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oogle Drive\FOBRA\02. Project Documents\04. Data Analysis\Analysis BAO\Function\"/>
    </mc:Choice>
  </mc:AlternateContent>
  <bookViews>
    <workbookView xWindow="0" yWindow="0" windowWidth="19200" windowHeight="6732" activeTab="4"/>
  </bookViews>
  <sheets>
    <sheet name="T1.Unique.Delivery" sheetId="1" r:id="rId1"/>
    <sheet name="Sheet1" sheetId="8" r:id="rId2"/>
    <sheet name="Sheet6" sheetId="7" r:id="rId3"/>
    <sheet name="Sheet2" sheetId="3" r:id="rId4"/>
    <sheet name="Transport Cost" sheetId="2" r:id="rId5"/>
    <sheet name="Customer" sheetId="4" r:id="rId6"/>
    <sheet name="Sheet5" sheetId="6" r:id="rId7"/>
    <sheet name="Site" sheetId="5" r:id="rId8"/>
  </sheets>
  <definedNames>
    <definedName name="_xlnm._FilterDatabase" localSheetId="1" hidden="1">Sheet1!$A$1:$BO$1706</definedName>
    <definedName name="_xlnm._FilterDatabase" localSheetId="3" hidden="1">Sheet2!$A$1:$A$696</definedName>
    <definedName name="_xlnm._FilterDatabase" localSheetId="0" hidden="1">T1.Unique.Delivery!$A$1:$BV$2720</definedName>
    <definedName name="_xlnm._FilterDatabase" localSheetId="4" hidden="1">'Transport Cost'!$A$1:$V$4998</definedName>
  </definedNames>
  <calcPr calcId="152511"/>
</workbook>
</file>

<file path=xl/calcChain.xml><?xml version="1.0" encoding="utf-8"?>
<calcChain xmlns="http://schemas.openxmlformats.org/spreadsheetml/2006/main">
  <c r="R5430" i="2" l="1"/>
  <c r="R5423" i="2" l="1"/>
  <c r="R5422" i="2"/>
  <c r="R5418" i="2"/>
  <c r="R5417" i="2"/>
  <c r="R5415" i="2"/>
  <c r="R5414" i="2"/>
  <c r="R5413" i="2"/>
  <c r="R5412" i="2"/>
  <c r="R5411" i="2"/>
  <c r="R5410" i="2"/>
  <c r="R5409" i="2"/>
  <c r="R5408" i="2"/>
  <c r="R5397" i="2"/>
  <c r="R5396" i="2"/>
  <c r="R5395" i="2"/>
  <c r="R5394" i="2"/>
  <c r="R5392" i="2"/>
  <c r="R5391" i="2"/>
  <c r="R5390" i="2"/>
  <c r="R5389" i="2"/>
  <c r="R5360" i="2" l="1"/>
  <c r="R5359" i="2"/>
  <c r="R5358" i="2"/>
  <c r="R5357" i="2"/>
  <c r="R5356" i="2"/>
  <c r="R5355" i="2"/>
  <c r="R5354" i="2"/>
  <c r="R5353" i="2"/>
  <c r="R5352" i="2"/>
  <c r="R5351" i="2"/>
  <c r="R5350" i="2"/>
  <c r="R5349" i="2"/>
  <c r="R5348" i="2"/>
  <c r="R5347" i="2"/>
  <c r="R5346" i="2"/>
  <c r="R5345" i="2"/>
  <c r="R5344" i="2"/>
  <c r="R5343" i="2"/>
  <c r="R5342" i="2"/>
  <c r="R5341" i="2"/>
  <c r="R5340" i="2"/>
  <c r="R5338" i="2"/>
  <c r="R5337" i="2"/>
  <c r="R5336" i="2"/>
  <c r="R5335" i="2"/>
  <c r="R5334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10" i="2"/>
  <c r="R5033" i="2" l="1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032" i="2"/>
  <c r="R5029" i="2"/>
  <c r="R5026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W4466" i="2"/>
  <c r="W4467" i="2"/>
  <c r="W4468" i="2"/>
  <c r="W4469" i="2"/>
  <c r="W4470" i="2"/>
  <c r="W4471" i="2"/>
  <c r="W4472" i="2"/>
  <c r="W4473" i="2"/>
  <c r="W4474" i="2"/>
  <c r="W4475" i="2"/>
  <c r="W4476" i="2"/>
  <c r="W4477" i="2"/>
  <c r="W4478" i="2"/>
  <c r="W4479" i="2"/>
  <c r="W4480" i="2"/>
  <c r="W4481" i="2"/>
  <c r="W4482" i="2"/>
  <c r="W4483" i="2"/>
  <c r="W4484" i="2"/>
  <c r="W4485" i="2"/>
  <c r="W4486" i="2"/>
  <c r="W4487" i="2"/>
  <c r="W4488" i="2"/>
  <c r="W4489" i="2"/>
  <c r="W4490" i="2"/>
  <c r="W4491" i="2"/>
  <c r="W4492" i="2"/>
  <c r="W4493" i="2"/>
  <c r="W4494" i="2"/>
  <c r="W4495" i="2"/>
  <c r="W4496" i="2"/>
  <c r="W4497" i="2"/>
  <c r="W4498" i="2"/>
  <c r="W4499" i="2"/>
  <c r="W4500" i="2"/>
  <c r="W4501" i="2"/>
  <c r="W4502" i="2"/>
  <c r="W4503" i="2"/>
  <c r="W4504" i="2"/>
  <c r="W4505" i="2"/>
  <c r="W4506" i="2"/>
  <c r="W4507" i="2"/>
  <c r="W4508" i="2"/>
  <c r="W4509" i="2"/>
  <c r="W4510" i="2"/>
  <c r="W4511" i="2"/>
  <c r="W4512" i="2"/>
  <c r="W4513" i="2"/>
  <c r="W4514" i="2"/>
  <c r="W4515" i="2"/>
  <c r="W4516" i="2"/>
  <c r="W4517" i="2"/>
  <c r="W4518" i="2"/>
  <c r="W4519" i="2"/>
  <c r="W4520" i="2"/>
  <c r="W4521" i="2"/>
  <c r="W4522" i="2"/>
  <c r="W4523" i="2"/>
  <c r="W4524" i="2"/>
  <c r="W4525" i="2"/>
  <c r="W4526" i="2"/>
  <c r="W4527" i="2"/>
  <c r="W4528" i="2"/>
  <c r="W4529" i="2"/>
  <c r="W4530" i="2"/>
  <c r="W4531" i="2"/>
  <c r="W4532" i="2"/>
  <c r="W4533" i="2"/>
  <c r="W4534" i="2"/>
  <c r="W4535" i="2"/>
  <c r="W4536" i="2"/>
  <c r="W4537" i="2"/>
  <c r="W4538" i="2"/>
  <c r="W4539" i="2"/>
  <c r="W4540" i="2"/>
  <c r="W4541" i="2"/>
  <c r="W4542" i="2"/>
  <c r="W4543" i="2"/>
  <c r="W4544" i="2"/>
  <c r="W4545" i="2"/>
  <c r="W4546" i="2"/>
  <c r="W4547" i="2"/>
  <c r="W4548" i="2"/>
  <c r="W4549" i="2"/>
  <c r="W4550" i="2"/>
  <c r="W4551" i="2"/>
  <c r="W4552" i="2"/>
  <c r="W4553" i="2"/>
  <c r="W4554" i="2"/>
  <c r="W4555" i="2"/>
  <c r="W4556" i="2"/>
  <c r="W4557" i="2"/>
  <c r="W4558" i="2"/>
  <c r="W4559" i="2"/>
  <c r="W4560" i="2"/>
  <c r="W4561" i="2"/>
  <c r="W4562" i="2"/>
  <c r="W4563" i="2"/>
  <c r="W4564" i="2"/>
  <c r="W4565" i="2"/>
  <c r="W4566" i="2"/>
  <c r="W4567" i="2"/>
  <c r="W4568" i="2"/>
  <c r="W4569" i="2"/>
  <c r="W4570" i="2"/>
  <c r="W4571" i="2"/>
  <c r="W4572" i="2"/>
  <c r="W4573" i="2"/>
  <c r="W4574" i="2"/>
  <c r="W4575" i="2"/>
  <c r="W4576" i="2"/>
  <c r="W4577" i="2"/>
  <c r="W4578" i="2"/>
  <c r="W4579" i="2"/>
  <c r="W4580" i="2"/>
  <c r="W4581" i="2"/>
  <c r="W4582" i="2"/>
  <c r="W4583" i="2"/>
  <c r="W4584" i="2"/>
  <c r="W4585" i="2"/>
  <c r="W4586" i="2"/>
  <c r="W4587" i="2"/>
  <c r="W4588" i="2"/>
  <c r="W4589" i="2"/>
  <c r="W4590" i="2"/>
  <c r="W4591" i="2"/>
  <c r="W4592" i="2"/>
  <c r="W4593" i="2"/>
  <c r="W4594" i="2"/>
  <c r="W4595" i="2"/>
  <c r="W4596" i="2"/>
  <c r="W4597" i="2"/>
  <c r="W4598" i="2"/>
  <c r="W4599" i="2"/>
  <c r="W4600" i="2"/>
  <c r="W4601" i="2"/>
  <c r="W4602" i="2"/>
  <c r="W4603" i="2"/>
  <c r="W4604" i="2"/>
  <c r="W4605" i="2"/>
  <c r="W4606" i="2"/>
  <c r="W4607" i="2"/>
  <c r="W4608" i="2"/>
  <c r="W4609" i="2"/>
  <c r="W4610" i="2"/>
  <c r="W4611" i="2"/>
  <c r="W4612" i="2"/>
  <c r="W4613" i="2"/>
  <c r="W4614" i="2"/>
  <c r="W4615" i="2"/>
  <c r="W4616" i="2"/>
  <c r="W4617" i="2"/>
  <c r="W4618" i="2"/>
  <c r="W4619" i="2"/>
  <c r="W4620" i="2"/>
  <c r="W4621" i="2"/>
  <c r="W4622" i="2"/>
  <c r="W4623" i="2"/>
  <c r="W4624" i="2"/>
  <c r="W4625" i="2"/>
  <c r="W4626" i="2"/>
  <c r="W4627" i="2"/>
  <c r="W4628" i="2"/>
  <c r="W4629" i="2"/>
  <c r="W4630" i="2"/>
  <c r="W4631" i="2"/>
  <c r="W4632" i="2"/>
  <c r="W4633" i="2"/>
  <c r="W4634" i="2"/>
  <c r="W4635" i="2"/>
  <c r="W4636" i="2"/>
  <c r="W4637" i="2"/>
  <c r="W4638" i="2"/>
  <c r="W4639" i="2"/>
  <c r="W4640" i="2"/>
  <c r="W4641" i="2"/>
  <c r="W4642" i="2"/>
  <c r="W4643" i="2"/>
  <c r="W4644" i="2"/>
  <c r="W4645" i="2"/>
  <c r="W4646" i="2"/>
  <c r="W4647" i="2"/>
  <c r="W4648" i="2"/>
  <c r="W4649" i="2"/>
  <c r="W4650" i="2"/>
  <c r="W4651" i="2"/>
  <c r="W4652" i="2"/>
  <c r="W4653" i="2"/>
  <c r="W4654" i="2"/>
  <c r="W4655" i="2"/>
  <c r="W4656" i="2"/>
  <c r="W4657" i="2"/>
  <c r="W4658" i="2"/>
  <c r="W4659" i="2"/>
  <c r="W4660" i="2"/>
  <c r="W4661" i="2"/>
  <c r="W4662" i="2"/>
  <c r="W4663" i="2"/>
  <c r="W4664" i="2"/>
  <c r="W4665" i="2"/>
  <c r="W4666" i="2"/>
  <c r="W4667" i="2"/>
  <c r="W4668" i="2"/>
  <c r="W4669" i="2"/>
  <c r="W4670" i="2"/>
  <c r="W4671" i="2"/>
  <c r="W4672" i="2"/>
  <c r="W4673" i="2"/>
  <c r="W4674" i="2"/>
  <c r="W4675" i="2"/>
  <c r="W4676" i="2"/>
  <c r="W4677" i="2"/>
  <c r="W4678" i="2"/>
  <c r="W4679" i="2"/>
  <c r="W4680" i="2"/>
  <c r="W4681" i="2"/>
  <c r="W4682" i="2"/>
  <c r="W4683" i="2"/>
  <c r="W4684" i="2"/>
  <c r="W4685" i="2"/>
  <c r="W4686" i="2"/>
  <c r="W4687" i="2"/>
  <c r="W4688" i="2"/>
  <c r="W4689" i="2"/>
  <c r="W4690" i="2"/>
  <c r="W4691" i="2"/>
  <c r="W4692" i="2"/>
  <c r="W4693" i="2"/>
  <c r="W4694" i="2"/>
  <c r="W4695" i="2"/>
  <c r="W4696" i="2"/>
  <c r="W4697" i="2"/>
  <c r="W4698" i="2"/>
  <c r="W4699" i="2"/>
  <c r="W4700" i="2"/>
  <c r="W4701" i="2"/>
  <c r="W4702" i="2"/>
  <c r="W4703" i="2"/>
  <c r="W4704" i="2"/>
  <c r="W4705" i="2"/>
  <c r="W4706" i="2"/>
  <c r="W4707" i="2"/>
  <c r="W4708" i="2"/>
  <c r="W4709" i="2"/>
  <c r="W4710" i="2"/>
  <c r="W4711" i="2"/>
  <c r="W4712" i="2"/>
  <c r="W4713" i="2"/>
  <c r="W4714" i="2"/>
  <c r="W4715" i="2"/>
  <c r="W4716" i="2"/>
  <c r="W4717" i="2"/>
  <c r="W4718" i="2"/>
  <c r="W4719" i="2"/>
  <c r="W4720" i="2"/>
  <c r="W4721" i="2"/>
  <c r="W4722" i="2"/>
  <c r="W4723" i="2"/>
  <c r="W4724" i="2"/>
  <c r="W4725" i="2"/>
  <c r="W4726" i="2"/>
  <c r="W4727" i="2"/>
  <c r="W4728" i="2"/>
  <c r="W4729" i="2"/>
  <c r="W4730" i="2"/>
  <c r="W4731" i="2"/>
  <c r="W4732" i="2"/>
  <c r="W4733" i="2"/>
  <c r="W4734" i="2"/>
  <c r="W4735" i="2"/>
  <c r="W4736" i="2"/>
  <c r="W4737" i="2"/>
  <c r="W4738" i="2"/>
  <c r="W4739" i="2"/>
  <c r="W4740" i="2"/>
  <c r="W4741" i="2"/>
  <c r="W4742" i="2"/>
  <c r="W4743" i="2"/>
  <c r="W4744" i="2"/>
  <c r="W4745" i="2"/>
  <c r="W4746" i="2"/>
  <c r="W4747" i="2"/>
  <c r="W4748" i="2"/>
  <c r="W4749" i="2"/>
  <c r="W4750" i="2"/>
  <c r="W4751" i="2"/>
  <c r="W4752" i="2"/>
  <c r="W4753" i="2"/>
  <c r="W4754" i="2"/>
  <c r="W4755" i="2"/>
  <c r="W4756" i="2"/>
  <c r="W4757" i="2"/>
  <c r="W4758" i="2"/>
  <c r="W4759" i="2"/>
  <c r="W4760" i="2"/>
  <c r="W4761" i="2"/>
  <c r="W4762" i="2"/>
  <c r="W4763" i="2"/>
  <c r="W4764" i="2"/>
  <c r="W4765" i="2"/>
  <c r="W4766" i="2"/>
  <c r="W4767" i="2"/>
  <c r="W4768" i="2"/>
  <c r="W4769" i="2"/>
  <c r="W4770" i="2"/>
  <c r="W4771" i="2"/>
  <c r="W4772" i="2"/>
  <c r="W4773" i="2"/>
  <c r="W4774" i="2"/>
  <c r="W4775" i="2"/>
  <c r="W4776" i="2"/>
  <c r="W4777" i="2"/>
  <c r="W4778" i="2"/>
  <c r="W4779" i="2"/>
  <c r="W4780" i="2"/>
  <c r="W4781" i="2"/>
  <c r="W4782" i="2"/>
  <c r="W4783" i="2"/>
  <c r="W4784" i="2"/>
  <c r="W4785" i="2"/>
  <c r="W4786" i="2"/>
  <c r="W4787" i="2"/>
  <c r="W4788" i="2"/>
  <c r="W4789" i="2"/>
  <c r="W4790" i="2"/>
  <c r="W4791" i="2"/>
  <c r="W4792" i="2"/>
  <c r="W4793" i="2"/>
  <c r="W4794" i="2"/>
  <c r="W4795" i="2"/>
  <c r="W4796" i="2"/>
  <c r="W4797" i="2"/>
  <c r="W4798" i="2"/>
  <c r="W4799" i="2"/>
  <c r="W4800" i="2"/>
  <c r="W4801" i="2"/>
  <c r="W4802" i="2"/>
  <c r="W4803" i="2"/>
  <c r="W4804" i="2"/>
  <c r="W4805" i="2"/>
  <c r="W4806" i="2"/>
  <c r="W4807" i="2"/>
  <c r="W4808" i="2"/>
  <c r="W4809" i="2"/>
  <c r="W4810" i="2"/>
  <c r="W4811" i="2"/>
  <c r="W4812" i="2"/>
  <c r="W4813" i="2"/>
  <c r="W4814" i="2"/>
  <c r="W4815" i="2"/>
  <c r="W4816" i="2"/>
  <c r="W4817" i="2"/>
  <c r="W4818" i="2"/>
  <c r="W4819" i="2"/>
  <c r="W4820" i="2"/>
  <c r="W4821" i="2"/>
  <c r="W4822" i="2"/>
  <c r="W4823" i="2"/>
  <c r="W4824" i="2"/>
  <c r="W4825" i="2"/>
  <c r="W4826" i="2"/>
  <c r="W4827" i="2"/>
  <c r="W4828" i="2"/>
  <c r="W4829" i="2"/>
  <c r="W4830" i="2"/>
  <c r="W4831" i="2"/>
  <c r="W4832" i="2"/>
  <c r="W4833" i="2"/>
  <c r="W4834" i="2"/>
  <c r="W4835" i="2"/>
  <c r="W4836" i="2"/>
  <c r="W4837" i="2"/>
  <c r="W4838" i="2"/>
  <c r="W4839" i="2"/>
  <c r="W4840" i="2"/>
  <c r="W4841" i="2"/>
  <c r="W4842" i="2"/>
  <c r="W4843" i="2"/>
  <c r="W4844" i="2"/>
  <c r="W4845" i="2"/>
  <c r="W4846" i="2"/>
  <c r="W4847" i="2"/>
  <c r="W4848" i="2"/>
  <c r="W4849" i="2"/>
  <c r="W4850" i="2"/>
  <c r="W4851" i="2"/>
  <c r="W4852" i="2"/>
  <c r="W4853" i="2"/>
  <c r="W4854" i="2"/>
  <c r="W4855" i="2"/>
  <c r="W4856" i="2"/>
  <c r="W4857" i="2"/>
  <c r="W4858" i="2"/>
  <c r="W4859" i="2"/>
  <c r="W4860" i="2"/>
  <c r="W4861" i="2"/>
  <c r="W4862" i="2"/>
  <c r="W4863" i="2"/>
  <c r="W4864" i="2"/>
  <c r="W4865" i="2"/>
  <c r="W4866" i="2"/>
  <c r="W4867" i="2"/>
  <c r="W4868" i="2"/>
  <c r="W4869" i="2"/>
  <c r="W4870" i="2"/>
  <c r="W4871" i="2"/>
  <c r="W4872" i="2"/>
  <c r="W4873" i="2"/>
  <c r="W4874" i="2"/>
  <c r="W4875" i="2"/>
  <c r="W4876" i="2"/>
  <c r="W4877" i="2"/>
  <c r="W4878" i="2"/>
  <c r="W4879" i="2"/>
  <c r="W4880" i="2"/>
  <c r="W4881" i="2"/>
  <c r="W4882" i="2"/>
  <c r="W4883" i="2"/>
  <c r="W4884" i="2"/>
  <c r="W4885" i="2"/>
  <c r="W4886" i="2"/>
  <c r="W4887" i="2"/>
  <c r="W4888" i="2"/>
  <c r="W4889" i="2"/>
  <c r="W4890" i="2"/>
  <c r="W4891" i="2"/>
  <c r="W4892" i="2"/>
  <c r="W4893" i="2"/>
  <c r="W4894" i="2"/>
  <c r="W4895" i="2"/>
  <c r="W4896" i="2"/>
  <c r="W4897" i="2"/>
  <c r="W4898" i="2"/>
  <c r="W4899" i="2"/>
  <c r="W4900" i="2"/>
  <c r="W4901" i="2"/>
  <c r="W4902" i="2"/>
  <c r="W4903" i="2"/>
  <c r="W4904" i="2"/>
  <c r="W4905" i="2"/>
  <c r="W4906" i="2"/>
  <c r="W4907" i="2"/>
  <c r="W4908" i="2"/>
  <c r="W4909" i="2"/>
  <c r="W4910" i="2"/>
  <c r="W4911" i="2"/>
  <c r="W4912" i="2"/>
  <c r="W4913" i="2"/>
  <c r="W4914" i="2"/>
  <c r="W4915" i="2"/>
  <c r="W4916" i="2"/>
  <c r="W4917" i="2"/>
  <c r="W4918" i="2"/>
  <c r="W4919" i="2"/>
  <c r="W4920" i="2"/>
  <c r="W4921" i="2"/>
  <c r="W4922" i="2"/>
  <c r="W4923" i="2"/>
  <c r="W4924" i="2"/>
  <c r="W4925" i="2"/>
  <c r="W4926" i="2"/>
  <c r="W4927" i="2"/>
  <c r="W4928" i="2"/>
  <c r="W4929" i="2"/>
  <c r="W4930" i="2"/>
  <c r="W4931" i="2"/>
  <c r="W4932" i="2"/>
  <c r="W4933" i="2"/>
  <c r="W4934" i="2"/>
  <c r="W4935" i="2"/>
  <c r="W4936" i="2"/>
  <c r="W4937" i="2"/>
  <c r="W4938" i="2"/>
  <c r="W4939" i="2"/>
  <c r="W4940" i="2"/>
  <c r="W4941" i="2"/>
  <c r="W4942" i="2"/>
  <c r="W4943" i="2"/>
  <c r="W4944" i="2"/>
  <c r="W4945" i="2"/>
  <c r="W4946" i="2"/>
  <c r="W4947" i="2"/>
  <c r="W4948" i="2"/>
  <c r="W4949" i="2"/>
  <c r="W4950" i="2"/>
  <c r="W4951" i="2"/>
  <c r="W4952" i="2"/>
  <c r="W4953" i="2"/>
  <c r="W4954" i="2"/>
  <c r="W4955" i="2"/>
  <c r="W4956" i="2"/>
  <c r="W4957" i="2"/>
  <c r="W4958" i="2"/>
  <c r="W4959" i="2"/>
  <c r="W4960" i="2"/>
  <c r="W4961" i="2"/>
  <c r="W4962" i="2"/>
  <c r="W4963" i="2"/>
  <c r="W4964" i="2"/>
  <c r="W4965" i="2"/>
  <c r="W4966" i="2"/>
  <c r="W4967" i="2"/>
  <c r="W4968" i="2"/>
  <c r="W4969" i="2"/>
  <c r="W4970" i="2"/>
  <c r="W4971" i="2"/>
  <c r="W4972" i="2"/>
  <c r="W4973" i="2"/>
  <c r="W4974" i="2"/>
  <c r="W4975" i="2"/>
  <c r="W4976" i="2"/>
  <c r="W4977" i="2"/>
  <c r="W4978" i="2"/>
  <c r="W4979" i="2"/>
  <c r="W4980" i="2"/>
  <c r="W4981" i="2"/>
  <c r="W4982" i="2"/>
  <c r="W4983" i="2"/>
  <c r="W4984" i="2"/>
  <c r="W4985" i="2"/>
  <c r="W4986" i="2"/>
  <c r="W4987" i="2"/>
  <c r="W4988" i="2"/>
  <c r="W4989" i="2"/>
  <c r="W4990" i="2"/>
  <c r="W4991" i="2"/>
  <c r="W4992" i="2"/>
  <c r="W4993" i="2"/>
  <c r="W4994" i="2"/>
  <c r="W4995" i="2"/>
  <c r="W4996" i="2"/>
  <c r="W4997" i="2"/>
  <c r="W4998" i="2"/>
  <c r="W2" i="2"/>
  <c r="W3119" i="2" l="1"/>
</calcChain>
</file>

<file path=xl/sharedStrings.xml><?xml version="1.0" encoding="utf-8"?>
<sst xmlns="http://schemas.openxmlformats.org/spreadsheetml/2006/main" count="215324" uniqueCount="10546">
  <si>
    <t>ID</t>
  </si>
  <si>
    <t>HasDestination</t>
  </si>
  <si>
    <t>YrMonth</t>
  </si>
  <si>
    <t>Date</t>
  </si>
  <si>
    <t>Documento.de.Custo</t>
  </si>
  <si>
    <t>Document</t>
  </si>
  <si>
    <t>Cost.category</t>
  </si>
  <si>
    <t>Cost.category 2</t>
  </si>
  <si>
    <t>T1.T2</t>
  </si>
  <si>
    <t>Fiscal.Unit</t>
  </si>
  <si>
    <t>FU.Description</t>
  </si>
  <si>
    <t>Dest.Code</t>
  </si>
  <si>
    <t>Dest.Name</t>
  </si>
  <si>
    <t>Dest.City (SAP)</t>
  </si>
  <si>
    <t>Dest.State</t>
  </si>
  <si>
    <t>Shipment.description</t>
  </si>
  <si>
    <t>Shipment.type</t>
  </si>
  <si>
    <t>Carrier.SAP.code</t>
  </si>
  <si>
    <t>Carrier.name</t>
  </si>
  <si>
    <t>Vehicle.SAP.code</t>
  </si>
  <si>
    <t>Vehicle.description</t>
  </si>
  <si>
    <t>Net.freight.cost</t>
  </si>
  <si>
    <t>Gross.weight.Kg</t>
  </si>
  <si>
    <t>Net.weight.Kg</t>
  </si>
  <si>
    <t>Check.avai</t>
  </si>
  <si>
    <t>Occurence</t>
  </si>
  <si>
    <t>Dates</t>
  </si>
  <si>
    <t>Suit.Truck.Size</t>
  </si>
  <si>
    <t>Suit.Truckcode</t>
  </si>
  <si>
    <t>Lookup.trans</t>
  </si>
  <si>
    <t>Current.trans.cost</t>
  </si>
  <si>
    <t>Suit.Lookup.trans</t>
  </si>
  <si>
    <t>Suit_trans.cost</t>
  </si>
  <si>
    <t>Cumweight</t>
  </si>
  <si>
    <t>Rank.Date</t>
  </si>
  <si>
    <t>Max.Date</t>
  </si>
  <si>
    <t>Consolidation</t>
  </si>
  <si>
    <t>Nu.RoRo</t>
  </si>
  <si>
    <t>Remaining.Qty</t>
  </si>
  <si>
    <t>S.Truck.Vol</t>
  </si>
  <si>
    <t>S.Truck.code</t>
  </si>
  <si>
    <t>S.Lookup.re</t>
  </si>
  <si>
    <t>S.Lookup.RO</t>
  </si>
  <si>
    <t>S_trans.cost</t>
  </si>
  <si>
    <t>2016/08</t>
  </si>
  <si>
    <t>Aug  1", "16</t>
  </si>
  <si>
    <t>Transporte</t>
  </si>
  <si>
    <t>NA</t>
  </si>
  <si>
    <t>T1</t>
  </si>
  <si>
    <t>Filial Araras (T1)</t>
  </si>
  <si>
    <t>Cia Brasileira Distrib Ltda</t>
  </si>
  <si>
    <t>Osasco</t>
  </si>
  <si>
    <t>SP</t>
  </si>
  <si>
    <t>ATENDIMENTO DIRETO SP - ORIGEM SP</t>
  </si>
  <si>
    <t>VENDA</t>
  </si>
  <si>
    <t>TSA</t>
  </si>
  <si>
    <t>BR024</t>
  </si>
  <si>
    <t>CARRETA REF. 28 PAL</t>
  </si>
  <si>
    <t>7032-OSASCO-VENDA-BR024-100934883</t>
  </si>
  <si>
    <t>BR002</t>
  </si>
  <si>
    <t>7032-OSASCO-VENDA-BR002-100934883</t>
  </si>
  <si>
    <t>7032-OSASCO-VENDA-BR012-100934883</t>
  </si>
  <si>
    <t>Galluci Com P Alimenticios Ltda ME</t>
  </si>
  <si>
    <t>Santo Andre</t>
  </si>
  <si>
    <t>Transcordeiro</t>
  </si>
  <si>
    <t>7032-SANTO ANDRE-VENDA-BR024-100223303</t>
  </si>
  <si>
    <t>BR020</t>
  </si>
  <si>
    <t>7032-SANTO ANDRE-VENDA-BR020-100223303</t>
  </si>
  <si>
    <t>7032-SANTO ANDRE-VENDA-BR012-100223303</t>
  </si>
  <si>
    <t>Verdes Mares Distribuidora Ltda</t>
  </si>
  <si>
    <t>Maceio</t>
  </si>
  <si>
    <t>AL</t>
  </si>
  <si>
    <t>ATENDIMENTO DIRETO AL - ORIGEM SP</t>
  </si>
  <si>
    <t>7032-MACEIO-VENDA-BR024-100223303</t>
  </si>
  <si>
    <t>7032-MACEIO-VENDA-BR012-100223303</t>
  </si>
  <si>
    <t>Atacadao SA</t>
  </si>
  <si>
    <t>Sao Paulo</t>
  </si>
  <si>
    <t>7032-SAO PAULO-VENDA-BR024-100934883</t>
  </si>
  <si>
    <t>7032-SAO PAULO-VENDA-BR020-100934883</t>
  </si>
  <si>
    <t>7032-SAO PAULO-VENDA-BR012-100934883</t>
  </si>
  <si>
    <t>BR065</t>
  </si>
  <si>
    <t>7032-OSASCO-VENDA-BR065-100934883</t>
  </si>
  <si>
    <t>Gold Style Imp e Exp de Alim Ltda</t>
  </si>
  <si>
    <t>Caruaru</t>
  </si>
  <si>
    <t>PE</t>
  </si>
  <si>
    <t>ATENDIMENTO DIRETO PE - ORIGEM SP</t>
  </si>
  <si>
    <t>Riolog</t>
  </si>
  <si>
    <t>7032-CARUARU-VENDA-BR024-100994845</t>
  </si>
  <si>
    <t>7032-CARUARU-VENDA-BR002-100994845</t>
  </si>
  <si>
    <t>7032-CARUARU-VENDA-BR012-100994845</t>
  </si>
  <si>
    <t>Friuse Com Repr Distribuicao Ltda</t>
  </si>
  <si>
    <t>Aracaju</t>
  </si>
  <si>
    <t>SE</t>
  </si>
  <si>
    <t>ATENDIMENTO DIRETO SE - ORIGEM SP</t>
  </si>
  <si>
    <t>7032-ARACAJU-VENDA-BR024-100994845</t>
  </si>
  <si>
    <t>7032-ARACAJU-VENDA-BR065-100994845</t>
  </si>
  <si>
    <t>7032-ARACAJU-VENDA-BR012-100994845</t>
  </si>
  <si>
    <t>Ge Jota D Prods Alimenticios Ltda</t>
  </si>
  <si>
    <t>Teixeira De Freitas</t>
  </si>
  <si>
    <t>BA</t>
  </si>
  <si>
    <t>ATENDIMENTO DIRETO BA - ORIGEM SP</t>
  </si>
  <si>
    <t>7032-TEIXEIRA DE FREITAS-VENDA-BR024-100223303</t>
  </si>
  <si>
    <t>7032-TEIXEIRA DE FREITAS-VENDA-BR002-100223303</t>
  </si>
  <si>
    <t>7032-TEIXEIRA DE FREITAS-VENDA-BR012-100223303</t>
  </si>
  <si>
    <t>7032-SANTO ANDRE-VENDA-BR002-100223303</t>
  </si>
  <si>
    <t>Nutri Mais Dist de Alimentos Ltda</t>
  </si>
  <si>
    <t>Joao Pessoa</t>
  </si>
  <si>
    <t>PB</t>
  </si>
  <si>
    <t>ATENDIMENTO DIRETO PB - ORIGEM SP</t>
  </si>
  <si>
    <t>7032-JOAO PESSOA-VENDA-BR024-100994845</t>
  </si>
  <si>
    <t>7032-JOAO PESSOA-VENDA-BR002-100994845</t>
  </si>
  <si>
    <t>7032-JOAO PESSOA-VENDA-BR012-100994845</t>
  </si>
  <si>
    <t>Dansul Distribuidora Alimentos Ltda</t>
  </si>
  <si>
    <t>Teresina</t>
  </si>
  <si>
    <t>PI</t>
  </si>
  <si>
    <t>ATENDIMENTO DIRETO PI - ORIGEM SP</t>
  </si>
  <si>
    <t>Lunardi</t>
  </si>
  <si>
    <t>7032-TERESINA-VENDA-BR024-100894891</t>
  </si>
  <si>
    <t>7032-TERESINA-VENDA-BR065-100894891</t>
  </si>
  <si>
    <t>7032-TERESINA-VENDA-BR012-100894891</t>
  </si>
  <si>
    <t>Dalifrios Com Rep Distribuicao Ltda</t>
  </si>
  <si>
    <t>Paripiranga</t>
  </si>
  <si>
    <t>7032-PARIPIRANGA-VENDA-BR024-100223303</t>
  </si>
  <si>
    <t>7032-PARIPIRANGA-VENDA-BR012-100223303</t>
  </si>
  <si>
    <t>Distribuidora A Serido Ltda</t>
  </si>
  <si>
    <t>Caico</t>
  </si>
  <si>
    <t>RN</t>
  </si>
  <si>
    <t>ATENDIMENTO DIRETO RN - ORIGEM SP</t>
  </si>
  <si>
    <t>7032-CAICO-VENDA-BR024-100894891</t>
  </si>
  <si>
    <t>BR063</t>
  </si>
  <si>
    <t>7032-CAICO-VENDA-BR063-100894891</t>
  </si>
  <si>
    <t>7032-CAICO-VENDA-BR012-100894891</t>
  </si>
  <si>
    <t>D F Distribuidora De Alimentos Ltda</t>
  </si>
  <si>
    <t>Recife</t>
  </si>
  <si>
    <t>7032-RECIFE-VENDA-BR024-100223303</t>
  </si>
  <si>
    <t>7032-RECIFE-VENDA-BR012-100223303</t>
  </si>
  <si>
    <t>Goncalves Silvestre E Cia Ltda</t>
  </si>
  <si>
    <t>7032-CARUARU-VENDA-BR063-100994845</t>
  </si>
  <si>
    <t>Imp de Prod de Consumo Mundial Ltda</t>
  </si>
  <si>
    <t>Manaus</t>
  </si>
  <si>
    <t>AM</t>
  </si>
  <si>
    <t>ATENDIMENTO DIRETO AM - ORIGEM SP</t>
  </si>
  <si>
    <t>Transcol</t>
  </si>
  <si>
    <t>7032-MANAUS-VENDA-BR024-100824635</t>
  </si>
  <si>
    <t>7032-MANAUS-VENDA-BR002-100824635</t>
  </si>
  <si>
    <t>7032-MANAUS-VENDA-BR012-100824635</t>
  </si>
  <si>
    <t>Globo Juazeiro C A Logistica Ltda</t>
  </si>
  <si>
    <t>Juazeiro</t>
  </si>
  <si>
    <t>7032-JUAZEIRO-VENDA-BR024-100994845</t>
  </si>
  <si>
    <t>7032-JUAZEIRO-VENDA-BR063-100994845</t>
  </si>
  <si>
    <t>7032-JUAZEIRO-VENDA-BR012-100994845</t>
  </si>
  <si>
    <t>PAMC Dist Prod Alimenticios Ltda</t>
  </si>
  <si>
    <t>Brasilia</t>
  </si>
  <si>
    <t>DF</t>
  </si>
  <si>
    <t>ATENDIMENTO DIRETO DF - ORIGEM SP</t>
  </si>
  <si>
    <t>Catto</t>
  </si>
  <si>
    <t>7032-BRASILIA-VENDA-BR024-100214689</t>
  </si>
  <si>
    <t>7032-BRASILIA-VENDA-BR002-100214689</t>
  </si>
  <si>
    <t>7032-BRASILIA-VENDA-BR012-100214689</t>
  </si>
  <si>
    <t>BR300</t>
  </si>
  <si>
    <t>7032-TERESINA-VENDA-BR300-100894891</t>
  </si>
  <si>
    <t>Distribuidora Estrela Ltda EPP</t>
  </si>
  <si>
    <t>Macapa</t>
  </si>
  <si>
    <t>AP</t>
  </si>
  <si>
    <t>ATENDIMENTO DIRETO AP - ORIGEM SP</t>
  </si>
  <si>
    <t>7032-MACAPA-VENDA-BR024-100894891</t>
  </si>
  <si>
    <t>7032-MACAPA-VENDA-BR300-100894891</t>
  </si>
  <si>
    <t>7032-MACAPA-VENDA-BR012-100894891</t>
  </si>
  <si>
    <t>Basto Mesquista Dist Logistica Ltda</t>
  </si>
  <si>
    <t>Bacabal</t>
  </si>
  <si>
    <t>MA</t>
  </si>
  <si>
    <t>ATENDIMENTO DIRETO MA - ORIGEM SP</t>
  </si>
  <si>
    <t>Bono</t>
  </si>
  <si>
    <t>7032-BACABAL-VENDA-BR024-101047835</t>
  </si>
  <si>
    <t>7032-BACABAL-VENDA-BR002-101047835</t>
  </si>
  <si>
    <t>7032-BACABAL-VENDA-BR012-101047835</t>
  </si>
  <si>
    <t>Tinsol Dist Frios Alimentos Ltda</t>
  </si>
  <si>
    <t>Palmas</t>
  </si>
  <si>
    <t>TO</t>
  </si>
  <si>
    <t>ATENDIMENTO DIRETO TO - ORIGEM SP</t>
  </si>
  <si>
    <t>7032-PALMAS-VENDA-BR024-100214689</t>
  </si>
  <si>
    <t>7032-PALMAS-VENDA-BR300-100214689</t>
  </si>
  <si>
    <t>7032-PALMAS-VENDA-BR012-100214689</t>
  </si>
  <si>
    <t>Aug  2", "16</t>
  </si>
  <si>
    <t>7032-SAO PAULO-VENDA-BR024-101093720</t>
  </si>
  <si>
    <t>7032-SAO PAULO-VENDA-BR002-101093720</t>
  </si>
  <si>
    <t>7032-SAO PAULO-VENDA-BR012-101093720</t>
  </si>
  <si>
    <t>7032-OSASCO-VENDA-BR020-100934883</t>
  </si>
  <si>
    <t>Aug  3", "16</t>
  </si>
  <si>
    <t>Volce &amp; Volce Ltda</t>
  </si>
  <si>
    <t>Campo Grande</t>
  </si>
  <si>
    <t>MS</t>
  </si>
  <si>
    <t>ATENDIMENTO DIRETO MS - ORIGEM SP</t>
  </si>
  <si>
    <t>Volce &amp; Volce</t>
  </si>
  <si>
    <t>7032-CAMPO GRANDE-VENDA-BR024-101030531</t>
  </si>
  <si>
    <t>7032-CAMPO GRANDE-VENDA-BR002-101030531</t>
  </si>
  <si>
    <t>7032-CAMPO GRANDE-VENDA-BR012-101030531</t>
  </si>
  <si>
    <t>Mateus Supermercados SA</t>
  </si>
  <si>
    <t>Sao Jose de Ribamar</t>
  </si>
  <si>
    <t>CROSS DOCKING MA - ORIGEM SP</t>
  </si>
  <si>
    <t>7032-SAO JOSE DE RIBAMAR-VENDA-BR024-101047835</t>
  </si>
  <si>
    <t>7032-SAO JOSE DE RIBAMAR-VENDA-BR300-101047835</t>
  </si>
  <si>
    <t>7032-SAO JOSE DE RIBAMAR-VENDA-BR012-101047835</t>
  </si>
  <si>
    <t>Aug  4", "16</t>
  </si>
  <si>
    <t>Aug  5", "16</t>
  </si>
  <si>
    <t>Comercial Distribuidora 5 S Ltda</t>
  </si>
  <si>
    <t>Patos de Minas</t>
  </si>
  <si>
    <t>MG</t>
  </si>
  <si>
    <t>ATENDIMENTO DIRETO MG - ORIGEM SP</t>
  </si>
  <si>
    <t>7032-PATOS DE MINAS-VENDA-BR024-101093720</t>
  </si>
  <si>
    <t>7032-PATOS DE MINAS-VENDA-BR065-101093720</t>
  </si>
  <si>
    <t>7032-PATOS DE MINAS-VENDA-BR012-101093720</t>
  </si>
  <si>
    <t>Aug  6", "16</t>
  </si>
  <si>
    <t>Masa Com Gen Alimenticios Ltda</t>
  </si>
  <si>
    <t>Santarem</t>
  </si>
  <si>
    <t>PA</t>
  </si>
  <si>
    <t>ATENDIMENTO DIRETO PA - ORIGEM SP</t>
  </si>
  <si>
    <t>7032-SANTAREM-VENDA-BR024-100894891</t>
  </si>
  <si>
    <t>7032-SANTAREM-VENDA-BR012-100894891</t>
  </si>
  <si>
    <t>Aug  8", "16</t>
  </si>
  <si>
    <t>7032-OSASCO-VENDA-BR024-101093720</t>
  </si>
  <si>
    <t>7032-OSASCO-VENDA-BR002-101093720</t>
  </si>
  <si>
    <t>7032-OSASCO-VENDA-BR012-101093720</t>
  </si>
  <si>
    <t>7032-OSASCO-VENDA-BR020-101093720</t>
  </si>
  <si>
    <t>Frios e Lact Rochaxavier Ltda</t>
  </si>
  <si>
    <t>Contagem</t>
  </si>
  <si>
    <t>7032-CONTAGEM-VENDA-BR024-101093720</t>
  </si>
  <si>
    <t>7032-CONTAGEM-VENDA-BR002-101093720</t>
  </si>
  <si>
    <t>7032-CONTAGEM-VENDA-BR012-101093720</t>
  </si>
  <si>
    <t>BR012</t>
  </si>
  <si>
    <t>Aug  9", "16</t>
  </si>
  <si>
    <t>Vitagourte Dist Gen Aliment Ltda ME</t>
  </si>
  <si>
    <t>Feira de Santana</t>
  </si>
  <si>
    <t>7032-FEIRA DE SANTANA-VENDA-BR024-100223303</t>
  </si>
  <si>
    <t>7032-FEIRA DE SANTANA-VENDA-BR002-100223303</t>
  </si>
  <si>
    <t>7032-FEIRA DE SANTANA-VENDA-BR012-100223303</t>
  </si>
  <si>
    <t>7032-MACEIO-VENDA-BR024-100994845</t>
  </si>
  <si>
    <t>7032-MACEIO-VENDA-BR065-100994845</t>
  </si>
  <si>
    <t>7032-MACEIO-VENDA-BR012-100994845</t>
  </si>
  <si>
    <t>Diolat Comercio de Alimentos Eireli</t>
  </si>
  <si>
    <t>Sao Jose</t>
  </si>
  <si>
    <t>SC</t>
  </si>
  <si>
    <t>ATENDIMENTO DIRETO SC - ORIGEM SP</t>
  </si>
  <si>
    <t>7032-SAO JOSE-VENDA-BR024-100214689</t>
  </si>
  <si>
    <t>7032-SAO JOSE-VENDA-BR002-100214689</t>
  </si>
  <si>
    <t>7032-SAO JOSE-VENDA-BR012-100214689</t>
  </si>
  <si>
    <t>7032-JUAZEIRO-VENDA-BR065-100994845</t>
  </si>
  <si>
    <t>Neva Comercio e Representacoes Ltda</t>
  </si>
  <si>
    <t>Cuiaba</t>
  </si>
  <si>
    <t>MT</t>
  </si>
  <si>
    <t>ATENDIMENTO DIRETO MT - ORIGEM SP</t>
  </si>
  <si>
    <t>Merigo</t>
  </si>
  <si>
    <t>7032-CUIABA-VENDA-BR024-100535792</t>
  </si>
  <si>
    <t>7032-CUIABA-VENDA-BR002-100535792</t>
  </si>
  <si>
    <t>7032-CUIABA-VENDA-BR012-100535792</t>
  </si>
  <si>
    <t>7032-OSASCO-VENDA-BR063-101093720</t>
  </si>
  <si>
    <t>Colina Dist de Prod Alim Ltda</t>
  </si>
  <si>
    <t>Belem</t>
  </si>
  <si>
    <t>Zilli</t>
  </si>
  <si>
    <t>7032-BELEM-VENDA-BR024-100297681</t>
  </si>
  <si>
    <t>7032-BELEM-VENDA-BR012-100297681</t>
  </si>
  <si>
    <t>Diotle Coml de Alimentos Ltda</t>
  </si>
  <si>
    <t>Passo Fundo</t>
  </si>
  <si>
    <t>RS</t>
  </si>
  <si>
    <t>ATENDIMENTO DIRETO RS - ORIGEM SP</t>
  </si>
  <si>
    <t>7032-PASSO FUNDO-VENDA-BR024-100535792</t>
  </si>
  <si>
    <t>7032-PASSO FUNDO-VENDA-BR300-100535792</t>
  </si>
  <si>
    <t>7032-PASSO FUNDO-VENDA-BR012-100535792</t>
  </si>
  <si>
    <t>Aug 10", "16</t>
  </si>
  <si>
    <t>Supermercado Nordestao Ltda</t>
  </si>
  <si>
    <t>Parnamirim</t>
  </si>
  <si>
    <t>7032-PARNAMIRIM-VENDA-BR024-100894891</t>
  </si>
  <si>
    <t>7032-PARNAMIRIM-VENDA-BR020-100894891</t>
  </si>
  <si>
    <t>7032-PARNAMIRIM-VENDA-BR012-100894891</t>
  </si>
  <si>
    <t>Tio Carlo</t>
  </si>
  <si>
    <t>7032-SAO JOSE-VENDA-BR024-100647401</t>
  </si>
  <si>
    <t>7032-SAO JOSE-VENDA-BR065-100647401</t>
  </si>
  <si>
    <t>7032-SAO JOSE-VENDA-BR012-100647401</t>
  </si>
  <si>
    <t>Aug 11", "16</t>
  </si>
  <si>
    <t>Agil Comercio D Alimentos Ltda</t>
  </si>
  <si>
    <t>Aparecida De Goiania</t>
  </si>
  <si>
    <t>GO</t>
  </si>
  <si>
    <t>ATENDIMENTO DIRETO GO - ORIGEM SP</t>
  </si>
  <si>
    <t>7032-APARECIDA DE GOIANIA-VENDA-BR024-100297681</t>
  </si>
  <si>
    <t>7032-APARECIDA DE GOIANIA-VENDA-BR002-100297681</t>
  </si>
  <si>
    <t>7032-APARECIDA DE GOIANIA-VENDA-BR012-100297681</t>
  </si>
  <si>
    <t>Friobom Com de Frios e Transp Ltda</t>
  </si>
  <si>
    <t>Imperatriz</t>
  </si>
  <si>
    <t>7032-IMPERATRIZ-VENDA-BR024-100214689</t>
  </si>
  <si>
    <t>7032-IMPERATRIZ-VENDA-BR065-100214689</t>
  </si>
  <si>
    <t>7032-IMPERATRIZ-VENDA-BR012-100214689</t>
  </si>
  <si>
    <t>7032-PARIPIRANGA-VENDA-BR024-100214689</t>
  </si>
  <si>
    <t>7032-PARIPIRANGA-VENDA-BR012-100214689</t>
  </si>
  <si>
    <t>Pessil Import Export Com Alim Ltda</t>
  </si>
  <si>
    <t>Caxias do Sul</t>
  </si>
  <si>
    <t>7032-CAXIAS DO SUL-VENDA-BR024-100647401</t>
  </si>
  <si>
    <t>7032-CAXIAS DO SUL-VENDA-BR063-100647401</t>
  </si>
  <si>
    <t>7032-CAXIAS DO SUL-VENDA-BR012-100647401</t>
  </si>
  <si>
    <t>7032-BRASILIA-VENDA-BR024-100297681</t>
  </si>
  <si>
    <t>7032-BRASILIA-VENDA-BR002-100297681</t>
  </si>
  <si>
    <t>7032-BRASILIA-VENDA-BR012-100297681</t>
  </si>
  <si>
    <t>7032-TERESINA-VENDA-BR063-100894891</t>
  </si>
  <si>
    <t>Serra Azul Dist Log Alim EIRELI EPP</t>
  </si>
  <si>
    <t>7032-APARECIDA DE GOIANIA-VENDA-BR024-100214689</t>
  </si>
  <si>
    <t>7032-APARECIDA DE GOIANIA-VENDA-BR002-100214689</t>
  </si>
  <si>
    <t>7032-APARECIDA DE GOIANIA-VENDA-BR012-100214689</t>
  </si>
  <si>
    <t>7032-BACABAL-VENDA-BR300-101047835</t>
  </si>
  <si>
    <t>Aug 12", "16</t>
  </si>
  <si>
    <t>7032-PATOS DE MINAS-VENDA-BR002-101093720</t>
  </si>
  <si>
    <t>Monte Sion Com Transportes Ltda</t>
  </si>
  <si>
    <t>Viana</t>
  </si>
  <si>
    <t>ES</t>
  </si>
  <si>
    <t>ATENDIMENTO DIRETO ES - ORIGEM SP</t>
  </si>
  <si>
    <t>7032-VIANA-VENDA-BR024-100223303</t>
  </si>
  <si>
    <t>7032-VIANA-VENDA-BR002-100223303</t>
  </si>
  <si>
    <t>7032-VIANA-VENDA-BR012-100223303</t>
  </si>
  <si>
    <t>7032-BELEM-VENDA-BR063-100297681</t>
  </si>
  <si>
    <t>Aug 16", "16</t>
  </si>
  <si>
    <t>7032-OSASCO-VENDA-BR065-101093720</t>
  </si>
  <si>
    <t>Comercial Alim Amorim Ltda ME</t>
  </si>
  <si>
    <t>D &amp; D Angeiras D Recife R Alim Ltda</t>
  </si>
  <si>
    <t>7032-RECIFE-VENDA-BR024-100994845</t>
  </si>
  <si>
    <t>7032-RECIFE-VENDA-BR063-100994845</t>
  </si>
  <si>
    <t>7032-RECIFE-VENDA-BR012-100994845</t>
  </si>
  <si>
    <t>7032-APARECIDA DE GOIANIA-VENDA-BR300-100297681</t>
  </si>
  <si>
    <t>Aug 17", "16</t>
  </si>
  <si>
    <t>7032-CUIABA-VENDA-BR065-100535792</t>
  </si>
  <si>
    <t>7032-CARUARU-VENDA-BR024-101093720</t>
  </si>
  <si>
    <t>7032-CARUARU-VENDA-BR002-101093720</t>
  </si>
  <si>
    <t>7032-CARUARU-VENDA-BR012-101093720</t>
  </si>
  <si>
    <t>7032-TEIXEIRA DE FREITAS-VENDA-BR063-100223303</t>
  </si>
  <si>
    <t>Aug 18", "16</t>
  </si>
  <si>
    <t>Topfrios Dist de Prod Alim Ltda ME</t>
  </si>
  <si>
    <t>Simoes Filho</t>
  </si>
  <si>
    <t>7032-SIMOES FILHO-VENDA-BR024-100214689</t>
  </si>
  <si>
    <t>7032-SIMOES FILHO-VENDA-BR065-100214689</t>
  </si>
  <si>
    <t>7032-SIMOES FILHO-VENDA-BR012-100214689</t>
  </si>
  <si>
    <t>Distribuidora Laticin Jeprimar Ltda</t>
  </si>
  <si>
    <t>Joinville</t>
  </si>
  <si>
    <t>7032-JOINVILLE-VENDA-BR024-100535792</t>
  </si>
  <si>
    <t>7032-JOINVILLE-VENDA-BR002-100535792</t>
  </si>
  <si>
    <t>7032-JOINVILLE-VENDA-BR012-100535792</t>
  </si>
  <si>
    <t>7032-RECIFE-VENDA-BR065-100994845</t>
  </si>
  <si>
    <t>7032-CARUARU-VENDA-BR024-100223303</t>
  </si>
  <si>
    <t>7032-CARUARU-VENDA-BR012-100223303</t>
  </si>
  <si>
    <t>7032-CAXIAS DO SUL-VENDA-BR065-100647401</t>
  </si>
  <si>
    <t>Dalla Sul Representacoes Ltda</t>
  </si>
  <si>
    <t>Pelotas</t>
  </si>
  <si>
    <t>7032-PELOTAS-VENDA-BR024-100535792</t>
  </si>
  <si>
    <t>7032-PELOTAS-VENDA-BR063-100535792</t>
  </si>
  <si>
    <t>7032-PELOTAS-VENDA-BR012-100535792</t>
  </si>
  <si>
    <t>7032-PASSO FUNDO-VENDA-BR002-100535792</t>
  </si>
  <si>
    <t>Aug 19", "16</t>
  </si>
  <si>
    <t>7032-TERESINA-VENDA-BR002-100894891</t>
  </si>
  <si>
    <t>7032-BRASILIA-VENDA-BR065-100214689</t>
  </si>
  <si>
    <t>7032-APARECIDA DE GOIANIA-VENDA-BR063-100214689</t>
  </si>
  <si>
    <t>7032-PATOS DE MINAS-VENDA-BR300-101093720</t>
  </si>
  <si>
    <t>Aug 22", "16</t>
  </si>
  <si>
    <t>Tudobom Comercial Ltda</t>
  </si>
  <si>
    <t>Coronel Fabriciano</t>
  </si>
  <si>
    <t>7032-CORONEL FABRICIANO-VENDA-BR024-100223303</t>
  </si>
  <si>
    <t>7032-CORONEL FABRICIANO-VENDA-BR002-100223303</t>
  </si>
  <si>
    <t>7032-CORONEL FABRICIANO-VENDA-BR012-100223303</t>
  </si>
  <si>
    <t>7032-VIANA-VENDA-BR065-100223303</t>
  </si>
  <si>
    <t>Alessandro R Quintao EIRELI ME</t>
  </si>
  <si>
    <t>Juiz de Fora</t>
  </si>
  <si>
    <t>7032-JUIZ DE FORA-VENDA-BR024-100223303</t>
  </si>
  <si>
    <t>7032-JUIZ DE FORA-VENDA-BR002-100223303</t>
  </si>
  <si>
    <t>7032-JUIZ DE FORA-VENDA-BR012-100223303</t>
  </si>
  <si>
    <t>7032-IMPERATRIZ-VENDA-BR063-100214689</t>
  </si>
  <si>
    <t>7032-PASSO FUNDO-VENDA-BR024-100647401</t>
  </si>
  <si>
    <t>7032-PASSO FUNDO-VENDA-BR002-100647401</t>
  </si>
  <si>
    <t>7032-PASSO FUNDO-VENDA-BR012-100647401</t>
  </si>
  <si>
    <t>7032-BACABAL-VENDA-BR063-101047835</t>
  </si>
  <si>
    <t>Aug 23", "16</t>
  </si>
  <si>
    <t>7032-JOAO PESSOA-VENDA-BR065-100994845</t>
  </si>
  <si>
    <t>7032-SAO JOSE-VENDA-BR063-100214689</t>
  </si>
  <si>
    <t>P &amp; P Distribuidora Ltda</t>
  </si>
  <si>
    <t>7032-CONTAGEM-VENDA-BR063-101093720</t>
  </si>
  <si>
    <t>7032-RECIFE-VENDA-BR024-100214689</t>
  </si>
  <si>
    <t>7032-RECIFE-VENDA-BR012-100214689</t>
  </si>
  <si>
    <t>7032-RECIFE-VENDA-BR300-100994845</t>
  </si>
  <si>
    <t>Aug 24", "16</t>
  </si>
  <si>
    <t>Aug 26", "16</t>
  </si>
  <si>
    <t>7032-JOINVILLE-VENDA-BR065-100535792</t>
  </si>
  <si>
    <t>7032-TEIXEIRA DE FREITAS-VENDA-BR065-100223303</t>
  </si>
  <si>
    <t>Carvalho &amp; Fernandes Ltda</t>
  </si>
  <si>
    <t>CROSS DOCKING PI - ORIGEM SP</t>
  </si>
  <si>
    <t>7032-SAO JOSE-VENDA-BR063-100647401</t>
  </si>
  <si>
    <t>7032-CAXIAS DO SUL-VENDA-BR002-100647401</t>
  </si>
  <si>
    <t>7032-BELEM-VENDA-BR024-100894891</t>
  </si>
  <si>
    <t>7032-BELEM-VENDA-BR063-100894891</t>
  </si>
  <si>
    <t>7032-BELEM-VENDA-BR012-100894891</t>
  </si>
  <si>
    <t>7032-PATOS DE MINAS-VENDA-BR063-101093720</t>
  </si>
  <si>
    <t>7032-SANTAREM-VENDA-BR300-100894891</t>
  </si>
  <si>
    <t>Unimix Com de Frios Transporte Ltda</t>
  </si>
  <si>
    <t>Barreiras</t>
  </si>
  <si>
    <t>7032-BARREIRAS-VENDA-BR024-100214689</t>
  </si>
  <si>
    <t>7032-BARREIRAS-VENDA-BR012-100214689</t>
  </si>
  <si>
    <t>Unimix Com De Frios Transporte Ltda</t>
  </si>
  <si>
    <t>Vitoria Da Conquista</t>
  </si>
  <si>
    <t>7032-VITORIA DA CONQUISTA-VENDA-BR024-100994845</t>
  </si>
  <si>
    <t>7032-VITORIA DA CONQUISTA-VENDA-BR002-100994845</t>
  </si>
  <si>
    <t>7032-VITORIA DA CONQUISTA-VENDA-BR012-100994845</t>
  </si>
  <si>
    <t>Aug 29", "16</t>
  </si>
  <si>
    <t>7032-APARECIDA DE GOIANIA-VENDA-BR065-100214689</t>
  </si>
  <si>
    <t>7032-FEIRA DE SANTANA-VENDA-BR063-100223303</t>
  </si>
  <si>
    <t>7032-IMPERATRIZ-VENDA-BR002-100214689</t>
  </si>
  <si>
    <t>7032-PALMAS-VENDA-BR063-100214689</t>
  </si>
  <si>
    <t>Aug 31", "16</t>
  </si>
  <si>
    <t>7032-RECIFE-VENDA-BR020-100994845</t>
  </si>
  <si>
    <t>7032-PASSO FUNDO-VENDA-BR065-100647401</t>
  </si>
  <si>
    <t>Nutriama Ltda</t>
  </si>
  <si>
    <t>2016/09</t>
  </si>
  <si>
    <t>Sep  1", "16</t>
  </si>
  <si>
    <t>Carrefour Com E Industria Ltda</t>
  </si>
  <si>
    <t>7032-VIANA-VENDA-BR020-100223303</t>
  </si>
  <si>
    <t>7032-ARACAJU-VENDA-BR063-100994845</t>
  </si>
  <si>
    <t>Sep  2", "16</t>
  </si>
  <si>
    <t>7032-SANTO ANDRE-VENDA-BR024-101093720</t>
  </si>
  <si>
    <t>7032-SANTO ANDRE-VENDA-BR020-101093720</t>
  </si>
  <si>
    <t>7032-SANTO ANDRE-VENDA-BR012-101093720</t>
  </si>
  <si>
    <t>7032-JOAO PESSOA-VENDA-BR020-100994845</t>
  </si>
  <si>
    <t>7032-OSASCO-VENDA-BR024-100223303</t>
  </si>
  <si>
    <t>7032-OSASCO-VENDA-BR002-100223303</t>
  </si>
  <si>
    <t>7032-OSASCO-VENDA-BR012-100223303</t>
  </si>
  <si>
    <t>7032-CUIABA-VENDA-BR063-100535792</t>
  </si>
  <si>
    <t>Sep  3", "16</t>
  </si>
  <si>
    <t>7032-SIMOES FILHO-VENDA-BR024-100223303</t>
  </si>
  <si>
    <t>7032-SIMOES FILHO-VENDA-BR002-100223303</t>
  </si>
  <si>
    <t>7032-SIMOES FILHO-VENDA-BR012-100223303</t>
  </si>
  <si>
    <t>7032-RECIFE-VENDA-BR065-100223303</t>
  </si>
  <si>
    <t>Sep  5", "16</t>
  </si>
  <si>
    <t>7032-MANAUS-VENDA-BR063-100824635</t>
  </si>
  <si>
    <t>Sep  6", "16</t>
  </si>
  <si>
    <t>Sep  9", "16</t>
  </si>
  <si>
    <t>7032-RECIFE-VENDA-BR002-100994845</t>
  </si>
  <si>
    <t>7032-PASSO FUNDO-VENDA-BR065-100535792</t>
  </si>
  <si>
    <t>7032-MACEIO-VENDA-BR002-100994845</t>
  </si>
  <si>
    <t>7032-VIANA-VENDA-BR063-100223303</t>
  </si>
  <si>
    <t>7032-CAICO-VENDA-BR002-100894891</t>
  </si>
  <si>
    <t>Sep 12", "16</t>
  </si>
  <si>
    <t>7032-SIMOES FILHO-VENDA-BR002-100214689</t>
  </si>
  <si>
    <t>7032-CAICO-VENDA-BR300-100894891</t>
  </si>
  <si>
    <t>Sep 13", "16</t>
  </si>
  <si>
    <t>7032-JOAO PESSOA-VENDA-BR063-100994845</t>
  </si>
  <si>
    <t>Sep 14", "16</t>
  </si>
  <si>
    <t>7032-OSASCO-VENDA-BR063-100223303</t>
  </si>
  <si>
    <t>7032-BRASILIA-VENDA-BR300-100297681</t>
  </si>
  <si>
    <t>Sep 15", "16</t>
  </si>
  <si>
    <t>7032-PARIPIRANGA-VENDA-BR063-100223303</t>
  </si>
  <si>
    <t>Carrefour Com e Industria Ltda</t>
  </si>
  <si>
    <t>Votorantim</t>
  </si>
  <si>
    <t>7032-VOTORANTIM-VENDA-BR024-101093720</t>
  </si>
  <si>
    <t>7032-VOTORANTIM-VENDA-BR012-101093720</t>
  </si>
  <si>
    <t>Sep 16", "16</t>
  </si>
  <si>
    <t>7032-BELEM-VENDA-BR300-100894891</t>
  </si>
  <si>
    <t>Sep 19", "16</t>
  </si>
  <si>
    <t>7032-CARUARU-VENDA-BR063-101093720</t>
  </si>
  <si>
    <t>7032-JUAZEIRO-VENDA-BR300-100994845</t>
  </si>
  <si>
    <t>Sep 21", "16</t>
  </si>
  <si>
    <t>7032-PASSO FUNDO-VENDA-BR063-100535792</t>
  </si>
  <si>
    <t>7032-BRASILIA-VENDA-BR063-100297681</t>
  </si>
  <si>
    <t>7032-PALMAS-VENDA-BR002-100214689</t>
  </si>
  <si>
    <t>Sep 22", "16</t>
  </si>
  <si>
    <t>7032-APARECIDA DE GOIANIA-VENDA-BR065-100297681</t>
  </si>
  <si>
    <t>7032-BRASILIA-VENDA-BR063-100214689</t>
  </si>
  <si>
    <t>7032-APARECIDA DE GOIANIA-VENDA-BR300-100214689</t>
  </si>
  <si>
    <t>Sep 23", "16</t>
  </si>
  <si>
    <t>Sep 24", "16</t>
  </si>
  <si>
    <t>Sep 26", "16</t>
  </si>
  <si>
    <t>7032-SAO JOSE-VENDA-BR024-100535792</t>
  </si>
  <si>
    <t>7032-SAO JOSE-VENDA-BR063-100535792</t>
  </si>
  <si>
    <t>7032-SAO JOSE-VENDA-BR012-100535792</t>
  </si>
  <si>
    <t>Sep 27", "16</t>
  </si>
  <si>
    <t>7032-BRASILIA-VENDA-BR065-100297681</t>
  </si>
  <si>
    <t>7032-FEIRA DE SANTANA-VENDA-BR065-100223303</t>
  </si>
  <si>
    <t>7032-JOINVILLE-VENDA-BR063-100535792</t>
  </si>
  <si>
    <t>7032-OSASCO-VENDA-BR300-101093720</t>
  </si>
  <si>
    <t>Sep 28", "16</t>
  </si>
  <si>
    <t>7032-VITORIA DA CONQUISTA-VENDA-BR063-100994845</t>
  </si>
  <si>
    <t>Sep 29", "16</t>
  </si>
  <si>
    <t>7032-CARUARU-VENDA-BR065-100994845</t>
  </si>
  <si>
    <t>7032-JUAZEIRO-VENDA-BR002-100994845</t>
  </si>
  <si>
    <t>7032-MACAPA-VENDA-BR063-100894891</t>
  </si>
  <si>
    <t>7032-SAO JOSE-VENDA-BR300-100647401</t>
  </si>
  <si>
    <t>Sep 30", "16</t>
  </si>
  <si>
    <t>7032-CONTAGEM-VENDA-BR020-101093720</t>
  </si>
  <si>
    <t>7032-CARUARU-VENDA-BR065-100223303</t>
  </si>
  <si>
    <t>7032-PASSO FUNDO-VENDA-BR063-100647401</t>
  </si>
  <si>
    <t>7032-JUIZ DE FORA-VENDA-BR063-100223303</t>
  </si>
  <si>
    <t>7032-BELEM-VENDA-BR300-100297681</t>
  </si>
  <si>
    <t>7032-IMPERATRIZ-VENDA-BR300-100214689</t>
  </si>
  <si>
    <t>2016/10</t>
  </si>
  <si>
    <t>Oct  3", "16</t>
  </si>
  <si>
    <t>Oct  4", "16</t>
  </si>
  <si>
    <t>7032-OSASCO-VENDA-BR020-100223303</t>
  </si>
  <si>
    <t>7032-OSASCO-VENDA-BR065-100223303</t>
  </si>
  <si>
    <t>7032-PARNAMIRIM-VENDA-BR063-100894891</t>
  </si>
  <si>
    <t>Oct  6", "16</t>
  </si>
  <si>
    <t>Oct  7", "16</t>
  </si>
  <si>
    <t>7032-PATOS DE MINAS-VENDA-BR020-101093720</t>
  </si>
  <si>
    <t>Oct  8", "16</t>
  </si>
  <si>
    <t>Oct 10", "16</t>
  </si>
  <si>
    <t>7032-PARIPIRANGA-VENDA-BR063-100214689</t>
  </si>
  <si>
    <t>Oct 11", "16</t>
  </si>
  <si>
    <t>7032-SIMOES FILHO-VENDA-BR020-100223303</t>
  </si>
  <si>
    <t>Oct 13", "16</t>
  </si>
  <si>
    <t>7032-CONTAGEM-VENDA-BR300-101093720</t>
  </si>
  <si>
    <t>Oct 14", "16</t>
  </si>
  <si>
    <t>Oct 15", "16</t>
  </si>
  <si>
    <t>7032-BRASILIA-VENDA-BR300-100214689</t>
  </si>
  <si>
    <t>Oct 17", "16</t>
  </si>
  <si>
    <t>7032-SANTAREM-VENDA-BR063-100894891</t>
  </si>
  <si>
    <t>Oct 18", "16</t>
  </si>
  <si>
    <t>7032-CONTAGEM-VENDA-BR065-101093720</t>
  </si>
  <si>
    <t>Oct 19", "16</t>
  </si>
  <si>
    <t>Oct 20", "16</t>
  </si>
  <si>
    <t>7032-CAMPO GRANDE-VENDA-BR065-101030531</t>
  </si>
  <si>
    <t>7032-APARECIDA DE GOIANIA-VENDA-BR063-100297681</t>
  </si>
  <si>
    <t>Oct 21", "16</t>
  </si>
  <si>
    <t>Oct 22", "16</t>
  </si>
  <si>
    <t>7032-PARIPIRANGA-VENDA-BR065-100223303</t>
  </si>
  <si>
    <t>7032-CUIABA-VENDA-BR300-100535792</t>
  </si>
  <si>
    <t>Oct 24", "16</t>
  </si>
  <si>
    <t>7032-JOINVILLE-VENDA-BR300-100535792</t>
  </si>
  <si>
    <t>Oct 25", "16</t>
  </si>
  <si>
    <t>7032-JUIZ DE FORA-VENDA-BR065-100223303</t>
  </si>
  <si>
    <t>7032-ARACAJU-VENDA-BR002-100994845</t>
  </si>
  <si>
    <t>7032-TEIXEIRA DE FREITAS-VENDA-BR300-100223303</t>
  </si>
  <si>
    <t>Oct 26", "16</t>
  </si>
  <si>
    <t>Oct 27", "16</t>
  </si>
  <si>
    <t>7032-BARREIRAS-VENDA-BR024-100894891</t>
  </si>
  <si>
    <t>7032-BARREIRAS-VENDA-BR063-100894891</t>
  </si>
  <si>
    <t>7032-BARREIRAS-VENDA-BR012-100894891</t>
  </si>
  <si>
    <t>Oct 28", "16</t>
  </si>
  <si>
    <t>7032-SAO PAULO-VENDA-BR020-101093720</t>
  </si>
  <si>
    <t>Oct 29", "16</t>
  </si>
  <si>
    <t>7032-PELOTAS-VENDA-BR024-100647401</t>
  </si>
  <si>
    <t>7032-PELOTAS-VENDA-BR012-100647401</t>
  </si>
  <si>
    <t>Oct 31", "16</t>
  </si>
  <si>
    <t>7032-SANTO ANDRE-VENDA-BR002-101093720</t>
  </si>
  <si>
    <t>7032-TEIXEIRA DE FREITAS-VENDA-BR020-100223303</t>
  </si>
  <si>
    <t>7032-VITORIA DA CONQUISTA-VENDA-BR024-100894891</t>
  </si>
  <si>
    <t>7032-VITORIA DA CONQUISTA-VENDA-BR012-100894891</t>
  </si>
  <si>
    <t>7032-BARREIRAS-VENDA-BR002-100894891</t>
  </si>
  <si>
    <t>7032-CARUARU-VENDA-BR300-100223303</t>
  </si>
  <si>
    <t>7032-JOAO PESSOA-VENDA-BR300-100994845</t>
  </si>
  <si>
    <t>2016/11</t>
  </si>
  <si>
    <t>Nov  1", "16</t>
  </si>
  <si>
    <t>R A Figueiredo C Generos Alim Ltda</t>
  </si>
  <si>
    <t>Porto Alegre</t>
  </si>
  <si>
    <t>7032-PORTO ALEGRE-VENDA-BR024-100647401</t>
  </si>
  <si>
    <t>7032-PORTO ALEGRE-VENDA-BR012-100647401</t>
  </si>
  <si>
    <t>Ge Jota Dist de Prod Alim Ltda</t>
  </si>
  <si>
    <t>Teixeira de Freitas</t>
  </si>
  <si>
    <t>Cabo de Santo Agostinho</t>
  </si>
  <si>
    <t>7032-CABO DE SANTO AGOSTINHO-VENDA-BR024-100214689</t>
  </si>
  <si>
    <t>7032-CABO DE SANTO AGOSTINHO-VENDA-BR002-100214689</t>
  </si>
  <si>
    <t>7032-CABO DE SANTO AGOSTINHO-VENDA-BR012-100214689</t>
  </si>
  <si>
    <t>Nov  4", "16</t>
  </si>
  <si>
    <t>7032-BELEM-VENDA-BR020-100894891</t>
  </si>
  <si>
    <t>Nov  5", "16</t>
  </si>
  <si>
    <t>Nov  7", "16</t>
  </si>
  <si>
    <t>Nov  8", "16</t>
  </si>
  <si>
    <t>Nov  9", "16</t>
  </si>
  <si>
    <t>Distribuidora Pernambucana Ltda</t>
  </si>
  <si>
    <t>Barbalha</t>
  </si>
  <si>
    <t>CE</t>
  </si>
  <si>
    <t>ATENDIMENTO DIRETO CE - ORIGEM SP</t>
  </si>
  <si>
    <t>7032-BARBALHA-VENDA-BR024-100894891</t>
  </si>
  <si>
    <t>7032-BARBALHA-VENDA-BR002-100894891</t>
  </si>
  <si>
    <t>7032-BARBALHA-VENDA-BR012-100894891</t>
  </si>
  <si>
    <t>7032-IMPERATRIZ-VENDA-BR024-100894891</t>
  </si>
  <si>
    <t>7032-IMPERATRIZ-VENDA-BR063-100894891</t>
  </si>
  <si>
    <t>7032-IMPERATRIZ-VENDA-BR012-100894891</t>
  </si>
  <si>
    <t>7032-CORONEL FABRICIANO-VENDA-BR300-100223303</t>
  </si>
  <si>
    <t>Nov 10", "16</t>
  </si>
  <si>
    <t>Nov 11", "16</t>
  </si>
  <si>
    <t>Nov 12", "16</t>
  </si>
  <si>
    <t>Nov 14", "16</t>
  </si>
  <si>
    <t>D F Distribuidora de Alimentos Ltda</t>
  </si>
  <si>
    <t>7032-BARBALHA-VENDA-BR063-100894891</t>
  </si>
  <si>
    <t>Nov 16", "16</t>
  </si>
  <si>
    <t>7032-CORONEL FABRICIANO-VENDA-BR063-100223303</t>
  </si>
  <si>
    <t>Nov 17", "16</t>
  </si>
  <si>
    <t>Nov 18", "16</t>
  </si>
  <si>
    <t>DISTRIBUICAO PI - ORIGEM SP</t>
  </si>
  <si>
    <t>Nov 19", "16</t>
  </si>
  <si>
    <t>Nov 21", "16</t>
  </si>
  <si>
    <t>Nov 22", "16</t>
  </si>
  <si>
    <t>7032-MACEIO-VENDA-BR020-100994845</t>
  </si>
  <si>
    <t>Nov 23", "16</t>
  </si>
  <si>
    <t>Nov 24", "16</t>
  </si>
  <si>
    <t>7032-MACAPA-VENDA-BR065-100894891</t>
  </si>
  <si>
    <t>Nov 25", "16</t>
  </si>
  <si>
    <t>MZ</t>
  </si>
  <si>
    <t>7032-JOINVILLE-VENDA-BR024-101021193</t>
  </si>
  <si>
    <t>7032-JOINVILLE-VENDA-BR002-101021193</t>
  </si>
  <si>
    <t>7032-JOINVILLE-VENDA-BR012-101021193</t>
  </si>
  <si>
    <t>Nov 26", "16</t>
  </si>
  <si>
    <t>Nov 28", "16</t>
  </si>
  <si>
    <t>Nov 29", "16</t>
  </si>
  <si>
    <t>7032-SAO JOSE-VENDA-BR065-100214689</t>
  </si>
  <si>
    <t>7032-CAMPO GRANDE-VENDA-BR063-101030531</t>
  </si>
  <si>
    <t>Nov 30", "16</t>
  </si>
  <si>
    <t>Cooperpocos</t>
  </si>
  <si>
    <t>7032-SANTO ANDRE-VENDA-BR024-100788157</t>
  </si>
  <si>
    <t>7032-SANTO ANDRE-VENDA-BR020-100788157</t>
  </si>
  <si>
    <t>7032-SANTO ANDRE-VENDA-BR012-100788157</t>
  </si>
  <si>
    <t>7032-PARNAMIRIM-VENDA-BR065-100894891</t>
  </si>
  <si>
    <t>7032-SANTO ANDRE-VENDA-BR063-101093720</t>
  </si>
  <si>
    <t>7032-MANAUS-VENDA-BR300-100824635</t>
  </si>
  <si>
    <t>2016/12</t>
  </si>
  <si>
    <t>Dec  1", "16</t>
  </si>
  <si>
    <t>Tombini</t>
  </si>
  <si>
    <t>7032-JOINVILLE-VENDA-BR024-100422206</t>
  </si>
  <si>
    <t>7032-JOINVILLE-VENDA-BR002-100422206</t>
  </si>
  <si>
    <t>7032-JOINVILLE-VENDA-BR012-100422206</t>
  </si>
  <si>
    <t>Dec  2", "16</t>
  </si>
  <si>
    <t>Dec  3", "16</t>
  </si>
  <si>
    <t>Dec  5", "16</t>
  </si>
  <si>
    <t>7032-CORONEL FABRICIANO-VENDA-BR065-100223303</t>
  </si>
  <si>
    <t>Dec  6", "16</t>
  </si>
  <si>
    <t>Dec  7", "16</t>
  </si>
  <si>
    <t>Dec  8", "16</t>
  </si>
  <si>
    <t>Dec  9", "16</t>
  </si>
  <si>
    <t>Dec 10", "16</t>
  </si>
  <si>
    <t>Dec 12", "16</t>
  </si>
  <si>
    <t>7032-JOINVILLE-VENDA-BR063-100422206</t>
  </si>
  <si>
    <t>7032-PASSO FUNDO-VENDA-BR300-100647401</t>
  </si>
  <si>
    <t>Dec 13", "16</t>
  </si>
  <si>
    <t>Dec 14", "16</t>
  </si>
  <si>
    <t>Dec 15", "16</t>
  </si>
  <si>
    <t>7032-CUIABA-VENDA-BR024-100422206</t>
  </si>
  <si>
    <t>7032-CUIABA-VENDA-BR002-100422206</t>
  </si>
  <si>
    <t>7032-CUIABA-VENDA-BR012-100422206</t>
  </si>
  <si>
    <t>Dec 16", "16</t>
  </si>
  <si>
    <t>7032-APARECIDA DE GOIANIA-VENDA-BR024-100422206</t>
  </si>
  <si>
    <t>7032-APARECIDA DE GOIANIA-VENDA-BR002-100422206</t>
  </si>
  <si>
    <t>7032-APARECIDA DE GOIANIA-VENDA-BR012-100422206</t>
  </si>
  <si>
    <t>Dec 17", "16</t>
  </si>
  <si>
    <t>Dec 19", "16</t>
  </si>
  <si>
    <t>Castilhos Com Prod Alimenticio Ltda</t>
  </si>
  <si>
    <t>Presidente Prudente</t>
  </si>
  <si>
    <t>7032-PRESIDENTE PRUDENTE-VENDA-BR024-100223303</t>
  </si>
  <si>
    <t>7032-PRESIDENTE PRUDENTE-VENDA-BR012-100223303</t>
  </si>
  <si>
    <t>7032-JUIZ DE FORA-VENDA-BR020-100223303</t>
  </si>
  <si>
    <t>Transardo</t>
  </si>
  <si>
    <t>7032-BRASILIA-VENDA-BR024-100298459</t>
  </si>
  <si>
    <t>7032-BRASILIA-VENDA-BR012-100298459</t>
  </si>
  <si>
    <t>Dec 20", "16</t>
  </si>
  <si>
    <t>Dec 21", "16</t>
  </si>
  <si>
    <t>Dec 22", "16</t>
  </si>
  <si>
    <t>Dec 23", "16</t>
  </si>
  <si>
    <t>7032-CUIABA-VENDA-BR063-100422206</t>
  </si>
  <si>
    <t>Dec 26", "16</t>
  </si>
  <si>
    <t>7032-MACEIO-VENDA-BR065-100223303</t>
  </si>
  <si>
    <t>Dec 27", "16</t>
  </si>
  <si>
    <t>7032-BELEM-VENDA-BR065-100297681</t>
  </si>
  <si>
    <t>Dec 28", "16</t>
  </si>
  <si>
    <t>Dec 29", "16</t>
  </si>
  <si>
    <t>Dec 30", "16</t>
  </si>
  <si>
    <t>7032-PELOTAS-VENDA-BR024-100422206</t>
  </si>
  <si>
    <t>7032-PELOTAS-VENDA-BR063-100422206</t>
  </si>
  <si>
    <t>7032-PELOTAS-VENDA-BR012-100422206</t>
  </si>
  <si>
    <t>7032-PORTO ALEGRE-VENDA-BR020-100647401</t>
  </si>
  <si>
    <t>Dec 31", "16</t>
  </si>
  <si>
    <t>7032-RECIFE-VENDA-BR020-100223303</t>
  </si>
  <si>
    <t>7032-CUIABA-VENDA-BR065-100422206</t>
  </si>
  <si>
    <t>7032-IMPERATRIZ-VENDA-BR002-100894891</t>
  </si>
  <si>
    <t>7032-JOINVILLE-VENDA-BR300-100422206</t>
  </si>
  <si>
    <t>2017/01</t>
  </si>
  <si>
    <t>Jan  4", "17</t>
  </si>
  <si>
    <t>Jan  5", "17</t>
  </si>
  <si>
    <t>Jan  6", "17</t>
  </si>
  <si>
    <t>Jan  7", "17</t>
  </si>
  <si>
    <t>7032-BRASILIA-VENDA-BR020-100297681</t>
  </si>
  <si>
    <t>Jan  9", "17</t>
  </si>
  <si>
    <t>Jan 10", "17</t>
  </si>
  <si>
    <t>Jan 11", "17</t>
  </si>
  <si>
    <t>Jan 12", "17</t>
  </si>
  <si>
    <t>Jan 13", "17</t>
  </si>
  <si>
    <t>Jan 14", "17</t>
  </si>
  <si>
    <t>Jan 16", "17</t>
  </si>
  <si>
    <t>Jan 17", "17</t>
  </si>
  <si>
    <t>7032-SAO JOSE-VENDA-BR024-100422206</t>
  </si>
  <si>
    <t>7032-SAO JOSE-VENDA-BR065-100422206</t>
  </si>
  <si>
    <t>7032-SAO JOSE-VENDA-BR012-100422206</t>
  </si>
  <si>
    <t>7032-CONTAGEM-VENDA-BR024-100223303</t>
  </si>
  <si>
    <t>7032-CONTAGEM-VENDA-BR002-100223303</t>
  </si>
  <si>
    <t>7032-CONTAGEM-VENDA-BR012-100223303</t>
  </si>
  <si>
    <t>7032-JOAO PESSOA-VENDA-BR024-100894891</t>
  </si>
  <si>
    <t>7032-JOAO PESSOA-VENDA-BR002-100894891</t>
  </si>
  <si>
    <t>7032-JOAO PESSOA-VENDA-BR012-100894891</t>
  </si>
  <si>
    <t>7032-PASSO FUNDO-VENDA-BR024-100422206</t>
  </si>
  <si>
    <t>7032-PASSO FUNDO-VENDA-BR063-100422206</t>
  </si>
  <si>
    <t>7032-PASSO FUNDO-VENDA-BR012-100422206</t>
  </si>
  <si>
    <t>Jan 18", "17</t>
  </si>
  <si>
    <t>Jan 19", "17</t>
  </si>
  <si>
    <t>7032-CAXIAS DO SUL-VENDA-BR024-100422206</t>
  </si>
  <si>
    <t>7032-CAXIAS DO SUL-VENDA-BR065-100422206</t>
  </si>
  <si>
    <t>7032-CAXIAS DO SUL-VENDA-BR012-100422206</t>
  </si>
  <si>
    <t>Jan 20", "17</t>
  </si>
  <si>
    <t>Jan 23", "17</t>
  </si>
  <si>
    <t>7032-PARNAMIRIM-VENDA-BR024-100994845</t>
  </si>
  <si>
    <t>7032-PARNAMIRIM-VENDA-BR012-100994845</t>
  </si>
  <si>
    <t>7032-JOINVILLE-VENDA-BR065-100422206</t>
  </si>
  <si>
    <t>Jan 24", "17</t>
  </si>
  <si>
    <t>7032-ARACAJU-VENDA-BR024-100223303</t>
  </si>
  <si>
    <t>7032-ARACAJU-VENDA-BR065-100223303</t>
  </si>
  <si>
    <t>7032-ARACAJU-VENDA-BR012-100223303</t>
  </si>
  <si>
    <t>7032-SAO JOSE-VENDA-BR002-100422206</t>
  </si>
  <si>
    <t>Jan 25", "17</t>
  </si>
  <si>
    <t>7032-IMPERATRIZ-VENDA-BR300-100894891</t>
  </si>
  <si>
    <t>7032-PASSO FUNDO-VENDA-BR002-100422206</t>
  </si>
  <si>
    <t>7032-PARIPIRANGA-VENDA-BR024-100994845</t>
  </si>
  <si>
    <t>7032-PARIPIRANGA-VENDA-BR012-100994845</t>
  </si>
  <si>
    <t>Jan 26", "17</t>
  </si>
  <si>
    <t>7032-CAXIAS DO SUL-VENDA-BR063-100422206</t>
  </si>
  <si>
    <t>7032-VIANA-VENDA-BR300-100223303</t>
  </si>
  <si>
    <t>7032-SANTAREM-VENDA-BR024-100824635</t>
  </si>
  <si>
    <t>7032-SANTAREM-VENDA-BR012-100824635</t>
  </si>
  <si>
    <t>Jan 27", "17</t>
  </si>
  <si>
    <t>7032-CONTAGEM-VENDA-BR020-100223303</t>
  </si>
  <si>
    <t>7032-CAICO-VENDA-BR065-100894891</t>
  </si>
  <si>
    <t>Jan 28", "17</t>
  </si>
  <si>
    <t>Jan 30", "17</t>
  </si>
  <si>
    <t>7032-SIMOES FILHO-VENDA-BR063-100214689</t>
  </si>
  <si>
    <t>7032-PARIPIRANGA-VENDA-BR063-100994845</t>
  </si>
  <si>
    <t>7032-PELOTAS-VENDA-BR300-100422206</t>
  </si>
  <si>
    <t>Jan 31", "17</t>
  </si>
  <si>
    <t>7032-FEIRA DE SANTANA-VENDA-BR024-100994845</t>
  </si>
  <si>
    <t>7032-FEIRA DE SANTANA-VENDA-BR065-100994845</t>
  </si>
  <si>
    <t>7032-FEIRA DE SANTANA-VENDA-BR012-100994845</t>
  </si>
  <si>
    <t>7032-CAXIAS DO SUL-VENDA-BR002-100422206</t>
  </si>
  <si>
    <t>7032-SAO JOSE-VENDA-BR063-100422206</t>
  </si>
  <si>
    <t>7032-PARNAMIRIM-VENDA-BR063-100994845</t>
  </si>
  <si>
    <t>7032-RECIFE-VENDA-BR063-100223303</t>
  </si>
  <si>
    <t>7032-VITORIA DA CONQUISTA-VENDA-BR300-100994845</t>
  </si>
  <si>
    <t>2017/02</t>
  </si>
  <si>
    <t>Feb  2", "17</t>
  </si>
  <si>
    <t>Feb  3", "17</t>
  </si>
  <si>
    <t>Feb  6", "17</t>
  </si>
  <si>
    <t>Feb  7", "17</t>
  </si>
  <si>
    <t>Feb  8", "17</t>
  </si>
  <si>
    <t>Feb  9", "17</t>
  </si>
  <si>
    <t>7032-CONTAGEM-VENDA-BR065-100223303</t>
  </si>
  <si>
    <t>Feb 10", "17</t>
  </si>
  <si>
    <t>Feb 13", "17</t>
  </si>
  <si>
    <t>7032-ARACAJU-VENDA-BR020-100223303</t>
  </si>
  <si>
    <t>7032-BACABAL-VENDA-BR024-100214689</t>
  </si>
  <si>
    <t>7032-BACABAL-VENDA-BR012-100214689</t>
  </si>
  <si>
    <t>Feb 14", "17</t>
  </si>
  <si>
    <t>Feb 15", "17</t>
  </si>
  <si>
    <t>Feb 16", "17</t>
  </si>
  <si>
    <t>Feb 17", "17</t>
  </si>
  <si>
    <t>Feb 18", "17</t>
  </si>
  <si>
    <t>7032-PARNAMIRIM-VENDA-BR065-100994845</t>
  </si>
  <si>
    <t>Feb 20", "17</t>
  </si>
  <si>
    <t>Feb 21", "17</t>
  </si>
  <si>
    <t>Feb 22", "17</t>
  </si>
  <si>
    <t>7032-PARIPIRANGA-VENDA-BR065-100994845</t>
  </si>
  <si>
    <t>7032-JOAO PESSOA-VENDA-BR300-100894891</t>
  </si>
  <si>
    <t>Feb 23", "17</t>
  </si>
  <si>
    <t>7032-CAMPO GRANDE-VENDA-BR020-101030531</t>
  </si>
  <si>
    <t>Feb 24", "17</t>
  </si>
  <si>
    <t>7032-SANTO ANDRE-VENDA-BR065-100223303</t>
  </si>
  <si>
    <t>7032-PELOTAS-VENDA-BR002-100422206</t>
  </si>
  <si>
    <t>Feb 27", "17</t>
  </si>
  <si>
    <t>7032-BACABAL-VENDA-BR020-101047835</t>
  </si>
  <si>
    <t>Igarassu</t>
  </si>
  <si>
    <t>7032-IGARASSU-VENDA-BR024-100994845</t>
  </si>
  <si>
    <t>7032-IGARASSU-VENDA-BR012-100994845</t>
  </si>
  <si>
    <t>7032-SANTAREM-VENDA-BR300-100824635</t>
  </si>
  <si>
    <t>Feb 28", "17</t>
  </si>
  <si>
    <t>7032-BRASILIA-VENDA-BR024-101021193</t>
  </si>
  <si>
    <t>7032-BRASILIA-VENDA-BR065-101021193</t>
  </si>
  <si>
    <t>7032-BRASILIA-VENDA-BR012-101021193</t>
  </si>
  <si>
    <t>7032-BARREIRAS-VENDA-BR065-100894891</t>
  </si>
  <si>
    <t>7032-PORTO ALEGRE-VENDA-BR024-100422206</t>
  </si>
  <si>
    <t>7032-PORTO ALEGRE-VENDA-BR012-100422206</t>
  </si>
  <si>
    <t>7032-PASSO FUNDO-VENDA-BR024-100214689</t>
  </si>
  <si>
    <t>7032-PASSO FUNDO-VENDA-BR012-100214689</t>
  </si>
  <si>
    <t>2017/03</t>
  </si>
  <si>
    <t>Mar  2", "17</t>
  </si>
  <si>
    <t>Mar  3", "17</t>
  </si>
  <si>
    <t>Mar  4", "17</t>
  </si>
  <si>
    <t>Mar  6", "17</t>
  </si>
  <si>
    <t>Mar  7", "17</t>
  </si>
  <si>
    <t>Mar  8", "17</t>
  </si>
  <si>
    <t>Mar  9", "17</t>
  </si>
  <si>
    <t>7032-SIMOES FILHO-VENDA-BR065-100223303</t>
  </si>
  <si>
    <t>Mar 10", "17</t>
  </si>
  <si>
    <t>Mar 11", "17</t>
  </si>
  <si>
    <t>Mar 13", "17</t>
  </si>
  <si>
    <t>Mar 14", "17</t>
  </si>
  <si>
    <t>Mar 15", "17</t>
  </si>
  <si>
    <t>Mar 16", "17</t>
  </si>
  <si>
    <t>7032-MACEIO-VENDA-BR063-100994845</t>
  </si>
  <si>
    <t>Mar 17", "17</t>
  </si>
  <si>
    <t>Mar 18", "17</t>
  </si>
  <si>
    <t>7032-RECIFE-VENDA-BR300-100223303</t>
  </si>
  <si>
    <t>Mar 21", "17</t>
  </si>
  <si>
    <t>7032-SANTO ANDRE-VENDA-BR300-100223303</t>
  </si>
  <si>
    <t>7032-RECIFE-VENDA-BR024-101093720</t>
  </si>
  <si>
    <t>7032-RECIFE-VENDA-BR002-101093720</t>
  </si>
  <si>
    <t>7032-RECIFE-VENDA-BR012-101093720</t>
  </si>
  <si>
    <t>Mar 22", "17</t>
  </si>
  <si>
    <t>Mar 23", "17</t>
  </si>
  <si>
    <t>Mar 24", "17</t>
  </si>
  <si>
    <t>Mar 25", "17</t>
  </si>
  <si>
    <t>Mar 27", "17</t>
  </si>
  <si>
    <t>Mar 28", "17</t>
  </si>
  <si>
    <t>Mar 29", "17</t>
  </si>
  <si>
    <t>7032-VITORIA DA CONQUISTA-VENDA-BR020-100994845</t>
  </si>
  <si>
    <t>Mar 30", "17</t>
  </si>
  <si>
    <t>7032-CARUARU-VENDA-BR020-100994845</t>
  </si>
  <si>
    <t>7032-PARIPIRANGA-VENDA-BR002-100994845</t>
  </si>
  <si>
    <t>Mar 31", "17</t>
  </si>
  <si>
    <t>2017/04</t>
  </si>
  <si>
    <t>Apr  1", "17</t>
  </si>
  <si>
    <t>Apr  3", "17</t>
  </si>
  <si>
    <t>7032-BRASILIA-VENDA-BR020-100214689</t>
  </si>
  <si>
    <t>Apr  4", "17</t>
  </si>
  <si>
    <t>Apr  5", "17</t>
  </si>
  <si>
    <t>Apr  6", "17</t>
  </si>
  <si>
    <t>Apr  8", "17</t>
  </si>
  <si>
    <t>7032-SANTAREM-VENDA-BR065-100824635</t>
  </si>
  <si>
    <t>7032-PARIPIRANGA-VENDA-BR300-100994845</t>
  </si>
  <si>
    <t>7032-RECIFE-VENDA-BR300-101093720</t>
  </si>
  <si>
    <t>Apr 10", "17</t>
  </si>
  <si>
    <t>Apr 11", "17</t>
  </si>
  <si>
    <t>Apr 12", "17</t>
  </si>
  <si>
    <t>Serra Azul D Logistica Ltda ME</t>
  </si>
  <si>
    <t>Paraiso Do Tocantins</t>
  </si>
  <si>
    <t>7032-PARAISO DO TOCANTINS-VENDA-BR024-100214689</t>
  </si>
  <si>
    <t>7032-PARAISO DO TOCANTINS-VENDA-BR300-100214689</t>
  </si>
  <si>
    <t>7032-PARAISO DO TOCANTINS-VENDA-BR012-100214689</t>
  </si>
  <si>
    <t>Apr 13", "17</t>
  </si>
  <si>
    <t>Apr 17", "17</t>
  </si>
  <si>
    <t>7032-SIMOES FILHO-VENDA-BR020-100214689</t>
  </si>
  <si>
    <t>7032-PORTO ALEGRE-VENDA-BR063-100422206</t>
  </si>
  <si>
    <t>Apr 18", "17</t>
  </si>
  <si>
    <t>Apr 19", "17</t>
  </si>
  <si>
    <t>7032-PASSO FUNDO-VENDA-BR065-100422206</t>
  </si>
  <si>
    <t>Apr 20", "17</t>
  </si>
  <si>
    <t>Apr 22", "17</t>
  </si>
  <si>
    <t>7032-SAO JOSE-VENDA-BR300-100422206</t>
  </si>
  <si>
    <t>Apr 24", "17</t>
  </si>
  <si>
    <t>Apr 25", "17</t>
  </si>
  <si>
    <t>Apr 26", "17</t>
  </si>
  <si>
    <t>7032-SANTO ANDRE-VENDA-BR063-100223303</t>
  </si>
  <si>
    <t>Apr 27", "17</t>
  </si>
  <si>
    <t>7032-PASSO FUNDO-VENDA-BR020-100422206</t>
  </si>
  <si>
    <t>Apr 28", "17</t>
  </si>
  <si>
    <t>Apr 29", "17</t>
  </si>
  <si>
    <t>Apr 30", "17</t>
  </si>
  <si>
    <t>7032-JOAO PESSOA-VENDA-BR063-100894891</t>
  </si>
  <si>
    <t>Ocidental Comercio Frios Ltda</t>
  </si>
  <si>
    <t>2017/05</t>
  </si>
  <si>
    <t>May  2", "17</t>
  </si>
  <si>
    <t>May  4", "17</t>
  </si>
  <si>
    <t>May  5", "17</t>
  </si>
  <si>
    <t>May  6", "17</t>
  </si>
  <si>
    <t>May  8", "17</t>
  </si>
  <si>
    <t>May  9", "17</t>
  </si>
  <si>
    <t>May 10", "17</t>
  </si>
  <si>
    <t>May 11", "17</t>
  </si>
  <si>
    <t>7032-PARAISO DO TOCANTINS-VENDA-BR065-100214689</t>
  </si>
  <si>
    <t>7032-CARUARU-VENDA-BR300-100994845</t>
  </si>
  <si>
    <t>May 12", "17</t>
  </si>
  <si>
    <t>May 13", "17</t>
  </si>
  <si>
    <t>May 15", "17</t>
  </si>
  <si>
    <t>May 16", "17</t>
  </si>
  <si>
    <t>May 17", "17</t>
  </si>
  <si>
    <t>May 18", "17</t>
  </si>
  <si>
    <t>May 20", "17</t>
  </si>
  <si>
    <t>May 22", "17</t>
  </si>
  <si>
    <t>May 23", "17</t>
  </si>
  <si>
    <t>May 24", "17</t>
  </si>
  <si>
    <t>May 25", "17</t>
  </si>
  <si>
    <t>May 26", "17</t>
  </si>
  <si>
    <t>May 29", "17</t>
  </si>
  <si>
    <t>7032-OSASCO-VENDA-BR300-100223303</t>
  </si>
  <si>
    <t>May 30", "17</t>
  </si>
  <si>
    <t>7032-PARNAMIRIM-VENDA-BR020-100994845</t>
  </si>
  <si>
    <t>7032-PORTO ALEGRE-VENDA-BR065-100422206</t>
  </si>
  <si>
    <t>May 31", "17</t>
  </si>
  <si>
    <t>2017/06</t>
  </si>
  <si>
    <t>Jun  1", "17</t>
  </si>
  <si>
    <t>Jun  2", "17</t>
  </si>
  <si>
    <t>Jun  5", "17</t>
  </si>
  <si>
    <t>Jun  6", "17</t>
  </si>
  <si>
    <t>Jun  7", "17</t>
  </si>
  <si>
    <t>Jun  8", "17</t>
  </si>
  <si>
    <t>Jun  9", "17</t>
  </si>
  <si>
    <t>7032-SANTAREM-VENDA-BR063-100824635</t>
  </si>
  <si>
    <t>Jun 10", "17</t>
  </si>
  <si>
    <t>7032-SIMOES FILHO-VENDA-BR024-100994845</t>
  </si>
  <si>
    <t>7032-SIMOES FILHO-VENDA-BR002-100994845</t>
  </si>
  <si>
    <t>7032-SIMOES FILHO-VENDA-BR012-100994845</t>
  </si>
  <si>
    <t>Jun 12", "17</t>
  </si>
  <si>
    <t>Jun 13", "17</t>
  </si>
  <si>
    <t>Jun 14", "17</t>
  </si>
  <si>
    <t>Jun 16", "17</t>
  </si>
  <si>
    <t>Jun 19", "17</t>
  </si>
  <si>
    <t>Jun 20", "17</t>
  </si>
  <si>
    <t>Jun 21", "17</t>
  </si>
  <si>
    <t>Jun 22", "17</t>
  </si>
  <si>
    <t>Jun 23", "17</t>
  </si>
  <si>
    <t>Jun 26", "17</t>
  </si>
  <si>
    <t>7032-JUIZ DE FORA-VENDA-BR300-100223303</t>
  </si>
  <si>
    <t>Jun 27", "17</t>
  </si>
  <si>
    <t>7032-CAMPO GRANDE-VENDA-BR300-101030531</t>
  </si>
  <si>
    <t>Jun 28", "17</t>
  </si>
  <si>
    <t>7032-IMPERATRIZ-VENDA-BR024-101047835</t>
  </si>
  <si>
    <t>7032-IMPERATRIZ-VENDA-BR063-101047835</t>
  </si>
  <si>
    <t>7032-IMPERATRIZ-VENDA-BR012-101047835</t>
  </si>
  <si>
    <t>Jun 29", "17</t>
  </si>
  <si>
    <t>Jun 30", "17</t>
  </si>
  <si>
    <t>7032-CONTAGEM-VENDA-BR063-100223303</t>
  </si>
  <si>
    <t>7032-PARAISO DO TOCANTINS-VENDA-BR063-100214689</t>
  </si>
  <si>
    <t>2017/07</t>
  </si>
  <si>
    <t>Jul  4", "17</t>
  </si>
  <si>
    <t>Jul  5", "17</t>
  </si>
  <si>
    <t>Jul  6", "17</t>
  </si>
  <si>
    <t>Jul  7", "17</t>
  </si>
  <si>
    <t>Jul 10", "17</t>
  </si>
  <si>
    <t>Jul 11", "17</t>
  </si>
  <si>
    <t>Jul 12", "17</t>
  </si>
  <si>
    <t>7032-CUIABA-VENDA-BR300-100422206</t>
  </si>
  <si>
    <t>Jul 13", "17</t>
  </si>
  <si>
    <t>Jul 14", "17</t>
  </si>
  <si>
    <t>Jul 17", "17</t>
  </si>
  <si>
    <t>Jul 18", "17</t>
  </si>
  <si>
    <t>Jul 19", "17</t>
  </si>
  <si>
    <t>7032-CUIABA-VENDA-BR020-100422206</t>
  </si>
  <si>
    <t>Franca</t>
  </si>
  <si>
    <t>7032-FRANCA-VENDA-BR024-101093720</t>
  </si>
  <si>
    <t>7032-FRANCA-VENDA-BR012-101093720</t>
  </si>
  <si>
    <t>Jul 20", "17</t>
  </si>
  <si>
    <t>Jul 21", "17</t>
  </si>
  <si>
    <t>Jul 22", "17</t>
  </si>
  <si>
    <t>Jul 24", "17</t>
  </si>
  <si>
    <t>Jul 25", "17</t>
  </si>
  <si>
    <t>Jul 26", "17</t>
  </si>
  <si>
    <t>7032-VIANA-VENDA-BR024-100297681</t>
  </si>
  <si>
    <t>7032-VIANA-VENDA-BR012-100297681</t>
  </si>
  <si>
    <t>Jul 27", "17</t>
  </si>
  <si>
    <t>7032-CONTAGEM-VENDA-BR024-100297681</t>
  </si>
  <si>
    <t>7032-CONTAGEM-VENDA-BR012-100297681</t>
  </si>
  <si>
    <t>Jul 28", "17</t>
  </si>
  <si>
    <t>Jul 29", "17</t>
  </si>
  <si>
    <t>Jul 31", "17</t>
  </si>
  <si>
    <t>7032-CAXIAS DO SUL-VENDA-BR020-100422206</t>
  </si>
  <si>
    <t>Supermercado da Familia Ltda</t>
  </si>
  <si>
    <t>Jaboatao dos Guararapes</t>
  </si>
  <si>
    <t>7032-JABOATAO DOS GUARARAPES-VENDA-BR024-100994845</t>
  </si>
  <si>
    <t>7032-JABOATAO DOS GUARARAPES-VENDA-BR012-100994845</t>
  </si>
  <si>
    <t>Tremea</t>
  </si>
  <si>
    <t>7032-MANAUS-VENDA-BR024-101130953</t>
  </si>
  <si>
    <t>7032-MANAUS-VENDA-BR300-101130953</t>
  </si>
  <si>
    <t>7032-MANAUS-VENDA-BR012-101130953</t>
  </si>
  <si>
    <t>SAP.ORIGEM</t>
  </si>
  <si>
    <t>ORIGEM</t>
  </si>
  <si>
    <t>ORIGEM.CIDADE</t>
  </si>
  <si>
    <t>ORIGEM.UF</t>
  </si>
  <si>
    <t>SAP.DESTINO</t>
  </si>
  <si>
    <t>DESTINO.CIDADE</t>
  </si>
  <si>
    <t>DESTINO.UF</t>
  </si>
  <si>
    <t>SAP.REMESSA</t>
  </si>
  <si>
    <t>TIPO.REMESSA</t>
  </si>
  <si>
    <t>SAP.VEICULO</t>
  </si>
  <si>
    <t>TIPO.VEICULO</t>
  </si>
  <si>
    <t>SAP.TRANSPORTADORA</t>
  </si>
  <si>
    <t>TRANSPORTADORA</t>
  </si>
  <si>
    <t>PROC_ESP</t>
  </si>
  <si>
    <t>PROCESSAMENTO.ESPECIAL</t>
  </si>
  <si>
    <t>VIGENTE.DESDE</t>
  </si>
  <si>
    <t>VIGENTE.ATE</t>
  </si>
  <si>
    <t>TARIFA.FRETE</t>
  </si>
  <si>
    <t>KSCHL</t>
  </si>
  <si>
    <t>TIPO.DE.FRETE</t>
  </si>
  <si>
    <t>Look.Up</t>
  </si>
  <si>
    <t>Number of occurrence</t>
  </si>
  <si>
    <t>BRP0001208</t>
  </si>
  <si>
    <t>FILAL MINAS GERAIS</t>
  </si>
  <si>
    <t>CONTAGEM</t>
  </si>
  <si>
    <t>BR 3503307</t>
  </si>
  <si>
    <t>ARARAS</t>
  </si>
  <si>
    <t>ZFDT</t>
  </si>
  <si>
    <t>TRANSFERENCIA</t>
  </si>
  <si>
    <t>CARRETA REFRIGERADA</t>
  </si>
  <si>
    <t>TRANSCORDEIRO SP</t>
  </si>
  <si>
    <t>ZDST</t>
  </si>
  <si>
    <t>PEDAGIO CALCULADO AUTOMATICAMENTE</t>
  </si>
  <si>
    <t>12-31-99</t>
  </si>
  <si>
    <t>ZFPV</t>
  </si>
  <si>
    <t>FRETE VIAGEM</t>
  </si>
  <si>
    <t>1208-ARARAS-TRANSFERENCIA-BR024-100223303</t>
  </si>
  <si>
    <t>1208-ARARAS-TRANSFERENCIA-BR024-101093720</t>
  </si>
  <si>
    <t>BR275</t>
  </si>
  <si>
    <t>1208-ARARAS-TRANSFERENCIA-BR275-100223303</t>
  </si>
  <si>
    <t>BR 3106200</t>
  </si>
  <si>
    <t>BELO HORIZONTE</t>
  </si>
  <si>
    <t>ZLO</t>
  </si>
  <si>
    <t>TRUCK</t>
  </si>
  <si>
    <t>SMART</t>
  </si>
  <si>
    <t>1208-BELO HORIZONTE-VENDA-BR020-100981642</t>
  </si>
  <si>
    <t>1208-BELO HORIZONTE-VENDA-BR024-100223303</t>
  </si>
  <si>
    <t>1208-BELO HORIZONTE-VENDA-BR024-100981642</t>
  </si>
  <si>
    <t>TRES QUARTOS (3/4)</t>
  </si>
  <si>
    <t>1208-BELO HORIZONTE-VENDA-BR063-100981642</t>
  </si>
  <si>
    <t>TOCO</t>
  </si>
  <si>
    <t>1208-BELO HORIZONTE-VENDA-BR065-100981642</t>
  </si>
  <si>
    <t>VERIFICAR UNIDADES/TRANBORDO</t>
  </si>
  <si>
    <t>1208-BELO HORIZONTE-VENDA-BR300-100981642</t>
  </si>
  <si>
    <t>BR 3106705</t>
  </si>
  <si>
    <t>BETIM</t>
  </si>
  <si>
    <t>1208-BETIM-VENDA-BR020-100981642</t>
  </si>
  <si>
    <t>1208-BETIM-VENDA-BR024-100981642</t>
  </si>
  <si>
    <t>1208-BETIM-VENDA-BR063-100981642</t>
  </si>
  <si>
    <t>1208-BETIM-VENDA-BR065-100981642</t>
  </si>
  <si>
    <t>1208-BETIM-VENDA-BR300-100981642</t>
  </si>
  <si>
    <t>BR 3109006</t>
  </si>
  <si>
    <t>BRUMADINHO</t>
  </si>
  <si>
    <t>1208-BRUMADINHO-VENDA-BR020-100981642</t>
  </si>
  <si>
    <t>1208-BRUMADINHO-VENDA-BR024-100981642</t>
  </si>
  <si>
    <t>1208-BRUMADINHO-VENDA-BR063-100981642</t>
  </si>
  <si>
    <t>1208-BRUMADINHO-VENDA-BR065-100981642</t>
  </si>
  <si>
    <t>1208-BRUMADINHO-VENDA-BR300-100981642</t>
  </si>
  <si>
    <t>BR 3118304</t>
  </si>
  <si>
    <t>CONSELHEIRO LAFAIETE</t>
  </si>
  <si>
    <t>1208-CONSELHEIRO LAFAIETE-VENDA-BR020-100981642</t>
  </si>
  <si>
    <t>1208-CONSELHEIRO LAFAIETE-VENDA-BR063-100981642</t>
  </si>
  <si>
    <t>1208-CONSELHEIRO LAFAIETE-VENDA-BR065-100981642</t>
  </si>
  <si>
    <t>1208-CONSELHEIRO LAFAIETE-VENDA-BR300-100981642</t>
  </si>
  <si>
    <t>BR 3118601</t>
  </si>
  <si>
    <t>1208-CONTAGEM-VENDA-BR020-100981642</t>
  </si>
  <si>
    <t>01-15-17</t>
  </si>
  <si>
    <t>1208-CONTAGEM-VENDA-BR020-101093720</t>
  </si>
  <si>
    <t>1208-CONTAGEM-VENDA-BR024-100981642</t>
  </si>
  <si>
    <t>1208-CONTAGEM-VENDA-BR063-100981642</t>
  </si>
  <si>
    <t>1208-CONTAGEM-VENDA-BR065-100981642</t>
  </si>
  <si>
    <t>1208-CONTAGEM-VENDA-BR300-100981642</t>
  </si>
  <si>
    <t>BR 3119401</t>
  </si>
  <si>
    <t>CORONEL FABRICIANO</t>
  </si>
  <si>
    <t>1208-CORONEL FABRICIANO-VENDA-BR020-100981642</t>
  </si>
  <si>
    <t>1208-CORONEL FABRICIANO-VENDA-BR024-100223303</t>
  </si>
  <si>
    <t>1208-CORONEL FABRICIANO-VENDA-BR063-100981642</t>
  </si>
  <si>
    <t>1208-CORONEL FABRICIANO-VENDA-BR065-100981642</t>
  </si>
  <si>
    <t>1208-CORONEL FABRICIANO-VENDA-BR275-100223303</t>
  </si>
  <si>
    <t>1208-CORONEL FABRICIANO-VENDA-BR300-100981642</t>
  </si>
  <si>
    <t>BR 3120904</t>
  </si>
  <si>
    <t>CURVELO</t>
  </si>
  <si>
    <t>1208-CURVELO-VENDA-BR020-100981642</t>
  </si>
  <si>
    <t>1208-CURVELO-VENDA-BR063-100981642</t>
  </si>
  <si>
    <t>1208-CURVELO-VENDA-BR065-100981642</t>
  </si>
  <si>
    <t>1208-CURVELO-VENDA-BR300-100981642</t>
  </si>
  <si>
    <t>BR 3122306</t>
  </si>
  <si>
    <t>DIVINOPOLIS</t>
  </si>
  <si>
    <t>1208-DIVINOPOLIS-VENDA-BR020-100981642</t>
  </si>
  <si>
    <t>1208-DIVINOPOLIS-VENDA-BR063-100981642</t>
  </si>
  <si>
    <t>1208-DIVINOPOLIS-VENDA-BR065-100981642</t>
  </si>
  <si>
    <t>1208-DIVINOPOLIS-VENDA-BR300-100981642</t>
  </si>
  <si>
    <t>BR 3124104</t>
  </si>
  <si>
    <t>ESMERALDAS</t>
  </si>
  <si>
    <t>1208-ESMERALDAS-VENDA-BR020-100981642</t>
  </si>
  <si>
    <t>1208-ESMERALDAS-VENDA-BR024-100981642</t>
  </si>
  <si>
    <t>1208-ESMERALDAS-VENDA-BR063-100981642</t>
  </si>
  <si>
    <t>1208-ESMERALDAS-VENDA-BR065-100981642</t>
  </si>
  <si>
    <t>1208-ESMERALDAS-VENDA-BR300-100981642</t>
  </si>
  <si>
    <t>BR 3129806</t>
  </si>
  <si>
    <t>IBIRITE</t>
  </si>
  <si>
    <t>1208-IBIRITE-VENDA-BR020-100981642</t>
  </si>
  <si>
    <t>1208-IBIRITE-VENDA-BR024-100981642</t>
  </si>
  <si>
    <t>1208-IBIRITE-VENDA-BR063-100981642</t>
  </si>
  <si>
    <t>1208-IBIRITE-VENDA-BR065-100981642</t>
  </si>
  <si>
    <t>1208-IBIRITE-VENDA-BR300-100981642</t>
  </si>
  <si>
    <t>BR 3130101</t>
  </si>
  <si>
    <t>IGARAPE</t>
  </si>
  <si>
    <t>1208-IGARAPE-VENDA-BR020-100981642</t>
  </si>
  <si>
    <t>1208-IGARAPE-VENDA-BR024-100981642</t>
  </si>
  <si>
    <t>1208-IGARAPE-VENDA-BR063-100981642</t>
  </si>
  <si>
    <t>1208-IGARAPE-VENDA-BR065-100981642</t>
  </si>
  <si>
    <t>1208-IGARAPE-VENDA-BR300-100981642</t>
  </si>
  <si>
    <t>BR 3131703</t>
  </si>
  <si>
    <t>ITABIRA</t>
  </si>
  <si>
    <t>1208-ITABIRA-VENDA-BR020-100981642</t>
  </si>
  <si>
    <t>1208-ITABIRA-VENDA-BR063-100981642</t>
  </si>
  <si>
    <t>1208-ITABIRA-VENDA-BR065-100981642</t>
  </si>
  <si>
    <t>1208-ITABIRA-VENDA-BR300-100981642</t>
  </si>
  <si>
    <t>BR 3131901</t>
  </si>
  <si>
    <t>ITABIRITO</t>
  </si>
  <si>
    <t>1208-ITABIRITO-VENDA-BR020-100981642</t>
  </si>
  <si>
    <t>1208-ITABIRITO-VENDA-BR063-100981642</t>
  </si>
  <si>
    <t>1208-ITABIRITO-VENDA-BR065-100981642</t>
  </si>
  <si>
    <t>1208-ITABIRITO-VENDA-BR300-100981642</t>
  </si>
  <si>
    <t>BR 3136207</t>
  </si>
  <si>
    <t>JOAO MONLEVADE</t>
  </si>
  <si>
    <t>1208-JOAO MONLEVADE-VENDA-BR020-100981642</t>
  </si>
  <si>
    <t>1208-JOAO MONLEVADE-VENDA-BR063-100981642</t>
  </si>
  <si>
    <t>1208-JOAO MONLEVADE-VENDA-BR065-100981642</t>
  </si>
  <si>
    <t>1208-JOAO MONLEVADE-VENDA-BR300-100981642</t>
  </si>
  <si>
    <t>BR 3136702</t>
  </si>
  <si>
    <t>JUIZ DE FORA</t>
  </si>
  <si>
    <t>1208-JUIZ DE FORA-VENDA-BR020-100981642</t>
  </si>
  <si>
    <t>1208-JUIZ DE FORA-VENDA-BR063-100981642</t>
  </si>
  <si>
    <t>1208-JUIZ DE FORA-VENDA-BR065-100981642</t>
  </si>
  <si>
    <t>1208-JUIZ DE FORA-VENDA-BR300-100981642</t>
  </si>
  <si>
    <t>BR 3137601</t>
  </si>
  <si>
    <t>LAGOA SANTA</t>
  </si>
  <si>
    <t>1208-LAGOA SANTA-VENDA-BR020-100981642</t>
  </si>
  <si>
    <t>1208-LAGOA SANTA-VENDA-BR024-100981642</t>
  </si>
  <si>
    <t>1208-LAGOA SANTA-VENDA-BR063-100981642</t>
  </si>
  <si>
    <t>1208-LAGOA SANTA-VENDA-BR065-100981642</t>
  </si>
  <si>
    <t>1208-LAGOA SANTA-VENDA-BR300-100981642</t>
  </si>
  <si>
    <t>BR 3140001</t>
  </si>
  <si>
    <t>MARIANA</t>
  </si>
  <si>
    <t>1208-MARIANA-VENDA-BR020-100981642</t>
  </si>
  <si>
    <t>1208-MARIANA-VENDA-BR063-100981642</t>
  </si>
  <si>
    <t>1208-MARIANA-VENDA-BR065-100981642</t>
  </si>
  <si>
    <t>1208-MARIANA-VENDA-BR300-100981642</t>
  </si>
  <si>
    <t>BR 3143302</t>
  </si>
  <si>
    <t>MONTES CLAROS</t>
  </si>
  <si>
    <t>1208-MONTES CLAROS-VENDA-BR020-100981642</t>
  </si>
  <si>
    <t>1208-MONTES CLAROS-VENDA-BR020-101093720</t>
  </si>
  <si>
    <t>1208-MONTES CLAROS-VENDA-BR024-100981642</t>
  </si>
  <si>
    <t>1208-MONTES CLAROS-VENDA-BR063-100981642</t>
  </si>
  <si>
    <t>1208-MONTES CLAROS-VENDA-BR065-100981642</t>
  </si>
  <si>
    <t>1208-MONTES CLAROS-VENDA-BR300-100981642</t>
  </si>
  <si>
    <t>BR 3144805</t>
  </si>
  <si>
    <t>NOVA LIMA</t>
  </si>
  <si>
    <t>1208-NOVA LIMA-VENDA-BR020-100981642</t>
  </si>
  <si>
    <t>1208-NOVA LIMA-VENDA-BR024-100981642</t>
  </si>
  <si>
    <t>1208-NOVA LIMA-VENDA-BR063-100981642</t>
  </si>
  <si>
    <t>1208-NOVA LIMA-VENDA-BR065-100981642</t>
  </si>
  <si>
    <t>1208-NOVA LIMA-VENDA-BR300-100981642</t>
  </si>
  <si>
    <t>BR 3146107</t>
  </si>
  <si>
    <t>OURO PRETO</t>
  </si>
  <si>
    <t>1208-OURO PRETO-VENDA-BR020-100981642</t>
  </si>
  <si>
    <t>1208-OURO PRETO-VENDA-BR063-100981642</t>
  </si>
  <si>
    <t>1208-OURO PRETO-VENDA-BR065-100981642</t>
  </si>
  <si>
    <t>1208-OURO PRETO-VENDA-BR300-100981642</t>
  </si>
  <si>
    <t>BR 3154606</t>
  </si>
  <si>
    <t>RIBEIRAO DAS NEVES</t>
  </si>
  <si>
    <t>1208-RIBEIRAO DAS NEVES-VENDA-BR020-100981642</t>
  </si>
  <si>
    <t>1208-RIBEIRAO DAS NEVES-VENDA-BR024-100223303</t>
  </si>
  <si>
    <t>1208-RIBEIRAO DAS NEVES-VENDA-BR024-100981642</t>
  </si>
  <si>
    <t>1208-RIBEIRAO DAS NEVES-VENDA-BR063-100981642</t>
  </si>
  <si>
    <t>1208-RIBEIRAO DAS NEVES-VENDA-BR065-100981642</t>
  </si>
  <si>
    <t>1208-RIBEIRAO DAS NEVES-VENDA-BR300-100981642</t>
  </si>
  <si>
    <t>BR 3156700</t>
  </si>
  <si>
    <t>SABARA</t>
  </si>
  <si>
    <t>1208-SABARA-VENDA-BR020-100981642</t>
  </si>
  <si>
    <t>1208-SABARA-VENDA-BR024-100981642</t>
  </si>
  <si>
    <t>1208-SABARA-VENDA-BR063-100981642</t>
  </si>
  <si>
    <t>1208-SABARA-VENDA-BR065-100981642</t>
  </si>
  <si>
    <t>1208-SABARA-VENDA-BR300-100981642</t>
  </si>
  <si>
    <t>BR 3157807</t>
  </si>
  <si>
    <t>SANTA LUZIA</t>
  </si>
  <si>
    <t>1208-SANTA LUZIA-VENDA-BR020-100981642</t>
  </si>
  <si>
    <t>1208-SANTA LUZIA-VENDA-BR024-100981642</t>
  </si>
  <si>
    <t>1208-SANTA LUZIA-VENDA-BR063-100981642</t>
  </si>
  <si>
    <t>1208-SANTA LUZIA-VENDA-BR065-100981642</t>
  </si>
  <si>
    <t>1208-SANTA LUZIA-VENDA-BR300-100981642</t>
  </si>
  <si>
    <t>BR 3158953</t>
  </si>
  <si>
    <t>SANTANA DO PARAISO</t>
  </si>
  <si>
    <t>1208-SANTANA DO PARAISO-VENDA-BR020-100981642</t>
  </si>
  <si>
    <t>1208-SANTANA DO PARAISO-VENDA-BR063-100981642</t>
  </si>
  <si>
    <t>1208-SANTANA DO PARAISO-VENDA-BR065-100981642</t>
  </si>
  <si>
    <t>1208-SANTANA DO PARAISO-VENDA-BR300-100981642</t>
  </si>
  <si>
    <t>BR 3165537</t>
  </si>
  <si>
    <t>SARZEDO</t>
  </si>
  <si>
    <t>1208-SARZEDO-VENDA-BR020-100981642</t>
  </si>
  <si>
    <t>1208-SARZEDO-VENDA-BR024-100981642</t>
  </si>
  <si>
    <t>1208-SARZEDO-VENDA-BR063-100981642</t>
  </si>
  <si>
    <t>1208-SARZEDO-VENDA-BR065-100981642</t>
  </si>
  <si>
    <t>1208-SARZEDO-VENDA-BR300-100981642</t>
  </si>
  <si>
    <t>BR 3167202</t>
  </si>
  <si>
    <t>SETE LAGOAS</t>
  </si>
  <si>
    <t>1208-SETE LAGOAS-VENDA-BR020-100981642</t>
  </si>
  <si>
    <t>1208-SETE LAGOAS-VENDA-BR063-100981642</t>
  </si>
  <si>
    <t>1208-SETE LAGOAS-VENDA-BR065-100981642</t>
  </si>
  <si>
    <t>1208-SETE LAGOAS-VENDA-BR300-100981642</t>
  </si>
  <si>
    <t>BR 3171204</t>
  </si>
  <si>
    <t>VESPASIANO</t>
  </si>
  <si>
    <t>1208-VESPASIANO-VENDA-BR020-100981642</t>
  </si>
  <si>
    <t>1208-VESPASIANO-VENDA-BR024-100981642</t>
  </si>
  <si>
    <t>1208-VESPASIANO-VENDA-BR063-100981642</t>
  </si>
  <si>
    <t>1208-VESPASIANO-VENDA-BR065-100981642</t>
  </si>
  <si>
    <t>1208-VESPASIANO-VENDA-BR300-100981642</t>
  </si>
  <si>
    <t>BRP0001304</t>
  </si>
  <si>
    <t>1304-ARARAS-TRANSFERENCIA-BR024-101093720</t>
  </si>
  <si>
    <t>1304-BELO HORIZONTE-VENDA-BR024-100223303</t>
  </si>
  <si>
    <t>1304-CONTAGEM-VENDA-BR020-101093720</t>
  </si>
  <si>
    <t>1304-RIBEIRAO DAS NEVES-VENDA-BR024-100223303</t>
  </si>
  <si>
    <t>1304-RIBEIRAO DAS NEVES-VENDA-BR275-100223303</t>
  </si>
  <si>
    <t>BRP0001305</t>
  </si>
  <si>
    <t>FILIAL DISTRITO FEDERAL</t>
  </si>
  <si>
    <t>BRASILIA</t>
  </si>
  <si>
    <t>BR 5201108</t>
  </si>
  <si>
    <t>ANAPOLIS</t>
  </si>
  <si>
    <t>BR074</t>
  </si>
  <si>
    <t>VERIFICAR UNIDADE BRASILIA</t>
  </si>
  <si>
    <t>HDM</t>
  </si>
  <si>
    <t>1305-ANAPOLIS-VENDA-BR074-100944521</t>
  </si>
  <si>
    <t>BR 5201405</t>
  </si>
  <si>
    <t>APARECIDA DE GOIANIA</t>
  </si>
  <si>
    <t>1305-APARECIDA DE GOIANIA-VENDA-BR074-100944521</t>
  </si>
  <si>
    <t>BR 2903201</t>
  </si>
  <si>
    <t>BARREIRAS</t>
  </si>
  <si>
    <t>BR066</t>
  </si>
  <si>
    <t>1305-BARREIRAS-VENDA-BR066-100944521</t>
  </si>
  <si>
    <t>BR 5300108</t>
  </si>
  <si>
    <t>ZILLI</t>
  </si>
  <si>
    <t>1305-BRASILIA-VENDA-BR024-100297681</t>
  </si>
  <si>
    <t>LUNARDI</t>
  </si>
  <si>
    <t>1305-BRASILIA-VENDA-BR024-100894891</t>
  </si>
  <si>
    <t>1305-BRASILIA-VENDA-BR074-100944521</t>
  </si>
  <si>
    <t>BRP5300108</t>
  </si>
  <si>
    <t>BRAZLANDIA</t>
  </si>
  <si>
    <t>1305-BRAZLANDIA-VENDA-BR074-100944521</t>
  </si>
  <si>
    <t>BRG5300108</t>
  </si>
  <si>
    <t>CANDANGOLANDIA</t>
  </si>
  <si>
    <t>1305-CANDANGOLANDIA-VENDA-BR074-100944521</t>
  </si>
  <si>
    <t>BRK5300108</t>
  </si>
  <si>
    <t>CEILANDIA</t>
  </si>
  <si>
    <t>1305-CEILANDIA-VENDA-BR074-100944521</t>
  </si>
  <si>
    <t>BR 5205497</t>
  </si>
  <si>
    <t>CIDADE OCIDENTAL</t>
  </si>
  <si>
    <t>1305-CIDADE OCIDENTAL-VENDA-BR074-100944521</t>
  </si>
  <si>
    <t>BRM5300108</t>
  </si>
  <si>
    <t>GAMA</t>
  </si>
  <si>
    <t>1305-GAMA-VENDA-BR074-100944521</t>
  </si>
  <si>
    <t>BR 5208707</t>
  </si>
  <si>
    <t>GOIANIA</t>
  </si>
  <si>
    <t>1305-GOIANIA-VENDA-BR074-100944521</t>
  </si>
  <si>
    <t>BR 5208806</t>
  </si>
  <si>
    <t>GOIANIRA</t>
  </si>
  <si>
    <t>1305-GOIANIRA-VENDA-BR074-100944521</t>
  </si>
  <si>
    <t>BRA5300108</t>
  </si>
  <si>
    <t>GUARA</t>
  </si>
  <si>
    <t>1305-GUARA-VENDA-BR024-100894891</t>
  </si>
  <si>
    <t>1305-GUARA-VENDA-BR074-100944521</t>
  </si>
  <si>
    <t>BRB5300108</t>
  </si>
  <si>
    <t>LAGO NORTE</t>
  </si>
  <si>
    <t>1305-LAGO NORTE-VENDA-BR074-100944521</t>
  </si>
  <si>
    <t>BR 5212501</t>
  </si>
  <si>
    <t>LUZIANIA</t>
  </si>
  <si>
    <t>1305-LUZIANIA-VENDA-BR074-100944521</t>
  </si>
  <si>
    <t>BR 5215231</t>
  </si>
  <si>
    <t>NOVO GAMA</t>
  </si>
  <si>
    <t>1305-NOVO GAMA-VENDA-BR074-100944521</t>
  </si>
  <si>
    <t>BRF5300108</t>
  </si>
  <si>
    <t>NUCLEO BANDEIRANTE</t>
  </si>
  <si>
    <t>1305-NUCLEO BANDEIRANTE-VENDA-BR074-100944521</t>
  </si>
  <si>
    <t>BRR5300108</t>
  </si>
  <si>
    <t>PLANALTINA</t>
  </si>
  <si>
    <t>1305-PLANALTINA-VENDA-BR074-100944521</t>
  </si>
  <si>
    <t>BRO5300108</t>
  </si>
  <si>
    <t>RECANTO DAS EMAS</t>
  </si>
  <si>
    <t>1305-RECANTO DAS EMAS-VENDA-BR074-100944521</t>
  </si>
  <si>
    <t>BRL5300108</t>
  </si>
  <si>
    <t>SAMAMBAIA</t>
  </si>
  <si>
    <t>1305-SAMAMBAIA-VENDA-BR024-100894891</t>
  </si>
  <si>
    <t>1305-SAMAMBAIA-VENDA-BR074-100944521</t>
  </si>
  <si>
    <t>BRN5300108</t>
  </si>
  <si>
    <t>SANTA MARIA</t>
  </si>
  <si>
    <t>1305-SANTA MARIA-VENDA-BR074-100944521</t>
  </si>
  <si>
    <t>BR 5220454</t>
  </si>
  <si>
    <t>SENADOR CANEDO</t>
  </si>
  <si>
    <t>1305-SENADOR CANEDO-VENDA-BR074-100944521</t>
  </si>
  <si>
    <t>BRQ5300108</t>
  </si>
  <si>
    <t>SOBRADINHO</t>
  </si>
  <si>
    <t>1305-SOBRADINHO-VENDA-BR074-100944521</t>
  </si>
  <si>
    <t>BRJ5300108</t>
  </si>
  <si>
    <t>TAGUATINGA</t>
  </si>
  <si>
    <t>1305-TAGUATINGA-VENDA-BR074-100944521</t>
  </si>
  <si>
    <t>BR 5221403</t>
  </si>
  <si>
    <t>TRINDADE</t>
  </si>
  <si>
    <t>1305-TRINDADE-VENDA-BR074-100944521</t>
  </si>
  <si>
    <t>BR 5221858</t>
  </si>
  <si>
    <t>VALPARAISO DE GOIAS</t>
  </si>
  <si>
    <t>1305-VALPARAISO DE GOIAS-VENDA-BR074-100944521</t>
  </si>
  <si>
    <t>BRP0001308</t>
  </si>
  <si>
    <t>FILIAL PARANA</t>
  </si>
  <si>
    <t>COLOMBO</t>
  </si>
  <si>
    <t>PR</t>
  </si>
  <si>
    <t>MERIGO PR</t>
  </si>
  <si>
    <t>1308-ARARAS-TRANSFERENCIA-BR024-100535793</t>
  </si>
  <si>
    <t>BR 4101804</t>
  </si>
  <si>
    <t>ARAUCARIA</t>
  </si>
  <si>
    <t>FRIOZEM-RS</t>
  </si>
  <si>
    <t>ZDRD</t>
  </si>
  <si>
    <t>REENTREGA</t>
  </si>
  <si>
    <t>1308-ARAUCARIA-VENDA-BR020-101109757</t>
  </si>
  <si>
    <t>1308-ARAUCARIA-VENDA-BR063-101109757</t>
  </si>
  <si>
    <t>1308-ARAUCARIA-VENDA-BR065-101109757</t>
  </si>
  <si>
    <t>BR076</t>
  </si>
  <si>
    <t>VAN</t>
  </si>
  <si>
    <t>1308-ARAUCARIA-VENDA-BR076-101109757</t>
  </si>
  <si>
    <t>BR 4203006</t>
  </si>
  <si>
    <t>CACADOR</t>
  </si>
  <si>
    <t>MERIGO SP</t>
  </si>
  <si>
    <t>1308-CACADOR-VENDA-BR024-100535792</t>
  </si>
  <si>
    <t>1308-CACADOR-VENDA-BR024-100535793</t>
  </si>
  <si>
    <t>BR 4104204</t>
  </si>
  <si>
    <t>CAMPO LARGO</t>
  </si>
  <si>
    <t>1308-CAMPO LARGO-VENDA-BR020-101109757</t>
  </si>
  <si>
    <t>1308-CAMPO LARGO-VENDA-BR063-101109757</t>
  </si>
  <si>
    <t>1308-CAMPO LARGO-VENDA-BR065-101109757</t>
  </si>
  <si>
    <t>1308-CAMPO LARGO-VENDA-BR076-101109757</t>
  </si>
  <si>
    <t>BR 4104808</t>
  </si>
  <si>
    <t>CASCAVEL</t>
  </si>
  <si>
    <t>1308-CASCAVEL-VENDA-BR024-100223303</t>
  </si>
  <si>
    <t>1308-CASCAVEL-VENDA-BR024-NA</t>
  </si>
  <si>
    <t>BR 4105805</t>
  </si>
  <si>
    <t>1308-COLOMBO-VENDA-BR020-101109757</t>
  </si>
  <si>
    <t>1308-COLOMBO-VENDA-BR063-101109757</t>
  </si>
  <si>
    <t>1308-COLOMBO-VENDA-BR065-101109757</t>
  </si>
  <si>
    <t>1308-COLOMBO-VENDA-BR076-101109757</t>
  </si>
  <si>
    <t>BR 4106902</t>
  </si>
  <si>
    <t>CURITIBA</t>
  </si>
  <si>
    <t>1308-CURITIBA-VENDA-BR020-101109757</t>
  </si>
  <si>
    <t>1308-CURITIBA-VENDA-BR063-101109757</t>
  </si>
  <si>
    <t>1308-CURITIBA-VENDA-BR065-101109757</t>
  </si>
  <si>
    <t>1308-CURITIBA-VENDA-BR076-101109757</t>
  </si>
  <si>
    <t>BR 4107652</t>
  </si>
  <si>
    <t>FAZENDA RIO GRANDE</t>
  </si>
  <si>
    <t>1308-FAZENDA RIO GRANDE-VENDA-BR020-101109757</t>
  </si>
  <si>
    <t>1308-FAZENDA RIO GRANDE-VENDA-BR063-101109757</t>
  </si>
  <si>
    <t>1308-FAZENDA RIO GRANDE-VENDA-BR065-101109757</t>
  </si>
  <si>
    <t>1308-FAZENDA RIO GRANDE-VENDA-BR076-101109757</t>
  </si>
  <si>
    <t>BR 4205506</t>
  </si>
  <si>
    <t>FRAIBURGO</t>
  </si>
  <si>
    <t>TOMBINI</t>
  </si>
  <si>
    <t>1308-FRAIBURGO-VENDA-BR024-100422206</t>
  </si>
  <si>
    <t>BR 4119152</t>
  </si>
  <si>
    <t>PINHAIS</t>
  </si>
  <si>
    <t>1308-PINHAIS-VENDA-BR020-101109757</t>
  </si>
  <si>
    <t>1308-PINHAIS-VENDA-BR024-101109757</t>
  </si>
  <si>
    <t>1308-PINHAIS-VENDA-BR063-101109757</t>
  </si>
  <si>
    <t>1308-PINHAIS-VENDA-BR065-101109757</t>
  </si>
  <si>
    <t>1308-PINHAIS-VENDA-BR076-101109757</t>
  </si>
  <si>
    <t>BR 4125506</t>
  </si>
  <si>
    <t>SAO JOSE DOS PINHAIS</t>
  </si>
  <si>
    <t>1308-SAO JOSE DOS PINHAIS-VENDA-BR020-101109757</t>
  </si>
  <si>
    <t>1308-SAO JOSE DOS PINHAIS-VENDA-BR024-100223303</t>
  </si>
  <si>
    <t>1308-SAO JOSE DOS PINHAIS-VENDA-BR024-100422206</t>
  </si>
  <si>
    <t>1308-SAO JOSE DOS PINHAIS-VENDA-BR024-100535793</t>
  </si>
  <si>
    <t>TOMBINI - PR</t>
  </si>
  <si>
    <t>1308-SAO JOSE DOS PINHAIS-VENDA-BR024-101118350</t>
  </si>
  <si>
    <t>1308-SAO JOSE DOS PINHAIS-VENDA-BR063-101109757</t>
  </si>
  <si>
    <t>1308-SAO JOSE DOS PINHAIS-VENDA-BR065-101109757</t>
  </si>
  <si>
    <t>1308-SAO JOSE DOS PINHAIS-VENDA-BR076-101109757</t>
  </si>
  <si>
    <t>BRP0001311</t>
  </si>
  <si>
    <t>FILIAL CEARA</t>
  </si>
  <si>
    <t>MARACANAU</t>
  </si>
  <si>
    <t>BR 2301109</t>
  </si>
  <si>
    <t>ARACATI</t>
  </si>
  <si>
    <t>VASCONCELOS</t>
  </si>
  <si>
    <t>1311-ARACATI-VENDA-BR020-100301669</t>
  </si>
  <si>
    <t>FRIOZEM-CE</t>
  </si>
  <si>
    <t>1311-ARACATI-VENDA-BR020-101102244</t>
  </si>
  <si>
    <t>1311-ARACATI-VENDA-BR063-100301669</t>
  </si>
  <si>
    <t>1311-ARACATI-VENDA-BR063-101102244</t>
  </si>
  <si>
    <t>1311-ARACATI-VENDA-BR065-100301669</t>
  </si>
  <si>
    <t>1311-ARACATI-VENDA-BR065-101102244</t>
  </si>
  <si>
    <t>BR 2401107</t>
  </si>
  <si>
    <t>AREIA BRANCA</t>
  </si>
  <si>
    <t>1311-AREIA BRANCA-VENDA-BR020-100301669</t>
  </si>
  <si>
    <t>1311-AREIA BRANCA-VENDA-BR020-101102244</t>
  </si>
  <si>
    <t>1311-AREIA BRANCA-VENDA-BR063-100301669</t>
  </si>
  <si>
    <t>1311-AREIA BRANCA-VENDA-BR063-101102244</t>
  </si>
  <si>
    <t>1311-AREIA BRANCA-VENDA-BR065-100301669</t>
  </si>
  <si>
    <t>1311-AREIA BRANCA-VENDA-BR065-101102244</t>
  </si>
  <si>
    <t>BR 2401453</t>
  </si>
  <si>
    <t>BARAUNA</t>
  </si>
  <si>
    <t>1311-BARAUNA-VENDA-BR020-100301669</t>
  </si>
  <si>
    <t>1311-BARAUNA-VENDA-BR063-100301669</t>
  </si>
  <si>
    <t>1311-BARAUNA-VENDA-BR065-100301669</t>
  </si>
  <si>
    <t>BR 2301901</t>
  </si>
  <si>
    <t>BARBALHA</t>
  </si>
  <si>
    <t>1311-BARBALHA-VENDA-BR020-100301669</t>
  </si>
  <si>
    <t>1311-BARBALHA-VENDA-BR020-101102244</t>
  </si>
  <si>
    <t>1311-BARBALHA-VENDA-BR024-100223303</t>
  </si>
  <si>
    <t>1311-BARBALHA-VENDA-BR024-100297681</t>
  </si>
  <si>
    <t>CATTO</t>
  </si>
  <si>
    <t>1311-BARBALHA-VENDA-BR024-100330347</t>
  </si>
  <si>
    <t>TRANSCORDEIRO PE</t>
  </si>
  <si>
    <t>1311-BARBALHA-VENDA-BR024-100873780</t>
  </si>
  <si>
    <t>1311-BARBALHA-VENDA-BR024-100894121</t>
  </si>
  <si>
    <t>RIOLOG PE</t>
  </si>
  <si>
    <t>1311-BARBALHA-VENDA-BR024-101015177</t>
  </si>
  <si>
    <t>DALCOQUIO</t>
  </si>
  <si>
    <t>1311-BARBALHA-VENDA-BR024-101118257</t>
  </si>
  <si>
    <t>1311-BARBALHA-VENDA-BR063-100301669</t>
  </si>
  <si>
    <t>1311-BARBALHA-VENDA-BR063-101102244</t>
  </si>
  <si>
    <t>1311-BARBALHA-VENDA-BR065-100301669</t>
  </si>
  <si>
    <t>1311-BARBALHA-VENDA-BR065-101102244</t>
  </si>
  <si>
    <t>1311-BARBALHA-VENDA-BR275-100223303</t>
  </si>
  <si>
    <t>1311-BARBALHA-VENDA-BR275-100297681</t>
  </si>
  <si>
    <t>1311-BARBALHA-VENDA-BR275-100873780</t>
  </si>
  <si>
    <t>1311-BARBALHA-VENDA-BR275-100894121</t>
  </si>
  <si>
    <t>1311-BARBALHA-VENDA-BR275-101015177</t>
  </si>
  <si>
    <t>1311-BARBALHA-VENDA-BR275-101118257</t>
  </si>
  <si>
    <t>BR 2303709</t>
  </si>
  <si>
    <t>CAUCAIA</t>
  </si>
  <si>
    <t>1311-CAUCAIA-VENDA-BR020-100301669</t>
  </si>
  <si>
    <t>1311-CAUCAIA-VENDA-BR020-101102244</t>
  </si>
  <si>
    <t>1311-CAUCAIA-VENDA-BR063-100301669</t>
  </si>
  <si>
    <t>1311-CAUCAIA-VENDA-BR063-101102244</t>
  </si>
  <si>
    <t>1311-CAUCAIA-VENDA-BR065-100301669</t>
  </si>
  <si>
    <t>1311-CAUCAIA-VENDA-BR065-101102244</t>
  </si>
  <si>
    <t>1311-CAUCAIA-VENDA-BR300-100301669</t>
  </si>
  <si>
    <t>1311-CAUCAIA-VENDA-BR300-101102244</t>
  </si>
  <si>
    <t>BR 2304202</t>
  </si>
  <si>
    <t>CRATO</t>
  </si>
  <si>
    <t>1311-CRATO-VENDA-BR020-100301669</t>
  </si>
  <si>
    <t>1311-CRATO-VENDA-BR020-101102244</t>
  </si>
  <si>
    <t>1311-CRATO-VENDA-BR063-100301669</t>
  </si>
  <si>
    <t>1311-CRATO-VENDA-BR063-101102244</t>
  </si>
  <si>
    <t>1311-CRATO-VENDA-BR065-100301669</t>
  </si>
  <si>
    <t>1311-CRATO-VENDA-BR065-101102244</t>
  </si>
  <si>
    <t>BR 2304285</t>
  </si>
  <si>
    <t>EUSEBIO</t>
  </si>
  <si>
    <t>1311-EUSEBIO-VENDA-BR020-100301669</t>
  </si>
  <si>
    <t>1311-EUSEBIO-VENDA-BR020-101102244</t>
  </si>
  <si>
    <t>1311-EUSEBIO-VENDA-BR063-100301669</t>
  </si>
  <si>
    <t>1311-EUSEBIO-VENDA-BR063-101102244</t>
  </si>
  <si>
    <t>1311-EUSEBIO-VENDA-BR065-100301669</t>
  </si>
  <si>
    <t>1311-EUSEBIO-VENDA-BR065-101102244</t>
  </si>
  <si>
    <t>1311-EUSEBIO-VENDA-BR300-100301669</t>
  </si>
  <si>
    <t>1311-EUSEBIO-VENDA-BR300-101102244</t>
  </si>
  <si>
    <t>BR 2304400</t>
  </si>
  <si>
    <t>FORTALEZA</t>
  </si>
  <si>
    <t>1311-FORTALEZA-VENDA-BR020-100301669</t>
  </si>
  <si>
    <t>1311-FORTALEZA-VENDA-BR020-101102244</t>
  </si>
  <si>
    <t>1311-FORTALEZA-VENDA-BR024-100223303</t>
  </si>
  <si>
    <t>1311-FORTALEZA-VENDA-BR024-100297681</t>
  </si>
  <si>
    <t>1311-FORTALEZA-VENDA-BR024-100330347</t>
  </si>
  <si>
    <t>LOGMAIS</t>
  </si>
  <si>
    <t>1311-FORTALEZA-VENDA-BR024-100799945</t>
  </si>
  <si>
    <t>TRANSCOL</t>
  </si>
  <si>
    <t>1311-FORTALEZA-VENDA-BR024-100824635</t>
  </si>
  <si>
    <t>1311-FORTALEZA-VENDA-BR024-100873780</t>
  </si>
  <si>
    <t>1311-FORTALEZA-VENDA-BR024-100894121</t>
  </si>
  <si>
    <t>1311-FORTALEZA-VENDA-BR024-100934883</t>
  </si>
  <si>
    <t>RIOLOG SP</t>
  </si>
  <si>
    <t>1311-FORTALEZA-VENDA-BR024-100994845</t>
  </si>
  <si>
    <t>1311-FORTALEZA-VENDA-BR024-101015177</t>
  </si>
  <si>
    <t>1311-FORTALEZA-VENDA-BR024-101093720</t>
  </si>
  <si>
    <t>1311-FORTALEZA-VENDA-BR024-101118257</t>
  </si>
  <si>
    <t>1311-FORTALEZA-VENDA-BR063-100301669</t>
  </si>
  <si>
    <t>1311-FORTALEZA-VENDA-BR063-101102244</t>
  </si>
  <si>
    <t>1311-FORTALEZA-VENDA-BR065-100301669</t>
  </si>
  <si>
    <t>1311-FORTALEZA-VENDA-BR065-101102244</t>
  </si>
  <si>
    <t>1311-FORTALEZA-VENDA-BR275-100297681</t>
  </si>
  <si>
    <t>1311-FORTALEZA-VENDA-BR275-100330347</t>
  </si>
  <si>
    <t>1311-FORTALEZA-VENDA-BR275-100873780</t>
  </si>
  <si>
    <t>1311-FORTALEZA-VENDA-BR275-100894121</t>
  </si>
  <si>
    <t>1311-FORTALEZA-VENDA-BR275-101015177</t>
  </si>
  <si>
    <t>1311-FORTALEZA-VENDA-BR275-101118257</t>
  </si>
  <si>
    <t>1311-FORTALEZA-VENDA-BR300-100301669</t>
  </si>
  <si>
    <t>1311-FORTALEZA-VENDA-BR300-101102244</t>
  </si>
  <si>
    <t>BR 2305506</t>
  </si>
  <si>
    <t>IGUATU</t>
  </si>
  <si>
    <t>1311-IGUATU-VENDA-BR020-100301669</t>
  </si>
  <si>
    <t>1311-IGUATU-VENDA-BR020-101102244</t>
  </si>
  <si>
    <t>1311-IGUATU-VENDA-BR063-100301669</t>
  </si>
  <si>
    <t>1311-IGUATU-VENDA-BR063-101102244</t>
  </si>
  <si>
    <t>1311-IGUATU-VENDA-BR065-100301669</t>
  </si>
  <si>
    <t>1311-IGUATU-VENDA-BR065-101102244</t>
  </si>
  <si>
    <t>BR 2306405</t>
  </si>
  <si>
    <t>ITAPIPOCA</t>
  </si>
  <si>
    <t>1311-ITAPIPOCA-VENDA-BR020-100301669</t>
  </si>
  <si>
    <t>1311-ITAPIPOCA-VENDA-BR020-101102244</t>
  </si>
  <si>
    <t>1311-ITAPIPOCA-VENDA-BR063-100301669</t>
  </si>
  <si>
    <t>1311-ITAPIPOCA-VENDA-BR063-101102244</t>
  </si>
  <si>
    <t>1311-ITAPIPOCA-VENDA-BR065-100301669</t>
  </si>
  <si>
    <t>1311-ITAPIPOCA-VENDA-BR065-101102244</t>
  </si>
  <si>
    <t>BR 2307304</t>
  </si>
  <si>
    <t>JUAZEIRO DO NORTE</t>
  </si>
  <si>
    <t>1311-JUAZEIRO DO NORTE-VENDA-BR020-100301669</t>
  </si>
  <si>
    <t>1311-JUAZEIRO DO NORTE-VENDA-BR020-101102244</t>
  </si>
  <si>
    <t>1311-JUAZEIRO DO NORTE-VENDA-BR063-100301669</t>
  </si>
  <si>
    <t>1311-JUAZEIRO DO NORTE-VENDA-BR063-101102244</t>
  </si>
  <si>
    <t>1311-JUAZEIRO DO NORTE-VENDA-BR065-100301669</t>
  </si>
  <si>
    <t>1311-JUAZEIRO DO NORTE-VENDA-BR065-101102244</t>
  </si>
  <si>
    <t>BR 2307601</t>
  </si>
  <si>
    <t>LIMOEIRO DO NORTE</t>
  </si>
  <si>
    <t>1311-LIMOEIRO DO NORTE-VENDA-BR020-100301669</t>
  </si>
  <si>
    <t>1311-LIMOEIRO DO NORTE-VENDA-BR020-101102244</t>
  </si>
  <si>
    <t>1311-LIMOEIRO DO NORTE-VENDA-BR063-100301669</t>
  </si>
  <si>
    <t>1311-LIMOEIRO DO NORTE-VENDA-BR063-101102244</t>
  </si>
  <si>
    <t>1311-LIMOEIRO DO NORTE-VENDA-BR065-100301669</t>
  </si>
  <si>
    <t>1311-LIMOEIRO DO NORTE-VENDA-BR065-101102244</t>
  </si>
  <si>
    <t>BR 2307650</t>
  </si>
  <si>
    <t>1311-MARACANAU-VENDA-BR020-100301669</t>
  </si>
  <si>
    <t>1311-MARACANAU-VENDA-BR020-101102244</t>
  </si>
  <si>
    <t>1311-MARACANAU-VENDA-BR063-100301669</t>
  </si>
  <si>
    <t>1311-MARACANAU-VENDA-BR063-101102244</t>
  </si>
  <si>
    <t>1311-MARACANAU-VENDA-BR065-100301669</t>
  </si>
  <si>
    <t>1311-MARACANAU-VENDA-BR065-101102244</t>
  </si>
  <si>
    <t>1311-MARACANAU-VENDA-BR300-100301669</t>
  </si>
  <si>
    <t>1311-MARACANAU-VENDA-BR300-101102244</t>
  </si>
  <si>
    <t>BR 2307700</t>
  </si>
  <si>
    <t>MARANGUAPE</t>
  </si>
  <si>
    <t>1311-MARANGUAPE-VENDA-BR020-100301669</t>
  </si>
  <si>
    <t>1311-MARANGUAPE-VENDA-BR020-101102244</t>
  </si>
  <si>
    <t>1311-MARANGUAPE-VENDA-BR063-100301669</t>
  </si>
  <si>
    <t>1311-MARANGUAPE-VENDA-BR063-101102244</t>
  </si>
  <si>
    <t>1311-MARANGUAPE-VENDA-BR065-100301669</t>
  </si>
  <si>
    <t>1311-MARANGUAPE-VENDA-BR065-101102244</t>
  </si>
  <si>
    <t>1311-MARANGUAPE-VENDA-BR300-100301669</t>
  </si>
  <si>
    <t>1311-MARANGUAPE-VENDA-BR300-101102244</t>
  </si>
  <si>
    <t>BR 2408003</t>
  </si>
  <si>
    <t>MOSSORO</t>
  </si>
  <si>
    <t>1311-MOSSORO-VENDA-BR020-100301669</t>
  </si>
  <si>
    <t>1311-MOSSORO-VENDA-BR020-101102244</t>
  </si>
  <si>
    <t>1311-MOSSORO-VENDA-BR063-100301669</t>
  </si>
  <si>
    <t>1311-MOSSORO-VENDA-BR063-101102244</t>
  </si>
  <si>
    <t>1311-MOSSORO-VENDA-BR065-100301669</t>
  </si>
  <si>
    <t>1311-MOSSORO-VENDA-BR065-101102244</t>
  </si>
  <si>
    <t>1311-NA-VENDA-BR020-NA</t>
  </si>
  <si>
    <t>1311-NA-VENDA-BR024-NA</t>
  </si>
  <si>
    <t>1311-NA-VENDA-BR063-NA</t>
  </si>
  <si>
    <t>1311-NA-VENDA-BR065-NA</t>
  </si>
  <si>
    <t>1311-NA-VENDA-BR300-NA</t>
  </si>
  <si>
    <t>BR 2309607</t>
  </si>
  <si>
    <t>PACAJUS</t>
  </si>
  <si>
    <t>1311-PACAJUS-VENDA-BR020-100301669</t>
  </si>
  <si>
    <t>1311-PACAJUS-VENDA-BR020-101102244</t>
  </si>
  <si>
    <t>1311-PACAJUS-VENDA-BR063-100301669</t>
  </si>
  <si>
    <t>1311-PACAJUS-VENDA-BR063-101102244</t>
  </si>
  <si>
    <t>1311-PACAJUS-VENDA-BR065-100301669</t>
  </si>
  <si>
    <t>1311-PACAJUS-VENDA-BR065-101102244</t>
  </si>
  <si>
    <t>1311-PACAJUS-VENDA-BR300-100301669</t>
  </si>
  <si>
    <t>1311-PACAJUS-VENDA-BR300-101102244</t>
  </si>
  <si>
    <t>BR 2309706</t>
  </si>
  <si>
    <t>PACATUBA</t>
  </si>
  <si>
    <t>1311-PACATUBA-VENDA-BR020-100301669</t>
  </si>
  <si>
    <t>1311-PACATUBA-VENDA-BR020-101102244</t>
  </si>
  <si>
    <t>1311-PACATUBA-VENDA-BR063-100301669</t>
  </si>
  <si>
    <t>1311-PACATUBA-VENDA-BR063-101102244</t>
  </si>
  <si>
    <t>1311-PACATUBA-VENDA-BR065-100301669</t>
  </si>
  <si>
    <t>1311-PACATUBA-VENDA-BR065-101102244</t>
  </si>
  <si>
    <t>1311-PACATUBA-VENDA-BR300-100301669</t>
  </si>
  <si>
    <t>1311-PACATUBA-VENDA-BR300-101102244</t>
  </si>
  <si>
    <t>BR 2409407</t>
  </si>
  <si>
    <t>PAU DOS FERROS</t>
  </si>
  <si>
    <t>1311-PAU DOS FERROS-VENDA-BR020-100301669</t>
  </si>
  <si>
    <t>1311-PAU DOS FERROS-VENDA-BR063-100301669</t>
  </si>
  <si>
    <t>1311-PAU DOS FERROS-VENDA-BR065-100301669</t>
  </si>
  <si>
    <t>BR 2311306</t>
  </si>
  <si>
    <t>QUIXADA</t>
  </si>
  <si>
    <t>1311-QUIXADA-VENDA-BR020-100301669</t>
  </si>
  <si>
    <t>1311-QUIXADA-VENDA-BR020-101102244</t>
  </si>
  <si>
    <t>1311-QUIXADA-VENDA-BR063-100301669</t>
  </si>
  <si>
    <t>1311-QUIXADA-VENDA-BR063-101102244</t>
  </si>
  <si>
    <t>1311-QUIXADA-VENDA-BR065-100301669</t>
  </si>
  <si>
    <t>1311-QUIXADA-VENDA-BR065-101102244</t>
  </si>
  <si>
    <t>BR 2111300</t>
  </si>
  <si>
    <t>SAO LUIS</t>
  </si>
  <si>
    <t>1311-SAO LUIS-VENDA-BR020-101102244</t>
  </si>
  <si>
    <t>BR 2312908</t>
  </si>
  <si>
    <t>SOBRAL</t>
  </si>
  <si>
    <t>1311-SOBRAL-VENDA-BR020-100301669</t>
  </si>
  <si>
    <t>1311-SOBRAL-VENDA-BR020-101102244</t>
  </si>
  <si>
    <t>1311-SOBRAL-VENDA-BR024-100297681</t>
  </si>
  <si>
    <t>1311-SOBRAL-VENDA-BR024-100330347</t>
  </si>
  <si>
    <t>1311-SOBRAL-VENDA-BR024-100873780</t>
  </si>
  <si>
    <t>1311-SOBRAL-VENDA-BR024-100894121</t>
  </si>
  <si>
    <t>1311-SOBRAL-VENDA-BR024-101015177</t>
  </si>
  <si>
    <t>1311-SOBRAL-VENDA-BR024-101093720</t>
  </si>
  <si>
    <t>1311-SOBRAL-VENDA-BR024-101118257</t>
  </si>
  <si>
    <t>1311-SOBRAL-VENDA-BR063-100301669</t>
  </si>
  <si>
    <t>1311-SOBRAL-VENDA-BR063-101102244</t>
  </si>
  <si>
    <t>1311-SOBRAL-VENDA-BR065-100301669</t>
  </si>
  <si>
    <t>1311-SOBRAL-VENDA-BR065-101102244</t>
  </si>
  <si>
    <t>1311-SOBRAL-VENDA-BR275-100297681</t>
  </si>
  <si>
    <t>1311-SOBRAL-VENDA-BR275-100330347</t>
  </si>
  <si>
    <t>1311-SOBRAL-VENDA-BR275-100873780</t>
  </si>
  <si>
    <t>1311-SOBRAL-VENDA-BR275-100894121</t>
  </si>
  <si>
    <t>1311-SOBRAL-VENDA-BR275-101015177</t>
  </si>
  <si>
    <t>1311-SOBRAL-VENDA-BR275-101118257</t>
  </si>
  <si>
    <t>BR 2211001</t>
  </si>
  <si>
    <t>TERESINA</t>
  </si>
  <si>
    <t>1311-TERESINA-VENDA-BR020-100301669</t>
  </si>
  <si>
    <t>1311-TERESINA-VENDA-BR024-100301669</t>
  </si>
  <si>
    <t>1311-TERESINA-VENDA-BR024-101093720</t>
  </si>
  <si>
    <t>BR 2313401</t>
  </si>
  <si>
    <t>TIANGUA</t>
  </si>
  <si>
    <t>1311-TIANGUA-VENDA-BR020-100301669</t>
  </si>
  <si>
    <t>1311-TIANGUA-VENDA-BR063-100301669</t>
  </si>
  <si>
    <t>1311-TIANGUA-VENDA-BR065-100301669</t>
  </si>
  <si>
    <t>BRP0001314</t>
  </si>
  <si>
    <t>FILIAL RIO GRANDE DO SUL</t>
  </si>
  <si>
    <t>ESTEIO</t>
  </si>
  <si>
    <t>BR 4300604</t>
  </si>
  <si>
    <t>ALVORADA</t>
  </si>
  <si>
    <t>RAFAEL</t>
  </si>
  <si>
    <t>1314-ALVORADA-VENDA-BR063-100799982</t>
  </si>
  <si>
    <t>REITER - MATRIZ</t>
  </si>
  <si>
    <t>1314-ALVORADA-VENDA-BR063-100883254</t>
  </si>
  <si>
    <t>1314-ALVORADA-VENDA-BR065-100883254</t>
  </si>
  <si>
    <t>1314-ALVORADA-VENDA-BR300-100799982</t>
  </si>
  <si>
    <t>1314-ALVORADA-VENDA-BR300-100883254</t>
  </si>
  <si>
    <t>BR 4301602</t>
  </si>
  <si>
    <t>BAGE</t>
  </si>
  <si>
    <t>1314-BAGE-VENDA-BR063-100799982</t>
  </si>
  <si>
    <t>BR 4301909</t>
  </si>
  <si>
    <t>BARRA DO RIBEIRO</t>
  </si>
  <si>
    <t>1314-BARRA DO RIBEIRO-VENDA-BR063-100799982</t>
  </si>
  <si>
    <t>BR 4302105</t>
  </si>
  <si>
    <t>BENTO GONCALVES</t>
  </si>
  <si>
    <t>1314-BENTO GONCALVES-VENDA-BR020-100883254</t>
  </si>
  <si>
    <t>1314-BENTO GONCALVES-VENDA-BR063-100799982</t>
  </si>
  <si>
    <t>1314-BENTO GONCALVES-VENDA-BR063-100883254</t>
  </si>
  <si>
    <t>1314-BENTO GONCALVES-VENDA-BR065-100883254</t>
  </si>
  <si>
    <t>BR 4302808</t>
  </si>
  <si>
    <t>CACAPAVA DO SUL</t>
  </si>
  <si>
    <t>1314-CACAPAVA DO SUL-VENDA-BR063-100799982</t>
  </si>
  <si>
    <t>BR 4303004</t>
  </si>
  <si>
    <t>CACHOEIRA DO SUL</t>
  </si>
  <si>
    <t>1314-CACHOEIRA DO SUL-VENDA-BR063-100799982</t>
  </si>
  <si>
    <t>BR 4303103</t>
  </si>
  <si>
    <t>CACHOEIRINHA</t>
  </si>
  <si>
    <t>1314-CACHOEIRINHA-VENDA-BR063-100799982</t>
  </si>
  <si>
    <t>1314-CACHOEIRINHA-VENDA-BR063-100883254</t>
  </si>
  <si>
    <t>1314-CACHOEIRINHA-VENDA-BR065-100883254</t>
  </si>
  <si>
    <t>1314-CACHOEIRINHA-VENDA-BR300-100799982</t>
  </si>
  <si>
    <t>1314-CACHOEIRINHA-VENDA-BR300-100883254</t>
  </si>
  <si>
    <t>BR 4303509</t>
  </si>
  <si>
    <t>CAMAQUA</t>
  </si>
  <si>
    <t>1314-CAMAQUA-VENDA-BR063-100799982</t>
  </si>
  <si>
    <t>BR 4303905</t>
  </si>
  <si>
    <t>CAMPO BOM</t>
  </si>
  <si>
    <t>1314-CAMPO BOM-VENDA-BR063-100799982</t>
  </si>
  <si>
    <t>1314-CAMPO BOM-VENDA-BR063-100883254</t>
  </si>
  <si>
    <t>1314-CAMPO BOM-VENDA-BR065-100883254</t>
  </si>
  <si>
    <t>1314-CAMPO BOM-VENDA-BR300-100799982</t>
  </si>
  <si>
    <t>1314-CAMPO BOM-VENDA-BR300-100883254</t>
  </si>
  <si>
    <t>BR 4304200</t>
  </si>
  <si>
    <t>CANDELARIA</t>
  </si>
  <si>
    <t>1314-CANDELARIA-VENDA-BR020-100883254</t>
  </si>
  <si>
    <t>1314-CANDELARIA-VENDA-BR063-100799982</t>
  </si>
  <si>
    <t>1314-CANDELARIA-VENDA-BR063-100883254</t>
  </si>
  <si>
    <t>1314-CANDELARIA-VENDA-BR065-100883254</t>
  </si>
  <si>
    <t>BR 4304606</t>
  </si>
  <si>
    <t>CANOAS</t>
  </si>
  <si>
    <t>1314-CANOAS-VENDA-BR063-100799982</t>
  </si>
  <si>
    <t>1314-CANOAS-VENDA-BR063-100883254</t>
  </si>
  <si>
    <t>1314-CANOAS-VENDA-BR065-100883254</t>
  </si>
  <si>
    <t>1314-CANOAS-VENDA-BR300-100799982</t>
  </si>
  <si>
    <t>1314-CANOAS-VENDA-BR300-100883254</t>
  </si>
  <si>
    <t>BR 4305108</t>
  </si>
  <si>
    <t>CAXIAS DO SUL</t>
  </si>
  <si>
    <t>1314-CAXIAS DO SUL-VENDA-BR020-100799982</t>
  </si>
  <si>
    <t>1314-CAXIAS DO SUL-VENDA-BR020-100883254</t>
  </si>
  <si>
    <t>1314-CAXIAS DO SUL-VENDA-BR063-100799982</t>
  </si>
  <si>
    <t>1314-CAXIAS DO SUL-VENDA-BR063-100883254</t>
  </si>
  <si>
    <t>1314-CAXIAS DO SUL-VENDA-BR065-100883254</t>
  </si>
  <si>
    <t>BR 4305355</t>
  </si>
  <si>
    <t>CHARQUEADAS</t>
  </si>
  <si>
    <t>1314-CHARQUEADAS-VENDA-BR063-100799982</t>
  </si>
  <si>
    <t>BR 4306601</t>
  </si>
  <si>
    <t>DOM PEDRITO</t>
  </si>
  <si>
    <t>1314-DOM PEDRITO-VENDA-BR063-100799982</t>
  </si>
  <si>
    <t>BR 4306809</t>
  </si>
  <si>
    <t>ENCANTADO</t>
  </si>
  <si>
    <t>1314-ENCANTADO-VENDA-BR020-100883254</t>
  </si>
  <si>
    <t>1314-ENCANTADO-VENDA-BR063-100799982</t>
  </si>
  <si>
    <t>1314-ENCANTADO-VENDA-BR063-100883254</t>
  </si>
  <si>
    <t>1314-ENCANTADO-VENDA-BR065-100883254</t>
  </si>
  <si>
    <t>BR 4307708</t>
  </si>
  <si>
    <t>1314-ESTEIO-VENDA-BR020-100883254</t>
  </si>
  <si>
    <t>05-22-17</t>
  </si>
  <si>
    <t>1314-ESTEIO-VENDA-BR024-100883254</t>
  </si>
  <si>
    <t>1314-ESTEIO-VENDA-BR063-100799982</t>
  </si>
  <si>
    <t>1314-ESTEIO-VENDA-BR063-100883254</t>
  </si>
  <si>
    <t>1314-ESTEIO-VENDA-BR065-100883254</t>
  </si>
  <si>
    <t>1314-ESTEIO-VENDA-BR300-100799982</t>
  </si>
  <si>
    <t>1314-ESTEIO-VENDA-BR300-100883254</t>
  </si>
  <si>
    <t>BR 4307807</t>
  </si>
  <si>
    <t>ESTRELA</t>
  </si>
  <si>
    <t>1314-ESTRELA-VENDA-BR020-100883254</t>
  </si>
  <si>
    <t>1314-ESTRELA-VENDA-BR063-100799982</t>
  </si>
  <si>
    <t>1314-ESTRELA-VENDA-BR063-100883254</t>
  </si>
  <si>
    <t>1314-ESTRELA-VENDA-BR065-100883254</t>
  </si>
  <si>
    <t>BR 4309209</t>
  </si>
  <si>
    <t>GRAVATAI</t>
  </si>
  <si>
    <t>1314-GRAVATAI-VENDA-BR063-100799982</t>
  </si>
  <si>
    <t>1314-GRAVATAI-VENDA-BR063-100883254</t>
  </si>
  <si>
    <t>1314-GRAVATAI-VENDA-BR065-100883254</t>
  </si>
  <si>
    <t>1314-GRAVATAI-VENDA-BR300-100799982</t>
  </si>
  <si>
    <t>1314-GRAVATAI-VENDA-BR300-100883254</t>
  </si>
  <si>
    <t>BR 4309308</t>
  </si>
  <si>
    <t>GUAIBA</t>
  </si>
  <si>
    <t>1314-GUAIBA-VENDA-BR020-100883254</t>
  </si>
  <si>
    <t>1314-GUAIBA-VENDA-BR063-100799982</t>
  </si>
  <si>
    <t>1314-GUAIBA-VENDA-BR063-100883254</t>
  </si>
  <si>
    <t>1314-GUAIBA-VENDA-BR065-100883254</t>
  </si>
  <si>
    <t>BR 4310108</t>
  </si>
  <si>
    <t>IGREJINHA</t>
  </si>
  <si>
    <t>1314-IGREJINHA-VENDA-BR063-100799982</t>
  </si>
  <si>
    <t>BR 4311403</t>
  </si>
  <si>
    <t>LAJEADO</t>
  </si>
  <si>
    <t>1314-LAJEADO-VENDA-BR020-100883254</t>
  </si>
  <si>
    <t>1314-LAJEADO-VENDA-BR063-100799982</t>
  </si>
  <si>
    <t>1314-LAJEADO-VENDA-BR063-100883254</t>
  </si>
  <si>
    <t>1314-LAJEADO-VENDA-BR065-100883254</t>
  </si>
  <si>
    <t>1314-LAJEADO-VENDA-BR300-100799982</t>
  </si>
  <si>
    <t>1314-LAJEADO-VENDA-BR300-100883254</t>
  </si>
  <si>
    <t>BR 4312401</t>
  </si>
  <si>
    <t>MONTENEGRO</t>
  </si>
  <si>
    <t>1314-MONTENEGRO-VENDA-BR063-100799982</t>
  </si>
  <si>
    <t>BR 4313375</t>
  </si>
  <si>
    <t>NOVA SANTA RITA</t>
  </si>
  <si>
    <t>1314-NOVA SANTA RITA-VENDA-BR024-100883254</t>
  </si>
  <si>
    <t>1314-NOVA SANTA RITA-VENDA-BR063-100883254</t>
  </si>
  <si>
    <t>1314-NOVA SANTA RITA-VENDA-BR065-100883254</t>
  </si>
  <si>
    <t>1314-NOVA SANTA RITA-VENDA-BR300-100883254</t>
  </si>
  <si>
    <t>BR 4313409</t>
  </si>
  <si>
    <t>NOVO HAMBURGO</t>
  </si>
  <si>
    <t>1314-NOVO HAMBURGO-VENDA-BR020-100883254</t>
  </si>
  <si>
    <t>1314-NOVO HAMBURGO-VENDA-BR063-100799982</t>
  </si>
  <si>
    <t>1314-NOVO HAMBURGO-VENDA-BR063-100883254</t>
  </si>
  <si>
    <t>1314-NOVO HAMBURGO-VENDA-BR065-100883254</t>
  </si>
  <si>
    <t>1314-NOVO HAMBURGO-VENDA-BR300-100799982</t>
  </si>
  <si>
    <t>1314-NOVO HAMBURGO-VENDA-BR300-100883254</t>
  </si>
  <si>
    <t>BR 4313953</t>
  </si>
  <si>
    <t>PANTANO GRANDE</t>
  </si>
  <si>
    <t>1314-PANTANO GRANDE-VENDA-BR063-100799982</t>
  </si>
  <si>
    <t>BR 4314100</t>
  </si>
  <si>
    <t>PASSO FUNDO</t>
  </si>
  <si>
    <t>1314-PASSO FUNDO-VENDA-BR020-100883254</t>
  </si>
  <si>
    <t>1314-PASSO FUNDO-VENDA-BR063-100799982</t>
  </si>
  <si>
    <t>1314-PASSO FUNDO-VENDA-BR063-100883254</t>
  </si>
  <si>
    <t>1314-PASSO FUNDO-VENDA-BR065-100883254</t>
  </si>
  <si>
    <t>BR 4314407</t>
  </si>
  <si>
    <t>PELOTAS</t>
  </si>
  <si>
    <t>1314-PELOTAS-VENDA-BR020-100883254</t>
  </si>
  <si>
    <t>1314-PELOTAS-VENDA-BR063-100799982</t>
  </si>
  <si>
    <t>1314-PELOTAS-VENDA-BR063-100883254</t>
  </si>
  <si>
    <t>1314-PELOTAS-VENDA-BR065-100883254</t>
  </si>
  <si>
    <t>BR 4314902</t>
  </si>
  <si>
    <t>PORTO ALEGRE</t>
  </si>
  <si>
    <t>1314-PORTO ALEGRE-VENDA-BR020-100883254</t>
  </si>
  <si>
    <t>1314-PORTO ALEGRE-VENDA-BR063-100799982</t>
  </si>
  <si>
    <t>1314-PORTO ALEGRE-VENDA-BR063-100883254</t>
  </si>
  <si>
    <t>1314-PORTO ALEGRE-VENDA-BR065-100883254</t>
  </si>
  <si>
    <t>1314-PORTO ALEGRE-VENDA-BR300-100799982</t>
  </si>
  <si>
    <t>1314-PORTO ALEGRE-VENDA-BR300-100883254</t>
  </si>
  <si>
    <t>BR 4315602</t>
  </si>
  <si>
    <t>RIO GRANDE</t>
  </si>
  <si>
    <t>1314-RIO GRANDE-VENDA-BR020-100883254</t>
  </si>
  <si>
    <t>1314-RIO GRANDE-VENDA-BR063-100799982</t>
  </si>
  <si>
    <t>1314-RIO GRANDE-VENDA-BR063-100883254</t>
  </si>
  <si>
    <t>1314-RIO GRANDE-VENDA-BR065-100883254</t>
  </si>
  <si>
    <t>BR 4315701</t>
  </si>
  <si>
    <t>RIO PARDO</t>
  </si>
  <si>
    <t>1314-RIO PARDO-VENDA-BR063-100799982</t>
  </si>
  <si>
    <t>BR 4316808</t>
  </si>
  <si>
    <t>SANTA CRUZ DO SUL</t>
  </si>
  <si>
    <t>1314-SANTA CRUZ DO SUL-VENDA-BR020-100883254</t>
  </si>
  <si>
    <t>1314-SANTA CRUZ DO SUL-VENDA-BR063-100799982</t>
  </si>
  <si>
    <t>1314-SANTA CRUZ DO SUL-VENDA-BR063-100883254</t>
  </si>
  <si>
    <t>1314-SANTA CRUZ DO SUL-VENDA-BR065-100883254</t>
  </si>
  <si>
    <t>1314-SANTA CRUZ DO SUL-VENDA-BR300-100799982</t>
  </si>
  <si>
    <t>1314-SANTA CRUZ DO SUL-VENDA-BR300-100883254</t>
  </si>
  <si>
    <t>BR 4316907</t>
  </si>
  <si>
    <t>1314-SANTA MARIA-VENDA-BR020-100883254</t>
  </si>
  <si>
    <t>1314-SANTA MARIA-VENDA-BR063-100799982</t>
  </si>
  <si>
    <t>1314-SANTA MARIA-VENDA-BR063-100883254</t>
  </si>
  <si>
    <t>1314-SANTA MARIA-VENDA-BR065-100883254</t>
  </si>
  <si>
    <t>1314-SANTA MARIA-VENDA-BR300-100799982</t>
  </si>
  <si>
    <t>1314-SANTA MARIA-VENDA-BR300-100883254</t>
  </si>
  <si>
    <t>BR 4318309</t>
  </si>
  <si>
    <t>SAO GABRIEL</t>
  </si>
  <si>
    <t>1314-SAO GABRIEL-VENDA-BR063-100799982</t>
  </si>
  <si>
    <t>BR 4318705</t>
  </si>
  <si>
    <t>SAO LEOPOLDO</t>
  </si>
  <si>
    <t>1314-SAO LEOPOLDO-VENDA-BR063-100799982</t>
  </si>
  <si>
    <t>1314-SAO LEOPOLDO-VENDA-BR063-100883254</t>
  </si>
  <si>
    <t>1314-SAO LEOPOLDO-VENDA-BR065-100883254</t>
  </si>
  <si>
    <t>1314-SAO LEOPOLDO-VENDA-BR300-100799982</t>
  </si>
  <si>
    <t>1314-SAO LEOPOLDO-VENDA-BR300-100883254</t>
  </si>
  <si>
    <t>BR 4320008</t>
  </si>
  <si>
    <t>SAPUCAIA DO SUL</t>
  </si>
  <si>
    <t>1314-SAPUCAIA DO SUL-VENDA-BR063-100799982</t>
  </si>
  <si>
    <t>1314-SAPUCAIA DO SUL-VENDA-BR063-100883254</t>
  </si>
  <si>
    <t>1314-SAPUCAIA DO SUL-VENDA-BR065-100883254</t>
  </si>
  <si>
    <t>1314-SAPUCAIA DO SUL-VENDA-BR300-100799982</t>
  </si>
  <si>
    <t>1314-SAPUCAIA DO SUL-VENDA-BR300-100883254</t>
  </si>
  <si>
    <t>BR 4321204</t>
  </si>
  <si>
    <t>TAQUARA</t>
  </si>
  <si>
    <t>1314-TAQUARA-VENDA-BR063-100799982</t>
  </si>
  <si>
    <t>1314-TAQUARA-VENDA-BR300-100799982</t>
  </si>
  <si>
    <t>BR 4321501</t>
  </si>
  <si>
    <t>TORRES</t>
  </si>
  <si>
    <t>1314-TORRES-VENDA-BR063-100799982</t>
  </si>
  <si>
    <t>BR 4322400</t>
  </si>
  <si>
    <t>URUGUAIANA</t>
  </si>
  <si>
    <t>1314-URUGUAIANA-VENDA-BR063-100799982</t>
  </si>
  <si>
    <t>BR 4322608</t>
  </si>
  <si>
    <t>VENANCIO AIRES</t>
  </si>
  <si>
    <t>1314-VENANCIO AIRES-VENDA-BR020-100883254</t>
  </si>
  <si>
    <t>1314-VENANCIO AIRES-VENDA-BR063-100799982</t>
  </si>
  <si>
    <t>1314-VENANCIO AIRES-VENDA-BR063-100883254</t>
  </si>
  <si>
    <t>1314-VENANCIO AIRES-VENDA-BR065-100883254</t>
  </si>
  <si>
    <t>BR 4323002</t>
  </si>
  <si>
    <t>VIAMAO</t>
  </si>
  <si>
    <t>1314-VIAMAO-VENDA-BR063-100799982</t>
  </si>
  <si>
    <t>1314-VIAMAO-VENDA-BR063-100883254</t>
  </si>
  <si>
    <t>1314-VIAMAO-VENDA-BR065-100883254</t>
  </si>
  <si>
    <t>1314-VIAMAO-VENDA-BR300-100799982</t>
  </si>
  <si>
    <t>1314-VIAMAO-VENDA-BR300-100883254</t>
  </si>
  <si>
    <t>BRP0001316</t>
  </si>
  <si>
    <t>FILIAL PERNAMBUCO</t>
  </si>
  <si>
    <t>CABO DE SANTO AGOSTINHO</t>
  </si>
  <si>
    <t>BR 2600054</t>
  </si>
  <si>
    <t>ABREU E LIMA</t>
  </si>
  <si>
    <t>JAD</t>
  </si>
  <si>
    <t>1316-ABREU E LIMA-VENDA-BR020-100964794</t>
  </si>
  <si>
    <t>BR021</t>
  </si>
  <si>
    <t>1316-ABREU E LIMA-VENDA-BR021-100964794</t>
  </si>
  <si>
    <t>1316-ABREU E LIMA-VENDA-BR063-100964794</t>
  </si>
  <si>
    <t>FRIOZEM-PE</t>
  </si>
  <si>
    <t>1316-ABREU E LIMA-VENDA-BR063-101127468</t>
  </si>
  <si>
    <t>TATUZAO</t>
  </si>
  <si>
    <t>06-23-17</t>
  </si>
  <si>
    <t>1316-ABREU E LIMA-VENDA-BR063-101133767</t>
  </si>
  <si>
    <t>1316-ABREU E LIMA-VENDA-BR065-100964794</t>
  </si>
  <si>
    <t>1316-ABREU E LIMA-VENDA-BR065-101127468</t>
  </si>
  <si>
    <t>1316-ABREU E LIMA-VENDA-BR065-101133767</t>
  </si>
  <si>
    <t>BR 2700300</t>
  </si>
  <si>
    <t>ARAPIRACA</t>
  </si>
  <si>
    <t>TEIXEIRA</t>
  </si>
  <si>
    <t>1316-ARAPIRACA-VENDA-BR020-100935231</t>
  </si>
  <si>
    <t>1316-ARAPIRACA-VENDA-BR020-100964794</t>
  </si>
  <si>
    <t>1316-ARAPIRACA-VENDA-BR020-101127468</t>
  </si>
  <si>
    <t>1316-ARAPIRACA-VENDA-BR020-101133767</t>
  </si>
  <si>
    <t>1316-ARAPIRACA-VENDA-BR021-100935231</t>
  </si>
  <si>
    <t>1316-ARAPIRACA-VENDA-BR063-100935231</t>
  </si>
  <si>
    <t>1316-ARAPIRACA-VENDA-BR063-100964794</t>
  </si>
  <si>
    <t>1316-ARAPIRACA-VENDA-BR063-101127468</t>
  </si>
  <si>
    <t>1316-ARAPIRACA-VENDA-BR063-101133767</t>
  </si>
  <si>
    <t>1316-ARAPIRACA-VENDA-BR065-100935231</t>
  </si>
  <si>
    <t>1316-ARAPIRACA-VENDA-BR065-100964794</t>
  </si>
  <si>
    <t>1316-ARAPIRACA-VENDA-BR065-101127468</t>
  </si>
  <si>
    <t>1316-ARAPIRACA-VENDA-BR065-101133767</t>
  </si>
  <si>
    <t>BR 2501807</t>
  </si>
  <si>
    <t>BAYEUX</t>
  </si>
  <si>
    <t>1316-BAYEUX-VENDA-BR020-100964794</t>
  </si>
  <si>
    <t>1316-BAYEUX-VENDA-BR063-100964794</t>
  </si>
  <si>
    <t>1316-BAYEUX-VENDA-BR065-100964794</t>
  </si>
  <si>
    <t>BR 2602100</t>
  </si>
  <si>
    <t>BOM CONSELHO</t>
  </si>
  <si>
    <t>1316-BOM CONSELHO-VENDA-BR020-100964794</t>
  </si>
  <si>
    <t>1316-BOM CONSELHO-VENDA-BR063-100964794</t>
  </si>
  <si>
    <t>1316-BOM CONSELHO-VENDA-BR065-100964794</t>
  </si>
  <si>
    <t>BR 2503209</t>
  </si>
  <si>
    <t>CABEDELO</t>
  </si>
  <si>
    <t>1316-CABEDELO-VENDA-BR020-100964794</t>
  </si>
  <si>
    <t>1316-CABEDELO-VENDA-BR063-100964794</t>
  </si>
  <si>
    <t>1316-CABEDELO-VENDA-BR063-101127468</t>
  </si>
  <si>
    <t>1316-CABEDELO-VENDA-BR063-101133767</t>
  </si>
  <si>
    <t>1316-CABEDELO-VENDA-BR065-100964794</t>
  </si>
  <si>
    <t>1316-CABEDELO-VENDA-BR065-101127468</t>
  </si>
  <si>
    <t>1316-CABEDELO-VENDA-BR065-101133767</t>
  </si>
  <si>
    <t>BR 2602902</t>
  </si>
  <si>
    <t>1316-CABO DE SANTO AGOSTINHO-VENDA-BR020-100935231</t>
  </si>
  <si>
    <t>1316-CABO DE SANTO AGOSTINHO-VENDA-BR020-100964794</t>
  </si>
  <si>
    <t>1316-CABO DE SANTO AGOSTINHO-VENDA-BR020-101127468</t>
  </si>
  <si>
    <t>1316-CABO DE SANTO AGOSTINHO-VENDA-BR020-101133767</t>
  </si>
  <si>
    <t>1316-CABO DE SANTO AGOSTINHO-VENDA-BR021-100894891</t>
  </si>
  <si>
    <t>1316-CABO DE SANTO AGOSTINHO-VENDA-BR021-100935231</t>
  </si>
  <si>
    <t>DANBEL</t>
  </si>
  <si>
    <t>1316-CABO DE SANTO AGOSTINHO-VENDA-BR021-100964793</t>
  </si>
  <si>
    <t>1316-CABO DE SANTO AGOSTINHO-VENDA-BR021-100964794</t>
  </si>
  <si>
    <t>LUNARDI-NE</t>
  </si>
  <si>
    <t>1316-CABO DE SANTO AGOSTINHO-VENDA-BR021-101109046</t>
  </si>
  <si>
    <t>1316-CABO DE SANTO AGOSTINHO-VENDA-BR021-101127468</t>
  </si>
  <si>
    <t>1316-CABO DE SANTO AGOSTINHO-VENDA-BR021-101133767</t>
  </si>
  <si>
    <t>1316-CABO DE SANTO AGOSTINHO-VENDA-BR024-100873780</t>
  </si>
  <si>
    <t>1316-CABO DE SANTO AGOSTINHO-VENDA-BR024-101015177</t>
  </si>
  <si>
    <t>03-14-17</t>
  </si>
  <si>
    <t>1316-CABO DE SANTO AGOSTINHO-VENDA-BR024-101109046</t>
  </si>
  <si>
    <t>1316-CABO DE SANTO AGOSTINHO-VENDA-BR063-100935231</t>
  </si>
  <si>
    <t>1316-CABO DE SANTO AGOSTINHO-VENDA-BR063-100964794</t>
  </si>
  <si>
    <t>1316-CABO DE SANTO AGOSTINHO-VENDA-BR063-101127468</t>
  </si>
  <si>
    <t>1316-CABO DE SANTO AGOSTINHO-VENDA-BR063-101133767</t>
  </si>
  <si>
    <t>1316-CABO DE SANTO AGOSTINHO-VENDA-BR065-100935231</t>
  </si>
  <si>
    <t>1316-CABO DE SANTO AGOSTINHO-VENDA-BR065-100964794</t>
  </si>
  <si>
    <t>1316-CABO DE SANTO AGOSTINHO-VENDA-BR065-101127468</t>
  </si>
  <si>
    <t>1316-CABO DE SANTO AGOSTINHO-VENDA-BR065-101133767</t>
  </si>
  <si>
    <t>1316-CABO DE SANTO AGOSTINHO-VENDA-BR275-101109046</t>
  </si>
  <si>
    <t>BR 2402006</t>
  </si>
  <si>
    <t>CAICO</t>
  </si>
  <si>
    <t>WR</t>
  </si>
  <si>
    <t>1316-CAICO-VENDA-BR020-100972336</t>
  </si>
  <si>
    <t>BR 2603454</t>
  </si>
  <si>
    <t>CAMARAGIBE</t>
  </si>
  <si>
    <t>1316-CAMARAGIBE-VENDA-BR020-100935231</t>
  </si>
  <si>
    <t>1316-CAMARAGIBE-VENDA-BR020-100964794</t>
  </si>
  <si>
    <t>1316-CAMARAGIBE-VENDA-BR020-101127468</t>
  </si>
  <si>
    <t>1316-CAMARAGIBE-VENDA-BR020-101133767</t>
  </si>
  <si>
    <t>1316-CAMARAGIBE-VENDA-BR021-100935231</t>
  </si>
  <si>
    <t>1316-CAMARAGIBE-VENDA-BR021-100964794</t>
  </si>
  <si>
    <t>1316-CAMARAGIBE-VENDA-BR063-100935231</t>
  </si>
  <si>
    <t>1316-CAMARAGIBE-VENDA-BR063-100964794</t>
  </si>
  <si>
    <t>1316-CAMARAGIBE-VENDA-BR063-101127468</t>
  </si>
  <si>
    <t>1316-CAMARAGIBE-VENDA-BR063-101133767</t>
  </si>
  <si>
    <t>1316-CAMARAGIBE-VENDA-BR065-100935231</t>
  </si>
  <si>
    <t>1316-CAMARAGIBE-VENDA-BR065-100964794</t>
  </si>
  <si>
    <t>1316-CAMARAGIBE-VENDA-BR065-101127468</t>
  </si>
  <si>
    <t>1316-CAMARAGIBE-VENDA-BR065-101133767</t>
  </si>
  <si>
    <t>BR 2504009</t>
  </si>
  <si>
    <t>CAMPINA GRANDE</t>
  </si>
  <si>
    <t>1316-CAMPINA GRANDE-VENDA-BR020-100935231</t>
  </si>
  <si>
    <t>1316-CAMPINA GRANDE-VENDA-BR020-100964794</t>
  </si>
  <si>
    <t>1316-CAMPINA GRANDE-VENDA-BR020-101133767</t>
  </si>
  <si>
    <t>1316-CAMPINA GRANDE-VENDA-BR021-100935231</t>
  </si>
  <si>
    <t>1316-CAMPINA GRANDE-VENDA-BR063-100935231</t>
  </si>
  <si>
    <t>1316-CAMPINA GRANDE-VENDA-BR063-100964794</t>
  </si>
  <si>
    <t>1316-CAMPINA GRANDE-VENDA-BR063-101127468</t>
  </si>
  <si>
    <t>1316-CAMPINA GRANDE-VENDA-BR063-101133767</t>
  </si>
  <si>
    <t>1316-CAMPINA GRANDE-VENDA-BR065-100935231</t>
  </si>
  <si>
    <t>1316-CAMPINA GRANDE-VENDA-BR065-100964794</t>
  </si>
  <si>
    <t>1316-CAMPINA GRANDE-VENDA-BR065-101127468</t>
  </si>
  <si>
    <t>1316-CAMPINA GRANDE-VENDA-BR065-101133767</t>
  </si>
  <si>
    <t>BR 2604106</t>
  </si>
  <si>
    <t>CARUARU</t>
  </si>
  <si>
    <t>1316-CARUARU-VENDA-BR020-100935231</t>
  </si>
  <si>
    <t>1316-CARUARU-VENDA-BR020-100964794</t>
  </si>
  <si>
    <t>1316-CARUARU-VENDA-BR020-101127468</t>
  </si>
  <si>
    <t>1316-CARUARU-VENDA-BR020-101133767</t>
  </si>
  <si>
    <t>1316-CARUARU-VENDA-BR021-100935231</t>
  </si>
  <si>
    <t>1316-CARUARU-VENDA-BR063-100935231</t>
  </si>
  <si>
    <t>1316-CARUARU-VENDA-BR063-100964794</t>
  </si>
  <si>
    <t>1316-CARUARU-VENDA-BR063-101127468</t>
  </si>
  <si>
    <t>1316-CARUARU-VENDA-BR063-101133767</t>
  </si>
  <si>
    <t>1316-CARUARU-VENDA-BR065-100935231</t>
  </si>
  <si>
    <t>1316-CARUARU-VENDA-BR065-100964794</t>
  </si>
  <si>
    <t>1316-CARUARU-VENDA-BR065-101127468</t>
  </si>
  <si>
    <t>1316-CARUARU-VENDA-BR065-101133767</t>
  </si>
  <si>
    <t>BR 2604601</t>
  </si>
  <si>
    <t>CONDADO</t>
  </si>
  <si>
    <t>1316-CONDADO-VENDA-BR020-100964794</t>
  </si>
  <si>
    <t>1316-CONDADO-VENDA-BR063-100964794</t>
  </si>
  <si>
    <t>1316-CONDADO-VENDA-BR065-100964794</t>
  </si>
  <si>
    <t>BR 2506004</t>
  </si>
  <si>
    <t>ESPERANCA</t>
  </si>
  <si>
    <t>1316-ESPERANCA-VENDA-BR020-100964794</t>
  </si>
  <si>
    <t>1316-ESPERANCA-VENDA-BR063-100964794</t>
  </si>
  <si>
    <t>1316-ESPERANCA-VENDA-BR065-100964794</t>
  </si>
  <si>
    <t>BR 2606002</t>
  </si>
  <si>
    <t>GARANHUNS</t>
  </si>
  <si>
    <t>1316-GARANHUNS-VENDA-BR020-100935231</t>
  </si>
  <si>
    <t>1316-GARANHUNS-VENDA-BR020-100964794</t>
  </si>
  <si>
    <t>1316-GARANHUNS-VENDA-BR020-101127468</t>
  </si>
  <si>
    <t>1316-GARANHUNS-VENDA-BR020-101133767</t>
  </si>
  <si>
    <t>1316-GARANHUNS-VENDA-BR021-100935231</t>
  </si>
  <si>
    <t>1316-GARANHUNS-VENDA-BR063-100935231</t>
  </si>
  <si>
    <t>1316-GARANHUNS-VENDA-BR063-100964794</t>
  </si>
  <si>
    <t>1316-GARANHUNS-VENDA-BR063-101127468</t>
  </si>
  <si>
    <t>1316-GARANHUNS-VENDA-BR063-101133767</t>
  </si>
  <si>
    <t>1316-GARANHUNS-VENDA-BR065-100935231</t>
  </si>
  <si>
    <t>1316-GARANHUNS-VENDA-BR065-100964794</t>
  </si>
  <si>
    <t>1316-GARANHUNS-VENDA-BR065-101127468</t>
  </si>
  <si>
    <t>1316-GARANHUNS-VENDA-BR065-101133767</t>
  </si>
  <si>
    <t>BR 2606200</t>
  </si>
  <si>
    <t>GOIANA</t>
  </si>
  <si>
    <t>1316-GOIANA-VENDA-BR020-100964794</t>
  </si>
  <si>
    <t>1316-GOIANA-VENDA-BR021-100964794</t>
  </si>
  <si>
    <t>1316-GOIANA-VENDA-BR063-100964794</t>
  </si>
  <si>
    <t>1316-GOIANA-VENDA-BR065-100964794</t>
  </si>
  <si>
    <t>BR 2606408</t>
  </si>
  <si>
    <t>GRAVATA</t>
  </si>
  <si>
    <t>1316-GRAVATA-VENDA-BR020-100964794</t>
  </si>
  <si>
    <t>1316-GRAVATA-VENDA-BR063-100964794</t>
  </si>
  <si>
    <t>1316-GRAVATA-VENDA-BR065-100964794</t>
  </si>
  <si>
    <t>BR 2506301</t>
  </si>
  <si>
    <t>GUARABIRA</t>
  </si>
  <si>
    <t>1316-GUARABIRA-VENDA-BR020-100964794</t>
  </si>
  <si>
    <t>1316-GUARABIRA-VENDA-BR063-100964794</t>
  </si>
  <si>
    <t>1316-GUARABIRA-VENDA-BR065-100964794</t>
  </si>
  <si>
    <t>BR 2606804</t>
  </si>
  <si>
    <t>IGARASSU</t>
  </si>
  <si>
    <t>1316-IGARASSU-VENDA-BR020-100935231</t>
  </si>
  <si>
    <t>1316-IGARASSU-VENDA-BR020-100964794</t>
  </si>
  <si>
    <t>1316-IGARASSU-VENDA-BR020-101127468</t>
  </si>
  <si>
    <t>1316-IGARASSU-VENDA-BR020-101133767</t>
  </si>
  <si>
    <t>1316-IGARASSU-VENDA-BR021-100935231</t>
  </si>
  <si>
    <t>1316-IGARASSU-VENDA-BR021-100964793</t>
  </si>
  <si>
    <t>1316-IGARASSU-VENDA-BR021-100964794</t>
  </si>
  <si>
    <t>1316-IGARASSU-VENDA-BR063-100935231</t>
  </si>
  <si>
    <t>1316-IGARASSU-VENDA-BR063-100964794</t>
  </si>
  <si>
    <t>1316-IGARASSU-VENDA-BR063-101127468</t>
  </si>
  <si>
    <t>1316-IGARASSU-VENDA-BR063-101133767</t>
  </si>
  <si>
    <t>1316-IGARASSU-VENDA-BR065-100935231</t>
  </si>
  <si>
    <t>1316-IGARASSU-VENDA-BR065-100964794</t>
  </si>
  <si>
    <t>1316-IGARASSU-VENDA-BR065-101127468</t>
  </si>
  <si>
    <t>1316-IGARASSU-VENDA-BR065-101133767</t>
  </si>
  <si>
    <t>BR 2607208</t>
  </si>
  <si>
    <t>IPOJUCA</t>
  </si>
  <si>
    <t>1316-IPOJUCA-VENDA-BR020-100964794</t>
  </si>
  <si>
    <t>1316-IPOJUCA-VENDA-BR021-100964794</t>
  </si>
  <si>
    <t>1316-IPOJUCA-VENDA-BR063-100964794</t>
  </si>
  <si>
    <t>1316-IPOJUCA-VENDA-BR063-101127468</t>
  </si>
  <si>
    <t>1316-IPOJUCA-VENDA-BR063-101133767</t>
  </si>
  <si>
    <t>1316-IPOJUCA-VENDA-BR065-100964794</t>
  </si>
  <si>
    <t>1316-IPOJUCA-VENDA-BR065-101127468</t>
  </si>
  <si>
    <t>1316-IPOJUCA-VENDA-BR065-101133767</t>
  </si>
  <si>
    <t>BR 2607901</t>
  </si>
  <si>
    <t>JABOATAO DOS GUARARAPES</t>
  </si>
  <si>
    <t>1316-JABOATAO DOS GUARARAPES-VENDA-BR020-100935231</t>
  </si>
  <si>
    <t>1316-JABOATAO DOS GUARARAPES-VENDA-BR020-100964793</t>
  </si>
  <si>
    <t>1316-JABOATAO DOS GUARARAPES-VENDA-BR020-100964794</t>
  </si>
  <si>
    <t>1316-JABOATAO DOS GUARARAPES-VENDA-BR020-101127468</t>
  </si>
  <si>
    <t>1316-JABOATAO DOS GUARARAPES-VENDA-BR020-101133767</t>
  </si>
  <si>
    <t>1316-JABOATAO DOS GUARARAPES-VENDA-BR021-100894121</t>
  </si>
  <si>
    <t>1316-JABOATAO DOS GUARARAPES-VENDA-BR021-100935231</t>
  </si>
  <si>
    <t>1316-JABOATAO DOS GUARARAPES-VENDA-BR021-100964793</t>
  </si>
  <si>
    <t>1316-JABOATAO DOS GUARARAPES-VENDA-BR021-100964794</t>
  </si>
  <si>
    <t>1316-JABOATAO DOS GUARARAPES-VENDA-BR021-101109046</t>
  </si>
  <si>
    <t>1316-JABOATAO DOS GUARARAPES-VENDA-BR021-101127468</t>
  </si>
  <si>
    <t>1316-JABOATAO DOS GUARARAPES-VENDA-BR021-101133767</t>
  </si>
  <si>
    <t>1316-JABOATAO DOS GUARARAPES-VENDA-BR024-100873780</t>
  </si>
  <si>
    <t>1316-JABOATAO DOS GUARARAPES-VENDA-BR024-100964793</t>
  </si>
  <si>
    <t>1316-JABOATAO DOS GUARARAPES-VENDA-BR024-101015177</t>
  </si>
  <si>
    <t>1316-JABOATAO DOS GUARARAPES-VENDA-BR024-101109046</t>
  </si>
  <si>
    <t>1316-JABOATAO DOS GUARARAPES-VENDA-BR063-100935231</t>
  </si>
  <si>
    <t>1316-JABOATAO DOS GUARARAPES-VENDA-BR063-100964794</t>
  </si>
  <si>
    <t>1316-JABOATAO DOS GUARARAPES-VENDA-BR063-101127468</t>
  </si>
  <si>
    <t>1316-JABOATAO DOS GUARARAPES-VENDA-BR063-101133767</t>
  </si>
  <si>
    <t>1316-JABOATAO DOS GUARARAPES-VENDA-BR065-100935231</t>
  </si>
  <si>
    <t>1316-JABOATAO DOS GUARARAPES-VENDA-BR065-100964794</t>
  </si>
  <si>
    <t>1316-JABOATAO DOS GUARARAPES-VENDA-BR065-101127468</t>
  </si>
  <si>
    <t>1316-JABOATAO DOS GUARARAPES-VENDA-BR065-101133767</t>
  </si>
  <si>
    <t>1316-JABOATAO DOS GUARARAPES-VENDA-BR275-101109046</t>
  </si>
  <si>
    <t>BR 2507507</t>
  </si>
  <si>
    <t>JOAO PESSOA</t>
  </si>
  <si>
    <t>1316-JOAO PESSOA-VENDA-BR020-100935231</t>
  </si>
  <si>
    <t>1316-JOAO PESSOA-VENDA-BR020-100964794</t>
  </si>
  <si>
    <t>1316-JOAO PESSOA-VENDA-BR020-101127468</t>
  </si>
  <si>
    <t>1316-JOAO PESSOA-VENDA-BR020-101133767</t>
  </si>
  <si>
    <t>1316-JOAO PESSOA-VENDA-BR021-100935231</t>
  </si>
  <si>
    <t>1316-JOAO PESSOA-VENDA-BR024-100873780</t>
  </si>
  <si>
    <t>1316-JOAO PESSOA-VENDA-BR024-101015177</t>
  </si>
  <si>
    <t>1316-JOAO PESSOA-VENDA-BR063-100935231</t>
  </si>
  <si>
    <t>1316-JOAO PESSOA-VENDA-BR063-100964794</t>
  </si>
  <si>
    <t>1316-JOAO PESSOA-VENDA-BR063-101127468</t>
  </si>
  <si>
    <t>1316-JOAO PESSOA-VENDA-BR063-101133767</t>
  </si>
  <si>
    <t>1316-JOAO PESSOA-VENDA-BR065-100935231</t>
  </si>
  <si>
    <t>1316-JOAO PESSOA-VENDA-BR065-100964794</t>
  </si>
  <si>
    <t>1316-JOAO PESSOA-VENDA-BR065-101127468</t>
  </si>
  <si>
    <t>1316-JOAO PESSOA-VENDA-BR065-101133767</t>
  </si>
  <si>
    <t>BR 2704302</t>
  </si>
  <si>
    <t>MACEIO</t>
  </si>
  <si>
    <t>1316-MACEIO-VENDA-BR020-100935231</t>
  </si>
  <si>
    <t>1316-MACEIO-VENDA-BR020-100964794</t>
  </si>
  <si>
    <t>1316-MACEIO-VENDA-BR020-101127468</t>
  </si>
  <si>
    <t>1316-MACEIO-VENDA-BR020-101133767</t>
  </si>
  <si>
    <t>1316-MACEIO-VENDA-BR021-100935231</t>
  </si>
  <si>
    <t>1316-MACEIO-VENDA-BR063-100935231</t>
  </si>
  <si>
    <t>1316-MACEIO-VENDA-BR063-100964794</t>
  </si>
  <si>
    <t>1316-MACEIO-VENDA-BR063-101127468</t>
  </si>
  <si>
    <t>1316-MACEIO-VENDA-BR063-101133767</t>
  </si>
  <si>
    <t>1316-MACEIO-VENDA-BR065-100935231</t>
  </si>
  <si>
    <t>1316-MACEIO-VENDA-BR065-100964794</t>
  </si>
  <si>
    <t>1316-MACEIO-VENDA-BR065-101127468</t>
  </si>
  <si>
    <t>1316-MACEIO-VENDA-BR065-101133767</t>
  </si>
  <si>
    <t>BR 2704708</t>
  </si>
  <si>
    <t>MARECHAL DEODORO</t>
  </si>
  <si>
    <t>1316-MARECHAL DEODORO-VENDA-BR020-100964794</t>
  </si>
  <si>
    <t>1316-MARECHAL DEODORO-VENDA-BR063-100964794</t>
  </si>
  <si>
    <t>1316-MARECHAL DEODORO-VENDA-BR065-100964794</t>
  </si>
  <si>
    <t>BR 2609402</t>
  </si>
  <si>
    <t>MORENO</t>
  </si>
  <si>
    <t>1316-MORENO-VENDA-BR020-100964794</t>
  </si>
  <si>
    <t>1316-MORENO-VENDA-BR021-100964794</t>
  </si>
  <si>
    <t>1316-MORENO-VENDA-BR063-100964794</t>
  </si>
  <si>
    <t>1316-MORENO-VENDA-BR065-100964794</t>
  </si>
  <si>
    <t>BR 2408102</t>
  </si>
  <si>
    <t>NATAL</t>
  </si>
  <si>
    <t>1316-NATAL-VENDA-BR020-100935231</t>
  </si>
  <si>
    <t>1316-NATAL-VENDA-BR020-100964794</t>
  </si>
  <si>
    <t>1316-NATAL-VENDA-BR020-100972336</t>
  </si>
  <si>
    <t>1316-NATAL-VENDA-BR020-101127468</t>
  </si>
  <si>
    <t>1316-NATAL-VENDA-BR020-101133767</t>
  </si>
  <si>
    <t>1316-NATAL-VENDA-BR021-100935231</t>
  </si>
  <si>
    <t>1316-NATAL-VENDA-BR021-100972336</t>
  </si>
  <si>
    <t>1316-NATAL-VENDA-BR021-101127468</t>
  </si>
  <si>
    <t>1316-NATAL-VENDA-BR021-101133767</t>
  </si>
  <si>
    <t>1316-NATAL-VENDA-BR063-100935231</t>
  </si>
  <si>
    <t>1316-NATAL-VENDA-BR063-100964794</t>
  </si>
  <si>
    <t>1316-NATAL-VENDA-BR063-100972336</t>
  </si>
  <si>
    <t>1316-NATAL-VENDA-BR063-101127468</t>
  </si>
  <si>
    <t>1316-NATAL-VENDA-BR063-101133767</t>
  </si>
  <si>
    <t>1316-NATAL-VENDA-BR065-100935231</t>
  </si>
  <si>
    <t>1316-NATAL-VENDA-BR065-100964794</t>
  </si>
  <si>
    <t>1316-NATAL-VENDA-BR065-100972336</t>
  </si>
  <si>
    <t>1316-NATAL-VENDA-BR065-101127468</t>
  </si>
  <si>
    <t>1316-NATAL-VENDA-BR065-101133767</t>
  </si>
  <si>
    <t>1316-NA-VENDA-BR024-100894891</t>
  </si>
  <si>
    <t>BR 2609600</t>
  </si>
  <si>
    <t>OLINDA</t>
  </si>
  <si>
    <t>1316-OLINDA-VENDA-BR020-100935231</t>
  </si>
  <si>
    <t>1316-OLINDA-VENDA-BR020-100964794</t>
  </si>
  <si>
    <t>1316-OLINDA-VENDA-BR020-101127468</t>
  </si>
  <si>
    <t>1316-OLINDA-VENDA-BR020-101133767</t>
  </si>
  <si>
    <t>1316-OLINDA-VENDA-BR021-100935231</t>
  </si>
  <si>
    <t>1316-OLINDA-VENDA-BR021-100964793</t>
  </si>
  <si>
    <t>1316-OLINDA-VENDA-BR021-100964794</t>
  </si>
  <si>
    <t>1316-OLINDA-VENDA-BR021-101127468</t>
  </si>
  <si>
    <t>1316-OLINDA-VENDA-BR021-101133767</t>
  </si>
  <si>
    <t>1316-OLINDA-VENDA-BR063-100935231</t>
  </si>
  <si>
    <t>1316-OLINDA-VENDA-BR063-100964794</t>
  </si>
  <si>
    <t>1316-OLINDA-VENDA-BR063-101127468</t>
  </si>
  <si>
    <t>1316-OLINDA-VENDA-BR063-101133767</t>
  </si>
  <si>
    <t>1316-OLINDA-VENDA-BR065-100935231</t>
  </si>
  <si>
    <t>1316-OLINDA-VENDA-BR065-100964794</t>
  </si>
  <si>
    <t>1316-OLINDA-VENDA-BR065-101127468</t>
  </si>
  <si>
    <t>1316-OLINDA-VENDA-BR065-101133767</t>
  </si>
  <si>
    <t>BR 2403251</t>
  </si>
  <si>
    <t>PARNAMIRIM</t>
  </si>
  <si>
    <t>1316-PARNAMIRIM-VENDA-BR020-100964794</t>
  </si>
  <si>
    <t>1316-PARNAMIRIM-VENDA-BR020-100972336</t>
  </si>
  <si>
    <t>1316-PARNAMIRIM-VENDA-BR020-101127468</t>
  </si>
  <si>
    <t>1316-PARNAMIRIM-VENDA-BR020-101133767</t>
  </si>
  <si>
    <t>1316-PARNAMIRIM-VENDA-BR021-100972336</t>
  </si>
  <si>
    <t>1316-PARNAMIRIM-VENDA-BR024-100873780</t>
  </si>
  <si>
    <t>1316-PARNAMIRIM-VENDA-BR024-101127468</t>
  </si>
  <si>
    <t>1316-PARNAMIRIM-VENDA-BR063-100964794</t>
  </si>
  <si>
    <t>1316-PARNAMIRIM-VENDA-BR063-100972336</t>
  </si>
  <si>
    <t>1316-PARNAMIRIM-VENDA-BR063-101127468</t>
  </si>
  <si>
    <t>1316-PARNAMIRIM-VENDA-BR063-101133767</t>
  </si>
  <si>
    <t>1316-PARNAMIRIM-VENDA-BR065-100964794</t>
  </si>
  <si>
    <t>1316-PARNAMIRIM-VENDA-BR065-100972336</t>
  </si>
  <si>
    <t>1316-PARNAMIRIM-VENDA-BR065-101127468</t>
  </si>
  <si>
    <t>1316-PARNAMIRIM-VENDA-BR065-101133767</t>
  </si>
  <si>
    <t>BR 2510808</t>
  </si>
  <si>
    <t>PATOS</t>
  </si>
  <si>
    <t>1316-PATOS-VENDA-BR020-100964794</t>
  </si>
  <si>
    <t>1316-PATOS-VENDA-BR063-100964794</t>
  </si>
  <si>
    <t>1316-PATOS-VENDA-BR065-100964794</t>
  </si>
  <si>
    <t>BR 2610707</t>
  </si>
  <si>
    <t>PAULISTA</t>
  </si>
  <si>
    <t>1316-PAULISTA-VENDA-BR020-100935231</t>
  </si>
  <si>
    <t>1316-PAULISTA-VENDA-BR020-100964794</t>
  </si>
  <si>
    <t>1316-PAULISTA-VENDA-BR020-101127468</t>
  </si>
  <si>
    <t>1316-PAULISTA-VENDA-BR020-101133767</t>
  </si>
  <si>
    <t>1316-PAULISTA-VENDA-BR021-100935231</t>
  </si>
  <si>
    <t>1316-PAULISTA-VENDA-BR021-100964794</t>
  </si>
  <si>
    <t>1316-PAULISTA-VENDA-BR063-100935231</t>
  </si>
  <si>
    <t>1316-PAULISTA-VENDA-BR063-100964794</t>
  </si>
  <si>
    <t>1316-PAULISTA-VENDA-BR063-101127468</t>
  </si>
  <si>
    <t>1316-PAULISTA-VENDA-BR063-101133767</t>
  </si>
  <si>
    <t>1316-PAULISTA-VENDA-BR065-100935231</t>
  </si>
  <si>
    <t>1316-PAULISTA-VENDA-BR065-100964794</t>
  </si>
  <si>
    <t>1316-PAULISTA-VENDA-BR065-101127468</t>
  </si>
  <si>
    <t>1316-PAULISTA-VENDA-BR065-101133767</t>
  </si>
  <si>
    <t>BR 2611606</t>
  </si>
  <si>
    <t>RECIFE</t>
  </si>
  <si>
    <t>1316-RECIFE-TRANSFERENCIA-BR024-100223318</t>
  </si>
  <si>
    <t>1316-RECIFE-TRANSFERENCIA-BR024-100330347</t>
  </si>
  <si>
    <t>1316-RECIFE-TRANSFERENCIA-BR024-100873780</t>
  </si>
  <si>
    <t>1316-RECIFE-TRANSFERENCIA-BR024-101015177</t>
  </si>
  <si>
    <t>TOMBINI-NE</t>
  </si>
  <si>
    <t>1316-RECIFE-TRANSFERENCIA-BR024-101116373</t>
  </si>
  <si>
    <t>1316-RECIFE-TRANSFERENCIA-BR024-101118257</t>
  </si>
  <si>
    <t>1316-RECIFE-TRANSFERENCIA-BR275-100223318</t>
  </si>
  <si>
    <t>1316-RECIFE-TRANSFERENCIA-BR275-100873780</t>
  </si>
  <si>
    <t>1316-RECIFE-TRANSFERENCIA-BR275-101015177</t>
  </si>
  <si>
    <t>1316-RECIFE-TRANSFERENCIA-BR275-101116373</t>
  </si>
  <si>
    <t>1316-RECIFE-TRANSFERENCIA-BR275-101118257</t>
  </si>
  <si>
    <t>1316-RECIFE-VENDA-BR020-100935231</t>
  </si>
  <si>
    <t>1316-RECIFE-VENDA-BR020-100964794</t>
  </si>
  <si>
    <t>1316-RECIFE-VENDA-BR020-101127468</t>
  </si>
  <si>
    <t>1316-RECIFE-VENDA-BR020-101133767</t>
  </si>
  <si>
    <t>1316-RECIFE-VENDA-BR021-100935231</t>
  </si>
  <si>
    <t>1316-RECIFE-VENDA-BR021-100964793</t>
  </si>
  <si>
    <t>1316-RECIFE-VENDA-BR021-100964794</t>
  </si>
  <si>
    <t>1316-RECIFE-VENDA-BR021-101109046</t>
  </si>
  <si>
    <t>1316-RECIFE-VENDA-BR021-101133767</t>
  </si>
  <si>
    <t>1316-RECIFE-VENDA-BR024-100297681</t>
  </si>
  <si>
    <t>1316-RECIFE-VENDA-BR024-100330347</t>
  </si>
  <si>
    <t>1316-RECIFE-VENDA-BR024-100873780</t>
  </si>
  <si>
    <t>1316-RECIFE-VENDA-BR024-100894891</t>
  </si>
  <si>
    <t>1316-RECIFE-VENDA-BR024-101015177</t>
  </si>
  <si>
    <t>1316-RECIFE-VENDA-BR024-101109046</t>
  </si>
  <si>
    <t>1316-RECIFE-VENDA-BR024-101116373</t>
  </si>
  <si>
    <t>1316-RECIFE-VENDA-BR024-101133767</t>
  </si>
  <si>
    <t>1316-RECIFE-VENDA-BR063-100935231</t>
  </si>
  <si>
    <t>1316-RECIFE-VENDA-BR063-100964794</t>
  </si>
  <si>
    <t>1316-RECIFE-VENDA-BR063-101127468</t>
  </si>
  <si>
    <t>1316-RECIFE-VENDA-BR063-101133767</t>
  </si>
  <si>
    <t>1316-RECIFE-VENDA-BR065-100935231</t>
  </si>
  <si>
    <t>1316-RECIFE-VENDA-BR065-100964794</t>
  </si>
  <si>
    <t>1316-RECIFE-VENDA-BR065-101127468</t>
  </si>
  <si>
    <t>1316-RECIFE-VENDA-BR065-101133767</t>
  </si>
  <si>
    <t>1316-RECIFE-VENDA-BR275-100297681</t>
  </si>
  <si>
    <t>1316-RECIFE-VENDA-BR275-100330347</t>
  </si>
  <si>
    <t>1316-RECIFE-VENDA-BR275-100873780</t>
  </si>
  <si>
    <t>1316-RECIFE-VENDA-BR275-101015177</t>
  </si>
  <si>
    <t>1316-RECIFE-VENDA-BR275-101109046</t>
  </si>
  <si>
    <t>1316-RECIFE-VENDA-BR275-101116373</t>
  </si>
  <si>
    <t>BR 2513703</t>
  </si>
  <si>
    <t>SANTA RITA</t>
  </si>
  <si>
    <t>1316-SANTA RITA-VENDA-BR020-100935231</t>
  </si>
  <si>
    <t>1316-SANTA RITA-VENDA-BR020-100964794</t>
  </si>
  <si>
    <t>1316-SANTA RITA-VENDA-BR020-101127468</t>
  </si>
  <si>
    <t>1316-SANTA RITA-VENDA-BR020-101133767</t>
  </si>
  <si>
    <t>1316-SANTA RITA-VENDA-BR021-100935231</t>
  </si>
  <si>
    <t>1316-SANTA RITA-VENDA-BR063-100935231</t>
  </si>
  <si>
    <t>1316-SANTA RITA-VENDA-BR063-100964794</t>
  </si>
  <si>
    <t>1316-SANTA RITA-VENDA-BR063-101127468</t>
  </si>
  <si>
    <t>1316-SANTA RITA-VENDA-BR063-101133767</t>
  </si>
  <si>
    <t>1316-SANTA RITA-VENDA-BR065-100935231</t>
  </si>
  <si>
    <t>1316-SANTA RITA-VENDA-BR065-100964794</t>
  </si>
  <si>
    <t>1316-SANTA RITA-VENDA-BR065-101127468</t>
  </si>
  <si>
    <t>1316-SANTA RITA-VENDA-BR065-101133767</t>
  </si>
  <si>
    <t>BR 2412005</t>
  </si>
  <si>
    <t>SAO GONCALO DO AMARANTE</t>
  </si>
  <si>
    <t>1316-SAO GONCALO DO AMARANTE-VENDA-BR020-100964794</t>
  </si>
  <si>
    <t>1316-SAO GONCALO DO AMARANTE-VENDA-BR020-100972336</t>
  </si>
  <si>
    <t>1316-SAO GONCALO DO AMARANTE-VENDA-BR021-100972336</t>
  </si>
  <si>
    <t>1316-SAO GONCALO DO AMARANTE-VENDA-BR063-100964794</t>
  </si>
  <si>
    <t>1316-SAO GONCALO DO AMARANTE-VENDA-BR063-100972336</t>
  </si>
  <si>
    <t>1316-SAO GONCALO DO AMARANTE-VENDA-BR065-100964794</t>
  </si>
  <si>
    <t>1316-SAO GONCALO DO AMARANTE-VENDA-BR065-100972336</t>
  </si>
  <si>
    <t>BR 2613701</t>
  </si>
  <si>
    <t>SAO LOURENCO DA MATA</t>
  </si>
  <si>
    <t>1316-SAO LOURENCO DA MATA-VENDA-BR020-100964794</t>
  </si>
  <si>
    <t>1316-SAO LOURENCO DA MATA-VENDA-BR021-100964794</t>
  </si>
  <si>
    <t>1316-SAO LOURENCO DA MATA-VENDA-BR063-100964794</t>
  </si>
  <si>
    <t>1316-SAO LOURENCO DA MATA-VENDA-BR063-101127468</t>
  </si>
  <si>
    <t>1316-SAO LOURENCO DA MATA-VENDA-BR063-101133767</t>
  </si>
  <si>
    <t>1316-SAO LOURENCO DA MATA-VENDA-BR065-100964794</t>
  </si>
  <si>
    <t>BR 2516201</t>
  </si>
  <si>
    <t>SOUSA</t>
  </si>
  <si>
    <t>1316-SOUSA-VENDA-BR020-100964794</t>
  </si>
  <si>
    <t>1316-SOUSA-VENDA-BR063-100964794</t>
  </si>
  <si>
    <t>1316-SOUSA-VENDA-BR065-100964794</t>
  </si>
  <si>
    <t>BR 2616407</t>
  </si>
  <si>
    <t>VITORIA DE SANTO ANTAO</t>
  </si>
  <si>
    <t>1316-VITORIA DE SANTO ANTAO-VENDA-BR020-100935231</t>
  </si>
  <si>
    <t>1316-VITORIA DE SANTO ANTAO-VENDA-BR020-100964794</t>
  </si>
  <si>
    <t>1316-VITORIA DE SANTO ANTAO-VENDA-BR021-100935231</t>
  </si>
  <si>
    <t>1316-VITORIA DE SANTO ANTAO-VENDA-BR063-100935231</t>
  </si>
  <si>
    <t>1316-VITORIA DE SANTO ANTAO-VENDA-BR063-100964794</t>
  </si>
  <si>
    <t>1316-VITORIA DE SANTO ANTAO-VENDA-BR063-101127468</t>
  </si>
  <si>
    <t>1316-VITORIA DE SANTO ANTAO-VENDA-BR063-101133767</t>
  </si>
  <si>
    <t>1316-VITORIA DE SANTO ANTAO-VENDA-BR065-100935231</t>
  </si>
  <si>
    <t>1316-VITORIA DE SANTO ANTAO-VENDA-BR065-100964794</t>
  </si>
  <si>
    <t>1316-VITORIA DE SANTO ANTAO-VENDA-BR065-101127468</t>
  </si>
  <si>
    <t>1316-VITORIA DE SANTO ANTAO-VENDA-BR065-101133767</t>
  </si>
  <si>
    <t>BRP0001317</t>
  </si>
  <si>
    <t>RIO DE JANEIRO-RJ</t>
  </si>
  <si>
    <t>RIO DE JANEIRO</t>
  </si>
  <si>
    <t>RJ</t>
  </si>
  <si>
    <t>BR 3300100</t>
  </si>
  <si>
    <t>ANGRA DOS REIS</t>
  </si>
  <si>
    <t>JSL RJ</t>
  </si>
  <si>
    <t>08-15-16</t>
  </si>
  <si>
    <t>1317-ANGRA DOS REIS-VENDA-BR020-100935931</t>
  </si>
  <si>
    <t>1317-ANGRA DOS REIS-VENDA-BR024-100935931</t>
  </si>
  <si>
    <t>1317-ANGRA DOS REIS-VENDA-BR063-100935931</t>
  </si>
  <si>
    <t>1317-ANGRA DOS REIS-VENDA-BR065-100935931</t>
  </si>
  <si>
    <t>BR080</t>
  </si>
  <si>
    <t>BROKER</t>
  </si>
  <si>
    <t>1317-ANGRA DOS REIS-VENDA-BR080-100935931</t>
  </si>
  <si>
    <t>BR081</t>
  </si>
  <si>
    <t>COMPARTILHADO</t>
  </si>
  <si>
    <t>1317-ANGRA DOS REIS-VENDA-BR081-100935931</t>
  </si>
  <si>
    <t>BR082</t>
  </si>
  <si>
    <t>VERIFICAR UNIDADES</t>
  </si>
  <si>
    <t>1317-ANGRA DOS REIS-VENDA-BR082-100935931</t>
  </si>
  <si>
    <t>BR083</t>
  </si>
  <si>
    <t>1317-ANGRA DOS REIS-VENDA-BR083-100935931</t>
  </si>
  <si>
    <t>BR 3300209</t>
  </si>
  <si>
    <t>ARARUAMA</t>
  </si>
  <si>
    <t>1317-ARARUAMA-VENDA-BR020-100935931</t>
  </si>
  <si>
    <t>1317-ARARUAMA-VENDA-BR024-100935931</t>
  </si>
  <si>
    <t>1317-ARARUAMA-VENDA-BR063-100935931</t>
  </si>
  <si>
    <t>1317-ARARUAMA-VENDA-BR065-100935931</t>
  </si>
  <si>
    <t>1317-ARARUAMA-VENDA-BR080-100935931</t>
  </si>
  <si>
    <t>1317-ARARUAMA-VENDA-BR081-100935931</t>
  </si>
  <si>
    <t>1317-ARARUAMA-VENDA-BR082-100935931</t>
  </si>
  <si>
    <t>1317-ARARUAMA-VENDA-BR083-100935931</t>
  </si>
  <si>
    <t>BR 3300233</t>
  </si>
  <si>
    <t>ARMACAO DOS BUZIOS</t>
  </si>
  <si>
    <t>1317-ARMACAO DOS BUZIOS-VENDA-BR020-100935931</t>
  </si>
  <si>
    <t>1317-ARMACAO DOS BUZIOS-VENDA-BR024-100935931</t>
  </si>
  <si>
    <t>1317-ARMACAO DOS BUZIOS-VENDA-BR063-100935931</t>
  </si>
  <si>
    <t>1317-ARMACAO DOS BUZIOS-VENDA-BR065-100935931</t>
  </si>
  <si>
    <t>1317-ARMACAO DOS BUZIOS-VENDA-BR080-100935931</t>
  </si>
  <si>
    <t>1317-ARMACAO DOS BUZIOS-VENDA-BR081-100935931</t>
  </si>
  <si>
    <t>1317-ARMACAO DOS BUZIOS-VENDA-BR082-100935931</t>
  </si>
  <si>
    <t>1317-ARMACAO DOS BUZIOS-VENDA-BR083-100935931</t>
  </si>
  <si>
    <t>BR 3300258</t>
  </si>
  <si>
    <t>ARRAIAL DO CABO</t>
  </si>
  <si>
    <t>1317-ARRAIAL DO CABO-VENDA-BR020-100935931</t>
  </si>
  <si>
    <t>1317-ARRAIAL DO CABO-VENDA-BR024-100935931</t>
  </si>
  <si>
    <t>1317-ARRAIAL DO CABO-VENDA-BR063-100935931</t>
  </si>
  <si>
    <t>1317-ARRAIAL DO CABO-VENDA-BR065-100935931</t>
  </si>
  <si>
    <t>1317-ARRAIAL DO CABO-VENDA-BR080-100935931</t>
  </si>
  <si>
    <t>1317-ARRAIAL DO CABO-VENDA-BR081-100935931</t>
  </si>
  <si>
    <t>1317-ARRAIAL DO CABO-VENDA-BR082-100935931</t>
  </si>
  <si>
    <t>1317-ARRAIAL DO CABO-VENDA-BR083-100935931</t>
  </si>
  <si>
    <t>BR 3300308</t>
  </si>
  <si>
    <t>BARRA DO PIRAI</t>
  </si>
  <si>
    <t>1317-BARRA DO PIRAI-VENDA-BR020-100935931</t>
  </si>
  <si>
    <t>1317-BARRA DO PIRAI-VENDA-BR024-100935931</t>
  </si>
  <si>
    <t>1317-BARRA DO PIRAI-VENDA-BR063-100935931</t>
  </si>
  <si>
    <t>1317-BARRA DO PIRAI-VENDA-BR065-100935931</t>
  </si>
  <si>
    <t>1317-BARRA DO PIRAI-VENDA-BR080-100935931</t>
  </si>
  <si>
    <t>1317-BARRA DO PIRAI-VENDA-BR081-100935931</t>
  </si>
  <si>
    <t>1317-BARRA DO PIRAI-VENDA-BR082-100935931</t>
  </si>
  <si>
    <t>1317-BARRA DO PIRAI-VENDA-BR083-100935931</t>
  </si>
  <si>
    <t>BR 3300407</t>
  </si>
  <si>
    <t>BARRA MANSA</t>
  </si>
  <si>
    <t>1317-BARRA MANSA-VENDA-BR020-100935931</t>
  </si>
  <si>
    <t>1317-BARRA MANSA-VENDA-BR024-100935931</t>
  </si>
  <si>
    <t>1317-BARRA MANSA-VENDA-BR063-100935931</t>
  </si>
  <si>
    <t>1317-BARRA MANSA-VENDA-BR065-100935931</t>
  </si>
  <si>
    <t>1317-BARRA MANSA-VENDA-BR080-100935931</t>
  </si>
  <si>
    <t>1317-BARRA MANSA-VENDA-BR081-100935931</t>
  </si>
  <si>
    <t>1317-BARRA MANSA-VENDA-BR082-100935931</t>
  </si>
  <si>
    <t>1317-BARRA MANSA-VENDA-BR083-100935931</t>
  </si>
  <si>
    <t>BR 3300456</t>
  </si>
  <si>
    <t>BELFORD ROXO</t>
  </si>
  <si>
    <t>1317-BELFORD ROXO-VENDA-BR020-100935931</t>
  </si>
  <si>
    <t>CATTO RJ</t>
  </si>
  <si>
    <t>1317-BELFORD ROXO-VENDA-BR024-100223323</t>
  </si>
  <si>
    <t>1317-BELFORD ROXO-VENDA-BR024-100935931</t>
  </si>
  <si>
    <t>1317-BELFORD ROXO-VENDA-BR063-100935931</t>
  </si>
  <si>
    <t>1317-BELFORD ROXO-VENDA-BR065-100935931</t>
  </si>
  <si>
    <t>1317-BELFORD ROXO-VENDA-BR080-100935931</t>
  </si>
  <si>
    <t>1317-BELFORD ROXO-VENDA-BR081-100935931</t>
  </si>
  <si>
    <t>1317-BELFORD ROXO-VENDA-BR082-100935931</t>
  </si>
  <si>
    <t>1317-BELFORD ROXO-VENDA-BR083-100935931</t>
  </si>
  <si>
    <t>BR 3300704</t>
  </si>
  <si>
    <t>CABO FRIO</t>
  </si>
  <si>
    <t>1317-CABO FRIO-VENDA-BR020-100935931</t>
  </si>
  <si>
    <t>1317-CABO FRIO-VENDA-BR024-100935931</t>
  </si>
  <si>
    <t>1317-CABO FRIO-VENDA-BR063-100935931</t>
  </si>
  <si>
    <t>1317-CABO FRIO-VENDA-BR065-100935931</t>
  </si>
  <si>
    <t>1317-CABO FRIO-VENDA-BR080-100935931</t>
  </si>
  <si>
    <t>1317-CABO FRIO-VENDA-BR081-100935931</t>
  </si>
  <si>
    <t>1317-CABO FRIO-VENDA-BR082-100935931</t>
  </si>
  <si>
    <t>1317-CABO FRIO-VENDA-BR083-100935931</t>
  </si>
  <si>
    <t>BR 3300803</t>
  </si>
  <si>
    <t>CACHOEIRAS DE MACACU</t>
  </si>
  <si>
    <t>1317-CACHOEIRAS DE MACACU-VENDA-BR020-100935931</t>
  </si>
  <si>
    <t>1317-CACHOEIRAS DE MACACU-VENDA-BR024-100935931</t>
  </si>
  <si>
    <t>1317-CACHOEIRAS DE MACACU-VENDA-BR063-100935931</t>
  </si>
  <si>
    <t>1317-CACHOEIRAS DE MACACU-VENDA-BR065-100935931</t>
  </si>
  <si>
    <t>1317-CACHOEIRAS DE MACACU-VENDA-BR080-100935931</t>
  </si>
  <si>
    <t>1317-CACHOEIRAS DE MACACU-VENDA-BR081-100935931</t>
  </si>
  <si>
    <t>1317-CACHOEIRAS DE MACACU-VENDA-BR082-100935931</t>
  </si>
  <si>
    <t>1317-CACHOEIRAS DE MACACU-VENDA-BR083-100935931</t>
  </si>
  <si>
    <t>BR 3301009</t>
  </si>
  <si>
    <t>CAMPOS DOS GOYTACAZES</t>
  </si>
  <si>
    <t>1317-CAMPOS DOS GOYTACAZES-VENDA-BR020-100935931</t>
  </si>
  <si>
    <t>1317-CAMPOS DOS GOYTACAZES-VENDA-BR024-100223323</t>
  </si>
  <si>
    <t>1317-CAMPOS DOS GOYTACAZES-VENDA-BR024-100935931</t>
  </si>
  <si>
    <t>1317-CAMPOS DOS GOYTACAZES-VENDA-BR063-100935931</t>
  </si>
  <si>
    <t>1317-CAMPOS DOS GOYTACAZES-VENDA-BR065-100935931</t>
  </si>
  <si>
    <t>1317-CAMPOS DOS GOYTACAZES-VENDA-BR080-100935931</t>
  </si>
  <si>
    <t>1317-CAMPOS DOS GOYTACAZES-VENDA-BR081-100935931</t>
  </si>
  <si>
    <t>1317-CAMPOS DOS GOYTACAZES-VENDA-BR082-100935931</t>
  </si>
  <si>
    <t>1317-CAMPOS DOS GOYTACAZES-VENDA-BR083-100935931</t>
  </si>
  <si>
    <t>BR 3301306</t>
  </si>
  <si>
    <t>CASIMIRO DE ABREU</t>
  </si>
  <si>
    <t>1317-CASIMIRO DE ABREU-VENDA-BR020-100935931</t>
  </si>
  <si>
    <t>1317-CASIMIRO DE ABREU-VENDA-BR024-100935931</t>
  </si>
  <si>
    <t>1317-CASIMIRO DE ABREU-VENDA-BR063-100935931</t>
  </si>
  <si>
    <t>1317-CASIMIRO DE ABREU-VENDA-BR065-100935931</t>
  </si>
  <si>
    <t>1317-CASIMIRO DE ABREU-VENDA-BR080-100935931</t>
  </si>
  <si>
    <t>1317-CASIMIRO DE ABREU-VENDA-BR081-100935931</t>
  </si>
  <si>
    <t>1317-CASIMIRO DE ABREU-VENDA-BR082-100935931</t>
  </si>
  <si>
    <t>1317-CASIMIRO DE ABREU-VENDA-BR083-100935931</t>
  </si>
  <si>
    <t>BR 3301702</t>
  </si>
  <si>
    <t>DUQUE DE CAXIAS</t>
  </si>
  <si>
    <t>COOPERPOCOS</t>
  </si>
  <si>
    <t>1317-DUQUE DE CAXIAS-VENDA-BR020-100788157</t>
  </si>
  <si>
    <t>1317-DUQUE DE CAXIAS-VENDA-BR020-100935931</t>
  </si>
  <si>
    <t>1317-DUQUE DE CAXIAS-VENDA-BR020-101093720</t>
  </si>
  <si>
    <t>1317-DUQUE DE CAXIAS-VENDA-BR024-100223323</t>
  </si>
  <si>
    <t>1317-DUQUE DE CAXIAS-VENDA-BR024-100935931</t>
  </si>
  <si>
    <t>1317-DUQUE DE CAXIAS-VENDA-BR063-100935931</t>
  </si>
  <si>
    <t>1317-DUQUE DE CAXIAS-VENDA-BR065-100935931</t>
  </si>
  <si>
    <t>1317-DUQUE DE CAXIAS-VENDA-BR080-100935931</t>
  </si>
  <si>
    <t>1317-DUQUE DE CAXIAS-VENDA-BR081-100935931</t>
  </si>
  <si>
    <t>1317-DUQUE DE CAXIAS-VENDA-BR082-100935931</t>
  </si>
  <si>
    <t>1317-DUQUE DE CAXIAS-VENDA-BR083-100935931</t>
  </si>
  <si>
    <t>BR 3301876</t>
  </si>
  <si>
    <t>IGUABA GRANDE</t>
  </si>
  <si>
    <t>1317-IGUABA GRANDE-VENDA-BR020-100935931</t>
  </si>
  <si>
    <t>1317-IGUABA GRANDE-VENDA-BR024-100935931</t>
  </si>
  <si>
    <t>1317-IGUABA GRANDE-VENDA-BR063-100935931</t>
  </si>
  <si>
    <t>1317-IGUABA GRANDE-VENDA-BR065-100935931</t>
  </si>
  <si>
    <t>1317-IGUABA GRANDE-VENDA-BR080-100935931</t>
  </si>
  <si>
    <t>1317-IGUABA GRANDE-VENDA-BR081-100935931</t>
  </si>
  <si>
    <t>1317-IGUABA GRANDE-VENDA-BR082-100935931</t>
  </si>
  <si>
    <t>1317-IGUABA GRANDE-VENDA-BR083-100935931</t>
  </si>
  <si>
    <t>BR 3301900</t>
  </si>
  <si>
    <t>ITABORAI</t>
  </si>
  <si>
    <t>1317-ITABORAI-VENDA-BR020-100935931</t>
  </si>
  <si>
    <t>1317-ITABORAI-VENDA-BR024-100935931</t>
  </si>
  <si>
    <t>1317-ITABORAI-VENDA-BR063-100935931</t>
  </si>
  <si>
    <t>1317-ITABORAI-VENDA-BR065-100935931</t>
  </si>
  <si>
    <t>1317-ITABORAI-VENDA-BR080-100935931</t>
  </si>
  <si>
    <t>1317-ITABORAI-VENDA-BR081-100935931</t>
  </si>
  <si>
    <t>1317-ITABORAI-VENDA-BR082-100935931</t>
  </si>
  <si>
    <t>1317-ITABORAI-VENDA-BR083-100935931</t>
  </si>
  <si>
    <t>BR 3302007</t>
  </si>
  <si>
    <t>ITAGUAI</t>
  </si>
  <si>
    <t>1317-ITAGUAI-VENDA-BR020-100935931</t>
  </si>
  <si>
    <t>1317-ITAGUAI-VENDA-BR024-100935931</t>
  </si>
  <si>
    <t>1317-ITAGUAI-VENDA-BR063-100935931</t>
  </si>
  <si>
    <t>1317-ITAGUAI-VENDA-BR065-100935931</t>
  </si>
  <si>
    <t>1317-ITAGUAI-VENDA-BR080-100935931</t>
  </si>
  <si>
    <t>1317-ITAGUAI-VENDA-BR081-100935931</t>
  </si>
  <si>
    <t>1317-ITAGUAI-VENDA-BR082-100935931</t>
  </si>
  <si>
    <t>1317-ITAGUAI-VENDA-BR083-100935931</t>
  </si>
  <si>
    <t>1317-JUIZ DE FORA-VENDA-BR020-100935931</t>
  </si>
  <si>
    <t>1317-JUIZ DE FORA-VENDA-BR024-100935931</t>
  </si>
  <si>
    <t>1317-JUIZ DE FORA-VENDA-BR063-100935931</t>
  </si>
  <si>
    <t>1317-JUIZ DE FORA-VENDA-BR065-100935931</t>
  </si>
  <si>
    <t>1317-JUIZ DE FORA-VENDA-BR080-100935931</t>
  </si>
  <si>
    <t>1317-JUIZ DE FORA-VENDA-BR081-100935931</t>
  </si>
  <si>
    <t>1317-JUIZ DE FORA-VENDA-BR082-100935931</t>
  </si>
  <si>
    <t>1317-JUIZ DE FORA-VENDA-BR083-100935931</t>
  </si>
  <si>
    <t>BR 3302403</t>
  </si>
  <si>
    <t>MACAE</t>
  </si>
  <si>
    <t>1317-MACAE-VENDA-BR020-100935931</t>
  </si>
  <si>
    <t>1317-MACAE-VENDA-BR024-100935931</t>
  </si>
  <si>
    <t>1317-MACAE-VENDA-BR063-100935931</t>
  </si>
  <si>
    <t>1317-MACAE-VENDA-BR065-100935931</t>
  </si>
  <si>
    <t>1317-MACAE-VENDA-BR080-100935931</t>
  </si>
  <si>
    <t>1317-MACAE-VENDA-BR081-100935931</t>
  </si>
  <si>
    <t>1317-MACAE-VENDA-BR082-100935931</t>
  </si>
  <si>
    <t>1317-MACAE-VENDA-BR083-100935931</t>
  </si>
  <si>
    <t>BR 3302502</t>
  </si>
  <si>
    <t>MAGE</t>
  </si>
  <si>
    <t>1317-MAGE-VENDA-BR020-100935931</t>
  </si>
  <si>
    <t>1317-MAGE-VENDA-BR024-100935931</t>
  </si>
  <si>
    <t>1317-MAGE-VENDA-BR063-100935931</t>
  </si>
  <si>
    <t>1317-MAGE-VENDA-BR065-100935931</t>
  </si>
  <si>
    <t>1317-MAGE-VENDA-BR080-100935931</t>
  </si>
  <si>
    <t>1317-MAGE-VENDA-BR081-100935931</t>
  </si>
  <si>
    <t>1317-MAGE-VENDA-BR082-100935931</t>
  </si>
  <si>
    <t>1317-MAGE-VENDA-BR083-100935931</t>
  </si>
  <si>
    <t>BR 3302700</t>
  </si>
  <si>
    <t>MARICA</t>
  </si>
  <si>
    <t>1317-MARICA-VENDA-BR020-100935931</t>
  </si>
  <si>
    <t>1317-MARICA-VENDA-BR024-100935931</t>
  </si>
  <si>
    <t>1317-MARICA-VENDA-BR063-100935931</t>
  </si>
  <si>
    <t>1317-MARICA-VENDA-BR065-100935931</t>
  </si>
  <si>
    <t>1317-MARICA-VENDA-BR080-100935931</t>
  </si>
  <si>
    <t>1317-MARICA-VENDA-BR081-100935931</t>
  </si>
  <si>
    <t>1317-MARICA-VENDA-BR082-100935931</t>
  </si>
  <si>
    <t>1317-MARICA-VENDA-BR083-100935931</t>
  </si>
  <si>
    <t>BR 3302858</t>
  </si>
  <si>
    <t>MESQUITA</t>
  </si>
  <si>
    <t>1317-MESQUITA-VENDA-BR020-100935931</t>
  </si>
  <si>
    <t>1317-MESQUITA-VENDA-BR024-100935931</t>
  </si>
  <si>
    <t>1317-MESQUITA-VENDA-BR063-100935931</t>
  </si>
  <si>
    <t>1317-MESQUITA-VENDA-BR065-100935931</t>
  </si>
  <si>
    <t>1317-MESQUITA-VENDA-BR080-100935931</t>
  </si>
  <si>
    <t>1317-MESQUITA-VENDA-BR081-100935931</t>
  </si>
  <si>
    <t>1317-MESQUITA-VENDA-BR082-100935931</t>
  </si>
  <si>
    <t>1317-MESQUITA-VENDA-BR083-100935931</t>
  </si>
  <si>
    <t>BR 3302908</t>
  </si>
  <si>
    <t>MIGUEL PEREIRA</t>
  </si>
  <si>
    <t>1317-MIGUEL PEREIRA-VENDA-BR020-100935931</t>
  </si>
  <si>
    <t>1317-MIGUEL PEREIRA-VENDA-BR024-100935931</t>
  </si>
  <si>
    <t>1317-MIGUEL PEREIRA-VENDA-BR063-100935931</t>
  </si>
  <si>
    <t>1317-MIGUEL PEREIRA-VENDA-BR065-100935931</t>
  </si>
  <si>
    <t>1317-MIGUEL PEREIRA-VENDA-BR080-100935931</t>
  </si>
  <si>
    <t>1317-MIGUEL PEREIRA-VENDA-BR081-100935931</t>
  </si>
  <si>
    <t>1317-MIGUEL PEREIRA-VENDA-BR082-100935931</t>
  </si>
  <si>
    <t>1317-MIGUEL PEREIRA-VENDA-BR083-100935931</t>
  </si>
  <si>
    <t>BR 3303203</t>
  </si>
  <si>
    <t>NILOPOLIS</t>
  </si>
  <si>
    <t>1317-NILOPOLIS-VENDA-BR020-100935931</t>
  </si>
  <si>
    <t>1317-NILOPOLIS-VENDA-BR024-100935931</t>
  </si>
  <si>
    <t>1317-NILOPOLIS-VENDA-BR063-100935931</t>
  </si>
  <si>
    <t>1317-NILOPOLIS-VENDA-BR065-100935931</t>
  </si>
  <si>
    <t>1317-NILOPOLIS-VENDA-BR080-100935931</t>
  </si>
  <si>
    <t>1317-NILOPOLIS-VENDA-BR081-100935931</t>
  </si>
  <si>
    <t>1317-NILOPOLIS-VENDA-BR082-100935931</t>
  </si>
  <si>
    <t>1317-NILOPOLIS-VENDA-BR083-100935931</t>
  </si>
  <si>
    <t>BR 3303302</t>
  </si>
  <si>
    <t>NITEROI</t>
  </si>
  <si>
    <t>1317-NITEROI-VENDA-BR020-100935931</t>
  </si>
  <si>
    <t>1317-NITEROI-VENDA-BR024-100935931</t>
  </si>
  <si>
    <t>1317-NITEROI-VENDA-BR063-100935931</t>
  </si>
  <si>
    <t>1317-NITEROI-VENDA-BR065-100935931</t>
  </si>
  <si>
    <t>1317-NITEROI-VENDA-BR080-100935931</t>
  </si>
  <si>
    <t>1317-NITEROI-VENDA-BR081-100935931</t>
  </si>
  <si>
    <t>1317-NITEROI-VENDA-BR082-100935931</t>
  </si>
  <si>
    <t>1317-NITEROI-VENDA-BR083-100935931</t>
  </si>
  <si>
    <t>BR 3303401</t>
  </si>
  <si>
    <t>NOVA FRIBURGO</t>
  </si>
  <si>
    <t>1317-NOVA FRIBURGO-VENDA-BR020-100935931</t>
  </si>
  <si>
    <t>1317-NOVA FRIBURGO-VENDA-BR024-100223323</t>
  </si>
  <si>
    <t>1317-NOVA FRIBURGO-VENDA-BR024-100935931</t>
  </si>
  <si>
    <t>1317-NOVA FRIBURGO-VENDA-BR063-100935931</t>
  </si>
  <si>
    <t>1317-NOVA FRIBURGO-VENDA-BR065-100935931</t>
  </si>
  <si>
    <t>1317-NOVA FRIBURGO-VENDA-BR080-100935931</t>
  </si>
  <si>
    <t>1317-NOVA FRIBURGO-VENDA-BR081-100935931</t>
  </si>
  <si>
    <t>1317-NOVA FRIBURGO-VENDA-BR082-100935931</t>
  </si>
  <si>
    <t>1317-NOVA FRIBURGO-VENDA-BR083-100935931</t>
  </si>
  <si>
    <t>BR 3303500</t>
  </si>
  <si>
    <t>NOVA IGUACU</t>
  </si>
  <si>
    <t>1317-NOVA IGUACU-VENDA-BR020-100935931</t>
  </si>
  <si>
    <t>1317-NOVA IGUACU-VENDA-BR024-100935931</t>
  </si>
  <si>
    <t>1317-NOVA IGUACU-VENDA-BR063-100935931</t>
  </si>
  <si>
    <t>1317-NOVA IGUACU-VENDA-BR065-100935931</t>
  </si>
  <si>
    <t>1317-NOVA IGUACU-VENDA-BR080-100935931</t>
  </si>
  <si>
    <t>1317-NOVA IGUACU-VENDA-BR081-100935931</t>
  </si>
  <si>
    <t>1317-NOVA IGUACU-VENDA-BR082-100935931</t>
  </si>
  <si>
    <t>1317-NOVA IGUACU-VENDA-BR083-100935931</t>
  </si>
  <si>
    <t>BR 3303609</t>
  </si>
  <si>
    <t>PARACAMBI</t>
  </si>
  <si>
    <t>1317-PARACAMBI-VENDA-BR020-100935931</t>
  </si>
  <si>
    <t>1317-PARACAMBI-VENDA-BR024-100935931</t>
  </si>
  <si>
    <t>1317-PARACAMBI-VENDA-BR063-100935931</t>
  </si>
  <si>
    <t>1317-PARACAMBI-VENDA-BR065-100935931</t>
  </si>
  <si>
    <t>1317-PARACAMBI-VENDA-BR080-100935931</t>
  </si>
  <si>
    <t>1317-PARACAMBI-VENDA-BR081-100935931</t>
  </si>
  <si>
    <t>1317-PARACAMBI-VENDA-BR082-100935931</t>
  </si>
  <si>
    <t>1317-PARACAMBI-VENDA-BR083-100935931</t>
  </si>
  <si>
    <t>BR 3303708</t>
  </si>
  <si>
    <t>PARAIBA DO SUL</t>
  </si>
  <si>
    <t>1317-PARAIBA DO SUL-VENDA-BR020-100935931</t>
  </si>
  <si>
    <t>1317-PARAIBA DO SUL-VENDA-BR024-100935931</t>
  </si>
  <si>
    <t>1317-PARAIBA DO SUL-VENDA-BR063-100935931</t>
  </si>
  <si>
    <t>1317-PARAIBA DO SUL-VENDA-BR065-100935931</t>
  </si>
  <si>
    <t>1317-PARAIBA DO SUL-VENDA-BR080-100935931</t>
  </si>
  <si>
    <t>1317-PARAIBA DO SUL-VENDA-BR081-100935931</t>
  </si>
  <si>
    <t>1317-PARAIBA DO SUL-VENDA-BR082-100935931</t>
  </si>
  <si>
    <t>1317-PARAIBA DO SUL-VENDA-BR083-100935931</t>
  </si>
  <si>
    <t>BR 3303906</t>
  </si>
  <si>
    <t>PETROPOLIS</t>
  </si>
  <si>
    <t>1317-PETROPOLIS-VENDA-BR020-100935931</t>
  </si>
  <si>
    <t>1317-PETROPOLIS-VENDA-BR024-100935931</t>
  </si>
  <si>
    <t>1317-PETROPOLIS-VENDA-BR063-100935931</t>
  </si>
  <si>
    <t>1317-PETROPOLIS-VENDA-BR065-100935931</t>
  </si>
  <si>
    <t>1317-PETROPOLIS-VENDA-BR080-100935931</t>
  </si>
  <si>
    <t>1317-PETROPOLIS-VENDA-BR081-100935931</t>
  </si>
  <si>
    <t>1317-PETROPOLIS-VENDA-BR082-100935931</t>
  </si>
  <si>
    <t>1317-PETROPOLIS-VENDA-BR083-100935931</t>
  </si>
  <si>
    <t>BR 3303955</t>
  </si>
  <si>
    <t>PINHEIRAL</t>
  </si>
  <si>
    <t>1317-PINHEIRAL-VENDA-BR020-100935931</t>
  </si>
  <si>
    <t>1317-PINHEIRAL-VENDA-BR024-100935931</t>
  </si>
  <si>
    <t>1317-PINHEIRAL-VENDA-BR063-100935931</t>
  </si>
  <si>
    <t>1317-PINHEIRAL-VENDA-BR065-100935931</t>
  </si>
  <si>
    <t>1317-PINHEIRAL-VENDA-BR080-100935931</t>
  </si>
  <si>
    <t>1317-PINHEIRAL-VENDA-BR081-100935931</t>
  </si>
  <si>
    <t>1317-PINHEIRAL-VENDA-BR082-100935931</t>
  </si>
  <si>
    <t>1317-PINHEIRAL-VENDA-BR083-100935931</t>
  </si>
  <si>
    <t>BR 3304003</t>
  </si>
  <si>
    <t>PIRAI</t>
  </si>
  <si>
    <t>1317-PIRAI-VENDA-BR020-100935931</t>
  </si>
  <si>
    <t>1317-PIRAI-VENDA-BR024-100935931</t>
  </si>
  <si>
    <t>1317-PIRAI-VENDA-BR063-100935931</t>
  </si>
  <si>
    <t>1317-PIRAI-VENDA-BR065-100935931</t>
  </si>
  <si>
    <t>1317-PIRAI-VENDA-BR080-100935931</t>
  </si>
  <si>
    <t>1317-PIRAI-VENDA-BR081-100935931</t>
  </si>
  <si>
    <t>1317-PIRAI-VENDA-BR082-100935931</t>
  </si>
  <si>
    <t>1317-PIRAI-VENDA-BR083-100935931</t>
  </si>
  <si>
    <t>BR 3304144</t>
  </si>
  <si>
    <t>QUEIMADOS</t>
  </si>
  <si>
    <t>1317-QUEIMADOS-VENDA-BR020-100935931</t>
  </si>
  <si>
    <t>1317-QUEIMADOS-VENDA-BR024-100935931</t>
  </si>
  <si>
    <t>1317-QUEIMADOS-VENDA-BR063-100935931</t>
  </si>
  <si>
    <t>1317-QUEIMADOS-VENDA-BR065-100935931</t>
  </si>
  <si>
    <t>1317-QUEIMADOS-VENDA-BR080-100935931</t>
  </si>
  <si>
    <t>1317-QUEIMADOS-VENDA-BR081-100935931</t>
  </si>
  <si>
    <t>1317-QUEIMADOS-VENDA-BR082-100935931</t>
  </si>
  <si>
    <t>1317-QUEIMADOS-VENDA-BR083-100935931</t>
  </si>
  <si>
    <t>BR 3304201</t>
  </si>
  <si>
    <t>RESENDE</t>
  </si>
  <si>
    <t>1317-RESENDE-VENDA-BR020-100935931</t>
  </si>
  <si>
    <t>1317-RESENDE-VENDA-BR024-100935931</t>
  </si>
  <si>
    <t>1317-RESENDE-VENDA-BR063-100935931</t>
  </si>
  <si>
    <t>1317-RESENDE-VENDA-BR065-100935931</t>
  </si>
  <si>
    <t>1317-RESENDE-VENDA-BR080-100935931</t>
  </si>
  <si>
    <t>1317-RESENDE-VENDA-BR081-100935931</t>
  </si>
  <si>
    <t>1317-RESENDE-VENDA-BR082-100935931</t>
  </si>
  <si>
    <t>1317-RESENDE-VENDA-BR083-100935931</t>
  </si>
  <si>
    <t>BR 3304300</t>
  </si>
  <si>
    <t>RIO BONITO</t>
  </si>
  <si>
    <t>1317-RIO BONITO-VENDA-BR063-100935931</t>
  </si>
  <si>
    <t>BR 3304508</t>
  </si>
  <si>
    <t>RIO DAS FLORES</t>
  </si>
  <si>
    <t>1317-RIO DAS FLORES-VENDA-BR020-100935931</t>
  </si>
  <si>
    <t>1317-RIO DAS FLORES-VENDA-BR024-100935931</t>
  </si>
  <si>
    <t>1317-RIO DAS FLORES-VENDA-BR063-100935931</t>
  </si>
  <si>
    <t>1317-RIO DAS FLORES-VENDA-BR065-100935931</t>
  </si>
  <si>
    <t>1317-RIO DAS FLORES-VENDA-BR080-100935931</t>
  </si>
  <si>
    <t>1317-RIO DAS FLORES-VENDA-BR081-100935931</t>
  </si>
  <si>
    <t>1317-RIO DAS FLORES-VENDA-BR082-100935931</t>
  </si>
  <si>
    <t>1317-RIO DAS FLORES-VENDA-BR083-100935931</t>
  </si>
  <si>
    <t>BR 3304524</t>
  </si>
  <si>
    <t>RIO DAS OSTRAS</t>
  </si>
  <si>
    <t>1317-RIO DAS OSTRAS-VENDA-BR020-100935931</t>
  </si>
  <si>
    <t>1317-RIO DAS OSTRAS-VENDA-BR024-100935931</t>
  </si>
  <si>
    <t>1317-RIO DAS OSTRAS-VENDA-BR063-100935931</t>
  </si>
  <si>
    <t>1317-RIO DAS OSTRAS-VENDA-BR065-100935931</t>
  </si>
  <si>
    <t>1317-RIO DAS OSTRAS-VENDA-BR080-100935931</t>
  </si>
  <si>
    <t>1317-RIO DAS OSTRAS-VENDA-BR081-100935931</t>
  </si>
  <si>
    <t>1317-RIO DAS OSTRAS-VENDA-BR082-100935931</t>
  </si>
  <si>
    <t>1317-RIO DAS OSTRAS-VENDA-BR083-100935931</t>
  </si>
  <si>
    <t>BR 3304557</t>
  </si>
  <si>
    <t>1317-RIO DE JANEIRO-VENDA-BR020-100935931</t>
  </si>
  <si>
    <t>1317-RIO DE JANEIRO-VENDA-BR024-100223323</t>
  </si>
  <si>
    <t>1317-RIO DE JANEIRO-VENDA-BR024-100935931</t>
  </si>
  <si>
    <t>1317-RIO DE JANEIRO-VENDA-BR063-100935931</t>
  </si>
  <si>
    <t>1317-RIO DE JANEIRO-VENDA-BR065-100935931</t>
  </si>
  <si>
    <t>1317-RIO DE JANEIRO-VENDA-BR080-100935931</t>
  </si>
  <si>
    <t>1317-RIO DE JANEIRO-VENDA-BR081-100935931</t>
  </si>
  <si>
    <t>1317-RIO DE JANEIRO-VENDA-BR082-100935931</t>
  </si>
  <si>
    <t>1317-RIO DE JANEIRO-VENDA-BR083-100935931</t>
  </si>
  <si>
    <t>BR 3160702</t>
  </si>
  <si>
    <t>SANTOS DUMONT</t>
  </si>
  <si>
    <t>1317-SANTOS DUMONT-VENDA-BR020-100935931</t>
  </si>
  <si>
    <t>1317-SANTOS DUMONT-VENDA-BR024-100935931</t>
  </si>
  <si>
    <t>1317-SANTOS DUMONT-VENDA-BR063-100935931</t>
  </si>
  <si>
    <t>1317-SANTOS DUMONT-VENDA-BR065-100935931</t>
  </si>
  <si>
    <t>1317-SANTOS DUMONT-VENDA-BR080-100935931</t>
  </si>
  <si>
    <t>1317-SANTOS DUMONT-VENDA-BR081-100935931</t>
  </si>
  <si>
    <t>1317-SANTOS DUMONT-VENDA-BR082-100935931</t>
  </si>
  <si>
    <t>1317-SANTOS DUMONT-VENDA-BR083-100935931</t>
  </si>
  <si>
    <t>BR 3304904</t>
  </si>
  <si>
    <t>SAO GONCALO</t>
  </si>
  <si>
    <t>1317-SAO GONCALO-VENDA-BR020-100935931</t>
  </si>
  <si>
    <t>1317-SAO GONCALO-VENDA-BR024-100935931</t>
  </si>
  <si>
    <t>1317-SAO GONCALO-VENDA-BR063-100935931</t>
  </si>
  <si>
    <t>1317-SAO GONCALO-VENDA-BR065-100935931</t>
  </si>
  <si>
    <t>1317-SAO GONCALO-VENDA-BR080-100935931</t>
  </si>
  <si>
    <t>1317-SAO GONCALO-VENDA-BR081-100935931</t>
  </si>
  <si>
    <t>1317-SAO GONCALO-VENDA-BR082-100935931</t>
  </si>
  <si>
    <t>1317-SAO GONCALO-VENDA-BR083-100935931</t>
  </si>
  <si>
    <t>BR 3305109</t>
  </si>
  <si>
    <t>SAO JOAO DE MERITI</t>
  </si>
  <si>
    <t>1317-SAO JOAO DE MERITI-VENDA-BR020-100935931</t>
  </si>
  <si>
    <t>TRANSCORDEIRO RJ</t>
  </si>
  <si>
    <t>1317-SAO JOAO DE MERITI-VENDA-BR024-100223322</t>
  </si>
  <si>
    <t>1317-SAO JOAO DE MERITI-VENDA-BR024-100935931</t>
  </si>
  <si>
    <t>1317-SAO JOAO DE MERITI-VENDA-BR063-100935931</t>
  </si>
  <si>
    <t>1317-SAO JOAO DE MERITI-VENDA-BR065-100935931</t>
  </si>
  <si>
    <t>1317-SAO JOAO DE MERITI-VENDA-BR080-100935931</t>
  </si>
  <si>
    <t>1317-SAO JOAO DE MERITI-VENDA-BR081-100935931</t>
  </si>
  <si>
    <t>1317-SAO JOAO DE MERITI-VENDA-BR082-100935931</t>
  </si>
  <si>
    <t>1317-SAO JOAO DE MERITI-VENDA-BR083-100935931</t>
  </si>
  <si>
    <t>BR 3305208</t>
  </si>
  <si>
    <t>SAO PEDRO DA ALDEIA</t>
  </si>
  <si>
    <t>1317-SAO PEDRO DA ALDEIA-VENDA-BR020-100935931</t>
  </si>
  <si>
    <t>1317-SAO PEDRO DA ALDEIA-VENDA-BR024-100935931</t>
  </si>
  <si>
    <t>1317-SAO PEDRO DA ALDEIA-VENDA-BR063-100935931</t>
  </si>
  <si>
    <t>1317-SAO PEDRO DA ALDEIA-VENDA-BR065-100935931</t>
  </si>
  <si>
    <t>1317-SAO PEDRO DA ALDEIA-VENDA-BR080-100935931</t>
  </si>
  <si>
    <t>1317-SAO PEDRO DA ALDEIA-VENDA-BR081-100935931</t>
  </si>
  <si>
    <t>1317-SAO PEDRO DA ALDEIA-VENDA-BR082-100935931</t>
  </si>
  <si>
    <t>1317-SAO PEDRO DA ALDEIA-VENDA-BR083-100935931</t>
  </si>
  <si>
    <t>BR 3305554</t>
  </si>
  <si>
    <t>SEROPEDICA</t>
  </si>
  <si>
    <t>1317-SEROPEDICA-VENDA-BR020-100935931</t>
  </si>
  <si>
    <t>1317-SEROPEDICA-VENDA-BR024-100935931</t>
  </si>
  <si>
    <t>1317-SEROPEDICA-VENDA-BR063-100935931</t>
  </si>
  <si>
    <t>1317-SEROPEDICA-VENDA-BR065-100935931</t>
  </si>
  <si>
    <t>1317-SEROPEDICA-VENDA-BR080-100935931</t>
  </si>
  <si>
    <t>1317-SEROPEDICA-VENDA-BR081-100935931</t>
  </si>
  <si>
    <t>1317-SEROPEDICA-VENDA-BR082-100935931</t>
  </si>
  <si>
    <t>1317-SEROPEDICA-VENDA-BR083-100935931</t>
  </si>
  <si>
    <t>BR 3305752</t>
  </si>
  <si>
    <t>TANGUA</t>
  </si>
  <si>
    <t>1317-TANGUA-VENDA-BR020-100935931</t>
  </si>
  <si>
    <t>1317-TANGUA-VENDA-BR024-100935931</t>
  </si>
  <si>
    <t>1317-TANGUA-VENDA-BR063-100935931</t>
  </si>
  <si>
    <t>1317-TANGUA-VENDA-BR065-100935931</t>
  </si>
  <si>
    <t>1317-TANGUA-VENDA-BR080-100935931</t>
  </si>
  <si>
    <t>1317-TANGUA-VENDA-BR081-100935931</t>
  </si>
  <si>
    <t>1317-TANGUA-VENDA-BR082-100935931</t>
  </si>
  <si>
    <t>1317-TANGUA-VENDA-BR083-100935931</t>
  </si>
  <si>
    <t>BR 3305802</t>
  </si>
  <si>
    <t>TERESOPOLIS</t>
  </si>
  <si>
    <t>1317-TERESOPOLIS-VENDA-BR020-100935931</t>
  </si>
  <si>
    <t>1317-TERESOPOLIS-VENDA-BR024-100935931</t>
  </si>
  <si>
    <t>1317-TERESOPOLIS-VENDA-BR063-100935931</t>
  </si>
  <si>
    <t>1317-TERESOPOLIS-VENDA-BR065-100935931</t>
  </si>
  <si>
    <t>1317-TERESOPOLIS-VENDA-BR080-100935931</t>
  </si>
  <si>
    <t>1317-TERESOPOLIS-VENDA-BR081-100935931</t>
  </si>
  <si>
    <t>1317-TERESOPOLIS-VENDA-BR082-100935931</t>
  </si>
  <si>
    <t>1317-TERESOPOLIS-VENDA-BR083-100935931</t>
  </si>
  <si>
    <t>BR 3306008</t>
  </si>
  <si>
    <t>TRES RIOS</t>
  </si>
  <si>
    <t>1317-TRES RIOS-VENDA-BR020-100935931</t>
  </si>
  <si>
    <t>1317-TRES RIOS-VENDA-BR024-100935931</t>
  </si>
  <si>
    <t>1317-TRES RIOS-VENDA-BR063-100935931</t>
  </si>
  <si>
    <t>1317-TRES RIOS-VENDA-BR065-100935931</t>
  </si>
  <si>
    <t>1317-TRES RIOS-VENDA-BR080-100935931</t>
  </si>
  <si>
    <t>1317-TRES RIOS-VENDA-BR081-100935931</t>
  </si>
  <si>
    <t>1317-TRES RIOS-VENDA-BR082-100935931</t>
  </si>
  <si>
    <t>1317-TRES RIOS-VENDA-BR083-100935931</t>
  </si>
  <si>
    <t>BR 3169901</t>
  </si>
  <si>
    <t>UBA</t>
  </si>
  <si>
    <t>1317-UBA-VENDA-BR020-100935931</t>
  </si>
  <si>
    <t>1317-UBA-VENDA-BR024-100935931</t>
  </si>
  <si>
    <t>1317-UBA-VENDA-BR063-100935931</t>
  </si>
  <si>
    <t>1317-UBA-VENDA-BR065-100935931</t>
  </si>
  <si>
    <t>1317-UBA-VENDA-BR080-100935931</t>
  </si>
  <si>
    <t>1317-UBA-VENDA-BR081-100935931</t>
  </si>
  <si>
    <t>1317-UBA-VENDA-BR082-100935931</t>
  </si>
  <si>
    <t>1317-UBA-VENDA-BR083-100935931</t>
  </si>
  <si>
    <t>BR 3306107</t>
  </si>
  <si>
    <t>VALENCA</t>
  </si>
  <si>
    <t>1317-VALENCA-VENDA-BR020-100935931</t>
  </si>
  <si>
    <t>1317-VALENCA-VENDA-BR024-100935931</t>
  </si>
  <si>
    <t>1317-VALENCA-VENDA-BR063-100935931</t>
  </si>
  <si>
    <t>1317-VALENCA-VENDA-BR065-100935931</t>
  </si>
  <si>
    <t>1317-VALENCA-VENDA-BR080-100935931</t>
  </si>
  <si>
    <t>1317-VALENCA-VENDA-BR081-100935931</t>
  </si>
  <si>
    <t>1317-VALENCA-VENDA-BR082-100935931</t>
  </si>
  <si>
    <t>1317-VALENCA-VENDA-BR083-100935931</t>
  </si>
  <si>
    <t>BR 3306206</t>
  </si>
  <si>
    <t>VASSOURAS</t>
  </si>
  <si>
    <t>1317-VASSOURAS-VENDA-BR020-100935931</t>
  </si>
  <si>
    <t>1317-VASSOURAS-VENDA-BR024-100935931</t>
  </si>
  <si>
    <t>1317-VASSOURAS-VENDA-BR063-100935931</t>
  </si>
  <si>
    <t>1317-VASSOURAS-VENDA-BR065-100935931</t>
  </si>
  <si>
    <t>1317-VASSOURAS-VENDA-BR080-100935931</t>
  </si>
  <si>
    <t>1317-VASSOURAS-VENDA-BR081-100935931</t>
  </si>
  <si>
    <t>1317-VASSOURAS-VENDA-BR082-100935931</t>
  </si>
  <si>
    <t>1317-VASSOURAS-VENDA-BR083-100935931</t>
  </si>
  <si>
    <t>BR 3306305</t>
  </si>
  <si>
    <t>VOLTA REDONDA</t>
  </si>
  <si>
    <t>1317-VOLTA REDONDA-VENDA-BR020-100788157</t>
  </si>
  <si>
    <t>1317-VOLTA REDONDA-VENDA-BR020-100935931</t>
  </si>
  <si>
    <t>1317-VOLTA REDONDA-VENDA-BR024-100935931</t>
  </si>
  <si>
    <t>1317-VOLTA REDONDA-VENDA-BR063-100935931</t>
  </si>
  <si>
    <t>1317-VOLTA REDONDA-VENDA-BR065-100935931</t>
  </si>
  <si>
    <t>1317-VOLTA REDONDA-VENDA-BR080-100935931</t>
  </si>
  <si>
    <t>1317-VOLTA REDONDA-VENDA-BR081-100935931</t>
  </si>
  <si>
    <t>1317-VOLTA REDONDA-VENDA-BR082-100935931</t>
  </si>
  <si>
    <t>1317-VOLTA REDONDA-VENDA-BR083-100935931</t>
  </si>
  <si>
    <t>BRP0001319</t>
  </si>
  <si>
    <t>SIMOES FILHO-BA</t>
  </si>
  <si>
    <t>SIMOES FILHO</t>
  </si>
  <si>
    <t>BR 2900702</t>
  </si>
  <si>
    <t>ALAGOINHAS</t>
  </si>
  <si>
    <t>ANTONIO</t>
  </si>
  <si>
    <t>1319-ALAGOINHAS-VENDA-BR063-100793188</t>
  </si>
  <si>
    <t>LOGTUDO</t>
  </si>
  <si>
    <t>1319-ALAGOINHAS-VENDA-BR063-101052933</t>
  </si>
  <si>
    <t>BR 2800308</t>
  </si>
  <si>
    <t>ARACAJU</t>
  </si>
  <si>
    <t>1319-ARACAJU-VENDA-BR063-101052933</t>
  </si>
  <si>
    <t>1319-ARACAJU-VENDA-BR065-101052933</t>
  </si>
  <si>
    <t>BR 2800605</t>
  </si>
  <si>
    <t>BARRA DOS COQUEIROS</t>
  </si>
  <si>
    <t>1319-BARRA DOS COQUEIROS-VENDA-BR063-101052933</t>
  </si>
  <si>
    <t>1319-BARRA DOS COQUEIROS-VENDA-BR065-101052933</t>
  </si>
  <si>
    <t>BR 2800670</t>
  </si>
  <si>
    <t>BOQUIM</t>
  </si>
  <si>
    <t>1319-BOQUIM-VENDA-BR063-101052933</t>
  </si>
  <si>
    <t>1319-BOQUIM-VENDA-BR065-101052933</t>
  </si>
  <si>
    <t>BR 2905701</t>
  </si>
  <si>
    <t>CAMACARI</t>
  </si>
  <si>
    <t>1319-CAMACARI-VENDA-BR063-100793188</t>
  </si>
  <si>
    <t>MANTA</t>
  </si>
  <si>
    <t>1319-CAMACARI-VENDA-BR063-101052530</t>
  </si>
  <si>
    <t>1319-CAMACARI-VENDA-BR063-101052933</t>
  </si>
  <si>
    <t>1319-CAMACARI-VENDA-BR065-100793188</t>
  </si>
  <si>
    <t>1319-CAMACARI-VENDA-BR065-101052530</t>
  </si>
  <si>
    <t>1319-CAMACARI-VENDA-BR065-101052933</t>
  </si>
  <si>
    <t>BR 2906501</t>
  </si>
  <si>
    <t>CANDEIAS</t>
  </si>
  <si>
    <t>1319-CANDEIAS-VENDA-BR020-101052933</t>
  </si>
  <si>
    <t>1319-CANDEIAS-VENDA-BR063-100793188</t>
  </si>
  <si>
    <t>1319-CANDEIAS-VENDA-BR063-101052933</t>
  </si>
  <si>
    <t>1319-CANDEIAS-VENDA-BR065-100793188</t>
  </si>
  <si>
    <t>1319-CANDEIAS-VENDA-BR065-101052933</t>
  </si>
  <si>
    <t>BR 2910057</t>
  </si>
  <si>
    <t>DIAS D'AVILA</t>
  </si>
  <si>
    <t>1319-DIAS D'AVILA-VENDA-BR020-101052933</t>
  </si>
  <si>
    <t>1319-DIAS D'AVILA-VENDA-BR063-100793188</t>
  </si>
  <si>
    <t>1319-DIAS D'AVILA-VENDA-BR063-101052933</t>
  </si>
  <si>
    <t>1319-DIAS D'AVILA-VENDA-BR065-100793188</t>
  </si>
  <si>
    <t>1319-DIAS D'AVILA-VENDA-BR065-101052933</t>
  </si>
  <si>
    <t>BR 2910602</t>
  </si>
  <si>
    <t>ESPLANADA</t>
  </si>
  <si>
    <t>1319-ESPLANADA-VENDA-BR063-100793188</t>
  </si>
  <si>
    <t>1319-ESPLANADA-VENDA-BR063-101052933</t>
  </si>
  <si>
    <t>BR 2802106</t>
  </si>
  <si>
    <t>ESTANCIA</t>
  </si>
  <si>
    <t>1319-ESTANCIA-VENDA-BR063-101052933</t>
  </si>
  <si>
    <t>1319-ESTANCIA-VENDA-BR065-101052933</t>
  </si>
  <si>
    <t>BR 2910727</t>
  </si>
  <si>
    <t>EUNAPOLIS</t>
  </si>
  <si>
    <t>1319-EUNAPOLIS-VENDA-BR020-100793188</t>
  </si>
  <si>
    <t>1319-EUNAPOLIS-VENDA-BR063-100793188</t>
  </si>
  <si>
    <t>1319-EUNAPOLIS-VENDA-BR063-101052933</t>
  </si>
  <si>
    <t>1319-EUNAPOLIS-VENDA-BR065-100793188</t>
  </si>
  <si>
    <t>1319-EUNAPOLIS-VENDA-BR065-101052933</t>
  </si>
  <si>
    <t>BR 2910800</t>
  </si>
  <si>
    <t>FEIRA DE SANTANA</t>
  </si>
  <si>
    <t>1319-FEIRA DE SANTANA-VENDA-BR020-101052933</t>
  </si>
  <si>
    <t>1319-FEIRA DE SANTANA-VENDA-BR063-100793188</t>
  </si>
  <si>
    <t>1319-FEIRA DE SANTANA-VENDA-BR063-101052933</t>
  </si>
  <si>
    <t>1319-FEIRA DE SANTANA-VENDA-BR065-100793188</t>
  </si>
  <si>
    <t>1319-FEIRA DE SANTANA-VENDA-BR065-101052933</t>
  </si>
  <si>
    <t>BR 2913606</t>
  </si>
  <si>
    <t>ILHEUS</t>
  </si>
  <si>
    <t>1319-ILHEUS-VENDA-BR063-101052933</t>
  </si>
  <si>
    <t>1319-ILHEUS-VENDA-BR065-101052933</t>
  </si>
  <si>
    <t>BR 2802908</t>
  </si>
  <si>
    <t>ITABAIANA</t>
  </si>
  <si>
    <t>1319-ITABAIANA-VENDA-BR063-101052933</t>
  </si>
  <si>
    <t>1319-ITABAIANA-VENDA-BR065-101052933</t>
  </si>
  <si>
    <t>BR 2803005</t>
  </si>
  <si>
    <t>ITABAIANINHA</t>
  </si>
  <si>
    <t>1319-ITABAIANINHA-VENDA-BR063-101052933</t>
  </si>
  <si>
    <t>1319-ITABAIANINHA-VENDA-BR065-101052933</t>
  </si>
  <si>
    <t>BR 2914802</t>
  </si>
  <si>
    <t>ITABUNA</t>
  </si>
  <si>
    <t>1319-ITABUNA-VENDA-BR063-101052933</t>
  </si>
  <si>
    <t>1319-ITABUNA-VENDA-BR065-101052933</t>
  </si>
  <si>
    <t>BR 2916104</t>
  </si>
  <si>
    <t>ITAPARICA</t>
  </si>
  <si>
    <t>1319-ITAPARICA-VENDA-BR063-100793188</t>
  </si>
  <si>
    <t>12-15-14</t>
  </si>
  <si>
    <t>1319-ITAPARICA-VENDA-BR063-101052530</t>
  </si>
  <si>
    <t>1319-ITAPARICA-VENDA-BR063-101052933</t>
  </si>
  <si>
    <t>1319-ITAPARICA-VENDA-BR065-100793188</t>
  </si>
  <si>
    <t>1319-ITAPARICA-VENDA-BR065-101052530</t>
  </si>
  <si>
    <t>1319-ITAPARICA-VENDA-BR065-101052933</t>
  </si>
  <si>
    <t>BR 2918001</t>
  </si>
  <si>
    <t>JEQUIE</t>
  </si>
  <si>
    <t>1319-JEQUIE-VENDA-BR063-101052933</t>
  </si>
  <si>
    <t>BR 2918407</t>
  </si>
  <si>
    <t>JUAZEIRO</t>
  </si>
  <si>
    <t>1319-JUAZEIRO-VENDA-BR063-101052933</t>
  </si>
  <si>
    <t>1319-JUAZEIRO-VENDA-BR065-101052933</t>
  </si>
  <si>
    <t>BR 2803500</t>
  </si>
  <si>
    <t>LAGARTO</t>
  </si>
  <si>
    <t>1319-LAGARTO-VENDA-BR063-101052933</t>
  </si>
  <si>
    <t>1319-LAGARTO-VENDA-BR065-101052933</t>
  </si>
  <si>
    <t>BR 2919207</t>
  </si>
  <si>
    <t>LAURO DE FREITAS</t>
  </si>
  <si>
    <t>1319-LAURO DE FREITAS-VENDA-BR063-100793188</t>
  </si>
  <si>
    <t>1319-LAURO DE FREITAS-VENDA-BR063-101052530</t>
  </si>
  <si>
    <t>1319-LAURO DE FREITAS-VENDA-BR063-101052933</t>
  </si>
  <si>
    <t>1319-LAURO DE FREITAS-VENDA-BR065-100793188</t>
  </si>
  <si>
    <t>1319-LAURO DE FREITAS-VENDA-BR065-101052530</t>
  </si>
  <si>
    <t>1319-LAURO DE FREITAS-VENDA-BR065-101052933</t>
  </si>
  <si>
    <t>BR 2919553</t>
  </si>
  <si>
    <t>LUIS EDUARDO MAGALHAES</t>
  </si>
  <si>
    <t>1319-LUIS EDUARDO MAGALHAES-VENDA-BR020-101052933</t>
  </si>
  <si>
    <t>1319-LUIS EDUARDO MAGALHAES-VENDA-BR063-100793188</t>
  </si>
  <si>
    <t>1319-LUIS EDUARDO MAGALHAES-VENDA-BR063-101052933</t>
  </si>
  <si>
    <t>1319-LUIS EDUARDO MAGALHAES-VENDA-BR065-100793188</t>
  </si>
  <si>
    <t>1319-LUIS EDUARDO MAGALHAES-VENDA-BR065-101052933</t>
  </si>
  <si>
    <t>BR 2921005</t>
  </si>
  <si>
    <t>MATA DE SAO JOAO</t>
  </si>
  <si>
    <t>1319-MATA DE SAO JOAO-VENDA-BR063-101052933</t>
  </si>
  <si>
    <t>BR 2922508</t>
  </si>
  <si>
    <t>NAZARE</t>
  </si>
  <si>
    <t>1319-NAZARE-VENDA-BR063-101052933</t>
  </si>
  <si>
    <t>1319-NAZARE-VENDA-BR065-101052933</t>
  </si>
  <si>
    <t>BR 2804607</t>
  </si>
  <si>
    <t>NOSSA SENHORA DAS DORES</t>
  </si>
  <si>
    <t>1319-NOSSA SENHORA DAS DORES-VENDA-BR063-101052933</t>
  </si>
  <si>
    <t>1319-NOSSA SENHORA DAS DORES-VENDA-BR065-101052933</t>
  </si>
  <si>
    <t>BR 2804805</t>
  </si>
  <si>
    <t>NOSSA SENHORA DO SOCORRO</t>
  </si>
  <si>
    <t>1319-NOSSA SENHORA DO SOCORRO-VENDA-BR063-101052933</t>
  </si>
  <si>
    <t>1319-NOSSA SENHORA DO SOCORRO-VENDA-BR065-101052933</t>
  </si>
  <si>
    <t>BR 2924009</t>
  </si>
  <si>
    <t>PAULO AFONSO</t>
  </si>
  <si>
    <t>1319-PAULO AFONSO-VENDA-BR063-101052933</t>
  </si>
  <si>
    <t>1319-PAULO AFONSO-VENDA-BR065-101052933</t>
  </si>
  <si>
    <t>BR 2611101</t>
  </si>
  <si>
    <t>PETROLINA</t>
  </si>
  <si>
    <t>1319-PETROLINA-VENDA-BR063-101052933</t>
  </si>
  <si>
    <t>1319-PETROLINA-VENDA-BR065-101052933</t>
  </si>
  <si>
    <t>BR 2927002</t>
  </si>
  <si>
    <t>RIO REAL</t>
  </si>
  <si>
    <t>1319-RIO REAL-VENDA-BR063-101052933</t>
  </si>
  <si>
    <t>1319-RIO REAL-VENDA-BR065-101052933</t>
  </si>
  <si>
    <t>BR 2927408</t>
  </si>
  <si>
    <t>SALVADOR</t>
  </si>
  <si>
    <t>1319-SALVADOR-TRANSFERENCIA-BR024-100297681</t>
  </si>
  <si>
    <t>1319-SALVADOR-TRANSFERENCIA-BR024-101118257</t>
  </si>
  <si>
    <t>1319-SALVADOR-TRANSFERENCIA-BR275-100297681</t>
  </si>
  <si>
    <t>1319-SALVADOR-TRANSFERENCIA-BR275-101118257</t>
  </si>
  <si>
    <t>1319-SALVADOR-VENDA-BR020-101052933</t>
  </si>
  <si>
    <t>JSL BA</t>
  </si>
  <si>
    <t>1319-SALVADOR-VENDA-BR021-100927443</t>
  </si>
  <si>
    <t>1319-SALVADOR-VENDA-BR021-101052933</t>
  </si>
  <si>
    <t>1319-SALVADOR-VENDA-BR024-100330347</t>
  </si>
  <si>
    <t>1319-SALVADOR-VENDA-BR024-100873780</t>
  </si>
  <si>
    <t>1319-SALVADOR-VENDA-BR024-100927443</t>
  </si>
  <si>
    <t>1319-SALVADOR-VENDA-BR024-101015177</t>
  </si>
  <si>
    <t>1319-SALVADOR-VENDA-BR024-101052933</t>
  </si>
  <si>
    <t>1319-SALVADOR-VENDA-BR024-101116373</t>
  </si>
  <si>
    <t>1319-SALVADOR-VENDA-BR063-100793188</t>
  </si>
  <si>
    <t>1319-SALVADOR-VENDA-BR063-101052530</t>
  </si>
  <si>
    <t>1319-SALVADOR-VENDA-BR063-101052933</t>
  </si>
  <si>
    <t>1319-SALVADOR-VENDA-BR065-100793188</t>
  </si>
  <si>
    <t>1319-SALVADOR-VENDA-BR065-101052530</t>
  </si>
  <si>
    <t>1319-SALVADOR-VENDA-BR065-101052933</t>
  </si>
  <si>
    <t>1319-SALVADOR-VENDA-BR275-100330347</t>
  </si>
  <si>
    <t>1319-SALVADOR-VENDA-BR275-100873780</t>
  </si>
  <si>
    <t>1319-SALVADOR-VENDA-BR275-101015177</t>
  </si>
  <si>
    <t>1319-SALVADOR-VENDA-BR275-101116373</t>
  </si>
  <si>
    <t>BR 2928703</t>
  </si>
  <si>
    <t>SANTO ANTONIO DE JESUS</t>
  </si>
  <si>
    <t>1319-SANTO ANTONIO DE JESUS-VENDA-BR063-101052933</t>
  </si>
  <si>
    <t>BR 2806701</t>
  </si>
  <si>
    <t>SAO CRISTOVAO</t>
  </si>
  <si>
    <t>1319-SAO CRISTOVAO-VENDA-BR063-101052933</t>
  </si>
  <si>
    <t>1319-SAO CRISTOVAO-VENDA-BR065-101052933</t>
  </si>
  <si>
    <t>BR 2930501</t>
  </si>
  <si>
    <t>SERRINHA</t>
  </si>
  <si>
    <t>1319-SERRINHA-VENDA-BR063-100793188</t>
  </si>
  <si>
    <t>1319-SERRINHA-VENDA-BR063-101052933</t>
  </si>
  <si>
    <t>BR 2930709</t>
  </si>
  <si>
    <t>SIM#ES FILHO</t>
  </si>
  <si>
    <t>1319-SIM#ES FILHO-VENDA-BR020-101052933</t>
  </si>
  <si>
    <t>1319-SIM#ES FILHO-VENDA-BR021-100927443</t>
  </si>
  <si>
    <t>1319-SIM#ES FILHO-VENDA-BR021-101052933</t>
  </si>
  <si>
    <t>1319-SIM#ES FILHO-VENDA-BR024-100927443</t>
  </si>
  <si>
    <t>1319-SIM#ES FILHO-VENDA-BR024-101052933</t>
  </si>
  <si>
    <t>1319-SIM#ES FILHO-VENDA-BR063-100793188</t>
  </si>
  <si>
    <t>1319-SIM#ES FILHO-VENDA-BR063-101052530</t>
  </si>
  <si>
    <t>1319-SIM#ES FILHO-VENDA-BR063-101052933</t>
  </si>
  <si>
    <t>1319-SIM#ES FILHO-VENDA-BR065-100793188</t>
  </si>
  <si>
    <t>1319-SIM#ES FILHO-VENDA-BR065-101052530</t>
  </si>
  <si>
    <t>1319-SIM#ES FILHO-VENDA-BR065-101052933</t>
  </si>
  <si>
    <t>BR 2807105</t>
  </si>
  <si>
    <t>SIMAO DIAS</t>
  </si>
  <si>
    <t>1319-SIMAO DIAS-VENDA-BR063-101052933</t>
  </si>
  <si>
    <t>1319-SIMAO DIAS-VENDA-BR065-101052933</t>
  </si>
  <si>
    <t>BR 2807402</t>
  </si>
  <si>
    <t>TOBIAS BARRETO</t>
  </si>
  <si>
    <t>1319-TOBIAS BARRETO-VENDA-BR063-101052933</t>
  </si>
  <si>
    <t>1319-TOBIAS BARRETO-VENDA-BR065-101052933</t>
  </si>
  <si>
    <t>BR 2933307</t>
  </si>
  <si>
    <t>VITORIA DA CONQUISTA</t>
  </si>
  <si>
    <t>1319-VITORIA DA CONQUISTA-VENDA-BR063-101052933</t>
  </si>
  <si>
    <t>1319-VITORIA DA CONQUISTA-VENDA-BR065-101052933</t>
  </si>
  <si>
    <t>BRP0001320</t>
  </si>
  <si>
    <t>SAO BERNARDO DO CAMPO-SP</t>
  </si>
  <si>
    <t>SAO BERNARDO DO CAMPO</t>
  </si>
  <si>
    <t>BR 3501152</t>
  </si>
  <si>
    <t>ALUMINIO</t>
  </si>
  <si>
    <t>NOVA</t>
  </si>
  <si>
    <t>08-24-15</t>
  </si>
  <si>
    <t>1320-ALUMINIO-VENDA-BR020-100304444</t>
  </si>
  <si>
    <t>HEBER</t>
  </si>
  <si>
    <t>01-16-14</t>
  </si>
  <si>
    <t>1320-ALUMINIO-VENDA-BR024-100287299</t>
  </si>
  <si>
    <t>1320-ALUMINIO-VENDA-BR024-NA</t>
  </si>
  <si>
    <t>1320-ALUMINIO-VENDA-BR063-100304444</t>
  </si>
  <si>
    <t>1320-ALUMINIO-VENDA-BR065-100304444</t>
  </si>
  <si>
    <t>1320-ALUMINIO-VENDA-BR081-100304444</t>
  </si>
  <si>
    <t>1320-ALUMINIO-VENDA-BR300-100304444</t>
  </si>
  <si>
    <t>BR 3502507</t>
  </si>
  <si>
    <t>APARECIDA</t>
  </si>
  <si>
    <t>TRANSFAUSTO</t>
  </si>
  <si>
    <t>1320-APARECIDA-VENDA-BR063-100508694</t>
  </si>
  <si>
    <t>1320-APARECIDA-VENDA-BR065-100508694</t>
  </si>
  <si>
    <t>1320-APARECIDA-VENDA-BR081-100508694</t>
  </si>
  <si>
    <t>1320-APARECIDA-VENDA-BR300-100508694</t>
  </si>
  <si>
    <t>1320-ARARAS-VENDA-BR024-100223303</t>
  </si>
  <si>
    <t>1320-ARARAS-VENDA-BR024-101118257</t>
  </si>
  <si>
    <t>BR 3503901</t>
  </si>
  <si>
    <t>ARUJA</t>
  </si>
  <si>
    <t>CORUS</t>
  </si>
  <si>
    <t>02-20-17</t>
  </si>
  <si>
    <t>1320-ARUJA-VENDA-BR020-100298525</t>
  </si>
  <si>
    <t>1320-ARUJA-VENDA-BR020-100304444</t>
  </si>
  <si>
    <t>1320-ARUJA-VENDA-BR020-100508694</t>
  </si>
  <si>
    <t>TRANSGOMES</t>
  </si>
  <si>
    <t>12-15-16</t>
  </si>
  <si>
    <t>1320-ARUJA-VENDA-BR020-100785760</t>
  </si>
  <si>
    <t>Y LOGISTICA</t>
  </si>
  <si>
    <t>1320-ARUJA-VENDA-BR020-101122337</t>
  </si>
  <si>
    <t>1320-ARUJA-VENDA-BR024-100287299</t>
  </si>
  <si>
    <t>1320-ARUJA-VENDA-BR024-NA</t>
  </si>
  <si>
    <t>1320-ARUJA-VENDA-BR063-100298525</t>
  </si>
  <si>
    <t>1320-ARUJA-VENDA-BR063-100304444</t>
  </si>
  <si>
    <t>1320-ARUJA-VENDA-BR063-100508694</t>
  </si>
  <si>
    <t>1320-ARUJA-VENDA-BR063-100785760</t>
  </si>
  <si>
    <t>1320-ARUJA-VENDA-BR063-101122337</t>
  </si>
  <si>
    <t>1320-ARUJA-VENDA-BR065-100298525</t>
  </si>
  <si>
    <t>1320-ARUJA-VENDA-BR065-100304444</t>
  </si>
  <si>
    <t>1320-ARUJA-VENDA-BR065-100508694</t>
  </si>
  <si>
    <t>1320-ARUJA-VENDA-BR065-100785760</t>
  </si>
  <si>
    <t>1320-ARUJA-VENDA-BR065-101122337</t>
  </si>
  <si>
    <t>1320-ARUJA-VENDA-BR081-100298525</t>
  </si>
  <si>
    <t>1320-ARUJA-VENDA-BR081-100304444</t>
  </si>
  <si>
    <t>1320-ARUJA-VENDA-BR081-100508694</t>
  </si>
  <si>
    <t>1320-ARUJA-VENDA-BR081-101122337</t>
  </si>
  <si>
    <t>1320-ARUJA-VENDA-BR300-100298525</t>
  </si>
  <si>
    <t>1320-ARUJA-VENDA-BR300-100304444</t>
  </si>
  <si>
    <t>1320-ARUJA-VENDA-BR300-100508694</t>
  </si>
  <si>
    <t>1320-ARUJA-VENDA-BR300-101122337</t>
  </si>
  <si>
    <t>BR 3505708</t>
  </si>
  <si>
    <t>BARUERI</t>
  </si>
  <si>
    <t>1320-BARUERI-VENDA-BR020-100298525</t>
  </si>
  <si>
    <t>1320-BARUERI-VENDA-BR020-100304444</t>
  </si>
  <si>
    <t>1320-BARUERI-VENDA-BR020-100508694</t>
  </si>
  <si>
    <t>1320-BARUERI-VENDA-BR020-100785760</t>
  </si>
  <si>
    <t>1320-BARUERI-VENDA-BR020-101122337</t>
  </si>
  <si>
    <t>1320-BARUERI-VENDA-BR024-100287299</t>
  </si>
  <si>
    <t>1320-BARUERI-VENDA-BR024-NA</t>
  </si>
  <si>
    <t>1320-BARUERI-VENDA-BR063-100298525</t>
  </si>
  <si>
    <t>1320-BARUERI-VENDA-BR063-100304444</t>
  </si>
  <si>
    <t>1320-BARUERI-VENDA-BR063-100508694</t>
  </si>
  <si>
    <t>1320-BARUERI-VENDA-BR063-100785760</t>
  </si>
  <si>
    <t>1320-BARUERI-VENDA-BR063-101122337</t>
  </si>
  <si>
    <t>1320-BARUERI-VENDA-BR065-100298525</t>
  </si>
  <si>
    <t>1320-BARUERI-VENDA-BR065-100304444</t>
  </si>
  <si>
    <t>1320-BARUERI-VENDA-BR065-100508694</t>
  </si>
  <si>
    <t>1320-BARUERI-VENDA-BR065-100785760</t>
  </si>
  <si>
    <t>1320-BARUERI-VENDA-BR065-101122337</t>
  </si>
  <si>
    <t>1320-BARUERI-VENDA-BR081-100298525</t>
  </si>
  <si>
    <t>1320-BARUERI-VENDA-BR081-100304444</t>
  </si>
  <si>
    <t>1320-BARUERI-VENDA-BR081-100508694</t>
  </si>
  <si>
    <t>1320-BARUERI-VENDA-BR081-101122337</t>
  </si>
  <si>
    <t>1320-BARUERI-VENDA-BR300-100298525</t>
  </si>
  <si>
    <t>1320-BARUERI-VENDA-BR300-100304444</t>
  </si>
  <si>
    <t>1320-BARUERI-VENDA-BR300-100508694</t>
  </si>
  <si>
    <t>1320-BARUERI-VENDA-BR300-101122337</t>
  </si>
  <si>
    <t>BR 3506359</t>
  </si>
  <si>
    <t>BERTIOGA</t>
  </si>
  <si>
    <t>1320-BERTIOGA-VENDA-BR020-100304444</t>
  </si>
  <si>
    <t>1320-BERTIOGA-VENDA-BR024-100287299</t>
  </si>
  <si>
    <t>1320-BERTIOGA-VENDA-BR024-NA</t>
  </si>
  <si>
    <t>1320-BERTIOGA-VENDA-BR063-100304444</t>
  </si>
  <si>
    <t>1320-BERTIOGA-VENDA-BR065-100304444</t>
  </si>
  <si>
    <t>1320-BERTIOGA-VENDA-BR081-100304444</t>
  </si>
  <si>
    <t>1320-BERTIOGA-VENDA-BR300-100304444</t>
  </si>
  <si>
    <t>BR 3506607</t>
  </si>
  <si>
    <t>BIRITIBA-MIRIM</t>
  </si>
  <si>
    <t>1320-BIRITIBA-MIRIM-VENDA-BR020-100298525</t>
  </si>
  <si>
    <t>1320-BIRITIBA-MIRIM-VENDA-BR020-100304444</t>
  </si>
  <si>
    <t>1320-BIRITIBA-MIRIM-VENDA-BR020-101122337</t>
  </si>
  <si>
    <t>1320-BIRITIBA-MIRIM-VENDA-BR024-100287299</t>
  </si>
  <si>
    <t>1320-BIRITIBA-MIRIM-VENDA-BR024-NA</t>
  </si>
  <si>
    <t>1320-BIRITIBA-MIRIM-VENDA-BR063-100298525</t>
  </si>
  <si>
    <t>1320-BIRITIBA-MIRIM-VENDA-BR063-100304444</t>
  </si>
  <si>
    <t>1320-BIRITIBA-MIRIM-VENDA-BR063-100508694</t>
  </si>
  <si>
    <t>1320-BIRITIBA-MIRIM-VENDA-BR063-100785760</t>
  </si>
  <si>
    <t>1320-BIRITIBA-MIRIM-VENDA-BR063-101122337</t>
  </si>
  <si>
    <t>1320-BIRITIBA-MIRIM-VENDA-BR065-100298525</t>
  </si>
  <si>
    <t>1320-BIRITIBA-MIRIM-VENDA-BR065-100304444</t>
  </si>
  <si>
    <t>1320-BIRITIBA-MIRIM-VENDA-BR065-100508694</t>
  </si>
  <si>
    <t>1320-BIRITIBA-MIRIM-VENDA-BR065-100785760</t>
  </si>
  <si>
    <t>1320-BIRITIBA-MIRIM-VENDA-BR065-101122337</t>
  </si>
  <si>
    <t>1320-BIRITIBA-MIRIM-VENDA-BR081-100298525</t>
  </si>
  <si>
    <t>1320-BIRITIBA-MIRIM-VENDA-BR081-100304444</t>
  </si>
  <si>
    <t>1320-BIRITIBA-MIRIM-VENDA-BR081-100508694</t>
  </si>
  <si>
    <t>1320-BIRITIBA-MIRIM-VENDA-BR081-101122337</t>
  </si>
  <si>
    <t>1320-BIRITIBA-MIRIM-VENDA-BR300-100298525</t>
  </si>
  <si>
    <t>1320-BIRITIBA-MIRIM-VENDA-BR300-100304444</t>
  </si>
  <si>
    <t>1320-BIRITIBA-MIRIM-VENDA-BR300-100508694</t>
  </si>
  <si>
    <t>1320-BIRITIBA-MIRIM-VENDA-BR300-100785760</t>
  </si>
  <si>
    <t>1320-BIRITIBA-MIRIM-VENDA-BR300-101122337</t>
  </si>
  <si>
    <t>BR 3508504</t>
  </si>
  <si>
    <t>CACAPAVA</t>
  </si>
  <si>
    <t>1320-CACAPAVA-VENDA-BR020-100298525</t>
  </si>
  <si>
    <t>1320-CACAPAVA-VENDA-BR020-100304444</t>
  </si>
  <si>
    <t>1320-CACAPAVA-VENDA-BR020-101122337</t>
  </si>
  <si>
    <t>1320-CACAPAVA-VENDA-BR024-100287299</t>
  </si>
  <si>
    <t>1320-CACAPAVA-VENDA-BR024-NA</t>
  </si>
  <si>
    <t>1320-CACAPAVA-VENDA-BR063-100298525</t>
  </si>
  <si>
    <t>1320-CACAPAVA-VENDA-BR063-100304444</t>
  </si>
  <si>
    <t>1320-CACAPAVA-VENDA-BR063-100508694</t>
  </si>
  <si>
    <t>1320-CACAPAVA-VENDA-BR063-100785760</t>
  </si>
  <si>
    <t>1320-CACAPAVA-VENDA-BR063-101122337</t>
  </si>
  <si>
    <t>1320-CACAPAVA-VENDA-BR065-100298525</t>
  </si>
  <si>
    <t>1320-CACAPAVA-VENDA-BR065-100304444</t>
  </si>
  <si>
    <t>1320-CACAPAVA-VENDA-BR065-100508694</t>
  </si>
  <si>
    <t>1320-CACAPAVA-VENDA-BR065-100785760</t>
  </si>
  <si>
    <t>1320-CACAPAVA-VENDA-BR065-101122337</t>
  </si>
  <si>
    <t>1320-CACAPAVA-VENDA-BR081-100298525</t>
  </si>
  <si>
    <t>1320-CACAPAVA-VENDA-BR081-100304444</t>
  </si>
  <si>
    <t>1320-CACAPAVA-VENDA-BR081-100508694</t>
  </si>
  <si>
    <t>1320-CACAPAVA-VENDA-BR081-101122337</t>
  </si>
  <si>
    <t>1320-CACAPAVA-VENDA-BR300-100298525</t>
  </si>
  <si>
    <t>1320-CACAPAVA-VENDA-BR300-100304444</t>
  </si>
  <si>
    <t>1320-CACAPAVA-VENDA-BR300-100508694</t>
  </si>
  <si>
    <t>1320-CACAPAVA-VENDA-BR300-100785760</t>
  </si>
  <si>
    <t>1320-CACAPAVA-VENDA-BR300-101122337</t>
  </si>
  <si>
    <t>BR 3509007</t>
  </si>
  <si>
    <t>CAIEIRAS</t>
  </si>
  <si>
    <t>1320-CAIEIRAS-VENDA-BR020-100298525</t>
  </si>
  <si>
    <t>1320-CAIEIRAS-VENDA-BR020-100304444</t>
  </si>
  <si>
    <t>1320-CAIEIRAS-VENDA-BR020-100508694</t>
  </si>
  <si>
    <t>1320-CAIEIRAS-VENDA-BR020-100785760</t>
  </si>
  <si>
    <t>1320-CAIEIRAS-VENDA-BR020-101122337</t>
  </si>
  <si>
    <t>1320-CAIEIRAS-VENDA-BR024-100287299</t>
  </si>
  <si>
    <t>1320-CAIEIRAS-VENDA-BR024-NA</t>
  </si>
  <si>
    <t>1320-CAIEIRAS-VENDA-BR063-100298525</t>
  </si>
  <si>
    <t>1320-CAIEIRAS-VENDA-BR063-100304444</t>
  </si>
  <si>
    <t>1320-CAIEIRAS-VENDA-BR063-100508694</t>
  </si>
  <si>
    <t>1320-CAIEIRAS-VENDA-BR063-100785760</t>
  </si>
  <si>
    <t>1320-CAIEIRAS-VENDA-BR063-101122337</t>
  </si>
  <si>
    <t>1320-CAIEIRAS-VENDA-BR065-100298525</t>
  </si>
  <si>
    <t>1320-CAIEIRAS-VENDA-BR065-100304444</t>
  </si>
  <si>
    <t>1320-CAIEIRAS-VENDA-BR065-100508694</t>
  </si>
  <si>
    <t>1320-CAIEIRAS-VENDA-BR065-100785760</t>
  </si>
  <si>
    <t>1320-CAIEIRAS-VENDA-BR065-101122337</t>
  </si>
  <si>
    <t>1320-CAIEIRAS-VENDA-BR081-100298525</t>
  </si>
  <si>
    <t>1320-CAIEIRAS-VENDA-BR081-100304444</t>
  </si>
  <si>
    <t>1320-CAIEIRAS-VENDA-BR081-100508694</t>
  </si>
  <si>
    <t>1320-CAIEIRAS-VENDA-BR081-101122337</t>
  </si>
  <si>
    <t>1320-CAIEIRAS-VENDA-BR300-100298525</t>
  </si>
  <si>
    <t>1320-CAIEIRAS-VENDA-BR300-100304444</t>
  </si>
  <si>
    <t>1320-CAIEIRAS-VENDA-BR300-100508694</t>
  </si>
  <si>
    <t>1320-CAIEIRAS-VENDA-BR300-101122337</t>
  </si>
  <si>
    <t>BR 3509205</t>
  </si>
  <si>
    <t>CAJAMAR</t>
  </si>
  <si>
    <t>1320-CAJAMAR-VENDA-BR020-100298525</t>
  </si>
  <si>
    <t>1320-CAJAMAR-VENDA-BR020-100304444</t>
  </si>
  <si>
    <t>1320-CAJAMAR-VENDA-BR020-100508694</t>
  </si>
  <si>
    <t>1320-CAJAMAR-VENDA-BR020-100785760</t>
  </si>
  <si>
    <t>1320-CAJAMAR-VENDA-BR020-101122337</t>
  </si>
  <si>
    <t>1320-CAJAMAR-VENDA-BR024-100287299</t>
  </si>
  <si>
    <t>1320-CAJAMAR-VENDA-BR024-NA</t>
  </si>
  <si>
    <t>1320-CAJAMAR-VENDA-BR063-100298525</t>
  </si>
  <si>
    <t>1320-CAJAMAR-VENDA-BR063-100304444</t>
  </si>
  <si>
    <t>1320-CAJAMAR-VENDA-BR063-100508694</t>
  </si>
  <si>
    <t>1320-CAJAMAR-VENDA-BR063-100785760</t>
  </si>
  <si>
    <t>1320-CAJAMAR-VENDA-BR063-101122337</t>
  </si>
  <si>
    <t>1320-CAJAMAR-VENDA-BR065-100298525</t>
  </si>
  <si>
    <t>1320-CAJAMAR-VENDA-BR065-100304444</t>
  </si>
  <si>
    <t>1320-CAJAMAR-VENDA-BR065-100508694</t>
  </si>
  <si>
    <t>1320-CAJAMAR-VENDA-BR065-100785760</t>
  </si>
  <si>
    <t>1320-CAJAMAR-VENDA-BR065-101122337</t>
  </si>
  <si>
    <t>1320-CAJAMAR-VENDA-BR081-100298525</t>
  </si>
  <si>
    <t>1320-CAJAMAR-VENDA-BR081-100304444</t>
  </si>
  <si>
    <t>1320-CAJAMAR-VENDA-BR081-100508694</t>
  </si>
  <si>
    <t>1320-CAJAMAR-VENDA-BR081-101122337</t>
  </si>
  <si>
    <t>1320-CAJAMAR-VENDA-BR300-100298525</t>
  </si>
  <si>
    <t>1320-CAJAMAR-VENDA-BR300-100304444</t>
  </si>
  <si>
    <t>1320-CAJAMAR-VENDA-BR300-100508694</t>
  </si>
  <si>
    <t>1320-CAJAMAR-VENDA-BR300-101122337</t>
  </si>
  <si>
    <t>BR 3509254</t>
  </si>
  <si>
    <t>CAJATI</t>
  </si>
  <si>
    <t>1320-CAJATI-VENDA-BR020-100304444</t>
  </si>
  <si>
    <t>1320-CAJATI-VENDA-BR024-100287299</t>
  </si>
  <si>
    <t>1320-CAJATI-VENDA-BR024-NA</t>
  </si>
  <si>
    <t>1320-CAJATI-VENDA-BR063-100304444</t>
  </si>
  <si>
    <t>1320-CAJATI-VENDA-BR065-100304444</t>
  </si>
  <si>
    <t>1320-CAJATI-VENDA-BR081-100304444</t>
  </si>
  <si>
    <t>1320-CAJATI-VENDA-BR300-100304444</t>
  </si>
  <si>
    <t>BR 3509700</t>
  </si>
  <si>
    <t>CAMPOS DO JORDAO</t>
  </si>
  <si>
    <t>1320-CAMPOS DO JORDAO-VENDA-BR020-100298525</t>
  </si>
  <si>
    <t>1320-CAMPOS DO JORDAO-VENDA-BR020-100304444</t>
  </si>
  <si>
    <t>1320-CAMPOS DO JORDAO-VENDA-BR020-101122337</t>
  </si>
  <si>
    <t>1320-CAMPOS DO JORDAO-VENDA-BR024-100287299</t>
  </si>
  <si>
    <t>1320-CAMPOS DO JORDAO-VENDA-BR024-NA</t>
  </si>
  <si>
    <t>1320-CAMPOS DO JORDAO-VENDA-BR063-100298525</t>
  </si>
  <si>
    <t>1320-CAMPOS DO JORDAO-VENDA-BR063-100304444</t>
  </si>
  <si>
    <t>1320-CAMPOS DO JORDAO-VENDA-BR063-100508694</t>
  </si>
  <si>
    <t>1320-CAMPOS DO JORDAO-VENDA-BR063-100785760</t>
  </si>
  <si>
    <t>1320-CAMPOS DO JORDAO-VENDA-BR063-101122337</t>
  </si>
  <si>
    <t>1320-CAMPOS DO JORDAO-VENDA-BR065-100298525</t>
  </si>
  <si>
    <t>1320-CAMPOS DO JORDAO-VENDA-BR065-100304444</t>
  </si>
  <si>
    <t>1320-CAMPOS DO JORDAO-VENDA-BR065-100508694</t>
  </si>
  <si>
    <t>1320-CAMPOS DO JORDAO-VENDA-BR065-100785760</t>
  </si>
  <si>
    <t>1320-CAMPOS DO JORDAO-VENDA-BR065-101122337</t>
  </si>
  <si>
    <t>1320-CAMPOS DO JORDAO-VENDA-BR081-100298525</t>
  </si>
  <si>
    <t>1320-CAMPOS DO JORDAO-VENDA-BR081-100304444</t>
  </si>
  <si>
    <t>1320-CAMPOS DO JORDAO-VENDA-BR081-100508694</t>
  </si>
  <si>
    <t>1320-CAMPOS DO JORDAO-VENDA-BR081-101122337</t>
  </si>
  <si>
    <t>1320-CAMPOS DO JORDAO-VENDA-BR300-100298525</t>
  </si>
  <si>
    <t>1320-CAMPOS DO JORDAO-VENDA-BR300-100304444</t>
  </si>
  <si>
    <t>1320-CAMPOS DO JORDAO-VENDA-BR300-100508694</t>
  </si>
  <si>
    <t>1320-CAMPOS DO JORDAO-VENDA-BR300-100785760</t>
  </si>
  <si>
    <t>1320-CAMPOS DO JORDAO-VENDA-BR300-101122337</t>
  </si>
  <si>
    <t>BR 3509908</t>
  </si>
  <si>
    <t>CANANEIA</t>
  </si>
  <si>
    <t>1320-CANANEIA-VENDA-BR020-100304444</t>
  </si>
  <si>
    <t>1320-CANANEIA-VENDA-BR024-100287299</t>
  </si>
  <si>
    <t>1320-CANANEIA-VENDA-BR024-NA</t>
  </si>
  <si>
    <t>1320-CANANEIA-VENDA-BR063-100304444</t>
  </si>
  <si>
    <t>1320-CANANEIA-VENDA-BR065-100304444</t>
  </si>
  <si>
    <t>1320-CANANEIA-VENDA-BR081-100304444</t>
  </si>
  <si>
    <t>1320-CANANEIA-VENDA-BR300-100304444</t>
  </si>
  <si>
    <t>BR 3510500</t>
  </si>
  <si>
    <t>CARAGUATATUBA</t>
  </si>
  <si>
    <t>1320-CARAGUATATUBA-VENDA-BR020-100298525</t>
  </si>
  <si>
    <t>1320-CARAGUATATUBA-VENDA-BR020-100304444</t>
  </si>
  <si>
    <t>1320-CARAGUATATUBA-VENDA-BR020-101122337</t>
  </si>
  <si>
    <t>1320-CARAGUATATUBA-VENDA-BR024-100287299</t>
  </si>
  <si>
    <t>1320-CARAGUATATUBA-VENDA-BR024-NA</t>
  </si>
  <si>
    <t>1320-CARAGUATATUBA-VENDA-BR063-100298525</t>
  </si>
  <si>
    <t>1320-CARAGUATATUBA-VENDA-BR063-100304444</t>
  </si>
  <si>
    <t>1320-CARAGUATATUBA-VENDA-BR063-100508694</t>
  </si>
  <si>
    <t>1320-CARAGUATATUBA-VENDA-BR063-100785760</t>
  </si>
  <si>
    <t>1320-CARAGUATATUBA-VENDA-BR063-101122337</t>
  </si>
  <si>
    <t>1320-CARAGUATATUBA-VENDA-BR065-100298525</t>
  </si>
  <si>
    <t>1320-CARAGUATATUBA-VENDA-BR065-100304444</t>
  </si>
  <si>
    <t>1320-CARAGUATATUBA-VENDA-BR065-100508694</t>
  </si>
  <si>
    <t>1320-CARAGUATATUBA-VENDA-BR065-100785760</t>
  </si>
  <si>
    <t>1320-CARAGUATATUBA-VENDA-BR065-101122337</t>
  </si>
  <si>
    <t>1320-CARAGUATATUBA-VENDA-BR081-100298525</t>
  </si>
  <si>
    <t>1320-CARAGUATATUBA-VENDA-BR081-100304444</t>
  </si>
  <si>
    <t>1320-CARAGUATATUBA-VENDA-BR081-100508694</t>
  </si>
  <si>
    <t>1320-CARAGUATATUBA-VENDA-BR081-101122337</t>
  </si>
  <si>
    <t>1320-CARAGUATATUBA-VENDA-BR300-100298525</t>
  </si>
  <si>
    <t>1320-CARAGUATATUBA-VENDA-BR300-100304444</t>
  </si>
  <si>
    <t>1320-CARAGUATATUBA-VENDA-BR300-100508694</t>
  </si>
  <si>
    <t>1320-CARAGUATATUBA-VENDA-BR300-101122337</t>
  </si>
  <si>
    <t>BR 3510609</t>
  </si>
  <si>
    <t>CARAPICUIBA</t>
  </si>
  <si>
    <t>1320-CARAPICUIBA-VENDA-BR020-100298525</t>
  </si>
  <si>
    <t>1320-CARAPICUIBA-VENDA-BR020-100304444</t>
  </si>
  <si>
    <t>1320-CARAPICUIBA-VENDA-BR020-100508694</t>
  </si>
  <si>
    <t>1320-CARAPICUIBA-VENDA-BR020-100785760</t>
  </si>
  <si>
    <t>1320-CARAPICUIBA-VENDA-BR020-101122337</t>
  </si>
  <si>
    <t>1320-CARAPICUIBA-VENDA-BR024-100287299</t>
  </si>
  <si>
    <t>1320-CARAPICUIBA-VENDA-BR024-NA</t>
  </si>
  <si>
    <t>1320-CARAPICUIBA-VENDA-BR063-100298525</t>
  </si>
  <si>
    <t>1320-CARAPICUIBA-VENDA-BR063-100304444</t>
  </si>
  <si>
    <t>1320-CARAPICUIBA-VENDA-BR063-100508694</t>
  </si>
  <si>
    <t>1320-CARAPICUIBA-VENDA-BR063-100785760</t>
  </si>
  <si>
    <t>1320-CARAPICUIBA-VENDA-BR063-101122337</t>
  </si>
  <si>
    <t>1320-CARAPICUIBA-VENDA-BR065-100298525</t>
  </si>
  <si>
    <t>1320-CARAPICUIBA-VENDA-BR065-100304444</t>
  </si>
  <si>
    <t>1320-CARAPICUIBA-VENDA-BR065-100508694</t>
  </si>
  <si>
    <t>1320-CARAPICUIBA-VENDA-BR065-100785760</t>
  </si>
  <si>
    <t>1320-CARAPICUIBA-VENDA-BR065-101122337</t>
  </si>
  <si>
    <t>1320-CARAPICUIBA-VENDA-BR081-100298525</t>
  </si>
  <si>
    <t>1320-CARAPICUIBA-VENDA-BR081-100304444</t>
  </si>
  <si>
    <t>1320-CARAPICUIBA-VENDA-BR081-100508694</t>
  </si>
  <si>
    <t>1320-CARAPICUIBA-VENDA-BR081-101122337</t>
  </si>
  <si>
    <t>1320-CARAPICUIBA-VENDA-BR300-100298525</t>
  </si>
  <si>
    <t>1320-CARAPICUIBA-VENDA-BR300-100304444</t>
  </si>
  <si>
    <t>1320-CARAPICUIBA-VENDA-BR300-100508694</t>
  </si>
  <si>
    <t>1320-CARAPICUIBA-VENDA-BR300-101122337</t>
  </si>
  <si>
    <t>BR 3513009</t>
  </si>
  <si>
    <t>COTIA</t>
  </si>
  <si>
    <t>1320-COTIA-VENDA-BR020-100298525</t>
  </si>
  <si>
    <t>1320-COTIA-VENDA-BR020-100304444</t>
  </si>
  <si>
    <t>1320-COTIA-VENDA-BR020-100508694</t>
  </si>
  <si>
    <t>1320-COTIA-VENDA-BR020-100785760</t>
  </si>
  <si>
    <t>1320-COTIA-VENDA-BR020-101122337</t>
  </si>
  <si>
    <t>1320-COTIA-VENDA-BR024-100287299</t>
  </si>
  <si>
    <t>1320-COTIA-VENDA-BR024-NA</t>
  </si>
  <si>
    <t>1320-COTIA-VENDA-BR063-100298525</t>
  </si>
  <si>
    <t>1320-COTIA-VENDA-BR063-100304444</t>
  </si>
  <si>
    <t>1320-COTIA-VENDA-BR063-100508694</t>
  </si>
  <si>
    <t>1320-COTIA-VENDA-BR063-100785760</t>
  </si>
  <si>
    <t>1320-COTIA-VENDA-BR063-101122337</t>
  </si>
  <si>
    <t>1320-COTIA-VENDA-BR065-100298525</t>
  </si>
  <si>
    <t>1320-COTIA-VENDA-BR065-100304444</t>
  </si>
  <si>
    <t>1320-COTIA-VENDA-BR065-100508694</t>
  </si>
  <si>
    <t>1320-COTIA-VENDA-BR065-100785760</t>
  </si>
  <si>
    <t>1320-COTIA-VENDA-BR065-101122337</t>
  </si>
  <si>
    <t>1320-COTIA-VENDA-BR081-100298525</t>
  </si>
  <si>
    <t>1320-COTIA-VENDA-BR081-100304444</t>
  </si>
  <si>
    <t>1320-COTIA-VENDA-BR081-100508694</t>
  </si>
  <si>
    <t>1320-COTIA-VENDA-BR081-101122337</t>
  </si>
  <si>
    <t>1320-COTIA-VENDA-BR300-100298525</t>
  </si>
  <si>
    <t>1320-COTIA-VENDA-BR300-100304444</t>
  </si>
  <si>
    <t>1320-COTIA-VENDA-BR300-100508694</t>
  </si>
  <si>
    <t>1320-COTIA-VENDA-BR300-101122337</t>
  </si>
  <si>
    <t>BR 3513504</t>
  </si>
  <si>
    <t>CUBATAO</t>
  </si>
  <si>
    <t>1320-CUBATAO-VENDA-BR020-100298525</t>
  </si>
  <si>
    <t>1320-CUBATAO-VENDA-BR020-100304444</t>
  </si>
  <si>
    <t>1320-CUBATAO-VENDA-BR020-100508694</t>
  </si>
  <si>
    <t>1320-CUBATAO-VENDA-BR020-100785760</t>
  </si>
  <si>
    <t>1320-CUBATAO-VENDA-BR020-101122337</t>
  </si>
  <si>
    <t>1320-CUBATAO-VENDA-BR024-100287299</t>
  </si>
  <si>
    <t>1320-CUBATAO-VENDA-BR024-NA</t>
  </si>
  <si>
    <t>1320-CUBATAO-VENDA-BR063-100298525</t>
  </si>
  <si>
    <t>1320-CUBATAO-VENDA-BR063-100304444</t>
  </si>
  <si>
    <t>1320-CUBATAO-VENDA-BR063-100508694</t>
  </si>
  <si>
    <t>1320-CUBATAO-VENDA-BR063-100785760</t>
  </si>
  <si>
    <t>1320-CUBATAO-VENDA-BR063-101122337</t>
  </si>
  <si>
    <t>1320-CUBATAO-VENDA-BR065-100298525</t>
  </si>
  <si>
    <t>1320-CUBATAO-VENDA-BR065-100304444</t>
  </si>
  <si>
    <t>1320-CUBATAO-VENDA-BR065-100508694</t>
  </si>
  <si>
    <t>1320-CUBATAO-VENDA-BR065-100785760</t>
  </si>
  <si>
    <t>1320-CUBATAO-VENDA-BR065-101122337</t>
  </si>
  <si>
    <t>1320-CUBATAO-VENDA-BR081-100298525</t>
  </si>
  <si>
    <t>1320-CUBATAO-VENDA-BR081-100304444</t>
  </si>
  <si>
    <t>1320-CUBATAO-VENDA-BR081-100508694</t>
  </si>
  <si>
    <t>1320-CUBATAO-VENDA-BR081-101122337</t>
  </si>
  <si>
    <t>1320-CUBATAO-VENDA-BR300-100298525</t>
  </si>
  <si>
    <t>1320-CUBATAO-VENDA-BR300-100304444</t>
  </si>
  <si>
    <t>1320-CUBATAO-VENDA-BR300-100508694</t>
  </si>
  <si>
    <t>1320-CUBATAO-VENDA-BR300-101122337</t>
  </si>
  <si>
    <t>BR 3513801</t>
  </si>
  <si>
    <t>DIADEMA</t>
  </si>
  <si>
    <t>1320-DIADEMA-VENDA-BR020-100298525</t>
  </si>
  <si>
    <t>1320-DIADEMA-VENDA-BR020-100304444</t>
  </si>
  <si>
    <t>1320-DIADEMA-VENDA-BR020-100508694</t>
  </si>
  <si>
    <t>1320-DIADEMA-VENDA-BR020-100785760</t>
  </si>
  <si>
    <t>1320-DIADEMA-VENDA-BR020-101122337</t>
  </si>
  <si>
    <t>1320-DIADEMA-VENDA-BR024-100287299</t>
  </si>
  <si>
    <t>1320-DIADEMA-VENDA-BR024-NA</t>
  </si>
  <si>
    <t>1320-DIADEMA-VENDA-BR063-100298525</t>
  </si>
  <si>
    <t>1320-DIADEMA-VENDA-BR063-100304444</t>
  </si>
  <si>
    <t>1320-DIADEMA-VENDA-BR063-100508694</t>
  </si>
  <si>
    <t>1320-DIADEMA-VENDA-BR063-100785760</t>
  </si>
  <si>
    <t>1320-DIADEMA-VENDA-BR063-101122337</t>
  </si>
  <si>
    <t>1320-DIADEMA-VENDA-BR065-100298525</t>
  </si>
  <si>
    <t>1320-DIADEMA-VENDA-BR065-100304444</t>
  </si>
  <si>
    <t>1320-DIADEMA-VENDA-BR065-100508694</t>
  </si>
  <si>
    <t>1320-DIADEMA-VENDA-BR065-100785760</t>
  </si>
  <si>
    <t>1320-DIADEMA-VENDA-BR065-101122337</t>
  </si>
  <si>
    <t>1320-DIADEMA-VENDA-BR081-100298525</t>
  </si>
  <si>
    <t>1320-DIADEMA-VENDA-BR081-100304444</t>
  </si>
  <si>
    <t>1320-DIADEMA-VENDA-BR081-100508694</t>
  </si>
  <si>
    <t>1320-DIADEMA-VENDA-BR081-101122337</t>
  </si>
  <si>
    <t>1320-DIADEMA-VENDA-BR300-100298525</t>
  </si>
  <si>
    <t>1320-DIADEMA-VENDA-BR300-100304444</t>
  </si>
  <si>
    <t>1320-DIADEMA-VENDA-BR300-100508694</t>
  </si>
  <si>
    <t>1320-DIADEMA-VENDA-BR300-101122337</t>
  </si>
  <si>
    <t>BR 3515103</t>
  </si>
  <si>
    <t>EMBU-GUACU</t>
  </si>
  <si>
    <t>1320-EMBU-GUACU-VENDA-BR020-100298525</t>
  </si>
  <si>
    <t>1320-EMBU-GUACU-VENDA-BR020-100304444</t>
  </si>
  <si>
    <t>1320-EMBU-GUACU-VENDA-BR020-100508694</t>
  </si>
  <si>
    <t>1320-EMBU-GUACU-VENDA-BR020-100785760</t>
  </si>
  <si>
    <t>1320-EMBU-GUACU-VENDA-BR020-101122337</t>
  </si>
  <si>
    <t>1320-EMBU-GUACU-VENDA-BR024-100287299</t>
  </si>
  <si>
    <t>1320-EMBU-GUACU-VENDA-BR024-NA</t>
  </si>
  <si>
    <t>1320-EMBU-GUACU-VENDA-BR063-100298525</t>
  </si>
  <si>
    <t>1320-EMBU-GUACU-VENDA-BR063-100304444</t>
  </si>
  <si>
    <t>1320-EMBU-GUACU-VENDA-BR063-100508694</t>
  </si>
  <si>
    <t>1320-EMBU-GUACU-VENDA-BR063-100785760</t>
  </si>
  <si>
    <t>1320-EMBU-GUACU-VENDA-BR063-101122337</t>
  </si>
  <si>
    <t>1320-EMBU-GUACU-VENDA-BR065-100298525</t>
  </si>
  <si>
    <t>1320-EMBU-GUACU-VENDA-BR065-100304444</t>
  </si>
  <si>
    <t>1320-EMBU-GUACU-VENDA-BR065-100508694</t>
  </si>
  <si>
    <t>1320-EMBU-GUACU-VENDA-BR065-100785760</t>
  </si>
  <si>
    <t>1320-EMBU-GUACU-VENDA-BR065-101122337</t>
  </si>
  <si>
    <t>1320-EMBU-GUACU-VENDA-BR081-100298525</t>
  </si>
  <si>
    <t>1320-EMBU-GUACU-VENDA-BR081-100304444</t>
  </si>
  <si>
    <t>1320-EMBU-GUACU-VENDA-BR081-100508694</t>
  </si>
  <si>
    <t>1320-EMBU-GUACU-VENDA-BR081-101122337</t>
  </si>
  <si>
    <t>1320-EMBU-GUACU-VENDA-BR300-100298525</t>
  </si>
  <si>
    <t>1320-EMBU-GUACU-VENDA-BR300-100304444</t>
  </si>
  <si>
    <t>1320-EMBU-GUACU-VENDA-BR300-100508694</t>
  </si>
  <si>
    <t>1320-EMBU-GUACU-VENDA-BR300-101122337</t>
  </si>
  <si>
    <t>BR 3515004</t>
  </si>
  <si>
    <t>EMBU</t>
  </si>
  <si>
    <t>1320-EMBU-VENDA-BR020-100298525</t>
  </si>
  <si>
    <t>1320-EMBU-VENDA-BR020-100304444</t>
  </si>
  <si>
    <t>1320-EMBU-VENDA-BR020-100508694</t>
  </si>
  <si>
    <t>1320-EMBU-VENDA-BR020-100785760</t>
  </si>
  <si>
    <t>1320-EMBU-VENDA-BR020-101122337</t>
  </si>
  <si>
    <t>1320-EMBU-VENDA-BR024-100287299</t>
  </si>
  <si>
    <t>1320-EMBU-VENDA-BR024-NA</t>
  </si>
  <si>
    <t>1320-EMBU-VENDA-BR063-100298525</t>
  </si>
  <si>
    <t>1320-EMBU-VENDA-BR063-100304444</t>
  </si>
  <si>
    <t>1320-EMBU-VENDA-BR063-100508694</t>
  </si>
  <si>
    <t>1320-EMBU-VENDA-BR063-100785760</t>
  </si>
  <si>
    <t>1320-EMBU-VENDA-BR063-101122337</t>
  </si>
  <si>
    <t>1320-EMBU-VENDA-BR065-100298525</t>
  </si>
  <si>
    <t>1320-EMBU-VENDA-BR065-100304444</t>
  </si>
  <si>
    <t>1320-EMBU-VENDA-BR065-100508694</t>
  </si>
  <si>
    <t>1320-EMBU-VENDA-BR065-100785760</t>
  </si>
  <si>
    <t>1320-EMBU-VENDA-BR065-101122337</t>
  </si>
  <si>
    <t>1320-EMBU-VENDA-BR081-100298525</t>
  </si>
  <si>
    <t>1320-EMBU-VENDA-BR081-100304444</t>
  </si>
  <si>
    <t>1320-EMBU-VENDA-BR081-100508694</t>
  </si>
  <si>
    <t>1320-EMBU-VENDA-BR081-101122337</t>
  </si>
  <si>
    <t>1320-EMBU-VENDA-BR300-100298525</t>
  </si>
  <si>
    <t>1320-EMBU-VENDA-BR300-100304444</t>
  </si>
  <si>
    <t>1320-EMBU-VENDA-BR300-100508694</t>
  </si>
  <si>
    <t>1320-EMBU-VENDA-BR300-101122337</t>
  </si>
  <si>
    <t>BR 3515707</t>
  </si>
  <si>
    <t>FERRAZ DE VASCONCELOS</t>
  </si>
  <si>
    <t>1320-FERRAZ DE VASCONCELOS-VENDA-BR020-100298525</t>
  </si>
  <si>
    <t>1320-FERRAZ DE VASCONCELOS-VENDA-BR020-100304444</t>
  </si>
  <si>
    <t>1320-FERRAZ DE VASCONCELOS-VENDA-BR020-100508694</t>
  </si>
  <si>
    <t>1320-FERRAZ DE VASCONCELOS-VENDA-BR020-100785760</t>
  </si>
  <si>
    <t>1320-FERRAZ DE VASCONCELOS-VENDA-BR020-101122337</t>
  </si>
  <si>
    <t>1320-FERRAZ DE VASCONCELOS-VENDA-BR024-100287299</t>
  </si>
  <si>
    <t>1320-FERRAZ DE VASCONCELOS-VENDA-BR024-NA</t>
  </si>
  <si>
    <t>1320-FERRAZ DE VASCONCELOS-VENDA-BR063-100298525</t>
  </si>
  <si>
    <t>1320-FERRAZ DE VASCONCELOS-VENDA-BR063-100304444</t>
  </si>
  <si>
    <t>1320-FERRAZ DE VASCONCELOS-VENDA-BR063-100508694</t>
  </si>
  <si>
    <t>1320-FERRAZ DE VASCONCELOS-VENDA-BR063-100785760</t>
  </si>
  <si>
    <t>1320-FERRAZ DE VASCONCELOS-VENDA-BR063-101122337</t>
  </si>
  <si>
    <t>1320-FERRAZ DE VASCONCELOS-VENDA-BR065-100298525</t>
  </si>
  <si>
    <t>1320-FERRAZ DE VASCONCELOS-VENDA-BR065-100304444</t>
  </si>
  <si>
    <t>1320-FERRAZ DE VASCONCELOS-VENDA-BR065-100508694</t>
  </si>
  <si>
    <t>1320-FERRAZ DE VASCONCELOS-VENDA-BR065-100785760</t>
  </si>
  <si>
    <t>1320-FERRAZ DE VASCONCELOS-VENDA-BR065-101122337</t>
  </si>
  <si>
    <t>1320-FERRAZ DE VASCONCELOS-VENDA-BR081-100298525</t>
  </si>
  <si>
    <t>1320-FERRAZ DE VASCONCELOS-VENDA-BR081-100304444</t>
  </si>
  <si>
    <t>1320-FERRAZ DE VASCONCELOS-VENDA-BR081-100508694</t>
  </si>
  <si>
    <t>1320-FERRAZ DE VASCONCELOS-VENDA-BR081-101122337</t>
  </si>
  <si>
    <t>1320-FERRAZ DE VASCONCELOS-VENDA-BR300-100298525</t>
  </si>
  <si>
    <t>1320-FERRAZ DE VASCONCELOS-VENDA-BR300-100304444</t>
  </si>
  <si>
    <t>1320-FERRAZ DE VASCONCELOS-VENDA-BR300-100508694</t>
  </si>
  <si>
    <t>1320-FERRAZ DE VASCONCELOS-VENDA-BR300-101122337</t>
  </si>
  <si>
    <t>BR 3516309</t>
  </si>
  <si>
    <t>FRANCISCO MORATO</t>
  </si>
  <si>
    <t>1320-FRANCISCO MORATO-VENDA-BR020-100304444</t>
  </si>
  <si>
    <t>1320-FRANCISCO MORATO-VENDA-BR024-100287299</t>
  </si>
  <si>
    <t>1320-FRANCISCO MORATO-VENDA-BR024-NA</t>
  </si>
  <si>
    <t>1320-FRANCISCO MORATO-VENDA-BR063-100304444</t>
  </si>
  <si>
    <t>1320-FRANCISCO MORATO-VENDA-BR065-100304444</t>
  </si>
  <si>
    <t>1320-FRANCISCO MORATO-VENDA-BR081-100304444</t>
  </si>
  <si>
    <t>1320-FRANCISCO MORATO-VENDA-BR300-100304444</t>
  </si>
  <si>
    <t>BR 3516408</t>
  </si>
  <si>
    <t>FRANCO DA ROCHA</t>
  </si>
  <si>
    <t>1320-FRANCO DA ROCHA-VENDA-BR020-100298525</t>
  </si>
  <si>
    <t>1320-FRANCO DA ROCHA-VENDA-BR020-100304444</t>
  </si>
  <si>
    <t>1320-FRANCO DA ROCHA-VENDA-BR020-100508694</t>
  </si>
  <si>
    <t>1320-FRANCO DA ROCHA-VENDA-BR020-100785760</t>
  </si>
  <si>
    <t>1320-FRANCO DA ROCHA-VENDA-BR020-101122337</t>
  </si>
  <si>
    <t>1320-FRANCO DA ROCHA-VENDA-BR024-100287299</t>
  </si>
  <si>
    <t>1320-FRANCO DA ROCHA-VENDA-BR024-NA</t>
  </si>
  <si>
    <t>1320-FRANCO DA ROCHA-VENDA-BR063-100298525</t>
  </si>
  <si>
    <t>1320-FRANCO DA ROCHA-VENDA-BR063-100304444</t>
  </si>
  <si>
    <t>1320-FRANCO DA ROCHA-VENDA-BR063-100508694</t>
  </si>
  <si>
    <t>1320-FRANCO DA ROCHA-VENDA-BR063-100785760</t>
  </si>
  <si>
    <t>1320-FRANCO DA ROCHA-VENDA-BR063-101122337</t>
  </si>
  <si>
    <t>1320-FRANCO DA ROCHA-VENDA-BR065-100298525</t>
  </si>
  <si>
    <t>1320-FRANCO DA ROCHA-VENDA-BR065-100304444</t>
  </si>
  <si>
    <t>1320-FRANCO DA ROCHA-VENDA-BR065-100508694</t>
  </si>
  <si>
    <t>1320-FRANCO DA ROCHA-VENDA-BR065-100785760</t>
  </si>
  <si>
    <t>1320-FRANCO DA ROCHA-VENDA-BR065-101122337</t>
  </si>
  <si>
    <t>1320-FRANCO DA ROCHA-VENDA-BR081-100298525</t>
  </si>
  <si>
    <t>1320-FRANCO DA ROCHA-VENDA-BR081-100304444</t>
  </si>
  <si>
    <t>1320-FRANCO DA ROCHA-VENDA-BR081-100508694</t>
  </si>
  <si>
    <t>1320-FRANCO DA ROCHA-VENDA-BR081-101122337</t>
  </si>
  <si>
    <t>1320-FRANCO DA ROCHA-VENDA-BR300-100298525</t>
  </si>
  <si>
    <t>1320-FRANCO DA ROCHA-VENDA-BR300-100304444</t>
  </si>
  <si>
    <t>1320-FRANCO DA ROCHA-VENDA-BR300-100508694</t>
  </si>
  <si>
    <t>1320-FRANCO DA ROCHA-VENDA-BR300-101122337</t>
  </si>
  <si>
    <t>BR 3518305</t>
  </si>
  <si>
    <t>GUARAREMA</t>
  </si>
  <si>
    <t>1320-GUARAREMA-VENDA-BR020-100304444</t>
  </si>
  <si>
    <t>1320-GUARAREMA-VENDA-BR024-100287299</t>
  </si>
  <si>
    <t>1320-GUARAREMA-VENDA-BR024-NA</t>
  </si>
  <si>
    <t>1320-GUARAREMA-VENDA-BR063-100304444</t>
  </si>
  <si>
    <t>1320-GUARAREMA-VENDA-BR065-100304444</t>
  </si>
  <si>
    <t>1320-GUARAREMA-VENDA-BR081-100304444</t>
  </si>
  <si>
    <t>1320-GUARAREMA-VENDA-BR300-100304444</t>
  </si>
  <si>
    <t>BR 3518404</t>
  </si>
  <si>
    <t>GUARATINGUETA</t>
  </si>
  <si>
    <t>1320-GUARATINGUETA-VENDA-BR020-100298525</t>
  </si>
  <si>
    <t>1320-GUARATINGUETA-VENDA-BR020-100304444</t>
  </si>
  <si>
    <t>1320-GUARATINGUETA-VENDA-BR020-101122337</t>
  </si>
  <si>
    <t>1320-GUARATINGUETA-VENDA-BR024-100287299</t>
  </si>
  <si>
    <t>1320-GUARATINGUETA-VENDA-BR024-NA</t>
  </si>
  <si>
    <t>1320-GUARATINGUETA-VENDA-BR063-100298525</t>
  </si>
  <si>
    <t>1320-GUARATINGUETA-VENDA-BR063-100304444</t>
  </si>
  <si>
    <t>1320-GUARATINGUETA-VENDA-BR063-100508694</t>
  </si>
  <si>
    <t>1320-GUARATINGUETA-VENDA-BR063-100785760</t>
  </si>
  <si>
    <t>1320-GUARATINGUETA-VENDA-BR063-101122337</t>
  </si>
  <si>
    <t>1320-GUARATINGUETA-VENDA-BR065-100298525</t>
  </si>
  <si>
    <t>1320-GUARATINGUETA-VENDA-BR065-100304444</t>
  </si>
  <si>
    <t>1320-GUARATINGUETA-VENDA-BR065-100508694</t>
  </si>
  <si>
    <t>1320-GUARATINGUETA-VENDA-BR065-100785760</t>
  </si>
  <si>
    <t>1320-GUARATINGUETA-VENDA-BR065-101122337</t>
  </si>
  <si>
    <t>1320-GUARATINGUETA-VENDA-BR081-100298525</t>
  </si>
  <si>
    <t>1320-GUARATINGUETA-VENDA-BR081-100304444</t>
  </si>
  <si>
    <t>1320-GUARATINGUETA-VENDA-BR081-100508694</t>
  </si>
  <si>
    <t>1320-GUARATINGUETA-VENDA-BR081-101122337</t>
  </si>
  <si>
    <t>1320-GUARATINGUETA-VENDA-BR300-100298525</t>
  </si>
  <si>
    <t>1320-GUARATINGUETA-VENDA-BR300-100304444</t>
  </si>
  <si>
    <t>1320-GUARATINGUETA-VENDA-BR300-100508694</t>
  </si>
  <si>
    <t>1320-GUARATINGUETA-VENDA-BR300-100785760</t>
  </si>
  <si>
    <t>1320-GUARATINGUETA-VENDA-BR300-101122337</t>
  </si>
  <si>
    <t>BR 3518701</t>
  </si>
  <si>
    <t>GUARUJA</t>
  </si>
  <si>
    <t>1320-GUARUJA-NA-BR081-NA</t>
  </si>
  <si>
    <t>1320-GUARUJA-VENDA-BR020-100298525</t>
  </si>
  <si>
    <t>1320-GUARUJA-VENDA-BR020-100304444</t>
  </si>
  <si>
    <t>1320-GUARUJA-VENDA-BR020-101122337</t>
  </si>
  <si>
    <t>1320-GUARUJA-VENDA-BR024-100287299</t>
  </si>
  <si>
    <t>1320-GUARUJA-VENDA-BR024-NA</t>
  </si>
  <si>
    <t>1320-GUARUJA-VENDA-BR063-100298525</t>
  </si>
  <si>
    <t>1320-GUARUJA-VENDA-BR063-100304444</t>
  </si>
  <si>
    <t>1320-GUARUJA-VENDA-BR063-100508694</t>
  </si>
  <si>
    <t>1320-GUARUJA-VENDA-BR063-100785760</t>
  </si>
  <si>
    <t>1320-GUARUJA-VENDA-BR063-101122337</t>
  </si>
  <si>
    <t>1320-GUARUJA-VENDA-BR065-100298525</t>
  </si>
  <si>
    <t>1320-GUARUJA-VENDA-BR065-100304444</t>
  </si>
  <si>
    <t>1320-GUARUJA-VENDA-BR065-100508694</t>
  </si>
  <si>
    <t>1320-GUARUJA-VENDA-BR065-100785760</t>
  </si>
  <si>
    <t>1320-GUARUJA-VENDA-BR065-101122337</t>
  </si>
  <si>
    <t>1320-GUARUJA-VENDA-BR081-100298525</t>
  </si>
  <si>
    <t>1320-GUARUJA-VENDA-BR081-100304444</t>
  </si>
  <si>
    <t>1320-GUARUJA-VENDA-BR081-100508694</t>
  </si>
  <si>
    <t>1320-GUARUJA-VENDA-BR081-101122337</t>
  </si>
  <si>
    <t>1320-GUARUJA-VENDA-BR300-100298525</t>
  </si>
  <si>
    <t>1320-GUARUJA-VENDA-BR300-100304444</t>
  </si>
  <si>
    <t>1320-GUARUJA-VENDA-BR300-100508694</t>
  </si>
  <si>
    <t>1320-GUARUJA-VENDA-BR300-101122337</t>
  </si>
  <si>
    <t>BR 3518800</t>
  </si>
  <si>
    <t>GUARULHOS</t>
  </si>
  <si>
    <t>1320-GUARULHOS-VENDA-BR020-100298525</t>
  </si>
  <si>
    <t>1320-GUARULHOS-VENDA-BR020-100304444</t>
  </si>
  <si>
    <t>1320-GUARULHOS-VENDA-BR020-100508694</t>
  </si>
  <si>
    <t>1320-GUARULHOS-VENDA-BR020-100785760</t>
  </si>
  <si>
    <t>1320-GUARULHOS-VENDA-BR020-101122337</t>
  </si>
  <si>
    <t>1320-GUARULHOS-VENDA-BR024-100287299</t>
  </si>
  <si>
    <t>1320-GUARULHOS-VENDA-BR024-NA</t>
  </si>
  <si>
    <t>1320-GUARULHOS-VENDA-BR063-100298525</t>
  </si>
  <si>
    <t>1320-GUARULHOS-VENDA-BR063-100304444</t>
  </si>
  <si>
    <t>1320-GUARULHOS-VENDA-BR063-100508694</t>
  </si>
  <si>
    <t>1320-GUARULHOS-VENDA-BR063-100785760</t>
  </si>
  <si>
    <t>1320-GUARULHOS-VENDA-BR063-101122337</t>
  </si>
  <si>
    <t>1320-GUARULHOS-VENDA-BR065-100298525</t>
  </si>
  <si>
    <t>1320-GUARULHOS-VENDA-BR065-100304444</t>
  </si>
  <si>
    <t>1320-GUARULHOS-VENDA-BR065-100508694</t>
  </si>
  <si>
    <t>1320-GUARULHOS-VENDA-BR065-100785760</t>
  </si>
  <si>
    <t>1320-GUARULHOS-VENDA-BR065-101122337</t>
  </si>
  <si>
    <t>1320-GUARULHOS-VENDA-BR081-100298525</t>
  </si>
  <si>
    <t>1320-GUARULHOS-VENDA-BR081-100304444</t>
  </si>
  <si>
    <t>1320-GUARULHOS-VENDA-BR081-100508694</t>
  </si>
  <si>
    <t>1320-GUARULHOS-VENDA-BR081-101122337</t>
  </si>
  <si>
    <t>1320-GUARULHOS-VENDA-BR300-100298525</t>
  </si>
  <si>
    <t>1320-GUARULHOS-VENDA-BR300-100304444</t>
  </si>
  <si>
    <t>1320-GUARULHOS-VENDA-BR300-100508694</t>
  </si>
  <si>
    <t>1320-GUARULHOS-VENDA-BR300-101122337</t>
  </si>
  <si>
    <t>BR 3520301</t>
  </si>
  <si>
    <t>IGUAPE</t>
  </si>
  <si>
    <t>1320-IGUAPE-VENDA-BR020-100304444</t>
  </si>
  <si>
    <t>1320-IGUAPE-VENDA-BR024-100287299</t>
  </si>
  <si>
    <t>1320-IGUAPE-VENDA-BR024-NA</t>
  </si>
  <si>
    <t>1320-IGUAPE-VENDA-BR063-100304444</t>
  </si>
  <si>
    <t>1320-IGUAPE-VENDA-BR065-100304444</t>
  </si>
  <si>
    <t>1320-IGUAPE-VENDA-BR081-100304444</t>
  </si>
  <si>
    <t>1320-IGUAPE-VENDA-BR300-100304444</t>
  </si>
  <si>
    <t>BR 3520426</t>
  </si>
  <si>
    <t>ILHA COMPRIDA</t>
  </si>
  <si>
    <t>1320-ILHA COMPRIDA-VENDA-BR020-100304444</t>
  </si>
  <si>
    <t>1320-ILHA COMPRIDA-VENDA-BR024-100287299</t>
  </si>
  <si>
    <t>1320-ILHA COMPRIDA-VENDA-BR024-NA</t>
  </si>
  <si>
    <t>1320-ILHA COMPRIDA-VENDA-BR063-100304444</t>
  </si>
  <si>
    <t>1320-ILHA COMPRIDA-VENDA-BR065-100304444</t>
  </si>
  <si>
    <t>1320-ILHA COMPRIDA-VENDA-BR081-100304444</t>
  </si>
  <si>
    <t>1320-ILHA COMPRIDA-VENDA-BR300-100304444</t>
  </si>
  <si>
    <t>BR 3520400</t>
  </si>
  <si>
    <t>ILHABELA</t>
  </si>
  <si>
    <t>1320-ILHABELA-VENDA-BR020-100304444</t>
  </si>
  <si>
    <t>1320-ILHABELA-VENDA-BR024-100287299</t>
  </si>
  <si>
    <t>1320-ILHABELA-VENDA-BR024-NA</t>
  </si>
  <si>
    <t>1320-ILHABELA-VENDA-BR063-100304444</t>
  </si>
  <si>
    <t>1320-ILHABELA-VENDA-BR065-100304444</t>
  </si>
  <si>
    <t>1320-ILHABELA-VENDA-BR081-100304444</t>
  </si>
  <si>
    <t>1320-ILHABELA-VENDA-BR300-100304444</t>
  </si>
  <si>
    <t>BR 3522109</t>
  </si>
  <si>
    <t>ITANHAEM</t>
  </si>
  <si>
    <t>1320-ITANHAEM-VENDA-BR020-100304444</t>
  </si>
  <si>
    <t>1320-ITANHAEM-VENDA-BR024-100287299</t>
  </si>
  <si>
    <t>1320-ITANHAEM-VENDA-BR024-NA</t>
  </si>
  <si>
    <t>1320-ITANHAEM-VENDA-BR063-100304444</t>
  </si>
  <si>
    <t>1320-ITANHAEM-VENDA-BR065-100304444</t>
  </si>
  <si>
    <t>1320-ITANHAEM-VENDA-BR081-100304444</t>
  </si>
  <si>
    <t>1320-ITANHAEM-VENDA-BR300-100304444</t>
  </si>
  <si>
    <t>BR 3522208</t>
  </si>
  <si>
    <t>ITAPECERICA DA SERRA</t>
  </si>
  <si>
    <t>1320-ITAPECERICA DA SERRA-VENDA-BR020-100298525</t>
  </si>
  <si>
    <t>1320-ITAPECERICA DA SERRA-VENDA-BR020-100304444</t>
  </si>
  <si>
    <t>1320-ITAPECERICA DA SERRA-VENDA-BR020-100508694</t>
  </si>
  <si>
    <t>1320-ITAPECERICA DA SERRA-VENDA-BR020-100785760</t>
  </si>
  <si>
    <t>1320-ITAPECERICA DA SERRA-VENDA-BR020-101122337</t>
  </si>
  <si>
    <t>1320-ITAPECERICA DA SERRA-VENDA-BR024-100287299</t>
  </si>
  <si>
    <t>1320-ITAPECERICA DA SERRA-VENDA-BR024-NA</t>
  </si>
  <si>
    <t>1320-ITAPECERICA DA SERRA-VENDA-BR063-100298525</t>
  </si>
  <si>
    <t>1320-ITAPECERICA DA SERRA-VENDA-BR063-100304444</t>
  </si>
  <si>
    <t>1320-ITAPECERICA DA SERRA-VENDA-BR063-100508694</t>
  </si>
  <si>
    <t>1320-ITAPECERICA DA SERRA-VENDA-BR063-100785760</t>
  </si>
  <si>
    <t>1320-ITAPECERICA DA SERRA-VENDA-BR063-101122337</t>
  </si>
  <si>
    <t>1320-ITAPECERICA DA SERRA-VENDA-BR065-100298525</t>
  </si>
  <si>
    <t>1320-ITAPECERICA DA SERRA-VENDA-BR065-100304444</t>
  </si>
  <si>
    <t>1320-ITAPECERICA DA SERRA-VENDA-BR065-100508694</t>
  </si>
  <si>
    <t>1320-ITAPECERICA DA SERRA-VENDA-BR065-100785760</t>
  </si>
  <si>
    <t>1320-ITAPECERICA DA SERRA-VENDA-BR065-101122337</t>
  </si>
  <si>
    <t>1320-ITAPECERICA DA SERRA-VENDA-BR081-100298525</t>
  </si>
  <si>
    <t>1320-ITAPECERICA DA SERRA-VENDA-BR081-100304444</t>
  </si>
  <si>
    <t>1320-ITAPECERICA DA SERRA-VENDA-BR081-100508694</t>
  </si>
  <si>
    <t>1320-ITAPECERICA DA SERRA-VENDA-BR081-101122337</t>
  </si>
  <si>
    <t>1320-ITAPECERICA DA SERRA-VENDA-BR300-100298525</t>
  </si>
  <si>
    <t>1320-ITAPECERICA DA SERRA-VENDA-BR300-100304444</t>
  </si>
  <si>
    <t>1320-ITAPECERICA DA SERRA-VENDA-BR300-100508694</t>
  </si>
  <si>
    <t>1320-ITAPECERICA DA SERRA-VENDA-BR300-101122337</t>
  </si>
  <si>
    <t>BR 3522505</t>
  </si>
  <si>
    <t>ITAPEVI</t>
  </si>
  <si>
    <t>1320-ITAPEVI-VENDA-BR020-100298525</t>
  </si>
  <si>
    <t>1320-ITAPEVI-VENDA-BR020-100304444</t>
  </si>
  <si>
    <t>1320-ITAPEVI-VENDA-BR020-100508694</t>
  </si>
  <si>
    <t>1320-ITAPEVI-VENDA-BR020-100785760</t>
  </si>
  <si>
    <t>1320-ITAPEVI-VENDA-BR020-101122337</t>
  </si>
  <si>
    <t>1320-ITAPEVI-VENDA-BR024-100287299</t>
  </si>
  <si>
    <t>1320-ITAPEVI-VENDA-BR024-NA</t>
  </si>
  <si>
    <t>1320-ITAPEVI-VENDA-BR063-100298525</t>
  </si>
  <si>
    <t>1320-ITAPEVI-VENDA-BR063-100304444</t>
  </si>
  <si>
    <t>1320-ITAPEVI-VENDA-BR063-100508694</t>
  </si>
  <si>
    <t>1320-ITAPEVI-VENDA-BR063-100785760</t>
  </si>
  <si>
    <t>1320-ITAPEVI-VENDA-BR063-101122337</t>
  </si>
  <si>
    <t>1320-ITAPEVI-VENDA-BR065-100298525</t>
  </si>
  <si>
    <t>1320-ITAPEVI-VENDA-BR065-100304444</t>
  </si>
  <si>
    <t>1320-ITAPEVI-VENDA-BR065-100508694</t>
  </si>
  <si>
    <t>1320-ITAPEVI-VENDA-BR065-100785760</t>
  </si>
  <si>
    <t>1320-ITAPEVI-VENDA-BR065-101122337</t>
  </si>
  <si>
    <t>1320-ITAPEVI-VENDA-BR081-100298525</t>
  </si>
  <si>
    <t>1320-ITAPEVI-VENDA-BR081-100304444</t>
  </si>
  <si>
    <t>1320-ITAPEVI-VENDA-BR081-100508694</t>
  </si>
  <si>
    <t>1320-ITAPEVI-VENDA-BR081-101122337</t>
  </si>
  <si>
    <t>1320-ITAPEVI-VENDA-BR300-100298525</t>
  </si>
  <si>
    <t>1320-ITAPEVI-VENDA-BR300-100304444</t>
  </si>
  <si>
    <t>1320-ITAPEVI-VENDA-BR300-100508694</t>
  </si>
  <si>
    <t>1320-ITAPEVI-VENDA-BR300-101122337</t>
  </si>
  <si>
    <t>BR 3523107</t>
  </si>
  <si>
    <t>ITAQUAQUECETUBA</t>
  </si>
  <si>
    <t>1320-ITAQUAQUECETUBA-VENDA-BR020-100298525</t>
  </si>
  <si>
    <t>1320-ITAQUAQUECETUBA-VENDA-BR020-100304444</t>
  </si>
  <si>
    <t>1320-ITAQUAQUECETUBA-VENDA-BR020-100508694</t>
  </si>
  <si>
    <t>1320-ITAQUAQUECETUBA-VENDA-BR020-100785760</t>
  </si>
  <si>
    <t>1320-ITAQUAQUECETUBA-VENDA-BR020-101122337</t>
  </si>
  <si>
    <t>1320-ITAQUAQUECETUBA-VENDA-BR024-100287299</t>
  </si>
  <si>
    <t>1320-ITAQUAQUECETUBA-VENDA-BR024-NA</t>
  </si>
  <si>
    <t>1320-ITAQUAQUECETUBA-VENDA-BR063-100298525</t>
  </si>
  <si>
    <t>1320-ITAQUAQUECETUBA-VENDA-BR063-100304444</t>
  </si>
  <si>
    <t>1320-ITAQUAQUECETUBA-VENDA-BR063-100508694</t>
  </si>
  <si>
    <t>1320-ITAQUAQUECETUBA-VENDA-BR063-100785760</t>
  </si>
  <si>
    <t>1320-ITAQUAQUECETUBA-VENDA-BR063-101122337</t>
  </si>
  <si>
    <t>1320-ITAQUAQUECETUBA-VENDA-BR065-100298525</t>
  </si>
  <si>
    <t>1320-ITAQUAQUECETUBA-VENDA-BR065-100304444</t>
  </si>
  <si>
    <t>1320-ITAQUAQUECETUBA-VENDA-BR065-100508694</t>
  </si>
  <si>
    <t>1320-ITAQUAQUECETUBA-VENDA-BR065-100785760</t>
  </si>
  <si>
    <t>1320-ITAQUAQUECETUBA-VENDA-BR065-101122337</t>
  </si>
  <si>
    <t>1320-ITAQUAQUECETUBA-VENDA-BR081-100298525</t>
  </si>
  <si>
    <t>1320-ITAQUAQUECETUBA-VENDA-BR081-100304444</t>
  </si>
  <si>
    <t>1320-ITAQUAQUECETUBA-VENDA-BR081-100508694</t>
  </si>
  <si>
    <t>1320-ITAQUAQUECETUBA-VENDA-BR081-101122337</t>
  </si>
  <si>
    <t>1320-ITAQUAQUECETUBA-VENDA-BR300-100298525</t>
  </si>
  <si>
    <t>1320-ITAQUAQUECETUBA-VENDA-BR300-100304444</t>
  </si>
  <si>
    <t>1320-ITAQUAQUECETUBA-VENDA-BR300-100508694</t>
  </si>
  <si>
    <t>1320-ITAQUAQUECETUBA-VENDA-BR300-101122337</t>
  </si>
  <si>
    <t>BR 3523305</t>
  </si>
  <si>
    <t>ITARIRI</t>
  </si>
  <si>
    <t>1320-ITARIRI-VENDA-BR020-100304444</t>
  </si>
  <si>
    <t>1320-ITARIRI-VENDA-BR024-100287299</t>
  </si>
  <si>
    <t>1320-ITARIRI-VENDA-BR024-NA</t>
  </si>
  <si>
    <t>1320-ITARIRI-VENDA-BR063-100304444</t>
  </si>
  <si>
    <t>1320-ITARIRI-VENDA-BR065-100304444</t>
  </si>
  <si>
    <t>1320-ITARIRI-VENDA-BR081-100304444</t>
  </si>
  <si>
    <t>1320-ITARIRI-VENDA-BR300-100304444</t>
  </si>
  <si>
    <t>BR 3524402</t>
  </si>
  <si>
    <t>JACAREI</t>
  </si>
  <si>
    <t>1320-JACAREI-VENDA-BR020-100298525</t>
  </si>
  <si>
    <t>1320-JACAREI-VENDA-BR020-100304444</t>
  </si>
  <si>
    <t>1320-JACAREI-VENDA-BR020-101122337</t>
  </si>
  <si>
    <t>1320-JACAREI-VENDA-BR024-100287299</t>
  </si>
  <si>
    <t>1320-JACAREI-VENDA-BR024-NA</t>
  </si>
  <si>
    <t>1320-JACAREI-VENDA-BR063-100298525</t>
  </si>
  <si>
    <t>1320-JACAREI-VENDA-BR063-100304444</t>
  </si>
  <si>
    <t>1320-JACAREI-VENDA-BR063-100508694</t>
  </si>
  <si>
    <t>1320-JACAREI-VENDA-BR063-100785760</t>
  </si>
  <si>
    <t>1320-JACAREI-VENDA-BR063-101122337</t>
  </si>
  <si>
    <t>1320-JACAREI-VENDA-BR065-100298525</t>
  </si>
  <si>
    <t>1320-JACAREI-VENDA-BR065-100304444</t>
  </si>
  <si>
    <t>1320-JACAREI-VENDA-BR065-100508694</t>
  </si>
  <si>
    <t>1320-JACAREI-VENDA-BR065-100785760</t>
  </si>
  <si>
    <t>1320-JACAREI-VENDA-BR065-101122337</t>
  </si>
  <si>
    <t>1320-JACAREI-VENDA-BR081-100298525</t>
  </si>
  <si>
    <t>1320-JACAREI-VENDA-BR081-100304444</t>
  </si>
  <si>
    <t>1320-JACAREI-VENDA-BR081-100508694</t>
  </si>
  <si>
    <t>1320-JACAREI-VENDA-BR081-101122337</t>
  </si>
  <si>
    <t>1320-JACAREI-VENDA-BR300-100298525</t>
  </si>
  <si>
    <t>1320-JACAREI-VENDA-BR300-100304444</t>
  </si>
  <si>
    <t>1320-JACAREI-VENDA-BR300-100508694</t>
  </si>
  <si>
    <t>1320-JACAREI-VENDA-BR300-100785760</t>
  </si>
  <si>
    <t>1320-JACAREI-VENDA-BR300-101122337</t>
  </si>
  <si>
    <t>BR 3524600</t>
  </si>
  <si>
    <t>JACUPIRANGA</t>
  </si>
  <si>
    <t>1320-JACUPIRANGA-VENDA-BR020-100304444</t>
  </si>
  <si>
    <t>1320-JACUPIRANGA-VENDA-BR024-100287299</t>
  </si>
  <si>
    <t>1320-JACUPIRANGA-VENDA-BR024-NA</t>
  </si>
  <si>
    <t>1320-JACUPIRANGA-VENDA-BR063-100304444</t>
  </si>
  <si>
    <t>1320-JACUPIRANGA-VENDA-BR065-100304444</t>
  </si>
  <si>
    <t>1320-JACUPIRANGA-VENDA-BR081-100304444</t>
  </si>
  <si>
    <t>1320-JACUPIRANGA-VENDA-BR300-100304444</t>
  </si>
  <si>
    <t>BR 3525003</t>
  </si>
  <si>
    <t>JANDIRA</t>
  </si>
  <si>
    <t>1320-JANDIRA-VENDA-BR020-100298525</t>
  </si>
  <si>
    <t>1320-JANDIRA-VENDA-BR020-100304444</t>
  </si>
  <si>
    <t>1320-JANDIRA-VENDA-BR020-100508694</t>
  </si>
  <si>
    <t>1320-JANDIRA-VENDA-BR020-100785760</t>
  </si>
  <si>
    <t>1320-JANDIRA-VENDA-BR020-101122337</t>
  </si>
  <si>
    <t>1320-JANDIRA-VENDA-BR024-100287299</t>
  </si>
  <si>
    <t>1320-JANDIRA-VENDA-BR024-NA</t>
  </si>
  <si>
    <t>1320-JANDIRA-VENDA-BR063-100298525</t>
  </si>
  <si>
    <t>1320-JANDIRA-VENDA-BR063-100304444</t>
  </si>
  <si>
    <t>1320-JANDIRA-VENDA-BR063-100508694</t>
  </si>
  <si>
    <t>1320-JANDIRA-VENDA-BR063-100785760</t>
  </si>
  <si>
    <t>1320-JANDIRA-VENDA-BR063-101122337</t>
  </si>
  <si>
    <t>1320-JANDIRA-VENDA-BR065-100298525</t>
  </si>
  <si>
    <t>1320-JANDIRA-VENDA-BR065-100304444</t>
  </si>
  <si>
    <t>1320-JANDIRA-VENDA-BR065-100508694</t>
  </si>
  <si>
    <t>1320-JANDIRA-VENDA-BR065-100785760</t>
  </si>
  <si>
    <t>1320-JANDIRA-VENDA-BR065-101122337</t>
  </si>
  <si>
    <t>1320-JANDIRA-VENDA-BR081-100298525</t>
  </si>
  <si>
    <t>1320-JANDIRA-VENDA-BR081-100304444</t>
  </si>
  <si>
    <t>1320-JANDIRA-VENDA-BR081-100508694</t>
  </si>
  <si>
    <t>1320-JANDIRA-VENDA-BR081-101122337</t>
  </si>
  <si>
    <t>1320-JANDIRA-VENDA-BR300-100298525</t>
  </si>
  <si>
    <t>1320-JANDIRA-VENDA-BR300-100304444</t>
  </si>
  <si>
    <t>1320-JANDIRA-VENDA-BR300-100508694</t>
  </si>
  <si>
    <t>1320-JANDIRA-VENDA-BR300-101122337</t>
  </si>
  <si>
    <t>BR 3526100</t>
  </si>
  <si>
    <t>JUQUIA</t>
  </si>
  <si>
    <t>1320-JUQUIA-VENDA-BR020-100304444</t>
  </si>
  <si>
    <t>1320-JUQUIA-VENDA-BR024-100287299</t>
  </si>
  <si>
    <t>1320-JUQUIA-VENDA-BR024-NA</t>
  </si>
  <si>
    <t>1320-JUQUIA-VENDA-BR063-100304444</t>
  </si>
  <si>
    <t>1320-JUQUIA-VENDA-BR065-100304444</t>
  </si>
  <si>
    <t>1320-JUQUIA-VENDA-BR081-100304444</t>
  </si>
  <si>
    <t>1320-JUQUIA-VENDA-BR300-100304444</t>
  </si>
  <si>
    <t>BR 3526209</t>
  </si>
  <si>
    <t>JUQUITIBA</t>
  </si>
  <si>
    <t>1320-JUQUITIBA-VENDA-BR020-100304444</t>
  </si>
  <si>
    <t>1320-JUQUITIBA-VENDA-BR024-100287299</t>
  </si>
  <si>
    <t>1320-JUQUITIBA-VENDA-BR024-NA</t>
  </si>
  <si>
    <t>1320-JUQUITIBA-VENDA-BR063-100304444</t>
  </si>
  <si>
    <t>1320-JUQUITIBA-VENDA-BR065-100304444</t>
  </si>
  <si>
    <t>1320-JUQUITIBA-VENDA-BR081-100304444</t>
  </si>
  <si>
    <t>1320-JUQUITIBA-VENDA-BR300-100304444</t>
  </si>
  <si>
    <t>BR 3527207</t>
  </si>
  <si>
    <t>LORENA</t>
  </si>
  <si>
    <t>1320-LORENA-VENDA-BR020-100298525</t>
  </si>
  <si>
    <t>1320-LORENA-VENDA-BR020-100304444</t>
  </si>
  <si>
    <t>1320-LORENA-VENDA-BR020-101122337</t>
  </si>
  <si>
    <t>1320-LORENA-VENDA-BR024-100287299</t>
  </si>
  <si>
    <t>1320-LORENA-VENDA-BR024-NA</t>
  </si>
  <si>
    <t>1320-LORENA-VENDA-BR063-100298525</t>
  </si>
  <si>
    <t>1320-LORENA-VENDA-BR063-100304444</t>
  </si>
  <si>
    <t>1320-LORENA-VENDA-BR063-100508694</t>
  </si>
  <si>
    <t>1320-LORENA-VENDA-BR063-100785760</t>
  </si>
  <si>
    <t>1320-LORENA-VENDA-BR063-101122337</t>
  </si>
  <si>
    <t>1320-LORENA-VENDA-BR065-100298525</t>
  </si>
  <si>
    <t>1320-LORENA-VENDA-BR065-100304444</t>
  </si>
  <si>
    <t>1320-LORENA-VENDA-BR065-100508694</t>
  </si>
  <si>
    <t>1320-LORENA-VENDA-BR065-100785760</t>
  </si>
  <si>
    <t>1320-LORENA-VENDA-BR065-101122337</t>
  </si>
  <si>
    <t>1320-LORENA-VENDA-BR081-100298525</t>
  </si>
  <si>
    <t>1320-LORENA-VENDA-BR081-100304444</t>
  </si>
  <si>
    <t>1320-LORENA-VENDA-BR081-100508694</t>
  </si>
  <si>
    <t>1320-LORENA-VENDA-BR081-101122337</t>
  </si>
  <si>
    <t>1320-LORENA-VENDA-BR300-100298525</t>
  </si>
  <si>
    <t>1320-LORENA-VENDA-BR300-100304444</t>
  </si>
  <si>
    <t>1320-LORENA-VENDA-BR300-100508694</t>
  </si>
  <si>
    <t>1320-LORENA-VENDA-BR300-100785760</t>
  </si>
  <si>
    <t>1320-LORENA-VENDA-BR300-101122337</t>
  </si>
  <si>
    <t>BR 3528403</t>
  </si>
  <si>
    <t>MAIRINQUE</t>
  </si>
  <si>
    <t>1320-MAIRINQUE-VENDA-BR020-100304444</t>
  </si>
  <si>
    <t>1320-MAIRINQUE-VENDA-BR024-100287299</t>
  </si>
  <si>
    <t>1320-MAIRINQUE-VENDA-BR024-NA</t>
  </si>
  <si>
    <t>1320-MAIRINQUE-VENDA-BR063-100304444</t>
  </si>
  <si>
    <t>1320-MAIRINQUE-VENDA-BR065-100304444</t>
  </si>
  <si>
    <t>1320-MAIRINQUE-VENDA-BR081-100304444</t>
  </si>
  <si>
    <t>1320-MAIRINQUE-VENDA-BR300-100304444</t>
  </si>
  <si>
    <t>BR 3528502</t>
  </si>
  <si>
    <t>MAIRIPORA</t>
  </si>
  <si>
    <t>1320-MAIRIPORA-VENDA-BR020-100304444</t>
  </si>
  <si>
    <t>1320-MAIRIPORA-VENDA-BR024-100287299</t>
  </si>
  <si>
    <t>1320-MAIRIPORA-VENDA-BR024-NA</t>
  </si>
  <si>
    <t>1320-MAIRIPORA-VENDA-BR063-100304444</t>
  </si>
  <si>
    <t>1320-MAIRIPORA-VENDA-BR065-100304444</t>
  </si>
  <si>
    <t>1320-MAIRIPORA-VENDA-BR081-100304444</t>
  </si>
  <si>
    <t>1320-MAIRIPORA-VENDA-BR300-100304444</t>
  </si>
  <si>
    <t>BR 3529401</t>
  </si>
  <si>
    <t>MAUA</t>
  </si>
  <si>
    <t>1320-MAUA-VENDA-BR020-100298525</t>
  </si>
  <si>
    <t>1320-MAUA-VENDA-BR020-100304444</t>
  </si>
  <si>
    <t>1320-MAUA-VENDA-BR020-100508694</t>
  </si>
  <si>
    <t>1320-MAUA-VENDA-BR020-100785760</t>
  </si>
  <si>
    <t>1320-MAUA-VENDA-BR020-101122337</t>
  </si>
  <si>
    <t>1320-MAUA-VENDA-BR024-100287299</t>
  </si>
  <si>
    <t>1320-MAUA-VENDA-BR024-NA</t>
  </si>
  <si>
    <t>1320-MAUA-VENDA-BR063-100298525</t>
  </si>
  <si>
    <t>1320-MAUA-VENDA-BR063-100304444</t>
  </si>
  <si>
    <t>1320-MAUA-VENDA-BR063-100508694</t>
  </si>
  <si>
    <t>1320-MAUA-VENDA-BR063-100785760</t>
  </si>
  <si>
    <t>1320-MAUA-VENDA-BR063-101122337</t>
  </si>
  <si>
    <t>1320-MAUA-VENDA-BR065-100298525</t>
  </si>
  <si>
    <t>1320-MAUA-VENDA-BR065-100304444</t>
  </si>
  <si>
    <t>1320-MAUA-VENDA-BR065-100508694</t>
  </si>
  <si>
    <t>1320-MAUA-VENDA-BR065-100785760</t>
  </si>
  <si>
    <t>1320-MAUA-VENDA-BR065-101122337</t>
  </si>
  <si>
    <t>1320-MAUA-VENDA-BR081-100298525</t>
  </si>
  <si>
    <t>1320-MAUA-VENDA-BR081-100304444</t>
  </si>
  <si>
    <t>1320-MAUA-VENDA-BR081-100508694</t>
  </si>
  <si>
    <t>1320-MAUA-VENDA-BR081-101122337</t>
  </si>
  <si>
    <t>1320-MAUA-VENDA-BR300-100298525</t>
  </si>
  <si>
    <t>1320-MAUA-VENDA-BR300-100304444</t>
  </si>
  <si>
    <t>1320-MAUA-VENDA-BR300-100508694</t>
  </si>
  <si>
    <t>1320-MAUA-VENDA-BR300-101122337</t>
  </si>
  <si>
    <t>BR 3529906</t>
  </si>
  <si>
    <t>MIRACATU</t>
  </si>
  <si>
    <t>1320-MIRACATU-VENDA-BR020-100304444</t>
  </si>
  <si>
    <t>1320-MIRACATU-VENDA-BR024-100287299</t>
  </si>
  <si>
    <t>1320-MIRACATU-VENDA-BR024-NA</t>
  </si>
  <si>
    <t>1320-MIRACATU-VENDA-BR063-100304444</t>
  </si>
  <si>
    <t>1320-MIRACATU-VENDA-BR065-100304444</t>
  </si>
  <si>
    <t>1320-MIRACATU-VENDA-BR081-100304444</t>
  </si>
  <si>
    <t>1320-MIRACATU-VENDA-BR300-100304444</t>
  </si>
  <si>
    <t>BR 3530607</t>
  </si>
  <si>
    <t>MOGI DAS CRUZES</t>
  </si>
  <si>
    <t>1320-MOGI DAS CRUZES-VENDA-BR020-100298525</t>
  </si>
  <si>
    <t>1320-MOGI DAS CRUZES-VENDA-BR020-100304444</t>
  </si>
  <si>
    <t>1320-MOGI DAS CRUZES-VENDA-BR020-100508694</t>
  </si>
  <si>
    <t>1320-MOGI DAS CRUZES-VENDA-BR020-100785760</t>
  </si>
  <si>
    <t>1320-MOGI DAS CRUZES-VENDA-BR020-101122337</t>
  </si>
  <si>
    <t>1320-MOGI DAS CRUZES-VENDA-BR024-100287299</t>
  </si>
  <si>
    <t>1320-MOGI DAS CRUZES-VENDA-BR024-NA</t>
  </si>
  <si>
    <t>1320-MOGI DAS CRUZES-VENDA-BR063-100298525</t>
  </si>
  <si>
    <t>1320-MOGI DAS CRUZES-VENDA-BR063-100304444</t>
  </si>
  <si>
    <t>1320-MOGI DAS CRUZES-VENDA-BR063-100508694</t>
  </si>
  <si>
    <t>1320-MOGI DAS CRUZES-VENDA-BR063-100785760</t>
  </si>
  <si>
    <t>1320-MOGI DAS CRUZES-VENDA-BR063-101122337</t>
  </si>
  <si>
    <t>1320-MOGI DAS CRUZES-VENDA-BR065-100298525</t>
  </si>
  <si>
    <t>1320-MOGI DAS CRUZES-VENDA-BR065-100304444</t>
  </si>
  <si>
    <t>1320-MOGI DAS CRUZES-VENDA-BR065-100508694</t>
  </si>
  <si>
    <t>1320-MOGI DAS CRUZES-VENDA-BR065-100785760</t>
  </si>
  <si>
    <t>1320-MOGI DAS CRUZES-VENDA-BR065-101122337</t>
  </si>
  <si>
    <t>1320-MOGI DAS CRUZES-VENDA-BR081-100298525</t>
  </si>
  <si>
    <t>1320-MOGI DAS CRUZES-VENDA-BR081-100304444</t>
  </si>
  <si>
    <t>1320-MOGI DAS CRUZES-VENDA-BR081-100508694</t>
  </si>
  <si>
    <t>1320-MOGI DAS CRUZES-VENDA-BR081-101122337</t>
  </si>
  <si>
    <t>1320-MOGI DAS CRUZES-VENDA-BR300-100298525</t>
  </si>
  <si>
    <t>1320-MOGI DAS CRUZES-VENDA-BR300-100304444</t>
  </si>
  <si>
    <t>1320-MOGI DAS CRUZES-VENDA-BR300-100508694</t>
  </si>
  <si>
    <t>1320-MOGI DAS CRUZES-VENDA-BR300-101122337</t>
  </si>
  <si>
    <t>BR 3531100</t>
  </si>
  <si>
    <t>MONGAGUA</t>
  </si>
  <si>
    <t>1320-MONGAGUA-VENDA-BR020-100304444</t>
  </si>
  <si>
    <t>1320-MONGAGUA-VENDA-BR024-100287299</t>
  </si>
  <si>
    <t>1320-MONGAGUA-VENDA-BR024-NA</t>
  </si>
  <si>
    <t>1320-MONGAGUA-VENDA-BR063-100304444</t>
  </si>
  <si>
    <t>1320-MONGAGUA-VENDA-BR065-100304444</t>
  </si>
  <si>
    <t>1320-MONGAGUA-VENDA-BR081-100304444</t>
  </si>
  <si>
    <t>1320-MONGAGUA-VENDA-BR300-100304444</t>
  </si>
  <si>
    <t>1320-NA-VENDA-BR020-100287299</t>
  </si>
  <si>
    <t>1320-NA-VENDA-BR020-100304444</t>
  </si>
  <si>
    <t>1320-NA-VENDA-BR063-100287299</t>
  </si>
  <si>
    <t>1320-NA-VENDA-BR063-100304444</t>
  </si>
  <si>
    <t>1320-NA-VENDA-BR065-100287299</t>
  </si>
  <si>
    <t>1320-NA-VENDA-BR065-100304444</t>
  </si>
  <si>
    <t>1320-NA-VENDA-BR300-100287299</t>
  </si>
  <si>
    <t>1320-NA-VENDA-BR300-100304444</t>
  </si>
  <si>
    <t>BR 3534401</t>
  </si>
  <si>
    <t>OSASCO</t>
  </si>
  <si>
    <t>1320-OSASCO-VENDA-BR020-100298525</t>
  </si>
  <si>
    <t>1320-OSASCO-VENDA-BR020-100304444</t>
  </si>
  <si>
    <t>1320-OSASCO-VENDA-BR020-100508694</t>
  </si>
  <si>
    <t>1320-OSASCO-VENDA-BR020-100785760</t>
  </si>
  <si>
    <t>1320-OSASCO-VENDA-BR020-101122337</t>
  </si>
  <si>
    <t>1320-OSASCO-VENDA-BR024-100287299</t>
  </si>
  <si>
    <t>1320-OSASCO-VENDA-BR024-NA</t>
  </si>
  <si>
    <t>1320-OSASCO-VENDA-BR063-100298525</t>
  </si>
  <si>
    <t>1320-OSASCO-VENDA-BR063-100304444</t>
  </si>
  <si>
    <t>1320-OSASCO-VENDA-BR063-100508694</t>
  </si>
  <si>
    <t>1320-OSASCO-VENDA-BR063-100785760</t>
  </si>
  <si>
    <t>1320-OSASCO-VENDA-BR063-101122337</t>
  </si>
  <si>
    <t>1320-OSASCO-VENDA-BR065-100298525</t>
  </si>
  <si>
    <t>1320-OSASCO-VENDA-BR065-100304444</t>
  </si>
  <si>
    <t>1320-OSASCO-VENDA-BR065-100508694</t>
  </si>
  <si>
    <t>1320-OSASCO-VENDA-BR065-100785760</t>
  </si>
  <si>
    <t>1320-OSASCO-VENDA-BR065-101122337</t>
  </si>
  <si>
    <t>1320-OSASCO-VENDA-BR081-100298525</t>
  </si>
  <si>
    <t>1320-OSASCO-VENDA-BR081-100304444</t>
  </si>
  <si>
    <t>1320-OSASCO-VENDA-BR081-100508694</t>
  </si>
  <si>
    <t>1320-OSASCO-VENDA-BR081-101122337</t>
  </si>
  <si>
    <t>1320-OSASCO-VENDA-BR300-100298525</t>
  </si>
  <si>
    <t>1320-OSASCO-VENDA-BR300-100304444</t>
  </si>
  <si>
    <t>1320-OSASCO-VENDA-BR300-100508694</t>
  </si>
  <si>
    <t>1320-OSASCO-VENDA-BR300-101122337</t>
  </si>
  <si>
    <t>BR 3535606</t>
  </si>
  <si>
    <t>PARAIBUNA</t>
  </si>
  <si>
    <t>1320-PARAIBUNA-VENDA-BR020-100304444</t>
  </si>
  <si>
    <t>1320-PARAIBUNA-VENDA-BR024-100287299</t>
  </si>
  <si>
    <t>1320-PARAIBUNA-VENDA-BR024-NA</t>
  </si>
  <si>
    <t>1320-PARAIBUNA-VENDA-BR063-100304444</t>
  </si>
  <si>
    <t>1320-PARAIBUNA-VENDA-BR065-100304444</t>
  </si>
  <si>
    <t>1320-PARAIBUNA-VENDA-BR081-100304444</t>
  </si>
  <si>
    <t>1320-PARAIBUNA-VENDA-BR300-100304444</t>
  </si>
  <si>
    <t>BR 3536208</t>
  </si>
  <si>
    <t>PARIQUERA-ACU</t>
  </si>
  <si>
    <t>1320-PARIQUERA-ACU-VENDA-BR020-100304444</t>
  </si>
  <si>
    <t>1320-PARIQUERA-ACU-VENDA-BR024-100287299</t>
  </si>
  <si>
    <t>1320-PARIQUERA-ACU-VENDA-BR024-NA</t>
  </si>
  <si>
    <t>1320-PARIQUERA-ACU-VENDA-BR063-100304444</t>
  </si>
  <si>
    <t>1320-PARIQUERA-ACU-VENDA-BR065-100304444</t>
  </si>
  <si>
    <t>1320-PARIQUERA-ACU-VENDA-BR081-100304444</t>
  </si>
  <si>
    <t>1320-PARIQUERA-ACU-VENDA-BR300-100304444</t>
  </si>
  <si>
    <t>BR 3537206</t>
  </si>
  <si>
    <t>PEDRO DE TOLEDO</t>
  </si>
  <si>
    <t>1320-PEDRO DE TOLEDO-VENDA-BR020-100304444</t>
  </si>
  <si>
    <t>1320-PEDRO DE TOLEDO-VENDA-BR024-100287299</t>
  </si>
  <si>
    <t>1320-PEDRO DE TOLEDO-VENDA-BR024-NA</t>
  </si>
  <si>
    <t>1320-PEDRO DE TOLEDO-VENDA-BR063-100304444</t>
  </si>
  <si>
    <t>1320-PEDRO DE TOLEDO-VENDA-BR065-100304444</t>
  </si>
  <si>
    <t>1320-PEDRO DE TOLEDO-VENDA-BR081-100304444</t>
  </si>
  <si>
    <t>1320-PEDRO DE TOLEDO-VENDA-BR300-100304444</t>
  </si>
  <si>
    <t>BR 3537602</t>
  </si>
  <si>
    <t>PERUIBE</t>
  </si>
  <si>
    <t>1320-PERUIBE-VENDA-BR020-100304444</t>
  </si>
  <si>
    <t>1320-PERUIBE-VENDA-BR024-100287299</t>
  </si>
  <si>
    <t>1320-PERUIBE-VENDA-BR024-NA</t>
  </si>
  <si>
    <t>1320-PERUIBE-VENDA-BR063-100304444</t>
  </si>
  <si>
    <t>1320-PERUIBE-VENDA-BR065-100304444</t>
  </si>
  <si>
    <t>1320-PERUIBE-VENDA-BR081-100304444</t>
  </si>
  <si>
    <t>1320-PERUIBE-VENDA-BR300-100304444</t>
  </si>
  <si>
    <t>BR 3538006</t>
  </si>
  <si>
    <t>PINDAMONHANGABA</t>
  </si>
  <si>
    <t>1320-PINDAMONHANGABA-VENDA-BR020-100298525</t>
  </si>
  <si>
    <t>1320-PINDAMONHANGABA-VENDA-BR020-100304444</t>
  </si>
  <si>
    <t>1320-PINDAMONHANGABA-VENDA-BR020-101122337</t>
  </si>
  <si>
    <t>1320-PINDAMONHANGABA-VENDA-BR024-100287299</t>
  </si>
  <si>
    <t>1320-PINDAMONHANGABA-VENDA-BR024-NA</t>
  </si>
  <si>
    <t>1320-PINDAMONHANGABA-VENDA-BR063-100298525</t>
  </si>
  <si>
    <t>1320-PINDAMONHANGABA-VENDA-BR063-100304444</t>
  </si>
  <si>
    <t>1320-PINDAMONHANGABA-VENDA-BR063-100508694</t>
  </si>
  <si>
    <t>1320-PINDAMONHANGABA-VENDA-BR063-100785760</t>
  </si>
  <si>
    <t>1320-PINDAMONHANGABA-VENDA-BR063-101122337</t>
  </si>
  <si>
    <t>1320-PINDAMONHANGABA-VENDA-BR065-100298525</t>
  </si>
  <si>
    <t>1320-PINDAMONHANGABA-VENDA-BR065-100304444</t>
  </si>
  <si>
    <t>1320-PINDAMONHANGABA-VENDA-BR065-100508694</t>
  </si>
  <si>
    <t>1320-PINDAMONHANGABA-VENDA-BR065-100785760</t>
  </si>
  <si>
    <t>1320-PINDAMONHANGABA-VENDA-BR065-101122337</t>
  </si>
  <si>
    <t>1320-PINDAMONHANGABA-VENDA-BR081-100298525</t>
  </si>
  <si>
    <t>1320-PINDAMONHANGABA-VENDA-BR081-100304444</t>
  </si>
  <si>
    <t>1320-PINDAMONHANGABA-VENDA-BR081-100508694</t>
  </si>
  <si>
    <t>1320-PINDAMONHANGABA-VENDA-BR081-101122337</t>
  </si>
  <si>
    <t>1320-PINDAMONHANGABA-VENDA-BR300-100298525</t>
  </si>
  <si>
    <t>1320-PINDAMONHANGABA-VENDA-BR300-100304444</t>
  </si>
  <si>
    <t>1320-PINDAMONHANGABA-VENDA-BR300-100508694</t>
  </si>
  <si>
    <t>1320-PINDAMONHANGABA-VENDA-BR300-100785760</t>
  </si>
  <si>
    <t>1320-PINDAMONHANGABA-VENDA-BR300-101122337</t>
  </si>
  <si>
    <t>BR 3539103</t>
  </si>
  <si>
    <t>PIRAPORA DO BOM JESUS</t>
  </si>
  <si>
    <t>1320-PIRAPORA DO BOM JESUS-VENDA-BR020-100304444</t>
  </si>
  <si>
    <t>1320-PIRAPORA DO BOM JESUS-VENDA-BR024-100287299</t>
  </si>
  <si>
    <t>1320-PIRAPORA DO BOM JESUS-VENDA-BR024-NA</t>
  </si>
  <si>
    <t>1320-PIRAPORA DO BOM JESUS-VENDA-BR063-100304444</t>
  </si>
  <si>
    <t>1320-PIRAPORA DO BOM JESUS-VENDA-BR065-100304444</t>
  </si>
  <si>
    <t>1320-PIRAPORA DO BOM JESUS-VENDA-BR081-100304444</t>
  </si>
  <si>
    <t>1320-PIRAPORA DO BOM JESUS-VENDA-BR300-100304444</t>
  </si>
  <si>
    <t>BR 3539806</t>
  </si>
  <si>
    <t>POA</t>
  </si>
  <si>
    <t>1320-POA-VENDA-BR020-100298525</t>
  </si>
  <si>
    <t>1320-POA-VENDA-BR020-100304444</t>
  </si>
  <si>
    <t>1320-POA-VENDA-BR020-100508694</t>
  </si>
  <si>
    <t>1320-POA-VENDA-BR020-100785760</t>
  </si>
  <si>
    <t>1320-POA-VENDA-BR020-101122337</t>
  </si>
  <si>
    <t>1320-POA-VENDA-BR024-100287299</t>
  </si>
  <si>
    <t>1320-POA-VENDA-BR024-NA</t>
  </si>
  <si>
    <t>1320-POA-VENDA-BR063-100298525</t>
  </si>
  <si>
    <t>1320-POA-VENDA-BR063-100304444</t>
  </si>
  <si>
    <t>1320-POA-VENDA-BR063-100508694</t>
  </si>
  <si>
    <t>1320-POA-VENDA-BR063-100785760</t>
  </si>
  <si>
    <t>1320-POA-VENDA-BR063-101122337</t>
  </si>
  <si>
    <t>1320-POA-VENDA-BR065-100298525</t>
  </si>
  <si>
    <t>1320-POA-VENDA-BR065-100304444</t>
  </si>
  <si>
    <t>1320-POA-VENDA-BR065-100508694</t>
  </si>
  <si>
    <t>1320-POA-VENDA-BR065-100785760</t>
  </si>
  <si>
    <t>1320-POA-VENDA-BR065-101122337</t>
  </si>
  <si>
    <t>1320-POA-VENDA-BR081-100298525</t>
  </si>
  <si>
    <t>1320-POA-VENDA-BR081-100304444</t>
  </si>
  <si>
    <t>1320-POA-VENDA-BR081-100508694</t>
  </si>
  <si>
    <t>1320-POA-VENDA-BR081-101122337</t>
  </si>
  <si>
    <t>1320-POA-VENDA-BR300-100298525</t>
  </si>
  <si>
    <t>1320-POA-VENDA-BR300-100304444</t>
  </si>
  <si>
    <t>1320-POA-VENDA-BR300-100508694</t>
  </si>
  <si>
    <t>1320-POA-VENDA-BR300-101122337</t>
  </si>
  <si>
    <t>BR 3541000</t>
  </si>
  <si>
    <t>PRAIA GRANDE</t>
  </si>
  <si>
    <t>1320-PRAIA GRANDE-NA-BR081-NA</t>
  </si>
  <si>
    <t>1320-PRAIA GRANDE-VENDA-BR020-100298525</t>
  </si>
  <si>
    <t>1320-PRAIA GRANDE-VENDA-BR020-100304444</t>
  </si>
  <si>
    <t>1320-PRAIA GRANDE-VENDA-BR020-101122337</t>
  </si>
  <si>
    <t>1320-PRAIA GRANDE-VENDA-BR024-100287299</t>
  </si>
  <si>
    <t>1320-PRAIA GRANDE-VENDA-BR024-NA</t>
  </si>
  <si>
    <t>1320-PRAIA GRANDE-VENDA-BR063-100298525</t>
  </si>
  <si>
    <t>1320-PRAIA GRANDE-VENDA-BR063-100304444</t>
  </si>
  <si>
    <t>1320-PRAIA GRANDE-VENDA-BR063-100508694</t>
  </si>
  <si>
    <t>1320-PRAIA GRANDE-VENDA-BR063-100785760</t>
  </si>
  <si>
    <t>1320-PRAIA GRANDE-VENDA-BR063-101122337</t>
  </si>
  <si>
    <t>1320-PRAIA GRANDE-VENDA-BR065-100298525</t>
  </si>
  <si>
    <t>1320-PRAIA GRANDE-VENDA-BR065-100304444</t>
  </si>
  <si>
    <t>1320-PRAIA GRANDE-VENDA-BR065-100508694</t>
  </si>
  <si>
    <t>1320-PRAIA GRANDE-VENDA-BR065-100785760</t>
  </si>
  <si>
    <t>1320-PRAIA GRANDE-VENDA-BR065-101122337</t>
  </si>
  <si>
    <t>1320-PRAIA GRANDE-VENDA-BR081-100298525</t>
  </si>
  <si>
    <t>1320-PRAIA GRANDE-VENDA-BR081-100304444</t>
  </si>
  <si>
    <t>1320-PRAIA GRANDE-VENDA-BR081-100508694</t>
  </si>
  <si>
    <t>1320-PRAIA GRANDE-VENDA-BR081-101122337</t>
  </si>
  <si>
    <t>1320-PRAIA GRANDE-VENDA-BR300-100298525</t>
  </si>
  <si>
    <t>1320-PRAIA GRANDE-VENDA-BR300-100304444</t>
  </si>
  <si>
    <t>1320-PRAIA GRANDE-VENDA-BR300-100508694</t>
  </si>
  <si>
    <t>1320-PRAIA GRANDE-VENDA-BR300-101122337</t>
  </si>
  <si>
    <t>01-26-17</t>
  </si>
  <si>
    <t>1320-RECIFE-TRANSFERENCIA-BR024-100223303</t>
  </si>
  <si>
    <t>BR 3542602</t>
  </si>
  <si>
    <t>REGISTRO</t>
  </si>
  <si>
    <t>1320-REGISTRO-NA-BR081-NA</t>
  </si>
  <si>
    <t>1320-REGISTRO-VENDA-BR020-100298525</t>
  </si>
  <si>
    <t>1320-REGISTRO-VENDA-BR020-100304444</t>
  </si>
  <si>
    <t>1320-REGISTRO-VENDA-BR020-101122337</t>
  </si>
  <si>
    <t>1320-REGISTRO-VENDA-BR024-100287299</t>
  </si>
  <si>
    <t>1320-REGISTRO-VENDA-BR024-NA</t>
  </si>
  <si>
    <t>1320-REGISTRO-VENDA-BR063-100298525</t>
  </si>
  <si>
    <t>1320-REGISTRO-VENDA-BR063-100304444</t>
  </si>
  <si>
    <t>1320-REGISTRO-VENDA-BR063-100508694</t>
  </si>
  <si>
    <t>1320-REGISTRO-VENDA-BR063-100785760</t>
  </si>
  <si>
    <t>1320-REGISTRO-VENDA-BR063-101122337</t>
  </si>
  <si>
    <t>1320-REGISTRO-VENDA-BR065-100298525</t>
  </si>
  <si>
    <t>1320-REGISTRO-VENDA-BR065-100304444</t>
  </si>
  <si>
    <t>1320-REGISTRO-VENDA-BR065-100508694</t>
  </si>
  <si>
    <t>1320-REGISTRO-VENDA-BR065-100785760</t>
  </si>
  <si>
    <t>1320-REGISTRO-VENDA-BR065-101122337</t>
  </si>
  <si>
    <t>1320-REGISTRO-VENDA-BR081-100298525</t>
  </si>
  <si>
    <t>1320-REGISTRO-VENDA-BR081-100304444</t>
  </si>
  <si>
    <t>1320-REGISTRO-VENDA-BR081-100508694</t>
  </si>
  <si>
    <t>1320-REGISTRO-VENDA-BR081-101122337</t>
  </si>
  <si>
    <t>1320-REGISTRO-VENDA-BR300-100298525</t>
  </si>
  <si>
    <t>1320-REGISTRO-VENDA-BR300-100304444</t>
  </si>
  <si>
    <t>1320-REGISTRO-VENDA-BR300-100508694</t>
  </si>
  <si>
    <t>1320-REGISTRO-VENDA-BR300-101122337</t>
  </si>
  <si>
    <t>BR 3543303</t>
  </si>
  <si>
    <t>RIBEIRAO PIRES</t>
  </si>
  <si>
    <t>1320-RIBEIRAO PIRES-VENDA-BR020-100298525</t>
  </si>
  <si>
    <t>1320-RIBEIRAO PIRES-VENDA-BR020-100304444</t>
  </si>
  <si>
    <t>1320-RIBEIRAO PIRES-VENDA-BR020-100508694</t>
  </si>
  <si>
    <t>1320-RIBEIRAO PIRES-VENDA-BR020-100785760</t>
  </si>
  <si>
    <t>1320-RIBEIRAO PIRES-VENDA-BR020-101122337</t>
  </si>
  <si>
    <t>1320-RIBEIRAO PIRES-VENDA-BR024-100287299</t>
  </si>
  <si>
    <t>1320-RIBEIRAO PIRES-VENDA-BR024-NA</t>
  </si>
  <si>
    <t>1320-RIBEIRAO PIRES-VENDA-BR063-100298525</t>
  </si>
  <si>
    <t>1320-RIBEIRAO PIRES-VENDA-BR063-100304444</t>
  </si>
  <si>
    <t>1320-RIBEIRAO PIRES-VENDA-BR063-100508694</t>
  </si>
  <si>
    <t>1320-RIBEIRAO PIRES-VENDA-BR063-100785760</t>
  </si>
  <si>
    <t>1320-RIBEIRAO PIRES-VENDA-BR063-101122337</t>
  </si>
  <si>
    <t>1320-RIBEIRAO PIRES-VENDA-BR065-100298525</t>
  </si>
  <si>
    <t>1320-RIBEIRAO PIRES-VENDA-BR065-100304444</t>
  </si>
  <si>
    <t>1320-RIBEIRAO PIRES-VENDA-BR065-100508694</t>
  </si>
  <si>
    <t>1320-RIBEIRAO PIRES-VENDA-BR065-100785760</t>
  </si>
  <si>
    <t>1320-RIBEIRAO PIRES-VENDA-BR065-101122337</t>
  </si>
  <si>
    <t>1320-RIBEIRAO PIRES-VENDA-BR081-100298525</t>
  </si>
  <si>
    <t>1320-RIBEIRAO PIRES-VENDA-BR081-100304444</t>
  </si>
  <si>
    <t>1320-RIBEIRAO PIRES-VENDA-BR081-100508694</t>
  </si>
  <si>
    <t>1320-RIBEIRAO PIRES-VENDA-BR081-101122337</t>
  </si>
  <si>
    <t>1320-RIBEIRAO PIRES-VENDA-BR300-100298525</t>
  </si>
  <si>
    <t>1320-RIBEIRAO PIRES-VENDA-BR300-100304444</t>
  </si>
  <si>
    <t>1320-RIBEIRAO PIRES-VENDA-BR300-100508694</t>
  </si>
  <si>
    <t>1320-RIBEIRAO PIRES-VENDA-BR300-101122337</t>
  </si>
  <si>
    <t>BR 3544103</t>
  </si>
  <si>
    <t>RIO GRANDE DA SERRA</t>
  </si>
  <si>
    <t>1320-RIO GRANDE DA SERRA-VENDA-BR020-100304444</t>
  </si>
  <si>
    <t>1320-RIO GRANDE DA SERRA-VENDA-BR024-100287299</t>
  </si>
  <si>
    <t>1320-RIO GRANDE DA SERRA-VENDA-BR024-NA</t>
  </si>
  <si>
    <t>1320-RIO GRANDE DA SERRA-VENDA-BR063-100304444</t>
  </si>
  <si>
    <t>1320-RIO GRANDE DA SERRA-VENDA-BR065-100304444</t>
  </si>
  <si>
    <t>1320-RIO GRANDE DA SERRA-VENDA-BR081-100304444</t>
  </si>
  <si>
    <t>1320-RIO GRANDE DA SERRA-VENDA-BR300-100304444</t>
  </si>
  <si>
    <t>BR 3545001</t>
  </si>
  <si>
    <t>SALESOPOLIS</t>
  </si>
  <si>
    <t>1320-SALESOPOLIS-VENDA-BR020-100304444</t>
  </si>
  <si>
    <t>1320-SALESOPOLIS-VENDA-BR024-100287299</t>
  </si>
  <si>
    <t>1320-SALESOPOLIS-VENDA-BR024-NA</t>
  </si>
  <si>
    <t>1320-SALESOPOLIS-VENDA-BR063-100304444</t>
  </si>
  <si>
    <t>1320-SALESOPOLIS-VENDA-BR065-100304444</t>
  </si>
  <si>
    <t>1320-SALESOPOLIS-VENDA-BR081-100304444</t>
  </si>
  <si>
    <t>1320-SALESOPOLIS-VENDA-BR300-100304444</t>
  </si>
  <si>
    <t>BR 3546009</t>
  </si>
  <si>
    <t>SANTA BRANCA</t>
  </si>
  <si>
    <t>1320-SANTA BRANCA-VENDA-BR020-100304444</t>
  </si>
  <si>
    <t>1320-SANTA BRANCA-VENDA-BR024-100287299</t>
  </si>
  <si>
    <t>1320-SANTA BRANCA-VENDA-BR024-NA</t>
  </si>
  <si>
    <t>1320-SANTA BRANCA-VENDA-BR063-100304444</t>
  </si>
  <si>
    <t>1320-SANTA BRANCA-VENDA-BR065-100304444</t>
  </si>
  <si>
    <t>1320-SANTA BRANCA-VENDA-BR081-100304444</t>
  </si>
  <si>
    <t>1320-SANTA BRANCA-VENDA-BR300-100304444</t>
  </si>
  <si>
    <t>BR 3547304</t>
  </si>
  <si>
    <t>SANTANA DE PARNAIBA</t>
  </si>
  <si>
    <t>1320-SANTANA DE PARNAIBA-VENDA-BR020-100298525</t>
  </si>
  <si>
    <t>1320-SANTANA DE PARNAIBA-VENDA-BR020-100304444</t>
  </si>
  <si>
    <t>1320-SANTANA DE PARNAIBA-VENDA-BR020-100508694</t>
  </si>
  <si>
    <t>1320-SANTANA DE PARNAIBA-VENDA-BR020-100785760</t>
  </si>
  <si>
    <t>1320-SANTANA DE PARNAIBA-VENDA-BR020-101122337</t>
  </si>
  <si>
    <t>1320-SANTANA DE PARNAIBA-VENDA-BR024-100287299</t>
  </si>
  <si>
    <t>1320-SANTANA DE PARNAIBA-VENDA-BR024-NA</t>
  </si>
  <si>
    <t>1320-SANTANA DE PARNAIBA-VENDA-BR063-100298525</t>
  </si>
  <si>
    <t>1320-SANTANA DE PARNAIBA-VENDA-BR063-100304444</t>
  </si>
  <si>
    <t>1320-SANTANA DE PARNAIBA-VENDA-BR063-100508694</t>
  </si>
  <si>
    <t>1320-SANTANA DE PARNAIBA-VENDA-BR063-100785760</t>
  </si>
  <si>
    <t>1320-SANTANA DE PARNAIBA-VENDA-BR063-101122337</t>
  </si>
  <si>
    <t>1320-SANTANA DE PARNAIBA-VENDA-BR065-100298525</t>
  </si>
  <si>
    <t>1320-SANTANA DE PARNAIBA-VENDA-BR065-100304444</t>
  </si>
  <si>
    <t>1320-SANTANA DE PARNAIBA-VENDA-BR065-100508694</t>
  </si>
  <si>
    <t>1320-SANTANA DE PARNAIBA-VENDA-BR065-100785760</t>
  </si>
  <si>
    <t>1320-SANTANA DE PARNAIBA-VENDA-BR065-101122337</t>
  </si>
  <si>
    <t>1320-SANTANA DE PARNAIBA-VENDA-BR081-100298525</t>
  </si>
  <si>
    <t>1320-SANTANA DE PARNAIBA-VENDA-BR081-100304444</t>
  </si>
  <si>
    <t>1320-SANTANA DE PARNAIBA-VENDA-BR081-100508694</t>
  </si>
  <si>
    <t>1320-SANTANA DE PARNAIBA-VENDA-BR081-101122337</t>
  </si>
  <si>
    <t>1320-SANTANA DE PARNAIBA-VENDA-BR300-100298525</t>
  </si>
  <si>
    <t>1320-SANTANA DE PARNAIBA-VENDA-BR300-100304444</t>
  </si>
  <si>
    <t>1320-SANTANA DE PARNAIBA-VENDA-BR300-100508694</t>
  </si>
  <si>
    <t>1320-SANTANA DE PARNAIBA-VENDA-BR300-101122337</t>
  </si>
  <si>
    <t>BR 3547809</t>
  </si>
  <si>
    <t>SANTO ANDRE</t>
  </si>
  <si>
    <t>1320-SANTO ANDRE-VENDA-BR020-100298525</t>
  </si>
  <si>
    <t>1320-SANTO ANDRE-VENDA-BR020-100304444</t>
  </si>
  <si>
    <t>1320-SANTO ANDRE-VENDA-BR020-100508694</t>
  </si>
  <si>
    <t>1320-SANTO ANDRE-VENDA-BR020-100785760</t>
  </si>
  <si>
    <t>1320-SANTO ANDRE-VENDA-BR020-101122337</t>
  </si>
  <si>
    <t>1320-SANTO ANDRE-VENDA-BR024-100287299</t>
  </si>
  <si>
    <t>1320-SANTO ANDRE-VENDA-BR024-NA</t>
  </si>
  <si>
    <t>1320-SANTO ANDRE-VENDA-BR063-100298525</t>
  </si>
  <si>
    <t>1320-SANTO ANDRE-VENDA-BR063-100304444</t>
  </si>
  <si>
    <t>1320-SANTO ANDRE-VENDA-BR063-100508694</t>
  </si>
  <si>
    <t>1320-SANTO ANDRE-VENDA-BR063-100785760</t>
  </si>
  <si>
    <t>1320-SANTO ANDRE-VENDA-BR063-101122337</t>
  </si>
  <si>
    <t>1320-SANTO ANDRE-VENDA-BR065-100298525</t>
  </si>
  <si>
    <t>1320-SANTO ANDRE-VENDA-BR065-100304444</t>
  </si>
  <si>
    <t>1320-SANTO ANDRE-VENDA-BR065-100508694</t>
  </si>
  <si>
    <t>1320-SANTO ANDRE-VENDA-BR065-100785760</t>
  </si>
  <si>
    <t>1320-SANTO ANDRE-VENDA-BR065-101122337</t>
  </si>
  <si>
    <t>1320-SANTO ANDRE-VENDA-BR081-100298525</t>
  </si>
  <si>
    <t>1320-SANTO ANDRE-VENDA-BR081-100304444</t>
  </si>
  <si>
    <t>1320-SANTO ANDRE-VENDA-BR081-100508694</t>
  </si>
  <si>
    <t>1320-SANTO ANDRE-VENDA-BR081-101122337</t>
  </si>
  <si>
    <t>1320-SANTO ANDRE-VENDA-BR300-100298525</t>
  </si>
  <si>
    <t>1320-SANTO ANDRE-VENDA-BR300-100304444</t>
  </si>
  <si>
    <t>1320-SANTO ANDRE-VENDA-BR300-100508694</t>
  </si>
  <si>
    <t>1320-SANTO ANDRE-VENDA-BR300-101122337</t>
  </si>
  <si>
    <t>BR 3548500</t>
  </si>
  <si>
    <t>SANTOS</t>
  </si>
  <si>
    <t>1320-SANTOS-NA-BR081-NA</t>
  </si>
  <si>
    <t>1320-SANTOS-VENDA-BR020-100298525</t>
  </si>
  <si>
    <t>1320-SANTOS-VENDA-BR020-100304444</t>
  </si>
  <si>
    <t>1320-SANTOS-VENDA-BR020-101122337</t>
  </si>
  <si>
    <t>1320-SANTOS-VENDA-BR024-100287299</t>
  </si>
  <si>
    <t>1320-SANTOS-VENDA-BR024-NA</t>
  </si>
  <si>
    <t>1320-SANTOS-VENDA-BR063-100298525</t>
  </si>
  <si>
    <t>1320-SANTOS-VENDA-BR063-100304444</t>
  </si>
  <si>
    <t>1320-SANTOS-VENDA-BR063-100508694</t>
  </si>
  <si>
    <t>1320-SANTOS-VENDA-BR063-100785760</t>
  </si>
  <si>
    <t>1320-SANTOS-VENDA-BR063-101122337</t>
  </si>
  <si>
    <t>1320-SANTOS-VENDA-BR065-100298525</t>
  </si>
  <si>
    <t>1320-SANTOS-VENDA-BR065-100304444</t>
  </si>
  <si>
    <t>1320-SANTOS-VENDA-BR065-100508694</t>
  </si>
  <si>
    <t>1320-SANTOS-VENDA-BR065-100785760</t>
  </si>
  <si>
    <t>1320-SANTOS-VENDA-BR065-101122337</t>
  </si>
  <si>
    <t>1320-SANTOS-VENDA-BR081-100298525</t>
  </si>
  <si>
    <t>1320-SANTOS-VENDA-BR081-100304444</t>
  </si>
  <si>
    <t>1320-SANTOS-VENDA-BR081-100508694</t>
  </si>
  <si>
    <t>1320-SANTOS-VENDA-BR081-101122337</t>
  </si>
  <si>
    <t>1320-SANTOS-VENDA-BR300-100298525</t>
  </si>
  <si>
    <t>1320-SANTOS-VENDA-BR300-100304444</t>
  </si>
  <si>
    <t>1320-SANTOS-VENDA-BR300-100508694</t>
  </si>
  <si>
    <t>1320-SANTOS-VENDA-BR300-101122337</t>
  </si>
  <si>
    <t>BR 3548708</t>
  </si>
  <si>
    <t>1320-SAO BERNARDO DO CAMPO-VENDA-BR020-100298525</t>
  </si>
  <si>
    <t>1320-SAO BERNARDO DO CAMPO-VENDA-BR020-100304444</t>
  </si>
  <si>
    <t>1320-SAO BERNARDO DO CAMPO-VENDA-BR020-100508694</t>
  </si>
  <si>
    <t>1320-SAO BERNARDO DO CAMPO-VENDA-BR020-100785760</t>
  </si>
  <si>
    <t>1320-SAO BERNARDO DO CAMPO-VENDA-BR020-101122337</t>
  </si>
  <si>
    <t>1320-SAO BERNARDO DO CAMPO-VENDA-BR024-100287299</t>
  </si>
  <si>
    <t>1320-SAO BERNARDO DO CAMPO-VENDA-BR024-NA</t>
  </si>
  <si>
    <t>1320-SAO BERNARDO DO CAMPO-VENDA-BR063-100298525</t>
  </si>
  <si>
    <t>1320-SAO BERNARDO DO CAMPO-VENDA-BR063-100304444</t>
  </si>
  <si>
    <t>1320-SAO BERNARDO DO CAMPO-VENDA-BR063-100508694</t>
  </si>
  <si>
    <t>1320-SAO BERNARDO DO CAMPO-VENDA-BR063-100785760</t>
  </si>
  <si>
    <t>1320-SAO BERNARDO DO CAMPO-VENDA-BR063-101122337</t>
  </si>
  <si>
    <t>1320-SAO BERNARDO DO CAMPO-VENDA-BR065-100298525</t>
  </si>
  <si>
    <t>1320-SAO BERNARDO DO CAMPO-VENDA-BR065-100304444</t>
  </si>
  <si>
    <t>1320-SAO BERNARDO DO CAMPO-VENDA-BR065-100508694</t>
  </si>
  <si>
    <t>1320-SAO BERNARDO DO CAMPO-VENDA-BR065-100785760</t>
  </si>
  <si>
    <t>1320-SAO BERNARDO DO CAMPO-VENDA-BR065-101122337</t>
  </si>
  <si>
    <t>1320-SAO BERNARDO DO CAMPO-VENDA-BR081-100298525</t>
  </si>
  <si>
    <t>1320-SAO BERNARDO DO CAMPO-VENDA-BR081-100304444</t>
  </si>
  <si>
    <t>1320-SAO BERNARDO DO CAMPO-VENDA-BR081-100508694</t>
  </si>
  <si>
    <t>1320-SAO BERNARDO DO CAMPO-VENDA-BR081-101122337</t>
  </si>
  <si>
    <t>1320-SAO BERNARDO DO CAMPO-VENDA-BR300-100298525</t>
  </si>
  <si>
    <t>1320-SAO BERNARDO DO CAMPO-VENDA-BR300-100304444</t>
  </si>
  <si>
    <t>1320-SAO BERNARDO DO CAMPO-VENDA-BR300-100508694</t>
  </si>
  <si>
    <t>1320-SAO BERNARDO DO CAMPO-VENDA-BR300-101122337</t>
  </si>
  <si>
    <t>BR 3548807</t>
  </si>
  <si>
    <t>SAO CAETANO DO SUL</t>
  </si>
  <si>
    <t>1320-SAO CAETANO DO SUL-VENDA-BR020-100298525</t>
  </si>
  <si>
    <t>1320-SAO CAETANO DO SUL-VENDA-BR020-100304444</t>
  </si>
  <si>
    <t>1320-SAO CAETANO DO SUL-VENDA-BR020-100508694</t>
  </si>
  <si>
    <t>1320-SAO CAETANO DO SUL-VENDA-BR020-100785760</t>
  </si>
  <si>
    <t>1320-SAO CAETANO DO SUL-VENDA-BR020-101122337</t>
  </si>
  <si>
    <t>1320-SAO CAETANO DO SUL-VENDA-BR024-100287299</t>
  </si>
  <si>
    <t>1320-SAO CAETANO DO SUL-VENDA-BR024-NA</t>
  </si>
  <si>
    <t>1320-SAO CAETANO DO SUL-VENDA-BR063-100298525</t>
  </si>
  <si>
    <t>1320-SAO CAETANO DO SUL-VENDA-BR063-100304444</t>
  </si>
  <si>
    <t>1320-SAO CAETANO DO SUL-VENDA-BR063-100508694</t>
  </si>
  <si>
    <t>1320-SAO CAETANO DO SUL-VENDA-BR063-100785760</t>
  </si>
  <si>
    <t>1320-SAO CAETANO DO SUL-VENDA-BR063-101122337</t>
  </si>
  <si>
    <t>1320-SAO CAETANO DO SUL-VENDA-BR065-100298525</t>
  </si>
  <si>
    <t>1320-SAO CAETANO DO SUL-VENDA-BR065-100304444</t>
  </si>
  <si>
    <t>1320-SAO CAETANO DO SUL-VENDA-BR065-100508694</t>
  </si>
  <si>
    <t>1320-SAO CAETANO DO SUL-VENDA-BR065-100785760</t>
  </si>
  <si>
    <t>1320-SAO CAETANO DO SUL-VENDA-BR065-101122337</t>
  </si>
  <si>
    <t>1320-SAO CAETANO DO SUL-VENDA-BR081-100298525</t>
  </si>
  <si>
    <t>1320-SAO CAETANO DO SUL-VENDA-BR081-100304444</t>
  </si>
  <si>
    <t>1320-SAO CAETANO DO SUL-VENDA-BR081-100508694</t>
  </si>
  <si>
    <t>1320-SAO CAETANO DO SUL-VENDA-BR081-101122337</t>
  </si>
  <si>
    <t>1320-SAO CAETANO DO SUL-VENDA-BR300-100298525</t>
  </si>
  <si>
    <t>1320-SAO CAETANO DO SUL-VENDA-BR300-100304444</t>
  </si>
  <si>
    <t>1320-SAO CAETANO DO SUL-VENDA-BR300-100508694</t>
  </si>
  <si>
    <t>1320-SAO CAETANO DO SUL-VENDA-BR300-101122337</t>
  </si>
  <si>
    <t>BR 3549904</t>
  </si>
  <si>
    <t>SAO JOSE DOS CAMPOS</t>
  </si>
  <si>
    <t>1320-SAO JOSE DOS CAMPOS-VENDA-BR020-100298525</t>
  </si>
  <si>
    <t>1320-SAO JOSE DOS CAMPOS-VENDA-BR020-100304444</t>
  </si>
  <si>
    <t>1320-SAO JOSE DOS CAMPOS-VENDA-BR020-101122337</t>
  </si>
  <si>
    <t>1320-SAO JOSE DOS CAMPOS-VENDA-BR024-100287299</t>
  </si>
  <si>
    <t>1320-SAO JOSE DOS CAMPOS-VENDA-BR024-NA</t>
  </si>
  <si>
    <t>1320-SAO JOSE DOS CAMPOS-VENDA-BR063-100298525</t>
  </si>
  <si>
    <t>1320-SAO JOSE DOS CAMPOS-VENDA-BR063-100304444</t>
  </si>
  <si>
    <t>1320-SAO JOSE DOS CAMPOS-VENDA-BR063-100508694</t>
  </si>
  <si>
    <t>1320-SAO JOSE DOS CAMPOS-VENDA-BR063-100785760</t>
  </si>
  <si>
    <t>1320-SAO JOSE DOS CAMPOS-VENDA-BR063-101122337</t>
  </si>
  <si>
    <t>1320-SAO JOSE DOS CAMPOS-VENDA-BR065-100298525</t>
  </si>
  <si>
    <t>1320-SAO JOSE DOS CAMPOS-VENDA-BR065-100304444</t>
  </si>
  <si>
    <t>1320-SAO JOSE DOS CAMPOS-VENDA-BR065-100508694</t>
  </si>
  <si>
    <t>1320-SAO JOSE DOS CAMPOS-VENDA-BR065-100785760</t>
  </si>
  <si>
    <t>1320-SAO JOSE DOS CAMPOS-VENDA-BR065-101122337</t>
  </si>
  <si>
    <t>1320-SAO JOSE DOS CAMPOS-VENDA-BR081-100298525</t>
  </si>
  <si>
    <t>1320-SAO JOSE DOS CAMPOS-VENDA-BR081-100304444</t>
  </si>
  <si>
    <t>1320-SAO JOSE DOS CAMPOS-VENDA-BR081-100508694</t>
  </si>
  <si>
    <t>1320-SAO JOSE DOS CAMPOS-VENDA-BR081-101122337</t>
  </si>
  <si>
    <t>1320-SAO JOSE DOS CAMPOS-VENDA-BR300-100298525</t>
  </si>
  <si>
    <t>1320-SAO JOSE DOS CAMPOS-VENDA-BR300-100304444</t>
  </si>
  <si>
    <t>1320-SAO JOSE DOS CAMPOS-VENDA-BR300-100508694</t>
  </si>
  <si>
    <t>1320-SAO JOSE DOS CAMPOS-VENDA-BR300-100785760</t>
  </si>
  <si>
    <t>1320-SAO JOSE DOS CAMPOS-VENDA-BR300-101122337</t>
  </si>
  <si>
    <t>BR 3550308</t>
  </si>
  <si>
    <t>SAO PAULO</t>
  </si>
  <si>
    <t>1320-SAO PAULO-VENDA-BR020-100298525</t>
  </si>
  <si>
    <t>1320-SAO PAULO-VENDA-BR020-100304444</t>
  </si>
  <si>
    <t>1320-SAO PAULO-VENDA-BR020-100508694</t>
  </si>
  <si>
    <t>1320-SAO PAULO-VENDA-BR020-100785760</t>
  </si>
  <si>
    <t>1320-SAO PAULO-VENDA-BR020-101122337</t>
  </si>
  <si>
    <t>1320-SAO PAULO-VENDA-BR024-100287299</t>
  </si>
  <si>
    <t>1320-SAO PAULO-VENDA-BR024-101093720</t>
  </si>
  <si>
    <t>1320-SAO PAULO-VENDA-BR024-NA</t>
  </si>
  <si>
    <t>1320-SAO PAULO-VENDA-BR063-100298525</t>
  </si>
  <si>
    <t>1320-SAO PAULO-VENDA-BR063-100304444</t>
  </si>
  <si>
    <t>1320-SAO PAULO-VENDA-BR063-100508694</t>
  </si>
  <si>
    <t>1320-SAO PAULO-VENDA-BR063-100785760</t>
  </si>
  <si>
    <t>1320-SAO PAULO-VENDA-BR063-101122337</t>
  </si>
  <si>
    <t>1320-SAO PAULO-VENDA-BR065-100298525</t>
  </si>
  <si>
    <t>1320-SAO PAULO-VENDA-BR065-100304444</t>
  </si>
  <si>
    <t>1320-SAO PAULO-VENDA-BR065-100508694</t>
  </si>
  <si>
    <t>1320-SAO PAULO-VENDA-BR065-100785760</t>
  </si>
  <si>
    <t>1320-SAO PAULO-VENDA-BR065-101122337</t>
  </si>
  <si>
    <t>1320-SAO PAULO-VENDA-BR081-100298525</t>
  </si>
  <si>
    <t>1320-SAO PAULO-VENDA-BR081-100304444</t>
  </si>
  <si>
    <t>1320-SAO PAULO-VENDA-BR081-100508694</t>
  </si>
  <si>
    <t>1320-SAO PAULO-VENDA-BR081-101122337</t>
  </si>
  <si>
    <t>1320-SAO PAULO-VENDA-BR300-100298525</t>
  </si>
  <si>
    <t>1320-SAO PAULO-VENDA-BR300-100304444</t>
  </si>
  <si>
    <t>1320-SAO PAULO-VENDA-BR300-100508694</t>
  </si>
  <si>
    <t>1320-SAO PAULO-VENDA-BR300-101122337</t>
  </si>
  <si>
    <t>BR 3550605</t>
  </si>
  <si>
    <t>SAO ROQUE</t>
  </si>
  <si>
    <t>1320-SAO ROQUE-VENDA-BR020-100304444</t>
  </si>
  <si>
    <t>1320-SAO ROQUE-VENDA-BR024-100287299</t>
  </si>
  <si>
    <t>1320-SAO ROQUE-VENDA-BR024-NA</t>
  </si>
  <si>
    <t>1320-SAO ROQUE-VENDA-BR063-100304444</t>
  </si>
  <si>
    <t>1320-SAO ROQUE-VENDA-BR065-100304444</t>
  </si>
  <si>
    <t>1320-SAO ROQUE-VENDA-BR081-100304444</t>
  </si>
  <si>
    <t>1320-SAO ROQUE-VENDA-BR300-100304444</t>
  </si>
  <si>
    <t>BR 3550704</t>
  </si>
  <si>
    <t>SAO SEBASTIAO</t>
  </si>
  <si>
    <t>1320-SAO SEBASTIAO-VENDA-BR020-100298525</t>
  </si>
  <si>
    <t>1320-SAO SEBASTIAO-VENDA-BR020-100304444</t>
  </si>
  <si>
    <t>1320-SAO SEBASTIAO-VENDA-BR020-101122337</t>
  </si>
  <si>
    <t>1320-SAO SEBASTIAO-VENDA-BR024-100287299</t>
  </si>
  <si>
    <t>1320-SAO SEBASTIAO-VENDA-BR024-NA</t>
  </si>
  <si>
    <t>1320-SAO SEBASTIAO-VENDA-BR063-100298525</t>
  </si>
  <si>
    <t>1320-SAO SEBASTIAO-VENDA-BR063-100304444</t>
  </si>
  <si>
    <t>1320-SAO SEBASTIAO-VENDA-BR063-100508694</t>
  </si>
  <si>
    <t>1320-SAO SEBASTIAO-VENDA-BR063-100785760</t>
  </si>
  <si>
    <t>1320-SAO SEBASTIAO-VENDA-BR063-101122337</t>
  </si>
  <si>
    <t>1320-SAO SEBASTIAO-VENDA-BR065-100298525</t>
  </si>
  <si>
    <t>1320-SAO SEBASTIAO-VENDA-BR065-100304444</t>
  </si>
  <si>
    <t>1320-SAO SEBASTIAO-VENDA-BR065-100508694</t>
  </si>
  <si>
    <t>1320-SAO SEBASTIAO-VENDA-BR065-100785760</t>
  </si>
  <si>
    <t>1320-SAO SEBASTIAO-VENDA-BR065-101122337</t>
  </si>
  <si>
    <t>1320-SAO SEBASTIAO-VENDA-BR081-100298525</t>
  </si>
  <si>
    <t>1320-SAO SEBASTIAO-VENDA-BR081-100304444</t>
  </si>
  <si>
    <t>1320-SAO SEBASTIAO-VENDA-BR081-100508694</t>
  </si>
  <si>
    <t>1320-SAO SEBASTIAO-VENDA-BR081-101122337</t>
  </si>
  <si>
    <t>1320-SAO SEBASTIAO-VENDA-BR300-100298525</t>
  </si>
  <si>
    <t>1320-SAO SEBASTIAO-VENDA-BR300-100304444</t>
  </si>
  <si>
    <t>1320-SAO SEBASTIAO-VENDA-BR300-100508694</t>
  </si>
  <si>
    <t>1320-SAO SEBASTIAO-VENDA-BR300-101122337</t>
  </si>
  <si>
    <t>BR 3551009</t>
  </si>
  <si>
    <t>SAO VICENTE</t>
  </si>
  <si>
    <t>1320-SAO VICENTE-NA-BR081-NA</t>
  </si>
  <si>
    <t>1320-SAO VICENTE-VENDA-BR020-100298525</t>
  </si>
  <si>
    <t>1320-SAO VICENTE-VENDA-BR020-100304444</t>
  </si>
  <si>
    <t>1320-SAO VICENTE-VENDA-BR020-101122337</t>
  </si>
  <si>
    <t>1320-SAO VICENTE-VENDA-BR024-100287299</t>
  </si>
  <si>
    <t>1320-SAO VICENTE-VENDA-BR024-NA</t>
  </si>
  <si>
    <t>1320-SAO VICENTE-VENDA-BR063-100298525</t>
  </si>
  <si>
    <t>1320-SAO VICENTE-VENDA-BR063-100304444</t>
  </si>
  <si>
    <t>1320-SAO VICENTE-VENDA-BR063-100508694</t>
  </si>
  <si>
    <t>1320-SAO VICENTE-VENDA-BR063-100785760</t>
  </si>
  <si>
    <t>1320-SAO VICENTE-VENDA-BR063-101122337</t>
  </si>
  <si>
    <t>1320-SAO VICENTE-VENDA-BR065-100298525</t>
  </si>
  <si>
    <t>1320-SAO VICENTE-VENDA-BR065-100304444</t>
  </si>
  <si>
    <t>1320-SAO VICENTE-VENDA-BR065-100508694</t>
  </si>
  <si>
    <t>1320-SAO VICENTE-VENDA-BR065-100785760</t>
  </si>
  <si>
    <t>1320-SAO VICENTE-VENDA-BR065-101122337</t>
  </si>
  <si>
    <t>1320-SAO VICENTE-VENDA-BR081-100298525</t>
  </si>
  <si>
    <t>1320-SAO VICENTE-VENDA-BR081-100304444</t>
  </si>
  <si>
    <t>1320-SAO VICENTE-VENDA-BR081-100508694</t>
  </si>
  <si>
    <t>1320-SAO VICENTE-VENDA-BR081-101122337</t>
  </si>
  <si>
    <t>1320-SAO VICENTE-VENDA-BR300-100298525</t>
  </si>
  <si>
    <t>1320-SAO VICENTE-VENDA-BR300-100304444</t>
  </si>
  <si>
    <t>1320-SAO VICENTE-VENDA-BR300-100508694</t>
  </si>
  <si>
    <t>1320-SAO VICENTE-VENDA-BR300-101122337</t>
  </si>
  <si>
    <t>BR 3551801</t>
  </si>
  <si>
    <t>SETE BARRAS</t>
  </si>
  <si>
    <t>1320-SETE BARRAS-VENDA-BR020-100304444</t>
  </si>
  <si>
    <t>1320-SETE BARRAS-VENDA-BR024-100287299</t>
  </si>
  <si>
    <t>1320-SETE BARRAS-VENDA-BR024-NA</t>
  </si>
  <si>
    <t>1320-SETE BARRAS-VENDA-BR063-100304444</t>
  </si>
  <si>
    <t>1320-SETE BARRAS-VENDA-BR065-100304444</t>
  </si>
  <si>
    <t>1320-SETE BARRAS-VENDA-BR081-100304444</t>
  </si>
  <si>
    <t>1320-SETE BARRAS-VENDA-BR300-100304444</t>
  </si>
  <si>
    <t>BR 3552502</t>
  </si>
  <si>
    <t>SUZANO</t>
  </si>
  <si>
    <t>1320-SUZANO-VENDA-BR020-100298525</t>
  </si>
  <si>
    <t>1320-SUZANO-VENDA-BR020-100304444</t>
  </si>
  <si>
    <t>1320-SUZANO-VENDA-BR020-100508694</t>
  </si>
  <si>
    <t>1320-SUZANO-VENDA-BR020-100785760</t>
  </si>
  <si>
    <t>1320-SUZANO-VENDA-BR020-101122337</t>
  </si>
  <si>
    <t>1320-SUZANO-VENDA-BR024-100287299</t>
  </si>
  <si>
    <t>1320-SUZANO-VENDA-BR024-NA</t>
  </si>
  <si>
    <t>1320-SUZANO-VENDA-BR063-100298525</t>
  </si>
  <si>
    <t>1320-SUZANO-VENDA-BR063-100304444</t>
  </si>
  <si>
    <t>1320-SUZANO-VENDA-BR063-100508694</t>
  </si>
  <si>
    <t>1320-SUZANO-VENDA-BR063-100785760</t>
  </si>
  <si>
    <t>1320-SUZANO-VENDA-BR063-101122337</t>
  </si>
  <si>
    <t>1320-SUZANO-VENDA-BR065-100298525</t>
  </si>
  <si>
    <t>1320-SUZANO-VENDA-BR065-100304444</t>
  </si>
  <si>
    <t>1320-SUZANO-VENDA-BR065-100508694</t>
  </si>
  <si>
    <t>1320-SUZANO-VENDA-BR065-100785760</t>
  </si>
  <si>
    <t>1320-SUZANO-VENDA-BR065-101122337</t>
  </si>
  <si>
    <t>1320-SUZANO-VENDA-BR081-100298525</t>
  </si>
  <si>
    <t>1320-SUZANO-VENDA-BR081-100304444</t>
  </si>
  <si>
    <t>1320-SUZANO-VENDA-BR081-100508694</t>
  </si>
  <si>
    <t>1320-SUZANO-VENDA-BR081-101122337</t>
  </si>
  <si>
    <t>1320-SUZANO-VENDA-BR300-100298525</t>
  </si>
  <si>
    <t>1320-SUZANO-VENDA-BR300-100304444</t>
  </si>
  <si>
    <t>1320-SUZANO-VENDA-BR300-100508694</t>
  </si>
  <si>
    <t>1320-SUZANO-VENDA-BR300-101122337</t>
  </si>
  <si>
    <t>BR 3552809</t>
  </si>
  <si>
    <t>TABOAO DA SERRA</t>
  </si>
  <si>
    <t>1320-TABOAO DA SERRA-VENDA-BR020-100298525</t>
  </si>
  <si>
    <t>1320-TABOAO DA SERRA-VENDA-BR020-100304444</t>
  </si>
  <si>
    <t>1320-TABOAO DA SERRA-VENDA-BR020-100508694</t>
  </si>
  <si>
    <t>1320-TABOAO DA SERRA-VENDA-BR020-100785760</t>
  </si>
  <si>
    <t>1320-TABOAO DA SERRA-VENDA-BR020-101122337</t>
  </si>
  <si>
    <t>1320-TABOAO DA SERRA-VENDA-BR024-100287299</t>
  </si>
  <si>
    <t>1320-TABOAO DA SERRA-VENDA-BR024-NA</t>
  </si>
  <si>
    <t>1320-TABOAO DA SERRA-VENDA-BR063-100298525</t>
  </si>
  <si>
    <t>1320-TABOAO DA SERRA-VENDA-BR063-100304444</t>
  </si>
  <si>
    <t>1320-TABOAO DA SERRA-VENDA-BR063-100508694</t>
  </si>
  <si>
    <t>1320-TABOAO DA SERRA-VENDA-BR063-100785760</t>
  </si>
  <si>
    <t>1320-TABOAO DA SERRA-VENDA-BR063-101122337</t>
  </si>
  <si>
    <t>1320-TABOAO DA SERRA-VENDA-BR065-100298525</t>
  </si>
  <si>
    <t>1320-TABOAO DA SERRA-VENDA-BR065-100304444</t>
  </si>
  <si>
    <t>1320-TABOAO DA SERRA-VENDA-BR065-100508694</t>
  </si>
  <si>
    <t>1320-TABOAO DA SERRA-VENDA-BR065-100785760</t>
  </si>
  <si>
    <t>1320-TABOAO DA SERRA-VENDA-BR065-101122337</t>
  </si>
  <si>
    <t>1320-TABOAO DA SERRA-VENDA-BR081-100298525</t>
  </si>
  <si>
    <t>1320-TABOAO DA SERRA-VENDA-BR081-100304444</t>
  </si>
  <si>
    <t>1320-TABOAO DA SERRA-VENDA-BR081-100508694</t>
  </si>
  <si>
    <t>1320-TABOAO DA SERRA-VENDA-BR081-101122337</t>
  </si>
  <si>
    <t>1320-TABOAO DA SERRA-VENDA-BR300-100298525</t>
  </si>
  <si>
    <t>1320-TABOAO DA SERRA-VENDA-BR300-100304444</t>
  </si>
  <si>
    <t>1320-TABOAO DA SERRA-VENDA-BR300-100508694</t>
  </si>
  <si>
    <t>1320-TABOAO DA SERRA-VENDA-BR300-101122337</t>
  </si>
  <si>
    <t>BR 3554102</t>
  </si>
  <si>
    <t>TAUBATE</t>
  </si>
  <si>
    <t>1320-TAUBATE-VENDA-BR020-100298525</t>
  </si>
  <si>
    <t>1320-TAUBATE-VENDA-BR020-100304444</t>
  </si>
  <si>
    <t>1320-TAUBATE-VENDA-BR020-101122337</t>
  </si>
  <si>
    <t>1320-TAUBATE-VENDA-BR024-100287299</t>
  </si>
  <si>
    <t>1320-TAUBATE-VENDA-BR024-NA</t>
  </si>
  <si>
    <t>1320-TAUBATE-VENDA-BR063-100298525</t>
  </si>
  <si>
    <t>1320-TAUBATE-VENDA-BR063-100304444</t>
  </si>
  <si>
    <t>1320-TAUBATE-VENDA-BR063-100508694</t>
  </si>
  <si>
    <t>1320-TAUBATE-VENDA-BR063-100785760</t>
  </si>
  <si>
    <t>1320-TAUBATE-VENDA-BR063-101122337</t>
  </si>
  <si>
    <t>1320-TAUBATE-VENDA-BR065-100298525</t>
  </si>
  <si>
    <t>1320-TAUBATE-VENDA-BR065-100304444</t>
  </si>
  <si>
    <t>1320-TAUBATE-VENDA-BR065-100508694</t>
  </si>
  <si>
    <t>1320-TAUBATE-VENDA-BR065-100785760</t>
  </si>
  <si>
    <t>1320-TAUBATE-VENDA-BR065-101122337</t>
  </si>
  <si>
    <t>1320-TAUBATE-VENDA-BR081-100298525</t>
  </si>
  <si>
    <t>1320-TAUBATE-VENDA-BR081-100304444</t>
  </si>
  <si>
    <t>1320-TAUBATE-VENDA-BR081-100508694</t>
  </si>
  <si>
    <t>1320-TAUBATE-VENDA-BR081-101122337</t>
  </si>
  <si>
    <t>1320-TAUBATE-VENDA-BR300-100298525</t>
  </si>
  <si>
    <t>1320-TAUBATE-VENDA-BR300-100304444</t>
  </si>
  <si>
    <t>1320-TAUBATE-VENDA-BR300-100508694</t>
  </si>
  <si>
    <t>1320-TAUBATE-VENDA-BR300-100785760</t>
  </si>
  <si>
    <t>1320-TAUBATE-VENDA-BR300-101122337</t>
  </si>
  <si>
    <t>BR 3554508</t>
  </si>
  <si>
    <t>TIETE</t>
  </si>
  <si>
    <t>1320-TIETE-VENDA-BR020-100304444</t>
  </si>
  <si>
    <t>1320-TIETE-VENDA-BR024-100287299</t>
  </si>
  <si>
    <t>1320-TIETE-VENDA-BR024-NA</t>
  </si>
  <si>
    <t>1320-TIETE-VENDA-BR063-100304444</t>
  </si>
  <si>
    <t>1320-TIETE-VENDA-BR065-100304444</t>
  </si>
  <si>
    <t>1320-TIETE-VENDA-BR081-100304444</t>
  </si>
  <si>
    <t>1320-TIETE-VENDA-BR300-100304444</t>
  </si>
  <si>
    <t>BR 3554805</t>
  </si>
  <si>
    <t>TREMEMBE</t>
  </si>
  <si>
    <t>1320-TREMEMBE-VENDA-BR020-100304444</t>
  </si>
  <si>
    <t>1320-TREMEMBE-VENDA-BR024-100287299</t>
  </si>
  <si>
    <t>1320-TREMEMBE-VENDA-BR024-NA</t>
  </si>
  <si>
    <t>1320-TREMEMBE-VENDA-BR063-100304444</t>
  </si>
  <si>
    <t>1320-TREMEMBE-VENDA-BR065-100304444</t>
  </si>
  <si>
    <t>1320-TREMEMBE-VENDA-BR081-100304444</t>
  </si>
  <si>
    <t>1320-TREMEMBE-VENDA-BR300-100304444</t>
  </si>
  <si>
    <t>BR 3555406</t>
  </si>
  <si>
    <t>UBATUBA</t>
  </si>
  <si>
    <t>1320-UBATUBA-VENDA-BR020-100304444</t>
  </si>
  <si>
    <t>1320-UBATUBA-VENDA-BR024-100287299</t>
  </si>
  <si>
    <t>1320-UBATUBA-VENDA-BR024-NA</t>
  </si>
  <si>
    <t>1320-UBATUBA-VENDA-BR063-100304444</t>
  </si>
  <si>
    <t>1320-UBATUBA-VENDA-BR065-100304444</t>
  </si>
  <si>
    <t>1320-UBATUBA-VENDA-BR081-100304444</t>
  </si>
  <si>
    <t>1320-UBATUBA-VENDA-BR300-100304444</t>
  </si>
  <si>
    <t>BR 3556453</t>
  </si>
  <si>
    <t>VARGEM GRANDE PAULISTA</t>
  </si>
  <si>
    <t>1320-VARGEM GRANDE PAULISTA-VENDA-BR020-100304444</t>
  </si>
  <si>
    <t>1320-VARGEM GRANDE PAULISTA-VENDA-BR024-100287299</t>
  </si>
  <si>
    <t>1320-VARGEM GRANDE PAULISTA-VENDA-BR024-NA</t>
  </si>
  <si>
    <t>1320-VARGEM GRANDE PAULISTA-VENDA-BR063-100304444</t>
  </si>
  <si>
    <t>1320-VARGEM GRANDE PAULISTA-VENDA-BR065-100304444</t>
  </si>
  <si>
    <t>1320-VARGEM GRANDE PAULISTA-VENDA-BR081-100304444</t>
  </si>
  <si>
    <t>1320-VARGEM GRANDE PAULISTA-VENDA-BR300-100304444</t>
  </si>
  <si>
    <t>BRP0003524</t>
  </si>
  <si>
    <t>TNF FORTALEZA</t>
  </si>
  <si>
    <t>3524-BARBALHA-VENDA-BR024-100223303</t>
  </si>
  <si>
    <t>3524-BARBALHA-VENDA-BR024-100330347</t>
  </si>
  <si>
    <t>3524-BARBALHA-VENDA-BR024-100873780</t>
  </si>
  <si>
    <t>3524-BARBALHA-VENDA-BR024-101118257</t>
  </si>
  <si>
    <t>3524-BARBALHA-VENDA-BR275-100330347</t>
  </si>
  <si>
    <t>3524-BARBALHA-VENDA-BR275-100873780</t>
  </si>
  <si>
    <t>3524-BARBALHA-VENDA-BR275-101118257</t>
  </si>
  <si>
    <t>3524-FORTALEZA-TRANSFERENCIA-BR024-100799945</t>
  </si>
  <si>
    <t>3524-FORTALEZA-VENDA-BR024-100223303</t>
  </si>
  <si>
    <t>3524-FORTALEZA-VENDA-BR024-100330347</t>
  </si>
  <si>
    <t>3524-FORTALEZA-VENDA-BR024-100799945</t>
  </si>
  <si>
    <t>3524-FORTALEZA-VENDA-BR024-100824635</t>
  </si>
  <si>
    <t>3524-FORTALEZA-VENDA-BR024-100873780</t>
  </si>
  <si>
    <t>3524-FORTALEZA-VENDA-BR024-100894121</t>
  </si>
  <si>
    <t>3524-FORTALEZA-VENDA-BR024-100894891</t>
  </si>
  <si>
    <t>3524-FORTALEZA-VENDA-BR024-100934883</t>
  </si>
  <si>
    <t>3524-FORTALEZA-VENDA-BR024-100994845</t>
  </si>
  <si>
    <t>3524-FORTALEZA-VENDA-BR024-101093720</t>
  </si>
  <si>
    <t>3524-FORTALEZA-VENDA-BR024-101118257</t>
  </si>
  <si>
    <t>LOGAR</t>
  </si>
  <si>
    <t>3524-FORTALEZA-VENDA-BR024-101120535</t>
  </si>
  <si>
    <t>3524-FORTALEZA-VENDA-BR275-100223303</t>
  </si>
  <si>
    <t>3524-FORTALEZA-VENDA-BR275-100873780</t>
  </si>
  <si>
    <t>3524-FORTALEZA-VENDA-BR275-100994845</t>
  </si>
  <si>
    <t>3524-FORTALEZA-VENDA-BR275-101093720</t>
  </si>
  <si>
    <t>3524-FORTALEZA-VENDA-BR275-101118257</t>
  </si>
  <si>
    <t>3524-SOBRAL-VENDA-BR024-100223303</t>
  </si>
  <si>
    <t>3524-SOBRAL-VENDA-BR024-100330347</t>
  </si>
  <si>
    <t>3524-SOBRAL-VENDA-BR024-100873780</t>
  </si>
  <si>
    <t>3524-SOBRAL-VENDA-BR024-100894121</t>
  </si>
  <si>
    <t>3524-SOBRAL-VENDA-BR024-101118257</t>
  </si>
  <si>
    <t>3524-SOBRAL-VENDA-BR275-100223303</t>
  </si>
  <si>
    <t>3524-SOBRAL-VENDA-BR275-100873780</t>
  </si>
  <si>
    <t>3524-SOBRAL-VENDA-BR275-101118257</t>
  </si>
  <si>
    <t>3524-TERESINA-VENDA-BR024-101093720</t>
  </si>
  <si>
    <t>BRP0004744</t>
  </si>
  <si>
    <t>FABRICA PERNAMBUCO</t>
  </si>
  <si>
    <t>CATTO SP</t>
  </si>
  <si>
    <t>4744-APARECIDA DE GOIANIA-VENDA-BR024-100214689</t>
  </si>
  <si>
    <t>4744-APARECIDA DE GOIANIA-VENDA-BR024-100223318</t>
  </si>
  <si>
    <t>4744-APARECIDA DE GOIANIA-VENDA-BR024-100330347</t>
  </si>
  <si>
    <t>4744-APARECIDA DE GOIANIA-VENDA-BR024-100824635</t>
  </si>
  <si>
    <t>4744-APARECIDA DE GOIANIA-VENDA-BR024-100894121</t>
  </si>
  <si>
    <t>4744-APARECIDA DE GOIANIA-VENDA-BR024-101015177</t>
  </si>
  <si>
    <t>4744-APARECIDA DE GOIANIA-VENDA-BR024-101116373</t>
  </si>
  <si>
    <t>4744-ARACAJU-VENDA-BR024-100297681</t>
  </si>
  <si>
    <t>4744-ARACAJU-VENDA-BR024-100873780</t>
  </si>
  <si>
    <t>4744-ARACAJU-VENDA-BR024-101015177</t>
  </si>
  <si>
    <t>4744-ARACAJU-VENDA-BR024-101116373</t>
  </si>
  <si>
    <t>4744-ARACAJU-VENDA-BR024-NA</t>
  </si>
  <si>
    <t>4744-ARARAS-TRANSFERENCIA-BR024-100297681</t>
  </si>
  <si>
    <t>4744-ARARAS-TRANSFERENCIA-BR024-100330347</t>
  </si>
  <si>
    <t>4744-ARARAS-TRANSFERENCIA-BR024-100824635</t>
  </si>
  <si>
    <t>4744-ARARAS-TRANSFERENCIA-BR024-100873780</t>
  </si>
  <si>
    <t>4744-ARARAS-TRANSFERENCIA-BR024-100894121</t>
  </si>
  <si>
    <t>4744-ARARAS-TRANSFERENCIA-BR024-101015177</t>
  </si>
  <si>
    <t>4744-ARARAS-TRANSFERENCIA-BR024-101093720</t>
  </si>
  <si>
    <t>4744-ARARAS-TRANSFERENCIA-BR024-101116373</t>
  </si>
  <si>
    <t>4744-ARARAS-TRANSFERENCIA-BR024-101118257</t>
  </si>
  <si>
    <t>4744-ARARAS-TRANSFERENCIA-BR024-NA</t>
  </si>
  <si>
    <t>4744-ARARAS-TRANSFERENCIA-BR275-100297681</t>
  </si>
  <si>
    <t>4744-ARARAS-TRANSFERENCIA-BR275-100330347</t>
  </si>
  <si>
    <t>4744-ARARAS-TRANSFERENCIA-BR275-100824635</t>
  </si>
  <si>
    <t>4744-ARARAS-TRANSFERENCIA-BR275-100873780</t>
  </si>
  <si>
    <t>4744-ARARAS-TRANSFERENCIA-BR275-100894121</t>
  </si>
  <si>
    <t>4744-ARARAS-TRANSFERENCIA-BR275-101015177</t>
  </si>
  <si>
    <t>4744-ARARAS-TRANSFERENCIA-BR275-101116373</t>
  </si>
  <si>
    <t>4744-ARARAS-TRANSFERENCIA-BR275-101118257</t>
  </si>
  <si>
    <t>BR 2101202</t>
  </si>
  <si>
    <t>BACABAL</t>
  </si>
  <si>
    <t>4744-BACABAL-VENDA-BR024-100297681</t>
  </si>
  <si>
    <t>4744-BACABAL-VENDA-BR024-100330347</t>
  </si>
  <si>
    <t>4744-BACABAL-VENDA-BR024-100894121</t>
  </si>
  <si>
    <t>4744-BACABAL-VENDA-BR024-100894891</t>
  </si>
  <si>
    <t>4744-BACABAL-VENDA-BR300-101109046</t>
  </si>
  <si>
    <t>4744-BARREIRAS-VENDA-BR024-100214689</t>
  </si>
  <si>
    <t>4744-BARREIRAS-VENDA-BR024-100297681</t>
  </si>
  <si>
    <t>4744-BARREIRAS-VENDA-BR024-100330347</t>
  </si>
  <si>
    <t>4744-BARREIRAS-VENDA-BR024-100873780</t>
  </si>
  <si>
    <t>4744-BARREIRAS-VENDA-BR024-101015177</t>
  </si>
  <si>
    <t>4744-BARREIRAS-VENDA-BR024-101116373</t>
  </si>
  <si>
    <t>4744-BRASILIA-TRANSFERENCIA-BR024-100223318</t>
  </si>
  <si>
    <t>4744-BRASILIA-TRANSFERENCIA-BR024-100330347</t>
  </si>
  <si>
    <t>4744-BRASILIA-TRANSFERENCIA-BR024-100824635</t>
  </si>
  <si>
    <t>4744-BRASILIA-TRANSFERENCIA-BR024-100873780</t>
  </si>
  <si>
    <t>4744-BRASILIA-TRANSFERENCIA-BR024-100894121</t>
  </si>
  <si>
    <t>4744-BRASILIA-TRANSFERENCIA-BR024-101015177</t>
  </si>
  <si>
    <t>4744-BRASILIA-TRANSFERENCIA-BR024-101116373</t>
  </si>
  <si>
    <t>4744-BRASILIA-TRANSFERENCIA-BR024-101118257</t>
  </si>
  <si>
    <t>4744-BRASILIA-VENDA-BR024-100223318</t>
  </si>
  <si>
    <t>4744-BRASILIA-VENDA-BR024-100330347</t>
  </si>
  <si>
    <t>4744-BRASILIA-VENDA-BR024-100824635</t>
  </si>
  <si>
    <t>4744-BRASILIA-VENDA-BR024-100894121</t>
  </si>
  <si>
    <t>4744-BRASILIA-VENDA-BR024-101015177</t>
  </si>
  <si>
    <t>4744-BRASILIA-VENDA-BR024-101116373</t>
  </si>
  <si>
    <t>4744-CABO DE SANTO AGOSTINHO-TRANSFERENCIA-BR024-100297681</t>
  </si>
  <si>
    <t>4744-CABO DE SANTO AGOSTINHO-TRANSFERENCIA-BR024-100330347</t>
  </si>
  <si>
    <t>JR</t>
  </si>
  <si>
    <t>4744-CABO DE SANTO AGOSTINHO-TRANSFERENCIA-BR024-100716850</t>
  </si>
  <si>
    <t>4744-CABO DE SANTO AGOSTINHO-TRANSFERENCIA-BR024-100873780</t>
  </si>
  <si>
    <t>JSL PE</t>
  </si>
  <si>
    <t>4744-CABO DE SANTO AGOSTINHO-TRANSFERENCIA-BR024-100926118</t>
  </si>
  <si>
    <t>4744-CABO DE SANTO AGOSTINHO-TRANSFERENCIA-BR024-101015177</t>
  </si>
  <si>
    <t>4744-CABO DE SANTO AGOSTINHO-TRANSFERENCIA-BR024-101116373</t>
  </si>
  <si>
    <t>4744-CABO DE SANTO AGOSTINHO-TRANSFERENCIA-BR024-101118257</t>
  </si>
  <si>
    <t>4744-CABO DE SANTO AGOSTINHO-TRANSFERENCIA-BR024-NA</t>
  </si>
  <si>
    <t>4744-CABO DE SANTO AGOSTINHO-TRANSFERENCIA-BR275-100297681</t>
  </si>
  <si>
    <t>4744-CABO DE SANTO AGOSTINHO-TRANSFERENCIA-BR275-100330347</t>
  </si>
  <si>
    <t>4744-CABO DE SANTO AGOSTINHO-TRANSFERENCIA-BR275-100873780</t>
  </si>
  <si>
    <t>4744-CABO DE SANTO AGOSTINHO-TRANSFERENCIA-BR275-101015177</t>
  </si>
  <si>
    <t>4744-CABO DE SANTO AGOSTINHO-TRANSFERENCIA-BR275-101116373</t>
  </si>
  <si>
    <t>4744-CABO DE SANTO AGOSTINHO-TRANSFERENCIA-BR275-101118257</t>
  </si>
  <si>
    <t>4744-CABO DE SANTO AGOSTINHO-VENDA-BR024-100716850</t>
  </si>
  <si>
    <t>4744-CABO DE SANTO AGOSTINHO-VENDA-BR024-100873780</t>
  </si>
  <si>
    <t>4744-CABO DE SANTO AGOSTINHO-VENDA-BR024-101015177</t>
  </si>
  <si>
    <t>4744-CABO DE SANTO AGOSTINHO-VENDA-BR024-101116373</t>
  </si>
  <si>
    <t>4744-CABO DE SANTO AGOSTINHO-VENDA-BR024-101120535</t>
  </si>
  <si>
    <t>4744-CABO DE SANTO AGOSTINHO-VENDA-BR024-NA</t>
  </si>
  <si>
    <t>4744-CABO DE SANTO AGOSTINHO-VENDA-BR275-100873780</t>
  </si>
  <si>
    <t>4744-CABO DE SANTO AGOSTINHO-VENDA-BR275-101015177</t>
  </si>
  <si>
    <t>4744-CABO DE SANTO AGOSTINHO-VENDA-BR275-101116373</t>
  </si>
  <si>
    <t>4744-CAICO-VENDA-BR024-100330347</t>
  </si>
  <si>
    <t>4744-CAICO-VENDA-BR024-100873780</t>
  </si>
  <si>
    <t>4744-CAICO-VENDA-BR024-100894891</t>
  </si>
  <si>
    <t>4744-CAICO-VENDA-BR024-101015177</t>
  </si>
  <si>
    <t>4744-CARUARU-VENDA-BR024-100297681</t>
  </si>
  <si>
    <t>4744-CARUARU-VENDA-BR024-100330347</t>
  </si>
  <si>
    <t>4744-CARUARU-VENDA-BR024-100716850</t>
  </si>
  <si>
    <t>4744-CARUARU-VENDA-BR024-100873780</t>
  </si>
  <si>
    <t>4744-CARUARU-VENDA-BR024-100926118</t>
  </si>
  <si>
    <t>4744-CARUARU-VENDA-BR024-101015177</t>
  </si>
  <si>
    <t>4744-CARUARU-VENDA-BR024-101093720</t>
  </si>
  <si>
    <t>4744-CARUARU-VENDA-BR024-101116373</t>
  </si>
  <si>
    <t>4744-CARUARU-VENDA-BR024-NA</t>
  </si>
  <si>
    <t>4744-CEILANDIA-VENDA-BR024-100330347</t>
  </si>
  <si>
    <t>4744-CEILANDIA-VENDA-BR024-100824635</t>
  </si>
  <si>
    <t>MZ SC</t>
  </si>
  <si>
    <t>4744-COLOMBO-TRANSFERENCIA-BR024-100305541</t>
  </si>
  <si>
    <t>TRANSARDO PR</t>
  </si>
  <si>
    <t>4744-COLOMBO-TRANSFERENCIA-BR024-100308115</t>
  </si>
  <si>
    <t>TRANSARDO PE</t>
  </si>
  <si>
    <t>4744-COLOMBO-TRANSFERENCIA-BR024-100389718</t>
  </si>
  <si>
    <t>4744-COLOMBO-TRANSFERENCIA-BR024-101015177</t>
  </si>
  <si>
    <t>4744-CONTAGEM-TRANSFERENCIA-BR024-100297681</t>
  </si>
  <si>
    <t>4744-CONTAGEM-TRANSFERENCIA-BR024-100330347</t>
  </si>
  <si>
    <t>4744-CONTAGEM-TRANSFERENCIA-BR024-100824635</t>
  </si>
  <si>
    <t>4744-CONTAGEM-TRANSFERENCIA-BR024-100873780</t>
  </si>
  <si>
    <t>4744-CONTAGEM-TRANSFERENCIA-BR024-100894121</t>
  </si>
  <si>
    <t>4744-CONTAGEM-TRANSFERENCIA-BR024-101015177</t>
  </si>
  <si>
    <t>4744-CONTAGEM-TRANSFERENCIA-BR024-101116373</t>
  </si>
  <si>
    <t>4744-CONTAGEM-TRANSFERENCIA-BR024-101118257</t>
  </si>
  <si>
    <t>4744-CONTAGEM-TRANSFERENCIA-BR275-100297681</t>
  </si>
  <si>
    <t>4744-CONTAGEM-TRANSFERENCIA-BR275-100330347</t>
  </si>
  <si>
    <t>4744-CONTAGEM-TRANSFERENCIA-BR275-100824635</t>
  </si>
  <si>
    <t>4744-CONTAGEM-TRANSFERENCIA-BR275-100873780</t>
  </si>
  <si>
    <t>4744-CONTAGEM-TRANSFERENCIA-BR275-100894121</t>
  </si>
  <si>
    <t>4744-CONTAGEM-TRANSFERENCIA-BR275-101015177</t>
  </si>
  <si>
    <t>4744-CONTAGEM-TRANSFERENCIA-BR275-101116373</t>
  </si>
  <si>
    <t>4744-CONTAGEM-TRANSFERENCIA-BR275-101118257</t>
  </si>
  <si>
    <t>4744-CORONEL FABRICIANO-VENDA-BR024-100297681</t>
  </si>
  <si>
    <t>4744-CORONEL FABRICIANO-VENDA-BR024-100873780</t>
  </si>
  <si>
    <t>4744-CORONEL FABRICIANO-VENDA-BR024-100894121</t>
  </si>
  <si>
    <t>4744-CORONEL FABRICIANO-VENDA-BR024-101015177</t>
  </si>
  <si>
    <t>4744-CORONEL FABRICIANO-VENDA-BR024-101116373</t>
  </si>
  <si>
    <t>BR 5103403</t>
  </si>
  <si>
    <t>CUIABA</t>
  </si>
  <si>
    <t>4744-CUIABA-VENDA-BR024-100305541</t>
  </si>
  <si>
    <t>4744-CUIABA-VENDA-BR024-100308115</t>
  </si>
  <si>
    <t>4744-CUIABA-VENDA-BR024-100330347</t>
  </si>
  <si>
    <t>4744-CUIABA-VENDA-BR024-100824635</t>
  </si>
  <si>
    <t>4744-CUIABA-VENDA-BR024-100894121</t>
  </si>
  <si>
    <t>4744-CUIABA-VENDA-BR024-101116373</t>
  </si>
  <si>
    <t>4744-FEIRA DE SANTANA-VENDA-BR024-100297681</t>
  </si>
  <si>
    <t>4744-FEIRA DE SANTANA-VENDA-BR024-100330347</t>
  </si>
  <si>
    <t>4744-FEIRA DE SANTANA-VENDA-BR024-100389718</t>
  </si>
  <si>
    <t>4744-FEIRA DE SANTANA-VENDA-BR024-100824635</t>
  </si>
  <si>
    <t>05-19-17</t>
  </si>
  <si>
    <t>4744-FEIRA DE SANTANA-VENDA-BR024-100873780</t>
  </si>
  <si>
    <t>4744-FEIRA DE SANTANA-VENDA-BR024-101015177</t>
  </si>
  <si>
    <t>4744-FEIRA DE SANTANA-VENDA-BR024-101116373</t>
  </si>
  <si>
    <t>4744-FEIRA DE SANTANA-VENDA-BR024-NA</t>
  </si>
  <si>
    <t>4744-FEIRA DE SANTANA-VENDA-BR275-100873780</t>
  </si>
  <si>
    <t>4744-FORTALEZA-VENDA-BR024-100824635</t>
  </si>
  <si>
    <t>4744-FORTALEZA-VENDA-BR024-101015177</t>
  </si>
  <si>
    <t>4744-FORTALEZA-VENDA-BR024-101093720</t>
  </si>
  <si>
    <t>4744-FORTALEZA-VENDA-BR024-NA</t>
  </si>
  <si>
    <t>4744-GAMA-VENDA-BR024-100330347</t>
  </si>
  <si>
    <t>4744-GAMA-VENDA-BR024-100824635</t>
  </si>
  <si>
    <t>4744-GAMA-VENDA-BR024-101116373</t>
  </si>
  <si>
    <t>4744-GUARA-VENDA-BR024-100330347</t>
  </si>
  <si>
    <t>4744-GUARA-VENDA-BR024-100824635</t>
  </si>
  <si>
    <t>BR 2105302</t>
  </si>
  <si>
    <t>IMPERATRIZ</t>
  </si>
  <si>
    <t>4744-IMPERATRIZ-VENDA-BR024-100223318</t>
  </si>
  <si>
    <t>4744-IMPERATRIZ-VENDA-BR024-100330347</t>
  </si>
  <si>
    <t>4744-IMPERATRIZ-VENDA-BR024-100894121</t>
  </si>
  <si>
    <t>4744-JABOATAO DOS GUARARAPES-VENDA-BR020-NA</t>
  </si>
  <si>
    <t>4744-JABOATAO DOS GUARARAPES-VENDA-BR021-NA</t>
  </si>
  <si>
    <t>4744-JABOATAO DOS GUARARAPES-VENDA-BR024-100716850</t>
  </si>
  <si>
    <t>4744-JABOATAO DOS GUARARAPES-VENDA-BR024-100873780</t>
  </si>
  <si>
    <t>4744-JABOATAO DOS GUARARAPES-VENDA-BR024-101120535</t>
  </si>
  <si>
    <t>4744-JABOATAO DOS GUARARAPES-VENDA-BR024-NA</t>
  </si>
  <si>
    <t>4744-JABOATAO DOS GUARARAPES-VENDA-BR063-NA</t>
  </si>
  <si>
    <t>4744-JABOATAO DOS GUARARAPES-VENDA-BR065-NA</t>
  </si>
  <si>
    <t>4744-JOAO PESSOA-VENDA-BR024-100223318</t>
  </si>
  <si>
    <t>4744-JOAO PESSOA-VENDA-BR024-100297681</t>
  </si>
  <si>
    <t>4744-JOAO PESSOA-VENDA-BR024-100873780</t>
  </si>
  <si>
    <t>4744-JOAO PESSOA-VENDA-BR024-101015177</t>
  </si>
  <si>
    <t>4744-JOAO PESSOA-VENDA-BR024-NA</t>
  </si>
  <si>
    <t>4744-JUAZEIRO-VENDA-BR024-100873780</t>
  </si>
  <si>
    <t>4744-JUAZEIRO-VENDA-BR024-101015177</t>
  </si>
  <si>
    <t>4744-MACEIO-VENDA-BR024-100716850</t>
  </si>
  <si>
    <t>4744-MACEIO-VENDA-BR024-100873780</t>
  </si>
  <si>
    <t>4744-MACEIO-VENDA-BR024-101015177</t>
  </si>
  <si>
    <t>4744-MACEIO-VENDA-BR024-101116373</t>
  </si>
  <si>
    <t>4744-MACEIO-VENDA-BR024-NA</t>
  </si>
  <si>
    <t>4744-MARACANAU-TRANSFERENCIA-BR024-100223318</t>
  </si>
  <si>
    <t>4744-MARACANAU-TRANSFERENCIA-BR024-100330347</t>
  </si>
  <si>
    <t>4744-MARACANAU-TRANSFERENCIA-BR024-100716850</t>
  </si>
  <si>
    <t>4744-MARACANAU-TRANSFERENCIA-BR024-100824635</t>
  </si>
  <si>
    <t>4744-MARACANAU-TRANSFERENCIA-BR024-100873780</t>
  </si>
  <si>
    <t>4744-MARACANAU-TRANSFERENCIA-BR024-100926118</t>
  </si>
  <si>
    <t>4744-MARACANAU-TRANSFERENCIA-BR024-101015177</t>
  </si>
  <si>
    <t>4744-MARACANAU-TRANSFERENCIA-BR024-101093720</t>
  </si>
  <si>
    <t>4744-MARACANAU-TRANSFERENCIA-BR024-101118257</t>
  </si>
  <si>
    <t>4744-MARACANAU-TRANSFERENCIA-BR024-101120535</t>
  </si>
  <si>
    <t>4744-MARACANAU-TRANSFERENCIA-BR024-101133767</t>
  </si>
  <si>
    <t>4744-MARACANAU-TRANSFERENCIA-BR024-NA</t>
  </si>
  <si>
    <t>4744-MARACANAU-TRANSFERENCIA-BR275-100223318</t>
  </si>
  <si>
    <t>4744-MARACANAU-TRANSFERENCIA-BR275-100330347</t>
  </si>
  <si>
    <t>4744-MARACANAU-TRANSFERENCIA-BR275-100824635</t>
  </si>
  <si>
    <t>4744-MARACANAU-TRANSFERENCIA-BR275-100873780</t>
  </si>
  <si>
    <t>4744-MARACANAU-TRANSFERENCIA-BR275-101015177</t>
  </si>
  <si>
    <t>4744-MARACANAU-TRANSFERENCIA-BR275-101118257</t>
  </si>
  <si>
    <t>4744-MARACANAU-VENDA-BR024-100223318</t>
  </si>
  <si>
    <t>4744-MARACANAU-VENDA-BR024-100824635</t>
  </si>
  <si>
    <t>4744-MARACANAU-VENDA-BR024-100873780</t>
  </si>
  <si>
    <t>4744-MARACANAU-VENDA-BR024-101015177</t>
  </si>
  <si>
    <t>4744-MARACANAU-VENDA-BR275-100223318</t>
  </si>
  <si>
    <t>4744-MARACANAU-VENDA-BR275-100824635</t>
  </si>
  <si>
    <t>4744-MARACANAU-VENDA-BR275-100873780</t>
  </si>
  <si>
    <t>4744-MARACANAU-VENDA-BR275-101015177</t>
  </si>
  <si>
    <t>4744-OLINDA-VENDA-BR024-100873780</t>
  </si>
  <si>
    <t>4744-OLINDA-VENDA-BR024-101015177</t>
  </si>
  <si>
    <t>4744-OLINDA-VENDA-BR024-101093720</t>
  </si>
  <si>
    <t>4744-OLINDA-VENDA-BR024-101116373</t>
  </si>
  <si>
    <t>4744-OLINDA-VENDA-BR024-101120535</t>
  </si>
  <si>
    <t>4744-OLINDA-VENDA-BR024-NA</t>
  </si>
  <si>
    <t>BR 2107506</t>
  </si>
  <si>
    <t>PACO DO LUMIAR</t>
  </si>
  <si>
    <t>4744-PACO DO LUMIAR-VENDA-BR300-100330347</t>
  </si>
  <si>
    <t>4744-PACO DO LUMIAR-VENDA-BR300-101109046</t>
  </si>
  <si>
    <t>BR 1721000</t>
  </si>
  <si>
    <t>PALMAS</t>
  </si>
  <si>
    <t>4744-PALMAS-VENDA-BR024-100214689</t>
  </si>
  <si>
    <t>4744-PALMAS-VENDA-BR024-100223318</t>
  </si>
  <si>
    <t>4744-PALMAS-VENDA-BR024-100330347</t>
  </si>
  <si>
    <t>4744-PALMAS-VENDA-BR024-100894121</t>
  </si>
  <si>
    <t>4744-PALMAS-VENDA-BR024-101015177</t>
  </si>
  <si>
    <t>BR 1716109</t>
  </si>
  <si>
    <t>PARAISO DO TOCANTINS</t>
  </si>
  <si>
    <t>4744-PARAISO DO TOCANTINS-VENDA-BR024-101109046</t>
  </si>
  <si>
    <t>BR 2923803</t>
  </si>
  <si>
    <t>PARIPIRANGA</t>
  </si>
  <si>
    <t>4744-PARIPIRANGA-VENDA-BR024-100223318</t>
  </si>
  <si>
    <t>4744-PARIPIRANGA-VENDA-BR024-100330347</t>
  </si>
  <si>
    <t>4744-PARIPIRANGA-VENDA-BR024-100873780</t>
  </si>
  <si>
    <t>4744-PARIPIRANGA-VENDA-BR024-101015177</t>
  </si>
  <si>
    <t>4744-PARIPIRANGA-VENDA-BR024-NA</t>
  </si>
  <si>
    <t>4744-PARNAMIRIM-VENDA-BR024-100223318</t>
  </si>
  <si>
    <t>4744-PARNAMIRIM-VENDA-BR024-100330347</t>
  </si>
  <si>
    <t>4744-PARNAMIRIM-VENDA-BR024-100716850</t>
  </si>
  <si>
    <t>4744-PARNAMIRIM-VENDA-BR024-100873780</t>
  </si>
  <si>
    <t>4744-PARNAMIRIM-VENDA-BR024-101015177</t>
  </si>
  <si>
    <t>4744-PARNAMIRIM-VENDA-BR024-NA</t>
  </si>
  <si>
    <t>4744-PATOS-VENDA-BR024-101015177</t>
  </si>
  <si>
    <t>4744-PATOS-VENDA-BR024-NA</t>
  </si>
  <si>
    <t>BR 3541406</t>
  </si>
  <si>
    <t>PRESIDENTE PRUDENTE</t>
  </si>
  <si>
    <t>4744-PRESIDENTE PRUDENTE-VENDA-BR024-100873780</t>
  </si>
  <si>
    <t>4744-RECIFE-TRANSFERENCIA-BR024-100873780</t>
  </si>
  <si>
    <t>4744-RECIFE-TRANSFERENCIA-BR024-101015177</t>
  </si>
  <si>
    <t>4744-RECIFE-TRANSFERENCIA-BR024-101116373</t>
  </si>
  <si>
    <t>4744-RECIFE-TRANSFERENCIA-BR024-101118257</t>
  </si>
  <si>
    <t>4744-RECIFE-TRANSFERENCIA-BR275-100873780</t>
  </si>
  <si>
    <t>4744-RECIFE-TRANSFERENCIA-BR275-101015177</t>
  </si>
  <si>
    <t>4744-RECIFE-TRANSFERENCIA-BR275-101118257</t>
  </si>
  <si>
    <t>4744-RECIFE-VENDA-BR024-100330347</t>
  </si>
  <si>
    <t>4744-RECIFE-VENDA-BR024-100716850</t>
  </si>
  <si>
    <t>4744-RECIFE-VENDA-BR024-100873780</t>
  </si>
  <si>
    <t>4744-RECIFE-VENDA-BR024-101015177</t>
  </si>
  <si>
    <t>4744-RECIFE-VENDA-BR024-101093720</t>
  </si>
  <si>
    <t>4744-RECIFE-VENDA-BR024-101116373</t>
  </si>
  <si>
    <t>4744-RECIFE-VENDA-BR024-101120535</t>
  </si>
  <si>
    <t>4744-RECIFE-VENDA-BR024-NA</t>
  </si>
  <si>
    <t>BR 3543402</t>
  </si>
  <si>
    <t>RIBEIRAO PRETO</t>
  </si>
  <si>
    <t>4744-RIBEIRAO PRETO-VENDA-BR024-100824635</t>
  </si>
  <si>
    <t>4744-RIO DE JANEIRO-TRANSFERENCIA-BR024-100330347</t>
  </si>
  <si>
    <t>4744-RIO DE JANEIRO-TRANSFERENCIA-BR024-100873780</t>
  </si>
  <si>
    <t>4744-RIO DE JANEIRO-TRANSFERENCIA-BR024-101093720</t>
  </si>
  <si>
    <t>4744-RIO DE JANEIRO-TRANSFERENCIA-BR024-NA</t>
  </si>
  <si>
    <t>4744-RIO DE JANEIRO-TRANSFERENCIA-BR275-100873780</t>
  </si>
  <si>
    <t>4744-SALVADOR-TRANSFERENCIA-BR024-100873780</t>
  </si>
  <si>
    <t>4744-SALVADOR-TRANSFERENCIA-BR024-101015177</t>
  </si>
  <si>
    <t>4744-SALVADOR-TRANSFERENCIA-BR275-100873780</t>
  </si>
  <si>
    <t>4744-SALVADOR-VENDA-BR024-100389718</t>
  </si>
  <si>
    <t>4744-SALVADOR-VENDA-BR024-100873780</t>
  </si>
  <si>
    <t>4744-SALVADOR-VENDA-BR024-101015177</t>
  </si>
  <si>
    <t>4744-SALVADOR-VENDA-BR024-NA</t>
  </si>
  <si>
    <t>4744-SAMAMBAIA-TRANSFERENCIA-BR024-100223318</t>
  </si>
  <si>
    <t>4744-SAMAMBAIA-TRANSFERENCIA-BR024-100308115</t>
  </si>
  <si>
    <t>4744-SAMAMBAIA-TRANSFERENCIA-BR024-100330347</t>
  </si>
  <si>
    <t>4744-SAMAMBAIA-TRANSFERENCIA-BR024-100824635</t>
  </si>
  <si>
    <t>4744-SAMAMBAIA-TRANSFERENCIA-BR024-101015177</t>
  </si>
  <si>
    <t>4744-SAMAMBAIA-TRANSFERENCIA-BR024-101109046</t>
  </si>
  <si>
    <t>4744-SAMAMBAIA-VENDA-BR024-100330347</t>
  </si>
  <si>
    <t>4744-SAMAMBAIA-VENDA-BR024-100824635</t>
  </si>
  <si>
    <t>4744-SAO BERNARDO DO CAMPO-TRANSFERENCIA-BR024-100873780</t>
  </si>
  <si>
    <t>4744-SAO BERNARDO DO CAMPO-TRANSFERENCIA-BR024-NA</t>
  </si>
  <si>
    <t>4744-SAO BERNARDO DO CAMPO-TRANSFERENCIA-BR275-100873780</t>
  </si>
  <si>
    <t>4744-SAO BERNARDO DO CAMPO-VENDA-BR024-100223318</t>
  </si>
  <si>
    <t>BR 2111201</t>
  </si>
  <si>
    <t>SAO JOSE DE RIBAMAR</t>
  </si>
  <si>
    <t>4744-SAO JOSE DE RIBAMAR-VENDA-BR300-100330347</t>
  </si>
  <si>
    <t>4744-SAO JOSE DE RIBAMAR-VENDA-BR300-100824635</t>
  </si>
  <si>
    <t>4744-SAO JOSE DE RIBAMAR-VENDA-BR300-101109046</t>
  </si>
  <si>
    <t>4744-SAO LUIS-VENDA-BR024-100297681</t>
  </si>
  <si>
    <t>4744-SAO LUIS-VENDA-BR024-100330347</t>
  </si>
  <si>
    <t>4744-SAO LUIS-VENDA-BR024-100824635</t>
  </si>
  <si>
    <t>4744-SAO LUIS-VENDA-BR024-100894121</t>
  </si>
  <si>
    <t>4744-SAO LUIS-VENDA-BR024-100894891</t>
  </si>
  <si>
    <t>4744-SAO LUIS-VENDA-BR300-101109046</t>
  </si>
  <si>
    <t>4744-SAO PAULO-VENDA-BR024-101015177</t>
  </si>
  <si>
    <t>4744-SIM#ES FILHO-TRANSFERENCIA-BR024-100297681</t>
  </si>
  <si>
    <t>4744-SIM#ES FILHO-TRANSFERENCIA-BR024-100308115</t>
  </si>
  <si>
    <t>4744-SIM#ES FILHO-TRANSFERENCIA-BR024-100330347</t>
  </si>
  <si>
    <t>4744-SIM#ES FILHO-TRANSFERENCIA-BR024-100389718</t>
  </si>
  <si>
    <t>4744-SIM#ES FILHO-TRANSFERENCIA-BR024-100824635</t>
  </si>
  <si>
    <t>4744-SIM#ES FILHO-TRANSFERENCIA-BR024-100873780</t>
  </si>
  <si>
    <t>4744-SIM#ES FILHO-TRANSFERENCIA-BR024-101015177</t>
  </si>
  <si>
    <t>4744-SIM#ES FILHO-TRANSFERENCIA-BR024-101093720</t>
  </si>
  <si>
    <t>4744-SIM#ES FILHO-TRANSFERENCIA-BR024-101116373</t>
  </si>
  <si>
    <t>4744-SIM#ES FILHO-TRANSFERENCIA-BR024-101118257</t>
  </si>
  <si>
    <t>4744-SIM#ES FILHO-TRANSFERENCIA-BR024-NA</t>
  </si>
  <si>
    <t>4744-SIM#ES FILHO-TRANSFERENCIA-BR275-100297681</t>
  </si>
  <si>
    <t>4744-SIM#ES FILHO-TRANSFERENCIA-BR275-100330347</t>
  </si>
  <si>
    <t>4744-SIM#ES FILHO-TRANSFERENCIA-BR275-100824635</t>
  </si>
  <si>
    <t>4744-SIM#ES FILHO-TRANSFERENCIA-BR275-100873780</t>
  </si>
  <si>
    <t>4744-SIM#ES FILHO-TRANSFERENCIA-BR275-101015177</t>
  </si>
  <si>
    <t>4744-SIM#ES FILHO-TRANSFERENCIA-BR275-101093720</t>
  </si>
  <si>
    <t>4744-SIM#ES FILHO-TRANSFERENCIA-BR275-101116373</t>
  </si>
  <si>
    <t>4744-SIM#ES FILHO-TRANSFERENCIA-BR275-101118257</t>
  </si>
  <si>
    <t>4744-SIM#ES FILHO-VENDA-BR024-100297681</t>
  </si>
  <si>
    <t>4744-SIM#ES FILHO-VENDA-BR024-100330347</t>
  </si>
  <si>
    <t>4744-SIM#ES FILHO-VENDA-BR024-100389718</t>
  </si>
  <si>
    <t>4744-SIM#ES FILHO-VENDA-BR024-100824635</t>
  </si>
  <si>
    <t>4744-SIM#ES FILHO-VENDA-BR024-100873780</t>
  </si>
  <si>
    <t>4744-SIM#ES FILHO-VENDA-BR024-101015177</t>
  </si>
  <si>
    <t>4744-SIM#ES FILHO-VENDA-BR024-101021193</t>
  </si>
  <si>
    <t>4744-SIM#ES FILHO-VENDA-BR024-101093720</t>
  </si>
  <si>
    <t>4744-SIM#ES FILHO-VENDA-BR024-101116373</t>
  </si>
  <si>
    <t>4744-SIM#ES FILHO-VENDA-BR024-NA</t>
  </si>
  <si>
    <t>4744-SIM#ES FILHO-VENDA-BR275-100297681</t>
  </si>
  <si>
    <t>4744-SIM#ES FILHO-VENDA-BR275-100330347</t>
  </si>
  <si>
    <t>4744-SIM#ES FILHO-VENDA-BR275-100824635</t>
  </si>
  <si>
    <t>4744-SIM#ES FILHO-VENDA-BR275-100873780</t>
  </si>
  <si>
    <t>4744-SIM#ES FILHO-VENDA-BR275-101015177</t>
  </si>
  <si>
    <t>4744-SIM#ES FILHO-VENDA-BR275-101093720</t>
  </si>
  <si>
    <t>4744-SIM#ES FILHO-VENDA-BR275-101116373</t>
  </si>
  <si>
    <t>4744-SOBRADINHO-TRANSFERENCIA-BR024-101116373</t>
  </si>
  <si>
    <t>4744-SOBRADINHO-VENDA-BR024-100330347</t>
  </si>
  <si>
    <t>4744-SOBRADINHO-VENDA-BR024-100824635</t>
  </si>
  <si>
    <t>4744-SOBRADINHO-VENDA-BR024-101116373</t>
  </si>
  <si>
    <t>4744-SUZANO-VENDA-BR024-100223318</t>
  </si>
  <si>
    <t>BR 2931350</t>
  </si>
  <si>
    <t>TEIXEIRA DE FREITAS</t>
  </si>
  <si>
    <t>4744-TEIXEIRA DE FREITAS-VENDA-BR024-100214689</t>
  </si>
  <si>
    <t>4744-TEIXEIRA DE FREITAS-VENDA-BR024-100297681</t>
  </si>
  <si>
    <t>4744-TEIXEIRA DE FREITAS-VENDA-BR024-100389718</t>
  </si>
  <si>
    <t>4744-TEIXEIRA DE FREITAS-VENDA-BR024-100873780</t>
  </si>
  <si>
    <t>4744-TEIXEIRA DE FREITAS-VENDA-BR024-101015177</t>
  </si>
  <si>
    <t>4744-TERESINA-VENDA-BR024-100297681</t>
  </si>
  <si>
    <t>4744-TERESINA-VENDA-BR024-100330347</t>
  </si>
  <si>
    <t>4744-TERESINA-VENDA-BR024-100894121</t>
  </si>
  <si>
    <t>4744-TERESINA-VENDA-BR024-100894891</t>
  </si>
  <si>
    <t>4744-TERESINA-VENDA-BR300-101109046</t>
  </si>
  <si>
    <t>4744-VITORIA DA CONQUISTA-VENDA-BR024-100297681</t>
  </si>
  <si>
    <t>4744-VITORIA DA CONQUISTA-VENDA-BR024-100389718</t>
  </si>
  <si>
    <t>4744-VITORIA DA CONQUISTA-VENDA-BR024-100873780</t>
  </si>
  <si>
    <t>4744-VITORIA DA CONQUISTA-VENDA-BR024-100894121</t>
  </si>
  <si>
    <t>4744-VITORIA DA CONQUISTA-VENDA-BR024-101015177</t>
  </si>
  <si>
    <t>4744-VITORIA DA CONQUISTA-VENDA-BR024-101116373</t>
  </si>
  <si>
    <t>BRP0006741</t>
  </si>
  <si>
    <t>TNF BRASILIA</t>
  </si>
  <si>
    <t>6741-BRASILIA-VENDA-BR024-100297681</t>
  </si>
  <si>
    <t>6741-BRASILIA-VENDA-BR024-100894891</t>
  </si>
  <si>
    <t>6741-GUARA-VENDA-BR024-100297681</t>
  </si>
  <si>
    <t>6741-GUARA-VENDA-BR024-100824635</t>
  </si>
  <si>
    <t>6741-GUARA-VENDA-BR024-100894891</t>
  </si>
  <si>
    <t>6741-SAMAMBAIA-VENDA-BR024-100894891</t>
  </si>
  <si>
    <t>BRP0007032</t>
  </si>
  <si>
    <t>CD ARARAS T1</t>
  </si>
  <si>
    <t>BR 3500105</t>
  </si>
  <si>
    <t>ADAMANTINA</t>
  </si>
  <si>
    <t>12-15-15</t>
  </si>
  <si>
    <t>7032-ADAMANTINA-VENDA-BR020-100788157</t>
  </si>
  <si>
    <t>7032-ADAMANTINA-VENDA-BR020-101093720</t>
  </si>
  <si>
    <t>7032-ADAMANTINA-VENDA-BR024-100788157</t>
  </si>
  <si>
    <t>7032-ADAMANTINA-VENDA-BR024-101093720</t>
  </si>
  <si>
    <t>RODOTREM</t>
  </si>
  <si>
    <t>7032-APARECIDA DE GOIANIA-VENDA-BR024-100535792</t>
  </si>
  <si>
    <t>7032-APARECIDA DE GOIANIA-VENDA-BR024-100894891</t>
  </si>
  <si>
    <t>7032-APARECIDA DE GOIANIA-VENDA-BR024-101021193</t>
  </si>
  <si>
    <t>7032-ARACAJU-VENDA-BR024-100297681</t>
  </si>
  <si>
    <t>TRANSARDO SP</t>
  </si>
  <si>
    <t>7032-ARACAJU-VENDA-BR024-100298459</t>
  </si>
  <si>
    <t>7032-ARACAJU-VENDA-BR275-100223303</t>
  </si>
  <si>
    <t>7032-ARACAJU-VENDA-BR275-100297681</t>
  </si>
  <si>
    <t>7032-ARACAJU-VENDA-BR275-100994845</t>
  </si>
  <si>
    <t>BR 3502804</t>
  </si>
  <si>
    <t>ARACATUBA</t>
  </si>
  <si>
    <t>7032-ARACATUBA-VENDA-BR020-100297681</t>
  </si>
  <si>
    <t>7032-ARACATUBA-VENDA-BR020-100788157</t>
  </si>
  <si>
    <t>7032-ARACATUBA-VENDA-BR020-101093720</t>
  </si>
  <si>
    <t>7032-ARACATUBA-VENDA-BR024-100223303</t>
  </si>
  <si>
    <t>7032-ARACATUBA-VENDA-BR024-100297681</t>
  </si>
  <si>
    <t>7032-ARACATUBA-VENDA-BR024-100788157</t>
  </si>
  <si>
    <t>7032-ARACATUBA-VENDA-BR024-101093720</t>
  </si>
  <si>
    <t>BR 3503208</t>
  </si>
  <si>
    <t>ARARAQUARA</t>
  </si>
  <si>
    <t>7032-ARARAQUARA-VENDA-BR020-101093720</t>
  </si>
  <si>
    <t>7032-ARARAQUARA-VENDA-BR024-100214689</t>
  </si>
  <si>
    <t>7032-ARARAQUARA-VENDA-BR024-100223303</t>
  </si>
  <si>
    <t>7032-ARARAQUARA-VENDA-BR024-101093720</t>
  </si>
  <si>
    <t>BR004</t>
  </si>
  <si>
    <t>SUCO</t>
  </si>
  <si>
    <t>7032-ARARAS-TRANSFERENCIA-BR004-101093720</t>
  </si>
  <si>
    <t>BR 2101004</t>
  </si>
  <si>
    <t>ARARI</t>
  </si>
  <si>
    <t>BONO (NOVO)</t>
  </si>
  <si>
    <t>7032-ARARI-VENDA-BR020-101047835</t>
  </si>
  <si>
    <t>7032-BACABAL-VENDA-BR024-100297681</t>
  </si>
  <si>
    <t>7032-BACABAL-VENDA-BR024-100894891</t>
  </si>
  <si>
    <t>7032-BARBALHA-VENDA-BR024-100223303</t>
  </si>
  <si>
    <t>7032-BARBALHA-VENDA-BR275-100223303</t>
  </si>
  <si>
    <t>7032-BARREIRAS-VENDA-BR024-100223303</t>
  </si>
  <si>
    <t>7032-BARREIRAS-VENDA-BR024-100297681</t>
  </si>
  <si>
    <t>7032-BARREIRAS-VENDA-BR024-100994845</t>
  </si>
  <si>
    <t>7032-BARREIRAS-VENDA-BR275-100894891</t>
  </si>
  <si>
    <t>BR 3506003</t>
  </si>
  <si>
    <t>BAURU</t>
  </si>
  <si>
    <t>7032-BAURU-VENDA-BR020-100788157</t>
  </si>
  <si>
    <t>7032-BAURU-VENDA-BR020-101093720</t>
  </si>
  <si>
    <t>7032-BAURU-VENDA-BR024-100214689</t>
  </si>
  <si>
    <t>7032-BAURU-VENDA-BR024-100223303</t>
  </si>
  <si>
    <t>7032-BAURU-VENDA-BR024-101093720</t>
  </si>
  <si>
    <t>BR 1501402</t>
  </si>
  <si>
    <t>BELEM</t>
  </si>
  <si>
    <t>7032-BELEM-VENDA-BR024-100422206</t>
  </si>
  <si>
    <t>LEMON</t>
  </si>
  <si>
    <t>7032-BELEM-VENDA-BR024-100807471</t>
  </si>
  <si>
    <t>7032-BELEM-VENDA-BR024-100824635</t>
  </si>
  <si>
    <t>7032-BELO HORIZONTE-VENDA-BR020-100788157</t>
  </si>
  <si>
    <t>7032-BELO HORIZONTE-VENDA-BR020-101093720</t>
  </si>
  <si>
    <t>7032-BRASILIA-TRANSFERENCIA-BR012-100214689</t>
  </si>
  <si>
    <t>7032-BRASILIA-TRANSFERENCIA-BR012-101118257</t>
  </si>
  <si>
    <t>7032-BRASILIA-TRANSFERENCIA-BR024-100214689</t>
  </si>
  <si>
    <t>7032-BRASILIA-TRANSFERENCIA-BR024-100297681</t>
  </si>
  <si>
    <t>7032-BRASILIA-TRANSFERENCIA-BR024-100298459</t>
  </si>
  <si>
    <t>MARVEL</t>
  </si>
  <si>
    <t>7032-BRASILIA-TRANSFERENCIA-BR024-100798161</t>
  </si>
  <si>
    <t>7032-BRASILIA-TRANSFERENCIA-BR024-101021193</t>
  </si>
  <si>
    <t>7032-BRASILIA-VENDA-BR024-100422206</t>
  </si>
  <si>
    <t>7032-BRASILIA-VENDA-BR024-100798161</t>
  </si>
  <si>
    <t>7032-BRASILIA-VENDA-BR024-100824635</t>
  </si>
  <si>
    <t>7032-BRASILIA-VENDA-BR024-100894891</t>
  </si>
  <si>
    <t>7032-BRASILIA-VENDA-BR024-100994845</t>
  </si>
  <si>
    <t>7032-BRAZLANDIA-VENDA-BR024-100214689</t>
  </si>
  <si>
    <t>7032-BRAZLANDIA-VENDA-BR024-100297681</t>
  </si>
  <si>
    <t>7032-BRAZLANDIA-VENDA-BR024-100894891</t>
  </si>
  <si>
    <t>7032-BRAZLANDIA-VENDA-BR024-101021193</t>
  </si>
  <si>
    <t>7032-CABO DE SANTO AGOSTINHO-TRANSFERENCIA-BR024-100214689</t>
  </si>
  <si>
    <t>7032-CABO DE SANTO AGOSTINHO-TRANSFERENCIA-BR024-100223303</t>
  </si>
  <si>
    <t>7032-CABO DE SANTO AGOSTINHO-TRANSFERENCIA-BR024-100298459</t>
  </si>
  <si>
    <t>7032-CABO DE SANTO AGOSTINHO-TRANSFERENCIA-BR024-100422206</t>
  </si>
  <si>
    <t>7032-CABO DE SANTO AGOSTINHO-TRANSFERENCIA-BR024-100894891</t>
  </si>
  <si>
    <t>7032-CABO DE SANTO AGOSTINHO-TRANSFERENCIA-BR024-100994845</t>
  </si>
  <si>
    <t>7032-CABO DE SANTO AGOSTINHO-TRANSFERENCIA-BR024-101093720</t>
  </si>
  <si>
    <t>7032-CABO DE SANTO AGOSTINHO-TRANSFERENCIA-BR024-101118257</t>
  </si>
  <si>
    <t>7032-CABO DE SANTO AGOSTINHO-TRANSFERENCIA-BR275-100214689</t>
  </si>
  <si>
    <t>7032-CABO DE SANTO AGOSTINHO-TRANSFERENCIA-BR275-100223303</t>
  </si>
  <si>
    <t>7032-CABO DE SANTO AGOSTINHO-TRANSFERENCIA-BR275-100422206</t>
  </si>
  <si>
    <t>7032-CABO DE SANTO AGOSTINHO-TRANSFERENCIA-BR275-100894891</t>
  </si>
  <si>
    <t>7032-CABO DE SANTO AGOSTINHO-TRANSFERENCIA-BR275-100994845</t>
  </si>
  <si>
    <t>7032-CABO DE SANTO AGOSTINHO-TRANSFERENCIA-BR275-101093720</t>
  </si>
  <si>
    <t>7032-CABO DE SANTO AGOSTINHO-TRANSFERENCIA-BR275-101118257</t>
  </si>
  <si>
    <t>7032-CABO DE SANTO AGOSTINHO-VENDA-BR024-100223303</t>
  </si>
  <si>
    <t>7032-CABO DE SANTO AGOSTINHO-VENDA-BR024-100298459</t>
  </si>
  <si>
    <t>7032-CABO DE SANTO AGOSTINHO-VENDA-BR024-100422206</t>
  </si>
  <si>
    <t>7032-CABO DE SANTO AGOSTINHO-VENDA-BR024-100894891</t>
  </si>
  <si>
    <t>7032-CABO DE SANTO AGOSTINHO-VENDA-BR024-100994845</t>
  </si>
  <si>
    <t>7032-CABO DE SANTO AGOSTINHO-VENDA-BR024-101093720</t>
  </si>
  <si>
    <t>7032-CABO DE SANTO AGOSTINHO-VENDA-BR275-100214689</t>
  </si>
  <si>
    <t>7032-CABO DE SANTO AGOSTINHO-VENDA-BR275-100223303</t>
  </si>
  <si>
    <t>7032-CABO DE SANTO AGOSTINHO-VENDA-BR275-100422206</t>
  </si>
  <si>
    <t>7032-CABO DE SANTO AGOSTINHO-VENDA-BR275-100894891</t>
  </si>
  <si>
    <t>7032-CABO DE SANTO AGOSTINHO-VENDA-BR275-100994845</t>
  </si>
  <si>
    <t>7032-CABO DE SANTO AGOSTINHO-VENDA-BR275-101093720</t>
  </si>
  <si>
    <t>7032-CACADOR-VENDA-BR024-100422206</t>
  </si>
  <si>
    <t>7032-CACADOR-VENDA-BR024-100535792</t>
  </si>
  <si>
    <t>7032-CACADOR-VENDA-BR024-100894891</t>
  </si>
  <si>
    <t>7032-CAICO-VENDA-BR024-100214689</t>
  </si>
  <si>
    <t>7032-CAICO-VENDA-BR024-100223303</t>
  </si>
  <si>
    <t>7032-CAICO-VENDA-BR024-100297681</t>
  </si>
  <si>
    <t>7032-CAICO-VENDA-BR024-100994845</t>
  </si>
  <si>
    <t>BR 4103701</t>
  </si>
  <si>
    <t>CAMBE</t>
  </si>
  <si>
    <t>7032-CAMBE-VENDA-BR024-100535792</t>
  </si>
  <si>
    <t>BR 3509502</t>
  </si>
  <si>
    <t>CAMPINAS</t>
  </si>
  <si>
    <t>7032-CAMPINAS-VENDA-BR020-100788157</t>
  </si>
  <si>
    <t>JETTA</t>
  </si>
  <si>
    <t>7032-CAMPINAS-VENDA-BR020-100943603</t>
  </si>
  <si>
    <t>7032-CAMPINAS-VENDA-BR020-101093720</t>
  </si>
  <si>
    <t>BR 5002704</t>
  </si>
  <si>
    <t>CAMPO GRANDE</t>
  </si>
  <si>
    <t>VOLCE &amp; VOLCE</t>
  </si>
  <si>
    <t>08-31-17</t>
  </si>
  <si>
    <t>BR022</t>
  </si>
  <si>
    <t>CLIENTE RETIRA</t>
  </si>
  <si>
    <t>7032-CAMPO GRANDE-VENDA-BR022-101030531</t>
  </si>
  <si>
    <t>7032-CAMPO GRANDE-VENDA-BR024-100297681</t>
  </si>
  <si>
    <t>7032-CAMPOS DOS GOYTACAZES-VENDA-BR024-100223303</t>
  </si>
  <si>
    <t>7032-CAMPOS DOS GOYTACAZES-VENDA-BR275-100223303</t>
  </si>
  <si>
    <t>7032-CANDANGOLANDIA-VENDA-BR024-100214689</t>
  </si>
  <si>
    <t>7032-CANDANGOLANDIA-VENDA-BR024-100297681</t>
  </si>
  <si>
    <t>7032-CANDANGOLANDIA-VENDA-BR024-100894891</t>
  </si>
  <si>
    <t>7032-CANDANGOLANDIA-VENDA-BR024-101021193</t>
  </si>
  <si>
    <t>7032-CARAGUATATUBA-VENDA-BR020-100788157</t>
  </si>
  <si>
    <t>7032-CARAGUATATUBA-VENDA-BR020-101093720</t>
  </si>
  <si>
    <t>7032-CARUARU-VENDA-BR024-100214689</t>
  </si>
  <si>
    <t>7032-CARUARU-VENDA-BR024-100297681</t>
  </si>
  <si>
    <t>7032-CARUARU-VENDA-BR024-100298459</t>
  </si>
  <si>
    <t>7032-CARUARU-VENDA-BR024-100422206</t>
  </si>
  <si>
    <t>7032-CARUARU-VENDA-BR024-100894891</t>
  </si>
  <si>
    <t>7032-CARUARU-VENDA-BR275-100223303</t>
  </si>
  <si>
    <t>7032-CARUARU-VENDA-BR275-100297681</t>
  </si>
  <si>
    <t>7032-CARUARU-VENDA-BR275-100422206</t>
  </si>
  <si>
    <t>7032-CARUARU-VENDA-BR275-100894891</t>
  </si>
  <si>
    <t>7032-CARUARU-VENDA-BR275-100994845</t>
  </si>
  <si>
    <t>7032-CARUARU-VENDA-BR275-101093720</t>
  </si>
  <si>
    <t>7032-CASCAVEL-VENDA-BR024-100535792</t>
  </si>
  <si>
    <t>7032-CAXIAS DO SUL-VENDA-BR024-100214689</t>
  </si>
  <si>
    <t>7032-CAXIAS DO SUL-VENDA-BR024-100535792</t>
  </si>
  <si>
    <t>TIO CARLO</t>
  </si>
  <si>
    <t>7032-CAXIAS DO SUL-VENDA-BR024-100894891</t>
  </si>
  <si>
    <t>7032-CEILANDIA-VENDA-BR004-100214689</t>
  </si>
  <si>
    <t>7032-CEILANDIA-VENDA-BR024-100214689</t>
  </si>
  <si>
    <t>7032-CEILANDIA-VENDA-BR024-100297681</t>
  </si>
  <si>
    <t>7032-CEILANDIA-VENDA-BR024-100798161</t>
  </si>
  <si>
    <t>7032-CEILANDIA-VENDA-BR024-100894891</t>
  </si>
  <si>
    <t>7032-CEILANDIA-VENDA-BR024-101021193</t>
  </si>
  <si>
    <t>7032-COLOMBO-TRANSFERENCIA-BR004-100535792</t>
  </si>
  <si>
    <t>7032-COLOMBO-TRANSFERENCIA-BR024-100297681</t>
  </si>
  <si>
    <t>7032-COLOMBO-TRANSFERENCIA-BR024-100298459</t>
  </si>
  <si>
    <t>7032-COLOMBO-TRANSFERENCIA-BR024-100422206</t>
  </si>
  <si>
    <t>7032-COLOMBO-TRANSFERENCIA-BR024-100535792</t>
  </si>
  <si>
    <t>7032-COLOMBO-TRANSFERENCIA-BR024-100894891</t>
  </si>
  <si>
    <t>7032-COLOMBO-TRANSFERENCIA-BR024-101118257</t>
  </si>
  <si>
    <t>7032-COLOMBO-TRANSFERENCIA-BR275-100422206</t>
  </si>
  <si>
    <t>7032-COLOMBO-TRANSFERENCIA-BR300-100422206</t>
  </si>
  <si>
    <t>7032-COLOMBO-VENDA-BR004-100535792</t>
  </si>
  <si>
    <t>7032-COLOMBO-VENDA-BR024-100298459</t>
  </si>
  <si>
    <t>7032-COLOMBO-VENDA-BR024-100422206</t>
  </si>
  <si>
    <t>7032-COLOMBO-VENDA-BR024-100535792</t>
  </si>
  <si>
    <t>7032-CONTAGEM-TRANSFERENCIA-BR024-100298459</t>
  </si>
  <si>
    <t>7032-CONTAGEM-VENDA-BR020-100788157</t>
  </si>
  <si>
    <t>7032-CONTAGEM-VENDA-BR024-100422206</t>
  </si>
  <si>
    <t>7032-CONTAGEM-VENDA-BR024-100894891</t>
  </si>
  <si>
    <t>7032-CONTAGEM-VENDA-BR024-100994845</t>
  </si>
  <si>
    <t>7032-CORONEL FABRICIANO-VENDA-BR024-100297681</t>
  </si>
  <si>
    <t>7032-CORONEL FABRICIANO-VENDA-BR024-100894891</t>
  </si>
  <si>
    <t>7032-CORONEL FABRICIANO-VENDA-BR024-100994845</t>
  </si>
  <si>
    <t>7032-CORONEL FABRICIANO-VENDA-BR275-100223303</t>
  </si>
  <si>
    <t>7032-CORONEL FABRICIANO-VENDA-BR275-100297681</t>
  </si>
  <si>
    <t>7032-CORONEL FABRICIANO-VENDA-BR275-100788157</t>
  </si>
  <si>
    <t>7032-CORONEL FABRICIANO-VENDA-BR275-100894891</t>
  </si>
  <si>
    <t>7032-CORONEL FABRICIANO-VENDA-BR275-100994845</t>
  </si>
  <si>
    <t>7032-CUIABA-VENDA-BR004-100535792</t>
  </si>
  <si>
    <t>7032-CUIABA-VENDA-BR024-100214689</t>
  </si>
  <si>
    <t>7032-CUIABA-VENDA-BR024-100223303</t>
  </si>
  <si>
    <t>7032-CUIABA-VENDA-BR024-100287299</t>
  </si>
  <si>
    <t>7032-CUIABA-VENDA-BR024-100297681</t>
  </si>
  <si>
    <t>7032-CUIABA-VENDA-BR024-100824635</t>
  </si>
  <si>
    <t>7032-CUIABA-VENDA-BR024-100894891</t>
  </si>
  <si>
    <t>7032-DIVINOPOLIS-VENDA-BR020-100788157</t>
  </si>
  <si>
    <t>7032-DIVINOPOLIS-VENDA-BR020-101093720</t>
  </si>
  <si>
    <t>BR 5003702</t>
  </si>
  <si>
    <t>DOURADOS</t>
  </si>
  <si>
    <t>7032-DOURADOS-VENDA-BR020-101030531</t>
  </si>
  <si>
    <t>7032-DOURADOS-VENDA-BR022-101030531</t>
  </si>
  <si>
    <t>7032-DOURADOS-VENDA-BR024-101030531</t>
  </si>
  <si>
    <t>7032-ESTEIO-TRANSFERENCIA-BR012-100214689</t>
  </si>
  <si>
    <t>7032-ESTEIO-TRANSFERENCIA-BR012-100422206</t>
  </si>
  <si>
    <t>7032-ESTEIO-TRANSFERENCIA-BR012-101118257</t>
  </si>
  <si>
    <t>7032-ESTEIO-TRANSFERENCIA-BR024-100214689</t>
  </si>
  <si>
    <t>7032-ESTEIO-TRANSFERENCIA-BR024-100422206</t>
  </si>
  <si>
    <t>7032-ESTEIO-TRANSFERENCIA-BR024-100535792</t>
  </si>
  <si>
    <t>7032-ESTEIO-TRANSFERENCIA-BR024-100647401</t>
  </si>
  <si>
    <t>7032-ESTEIO-TRANSFERENCIA-BR024-100883254</t>
  </si>
  <si>
    <t>7032-ESTEIO-TRANSFERENCIA-BR024-100894891</t>
  </si>
  <si>
    <t>REITER - SP</t>
  </si>
  <si>
    <t>7032-ESTEIO-TRANSFERENCIA-BR024-100989863</t>
  </si>
  <si>
    <t>7032-ESTEIO-TRANSFERENCIA-BR024-101021193</t>
  </si>
  <si>
    <t>7032-ESTEIO-TRANSFERENCIA-BR024-101118257</t>
  </si>
  <si>
    <t>7032-FEIRA DE SANTANA-VENDA-BR024-100214689</t>
  </si>
  <si>
    <t>7032-FEIRA DE SANTANA-VENDA-BR024-100297681</t>
  </si>
  <si>
    <t>7032-FEIRA DE SANTANA-VENDA-BR024-100298459</t>
  </si>
  <si>
    <t>7032-FEIRA DE SANTANA-VENDA-BR024-100824635</t>
  </si>
  <si>
    <t>7032-FEIRA DE SANTANA-VENDA-BR024-100894891</t>
  </si>
  <si>
    <t>7032-FEIRA DE SANTANA-VENDA-BR024-101093720</t>
  </si>
  <si>
    <t>7032-FEIRA DE SANTANA-VENDA-BR275-100214689</t>
  </si>
  <si>
    <t>7032-FEIRA DE SANTANA-VENDA-BR275-100223303</t>
  </si>
  <si>
    <t>7032-FEIRA DE SANTANA-VENDA-BR275-100297681</t>
  </si>
  <si>
    <t>7032-FEIRA DE SANTANA-VENDA-BR275-100824635</t>
  </si>
  <si>
    <t>7032-FEIRA DE SANTANA-VENDA-BR275-100894891</t>
  </si>
  <si>
    <t>7032-FEIRA DE SANTANA-VENDA-BR275-100994845</t>
  </si>
  <si>
    <t>7032-FEIRA DE SANTANA-VENDA-BR275-101093720</t>
  </si>
  <si>
    <t>7032-FORTALEZA-VENDA-BR004-100994845</t>
  </si>
  <si>
    <t>7032-FORTALEZA-VENDA-BR024-100214689</t>
  </si>
  <si>
    <t>7032-FORTALEZA-VENDA-BR024-100223303</t>
  </si>
  <si>
    <t>7032-FORTALEZA-VENDA-BR024-100298459</t>
  </si>
  <si>
    <t>7032-FORTALEZA-VENDA-BR024-100994845</t>
  </si>
  <si>
    <t>7032-FORTALEZA-VENDA-BR024-101093720</t>
  </si>
  <si>
    <t>7032-FORTALEZA-VENDA-BR275-100223303</t>
  </si>
  <si>
    <t>7032-FORTALEZA-VENDA-BR275-100994845</t>
  </si>
  <si>
    <t>7032-FORTALEZA-VENDA-BR275-101093720</t>
  </si>
  <si>
    <t>7032-FRAIBURGO-VENDA-BR024-100422206</t>
  </si>
  <si>
    <t>BR 3516200</t>
  </si>
  <si>
    <t>FRANCA</t>
  </si>
  <si>
    <t>7032-GAMA-VENDA-BR004-100214689</t>
  </si>
  <si>
    <t>7032-GAMA-VENDA-BR024-100214689</t>
  </si>
  <si>
    <t>7032-GAMA-VENDA-BR024-100297681</t>
  </si>
  <si>
    <t>7032-GAMA-VENDA-BR024-100298459</t>
  </si>
  <si>
    <t>7032-GAMA-VENDA-BR024-100798161</t>
  </si>
  <si>
    <t>7032-GAMA-VENDA-BR024-100894891</t>
  </si>
  <si>
    <t>7032-GAMA-VENDA-BR024-101021193</t>
  </si>
  <si>
    <t>BR 4205902</t>
  </si>
  <si>
    <t>GASPAR</t>
  </si>
  <si>
    <t>7032-GASPAR-VENDA-BR024-100535792</t>
  </si>
  <si>
    <t>7032-GOIANIA-VENDA-BR024-100214689</t>
  </si>
  <si>
    <t>7032-GOIANIA-VENDA-BR024-100297681</t>
  </si>
  <si>
    <t>7032-GUARA-VENDA-BR024-100214689</t>
  </si>
  <si>
    <t>7032-GUARA-VENDA-BR024-100297681</t>
  </si>
  <si>
    <t>7032-GUARA-VENDA-BR024-100894891</t>
  </si>
  <si>
    <t>7032-GUARA-VENDA-BR024-101021193</t>
  </si>
  <si>
    <t>7032-IGARASSU-VENDA-BR004-100223303</t>
  </si>
  <si>
    <t>7032-IGARASSU-VENDA-BR004-100994845</t>
  </si>
  <si>
    <t>7032-IMPERATRIZ-VENDA-BR024-100297681</t>
  </si>
  <si>
    <t>7032-IMPERATRIZ-VENDA-BR024-100824635</t>
  </si>
  <si>
    <t>BR 2105401</t>
  </si>
  <si>
    <t>ITAPECURU MIRIM</t>
  </si>
  <si>
    <t>7032-ITAPECURU MIRIM-VENDA-BR020-101047835</t>
  </si>
  <si>
    <t>BR 3522307</t>
  </si>
  <si>
    <t>ITAPETININGA</t>
  </si>
  <si>
    <t>7032-ITAPETININGA-VENDA-BR020-100788157</t>
  </si>
  <si>
    <t>7032-ITAPETININGA-VENDA-BR020-101093720</t>
  </si>
  <si>
    <t>7032-ITAPEVI-VENDA-BR020-100297681</t>
  </si>
  <si>
    <t>7032-ITAPEVI-VENDA-BR020-101093720</t>
  </si>
  <si>
    <t>7032-ITAPEVI-VENDA-BR024-100223303</t>
  </si>
  <si>
    <t>7032-ITAPEVI-VENDA-BR024-100297681</t>
  </si>
  <si>
    <t>7032-ITAPEVI-VENDA-BR024-101093720</t>
  </si>
  <si>
    <t>7032-ITAQUAQUECETUBA-VENDA-BR024-100223303</t>
  </si>
  <si>
    <t>7032-JABOATAO DOS GUARARAPES-VENDA-BR004-100994845</t>
  </si>
  <si>
    <t>7032-JABOATAO DOS GUARARAPES-VENDA-BR024-100223303</t>
  </si>
  <si>
    <t>7032-JABOATAO DOS GUARARAPES-VENDA-BR275-100994845</t>
  </si>
  <si>
    <t>BR 3524808</t>
  </si>
  <si>
    <t>JALES</t>
  </si>
  <si>
    <t>7032-JALES-VENDA-BR020-100788157</t>
  </si>
  <si>
    <t>7032-JALES-VENDA-BR020-101093720</t>
  </si>
  <si>
    <t>7032-JOAO PESSOA-VENDA-BR024-100223303</t>
  </si>
  <si>
    <t>7032-JOAO PESSOA-VENDA-BR024-100297681</t>
  </si>
  <si>
    <t>7032-JOAO PESSOA-VENDA-BR024-100298459</t>
  </si>
  <si>
    <t>BR 4209102</t>
  </si>
  <si>
    <t>JOINVILLE</t>
  </si>
  <si>
    <t>7032-JOINVILLE-VENDA-BR004-100535792</t>
  </si>
  <si>
    <t>7032-JOINVILLE-VENDA-BR024-100214689</t>
  </si>
  <si>
    <t>7032-JOINVILLE-VENDA-BR024-100894891</t>
  </si>
  <si>
    <t>7032-JOINVILLE-VENDA-BR275-100535792</t>
  </si>
  <si>
    <t>7032-JUAZEIRO-VENDA-BR024-100214689</t>
  </si>
  <si>
    <t>7032-JUAZEIRO-VENDA-BR024-100223303</t>
  </si>
  <si>
    <t>7032-JUAZEIRO-VENDA-BR024-100894891</t>
  </si>
  <si>
    <t>7032-JUAZEIRO-VENDA-BR024-101093720</t>
  </si>
  <si>
    <t>7032-JUAZEIRO-VENDA-BR275-100214689</t>
  </si>
  <si>
    <t>7032-JUAZEIRO-VENDA-BR275-100223303</t>
  </si>
  <si>
    <t>7032-JUAZEIRO-VENDA-BR275-100894891</t>
  </si>
  <si>
    <t>7032-JUAZEIRO-VENDA-BR275-100994845</t>
  </si>
  <si>
    <t>7032-JUAZEIRO-VENDA-BR275-101093720</t>
  </si>
  <si>
    <t>7032-JUIZ DE FORA-VENDA-BR020-100788157</t>
  </si>
  <si>
    <t>7032-JUIZ DE FORA-VENDA-BR020-101093720</t>
  </si>
  <si>
    <t>7032-JUIZ DE FORA-VENDA-BR024-100214689</t>
  </si>
  <si>
    <t>7032-JUIZ DE FORA-VENDA-BR024-100788157</t>
  </si>
  <si>
    <t>7032-JUIZ DE FORA-VENDA-BR024-101093720</t>
  </si>
  <si>
    <t>7032-JUIZ DE FORA-VENDA-BR275-100214689</t>
  </si>
  <si>
    <t>7032-JUIZ DE FORA-VENDA-BR275-100223303</t>
  </si>
  <si>
    <t>7032-JUIZ DE FORA-VENDA-BR275-100788157</t>
  </si>
  <si>
    <t>7032-JUIZ DE FORA-VENDA-BR275-101093720</t>
  </si>
  <si>
    <t>BR 3525904</t>
  </si>
  <si>
    <t>JUNDIAI</t>
  </si>
  <si>
    <t>7032-JUNDIAI-VENDA-BR024-100223303</t>
  </si>
  <si>
    <t>7032-LAGO NORTE-VENDA-BR024-100214689</t>
  </si>
  <si>
    <t>7032-LAGO NORTE-VENDA-BR024-100297681</t>
  </si>
  <si>
    <t>7032-LAGO NORTE-VENDA-BR024-100894891</t>
  </si>
  <si>
    <t>7032-LAGO NORTE-VENDA-BR024-101021193</t>
  </si>
  <si>
    <t>BRD5300108</t>
  </si>
  <si>
    <t>LAGO SUL</t>
  </si>
  <si>
    <t>7032-LAGO SUL-VENDA-BR024-100214689</t>
  </si>
  <si>
    <t>7032-LAGO SUL-VENDA-BR024-100297681</t>
  </si>
  <si>
    <t>7032-LAGO SUL-VENDA-BR024-100894891</t>
  </si>
  <si>
    <t>7032-LAGO SUL-VENDA-BR024-101021193</t>
  </si>
  <si>
    <t>BR 3526902</t>
  </si>
  <si>
    <t>LIMEIRA</t>
  </si>
  <si>
    <t>7032-LIMEIRA-VENDA-BR020-100788157</t>
  </si>
  <si>
    <t>BR 3527108</t>
  </si>
  <si>
    <t>LINS</t>
  </si>
  <si>
    <t>7032-LINS-VENDA-BR020-100788157</t>
  </si>
  <si>
    <t>7032-LINS-VENDA-BR020-101093720</t>
  </si>
  <si>
    <t>BR 1600303</t>
  </si>
  <si>
    <t>MACAPA</t>
  </si>
  <si>
    <t>7032-MACAPA-VENDA-BR024-100297681</t>
  </si>
  <si>
    <t>7032-MACAPA-VENDA-BR024-100824635</t>
  </si>
  <si>
    <t>7032-MACAPA-VENDA-BR275-100824635</t>
  </si>
  <si>
    <t>7032-MACAPA-VENDA-BR275-100894891</t>
  </si>
  <si>
    <t>7032-MACEIO-VENDA-BR024-100214689</t>
  </si>
  <si>
    <t>7032-MACEIO-VENDA-BR024-100297681</t>
  </si>
  <si>
    <t>7032-MACEIO-VENDA-BR024-100894891</t>
  </si>
  <si>
    <t>7032-MACEIO-VENDA-BR275-100214689</t>
  </si>
  <si>
    <t>7032-MACEIO-VENDA-BR275-100223303</t>
  </si>
  <si>
    <t>7032-MACEIO-VENDA-BR275-100297681</t>
  </si>
  <si>
    <t>7032-MACEIO-VENDA-BR275-100894891</t>
  </si>
  <si>
    <t>7032-MACEIO-VENDA-BR275-100994845</t>
  </si>
  <si>
    <t>BR 1302603</t>
  </si>
  <si>
    <t>MANAUS</t>
  </si>
  <si>
    <t>7032-MANAUS-VENDA-BR024-100297681</t>
  </si>
  <si>
    <t>7032-MANAUS-VENDA-BR024-100807471</t>
  </si>
  <si>
    <t>7032-MANAUS-VENDA-BR024-100894891</t>
  </si>
  <si>
    <t>TREMEA</t>
  </si>
  <si>
    <t>BR 1504208</t>
  </si>
  <si>
    <t>MARABA</t>
  </si>
  <si>
    <t>7032-MARABA-VENDA-BR024-100894891</t>
  </si>
  <si>
    <t>7032-MARACANAU-TRANSFERENCIA-BR024-100214689</t>
  </si>
  <si>
    <t>7032-MARACANAU-TRANSFERENCIA-BR024-100223303</t>
  </si>
  <si>
    <t>7032-MARACANAU-TRANSFERENCIA-BR024-100297681</t>
  </si>
  <si>
    <t>7032-MARACANAU-TRANSFERENCIA-BR024-100298459</t>
  </si>
  <si>
    <t>7032-MARACANAU-TRANSFERENCIA-BR024-100894891</t>
  </si>
  <si>
    <t>7032-MARACANAU-TRANSFERENCIA-BR024-100994845</t>
  </si>
  <si>
    <t>7032-MARACANAU-TRANSFERENCIA-BR024-101093720</t>
  </si>
  <si>
    <t>7032-MARACANAU-TRANSFERENCIA-BR024-101118257</t>
  </si>
  <si>
    <t>7032-MARACANAU-TRANSFERENCIA-BR275-100214689</t>
  </si>
  <si>
    <t>7032-MARACANAU-TRANSFERENCIA-BR275-100223303</t>
  </si>
  <si>
    <t>7032-MARACANAU-TRANSFERENCIA-BR275-100297681</t>
  </si>
  <si>
    <t>7032-MARACANAU-TRANSFERENCIA-BR275-100894891</t>
  </si>
  <si>
    <t>7032-MARACANAU-TRANSFERENCIA-BR275-100994845</t>
  </si>
  <si>
    <t>7032-MARACANAU-TRANSFERENCIA-BR275-101093720</t>
  </si>
  <si>
    <t>7032-MARACANAU-TRANSFERENCIA-BR275-101118257</t>
  </si>
  <si>
    <t>7032-MARACANAU-VENDA-BR024-100894891</t>
  </si>
  <si>
    <t>7032-MARACANAU-VENDA-BR275-100894891</t>
  </si>
  <si>
    <t>BR 3529005</t>
  </si>
  <si>
    <t>MARILIA</t>
  </si>
  <si>
    <t>7032-MARILIA-VENDA-BR020-100788157</t>
  </si>
  <si>
    <t>7032-MONTES CLAROS-VENDA-BR024-101093720</t>
  </si>
  <si>
    <t>7032-NATAL-VENDA-BR024-100894891</t>
  </si>
  <si>
    <t>7032-NOVA FRIBURGO-VENDA-BR024-100223303</t>
  </si>
  <si>
    <t>BRH5300108</t>
  </si>
  <si>
    <t>7032-NUCLEO BANDEIRANTE-VENDA-BR024-100214689</t>
  </si>
  <si>
    <t>7032-NUCLEO BANDEIRANTE-VENDA-BR024-100297681</t>
  </si>
  <si>
    <t>7032-NUCLEO BANDEIRANTE-VENDA-BR024-100894891</t>
  </si>
  <si>
    <t>7032-NUCLEO BANDEIRANTE-VENDA-BR024-101021193</t>
  </si>
  <si>
    <t>7032-OLINDA-VENDA-BR024-100214689</t>
  </si>
  <si>
    <t>7032-OLINDA-VENDA-BR024-100223303</t>
  </si>
  <si>
    <t>7032-OLINDA-VENDA-BR024-100298459</t>
  </si>
  <si>
    <t>7032-OLINDA-VENDA-BR024-100894891</t>
  </si>
  <si>
    <t>7032-OLINDA-VENDA-BR024-100994845</t>
  </si>
  <si>
    <t>7032-OLINDA-VENDA-BR024-101093720</t>
  </si>
  <si>
    <t>7032-OLINDA-VENDA-BR275-100214689</t>
  </si>
  <si>
    <t>7032-OLINDA-VENDA-BR275-100223303</t>
  </si>
  <si>
    <t>7032-OLINDA-VENDA-BR275-100894891</t>
  </si>
  <si>
    <t>7032-OLINDA-VENDA-BR275-100994845</t>
  </si>
  <si>
    <t>7032-OLINDA-VENDA-BR275-101093720</t>
  </si>
  <si>
    <t>7032-OSASCO-TRANSFERENCIA-BR020-100788157</t>
  </si>
  <si>
    <t>7032-OSASCO-TRANSFERENCIA-BR020-100943603</t>
  </si>
  <si>
    <t>7032-OSASCO-TRANSFERENCIA-BR020-101093720</t>
  </si>
  <si>
    <t>7032-OSASCO-TRANSFERENCIA-BR020-101118257</t>
  </si>
  <si>
    <t>7032-OSASCO-TRANSFERENCIA-BR024-100223303</t>
  </si>
  <si>
    <t>7032-OSASCO-TRANSFERENCIA-BR024-100788157</t>
  </si>
  <si>
    <t>7032-OSASCO-TRANSFERENCIA-BR024-101093720</t>
  </si>
  <si>
    <t>7032-OSASCO-TRANSFERENCIA-BR024-101118257</t>
  </si>
  <si>
    <t>BR 3534708</t>
  </si>
  <si>
    <t>OURINHOS</t>
  </si>
  <si>
    <t>7032-OURINHOS-VENDA-BR020-101093720</t>
  </si>
  <si>
    <t>7032-OURINHOS-VENDA-BR024-100214689</t>
  </si>
  <si>
    <t>7032-OURINHOS-VENDA-BR024-100223303</t>
  </si>
  <si>
    <t>7032-OURINHOS-VENDA-BR024-100297681</t>
  </si>
  <si>
    <t>7032-OURINHOS-VENDA-BR024-101093720</t>
  </si>
  <si>
    <t>7032-PACO DO LUMIAR-VENDA-BR024-101047835</t>
  </si>
  <si>
    <t>7032-PALMAS-VENDA-BR024-100223318</t>
  </si>
  <si>
    <t>7032-PALMAS-VENDA-BR024-100894891</t>
  </si>
  <si>
    <t>BRC5300108</t>
  </si>
  <si>
    <t>PARANOA</t>
  </si>
  <si>
    <t>7032-PARANOA-VENDA-BR024-100214689</t>
  </si>
  <si>
    <t>7032-PARANOA-VENDA-BR024-100297681</t>
  </si>
  <si>
    <t>7032-PARANOA-VENDA-BR024-100894891</t>
  </si>
  <si>
    <t>7032-PARANOA-VENDA-BR024-101021193</t>
  </si>
  <si>
    <t>7032-PARIPIRANGA-VENDA-BR024-100223318</t>
  </si>
  <si>
    <t>7032-PARIPIRANGA-VENDA-BR024-100298459</t>
  </si>
  <si>
    <t>7032-PARIPIRANGA-VENDA-BR275-100214689</t>
  </si>
  <si>
    <t>7032-PARIPIRANGA-VENDA-BR275-100223303</t>
  </si>
  <si>
    <t>7032-PARIPIRANGA-VENDA-BR275-100223318</t>
  </si>
  <si>
    <t>7032-PARIPIRANGA-VENDA-BR275-100994845</t>
  </si>
  <si>
    <t>7032-PARNAMIRIM-VENDA-BR024-100214689</t>
  </si>
  <si>
    <t>7032-PARNAMIRIM-VENDA-BR024-100223303</t>
  </si>
  <si>
    <t>7032-PARNAMIRIM-VENDA-BR024-100297681</t>
  </si>
  <si>
    <t>7032-PASSO FUNDO-VENDA-BR004-100535792</t>
  </si>
  <si>
    <t>7032-PASSO FUNDO-VENDA-BR004-100647401</t>
  </si>
  <si>
    <t>7032-PASSO FUNDO-VENDA-BR024-100894891</t>
  </si>
  <si>
    <t>7032-PASSO FUNDO-VENDA-BR275-100535792</t>
  </si>
  <si>
    <t>BR 3148004</t>
  </si>
  <si>
    <t>PATOS DE MINAS</t>
  </si>
  <si>
    <t>7032-PATOS DE MINAS-VENDA-BR020-100788157</t>
  </si>
  <si>
    <t>7032-PATOS DE MINAS-VENDA-BR024-100223303</t>
  </si>
  <si>
    <t>7032-PATOS DE MINAS-VENDA-BR024-100788157</t>
  </si>
  <si>
    <t>7032-PATOS DE MINAS-VENDA-BR024-100994845</t>
  </si>
  <si>
    <t>7032-PATOS DE MINAS-VENDA-BR275-101093720</t>
  </si>
  <si>
    <t>7032-PATOS-VENDA-BR024-100994845</t>
  </si>
  <si>
    <t>7032-PELOTAS-VENDA-BR024-100214689</t>
  </si>
  <si>
    <t>7032-PELOTAS-VENDA-BR024-100894891</t>
  </si>
  <si>
    <t>BR 3538709</t>
  </si>
  <si>
    <t>PIRACICABA</t>
  </si>
  <si>
    <t>7032-PIRACICABA-VENDA-BR020-100788157</t>
  </si>
  <si>
    <t>7032-PIRACICABA-VENDA-BR020-100943603</t>
  </si>
  <si>
    <t>7032-PIRACICABA-VENDA-BR020-101093720</t>
  </si>
  <si>
    <t>7032-PLANALTINA-VENDA-BR004-100214689</t>
  </si>
  <si>
    <t>7032-PLANALTINA-VENDA-BR024-100214689</t>
  </si>
  <si>
    <t>7032-PLANALTINA-VENDA-BR024-100297681</t>
  </si>
  <si>
    <t>7032-PLANALTINA-VENDA-BR024-100894891</t>
  </si>
  <si>
    <t>7032-PLANALTINA-VENDA-BR024-101021193</t>
  </si>
  <si>
    <t>7032-PORTO ALEGRE-VENDA-BR004-100535792</t>
  </si>
  <si>
    <t>7032-PORTO ALEGRE-VENDA-BR004-100647401</t>
  </si>
  <si>
    <t>7032-PORTO ALEGRE-VENDA-BR024-100214689</t>
  </si>
  <si>
    <t>7032-PORTO ALEGRE-VENDA-BR024-100535792</t>
  </si>
  <si>
    <t>7032-PORTO ALEGRE-VENDA-BR024-100894891</t>
  </si>
  <si>
    <t>BR 1100205</t>
  </si>
  <si>
    <t>PORTO VELHO</t>
  </si>
  <si>
    <t>RO</t>
  </si>
  <si>
    <t>7032-PORTO VELHO-VENDA-BR024-100214689</t>
  </si>
  <si>
    <t>7032-PORTO VELHO-VENDA-BR024-100824635</t>
  </si>
  <si>
    <t>7032-PORTO VELHO-VENDA-BR024-100894891</t>
  </si>
  <si>
    <t>7032-PRESIDENTE PRUDENTE-VENDA-BR020-100788157</t>
  </si>
  <si>
    <t>7032-PRESIDENTE PRUDENTE-VENDA-BR020-101093720</t>
  </si>
  <si>
    <t>7032-PRESIDENTE PRUDENTE-VENDA-BR024-100223318</t>
  </si>
  <si>
    <t>7032-PRESIDENTE PRUDENTE-VENDA-BR024-100788157</t>
  </si>
  <si>
    <t>7032-PRESIDENTE PRUDENTE-VENDA-BR024-101093720</t>
  </si>
  <si>
    <t>7032-PRESIDENTE PRUDENTE-VENDA-BR275-100223303</t>
  </si>
  <si>
    <t>7032-PRESIDENTE PRUDENTE-VENDA-BR275-100223318</t>
  </si>
  <si>
    <t>7032-PRESIDENTE PRUDENTE-VENDA-BR275-100788157</t>
  </si>
  <si>
    <t>7032-PRESIDENTE PRUDENTE-VENDA-BR275-101093720</t>
  </si>
  <si>
    <t>7032-RECANTO DAS EMAS-VENDA-BR024-100214689</t>
  </si>
  <si>
    <t>7032-RECANTO DAS EMAS-VENDA-BR024-100297681</t>
  </si>
  <si>
    <t>7032-RECANTO DAS EMAS-VENDA-BR024-100894891</t>
  </si>
  <si>
    <t>7032-RECANTO DAS EMAS-VENDA-BR024-101021193</t>
  </si>
  <si>
    <t>7032-RECIFE-TRANSFERENCIA-BR024-100214689</t>
  </si>
  <si>
    <t>7032-RECIFE-TRANSFERENCIA-BR024-100223303</t>
  </si>
  <si>
    <t>7032-RECIFE-TRANSFERENCIA-BR024-100994845</t>
  </si>
  <si>
    <t>7032-RECIFE-TRANSFERENCIA-BR024-101093720</t>
  </si>
  <si>
    <t>7032-RECIFE-TRANSFERENCIA-BR275-100214689</t>
  </si>
  <si>
    <t>7032-RECIFE-TRANSFERENCIA-BR275-100223303</t>
  </si>
  <si>
    <t>7032-RECIFE-TRANSFERENCIA-BR275-100994845</t>
  </si>
  <si>
    <t>7032-RECIFE-TRANSFERENCIA-BR275-101093720</t>
  </si>
  <si>
    <t>7032-RECIFE-VENDA-BR024-100298459</t>
  </si>
  <si>
    <t>7032-RECIFE-VENDA-BR024-100422206</t>
  </si>
  <si>
    <t>7032-RECIFE-VENDA-BR024-100824635</t>
  </si>
  <si>
    <t>7032-RECIFE-VENDA-BR024-100894891</t>
  </si>
  <si>
    <t>7032-RECIFE-VENDA-BR275-100214689</t>
  </si>
  <si>
    <t>7032-RECIFE-VENDA-BR275-100223303</t>
  </si>
  <si>
    <t>7032-RECIFE-VENDA-BR275-100422206</t>
  </si>
  <si>
    <t>7032-RECIFE-VENDA-BR275-100824635</t>
  </si>
  <si>
    <t>7032-RECIFE-VENDA-BR275-100894891</t>
  </si>
  <si>
    <t>7032-RECIFE-VENDA-BR275-100994845</t>
  </si>
  <si>
    <t>7032-RECIFE-VENDA-BR275-101093720</t>
  </si>
  <si>
    <t>7032-REGISTRO-VENDA-BR020-100788157</t>
  </si>
  <si>
    <t>7032-REGISTRO-VENDA-BR020-101093720</t>
  </si>
  <si>
    <t>BRI5300108</t>
  </si>
  <si>
    <t>RIACHO FUNDO</t>
  </si>
  <si>
    <t>7032-RIACHO FUNDO-VENDA-BR024-100214689</t>
  </si>
  <si>
    <t>7032-RIACHO FUNDO-VENDA-BR024-100297681</t>
  </si>
  <si>
    <t>7032-RIACHO FUNDO-VENDA-BR024-100894891</t>
  </si>
  <si>
    <t>7032-RIACHO FUNDO-VENDA-BR024-101021193</t>
  </si>
  <si>
    <t>7032-RIBEIRAO PRETO-VENDA-BR020-100788157</t>
  </si>
  <si>
    <t>7032-RIBEIRAO PRETO-VENDA-BR020-101093720</t>
  </si>
  <si>
    <t>7032-RIBEIRAO PRETO-VENDA-BR024-100223303</t>
  </si>
  <si>
    <t>7032-RIBEIRAO PRETO-VENDA-BR024-100994845</t>
  </si>
  <si>
    <t>7032-RIBEIRAO PRETO-VENDA-BR024-101093720</t>
  </si>
  <si>
    <t>BR 1200401</t>
  </si>
  <si>
    <t>RIO BRANCO</t>
  </si>
  <si>
    <t>AC</t>
  </si>
  <si>
    <t>7032-RIO BRANCO-VENDA-BR024-100214689</t>
  </si>
  <si>
    <t>7032-RIO BRANCO-VENDA-BR024-100824635</t>
  </si>
  <si>
    <t>7032-RIO BRANCO-VENDA-BR024-100894891</t>
  </si>
  <si>
    <t>7032-RIO DE JANEIRO-TRANSFERENCIA-BR020-100223318</t>
  </si>
  <si>
    <t>7032-RIO DE JANEIRO-TRANSFERENCIA-BR020-100788157</t>
  </si>
  <si>
    <t>7032-RIO DE JANEIRO-TRANSFERENCIA-BR020-101093720</t>
  </si>
  <si>
    <t>7032-RIO DE JANEIRO-TRANSFERENCIA-BR020-101118257</t>
  </si>
  <si>
    <t>7032-RIO DE JANEIRO-TRANSFERENCIA-BR024-100214689</t>
  </si>
  <si>
    <t>7032-RIO DE JANEIRO-TRANSFERENCIA-BR024-100223303</t>
  </si>
  <si>
    <t>7032-RIO DE JANEIRO-TRANSFERENCIA-BR024-100223318</t>
  </si>
  <si>
    <t>7032-RIO DE JANEIRO-TRANSFERENCIA-BR024-100287299</t>
  </si>
  <si>
    <t>7032-RIO DE JANEIRO-TRANSFERENCIA-BR024-100422206</t>
  </si>
  <si>
    <t>7032-RIO DE JANEIRO-TRANSFERENCIA-BR024-100894891</t>
  </si>
  <si>
    <t>7032-RIO DE JANEIRO-TRANSFERENCIA-BR024-101021193</t>
  </si>
  <si>
    <t>7032-RIO DE JANEIRO-TRANSFERENCIA-BR024-101118257</t>
  </si>
  <si>
    <t>7032-RIO DE JANEIRO-TRANSFERENCIA-BR275-100214689</t>
  </si>
  <si>
    <t>7032-RIO DE JANEIRO-TRANSFERENCIA-BR275-100223303</t>
  </si>
  <si>
    <t>7032-RIO DE JANEIRO-TRANSFERENCIA-BR275-100223318</t>
  </si>
  <si>
    <t>7032-RIO DE JANEIRO-TRANSFERENCIA-BR275-100287299</t>
  </si>
  <si>
    <t>7032-RIO DE JANEIRO-TRANSFERENCIA-BR275-100422206</t>
  </si>
  <si>
    <t>7032-RIO DE JANEIRO-TRANSFERENCIA-BR275-100894891</t>
  </si>
  <si>
    <t>7032-RIO DE JANEIRO-VENDA-BR024-100422206</t>
  </si>
  <si>
    <t>7032-SALVADOR-TRANSFERENCIA-BR004-100223303</t>
  </si>
  <si>
    <t>7032-SALVADOR-TRANSFERENCIA-BR004-100994845</t>
  </si>
  <si>
    <t>7032-SALVADOR-TRANSFERENCIA-BR024-100223303</t>
  </si>
  <si>
    <t>7032-SALVADOR-TRANSFERENCIA-BR024-100994845</t>
  </si>
  <si>
    <t>7032-SALVADOR-TRANSFERENCIA-BR275-100223303</t>
  </si>
  <si>
    <t>7032-SALVADOR-TRANSFERENCIA-BR275-100994845</t>
  </si>
  <si>
    <t>7032-SALVADOR-VENDA-BR004-100223303</t>
  </si>
  <si>
    <t>7032-SALVADOR-VENDA-BR004-100994845</t>
  </si>
  <si>
    <t>7032-SALVADOR-VENDA-BR024-100214689</t>
  </si>
  <si>
    <t>7032-SALVADOR-VENDA-BR024-100223303</t>
  </si>
  <si>
    <t>7032-SALVADOR-VENDA-BR024-100298459</t>
  </si>
  <si>
    <t>7032-SALVADOR-VENDA-BR024-100994845</t>
  </si>
  <si>
    <t>7032-SALVADOR-VENDA-BR275-100223303</t>
  </si>
  <si>
    <t>7032-SALVADOR-VENDA-BR275-100994845</t>
  </si>
  <si>
    <t>7032-SAMAMBAIA-TRANSFERENCIA-BR012-100214689</t>
  </si>
  <si>
    <t>7032-SAMAMBAIA-TRANSFERENCIA-BR024-100214689</t>
  </si>
  <si>
    <t>7032-SAMAMBAIA-TRANSFERENCIA-BR024-100297681</t>
  </si>
  <si>
    <t>7032-SAMAMBAIA-TRANSFERENCIA-BR024-100798161</t>
  </si>
  <si>
    <t>7032-SAMAMBAIA-TRANSFERENCIA-BR024-100824635</t>
  </si>
  <si>
    <t>7032-SAMAMBAIA-TRANSFERENCIA-BR024-100894891</t>
  </si>
  <si>
    <t>7032-SAMAMBAIA-TRANSFERENCIA-BR024-101021193</t>
  </si>
  <si>
    <t>7032-SAMAMBAIA-VENDA-BR004-100214689</t>
  </si>
  <si>
    <t>7032-SAMAMBAIA-VENDA-BR024-100214689</t>
  </si>
  <si>
    <t>7032-SAMAMBAIA-VENDA-BR024-100297681</t>
  </si>
  <si>
    <t>7032-SAMAMBAIA-VENDA-BR024-100798161</t>
  </si>
  <si>
    <t>7032-SAMAMBAIA-VENDA-BR024-100894891</t>
  </si>
  <si>
    <t>7032-SAMAMBAIA-VENDA-BR024-101021193</t>
  </si>
  <si>
    <t>7032-SANTA MARIA-VENDA-BR024-100214689</t>
  </si>
  <si>
    <t>7032-SANTA MARIA-VENDA-BR024-100297681</t>
  </si>
  <si>
    <t>7032-SANTA MARIA-VENDA-BR024-100647401</t>
  </si>
  <si>
    <t>7032-SANTA MARIA-VENDA-BR024-100894891</t>
  </si>
  <si>
    <t>7032-SANTA MARIA-VENDA-BR024-101021193</t>
  </si>
  <si>
    <t>BR 2110203</t>
  </si>
  <si>
    <t>7032-SANTA RITA-VENDA-BR020-101047835</t>
  </si>
  <si>
    <t>BR 1506807</t>
  </si>
  <si>
    <t>SANTAREM</t>
  </si>
  <si>
    <t>7032-SANTAREM-VENDA-BR024-100297681</t>
  </si>
  <si>
    <t>7032-SANTO ANDRE-VENDA-BR020-100223318</t>
  </si>
  <si>
    <t>7032-SANTO ANDRE-VENDA-BR024-100223318</t>
  </si>
  <si>
    <t>7032-SANTO ANDRE-VENDA-BR275-100223303</t>
  </si>
  <si>
    <t>7032-SANTOS-VENDA-BR020-100788157</t>
  </si>
  <si>
    <t>7032-SANTOS-VENDA-BR020-101093720</t>
  </si>
  <si>
    <t>7032-SAO BERNARDO DO CAMPO-TRANSFERENCIA-BR024-100223303</t>
  </si>
  <si>
    <t>7032-SAO BERNARDO DO CAMPO-TRANSFERENCIA-BR024-100287299</t>
  </si>
  <si>
    <t>7032-SAO BERNARDO DO CAMPO-TRANSFERENCIA-BR024-100894891</t>
  </si>
  <si>
    <t>7032-SAO BERNARDO DO CAMPO-TRANSFERENCIA-BR024-100994845</t>
  </si>
  <si>
    <t>7032-SAO BERNARDO DO CAMPO-TRANSFERENCIA-BR024-101118257</t>
  </si>
  <si>
    <t>7032-SAO BERNARDO DO CAMPO-TRANSFERENCIA-BR275-100223303</t>
  </si>
  <si>
    <t>7032-SAO BERNARDO DO CAMPO-TRANSFERENCIA-BR275-100287299</t>
  </si>
  <si>
    <t>7032-SAO BERNARDO DO CAMPO-TRANSFERENCIA-BR275-100894891</t>
  </si>
  <si>
    <t>7032-SAO BERNARDO DO CAMPO-TRANSFERENCIA-BR275-100994845</t>
  </si>
  <si>
    <t>7032-SAO BERNARDO DO CAMPO-TRANSFERENCIA-BR275-101118257</t>
  </si>
  <si>
    <t>7032-SAO BERNARDO DO CAMPO-VENDA-BR020-101093720</t>
  </si>
  <si>
    <t>7032-SAO JOAO DE MERITI-VENDA-BR020-101093720</t>
  </si>
  <si>
    <t>7032-SAO JOAO DE MERITI-VENDA-BR024-100214689</t>
  </si>
  <si>
    <t>7032-SAO JOAO DE MERITI-VENDA-BR275-100214689</t>
  </si>
  <si>
    <t>7032-SAO JOSE DE RIBAMAR-VENDA-BR024-100894891</t>
  </si>
  <si>
    <t>BR 3549805</t>
  </si>
  <si>
    <t>SAO JOSE DO RIO PRETO</t>
  </si>
  <si>
    <t>7032-SAO JOSE DO RIO PRETO-VENDA-BR020-100788157</t>
  </si>
  <si>
    <t>7032-SAO JOSE DO RIO PRETO-VENDA-BR020-101093720</t>
  </si>
  <si>
    <t>7032-SAO JOSE DO RIO PRETO-VENDA-BR024-100214689</t>
  </si>
  <si>
    <t>7032-SAO JOSE DO RIO PRETO-VENDA-BR024-100223303</t>
  </si>
  <si>
    <t>7032-SAO JOSE DO RIO PRETO-VENDA-BR024-100788157</t>
  </si>
  <si>
    <t>7032-SAO JOSE DO RIO PRETO-VENDA-BR024-101093720</t>
  </si>
  <si>
    <t>7032-SAO JOSE DOS PINHAIS-VENDA-BR004-100535792</t>
  </si>
  <si>
    <t>7032-SAO JOSE DOS PINHAIS-VENDA-BR024-100535792</t>
  </si>
  <si>
    <t>BR 4216602</t>
  </si>
  <si>
    <t>SAO JOSE</t>
  </si>
  <si>
    <t>7032-SAO JOSE-VENDA-BR024-100894891</t>
  </si>
  <si>
    <t>7032-SAO JOSE-VENDA-BR024-101021193</t>
  </si>
  <si>
    <t>7032-SAO JOSE-VENDA-BR275-100535792</t>
  </si>
  <si>
    <t>7032-SAO LUIS-VENDA-BR020-100297681</t>
  </si>
  <si>
    <t>7032-SAO LUIS-VENDA-BR020-100894891</t>
  </si>
  <si>
    <t>7032-SAO LUIS-VENDA-BR020-101047835</t>
  </si>
  <si>
    <t>7032-SAO LUIS-VENDA-BR024-100214689</t>
  </si>
  <si>
    <t>7032-SAO LUIS-VENDA-BR024-100297681</t>
  </si>
  <si>
    <t>7032-SAO LUIS-VENDA-BR024-100894891</t>
  </si>
  <si>
    <t>7032-SAO LUIS-VENDA-BR024-101047835</t>
  </si>
  <si>
    <t>BR362</t>
  </si>
  <si>
    <t>7032-SAO LUIS-VENDA-BR362-101047835</t>
  </si>
  <si>
    <t>7032-SAO PAULO-VENDA-BR020-100297681</t>
  </si>
  <si>
    <t>7032-SAO PAULO-VENDA-BR024-100223303</t>
  </si>
  <si>
    <t>7032-SAO PAULO-VENDA-BR024-100297681</t>
  </si>
  <si>
    <t>BRE5300108</t>
  </si>
  <si>
    <t>7032-SAO SEBASTIAO-VENDA-BR024-100214689</t>
  </si>
  <si>
    <t>7032-SAO SEBASTIAO-VENDA-BR024-100297681</t>
  </si>
  <si>
    <t>7032-SAO SEBASTIAO-VENDA-BR024-100894891</t>
  </si>
  <si>
    <t>7032-SAO SEBASTIAO-VENDA-BR024-101021193</t>
  </si>
  <si>
    <t>BR 3205002</t>
  </si>
  <si>
    <t>SERRA</t>
  </si>
  <si>
    <t>7032-SERRA-VENDA-BR024-100223303</t>
  </si>
  <si>
    <t>7032-SERRA-VENDA-BR024-100297681</t>
  </si>
  <si>
    <t>7032-SERRA-VENDA-BR024-100894891</t>
  </si>
  <si>
    <t>7032-SIM#ES FILHO-TRANSFERENCIA-BR024-100214689</t>
  </si>
  <si>
    <t>7032-SIM#ES FILHO-TRANSFERENCIA-BR024-100223303</t>
  </si>
  <si>
    <t>7032-SIM#ES FILHO-TRANSFERENCIA-BR024-100297681</t>
  </si>
  <si>
    <t>7032-SIM#ES FILHO-TRANSFERENCIA-BR024-100298459</t>
  </si>
  <si>
    <t>7032-SIM#ES FILHO-TRANSFERENCIA-BR024-100894891</t>
  </si>
  <si>
    <t>7032-SIM#ES FILHO-TRANSFERENCIA-BR024-100994845</t>
  </si>
  <si>
    <t>7032-SIM#ES FILHO-TRANSFERENCIA-BR024-101093720</t>
  </si>
  <si>
    <t>7032-SIM#ES FILHO-TRANSFERENCIA-BR024-101118257</t>
  </si>
  <si>
    <t>7032-SIM#ES FILHO-TRANSFERENCIA-BR275-100214689</t>
  </si>
  <si>
    <t>7032-SIM#ES FILHO-TRANSFERENCIA-BR275-100223303</t>
  </si>
  <si>
    <t>7032-SIM#ES FILHO-TRANSFERENCIA-BR275-100297681</t>
  </si>
  <si>
    <t>7032-SIM#ES FILHO-TRANSFERENCIA-BR275-100894891</t>
  </si>
  <si>
    <t>7032-SIM#ES FILHO-TRANSFERENCIA-BR275-100994845</t>
  </si>
  <si>
    <t>7032-SIM#ES FILHO-TRANSFERENCIA-BR275-101093720</t>
  </si>
  <si>
    <t>7032-SIM#ES FILHO-TRANSFERENCIA-BR275-101118257</t>
  </si>
  <si>
    <t>7032-SIM#ES FILHO-VENDA-BR024-100214689</t>
  </si>
  <si>
    <t>7032-SIM#ES FILHO-VENDA-BR024-100223303</t>
  </si>
  <si>
    <t>7032-SIM#ES FILHO-VENDA-BR024-100297681</t>
  </si>
  <si>
    <t>7032-SIM#ES FILHO-VENDA-BR024-100894891</t>
  </si>
  <si>
    <t>7032-SIM#ES FILHO-VENDA-BR024-100994845</t>
  </si>
  <si>
    <t>7032-SIM#ES FILHO-VENDA-BR275-100214689</t>
  </si>
  <si>
    <t>7032-SIM#ES FILHO-VENDA-BR275-100223303</t>
  </si>
  <si>
    <t>7032-SIM#ES FILHO-VENDA-BR275-100297681</t>
  </si>
  <si>
    <t>7032-SIM#ES FILHO-VENDA-BR275-100894891</t>
  </si>
  <si>
    <t>7032-SIM#ES FILHO-VENDA-BR275-100994845</t>
  </si>
  <si>
    <t>7032-SOBRADINHO-VENDA-BR024-100214689</t>
  </si>
  <si>
    <t>7032-SOBRADINHO-VENDA-BR024-100297681</t>
  </si>
  <si>
    <t>7032-SOBRADINHO-VENDA-BR024-100894891</t>
  </si>
  <si>
    <t>7032-SOBRADINHO-VENDA-BR024-101021193</t>
  </si>
  <si>
    <t>BR 3552205</t>
  </si>
  <si>
    <t>SOROCABA</t>
  </si>
  <si>
    <t>7032-SOROCABA-VENDA-BR020-100788157</t>
  </si>
  <si>
    <t>7032-SOROCABA-VENDA-BR020-101093720</t>
  </si>
  <si>
    <t>7032-TAGUATINGA-VENDA-BR024-100214689</t>
  </si>
  <si>
    <t>7032-TAGUATINGA-VENDA-BR024-100297681</t>
  </si>
  <si>
    <t>7032-TAGUATINGA-VENDA-BR024-100798161</t>
  </si>
  <si>
    <t>7032-TAGUATINGA-VENDA-BR024-100894891</t>
  </si>
  <si>
    <t>7032-TAGUATINGA-VENDA-BR024-101021193</t>
  </si>
  <si>
    <t>7032-TAUBATE-VENDA-BR020-100297681</t>
  </si>
  <si>
    <t>7032-TAUBATE-VENDA-BR020-100788157</t>
  </si>
  <si>
    <t>7032-TAUBATE-VENDA-BR020-101093720</t>
  </si>
  <si>
    <t>7032-TAUBATE-VENDA-BR024-101093720</t>
  </si>
  <si>
    <t>7032-TEIXEIRA DE FREITAS-VENDA-BR024-100214689</t>
  </si>
  <si>
    <t>7032-TEIXEIRA DE FREITAS-VENDA-BR024-100894891</t>
  </si>
  <si>
    <t>7032-TEIXEIRA DE FREITAS-VENDA-BR024-100994845</t>
  </si>
  <si>
    <t>7032-TEIXEIRA DE FREITAS-VENDA-BR275-100214689</t>
  </si>
  <si>
    <t>7032-TEIXEIRA DE FREITAS-VENDA-BR275-100223303</t>
  </si>
  <si>
    <t>7032-TEIXEIRA DE FREITAS-VENDA-BR275-100894891</t>
  </si>
  <si>
    <t>7032-TEIXEIRA DE FREITAS-VENDA-BR275-100994845</t>
  </si>
  <si>
    <t>7032-TERESINA-VENDA-BR020-100297681</t>
  </si>
  <si>
    <t>7032-TERESINA-VENDA-BR020-101047835</t>
  </si>
  <si>
    <t>7032-TERESINA-VENDA-BR024-100214689</t>
  </si>
  <si>
    <t>7032-TERESINA-VENDA-BR024-100297681</t>
  </si>
  <si>
    <t>BR 3170107</t>
  </si>
  <si>
    <t>UBERABA</t>
  </si>
  <si>
    <t>7032-UBERABA-VENDA-BR020-101093720</t>
  </si>
  <si>
    <t>BR 3556206</t>
  </si>
  <si>
    <t>VALINHOS</t>
  </si>
  <si>
    <t>7032-VALINHOS-VENDA-BR020-100943603</t>
  </si>
  <si>
    <t>BR 2112704</t>
  </si>
  <si>
    <t>VARGEM GRANDE</t>
  </si>
  <si>
    <t>7032-VARGEM GRANDE-VENDA-BR020-101047835</t>
  </si>
  <si>
    <t>BR 3205101</t>
  </si>
  <si>
    <t>VIANA</t>
  </si>
  <si>
    <t>7032-VIANA-TRANSFERENCIA-BR024-101021193</t>
  </si>
  <si>
    <t>7032-VIANA-VENDA-BR024-100894891</t>
  </si>
  <si>
    <t>7032-VIANA-VENDA-BR275-100223303</t>
  </si>
  <si>
    <t>7032-VIANA-VENDA-BR275-100297681</t>
  </si>
  <si>
    <t>7032-VIANA-VENDA-BR275-100894891</t>
  </si>
  <si>
    <t>BR 3205200</t>
  </si>
  <si>
    <t>VILA VELHA</t>
  </si>
  <si>
    <t>7032-VILA VELHA-VENDA-BR024-100223303</t>
  </si>
  <si>
    <t>7032-VILA VELHA-VENDA-BR024-100297681</t>
  </si>
  <si>
    <t>7032-VILA VELHA-VENDA-BR024-100894891</t>
  </si>
  <si>
    <t>BR 1100304</t>
  </si>
  <si>
    <t>VILHENA</t>
  </si>
  <si>
    <t>7032-VILHENA-VENDA-BR024-100214689</t>
  </si>
  <si>
    <t>BR 3556701</t>
  </si>
  <si>
    <t>VINHEDO</t>
  </si>
  <si>
    <t>7032-VINHEDO-VENDA-BR020-100788157</t>
  </si>
  <si>
    <t>7032-VINHEDO-VENDA-BR020-101093720</t>
  </si>
  <si>
    <t>7032-VITORIA DA CONQUISTA-VENDA-BR024-100214689</t>
  </si>
  <si>
    <t>7032-VITORIA DA CONQUISTA-VENDA-BR024-100223303</t>
  </si>
  <si>
    <t>7032-VITORIA DA CONQUISTA-VENDA-BR275-100214689</t>
  </si>
  <si>
    <t>7032-VITORIA DA CONQUISTA-VENDA-BR275-100223303</t>
  </si>
  <si>
    <t>7032-VITORIA DA CONQUISTA-VENDA-BR275-100894891</t>
  </si>
  <si>
    <t>7032-VITORIA DA CONQUISTA-VENDA-BR275-100994845</t>
  </si>
  <si>
    <t>7032-VOLTA REDONDA-VENDA-BR024-100287299</t>
  </si>
  <si>
    <t>BR 3557006</t>
  </si>
  <si>
    <t>VOTORANTIM</t>
  </si>
  <si>
    <t>7032-VOTORANTIM-VENDA-BR024-100223303</t>
  </si>
  <si>
    <t>BRP0007264</t>
  </si>
  <si>
    <t>CD ARARAS T2</t>
  </si>
  <si>
    <t>7264-ADAMANTINA-VENDA-BR020-100943603</t>
  </si>
  <si>
    <t>7264-ADAMANTINA-VENDA-BR020-101093720</t>
  </si>
  <si>
    <t>04-15-13</t>
  </si>
  <si>
    <t>7264-ADAMANTINA-VENDA-BR020-NA</t>
  </si>
  <si>
    <t>7264-ADAMANTINA-VENDA-BR063-100943603</t>
  </si>
  <si>
    <t>7264-ADAMANTINA-VENDA-BR065-100943603</t>
  </si>
  <si>
    <t>7264-ADAMANTINA-VENDA-BR065-101093720</t>
  </si>
  <si>
    <t>7264-ADAMANTINA-VENDA-BR065-NA</t>
  </si>
  <si>
    <t>BR 3500501</t>
  </si>
  <si>
    <t>AGUAS DE LINDOIA</t>
  </si>
  <si>
    <t>7264-AGUAS DE LINDOIA-VENDA-BR020-100943603</t>
  </si>
  <si>
    <t>07-16-13</t>
  </si>
  <si>
    <t>7264-AGUAS DE LINDOIA-VENDA-BR020-NA</t>
  </si>
  <si>
    <t>7264-AGUAS DE LINDOIA-VENDA-BR063-100943603</t>
  </si>
  <si>
    <t>7264-AGUAS DE LINDOIA-VENDA-BR063-NA</t>
  </si>
  <si>
    <t>7264-AGUAS DE LINDOIA-VENDA-BR065-100943603</t>
  </si>
  <si>
    <t>7264-AGUAS DE LINDOIA-VENDA-BR065-NA</t>
  </si>
  <si>
    <t>7264-AGUAS DE LINDOIA-VENDA-BR080-100943603</t>
  </si>
  <si>
    <t>7264-AGUAS DE LINDOIA-VENDA-BR081-100943603</t>
  </si>
  <si>
    <t>7264-AGUAS DE LINDOIA-VENDA-BR082-100943603</t>
  </si>
  <si>
    <t>BR 3101607</t>
  </si>
  <si>
    <t>ALFENAS</t>
  </si>
  <si>
    <t>7264-ALFENAS-VENDA-BR020-NA</t>
  </si>
  <si>
    <t>7264-ALFENAS-VENDA-BR063-100788157</t>
  </si>
  <si>
    <t>7264-ALFENAS-VENDA-BR063-NA</t>
  </si>
  <si>
    <t>7264-ALFENAS-VENDA-BR065-100788157</t>
  </si>
  <si>
    <t>7264-ALFENAS-VENDA-BR065-NA</t>
  </si>
  <si>
    <t>BR 3501608</t>
  </si>
  <si>
    <t>AMERICANA</t>
  </si>
  <si>
    <t>7264-AMERICANA-VENDA-BR020-100943603</t>
  </si>
  <si>
    <t>7264-AMERICANA-VENDA-BR020-101093720</t>
  </si>
  <si>
    <t>7264-AMERICANA-VENDA-BR020-NA</t>
  </si>
  <si>
    <t>7264-AMERICANA-VENDA-BR024-101093720</t>
  </si>
  <si>
    <t>7264-AMERICANA-VENDA-BR063-100943603</t>
  </si>
  <si>
    <t>7264-AMERICANA-VENDA-BR063-NA</t>
  </si>
  <si>
    <t>7264-AMERICANA-VENDA-BR065-100943603</t>
  </si>
  <si>
    <t>7264-AMERICANA-VENDA-BR065-NA</t>
  </si>
  <si>
    <t>7264-AMERICANA-VENDA-BR080-100943603</t>
  </si>
  <si>
    <t>7264-AMERICANA-VENDA-BR081-100943603</t>
  </si>
  <si>
    <t>7264-AMERICANA-VENDA-BR082-100943603</t>
  </si>
  <si>
    <t>BR 3501905</t>
  </si>
  <si>
    <t>AMPARO</t>
  </si>
  <si>
    <t>7264-AMPARO-VENDA-BR020-100943603</t>
  </si>
  <si>
    <t>7264-AMPARO-VENDA-BR020-NA</t>
  </si>
  <si>
    <t>7264-AMPARO-VENDA-BR063-100943603</t>
  </si>
  <si>
    <t>7264-AMPARO-VENDA-BR063-NA</t>
  </si>
  <si>
    <t>7264-AMPARO-VENDA-BR065-100943603</t>
  </si>
  <si>
    <t>7264-AMPARO-VENDA-BR065-NA</t>
  </si>
  <si>
    <t>BR 3102605</t>
  </si>
  <si>
    <t>ANDRADAS</t>
  </si>
  <si>
    <t>7264-ANDRADAS-VENDA-BR020-NA</t>
  </si>
  <si>
    <t>7264-ANDRADAS-VENDA-BR063-100788157</t>
  </si>
  <si>
    <t>7264-ANDRADAS-VENDA-BR063-NA</t>
  </si>
  <si>
    <t>7264-ANDRADAS-VENDA-BR065-100788157</t>
  </si>
  <si>
    <t>7264-ANDRADAS-VENDA-BR065-NA</t>
  </si>
  <si>
    <t>BR 3502101</t>
  </si>
  <si>
    <t>ANDRADINA</t>
  </si>
  <si>
    <t>7264-ANDRADINA-VENDA-BR020-NA</t>
  </si>
  <si>
    <t>7264-ANDRADINA-VENDA-BR065-NA</t>
  </si>
  <si>
    <t>7264-ARACATUBA-VENDA-BR020-100788157</t>
  </si>
  <si>
    <t>7264-ARACATUBA-VENDA-BR020-101093720</t>
  </si>
  <si>
    <t>7264-ARACATUBA-VENDA-BR020-NA</t>
  </si>
  <si>
    <t>7264-ARACATUBA-VENDA-BR024-101093720</t>
  </si>
  <si>
    <t>7264-ARACATUBA-VENDA-BR065-101093720</t>
  </si>
  <si>
    <t>7264-ARACATUBA-VENDA-BR065-NA</t>
  </si>
  <si>
    <t>BR 3200607</t>
  </si>
  <si>
    <t>ARACRUZ</t>
  </si>
  <si>
    <t>7264-ARACRUZ-VENDA-BR024-NA</t>
  </si>
  <si>
    <t>BR 3103504</t>
  </si>
  <si>
    <t>ARAGUARI</t>
  </si>
  <si>
    <t>7264-ARAGUARI-VENDA-BR020-101093720</t>
  </si>
  <si>
    <t>7264-ARAGUARI-VENDA-BR024-101093720</t>
  </si>
  <si>
    <t>7264-ARARAQUARA-VENDA-BR020-101093720</t>
  </si>
  <si>
    <t>7264-ARARAQUARA-VENDA-BR020-NA</t>
  </si>
  <si>
    <t>7264-ARARAQUARA-VENDA-BR024-101093720</t>
  </si>
  <si>
    <t>7264-ARARAQUARA-VENDA-BR063-NA</t>
  </si>
  <si>
    <t>7264-ARARAQUARA-VENDA-BR065-101093720</t>
  </si>
  <si>
    <t>7264-ARARAQUARA-VENDA-BR065-NA</t>
  </si>
  <si>
    <t>7264-ARARAS-VENDA-BR020-100943603</t>
  </si>
  <si>
    <t>7264-ARARAS-VENDA-BR020-101093720</t>
  </si>
  <si>
    <t>7264-ARARAS-VENDA-BR020-NA</t>
  </si>
  <si>
    <t>7264-ARARAS-VENDA-BR063-100943603</t>
  </si>
  <si>
    <t>7264-ARARAS-VENDA-BR063-101093720</t>
  </si>
  <si>
    <t>7264-ARARAS-VENDA-BR063-NA</t>
  </si>
  <si>
    <t>7264-ARARAS-VENDA-BR065-100943603</t>
  </si>
  <si>
    <t>7264-ARARAS-VENDA-BR065-101093720</t>
  </si>
  <si>
    <t>7264-ARARAS-VENDA-BR065-NA</t>
  </si>
  <si>
    <t>BR 3504008</t>
  </si>
  <si>
    <t>ASSIS</t>
  </si>
  <si>
    <t>7264-ASSIS-VENDA-BR020-100943603</t>
  </si>
  <si>
    <t>7264-ASSIS-VENDA-BR020-101093720</t>
  </si>
  <si>
    <t>7264-ASSIS-VENDA-BR020-NA</t>
  </si>
  <si>
    <t>7264-ASSIS-VENDA-BR063-100943603</t>
  </si>
  <si>
    <t>7264-ASSIS-VENDA-BR065-100943603</t>
  </si>
  <si>
    <t>7264-ASSIS-VENDA-BR065-101093720</t>
  </si>
  <si>
    <t>7264-ASSIS-VENDA-BR065-NA</t>
  </si>
  <si>
    <t>BR 3504107</t>
  </si>
  <si>
    <t>ATIBAIA</t>
  </si>
  <si>
    <t>7264-ATIBAIA-VENDA-BR020-100943603</t>
  </si>
  <si>
    <t>7264-ATIBAIA-VENDA-BR020-NA</t>
  </si>
  <si>
    <t>7264-ATIBAIA-VENDA-BR063-100943603</t>
  </si>
  <si>
    <t>7264-ATIBAIA-VENDA-BR063-NA</t>
  </si>
  <si>
    <t>7264-ATIBAIA-VENDA-BR065-100943603</t>
  </si>
  <si>
    <t>7264-ATIBAIA-VENDA-BR065-NA</t>
  </si>
  <si>
    <t>7264-ATIBAIA-VENDA-BR080-100943603</t>
  </si>
  <si>
    <t>7264-ATIBAIA-VENDA-BR081-100943603</t>
  </si>
  <si>
    <t>7264-ATIBAIA-VENDA-BR082-100943603</t>
  </si>
  <si>
    <t>BR 3505500</t>
  </si>
  <si>
    <t>BARRETOS</t>
  </si>
  <si>
    <t>7264-BARRETOS-VENDA-BR020-101093720</t>
  </si>
  <si>
    <t>7264-BARRETOS-VENDA-BR020-NA</t>
  </si>
  <si>
    <t>7264-BARRETOS-VENDA-BR065-101093720</t>
  </si>
  <si>
    <t>7264-BARRETOS-VENDA-BR065-NA</t>
  </si>
  <si>
    <t>BR 3505609</t>
  </si>
  <si>
    <t>BARRINHA</t>
  </si>
  <si>
    <t>7264-BARRINHA-VENDA-BR020-100943603</t>
  </si>
  <si>
    <t>7264-BARRINHA-VENDA-BR020-NA</t>
  </si>
  <si>
    <t>7264-BARRINHA-VENDA-BR063-100943603</t>
  </si>
  <si>
    <t>7264-BARRINHA-VENDA-BR063-NA</t>
  </si>
  <si>
    <t>7264-BARRINHA-VENDA-BR065-100943603</t>
  </si>
  <si>
    <t>7264-BARRINHA-VENDA-BR065-NA</t>
  </si>
  <si>
    <t>7264-BARUERI-VENDA-BR020-100943603</t>
  </si>
  <si>
    <t>7264-BARUERI-VENDA-BR020-NA</t>
  </si>
  <si>
    <t>7264-BARUERI-VENDA-BR063-100943603</t>
  </si>
  <si>
    <t>7264-BARUERI-VENDA-BR063-NA</t>
  </si>
  <si>
    <t>7264-BARUERI-VENDA-BR065-100943603</t>
  </si>
  <si>
    <t>7264-BARUERI-VENDA-BR065-NA</t>
  </si>
  <si>
    <t>7264-BARUERI-VENDA-BR080-100943603</t>
  </si>
  <si>
    <t>7264-BARUERI-VENDA-BR081-100943603</t>
  </si>
  <si>
    <t>7264-BARUERI-VENDA-BR082-100943603</t>
  </si>
  <si>
    <t>BR 3505906</t>
  </si>
  <si>
    <t>BATATAIS</t>
  </si>
  <si>
    <t>7264-BATATAIS-VENDA-BR020-101093720</t>
  </si>
  <si>
    <t>7264-BATATAIS-VENDA-BR020-NA</t>
  </si>
  <si>
    <t>7264-BATATAIS-VENDA-BR063-NA</t>
  </si>
  <si>
    <t>7264-BATATAIS-VENDA-BR065-101093720</t>
  </si>
  <si>
    <t>7264-BATATAIS-VENDA-BR065-NA</t>
  </si>
  <si>
    <t>7264-BAURU-VENDA-BR020-100943603</t>
  </si>
  <si>
    <t>7264-BAURU-VENDA-BR020-101093720</t>
  </si>
  <si>
    <t>7264-BAURU-VENDA-BR020-NA</t>
  </si>
  <si>
    <t>7264-BAURU-VENDA-BR024-100788157</t>
  </si>
  <si>
    <t>7264-BAURU-VENDA-BR024-101093720</t>
  </si>
  <si>
    <t>7264-BAURU-VENDA-BR065-100943603</t>
  </si>
  <si>
    <t>7264-BAURU-VENDA-BR065-101093720</t>
  </si>
  <si>
    <t>7264-BAURU-VENDA-BR065-NA</t>
  </si>
  <si>
    <t>BR 3506102</t>
  </si>
  <si>
    <t>BEBEDOURO</t>
  </si>
  <si>
    <t>7264-BEBEDOURO-VENDA-BR020-101093720</t>
  </si>
  <si>
    <t>7264-BEBEDOURO-VENDA-BR020-NA</t>
  </si>
  <si>
    <t>7264-BEBEDOURO-VENDA-BR065-101093720</t>
  </si>
  <si>
    <t>7264-BEBEDOURO-VENDA-BR065-NA</t>
  </si>
  <si>
    <t>BR 3506508</t>
  </si>
  <si>
    <t>BIRIG#I</t>
  </si>
  <si>
    <t>7264-BIRIG#I-VENDA-BR020-NA</t>
  </si>
  <si>
    <t>7264-BIRIG#I-VENDA-BR065-NA</t>
  </si>
  <si>
    <t>BR 3507506</t>
  </si>
  <si>
    <t>BOTUCATU</t>
  </si>
  <si>
    <t>7264-BOTUCATU-VENDA-BR020-101093720</t>
  </si>
  <si>
    <t>7264-BOTUCATU-VENDA-BR020-NA</t>
  </si>
  <si>
    <t>7264-BOTUCATU-VENDA-BR065-101093720</t>
  </si>
  <si>
    <t>7264-BOTUCATU-VENDA-BR065-NA</t>
  </si>
  <si>
    <t>BR 3507605</t>
  </si>
  <si>
    <t>BRAGANCA PAULISTA</t>
  </si>
  <si>
    <t>7264-BRAGANCA PAULISTA-VENDA-BR020-100943603</t>
  </si>
  <si>
    <t>7264-BRAGANCA PAULISTA-VENDA-BR020-NA</t>
  </si>
  <si>
    <t>7264-BRAGANCA PAULISTA-VENDA-BR063-100943603</t>
  </si>
  <si>
    <t>7264-BRAGANCA PAULISTA-VENDA-BR063-NA</t>
  </si>
  <si>
    <t>7264-BRAGANCA PAULISTA-VENDA-BR065-100943603</t>
  </si>
  <si>
    <t>7264-BRAGANCA PAULISTA-VENDA-BR065-NA</t>
  </si>
  <si>
    <t>7264-BRASILIA-TRANSFERENCIA-BR024-100297681</t>
  </si>
  <si>
    <t>7264-BRASILIA-TRANSFERENCIA-BR024-100894891</t>
  </si>
  <si>
    <t>7264-BRASILIA-VENDA-BR024-100297681</t>
  </si>
  <si>
    <t>BR 3508405</t>
  </si>
  <si>
    <t>CABREUVA</t>
  </si>
  <si>
    <t>7264-CABREUVA-VENDA-BR020-100943603</t>
  </si>
  <si>
    <t>7264-CABREUVA-VENDA-BR020-101093720</t>
  </si>
  <si>
    <t>7264-CABREUVA-VENDA-BR020-NA</t>
  </si>
  <si>
    <t>7264-CABREUVA-VENDA-BR063-100943603</t>
  </si>
  <si>
    <t>7264-CABREUVA-VENDA-BR063-101093720</t>
  </si>
  <si>
    <t>7264-CABREUVA-VENDA-BR063-NA</t>
  </si>
  <si>
    <t>7264-CABREUVA-VENDA-BR065-100943603</t>
  </si>
  <si>
    <t>7264-CABREUVA-VENDA-BR065-101093720</t>
  </si>
  <si>
    <t>7264-CABREUVA-VENDA-BR065-NA</t>
  </si>
  <si>
    <t>BR 3201209</t>
  </si>
  <si>
    <t>CACHOEIRO DE ITAPEMIRIM</t>
  </si>
  <si>
    <t>7264-CACHOEIRO DE ITAPEMIRIM-VENDA-BR024-100223303</t>
  </si>
  <si>
    <t>7264-CACHOEIRO DE ITAPEMIRIM-VENDA-BR024-NA</t>
  </si>
  <si>
    <t>BR 3509304</t>
  </si>
  <si>
    <t>CAJOBI</t>
  </si>
  <si>
    <t>7264-CAJOBI-VENDA-BR020-NA</t>
  </si>
  <si>
    <t>7264-CAJOBI-VENDA-BR065-NA</t>
  </si>
  <si>
    <t>7264-CAMPINAS-VENDA-BR020-100943603</t>
  </si>
  <si>
    <t>7264-CAMPINAS-VENDA-BR020-101093720</t>
  </si>
  <si>
    <t>7264-CAMPINAS-VENDA-BR020-NA</t>
  </si>
  <si>
    <t>7264-CAMPINAS-VENDA-BR063-100943603</t>
  </si>
  <si>
    <t>7264-CAMPINAS-VENDA-BR063-101093720</t>
  </si>
  <si>
    <t>7264-CAMPINAS-VENDA-BR063-NA</t>
  </si>
  <si>
    <t>7264-CAMPINAS-VENDA-BR065-100943603</t>
  </si>
  <si>
    <t>7264-CAMPINAS-VENDA-BR065-101093720</t>
  </si>
  <si>
    <t>7264-CAMPINAS-VENDA-BR065-NA</t>
  </si>
  <si>
    <t>7264-CAMPINAS-VENDA-BR080-100943603</t>
  </si>
  <si>
    <t>7264-CAMPINAS-VENDA-BR081-100943603</t>
  </si>
  <si>
    <t>7264-CAMPINAS-VENDA-BR082-100943603</t>
  </si>
  <si>
    <t>7264-CAMPO GRANDE-VENDA-BR020-101030531</t>
  </si>
  <si>
    <t>7264-CAMPO GRANDE-VENDA-BR022-101030531</t>
  </si>
  <si>
    <t>7264-CAMPO GRANDE-VENDA-BR024-101030531</t>
  </si>
  <si>
    <t>BR 3509601</t>
  </si>
  <si>
    <t>CAMPO LIMPO PAULISTA</t>
  </si>
  <si>
    <t>7264-CAMPO LIMPO PAULISTA-VENDA-BR020-100943603</t>
  </si>
  <si>
    <t>7264-CAMPO LIMPO PAULISTA-VENDA-BR020-NA</t>
  </si>
  <si>
    <t>7264-CAMPO LIMPO PAULISTA-VENDA-BR063-100943603</t>
  </si>
  <si>
    <t>7264-CAMPO LIMPO PAULISTA-VENDA-BR063-NA</t>
  </si>
  <si>
    <t>7264-CAMPO LIMPO PAULISTA-VENDA-BR065-100943603</t>
  </si>
  <si>
    <t>7264-CAMPO LIMPO PAULISTA-VENDA-BR065-101093720</t>
  </si>
  <si>
    <t>7264-CAMPO LIMPO PAULISTA-VENDA-BR065-NA</t>
  </si>
  <si>
    <t>7264-CAMPO LIMPO PAULISTA-VENDA-BR080-100943603</t>
  </si>
  <si>
    <t>7264-CAMPO LIMPO PAULISTA-VENDA-BR081-100943603</t>
  </si>
  <si>
    <t>7264-CAMPO LIMPO PAULISTA-VENDA-BR082-100943603</t>
  </si>
  <si>
    <t>BR 3510005</t>
  </si>
  <si>
    <t>CANDIDO MOTA</t>
  </si>
  <si>
    <t>7264-CANDIDO MOTA-VENDA-BR020-100943603</t>
  </si>
  <si>
    <t>7264-CANDIDO MOTA-VENDA-BR020-101093720</t>
  </si>
  <si>
    <t>7264-CANDIDO MOTA-VENDA-BR063-100943603</t>
  </si>
  <si>
    <t>7264-CANDIDO MOTA-VENDA-BR065-100943603</t>
  </si>
  <si>
    <t>7264-CANDIDO MOTA-VENDA-BR065-101093720</t>
  </si>
  <si>
    <t>BR 3201308</t>
  </si>
  <si>
    <t>CARIACICA</t>
  </si>
  <si>
    <t>7264-CARIACICA-VENDA-BR024-100223303</t>
  </si>
  <si>
    <t>7264-CARIACICA-VENDA-BR024-NA</t>
  </si>
  <si>
    <t>BR 3511102</t>
  </si>
  <si>
    <t>CATANDUVA</t>
  </si>
  <si>
    <t>7264-CATANDUVA-VENDA-BR020-101093720</t>
  </si>
  <si>
    <t>7264-CATANDUVA-VENDA-BR020-NA</t>
  </si>
  <si>
    <t>7264-CATANDUVA-VENDA-BR065-101093720</t>
  </si>
  <si>
    <t>7264-CATANDUVA-VENDA-BR065-NA</t>
  </si>
  <si>
    <t>BR 3511607</t>
  </si>
  <si>
    <t>CESARIO LANGE</t>
  </si>
  <si>
    <t>7264-CESARIO LANGE-VENDA-BR080-100943603</t>
  </si>
  <si>
    <t>7264-CESARIO LANGE-VENDA-BR081-100943603</t>
  </si>
  <si>
    <t>7264-CESARIO LANGE-VENDA-BR082-100943603</t>
  </si>
  <si>
    <t>BR 3201506</t>
  </si>
  <si>
    <t>COLATINA</t>
  </si>
  <si>
    <t>7264-COLATINA-VENDA-BR024-100223303</t>
  </si>
  <si>
    <t>7264-COLATINA-VENDA-BR024-NA</t>
  </si>
  <si>
    <t>7264-COLOMBO-TRANSFERENCIA-BR024-100422206</t>
  </si>
  <si>
    <t>7264-COLOMBO-TRANSFERENCIA-BR024-100535792</t>
  </si>
  <si>
    <t>7264-COLOMBO-TRANSFERENCIA-BR024-101021193</t>
  </si>
  <si>
    <t>7264-COLOMBO-TRANSFERENCIA-BR024-NA</t>
  </si>
  <si>
    <t>7264-COLOMBO-TRANSFERENCIA-BR275-100422206</t>
  </si>
  <si>
    <t>BR 3201605</t>
  </si>
  <si>
    <t>CONCEICAO DA BARRA</t>
  </si>
  <si>
    <t>7264-CONCEICAO DA BARRA-VENDA-BR024-NA</t>
  </si>
  <si>
    <t>BR 3512209</t>
  </si>
  <si>
    <t>CONCHAL</t>
  </si>
  <si>
    <t>7264-CONCHAL-VENDA-BR020-100943603</t>
  </si>
  <si>
    <t>7264-CONCHAL-VENDA-BR020-NA</t>
  </si>
  <si>
    <t>7264-CONCHAL-VENDA-BR063-100943603</t>
  </si>
  <si>
    <t>7264-CONCHAL-VENDA-BR063-NA</t>
  </si>
  <si>
    <t>7264-CONCHAL-VENDA-BR065-100943603</t>
  </si>
  <si>
    <t>7264-CONCHAL-VENDA-BR065-NA</t>
  </si>
  <si>
    <t>7264-CONTAGEM-TRANSFERENCIA-BR020-101093720</t>
  </si>
  <si>
    <t>7264-CONTAGEM-TRANSFERENCIA-BR024-100223303</t>
  </si>
  <si>
    <t>7264-CONTAGEM-TRANSFERENCIA-BR024-101093720</t>
  </si>
  <si>
    <t>7264-CONTAGEM-TRANSFERENCIA-BR275-100223303</t>
  </si>
  <si>
    <t>7264-CORONEL FABRICIANO-VENDA-BR020-NA</t>
  </si>
  <si>
    <t>7264-CORONEL FABRICIANO-VENDA-BR065-100788157</t>
  </si>
  <si>
    <t>7264-CORONEL FABRICIANO-VENDA-BR065-NA</t>
  </si>
  <si>
    <t>7264-COTIA-VENDA-BR020-100943603</t>
  </si>
  <si>
    <t>7264-COTIA-VENDA-BR020-NA</t>
  </si>
  <si>
    <t>7264-COTIA-VENDA-BR063-100943603</t>
  </si>
  <si>
    <t>7264-COTIA-VENDA-BR063-NA</t>
  </si>
  <si>
    <t>7264-COTIA-VENDA-BR065-100943603</t>
  </si>
  <si>
    <t>7264-COTIA-VENDA-BR065-NA</t>
  </si>
  <si>
    <t>7264-COTIA-VENDA-BR080-100943603</t>
  </si>
  <si>
    <t>7264-COTIA-VENDA-BR081-100943603</t>
  </si>
  <si>
    <t>7264-COTIA-VENDA-BR082-100943603</t>
  </si>
  <si>
    <t>BR 3513108</t>
  </si>
  <si>
    <t>CRAVINHOS</t>
  </si>
  <si>
    <t>7264-CRAVINHOS-VENDA-BR020-100943603</t>
  </si>
  <si>
    <t>7264-CRAVINHOS-VENDA-BR020-NA</t>
  </si>
  <si>
    <t>7264-CRAVINHOS-VENDA-BR024-100788157</t>
  </si>
  <si>
    <t>7264-CRAVINHOS-VENDA-BR024-NA</t>
  </si>
  <si>
    <t>7264-CRAVINHOS-VENDA-BR063-100943603</t>
  </si>
  <si>
    <t>7264-CRAVINHOS-VENDA-BR063-NA</t>
  </si>
  <si>
    <t>7264-CRAVINHOS-VENDA-BR065-100943603</t>
  </si>
  <si>
    <t>7264-CRAVINHOS-VENDA-BR065-NA</t>
  </si>
  <si>
    <t>7264-DIVINOPOLIS-VENDA-BR020-100788157</t>
  </si>
  <si>
    <t>7264-DIVINOPOLIS-VENDA-BR024-100788157</t>
  </si>
  <si>
    <t>7264-DIVINOPOLIS-VENDA-BR063-NA</t>
  </si>
  <si>
    <t>7264-DIVINOPOLIS-VENDA-BR065-NA</t>
  </si>
  <si>
    <t>7264-DOURADOS-VENDA-BR020-101030531</t>
  </si>
  <si>
    <t>7264-DOURADOS-VENDA-BR022-101030531</t>
  </si>
  <si>
    <t>7264-DOURADOS-VENDA-BR024-101030531</t>
  </si>
  <si>
    <t>7264-EMBU-VENDA-BR020-100943603</t>
  </si>
  <si>
    <t>7264-EMBU-VENDA-BR020-NA</t>
  </si>
  <si>
    <t>7264-EMBU-VENDA-BR063-100943603</t>
  </si>
  <si>
    <t>7264-EMBU-VENDA-BR063-NA</t>
  </si>
  <si>
    <t>7264-EMBU-VENDA-BR065-100943603</t>
  </si>
  <si>
    <t>7264-EMBU-VENDA-BR065-NA</t>
  </si>
  <si>
    <t>BR 3515509</t>
  </si>
  <si>
    <t>FERNANDOPOLIS</t>
  </si>
  <si>
    <t>7264-FERNANDOPOLIS-VENDA-BR020-NA</t>
  </si>
  <si>
    <t>7264-FERNANDOPOLIS-VENDA-BR065-NA</t>
  </si>
  <si>
    <t>BR 3126109</t>
  </si>
  <si>
    <t>FORMIGA</t>
  </si>
  <si>
    <t>7264-FORMIGA-VENDA-BR020-100788157</t>
  </si>
  <si>
    <t>7264-FORMIGA-VENDA-BR024-100788157</t>
  </si>
  <si>
    <t>7264-FORMIGA-VENDA-BR063-100788157</t>
  </si>
  <si>
    <t>7264-FORMIGA-VENDA-BR063-NA</t>
  </si>
  <si>
    <t>7264-FORMIGA-VENDA-BR065-100788157</t>
  </si>
  <si>
    <t>7264-FORMIGA-VENDA-BR065-NA</t>
  </si>
  <si>
    <t>7264-FRANCA-VENDA-BR020-101093720</t>
  </si>
  <si>
    <t>7264-FRANCA-VENDA-BR020-NA</t>
  </si>
  <si>
    <t>7264-FRANCA-VENDA-BR024-101093720</t>
  </si>
  <si>
    <t>7264-FRANCA-VENDA-BR063-NA</t>
  </si>
  <si>
    <t>7264-FRANCA-VENDA-BR065-101093720</t>
  </si>
  <si>
    <t>7264-FRANCA-VENDA-BR065-NA</t>
  </si>
  <si>
    <t>BR 3517406</t>
  </si>
  <si>
    <t>GUAIRA</t>
  </si>
  <si>
    <t>7264-GUAIRA-VENDA-BR020-101093720</t>
  </si>
  <si>
    <t>7264-GUAIRA-VENDA-BR020-NA</t>
  </si>
  <si>
    <t>7264-GUAIRA-VENDA-BR063-NA</t>
  </si>
  <si>
    <t>7264-GUAIRA-VENDA-BR065-101093720</t>
  </si>
  <si>
    <t>7264-GUAIRA-VENDA-BR065-NA</t>
  </si>
  <si>
    <t>BR 3202405</t>
  </si>
  <si>
    <t>GUARAPARI</t>
  </si>
  <si>
    <t>7264-GUARAPARI-VENDA-BR024-100223303</t>
  </si>
  <si>
    <t>7264-GUARAPARI-VENDA-BR024-NA</t>
  </si>
  <si>
    <t>BR 3518206</t>
  </si>
  <si>
    <t>GUARARAPES</t>
  </si>
  <si>
    <t>7264-GUARARAPES-VENDA-BR020-NA</t>
  </si>
  <si>
    <t>7264-GUARARAPES-VENDA-BR065-NA</t>
  </si>
  <si>
    <t>7264-GUARA-TRANSFERENCIA-BR024-101021193</t>
  </si>
  <si>
    <t>7264-GUARULHOS-VENDA-BR020-100943603</t>
  </si>
  <si>
    <t>7264-GUARULHOS-VENDA-BR020-101093720</t>
  </si>
  <si>
    <t>7264-GUARULHOS-VENDA-BR020-NA</t>
  </si>
  <si>
    <t>7264-GUARULHOS-VENDA-BR024-101093720</t>
  </si>
  <si>
    <t>7264-GUARULHOS-VENDA-BR063-100943603</t>
  </si>
  <si>
    <t>7264-GUARULHOS-VENDA-BR063-NA</t>
  </si>
  <si>
    <t>7264-GUARULHOS-VENDA-BR065-100943603</t>
  </si>
  <si>
    <t>7264-GUARULHOS-VENDA-BR065-NA</t>
  </si>
  <si>
    <t>7264-GUARULHOS-VENDA-BR080-100943603</t>
  </si>
  <si>
    <t>7264-GUARULHOS-VENDA-BR081-100943603</t>
  </si>
  <si>
    <t>7264-GUARULHOS-VENDA-BR082-100943603</t>
  </si>
  <si>
    <t>BR 3519055</t>
  </si>
  <si>
    <t>HOLAMBRA</t>
  </si>
  <si>
    <t>7264-HOLAMBRA-VENDA-BR020-100943603</t>
  </si>
  <si>
    <t>7264-HOLAMBRA-VENDA-BR020-NA</t>
  </si>
  <si>
    <t>7264-HOLAMBRA-VENDA-BR063-100943603</t>
  </si>
  <si>
    <t>7264-HOLAMBRA-VENDA-BR063-NA</t>
  </si>
  <si>
    <t>7264-HOLAMBRA-VENDA-BR065-100943603</t>
  </si>
  <si>
    <t>7264-HOLAMBRA-VENDA-BR065-NA</t>
  </si>
  <si>
    <t>BR 3519071</t>
  </si>
  <si>
    <t>HORTOLANDIA</t>
  </si>
  <si>
    <t>7264-HORTOLANDIA-VENDA-BR020-100943603</t>
  </si>
  <si>
    <t>7264-HORTOLANDIA-VENDA-BR020-NA</t>
  </si>
  <si>
    <t>7264-HORTOLANDIA-VENDA-BR063-100943603</t>
  </si>
  <si>
    <t>7264-HORTOLANDIA-VENDA-BR063-NA</t>
  </si>
  <si>
    <t>7264-HORTOLANDIA-VENDA-BR065-100943603</t>
  </si>
  <si>
    <t>7264-HORTOLANDIA-VENDA-BR065-NA</t>
  </si>
  <si>
    <t>BR 3519600</t>
  </si>
  <si>
    <t>IBITINGA</t>
  </si>
  <si>
    <t>7264-IBITINGA-VENDA-BR020-101093720</t>
  </si>
  <si>
    <t>7264-IBITINGA-VENDA-BR063-101093720</t>
  </si>
  <si>
    <t>7264-IBITINGA-VENDA-BR065-101093720</t>
  </si>
  <si>
    <t>BR 3202603</t>
  </si>
  <si>
    <t>ICONHA</t>
  </si>
  <si>
    <t>7264-ICONHA-VENDA-BR024-NA</t>
  </si>
  <si>
    <t>BR 3520442</t>
  </si>
  <si>
    <t>ILHA SOLTEIRA</t>
  </si>
  <si>
    <t>7264-ILHA SOLTEIRA-VENDA-BR020-101093720</t>
  </si>
  <si>
    <t>7264-ILHA SOLTEIRA-VENDA-BR065-101093720</t>
  </si>
  <si>
    <t>BR 3130606</t>
  </si>
  <si>
    <t>INCONFIDENTES</t>
  </si>
  <si>
    <t>7264-INCONFIDENTES-VENDA-BR020-100788157</t>
  </si>
  <si>
    <t>7264-INCONFIDENTES-VENDA-BR024-100788157</t>
  </si>
  <si>
    <t>7264-INCONFIDENTES-VENDA-BR063-100788157</t>
  </si>
  <si>
    <t>7264-INCONFIDENTES-VENDA-BR063-NA</t>
  </si>
  <si>
    <t>7264-INCONFIDENTES-VENDA-BR065-100788157</t>
  </si>
  <si>
    <t>7264-INCONFIDENTES-VENDA-BR065-NA</t>
  </si>
  <si>
    <t>BR 3520509</t>
  </si>
  <si>
    <t>INDAIATUBA</t>
  </si>
  <si>
    <t>7264-INDAIATUBA-VENDA-BR020-100943603</t>
  </si>
  <si>
    <t>7264-INDAIATUBA-VENDA-BR020-NA</t>
  </si>
  <si>
    <t>7264-INDAIATUBA-VENDA-BR063-100943603</t>
  </si>
  <si>
    <t>7264-INDAIATUBA-VENDA-BR063-NA</t>
  </si>
  <si>
    <t>7264-INDAIATUBA-VENDA-BR065-100943603</t>
  </si>
  <si>
    <t>7264-INDAIATUBA-VENDA-BR065-101093720</t>
  </si>
  <si>
    <t>7264-INDAIATUBA-VENDA-BR065-NA</t>
  </si>
  <si>
    <t>BR 3132404</t>
  </si>
  <si>
    <t>ITAJUBA</t>
  </si>
  <si>
    <t>7264-ITAJUBA-VENDA-BR020-NA</t>
  </si>
  <si>
    <t>7264-ITAJUBA-VENDA-BR063-100788157</t>
  </si>
  <si>
    <t>7264-ITAJUBA-VENDA-BR063-NA</t>
  </si>
  <si>
    <t>7264-ITAJUBA-VENDA-BR065-100788157</t>
  </si>
  <si>
    <t>7264-ITAJUBA-VENDA-BR065-NA</t>
  </si>
  <si>
    <t>7264-ITAPECERICA DA SERRA-VENDA-BR020-100943603</t>
  </si>
  <si>
    <t>7264-ITAPECERICA DA SERRA-VENDA-BR020-101093720</t>
  </si>
  <si>
    <t>7264-ITAPECERICA DA SERRA-VENDA-BR024-101093720</t>
  </si>
  <si>
    <t>7264-ITAPECERICA DA SERRA-VENDA-BR065-100943603</t>
  </si>
  <si>
    <t>BR 3202801</t>
  </si>
  <si>
    <t>ITAPEMIRIM</t>
  </si>
  <si>
    <t>7264-ITAPEMIRIM-VENDA-BR024-100223303</t>
  </si>
  <si>
    <t>7264-ITAPEMIRIM-VENDA-BR024-NA</t>
  </si>
  <si>
    <t>7264-ITAPETININGA-VENDA-BR020-100943603</t>
  </si>
  <si>
    <t>7264-ITAPETININGA-VENDA-BR020-101093720</t>
  </si>
  <si>
    <t>7264-ITAPETININGA-VENDA-BR020-NA</t>
  </si>
  <si>
    <t>7264-ITAPETININGA-VENDA-BR063-100943603</t>
  </si>
  <si>
    <t>7264-ITAPETININGA-VENDA-BR063-NA</t>
  </si>
  <si>
    <t>7264-ITAPETININGA-VENDA-BR065-100943603</t>
  </si>
  <si>
    <t>7264-ITAPETININGA-VENDA-BR065-NA</t>
  </si>
  <si>
    <t>BR 3522604</t>
  </si>
  <si>
    <t>ITAPIRA</t>
  </si>
  <si>
    <t>7264-ITAPIRA-VENDA-BR020-100943603</t>
  </si>
  <si>
    <t>7264-ITAPIRA-VENDA-BR020-NA</t>
  </si>
  <si>
    <t>7264-ITAPIRA-VENDA-BR063-100943603</t>
  </si>
  <si>
    <t>7264-ITAPIRA-VENDA-BR063-NA</t>
  </si>
  <si>
    <t>7264-ITAPIRA-VENDA-BR065-100943603</t>
  </si>
  <si>
    <t>7264-ITAPIRA-VENDA-BR065-NA</t>
  </si>
  <si>
    <t>BR 3523404</t>
  </si>
  <si>
    <t>ITATIBA</t>
  </si>
  <si>
    <t>7264-ITATIBA-VENDA-BR020-100943603</t>
  </si>
  <si>
    <t>7264-ITATIBA-VENDA-BR020-101093720</t>
  </si>
  <si>
    <t>7264-ITATIBA-VENDA-BR020-NA</t>
  </si>
  <si>
    <t>7264-ITATIBA-VENDA-BR063-100943603</t>
  </si>
  <si>
    <t>7264-ITATIBA-VENDA-BR063-101093720</t>
  </si>
  <si>
    <t>7264-ITATIBA-VENDA-BR063-NA</t>
  </si>
  <si>
    <t>7264-ITATIBA-VENDA-BR065-100943603</t>
  </si>
  <si>
    <t>7264-ITATIBA-VENDA-BR065-101093720</t>
  </si>
  <si>
    <t>7264-ITATIBA-VENDA-BR065-NA</t>
  </si>
  <si>
    <t>BR 3134202</t>
  </si>
  <si>
    <t>ITUIUTABA</t>
  </si>
  <si>
    <t>7264-ITUIUTABA-VENDA-BR020-101093720</t>
  </si>
  <si>
    <t>7264-ITUIUTABA-VENDA-BR024-101093720</t>
  </si>
  <si>
    <t>BR 3524006</t>
  </si>
  <si>
    <t>ITUPEVA</t>
  </si>
  <si>
    <t>7264-ITUPEVA-VENDA-BR020-100943603</t>
  </si>
  <si>
    <t>7264-ITUPEVA-VENDA-BR020-NA</t>
  </si>
  <si>
    <t>7264-ITUPEVA-VENDA-BR063-100943603</t>
  </si>
  <si>
    <t>7264-ITUPEVA-VENDA-BR063-NA</t>
  </si>
  <si>
    <t>7264-ITUPEVA-VENDA-BR065-100943603</t>
  </si>
  <si>
    <t>7264-ITUPEVA-VENDA-BR065-NA</t>
  </si>
  <si>
    <t>BR 3523909</t>
  </si>
  <si>
    <t>ITU</t>
  </si>
  <si>
    <t>7264-ITU-VENDA-BR020-100943603</t>
  </si>
  <si>
    <t>7264-ITU-VENDA-BR020-NA</t>
  </si>
  <si>
    <t>7264-ITU-VENDA-BR063-100943603</t>
  </si>
  <si>
    <t>7264-ITU-VENDA-BR063-NA</t>
  </si>
  <si>
    <t>7264-ITU-VENDA-BR065-100943603</t>
  </si>
  <si>
    <t>7264-ITU-VENDA-BR065-101093720</t>
  </si>
  <si>
    <t>7264-ITU-VENDA-BR065-NA</t>
  </si>
  <si>
    <t>7264-ITU-VENDA-BR080-100943603</t>
  </si>
  <si>
    <t>7264-ITU-VENDA-BR081-100943603</t>
  </si>
  <si>
    <t>7264-ITU-VENDA-BR082-100943603</t>
  </si>
  <si>
    <t>BR 3524105</t>
  </si>
  <si>
    <t>ITUVERAVA</t>
  </si>
  <si>
    <t>7264-ITUVERAVA-VENDA-BR020-101093720</t>
  </si>
  <si>
    <t>7264-ITUVERAVA-VENDA-BR020-NA</t>
  </si>
  <si>
    <t>7264-ITUVERAVA-VENDA-BR065-101093720</t>
  </si>
  <si>
    <t>7264-ITUVERAVA-VENDA-BR065-NA</t>
  </si>
  <si>
    <t>BR 3524303</t>
  </si>
  <si>
    <t>JABOTICABAL</t>
  </si>
  <si>
    <t>7264-JABOTICABAL-VENDA-BR020-101093720</t>
  </si>
  <si>
    <t>7264-JABOTICABAL-VENDA-BR020-NA</t>
  </si>
  <si>
    <t>7264-JABOTICABAL-VENDA-BR065-101093720</t>
  </si>
  <si>
    <t>7264-JABOTICABAL-VENDA-BR065-NA</t>
  </si>
  <si>
    <t>7264-JACAREI-VENDA-BR080-100943603</t>
  </si>
  <si>
    <t>7264-JACAREI-VENDA-BR081-100943603</t>
  </si>
  <si>
    <t>7264-JACAREI-VENDA-BR082-100943603</t>
  </si>
  <si>
    <t>BR 3524709</t>
  </si>
  <si>
    <t>JAGUARIUNA</t>
  </si>
  <si>
    <t>7264-JAGUARIUNA-VENDA-BR020-100943603</t>
  </si>
  <si>
    <t>7264-JAGUARIUNA-VENDA-BR020-NA</t>
  </si>
  <si>
    <t>7264-JAGUARIUNA-VENDA-BR063-100943603</t>
  </si>
  <si>
    <t>7264-JAGUARIUNA-VENDA-BR063-NA</t>
  </si>
  <si>
    <t>7264-JAGUARIUNA-VENDA-BR065-100943603</t>
  </si>
  <si>
    <t>7264-JAGUARIUNA-VENDA-BR065-NA</t>
  </si>
  <si>
    <t>7264-JAGUARIUNA-VENDA-BR080-100943603</t>
  </si>
  <si>
    <t>7264-JAGUARIUNA-VENDA-BR081-100943603</t>
  </si>
  <si>
    <t>7264-JAGUARIUNA-VENDA-BR082-100943603</t>
  </si>
  <si>
    <t>7264-JALES-VENDA-BR020-100788157</t>
  </si>
  <si>
    <t>7264-JALES-VENDA-BR020-100943603</t>
  </si>
  <si>
    <t>7264-JALES-VENDA-BR020-101093720</t>
  </si>
  <si>
    <t>7264-JALES-VENDA-BR020-NA</t>
  </si>
  <si>
    <t>7264-JALES-VENDA-BR065-101093720</t>
  </si>
  <si>
    <t>7264-JALES-VENDA-BR065-NA</t>
  </si>
  <si>
    <t>BR 3525102</t>
  </si>
  <si>
    <t>JARDINOPOLIS</t>
  </si>
  <si>
    <t>7264-JARDINOPOLIS-VENDA-BR020-100943603</t>
  </si>
  <si>
    <t>7264-JARDINOPOLIS-VENDA-BR020-NA</t>
  </si>
  <si>
    <t>7264-JARDINOPOLIS-VENDA-BR063-100943603</t>
  </si>
  <si>
    <t>7264-JARDINOPOLIS-VENDA-BR063-NA</t>
  </si>
  <si>
    <t>7264-JARDINOPOLIS-VENDA-BR065-100943603</t>
  </si>
  <si>
    <t>7264-JARDINOPOLIS-VENDA-BR065-NA</t>
  </si>
  <si>
    <t>7264-JARDINOPOLIS-VENDA-BR080-100943603</t>
  </si>
  <si>
    <t>7264-JARDINOPOLIS-VENDA-BR081-100943603</t>
  </si>
  <si>
    <t>7264-JARDINOPOLIS-VENDA-BR082-100943603</t>
  </si>
  <si>
    <t>BR 3525300</t>
  </si>
  <si>
    <t>JAU</t>
  </si>
  <si>
    <t>7264-JAU-VENDA-BR020-101093720</t>
  </si>
  <si>
    <t>7264-JAU-VENDA-BR020-NA</t>
  </si>
  <si>
    <t>7264-JAU-VENDA-BR063-NA</t>
  </si>
  <si>
    <t>7264-JAU-VENDA-BR065-101093720</t>
  </si>
  <si>
    <t>7264-JAU-VENDA-BR065-NA</t>
  </si>
  <si>
    <t>7264-JUIZ DE FORA-VENDA-BR020-101093720</t>
  </si>
  <si>
    <t>7264-JUIZ DE FORA-VENDA-BR024-101093720</t>
  </si>
  <si>
    <t>7264-JUNDIAI-VENDA-BR020-100943603</t>
  </si>
  <si>
    <t>7264-JUNDIAI-VENDA-BR020-NA</t>
  </si>
  <si>
    <t>7264-JUNDIAI-VENDA-BR063-100943603</t>
  </si>
  <si>
    <t>7264-JUNDIAI-VENDA-BR063-NA</t>
  </si>
  <si>
    <t>7264-JUNDIAI-VENDA-BR065-100943603</t>
  </si>
  <si>
    <t>7264-JUNDIAI-VENDA-BR065-101093720</t>
  </si>
  <si>
    <t>7264-JUNDIAI-VENDA-BR065-NA</t>
  </si>
  <si>
    <t>7264-JUNDIAI-VENDA-BR080-100943603</t>
  </si>
  <si>
    <t>7264-JUNDIAI-VENDA-BR081-100943603</t>
  </si>
  <si>
    <t>7264-JUNDIAI-VENDA-BR082-100943603</t>
  </si>
  <si>
    <t>BR 3138203</t>
  </si>
  <si>
    <t>LAVRAS</t>
  </si>
  <si>
    <t>7264-LAVRAS-VENDA-BR020-100788157</t>
  </si>
  <si>
    <t>7264-LAVRAS-VENDA-BR024-100788157</t>
  </si>
  <si>
    <t>7264-LAVRAS-VENDA-BR063-100788157</t>
  </si>
  <si>
    <t>7264-LAVRAS-VENDA-BR063-NA</t>
  </si>
  <si>
    <t>7264-LAVRAS-VENDA-BR065-100788157</t>
  </si>
  <si>
    <t>7264-LAVRAS-VENDA-BR065-NA</t>
  </si>
  <si>
    <t>BR 3526704</t>
  </si>
  <si>
    <t>LEME</t>
  </si>
  <si>
    <t>7264-LEME-VENDA-BR020-100943603</t>
  </si>
  <si>
    <t>7264-LEME-VENDA-BR020-NA</t>
  </si>
  <si>
    <t>7264-LEME-VENDA-BR063-100943603</t>
  </si>
  <si>
    <t>7264-LEME-VENDA-BR063-NA</t>
  </si>
  <si>
    <t>7264-LEME-VENDA-BR065-100943603</t>
  </si>
  <si>
    <t>7264-LEME-VENDA-BR065-NA</t>
  </si>
  <si>
    <t>7264-LEME-VENDA-BR080-100943603</t>
  </si>
  <si>
    <t>7264-LEME-VENDA-BR081-100943603</t>
  </si>
  <si>
    <t>7264-LEME-VENDA-BR082-100943603</t>
  </si>
  <si>
    <t>BR 3526803</t>
  </si>
  <si>
    <t>LENCOIS PAULISTA</t>
  </si>
  <si>
    <t>7264-LENCOIS PAULISTA-VENDA-BR020-101093720</t>
  </si>
  <si>
    <t>7264-LENCOIS PAULISTA-VENDA-BR020-NA</t>
  </si>
  <si>
    <t>7264-LENCOIS PAULISTA-VENDA-BR065-101093720</t>
  </si>
  <si>
    <t>7264-LENCOIS PAULISTA-VENDA-BR065-NA</t>
  </si>
  <si>
    <t>7264-LIMEIRA-VENDA-BR020-100943603</t>
  </si>
  <si>
    <t>7264-LIMEIRA-VENDA-BR020-NA</t>
  </si>
  <si>
    <t>7264-LIMEIRA-VENDA-BR063-100943603</t>
  </si>
  <si>
    <t>7264-LIMEIRA-VENDA-BR063-NA</t>
  </si>
  <si>
    <t>7264-LIMEIRA-VENDA-BR065-100943603</t>
  </si>
  <si>
    <t>7264-LIMEIRA-VENDA-BR065-NA</t>
  </si>
  <si>
    <t>7264-LIMEIRA-VENDA-BR080-100943603</t>
  </si>
  <si>
    <t>7264-LIMEIRA-VENDA-BR081-100943603</t>
  </si>
  <si>
    <t>7264-LIMEIRA-VENDA-BR082-100943603</t>
  </si>
  <si>
    <t>BR 3203205</t>
  </si>
  <si>
    <t>LINHARES</t>
  </si>
  <si>
    <t>7264-LINHARES-VENDA-BR024-NA</t>
  </si>
  <si>
    <t>7264-LINS-VENDA-BR020-100788157</t>
  </si>
  <si>
    <t>7264-LINS-VENDA-BR020-101093720</t>
  </si>
  <si>
    <t>7264-LINS-VENDA-BR020-NA</t>
  </si>
  <si>
    <t>7264-LINS-VENDA-BR065-101093720</t>
  </si>
  <si>
    <t>7264-LINS-VENDA-BR065-NA</t>
  </si>
  <si>
    <t>7264-MAIRIPORA-VENDA-BR020-100943603</t>
  </si>
  <si>
    <t>7264-MAIRIPORA-VENDA-BR020-NA</t>
  </si>
  <si>
    <t>7264-MAIRIPORA-VENDA-BR063-100943603</t>
  </si>
  <si>
    <t>7264-MAIRIPORA-VENDA-BR063-NA</t>
  </si>
  <si>
    <t>7264-MAIRIPORA-VENDA-BR065-100943603</t>
  </si>
  <si>
    <t>7264-MAIRIPORA-VENDA-BR065-NA</t>
  </si>
  <si>
    <t>7264-MAIRIPORA-VENDA-BR080-100943603</t>
  </si>
  <si>
    <t>7264-MAIRIPORA-VENDA-BR081-100943603</t>
  </si>
  <si>
    <t>7264-MAIRIPORA-VENDA-BR082-100943603</t>
  </si>
  <si>
    <t>7264-MANAUS-VENDA-BR024-101130953</t>
  </si>
  <si>
    <t>BR 3528809</t>
  </si>
  <si>
    <t>MARACAI</t>
  </si>
  <si>
    <t>7264-MARACAI-VENDA-BR020-100943603</t>
  </si>
  <si>
    <t>7264-MARACAI-VENDA-BR020-101093720</t>
  </si>
  <si>
    <t>7264-MARACAI-VENDA-BR063-100943603</t>
  </si>
  <si>
    <t>7264-MARACAI-VENDA-BR065-100943603</t>
  </si>
  <si>
    <t>7264-MARACAI-VENDA-BR065-101093720</t>
  </si>
  <si>
    <t>BR 3203353</t>
  </si>
  <si>
    <t>MARILANDIA</t>
  </si>
  <si>
    <t>7264-MARILANDIA-VENDA-BR024-NA</t>
  </si>
  <si>
    <t>7264-MARILIA-VENDA-BR020-100943603</t>
  </si>
  <si>
    <t>7264-MARILIA-VENDA-BR020-101093720</t>
  </si>
  <si>
    <t>7264-MARILIA-VENDA-BR020-NA</t>
  </si>
  <si>
    <t>7264-MARILIA-VENDA-BR024-101093720</t>
  </si>
  <si>
    <t>7264-MARILIA-VENDA-BR063-100943603</t>
  </si>
  <si>
    <t>7264-MARILIA-VENDA-BR065-100943603</t>
  </si>
  <si>
    <t>7264-MARILIA-VENDA-BR065-101093720</t>
  </si>
  <si>
    <t>7264-MARILIA-VENDA-BR065-NA</t>
  </si>
  <si>
    <t>BR 3529302</t>
  </si>
  <si>
    <t>MATAO</t>
  </si>
  <si>
    <t>7264-MATAO-VENDA-BR020-101093720</t>
  </si>
  <si>
    <t>7264-MATAO-VENDA-BR020-NA</t>
  </si>
  <si>
    <t>7264-MATAO-VENDA-BR063-NA</t>
  </si>
  <si>
    <t>7264-MATAO-VENDA-BR065-101093720</t>
  </si>
  <si>
    <t>7264-MATAO-VENDA-BR065-NA</t>
  </si>
  <si>
    <t>7264-MAUA-VENDA-BR020-101093720</t>
  </si>
  <si>
    <t>7264-MAUA-VENDA-BR024-101093720</t>
  </si>
  <si>
    <t>BR 3530102</t>
  </si>
  <si>
    <t>MIRANDOPOLIS</t>
  </si>
  <si>
    <t>7264-MIRANDOPOLIS-VENDA-BR020-NA</t>
  </si>
  <si>
    <t>7264-MIRANDOPOLIS-VENDA-BR065-NA</t>
  </si>
  <si>
    <t>BR 3530300</t>
  </si>
  <si>
    <t>MIRASSOL</t>
  </si>
  <si>
    <t>7264-MIRASSOL-VENDA-BR020-101093720</t>
  </si>
  <si>
    <t>7264-MIRASSOL-VENDA-BR020-NA</t>
  </si>
  <si>
    <t>7264-MIRASSOL-VENDA-BR065-101093720</t>
  </si>
  <si>
    <t>7264-MIRASSOL-VENDA-BR065-NA</t>
  </si>
  <si>
    <t>BR 3530706</t>
  </si>
  <si>
    <t>MOGI GUACU</t>
  </si>
  <si>
    <t>7264-MOGI GUACU-VENDA-BR020-100943603</t>
  </si>
  <si>
    <t>7264-MOGI GUACU-VENDA-BR020-NA</t>
  </si>
  <si>
    <t>7264-MOGI GUACU-VENDA-BR063-100943603</t>
  </si>
  <si>
    <t>7264-MOGI GUACU-VENDA-BR063-NA</t>
  </si>
  <si>
    <t>7264-MOGI GUACU-VENDA-BR065-100943603</t>
  </si>
  <si>
    <t>7264-MOGI GUACU-VENDA-BR065-NA</t>
  </si>
  <si>
    <t>7264-MOGI GUACU-VENDA-BR080-100943603</t>
  </si>
  <si>
    <t>7264-MOGI GUACU-VENDA-BR081-100943603</t>
  </si>
  <si>
    <t>7264-MOGI GUACU-VENDA-BR082-100943603</t>
  </si>
  <si>
    <t>BR 3530805</t>
  </si>
  <si>
    <t>MOGI MIRIM</t>
  </si>
  <si>
    <t>7264-MOGI MIRIM-VENDA-BR020-100943603</t>
  </si>
  <si>
    <t>7264-MOGI MIRIM-VENDA-BR020-NA</t>
  </si>
  <si>
    <t>7264-MOGI MIRIM-VENDA-BR063-100943603</t>
  </si>
  <si>
    <t>7264-MOGI MIRIM-VENDA-BR063-NA</t>
  </si>
  <si>
    <t>7264-MOGI MIRIM-VENDA-BR065-100943603</t>
  </si>
  <si>
    <t>7264-MOGI MIRIM-VENDA-BR065-NA</t>
  </si>
  <si>
    <t>7264-MOGI MIRIM-VENDA-BR080-100943603</t>
  </si>
  <si>
    <t>7264-MOGI MIRIM-VENDA-BR081-100943603</t>
  </si>
  <si>
    <t>7264-MOGI MIRIM-VENDA-BR082-100943603</t>
  </si>
  <si>
    <t>BR 3203502</t>
  </si>
  <si>
    <t>MONTANHA</t>
  </si>
  <si>
    <t>7264-MONTANHA-VENDA-BR024-100223303</t>
  </si>
  <si>
    <t>7264-MONTANHA-VENDA-BR024-NA</t>
  </si>
  <si>
    <t>BR 3531308</t>
  </si>
  <si>
    <t>MONTE ALTO</t>
  </si>
  <si>
    <t>7264-MONTE ALTO-VENDA-BR020-101093720</t>
  </si>
  <si>
    <t>7264-MONTE ALTO-VENDA-BR020-NA</t>
  </si>
  <si>
    <t>7264-MONTE ALTO-VENDA-BR065-101093720</t>
  </si>
  <si>
    <t>7264-MONTE ALTO-VENDA-BR065-NA</t>
  </si>
  <si>
    <t>BR 3531506</t>
  </si>
  <si>
    <t>MONTE AZUL PAULISTA</t>
  </si>
  <si>
    <t>7264-MONTE AZUL PAULISTA-VENDA-BR020-NA</t>
  </si>
  <si>
    <t>7264-MONTE AZUL PAULISTA-VENDA-BR065-NA</t>
  </si>
  <si>
    <t>BR 3531803</t>
  </si>
  <si>
    <t>MONTE MOR</t>
  </si>
  <si>
    <t>7264-MONTE MOR-VENDA-BR020-100943603</t>
  </si>
  <si>
    <t>7264-MONTE MOR-VENDA-BR020-NA</t>
  </si>
  <si>
    <t>7264-MONTE MOR-VENDA-BR063-100943603</t>
  </si>
  <si>
    <t>7264-MONTE MOR-VENDA-BR063-NA</t>
  </si>
  <si>
    <t>7264-MONTE MOR-VENDA-BR065-100943603</t>
  </si>
  <si>
    <t>7264-MONTE MOR-VENDA-BR065-NA</t>
  </si>
  <si>
    <t>7264-MONTE MOR-VENDA-BR080-100943603</t>
  </si>
  <si>
    <t>7264-MONTE MOR-VENDA-BR081-100943603</t>
  </si>
  <si>
    <t>7264-MONTE MOR-VENDA-BR082-100943603</t>
  </si>
  <si>
    <t>BR 3533403</t>
  </si>
  <si>
    <t>NOVA ODESSA</t>
  </si>
  <si>
    <t>7264-NOVA ODESSA-VENDA-BR020-100943603</t>
  </si>
  <si>
    <t>7264-NOVA ODESSA-VENDA-BR020-NA</t>
  </si>
  <si>
    <t>7264-NOVA ODESSA-VENDA-BR063-100943603</t>
  </si>
  <si>
    <t>7264-NOVA ODESSA-VENDA-BR063-NA</t>
  </si>
  <si>
    <t>7264-NOVA ODESSA-VENDA-BR065-100943603</t>
  </si>
  <si>
    <t>7264-NOVA ODESSA-VENDA-BR065-101093720</t>
  </si>
  <si>
    <t>7264-NOVA ODESSA-VENDA-BR065-NA</t>
  </si>
  <si>
    <t>7264-NOVA ODESSA-VENDA-BR080-100943603</t>
  </si>
  <si>
    <t>7264-NOVA ODESSA-VENDA-BR081-100943603</t>
  </si>
  <si>
    <t>7264-NOVA ODESSA-VENDA-BR082-100943603</t>
  </si>
  <si>
    <t>BR 3533908</t>
  </si>
  <si>
    <t>OLIMPIA</t>
  </si>
  <si>
    <t>7264-OLIMPIA-VENDA-BR020-101093720</t>
  </si>
  <si>
    <t>7264-OLIMPIA-VENDA-BR020-NA</t>
  </si>
  <si>
    <t>7264-OLIMPIA-VENDA-BR065-101093720</t>
  </si>
  <si>
    <t>7264-OLIMPIA-VENDA-BR065-NA</t>
  </si>
  <si>
    <t>BR 3534302</t>
  </si>
  <si>
    <t>ORLANDIA</t>
  </si>
  <si>
    <t>7264-ORLANDIA-VENDA-BR020-101093720</t>
  </si>
  <si>
    <t>7264-ORLANDIA-VENDA-BR020-NA</t>
  </si>
  <si>
    <t>7264-ORLANDIA-VENDA-BR063-NA</t>
  </si>
  <si>
    <t>7264-ORLANDIA-VENDA-BR065-101093720</t>
  </si>
  <si>
    <t>7264-ORLANDIA-VENDA-BR065-NA</t>
  </si>
  <si>
    <t>7264-OSASCO-VENDA-BR020-100943603</t>
  </si>
  <si>
    <t>7264-OSASCO-VENDA-BR020-101093720</t>
  </si>
  <si>
    <t>7264-OSASCO-VENDA-BR020-NA</t>
  </si>
  <si>
    <t>7264-OSASCO-VENDA-BR024-101093720</t>
  </si>
  <si>
    <t>7264-OSASCO-VENDA-BR063-100943603</t>
  </si>
  <si>
    <t>7264-OSASCO-VENDA-BR063-NA</t>
  </si>
  <si>
    <t>7264-OSASCO-VENDA-BR065-100943603</t>
  </si>
  <si>
    <t>7264-OSASCO-VENDA-BR065-NA</t>
  </si>
  <si>
    <t>7264-OSASCO-VENDA-BR080-100943603</t>
  </si>
  <si>
    <t>7264-OSASCO-VENDA-BR081-100943603</t>
  </si>
  <si>
    <t>7264-OSASCO-VENDA-BR082-100943603</t>
  </si>
  <si>
    <t>7264-OURINHOS-VENDA-BR020-100943603</t>
  </si>
  <si>
    <t>7264-OURINHOS-VENDA-BR020-101093720</t>
  </si>
  <si>
    <t>7264-OURINHOS-VENDA-BR020-NA</t>
  </si>
  <si>
    <t>7264-OURINHOS-VENDA-BR063-100943603</t>
  </si>
  <si>
    <t>7264-OURINHOS-VENDA-BR065-100943603</t>
  </si>
  <si>
    <t>7264-OURINHOS-VENDA-BR065-101093720</t>
  </si>
  <si>
    <t>7264-OURINHOS-VENDA-BR065-NA</t>
  </si>
  <si>
    <t>BR 3147204</t>
  </si>
  <si>
    <t>PARAGUACU</t>
  </si>
  <si>
    <t>7264-PARAGUACU-VENDA-BR020-100788157</t>
  </si>
  <si>
    <t>7264-PARAGUACU-VENDA-BR024-100788157</t>
  </si>
  <si>
    <t>7264-PARAGUACU-VENDA-BR063-100788157</t>
  </si>
  <si>
    <t>7264-PARAGUACU-VENDA-BR063-NA</t>
  </si>
  <si>
    <t>7264-PARAGUACU-VENDA-BR065-100788157</t>
  </si>
  <si>
    <t>7264-PARAGUACU-VENDA-BR065-NA</t>
  </si>
  <si>
    <t>BR 3147907</t>
  </si>
  <si>
    <t>PASSOS</t>
  </si>
  <si>
    <t>7264-PASSOS-VENDA-BR020-NA</t>
  </si>
  <si>
    <t>7264-PASSOS-VENDA-BR063-100788157</t>
  </si>
  <si>
    <t>7264-PASSOS-VENDA-BR063-NA</t>
  </si>
  <si>
    <t>7264-PASSOS-VENDA-BR065-100788157</t>
  </si>
  <si>
    <t>7264-PASSOS-VENDA-BR065-NA</t>
  </si>
  <si>
    <t>BR 3536307</t>
  </si>
  <si>
    <t>PATROCINIO PAULISTA</t>
  </si>
  <si>
    <t>7264-PATROCINIO PAULISTA-VENDA-BR020-101093720</t>
  </si>
  <si>
    <t>7264-PATROCINIO PAULISTA-VENDA-BR020-NA</t>
  </si>
  <si>
    <t>7264-PATROCINIO PAULISTA-VENDA-BR063-NA</t>
  </si>
  <si>
    <t>7264-PATROCINIO PAULISTA-VENDA-BR065-101093720</t>
  </si>
  <si>
    <t>7264-PATROCINIO PAULISTA-VENDA-BR065-NA</t>
  </si>
  <si>
    <t>BR 3536505</t>
  </si>
  <si>
    <t>PAULINIA</t>
  </si>
  <si>
    <t>7264-PAULINIA-VENDA-BR020-100943603</t>
  </si>
  <si>
    <t>7264-PAULINIA-VENDA-BR020-NA</t>
  </si>
  <si>
    <t>7264-PAULINIA-VENDA-BR063-100943603</t>
  </si>
  <si>
    <t>7264-PAULINIA-VENDA-BR063-NA</t>
  </si>
  <si>
    <t>7264-PAULINIA-VENDA-BR065-100943603</t>
  </si>
  <si>
    <t>7264-PAULINIA-VENDA-BR065-NA</t>
  </si>
  <si>
    <t>7264-PAULINIA-VENDA-BR080-100943603</t>
  </si>
  <si>
    <t>7264-PAULINIA-VENDA-BR081-100943603</t>
  </si>
  <si>
    <t>7264-PAULINIA-VENDA-BR082-100943603</t>
  </si>
  <si>
    <t>BR 3537107</t>
  </si>
  <si>
    <t>PEDREIRA</t>
  </si>
  <si>
    <t>7264-PEDREIRA-VENDA-BR020-100943603</t>
  </si>
  <si>
    <t>7264-PEDREIRA-VENDA-BR020-NA</t>
  </si>
  <si>
    <t>7264-PEDREIRA-VENDA-BR063-100943603</t>
  </si>
  <si>
    <t>7264-PEDREIRA-VENDA-BR063-NA</t>
  </si>
  <si>
    <t>7264-PEDREIRA-VENDA-BR065-100943603</t>
  </si>
  <si>
    <t>7264-PEDREIRA-VENDA-BR065-NA</t>
  </si>
  <si>
    <t>7264-PEDREIRA-VENDA-BR080-100943603</t>
  </si>
  <si>
    <t>7264-PEDREIRA-VENDA-BR081-100943603</t>
  </si>
  <si>
    <t>7264-PEDREIRA-VENDA-BR082-100943603</t>
  </si>
  <si>
    <t>7264-PIRACICABA-VENDA-BR020-100943603</t>
  </si>
  <si>
    <t>7264-PIRACICABA-VENDA-BR020-101093720</t>
  </si>
  <si>
    <t>7264-PIRACICABA-VENDA-BR020-NA</t>
  </si>
  <si>
    <t>7264-PIRACICABA-VENDA-BR063-100943603</t>
  </si>
  <si>
    <t>7264-PIRACICABA-VENDA-BR063-101093720</t>
  </si>
  <si>
    <t>7264-PIRACICABA-VENDA-BR063-NA</t>
  </si>
  <si>
    <t>7264-PIRACICABA-VENDA-BR065-100943603</t>
  </si>
  <si>
    <t>7264-PIRACICABA-VENDA-BR065-101093720</t>
  </si>
  <si>
    <t>7264-PIRACICABA-VENDA-BR065-NA</t>
  </si>
  <si>
    <t>7264-PIRACICABA-VENDA-BR080-100943603</t>
  </si>
  <si>
    <t>7264-PIRACICABA-VENDA-BR081-100943603</t>
  </si>
  <si>
    <t>7264-PIRACICABA-VENDA-BR082-100943603</t>
  </si>
  <si>
    <t>BR 3539301</t>
  </si>
  <si>
    <t>PIRASSUNUNGA</t>
  </si>
  <si>
    <t>7264-PIRASSUNUNGA-VENDA-BR020-100943603</t>
  </si>
  <si>
    <t>7264-PIRASSUNUNGA-VENDA-BR020-NA</t>
  </si>
  <si>
    <t>7264-PIRASSUNUNGA-VENDA-BR063-100943603</t>
  </si>
  <si>
    <t>7264-PIRASSUNUNGA-VENDA-BR063-NA</t>
  </si>
  <si>
    <t>7264-PIRASSUNUNGA-VENDA-BR065-100943603</t>
  </si>
  <si>
    <t>7264-PIRASSUNUNGA-VENDA-BR065-NA</t>
  </si>
  <si>
    <t>7264-PIRASSUNUNGA-VENDA-BR080-100943603</t>
  </si>
  <si>
    <t>7264-PIRASSUNUNGA-VENDA-BR081-100943603</t>
  </si>
  <si>
    <t>7264-PIRASSUNUNGA-VENDA-BR082-100943603</t>
  </si>
  <si>
    <t>BR 3539509</t>
  </si>
  <si>
    <t>PITANGUEIRAS</t>
  </si>
  <si>
    <t>7264-PITANGUEIRAS-VENDA-BR020-100943603</t>
  </si>
  <si>
    <t>7264-PITANGUEIRAS-VENDA-BR020-NA</t>
  </si>
  <si>
    <t>7264-PITANGUEIRAS-VENDA-BR063-100943603</t>
  </si>
  <si>
    <t>7264-PITANGUEIRAS-VENDA-BR063-NA</t>
  </si>
  <si>
    <t>7264-PITANGUEIRAS-VENDA-BR065-100943603</t>
  </si>
  <si>
    <t>7264-PITANGUEIRAS-VENDA-BR065-NA</t>
  </si>
  <si>
    <t>7264-PITANGUEIRAS-VENDA-BR080-100943603</t>
  </si>
  <si>
    <t>7264-PITANGUEIRAS-VENDA-BR081-100943603</t>
  </si>
  <si>
    <t>7264-PITANGUEIRAS-VENDA-BR082-100943603</t>
  </si>
  <si>
    <t>BR 3151800</t>
  </si>
  <si>
    <t>POCOS DE CALDAS</t>
  </si>
  <si>
    <t>7264-POCOS DE CALDAS-VENDA-BR020-NA</t>
  </si>
  <si>
    <t>7264-POCOS DE CALDAS-VENDA-BR024-100788157</t>
  </si>
  <si>
    <t>7264-POCOS DE CALDAS-VENDA-BR024-NA</t>
  </si>
  <si>
    <t>7264-POCOS DE CALDAS-VENDA-BR063-100788157</t>
  </si>
  <si>
    <t>7264-POCOS DE CALDAS-VENDA-BR063-NA</t>
  </si>
  <si>
    <t>7264-POCOS DE CALDAS-VENDA-BR065-100788157</t>
  </si>
  <si>
    <t>7264-POCOS DE CALDAS-VENDA-BR065-NA</t>
  </si>
  <si>
    <t>BR 3540200</t>
  </si>
  <si>
    <t>PONTAL</t>
  </si>
  <si>
    <t>7264-PONTAL-VENDA-BR020-100943603</t>
  </si>
  <si>
    <t>7264-PONTAL-VENDA-BR020-NA</t>
  </si>
  <si>
    <t>7264-PONTAL-VENDA-BR063-100943603</t>
  </si>
  <si>
    <t>7264-PONTAL-VENDA-BR063-NA</t>
  </si>
  <si>
    <t>7264-PONTAL-VENDA-BR065-100943603</t>
  </si>
  <si>
    <t>7264-PONTAL-VENDA-BR065-NA</t>
  </si>
  <si>
    <t>7264-PONTAL-VENDA-BR080-100943603</t>
  </si>
  <si>
    <t>7264-PONTAL-VENDA-BR081-100943603</t>
  </si>
  <si>
    <t>7264-PONTAL-VENDA-BR082-100943603</t>
  </si>
  <si>
    <t>BR 3152501</t>
  </si>
  <si>
    <t>POUSO ALEGRE</t>
  </si>
  <si>
    <t>7264-POUSO ALEGRE-VENDA-BR020-NA</t>
  </si>
  <si>
    <t>7264-POUSO ALEGRE-VENDA-BR063-100788157</t>
  </si>
  <si>
    <t>7264-POUSO ALEGRE-VENDA-BR063-NA</t>
  </si>
  <si>
    <t>7264-POUSO ALEGRE-VENDA-BR065-100788157</t>
  </si>
  <si>
    <t>7264-POUSO ALEGRE-VENDA-BR065-NA</t>
  </si>
  <si>
    <t>7264-PRESIDENTE PRUDENTE-VENDA-BR020-100788157</t>
  </si>
  <si>
    <t>7264-PRESIDENTE PRUDENTE-VENDA-BR020-100943603</t>
  </si>
  <si>
    <t>7264-PRESIDENTE PRUDENTE-VENDA-BR020-101093720</t>
  </si>
  <si>
    <t>7264-PRESIDENTE PRUDENTE-VENDA-BR020-NA</t>
  </si>
  <si>
    <t>7264-PRESIDENTE PRUDENTE-VENDA-BR024-100297681</t>
  </si>
  <si>
    <t>7264-PRESIDENTE PRUDENTE-VENDA-BR024-100788157</t>
  </si>
  <si>
    <t>7264-PRESIDENTE PRUDENTE-VENDA-BR024-101093720</t>
  </si>
  <si>
    <t>7264-PRESIDENTE PRUDENTE-VENDA-BR063-100943603</t>
  </si>
  <si>
    <t>7264-PRESIDENTE PRUDENTE-VENDA-BR065-100943603</t>
  </si>
  <si>
    <t>7264-PRESIDENTE PRUDENTE-VENDA-BR065-101093720</t>
  </si>
  <si>
    <t>7264-PRESIDENTE PRUDENTE-VENDA-BR065-NA</t>
  </si>
  <si>
    <t>BR 3542206</t>
  </si>
  <si>
    <t>RANCHARIA</t>
  </si>
  <si>
    <t>7264-RANCHARIA-VENDA-BR020-101093720</t>
  </si>
  <si>
    <t>7264-RANCHARIA-VENDA-BR020-NA</t>
  </si>
  <si>
    <t>7264-RANCHARIA-VENDA-BR065-101093720</t>
  </si>
  <si>
    <t>7264-RANCHARIA-VENDA-BR065-NA</t>
  </si>
  <si>
    <t>06-15-15</t>
  </si>
  <si>
    <t>7264-RIBEIRAO PRETO-VENDA-BR020-100788157</t>
  </si>
  <si>
    <t>7264-RIBEIRAO PRETO-VENDA-BR020-100943603</t>
  </si>
  <si>
    <t>7264-RIBEIRAO PRETO-VENDA-BR020-101093720</t>
  </si>
  <si>
    <t>7264-RIBEIRAO PRETO-VENDA-BR020-NA</t>
  </si>
  <si>
    <t>7264-RIBEIRAO PRETO-VENDA-BR024-100788157</t>
  </si>
  <si>
    <t>7264-RIBEIRAO PRETO-VENDA-BR024-101093720</t>
  </si>
  <si>
    <t>7264-RIBEIRAO PRETO-VENDA-BR024-NA</t>
  </si>
  <si>
    <t>7264-RIBEIRAO PRETO-VENDA-BR063-100943603</t>
  </si>
  <si>
    <t>7264-RIBEIRAO PRETO-VENDA-BR063-101093720</t>
  </si>
  <si>
    <t>7264-RIBEIRAO PRETO-VENDA-BR063-NA</t>
  </si>
  <si>
    <t>7264-RIBEIRAO PRETO-VENDA-BR065-100943603</t>
  </si>
  <si>
    <t>7264-RIBEIRAO PRETO-VENDA-BR065-101093720</t>
  </si>
  <si>
    <t>7264-RIBEIRAO PRETO-VENDA-BR065-NA</t>
  </si>
  <si>
    <t>7264-RIBEIRAO PRETO-VENDA-BR080-100943603</t>
  </si>
  <si>
    <t>7264-RIBEIRAO PRETO-VENDA-BR080-101093720</t>
  </si>
  <si>
    <t>7264-RIBEIRAO PRETO-VENDA-BR081-100943603</t>
  </si>
  <si>
    <t>7264-RIBEIRAO PRETO-VENDA-BR081-101093720</t>
  </si>
  <si>
    <t>7264-RIBEIRAO PRETO-VENDA-BR082-100943603</t>
  </si>
  <si>
    <t>7264-RIBEIRAO PRETO-VENDA-BR082-101093720</t>
  </si>
  <si>
    <t>BR 3543907</t>
  </si>
  <si>
    <t>RIO CLARO</t>
  </si>
  <si>
    <t>7264-RIO CLARO-VENDA-BR020-100943603</t>
  </si>
  <si>
    <t>7264-RIO CLARO-VENDA-BR020-101093720</t>
  </si>
  <si>
    <t>7264-RIO CLARO-VENDA-BR020-NA</t>
  </si>
  <si>
    <t>7264-RIO CLARO-VENDA-BR063-100943603</t>
  </si>
  <si>
    <t>7264-RIO CLARO-VENDA-BR063-101093720</t>
  </si>
  <si>
    <t>7264-RIO CLARO-VENDA-BR063-NA</t>
  </si>
  <si>
    <t>7264-RIO CLARO-VENDA-BR065-100943603</t>
  </si>
  <si>
    <t>7264-RIO CLARO-VENDA-BR065-101093720</t>
  </si>
  <si>
    <t>7264-RIO CLARO-VENDA-BR065-NA</t>
  </si>
  <si>
    <t>7264-RIO CLARO-VENDA-BR080-100943603</t>
  </si>
  <si>
    <t>7264-RIO CLARO-VENDA-BR080-101093720</t>
  </si>
  <si>
    <t>7264-RIO CLARO-VENDA-BR081-100943603</t>
  </si>
  <si>
    <t>7264-RIO CLARO-VENDA-BR081-101093720</t>
  </si>
  <si>
    <t>7264-RIO CLARO-VENDA-BR082-100943603</t>
  </si>
  <si>
    <t>7264-RIO CLARO-VENDA-BR082-101093720</t>
  </si>
  <si>
    <t>7264-RIO DE JANEIRO-TRANSFERENCIA-BR020-100788157</t>
  </si>
  <si>
    <t>7264-RIO DE JANEIRO-TRANSFERENCIA-BR024-100214689</t>
  </si>
  <si>
    <t>7264-RIO DE JANEIRO-TRANSFERENCIA-BR024-100223303</t>
  </si>
  <si>
    <t>7264-RIO DE JANEIRO-TRANSFERENCIA-BR024-100788157</t>
  </si>
  <si>
    <t>7264-RIO DE JANEIRO-TRANSFERENCIA-BR024-101021193</t>
  </si>
  <si>
    <t>7264-RIO DE JANEIRO-TRANSFERENCIA-BR024-101093720</t>
  </si>
  <si>
    <t>7264-RIO DE JANEIRO-TRANSFERENCIA-BR275-100223303</t>
  </si>
  <si>
    <t>BR 3545209</t>
  </si>
  <si>
    <t>SALTO</t>
  </si>
  <si>
    <t>7264-SALTO-VENDA-BR020-100943603</t>
  </si>
  <si>
    <t>7264-SALTO-VENDA-BR020-NA</t>
  </si>
  <si>
    <t>7264-SALTO-VENDA-BR063-100943603</t>
  </si>
  <si>
    <t>7264-SALTO-VENDA-BR063-NA</t>
  </si>
  <si>
    <t>7264-SALTO-VENDA-BR065-100943603</t>
  </si>
  <si>
    <t>7264-SALTO-VENDA-BR065-101093720</t>
  </si>
  <si>
    <t>7264-SALTO-VENDA-BR065-NA</t>
  </si>
  <si>
    <t>7264-SALTO-VENDA-BR080-100943603</t>
  </si>
  <si>
    <t>7264-SALTO-VENDA-BR081-100943603</t>
  </si>
  <si>
    <t>7264-SALTO-VENDA-BR082-100943603</t>
  </si>
  <si>
    <t>7264-SAMAMBAIA-TRANSFERENCIA-BR024-100297681</t>
  </si>
  <si>
    <t>7264-SAMAMBAIA-TRANSFERENCIA-BR024-100824635</t>
  </si>
  <si>
    <t>7264-SAMAMBAIA-TRANSFERENCIA-BR024-100894891</t>
  </si>
  <si>
    <t>7264-SAMAMBAIA-TRANSFERENCIA-BR024-101021193</t>
  </si>
  <si>
    <t>BR 3545803</t>
  </si>
  <si>
    <t>SANTA BARBARA D'OESTE</t>
  </si>
  <si>
    <t>7264-SANTA BARBARA D'OESTE-VENDA-BR020-100943603</t>
  </si>
  <si>
    <t>7264-SANTA BARBARA D'OESTE-VENDA-BR020-NA</t>
  </si>
  <si>
    <t>7264-SANTA BARBARA D'OESTE-VENDA-BR063-100943603</t>
  </si>
  <si>
    <t>7264-SANTA BARBARA D'OESTE-VENDA-BR063-NA</t>
  </si>
  <si>
    <t>7264-SANTA BARBARA D'OESTE-VENDA-BR065-100943603</t>
  </si>
  <si>
    <t>7264-SANTA BARBARA D'OESTE-VENDA-BR065-101093720</t>
  </si>
  <si>
    <t>7264-SANTA BARBARA D'OESTE-VENDA-BR065-NA</t>
  </si>
  <si>
    <t>7264-SANTA BARBARA D'OESTE-VENDA-BR080-100943603</t>
  </si>
  <si>
    <t>7264-SANTA BARBARA D'OESTE-VENDA-BR081-100943603</t>
  </si>
  <si>
    <t>7264-SANTA BARBARA D'OESTE-VENDA-BR082-100943603</t>
  </si>
  <si>
    <t>BR 3546405</t>
  </si>
  <si>
    <t>SANTA CRUZ DO RIO PARDO</t>
  </si>
  <si>
    <t>7264-SANTA CRUZ DO RIO PARDO-VENDA-BR020-101093720</t>
  </si>
  <si>
    <t>7264-SANTA CRUZ DO RIO PARDO-VENDA-BR020-NA</t>
  </si>
  <si>
    <t>7264-SANTA CRUZ DO RIO PARDO-VENDA-BR065-101093720</t>
  </si>
  <si>
    <t>7264-SANTA CRUZ DO RIO PARDO-VENDA-BR065-NA</t>
  </si>
  <si>
    <t>BR 3546603</t>
  </si>
  <si>
    <t>SANTA FE DO SUL</t>
  </si>
  <si>
    <t>7264-SANTA FE DO SUL-VENDA-BR020-NA</t>
  </si>
  <si>
    <t>7264-SANTA FE DO SUL-VENDA-BR065-NA</t>
  </si>
  <si>
    <t>BR 3547601</t>
  </si>
  <si>
    <t>SANTA ROSA DE VITERBO</t>
  </si>
  <si>
    <t>7264-SANTA ROSA DE VITERBO-VENDA-BR020-100943603</t>
  </si>
  <si>
    <t>7264-SANTA ROSA DE VITERBO-VENDA-BR020-NA</t>
  </si>
  <si>
    <t>7264-SANTA ROSA DE VITERBO-VENDA-BR024-100788157</t>
  </si>
  <si>
    <t>7264-SANTA ROSA DE VITERBO-VENDA-BR024-NA</t>
  </si>
  <si>
    <t>7264-SANTA ROSA DE VITERBO-VENDA-BR063-100943603</t>
  </si>
  <si>
    <t>7264-SANTA ROSA DE VITERBO-VENDA-BR063-NA</t>
  </si>
  <si>
    <t>7264-SANTA ROSA DE VITERBO-VENDA-BR065-100943603</t>
  </si>
  <si>
    <t>7264-SANTA ROSA DE VITERBO-VENDA-BR065-NA</t>
  </si>
  <si>
    <t>7264-SANTA ROSA DE VITERBO-VENDA-BR080-100943603</t>
  </si>
  <si>
    <t>7264-SANTA ROSA DE VITERBO-VENDA-BR081-100943603</t>
  </si>
  <si>
    <t>7264-SANTA ROSA DE VITERBO-VENDA-BR082-100943603</t>
  </si>
  <si>
    <t>7264-SANTANA DE PARNAIBA-VENDA-BR020-100943603</t>
  </si>
  <si>
    <t>7264-SANTANA DE PARNAIBA-VENDA-BR020-NA</t>
  </si>
  <si>
    <t>7264-SANTANA DE PARNAIBA-VENDA-BR063-100943603</t>
  </si>
  <si>
    <t>7264-SANTANA DE PARNAIBA-VENDA-BR063-NA</t>
  </si>
  <si>
    <t>7264-SANTANA DE PARNAIBA-VENDA-BR065-100943603</t>
  </si>
  <si>
    <t>7264-SANTANA DE PARNAIBA-VENDA-BR065-NA</t>
  </si>
  <si>
    <t>7264-SANTANA DE PARNAIBA-VENDA-BR080-100943603</t>
  </si>
  <si>
    <t>7264-SANTANA DE PARNAIBA-VENDA-BR081-100943603</t>
  </si>
  <si>
    <t>7264-SANTANA DE PARNAIBA-VENDA-BR082-100943603</t>
  </si>
  <si>
    <t>7264-SANTO ANDRE-VENDA-BR004-101093720</t>
  </si>
  <si>
    <t>7264-SANTO ANDRE-VENDA-BR020-100943603</t>
  </si>
  <si>
    <t>7264-SANTO ANDRE-VENDA-BR020-101093720</t>
  </si>
  <si>
    <t>7264-SANTO ANDRE-VENDA-BR020-NA</t>
  </si>
  <si>
    <t>7264-SANTO ANDRE-VENDA-BR024-100223303</t>
  </si>
  <si>
    <t>7264-SANTO ANDRE-VENDA-BR024-100788157</t>
  </si>
  <si>
    <t>7264-SANTO ANDRE-VENDA-BR024-101093720</t>
  </si>
  <si>
    <t>7264-SANTO ANDRE-VENDA-BR063-100943603</t>
  </si>
  <si>
    <t>7264-SANTO ANDRE-VENDA-BR063-NA</t>
  </si>
  <si>
    <t>7264-SANTO ANDRE-VENDA-BR065-100943603</t>
  </si>
  <si>
    <t>7264-SANTO ANDRE-VENDA-BR065-NA</t>
  </si>
  <si>
    <t>7264-SANTO ANDRE-VENDA-BR080-100943603</t>
  </si>
  <si>
    <t>7264-SANTO ANDRE-VENDA-BR081-100943603</t>
  </si>
  <si>
    <t>7264-SANTO ANDRE-VENDA-BR082-100943603</t>
  </si>
  <si>
    <t>7264-SANTO ANDRE-VENDA-BR275-100223303</t>
  </si>
  <si>
    <t>BR 3548005</t>
  </si>
  <si>
    <t>SANTO ANTONIO DE POSSE</t>
  </si>
  <si>
    <t>7264-SANTO ANTONIO DE POSSE-VENDA-BR020-100943603</t>
  </si>
  <si>
    <t>7264-SANTO ANTONIO DE POSSE-VENDA-BR020-NA</t>
  </si>
  <si>
    <t>7264-SANTO ANTONIO DE POSSE-VENDA-BR063-100943603</t>
  </si>
  <si>
    <t>7264-SANTO ANTONIO DE POSSE-VENDA-BR063-NA</t>
  </si>
  <si>
    <t>7264-SANTO ANTONIO DE POSSE-VENDA-BR065-100943603</t>
  </si>
  <si>
    <t>7264-SANTO ANTONIO DE POSSE-VENDA-BR065-NA</t>
  </si>
  <si>
    <t>7264-SANTO ANTONIO DE POSSE-VENDA-BR080-100943603</t>
  </si>
  <si>
    <t>7264-SANTO ANTONIO DE POSSE-VENDA-BR081-100943603</t>
  </si>
  <si>
    <t>7264-SANTO ANTONIO DE POSSE-VENDA-BR082-100943603</t>
  </si>
  <si>
    <t>BR 3160801</t>
  </si>
  <si>
    <t>SAO BENTO ABADE</t>
  </si>
  <si>
    <t>7264-SAO BENTO ABADE-VENDA-BR020-100788157</t>
  </si>
  <si>
    <t>7264-SAO BENTO ABADE-VENDA-BR024-100788157</t>
  </si>
  <si>
    <t>7264-SAO BERNARDO DO CAMPO-VENDA-BR020-100943603</t>
  </si>
  <si>
    <t>7264-SAO BERNARDO DO CAMPO-VENDA-BR020-101093720</t>
  </si>
  <si>
    <t>7264-SAO BERNARDO DO CAMPO-VENDA-BR020-NA</t>
  </si>
  <si>
    <t>7264-SAO BERNARDO DO CAMPO-VENDA-BR024-101093720</t>
  </si>
  <si>
    <t>7264-SAO BERNARDO DO CAMPO-VENDA-BR063-100943603</t>
  </si>
  <si>
    <t>7264-SAO BERNARDO DO CAMPO-VENDA-BR063-NA</t>
  </si>
  <si>
    <t>7264-SAO BERNARDO DO CAMPO-VENDA-BR065-100943603</t>
  </si>
  <si>
    <t>7264-SAO BERNARDO DO CAMPO-VENDA-BR065-NA</t>
  </si>
  <si>
    <t>7264-SAO BERNARDO DO CAMPO-VENDA-BR080-100943603</t>
  </si>
  <si>
    <t>7264-SAO BERNARDO DO CAMPO-VENDA-BR081-100943603</t>
  </si>
  <si>
    <t>7264-SAO BERNARDO DO CAMPO-VENDA-BR082-100943603</t>
  </si>
  <si>
    <t>7264-SAO CAETANO DO SUL-VENDA-BR020-100943603</t>
  </si>
  <si>
    <t>7264-SAO CAETANO DO SUL-VENDA-BR020-NA</t>
  </si>
  <si>
    <t>7264-SAO CAETANO DO SUL-VENDA-BR063-100943603</t>
  </si>
  <si>
    <t>7264-SAO CAETANO DO SUL-VENDA-BR063-NA</t>
  </si>
  <si>
    <t>7264-SAO CAETANO DO SUL-VENDA-BR065-100943603</t>
  </si>
  <si>
    <t>7264-SAO CAETANO DO SUL-VENDA-BR065-NA</t>
  </si>
  <si>
    <t>7264-SAO CAETANO DO SUL-VENDA-BR080-100943603</t>
  </si>
  <si>
    <t>7264-SAO CAETANO DO SUL-VENDA-BR081-100943603</t>
  </si>
  <si>
    <t>7264-SAO CAETANO DO SUL-VENDA-BR082-100943603</t>
  </si>
  <si>
    <t>BR 3548906</t>
  </si>
  <si>
    <t>SAO CARLOS</t>
  </si>
  <si>
    <t>7264-SAO CARLOS-VENDA-BR020-101093720</t>
  </si>
  <si>
    <t>7264-SAO CARLOS-VENDA-BR020-NA</t>
  </si>
  <si>
    <t>7264-SAO CARLOS-VENDA-BR063-NA</t>
  </si>
  <si>
    <t>7264-SAO CARLOS-VENDA-BR065-101093720</t>
  </si>
  <si>
    <t>7264-SAO CARLOS-VENDA-BR065-NA</t>
  </si>
  <si>
    <t>BR 3549102</t>
  </si>
  <si>
    <t>SAO JOAO DA BOA VISTA</t>
  </si>
  <si>
    <t>7264-SAO JOAO DA BOA VISTA-VENDA-BR020-100943603</t>
  </si>
  <si>
    <t>7264-SAO JOAO DA BOA VISTA-VENDA-BR020-101093720</t>
  </si>
  <si>
    <t>7264-SAO JOAO DA BOA VISTA-VENDA-BR020-NA</t>
  </si>
  <si>
    <t>7264-SAO JOAO DA BOA VISTA-VENDA-BR063-100943603</t>
  </si>
  <si>
    <t>7264-SAO JOAO DA BOA VISTA-VENDA-BR063-NA</t>
  </si>
  <si>
    <t>7264-SAO JOAO DA BOA VISTA-VENDA-BR065-100943603</t>
  </si>
  <si>
    <t>7264-SAO JOAO DA BOA VISTA-VENDA-BR065-101093720</t>
  </si>
  <si>
    <t>7264-SAO JOAO DA BOA VISTA-VENDA-BR065-NA</t>
  </si>
  <si>
    <t>7264-SAO JOAO DA BOA VISTA-VENDA-BR080-100943603</t>
  </si>
  <si>
    <t>7264-SAO JOAO DA BOA VISTA-VENDA-BR081-100943603</t>
  </si>
  <si>
    <t>7264-SAO JOAO DA BOA VISTA-VENDA-BR082-100943603</t>
  </si>
  <si>
    <t>BR 3549706</t>
  </si>
  <si>
    <t>SAO JOSE DO RIO PARDO</t>
  </si>
  <si>
    <t>7264-SAO JOSE DO RIO PARDO-VENDA-BR065-100943603</t>
  </si>
  <si>
    <t>7264-SAO JOSE DO RIO PARDO-VENDA-BR065-NA</t>
  </si>
  <si>
    <t>7264-SAO JOSE DO RIO PARDO-VENDA-BR080-100943603</t>
  </si>
  <si>
    <t>7264-SAO JOSE DO RIO PARDO-VENDA-BR081-100943603</t>
  </si>
  <si>
    <t>7264-SAO JOSE DO RIO PARDO-VENDA-BR082-100943603</t>
  </si>
  <si>
    <t>7264-SAO JOSE DO RIO PRETO-VENDA-BR020-100788157</t>
  </si>
  <si>
    <t>7264-SAO JOSE DO RIO PRETO-VENDA-BR020-101093720</t>
  </si>
  <si>
    <t>7264-SAO JOSE DO RIO PRETO-VENDA-BR020-NA</t>
  </si>
  <si>
    <t>7264-SAO JOSE DO RIO PRETO-VENDA-BR024-100788157</t>
  </si>
  <si>
    <t>7264-SAO JOSE DO RIO PRETO-VENDA-BR024-101093720</t>
  </si>
  <si>
    <t>7264-SAO JOSE DO RIO PRETO-VENDA-BR065-101093720</t>
  </si>
  <si>
    <t>7264-SAO JOSE DO RIO PRETO-VENDA-BR065-NA</t>
  </si>
  <si>
    <t>BR 3163706</t>
  </si>
  <si>
    <t>SAO LOURENCO</t>
  </si>
  <si>
    <t>7264-SAO LOURENCO-VENDA-BR020-100788157</t>
  </si>
  <si>
    <t>7264-SAO LOURENCO-VENDA-BR024-100788157</t>
  </si>
  <si>
    <t>7264-SAO LOURENCO-VENDA-BR063-100788157</t>
  </si>
  <si>
    <t>7264-SAO LOURENCO-VENDA-BR063-NA</t>
  </si>
  <si>
    <t>7264-SAO LOURENCO-VENDA-BR065-100788157</t>
  </si>
  <si>
    <t>7264-SAO LOURENCO-VENDA-BR065-NA</t>
  </si>
  <si>
    <t>BR 3550100</t>
  </si>
  <si>
    <t>SAO MANUEL</t>
  </si>
  <si>
    <t>7264-SAO MANUEL-VENDA-BR020-101093720</t>
  </si>
  <si>
    <t>7264-SAO MANUEL-VENDA-BR020-NA</t>
  </si>
  <si>
    <t>7264-SAO MANUEL-VENDA-BR065-101093720</t>
  </si>
  <si>
    <t>7264-SAO MANUEL-VENDA-BR065-NA</t>
  </si>
  <si>
    <t>BR 3204906</t>
  </si>
  <si>
    <t>SAO MATEUS</t>
  </si>
  <si>
    <t>7264-SAO MATEUS-VENDA-BR024-100223303</t>
  </si>
  <si>
    <t>7264-SAO MATEUS-VENDA-BR024-NA</t>
  </si>
  <si>
    <t>7264-SAO PAULO-VENDA-BR020-100943603</t>
  </si>
  <si>
    <t>7264-SAO PAULO-VENDA-BR020-101093720</t>
  </si>
  <si>
    <t>7264-SAO PAULO-VENDA-BR020-NA</t>
  </si>
  <si>
    <t>7264-SAO PAULO-VENDA-BR024-101093720</t>
  </si>
  <si>
    <t>7264-SAO PAULO-VENDA-BR063-100943603</t>
  </si>
  <si>
    <t>7264-SAO PAULO-VENDA-BR063-NA</t>
  </si>
  <si>
    <t>7264-SAO PAULO-VENDA-BR065-100943603</t>
  </si>
  <si>
    <t>7264-SAO PAULO-VENDA-BR065-NA</t>
  </si>
  <si>
    <t>7264-SAO PAULO-VENDA-BR080-100943603</t>
  </si>
  <si>
    <t>7264-SAO PAULO-VENDA-BR081-100943603</t>
  </si>
  <si>
    <t>7264-SAO PAULO-VENDA-BR082-100943603</t>
  </si>
  <si>
    <t>BR 3550407</t>
  </si>
  <si>
    <t>SAO PEDRO</t>
  </si>
  <si>
    <t>7264-SAO PEDRO-VENDA-BR080-100943603</t>
  </si>
  <si>
    <t>7264-SAO PEDRO-VENDA-BR081-100943603</t>
  </si>
  <si>
    <t>7264-SAO PEDRO-VENDA-BR082-100943603</t>
  </si>
  <si>
    <t>BR 3164704</t>
  </si>
  <si>
    <t>SAO SEBASTIAO DO PARAISO</t>
  </si>
  <si>
    <t>7264-SAO SEBASTIAO DO PARAISO-VENDA-BR020-NA</t>
  </si>
  <si>
    <t>7264-SAO SEBASTIAO DO PARAISO-VENDA-BR063-100788157</t>
  </si>
  <si>
    <t>7264-SAO SEBASTIAO DO PARAISO-VENDA-BR063-NA</t>
  </si>
  <si>
    <t>7264-SAO SEBASTIAO DO PARAISO-VENDA-BR065-100788157</t>
  </si>
  <si>
    <t>7264-SAO SEBASTIAO DO PARAISO-VENDA-BR065-NA</t>
  </si>
  <si>
    <t>BR 3551504</t>
  </si>
  <si>
    <t>SERRANA</t>
  </si>
  <si>
    <t>7264-SERRANA-VENDA-BR065-100943603</t>
  </si>
  <si>
    <t>7264-SERRA-VENDA-BR024-100223303</t>
  </si>
  <si>
    <t>7264-SERRA-VENDA-BR024-NA</t>
  </si>
  <si>
    <t>BR 3551702</t>
  </si>
  <si>
    <t>SERTAOZINHO</t>
  </si>
  <si>
    <t>7264-SERTAOZINHO-VENDA-BR020-100943603</t>
  </si>
  <si>
    <t>7264-SERTAOZINHO-VENDA-BR020-101093720</t>
  </si>
  <si>
    <t>7264-SERTAOZINHO-VENDA-BR020-NA</t>
  </si>
  <si>
    <t>7264-SERTAOZINHO-VENDA-BR063-100943603</t>
  </si>
  <si>
    <t>7264-SERTAOZINHO-VENDA-BR063-101093720</t>
  </si>
  <si>
    <t>7264-SERTAOZINHO-VENDA-BR063-NA</t>
  </si>
  <si>
    <t>7264-SERTAOZINHO-VENDA-BR065-100943603</t>
  </si>
  <si>
    <t>7264-SERTAOZINHO-VENDA-BR065-101093720</t>
  </si>
  <si>
    <t>7264-SERTAOZINHO-VENDA-BR065-NA</t>
  </si>
  <si>
    <t>7264-SERTAOZINHO-VENDA-BR080-100943603</t>
  </si>
  <si>
    <t>7264-SERTAOZINHO-VENDA-BR080-101093720</t>
  </si>
  <si>
    <t>7264-SERTAOZINHO-VENDA-BR081-100943603</t>
  </si>
  <si>
    <t>7264-SERTAOZINHO-VENDA-BR081-101093720</t>
  </si>
  <si>
    <t>7264-SERTAOZINHO-VENDA-BR082-100943603</t>
  </si>
  <si>
    <t>7264-SERTAOZINHO-VENDA-BR082-101093720</t>
  </si>
  <si>
    <t>BR 3551900</t>
  </si>
  <si>
    <t>SEVERINIA</t>
  </si>
  <si>
    <t>7264-SEVERINIA-VENDA-BR020-NA</t>
  </si>
  <si>
    <t>7264-SEVERINIA-VENDA-BR065-NA</t>
  </si>
  <si>
    <t>BR 3552106</t>
  </si>
  <si>
    <t>SOCORRO</t>
  </si>
  <si>
    <t>7264-SOCORRO-VENDA-BR020-100943603</t>
  </si>
  <si>
    <t>7264-SOCORRO-VENDA-BR020-101093720</t>
  </si>
  <si>
    <t>7264-SOCORRO-VENDA-BR024-101093720</t>
  </si>
  <si>
    <t>7264-SOCORRO-VENDA-BR063-100943603</t>
  </si>
  <si>
    <t>7264-SOCORRO-VENDA-BR065-100943603</t>
  </si>
  <si>
    <t>7264-SOCORRO-VENDA-BR065-101093720</t>
  </si>
  <si>
    <t>7264-SOCORRO-VENDA-BR080-100943603</t>
  </si>
  <si>
    <t>7264-SOCORRO-VENDA-BR081-100943603</t>
  </si>
  <si>
    <t>7264-SOCORRO-VENDA-BR082-100943603</t>
  </si>
  <si>
    <t>7264-SOROCABA-VENDA-BR020-100943603</t>
  </si>
  <si>
    <t>7264-SOROCABA-VENDA-BR020-101093720</t>
  </si>
  <si>
    <t>7264-SOROCABA-VENDA-BR020-NA</t>
  </si>
  <si>
    <t>7264-SOROCABA-VENDA-BR063-100943603</t>
  </si>
  <si>
    <t>7264-SOROCABA-VENDA-BR063-101093720</t>
  </si>
  <si>
    <t>7264-SOROCABA-VENDA-BR063-NA</t>
  </si>
  <si>
    <t>7264-SOROCABA-VENDA-BR065-100943603</t>
  </si>
  <si>
    <t>7264-SOROCABA-VENDA-BR065-101093720</t>
  </si>
  <si>
    <t>7264-SOROCABA-VENDA-BR065-NA</t>
  </si>
  <si>
    <t>7264-SOROCABA-VENDA-BR080-100943603</t>
  </si>
  <si>
    <t>7264-SOROCABA-VENDA-BR080-101093720</t>
  </si>
  <si>
    <t>7264-SOROCABA-VENDA-BR081-100943603</t>
  </si>
  <si>
    <t>7264-SOROCABA-VENDA-BR081-101093720</t>
  </si>
  <si>
    <t>7264-SOROCABA-VENDA-BR082-100943603</t>
  </si>
  <si>
    <t>7264-SOROCABA-VENDA-BR082-101093720</t>
  </si>
  <si>
    <t>BR 3552403</t>
  </si>
  <si>
    <t>SUMARE</t>
  </si>
  <si>
    <t>7264-SUMARE-VENDA-BR020-100943603</t>
  </si>
  <si>
    <t>7264-SUMARE-VENDA-BR020-NA</t>
  </si>
  <si>
    <t>7264-SUMARE-VENDA-BR063-100943603</t>
  </si>
  <si>
    <t>7264-SUMARE-VENDA-BR063-NA</t>
  </si>
  <si>
    <t>7264-SUMARE-VENDA-BR065-100943603</t>
  </si>
  <si>
    <t>7264-SUMARE-VENDA-BR065-101093720</t>
  </si>
  <si>
    <t>7264-SUMARE-VENDA-BR065-NA</t>
  </si>
  <si>
    <t>7264-SUMARE-VENDA-BR080-100943603</t>
  </si>
  <si>
    <t>7264-SUMARE-VENDA-BR081-100943603</t>
  </si>
  <si>
    <t>7264-SUMARE-VENDA-BR082-100943603</t>
  </si>
  <si>
    <t>BR 3554003</t>
  </si>
  <si>
    <t>TATUI</t>
  </si>
  <si>
    <t>7264-TATUI-VENDA-BR020-100943603</t>
  </si>
  <si>
    <t>7264-TATUI-VENDA-BR020-NA</t>
  </si>
  <si>
    <t>7264-TATUI-VENDA-BR063-100943603</t>
  </si>
  <si>
    <t>7264-TATUI-VENDA-BR063-NA</t>
  </si>
  <si>
    <t>7264-TATUI-VENDA-BR065-100943603</t>
  </si>
  <si>
    <t>7264-TATUI-VENDA-BR065-NA</t>
  </si>
  <si>
    <t>7264-TATUI-VENDA-BR080-100943603</t>
  </si>
  <si>
    <t>7264-TATUI-VENDA-BR081-100943603</t>
  </si>
  <si>
    <t>7264-TATUI-VENDA-BR082-100943603</t>
  </si>
  <si>
    <t>7264-TAUBATE-VENDA-BR020-101093720</t>
  </si>
  <si>
    <t>BR 3169307</t>
  </si>
  <si>
    <t>TRES CORAC#ES</t>
  </si>
  <si>
    <t>7264-TRES CORAC#ES-VENDA-BR020-100788157</t>
  </si>
  <si>
    <t>7264-TRES CORAC#ES-VENDA-BR024-100788157</t>
  </si>
  <si>
    <t>7264-TRES CORAC#ES-VENDA-BR063-100788157</t>
  </si>
  <si>
    <t>7264-TRES CORAC#ES-VENDA-BR063-NA</t>
  </si>
  <si>
    <t>7264-TRES CORAC#ES-VENDA-BR065-100788157</t>
  </si>
  <si>
    <t>7264-TRES CORAC#ES-VENDA-BR065-NA</t>
  </si>
  <si>
    <t>7264-UBERABA-VENDA-BR020-101093720</t>
  </si>
  <si>
    <t>7264-UBERABA-VENDA-BR024-101093720</t>
  </si>
  <si>
    <t>BR 3170206</t>
  </si>
  <si>
    <t>UBERLANDIA</t>
  </si>
  <si>
    <t>7264-UBERLANDIA-VENDA-BR020-101093720</t>
  </si>
  <si>
    <t>7264-UBERLANDIA-VENDA-BR024-101093720</t>
  </si>
  <si>
    <t>7264-VALINHOS-VENDA-BR020-100943603</t>
  </si>
  <si>
    <t>7264-VALINHOS-VENDA-BR020-101093720</t>
  </si>
  <si>
    <t>7264-VALINHOS-VENDA-BR020-NA</t>
  </si>
  <si>
    <t>7264-VALINHOS-VENDA-BR063-100943603</t>
  </si>
  <si>
    <t>7264-VALINHOS-VENDA-BR063-101093720</t>
  </si>
  <si>
    <t>7264-VALINHOS-VENDA-BR063-NA</t>
  </si>
  <si>
    <t>7264-VALINHOS-VENDA-BR065-100943603</t>
  </si>
  <si>
    <t>7264-VALINHOS-VENDA-BR065-101093720</t>
  </si>
  <si>
    <t>7264-VALINHOS-VENDA-BR065-NA</t>
  </si>
  <si>
    <t>7264-VALINHOS-VENDA-BR080-100943603</t>
  </si>
  <si>
    <t>7264-VALINHOS-VENDA-BR080-101093720</t>
  </si>
  <si>
    <t>7264-VALINHOS-VENDA-BR081-100943603</t>
  </si>
  <si>
    <t>7264-VALINHOS-VENDA-BR081-101093720</t>
  </si>
  <si>
    <t>7264-VALINHOS-VENDA-BR082-100943603</t>
  </si>
  <si>
    <t>7264-VALINHOS-VENDA-BR082-101093720</t>
  </si>
  <si>
    <t>BR 3556305</t>
  </si>
  <si>
    <t>VALPARAISO</t>
  </si>
  <si>
    <t>7264-VALPARAISO-VENDA-BR020-NA</t>
  </si>
  <si>
    <t>7264-VALPARAISO-VENDA-BR065-NA</t>
  </si>
  <si>
    <t>BR 3170701</t>
  </si>
  <si>
    <t>VARGINHA</t>
  </si>
  <si>
    <t>7264-VARGINHA-VENDA-BR020-100788157</t>
  </si>
  <si>
    <t>7264-VARGINHA-VENDA-BR024-100788157</t>
  </si>
  <si>
    <t>7264-VARGINHA-VENDA-BR063-100788157</t>
  </si>
  <si>
    <t>7264-VARGINHA-VENDA-BR063-NA</t>
  </si>
  <si>
    <t>7264-VARGINHA-VENDA-BR065-100788157</t>
  </si>
  <si>
    <t>7264-VARGINHA-VENDA-BR065-NA</t>
  </si>
  <si>
    <t>BR 3556503</t>
  </si>
  <si>
    <t>VARZEA PAULISTA</t>
  </si>
  <si>
    <t>7264-VARZEA PAULISTA-VENDA-BR020-100943603</t>
  </si>
  <si>
    <t>7264-VARZEA PAULISTA-VENDA-BR020-NA</t>
  </si>
  <si>
    <t>7264-VARZEA PAULISTA-VENDA-BR063-100943603</t>
  </si>
  <si>
    <t>7264-VARZEA PAULISTA-VENDA-BR063-NA</t>
  </si>
  <si>
    <t>7264-VARZEA PAULISTA-VENDA-BR065-100943603</t>
  </si>
  <si>
    <t>7264-VARZEA PAULISTA-VENDA-BR065-101093720</t>
  </si>
  <si>
    <t>7264-VARZEA PAULISTA-VENDA-BR065-NA</t>
  </si>
  <si>
    <t>7264-VARZEA PAULISTA-VENDA-BR080-100943603</t>
  </si>
  <si>
    <t>7264-VARZEA PAULISTA-VENDA-BR081-100943603</t>
  </si>
  <si>
    <t>7264-VARZEA PAULISTA-VENDA-BR082-100943603</t>
  </si>
  <si>
    <t>7264-VIANA-VENDA-BR024-100223303</t>
  </si>
  <si>
    <t>7264-VIANA-VENDA-BR024-NA</t>
  </si>
  <si>
    <t>7264-VILA VELHA-VENDA-BR024-100223303</t>
  </si>
  <si>
    <t>7264-VILA VELHA-VENDA-BR024-NA</t>
  </si>
  <si>
    <t>7264-VINHEDO-VENDA-BR020-100943603</t>
  </si>
  <si>
    <t>7264-VINHEDO-VENDA-BR020-101093720</t>
  </si>
  <si>
    <t>7264-VINHEDO-VENDA-BR020-NA</t>
  </si>
  <si>
    <t>7264-VINHEDO-VENDA-BR063-100943603</t>
  </si>
  <si>
    <t>7264-VINHEDO-VENDA-BR063-101093720</t>
  </si>
  <si>
    <t>7264-VINHEDO-VENDA-BR063-NA</t>
  </si>
  <si>
    <t>7264-VINHEDO-VENDA-BR065-100943603</t>
  </si>
  <si>
    <t>7264-VINHEDO-VENDA-BR065-101093720</t>
  </si>
  <si>
    <t>7264-VINHEDO-VENDA-BR065-NA</t>
  </si>
  <si>
    <t>7264-VINHEDO-VENDA-BR080-100943603</t>
  </si>
  <si>
    <t>7264-VINHEDO-VENDA-BR080-101093720</t>
  </si>
  <si>
    <t>7264-VINHEDO-VENDA-BR081-100943603</t>
  </si>
  <si>
    <t>7264-VINHEDO-VENDA-BR081-101093720</t>
  </si>
  <si>
    <t>7264-VINHEDO-VENDA-BR082-100943603</t>
  </si>
  <si>
    <t>7264-VINHEDO-VENDA-BR082-101093720</t>
  </si>
  <si>
    <t>BR 3556800</t>
  </si>
  <si>
    <t>VIRADOURO</t>
  </si>
  <si>
    <t>7264-VIRADOURO-VENDA-BR020-NA</t>
  </si>
  <si>
    <t>7264-VIRADOURO-VENDA-BR065-NA</t>
  </si>
  <si>
    <t>BR 3205309</t>
  </si>
  <si>
    <t>VITORIA</t>
  </si>
  <si>
    <t>7264-VITORIA-VENDA-BR024-100223303</t>
  </si>
  <si>
    <t>7264-VITORIA-VENDA-BR024-NA</t>
  </si>
  <si>
    <t>7264-VOTORANTIM-VENDA-BR020-100943603</t>
  </si>
  <si>
    <t>7264-VOTORANTIM-VENDA-BR063-100943603</t>
  </si>
  <si>
    <t>7264-VOTORANTIM-VENDA-BR065-100943603</t>
  </si>
  <si>
    <t>BR 3557105</t>
  </si>
  <si>
    <t>VOTUPORANGA</t>
  </si>
  <si>
    <t>7264-VOTUPORANGA-VENDA-BR020-101093720</t>
  </si>
  <si>
    <t>7264-VOTUPORANGA-VENDA-BR020-NA</t>
  </si>
  <si>
    <t>7264-VOTUPORANGA-VENDA-BR065-101093720</t>
  </si>
  <si>
    <t>7264-VOTUPORANGA-VENDA-BR065-NA</t>
  </si>
  <si>
    <t>BRP0007265</t>
  </si>
  <si>
    <t>TNF RIO DE JANEIRO ORIGEM 7264</t>
  </si>
  <si>
    <t>7265-BELFORD ROXO-VENDA-BR024-100223322</t>
  </si>
  <si>
    <t>7265-BELFORD ROXO-VENDA-BR024-100223323</t>
  </si>
  <si>
    <t>7265-BELFORD ROXO-VENDA-BR024-101093720</t>
  </si>
  <si>
    <t>7265-BELFORD ROXO-VENDA-BR024-NA</t>
  </si>
  <si>
    <t>7265-BELFORD ROXO-VENDA-BR275-100223322</t>
  </si>
  <si>
    <t>7265-CAMPOS DOS GOYTACAZES-VENDA-BR020-100788157</t>
  </si>
  <si>
    <t>7265-CAMPOS DOS GOYTACAZES-VENDA-BR024-100223323</t>
  </si>
  <si>
    <t>7265-CAMPOS DOS GOYTACAZES-VENDA-BR024-100788157</t>
  </si>
  <si>
    <t>7265-DUQUE DE CAXIAS-VENDA-BR020-100788157</t>
  </si>
  <si>
    <t>7265-DUQUE DE CAXIAS-VENDA-BR020-101093720</t>
  </si>
  <si>
    <t>7265-DUQUE DE CAXIAS-VENDA-BR024-100223322</t>
  </si>
  <si>
    <t>7265-DUQUE DE CAXIAS-VENDA-BR024-100223323</t>
  </si>
  <si>
    <t>7265-DUQUE DE CAXIAS-VENDA-BR275-100223322</t>
  </si>
  <si>
    <t>7265-NOVA FRIBURGO-VENDA-BR024-100223323</t>
  </si>
  <si>
    <t>7265-RIO DE JANEIRO-VENDA-BR024-100223303</t>
  </si>
  <si>
    <t>7265-RIO DE JANEIRO-VENDA-BR024-100223323</t>
  </si>
  <si>
    <t>7265-RIO DE JANEIRO-VENDA-BR275-100223303</t>
  </si>
  <si>
    <t>7265-SAO JOAO DE MERITI-VENDA-BR024-100223323</t>
  </si>
  <si>
    <t>7265-VOLTA REDONDA-VENDA-BR020-100788157</t>
  </si>
  <si>
    <t>7265-VOLTA REDONDA-VENDA-BR024-100223322</t>
  </si>
  <si>
    <t>7265-VOLTA REDONDA-VENDA-BR024-100223323</t>
  </si>
  <si>
    <t>7265-VOLTA REDONDA-VENDA-BR275-100223322</t>
  </si>
  <si>
    <t>BRP0007891</t>
  </si>
  <si>
    <t>TNF PARANA</t>
  </si>
  <si>
    <t>7891-CAMBE-VENDA-BR024-100535793</t>
  </si>
  <si>
    <t>7891-CAMBE-VENDA-BR024-NA</t>
  </si>
  <si>
    <t>7891-CASCAVEL-VENDA-BR024-100422206</t>
  </si>
  <si>
    <t>TOMBINI-SC</t>
  </si>
  <si>
    <t>7891-CASCAVEL-VENDA-BR024-100422440</t>
  </si>
  <si>
    <t>7891-CASCAVEL-VENDA-BR024-100535793</t>
  </si>
  <si>
    <t>7891-CASCAVEL-VENDA-BR024-101118350</t>
  </si>
  <si>
    <t>7891-CASCAVEL-VENDA-BR024-NA</t>
  </si>
  <si>
    <t>7891-DUQUE DE CAXIAS-VENDA-BR020-100935931</t>
  </si>
  <si>
    <t>7891-FRAIBURGO-VENDA-BR024-100422206</t>
  </si>
  <si>
    <t>7891-SAO JOSE DOS PINHAIS-TRANSFERENCIA-BR275-100422206</t>
  </si>
  <si>
    <t>7891-SAO JOSE DOS PINHAIS-VENDA-BR024-100223303</t>
  </si>
  <si>
    <t>7891-SAO JOSE DOS PINHAIS-VENDA-BR024-100422206</t>
  </si>
  <si>
    <t>7891-SAO JOSE DOS PINHAIS-VENDA-BR024-100422440</t>
  </si>
  <si>
    <t>7891-SAO JOSE DOS PINHAIS-VENDA-BR024-100535793</t>
  </si>
  <si>
    <t>7891-SAO JOSE DOS PINHAIS-VENDA-BR024-101118350</t>
  </si>
  <si>
    <t>7891-SAO JOSE DOS PINHAIS-VENDA-BR300-100422206</t>
  </si>
  <si>
    <t>BRP0007892</t>
  </si>
  <si>
    <t>TNF MINAS GERAIS</t>
  </si>
  <si>
    <t>7892-ARARAS-TRANSFERENCIA-BR024-101093720</t>
  </si>
  <si>
    <t>7892-BELO HORIZONTE-VENDA-BR020-100981642</t>
  </si>
  <si>
    <t>7892-BELO HORIZONTE-VENDA-BR024-100981642</t>
  </si>
  <si>
    <t>7892-BELO HORIZONTE-VENDA-BR063-100981642</t>
  </si>
  <si>
    <t>7892-BELO HORIZONTE-VENDA-BR065-100981642</t>
  </si>
  <si>
    <t>7892-BELO HORIZONTE-VENDA-BR300-100981642</t>
  </si>
  <si>
    <t>7892-BETIM-VENDA-BR020-100981642</t>
  </si>
  <si>
    <t>7892-BETIM-VENDA-BR024-100981642</t>
  </si>
  <si>
    <t>7892-BETIM-VENDA-BR063-100981642</t>
  </si>
  <si>
    <t>7892-BETIM-VENDA-BR065-100981642</t>
  </si>
  <si>
    <t>7892-BETIM-VENDA-BR300-100981642</t>
  </si>
  <si>
    <t>7892-BRUMADINHO-VENDA-BR020-100981642</t>
  </si>
  <si>
    <t>7892-BRUMADINHO-VENDA-BR024-100981642</t>
  </si>
  <si>
    <t>7892-BRUMADINHO-VENDA-BR063-100981642</t>
  </si>
  <si>
    <t>7892-BRUMADINHO-VENDA-BR065-100981642</t>
  </si>
  <si>
    <t>7892-BRUMADINHO-VENDA-BR300-100981642</t>
  </si>
  <si>
    <t>7892-CONSELHEIRO LAFAIETE-VENDA-BR020-100981642</t>
  </si>
  <si>
    <t>7892-CONSELHEIRO LAFAIETE-VENDA-BR063-100981642</t>
  </si>
  <si>
    <t>7892-CONSELHEIRO LAFAIETE-VENDA-BR065-100981642</t>
  </si>
  <si>
    <t>7892-CONSELHEIRO LAFAIETE-VENDA-BR300-100981642</t>
  </si>
  <si>
    <t>7892-CONTAGEM-VENDA-BR020-100981642</t>
  </si>
  <si>
    <t>7892-CONTAGEM-VENDA-BR024-100223303</t>
  </si>
  <si>
    <t>7892-CONTAGEM-VENDA-BR024-100981642</t>
  </si>
  <si>
    <t>7892-CONTAGEM-VENDA-BR063-100981642</t>
  </si>
  <si>
    <t>7892-CONTAGEM-VENDA-BR065-100981642</t>
  </si>
  <si>
    <t>7892-CONTAGEM-VENDA-BR275-100223303</t>
  </si>
  <si>
    <t>7892-CONTAGEM-VENDA-BR300-100981642</t>
  </si>
  <si>
    <t>7892-CORONEL FABRICIANO-VENDA-BR020-100981642</t>
  </si>
  <si>
    <t>7892-CORONEL FABRICIANO-VENDA-BR024-100223303</t>
  </si>
  <si>
    <t>7892-CORONEL FABRICIANO-VENDA-BR024-101093720</t>
  </si>
  <si>
    <t>7892-CORONEL FABRICIANO-VENDA-BR063-100981642</t>
  </si>
  <si>
    <t>7892-CORONEL FABRICIANO-VENDA-BR065-100981642</t>
  </si>
  <si>
    <t>7892-CORONEL FABRICIANO-VENDA-BR275-100223303</t>
  </si>
  <si>
    <t>7892-CORONEL FABRICIANO-VENDA-BR300-100981642</t>
  </si>
  <si>
    <t>7892-CURVELO-VENDA-BR020-100981642</t>
  </si>
  <si>
    <t>7892-CURVELO-VENDA-BR063-100981642</t>
  </si>
  <si>
    <t>7892-CURVELO-VENDA-BR065-100981642</t>
  </si>
  <si>
    <t>7892-CURVELO-VENDA-BR300-100981642</t>
  </si>
  <si>
    <t>01-15-15</t>
  </si>
  <si>
    <t>7892-DIVINOPOLIS-VENDA-BR020-100788157</t>
  </si>
  <si>
    <t>7892-DIVINOPOLIS-VENDA-BR020-100981642</t>
  </si>
  <si>
    <t>7892-DIVINOPOLIS-VENDA-BR020-101093720</t>
  </si>
  <si>
    <t>7892-DIVINOPOLIS-VENDA-BR024-100223303</t>
  </si>
  <si>
    <t>7892-DIVINOPOLIS-VENDA-BR063-100981642</t>
  </si>
  <si>
    <t>7892-DIVINOPOLIS-VENDA-BR065-100981642</t>
  </si>
  <si>
    <t>7892-DIVINOPOLIS-VENDA-BR300-100981642</t>
  </si>
  <si>
    <t>7892-ESMERALDAS-VENDA-BR020-100981642</t>
  </si>
  <si>
    <t>7892-ESMERALDAS-VENDA-BR024-100981642</t>
  </si>
  <si>
    <t>7892-ESMERALDAS-VENDA-BR063-100981642</t>
  </si>
  <si>
    <t>7892-ESMERALDAS-VENDA-BR065-100981642</t>
  </si>
  <si>
    <t>7892-ESMERALDAS-VENDA-BR300-100981642</t>
  </si>
  <si>
    <t>7892-IBIRITE-VENDA-BR020-100981642</t>
  </si>
  <si>
    <t>7892-IBIRITE-VENDA-BR024-100981642</t>
  </si>
  <si>
    <t>7892-IBIRITE-VENDA-BR063-100981642</t>
  </si>
  <si>
    <t>7892-IBIRITE-VENDA-BR065-100981642</t>
  </si>
  <si>
    <t>7892-IBIRITE-VENDA-BR300-100981642</t>
  </si>
  <si>
    <t>7892-IGARAPE-VENDA-BR020-100981642</t>
  </si>
  <si>
    <t>7892-IGARAPE-VENDA-BR024-100981642</t>
  </si>
  <si>
    <t>7892-IGARAPE-VENDA-BR063-100981642</t>
  </si>
  <si>
    <t>7892-IGARAPE-VENDA-BR065-100981642</t>
  </si>
  <si>
    <t>7892-IGARAPE-VENDA-BR300-100981642</t>
  </si>
  <si>
    <t>7892-JOAO MONLEVADE-VENDA-BR020-100981642</t>
  </si>
  <si>
    <t>7892-JOAO MONLEVADE-VENDA-BR063-100981642</t>
  </si>
  <si>
    <t>7892-JOAO MONLEVADE-VENDA-BR065-100981642</t>
  </si>
  <si>
    <t>7892-JOAO MONLEVADE-VENDA-BR300-100981642</t>
  </si>
  <si>
    <t>7892-JUIZ DE FORA-VENDA-BR020-100981642</t>
  </si>
  <si>
    <t>7892-JUIZ DE FORA-VENDA-BR020-101093720</t>
  </si>
  <si>
    <t>7892-JUIZ DE FORA-VENDA-BR024-100223303</t>
  </si>
  <si>
    <t>ARDO</t>
  </si>
  <si>
    <t>7892-JUIZ DE FORA-VENDA-BR024-100876795</t>
  </si>
  <si>
    <t>7892-JUIZ DE FORA-VENDA-BR024-101093720</t>
  </si>
  <si>
    <t>7892-JUIZ DE FORA-VENDA-BR063-100981642</t>
  </si>
  <si>
    <t>7892-JUIZ DE FORA-VENDA-BR065-100981642</t>
  </si>
  <si>
    <t>7892-JUIZ DE FORA-VENDA-BR275-100223303</t>
  </si>
  <si>
    <t>7892-JUIZ DE FORA-VENDA-BR300-100981642</t>
  </si>
  <si>
    <t>7892-LAGOA SANTA-VENDA-BR020-100981642</t>
  </si>
  <si>
    <t>7892-LAGOA SANTA-VENDA-BR024-100981642</t>
  </si>
  <si>
    <t>7892-LAGOA SANTA-VENDA-BR063-100981642</t>
  </si>
  <si>
    <t>7892-LAGOA SANTA-VENDA-BR065-100981642</t>
  </si>
  <si>
    <t>7892-LAGOA SANTA-VENDA-BR300-100981642</t>
  </si>
  <si>
    <t>7892-MARIANA-VENDA-BR020-100981642</t>
  </si>
  <si>
    <t>7892-MARIANA-VENDA-BR063-100981642</t>
  </si>
  <si>
    <t>7892-MARIANA-VENDA-BR065-100981642</t>
  </si>
  <si>
    <t>7892-MARIANA-VENDA-BR300-100981642</t>
  </si>
  <si>
    <t>7892-MONTES CLAROS-VENDA-BR020-100981642</t>
  </si>
  <si>
    <t>7892-MONTES CLAROS-VENDA-BR020-101093720</t>
  </si>
  <si>
    <t>7892-MONTES CLAROS-VENDA-BR024-100981642</t>
  </si>
  <si>
    <t>7892-MONTES CLAROS-VENDA-BR063-100981642</t>
  </si>
  <si>
    <t>7892-MONTES CLAROS-VENDA-BR065-100981642</t>
  </si>
  <si>
    <t>7892-MONTES CLAROS-VENDA-BR300-100981642</t>
  </si>
  <si>
    <t>7892-NOVA LIMA-VENDA-BR020-100981642</t>
  </si>
  <si>
    <t>7892-NOVA LIMA-VENDA-BR024-100981642</t>
  </si>
  <si>
    <t>7892-NOVA LIMA-VENDA-BR063-100981642</t>
  </si>
  <si>
    <t>7892-NOVA LIMA-VENDA-BR065-100981642</t>
  </si>
  <si>
    <t>7892-NOVA LIMA-VENDA-BR300-100981642</t>
  </si>
  <si>
    <t>7892-OURO PRETO-VENDA-BR020-100981642</t>
  </si>
  <si>
    <t>7892-OURO PRETO-VENDA-BR063-100981642</t>
  </si>
  <si>
    <t>7892-OURO PRETO-VENDA-BR065-100981642</t>
  </si>
  <si>
    <t>7892-OURO PRETO-VENDA-BR300-100981642</t>
  </si>
  <si>
    <t>7892-PATOS DE MINAS-VENDA-BR020-100788157</t>
  </si>
  <si>
    <t>7892-PATOS DE MINAS-VENDA-BR020-101093720</t>
  </si>
  <si>
    <t>7892-PATOS DE MINAS-VENDA-BR024-101093720</t>
  </si>
  <si>
    <t>7892-RIBEIRAO DAS NEVES-VENDA-BR020-100981642</t>
  </si>
  <si>
    <t>7892-RIBEIRAO DAS NEVES-VENDA-BR024-100981642</t>
  </si>
  <si>
    <t>7892-RIBEIRAO DAS NEVES-VENDA-BR063-100981642</t>
  </si>
  <si>
    <t>7892-RIBEIRAO DAS NEVES-VENDA-BR065-100981642</t>
  </si>
  <si>
    <t>7892-RIBEIRAO DAS NEVES-VENDA-BR300-100981642</t>
  </si>
  <si>
    <t>7892-SABARA-VENDA-BR020-100981642</t>
  </si>
  <si>
    <t>7892-SABARA-VENDA-BR024-100981642</t>
  </si>
  <si>
    <t>7892-SABARA-VENDA-BR063-100981642</t>
  </si>
  <si>
    <t>7892-SABARA-VENDA-BR065-100981642</t>
  </si>
  <si>
    <t>7892-SABARA-VENDA-BR300-100981642</t>
  </si>
  <si>
    <t>7892-SANTA LUZIA-VENDA-BR020-100981642</t>
  </si>
  <si>
    <t>7892-SANTA LUZIA-VENDA-BR024-100981642</t>
  </si>
  <si>
    <t>7892-SANTA LUZIA-VENDA-BR063-100981642</t>
  </si>
  <si>
    <t>7892-SANTA LUZIA-VENDA-BR065-100981642</t>
  </si>
  <si>
    <t>7892-SANTA LUZIA-VENDA-BR300-100981642</t>
  </si>
  <si>
    <t>7892-SANTANA DO PARAISO-VENDA-BR020-100981642</t>
  </si>
  <si>
    <t>7892-SANTANA DO PARAISO-VENDA-BR063-100981642</t>
  </si>
  <si>
    <t>7892-SANTANA DO PARAISO-VENDA-BR065-100981642</t>
  </si>
  <si>
    <t>7892-SANTANA DO PARAISO-VENDA-BR300-100981642</t>
  </si>
  <si>
    <t>7892-SARZEDO-VENDA-BR020-100981642</t>
  </si>
  <si>
    <t>7892-SARZEDO-VENDA-BR024-100981642</t>
  </si>
  <si>
    <t>7892-SARZEDO-VENDA-BR063-100981642</t>
  </si>
  <si>
    <t>7892-SARZEDO-VENDA-BR065-100981642</t>
  </si>
  <si>
    <t>7892-SARZEDO-VENDA-BR300-100981642</t>
  </si>
  <si>
    <t>7892-SETE LAGOAS-VENDA-BR020-100981642</t>
  </si>
  <si>
    <t>7892-SETE LAGOAS-VENDA-BR063-100981642</t>
  </si>
  <si>
    <t>7892-SETE LAGOAS-VENDA-BR065-100981642</t>
  </si>
  <si>
    <t>7892-SETE LAGOAS-VENDA-BR300-100981642</t>
  </si>
  <si>
    <t>7892-VESPASIANO-VENDA-BR020-100981642</t>
  </si>
  <si>
    <t>7892-VESPASIANO-VENDA-BR024-100981642</t>
  </si>
  <si>
    <t>7892-VESPASIANO-VENDA-BR063-100981642</t>
  </si>
  <si>
    <t>7892-VESPASIANO-VENDA-BR065-100981642</t>
  </si>
  <si>
    <t>7892-VESPASIANO-VENDA-BR300-100981642</t>
  </si>
  <si>
    <t>BRP0007893</t>
  </si>
  <si>
    <t>TNF RIO DE JANEIRO ORIGEM 7032</t>
  </si>
  <si>
    <t>7893-BELFORD ROXO-VENDA-BR020-101093720</t>
  </si>
  <si>
    <t>7893-BELFORD ROXO-VENDA-BR024-100223322</t>
  </si>
  <si>
    <t>7893-BELFORD ROXO-VENDA-BR024-100223323</t>
  </si>
  <si>
    <t>7893-BELFORD ROXO-VENDA-BR024-100297681</t>
  </si>
  <si>
    <t>7893-BELFORD ROXO-VENDA-BR024-101093720</t>
  </si>
  <si>
    <t>7893-BELFORD ROXO-VENDA-BR024-101118257</t>
  </si>
  <si>
    <t>7893-BELFORD ROXO-VENDA-BR024-NA</t>
  </si>
  <si>
    <t>7893-CAMPOS DOS GOYTACAZES-VENDA-BR024-100223322</t>
  </si>
  <si>
    <t>7893-CAMPOS DOS GOYTACAZES-VENDA-BR024-100223323</t>
  </si>
  <si>
    <t>7893-CAMPOS DOS GOYTACAZES-VENDA-BR024-100297681</t>
  </si>
  <si>
    <t>7893-CAMPOS DOS GOYTACAZES-VENDA-BR024-101118257</t>
  </si>
  <si>
    <t>7893-DUQUE DE CAXIAS-VENDA-BR004-101093720</t>
  </si>
  <si>
    <t>7893-DUQUE DE CAXIAS-VENDA-BR020-100297681</t>
  </si>
  <si>
    <t>7893-DUQUE DE CAXIAS-VENDA-BR020-100788157</t>
  </si>
  <si>
    <t>7893-DUQUE DE CAXIAS-VENDA-BR020-101093720</t>
  </si>
  <si>
    <t>7893-DUQUE DE CAXIAS-VENDA-BR020-101118257</t>
  </si>
  <si>
    <t>7893-DUQUE DE CAXIAS-VENDA-BR024-100223322</t>
  </si>
  <si>
    <t>7893-DUQUE DE CAXIAS-VENDA-BR275-100223322</t>
  </si>
  <si>
    <t>7893-NOVA FRIBURGO-VENDA-BR024-100223322</t>
  </si>
  <si>
    <t>7893-NOVA FRIBURGO-VENDA-BR024-100223323</t>
  </si>
  <si>
    <t>7893-NOVA FRIBURGO-VENDA-BR024-100297681</t>
  </si>
  <si>
    <t>7893-NOVA FRIBURGO-VENDA-BR024-101118257</t>
  </si>
  <si>
    <t>7893-RIO DE JANEIRO-VENDA-BR020-101093720</t>
  </si>
  <si>
    <t>7893-RIO DE JANEIRO-VENDA-BR024-100223303</t>
  </si>
  <si>
    <t>7893-RIO DE JANEIRO-VENDA-BR024-100223323</t>
  </si>
  <si>
    <t>7893-RIO DE JANEIRO-VENDA-BR024-100297681</t>
  </si>
  <si>
    <t>7893-RIO DE JANEIRO-VENDA-BR024-101118257</t>
  </si>
  <si>
    <t>7893-RIO DE JANEIRO-VENDA-BR275-100223323</t>
  </si>
  <si>
    <t>7893-SAO JOAO DE MERITI-VENDA-BR020-101093720</t>
  </si>
  <si>
    <t>7893-SAO JOAO DE MERITI-VENDA-BR024-100223322</t>
  </si>
  <si>
    <t>7893-SAO JOAO DE MERITI-VENDA-BR024-100223323</t>
  </si>
  <si>
    <t>7893-VOLTA REDONDA-VENDA-BR024-100223322</t>
  </si>
  <si>
    <t>7893-VOLTA REDONDA-VENDA-BR024-100223323</t>
  </si>
  <si>
    <t>7893-VOLTA REDONDA-VENDA-BR024-100297681</t>
  </si>
  <si>
    <t>7893-VOLTA REDONDA-VENDA-BR024-101118257</t>
  </si>
  <si>
    <t>BRO</t>
  </si>
  <si>
    <t>A Bruneth Paes e Doces Ltda EPP</t>
  </si>
  <si>
    <t>Supermercado Alabarce Ltda</t>
  </si>
  <si>
    <t>Panif Galles Ltda ME</t>
  </si>
  <si>
    <t>F J Paes Doces Ltda ME</t>
  </si>
  <si>
    <t>Leoa Paes Doces Ltda</t>
  </si>
  <si>
    <t>City Market Pinheirinho Ltda</t>
  </si>
  <si>
    <t>Panif Pequia Ltda ME</t>
  </si>
  <si>
    <t>Pad Past Princ Brasileira Ltda EPP</t>
  </si>
  <si>
    <t>Merc Lotte Ltda</t>
  </si>
  <si>
    <t>Richard Marques Gomes ME</t>
  </si>
  <si>
    <t>Canaa Delicias Trigo Ltda</t>
  </si>
  <si>
    <t>Auto Posto Casarao da Faco Ltda</t>
  </si>
  <si>
    <t>T S M Cafe e Lanchonete Ltda ME</t>
  </si>
  <si>
    <t>Paes Doces Le Champ Ble Ltda EPP</t>
  </si>
  <si>
    <t>Panif P Doces Tenente Marques Ltda</t>
  </si>
  <si>
    <t>Com de Gen Alim Paratodos Ltda</t>
  </si>
  <si>
    <t>Mercadinho Sta R do Mirante Ltda</t>
  </si>
  <si>
    <t>Pad e Conf Floresta Azul Ltda ME</t>
  </si>
  <si>
    <t>Casa de Paes Renascer Ltda ME</t>
  </si>
  <si>
    <t>Paes e Doces Nova Piqueri Ltda EPP</t>
  </si>
  <si>
    <t>Superm Seane das Palmeiras Ltda ME</t>
  </si>
  <si>
    <t>Tres At Com Prod Alim Ltda</t>
  </si>
  <si>
    <t>Green Ville Palacio dos Paes Ltda E</t>
  </si>
  <si>
    <t>Master Ats Supermercados Ltda</t>
  </si>
  <si>
    <t>Supermercado Preco Ideal Ltda</t>
  </si>
  <si>
    <t>Loja Conveniencia Gaguinho Ltda ME</t>
  </si>
  <si>
    <t>Eliane Gomes Mercearia ME</t>
  </si>
  <si>
    <t>Mercadinho Jaco Ltda</t>
  </si>
  <si>
    <t>Comercial Sakagawa Ltda</t>
  </si>
  <si>
    <t>Givaldo Antero Pereira ME</t>
  </si>
  <si>
    <t>Aveleda Paes E Doces Ltda ME</t>
  </si>
  <si>
    <t>Ppk Alimentos Ltda</t>
  </si>
  <si>
    <t>Solange Marques Gomes ME</t>
  </si>
  <si>
    <t>Superm I S Carapicuiba Ltda EPP</t>
  </si>
  <si>
    <t>Comercio de Frios Mania Ltda</t>
  </si>
  <si>
    <t>Jose Batista Oliv Paes E Merc ME</t>
  </si>
  <si>
    <t>Mini Pad Flora Ltda</t>
  </si>
  <si>
    <t>Supermercado Santa Ines Ltda ME</t>
  </si>
  <si>
    <t>Auto Posto Caetano Alvares Ltda</t>
  </si>
  <si>
    <t>Toque de Arte Paes Doces Ltda</t>
  </si>
  <si>
    <t>Roniga Mercado Ltda ME</t>
  </si>
  <si>
    <t>Superm Mendes Peixoto Ltda</t>
  </si>
  <si>
    <t>Panif Doc Portal Padeiro Ltda EPP</t>
  </si>
  <si>
    <t>Coml Alim Takara Mutinga Ltda</t>
  </si>
  <si>
    <t>Padaria C Paes D Conveniencias Ltda</t>
  </si>
  <si>
    <t>Mercadinho Menck Osasco Ltda ME</t>
  </si>
  <si>
    <t>Mercearia Chama Ltda</t>
  </si>
  <si>
    <t>Panif Soares Cavalcante Ltda ME</t>
  </si>
  <si>
    <t>Mercadinho Elidane Ltda</t>
  </si>
  <si>
    <t>Paes Doces Braseiro Ltda EPP</t>
  </si>
  <si>
    <t>Irmaos Gregio Com de Alim Ltda ME</t>
  </si>
  <si>
    <t>Merc Estrela do Barreto Ltda</t>
  </si>
  <si>
    <t>Minimercado Monte Alverne Ltda</t>
  </si>
  <si>
    <t>Paes Doces Lider Pq das Nacoes</t>
  </si>
  <si>
    <t>Edson Carneiro da Silva EPP</t>
  </si>
  <si>
    <t>A e B Raposo &amp; Cia Ltda</t>
  </si>
  <si>
    <t>Roque Tadeu Carvalho ME</t>
  </si>
  <si>
    <t>Sempresuper Mercado Ltda ME</t>
  </si>
  <si>
    <t>Mercadinho Vila America Ltda ME</t>
  </si>
  <si>
    <t>Superm Saito Morato Ltda</t>
  </si>
  <si>
    <t>Comercial de Alim Famaca EIRELI</t>
  </si>
  <si>
    <t>Panif E Conf Estrela Cadente Ltda</t>
  </si>
  <si>
    <t>Panif Conf Nova Orquidea Ltda</t>
  </si>
  <si>
    <t>Comercial Amorim Castanha Ltda ME</t>
  </si>
  <si>
    <t>Comercial Melhor Ltda</t>
  </si>
  <si>
    <t>Comercial Matrit Ltda</t>
  </si>
  <si>
    <t>Auto Posto Amma Ltda</t>
  </si>
  <si>
    <t>Mini Merc Panif Labarca Ltda ME</t>
  </si>
  <si>
    <t>Gerson Chimogava Prod Alim Ltda ME</t>
  </si>
  <si>
    <t>Boulangerie La M Paes Doces Ltda ME</t>
  </si>
  <si>
    <t>Panificadora Artesana Ltda ME</t>
  </si>
  <si>
    <t>Tem Tudo M Com Sacolao EIRELI EPP</t>
  </si>
  <si>
    <t>Parada dos Paes Conf Conv Ltda</t>
  </si>
  <si>
    <t>Antonio M dos Santos Minimerc ME</t>
  </si>
  <si>
    <t>Paes E Doces Ciganinha Ltda ME</t>
  </si>
  <si>
    <t>Mercadinho Durso Ltda ME</t>
  </si>
  <si>
    <t>Superm Maktub De Suzano Ltda</t>
  </si>
  <si>
    <t>Panificadora T V Santalha Ltda ME</t>
  </si>
  <si>
    <t>Luar Pirituba Pad Conf Ltda ME</t>
  </si>
  <si>
    <t>M Simoes Mercearia ME</t>
  </si>
  <si>
    <t>Pad Pizz Gran Vilela Ltda ME</t>
  </si>
  <si>
    <t>Rest Nova Alianca Felicidade Ltda</t>
  </si>
  <si>
    <t>Industria Panif Ivolar Ltda ME</t>
  </si>
  <si>
    <t>Padaria E Conf Sabor De Vitoria Ltd</t>
  </si>
  <si>
    <t>Sacolao Laranjeiras Ltda ME</t>
  </si>
  <si>
    <t>Auto Posto Largo Do Japones Ltda</t>
  </si>
  <si>
    <t>Joao Paulo Afonso Luchesi ME</t>
  </si>
  <si>
    <t>Debora Santos Cavalcante ME</t>
  </si>
  <si>
    <t>Lar Paes Nova Felicidade Ltda EPP</t>
  </si>
  <si>
    <t>BG Leste Petroleo Ltda</t>
  </si>
  <si>
    <t>Grupo Fartura De Hortifrut Ltda</t>
  </si>
  <si>
    <t>Grupo Fartura Hortifruti Ltda</t>
  </si>
  <si>
    <t>Grupo Fartura Hortifrut Ltda</t>
  </si>
  <si>
    <t>Centro De Distr Butanta Ltda</t>
  </si>
  <si>
    <t>Francisca J Paes Doce Ltda EPP</t>
  </si>
  <si>
    <t>Auto Posto Lider Bandeiras Ltda</t>
  </si>
  <si>
    <t>Emporio Essen House Ltda ME</t>
  </si>
  <si>
    <t>Marcia Linhares De Freitas ME</t>
  </si>
  <si>
    <t>Lanchonete Dragao do Belem Ltda ME</t>
  </si>
  <si>
    <t>Armazem Paes Pad &amp; Conv Ltda EPP</t>
  </si>
  <si>
    <t>Walbrax 1 Auto Center LTDA</t>
  </si>
  <si>
    <t>Oiti Conveniencias Ltda EPP</t>
  </si>
  <si>
    <t>Duda Paes e Doces Ltda</t>
  </si>
  <si>
    <t>Mercado Lanch Jardim Coml EIRELI ME</t>
  </si>
  <si>
    <t>Mercadinho Super Mais Ltda EPP</t>
  </si>
  <si>
    <t>AL Martinez Pintor ME</t>
  </si>
  <si>
    <t>Panificadora Guimaraes Rosa</t>
  </si>
  <si>
    <t>Mercadinho Fonte Nova S Emilia Ltda</t>
  </si>
  <si>
    <t>Sacolao Vila Formosa Ltda</t>
  </si>
  <si>
    <t>Lorinaldo Severino Da Silva ME</t>
  </si>
  <si>
    <t>Josi Paes e Doces Ltda ME</t>
  </si>
  <si>
    <t>Panif Esperenca Paes e Doces Ltda M</t>
  </si>
  <si>
    <t>Mercado Oliveira VI Ltda</t>
  </si>
  <si>
    <t>Maxpao Paes e Doces Ltda ME</t>
  </si>
  <si>
    <t>Mercado Fonte Nova Recreio Ltda</t>
  </si>
  <si>
    <t>Emporio E Mercearia Kameel Ltda ME</t>
  </si>
  <si>
    <t>Conf Estrela City North Ltda ME</t>
  </si>
  <si>
    <t>Auto Posto Alpha Marte Ltda</t>
  </si>
  <si>
    <t>Supermercado Paranaense Ltda</t>
  </si>
  <si>
    <t>Panificadora Conf Lemar Ltda ME</t>
  </si>
  <si>
    <t>Kanashiro Supermercado Ltda</t>
  </si>
  <si>
    <t>Coml Kanguru Ltda</t>
  </si>
  <si>
    <t>Panif Parq Continental Ltda</t>
  </si>
  <si>
    <t>Supermercado Pirituba Ltda</t>
  </si>
  <si>
    <t>Panif Central Vila Cisper Ltda ME</t>
  </si>
  <si>
    <t>Oraci Rosa Morais da Silva ME</t>
  </si>
  <si>
    <t>Supermercado Flamengo Ltda</t>
  </si>
  <si>
    <t>Padaria Cruzeiro do Sul Ltda</t>
  </si>
  <si>
    <t>Panif Conf Campos Eliseos Ltda</t>
  </si>
  <si>
    <t>Panif Conf Imperio Nacoes Ltda ME</t>
  </si>
  <si>
    <t>Padaria e Confeitaria Nilva Ltda ME</t>
  </si>
  <si>
    <t>Super Mercado Jd Palmira Ltda</t>
  </si>
  <si>
    <t>Mercadinho Expresso Ltda</t>
  </si>
  <si>
    <t>Posto de Servicos Chicajulia Ltda</t>
  </si>
  <si>
    <t>Superm Piccin Ltda</t>
  </si>
  <si>
    <t>Emporio Amadeu Fernandes Ltda</t>
  </si>
  <si>
    <t>Sesc Paes e Doces Ind Panif</t>
  </si>
  <si>
    <t>Panificadora Lar de Guarulhos Ltda</t>
  </si>
  <si>
    <t>Panif Conf Harley Ltda</t>
  </si>
  <si>
    <t>Panificadora 8 de Dezembro Ltda</t>
  </si>
  <si>
    <t>Mercadinho Ipanema Ltda</t>
  </si>
  <si>
    <t>Panif Tita Ltda</t>
  </si>
  <si>
    <t>Padaria Confeitaria Padrao Ltda ME</t>
  </si>
  <si>
    <t>Pad Conf Flor Jd Veloso Ltda ME</t>
  </si>
  <si>
    <t>Supermercado Iwamoto Ltda</t>
  </si>
  <si>
    <t>Mercearia Adega Sao Caetano Ltda ME</t>
  </si>
  <si>
    <t>Panificadora F V Barueri Ltda EPP</t>
  </si>
  <si>
    <t>Benedito Paulino da Silva Acougue</t>
  </si>
  <si>
    <t>Panif e Conf Flor Tijuco Ltda</t>
  </si>
  <si>
    <t>Panif Flor Da Baroneza Ltda ME</t>
  </si>
  <si>
    <t>Superm Beira Alta Ltda</t>
  </si>
  <si>
    <t>Supermercado Beira Alta Ltda</t>
  </si>
  <si>
    <t>Panif Auto Estrada Ltda EPP</t>
  </si>
  <si>
    <t>Panif Nova Guarulhos Ltda</t>
  </si>
  <si>
    <t>J M Saito &amp; Cia Ltda</t>
  </si>
  <si>
    <t>Superm Maktub de Poa Ltda</t>
  </si>
  <si>
    <t>Panif Lolita De Carapicuiba Ltda ME</t>
  </si>
  <si>
    <t>Panif Central de Cumbica Ltda</t>
  </si>
  <si>
    <t>Merc Emp Macedo Ltda</t>
  </si>
  <si>
    <t>Supermercado Caps Ltda</t>
  </si>
  <si>
    <t>Mercadinho Carinhoso Ltda</t>
  </si>
  <si>
    <t>Mercearia Felippe Feliciano Ltda ME</t>
  </si>
  <si>
    <t>Supermercado Ourinhos Ltda</t>
  </si>
  <si>
    <t>Panif Satelite S Star Ltda</t>
  </si>
  <si>
    <t>Padaria Conf Rainha Paz Ltda ME</t>
  </si>
  <si>
    <t>Mercadinho Hano Ltda EPP</t>
  </si>
  <si>
    <t>Panif Luar do Pedroso Ltda</t>
  </si>
  <si>
    <t>Panificadora Jd Nova Robru Ltda EPP</t>
  </si>
  <si>
    <t>Panif Bar Palmira Ltda ME</t>
  </si>
  <si>
    <t>Padaria Conf Recanto Dp Pq Ltda ME</t>
  </si>
  <si>
    <t>Auto Posto Barrancao Ltda</t>
  </si>
  <si>
    <t>Paes Roces S Bartolomeu Ltda</t>
  </si>
  <si>
    <t>Mercadinho Jardim Palmira Ltda</t>
  </si>
  <si>
    <t>Merc A Mineira Ltda</t>
  </si>
  <si>
    <t>Auto Posto Tremembe Ltda</t>
  </si>
  <si>
    <t>Superm H Saito Ltda</t>
  </si>
  <si>
    <t>Nova Freixiel Paes e Doces Ltda ME</t>
  </si>
  <si>
    <t>Auto Posto Via Norte Ltda</t>
  </si>
  <si>
    <t>Supermercado Japao Ltda</t>
  </si>
  <si>
    <t>Superm Box Saito Ltda</t>
  </si>
  <si>
    <t>Mercadinho Lemes Ltda ME</t>
  </si>
  <si>
    <t>Mercado Tamandare Ltda</t>
  </si>
  <si>
    <t>Panificadora e Conf Frei Ltda EPP</t>
  </si>
  <si>
    <t>Sevilha Paes e Doces Ltda</t>
  </si>
  <si>
    <t>Panif Conf Da Serra Ltda EPP</t>
  </si>
  <si>
    <t>Panif Estrela Juquitiba Ltda</t>
  </si>
  <si>
    <t>Supermercado Precito Ltda</t>
  </si>
  <si>
    <t>Auto Posto Nipon Carapicuiba Ltda</t>
  </si>
  <si>
    <t>Palacio Dos Paes Doces Ltda ME</t>
  </si>
  <si>
    <t>Panificadora Doc Jaguaribe Ltda ME</t>
  </si>
  <si>
    <t>Del Rey Combust Ltda</t>
  </si>
  <si>
    <t>Paes Doces Rainha De Taipas Ltda</t>
  </si>
  <si>
    <t>Irmaos Russi Ltda</t>
  </si>
  <si>
    <t>Manoel A Sobrinho ME</t>
  </si>
  <si>
    <t>Mini Mercado Frang Fruit Ltda ME</t>
  </si>
  <si>
    <t>Minimercado e Bazar Car Bel Ltda ME</t>
  </si>
  <si>
    <t>Padaria Irmaos Viana Ltda</t>
  </si>
  <si>
    <t>Panificadora Aritana Ltda EPP</t>
  </si>
  <si>
    <t>Mercearia e Acougue C N Ltda ME</t>
  </si>
  <si>
    <t>Panificadora Nova Gomes Ltda EPP</t>
  </si>
  <si>
    <t>Super Center Zattao Ltda</t>
  </si>
  <si>
    <t>Mini Mercado Gaijin Ltda ME</t>
  </si>
  <si>
    <t>Panif Estrela do Lageado Ltda EPP</t>
  </si>
  <si>
    <t>Posto De Servicos Presidente Altino</t>
  </si>
  <si>
    <t>Mauro de Oliveira Guarulhos ME</t>
  </si>
  <si>
    <t>Padaria E Conf Flor Mogi Ltda EPP</t>
  </si>
  <si>
    <t>Mercearia Silmarsanto Ltda ME</t>
  </si>
  <si>
    <t>St Nicholas A B Educacao Ltda EPP</t>
  </si>
  <si>
    <t>Coml Alim Praca Alegria Ltda</t>
  </si>
  <si>
    <t>Mercado Caramelo Ltda EPP</t>
  </si>
  <si>
    <t>Panificadora Real Pao Ltda EPP</t>
  </si>
  <si>
    <t>Paes e Doces as Tricanas Ltda</t>
  </si>
  <si>
    <t>Requinte Paes e Doces Ltda</t>
  </si>
  <si>
    <t>Panif Conf 141 Ltda</t>
  </si>
  <si>
    <t>Com Doc Tres Rosas Ltda EPP</t>
  </si>
  <si>
    <t>Superm Pao de Mel Ltda</t>
  </si>
  <si>
    <t>Universo dos Paes Ltda ME</t>
  </si>
  <si>
    <t>Panificadora Lenilce Ltda EPP</t>
  </si>
  <si>
    <t>Emporio G Paes Convenienc Ltda</t>
  </si>
  <si>
    <t>Supermercado Sol Ltda</t>
  </si>
  <si>
    <t>Nova Parati Paes Doces Ltda ME</t>
  </si>
  <si>
    <t>Panificadora Docinho Ltda</t>
  </si>
  <si>
    <t>Panificadora Taba Ltda ME</t>
  </si>
  <si>
    <t>Auto Posto Gold Star Ltda</t>
  </si>
  <si>
    <t>Panificadora Barbotti Ltda ME</t>
  </si>
  <si>
    <t>Supermercado Menck Ltda EPP</t>
  </si>
  <si>
    <t>Sao Jose Paes Doces Ltda</t>
  </si>
  <si>
    <t>Paes Doces Rainha Ipanema Ltda EPP</t>
  </si>
  <si>
    <t>Padaria Mirante De Itapevi Ltda EPP</t>
  </si>
  <si>
    <t>Freixiel Paes Doces Ltda ME</t>
  </si>
  <si>
    <t>Auto Posto Poliservicos I Ltda</t>
  </si>
  <si>
    <t>Posto de Serv Rimacris Ltda</t>
  </si>
  <si>
    <t>Panif Conf R City America Ltda EPP</t>
  </si>
  <si>
    <t>Lanchonete Pres Altino Ltda ME</t>
  </si>
  <si>
    <t>Merc Quitanda Namaacha Ltda ME</t>
  </si>
  <si>
    <t>Portal Com Ind Ltda</t>
  </si>
  <si>
    <t>Padaria E Confeitaria Rokady Ltda M</t>
  </si>
  <si>
    <t>Antonio Joaquim S Emporio ME</t>
  </si>
  <si>
    <t>Mercadinho Santa Judite EIRELI ME</t>
  </si>
  <si>
    <t>Padaria e Confeitaria AraujaLTDA ME</t>
  </si>
  <si>
    <t>Rubens de Oliveira Costa ME</t>
  </si>
  <si>
    <t>Mercadinho Belenzinho Ltda ME</t>
  </si>
  <si>
    <t>Oswaldo Correa Ercole &amp; Cia Lt</t>
  </si>
  <si>
    <t>Gracas &amp; Gracas Ltda ME</t>
  </si>
  <si>
    <t>Paes e Doces Rainha do Regina Ltda</t>
  </si>
  <si>
    <t>Mercearia Marinopolis Ltda ME</t>
  </si>
  <si>
    <t>Laville Dois Paes E Doces Ltda</t>
  </si>
  <si>
    <t>Avicola E Mercearia Colonial LTDA</t>
  </si>
  <si>
    <t>Saint Loris Paes e Doces Ltda ME</t>
  </si>
  <si>
    <t>Superm Tropical Osasco Ltda</t>
  </si>
  <si>
    <t>Comercial Chama Ltda</t>
  </si>
  <si>
    <t>Pad Conf Palmas Tremembe Ltda ME</t>
  </si>
  <si>
    <t>Panificadora Monte Neve Ltda EPP</t>
  </si>
  <si>
    <t>Panif Flor do Mandaqui Ltda ME</t>
  </si>
  <si>
    <t>Silva E Barbosa Com De Alim Ltda</t>
  </si>
  <si>
    <t>Mercearia E Emporio Afams Ltda ME</t>
  </si>
  <si>
    <t>Coop Mist Tr Gr SP Coopergran</t>
  </si>
  <si>
    <t>Panif e Conf Sto Agostinho Ltda ME</t>
  </si>
  <si>
    <t>Auto P Higienopolis Ltda AM PM</t>
  </si>
  <si>
    <t>Super Mercado Yamauchi Ltda</t>
  </si>
  <si>
    <t>Supermercado Yamauchi Ltda</t>
  </si>
  <si>
    <t>Prestigio Com Generos Alimenticios</t>
  </si>
  <si>
    <t>Hospital Alemao Oswaldo Cruz</t>
  </si>
  <si>
    <t>Paes e Doces Parati Ltda EPP</t>
  </si>
  <si>
    <t>Casa Comercial Aurora Ltda</t>
  </si>
  <si>
    <t>Merc Chama Ltda</t>
  </si>
  <si>
    <t>Minimercado Marazul Ltda</t>
  </si>
  <si>
    <t>Associacao Congregacao Sta Catarina</t>
  </si>
  <si>
    <t>J B Ferreira &amp; Cia Ltda</t>
  </si>
  <si>
    <t>Supermercados Madrid Ltda</t>
  </si>
  <si>
    <t>Beneficiencia Nipo Bra de Sao Paulo</t>
  </si>
  <si>
    <t>Panificadora Mercurio Ltda</t>
  </si>
  <si>
    <t>Supermercado Admiral Ltda</t>
  </si>
  <si>
    <t>Lisboa Ind Panif Ltda</t>
  </si>
  <si>
    <t>Calvo Comercio Importacao Ltda</t>
  </si>
  <si>
    <t>Comercial Saito Ltda</t>
  </si>
  <si>
    <t>Panif Sta Filomena Ltda ME</t>
  </si>
  <si>
    <t>Dias Pastorinho SA Com e Industria</t>
  </si>
  <si>
    <t>Dias Pastorinho SA Com Ind</t>
  </si>
  <si>
    <t>Panif Anjo da Guarda Ltda EPP</t>
  </si>
  <si>
    <t>Panificadora Estadoluso Ltda EPP</t>
  </si>
  <si>
    <t>Nova Rio Douro Paes e Doces Ltda EP</t>
  </si>
  <si>
    <t>Posto de Servico Novo Barao Ltda</t>
  </si>
  <si>
    <t>Panif Nova Santo Antonio Ltda EPP</t>
  </si>
  <si>
    <t>Panif Conf Ns Providen Lt</t>
  </si>
  <si>
    <t>Pad E Conf N Sra Sameiro Ltda</t>
  </si>
  <si>
    <t>Muino e Cia Ltda</t>
  </si>
  <si>
    <t>Posto De Servicos Vl Mazzei LTDA</t>
  </si>
  <si>
    <t>Associacao Cultural R B Israelita</t>
  </si>
  <si>
    <t>Panif Cinco Quinas Ltda EPP</t>
  </si>
  <si>
    <t>Panif e Conf Condessa Ltda EPP</t>
  </si>
  <si>
    <t>Mercadinho Nestor Pestana Ltda</t>
  </si>
  <si>
    <t>Panificadora e Bar Ponte Nova Ltda</t>
  </si>
  <si>
    <t>Panif E Conf Barretos Ltda ME</t>
  </si>
  <si>
    <t>Panif Mar Pao Ltda</t>
  </si>
  <si>
    <t>Panificadora Lar do Jacana Ltda EPP</t>
  </si>
  <si>
    <t>A Praca Ind C Panificacao Ltda ME</t>
  </si>
  <si>
    <t>Sergio Vicente Fonseca EPP</t>
  </si>
  <si>
    <t>Merc Joana Darc Ltda ME</t>
  </si>
  <si>
    <t>Panificadora Cepam Ltda</t>
  </si>
  <si>
    <t>Francisco Martins Andrade ME</t>
  </si>
  <si>
    <t>Clube Atletico S Paulo</t>
  </si>
  <si>
    <t>Mercado Maria Soares Ltda EPP</t>
  </si>
  <si>
    <t>Panif Tai Pao Ltda ME</t>
  </si>
  <si>
    <t>Domicilia da S Agostinho Domingos M</t>
  </si>
  <si>
    <t>Mercadinho Umeda Ltda ME</t>
  </si>
  <si>
    <t>Superm Jaragua Ltda</t>
  </si>
  <si>
    <t>Panificadora Zu Pao Ltda</t>
  </si>
  <si>
    <t>Supervarejao Saude Ltda</t>
  </si>
  <si>
    <t>Panificadora Conf Jussara Ltda</t>
  </si>
  <si>
    <t>Super Mercado Estrela Azul Ltda</t>
  </si>
  <si>
    <t>Supermercados Recanto Economia Ltda</t>
  </si>
  <si>
    <t>Petrosasco Auto Posto Ltda</t>
  </si>
  <si>
    <t>Panif Barreira Grande Ltda EPP</t>
  </si>
  <si>
    <t>Pantanal Paes e Doces</t>
  </si>
  <si>
    <t>Marialva Com Gen Alim Ltda</t>
  </si>
  <si>
    <t>Kawahara Supermercados Ltda</t>
  </si>
  <si>
    <t>Super Mercado Castanha Ltda</t>
  </si>
  <si>
    <t>C M Assato Massas ME</t>
  </si>
  <si>
    <t>Mercadinho Eiras Ltda EPP</t>
  </si>
  <si>
    <t>Coml Shitsu Ltda</t>
  </si>
  <si>
    <t>Liliane Garcia Pisaneschi ME</t>
  </si>
  <si>
    <t>Mercadinho Oskaplim Ltda ME</t>
  </si>
  <si>
    <t>Cerealista Ideal S Caetano Ltda EPP</t>
  </si>
  <si>
    <t>Costa Braga Mercearia Ltda ME</t>
  </si>
  <si>
    <t>Amm Mini Pad Mercearia Ltda ME</t>
  </si>
  <si>
    <t>Quitanda Merc N Brasil Ltda ME</t>
  </si>
  <si>
    <t>Celia Petrido Prado ME</t>
  </si>
  <si>
    <t>Auto Posto Venesa Ltda</t>
  </si>
  <si>
    <t>Supermercado Panorama Ltda</t>
  </si>
  <si>
    <t>Minimercado Felix Ltda ME</t>
  </si>
  <si>
    <t>Laticinios Tani Ltda ME</t>
  </si>
  <si>
    <t>Ralpha Posto Ltda</t>
  </si>
  <si>
    <t>Supermercado Cafe II EIRELI</t>
  </si>
  <si>
    <t>Iracema A Paes Doces Ltda</t>
  </si>
  <si>
    <t>Auto Posto Nova Itapevi Ltda</t>
  </si>
  <si>
    <t>Mini Mercado Chama Ltda</t>
  </si>
  <si>
    <t>Panificadora Merc Paravilla Ltda ME</t>
  </si>
  <si>
    <t>Ss Comercio de Alimentos Ltda</t>
  </si>
  <si>
    <t>Mercado Real Jaragua EIRELI</t>
  </si>
  <si>
    <t>Bar Lanc Pani Con N A Ltda ME</t>
  </si>
  <si>
    <t>Paes Doces Sto Elias Ltda EPP</t>
  </si>
  <si>
    <t>Esperanca Paes e Doces Ltda</t>
  </si>
  <si>
    <t>Comercio Generos Alim A &amp; M Ltda ME</t>
  </si>
  <si>
    <t>Super Vip Coml Alimenticio Ltda</t>
  </si>
  <si>
    <t>W O Pereira Mercado ME</t>
  </si>
  <si>
    <t>Paes Doces Nova Cintra Ltda ME</t>
  </si>
  <si>
    <t>Terezinha E Gomes Silva Acougue ME</t>
  </si>
  <si>
    <t>Supermercado Alto do Mandaqui Ltda</t>
  </si>
  <si>
    <t>Padaria Versalles 24 Horas Ltda EPP</t>
  </si>
  <si>
    <t>SO Panificacao e Comercio Ltda ME</t>
  </si>
  <si>
    <t>Paes E Doces Sagarana Ltda EPP</t>
  </si>
  <si>
    <t>Superm Tiburcio De Souza Ltda</t>
  </si>
  <si>
    <t>Kuit Mercado Tupa Ltda EPP</t>
  </si>
  <si>
    <t>Minimercado Pq Paulista Ltda</t>
  </si>
  <si>
    <t>Casa do Pao Ltda ME</t>
  </si>
  <si>
    <t>Adega Lanches P Rio Pedras Ltda ME</t>
  </si>
  <si>
    <t>Supermercado Do Carmo Ltda</t>
  </si>
  <si>
    <t>Mercearia Paranaita Ltda ME</t>
  </si>
  <si>
    <t>Mercearia Agwa Ltda ME</t>
  </si>
  <si>
    <t>Paes Doces Marques Trigal Ltda EPP</t>
  </si>
  <si>
    <t>Emporio Esquinao Ltda ME</t>
  </si>
  <si>
    <t>Paulinho Doces P Com Imp Exp Ltda</t>
  </si>
  <si>
    <t>Auto Posto Cavallari Ltda</t>
  </si>
  <si>
    <t>Claudio Telles Minimercado ME</t>
  </si>
  <si>
    <t>REDE IMPERADOR MERCEARIA LTDA ME</t>
  </si>
  <si>
    <t>Marcos Paulo Barros Minimercado ME</t>
  </si>
  <si>
    <t>Mercado Fonte Nova Jovaia Ltda ME</t>
  </si>
  <si>
    <t>Ypeaman Ind Com P Doces Ltda ME</t>
  </si>
  <si>
    <t>Paes Doc Alvorada Dalila Ltda</t>
  </si>
  <si>
    <t>Ninhei Alimentos Ltda ME</t>
  </si>
  <si>
    <t>Jorge J Silva Mogi Cruzes ME</t>
  </si>
  <si>
    <t>Emporio das G Com de Doc Ltda</t>
  </si>
  <si>
    <t>Paes e Doces Chibante Ltda EPP</t>
  </si>
  <si>
    <t>Pad Conf Rainha Mutinga Ltda</t>
  </si>
  <si>
    <t>Federzoni Serpa Com Alim Ltda</t>
  </si>
  <si>
    <t>Panificadora Giarelli Ltda ME</t>
  </si>
  <si>
    <t>Paes e Doces Bonfim Ltda</t>
  </si>
  <si>
    <t>Merc &amp; Pad Nova Tereza Ltda ME</t>
  </si>
  <si>
    <t>Emporio Ming Ltda ME</t>
  </si>
  <si>
    <t>Fabio Motta Marques</t>
  </si>
  <si>
    <t>Mercadinho Berlim Ltda ME</t>
  </si>
  <si>
    <t>Central do Queijo J N Ltda ME</t>
  </si>
  <si>
    <t>Mercado Iporanga Ltda</t>
  </si>
  <si>
    <t>Ileni Toshie Yasuda Siroma ME</t>
  </si>
  <si>
    <t>Atacado Auto Servico Esperanca Ltda</t>
  </si>
  <si>
    <t>Mercado Da Jopasa Ltda ME</t>
  </si>
  <si>
    <t>Emporio Chama Ltda</t>
  </si>
  <si>
    <t>Bem Kisto Mercadinho Ltda</t>
  </si>
  <si>
    <t>Kuniko Shiga Vaz EPP</t>
  </si>
  <si>
    <t>Emporio Jtm Jardim Ester Ltda</t>
  </si>
  <si>
    <t>Mitsue Shiga  EPP</t>
  </si>
  <si>
    <t>Ze Bolacha Com Gen Alim Ltda</t>
  </si>
  <si>
    <t>Bachito Restaurante Ltda ME</t>
  </si>
  <si>
    <t>Supermercado do Futuro LTDA ME</t>
  </si>
  <si>
    <t>Supermercado Binaxal Ltda</t>
  </si>
  <si>
    <t>Mini Mercado Novo Modelo Ltda</t>
  </si>
  <si>
    <t>Mercadinho F Juquitiba Ltda EPP</t>
  </si>
  <si>
    <t>Supermercado Agate Casa Verde Ltda</t>
  </si>
  <si>
    <t>Mini Mercado Haia Ltda</t>
  </si>
  <si>
    <t>Auto Posto Azzolini Ltda</t>
  </si>
  <si>
    <t>Edileusa Gomes Santos EPP</t>
  </si>
  <si>
    <t>Merc Remax Ltda</t>
  </si>
  <si>
    <t>Varejao do Bras Ltda ME</t>
  </si>
  <si>
    <t>Superm Lavoura Ltda</t>
  </si>
  <si>
    <t>Automotivo Tangerinas Ltda</t>
  </si>
  <si>
    <t>Manoel Noeci Cazuza EPP</t>
  </si>
  <si>
    <t>Mercadinho Paloma Ltda EPP</t>
  </si>
  <si>
    <t>Mercadinho Jardim Pirituba Ltda ME</t>
  </si>
  <si>
    <t>Superm Geracoes Ltda</t>
  </si>
  <si>
    <t>Mercadinho Irmaos Morelli Ltda ME</t>
  </si>
  <si>
    <t>Industria Com P Rosa Ouro Ltda EPP</t>
  </si>
  <si>
    <t>Panificadora e Confeitaria Rainha</t>
  </si>
  <si>
    <t>Superm Baronesa Ltda</t>
  </si>
  <si>
    <t>Panificadora Docemar Ltda</t>
  </si>
  <si>
    <t>Mercadinho Nishikawa Ltda ME</t>
  </si>
  <si>
    <t>Supermercado Bandeira Ltda</t>
  </si>
  <si>
    <t>James Cafeteria Ltda</t>
  </si>
  <si>
    <t>Akamine Com de Gen Alim Ltda</t>
  </si>
  <si>
    <t>Super Mercado Santa Luzia Ltda</t>
  </si>
  <si>
    <t>Comercial Esperanca Atac Dist Ltda</t>
  </si>
  <si>
    <t>Valentin Gabriel Mochi EPP</t>
  </si>
  <si>
    <t>Mercadinho Km Vinte E Cinco Ltda</t>
  </si>
  <si>
    <t>Paes E Doces San Remo Ltda EPP</t>
  </si>
  <si>
    <t>Panif Doc Nova Jaguaribe Ltda</t>
  </si>
  <si>
    <t>Paes E Doces Mirense Ltda EPP</t>
  </si>
  <si>
    <t>Arizona Paes E Doces Ltda EPP</t>
  </si>
  <si>
    <t>Supermercado Higa &amp; Irmaos Ltda</t>
  </si>
  <si>
    <t>Merc e Quitanda Guga Ltda</t>
  </si>
  <si>
    <t>Manos Comercio de Doces Ltda</t>
  </si>
  <si>
    <t>Manos Com de Doces Ltda</t>
  </si>
  <si>
    <t>Paes Doces Michelli Ltda EPP</t>
  </si>
  <si>
    <t>Merc Novidade de Guarulhos Ltda</t>
  </si>
  <si>
    <t>Doce G Prod Alimenticios Ltda ME</t>
  </si>
  <si>
    <t>Oxan Atacadista Ltda</t>
  </si>
  <si>
    <t>Mercearia Serradalto Ltda Epp</t>
  </si>
  <si>
    <t>Acougue e Mercearia Avenida Ltda ME</t>
  </si>
  <si>
    <t>Comercial Genesio Alimentos Ltda</t>
  </si>
  <si>
    <t>Mercado Ouro Branco Ltda</t>
  </si>
  <si>
    <t>Mercearia da Gloria Ltda ME</t>
  </si>
  <si>
    <t>Auto Posto Pirituba Ltda</t>
  </si>
  <si>
    <t>Super Mercado Kanashiro Ltda</t>
  </si>
  <si>
    <t>Confeitaria Vera Cruz Ltda EPP</t>
  </si>
  <si>
    <t>Panif S F Assis Vl Guilherm Ltda ME</t>
  </si>
  <si>
    <t>Pad E Conf Estrela Polar Ltda EPP</t>
  </si>
  <si>
    <t>Panificadora Grao do Trigo Ltda EPP</t>
  </si>
  <si>
    <t>Supermercado Bornia E Boffi Ltda</t>
  </si>
  <si>
    <t>Superm Ponto Real Lageado Ltda</t>
  </si>
  <si>
    <t>Posto Presidente J K Ltda</t>
  </si>
  <si>
    <t>Merc Barranco Ltda ME</t>
  </si>
  <si>
    <t>Odmeyer Sup Mercearia Ltda</t>
  </si>
  <si>
    <t>Superm Sorocaba Ltda</t>
  </si>
  <si>
    <t>Iceri &amp; Iceri Supermercado Ltda</t>
  </si>
  <si>
    <t>Casa Gomes Belo Doc Ltda</t>
  </si>
  <si>
    <t>Superm Boa Sorte Ltda</t>
  </si>
  <si>
    <t>Supermercado Catanduva Ltda</t>
  </si>
  <si>
    <t>Superm Tiete Ltda</t>
  </si>
  <si>
    <t>Carisul Mini Mercado Ltda ME</t>
  </si>
  <si>
    <t>Mercadinho Jd Pauliceia Ltda EPP</t>
  </si>
  <si>
    <t>Mercearia Nafran Ltda</t>
  </si>
  <si>
    <t>Frigoyama Comercio Alimentos Ltda</t>
  </si>
  <si>
    <t>Mercadinho Real Park Ltda ME</t>
  </si>
  <si>
    <t>Mercado Irmaos Mendonca Ltda ME</t>
  </si>
  <si>
    <t>Expedita Isidoro Batista ME</t>
  </si>
  <si>
    <t>Gc Com Prod Alim Geral Ltda EPP</t>
  </si>
  <si>
    <t>Shopping Conceica Com de Alims Ltda</t>
  </si>
  <si>
    <t>Edson Teruyuki Koga ME</t>
  </si>
  <si>
    <t>Superm Higa e Filhos Ltda</t>
  </si>
  <si>
    <t>Centro A Petronio Portela Ltda</t>
  </si>
  <si>
    <t>Mercado Vereda De Caieiras Ltda EPP</t>
  </si>
  <si>
    <t>Mine Mercado Setriel Ltda EPP</t>
  </si>
  <si>
    <t>Manzaneda Paes e Doces Ltda</t>
  </si>
  <si>
    <t>Johnny Massanori Siroma ME</t>
  </si>
  <si>
    <t>Mercado Fonte Nova Turmalina Ltda</t>
  </si>
  <si>
    <t>Roberto Edmundo Carvalho ME</t>
  </si>
  <si>
    <t>Merc Praca Silva Teles Ltda</t>
  </si>
  <si>
    <t>Padaria Boulevard Ltda</t>
  </si>
  <si>
    <t>Mercadao Do Real Ltda</t>
  </si>
  <si>
    <t>JC Carvalho Conveniencias Ltda ME</t>
  </si>
  <si>
    <t>Mercado Paloma Ltda EPP</t>
  </si>
  <si>
    <t>Geraldo Durso Mendes ME</t>
  </si>
  <si>
    <t>Fanny Conveniencias Ltda ME</t>
  </si>
  <si>
    <t>Ione Souza Barbosa ME</t>
  </si>
  <si>
    <t>Paes e Doces Ventura Ltda ME</t>
  </si>
  <si>
    <t>Mercadinho Mago de Suzano Ltda EPP</t>
  </si>
  <si>
    <t>A G de Lima &amp; Cia Ltda ME</t>
  </si>
  <si>
    <t>Hortifruti Uniao Ltda EPP</t>
  </si>
  <si>
    <t>Mini Mercado Doce Preco Ltda EPP</t>
  </si>
  <si>
    <t>Ultra Price Coml Ltda</t>
  </si>
  <si>
    <t>Auto Posto Trevo do Jaragua Ltda</t>
  </si>
  <si>
    <t>Coml Quality Serv Ltda</t>
  </si>
  <si>
    <t>Francisco Aurelio de Albuquerque ME</t>
  </si>
  <si>
    <t>Merc Central da Ponte Alta Ltd</t>
  </si>
  <si>
    <t>Centro Automotivo Denver Ltda</t>
  </si>
  <si>
    <t>Hortifruti do Parque Ltda EPP</t>
  </si>
  <si>
    <t>Varejao Chama Ltda</t>
  </si>
  <si>
    <t>Merc Fonte Nova Bela Vista Ltda</t>
  </si>
  <si>
    <t>Mercearia O e G Ltda</t>
  </si>
  <si>
    <t>Argetax Adm Part Empreend Coml Ltda</t>
  </si>
  <si>
    <t>Cara Melada Conveniencias Ltda</t>
  </si>
  <si>
    <t>Viareggio Padaria Ltda ME</t>
  </si>
  <si>
    <t>Mercadinho Chama Ltda</t>
  </si>
  <si>
    <t>Ninadoce Bomboniere Ltda EPP</t>
  </si>
  <si>
    <t>Massa Pura Produtos Alim Ltda EPP</t>
  </si>
  <si>
    <t>Ninki Supermercados Ltda</t>
  </si>
  <si>
    <t>Auto Posto Cidade Dois Ltda</t>
  </si>
  <si>
    <t>Supermercado Rodrigues Ltda EPP</t>
  </si>
  <si>
    <t>Panificadora e Confeitaria AMB Ltda</t>
  </si>
  <si>
    <t>Paes Doces M Boulangerie Ltda EPP</t>
  </si>
  <si>
    <t>Z T Supermercados Ltda EPP</t>
  </si>
  <si>
    <t>Arte B C V C D de Petroleo Ltda</t>
  </si>
  <si>
    <t>Panificadora C Silvana Ltda EPP</t>
  </si>
  <si>
    <t>Carlos Alberto Luis Verduras ME</t>
  </si>
  <si>
    <t>Angela Maria S Conveniencia ME</t>
  </si>
  <si>
    <t>Panificadora Sevilha Ltda ME</t>
  </si>
  <si>
    <t>Peralta D de Alimentos Ltda</t>
  </si>
  <si>
    <t>Panificadora Jd Divinolandia Ltda</t>
  </si>
  <si>
    <t>Supermercado Miralha Camargo Ltda</t>
  </si>
  <si>
    <t>Centro Automotivo Nevada Ltda</t>
  </si>
  <si>
    <t>Auto P Lider Santos Dumont Ltda</t>
  </si>
  <si>
    <t>Mister P I Paes Doces Ltda ME</t>
  </si>
  <si>
    <t>Super Lopesa Ltda</t>
  </si>
  <si>
    <t>Posto de Servicos Urutu Ltda</t>
  </si>
  <si>
    <t>Panificadora Barao Cecap Ltda ME</t>
  </si>
  <si>
    <t>Patricia Ap Nogueira Mini ME</t>
  </si>
  <si>
    <t>Abelhinha Paes e Doces Ltda ME</t>
  </si>
  <si>
    <t>Jose Geraldo Gomes Merc ME</t>
  </si>
  <si>
    <t>Casa Carnnes Mini Merc Progresso</t>
  </si>
  <si>
    <t>T F Miranda Mercado EIRELI EPP</t>
  </si>
  <si>
    <t>Distribuidora De A Japao Ltda</t>
  </si>
  <si>
    <t>Panificadora M Grande Ltda EPP</t>
  </si>
  <si>
    <t>Nelson Jose Ramos EPP</t>
  </si>
  <si>
    <t>Paes Doces Bella Jully Ltda</t>
  </si>
  <si>
    <t>S M Veiga Comercial LTDA</t>
  </si>
  <si>
    <t>Rip Postos de Serv Comercio Ltda</t>
  </si>
  <si>
    <t>Supermercado V C J Jacome Ltda ME</t>
  </si>
  <si>
    <t>Risquinho Alimentos Ltda ME</t>
  </si>
  <si>
    <t>Calu Cafe Expresso Ltda ME</t>
  </si>
  <si>
    <t>Mercadinho e Padaria Merito Ltda</t>
  </si>
  <si>
    <t>Pad Conf Lar Do Bom Retiro Ltda</t>
  </si>
  <si>
    <t>Supermercado Pedrosao Ltda</t>
  </si>
  <si>
    <t>Favos P D Conveniencias Ltda EPP</t>
  </si>
  <si>
    <t>Coml de Alimentos J Celio Ltda</t>
  </si>
  <si>
    <t>Anderson Martos De Almeida ME</t>
  </si>
  <si>
    <t>Mini Merc Pam Gui Ltda ME</t>
  </si>
  <si>
    <t>Coml de Laticinios Moinho Ltda EPP</t>
  </si>
  <si>
    <t>Tenda Atacado Ltda</t>
  </si>
  <si>
    <t>Frigo Buono C de C Especiais Ltda</t>
  </si>
  <si>
    <t>Panificadora Suil Ltda EPP</t>
  </si>
  <si>
    <t>Josias Souza do Nascimento ME</t>
  </si>
  <si>
    <t>Columbus Serv Alimentacao Ltda EPP</t>
  </si>
  <si>
    <t>Vilemar X Moura Pad Minimercado</t>
  </si>
  <si>
    <t>Textil Abril Ltda</t>
  </si>
  <si>
    <t>Vivian Gabriele de Lima EPP</t>
  </si>
  <si>
    <t>Minimercado Brunelinho Ltda</t>
  </si>
  <si>
    <t>Posto de Servico Mundo Novo Ltda</t>
  </si>
  <si>
    <t>Mercearia Irmaos Guimaraes Ltda EPP</t>
  </si>
  <si>
    <t>Panif W D A Griffe do Pao Ltda ME</t>
  </si>
  <si>
    <t>Inverno e Verao Paes e D Ltda ME</t>
  </si>
  <si>
    <t>Mercearia La Romana Ltda EPP</t>
  </si>
  <si>
    <t>Lucidantas Mercearia Ltda ME</t>
  </si>
  <si>
    <t>Panific e Doces Caxias Ltda EPP</t>
  </si>
  <si>
    <t>Maria Valenca N R Minimerc ME</t>
  </si>
  <si>
    <t>Abigail G Moraes Guarulhos ME</t>
  </si>
  <si>
    <t>Andial Refeicoes Industriais Ltda</t>
  </si>
  <si>
    <t>Supermercados Ecocenter Ltda</t>
  </si>
  <si>
    <t>Grupo Fartura de Hortifrut Ltda</t>
  </si>
  <si>
    <t>Velosuco Com De Alim EIRELI ME</t>
  </si>
  <si>
    <t>Mercado N Gerac Guarulhos Ltda EPP</t>
  </si>
  <si>
    <t>Galeria dos Doces Com Doc Ltda EPP</t>
  </si>
  <si>
    <t>Big Pao Express Ltda EPP</t>
  </si>
  <si>
    <t>Panificadora C U Ponte Raza Ltda ME</t>
  </si>
  <si>
    <t>Mercearia e Adega SBC Ltda ME</t>
  </si>
  <si>
    <t>Unidos Minimerc e Padaria Ltda ME</t>
  </si>
  <si>
    <t>Mini Merc Serra Dourada Ltda ME</t>
  </si>
  <si>
    <t>Mercadinho Irmaos Pinheiro Ltda ME</t>
  </si>
  <si>
    <t>Nelson Seijin Siroma ME</t>
  </si>
  <si>
    <t>Mercadinho Acrevan Ltda ME</t>
  </si>
  <si>
    <t>Jose Ivan Oliveira Osasco ME</t>
  </si>
  <si>
    <t>Jbm De Miranda Mercearia ME</t>
  </si>
  <si>
    <t>Atafran Paes e Doces Ltda ME</t>
  </si>
  <si>
    <t>Mercado Bom Pastor Ltda</t>
  </si>
  <si>
    <t>Mercadinho Q Eskina Q Turo Ltda ME</t>
  </si>
  <si>
    <t>Eurides Ferraz Silva Primarano ME</t>
  </si>
  <si>
    <t>Super Galo Mercadinho Ltda</t>
  </si>
  <si>
    <t>Mario Primarano ME</t>
  </si>
  <si>
    <t>Comercial de Alimentos Mano Ltda ME</t>
  </si>
  <si>
    <t>Mercadinho Special Ltda ME</t>
  </si>
  <si>
    <t>Ademar Marinho da Silva ME</t>
  </si>
  <si>
    <t>Mercadinho Manaira Ltda ME</t>
  </si>
  <si>
    <t>Minimercado Cidade Pirituba Ltda ME</t>
  </si>
  <si>
    <t>Mercadinho Luvizutto Ltda ME</t>
  </si>
  <si>
    <t>Posto de Serv Santa Cecilia Ltda</t>
  </si>
  <si>
    <t>Mercadinho Roberto Kibe Ltda ME</t>
  </si>
  <si>
    <t>Mercadinho Rerimar Ltda EPP</t>
  </si>
  <si>
    <t>Daniella C da S Moreira EPP</t>
  </si>
  <si>
    <t>Supermercado Jd das Flores Ltda EPP</t>
  </si>
  <si>
    <t>Auto Posto Monjolo Ltda</t>
  </si>
  <si>
    <t>Rosivaldo de Souza Reis ME</t>
  </si>
  <si>
    <t>Nilfran Com Fr R Acoug e Mercearia</t>
  </si>
  <si>
    <t>Mercadinho Dourado Ltda ME</t>
  </si>
  <si>
    <t>Nelamel Com de Doces Ltda ME</t>
  </si>
  <si>
    <t>Padaria E Conf Pao De Lo Ltda ME</t>
  </si>
  <si>
    <t>Mercado Ads Ltda ME</t>
  </si>
  <si>
    <t>Mfr Com V P Alimenticios Ltda ME</t>
  </si>
  <si>
    <t>Mercadinho Iwamoto Ltda</t>
  </si>
  <si>
    <t>Tiboni Paes E Doces Ltda ME</t>
  </si>
  <si>
    <t>Jose R dos Santos Mercado ME</t>
  </si>
  <si>
    <t>Giulia Paes E Doces Ltda ME</t>
  </si>
  <si>
    <t>Com Doces Largo do Japones Ltda ME</t>
  </si>
  <si>
    <t>Severino Maule ME</t>
  </si>
  <si>
    <t>L &amp; A Comercio de Doces Ltda ME</t>
  </si>
  <si>
    <t>Mercearia Q Alves Batista Ltda ME</t>
  </si>
  <si>
    <t>Conv Paes &amp; Doces J Luiz Ltda EPP</t>
  </si>
  <si>
    <t>Acougue Merc Rio Verde Ltda ME</t>
  </si>
  <si>
    <t>Nicolau Carlos Eterovic Cia Ltda ME</t>
  </si>
  <si>
    <t>Mercadinho Rios Carneiro Ltda ME</t>
  </si>
  <si>
    <t>Bomboniere E Doce Poa EIRELI ME</t>
  </si>
  <si>
    <t>Panificadora Damiao Ltda ME</t>
  </si>
  <si>
    <t>Mini Mercado Alisson S Ltda</t>
  </si>
  <si>
    <t>Claudia Regina Dias ME</t>
  </si>
  <si>
    <t>Orestra Mercado Ltda EPP</t>
  </si>
  <si>
    <t>Mercado Oliveira Juquitiba Ltda ME</t>
  </si>
  <si>
    <t>Delicias Do Pad P Doces Ltda ME</t>
  </si>
  <si>
    <t>Kifruti C de Alimentos Ltda EPP</t>
  </si>
  <si>
    <t>Panif Conf N Itapecerica Ltda EPP</t>
  </si>
  <si>
    <t>Mercado Flor Das Belezas Ltda ME</t>
  </si>
  <si>
    <t>Merc S George Alexcar Ltda EPP</t>
  </si>
  <si>
    <t>Panif Conf Arraial Paulista Ltda</t>
  </si>
  <si>
    <t>Quitanda E Merc Jocaco Ltda ME</t>
  </si>
  <si>
    <t>Mercearia Eduze Ltda ME</t>
  </si>
  <si>
    <t>Mercadinho Joly Ltda</t>
  </si>
  <si>
    <t>Angela Maria De Borba ME</t>
  </si>
  <si>
    <t>Sonia Araujo Eleuterio Lira</t>
  </si>
  <si>
    <t>Fabio S Pereira Mercadinho ME</t>
  </si>
  <si>
    <t>Minimercado D Irmaos Cotia Ltda ME</t>
  </si>
  <si>
    <t>Panificadora A Bancarios Ltda EPP</t>
  </si>
  <si>
    <t>Rotondo Auto Posto Ltda</t>
  </si>
  <si>
    <t>Jorge de Souza Reis ME</t>
  </si>
  <si>
    <t>Jailson B Santos Minimercado ME</t>
  </si>
  <si>
    <t>Ronaldo Justiniano Mini Mercado ME</t>
  </si>
  <si>
    <t>Andrea C Rodrigues Porto Emporio ME</t>
  </si>
  <si>
    <t>Paes Doces Rainha Iracema Ltda ME</t>
  </si>
  <si>
    <t>Maria de Fatima M Cronemberger ME</t>
  </si>
  <si>
    <t>Mercadinho J Z Furlaneto Ltda EPP</t>
  </si>
  <si>
    <t>Mercadinho da Maria Ltda ME</t>
  </si>
  <si>
    <t>Mercadinho Nordestao Ltda ME</t>
  </si>
  <si>
    <t>Cvl Mazzochi Lj Conv Ltda ME</t>
  </si>
  <si>
    <t>Mercadinho Econom Jd Cinira Ltda ME</t>
  </si>
  <si>
    <t>Buhr Do Brasil Com Jornais Ltda ME</t>
  </si>
  <si>
    <t>Mercadinho Nova Geracao Ltda ME</t>
  </si>
  <si>
    <t>Horti Frutti Rosa e Silva Ltda</t>
  </si>
  <si>
    <t>Minimercado Vitoria Jandira Ltda ME</t>
  </si>
  <si>
    <t>Central Nobre C de Gen Alim Ltda ME</t>
  </si>
  <si>
    <t>Higienopolis Paes Doces e Conv Ltda</t>
  </si>
  <si>
    <t>Poema Com de G Alimenticios Ltda ME</t>
  </si>
  <si>
    <t>Avicola e Merc Por Ferreira Ltda ME</t>
  </si>
  <si>
    <t>Paulo Cesar dos Santos Pad ME</t>
  </si>
  <si>
    <t>Mercapan Mercearia Ltda ME</t>
  </si>
  <si>
    <t>Clementina A Oliveira Mercearia ME</t>
  </si>
  <si>
    <t>Supermercado Lisboa de Osasco Ltda</t>
  </si>
  <si>
    <t>Mercadinho Dal Igna Ltda ME</t>
  </si>
  <si>
    <t>Comercial Dambros Ltda</t>
  </si>
  <si>
    <t>Solene Sabor Paes e Doces Ltda ME</t>
  </si>
  <si>
    <t>Casa Oriental de Guarulhos Ltda ME</t>
  </si>
  <si>
    <t>Avicola Ipanema Ltda ME</t>
  </si>
  <si>
    <t>Mercadinho Brit &amp; Fernandes Ltda ME</t>
  </si>
  <si>
    <t>Mercearia Aikibom Ltda ME</t>
  </si>
  <si>
    <t>Mercado Familia Gama Ltda ME</t>
  </si>
  <si>
    <t>Emporio Jtm Jardim Ester EIRELI ME</t>
  </si>
  <si>
    <t>V de A Marcos Mercadinho ME</t>
  </si>
  <si>
    <t>Maria Roseli Iha Leite ME</t>
  </si>
  <si>
    <t>Emporio Carisma Ltda EPP</t>
  </si>
  <si>
    <t>Comercial Sensacao Ltda ME</t>
  </si>
  <si>
    <t>Maria Jesus P da Silva Mercearia ME</t>
  </si>
  <si>
    <t>Mercearia Escadinha Ltda</t>
  </si>
  <si>
    <t>Mercadinho Mer Raio De Luz Ltda ME</t>
  </si>
  <si>
    <t>Andre Luiz Sampaio Da Silva ME</t>
  </si>
  <si>
    <t>Rogerio Claudino da Silva ME</t>
  </si>
  <si>
    <t>Mercadegalojabar D Fm Ltda ME</t>
  </si>
  <si>
    <t>Lar do Queijo Ltda EPP</t>
  </si>
  <si>
    <t>Mercado Oliveira V Ltda EPP</t>
  </si>
  <si>
    <t>Supermercado Semar C de Souza Ltda</t>
  </si>
  <si>
    <t>Mini Mercado Poupe Mais Ltda ME</t>
  </si>
  <si>
    <t>Minimercado Reis Vieira Ltda ME</t>
  </si>
  <si>
    <t>Paes e Doces Malu Ltda EPP</t>
  </si>
  <si>
    <t>Padaria Conf Princesa Vila Ltda ME</t>
  </si>
  <si>
    <t>Mini Mercado Villa Ltda</t>
  </si>
  <si>
    <t>Vildomar de O Aguiar Mercearia ME</t>
  </si>
  <si>
    <t>Ednaldo Ferreira dos Santos ME</t>
  </si>
  <si>
    <t>Paes e Doces Dois Jardins Ltda</t>
  </si>
  <si>
    <t>Doc e Confeitaria Ximenes Ltda ME</t>
  </si>
  <si>
    <t>Futuro Brilhante Superm Ltda ME</t>
  </si>
  <si>
    <t>Lucineide Santos Siroma ME</t>
  </si>
  <si>
    <t>L P Q Alimentos Ltda</t>
  </si>
  <si>
    <t>Wild Jardim Cafeteria Ltda ME</t>
  </si>
  <si>
    <t>Nova Casa de Carnes Ltda ME</t>
  </si>
  <si>
    <t>Mercado Veronica Ltda ME</t>
  </si>
  <si>
    <t>Fabio Martins Porto Minimercado EPP</t>
  </si>
  <si>
    <t>Vinicius C de Art Presentes Ltda ME</t>
  </si>
  <si>
    <t>Auto Posto de Servicos Marv Ltda</t>
  </si>
  <si>
    <t>Minimercado Bela Vista Ltda ME</t>
  </si>
  <si>
    <t>Carlos Alberto Papacidero</t>
  </si>
  <si>
    <t>Denilson Durso Mendes Mercearia ME</t>
  </si>
  <si>
    <t>Braga Bitencourte Mercearia Ltda ME</t>
  </si>
  <si>
    <t>Mercadinho Mamede Primo II Ltda ME</t>
  </si>
  <si>
    <t>Don Odilo Paes Doces Ltda ME</t>
  </si>
  <si>
    <t>Ultra Comercial Alimentos Ltda ME</t>
  </si>
  <si>
    <t>Coml G Alimenticios Zatt Ltda ME</t>
  </si>
  <si>
    <t>Bom e Barato M e Lanchonete Ltda ME</t>
  </si>
  <si>
    <t>Jarovale Supermercado Ltda</t>
  </si>
  <si>
    <t>Mini Tudo Com de Alimentos Ltda ME</t>
  </si>
  <si>
    <t>Lanchonete Icara Ltda EPP</t>
  </si>
  <si>
    <t>Mercadinho Sao J da Maia Ltda ME</t>
  </si>
  <si>
    <t>Bomboniere Nova Sao Joaquim Ltda ME</t>
  </si>
  <si>
    <t>Mini Mercado da Armenia Ltda ME</t>
  </si>
  <si>
    <t>Mercearia Ducam Ltda ME</t>
  </si>
  <si>
    <t>E H J Oshiro Mercearia Ltda ME</t>
  </si>
  <si>
    <t>Mercado Sempre Mais Ltda EPP</t>
  </si>
  <si>
    <t>Agate Supermercado Medeiros Ltda</t>
  </si>
  <si>
    <t>Pad Charmosa Da Vl Formosa Ltda EPP</t>
  </si>
  <si>
    <t>Aguinaldo Calheiros de Morais ME</t>
  </si>
  <si>
    <t>Ioneide Ferreira Santos Bar ME</t>
  </si>
  <si>
    <t>Doce da Sorte Ltda</t>
  </si>
  <si>
    <t>Mercearia do Jr Tem Tudo Ltda ME</t>
  </si>
  <si>
    <t>Mercearia Boa V V Albertina Ltda ME</t>
  </si>
  <si>
    <t>Mercanorte Minimercado Ltda ME</t>
  </si>
  <si>
    <t>Mont Kiyara Paes e Doces Ltda ME</t>
  </si>
  <si>
    <t>Mercadinho Lousa Ltda ME</t>
  </si>
  <si>
    <t>Mercado Setta Ltda ME</t>
  </si>
  <si>
    <t>Mercadinho da Geni Ltda</t>
  </si>
  <si>
    <t>Mini Mercado Contini Ltda ME</t>
  </si>
  <si>
    <t>Casa De Carnes Andorinha Ltda</t>
  </si>
  <si>
    <t>Panificadora Confeitaria Reims Ltda</t>
  </si>
  <si>
    <t>Guairaca Panif Confeitaria Ltd EPP</t>
  </si>
  <si>
    <t>Panif e Confeitaria Queluz Ltda EPP</t>
  </si>
  <si>
    <t>Mercadinho e Padaria Sucuri Ltda ME</t>
  </si>
  <si>
    <t>Mercearia Tuiuti Ltda ME</t>
  </si>
  <si>
    <t>Mini Mercado Maia Ltda ME</t>
  </si>
  <si>
    <t>M Pombal Paes e Doces Ltda ME</t>
  </si>
  <si>
    <t>Panificadora Bonanza Ltda EPP</t>
  </si>
  <si>
    <t>Padaria Confeitaria Aguiar Ltda ME</t>
  </si>
  <si>
    <t>Manoel Francisco Duarte ME</t>
  </si>
  <si>
    <t>Mercearia Irmaos Ponte Ltda EPP</t>
  </si>
  <si>
    <t>Laticinios Krillmari Ltda ME</t>
  </si>
  <si>
    <t>Ryma Mini Mercado Padaria Ltda EPP</t>
  </si>
  <si>
    <t>Panificadora Conf Maria Estela Ltda</t>
  </si>
  <si>
    <t>Bomboniere Lagutrop Ltda ME</t>
  </si>
  <si>
    <t>Pink Mini Mercado Ltda ME</t>
  </si>
  <si>
    <t>Mercadinho Metro Belem Ltda ME</t>
  </si>
  <si>
    <t>Paes E Doces Realce Ltda ME</t>
  </si>
  <si>
    <t>Iracema Rodrigues Batista ME</t>
  </si>
  <si>
    <t>Mercearia Bela Vista R C Ltda ME</t>
  </si>
  <si>
    <t>A J Avila Hortifruti Ltda Me</t>
  </si>
  <si>
    <t>MiniMercado Pad Vitorello Ltda ME</t>
  </si>
  <si>
    <t>Taboao Santo Supermercado Ltda</t>
  </si>
  <si>
    <t>Mercado Bona Ltda ME</t>
  </si>
  <si>
    <t>Supermercado Bruno Ltda</t>
  </si>
  <si>
    <t>Mercadinho Pakatita Ltda ME</t>
  </si>
  <si>
    <t>Joao Paes Lira Conveniencia ME</t>
  </si>
  <si>
    <t>Panif e C Estrela do Pan Ltda ME</t>
  </si>
  <si>
    <t>Anilson M Ribeiro Mercearia EPP</t>
  </si>
  <si>
    <t>Com Alim Bertolo E Silveira Ltda ME</t>
  </si>
  <si>
    <t>Jose A Albuquerque Silva Ltda ME</t>
  </si>
  <si>
    <t>Embu Merc Delicias Minas Ltda ME</t>
  </si>
  <si>
    <t>Itamambuca Comercio Alimentos Ltda</t>
  </si>
  <si>
    <t>Carlos A R Ferreira Mercearia ME</t>
  </si>
  <si>
    <t>Itamambuca Com De Alimentos Ltda</t>
  </si>
  <si>
    <t>Sacolao Santa Cecilia Ltda</t>
  </si>
  <si>
    <t>Paes Doces Flor Paul Ltda ME</t>
  </si>
  <si>
    <t>Maria Madalena De Almeida ME</t>
  </si>
  <si>
    <t>Mercearia Seiko Ltda</t>
  </si>
  <si>
    <t>N S Lar Supermercado Ltda</t>
  </si>
  <si>
    <t>Minimercado Irmaos Carmo Ltda ME</t>
  </si>
  <si>
    <t>Bombonieri Caciamani Ltda ME</t>
  </si>
  <si>
    <t>Casa de Carnes Novo Portal Ltda ME</t>
  </si>
  <si>
    <t>Mercearia Rehem Ltda ME</t>
  </si>
  <si>
    <t>Mercado MM Martins Ltda ME</t>
  </si>
  <si>
    <t>Centro A Trevo Bonsucesso Ltda EPP</t>
  </si>
  <si>
    <t>Kami Mercado Ltda EPP</t>
  </si>
  <si>
    <t>Bom Gosto Mercado Ltda ME</t>
  </si>
  <si>
    <t>Mini Mercado Canatins Ltda EPP</t>
  </si>
  <si>
    <t>Villa Colmeia Paes Conv Ltda EPP</t>
  </si>
  <si>
    <t>LE 1000 Supermercado Ltda EPP</t>
  </si>
  <si>
    <t>Visa Alimentos Ltda ME</t>
  </si>
  <si>
    <t>Mercearia 618 Ltda ME</t>
  </si>
  <si>
    <t>Emporio Confeitaria Paris Ltda EPP</t>
  </si>
  <si>
    <t>Mercearia e Pad Genipapo Ltda ME</t>
  </si>
  <si>
    <t>Laticinios Popoio Ltda ME</t>
  </si>
  <si>
    <t>Comercio De Alim Yoshihara Ltda ME</t>
  </si>
  <si>
    <t>Pao Nacional Ind Comercio Ltda EPP</t>
  </si>
  <si>
    <t>Maraja Pao Ltda</t>
  </si>
  <si>
    <t>Vaz Teixeira &amp; Cia Ltda</t>
  </si>
  <si>
    <t>Mercadinho GB Alves Silva Ltda EPP</t>
  </si>
  <si>
    <t>Maria Madalena Dias ME</t>
  </si>
  <si>
    <t>Lanchonete Mercadinho Jurinha Ltda</t>
  </si>
  <si>
    <t>Bar E Mercearia S Sto Cristo Lt ME</t>
  </si>
  <si>
    <t>Duque Mate Lanches Ltda ME</t>
  </si>
  <si>
    <t>Bar Pad Conf S L Pirapora Ltda ME</t>
  </si>
  <si>
    <t>Paes e Doces Paulo Faccini Ltda EPP</t>
  </si>
  <si>
    <t>Panificadora Loureiro Ltda</t>
  </si>
  <si>
    <t>Mini Mercado S L E Ltda ME</t>
  </si>
  <si>
    <t>Mercadinho Tapajos Ltda ME</t>
  </si>
  <si>
    <t>Ali San Supermercado Ltda Epp</t>
  </si>
  <si>
    <t>Mercadinho Tamos Ai Ltda EPP</t>
  </si>
  <si>
    <t>WW Jotaw Ltda EPP</t>
  </si>
  <si>
    <t>Isai Bueno Carvalho ME</t>
  </si>
  <si>
    <t>Mercearia Casarini Ltda ME</t>
  </si>
  <si>
    <t>F L P Teixeira Com Prod Alim ME</t>
  </si>
  <si>
    <t>Mercadinho Carrao Ltda EPP</t>
  </si>
  <si>
    <t>Sandra Maria Andrade Vilela ME</t>
  </si>
  <si>
    <t>Ind Com Paes Doces Precha Ltda ME</t>
  </si>
  <si>
    <t>Mercadinho Delfino Ltda ME</t>
  </si>
  <si>
    <t>Mercado Rolim e Avalcante Ltda ME</t>
  </si>
  <si>
    <t>Hiroshi e Marina Ltda ME</t>
  </si>
  <si>
    <t>Panificadora Renascer Ltda</t>
  </si>
  <si>
    <t>Panificadora Carlom Ltda EPP</t>
  </si>
  <si>
    <t>Paes e Doces Arujazinho Ltda ME</t>
  </si>
  <si>
    <t>Tereza Cristina Raimundo Mello ME</t>
  </si>
  <si>
    <t>Mercadinho Astro Poa Ltda</t>
  </si>
  <si>
    <t>Emporio Villamarin Ltda ME</t>
  </si>
  <si>
    <t>Padaria Superm Sta Edwirges Ltda</t>
  </si>
  <si>
    <t>Carmen Isabel Souza Vaz ME</t>
  </si>
  <si>
    <t>Aparecido Alves Teixeira ME</t>
  </si>
  <si>
    <t>Saulo Wanderley D S Minimerc ME</t>
  </si>
  <si>
    <t>Panificadora Naval Ltda ME</t>
  </si>
  <si>
    <t>Panificadora Diocelli Ltda ME</t>
  </si>
  <si>
    <t>Mercadinho Bom Lugar Ltda ME</t>
  </si>
  <si>
    <t>Evelyn Da Penha Crispim ME</t>
  </si>
  <si>
    <t>Karina Neves Nascimento ME</t>
  </si>
  <si>
    <t>Adriano Moreira Nunes ME</t>
  </si>
  <si>
    <t>Edvaldo de Sousa Almeida ME</t>
  </si>
  <si>
    <t>Noeme Morais Portela ME</t>
  </si>
  <si>
    <t>Vera Lucia Da Silva Cafe ME</t>
  </si>
  <si>
    <t>Antonio Tributino de Souza ME</t>
  </si>
  <si>
    <t>Jose Maria Soares da Silva ME</t>
  </si>
  <si>
    <t>Panif e Conf Nova Leste Ltda EPP</t>
  </si>
  <si>
    <t>Nelson F de Araujo Mercadinho ME</t>
  </si>
  <si>
    <t>Bar Merc I China Tenere Ltda ME</t>
  </si>
  <si>
    <t>Midori Kiyoshima Okawa ME</t>
  </si>
  <si>
    <t>Avicola Mya Ltda ME</t>
  </si>
  <si>
    <t>Panetteria Suprema Ltda ME</t>
  </si>
  <si>
    <t>Mercearia Souza Ltda ME</t>
  </si>
  <si>
    <t>Minimercado J S Segato Ltda ME</t>
  </si>
  <si>
    <t>Alice Campos Sampaio Silva ME</t>
  </si>
  <si>
    <t>Paes e Doces Carisma Ltda ME</t>
  </si>
  <si>
    <t>Luciene Araujo de Vasconcelos ME</t>
  </si>
  <si>
    <t>Panificadora Davilu Ltda EPP</t>
  </si>
  <si>
    <t>Delgado e Card Paes Doces Ltda ME</t>
  </si>
  <si>
    <t>Mercado Dourado s Ltda ME</t>
  </si>
  <si>
    <t>Domingues Scarassati Latici Ltda ME</t>
  </si>
  <si>
    <t>Panificadora Quiteria Ltda EPP</t>
  </si>
  <si>
    <t>Esmeraldo A Silva Pad Mercearia ME</t>
  </si>
  <si>
    <t>Paes e Doces Porta Del Rei Ltda</t>
  </si>
  <si>
    <t>Jose Antonio Ferreira Mercadinho ME</t>
  </si>
  <si>
    <t>Cecilia do Nascimento Rosa ME</t>
  </si>
  <si>
    <t>Maria Valdiva Pereira de Souza ME</t>
  </si>
  <si>
    <t>Panificadora Unida Ltda EPP</t>
  </si>
  <si>
    <t>Panificadora Sao Bras Ltda ME</t>
  </si>
  <si>
    <t>Rotisserie Catita Ltda ME</t>
  </si>
  <si>
    <t>Lucenildo dos Santos Almeida ME</t>
  </si>
  <si>
    <t>C M Nunes Mercearia ME</t>
  </si>
  <si>
    <t>Merc e Rotis Danilili Ltda ME</t>
  </si>
  <si>
    <t>Manuel de Freitas Mercadinho ME</t>
  </si>
  <si>
    <t>Padaria Confeitaria Marcel Ltda ME</t>
  </si>
  <si>
    <t>Paes e Doces AD Ltda</t>
  </si>
  <si>
    <t>Geraldo Sampaio Da Silva Padaria ME</t>
  </si>
  <si>
    <t>Paes E Doces Daidri Ltda EPP</t>
  </si>
  <si>
    <t>Mercadinho Badu Ltda ME</t>
  </si>
  <si>
    <t>Jimmy Kaoru Takagaki ME</t>
  </si>
  <si>
    <t>Emporio America Ltda ME</t>
  </si>
  <si>
    <t>Mercearia Serra &amp; Bizon Ltda ME</t>
  </si>
  <si>
    <t>Panif Estrela Tranquilidade Ltda ME</t>
  </si>
  <si>
    <t>Tim Tam Paes e Doces Ltda ME</t>
  </si>
  <si>
    <t>Antonio Ilton Ferreira Santos ME</t>
  </si>
  <si>
    <t>Jorge Osami Murata ME</t>
  </si>
  <si>
    <t>Mini Mercado Kilo Kaliente Ltda</t>
  </si>
  <si>
    <t>Centro Automotivo Maia Ltda</t>
  </si>
  <si>
    <t>Jose Domingos Filho Quitanda ME</t>
  </si>
  <si>
    <t>Panificadora Flor Cumbica Ltda ME</t>
  </si>
  <si>
    <t>Zenaide Sanches Frata ME</t>
  </si>
  <si>
    <t>Mini Mercercado V &amp; V Ltda ME</t>
  </si>
  <si>
    <t>Mercado Ponto Mac Ltda ME</t>
  </si>
  <si>
    <t>Minimax Supermercados Ltda ME</t>
  </si>
  <si>
    <t>Posto Ariston de Carapicuiba Ltda</t>
  </si>
  <si>
    <t>Rodosnack G &amp; G Lanch e Rest Ltda</t>
  </si>
  <si>
    <t>Pad Confeitaria Garoupao Ltda EPP</t>
  </si>
  <si>
    <t>Virgilio dos S Lima Mercearia ME</t>
  </si>
  <si>
    <t>A Luzia Hugen Mercadinho ME</t>
  </si>
  <si>
    <t>Aguia De Ouro Paes Doces Ltda EPP</t>
  </si>
  <si>
    <t>Aldenice dos Santos Almeida ME</t>
  </si>
  <si>
    <t>Roseli Amaro Silva Minimercado ME</t>
  </si>
  <si>
    <t>Valdete Alves de Lima ME</t>
  </si>
  <si>
    <t>Ana Maria Santos Moco ME</t>
  </si>
  <si>
    <t>Amgri Com de Produtos Alim Ltda EPP</t>
  </si>
  <si>
    <t>Maria I A Teixeira Minimercado ME</t>
  </si>
  <si>
    <t>Andre Yoshiaki Akiyama ME</t>
  </si>
  <si>
    <t>Vieira Araujo Paes E Doces Ltda ME</t>
  </si>
  <si>
    <t>Danleste Dist Prod Alim Ltda</t>
  </si>
  <si>
    <t>Jose Antonio Da Silva Hortifruti ME</t>
  </si>
  <si>
    <t>JS Dantas Mercearia ME</t>
  </si>
  <si>
    <t>Mercearia Tania E Luana Mota Ltda</t>
  </si>
  <si>
    <t>Paes e Doces Tambory Ltda Me</t>
  </si>
  <si>
    <t>Silcruz Bar e Mercearia Ltda ME</t>
  </si>
  <si>
    <t>Erivan de Moura Sa ME</t>
  </si>
  <si>
    <t>Quitanda Martinica Ltda ME</t>
  </si>
  <si>
    <t>Minimercado Nossa Casa Ltda</t>
  </si>
  <si>
    <t>Mercadinho N V Suzano Ltda ME</t>
  </si>
  <si>
    <t>Mercado Filipini Ltda</t>
  </si>
  <si>
    <t>Panificadora K Paladar Ltda EPP</t>
  </si>
  <si>
    <t>Panificadora Recanto Paes Ltda ME</t>
  </si>
  <si>
    <t>Mercearia Tres Irmaos Ltda</t>
  </si>
  <si>
    <t>Esau P P Distruidora Doces ME</t>
  </si>
  <si>
    <t>Mini Mercado Irapiranga Ltda ME</t>
  </si>
  <si>
    <t>Marcelo Soares De Lima Juquitiba ME</t>
  </si>
  <si>
    <t>Alcino Oliveira da Luz ME</t>
  </si>
  <si>
    <t>Mini Mercado da Villa Ltda ME</t>
  </si>
  <si>
    <t>Mercado Doces Vl Formosa Com Ltda</t>
  </si>
  <si>
    <t>JJMG Comercial de Alimentos Ltda</t>
  </si>
  <si>
    <t>Mauricio Kleber Bastos Brito Filho</t>
  </si>
  <si>
    <t>Praca T M P Conveniencias Ltda EPP</t>
  </si>
  <si>
    <t>Carlos Alberto da S Supermercado ME</t>
  </si>
  <si>
    <t>Osvaldo Barbosa S M Mercado ME</t>
  </si>
  <si>
    <t>Mercadinho JJL Ltda ME</t>
  </si>
  <si>
    <t>Rodosnack M Lanch Restaurante Ltda</t>
  </si>
  <si>
    <t>Supermercado Maktub Ipiranga Ltda</t>
  </si>
  <si>
    <t>Marcolina Moreira S Minimercado ME</t>
  </si>
  <si>
    <t>Supermercado Leonice Ltda ME</t>
  </si>
  <si>
    <t>Mercado Uemura Ltda EPP</t>
  </si>
  <si>
    <t>Supermercado MSS Ltda EPP</t>
  </si>
  <si>
    <t>Casa Paes Ferreira Martins Ltda</t>
  </si>
  <si>
    <t>Comercial de Alimentos MRM Ltda</t>
  </si>
  <si>
    <t>Auto Posto Mkm Ltda ME</t>
  </si>
  <si>
    <t>Posto do Grande Sao Paulo Ltda</t>
  </si>
  <si>
    <t>Bar e Lanch Flor Municipal Ltda ME</t>
  </si>
  <si>
    <t>Lucy Paes de Doces Ltda ME</t>
  </si>
  <si>
    <t>Mercado Natan Loja 2 Ltda ME</t>
  </si>
  <si>
    <t>Maria Das Dores Paz Da Silva ME</t>
  </si>
  <si>
    <t>Paes E Doces Leka Ltda EPP</t>
  </si>
  <si>
    <t>Paes e D Delicia Freguesia Ltda ME</t>
  </si>
  <si>
    <t>Armazem da 7 Minimercado Ltda ME</t>
  </si>
  <si>
    <t>Minimercado Gabrielly Ltda ME</t>
  </si>
  <si>
    <t>Panificadora Prq Continental Ltda</t>
  </si>
  <si>
    <t>Padaria Conf E Central Ltda ME</t>
  </si>
  <si>
    <t>Acougue Gomes e Silva Ltda ME</t>
  </si>
  <si>
    <t>Panificadora Life Ltda ME</t>
  </si>
  <si>
    <t>Bella Tuiuti EIRELI ME</t>
  </si>
  <si>
    <t>Panificadora P V Guilherme Ltda ME</t>
  </si>
  <si>
    <t>Marli Maria Dias Bombonieri ME</t>
  </si>
  <si>
    <t>Parque C Com V de Comb Ltda Me</t>
  </si>
  <si>
    <t>Posto De Servico El Aman Ltda</t>
  </si>
  <si>
    <t>Paes e Doces Miraselva Ltda Epp</t>
  </si>
  <si>
    <t>CSP Sato Supermercado Ltda</t>
  </si>
  <si>
    <t>Maison Br Restaurante Ltda Me</t>
  </si>
  <si>
    <t>Posto de Servico Sagitario Ltda</t>
  </si>
  <si>
    <t>Panif Conf Nova Aeroporto Ltda EPP</t>
  </si>
  <si>
    <t>Jose Albino Cardoso Panif ME</t>
  </si>
  <si>
    <t>Carla Gomes de Figueiredo ME</t>
  </si>
  <si>
    <t>Ind Com Paes Doces Fernanda Ltda ME</t>
  </si>
  <si>
    <t>Mini Merc Du Nene Ltda</t>
  </si>
  <si>
    <t>Carlos Jose Correia Sales ME</t>
  </si>
  <si>
    <t>Doceria Capelinha Ltda ME</t>
  </si>
  <si>
    <t>Raimundo Nonato de Paula ME</t>
  </si>
  <si>
    <t>Tempos Mercadinho Ltda ME</t>
  </si>
  <si>
    <t>Jose Helio de Oliveira ME</t>
  </si>
  <si>
    <t>Mercado S Oteb Ltda ME</t>
  </si>
  <si>
    <t>Antonio Castro O N Carapicuiba ME</t>
  </si>
  <si>
    <t>Flor Acacia Panificadora Ltda EPP</t>
  </si>
  <si>
    <t>Panificadora Flor do Jd Helga Ltda</t>
  </si>
  <si>
    <t>Josimar J Oliveira Minimercado ME</t>
  </si>
  <si>
    <t>Eliane Aparecida Sepulveda ME</t>
  </si>
  <si>
    <t>J Mami Minimercado Ltda</t>
  </si>
  <si>
    <t>Distribc A C A V Doce Ltda EPP</t>
  </si>
  <si>
    <t>Minimerc Alquimar Ltda ME</t>
  </si>
  <si>
    <t>Marinilda de Araujo Glaciliano ME</t>
  </si>
  <si>
    <t>JAF Simoes Sacolao Mini Mercado ME</t>
  </si>
  <si>
    <t>Redondeza Paes E Doces Ltda EPP</t>
  </si>
  <si>
    <t>J W Porto Mercado EPP</t>
  </si>
  <si>
    <t>Com Gen Alim Pq Boturussu Ltda ME</t>
  </si>
  <si>
    <t>Mercado Cara Nova Ltda ME</t>
  </si>
  <si>
    <t>Jose A Moreira Oliveira Padaria ME</t>
  </si>
  <si>
    <t>Mercado Queiroz Carneiro Ltda ME</t>
  </si>
  <si>
    <t>Padaria Jm Ltda ME</t>
  </si>
  <si>
    <t>Eliana Ferreira Ribeiro ME</t>
  </si>
  <si>
    <t>Rodrigo de Freitas Delgado ME</t>
  </si>
  <si>
    <t>Nelson Massarelli Junior ME</t>
  </si>
  <si>
    <t>Nascimento &amp; Silva C Prod Alim Ltda</t>
  </si>
  <si>
    <t>Luzia Silva Almeida Merc ME</t>
  </si>
  <si>
    <t>Lourival Firmino dos Santos</t>
  </si>
  <si>
    <t>Mini Merc Somano Ltda</t>
  </si>
  <si>
    <t>Mercantil Frios Com de Alim Ltda ME</t>
  </si>
  <si>
    <t>Mercearia Brito Embu Ltda ME</t>
  </si>
  <si>
    <t>Francomania Lj De Conv Ltda EPP</t>
  </si>
  <si>
    <t>Mini Mix Supermercados EIRELI EPP</t>
  </si>
  <si>
    <t>Andrea Barros Mondini Merc ME</t>
  </si>
  <si>
    <t>Bar Restaurante Estrela Parque Ltda</t>
  </si>
  <si>
    <t>Minimercado Joinha Ltda ME</t>
  </si>
  <si>
    <t>Marcelo Ito ME</t>
  </si>
  <si>
    <t>Maira Doces E Bomboniere Ltda ME</t>
  </si>
  <si>
    <t>RQL Mercearia Ltda ME</t>
  </si>
  <si>
    <t>Mercadinho Capoavinha Marques Ltda</t>
  </si>
  <si>
    <t>Hortfruit Celso Garcia Ltda</t>
  </si>
  <si>
    <t>Edina Aparecida Lopes ME</t>
  </si>
  <si>
    <t>Mercado Aurora C Alimentos Ltda ME</t>
  </si>
  <si>
    <t>Panif Minimerc Ponte Grande Ltda ME</t>
  </si>
  <si>
    <t>Mini Mercado Rocha &amp; Rocha Ltda ME</t>
  </si>
  <si>
    <t>Cicera Suzete F T Mercearia ME</t>
  </si>
  <si>
    <t>H Peixoto da Silva Mercearia ME</t>
  </si>
  <si>
    <t>Antonio Monte Macedo Filho ME</t>
  </si>
  <si>
    <t>Marcelo Flauzino da Silva ME</t>
  </si>
  <si>
    <t>Ida Mercearia E Comercio Ltda ME</t>
  </si>
  <si>
    <t>Evandro De Macedo Lemos ME</t>
  </si>
  <si>
    <t>Servidao Com Alim P Geral Ltda ME</t>
  </si>
  <si>
    <t>Minimercado Nekao Ltda ME</t>
  </si>
  <si>
    <t>Mercado Perola Tiradentes Ltda ME</t>
  </si>
  <si>
    <t>Antonia Rozielia Rod Da Silva ME</t>
  </si>
  <si>
    <t>Tatiane de Fatima F da Costa ME</t>
  </si>
  <si>
    <t>Maria Zilda Brunorio Mercado ME</t>
  </si>
  <si>
    <t>Supermercado Nova Geracao Ltda ME</t>
  </si>
  <si>
    <t>Mercadinho B Sorte VCisper Ltda ME</t>
  </si>
  <si>
    <t>Sannen Doceria e Mercearia Ltda ME</t>
  </si>
  <si>
    <t>Dona Na Pad E Conv Ltda EPP</t>
  </si>
  <si>
    <t>Ivaldo Muniz da Silva</t>
  </si>
  <si>
    <t>Cicera Silva Guerra ME</t>
  </si>
  <si>
    <t>Adriano Tadeu Donatti Minimercado</t>
  </si>
  <si>
    <t>La Toja Doces E Salgados Ltda ME</t>
  </si>
  <si>
    <t>Yamada Bomb E Conv Ltda ME</t>
  </si>
  <si>
    <t>Maria Jose Dos Santos Araujo ME</t>
  </si>
  <si>
    <t>Mercadinho Gusmao Ltda ME</t>
  </si>
  <si>
    <t>Fernando Souza Cardoso Merc ME</t>
  </si>
  <si>
    <t>Supermercado Natan Ltda EPP</t>
  </si>
  <si>
    <t>Roberto Ramos Da Silva Rest ME</t>
  </si>
  <si>
    <t>Mercado Ponto C Mendes Ltda ME</t>
  </si>
  <si>
    <t>Geraldo Donizet Ferreira Oliv ME</t>
  </si>
  <si>
    <t>Renato Tadao Da Costa ME</t>
  </si>
  <si>
    <t>Com Varejista Comb L Taipas Ltda</t>
  </si>
  <si>
    <t>Robson Pereira da Silva Mercado ME</t>
  </si>
  <si>
    <t>Padaria Dos Irmaos Ltda ME</t>
  </si>
  <si>
    <t>Tania Rosa de Oliveira Mercado ME</t>
  </si>
  <si>
    <t>Mini Merc Trabuco Ltda</t>
  </si>
  <si>
    <t>Paes e D Esplendor de M B Ltda ME</t>
  </si>
  <si>
    <t>Minimerc Que Luz De Osasco Ltda ME</t>
  </si>
  <si>
    <t>J Severino Da Silva Mercearia ME</t>
  </si>
  <si>
    <t>Alexandra Dia Santos Panif ME</t>
  </si>
  <si>
    <t>Diodesse dos Santos Pinheiro Doces</t>
  </si>
  <si>
    <t>Raimundo Santos Da Silva ME</t>
  </si>
  <si>
    <t>Magali Aparecida Alves ME</t>
  </si>
  <si>
    <t>Conveniencias Costa Muniz EIRELI ME</t>
  </si>
  <si>
    <t>L G Minimercado Ltda</t>
  </si>
  <si>
    <t>Mercado Fonte Nova Jd Munira Ltda</t>
  </si>
  <si>
    <t>Supermercado Sirius Ltda EPP</t>
  </si>
  <si>
    <t>Minimerc Ponte Alta Ltda ME</t>
  </si>
  <si>
    <t>Noelia Nasc Mendes Mercado Ltda ME</t>
  </si>
  <si>
    <t>Italo Roberto Barros de Souza ME</t>
  </si>
  <si>
    <t>Mini Merc Ibicuan Ltda ME</t>
  </si>
  <si>
    <t>Paulista Doces Ltda ME</t>
  </si>
  <si>
    <t>Ramos E Assis Com De Alimentos Ltda</t>
  </si>
  <si>
    <t>Top Gas Lj de Conveniencias Ltda ME</t>
  </si>
  <si>
    <t>Com Ind Panif Vizzela Ltda EPP</t>
  </si>
  <si>
    <t>Com Lemos de Prod Alimenticios Ltda</t>
  </si>
  <si>
    <t>Mini Mercado Toriana Ltda ME</t>
  </si>
  <si>
    <t>Ivone Faria Neves ME</t>
  </si>
  <si>
    <t>Padaria Conf Marly Ltda ME</t>
  </si>
  <si>
    <t>Panif e Conf Lar das Flores Ltda ME</t>
  </si>
  <si>
    <t>Jose Lopes Ferreira Poa ME</t>
  </si>
  <si>
    <t>Mini Mercado Popular Ltda EPP</t>
  </si>
  <si>
    <t>Panif Oliveira do Bairro Ltda Epp</t>
  </si>
  <si>
    <t>Paes Doces Princesa Serodio Ltda ME</t>
  </si>
  <si>
    <t>Com de Doces Stefanello Ltda ME</t>
  </si>
  <si>
    <t>Darcanjos Prod Alim Ltda ME</t>
  </si>
  <si>
    <t>Lidia Paes E Doces Ltda ME</t>
  </si>
  <si>
    <t>Panif e Conf Jardim Samara Ltda EPP</t>
  </si>
  <si>
    <t>Mercadinho Baleson Ltda ME</t>
  </si>
  <si>
    <t>Panif Nova Taquari Ltda ME</t>
  </si>
  <si>
    <t>Bombonieri Mazin Ltda ME</t>
  </si>
  <si>
    <t>Bar E Emporio Jater Ltda ME</t>
  </si>
  <si>
    <t>Viana Pereira Mercado Ltda ME</t>
  </si>
  <si>
    <t>Boulevard Ville Paes Doces Ltda EPP</t>
  </si>
  <si>
    <t>Panific Merc Rainha Santa Ltda ME</t>
  </si>
  <si>
    <t>Mercadinho Kemp S Ltda ME</t>
  </si>
  <si>
    <t>Merc Melo E Melo Ltda</t>
  </si>
  <si>
    <t>Irmaos J Will Ltda ME</t>
  </si>
  <si>
    <t>Sup Panda Mogi das Cruzes Ltda EPP</t>
  </si>
  <si>
    <t>Benedito M Silva Mogi das Cruzes ME</t>
  </si>
  <si>
    <t>Maria Gorete Costa Torres ME</t>
  </si>
  <si>
    <t>Condes &amp; Novais Ltda ME</t>
  </si>
  <si>
    <t>Minimercado Nova Jundiapeba Ltda ME</t>
  </si>
  <si>
    <t>Paes E Doces Novo Bom Dia Ltda</t>
  </si>
  <si>
    <t>Panificadora Geomar Ltda ME</t>
  </si>
  <si>
    <t>Paes e Doces Crystal Poa Ltda EPP</t>
  </si>
  <si>
    <t>Mercado Vic Ltda ME</t>
  </si>
  <si>
    <t>Mercadinho Thiegos Ltda ME</t>
  </si>
  <si>
    <t>Lanchonete G Paulista EIRELI EPP</t>
  </si>
  <si>
    <t>Ponto Do Pao Ltda EPP</t>
  </si>
  <si>
    <t>Suzana Maria Bolognese ME</t>
  </si>
  <si>
    <t>Pad Conf Elite de Mogi Ltda ME</t>
  </si>
  <si>
    <t>Casa De Paes Funchal Ltda EPP</t>
  </si>
  <si>
    <t>Pad Guedes Ltda ME</t>
  </si>
  <si>
    <t>Acougue e Avicola Lud Ltda ME</t>
  </si>
  <si>
    <t>Supermercado Supribem Ltda</t>
  </si>
  <si>
    <t>R A Taboao Merc Progresso Ltda ME</t>
  </si>
  <si>
    <t>K G Supermercado Ltda EPP</t>
  </si>
  <si>
    <t>Islu Minimercado Ltda ME</t>
  </si>
  <si>
    <t>Estrela Brilhante Superm Ltda EPP</t>
  </si>
  <si>
    <t>Minimercado Sabrina Ltda ME</t>
  </si>
  <si>
    <t>Panificadora Papa Pao Ltda ME</t>
  </si>
  <si>
    <t>Mercado Polaris Ltda ME</t>
  </si>
  <si>
    <t>Parametro Com De Alimento Ltda ME</t>
  </si>
  <si>
    <t>Betha Servicos Automotivos Ltda</t>
  </si>
  <si>
    <t>Mercado do Maluco Ltda ME</t>
  </si>
  <si>
    <t>Mercadinho Neves Sempre C Voce Ltda</t>
  </si>
  <si>
    <t>Marcelo Bueno Restaurante ME</t>
  </si>
  <si>
    <t>Mercadinho Guilherme Lisboa Ltda ME</t>
  </si>
  <si>
    <t>Joao Domineu Do Nascimento ME</t>
  </si>
  <si>
    <t>Mercado Novo Milenio Ltda ME</t>
  </si>
  <si>
    <t>Supermercado Santo Amaro Ltda</t>
  </si>
  <si>
    <t>Francisco Edson Borges ME</t>
  </si>
  <si>
    <t>Nilvan Matias Bezerra Mercearia Me</t>
  </si>
  <si>
    <t>Blue Ville Panif Churr Ltda ME</t>
  </si>
  <si>
    <t>Reginaldo Francisco De Moura ME</t>
  </si>
  <si>
    <t>Antonio Primarano ME</t>
  </si>
  <si>
    <t>Sergio Franca de Almeida ME</t>
  </si>
  <si>
    <t>Panificadora Cestadovos Ltda EPP</t>
  </si>
  <si>
    <t>Paes e Doces Trigo Fino Ltda ME</t>
  </si>
  <si>
    <t>Kiodai Supermercados Ltda</t>
  </si>
  <si>
    <t>Jurandir Moreira Da Silva ME</t>
  </si>
  <si>
    <t>Supermercado Savana Ltda</t>
  </si>
  <si>
    <t>Pad e Merc A &amp; Bortoletto Ltda EPP</t>
  </si>
  <si>
    <t>Superm General Jardim Ltda</t>
  </si>
  <si>
    <t>Supermercado Angelica Ltda</t>
  </si>
  <si>
    <t>Supermercado Casper Libero Ltda</t>
  </si>
  <si>
    <t>Supermercado Guaicurus Ltda</t>
  </si>
  <si>
    <t>Supermercado Faria Lima Ltda</t>
  </si>
  <si>
    <t>Vinte Nove Maio Paes Doces Ltda ME</t>
  </si>
  <si>
    <t>Supermercado M Camargo II Ltda</t>
  </si>
  <si>
    <t>Ines Cristina M Oliveira Viana ME</t>
  </si>
  <si>
    <t>Varejao Iwamoto Ltda ME</t>
  </si>
  <si>
    <t>Esm Comercial Imp Exportacao EIRELI</t>
  </si>
  <si>
    <t>Joao Alceu da Silva EPP</t>
  </si>
  <si>
    <t>Mercado Esquinao Ltda ME</t>
  </si>
  <si>
    <t>Evanete Pereira da Silva Minim EPP</t>
  </si>
  <si>
    <t>Mercadinho Laurentino Ltda ME</t>
  </si>
  <si>
    <t>Janiete Malaquias Silva Mercearia</t>
  </si>
  <si>
    <t>Minimercado S Joaquim Ltda ME</t>
  </si>
  <si>
    <t>Breisch Padaria Lanchonete Ltda ME</t>
  </si>
  <si>
    <t>Vianna Supermercado Ltda</t>
  </si>
  <si>
    <t>Mini Mercado Boverio E Filhos Ltda</t>
  </si>
  <si>
    <t>Supermercado Ueda Ltda</t>
  </si>
  <si>
    <t>Comercial de Alimentos Red Ltda</t>
  </si>
  <si>
    <t>Inaldimar de O Amorim Bomboniere ME</t>
  </si>
  <si>
    <t>Vangor Doces Ltda</t>
  </si>
  <si>
    <t>Maria Cristina Sa S Minimercado ME</t>
  </si>
  <si>
    <t>Fabiana Ribeiro S Minimerca ME</t>
  </si>
  <si>
    <t>Supermercado Amigo da Gente Ltda</t>
  </si>
  <si>
    <t>Joseane Ferreira da Silva ME</t>
  </si>
  <si>
    <t>Comercial Soares &amp; Brandao Ltda</t>
  </si>
  <si>
    <t>Jose Gomes Oliveira Minimercado ME</t>
  </si>
  <si>
    <t>Artur Cosme Soares ME</t>
  </si>
  <si>
    <t>Comercio V Five Foods Ltda ME</t>
  </si>
  <si>
    <t>Vera M Muller Supermercado EPP</t>
  </si>
  <si>
    <t>Auto Posto Brasil Ltda</t>
  </si>
  <si>
    <t>Iranilda Gomes De Araujo ME</t>
  </si>
  <si>
    <t>Rudney Luiz Sotto Teixeira ME</t>
  </si>
  <si>
    <t>Mercadinho Dos Oliveiras Ltda ME</t>
  </si>
  <si>
    <t>Pinna Mandarino C P Aliment Ltda ME</t>
  </si>
  <si>
    <t>Auto Posto Parque da Juventude Ltda</t>
  </si>
  <si>
    <t>Aurilene Alves Pereira ME</t>
  </si>
  <si>
    <t>Bar Lanches Encontro Amador Ltda ME</t>
  </si>
  <si>
    <t>Mercado Adbera Ltda</t>
  </si>
  <si>
    <t>Paes e Doces Bruma Ltda ME</t>
  </si>
  <si>
    <t>Mercado Brumado II Lanch Ltda ME</t>
  </si>
  <si>
    <t>Comercio de Doces Marechal Ltda ME</t>
  </si>
  <si>
    <t>Mini Mercado Sao Manoel Ltda ME</t>
  </si>
  <si>
    <t>Maria Celia de Almeida Campos EPP</t>
  </si>
  <si>
    <t>Mercado Opcao Soberana Ltda</t>
  </si>
  <si>
    <t>Mercadinho Jardim Macedonia EPP</t>
  </si>
  <si>
    <t>Mercadinho Bom Mix Ltda ME</t>
  </si>
  <si>
    <t>Bela Capri P Pizzaria Ltda EPP</t>
  </si>
  <si>
    <t>Mercado Baza Ltda ME</t>
  </si>
  <si>
    <t>Itamambuca Com de Alimentos Ltda</t>
  </si>
  <si>
    <t>Alphinha L C S Automotivos Ltda ME</t>
  </si>
  <si>
    <t>Gisella Da Costa Pinto Comercial ME</t>
  </si>
  <si>
    <t>Snack Car Lanches Ltda ME</t>
  </si>
  <si>
    <t>D &amp; D Paes e Doces Ltda EPP</t>
  </si>
  <si>
    <t>Mercadinho E P 888 Da Se LTDA ME</t>
  </si>
  <si>
    <t>Mercado Happy Familia Ltda</t>
  </si>
  <si>
    <t>E Nascimento Comercial Ltda ME</t>
  </si>
  <si>
    <t>Emporio Santa Ines Ltda ME</t>
  </si>
  <si>
    <t>Fati Luci Bar e Emporio Ltda ME</t>
  </si>
  <si>
    <t>Emporio Casa Verde Ltda</t>
  </si>
  <si>
    <t>Mercado Gouveia Ltda EPP</t>
  </si>
  <si>
    <t>Neto Araujo Paes e Doces Ltda ME</t>
  </si>
  <si>
    <t>Marilucia Soares Mercearia ME</t>
  </si>
  <si>
    <t>Supermercado Keralux Ltda ME</t>
  </si>
  <si>
    <t>Supermercado Manancial Ltda</t>
  </si>
  <si>
    <t>Jose Ronaldo Santos Mercadinho ME</t>
  </si>
  <si>
    <t>Christiane Alves da S Souza ME</t>
  </si>
  <si>
    <t>Maria Jucileide Matias Medeiros ME</t>
  </si>
  <si>
    <t>E M S Mercearia Ltda</t>
  </si>
  <si>
    <t>Mercadinho Jucie Ltda EPP</t>
  </si>
  <si>
    <t>Cicero Miguel da Silva Mercado ME</t>
  </si>
  <si>
    <t>Hortboi C Hortifruti Carnes Ltda ME</t>
  </si>
  <si>
    <t>Super Contin Minimercado Ltda ME</t>
  </si>
  <si>
    <t>A L de O da Silva Minimercado ME</t>
  </si>
  <si>
    <t>Roberto Massaharu Yonamine ME</t>
  </si>
  <si>
    <t>Compraki Com Prod Alimenticios Ltda</t>
  </si>
  <si>
    <t>Sued Auto Posto Ltda</t>
  </si>
  <si>
    <t>Supermercado Sta Rosa Lima Ltda ME</t>
  </si>
  <si>
    <t>Mini Mercado Superacao Ltda EPP</t>
  </si>
  <si>
    <t>Mercado Nova Geracao Tucuruvi Ltda</t>
  </si>
  <si>
    <t>Maria Socorro Lima Mercado ME</t>
  </si>
  <si>
    <t>Mercadnho Bom Mooca da Ltda ME</t>
  </si>
  <si>
    <t>Maria da Paz Yamamoto ME</t>
  </si>
  <si>
    <t>Gr Mercado Ltda ME</t>
  </si>
  <si>
    <t>Mini Mercado Bem Me Quer Ltda ME</t>
  </si>
  <si>
    <t>Mini Pad Cristal V Prudente Ltda ME</t>
  </si>
  <si>
    <t>Seilton Goncalves de Oliveira ME</t>
  </si>
  <si>
    <t>Viviane &amp; Bruno Mercado Ltda ME</t>
  </si>
  <si>
    <t>M Teruya e Cia Ltda ME</t>
  </si>
  <si>
    <t>Darci Pacheco Colasso EPP</t>
  </si>
  <si>
    <t>Matsumoto &amp; R Cafeteria Ltda ME</t>
  </si>
  <si>
    <t>Leticia G Barroso Minimercado ME</t>
  </si>
  <si>
    <t>Mercadao Batalha da Serra Ltda EPP</t>
  </si>
  <si>
    <t>S Rodrigues Comnercio Ltda ME</t>
  </si>
  <si>
    <t>Deuselina M J Silva Mini M Pad ME</t>
  </si>
  <si>
    <t>Sidnei Cardoso Izac Mercadinho ME</t>
  </si>
  <si>
    <t>Anjo Rafael Emporio Mercearia Ltda</t>
  </si>
  <si>
    <t>Quitanta Mercearia do Taro Ltda ME</t>
  </si>
  <si>
    <t>Nilce Yaeko Taira Takushi ME</t>
  </si>
  <si>
    <t>Shopping F Flamboyant Hort Ltda ME</t>
  </si>
  <si>
    <t>Bar e Mercearia An&amp;P Ltda ME</t>
  </si>
  <si>
    <t>Minimercado Souza Elson Eireli Epp</t>
  </si>
  <si>
    <t>Mini Mercado Andrade Ltda ME</t>
  </si>
  <si>
    <t>Minimercado Farturao Ltda ME</t>
  </si>
  <si>
    <t>Carlos Luis Fiorindo ME</t>
  </si>
  <si>
    <t>Cleber Gomes Da Silva Mercearia ME</t>
  </si>
  <si>
    <t>Luiz Alexandre de O Mercearia ME</t>
  </si>
  <si>
    <t>Ana Lucia Rodrigues dos Santos ME</t>
  </si>
  <si>
    <t>Minimercado Onirb Ltda ME</t>
  </si>
  <si>
    <t>Bar E Mercearia Cherir Ltda ME</t>
  </si>
  <si>
    <t>Comercial Takara Plus Ltda EPP</t>
  </si>
  <si>
    <t>Ramos e Asai Com Doc Salgados Ltda</t>
  </si>
  <si>
    <t>Sandra Regina Melo de J Siqueira ME</t>
  </si>
  <si>
    <t>Mercadinho Fernando e Mila Ltda ME</t>
  </si>
  <si>
    <t>Mercado Novo Laguna EIRELI ME</t>
  </si>
  <si>
    <t>Douglas Albuquerque Rodrigues ME</t>
  </si>
  <si>
    <t>Benedita Gomes Silva Mercearia ME</t>
  </si>
  <si>
    <t>Brasilidade C S Importacao Ltda EPP</t>
  </si>
  <si>
    <t>Vip 2 Loja de Conveniencia Ltda</t>
  </si>
  <si>
    <t>Emporium Prod Alimenticios J K Ltda</t>
  </si>
  <si>
    <t>Supermercado Vila Nova Curuca Ltda</t>
  </si>
  <si>
    <t>Rafael de Oliveira Taveira Merc</t>
  </si>
  <si>
    <t>Panificadora Rainha Santa Ines Ltda</t>
  </si>
  <si>
    <t>Supermercado Tin Tim Ltda ME</t>
  </si>
  <si>
    <t>C Analia Supermercado Ltda ME</t>
  </si>
  <si>
    <t>Maria Do Socorro Fausto A Silva ME</t>
  </si>
  <si>
    <t>Minimercado A Virou Mania Ltda</t>
  </si>
  <si>
    <t>Nanci Aparecida Cruz Matos ME</t>
  </si>
  <si>
    <t>Supermercado Parisiene Ltda</t>
  </si>
  <si>
    <t>Mercado R T Carvalho e Filho Ltda</t>
  </si>
  <si>
    <t>Mini Mercearia dos Meninos Ltda ME</t>
  </si>
  <si>
    <t>Marcelo Cardoso Santos Minimercado</t>
  </si>
  <si>
    <t>Q Tudo Mini Mercado Ltda</t>
  </si>
  <si>
    <t>Centro Automotivo Sao Conrado Ltda</t>
  </si>
  <si>
    <t>Mercadinho L P Sto Antonio Ltda EPP</t>
  </si>
  <si>
    <t>Minimercado Luz do Carmo Ltda EPP</t>
  </si>
  <si>
    <t>Supermercado Dias &amp; Buarque Ltda</t>
  </si>
  <si>
    <t>Mercadinho Fermar Ltda ME</t>
  </si>
  <si>
    <t>Mercadinho Ravani Ltda ME</t>
  </si>
  <si>
    <t>Mercearia Pad M &amp; Moreira Ltda ME</t>
  </si>
  <si>
    <t>Maria Luiza Nascimento Rodrigues ME</t>
  </si>
  <si>
    <t>M V do Futuro Ltda EPP</t>
  </si>
  <si>
    <t>C A Reis Coimbra Minimercados ME</t>
  </si>
  <si>
    <t>Irautina R dos Santos ME</t>
  </si>
  <si>
    <t>Mini Mercd Tres Irmaos D Ltda ME</t>
  </si>
  <si>
    <t>Superm Pad A Novo Imperial Ltda</t>
  </si>
  <si>
    <t>Panificadora Nova Taboao Ltda EPP</t>
  </si>
  <si>
    <t>Mercado Leite &amp; Junior Ltda</t>
  </si>
  <si>
    <t>Marcia Palmeira Mercado ME</t>
  </si>
  <si>
    <t>Maria Aparecida Maximiliano ME</t>
  </si>
  <si>
    <t>Com de Prod Alim Bresser Ltda ME</t>
  </si>
  <si>
    <t>Auto Posto Petrovale Mogi Ltda ME</t>
  </si>
  <si>
    <t>Lilian e Lidia Mercadinho Ltda ME</t>
  </si>
  <si>
    <t>Supermercado Central Ideal Ltda</t>
  </si>
  <si>
    <t>Jose Augusto De Abreu Junior ME</t>
  </si>
  <si>
    <t>Mercado Doces Vl Formosa Coml Ltda</t>
  </si>
  <si>
    <t>Ecovale Conveniencias Ltda</t>
  </si>
  <si>
    <t>Mercadinho Seane Raffo Ltda</t>
  </si>
  <si>
    <t>J C Jesus Santos Conveniencia ME</t>
  </si>
  <si>
    <t>Renato Silva Costa Mercearia ME</t>
  </si>
  <si>
    <t>Mercadinho Valdevino Ltda ME</t>
  </si>
  <si>
    <t>Auto Posto Duque C Alphaville Ltda</t>
  </si>
  <si>
    <t>Mercadinho Reilar Itaqua Ltda EPP</t>
  </si>
  <si>
    <t>Mercado Fonte N Bela Vista Ltda EPP</t>
  </si>
  <si>
    <t>Roberto Elias Ferreira Mercearia ME</t>
  </si>
  <si>
    <t>Mercado Zhyu LTDA ME</t>
  </si>
  <si>
    <t>Mercado Teteia Ltda</t>
  </si>
  <si>
    <t>Habraset Hotelaria S/A</t>
  </si>
  <si>
    <t>Colinas do Sol Conv e Lanch Ltda ME</t>
  </si>
  <si>
    <t>Sao Francisco C Horti Fruti Ltda ME</t>
  </si>
  <si>
    <t>GM Unimax Minimercado Ltda ME</t>
  </si>
  <si>
    <t>Mrsl Doces E Salgados Ltda ME</t>
  </si>
  <si>
    <t>Centro Automotivo Polo Tambore Ltda</t>
  </si>
  <si>
    <t>Padaria Lj C Cakeartistic Ltda ME</t>
  </si>
  <si>
    <t>Antonia Maria Goncalves 51475154372</t>
  </si>
  <si>
    <t>Mercadinho Iriana Ltda ME</t>
  </si>
  <si>
    <t>E A de Macedo Junior Alimentos ME</t>
  </si>
  <si>
    <t>Mercadinho Carmela Ltda</t>
  </si>
  <si>
    <t>Mini Mercado Estoril Ltda</t>
  </si>
  <si>
    <t>Mercado Santos Barreto EIRELI ME</t>
  </si>
  <si>
    <t>Cafe Raposo Loja Conveniencia Ltda</t>
  </si>
  <si>
    <t>Com Prods Alimenticios Dren Ltda ME</t>
  </si>
  <si>
    <t>Comercial de Alim Laverde Ltda EPP</t>
  </si>
  <si>
    <t>Mercadinho J Casa Blanca Ltda EPP</t>
  </si>
  <si>
    <t>Paes E Doces Sabor Do Trigo Ltda ME</t>
  </si>
  <si>
    <t>Brunna M A A M M Pad Lanchonete</t>
  </si>
  <si>
    <t>M Ito Comercio de Alim Ltda</t>
  </si>
  <si>
    <t>Pad Conf Panetteria ZN Gourmet Ltda</t>
  </si>
  <si>
    <t>Antonio F Queiroz Minimercado ME</t>
  </si>
  <si>
    <t>Avatar Mercearia Ltda</t>
  </si>
  <si>
    <t>Mercado Triangulo Azul Ltda ME</t>
  </si>
  <si>
    <t>Book Comercio E Servicos Ltda</t>
  </si>
  <si>
    <t>Mercado Opcao Jardim Palmira Ltda</t>
  </si>
  <si>
    <t>Minimercado Reis Ltda ME</t>
  </si>
  <si>
    <t>Weng Xiuming Mercadinho ME</t>
  </si>
  <si>
    <t>Joao Paulo C S Minimercado</t>
  </si>
  <si>
    <t>E E R Imirim Merc Padaria Ltda ME</t>
  </si>
  <si>
    <t>Satale Supermercado Ltda EPP</t>
  </si>
  <si>
    <t>Mercearia e Bom Jesus Ltda ME</t>
  </si>
  <si>
    <t>Supermercado Roop Rc Ltda ME</t>
  </si>
  <si>
    <t>Primu's A Empr Panif Rest Ltda</t>
  </si>
  <si>
    <t>Tolezano Com Alimentos Ltda ME</t>
  </si>
  <si>
    <t>Camila Fatima S S R Acougue ME</t>
  </si>
  <si>
    <t>Churrascaria Vital Brasil Ltda EPP</t>
  </si>
  <si>
    <t>Mercado Touro de Ouro Ltda ME</t>
  </si>
  <si>
    <t>Irenildo De Santana Nascimento</t>
  </si>
  <si>
    <t>Mini Mercado Rigel Ltda EPP</t>
  </si>
  <si>
    <t>S L Andrade Silva Mercadinho ME</t>
  </si>
  <si>
    <t>Chicodoce Chocolates Ltda ME</t>
  </si>
  <si>
    <t>Supermercados Jsy Marinhos Ltda ME</t>
  </si>
  <si>
    <t>Mercado Viver Bem Ltda</t>
  </si>
  <si>
    <t>Conveniencia Portal J Sul Ltda EPP</t>
  </si>
  <si>
    <t>Liliane Dantas Teixeira ME</t>
  </si>
  <si>
    <t>Mercadinho Do Dudu Ltda ME</t>
  </si>
  <si>
    <t>Marli dos Santos Lima Bezerra ME</t>
  </si>
  <si>
    <t>Mercado HLDE Ltda</t>
  </si>
  <si>
    <t>Euro Festa Com Alimentos Ltda EPP</t>
  </si>
  <si>
    <t>Mercadinho Recreio Limitada ME</t>
  </si>
  <si>
    <t>Tereza Jesus Silva 16116180884</t>
  </si>
  <si>
    <t>Adega Jessica Ltda ME</t>
  </si>
  <si>
    <t>Mini Mercado Santa Margarida Ltda</t>
  </si>
  <si>
    <t>Minimercado Naty &amp; Filhos Ltda ME</t>
  </si>
  <si>
    <t>Supermercado Camarada G Ltda EPP</t>
  </si>
  <si>
    <t>Jorge Luis De Godoy Mota ME</t>
  </si>
  <si>
    <t>Emporium 7 de Setembro Ltda ME</t>
  </si>
  <si>
    <t>Ponto Com Posto Abast Servicos Ltda</t>
  </si>
  <si>
    <t>Padaria Romeiro Ltda ME</t>
  </si>
  <si>
    <t>Supermercado LLY Ltda</t>
  </si>
  <si>
    <t>Supermercado J &amp; J Ltda</t>
  </si>
  <si>
    <t>Mini Mercado Gramado Ltda ME</t>
  </si>
  <si>
    <t>Emporio Leao e Juazeiro Ltda</t>
  </si>
  <si>
    <t>Gutembergue Alves dos Santos ME</t>
  </si>
  <si>
    <t>FME Comercio de Alimentos Ltda ME</t>
  </si>
  <si>
    <t>Dante Supermercado Ltda</t>
  </si>
  <si>
    <t>Alfredo Marim Neto Mercado ME</t>
  </si>
  <si>
    <t>Supermercado Mississipi Ltda ME</t>
  </si>
  <si>
    <t>Fabio J F G Minimercado Padaria EPP</t>
  </si>
  <si>
    <t>Clayton P M M Padaria Lanchonete ME</t>
  </si>
  <si>
    <t>Mercado Geracao Ariston Ltda ME</t>
  </si>
  <si>
    <t>Mercado Mombaca Ltda ME</t>
  </si>
  <si>
    <t>Supermercado Riviera Ltda</t>
  </si>
  <si>
    <t>Merc N Estac de Ferraz Ltda ME</t>
  </si>
  <si>
    <t>Tiago Garcia Xavier ME</t>
  </si>
  <si>
    <t>Nova Macedonia Pad Conf Ltda EPP</t>
  </si>
  <si>
    <t>Minimercado Okada Ltda ME</t>
  </si>
  <si>
    <t>Hiolanda T Cavalli Padaria ME</t>
  </si>
  <si>
    <t>Gran Royalle Ind E Com Ltda EPP</t>
  </si>
  <si>
    <t>Bomboniere Marconi Ltda ME</t>
  </si>
  <si>
    <t>Vanuza Maria O Andrade Mercado ME</t>
  </si>
  <si>
    <t>Mercado Ramos e Moreira Ltda ME</t>
  </si>
  <si>
    <t>Mercadinho Maryneres Ltda ME</t>
  </si>
  <si>
    <t>Mercado Jardim Lidia Ltda EPP</t>
  </si>
  <si>
    <t>Medalhao Mercadinho Ltda ME</t>
  </si>
  <si>
    <t>Rodrigo Santos Trindade ME</t>
  </si>
  <si>
    <t>Comercial Jcx Ltda ME</t>
  </si>
  <si>
    <t>Kelton Ferreira dos Santos ME</t>
  </si>
  <si>
    <t>Jose Andrade Silva Mini Mercado ME</t>
  </si>
  <si>
    <t>Pad Merc Leve M Pague Menos Ltda ME</t>
  </si>
  <si>
    <t>Silva e Barbosa Com Alimentos Ltda</t>
  </si>
  <si>
    <t>Maria Teresinha Naves da Silva ME</t>
  </si>
  <si>
    <t>Gerrivan Ferreira Lima ME</t>
  </si>
  <si>
    <t>Superm Semar Cezar Souza Ltda</t>
  </si>
  <si>
    <t>Amorim e Vieira Alimentos Ltda EPP</t>
  </si>
  <si>
    <t>SM Mini Mercado Manancial Ltda ME</t>
  </si>
  <si>
    <t>Fonseca &amp; Ws Comercio de Doces Ltda</t>
  </si>
  <si>
    <t>Gilberto Jose de Souza ME</t>
  </si>
  <si>
    <t>J R Barbosa Mercado ME</t>
  </si>
  <si>
    <t>Shirlei da Silva Santos Oliveira</t>
  </si>
  <si>
    <t>Padaria Espaco da Granja Ltda</t>
  </si>
  <si>
    <t>Mercadinho JRB Ltda ME</t>
  </si>
  <si>
    <t>Mini Merc Rocha &amp; Santos Ltda ME</t>
  </si>
  <si>
    <t>Com Varejista Alim Teruya Ltda ME</t>
  </si>
  <si>
    <t>Minimercado D M Progresso Ltda ME</t>
  </si>
  <si>
    <t>Wilson Amaral dos Santos ME</t>
  </si>
  <si>
    <t>Auto Posto Gemelli Ltda</t>
  </si>
  <si>
    <t>Emporio Mercearia Ben Hur Ltda EPP</t>
  </si>
  <si>
    <t>Mercado NGC Souza Ltda</t>
  </si>
  <si>
    <t>Fernata Comercio Alimentos Ltda ME</t>
  </si>
  <si>
    <t>Edu S Naty Lanchonete Ltda ME</t>
  </si>
  <si>
    <t>Doc E Art P Festas Adonai Ltda ME</t>
  </si>
  <si>
    <t>Auto Posto Alphamax Ltda</t>
  </si>
  <si>
    <t>Marcio Lucas Saraiva Mercearia ME</t>
  </si>
  <si>
    <t>Mini Mercado Sangalo Ltda ME</t>
  </si>
  <si>
    <t>Hdn Com P Alimenticios Ltda EPP</t>
  </si>
  <si>
    <t>Vila Zaira Hortifruti Ltda</t>
  </si>
  <si>
    <t>Mercado Belmonte Martins EIRELI ME</t>
  </si>
  <si>
    <t>R Ferrarezi Mercadinho ME</t>
  </si>
  <si>
    <t>Posto S A C C Oliveira &amp; Lima Ltda</t>
  </si>
  <si>
    <t>Sfl Mercadinho Ltda EPP</t>
  </si>
  <si>
    <t>Vencedor Comercial Importadora Ltda</t>
  </si>
  <si>
    <t>Viviam Silva Vieira Hortifruti ME</t>
  </si>
  <si>
    <t>Supermercado R Bom Sucesso Ltda ME</t>
  </si>
  <si>
    <t>Santa Branca Loja Conv Ltda EPP</t>
  </si>
  <si>
    <t>Mercadinho Compra Feliz Ltda</t>
  </si>
  <si>
    <t>Arlindo Mendes Lopes 01108791557</t>
  </si>
  <si>
    <t>Casa De Doces Santa Claudia Ltda ME</t>
  </si>
  <si>
    <t>Supermercado Fortal Ltda - ME</t>
  </si>
  <si>
    <t>Arboreto Supermercado Ltda</t>
  </si>
  <si>
    <t>Mercadinho Delong Ltda</t>
  </si>
  <si>
    <t>Pico Supermercados Ltda EPP</t>
  </si>
  <si>
    <t>Hugao Supermercados Ltda</t>
  </si>
  <si>
    <t>Emporio Jose Sena Ltda ME</t>
  </si>
  <si>
    <t>Iraci da Silva Santo ME</t>
  </si>
  <si>
    <t>Risomar Galdino Neto Mercearia ME</t>
  </si>
  <si>
    <t>MCG Mercado e Hortifruti Ltda ME</t>
  </si>
  <si>
    <t>W A Supermercados Ltda  ME</t>
  </si>
  <si>
    <t>Mercado do Pai Ltda EPP</t>
  </si>
  <si>
    <t>Minimercado J R V Formosa Ltda ME</t>
  </si>
  <si>
    <t>Mini Mercado Vila Florida Ltda ME</t>
  </si>
  <si>
    <t>Marcelo Rodrigues da S Mercearia ME</t>
  </si>
  <si>
    <t>M A Mora R Conveniencias EIRELI ME</t>
  </si>
  <si>
    <t>Distribuidora Alim Seitze EIRELI</t>
  </si>
  <si>
    <t>Padaria Nova Sabor Ltda EPP</t>
  </si>
  <si>
    <t>Auto Posto Pujol Ltda</t>
  </si>
  <si>
    <t>Casa de Paes Valenza Ltda ME</t>
  </si>
  <si>
    <t>Juliane da R Meireles Varejao ME</t>
  </si>
  <si>
    <t>Francisca Francinilda F Teixeira ME</t>
  </si>
  <si>
    <t>SMX Rodrigues Ltda ME</t>
  </si>
  <si>
    <t>Padaria Confeitaria Destak Ltda ME</t>
  </si>
  <si>
    <t>Varejao De Doces Tucuruvi Ltda ME</t>
  </si>
  <si>
    <t>Valerio Jose Do Nascimento ME</t>
  </si>
  <si>
    <t>Clayton P M M Pad Lanchonete EPP</t>
  </si>
  <si>
    <t>Comercio Gen Alim Star Ita Ltda ME</t>
  </si>
  <si>
    <t>Bomboniere Doce Lar Ltda ME</t>
  </si>
  <si>
    <t>B Meireles Oliveira Mini Mercado ME</t>
  </si>
  <si>
    <t>Natural Terra C V Hortifrutti Ltda</t>
  </si>
  <si>
    <t>Charmoso M Rotisseria Ltda EPP</t>
  </si>
  <si>
    <t>PCT Paes e Doces Ltda ME</t>
  </si>
  <si>
    <t>Oriente Azul C Paes Doces Ltda EPP</t>
  </si>
  <si>
    <t>Natale Blanco Adame ME</t>
  </si>
  <si>
    <t>Armazem Do Bairro Ltda ME</t>
  </si>
  <si>
    <t>J D Andrade Lanch Mercdnh Cs Norte</t>
  </si>
  <si>
    <t>Mercadinho B &amp; Clayton Ltda EPP</t>
  </si>
  <si>
    <t>Mercadinho J J Ltda ME</t>
  </si>
  <si>
    <t>Cantinho Master Doces Mega Ltda ME</t>
  </si>
  <si>
    <t>Sanyo A Bezerra Silva 31949483851</t>
  </si>
  <si>
    <t>Vilma Alves O Mini Mercado ME</t>
  </si>
  <si>
    <t>Uniao Minimercado Lanch EIRELI ME</t>
  </si>
  <si>
    <t>Padaria C Sao Paulo Moderna Ltda ME</t>
  </si>
  <si>
    <t>Supermercado Mss Ltda EPP</t>
  </si>
  <si>
    <t>Mercearia e Padaria Reginas Ltda ME</t>
  </si>
  <si>
    <t>Zailsom Souza Bezerra Mercadinho ME</t>
  </si>
  <si>
    <t>Rodrigo De Souza Amad ME</t>
  </si>
  <si>
    <t>Emporium Ribeiro Schiffini Ltda EPP</t>
  </si>
  <si>
    <t>Minimer Pad Cardoso Araujo Ltda EPP</t>
  </si>
  <si>
    <t>Cinthia Santos Lemos 21896769837</t>
  </si>
  <si>
    <t>Paes Doces Maravilhas Trigo Ltda ME</t>
  </si>
  <si>
    <t>Mercadinho Gomes &amp; Moles Ltda</t>
  </si>
  <si>
    <t>V Barros Mercearia</t>
  </si>
  <si>
    <t>G S dos Santos de Almeida ME</t>
  </si>
  <si>
    <t>Pao de Lo Paes e Doces Ltda ME</t>
  </si>
  <si>
    <t>B V R Supermercado Ltda</t>
  </si>
  <si>
    <t>Florella D Com Alimentos Ltda ME</t>
  </si>
  <si>
    <t>Rajah Ii Mini Mercado Ltda EPP</t>
  </si>
  <si>
    <t>Primo I Hidani Alimentos Ltda ME</t>
  </si>
  <si>
    <t>Mercadao A C Alimentos Ltda</t>
  </si>
  <si>
    <t>Emporio Vita Ltda ME</t>
  </si>
  <si>
    <t>J M Bombonieri Ltda ME</t>
  </si>
  <si>
    <t>Francisco Assis Vieira Carneiro ME</t>
  </si>
  <si>
    <t>Renato &amp; A Supermercados Ltda ME</t>
  </si>
  <si>
    <t>Acougue e Emporio Agreste Ltda ME</t>
  </si>
  <si>
    <t>Espaco Dona D Rest Lanchonete Ltda</t>
  </si>
  <si>
    <t>Claudiana Lima Pereira Doceria ME</t>
  </si>
  <si>
    <t>Gasfi Com Gen Alimenticios Ltda ME</t>
  </si>
  <si>
    <t>Jaime A Silva Minimercado ME</t>
  </si>
  <si>
    <t>Wesley Souza Vitalino ME</t>
  </si>
  <si>
    <t>Jah Comercio Panificacao EIRELI ME</t>
  </si>
  <si>
    <t>Supermercado Lucri EIRELI</t>
  </si>
  <si>
    <t>Mercado Monte Serra Azul Ltda ME</t>
  </si>
  <si>
    <t>Supermercado Irmaos Lima Ltda ME</t>
  </si>
  <si>
    <t>Valdete Prates Ribeiro EPP</t>
  </si>
  <si>
    <t>Superm Lacerda e Cordeiro Ltda EPP</t>
  </si>
  <si>
    <t>Jose Pereira Neto Bar Conterrano ME</t>
  </si>
  <si>
    <t>H K T Comercio de Doces Ltda EPP</t>
  </si>
  <si>
    <t>Nosso Lar Supermercados Ltda</t>
  </si>
  <si>
    <t>Mercado E Pad Estancia Ltda EPP</t>
  </si>
  <si>
    <t>Alexsandro Oliveira Santos ME</t>
  </si>
  <si>
    <t>A Ciriaco Mercadinho ME</t>
  </si>
  <si>
    <t>Ana Paula Bonfim Oliveira Morais ME</t>
  </si>
  <si>
    <t>S F Leite Mercado Panif EIRELI ME</t>
  </si>
  <si>
    <t>Emporio Poesia Ltda ME</t>
  </si>
  <si>
    <t>Mercado Casa Nova Taboao EIRELI</t>
  </si>
  <si>
    <t>Silva e Barbosa Com de Alim Ltda</t>
  </si>
  <si>
    <t>Cage Supermercado EIRELI ME</t>
  </si>
  <si>
    <t>Daniella Amancio Nunes ME</t>
  </si>
  <si>
    <t>Agua na Boca SP Bomboniere Ltda ME</t>
  </si>
  <si>
    <t>Mercearia Mais Mogi EIRELI ME</t>
  </si>
  <si>
    <t>Mercadinho Girei Ltda ME</t>
  </si>
  <si>
    <t>Conf Merc Cinco Coqueiros Ltda ME</t>
  </si>
  <si>
    <t>W M E Minimercado Conquista Ltda ME</t>
  </si>
  <si>
    <t>Vilemar Xavier Moura Minimercado ME</t>
  </si>
  <si>
    <t>Padaria Jardim Serrana Ltda ME</t>
  </si>
  <si>
    <t>Mercadinho F Guarulhos Ltda ME</t>
  </si>
  <si>
    <t>Breisch Pad e Lanchonete Ltda ME</t>
  </si>
  <si>
    <t>R W de Souza Mercadinho ME</t>
  </si>
  <si>
    <t>E R O Dos Santos Minimercado ME</t>
  </si>
  <si>
    <t>Supermercado Jd Nakamura Ltda ME</t>
  </si>
  <si>
    <t>Teruel Loja Conveniencia Ltda</t>
  </si>
  <si>
    <t>Oscar Pinheiro Fontes 42053803800</t>
  </si>
  <si>
    <t>Supermercado G Carapicuiba Ltda</t>
  </si>
  <si>
    <t>Minimercado Conv Family Ltda</t>
  </si>
  <si>
    <t>Mercadinho L J Leite EIRELI ME</t>
  </si>
  <si>
    <t>Jusinete G A S Mercadinho ME</t>
  </si>
  <si>
    <t>Adega Jacqueline Barbosa Ltda EPP</t>
  </si>
  <si>
    <t>Minemercado e Pad Vitorello Ltda ME</t>
  </si>
  <si>
    <t>Empreendimento T Adventure Ltda EPP</t>
  </si>
  <si>
    <t>Okane Utilidades D Alim Ltda ME</t>
  </si>
  <si>
    <t>Franciele Santos P Mercadinho ME</t>
  </si>
  <si>
    <t>RS Avila EIRELI EPP</t>
  </si>
  <si>
    <t>Nelson Ferreira Silva Mercado ME</t>
  </si>
  <si>
    <t>Maria De Lourdes Souza Dias</t>
  </si>
  <si>
    <t>Emporio Gratinatt Ltda EPP</t>
  </si>
  <si>
    <t>Bomboniere e Lanches Ery Ltda ME</t>
  </si>
  <si>
    <t>Mini Mercado G Cavalcante Ltda ME</t>
  </si>
  <si>
    <t>Mercearia E Padaria Bj Ltda EPP</t>
  </si>
  <si>
    <t>Mercadinho Center Master Ltda ME</t>
  </si>
  <si>
    <t>Marcus Winicius M Mercadinho ME</t>
  </si>
  <si>
    <t>Cicero Bezerra Mendes 38674180809</t>
  </si>
  <si>
    <t>Armazem Galdino Ltda EPP</t>
  </si>
  <si>
    <t>Mini Mercado Testae EIRELI ME</t>
  </si>
  <si>
    <t>Auto Posto Tiquatirao Ltda</t>
  </si>
  <si>
    <t>Wellington J B Moura Miranda ME</t>
  </si>
  <si>
    <t>A Benedicto Mercado ME</t>
  </si>
  <si>
    <t>Ank Mercado Ltda ME</t>
  </si>
  <si>
    <t>Bella B P Confeitaria Ltda EPP</t>
  </si>
  <si>
    <t>Doceria Pitter Maffra Ltda EPP</t>
  </si>
  <si>
    <t>Mercado Com Comercio Ltda ME</t>
  </si>
  <si>
    <t>Andre Saraiva Da Silva</t>
  </si>
  <si>
    <t>Entrecolunas Mercearia Ltda ME</t>
  </si>
  <si>
    <t>Sonia Regina S Scatolin Acougue ME</t>
  </si>
  <si>
    <t>Emporio Maritaca Ltda ME</t>
  </si>
  <si>
    <t>Edson dos Santos Supermercado EPP</t>
  </si>
  <si>
    <t>Andreia Matheus da Silva Lisboa ME</t>
  </si>
  <si>
    <t>Mingfu Zhang Mercadinho ME</t>
  </si>
  <si>
    <t>V V Alkmin ME</t>
  </si>
  <si>
    <t>Manuela Gourmet EIRELI EPP</t>
  </si>
  <si>
    <t>L G da Silva Com Alimentos ME</t>
  </si>
  <si>
    <t>Mercado Nova Geracao Belem Ltda ME</t>
  </si>
  <si>
    <t>Bomboniere Okagsamade Ltda ME</t>
  </si>
  <si>
    <t>Tereza Amelia S Salgado 06560395820</t>
  </si>
  <si>
    <t>Marrocos Cafe Restaurante Ltda ME</t>
  </si>
  <si>
    <t>Casa Carnes G Jd Ranieri Ltda EPP</t>
  </si>
  <si>
    <t>Comercial Alimentos Red Ltda</t>
  </si>
  <si>
    <t>Comercial De Alimentos Red Ltda</t>
  </si>
  <si>
    <t>Mercado Jm Ruiz Ltda EPP</t>
  </si>
  <si>
    <t>Joao Albuquerque S Minimercado ME</t>
  </si>
  <si>
    <t>Septro Com G Alimenticios Ltda ME</t>
  </si>
  <si>
    <t>Associacao C Religiosa B Israelita</t>
  </si>
  <si>
    <t>Mercado Vitoria Planalto Ltda EPP</t>
  </si>
  <si>
    <t>Mini Mercado NSA Ltda EPP</t>
  </si>
  <si>
    <t>Prata Pura Serv Automotivos Ltda</t>
  </si>
  <si>
    <t>Genival Ferreira Nunes 12947583817</t>
  </si>
  <si>
    <t>Renan Facciolo Ramos Borges ME</t>
  </si>
  <si>
    <t>Mercadinho Rocha Ltda ME</t>
  </si>
  <si>
    <t>Sublime Ponte Alta Ltda ME</t>
  </si>
  <si>
    <t>Alteza Paes e Doces Ltda EPP</t>
  </si>
  <si>
    <t>Padoka do Bairro Panif Ltda EPP</t>
  </si>
  <si>
    <t>Mercado E Panif Nova Uniao Ltda ME</t>
  </si>
  <si>
    <t>Brunna M A A M Pad Lanchonete ME</t>
  </si>
  <si>
    <t>Germilton S Rodrigues Mercado ME</t>
  </si>
  <si>
    <t>Mercado C Carnes Pirapora EIRELI ME</t>
  </si>
  <si>
    <t>Superm Vital Com Alimentos Ltda EPP</t>
  </si>
  <si>
    <t>J C Ferreira Mercados ME</t>
  </si>
  <si>
    <t>Mini Mercado Heraldo EIRELI EPP</t>
  </si>
  <si>
    <t>Mercado Primavera M Dirce Ltda ME</t>
  </si>
  <si>
    <t>Navarro Braga Mini Mercado Ltda ME</t>
  </si>
  <si>
    <t>Elisabete D Hortifrutigranjeiros ME</t>
  </si>
  <si>
    <t>Guerreirosx Ltda ME</t>
  </si>
  <si>
    <t>Marcelo Arakaki EPP</t>
  </si>
  <si>
    <t>Rodrigo de Oliveira Cantina ME</t>
  </si>
  <si>
    <t>MR &amp; JJ Hortifruti Ltda</t>
  </si>
  <si>
    <t>Walmari Com Atac Dist Alim Ltda ME</t>
  </si>
  <si>
    <t>China Comercial Ltda ME</t>
  </si>
  <si>
    <t>Mercado Serikawa Ltda ME</t>
  </si>
  <si>
    <t>Mercado Gajhope Ltda ME</t>
  </si>
  <si>
    <t>Padaria Hopan Ltda EPP</t>
  </si>
  <si>
    <t>Padaria Rainha Antonieta Ltda ME</t>
  </si>
  <si>
    <t>Super L Pq Anhanguera Ltda ME</t>
  </si>
  <si>
    <t>CSTG Loja Conveniencia EIRELI EPP</t>
  </si>
  <si>
    <t>Emanoel Dias Lopes Mercadinho ME</t>
  </si>
  <si>
    <t>Alto do Ipiranga P E C Eireli EPP</t>
  </si>
  <si>
    <t>Vape Mercadinho Eireli ME</t>
  </si>
  <si>
    <t>Bruno Palmieri Vrech Rigo ME</t>
  </si>
  <si>
    <t>Mercadinho Mamae Ltda EPP</t>
  </si>
  <si>
    <t>JJL Silva Mercadinho Ltda ME</t>
  </si>
  <si>
    <t>Box 44 Posto e Servicos Ltda</t>
  </si>
  <si>
    <t>Mercado do Park Ltda ME</t>
  </si>
  <si>
    <t>Auto Posto Pangeia Ltda</t>
  </si>
  <si>
    <t>Padaria Nova Marengo EIRELI EPP</t>
  </si>
  <si>
    <t>Antonio C Mota Oliveira Merc ME</t>
  </si>
  <si>
    <t>Darci Durao ME</t>
  </si>
  <si>
    <t>Paes E Doces Lis Ltda EPP</t>
  </si>
  <si>
    <t>Kelly C Y Takeda S Mercadinho ME</t>
  </si>
  <si>
    <t>Valdene Ramos Pinheiro ME</t>
  </si>
  <si>
    <t>Comercial Wengui Alimentos EIRELI</t>
  </si>
  <si>
    <t>Mercadinho Diskasa Ltda ME</t>
  </si>
  <si>
    <t>Mmk Mercado e Lanchonete Ltda EPP</t>
  </si>
  <si>
    <t>Estrela Brilhante Superms Ltda EPP</t>
  </si>
  <si>
    <t>Mercadinho Mansano Ltda EPP</t>
  </si>
  <si>
    <t>Mercado C R Vitoria Ltda ME</t>
  </si>
  <si>
    <t>Fabio Riquelme de S Minimercado ME</t>
  </si>
  <si>
    <t>Adventure Hotel Ltda ME</t>
  </si>
  <si>
    <t>Lopes &amp; Silveira Pad Conf Ltda ME</t>
  </si>
  <si>
    <t>Paes E Doces Aymore Ltda ME</t>
  </si>
  <si>
    <t>Minimercado Lunar Ltda EPP</t>
  </si>
  <si>
    <t>Superm Semar Cesar Souza LTDA</t>
  </si>
  <si>
    <t>Agnaldo Pereira Carlos EPP</t>
  </si>
  <si>
    <t>Panificadora Merengue Ltda EPP</t>
  </si>
  <si>
    <t>Bela Embu Paes E Doces Ltda</t>
  </si>
  <si>
    <t>Mercadinho Santana Neves Ltda ME</t>
  </si>
  <si>
    <t>Maria L P S Maciel16917435856 ME</t>
  </si>
  <si>
    <t>H D R Mercearia E Padaria Ltda ME</t>
  </si>
  <si>
    <t>Paes Doces Nobre Paulista Ltda EPP</t>
  </si>
  <si>
    <t>Gildenor Pereira Lima Mercearia ME</t>
  </si>
  <si>
    <t>Mini Mercado Jorge E Nakao Ltda ME</t>
  </si>
  <si>
    <t>Maria Ines Anholeto Moreira ME</t>
  </si>
  <si>
    <t>Nova Triunfo Paes E Doces Ltda EPP</t>
  </si>
  <si>
    <t>Maria das Gracas S Sa Guarulhos EPP</t>
  </si>
  <si>
    <t>Solange De Andrade Freitas ME</t>
  </si>
  <si>
    <t>Center Carnes Queiroz Ltda ME</t>
  </si>
  <si>
    <t>Evandro Jose De Lima Mercearia ME</t>
  </si>
  <si>
    <t>Mercadinho Novembro Ltda ME</t>
  </si>
  <si>
    <t>Jose Neri Bittencourt ME</t>
  </si>
  <si>
    <t>Daniel De Freitas ME</t>
  </si>
  <si>
    <t>Luiz Antonio da Cunha Chiarato ME</t>
  </si>
  <si>
    <t>Mine Mercado Ecologico S Ltda EPP</t>
  </si>
  <si>
    <t>Auto Posto Dinalo e Ibrahim Ltda</t>
  </si>
  <si>
    <t>Supermercado da Freguesia EIRELI</t>
  </si>
  <si>
    <t>D S Avila Hortifruti Ltda ME</t>
  </si>
  <si>
    <t>Mercadinho Miyashiro Ltda ME</t>
  </si>
  <si>
    <t>Coml Importadora Moreto Ltda EPP</t>
  </si>
  <si>
    <t>Mercadinho Agr EIRELI EPP</t>
  </si>
  <si>
    <t>Mercado Novo Lar Ltda ME</t>
  </si>
  <si>
    <t>V J Mercado e Padaria Ltda ME</t>
  </si>
  <si>
    <t>Mercado Kelly Ltda EPP</t>
  </si>
  <si>
    <t>Emerson Luiz Silva Perfumaria ME</t>
  </si>
  <si>
    <t>Geraldo Porfirio dos Santos ME</t>
  </si>
  <si>
    <t>Junior Oliveira Cerqueira ME</t>
  </si>
  <si>
    <t>Josemar R De Souza Minimercado ME</t>
  </si>
  <si>
    <t>GRP Comercio de Alimentos Ltda</t>
  </si>
  <si>
    <t>Anselmo Aparecido Barthichoto ME</t>
  </si>
  <si>
    <t>Super Fit Mercado Ltda ME</t>
  </si>
  <si>
    <t>Adm Mercadinho Ltda EPP</t>
  </si>
  <si>
    <t>Mini Mercado Nakao Planalto Ltda ME</t>
  </si>
  <si>
    <t>Qi Zhang ME</t>
  </si>
  <si>
    <t>Luciana G Santos Araujo Adega ME</t>
  </si>
  <si>
    <t>L G T Mercado E Variedades Ltda ME</t>
  </si>
  <si>
    <t>Paulo M A A Pereira 36692895855</t>
  </si>
  <si>
    <t>Catiane Alves Teixeira Padaria ME</t>
  </si>
  <si>
    <t>SPS Restaurante a Toca Ltda ME</t>
  </si>
  <si>
    <t>Lourival F P Bar E Mercearia ME</t>
  </si>
  <si>
    <t>Mercado Vazao Ltda ME</t>
  </si>
  <si>
    <t>Lucinalva S Santos Mini Mercado ME</t>
  </si>
  <si>
    <t>Sergio Ricardo Goncalves Da Silva</t>
  </si>
  <si>
    <t>Thais Domingos da Silva 39254123870</t>
  </si>
  <si>
    <t>2x Panificadora E Conf Ltda EPP</t>
  </si>
  <si>
    <t>Itamambuca Comercio De Alimentos Lt</t>
  </si>
  <si>
    <t>Mercado Rey Ltda ME</t>
  </si>
  <si>
    <t>Itamambuca Comercio de Alimentos Lt</t>
  </si>
  <si>
    <t>Cirleide D  F Teixeira 17345358810</t>
  </si>
  <si>
    <t>Domingas Torquato do Nascimento ME</t>
  </si>
  <si>
    <t>Superm Pereira E Pinheiro Ltda EPP</t>
  </si>
  <si>
    <t>Antonio Joatan Aragao De Paiva ME</t>
  </si>
  <si>
    <t>E L de Souza Melo Mercearia ME</t>
  </si>
  <si>
    <t>Jose Cardoso Irmao Carapicuiba ME</t>
  </si>
  <si>
    <t>Valdenir Avansi ME</t>
  </si>
  <si>
    <t>Kauai Lenches Ltda EPP</t>
  </si>
  <si>
    <t>Minimercado e Pad Vida Renovada Lt</t>
  </si>
  <si>
    <t>Minimercado Miguel Ltda ME</t>
  </si>
  <si>
    <t>Grippa Comercio de Alimentos Ltda</t>
  </si>
  <si>
    <t>Minimercado Santa Barbara Ltda ME</t>
  </si>
  <si>
    <t>Rafael dos Santos Sousa 27126095813</t>
  </si>
  <si>
    <t>Mercadinho Torres E Santos Ltda ME</t>
  </si>
  <si>
    <t>Joao Carlos Delatorre Mercado</t>
  </si>
  <si>
    <t>Luzineide Rodrigues Dos Santos ME</t>
  </si>
  <si>
    <t>Mercado Doces VL Formosa Com Ltda</t>
  </si>
  <si>
    <t>L V de Almeida Minimercado ME</t>
  </si>
  <si>
    <t>M N Pereira Mercado ME</t>
  </si>
  <si>
    <t>Ana Celia M Barbosa De Almeida ME</t>
  </si>
  <si>
    <t>Saniara Supermercado EIRELI</t>
  </si>
  <si>
    <t>Leandro S Santana Loja De Conv EPP</t>
  </si>
  <si>
    <t>Fiama Matias Da Silva ME</t>
  </si>
  <si>
    <t>Mini Mercado Fluxo Ltda ME</t>
  </si>
  <si>
    <t>Supermercado Claudinos EIRELI ME</t>
  </si>
  <si>
    <t>A Claudia Pires ME</t>
  </si>
  <si>
    <t>Chocolates Melara Com De Choc Ltda</t>
  </si>
  <si>
    <t>Merc Miranda Andrade Alamo Ltda ME</t>
  </si>
  <si>
    <t>Maira Doces e Bomboniere Ltda ME</t>
  </si>
  <si>
    <t>Paes e Doces Nova Recanto Ltda ME</t>
  </si>
  <si>
    <t>Luiz Carlos S Amorim 63792460963</t>
  </si>
  <si>
    <t>Alisson Pires Munhoz 29992986840</t>
  </si>
  <si>
    <t>Casa Gomes Doces Ltda</t>
  </si>
  <si>
    <t>Jose T Da Silva Irmao Lanchonete ME</t>
  </si>
  <si>
    <t>Renata Maia de Almeida 34126904816</t>
  </si>
  <si>
    <t>Unilojas Multiutilidades Ltda ME</t>
  </si>
  <si>
    <t>Mercearia Carvalhos Dantas Ltda ME</t>
  </si>
  <si>
    <t>Sup Mini Preco Dia A Dia EIRELI ME</t>
  </si>
  <si>
    <t>Claudio Lucio da Silva ME</t>
  </si>
  <si>
    <t>Rondas Supermercados Ltda ME</t>
  </si>
  <si>
    <t>Panificadora Bandeirantes Ltda ME</t>
  </si>
  <si>
    <t>Mercearia E Bomb Do Porto Ltda ME</t>
  </si>
  <si>
    <t>Fabiana Alves Pereira 05135420606</t>
  </si>
  <si>
    <t>A V Carvalho Silva Minimercados ME</t>
  </si>
  <si>
    <t>Helio M Rodrigues Mercearia ME</t>
  </si>
  <si>
    <t>Sueli R Pereira Santos 29438565841</t>
  </si>
  <si>
    <t>Luciana Boldrin de Lima ME</t>
  </si>
  <si>
    <t>Mercadinho Estrela Dalva Guarulhos</t>
  </si>
  <si>
    <t>Erica Cristina Barbosa Padaria ME</t>
  </si>
  <si>
    <t>Mercadinho Oraba Aparecida Ltda ME</t>
  </si>
  <si>
    <t>Super Suica Ltda ME</t>
  </si>
  <si>
    <t>Milton Toppetta ME</t>
  </si>
  <si>
    <t>Lirio Vale dos Tres Irmaos Ltda ME</t>
  </si>
  <si>
    <t>Anecastro A De Farias 65506782500</t>
  </si>
  <si>
    <t>Ed Ek Barbosa De Sousa ME</t>
  </si>
  <si>
    <t>Rafael Francisco ME</t>
  </si>
  <si>
    <t>Gustavo Jose Rabelo Ferreira ME</t>
  </si>
  <si>
    <t>Bento Doces Ltda ME</t>
  </si>
  <si>
    <t>Luiz Carlos Maia Supermercado ME</t>
  </si>
  <si>
    <t>Mercado F Diniz &amp; Lopes Ltda EPP</t>
  </si>
  <si>
    <t>Mastercine Com E Servicos Ltda ME</t>
  </si>
  <si>
    <t>Ecofoods Pad &amp; Restaurante Ltda EPP</t>
  </si>
  <si>
    <t>Mercado Ponto Certo Ortiz Ltda EPP</t>
  </si>
  <si>
    <t>Mercado Familia N Geracao Ltda ME</t>
  </si>
  <si>
    <t>Gilcelle De Assuncao Teixeira EPP</t>
  </si>
  <si>
    <t>Doce Mania Guloseimas Ltda ME</t>
  </si>
  <si>
    <t>Geovana Taine Mendonca Veira ME</t>
  </si>
  <si>
    <t>P C Ferreira Carneiro Comercio ME</t>
  </si>
  <si>
    <t>Nobre Consolacao Com Alim Ltda ME</t>
  </si>
  <si>
    <t>Rotisserie Micael Ltda ME</t>
  </si>
  <si>
    <t>Rita de Cassia Franco 12014587817</t>
  </si>
  <si>
    <t>Silvestre Mercado e Padaria Ltda ME</t>
  </si>
  <si>
    <t>Berta Padaria Ltda ME</t>
  </si>
  <si>
    <t>Amaro Santana De Lima 02606086457</t>
  </si>
  <si>
    <t>Claudinete Andrade Silva ME</t>
  </si>
  <si>
    <t>Maria C L de O Carapicuiba ME</t>
  </si>
  <si>
    <t>Minimercado Kalore Ltda ME</t>
  </si>
  <si>
    <t>Minimercado Alvag Ltda ME</t>
  </si>
  <si>
    <t>Dartecleia Coelho de Oliveira ME</t>
  </si>
  <si>
    <t>Joao Soares Carvalho Mini Merc ME</t>
  </si>
  <si>
    <t>Paula dos A S G Lanches e Doces EPP</t>
  </si>
  <si>
    <t>Bar e Minimercado Braga Ltda ME</t>
  </si>
  <si>
    <t>Caldas da Rainha Paes e Doces Ltda</t>
  </si>
  <si>
    <t>Mercado Marques EIRELI ME</t>
  </si>
  <si>
    <t>Alzira Bote Santos Minimercado ME</t>
  </si>
  <si>
    <t>Mercado Nosso Lar Itaquaquecetuba</t>
  </si>
  <si>
    <t>Mercadinho Matarazzo Ltda ME</t>
  </si>
  <si>
    <t>J E A Comercio De Paes E Doces Ltda</t>
  </si>
  <si>
    <t>Panif Conf Monte Sion Ltda ME</t>
  </si>
  <si>
    <t>Marcelo Alves Oliveira ME</t>
  </si>
  <si>
    <t>Merceariia das Nacoes Ltda ME</t>
  </si>
  <si>
    <t>Mercadinho Do Bigodinho EIRELI ME</t>
  </si>
  <si>
    <t>F J Paes D Pizzaria Cafe Ltda ME</t>
  </si>
  <si>
    <t>Loja Barao Utilidades ME</t>
  </si>
  <si>
    <t>Tatiana Alves Magalhaes da Silva</t>
  </si>
  <si>
    <t>Valdeir Xavier De Moura ME</t>
  </si>
  <si>
    <t>Texeira Perus Supermercado Ltda</t>
  </si>
  <si>
    <t>Ednaldo Mendes de Araujo Padaria ME</t>
  </si>
  <si>
    <t>Fabio Domingos Noberto ME</t>
  </si>
  <si>
    <t>Mercado Mirene Ltda ME</t>
  </si>
  <si>
    <t>Mafer Paes E Doces Ltda EPP</t>
  </si>
  <si>
    <t>Mercadinho Miotti Ltda ME</t>
  </si>
  <si>
    <t>Chabel &amp; Chabel Ltda ME</t>
  </si>
  <si>
    <t>Mercado Prol Santa Paula Ltda ME</t>
  </si>
  <si>
    <t>M C de Assis Minimercado ME</t>
  </si>
  <si>
    <t>Rodrigo Basilio</t>
  </si>
  <si>
    <t>Rodrigues &amp; P Mercado Ltda ME</t>
  </si>
  <si>
    <t>F Melo Utilidade Domestica Ltda ME</t>
  </si>
  <si>
    <t>Marco Antonio Gallinari ME</t>
  </si>
  <si>
    <t>Mercearia La Fortuna Ltda ME</t>
  </si>
  <si>
    <t>Fabio J F Galvao Mini Merc Pad ME</t>
  </si>
  <si>
    <t>Emporio D Gabriela Dois Ltda ME</t>
  </si>
  <si>
    <t>Superm Rosinha Souto Lima Ltda EPP</t>
  </si>
  <si>
    <t>S Rodrigues Comercio Ltda ME</t>
  </si>
  <si>
    <t>Maricela Souza Amaral Minimerc ME</t>
  </si>
  <si>
    <t>F K Santana Loja De Conveniencia ME</t>
  </si>
  <si>
    <t>Mercado Estrela Soberanos Ltda EPP</t>
  </si>
  <si>
    <t>Mercado Ned EIRELI</t>
  </si>
  <si>
    <t>Meta Com de Doces e Salgados Ltda</t>
  </si>
  <si>
    <t>Daehn &amp; Andrade Sucos Ltda ME</t>
  </si>
  <si>
    <t>Comercial Dia Mais Ltda ME</t>
  </si>
  <si>
    <t>Vovo Haia Merc e Pad EIRELI EPP</t>
  </si>
  <si>
    <t>Mercado Familia Macedo Ltda ME</t>
  </si>
  <si>
    <t>Julio Doce EIRELI ME</t>
  </si>
  <si>
    <t>S Souza Merc Carapicuiba Ltda EPP</t>
  </si>
  <si>
    <t>Minemercado Padaria Gopiuva Ltda ME</t>
  </si>
  <si>
    <t>Cristiane G da Silva Q E Mercearia</t>
  </si>
  <si>
    <t>Weng Qiqiang Mercado ME</t>
  </si>
  <si>
    <t>Gilvan F Oliveira 61964158591</t>
  </si>
  <si>
    <t>Mercado Novo Cristal Ltda EPP</t>
  </si>
  <si>
    <t>Nova Sao Luiz Doces Ltda ME</t>
  </si>
  <si>
    <t>Mercadinho Ayumi Ltda</t>
  </si>
  <si>
    <t>Emporio Evangelina Ltda ME</t>
  </si>
  <si>
    <t>Nova Estoril Ind Com Panif Ltda ME</t>
  </si>
  <si>
    <t>Zanarotto Com G A Panif EIRELI ME</t>
  </si>
  <si>
    <t>Mercado Agg EIRELI ME</t>
  </si>
  <si>
    <t>Mercadinho Jiang Ltda ME</t>
  </si>
  <si>
    <t>Francisco Valdeci F Mini Mercado ME</t>
  </si>
  <si>
    <t>Mercado Dm Ltda ME</t>
  </si>
  <si>
    <t>Hon Full Comercial Ltda EPP</t>
  </si>
  <si>
    <t>Emporio do Parque EIRELI EPP</t>
  </si>
  <si>
    <t>Comercio Flor de Lotus Ltda ME</t>
  </si>
  <si>
    <t>R M Dos Anjos Santos Mercado ME</t>
  </si>
  <si>
    <t>Paschoa Rebelato 25871433812</t>
  </si>
  <si>
    <t>Eunice Paula Santos Mercadinho ME</t>
  </si>
  <si>
    <t>Francisco Jose Queiroz Mercearia ME</t>
  </si>
  <si>
    <t>Formidavel Sup P B T Prof Ltda ME</t>
  </si>
  <si>
    <t>Jacicleide M de A Melo Carvalho</t>
  </si>
  <si>
    <t>Minimercado F &amp; F Ltda ME</t>
  </si>
  <si>
    <t>Mercearia Lucfel Ltda EPP</t>
  </si>
  <si>
    <t>Vale Rosas Panif Conf EIRELI EPP</t>
  </si>
  <si>
    <t>Minimercado Tres Estrelas Ltda ME</t>
  </si>
  <si>
    <t>Ivone Barros Barbosa ME</t>
  </si>
  <si>
    <t>Paes e Doces Rs Ltda ME</t>
  </si>
  <si>
    <t>L S A de Araujo Pizzaria ME</t>
  </si>
  <si>
    <t>Nascimento &amp; S C P Alimenticio Ltda</t>
  </si>
  <si>
    <t>Salad F C A S Alimentares EIRELI ME</t>
  </si>
  <si>
    <t>Doceria Bela Consolacao Ltda EPP</t>
  </si>
  <si>
    <t>Mary Heloina S Campos 78277213468</t>
  </si>
  <si>
    <t>Souzad Cafe e Lanches Ltda ME</t>
  </si>
  <si>
    <t>Ivanilda Santos da Costa Panificado</t>
  </si>
  <si>
    <t>Minimercado Wr Victor Ltda EPP</t>
  </si>
  <si>
    <t>Tropical P Paes e Doces Ltda EPP</t>
  </si>
  <si>
    <t>Guigo Doces Ltda ME</t>
  </si>
  <si>
    <t>Enemar Alves de Almeida</t>
  </si>
  <si>
    <t>Tridente Comercial Ltda EPP</t>
  </si>
  <si>
    <t>Doceria Bela Angelica Ltda EPP</t>
  </si>
  <si>
    <t>Luana V de Queiroz 35210340899</t>
  </si>
  <si>
    <t>Dorivaldo B Vasconcelos 63677946204</t>
  </si>
  <si>
    <t>Reginaldo Costa Bar e Mercearia ME</t>
  </si>
  <si>
    <t>Badaro Sucos e Lanches Ltda ME</t>
  </si>
  <si>
    <t>Eva A Ribeiro Vieira Quitanda</t>
  </si>
  <si>
    <t>Minimercado Brasil Ltda ME</t>
  </si>
  <si>
    <t>F Mendes De Campos Laticinios ME</t>
  </si>
  <si>
    <t>Rosangela Pinto da Gama EPP</t>
  </si>
  <si>
    <t>Sofhia Bar e Mercearia Ltda ME</t>
  </si>
  <si>
    <t>Fan Com C Var de Mer em Geral Ltda</t>
  </si>
  <si>
    <t>Cassia Janaina J Souza 39699383844</t>
  </si>
  <si>
    <t>Silva Barbosa Com Alimentos Ltda</t>
  </si>
  <si>
    <t>Lindalcy Alves Magalhaes 2649409444</t>
  </si>
  <si>
    <t>Laurineto Coelho 77436130463</t>
  </si>
  <si>
    <t>Gold Valle Com Alimentos Ltda EPP</t>
  </si>
  <si>
    <t>Supermercado Semar S Sebastiao Ltda</t>
  </si>
  <si>
    <t>Mini Merc Pad S Teresa Ltda ME</t>
  </si>
  <si>
    <t>Comercio V Mercadorias 3M Ltda</t>
  </si>
  <si>
    <t>Valdelirio S Barboza 26627321807</t>
  </si>
  <si>
    <t>Calu Cafe Expresso Ltda EPP</t>
  </si>
  <si>
    <t>Dayane Valeria Silva Nascimento EPP</t>
  </si>
  <si>
    <t>Maria De Fatima Passos 90340388153</t>
  </si>
  <si>
    <t>Joao Jakson Ribeiro EPP</t>
  </si>
  <si>
    <t>Brampan Frutas Da Terra Ltda ME</t>
  </si>
  <si>
    <t>Adrian Cristini Delgado 40741053810</t>
  </si>
  <si>
    <t>Mercadinho Porto da Serra Ltda ME</t>
  </si>
  <si>
    <t>Shalon Comercio De Doces Ltda ME</t>
  </si>
  <si>
    <t>A R Shiga Doces Ltda ME</t>
  </si>
  <si>
    <t>Bar e Rest Florencio Abreu EPP</t>
  </si>
  <si>
    <t>GW Mercado e Padaria Ltda EPP</t>
  </si>
  <si>
    <t>Minimercado e Merc Pujais Ltda ME</t>
  </si>
  <si>
    <t>Gn Mini Mercado Ltda ME</t>
  </si>
  <si>
    <t>Franciele Ribeiro Freire ME</t>
  </si>
  <si>
    <t>Novo Grao Supermercado EIRELI EPP</t>
  </si>
  <si>
    <t>Emporio James Zhang Ltda EPP</t>
  </si>
  <si>
    <t>C Ademilson dos Santos Filho ME</t>
  </si>
  <si>
    <t>Jose Erivaldo dos Santos Pacheco ME</t>
  </si>
  <si>
    <t>Minimercado Maria Braga Ltda ME</t>
  </si>
  <si>
    <t>Manoel S Cavalvante Mercearia ME</t>
  </si>
  <si>
    <t>Josefa Cardoso Pereira 25962798864</t>
  </si>
  <si>
    <t>Adriana S Silva Minimercado Me</t>
  </si>
  <si>
    <t>Caroline Dias De Melo Machado</t>
  </si>
  <si>
    <t>Daiane A H M Uiehara 36707428837</t>
  </si>
  <si>
    <t>Bomboniere Mercearia Belem Ltda EPP</t>
  </si>
  <si>
    <t>Armazem Express Dist Alim Ltda EPP</t>
  </si>
  <si>
    <t>Mercadinho Quality EIRELI ME</t>
  </si>
  <si>
    <t>Silva E Barbosa Com Alimentos Ltda</t>
  </si>
  <si>
    <t>Mercadinho Europa Ltda ME</t>
  </si>
  <si>
    <t>Daniel Rocha Santos ME</t>
  </si>
  <si>
    <t>Martins e Santos Mercearia Ltda ME</t>
  </si>
  <si>
    <t>Felipe Catao Rodrigues ME</t>
  </si>
  <si>
    <t>Pad E Pizz Nova Tres Amigos Ltda ME</t>
  </si>
  <si>
    <t>Davi Bonifacio dos Santos Merc EPP</t>
  </si>
  <si>
    <t>Mercado Emporio Eucaliptos Ltda ME</t>
  </si>
  <si>
    <t>Bar e Merc Soares &amp; Bastos Ltda ME</t>
  </si>
  <si>
    <t>Mercadinho Chic Ltda ME</t>
  </si>
  <si>
    <t>Douglas Dias da Silva  37088986809</t>
  </si>
  <si>
    <t>Cristiane Santos Moura 35405809802</t>
  </si>
  <si>
    <t>Mercadinho A Nana Ltda ME</t>
  </si>
  <si>
    <t>DP do Nascimento Pad e Mercearia ME</t>
  </si>
  <si>
    <t>Bella S Joaquim Bombonieri Ltda EPP</t>
  </si>
  <si>
    <t>Bruna Ramalho Vieira Borges ME</t>
  </si>
  <si>
    <t>Lanchonete B Piovan Doces Ltda ME</t>
  </si>
  <si>
    <t>R P Da Silva Hortifrutti ME</t>
  </si>
  <si>
    <t>D M do Rosario Minimercado ME</t>
  </si>
  <si>
    <t>Jose Evileudo Fernandes de Sousa ME</t>
  </si>
  <si>
    <t>Davitalo Paes e Doces Ltda ME</t>
  </si>
  <si>
    <t>Gourmet Express Supermercados Ltda</t>
  </si>
  <si>
    <t>Anderson L R S C D P Alimenticio ME</t>
  </si>
  <si>
    <t>Sacolao Granja Viana Ltda EPP</t>
  </si>
  <si>
    <t>Jessica S Goncalves Minimerc Ltda M</t>
  </si>
  <si>
    <t>E M da Silva Padaria ME</t>
  </si>
  <si>
    <t>Francine Aparecida de Oliveira 2199</t>
  </si>
  <si>
    <t>Max Esfiha Ltda ME</t>
  </si>
  <si>
    <t>Minimercado Azagil Filhas Ltda ME</t>
  </si>
  <si>
    <t>Mercado L E R Carapicuiba EIRELI ME</t>
  </si>
  <si>
    <t>Cesar Martins De Oliveira 365190814</t>
  </si>
  <si>
    <t>Antonio Carlos P Silva 11875184848</t>
  </si>
  <si>
    <t>Mercadinho Estrela Oeste Ltda EPP</t>
  </si>
  <si>
    <t>Jr Supermercado EIRELI EPP</t>
  </si>
  <si>
    <t>Adriano Jesus Mesquita 30581347897</t>
  </si>
  <si>
    <t>Flamingo M Pad &amp; Hortifruti EIRELI</t>
  </si>
  <si>
    <t>Panificadora Esquinao Ltda ME</t>
  </si>
  <si>
    <t>Mercado Rosa Do Sol Ltda ME</t>
  </si>
  <si>
    <t>Yano Merc Conveniencia Ltda ME</t>
  </si>
  <si>
    <t>Atacado e Auto S Esperanca Ltda</t>
  </si>
  <si>
    <t>Jsa Supermercado EIRELI EPP</t>
  </si>
  <si>
    <t>Minimercado MM Ltda ME</t>
  </si>
  <si>
    <t>Claudenice Ap da Silva Santos ME</t>
  </si>
  <si>
    <t>Panetteria Delicias Parque Ltda EPP</t>
  </si>
  <si>
    <t>Doce P &amp; Cia Com Alimentos Ltda EPP</t>
  </si>
  <si>
    <t>Adriana Alves M Silva 32962289851</t>
  </si>
  <si>
    <t>Raphael H Martins 37591811800</t>
  </si>
  <si>
    <t>Emporio E Mercearia Lafi EIRELI ME</t>
  </si>
  <si>
    <t>Jose Aparecido Ferreira 75618117800</t>
  </si>
  <si>
    <t>Marineis Rocha Ribeiro 05623865801</t>
  </si>
  <si>
    <t>Vila Zaira Hortifruti EIRELI</t>
  </si>
  <si>
    <t>Panetteria Trefratelli Ltda ME</t>
  </si>
  <si>
    <t>Zenaldo Nascimento De Souza ME</t>
  </si>
  <si>
    <t>Rosimere Dos S Medeiros 39166526809</t>
  </si>
  <si>
    <t>Maria Rita Costa Cintra 11348654813</t>
  </si>
  <si>
    <t>Supermercado Duas Irmas Ltda ME</t>
  </si>
  <si>
    <t>Supermercado Irmaos Unidos LTDA EPP</t>
  </si>
  <si>
    <t>Ne Ville Paes E Doces Ltda EPP</t>
  </si>
  <si>
    <t>Rotisserie Laticinios Eran Ltda ME</t>
  </si>
  <si>
    <t>Ff Emp Doceria E Fast Food Ltda ME</t>
  </si>
  <si>
    <t>Leandro Cosme De Almeida</t>
  </si>
  <si>
    <t>Aline Tenorio Lima ME</t>
  </si>
  <si>
    <t>Casa De Paes Dona Farinha Ltda EPP</t>
  </si>
  <si>
    <t>Itamambuca Com Alimentos Ltda</t>
  </si>
  <si>
    <t>Mercadinho Op Ltda Me</t>
  </si>
  <si>
    <t>Esquina Do Pao X P Pizzaria Ltda ME</t>
  </si>
  <si>
    <t>Rr Leme Mercdnh Progresso EIRELI ME</t>
  </si>
  <si>
    <t>Henrique Souza Clementino ME</t>
  </si>
  <si>
    <t>Loja de Conveniencia Xodo EIRELI ME</t>
  </si>
  <si>
    <t>Adeir Novais Aguiar Teixeira ME</t>
  </si>
  <si>
    <t>Francisca Sonaria R Da Silva ME</t>
  </si>
  <si>
    <t>Jose Valmi Roseno Me</t>
  </si>
  <si>
    <t>Lanch e Conf Tamandare Chic Ltda Ep</t>
  </si>
  <si>
    <t>Camargo &amp; Duca Supermercado Ltda</t>
  </si>
  <si>
    <t>Cicero Jose De Melo Mercadinho ME</t>
  </si>
  <si>
    <t>Merc Ponto Certo S Bento Ltda ME</t>
  </si>
  <si>
    <t>Supermercado Ewm EIRELI EPP</t>
  </si>
  <si>
    <t>Mercadinho Recreio Mamae EIRELI EPP</t>
  </si>
  <si>
    <t>Izabella Andreoni ME</t>
  </si>
  <si>
    <t>Mini Mercado Economia Popular Ltda</t>
  </si>
  <si>
    <t>Maria Rejane Izidro Alves Souza ME</t>
  </si>
  <si>
    <t>Chuanyong Lin Mercadinho ME</t>
  </si>
  <si>
    <t>Trigo Mooca Emporio dos Paes Ltda</t>
  </si>
  <si>
    <t>Margarida A F Nascimento79551424468</t>
  </si>
  <si>
    <t>MPA Alimentos e Panificacao EIRELI</t>
  </si>
  <si>
    <t>Mercado A C V EIRELI ME</t>
  </si>
  <si>
    <t>Jocelia F Silva Xavier 29790588828</t>
  </si>
  <si>
    <t>Mercado Dia a Dia Ltda ME</t>
  </si>
  <si>
    <t>Caique Sousa de Siqueira ME</t>
  </si>
  <si>
    <t>Xuefen Qiu Mercadinho Ltda ME</t>
  </si>
  <si>
    <t>W Faccini Junior Mercado ME</t>
  </si>
  <si>
    <t>Jose Geraldo De Moura Pinheiro ME</t>
  </si>
  <si>
    <t>A V M Com De Alimentos EIRELI EPP</t>
  </si>
  <si>
    <t>Vera Lucia Gomes Bebidas ME</t>
  </si>
  <si>
    <t>W R S Supermercado EIRELI</t>
  </si>
  <si>
    <t>R Aoki Panificadora ME</t>
  </si>
  <si>
    <t>Bonna Sao Paulo Com Alim Ltda EPP</t>
  </si>
  <si>
    <t>Abs Assis Rib Dist de Alim EIRELI</t>
  </si>
  <si>
    <t>Elcio Cristiano O Matos 29659200803</t>
  </si>
  <si>
    <t>Helio Yabuta ME</t>
  </si>
  <si>
    <t>Hfr Mercado Ltda EPP</t>
  </si>
  <si>
    <t>L &amp; G Supermercado EIRELI ME</t>
  </si>
  <si>
    <t>Mundo Mix Com Doces E Balas Ltda ME</t>
  </si>
  <si>
    <t>Hipermercado Vertudes Ltda EPP</t>
  </si>
  <si>
    <t>Fsb Supermercado EIRELI EPP</t>
  </si>
  <si>
    <t>Supermercado Pq Fernanda EIRELI ME</t>
  </si>
  <si>
    <t>Raphael F Silva Supermercado ME</t>
  </si>
  <si>
    <t>Ana Raimunda Fernandes Da Silva ME</t>
  </si>
  <si>
    <t>Nantai Com Prods Alimenticios Ltda</t>
  </si>
  <si>
    <t>Ana Paula Soares Lopes ME</t>
  </si>
  <si>
    <t>Quedima Keila de Souza 36459152810</t>
  </si>
  <si>
    <t>Panif Recanto Monica Ltda EPP</t>
  </si>
  <si>
    <t>Linying Chen Mercadinho ME</t>
  </si>
  <si>
    <t>Joyce Andrade de M Lima 32464375802</t>
  </si>
  <si>
    <t>Supermercado Oliveira Camargo Ltda</t>
  </si>
  <si>
    <t>Superm Panif Mendes Peixoto Ltda ME</t>
  </si>
  <si>
    <t>Kmart Merc E Presentes Ltda EPP</t>
  </si>
  <si>
    <t>S Maranhao De Mattos ME</t>
  </si>
  <si>
    <t>L.B.M. de Souza Mercado ME</t>
  </si>
  <si>
    <t>Quinta do Conde Paes e Doces Ltda</t>
  </si>
  <si>
    <t>Charles F Goncalves 39119478879</t>
  </si>
  <si>
    <t>Fernando Toshio Matsuda ME</t>
  </si>
  <si>
    <t>Mercadinho New Lar Ltda ME</t>
  </si>
  <si>
    <t>Kelly Barreiros de C Mercado ME</t>
  </si>
  <si>
    <t>Adelia das Gracas R Batista</t>
  </si>
  <si>
    <t>Marcos Vinicius D Minimercado ME</t>
  </si>
  <si>
    <t>Atacado e Auto Serv Esperanca Ltda</t>
  </si>
  <si>
    <t>Casa C M Merc Progr Unid II Ltda ME</t>
  </si>
  <si>
    <t>Fruto Da Vila Prod Alim Ltda EPP</t>
  </si>
  <si>
    <t>A Shiotsuka Mercadinho ME</t>
  </si>
  <si>
    <t>Durvalina C Sousa Mercadinho ME</t>
  </si>
  <si>
    <t>Msv Doce Mania Lanchonete Ltda EPP</t>
  </si>
  <si>
    <t>Mercadinho Dolores Ltda ME</t>
  </si>
  <si>
    <t>Rafael Y Cavaguti ME</t>
  </si>
  <si>
    <t>I G Mota Supermercado ME</t>
  </si>
  <si>
    <t>Mercearia Vila Ema EIRELI ME</t>
  </si>
  <si>
    <t>Arno Anhelli Da Silva Padaria ME</t>
  </si>
  <si>
    <t>Maria Rita Sousa Lima Da Silva</t>
  </si>
  <si>
    <t>Mercado Do Mazinho Ltda EPP</t>
  </si>
  <si>
    <t>L D I Comercial Ltda ME</t>
  </si>
  <si>
    <t>E Porfirio Alimentos ME</t>
  </si>
  <si>
    <t>Rockafe Paulista Ltda ME</t>
  </si>
  <si>
    <t>Nakasone E Cassero Hortifruti Ltda</t>
  </si>
  <si>
    <t>Ademilson Marcos Fernandes ME</t>
  </si>
  <si>
    <t>C A Teixeira Leite Minimercados ME</t>
  </si>
  <si>
    <t>Wellington da Silva Souza Merc ME</t>
  </si>
  <si>
    <t>Q V M Alimentacao Ltda ME</t>
  </si>
  <si>
    <t>F Vieira De Sousa Minimercado ME</t>
  </si>
  <si>
    <t>Mercado Doces Vila Formosa Com Ltda</t>
  </si>
  <si>
    <t>Ana L Fernandes Moraes Santos ME</t>
  </si>
  <si>
    <t>Mercearia e Bomb Doce Mais Ltda ME</t>
  </si>
  <si>
    <t>Merklar Com De Alimentos EIRELI ME</t>
  </si>
  <si>
    <t>Melo e Santos Minimercado Ltda ME</t>
  </si>
  <si>
    <t>Picanha N C Carnes Minimerc Ltda ME</t>
  </si>
  <si>
    <t>Mercado Sansei Ltda EPP</t>
  </si>
  <si>
    <t>Panamby Casa de Paes Conv Ltda EPP</t>
  </si>
  <si>
    <t>Juarez Barbosa Mercearia ME</t>
  </si>
  <si>
    <t>Roziane Ferreira P Minimercado ME</t>
  </si>
  <si>
    <t>Luiz Ferreira do Santo 35496411840</t>
  </si>
  <si>
    <t>Mike Alves Santos Minimercado ME</t>
  </si>
  <si>
    <t>Lidiane Ananias Silva 28315666819</t>
  </si>
  <si>
    <t>L M De L Martins Mini Mercado ME</t>
  </si>
  <si>
    <t>Bella Tambore Paes e Doces Ltda EPP</t>
  </si>
  <si>
    <t>Maria Ap F Spinola Minimercado EPP</t>
  </si>
  <si>
    <t>Francisco Carlos Marques Gomes ME</t>
  </si>
  <si>
    <t>Kmart Express C Presentes Ltda EPP</t>
  </si>
  <si>
    <t>Nova Jd Franca Paes Doces EIRELI ME</t>
  </si>
  <si>
    <t>Flavia Lima Oliveira ME</t>
  </si>
  <si>
    <t>Minimercado Irmaos Pimenta Ltda EPP</t>
  </si>
  <si>
    <t>Arleia Soares Viana 07910728603</t>
  </si>
  <si>
    <t>Vila Hortifruti e Sup Ltda EPP</t>
  </si>
  <si>
    <t>Denis Soares de Lima ME</t>
  </si>
  <si>
    <t>Ana Claudia Gomes da Silva EPP</t>
  </si>
  <si>
    <t>Supermercado Sumimoto Ltda EPP</t>
  </si>
  <si>
    <t>Grao Dourado Paes Doces EIRELI ME</t>
  </si>
  <si>
    <t>Luana Bezerra De Souza ME</t>
  </si>
  <si>
    <t>W A Supermercados Ltda ME</t>
  </si>
  <si>
    <t>Doces Docelandia E Vaz Ltda</t>
  </si>
  <si>
    <t>Restaurante Napolitano Ltda ME</t>
  </si>
  <si>
    <t>Emporio Vila Das Belezas EIRELI EPP</t>
  </si>
  <si>
    <t>Rossana Reggiani Intropedi EPP</t>
  </si>
  <si>
    <t>Francisco A Santos Minimercado ME</t>
  </si>
  <si>
    <t>Mercadinho Do Portuga Ltda ME</t>
  </si>
  <si>
    <t>Mini Mercado Dois Cunhados Ltda ME</t>
  </si>
  <si>
    <t>El Shaddai Mini Mercado Ltda ME</t>
  </si>
  <si>
    <t>Mini Mercado B Guarulhos Ltda ME</t>
  </si>
  <si>
    <t>Roselaine N Santana 38323291888</t>
  </si>
  <si>
    <t>Supermercado Amigo Da Gente Ltda</t>
  </si>
  <si>
    <t>Gustavo U M P Minimercado EPP</t>
  </si>
  <si>
    <t>A W T Lima Bomboniere E Cafe ME</t>
  </si>
  <si>
    <t>Lojas Rizzato Ltda ME</t>
  </si>
  <si>
    <t>Lanchonete Familiar Do Neto Ltda ME</t>
  </si>
  <si>
    <t>Mlk Minimercado Ltda ME</t>
  </si>
  <si>
    <t>Mercado Ned Ltda</t>
  </si>
  <si>
    <t>Alex Magalhaes de Lima ME</t>
  </si>
  <si>
    <t>Edvan Gomes Ferreira ME</t>
  </si>
  <si>
    <t>J A Alves Araujo Mercd Acougue EPP</t>
  </si>
  <si>
    <t>Mercado Sumimoto Ltda Epp</t>
  </si>
  <si>
    <t>Maria Lidiane Vieira De Almeida ME</t>
  </si>
  <si>
    <t>L T Lima Bomboniere E Cafe ME</t>
  </si>
  <si>
    <t>Deyvid Erik Alves R de Menezes</t>
  </si>
  <si>
    <t>Gaeve Mercearia Ltda ME</t>
  </si>
  <si>
    <t>Mfl Minimercado EIRELI ME</t>
  </si>
  <si>
    <t>Mv M de Sousa Pad e Minimercado ME</t>
  </si>
  <si>
    <t>Osorio de Fatima Nunes 75815354872</t>
  </si>
  <si>
    <t>Jose Edi Moura Diniz 51352079453</t>
  </si>
  <si>
    <t>Jose Araujo Almeida Mercadinho ME</t>
  </si>
  <si>
    <t>Cristiane S da Silva 19467165880</t>
  </si>
  <si>
    <t>Horti Fruti Oliveira Ltda ME</t>
  </si>
  <si>
    <t>Mr Mercados Ltda ME</t>
  </si>
  <si>
    <t>Coml D Salgados Sta Iria Ltda ME</t>
  </si>
  <si>
    <t>M D P F Com De Alimentos Ltda EPP</t>
  </si>
  <si>
    <t>Juliana Cruz H Merc Lanchonete ME</t>
  </si>
  <si>
    <t>Mercado Do Portuga EIRELI ME</t>
  </si>
  <si>
    <t>Real Lojao De Variedades Ltda EPP</t>
  </si>
  <si>
    <t>Min'Agua Coml Dist Ltda ME</t>
  </si>
  <si>
    <t>Aldo Menezes Lima 74726110420</t>
  </si>
  <si>
    <t>Wilson Grandisoli Junior</t>
  </si>
  <si>
    <t>Minimercado E Merc Tropical Ltda ME</t>
  </si>
  <si>
    <t>Chocolat S Candies C Doces Ltda ME</t>
  </si>
  <si>
    <t>Mercado Mbm EIRELI ME</t>
  </si>
  <si>
    <t>Jose Adriano da Silva Mercado ME</t>
  </si>
  <si>
    <t>Tesco Com Prod Alim Ltda EPP</t>
  </si>
  <si>
    <t>Z I De Moura Mini Mercado ME</t>
  </si>
  <si>
    <t>Comercial Mercado Aoki EIRELI ME</t>
  </si>
  <si>
    <t>Coml Maristela &amp; Gilberto Peixoto L</t>
  </si>
  <si>
    <t>Flavia Pereira Macedo Mercearia ME</t>
  </si>
  <si>
    <t>Bom D Minimercado Ltda EPP</t>
  </si>
  <si>
    <t>Maria L Macedo C G Alimenticios ME</t>
  </si>
  <si>
    <t>Adriano B L B R Acougue ME</t>
  </si>
  <si>
    <t>Gigliola Regina  Santos Zanini ME</t>
  </si>
  <si>
    <t>Csp Sato Supermercado Ltda</t>
  </si>
  <si>
    <t>Jonathan Paes Leme Lima 45627652837</t>
  </si>
  <si>
    <t>Maria A de Almeida 38677146814</t>
  </si>
  <si>
    <t>A Dos Santos Mercadinho ME</t>
  </si>
  <si>
    <t>Mercado Sumimoto Ltda EPP</t>
  </si>
  <si>
    <t>Estrela Brilhante Super Ltda EPP</t>
  </si>
  <si>
    <t>Mercearia Doce Vida EIRELI ME</t>
  </si>
  <si>
    <t>Jose Carlos Nonato ME</t>
  </si>
  <si>
    <t>Antonio Passos Alves Silva ME</t>
  </si>
  <si>
    <t>Padaria Neves Dona Benta Ltda EPP</t>
  </si>
  <si>
    <t>R D Michelin Minimercado</t>
  </si>
  <si>
    <t>Mercearia Vivi E Lili Ltda ME</t>
  </si>
  <si>
    <t>Bar E Lanches Thundera Ltda ME</t>
  </si>
  <si>
    <t>Green Mart Mercado EIRELI EPP</t>
  </si>
  <si>
    <t>Superm Diamante Guarulhos Ltda ME</t>
  </si>
  <si>
    <t>Supermercado P S Domingos Ltda EPP</t>
  </si>
  <si>
    <t>Mercado Adega Alemao EIRELI</t>
  </si>
  <si>
    <t>Adriana Aparecida Ramos Garcia</t>
  </si>
  <si>
    <t>Ita Paes E Doces EIRELI ME</t>
  </si>
  <si>
    <t>Mercado Plenitude EIRELI ME</t>
  </si>
  <si>
    <t>Comercial Nova Luan Ltda EPP</t>
  </si>
  <si>
    <t>G&amp;T Paixao Com Alimentos Ltda ME</t>
  </si>
  <si>
    <t>Taina Rodrigues Santos 32149682893</t>
  </si>
  <si>
    <t>Minimercado Irmaos Feitosa Ltda ME</t>
  </si>
  <si>
    <t>Tres Marias Paes E Doces EIRELI EPP</t>
  </si>
  <si>
    <t>Panificadora Barro Branco Ltda ME</t>
  </si>
  <si>
    <t>Rogerio De Oliveira 15678472852</t>
  </si>
  <si>
    <t>Supermercados Preco Ideal Ltda</t>
  </si>
  <si>
    <t>Mercadinho Estrela Maraba Ltda ME</t>
  </si>
  <si>
    <t>Quintal Vila A Hortifruti Ltda</t>
  </si>
  <si>
    <t>Power Villa Comercial Ltda ME</t>
  </si>
  <si>
    <t>Aline Guimaraes Garcia 35738993829</t>
  </si>
  <si>
    <t>E A Albuquerque Mini Mercado ME</t>
  </si>
  <si>
    <t>Edilza Silva Santos 25020359882</t>
  </si>
  <si>
    <t>J F da Silva Minimercado EPP</t>
  </si>
  <si>
    <t>D C De Oliveira Minimercado</t>
  </si>
  <si>
    <t>Y L Imamura ME</t>
  </si>
  <si>
    <t>J A Alves A M Acougue EPP</t>
  </si>
  <si>
    <t>Silva E Gori Lanchonete Ltda ME</t>
  </si>
  <si>
    <t>Claudiano Vaz Pinheiro 04199992642</t>
  </si>
  <si>
    <t>Riviera Com Alimentos EIRELI EPP</t>
  </si>
  <si>
    <t>Mercado Higienopolis Ltda ME</t>
  </si>
  <si>
    <t>Everson Z O Mercadinho ME</t>
  </si>
  <si>
    <t>Boutique Da Carne Providencia EIREL</t>
  </si>
  <si>
    <t>A N P Ferreira Mercearia ME</t>
  </si>
  <si>
    <t>Wu Lin Com Alimentos Ltda ME</t>
  </si>
  <si>
    <t>Rodney Luiz Motta EPP</t>
  </si>
  <si>
    <t>Mercado E Hortifruti Frutal Ltda ME</t>
  </si>
  <si>
    <t>E B Seara ME</t>
  </si>
  <si>
    <t>Emporio Adorei EIRELI EPP</t>
  </si>
  <si>
    <t>Comercio Alimentos M &amp; G Ltda ME</t>
  </si>
  <si>
    <t>Danielle S Souza Minimercado</t>
  </si>
  <si>
    <t>Rosineide F Campos 32718437839</t>
  </si>
  <si>
    <t>Lucivania O Santos 39826717878</t>
  </si>
  <si>
    <t>Andreia Alves Barbosa 30668566825</t>
  </si>
  <si>
    <t>Esmael Miniacci Lopes EIRELI ME</t>
  </si>
  <si>
    <t>A G Leandro Restaurante ME</t>
  </si>
  <si>
    <t>Mercado Panif N Uniao Ltda ME</t>
  </si>
  <si>
    <t>Hoje Com Horti Fruti Ltda ME</t>
  </si>
  <si>
    <t>Francisco Cosmo De Almeida ME</t>
  </si>
  <si>
    <t>Otelino Alexandre Coelho ME</t>
  </si>
  <si>
    <t>Jose Nascimento S Filho Minimercado</t>
  </si>
  <si>
    <t>Patricia Souza Rocha 36067656817</t>
  </si>
  <si>
    <t>Quiteria Do Nascimento De Lima ME</t>
  </si>
  <si>
    <t>Variedades Kidsversao EIRELI EPP</t>
  </si>
  <si>
    <t>Panif Nova Central Jd Brasil Ltda</t>
  </si>
  <si>
    <t>A L De Sousa Minimercado</t>
  </si>
  <si>
    <t>Emporio Lima &amp; Silva Ltda ME</t>
  </si>
  <si>
    <t>Emporio San'S Ltda ME</t>
  </si>
  <si>
    <t>Claudia Aparecida Luzia Ferreira</t>
  </si>
  <si>
    <t>Padaria Nova Nobrega Ltda ME</t>
  </si>
  <si>
    <t>Irlanda Oliveira Costa 03954786427</t>
  </si>
  <si>
    <t>Edson Torsiano Junior ME</t>
  </si>
  <si>
    <t>Heliodoro Peixoto Silva 88126021853</t>
  </si>
  <si>
    <t>Rosa Maria Santicioli Lopes ME</t>
  </si>
  <si>
    <t>Mini Mercado Mais Ltda ME</t>
  </si>
  <si>
    <t>Rozilene Maria G Jerico 36003278870</t>
  </si>
  <si>
    <t>Jinmin Ye EPP</t>
  </si>
  <si>
    <t>V E Da Cruz V Mini Mercado EPP</t>
  </si>
  <si>
    <t>Padaria E Mercadinho Rm Ltda</t>
  </si>
  <si>
    <t>Joanita De Jesus Da Silva ME</t>
  </si>
  <si>
    <t>Supermercado F Ribeiro EIRELI EPP</t>
  </si>
  <si>
    <t>Mercadinho Quitanda D Norma Ltda ME</t>
  </si>
  <si>
    <t>Magna Maria Silva Do Nascimento ME</t>
  </si>
  <si>
    <t>Eliane Aparecida Rodrigues Souza ME</t>
  </si>
  <si>
    <t>Confiance Com I E Alimentos Ltda ME</t>
  </si>
  <si>
    <t>Mini Mercado Vila P EIRELI ME</t>
  </si>
  <si>
    <t>Supermercado Higas Primavera Ltda</t>
  </si>
  <si>
    <t>Mercadinho Estrela Iazzi Ltda ME</t>
  </si>
  <si>
    <t>Mauricio Moreno 04807126890</t>
  </si>
  <si>
    <t>Bombonieri Metro Belem EIRELI ME</t>
  </si>
  <si>
    <t>Mercado Ara EIRELI ME</t>
  </si>
  <si>
    <t>Josefino Tomaz Dos Reis EIRELI ME</t>
  </si>
  <si>
    <t>Vanilda Da Silva 27310386833</t>
  </si>
  <si>
    <t>Maria AP A Dos Santos Guimaraes ME</t>
  </si>
  <si>
    <t>Mini Mercado Takamatsu Ltda ME</t>
  </si>
  <si>
    <t>Vera Emilia Santos Mercadinho ME</t>
  </si>
  <si>
    <t>Maria Aparecida Almeida Pereira ME</t>
  </si>
  <si>
    <t>Nsa Paes Doces Ltda ME</t>
  </si>
  <si>
    <t>Aguia Paes E Doces Ltda EPP</t>
  </si>
  <si>
    <t>Coml De Hortifrutigranjeiros Gvd Lt</t>
  </si>
  <si>
    <t>Emporio Rt Carvalho Ltda</t>
  </si>
  <si>
    <t>Cleriston Vieira De Souza</t>
  </si>
  <si>
    <t>Es Souza Mercadinho ME</t>
  </si>
  <si>
    <t>Mercadinho Edilucas Ltda ME</t>
  </si>
  <si>
    <t>L F Moura Mercearia Ltda ME</t>
  </si>
  <si>
    <t>Mercadinho Ferreira E Lino Ltda ME</t>
  </si>
  <si>
    <t>Wagno Vieira Sousa Minimercado ME</t>
  </si>
  <si>
    <t>Karolina Araujo Souza ME</t>
  </si>
  <si>
    <t>Elvis Anastacio Monteiro ME</t>
  </si>
  <si>
    <t>Diego Mendes Da Silva Mercado ME</t>
  </si>
  <si>
    <t>Marleide Da Costa Almeida ME</t>
  </si>
  <si>
    <t>Mazza Mercado Ltda EPP</t>
  </si>
  <si>
    <t>M Das D Do Nascimento Merc ME</t>
  </si>
  <si>
    <t>Jarder Dantas Santos 88415155549</t>
  </si>
  <si>
    <t>Marcilio Niedson Araujo 28096751808</t>
  </si>
  <si>
    <t>Ednei S Dos Santos Veiculos ME</t>
  </si>
  <si>
    <t>Wilson Zuza O Mercadinho ME</t>
  </si>
  <si>
    <t>Josefa Bezerra 25722208817</t>
  </si>
  <si>
    <t>Forno &amp; Pao Conveniencia Ltda EPP</t>
  </si>
  <si>
    <t>Waldomiro Antonio De Moraes ME</t>
  </si>
  <si>
    <t>Antonieta Rodrigues Da Silva 005658</t>
  </si>
  <si>
    <t>Minimercado Nerio &amp; Maria Ltda ME</t>
  </si>
  <si>
    <t>R Augusto Oliveira Mercearia ME</t>
  </si>
  <si>
    <t>Andresa Gomes Da Silva 45480626884</t>
  </si>
  <si>
    <t>Anderson Nascimento Dos Santos 9263</t>
  </si>
  <si>
    <t>J Claudio Dos Santos Mercearia ME</t>
  </si>
  <si>
    <t>Aline Dos Santos 29992978821</t>
  </si>
  <si>
    <t>Ana Lucia De Souza 08486678838</t>
  </si>
  <si>
    <t>Mercadinho D Irmaos K S EIRELI ME</t>
  </si>
  <si>
    <t>Fabio Dias De Sousa Junior ME</t>
  </si>
  <si>
    <t>Brampan Hortifrutigranj II Ltda ME</t>
  </si>
  <si>
    <t>Gb Produtos Panificados Ltda EPP</t>
  </si>
  <si>
    <t>Sl De Sousa Padaria E Mercearia ME</t>
  </si>
  <si>
    <t>Catia Nascimento Souza Santos 35782</t>
  </si>
  <si>
    <t>R R Bianqui Ltda ME</t>
  </si>
  <si>
    <t>Jose Milton Alves 90135660491</t>
  </si>
  <si>
    <t>Marli Rosa Campos 31840064846</t>
  </si>
  <si>
    <t>Silvia Diniz Oliveira Mercadinho ME</t>
  </si>
  <si>
    <t>Cm De Oliveira Mercado</t>
  </si>
  <si>
    <t>Mercearia M Pres Bezerra Ltda ME</t>
  </si>
  <si>
    <t>Mercadinho F Nova Santa Emilia Ltda</t>
  </si>
  <si>
    <t>Fernando F Souza Supermercado ME</t>
  </si>
  <si>
    <t>Alan Souza L Florencio 40551340886</t>
  </si>
  <si>
    <t>Zito Ribeiro Padaria ME</t>
  </si>
  <si>
    <t>Supermercado M Econ Barueri Ltda ME</t>
  </si>
  <si>
    <t>Ivanda Rodrigues Silva 79970036300</t>
  </si>
  <si>
    <t>Andressa Melo De Andrade</t>
  </si>
  <si>
    <t>Mercadinho Lanch Goretti EIRELI</t>
  </si>
  <si>
    <t>Marcio Navarro Novais Oliveira</t>
  </si>
  <si>
    <t>Tatiane Pereira Silva 45584092819</t>
  </si>
  <si>
    <t>Priscila Aparecida Canos Pereira</t>
  </si>
  <si>
    <t>St N A A B Eduacacao Ltda EPP</t>
  </si>
  <si>
    <t>Mmma Doce Mania Lanchonete Ltda EPP</t>
  </si>
  <si>
    <t>Elaine Cristina Cardoso Moura</t>
  </si>
  <si>
    <t>Iolanda F Vinheski EIRELI ME</t>
  </si>
  <si>
    <t>Mercearia Hrc Ltda ME</t>
  </si>
  <si>
    <t>F C F Ferreira D Adega Lanch ME</t>
  </si>
  <si>
    <t>Sandra Tolentino A Coqueiro ME</t>
  </si>
  <si>
    <t>Mercadinho Novo H Guarulhos Ltda ME</t>
  </si>
  <si>
    <t>Mercado Agostinho Ltda ME</t>
  </si>
  <si>
    <t>Isadora Santos Telles</t>
  </si>
  <si>
    <t>Joelson Arceno Gomes 34271172863</t>
  </si>
  <si>
    <t>Wesk Comercio De Doces EIRELI ME</t>
  </si>
  <si>
    <t>Mercadinho Bbb Clim Ltda ME</t>
  </si>
  <si>
    <t>Beatriz A H China 38624242860</t>
  </si>
  <si>
    <t>Mercado Hortifruti Mirante Ltda ME</t>
  </si>
  <si>
    <t>Mercado Doces V F Comercial Ltda</t>
  </si>
  <si>
    <t>Varejao Romera Com Hortifrut EIRELI</t>
  </si>
  <si>
    <t>Assis &amp; Santos Com Alim Ltda ME</t>
  </si>
  <si>
    <t>Danilo Bispo Viaceli 31227697864</t>
  </si>
  <si>
    <t>Rita C A Silva Bastos 08042720777</t>
  </si>
  <si>
    <t>Camila Santos Almeida 38766761859</t>
  </si>
  <si>
    <t>Genilson Silva Santos 33612920855</t>
  </si>
  <si>
    <t>J P Marculino Mercadinho</t>
  </si>
  <si>
    <t>Raimundo Souza S Distribuidora ME</t>
  </si>
  <si>
    <t>Kmart Mercearia Presentes Ltda EPP</t>
  </si>
  <si>
    <t>Hot News Imp Distribuicao Ltda ME</t>
  </si>
  <si>
    <t>4 Irmaos Comercio Ltda EPP</t>
  </si>
  <si>
    <t>Milano Com Varej De Alimentos SA</t>
  </si>
  <si>
    <t>Emp Mvjr Pad Minim Lanches Ltda ME</t>
  </si>
  <si>
    <t>Tatiane Regina Santos 32666430898</t>
  </si>
  <si>
    <t>Minimercado Andre Alves Ltda ME</t>
  </si>
  <si>
    <t>Atanailza M Silva Mercadinho ME</t>
  </si>
  <si>
    <t>Maria S B D Restaurante ME</t>
  </si>
  <si>
    <t>Heronildo B S Junior 2929427168862</t>
  </si>
  <si>
    <t>MCB Com V G Alimenticios Ltda ME</t>
  </si>
  <si>
    <t>Hortifruti Zentai EIRELI ME</t>
  </si>
  <si>
    <t>Miguel Costa Pereira Neto ME</t>
  </si>
  <si>
    <t>Mercado Transportes Canaa Ltda ME</t>
  </si>
  <si>
    <t>Distribuidora Bebidas Calu EIRELI</t>
  </si>
  <si>
    <t>Minimercado Noberto Ltda ME</t>
  </si>
  <si>
    <t>Super Bem B M Distribuidor EIRELI</t>
  </si>
  <si>
    <t>Nova Jr Supermercado EIRELI EPP</t>
  </si>
  <si>
    <t>Minimercado Entra EIRELI ME</t>
  </si>
  <si>
    <t>Mdr Mercado Ltda ME</t>
  </si>
  <si>
    <t>J dos Santos Gomes ME</t>
  </si>
  <si>
    <t>Maria L H Alves 03175526438</t>
  </si>
  <si>
    <t>Mercado Ccp Gomes EIRELI ME</t>
  </si>
  <si>
    <t>Paes Doces Familia Parque Ltda EPP</t>
  </si>
  <si>
    <t>Sdb 7 De Abril Com De Alim Ltda ME</t>
  </si>
  <si>
    <t>Emilly Mercado II Ltda ME</t>
  </si>
  <si>
    <t>M K Assis Com de Gen Alim Ltda ME</t>
  </si>
  <si>
    <t>Lucas Matheus Anaya Barbosa ME</t>
  </si>
  <si>
    <t>Grano Mooca Paes E Doces Ltda EPP</t>
  </si>
  <si>
    <t>Nathalia Leao Minimercado ME</t>
  </si>
  <si>
    <t>Haruko Lucia Higa Miguel 0100410189</t>
  </si>
  <si>
    <t>J T Lima Bomboniere e Cafe ME</t>
  </si>
  <si>
    <t>Joao B P Menezes Filho 64669823434</t>
  </si>
  <si>
    <t>Severina Adelino Lima 15548866869</t>
  </si>
  <si>
    <t>Silvia R F Santiago Minimercado ME</t>
  </si>
  <si>
    <t>D J Do Nascimento ME</t>
  </si>
  <si>
    <t>Doce Estacao Paulistana Ltda ME</t>
  </si>
  <si>
    <t>Mercado Athos Ltda ME</t>
  </si>
  <si>
    <t>Lima &amp; Lopes E D Fast Food Ltda ME</t>
  </si>
  <si>
    <t>Minimerc e Merc Maria Clara Ltda ME</t>
  </si>
  <si>
    <t>Rodrigo Vaz 15635313809</t>
  </si>
  <si>
    <t>Hortifruti Nova Uniao Ltda EPP</t>
  </si>
  <si>
    <t>Padaria E Mercadinho Wilson Ltda ME</t>
  </si>
  <si>
    <t>Joao Victor De Moura Pereira ME</t>
  </si>
  <si>
    <t>Mcl Mercado E Hortifruti Ltda EPP</t>
  </si>
  <si>
    <t>Minimercado Leo EIRELI</t>
  </si>
  <si>
    <t>Mercado Citi Ltda EPP</t>
  </si>
  <si>
    <t>Valci Marcia M Franca 22547857880</t>
  </si>
  <si>
    <t>Rosilda Dantas Santos 36163327888</t>
  </si>
  <si>
    <t>Supermercado Agmc EIRELI EPP</t>
  </si>
  <si>
    <t>Nihei Alimentos Ltda EPP</t>
  </si>
  <si>
    <t>Mercadinho O Fernanda EIRELI ME</t>
  </si>
  <si>
    <t>Mercado Mjuli Ruiz Ltda ME</t>
  </si>
  <si>
    <t>Super Mercado V Caieiras EIRELI ME</t>
  </si>
  <si>
    <t>Joao M Da Silva Paula Bomboniere ME</t>
  </si>
  <si>
    <t>Erika Magalhaes De Lima 35932893850</t>
  </si>
  <si>
    <t>Joao Carlos D Santos 66012260504</t>
  </si>
  <si>
    <t>Mercado I Paes Barros Ltda ME</t>
  </si>
  <si>
    <t>(blank)</t>
  </si>
  <si>
    <t>BRO Total</t>
  </si>
  <si>
    <t>PAL</t>
  </si>
  <si>
    <t>PAL Total</t>
  </si>
  <si>
    <t>Bompreco Supermercado Nordeste Ltda</t>
  </si>
  <si>
    <t>Cia Brasileira Distribuicao Ltda</t>
  </si>
  <si>
    <t>Public Com Atac E V Alimentos Ltda</t>
  </si>
  <si>
    <t>Comercial Alim Carrefour SA</t>
  </si>
  <si>
    <t>Frigoave Ltda</t>
  </si>
  <si>
    <t>Dairy Partners Americas Brasil</t>
  </si>
  <si>
    <t>A R Filho &amp; Cia Ltda</t>
  </si>
  <si>
    <t>M A Silva &amp; Silva Ltda</t>
  </si>
  <si>
    <t>Supermercados Maciel Ltda</t>
  </si>
  <si>
    <t>Lusa Comercio de Alimentos Ltda</t>
  </si>
  <si>
    <t>Mateus Supermercados Sa</t>
  </si>
  <si>
    <t>Frigoave Rio Branco Ltda</t>
  </si>
  <si>
    <t>Torres Valenca Ltda</t>
  </si>
  <si>
    <t>Deusdeles Dantas Lopes</t>
  </si>
  <si>
    <t>Rachel Loiola &amp; Cia Ltda</t>
  </si>
  <si>
    <t>Vale Nutry Prods Alimenticios Ltda</t>
  </si>
  <si>
    <t>Emg Destak C Prod Alimenticios Ltda</t>
  </si>
  <si>
    <t>RJR Comercio Ltda ME</t>
  </si>
  <si>
    <t>5M Com Atac V Alimentos Ltda ME</t>
  </si>
  <si>
    <t>WMS Supermercados do Brasil Ltda</t>
  </si>
  <si>
    <t>Friron Com D R Frios Rondonia Ltda</t>
  </si>
  <si>
    <t>Frutlife C I Exportacao Ltda EPP</t>
  </si>
  <si>
    <t>T1 Total</t>
  </si>
  <si>
    <t>T2</t>
  </si>
  <si>
    <t>Dairy Partners Americas Brasil Ltda</t>
  </si>
  <si>
    <t>Wal Mart Brasil Ltda</t>
  </si>
  <si>
    <t>Comercial Osvaldo Tarora Ltda</t>
  </si>
  <si>
    <t>Vilmon De Paula Franca ME</t>
  </si>
  <si>
    <t>Comercial Brasil de Atibaia Ltda</t>
  </si>
  <si>
    <t>Comercial Brasil De Atibaia Ltda</t>
  </si>
  <si>
    <t>Supermercado SP Brasil de A Ltda</t>
  </si>
  <si>
    <t>Center Shop Com Imp Exp Lt</t>
  </si>
  <si>
    <t>Churrascaria Vivano Grill Ltda</t>
  </si>
  <si>
    <t>DMA Distribuidora SA</t>
  </si>
  <si>
    <t>Dma Distribuidora SA</t>
  </si>
  <si>
    <t>Sonda Superm Export Importacao SA</t>
  </si>
  <si>
    <t>Sonda Superm Exp Imp Ltda</t>
  </si>
  <si>
    <t>Sonda Superm Exp e Importacao SA</t>
  </si>
  <si>
    <t>Hm Hm Supermercados Ltda</t>
  </si>
  <si>
    <t>Gremio Nestle Jacarepagua</t>
  </si>
  <si>
    <t>Comercio Alim Santa Cruz Ltda</t>
  </si>
  <si>
    <t>Supermercado Treixedo Ltda</t>
  </si>
  <si>
    <t>Aniliner Cafeterias Ltda</t>
  </si>
  <si>
    <t>Barbosa Souza Com Alim Ltda</t>
  </si>
  <si>
    <t>Supermercado Marimar Ltda</t>
  </si>
  <si>
    <t>Supermercados Novo Mundo Ltda</t>
  </si>
  <si>
    <t>Dia Brasil Sociedade Ltda</t>
  </si>
  <si>
    <t>Expomix Com e Representacao Ltda</t>
  </si>
  <si>
    <t>Superm Jau Serve Ltda</t>
  </si>
  <si>
    <t>Supermercado Jau Serve Ltda</t>
  </si>
  <si>
    <t>Distribuidora Alim Fartura SA</t>
  </si>
  <si>
    <t>Superm Mundial Ltda</t>
  </si>
  <si>
    <t>Ancora Distribuidora Ltda</t>
  </si>
  <si>
    <t>Superm Baratao de Alimentos Ltda</t>
  </si>
  <si>
    <t>Superm Baratao De Alimentos Ltda</t>
  </si>
  <si>
    <t>Supermercado Baratao Alimentos Ltda</t>
  </si>
  <si>
    <t>Superm Oceanico de Itaipu Ltda</t>
  </si>
  <si>
    <t>Supermercado Castelo Da Serra Ltda</t>
  </si>
  <si>
    <t>Comercial Barat Colonial Ltda</t>
  </si>
  <si>
    <t>MWN Comercial de Alimentos Ltda</t>
  </si>
  <si>
    <t>Fadaleal Supermercados Ltda</t>
  </si>
  <si>
    <t>Vovo Zuzu Comercial Alimentos Ltda</t>
  </si>
  <si>
    <t>Mercantil Vista Verde Ltda</t>
  </si>
  <si>
    <t>Comercial Ideal Mogi Ltda</t>
  </si>
  <si>
    <t>Sanctus Comercio de Alimentos Ltda</t>
  </si>
  <si>
    <t>Mhm Supermercados Ltda</t>
  </si>
  <si>
    <t>Supermercado Latorre Ltda</t>
  </si>
  <si>
    <t>Mercantil Nova Bonsucesso Ltda</t>
  </si>
  <si>
    <t>Supermercado B Barato S Paulo Ltda</t>
  </si>
  <si>
    <t>Mercantil Nova Curuca Ltda</t>
  </si>
  <si>
    <t>Hortifruti Mirandopolis Ltda</t>
  </si>
  <si>
    <t>Enxuto Supermercados Ltda</t>
  </si>
  <si>
    <t>Roldao Auto Serv Com Alim Ltda</t>
  </si>
  <si>
    <t>Supermercado Tami Ltda</t>
  </si>
  <si>
    <t>Sendas Distribuidora SA</t>
  </si>
  <si>
    <t>Supermercado P Maia Ltda</t>
  </si>
  <si>
    <t>Supermercado Cometa Ltda</t>
  </si>
  <si>
    <t>E M Bernardo Custod Buffet ME</t>
  </si>
  <si>
    <t>Padaria e Pastelaria Brasil Ltda</t>
  </si>
  <si>
    <t>Farias Supermercados EIRELI</t>
  </si>
  <si>
    <t>Supermercado Uniao De Araguari Ltda</t>
  </si>
  <si>
    <t>Gremio Nestle Ituiutaba</t>
  </si>
  <si>
    <t>Especiarya Ind E Comercio Ltda</t>
  </si>
  <si>
    <t>Especiarya Ind e Comercio Ltda</t>
  </si>
  <si>
    <t>Luiz Tonin Atacadista e Superm SA</t>
  </si>
  <si>
    <t>Supermercados Leal Ltda</t>
  </si>
  <si>
    <t>Superm Vianense Ltda</t>
  </si>
  <si>
    <t>Supermercados Vianense Ltda</t>
  </si>
  <si>
    <t>Supermercado Vianense Ltda</t>
  </si>
  <si>
    <t>Lojas Americanas SA</t>
  </si>
  <si>
    <t>Casas Guanabara Comestiveis Ltda</t>
  </si>
  <si>
    <t>Supermercados Mundial Ltda</t>
  </si>
  <si>
    <t>Supermecado Zona Sul SA</t>
  </si>
  <si>
    <t>Flash Auto Serv Ltda</t>
  </si>
  <si>
    <t>Cencosud Brasil Comercial Ltda</t>
  </si>
  <si>
    <t>Catricala E Cia Ltda</t>
  </si>
  <si>
    <t>Catricala e Cia Ltda</t>
  </si>
  <si>
    <t>Supermercados Cavicchiolli Ltda</t>
  </si>
  <si>
    <t>Satmo Com De Prod Alimenticios Ltda</t>
  </si>
  <si>
    <t>Satmo Com de Prod Alimenticios Ltda</t>
  </si>
  <si>
    <t>Mercadinho Bem Barato Ltda</t>
  </si>
  <si>
    <t>B A Barbosa Supermercado Ltda</t>
  </si>
  <si>
    <t>Supermercados Bergamini Ltda</t>
  </si>
  <si>
    <t>Cabrini Beretta E Cia Ltda</t>
  </si>
  <si>
    <t>Casa Avenida Com e Importacao Ltda</t>
  </si>
  <si>
    <t>Casa Avenida Com e Imp Ltda</t>
  </si>
  <si>
    <t>Super Mercado Gomes Ltda</t>
  </si>
  <si>
    <t>Andorinha Supermercado Ltda</t>
  </si>
  <si>
    <t>Comercial Salomao Ltda</t>
  </si>
  <si>
    <t>Carrefour Comercio E Industria Ltda</t>
  </si>
  <si>
    <t>Supermercados Irmaos Lopes SA</t>
  </si>
  <si>
    <t>3M Do Brasil Ltda</t>
  </si>
  <si>
    <t>Superm Taquaral Ltda</t>
  </si>
  <si>
    <t>Higa Prods Alimenticios Ltda</t>
  </si>
  <si>
    <t>Superm Solar Ltda</t>
  </si>
  <si>
    <t>Supermercados Dalben Ltda</t>
  </si>
  <si>
    <t>Supermercado Hira Ltda</t>
  </si>
  <si>
    <t>Supermercado Marcalo Ltda</t>
  </si>
  <si>
    <t>Makro Atacadista SA</t>
  </si>
  <si>
    <t>Companhia Brasileira Distribuicao</t>
  </si>
  <si>
    <t>Companhia Brasileira De Distribuica</t>
  </si>
  <si>
    <t>Cia Brasileira Distribuicao</t>
  </si>
  <si>
    <t>Cia Brasileira Distribribuicao Ltda</t>
  </si>
  <si>
    <t>Supermercado Shibata Ltda</t>
  </si>
  <si>
    <t>Superm Riviera Ltda</t>
  </si>
  <si>
    <t>Org H Fonte Colina Verde Ltda</t>
  </si>
  <si>
    <t>Supermercado Shibata Jacarei Ltda</t>
  </si>
  <si>
    <t>Supermercado Big Bom Ltda</t>
  </si>
  <si>
    <t>Irmaos Boa Ltda</t>
  </si>
  <si>
    <t>Cooperativa de Consumo Coopercica</t>
  </si>
  <si>
    <t>Maxim S Serv Hotelaria Ltda</t>
  </si>
  <si>
    <t>D Avo Supermercado Ltda</t>
  </si>
  <si>
    <t>Supermercado Brinco de Osasco Ltda</t>
  </si>
  <si>
    <t>Supermercado Lavapes SA</t>
  </si>
  <si>
    <t>Supermercado Lavapes Ltda</t>
  </si>
  <si>
    <t>Jad Zogheib &amp; Cia Ltda</t>
  </si>
  <si>
    <t>Bcem Com Prod Alimenticios Ltda</t>
  </si>
  <si>
    <t>Nelson K Nakada Com Agric Ltda</t>
  </si>
  <si>
    <t>A A De Melo &amp; Cia Ltda</t>
  </si>
  <si>
    <t>Supermercados Kacula Ltda</t>
  </si>
  <si>
    <t>Supermercado Hirota Ltda</t>
  </si>
  <si>
    <t>Good Bom Supermercados Ltda</t>
  </si>
  <si>
    <t>Oblatos de Maria Imaculada</t>
  </si>
  <si>
    <t>Coop Cooperativa de Consumo</t>
  </si>
  <si>
    <t>Coop Cooperativa De Consumo</t>
  </si>
  <si>
    <t>Superm Sao Judas Tadeu Ltda</t>
  </si>
  <si>
    <t>Supermercado Veran Ltda</t>
  </si>
  <si>
    <t>Gremio Nestle</t>
  </si>
  <si>
    <t>Comercial Oswaldo Cruz Ltda</t>
  </si>
  <si>
    <t>Casa Santa Luzia Importadora Ltda</t>
  </si>
  <si>
    <t>Cafe Cultura Sao Luiz Ltda ME</t>
  </si>
  <si>
    <t>Gardin &amp; Chiesa Ltda</t>
  </si>
  <si>
    <t>Assoc Sanatorio Sirio</t>
  </si>
  <si>
    <t>Pague Menos Com Prod Alim Ltda</t>
  </si>
  <si>
    <t>Assoc Universitaria Interam</t>
  </si>
  <si>
    <t>Casa de Saude Santa Marcelina</t>
  </si>
  <si>
    <t>Supermercados Palomax Ltda</t>
  </si>
  <si>
    <t>Supermercado Estados Unidos Ltda</t>
  </si>
  <si>
    <t>Luzita Ind Com Ltda</t>
  </si>
  <si>
    <t>Peralta Comercio e Industria Ltda</t>
  </si>
  <si>
    <t>Real B Assoc P Beneficiencia</t>
  </si>
  <si>
    <t>Comercial Delta Ponto Certo Ltda</t>
  </si>
  <si>
    <t>Varanda Frutas e Mercearia Lt</t>
  </si>
  <si>
    <t>Comercial Alim Carrefour S A</t>
  </si>
  <si>
    <t>Comercial Alim Carrefour Ltda</t>
  </si>
  <si>
    <t>Supermercado Peri Ltda</t>
  </si>
  <si>
    <t>Intercontinental Com Alim Ltda</t>
  </si>
  <si>
    <t>Intercontinental Com Alimentos Ltda</t>
  </si>
  <si>
    <t>Org Verdemar Ltda</t>
  </si>
  <si>
    <t>Organizacao Verdemar Ltda</t>
  </si>
  <si>
    <t>Tauste Supermercados Ltda</t>
  </si>
  <si>
    <t>HM Supermercados Ltda</t>
  </si>
  <si>
    <t>Comercial 3D Ltda</t>
  </si>
  <si>
    <t>Rede De Distribuicao Zeferino Ltda</t>
  </si>
  <si>
    <t>Superm Bem Barato Diadema Ltda</t>
  </si>
  <si>
    <t>Prife Supermercado Ltda</t>
  </si>
  <si>
    <t>Gate Goumert Ltda</t>
  </si>
  <si>
    <t>Coop Plant Cana Oeste Est SP Ltda</t>
  </si>
  <si>
    <t>Savegnago Supermercados Ltda</t>
  </si>
  <si>
    <t>Supermercados Mambo Ltda</t>
  </si>
  <si>
    <t>Supermercado Ponto Novo Guacu Ltda</t>
  </si>
  <si>
    <t>Atakarejo Dist Alim Bebidas Ltda</t>
  </si>
  <si>
    <t>Supermercados Bon Netto Ltda</t>
  </si>
  <si>
    <t>Atacadao Sa</t>
  </si>
  <si>
    <t>Condor Super Center Ltda</t>
  </si>
  <si>
    <t>Irmaos Muffato &amp; Cia Ltda</t>
  </si>
  <si>
    <t>Cia Beal de Alimentos</t>
  </si>
  <si>
    <t>A Angeloni Cia Ltda</t>
  </si>
  <si>
    <t>Comercial Zaffari Ltda</t>
  </si>
  <si>
    <t>Cia Zaffari Comercio e Industria</t>
  </si>
  <si>
    <t>Wms Supermercados Do Brasil Ltda</t>
  </si>
  <si>
    <t>WMS Supermercados Do Brasil Ltda</t>
  </si>
  <si>
    <t>WMS Supermercados do Brasasil Ltda</t>
  </si>
  <si>
    <t>Bompreco Bahia Supermercados Ltda</t>
  </si>
  <si>
    <t>Superm Real Itaipu Lt</t>
  </si>
  <si>
    <t>Supermercado Real de Itaipu Ltda</t>
  </si>
  <si>
    <t>Varejao e Superm Patrocinio Ltda</t>
  </si>
  <si>
    <t>Cia Zaffari Comercio E Industria</t>
  </si>
  <si>
    <t>Supermercado Uirapuru Ltda</t>
  </si>
  <si>
    <t>Superm SP Brasil De Atibaia Ltda</t>
  </si>
  <si>
    <t>Bom Vizinho Dist de Alimentos Ltda</t>
  </si>
  <si>
    <t>Mark Distrib de Alim Ltda</t>
  </si>
  <si>
    <t>Distle Servicos Ltda</t>
  </si>
  <si>
    <t>Supermercado Litoral Ltda</t>
  </si>
  <si>
    <t>Ponto Verde Com de Alim Ltda</t>
  </si>
  <si>
    <t>Continental Comercio Varejista Ltda</t>
  </si>
  <si>
    <t>Quantum Comercio Varejista Eireli</t>
  </si>
  <si>
    <t>Maria Geiza Nogueira Pinheiro</t>
  </si>
  <si>
    <t>Ferreira Comercio De Generos</t>
  </si>
  <si>
    <t>Imperio Dist Produtos Alim Ltda</t>
  </si>
  <si>
    <t>Rede Da Economia Supermercados Ltda</t>
  </si>
  <si>
    <t>Hiper Vip Supermercado Ltda</t>
  </si>
  <si>
    <t>Masani Com Gen Alimenticios Ltda</t>
  </si>
  <si>
    <t>ST Comercio de Secos Molhados Ltda</t>
  </si>
  <si>
    <t>Veneza Produtos Alimenticios Ltda</t>
  </si>
  <si>
    <t>Varejao e Superm do Patrocinio Ltda</t>
  </si>
  <si>
    <t>Cogeali Comercial de Generos</t>
  </si>
  <si>
    <t>Mercadinho Belem Ltda Me</t>
  </si>
  <si>
    <t>Sacolao Coriolano Ltda</t>
  </si>
  <si>
    <t>Supervi Dist de Alimentos Ltda</t>
  </si>
  <si>
    <t>Centro Dist Alim Pinheiros Ltda</t>
  </si>
  <si>
    <t>Super Mercado Do Povo Ltda</t>
  </si>
  <si>
    <t>Taguasul Com de Alimentos Ltda</t>
  </si>
  <si>
    <t>Comercial Surpresa Ltda</t>
  </si>
  <si>
    <t>Supermercados DB Ltda</t>
  </si>
  <si>
    <t>Supermercados Db Ltda</t>
  </si>
  <si>
    <t>Supermercado Tejotao de Araguari</t>
  </si>
  <si>
    <t>Cristo Rei Ltda</t>
  </si>
  <si>
    <t>Supermercado Pro Brasil Ltda</t>
  </si>
  <si>
    <t>Marcos Roberto Rodrigues</t>
  </si>
  <si>
    <t>Catricala &amp; Cia Ltda</t>
  </si>
  <si>
    <t>Satmo Com Prod Alimenticicos Ltda</t>
  </si>
  <si>
    <t>Superm Club de Campo Ltda</t>
  </si>
  <si>
    <t>Carrefour Comercio e Industria Ltda</t>
  </si>
  <si>
    <t>Centerbox Jardim Ltda</t>
  </si>
  <si>
    <t>Dargon Distrib de Alimentos Ltda</t>
  </si>
  <si>
    <t>Kio Com Agricola Ltda</t>
  </si>
  <si>
    <t>Morumby Hoteis Ltda</t>
  </si>
  <si>
    <t>Reginaldo Prestello</t>
  </si>
  <si>
    <t>Brasaliment Ind E Com Carnes Ltda</t>
  </si>
  <si>
    <t>M A Constancio</t>
  </si>
  <si>
    <t>Milfrios Dist de Prod Alim Ltda</t>
  </si>
  <si>
    <t>Jolemi Com Prods Alimenticios Ltda</t>
  </si>
  <si>
    <t>Comercial Real de Secos e Molhados</t>
  </si>
  <si>
    <t>Safra Superm Ltda</t>
  </si>
  <si>
    <t>Supermercado Moreira Ltda</t>
  </si>
  <si>
    <t>Hospital Samaritano Ltda</t>
  </si>
  <si>
    <t>Leve Alimentos Ltda</t>
  </si>
  <si>
    <t>Hotel Bourbon De Foz Iguacu Ltda</t>
  </si>
  <si>
    <t>Guarapari Comercio Gen Alim Ltda</t>
  </si>
  <si>
    <t>Asun Com Gen Alimenticios EIRELI</t>
  </si>
  <si>
    <t>Asun Com Gen Alim EIRELI</t>
  </si>
  <si>
    <t>Asun Comercio de Generos Ltda</t>
  </si>
  <si>
    <t>Asun Com De Gen Alimenticios Ltda</t>
  </si>
  <si>
    <t>Supermercado Gecepel Ltda</t>
  </si>
  <si>
    <t>Center Shop Com Imp Exp Ltda</t>
  </si>
  <si>
    <t>Andre Garbelini</t>
  </si>
  <si>
    <t>Serrana Empreendimentos e Part Ltda</t>
  </si>
  <si>
    <t>Supermercados Bird SA</t>
  </si>
  <si>
    <t>Supermercado Delta Max Ltda</t>
  </si>
  <si>
    <t>L R Coml de Alimentos Ltda</t>
  </si>
  <si>
    <t>Supermercado Sorriso Ltda</t>
  </si>
  <si>
    <t>Supermercado Alta Rotacao Ltda</t>
  </si>
  <si>
    <t>Comcercial de Alim Itatico Ltda</t>
  </si>
  <si>
    <t>Comercial Alimentos Montemar Ltda</t>
  </si>
  <si>
    <t>Vicbel Com V L Derivados Ltda</t>
  </si>
  <si>
    <t>Pedro S Ferreira Ribeirao Preto ME</t>
  </si>
  <si>
    <t>Paulo &amp; Maia Supermercados Ltda</t>
  </si>
  <si>
    <t>Comercial de Alimentos Ita Ltda</t>
  </si>
  <si>
    <t>Distribuidora Alim Albuquerque Ltda</t>
  </si>
  <si>
    <t>Comercial de Alim Milenio Ltda</t>
  </si>
  <si>
    <t>Comercial Baratao Mogi Cruzes Ltda</t>
  </si>
  <si>
    <t>Atacadao Centro Sul Ltda</t>
  </si>
  <si>
    <t>Comercial Baratao Morumbi Ltda</t>
  </si>
  <si>
    <t>Coml Alim N Sra Aparecida Ltda EPP</t>
  </si>
  <si>
    <t>Minibox Palmeiras Ltda ME</t>
  </si>
  <si>
    <t>Supermercado Nacoes Unidas Ltda</t>
  </si>
  <si>
    <t>Nestle Brasil Ltda.</t>
  </si>
  <si>
    <t>Supervi Distribuidor Alimentos Ltda</t>
  </si>
  <si>
    <t>Restaurante T P Refeicoes Ltda EPP</t>
  </si>
  <si>
    <t>Supermercado Shibata Taubate Ltda</t>
  </si>
  <si>
    <t>Mixter A V G Alimenticios Ltda</t>
  </si>
  <si>
    <t>Lemos Distr de Prod Alim Ltda</t>
  </si>
  <si>
    <t>Fogo De Chao Ltda</t>
  </si>
  <si>
    <t>Churrascaria Os Gauderios Ltda</t>
  </si>
  <si>
    <t>Fogos Churrascaria Ltda</t>
  </si>
  <si>
    <t>Unidasul Distr Alim Ltda</t>
  </si>
  <si>
    <t>Unidasul Distr Alimenticia SA</t>
  </si>
  <si>
    <t>N &amp; F Com Generos Aliment Ltda</t>
  </si>
  <si>
    <t>Unidasul Distribc Alimenticia SA</t>
  </si>
  <si>
    <t>Dolu Supermercados Ltda</t>
  </si>
  <si>
    <t>Supervi Dist de Alim Ltda</t>
  </si>
  <si>
    <t>Azulbrasil C Prod Alimenticios Ltda</t>
  </si>
  <si>
    <t>Copiza Comercio de Prod Alim Ltda</t>
  </si>
  <si>
    <t>S A Atacadista Alimentos Ltda</t>
  </si>
  <si>
    <t>Vera Lucia de Carvalho da Silva ME</t>
  </si>
  <si>
    <t>Carrefour Comercio Industria Ltda</t>
  </si>
  <si>
    <t>Rita de Cassia Correa Pacheco</t>
  </si>
  <si>
    <t>Solbrasil C Prods Alimenticios Ltda</t>
  </si>
  <si>
    <t>Bergamais Supermercados Ltda</t>
  </si>
  <si>
    <t>Iris Com De Produtos Alim Ltda</t>
  </si>
  <si>
    <t>R D Furukawa C H Ltda ME</t>
  </si>
  <si>
    <t>Fides Comercio de Alimentos Ltda</t>
  </si>
  <si>
    <t>Antonelli Supermercado Ltda</t>
  </si>
  <si>
    <t>Braston Hotels Hotelaria Even Ltda</t>
  </si>
  <si>
    <t>Astrum Com de Alimentos Ltda</t>
  </si>
  <si>
    <t>Supermercado Manaira Ltda</t>
  </si>
  <si>
    <t>Covabra Supermercados Ltda</t>
  </si>
  <si>
    <t>Supermercado Piramide Ltda</t>
  </si>
  <si>
    <t>Serrana Emp e Part Ltda</t>
  </si>
  <si>
    <t>EBS Supermercados Ltda</t>
  </si>
  <si>
    <t>Guarapari Com Gen Alim Ltda</t>
  </si>
  <si>
    <t>Maia Taguatinga Supermercados Ltda</t>
  </si>
  <si>
    <t>Maia Gama Supermercado Ltda</t>
  </si>
  <si>
    <t>Maia Sudoeste Supermercados Ltda</t>
  </si>
  <si>
    <t>Fagundes Supermercados Ltda</t>
  </si>
  <si>
    <t>Jovi Distribuicao Frios Ltda</t>
  </si>
  <si>
    <t>Maia Guara Supermercados Ltda</t>
  </si>
  <si>
    <t>Ebs Supermercados Ltda</t>
  </si>
  <si>
    <t>Com Alim Cristal Ocidental Ltda</t>
  </si>
  <si>
    <t>Alimentare Prods Refrigerados Ltda</t>
  </si>
  <si>
    <t>Dipp Comercio de Alimentos Ltda ME</t>
  </si>
  <si>
    <t>Casa Avenida Com E Imp Ltda</t>
  </si>
  <si>
    <t>Itamar Comercial de Alimentos Ltda</t>
  </si>
  <si>
    <t>Distribuidora Libia Ltda ME</t>
  </si>
  <si>
    <t>D'Ville Supermercados S.A</t>
  </si>
  <si>
    <t>Rmix Comercio Gen Alim Ltda</t>
  </si>
  <si>
    <t>COOP Cooperativa de Consumo</t>
  </si>
  <si>
    <t>Sunrise Prods Alimenticios Ltda ME</t>
  </si>
  <si>
    <t>Barreira Grande Com Alimentos Ltda</t>
  </si>
  <si>
    <t>Via Comercio de Alimentos Ltda</t>
  </si>
  <si>
    <t>Guarapari Com de Gen Alim Ltda</t>
  </si>
  <si>
    <t>Calmon Viana Com Alimentos Ltda</t>
  </si>
  <si>
    <t>Distribuidora J S Ltda EPP</t>
  </si>
  <si>
    <t>AC Martins Sousa Laticinios ME</t>
  </si>
  <si>
    <t>Vida Ativa Com Alimentos Ltda ME</t>
  </si>
  <si>
    <t>Rora Com Produtos Alim Ltda ME</t>
  </si>
  <si>
    <t>Hortus Comercio De Alimentos Ltda</t>
  </si>
  <si>
    <t>Bellfrios Coml De Alimentos Ltda</t>
  </si>
  <si>
    <t>Unidasul Dist Alimemtos Ltda</t>
  </si>
  <si>
    <t>Unidasul Distr Alimentica SA</t>
  </si>
  <si>
    <t>Unidasul Dist Alimenticia SA</t>
  </si>
  <si>
    <t>Super Mercado Compre Certo Ltda</t>
  </si>
  <si>
    <t>Mercantil Rodrigues Comercial Ltda</t>
  </si>
  <si>
    <t>Supermercado Brasil Norte Ltda</t>
  </si>
  <si>
    <t>Fortis Comercio de Alimentos Ltda</t>
  </si>
  <si>
    <t>Paulo Rogerio Martins Sousa ME</t>
  </si>
  <si>
    <t>Barcelona Com Varej e Atacadista SA</t>
  </si>
  <si>
    <t>R &amp; J Prod Alimenticios Ltda</t>
  </si>
  <si>
    <t>Vilela e Azambuja Alimentos Ltda ME</t>
  </si>
  <si>
    <t>Supermercado Badiao Ltda</t>
  </si>
  <si>
    <t>Neskit Com Dist Alimentos Ltda ME</t>
  </si>
  <si>
    <t>D S L Supermercado Ltda</t>
  </si>
  <si>
    <t>M Silva Alimentos ME</t>
  </si>
  <si>
    <t>Peg Pese Superm Imp Exportacao Ltda</t>
  </si>
  <si>
    <t>Supermerc Perola de Guaianazes Ltda</t>
  </si>
  <si>
    <t>Supermercado Aki Tudo Ltda</t>
  </si>
  <si>
    <t>Peg Pese Sup Impor Exportacao LTDA</t>
  </si>
  <si>
    <t>Guerreiro L Com Prod Alim Ltda ME</t>
  </si>
  <si>
    <t>SDB Comercio de Alimentos Ltda</t>
  </si>
  <si>
    <t>Vicente Antonio C Com Prod Alim</t>
  </si>
  <si>
    <t>Supermercado Rossi New Ltda</t>
  </si>
  <si>
    <t>F Queiroz Comercio de Alimento Ltda</t>
  </si>
  <si>
    <t>Distribuidora Azeredo Diniz Ltda</t>
  </si>
  <si>
    <t>Coop Cooperativa e Consumo</t>
  </si>
  <si>
    <t>D G F Comercio Alimentos Ltda ME</t>
  </si>
  <si>
    <t>Luiz Tonin Atacadista E Superm SA</t>
  </si>
  <si>
    <t>Rede Menor Preco Supermercado Ltda</t>
  </si>
  <si>
    <t>Supermercado Estrela Guaruja Ltda</t>
  </si>
  <si>
    <t>D Ville Supermercados S.A</t>
  </si>
  <si>
    <t>On Brasil Comercio Alimentos Ltda</t>
  </si>
  <si>
    <t>Jose Araujo Supermercado e Cia Ltda</t>
  </si>
  <si>
    <t>Comercial Alims Grande Giro Ltda</t>
  </si>
  <si>
    <t>Genial Comercio Alimentos Ltda ME</t>
  </si>
  <si>
    <t>Souza &amp; Grao Comercio Ltda ME</t>
  </si>
  <si>
    <t>Kit House Distribc De Produtos Ltda</t>
  </si>
  <si>
    <t>SDB Comercio De Alimentos Ltda</t>
  </si>
  <si>
    <t>G E S Produtos Alim Ltda</t>
  </si>
  <si>
    <t>Shibata Emporio Ltda</t>
  </si>
  <si>
    <t>Comercial Cigaax de Alimentos Ltda</t>
  </si>
  <si>
    <t>Americo Manoel da Silva Junior</t>
  </si>
  <si>
    <t>Dist America Alim Logistica Ltda ME</t>
  </si>
  <si>
    <t>Bom Brasil Comercial Alimentos Ltda</t>
  </si>
  <si>
    <t>Sonda Superm Exp Importacao SA</t>
  </si>
  <si>
    <t>Distribuidora Irmaos Lopes Ltda</t>
  </si>
  <si>
    <t>Raimundo N Mariano R Laticinos EPP</t>
  </si>
  <si>
    <t>J J Macaense D P Alimenticios Ltda</t>
  </si>
  <si>
    <t>Leuname Laticinios Ltda</t>
  </si>
  <si>
    <t>Xantocarpa Participacoes Ltda</t>
  </si>
  <si>
    <t>Maia Araponga Supermercados Ltda</t>
  </si>
  <si>
    <t>Supermercado Grande Caieiras Ltda</t>
  </si>
  <si>
    <t>T2C Com Varej Alimentos EIRELI ME</t>
  </si>
  <si>
    <t>Giga Br Distribc Atacadista Ltda</t>
  </si>
  <si>
    <t>Supermercado Real Niteroi Ltda</t>
  </si>
  <si>
    <t>Organizacoes Verdemar Ltda</t>
  </si>
  <si>
    <t>Master D Prods Alimenticios Ltda ME</t>
  </si>
  <si>
    <t>Distribuidora Sato Campos Ltda EPP</t>
  </si>
  <si>
    <t>Comercial de Alimentos MV Ltda</t>
  </si>
  <si>
    <t>Mil Brasil Comercio Alimentos Ltda</t>
  </si>
  <si>
    <t>Estok Brasil Com De Alimentos Ltda</t>
  </si>
  <si>
    <t>Masipack Ind Com Maq Automaticas SA</t>
  </si>
  <si>
    <t>Gran Sabor Buffet Ltda EPP</t>
  </si>
  <si>
    <t>Terras A L e Coml Alimenticia Ltda</t>
  </si>
  <si>
    <t>Kalimera Com De Hortifruti Ltda ME</t>
  </si>
  <si>
    <t>Coml Rapini de Prods A Ltda EPP</t>
  </si>
  <si>
    <t>Golden Tower Hoteis Turismo Ltda</t>
  </si>
  <si>
    <t>Supermercados Lavapes SA</t>
  </si>
  <si>
    <t>Mult Sabor Com Alimentos Ltda ME</t>
  </si>
  <si>
    <t>Comercial Dahana Ltda ME</t>
  </si>
  <si>
    <t>Wms Supermercados do Brasil Ltda</t>
  </si>
  <si>
    <t>Crescer Comercial Alimentos Ltda ME</t>
  </si>
  <si>
    <t>A Angeloni &amp; Cia Ltda</t>
  </si>
  <si>
    <t>Supermercado Sao Judas Tadeu Ltda</t>
  </si>
  <si>
    <t>Gosto M Com P Alimenticios Ltda ME</t>
  </si>
  <si>
    <t>Supermer Perola de Guaianazes Ltda</t>
  </si>
  <si>
    <t>AI Carmo S Dist Prods Alimenticios</t>
  </si>
  <si>
    <t>Freitas Guedes e Fernandes Ltda ME</t>
  </si>
  <si>
    <t>Superm Sto Antonio M Guacu Ltda EPP</t>
  </si>
  <si>
    <t>Coml de Alim Cristal Araguari Ltda</t>
  </si>
  <si>
    <t>Super Kit Dist Produtos Ltda ME</t>
  </si>
  <si>
    <t>Centerbox Supermercados Ltda</t>
  </si>
  <si>
    <t>Gremio Recreativo Prodados</t>
  </si>
  <si>
    <t>Andre Rodrigo Sprea</t>
  </si>
  <si>
    <t>On Brasil Com De Alimentos Ltda</t>
  </si>
  <si>
    <t>Angelo F A Porto Comercio Alimentos</t>
  </si>
  <si>
    <t>Virtus Comercio de Alimentos Ltda</t>
  </si>
  <si>
    <t>WMS Supermercado do Brasil Ltda</t>
  </si>
  <si>
    <t>Iranilda Isabel Silva Alimentos ME</t>
  </si>
  <si>
    <t>F F Cardoso Distribuidora ME</t>
  </si>
  <si>
    <t>So kits Comercio Distribuicao Ltda</t>
  </si>
  <si>
    <t>Sabor S D C Prods Alimenticios Ltda</t>
  </si>
  <si>
    <t>Armazem Brasil Com Alimentos Ltda</t>
  </si>
  <si>
    <t>Bom Vizinho Distr Alimentos Ltda</t>
  </si>
  <si>
    <t>Sapore SA</t>
  </si>
  <si>
    <t>Pague Menos Com Produtos Alim Ltda</t>
  </si>
  <si>
    <t>Multi Formato Distribuidora SA</t>
  </si>
  <si>
    <t>Nosso Dist Comercial Alimentos Ltda</t>
  </si>
  <si>
    <t>Multi Formato Dist Soc Anonima</t>
  </si>
  <si>
    <t>Varanda Vila Olimpia Mercearia Ltda</t>
  </si>
  <si>
    <t>Eliana Ferreira Correa ME</t>
  </si>
  <si>
    <t>Rockafe Sta C Restaurante Ltda ME</t>
  </si>
  <si>
    <t>Perini Comercial de Alimentos Ltda</t>
  </si>
  <si>
    <t>Mixtle Prods Alimenticios Ltda ME</t>
  </si>
  <si>
    <t>Queervoce Prod Alimenticios Ltda ME</t>
  </si>
  <si>
    <t>Nobre Comercial Ltda</t>
  </si>
  <si>
    <t>SAS C Secos Molhados Ltda EPP</t>
  </si>
  <si>
    <t>IS Coml Secos e Molhados Ltda EPP</t>
  </si>
  <si>
    <t>ISA C Prod Secos Molhados Ltda EPP</t>
  </si>
  <si>
    <t>Itamar Comercial de alimentos Ltda</t>
  </si>
  <si>
    <t>Varejao Sup Patrocinio Ltda</t>
  </si>
  <si>
    <t>Local Comercial de Alimentos Ltda</t>
  </si>
  <si>
    <t>Casa Avenida Com Importacao Ltda</t>
  </si>
  <si>
    <t>Roldao Auto Servico Com Alim Ltda</t>
  </si>
  <si>
    <t>A Mais Supermercados Ltda</t>
  </si>
  <si>
    <t>Reis Comerc E Distribuicao Ltda ME</t>
  </si>
  <si>
    <t>Gran Coffee Com Loc Servicos SA</t>
  </si>
  <si>
    <t>Rio Vermelho Supermercados Ltda</t>
  </si>
  <si>
    <t>Rio Vermelho Supermercado Ltda</t>
  </si>
  <si>
    <t>Rifa 3 Coracoes Motos Ltda ME</t>
  </si>
  <si>
    <t>Broker Horeca R C S Logisticos Ltda</t>
  </si>
  <si>
    <t>D&amp;G Com Prods Alimenticios Ltda ME</t>
  </si>
  <si>
    <t>Fortaleza Norte Supermercado Ltda</t>
  </si>
  <si>
    <t>Dville Supermercados S.A</t>
  </si>
  <si>
    <t>J Cella D Alimentos Laticinios Ltda</t>
  </si>
  <si>
    <t>M &amp; C Com de Gen Alimenticios Ltda</t>
  </si>
  <si>
    <t>Maia Superm Aguas Claras Ltda</t>
  </si>
  <si>
    <t>Comercial Dukka Ltda EPP</t>
  </si>
  <si>
    <t>Beneficiencia Camiliana</t>
  </si>
  <si>
    <t>Valor Distribc E Serv Varejo Ltda</t>
  </si>
  <si>
    <t>Baturiteense C De Alimentos Ltda ME</t>
  </si>
  <si>
    <t>Cafe E Restaurante Berlin Ltda ME</t>
  </si>
  <si>
    <t>Rede D'or Sao Luiz SA</t>
  </si>
  <si>
    <t>Amag C Generos Alimenticios Ltda ME</t>
  </si>
  <si>
    <t>Bom Vizinho Dist De Alimentos Ltda</t>
  </si>
  <si>
    <t>Bom Vizinho Dist Alimentos Ltda</t>
  </si>
  <si>
    <t>WMS Supermecados do Brasil Ltda</t>
  </si>
  <si>
    <t>Eberta Da Silva ME</t>
  </si>
  <si>
    <t>Supermercado Canada Ltda ME</t>
  </si>
  <si>
    <t>Hotel Plaza Mayor Ltda EPP</t>
  </si>
  <si>
    <t>Laluci De Sa Laticinios Ltda EPP</t>
  </si>
  <si>
    <t>Hipermercado D Terra Ltda</t>
  </si>
  <si>
    <t>Mwn Comercial De Alimentos Ltda</t>
  </si>
  <si>
    <t>Virtus Comercio de Alimentos</t>
  </si>
  <si>
    <t>Ribeira Nutri Yj Distribuidora Ltda</t>
  </si>
  <si>
    <t>Comercial Dahana Ltda</t>
  </si>
  <si>
    <t>Frigorifico e P Leve Mais Ltda ME</t>
  </si>
  <si>
    <t>Serrana E Participacoes Ltda</t>
  </si>
  <si>
    <t>Comercio de Frios Sousa Ltda ME</t>
  </si>
  <si>
    <t>Fabio Henrique de Araujo ME</t>
  </si>
  <si>
    <t>Kit Mania Dez EIRELI ME</t>
  </si>
  <si>
    <t>Sonda Superm Exportacao e Import SA</t>
  </si>
  <si>
    <t>Roldao A Servico C D Alimentos Ltda</t>
  </si>
  <si>
    <t>Emporio Kimoto Ltda</t>
  </si>
  <si>
    <t>Especiarya Industria Comercio Ltda</t>
  </si>
  <si>
    <t>Cbjk Comercio De Alimentos Ltda</t>
  </si>
  <si>
    <t>Roldao Auto S Com Alimentos Ltda</t>
  </si>
  <si>
    <t>S &amp; J Com Alimentos Ltda ME</t>
  </si>
  <si>
    <t>F G Comercial de Alimento Ltda</t>
  </si>
  <si>
    <t>Isla Monique do Carmo Santos</t>
  </si>
  <si>
    <t>Lanchonete da Escola Viva Cardoso</t>
  </si>
  <si>
    <t>Sonda Sup Exportacao Importacao SA</t>
  </si>
  <si>
    <t>School Cafe Ltda ME</t>
  </si>
  <si>
    <t>Perola Distribc e Logistica Ltda</t>
  </si>
  <si>
    <t>P P Comercial de Alimentos Ltda</t>
  </si>
  <si>
    <t>Maru E Alimenticios Ltda ME</t>
  </si>
  <si>
    <t>Comercial Milano Brasil Ltda</t>
  </si>
  <si>
    <t>Nossa S Aparecida C P Alim Ltda ME</t>
  </si>
  <si>
    <t>Milbrasil Comercio Alimentos Ltda</t>
  </si>
  <si>
    <t>Solbrasil Coml P Alimenticios Ltda</t>
  </si>
  <si>
    <t>Carla &amp; Carolina Alimentos Ltda EPP</t>
  </si>
  <si>
    <t>Shibata Cacapava A V M Geral Ltda</t>
  </si>
  <si>
    <t>Atib Rest e Com Alimentos Ltda</t>
  </si>
  <si>
    <t>Supermercado Maktub De Itaqua Ltda</t>
  </si>
  <si>
    <t>Varejao e Sup Patrocinio Ltda</t>
  </si>
  <si>
    <t>Mavsa Resort Convention Spa EIRELI</t>
  </si>
  <si>
    <t>Sonda Superm E Importacao SA</t>
  </si>
  <si>
    <t>Gomes e Bueno Comercial Ltda EPP</t>
  </si>
  <si>
    <t>SP Brasil A V Gen Alimenticios Ltda</t>
  </si>
  <si>
    <t>Valor Distribuicao S Varejo Ltda</t>
  </si>
  <si>
    <t>F G Comercial de Alimentos Ltda</t>
  </si>
  <si>
    <t>Perini Comercial De Alimentos Ltda</t>
  </si>
  <si>
    <t>Piadina Tree Cafeteria Ltda ME</t>
  </si>
  <si>
    <t>Helomar D Teixeira Com P Alim ME</t>
  </si>
  <si>
    <t>Churrascaria Fogo de Chao Cn Ltda</t>
  </si>
  <si>
    <t>T7 Comercial De Alimentos Ltda</t>
  </si>
  <si>
    <t>Sonda Superm Exp Importacao S A</t>
  </si>
  <si>
    <t>Alan Vicente Ramires Santos</t>
  </si>
  <si>
    <t>Dulcemara Venerando Sakr Epp</t>
  </si>
  <si>
    <t>Jecal Alimentos Ltda</t>
  </si>
  <si>
    <t>Belchior Trindade Ltda ME</t>
  </si>
  <si>
    <t>Luiz Tonin A Supermercado SA</t>
  </si>
  <si>
    <t>Real Paulista Coml Alimentos Ltda</t>
  </si>
  <si>
    <t>Bom Vizinho Distribuidora Alimentos</t>
  </si>
  <si>
    <t>Vencedor Coml e Importadora Ltda</t>
  </si>
  <si>
    <t>Pague Menos Com Prods Alim Ltda</t>
  </si>
  <si>
    <t>Kit Agape Dist Alimentos Ltda EPP</t>
  </si>
  <si>
    <t>SDB Comercio de Alimentos Ltda ME</t>
  </si>
  <si>
    <t>Lima Santos Dist De Alim EIRELI ME</t>
  </si>
  <si>
    <t>Ravla Restaurantes Ltda</t>
  </si>
  <si>
    <t>Cia Brasileira de Distribuicao</t>
  </si>
  <si>
    <t>WHMC Distribuidora de Alim Ltda</t>
  </si>
  <si>
    <t>Real B A Portuguesa de Beneficencia</t>
  </si>
  <si>
    <t>Real Benemerita A P Beneficencia</t>
  </si>
  <si>
    <t>Bibi Restaurante e Servico Ltda</t>
  </si>
  <si>
    <t>Lukro'S Dist Prod Alimenticios Ltda</t>
  </si>
  <si>
    <t>Cervejarias Kaiser Brasil SA</t>
  </si>
  <si>
    <t>Cia Brasileira De Distribuicao</t>
  </si>
  <si>
    <t>Kit Distribuidora Ltda ME</t>
  </si>
  <si>
    <t>Surpresa Alimentos Ltda EPP</t>
  </si>
  <si>
    <t>Roldao Auto Serv Com Alimentos Ltda</t>
  </si>
  <si>
    <t>L Felipe N Santos ME</t>
  </si>
  <si>
    <t>Luiz Tonin Atac e Supermercados SA</t>
  </si>
  <si>
    <t>Baladelli Com Alimentos Ltda EPP</t>
  </si>
  <si>
    <t>Real Paulista Com de Alimentos Ltda</t>
  </si>
  <si>
    <t>Supervi Dist De Alimentos Ltda</t>
  </si>
  <si>
    <t>Fender Comercial E Importadora Ltda</t>
  </si>
  <si>
    <t>Diasul Com de Alimentos Eireli</t>
  </si>
  <si>
    <t>Alimentare Prod Refrigerados Ltda</t>
  </si>
  <si>
    <t>Comercial Oswaldo Cruz Limitada</t>
  </si>
  <si>
    <t>Renata Morais Carvalho 34699335888</t>
  </si>
  <si>
    <t>Ivan Botelho ME</t>
  </si>
  <si>
    <t>SAS Com de Secos e Molhados EPP</t>
  </si>
  <si>
    <t>Antonio'S Palace Hotel Ltda</t>
  </si>
  <si>
    <t>Hotel Mantovani Ltda EPP</t>
  </si>
  <si>
    <t>Supermercado Bahamas SA</t>
  </si>
  <si>
    <t>Fender Comercial Importadora EIRELI</t>
  </si>
  <si>
    <t>Izabel Cristina dos Santos ME</t>
  </si>
  <si>
    <t>Lojas Riachuelo SA</t>
  </si>
  <si>
    <t>Peg Pese Super Imp Exp Ltda</t>
  </si>
  <si>
    <t>Cbaf Comercio De Alimentos Ltda</t>
  </si>
  <si>
    <t>SAS Com Secos e Molhados Ltda</t>
  </si>
  <si>
    <t>R M B G Com Alimenticio Ltda ME</t>
  </si>
  <si>
    <t>Valdineia N C R Ribeiro Almeida ME</t>
  </si>
  <si>
    <t>Luiz Tonin Atac Supermercados SA</t>
  </si>
  <si>
    <t>Comercial de Alimentos Jmca Ltda ME</t>
  </si>
  <si>
    <t>Mariskits Com Alimentos EIRELI ME</t>
  </si>
  <si>
    <t>Cenconsud Brasil Comercial ltda</t>
  </si>
  <si>
    <t>Sonda Supermercados E Importacao SA</t>
  </si>
  <si>
    <t>Nutre Mix Prods Alim Ltda ME</t>
  </si>
  <si>
    <t>Cia Beal De Alimentos</t>
  </si>
  <si>
    <t>Munari Alimentos Ltda ME</t>
  </si>
  <si>
    <t>S P Pecis Mercadinho ME</t>
  </si>
  <si>
    <t>Distle Distribuidora Ltda EPP</t>
  </si>
  <si>
    <t>Sandra D Angllys C V Alimentos ME</t>
  </si>
  <si>
    <t>Joelma Maria de Souza Oliveira ME</t>
  </si>
  <si>
    <t>Cenconsud Brasil Comercial Ltda</t>
  </si>
  <si>
    <t>Florenca Palace Hotel Ltda</t>
  </si>
  <si>
    <t>A A de Melo &amp; Cia Ltda</t>
  </si>
  <si>
    <t>Churrascaria F de Chao Jardins Ltda</t>
  </si>
  <si>
    <t>GLF Barreto Laticinios EIRELI ME</t>
  </si>
  <si>
    <t>SK Supermercados Ltda</t>
  </si>
  <si>
    <t>Arlindo S Vieira 12314539664</t>
  </si>
  <si>
    <t>Cresco Comercio Alimentos Ltda</t>
  </si>
  <si>
    <t>Pague Menos C P Alimenticios Ltda</t>
  </si>
  <si>
    <t>Valor Dist Servicos Varejo Ltda</t>
  </si>
  <si>
    <t>Sdb Com De Alim Ltda ME</t>
  </si>
  <si>
    <t>Ala Comercio de Alimentos EIRELI ME</t>
  </si>
  <si>
    <t>Bompreco Superm Nordeste Ltda</t>
  </si>
  <si>
    <t>Coml De Alim Cristal Inga Ltda EPP</t>
  </si>
  <si>
    <t>Atakarejo Dist Alim Bebidas EIRELI</t>
  </si>
  <si>
    <t>Tdb Comercio De Alimentos Ltda EPP</t>
  </si>
  <si>
    <t>Dalben Supermercados Ltda</t>
  </si>
  <si>
    <t>Distribuidora Alimentos J L Ltda ME</t>
  </si>
  <si>
    <t>Pague M Com Prod Alimenticios Ltda</t>
  </si>
  <si>
    <t>Cresco Comercio de Alimentos Ltda</t>
  </si>
  <si>
    <t>Davo Supermercados Ltda</t>
  </si>
  <si>
    <t>Interfoods Comercial Ltda</t>
  </si>
  <si>
    <t>Interfoods Comercio Ltda</t>
  </si>
  <si>
    <t>Amy Alimentos Ltda ME</t>
  </si>
  <si>
    <t>Master Distrib de Alimentos Eireli</t>
  </si>
  <si>
    <t>Pimenta Roma C R Rapidas EIRELI ME</t>
  </si>
  <si>
    <t>Retail S Brasil Alim Bebidas Ltda</t>
  </si>
  <si>
    <t>Atakarejo Dist de Alim e Beb EIRELI</t>
  </si>
  <si>
    <t>Lojinha Express C Prod Alim Ltda ME</t>
  </si>
  <si>
    <t>Leao e Leao Supermercado Ltda ME</t>
  </si>
  <si>
    <t>Peg Pese Superm I Exportacao Ltda</t>
  </si>
  <si>
    <t>Isabel Sousa Silva de Almeida</t>
  </si>
  <si>
    <t>B &amp; S Comercio De Alimentos Ltda</t>
  </si>
  <si>
    <t>Retail S B Alim Bebidas Ltda</t>
  </si>
  <si>
    <t>Cresco Comercio De Alimentos Ltda</t>
  </si>
  <si>
    <t>Vencedor Com Importadora Ltda</t>
  </si>
  <si>
    <t>Cidnei Camilo Rabelo 99642328615</t>
  </si>
  <si>
    <t>R P Mayworm Com A Laticinios ME</t>
  </si>
  <si>
    <t>Ebenezer P V A M Merc Latic Ltda ME</t>
  </si>
  <si>
    <t>Cresco Com De Alimentos Ltda</t>
  </si>
  <si>
    <t>R P A Com de Prods Alim Ltda</t>
  </si>
  <si>
    <t>D Ville Supermercados SA</t>
  </si>
  <si>
    <t>Lemes &amp; Carvalho Ltda ME</t>
  </si>
  <si>
    <t>Kenia Roberta O Souza 7460086606</t>
  </si>
  <si>
    <t>Apetece Sistemas De Alimentacao SA</t>
  </si>
  <si>
    <t>5M Com Atac E Varj de Alim Ltda ME</t>
  </si>
  <si>
    <t>Distribuidora Sul Mineira De Alimen</t>
  </si>
  <si>
    <t>Outback Steakhouse Rest Brasil Ltda</t>
  </si>
  <si>
    <t>Supermercados Bahamas Ltda</t>
  </si>
  <si>
    <t>Cia Brasileira de Distribuicao SA</t>
  </si>
  <si>
    <t>Rede de Distribuicao Zeferino Ltda</t>
  </si>
  <si>
    <t>Roldao Auto S Com de Alimentos Ltda</t>
  </si>
  <si>
    <t>Werk D Venda De Produtos Ltda ME</t>
  </si>
  <si>
    <t>M A Neves Dist e Comercio Eireli ME</t>
  </si>
  <si>
    <t>Diasul Com Alimentos EIRELI ME</t>
  </si>
  <si>
    <t>Allegro Comercio e Servico Ltda ME</t>
  </si>
  <si>
    <t>Fabio J De O Batista 21723988880</t>
  </si>
  <si>
    <t>M S Saito Empreendimentos Alim EPP</t>
  </si>
  <si>
    <t>Shibata Comercio e Atacado de Prod</t>
  </si>
  <si>
    <t>Maia Superm Perto Valparaizo Ltda</t>
  </si>
  <si>
    <t>Juliana Uliana Finatti ME</t>
  </si>
  <si>
    <t>Fernanda Silva de Assis Neves ME</t>
  </si>
  <si>
    <t>Priscila Roteli R D Santos Viel ME</t>
  </si>
  <si>
    <t>B A Castro Com Laticinio ME</t>
  </si>
  <si>
    <t>Supermercado Bahamas S A</t>
  </si>
  <si>
    <t>Rexpar Restaurantes Ltda</t>
  </si>
  <si>
    <t>Ralski Restaurantes Ltda</t>
  </si>
  <si>
    <t>Rilston Restaurante Ltda</t>
  </si>
  <si>
    <t>Bital Restaurantes Ltda</t>
  </si>
  <si>
    <t>Rascal Restaurantes Ltda</t>
  </si>
  <si>
    <t>Rajk Restaurantes Ltda</t>
  </si>
  <si>
    <t>Liral Restaurantes Ltda</t>
  </si>
  <si>
    <t>Kiston Restaurantes Ltda</t>
  </si>
  <si>
    <t>Cepheus Restaurantes Ltda</t>
  </si>
  <si>
    <t>Instituto Pentagono De Ensino</t>
  </si>
  <si>
    <t>Companhia Brasileira Distribc SA</t>
  </si>
  <si>
    <t>Companhia Bras Distribuicao SA</t>
  </si>
  <si>
    <t>Maia Supermercados Perto Ltda</t>
  </si>
  <si>
    <t>Rezende K C Atacadista Ltda ME</t>
  </si>
  <si>
    <t>Distribuidora De Alim Fartura S A</t>
  </si>
  <si>
    <t>AD Alimentacao Ltda ME</t>
  </si>
  <si>
    <t>Distribuidora Alimentos Fartura SA</t>
  </si>
  <si>
    <t>Comercial de Alimentos Htp Ltda</t>
  </si>
  <si>
    <t>Sheila Nadia Conte Tazoto</t>
  </si>
  <si>
    <t>Stampa Pet e Food Ltda</t>
  </si>
  <si>
    <t>Serrana Emp Participacoes Ltda</t>
  </si>
  <si>
    <t>Imperio Com de Alimentos Ltda ME</t>
  </si>
  <si>
    <t>Companhia Sulamericana Distribuicao</t>
  </si>
  <si>
    <t>Sossego Mineiro Restaurante Ltda ME</t>
  </si>
  <si>
    <t>Mbn Coml De Alim Ltda ME</t>
  </si>
  <si>
    <t>Tropical Com Distribuidora EIRELI</t>
  </si>
  <si>
    <t>Comp Sulamericana De Distribuicao</t>
  </si>
  <si>
    <t>Comp Sulamericana Distribuicao</t>
  </si>
  <si>
    <t>Leao Vii Supermercado EIRELI ME</t>
  </si>
  <si>
    <t>J C Conduru Almeida ME</t>
  </si>
  <si>
    <t>Rozenita Ferreira Ribeiro ME</t>
  </si>
  <si>
    <t>Claudenice Maria Leopoldina</t>
  </si>
  <si>
    <t>Serrana Empreedimentos E Part Ltda</t>
  </si>
  <si>
    <t>Cia Brasileira De Distribuicao SA</t>
  </si>
  <si>
    <t>I P Dos Santos Com Alim EIRELI</t>
  </si>
  <si>
    <t>Welington Teixeira Dos Santos ME</t>
  </si>
  <si>
    <t>Amai Doce Sabor Vida Com EIRELI ME</t>
  </si>
  <si>
    <t>Ccf Alimentos Ltda</t>
  </si>
  <si>
    <t>Sonda Supermercado Exp Imp SA</t>
  </si>
  <si>
    <t>Marco Polo Com Alim Viagem Ltda ME</t>
  </si>
  <si>
    <t>Cb Market Place Com Alimentos Ltda</t>
  </si>
  <si>
    <t>Sonda Superm Exp Imp SA</t>
  </si>
  <si>
    <t>Cencosud Brasil Comercial LTDA</t>
  </si>
  <si>
    <t>Higa Produtos Alimenticios Ltda</t>
  </si>
  <si>
    <t>Valor Dist Serv Varejo Ltda</t>
  </si>
  <si>
    <t>Imperio Dist Prod Alimenticios Ltda</t>
  </si>
  <si>
    <t>Mauricio Francisco Gomes Franca ME</t>
  </si>
  <si>
    <t>Retail Services B Alim Bebidas Ltda</t>
  </si>
  <si>
    <t>FG Zaniboni Hotel EPP</t>
  </si>
  <si>
    <t>Barcelona Com Varej E Atacadista SA</t>
  </si>
  <si>
    <t>Assoc de Educ Homem Amanha Jundiai</t>
  </si>
  <si>
    <t>Cia Zaffari Com E Ind</t>
  </si>
  <si>
    <t>Sonda Supermercado SA</t>
  </si>
  <si>
    <t>Sp Brasil A V G Alimenticios Ltda</t>
  </si>
  <si>
    <t>Luiz Tonin A Supermercados SA</t>
  </si>
  <si>
    <t>Rmix Com De Generos Alim Ltda ME</t>
  </si>
  <si>
    <t>Arancini Bar e Restaurante Ltda</t>
  </si>
  <si>
    <t>SJ 23 Eventos Ltda EPP</t>
  </si>
  <si>
    <t>A P S Comercio de Alimentos Ltda ME</t>
  </si>
  <si>
    <t>Comercial Cigaax Alimentos Ltda ME</t>
  </si>
  <si>
    <t>Supersaojoao Prod Alimenticios Ltda</t>
  </si>
  <si>
    <t>Supersaojoao P Alimenticios Ltda ME</t>
  </si>
  <si>
    <t>Mais Comercio de Alimentos Ltda ME</t>
  </si>
  <si>
    <t>SuperSaoJoao Produtos Alim Ltda ME</t>
  </si>
  <si>
    <t>Super SaoJoao Prod Alim Ltda ME</t>
  </si>
  <si>
    <t>Flemings Restaurantes Brasil Ltda</t>
  </si>
  <si>
    <t>Dia Brasil Sociedade Limitada</t>
  </si>
  <si>
    <t>Super Sao Joao Prod Alim Ltda ME</t>
  </si>
  <si>
    <t>Salto Plaza Hotel Sociedade Anonima</t>
  </si>
  <si>
    <t>5M Comercio Atac Varej Alim Ltda</t>
  </si>
  <si>
    <t>Brasiliano Hotelaria Servico Ltda</t>
  </si>
  <si>
    <t>Arancini Bar E Restaurante Ltda</t>
  </si>
  <si>
    <t>Supermercado Brj Ltda EPP</t>
  </si>
  <si>
    <t>Eugenio De Sousa Com Alimentos EPP</t>
  </si>
  <si>
    <t>Super Sao Joao Produtos Alimenticio</t>
  </si>
  <si>
    <t>Pague Menos Com Prod ALim Ltda</t>
  </si>
  <si>
    <t>Sendas Distribuidora Sa</t>
  </si>
  <si>
    <t>Delta C Distribc Alimentos Ltda ME</t>
  </si>
  <si>
    <t>Arena Ag Viagens T Comercio Ltda ME</t>
  </si>
  <si>
    <t>Mercadao Dos Frios Ltda</t>
  </si>
  <si>
    <t>Centro Oeste Com Alimentos EIRELI</t>
  </si>
  <si>
    <t>Fast Kit Distrib Laticinio Ltda ME</t>
  </si>
  <si>
    <t>R A Castro Comercio De Laticinio ME</t>
  </si>
  <si>
    <t>Mixter A V Gen Alimenticios Ltda</t>
  </si>
  <si>
    <t>Bts Organizacao De Eventos Do Brasi</t>
  </si>
  <si>
    <t>Lr Distribuidora Ltda ME</t>
  </si>
  <si>
    <t>Retail Serv Brasil A Bebidas Ltda</t>
  </si>
  <si>
    <t>Roldao Auto Serv C Alimentos Ltda</t>
  </si>
  <si>
    <t>5M Comercio Atac V Alimentos Ltda</t>
  </si>
  <si>
    <t>Feed SA</t>
  </si>
  <si>
    <t>Azulbrasil Coml P Alimenticios Ltda</t>
  </si>
  <si>
    <t>Comercial Dpa EIRELI EPP</t>
  </si>
  <si>
    <t>Public Com Atac V Alimentos Ltda</t>
  </si>
  <si>
    <t>Supermercado Bird SA</t>
  </si>
  <si>
    <t>Supermercado Gecepel</t>
  </si>
  <si>
    <t>Shibata Com Atac Mercad Geral Ltda</t>
  </si>
  <si>
    <t>Instituto Pentagono de Educacao</t>
  </si>
  <si>
    <t>Leao III Supermercado Ltda ME</t>
  </si>
  <si>
    <t>Casa Sabor Rosticeria Ltda EPP</t>
  </si>
  <si>
    <t>Maria Selene De Souza Yuge ME</t>
  </si>
  <si>
    <t>H Vinicios Silva Dos Santos</t>
  </si>
  <si>
    <t>CB Anhembi Com Alimentos Ltda</t>
  </si>
  <si>
    <t>Center Shop Com Imp Exportacao Ltda</t>
  </si>
  <si>
    <t>Rio Preto Parters Hoteis Ltda</t>
  </si>
  <si>
    <t>Associacao Cultural Franciscana</t>
  </si>
  <si>
    <t>Bompreco Superm do Nordeste Ltda</t>
  </si>
  <si>
    <t>Supermercado Real De Niteroi Ltda</t>
  </si>
  <si>
    <t>Almanara Rest E Lanchonetes Ltda</t>
  </si>
  <si>
    <t>Mixter A V Gen Alim Ltda</t>
  </si>
  <si>
    <t>Varanda Patio Paulista Ltda</t>
  </si>
  <si>
    <t>AdrianoÂ PedrosoÂ JuniorÂ 11115888641</t>
  </si>
  <si>
    <t>Netfeira Pontocom Ltda</t>
  </si>
  <si>
    <t>Distribuidora Sao Luiz Ltda</t>
  </si>
  <si>
    <t>WMS Supermercados do Brasil SA</t>
  </si>
  <si>
    <t>LM Alimentos De Batatais Ltda Me</t>
  </si>
  <si>
    <t>PGM Distribuidora Ltda ME</t>
  </si>
  <si>
    <t>Centro Oeste Coml De Alimentos Ltda</t>
  </si>
  <si>
    <t>Ceu Azul Supermercado EIRELI ME</t>
  </si>
  <si>
    <t>MS Plaza Bar e Restaurante Ltda ME</t>
  </si>
  <si>
    <t>Atakarejo D A Bebidas EIRELI</t>
  </si>
  <si>
    <t>Sendas Distribuidora S A</t>
  </si>
  <si>
    <t>Sandra Mara Diniz EPP</t>
  </si>
  <si>
    <t>Shibata Com A Produtos Geral Ltda</t>
  </si>
  <si>
    <t>Miriam Arlinda Martiniano ME</t>
  </si>
  <si>
    <t>Paulista P Alimenticios EIRELI EPP</t>
  </si>
  <si>
    <t>Jb Graneiro Alimento ME</t>
  </si>
  <si>
    <t>Ab &amp; C Brasil Empreendimentos Ltda</t>
  </si>
  <si>
    <t>Companhia Zaffari Com E Industria</t>
  </si>
  <si>
    <t>N I Santos D P Alimenticios Ltda ME</t>
  </si>
  <si>
    <t>Sdb Comercio De Alimentos Ltda</t>
  </si>
  <si>
    <t>Maia D De Lacticinios EIRELI EPP</t>
  </si>
  <si>
    <t>V M De Estefani ME</t>
  </si>
  <si>
    <t>T2 Total</t>
  </si>
  <si>
    <t>TNF</t>
  </si>
  <si>
    <t>Ind C Frios Latic Cataratas Ltda</t>
  </si>
  <si>
    <t>Sum of Gross weight Kg</t>
  </si>
  <si>
    <t>Count of Net weight Kg</t>
  </si>
  <si>
    <t>Lat</t>
  </si>
  <si>
    <t>Long</t>
  </si>
  <si>
    <t>Customer type</t>
  </si>
  <si>
    <t>Destination Code</t>
  </si>
  <si>
    <t>Name of distributors</t>
  </si>
  <si>
    <t>Planta Origem</t>
  </si>
  <si>
    <t>Descricao</t>
  </si>
  <si>
    <t>Endereco Origem</t>
  </si>
  <si>
    <t>Bairro Origem</t>
  </si>
  <si>
    <t>Cidade Origem</t>
  </si>
  <si>
    <t>UF Origem</t>
  </si>
  <si>
    <t>Estado Origem</t>
  </si>
  <si>
    <t>Regiao Origem</t>
  </si>
  <si>
    <t>Pais Origem</t>
  </si>
  <si>
    <t>CEP Origem</t>
  </si>
  <si>
    <t>T1/T2</t>
  </si>
  <si>
    <t>CNPJ Origem</t>
  </si>
  <si>
    <t>lat</t>
  </si>
  <si>
    <t>lng</t>
  </si>
  <si>
    <t>gmaps_add</t>
  </si>
  <si>
    <t>gmaps_add_types</t>
  </si>
  <si>
    <t>Filial Belo Horizonte</t>
  </si>
  <si>
    <t>Av. Wilson Tavares Ribeiro ,1400</t>
  </si>
  <si>
    <t>Chacaras Reunidas Santa Terezinha</t>
  </si>
  <si>
    <t>Minas Gerais</t>
  </si>
  <si>
    <t>Sudeste</t>
  </si>
  <si>
    <t>Brasil</t>
  </si>
  <si>
    <t>32183-680</t>
  </si>
  <si>
    <t>05.300.331/0006-75</t>
  </si>
  <si>
    <t>Av. Wilson Tavares Ribeiro, 1400 - Chacaras Reunidas Santa Terezinha, Contagem - MG, 32183-680, Brazil</t>
  </si>
  <si>
    <t>['street_address']</t>
  </si>
  <si>
    <t>Filial Brasilia</t>
  </si>
  <si>
    <t>Ades Conjunto 21 Lotes 01/02, Sala 3 â€“ BR 060 KM04</t>
  </si>
  <si>
    <t>Samambaia Sul</t>
  </si>
  <si>
    <t>Distrito Federal</t>
  </si>
  <si>
    <t>Centro-Oeste</t>
  </si>
  <si>
    <t>72315-100</t>
  </si>
  <si>
    <t>05.300.331/0019-90</t>
  </si>
  <si>
    <t>Samambaia Sul, BrasÃ­lia - DF, 72315-100, Brazil</t>
  </si>
  <si>
    <t>['postal_code']</t>
  </si>
  <si>
    <t>Filial Araras (Vendas) - Antiga</t>
  </si>
  <si>
    <t>Cordeiropolis</t>
  </si>
  <si>
    <t>13490-000</t>
  </si>
  <si>
    <t>CordeirÃ³polis - State of SÃ£o Paulo, 13490-000, Brazil</t>
  </si>
  <si>
    <t>Filial Araras (T1) - Antiga</t>
  </si>
  <si>
    <t>Filial Curitiba</t>
  </si>
  <si>
    <t>Estrada da Graciosa, Numero 503</t>
  </si>
  <si>
    <t>Guaraituba</t>
  </si>
  <si>
    <t>Colombo</t>
  </si>
  <si>
    <t>Parana</t>
  </si>
  <si>
    <t>Sul</t>
  </si>
  <si>
    <t>83413-200</t>
  </si>
  <si>
    <t>R. Estr. da Graciosa, 503 - Cabral, Curitiba - PR, Brazil</t>
  </si>
  <si>
    <t>Filial Fortaleza</t>
  </si>
  <si>
    <t>Anel Viario de Fortaleza, Km 8,2 - Maracanau</t>
  </si>
  <si>
    <t>Distrito Industrial</t>
  </si>
  <si>
    <t>Maracanau</t>
  </si>
  <si>
    <t>Ceara</t>
  </si>
  <si>
    <t>Nordeste</t>
  </si>
  <si>
    <t>61930-370</t>
  </si>
  <si>
    <t>05.300.331/0018-09</t>
  </si>
  <si>
    <t>Av. Anel ViÃ¡rio, 2 - Distrito Industrial, MaracanaÃº - CE, Brazil</t>
  </si>
  <si>
    <t>Filial Goiania</t>
  </si>
  <si>
    <t>Goiania</t>
  </si>
  <si>
    <t>Goias</t>
  </si>
  <si>
    <t>74010-010</t>
  </si>
  <si>
    <t>Av. GoiÃ¡s - St. Central, GoiÃ¢nia - GO, 74010-010, Brazil</t>
  </si>
  <si>
    <t>Filial Porto Alegre</t>
  </si>
  <si>
    <t>Rodovia BR116, Numero 665</t>
  </si>
  <si>
    <t>Vila Tres Portos</t>
  </si>
  <si>
    <t>Esteio</t>
  </si>
  <si>
    <t>Rio Grande do Sul</t>
  </si>
  <si>
    <t>93270-000</t>
  </si>
  <si>
    <t>Rod. Pista Lateral Br-116, 665 - Santo InÃ¡cio, Esteio - RS, Brazil</t>
  </si>
  <si>
    <t>Filial Recife</t>
  </si>
  <si>
    <t>Avenida Getulio Vargas, 635 - Curado, Recife - PE, Brasil</t>
  </si>
  <si>
    <t>Ponte dos Carvalhos</t>
  </si>
  <si>
    <t>Pernambuco</t>
  </si>
  <si>
    <t>05.300.331/0017-28</t>
  </si>
  <si>
    <t>Pte. Rivaldo de Carvalho - Santo Amaro, Recife - PE, Brazil</t>
  </si>
  <si>
    <t>['route']</t>
  </si>
  <si>
    <t>Filial Rio de Janeiro</t>
  </si>
  <si>
    <t>Rua Herculano Pinheiro, 333</t>
  </si>
  <si>
    <t>Pavuna</t>
  </si>
  <si>
    <t>Rio de Janeiro</t>
  </si>
  <si>
    <t>21525-620</t>
  </si>
  <si>
    <t>05.300.331/0010-51</t>
  </si>
  <si>
    <t>R. Herculano Pinheiro, 333 - Pavuna, Rio de Janeiro - RJ, Brazil</t>
  </si>
  <si>
    <t>Filial Salvador</t>
  </si>
  <si>
    <t>Lote 1, Quadra 11 Camara 2</t>
  </si>
  <si>
    <t>Centro Industrial de Aratu</t>
  </si>
  <si>
    <t>Bahia</t>
  </si>
  <si>
    <t>43700-000</t>
  </si>
  <si>
    <t>05.300.331/0014-85</t>
  </si>
  <si>
    <t>BR-324, 1994 - Lot. Recanto dos Eucaliptos, SimÃµes Filho - BA, 43700-000, Brazil</t>
  </si>
  <si>
    <t>['establishment', 'finance', 'point_of_interest', 'post_office']</t>
  </si>
  <si>
    <t>Filial Sao Bernardo do Campo</t>
  </si>
  <si>
    <t>Estrada dos Alvarengas nÂº 630 Predio 1</t>
  </si>
  <si>
    <t>Alvarengas</t>
  </si>
  <si>
    <t>Sao Bernardo do Campo</t>
  </si>
  <si>
    <t>09850-550</t>
  </si>
  <si>
    <t>05.300.331/0004-03</t>
  </si>
  <si>
    <t>Estr. dos Alvarengas, 630 - AssunÃ§Ã£o, SÃ£o Bernardo do Campo - SP, 09850-550, Brazil</t>
  </si>
  <si>
    <t>['establishment', 'point_of_interest']</t>
  </si>
  <si>
    <t>Filial Vitoria</t>
  </si>
  <si>
    <t>Vitoria</t>
  </si>
  <si>
    <t>Espirito Santo</t>
  </si>
  <si>
    <t>29017-025</t>
  </si>
  <si>
    <t>Av. VitÃ³ria - Forte SÃ£o JoÃ£o, VitÃ³ria - ES, 29017-025, Brazil</t>
  </si>
  <si>
    <t>Sede</t>
  </si>
  <si>
    <t>04583-110</t>
  </si>
  <si>
    <t>Vila Cordeiro, SÃ£o Paulo - SP, 04583-110, Brazil</t>
  </si>
  <si>
    <t>Pallets</t>
  </si>
  <si>
    <t>Avenida Angelo Franzini, 1025</t>
  </si>
  <si>
    <t>Centro</t>
  </si>
  <si>
    <t>Araras</t>
  </si>
  <si>
    <t>13600-040</t>
  </si>
  <si>
    <t>Av. Angelo Franzini, 1025, Araras - SP, Brazil</t>
  </si>
  <si>
    <t>Fabrica Araras</t>
  </si>
  <si>
    <t>Filial Araras (T2)</t>
  </si>
  <si>
    <t>TNF Salvador</t>
  </si>
  <si>
    <t>TNF Recife</t>
  </si>
  <si>
    <t>TNF Fortaleza</t>
  </si>
  <si>
    <t>Centro, Araras - SP, 13600-040, Brazil</t>
  </si>
  <si>
    <t>Fabrica Garanhuns</t>
  </si>
  <si>
    <t>Avenida Bom Pastor</t>
  </si>
  <si>
    <t>Boa Vista</t>
  </si>
  <si>
    <t>Garanhuns</t>
  </si>
  <si>
    <t>55292-270</t>
  </si>
  <si>
    <t>05.300.331/0027-08</t>
  </si>
  <si>
    <t>Av. Bom Pastor, 270 - Boa Vista, Garanhuns - PE, 55292-270, Brazil</t>
  </si>
  <si>
    <t>TNF Brasilia</t>
  </si>
  <si>
    <t>Avenida Angelo Franzini, 655</t>
  </si>
  <si>
    <t>Av. Angelo Franzini, 655 - Jardim 8 de Abril, Araras - SP, Brazil</t>
  </si>
  <si>
    <t>TNF Rio de Janeiro</t>
  </si>
  <si>
    <t>Broker Danleste</t>
  </si>
  <si>
    <t>06278-010</t>
  </si>
  <si>
    <t>TNF Curitiba</t>
  </si>
  <si>
    <t>TNF Belo Horizonte</t>
  </si>
  <si>
    <t>Distance</t>
  </si>
  <si>
    <t>X1</t>
  </si>
  <si>
    <t>Delivery.Document</t>
  </si>
  <si>
    <t>Shipment.Document</t>
  </si>
  <si>
    <t>Cost.category.2</t>
  </si>
  <si>
    <t>T1.T2.x</t>
  </si>
  <si>
    <t>Dest.City..SAP.</t>
  </si>
  <si>
    <t>primary.Net.freight.cost</t>
  </si>
  <si>
    <t>primary.Gross.weight.Kg</t>
  </si>
  <si>
    <t>primary.Net.weight.Kg</t>
  </si>
  <si>
    <t>Endereco.Origem</t>
  </si>
  <si>
    <t>Bairro.Origem</t>
  </si>
  <si>
    <t>Cidade.Origem</t>
  </si>
  <si>
    <t>UF.Origem</t>
  </si>
  <si>
    <t>Estado.Origem</t>
  </si>
  <si>
    <t>Regiao.Origem</t>
  </si>
  <si>
    <t>Pais.Origem</t>
  </si>
  <si>
    <t>CEP.Origem</t>
  </si>
  <si>
    <t>T1.T2.y</t>
  </si>
  <si>
    <t>CNPJ.Origem</t>
  </si>
  <si>
    <t>Recebedor.Mercadoria</t>
  </si>
  <si>
    <t>Regiao.Recebedor.Mercadoria</t>
  </si>
  <si>
    <t>number.secondary.record</t>
  </si>
  <si>
    <t>seconday.Shipment.Document</t>
  </si>
  <si>
    <t>secondary.Net.freight.cost</t>
  </si>
  <si>
    <t>secondary.Gross.weight.Kg</t>
  </si>
  <si>
    <t>secondary.Net.weight.Kg</t>
  </si>
  <si>
    <t>type.of.secondary</t>
  </si>
  <si>
    <t>actual.Net.freight.cost</t>
  </si>
  <si>
    <t>actual.Gross.weight.Kg</t>
  </si>
  <si>
    <t>Cbind_Custype_Shiptype</t>
  </si>
  <si>
    <t>T1-VENDA</t>
  </si>
  <si>
    <t>Taubate</t>
  </si>
  <si>
    <t>7032-TAUBATE-VENDA-BR020-100934883</t>
  </si>
  <si>
    <t>7032-TAUBATE-VENDA-BR012-100934883</t>
  </si>
  <si>
    <t>Norte</t>
  </si>
  <si>
    <t>ABASTECIMENTO BROKER DANLESTE - ORIGEM SP</t>
  </si>
  <si>
    <t>T1-TRANSFERENCIA</t>
  </si>
  <si>
    <t>7032-OSASCO-TRANSFERENCIA-BR002-101093720</t>
  </si>
  <si>
    <t>7032-OSASCO-TRANSFERENCIA-BR012-101093720</t>
  </si>
  <si>
    <t>TNF CE - ORIGEM SP</t>
  </si>
  <si>
    <t>T1-TNF</t>
  </si>
  <si>
    <t>7032-MARACANAU-TNF-BR024-100894891</t>
  </si>
  <si>
    <t>7032-MARACANAU-TNF-BR002-100894891</t>
  </si>
  <si>
    <t>7032-MARACANAU-TNF-BR012-100894891</t>
  </si>
  <si>
    <t>ABASTECIMENTO RS - ORIGEM SP</t>
  </si>
  <si>
    <t>ABASTECIMENTO CE - ORIGEM SP</t>
  </si>
  <si>
    <t>7032-MARACANAU-TRANSFERENCIA-BR012-101093720</t>
  </si>
  <si>
    <t>7032-OSASCO-TRANSFERENCIA-BR065-101093720</t>
  </si>
  <si>
    <t>7032-OSASCO-TRANSFERENCIA-BR012-100788157</t>
  </si>
  <si>
    <t>7032-OSASCO-TRANSFERENCIA-BR002-100788157</t>
  </si>
  <si>
    <t>TNF RJ - ORIGEM SP</t>
  </si>
  <si>
    <t>7032-RIO DE JANEIRO-TNF-BR020-100788157</t>
  </si>
  <si>
    <t>7032-RIO DE JANEIRO-TNF-BR024-100788157</t>
  </si>
  <si>
    <t>7032-RIO DE JANEIRO-TNF-BR012-100788157</t>
  </si>
  <si>
    <t>7032-RIO DE JANEIRO-TNF-BR002-100788157</t>
  </si>
  <si>
    <t>TNF PR - ORIGEM SP</t>
  </si>
  <si>
    <t>7032-COLOMBO-TNF-BR024-100535792</t>
  </si>
  <si>
    <t>7032-COLOMBO-TNF-BR012-100535792</t>
  </si>
  <si>
    <t>ABASTECIMENTO DF - ORIGEM SP</t>
  </si>
  <si>
    <t>7032-BRASILIA-TRANSFERENCIA-BR002-100297681</t>
  </si>
  <si>
    <t>7032-BRASILIA-TRANSFERENCIA-BR012-100297681</t>
  </si>
  <si>
    <t>7032-RIO DE JANEIRO-TNF-BR024-100214689</t>
  </si>
  <si>
    <t>7032-RIO DE JANEIRO-TNF-BR012-100214689</t>
  </si>
  <si>
    <t>7032-MARACANAU-TRANSFERENCIA-BR012-100214689</t>
  </si>
  <si>
    <t>CARRETA REF. 30 PAL</t>
  </si>
  <si>
    <t>cancelled.lines</t>
  </si>
  <si>
    <t>adjusted.cost</t>
  </si>
  <si>
    <t>Divinopolis</t>
  </si>
  <si>
    <t>7032-DIVINOPOLIS-VENDA-BR002-101093720</t>
  </si>
  <si>
    <t>7032-DIVINOPOLIS-VENDA-BR012-101093720</t>
  </si>
  <si>
    <t>7032-RIO DE JANEIRO-TNF-BR020-101093720</t>
  </si>
  <si>
    <t>7032-RIO DE JANEIRO-TNF-BR002-101093720</t>
  </si>
  <si>
    <t>7032-RIO DE JANEIRO-TNF-BR012-101093720</t>
  </si>
  <si>
    <t>7032-RIO DE JANEIRO-TNF-BR024-101093720</t>
  </si>
  <si>
    <t>7032-RIO DE JANEIRO-TNF-BR002-100214689</t>
  </si>
  <si>
    <t>7032-DIVINOPOLIS-VENDA-BR024-101093720</t>
  </si>
  <si>
    <t>7032-COLOMBO-TNF-BR002-100535792</t>
  </si>
  <si>
    <t>7032-MARACANAU-TRANSFERENCIA-BR012-100994845</t>
  </si>
  <si>
    <t>7032-MARACANAU-TNF-BR024-100214689</t>
  </si>
  <si>
    <t>7032-MARACANAU-TNF-BR012-100214689</t>
  </si>
  <si>
    <t>7032-BRASILIA-TRANSFERENCIA-BR024-101047835</t>
  </si>
  <si>
    <t>7032-BRASILIA-TRANSFERENCIA-BR012-101047835</t>
  </si>
  <si>
    <t>7032-TAUBATE-VENDA-BR002-100788157</t>
  </si>
  <si>
    <t>7032-TAUBATE-VENDA-BR012-100788157</t>
  </si>
  <si>
    <t>7032-TAUBATE-VENDA-BR024-100788157</t>
  </si>
  <si>
    <t>7032-BRASILIA-TRANSFERENCIA-BR002-101047835</t>
  </si>
  <si>
    <t>ABASTECIMENTO PE - ORIGEM SP</t>
  </si>
  <si>
    <t>7032-RECIFE-TRANSFERENCIA-BR012-100214689</t>
  </si>
  <si>
    <t>7032-TAUBATE-VENDA-BR002-101093720</t>
  </si>
  <si>
    <t>7032-TAUBATE-VENDA-BR012-101093720</t>
  </si>
  <si>
    <t>7032-JUIZ DE FORA-VENDA-BR012-101093720</t>
  </si>
  <si>
    <t>ABASTECIMENTO RJ - ORIGEM SP</t>
  </si>
  <si>
    <t>7032-RIO DE JANEIRO-TRANSFERENCIA-BR012-100223303</t>
  </si>
  <si>
    <t>7032-BRASILIA-TRANSFERENCIA-BR024-100824635</t>
  </si>
  <si>
    <t>7032-BRASILIA-TRANSFERENCIA-BR002-100824635</t>
  </si>
  <si>
    <t>7032-BRASILIA-TRANSFERENCIA-BR012-100824635</t>
  </si>
  <si>
    <t>7032-RECIFE-TRANSFERENCIA-BR012-101093720</t>
  </si>
  <si>
    <t>7032-RIO DE JANEIRO-TNF-BR275-100214689</t>
  </si>
  <si>
    <t>7032-RIO DE JANEIRO-TNF-BR020-100214689</t>
  </si>
  <si>
    <t>ABASTECIMENTO SP SBC - ORIGEM SP</t>
  </si>
  <si>
    <t>7032-SAO BERNARDO DO CAMPO-TRANSFERENCIA-BR012-100223303</t>
  </si>
  <si>
    <t>7032-RIO DE JANEIRO-TRANSFERENCIA-BR012-100214689</t>
  </si>
  <si>
    <t>ABASTECIMENTO BA - ORIGEM SP</t>
  </si>
  <si>
    <t>7032-SIMOES FILHO-TRANSFERENCIA-BR024-100214689</t>
  </si>
  <si>
    <t>7032-SIMOES FILHO-TRANSFERENCIA-BR012-100214689</t>
  </si>
  <si>
    <t>Sao Luis</t>
  </si>
  <si>
    <t>7032-SAO LUIS-VENDA-BR012-101047835</t>
  </si>
  <si>
    <t>7032-RECIFE-TRANSFERENCIA-BR012-100223303</t>
  </si>
  <si>
    <t>7032-MARACANAU-TNF-BR024-100994845</t>
  </si>
  <si>
    <t>7032-MARACANAU-TNF-BR012-100994845</t>
  </si>
  <si>
    <t>Vale Nutry Produt Alimenticios Ltda</t>
  </si>
  <si>
    <t>7032-COLOMBO-TNF-BR024-100223303</t>
  </si>
  <si>
    <t>7032-COLOMBO-TNF-BR012-100223303</t>
  </si>
  <si>
    <t>7032-MARACANAU-TRANSFERENCIA-BR012-100223303</t>
  </si>
  <si>
    <t>7032-COLOMBO-TNF-BR024-100422206</t>
  </si>
  <si>
    <t>7032-COLOMBO-TNF-BR002-100422206</t>
  </si>
  <si>
    <t>7032-COLOMBO-TNF-BR012-100422206</t>
  </si>
  <si>
    <t>7032-RECIFE-TRANSFERENCIA-BR012-100994845</t>
  </si>
  <si>
    <t>7032-MARACANAU-TNF-BR024-101093720</t>
  </si>
  <si>
    <t>7032-MARACANAU-TNF-BR012-101093720</t>
  </si>
  <si>
    <t>7032-BRASILIA-VENDA-BR002-100298459</t>
  </si>
  <si>
    <t>7032-MARACANAU-TNF-BR024-100223303</t>
  </si>
  <si>
    <t>7032-MARACANAU-TNF-BR002-100223303</t>
  </si>
  <si>
    <t>7032-MARACANAU-TNF-BR012-100223303</t>
  </si>
  <si>
    <t>7032-RIO DE JANEIRO-TNF-BR024-100223303</t>
  </si>
  <si>
    <t>7032-RIO DE JANEIRO-TNF-BR012-100223303</t>
  </si>
  <si>
    <t>7032-BRASILIA-TRANSFERENCIA-BR002-100214689</t>
  </si>
  <si>
    <t>7032-JUIZ DE FORA-VENDA-BR012-100788157</t>
  </si>
  <si>
    <t>Reiter</t>
  </si>
  <si>
    <t>7032-ESTEIO-TRANSFERENCIA-BR012-100989863</t>
  </si>
  <si>
    <t>7032-RIO DE JANEIRO-TNF-BR002-100223303</t>
  </si>
  <si>
    <t>7032-SIMOES FILHO-TRANSFERENCIA-BR024-100994845</t>
  </si>
  <si>
    <t>7032-SIMOES FILHO-TRANSFERENCIA-BR002-100994845</t>
  </si>
  <si>
    <t>7032-SIMOES FILHO-TRANSFERENCIA-BR012-100994845</t>
  </si>
  <si>
    <t>Dalcoquio</t>
  </si>
  <si>
    <t>7032-SAO BERNARDO DO CAMPO-TRANSFERENCIA-BR002-101118257</t>
  </si>
  <si>
    <t>7032-SAO BERNARDO DO CAMPO-TRANSFERENCIA-BR012-101118257</t>
  </si>
  <si>
    <t>7032-MARACANAU-TRANSFERENCIA-BR002-101093720</t>
  </si>
  <si>
    <t>7032-MARACANAU-TRANSFERENCIA-BR002-100994845</t>
  </si>
  <si>
    <t>7032-COLOMBO-TNF-BR275-100422206</t>
  </si>
  <si>
    <t>7032-SAO BERNARDO DO CAMPO-VENDA-BR002-101093720</t>
  </si>
  <si>
    <t>7032-SAO BERNARDO DO CAMPO-VENDA-BR012-101093720</t>
  </si>
  <si>
    <t>7032-MARACANAU-TNF-BR300-100894891</t>
  </si>
  <si>
    <t>7032-MARACANAU-TRANSFERENCIA-BR002-100214689</t>
  </si>
  <si>
    <t>7032-MARACANAU-TNF-BR002-100214689</t>
  </si>
  <si>
    <t>7032-MARACANAU-TNF-BR002-100994845</t>
  </si>
  <si>
    <t>7032-MARACANAU-TRANSFERENCIA-BR002-100223303</t>
  </si>
  <si>
    <t>7032-JUIZ DE FORA-VENDA-BR002-100788157</t>
  </si>
  <si>
    <t>7032-MARACANAU-TNF-BR002-101093720</t>
  </si>
  <si>
    <t>7032-VIANA-VENDA-BR002-100297681</t>
  </si>
  <si>
    <t>7032-RIO DE JANEIRO-TNF-BR300-100788157</t>
  </si>
  <si>
    <t>7032-OSASCO-TRANSFERENCIA-BR065-100788157</t>
  </si>
  <si>
    <t>7032-APARECIDA DE GOIANIA-VENDA-BR020-100297681</t>
  </si>
  <si>
    <t>7032-RIO DE JANEIRO-TNF-BR065-101093720</t>
  </si>
  <si>
    <t>7032-MACEIO-VENDA-BR020-100223303</t>
  </si>
  <si>
    <t>7032-COLOMBO-TNF-BR020-100535792</t>
  </si>
  <si>
    <t>7032-ARACAJU-VENDA-BR300-100994845</t>
  </si>
  <si>
    <t>7032-RIO DE JANEIRO-TNF-BR063-100788157</t>
  </si>
  <si>
    <t>7032-VOTORANTIM-VENDA-BR020-101093720</t>
  </si>
  <si>
    <t>7032-JUIZ DE FORA-VENDA-BR065-101093720</t>
  </si>
  <si>
    <t>7032-SAO JOSE-VENDA-BR020-100647401</t>
  </si>
  <si>
    <t>7032-MACEIO-VENDA-BR300-100223303</t>
  </si>
  <si>
    <t>7032-OSASCO-TRANSFERENCIA-BR300-100788157</t>
  </si>
  <si>
    <t>7032-COLOMBO-TNF-BR065-100535792</t>
  </si>
  <si>
    <t>7032-PASSO FUNDO-VENDA-BR020-100647401</t>
  </si>
  <si>
    <t>7032-RIO DE JANEIRO-TNF-BR300-101093720</t>
  </si>
  <si>
    <t>7032-CORONEL FABRICIANO-VENDA-BR020-100223303</t>
  </si>
  <si>
    <t>7032-COLOMBO-TNF-BR065-100422206</t>
  </si>
  <si>
    <t>7032-RECIFE-TRANSFERENCIA-BR065-100994845</t>
  </si>
  <si>
    <t>7032-RIO DE JANEIRO-TNF-BR065-100788157</t>
  </si>
  <si>
    <t>7032-MACEIO-VENDA-BR063-100223303</t>
  </si>
  <si>
    <t>7032-COLOMBO-TNF-BR020-100422206</t>
  </si>
  <si>
    <t>7032-PALMAS-VENDA-BR020-100214689</t>
  </si>
  <si>
    <t>7032-RECIFE-TRANSFERENCIA-BR020-100994845</t>
  </si>
  <si>
    <t>7032-IMPERATRIZ-VENDA-BR020-100214689</t>
  </si>
  <si>
    <t>7032-COLOMBO-TNF-BR300-100422206</t>
  </si>
  <si>
    <t>7032-BACABAL-VENDA-BR065-101047835</t>
  </si>
  <si>
    <t>7032-IMPERATRIZ-VENDA-BR020-100894891</t>
  </si>
  <si>
    <t>7032-RECIFE-TRANSFERENCIA-BR300-100223303</t>
  </si>
  <si>
    <t>7032-MARACANAU-TRANSFERENCIA-BR300-101093720</t>
  </si>
  <si>
    <t>7032-FEIRA DE SANTANA-VENDA-BR020-100223303</t>
  </si>
  <si>
    <t>7032-SANTAREM-VENDA-BR020-100824635</t>
  </si>
  <si>
    <t>7032-BACABAL-VENDA-BR020-100214689</t>
  </si>
  <si>
    <t>7032-COLOMBO-TNF-BR063-100422206</t>
  </si>
  <si>
    <t>7032-MACEIO-VENDA-BR300-100994845</t>
  </si>
  <si>
    <t>7032-PALMAS-VENDA-BR065-100214689</t>
  </si>
  <si>
    <t>7032-OSASCO-TRANSFERENCIA-BR063-101093720</t>
  </si>
  <si>
    <t>7032-VITORIA DA CONQUISTA-VENDA-BR065-100994845</t>
  </si>
  <si>
    <t>7032-MARACANAU-TNF-BR300-101093720</t>
  </si>
  <si>
    <t>7032-SAO JOSE-VENDA-BR020-100422206</t>
  </si>
  <si>
    <t>7032-TAUBATE-VENDA-BR065-100788157</t>
  </si>
  <si>
    <t>7032-TERESINA-VENDA-BR020-100894891</t>
  </si>
  <si>
    <t>7032-MARACANAU-TRANSFERENCIA-BR020-101093720</t>
  </si>
  <si>
    <t>7032-PASSO FUNDO-VENDA-BR300-100422206</t>
  </si>
  <si>
    <t>7032-FEIRA DE SANTANA-VENDA-BR300-100223303</t>
  </si>
  <si>
    <t>7032-JOAO PESSOA-VENDA-BR020-100894891</t>
  </si>
  <si>
    <t>7032-DIVINOPOLIS-VENDA-BR063-101093720</t>
  </si>
  <si>
    <t>7032-JOINVILLE-VENDA-BR020-100422206</t>
  </si>
  <si>
    <t>7032-DIVINOPOLIS-VENDA-BR300-101093720</t>
  </si>
  <si>
    <t>7032-TAUBATE-VENDA-BR063-101093720</t>
  </si>
  <si>
    <t>7032-BELEM-VENDA-BR020-100297681</t>
  </si>
  <si>
    <t>7032-JOAO PESSOA-VENDA-BR065-100894891</t>
  </si>
  <si>
    <t>7032-SIMOES FILHO-TRANSFERENCIA-BR020-100994845</t>
  </si>
  <si>
    <t>7032-SAO BERNARDO DO CAMPO-VENDA-BR024-101093720</t>
  </si>
  <si>
    <t>7032-PARAISO DO TOCANTINS-VENDA-BR020-100214689</t>
  </si>
  <si>
    <t>7032-TAUBATE-VENDA-BR002-100934883</t>
  </si>
  <si>
    <t>7032-PARIPIRANGA-VENDA-BR002-100223303</t>
  </si>
  <si>
    <t>7032-VOTORANTIM-VENDA-BR002-101093720</t>
  </si>
  <si>
    <t>7032-SAO JOSE-VENDA-BR002-100647401</t>
  </si>
  <si>
    <t>7032-SAO BERNARDO DO CAMPO-TRANSFERENCIA-BR002-100223303</t>
  </si>
  <si>
    <t>7032-RIO DE JANEIRO-TRANSFERENCIA-BR002-100214689</t>
  </si>
  <si>
    <t>7032-BELEM-VENDA-BR002-100297681</t>
  </si>
  <si>
    <t>7032-SIMOES FILHO-TRANSFERENCIA-BR002-100214689</t>
  </si>
  <si>
    <t>7032-MACEIO-VENDA-BR002-100223303</t>
  </si>
  <si>
    <t>7032-SANTAREM-VENDA-BR002-100824635</t>
  </si>
  <si>
    <t>7032-BACABAL-VENDA-BR002-100214689</t>
  </si>
  <si>
    <t>7032-RECIFE-TRANSFERENCIA-BR002-100994845</t>
  </si>
  <si>
    <t>7032-ESTEIO-TRANSFERENCIA-BR002-100989863</t>
  </si>
  <si>
    <t>7032-RECIFE-VENDA-BR002-100223303</t>
  </si>
  <si>
    <t>7032-PARAISO DO TOCANTINS-VENDA-BR002-100214689</t>
  </si>
  <si>
    <t>7032-PORTO ALEGRE-VENDA-BR002-100422206</t>
  </si>
  <si>
    <t>7032-BELEM-VENDA-BR002-100894891</t>
  </si>
  <si>
    <t>7032-FRANCA-VENDA-BR002-101093720</t>
  </si>
  <si>
    <t>7032-SAO PAULO-VENDA-BR065-101093720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</si>
</sst>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720"/>
  <sheetViews>
    <sheetView topLeftCell="AE1" workbookViewId="0">
      <selection activeCell="AE1" sqref="A1:AE1048576"/>
    </sheetView>
  </sheetViews>
  <sheetFormatPr defaultRowHeight="14.4" x14ac:dyDescent="0.3"/>
  <cols>
    <col min="1" max="1" width="6.77734375" hidden="1" customWidth="1"/>
    <col min="2" max="2" width="13.5546875" hidden="1" customWidth="1"/>
    <col min="3" max="3" width="8.21875" hidden="1" customWidth="1"/>
    <col min="4" max="4" width="11.44140625" hidden="1" customWidth="1"/>
    <col min="5" max="5" width="18.6640625" hidden="1" customWidth="1"/>
    <col min="6" max="6" width="10.77734375" hidden="1" customWidth="1"/>
    <col min="7" max="7" width="12.109375" hidden="1" customWidth="1"/>
    <col min="8" max="8" width="13.6640625" hidden="1" customWidth="1"/>
    <col min="9" max="9" width="5.33203125" hidden="1" customWidth="1"/>
    <col min="10" max="10" width="9.21875" hidden="1" customWidth="1"/>
    <col min="11" max="11" width="14.21875" hidden="1" customWidth="1"/>
    <col min="12" max="12" width="9.33203125" hidden="1" customWidth="1"/>
    <col min="13" max="13" width="33.77734375" hidden="1" customWidth="1"/>
    <col min="14" max="14" width="22.21875" hidden="1" customWidth="1"/>
    <col min="15" max="15" width="9.21875" hidden="1" customWidth="1"/>
    <col min="16" max="16" width="35.109375" hidden="1" customWidth="1"/>
    <col min="17" max="17" width="13" hidden="1" customWidth="1"/>
    <col min="18" max="18" width="14.77734375" hidden="1" customWidth="1"/>
    <col min="19" max="19" width="12.44140625" hidden="1" customWidth="1"/>
    <col min="20" max="20" width="15" hidden="1" customWidth="1"/>
    <col min="21" max="21" width="18.5546875" hidden="1" customWidth="1"/>
    <col min="22" max="22" width="13.77734375" hidden="1" customWidth="1"/>
    <col min="23" max="23" width="14.21875" hidden="1" customWidth="1"/>
    <col min="24" max="24" width="12.21875" hidden="1" customWidth="1"/>
    <col min="25" max="25" width="9.6640625" hidden="1" customWidth="1"/>
    <col min="26" max="26" width="9.5546875" hidden="1" customWidth="1"/>
    <col min="27" max="27" width="10.44140625" hidden="1" customWidth="1"/>
    <col min="28" max="28" width="12.77734375" hidden="1" customWidth="1"/>
    <col min="29" max="29" width="13.109375" hidden="1" customWidth="1"/>
    <col min="30" max="30" width="52.88671875" hidden="1" customWidth="1"/>
    <col min="31" max="31" width="16" bestFit="1" customWidth="1"/>
    <col min="32" max="32" width="52.88671875" bestFit="1" customWidth="1"/>
    <col min="33" max="33" width="13.21875" bestFit="1" customWidth="1"/>
    <col min="34" max="34" width="10.77734375" bestFit="1" customWidth="1"/>
    <col min="35" max="35" width="9.33203125" bestFit="1" customWidth="1"/>
    <col min="36" max="36" width="8.88671875" bestFit="1" customWidth="1"/>
    <col min="37" max="37" width="12.21875" bestFit="1" customWidth="1"/>
    <col min="38" max="38" width="8.109375" bestFit="1" customWidth="1"/>
    <col min="39" max="39" width="13.109375" bestFit="1" customWidth="1"/>
    <col min="40" max="40" width="10" bestFit="1" customWidth="1"/>
    <col min="41" max="41" width="11.33203125" bestFit="1" customWidth="1"/>
    <col min="42" max="43" width="52.88671875" bestFit="1" customWidth="1"/>
    <col min="44" max="44" width="10.88671875" bestFit="1" customWidth="1"/>
    <col min="72" max="73" width="52.88671875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367</v>
      </c>
      <c r="B2">
        <v>1</v>
      </c>
      <c r="C2" t="s">
        <v>44</v>
      </c>
      <c r="D2" t="s">
        <v>45</v>
      </c>
      <c r="E2">
        <v>18525718</v>
      </c>
      <c r="F2">
        <v>7114063883</v>
      </c>
      <c r="G2" t="s">
        <v>46</v>
      </c>
      <c r="H2" t="s">
        <v>47</v>
      </c>
      <c r="I2" t="s">
        <v>48</v>
      </c>
      <c r="J2">
        <v>7032</v>
      </c>
      <c r="K2" t="s">
        <v>49</v>
      </c>
      <c r="L2">
        <v>659338</v>
      </c>
      <c r="M2" t="s">
        <v>50</v>
      </c>
      <c r="N2" t="s">
        <v>51</v>
      </c>
      <c r="O2" t="s">
        <v>52</v>
      </c>
      <c r="P2" t="s">
        <v>53</v>
      </c>
      <c r="Q2" t="s">
        <v>54</v>
      </c>
      <c r="R2">
        <v>100934883</v>
      </c>
      <c r="S2" t="s">
        <v>55</v>
      </c>
      <c r="T2" t="s">
        <v>56</v>
      </c>
      <c r="U2" t="s">
        <v>57</v>
      </c>
      <c r="V2">
        <v>1745.66</v>
      </c>
      <c r="W2">
        <v>25600.06</v>
      </c>
      <c r="X2">
        <v>23631</v>
      </c>
      <c r="Y2">
        <v>1</v>
      </c>
      <c r="Z2">
        <v>1</v>
      </c>
      <c r="AA2" s="1">
        <v>42583</v>
      </c>
      <c r="AB2">
        <v>27000</v>
      </c>
      <c r="AC2" t="s">
        <v>56</v>
      </c>
      <c r="AD2" t="s">
        <v>58</v>
      </c>
    </row>
    <row r="3" spans="1:30" x14ac:dyDescent="0.3">
      <c r="A3">
        <v>141</v>
      </c>
      <c r="B3">
        <v>1</v>
      </c>
      <c r="C3" t="s">
        <v>44</v>
      </c>
      <c r="D3" t="s">
        <v>45</v>
      </c>
      <c r="E3">
        <v>18525722</v>
      </c>
      <c r="F3">
        <v>7114019858</v>
      </c>
      <c r="G3" t="s">
        <v>46</v>
      </c>
      <c r="H3" t="s">
        <v>47</v>
      </c>
      <c r="I3" t="s">
        <v>48</v>
      </c>
      <c r="J3">
        <v>7032</v>
      </c>
      <c r="K3" t="s">
        <v>49</v>
      </c>
      <c r="L3">
        <v>3025769</v>
      </c>
      <c r="M3" t="s">
        <v>62</v>
      </c>
      <c r="N3" t="s">
        <v>63</v>
      </c>
      <c r="O3" t="s">
        <v>52</v>
      </c>
      <c r="P3" t="s">
        <v>53</v>
      </c>
      <c r="Q3" t="s">
        <v>54</v>
      </c>
      <c r="R3">
        <v>100223303</v>
      </c>
      <c r="S3" t="s">
        <v>64</v>
      </c>
      <c r="T3" t="s">
        <v>56</v>
      </c>
      <c r="U3" t="s">
        <v>57</v>
      </c>
      <c r="V3">
        <v>1703.21</v>
      </c>
      <c r="W3">
        <v>25389</v>
      </c>
      <c r="X3">
        <v>23366.400000000001</v>
      </c>
      <c r="Y3">
        <v>1</v>
      </c>
      <c r="Z3">
        <v>1</v>
      </c>
      <c r="AA3" s="1">
        <v>42583</v>
      </c>
      <c r="AB3">
        <v>27000</v>
      </c>
      <c r="AC3" t="s">
        <v>56</v>
      </c>
      <c r="AD3" t="s">
        <v>65</v>
      </c>
    </row>
    <row r="4" spans="1:30" x14ac:dyDescent="0.3">
      <c r="A4">
        <v>76</v>
      </c>
      <c r="B4">
        <v>1</v>
      </c>
      <c r="C4" t="s">
        <v>44</v>
      </c>
      <c r="D4" t="s">
        <v>45</v>
      </c>
      <c r="E4">
        <v>18525710</v>
      </c>
      <c r="F4">
        <v>7114017209</v>
      </c>
      <c r="G4" t="s">
        <v>46</v>
      </c>
      <c r="H4" t="s">
        <v>47</v>
      </c>
      <c r="I4" t="s">
        <v>48</v>
      </c>
      <c r="J4">
        <v>7032</v>
      </c>
      <c r="K4" t="s">
        <v>49</v>
      </c>
      <c r="L4">
        <v>940117</v>
      </c>
      <c r="M4" t="s">
        <v>69</v>
      </c>
      <c r="N4" t="s">
        <v>70</v>
      </c>
      <c r="O4" t="s">
        <v>71</v>
      </c>
      <c r="P4" t="s">
        <v>72</v>
      </c>
      <c r="Q4" t="s">
        <v>54</v>
      </c>
      <c r="R4">
        <v>100223303</v>
      </c>
      <c r="S4" t="s">
        <v>64</v>
      </c>
      <c r="T4" t="s">
        <v>56</v>
      </c>
      <c r="U4" t="s">
        <v>57</v>
      </c>
      <c r="V4">
        <v>12613.85</v>
      </c>
      <c r="W4">
        <v>24744.45</v>
      </c>
      <c r="X4">
        <v>22312.52</v>
      </c>
      <c r="Y4">
        <v>1</v>
      </c>
      <c r="Z4">
        <v>1</v>
      </c>
      <c r="AA4" s="1">
        <v>42583</v>
      </c>
      <c r="AB4">
        <v>27000</v>
      </c>
      <c r="AC4" t="s">
        <v>56</v>
      </c>
      <c r="AD4" t="s">
        <v>73</v>
      </c>
    </row>
    <row r="5" spans="1:30" x14ac:dyDescent="0.3">
      <c r="A5">
        <v>79</v>
      </c>
      <c r="B5">
        <v>1</v>
      </c>
      <c r="C5" t="s">
        <v>44</v>
      </c>
      <c r="D5" t="s">
        <v>45</v>
      </c>
      <c r="E5">
        <v>18525713</v>
      </c>
      <c r="F5">
        <v>7114017212</v>
      </c>
      <c r="G5" t="s">
        <v>46</v>
      </c>
      <c r="H5" t="s">
        <v>47</v>
      </c>
      <c r="I5" t="s">
        <v>48</v>
      </c>
      <c r="J5">
        <v>7032</v>
      </c>
      <c r="K5" t="s">
        <v>49</v>
      </c>
      <c r="L5">
        <v>5085216</v>
      </c>
      <c r="M5" t="s">
        <v>75</v>
      </c>
      <c r="N5" t="s">
        <v>76</v>
      </c>
      <c r="O5" t="s">
        <v>52</v>
      </c>
      <c r="P5" t="s">
        <v>53</v>
      </c>
      <c r="Q5" t="s">
        <v>54</v>
      </c>
      <c r="R5">
        <v>100934883</v>
      </c>
      <c r="S5" t="s">
        <v>55</v>
      </c>
      <c r="T5" t="s">
        <v>56</v>
      </c>
      <c r="U5" t="s">
        <v>57</v>
      </c>
      <c r="V5">
        <v>1742.78</v>
      </c>
      <c r="W5">
        <v>24500</v>
      </c>
      <c r="X5">
        <v>22500</v>
      </c>
      <c r="Y5">
        <v>1</v>
      </c>
      <c r="Z5">
        <v>1</v>
      </c>
      <c r="AA5" s="1">
        <v>42583</v>
      </c>
      <c r="AB5">
        <v>27000</v>
      </c>
      <c r="AC5" t="s">
        <v>56</v>
      </c>
      <c r="AD5" t="s">
        <v>77</v>
      </c>
    </row>
    <row r="6" spans="1:30" x14ac:dyDescent="0.3">
      <c r="A6">
        <v>222</v>
      </c>
      <c r="B6">
        <v>1</v>
      </c>
      <c r="C6" t="s">
        <v>44</v>
      </c>
      <c r="D6" t="s">
        <v>45</v>
      </c>
      <c r="E6">
        <v>18525609</v>
      </c>
      <c r="F6">
        <v>7114041911</v>
      </c>
      <c r="G6" t="s">
        <v>46</v>
      </c>
      <c r="H6" t="s">
        <v>47</v>
      </c>
      <c r="I6" t="s">
        <v>48</v>
      </c>
      <c r="J6">
        <v>7032</v>
      </c>
      <c r="K6" t="s">
        <v>49</v>
      </c>
      <c r="L6">
        <v>659338</v>
      </c>
      <c r="M6" t="s">
        <v>50</v>
      </c>
      <c r="N6" t="s">
        <v>51</v>
      </c>
      <c r="O6" t="s">
        <v>52</v>
      </c>
      <c r="P6" t="s">
        <v>53</v>
      </c>
      <c r="Q6" t="s">
        <v>54</v>
      </c>
      <c r="R6">
        <v>100934883</v>
      </c>
      <c r="S6" t="s">
        <v>55</v>
      </c>
      <c r="T6" t="s">
        <v>56</v>
      </c>
      <c r="U6" t="s">
        <v>57</v>
      </c>
      <c r="V6">
        <v>1741.35</v>
      </c>
      <c r="W6">
        <v>23520</v>
      </c>
      <c r="X6">
        <v>21600</v>
      </c>
      <c r="Y6">
        <v>1</v>
      </c>
      <c r="Z6">
        <v>1</v>
      </c>
      <c r="AA6" s="1">
        <v>42583</v>
      </c>
      <c r="AB6">
        <v>27000</v>
      </c>
      <c r="AC6" t="s">
        <v>56</v>
      </c>
      <c r="AD6" t="s">
        <v>58</v>
      </c>
    </row>
    <row r="7" spans="1:30" x14ac:dyDescent="0.3">
      <c r="A7">
        <v>223</v>
      </c>
      <c r="B7">
        <v>1</v>
      </c>
      <c r="C7" t="s">
        <v>44</v>
      </c>
      <c r="D7" t="s">
        <v>45</v>
      </c>
      <c r="E7">
        <v>18525610</v>
      </c>
      <c r="F7">
        <v>7114041912</v>
      </c>
      <c r="G7" t="s">
        <v>46</v>
      </c>
      <c r="H7" t="s">
        <v>47</v>
      </c>
      <c r="I7" t="s">
        <v>48</v>
      </c>
      <c r="J7">
        <v>7032</v>
      </c>
      <c r="K7" t="s">
        <v>49</v>
      </c>
      <c r="L7">
        <v>659338</v>
      </c>
      <c r="M7" t="s">
        <v>50</v>
      </c>
      <c r="N7" t="s">
        <v>51</v>
      </c>
      <c r="O7" t="s">
        <v>52</v>
      </c>
      <c r="P7" t="s">
        <v>53</v>
      </c>
      <c r="Q7" t="s">
        <v>54</v>
      </c>
      <c r="R7">
        <v>100934883</v>
      </c>
      <c r="S7" t="s">
        <v>55</v>
      </c>
      <c r="T7" t="s">
        <v>56</v>
      </c>
      <c r="U7" t="s">
        <v>57</v>
      </c>
      <c r="V7">
        <v>1741.35</v>
      </c>
      <c r="W7">
        <v>23520</v>
      </c>
      <c r="X7">
        <v>21600</v>
      </c>
      <c r="Y7">
        <v>1</v>
      </c>
      <c r="Z7">
        <v>1</v>
      </c>
      <c r="AA7" s="1">
        <v>42583</v>
      </c>
      <c r="AB7">
        <v>27000</v>
      </c>
      <c r="AC7" t="s">
        <v>56</v>
      </c>
      <c r="AD7" t="s">
        <v>58</v>
      </c>
    </row>
    <row r="8" spans="1:30" x14ac:dyDescent="0.3">
      <c r="A8">
        <v>269</v>
      </c>
      <c r="B8">
        <v>1</v>
      </c>
      <c r="C8" t="s">
        <v>44</v>
      </c>
      <c r="D8" t="s">
        <v>45</v>
      </c>
      <c r="E8">
        <v>18525708</v>
      </c>
      <c r="F8">
        <v>7114051437</v>
      </c>
      <c r="G8" t="s">
        <v>46</v>
      </c>
      <c r="H8" t="s">
        <v>47</v>
      </c>
      <c r="I8" t="s">
        <v>48</v>
      </c>
      <c r="J8">
        <v>7032</v>
      </c>
      <c r="K8" t="s">
        <v>49</v>
      </c>
      <c r="L8">
        <v>1933857</v>
      </c>
      <c r="M8" t="s">
        <v>82</v>
      </c>
      <c r="N8" t="s">
        <v>83</v>
      </c>
      <c r="O8" t="s">
        <v>84</v>
      </c>
      <c r="P8" t="s">
        <v>85</v>
      </c>
      <c r="Q8" t="s">
        <v>54</v>
      </c>
      <c r="R8">
        <v>100994845</v>
      </c>
      <c r="S8" t="s">
        <v>86</v>
      </c>
      <c r="T8" t="s">
        <v>56</v>
      </c>
      <c r="U8" t="s">
        <v>57</v>
      </c>
      <c r="V8">
        <v>11765.27</v>
      </c>
      <c r="W8">
        <v>23443.46</v>
      </c>
      <c r="X8">
        <v>20776.72</v>
      </c>
      <c r="Y8">
        <v>1</v>
      </c>
      <c r="Z8">
        <v>1</v>
      </c>
      <c r="AA8" s="1">
        <v>42583</v>
      </c>
      <c r="AB8">
        <v>27000</v>
      </c>
      <c r="AC8" t="s">
        <v>56</v>
      </c>
      <c r="AD8" t="s">
        <v>87</v>
      </c>
    </row>
    <row r="9" spans="1:30" x14ac:dyDescent="0.3">
      <c r="A9">
        <v>266</v>
      </c>
      <c r="B9">
        <v>1</v>
      </c>
      <c r="C9" t="s">
        <v>44</v>
      </c>
      <c r="D9" t="s">
        <v>45</v>
      </c>
      <c r="E9">
        <v>18525705</v>
      </c>
      <c r="F9">
        <v>7114051434</v>
      </c>
      <c r="G9" t="s">
        <v>46</v>
      </c>
      <c r="H9" t="s">
        <v>47</v>
      </c>
      <c r="I9" t="s">
        <v>48</v>
      </c>
      <c r="J9">
        <v>7032</v>
      </c>
      <c r="K9" t="s">
        <v>49</v>
      </c>
      <c r="L9">
        <v>942806</v>
      </c>
      <c r="M9" t="s">
        <v>90</v>
      </c>
      <c r="N9" t="s">
        <v>91</v>
      </c>
      <c r="O9" t="s">
        <v>92</v>
      </c>
      <c r="P9" t="s">
        <v>93</v>
      </c>
      <c r="Q9" t="s">
        <v>54</v>
      </c>
      <c r="R9">
        <v>100994845</v>
      </c>
      <c r="S9" t="s">
        <v>86</v>
      </c>
      <c r="T9" t="s">
        <v>56</v>
      </c>
      <c r="U9" t="s">
        <v>57</v>
      </c>
      <c r="V9">
        <v>10614.52</v>
      </c>
      <c r="W9">
        <v>23269.01</v>
      </c>
      <c r="X9">
        <v>20610.11</v>
      </c>
      <c r="Y9">
        <v>1</v>
      </c>
      <c r="Z9">
        <v>1</v>
      </c>
      <c r="AA9" s="1">
        <v>42583</v>
      </c>
      <c r="AB9">
        <v>27000</v>
      </c>
      <c r="AC9" t="s">
        <v>56</v>
      </c>
      <c r="AD9" t="s">
        <v>94</v>
      </c>
    </row>
    <row r="10" spans="1:30" x14ac:dyDescent="0.3">
      <c r="A10">
        <v>75</v>
      </c>
      <c r="B10">
        <v>1</v>
      </c>
      <c r="C10" t="s">
        <v>44</v>
      </c>
      <c r="D10" t="s">
        <v>45</v>
      </c>
      <c r="E10">
        <v>18525709</v>
      </c>
      <c r="F10">
        <v>7114017208</v>
      </c>
      <c r="G10" t="s">
        <v>46</v>
      </c>
      <c r="H10" t="s">
        <v>47</v>
      </c>
      <c r="I10" t="s">
        <v>48</v>
      </c>
      <c r="J10">
        <v>7032</v>
      </c>
      <c r="K10" t="s">
        <v>49</v>
      </c>
      <c r="L10">
        <v>925239</v>
      </c>
      <c r="M10" t="s">
        <v>97</v>
      </c>
      <c r="N10" t="s">
        <v>98</v>
      </c>
      <c r="O10" t="s">
        <v>99</v>
      </c>
      <c r="P10" t="s">
        <v>100</v>
      </c>
      <c r="Q10" t="s">
        <v>54</v>
      </c>
      <c r="R10">
        <v>100223303</v>
      </c>
      <c r="S10" t="s">
        <v>64</v>
      </c>
      <c r="T10" t="s">
        <v>56</v>
      </c>
      <c r="U10" t="s">
        <v>57</v>
      </c>
      <c r="V10">
        <v>6459.98</v>
      </c>
      <c r="W10">
        <v>23025.89</v>
      </c>
      <c r="X10">
        <v>21008.01</v>
      </c>
      <c r="Y10">
        <v>1</v>
      </c>
      <c r="Z10">
        <v>1</v>
      </c>
      <c r="AA10" s="1">
        <v>42583</v>
      </c>
      <c r="AB10">
        <v>27000</v>
      </c>
      <c r="AC10" t="s">
        <v>56</v>
      </c>
      <c r="AD10" t="s">
        <v>101</v>
      </c>
    </row>
    <row r="11" spans="1:30" x14ac:dyDescent="0.3">
      <c r="A11">
        <v>265</v>
      </c>
      <c r="B11">
        <v>1</v>
      </c>
      <c r="C11" t="s">
        <v>44</v>
      </c>
      <c r="D11" t="s">
        <v>45</v>
      </c>
      <c r="E11">
        <v>18525704</v>
      </c>
      <c r="F11">
        <v>7114051433</v>
      </c>
      <c r="G11" t="s">
        <v>46</v>
      </c>
      <c r="H11" t="s">
        <v>47</v>
      </c>
      <c r="I11" t="s">
        <v>48</v>
      </c>
      <c r="J11">
        <v>7032</v>
      </c>
      <c r="K11" t="s">
        <v>49</v>
      </c>
      <c r="L11">
        <v>942806</v>
      </c>
      <c r="M11" t="s">
        <v>90</v>
      </c>
      <c r="N11" t="s">
        <v>91</v>
      </c>
      <c r="O11" t="s">
        <v>92</v>
      </c>
      <c r="P11" t="s">
        <v>93</v>
      </c>
      <c r="Q11" t="s">
        <v>54</v>
      </c>
      <c r="R11">
        <v>100994845</v>
      </c>
      <c r="S11" t="s">
        <v>86</v>
      </c>
      <c r="T11" t="s">
        <v>56</v>
      </c>
      <c r="U11" t="s">
        <v>57</v>
      </c>
      <c r="V11">
        <v>10632.86</v>
      </c>
      <c r="W11">
        <v>22928.28</v>
      </c>
      <c r="X11">
        <v>19915.84</v>
      </c>
      <c r="Y11">
        <v>1</v>
      </c>
      <c r="Z11">
        <v>1</v>
      </c>
      <c r="AA11" s="1">
        <v>42583</v>
      </c>
      <c r="AB11">
        <v>27000</v>
      </c>
      <c r="AC11" t="s">
        <v>56</v>
      </c>
      <c r="AD11" t="s">
        <v>94</v>
      </c>
    </row>
    <row r="12" spans="1:30" x14ac:dyDescent="0.3">
      <c r="A12">
        <v>149</v>
      </c>
      <c r="B12">
        <v>1</v>
      </c>
      <c r="C12" t="s">
        <v>44</v>
      </c>
      <c r="D12" t="s">
        <v>45</v>
      </c>
      <c r="E12">
        <v>18525727</v>
      </c>
      <c r="F12">
        <v>7114019866</v>
      </c>
      <c r="G12" t="s">
        <v>46</v>
      </c>
      <c r="H12" t="s">
        <v>47</v>
      </c>
      <c r="I12" t="s">
        <v>48</v>
      </c>
      <c r="J12">
        <v>7032</v>
      </c>
      <c r="K12" t="s">
        <v>49</v>
      </c>
      <c r="L12">
        <v>3025769</v>
      </c>
      <c r="M12" t="s">
        <v>62</v>
      </c>
      <c r="N12" t="s">
        <v>63</v>
      </c>
      <c r="O12" t="s">
        <v>52</v>
      </c>
      <c r="P12" t="s">
        <v>53</v>
      </c>
      <c r="Q12" t="s">
        <v>54</v>
      </c>
      <c r="R12">
        <v>100223303</v>
      </c>
      <c r="S12" t="s">
        <v>64</v>
      </c>
      <c r="T12" t="s">
        <v>56</v>
      </c>
      <c r="U12" t="s">
        <v>57</v>
      </c>
      <c r="V12">
        <v>1701.57</v>
      </c>
      <c r="W12">
        <v>22873.200000000001</v>
      </c>
      <c r="X12">
        <v>21168</v>
      </c>
      <c r="Y12">
        <v>1</v>
      </c>
      <c r="Z12">
        <v>1</v>
      </c>
      <c r="AA12" s="1">
        <v>42583</v>
      </c>
      <c r="AB12">
        <v>27000</v>
      </c>
      <c r="AC12" t="s">
        <v>56</v>
      </c>
      <c r="AD12" t="s">
        <v>65</v>
      </c>
    </row>
    <row r="13" spans="1:30" x14ac:dyDescent="0.3">
      <c r="A13">
        <v>150</v>
      </c>
      <c r="B13">
        <v>1</v>
      </c>
      <c r="C13" t="s">
        <v>44</v>
      </c>
      <c r="D13" t="s">
        <v>45</v>
      </c>
      <c r="E13">
        <v>18525728</v>
      </c>
      <c r="F13">
        <v>7114019867</v>
      </c>
      <c r="G13" t="s">
        <v>46</v>
      </c>
      <c r="H13" t="s">
        <v>47</v>
      </c>
      <c r="I13" t="s">
        <v>48</v>
      </c>
      <c r="J13">
        <v>7032</v>
      </c>
      <c r="K13" t="s">
        <v>49</v>
      </c>
      <c r="L13">
        <v>659338</v>
      </c>
      <c r="M13" t="s">
        <v>50</v>
      </c>
      <c r="N13" t="s">
        <v>51</v>
      </c>
      <c r="O13" t="s">
        <v>52</v>
      </c>
      <c r="P13" t="s">
        <v>53</v>
      </c>
      <c r="Q13" t="s">
        <v>54</v>
      </c>
      <c r="R13">
        <v>100934883</v>
      </c>
      <c r="S13" t="s">
        <v>55</v>
      </c>
      <c r="T13" t="s">
        <v>56</v>
      </c>
      <c r="U13" t="s">
        <v>57</v>
      </c>
      <c r="V13">
        <v>1747.29</v>
      </c>
      <c r="W13">
        <v>22709</v>
      </c>
      <c r="X13">
        <v>20852.599999999999</v>
      </c>
      <c r="Y13">
        <v>1</v>
      </c>
      <c r="Z13">
        <v>1</v>
      </c>
      <c r="AA13" s="1">
        <v>42583</v>
      </c>
      <c r="AB13">
        <v>27000</v>
      </c>
      <c r="AC13" t="s">
        <v>56</v>
      </c>
      <c r="AD13" t="s">
        <v>58</v>
      </c>
    </row>
    <row r="14" spans="1:30" x14ac:dyDescent="0.3">
      <c r="A14">
        <v>77</v>
      </c>
      <c r="B14">
        <v>1</v>
      </c>
      <c r="C14" t="s">
        <v>44</v>
      </c>
      <c r="D14" t="s">
        <v>45</v>
      </c>
      <c r="E14">
        <v>18525711</v>
      </c>
      <c r="F14">
        <v>7114017210</v>
      </c>
      <c r="G14" t="s">
        <v>46</v>
      </c>
      <c r="H14" t="s">
        <v>47</v>
      </c>
      <c r="I14" t="s">
        <v>48</v>
      </c>
      <c r="J14">
        <v>7032</v>
      </c>
      <c r="K14" t="s">
        <v>49</v>
      </c>
      <c r="L14">
        <v>2795664</v>
      </c>
      <c r="M14" t="s">
        <v>105</v>
      </c>
      <c r="N14" t="s">
        <v>106</v>
      </c>
      <c r="O14" t="s">
        <v>107</v>
      </c>
      <c r="P14" t="s">
        <v>108</v>
      </c>
      <c r="Q14" t="s">
        <v>54</v>
      </c>
      <c r="R14">
        <v>100994845</v>
      </c>
      <c r="S14" t="s">
        <v>86</v>
      </c>
      <c r="T14" t="s">
        <v>56</v>
      </c>
      <c r="U14" t="s">
        <v>57</v>
      </c>
      <c r="V14">
        <v>13423.99</v>
      </c>
      <c r="W14">
        <v>22696.880000000001</v>
      </c>
      <c r="X14">
        <v>20892.98</v>
      </c>
      <c r="Y14">
        <v>1</v>
      </c>
      <c r="Z14">
        <v>1</v>
      </c>
      <c r="AA14" s="1">
        <v>42583</v>
      </c>
      <c r="AB14">
        <v>27000</v>
      </c>
      <c r="AC14" t="s">
        <v>56</v>
      </c>
      <c r="AD14" t="s">
        <v>109</v>
      </c>
    </row>
    <row r="15" spans="1:30" x14ac:dyDescent="0.3">
      <c r="A15">
        <v>140</v>
      </c>
      <c r="B15">
        <v>1</v>
      </c>
      <c r="C15" t="s">
        <v>44</v>
      </c>
      <c r="D15" t="s">
        <v>45</v>
      </c>
      <c r="E15">
        <v>18525721</v>
      </c>
      <c r="F15">
        <v>7114019857</v>
      </c>
      <c r="G15" t="s">
        <v>46</v>
      </c>
      <c r="H15" t="s">
        <v>47</v>
      </c>
      <c r="I15" t="s">
        <v>48</v>
      </c>
      <c r="J15">
        <v>7032</v>
      </c>
      <c r="K15" t="s">
        <v>49</v>
      </c>
      <c r="L15">
        <v>3782207</v>
      </c>
      <c r="M15" t="s">
        <v>112</v>
      </c>
      <c r="N15" t="s">
        <v>113</v>
      </c>
      <c r="O15" t="s">
        <v>114</v>
      </c>
      <c r="P15" t="s">
        <v>115</v>
      </c>
      <c r="Q15" t="s">
        <v>54</v>
      </c>
      <c r="R15">
        <v>100894891</v>
      </c>
      <c r="S15" t="s">
        <v>116</v>
      </c>
      <c r="T15" t="s">
        <v>56</v>
      </c>
      <c r="U15" t="s">
        <v>57</v>
      </c>
      <c r="V15">
        <v>12163.85</v>
      </c>
      <c r="W15">
        <v>22433.86</v>
      </c>
      <c r="X15">
        <v>20356.55</v>
      </c>
      <c r="Y15">
        <v>1</v>
      </c>
      <c r="Z15">
        <v>1</v>
      </c>
      <c r="AA15" s="1">
        <v>42583</v>
      </c>
      <c r="AB15">
        <v>27000</v>
      </c>
      <c r="AC15" t="s">
        <v>56</v>
      </c>
      <c r="AD15" t="s">
        <v>117</v>
      </c>
    </row>
    <row r="16" spans="1:30" x14ac:dyDescent="0.3">
      <c r="A16">
        <v>137</v>
      </c>
      <c r="B16">
        <v>1</v>
      </c>
      <c r="C16" t="s">
        <v>44</v>
      </c>
      <c r="D16" t="s">
        <v>45</v>
      </c>
      <c r="E16">
        <v>18525720</v>
      </c>
      <c r="F16">
        <v>7114019019</v>
      </c>
      <c r="G16" t="s">
        <v>46</v>
      </c>
      <c r="H16" t="s">
        <v>47</v>
      </c>
      <c r="I16" t="s">
        <v>48</v>
      </c>
      <c r="J16">
        <v>7032</v>
      </c>
      <c r="K16" t="s">
        <v>49</v>
      </c>
      <c r="L16">
        <v>2552491</v>
      </c>
      <c r="M16" t="s">
        <v>120</v>
      </c>
      <c r="N16" t="s">
        <v>121</v>
      </c>
      <c r="O16" t="s">
        <v>99</v>
      </c>
      <c r="P16" t="s">
        <v>100</v>
      </c>
      <c r="Q16" t="s">
        <v>54</v>
      </c>
      <c r="R16">
        <v>100223303</v>
      </c>
      <c r="S16" t="s">
        <v>64</v>
      </c>
      <c r="T16" t="s">
        <v>56</v>
      </c>
      <c r="U16" t="s">
        <v>57</v>
      </c>
      <c r="V16">
        <v>11707.52</v>
      </c>
      <c r="W16">
        <v>22373.02</v>
      </c>
      <c r="X16">
        <v>19884.32</v>
      </c>
      <c r="Y16">
        <v>1</v>
      </c>
      <c r="Z16">
        <v>1</v>
      </c>
      <c r="AA16" s="1">
        <v>42583</v>
      </c>
      <c r="AB16">
        <v>27000</v>
      </c>
      <c r="AC16" t="s">
        <v>56</v>
      </c>
      <c r="AD16" t="s">
        <v>122</v>
      </c>
    </row>
    <row r="17" spans="1:30" x14ac:dyDescent="0.3">
      <c r="A17">
        <v>80</v>
      </c>
      <c r="B17">
        <v>1</v>
      </c>
      <c r="C17" t="s">
        <v>44</v>
      </c>
      <c r="D17" t="s">
        <v>45</v>
      </c>
      <c r="E17">
        <v>18525714</v>
      </c>
      <c r="F17">
        <v>7114017213</v>
      </c>
      <c r="G17" t="s">
        <v>46</v>
      </c>
      <c r="H17" t="s">
        <v>47</v>
      </c>
      <c r="I17" t="s">
        <v>48</v>
      </c>
      <c r="J17">
        <v>7032</v>
      </c>
      <c r="K17" t="s">
        <v>49</v>
      </c>
      <c r="L17">
        <v>941735</v>
      </c>
      <c r="M17" t="s">
        <v>124</v>
      </c>
      <c r="N17" t="s">
        <v>125</v>
      </c>
      <c r="O17" t="s">
        <v>126</v>
      </c>
      <c r="P17" t="s">
        <v>127</v>
      </c>
      <c r="Q17" t="s">
        <v>54</v>
      </c>
      <c r="R17">
        <v>100894891</v>
      </c>
      <c r="S17" t="s">
        <v>116</v>
      </c>
      <c r="T17" t="s">
        <v>56</v>
      </c>
      <c r="U17" t="s">
        <v>57</v>
      </c>
      <c r="V17">
        <v>11658.59</v>
      </c>
      <c r="W17">
        <v>22331.52</v>
      </c>
      <c r="X17">
        <v>20276.740000000002</v>
      </c>
      <c r="Y17">
        <v>1</v>
      </c>
      <c r="Z17">
        <v>1</v>
      </c>
      <c r="AA17" s="1">
        <v>42583</v>
      </c>
      <c r="AB17">
        <v>27000</v>
      </c>
      <c r="AC17" t="s">
        <v>56</v>
      </c>
      <c r="AD17" t="s">
        <v>128</v>
      </c>
    </row>
    <row r="18" spans="1:30" x14ac:dyDescent="0.3">
      <c r="A18">
        <v>136</v>
      </c>
      <c r="B18">
        <v>1</v>
      </c>
      <c r="C18" t="s">
        <v>44</v>
      </c>
      <c r="D18" t="s">
        <v>45</v>
      </c>
      <c r="E18">
        <v>18525719</v>
      </c>
      <c r="F18">
        <v>7114019018</v>
      </c>
      <c r="G18" t="s">
        <v>46</v>
      </c>
      <c r="H18" t="s">
        <v>47</v>
      </c>
      <c r="I18" t="s">
        <v>48</v>
      </c>
      <c r="J18">
        <v>7032</v>
      </c>
      <c r="K18" t="s">
        <v>49</v>
      </c>
      <c r="L18">
        <v>2497722</v>
      </c>
      <c r="M18" t="s">
        <v>132</v>
      </c>
      <c r="N18" t="s">
        <v>133</v>
      </c>
      <c r="O18" t="s">
        <v>84</v>
      </c>
      <c r="P18" t="s">
        <v>85</v>
      </c>
      <c r="Q18" t="s">
        <v>54</v>
      </c>
      <c r="R18">
        <v>100223303</v>
      </c>
      <c r="S18" t="s">
        <v>64</v>
      </c>
      <c r="T18" t="s">
        <v>56</v>
      </c>
      <c r="U18" t="s">
        <v>57</v>
      </c>
      <c r="V18">
        <v>12144.85</v>
      </c>
      <c r="W18">
        <v>22179.83</v>
      </c>
      <c r="X18">
        <v>20313.78</v>
      </c>
      <c r="Y18">
        <v>1</v>
      </c>
      <c r="Z18">
        <v>1</v>
      </c>
      <c r="AA18" s="1">
        <v>42583</v>
      </c>
      <c r="AB18">
        <v>27000</v>
      </c>
      <c r="AC18" t="s">
        <v>56</v>
      </c>
      <c r="AD18" t="s">
        <v>134</v>
      </c>
    </row>
    <row r="19" spans="1:30" x14ac:dyDescent="0.3">
      <c r="A19">
        <v>267</v>
      </c>
      <c r="B19">
        <v>1</v>
      </c>
      <c r="C19" t="s">
        <v>44</v>
      </c>
      <c r="D19" t="s">
        <v>45</v>
      </c>
      <c r="E19">
        <v>18525706</v>
      </c>
      <c r="F19">
        <v>7114051435</v>
      </c>
      <c r="G19" t="s">
        <v>46</v>
      </c>
      <c r="H19" t="s">
        <v>47</v>
      </c>
      <c r="I19" t="s">
        <v>48</v>
      </c>
      <c r="J19">
        <v>7032</v>
      </c>
      <c r="K19" t="s">
        <v>49</v>
      </c>
      <c r="L19">
        <v>3202973</v>
      </c>
      <c r="M19" t="s">
        <v>136</v>
      </c>
      <c r="N19" t="s">
        <v>83</v>
      </c>
      <c r="O19" t="s">
        <v>84</v>
      </c>
      <c r="P19" t="s">
        <v>85</v>
      </c>
      <c r="Q19" t="s">
        <v>54</v>
      </c>
      <c r="R19">
        <v>100994845</v>
      </c>
      <c r="S19" t="s">
        <v>86</v>
      </c>
      <c r="T19" t="s">
        <v>56</v>
      </c>
      <c r="U19" t="s">
        <v>57</v>
      </c>
      <c r="V19">
        <v>11763.78</v>
      </c>
      <c r="W19">
        <v>22139.39</v>
      </c>
      <c r="X19">
        <v>19607.14</v>
      </c>
      <c r="Y19">
        <v>1</v>
      </c>
      <c r="Z19">
        <v>1</v>
      </c>
      <c r="AA19" s="1">
        <v>42583</v>
      </c>
      <c r="AB19">
        <v>27000</v>
      </c>
      <c r="AC19" t="s">
        <v>56</v>
      </c>
      <c r="AD19" t="s">
        <v>87</v>
      </c>
    </row>
    <row r="20" spans="1:30" x14ac:dyDescent="0.3">
      <c r="A20">
        <v>142</v>
      </c>
      <c r="B20">
        <v>1</v>
      </c>
      <c r="C20" t="s">
        <v>44</v>
      </c>
      <c r="D20" t="s">
        <v>45</v>
      </c>
      <c r="E20">
        <v>18525723</v>
      </c>
      <c r="F20">
        <v>7114019859</v>
      </c>
      <c r="G20" t="s">
        <v>46</v>
      </c>
      <c r="H20" t="s">
        <v>47</v>
      </c>
      <c r="I20" t="s">
        <v>48</v>
      </c>
      <c r="J20">
        <v>7032</v>
      </c>
      <c r="K20" t="s">
        <v>49</v>
      </c>
      <c r="L20">
        <v>913298</v>
      </c>
      <c r="M20" t="s">
        <v>138</v>
      </c>
      <c r="N20" t="s">
        <v>139</v>
      </c>
      <c r="O20" t="s">
        <v>140</v>
      </c>
      <c r="P20" t="s">
        <v>141</v>
      </c>
      <c r="Q20" t="s">
        <v>54</v>
      </c>
      <c r="R20">
        <v>100824635</v>
      </c>
      <c r="S20" t="s">
        <v>142</v>
      </c>
      <c r="T20" t="s">
        <v>56</v>
      </c>
      <c r="U20" t="s">
        <v>57</v>
      </c>
      <c r="V20">
        <v>23433.43</v>
      </c>
      <c r="W20">
        <v>22128.32</v>
      </c>
      <c r="X20">
        <v>20306.95</v>
      </c>
      <c r="Y20">
        <v>1</v>
      </c>
      <c r="Z20">
        <v>1</v>
      </c>
      <c r="AA20" s="1">
        <v>42583</v>
      </c>
      <c r="AB20">
        <v>27000</v>
      </c>
      <c r="AC20" t="s">
        <v>56</v>
      </c>
      <c r="AD20" t="s">
        <v>143</v>
      </c>
    </row>
    <row r="21" spans="1:30" x14ac:dyDescent="0.3">
      <c r="A21">
        <v>365</v>
      </c>
      <c r="B21">
        <v>1</v>
      </c>
      <c r="C21" t="s">
        <v>44</v>
      </c>
      <c r="D21" t="s">
        <v>45</v>
      </c>
      <c r="E21">
        <v>18525716</v>
      </c>
      <c r="F21">
        <v>7114063881</v>
      </c>
      <c r="G21" t="s">
        <v>46</v>
      </c>
      <c r="H21" t="s">
        <v>47</v>
      </c>
      <c r="I21" t="s">
        <v>48</v>
      </c>
      <c r="J21">
        <v>7032</v>
      </c>
      <c r="K21" t="s">
        <v>49</v>
      </c>
      <c r="L21">
        <v>1143565</v>
      </c>
      <c r="M21" t="s">
        <v>146</v>
      </c>
      <c r="N21" t="s">
        <v>147</v>
      </c>
      <c r="O21" t="s">
        <v>99</v>
      </c>
      <c r="P21" t="s">
        <v>100</v>
      </c>
      <c r="Q21" t="s">
        <v>54</v>
      </c>
      <c r="R21">
        <v>100994845</v>
      </c>
      <c r="S21" t="s">
        <v>86</v>
      </c>
      <c r="T21" t="s">
        <v>56</v>
      </c>
      <c r="U21" t="s">
        <v>57</v>
      </c>
      <c r="V21">
        <v>10226.26</v>
      </c>
      <c r="W21">
        <v>22023.87</v>
      </c>
      <c r="X21">
        <v>20184.45</v>
      </c>
      <c r="Y21">
        <v>1</v>
      </c>
      <c r="Z21">
        <v>1</v>
      </c>
      <c r="AA21" s="1">
        <v>42583</v>
      </c>
      <c r="AB21">
        <v>27000</v>
      </c>
      <c r="AC21" t="s">
        <v>56</v>
      </c>
      <c r="AD21" t="s">
        <v>148</v>
      </c>
    </row>
    <row r="22" spans="1:30" x14ac:dyDescent="0.3">
      <c r="A22">
        <v>224</v>
      </c>
      <c r="B22">
        <v>1</v>
      </c>
      <c r="C22" t="s">
        <v>44</v>
      </c>
      <c r="D22" t="s">
        <v>45</v>
      </c>
      <c r="E22">
        <v>18525701</v>
      </c>
      <c r="F22">
        <v>7114041913</v>
      </c>
      <c r="G22" t="s">
        <v>46</v>
      </c>
      <c r="H22" t="s">
        <v>47</v>
      </c>
      <c r="I22" t="s">
        <v>48</v>
      </c>
      <c r="J22">
        <v>7032</v>
      </c>
      <c r="K22" t="s">
        <v>49</v>
      </c>
      <c r="L22">
        <v>3965425</v>
      </c>
      <c r="M22" t="s">
        <v>151</v>
      </c>
      <c r="N22" t="s">
        <v>152</v>
      </c>
      <c r="O22" t="s">
        <v>153</v>
      </c>
      <c r="P22" t="s">
        <v>154</v>
      </c>
      <c r="Q22" t="s">
        <v>54</v>
      </c>
      <c r="R22">
        <v>100214689</v>
      </c>
      <c r="S22" t="s">
        <v>155</v>
      </c>
      <c r="T22" t="s">
        <v>56</v>
      </c>
      <c r="U22" t="s">
        <v>57</v>
      </c>
      <c r="V22">
        <v>3790.11</v>
      </c>
      <c r="W22">
        <v>21622.1</v>
      </c>
      <c r="X22">
        <v>19833.8</v>
      </c>
      <c r="Y22">
        <v>1</v>
      </c>
      <c r="Z22">
        <v>1</v>
      </c>
      <c r="AA22" s="1">
        <v>42583</v>
      </c>
      <c r="AB22">
        <v>27000</v>
      </c>
      <c r="AC22" t="s">
        <v>56</v>
      </c>
      <c r="AD22" t="s">
        <v>156</v>
      </c>
    </row>
    <row r="23" spans="1:30" x14ac:dyDescent="0.3">
      <c r="A23">
        <v>78</v>
      </c>
      <c r="B23">
        <v>1</v>
      </c>
      <c r="C23" t="s">
        <v>44</v>
      </c>
      <c r="D23" t="s">
        <v>45</v>
      </c>
      <c r="E23">
        <v>18525712</v>
      </c>
      <c r="F23">
        <v>7114017211</v>
      </c>
      <c r="G23" t="s">
        <v>46</v>
      </c>
      <c r="H23" t="s">
        <v>47</v>
      </c>
      <c r="I23" t="s">
        <v>48</v>
      </c>
      <c r="J23">
        <v>7032</v>
      </c>
      <c r="K23" t="s">
        <v>49</v>
      </c>
      <c r="L23">
        <v>3782207</v>
      </c>
      <c r="M23" t="s">
        <v>112</v>
      </c>
      <c r="N23" t="s">
        <v>113</v>
      </c>
      <c r="O23" t="s">
        <v>114</v>
      </c>
      <c r="P23" t="s">
        <v>115</v>
      </c>
      <c r="Q23" t="s">
        <v>54</v>
      </c>
      <c r="R23">
        <v>100894891</v>
      </c>
      <c r="S23" t="s">
        <v>116</v>
      </c>
      <c r="T23" t="s">
        <v>56</v>
      </c>
      <c r="U23" t="s">
        <v>57</v>
      </c>
      <c r="V23">
        <v>12149.59</v>
      </c>
      <c r="W23">
        <v>21452.41</v>
      </c>
      <c r="X23">
        <v>19809.55</v>
      </c>
      <c r="Y23">
        <v>1</v>
      </c>
      <c r="Z23">
        <v>1</v>
      </c>
      <c r="AA23" s="1">
        <v>42583</v>
      </c>
      <c r="AB23">
        <v>27000</v>
      </c>
      <c r="AC23" t="s">
        <v>56</v>
      </c>
      <c r="AD23" t="s">
        <v>117</v>
      </c>
    </row>
    <row r="24" spans="1:30" x14ac:dyDescent="0.3">
      <c r="A24">
        <v>225</v>
      </c>
      <c r="B24">
        <v>1</v>
      </c>
      <c r="C24" t="s">
        <v>44</v>
      </c>
      <c r="D24" t="s">
        <v>45</v>
      </c>
      <c r="E24">
        <v>18525702</v>
      </c>
      <c r="F24">
        <v>7114041914</v>
      </c>
      <c r="G24" t="s">
        <v>46</v>
      </c>
      <c r="H24" t="s">
        <v>47</v>
      </c>
      <c r="I24" t="s">
        <v>48</v>
      </c>
      <c r="J24">
        <v>7032</v>
      </c>
      <c r="K24" t="s">
        <v>49</v>
      </c>
      <c r="L24">
        <v>659338</v>
      </c>
      <c r="M24" t="s">
        <v>50</v>
      </c>
      <c r="N24" t="s">
        <v>51</v>
      </c>
      <c r="O24" t="s">
        <v>52</v>
      </c>
      <c r="P24" t="s">
        <v>53</v>
      </c>
      <c r="Q24" t="s">
        <v>54</v>
      </c>
      <c r="R24">
        <v>100934883</v>
      </c>
      <c r="S24" t="s">
        <v>55</v>
      </c>
      <c r="T24" t="s">
        <v>56</v>
      </c>
      <c r="U24" t="s">
        <v>57</v>
      </c>
      <c r="V24">
        <v>1741.1</v>
      </c>
      <c r="W24">
        <v>21414.400000000001</v>
      </c>
      <c r="X24">
        <v>20145.599999999999</v>
      </c>
      <c r="Y24">
        <v>1</v>
      </c>
      <c r="Z24">
        <v>1</v>
      </c>
      <c r="AA24" s="1">
        <v>42583</v>
      </c>
      <c r="AB24">
        <v>27000</v>
      </c>
      <c r="AC24" t="s">
        <v>56</v>
      </c>
      <c r="AD24" t="s">
        <v>58</v>
      </c>
    </row>
    <row r="25" spans="1:30" x14ac:dyDescent="0.3">
      <c r="A25">
        <v>145</v>
      </c>
      <c r="B25">
        <v>1</v>
      </c>
      <c r="C25" t="s">
        <v>44</v>
      </c>
      <c r="D25" t="s">
        <v>45</v>
      </c>
      <c r="E25">
        <v>18525725</v>
      </c>
      <c r="F25">
        <v>7114019862</v>
      </c>
      <c r="G25" t="s">
        <v>46</v>
      </c>
      <c r="H25" t="s">
        <v>47</v>
      </c>
      <c r="I25" t="s">
        <v>48</v>
      </c>
      <c r="J25">
        <v>7032</v>
      </c>
      <c r="K25" t="s">
        <v>49</v>
      </c>
      <c r="L25">
        <v>4187794</v>
      </c>
      <c r="M25" t="s">
        <v>161</v>
      </c>
      <c r="N25" t="s">
        <v>162</v>
      </c>
      <c r="O25" t="s">
        <v>163</v>
      </c>
      <c r="P25" t="s">
        <v>164</v>
      </c>
      <c r="Q25" t="s">
        <v>54</v>
      </c>
      <c r="R25">
        <v>100894891</v>
      </c>
      <c r="S25" t="s">
        <v>116</v>
      </c>
      <c r="T25" t="s">
        <v>56</v>
      </c>
      <c r="U25" t="s">
        <v>57</v>
      </c>
      <c r="V25">
        <v>16755.77</v>
      </c>
      <c r="W25">
        <v>21334.97</v>
      </c>
      <c r="X25">
        <v>19518.900000000001</v>
      </c>
      <c r="Y25">
        <v>1</v>
      </c>
      <c r="Z25">
        <v>1</v>
      </c>
      <c r="AA25" s="1">
        <v>42583</v>
      </c>
      <c r="AB25">
        <v>27000</v>
      </c>
      <c r="AC25" t="s">
        <v>56</v>
      </c>
      <c r="AD25" t="s">
        <v>165</v>
      </c>
    </row>
    <row r="26" spans="1:30" x14ac:dyDescent="0.3">
      <c r="A26">
        <v>268</v>
      </c>
      <c r="B26">
        <v>1</v>
      </c>
      <c r="C26" t="s">
        <v>44</v>
      </c>
      <c r="D26" t="s">
        <v>45</v>
      </c>
      <c r="E26">
        <v>18525707</v>
      </c>
      <c r="F26">
        <v>7114051436</v>
      </c>
      <c r="G26" t="s">
        <v>46</v>
      </c>
      <c r="H26" t="s">
        <v>47</v>
      </c>
      <c r="I26" t="s">
        <v>48</v>
      </c>
      <c r="J26">
        <v>7032</v>
      </c>
      <c r="K26" t="s">
        <v>49</v>
      </c>
      <c r="L26">
        <v>4205647</v>
      </c>
      <c r="M26" t="s">
        <v>168</v>
      </c>
      <c r="N26" t="s">
        <v>169</v>
      </c>
      <c r="O26" t="s">
        <v>170</v>
      </c>
      <c r="P26" t="s">
        <v>171</v>
      </c>
      <c r="Q26" t="s">
        <v>54</v>
      </c>
      <c r="R26">
        <v>101047835</v>
      </c>
      <c r="S26" t="s">
        <v>172</v>
      </c>
      <c r="T26" t="s">
        <v>56</v>
      </c>
      <c r="U26" t="s">
        <v>57</v>
      </c>
      <c r="V26">
        <v>14206.25</v>
      </c>
      <c r="W26">
        <v>21323.8</v>
      </c>
      <c r="X26">
        <v>19480.259999999998</v>
      </c>
      <c r="Y26">
        <v>1</v>
      </c>
      <c r="Z26">
        <v>1</v>
      </c>
      <c r="AA26" s="1">
        <v>42583</v>
      </c>
      <c r="AB26">
        <v>27000</v>
      </c>
      <c r="AC26" t="s">
        <v>56</v>
      </c>
      <c r="AD26" t="s">
        <v>173</v>
      </c>
    </row>
    <row r="27" spans="1:30" x14ac:dyDescent="0.3">
      <c r="A27">
        <v>364</v>
      </c>
      <c r="B27">
        <v>1</v>
      </c>
      <c r="C27" t="s">
        <v>44</v>
      </c>
      <c r="D27" t="s">
        <v>45</v>
      </c>
      <c r="E27">
        <v>18525715</v>
      </c>
      <c r="F27">
        <v>7114063880</v>
      </c>
      <c r="G27" t="s">
        <v>46</v>
      </c>
      <c r="H27" t="s">
        <v>47</v>
      </c>
      <c r="I27" t="s">
        <v>48</v>
      </c>
      <c r="J27">
        <v>7032</v>
      </c>
      <c r="K27" t="s">
        <v>49</v>
      </c>
      <c r="L27">
        <v>646963</v>
      </c>
      <c r="M27" t="s">
        <v>176</v>
      </c>
      <c r="N27" t="s">
        <v>177</v>
      </c>
      <c r="O27" t="s">
        <v>178</v>
      </c>
      <c r="P27" t="s">
        <v>179</v>
      </c>
      <c r="Q27" t="s">
        <v>54</v>
      </c>
      <c r="R27">
        <v>100214689</v>
      </c>
      <c r="S27" t="s">
        <v>155</v>
      </c>
      <c r="T27" t="s">
        <v>56</v>
      </c>
      <c r="U27" t="s">
        <v>57</v>
      </c>
      <c r="V27">
        <v>6192.86</v>
      </c>
      <c r="W27">
        <v>21279.63</v>
      </c>
      <c r="X27">
        <v>19442.849999999999</v>
      </c>
      <c r="Y27">
        <v>1</v>
      </c>
      <c r="Z27">
        <v>1</v>
      </c>
      <c r="AA27" s="1">
        <v>42583</v>
      </c>
      <c r="AB27">
        <v>27000</v>
      </c>
      <c r="AC27" t="s">
        <v>56</v>
      </c>
      <c r="AD27" t="s">
        <v>180</v>
      </c>
    </row>
    <row r="28" spans="1:30" x14ac:dyDescent="0.3">
      <c r="A28">
        <v>264</v>
      </c>
      <c r="B28">
        <v>1</v>
      </c>
      <c r="C28" t="s">
        <v>44</v>
      </c>
      <c r="D28" t="s">
        <v>45</v>
      </c>
      <c r="E28">
        <v>18525703</v>
      </c>
      <c r="F28">
        <v>7114051432</v>
      </c>
      <c r="G28" t="s">
        <v>46</v>
      </c>
      <c r="H28" t="s">
        <v>47</v>
      </c>
      <c r="I28" t="s">
        <v>48</v>
      </c>
      <c r="J28">
        <v>7032</v>
      </c>
      <c r="K28" t="s">
        <v>49</v>
      </c>
      <c r="L28">
        <v>659338</v>
      </c>
      <c r="M28" t="s">
        <v>50</v>
      </c>
      <c r="N28" t="s">
        <v>51</v>
      </c>
      <c r="O28" t="s">
        <v>52</v>
      </c>
      <c r="P28" t="s">
        <v>53</v>
      </c>
      <c r="Q28" t="s">
        <v>54</v>
      </c>
      <c r="R28">
        <v>100934883</v>
      </c>
      <c r="S28" t="s">
        <v>55</v>
      </c>
      <c r="T28" t="s">
        <v>56</v>
      </c>
      <c r="U28" t="s">
        <v>57</v>
      </c>
      <c r="V28">
        <v>1748.09</v>
      </c>
      <c r="W28">
        <v>20192.37</v>
      </c>
      <c r="X28">
        <v>18409.71</v>
      </c>
      <c r="Y28">
        <v>1</v>
      </c>
      <c r="Z28">
        <v>1</v>
      </c>
      <c r="AA28" s="1">
        <v>42583</v>
      </c>
      <c r="AB28">
        <v>27000</v>
      </c>
      <c r="AC28" t="s">
        <v>56</v>
      </c>
      <c r="AD28" t="s">
        <v>58</v>
      </c>
    </row>
    <row r="29" spans="1:30" x14ac:dyDescent="0.3">
      <c r="A29">
        <v>614</v>
      </c>
      <c r="B29">
        <v>1</v>
      </c>
      <c r="C29" t="s">
        <v>44</v>
      </c>
      <c r="D29" t="s">
        <v>183</v>
      </c>
      <c r="E29">
        <v>18534116</v>
      </c>
      <c r="F29">
        <v>7114023060</v>
      </c>
      <c r="G29" t="s">
        <v>46</v>
      </c>
      <c r="H29" t="s">
        <v>47</v>
      </c>
      <c r="I29" t="s">
        <v>48</v>
      </c>
      <c r="J29">
        <v>7032</v>
      </c>
      <c r="K29" t="s">
        <v>49</v>
      </c>
      <c r="L29">
        <v>5085216</v>
      </c>
      <c r="M29" t="s">
        <v>75</v>
      </c>
      <c r="N29" t="s">
        <v>76</v>
      </c>
      <c r="O29" t="s">
        <v>52</v>
      </c>
      <c r="P29" t="s">
        <v>53</v>
      </c>
      <c r="Q29" t="s">
        <v>54</v>
      </c>
      <c r="R29">
        <v>101093720</v>
      </c>
      <c r="S29" t="s">
        <v>55</v>
      </c>
      <c r="T29" t="s">
        <v>56</v>
      </c>
      <c r="U29" t="s">
        <v>57</v>
      </c>
      <c r="V29">
        <v>1744.92</v>
      </c>
      <c r="W29">
        <v>24500</v>
      </c>
      <c r="X29">
        <v>22500</v>
      </c>
      <c r="Y29">
        <v>1</v>
      </c>
      <c r="Z29">
        <v>1</v>
      </c>
      <c r="AA29" s="1">
        <v>42584</v>
      </c>
      <c r="AB29">
        <v>27000</v>
      </c>
      <c r="AC29" t="s">
        <v>56</v>
      </c>
      <c r="AD29" t="s">
        <v>184</v>
      </c>
    </row>
    <row r="30" spans="1:30" x14ac:dyDescent="0.3">
      <c r="A30">
        <v>1124</v>
      </c>
      <c r="B30">
        <v>1</v>
      </c>
      <c r="C30" t="s">
        <v>44</v>
      </c>
      <c r="D30" t="s">
        <v>183</v>
      </c>
      <c r="E30">
        <v>18536320</v>
      </c>
      <c r="F30">
        <v>7114522869</v>
      </c>
      <c r="G30" t="s">
        <v>46</v>
      </c>
      <c r="H30" t="s">
        <v>47</v>
      </c>
      <c r="I30" t="s">
        <v>48</v>
      </c>
      <c r="J30">
        <v>7032</v>
      </c>
      <c r="K30" t="s">
        <v>49</v>
      </c>
      <c r="L30">
        <v>659338</v>
      </c>
      <c r="M30" t="s">
        <v>50</v>
      </c>
      <c r="N30" t="s">
        <v>51</v>
      </c>
      <c r="O30" t="s">
        <v>52</v>
      </c>
      <c r="P30" t="s">
        <v>53</v>
      </c>
      <c r="Q30" t="s">
        <v>54</v>
      </c>
      <c r="R30">
        <v>100934883</v>
      </c>
      <c r="S30" t="s">
        <v>55</v>
      </c>
      <c r="T30" t="s">
        <v>56</v>
      </c>
      <c r="U30" t="s">
        <v>57</v>
      </c>
      <c r="V30">
        <v>1745.43</v>
      </c>
      <c r="W30">
        <v>23662.46</v>
      </c>
      <c r="X30">
        <v>21818.639999999999</v>
      </c>
      <c r="Y30">
        <v>1</v>
      </c>
      <c r="Z30">
        <v>1</v>
      </c>
      <c r="AA30" s="1">
        <v>42584</v>
      </c>
      <c r="AB30">
        <v>27000</v>
      </c>
      <c r="AC30" t="s">
        <v>56</v>
      </c>
      <c r="AD30" t="s">
        <v>58</v>
      </c>
    </row>
    <row r="31" spans="1:30" x14ac:dyDescent="0.3">
      <c r="A31">
        <v>1059</v>
      </c>
      <c r="B31">
        <v>1</v>
      </c>
      <c r="C31" t="s">
        <v>44</v>
      </c>
      <c r="D31" t="s">
        <v>183</v>
      </c>
      <c r="E31">
        <v>18534111</v>
      </c>
      <c r="F31">
        <v>7114077648</v>
      </c>
      <c r="G31" t="s">
        <v>46</v>
      </c>
      <c r="H31" t="s">
        <v>47</v>
      </c>
      <c r="I31" t="s">
        <v>48</v>
      </c>
      <c r="J31">
        <v>7032</v>
      </c>
      <c r="K31" t="s">
        <v>49</v>
      </c>
      <c r="L31">
        <v>2795664</v>
      </c>
      <c r="M31" t="s">
        <v>105</v>
      </c>
      <c r="N31" t="s">
        <v>106</v>
      </c>
      <c r="O31" t="s">
        <v>107</v>
      </c>
      <c r="P31" t="s">
        <v>108</v>
      </c>
      <c r="Q31" t="s">
        <v>54</v>
      </c>
      <c r="R31">
        <v>100994845</v>
      </c>
      <c r="S31" t="s">
        <v>86</v>
      </c>
      <c r="T31" t="s">
        <v>56</v>
      </c>
      <c r="U31" t="s">
        <v>57</v>
      </c>
      <c r="V31">
        <v>13421.2</v>
      </c>
      <c r="W31">
        <v>21100</v>
      </c>
      <c r="X31">
        <v>19102.28</v>
      </c>
      <c r="Y31">
        <v>1</v>
      </c>
      <c r="Z31">
        <v>1</v>
      </c>
      <c r="AA31" s="1">
        <v>42584</v>
      </c>
      <c r="AB31">
        <v>27000</v>
      </c>
      <c r="AC31" t="s">
        <v>56</v>
      </c>
      <c r="AD31" t="s">
        <v>109</v>
      </c>
    </row>
    <row r="32" spans="1:30" x14ac:dyDescent="0.3">
      <c r="A32">
        <v>1229</v>
      </c>
      <c r="B32">
        <v>1</v>
      </c>
      <c r="C32" t="s">
        <v>44</v>
      </c>
      <c r="D32" t="s">
        <v>188</v>
      </c>
      <c r="E32">
        <v>18544303</v>
      </c>
      <c r="F32">
        <v>7114076394</v>
      </c>
      <c r="G32" t="s">
        <v>46</v>
      </c>
      <c r="H32" t="s">
        <v>47</v>
      </c>
      <c r="I32" t="s">
        <v>48</v>
      </c>
      <c r="J32">
        <v>7032</v>
      </c>
      <c r="K32" t="s">
        <v>49</v>
      </c>
      <c r="L32">
        <v>3855615</v>
      </c>
      <c r="M32" t="s">
        <v>189</v>
      </c>
      <c r="N32" t="s">
        <v>190</v>
      </c>
      <c r="O32" t="s">
        <v>191</v>
      </c>
      <c r="P32" t="s">
        <v>192</v>
      </c>
      <c r="Q32" t="s">
        <v>54</v>
      </c>
      <c r="R32">
        <v>101030531</v>
      </c>
      <c r="S32" t="s">
        <v>193</v>
      </c>
      <c r="T32" t="s">
        <v>56</v>
      </c>
      <c r="U32" t="s">
        <v>57</v>
      </c>
      <c r="V32">
        <v>3310.85</v>
      </c>
      <c r="W32">
        <v>21367.13</v>
      </c>
      <c r="X32">
        <v>19531.439999999999</v>
      </c>
      <c r="Y32">
        <v>1</v>
      </c>
      <c r="Z32">
        <v>1</v>
      </c>
      <c r="AA32" s="1">
        <v>42585</v>
      </c>
      <c r="AB32">
        <v>27000</v>
      </c>
      <c r="AC32" t="s">
        <v>56</v>
      </c>
      <c r="AD32" t="s">
        <v>194</v>
      </c>
    </row>
    <row r="33" spans="1:30" x14ac:dyDescent="0.3">
      <c r="A33">
        <v>1312</v>
      </c>
      <c r="B33">
        <v>1</v>
      </c>
      <c r="C33" t="s">
        <v>44</v>
      </c>
      <c r="D33" t="s">
        <v>188</v>
      </c>
      <c r="E33">
        <v>18544369</v>
      </c>
      <c r="F33">
        <v>7114107299</v>
      </c>
      <c r="G33" t="s">
        <v>46</v>
      </c>
      <c r="H33" t="s">
        <v>47</v>
      </c>
      <c r="I33" t="s">
        <v>48</v>
      </c>
      <c r="J33">
        <v>7032</v>
      </c>
      <c r="K33" t="s">
        <v>49</v>
      </c>
      <c r="L33">
        <v>3495101</v>
      </c>
      <c r="M33" t="s">
        <v>197</v>
      </c>
      <c r="N33" t="s">
        <v>198</v>
      </c>
      <c r="O33" t="s">
        <v>170</v>
      </c>
      <c r="P33" t="s">
        <v>199</v>
      </c>
      <c r="Q33" t="s">
        <v>54</v>
      </c>
      <c r="R33">
        <v>101047835</v>
      </c>
      <c r="S33" t="s">
        <v>172</v>
      </c>
      <c r="T33" t="s">
        <v>56</v>
      </c>
      <c r="U33" t="s">
        <v>57</v>
      </c>
      <c r="V33">
        <v>3.38</v>
      </c>
      <c r="W33">
        <v>977.15</v>
      </c>
      <c r="X33">
        <v>889.94</v>
      </c>
      <c r="Y33">
        <v>1</v>
      </c>
      <c r="Z33">
        <v>1</v>
      </c>
      <c r="AA33" s="1">
        <v>42585</v>
      </c>
      <c r="AB33">
        <v>1300</v>
      </c>
      <c r="AC33" t="s">
        <v>159</v>
      </c>
      <c r="AD33" t="s">
        <v>200</v>
      </c>
    </row>
    <row r="34" spans="1:30" x14ac:dyDescent="0.3">
      <c r="A34">
        <v>2134</v>
      </c>
      <c r="B34">
        <v>1</v>
      </c>
      <c r="C34" t="s">
        <v>44</v>
      </c>
      <c r="D34" t="s">
        <v>203</v>
      </c>
      <c r="E34">
        <v>18554321</v>
      </c>
      <c r="F34">
        <v>7114522870</v>
      </c>
      <c r="G34" t="s">
        <v>46</v>
      </c>
      <c r="H34" t="s">
        <v>47</v>
      </c>
      <c r="I34" t="s">
        <v>48</v>
      </c>
      <c r="J34">
        <v>7032</v>
      </c>
      <c r="K34" t="s">
        <v>49</v>
      </c>
      <c r="L34">
        <v>659338</v>
      </c>
      <c r="M34" t="s">
        <v>50</v>
      </c>
      <c r="N34" t="s">
        <v>51</v>
      </c>
      <c r="O34" t="s">
        <v>52</v>
      </c>
      <c r="P34" t="s">
        <v>53</v>
      </c>
      <c r="Q34" t="s">
        <v>54</v>
      </c>
      <c r="R34">
        <v>100934883</v>
      </c>
      <c r="S34" t="s">
        <v>55</v>
      </c>
      <c r="T34" t="s">
        <v>56</v>
      </c>
      <c r="U34" t="s">
        <v>57</v>
      </c>
      <c r="V34">
        <v>1742.32</v>
      </c>
      <c r="W34">
        <v>12692</v>
      </c>
      <c r="X34">
        <v>11346.24</v>
      </c>
      <c r="Y34">
        <v>1</v>
      </c>
      <c r="Z34">
        <v>1</v>
      </c>
      <c r="AA34" s="1">
        <v>42586</v>
      </c>
      <c r="AB34">
        <v>27000</v>
      </c>
      <c r="AC34" t="s">
        <v>56</v>
      </c>
      <c r="AD34" t="s">
        <v>58</v>
      </c>
    </row>
    <row r="35" spans="1:30" x14ac:dyDescent="0.3">
      <c r="A35">
        <v>2152</v>
      </c>
      <c r="B35">
        <v>1</v>
      </c>
      <c r="C35" t="s">
        <v>44</v>
      </c>
      <c r="D35" t="s">
        <v>204</v>
      </c>
      <c r="E35">
        <v>18461653</v>
      </c>
      <c r="F35">
        <v>7113897924</v>
      </c>
      <c r="G35" t="s">
        <v>46</v>
      </c>
      <c r="H35" t="s">
        <v>47</v>
      </c>
      <c r="I35" t="s">
        <v>48</v>
      </c>
      <c r="J35">
        <v>7032</v>
      </c>
      <c r="K35" t="s">
        <v>49</v>
      </c>
      <c r="L35">
        <v>3025769</v>
      </c>
      <c r="M35" t="s">
        <v>62</v>
      </c>
      <c r="N35" t="s">
        <v>63</v>
      </c>
      <c r="O35" t="s">
        <v>52</v>
      </c>
      <c r="P35" t="s">
        <v>53</v>
      </c>
      <c r="Q35" t="s">
        <v>54</v>
      </c>
      <c r="R35">
        <v>100223303</v>
      </c>
      <c r="S35" t="s">
        <v>64</v>
      </c>
      <c r="T35" t="s">
        <v>56</v>
      </c>
      <c r="U35" t="s">
        <v>57</v>
      </c>
      <c r="V35">
        <v>0.01</v>
      </c>
      <c r="W35">
        <v>25110</v>
      </c>
      <c r="X35">
        <v>23328</v>
      </c>
      <c r="Y35">
        <v>1</v>
      </c>
      <c r="Z35">
        <v>1</v>
      </c>
      <c r="AA35" s="1">
        <v>42587</v>
      </c>
      <c r="AB35">
        <v>27000</v>
      </c>
      <c r="AC35" t="s">
        <v>56</v>
      </c>
      <c r="AD35" t="s">
        <v>65</v>
      </c>
    </row>
    <row r="36" spans="1:30" x14ac:dyDescent="0.3">
      <c r="A36">
        <v>2576</v>
      </c>
      <c r="B36">
        <v>1</v>
      </c>
      <c r="C36" t="s">
        <v>44</v>
      </c>
      <c r="D36" t="s">
        <v>204</v>
      </c>
      <c r="E36">
        <v>18565128</v>
      </c>
      <c r="F36">
        <v>7114166145</v>
      </c>
      <c r="G36" t="s">
        <v>46</v>
      </c>
      <c r="H36" t="s">
        <v>47</v>
      </c>
      <c r="I36" t="s">
        <v>48</v>
      </c>
      <c r="J36">
        <v>7032</v>
      </c>
      <c r="K36" t="s">
        <v>49</v>
      </c>
      <c r="L36">
        <v>941468</v>
      </c>
      <c r="M36" t="s">
        <v>205</v>
      </c>
      <c r="N36" t="s">
        <v>206</v>
      </c>
      <c r="O36" t="s">
        <v>207</v>
      </c>
      <c r="P36" t="s">
        <v>208</v>
      </c>
      <c r="Q36" t="s">
        <v>54</v>
      </c>
      <c r="R36">
        <v>101093720</v>
      </c>
      <c r="S36" t="s">
        <v>55</v>
      </c>
      <c r="T36" t="s">
        <v>56</v>
      </c>
      <c r="U36" t="s">
        <v>57</v>
      </c>
      <c r="V36">
        <v>3537.58</v>
      </c>
      <c r="W36">
        <v>22128.82</v>
      </c>
      <c r="X36">
        <v>20108.169999999998</v>
      </c>
      <c r="Y36">
        <v>1</v>
      </c>
      <c r="Z36">
        <v>1</v>
      </c>
      <c r="AA36" s="1">
        <v>42587</v>
      </c>
      <c r="AB36">
        <v>27000</v>
      </c>
      <c r="AC36" t="s">
        <v>56</v>
      </c>
      <c r="AD36" t="s">
        <v>209</v>
      </c>
    </row>
    <row r="37" spans="1:30" x14ac:dyDescent="0.3">
      <c r="A37">
        <v>2738</v>
      </c>
      <c r="B37">
        <v>1</v>
      </c>
      <c r="C37" t="s">
        <v>44</v>
      </c>
      <c r="D37" t="s">
        <v>212</v>
      </c>
      <c r="E37">
        <v>18570812</v>
      </c>
      <c r="F37">
        <v>7114165237</v>
      </c>
      <c r="G37" t="s">
        <v>46</v>
      </c>
      <c r="H37" t="s">
        <v>47</v>
      </c>
      <c r="I37" t="s">
        <v>48</v>
      </c>
      <c r="J37">
        <v>7032</v>
      </c>
      <c r="K37" t="s">
        <v>49</v>
      </c>
      <c r="L37">
        <v>4480377</v>
      </c>
      <c r="M37" t="s">
        <v>213</v>
      </c>
      <c r="N37" t="s">
        <v>214</v>
      </c>
      <c r="O37" t="s">
        <v>215</v>
      </c>
      <c r="P37" t="s">
        <v>216</v>
      </c>
      <c r="Q37" t="s">
        <v>54</v>
      </c>
      <c r="R37">
        <v>100894891</v>
      </c>
      <c r="S37" t="s">
        <v>116</v>
      </c>
      <c r="T37" t="s">
        <v>56</v>
      </c>
      <c r="U37" t="s">
        <v>57</v>
      </c>
      <c r="V37">
        <v>20537.04</v>
      </c>
      <c r="W37">
        <v>22107.599999999999</v>
      </c>
      <c r="X37">
        <v>20191.18</v>
      </c>
      <c r="Y37">
        <v>1</v>
      </c>
      <c r="Z37">
        <v>1</v>
      </c>
      <c r="AA37" s="1">
        <v>42588</v>
      </c>
      <c r="AB37">
        <v>27000</v>
      </c>
      <c r="AC37" t="s">
        <v>56</v>
      </c>
      <c r="AD37" t="s">
        <v>217</v>
      </c>
    </row>
    <row r="38" spans="1:30" x14ac:dyDescent="0.3">
      <c r="A38">
        <v>2898</v>
      </c>
      <c r="B38">
        <v>1</v>
      </c>
      <c r="C38" t="s">
        <v>44</v>
      </c>
      <c r="D38" t="s">
        <v>219</v>
      </c>
      <c r="E38">
        <v>18584125</v>
      </c>
      <c r="F38">
        <v>7114195287</v>
      </c>
      <c r="G38" t="s">
        <v>46</v>
      </c>
      <c r="H38" t="s">
        <v>47</v>
      </c>
      <c r="I38" t="s">
        <v>48</v>
      </c>
      <c r="J38">
        <v>7032</v>
      </c>
      <c r="K38" t="s">
        <v>49</v>
      </c>
      <c r="L38">
        <v>659338</v>
      </c>
      <c r="M38" t="s">
        <v>50</v>
      </c>
      <c r="N38" t="s">
        <v>51</v>
      </c>
      <c r="O38" t="s">
        <v>52</v>
      </c>
      <c r="P38" t="s">
        <v>53</v>
      </c>
      <c r="Q38" t="s">
        <v>54</v>
      </c>
      <c r="R38">
        <v>101093720</v>
      </c>
      <c r="S38" t="s">
        <v>55</v>
      </c>
      <c r="T38" t="s">
        <v>56</v>
      </c>
      <c r="U38" t="s">
        <v>57</v>
      </c>
      <c r="V38">
        <v>1746.85</v>
      </c>
      <c r="W38">
        <v>25220.52</v>
      </c>
      <c r="X38">
        <v>23340.240000000002</v>
      </c>
      <c r="Y38">
        <v>1</v>
      </c>
      <c r="Z38">
        <v>1</v>
      </c>
      <c r="AA38" s="1">
        <v>42590</v>
      </c>
      <c r="AB38">
        <v>27000</v>
      </c>
      <c r="AC38" t="s">
        <v>56</v>
      </c>
      <c r="AD38" t="s">
        <v>220</v>
      </c>
    </row>
    <row r="39" spans="1:30" x14ac:dyDescent="0.3">
      <c r="A39">
        <v>2897</v>
      </c>
      <c r="B39">
        <v>1</v>
      </c>
      <c r="C39" t="s">
        <v>44</v>
      </c>
      <c r="D39" t="s">
        <v>219</v>
      </c>
      <c r="E39">
        <v>18584124</v>
      </c>
      <c r="F39">
        <v>7114195286</v>
      </c>
      <c r="G39" t="s">
        <v>46</v>
      </c>
      <c r="H39" t="s">
        <v>47</v>
      </c>
      <c r="I39" t="s">
        <v>48</v>
      </c>
      <c r="J39">
        <v>7032</v>
      </c>
      <c r="K39" t="s">
        <v>49</v>
      </c>
      <c r="L39">
        <v>659338</v>
      </c>
      <c r="M39" t="s">
        <v>50</v>
      </c>
      <c r="N39" t="s">
        <v>51</v>
      </c>
      <c r="O39" t="s">
        <v>52</v>
      </c>
      <c r="P39" t="s">
        <v>53</v>
      </c>
      <c r="Q39" t="s">
        <v>54</v>
      </c>
      <c r="R39">
        <v>101093720</v>
      </c>
      <c r="S39" t="s">
        <v>55</v>
      </c>
      <c r="T39" t="s">
        <v>56</v>
      </c>
      <c r="U39" t="s">
        <v>57</v>
      </c>
      <c r="V39">
        <v>1742.95</v>
      </c>
      <c r="W39">
        <v>23545.18</v>
      </c>
      <c r="X39">
        <v>21876.720000000001</v>
      </c>
      <c r="Y39">
        <v>1</v>
      </c>
      <c r="Z39">
        <v>1</v>
      </c>
      <c r="AA39" s="1">
        <v>42590</v>
      </c>
      <c r="AB39">
        <v>27000</v>
      </c>
      <c r="AC39" t="s">
        <v>56</v>
      </c>
      <c r="AD39" t="s">
        <v>220</v>
      </c>
    </row>
    <row r="40" spans="1:30" x14ac:dyDescent="0.3">
      <c r="A40">
        <v>2900</v>
      </c>
      <c r="B40">
        <v>1</v>
      </c>
      <c r="C40" t="s">
        <v>44</v>
      </c>
      <c r="D40" t="s">
        <v>219</v>
      </c>
      <c r="E40">
        <v>18584128</v>
      </c>
      <c r="F40">
        <v>7114195291</v>
      </c>
      <c r="G40" t="s">
        <v>46</v>
      </c>
      <c r="H40" t="s">
        <v>47</v>
      </c>
      <c r="I40" t="s">
        <v>48</v>
      </c>
      <c r="J40">
        <v>7032</v>
      </c>
      <c r="K40" t="s">
        <v>49</v>
      </c>
      <c r="L40">
        <v>1285064</v>
      </c>
      <c r="M40" t="s">
        <v>224</v>
      </c>
      <c r="N40" t="s">
        <v>225</v>
      </c>
      <c r="O40" t="s">
        <v>207</v>
      </c>
      <c r="P40" t="s">
        <v>208</v>
      </c>
      <c r="Q40" t="s">
        <v>54</v>
      </c>
      <c r="R40">
        <v>101093720</v>
      </c>
      <c r="S40" t="s">
        <v>55</v>
      </c>
      <c r="T40" t="s">
        <v>56</v>
      </c>
      <c r="U40" t="s">
        <v>57</v>
      </c>
      <c r="V40">
        <v>3515.59</v>
      </c>
      <c r="W40">
        <v>23159.65</v>
      </c>
      <c r="X40">
        <v>21258.29</v>
      </c>
      <c r="Y40">
        <v>1</v>
      </c>
      <c r="Z40">
        <v>1</v>
      </c>
      <c r="AA40" s="1">
        <v>42590</v>
      </c>
      <c r="AB40">
        <v>27000</v>
      </c>
      <c r="AC40" t="s">
        <v>56</v>
      </c>
      <c r="AD40" t="s">
        <v>226</v>
      </c>
    </row>
    <row r="41" spans="1:30" x14ac:dyDescent="0.3">
      <c r="A41">
        <v>2899</v>
      </c>
      <c r="B41">
        <v>1</v>
      </c>
      <c r="C41" t="s">
        <v>44</v>
      </c>
      <c r="D41" t="s">
        <v>219</v>
      </c>
      <c r="E41">
        <v>18584126</v>
      </c>
      <c r="F41">
        <v>7114195288</v>
      </c>
      <c r="G41" t="s">
        <v>46</v>
      </c>
      <c r="H41" t="s">
        <v>47</v>
      </c>
      <c r="I41" t="s">
        <v>48</v>
      </c>
      <c r="J41">
        <v>7032</v>
      </c>
      <c r="K41" t="s">
        <v>49</v>
      </c>
      <c r="L41">
        <v>659338</v>
      </c>
      <c r="M41" t="s">
        <v>50</v>
      </c>
      <c r="N41" t="s">
        <v>51</v>
      </c>
      <c r="O41" t="s">
        <v>52</v>
      </c>
      <c r="P41" t="s">
        <v>53</v>
      </c>
      <c r="Q41" t="s">
        <v>54</v>
      </c>
      <c r="R41">
        <v>101093720</v>
      </c>
      <c r="S41" t="s">
        <v>55</v>
      </c>
      <c r="T41" t="s">
        <v>56</v>
      </c>
      <c r="U41" t="s">
        <v>57</v>
      </c>
      <c r="V41">
        <v>1740.21</v>
      </c>
      <c r="W41">
        <v>15802.58</v>
      </c>
      <c r="X41">
        <v>14454.72</v>
      </c>
      <c r="Y41">
        <v>1</v>
      </c>
      <c r="Z41">
        <v>1</v>
      </c>
      <c r="AA41" s="1">
        <v>42590</v>
      </c>
      <c r="AB41">
        <v>27000</v>
      </c>
      <c r="AC41" t="s">
        <v>56</v>
      </c>
      <c r="AD41" t="s">
        <v>220</v>
      </c>
    </row>
    <row r="42" spans="1:30" x14ac:dyDescent="0.3">
      <c r="A42">
        <v>3722</v>
      </c>
      <c r="B42">
        <v>1</v>
      </c>
      <c r="C42" t="s">
        <v>44</v>
      </c>
      <c r="D42" t="s">
        <v>230</v>
      </c>
      <c r="E42">
        <v>18594664</v>
      </c>
      <c r="F42">
        <v>7114246075</v>
      </c>
      <c r="G42" t="s">
        <v>46</v>
      </c>
      <c r="H42" t="s">
        <v>47</v>
      </c>
      <c r="I42" t="s">
        <v>48</v>
      </c>
      <c r="J42">
        <v>7032</v>
      </c>
      <c r="K42" t="s">
        <v>49</v>
      </c>
      <c r="L42">
        <v>1928761</v>
      </c>
      <c r="M42" t="s">
        <v>231</v>
      </c>
      <c r="N42" t="s">
        <v>232</v>
      </c>
      <c r="O42" t="s">
        <v>99</v>
      </c>
      <c r="P42" t="s">
        <v>100</v>
      </c>
      <c r="Q42" t="s">
        <v>54</v>
      </c>
      <c r="R42">
        <v>100223303</v>
      </c>
      <c r="S42" t="s">
        <v>64</v>
      </c>
      <c r="T42" t="s">
        <v>56</v>
      </c>
      <c r="U42" t="s">
        <v>57</v>
      </c>
      <c r="V42">
        <v>8879.77</v>
      </c>
      <c r="W42">
        <v>23327.13</v>
      </c>
      <c r="X42">
        <v>21280.94</v>
      </c>
      <c r="Y42">
        <v>1</v>
      </c>
      <c r="Z42">
        <v>1</v>
      </c>
      <c r="AA42" s="1">
        <v>42591</v>
      </c>
      <c r="AB42">
        <v>27000</v>
      </c>
      <c r="AC42" t="s">
        <v>56</v>
      </c>
      <c r="AD42" t="s">
        <v>233</v>
      </c>
    </row>
    <row r="43" spans="1:30" x14ac:dyDescent="0.3">
      <c r="A43">
        <v>3723</v>
      </c>
      <c r="B43">
        <v>1</v>
      </c>
      <c r="C43" t="s">
        <v>44</v>
      </c>
      <c r="D43" t="s">
        <v>230</v>
      </c>
      <c r="E43">
        <v>18594665</v>
      </c>
      <c r="F43">
        <v>7114246076</v>
      </c>
      <c r="G43" t="s">
        <v>46</v>
      </c>
      <c r="H43" t="s">
        <v>47</v>
      </c>
      <c r="I43" t="s">
        <v>48</v>
      </c>
      <c r="J43">
        <v>7032</v>
      </c>
      <c r="K43" t="s">
        <v>49</v>
      </c>
      <c r="L43">
        <v>940117</v>
      </c>
      <c r="M43" t="s">
        <v>69</v>
      </c>
      <c r="N43" t="s">
        <v>70</v>
      </c>
      <c r="O43" t="s">
        <v>71</v>
      </c>
      <c r="P43" t="s">
        <v>72</v>
      </c>
      <c r="Q43" t="s">
        <v>54</v>
      </c>
      <c r="R43">
        <v>100994845</v>
      </c>
      <c r="S43" t="s">
        <v>86</v>
      </c>
      <c r="T43" t="s">
        <v>56</v>
      </c>
      <c r="U43" t="s">
        <v>57</v>
      </c>
      <c r="V43">
        <v>12017.17</v>
      </c>
      <c r="W43">
        <v>23195.3</v>
      </c>
      <c r="X43">
        <v>20881.560000000001</v>
      </c>
      <c r="Y43">
        <v>1</v>
      </c>
      <c r="Z43">
        <v>1</v>
      </c>
      <c r="AA43" s="1">
        <v>42591</v>
      </c>
      <c r="AB43">
        <v>27000</v>
      </c>
      <c r="AC43" t="s">
        <v>56</v>
      </c>
      <c r="AD43" t="s">
        <v>236</v>
      </c>
    </row>
    <row r="44" spans="1:30" x14ac:dyDescent="0.3">
      <c r="A44">
        <v>3710</v>
      </c>
      <c r="B44">
        <v>1</v>
      </c>
      <c r="C44" t="s">
        <v>44</v>
      </c>
      <c r="D44" t="s">
        <v>230</v>
      </c>
      <c r="E44">
        <v>18594652</v>
      </c>
      <c r="F44">
        <v>7114246063</v>
      </c>
      <c r="G44" t="s">
        <v>46</v>
      </c>
      <c r="H44" t="s">
        <v>47</v>
      </c>
      <c r="I44" t="s">
        <v>48</v>
      </c>
      <c r="J44">
        <v>7032</v>
      </c>
      <c r="K44" t="s">
        <v>49</v>
      </c>
      <c r="L44">
        <v>931925</v>
      </c>
      <c r="M44" t="s">
        <v>239</v>
      </c>
      <c r="N44" t="s">
        <v>240</v>
      </c>
      <c r="O44" t="s">
        <v>241</v>
      </c>
      <c r="P44" t="s">
        <v>242</v>
      </c>
      <c r="Q44" t="s">
        <v>54</v>
      </c>
      <c r="R44">
        <v>100214689</v>
      </c>
      <c r="S44" t="s">
        <v>155</v>
      </c>
      <c r="T44" t="s">
        <v>56</v>
      </c>
      <c r="U44" t="s">
        <v>57</v>
      </c>
      <c r="V44">
        <v>3363.42</v>
      </c>
      <c r="W44">
        <v>22730.26</v>
      </c>
      <c r="X44">
        <v>20787.73</v>
      </c>
      <c r="Y44">
        <v>1</v>
      </c>
      <c r="Z44">
        <v>1</v>
      </c>
      <c r="AA44" s="1">
        <v>42591</v>
      </c>
      <c r="AB44">
        <v>27000</v>
      </c>
      <c r="AC44" t="s">
        <v>56</v>
      </c>
      <c r="AD44" t="s">
        <v>243</v>
      </c>
    </row>
    <row r="45" spans="1:30" x14ac:dyDescent="0.3">
      <c r="A45">
        <v>3726</v>
      </c>
      <c r="B45">
        <v>1</v>
      </c>
      <c r="C45" t="s">
        <v>44</v>
      </c>
      <c r="D45" t="s">
        <v>230</v>
      </c>
      <c r="E45">
        <v>18594668</v>
      </c>
      <c r="F45">
        <v>7114246081</v>
      </c>
      <c r="G45" t="s">
        <v>46</v>
      </c>
      <c r="H45" t="s">
        <v>47</v>
      </c>
      <c r="I45" t="s">
        <v>48</v>
      </c>
      <c r="J45">
        <v>7032</v>
      </c>
      <c r="K45" t="s">
        <v>49</v>
      </c>
      <c r="L45">
        <v>1143565</v>
      </c>
      <c r="M45" t="s">
        <v>146</v>
      </c>
      <c r="N45" t="s">
        <v>147</v>
      </c>
      <c r="O45" t="s">
        <v>99</v>
      </c>
      <c r="P45" t="s">
        <v>100</v>
      </c>
      <c r="Q45" t="s">
        <v>54</v>
      </c>
      <c r="R45">
        <v>100994845</v>
      </c>
      <c r="S45" t="s">
        <v>86</v>
      </c>
      <c r="T45" t="s">
        <v>56</v>
      </c>
      <c r="U45" t="s">
        <v>57</v>
      </c>
      <c r="V45">
        <v>10228.76</v>
      </c>
      <c r="W45">
        <v>22468.83</v>
      </c>
      <c r="X45">
        <v>20647.080000000002</v>
      </c>
      <c r="Y45">
        <v>1</v>
      </c>
      <c r="Z45">
        <v>1</v>
      </c>
      <c r="AA45" s="1">
        <v>42591</v>
      </c>
      <c r="AB45">
        <v>27000</v>
      </c>
      <c r="AC45" t="s">
        <v>56</v>
      </c>
      <c r="AD45" t="s">
        <v>148</v>
      </c>
    </row>
    <row r="46" spans="1:30" x14ac:dyDescent="0.3">
      <c r="A46">
        <v>3728</v>
      </c>
      <c r="B46">
        <v>1</v>
      </c>
      <c r="C46" t="s">
        <v>44</v>
      </c>
      <c r="D46" t="s">
        <v>230</v>
      </c>
      <c r="E46">
        <v>18594670</v>
      </c>
      <c r="F46">
        <v>7114246083</v>
      </c>
      <c r="G46" t="s">
        <v>46</v>
      </c>
      <c r="H46" t="s">
        <v>47</v>
      </c>
      <c r="I46" t="s">
        <v>48</v>
      </c>
      <c r="J46">
        <v>7032</v>
      </c>
      <c r="K46" t="s">
        <v>49</v>
      </c>
      <c r="L46">
        <v>915409</v>
      </c>
      <c r="M46" t="s">
        <v>247</v>
      </c>
      <c r="N46" t="s">
        <v>248</v>
      </c>
      <c r="O46" t="s">
        <v>249</v>
      </c>
      <c r="P46" t="s">
        <v>250</v>
      </c>
      <c r="Q46" t="s">
        <v>54</v>
      </c>
      <c r="R46">
        <v>100535792</v>
      </c>
      <c r="S46" t="s">
        <v>251</v>
      </c>
      <c r="T46" t="s">
        <v>56</v>
      </c>
      <c r="U46" t="s">
        <v>57</v>
      </c>
      <c r="V46">
        <v>5141.16</v>
      </c>
      <c r="W46">
        <v>21826.799999999999</v>
      </c>
      <c r="X46">
        <v>19867.400000000001</v>
      </c>
      <c r="Y46">
        <v>1</v>
      </c>
      <c r="Z46">
        <v>1</v>
      </c>
      <c r="AA46" s="1">
        <v>42591</v>
      </c>
      <c r="AB46">
        <v>27000</v>
      </c>
      <c r="AC46" t="s">
        <v>56</v>
      </c>
      <c r="AD46" t="s">
        <v>252</v>
      </c>
    </row>
    <row r="47" spans="1:30" x14ac:dyDescent="0.3">
      <c r="A47">
        <v>3692</v>
      </c>
      <c r="B47">
        <v>1</v>
      </c>
      <c r="C47" t="s">
        <v>44</v>
      </c>
      <c r="D47" t="s">
        <v>230</v>
      </c>
      <c r="E47">
        <v>18594637</v>
      </c>
      <c r="F47">
        <v>7114246043</v>
      </c>
      <c r="G47" t="s">
        <v>46</v>
      </c>
      <c r="H47" t="s">
        <v>47</v>
      </c>
      <c r="I47" t="s">
        <v>48</v>
      </c>
      <c r="J47">
        <v>7032</v>
      </c>
      <c r="K47" t="s">
        <v>49</v>
      </c>
      <c r="L47">
        <v>659338</v>
      </c>
      <c r="M47" t="s">
        <v>50</v>
      </c>
      <c r="N47" t="s">
        <v>51</v>
      </c>
      <c r="O47" t="s">
        <v>52</v>
      </c>
      <c r="P47" t="s">
        <v>53</v>
      </c>
      <c r="Q47" t="s">
        <v>54</v>
      </c>
      <c r="R47">
        <v>101093720</v>
      </c>
      <c r="S47" t="s">
        <v>55</v>
      </c>
      <c r="T47" t="s">
        <v>56</v>
      </c>
      <c r="U47" t="s">
        <v>57</v>
      </c>
      <c r="V47">
        <v>1749.4</v>
      </c>
      <c r="W47">
        <v>21627.4</v>
      </c>
      <c r="X47">
        <v>19761.240000000002</v>
      </c>
      <c r="Y47">
        <v>1</v>
      </c>
      <c r="Z47">
        <v>1</v>
      </c>
      <c r="AA47" s="1">
        <v>42591</v>
      </c>
      <c r="AB47">
        <v>27000</v>
      </c>
      <c r="AC47" t="s">
        <v>56</v>
      </c>
      <c r="AD47" t="s">
        <v>220</v>
      </c>
    </row>
    <row r="48" spans="1:30" x14ac:dyDescent="0.3">
      <c r="A48">
        <v>3701</v>
      </c>
      <c r="B48">
        <v>1</v>
      </c>
      <c r="C48" t="s">
        <v>44</v>
      </c>
      <c r="D48" t="s">
        <v>230</v>
      </c>
      <c r="E48">
        <v>18594643</v>
      </c>
      <c r="F48">
        <v>7114246052</v>
      </c>
      <c r="G48" t="s">
        <v>46</v>
      </c>
      <c r="H48" t="s">
        <v>47</v>
      </c>
      <c r="I48" t="s">
        <v>48</v>
      </c>
      <c r="J48">
        <v>7032</v>
      </c>
      <c r="K48" t="s">
        <v>49</v>
      </c>
      <c r="L48">
        <v>2064813</v>
      </c>
      <c r="M48" t="s">
        <v>256</v>
      </c>
      <c r="N48" t="s">
        <v>257</v>
      </c>
      <c r="O48" t="s">
        <v>215</v>
      </c>
      <c r="P48" t="s">
        <v>216</v>
      </c>
      <c r="Q48" t="s">
        <v>54</v>
      </c>
      <c r="R48">
        <v>100297681</v>
      </c>
      <c r="S48" t="s">
        <v>258</v>
      </c>
      <c r="T48" t="s">
        <v>56</v>
      </c>
      <c r="U48" t="s">
        <v>57</v>
      </c>
      <c r="V48">
        <v>11203.49</v>
      </c>
      <c r="W48">
        <v>21469.31</v>
      </c>
      <c r="X48">
        <v>19536.849999999999</v>
      </c>
      <c r="Y48">
        <v>1</v>
      </c>
      <c r="Z48">
        <v>1</v>
      </c>
      <c r="AA48" s="1">
        <v>42591</v>
      </c>
      <c r="AB48">
        <v>27000</v>
      </c>
      <c r="AC48" t="s">
        <v>56</v>
      </c>
      <c r="AD48" t="s">
        <v>259</v>
      </c>
    </row>
    <row r="49" spans="1:30" x14ac:dyDescent="0.3">
      <c r="A49">
        <v>3698</v>
      </c>
      <c r="B49">
        <v>1</v>
      </c>
      <c r="C49" t="s">
        <v>44</v>
      </c>
      <c r="D49" t="s">
        <v>230</v>
      </c>
      <c r="E49">
        <v>18594641</v>
      </c>
      <c r="F49">
        <v>7114246049</v>
      </c>
      <c r="G49" t="s">
        <v>46</v>
      </c>
      <c r="H49" t="s">
        <v>47</v>
      </c>
      <c r="I49" t="s">
        <v>48</v>
      </c>
      <c r="J49">
        <v>7032</v>
      </c>
      <c r="K49" t="s">
        <v>49</v>
      </c>
      <c r="L49">
        <v>942421</v>
      </c>
      <c r="M49" t="s">
        <v>261</v>
      </c>
      <c r="N49" t="s">
        <v>262</v>
      </c>
      <c r="O49" t="s">
        <v>263</v>
      </c>
      <c r="P49" t="s">
        <v>264</v>
      </c>
      <c r="Q49" t="s">
        <v>54</v>
      </c>
      <c r="R49">
        <v>100535792</v>
      </c>
      <c r="S49" t="s">
        <v>251</v>
      </c>
      <c r="T49" t="s">
        <v>56</v>
      </c>
      <c r="U49" t="s">
        <v>57</v>
      </c>
      <c r="V49">
        <v>3339.5</v>
      </c>
      <c r="W49">
        <v>20697.27</v>
      </c>
      <c r="X49">
        <v>18904.66</v>
      </c>
      <c r="Y49">
        <v>1</v>
      </c>
      <c r="Z49">
        <v>1</v>
      </c>
      <c r="AA49" s="1">
        <v>42591</v>
      </c>
      <c r="AB49">
        <v>27000</v>
      </c>
      <c r="AC49" t="s">
        <v>56</v>
      </c>
      <c r="AD49" t="s">
        <v>265</v>
      </c>
    </row>
    <row r="50" spans="1:30" x14ac:dyDescent="0.3">
      <c r="A50">
        <v>4321</v>
      </c>
      <c r="B50">
        <v>1</v>
      </c>
      <c r="C50" t="s">
        <v>44</v>
      </c>
      <c r="D50" t="s">
        <v>268</v>
      </c>
      <c r="E50">
        <v>18605934</v>
      </c>
      <c r="F50">
        <v>7114275551</v>
      </c>
      <c r="G50" t="s">
        <v>46</v>
      </c>
      <c r="H50" t="s">
        <v>47</v>
      </c>
      <c r="I50" t="s">
        <v>48</v>
      </c>
      <c r="J50">
        <v>7032</v>
      </c>
      <c r="K50" t="s">
        <v>49</v>
      </c>
      <c r="L50">
        <v>3025769</v>
      </c>
      <c r="M50" t="s">
        <v>62</v>
      </c>
      <c r="N50" t="s">
        <v>63</v>
      </c>
      <c r="O50" t="s">
        <v>52</v>
      </c>
      <c r="P50" t="s">
        <v>53</v>
      </c>
      <c r="Q50" t="s">
        <v>54</v>
      </c>
      <c r="R50">
        <v>100223303</v>
      </c>
      <c r="S50" t="s">
        <v>64</v>
      </c>
      <c r="T50" t="s">
        <v>56</v>
      </c>
      <c r="U50" t="s">
        <v>57</v>
      </c>
      <c r="V50">
        <v>1704.05</v>
      </c>
      <c r="W50">
        <v>25265</v>
      </c>
      <c r="X50">
        <v>23472</v>
      </c>
      <c r="Y50">
        <v>1</v>
      </c>
      <c r="Z50">
        <v>1</v>
      </c>
      <c r="AA50" s="1">
        <v>42592</v>
      </c>
      <c r="AB50">
        <v>27000</v>
      </c>
      <c r="AC50" t="s">
        <v>56</v>
      </c>
      <c r="AD50" t="s">
        <v>65</v>
      </c>
    </row>
    <row r="51" spans="1:30" x14ac:dyDescent="0.3">
      <c r="A51">
        <v>4316</v>
      </c>
      <c r="B51">
        <v>1</v>
      </c>
      <c r="C51" t="s">
        <v>44</v>
      </c>
      <c r="D51" t="s">
        <v>268</v>
      </c>
      <c r="E51">
        <v>18605919</v>
      </c>
      <c r="F51">
        <v>7114275546</v>
      </c>
      <c r="G51" t="s">
        <v>46</v>
      </c>
      <c r="H51" t="s">
        <v>47</v>
      </c>
      <c r="I51" t="s">
        <v>48</v>
      </c>
      <c r="J51">
        <v>7032</v>
      </c>
      <c r="K51" t="s">
        <v>49</v>
      </c>
      <c r="L51">
        <v>4131606</v>
      </c>
      <c r="M51" t="s">
        <v>269</v>
      </c>
      <c r="N51" t="s">
        <v>270</v>
      </c>
      <c r="O51" t="s">
        <v>126</v>
      </c>
      <c r="P51" t="s">
        <v>127</v>
      </c>
      <c r="Q51" t="s">
        <v>54</v>
      </c>
      <c r="R51">
        <v>100894891</v>
      </c>
      <c r="S51" t="s">
        <v>116</v>
      </c>
      <c r="T51" t="s">
        <v>56</v>
      </c>
      <c r="U51" t="s">
        <v>57</v>
      </c>
      <c r="V51">
        <v>11986.94</v>
      </c>
      <c r="W51">
        <v>23145.94</v>
      </c>
      <c r="X51">
        <v>21276.57</v>
      </c>
      <c r="Y51">
        <v>1</v>
      </c>
      <c r="Z51">
        <v>1</v>
      </c>
      <c r="AA51" s="1">
        <v>42592</v>
      </c>
      <c r="AB51">
        <v>27000</v>
      </c>
      <c r="AC51" t="s">
        <v>56</v>
      </c>
      <c r="AD51" t="s">
        <v>271</v>
      </c>
    </row>
    <row r="52" spans="1:30" x14ac:dyDescent="0.3">
      <c r="A52">
        <v>4309</v>
      </c>
      <c r="B52">
        <v>1</v>
      </c>
      <c r="C52" t="s">
        <v>44</v>
      </c>
      <c r="D52" t="s">
        <v>268</v>
      </c>
      <c r="E52">
        <v>18605912</v>
      </c>
      <c r="F52">
        <v>7114275539</v>
      </c>
      <c r="G52" t="s">
        <v>46</v>
      </c>
      <c r="H52" t="s">
        <v>47</v>
      </c>
      <c r="I52" t="s">
        <v>48</v>
      </c>
      <c r="J52">
        <v>7032</v>
      </c>
      <c r="K52" t="s">
        <v>49</v>
      </c>
      <c r="L52">
        <v>915409</v>
      </c>
      <c r="M52" t="s">
        <v>247</v>
      </c>
      <c r="N52" t="s">
        <v>248</v>
      </c>
      <c r="O52" t="s">
        <v>249</v>
      </c>
      <c r="P52" t="s">
        <v>250</v>
      </c>
      <c r="Q52" t="s">
        <v>54</v>
      </c>
      <c r="R52">
        <v>100535792</v>
      </c>
      <c r="S52" t="s">
        <v>251</v>
      </c>
      <c r="T52" t="s">
        <v>56</v>
      </c>
      <c r="U52" t="s">
        <v>57</v>
      </c>
      <c r="V52">
        <v>5151.95</v>
      </c>
      <c r="W52">
        <v>22707.51</v>
      </c>
      <c r="X52">
        <v>20854.8</v>
      </c>
      <c r="Y52">
        <v>1</v>
      </c>
      <c r="Z52">
        <v>1</v>
      </c>
      <c r="AA52" s="1">
        <v>42592</v>
      </c>
      <c r="AB52">
        <v>27000</v>
      </c>
      <c r="AC52" t="s">
        <v>56</v>
      </c>
      <c r="AD52" t="s">
        <v>252</v>
      </c>
    </row>
    <row r="53" spans="1:30" x14ac:dyDescent="0.3">
      <c r="A53">
        <v>4318</v>
      </c>
      <c r="B53">
        <v>1</v>
      </c>
      <c r="C53" t="s">
        <v>44</v>
      </c>
      <c r="D53" t="s">
        <v>268</v>
      </c>
      <c r="E53">
        <v>18605931</v>
      </c>
      <c r="F53">
        <v>7114275548</v>
      </c>
      <c r="G53" t="s">
        <v>46</v>
      </c>
      <c r="H53" t="s">
        <v>47</v>
      </c>
      <c r="I53" t="s">
        <v>48</v>
      </c>
      <c r="J53">
        <v>7032</v>
      </c>
      <c r="K53" t="s">
        <v>49</v>
      </c>
      <c r="L53">
        <v>931925</v>
      </c>
      <c r="M53" t="s">
        <v>239</v>
      </c>
      <c r="N53" t="s">
        <v>240</v>
      </c>
      <c r="O53" t="s">
        <v>241</v>
      </c>
      <c r="P53" t="s">
        <v>242</v>
      </c>
      <c r="Q53" t="s">
        <v>54</v>
      </c>
      <c r="R53">
        <v>100647401</v>
      </c>
      <c r="S53" t="s">
        <v>274</v>
      </c>
      <c r="T53" t="s">
        <v>56</v>
      </c>
      <c r="U53" t="s">
        <v>57</v>
      </c>
      <c r="V53">
        <v>3432.83</v>
      </c>
      <c r="W53">
        <v>22553.83</v>
      </c>
      <c r="X53">
        <v>20604.63</v>
      </c>
      <c r="Y53">
        <v>1</v>
      </c>
      <c r="Z53">
        <v>1</v>
      </c>
      <c r="AA53" s="1">
        <v>42592</v>
      </c>
      <c r="AB53">
        <v>27000</v>
      </c>
      <c r="AC53" t="s">
        <v>56</v>
      </c>
      <c r="AD53" t="s">
        <v>275</v>
      </c>
    </row>
    <row r="54" spans="1:30" x14ac:dyDescent="0.3">
      <c r="A54">
        <v>4319</v>
      </c>
      <c r="B54">
        <v>1</v>
      </c>
      <c r="C54" t="s">
        <v>44</v>
      </c>
      <c r="D54" t="s">
        <v>268</v>
      </c>
      <c r="E54">
        <v>18605932</v>
      </c>
      <c r="F54">
        <v>7114275549</v>
      </c>
      <c r="G54" t="s">
        <v>46</v>
      </c>
      <c r="H54" t="s">
        <v>47</v>
      </c>
      <c r="I54" t="s">
        <v>48</v>
      </c>
      <c r="J54">
        <v>7032</v>
      </c>
      <c r="K54" t="s">
        <v>49</v>
      </c>
      <c r="L54">
        <v>3855615</v>
      </c>
      <c r="M54" t="s">
        <v>189</v>
      </c>
      <c r="N54" t="s">
        <v>190</v>
      </c>
      <c r="O54" t="s">
        <v>191</v>
      </c>
      <c r="P54" t="s">
        <v>192</v>
      </c>
      <c r="Q54" t="s">
        <v>54</v>
      </c>
      <c r="R54">
        <v>101030531</v>
      </c>
      <c r="S54" t="s">
        <v>193</v>
      </c>
      <c r="T54" t="s">
        <v>56</v>
      </c>
      <c r="U54" t="s">
        <v>57</v>
      </c>
      <c r="V54">
        <v>3313.71</v>
      </c>
      <c r="W54">
        <v>22256.7</v>
      </c>
      <c r="X54">
        <v>20344.55</v>
      </c>
      <c r="Y54">
        <v>1</v>
      </c>
      <c r="Z54">
        <v>1</v>
      </c>
      <c r="AA54" s="1">
        <v>42592</v>
      </c>
      <c r="AB54">
        <v>27000</v>
      </c>
      <c r="AC54" t="s">
        <v>56</v>
      </c>
      <c r="AD54" t="s">
        <v>194</v>
      </c>
    </row>
    <row r="55" spans="1:30" x14ac:dyDescent="0.3">
      <c r="A55">
        <v>4320</v>
      </c>
      <c r="B55">
        <v>1</v>
      </c>
      <c r="C55" t="s">
        <v>44</v>
      </c>
      <c r="D55" t="s">
        <v>268</v>
      </c>
      <c r="E55">
        <v>18605933</v>
      </c>
      <c r="F55">
        <v>7114275550</v>
      </c>
      <c r="G55" t="s">
        <v>46</v>
      </c>
      <c r="H55" t="s">
        <v>47</v>
      </c>
      <c r="I55" t="s">
        <v>48</v>
      </c>
      <c r="J55">
        <v>7032</v>
      </c>
      <c r="K55" t="s">
        <v>49</v>
      </c>
      <c r="L55">
        <v>941735</v>
      </c>
      <c r="M55" t="s">
        <v>124</v>
      </c>
      <c r="N55" t="s">
        <v>125</v>
      </c>
      <c r="O55" t="s">
        <v>126</v>
      </c>
      <c r="P55" t="s">
        <v>127</v>
      </c>
      <c r="Q55" t="s">
        <v>54</v>
      </c>
      <c r="R55">
        <v>100894891</v>
      </c>
      <c r="S55" t="s">
        <v>116</v>
      </c>
      <c r="T55" t="s">
        <v>56</v>
      </c>
      <c r="U55" t="s">
        <v>57</v>
      </c>
      <c r="V55">
        <v>11666.94</v>
      </c>
      <c r="W55">
        <v>22218.2</v>
      </c>
      <c r="X55">
        <v>20154.68</v>
      </c>
      <c r="Y55">
        <v>1</v>
      </c>
      <c r="Z55">
        <v>1</v>
      </c>
      <c r="AA55" s="1">
        <v>42592</v>
      </c>
      <c r="AB55">
        <v>27000</v>
      </c>
      <c r="AC55" t="s">
        <v>56</v>
      </c>
      <c r="AD55" t="s">
        <v>128</v>
      </c>
    </row>
    <row r="56" spans="1:30" x14ac:dyDescent="0.3">
      <c r="A56">
        <v>4317</v>
      </c>
      <c r="B56">
        <v>1</v>
      </c>
      <c r="C56" t="s">
        <v>44</v>
      </c>
      <c r="D56" t="s">
        <v>268</v>
      </c>
      <c r="E56">
        <v>18605920</v>
      </c>
      <c r="F56">
        <v>7114275547</v>
      </c>
      <c r="G56" t="s">
        <v>46</v>
      </c>
      <c r="H56" t="s">
        <v>47</v>
      </c>
      <c r="I56" t="s">
        <v>48</v>
      </c>
      <c r="J56">
        <v>7032</v>
      </c>
      <c r="K56" t="s">
        <v>49</v>
      </c>
      <c r="L56">
        <v>942421</v>
      </c>
      <c r="M56" t="s">
        <v>261</v>
      </c>
      <c r="N56" t="s">
        <v>262</v>
      </c>
      <c r="O56" t="s">
        <v>263</v>
      </c>
      <c r="P56" t="s">
        <v>264</v>
      </c>
      <c r="Q56" t="s">
        <v>54</v>
      </c>
      <c r="R56">
        <v>100535792</v>
      </c>
      <c r="S56" t="s">
        <v>251</v>
      </c>
      <c r="T56" t="s">
        <v>56</v>
      </c>
      <c r="U56" t="s">
        <v>57</v>
      </c>
      <c r="V56">
        <v>3344.73</v>
      </c>
      <c r="W56">
        <v>21987.15</v>
      </c>
      <c r="X56">
        <v>20088.82</v>
      </c>
      <c r="Y56">
        <v>1</v>
      </c>
      <c r="Z56">
        <v>1</v>
      </c>
      <c r="AA56" s="1">
        <v>42592</v>
      </c>
      <c r="AB56">
        <v>27000</v>
      </c>
      <c r="AC56" t="s">
        <v>56</v>
      </c>
      <c r="AD56" t="s">
        <v>265</v>
      </c>
    </row>
    <row r="57" spans="1:30" x14ac:dyDescent="0.3">
      <c r="A57">
        <v>4399</v>
      </c>
      <c r="B57">
        <v>1</v>
      </c>
      <c r="C57" t="s">
        <v>44</v>
      </c>
      <c r="D57" t="s">
        <v>278</v>
      </c>
      <c r="E57">
        <v>18618954</v>
      </c>
      <c r="F57">
        <v>7113847930</v>
      </c>
      <c r="G57" t="s">
        <v>46</v>
      </c>
      <c r="H57" t="s">
        <v>47</v>
      </c>
      <c r="I57" t="s">
        <v>48</v>
      </c>
      <c r="J57">
        <v>7032</v>
      </c>
      <c r="K57" t="s">
        <v>49</v>
      </c>
      <c r="L57">
        <v>4113123</v>
      </c>
      <c r="M57" t="s">
        <v>279</v>
      </c>
      <c r="N57" t="s">
        <v>280</v>
      </c>
      <c r="O57" t="s">
        <v>281</v>
      </c>
      <c r="P57" t="s">
        <v>282</v>
      </c>
      <c r="Q57" t="s">
        <v>54</v>
      </c>
      <c r="R57">
        <v>100297681</v>
      </c>
      <c r="S57" t="s">
        <v>258</v>
      </c>
      <c r="T57" t="s">
        <v>56</v>
      </c>
      <c r="U57" t="s">
        <v>57</v>
      </c>
      <c r="V57">
        <v>3274.51</v>
      </c>
      <c r="W57">
        <v>22642.28</v>
      </c>
      <c r="X57">
        <v>20662.37</v>
      </c>
      <c r="Y57">
        <v>1</v>
      </c>
      <c r="Z57">
        <v>1</v>
      </c>
      <c r="AA57" s="1">
        <v>42593</v>
      </c>
      <c r="AB57">
        <v>27000</v>
      </c>
      <c r="AC57" t="s">
        <v>56</v>
      </c>
      <c r="AD57" t="s">
        <v>283</v>
      </c>
    </row>
    <row r="58" spans="1:30" x14ac:dyDescent="0.3">
      <c r="A58">
        <v>4401</v>
      </c>
      <c r="B58">
        <v>1</v>
      </c>
      <c r="C58" t="s">
        <v>44</v>
      </c>
      <c r="D58" t="s">
        <v>278</v>
      </c>
      <c r="E58">
        <v>18618956</v>
      </c>
      <c r="F58">
        <v>7113847932</v>
      </c>
      <c r="G58" t="s">
        <v>46</v>
      </c>
      <c r="H58" t="s">
        <v>47</v>
      </c>
      <c r="I58" t="s">
        <v>48</v>
      </c>
      <c r="J58">
        <v>7032</v>
      </c>
      <c r="K58" t="s">
        <v>49</v>
      </c>
      <c r="L58">
        <v>4205182</v>
      </c>
      <c r="M58" t="s">
        <v>286</v>
      </c>
      <c r="N58" t="s">
        <v>287</v>
      </c>
      <c r="O58" t="s">
        <v>170</v>
      </c>
      <c r="P58" t="s">
        <v>171</v>
      </c>
      <c r="Q58" t="s">
        <v>54</v>
      </c>
      <c r="R58">
        <v>100214689</v>
      </c>
      <c r="S58" t="s">
        <v>155</v>
      </c>
      <c r="T58" t="s">
        <v>56</v>
      </c>
      <c r="U58" t="s">
        <v>57</v>
      </c>
      <c r="V58">
        <v>9307.91</v>
      </c>
      <c r="W58">
        <v>22515.49</v>
      </c>
      <c r="X58">
        <v>20184.75</v>
      </c>
      <c r="Y58">
        <v>1</v>
      </c>
      <c r="Z58">
        <v>1</v>
      </c>
      <c r="AA58" s="1">
        <v>42593</v>
      </c>
      <c r="AB58">
        <v>27000</v>
      </c>
      <c r="AC58" t="s">
        <v>56</v>
      </c>
      <c r="AD58" t="s">
        <v>288</v>
      </c>
    </row>
    <row r="59" spans="1:30" x14ac:dyDescent="0.3">
      <c r="A59">
        <v>4402</v>
      </c>
      <c r="B59">
        <v>1</v>
      </c>
      <c r="C59" t="s">
        <v>44</v>
      </c>
      <c r="D59" t="s">
        <v>278</v>
      </c>
      <c r="E59">
        <v>18618957</v>
      </c>
      <c r="F59">
        <v>7113847933</v>
      </c>
      <c r="G59" t="s">
        <v>46</v>
      </c>
      <c r="H59" t="s">
        <v>47</v>
      </c>
      <c r="I59" t="s">
        <v>48</v>
      </c>
      <c r="J59">
        <v>7032</v>
      </c>
      <c r="K59" t="s">
        <v>49</v>
      </c>
      <c r="L59">
        <v>2552491</v>
      </c>
      <c r="M59" t="s">
        <v>120</v>
      </c>
      <c r="N59" t="s">
        <v>121</v>
      </c>
      <c r="O59" t="s">
        <v>99</v>
      </c>
      <c r="P59" t="s">
        <v>100</v>
      </c>
      <c r="Q59" t="s">
        <v>54</v>
      </c>
      <c r="R59">
        <v>100214689</v>
      </c>
      <c r="S59" t="s">
        <v>155</v>
      </c>
      <c r="T59" t="s">
        <v>56</v>
      </c>
      <c r="U59" t="s">
        <v>57</v>
      </c>
      <c r="V59">
        <v>9590.73</v>
      </c>
      <c r="W59">
        <v>22443.24</v>
      </c>
      <c r="X59">
        <v>20204.68</v>
      </c>
      <c r="Y59">
        <v>1</v>
      </c>
      <c r="Z59">
        <v>1</v>
      </c>
      <c r="AA59" s="1">
        <v>42593</v>
      </c>
      <c r="AB59">
        <v>27000</v>
      </c>
      <c r="AC59" t="s">
        <v>56</v>
      </c>
      <c r="AD59" t="s">
        <v>291</v>
      </c>
    </row>
    <row r="60" spans="1:30" x14ac:dyDescent="0.3">
      <c r="A60">
        <v>4807</v>
      </c>
      <c r="B60">
        <v>1</v>
      </c>
      <c r="C60" t="s">
        <v>44</v>
      </c>
      <c r="D60" t="s">
        <v>278</v>
      </c>
      <c r="E60">
        <v>18618070</v>
      </c>
      <c r="F60">
        <v>7114309717</v>
      </c>
      <c r="G60" t="s">
        <v>46</v>
      </c>
      <c r="H60" t="s">
        <v>47</v>
      </c>
      <c r="I60" t="s">
        <v>48</v>
      </c>
      <c r="J60">
        <v>7032</v>
      </c>
      <c r="K60" t="s">
        <v>49</v>
      </c>
      <c r="L60">
        <v>916295</v>
      </c>
      <c r="M60" t="s">
        <v>293</v>
      </c>
      <c r="N60" t="s">
        <v>294</v>
      </c>
      <c r="O60" t="s">
        <v>263</v>
      </c>
      <c r="P60" t="s">
        <v>264</v>
      </c>
      <c r="Q60" t="s">
        <v>54</v>
      </c>
      <c r="R60">
        <v>100647401</v>
      </c>
      <c r="S60" t="s">
        <v>274</v>
      </c>
      <c r="T60" t="s">
        <v>56</v>
      </c>
      <c r="U60" t="s">
        <v>57</v>
      </c>
      <c r="V60">
        <v>3475.25</v>
      </c>
      <c r="W60">
        <v>22408.85</v>
      </c>
      <c r="X60">
        <v>20532.96</v>
      </c>
      <c r="Y60">
        <v>1</v>
      </c>
      <c r="Z60">
        <v>1</v>
      </c>
      <c r="AA60" s="1">
        <v>42593</v>
      </c>
      <c r="AB60">
        <v>27000</v>
      </c>
      <c r="AC60" t="s">
        <v>56</v>
      </c>
      <c r="AD60" t="s">
        <v>295</v>
      </c>
    </row>
    <row r="61" spans="1:30" x14ac:dyDescent="0.3">
      <c r="A61">
        <v>4397</v>
      </c>
      <c r="B61">
        <v>1</v>
      </c>
      <c r="C61" t="s">
        <v>44</v>
      </c>
      <c r="D61" t="s">
        <v>278</v>
      </c>
      <c r="E61">
        <v>18618952</v>
      </c>
      <c r="F61">
        <v>7113847928</v>
      </c>
      <c r="G61" t="s">
        <v>46</v>
      </c>
      <c r="H61" t="s">
        <v>47</v>
      </c>
      <c r="I61" t="s">
        <v>48</v>
      </c>
      <c r="J61">
        <v>7032</v>
      </c>
      <c r="K61" t="s">
        <v>49</v>
      </c>
      <c r="L61">
        <v>3965425</v>
      </c>
      <c r="M61" t="s">
        <v>151</v>
      </c>
      <c r="N61" t="s">
        <v>152</v>
      </c>
      <c r="O61" t="s">
        <v>153</v>
      </c>
      <c r="P61" t="s">
        <v>154</v>
      </c>
      <c r="Q61" t="s">
        <v>54</v>
      </c>
      <c r="R61">
        <v>100297681</v>
      </c>
      <c r="S61" t="s">
        <v>258</v>
      </c>
      <c r="T61" t="s">
        <v>56</v>
      </c>
      <c r="U61" t="s">
        <v>57</v>
      </c>
      <c r="V61">
        <v>3737.22</v>
      </c>
      <c r="W61">
        <v>22249.14</v>
      </c>
      <c r="X61">
        <v>20355.28</v>
      </c>
      <c r="Y61">
        <v>1</v>
      </c>
      <c r="Z61">
        <v>1</v>
      </c>
      <c r="AA61" s="1">
        <v>42593</v>
      </c>
      <c r="AB61">
        <v>27000</v>
      </c>
      <c r="AC61" t="s">
        <v>56</v>
      </c>
      <c r="AD61" t="s">
        <v>298</v>
      </c>
    </row>
    <row r="62" spans="1:30" x14ac:dyDescent="0.3">
      <c r="A62">
        <v>4396</v>
      </c>
      <c r="B62">
        <v>1</v>
      </c>
      <c r="C62" t="s">
        <v>44</v>
      </c>
      <c r="D62" t="s">
        <v>278</v>
      </c>
      <c r="E62">
        <v>18618951</v>
      </c>
      <c r="F62">
        <v>7113847927</v>
      </c>
      <c r="G62" t="s">
        <v>46</v>
      </c>
      <c r="H62" t="s">
        <v>47</v>
      </c>
      <c r="I62" t="s">
        <v>48</v>
      </c>
      <c r="J62">
        <v>7032</v>
      </c>
      <c r="K62" t="s">
        <v>49</v>
      </c>
      <c r="L62">
        <v>3782207</v>
      </c>
      <c r="M62" t="s">
        <v>112</v>
      </c>
      <c r="N62" t="s">
        <v>113</v>
      </c>
      <c r="O62" t="s">
        <v>114</v>
      </c>
      <c r="P62" t="s">
        <v>115</v>
      </c>
      <c r="Q62" t="s">
        <v>54</v>
      </c>
      <c r="R62">
        <v>100894891</v>
      </c>
      <c r="S62" t="s">
        <v>116</v>
      </c>
      <c r="T62" t="s">
        <v>56</v>
      </c>
      <c r="U62" t="s">
        <v>57</v>
      </c>
      <c r="V62">
        <v>12161.52</v>
      </c>
      <c r="W62">
        <v>21514.21</v>
      </c>
      <c r="X62">
        <v>19522.28</v>
      </c>
      <c r="Y62">
        <v>1</v>
      </c>
      <c r="Z62">
        <v>1</v>
      </c>
      <c r="AA62" s="1">
        <v>42593</v>
      </c>
      <c r="AB62">
        <v>27000</v>
      </c>
      <c r="AC62" t="s">
        <v>56</v>
      </c>
      <c r="AD62" t="s">
        <v>117</v>
      </c>
    </row>
    <row r="63" spans="1:30" x14ac:dyDescent="0.3">
      <c r="A63">
        <v>4811</v>
      </c>
      <c r="B63">
        <v>1</v>
      </c>
      <c r="C63" t="s">
        <v>44</v>
      </c>
      <c r="D63" t="s">
        <v>278</v>
      </c>
      <c r="E63">
        <v>18618084</v>
      </c>
      <c r="F63">
        <v>7114309721</v>
      </c>
      <c r="G63" t="s">
        <v>46</v>
      </c>
      <c r="H63" t="s">
        <v>47</v>
      </c>
      <c r="I63" t="s">
        <v>48</v>
      </c>
      <c r="J63">
        <v>7032</v>
      </c>
      <c r="K63" t="s">
        <v>49</v>
      </c>
      <c r="L63">
        <v>5014992</v>
      </c>
      <c r="M63" t="s">
        <v>302</v>
      </c>
      <c r="N63" t="s">
        <v>280</v>
      </c>
      <c r="O63" t="s">
        <v>281</v>
      </c>
      <c r="P63" t="s">
        <v>282</v>
      </c>
      <c r="Q63" t="s">
        <v>54</v>
      </c>
      <c r="R63">
        <v>100214689</v>
      </c>
      <c r="S63" t="s">
        <v>155</v>
      </c>
      <c r="T63" t="s">
        <v>56</v>
      </c>
      <c r="U63" t="s">
        <v>57</v>
      </c>
      <c r="V63">
        <v>3335.51</v>
      </c>
      <c r="W63">
        <v>21216.27</v>
      </c>
      <c r="X63">
        <v>19278.46</v>
      </c>
      <c r="Y63">
        <v>1</v>
      </c>
      <c r="Z63">
        <v>1</v>
      </c>
      <c r="AA63" s="1">
        <v>42593</v>
      </c>
      <c r="AB63">
        <v>27000</v>
      </c>
      <c r="AC63" t="s">
        <v>56</v>
      </c>
      <c r="AD63" t="s">
        <v>303</v>
      </c>
    </row>
    <row r="64" spans="1:30" x14ac:dyDescent="0.3">
      <c r="A64">
        <v>4400</v>
      </c>
      <c r="B64">
        <v>1</v>
      </c>
      <c r="C64" t="s">
        <v>44</v>
      </c>
      <c r="D64" t="s">
        <v>278</v>
      </c>
      <c r="E64">
        <v>18618955</v>
      </c>
      <c r="F64">
        <v>7113847931</v>
      </c>
      <c r="G64" t="s">
        <v>46</v>
      </c>
      <c r="H64" t="s">
        <v>47</v>
      </c>
      <c r="I64" t="s">
        <v>48</v>
      </c>
      <c r="J64">
        <v>7032</v>
      </c>
      <c r="K64" t="s">
        <v>49</v>
      </c>
      <c r="L64">
        <v>4205647</v>
      </c>
      <c r="M64" t="s">
        <v>168</v>
      </c>
      <c r="N64" t="s">
        <v>169</v>
      </c>
      <c r="O64" t="s">
        <v>170</v>
      </c>
      <c r="P64" t="s">
        <v>171</v>
      </c>
      <c r="Q64" t="s">
        <v>54</v>
      </c>
      <c r="R64">
        <v>101047835</v>
      </c>
      <c r="S64" t="s">
        <v>172</v>
      </c>
      <c r="T64" t="s">
        <v>56</v>
      </c>
      <c r="U64" t="s">
        <v>57</v>
      </c>
      <c r="V64">
        <v>14209.42</v>
      </c>
      <c r="W64">
        <v>20850.95</v>
      </c>
      <c r="X64">
        <v>19043.64</v>
      </c>
      <c r="Y64">
        <v>1</v>
      </c>
      <c r="Z64">
        <v>1</v>
      </c>
      <c r="AA64" s="1">
        <v>42593</v>
      </c>
      <c r="AB64">
        <v>27000</v>
      </c>
      <c r="AC64" t="s">
        <v>56</v>
      </c>
      <c r="AD64" t="s">
        <v>173</v>
      </c>
    </row>
    <row r="65" spans="1:30" x14ac:dyDescent="0.3">
      <c r="A65">
        <v>5374</v>
      </c>
      <c r="B65">
        <v>1</v>
      </c>
      <c r="C65" t="s">
        <v>44</v>
      </c>
      <c r="D65" t="s">
        <v>307</v>
      </c>
      <c r="E65">
        <v>18629937</v>
      </c>
      <c r="F65">
        <v>7114341410</v>
      </c>
      <c r="G65" t="s">
        <v>46</v>
      </c>
      <c r="H65" t="s">
        <v>47</v>
      </c>
      <c r="I65" t="s">
        <v>48</v>
      </c>
      <c r="J65">
        <v>7032</v>
      </c>
      <c r="K65" t="s">
        <v>49</v>
      </c>
      <c r="L65">
        <v>941468</v>
      </c>
      <c r="M65" t="s">
        <v>205</v>
      </c>
      <c r="N65" t="s">
        <v>206</v>
      </c>
      <c r="O65" t="s">
        <v>207</v>
      </c>
      <c r="P65" t="s">
        <v>208</v>
      </c>
      <c r="Q65" t="s">
        <v>54</v>
      </c>
      <c r="R65">
        <v>101093720</v>
      </c>
      <c r="S65" t="s">
        <v>55</v>
      </c>
      <c r="T65" t="s">
        <v>56</v>
      </c>
      <c r="U65" t="s">
        <v>57</v>
      </c>
      <c r="V65">
        <v>3540.48</v>
      </c>
      <c r="W65">
        <v>22422.11</v>
      </c>
      <c r="X65">
        <v>20417.48</v>
      </c>
      <c r="Y65">
        <v>1</v>
      </c>
      <c r="Z65">
        <v>1</v>
      </c>
      <c r="AA65" s="1">
        <v>42594</v>
      </c>
      <c r="AB65">
        <v>27000</v>
      </c>
      <c r="AC65" t="s">
        <v>56</v>
      </c>
      <c r="AD65" t="s">
        <v>209</v>
      </c>
    </row>
    <row r="66" spans="1:30" x14ac:dyDescent="0.3">
      <c r="A66">
        <v>5149</v>
      </c>
      <c r="B66">
        <v>1</v>
      </c>
      <c r="C66" t="s">
        <v>44</v>
      </c>
      <c r="D66" t="s">
        <v>307</v>
      </c>
      <c r="E66">
        <v>18629696</v>
      </c>
      <c r="F66">
        <v>7114341027</v>
      </c>
      <c r="G66" t="s">
        <v>46</v>
      </c>
      <c r="H66" t="s">
        <v>47</v>
      </c>
      <c r="I66" t="s">
        <v>48</v>
      </c>
      <c r="J66">
        <v>7032</v>
      </c>
      <c r="K66" t="s">
        <v>49</v>
      </c>
      <c r="L66">
        <v>3782207</v>
      </c>
      <c r="M66" t="s">
        <v>112</v>
      </c>
      <c r="N66" t="s">
        <v>113</v>
      </c>
      <c r="O66" t="s">
        <v>114</v>
      </c>
      <c r="P66" t="s">
        <v>115</v>
      </c>
      <c r="Q66" t="s">
        <v>54</v>
      </c>
      <c r="R66">
        <v>100894891</v>
      </c>
      <c r="S66" t="s">
        <v>116</v>
      </c>
      <c r="T66" t="s">
        <v>56</v>
      </c>
      <c r="U66" t="s">
        <v>57</v>
      </c>
      <c r="V66">
        <v>12172.34</v>
      </c>
      <c r="W66">
        <v>22328.74</v>
      </c>
      <c r="X66">
        <v>20288.439999999999</v>
      </c>
      <c r="Y66">
        <v>1</v>
      </c>
      <c r="Z66">
        <v>1</v>
      </c>
      <c r="AA66" s="1">
        <v>42594</v>
      </c>
      <c r="AB66">
        <v>27000</v>
      </c>
      <c r="AC66" t="s">
        <v>56</v>
      </c>
      <c r="AD66" t="s">
        <v>117</v>
      </c>
    </row>
    <row r="67" spans="1:30" x14ac:dyDescent="0.3">
      <c r="A67">
        <v>5136</v>
      </c>
      <c r="B67">
        <v>1</v>
      </c>
      <c r="C67" t="s">
        <v>44</v>
      </c>
      <c r="D67" t="s">
        <v>307</v>
      </c>
      <c r="E67">
        <v>18629685</v>
      </c>
      <c r="F67">
        <v>7114341014</v>
      </c>
      <c r="G67" t="s">
        <v>46</v>
      </c>
      <c r="H67" t="s">
        <v>47</v>
      </c>
      <c r="I67" t="s">
        <v>48</v>
      </c>
      <c r="J67">
        <v>7032</v>
      </c>
      <c r="K67" t="s">
        <v>49</v>
      </c>
      <c r="L67">
        <v>4119717</v>
      </c>
      <c r="M67" t="s">
        <v>309</v>
      </c>
      <c r="N67" t="s">
        <v>310</v>
      </c>
      <c r="O67" t="s">
        <v>311</v>
      </c>
      <c r="P67" t="s">
        <v>312</v>
      </c>
      <c r="Q67" t="s">
        <v>54</v>
      </c>
      <c r="R67">
        <v>100223303</v>
      </c>
      <c r="S67" t="s">
        <v>64</v>
      </c>
      <c r="T67" t="s">
        <v>56</v>
      </c>
      <c r="U67" t="s">
        <v>57</v>
      </c>
      <c r="V67">
        <v>5791.25</v>
      </c>
      <c r="W67">
        <v>21791.54</v>
      </c>
      <c r="X67">
        <v>19761.099999999999</v>
      </c>
      <c r="Y67">
        <v>1</v>
      </c>
      <c r="Z67">
        <v>1</v>
      </c>
      <c r="AA67" s="1">
        <v>42594</v>
      </c>
      <c r="AB67">
        <v>27000</v>
      </c>
      <c r="AC67" t="s">
        <v>56</v>
      </c>
      <c r="AD67" t="s">
        <v>313</v>
      </c>
    </row>
    <row r="68" spans="1:30" x14ac:dyDescent="0.3">
      <c r="A68">
        <v>5137</v>
      </c>
      <c r="B68">
        <v>1</v>
      </c>
      <c r="C68" t="s">
        <v>44</v>
      </c>
      <c r="D68" t="s">
        <v>307</v>
      </c>
      <c r="E68">
        <v>18629686</v>
      </c>
      <c r="F68">
        <v>7114341015</v>
      </c>
      <c r="G68" t="s">
        <v>46</v>
      </c>
      <c r="H68" t="s">
        <v>47</v>
      </c>
      <c r="I68" t="s">
        <v>48</v>
      </c>
      <c r="J68">
        <v>7032</v>
      </c>
      <c r="K68" t="s">
        <v>49</v>
      </c>
      <c r="L68">
        <v>2064813</v>
      </c>
      <c r="M68" t="s">
        <v>256</v>
      </c>
      <c r="N68" t="s">
        <v>257</v>
      </c>
      <c r="O68" t="s">
        <v>215</v>
      </c>
      <c r="P68" t="s">
        <v>216</v>
      </c>
      <c r="Q68" t="s">
        <v>54</v>
      </c>
      <c r="R68">
        <v>100297681</v>
      </c>
      <c r="S68" t="s">
        <v>258</v>
      </c>
      <c r="T68" t="s">
        <v>56</v>
      </c>
      <c r="U68" t="s">
        <v>57</v>
      </c>
      <c r="V68">
        <v>11204.07</v>
      </c>
      <c r="W68">
        <v>21579.17</v>
      </c>
      <c r="X68">
        <v>19638.55</v>
      </c>
      <c r="Y68">
        <v>1</v>
      </c>
      <c r="Z68">
        <v>1</v>
      </c>
      <c r="AA68" s="1">
        <v>42594</v>
      </c>
      <c r="AB68">
        <v>27000</v>
      </c>
      <c r="AC68" t="s">
        <v>56</v>
      </c>
      <c r="AD68" t="s">
        <v>259</v>
      </c>
    </row>
    <row r="69" spans="1:30" x14ac:dyDescent="0.3">
      <c r="A69">
        <v>6982</v>
      </c>
      <c r="B69">
        <v>1</v>
      </c>
      <c r="C69" t="s">
        <v>44</v>
      </c>
      <c r="D69" t="s">
        <v>317</v>
      </c>
      <c r="E69">
        <v>18658704</v>
      </c>
      <c r="F69">
        <v>7114419209</v>
      </c>
      <c r="G69" t="s">
        <v>46</v>
      </c>
      <c r="H69" t="s">
        <v>47</v>
      </c>
      <c r="I69" t="s">
        <v>48</v>
      </c>
      <c r="J69">
        <v>7032</v>
      </c>
      <c r="K69" t="s">
        <v>49</v>
      </c>
      <c r="L69">
        <v>659338</v>
      </c>
      <c r="M69" t="s">
        <v>50</v>
      </c>
      <c r="N69" t="s">
        <v>51</v>
      </c>
      <c r="O69" t="s">
        <v>52</v>
      </c>
      <c r="P69" t="s">
        <v>53</v>
      </c>
      <c r="Q69" t="s">
        <v>54</v>
      </c>
      <c r="R69">
        <v>101093720</v>
      </c>
      <c r="S69" t="s">
        <v>55</v>
      </c>
      <c r="T69" t="s">
        <v>56</v>
      </c>
      <c r="U69" t="s">
        <v>57</v>
      </c>
      <c r="V69">
        <v>1741.35</v>
      </c>
      <c r="W69">
        <v>23520</v>
      </c>
      <c r="X69">
        <v>21600</v>
      </c>
      <c r="Y69">
        <v>1</v>
      </c>
      <c r="Z69">
        <v>1</v>
      </c>
      <c r="AA69" s="1">
        <v>42598</v>
      </c>
      <c r="AB69">
        <v>27000</v>
      </c>
      <c r="AC69" t="s">
        <v>56</v>
      </c>
      <c r="AD69" t="s">
        <v>220</v>
      </c>
    </row>
    <row r="70" spans="1:30" x14ac:dyDescent="0.3">
      <c r="A70">
        <v>6985</v>
      </c>
      <c r="B70">
        <v>1</v>
      </c>
      <c r="C70" t="s">
        <v>44</v>
      </c>
      <c r="D70" t="s">
        <v>317</v>
      </c>
      <c r="E70">
        <v>18658707</v>
      </c>
      <c r="F70">
        <v>7114419212</v>
      </c>
      <c r="G70" t="s">
        <v>46</v>
      </c>
      <c r="H70" t="s">
        <v>47</v>
      </c>
      <c r="I70" t="s">
        <v>48</v>
      </c>
      <c r="J70">
        <v>7032</v>
      </c>
      <c r="K70" t="s">
        <v>49</v>
      </c>
      <c r="L70">
        <v>659338</v>
      </c>
      <c r="M70" t="s">
        <v>50</v>
      </c>
      <c r="N70" t="s">
        <v>51</v>
      </c>
      <c r="O70" t="s">
        <v>52</v>
      </c>
      <c r="P70" t="s">
        <v>53</v>
      </c>
      <c r="Q70" t="s">
        <v>54</v>
      </c>
      <c r="R70">
        <v>101093720</v>
      </c>
      <c r="S70" t="s">
        <v>55</v>
      </c>
      <c r="T70" t="s">
        <v>56</v>
      </c>
      <c r="U70" t="s">
        <v>57</v>
      </c>
      <c r="V70">
        <v>1749.68</v>
      </c>
      <c r="W70">
        <v>23407.72</v>
      </c>
      <c r="X70">
        <v>21569.759999999998</v>
      </c>
      <c r="Y70">
        <v>1</v>
      </c>
      <c r="Z70">
        <v>1</v>
      </c>
      <c r="AA70" s="1">
        <v>42598</v>
      </c>
      <c r="AB70">
        <v>27000</v>
      </c>
      <c r="AC70" t="s">
        <v>56</v>
      </c>
      <c r="AD70" t="s">
        <v>220</v>
      </c>
    </row>
    <row r="71" spans="1:30" x14ac:dyDescent="0.3">
      <c r="A71">
        <v>6926</v>
      </c>
      <c r="B71">
        <v>1</v>
      </c>
      <c r="C71" t="s">
        <v>44</v>
      </c>
      <c r="D71" t="s">
        <v>317</v>
      </c>
      <c r="E71">
        <v>18658461</v>
      </c>
      <c r="F71">
        <v>7114418586</v>
      </c>
      <c r="G71" t="s">
        <v>46</v>
      </c>
      <c r="H71" t="s">
        <v>47</v>
      </c>
      <c r="I71" t="s">
        <v>48</v>
      </c>
      <c r="J71">
        <v>7032</v>
      </c>
      <c r="K71" t="s">
        <v>49</v>
      </c>
      <c r="L71">
        <v>917531</v>
      </c>
      <c r="M71" t="s">
        <v>319</v>
      </c>
      <c r="N71" t="s">
        <v>152</v>
      </c>
      <c r="O71" t="s">
        <v>153</v>
      </c>
      <c r="P71" t="s">
        <v>154</v>
      </c>
      <c r="Q71" t="s">
        <v>54</v>
      </c>
      <c r="R71">
        <v>100214689</v>
      </c>
      <c r="S71" t="s">
        <v>155</v>
      </c>
      <c r="T71" t="s">
        <v>56</v>
      </c>
      <c r="U71" t="s">
        <v>57</v>
      </c>
      <c r="V71">
        <v>3802.46</v>
      </c>
      <c r="W71">
        <v>22544.62</v>
      </c>
      <c r="X71">
        <v>20679.59</v>
      </c>
      <c r="Y71">
        <v>1</v>
      </c>
      <c r="Z71">
        <v>1</v>
      </c>
      <c r="AA71" s="1">
        <v>42598</v>
      </c>
      <c r="AB71">
        <v>27000</v>
      </c>
      <c r="AC71" t="s">
        <v>56</v>
      </c>
      <c r="AD71" t="s">
        <v>156</v>
      </c>
    </row>
    <row r="72" spans="1:30" x14ac:dyDescent="0.3">
      <c r="A72">
        <v>6984</v>
      </c>
      <c r="B72">
        <v>1</v>
      </c>
      <c r="C72" t="s">
        <v>44</v>
      </c>
      <c r="D72" t="s">
        <v>317</v>
      </c>
      <c r="E72">
        <v>18658706</v>
      </c>
      <c r="F72">
        <v>7114419211</v>
      </c>
      <c r="G72" t="s">
        <v>46</v>
      </c>
      <c r="H72" t="s">
        <v>47</v>
      </c>
      <c r="I72" t="s">
        <v>48</v>
      </c>
      <c r="J72">
        <v>7032</v>
      </c>
      <c r="K72" t="s">
        <v>49</v>
      </c>
      <c r="L72">
        <v>659338</v>
      </c>
      <c r="M72" t="s">
        <v>50</v>
      </c>
      <c r="N72" t="s">
        <v>51</v>
      </c>
      <c r="O72" t="s">
        <v>52</v>
      </c>
      <c r="P72" t="s">
        <v>53</v>
      </c>
      <c r="Q72" t="s">
        <v>54</v>
      </c>
      <c r="R72">
        <v>101093720</v>
      </c>
      <c r="S72" t="s">
        <v>55</v>
      </c>
      <c r="T72" t="s">
        <v>56</v>
      </c>
      <c r="U72" t="s">
        <v>57</v>
      </c>
      <c r="V72">
        <v>1744.51</v>
      </c>
      <c r="W72">
        <v>22465.06</v>
      </c>
      <c r="X72">
        <v>20795.52</v>
      </c>
      <c r="Y72">
        <v>1</v>
      </c>
      <c r="Z72">
        <v>1</v>
      </c>
      <c r="AA72" s="1">
        <v>42598</v>
      </c>
      <c r="AB72">
        <v>27000</v>
      </c>
      <c r="AC72" t="s">
        <v>56</v>
      </c>
      <c r="AD72" t="s">
        <v>220</v>
      </c>
    </row>
    <row r="73" spans="1:30" x14ac:dyDescent="0.3">
      <c r="A73">
        <v>6929</v>
      </c>
      <c r="B73">
        <v>1</v>
      </c>
      <c r="C73" t="s">
        <v>44</v>
      </c>
      <c r="D73" t="s">
        <v>317</v>
      </c>
      <c r="E73">
        <v>18658463</v>
      </c>
      <c r="F73">
        <v>7114418589</v>
      </c>
      <c r="G73" t="s">
        <v>46</v>
      </c>
      <c r="H73" t="s">
        <v>47</v>
      </c>
      <c r="I73" t="s">
        <v>48</v>
      </c>
      <c r="J73">
        <v>7032</v>
      </c>
      <c r="K73" t="s">
        <v>49</v>
      </c>
      <c r="L73">
        <v>4119717</v>
      </c>
      <c r="M73" t="s">
        <v>309</v>
      </c>
      <c r="N73" t="s">
        <v>310</v>
      </c>
      <c r="O73" t="s">
        <v>311</v>
      </c>
      <c r="P73" t="s">
        <v>312</v>
      </c>
      <c r="Q73" t="s">
        <v>54</v>
      </c>
      <c r="R73">
        <v>100223303</v>
      </c>
      <c r="S73" t="s">
        <v>64</v>
      </c>
      <c r="T73" t="s">
        <v>56</v>
      </c>
      <c r="U73" t="s">
        <v>57</v>
      </c>
      <c r="V73">
        <v>5787.78</v>
      </c>
      <c r="W73">
        <v>21941.94</v>
      </c>
      <c r="X73">
        <v>19982.259999999998</v>
      </c>
      <c r="Y73">
        <v>1</v>
      </c>
      <c r="Z73">
        <v>1</v>
      </c>
      <c r="AA73" s="1">
        <v>42598</v>
      </c>
      <c r="AB73">
        <v>27000</v>
      </c>
      <c r="AC73" t="s">
        <v>56</v>
      </c>
      <c r="AD73" t="s">
        <v>313</v>
      </c>
    </row>
    <row r="74" spans="1:30" x14ac:dyDescent="0.3">
      <c r="A74">
        <v>6918</v>
      </c>
      <c r="B74">
        <v>1</v>
      </c>
      <c r="C74" t="s">
        <v>44</v>
      </c>
      <c r="D74" t="s">
        <v>317</v>
      </c>
      <c r="E74">
        <v>18658454</v>
      </c>
      <c r="F74">
        <v>7114418578</v>
      </c>
      <c r="G74" t="s">
        <v>46</v>
      </c>
      <c r="H74" t="s">
        <v>47</v>
      </c>
      <c r="I74" t="s">
        <v>48</v>
      </c>
      <c r="J74">
        <v>7032</v>
      </c>
      <c r="K74" t="s">
        <v>49</v>
      </c>
      <c r="L74">
        <v>3537341</v>
      </c>
      <c r="M74" t="s">
        <v>320</v>
      </c>
      <c r="N74" t="s">
        <v>133</v>
      </c>
      <c r="O74" t="s">
        <v>84</v>
      </c>
      <c r="P74" t="s">
        <v>85</v>
      </c>
      <c r="Q74" t="s">
        <v>54</v>
      </c>
      <c r="R74">
        <v>100994845</v>
      </c>
      <c r="S74" t="s">
        <v>86</v>
      </c>
      <c r="T74" t="s">
        <v>56</v>
      </c>
      <c r="U74" t="s">
        <v>57</v>
      </c>
      <c r="V74">
        <v>11410.77</v>
      </c>
      <c r="W74">
        <v>21410.18</v>
      </c>
      <c r="X74">
        <v>19390.18</v>
      </c>
      <c r="Y74">
        <v>1</v>
      </c>
      <c r="Z74">
        <v>1</v>
      </c>
      <c r="AA74" s="1">
        <v>42598</v>
      </c>
      <c r="AB74">
        <v>27000</v>
      </c>
      <c r="AC74" t="s">
        <v>56</v>
      </c>
      <c r="AD74" t="s">
        <v>321</v>
      </c>
    </row>
    <row r="75" spans="1:30" x14ac:dyDescent="0.3">
      <c r="A75">
        <v>6983</v>
      </c>
      <c r="B75">
        <v>1</v>
      </c>
      <c r="C75" t="s">
        <v>44</v>
      </c>
      <c r="D75" t="s">
        <v>317</v>
      </c>
      <c r="E75">
        <v>18658705</v>
      </c>
      <c r="F75">
        <v>7114419210</v>
      </c>
      <c r="G75" t="s">
        <v>46</v>
      </c>
      <c r="H75" t="s">
        <v>47</v>
      </c>
      <c r="I75" t="s">
        <v>48</v>
      </c>
      <c r="J75">
        <v>7032</v>
      </c>
      <c r="K75" t="s">
        <v>49</v>
      </c>
      <c r="L75">
        <v>659338</v>
      </c>
      <c r="M75" t="s">
        <v>50</v>
      </c>
      <c r="N75" t="s">
        <v>51</v>
      </c>
      <c r="O75" t="s">
        <v>52</v>
      </c>
      <c r="P75" t="s">
        <v>53</v>
      </c>
      <c r="Q75" t="s">
        <v>54</v>
      </c>
      <c r="R75">
        <v>101093720</v>
      </c>
      <c r="S75" t="s">
        <v>55</v>
      </c>
      <c r="T75" t="s">
        <v>56</v>
      </c>
      <c r="U75" t="s">
        <v>57</v>
      </c>
      <c r="V75">
        <v>1746.41</v>
      </c>
      <c r="W75">
        <v>21397.32</v>
      </c>
      <c r="X75">
        <v>19551.599999999999</v>
      </c>
      <c r="Y75">
        <v>1</v>
      </c>
      <c r="Z75">
        <v>1</v>
      </c>
      <c r="AA75" s="1">
        <v>42598</v>
      </c>
      <c r="AB75">
        <v>27000</v>
      </c>
      <c r="AC75" t="s">
        <v>56</v>
      </c>
      <c r="AD75" t="s">
        <v>220</v>
      </c>
    </row>
    <row r="76" spans="1:30" x14ac:dyDescent="0.3">
      <c r="A76">
        <v>6930</v>
      </c>
      <c r="B76">
        <v>1</v>
      </c>
      <c r="C76" t="s">
        <v>44</v>
      </c>
      <c r="D76" t="s">
        <v>317</v>
      </c>
      <c r="E76">
        <v>18658464</v>
      </c>
      <c r="F76">
        <v>7114418590</v>
      </c>
      <c r="G76" t="s">
        <v>46</v>
      </c>
      <c r="H76" t="s">
        <v>47</v>
      </c>
      <c r="I76" t="s">
        <v>48</v>
      </c>
      <c r="J76">
        <v>7032</v>
      </c>
      <c r="K76" t="s">
        <v>49</v>
      </c>
      <c r="L76">
        <v>4113123</v>
      </c>
      <c r="M76" t="s">
        <v>279</v>
      </c>
      <c r="N76" t="s">
        <v>280</v>
      </c>
      <c r="O76" t="s">
        <v>281</v>
      </c>
      <c r="P76" t="s">
        <v>282</v>
      </c>
      <c r="Q76" t="s">
        <v>54</v>
      </c>
      <c r="R76">
        <v>100297681</v>
      </c>
      <c r="S76" t="s">
        <v>258</v>
      </c>
      <c r="T76" t="s">
        <v>56</v>
      </c>
      <c r="U76" t="s">
        <v>57</v>
      </c>
      <c r="V76">
        <v>3281.01</v>
      </c>
      <c r="W76">
        <v>20939.099999999999</v>
      </c>
      <c r="X76">
        <v>19132.400000000001</v>
      </c>
      <c r="Y76">
        <v>1</v>
      </c>
      <c r="Z76">
        <v>1</v>
      </c>
      <c r="AA76" s="1">
        <v>42598</v>
      </c>
      <c r="AB76">
        <v>27000</v>
      </c>
      <c r="AC76" t="s">
        <v>56</v>
      </c>
      <c r="AD76" t="s">
        <v>283</v>
      </c>
    </row>
    <row r="77" spans="1:30" x14ac:dyDescent="0.3">
      <c r="A77">
        <v>7529</v>
      </c>
      <c r="B77">
        <v>1</v>
      </c>
      <c r="C77" t="s">
        <v>44</v>
      </c>
      <c r="D77" t="s">
        <v>325</v>
      </c>
      <c r="E77">
        <v>18669993</v>
      </c>
      <c r="F77">
        <v>7114451716</v>
      </c>
      <c r="G77" t="s">
        <v>46</v>
      </c>
      <c r="H77" t="s">
        <v>47</v>
      </c>
      <c r="I77" t="s">
        <v>48</v>
      </c>
      <c r="J77">
        <v>7032</v>
      </c>
      <c r="K77" t="s">
        <v>49</v>
      </c>
      <c r="L77">
        <v>4113123</v>
      </c>
      <c r="M77" t="s">
        <v>279</v>
      </c>
      <c r="N77" t="s">
        <v>280</v>
      </c>
      <c r="O77" t="s">
        <v>281</v>
      </c>
      <c r="P77" t="s">
        <v>282</v>
      </c>
      <c r="Q77" t="s">
        <v>54</v>
      </c>
      <c r="R77">
        <v>100297681</v>
      </c>
      <c r="S77" t="s">
        <v>258</v>
      </c>
      <c r="T77" t="s">
        <v>56</v>
      </c>
      <c r="U77" t="s">
        <v>57</v>
      </c>
      <c r="V77">
        <v>3298.31</v>
      </c>
      <c r="W77">
        <v>23668.41</v>
      </c>
      <c r="X77">
        <v>21654.240000000002</v>
      </c>
      <c r="Y77">
        <v>1</v>
      </c>
      <c r="Z77">
        <v>1</v>
      </c>
      <c r="AA77" s="1">
        <v>42599</v>
      </c>
      <c r="AB77">
        <v>27000</v>
      </c>
      <c r="AC77" t="s">
        <v>56</v>
      </c>
      <c r="AD77" t="s">
        <v>283</v>
      </c>
    </row>
    <row r="78" spans="1:30" x14ac:dyDescent="0.3">
      <c r="A78">
        <v>7534</v>
      </c>
      <c r="B78">
        <v>1</v>
      </c>
      <c r="C78" t="s">
        <v>44</v>
      </c>
      <c r="D78" t="s">
        <v>325</v>
      </c>
      <c r="E78">
        <v>18669998</v>
      </c>
      <c r="F78">
        <v>7114451736</v>
      </c>
      <c r="G78" t="s">
        <v>46</v>
      </c>
      <c r="H78" t="s">
        <v>47</v>
      </c>
      <c r="I78" t="s">
        <v>48</v>
      </c>
      <c r="J78">
        <v>7032</v>
      </c>
      <c r="K78" t="s">
        <v>49</v>
      </c>
      <c r="L78">
        <v>915409</v>
      </c>
      <c r="M78" t="s">
        <v>247</v>
      </c>
      <c r="N78" t="s">
        <v>248</v>
      </c>
      <c r="O78" t="s">
        <v>249</v>
      </c>
      <c r="P78" t="s">
        <v>250</v>
      </c>
      <c r="Q78" t="s">
        <v>54</v>
      </c>
      <c r="R78">
        <v>100535792</v>
      </c>
      <c r="S78" t="s">
        <v>251</v>
      </c>
      <c r="T78" t="s">
        <v>56</v>
      </c>
      <c r="U78" t="s">
        <v>57</v>
      </c>
      <c r="V78">
        <v>5142.63</v>
      </c>
      <c r="W78">
        <v>23478.55</v>
      </c>
      <c r="X78">
        <v>21513.5</v>
      </c>
      <c r="Y78">
        <v>1</v>
      </c>
      <c r="Z78">
        <v>1</v>
      </c>
      <c r="AA78" s="1">
        <v>42599</v>
      </c>
      <c r="AB78">
        <v>27000</v>
      </c>
      <c r="AC78" t="s">
        <v>56</v>
      </c>
      <c r="AD78" t="s">
        <v>252</v>
      </c>
    </row>
    <row r="79" spans="1:30" x14ac:dyDescent="0.3">
      <c r="A79">
        <v>7530</v>
      </c>
      <c r="B79">
        <v>1</v>
      </c>
      <c r="C79" t="s">
        <v>44</v>
      </c>
      <c r="D79" t="s">
        <v>325</v>
      </c>
      <c r="E79">
        <v>18669994</v>
      </c>
      <c r="F79">
        <v>7114451717</v>
      </c>
      <c r="G79" t="s">
        <v>46</v>
      </c>
      <c r="H79" t="s">
        <v>47</v>
      </c>
      <c r="I79" t="s">
        <v>48</v>
      </c>
      <c r="J79">
        <v>7032</v>
      </c>
      <c r="K79" t="s">
        <v>49</v>
      </c>
      <c r="L79">
        <v>1933857</v>
      </c>
      <c r="M79" t="s">
        <v>82</v>
      </c>
      <c r="N79" t="s">
        <v>83</v>
      </c>
      <c r="O79" t="s">
        <v>84</v>
      </c>
      <c r="P79" t="s">
        <v>85</v>
      </c>
      <c r="Q79" t="s">
        <v>54</v>
      </c>
      <c r="R79">
        <v>101093720</v>
      </c>
      <c r="S79" t="s">
        <v>55</v>
      </c>
      <c r="T79" t="s">
        <v>56</v>
      </c>
      <c r="U79" t="s">
        <v>57</v>
      </c>
      <c r="V79">
        <v>11072.78</v>
      </c>
      <c r="W79">
        <v>22619.599999999999</v>
      </c>
      <c r="X79">
        <v>20149.580000000002</v>
      </c>
      <c r="Y79">
        <v>1</v>
      </c>
      <c r="Z79">
        <v>1</v>
      </c>
      <c r="AA79" s="1">
        <v>42599</v>
      </c>
      <c r="AB79">
        <v>27000</v>
      </c>
      <c r="AC79" t="s">
        <v>56</v>
      </c>
      <c r="AD79" t="s">
        <v>327</v>
      </c>
    </row>
    <row r="80" spans="1:30" x14ac:dyDescent="0.3">
      <c r="A80">
        <v>7532</v>
      </c>
      <c r="B80">
        <v>1</v>
      </c>
      <c r="C80" t="s">
        <v>44</v>
      </c>
      <c r="D80" t="s">
        <v>325</v>
      </c>
      <c r="E80">
        <v>18669996</v>
      </c>
      <c r="F80">
        <v>7114451719</v>
      </c>
      <c r="G80" t="s">
        <v>46</v>
      </c>
      <c r="H80" t="s">
        <v>47</v>
      </c>
      <c r="I80" t="s">
        <v>48</v>
      </c>
      <c r="J80">
        <v>7032</v>
      </c>
      <c r="K80" t="s">
        <v>49</v>
      </c>
      <c r="L80">
        <v>4205182</v>
      </c>
      <c r="M80" t="s">
        <v>286</v>
      </c>
      <c r="N80" t="s">
        <v>287</v>
      </c>
      <c r="O80" t="s">
        <v>170</v>
      </c>
      <c r="P80" t="s">
        <v>171</v>
      </c>
      <c r="Q80" t="s">
        <v>54</v>
      </c>
      <c r="R80">
        <v>100214689</v>
      </c>
      <c r="S80" t="s">
        <v>155</v>
      </c>
      <c r="T80" t="s">
        <v>56</v>
      </c>
      <c r="U80" t="s">
        <v>57</v>
      </c>
      <c r="V80">
        <v>9283.8700000000008</v>
      </c>
      <c r="W80">
        <v>22564.32</v>
      </c>
      <c r="X80">
        <v>20864.009999999998</v>
      </c>
      <c r="Y80">
        <v>1</v>
      </c>
      <c r="Z80">
        <v>1</v>
      </c>
      <c r="AA80" s="1">
        <v>42599</v>
      </c>
      <c r="AB80">
        <v>27000</v>
      </c>
      <c r="AC80" t="s">
        <v>56</v>
      </c>
      <c r="AD80" t="s">
        <v>288</v>
      </c>
    </row>
    <row r="81" spans="1:30" x14ac:dyDescent="0.3">
      <c r="A81">
        <v>7540</v>
      </c>
      <c r="B81">
        <v>1</v>
      </c>
      <c r="C81" t="s">
        <v>44</v>
      </c>
      <c r="D81" t="s">
        <v>325</v>
      </c>
      <c r="E81">
        <v>18670193</v>
      </c>
      <c r="F81">
        <v>7114451742</v>
      </c>
      <c r="G81" t="s">
        <v>46</v>
      </c>
      <c r="H81" t="s">
        <v>47</v>
      </c>
      <c r="I81" t="s">
        <v>48</v>
      </c>
      <c r="J81">
        <v>7032</v>
      </c>
      <c r="K81" t="s">
        <v>49</v>
      </c>
      <c r="L81">
        <v>659338</v>
      </c>
      <c r="M81" t="s">
        <v>50</v>
      </c>
      <c r="N81" t="s">
        <v>51</v>
      </c>
      <c r="O81" t="s">
        <v>52</v>
      </c>
      <c r="P81" t="s">
        <v>53</v>
      </c>
      <c r="Q81" t="s">
        <v>54</v>
      </c>
      <c r="R81">
        <v>101093720</v>
      </c>
      <c r="S81" t="s">
        <v>55</v>
      </c>
      <c r="T81" t="s">
        <v>56</v>
      </c>
      <c r="U81" t="s">
        <v>57</v>
      </c>
      <c r="V81">
        <v>1752.62</v>
      </c>
      <c r="W81">
        <v>22452.18</v>
      </c>
      <c r="X81">
        <v>20303.8</v>
      </c>
      <c r="Y81">
        <v>1</v>
      </c>
      <c r="Z81">
        <v>1</v>
      </c>
      <c r="AA81" s="1">
        <v>42599</v>
      </c>
      <c r="AB81">
        <v>27000</v>
      </c>
      <c r="AC81" t="s">
        <v>56</v>
      </c>
      <c r="AD81" t="s">
        <v>220</v>
      </c>
    </row>
    <row r="82" spans="1:30" x14ac:dyDescent="0.3">
      <c r="A82">
        <v>7531</v>
      </c>
      <c r="B82">
        <v>1</v>
      </c>
      <c r="C82" t="s">
        <v>44</v>
      </c>
      <c r="D82" t="s">
        <v>325</v>
      </c>
      <c r="E82">
        <v>18669995</v>
      </c>
      <c r="F82">
        <v>7114451718</v>
      </c>
      <c r="G82" t="s">
        <v>46</v>
      </c>
      <c r="H82" t="s">
        <v>47</v>
      </c>
      <c r="I82" t="s">
        <v>48</v>
      </c>
      <c r="J82">
        <v>7032</v>
      </c>
      <c r="K82" t="s">
        <v>49</v>
      </c>
      <c r="L82">
        <v>925239</v>
      </c>
      <c r="M82" t="s">
        <v>97</v>
      </c>
      <c r="N82" t="s">
        <v>98</v>
      </c>
      <c r="O82" t="s">
        <v>99</v>
      </c>
      <c r="P82" t="s">
        <v>100</v>
      </c>
      <c r="Q82" t="s">
        <v>54</v>
      </c>
      <c r="R82">
        <v>100223303</v>
      </c>
      <c r="S82" t="s">
        <v>64</v>
      </c>
      <c r="T82" t="s">
        <v>56</v>
      </c>
      <c r="U82" t="s">
        <v>57</v>
      </c>
      <c r="V82">
        <v>6460.6</v>
      </c>
      <c r="W82">
        <v>22267.18</v>
      </c>
      <c r="X82">
        <v>20267.650000000001</v>
      </c>
      <c r="Y82">
        <v>1</v>
      </c>
      <c r="Z82">
        <v>1</v>
      </c>
      <c r="AA82" s="1">
        <v>42599</v>
      </c>
      <c r="AB82">
        <v>27000</v>
      </c>
      <c r="AC82" t="s">
        <v>56</v>
      </c>
      <c r="AD82" t="s">
        <v>101</v>
      </c>
    </row>
    <row r="83" spans="1:30" x14ac:dyDescent="0.3">
      <c r="A83">
        <v>7535</v>
      </c>
      <c r="B83">
        <v>1</v>
      </c>
      <c r="C83" t="s">
        <v>44</v>
      </c>
      <c r="D83" t="s">
        <v>325</v>
      </c>
      <c r="E83">
        <v>18669999</v>
      </c>
      <c r="F83">
        <v>7114451737</v>
      </c>
      <c r="G83" t="s">
        <v>46</v>
      </c>
      <c r="H83" t="s">
        <v>47</v>
      </c>
      <c r="I83" t="s">
        <v>48</v>
      </c>
      <c r="J83">
        <v>7032</v>
      </c>
      <c r="K83" t="s">
        <v>49</v>
      </c>
      <c r="L83">
        <v>915409</v>
      </c>
      <c r="M83" t="s">
        <v>247</v>
      </c>
      <c r="N83" t="s">
        <v>248</v>
      </c>
      <c r="O83" t="s">
        <v>249</v>
      </c>
      <c r="P83" t="s">
        <v>250</v>
      </c>
      <c r="Q83" t="s">
        <v>54</v>
      </c>
      <c r="R83">
        <v>100535792</v>
      </c>
      <c r="S83" t="s">
        <v>251</v>
      </c>
      <c r="T83" t="s">
        <v>56</v>
      </c>
      <c r="U83" t="s">
        <v>57</v>
      </c>
      <c r="V83">
        <v>5153.09</v>
      </c>
      <c r="W83">
        <v>21575.18</v>
      </c>
      <c r="X83">
        <v>19698.88</v>
      </c>
      <c r="Y83">
        <v>1</v>
      </c>
      <c r="Z83">
        <v>1</v>
      </c>
      <c r="AA83" s="1">
        <v>42599</v>
      </c>
      <c r="AB83">
        <v>27000</v>
      </c>
      <c r="AC83" t="s">
        <v>56</v>
      </c>
      <c r="AD83" t="s">
        <v>252</v>
      </c>
    </row>
    <row r="84" spans="1:30" x14ac:dyDescent="0.3">
      <c r="A84">
        <v>7163</v>
      </c>
      <c r="B84">
        <v>1</v>
      </c>
      <c r="C84" t="s">
        <v>44</v>
      </c>
      <c r="D84" t="s">
        <v>325</v>
      </c>
      <c r="E84">
        <v>18669492</v>
      </c>
      <c r="F84">
        <v>7114419424</v>
      </c>
      <c r="G84" t="s">
        <v>46</v>
      </c>
      <c r="H84" t="s">
        <v>47</v>
      </c>
      <c r="I84" t="s">
        <v>48</v>
      </c>
      <c r="J84">
        <v>7032</v>
      </c>
      <c r="K84" t="s">
        <v>49</v>
      </c>
      <c r="L84">
        <v>4205647</v>
      </c>
      <c r="M84" t="s">
        <v>168</v>
      </c>
      <c r="N84" t="s">
        <v>169</v>
      </c>
      <c r="O84" t="s">
        <v>170</v>
      </c>
      <c r="P84" t="s">
        <v>171</v>
      </c>
      <c r="Q84" t="s">
        <v>54</v>
      </c>
      <c r="R84">
        <v>101047835</v>
      </c>
      <c r="S84" t="s">
        <v>172</v>
      </c>
      <c r="T84" t="s">
        <v>56</v>
      </c>
      <c r="U84" t="s">
        <v>57</v>
      </c>
      <c r="V84">
        <v>14232.96</v>
      </c>
      <c r="W84">
        <v>21113.72</v>
      </c>
      <c r="X84">
        <v>19256.900000000001</v>
      </c>
      <c r="Y84">
        <v>1</v>
      </c>
      <c r="Z84">
        <v>1</v>
      </c>
      <c r="AA84" s="1">
        <v>42599</v>
      </c>
      <c r="AB84">
        <v>27000</v>
      </c>
      <c r="AC84" t="s">
        <v>56</v>
      </c>
      <c r="AD84" t="s">
        <v>173</v>
      </c>
    </row>
    <row r="85" spans="1:30" x14ac:dyDescent="0.3">
      <c r="A85">
        <v>7524</v>
      </c>
      <c r="B85">
        <v>1</v>
      </c>
      <c r="C85" t="s">
        <v>44</v>
      </c>
      <c r="D85" t="s">
        <v>325</v>
      </c>
      <c r="E85">
        <v>18669816</v>
      </c>
      <c r="F85">
        <v>7114451711</v>
      </c>
      <c r="G85" t="s">
        <v>46</v>
      </c>
      <c r="H85" t="s">
        <v>47</v>
      </c>
      <c r="I85" t="s">
        <v>48</v>
      </c>
      <c r="J85">
        <v>7032</v>
      </c>
      <c r="K85" t="s">
        <v>49</v>
      </c>
      <c r="L85">
        <v>931925</v>
      </c>
      <c r="M85" t="s">
        <v>239</v>
      </c>
      <c r="N85" t="s">
        <v>240</v>
      </c>
      <c r="O85" t="s">
        <v>241</v>
      </c>
      <c r="P85" t="s">
        <v>242</v>
      </c>
      <c r="Q85" t="s">
        <v>54</v>
      </c>
      <c r="R85">
        <v>100647401</v>
      </c>
      <c r="S85" t="s">
        <v>274</v>
      </c>
      <c r="T85" t="s">
        <v>56</v>
      </c>
      <c r="U85" t="s">
        <v>57</v>
      </c>
      <c r="V85">
        <v>3429.16</v>
      </c>
      <c r="W85">
        <v>20234.57</v>
      </c>
      <c r="X85">
        <v>18430.12</v>
      </c>
      <c r="Y85">
        <v>1</v>
      </c>
      <c r="Z85">
        <v>1</v>
      </c>
      <c r="AA85" s="1">
        <v>42599</v>
      </c>
      <c r="AB85">
        <v>27000</v>
      </c>
      <c r="AC85" t="s">
        <v>56</v>
      </c>
      <c r="AD85" t="s">
        <v>275</v>
      </c>
    </row>
    <row r="86" spans="1:30" x14ac:dyDescent="0.3">
      <c r="A86">
        <v>7539</v>
      </c>
      <c r="B86">
        <v>1</v>
      </c>
      <c r="C86" t="s">
        <v>44</v>
      </c>
      <c r="D86" t="s">
        <v>325</v>
      </c>
      <c r="E86">
        <v>18670192</v>
      </c>
      <c r="F86">
        <v>7114451741</v>
      </c>
      <c r="G86" t="s">
        <v>46</v>
      </c>
      <c r="H86" t="s">
        <v>47</v>
      </c>
      <c r="I86" t="s">
        <v>48</v>
      </c>
      <c r="J86">
        <v>7032</v>
      </c>
      <c r="K86" t="s">
        <v>49</v>
      </c>
      <c r="L86">
        <v>659338</v>
      </c>
      <c r="M86" t="s">
        <v>50</v>
      </c>
      <c r="N86" t="s">
        <v>51</v>
      </c>
      <c r="O86" t="s">
        <v>52</v>
      </c>
      <c r="P86" t="s">
        <v>53</v>
      </c>
      <c r="Q86" t="s">
        <v>54</v>
      </c>
      <c r="R86">
        <v>101093720</v>
      </c>
      <c r="S86" t="s">
        <v>55</v>
      </c>
      <c r="T86" t="s">
        <v>56</v>
      </c>
      <c r="U86" t="s">
        <v>57</v>
      </c>
      <c r="V86">
        <v>1742.65</v>
      </c>
      <c r="W86">
        <v>20054.32</v>
      </c>
      <c r="X86">
        <v>18514.080000000002</v>
      </c>
      <c r="Y86">
        <v>1</v>
      </c>
      <c r="Z86">
        <v>1</v>
      </c>
      <c r="AA86" s="1">
        <v>42599</v>
      </c>
      <c r="AB86">
        <v>27000</v>
      </c>
      <c r="AC86" t="s">
        <v>56</v>
      </c>
      <c r="AD86" t="s">
        <v>220</v>
      </c>
    </row>
    <row r="87" spans="1:30" x14ac:dyDescent="0.3">
      <c r="A87">
        <v>7538</v>
      </c>
      <c r="B87">
        <v>1</v>
      </c>
      <c r="C87" t="s">
        <v>44</v>
      </c>
      <c r="D87" t="s">
        <v>325</v>
      </c>
      <c r="E87">
        <v>18670191</v>
      </c>
      <c r="F87">
        <v>7114451740</v>
      </c>
      <c r="G87" t="s">
        <v>46</v>
      </c>
      <c r="H87" t="s">
        <v>47</v>
      </c>
      <c r="I87" t="s">
        <v>48</v>
      </c>
      <c r="J87">
        <v>7032</v>
      </c>
      <c r="K87" t="s">
        <v>49</v>
      </c>
      <c r="L87">
        <v>3855615</v>
      </c>
      <c r="M87" t="s">
        <v>189</v>
      </c>
      <c r="N87" t="s">
        <v>190</v>
      </c>
      <c r="O87" t="s">
        <v>191</v>
      </c>
      <c r="P87" t="s">
        <v>192</v>
      </c>
      <c r="Q87" t="s">
        <v>54</v>
      </c>
      <c r="R87">
        <v>101030531</v>
      </c>
      <c r="S87" t="s">
        <v>193</v>
      </c>
      <c r="T87" t="s">
        <v>56</v>
      </c>
      <c r="U87" t="s">
        <v>57</v>
      </c>
      <c r="V87">
        <v>3304.38</v>
      </c>
      <c r="W87">
        <v>16769.78</v>
      </c>
      <c r="X87">
        <v>15352.46</v>
      </c>
      <c r="Y87">
        <v>1</v>
      </c>
      <c r="Z87">
        <v>1</v>
      </c>
      <c r="AA87" s="1">
        <v>42599</v>
      </c>
      <c r="AB87">
        <v>27000</v>
      </c>
      <c r="AC87" t="s">
        <v>56</v>
      </c>
      <c r="AD87" t="s">
        <v>194</v>
      </c>
    </row>
    <row r="88" spans="1:30" x14ac:dyDescent="0.3">
      <c r="A88">
        <v>8470</v>
      </c>
      <c r="B88">
        <v>1</v>
      </c>
      <c r="C88" t="s">
        <v>44</v>
      </c>
      <c r="D88" t="s">
        <v>331</v>
      </c>
      <c r="E88">
        <v>18683639</v>
      </c>
      <c r="F88">
        <v>7114491090</v>
      </c>
      <c r="G88" t="s">
        <v>46</v>
      </c>
      <c r="H88" t="s">
        <v>47</v>
      </c>
      <c r="I88" t="s">
        <v>48</v>
      </c>
      <c r="J88">
        <v>7032</v>
      </c>
      <c r="K88" t="s">
        <v>49</v>
      </c>
      <c r="L88">
        <v>4131606</v>
      </c>
      <c r="M88" t="s">
        <v>269</v>
      </c>
      <c r="N88" t="s">
        <v>270</v>
      </c>
      <c r="O88" t="s">
        <v>126</v>
      </c>
      <c r="P88" t="s">
        <v>127</v>
      </c>
      <c r="Q88" t="s">
        <v>54</v>
      </c>
      <c r="R88">
        <v>100894891</v>
      </c>
      <c r="S88" t="s">
        <v>116</v>
      </c>
      <c r="T88" t="s">
        <v>56</v>
      </c>
      <c r="U88" t="s">
        <v>57</v>
      </c>
      <c r="V88">
        <v>11996</v>
      </c>
      <c r="W88">
        <v>23607.78</v>
      </c>
      <c r="X88">
        <v>21638.21</v>
      </c>
      <c r="Y88">
        <v>1</v>
      </c>
      <c r="Z88">
        <v>1</v>
      </c>
      <c r="AA88" s="1">
        <v>42600</v>
      </c>
      <c r="AB88">
        <v>27000</v>
      </c>
      <c r="AC88" t="s">
        <v>56</v>
      </c>
      <c r="AD88" t="s">
        <v>271</v>
      </c>
    </row>
    <row r="89" spans="1:30" x14ac:dyDescent="0.3">
      <c r="A89">
        <v>8467</v>
      </c>
      <c r="B89">
        <v>1</v>
      </c>
      <c r="C89" t="s">
        <v>44</v>
      </c>
      <c r="D89" t="s">
        <v>331</v>
      </c>
      <c r="E89">
        <v>18683636</v>
      </c>
      <c r="F89">
        <v>7114491087</v>
      </c>
      <c r="G89" t="s">
        <v>46</v>
      </c>
      <c r="H89" t="s">
        <v>47</v>
      </c>
      <c r="I89" t="s">
        <v>48</v>
      </c>
      <c r="J89">
        <v>7032</v>
      </c>
      <c r="K89" t="s">
        <v>49</v>
      </c>
      <c r="L89">
        <v>1489016</v>
      </c>
      <c r="M89" t="s">
        <v>332</v>
      </c>
      <c r="N89" t="s">
        <v>333</v>
      </c>
      <c r="O89" t="s">
        <v>99</v>
      </c>
      <c r="P89" t="s">
        <v>100</v>
      </c>
      <c r="Q89" t="s">
        <v>54</v>
      </c>
      <c r="R89">
        <v>100214689</v>
      </c>
      <c r="S89" t="s">
        <v>155</v>
      </c>
      <c r="T89" t="s">
        <v>56</v>
      </c>
      <c r="U89" t="s">
        <v>57</v>
      </c>
      <c r="V89">
        <v>8316.2099999999991</v>
      </c>
      <c r="W89">
        <v>23362.67</v>
      </c>
      <c r="X89">
        <v>21235.119999999999</v>
      </c>
      <c r="Y89">
        <v>1</v>
      </c>
      <c r="Z89">
        <v>1</v>
      </c>
      <c r="AA89" s="1">
        <v>42600</v>
      </c>
      <c r="AB89">
        <v>27000</v>
      </c>
      <c r="AC89" t="s">
        <v>56</v>
      </c>
      <c r="AD89" t="s">
        <v>334</v>
      </c>
    </row>
    <row r="90" spans="1:30" x14ac:dyDescent="0.3">
      <c r="A90">
        <v>8466</v>
      </c>
      <c r="B90">
        <v>1</v>
      </c>
      <c r="C90" t="s">
        <v>44</v>
      </c>
      <c r="D90" t="s">
        <v>331</v>
      </c>
      <c r="E90">
        <v>18683635</v>
      </c>
      <c r="F90">
        <v>7114491086</v>
      </c>
      <c r="G90" t="s">
        <v>46</v>
      </c>
      <c r="H90" t="s">
        <v>47</v>
      </c>
      <c r="I90" t="s">
        <v>48</v>
      </c>
      <c r="J90">
        <v>7032</v>
      </c>
      <c r="K90" t="s">
        <v>49</v>
      </c>
      <c r="L90">
        <v>931560</v>
      </c>
      <c r="M90" t="s">
        <v>337</v>
      </c>
      <c r="N90" t="s">
        <v>338</v>
      </c>
      <c r="O90" t="s">
        <v>241</v>
      </c>
      <c r="P90" t="s">
        <v>242</v>
      </c>
      <c r="Q90" t="s">
        <v>54</v>
      </c>
      <c r="R90">
        <v>100535792</v>
      </c>
      <c r="S90" t="s">
        <v>251</v>
      </c>
      <c r="T90" t="s">
        <v>56</v>
      </c>
      <c r="U90" t="s">
        <v>57</v>
      </c>
      <c r="V90">
        <v>2814.4</v>
      </c>
      <c r="W90">
        <v>23141.56</v>
      </c>
      <c r="X90">
        <v>21230.26</v>
      </c>
      <c r="Y90">
        <v>1</v>
      </c>
      <c r="Z90">
        <v>1</v>
      </c>
      <c r="AA90" s="1">
        <v>42600</v>
      </c>
      <c r="AB90">
        <v>27000</v>
      </c>
      <c r="AC90" t="s">
        <v>56</v>
      </c>
      <c r="AD90" t="s">
        <v>339</v>
      </c>
    </row>
    <row r="91" spans="1:30" x14ac:dyDescent="0.3">
      <c r="A91">
        <v>7587</v>
      </c>
      <c r="B91">
        <v>1</v>
      </c>
      <c r="C91" t="s">
        <v>44</v>
      </c>
      <c r="D91" t="s">
        <v>331</v>
      </c>
      <c r="E91">
        <v>18683111</v>
      </c>
      <c r="F91">
        <v>7114362600</v>
      </c>
      <c r="G91" t="s">
        <v>46</v>
      </c>
      <c r="H91" t="s">
        <v>47</v>
      </c>
      <c r="I91" t="s">
        <v>48</v>
      </c>
      <c r="J91">
        <v>7032</v>
      </c>
      <c r="K91" t="s">
        <v>49</v>
      </c>
      <c r="L91">
        <v>2497722</v>
      </c>
      <c r="M91" t="s">
        <v>132</v>
      </c>
      <c r="N91" t="s">
        <v>133</v>
      </c>
      <c r="O91" t="s">
        <v>84</v>
      </c>
      <c r="P91" t="s">
        <v>85</v>
      </c>
      <c r="Q91" t="s">
        <v>54</v>
      </c>
      <c r="R91">
        <v>100994845</v>
      </c>
      <c r="S91" t="s">
        <v>86</v>
      </c>
      <c r="T91" t="s">
        <v>56</v>
      </c>
      <c r="U91" t="s">
        <v>57</v>
      </c>
      <c r="V91">
        <v>11396.54</v>
      </c>
      <c r="W91">
        <v>22569.599999999999</v>
      </c>
      <c r="X91">
        <v>20571.810000000001</v>
      </c>
      <c r="Y91">
        <v>1</v>
      </c>
      <c r="Z91">
        <v>1</v>
      </c>
      <c r="AA91" s="1">
        <v>42600</v>
      </c>
      <c r="AB91">
        <v>27000</v>
      </c>
      <c r="AC91" t="s">
        <v>56</v>
      </c>
      <c r="AD91" t="s">
        <v>321</v>
      </c>
    </row>
    <row r="92" spans="1:30" x14ac:dyDescent="0.3">
      <c r="A92">
        <v>8474</v>
      </c>
      <c r="B92">
        <v>1</v>
      </c>
      <c r="C92" t="s">
        <v>44</v>
      </c>
      <c r="D92" t="s">
        <v>331</v>
      </c>
      <c r="E92">
        <v>18683643</v>
      </c>
      <c r="F92">
        <v>7114491094</v>
      </c>
      <c r="G92" t="s">
        <v>46</v>
      </c>
      <c r="H92" t="s">
        <v>47</v>
      </c>
      <c r="I92" t="s">
        <v>48</v>
      </c>
      <c r="J92">
        <v>7032</v>
      </c>
      <c r="K92" t="s">
        <v>49</v>
      </c>
      <c r="L92">
        <v>3202973</v>
      </c>
      <c r="M92" t="s">
        <v>136</v>
      </c>
      <c r="N92" t="s">
        <v>83</v>
      </c>
      <c r="O92" t="s">
        <v>84</v>
      </c>
      <c r="P92" t="s">
        <v>85</v>
      </c>
      <c r="Q92" t="s">
        <v>54</v>
      </c>
      <c r="R92">
        <v>100223303</v>
      </c>
      <c r="S92" t="s">
        <v>64</v>
      </c>
      <c r="T92" t="s">
        <v>56</v>
      </c>
      <c r="U92" t="s">
        <v>57</v>
      </c>
      <c r="V92">
        <v>13729.79</v>
      </c>
      <c r="W92">
        <v>22532.85</v>
      </c>
      <c r="X92">
        <v>20071.439999999999</v>
      </c>
      <c r="Y92">
        <v>1</v>
      </c>
      <c r="Z92">
        <v>1</v>
      </c>
      <c r="AA92" s="1">
        <v>42600</v>
      </c>
      <c r="AB92">
        <v>27000</v>
      </c>
      <c r="AC92" t="s">
        <v>56</v>
      </c>
      <c r="AD92" t="s">
        <v>343</v>
      </c>
    </row>
    <row r="93" spans="1:30" x14ac:dyDescent="0.3">
      <c r="A93">
        <v>8472</v>
      </c>
      <c r="B93">
        <v>1</v>
      </c>
      <c r="C93" t="s">
        <v>44</v>
      </c>
      <c r="D93" t="s">
        <v>331</v>
      </c>
      <c r="E93">
        <v>18683641</v>
      </c>
      <c r="F93">
        <v>7114491092</v>
      </c>
      <c r="G93" t="s">
        <v>46</v>
      </c>
      <c r="H93" t="s">
        <v>47</v>
      </c>
      <c r="I93" t="s">
        <v>48</v>
      </c>
      <c r="J93">
        <v>7032</v>
      </c>
      <c r="K93" t="s">
        <v>49</v>
      </c>
      <c r="L93">
        <v>916295</v>
      </c>
      <c r="M93" t="s">
        <v>293</v>
      </c>
      <c r="N93" t="s">
        <v>294</v>
      </c>
      <c r="O93" t="s">
        <v>263</v>
      </c>
      <c r="P93" t="s">
        <v>264</v>
      </c>
      <c r="Q93" t="s">
        <v>54</v>
      </c>
      <c r="R93">
        <v>100647401</v>
      </c>
      <c r="S93" t="s">
        <v>274</v>
      </c>
      <c r="T93" t="s">
        <v>56</v>
      </c>
      <c r="U93" t="s">
        <v>57</v>
      </c>
      <c r="V93">
        <v>3474.47</v>
      </c>
      <c r="W93">
        <v>22528.36</v>
      </c>
      <c r="X93">
        <v>20638.52</v>
      </c>
      <c r="Y93">
        <v>1</v>
      </c>
      <c r="Z93">
        <v>1</v>
      </c>
      <c r="AA93" s="1">
        <v>42600</v>
      </c>
      <c r="AB93">
        <v>27000</v>
      </c>
      <c r="AC93" t="s">
        <v>56</v>
      </c>
      <c r="AD93" t="s">
        <v>295</v>
      </c>
    </row>
    <row r="94" spans="1:30" x14ac:dyDescent="0.3">
      <c r="A94">
        <v>8473</v>
      </c>
      <c r="B94">
        <v>1</v>
      </c>
      <c r="C94" t="s">
        <v>44</v>
      </c>
      <c r="D94" t="s">
        <v>331</v>
      </c>
      <c r="E94">
        <v>18683642</v>
      </c>
      <c r="F94">
        <v>7114491093</v>
      </c>
      <c r="G94" t="s">
        <v>46</v>
      </c>
      <c r="H94" t="s">
        <v>47</v>
      </c>
      <c r="I94" t="s">
        <v>48</v>
      </c>
      <c r="J94">
        <v>7032</v>
      </c>
      <c r="K94" t="s">
        <v>49</v>
      </c>
      <c r="L94">
        <v>2795664</v>
      </c>
      <c r="M94" t="s">
        <v>105</v>
      </c>
      <c r="N94" t="s">
        <v>106</v>
      </c>
      <c r="O94" t="s">
        <v>107</v>
      </c>
      <c r="P94" t="s">
        <v>108</v>
      </c>
      <c r="Q94" t="s">
        <v>54</v>
      </c>
      <c r="R94">
        <v>100994845</v>
      </c>
      <c r="S94" t="s">
        <v>86</v>
      </c>
      <c r="T94" t="s">
        <v>56</v>
      </c>
      <c r="U94" t="s">
        <v>57</v>
      </c>
      <c r="V94">
        <v>13426.05</v>
      </c>
      <c r="W94">
        <v>22445.9</v>
      </c>
      <c r="X94">
        <v>20417.349999999999</v>
      </c>
      <c r="Y94">
        <v>1</v>
      </c>
      <c r="Z94">
        <v>1</v>
      </c>
      <c r="AA94" s="1">
        <v>42600</v>
      </c>
      <c r="AB94">
        <v>27000</v>
      </c>
      <c r="AC94" t="s">
        <v>56</v>
      </c>
      <c r="AD94" t="s">
        <v>109</v>
      </c>
    </row>
    <row r="95" spans="1:30" x14ac:dyDescent="0.3">
      <c r="A95">
        <v>8468</v>
      </c>
      <c r="B95">
        <v>1</v>
      </c>
      <c r="C95" t="s">
        <v>44</v>
      </c>
      <c r="D95" t="s">
        <v>331</v>
      </c>
      <c r="E95">
        <v>18683637</v>
      </c>
      <c r="F95">
        <v>7114491088</v>
      </c>
      <c r="G95" t="s">
        <v>46</v>
      </c>
      <c r="H95" t="s">
        <v>47</v>
      </c>
      <c r="I95" t="s">
        <v>48</v>
      </c>
      <c r="J95">
        <v>7032</v>
      </c>
      <c r="K95" t="s">
        <v>49</v>
      </c>
      <c r="L95">
        <v>629781</v>
      </c>
      <c r="M95" t="s">
        <v>346</v>
      </c>
      <c r="N95" t="s">
        <v>347</v>
      </c>
      <c r="O95" t="s">
        <v>263</v>
      </c>
      <c r="P95" t="s">
        <v>264</v>
      </c>
      <c r="Q95" t="s">
        <v>54</v>
      </c>
      <c r="R95">
        <v>100535792</v>
      </c>
      <c r="S95" t="s">
        <v>251</v>
      </c>
      <c r="T95" t="s">
        <v>56</v>
      </c>
      <c r="U95" t="s">
        <v>57</v>
      </c>
      <c r="V95">
        <v>5151.25</v>
      </c>
      <c r="W95">
        <v>21828.62</v>
      </c>
      <c r="X95">
        <v>20021.990000000002</v>
      </c>
      <c r="Y95">
        <v>1</v>
      </c>
      <c r="Z95">
        <v>1</v>
      </c>
      <c r="AA95" s="1">
        <v>42600</v>
      </c>
      <c r="AB95">
        <v>27000</v>
      </c>
      <c r="AC95" t="s">
        <v>56</v>
      </c>
      <c r="AD95" t="s">
        <v>348</v>
      </c>
    </row>
    <row r="96" spans="1:30" x14ac:dyDescent="0.3">
      <c r="A96">
        <v>8469</v>
      </c>
      <c r="B96">
        <v>1</v>
      </c>
      <c r="C96" t="s">
        <v>44</v>
      </c>
      <c r="D96" t="s">
        <v>331</v>
      </c>
      <c r="E96">
        <v>18683638</v>
      </c>
      <c r="F96">
        <v>7114491089</v>
      </c>
      <c r="G96" t="s">
        <v>46</v>
      </c>
      <c r="H96" t="s">
        <v>47</v>
      </c>
      <c r="I96" t="s">
        <v>48</v>
      </c>
      <c r="J96">
        <v>7032</v>
      </c>
      <c r="K96" t="s">
        <v>49</v>
      </c>
      <c r="L96">
        <v>942421</v>
      </c>
      <c r="M96" t="s">
        <v>261</v>
      </c>
      <c r="N96" t="s">
        <v>262</v>
      </c>
      <c r="O96" t="s">
        <v>263</v>
      </c>
      <c r="P96" t="s">
        <v>264</v>
      </c>
      <c r="Q96" t="s">
        <v>54</v>
      </c>
      <c r="R96">
        <v>100535792</v>
      </c>
      <c r="S96" t="s">
        <v>251</v>
      </c>
      <c r="T96" t="s">
        <v>56</v>
      </c>
      <c r="U96" t="s">
        <v>57</v>
      </c>
      <c r="V96">
        <v>3346.87</v>
      </c>
      <c r="W96">
        <v>21819.34</v>
      </c>
      <c r="X96">
        <v>19957.88</v>
      </c>
      <c r="Y96">
        <v>1</v>
      </c>
      <c r="Z96">
        <v>1</v>
      </c>
      <c r="AA96" s="1">
        <v>42600</v>
      </c>
      <c r="AB96">
        <v>27000</v>
      </c>
      <c r="AC96" t="s">
        <v>56</v>
      </c>
      <c r="AD96" t="s">
        <v>265</v>
      </c>
    </row>
    <row r="97" spans="1:30" x14ac:dyDescent="0.3">
      <c r="A97">
        <v>8481</v>
      </c>
      <c r="B97">
        <v>1</v>
      </c>
      <c r="C97" t="s">
        <v>44</v>
      </c>
      <c r="D97" t="s">
        <v>331</v>
      </c>
      <c r="E97">
        <v>18683650</v>
      </c>
      <c r="F97">
        <v>7114491160</v>
      </c>
      <c r="G97" t="s">
        <v>46</v>
      </c>
      <c r="H97" t="s">
        <v>47</v>
      </c>
      <c r="I97" t="s">
        <v>48</v>
      </c>
      <c r="J97">
        <v>7032</v>
      </c>
      <c r="K97" t="s">
        <v>49</v>
      </c>
      <c r="L97">
        <v>2064813</v>
      </c>
      <c r="M97" t="s">
        <v>256</v>
      </c>
      <c r="N97" t="s">
        <v>257</v>
      </c>
      <c r="O97" t="s">
        <v>215</v>
      </c>
      <c r="P97" t="s">
        <v>216</v>
      </c>
      <c r="Q97" t="s">
        <v>54</v>
      </c>
      <c r="R97">
        <v>100297681</v>
      </c>
      <c r="S97" t="s">
        <v>258</v>
      </c>
      <c r="T97" t="s">
        <v>56</v>
      </c>
      <c r="U97" t="s">
        <v>57</v>
      </c>
      <c r="V97">
        <v>11193.36</v>
      </c>
      <c r="W97">
        <v>21677.63</v>
      </c>
      <c r="X97">
        <v>19712</v>
      </c>
      <c r="Y97">
        <v>1</v>
      </c>
      <c r="Z97">
        <v>1</v>
      </c>
      <c r="AA97" s="1">
        <v>42600</v>
      </c>
      <c r="AB97">
        <v>27000</v>
      </c>
      <c r="AC97" t="s">
        <v>56</v>
      </c>
      <c r="AD97" t="s">
        <v>259</v>
      </c>
    </row>
    <row r="98" spans="1:30" x14ac:dyDescent="0.3">
      <c r="A98">
        <v>7586</v>
      </c>
      <c r="B98">
        <v>1</v>
      </c>
      <c r="C98" t="s">
        <v>44</v>
      </c>
      <c r="D98" t="s">
        <v>331</v>
      </c>
      <c r="E98">
        <v>18682810</v>
      </c>
      <c r="F98">
        <v>7114362599</v>
      </c>
      <c r="G98" t="s">
        <v>46</v>
      </c>
      <c r="H98" t="s">
        <v>47</v>
      </c>
      <c r="I98" t="s">
        <v>48</v>
      </c>
      <c r="J98">
        <v>7032</v>
      </c>
      <c r="K98" t="s">
        <v>49</v>
      </c>
      <c r="L98">
        <v>4480377</v>
      </c>
      <c r="M98" t="s">
        <v>213</v>
      </c>
      <c r="N98" t="s">
        <v>214</v>
      </c>
      <c r="O98" t="s">
        <v>215</v>
      </c>
      <c r="P98" t="s">
        <v>216</v>
      </c>
      <c r="Q98" t="s">
        <v>54</v>
      </c>
      <c r="R98">
        <v>100894891</v>
      </c>
      <c r="S98" t="s">
        <v>116</v>
      </c>
      <c r="T98" t="s">
        <v>56</v>
      </c>
      <c r="U98" t="s">
        <v>57</v>
      </c>
      <c r="V98">
        <v>20542.8</v>
      </c>
      <c r="W98">
        <v>21327.85</v>
      </c>
      <c r="X98">
        <v>19424.560000000001</v>
      </c>
      <c r="Y98">
        <v>1</v>
      </c>
      <c r="Z98">
        <v>1</v>
      </c>
      <c r="AA98" s="1">
        <v>42600</v>
      </c>
      <c r="AB98">
        <v>27000</v>
      </c>
      <c r="AC98" t="s">
        <v>56</v>
      </c>
      <c r="AD98" t="s">
        <v>217</v>
      </c>
    </row>
    <row r="99" spans="1:30" x14ac:dyDescent="0.3">
      <c r="A99">
        <v>8478</v>
      </c>
      <c r="B99">
        <v>1</v>
      </c>
      <c r="C99" t="s">
        <v>44</v>
      </c>
      <c r="D99" t="s">
        <v>331</v>
      </c>
      <c r="E99">
        <v>18683647</v>
      </c>
      <c r="F99">
        <v>7114491157</v>
      </c>
      <c r="G99" t="s">
        <v>46</v>
      </c>
      <c r="H99" t="s">
        <v>47</v>
      </c>
      <c r="I99" t="s">
        <v>48</v>
      </c>
      <c r="J99">
        <v>7032</v>
      </c>
      <c r="K99" t="s">
        <v>49</v>
      </c>
      <c r="L99">
        <v>646963</v>
      </c>
      <c r="M99" t="s">
        <v>176</v>
      </c>
      <c r="N99" t="s">
        <v>177</v>
      </c>
      <c r="O99" t="s">
        <v>178</v>
      </c>
      <c r="P99" t="s">
        <v>179</v>
      </c>
      <c r="Q99" t="s">
        <v>54</v>
      </c>
      <c r="R99">
        <v>100214689</v>
      </c>
      <c r="S99" t="s">
        <v>155</v>
      </c>
      <c r="T99" t="s">
        <v>56</v>
      </c>
      <c r="U99" t="s">
        <v>57</v>
      </c>
      <c r="V99">
        <v>6206.37</v>
      </c>
      <c r="W99">
        <v>21202.880000000001</v>
      </c>
      <c r="X99">
        <v>19260.72</v>
      </c>
      <c r="Y99">
        <v>1</v>
      </c>
      <c r="Z99">
        <v>1</v>
      </c>
      <c r="AA99" s="1">
        <v>42600</v>
      </c>
      <c r="AB99">
        <v>27000</v>
      </c>
      <c r="AC99" t="s">
        <v>56</v>
      </c>
      <c r="AD99" t="s">
        <v>180</v>
      </c>
    </row>
    <row r="100" spans="1:30" x14ac:dyDescent="0.3">
      <c r="A100">
        <v>8913</v>
      </c>
      <c r="B100">
        <v>1</v>
      </c>
      <c r="C100" t="s">
        <v>44</v>
      </c>
      <c r="D100" t="s">
        <v>352</v>
      </c>
      <c r="E100">
        <v>18694366</v>
      </c>
      <c r="F100">
        <v>7114521899</v>
      </c>
      <c r="G100" t="s">
        <v>46</v>
      </c>
      <c r="H100" t="s">
        <v>47</v>
      </c>
      <c r="I100" t="s">
        <v>48</v>
      </c>
      <c r="J100">
        <v>7032</v>
      </c>
      <c r="K100" t="s">
        <v>49</v>
      </c>
      <c r="L100">
        <v>3782207</v>
      </c>
      <c r="M100" t="s">
        <v>112</v>
      </c>
      <c r="N100" t="s">
        <v>113</v>
      </c>
      <c r="O100" t="s">
        <v>114</v>
      </c>
      <c r="P100" t="s">
        <v>115</v>
      </c>
      <c r="Q100" t="s">
        <v>54</v>
      </c>
      <c r="R100">
        <v>100894891</v>
      </c>
      <c r="S100" t="s">
        <v>116</v>
      </c>
      <c r="T100" t="s">
        <v>56</v>
      </c>
      <c r="U100" t="s">
        <v>57</v>
      </c>
      <c r="V100">
        <v>12162.49</v>
      </c>
      <c r="W100">
        <v>23018.6</v>
      </c>
      <c r="X100">
        <v>21016.09</v>
      </c>
      <c r="Y100">
        <v>1</v>
      </c>
      <c r="Z100">
        <v>1</v>
      </c>
      <c r="AA100" s="1">
        <v>42601</v>
      </c>
      <c r="AB100">
        <v>27000</v>
      </c>
      <c r="AC100" t="s">
        <v>56</v>
      </c>
      <c r="AD100" t="s">
        <v>117</v>
      </c>
    </row>
    <row r="101" spans="1:30" x14ac:dyDescent="0.3">
      <c r="A101">
        <v>8915</v>
      </c>
      <c r="B101">
        <v>1</v>
      </c>
      <c r="C101" t="s">
        <v>44</v>
      </c>
      <c r="D101" t="s">
        <v>352</v>
      </c>
      <c r="E101">
        <v>18694368</v>
      </c>
      <c r="F101">
        <v>7114521901</v>
      </c>
      <c r="G101" t="s">
        <v>46</v>
      </c>
      <c r="H101" t="s">
        <v>47</v>
      </c>
      <c r="I101" t="s">
        <v>48</v>
      </c>
      <c r="J101">
        <v>7032</v>
      </c>
      <c r="K101" t="s">
        <v>49</v>
      </c>
      <c r="L101">
        <v>917531</v>
      </c>
      <c r="M101" t="s">
        <v>319</v>
      </c>
      <c r="N101" t="s">
        <v>152</v>
      </c>
      <c r="O101" t="s">
        <v>153</v>
      </c>
      <c r="P101" t="s">
        <v>154</v>
      </c>
      <c r="Q101" t="s">
        <v>54</v>
      </c>
      <c r="R101">
        <v>100214689</v>
      </c>
      <c r="S101" t="s">
        <v>155</v>
      </c>
      <c r="T101" t="s">
        <v>56</v>
      </c>
      <c r="U101" t="s">
        <v>57</v>
      </c>
      <c r="V101">
        <v>3803.63</v>
      </c>
      <c r="W101">
        <v>22710.16</v>
      </c>
      <c r="X101">
        <v>20815.63</v>
      </c>
      <c r="Y101">
        <v>1</v>
      </c>
      <c r="Z101">
        <v>1</v>
      </c>
      <c r="AA101" s="1">
        <v>42601</v>
      </c>
      <c r="AB101">
        <v>27000</v>
      </c>
      <c r="AC101" t="s">
        <v>56</v>
      </c>
      <c r="AD101" t="s">
        <v>156</v>
      </c>
    </row>
    <row r="102" spans="1:30" x14ac:dyDescent="0.3">
      <c r="A102">
        <v>8909</v>
      </c>
      <c r="B102">
        <v>1</v>
      </c>
      <c r="C102" t="s">
        <v>44</v>
      </c>
      <c r="D102" t="s">
        <v>352</v>
      </c>
      <c r="E102">
        <v>18694362</v>
      </c>
      <c r="F102">
        <v>7114521895</v>
      </c>
      <c r="G102" t="s">
        <v>46</v>
      </c>
      <c r="H102" t="s">
        <v>47</v>
      </c>
      <c r="I102" t="s">
        <v>48</v>
      </c>
      <c r="J102">
        <v>7032</v>
      </c>
      <c r="K102" t="s">
        <v>49</v>
      </c>
      <c r="L102">
        <v>4119717</v>
      </c>
      <c r="M102" t="s">
        <v>309</v>
      </c>
      <c r="N102" t="s">
        <v>310</v>
      </c>
      <c r="O102" t="s">
        <v>311</v>
      </c>
      <c r="P102" t="s">
        <v>312</v>
      </c>
      <c r="Q102" t="s">
        <v>54</v>
      </c>
      <c r="R102">
        <v>100223303</v>
      </c>
      <c r="S102" t="s">
        <v>64</v>
      </c>
      <c r="T102" t="s">
        <v>56</v>
      </c>
      <c r="U102" t="s">
        <v>57</v>
      </c>
      <c r="V102">
        <v>5783.69</v>
      </c>
      <c r="W102">
        <v>22587.9</v>
      </c>
      <c r="X102">
        <v>20690.310000000001</v>
      </c>
      <c r="Y102">
        <v>1</v>
      </c>
      <c r="Z102">
        <v>1</v>
      </c>
      <c r="AA102" s="1">
        <v>42601</v>
      </c>
      <c r="AB102">
        <v>27000</v>
      </c>
      <c r="AC102" t="s">
        <v>56</v>
      </c>
      <c r="AD102" t="s">
        <v>313</v>
      </c>
    </row>
    <row r="103" spans="1:30" x14ac:dyDescent="0.3">
      <c r="A103">
        <v>8911</v>
      </c>
      <c r="B103">
        <v>1</v>
      </c>
      <c r="C103" t="s">
        <v>44</v>
      </c>
      <c r="D103" t="s">
        <v>352</v>
      </c>
      <c r="E103">
        <v>18694364</v>
      </c>
      <c r="F103">
        <v>7114521897</v>
      </c>
      <c r="G103" t="s">
        <v>46</v>
      </c>
      <c r="H103" t="s">
        <v>47</v>
      </c>
      <c r="I103" t="s">
        <v>48</v>
      </c>
      <c r="J103">
        <v>7032</v>
      </c>
      <c r="K103" t="s">
        <v>49</v>
      </c>
      <c r="L103">
        <v>5014992</v>
      </c>
      <c r="M103" t="s">
        <v>302</v>
      </c>
      <c r="N103" t="s">
        <v>280</v>
      </c>
      <c r="O103" t="s">
        <v>281</v>
      </c>
      <c r="P103" t="s">
        <v>282</v>
      </c>
      <c r="Q103" t="s">
        <v>54</v>
      </c>
      <c r="R103">
        <v>100214689</v>
      </c>
      <c r="S103" t="s">
        <v>155</v>
      </c>
      <c r="T103" t="s">
        <v>56</v>
      </c>
      <c r="U103" t="s">
        <v>57</v>
      </c>
      <c r="V103">
        <v>3351.2</v>
      </c>
      <c r="W103">
        <v>22336.7</v>
      </c>
      <c r="X103">
        <v>20587.560000000001</v>
      </c>
      <c r="Y103">
        <v>1</v>
      </c>
      <c r="Z103">
        <v>1</v>
      </c>
      <c r="AA103" s="1">
        <v>42601</v>
      </c>
      <c r="AB103">
        <v>27000</v>
      </c>
      <c r="AC103" t="s">
        <v>56</v>
      </c>
      <c r="AD103" t="s">
        <v>303</v>
      </c>
    </row>
    <row r="104" spans="1:30" x14ac:dyDescent="0.3">
      <c r="A104">
        <v>8914</v>
      </c>
      <c r="B104">
        <v>1</v>
      </c>
      <c r="C104" t="s">
        <v>44</v>
      </c>
      <c r="D104" t="s">
        <v>352</v>
      </c>
      <c r="E104">
        <v>18694367</v>
      </c>
      <c r="F104">
        <v>7114521900</v>
      </c>
      <c r="G104" t="s">
        <v>46</v>
      </c>
      <c r="H104" t="s">
        <v>47</v>
      </c>
      <c r="I104" t="s">
        <v>48</v>
      </c>
      <c r="J104">
        <v>7032</v>
      </c>
      <c r="K104" t="s">
        <v>49</v>
      </c>
      <c r="L104">
        <v>941468</v>
      </c>
      <c r="M104" t="s">
        <v>205</v>
      </c>
      <c r="N104" t="s">
        <v>206</v>
      </c>
      <c r="O104" t="s">
        <v>207</v>
      </c>
      <c r="P104" t="s">
        <v>208</v>
      </c>
      <c r="Q104" t="s">
        <v>54</v>
      </c>
      <c r="R104">
        <v>101093720</v>
      </c>
      <c r="S104" t="s">
        <v>55</v>
      </c>
      <c r="T104" t="s">
        <v>56</v>
      </c>
      <c r="U104" t="s">
        <v>57</v>
      </c>
      <c r="V104">
        <v>3536.48</v>
      </c>
      <c r="W104">
        <v>22040.03</v>
      </c>
      <c r="X104">
        <v>20162.13</v>
      </c>
      <c r="Y104">
        <v>1</v>
      </c>
      <c r="Z104">
        <v>1</v>
      </c>
      <c r="AA104" s="1">
        <v>42601</v>
      </c>
      <c r="AB104">
        <v>27000</v>
      </c>
      <c r="AC104" t="s">
        <v>56</v>
      </c>
      <c r="AD104" t="s">
        <v>209</v>
      </c>
    </row>
    <row r="105" spans="1:30" x14ac:dyDescent="0.3">
      <c r="A105">
        <v>8908</v>
      </c>
      <c r="B105">
        <v>1</v>
      </c>
      <c r="C105" t="s">
        <v>44</v>
      </c>
      <c r="D105" t="s">
        <v>352</v>
      </c>
      <c r="E105">
        <v>18694361</v>
      </c>
      <c r="F105">
        <v>7114521894</v>
      </c>
      <c r="G105" t="s">
        <v>46</v>
      </c>
      <c r="H105" t="s">
        <v>47</v>
      </c>
      <c r="I105" t="s">
        <v>48</v>
      </c>
      <c r="J105">
        <v>7032</v>
      </c>
      <c r="K105" t="s">
        <v>49</v>
      </c>
      <c r="L105">
        <v>1143565</v>
      </c>
      <c r="M105" t="s">
        <v>146</v>
      </c>
      <c r="N105" t="s">
        <v>147</v>
      </c>
      <c r="O105" t="s">
        <v>99</v>
      </c>
      <c r="P105" t="s">
        <v>100</v>
      </c>
      <c r="Q105" t="s">
        <v>54</v>
      </c>
      <c r="R105">
        <v>100994845</v>
      </c>
      <c r="S105" t="s">
        <v>86</v>
      </c>
      <c r="T105" t="s">
        <v>56</v>
      </c>
      <c r="U105" t="s">
        <v>57</v>
      </c>
      <c r="V105">
        <v>10233.120000000001</v>
      </c>
      <c r="W105">
        <v>21432.23</v>
      </c>
      <c r="X105">
        <v>19627.63</v>
      </c>
      <c r="Y105">
        <v>1</v>
      </c>
      <c r="Z105">
        <v>1</v>
      </c>
      <c r="AA105" s="1">
        <v>42601</v>
      </c>
      <c r="AB105">
        <v>27000</v>
      </c>
      <c r="AC105" t="s">
        <v>56</v>
      </c>
      <c r="AD105" t="s">
        <v>148</v>
      </c>
    </row>
    <row r="106" spans="1:30" x14ac:dyDescent="0.3">
      <c r="A106">
        <v>8910</v>
      </c>
      <c r="B106">
        <v>1</v>
      </c>
      <c r="C106" t="s">
        <v>44</v>
      </c>
      <c r="D106" t="s">
        <v>352</v>
      </c>
      <c r="E106">
        <v>18694363</v>
      </c>
      <c r="F106">
        <v>7114521896</v>
      </c>
      <c r="G106" t="s">
        <v>46</v>
      </c>
      <c r="H106" t="s">
        <v>47</v>
      </c>
      <c r="I106" t="s">
        <v>48</v>
      </c>
      <c r="J106">
        <v>7032</v>
      </c>
      <c r="K106" t="s">
        <v>49</v>
      </c>
      <c r="L106">
        <v>5014992</v>
      </c>
      <c r="M106" t="s">
        <v>302</v>
      </c>
      <c r="N106" t="s">
        <v>280</v>
      </c>
      <c r="O106" t="s">
        <v>281</v>
      </c>
      <c r="P106" t="s">
        <v>282</v>
      </c>
      <c r="Q106" t="s">
        <v>54</v>
      </c>
      <c r="R106">
        <v>100297681</v>
      </c>
      <c r="S106" t="s">
        <v>258</v>
      </c>
      <c r="T106" t="s">
        <v>56</v>
      </c>
      <c r="U106" t="s">
        <v>57</v>
      </c>
      <c r="V106">
        <v>3297.82</v>
      </c>
      <c r="W106">
        <v>21295.82</v>
      </c>
      <c r="X106">
        <v>19219.37</v>
      </c>
      <c r="Y106">
        <v>1</v>
      </c>
      <c r="Z106">
        <v>1</v>
      </c>
      <c r="AA106" s="1">
        <v>42601</v>
      </c>
      <c r="AB106">
        <v>27000</v>
      </c>
      <c r="AC106" t="s">
        <v>56</v>
      </c>
      <c r="AD106" t="s">
        <v>283</v>
      </c>
    </row>
    <row r="107" spans="1:30" x14ac:dyDescent="0.3">
      <c r="A107">
        <v>8920</v>
      </c>
      <c r="B107">
        <v>1</v>
      </c>
      <c r="C107" t="s">
        <v>44</v>
      </c>
      <c r="D107" t="s">
        <v>352</v>
      </c>
      <c r="E107">
        <v>18694382</v>
      </c>
      <c r="F107">
        <v>7114521906</v>
      </c>
      <c r="G107" t="s">
        <v>46</v>
      </c>
      <c r="H107" t="s">
        <v>47</v>
      </c>
      <c r="I107" t="s">
        <v>48</v>
      </c>
      <c r="J107">
        <v>7032</v>
      </c>
      <c r="K107" t="s">
        <v>49</v>
      </c>
      <c r="L107">
        <v>941468</v>
      </c>
      <c r="M107" t="s">
        <v>205</v>
      </c>
      <c r="N107" t="s">
        <v>206</v>
      </c>
      <c r="O107" t="s">
        <v>207</v>
      </c>
      <c r="P107" t="s">
        <v>208</v>
      </c>
      <c r="Q107" t="s">
        <v>54</v>
      </c>
      <c r="R107">
        <v>101093720</v>
      </c>
      <c r="S107" t="s">
        <v>55</v>
      </c>
      <c r="T107" t="s">
        <v>56</v>
      </c>
      <c r="U107" t="s">
        <v>57</v>
      </c>
      <c r="V107">
        <v>3518.19</v>
      </c>
      <c r="W107">
        <v>20868.3</v>
      </c>
      <c r="X107">
        <v>19099.8</v>
      </c>
      <c r="Y107">
        <v>1</v>
      </c>
      <c r="Z107">
        <v>1</v>
      </c>
      <c r="AA107" s="1">
        <v>42601</v>
      </c>
      <c r="AB107">
        <v>27000</v>
      </c>
      <c r="AC107" t="s">
        <v>56</v>
      </c>
      <c r="AD107" t="s">
        <v>209</v>
      </c>
    </row>
    <row r="108" spans="1:30" x14ac:dyDescent="0.3">
      <c r="A108">
        <v>8546</v>
      </c>
      <c r="B108">
        <v>1</v>
      </c>
      <c r="C108" t="s">
        <v>44</v>
      </c>
      <c r="D108" t="s">
        <v>352</v>
      </c>
      <c r="E108">
        <v>18694351</v>
      </c>
      <c r="F108">
        <v>7114341131</v>
      </c>
      <c r="G108" t="s">
        <v>46</v>
      </c>
      <c r="H108" t="s">
        <v>47</v>
      </c>
      <c r="I108" t="s">
        <v>48</v>
      </c>
      <c r="J108">
        <v>7032</v>
      </c>
      <c r="K108" t="s">
        <v>49</v>
      </c>
      <c r="L108">
        <v>940117</v>
      </c>
      <c r="M108" t="s">
        <v>69</v>
      </c>
      <c r="N108" t="s">
        <v>70</v>
      </c>
      <c r="O108" t="s">
        <v>71</v>
      </c>
      <c r="P108" t="s">
        <v>72</v>
      </c>
      <c r="Q108" t="s">
        <v>54</v>
      </c>
      <c r="R108">
        <v>100994845</v>
      </c>
      <c r="S108" t="s">
        <v>86</v>
      </c>
      <c r="T108" t="s">
        <v>56</v>
      </c>
      <c r="U108" t="s">
        <v>57</v>
      </c>
      <c r="V108">
        <v>12020.32</v>
      </c>
      <c r="W108">
        <v>20175</v>
      </c>
      <c r="X108">
        <v>18155.2</v>
      </c>
      <c r="Y108">
        <v>1</v>
      </c>
      <c r="Z108">
        <v>1</v>
      </c>
      <c r="AA108" s="1">
        <v>42601</v>
      </c>
      <c r="AB108">
        <v>27000</v>
      </c>
      <c r="AC108" t="s">
        <v>56</v>
      </c>
      <c r="AD108" t="s">
        <v>236</v>
      </c>
    </row>
    <row r="109" spans="1:30" x14ac:dyDescent="0.3">
      <c r="A109">
        <v>9387</v>
      </c>
      <c r="B109">
        <v>1</v>
      </c>
      <c r="C109" t="s">
        <v>44</v>
      </c>
      <c r="D109" t="s">
        <v>357</v>
      </c>
      <c r="E109">
        <v>18713916</v>
      </c>
      <c r="F109">
        <v>7114437615</v>
      </c>
      <c r="G109" t="s">
        <v>46</v>
      </c>
      <c r="H109" t="s">
        <v>47</v>
      </c>
      <c r="I109" t="s">
        <v>48</v>
      </c>
      <c r="J109">
        <v>7032</v>
      </c>
      <c r="K109" t="s">
        <v>49</v>
      </c>
      <c r="L109">
        <v>1363663</v>
      </c>
      <c r="M109" t="s">
        <v>358</v>
      </c>
      <c r="N109" t="s">
        <v>359</v>
      </c>
      <c r="O109" t="s">
        <v>207</v>
      </c>
      <c r="P109" t="s">
        <v>208</v>
      </c>
      <c r="Q109" t="s">
        <v>54</v>
      </c>
      <c r="R109">
        <v>100223303</v>
      </c>
      <c r="S109" t="s">
        <v>64</v>
      </c>
      <c r="T109" t="s">
        <v>56</v>
      </c>
      <c r="U109" t="s">
        <v>57</v>
      </c>
      <c r="V109">
        <v>4814.51</v>
      </c>
      <c r="W109">
        <v>25480</v>
      </c>
      <c r="X109">
        <v>23400</v>
      </c>
      <c r="Y109">
        <v>1</v>
      </c>
      <c r="Z109">
        <v>1</v>
      </c>
      <c r="AA109" s="1">
        <v>42604</v>
      </c>
      <c r="AB109">
        <v>27000</v>
      </c>
      <c r="AC109" t="s">
        <v>56</v>
      </c>
      <c r="AD109" t="s">
        <v>360</v>
      </c>
    </row>
    <row r="110" spans="1:30" x14ac:dyDescent="0.3">
      <c r="A110">
        <v>9996</v>
      </c>
      <c r="B110">
        <v>1</v>
      </c>
      <c r="C110" t="s">
        <v>44</v>
      </c>
      <c r="D110" t="s">
        <v>357</v>
      </c>
      <c r="E110">
        <v>18713930</v>
      </c>
      <c r="F110">
        <v>7114571894</v>
      </c>
      <c r="G110" t="s">
        <v>46</v>
      </c>
      <c r="H110" t="s">
        <v>47</v>
      </c>
      <c r="I110" t="s">
        <v>48</v>
      </c>
      <c r="J110">
        <v>7032</v>
      </c>
      <c r="K110" t="s">
        <v>49</v>
      </c>
      <c r="L110">
        <v>659338</v>
      </c>
      <c r="M110" t="s">
        <v>50</v>
      </c>
      <c r="N110" t="s">
        <v>51</v>
      </c>
      <c r="O110" t="s">
        <v>52</v>
      </c>
      <c r="P110" t="s">
        <v>53</v>
      </c>
      <c r="Q110" t="s">
        <v>54</v>
      </c>
      <c r="R110">
        <v>101093720</v>
      </c>
      <c r="S110" t="s">
        <v>55</v>
      </c>
      <c r="T110" t="s">
        <v>56</v>
      </c>
      <c r="U110" t="s">
        <v>57</v>
      </c>
      <c r="V110">
        <v>1743.21</v>
      </c>
      <c r="W110">
        <v>24714</v>
      </c>
      <c r="X110">
        <v>23032.799999999999</v>
      </c>
      <c r="Y110">
        <v>1</v>
      </c>
      <c r="Z110">
        <v>1</v>
      </c>
      <c r="AA110" s="1">
        <v>42604</v>
      </c>
      <c r="AB110">
        <v>27000</v>
      </c>
      <c r="AC110" t="s">
        <v>56</v>
      </c>
      <c r="AD110" t="s">
        <v>220</v>
      </c>
    </row>
    <row r="111" spans="1:30" x14ac:dyDescent="0.3">
      <c r="A111">
        <v>9997</v>
      </c>
      <c r="B111">
        <v>1</v>
      </c>
      <c r="C111" t="s">
        <v>44</v>
      </c>
      <c r="D111" t="s">
        <v>357</v>
      </c>
      <c r="E111">
        <v>18713931</v>
      </c>
      <c r="F111">
        <v>7114571895</v>
      </c>
      <c r="G111" t="s">
        <v>46</v>
      </c>
      <c r="H111" t="s">
        <v>47</v>
      </c>
      <c r="I111" t="s">
        <v>48</v>
      </c>
      <c r="J111">
        <v>7032</v>
      </c>
      <c r="K111" t="s">
        <v>49</v>
      </c>
      <c r="L111">
        <v>659338</v>
      </c>
      <c r="M111" t="s">
        <v>50</v>
      </c>
      <c r="N111" t="s">
        <v>51</v>
      </c>
      <c r="O111" t="s">
        <v>52</v>
      </c>
      <c r="P111" t="s">
        <v>53</v>
      </c>
      <c r="Q111" t="s">
        <v>54</v>
      </c>
      <c r="R111">
        <v>101093720</v>
      </c>
      <c r="S111" t="s">
        <v>55</v>
      </c>
      <c r="T111" t="s">
        <v>56</v>
      </c>
      <c r="U111" t="s">
        <v>57</v>
      </c>
      <c r="V111">
        <v>1741.35</v>
      </c>
      <c r="W111">
        <v>23520</v>
      </c>
      <c r="X111">
        <v>21600</v>
      </c>
      <c r="Y111">
        <v>1</v>
      </c>
      <c r="Z111">
        <v>1</v>
      </c>
      <c r="AA111" s="1">
        <v>42604</v>
      </c>
      <c r="AB111">
        <v>27000</v>
      </c>
      <c r="AC111" t="s">
        <v>56</v>
      </c>
      <c r="AD111" t="s">
        <v>220</v>
      </c>
    </row>
    <row r="112" spans="1:30" x14ac:dyDescent="0.3">
      <c r="A112">
        <v>9993</v>
      </c>
      <c r="B112">
        <v>1</v>
      </c>
      <c r="C112" t="s">
        <v>44</v>
      </c>
      <c r="D112" t="s">
        <v>357</v>
      </c>
      <c r="E112">
        <v>18713927</v>
      </c>
      <c r="F112">
        <v>7114571891</v>
      </c>
      <c r="G112" t="s">
        <v>46</v>
      </c>
      <c r="H112" t="s">
        <v>47</v>
      </c>
      <c r="I112" t="s">
        <v>48</v>
      </c>
      <c r="J112">
        <v>7032</v>
      </c>
      <c r="K112" t="s">
        <v>49</v>
      </c>
      <c r="L112">
        <v>4119717</v>
      </c>
      <c r="M112" t="s">
        <v>309</v>
      </c>
      <c r="N112" t="s">
        <v>310</v>
      </c>
      <c r="O112" t="s">
        <v>311</v>
      </c>
      <c r="P112" t="s">
        <v>312</v>
      </c>
      <c r="Q112" t="s">
        <v>54</v>
      </c>
      <c r="R112">
        <v>100223303</v>
      </c>
      <c r="S112" t="s">
        <v>64</v>
      </c>
      <c r="T112" t="s">
        <v>56</v>
      </c>
      <c r="U112" t="s">
        <v>57</v>
      </c>
      <c r="V112">
        <v>5783.92</v>
      </c>
      <c r="W112">
        <v>23132.1</v>
      </c>
      <c r="X112">
        <v>21195.279999999999</v>
      </c>
      <c r="Y112">
        <v>1</v>
      </c>
      <c r="Z112">
        <v>1</v>
      </c>
      <c r="AA112" s="1">
        <v>42604</v>
      </c>
      <c r="AB112">
        <v>27000</v>
      </c>
      <c r="AC112" t="s">
        <v>56</v>
      </c>
      <c r="AD112" t="s">
        <v>313</v>
      </c>
    </row>
    <row r="113" spans="1:30" x14ac:dyDescent="0.3">
      <c r="A113">
        <v>9389</v>
      </c>
      <c r="B113">
        <v>1</v>
      </c>
      <c r="C113" t="s">
        <v>44</v>
      </c>
      <c r="D113" t="s">
        <v>357</v>
      </c>
      <c r="E113">
        <v>18713918</v>
      </c>
      <c r="F113">
        <v>7114437617</v>
      </c>
      <c r="G113" t="s">
        <v>46</v>
      </c>
      <c r="H113" t="s">
        <v>47</v>
      </c>
      <c r="I113" t="s">
        <v>48</v>
      </c>
      <c r="J113">
        <v>7032</v>
      </c>
      <c r="K113" t="s">
        <v>49</v>
      </c>
      <c r="L113">
        <v>3091654</v>
      </c>
      <c r="M113" t="s">
        <v>364</v>
      </c>
      <c r="N113" t="s">
        <v>365</v>
      </c>
      <c r="O113" t="s">
        <v>207</v>
      </c>
      <c r="P113" t="s">
        <v>208</v>
      </c>
      <c r="Q113" t="s">
        <v>54</v>
      </c>
      <c r="R113">
        <v>100223303</v>
      </c>
      <c r="S113" t="s">
        <v>64</v>
      </c>
      <c r="T113" t="s">
        <v>56</v>
      </c>
      <c r="U113" t="s">
        <v>57</v>
      </c>
      <c r="V113">
        <v>3718.93</v>
      </c>
      <c r="W113">
        <v>22350.98</v>
      </c>
      <c r="X113">
        <v>20399.330000000002</v>
      </c>
      <c r="Y113">
        <v>1</v>
      </c>
      <c r="Z113">
        <v>1</v>
      </c>
      <c r="AA113" s="1">
        <v>42604</v>
      </c>
      <c r="AB113">
        <v>27000</v>
      </c>
      <c r="AC113" t="s">
        <v>56</v>
      </c>
      <c r="AD113" t="s">
        <v>366</v>
      </c>
    </row>
    <row r="114" spans="1:30" x14ac:dyDescent="0.3">
      <c r="A114">
        <v>10013</v>
      </c>
      <c r="B114">
        <v>1</v>
      </c>
      <c r="C114" t="s">
        <v>44</v>
      </c>
      <c r="D114" t="s">
        <v>357</v>
      </c>
      <c r="E114">
        <v>18713947</v>
      </c>
      <c r="F114">
        <v>7114571911</v>
      </c>
      <c r="G114" t="s">
        <v>46</v>
      </c>
      <c r="H114" t="s">
        <v>47</v>
      </c>
      <c r="I114" t="s">
        <v>48</v>
      </c>
      <c r="J114">
        <v>7032</v>
      </c>
      <c r="K114" t="s">
        <v>49</v>
      </c>
      <c r="L114">
        <v>4205182</v>
      </c>
      <c r="M114" t="s">
        <v>286</v>
      </c>
      <c r="N114" t="s">
        <v>287</v>
      </c>
      <c r="O114" t="s">
        <v>170</v>
      </c>
      <c r="P114" t="s">
        <v>171</v>
      </c>
      <c r="Q114" t="s">
        <v>54</v>
      </c>
      <c r="R114">
        <v>100214689</v>
      </c>
      <c r="S114" t="s">
        <v>155</v>
      </c>
      <c r="T114" t="s">
        <v>56</v>
      </c>
      <c r="U114" t="s">
        <v>57</v>
      </c>
      <c r="V114">
        <v>9289.83</v>
      </c>
      <c r="W114">
        <v>22010.16</v>
      </c>
      <c r="X114">
        <v>20075.78</v>
      </c>
      <c r="Y114">
        <v>1</v>
      </c>
      <c r="Z114">
        <v>1</v>
      </c>
      <c r="AA114" s="1">
        <v>42604</v>
      </c>
      <c r="AB114">
        <v>27000</v>
      </c>
      <c r="AC114" t="s">
        <v>56</v>
      </c>
      <c r="AD114" t="s">
        <v>288</v>
      </c>
    </row>
    <row r="115" spans="1:30" x14ac:dyDescent="0.3">
      <c r="A115">
        <v>9995</v>
      </c>
      <c r="B115">
        <v>1</v>
      </c>
      <c r="C115" t="s">
        <v>44</v>
      </c>
      <c r="D115" t="s">
        <v>357</v>
      </c>
      <c r="E115">
        <v>18713929</v>
      </c>
      <c r="F115">
        <v>7114571893</v>
      </c>
      <c r="G115" t="s">
        <v>46</v>
      </c>
      <c r="H115" t="s">
        <v>47</v>
      </c>
      <c r="I115" t="s">
        <v>48</v>
      </c>
      <c r="J115">
        <v>7032</v>
      </c>
      <c r="K115" t="s">
        <v>49</v>
      </c>
      <c r="L115">
        <v>942421</v>
      </c>
      <c r="M115" t="s">
        <v>261</v>
      </c>
      <c r="N115" t="s">
        <v>262</v>
      </c>
      <c r="O115" t="s">
        <v>263</v>
      </c>
      <c r="P115" t="s">
        <v>264</v>
      </c>
      <c r="Q115" t="s">
        <v>54</v>
      </c>
      <c r="R115">
        <v>100647401</v>
      </c>
      <c r="S115" t="s">
        <v>274</v>
      </c>
      <c r="T115" t="s">
        <v>56</v>
      </c>
      <c r="U115" t="s">
        <v>57</v>
      </c>
      <c r="V115">
        <v>3556.74</v>
      </c>
      <c r="W115">
        <v>21971.7</v>
      </c>
      <c r="X115">
        <v>20187.16</v>
      </c>
      <c r="Y115">
        <v>1</v>
      </c>
      <c r="Z115">
        <v>1</v>
      </c>
      <c r="AA115" s="1">
        <v>42604</v>
      </c>
      <c r="AB115">
        <v>27000</v>
      </c>
      <c r="AC115" t="s">
        <v>56</v>
      </c>
      <c r="AD115" t="s">
        <v>370</v>
      </c>
    </row>
    <row r="116" spans="1:30" x14ac:dyDescent="0.3">
      <c r="A116">
        <v>10011</v>
      </c>
      <c r="B116">
        <v>1</v>
      </c>
      <c r="C116" t="s">
        <v>44</v>
      </c>
      <c r="D116" t="s">
        <v>357</v>
      </c>
      <c r="E116">
        <v>18713945</v>
      </c>
      <c r="F116">
        <v>7114571909</v>
      </c>
      <c r="G116" t="s">
        <v>46</v>
      </c>
      <c r="H116" t="s">
        <v>47</v>
      </c>
      <c r="I116" t="s">
        <v>48</v>
      </c>
      <c r="J116">
        <v>7032</v>
      </c>
      <c r="K116" t="s">
        <v>49</v>
      </c>
      <c r="L116">
        <v>4205647</v>
      </c>
      <c r="M116" t="s">
        <v>168</v>
      </c>
      <c r="N116" t="s">
        <v>169</v>
      </c>
      <c r="O116" t="s">
        <v>170</v>
      </c>
      <c r="P116" t="s">
        <v>171</v>
      </c>
      <c r="Q116" t="s">
        <v>54</v>
      </c>
      <c r="R116">
        <v>101047835</v>
      </c>
      <c r="S116" t="s">
        <v>172</v>
      </c>
      <c r="T116" t="s">
        <v>56</v>
      </c>
      <c r="U116" t="s">
        <v>57</v>
      </c>
      <c r="V116">
        <v>14236.5</v>
      </c>
      <c r="W116">
        <v>21588.5</v>
      </c>
      <c r="X116">
        <v>19702.71</v>
      </c>
      <c r="Y116">
        <v>1</v>
      </c>
      <c r="Z116">
        <v>1</v>
      </c>
      <c r="AA116" s="1">
        <v>42604</v>
      </c>
      <c r="AB116">
        <v>27000</v>
      </c>
      <c r="AC116" t="s">
        <v>56</v>
      </c>
      <c r="AD116" t="s">
        <v>173</v>
      </c>
    </row>
    <row r="117" spans="1:30" x14ac:dyDescent="0.3">
      <c r="A117">
        <v>9990</v>
      </c>
      <c r="B117">
        <v>1</v>
      </c>
      <c r="C117" t="s">
        <v>44</v>
      </c>
      <c r="D117" t="s">
        <v>357</v>
      </c>
      <c r="E117">
        <v>18713924</v>
      </c>
      <c r="F117">
        <v>7114571888</v>
      </c>
      <c r="G117" t="s">
        <v>46</v>
      </c>
      <c r="H117" t="s">
        <v>47</v>
      </c>
      <c r="I117" t="s">
        <v>48</v>
      </c>
      <c r="J117">
        <v>7032</v>
      </c>
      <c r="K117" t="s">
        <v>49</v>
      </c>
      <c r="L117">
        <v>3965425</v>
      </c>
      <c r="M117" t="s">
        <v>151</v>
      </c>
      <c r="N117" t="s">
        <v>152</v>
      </c>
      <c r="O117" t="s">
        <v>153</v>
      </c>
      <c r="P117" t="s">
        <v>154</v>
      </c>
      <c r="Q117" t="s">
        <v>54</v>
      </c>
      <c r="R117">
        <v>100297681</v>
      </c>
      <c r="S117" t="s">
        <v>258</v>
      </c>
      <c r="T117" t="s">
        <v>56</v>
      </c>
      <c r="U117" t="s">
        <v>57</v>
      </c>
      <c r="V117">
        <v>3744.14</v>
      </c>
      <c r="W117">
        <v>21484.63</v>
      </c>
      <c r="X117">
        <v>19337.310000000001</v>
      </c>
      <c r="Y117">
        <v>1</v>
      </c>
      <c r="Z117">
        <v>1</v>
      </c>
      <c r="AA117" s="1">
        <v>42604</v>
      </c>
      <c r="AB117">
        <v>27000</v>
      </c>
      <c r="AC117" t="s">
        <v>56</v>
      </c>
      <c r="AD117" t="s">
        <v>298</v>
      </c>
    </row>
    <row r="118" spans="1:30" x14ac:dyDescent="0.3">
      <c r="A118">
        <v>9999</v>
      </c>
      <c r="B118">
        <v>1</v>
      </c>
      <c r="C118" t="s">
        <v>44</v>
      </c>
      <c r="D118" t="s">
        <v>357</v>
      </c>
      <c r="E118">
        <v>18713933</v>
      </c>
      <c r="F118">
        <v>7114571897</v>
      </c>
      <c r="G118" t="s">
        <v>46</v>
      </c>
      <c r="H118" t="s">
        <v>47</v>
      </c>
      <c r="I118" t="s">
        <v>48</v>
      </c>
      <c r="J118">
        <v>7032</v>
      </c>
      <c r="K118" t="s">
        <v>49</v>
      </c>
      <c r="L118">
        <v>659338</v>
      </c>
      <c r="M118" t="s">
        <v>50</v>
      </c>
      <c r="N118" t="s">
        <v>51</v>
      </c>
      <c r="O118" t="s">
        <v>52</v>
      </c>
      <c r="P118" t="s">
        <v>53</v>
      </c>
      <c r="Q118" t="s">
        <v>54</v>
      </c>
      <c r="R118">
        <v>101093720</v>
      </c>
      <c r="S118" t="s">
        <v>55</v>
      </c>
      <c r="T118" t="s">
        <v>56</v>
      </c>
      <c r="U118" t="s">
        <v>57</v>
      </c>
      <c r="V118">
        <v>1749.01</v>
      </c>
      <c r="W118">
        <v>19738.759999999998</v>
      </c>
      <c r="X118">
        <v>17813.16</v>
      </c>
      <c r="Y118">
        <v>1</v>
      </c>
      <c r="Z118">
        <v>1</v>
      </c>
      <c r="AA118" s="1">
        <v>42604</v>
      </c>
      <c r="AB118">
        <v>27000</v>
      </c>
      <c r="AC118" t="s">
        <v>56</v>
      </c>
      <c r="AD118" t="s">
        <v>220</v>
      </c>
    </row>
    <row r="119" spans="1:30" x14ac:dyDescent="0.3">
      <c r="A119">
        <v>9998</v>
      </c>
      <c r="B119">
        <v>1</v>
      </c>
      <c r="C119" t="s">
        <v>44</v>
      </c>
      <c r="D119" t="s">
        <v>357</v>
      </c>
      <c r="E119">
        <v>18713932</v>
      </c>
      <c r="F119">
        <v>7114571896</v>
      </c>
      <c r="G119" t="s">
        <v>46</v>
      </c>
      <c r="H119" t="s">
        <v>47</v>
      </c>
      <c r="I119" t="s">
        <v>48</v>
      </c>
      <c r="J119">
        <v>7032</v>
      </c>
      <c r="K119" t="s">
        <v>49</v>
      </c>
      <c r="L119">
        <v>659338</v>
      </c>
      <c r="M119" t="s">
        <v>50</v>
      </c>
      <c r="N119" t="s">
        <v>51</v>
      </c>
      <c r="O119" t="s">
        <v>52</v>
      </c>
      <c r="P119" t="s">
        <v>53</v>
      </c>
      <c r="Q119" t="s">
        <v>54</v>
      </c>
      <c r="R119">
        <v>101093720</v>
      </c>
      <c r="S119" t="s">
        <v>55</v>
      </c>
      <c r="T119" t="s">
        <v>56</v>
      </c>
      <c r="U119" t="s">
        <v>57</v>
      </c>
      <c r="V119">
        <v>1745.21</v>
      </c>
      <c r="W119">
        <v>17928.060000000001</v>
      </c>
      <c r="X119">
        <v>16424.16</v>
      </c>
      <c r="Y119">
        <v>1</v>
      </c>
      <c r="Z119">
        <v>1</v>
      </c>
      <c r="AA119" s="1">
        <v>42604</v>
      </c>
      <c r="AB119">
        <v>27000</v>
      </c>
      <c r="AC119" t="s">
        <v>56</v>
      </c>
      <c r="AD119" t="s">
        <v>220</v>
      </c>
    </row>
    <row r="120" spans="1:30" x14ac:dyDescent="0.3">
      <c r="A120">
        <v>9988</v>
      </c>
      <c r="B120">
        <v>1</v>
      </c>
      <c r="C120" t="s">
        <v>44</v>
      </c>
      <c r="D120" t="s">
        <v>357</v>
      </c>
      <c r="E120">
        <v>18713922</v>
      </c>
      <c r="F120">
        <v>7114571886</v>
      </c>
      <c r="G120" t="s">
        <v>46</v>
      </c>
      <c r="H120" t="s">
        <v>47</v>
      </c>
      <c r="I120" t="s">
        <v>48</v>
      </c>
      <c r="J120">
        <v>7032</v>
      </c>
      <c r="K120" t="s">
        <v>49</v>
      </c>
      <c r="L120">
        <v>659338</v>
      </c>
      <c r="M120" t="s">
        <v>50</v>
      </c>
      <c r="N120" t="s">
        <v>51</v>
      </c>
      <c r="O120" t="s">
        <v>52</v>
      </c>
      <c r="P120" t="s">
        <v>53</v>
      </c>
      <c r="Q120" t="s">
        <v>54</v>
      </c>
      <c r="R120">
        <v>101093720</v>
      </c>
      <c r="S120" t="s">
        <v>55</v>
      </c>
      <c r="T120" t="s">
        <v>56</v>
      </c>
      <c r="U120" t="s">
        <v>57</v>
      </c>
      <c r="V120">
        <v>1743.58</v>
      </c>
      <c r="W120">
        <v>15371.9</v>
      </c>
      <c r="X120">
        <v>14028.8</v>
      </c>
      <c r="Y120">
        <v>1</v>
      </c>
      <c r="Z120">
        <v>1</v>
      </c>
      <c r="AA120" s="1">
        <v>42604</v>
      </c>
      <c r="AB120">
        <v>27000</v>
      </c>
      <c r="AC120" t="s">
        <v>56</v>
      </c>
      <c r="AD120" t="s">
        <v>220</v>
      </c>
    </row>
    <row r="121" spans="1:30" x14ac:dyDescent="0.3">
      <c r="A121">
        <v>10747</v>
      </c>
      <c r="B121">
        <v>1</v>
      </c>
      <c r="C121" t="s">
        <v>44</v>
      </c>
      <c r="D121" t="s">
        <v>374</v>
      </c>
      <c r="E121">
        <v>18724833</v>
      </c>
      <c r="F121">
        <v>7114602965</v>
      </c>
      <c r="G121" t="s">
        <v>46</v>
      </c>
      <c r="H121" t="s">
        <v>47</v>
      </c>
      <c r="I121" t="s">
        <v>48</v>
      </c>
      <c r="J121">
        <v>7032</v>
      </c>
      <c r="K121" t="s">
        <v>49</v>
      </c>
      <c r="L121">
        <v>4119717</v>
      </c>
      <c r="M121" t="s">
        <v>309</v>
      </c>
      <c r="N121" t="s">
        <v>310</v>
      </c>
      <c r="O121" t="s">
        <v>311</v>
      </c>
      <c r="P121" t="s">
        <v>312</v>
      </c>
      <c r="Q121" t="s">
        <v>54</v>
      </c>
      <c r="R121">
        <v>100223303</v>
      </c>
      <c r="S121" t="s">
        <v>64</v>
      </c>
      <c r="T121" t="s">
        <v>56</v>
      </c>
      <c r="U121" t="s">
        <v>57</v>
      </c>
      <c r="V121">
        <v>5783.11</v>
      </c>
      <c r="W121">
        <v>23706.55</v>
      </c>
      <c r="X121">
        <v>21790.29</v>
      </c>
      <c r="Y121">
        <v>1</v>
      </c>
      <c r="Z121">
        <v>1</v>
      </c>
      <c r="AA121" s="1">
        <v>42605</v>
      </c>
      <c r="AB121">
        <v>27000</v>
      </c>
      <c r="AC121" t="s">
        <v>56</v>
      </c>
      <c r="AD121" t="s">
        <v>313</v>
      </c>
    </row>
    <row r="122" spans="1:30" x14ac:dyDescent="0.3">
      <c r="A122">
        <v>10748</v>
      </c>
      <c r="B122">
        <v>1</v>
      </c>
      <c r="C122" t="s">
        <v>44</v>
      </c>
      <c r="D122" t="s">
        <v>374</v>
      </c>
      <c r="E122">
        <v>18724834</v>
      </c>
      <c r="F122">
        <v>7114602966</v>
      </c>
      <c r="G122" t="s">
        <v>46</v>
      </c>
      <c r="H122" t="s">
        <v>47</v>
      </c>
      <c r="I122" t="s">
        <v>48</v>
      </c>
      <c r="J122">
        <v>7032</v>
      </c>
      <c r="K122" t="s">
        <v>49</v>
      </c>
      <c r="L122">
        <v>915409</v>
      </c>
      <c r="M122" t="s">
        <v>247</v>
      </c>
      <c r="N122" t="s">
        <v>248</v>
      </c>
      <c r="O122" t="s">
        <v>249</v>
      </c>
      <c r="P122" t="s">
        <v>250</v>
      </c>
      <c r="Q122" t="s">
        <v>54</v>
      </c>
      <c r="R122">
        <v>100535792</v>
      </c>
      <c r="S122" t="s">
        <v>251</v>
      </c>
      <c r="T122" t="s">
        <v>56</v>
      </c>
      <c r="U122" t="s">
        <v>57</v>
      </c>
      <c r="V122">
        <v>5146.6000000000004</v>
      </c>
      <c r="W122">
        <v>23182.400000000001</v>
      </c>
      <c r="X122">
        <v>21196.25</v>
      </c>
      <c r="Y122">
        <v>1</v>
      </c>
      <c r="Z122">
        <v>1</v>
      </c>
      <c r="AA122" s="1">
        <v>42605</v>
      </c>
      <c r="AB122">
        <v>27000</v>
      </c>
      <c r="AC122" t="s">
        <v>56</v>
      </c>
      <c r="AD122" t="s">
        <v>252</v>
      </c>
    </row>
    <row r="123" spans="1:30" x14ac:dyDescent="0.3">
      <c r="A123">
        <v>10741</v>
      </c>
      <c r="B123">
        <v>1</v>
      </c>
      <c r="C123" t="s">
        <v>44</v>
      </c>
      <c r="D123" t="s">
        <v>374</v>
      </c>
      <c r="E123">
        <v>18724827</v>
      </c>
      <c r="F123">
        <v>7114602959</v>
      </c>
      <c r="G123" t="s">
        <v>46</v>
      </c>
      <c r="H123" t="s">
        <v>47</v>
      </c>
      <c r="I123" t="s">
        <v>48</v>
      </c>
      <c r="J123">
        <v>7032</v>
      </c>
      <c r="K123" t="s">
        <v>49</v>
      </c>
      <c r="L123">
        <v>917531</v>
      </c>
      <c r="M123" t="s">
        <v>319</v>
      </c>
      <c r="N123" t="s">
        <v>152</v>
      </c>
      <c r="O123" t="s">
        <v>153</v>
      </c>
      <c r="P123" t="s">
        <v>154</v>
      </c>
      <c r="Q123" t="s">
        <v>54</v>
      </c>
      <c r="R123">
        <v>100214689</v>
      </c>
      <c r="S123" t="s">
        <v>155</v>
      </c>
      <c r="T123" t="s">
        <v>56</v>
      </c>
      <c r="U123" t="s">
        <v>57</v>
      </c>
      <c r="V123">
        <v>3802.99</v>
      </c>
      <c r="W123">
        <v>22820.55</v>
      </c>
      <c r="X123">
        <v>20944.3</v>
      </c>
      <c r="Y123">
        <v>1</v>
      </c>
      <c r="Z123">
        <v>1</v>
      </c>
      <c r="AA123" s="1">
        <v>42605</v>
      </c>
      <c r="AB123">
        <v>27000</v>
      </c>
      <c r="AC123" t="s">
        <v>56</v>
      </c>
      <c r="AD123" t="s">
        <v>156</v>
      </c>
    </row>
    <row r="124" spans="1:30" x14ac:dyDescent="0.3">
      <c r="A124">
        <v>10738</v>
      </c>
      <c r="B124">
        <v>1</v>
      </c>
      <c r="C124" t="s">
        <v>44</v>
      </c>
      <c r="D124" t="s">
        <v>374</v>
      </c>
      <c r="E124">
        <v>18724824</v>
      </c>
      <c r="F124">
        <v>7114602956</v>
      </c>
      <c r="G124" t="s">
        <v>46</v>
      </c>
      <c r="H124" t="s">
        <v>47</v>
      </c>
      <c r="I124" t="s">
        <v>48</v>
      </c>
      <c r="J124">
        <v>7032</v>
      </c>
      <c r="K124" t="s">
        <v>49</v>
      </c>
      <c r="L124">
        <v>2795664</v>
      </c>
      <c r="M124" t="s">
        <v>105</v>
      </c>
      <c r="N124" t="s">
        <v>106</v>
      </c>
      <c r="O124" t="s">
        <v>107</v>
      </c>
      <c r="P124" t="s">
        <v>108</v>
      </c>
      <c r="Q124" t="s">
        <v>54</v>
      </c>
      <c r="R124">
        <v>100994845</v>
      </c>
      <c r="S124" t="s">
        <v>86</v>
      </c>
      <c r="T124" t="s">
        <v>56</v>
      </c>
      <c r="U124" t="s">
        <v>57</v>
      </c>
      <c r="V124">
        <v>13428.97</v>
      </c>
      <c r="W124">
        <v>22753.46</v>
      </c>
      <c r="X124">
        <v>20590.419999999998</v>
      </c>
      <c r="Y124">
        <v>1</v>
      </c>
      <c r="Z124">
        <v>1</v>
      </c>
      <c r="AA124" s="1">
        <v>42605</v>
      </c>
      <c r="AB124">
        <v>27000</v>
      </c>
      <c r="AC124" t="s">
        <v>56</v>
      </c>
      <c r="AD124" t="s">
        <v>109</v>
      </c>
    </row>
    <row r="125" spans="1:30" x14ac:dyDescent="0.3">
      <c r="A125">
        <v>10736</v>
      </c>
      <c r="B125">
        <v>1</v>
      </c>
      <c r="C125" t="s">
        <v>44</v>
      </c>
      <c r="D125" t="s">
        <v>374</v>
      </c>
      <c r="E125">
        <v>18724822</v>
      </c>
      <c r="F125">
        <v>7114602954</v>
      </c>
      <c r="G125" t="s">
        <v>46</v>
      </c>
      <c r="H125" t="s">
        <v>47</v>
      </c>
      <c r="I125" t="s">
        <v>48</v>
      </c>
      <c r="J125">
        <v>7032</v>
      </c>
      <c r="K125" t="s">
        <v>49</v>
      </c>
      <c r="L125">
        <v>1928761</v>
      </c>
      <c r="M125" t="s">
        <v>231</v>
      </c>
      <c r="N125" t="s">
        <v>232</v>
      </c>
      <c r="O125" t="s">
        <v>99</v>
      </c>
      <c r="P125" t="s">
        <v>100</v>
      </c>
      <c r="Q125" t="s">
        <v>54</v>
      </c>
      <c r="R125">
        <v>100223303</v>
      </c>
      <c r="S125" t="s">
        <v>64</v>
      </c>
      <c r="T125" t="s">
        <v>56</v>
      </c>
      <c r="U125" t="s">
        <v>57</v>
      </c>
      <c r="V125">
        <v>8882.09</v>
      </c>
      <c r="W125">
        <v>22620.080000000002</v>
      </c>
      <c r="X125">
        <v>20627.86</v>
      </c>
      <c r="Y125">
        <v>1</v>
      </c>
      <c r="Z125">
        <v>1</v>
      </c>
      <c r="AA125" s="1">
        <v>42605</v>
      </c>
      <c r="AB125">
        <v>27000</v>
      </c>
      <c r="AC125" t="s">
        <v>56</v>
      </c>
      <c r="AD125" t="s">
        <v>233</v>
      </c>
    </row>
    <row r="126" spans="1:30" x14ac:dyDescent="0.3">
      <c r="A126">
        <v>10543</v>
      </c>
      <c r="B126">
        <v>1</v>
      </c>
      <c r="C126" t="s">
        <v>44</v>
      </c>
      <c r="D126" t="s">
        <v>374</v>
      </c>
      <c r="E126">
        <v>18724562</v>
      </c>
      <c r="F126">
        <v>7114602588</v>
      </c>
      <c r="G126" t="s">
        <v>46</v>
      </c>
      <c r="H126" t="s">
        <v>47</v>
      </c>
      <c r="I126" t="s">
        <v>48</v>
      </c>
      <c r="J126">
        <v>7032</v>
      </c>
      <c r="K126" t="s">
        <v>49</v>
      </c>
      <c r="L126">
        <v>931925</v>
      </c>
      <c r="M126" t="s">
        <v>239</v>
      </c>
      <c r="N126" t="s">
        <v>240</v>
      </c>
      <c r="O126" t="s">
        <v>241</v>
      </c>
      <c r="P126" t="s">
        <v>242</v>
      </c>
      <c r="Q126" t="s">
        <v>54</v>
      </c>
      <c r="R126">
        <v>100214689</v>
      </c>
      <c r="S126" t="s">
        <v>155</v>
      </c>
      <c r="T126" t="s">
        <v>56</v>
      </c>
      <c r="U126" t="s">
        <v>57</v>
      </c>
      <c r="V126">
        <v>3359.56</v>
      </c>
      <c r="W126">
        <v>22173.63</v>
      </c>
      <c r="X126">
        <v>20312.03</v>
      </c>
      <c r="Y126">
        <v>1</v>
      </c>
      <c r="Z126">
        <v>1</v>
      </c>
      <c r="AA126" s="1">
        <v>42605</v>
      </c>
      <c r="AB126">
        <v>27000</v>
      </c>
      <c r="AC126" t="s">
        <v>56</v>
      </c>
      <c r="AD126" t="s">
        <v>243</v>
      </c>
    </row>
    <row r="127" spans="1:30" x14ac:dyDescent="0.3">
      <c r="A127">
        <v>10749</v>
      </c>
      <c r="B127">
        <v>1</v>
      </c>
      <c r="C127" t="s">
        <v>44</v>
      </c>
      <c r="D127" t="s">
        <v>374</v>
      </c>
      <c r="E127">
        <v>18724835</v>
      </c>
      <c r="F127">
        <v>7114602967</v>
      </c>
      <c r="G127" t="s">
        <v>46</v>
      </c>
      <c r="H127" t="s">
        <v>47</v>
      </c>
      <c r="I127" t="s">
        <v>48</v>
      </c>
      <c r="J127">
        <v>7032</v>
      </c>
      <c r="K127" t="s">
        <v>49</v>
      </c>
      <c r="L127">
        <v>915409</v>
      </c>
      <c r="M127" t="s">
        <v>247</v>
      </c>
      <c r="N127" t="s">
        <v>248</v>
      </c>
      <c r="O127" t="s">
        <v>249</v>
      </c>
      <c r="P127" t="s">
        <v>250</v>
      </c>
      <c r="Q127" t="s">
        <v>54</v>
      </c>
      <c r="R127">
        <v>100535792</v>
      </c>
      <c r="S127" t="s">
        <v>251</v>
      </c>
      <c r="T127" t="s">
        <v>56</v>
      </c>
      <c r="U127" t="s">
        <v>57</v>
      </c>
      <c r="V127">
        <v>5155.07</v>
      </c>
      <c r="W127">
        <v>22018.75</v>
      </c>
      <c r="X127">
        <v>20122.080000000002</v>
      </c>
      <c r="Y127">
        <v>1</v>
      </c>
      <c r="Z127">
        <v>1</v>
      </c>
      <c r="AA127" s="1">
        <v>42605</v>
      </c>
      <c r="AB127">
        <v>27000</v>
      </c>
      <c r="AC127" t="s">
        <v>56</v>
      </c>
      <c r="AD127" t="s">
        <v>252</v>
      </c>
    </row>
    <row r="128" spans="1:30" x14ac:dyDescent="0.3">
      <c r="A128">
        <v>10731</v>
      </c>
      <c r="B128">
        <v>1</v>
      </c>
      <c r="C128" t="s">
        <v>44</v>
      </c>
      <c r="D128" t="s">
        <v>374</v>
      </c>
      <c r="E128">
        <v>18724797</v>
      </c>
      <c r="F128">
        <v>7114602949</v>
      </c>
      <c r="G128" t="s">
        <v>46</v>
      </c>
      <c r="H128" t="s">
        <v>47</v>
      </c>
      <c r="I128" t="s">
        <v>48</v>
      </c>
      <c r="J128">
        <v>7032</v>
      </c>
      <c r="K128" t="s">
        <v>49</v>
      </c>
      <c r="L128">
        <v>4072295</v>
      </c>
      <c r="M128" t="s">
        <v>377</v>
      </c>
      <c r="N128" t="s">
        <v>225</v>
      </c>
      <c r="O128" t="s">
        <v>207</v>
      </c>
      <c r="P128" t="s">
        <v>208</v>
      </c>
      <c r="Q128" t="s">
        <v>54</v>
      </c>
      <c r="R128">
        <v>101093720</v>
      </c>
      <c r="S128" t="s">
        <v>55</v>
      </c>
      <c r="T128" t="s">
        <v>56</v>
      </c>
      <c r="U128" t="s">
        <v>57</v>
      </c>
      <c r="V128">
        <v>3522.05</v>
      </c>
      <c r="W128">
        <v>21991.64</v>
      </c>
      <c r="X128">
        <v>20137.48</v>
      </c>
      <c r="Y128">
        <v>1</v>
      </c>
      <c r="Z128">
        <v>1</v>
      </c>
      <c r="AA128" s="1">
        <v>42605</v>
      </c>
      <c r="AB128">
        <v>27000</v>
      </c>
      <c r="AC128" t="s">
        <v>56</v>
      </c>
      <c r="AD128" t="s">
        <v>226</v>
      </c>
    </row>
    <row r="129" spans="1:30" x14ac:dyDescent="0.3">
      <c r="A129">
        <v>10737</v>
      </c>
      <c r="B129">
        <v>1</v>
      </c>
      <c r="C129" t="s">
        <v>44</v>
      </c>
      <c r="D129" t="s">
        <v>374</v>
      </c>
      <c r="E129">
        <v>18724823</v>
      </c>
      <c r="F129">
        <v>7114602955</v>
      </c>
      <c r="G129" t="s">
        <v>46</v>
      </c>
      <c r="H129" t="s">
        <v>47</v>
      </c>
      <c r="I129" t="s">
        <v>48</v>
      </c>
      <c r="J129">
        <v>7032</v>
      </c>
      <c r="K129" t="s">
        <v>49</v>
      </c>
      <c r="L129">
        <v>3537341</v>
      </c>
      <c r="M129" t="s">
        <v>320</v>
      </c>
      <c r="N129" t="s">
        <v>133</v>
      </c>
      <c r="O129" t="s">
        <v>84</v>
      </c>
      <c r="P129" t="s">
        <v>85</v>
      </c>
      <c r="Q129" t="s">
        <v>54</v>
      </c>
      <c r="R129">
        <v>100214689</v>
      </c>
      <c r="S129" t="s">
        <v>155</v>
      </c>
      <c r="T129" t="s">
        <v>56</v>
      </c>
      <c r="U129" t="s">
        <v>57</v>
      </c>
      <c r="V129">
        <v>10562.05</v>
      </c>
      <c r="W129">
        <v>21580.54</v>
      </c>
      <c r="X129">
        <v>19551.080000000002</v>
      </c>
      <c r="Y129">
        <v>1</v>
      </c>
      <c r="Z129">
        <v>1</v>
      </c>
      <c r="AA129" s="1">
        <v>42605</v>
      </c>
      <c r="AB129">
        <v>27000</v>
      </c>
      <c r="AC129" t="s">
        <v>56</v>
      </c>
      <c r="AD129" t="s">
        <v>379</v>
      </c>
    </row>
    <row r="130" spans="1:30" x14ac:dyDescent="0.3">
      <c r="A130">
        <v>10746</v>
      </c>
      <c r="B130">
        <v>1</v>
      </c>
      <c r="C130" t="s">
        <v>44</v>
      </c>
      <c r="D130" t="s">
        <v>374</v>
      </c>
      <c r="E130">
        <v>18724832</v>
      </c>
      <c r="F130">
        <v>7114602964</v>
      </c>
      <c r="G130" t="s">
        <v>46</v>
      </c>
      <c r="H130" t="s">
        <v>47</v>
      </c>
      <c r="I130" t="s">
        <v>48</v>
      </c>
      <c r="J130">
        <v>7032</v>
      </c>
      <c r="K130" t="s">
        <v>49</v>
      </c>
      <c r="L130">
        <v>2497722</v>
      </c>
      <c r="M130" t="s">
        <v>132</v>
      </c>
      <c r="N130" t="s">
        <v>133</v>
      </c>
      <c r="O130" t="s">
        <v>84</v>
      </c>
      <c r="P130" t="s">
        <v>85</v>
      </c>
      <c r="Q130" t="s">
        <v>54</v>
      </c>
      <c r="R130">
        <v>100994845</v>
      </c>
      <c r="S130" t="s">
        <v>86</v>
      </c>
      <c r="T130" t="s">
        <v>56</v>
      </c>
      <c r="U130" t="s">
        <v>57</v>
      </c>
      <c r="V130">
        <v>11411.94</v>
      </c>
      <c r="W130">
        <v>21388.18</v>
      </c>
      <c r="X130">
        <v>19124.54</v>
      </c>
      <c r="Y130">
        <v>1</v>
      </c>
      <c r="Z130">
        <v>1</v>
      </c>
      <c r="AA130" s="1">
        <v>42605</v>
      </c>
      <c r="AB130">
        <v>27000</v>
      </c>
      <c r="AC130" t="s">
        <v>56</v>
      </c>
      <c r="AD130" t="s">
        <v>321</v>
      </c>
    </row>
    <row r="131" spans="1:30" x14ac:dyDescent="0.3">
      <c r="A131">
        <v>10340</v>
      </c>
      <c r="B131">
        <v>1</v>
      </c>
      <c r="C131" t="s">
        <v>44</v>
      </c>
      <c r="D131" t="s">
        <v>374</v>
      </c>
      <c r="E131">
        <v>18724696</v>
      </c>
      <c r="F131">
        <v>7114522556</v>
      </c>
      <c r="G131" t="s">
        <v>46</v>
      </c>
      <c r="H131" t="s">
        <v>47</v>
      </c>
      <c r="I131" t="s">
        <v>48</v>
      </c>
      <c r="J131">
        <v>7032</v>
      </c>
      <c r="K131" t="s">
        <v>49</v>
      </c>
      <c r="L131">
        <v>3855615</v>
      </c>
      <c r="M131" t="s">
        <v>189</v>
      </c>
      <c r="N131" t="s">
        <v>190</v>
      </c>
      <c r="O131" t="s">
        <v>191</v>
      </c>
      <c r="P131" t="s">
        <v>192</v>
      </c>
      <c r="Q131" t="s">
        <v>54</v>
      </c>
      <c r="R131">
        <v>101030531</v>
      </c>
      <c r="S131" t="s">
        <v>193</v>
      </c>
      <c r="T131" t="s">
        <v>56</v>
      </c>
      <c r="U131" t="s">
        <v>57</v>
      </c>
      <c r="V131">
        <v>3299.64</v>
      </c>
      <c r="W131">
        <v>14641.2</v>
      </c>
      <c r="X131">
        <v>13367.95</v>
      </c>
      <c r="Y131">
        <v>1</v>
      </c>
      <c r="Z131">
        <v>1</v>
      </c>
      <c r="AA131" s="1">
        <v>42605</v>
      </c>
      <c r="AB131">
        <v>27000</v>
      </c>
      <c r="AC131" t="s">
        <v>56</v>
      </c>
      <c r="AD131" t="s">
        <v>194</v>
      </c>
    </row>
    <row r="132" spans="1:30" x14ac:dyDescent="0.3">
      <c r="A132">
        <v>11732</v>
      </c>
      <c r="B132">
        <v>1</v>
      </c>
      <c r="C132" t="s">
        <v>44</v>
      </c>
      <c r="D132" t="s">
        <v>382</v>
      </c>
      <c r="E132">
        <v>18737099</v>
      </c>
      <c r="F132">
        <v>7114632554</v>
      </c>
      <c r="G132" t="s">
        <v>46</v>
      </c>
      <c r="H132" t="s">
        <v>47</v>
      </c>
      <c r="I132" t="s">
        <v>48</v>
      </c>
      <c r="J132">
        <v>7032</v>
      </c>
      <c r="K132" t="s">
        <v>49</v>
      </c>
      <c r="L132">
        <v>659338</v>
      </c>
      <c r="M132" t="s">
        <v>50</v>
      </c>
      <c r="N132" t="s">
        <v>51</v>
      </c>
      <c r="O132" t="s">
        <v>52</v>
      </c>
      <c r="P132" t="s">
        <v>53</v>
      </c>
      <c r="Q132" t="s">
        <v>54</v>
      </c>
      <c r="R132">
        <v>101093720</v>
      </c>
      <c r="S132" t="s">
        <v>55</v>
      </c>
      <c r="T132" t="s">
        <v>56</v>
      </c>
      <c r="U132" t="s">
        <v>57</v>
      </c>
      <c r="V132">
        <v>1746.29</v>
      </c>
      <c r="W132">
        <v>25002.52</v>
      </c>
      <c r="X132">
        <v>23250</v>
      </c>
      <c r="Y132">
        <v>1</v>
      </c>
      <c r="Z132">
        <v>1</v>
      </c>
      <c r="AA132" s="1">
        <v>42606</v>
      </c>
      <c r="AB132">
        <v>27000</v>
      </c>
      <c r="AC132" t="s">
        <v>56</v>
      </c>
      <c r="AD132" t="s">
        <v>220</v>
      </c>
    </row>
    <row r="133" spans="1:30" x14ac:dyDescent="0.3">
      <c r="A133">
        <v>11731</v>
      </c>
      <c r="B133">
        <v>1</v>
      </c>
      <c r="C133" t="s">
        <v>44</v>
      </c>
      <c r="D133" t="s">
        <v>382</v>
      </c>
      <c r="E133">
        <v>18737098</v>
      </c>
      <c r="F133">
        <v>7114632553</v>
      </c>
      <c r="G133" t="s">
        <v>46</v>
      </c>
      <c r="H133" t="s">
        <v>47</v>
      </c>
      <c r="I133" t="s">
        <v>48</v>
      </c>
      <c r="J133">
        <v>7032</v>
      </c>
      <c r="K133" t="s">
        <v>49</v>
      </c>
      <c r="L133">
        <v>659338</v>
      </c>
      <c r="M133" t="s">
        <v>50</v>
      </c>
      <c r="N133" t="s">
        <v>51</v>
      </c>
      <c r="O133" t="s">
        <v>52</v>
      </c>
      <c r="P133" t="s">
        <v>53</v>
      </c>
      <c r="Q133" t="s">
        <v>54</v>
      </c>
      <c r="R133">
        <v>101093720</v>
      </c>
      <c r="S133" t="s">
        <v>55</v>
      </c>
      <c r="T133" t="s">
        <v>56</v>
      </c>
      <c r="U133" t="s">
        <v>57</v>
      </c>
      <c r="V133">
        <v>1745.26</v>
      </c>
      <c r="W133">
        <v>24904</v>
      </c>
      <c r="X133">
        <v>23113.200000000001</v>
      </c>
      <c r="Y133">
        <v>1</v>
      </c>
      <c r="Z133">
        <v>1</v>
      </c>
      <c r="AA133" s="1">
        <v>42606</v>
      </c>
      <c r="AB133">
        <v>27000</v>
      </c>
      <c r="AC133" t="s">
        <v>56</v>
      </c>
      <c r="AD133" t="s">
        <v>220</v>
      </c>
    </row>
    <row r="134" spans="1:30" x14ac:dyDescent="0.3">
      <c r="A134">
        <v>11752</v>
      </c>
      <c r="B134">
        <v>1</v>
      </c>
      <c r="C134" t="s">
        <v>44</v>
      </c>
      <c r="D134" t="s">
        <v>382</v>
      </c>
      <c r="E134">
        <v>18737105</v>
      </c>
      <c r="F134">
        <v>7114632589</v>
      </c>
      <c r="G134" t="s">
        <v>46</v>
      </c>
      <c r="H134" t="s">
        <v>47</v>
      </c>
      <c r="I134" t="s">
        <v>48</v>
      </c>
      <c r="J134">
        <v>7032</v>
      </c>
      <c r="K134" t="s">
        <v>49</v>
      </c>
      <c r="L134">
        <v>925239</v>
      </c>
      <c r="M134" t="s">
        <v>97</v>
      </c>
      <c r="N134" t="s">
        <v>98</v>
      </c>
      <c r="O134" t="s">
        <v>99</v>
      </c>
      <c r="P134" t="s">
        <v>100</v>
      </c>
      <c r="Q134" t="s">
        <v>54</v>
      </c>
      <c r="R134">
        <v>100223303</v>
      </c>
      <c r="S134" t="s">
        <v>64</v>
      </c>
      <c r="T134" t="s">
        <v>56</v>
      </c>
      <c r="U134" t="s">
        <v>57</v>
      </c>
      <c r="V134">
        <v>6446.61</v>
      </c>
      <c r="W134">
        <v>24614.34</v>
      </c>
      <c r="X134">
        <v>23015.45</v>
      </c>
      <c r="Y134">
        <v>1</v>
      </c>
      <c r="Z134">
        <v>1</v>
      </c>
      <c r="AA134" s="1">
        <v>42606</v>
      </c>
      <c r="AB134">
        <v>27000</v>
      </c>
      <c r="AC134" t="s">
        <v>56</v>
      </c>
      <c r="AD134" t="s">
        <v>101</v>
      </c>
    </row>
    <row r="135" spans="1:30" x14ac:dyDescent="0.3">
      <c r="A135">
        <v>11303</v>
      </c>
      <c r="B135">
        <v>1</v>
      </c>
      <c r="C135" t="s">
        <v>44</v>
      </c>
      <c r="D135" t="s">
        <v>382</v>
      </c>
      <c r="E135">
        <v>18736767</v>
      </c>
      <c r="F135">
        <v>7114557422</v>
      </c>
      <c r="G135" t="s">
        <v>46</v>
      </c>
      <c r="H135" t="s">
        <v>47</v>
      </c>
      <c r="I135" t="s">
        <v>48</v>
      </c>
      <c r="J135">
        <v>7032</v>
      </c>
      <c r="K135" t="s">
        <v>49</v>
      </c>
      <c r="L135">
        <v>659338</v>
      </c>
      <c r="M135" t="s">
        <v>50</v>
      </c>
      <c r="N135" t="s">
        <v>51</v>
      </c>
      <c r="O135" t="s">
        <v>52</v>
      </c>
      <c r="P135" t="s">
        <v>53</v>
      </c>
      <c r="Q135" t="s">
        <v>54</v>
      </c>
      <c r="R135">
        <v>101093720</v>
      </c>
      <c r="S135" t="s">
        <v>55</v>
      </c>
      <c r="T135" t="s">
        <v>56</v>
      </c>
      <c r="U135" t="s">
        <v>57</v>
      </c>
      <c r="V135">
        <v>1741.35</v>
      </c>
      <c r="W135">
        <v>23520</v>
      </c>
      <c r="X135">
        <v>21600</v>
      </c>
      <c r="Y135">
        <v>1</v>
      </c>
      <c r="Z135">
        <v>1</v>
      </c>
      <c r="AA135" s="1">
        <v>42606</v>
      </c>
      <c r="AB135">
        <v>27000</v>
      </c>
      <c r="AC135" t="s">
        <v>56</v>
      </c>
      <c r="AD135" t="s">
        <v>220</v>
      </c>
    </row>
    <row r="136" spans="1:30" x14ac:dyDescent="0.3">
      <c r="A136">
        <v>11727</v>
      </c>
      <c r="B136">
        <v>1</v>
      </c>
      <c r="C136" t="s">
        <v>44</v>
      </c>
      <c r="D136" t="s">
        <v>382</v>
      </c>
      <c r="E136">
        <v>18737094</v>
      </c>
      <c r="F136">
        <v>7114632549</v>
      </c>
      <c r="G136" t="s">
        <v>46</v>
      </c>
      <c r="H136" t="s">
        <v>47</v>
      </c>
      <c r="I136" t="s">
        <v>48</v>
      </c>
      <c r="J136">
        <v>7032</v>
      </c>
      <c r="K136" t="s">
        <v>49</v>
      </c>
      <c r="L136">
        <v>4113123</v>
      </c>
      <c r="M136" t="s">
        <v>279</v>
      </c>
      <c r="N136" t="s">
        <v>280</v>
      </c>
      <c r="O136" t="s">
        <v>281</v>
      </c>
      <c r="P136" t="s">
        <v>282</v>
      </c>
      <c r="Q136" t="s">
        <v>54</v>
      </c>
      <c r="R136">
        <v>100214689</v>
      </c>
      <c r="S136" t="s">
        <v>155</v>
      </c>
      <c r="T136" t="s">
        <v>56</v>
      </c>
      <c r="U136" t="s">
        <v>57</v>
      </c>
      <c r="V136">
        <v>3358.58</v>
      </c>
      <c r="W136">
        <v>23323.66</v>
      </c>
      <c r="X136">
        <v>21315.15</v>
      </c>
      <c r="Y136">
        <v>1</v>
      </c>
      <c r="Z136">
        <v>1</v>
      </c>
      <c r="AA136" s="1">
        <v>42606</v>
      </c>
      <c r="AB136">
        <v>27000</v>
      </c>
      <c r="AC136" t="s">
        <v>56</v>
      </c>
      <c r="AD136" t="s">
        <v>303</v>
      </c>
    </row>
    <row r="137" spans="1:30" x14ac:dyDescent="0.3">
      <c r="A137">
        <v>11274</v>
      </c>
      <c r="B137">
        <v>1</v>
      </c>
      <c r="C137" t="s">
        <v>44</v>
      </c>
      <c r="D137" t="s">
        <v>382</v>
      </c>
      <c r="E137">
        <v>18736959</v>
      </c>
      <c r="F137">
        <v>7114449499</v>
      </c>
      <c r="G137" t="s">
        <v>46</v>
      </c>
      <c r="H137" t="s">
        <v>47</v>
      </c>
      <c r="I137" t="s">
        <v>48</v>
      </c>
      <c r="J137">
        <v>7032</v>
      </c>
      <c r="K137" t="s">
        <v>49</v>
      </c>
      <c r="L137">
        <v>4119717</v>
      </c>
      <c r="M137" t="s">
        <v>309</v>
      </c>
      <c r="N137" t="s">
        <v>310</v>
      </c>
      <c r="O137" t="s">
        <v>311</v>
      </c>
      <c r="P137" t="s">
        <v>312</v>
      </c>
      <c r="Q137" t="s">
        <v>54</v>
      </c>
      <c r="R137">
        <v>100223303</v>
      </c>
      <c r="S137" t="s">
        <v>64</v>
      </c>
      <c r="T137" t="s">
        <v>56</v>
      </c>
      <c r="U137" t="s">
        <v>57</v>
      </c>
      <c r="V137">
        <v>5782.22</v>
      </c>
      <c r="W137">
        <v>23167.99</v>
      </c>
      <c r="X137">
        <v>21283.06</v>
      </c>
      <c r="Y137">
        <v>1</v>
      </c>
      <c r="Z137">
        <v>1</v>
      </c>
      <c r="AA137" s="1">
        <v>42606</v>
      </c>
      <c r="AB137">
        <v>27000</v>
      </c>
      <c r="AC137" t="s">
        <v>56</v>
      </c>
      <c r="AD137" t="s">
        <v>313</v>
      </c>
    </row>
    <row r="138" spans="1:30" x14ac:dyDescent="0.3">
      <c r="A138">
        <v>11726</v>
      </c>
      <c r="B138">
        <v>1</v>
      </c>
      <c r="C138" t="s">
        <v>44</v>
      </c>
      <c r="D138" t="s">
        <v>382</v>
      </c>
      <c r="E138">
        <v>18737093</v>
      </c>
      <c r="F138">
        <v>7114632548</v>
      </c>
      <c r="G138" t="s">
        <v>46</v>
      </c>
      <c r="H138" t="s">
        <v>47</v>
      </c>
      <c r="I138" t="s">
        <v>48</v>
      </c>
      <c r="J138">
        <v>7032</v>
      </c>
      <c r="K138" t="s">
        <v>49</v>
      </c>
      <c r="L138">
        <v>3965425</v>
      </c>
      <c r="M138" t="s">
        <v>151</v>
      </c>
      <c r="N138" t="s">
        <v>152</v>
      </c>
      <c r="O138" t="s">
        <v>153</v>
      </c>
      <c r="P138" t="s">
        <v>154</v>
      </c>
      <c r="Q138" t="s">
        <v>54</v>
      </c>
      <c r="R138">
        <v>100297681</v>
      </c>
      <c r="S138" t="s">
        <v>258</v>
      </c>
      <c r="T138" t="s">
        <v>56</v>
      </c>
      <c r="U138" t="s">
        <v>57</v>
      </c>
      <c r="V138">
        <v>3735.98</v>
      </c>
      <c r="W138">
        <v>22436.21</v>
      </c>
      <c r="X138">
        <v>20532.04</v>
      </c>
      <c r="Y138">
        <v>1</v>
      </c>
      <c r="Z138">
        <v>1</v>
      </c>
      <c r="AA138" s="1">
        <v>42606</v>
      </c>
      <c r="AB138">
        <v>27000</v>
      </c>
      <c r="AC138" t="s">
        <v>56</v>
      </c>
      <c r="AD138" t="s">
        <v>298</v>
      </c>
    </row>
    <row r="139" spans="1:30" x14ac:dyDescent="0.3">
      <c r="A139">
        <v>11304</v>
      </c>
      <c r="B139">
        <v>1</v>
      </c>
      <c r="C139" t="s">
        <v>44</v>
      </c>
      <c r="D139" t="s">
        <v>382</v>
      </c>
      <c r="E139">
        <v>18736768</v>
      </c>
      <c r="F139">
        <v>7114557423</v>
      </c>
      <c r="G139" t="s">
        <v>46</v>
      </c>
      <c r="H139" t="s">
        <v>47</v>
      </c>
      <c r="I139" t="s">
        <v>48</v>
      </c>
      <c r="J139">
        <v>7032</v>
      </c>
      <c r="K139" t="s">
        <v>49</v>
      </c>
      <c r="L139">
        <v>941735</v>
      </c>
      <c r="M139" t="s">
        <v>124</v>
      </c>
      <c r="N139" t="s">
        <v>125</v>
      </c>
      <c r="O139" t="s">
        <v>126</v>
      </c>
      <c r="P139" t="s">
        <v>127</v>
      </c>
      <c r="Q139" t="s">
        <v>54</v>
      </c>
      <c r="R139">
        <v>100894891</v>
      </c>
      <c r="S139" t="s">
        <v>116</v>
      </c>
      <c r="T139" t="s">
        <v>56</v>
      </c>
      <c r="U139" t="s">
        <v>57</v>
      </c>
      <c r="V139">
        <v>11666.4</v>
      </c>
      <c r="W139">
        <v>21625.26</v>
      </c>
      <c r="X139">
        <v>19588.759999999998</v>
      </c>
      <c r="Y139">
        <v>1</v>
      </c>
      <c r="Z139">
        <v>1</v>
      </c>
      <c r="AA139" s="1">
        <v>42606</v>
      </c>
      <c r="AB139">
        <v>27000</v>
      </c>
      <c r="AC139" t="s">
        <v>56</v>
      </c>
      <c r="AD139" t="s">
        <v>128</v>
      </c>
    </row>
    <row r="140" spans="1:30" x14ac:dyDescent="0.3">
      <c r="A140">
        <v>11305</v>
      </c>
      <c r="B140">
        <v>1</v>
      </c>
      <c r="C140" t="s">
        <v>44</v>
      </c>
      <c r="D140" t="s">
        <v>382</v>
      </c>
      <c r="E140">
        <v>18736769</v>
      </c>
      <c r="F140">
        <v>7114557424</v>
      </c>
      <c r="G140" t="s">
        <v>46</v>
      </c>
      <c r="H140" t="s">
        <v>47</v>
      </c>
      <c r="I140" t="s">
        <v>48</v>
      </c>
      <c r="J140">
        <v>7032</v>
      </c>
      <c r="K140" t="s">
        <v>49</v>
      </c>
      <c r="L140">
        <v>913298</v>
      </c>
      <c r="M140" t="s">
        <v>138</v>
      </c>
      <c r="N140" t="s">
        <v>139</v>
      </c>
      <c r="O140" t="s">
        <v>140</v>
      </c>
      <c r="P140" t="s">
        <v>141</v>
      </c>
      <c r="Q140" t="s">
        <v>54</v>
      </c>
      <c r="R140">
        <v>100824635</v>
      </c>
      <c r="S140" t="s">
        <v>142</v>
      </c>
      <c r="T140" t="s">
        <v>56</v>
      </c>
      <c r="U140" t="s">
        <v>57</v>
      </c>
      <c r="V140">
        <v>23460.99</v>
      </c>
      <c r="W140">
        <v>21460.799999999999</v>
      </c>
      <c r="X140">
        <v>19634.05</v>
      </c>
      <c r="Y140">
        <v>1</v>
      </c>
      <c r="Z140">
        <v>1</v>
      </c>
      <c r="AA140" s="1">
        <v>42606</v>
      </c>
      <c r="AB140">
        <v>27000</v>
      </c>
      <c r="AC140" t="s">
        <v>56</v>
      </c>
      <c r="AD140" t="s">
        <v>143</v>
      </c>
    </row>
    <row r="141" spans="1:30" x14ac:dyDescent="0.3">
      <c r="A141">
        <v>11728</v>
      </c>
      <c r="B141">
        <v>1</v>
      </c>
      <c r="C141" t="s">
        <v>44</v>
      </c>
      <c r="D141" t="s">
        <v>382</v>
      </c>
      <c r="E141">
        <v>18737095</v>
      </c>
      <c r="F141">
        <v>7114632550</v>
      </c>
      <c r="G141" t="s">
        <v>46</v>
      </c>
      <c r="H141" t="s">
        <v>47</v>
      </c>
      <c r="I141" t="s">
        <v>48</v>
      </c>
      <c r="J141">
        <v>7032</v>
      </c>
      <c r="K141" t="s">
        <v>49</v>
      </c>
      <c r="L141">
        <v>942421</v>
      </c>
      <c r="M141" t="s">
        <v>261</v>
      </c>
      <c r="N141" t="s">
        <v>262</v>
      </c>
      <c r="O141" t="s">
        <v>263</v>
      </c>
      <c r="P141" t="s">
        <v>264</v>
      </c>
      <c r="Q141" t="s">
        <v>54</v>
      </c>
      <c r="R141">
        <v>100535792</v>
      </c>
      <c r="S141" t="s">
        <v>251</v>
      </c>
      <c r="T141" t="s">
        <v>56</v>
      </c>
      <c r="U141" t="s">
        <v>57</v>
      </c>
      <c r="V141">
        <v>3349.14</v>
      </c>
      <c r="W141">
        <v>21366.83</v>
      </c>
      <c r="X141">
        <v>19448.71</v>
      </c>
      <c r="Y141">
        <v>1</v>
      </c>
      <c r="Z141">
        <v>1</v>
      </c>
      <c r="AA141" s="1">
        <v>42606</v>
      </c>
      <c r="AB141">
        <v>27000</v>
      </c>
      <c r="AC141" t="s">
        <v>56</v>
      </c>
      <c r="AD141" t="s">
        <v>265</v>
      </c>
    </row>
    <row r="142" spans="1:30" x14ac:dyDescent="0.3">
      <c r="A142">
        <v>11729</v>
      </c>
      <c r="B142">
        <v>1</v>
      </c>
      <c r="C142" t="s">
        <v>44</v>
      </c>
      <c r="D142" t="s">
        <v>382</v>
      </c>
      <c r="E142">
        <v>18737096</v>
      </c>
      <c r="F142">
        <v>7114632551</v>
      </c>
      <c r="G142" t="s">
        <v>46</v>
      </c>
      <c r="H142" t="s">
        <v>47</v>
      </c>
      <c r="I142" t="s">
        <v>48</v>
      </c>
      <c r="J142">
        <v>7032</v>
      </c>
      <c r="K142" t="s">
        <v>49</v>
      </c>
      <c r="L142">
        <v>3855615</v>
      </c>
      <c r="M142" t="s">
        <v>189</v>
      </c>
      <c r="N142" t="s">
        <v>190</v>
      </c>
      <c r="O142" t="s">
        <v>191</v>
      </c>
      <c r="P142" t="s">
        <v>192</v>
      </c>
      <c r="Q142" t="s">
        <v>54</v>
      </c>
      <c r="R142">
        <v>101030531</v>
      </c>
      <c r="S142" t="s">
        <v>193</v>
      </c>
      <c r="T142" t="s">
        <v>56</v>
      </c>
      <c r="U142" t="s">
        <v>57</v>
      </c>
      <c r="V142">
        <v>3300.77</v>
      </c>
      <c r="W142">
        <v>14696.01</v>
      </c>
      <c r="X142">
        <v>13453.06</v>
      </c>
      <c r="Y142">
        <v>1</v>
      </c>
      <c r="Z142">
        <v>1</v>
      </c>
      <c r="AA142" s="1">
        <v>42606</v>
      </c>
      <c r="AB142">
        <v>27000</v>
      </c>
      <c r="AC142" t="s">
        <v>56</v>
      </c>
      <c r="AD142" t="s">
        <v>194</v>
      </c>
    </row>
    <row r="143" spans="1:30" x14ac:dyDescent="0.3">
      <c r="A143">
        <v>13156</v>
      </c>
      <c r="B143">
        <v>1</v>
      </c>
      <c r="C143" t="s">
        <v>44</v>
      </c>
      <c r="D143" t="s">
        <v>383</v>
      </c>
      <c r="E143">
        <v>18762635</v>
      </c>
      <c r="F143">
        <v>7114702087</v>
      </c>
      <c r="G143" t="s">
        <v>46</v>
      </c>
      <c r="H143" t="s">
        <v>47</v>
      </c>
      <c r="I143" t="s">
        <v>48</v>
      </c>
      <c r="J143">
        <v>7032</v>
      </c>
      <c r="K143" t="s">
        <v>49</v>
      </c>
      <c r="L143">
        <v>659338</v>
      </c>
      <c r="M143" t="s">
        <v>50</v>
      </c>
      <c r="N143" t="s">
        <v>51</v>
      </c>
      <c r="O143" t="s">
        <v>52</v>
      </c>
      <c r="P143" t="s">
        <v>53</v>
      </c>
      <c r="Q143" t="s">
        <v>54</v>
      </c>
      <c r="R143">
        <v>101093720</v>
      </c>
      <c r="S143" t="s">
        <v>55</v>
      </c>
      <c r="T143" t="s">
        <v>56</v>
      </c>
      <c r="U143" t="s">
        <v>57</v>
      </c>
      <c r="V143">
        <v>1743.43</v>
      </c>
      <c r="W143">
        <v>25407.08</v>
      </c>
      <c r="X143">
        <v>23334.720000000001</v>
      </c>
      <c r="Y143">
        <v>1</v>
      </c>
      <c r="Z143">
        <v>1</v>
      </c>
      <c r="AA143" s="1">
        <v>42608</v>
      </c>
      <c r="AB143">
        <v>27000</v>
      </c>
      <c r="AC143" t="s">
        <v>56</v>
      </c>
      <c r="AD143" t="s">
        <v>220</v>
      </c>
    </row>
    <row r="144" spans="1:30" x14ac:dyDescent="0.3">
      <c r="A144">
        <v>13158</v>
      </c>
      <c r="B144">
        <v>1</v>
      </c>
      <c r="C144" t="s">
        <v>44</v>
      </c>
      <c r="D144" t="s">
        <v>383</v>
      </c>
      <c r="E144">
        <v>18762637</v>
      </c>
      <c r="F144">
        <v>7114702089</v>
      </c>
      <c r="G144" t="s">
        <v>46</v>
      </c>
      <c r="H144" t="s">
        <v>47</v>
      </c>
      <c r="I144" t="s">
        <v>48</v>
      </c>
      <c r="J144">
        <v>7032</v>
      </c>
      <c r="K144" t="s">
        <v>49</v>
      </c>
      <c r="L144">
        <v>659338</v>
      </c>
      <c r="M144" t="s">
        <v>50</v>
      </c>
      <c r="N144" t="s">
        <v>51</v>
      </c>
      <c r="O144" t="s">
        <v>52</v>
      </c>
      <c r="P144" t="s">
        <v>53</v>
      </c>
      <c r="Q144" t="s">
        <v>54</v>
      </c>
      <c r="R144">
        <v>101093720</v>
      </c>
      <c r="S144" t="s">
        <v>55</v>
      </c>
      <c r="T144" t="s">
        <v>56</v>
      </c>
      <c r="U144" t="s">
        <v>57</v>
      </c>
      <c r="V144">
        <v>1746</v>
      </c>
      <c r="W144">
        <v>25076</v>
      </c>
      <c r="X144">
        <v>23110.799999999999</v>
      </c>
      <c r="Y144">
        <v>1</v>
      </c>
      <c r="Z144">
        <v>1</v>
      </c>
      <c r="AA144" s="1">
        <v>42608</v>
      </c>
      <c r="AB144">
        <v>27000</v>
      </c>
      <c r="AC144" t="s">
        <v>56</v>
      </c>
      <c r="AD144" t="s">
        <v>220</v>
      </c>
    </row>
    <row r="145" spans="1:30" x14ac:dyDescent="0.3">
      <c r="A145">
        <v>13056</v>
      </c>
      <c r="B145">
        <v>1</v>
      </c>
      <c r="C145" t="s">
        <v>44</v>
      </c>
      <c r="D145" t="s">
        <v>383</v>
      </c>
      <c r="E145">
        <v>18762104</v>
      </c>
      <c r="F145">
        <v>7114701021</v>
      </c>
      <c r="G145" t="s">
        <v>46</v>
      </c>
      <c r="H145" t="s">
        <v>47</v>
      </c>
      <c r="I145" t="s">
        <v>48</v>
      </c>
      <c r="J145">
        <v>7032</v>
      </c>
      <c r="K145" t="s">
        <v>49</v>
      </c>
      <c r="L145">
        <v>2552491</v>
      </c>
      <c r="M145" t="s">
        <v>120</v>
      </c>
      <c r="N145" t="s">
        <v>121</v>
      </c>
      <c r="O145" t="s">
        <v>99</v>
      </c>
      <c r="P145" t="s">
        <v>100</v>
      </c>
      <c r="Q145" t="s">
        <v>54</v>
      </c>
      <c r="R145">
        <v>100223303</v>
      </c>
      <c r="S145" t="s">
        <v>64</v>
      </c>
      <c r="T145" t="s">
        <v>56</v>
      </c>
      <c r="U145" t="s">
        <v>57</v>
      </c>
      <c r="V145">
        <v>11723.82</v>
      </c>
      <c r="W145">
        <v>22845.79</v>
      </c>
      <c r="X145">
        <v>20131.919999999998</v>
      </c>
      <c r="Y145">
        <v>1</v>
      </c>
      <c r="Z145">
        <v>1</v>
      </c>
      <c r="AA145" s="1">
        <v>42608</v>
      </c>
      <c r="AB145">
        <v>27000</v>
      </c>
      <c r="AC145" t="s">
        <v>56</v>
      </c>
      <c r="AD145" t="s">
        <v>122</v>
      </c>
    </row>
    <row r="146" spans="1:30" x14ac:dyDescent="0.3">
      <c r="A146">
        <v>13155</v>
      </c>
      <c r="B146">
        <v>1</v>
      </c>
      <c r="C146" t="s">
        <v>44</v>
      </c>
      <c r="D146" t="s">
        <v>383</v>
      </c>
      <c r="E146">
        <v>18762634</v>
      </c>
      <c r="F146">
        <v>7114702086</v>
      </c>
      <c r="G146" t="s">
        <v>46</v>
      </c>
      <c r="H146" t="s">
        <v>47</v>
      </c>
      <c r="I146" t="s">
        <v>48</v>
      </c>
      <c r="J146">
        <v>7032</v>
      </c>
      <c r="K146" t="s">
        <v>49</v>
      </c>
      <c r="L146">
        <v>931560</v>
      </c>
      <c r="M146" t="s">
        <v>337</v>
      </c>
      <c r="N146" t="s">
        <v>338</v>
      </c>
      <c r="O146" t="s">
        <v>241</v>
      </c>
      <c r="P146" t="s">
        <v>242</v>
      </c>
      <c r="Q146" t="s">
        <v>54</v>
      </c>
      <c r="R146">
        <v>100535792</v>
      </c>
      <c r="S146" t="s">
        <v>251</v>
      </c>
      <c r="T146" t="s">
        <v>56</v>
      </c>
      <c r="U146" t="s">
        <v>57</v>
      </c>
      <c r="V146">
        <v>2810.45</v>
      </c>
      <c r="W146">
        <v>22587.1</v>
      </c>
      <c r="X146">
        <v>20711.099999999999</v>
      </c>
      <c r="Y146">
        <v>1</v>
      </c>
      <c r="Z146">
        <v>1</v>
      </c>
      <c r="AA146" s="1">
        <v>42608</v>
      </c>
      <c r="AB146">
        <v>27000</v>
      </c>
      <c r="AC146" t="s">
        <v>56</v>
      </c>
      <c r="AD146" t="s">
        <v>339</v>
      </c>
    </row>
    <row r="147" spans="1:30" x14ac:dyDescent="0.3">
      <c r="A147">
        <v>13157</v>
      </c>
      <c r="B147">
        <v>1</v>
      </c>
      <c r="C147" t="s">
        <v>44</v>
      </c>
      <c r="D147" t="s">
        <v>383</v>
      </c>
      <c r="E147">
        <v>18762636</v>
      </c>
      <c r="F147">
        <v>7114702088</v>
      </c>
      <c r="G147" t="s">
        <v>46</v>
      </c>
      <c r="H147" t="s">
        <v>47</v>
      </c>
      <c r="I147" t="s">
        <v>48</v>
      </c>
      <c r="J147">
        <v>7032</v>
      </c>
      <c r="K147" t="s">
        <v>49</v>
      </c>
      <c r="L147">
        <v>659338</v>
      </c>
      <c r="M147" t="s">
        <v>50</v>
      </c>
      <c r="N147" t="s">
        <v>51</v>
      </c>
      <c r="O147" t="s">
        <v>52</v>
      </c>
      <c r="P147" t="s">
        <v>53</v>
      </c>
      <c r="Q147" t="s">
        <v>54</v>
      </c>
      <c r="R147">
        <v>101093720</v>
      </c>
      <c r="S147" t="s">
        <v>55</v>
      </c>
      <c r="T147" t="s">
        <v>56</v>
      </c>
      <c r="U147" t="s">
        <v>57</v>
      </c>
      <c r="V147">
        <v>1744.22</v>
      </c>
      <c r="W147">
        <v>22550.58</v>
      </c>
      <c r="X147">
        <v>20960.52</v>
      </c>
      <c r="Y147">
        <v>1</v>
      </c>
      <c r="Z147">
        <v>1</v>
      </c>
      <c r="AA147" s="1">
        <v>42608</v>
      </c>
      <c r="AB147">
        <v>27000</v>
      </c>
      <c r="AC147" t="s">
        <v>56</v>
      </c>
      <c r="AD147" t="s">
        <v>220</v>
      </c>
    </row>
    <row r="148" spans="1:30" x14ac:dyDescent="0.3">
      <c r="A148">
        <v>13057</v>
      </c>
      <c r="B148">
        <v>1</v>
      </c>
      <c r="C148" t="s">
        <v>44</v>
      </c>
      <c r="D148" t="s">
        <v>383</v>
      </c>
      <c r="E148">
        <v>18762105</v>
      </c>
      <c r="F148">
        <v>7114701022</v>
      </c>
      <c r="G148" t="s">
        <v>46</v>
      </c>
      <c r="H148" t="s">
        <v>47</v>
      </c>
      <c r="I148" t="s">
        <v>48</v>
      </c>
      <c r="J148">
        <v>7032</v>
      </c>
      <c r="K148" t="s">
        <v>49</v>
      </c>
      <c r="L148">
        <v>925239</v>
      </c>
      <c r="M148" t="s">
        <v>97</v>
      </c>
      <c r="N148" t="s">
        <v>98</v>
      </c>
      <c r="O148" t="s">
        <v>99</v>
      </c>
      <c r="P148" t="s">
        <v>100</v>
      </c>
      <c r="Q148" t="s">
        <v>54</v>
      </c>
      <c r="R148">
        <v>100223303</v>
      </c>
      <c r="S148" t="s">
        <v>64</v>
      </c>
      <c r="T148" t="s">
        <v>56</v>
      </c>
      <c r="U148" t="s">
        <v>57</v>
      </c>
      <c r="V148">
        <v>6460.43</v>
      </c>
      <c r="W148">
        <v>22500.14</v>
      </c>
      <c r="X148">
        <v>20550.14</v>
      </c>
      <c r="Y148">
        <v>1</v>
      </c>
      <c r="Z148">
        <v>1</v>
      </c>
      <c r="AA148" s="1">
        <v>42608</v>
      </c>
      <c r="AB148">
        <v>27000</v>
      </c>
      <c r="AC148" t="s">
        <v>56</v>
      </c>
      <c r="AD148" t="s">
        <v>101</v>
      </c>
    </row>
    <row r="149" spans="1:30" x14ac:dyDescent="0.3">
      <c r="A149">
        <v>13064</v>
      </c>
      <c r="B149">
        <v>1</v>
      </c>
      <c r="C149" t="s">
        <v>44</v>
      </c>
      <c r="D149" t="s">
        <v>383</v>
      </c>
      <c r="E149">
        <v>18762113</v>
      </c>
      <c r="F149">
        <v>7114701029</v>
      </c>
      <c r="G149" t="s">
        <v>46</v>
      </c>
      <c r="H149" t="s">
        <v>47</v>
      </c>
      <c r="I149" t="s">
        <v>48</v>
      </c>
      <c r="J149">
        <v>7032</v>
      </c>
      <c r="K149" t="s">
        <v>49</v>
      </c>
      <c r="L149">
        <v>4939405</v>
      </c>
      <c r="M149" t="s">
        <v>386</v>
      </c>
      <c r="N149" t="s">
        <v>113</v>
      </c>
      <c r="O149" t="s">
        <v>114</v>
      </c>
      <c r="P149" t="s">
        <v>387</v>
      </c>
      <c r="Q149" t="s">
        <v>54</v>
      </c>
      <c r="R149">
        <v>100894891</v>
      </c>
      <c r="S149" t="s">
        <v>116</v>
      </c>
      <c r="T149" t="s">
        <v>56</v>
      </c>
      <c r="U149" t="s">
        <v>57</v>
      </c>
      <c r="V149">
        <v>12194.94</v>
      </c>
      <c r="W149">
        <v>22478.22</v>
      </c>
      <c r="X149">
        <v>20395.560000000001</v>
      </c>
      <c r="Y149">
        <v>1</v>
      </c>
      <c r="Z149">
        <v>1</v>
      </c>
      <c r="AA149" s="1">
        <v>42608</v>
      </c>
      <c r="AB149">
        <v>27000</v>
      </c>
      <c r="AC149" t="s">
        <v>56</v>
      </c>
      <c r="AD149" t="s">
        <v>117</v>
      </c>
    </row>
    <row r="150" spans="1:30" x14ac:dyDescent="0.3">
      <c r="A150">
        <v>13154</v>
      </c>
      <c r="B150">
        <v>1</v>
      </c>
      <c r="C150" t="s">
        <v>44</v>
      </c>
      <c r="D150" t="s">
        <v>383</v>
      </c>
      <c r="E150">
        <v>18762633</v>
      </c>
      <c r="F150">
        <v>7114702085</v>
      </c>
      <c r="G150" t="s">
        <v>46</v>
      </c>
      <c r="H150" t="s">
        <v>47</v>
      </c>
      <c r="I150" t="s">
        <v>48</v>
      </c>
      <c r="J150">
        <v>7032</v>
      </c>
      <c r="K150" t="s">
        <v>49</v>
      </c>
      <c r="L150">
        <v>931925</v>
      </c>
      <c r="M150" t="s">
        <v>239</v>
      </c>
      <c r="N150" t="s">
        <v>240</v>
      </c>
      <c r="O150" t="s">
        <v>241</v>
      </c>
      <c r="P150" t="s">
        <v>242</v>
      </c>
      <c r="Q150" t="s">
        <v>54</v>
      </c>
      <c r="R150">
        <v>100647401</v>
      </c>
      <c r="S150" t="s">
        <v>274</v>
      </c>
      <c r="T150" t="s">
        <v>56</v>
      </c>
      <c r="U150" t="s">
        <v>57</v>
      </c>
      <c r="V150">
        <v>3430.53</v>
      </c>
      <c r="W150">
        <v>22450.53</v>
      </c>
      <c r="X150">
        <v>20558.11</v>
      </c>
      <c r="Y150">
        <v>1</v>
      </c>
      <c r="Z150">
        <v>1</v>
      </c>
      <c r="AA150" s="1">
        <v>42608</v>
      </c>
      <c r="AB150">
        <v>27000</v>
      </c>
      <c r="AC150" t="s">
        <v>56</v>
      </c>
      <c r="AD150" t="s">
        <v>275</v>
      </c>
    </row>
    <row r="151" spans="1:30" x14ac:dyDescent="0.3">
      <c r="A151">
        <v>13153</v>
      </c>
      <c r="B151">
        <v>1</v>
      </c>
      <c r="C151" t="s">
        <v>44</v>
      </c>
      <c r="D151" t="s">
        <v>383</v>
      </c>
      <c r="E151">
        <v>18762632</v>
      </c>
      <c r="F151">
        <v>7114702039</v>
      </c>
      <c r="G151" t="s">
        <v>46</v>
      </c>
      <c r="H151" t="s">
        <v>47</v>
      </c>
      <c r="I151" t="s">
        <v>48</v>
      </c>
      <c r="J151">
        <v>7032</v>
      </c>
      <c r="K151" t="s">
        <v>49</v>
      </c>
      <c r="L151">
        <v>916295</v>
      </c>
      <c r="M151" t="s">
        <v>293</v>
      </c>
      <c r="N151" t="s">
        <v>294</v>
      </c>
      <c r="O151" t="s">
        <v>263</v>
      </c>
      <c r="P151" t="s">
        <v>264</v>
      </c>
      <c r="Q151" t="s">
        <v>54</v>
      </c>
      <c r="R151">
        <v>100647401</v>
      </c>
      <c r="S151" t="s">
        <v>274</v>
      </c>
      <c r="T151" t="s">
        <v>56</v>
      </c>
      <c r="U151" t="s">
        <v>57</v>
      </c>
      <c r="V151">
        <v>3475.94</v>
      </c>
      <c r="W151">
        <v>22382.35</v>
      </c>
      <c r="X151">
        <v>20491.45</v>
      </c>
      <c r="Y151">
        <v>1</v>
      </c>
      <c r="Z151">
        <v>1</v>
      </c>
      <c r="AA151" s="1">
        <v>42608</v>
      </c>
      <c r="AB151">
        <v>27000</v>
      </c>
      <c r="AC151" t="s">
        <v>56</v>
      </c>
      <c r="AD151" t="s">
        <v>295</v>
      </c>
    </row>
    <row r="152" spans="1:30" x14ac:dyDescent="0.3">
      <c r="A152">
        <v>13067</v>
      </c>
      <c r="B152">
        <v>1</v>
      </c>
      <c r="C152" t="s">
        <v>44</v>
      </c>
      <c r="D152" t="s">
        <v>383</v>
      </c>
      <c r="E152">
        <v>18762116</v>
      </c>
      <c r="F152">
        <v>7114701032</v>
      </c>
      <c r="G152" t="s">
        <v>46</v>
      </c>
      <c r="H152" t="s">
        <v>47</v>
      </c>
      <c r="I152" t="s">
        <v>48</v>
      </c>
      <c r="J152">
        <v>7032</v>
      </c>
      <c r="K152" t="s">
        <v>49</v>
      </c>
      <c r="L152">
        <v>2064813</v>
      </c>
      <c r="M152" t="s">
        <v>256</v>
      </c>
      <c r="N152" t="s">
        <v>257</v>
      </c>
      <c r="O152" t="s">
        <v>215</v>
      </c>
      <c r="P152" t="s">
        <v>216</v>
      </c>
      <c r="Q152" t="s">
        <v>54</v>
      </c>
      <c r="R152">
        <v>100894891</v>
      </c>
      <c r="S152" t="s">
        <v>116</v>
      </c>
      <c r="T152" t="s">
        <v>56</v>
      </c>
      <c r="U152" t="s">
        <v>57</v>
      </c>
      <c r="V152">
        <v>12653.21</v>
      </c>
      <c r="W152">
        <v>22260.73</v>
      </c>
      <c r="X152">
        <v>20262.419999999998</v>
      </c>
      <c r="Y152">
        <v>1</v>
      </c>
      <c r="Z152">
        <v>1</v>
      </c>
      <c r="AA152" s="1">
        <v>42608</v>
      </c>
      <c r="AB152">
        <v>27000</v>
      </c>
      <c r="AC152" t="s">
        <v>56</v>
      </c>
      <c r="AD152" t="s">
        <v>390</v>
      </c>
    </row>
    <row r="153" spans="1:30" x14ac:dyDescent="0.3">
      <c r="A153">
        <v>13066</v>
      </c>
      <c r="B153">
        <v>1</v>
      </c>
      <c r="C153" t="s">
        <v>44</v>
      </c>
      <c r="D153" t="s">
        <v>383</v>
      </c>
      <c r="E153">
        <v>18762115</v>
      </c>
      <c r="F153">
        <v>7114701031</v>
      </c>
      <c r="G153" t="s">
        <v>46</v>
      </c>
      <c r="H153" t="s">
        <v>47</v>
      </c>
      <c r="I153" t="s">
        <v>48</v>
      </c>
      <c r="J153">
        <v>7032</v>
      </c>
      <c r="K153" t="s">
        <v>49</v>
      </c>
      <c r="L153">
        <v>3782207</v>
      </c>
      <c r="M153" t="s">
        <v>112</v>
      </c>
      <c r="N153" t="s">
        <v>113</v>
      </c>
      <c r="O153" t="s">
        <v>114</v>
      </c>
      <c r="P153" t="s">
        <v>115</v>
      </c>
      <c r="Q153" t="s">
        <v>54</v>
      </c>
      <c r="R153">
        <v>100894891</v>
      </c>
      <c r="S153" t="s">
        <v>116</v>
      </c>
      <c r="T153" t="s">
        <v>56</v>
      </c>
      <c r="U153" t="s">
        <v>57</v>
      </c>
      <c r="V153">
        <v>12162.37</v>
      </c>
      <c r="W153">
        <v>22224.78</v>
      </c>
      <c r="X153">
        <v>20121.060000000001</v>
      </c>
      <c r="Y153">
        <v>1</v>
      </c>
      <c r="Z153">
        <v>1</v>
      </c>
      <c r="AA153" s="1">
        <v>42608</v>
      </c>
      <c r="AB153">
        <v>27000</v>
      </c>
      <c r="AC153" t="s">
        <v>56</v>
      </c>
      <c r="AD153" t="s">
        <v>117</v>
      </c>
    </row>
    <row r="154" spans="1:30" x14ac:dyDescent="0.3">
      <c r="A154">
        <v>13059</v>
      </c>
      <c r="B154">
        <v>1</v>
      </c>
      <c r="C154" t="s">
        <v>44</v>
      </c>
      <c r="D154" t="s">
        <v>383</v>
      </c>
      <c r="E154">
        <v>18762107</v>
      </c>
      <c r="F154">
        <v>7114701024</v>
      </c>
      <c r="G154" t="s">
        <v>46</v>
      </c>
      <c r="H154" t="s">
        <v>47</v>
      </c>
      <c r="I154" t="s">
        <v>48</v>
      </c>
      <c r="J154">
        <v>7032</v>
      </c>
      <c r="K154" t="s">
        <v>49</v>
      </c>
      <c r="L154">
        <v>1933857</v>
      </c>
      <c r="M154" t="s">
        <v>82</v>
      </c>
      <c r="N154" t="s">
        <v>83</v>
      </c>
      <c r="O154" t="s">
        <v>84</v>
      </c>
      <c r="P154" t="s">
        <v>85</v>
      </c>
      <c r="Q154" t="s">
        <v>54</v>
      </c>
      <c r="R154">
        <v>100994845</v>
      </c>
      <c r="S154" t="s">
        <v>86</v>
      </c>
      <c r="T154" t="s">
        <v>56</v>
      </c>
      <c r="U154" t="s">
        <v>57</v>
      </c>
      <c r="V154">
        <v>11776.33</v>
      </c>
      <c r="W154">
        <v>21975.97</v>
      </c>
      <c r="X154">
        <v>19258.38</v>
      </c>
      <c r="Y154">
        <v>1</v>
      </c>
      <c r="Z154">
        <v>1</v>
      </c>
      <c r="AA154" s="1">
        <v>42608</v>
      </c>
      <c r="AB154">
        <v>27000</v>
      </c>
      <c r="AC154" t="s">
        <v>56</v>
      </c>
      <c r="AD154" t="s">
        <v>87</v>
      </c>
    </row>
    <row r="155" spans="1:30" x14ac:dyDescent="0.3">
      <c r="A155">
        <v>13051</v>
      </c>
      <c r="B155">
        <v>1</v>
      </c>
      <c r="C155" t="s">
        <v>44</v>
      </c>
      <c r="D155" t="s">
        <v>383</v>
      </c>
      <c r="E155">
        <v>18762080</v>
      </c>
      <c r="F155">
        <v>7114701016</v>
      </c>
      <c r="G155" t="s">
        <v>46</v>
      </c>
      <c r="H155" t="s">
        <v>47</v>
      </c>
      <c r="I155" t="s">
        <v>48</v>
      </c>
      <c r="J155">
        <v>7032</v>
      </c>
      <c r="K155" t="s">
        <v>49</v>
      </c>
      <c r="L155">
        <v>3202973</v>
      </c>
      <c r="M155" t="s">
        <v>136</v>
      </c>
      <c r="N155" t="s">
        <v>83</v>
      </c>
      <c r="O155" t="s">
        <v>84</v>
      </c>
      <c r="P155" t="s">
        <v>85</v>
      </c>
      <c r="Q155" t="s">
        <v>54</v>
      </c>
      <c r="R155">
        <v>100223303</v>
      </c>
      <c r="S155" t="s">
        <v>64</v>
      </c>
      <c r="T155" t="s">
        <v>56</v>
      </c>
      <c r="U155" t="s">
        <v>57</v>
      </c>
      <c r="V155">
        <v>13731.64</v>
      </c>
      <c r="W155">
        <v>21956.080000000002</v>
      </c>
      <c r="X155">
        <v>19190.32</v>
      </c>
      <c r="Y155">
        <v>1</v>
      </c>
      <c r="Z155">
        <v>1</v>
      </c>
      <c r="AA155" s="1">
        <v>42608</v>
      </c>
      <c r="AB155">
        <v>27000</v>
      </c>
      <c r="AC155" t="s">
        <v>56</v>
      </c>
      <c r="AD155" t="s">
        <v>343</v>
      </c>
    </row>
    <row r="156" spans="1:30" x14ac:dyDescent="0.3">
      <c r="A156">
        <v>13168</v>
      </c>
      <c r="B156">
        <v>1</v>
      </c>
      <c r="C156" t="s">
        <v>44</v>
      </c>
      <c r="D156" t="s">
        <v>383</v>
      </c>
      <c r="E156">
        <v>18762688</v>
      </c>
      <c r="F156">
        <v>7114702099</v>
      </c>
      <c r="G156" t="s">
        <v>46</v>
      </c>
      <c r="H156" t="s">
        <v>47</v>
      </c>
      <c r="I156" t="s">
        <v>48</v>
      </c>
      <c r="J156">
        <v>7032</v>
      </c>
      <c r="K156" t="s">
        <v>49</v>
      </c>
      <c r="L156">
        <v>941468</v>
      </c>
      <c r="M156" t="s">
        <v>205</v>
      </c>
      <c r="N156" t="s">
        <v>206</v>
      </c>
      <c r="O156" t="s">
        <v>207</v>
      </c>
      <c r="P156" t="s">
        <v>208</v>
      </c>
      <c r="Q156" t="s">
        <v>54</v>
      </c>
      <c r="R156">
        <v>101093720</v>
      </c>
      <c r="S156" t="s">
        <v>55</v>
      </c>
      <c r="T156" t="s">
        <v>56</v>
      </c>
      <c r="U156" t="s">
        <v>57</v>
      </c>
      <c r="V156">
        <v>3535.22</v>
      </c>
      <c r="W156">
        <v>21782.38</v>
      </c>
      <c r="X156">
        <v>19910.810000000001</v>
      </c>
      <c r="Y156">
        <v>1</v>
      </c>
      <c r="Z156">
        <v>1</v>
      </c>
      <c r="AA156" s="1">
        <v>42608</v>
      </c>
      <c r="AB156">
        <v>27000</v>
      </c>
      <c r="AC156" t="s">
        <v>56</v>
      </c>
      <c r="AD156" t="s">
        <v>209</v>
      </c>
    </row>
    <row r="157" spans="1:30" x14ac:dyDescent="0.3">
      <c r="A157">
        <v>13245</v>
      </c>
      <c r="B157">
        <v>1</v>
      </c>
      <c r="C157" t="s">
        <v>44</v>
      </c>
      <c r="D157" t="s">
        <v>383</v>
      </c>
      <c r="E157">
        <v>18762289</v>
      </c>
      <c r="F157">
        <v>7114749336</v>
      </c>
      <c r="G157" t="s">
        <v>46</v>
      </c>
      <c r="H157" t="s">
        <v>47</v>
      </c>
      <c r="I157" t="s">
        <v>48</v>
      </c>
      <c r="J157">
        <v>7032</v>
      </c>
      <c r="K157" t="s">
        <v>49</v>
      </c>
      <c r="L157">
        <v>4205647</v>
      </c>
      <c r="M157" t="s">
        <v>168</v>
      </c>
      <c r="N157" t="s">
        <v>169</v>
      </c>
      <c r="O157" t="s">
        <v>170</v>
      </c>
      <c r="P157" t="s">
        <v>171</v>
      </c>
      <c r="Q157" t="s">
        <v>54</v>
      </c>
      <c r="R157">
        <v>101047835</v>
      </c>
      <c r="S157" t="s">
        <v>172</v>
      </c>
      <c r="T157" t="s">
        <v>56</v>
      </c>
      <c r="U157" t="s">
        <v>57</v>
      </c>
      <c r="V157">
        <v>14206.16</v>
      </c>
      <c r="W157">
        <v>21742.26</v>
      </c>
      <c r="X157">
        <v>19857.48</v>
      </c>
      <c r="Y157">
        <v>1</v>
      </c>
      <c r="Z157">
        <v>1</v>
      </c>
      <c r="AA157" s="1">
        <v>42608</v>
      </c>
      <c r="AB157">
        <v>27000</v>
      </c>
      <c r="AC157" t="s">
        <v>56</v>
      </c>
      <c r="AD157" t="s">
        <v>173</v>
      </c>
    </row>
    <row r="158" spans="1:30" x14ac:dyDescent="0.3">
      <c r="A158">
        <v>13065</v>
      </c>
      <c r="B158">
        <v>1</v>
      </c>
      <c r="C158" t="s">
        <v>44</v>
      </c>
      <c r="D158" t="s">
        <v>383</v>
      </c>
      <c r="E158">
        <v>18762114</v>
      </c>
      <c r="F158">
        <v>7114701030</v>
      </c>
      <c r="G158" t="s">
        <v>46</v>
      </c>
      <c r="H158" t="s">
        <v>47</v>
      </c>
      <c r="I158" t="s">
        <v>48</v>
      </c>
      <c r="J158">
        <v>7032</v>
      </c>
      <c r="K158" t="s">
        <v>49</v>
      </c>
      <c r="L158">
        <v>4480377</v>
      </c>
      <c r="M158" t="s">
        <v>213</v>
      </c>
      <c r="N158" t="s">
        <v>214</v>
      </c>
      <c r="O158" t="s">
        <v>215</v>
      </c>
      <c r="P158" t="s">
        <v>216</v>
      </c>
      <c r="Q158" t="s">
        <v>54</v>
      </c>
      <c r="R158">
        <v>100894891</v>
      </c>
      <c r="S158" t="s">
        <v>116</v>
      </c>
      <c r="T158" t="s">
        <v>56</v>
      </c>
      <c r="U158" t="s">
        <v>57</v>
      </c>
      <c r="V158">
        <v>20552.2</v>
      </c>
      <c r="W158">
        <v>21541.17</v>
      </c>
      <c r="X158">
        <v>19635.75</v>
      </c>
      <c r="Y158">
        <v>1</v>
      </c>
      <c r="Z158">
        <v>1</v>
      </c>
      <c r="AA158" s="1">
        <v>42608</v>
      </c>
      <c r="AB158">
        <v>27000</v>
      </c>
      <c r="AC158" t="s">
        <v>56</v>
      </c>
      <c r="AD158" t="s">
        <v>217</v>
      </c>
    </row>
    <row r="159" spans="1:30" x14ac:dyDescent="0.3">
      <c r="A159">
        <v>13063</v>
      </c>
      <c r="B159">
        <v>1</v>
      </c>
      <c r="C159" t="s">
        <v>44</v>
      </c>
      <c r="D159" t="s">
        <v>383</v>
      </c>
      <c r="E159">
        <v>18762112</v>
      </c>
      <c r="F159">
        <v>7114701028</v>
      </c>
      <c r="G159" t="s">
        <v>46</v>
      </c>
      <c r="H159" t="s">
        <v>47</v>
      </c>
      <c r="I159" t="s">
        <v>48</v>
      </c>
      <c r="J159">
        <v>7032</v>
      </c>
      <c r="K159" t="s">
        <v>49</v>
      </c>
      <c r="L159">
        <v>1301428</v>
      </c>
      <c r="M159" t="s">
        <v>395</v>
      </c>
      <c r="N159" t="s">
        <v>396</v>
      </c>
      <c r="O159" t="s">
        <v>99</v>
      </c>
      <c r="P159" t="s">
        <v>100</v>
      </c>
      <c r="Q159" t="s">
        <v>54</v>
      </c>
      <c r="R159">
        <v>100214689</v>
      </c>
      <c r="S159" t="s">
        <v>155</v>
      </c>
      <c r="T159" t="s">
        <v>56</v>
      </c>
      <c r="U159" t="s">
        <v>57</v>
      </c>
      <c r="V159">
        <v>7313.16</v>
      </c>
      <c r="W159">
        <v>21529.07</v>
      </c>
      <c r="X159">
        <v>19647.650000000001</v>
      </c>
      <c r="Y159">
        <v>1</v>
      </c>
      <c r="Z159">
        <v>1</v>
      </c>
      <c r="AA159" s="1">
        <v>42608</v>
      </c>
      <c r="AB159">
        <v>27000</v>
      </c>
      <c r="AC159" t="s">
        <v>56</v>
      </c>
      <c r="AD159" t="s">
        <v>397</v>
      </c>
    </row>
    <row r="160" spans="1:30" x14ac:dyDescent="0.3">
      <c r="A160">
        <v>13150</v>
      </c>
      <c r="B160">
        <v>1</v>
      </c>
      <c r="C160" t="s">
        <v>44</v>
      </c>
      <c r="D160" t="s">
        <v>383</v>
      </c>
      <c r="E160">
        <v>18762590</v>
      </c>
      <c r="F160">
        <v>7114702036</v>
      </c>
      <c r="G160" t="s">
        <v>46</v>
      </c>
      <c r="H160" t="s">
        <v>47</v>
      </c>
      <c r="I160" t="s">
        <v>48</v>
      </c>
      <c r="J160">
        <v>7032</v>
      </c>
      <c r="K160" t="s">
        <v>49</v>
      </c>
      <c r="L160">
        <v>5014992</v>
      </c>
      <c r="M160" t="s">
        <v>302</v>
      </c>
      <c r="N160" t="s">
        <v>280</v>
      </c>
      <c r="O160" t="s">
        <v>281</v>
      </c>
      <c r="P160" t="s">
        <v>282</v>
      </c>
      <c r="Q160" t="s">
        <v>54</v>
      </c>
      <c r="R160">
        <v>100297681</v>
      </c>
      <c r="S160" t="s">
        <v>258</v>
      </c>
      <c r="T160" t="s">
        <v>56</v>
      </c>
      <c r="U160" t="s">
        <v>57</v>
      </c>
      <c r="V160">
        <v>3297.3</v>
      </c>
      <c r="W160">
        <v>21339.16</v>
      </c>
      <c r="X160">
        <v>19343.47</v>
      </c>
      <c r="Y160">
        <v>1</v>
      </c>
      <c r="Z160">
        <v>1</v>
      </c>
      <c r="AA160" s="1">
        <v>42608</v>
      </c>
      <c r="AB160">
        <v>27000</v>
      </c>
      <c r="AC160" t="s">
        <v>56</v>
      </c>
      <c r="AD160" t="s">
        <v>283</v>
      </c>
    </row>
    <row r="161" spans="1:30" x14ac:dyDescent="0.3">
      <c r="A161">
        <v>13062</v>
      </c>
      <c r="B161">
        <v>1</v>
      </c>
      <c r="C161" t="s">
        <v>44</v>
      </c>
      <c r="D161" t="s">
        <v>383</v>
      </c>
      <c r="E161">
        <v>18762111</v>
      </c>
      <c r="F161">
        <v>7114701027</v>
      </c>
      <c r="G161" t="s">
        <v>46</v>
      </c>
      <c r="H161" t="s">
        <v>47</v>
      </c>
      <c r="I161" t="s">
        <v>48</v>
      </c>
      <c r="J161">
        <v>7032</v>
      </c>
      <c r="K161" t="s">
        <v>49</v>
      </c>
      <c r="L161">
        <v>5097777</v>
      </c>
      <c r="M161" t="s">
        <v>399</v>
      </c>
      <c r="N161" t="s">
        <v>400</v>
      </c>
      <c r="O161" t="s">
        <v>99</v>
      </c>
      <c r="P161" t="s">
        <v>100</v>
      </c>
      <c r="Q161" t="s">
        <v>54</v>
      </c>
      <c r="R161">
        <v>100994845</v>
      </c>
      <c r="S161" t="s">
        <v>86</v>
      </c>
      <c r="T161" t="s">
        <v>56</v>
      </c>
      <c r="U161" t="s">
        <v>57</v>
      </c>
      <c r="V161">
        <v>7044.95</v>
      </c>
      <c r="W161">
        <v>20897.349999999999</v>
      </c>
      <c r="X161">
        <v>19090.07</v>
      </c>
      <c r="Y161">
        <v>1</v>
      </c>
      <c r="Z161">
        <v>1</v>
      </c>
      <c r="AA161" s="1">
        <v>42608</v>
      </c>
      <c r="AB161">
        <v>27000</v>
      </c>
      <c r="AC161" t="s">
        <v>56</v>
      </c>
      <c r="AD161" t="s">
        <v>401</v>
      </c>
    </row>
    <row r="162" spans="1:30" x14ac:dyDescent="0.3">
      <c r="A162">
        <v>13052</v>
      </c>
      <c r="B162">
        <v>1</v>
      </c>
      <c r="C162" t="s">
        <v>44</v>
      </c>
      <c r="D162" t="s">
        <v>383</v>
      </c>
      <c r="E162">
        <v>18762101</v>
      </c>
      <c r="F162">
        <v>7114701017</v>
      </c>
      <c r="G162" t="s">
        <v>46</v>
      </c>
      <c r="H162" t="s">
        <v>47</v>
      </c>
      <c r="I162" t="s">
        <v>48</v>
      </c>
      <c r="J162">
        <v>7032</v>
      </c>
      <c r="K162" t="s">
        <v>49</v>
      </c>
      <c r="L162">
        <v>5014992</v>
      </c>
      <c r="M162" t="s">
        <v>302</v>
      </c>
      <c r="N162" t="s">
        <v>280</v>
      </c>
      <c r="O162" t="s">
        <v>281</v>
      </c>
      <c r="P162" t="s">
        <v>282</v>
      </c>
      <c r="Q162" t="s">
        <v>54</v>
      </c>
      <c r="R162">
        <v>100214689</v>
      </c>
      <c r="S162" t="s">
        <v>155</v>
      </c>
      <c r="T162" t="s">
        <v>56</v>
      </c>
      <c r="U162" t="s">
        <v>57</v>
      </c>
      <c r="V162">
        <v>3344.03</v>
      </c>
      <c r="W162">
        <v>20815.2</v>
      </c>
      <c r="X162">
        <v>19051.2</v>
      </c>
      <c r="Y162">
        <v>1</v>
      </c>
      <c r="Z162">
        <v>1</v>
      </c>
      <c r="AA162" s="1">
        <v>42608</v>
      </c>
      <c r="AB162">
        <v>27000</v>
      </c>
      <c r="AC162" t="s">
        <v>56</v>
      </c>
      <c r="AD162" t="s">
        <v>303</v>
      </c>
    </row>
    <row r="163" spans="1:30" x14ac:dyDescent="0.3">
      <c r="A163">
        <v>13170</v>
      </c>
      <c r="B163">
        <v>1</v>
      </c>
      <c r="C163" t="s">
        <v>44</v>
      </c>
      <c r="D163" t="s">
        <v>383</v>
      </c>
      <c r="E163">
        <v>18762690</v>
      </c>
      <c r="F163">
        <v>7114702101</v>
      </c>
      <c r="G163" t="s">
        <v>46</v>
      </c>
      <c r="H163" t="s">
        <v>47</v>
      </c>
      <c r="I163" t="s">
        <v>48</v>
      </c>
      <c r="J163">
        <v>7032</v>
      </c>
      <c r="K163" t="s">
        <v>49</v>
      </c>
      <c r="L163">
        <v>5085216</v>
      </c>
      <c r="M163" t="s">
        <v>75</v>
      </c>
      <c r="N163" t="s">
        <v>76</v>
      </c>
      <c r="O163" t="s">
        <v>52</v>
      </c>
      <c r="P163" t="s">
        <v>53</v>
      </c>
      <c r="Q163" t="s">
        <v>54</v>
      </c>
      <c r="R163">
        <v>101093720</v>
      </c>
      <c r="S163" t="s">
        <v>55</v>
      </c>
      <c r="T163" t="s">
        <v>56</v>
      </c>
      <c r="U163" t="s">
        <v>57</v>
      </c>
      <c r="V163">
        <v>1756.28</v>
      </c>
      <c r="W163">
        <v>16872</v>
      </c>
      <c r="X163">
        <v>14440</v>
      </c>
      <c r="Y163">
        <v>1</v>
      </c>
      <c r="Z163">
        <v>1</v>
      </c>
      <c r="AA163" s="1">
        <v>42608</v>
      </c>
      <c r="AB163">
        <v>27000</v>
      </c>
      <c r="AC163" t="s">
        <v>56</v>
      </c>
      <c r="AD163" t="s">
        <v>184</v>
      </c>
    </row>
    <row r="164" spans="1:30" x14ac:dyDescent="0.3">
      <c r="A164">
        <v>14156</v>
      </c>
      <c r="B164">
        <v>1</v>
      </c>
      <c r="C164" t="s">
        <v>44</v>
      </c>
      <c r="D164" t="s">
        <v>404</v>
      </c>
      <c r="E164">
        <v>18785735</v>
      </c>
      <c r="F164">
        <v>7114752414</v>
      </c>
      <c r="G164" t="s">
        <v>46</v>
      </c>
      <c r="H164" t="s">
        <v>47</v>
      </c>
      <c r="I164" t="s">
        <v>48</v>
      </c>
      <c r="J164">
        <v>7032</v>
      </c>
      <c r="K164" t="s">
        <v>49</v>
      </c>
      <c r="L164">
        <v>4119717</v>
      </c>
      <c r="M164" t="s">
        <v>309</v>
      </c>
      <c r="N164" t="s">
        <v>310</v>
      </c>
      <c r="O164" t="s">
        <v>311</v>
      </c>
      <c r="P164" t="s">
        <v>312</v>
      </c>
      <c r="Q164" t="s">
        <v>54</v>
      </c>
      <c r="R164">
        <v>100223303</v>
      </c>
      <c r="S164" t="s">
        <v>64</v>
      </c>
      <c r="T164" t="s">
        <v>56</v>
      </c>
      <c r="U164" t="s">
        <v>57</v>
      </c>
      <c r="V164">
        <v>5784.7</v>
      </c>
      <c r="W164">
        <v>24056.97</v>
      </c>
      <c r="X164">
        <v>22074.55</v>
      </c>
      <c r="Y164">
        <v>1</v>
      </c>
      <c r="Z164">
        <v>1</v>
      </c>
      <c r="AA164" s="1">
        <v>42611</v>
      </c>
      <c r="AB164">
        <v>27000</v>
      </c>
      <c r="AC164" t="s">
        <v>56</v>
      </c>
      <c r="AD164" t="s">
        <v>313</v>
      </c>
    </row>
    <row r="165" spans="1:30" x14ac:dyDescent="0.3">
      <c r="A165">
        <v>14180</v>
      </c>
      <c r="B165">
        <v>1</v>
      </c>
      <c r="C165" t="s">
        <v>44</v>
      </c>
      <c r="D165" t="s">
        <v>404</v>
      </c>
      <c r="E165">
        <v>18786430</v>
      </c>
      <c r="F165">
        <v>7114753388</v>
      </c>
      <c r="G165" t="s">
        <v>46</v>
      </c>
      <c r="H165" t="s">
        <v>47</v>
      </c>
      <c r="I165" t="s">
        <v>48</v>
      </c>
      <c r="J165">
        <v>7032</v>
      </c>
      <c r="K165" t="s">
        <v>49</v>
      </c>
      <c r="L165">
        <v>942806</v>
      </c>
      <c r="M165" t="s">
        <v>90</v>
      </c>
      <c r="N165" t="s">
        <v>91</v>
      </c>
      <c r="O165" t="s">
        <v>92</v>
      </c>
      <c r="P165" t="s">
        <v>93</v>
      </c>
      <c r="Q165" t="s">
        <v>54</v>
      </c>
      <c r="R165">
        <v>100994845</v>
      </c>
      <c r="S165" t="s">
        <v>86</v>
      </c>
      <c r="T165" t="s">
        <v>56</v>
      </c>
      <c r="U165" t="s">
        <v>57</v>
      </c>
      <c r="V165">
        <v>10640.12</v>
      </c>
      <c r="W165">
        <v>23653.31</v>
      </c>
      <c r="X165">
        <v>20961.12</v>
      </c>
      <c r="Y165">
        <v>1</v>
      </c>
      <c r="Z165">
        <v>1</v>
      </c>
      <c r="AA165" s="1">
        <v>42611</v>
      </c>
      <c r="AB165">
        <v>27000</v>
      </c>
      <c r="AC165" t="s">
        <v>56</v>
      </c>
      <c r="AD165" t="s">
        <v>94</v>
      </c>
    </row>
    <row r="166" spans="1:30" x14ac:dyDescent="0.3">
      <c r="A166">
        <v>14154</v>
      </c>
      <c r="B166">
        <v>1</v>
      </c>
      <c r="C166" t="s">
        <v>44</v>
      </c>
      <c r="D166" t="s">
        <v>404</v>
      </c>
      <c r="E166">
        <v>18785733</v>
      </c>
      <c r="F166">
        <v>7114752412</v>
      </c>
      <c r="G166" t="s">
        <v>46</v>
      </c>
      <c r="H166" t="s">
        <v>47</v>
      </c>
      <c r="I166" t="s">
        <v>48</v>
      </c>
      <c r="J166">
        <v>7032</v>
      </c>
      <c r="K166" t="s">
        <v>49</v>
      </c>
      <c r="L166">
        <v>4119717</v>
      </c>
      <c r="M166" t="s">
        <v>309</v>
      </c>
      <c r="N166" t="s">
        <v>310</v>
      </c>
      <c r="O166" t="s">
        <v>311</v>
      </c>
      <c r="P166" t="s">
        <v>312</v>
      </c>
      <c r="Q166" t="s">
        <v>54</v>
      </c>
      <c r="R166">
        <v>100223303</v>
      </c>
      <c r="S166" t="s">
        <v>64</v>
      </c>
      <c r="T166" t="s">
        <v>56</v>
      </c>
      <c r="U166" t="s">
        <v>57</v>
      </c>
      <c r="V166">
        <v>5783.44</v>
      </c>
      <c r="W166">
        <v>23640.37</v>
      </c>
      <c r="X166">
        <v>21726.16</v>
      </c>
      <c r="Y166">
        <v>1</v>
      </c>
      <c r="Z166">
        <v>1</v>
      </c>
      <c r="AA166" s="1">
        <v>42611</v>
      </c>
      <c r="AB166">
        <v>27000</v>
      </c>
      <c r="AC166" t="s">
        <v>56</v>
      </c>
      <c r="AD166" t="s">
        <v>313</v>
      </c>
    </row>
    <row r="167" spans="1:30" x14ac:dyDescent="0.3">
      <c r="A167">
        <v>14193</v>
      </c>
      <c r="B167">
        <v>1</v>
      </c>
      <c r="C167" t="s">
        <v>44</v>
      </c>
      <c r="D167" t="s">
        <v>404</v>
      </c>
      <c r="E167">
        <v>18786462</v>
      </c>
      <c r="F167">
        <v>7114753416</v>
      </c>
      <c r="G167" t="s">
        <v>46</v>
      </c>
      <c r="H167" t="s">
        <v>47</v>
      </c>
      <c r="I167" t="s">
        <v>48</v>
      </c>
      <c r="J167">
        <v>7032</v>
      </c>
      <c r="K167" t="s">
        <v>49</v>
      </c>
      <c r="L167">
        <v>4113123</v>
      </c>
      <c r="M167" t="s">
        <v>279</v>
      </c>
      <c r="N167" t="s">
        <v>280</v>
      </c>
      <c r="O167" t="s">
        <v>281</v>
      </c>
      <c r="P167" t="s">
        <v>282</v>
      </c>
      <c r="Q167" t="s">
        <v>54</v>
      </c>
      <c r="R167">
        <v>100214689</v>
      </c>
      <c r="S167" t="s">
        <v>155</v>
      </c>
      <c r="T167" t="s">
        <v>56</v>
      </c>
      <c r="U167" t="s">
        <v>57</v>
      </c>
      <c r="V167">
        <v>3359.76</v>
      </c>
      <c r="W167">
        <v>22882.13</v>
      </c>
      <c r="X167">
        <v>20955.43</v>
      </c>
      <c r="Y167">
        <v>1</v>
      </c>
      <c r="Z167">
        <v>1</v>
      </c>
      <c r="AA167" s="1">
        <v>42611</v>
      </c>
      <c r="AB167">
        <v>27000</v>
      </c>
      <c r="AC167" t="s">
        <v>56</v>
      </c>
      <c r="AD167" t="s">
        <v>303</v>
      </c>
    </row>
    <row r="168" spans="1:30" x14ac:dyDescent="0.3">
      <c r="A168">
        <v>14177</v>
      </c>
      <c r="B168">
        <v>1</v>
      </c>
      <c r="C168" t="s">
        <v>44</v>
      </c>
      <c r="D168" t="s">
        <v>404</v>
      </c>
      <c r="E168">
        <v>18786427</v>
      </c>
      <c r="F168">
        <v>7114753385</v>
      </c>
      <c r="G168" t="s">
        <v>46</v>
      </c>
      <c r="H168" t="s">
        <v>47</v>
      </c>
      <c r="I168" t="s">
        <v>48</v>
      </c>
      <c r="J168">
        <v>7032</v>
      </c>
      <c r="K168" t="s">
        <v>49</v>
      </c>
      <c r="L168">
        <v>3091654</v>
      </c>
      <c r="M168" t="s">
        <v>364</v>
      </c>
      <c r="N168" t="s">
        <v>365</v>
      </c>
      <c r="O168" t="s">
        <v>207</v>
      </c>
      <c r="P168" t="s">
        <v>208</v>
      </c>
      <c r="Q168" t="s">
        <v>54</v>
      </c>
      <c r="R168">
        <v>100223303</v>
      </c>
      <c r="S168" t="s">
        <v>64</v>
      </c>
      <c r="T168" t="s">
        <v>56</v>
      </c>
      <c r="U168" t="s">
        <v>57</v>
      </c>
      <c r="V168">
        <v>3715.33</v>
      </c>
      <c r="W168">
        <v>22813.5</v>
      </c>
      <c r="X168">
        <v>20937.560000000001</v>
      </c>
      <c r="Y168">
        <v>1</v>
      </c>
      <c r="Z168">
        <v>1</v>
      </c>
      <c r="AA168" s="1">
        <v>42611</v>
      </c>
      <c r="AB168">
        <v>27000</v>
      </c>
      <c r="AC168" t="s">
        <v>56</v>
      </c>
      <c r="AD168" t="s">
        <v>366</v>
      </c>
    </row>
    <row r="169" spans="1:30" x14ac:dyDescent="0.3">
      <c r="A169">
        <v>14181</v>
      </c>
      <c r="B169">
        <v>1</v>
      </c>
      <c r="C169" t="s">
        <v>44</v>
      </c>
      <c r="D169" t="s">
        <v>404</v>
      </c>
      <c r="E169">
        <v>18786441</v>
      </c>
      <c r="F169">
        <v>7114753389</v>
      </c>
      <c r="G169" t="s">
        <v>46</v>
      </c>
      <c r="H169" t="s">
        <v>47</v>
      </c>
      <c r="I169" t="s">
        <v>48</v>
      </c>
      <c r="J169">
        <v>7032</v>
      </c>
      <c r="K169" t="s">
        <v>49</v>
      </c>
      <c r="L169">
        <v>931925</v>
      </c>
      <c r="M169" t="s">
        <v>239</v>
      </c>
      <c r="N169" t="s">
        <v>240</v>
      </c>
      <c r="O169" t="s">
        <v>241</v>
      </c>
      <c r="P169" t="s">
        <v>242</v>
      </c>
      <c r="Q169" t="s">
        <v>54</v>
      </c>
      <c r="R169">
        <v>100647401</v>
      </c>
      <c r="S169" t="s">
        <v>274</v>
      </c>
      <c r="T169" t="s">
        <v>56</v>
      </c>
      <c r="U169" t="s">
        <v>57</v>
      </c>
      <c r="V169">
        <v>3433.27</v>
      </c>
      <c r="W169">
        <v>22550.86</v>
      </c>
      <c r="X169">
        <v>20646.97</v>
      </c>
      <c r="Y169">
        <v>1</v>
      </c>
      <c r="Z169">
        <v>1</v>
      </c>
      <c r="AA169" s="1">
        <v>42611</v>
      </c>
      <c r="AB169">
        <v>27000</v>
      </c>
      <c r="AC169" t="s">
        <v>56</v>
      </c>
      <c r="AD169" t="s">
        <v>275</v>
      </c>
    </row>
    <row r="170" spans="1:30" x14ac:dyDescent="0.3">
      <c r="A170">
        <v>14108</v>
      </c>
      <c r="B170">
        <v>1</v>
      </c>
      <c r="C170" t="s">
        <v>44</v>
      </c>
      <c r="D170" t="s">
        <v>404</v>
      </c>
      <c r="E170">
        <v>18785159</v>
      </c>
      <c r="F170">
        <v>7114751855</v>
      </c>
      <c r="G170" t="s">
        <v>46</v>
      </c>
      <c r="H170" t="s">
        <v>47</v>
      </c>
      <c r="I170" t="s">
        <v>48</v>
      </c>
      <c r="J170">
        <v>7032</v>
      </c>
      <c r="K170" t="s">
        <v>49</v>
      </c>
      <c r="L170">
        <v>4939405</v>
      </c>
      <c r="M170" t="s">
        <v>386</v>
      </c>
      <c r="N170" t="s">
        <v>113</v>
      </c>
      <c r="O170" t="s">
        <v>114</v>
      </c>
      <c r="P170" t="s">
        <v>387</v>
      </c>
      <c r="Q170" t="s">
        <v>54</v>
      </c>
      <c r="R170">
        <v>100894891</v>
      </c>
      <c r="S170" t="s">
        <v>116</v>
      </c>
      <c r="T170" t="s">
        <v>56</v>
      </c>
      <c r="U170" t="s">
        <v>57</v>
      </c>
      <c r="V170">
        <v>12193.94</v>
      </c>
      <c r="W170">
        <v>22213.72</v>
      </c>
      <c r="X170">
        <v>20153.16</v>
      </c>
      <c r="Y170">
        <v>1</v>
      </c>
      <c r="Z170">
        <v>1</v>
      </c>
      <c r="AA170" s="1">
        <v>42611</v>
      </c>
      <c r="AB170">
        <v>27000</v>
      </c>
      <c r="AC170" t="s">
        <v>56</v>
      </c>
      <c r="AD170" t="s">
        <v>117</v>
      </c>
    </row>
    <row r="171" spans="1:30" x14ac:dyDescent="0.3">
      <c r="A171">
        <v>14197</v>
      </c>
      <c r="B171">
        <v>1</v>
      </c>
      <c r="C171" t="s">
        <v>44</v>
      </c>
      <c r="D171" t="s">
        <v>404</v>
      </c>
      <c r="E171">
        <v>18786466</v>
      </c>
      <c r="F171">
        <v>7114753420</v>
      </c>
      <c r="G171" t="s">
        <v>46</v>
      </c>
      <c r="H171" t="s">
        <v>47</v>
      </c>
      <c r="I171" t="s">
        <v>48</v>
      </c>
      <c r="J171">
        <v>7032</v>
      </c>
      <c r="K171" t="s">
        <v>49</v>
      </c>
      <c r="L171">
        <v>1928761</v>
      </c>
      <c r="M171" t="s">
        <v>231</v>
      </c>
      <c r="N171" t="s">
        <v>232</v>
      </c>
      <c r="O171" t="s">
        <v>99</v>
      </c>
      <c r="P171" t="s">
        <v>100</v>
      </c>
      <c r="Q171" t="s">
        <v>54</v>
      </c>
      <c r="R171">
        <v>100223303</v>
      </c>
      <c r="S171" t="s">
        <v>64</v>
      </c>
      <c r="T171" t="s">
        <v>56</v>
      </c>
      <c r="U171" t="s">
        <v>57</v>
      </c>
      <c r="V171">
        <v>8882.49</v>
      </c>
      <c r="W171">
        <v>21952.080000000002</v>
      </c>
      <c r="X171">
        <v>19916.400000000001</v>
      </c>
      <c r="Y171">
        <v>1</v>
      </c>
      <c r="Z171">
        <v>1</v>
      </c>
      <c r="AA171" s="1">
        <v>42611</v>
      </c>
      <c r="AB171">
        <v>27000</v>
      </c>
      <c r="AC171" t="s">
        <v>56</v>
      </c>
      <c r="AD171" t="s">
        <v>233</v>
      </c>
    </row>
    <row r="172" spans="1:30" x14ac:dyDescent="0.3">
      <c r="A172">
        <v>14155</v>
      </c>
      <c r="B172">
        <v>1</v>
      </c>
      <c r="C172" t="s">
        <v>44</v>
      </c>
      <c r="D172" t="s">
        <v>404</v>
      </c>
      <c r="E172">
        <v>18785734</v>
      </c>
      <c r="F172">
        <v>7114752413</v>
      </c>
      <c r="G172" t="s">
        <v>46</v>
      </c>
      <c r="H172" t="s">
        <v>47</v>
      </c>
      <c r="I172" t="s">
        <v>48</v>
      </c>
      <c r="J172">
        <v>7032</v>
      </c>
      <c r="K172" t="s">
        <v>49</v>
      </c>
      <c r="L172">
        <v>4205182</v>
      </c>
      <c r="M172" t="s">
        <v>286</v>
      </c>
      <c r="N172" t="s">
        <v>287</v>
      </c>
      <c r="O172" t="s">
        <v>170</v>
      </c>
      <c r="P172" t="s">
        <v>171</v>
      </c>
      <c r="Q172" t="s">
        <v>54</v>
      </c>
      <c r="R172">
        <v>100214689</v>
      </c>
      <c r="S172" t="s">
        <v>155</v>
      </c>
      <c r="T172" t="s">
        <v>56</v>
      </c>
      <c r="U172" t="s">
        <v>57</v>
      </c>
      <c r="V172">
        <v>9291.2099999999991</v>
      </c>
      <c r="W172">
        <v>21830.09</v>
      </c>
      <c r="X172">
        <v>19901.38</v>
      </c>
      <c r="Y172">
        <v>1</v>
      </c>
      <c r="Z172">
        <v>1</v>
      </c>
      <c r="AA172" s="1">
        <v>42611</v>
      </c>
      <c r="AB172">
        <v>27000</v>
      </c>
      <c r="AC172" t="s">
        <v>56</v>
      </c>
      <c r="AD172" t="s">
        <v>288</v>
      </c>
    </row>
    <row r="173" spans="1:30" x14ac:dyDescent="0.3">
      <c r="A173">
        <v>14172</v>
      </c>
      <c r="B173">
        <v>1</v>
      </c>
      <c r="C173" t="s">
        <v>44</v>
      </c>
      <c r="D173" t="s">
        <v>404</v>
      </c>
      <c r="E173">
        <v>18785750</v>
      </c>
      <c r="F173">
        <v>7114752430</v>
      </c>
      <c r="G173" t="s">
        <v>46</v>
      </c>
      <c r="H173" t="s">
        <v>47</v>
      </c>
      <c r="I173" t="s">
        <v>48</v>
      </c>
      <c r="J173">
        <v>7032</v>
      </c>
      <c r="K173" t="s">
        <v>49</v>
      </c>
      <c r="L173">
        <v>646963</v>
      </c>
      <c r="M173" t="s">
        <v>176</v>
      </c>
      <c r="N173" t="s">
        <v>177</v>
      </c>
      <c r="O173" t="s">
        <v>178</v>
      </c>
      <c r="P173" t="s">
        <v>179</v>
      </c>
      <c r="Q173" t="s">
        <v>54</v>
      </c>
      <c r="R173">
        <v>100214689</v>
      </c>
      <c r="S173" t="s">
        <v>155</v>
      </c>
      <c r="T173" t="s">
        <v>56</v>
      </c>
      <c r="U173" t="s">
        <v>57</v>
      </c>
      <c r="V173">
        <v>6198.46</v>
      </c>
      <c r="W173">
        <v>21667.51</v>
      </c>
      <c r="X173">
        <v>19873.16</v>
      </c>
      <c r="Y173">
        <v>1</v>
      </c>
      <c r="Z173">
        <v>1</v>
      </c>
      <c r="AA173" s="1">
        <v>42611</v>
      </c>
      <c r="AB173">
        <v>27000</v>
      </c>
      <c r="AC173" t="s">
        <v>56</v>
      </c>
      <c r="AD173" t="s">
        <v>180</v>
      </c>
    </row>
    <row r="174" spans="1:30" x14ac:dyDescent="0.3">
      <c r="A174">
        <v>14176</v>
      </c>
      <c r="B174">
        <v>1</v>
      </c>
      <c r="C174" t="s">
        <v>44</v>
      </c>
      <c r="D174" t="s">
        <v>404</v>
      </c>
      <c r="E174">
        <v>18785753</v>
      </c>
      <c r="F174">
        <v>7114752434</v>
      </c>
      <c r="G174" t="s">
        <v>46</v>
      </c>
      <c r="H174" t="s">
        <v>47</v>
      </c>
      <c r="I174" t="s">
        <v>48</v>
      </c>
      <c r="J174">
        <v>7032</v>
      </c>
      <c r="K174" t="s">
        <v>49</v>
      </c>
      <c r="L174">
        <v>659338</v>
      </c>
      <c r="M174" t="s">
        <v>50</v>
      </c>
      <c r="N174" t="s">
        <v>51</v>
      </c>
      <c r="O174" t="s">
        <v>52</v>
      </c>
      <c r="P174" t="s">
        <v>53</v>
      </c>
      <c r="Q174" t="s">
        <v>54</v>
      </c>
      <c r="R174">
        <v>101093720</v>
      </c>
      <c r="S174" t="s">
        <v>55</v>
      </c>
      <c r="T174" t="s">
        <v>56</v>
      </c>
      <c r="U174" t="s">
        <v>57</v>
      </c>
      <c r="V174">
        <v>1746.16</v>
      </c>
      <c r="W174">
        <v>20260.54</v>
      </c>
      <c r="X174">
        <v>18507.12</v>
      </c>
      <c r="Y174">
        <v>1</v>
      </c>
      <c r="Z174">
        <v>1</v>
      </c>
      <c r="AA174" s="1">
        <v>42611</v>
      </c>
      <c r="AB174">
        <v>27000</v>
      </c>
      <c r="AC174" t="s">
        <v>56</v>
      </c>
      <c r="AD174" t="s">
        <v>220</v>
      </c>
    </row>
    <row r="175" spans="1:30" x14ac:dyDescent="0.3">
      <c r="A175">
        <v>14198</v>
      </c>
      <c r="B175">
        <v>1</v>
      </c>
      <c r="C175" t="s">
        <v>44</v>
      </c>
      <c r="D175" t="s">
        <v>404</v>
      </c>
      <c r="E175">
        <v>18786467</v>
      </c>
      <c r="F175">
        <v>7114753421</v>
      </c>
      <c r="G175" t="s">
        <v>46</v>
      </c>
      <c r="H175" t="s">
        <v>47</v>
      </c>
      <c r="I175" t="s">
        <v>48</v>
      </c>
      <c r="J175">
        <v>7032</v>
      </c>
      <c r="K175" t="s">
        <v>49</v>
      </c>
      <c r="L175">
        <v>940117</v>
      </c>
      <c r="M175" t="s">
        <v>69</v>
      </c>
      <c r="N175" t="s">
        <v>70</v>
      </c>
      <c r="O175" t="s">
        <v>71</v>
      </c>
      <c r="P175" t="s">
        <v>72</v>
      </c>
      <c r="Q175" t="s">
        <v>54</v>
      </c>
      <c r="R175">
        <v>100223303</v>
      </c>
      <c r="S175" t="s">
        <v>64</v>
      </c>
      <c r="T175" t="s">
        <v>56</v>
      </c>
      <c r="U175" t="s">
        <v>57</v>
      </c>
      <c r="V175">
        <v>12617.65</v>
      </c>
      <c r="W175">
        <v>20221.8</v>
      </c>
      <c r="X175">
        <v>18216</v>
      </c>
      <c r="Y175">
        <v>1</v>
      </c>
      <c r="Z175">
        <v>1</v>
      </c>
      <c r="AA175" s="1">
        <v>42611</v>
      </c>
      <c r="AB175">
        <v>27000</v>
      </c>
      <c r="AC175" t="s">
        <v>56</v>
      </c>
      <c r="AD175" t="s">
        <v>73</v>
      </c>
    </row>
    <row r="176" spans="1:30" x14ac:dyDescent="0.3">
      <c r="A176">
        <v>14157</v>
      </c>
      <c r="B176">
        <v>1</v>
      </c>
      <c r="C176" t="s">
        <v>44</v>
      </c>
      <c r="D176" t="s">
        <v>404</v>
      </c>
      <c r="E176">
        <v>18785736</v>
      </c>
      <c r="F176">
        <v>7114752415</v>
      </c>
      <c r="G176" t="s">
        <v>46</v>
      </c>
      <c r="H176" t="s">
        <v>47</v>
      </c>
      <c r="I176" t="s">
        <v>48</v>
      </c>
      <c r="J176">
        <v>7032</v>
      </c>
      <c r="K176" t="s">
        <v>49</v>
      </c>
      <c r="L176">
        <v>659338</v>
      </c>
      <c r="M176" t="s">
        <v>50</v>
      </c>
      <c r="N176" t="s">
        <v>51</v>
      </c>
      <c r="O176" t="s">
        <v>52</v>
      </c>
      <c r="P176" t="s">
        <v>53</v>
      </c>
      <c r="Q176" t="s">
        <v>54</v>
      </c>
      <c r="R176">
        <v>101093720</v>
      </c>
      <c r="S176" t="s">
        <v>55</v>
      </c>
      <c r="T176" t="s">
        <v>56</v>
      </c>
      <c r="U176" t="s">
        <v>57</v>
      </c>
      <c r="V176">
        <v>1747.54</v>
      </c>
      <c r="W176">
        <v>16803.060000000001</v>
      </c>
      <c r="X176">
        <v>15119.36</v>
      </c>
      <c r="Y176">
        <v>1</v>
      </c>
      <c r="Z176">
        <v>1</v>
      </c>
      <c r="AA176" s="1">
        <v>42611</v>
      </c>
      <c r="AB176">
        <v>27000</v>
      </c>
      <c r="AC176" t="s">
        <v>56</v>
      </c>
      <c r="AD176" t="s">
        <v>220</v>
      </c>
    </row>
    <row r="177" spans="1:30" x14ac:dyDescent="0.3">
      <c r="A177">
        <v>16233</v>
      </c>
      <c r="B177">
        <v>1</v>
      </c>
      <c r="C177" t="s">
        <v>44</v>
      </c>
      <c r="D177" t="s">
        <v>409</v>
      </c>
      <c r="E177">
        <v>18815858</v>
      </c>
      <c r="F177">
        <v>7114834720</v>
      </c>
      <c r="G177" t="s">
        <v>46</v>
      </c>
      <c r="H177" t="s">
        <v>47</v>
      </c>
      <c r="I177" t="s">
        <v>48</v>
      </c>
      <c r="J177">
        <v>7032</v>
      </c>
      <c r="K177" t="s">
        <v>49</v>
      </c>
      <c r="L177">
        <v>3025769</v>
      </c>
      <c r="M177" t="s">
        <v>62</v>
      </c>
      <c r="N177" t="s">
        <v>63</v>
      </c>
      <c r="O177" t="s">
        <v>52</v>
      </c>
      <c r="P177" t="s">
        <v>53</v>
      </c>
      <c r="Q177" t="s">
        <v>54</v>
      </c>
      <c r="R177">
        <v>100223303</v>
      </c>
      <c r="S177" t="s">
        <v>64</v>
      </c>
      <c r="T177" t="s">
        <v>56</v>
      </c>
      <c r="U177" t="s">
        <v>57</v>
      </c>
      <c r="V177">
        <v>1704.05</v>
      </c>
      <c r="W177">
        <v>25265</v>
      </c>
      <c r="X177">
        <v>23472</v>
      </c>
      <c r="Y177">
        <v>1</v>
      </c>
      <c r="Z177">
        <v>1</v>
      </c>
      <c r="AA177" s="1">
        <v>42613</v>
      </c>
      <c r="AB177">
        <v>27000</v>
      </c>
      <c r="AC177" t="s">
        <v>56</v>
      </c>
      <c r="AD177" t="s">
        <v>65</v>
      </c>
    </row>
    <row r="178" spans="1:30" x14ac:dyDescent="0.3">
      <c r="A178">
        <v>15121</v>
      </c>
      <c r="B178">
        <v>1</v>
      </c>
      <c r="C178" t="s">
        <v>44</v>
      </c>
      <c r="D178" t="s">
        <v>409</v>
      </c>
      <c r="E178">
        <v>18818764</v>
      </c>
      <c r="F178">
        <v>7114731281</v>
      </c>
      <c r="G178" t="s">
        <v>46</v>
      </c>
      <c r="H178" t="s">
        <v>47</v>
      </c>
      <c r="I178" t="s">
        <v>48</v>
      </c>
      <c r="J178">
        <v>7032</v>
      </c>
      <c r="K178" t="s">
        <v>49</v>
      </c>
      <c r="L178">
        <v>3537341</v>
      </c>
      <c r="M178" t="s">
        <v>320</v>
      </c>
      <c r="N178" t="s">
        <v>133</v>
      </c>
      <c r="O178" t="s">
        <v>84</v>
      </c>
      <c r="P178" t="s">
        <v>85</v>
      </c>
      <c r="Q178" t="s">
        <v>54</v>
      </c>
      <c r="R178">
        <v>100994845</v>
      </c>
      <c r="S178" t="s">
        <v>86</v>
      </c>
      <c r="T178" t="s">
        <v>56</v>
      </c>
      <c r="U178" t="s">
        <v>57</v>
      </c>
      <c r="V178">
        <v>11381.55</v>
      </c>
      <c r="W178">
        <v>23035.3</v>
      </c>
      <c r="X178">
        <v>21175.759999999998</v>
      </c>
      <c r="Y178">
        <v>1</v>
      </c>
      <c r="Z178">
        <v>1</v>
      </c>
      <c r="AA178" s="1">
        <v>42613</v>
      </c>
      <c r="AB178">
        <v>27000</v>
      </c>
      <c r="AC178" t="s">
        <v>56</v>
      </c>
      <c r="AD178" t="s">
        <v>321</v>
      </c>
    </row>
    <row r="179" spans="1:30" x14ac:dyDescent="0.3">
      <c r="A179">
        <v>16221</v>
      </c>
      <c r="B179">
        <v>1</v>
      </c>
      <c r="C179" t="s">
        <v>44</v>
      </c>
      <c r="D179" t="s">
        <v>409</v>
      </c>
      <c r="E179">
        <v>18815835</v>
      </c>
      <c r="F179">
        <v>7114834693</v>
      </c>
      <c r="G179" t="s">
        <v>46</v>
      </c>
      <c r="H179" t="s">
        <v>47</v>
      </c>
      <c r="I179" t="s">
        <v>48</v>
      </c>
      <c r="J179">
        <v>7032</v>
      </c>
      <c r="K179" t="s">
        <v>49</v>
      </c>
      <c r="L179">
        <v>925239</v>
      </c>
      <c r="M179" t="s">
        <v>97</v>
      </c>
      <c r="N179" t="s">
        <v>98</v>
      </c>
      <c r="O179" t="s">
        <v>99</v>
      </c>
      <c r="P179" t="s">
        <v>100</v>
      </c>
      <c r="Q179" t="s">
        <v>54</v>
      </c>
      <c r="R179">
        <v>100223303</v>
      </c>
      <c r="S179" t="s">
        <v>64</v>
      </c>
      <c r="T179" t="s">
        <v>56</v>
      </c>
      <c r="U179" t="s">
        <v>57</v>
      </c>
      <c r="V179">
        <v>6462.15</v>
      </c>
      <c r="W179">
        <v>22922.44</v>
      </c>
      <c r="X179">
        <v>20897.75</v>
      </c>
      <c r="Y179">
        <v>1</v>
      </c>
      <c r="Z179">
        <v>1</v>
      </c>
      <c r="AA179" s="1">
        <v>42613</v>
      </c>
      <c r="AB179">
        <v>27000</v>
      </c>
      <c r="AC179" t="s">
        <v>56</v>
      </c>
      <c r="AD179" t="s">
        <v>101</v>
      </c>
    </row>
    <row r="180" spans="1:30" x14ac:dyDescent="0.3">
      <c r="A180">
        <v>16222</v>
      </c>
      <c r="B180">
        <v>1</v>
      </c>
      <c r="C180" t="s">
        <v>44</v>
      </c>
      <c r="D180" t="s">
        <v>409</v>
      </c>
      <c r="E180">
        <v>18815837</v>
      </c>
      <c r="F180">
        <v>7114834694</v>
      </c>
      <c r="G180" t="s">
        <v>46</v>
      </c>
      <c r="H180" t="s">
        <v>47</v>
      </c>
      <c r="I180" t="s">
        <v>48</v>
      </c>
      <c r="J180">
        <v>7032</v>
      </c>
      <c r="K180" t="s">
        <v>49</v>
      </c>
      <c r="L180">
        <v>942421</v>
      </c>
      <c r="M180" t="s">
        <v>261</v>
      </c>
      <c r="N180" t="s">
        <v>262</v>
      </c>
      <c r="O180" t="s">
        <v>263</v>
      </c>
      <c r="P180" t="s">
        <v>264</v>
      </c>
      <c r="Q180" t="s">
        <v>54</v>
      </c>
      <c r="R180">
        <v>100647401</v>
      </c>
      <c r="S180" t="s">
        <v>274</v>
      </c>
      <c r="T180" t="s">
        <v>56</v>
      </c>
      <c r="U180" t="s">
        <v>57</v>
      </c>
      <c r="V180">
        <v>3569.43</v>
      </c>
      <c r="W180">
        <v>22728.59</v>
      </c>
      <c r="X180">
        <v>20864.2</v>
      </c>
      <c r="Y180">
        <v>1</v>
      </c>
      <c r="Z180">
        <v>1</v>
      </c>
      <c r="AA180" s="1">
        <v>42613</v>
      </c>
      <c r="AB180">
        <v>27000</v>
      </c>
      <c r="AC180" t="s">
        <v>56</v>
      </c>
      <c r="AD180" t="s">
        <v>370</v>
      </c>
    </row>
    <row r="181" spans="1:30" x14ac:dyDescent="0.3">
      <c r="A181">
        <v>15123</v>
      </c>
      <c r="B181">
        <v>1</v>
      </c>
      <c r="C181" t="s">
        <v>44</v>
      </c>
      <c r="D181" t="s">
        <v>409</v>
      </c>
      <c r="E181">
        <v>18819232</v>
      </c>
      <c r="F181">
        <v>7114737509</v>
      </c>
      <c r="G181" t="s">
        <v>46</v>
      </c>
      <c r="H181" t="s">
        <v>47</v>
      </c>
      <c r="I181" t="s">
        <v>48</v>
      </c>
      <c r="J181">
        <v>7032</v>
      </c>
      <c r="K181" t="s">
        <v>49</v>
      </c>
      <c r="L181">
        <v>913298</v>
      </c>
      <c r="M181" t="s">
        <v>138</v>
      </c>
      <c r="N181" t="s">
        <v>139</v>
      </c>
      <c r="O181" t="s">
        <v>140</v>
      </c>
      <c r="P181" t="s">
        <v>141</v>
      </c>
      <c r="Q181" t="s">
        <v>54</v>
      </c>
      <c r="R181">
        <v>100824635</v>
      </c>
      <c r="S181" t="s">
        <v>142</v>
      </c>
      <c r="T181" t="s">
        <v>56</v>
      </c>
      <c r="U181" t="s">
        <v>57</v>
      </c>
      <c r="V181">
        <v>23462.6</v>
      </c>
      <c r="W181">
        <v>22383.49</v>
      </c>
      <c r="X181">
        <v>20501.009999999998</v>
      </c>
      <c r="Y181">
        <v>1</v>
      </c>
      <c r="Z181">
        <v>1</v>
      </c>
      <c r="AA181" s="1">
        <v>42613</v>
      </c>
      <c r="AB181">
        <v>27000</v>
      </c>
      <c r="AC181" t="s">
        <v>56</v>
      </c>
      <c r="AD181" t="s">
        <v>143</v>
      </c>
    </row>
    <row r="182" spans="1:30" x14ac:dyDescent="0.3">
      <c r="A182">
        <v>16224</v>
      </c>
      <c r="B182">
        <v>1</v>
      </c>
      <c r="C182" t="s">
        <v>44</v>
      </c>
      <c r="D182" t="s">
        <v>409</v>
      </c>
      <c r="E182">
        <v>18815839</v>
      </c>
      <c r="F182">
        <v>7114834696</v>
      </c>
      <c r="G182" t="s">
        <v>46</v>
      </c>
      <c r="H182" t="s">
        <v>47</v>
      </c>
      <c r="I182" t="s">
        <v>48</v>
      </c>
      <c r="J182">
        <v>7032</v>
      </c>
      <c r="K182" t="s">
        <v>49</v>
      </c>
      <c r="L182">
        <v>916295</v>
      </c>
      <c r="M182" t="s">
        <v>293</v>
      </c>
      <c r="N182" t="s">
        <v>294</v>
      </c>
      <c r="O182" t="s">
        <v>263</v>
      </c>
      <c r="P182" t="s">
        <v>264</v>
      </c>
      <c r="Q182" t="s">
        <v>54</v>
      </c>
      <c r="R182">
        <v>100647401</v>
      </c>
      <c r="S182" t="s">
        <v>274</v>
      </c>
      <c r="T182" t="s">
        <v>56</v>
      </c>
      <c r="U182" t="s">
        <v>57</v>
      </c>
      <c r="V182">
        <v>3475.68</v>
      </c>
      <c r="W182">
        <v>22378.54</v>
      </c>
      <c r="X182">
        <v>20487.259999999998</v>
      </c>
      <c r="Y182">
        <v>1</v>
      </c>
      <c r="Z182">
        <v>1</v>
      </c>
      <c r="AA182" s="1">
        <v>42613</v>
      </c>
      <c r="AB182">
        <v>27000</v>
      </c>
      <c r="AC182" t="s">
        <v>56</v>
      </c>
      <c r="AD182" t="s">
        <v>295</v>
      </c>
    </row>
    <row r="183" spans="1:30" x14ac:dyDescent="0.3">
      <c r="A183">
        <v>16225</v>
      </c>
      <c r="B183">
        <v>1</v>
      </c>
      <c r="C183" t="s">
        <v>44</v>
      </c>
      <c r="D183" t="s">
        <v>409</v>
      </c>
      <c r="E183">
        <v>18815840</v>
      </c>
      <c r="F183">
        <v>7114834697</v>
      </c>
      <c r="G183" t="s">
        <v>46</v>
      </c>
      <c r="H183" t="s">
        <v>47</v>
      </c>
      <c r="I183" t="s">
        <v>48</v>
      </c>
      <c r="J183">
        <v>7032</v>
      </c>
      <c r="K183" t="s">
        <v>49</v>
      </c>
      <c r="L183">
        <v>2552491</v>
      </c>
      <c r="M183" t="s">
        <v>120</v>
      </c>
      <c r="N183" t="s">
        <v>121</v>
      </c>
      <c r="O183" t="s">
        <v>99</v>
      </c>
      <c r="P183" t="s">
        <v>100</v>
      </c>
      <c r="Q183" t="s">
        <v>54</v>
      </c>
      <c r="R183">
        <v>100223303</v>
      </c>
      <c r="S183" t="s">
        <v>64</v>
      </c>
      <c r="T183" t="s">
        <v>56</v>
      </c>
      <c r="U183" t="s">
        <v>57</v>
      </c>
      <c r="V183">
        <v>11722.51</v>
      </c>
      <c r="W183">
        <v>22268.03</v>
      </c>
      <c r="X183">
        <v>20003.560000000001</v>
      </c>
      <c r="Y183">
        <v>1</v>
      </c>
      <c r="Z183">
        <v>1</v>
      </c>
      <c r="AA183" s="1">
        <v>42613</v>
      </c>
      <c r="AB183">
        <v>27000</v>
      </c>
      <c r="AC183" t="s">
        <v>56</v>
      </c>
      <c r="AD183" t="s">
        <v>122</v>
      </c>
    </row>
    <row r="184" spans="1:30" x14ac:dyDescent="0.3">
      <c r="A184">
        <v>16219</v>
      </c>
      <c r="B184">
        <v>1</v>
      </c>
      <c r="C184" t="s">
        <v>44</v>
      </c>
      <c r="D184" t="s">
        <v>409</v>
      </c>
      <c r="E184">
        <v>18815833</v>
      </c>
      <c r="F184">
        <v>7114834691</v>
      </c>
      <c r="G184" t="s">
        <v>46</v>
      </c>
      <c r="H184" t="s">
        <v>47</v>
      </c>
      <c r="I184" t="s">
        <v>48</v>
      </c>
      <c r="J184">
        <v>7032</v>
      </c>
      <c r="K184" t="s">
        <v>49</v>
      </c>
      <c r="L184">
        <v>941735</v>
      </c>
      <c r="M184" t="s">
        <v>124</v>
      </c>
      <c r="N184" t="s">
        <v>125</v>
      </c>
      <c r="O184" t="s">
        <v>126</v>
      </c>
      <c r="P184" t="s">
        <v>127</v>
      </c>
      <c r="Q184" t="s">
        <v>54</v>
      </c>
      <c r="R184">
        <v>100894891</v>
      </c>
      <c r="S184" t="s">
        <v>116</v>
      </c>
      <c r="T184" t="s">
        <v>56</v>
      </c>
      <c r="U184" t="s">
        <v>57</v>
      </c>
      <c r="V184">
        <v>11662.52</v>
      </c>
      <c r="W184">
        <v>22177.11</v>
      </c>
      <c r="X184">
        <v>20180.52</v>
      </c>
      <c r="Y184">
        <v>1</v>
      </c>
      <c r="Z184">
        <v>1</v>
      </c>
      <c r="AA184" s="1">
        <v>42613</v>
      </c>
      <c r="AB184">
        <v>27000</v>
      </c>
      <c r="AC184" t="s">
        <v>56</v>
      </c>
      <c r="AD184" t="s">
        <v>128</v>
      </c>
    </row>
    <row r="185" spans="1:30" x14ac:dyDescent="0.3">
      <c r="A185">
        <v>16234</v>
      </c>
      <c r="B185">
        <v>1</v>
      </c>
      <c r="C185" t="s">
        <v>44</v>
      </c>
      <c r="D185" t="s">
        <v>409</v>
      </c>
      <c r="E185">
        <v>18815859</v>
      </c>
      <c r="F185">
        <v>7114834721</v>
      </c>
      <c r="G185" t="s">
        <v>46</v>
      </c>
      <c r="H185" t="s">
        <v>47</v>
      </c>
      <c r="I185" t="s">
        <v>48</v>
      </c>
      <c r="J185">
        <v>7032</v>
      </c>
      <c r="K185" t="s">
        <v>49</v>
      </c>
      <c r="L185">
        <v>4072295</v>
      </c>
      <c r="M185" t="s">
        <v>377</v>
      </c>
      <c r="N185" t="s">
        <v>225</v>
      </c>
      <c r="O185" t="s">
        <v>207</v>
      </c>
      <c r="P185" t="s">
        <v>208</v>
      </c>
      <c r="Q185" t="s">
        <v>54</v>
      </c>
      <c r="R185">
        <v>101093720</v>
      </c>
      <c r="S185" t="s">
        <v>55</v>
      </c>
      <c r="T185" t="s">
        <v>56</v>
      </c>
      <c r="U185" t="s">
        <v>57</v>
      </c>
      <c r="V185">
        <v>3523.02</v>
      </c>
      <c r="W185">
        <v>21826.3</v>
      </c>
      <c r="X185">
        <v>19978.400000000001</v>
      </c>
      <c r="Y185">
        <v>1</v>
      </c>
      <c r="Z185">
        <v>1</v>
      </c>
      <c r="AA185" s="1">
        <v>42613</v>
      </c>
      <c r="AB185">
        <v>27000</v>
      </c>
      <c r="AC185" t="s">
        <v>56</v>
      </c>
      <c r="AD185" t="s">
        <v>226</v>
      </c>
    </row>
    <row r="186" spans="1:30" x14ac:dyDescent="0.3">
      <c r="A186">
        <v>16227</v>
      </c>
      <c r="B186">
        <v>1</v>
      </c>
      <c r="C186" t="s">
        <v>44</v>
      </c>
      <c r="D186" t="s">
        <v>409</v>
      </c>
      <c r="E186">
        <v>18815852</v>
      </c>
      <c r="F186">
        <v>7114834699</v>
      </c>
      <c r="G186" t="s">
        <v>46</v>
      </c>
      <c r="H186" t="s">
        <v>47</v>
      </c>
      <c r="I186" t="s">
        <v>48</v>
      </c>
      <c r="J186">
        <v>7032</v>
      </c>
      <c r="K186" t="s">
        <v>49</v>
      </c>
      <c r="L186">
        <v>4205182</v>
      </c>
      <c r="M186" t="s">
        <v>286</v>
      </c>
      <c r="N186" t="s">
        <v>287</v>
      </c>
      <c r="O186" t="s">
        <v>170</v>
      </c>
      <c r="P186" t="s">
        <v>171</v>
      </c>
      <c r="Q186" t="s">
        <v>54</v>
      </c>
      <c r="R186">
        <v>100214689</v>
      </c>
      <c r="S186" t="s">
        <v>155</v>
      </c>
      <c r="T186" t="s">
        <v>56</v>
      </c>
      <c r="U186" t="s">
        <v>57</v>
      </c>
      <c r="V186">
        <v>9302.09</v>
      </c>
      <c r="W186">
        <v>21816.36</v>
      </c>
      <c r="X186">
        <v>19627.900000000001</v>
      </c>
      <c r="Y186">
        <v>1</v>
      </c>
      <c r="Z186">
        <v>1</v>
      </c>
      <c r="AA186" s="1">
        <v>42613</v>
      </c>
      <c r="AB186">
        <v>27000</v>
      </c>
      <c r="AC186" t="s">
        <v>56</v>
      </c>
      <c r="AD186" t="s">
        <v>288</v>
      </c>
    </row>
    <row r="187" spans="1:30" x14ac:dyDescent="0.3">
      <c r="A187">
        <v>15122</v>
      </c>
      <c r="B187">
        <v>1</v>
      </c>
      <c r="C187" t="s">
        <v>44</v>
      </c>
      <c r="D187" t="s">
        <v>409</v>
      </c>
      <c r="E187">
        <v>18818765</v>
      </c>
      <c r="F187">
        <v>7114731282</v>
      </c>
      <c r="G187" t="s">
        <v>46</v>
      </c>
      <c r="H187" t="s">
        <v>47</v>
      </c>
      <c r="I187" t="s">
        <v>48</v>
      </c>
      <c r="J187">
        <v>7032</v>
      </c>
      <c r="K187" t="s">
        <v>49</v>
      </c>
      <c r="L187">
        <v>2795664</v>
      </c>
      <c r="M187" t="s">
        <v>105</v>
      </c>
      <c r="N187" t="s">
        <v>106</v>
      </c>
      <c r="O187" t="s">
        <v>107</v>
      </c>
      <c r="P187" t="s">
        <v>108</v>
      </c>
      <c r="Q187" t="s">
        <v>54</v>
      </c>
      <c r="R187">
        <v>100994845</v>
      </c>
      <c r="S187" t="s">
        <v>86</v>
      </c>
      <c r="T187" t="s">
        <v>56</v>
      </c>
      <c r="U187" t="s">
        <v>57</v>
      </c>
      <c r="V187">
        <v>13421.58</v>
      </c>
      <c r="W187">
        <v>21591.94</v>
      </c>
      <c r="X187">
        <v>19470.560000000001</v>
      </c>
      <c r="Y187">
        <v>1</v>
      </c>
      <c r="Z187">
        <v>1</v>
      </c>
      <c r="AA187" s="1">
        <v>42613</v>
      </c>
      <c r="AB187">
        <v>27000</v>
      </c>
      <c r="AC187" t="s">
        <v>56</v>
      </c>
      <c r="AD187" t="s">
        <v>109</v>
      </c>
    </row>
    <row r="188" spans="1:30" x14ac:dyDescent="0.3">
      <c r="A188">
        <v>16216</v>
      </c>
      <c r="B188">
        <v>1</v>
      </c>
      <c r="C188" t="s">
        <v>44</v>
      </c>
      <c r="D188" t="s">
        <v>409</v>
      </c>
      <c r="E188">
        <v>18815260</v>
      </c>
      <c r="F188">
        <v>7114834688</v>
      </c>
      <c r="G188" t="s">
        <v>46</v>
      </c>
      <c r="H188" t="s">
        <v>47</v>
      </c>
      <c r="I188" t="s">
        <v>48</v>
      </c>
      <c r="J188">
        <v>7032</v>
      </c>
      <c r="K188" t="s">
        <v>49</v>
      </c>
      <c r="L188">
        <v>4480377</v>
      </c>
      <c r="M188" t="s">
        <v>213</v>
      </c>
      <c r="N188" t="s">
        <v>214</v>
      </c>
      <c r="O188" t="s">
        <v>215</v>
      </c>
      <c r="P188" t="s">
        <v>216</v>
      </c>
      <c r="Q188" t="s">
        <v>54</v>
      </c>
      <c r="R188">
        <v>100894891</v>
      </c>
      <c r="S188" t="s">
        <v>116</v>
      </c>
      <c r="T188" t="s">
        <v>56</v>
      </c>
      <c r="U188" t="s">
        <v>57</v>
      </c>
      <c r="V188">
        <v>20550.060000000001</v>
      </c>
      <c r="W188">
        <v>21552.75</v>
      </c>
      <c r="X188">
        <v>19714.830000000002</v>
      </c>
      <c r="Y188">
        <v>1</v>
      </c>
      <c r="Z188">
        <v>1</v>
      </c>
      <c r="AA188" s="1">
        <v>42613</v>
      </c>
      <c r="AB188">
        <v>27000</v>
      </c>
      <c r="AC188" t="s">
        <v>56</v>
      </c>
      <c r="AD188" t="s">
        <v>217</v>
      </c>
    </row>
    <row r="189" spans="1:30" x14ac:dyDescent="0.3">
      <c r="A189">
        <v>16220</v>
      </c>
      <c r="B189">
        <v>1</v>
      </c>
      <c r="C189" t="s">
        <v>44</v>
      </c>
      <c r="D189" t="s">
        <v>409</v>
      </c>
      <c r="E189">
        <v>18815834</v>
      </c>
      <c r="F189">
        <v>7114834692</v>
      </c>
      <c r="G189" t="s">
        <v>46</v>
      </c>
      <c r="H189" t="s">
        <v>47</v>
      </c>
      <c r="I189" t="s">
        <v>48</v>
      </c>
      <c r="J189">
        <v>7032</v>
      </c>
      <c r="K189" t="s">
        <v>49</v>
      </c>
      <c r="L189">
        <v>4205647</v>
      </c>
      <c r="M189" t="s">
        <v>168</v>
      </c>
      <c r="N189" t="s">
        <v>169</v>
      </c>
      <c r="O189" t="s">
        <v>170</v>
      </c>
      <c r="P189" t="s">
        <v>171</v>
      </c>
      <c r="Q189" t="s">
        <v>54</v>
      </c>
      <c r="R189">
        <v>101047835</v>
      </c>
      <c r="S189" t="s">
        <v>172</v>
      </c>
      <c r="T189" t="s">
        <v>56</v>
      </c>
      <c r="U189" t="s">
        <v>57</v>
      </c>
      <c r="V189">
        <v>14236.68</v>
      </c>
      <c r="W189">
        <v>21547.46</v>
      </c>
      <c r="X189">
        <v>19655.43</v>
      </c>
      <c r="Y189">
        <v>1</v>
      </c>
      <c r="Z189">
        <v>1</v>
      </c>
      <c r="AA189" s="1">
        <v>42613</v>
      </c>
      <c r="AB189">
        <v>27000</v>
      </c>
      <c r="AC189" t="s">
        <v>56</v>
      </c>
      <c r="AD189" t="s">
        <v>173</v>
      </c>
    </row>
    <row r="190" spans="1:30" x14ac:dyDescent="0.3">
      <c r="A190">
        <v>15176</v>
      </c>
      <c r="B190">
        <v>1</v>
      </c>
      <c r="C190" t="s">
        <v>44</v>
      </c>
      <c r="D190" t="s">
        <v>409</v>
      </c>
      <c r="E190">
        <v>18814578</v>
      </c>
      <c r="F190">
        <v>7114790237</v>
      </c>
      <c r="G190" t="s">
        <v>46</v>
      </c>
      <c r="H190" t="s">
        <v>47</v>
      </c>
      <c r="I190" t="s">
        <v>48</v>
      </c>
      <c r="J190">
        <v>7032</v>
      </c>
      <c r="K190" t="s">
        <v>49</v>
      </c>
      <c r="L190">
        <v>1781986</v>
      </c>
      <c r="M190" t="s">
        <v>412</v>
      </c>
      <c r="N190" t="s">
        <v>162</v>
      </c>
      <c r="O190" t="s">
        <v>163</v>
      </c>
      <c r="P190" t="s">
        <v>164</v>
      </c>
      <c r="Q190" t="s">
        <v>54</v>
      </c>
      <c r="R190">
        <v>100894891</v>
      </c>
      <c r="S190" t="s">
        <v>116</v>
      </c>
      <c r="T190" t="s">
        <v>56</v>
      </c>
      <c r="U190" t="s">
        <v>57</v>
      </c>
      <c r="V190">
        <v>16769.32</v>
      </c>
      <c r="W190">
        <v>21482.67</v>
      </c>
      <c r="X190">
        <v>19590.73</v>
      </c>
      <c r="Y190">
        <v>1</v>
      </c>
      <c r="Z190">
        <v>1</v>
      </c>
      <c r="AA190" s="1">
        <v>42613</v>
      </c>
      <c r="AB190">
        <v>27000</v>
      </c>
      <c r="AC190" t="s">
        <v>56</v>
      </c>
      <c r="AD190" t="s">
        <v>165</v>
      </c>
    </row>
    <row r="191" spans="1:30" x14ac:dyDescent="0.3">
      <c r="A191">
        <v>15120</v>
      </c>
      <c r="B191">
        <v>1</v>
      </c>
      <c r="C191" t="s">
        <v>44</v>
      </c>
      <c r="D191" t="s">
        <v>409</v>
      </c>
      <c r="E191">
        <v>18818763</v>
      </c>
      <c r="F191">
        <v>7114731280</v>
      </c>
      <c r="G191" t="s">
        <v>46</v>
      </c>
      <c r="H191" t="s">
        <v>47</v>
      </c>
      <c r="I191" t="s">
        <v>48</v>
      </c>
      <c r="J191">
        <v>7032</v>
      </c>
      <c r="K191" t="s">
        <v>49</v>
      </c>
      <c r="L191">
        <v>1933857</v>
      </c>
      <c r="M191" t="s">
        <v>82</v>
      </c>
      <c r="N191" t="s">
        <v>83</v>
      </c>
      <c r="O191" t="s">
        <v>84</v>
      </c>
      <c r="P191" t="s">
        <v>85</v>
      </c>
      <c r="Q191" t="s">
        <v>54</v>
      </c>
      <c r="R191">
        <v>100994845</v>
      </c>
      <c r="S191" t="s">
        <v>86</v>
      </c>
      <c r="T191" t="s">
        <v>56</v>
      </c>
      <c r="U191" t="s">
        <v>57</v>
      </c>
      <c r="V191">
        <v>11771.82</v>
      </c>
      <c r="W191">
        <v>20859.169999999998</v>
      </c>
      <c r="X191">
        <v>18630.96</v>
      </c>
      <c r="Y191">
        <v>1</v>
      </c>
      <c r="Z191">
        <v>1</v>
      </c>
      <c r="AA191" s="1">
        <v>42613</v>
      </c>
      <c r="AB191">
        <v>27000</v>
      </c>
      <c r="AC191" t="s">
        <v>56</v>
      </c>
      <c r="AD191" t="s">
        <v>87</v>
      </c>
    </row>
    <row r="192" spans="1:30" x14ac:dyDescent="0.3">
      <c r="A192">
        <v>16238</v>
      </c>
      <c r="B192">
        <v>1</v>
      </c>
      <c r="C192" t="s">
        <v>44</v>
      </c>
      <c r="D192" t="s">
        <v>409</v>
      </c>
      <c r="E192">
        <v>18815872</v>
      </c>
      <c r="F192">
        <v>7114834725</v>
      </c>
      <c r="G192" t="s">
        <v>46</v>
      </c>
      <c r="H192" t="s">
        <v>47</v>
      </c>
      <c r="I192" t="s">
        <v>48</v>
      </c>
      <c r="J192">
        <v>7032</v>
      </c>
      <c r="K192" t="s">
        <v>49</v>
      </c>
      <c r="L192">
        <v>5014992</v>
      </c>
      <c r="M192" t="s">
        <v>302</v>
      </c>
      <c r="N192" t="s">
        <v>280</v>
      </c>
      <c r="O192" t="s">
        <v>281</v>
      </c>
      <c r="P192" t="s">
        <v>282</v>
      </c>
      <c r="Q192" t="s">
        <v>54</v>
      </c>
      <c r="R192">
        <v>100297681</v>
      </c>
      <c r="S192" t="s">
        <v>258</v>
      </c>
      <c r="T192" t="s">
        <v>56</v>
      </c>
      <c r="U192" t="s">
        <v>57</v>
      </c>
      <c r="V192">
        <v>3282.97</v>
      </c>
      <c r="W192">
        <v>20225.23</v>
      </c>
      <c r="X192">
        <v>18450</v>
      </c>
      <c r="Y192">
        <v>1</v>
      </c>
      <c r="Z192">
        <v>1</v>
      </c>
      <c r="AA192" s="1">
        <v>42613</v>
      </c>
      <c r="AB192">
        <v>27000</v>
      </c>
      <c r="AC192" t="s">
        <v>56</v>
      </c>
      <c r="AD192" t="s">
        <v>283</v>
      </c>
    </row>
    <row r="193" spans="1:30" x14ac:dyDescent="0.3">
      <c r="A193">
        <v>16223</v>
      </c>
      <c r="B193">
        <v>1</v>
      </c>
      <c r="C193" t="s">
        <v>44</v>
      </c>
      <c r="D193" t="s">
        <v>409</v>
      </c>
      <c r="E193">
        <v>18815838</v>
      </c>
      <c r="F193">
        <v>7114834695</v>
      </c>
      <c r="G193" t="s">
        <v>46</v>
      </c>
      <c r="H193" t="s">
        <v>47</v>
      </c>
      <c r="I193" t="s">
        <v>48</v>
      </c>
      <c r="J193">
        <v>7032</v>
      </c>
      <c r="K193" t="s">
        <v>49</v>
      </c>
      <c r="L193">
        <v>3025769</v>
      </c>
      <c r="M193" t="s">
        <v>62</v>
      </c>
      <c r="N193" t="s">
        <v>63</v>
      </c>
      <c r="O193" t="s">
        <v>52</v>
      </c>
      <c r="P193" t="s">
        <v>53</v>
      </c>
      <c r="Q193" t="s">
        <v>54</v>
      </c>
      <c r="R193">
        <v>100223303</v>
      </c>
      <c r="S193" t="s">
        <v>64</v>
      </c>
      <c r="T193" t="s">
        <v>56</v>
      </c>
      <c r="U193" t="s">
        <v>57</v>
      </c>
      <c r="V193">
        <v>1702.91</v>
      </c>
      <c r="W193">
        <v>17873.099999999999</v>
      </c>
      <c r="X193">
        <v>16329.6</v>
      </c>
      <c r="Y193">
        <v>1</v>
      </c>
      <c r="Z193">
        <v>1</v>
      </c>
      <c r="AA193" s="1">
        <v>42613</v>
      </c>
      <c r="AB193">
        <v>27000</v>
      </c>
      <c r="AC193" t="s">
        <v>56</v>
      </c>
      <c r="AD193" t="s">
        <v>65</v>
      </c>
    </row>
    <row r="194" spans="1:30" x14ac:dyDescent="0.3">
      <c r="A194">
        <v>16525</v>
      </c>
      <c r="B194">
        <v>1</v>
      </c>
      <c r="C194" t="s">
        <v>413</v>
      </c>
      <c r="D194" t="s">
        <v>414</v>
      </c>
      <c r="E194">
        <v>18826020</v>
      </c>
      <c r="F194">
        <v>7114846967</v>
      </c>
      <c r="G194" t="s">
        <v>46</v>
      </c>
      <c r="H194" t="s">
        <v>47</v>
      </c>
      <c r="I194" t="s">
        <v>48</v>
      </c>
      <c r="J194">
        <v>7032</v>
      </c>
      <c r="K194" t="s">
        <v>49</v>
      </c>
      <c r="L194">
        <v>658403</v>
      </c>
      <c r="M194" t="s">
        <v>415</v>
      </c>
      <c r="N194" t="s">
        <v>51</v>
      </c>
      <c r="O194" t="s">
        <v>52</v>
      </c>
      <c r="P194" t="s">
        <v>53</v>
      </c>
      <c r="Q194" t="s">
        <v>54</v>
      </c>
      <c r="R194">
        <v>101093720</v>
      </c>
      <c r="S194" t="s">
        <v>55</v>
      </c>
      <c r="T194" t="s">
        <v>56</v>
      </c>
      <c r="U194" t="s">
        <v>57</v>
      </c>
      <c r="V194">
        <v>1747.72</v>
      </c>
      <c r="W194">
        <v>25768</v>
      </c>
      <c r="X194">
        <v>23868.6</v>
      </c>
      <c r="Y194">
        <v>1</v>
      </c>
      <c r="Z194">
        <v>1</v>
      </c>
      <c r="AA194" s="1">
        <v>42614</v>
      </c>
      <c r="AB194">
        <v>27000</v>
      </c>
      <c r="AC194" t="s">
        <v>56</v>
      </c>
      <c r="AD194" t="s">
        <v>220</v>
      </c>
    </row>
    <row r="195" spans="1:30" x14ac:dyDescent="0.3">
      <c r="A195">
        <v>16536</v>
      </c>
      <c r="B195">
        <v>1</v>
      </c>
      <c r="C195" t="s">
        <v>413</v>
      </c>
      <c r="D195" t="s">
        <v>414</v>
      </c>
      <c r="E195">
        <v>18826197</v>
      </c>
      <c r="F195">
        <v>7114847363</v>
      </c>
      <c r="G195" t="s">
        <v>46</v>
      </c>
      <c r="H195" t="s">
        <v>47</v>
      </c>
      <c r="I195" t="s">
        <v>48</v>
      </c>
      <c r="J195">
        <v>7032</v>
      </c>
      <c r="K195" t="s">
        <v>49</v>
      </c>
      <c r="L195">
        <v>659338</v>
      </c>
      <c r="M195" t="s">
        <v>50</v>
      </c>
      <c r="N195" t="s">
        <v>51</v>
      </c>
      <c r="O195" t="s">
        <v>52</v>
      </c>
      <c r="P195" t="s">
        <v>53</v>
      </c>
      <c r="Q195" t="s">
        <v>54</v>
      </c>
      <c r="R195">
        <v>101093720</v>
      </c>
      <c r="S195" t="s">
        <v>55</v>
      </c>
      <c r="T195" t="s">
        <v>56</v>
      </c>
      <c r="U195" t="s">
        <v>57</v>
      </c>
      <c r="V195">
        <v>1747.56</v>
      </c>
      <c r="W195">
        <v>25365.919999999998</v>
      </c>
      <c r="X195">
        <v>23491.200000000001</v>
      </c>
      <c r="Y195">
        <v>1</v>
      </c>
      <c r="Z195">
        <v>1</v>
      </c>
      <c r="AA195" s="1">
        <v>42614</v>
      </c>
      <c r="AB195">
        <v>27000</v>
      </c>
      <c r="AC195" t="s">
        <v>56</v>
      </c>
      <c r="AD195" t="s">
        <v>220</v>
      </c>
    </row>
    <row r="196" spans="1:30" x14ac:dyDescent="0.3">
      <c r="A196">
        <v>16434</v>
      </c>
      <c r="B196">
        <v>1</v>
      </c>
      <c r="C196" t="s">
        <v>413</v>
      </c>
      <c r="D196" t="s">
        <v>414</v>
      </c>
      <c r="E196">
        <v>18826195</v>
      </c>
      <c r="F196">
        <v>7114835355</v>
      </c>
      <c r="G196" t="s">
        <v>46</v>
      </c>
      <c r="H196" t="s">
        <v>47</v>
      </c>
      <c r="I196" t="s">
        <v>48</v>
      </c>
      <c r="J196">
        <v>7032</v>
      </c>
      <c r="K196" t="s">
        <v>49</v>
      </c>
      <c r="L196">
        <v>659338</v>
      </c>
      <c r="M196" t="s">
        <v>50</v>
      </c>
      <c r="N196" t="s">
        <v>51</v>
      </c>
      <c r="O196" t="s">
        <v>52</v>
      </c>
      <c r="P196" t="s">
        <v>53</v>
      </c>
      <c r="Q196" t="s">
        <v>54</v>
      </c>
      <c r="R196">
        <v>101093720</v>
      </c>
      <c r="S196" t="s">
        <v>55</v>
      </c>
      <c r="T196" t="s">
        <v>56</v>
      </c>
      <c r="U196" t="s">
        <v>57</v>
      </c>
      <c r="V196">
        <v>1744.09</v>
      </c>
      <c r="W196">
        <v>24976.57</v>
      </c>
      <c r="X196">
        <v>23238.03</v>
      </c>
      <c r="Y196">
        <v>1</v>
      </c>
      <c r="Z196">
        <v>1</v>
      </c>
      <c r="AA196" s="1">
        <v>42614</v>
      </c>
      <c r="AB196">
        <v>27000</v>
      </c>
      <c r="AC196" t="s">
        <v>56</v>
      </c>
      <c r="AD196" t="s">
        <v>220</v>
      </c>
    </row>
    <row r="197" spans="1:30" x14ac:dyDescent="0.3">
      <c r="A197">
        <v>16453</v>
      </c>
      <c r="B197">
        <v>1</v>
      </c>
      <c r="C197" t="s">
        <v>413</v>
      </c>
      <c r="D197" t="s">
        <v>414</v>
      </c>
      <c r="E197">
        <v>18825970</v>
      </c>
      <c r="F197">
        <v>7114836978</v>
      </c>
      <c r="G197" t="s">
        <v>46</v>
      </c>
      <c r="H197" t="s">
        <v>47</v>
      </c>
      <c r="I197" t="s">
        <v>48</v>
      </c>
      <c r="J197">
        <v>7032</v>
      </c>
      <c r="K197" t="s">
        <v>49</v>
      </c>
      <c r="L197">
        <v>4119717</v>
      </c>
      <c r="M197" t="s">
        <v>309</v>
      </c>
      <c r="N197" t="s">
        <v>310</v>
      </c>
      <c r="O197" t="s">
        <v>311</v>
      </c>
      <c r="P197" t="s">
        <v>312</v>
      </c>
      <c r="Q197" t="s">
        <v>54</v>
      </c>
      <c r="R197">
        <v>100223303</v>
      </c>
      <c r="S197" t="s">
        <v>64</v>
      </c>
      <c r="T197" t="s">
        <v>56</v>
      </c>
      <c r="U197" t="s">
        <v>57</v>
      </c>
      <c r="V197">
        <v>5784.8</v>
      </c>
      <c r="W197">
        <v>23238.7</v>
      </c>
      <c r="X197">
        <v>21294.85</v>
      </c>
      <c r="Y197">
        <v>1</v>
      </c>
      <c r="Z197">
        <v>1</v>
      </c>
      <c r="AA197" s="1">
        <v>42614</v>
      </c>
      <c r="AB197">
        <v>27000</v>
      </c>
      <c r="AC197" t="s">
        <v>56</v>
      </c>
      <c r="AD197" t="s">
        <v>313</v>
      </c>
    </row>
    <row r="198" spans="1:30" x14ac:dyDescent="0.3">
      <c r="A198">
        <v>16424</v>
      </c>
      <c r="B198">
        <v>1</v>
      </c>
      <c r="C198" t="s">
        <v>413</v>
      </c>
      <c r="D198" t="s">
        <v>414</v>
      </c>
      <c r="E198">
        <v>18825966</v>
      </c>
      <c r="F198">
        <v>7114832459</v>
      </c>
      <c r="G198" t="s">
        <v>46</v>
      </c>
      <c r="H198" t="s">
        <v>47</v>
      </c>
      <c r="I198" t="s">
        <v>48</v>
      </c>
      <c r="J198">
        <v>7032</v>
      </c>
      <c r="K198" t="s">
        <v>49</v>
      </c>
      <c r="L198">
        <v>3782207</v>
      </c>
      <c r="M198" t="s">
        <v>112</v>
      </c>
      <c r="N198" t="s">
        <v>113</v>
      </c>
      <c r="O198" t="s">
        <v>114</v>
      </c>
      <c r="P198" t="s">
        <v>115</v>
      </c>
      <c r="Q198" t="s">
        <v>54</v>
      </c>
      <c r="R198">
        <v>100894891</v>
      </c>
      <c r="S198" t="s">
        <v>116</v>
      </c>
      <c r="T198" t="s">
        <v>56</v>
      </c>
      <c r="U198" t="s">
        <v>57</v>
      </c>
      <c r="V198">
        <v>12165</v>
      </c>
      <c r="W198">
        <v>22591.79</v>
      </c>
      <c r="X198">
        <v>20499.5</v>
      </c>
      <c r="Y198">
        <v>1</v>
      </c>
      <c r="Z198">
        <v>1</v>
      </c>
      <c r="AA198" s="1">
        <v>42614</v>
      </c>
      <c r="AB198">
        <v>27000</v>
      </c>
      <c r="AC198" t="s">
        <v>56</v>
      </c>
      <c r="AD198" t="s">
        <v>117</v>
      </c>
    </row>
    <row r="199" spans="1:30" x14ac:dyDescent="0.3">
      <c r="A199">
        <v>16515</v>
      </c>
      <c r="B199">
        <v>1</v>
      </c>
      <c r="C199" t="s">
        <v>413</v>
      </c>
      <c r="D199" t="s">
        <v>414</v>
      </c>
      <c r="E199">
        <v>18826016</v>
      </c>
      <c r="F199">
        <v>7114846785</v>
      </c>
      <c r="G199" t="s">
        <v>46</v>
      </c>
      <c r="H199" t="s">
        <v>47</v>
      </c>
      <c r="I199" t="s">
        <v>48</v>
      </c>
      <c r="J199">
        <v>7032</v>
      </c>
      <c r="K199" t="s">
        <v>49</v>
      </c>
      <c r="L199">
        <v>942806</v>
      </c>
      <c r="M199" t="s">
        <v>90</v>
      </c>
      <c r="N199" t="s">
        <v>91</v>
      </c>
      <c r="O199" t="s">
        <v>92</v>
      </c>
      <c r="P199" t="s">
        <v>93</v>
      </c>
      <c r="Q199" t="s">
        <v>54</v>
      </c>
      <c r="R199">
        <v>100994845</v>
      </c>
      <c r="S199" t="s">
        <v>86</v>
      </c>
      <c r="T199" t="s">
        <v>56</v>
      </c>
      <c r="U199" t="s">
        <v>57</v>
      </c>
      <c r="V199">
        <v>10626.39</v>
      </c>
      <c r="W199">
        <v>21004.73</v>
      </c>
      <c r="X199">
        <v>19171.2</v>
      </c>
      <c r="Y199">
        <v>1</v>
      </c>
      <c r="Z199">
        <v>1</v>
      </c>
      <c r="AA199" s="1">
        <v>42614</v>
      </c>
      <c r="AB199">
        <v>27000</v>
      </c>
      <c r="AC199" t="s">
        <v>56</v>
      </c>
      <c r="AD199" t="s">
        <v>94</v>
      </c>
    </row>
    <row r="200" spans="1:30" x14ac:dyDescent="0.3">
      <c r="A200">
        <v>16530</v>
      </c>
      <c r="B200">
        <v>1</v>
      </c>
      <c r="C200" t="s">
        <v>413</v>
      </c>
      <c r="D200" t="s">
        <v>414</v>
      </c>
      <c r="E200">
        <v>18826017</v>
      </c>
      <c r="F200">
        <v>7114847107</v>
      </c>
      <c r="G200" t="s">
        <v>46</v>
      </c>
      <c r="H200" t="s">
        <v>47</v>
      </c>
      <c r="I200" t="s">
        <v>48</v>
      </c>
      <c r="J200">
        <v>7032</v>
      </c>
      <c r="K200" t="s">
        <v>49</v>
      </c>
      <c r="L200">
        <v>5014992</v>
      </c>
      <c r="M200" t="s">
        <v>302</v>
      </c>
      <c r="N200" t="s">
        <v>280</v>
      </c>
      <c r="O200" t="s">
        <v>281</v>
      </c>
      <c r="P200" t="s">
        <v>282</v>
      </c>
      <c r="Q200" t="s">
        <v>54</v>
      </c>
      <c r="R200">
        <v>100214689</v>
      </c>
      <c r="S200" t="s">
        <v>155</v>
      </c>
      <c r="T200" t="s">
        <v>56</v>
      </c>
      <c r="U200" t="s">
        <v>57</v>
      </c>
      <c r="V200">
        <v>3338.34</v>
      </c>
      <c r="W200">
        <v>20815.2</v>
      </c>
      <c r="X200">
        <v>19051.2</v>
      </c>
      <c r="Y200">
        <v>1</v>
      </c>
      <c r="Z200">
        <v>1</v>
      </c>
      <c r="AA200" s="1">
        <v>42614</v>
      </c>
      <c r="AB200">
        <v>27000</v>
      </c>
      <c r="AC200" t="s">
        <v>56</v>
      </c>
      <c r="AD200" t="s">
        <v>303</v>
      </c>
    </row>
    <row r="201" spans="1:30" x14ac:dyDescent="0.3">
      <c r="A201">
        <v>16531</v>
      </c>
      <c r="B201">
        <v>1</v>
      </c>
      <c r="C201" t="s">
        <v>413</v>
      </c>
      <c r="D201" t="s">
        <v>414</v>
      </c>
      <c r="E201">
        <v>18826018</v>
      </c>
      <c r="F201">
        <v>7114847108</v>
      </c>
      <c r="G201" t="s">
        <v>46</v>
      </c>
      <c r="H201" t="s">
        <v>47</v>
      </c>
      <c r="I201" t="s">
        <v>48</v>
      </c>
      <c r="J201">
        <v>7032</v>
      </c>
      <c r="K201" t="s">
        <v>49</v>
      </c>
      <c r="L201">
        <v>915409</v>
      </c>
      <c r="M201" t="s">
        <v>247</v>
      </c>
      <c r="N201" t="s">
        <v>248</v>
      </c>
      <c r="O201" t="s">
        <v>249</v>
      </c>
      <c r="P201" t="s">
        <v>250</v>
      </c>
      <c r="Q201" t="s">
        <v>54</v>
      </c>
      <c r="R201">
        <v>100535792</v>
      </c>
      <c r="S201" t="s">
        <v>251</v>
      </c>
      <c r="T201" t="s">
        <v>56</v>
      </c>
      <c r="U201" t="s">
        <v>57</v>
      </c>
      <c r="V201">
        <v>5114.07</v>
      </c>
      <c r="W201">
        <v>20815.2</v>
      </c>
      <c r="X201">
        <v>19051.2</v>
      </c>
      <c r="Y201">
        <v>1</v>
      </c>
      <c r="Z201">
        <v>1</v>
      </c>
      <c r="AA201" s="1">
        <v>42614</v>
      </c>
      <c r="AB201">
        <v>27000</v>
      </c>
      <c r="AC201" t="s">
        <v>56</v>
      </c>
      <c r="AD201" t="s">
        <v>252</v>
      </c>
    </row>
    <row r="202" spans="1:30" x14ac:dyDescent="0.3">
      <c r="A202">
        <v>16516</v>
      </c>
      <c r="B202">
        <v>1</v>
      </c>
      <c r="C202" t="s">
        <v>413</v>
      </c>
      <c r="D202" t="s">
        <v>414</v>
      </c>
      <c r="E202">
        <v>18826019</v>
      </c>
      <c r="F202">
        <v>7114846786</v>
      </c>
      <c r="G202" t="s">
        <v>46</v>
      </c>
      <c r="H202" t="s">
        <v>47</v>
      </c>
      <c r="I202" t="s">
        <v>48</v>
      </c>
      <c r="J202">
        <v>7032</v>
      </c>
      <c r="K202" t="s">
        <v>49</v>
      </c>
      <c r="L202">
        <v>940117</v>
      </c>
      <c r="M202" t="s">
        <v>69</v>
      </c>
      <c r="N202" t="s">
        <v>70</v>
      </c>
      <c r="O202" t="s">
        <v>71</v>
      </c>
      <c r="P202" t="s">
        <v>72</v>
      </c>
      <c r="Q202" t="s">
        <v>54</v>
      </c>
      <c r="R202">
        <v>100223303</v>
      </c>
      <c r="S202" t="s">
        <v>64</v>
      </c>
      <c r="T202" t="s">
        <v>56</v>
      </c>
      <c r="U202" t="s">
        <v>57</v>
      </c>
      <c r="V202">
        <v>12602.22</v>
      </c>
      <c r="W202">
        <v>20699.400000000001</v>
      </c>
      <c r="X202">
        <v>18710.8</v>
      </c>
      <c r="Y202">
        <v>1</v>
      </c>
      <c r="Z202">
        <v>1</v>
      </c>
      <c r="AA202" s="1">
        <v>42614</v>
      </c>
      <c r="AB202">
        <v>27000</v>
      </c>
      <c r="AC202" t="s">
        <v>56</v>
      </c>
      <c r="AD202" t="s">
        <v>73</v>
      </c>
    </row>
    <row r="203" spans="1:30" x14ac:dyDescent="0.3">
      <c r="A203">
        <v>16676</v>
      </c>
      <c r="B203">
        <v>1</v>
      </c>
      <c r="C203" t="s">
        <v>413</v>
      </c>
      <c r="D203" t="s">
        <v>418</v>
      </c>
      <c r="E203">
        <v>18835247</v>
      </c>
      <c r="F203">
        <v>7114838056</v>
      </c>
      <c r="G203" t="s">
        <v>46</v>
      </c>
      <c r="H203" t="s">
        <v>47</v>
      </c>
      <c r="I203" t="s">
        <v>48</v>
      </c>
      <c r="J203">
        <v>7032</v>
      </c>
      <c r="K203" t="s">
        <v>49</v>
      </c>
      <c r="L203">
        <v>3025769</v>
      </c>
      <c r="M203" t="s">
        <v>62</v>
      </c>
      <c r="N203" t="s">
        <v>63</v>
      </c>
      <c r="O203" t="s">
        <v>52</v>
      </c>
      <c r="P203" t="s">
        <v>53</v>
      </c>
      <c r="Q203" t="s">
        <v>54</v>
      </c>
      <c r="R203">
        <v>100223303</v>
      </c>
      <c r="S203" t="s">
        <v>64</v>
      </c>
      <c r="T203" t="s">
        <v>56</v>
      </c>
      <c r="U203" t="s">
        <v>57</v>
      </c>
      <c r="V203">
        <v>1703.72</v>
      </c>
      <c r="W203">
        <v>25389</v>
      </c>
      <c r="X203">
        <v>23366.400000000001</v>
      </c>
      <c r="Y203">
        <v>1</v>
      </c>
      <c r="Z203">
        <v>1</v>
      </c>
      <c r="AA203" s="1">
        <v>42615</v>
      </c>
      <c r="AB203">
        <v>27000</v>
      </c>
      <c r="AC203" t="s">
        <v>56</v>
      </c>
      <c r="AD203" t="s">
        <v>65</v>
      </c>
    </row>
    <row r="204" spans="1:30" x14ac:dyDescent="0.3">
      <c r="A204">
        <v>16677</v>
      </c>
      <c r="B204">
        <v>1</v>
      </c>
      <c r="C204" t="s">
        <v>413</v>
      </c>
      <c r="D204" t="s">
        <v>418</v>
      </c>
      <c r="E204">
        <v>18835248</v>
      </c>
      <c r="F204">
        <v>7114838057</v>
      </c>
      <c r="G204" t="s">
        <v>46</v>
      </c>
      <c r="H204" t="s">
        <v>47</v>
      </c>
      <c r="I204" t="s">
        <v>48</v>
      </c>
      <c r="J204">
        <v>7032</v>
      </c>
      <c r="K204" t="s">
        <v>49</v>
      </c>
      <c r="L204">
        <v>3025769</v>
      </c>
      <c r="M204" t="s">
        <v>62</v>
      </c>
      <c r="N204" t="s">
        <v>63</v>
      </c>
      <c r="O204" t="s">
        <v>52</v>
      </c>
      <c r="P204" t="s">
        <v>53</v>
      </c>
      <c r="Q204" t="s">
        <v>54</v>
      </c>
      <c r="R204">
        <v>101093720</v>
      </c>
      <c r="S204" t="s">
        <v>55</v>
      </c>
      <c r="T204" t="s">
        <v>56</v>
      </c>
      <c r="U204" t="s">
        <v>57</v>
      </c>
      <c r="V204">
        <v>1767.03</v>
      </c>
      <c r="W204">
        <v>25265</v>
      </c>
      <c r="X204">
        <v>23472</v>
      </c>
      <c r="Y204">
        <v>1</v>
      </c>
      <c r="Z204">
        <v>1</v>
      </c>
      <c r="AA204" s="1">
        <v>42615</v>
      </c>
      <c r="AB204">
        <v>27000</v>
      </c>
      <c r="AC204" t="s">
        <v>56</v>
      </c>
      <c r="AD204" t="s">
        <v>419</v>
      </c>
    </row>
    <row r="205" spans="1:30" x14ac:dyDescent="0.3">
      <c r="A205">
        <v>16744</v>
      </c>
      <c r="B205">
        <v>1</v>
      </c>
      <c r="C205" t="s">
        <v>413</v>
      </c>
      <c r="D205" t="s">
        <v>418</v>
      </c>
      <c r="E205">
        <v>18836713</v>
      </c>
      <c r="F205">
        <v>7114851062</v>
      </c>
      <c r="G205" t="s">
        <v>46</v>
      </c>
      <c r="H205" t="s">
        <v>47</v>
      </c>
      <c r="I205" t="s">
        <v>48</v>
      </c>
      <c r="J205">
        <v>7032</v>
      </c>
      <c r="K205" t="s">
        <v>49</v>
      </c>
      <c r="L205">
        <v>915409</v>
      </c>
      <c r="M205" t="s">
        <v>247</v>
      </c>
      <c r="N205" t="s">
        <v>248</v>
      </c>
      <c r="O205" t="s">
        <v>249</v>
      </c>
      <c r="P205" t="s">
        <v>250</v>
      </c>
      <c r="Q205" t="s">
        <v>54</v>
      </c>
      <c r="R205">
        <v>100535792</v>
      </c>
      <c r="S205" t="s">
        <v>251</v>
      </c>
      <c r="T205" t="s">
        <v>56</v>
      </c>
      <c r="U205" t="s">
        <v>57</v>
      </c>
      <c r="V205">
        <v>5139.0200000000004</v>
      </c>
      <c r="W205">
        <v>24593.35</v>
      </c>
      <c r="X205">
        <v>22697.85</v>
      </c>
      <c r="Y205">
        <v>1</v>
      </c>
      <c r="Z205">
        <v>1</v>
      </c>
      <c r="AA205" s="1">
        <v>42615</v>
      </c>
      <c r="AB205">
        <v>27000</v>
      </c>
      <c r="AC205" t="s">
        <v>56</v>
      </c>
      <c r="AD205" t="s">
        <v>252</v>
      </c>
    </row>
    <row r="206" spans="1:30" x14ac:dyDescent="0.3">
      <c r="A206">
        <v>16660</v>
      </c>
      <c r="B206">
        <v>1</v>
      </c>
      <c r="C206" t="s">
        <v>413</v>
      </c>
      <c r="D206" t="s">
        <v>418</v>
      </c>
      <c r="E206">
        <v>18836608</v>
      </c>
      <c r="F206">
        <v>7114834878</v>
      </c>
      <c r="G206" t="s">
        <v>46</v>
      </c>
      <c r="H206" t="s">
        <v>47</v>
      </c>
      <c r="I206" t="s">
        <v>48</v>
      </c>
      <c r="J206">
        <v>7032</v>
      </c>
      <c r="K206" t="s">
        <v>49</v>
      </c>
      <c r="L206">
        <v>2795664</v>
      </c>
      <c r="M206" t="s">
        <v>105</v>
      </c>
      <c r="N206" t="s">
        <v>106</v>
      </c>
      <c r="O206" t="s">
        <v>107</v>
      </c>
      <c r="P206" t="s">
        <v>108</v>
      </c>
      <c r="Q206" t="s">
        <v>54</v>
      </c>
      <c r="R206">
        <v>100994845</v>
      </c>
      <c r="S206" t="s">
        <v>86</v>
      </c>
      <c r="T206" t="s">
        <v>56</v>
      </c>
      <c r="U206" t="s">
        <v>57</v>
      </c>
      <c r="V206">
        <v>13407.29</v>
      </c>
      <c r="W206">
        <v>24202.560000000001</v>
      </c>
      <c r="X206">
        <v>22436.31</v>
      </c>
      <c r="Y206">
        <v>1</v>
      </c>
      <c r="Z206">
        <v>1</v>
      </c>
      <c r="AA206" s="1">
        <v>42615</v>
      </c>
      <c r="AB206">
        <v>27000</v>
      </c>
      <c r="AC206" t="s">
        <v>56</v>
      </c>
      <c r="AD206" t="s">
        <v>109</v>
      </c>
    </row>
    <row r="207" spans="1:30" x14ac:dyDescent="0.3">
      <c r="A207">
        <v>16743</v>
      </c>
      <c r="B207">
        <v>1</v>
      </c>
      <c r="C207" t="s">
        <v>413</v>
      </c>
      <c r="D207" t="s">
        <v>418</v>
      </c>
      <c r="E207">
        <v>18836712</v>
      </c>
      <c r="F207">
        <v>7114851061</v>
      </c>
      <c r="G207" t="s">
        <v>46</v>
      </c>
      <c r="H207" t="s">
        <v>47</v>
      </c>
      <c r="I207" t="s">
        <v>48</v>
      </c>
      <c r="J207">
        <v>7032</v>
      </c>
      <c r="K207" t="s">
        <v>49</v>
      </c>
      <c r="L207">
        <v>4119717</v>
      </c>
      <c r="M207" t="s">
        <v>309</v>
      </c>
      <c r="N207" t="s">
        <v>310</v>
      </c>
      <c r="O207" t="s">
        <v>311</v>
      </c>
      <c r="P207" t="s">
        <v>312</v>
      </c>
      <c r="Q207" t="s">
        <v>54</v>
      </c>
      <c r="R207">
        <v>100223303</v>
      </c>
      <c r="S207" t="s">
        <v>64</v>
      </c>
      <c r="T207" t="s">
        <v>56</v>
      </c>
      <c r="U207" t="s">
        <v>57</v>
      </c>
      <c r="V207">
        <v>5783.87</v>
      </c>
      <c r="W207">
        <v>23786.59</v>
      </c>
      <c r="X207">
        <v>21849.74</v>
      </c>
      <c r="Y207">
        <v>1</v>
      </c>
      <c r="Z207">
        <v>1</v>
      </c>
      <c r="AA207" s="1">
        <v>42615</v>
      </c>
      <c r="AB207">
        <v>27000</v>
      </c>
      <c r="AC207" t="s">
        <v>56</v>
      </c>
      <c r="AD207" t="s">
        <v>313</v>
      </c>
    </row>
    <row r="208" spans="1:30" x14ac:dyDescent="0.3">
      <c r="A208">
        <v>16842</v>
      </c>
      <c r="B208">
        <v>1</v>
      </c>
      <c r="C208" t="s">
        <v>413</v>
      </c>
      <c r="D208" t="s">
        <v>418</v>
      </c>
      <c r="E208">
        <v>18836609</v>
      </c>
      <c r="F208">
        <v>7114868347</v>
      </c>
      <c r="G208" t="s">
        <v>46</v>
      </c>
      <c r="H208" t="s">
        <v>47</v>
      </c>
      <c r="I208" t="s">
        <v>48</v>
      </c>
      <c r="J208">
        <v>7032</v>
      </c>
      <c r="K208" t="s">
        <v>49</v>
      </c>
      <c r="L208">
        <v>940117</v>
      </c>
      <c r="M208" t="s">
        <v>69</v>
      </c>
      <c r="N208" t="s">
        <v>70</v>
      </c>
      <c r="O208" t="s">
        <v>71</v>
      </c>
      <c r="P208" t="s">
        <v>72</v>
      </c>
      <c r="Q208" t="s">
        <v>54</v>
      </c>
      <c r="R208">
        <v>100994845</v>
      </c>
      <c r="S208" t="s">
        <v>86</v>
      </c>
      <c r="T208" t="s">
        <v>56</v>
      </c>
      <c r="U208" t="s">
        <v>57</v>
      </c>
      <c r="V208">
        <v>12018.53</v>
      </c>
      <c r="W208">
        <v>23568.07</v>
      </c>
      <c r="X208">
        <v>21175.02</v>
      </c>
      <c r="Y208">
        <v>1</v>
      </c>
      <c r="Z208">
        <v>1</v>
      </c>
      <c r="AA208" s="1">
        <v>42615</v>
      </c>
      <c r="AB208">
        <v>27000</v>
      </c>
      <c r="AC208" t="s">
        <v>56</v>
      </c>
      <c r="AD208" t="s">
        <v>236</v>
      </c>
    </row>
    <row r="209" spans="1:30" x14ac:dyDescent="0.3">
      <c r="A209">
        <v>16709</v>
      </c>
      <c r="B209">
        <v>1</v>
      </c>
      <c r="C209" t="s">
        <v>413</v>
      </c>
      <c r="D209" t="s">
        <v>418</v>
      </c>
      <c r="E209">
        <v>18835430</v>
      </c>
      <c r="F209">
        <v>7114839572</v>
      </c>
      <c r="G209" t="s">
        <v>46</v>
      </c>
      <c r="H209" t="s">
        <v>47</v>
      </c>
      <c r="I209" t="s">
        <v>48</v>
      </c>
      <c r="J209">
        <v>7032</v>
      </c>
      <c r="K209" t="s">
        <v>49</v>
      </c>
      <c r="L209">
        <v>659338</v>
      </c>
      <c r="M209" t="s">
        <v>50</v>
      </c>
      <c r="N209" t="s">
        <v>51</v>
      </c>
      <c r="O209" t="s">
        <v>52</v>
      </c>
      <c r="P209" t="s">
        <v>53</v>
      </c>
      <c r="Q209" t="s">
        <v>54</v>
      </c>
      <c r="R209">
        <v>100223303</v>
      </c>
      <c r="S209" t="s">
        <v>64</v>
      </c>
      <c r="T209" t="s">
        <v>56</v>
      </c>
      <c r="U209" t="s">
        <v>57</v>
      </c>
      <c r="V209">
        <v>1628.38</v>
      </c>
      <c r="W209">
        <v>23520</v>
      </c>
      <c r="X209">
        <v>21600</v>
      </c>
      <c r="Y209">
        <v>1</v>
      </c>
      <c r="Z209">
        <v>1</v>
      </c>
      <c r="AA209" s="1">
        <v>42615</v>
      </c>
      <c r="AB209">
        <v>27000</v>
      </c>
      <c r="AC209" t="s">
        <v>56</v>
      </c>
      <c r="AD209" t="s">
        <v>423</v>
      </c>
    </row>
    <row r="210" spans="1:30" x14ac:dyDescent="0.3">
      <c r="A210">
        <v>16879</v>
      </c>
      <c r="B210">
        <v>1</v>
      </c>
      <c r="C210" t="s">
        <v>413</v>
      </c>
      <c r="D210" t="s">
        <v>418</v>
      </c>
      <c r="E210">
        <v>18836716</v>
      </c>
      <c r="F210">
        <v>7114870640</v>
      </c>
      <c r="G210" t="s">
        <v>46</v>
      </c>
      <c r="H210" t="s">
        <v>47</v>
      </c>
      <c r="I210" t="s">
        <v>48</v>
      </c>
      <c r="J210">
        <v>7032</v>
      </c>
      <c r="K210" t="s">
        <v>49</v>
      </c>
      <c r="L210">
        <v>659338</v>
      </c>
      <c r="M210" t="s">
        <v>50</v>
      </c>
      <c r="N210" t="s">
        <v>51</v>
      </c>
      <c r="O210" t="s">
        <v>52</v>
      </c>
      <c r="P210" t="s">
        <v>53</v>
      </c>
      <c r="Q210" t="s">
        <v>54</v>
      </c>
      <c r="R210">
        <v>101093720</v>
      </c>
      <c r="S210" t="s">
        <v>55</v>
      </c>
      <c r="T210" t="s">
        <v>56</v>
      </c>
      <c r="U210" t="s">
        <v>57</v>
      </c>
      <c r="V210">
        <v>1741.35</v>
      </c>
      <c r="W210">
        <v>23520</v>
      </c>
      <c r="X210">
        <v>21600</v>
      </c>
      <c r="Y210">
        <v>1</v>
      </c>
      <c r="Z210">
        <v>1</v>
      </c>
      <c r="AA210" s="1">
        <v>42615</v>
      </c>
      <c r="AB210">
        <v>27000</v>
      </c>
      <c r="AC210" t="s">
        <v>56</v>
      </c>
      <c r="AD210" t="s">
        <v>220</v>
      </c>
    </row>
    <row r="211" spans="1:30" x14ac:dyDescent="0.3">
      <c r="A211">
        <v>16870</v>
      </c>
      <c r="B211">
        <v>1</v>
      </c>
      <c r="C211" t="s">
        <v>413</v>
      </c>
      <c r="D211" t="s">
        <v>418</v>
      </c>
      <c r="E211">
        <v>18836607</v>
      </c>
      <c r="F211">
        <v>7114869725</v>
      </c>
      <c r="G211" t="s">
        <v>46</v>
      </c>
      <c r="H211" t="s">
        <v>47</v>
      </c>
      <c r="I211" t="s">
        <v>48</v>
      </c>
      <c r="J211">
        <v>7032</v>
      </c>
      <c r="K211" t="s">
        <v>49</v>
      </c>
      <c r="L211">
        <v>4131606</v>
      </c>
      <c r="M211" t="s">
        <v>269</v>
      </c>
      <c r="N211" t="s">
        <v>270</v>
      </c>
      <c r="O211" t="s">
        <v>126</v>
      </c>
      <c r="P211" t="s">
        <v>127</v>
      </c>
      <c r="Q211" t="s">
        <v>54</v>
      </c>
      <c r="R211">
        <v>100894891</v>
      </c>
      <c r="S211" t="s">
        <v>116</v>
      </c>
      <c r="T211" t="s">
        <v>56</v>
      </c>
      <c r="U211" t="s">
        <v>57</v>
      </c>
      <c r="V211">
        <v>11992.88</v>
      </c>
      <c r="W211">
        <v>23277.57</v>
      </c>
      <c r="X211">
        <v>21328.2</v>
      </c>
      <c r="Y211">
        <v>1</v>
      </c>
      <c r="Z211">
        <v>1</v>
      </c>
      <c r="AA211" s="1">
        <v>42615</v>
      </c>
      <c r="AB211">
        <v>27000</v>
      </c>
      <c r="AC211" t="s">
        <v>56</v>
      </c>
      <c r="AD211" t="s">
        <v>271</v>
      </c>
    </row>
    <row r="212" spans="1:30" x14ac:dyDescent="0.3">
      <c r="A212">
        <v>16758</v>
      </c>
      <c r="B212">
        <v>1</v>
      </c>
      <c r="C212" t="s">
        <v>413</v>
      </c>
      <c r="D212" t="s">
        <v>418</v>
      </c>
      <c r="E212">
        <v>18836711</v>
      </c>
      <c r="F212">
        <v>7114852047</v>
      </c>
      <c r="G212" t="s">
        <v>46</v>
      </c>
      <c r="H212" t="s">
        <v>47</v>
      </c>
      <c r="I212" t="s">
        <v>48</v>
      </c>
      <c r="J212">
        <v>7032</v>
      </c>
      <c r="K212" t="s">
        <v>49</v>
      </c>
      <c r="L212">
        <v>2497722</v>
      </c>
      <c r="M212" t="s">
        <v>132</v>
      </c>
      <c r="N212" t="s">
        <v>133</v>
      </c>
      <c r="O212" t="s">
        <v>84</v>
      </c>
      <c r="P212" t="s">
        <v>85</v>
      </c>
      <c r="Q212" t="s">
        <v>54</v>
      </c>
      <c r="R212">
        <v>100994845</v>
      </c>
      <c r="S212" t="s">
        <v>86</v>
      </c>
      <c r="T212" t="s">
        <v>56</v>
      </c>
      <c r="U212" t="s">
        <v>57</v>
      </c>
      <c r="V212">
        <v>11403.78</v>
      </c>
      <c r="W212">
        <v>23213.54</v>
      </c>
      <c r="X212">
        <v>21036.94</v>
      </c>
      <c r="Y212">
        <v>1</v>
      </c>
      <c r="Z212">
        <v>1</v>
      </c>
      <c r="AA212" s="1">
        <v>42615</v>
      </c>
      <c r="AB212">
        <v>27000</v>
      </c>
      <c r="AC212" t="s">
        <v>56</v>
      </c>
      <c r="AD212" t="s">
        <v>321</v>
      </c>
    </row>
    <row r="213" spans="1:30" x14ac:dyDescent="0.3">
      <c r="A213">
        <v>16797</v>
      </c>
      <c r="B213">
        <v>1</v>
      </c>
      <c r="C213" t="s">
        <v>413</v>
      </c>
      <c r="D213" t="s">
        <v>418</v>
      </c>
      <c r="E213">
        <v>18835908</v>
      </c>
      <c r="F213">
        <v>7114857878</v>
      </c>
      <c r="G213" t="s">
        <v>46</v>
      </c>
      <c r="H213" t="s">
        <v>47</v>
      </c>
      <c r="I213" t="s">
        <v>48</v>
      </c>
      <c r="J213">
        <v>7032</v>
      </c>
      <c r="K213" t="s">
        <v>49</v>
      </c>
      <c r="L213">
        <v>917531</v>
      </c>
      <c r="M213" t="s">
        <v>319</v>
      </c>
      <c r="N213" t="s">
        <v>152</v>
      </c>
      <c r="O213" t="s">
        <v>153</v>
      </c>
      <c r="P213" t="s">
        <v>154</v>
      </c>
      <c r="Q213" t="s">
        <v>54</v>
      </c>
      <c r="R213">
        <v>100297681</v>
      </c>
      <c r="S213" t="s">
        <v>258</v>
      </c>
      <c r="T213" t="s">
        <v>56</v>
      </c>
      <c r="U213" t="s">
        <v>57</v>
      </c>
      <c r="V213">
        <v>3733.32</v>
      </c>
      <c r="W213">
        <v>22910.45</v>
      </c>
      <c r="X213">
        <v>21008.71</v>
      </c>
      <c r="Y213">
        <v>1</v>
      </c>
      <c r="Z213">
        <v>1</v>
      </c>
      <c r="AA213" s="1">
        <v>42615</v>
      </c>
      <c r="AB213">
        <v>27000</v>
      </c>
      <c r="AC213" t="s">
        <v>56</v>
      </c>
      <c r="AD213" t="s">
        <v>298</v>
      </c>
    </row>
    <row r="214" spans="1:30" x14ac:dyDescent="0.3">
      <c r="A214">
        <v>16843</v>
      </c>
      <c r="B214">
        <v>1</v>
      </c>
      <c r="C214" t="s">
        <v>413</v>
      </c>
      <c r="D214" t="s">
        <v>418</v>
      </c>
      <c r="E214">
        <v>18836715</v>
      </c>
      <c r="F214">
        <v>7114868348</v>
      </c>
      <c r="G214" t="s">
        <v>46</v>
      </c>
      <c r="H214" t="s">
        <v>47</v>
      </c>
      <c r="I214" t="s">
        <v>48</v>
      </c>
      <c r="J214">
        <v>7032</v>
      </c>
      <c r="K214" t="s">
        <v>49</v>
      </c>
      <c r="L214">
        <v>915409</v>
      </c>
      <c r="M214" t="s">
        <v>247</v>
      </c>
      <c r="N214" t="s">
        <v>248</v>
      </c>
      <c r="O214" t="s">
        <v>249</v>
      </c>
      <c r="P214" t="s">
        <v>250</v>
      </c>
      <c r="Q214" t="s">
        <v>54</v>
      </c>
      <c r="R214">
        <v>100535792</v>
      </c>
      <c r="S214" t="s">
        <v>251</v>
      </c>
      <c r="T214" t="s">
        <v>56</v>
      </c>
      <c r="U214" t="s">
        <v>57</v>
      </c>
      <c r="V214">
        <v>5155.58</v>
      </c>
      <c r="W214">
        <v>22044.67</v>
      </c>
      <c r="X214">
        <v>20125.54</v>
      </c>
      <c r="Y214">
        <v>1</v>
      </c>
      <c r="Z214">
        <v>1</v>
      </c>
      <c r="AA214" s="1">
        <v>42615</v>
      </c>
      <c r="AB214">
        <v>27000</v>
      </c>
      <c r="AC214" t="s">
        <v>56</v>
      </c>
      <c r="AD214" t="s">
        <v>252</v>
      </c>
    </row>
    <row r="215" spans="1:30" x14ac:dyDescent="0.3">
      <c r="A215">
        <v>16862</v>
      </c>
      <c r="B215">
        <v>1</v>
      </c>
      <c r="C215" t="s">
        <v>413</v>
      </c>
      <c r="D215" t="s">
        <v>418</v>
      </c>
      <c r="E215">
        <v>18835668</v>
      </c>
      <c r="F215">
        <v>7114868446</v>
      </c>
      <c r="G215" t="s">
        <v>46</v>
      </c>
      <c r="H215" t="s">
        <v>47</v>
      </c>
      <c r="I215" t="s">
        <v>48</v>
      </c>
      <c r="J215">
        <v>7032</v>
      </c>
      <c r="K215" t="s">
        <v>49</v>
      </c>
      <c r="L215">
        <v>941468</v>
      </c>
      <c r="M215" t="s">
        <v>205</v>
      </c>
      <c r="N215" t="s">
        <v>206</v>
      </c>
      <c r="O215" t="s">
        <v>207</v>
      </c>
      <c r="P215" t="s">
        <v>208</v>
      </c>
      <c r="Q215" t="s">
        <v>54</v>
      </c>
      <c r="R215">
        <v>101093720</v>
      </c>
      <c r="S215" t="s">
        <v>55</v>
      </c>
      <c r="T215" t="s">
        <v>56</v>
      </c>
      <c r="U215" t="s">
        <v>57</v>
      </c>
      <c r="V215">
        <v>3541.34</v>
      </c>
      <c r="W215">
        <v>21454.7</v>
      </c>
      <c r="X215">
        <v>19468.830000000002</v>
      </c>
      <c r="Y215">
        <v>1</v>
      </c>
      <c r="Z215">
        <v>1</v>
      </c>
      <c r="AA215" s="1">
        <v>42615</v>
      </c>
      <c r="AB215">
        <v>27000</v>
      </c>
      <c r="AC215" t="s">
        <v>56</v>
      </c>
      <c r="AD215" t="s">
        <v>209</v>
      </c>
    </row>
    <row r="216" spans="1:30" x14ac:dyDescent="0.3">
      <c r="A216">
        <v>16745</v>
      </c>
      <c r="B216">
        <v>1</v>
      </c>
      <c r="C216" t="s">
        <v>413</v>
      </c>
      <c r="D216" t="s">
        <v>418</v>
      </c>
      <c r="E216">
        <v>18836714</v>
      </c>
      <c r="F216">
        <v>7114851063</v>
      </c>
      <c r="G216" t="s">
        <v>46</v>
      </c>
      <c r="H216" t="s">
        <v>47</v>
      </c>
      <c r="I216" t="s">
        <v>48</v>
      </c>
      <c r="J216">
        <v>7032</v>
      </c>
      <c r="K216" t="s">
        <v>49</v>
      </c>
      <c r="L216">
        <v>646963</v>
      </c>
      <c r="M216" t="s">
        <v>176</v>
      </c>
      <c r="N216" t="s">
        <v>177</v>
      </c>
      <c r="O216" t="s">
        <v>178</v>
      </c>
      <c r="P216" t="s">
        <v>179</v>
      </c>
      <c r="Q216" t="s">
        <v>54</v>
      </c>
      <c r="R216">
        <v>100214689</v>
      </c>
      <c r="S216" t="s">
        <v>155</v>
      </c>
      <c r="T216" t="s">
        <v>56</v>
      </c>
      <c r="U216" t="s">
        <v>57</v>
      </c>
      <c r="V216">
        <v>6203.31</v>
      </c>
      <c r="W216">
        <v>21451.73</v>
      </c>
      <c r="X216">
        <v>19532.38</v>
      </c>
      <c r="Y216">
        <v>1</v>
      </c>
      <c r="Z216">
        <v>1</v>
      </c>
      <c r="AA216" s="1">
        <v>42615</v>
      </c>
      <c r="AB216">
        <v>27000</v>
      </c>
      <c r="AC216" t="s">
        <v>56</v>
      </c>
      <c r="AD216" t="s">
        <v>180</v>
      </c>
    </row>
    <row r="217" spans="1:30" x14ac:dyDescent="0.3">
      <c r="A217">
        <v>16753</v>
      </c>
      <c r="B217">
        <v>1</v>
      </c>
      <c r="C217" t="s">
        <v>413</v>
      </c>
      <c r="D217" t="s">
        <v>418</v>
      </c>
      <c r="E217">
        <v>18836606</v>
      </c>
      <c r="F217">
        <v>7114851808</v>
      </c>
      <c r="G217" t="s">
        <v>46</v>
      </c>
      <c r="H217" t="s">
        <v>47</v>
      </c>
      <c r="I217" t="s">
        <v>48</v>
      </c>
      <c r="J217">
        <v>7032</v>
      </c>
      <c r="K217" t="s">
        <v>49</v>
      </c>
      <c r="L217">
        <v>3537341</v>
      </c>
      <c r="M217" t="s">
        <v>320</v>
      </c>
      <c r="N217" t="s">
        <v>133</v>
      </c>
      <c r="O217" t="s">
        <v>84</v>
      </c>
      <c r="P217" t="s">
        <v>85</v>
      </c>
      <c r="Q217" t="s">
        <v>54</v>
      </c>
      <c r="R217">
        <v>100223303</v>
      </c>
      <c r="S217" t="s">
        <v>64</v>
      </c>
      <c r="T217" t="s">
        <v>56</v>
      </c>
      <c r="U217" t="s">
        <v>57</v>
      </c>
      <c r="V217">
        <v>12148.51</v>
      </c>
      <c r="W217">
        <v>19163.37</v>
      </c>
      <c r="X217">
        <v>17496.259999999998</v>
      </c>
      <c r="Y217">
        <v>1</v>
      </c>
      <c r="Z217">
        <v>1</v>
      </c>
      <c r="AA217" s="1">
        <v>42615</v>
      </c>
      <c r="AB217">
        <v>27000</v>
      </c>
      <c r="AC217" t="s">
        <v>56</v>
      </c>
      <c r="AD217" t="s">
        <v>134</v>
      </c>
    </row>
    <row r="218" spans="1:30" x14ac:dyDescent="0.3">
      <c r="A218">
        <v>16700</v>
      </c>
      <c r="B218">
        <v>1</v>
      </c>
      <c r="C218" t="s">
        <v>413</v>
      </c>
      <c r="D218" t="s">
        <v>418</v>
      </c>
      <c r="E218">
        <v>18835250</v>
      </c>
      <c r="F218">
        <v>7114839022</v>
      </c>
      <c r="G218" t="s">
        <v>46</v>
      </c>
      <c r="H218" t="s">
        <v>47</v>
      </c>
      <c r="I218" t="s">
        <v>48</v>
      </c>
      <c r="J218">
        <v>7032</v>
      </c>
      <c r="K218" t="s">
        <v>49</v>
      </c>
      <c r="L218">
        <v>3025769</v>
      </c>
      <c r="M218" t="s">
        <v>62</v>
      </c>
      <c r="N218" t="s">
        <v>63</v>
      </c>
      <c r="O218" t="s">
        <v>52</v>
      </c>
      <c r="P218" t="s">
        <v>53</v>
      </c>
      <c r="Q218" t="s">
        <v>54</v>
      </c>
      <c r="R218">
        <v>101093720</v>
      </c>
      <c r="S218" t="s">
        <v>55</v>
      </c>
      <c r="T218" t="s">
        <v>56</v>
      </c>
      <c r="U218" t="s">
        <v>57</v>
      </c>
      <c r="V218">
        <v>1769.44</v>
      </c>
      <c r="W218">
        <v>14145.3</v>
      </c>
      <c r="X218">
        <v>12168</v>
      </c>
      <c r="Y218">
        <v>1</v>
      </c>
      <c r="Z218">
        <v>1</v>
      </c>
      <c r="AA218" s="1">
        <v>42615</v>
      </c>
      <c r="AB218">
        <v>27000</v>
      </c>
      <c r="AC218" t="s">
        <v>56</v>
      </c>
      <c r="AD218" t="s">
        <v>419</v>
      </c>
    </row>
    <row r="219" spans="1:30" x14ac:dyDescent="0.3">
      <c r="A219">
        <v>16950</v>
      </c>
      <c r="B219">
        <v>1</v>
      </c>
      <c r="C219" t="s">
        <v>413</v>
      </c>
      <c r="D219" t="s">
        <v>427</v>
      </c>
      <c r="E219">
        <v>18845316</v>
      </c>
      <c r="F219">
        <v>7114895690</v>
      </c>
      <c r="G219" t="s">
        <v>46</v>
      </c>
      <c r="H219" t="s">
        <v>47</v>
      </c>
      <c r="I219" t="s">
        <v>48</v>
      </c>
      <c r="J219">
        <v>7032</v>
      </c>
      <c r="K219" t="s">
        <v>49</v>
      </c>
      <c r="L219">
        <v>1489016</v>
      </c>
      <c r="M219" t="s">
        <v>332</v>
      </c>
      <c r="N219" t="s">
        <v>333</v>
      </c>
      <c r="O219" t="s">
        <v>99</v>
      </c>
      <c r="P219" t="s">
        <v>100</v>
      </c>
      <c r="Q219" t="s">
        <v>54</v>
      </c>
      <c r="R219">
        <v>100223303</v>
      </c>
      <c r="S219" t="s">
        <v>64</v>
      </c>
      <c r="T219" t="s">
        <v>56</v>
      </c>
      <c r="U219" t="s">
        <v>57</v>
      </c>
      <c r="V219">
        <v>9540.92</v>
      </c>
      <c r="W219">
        <v>24498.39</v>
      </c>
      <c r="X219">
        <v>22431.02</v>
      </c>
      <c r="Y219">
        <v>1</v>
      </c>
      <c r="Z219">
        <v>1</v>
      </c>
      <c r="AA219" s="1">
        <v>42616</v>
      </c>
      <c r="AB219">
        <v>27000</v>
      </c>
      <c r="AC219" t="s">
        <v>56</v>
      </c>
      <c r="AD219" t="s">
        <v>428</v>
      </c>
    </row>
    <row r="220" spans="1:30" x14ac:dyDescent="0.3">
      <c r="A220">
        <v>16952</v>
      </c>
      <c r="B220">
        <v>1</v>
      </c>
      <c r="C220" t="s">
        <v>413</v>
      </c>
      <c r="D220" t="s">
        <v>427</v>
      </c>
      <c r="E220">
        <v>18845318</v>
      </c>
      <c r="F220">
        <v>7114895692</v>
      </c>
      <c r="G220" t="s">
        <v>46</v>
      </c>
      <c r="H220" t="s">
        <v>47</v>
      </c>
      <c r="I220" t="s">
        <v>48</v>
      </c>
      <c r="J220">
        <v>7032</v>
      </c>
      <c r="K220" t="s">
        <v>49</v>
      </c>
      <c r="L220">
        <v>2497722</v>
      </c>
      <c r="M220" t="s">
        <v>132</v>
      </c>
      <c r="N220" t="s">
        <v>133</v>
      </c>
      <c r="O220" t="s">
        <v>84</v>
      </c>
      <c r="P220" t="s">
        <v>85</v>
      </c>
      <c r="Q220" t="s">
        <v>54</v>
      </c>
      <c r="R220">
        <v>100223303</v>
      </c>
      <c r="S220" t="s">
        <v>64</v>
      </c>
      <c r="T220" t="s">
        <v>56</v>
      </c>
      <c r="U220" t="s">
        <v>57</v>
      </c>
      <c r="V220">
        <v>12166.98</v>
      </c>
      <c r="W220">
        <v>23132.42</v>
      </c>
      <c r="X220">
        <v>21220.880000000001</v>
      </c>
      <c r="Y220">
        <v>1</v>
      </c>
      <c r="Z220">
        <v>1</v>
      </c>
      <c r="AA220" s="1">
        <v>42616</v>
      </c>
      <c r="AB220">
        <v>27000</v>
      </c>
      <c r="AC220" t="s">
        <v>56</v>
      </c>
      <c r="AD220" t="s">
        <v>134</v>
      </c>
    </row>
    <row r="221" spans="1:30" x14ac:dyDescent="0.3">
      <c r="A221">
        <v>16953</v>
      </c>
      <c r="B221">
        <v>1</v>
      </c>
      <c r="C221" t="s">
        <v>413</v>
      </c>
      <c r="D221" t="s">
        <v>427</v>
      </c>
      <c r="E221">
        <v>18845319</v>
      </c>
      <c r="F221">
        <v>7114895693</v>
      </c>
      <c r="G221" t="s">
        <v>46</v>
      </c>
      <c r="H221" t="s">
        <v>47</v>
      </c>
      <c r="I221" t="s">
        <v>48</v>
      </c>
      <c r="J221">
        <v>7032</v>
      </c>
      <c r="K221" t="s">
        <v>49</v>
      </c>
      <c r="L221">
        <v>2064813</v>
      </c>
      <c r="M221" t="s">
        <v>256</v>
      </c>
      <c r="N221" t="s">
        <v>257</v>
      </c>
      <c r="O221" t="s">
        <v>215</v>
      </c>
      <c r="P221" t="s">
        <v>216</v>
      </c>
      <c r="Q221" t="s">
        <v>54</v>
      </c>
      <c r="R221">
        <v>100297681</v>
      </c>
      <c r="S221" t="s">
        <v>258</v>
      </c>
      <c r="T221" t="s">
        <v>56</v>
      </c>
      <c r="U221" t="s">
        <v>57</v>
      </c>
      <c r="V221">
        <v>11198.8</v>
      </c>
      <c r="W221">
        <v>21780.240000000002</v>
      </c>
      <c r="X221">
        <v>19899.259999999998</v>
      </c>
      <c r="Y221">
        <v>1</v>
      </c>
      <c r="Z221">
        <v>1</v>
      </c>
      <c r="AA221" s="1">
        <v>42616</v>
      </c>
      <c r="AB221">
        <v>27000</v>
      </c>
      <c r="AC221" t="s">
        <v>56</v>
      </c>
      <c r="AD221" t="s">
        <v>259</v>
      </c>
    </row>
    <row r="222" spans="1:30" x14ac:dyDescent="0.3">
      <c r="A222">
        <v>16936</v>
      </c>
      <c r="B222">
        <v>1</v>
      </c>
      <c r="C222" t="s">
        <v>413</v>
      </c>
      <c r="D222" t="s">
        <v>427</v>
      </c>
      <c r="E222">
        <v>18845314</v>
      </c>
      <c r="F222">
        <v>7114801668</v>
      </c>
      <c r="G222" t="s">
        <v>46</v>
      </c>
      <c r="H222" t="s">
        <v>47</v>
      </c>
      <c r="I222" t="s">
        <v>48</v>
      </c>
      <c r="J222">
        <v>7032</v>
      </c>
      <c r="K222" t="s">
        <v>49</v>
      </c>
      <c r="L222">
        <v>5014992</v>
      </c>
      <c r="M222" t="s">
        <v>302</v>
      </c>
      <c r="N222" t="s">
        <v>280</v>
      </c>
      <c r="O222" t="s">
        <v>281</v>
      </c>
      <c r="P222" t="s">
        <v>282</v>
      </c>
      <c r="Q222" t="s">
        <v>54</v>
      </c>
      <c r="R222">
        <v>100297681</v>
      </c>
      <c r="S222" t="s">
        <v>258</v>
      </c>
      <c r="T222" t="s">
        <v>56</v>
      </c>
      <c r="U222" t="s">
        <v>57</v>
      </c>
      <c r="V222">
        <v>3281.83</v>
      </c>
      <c r="W222">
        <v>21266</v>
      </c>
      <c r="X222">
        <v>19509.150000000001</v>
      </c>
      <c r="Y222">
        <v>1</v>
      </c>
      <c r="Z222">
        <v>1</v>
      </c>
      <c r="AA222" s="1">
        <v>42616</v>
      </c>
      <c r="AB222">
        <v>27000</v>
      </c>
      <c r="AC222" t="s">
        <v>56</v>
      </c>
      <c r="AD222" t="s">
        <v>283</v>
      </c>
    </row>
    <row r="223" spans="1:30" x14ac:dyDescent="0.3">
      <c r="A223">
        <v>16951</v>
      </c>
      <c r="B223">
        <v>1</v>
      </c>
      <c r="C223" t="s">
        <v>413</v>
      </c>
      <c r="D223" t="s">
        <v>427</v>
      </c>
      <c r="E223">
        <v>18845317</v>
      </c>
      <c r="F223">
        <v>7114895691</v>
      </c>
      <c r="G223" t="s">
        <v>46</v>
      </c>
      <c r="H223" t="s">
        <v>47</v>
      </c>
      <c r="I223" t="s">
        <v>48</v>
      </c>
      <c r="J223">
        <v>7032</v>
      </c>
      <c r="K223" t="s">
        <v>49</v>
      </c>
      <c r="L223">
        <v>4205647</v>
      </c>
      <c r="M223" t="s">
        <v>168</v>
      </c>
      <c r="N223" t="s">
        <v>169</v>
      </c>
      <c r="O223" t="s">
        <v>170</v>
      </c>
      <c r="P223" t="s">
        <v>171</v>
      </c>
      <c r="Q223" t="s">
        <v>54</v>
      </c>
      <c r="R223">
        <v>101047835</v>
      </c>
      <c r="S223" t="s">
        <v>172</v>
      </c>
      <c r="T223" t="s">
        <v>56</v>
      </c>
      <c r="U223" t="s">
        <v>57</v>
      </c>
      <c r="V223">
        <v>14232.34</v>
      </c>
      <c r="W223">
        <v>21217.74</v>
      </c>
      <c r="X223">
        <v>19299.28</v>
      </c>
      <c r="Y223">
        <v>1</v>
      </c>
      <c r="Z223">
        <v>1</v>
      </c>
      <c r="AA223" s="1">
        <v>42616</v>
      </c>
      <c r="AB223">
        <v>27000</v>
      </c>
      <c r="AC223" t="s">
        <v>56</v>
      </c>
      <c r="AD223" t="s">
        <v>173</v>
      </c>
    </row>
    <row r="224" spans="1:30" x14ac:dyDescent="0.3">
      <c r="A224">
        <v>17144</v>
      </c>
      <c r="B224">
        <v>1</v>
      </c>
      <c r="C224" t="s">
        <v>413</v>
      </c>
      <c r="D224" t="s">
        <v>432</v>
      </c>
      <c r="E224">
        <v>18854958</v>
      </c>
      <c r="F224">
        <v>7114934975</v>
      </c>
      <c r="G224" t="s">
        <v>46</v>
      </c>
      <c r="H224" t="s">
        <v>47</v>
      </c>
      <c r="I224" t="s">
        <v>48</v>
      </c>
      <c r="J224">
        <v>7032</v>
      </c>
      <c r="K224" t="s">
        <v>49</v>
      </c>
      <c r="L224">
        <v>659338</v>
      </c>
      <c r="M224" t="s">
        <v>50</v>
      </c>
      <c r="N224" t="s">
        <v>51</v>
      </c>
      <c r="O224" t="s">
        <v>52</v>
      </c>
      <c r="P224" t="s">
        <v>53</v>
      </c>
      <c r="Q224" t="s">
        <v>54</v>
      </c>
      <c r="R224">
        <v>101093720</v>
      </c>
      <c r="S224" t="s">
        <v>55</v>
      </c>
      <c r="T224" t="s">
        <v>56</v>
      </c>
      <c r="U224" t="s">
        <v>57</v>
      </c>
      <c r="V224">
        <v>1744.91</v>
      </c>
      <c r="W224">
        <v>25277.3</v>
      </c>
      <c r="X224">
        <v>23548.2</v>
      </c>
      <c r="Y224">
        <v>1</v>
      </c>
      <c r="Z224">
        <v>1</v>
      </c>
      <c r="AA224" s="1">
        <v>42618</v>
      </c>
      <c r="AB224">
        <v>27000</v>
      </c>
      <c r="AC224" t="s">
        <v>56</v>
      </c>
      <c r="AD224" t="s">
        <v>220</v>
      </c>
    </row>
    <row r="225" spans="1:30" x14ac:dyDescent="0.3">
      <c r="A225">
        <v>17145</v>
      </c>
      <c r="B225">
        <v>1</v>
      </c>
      <c r="C225" t="s">
        <v>413</v>
      </c>
      <c r="D225" t="s">
        <v>432</v>
      </c>
      <c r="E225">
        <v>18854959</v>
      </c>
      <c r="F225">
        <v>7114935020</v>
      </c>
      <c r="G225" t="s">
        <v>46</v>
      </c>
      <c r="H225" t="s">
        <v>47</v>
      </c>
      <c r="I225" t="s">
        <v>48</v>
      </c>
      <c r="J225">
        <v>7032</v>
      </c>
      <c r="K225" t="s">
        <v>49</v>
      </c>
      <c r="L225">
        <v>659338</v>
      </c>
      <c r="M225" t="s">
        <v>50</v>
      </c>
      <c r="N225" t="s">
        <v>51</v>
      </c>
      <c r="O225" t="s">
        <v>52</v>
      </c>
      <c r="P225" t="s">
        <v>53</v>
      </c>
      <c r="Q225" t="s">
        <v>54</v>
      </c>
      <c r="R225">
        <v>101093720</v>
      </c>
      <c r="S225" t="s">
        <v>55</v>
      </c>
      <c r="T225" t="s">
        <v>56</v>
      </c>
      <c r="U225" t="s">
        <v>57</v>
      </c>
      <c r="V225">
        <v>1743.21</v>
      </c>
      <c r="W225">
        <v>24651.599999999999</v>
      </c>
      <c r="X225">
        <v>23066.400000000001</v>
      </c>
      <c r="Y225">
        <v>1</v>
      </c>
      <c r="Z225">
        <v>1</v>
      </c>
      <c r="AA225" s="1">
        <v>42618</v>
      </c>
      <c r="AB225">
        <v>27000</v>
      </c>
      <c r="AC225" t="s">
        <v>56</v>
      </c>
      <c r="AD225" t="s">
        <v>220</v>
      </c>
    </row>
    <row r="226" spans="1:30" x14ac:dyDescent="0.3">
      <c r="A226">
        <v>17207</v>
      </c>
      <c r="B226">
        <v>1</v>
      </c>
      <c r="C226" t="s">
        <v>413</v>
      </c>
      <c r="D226" t="s">
        <v>432</v>
      </c>
      <c r="E226">
        <v>18855236</v>
      </c>
      <c r="F226">
        <v>7114935696</v>
      </c>
      <c r="G226" t="s">
        <v>46</v>
      </c>
      <c r="H226" t="s">
        <v>47</v>
      </c>
      <c r="I226" t="s">
        <v>48</v>
      </c>
      <c r="J226">
        <v>7032</v>
      </c>
      <c r="K226" t="s">
        <v>49</v>
      </c>
      <c r="L226">
        <v>931925</v>
      </c>
      <c r="M226" t="s">
        <v>239</v>
      </c>
      <c r="N226" t="s">
        <v>240</v>
      </c>
      <c r="O226" t="s">
        <v>241</v>
      </c>
      <c r="P226" t="s">
        <v>242</v>
      </c>
      <c r="Q226" t="s">
        <v>54</v>
      </c>
      <c r="R226">
        <v>100647401</v>
      </c>
      <c r="S226" t="s">
        <v>274</v>
      </c>
      <c r="T226" t="s">
        <v>56</v>
      </c>
      <c r="U226" t="s">
        <v>57</v>
      </c>
      <c r="V226">
        <v>3433.24</v>
      </c>
      <c r="W226">
        <v>22582.69</v>
      </c>
      <c r="X226">
        <v>20596.580000000002</v>
      </c>
      <c r="Y226">
        <v>1</v>
      </c>
      <c r="Z226">
        <v>1</v>
      </c>
      <c r="AA226" s="1">
        <v>42618</v>
      </c>
      <c r="AB226">
        <v>27000</v>
      </c>
      <c r="AC226" t="s">
        <v>56</v>
      </c>
      <c r="AD226" t="s">
        <v>275</v>
      </c>
    </row>
    <row r="227" spans="1:30" x14ac:dyDescent="0.3">
      <c r="A227">
        <v>17009</v>
      </c>
      <c r="B227">
        <v>1</v>
      </c>
      <c r="C227" t="s">
        <v>413</v>
      </c>
      <c r="D227" t="s">
        <v>432</v>
      </c>
      <c r="E227">
        <v>18855677</v>
      </c>
      <c r="F227">
        <v>7114759344</v>
      </c>
      <c r="G227" t="s">
        <v>46</v>
      </c>
      <c r="H227" t="s">
        <v>47</v>
      </c>
      <c r="I227" t="s">
        <v>48</v>
      </c>
      <c r="J227">
        <v>7032</v>
      </c>
      <c r="K227" t="s">
        <v>49</v>
      </c>
      <c r="L227">
        <v>913298</v>
      </c>
      <c r="M227" t="s">
        <v>138</v>
      </c>
      <c r="N227" t="s">
        <v>139</v>
      </c>
      <c r="O227" t="s">
        <v>140</v>
      </c>
      <c r="P227" t="s">
        <v>141</v>
      </c>
      <c r="Q227" t="s">
        <v>54</v>
      </c>
      <c r="R227">
        <v>100824635</v>
      </c>
      <c r="S227" t="s">
        <v>142</v>
      </c>
      <c r="T227" t="s">
        <v>56</v>
      </c>
      <c r="U227" t="s">
        <v>57</v>
      </c>
      <c r="V227">
        <v>23455.73</v>
      </c>
      <c r="W227">
        <v>21995.65</v>
      </c>
      <c r="X227">
        <v>20116.03</v>
      </c>
      <c r="Y227">
        <v>1</v>
      </c>
      <c r="Z227">
        <v>1</v>
      </c>
      <c r="AA227" s="1">
        <v>42618</v>
      </c>
      <c r="AB227">
        <v>27000</v>
      </c>
      <c r="AC227" t="s">
        <v>56</v>
      </c>
      <c r="AD227" t="s">
        <v>143</v>
      </c>
    </row>
    <row r="228" spans="1:30" x14ac:dyDescent="0.3">
      <c r="A228">
        <v>17293</v>
      </c>
      <c r="B228">
        <v>1</v>
      </c>
      <c r="C228" t="s">
        <v>413</v>
      </c>
      <c r="D228" t="s">
        <v>434</v>
      </c>
      <c r="E228">
        <v>18862080</v>
      </c>
      <c r="F228">
        <v>7114759352</v>
      </c>
      <c r="G228" t="s">
        <v>46</v>
      </c>
      <c r="H228" t="s">
        <v>47</v>
      </c>
      <c r="I228" t="s">
        <v>48</v>
      </c>
      <c r="J228">
        <v>7032</v>
      </c>
      <c r="K228" t="s">
        <v>49</v>
      </c>
      <c r="L228">
        <v>931560</v>
      </c>
      <c r="M228" t="s">
        <v>337</v>
      </c>
      <c r="N228" t="s">
        <v>338</v>
      </c>
      <c r="O228" t="s">
        <v>241</v>
      </c>
      <c r="P228" t="s">
        <v>242</v>
      </c>
      <c r="Q228" t="s">
        <v>54</v>
      </c>
      <c r="R228">
        <v>100535792</v>
      </c>
      <c r="S228" t="s">
        <v>251</v>
      </c>
      <c r="T228" t="s">
        <v>56</v>
      </c>
      <c r="U228" t="s">
        <v>57</v>
      </c>
      <c r="V228">
        <v>2813.03</v>
      </c>
      <c r="W228">
        <v>22928.7</v>
      </c>
      <c r="X228">
        <v>21043.49</v>
      </c>
      <c r="Y228">
        <v>1</v>
      </c>
      <c r="Z228">
        <v>1</v>
      </c>
      <c r="AA228" s="1">
        <v>42619</v>
      </c>
      <c r="AB228">
        <v>27000</v>
      </c>
      <c r="AC228" t="s">
        <v>56</v>
      </c>
      <c r="AD228" t="s">
        <v>339</v>
      </c>
    </row>
    <row r="229" spans="1:30" x14ac:dyDescent="0.3">
      <c r="A229">
        <v>17570</v>
      </c>
      <c r="B229">
        <v>1</v>
      </c>
      <c r="C229" t="s">
        <v>413</v>
      </c>
      <c r="D229" t="s">
        <v>434</v>
      </c>
      <c r="E229">
        <v>18862106</v>
      </c>
      <c r="F229">
        <v>7114959159</v>
      </c>
      <c r="G229" t="s">
        <v>46</v>
      </c>
      <c r="H229" t="s">
        <v>47</v>
      </c>
      <c r="I229" t="s">
        <v>48</v>
      </c>
      <c r="J229">
        <v>7032</v>
      </c>
      <c r="K229" t="s">
        <v>49</v>
      </c>
      <c r="L229">
        <v>915409</v>
      </c>
      <c r="M229" t="s">
        <v>247</v>
      </c>
      <c r="N229" t="s">
        <v>248</v>
      </c>
      <c r="O229" t="s">
        <v>249</v>
      </c>
      <c r="P229" t="s">
        <v>250</v>
      </c>
      <c r="Q229" t="s">
        <v>54</v>
      </c>
      <c r="R229">
        <v>100535792</v>
      </c>
      <c r="S229" t="s">
        <v>251</v>
      </c>
      <c r="T229" t="s">
        <v>56</v>
      </c>
      <c r="U229" t="s">
        <v>57</v>
      </c>
      <c r="V229">
        <v>5149.8999999999996</v>
      </c>
      <c r="W229">
        <v>22063.3</v>
      </c>
      <c r="X229">
        <v>20229.240000000002</v>
      </c>
      <c r="Y229">
        <v>1</v>
      </c>
      <c r="Z229">
        <v>1</v>
      </c>
      <c r="AA229" s="1">
        <v>42619</v>
      </c>
      <c r="AB229">
        <v>27000</v>
      </c>
      <c r="AC229" t="s">
        <v>56</v>
      </c>
      <c r="AD229" t="s">
        <v>252</v>
      </c>
    </row>
    <row r="230" spans="1:30" x14ac:dyDescent="0.3">
      <c r="A230">
        <v>17567</v>
      </c>
      <c r="B230">
        <v>1</v>
      </c>
      <c r="C230" t="s">
        <v>413</v>
      </c>
      <c r="D230" t="s">
        <v>434</v>
      </c>
      <c r="E230">
        <v>18862103</v>
      </c>
      <c r="F230">
        <v>7114959156</v>
      </c>
      <c r="G230" t="s">
        <v>46</v>
      </c>
      <c r="H230" t="s">
        <v>47</v>
      </c>
      <c r="I230" t="s">
        <v>48</v>
      </c>
      <c r="J230">
        <v>7032</v>
      </c>
      <c r="K230" t="s">
        <v>49</v>
      </c>
      <c r="L230">
        <v>917531</v>
      </c>
      <c r="M230" t="s">
        <v>319</v>
      </c>
      <c r="N230" t="s">
        <v>152</v>
      </c>
      <c r="O230" t="s">
        <v>153</v>
      </c>
      <c r="P230" t="s">
        <v>154</v>
      </c>
      <c r="Q230" t="s">
        <v>54</v>
      </c>
      <c r="R230">
        <v>100214689</v>
      </c>
      <c r="S230" t="s">
        <v>155</v>
      </c>
      <c r="T230" t="s">
        <v>56</v>
      </c>
      <c r="U230" t="s">
        <v>57</v>
      </c>
      <c r="V230">
        <v>3807.41</v>
      </c>
      <c r="W230">
        <v>22057.759999999998</v>
      </c>
      <c r="X230">
        <v>20098.87</v>
      </c>
      <c r="Y230">
        <v>1</v>
      </c>
      <c r="Z230">
        <v>1</v>
      </c>
      <c r="AA230" s="1">
        <v>42619</v>
      </c>
      <c r="AB230">
        <v>27000</v>
      </c>
      <c r="AC230" t="s">
        <v>56</v>
      </c>
      <c r="AD230" t="s">
        <v>156</v>
      </c>
    </row>
    <row r="231" spans="1:30" x14ac:dyDescent="0.3">
      <c r="A231">
        <v>17568</v>
      </c>
      <c r="B231">
        <v>1</v>
      </c>
      <c r="C231" t="s">
        <v>413</v>
      </c>
      <c r="D231" t="s">
        <v>434</v>
      </c>
      <c r="E231">
        <v>18862104</v>
      </c>
      <c r="F231">
        <v>7114959157</v>
      </c>
      <c r="G231" t="s">
        <v>46</v>
      </c>
      <c r="H231" t="s">
        <v>47</v>
      </c>
      <c r="I231" t="s">
        <v>48</v>
      </c>
      <c r="J231">
        <v>7032</v>
      </c>
      <c r="K231" t="s">
        <v>49</v>
      </c>
      <c r="L231">
        <v>646963</v>
      </c>
      <c r="M231" t="s">
        <v>176</v>
      </c>
      <c r="N231" t="s">
        <v>177</v>
      </c>
      <c r="O231" t="s">
        <v>178</v>
      </c>
      <c r="P231" t="s">
        <v>179</v>
      </c>
      <c r="Q231" t="s">
        <v>54</v>
      </c>
      <c r="R231">
        <v>100214689</v>
      </c>
      <c r="S231" t="s">
        <v>155</v>
      </c>
      <c r="T231" t="s">
        <v>56</v>
      </c>
      <c r="U231" t="s">
        <v>57</v>
      </c>
      <c r="V231">
        <v>6195.54</v>
      </c>
      <c r="W231">
        <v>21419.1</v>
      </c>
      <c r="X231">
        <v>19639.25</v>
      </c>
      <c r="Y231">
        <v>1</v>
      </c>
      <c r="Z231">
        <v>1</v>
      </c>
      <c r="AA231" s="1">
        <v>42619</v>
      </c>
      <c r="AB231">
        <v>27000</v>
      </c>
      <c r="AC231" t="s">
        <v>56</v>
      </c>
      <c r="AD231" t="s">
        <v>180</v>
      </c>
    </row>
    <row r="232" spans="1:30" x14ac:dyDescent="0.3">
      <c r="A232">
        <v>17569</v>
      </c>
      <c r="B232">
        <v>1</v>
      </c>
      <c r="C232" t="s">
        <v>413</v>
      </c>
      <c r="D232" t="s">
        <v>434</v>
      </c>
      <c r="E232">
        <v>18862105</v>
      </c>
      <c r="F232">
        <v>7114959158</v>
      </c>
      <c r="G232" t="s">
        <v>46</v>
      </c>
      <c r="H232" t="s">
        <v>47</v>
      </c>
      <c r="I232" t="s">
        <v>48</v>
      </c>
      <c r="J232">
        <v>7032</v>
      </c>
      <c r="K232" t="s">
        <v>49</v>
      </c>
      <c r="L232">
        <v>915409</v>
      </c>
      <c r="M232" t="s">
        <v>247</v>
      </c>
      <c r="N232" t="s">
        <v>248</v>
      </c>
      <c r="O232" t="s">
        <v>249</v>
      </c>
      <c r="P232" t="s">
        <v>250</v>
      </c>
      <c r="Q232" t="s">
        <v>54</v>
      </c>
      <c r="R232">
        <v>100535792</v>
      </c>
      <c r="S232" t="s">
        <v>251</v>
      </c>
      <c r="T232" t="s">
        <v>56</v>
      </c>
      <c r="U232" t="s">
        <v>57</v>
      </c>
      <c r="V232">
        <v>5145.4399999999996</v>
      </c>
      <c r="W232">
        <v>21175.4</v>
      </c>
      <c r="X232">
        <v>19248.3</v>
      </c>
      <c r="Y232">
        <v>1</v>
      </c>
      <c r="Z232">
        <v>1</v>
      </c>
      <c r="AA232" s="1">
        <v>42619</v>
      </c>
      <c r="AB232">
        <v>27000</v>
      </c>
      <c r="AC232" t="s">
        <v>56</v>
      </c>
      <c r="AD232" t="s">
        <v>252</v>
      </c>
    </row>
    <row r="233" spans="1:30" x14ac:dyDescent="0.3">
      <c r="A233">
        <v>19448</v>
      </c>
      <c r="B233">
        <v>1</v>
      </c>
      <c r="C233" t="s">
        <v>413</v>
      </c>
      <c r="D233" t="s">
        <v>435</v>
      </c>
      <c r="E233">
        <v>18896471</v>
      </c>
      <c r="F233">
        <v>7115034982</v>
      </c>
      <c r="G233" t="s">
        <v>46</v>
      </c>
      <c r="H233" t="s">
        <v>47</v>
      </c>
      <c r="I233" t="s">
        <v>48</v>
      </c>
      <c r="J233">
        <v>7032</v>
      </c>
      <c r="K233" t="s">
        <v>49</v>
      </c>
      <c r="L233">
        <v>2497722</v>
      </c>
      <c r="M233" t="s">
        <v>132</v>
      </c>
      <c r="N233" t="s">
        <v>133</v>
      </c>
      <c r="O233" t="s">
        <v>84</v>
      </c>
      <c r="P233" t="s">
        <v>85</v>
      </c>
      <c r="Q233" t="s">
        <v>54</v>
      </c>
      <c r="R233">
        <v>100994845</v>
      </c>
      <c r="S233" t="s">
        <v>86</v>
      </c>
      <c r="T233" t="s">
        <v>56</v>
      </c>
      <c r="U233" t="s">
        <v>57</v>
      </c>
      <c r="V233">
        <v>11387.4</v>
      </c>
      <c r="W233">
        <v>23802.98</v>
      </c>
      <c r="X233">
        <v>21757.040000000001</v>
      </c>
      <c r="Y233">
        <v>1</v>
      </c>
      <c r="Z233">
        <v>1</v>
      </c>
      <c r="AA233" s="1">
        <v>42622</v>
      </c>
      <c r="AB233">
        <v>27000</v>
      </c>
      <c r="AC233" t="s">
        <v>56</v>
      </c>
      <c r="AD233" t="s">
        <v>321</v>
      </c>
    </row>
    <row r="234" spans="1:30" x14ac:dyDescent="0.3">
      <c r="A234">
        <v>19412</v>
      </c>
      <c r="B234">
        <v>1</v>
      </c>
      <c r="C234" t="s">
        <v>413</v>
      </c>
      <c r="D234" t="s">
        <v>435</v>
      </c>
      <c r="E234">
        <v>18895465</v>
      </c>
      <c r="F234">
        <v>7115034015</v>
      </c>
      <c r="G234" t="s">
        <v>46</v>
      </c>
      <c r="H234" t="s">
        <v>47</v>
      </c>
      <c r="I234" t="s">
        <v>48</v>
      </c>
      <c r="J234">
        <v>7032</v>
      </c>
      <c r="K234" t="s">
        <v>49</v>
      </c>
      <c r="L234">
        <v>4119717</v>
      </c>
      <c r="M234" t="s">
        <v>309</v>
      </c>
      <c r="N234" t="s">
        <v>310</v>
      </c>
      <c r="O234" t="s">
        <v>311</v>
      </c>
      <c r="P234" t="s">
        <v>312</v>
      </c>
      <c r="Q234" t="s">
        <v>54</v>
      </c>
      <c r="R234">
        <v>100223303</v>
      </c>
      <c r="S234" t="s">
        <v>64</v>
      </c>
      <c r="T234" t="s">
        <v>56</v>
      </c>
      <c r="U234" t="s">
        <v>57</v>
      </c>
      <c r="V234">
        <v>5782.15</v>
      </c>
      <c r="W234">
        <v>23344.880000000001</v>
      </c>
      <c r="X234">
        <v>21472.62</v>
      </c>
      <c r="Y234">
        <v>1</v>
      </c>
      <c r="Z234">
        <v>1</v>
      </c>
      <c r="AA234" s="1">
        <v>42622</v>
      </c>
      <c r="AB234">
        <v>27000</v>
      </c>
      <c r="AC234" t="s">
        <v>56</v>
      </c>
      <c r="AD234" t="s">
        <v>313</v>
      </c>
    </row>
    <row r="235" spans="1:30" x14ac:dyDescent="0.3">
      <c r="A235">
        <v>19405</v>
      </c>
      <c r="B235">
        <v>1</v>
      </c>
      <c r="C235" t="s">
        <v>413</v>
      </c>
      <c r="D235" t="s">
        <v>435</v>
      </c>
      <c r="E235">
        <v>18895458</v>
      </c>
      <c r="F235">
        <v>7115034008</v>
      </c>
      <c r="G235" t="s">
        <v>46</v>
      </c>
      <c r="H235" t="s">
        <v>47</v>
      </c>
      <c r="I235" t="s">
        <v>48</v>
      </c>
      <c r="J235">
        <v>7032</v>
      </c>
      <c r="K235" t="s">
        <v>49</v>
      </c>
      <c r="L235">
        <v>4072295</v>
      </c>
      <c r="M235" t="s">
        <v>377</v>
      </c>
      <c r="N235" t="s">
        <v>225</v>
      </c>
      <c r="O235" t="s">
        <v>207</v>
      </c>
      <c r="P235" t="s">
        <v>208</v>
      </c>
      <c r="Q235" t="s">
        <v>54</v>
      </c>
      <c r="R235">
        <v>101093720</v>
      </c>
      <c r="S235" t="s">
        <v>55</v>
      </c>
      <c r="T235" t="s">
        <v>56</v>
      </c>
      <c r="U235" t="s">
        <v>57</v>
      </c>
      <c r="V235">
        <v>3526.96</v>
      </c>
      <c r="W235">
        <v>23163.3</v>
      </c>
      <c r="X235">
        <v>21246.799999999999</v>
      </c>
      <c r="Y235">
        <v>1</v>
      </c>
      <c r="Z235">
        <v>1</v>
      </c>
      <c r="AA235" s="1">
        <v>42622</v>
      </c>
      <c r="AB235">
        <v>27000</v>
      </c>
      <c r="AC235" t="s">
        <v>56</v>
      </c>
      <c r="AD235" t="s">
        <v>226</v>
      </c>
    </row>
    <row r="236" spans="1:30" x14ac:dyDescent="0.3">
      <c r="A236">
        <v>18902</v>
      </c>
      <c r="B236">
        <v>1</v>
      </c>
      <c r="C236" t="s">
        <v>413</v>
      </c>
      <c r="D236" t="s">
        <v>435</v>
      </c>
      <c r="E236">
        <v>18895441</v>
      </c>
      <c r="F236">
        <v>7114939039</v>
      </c>
      <c r="G236" t="s">
        <v>46</v>
      </c>
      <c r="H236" t="s">
        <v>47</v>
      </c>
      <c r="I236" t="s">
        <v>48</v>
      </c>
      <c r="J236">
        <v>7032</v>
      </c>
      <c r="K236" t="s">
        <v>49</v>
      </c>
      <c r="L236">
        <v>942421</v>
      </c>
      <c r="M236" t="s">
        <v>261</v>
      </c>
      <c r="N236" t="s">
        <v>262</v>
      </c>
      <c r="O236" t="s">
        <v>263</v>
      </c>
      <c r="P236" t="s">
        <v>264</v>
      </c>
      <c r="Q236" t="s">
        <v>54</v>
      </c>
      <c r="R236">
        <v>100535792</v>
      </c>
      <c r="S236" t="s">
        <v>251</v>
      </c>
      <c r="T236" t="s">
        <v>56</v>
      </c>
      <c r="U236" t="s">
        <v>57</v>
      </c>
      <c r="V236">
        <v>3348.69</v>
      </c>
      <c r="W236">
        <v>22697.26</v>
      </c>
      <c r="X236">
        <v>20779.46</v>
      </c>
      <c r="Y236">
        <v>1</v>
      </c>
      <c r="Z236">
        <v>1</v>
      </c>
      <c r="AA236" s="1">
        <v>42622</v>
      </c>
      <c r="AB236">
        <v>27000</v>
      </c>
      <c r="AC236" t="s">
        <v>56</v>
      </c>
      <c r="AD236" t="s">
        <v>265</v>
      </c>
    </row>
    <row r="237" spans="1:30" x14ac:dyDescent="0.3">
      <c r="A237">
        <v>19389</v>
      </c>
      <c r="B237">
        <v>1</v>
      </c>
      <c r="C237" t="s">
        <v>413</v>
      </c>
      <c r="D237" t="s">
        <v>435</v>
      </c>
      <c r="E237">
        <v>18895442</v>
      </c>
      <c r="F237">
        <v>7115033975</v>
      </c>
      <c r="G237" t="s">
        <v>46</v>
      </c>
      <c r="H237" t="s">
        <v>47</v>
      </c>
      <c r="I237" t="s">
        <v>48</v>
      </c>
      <c r="J237">
        <v>7032</v>
      </c>
      <c r="K237" t="s">
        <v>49</v>
      </c>
      <c r="L237">
        <v>925239</v>
      </c>
      <c r="M237" t="s">
        <v>97</v>
      </c>
      <c r="N237" t="s">
        <v>98</v>
      </c>
      <c r="O237" t="s">
        <v>99</v>
      </c>
      <c r="P237" t="s">
        <v>100</v>
      </c>
      <c r="Q237" t="s">
        <v>54</v>
      </c>
      <c r="R237">
        <v>100223303</v>
      </c>
      <c r="S237" t="s">
        <v>64</v>
      </c>
      <c r="T237" t="s">
        <v>56</v>
      </c>
      <c r="U237" t="s">
        <v>57</v>
      </c>
      <c r="V237">
        <v>6462.12</v>
      </c>
      <c r="W237">
        <v>22562.5</v>
      </c>
      <c r="X237">
        <v>20617.89</v>
      </c>
      <c r="Y237">
        <v>1</v>
      </c>
      <c r="Z237">
        <v>1</v>
      </c>
      <c r="AA237" s="1">
        <v>42622</v>
      </c>
      <c r="AB237">
        <v>27000</v>
      </c>
      <c r="AC237" t="s">
        <v>56</v>
      </c>
      <c r="AD237" t="s">
        <v>101</v>
      </c>
    </row>
    <row r="238" spans="1:30" x14ac:dyDescent="0.3">
      <c r="A238">
        <v>18988</v>
      </c>
      <c r="B238">
        <v>1</v>
      </c>
      <c r="C238" t="s">
        <v>413</v>
      </c>
      <c r="D238" t="s">
        <v>435</v>
      </c>
      <c r="E238">
        <v>18896472</v>
      </c>
      <c r="F238">
        <v>7115012545</v>
      </c>
      <c r="G238" t="s">
        <v>46</v>
      </c>
      <c r="H238" t="s">
        <v>47</v>
      </c>
      <c r="I238" t="s">
        <v>48</v>
      </c>
      <c r="J238">
        <v>7032</v>
      </c>
      <c r="K238" t="s">
        <v>49</v>
      </c>
      <c r="L238">
        <v>4939405</v>
      </c>
      <c r="M238" t="s">
        <v>386</v>
      </c>
      <c r="N238" t="s">
        <v>113</v>
      </c>
      <c r="O238" t="s">
        <v>114</v>
      </c>
      <c r="P238" t="s">
        <v>387</v>
      </c>
      <c r="Q238" t="s">
        <v>54</v>
      </c>
      <c r="R238">
        <v>100894891</v>
      </c>
      <c r="S238" t="s">
        <v>116</v>
      </c>
      <c r="T238" t="s">
        <v>56</v>
      </c>
      <c r="U238" t="s">
        <v>57</v>
      </c>
      <c r="V238">
        <v>12193.93</v>
      </c>
      <c r="W238">
        <v>22523.119999999999</v>
      </c>
      <c r="X238">
        <v>20510.47</v>
      </c>
      <c r="Y238">
        <v>1</v>
      </c>
      <c r="Z238">
        <v>1</v>
      </c>
      <c r="AA238" s="1">
        <v>42622</v>
      </c>
      <c r="AB238">
        <v>27000</v>
      </c>
      <c r="AC238" t="s">
        <v>56</v>
      </c>
      <c r="AD238" t="s">
        <v>117</v>
      </c>
    </row>
    <row r="239" spans="1:30" x14ac:dyDescent="0.3">
      <c r="A239">
        <v>18943</v>
      </c>
      <c r="B239">
        <v>1</v>
      </c>
      <c r="C239" t="s">
        <v>413</v>
      </c>
      <c r="D239" t="s">
        <v>435</v>
      </c>
      <c r="E239">
        <v>18896389</v>
      </c>
      <c r="F239">
        <v>7114996554</v>
      </c>
      <c r="G239" t="s">
        <v>46</v>
      </c>
      <c r="H239" t="s">
        <v>47</v>
      </c>
      <c r="I239" t="s">
        <v>48</v>
      </c>
      <c r="J239">
        <v>7032</v>
      </c>
      <c r="K239" t="s">
        <v>49</v>
      </c>
      <c r="L239">
        <v>940117</v>
      </c>
      <c r="M239" t="s">
        <v>69</v>
      </c>
      <c r="N239" t="s">
        <v>70</v>
      </c>
      <c r="O239" t="s">
        <v>71</v>
      </c>
      <c r="P239" t="s">
        <v>72</v>
      </c>
      <c r="Q239" t="s">
        <v>54</v>
      </c>
      <c r="R239">
        <v>100994845</v>
      </c>
      <c r="S239" t="s">
        <v>86</v>
      </c>
      <c r="T239" t="s">
        <v>56</v>
      </c>
      <c r="U239" t="s">
        <v>57</v>
      </c>
      <c r="V239">
        <v>12018.55</v>
      </c>
      <c r="W239">
        <v>22486.639999999999</v>
      </c>
      <c r="X239">
        <v>20175.36</v>
      </c>
      <c r="Y239">
        <v>1</v>
      </c>
      <c r="Z239">
        <v>1</v>
      </c>
      <c r="AA239" s="1">
        <v>42622</v>
      </c>
      <c r="AB239">
        <v>27000</v>
      </c>
      <c r="AC239" t="s">
        <v>56</v>
      </c>
      <c r="AD239" t="s">
        <v>236</v>
      </c>
    </row>
    <row r="240" spans="1:30" x14ac:dyDescent="0.3">
      <c r="A240">
        <v>19390</v>
      </c>
      <c r="B240">
        <v>1</v>
      </c>
      <c r="C240" t="s">
        <v>413</v>
      </c>
      <c r="D240" t="s">
        <v>435</v>
      </c>
      <c r="E240">
        <v>18895443</v>
      </c>
      <c r="F240">
        <v>7115033976</v>
      </c>
      <c r="G240" t="s">
        <v>46</v>
      </c>
      <c r="H240" t="s">
        <v>47</v>
      </c>
      <c r="I240" t="s">
        <v>48</v>
      </c>
      <c r="J240">
        <v>7032</v>
      </c>
      <c r="K240" t="s">
        <v>49</v>
      </c>
      <c r="L240">
        <v>916295</v>
      </c>
      <c r="M240" t="s">
        <v>293</v>
      </c>
      <c r="N240" t="s">
        <v>294</v>
      </c>
      <c r="O240" t="s">
        <v>263</v>
      </c>
      <c r="P240" t="s">
        <v>264</v>
      </c>
      <c r="Q240" t="s">
        <v>54</v>
      </c>
      <c r="R240">
        <v>100647401</v>
      </c>
      <c r="S240" t="s">
        <v>274</v>
      </c>
      <c r="T240" t="s">
        <v>56</v>
      </c>
      <c r="U240" t="s">
        <v>57</v>
      </c>
      <c r="V240">
        <v>3477.25</v>
      </c>
      <c r="W240">
        <v>22400.98</v>
      </c>
      <c r="X240">
        <v>20496.830000000002</v>
      </c>
      <c r="Y240">
        <v>1</v>
      </c>
      <c r="Z240">
        <v>1</v>
      </c>
      <c r="AA240" s="1">
        <v>42622</v>
      </c>
      <c r="AB240">
        <v>27000</v>
      </c>
      <c r="AC240" t="s">
        <v>56</v>
      </c>
      <c r="AD240" t="s">
        <v>295</v>
      </c>
    </row>
    <row r="241" spans="1:30" x14ac:dyDescent="0.3">
      <c r="A241">
        <v>19407</v>
      </c>
      <c r="B241">
        <v>1</v>
      </c>
      <c r="C241" t="s">
        <v>413</v>
      </c>
      <c r="D241" t="s">
        <v>435</v>
      </c>
      <c r="E241">
        <v>18895460</v>
      </c>
      <c r="F241">
        <v>7115034010</v>
      </c>
      <c r="G241" t="s">
        <v>46</v>
      </c>
      <c r="H241" t="s">
        <v>47</v>
      </c>
      <c r="I241" t="s">
        <v>48</v>
      </c>
      <c r="J241">
        <v>7032</v>
      </c>
      <c r="K241" t="s">
        <v>49</v>
      </c>
      <c r="L241">
        <v>941468</v>
      </c>
      <c r="M241" t="s">
        <v>205</v>
      </c>
      <c r="N241" t="s">
        <v>206</v>
      </c>
      <c r="O241" t="s">
        <v>207</v>
      </c>
      <c r="P241" t="s">
        <v>208</v>
      </c>
      <c r="Q241" t="s">
        <v>54</v>
      </c>
      <c r="R241">
        <v>101093720</v>
      </c>
      <c r="S241" t="s">
        <v>55</v>
      </c>
      <c r="T241" t="s">
        <v>56</v>
      </c>
      <c r="U241" t="s">
        <v>57</v>
      </c>
      <c r="V241">
        <v>3536.26</v>
      </c>
      <c r="W241">
        <v>22265.87</v>
      </c>
      <c r="X241">
        <v>20361.61</v>
      </c>
      <c r="Y241">
        <v>1</v>
      </c>
      <c r="Z241">
        <v>1</v>
      </c>
      <c r="AA241" s="1">
        <v>42622</v>
      </c>
      <c r="AB241">
        <v>27000</v>
      </c>
      <c r="AC241" t="s">
        <v>56</v>
      </c>
      <c r="AD241" t="s">
        <v>209</v>
      </c>
    </row>
    <row r="242" spans="1:30" x14ac:dyDescent="0.3">
      <c r="A242">
        <v>18984</v>
      </c>
      <c r="B242">
        <v>1</v>
      </c>
      <c r="C242" t="s">
        <v>413</v>
      </c>
      <c r="D242" t="s">
        <v>435</v>
      </c>
      <c r="E242">
        <v>18896390</v>
      </c>
      <c r="F242">
        <v>7115011449</v>
      </c>
      <c r="G242" t="s">
        <v>46</v>
      </c>
      <c r="H242" t="s">
        <v>47</v>
      </c>
      <c r="I242" t="s">
        <v>48</v>
      </c>
      <c r="J242">
        <v>7032</v>
      </c>
      <c r="K242" t="s">
        <v>49</v>
      </c>
      <c r="L242">
        <v>4119717</v>
      </c>
      <c r="M242" t="s">
        <v>309</v>
      </c>
      <c r="N242" t="s">
        <v>310</v>
      </c>
      <c r="O242" t="s">
        <v>311</v>
      </c>
      <c r="P242" t="s">
        <v>312</v>
      </c>
      <c r="Q242" t="s">
        <v>54</v>
      </c>
      <c r="R242">
        <v>100223303</v>
      </c>
      <c r="S242" t="s">
        <v>64</v>
      </c>
      <c r="T242" t="s">
        <v>56</v>
      </c>
      <c r="U242" t="s">
        <v>57</v>
      </c>
      <c r="V242">
        <v>5783.26</v>
      </c>
      <c r="W242">
        <v>22130.92</v>
      </c>
      <c r="X242">
        <v>20281.14</v>
      </c>
      <c r="Y242">
        <v>1</v>
      </c>
      <c r="Z242">
        <v>1</v>
      </c>
      <c r="AA242" s="1">
        <v>42622</v>
      </c>
      <c r="AB242">
        <v>27000</v>
      </c>
      <c r="AC242" t="s">
        <v>56</v>
      </c>
      <c r="AD242" t="s">
        <v>313</v>
      </c>
    </row>
    <row r="243" spans="1:30" x14ac:dyDescent="0.3">
      <c r="A243">
        <v>18986</v>
      </c>
      <c r="B243">
        <v>1</v>
      </c>
      <c r="C243" t="s">
        <v>413</v>
      </c>
      <c r="D243" t="s">
        <v>435</v>
      </c>
      <c r="E243">
        <v>18896459</v>
      </c>
      <c r="F243">
        <v>7115011451</v>
      </c>
      <c r="G243" t="s">
        <v>46</v>
      </c>
      <c r="H243" t="s">
        <v>47</v>
      </c>
      <c r="I243" t="s">
        <v>48</v>
      </c>
      <c r="J243">
        <v>7032</v>
      </c>
      <c r="K243" t="s">
        <v>49</v>
      </c>
      <c r="L243">
        <v>3202973</v>
      </c>
      <c r="M243" t="s">
        <v>136</v>
      </c>
      <c r="N243" t="s">
        <v>83</v>
      </c>
      <c r="O243" t="s">
        <v>84</v>
      </c>
      <c r="P243" t="s">
        <v>85</v>
      </c>
      <c r="Q243" t="s">
        <v>54</v>
      </c>
      <c r="R243">
        <v>100994845</v>
      </c>
      <c r="S243" t="s">
        <v>86</v>
      </c>
      <c r="T243" t="s">
        <v>56</v>
      </c>
      <c r="U243" t="s">
        <v>57</v>
      </c>
      <c r="V243">
        <v>11759.65</v>
      </c>
      <c r="W243">
        <v>22030.63</v>
      </c>
      <c r="X243">
        <v>19528.5</v>
      </c>
      <c r="Y243">
        <v>1</v>
      </c>
      <c r="Z243">
        <v>1</v>
      </c>
      <c r="AA243" s="1">
        <v>42622</v>
      </c>
      <c r="AB243">
        <v>27000</v>
      </c>
      <c r="AC243" t="s">
        <v>56</v>
      </c>
      <c r="AD243" t="s">
        <v>87</v>
      </c>
    </row>
    <row r="244" spans="1:30" x14ac:dyDescent="0.3">
      <c r="A244">
        <v>18895</v>
      </c>
      <c r="B244">
        <v>1</v>
      </c>
      <c r="C244" t="s">
        <v>413</v>
      </c>
      <c r="D244" t="s">
        <v>435</v>
      </c>
      <c r="E244">
        <v>18895426</v>
      </c>
      <c r="F244">
        <v>7114939032</v>
      </c>
      <c r="G244" t="s">
        <v>46</v>
      </c>
      <c r="H244" t="s">
        <v>47</v>
      </c>
      <c r="I244" t="s">
        <v>48</v>
      </c>
      <c r="J244">
        <v>7032</v>
      </c>
      <c r="K244" t="s">
        <v>49</v>
      </c>
      <c r="L244">
        <v>659338</v>
      </c>
      <c r="M244" t="s">
        <v>50</v>
      </c>
      <c r="N244" t="s">
        <v>51</v>
      </c>
      <c r="O244" t="s">
        <v>52</v>
      </c>
      <c r="P244" t="s">
        <v>53</v>
      </c>
      <c r="Q244" t="s">
        <v>54</v>
      </c>
      <c r="R244">
        <v>101093720</v>
      </c>
      <c r="S244" t="s">
        <v>55</v>
      </c>
      <c r="T244" t="s">
        <v>56</v>
      </c>
      <c r="U244" t="s">
        <v>57</v>
      </c>
      <c r="V244">
        <v>1745.31</v>
      </c>
      <c r="W244">
        <v>21890.880000000001</v>
      </c>
      <c r="X244">
        <v>20154.72</v>
      </c>
      <c r="Y244">
        <v>1</v>
      </c>
      <c r="Z244">
        <v>1</v>
      </c>
      <c r="AA244" s="1">
        <v>42622</v>
      </c>
      <c r="AB244">
        <v>27000</v>
      </c>
      <c r="AC244" t="s">
        <v>56</v>
      </c>
      <c r="AD244" t="s">
        <v>220</v>
      </c>
    </row>
    <row r="245" spans="1:30" x14ac:dyDescent="0.3">
      <c r="A245">
        <v>18983</v>
      </c>
      <c r="B245">
        <v>1</v>
      </c>
      <c r="C245" t="s">
        <v>413</v>
      </c>
      <c r="D245" t="s">
        <v>435</v>
      </c>
      <c r="E245">
        <v>18896451</v>
      </c>
      <c r="F245">
        <v>7115011303</v>
      </c>
      <c r="G245" t="s">
        <v>46</v>
      </c>
      <c r="H245" t="s">
        <v>47</v>
      </c>
      <c r="I245" t="s">
        <v>48</v>
      </c>
      <c r="J245">
        <v>7032</v>
      </c>
      <c r="K245" t="s">
        <v>49</v>
      </c>
      <c r="L245">
        <v>941735</v>
      </c>
      <c r="M245" t="s">
        <v>124</v>
      </c>
      <c r="N245" t="s">
        <v>125</v>
      </c>
      <c r="O245" t="s">
        <v>126</v>
      </c>
      <c r="P245" t="s">
        <v>127</v>
      </c>
      <c r="Q245" t="s">
        <v>54</v>
      </c>
      <c r="R245">
        <v>100894891</v>
      </c>
      <c r="S245" t="s">
        <v>116</v>
      </c>
      <c r="T245" t="s">
        <v>56</v>
      </c>
      <c r="U245" t="s">
        <v>57</v>
      </c>
      <c r="V245">
        <v>11632.34</v>
      </c>
      <c r="W245">
        <v>21717.8</v>
      </c>
      <c r="X245">
        <v>20022.400000000001</v>
      </c>
      <c r="Y245">
        <v>1</v>
      </c>
      <c r="Z245">
        <v>1</v>
      </c>
      <c r="AA245" s="1">
        <v>42622</v>
      </c>
      <c r="AB245">
        <v>27000</v>
      </c>
      <c r="AC245" t="s">
        <v>56</v>
      </c>
      <c r="AD245" t="s">
        <v>128</v>
      </c>
    </row>
    <row r="246" spans="1:30" x14ac:dyDescent="0.3">
      <c r="A246">
        <v>19404</v>
      </c>
      <c r="B246">
        <v>1</v>
      </c>
      <c r="C246" t="s">
        <v>413</v>
      </c>
      <c r="D246" t="s">
        <v>435</v>
      </c>
      <c r="E246">
        <v>18895457</v>
      </c>
      <c r="F246">
        <v>7115034007</v>
      </c>
      <c r="G246" t="s">
        <v>46</v>
      </c>
      <c r="H246" t="s">
        <v>47</v>
      </c>
      <c r="I246" t="s">
        <v>48</v>
      </c>
      <c r="J246">
        <v>7032</v>
      </c>
      <c r="K246" t="s">
        <v>49</v>
      </c>
      <c r="L246">
        <v>4113123</v>
      </c>
      <c r="M246" t="s">
        <v>279</v>
      </c>
      <c r="N246" t="s">
        <v>280</v>
      </c>
      <c r="O246" t="s">
        <v>281</v>
      </c>
      <c r="P246" t="s">
        <v>282</v>
      </c>
      <c r="Q246" t="s">
        <v>54</v>
      </c>
      <c r="R246">
        <v>100214689</v>
      </c>
      <c r="S246" t="s">
        <v>155</v>
      </c>
      <c r="T246" t="s">
        <v>56</v>
      </c>
      <c r="U246" t="s">
        <v>57</v>
      </c>
      <c r="V246">
        <v>3362.89</v>
      </c>
      <c r="W246">
        <v>21701.97</v>
      </c>
      <c r="X246">
        <v>19643.009999999998</v>
      </c>
      <c r="Y246">
        <v>1</v>
      </c>
      <c r="Z246">
        <v>1</v>
      </c>
      <c r="AA246" s="1">
        <v>42622</v>
      </c>
      <c r="AB246">
        <v>27000</v>
      </c>
      <c r="AC246" t="s">
        <v>56</v>
      </c>
      <c r="AD246" t="s">
        <v>303</v>
      </c>
    </row>
    <row r="247" spans="1:30" x14ac:dyDescent="0.3">
      <c r="A247">
        <v>18987</v>
      </c>
      <c r="B247">
        <v>1</v>
      </c>
      <c r="C247" t="s">
        <v>413</v>
      </c>
      <c r="D247" t="s">
        <v>435</v>
      </c>
      <c r="E247">
        <v>18896452</v>
      </c>
      <c r="F247">
        <v>7115011711</v>
      </c>
      <c r="G247" t="s">
        <v>46</v>
      </c>
      <c r="H247" t="s">
        <v>47</v>
      </c>
      <c r="I247" t="s">
        <v>48</v>
      </c>
      <c r="J247">
        <v>7032</v>
      </c>
      <c r="K247" t="s">
        <v>49</v>
      </c>
      <c r="L247">
        <v>3782207</v>
      </c>
      <c r="M247" t="s">
        <v>112</v>
      </c>
      <c r="N247" t="s">
        <v>113</v>
      </c>
      <c r="O247" t="s">
        <v>114</v>
      </c>
      <c r="P247" t="s">
        <v>115</v>
      </c>
      <c r="Q247" t="s">
        <v>54</v>
      </c>
      <c r="R247">
        <v>100894891</v>
      </c>
      <c r="S247" t="s">
        <v>116</v>
      </c>
      <c r="T247" t="s">
        <v>56</v>
      </c>
      <c r="U247" t="s">
        <v>57</v>
      </c>
      <c r="V247">
        <v>12157.33</v>
      </c>
      <c r="W247">
        <v>21581.759999999998</v>
      </c>
      <c r="X247">
        <v>19575.099999999999</v>
      </c>
      <c r="Y247">
        <v>1</v>
      </c>
      <c r="Z247">
        <v>1</v>
      </c>
      <c r="AA247" s="1">
        <v>42622</v>
      </c>
      <c r="AB247">
        <v>27000</v>
      </c>
      <c r="AC247" t="s">
        <v>56</v>
      </c>
      <c r="AD247" t="s">
        <v>117</v>
      </c>
    </row>
    <row r="248" spans="1:30" x14ac:dyDescent="0.3">
      <c r="A248">
        <v>19406</v>
      </c>
      <c r="B248">
        <v>1</v>
      </c>
      <c r="C248" t="s">
        <v>413</v>
      </c>
      <c r="D248" t="s">
        <v>435</v>
      </c>
      <c r="E248">
        <v>18895459</v>
      </c>
      <c r="F248">
        <v>7115034009</v>
      </c>
      <c r="G248" t="s">
        <v>46</v>
      </c>
      <c r="H248" t="s">
        <v>47</v>
      </c>
      <c r="I248" t="s">
        <v>48</v>
      </c>
      <c r="J248">
        <v>7032</v>
      </c>
      <c r="K248" t="s">
        <v>49</v>
      </c>
      <c r="L248">
        <v>4205647</v>
      </c>
      <c r="M248" t="s">
        <v>168</v>
      </c>
      <c r="N248" t="s">
        <v>169</v>
      </c>
      <c r="O248" t="s">
        <v>170</v>
      </c>
      <c r="P248" t="s">
        <v>171</v>
      </c>
      <c r="Q248" t="s">
        <v>54</v>
      </c>
      <c r="R248">
        <v>101047835</v>
      </c>
      <c r="S248" t="s">
        <v>172</v>
      </c>
      <c r="T248" t="s">
        <v>56</v>
      </c>
      <c r="U248" t="s">
        <v>57</v>
      </c>
      <c r="V248">
        <v>14235.04</v>
      </c>
      <c r="W248">
        <v>21393.37</v>
      </c>
      <c r="X248">
        <v>19511.439999999999</v>
      </c>
      <c r="Y248">
        <v>1</v>
      </c>
      <c r="Z248">
        <v>1</v>
      </c>
      <c r="AA248" s="1">
        <v>42622</v>
      </c>
      <c r="AB248">
        <v>27000</v>
      </c>
      <c r="AC248" t="s">
        <v>56</v>
      </c>
      <c r="AD248" t="s">
        <v>173</v>
      </c>
    </row>
    <row r="249" spans="1:30" x14ac:dyDescent="0.3">
      <c r="A249">
        <v>19385</v>
      </c>
      <c r="B249">
        <v>1</v>
      </c>
      <c r="C249" t="s">
        <v>413</v>
      </c>
      <c r="D249" t="s">
        <v>435</v>
      </c>
      <c r="E249">
        <v>18896473</v>
      </c>
      <c r="F249">
        <v>7115033183</v>
      </c>
      <c r="G249" t="s">
        <v>46</v>
      </c>
      <c r="H249" t="s">
        <v>47</v>
      </c>
      <c r="I249" t="s">
        <v>48</v>
      </c>
      <c r="J249">
        <v>7032</v>
      </c>
      <c r="K249" t="s">
        <v>49</v>
      </c>
      <c r="L249">
        <v>4113123</v>
      </c>
      <c r="M249" t="s">
        <v>279</v>
      </c>
      <c r="N249" t="s">
        <v>280</v>
      </c>
      <c r="O249" t="s">
        <v>281</v>
      </c>
      <c r="P249" t="s">
        <v>282</v>
      </c>
      <c r="Q249" t="s">
        <v>54</v>
      </c>
      <c r="R249">
        <v>100214689</v>
      </c>
      <c r="S249" t="s">
        <v>155</v>
      </c>
      <c r="T249" t="s">
        <v>56</v>
      </c>
      <c r="U249" t="s">
        <v>57</v>
      </c>
      <c r="V249">
        <v>3338.39</v>
      </c>
      <c r="W249">
        <v>20868.3</v>
      </c>
      <c r="X249">
        <v>19099.8</v>
      </c>
      <c r="Y249">
        <v>1</v>
      </c>
      <c r="Z249">
        <v>1</v>
      </c>
      <c r="AA249" s="1">
        <v>42622</v>
      </c>
      <c r="AB249">
        <v>27000</v>
      </c>
      <c r="AC249" t="s">
        <v>56</v>
      </c>
      <c r="AD249" t="s">
        <v>303</v>
      </c>
    </row>
    <row r="250" spans="1:30" x14ac:dyDescent="0.3">
      <c r="A250">
        <v>18893</v>
      </c>
      <c r="B250">
        <v>1</v>
      </c>
      <c r="C250" t="s">
        <v>413</v>
      </c>
      <c r="D250" t="s">
        <v>435</v>
      </c>
      <c r="E250">
        <v>18895423</v>
      </c>
      <c r="F250">
        <v>7114939029</v>
      </c>
      <c r="G250" t="s">
        <v>46</v>
      </c>
      <c r="H250" t="s">
        <v>47</v>
      </c>
      <c r="I250" t="s">
        <v>48</v>
      </c>
      <c r="J250">
        <v>7032</v>
      </c>
      <c r="K250" t="s">
        <v>49</v>
      </c>
      <c r="L250">
        <v>659338</v>
      </c>
      <c r="M250" t="s">
        <v>50</v>
      </c>
      <c r="N250" t="s">
        <v>51</v>
      </c>
      <c r="O250" t="s">
        <v>52</v>
      </c>
      <c r="P250" t="s">
        <v>53</v>
      </c>
      <c r="Q250" t="s">
        <v>54</v>
      </c>
      <c r="R250">
        <v>101093720</v>
      </c>
      <c r="S250" t="s">
        <v>55</v>
      </c>
      <c r="T250" t="s">
        <v>56</v>
      </c>
      <c r="U250" t="s">
        <v>57</v>
      </c>
      <c r="V250">
        <v>1743.36</v>
      </c>
      <c r="W250">
        <v>20861.52</v>
      </c>
      <c r="X250">
        <v>19372.32</v>
      </c>
      <c r="Y250">
        <v>1</v>
      </c>
      <c r="Z250">
        <v>1</v>
      </c>
      <c r="AA250" s="1">
        <v>42622</v>
      </c>
      <c r="AB250">
        <v>27000</v>
      </c>
      <c r="AC250" t="s">
        <v>56</v>
      </c>
      <c r="AD250" t="s">
        <v>220</v>
      </c>
    </row>
    <row r="251" spans="1:30" x14ac:dyDescent="0.3">
      <c r="A251">
        <v>18894</v>
      </c>
      <c r="B251">
        <v>1</v>
      </c>
      <c r="C251" t="s">
        <v>413</v>
      </c>
      <c r="D251" t="s">
        <v>435</v>
      </c>
      <c r="E251">
        <v>18895425</v>
      </c>
      <c r="F251">
        <v>7114939031</v>
      </c>
      <c r="G251" t="s">
        <v>46</v>
      </c>
      <c r="H251" t="s">
        <v>47</v>
      </c>
      <c r="I251" t="s">
        <v>48</v>
      </c>
      <c r="J251">
        <v>7032</v>
      </c>
      <c r="K251" t="s">
        <v>49</v>
      </c>
      <c r="L251">
        <v>659338</v>
      </c>
      <c r="M251" t="s">
        <v>50</v>
      </c>
      <c r="N251" t="s">
        <v>51</v>
      </c>
      <c r="O251" t="s">
        <v>52</v>
      </c>
      <c r="P251" t="s">
        <v>53</v>
      </c>
      <c r="Q251" t="s">
        <v>54</v>
      </c>
      <c r="R251">
        <v>101093720</v>
      </c>
      <c r="S251" t="s">
        <v>55</v>
      </c>
      <c r="T251" t="s">
        <v>56</v>
      </c>
      <c r="U251" t="s">
        <v>57</v>
      </c>
      <c r="V251">
        <v>1749.14</v>
      </c>
      <c r="W251">
        <v>20746.32</v>
      </c>
      <c r="X251">
        <v>18823.560000000001</v>
      </c>
      <c r="Y251">
        <v>1</v>
      </c>
      <c r="Z251">
        <v>1</v>
      </c>
      <c r="AA251" s="1">
        <v>42622</v>
      </c>
      <c r="AB251">
        <v>27000</v>
      </c>
      <c r="AC251" t="s">
        <v>56</v>
      </c>
      <c r="AD251" t="s">
        <v>220</v>
      </c>
    </row>
    <row r="252" spans="1:30" x14ac:dyDescent="0.3">
      <c r="A252">
        <v>18892</v>
      </c>
      <c r="B252">
        <v>1</v>
      </c>
      <c r="C252" t="s">
        <v>413</v>
      </c>
      <c r="D252" t="s">
        <v>435</v>
      </c>
      <c r="E252">
        <v>18895422</v>
      </c>
      <c r="F252">
        <v>7114939028</v>
      </c>
      <c r="G252" t="s">
        <v>46</v>
      </c>
      <c r="H252" t="s">
        <v>47</v>
      </c>
      <c r="I252" t="s">
        <v>48</v>
      </c>
      <c r="J252">
        <v>7032</v>
      </c>
      <c r="K252" t="s">
        <v>49</v>
      </c>
      <c r="L252">
        <v>3202973</v>
      </c>
      <c r="M252" t="s">
        <v>136</v>
      </c>
      <c r="N252" t="s">
        <v>83</v>
      </c>
      <c r="O252" t="s">
        <v>84</v>
      </c>
      <c r="P252" t="s">
        <v>85</v>
      </c>
      <c r="Q252" t="s">
        <v>54</v>
      </c>
      <c r="R252">
        <v>101093720</v>
      </c>
      <c r="S252" t="s">
        <v>55</v>
      </c>
      <c r="T252" t="s">
        <v>56</v>
      </c>
      <c r="U252" t="s">
        <v>57</v>
      </c>
      <c r="V252">
        <v>11073.46</v>
      </c>
      <c r="W252">
        <v>20729.29</v>
      </c>
      <c r="X252">
        <v>18024.86</v>
      </c>
      <c r="Y252">
        <v>1</v>
      </c>
      <c r="Z252">
        <v>1</v>
      </c>
      <c r="AA252" s="1">
        <v>42622</v>
      </c>
      <c r="AB252">
        <v>27000</v>
      </c>
      <c r="AC252" t="s">
        <v>56</v>
      </c>
      <c r="AD252" t="s">
        <v>327</v>
      </c>
    </row>
    <row r="253" spans="1:30" x14ac:dyDescent="0.3">
      <c r="A253">
        <v>19934</v>
      </c>
      <c r="B253">
        <v>1</v>
      </c>
      <c r="C253" t="s">
        <v>413</v>
      </c>
      <c r="D253" t="s">
        <v>441</v>
      </c>
      <c r="E253">
        <v>18912388</v>
      </c>
      <c r="F253">
        <v>7115074368</v>
      </c>
      <c r="G253" t="s">
        <v>46</v>
      </c>
      <c r="H253" t="s">
        <v>47</v>
      </c>
      <c r="I253" t="s">
        <v>48</v>
      </c>
      <c r="J253">
        <v>7032</v>
      </c>
      <c r="K253" t="s">
        <v>49</v>
      </c>
      <c r="L253">
        <v>1489016</v>
      </c>
      <c r="M253" t="s">
        <v>332</v>
      </c>
      <c r="N253" t="s">
        <v>333</v>
      </c>
      <c r="O253" t="s">
        <v>99</v>
      </c>
      <c r="P253" t="s">
        <v>100</v>
      </c>
      <c r="Q253" t="s">
        <v>54</v>
      </c>
      <c r="R253">
        <v>100214689</v>
      </c>
      <c r="S253" t="s">
        <v>155</v>
      </c>
      <c r="T253" t="s">
        <v>56</v>
      </c>
      <c r="U253" t="s">
        <v>57</v>
      </c>
      <c r="V253">
        <v>8321.64</v>
      </c>
      <c r="W253">
        <v>23981.47</v>
      </c>
      <c r="X253">
        <v>21956.48</v>
      </c>
      <c r="Y253">
        <v>1</v>
      </c>
      <c r="Z253">
        <v>1</v>
      </c>
      <c r="AA253" s="1">
        <v>42625</v>
      </c>
      <c r="AB253">
        <v>27000</v>
      </c>
      <c r="AC253" t="s">
        <v>56</v>
      </c>
      <c r="AD253" t="s">
        <v>334</v>
      </c>
    </row>
    <row r="254" spans="1:30" x14ac:dyDescent="0.3">
      <c r="A254">
        <v>19935</v>
      </c>
      <c r="B254">
        <v>1</v>
      </c>
      <c r="C254" t="s">
        <v>413</v>
      </c>
      <c r="D254" t="s">
        <v>441</v>
      </c>
      <c r="E254">
        <v>18912389</v>
      </c>
      <c r="F254">
        <v>7115074369</v>
      </c>
      <c r="G254" t="s">
        <v>46</v>
      </c>
      <c r="H254" t="s">
        <v>47</v>
      </c>
      <c r="I254" t="s">
        <v>48</v>
      </c>
      <c r="J254">
        <v>7032</v>
      </c>
      <c r="K254" t="s">
        <v>49</v>
      </c>
      <c r="L254">
        <v>940117</v>
      </c>
      <c r="M254" t="s">
        <v>69</v>
      </c>
      <c r="N254" t="s">
        <v>70</v>
      </c>
      <c r="O254" t="s">
        <v>71</v>
      </c>
      <c r="P254" t="s">
        <v>72</v>
      </c>
      <c r="Q254" t="s">
        <v>54</v>
      </c>
      <c r="R254">
        <v>100994845</v>
      </c>
      <c r="S254" t="s">
        <v>86</v>
      </c>
      <c r="T254" t="s">
        <v>56</v>
      </c>
      <c r="U254" t="s">
        <v>57</v>
      </c>
      <c r="V254">
        <v>12018.59</v>
      </c>
      <c r="W254">
        <v>23765.78</v>
      </c>
      <c r="X254">
        <v>21399.599999999999</v>
      </c>
      <c r="Y254">
        <v>1</v>
      </c>
      <c r="Z254">
        <v>1</v>
      </c>
      <c r="AA254" s="1">
        <v>42625</v>
      </c>
      <c r="AB254">
        <v>27000</v>
      </c>
      <c r="AC254" t="s">
        <v>56</v>
      </c>
      <c r="AD254" t="s">
        <v>236</v>
      </c>
    </row>
    <row r="255" spans="1:30" x14ac:dyDescent="0.3">
      <c r="A255">
        <v>19939</v>
      </c>
      <c r="B255">
        <v>1</v>
      </c>
      <c r="C255" t="s">
        <v>413</v>
      </c>
      <c r="D255" t="s">
        <v>441</v>
      </c>
      <c r="E255">
        <v>18912417</v>
      </c>
      <c r="F255">
        <v>7115074373</v>
      </c>
      <c r="G255" t="s">
        <v>46</v>
      </c>
      <c r="H255" t="s">
        <v>47</v>
      </c>
      <c r="I255" t="s">
        <v>48</v>
      </c>
      <c r="J255">
        <v>7032</v>
      </c>
      <c r="K255" t="s">
        <v>49</v>
      </c>
      <c r="L255">
        <v>4131606</v>
      </c>
      <c r="M255" t="s">
        <v>269</v>
      </c>
      <c r="N255" t="s">
        <v>270</v>
      </c>
      <c r="O255" t="s">
        <v>126</v>
      </c>
      <c r="P255" t="s">
        <v>127</v>
      </c>
      <c r="Q255" t="s">
        <v>54</v>
      </c>
      <c r="R255">
        <v>100894891</v>
      </c>
      <c r="S255" t="s">
        <v>116</v>
      </c>
      <c r="T255" t="s">
        <v>56</v>
      </c>
      <c r="U255" t="s">
        <v>57</v>
      </c>
      <c r="V255">
        <v>11989.12</v>
      </c>
      <c r="W255">
        <v>22958.28</v>
      </c>
      <c r="X255">
        <v>20989.06</v>
      </c>
      <c r="Y255">
        <v>1</v>
      </c>
      <c r="Z255">
        <v>1</v>
      </c>
      <c r="AA255" s="1">
        <v>42625</v>
      </c>
      <c r="AB255">
        <v>27000</v>
      </c>
      <c r="AC255" t="s">
        <v>56</v>
      </c>
      <c r="AD255" t="s">
        <v>271</v>
      </c>
    </row>
    <row r="256" spans="1:30" x14ac:dyDescent="0.3">
      <c r="A256">
        <v>19588</v>
      </c>
      <c r="B256">
        <v>1</v>
      </c>
      <c r="C256" t="s">
        <v>413</v>
      </c>
      <c r="D256" t="s">
        <v>441</v>
      </c>
      <c r="E256">
        <v>18913382</v>
      </c>
      <c r="F256">
        <v>7115035957</v>
      </c>
      <c r="G256" t="s">
        <v>46</v>
      </c>
      <c r="H256" t="s">
        <v>47</v>
      </c>
      <c r="I256" t="s">
        <v>48</v>
      </c>
      <c r="J256">
        <v>7032</v>
      </c>
      <c r="K256" t="s">
        <v>49</v>
      </c>
      <c r="L256">
        <v>659338</v>
      </c>
      <c r="M256" t="s">
        <v>50</v>
      </c>
      <c r="N256" t="s">
        <v>51</v>
      </c>
      <c r="O256" t="s">
        <v>52</v>
      </c>
      <c r="P256" t="s">
        <v>53</v>
      </c>
      <c r="Q256" t="s">
        <v>54</v>
      </c>
      <c r="R256">
        <v>101093720</v>
      </c>
      <c r="S256" t="s">
        <v>55</v>
      </c>
      <c r="T256" t="s">
        <v>56</v>
      </c>
      <c r="U256" t="s">
        <v>57</v>
      </c>
      <c r="V256">
        <v>1751.69</v>
      </c>
      <c r="W256">
        <v>22954.799999999999</v>
      </c>
      <c r="X256">
        <v>20913.599999999999</v>
      </c>
      <c r="Y256">
        <v>1</v>
      </c>
      <c r="Z256">
        <v>1</v>
      </c>
      <c r="AA256" s="1">
        <v>42625</v>
      </c>
      <c r="AB256">
        <v>27000</v>
      </c>
      <c r="AC256" t="s">
        <v>56</v>
      </c>
      <c r="AD256" t="s">
        <v>220</v>
      </c>
    </row>
    <row r="257" spans="1:30" x14ac:dyDescent="0.3">
      <c r="A257">
        <v>20003</v>
      </c>
      <c r="B257">
        <v>1</v>
      </c>
      <c r="C257" t="s">
        <v>413</v>
      </c>
      <c r="D257" t="s">
        <v>441</v>
      </c>
      <c r="E257">
        <v>18913144</v>
      </c>
      <c r="F257">
        <v>7115075122</v>
      </c>
      <c r="G257" t="s">
        <v>46</v>
      </c>
      <c r="H257" t="s">
        <v>47</v>
      </c>
      <c r="I257" t="s">
        <v>48</v>
      </c>
      <c r="J257">
        <v>7032</v>
      </c>
      <c r="K257" t="s">
        <v>49</v>
      </c>
      <c r="L257">
        <v>3782207</v>
      </c>
      <c r="M257" t="s">
        <v>112</v>
      </c>
      <c r="N257" t="s">
        <v>113</v>
      </c>
      <c r="O257" t="s">
        <v>114</v>
      </c>
      <c r="P257" t="s">
        <v>115</v>
      </c>
      <c r="Q257" t="s">
        <v>54</v>
      </c>
      <c r="R257">
        <v>100894891</v>
      </c>
      <c r="S257" t="s">
        <v>116</v>
      </c>
      <c r="T257" t="s">
        <v>56</v>
      </c>
      <c r="U257" t="s">
        <v>57</v>
      </c>
      <c r="V257">
        <v>12163.45</v>
      </c>
      <c r="W257">
        <v>22086.28</v>
      </c>
      <c r="X257">
        <v>20029.59</v>
      </c>
      <c r="Y257">
        <v>1</v>
      </c>
      <c r="Z257">
        <v>1</v>
      </c>
      <c r="AA257" s="1">
        <v>42625</v>
      </c>
      <c r="AB257">
        <v>27000</v>
      </c>
      <c r="AC257" t="s">
        <v>56</v>
      </c>
      <c r="AD257" t="s">
        <v>117</v>
      </c>
    </row>
    <row r="258" spans="1:30" x14ac:dyDescent="0.3">
      <c r="A258">
        <v>19997</v>
      </c>
      <c r="B258">
        <v>1</v>
      </c>
      <c r="C258" t="s">
        <v>413</v>
      </c>
      <c r="D258" t="s">
        <v>441</v>
      </c>
      <c r="E258">
        <v>18913138</v>
      </c>
      <c r="F258">
        <v>7115075101</v>
      </c>
      <c r="G258" t="s">
        <v>46</v>
      </c>
      <c r="H258" t="s">
        <v>47</v>
      </c>
      <c r="I258" t="s">
        <v>48</v>
      </c>
      <c r="J258">
        <v>7032</v>
      </c>
      <c r="K258" t="s">
        <v>49</v>
      </c>
      <c r="L258">
        <v>931925</v>
      </c>
      <c r="M258" t="s">
        <v>239</v>
      </c>
      <c r="N258" t="s">
        <v>240</v>
      </c>
      <c r="O258" t="s">
        <v>241</v>
      </c>
      <c r="P258" t="s">
        <v>242</v>
      </c>
      <c r="Q258" t="s">
        <v>54</v>
      </c>
      <c r="R258">
        <v>100647401</v>
      </c>
      <c r="S258" t="s">
        <v>274</v>
      </c>
      <c r="T258" t="s">
        <v>56</v>
      </c>
      <c r="U258" t="s">
        <v>57</v>
      </c>
      <c r="V258">
        <v>3430.37</v>
      </c>
      <c r="W258">
        <v>21758.19</v>
      </c>
      <c r="X258">
        <v>19885.37</v>
      </c>
      <c r="Y258">
        <v>1</v>
      </c>
      <c r="Z258">
        <v>1</v>
      </c>
      <c r="AA258" s="1">
        <v>42625</v>
      </c>
      <c r="AB258">
        <v>27000</v>
      </c>
      <c r="AC258" t="s">
        <v>56</v>
      </c>
      <c r="AD258" t="s">
        <v>275</v>
      </c>
    </row>
    <row r="259" spans="1:30" x14ac:dyDescent="0.3">
      <c r="A259">
        <v>19971</v>
      </c>
      <c r="B259">
        <v>1</v>
      </c>
      <c r="C259" t="s">
        <v>413</v>
      </c>
      <c r="D259" t="s">
        <v>441</v>
      </c>
      <c r="E259">
        <v>18912702</v>
      </c>
      <c r="F259">
        <v>7115074405</v>
      </c>
      <c r="G259" t="s">
        <v>46</v>
      </c>
      <c r="H259" t="s">
        <v>47</v>
      </c>
      <c r="I259" t="s">
        <v>48</v>
      </c>
      <c r="J259">
        <v>7032</v>
      </c>
      <c r="K259" t="s">
        <v>49</v>
      </c>
      <c r="L259">
        <v>4480377</v>
      </c>
      <c r="M259" t="s">
        <v>213</v>
      </c>
      <c r="N259" t="s">
        <v>214</v>
      </c>
      <c r="O259" t="s">
        <v>215</v>
      </c>
      <c r="P259" t="s">
        <v>216</v>
      </c>
      <c r="Q259" t="s">
        <v>54</v>
      </c>
      <c r="R259">
        <v>100894891</v>
      </c>
      <c r="S259" t="s">
        <v>116</v>
      </c>
      <c r="T259" t="s">
        <v>56</v>
      </c>
      <c r="U259" t="s">
        <v>57</v>
      </c>
      <c r="V259">
        <v>20582.25</v>
      </c>
      <c r="W259">
        <v>21624.560000000001</v>
      </c>
      <c r="X259">
        <v>19759.849999999999</v>
      </c>
      <c r="Y259">
        <v>1</v>
      </c>
      <c r="Z259">
        <v>1</v>
      </c>
      <c r="AA259" s="1">
        <v>42625</v>
      </c>
      <c r="AB259">
        <v>27000</v>
      </c>
      <c r="AC259" t="s">
        <v>56</v>
      </c>
      <c r="AD259" t="s">
        <v>217</v>
      </c>
    </row>
    <row r="260" spans="1:30" x14ac:dyDescent="0.3">
      <c r="A260">
        <v>19968</v>
      </c>
      <c r="B260">
        <v>1</v>
      </c>
      <c r="C260" t="s">
        <v>413</v>
      </c>
      <c r="D260" t="s">
        <v>441</v>
      </c>
      <c r="E260">
        <v>18912673</v>
      </c>
      <c r="F260">
        <v>7115074402</v>
      </c>
      <c r="G260" t="s">
        <v>46</v>
      </c>
      <c r="H260" t="s">
        <v>47</v>
      </c>
      <c r="I260" t="s">
        <v>48</v>
      </c>
      <c r="J260">
        <v>7032</v>
      </c>
      <c r="K260" t="s">
        <v>49</v>
      </c>
      <c r="L260">
        <v>941735</v>
      </c>
      <c r="M260" t="s">
        <v>124</v>
      </c>
      <c r="N260" t="s">
        <v>125</v>
      </c>
      <c r="O260" t="s">
        <v>126</v>
      </c>
      <c r="P260" t="s">
        <v>127</v>
      </c>
      <c r="Q260" t="s">
        <v>54</v>
      </c>
      <c r="R260">
        <v>100894891</v>
      </c>
      <c r="S260" t="s">
        <v>116</v>
      </c>
      <c r="T260" t="s">
        <v>56</v>
      </c>
      <c r="U260" t="s">
        <v>57</v>
      </c>
      <c r="V260">
        <v>11665.49</v>
      </c>
      <c r="W260">
        <v>21604.87</v>
      </c>
      <c r="X260">
        <v>19571.22</v>
      </c>
      <c r="Y260">
        <v>1</v>
      </c>
      <c r="Z260">
        <v>1</v>
      </c>
      <c r="AA260" s="1">
        <v>42625</v>
      </c>
      <c r="AB260">
        <v>27000</v>
      </c>
      <c r="AC260" t="s">
        <v>56</v>
      </c>
      <c r="AD260" t="s">
        <v>128</v>
      </c>
    </row>
    <row r="261" spans="1:30" x14ac:dyDescent="0.3">
      <c r="A261">
        <v>19982</v>
      </c>
      <c r="B261">
        <v>1</v>
      </c>
      <c r="C261" t="s">
        <v>413</v>
      </c>
      <c r="D261" t="s">
        <v>441</v>
      </c>
      <c r="E261">
        <v>18913112</v>
      </c>
      <c r="F261">
        <v>7115075086</v>
      </c>
      <c r="G261" t="s">
        <v>46</v>
      </c>
      <c r="H261" t="s">
        <v>47</v>
      </c>
      <c r="I261" t="s">
        <v>48</v>
      </c>
      <c r="J261">
        <v>7032</v>
      </c>
      <c r="K261" t="s">
        <v>49</v>
      </c>
      <c r="L261">
        <v>3965425</v>
      </c>
      <c r="M261" t="s">
        <v>151</v>
      </c>
      <c r="N261" t="s">
        <v>152</v>
      </c>
      <c r="O261" t="s">
        <v>153</v>
      </c>
      <c r="P261" t="s">
        <v>154</v>
      </c>
      <c r="Q261" t="s">
        <v>54</v>
      </c>
      <c r="R261">
        <v>100214689</v>
      </c>
      <c r="S261" t="s">
        <v>155</v>
      </c>
      <c r="T261" t="s">
        <v>56</v>
      </c>
      <c r="U261" t="s">
        <v>57</v>
      </c>
      <c r="V261">
        <v>3787.38</v>
      </c>
      <c r="W261">
        <v>20815.2</v>
      </c>
      <c r="X261">
        <v>19051.2</v>
      </c>
      <c r="Y261">
        <v>1</v>
      </c>
      <c r="Z261">
        <v>1</v>
      </c>
      <c r="AA261" s="1">
        <v>42625</v>
      </c>
      <c r="AB261">
        <v>27000</v>
      </c>
      <c r="AC261" t="s">
        <v>56</v>
      </c>
      <c r="AD261" t="s">
        <v>156</v>
      </c>
    </row>
    <row r="262" spans="1:30" x14ac:dyDescent="0.3">
      <c r="A262">
        <v>20474</v>
      </c>
      <c r="B262">
        <v>1</v>
      </c>
      <c r="C262" t="s">
        <v>413</v>
      </c>
      <c r="D262" t="s">
        <v>444</v>
      </c>
      <c r="E262">
        <v>18923455</v>
      </c>
      <c r="F262">
        <v>7115109539</v>
      </c>
      <c r="G262" t="s">
        <v>46</v>
      </c>
      <c r="H262" t="s">
        <v>47</v>
      </c>
      <c r="I262" t="s">
        <v>48</v>
      </c>
      <c r="J262">
        <v>7032</v>
      </c>
      <c r="K262" t="s">
        <v>49</v>
      </c>
      <c r="L262">
        <v>915409</v>
      </c>
      <c r="M262" t="s">
        <v>247</v>
      </c>
      <c r="N262" t="s">
        <v>248</v>
      </c>
      <c r="O262" t="s">
        <v>249</v>
      </c>
      <c r="P262" t="s">
        <v>250</v>
      </c>
      <c r="Q262" t="s">
        <v>54</v>
      </c>
      <c r="R262">
        <v>100535792</v>
      </c>
      <c r="S262" t="s">
        <v>251</v>
      </c>
      <c r="T262" t="s">
        <v>56</v>
      </c>
      <c r="U262" t="s">
        <v>57</v>
      </c>
      <c r="V262">
        <v>5155.33</v>
      </c>
      <c r="W262">
        <v>23912.400000000001</v>
      </c>
      <c r="X262">
        <v>21935.8</v>
      </c>
      <c r="Y262">
        <v>1</v>
      </c>
      <c r="Z262">
        <v>1</v>
      </c>
      <c r="AA262" s="1">
        <v>42626</v>
      </c>
      <c r="AB262">
        <v>27000</v>
      </c>
      <c r="AC262" t="s">
        <v>56</v>
      </c>
      <c r="AD262" t="s">
        <v>252</v>
      </c>
    </row>
    <row r="263" spans="1:30" x14ac:dyDescent="0.3">
      <c r="A263">
        <v>20462</v>
      </c>
      <c r="B263">
        <v>1</v>
      </c>
      <c r="C263" t="s">
        <v>413</v>
      </c>
      <c r="D263" t="s">
        <v>444</v>
      </c>
      <c r="E263">
        <v>18923444</v>
      </c>
      <c r="F263">
        <v>7115109527</v>
      </c>
      <c r="G263" t="s">
        <v>46</v>
      </c>
      <c r="H263" t="s">
        <v>47</v>
      </c>
      <c r="I263" t="s">
        <v>48</v>
      </c>
      <c r="J263">
        <v>7032</v>
      </c>
      <c r="K263" t="s">
        <v>49</v>
      </c>
      <c r="L263">
        <v>4119717</v>
      </c>
      <c r="M263" t="s">
        <v>309</v>
      </c>
      <c r="N263" t="s">
        <v>310</v>
      </c>
      <c r="O263" t="s">
        <v>311</v>
      </c>
      <c r="P263" t="s">
        <v>312</v>
      </c>
      <c r="Q263" t="s">
        <v>54</v>
      </c>
      <c r="R263">
        <v>100223303</v>
      </c>
      <c r="S263" t="s">
        <v>64</v>
      </c>
      <c r="T263" t="s">
        <v>56</v>
      </c>
      <c r="U263" t="s">
        <v>57</v>
      </c>
      <c r="V263">
        <v>5783.6</v>
      </c>
      <c r="W263">
        <v>23506.38</v>
      </c>
      <c r="X263">
        <v>21623.58</v>
      </c>
      <c r="Y263">
        <v>1</v>
      </c>
      <c r="Z263">
        <v>1</v>
      </c>
      <c r="AA263" s="1">
        <v>42626</v>
      </c>
      <c r="AB263">
        <v>27000</v>
      </c>
      <c r="AC263" t="s">
        <v>56</v>
      </c>
      <c r="AD263" t="s">
        <v>313</v>
      </c>
    </row>
    <row r="264" spans="1:30" x14ac:dyDescent="0.3">
      <c r="A264">
        <v>20470</v>
      </c>
      <c r="B264">
        <v>1</v>
      </c>
      <c r="C264" t="s">
        <v>413</v>
      </c>
      <c r="D264" t="s">
        <v>444</v>
      </c>
      <c r="E264">
        <v>18923451</v>
      </c>
      <c r="F264">
        <v>7115109535</v>
      </c>
      <c r="G264" t="s">
        <v>46</v>
      </c>
      <c r="H264" t="s">
        <v>47</v>
      </c>
      <c r="I264" t="s">
        <v>48</v>
      </c>
      <c r="J264">
        <v>7032</v>
      </c>
      <c r="K264" t="s">
        <v>49</v>
      </c>
      <c r="L264">
        <v>4072295</v>
      </c>
      <c r="M264" t="s">
        <v>377</v>
      </c>
      <c r="N264" t="s">
        <v>225</v>
      </c>
      <c r="O264" t="s">
        <v>207</v>
      </c>
      <c r="P264" t="s">
        <v>208</v>
      </c>
      <c r="Q264" t="s">
        <v>54</v>
      </c>
      <c r="R264">
        <v>101093720</v>
      </c>
      <c r="S264" t="s">
        <v>55</v>
      </c>
      <c r="T264" t="s">
        <v>56</v>
      </c>
      <c r="U264" t="s">
        <v>57</v>
      </c>
      <c r="V264">
        <v>3521.18</v>
      </c>
      <c r="W264">
        <v>23298.7</v>
      </c>
      <c r="X264">
        <v>21371.96</v>
      </c>
      <c r="Y264">
        <v>1</v>
      </c>
      <c r="Z264">
        <v>1</v>
      </c>
      <c r="AA264" s="1">
        <v>42626</v>
      </c>
      <c r="AB264">
        <v>27000</v>
      </c>
      <c r="AC264" t="s">
        <v>56</v>
      </c>
      <c r="AD264" t="s">
        <v>226</v>
      </c>
    </row>
    <row r="265" spans="1:30" x14ac:dyDescent="0.3">
      <c r="A265">
        <v>20457</v>
      </c>
      <c r="B265">
        <v>1</v>
      </c>
      <c r="C265" t="s">
        <v>413</v>
      </c>
      <c r="D265" t="s">
        <v>444</v>
      </c>
      <c r="E265">
        <v>18923429</v>
      </c>
      <c r="F265">
        <v>7115109522</v>
      </c>
      <c r="G265" t="s">
        <v>46</v>
      </c>
      <c r="H265" t="s">
        <v>47</v>
      </c>
      <c r="I265" t="s">
        <v>48</v>
      </c>
      <c r="J265">
        <v>7032</v>
      </c>
      <c r="K265" t="s">
        <v>49</v>
      </c>
      <c r="L265">
        <v>2497722</v>
      </c>
      <c r="M265" t="s">
        <v>132</v>
      </c>
      <c r="N265" t="s">
        <v>133</v>
      </c>
      <c r="O265" t="s">
        <v>84</v>
      </c>
      <c r="P265" t="s">
        <v>85</v>
      </c>
      <c r="Q265" t="s">
        <v>54</v>
      </c>
      <c r="R265">
        <v>100994845</v>
      </c>
      <c r="S265" t="s">
        <v>86</v>
      </c>
      <c r="T265" t="s">
        <v>56</v>
      </c>
      <c r="U265" t="s">
        <v>57</v>
      </c>
      <c r="V265">
        <v>11405.94</v>
      </c>
      <c r="W265">
        <v>22929.75</v>
      </c>
      <c r="X265">
        <v>20701.28</v>
      </c>
      <c r="Y265">
        <v>1</v>
      </c>
      <c r="Z265">
        <v>1</v>
      </c>
      <c r="AA265" s="1">
        <v>42626</v>
      </c>
      <c r="AB265">
        <v>27000</v>
      </c>
      <c r="AC265" t="s">
        <v>56</v>
      </c>
      <c r="AD265" t="s">
        <v>321</v>
      </c>
    </row>
    <row r="266" spans="1:30" x14ac:dyDescent="0.3">
      <c r="A266">
        <v>20475</v>
      </c>
      <c r="B266">
        <v>1</v>
      </c>
      <c r="C266" t="s">
        <v>413</v>
      </c>
      <c r="D266" t="s">
        <v>444</v>
      </c>
      <c r="E266">
        <v>18923456</v>
      </c>
      <c r="F266">
        <v>7115109540</v>
      </c>
      <c r="G266" t="s">
        <v>46</v>
      </c>
      <c r="H266" t="s">
        <v>47</v>
      </c>
      <c r="I266" t="s">
        <v>48</v>
      </c>
      <c r="J266">
        <v>7032</v>
      </c>
      <c r="K266" t="s">
        <v>49</v>
      </c>
      <c r="L266">
        <v>915409</v>
      </c>
      <c r="M266" t="s">
        <v>247</v>
      </c>
      <c r="N266" t="s">
        <v>248</v>
      </c>
      <c r="O266" t="s">
        <v>249</v>
      </c>
      <c r="P266" t="s">
        <v>250</v>
      </c>
      <c r="Q266" t="s">
        <v>54</v>
      </c>
      <c r="R266">
        <v>100535792</v>
      </c>
      <c r="S266" t="s">
        <v>251</v>
      </c>
      <c r="T266" t="s">
        <v>56</v>
      </c>
      <c r="U266" t="s">
        <v>57</v>
      </c>
      <c r="V266">
        <v>5162.67</v>
      </c>
      <c r="W266">
        <v>22835.02</v>
      </c>
      <c r="X266">
        <v>20866.900000000001</v>
      </c>
      <c r="Y266">
        <v>1</v>
      </c>
      <c r="Z266">
        <v>1</v>
      </c>
      <c r="AA266" s="1">
        <v>42626</v>
      </c>
      <c r="AB266">
        <v>27000</v>
      </c>
      <c r="AC266" t="s">
        <v>56</v>
      </c>
      <c r="AD266" t="s">
        <v>252</v>
      </c>
    </row>
    <row r="267" spans="1:30" x14ac:dyDescent="0.3">
      <c r="A267">
        <v>20459</v>
      </c>
      <c r="B267">
        <v>1</v>
      </c>
      <c r="C267" t="s">
        <v>413</v>
      </c>
      <c r="D267" t="s">
        <v>444</v>
      </c>
      <c r="E267">
        <v>18923441</v>
      </c>
      <c r="F267">
        <v>7115109524</v>
      </c>
      <c r="G267" t="s">
        <v>46</v>
      </c>
      <c r="H267" t="s">
        <v>47</v>
      </c>
      <c r="I267" t="s">
        <v>48</v>
      </c>
      <c r="J267">
        <v>7032</v>
      </c>
      <c r="K267" t="s">
        <v>49</v>
      </c>
      <c r="L267">
        <v>2795664</v>
      </c>
      <c r="M267" t="s">
        <v>105</v>
      </c>
      <c r="N267" t="s">
        <v>106</v>
      </c>
      <c r="O267" t="s">
        <v>107</v>
      </c>
      <c r="P267" t="s">
        <v>108</v>
      </c>
      <c r="Q267" t="s">
        <v>54</v>
      </c>
      <c r="R267">
        <v>100994845</v>
      </c>
      <c r="S267" t="s">
        <v>86</v>
      </c>
      <c r="T267" t="s">
        <v>56</v>
      </c>
      <c r="U267" t="s">
        <v>57</v>
      </c>
      <c r="V267">
        <v>13428.35</v>
      </c>
      <c r="W267">
        <v>21942.09</v>
      </c>
      <c r="X267">
        <v>19883.740000000002</v>
      </c>
      <c r="Y267">
        <v>1</v>
      </c>
      <c r="Z267">
        <v>1</v>
      </c>
      <c r="AA267" s="1">
        <v>42626</v>
      </c>
      <c r="AB267">
        <v>27000</v>
      </c>
      <c r="AC267" t="s">
        <v>56</v>
      </c>
      <c r="AD267" t="s">
        <v>109</v>
      </c>
    </row>
    <row r="268" spans="1:30" x14ac:dyDescent="0.3">
      <c r="A268">
        <v>20461</v>
      </c>
      <c r="B268">
        <v>1</v>
      </c>
      <c r="C268" t="s">
        <v>413</v>
      </c>
      <c r="D268" t="s">
        <v>444</v>
      </c>
      <c r="E268">
        <v>18923443</v>
      </c>
      <c r="F268">
        <v>7115109526</v>
      </c>
      <c r="G268" t="s">
        <v>46</v>
      </c>
      <c r="H268" t="s">
        <v>47</v>
      </c>
      <c r="I268" t="s">
        <v>48</v>
      </c>
      <c r="J268">
        <v>7032</v>
      </c>
      <c r="K268" t="s">
        <v>49</v>
      </c>
      <c r="L268">
        <v>917531</v>
      </c>
      <c r="M268" t="s">
        <v>319</v>
      </c>
      <c r="N268" t="s">
        <v>152</v>
      </c>
      <c r="O268" t="s">
        <v>153</v>
      </c>
      <c r="P268" t="s">
        <v>154</v>
      </c>
      <c r="Q268" t="s">
        <v>54</v>
      </c>
      <c r="R268">
        <v>100214689</v>
      </c>
      <c r="S268" t="s">
        <v>155</v>
      </c>
      <c r="T268" t="s">
        <v>56</v>
      </c>
      <c r="U268" t="s">
        <v>57</v>
      </c>
      <c r="V268">
        <v>3795.79</v>
      </c>
      <c r="W268">
        <v>21900.23</v>
      </c>
      <c r="X268">
        <v>20090.04</v>
      </c>
      <c r="Y268">
        <v>1</v>
      </c>
      <c r="Z268">
        <v>1</v>
      </c>
      <c r="AA268" s="1">
        <v>42626</v>
      </c>
      <c r="AB268">
        <v>27000</v>
      </c>
      <c r="AC268" t="s">
        <v>56</v>
      </c>
      <c r="AD268" t="s">
        <v>156</v>
      </c>
    </row>
    <row r="269" spans="1:30" x14ac:dyDescent="0.3">
      <c r="A269">
        <v>20460</v>
      </c>
      <c r="B269">
        <v>1</v>
      </c>
      <c r="C269" t="s">
        <v>413</v>
      </c>
      <c r="D269" t="s">
        <v>444</v>
      </c>
      <c r="E269">
        <v>18923442</v>
      </c>
      <c r="F269">
        <v>7115109525</v>
      </c>
      <c r="G269" t="s">
        <v>46</v>
      </c>
      <c r="H269" t="s">
        <v>47</v>
      </c>
      <c r="I269" t="s">
        <v>48</v>
      </c>
      <c r="J269">
        <v>7032</v>
      </c>
      <c r="K269" t="s">
        <v>49</v>
      </c>
      <c r="L269">
        <v>1928761</v>
      </c>
      <c r="M269" t="s">
        <v>231</v>
      </c>
      <c r="N269" t="s">
        <v>232</v>
      </c>
      <c r="O269" t="s">
        <v>99</v>
      </c>
      <c r="P269" t="s">
        <v>100</v>
      </c>
      <c r="Q269" t="s">
        <v>54</v>
      </c>
      <c r="R269">
        <v>100223303</v>
      </c>
      <c r="S269" t="s">
        <v>64</v>
      </c>
      <c r="T269" t="s">
        <v>56</v>
      </c>
      <c r="U269" t="s">
        <v>57</v>
      </c>
      <c r="V269">
        <v>8883.7099999999991</v>
      </c>
      <c r="W269">
        <v>21895.29</v>
      </c>
      <c r="X269">
        <v>19979.580000000002</v>
      </c>
      <c r="Y269">
        <v>1</v>
      </c>
      <c r="Z269">
        <v>1</v>
      </c>
      <c r="AA269" s="1">
        <v>42626</v>
      </c>
      <c r="AB269">
        <v>27000</v>
      </c>
      <c r="AC269" t="s">
        <v>56</v>
      </c>
      <c r="AD269" t="s">
        <v>233</v>
      </c>
    </row>
    <row r="270" spans="1:30" x14ac:dyDescent="0.3">
      <c r="A270">
        <v>20476</v>
      </c>
      <c r="B270">
        <v>1</v>
      </c>
      <c r="C270" t="s">
        <v>413</v>
      </c>
      <c r="D270" t="s">
        <v>444</v>
      </c>
      <c r="E270">
        <v>18923457</v>
      </c>
      <c r="F270">
        <v>7115109541</v>
      </c>
      <c r="G270" t="s">
        <v>46</v>
      </c>
      <c r="H270" t="s">
        <v>47</v>
      </c>
      <c r="I270" t="s">
        <v>48</v>
      </c>
      <c r="J270">
        <v>7032</v>
      </c>
      <c r="K270" t="s">
        <v>49</v>
      </c>
      <c r="L270">
        <v>629781</v>
      </c>
      <c r="M270" t="s">
        <v>346</v>
      </c>
      <c r="N270" t="s">
        <v>347</v>
      </c>
      <c r="O270" t="s">
        <v>263</v>
      </c>
      <c r="P270" t="s">
        <v>264</v>
      </c>
      <c r="Q270" t="s">
        <v>54</v>
      </c>
      <c r="R270">
        <v>100535792</v>
      </c>
      <c r="S270" t="s">
        <v>251</v>
      </c>
      <c r="T270" t="s">
        <v>56</v>
      </c>
      <c r="U270" t="s">
        <v>57</v>
      </c>
      <c r="V270">
        <v>5148.6899999999996</v>
      </c>
      <c r="W270">
        <v>21760.52</v>
      </c>
      <c r="X270">
        <v>19955.150000000001</v>
      </c>
      <c r="Y270">
        <v>1</v>
      </c>
      <c r="Z270">
        <v>1</v>
      </c>
      <c r="AA270" s="1">
        <v>42626</v>
      </c>
      <c r="AB270">
        <v>27000</v>
      </c>
      <c r="AC270" t="s">
        <v>56</v>
      </c>
      <c r="AD270" t="s">
        <v>348</v>
      </c>
    </row>
    <row r="271" spans="1:30" x14ac:dyDescent="0.3">
      <c r="A271">
        <v>20473</v>
      </c>
      <c r="B271">
        <v>1</v>
      </c>
      <c r="C271" t="s">
        <v>413</v>
      </c>
      <c r="D271" t="s">
        <v>444</v>
      </c>
      <c r="E271">
        <v>18923454</v>
      </c>
      <c r="F271">
        <v>7115109538</v>
      </c>
      <c r="G271" t="s">
        <v>46</v>
      </c>
      <c r="H271" t="s">
        <v>47</v>
      </c>
      <c r="I271" t="s">
        <v>48</v>
      </c>
      <c r="J271">
        <v>7032</v>
      </c>
      <c r="K271" t="s">
        <v>49</v>
      </c>
      <c r="L271">
        <v>646963</v>
      </c>
      <c r="M271" t="s">
        <v>176</v>
      </c>
      <c r="N271" t="s">
        <v>177</v>
      </c>
      <c r="O271" t="s">
        <v>178</v>
      </c>
      <c r="P271" t="s">
        <v>179</v>
      </c>
      <c r="Q271" t="s">
        <v>54</v>
      </c>
      <c r="R271">
        <v>100214689</v>
      </c>
      <c r="S271" t="s">
        <v>155</v>
      </c>
      <c r="T271" t="s">
        <v>56</v>
      </c>
      <c r="U271" t="s">
        <v>57</v>
      </c>
      <c r="V271">
        <v>6196.03</v>
      </c>
      <c r="W271">
        <v>21754.54</v>
      </c>
      <c r="X271">
        <v>19880.16</v>
      </c>
      <c r="Y271">
        <v>1</v>
      </c>
      <c r="Z271">
        <v>1</v>
      </c>
      <c r="AA271" s="1">
        <v>42626</v>
      </c>
      <c r="AB271">
        <v>27000</v>
      </c>
      <c r="AC271" t="s">
        <v>56</v>
      </c>
      <c r="AD271" t="s">
        <v>180</v>
      </c>
    </row>
    <row r="272" spans="1:30" x14ac:dyDescent="0.3">
      <c r="A272">
        <v>20458</v>
      </c>
      <c r="B272">
        <v>1</v>
      </c>
      <c r="C272" t="s">
        <v>413</v>
      </c>
      <c r="D272" t="s">
        <v>444</v>
      </c>
      <c r="E272">
        <v>18923430</v>
      </c>
      <c r="F272">
        <v>7115109523</v>
      </c>
      <c r="G272" t="s">
        <v>46</v>
      </c>
      <c r="H272" t="s">
        <v>47</v>
      </c>
      <c r="I272" t="s">
        <v>48</v>
      </c>
      <c r="J272">
        <v>7032</v>
      </c>
      <c r="K272" t="s">
        <v>49</v>
      </c>
      <c r="L272">
        <v>4205182</v>
      </c>
      <c r="M272" t="s">
        <v>286</v>
      </c>
      <c r="N272" t="s">
        <v>287</v>
      </c>
      <c r="O272" t="s">
        <v>170</v>
      </c>
      <c r="P272" t="s">
        <v>171</v>
      </c>
      <c r="Q272" t="s">
        <v>54</v>
      </c>
      <c r="R272">
        <v>100214689</v>
      </c>
      <c r="S272" t="s">
        <v>155</v>
      </c>
      <c r="T272" t="s">
        <v>56</v>
      </c>
      <c r="U272" t="s">
        <v>57</v>
      </c>
      <c r="V272">
        <v>9299.66</v>
      </c>
      <c r="W272">
        <v>21694.69</v>
      </c>
      <c r="X272">
        <v>19565.009999999998</v>
      </c>
      <c r="Y272">
        <v>1</v>
      </c>
      <c r="Z272">
        <v>1</v>
      </c>
      <c r="AA272" s="1">
        <v>42626</v>
      </c>
      <c r="AB272">
        <v>27000</v>
      </c>
      <c r="AC272" t="s">
        <v>56</v>
      </c>
      <c r="AD272" t="s">
        <v>288</v>
      </c>
    </row>
    <row r="273" spans="1:30" x14ac:dyDescent="0.3">
      <c r="A273">
        <v>20857</v>
      </c>
      <c r="B273">
        <v>1</v>
      </c>
      <c r="C273" t="s">
        <v>413</v>
      </c>
      <c r="D273" t="s">
        <v>446</v>
      </c>
      <c r="E273">
        <v>18935639</v>
      </c>
      <c r="F273">
        <v>7115058753</v>
      </c>
      <c r="G273" t="s">
        <v>46</v>
      </c>
      <c r="H273" t="s">
        <v>47</v>
      </c>
      <c r="I273" t="s">
        <v>48</v>
      </c>
      <c r="J273">
        <v>7032</v>
      </c>
      <c r="K273" t="s">
        <v>49</v>
      </c>
      <c r="L273">
        <v>4119717</v>
      </c>
      <c r="M273" t="s">
        <v>309</v>
      </c>
      <c r="N273" t="s">
        <v>310</v>
      </c>
      <c r="O273" t="s">
        <v>311</v>
      </c>
      <c r="P273" t="s">
        <v>312</v>
      </c>
      <c r="Q273" t="s">
        <v>54</v>
      </c>
      <c r="R273">
        <v>100223303</v>
      </c>
      <c r="S273" t="s">
        <v>64</v>
      </c>
      <c r="T273" t="s">
        <v>56</v>
      </c>
      <c r="U273" t="s">
        <v>57</v>
      </c>
      <c r="V273">
        <v>5783.91</v>
      </c>
      <c r="W273">
        <v>23558.11</v>
      </c>
      <c r="X273">
        <v>21671.200000000001</v>
      </c>
      <c r="Y273">
        <v>1</v>
      </c>
      <c r="Z273">
        <v>1</v>
      </c>
      <c r="AA273" s="1">
        <v>42627</v>
      </c>
      <c r="AB273">
        <v>27000</v>
      </c>
      <c r="AC273" t="s">
        <v>56</v>
      </c>
      <c r="AD273" t="s">
        <v>313</v>
      </c>
    </row>
    <row r="274" spans="1:30" x14ac:dyDescent="0.3">
      <c r="A274">
        <v>20856</v>
      </c>
      <c r="B274">
        <v>1</v>
      </c>
      <c r="C274" t="s">
        <v>413</v>
      </c>
      <c r="D274" t="s">
        <v>446</v>
      </c>
      <c r="E274">
        <v>18935638</v>
      </c>
      <c r="F274">
        <v>7115058752</v>
      </c>
      <c r="G274" t="s">
        <v>46</v>
      </c>
      <c r="H274" t="s">
        <v>47</v>
      </c>
      <c r="I274" t="s">
        <v>48</v>
      </c>
      <c r="J274">
        <v>7032</v>
      </c>
      <c r="K274" t="s">
        <v>49</v>
      </c>
      <c r="L274">
        <v>925239</v>
      </c>
      <c r="M274" t="s">
        <v>97</v>
      </c>
      <c r="N274" t="s">
        <v>98</v>
      </c>
      <c r="O274" t="s">
        <v>99</v>
      </c>
      <c r="P274" t="s">
        <v>100</v>
      </c>
      <c r="Q274" t="s">
        <v>54</v>
      </c>
      <c r="R274">
        <v>100223303</v>
      </c>
      <c r="S274" t="s">
        <v>64</v>
      </c>
      <c r="T274" t="s">
        <v>56</v>
      </c>
      <c r="U274" t="s">
        <v>57</v>
      </c>
      <c r="V274">
        <v>6459.36</v>
      </c>
      <c r="W274">
        <v>22924.7</v>
      </c>
      <c r="X274">
        <v>20943.27</v>
      </c>
      <c r="Y274">
        <v>1</v>
      </c>
      <c r="Z274">
        <v>1</v>
      </c>
      <c r="AA274" s="1">
        <v>42627</v>
      </c>
      <c r="AB274">
        <v>27000</v>
      </c>
      <c r="AC274" t="s">
        <v>56</v>
      </c>
      <c r="AD274" t="s">
        <v>101</v>
      </c>
    </row>
    <row r="275" spans="1:30" x14ac:dyDescent="0.3">
      <c r="A275">
        <v>20854</v>
      </c>
      <c r="B275">
        <v>1</v>
      </c>
      <c r="C275" t="s">
        <v>413</v>
      </c>
      <c r="D275" t="s">
        <v>446</v>
      </c>
      <c r="E275">
        <v>18935636</v>
      </c>
      <c r="F275">
        <v>7115058750</v>
      </c>
      <c r="G275" t="s">
        <v>46</v>
      </c>
      <c r="H275" t="s">
        <v>47</v>
      </c>
      <c r="I275" t="s">
        <v>48</v>
      </c>
      <c r="J275">
        <v>7032</v>
      </c>
      <c r="K275" t="s">
        <v>49</v>
      </c>
      <c r="L275">
        <v>942421</v>
      </c>
      <c r="M275" t="s">
        <v>261</v>
      </c>
      <c r="N275" t="s">
        <v>262</v>
      </c>
      <c r="O275" t="s">
        <v>263</v>
      </c>
      <c r="P275" t="s">
        <v>264</v>
      </c>
      <c r="Q275" t="s">
        <v>54</v>
      </c>
      <c r="R275">
        <v>100647401</v>
      </c>
      <c r="S275" t="s">
        <v>274</v>
      </c>
      <c r="T275" t="s">
        <v>56</v>
      </c>
      <c r="U275" t="s">
        <v>57</v>
      </c>
      <c r="V275">
        <v>3572.08</v>
      </c>
      <c r="W275">
        <v>21986.48</v>
      </c>
      <c r="X275">
        <v>20118.259999999998</v>
      </c>
      <c r="Y275">
        <v>1</v>
      </c>
      <c r="Z275">
        <v>1</v>
      </c>
      <c r="AA275" s="1">
        <v>42627</v>
      </c>
      <c r="AB275">
        <v>27000</v>
      </c>
      <c r="AC275" t="s">
        <v>56</v>
      </c>
      <c r="AD275" t="s">
        <v>370</v>
      </c>
    </row>
    <row r="276" spans="1:30" x14ac:dyDescent="0.3">
      <c r="A276">
        <v>20919</v>
      </c>
      <c r="B276">
        <v>1</v>
      </c>
      <c r="C276" t="s">
        <v>413</v>
      </c>
      <c r="D276" t="s">
        <v>446</v>
      </c>
      <c r="E276">
        <v>18938314</v>
      </c>
      <c r="F276">
        <v>7115124646</v>
      </c>
      <c r="G276" t="s">
        <v>46</v>
      </c>
      <c r="H276" t="s">
        <v>47</v>
      </c>
      <c r="I276" t="s">
        <v>48</v>
      </c>
      <c r="J276">
        <v>7032</v>
      </c>
      <c r="K276" t="s">
        <v>49</v>
      </c>
      <c r="L276">
        <v>659338</v>
      </c>
      <c r="M276" t="s">
        <v>50</v>
      </c>
      <c r="N276" t="s">
        <v>51</v>
      </c>
      <c r="O276" t="s">
        <v>52</v>
      </c>
      <c r="P276" t="s">
        <v>53</v>
      </c>
      <c r="Q276" t="s">
        <v>54</v>
      </c>
      <c r="R276">
        <v>100223303</v>
      </c>
      <c r="S276" t="s">
        <v>64</v>
      </c>
      <c r="T276" t="s">
        <v>56</v>
      </c>
      <c r="U276" t="s">
        <v>57</v>
      </c>
      <c r="V276">
        <v>1632.31</v>
      </c>
      <c r="W276">
        <v>21527.88</v>
      </c>
      <c r="X276">
        <v>19981.919999999998</v>
      </c>
      <c r="Y276">
        <v>1</v>
      </c>
      <c r="Z276">
        <v>1</v>
      </c>
      <c r="AA276" s="1">
        <v>42627</v>
      </c>
      <c r="AB276">
        <v>27000</v>
      </c>
      <c r="AC276" t="s">
        <v>56</v>
      </c>
      <c r="AD276" t="s">
        <v>423</v>
      </c>
    </row>
    <row r="277" spans="1:30" x14ac:dyDescent="0.3">
      <c r="A277">
        <v>20855</v>
      </c>
      <c r="B277">
        <v>1</v>
      </c>
      <c r="C277" t="s">
        <v>413</v>
      </c>
      <c r="D277" t="s">
        <v>446</v>
      </c>
      <c r="E277">
        <v>18935637</v>
      </c>
      <c r="F277">
        <v>7115058751</v>
      </c>
      <c r="G277" t="s">
        <v>46</v>
      </c>
      <c r="H277" t="s">
        <v>47</v>
      </c>
      <c r="I277" t="s">
        <v>48</v>
      </c>
      <c r="J277">
        <v>7032</v>
      </c>
      <c r="K277" t="s">
        <v>49</v>
      </c>
      <c r="L277">
        <v>4205647</v>
      </c>
      <c r="M277" t="s">
        <v>168</v>
      </c>
      <c r="N277" t="s">
        <v>169</v>
      </c>
      <c r="O277" t="s">
        <v>170</v>
      </c>
      <c r="P277" t="s">
        <v>171</v>
      </c>
      <c r="Q277" t="s">
        <v>54</v>
      </c>
      <c r="R277">
        <v>101047835</v>
      </c>
      <c r="S277" t="s">
        <v>172</v>
      </c>
      <c r="T277" t="s">
        <v>56</v>
      </c>
      <c r="U277" t="s">
        <v>57</v>
      </c>
      <c r="V277">
        <v>14233.49</v>
      </c>
      <c r="W277">
        <v>21367.599999999999</v>
      </c>
      <c r="X277">
        <v>19492.740000000002</v>
      </c>
      <c r="Y277">
        <v>1</v>
      </c>
      <c r="Z277">
        <v>1</v>
      </c>
      <c r="AA277" s="1">
        <v>42627</v>
      </c>
      <c r="AB277">
        <v>27000</v>
      </c>
      <c r="AC277" t="s">
        <v>56</v>
      </c>
      <c r="AD277" t="s">
        <v>173</v>
      </c>
    </row>
    <row r="278" spans="1:30" x14ac:dyDescent="0.3">
      <c r="A278">
        <v>20824</v>
      </c>
      <c r="B278">
        <v>1</v>
      </c>
      <c r="C278" t="s">
        <v>413</v>
      </c>
      <c r="D278" t="s">
        <v>446</v>
      </c>
      <c r="E278">
        <v>18936366</v>
      </c>
      <c r="F278">
        <v>7114870428</v>
      </c>
      <c r="G278" t="s">
        <v>46</v>
      </c>
      <c r="H278" t="s">
        <v>47</v>
      </c>
      <c r="I278" t="s">
        <v>48</v>
      </c>
      <c r="J278">
        <v>7032</v>
      </c>
      <c r="K278" t="s">
        <v>49</v>
      </c>
      <c r="L278">
        <v>3965425</v>
      </c>
      <c r="M278" t="s">
        <v>151</v>
      </c>
      <c r="N278" t="s">
        <v>152</v>
      </c>
      <c r="O278" t="s">
        <v>153</v>
      </c>
      <c r="P278" t="s">
        <v>154</v>
      </c>
      <c r="Q278" t="s">
        <v>54</v>
      </c>
      <c r="R278">
        <v>100297681</v>
      </c>
      <c r="S278" t="s">
        <v>258</v>
      </c>
      <c r="T278" t="s">
        <v>56</v>
      </c>
      <c r="U278" t="s">
        <v>57</v>
      </c>
      <c r="V278">
        <v>3741.31</v>
      </c>
      <c r="W278">
        <v>21357.89</v>
      </c>
      <c r="X278">
        <v>19367.759999999998</v>
      </c>
      <c r="Y278">
        <v>1</v>
      </c>
      <c r="Z278">
        <v>1</v>
      </c>
      <c r="AA278" s="1">
        <v>42627</v>
      </c>
      <c r="AB278">
        <v>27000</v>
      </c>
      <c r="AC278" t="s">
        <v>56</v>
      </c>
      <c r="AD278" t="s">
        <v>298</v>
      </c>
    </row>
    <row r="279" spans="1:30" x14ac:dyDescent="0.3">
      <c r="A279">
        <v>20858</v>
      </c>
      <c r="B279">
        <v>1</v>
      </c>
      <c r="C279" t="s">
        <v>413</v>
      </c>
      <c r="D279" t="s">
        <v>446</v>
      </c>
      <c r="E279">
        <v>18935640</v>
      </c>
      <c r="F279">
        <v>7115058754</v>
      </c>
      <c r="G279" t="s">
        <v>46</v>
      </c>
      <c r="H279" t="s">
        <v>47</v>
      </c>
      <c r="I279" t="s">
        <v>48</v>
      </c>
      <c r="J279">
        <v>7032</v>
      </c>
      <c r="K279" t="s">
        <v>49</v>
      </c>
      <c r="L279">
        <v>3855615</v>
      </c>
      <c r="M279" t="s">
        <v>189</v>
      </c>
      <c r="N279" t="s">
        <v>190</v>
      </c>
      <c r="O279" t="s">
        <v>191</v>
      </c>
      <c r="P279" t="s">
        <v>192</v>
      </c>
      <c r="Q279" t="s">
        <v>54</v>
      </c>
      <c r="R279">
        <v>101030531</v>
      </c>
      <c r="S279" t="s">
        <v>193</v>
      </c>
      <c r="T279" t="s">
        <v>56</v>
      </c>
      <c r="U279" t="s">
        <v>57</v>
      </c>
      <c r="V279">
        <v>3317.43</v>
      </c>
      <c r="W279">
        <v>20861.560000000001</v>
      </c>
      <c r="X279">
        <v>18956.41</v>
      </c>
      <c r="Y279">
        <v>1</v>
      </c>
      <c r="Z279">
        <v>1</v>
      </c>
      <c r="AA279" s="1">
        <v>42627</v>
      </c>
      <c r="AB279">
        <v>27000</v>
      </c>
      <c r="AC279" t="s">
        <v>56</v>
      </c>
      <c r="AD279" t="s">
        <v>194</v>
      </c>
    </row>
    <row r="280" spans="1:30" x14ac:dyDescent="0.3">
      <c r="A280">
        <v>20826</v>
      </c>
      <c r="B280">
        <v>1</v>
      </c>
      <c r="C280" t="s">
        <v>413</v>
      </c>
      <c r="D280" t="s">
        <v>446</v>
      </c>
      <c r="E280">
        <v>18936190</v>
      </c>
      <c r="F280">
        <v>7114996818</v>
      </c>
      <c r="G280" t="s">
        <v>46</v>
      </c>
      <c r="H280" t="s">
        <v>47</v>
      </c>
      <c r="I280" t="s">
        <v>48</v>
      </c>
      <c r="J280">
        <v>7032</v>
      </c>
      <c r="K280" t="s">
        <v>49</v>
      </c>
      <c r="L280">
        <v>659338</v>
      </c>
      <c r="M280" t="s">
        <v>50</v>
      </c>
      <c r="N280" t="s">
        <v>51</v>
      </c>
      <c r="O280" t="s">
        <v>52</v>
      </c>
      <c r="P280" t="s">
        <v>53</v>
      </c>
      <c r="Q280" t="s">
        <v>54</v>
      </c>
      <c r="R280">
        <v>101093720</v>
      </c>
      <c r="S280" t="s">
        <v>55</v>
      </c>
      <c r="T280" t="s">
        <v>56</v>
      </c>
      <c r="U280" t="s">
        <v>57</v>
      </c>
      <c r="V280">
        <v>1743.57</v>
      </c>
      <c r="W280">
        <v>19259.68</v>
      </c>
      <c r="X280">
        <v>17888.04</v>
      </c>
      <c r="Y280">
        <v>1</v>
      </c>
      <c r="Z280">
        <v>1</v>
      </c>
      <c r="AA280" s="1">
        <v>42627</v>
      </c>
      <c r="AB280">
        <v>27000</v>
      </c>
      <c r="AC280" t="s">
        <v>56</v>
      </c>
      <c r="AD280" t="s">
        <v>220</v>
      </c>
    </row>
    <row r="281" spans="1:30" x14ac:dyDescent="0.3">
      <c r="A281">
        <v>20849</v>
      </c>
      <c r="B281">
        <v>1</v>
      </c>
      <c r="C281" t="s">
        <v>413</v>
      </c>
      <c r="D281" t="s">
        <v>446</v>
      </c>
      <c r="E281">
        <v>18935631</v>
      </c>
      <c r="F281">
        <v>7115058745</v>
      </c>
      <c r="G281" t="s">
        <v>46</v>
      </c>
      <c r="H281" t="s">
        <v>47</v>
      </c>
      <c r="I281" t="s">
        <v>48</v>
      </c>
      <c r="J281">
        <v>7032</v>
      </c>
      <c r="K281" t="s">
        <v>49</v>
      </c>
      <c r="L281">
        <v>659338</v>
      </c>
      <c r="M281" t="s">
        <v>50</v>
      </c>
      <c r="N281" t="s">
        <v>51</v>
      </c>
      <c r="O281" t="s">
        <v>52</v>
      </c>
      <c r="P281" t="s">
        <v>53</v>
      </c>
      <c r="Q281" t="s">
        <v>54</v>
      </c>
      <c r="R281">
        <v>101093720</v>
      </c>
      <c r="S281" t="s">
        <v>55</v>
      </c>
      <c r="T281" t="s">
        <v>56</v>
      </c>
      <c r="U281" t="s">
        <v>57</v>
      </c>
      <c r="V281">
        <v>1744.37</v>
      </c>
      <c r="W281">
        <v>18274.02</v>
      </c>
      <c r="X281">
        <v>16701.36</v>
      </c>
      <c r="Y281">
        <v>1</v>
      </c>
      <c r="Z281">
        <v>1</v>
      </c>
      <c r="AA281" s="1">
        <v>42627</v>
      </c>
      <c r="AB281">
        <v>27000</v>
      </c>
      <c r="AC281" t="s">
        <v>56</v>
      </c>
      <c r="AD281" t="s">
        <v>220</v>
      </c>
    </row>
    <row r="282" spans="1:30" x14ac:dyDescent="0.3">
      <c r="A282">
        <v>21087</v>
      </c>
      <c r="B282">
        <v>1</v>
      </c>
      <c r="C282" t="s">
        <v>413</v>
      </c>
      <c r="D282" t="s">
        <v>446</v>
      </c>
      <c r="E282">
        <v>18935653</v>
      </c>
      <c r="F282">
        <v>7115140117</v>
      </c>
      <c r="G282" t="s">
        <v>46</v>
      </c>
      <c r="H282" t="s">
        <v>47</v>
      </c>
      <c r="I282" t="s">
        <v>48</v>
      </c>
      <c r="J282">
        <v>7032</v>
      </c>
      <c r="K282" t="s">
        <v>49</v>
      </c>
      <c r="L282">
        <v>659338</v>
      </c>
      <c r="M282" t="s">
        <v>50</v>
      </c>
      <c r="N282" t="s">
        <v>51</v>
      </c>
      <c r="O282" t="s">
        <v>52</v>
      </c>
      <c r="P282" t="s">
        <v>53</v>
      </c>
      <c r="Q282" t="s">
        <v>54</v>
      </c>
      <c r="R282">
        <v>101093720</v>
      </c>
      <c r="S282" t="s">
        <v>55</v>
      </c>
      <c r="T282" t="s">
        <v>56</v>
      </c>
      <c r="U282" t="s">
        <v>57</v>
      </c>
      <c r="V282">
        <v>1744.17</v>
      </c>
      <c r="W282">
        <v>16532.080000000002</v>
      </c>
      <c r="X282">
        <v>14984.64</v>
      </c>
      <c r="Y282">
        <v>1</v>
      </c>
      <c r="Z282">
        <v>1</v>
      </c>
      <c r="AA282" s="1">
        <v>42627</v>
      </c>
      <c r="AB282">
        <v>27000</v>
      </c>
      <c r="AC282" t="s">
        <v>56</v>
      </c>
      <c r="AD282" t="s">
        <v>220</v>
      </c>
    </row>
    <row r="283" spans="1:30" x14ac:dyDescent="0.3">
      <c r="A283">
        <v>20920</v>
      </c>
      <c r="B283">
        <v>1</v>
      </c>
      <c r="C283" t="s">
        <v>413</v>
      </c>
      <c r="D283" t="s">
        <v>446</v>
      </c>
      <c r="E283">
        <v>18938315</v>
      </c>
      <c r="F283">
        <v>7115124647</v>
      </c>
      <c r="G283" t="s">
        <v>46</v>
      </c>
      <c r="H283" t="s">
        <v>47</v>
      </c>
      <c r="I283" t="s">
        <v>48</v>
      </c>
      <c r="J283">
        <v>7032</v>
      </c>
      <c r="K283" t="s">
        <v>49</v>
      </c>
      <c r="L283">
        <v>659338</v>
      </c>
      <c r="M283" t="s">
        <v>50</v>
      </c>
      <c r="N283" t="s">
        <v>51</v>
      </c>
      <c r="O283" t="s">
        <v>52</v>
      </c>
      <c r="P283" t="s">
        <v>53</v>
      </c>
      <c r="Q283" t="s">
        <v>54</v>
      </c>
      <c r="R283">
        <v>101093720</v>
      </c>
      <c r="S283" t="s">
        <v>55</v>
      </c>
      <c r="T283" t="s">
        <v>56</v>
      </c>
      <c r="U283" t="s">
        <v>57</v>
      </c>
      <c r="V283">
        <v>1739.67</v>
      </c>
      <c r="W283">
        <v>13878.3</v>
      </c>
      <c r="X283">
        <v>12630.24</v>
      </c>
      <c r="Y283">
        <v>1</v>
      </c>
      <c r="Z283">
        <v>1</v>
      </c>
      <c r="AA283" s="1">
        <v>42627</v>
      </c>
      <c r="AB283">
        <v>27000</v>
      </c>
      <c r="AC283" t="s">
        <v>56</v>
      </c>
      <c r="AD283" t="s">
        <v>220</v>
      </c>
    </row>
    <row r="284" spans="1:30" x14ac:dyDescent="0.3">
      <c r="A284">
        <v>21241</v>
      </c>
      <c r="B284">
        <v>1</v>
      </c>
      <c r="C284" t="s">
        <v>413</v>
      </c>
      <c r="D284" t="s">
        <v>449</v>
      </c>
      <c r="E284">
        <v>18947469</v>
      </c>
      <c r="F284">
        <v>7115138937</v>
      </c>
      <c r="G284" t="s">
        <v>46</v>
      </c>
      <c r="H284" t="s">
        <v>47</v>
      </c>
      <c r="I284" t="s">
        <v>48</v>
      </c>
      <c r="J284">
        <v>7032</v>
      </c>
      <c r="K284" t="s">
        <v>49</v>
      </c>
      <c r="L284">
        <v>4119717</v>
      </c>
      <c r="M284" t="s">
        <v>309</v>
      </c>
      <c r="N284" t="s">
        <v>310</v>
      </c>
      <c r="O284" t="s">
        <v>311</v>
      </c>
      <c r="P284" t="s">
        <v>312</v>
      </c>
      <c r="Q284" t="s">
        <v>54</v>
      </c>
      <c r="R284">
        <v>100223303</v>
      </c>
      <c r="S284" t="s">
        <v>64</v>
      </c>
      <c r="T284" t="s">
        <v>56</v>
      </c>
      <c r="U284" t="s">
        <v>57</v>
      </c>
      <c r="V284">
        <v>5783.9</v>
      </c>
      <c r="W284">
        <v>23537.74</v>
      </c>
      <c r="X284">
        <v>21653.439999999999</v>
      </c>
      <c r="Y284">
        <v>1</v>
      </c>
      <c r="Z284">
        <v>1</v>
      </c>
      <c r="AA284" s="1">
        <v>42628</v>
      </c>
      <c r="AB284">
        <v>27000</v>
      </c>
      <c r="AC284" t="s">
        <v>56</v>
      </c>
      <c r="AD284" t="s">
        <v>313</v>
      </c>
    </row>
    <row r="285" spans="1:30" x14ac:dyDescent="0.3">
      <c r="A285">
        <v>21424</v>
      </c>
      <c r="B285">
        <v>1</v>
      </c>
      <c r="C285" t="s">
        <v>413</v>
      </c>
      <c r="D285" t="s">
        <v>449</v>
      </c>
      <c r="E285">
        <v>18947517</v>
      </c>
      <c r="F285">
        <v>7115176043</v>
      </c>
      <c r="G285" t="s">
        <v>46</v>
      </c>
      <c r="H285" t="s">
        <v>47</v>
      </c>
      <c r="I285" t="s">
        <v>48</v>
      </c>
      <c r="J285">
        <v>7032</v>
      </c>
      <c r="K285" t="s">
        <v>49</v>
      </c>
      <c r="L285">
        <v>916295</v>
      </c>
      <c r="M285" t="s">
        <v>293</v>
      </c>
      <c r="N285" t="s">
        <v>294</v>
      </c>
      <c r="O285" t="s">
        <v>263</v>
      </c>
      <c r="P285" t="s">
        <v>264</v>
      </c>
      <c r="Q285" t="s">
        <v>54</v>
      </c>
      <c r="R285">
        <v>100647401</v>
      </c>
      <c r="S285" t="s">
        <v>274</v>
      </c>
      <c r="T285" t="s">
        <v>56</v>
      </c>
      <c r="U285" t="s">
        <v>57</v>
      </c>
      <c r="V285">
        <v>3476.98</v>
      </c>
      <c r="W285">
        <v>22591.38</v>
      </c>
      <c r="X285">
        <v>20663.91</v>
      </c>
      <c r="Y285">
        <v>1</v>
      </c>
      <c r="Z285">
        <v>1</v>
      </c>
      <c r="AA285" s="1">
        <v>42628</v>
      </c>
      <c r="AB285">
        <v>27000</v>
      </c>
      <c r="AC285" t="s">
        <v>56</v>
      </c>
      <c r="AD285" t="s">
        <v>295</v>
      </c>
    </row>
    <row r="286" spans="1:30" x14ac:dyDescent="0.3">
      <c r="A286">
        <v>21248</v>
      </c>
      <c r="B286">
        <v>1</v>
      </c>
      <c r="C286" t="s">
        <v>413</v>
      </c>
      <c r="D286" t="s">
        <v>449</v>
      </c>
      <c r="E286">
        <v>18947468</v>
      </c>
      <c r="F286">
        <v>7115139094</v>
      </c>
      <c r="G286" t="s">
        <v>46</v>
      </c>
      <c r="H286" t="s">
        <v>47</v>
      </c>
      <c r="I286" t="s">
        <v>48</v>
      </c>
      <c r="J286">
        <v>7032</v>
      </c>
      <c r="K286" t="s">
        <v>49</v>
      </c>
      <c r="L286">
        <v>3091654</v>
      </c>
      <c r="M286" t="s">
        <v>364</v>
      </c>
      <c r="N286" t="s">
        <v>365</v>
      </c>
      <c r="O286" t="s">
        <v>207</v>
      </c>
      <c r="P286" t="s">
        <v>208</v>
      </c>
      <c r="Q286" t="s">
        <v>54</v>
      </c>
      <c r="R286">
        <v>100223303</v>
      </c>
      <c r="S286" t="s">
        <v>64</v>
      </c>
      <c r="T286" t="s">
        <v>56</v>
      </c>
      <c r="U286" t="s">
        <v>57</v>
      </c>
      <c r="V286">
        <v>3874.05</v>
      </c>
      <c r="W286">
        <v>22357.47</v>
      </c>
      <c r="X286">
        <v>20425.18</v>
      </c>
      <c r="Y286">
        <v>1</v>
      </c>
      <c r="Z286">
        <v>1</v>
      </c>
      <c r="AA286" s="1">
        <v>42628</v>
      </c>
      <c r="AB286">
        <v>27000</v>
      </c>
      <c r="AC286" t="s">
        <v>56</v>
      </c>
      <c r="AD286" t="s">
        <v>366</v>
      </c>
    </row>
    <row r="287" spans="1:30" x14ac:dyDescent="0.3">
      <c r="A287">
        <v>21426</v>
      </c>
      <c r="B287">
        <v>1</v>
      </c>
      <c r="C287" t="s">
        <v>413</v>
      </c>
      <c r="D287" t="s">
        <v>449</v>
      </c>
      <c r="E287">
        <v>18947519</v>
      </c>
      <c r="F287">
        <v>7115176045</v>
      </c>
      <c r="G287" t="s">
        <v>46</v>
      </c>
      <c r="H287" t="s">
        <v>47</v>
      </c>
      <c r="I287" t="s">
        <v>48</v>
      </c>
      <c r="J287">
        <v>7032</v>
      </c>
      <c r="K287" t="s">
        <v>49</v>
      </c>
      <c r="L287">
        <v>2552491</v>
      </c>
      <c r="M287" t="s">
        <v>120</v>
      </c>
      <c r="N287" t="s">
        <v>121</v>
      </c>
      <c r="O287" t="s">
        <v>99</v>
      </c>
      <c r="P287" t="s">
        <v>100</v>
      </c>
      <c r="Q287" t="s">
        <v>54</v>
      </c>
      <c r="R287">
        <v>100223303</v>
      </c>
      <c r="S287" t="s">
        <v>64</v>
      </c>
      <c r="T287" t="s">
        <v>56</v>
      </c>
      <c r="U287" t="s">
        <v>57</v>
      </c>
      <c r="V287">
        <v>11723.49</v>
      </c>
      <c r="W287">
        <v>21178.35</v>
      </c>
      <c r="X287">
        <v>18849.34</v>
      </c>
      <c r="Y287">
        <v>1</v>
      </c>
      <c r="Z287">
        <v>1</v>
      </c>
      <c r="AA287" s="1">
        <v>42628</v>
      </c>
      <c r="AB287">
        <v>27000</v>
      </c>
      <c r="AC287" t="s">
        <v>56</v>
      </c>
      <c r="AD287" t="s">
        <v>122</v>
      </c>
    </row>
    <row r="288" spans="1:30" x14ac:dyDescent="0.3">
      <c r="A288">
        <v>21251</v>
      </c>
      <c r="B288">
        <v>1</v>
      </c>
      <c r="C288" t="s">
        <v>413</v>
      </c>
      <c r="D288" t="s">
        <v>449</v>
      </c>
      <c r="E288">
        <v>18948756</v>
      </c>
      <c r="F288">
        <v>7115140180</v>
      </c>
      <c r="G288" t="s">
        <v>46</v>
      </c>
      <c r="H288" t="s">
        <v>47</v>
      </c>
      <c r="I288" t="s">
        <v>48</v>
      </c>
      <c r="J288">
        <v>7032</v>
      </c>
      <c r="K288" t="s">
        <v>49</v>
      </c>
      <c r="L288">
        <v>658386</v>
      </c>
      <c r="M288" t="s">
        <v>451</v>
      </c>
      <c r="N288" t="s">
        <v>452</v>
      </c>
      <c r="O288" t="s">
        <v>52</v>
      </c>
      <c r="P288" t="s">
        <v>53</v>
      </c>
      <c r="Q288" t="s">
        <v>54</v>
      </c>
      <c r="R288">
        <v>101093720</v>
      </c>
      <c r="S288" t="s">
        <v>55</v>
      </c>
      <c r="T288" t="s">
        <v>56</v>
      </c>
      <c r="U288" t="s">
        <v>57</v>
      </c>
      <c r="V288">
        <v>1748.39</v>
      </c>
      <c r="W288">
        <v>19700</v>
      </c>
      <c r="X288">
        <v>18090</v>
      </c>
      <c r="Y288">
        <v>1</v>
      </c>
      <c r="Z288">
        <v>1</v>
      </c>
      <c r="AA288" s="1">
        <v>42628</v>
      </c>
      <c r="AB288">
        <v>27000</v>
      </c>
      <c r="AC288" t="s">
        <v>56</v>
      </c>
      <c r="AD288" t="s">
        <v>453</v>
      </c>
    </row>
    <row r="289" spans="1:30" x14ac:dyDescent="0.3">
      <c r="A289">
        <v>21239</v>
      </c>
      <c r="B289">
        <v>1</v>
      </c>
      <c r="C289" t="s">
        <v>413</v>
      </c>
      <c r="D289" t="s">
        <v>449</v>
      </c>
      <c r="E289">
        <v>18947470</v>
      </c>
      <c r="F289">
        <v>7115123104</v>
      </c>
      <c r="G289" t="s">
        <v>46</v>
      </c>
      <c r="H289" t="s">
        <v>47</v>
      </c>
      <c r="I289" t="s">
        <v>48</v>
      </c>
      <c r="J289">
        <v>7032</v>
      </c>
      <c r="K289" t="s">
        <v>49</v>
      </c>
      <c r="L289">
        <v>5085216</v>
      </c>
      <c r="M289" t="s">
        <v>75</v>
      </c>
      <c r="N289" t="s">
        <v>76</v>
      </c>
      <c r="O289" t="s">
        <v>52</v>
      </c>
      <c r="P289" t="s">
        <v>53</v>
      </c>
      <c r="Q289" t="s">
        <v>54</v>
      </c>
      <c r="R289">
        <v>101093720</v>
      </c>
      <c r="S289" t="s">
        <v>55</v>
      </c>
      <c r="T289" t="s">
        <v>56</v>
      </c>
      <c r="U289" t="s">
        <v>57</v>
      </c>
      <c r="V289">
        <v>1756.27</v>
      </c>
      <c r="W289">
        <v>16872</v>
      </c>
      <c r="X289">
        <v>14440</v>
      </c>
      <c r="Y289">
        <v>1</v>
      </c>
      <c r="Z289">
        <v>1</v>
      </c>
      <c r="AA289" s="1">
        <v>42628</v>
      </c>
      <c r="AB289">
        <v>27000</v>
      </c>
      <c r="AC289" t="s">
        <v>56</v>
      </c>
      <c r="AD289" t="s">
        <v>184</v>
      </c>
    </row>
    <row r="290" spans="1:30" x14ac:dyDescent="0.3">
      <c r="A290">
        <v>21677</v>
      </c>
      <c r="B290">
        <v>1</v>
      </c>
      <c r="C290" t="s">
        <v>413</v>
      </c>
      <c r="D290" t="s">
        <v>455</v>
      </c>
      <c r="E290">
        <v>18959417</v>
      </c>
      <c r="F290">
        <v>7115146262</v>
      </c>
      <c r="G290" t="s">
        <v>46</v>
      </c>
      <c r="H290" t="s">
        <v>47</v>
      </c>
      <c r="I290" t="s">
        <v>48</v>
      </c>
      <c r="J290">
        <v>7032</v>
      </c>
      <c r="K290" t="s">
        <v>49</v>
      </c>
      <c r="L290">
        <v>659338</v>
      </c>
      <c r="M290" t="s">
        <v>50</v>
      </c>
      <c r="N290" t="s">
        <v>51</v>
      </c>
      <c r="O290" t="s">
        <v>52</v>
      </c>
      <c r="P290" t="s">
        <v>53</v>
      </c>
      <c r="Q290" t="s">
        <v>54</v>
      </c>
      <c r="R290">
        <v>101093720</v>
      </c>
      <c r="S290" t="s">
        <v>55</v>
      </c>
      <c r="T290" t="s">
        <v>56</v>
      </c>
      <c r="U290" t="s">
        <v>57</v>
      </c>
      <c r="V290">
        <v>1745.22</v>
      </c>
      <c r="W290">
        <v>22631.279999999999</v>
      </c>
      <c r="X290">
        <v>20969.04</v>
      </c>
      <c r="Y290">
        <v>1</v>
      </c>
      <c r="Z290">
        <v>1</v>
      </c>
      <c r="AA290" s="1">
        <v>42629</v>
      </c>
      <c r="AB290">
        <v>27000</v>
      </c>
      <c r="AC290" t="s">
        <v>56</v>
      </c>
      <c r="AD290" t="s">
        <v>220</v>
      </c>
    </row>
    <row r="291" spans="1:30" x14ac:dyDescent="0.3">
      <c r="A291">
        <v>21667</v>
      </c>
      <c r="B291">
        <v>1</v>
      </c>
      <c r="C291" t="s">
        <v>413</v>
      </c>
      <c r="D291" t="s">
        <v>455</v>
      </c>
      <c r="E291">
        <v>18958365</v>
      </c>
      <c r="F291">
        <v>7115124705</v>
      </c>
      <c r="G291" t="s">
        <v>46</v>
      </c>
      <c r="H291" t="s">
        <v>47</v>
      </c>
      <c r="I291" t="s">
        <v>48</v>
      </c>
      <c r="J291">
        <v>7032</v>
      </c>
      <c r="K291" t="s">
        <v>49</v>
      </c>
      <c r="L291">
        <v>5014992</v>
      </c>
      <c r="M291" t="s">
        <v>302</v>
      </c>
      <c r="N291" t="s">
        <v>280</v>
      </c>
      <c r="O291" t="s">
        <v>281</v>
      </c>
      <c r="P291" t="s">
        <v>282</v>
      </c>
      <c r="Q291" t="s">
        <v>54</v>
      </c>
      <c r="R291">
        <v>100214689</v>
      </c>
      <c r="S291" t="s">
        <v>155</v>
      </c>
      <c r="T291" t="s">
        <v>56</v>
      </c>
      <c r="U291" t="s">
        <v>57</v>
      </c>
      <c r="V291">
        <v>3355.23</v>
      </c>
      <c r="W291">
        <v>22571.52</v>
      </c>
      <c r="X291">
        <v>20681.61</v>
      </c>
      <c r="Y291">
        <v>1</v>
      </c>
      <c r="Z291">
        <v>1</v>
      </c>
      <c r="AA291" s="1">
        <v>42629</v>
      </c>
      <c r="AB291">
        <v>27000</v>
      </c>
      <c r="AC291" t="s">
        <v>56</v>
      </c>
      <c r="AD291" t="s">
        <v>303</v>
      </c>
    </row>
    <row r="292" spans="1:30" x14ac:dyDescent="0.3">
      <c r="A292">
        <v>21998</v>
      </c>
      <c r="B292">
        <v>1</v>
      </c>
      <c r="C292" t="s">
        <v>413</v>
      </c>
      <c r="D292" t="s">
        <v>455</v>
      </c>
      <c r="E292">
        <v>18959187</v>
      </c>
      <c r="F292">
        <v>7115209431</v>
      </c>
      <c r="G292" t="s">
        <v>46</v>
      </c>
      <c r="H292" t="s">
        <v>47</v>
      </c>
      <c r="I292" t="s">
        <v>48</v>
      </c>
      <c r="J292">
        <v>7032</v>
      </c>
      <c r="K292" t="s">
        <v>49</v>
      </c>
      <c r="L292">
        <v>917531</v>
      </c>
      <c r="M292" t="s">
        <v>319</v>
      </c>
      <c r="N292" t="s">
        <v>152</v>
      </c>
      <c r="O292" t="s">
        <v>153</v>
      </c>
      <c r="P292" t="s">
        <v>154</v>
      </c>
      <c r="Q292" t="s">
        <v>54</v>
      </c>
      <c r="R292">
        <v>100297681</v>
      </c>
      <c r="S292" t="s">
        <v>258</v>
      </c>
      <c r="T292" t="s">
        <v>56</v>
      </c>
      <c r="U292" t="s">
        <v>57</v>
      </c>
      <c r="V292">
        <v>3727.37</v>
      </c>
      <c r="W292">
        <v>21884.42</v>
      </c>
      <c r="X292">
        <v>20082.82</v>
      </c>
      <c r="Y292">
        <v>1</v>
      </c>
      <c r="Z292">
        <v>1</v>
      </c>
      <c r="AA292" s="1">
        <v>42629</v>
      </c>
      <c r="AB292">
        <v>27000</v>
      </c>
      <c r="AC292" t="s">
        <v>56</v>
      </c>
      <c r="AD292" t="s">
        <v>298</v>
      </c>
    </row>
    <row r="293" spans="1:30" x14ac:dyDescent="0.3">
      <c r="A293">
        <v>21999</v>
      </c>
      <c r="B293">
        <v>1</v>
      </c>
      <c r="C293" t="s">
        <v>413</v>
      </c>
      <c r="D293" t="s">
        <v>455</v>
      </c>
      <c r="E293">
        <v>18959188</v>
      </c>
      <c r="F293">
        <v>7115209432</v>
      </c>
      <c r="G293" t="s">
        <v>46</v>
      </c>
      <c r="H293" t="s">
        <v>47</v>
      </c>
      <c r="I293" t="s">
        <v>48</v>
      </c>
      <c r="J293">
        <v>7032</v>
      </c>
      <c r="K293" t="s">
        <v>49</v>
      </c>
      <c r="L293">
        <v>2064813</v>
      </c>
      <c r="M293" t="s">
        <v>256</v>
      </c>
      <c r="N293" t="s">
        <v>257</v>
      </c>
      <c r="O293" t="s">
        <v>215</v>
      </c>
      <c r="P293" t="s">
        <v>216</v>
      </c>
      <c r="Q293" t="s">
        <v>54</v>
      </c>
      <c r="R293">
        <v>100297681</v>
      </c>
      <c r="S293" t="s">
        <v>258</v>
      </c>
      <c r="T293" t="s">
        <v>56</v>
      </c>
      <c r="U293" t="s">
        <v>57</v>
      </c>
      <c r="V293">
        <v>11203.7</v>
      </c>
      <c r="W293">
        <v>21537.35</v>
      </c>
      <c r="X293">
        <v>19591.21</v>
      </c>
      <c r="Y293">
        <v>1</v>
      </c>
      <c r="Z293">
        <v>1</v>
      </c>
      <c r="AA293" s="1">
        <v>42629</v>
      </c>
      <c r="AB293">
        <v>27000</v>
      </c>
      <c r="AC293" t="s">
        <v>56</v>
      </c>
      <c r="AD293" t="s">
        <v>259</v>
      </c>
    </row>
    <row r="294" spans="1:30" x14ac:dyDescent="0.3">
      <c r="A294">
        <v>21676</v>
      </c>
      <c r="B294">
        <v>1</v>
      </c>
      <c r="C294" t="s">
        <v>413</v>
      </c>
      <c r="D294" t="s">
        <v>455</v>
      </c>
      <c r="E294">
        <v>18958366</v>
      </c>
      <c r="F294">
        <v>7115142702</v>
      </c>
      <c r="G294" t="s">
        <v>46</v>
      </c>
      <c r="H294" t="s">
        <v>47</v>
      </c>
      <c r="I294" t="s">
        <v>48</v>
      </c>
      <c r="J294">
        <v>7032</v>
      </c>
      <c r="K294" t="s">
        <v>49</v>
      </c>
      <c r="L294">
        <v>5014992</v>
      </c>
      <c r="M294" t="s">
        <v>302</v>
      </c>
      <c r="N294" t="s">
        <v>280</v>
      </c>
      <c r="O294" t="s">
        <v>281</v>
      </c>
      <c r="P294" t="s">
        <v>282</v>
      </c>
      <c r="Q294" t="s">
        <v>54</v>
      </c>
      <c r="R294">
        <v>100214689</v>
      </c>
      <c r="S294" t="s">
        <v>155</v>
      </c>
      <c r="T294" t="s">
        <v>56</v>
      </c>
      <c r="U294" t="s">
        <v>57</v>
      </c>
      <c r="V294">
        <v>3356.39</v>
      </c>
      <c r="W294">
        <v>21458.29</v>
      </c>
      <c r="X294">
        <v>19603.810000000001</v>
      </c>
      <c r="Y294">
        <v>1</v>
      </c>
      <c r="Z294">
        <v>1</v>
      </c>
      <c r="AA294" s="1">
        <v>42629</v>
      </c>
      <c r="AB294">
        <v>27000</v>
      </c>
      <c r="AC294" t="s">
        <v>56</v>
      </c>
      <c r="AD294" t="s">
        <v>303</v>
      </c>
    </row>
    <row r="295" spans="1:30" x14ac:dyDescent="0.3">
      <c r="A295">
        <v>21961</v>
      </c>
      <c r="B295">
        <v>1</v>
      </c>
      <c r="C295" t="s">
        <v>413</v>
      </c>
      <c r="D295" t="s">
        <v>455</v>
      </c>
      <c r="E295">
        <v>18958267</v>
      </c>
      <c r="F295">
        <v>7115208123</v>
      </c>
      <c r="G295" t="s">
        <v>46</v>
      </c>
      <c r="H295" t="s">
        <v>47</v>
      </c>
      <c r="I295" t="s">
        <v>48</v>
      </c>
      <c r="J295">
        <v>7032</v>
      </c>
      <c r="K295" t="s">
        <v>49</v>
      </c>
      <c r="L295">
        <v>2064813</v>
      </c>
      <c r="M295" t="s">
        <v>256</v>
      </c>
      <c r="N295" t="s">
        <v>257</v>
      </c>
      <c r="O295" t="s">
        <v>215</v>
      </c>
      <c r="P295" t="s">
        <v>216</v>
      </c>
      <c r="Q295" t="s">
        <v>54</v>
      </c>
      <c r="R295">
        <v>100894891</v>
      </c>
      <c r="S295" t="s">
        <v>116</v>
      </c>
      <c r="T295" t="s">
        <v>56</v>
      </c>
      <c r="U295" t="s">
        <v>57</v>
      </c>
      <c r="V295">
        <v>12652.31</v>
      </c>
      <c r="W295">
        <v>21259.56</v>
      </c>
      <c r="X295">
        <v>19287.48</v>
      </c>
      <c r="Y295">
        <v>1</v>
      </c>
      <c r="Z295">
        <v>1</v>
      </c>
      <c r="AA295" s="1">
        <v>42629</v>
      </c>
      <c r="AB295">
        <v>27000</v>
      </c>
      <c r="AC295" t="s">
        <v>56</v>
      </c>
      <c r="AD295" t="s">
        <v>390</v>
      </c>
    </row>
    <row r="296" spans="1:30" x14ac:dyDescent="0.3">
      <c r="A296">
        <v>23386</v>
      </c>
      <c r="B296">
        <v>1</v>
      </c>
      <c r="C296" t="s">
        <v>413</v>
      </c>
      <c r="D296" t="s">
        <v>457</v>
      </c>
      <c r="E296">
        <v>18977159</v>
      </c>
      <c r="F296">
        <v>7115255141</v>
      </c>
      <c r="G296" t="s">
        <v>46</v>
      </c>
      <c r="H296" t="s">
        <v>47</v>
      </c>
      <c r="I296" t="s">
        <v>48</v>
      </c>
      <c r="J296">
        <v>7032</v>
      </c>
      <c r="K296" t="s">
        <v>49</v>
      </c>
      <c r="L296">
        <v>940117</v>
      </c>
      <c r="M296" t="s">
        <v>69</v>
      </c>
      <c r="N296" t="s">
        <v>70</v>
      </c>
      <c r="O296" t="s">
        <v>71</v>
      </c>
      <c r="P296" t="s">
        <v>72</v>
      </c>
      <c r="Q296" t="s">
        <v>54</v>
      </c>
      <c r="R296">
        <v>100994845</v>
      </c>
      <c r="S296" t="s">
        <v>86</v>
      </c>
      <c r="T296" t="s">
        <v>56</v>
      </c>
      <c r="U296" t="s">
        <v>57</v>
      </c>
      <c r="V296">
        <v>12016.43</v>
      </c>
      <c r="W296">
        <v>23451.37</v>
      </c>
      <c r="X296">
        <v>21132.12</v>
      </c>
      <c r="Y296">
        <v>1</v>
      </c>
      <c r="Z296">
        <v>1</v>
      </c>
      <c r="AA296" s="1">
        <v>42632</v>
      </c>
      <c r="AB296">
        <v>27000</v>
      </c>
      <c r="AC296" t="s">
        <v>56</v>
      </c>
      <c r="AD296" t="s">
        <v>236</v>
      </c>
    </row>
    <row r="297" spans="1:30" x14ac:dyDescent="0.3">
      <c r="A297">
        <v>22295</v>
      </c>
      <c r="B297">
        <v>1</v>
      </c>
      <c r="C297" t="s">
        <v>413</v>
      </c>
      <c r="D297" t="s">
        <v>457</v>
      </c>
      <c r="E297">
        <v>18977265</v>
      </c>
      <c r="F297">
        <v>7115236950</v>
      </c>
      <c r="G297" t="s">
        <v>46</v>
      </c>
      <c r="H297" t="s">
        <v>47</v>
      </c>
      <c r="I297" t="s">
        <v>48</v>
      </c>
      <c r="J297">
        <v>7032</v>
      </c>
      <c r="K297" t="s">
        <v>49</v>
      </c>
      <c r="L297">
        <v>4119717</v>
      </c>
      <c r="M297" t="s">
        <v>309</v>
      </c>
      <c r="N297" t="s">
        <v>310</v>
      </c>
      <c r="O297" t="s">
        <v>311</v>
      </c>
      <c r="P297" t="s">
        <v>312</v>
      </c>
      <c r="Q297" t="s">
        <v>54</v>
      </c>
      <c r="R297">
        <v>100223303</v>
      </c>
      <c r="S297" t="s">
        <v>64</v>
      </c>
      <c r="T297" t="s">
        <v>56</v>
      </c>
      <c r="U297" t="s">
        <v>57</v>
      </c>
      <c r="V297">
        <v>5783.84</v>
      </c>
      <c r="W297">
        <v>23252.73</v>
      </c>
      <c r="X297">
        <v>21356.21</v>
      </c>
      <c r="Y297">
        <v>1</v>
      </c>
      <c r="Z297">
        <v>1</v>
      </c>
      <c r="AA297" s="1">
        <v>42632</v>
      </c>
      <c r="AB297">
        <v>27000</v>
      </c>
      <c r="AC297" t="s">
        <v>56</v>
      </c>
      <c r="AD297" t="s">
        <v>313</v>
      </c>
    </row>
    <row r="298" spans="1:30" x14ac:dyDescent="0.3">
      <c r="A298">
        <v>22102</v>
      </c>
      <c r="B298">
        <v>1</v>
      </c>
      <c r="C298" t="s">
        <v>413</v>
      </c>
      <c r="D298" t="s">
        <v>457</v>
      </c>
      <c r="E298">
        <v>18978552</v>
      </c>
      <c r="F298">
        <v>7114962017</v>
      </c>
      <c r="G298" t="s">
        <v>46</v>
      </c>
      <c r="H298" t="s">
        <v>47</v>
      </c>
      <c r="I298" t="s">
        <v>48</v>
      </c>
      <c r="J298">
        <v>7032</v>
      </c>
      <c r="K298" t="s">
        <v>49</v>
      </c>
      <c r="L298">
        <v>2795664</v>
      </c>
      <c r="M298" t="s">
        <v>105</v>
      </c>
      <c r="N298" t="s">
        <v>106</v>
      </c>
      <c r="O298" t="s">
        <v>107</v>
      </c>
      <c r="P298" t="s">
        <v>108</v>
      </c>
      <c r="Q298" t="s">
        <v>54</v>
      </c>
      <c r="R298">
        <v>100994845</v>
      </c>
      <c r="S298" t="s">
        <v>86</v>
      </c>
      <c r="T298" t="s">
        <v>56</v>
      </c>
      <c r="U298" t="s">
        <v>57</v>
      </c>
      <c r="V298">
        <v>13431.16</v>
      </c>
      <c r="W298">
        <v>22550.97</v>
      </c>
      <c r="X298">
        <v>20284.55</v>
      </c>
      <c r="Y298">
        <v>1</v>
      </c>
      <c r="Z298">
        <v>1</v>
      </c>
      <c r="AA298" s="1">
        <v>42632</v>
      </c>
      <c r="AB298">
        <v>27000</v>
      </c>
      <c r="AC298" t="s">
        <v>56</v>
      </c>
      <c r="AD298" t="s">
        <v>109</v>
      </c>
    </row>
    <row r="299" spans="1:30" x14ac:dyDescent="0.3">
      <c r="A299">
        <v>23381</v>
      </c>
      <c r="B299">
        <v>1</v>
      </c>
      <c r="C299" t="s">
        <v>413</v>
      </c>
      <c r="D299" t="s">
        <v>457</v>
      </c>
      <c r="E299">
        <v>18977155</v>
      </c>
      <c r="F299">
        <v>7115255136</v>
      </c>
      <c r="G299" t="s">
        <v>46</v>
      </c>
      <c r="H299" t="s">
        <v>47</v>
      </c>
      <c r="I299" t="s">
        <v>48</v>
      </c>
      <c r="J299">
        <v>7032</v>
      </c>
      <c r="K299" t="s">
        <v>49</v>
      </c>
      <c r="L299">
        <v>4939405</v>
      </c>
      <c r="M299" t="s">
        <v>386</v>
      </c>
      <c r="N299" t="s">
        <v>113</v>
      </c>
      <c r="O299" t="s">
        <v>114</v>
      </c>
      <c r="P299" t="s">
        <v>387</v>
      </c>
      <c r="Q299" t="s">
        <v>54</v>
      </c>
      <c r="R299">
        <v>100894891</v>
      </c>
      <c r="S299" t="s">
        <v>116</v>
      </c>
      <c r="T299" t="s">
        <v>56</v>
      </c>
      <c r="U299" t="s">
        <v>57</v>
      </c>
      <c r="V299">
        <v>12197.94</v>
      </c>
      <c r="W299">
        <v>22458.45</v>
      </c>
      <c r="X299">
        <v>20426.41</v>
      </c>
      <c r="Y299">
        <v>1</v>
      </c>
      <c r="Z299">
        <v>1</v>
      </c>
      <c r="AA299" s="1">
        <v>42632</v>
      </c>
      <c r="AB299">
        <v>27000</v>
      </c>
      <c r="AC299" t="s">
        <v>56</v>
      </c>
      <c r="AD299" t="s">
        <v>117</v>
      </c>
    </row>
    <row r="300" spans="1:30" x14ac:dyDescent="0.3">
      <c r="A300">
        <v>23388</v>
      </c>
      <c r="B300">
        <v>1</v>
      </c>
      <c r="C300" t="s">
        <v>413</v>
      </c>
      <c r="D300" t="s">
        <v>457</v>
      </c>
      <c r="E300">
        <v>18977181</v>
      </c>
      <c r="F300">
        <v>7115255143</v>
      </c>
      <c r="G300" t="s">
        <v>46</v>
      </c>
      <c r="H300" t="s">
        <v>47</v>
      </c>
      <c r="I300" t="s">
        <v>48</v>
      </c>
      <c r="J300">
        <v>7032</v>
      </c>
      <c r="K300" t="s">
        <v>49</v>
      </c>
      <c r="L300">
        <v>3782207</v>
      </c>
      <c r="M300" t="s">
        <v>112</v>
      </c>
      <c r="N300" t="s">
        <v>113</v>
      </c>
      <c r="O300" t="s">
        <v>114</v>
      </c>
      <c r="P300" t="s">
        <v>115</v>
      </c>
      <c r="Q300" t="s">
        <v>54</v>
      </c>
      <c r="R300">
        <v>100894891</v>
      </c>
      <c r="S300" t="s">
        <v>116</v>
      </c>
      <c r="T300" t="s">
        <v>56</v>
      </c>
      <c r="U300" t="s">
        <v>57</v>
      </c>
      <c r="V300">
        <v>12164.13</v>
      </c>
      <c r="W300">
        <v>22429.31</v>
      </c>
      <c r="X300">
        <v>20400.27</v>
      </c>
      <c r="Y300">
        <v>1</v>
      </c>
      <c r="Z300">
        <v>1</v>
      </c>
      <c r="AA300" s="1">
        <v>42632</v>
      </c>
      <c r="AB300">
        <v>27000</v>
      </c>
      <c r="AC300" t="s">
        <v>56</v>
      </c>
      <c r="AD300" t="s">
        <v>117</v>
      </c>
    </row>
    <row r="301" spans="1:30" x14ac:dyDescent="0.3">
      <c r="A301">
        <v>23389</v>
      </c>
      <c r="B301">
        <v>1</v>
      </c>
      <c r="C301" t="s">
        <v>413</v>
      </c>
      <c r="D301" t="s">
        <v>457</v>
      </c>
      <c r="E301">
        <v>18977182</v>
      </c>
      <c r="F301">
        <v>7115255144</v>
      </c>
      <c r="G301" t="s">
        <v>46</v>
      </c>
      <c r="H301" t="s">
        <v>47</v>
      </c>
      <c r="I301" t="s">
        <v>48</v>
      </c>
      <c r="J301">
        <v>7032</v>
      </c>
      <c r="K301" t="s">
        <v>49</v>
      </c>
      <c r="L301">
        <v>915409</v>
      </c>
      <c r="M301" t="s">
        <v>247</v>
      </c>
      <c r="N301" t="s">
        <v>248</v>
      </c>
      <c r="O301" t="s">
        <v>249</v>
      </c>
      <c r="P301" t="s">
        <v>250</v>
      </c>
      <c r="Q301" t="s">
        <v>54</v>
      </c>
      <c r="R301">
        <v>100535792</v>
      </c>
      <c r="S301" t="s">
        <v>251</v>
      </c>
      <c r="T301" t="s">
        <v>56</v>
      </c>
      <c r="U301" t="s">
        <v>57</v>
      </c>
      <c r="V301">
        <v>5157.3500000000004</v>
      </c>
      <c r="W301">
        <v>22172.78</v>
      </c>
      <c r="X301">
        <v>20283.14</v>
      </c>
      <c r="Y301">
        <v>1</v>
      </c>
      <c r="Z301">
        <v>1</v>
      </c>
      <c r="AA301" s="1">
        <v>42632</v>
      </c>
      <c r="AB301">
        <v>27000</v>
      </c>
      <c r="AC301" t="s">
        <v>56</v>
      </c>
      <c r="AD301" t="s">
        <v>252</v>
      </c>
    </row>
    <row r="302" spans="1:30" x14ac:dyDescent="0.3">
      <c r="A302">
        <v>23454</v>
      </c>
      <c r="B302">
        <v>1</v>
      </c>
      <c r="C302" t="s">
        <v>413</v>
      </c>
      <c r="D302" t="s">
        <v>457</v>
      </c>
      <c r="E302">
        <v>18978574</v>
      </c>
      <c r="F302">
        <v>7115258534</v>
      </c>
      <c r="G302" t="s">
        <v>46</v>
      </c>
      <c r="H302" t="s">
        <v>47</v>
      </c>
      <c r="I302" t="s">
        <v>48</v>
      </c>
      <c r="J302">
        <v>7032</v>
      </c>
      <c r="K302" t="s">
        <v>49</v>
      </c>
      <c r="L302">
        <v>931925</v>
      </c>
      <c r="M302" t="s">
        <v>239</v>
      </c>
      <c r="N302" t="s">
        <v>240</v>
      </c>
      <c r="O302" t="s">
        <v>241</v>
      </c>
      <c r="P302" t="s">
        <v>242</v>
      </c>
      <c r="Q302" t="s">
        <v>54</v>
      </c>
      <c r="R302">
        <v>100647401</v>
      </c>
      <c r="S302" t="s">
        <v>274</v>
      </c>
      <c r="T302" t="s">
        <v>56</v>
      </c>
      <c r="U302" t="s">
        <v>57</v>
      </c>
      <c r="V302">
        <v>3430.24</v>
      </c>
      <c r="W302">
        <v>21860.59</v>
      </c>
      <c r="X302">
        <v>19975.560000000001</v>
      </c>
      <c r="Y302">
        <v>1</v>
      </c>
      <c r="Z302">
        <v>1</v>
      </c>
      <c r="AA302" s="1">
        <v>42632</v>
      </c>
      <c r="AB302">
        <v>27000</v>
      </c>
      <c r="AC302" t="s">
        <v>56</v>
      </c>
      <c r="AD302" t="s">
        <v>275</v>
      </c>
    </row>
    <row r="303" spans="1:30" x14ac:dyDescent="0.3">
      <c r="A303">
        <v>22181</v>
      </c>
      <c r="B303">
        <v>1</v>
      </c>
      <c r="C303" t="s">
        <v>413</v>
      </c>
      <c r="D303" t="s">
        <v>457</v>
      </c>
      <c r="E303">
        <v>18977153</v>
      </c>
      <c r="F303">
        <v>7115175993</v>
      </c>
      <c r="G303" t="s">
        <v>46</v>
      </c>
      <c r="H303" t="s">
        <v>47</v>
      </c>
      <c r="I303" t="s">
        <v>48</v>
      </c>
      <c r="J303">
        <v>7032</v>
      </c>
      <c r="K303" t="s">
        <v>49</v>
      </c>
      <c r="L303">
        <v>1933857</v>
      </c>
      <c r="M303" t="s">
        <v>82</v>
      </c>
      <c r="N303" t="s">
        <v>83</v>
      </c>
      <c r="O303" t="s">
        <v>84</v>
      </c>
      <c r="P303" t="s">
        <v>85</v>
      </c>
      <c r="Q303" t="s">
        <v>54</v>
      </c>
      <c r="R303">
        <v>101093720</v>
      </c>
      <c r="S303" t="s">
        <v>55</v>
      </c>
      <c r="T303" t="s">
        <v>56</v>
      </c>
      <c r="U303" t="s">
        <v>57</v>
      </c>
      <c r="V303">
        <v>11077.97</v>
      </c>
      <c r="W303">
        <v>21801.05</v>
      </c>
      <c r="X303">
        <v>19132.54</v>
      </c>
      <c r="Y303">
        <v>1</v>
      </c>
      <c r="Z303">
        <v>1</v>
      </c>
      <c r="AA303" s="1">
        <v>42632</v>
      </c>
      <c r="AB303">
        <v>27000</v>
      </c>
      <c r="AC303" t="s">
        <v>56</v>
      </c>
      <c r="AD303" t="s">
        <v>327</v>
      </c>
    </row>
    <row r="304" spans="1:30" x14ac:dyDescent="0.3">
      <c r="A304">
        <v>23456</v>
      </c>
      <c r="B304">
        <v>1</v>
      </c>
      <c r="C304" t="s">
        <v>413</v>
      </c>
      <c r="D304" t="s">
        <v>457</v>
      </c>
      <c r="E304">
        <v>18978576</v>
      </c>
      <c r="F304">
        <v>7115258536</v>
      </c>
      <c r="G304" t="s">
        <v>46</v>
      </c>
      <c r="H304" t="s">
        <v>47</v>
      </c>
      <c r="I304" t="s">
        <v>48</v>
      </c>
      <c r="J304">
        <v>7032</v>
      </c>
      <c r="K304" t="s">
        <v>49</v>
      </c>
      <c r="L304">
        <v>4113123</v>
      </c>
      <c r="M304" t="s">
        <v>279</v>
      </c>
      <c r="N304" t="s">
        <v>280</v>
      </c>
      <c r="O304" t="s">
        <v>281</v>
      </c>
      <c r="P304" t="s">
        <v>282</v>
      </c>
      <c r="Q304" t="s">
        <v>54</v>
      </c>
      <c r="R304">
        <v>100214689</v>
      </c>
      <c r="S304" t="s">
        <v>155</v>
      </c>
      <c r="T304" t="s">
        <v>56</v>
      </c>
      <c r="U304" t="s">
        <v>57</v>
      </c>
      <c r="V304">
        <v>3345.96</v>
      </c>
      <c r="W304">
        <v>21454.799999999999</v>
      </c>
      <c r="X304">
        <v>19704</v>
      </c>
      <c r="Y304">
        <v>1</v>
      </c>
      <c r="Z304">
        <v>1</v>
      </c>
      <c r="AA304" s="1">
        <v>42632</v>
      </c>
      <c r="AB304">
        <v>27000</v>
      </c>
      <c r="AC304" t="s">
        <v>56</v>
      </c>
      <c r="AD304" t="s">
        <v>303</v>
      </c>
    </row>
    <row r="305" spans="1:30" x14ac:dyDescent="0.3">
      <c r="A305">
        <v>23457</v>
      </c>
      <c r="B305">
        <v>1</v>
      </c>
      <c r="C305" t="s">
        <v>413</v>
      </c>
      <c r="D305" t="s">
        <v>457</v>
      </c>
      <c r="E305">
        <v>18978577</v>
      </c>
      <c r="F305">
        <v>7115258537</v>
      </c>
      <c r="G305" t="s">
        <v>46</v>
      </c>
      <c r="H305" t="s">
        <v>47</v>
      </c>
      <c r="I305" t="s">
        <v>48</v>
      </c>
      <c r="J305">
        <v>7032</v>
      </c>
      <c r="K305" t="s">
        <v>49</v>
      </c>
      <c r="L305">
        <v>1143565</v>
      </c>
      <c r="M305" t="s">
        <v>146</v>
      </c>
      <c r="N305" t="s">
        <v>147</v>
      </c>
      <c r="O305" t="s">
        <v>99</v>
      </c>
      <c r="P305" t="s">
        <v>100</v>
      </c>
      <c r="Q305" t="s">
        <v>54</v>
      </c>
      <c r="R305">
        <v>100994845</v>
      </c>
      <c r="S305" t="s">
        <v>86</v>
      </c>
      <c r="T305" t="s">
        <v>56</v>
      </c>
      <c r="U305" t="s">
        <v>57</v>
      </c>
      <c r="V305">
        <v>10230.030000000001</v>
      </c>
      <c r="W305">
        <v>21435.71</v>
      </c>
      <c r="X305">
        <v>19591.759999999998</v>
      </c>
      <c r="Y305">
        <v>1</v>
      </c>
      <c r="Z305">
        <v>1</v>
      </c>
      <c r="AA305" s="1">
        <v>42632</v>
      </c>
      <c r="AB305">
        <v>27000</v>
      </c>
      <c r="AC305" t="s">
        <v>56</v>
      </c>
      <c r="AD305" t="s">
        <v>148</v>
      </c>
    </row>
    <row r="306" spans="1:30" x14ac:dyDescent="0.3">
      <c r="A306">
        <v>24611</v>
      </c>
      <c r="B306">
        <v>1</v>
      </c>
      <c r="C306" t="s">
        <v>413</v>
      </c>
      <c r="D306" t="s">
        <v>460</v>
      </c>
      <c r="E306">
        <v>19001178</v>
      </c>
      <c r="F306">
        <v>7115324844</v>
      </c>
      <c r="G306" t="s">
        <v>46</v>
      </c>
      <c r="H306" t="s">
        <v>47</v>
      </c>
      <c r="I306" t="s">
        <v>48</v>
      </c>
      <c r="J306">
        <v>7032</v>
      </c>
      <c r="K306" t="s">
        <v>49</v>
      </c>
      <c r="L306">
        <v>659338</v>
      </c>
      <c r="M306" t="s">
        <v>50</v>
      </c>
      <c r="N306" t="s">
        <v>51</v>
      </c>
      <c r="O306" t="s">
        <v>52</v>
      </c>
      <c r="P306" t="s">
        <v>53</v>
      </c>
      <c r="Q306" t="s">
        <v>54</v>
      </c>
      <c r="R306">
        <v>101093720</v>
      </c>
      <c r="S306" t="s">
        <v>55</v>
      </c>
      <c r="T306" t="s">
        <v>56</v>
      </c>
      <c r="U306" t="s">
        <v>57</v>
      </c>
      <c r="V306">
        <v>1743.53</v>
      </c>
      <c r="W306">
        <v>24755.200000000001</v>
      </c>
      <c r="X306">
        <v>23071.439999999999</v>
      </c>
      <c r="Y306">
        <v>1</v>
      </c>
      <c r="Z306">
        <v>1</v>
      </c>
      <c r="AA306" s="1">
        <v>42634</v>
      </c>
      <c r="AB306">
        <v>27000</v>
      </c>
      <c r="AC306" t="s">
        <v>56</v>
      </c>
      <c r="AD306" t="s">
        <v>220</v>
      </c>
    </row>
    <row r="307" spans="1:30" x14ac:dyDescent="0.3">
      <c r="A307">
        <v>24718</v>
      </c>
      <c r="B307">
        <v>1</v>
      </c>
      <c r="C307" t="s">
        <v>413</v>
      </c>
      <c r="D307" t="s">
        <v>460</v>
      </c>
      <c r="E307">
        <v>19001547</v>
      </c>
      <c r="F307">
        <v>7115325448</v>
      </c>
      <c r="G307" t="s">
        <v>46</v>
      </c>
      <c r="H307" t="s">
        <v>47</v>
      </c>
      <c r="I307" t="s">
        <v>48</v>
      </c>
      <c r="J307">
        <v>7032</v>
      </c>
      <c r="K307" t="s">
        <v>49</v>
      </c>
      <c r="L307">
        <v>925239</v>
      </c>
      <c r="M307" t="s">
        <v>97</v>
      </c>
      <c r="N307" t="s">
        <v>98</v>
      </c>
      <c r="O307" t="s">
        <v>99</v>
      </c>
      <c r="P307" t="s">
        <v>100</v>
      </c>
      <c r="Q307" t="s">
        <v>54</v>
      </c>
      <c r="R307">
        <v>100223303</v>
      </c>
      <c r="S307" t="s">
        <v>64</v>
      </c>
      <c r="T307" t="s">
        <v>56</v>
      </c>
      <c r="U307" t="s">
        <v>57</v>
      </c>
      <c r="V307">
        <v>6461.22</v>
      </c>
      <c r="W307">
        <v>22901.27</v>
      </c>
      <c r="X307">
        <v>20894.27</v>
      </c>
      <c r="Y307">
        <v>1</v>
      </c>
      <c r="Z307">
        <v>1</v>
      </c>
      <c r="AA307" s="1">
        <v>42634</v>
      </c>
      <c r="AB307">
        <v>27000</v>
      </c>
      <c r="AC307" t="s">
        <v>56</v>
      </c>
      <c r="AD307" t="s">
        <v>101</v>
      </c>
    </row>
    <row r="308" spans="1:30" x14ac:dyDescent="0.3">
      <c r="A308">
        <v>24601</v>
      </c>
      <c r="B308">
        <v>1</v>
      </c>
      <c r="C308" t="s">
        <v>413</v>
      </c>
      <c r="D308" t="s">
        <v>460</v>
      </c>
      <c r="E308">
        <v>19001160</v>
      </c>
      <c r="F308">
        <v>7115324834</v>
      </c>
      <c r="G308" t="s">
        <v>46</v>
      </c>
      <c r="H308" t="s">
        <v>47</v>
      </c>
      <c r="I308" t="s">
        <v>48</v>
      </c>
      <c r="J308">
        <v>7032</v>
      </c>
      <c r="K308" t="s">
        <v>49</v>
      </c>
      <c r="L308">
        <v>931560</v>
      </c>
      <c r="M308" t="s">
        <v>337</v>
      </c>
      <c r="N308" t="s">
        <v>338</v>
      </c>
      <c r="O308" t="s">
        <v>241</v>
      </c>
      <c r="P308" t="s">
        <v>242</v>
      </c>
      <c r="Q308" t="s">
        <v>54</v>
      </c>
      <c r="R308">
        <v>100535792</v>
      </c>
      <c r="S308" t="s">
        <v>251</v>
      </c>
      <c r="T308" t="s">
        <v>56</v>
      </c>
      <c r="U308" t="s">
        <v>57</v>
      </c>
      <c r="V308">
        <v>2808.95</v>
      </c>
      <c r="W308">
        <v>22763.22</v>
      </c>
      <c r="X308">
        <v>20884.5</v>
      </c>
      <c r="Y308">
        <v>1</v>
      </c>
      <c r="Z308">
        <v>1</v>
      </c>
      <c r="AA308" s="1">
        <v>42634</v>
      </c>
      <c r="AB308">
        <v>27000</v>
      </c>
      <c r="AC308" t="s">
        <v>56</v>
      </c>
      <c r="AD308" t="s">
        <v>339</v>
      </c>
    </row>
    <row r="309" spans="1:30" x14ac:dyDescent="0.3">
      <c r="A309">
        <v>24719</v>
      </c>
      <c r="B309">
        <v>1</v>
      </c>
      <c r="C309" t="s">
        <v>413</v>
      </c>
      <c r="D309" t="s">
        <v>460</v>
      </c>
      <c r="E309">
        <v>19001548</v>
      </c>
      <c r="F309">
        <v>7115325449</v>
      </c>
      <c r="G309" t="s">
        <v>46</v>
      </c>
      <c r="H309" t="s">
        <v>47</v>
      </c>
      <c r="I309" t="s">
        <v>48</v>
      </c>
      <c r="J309">
        <v>7032</v>
      </c>
      <c r="K309" t="s">
        <v>49</v>
      </c>
      <c r="L309">
        <v>4119717</v>
      </c>
      <c r="M309" t="s">
        <v>309</v>
      </c>
      <c r="N309" t="s">
        <v>310</v>
      </c>
      <c r="O309" t="s">
        <v>311</v>
      </c>
      <c r="P309" t="s">
        <v>312</v>
      </c>
      <c r="Q309" t="s">
        <v>54</v>
      </c>
      <c r="R309">
        <v>100223303</v>
      </c>
      <c r="S309" t="s">
        <v>64</v>
      </c>
      <c r="T309" t="s">
        <v>56</v>
      </c>
      <c r="U309" t="s">
        <v>57</v>
      </c>
      <c r="V309">
        <v>5783.33</v>
      </c>
      <c r="W309">
        <v>22735.47</v>
      </c>
      <c r="X309">
        <v>20875.45</v>
      </c>
      <c r="Y309">
        <v>1</v>
      </c>
      <c r="Z309">
        <v>1</v>
      </c>
      <c r="AA309" s="1">
        <v>42634</v>
      </c>
      <c r="AB309">
        <v>27000</v>
      </c>
      <c r="AC309" t="s">
        <v>56</v>
      </c>
      <c r="AD309" t="s">
        <v>313</v>
      </c>
    </row>
    <row r="310" spans="1:30" x14ac:dyDescent="0.3">
      <c r="A310">
        <v>24627</v>
      </c>
      <c r="B310">
        <v>1</v>
      </c>
      <c r="C310" t="s">
        <v>413</v>
      </c>
      <c r="D310" t="s">
        <v>460</v>
      </c>
      <c r="E310">
        <v>19001193</v>
      </c>
      <c r="F310">
        <v>7115324860</v>
      </c>
      <c r="G310" t="s">
        <v>46</v>
      </c>
      <c r="H310" t="s">
        <v>47</v>
      </c>
      <c r="I310" t="s">
        <v>48</v>
      </c>
      <c r="J310">
        <v>7032</v>
      </c>
      <c r="K310" t="s">
        <v>49</v>
      </c>
      <c r="L310">
        <v>3855615</v>
      </c>
      <c r="M310" t="s">
        <v>189</v>
      </c>
      <c r="N310" t="s">
        <v>190</v>
      </c>
      <c r="O310" t="s">
        <v>191</v>
      </c>
      <c r="P310" t="s">
        <v>192</v>
      </c>
      <c r="Q310" t="s">
        <v>54</v>
      </c>
      <c r="R310">
        <v>101030531</v>
      </c>
      <c r="S310" t="s">
        <v>193</v>
      </c>
      <c r="T310" t="s">
        <v>56</v>
      </c>
      <c r="U310" t="s">
        <v>57</v>
      </c>
      <c r="V310">
        <v>3313.96</v>
      </c>
      <c r="W310">
        <v>22519.03</v>
      </c>
      <c r="X310">
        <v>20621.96</v>
      </c>
      <c r="Y310">
        <v>1</v>
      </c>
      <c r="Z310">
        <v>1</v>
      </c>
      <c r="AA310" s="1">
        <v>42634</v>
      </c>
      <c r="AB310">
        <v>27000</v>
      </c>
      <c r="AC310" t="s">
        <v>56</v>
      </c>
      <c r="AD310" t="s">
        <v>194</v>
      </c>
    </row>
    <row r="311" spans="1:30" x14ac:dyDescent="0.3">
      <c r="A311">
        <v>24720</v>
      </c>
      <c r="B311">
        <v>1</v>
      </c>
      <c r="C311" t="s">
        <v>413</v>
      </c>
      <c r="D311" t="s">
        <v>460</v>
      </c>
      <c r="E311">
        <v>19001549</v>
      </c>
      <c r="F311">
        <v>7115325450</v>
      </c>
      <c r="G311" t="s">
        <v>46</v>
      </c>
      <c r="H311" t="s">
        <v>47</v>
      </c>
      <c r="I311" t="s">
        <v>48</v>
      </c>
      <c r="J311">
        <v>7032</v>
      </c>
      <c r="K311" t="s">
        <v>49</v>
      </c>
      <c r="L311">
        <v>942421</v>
      </c>
      <c r="M311" t="s">
        <v>261</v>
      </c>
      <c r="N311" t="s">
        <v>262</v>
      </c>
      <c r="O311" t="s">
        <v>263</v>
      </c>
      <c r="P311" t="s">
        <v>264</v>
      </c>
      <c r="Q311" t="s">
        <v>54</v>
      </c>
      <c r="R311">
        <v>100535792</v>
      </c>
      <c r="S311" t="s">
        <v>251</v>
      </c>
      <c r="T311" t="s">
        <v>56</v>
      </c>
      <c r="U311" t="s">
        <v>57</v>
      </c>
      <c r="V311">
        <v>3347.52</v>
      </c>
      <c r="W311">
        <v>22235.91</v>
      </c>
      <c r="X311">
        <v>20366.080000000002</v>
      </c>
      <c r="Y311">
        <v>1</v>
      </c>
      <c r="Z311">
        <v>1</v>
      </c>
      <c r="AA311" s="1">
        <v>42634</v>
      </c>
      <c r="AB311">
        <v>27000</v>
      </c>
      <c r="AC311" t="s">
        <v>56</v>
      </c>
      <c r="AD311" t="s">
        <v>265</v>
      </c>
    </row>
    <row r="312" spans="1:30" x14ac:dyDescent="0.3">
      <c r="A312">
        <v>24602</v>
      </c>
      <c r="B312">
        <v>1</v>
      </c>
      <c r="C312" t="s">
        <v>413</v>
      </c>
      <c r="D312" t="s">
        <v>460</v>
      </c>
      <c r="E312">
        <v>19001171</v>
      </c>
      <c r="F312">
        <v>7115324835</v>
      </c>
      <c r="G312" t="s">
        <v>46</v>
      </c>
      <c r="H312" t="s">
        <v>47</v>
      </c>
      <c r="I312" t="s">
        <v>48</v>
      </c>
      <c r="J312">
        <v>7032</v>
      </c>
      <c r="K312" t="s">
        <v>49</v>
      </c>
      <c r="L312">
        <v>1928761</v>
      </c>
      <c r="M312" t="s">
        <v>231</v>
      </c>
      <c r="N312" t="s">
        <v>232</v>
      </c>
      <c r="O312" t="s">
        <v>99</v>
      </c>
      <c r="P312" t="s">
        <v>100</v>
      </c>
      <c r="Q312" t="s">
        <v>54</v>
      </c>
      <c r="R312">
        <v>100223303</v>
      </c>
      <c r="S312" t="s">
        <v>64</v>
      </c>
      <c r="T312" t="s">
        <v>56</v>
      </c>
      <c r="U312" t="s">
        <v>57</v>
      </c>
      <c r="V312">
        <v>8873.8799999999992</v>
      </c>
      <c r="W312">
        <v>21836.62</v>
      </c>
      <c r="X312">
        <v>19808.400000000001</v>
      </c>
      <c r="Y312">
        <v>1</v>
      </c>
      <c r="Z312">
        <v>1</v>
      </c>
      <c r="AA312" s="1">
        <v>42634</v>
      </c>
      <c r="AB312">
        <v>27000</v>
      </c>
      <c r="AC312" t="s">
        <v>56</v>
      </c>
      <c r="AD312" t="s">
        <v>233</v>
      </c>
    </row>
    <row r="313" spans="1:30" x14ac:dyDescent="0.3">
      <c r="A313">
        <v>24724</v>
      </c>
      <c r="B313">
        <v>1</v>
      </c>
      <c r="C313" t="s">
        <v>413</v>
      </c>
      <c r="D313" t="s">
        <v>460</v>
      </c>
      <c r="E313">
        <v>19001553</v>
      </c>
      <c r="F313">
        <v>7115325454</v>
      </c>
      <c r="G313" t="s">
        <v>46</v>
      </c>
      <c r="H313" t="s">
        <v>47</v>
      </c>
      <c r="I313" t="s">
        <v>48</v>
      </c>
      <c r="J313">
        <v>7032</v>
      </c>
      <c r="K313" t="s">
        <v>49</v>
      </c>
      <c r="L313">
        <v>3965425</v>
      </c>
      <c r="M313" t="s">
        <v>151</v>
      </c>
      <c r="N313" t="s">
        <v>152</v>
      </c>
      <c r="O313" t="s">
        <v>153</v>
      </c>
      <c r="P313" t="s">
        <v>154</v>
      </c>
      <c r="Q313" t="s">
        <v>54</v>
      </c>
      <c r="R313">
        <v>100297681</v>
      </c>
      <c r="S313" t="s">
        <v>258</v>
      </c>
      <c r="T313" t="s">
        <v>56</v>
      </c>
      <c r="U313" t="s">
        <v>57</v>
      </c>
      <c r="V313">
        <v>3739.9</v>
      </c>
      <c r="W313">
        <v>21828.33</v>
      </c>
      <c r="X313">
        <v>19929.39</v>
      </c>
      <c r="Y313">
        <v>1</v>
      </c>
      <c r="Z313">
        <v>1</v>
      </c>
      <c r="AA313" s="1">
        <v>42634</v>
      </c>
      <c r="AB313">
        <v>27000</v>
      </c>
      <c r="AC313" t="s">
        <v>56</v>
      </c>
      <c r="AD313" t="s">
        <v>298</v>
      </c>
    </row>
    <row r="314" spans="1:30" x14ac:dyDescent="0.3">
      <c r="A314">
        <v>24613</v>
      </c>
      <c r="B314">
        <v>1</v>
      </c>
      <c r="C314" t="s">
        <v>413</v>
      </c>
      <c r="D314" t="s">
        <v>460</v>
      </c>
      <c r="E314">
        <v>19001180</v>
      </c>
      <c r="F314">
        <v>7115324846</v>
      </c>
      <c r="G314" t="s">
        <v>46</v>
      </c>
      <c r="H314" t="s">
        <v>47</v>
      </c>
      <c r="I314" t="s">
        <v>48</v>
      </c>
      <c r="J314">
        <v>7032</v>
      </c>
      <c r="K314" t="s">
        <v>49</v>
      </c>
      <c r="L314">
        <v>646963</v>
      </c>
      <c r="M314" t="s">
        <v>176</v>
      </c>
      <c r="N314" t="s">
        <v>177</v>
      </c>
      <c r="O314" t="s">
        <v>178</v>
      </c>
      <c r="P314" t="s">
        <v>179</v>
      </c>
      <c r="Q314" t="s">
        <v>54</v>
      </c>
      <c r="R314">
        <v>100214689</v>
      </c>
      <c r="S314" t="s">
        <v>155</v>
      </c>
      <c r="T314" t="s">
        <v>56</v>
      </c>
      <c r="U314" t="s">
        <v>57</v>
      </c>
      <c r="V314">
        <v>6196.23</v>
      </c>
      <c r="W314">
        <v>21604.66</v>
      </c>
      <c r="X314">
        <v>19802.419999999998</v>
      </c>
      <c r="Y314">
        <v>1</v>
      </c>
      <c r="Z314">
        <v>1</v>
      </c>
      <c r="AA314" s="1">
        <v>42634</v>
      </c>
      <c r="AB314">
        <v>27000</v>
      </c>
      <c r="AC314" t="s">
        <v>56</v>
      </c>
      <c r="AD314" t="s">
        <v>180</v>
      </c>
    </row>
    <row r="315" spans="1:30" x14ac:dyDescent="0.3">
      <c r="A315">
        <v>24607</v>
      </c>
      <c r="B315">
        <v>1</v>
      </c>
      <c r="C315" t="s">
        <v>413</v>
      </c>
      <c r="D315" t="s">
        <v>460</v>
      </c>
      <c r="E315">
        <v>19001175</v>
      </c>
      <c r="F315">
        <v>7115324840</v>
      </c>
      <c r="G315" t="s">
        <v>46</v>
      </c>
      <c r="H315" t="s">
        <v>47</v>
      </c>
      <c r="I315" t="s">
        <v>48</v>
      </c>
      <c r="J315">
        <v>7032</v>
      </c>
      <c r="K315" t="s">
        <v>49</v>
      </c>
      <c r="L315">
        <v>4205647</v>
      </c>
      <c r="M315" t="s">
        <v>168</v>
      </c>
      <c r="N315" t="s">
        <v>169</v>
      </c>
      <c r="O315" t="s">
        <v>170</v>
      </c>
      <c r="P315" t="s">
        <v>171</v>
      </c>
      <c r="Q315" t="s">
        <v>54</v>
      </c>
      <c r="R315">
        <v>101047835</v>
      </c>
      <c r="S315" t="s">
        <v>172</v>
      </c>
      <c r="T315" t="s">
        <v>56</v>
      </c>
      <c r="U315" t="s">
        <v>57</v>
      </c>
      <c r="V315">
        <v>14235.95</v>
      </c>
      <c r="W315">
        <v>21414.26</v>
      </c>
      <c r="X315">
        <v>19533.97</v>
      </c>
      <c r="Y315">
        <v>1</v>
      </c>
      <c r="Z315">
        <v>1</v>
      </c>
      <c r="AA315" s="1">
        <v>42634</v>
      </c>
      <c r="AB315">
        <v>27000</v>
      </c>
      <c r="AC315" t="s">
        <v>56</v>
      </c>
      <c r="AD315" t="s">
        <v>173</v>
      </c>
    </row>
    <row r="316" spans="1:30" x14ac:dyDescent="0.3">
      <c r="A316">
        <v>24606</v>
      </c>
      <c r="B316">
        <v>1</v>
      </c>
      <c r="C316" t="s">
        <v>413</v>
      </c>
      <c r="D316" t="s">
        <v>460</v>
      </c>
      <c r="E316">
        <v>19001174</v>
      </c>
      <c r="F316">
        <v>7115324839</v>
      </c>
      <c r="G316" t="s">
        <v>46</v>
      </c>
      <c r="H316" t="s">
        <v>47</v>
      </c>
      <c r="I316" t="s">
        <v>48</v>
      </c>
      <c r="J316">
        <v>7032</v>
      </c>
      <c r="K316" t="s">
        <v>49</v>
      </c>
      <c r="L316">
        <v>4205182</v>
      </c>
      <c r="M316" t="s">
        <v>286</v>
      </c>
      <c r="N316" t="s">
        <v>287</v>
      </c>
      <c r="O316" t="s">
        <v>170</v>
      </c>
      <c r="P316" t="s">
        <v>171</v>
      </c>
      <c r="Q316" t="s">
        <v>54</v>
      </c>
      <c r="R316">
        <v>100214689</v>
      </c>
      <c r="S316" t="s">
        <v>155</v>
      </c>
      <c r="T316" t="s">
        <v>56</v>
      </c>
      <c r="U316" t="s">
        <v>57</v>
      </c>
      <c r="V316">
        <v>9294.42</v>
      </c>
      <c r="W316">
        <v>21211.91</v>
      </c>
      <c r="X316">
        <v>19153.03</v>
      </c>
      <c r="Y316">
        <v>1</v>
      </c>
      <c r="Z316">
        <v>1</v>
      </c>
      <c r="AA316" s="1">
        <v>42634</v>
      </c>
      <c r="AB316">
        <v>27000</v>
      </c>
      <c r="AC316" t="s">
        <v>56</v>
      </c>
      <c r="AD316" t="s">
        <v>288</v>
      </c>
    </row>
    <row r="317" spans="1:30" x14ac:dyDescent="0.3">
      <c r="A317">
        <v>24612</v>
      </c>
      <c r="B317">
        <v>1</v>
      </c>
      <c r="C317" t="s">
        <v>413</v>
      </c>
      <c r="D317" t="s">
        <v>460</v>
      </c>
      <c r="E317">
        <v>19001179</v>
      </c>
      <c r="F317">
        <v>7115324845</v>
      </c>
      <c r="G317" t="s">
        <v>46</v>
      </c>
      <c r="H317" t="s">
        <v>47</v>
      </c>
      <c r="I317" t="s">
        <v>48</v>
      </c>
      <c r="J317">
        <v>7032</v>
      </c>
      <c r="K317" t="s">
        <v>49</v>
      </c>
      <c r="L317">
        <v>941735</v>
      </c>
      <c r="M317" t="s">
        <v>124</v>
      </c>
      <c r="N317" t="s">
        <v>125</v>
      </c>
      <c r="O317" t="s">
        <v>126</v>
      </c>
      <c r="P317" t="s">
        <v>127</v>
      </c>
      <c r="Q317" t="s">
        <v>54</v>
      </c>
      <c r="R317">
        <v>100894891</v>
      </c>
      <c r="S317" t="s">
        <v>116</v>
      </c>
      <c r="T317" t="s">
        <v>56</v>
      </c>
      <c r="U317" t="s">
        <v>57</v>
      </c>
      <c r="V317">
        <v>11660.29</v>
      </c>
      <c r="W317">
        <v>20958.48</v>
      </c>
      <c r="X317">
        <v>18981.080000000002</v>
      </c>
      <c r="Y317">
        <v>1</v>
      </c>
      <c r="Z317">
        <v>1</v>
      </c>
      <c r="AA317" s="1">
        <v>42634</v>
      </c>
      <c r="AB317">
        <v>27000</v>
      </c>
      <c r="AC317" t="s">
        <v>56</v>
      </c>
      <c r="AD317" t="s">
        <v>128</v>
      </c>
    </row>
    <row r="318" spans="1:30" x14ac:dyDescent="0.3">
      <c r="A318">
        <v>24628</v>
      </c>
      <c r="B318">
        <v>1</v>
      </c>
      <c r="C318" t="s">
        <v>413</v>
      </c>
      <c r="D318" t="s">
        <v>460</v>
      </c>
      <c r="E318">
        <v>19001194</v>
      </c>
      <c r="F318">
        <v>7115324861</v>
      </c>
      <c r="G318" t="s">
        <v>46</v>
      </c>
      <c r="H318" t="s">
        <v>47</v>
      </c>
      <c r="I318" t="s">
        <v>48</v>
      </c>
      <c r="J318">
        <v>7032</v>
      </c>
      <c r="K318" t="s">
        <v>49</v>
      </c>
      <c r="L318">
        <v>2497722</v>
      </c>
      <c r="M318" t="s">
        <v>132</v>
      </c>
      <c r="N318" t="s">
        <v>133</v>
      </c>
      <c r="O318" t="s">
        <v>84</v>
      </c>
      <c r="P318" t="s">
        <v>85</v>
      </c>
      <c r="Q318" t="s">
        <v>54</v>
      </c>
      <c r="R318">
        <v>100223303</v>
      </c>
      <c r="S318" t="s">
        <v>64</v>
      </c>
      <c r="T318" t="s">
        <v>56</v>
      </c>
      <c r="U318" t="s">
        <v>57</v>
      </c>
      <c r="V318">
        <v>12181.39</v>
      </c>
      <c r="W318">
        <v>20874.84</v>
      </c>
      <c r="X318">
        <v>18689.810000000001</v>
      </c>
      <c r="Y318">
        <v>1</v>
      </c>
      <c r="Z318">
        <v>1</v>
      </c>
      <c r="AA318" s="1">
        <v>42634</v>
      </c>
      <c r="AB318">
        <v>27000</v>
      </c>
      <c r="AC318" t="s">
        <v>56</v>
      </c>
      <c r="AD318" t="s">
        <v>134</v>
      </c>
    </row>
    <row r="319" spans="1:30" x14ac:dyDescent="0.3">
      <c r="A319">
        <v>24610</v>
      </c>
      <c r="B319">
        <v>1</v>
      </c>
      <c r="C319" t="s">
        <v>413</v>
      </c>
      <c r="D319" t="s">
        <v>460</v>
      </c>
      <c r="E319">
        <v>19001177</v>
      </c>
      <c r="F319">
        <v>7115324843</v>
      </c>
      <c r="G319" t="s">
        <v>46</v>
      </c>
      <c r="H319" t="s">
        <v>47</v>
      </c>
      <c r="I319" t="s">
        <v>48</v>
      </c>
      <c r="J319">
        <v>7032</v>
      </c>
      <c r="K319" t="s">
        <v>49</v>
      </c>
      <c r="L319">
        <v>659338</v>
      </c>
      <c r="M319" t="s">
        <v>50</v>
      </c>
      <c r="N319" t="s">
        <v>51</v>
      </c>
      <c r="O319" t="s">
        <v>52</v>
      </c>
      <c r="P319" t="s">
        <v>53</v>
      </c>
      <c r="Q319" t="s">
        <v>54</v>
      </c>
      <c r="R319">
        <v>101093720</v>
      </c>
      <c r="S319" t="s">
        <v>55</v>
      </c>
      <c r="T319" t="s">
        <v>56</v>
      </c>
      <c r="U319" t="s">
        <v>57</v>
      </c>
      <c r="V319">
        <v>1746.78</v>
      </c>
      <c r="W319">
        <v>19973.52</v>
      </c>
      <c r="X319">
        <v>18256.2</v>
      </c>
      <c r="Y319">
        <v>1</v>
      </c>
      <c r="Z319">
        <v>1</v>
      </c>
      <c r="AA319" s="1">
        <v>42634</v>
      </c>
      <c r="AB319">
        <v>27000</v>
      </c>
      <c r="AC319" t="s">
        <v>56</v>
      </c>
      <c r="AD319" t="s">
        <v>220</v>
      </c>
    </row>
    <row r="320" spans="1:30" x14ac:dyDescent="0.3">
      <c r="A320">
        <v>25139</v>
      </c>
      <c r="B320">
        <v>1</v>
      </c>
      <c r="C320" t="s">
        <v>413</v>
      </c>
      <c r="D320" t="s">
        <v>464</v>
      </c>
      <c r="E320">
        <v>19012694</v>
      </c>
      <c r="F320">
        <v>7115355530</v>
      </c>
      <c r="G320" t="s">
        <v>46</v>
      </c>
      <c r="H320" t="s">
        <v>47</v>
      </c>
      <c r="I320" t="s">
        <v>48</v>
      </c>
      <c r="J320">
        <v>7032</v>
      </c>
      <c r="K320" t="s">
        <v>49</v>
      </c>
      <c r="L320">
        <v>4113123</v>
      </c>
      <c r="M320" t="s">
        <v>279</v>
      </c>
      <c r="N320" t="s">
        <v>280</v>
      </c>
      <c r="O320" t="s">
        <v>281</v>
      </c>
      <c r="P320" t="s">
        <v>282</v>
      </c>
      <c r="Q320" t="s">
        <v>54</v>
      </c>
      <c r="R320">
        <v>100297681</v>
      </c>
      <c r="S320" t="s">
        <v>258</v>
      </c>
      <c r="T320" t="s">
        <v>56</v>
      </c>
      <c r="U320" t="s">
        <v>57</v>
      </c>
      <c r="V320">
        <v>3292.17</v>
      </c>
      <c r="W320">
        <v>22955.15</v>
      </c>
      <c r="X320">
        <v>21066.75</v>
      </c>
      <c r="Y320">
        <v>1</v>
      </c>
      <c r="Z320">
        <v>1</v>
      </c>
      <c r="AA320" s="1">
        <v>42635</v>
      </c>
      <c r="AB320">
        <v>27000</v>
      </c>
      <c r="AC320" t="s">
        <v>56</v>
      </c>
      <c r="AD320" t="s">
        <v>283</v>
      </c>
    </row>
    <row r="321" spans="1:30" x14ac:dyDescent="0.3">
      <c r="A321">
        <v>24858</v>
      </c>
      <c r="B321">
        <v>1</v>
      </c>
      <c r="C321" t="s">
        <v>413</v>
      </c>
      <c r="D321" t="s">
        <v>464</v>
      </c>
      <c r="E321">
        <v>19012709</v>
      </c>
      <c r="F321">
        <v>7115304511</v>
      </c>
      <c r="G321" t="s">
        <v>46</v>
      </c>
      <c r="H321" t="s">
        <v>47</v>
      </c>
      <c r="I321" t="s">
        <v>48</v>
      </c>
      <c r="J321">
        <v>7032</v>
      </c>
      <c r="K321" t="s">
        <v>49</v>
      </c>
      <c r="L321">
        <v>916295</v>
      </c>
      <c r="M321" t="s">
        <v>293</v>
      </c>
      <c r="N321" t="s">
        <v>294</v>
      </c>
      <c r="O321" t="s">
        <v>263</v>
      </c>
      <c r="P321" t="s">
        <v>264</v>
      </c>
      <c r="Q321" t="s">
        <v>54</v>
      </c>
      <c r="R321">
        <v>100647401</v>
      </c>
      <c r="S321" t="s">
        <v>274</v>
      </c>
      <c r="T321" t="s">
        <v>56</v>
      </c>
      <c r="U321" t="s">
        <v>57</v>
      </c>
      <c r="V321">
        <v>3477.14</v>
      </c>
      <c r="W321">
        <v>22947.42</v>
      </c>
      <c r="X321">
        <v>21003.95</v>
      </c>
      <c r="Y321">
        <v>1</v>
      </c>
      <c r="Z321">
        <v>1</v>
      </c>
      <c r="AA321" s="1">
        <v>42635</v>
      </c>
      <c r="AB321">
        <v>27000</v>
      </c>
      <c r="AC321" t="s">
        <v>56</v>
      </c>
      <c r="AD321" t="s">
        <v>295</v>
      </c>
    </row>
    <row r="322" spans="1:30" x14ac:dyDescent="0.3">
      <c r="A322">
        <v>24857</v>
      </c>
      <c r="B322">
        <v>1</v>
      </c>
      <c r="C322" t="s">
        <v>413</v>
      </c>
      <c r="D322" t="s">
        <v>464</v>
      </c>
      <c r="E322">
        <v>19012708</v>
      </c>
      <c r="F322">
        <v>7115304510</v>
      </c>
      <c r="G322" t="s">
        <v>46</v>
      </c>
      <c r="H322" t="s">
        <v>47</v>
      </c>
      <c r="I322" t="s">
        <v>48</v>
      </c>
      <c r="J322">
        <v>7032</v>
      </c>
      <c r="K322" t="s">
        <v>49</v>
      </c>
      <c r="L322">
        <v>4131606</v>
      </c>
      <c r="M322" t="s">
        <v>269</v>
      </c>
      <c r="N322" t="s">
        <v>270</v>
      </c>
      <c r="O322" t="s">
        <v>126</v>
      </c>
      <c r="P322" t="s">
        <v>127</v>
      </c>
      <c r="Q322" t="s">
        <v>54</v>
      </c>
      <c r="R322">
        <v>100894891</v>
      </c>
      <c r="S322" t="s">
        <v>116</v>
      </c>
      <c r="T322" t="s">
        <v>56</v>
      </c>
      <c r="U322" t="s">
        <v>57</v>
      </c>
      <c r="V322">
        <v>11988.46</v>
      </c>
      <c r="W322">
        <v>22885.41</v>
      </c>
      <c r="X322">
        <v>21045.3</v>
      </c>
      <c r="Y322">
        <v>1</v>
      </c>
      <c r="Z322">
        <v>1</v>
      </c>
      <c r="AA322" s="1">
        <v>42635</v>
      </c>
      <c r="AB322">
        <v>27000</v>
      </c>
      <c r="AC322" t="s">
        <v>56</v>
      </c>
      <c r="AD322" t="s">
        <v>271</v>
      </c>
    </row>
    <row r="323" spans="1:30" x14ac:dyDescent="0.3">
      <c r="A323">
        <v>25140</v>
      </c>
      <c r="B323">
        <v>1</v>
      </c>
      <c r="C323" t="s">
        <v>413</v>
      </c>
      <c r="D323" t="s">
        <v>464</v>
      </c>
      <c r="E323">
        <v>19012723</v>
      </c>
      <c r="F323">
        <v>7115355650</v>
      </c>
      <c r="G323" t="s">
        <v>46</v>
      </c>
      <c r="H323" t="s">
        <v>47</v>
      </c>
      <c r="I323" t="s">
        <v>48</v>
      </c>
      <c r="J323">
        <v>7032</v>
      </c>
      <c r="K323" t="s">
        <v>49</v>
      </c>
      <c r="L323">
        <v>5014992</v>
      </c>
      <c r="M323" t="s">
        <v>302</v>
      </c>
      <c r="N323" t="s">
        <v>280</v>
      </c>
      <c r="O323" t="s">
        <v>281</v>
      </c>
      <c r="P323" t="s">
        <v>282</v>
      </c>
      <c r="Q323" t="s">
        <v>54</v>
      </c>
      <c r="R323">
        <v>100297681</v>
      </c>
      <c r="S323" t="s">
        <v>258</v>
      </c>
      <c r="T323" t="s">
        <v>56</v>
      </c>
      <c r="U323" t="s">
        <v>57</v>
      </c>
      <c r="V323">
        <v>3295.28</v>
      </c>
      <c r="W323">
        <v>22681.82</v>
      </c>
      <c r="X323">
        <v>20682.02</v>
      </c>
      <c r="Y323">
        <v>1</v>
      </c>
      <c r="Z323">
        <v>1</v>
      </c>
      <c r="AA323" s="1">
        <v>42635</v>
      </c>
      <c r="AB323">
        <v>27000</v>
      </c>
      <c r="AC323" t="s">
        <v>56</v>
      </c>
      <c r="AD323" t="s">
        <v>283</v>
      </c>
    </row>
    <row r="324" spans="1:30" x14ac:dyDescent="0.3">
      <c r="A324">
        <v>25182</v>
      </c>
      <c r="B324">
        <v>1</v>
      </c>
      <c r="C324" t="s">
        <v>413</v>
      </c>
      <c r="D324" t="s">
        <v>464</v>
      </c>
      <c r="E324">
        <v>19014630</v>
      </c>
      <c r="F324">
        <v>7115359040</v>
      </c>
      <c r="G324" t="s">
        <v>46</v>
      </c>
      <c r="H324" t="s">
        <v>47</v>
      </c>
      <c r="I324" t="s">
        <v>48</v>
      </c>
      <c r="J324">
        <v>7032</v>
      </c>
      <c r="K324" t="s">
        <v>49</v>
      </c>
      <c r="L324">
        <v>4939405</v>
      </c>
      <c r="M324" t="s">
        <v>386</v>
      </c>
      <c r="N324" t="s">
        <v>113</v>
      </c>
      <c r="O324" t="s">
        <v>114</v>
      </c>
      <c r="P324" t="s">
        <v>387</v>
      </c>
      <c r="Q324" t="s">
        <v>54</v>
      </c>
      <c r="R324">
        <v>100894891</v>
      </c>
      <c r="S324" t="s">
        <v>116</v>
      </c>
      <c r="T324" t="s">
        <v>56</v>
      </c>
      <c r="U324" t="s">
        <v>57</v>
      </c>
      <c r="V324">
        <v>12196.47</v>
      </c>
      <c r="W324">
        <v>22513.39</v>
      </c>
      <c r="X324">
        <v>20434.740000000002</v>
      </c>
      <c r="Y324">
        <v>1</v>
      </c>
      <c r="Z324">
        <v>1</v>
      </c>
      <c r="AA324" s="1">
        <v>42635</v>
      </c>
      <c r="AB324">
        <v>27000</v>
      </c>
      <c r="AC324" t="s">
        <v>56</v>
      </c>
      <c r="AD324" t="s">
        <v>117</v>
      </c>
    </row>
    <row r="325" spans="1:30" x14ac:dyDescent="0.3">
      <c r="A325">
        <v>24861</v>
      </c>
      <c r="B325">
        <v>1</v>
      </c>
      <c r="C325" t="s">
        <v>413</v>
      </c>
      <c r="D325" t="s">
        <v>464</v>
      </c>
      <c r="E325">
        <v>19012722</v>
      </c>
      <c r="F325">
        <v>7115304514</v>
      </c>
      <c r="G325" t="s">
        <v>46</v>
      </c>
      <c r="H325" t="s">
        <v>47</v>
      </c>
      <c r="I325" t="s">
        <v>48</v>
      </c>
      <c r="J325">
        <v>7032</v>
      </c>
      <c r="K325" t="s">
        <v>49</v>
      </c>
      <c r="L325">
        <v>917531</v>
      </c>
      <c r="M325" t="s">
        <v>319</v>
      </c>
      <c r="N325" t="s">
        <v>152</v>
      </c>
      <c r="O325" t="s">
        <v>153</v>
      </c>
      <c r="P325" t="s">
        <v>154</v>
      </c>
      <c r="Q325" t="s">
        <v>54</v>
      </c>
      <c r="R325">
        <v>100214689</v>
      </c>
      <c r="S325" t="s">
        <v>155</v>
      </c>
      <c r="T325" t="s">
        <v>56</v>
      </c>
      <c r="U325" t="s">
        <v>57</v>
      </c>
      <c r="V325">
        <v>3803.99</v>
      </c>
      <c r="W325">
        <v>22298.67</v>
      </c>
      <c r="X325">
        <v>20438.39</v>
      </c>
      <c r="Y325">
        <v>1</v>
      </c>
      <c r="Z325">
        <v>1</v>
      </c>
      <c r="AA325" s="1">
        <v>42635</v>
      </c>
      <c r="AB325">
        <v>27000</v>
      </c>
      <c r="AC325" t="s">
        <v>56</v>
      </c>
      <c r="AD325" t="s">
        <v>156</v>
      </c>
    </row>
    <row r="326" spans="1:30" x14ac:dyDescent="0.3">
      <c r="A326">
        <v>24859</v>
      </c>
      <c r="B326">
        <v>1</v>
      </c>
      <c r="C326" t="s">
        <v>413</v>
      </c>
      <c r="D326" t="s">
        <v>464</v>
      </c>
      <c r="E326">
        <v>19012710</v>
      </c>
      <c r="F326">
        <v>7115304512</v>
      </c>
      <c r="G326" t="s">
        <v>46</v>
      </c>
      <c r="H326" t="s">
        <v>47</v>
      </c>
      <c r="I326" t="s">
        <v>48</v>
      </c>
      <c r="J326">
        <v>7032</v>
      </c>
      <c r="K326" t="s">
        <v>49</v>
      </c>
      <c r="L326">
        <v>931925</v>
      </c>
      <c r="M326" t="s">
        <v>239</v>
      </c>
      <c r="N326" t="s">
        <v>240</v>
      </c>
      <c r="O326" t="s">
        <v>241</v>
      </c>
      <c r="P326" t="s">
        <v>242</v>
      </c>
      <c r="Q326" t="s">
        <v>54</v>
      </c>
      <c r="R326">
        <v>100647401</v>
      </c>
      <c r="S326" t="s">
        <v>274</v>
      </c>
      <c r="T326" t="s">
        <v>56</v>
      </c>
      <c r="U326" t="s">
        <v>57</v>
      </c>
      <c r="V326">
        <v>3430.32</v>
      </c>
      <c r="W326">
        <v>22009.19</v>
      </c>
      <c r="X326">
        <v>20201.169999999998</v>
      </c>
      <c r="Y326">
        <v>1</v>
      </c>
      <c r="Z326">
        <v>1</v>
      </c>
      <c r="AA326" s="1">
        <v>42635</v>
      </c>
      <c r="AB326">
        <v>27000</v>
      </c>
      <c r="AC326" t="s">
        <v>56</v>
      </c>
      <c r="AD326" t="s">
        <v>275</v>
      </c>
    </row>
    <row r="327" spans="1:30" x14ac:dyDescent="0.3">
      <c r="A327">
        <v>24856</v>
      </c>
      <c r="B327">
        <v>1</v>
      </c>
      <c r="C327" t="s">
        <v>413</v>
      </c>
      <c r="D327" t="s">
        <v>464</v>
      </c>
      <c r="E327">
        <v>19012707</v>
      </c>
      <c r="F327">
        <v>7115304509</v>
      </c>
      <c r="G327" t="s">
        <v>46</v>
      </c>
      <c r="H327" t="s">
        <v>47</v>
      </c>
      <c r="I327" t="s">
        <v>48</v>
      </c>
      <c r="J327">
        <v>7032</v>
      </c>
      <c r="K327" t="s">
        <v>49</v>
      </c>
      <c r="L327">
        <v>3202973</v>
      </c>
      <c r="M327" t="s">
        <v>136</v>
      </c>
      <c r="N327" t="s">
        <v>83</v>
      </c>
      <c r="O327" t="s">
        <v>84</v>
      </c>
      <c r="P327" t="s">
        <v>85</v>
      </c>
      <c r="Q327" t="s">
        <v>54</v>
      </c>
      <c r="R327">
        <v>100994845</v>
      </c>
      <c r="S327" t="s">
        <v>86</v>
      </c>
      <c r="T327" t="s">
        <v>56</v>
      </c>
      <c r="U327" t="s">
        <v>57</v>
      </c>
      <c r="V327">
        <v>11770.76</v>
      </c>
      <c r="W327">
        <v>21707.68</v>
      </c>
      <c r="X327">
        <v>18904.580000000002</v>
      </c>
      <c r="Y327">
        <v>1</v>
      </c>
      <c r="Z327">
        <v>1</v>
      </c>
      <c r="AA327" s="1">
        <v>42635</v>
      </c>
      <c r="AB327">
        <v>27000</v>
      </c>
      <c r="AC327" t="s">
        <v>56</v>
      </c>
      <c r="AD327" t="s">
        <v>87</v>
      </c>
    </row>
    <row r="328" spans="1:30" x14ac:dyDescent="0.3">
      <c r="A328">
        <v>24860</v>
      </c>
      <c r="B328">
        <v>1</v>
      </c>
      <c r="C328" t="s">
        <v>413</v>
      </c>
      <c r="D328" t="s">
        <v>464</v>
      </c>
      <c r="E328">
        <v>19012721</v>
      </c>
      <c r="F328">
        <v>7115304513</v>
      </c>
      <c r="G328" t="s">
        <v>46</v>
      </c>
      <c r="H328" t="s">
        <v>47</v>
      </c>
      <c r="I328" t="s">
        <v>48</v>
      </c>
      <c r="J328">
        <v>7032</v>
      </c>
      <c r="K328" t="s">
        <v>49</v>
      </c>
      <c r="L328">
        <v>2064813</v>
      </c>
      <c r="M328" t="s">
        <v>256</v>
      </c>
      <c r="N328" t="s">
        <v>257</v>
      </c>
      <c r="O328" t="s">
        <v>215</v>
      </c>
      <c r="P328" t="s">
        <v>216</v>
      </c>
      <c r="Q328" t="s">
        <v>54</v>
      </c>
      <c r="R328">
        <v>100297681</v>
      </c>
      <c r="S328" t="s">
        <v>258</v>
      </c>
      <c r="T328" t="s">
        <v>56</v>
      </c>
      <c r="U328" t="s">
        <v>57</v>
      </c>
      <c r="V328">
        <v>11197.48</v>
      </c>
      <c r="W328">
        <v>21583.94</v>
      </c>
      <c r="X328">
        <v>19671.28</v>
      </c>
      <c r="Y328">
        <v>1</v>
      </c>
      <c r="Z328">
        <v>1</v>
      </c>
      <c r="AA328" s="1">
        <v>42635</v>
      </c>
      <c r="AB328">
        <v>27000</v>
      </c>
      <c r="AC328" t="s">
        <v>56</v>
      </c>
      <c r="AD328" t="s">
        <v>259</v>
      </c>
    </row>
    <row r="329" spans="1:30" x14ac:dyDescent="0.3">
      <c r="A329">
        <v>25141</v>
      </c>
      <c r="B329">
        <v>1</v>
      </c>
      <c r="C329" t="s">
        <v>413</v>
      </c>
      <c r="D329" t="s">
        <v>464</v>
      </c>
      <c r="E329">
        <v>19012724</v>
      </c>
      <c r="F329">
        <v>7115355651</v>
      </c>
      <c r="G329" t="s">
        <v>46</v>
      </c>
      <c r="H329" t="s">
        <v>47</v>
      </c>
      <c r="I329" t="s">
        <v>48</v>
      </c>
      <c r="J329">
        <v>7032</v>
      </c>
      <c r="K329" t="s">
        <v>49</v>
      </c>
      <c r="L329">
        <v>5014992</v>
      </c>
      <c r="M329" t="s">
        <v>302</v>
      </c>
      <c r="N329" t="s">
        <v>280</v>
      </c>
      <c r="O329" t="s">
        <v>281</v>
      </c>
      <c r="P329" t="s">
        <v>282</v>
      </c>
      <c r="Q329" t="s">
        <v>54</v>
      </c>
      <c r="R329">
        <v>100214689</v>
      </c>
      <c r="S329" t="s">
        <v>155</v>
      </c>
      <c r="T329" t="s">
        <v>56</v>
      </c>
      <c r="U329" t="s">
        <v>57</v>
      </c>
      <c r="V329">
        <v>3344.03</v>
      </c>
      <c r="W329">
        <v>20815.2</v>
      </c>
      <c r="X329">
        <v>19051.2</v>
      </c>
      <c r="Y329">
        <v>1</v>
      </c>
      <c r="Z329">
        <v>1</v>
      </c>
      <c r="AA329" s="1">
        <v>42635</v>
      </c>
      <c r="AB329">
        <v>27000</v>
      </c>
      <c r="AC329" t="s">
        <v>56</v>
      </c>
      <c r="AD329" t="s">
        <v>303</v>
      </c>
    </row>
    <row r="330" spans="1:30" x14ac:dyDescent="0.3">
      <c r="A330">
        <v>24854</v>
      </c>
      <c r="B330">
        <v>1</v>
      </c>
      <c r="C330" t="s">
        <v>413</v>
      </c>
      <c r="D330" t="s">
        <v>464</v>
      </c>
      <c r="E330">
        <v>19012705</v>
      </c>
      <c r="F330">
        <v>7115304507</v>
      </c>
      <c r="G330" t="s">
        <v>46</v>
      </c>
      <c r="H330" t="s">
        <v>47</v>
      </c>
      <c r="I330" t="s">
        <v>48</v>
      </c>
      <c r="J330">
        <v>7032</v>
      </c>
      <c r="K330" t="s">
        <v>49</v>
      </c>
      <c r="L330">
        <v>659338</v>
      </c>
      <c r="M330" t="s">
        <v>50</v>
      </c>
      <c r="N330" t="s">
        <v>51</v>
      </c>
      <c r="O330" t="s">
        <v>52</v>
      </c>
      <c r="P330" t="s">
        <v>53</v>
      </c>
      <c r="Q330" t="s">
        <v>54</v>
      </c>
      <c r="R330">
        <v>101093720</v>
      </c>
      <c r="S330" t="s">
        <v>55</v>
      </c>
      <c r="T330" t="s">
        <v>56</v>
      </c>
      <c r="U330" t="s">
        <v>57</v>
      </c>
      <c r="V330">
        <v>1749.24</v>
      </c>
      <c r="W330">
        <v>16467.52</v>
      </c>
      <c r="X330">
        <v>14616.64</v>
      </c>
      <c r="Y330">
        <v>1</v>
      </c>
      <c r="Z330">
        <v>1</v>
      </c>
      <c r="AA330" s="1">
        <v>42635</v>
      </c>
      <c r="AB330">
        <v>27000</v>
      </c>
      <c r="AC330" t="s">
        <v>56</v>
      </c>
      <c r="AD330" t="s">
        <v>220</v>
      </c>
    </row>
    <row r="331" spans="1:30" x14ac:dyDescent="0.3">
      <c r="A331">
        <v>25358</v>
      </c>
      <c r="B331">
        <v>1</v>
      </c>
      <c r="C331" t="s">
        <v>413</v>
      </c>
      <c r="D331" t="s">
        <v>468</v>
      </c>
      <c r="E331">
        <v>19025578</v>
      </c>
      <c r="F331">
        <v>7115365648</v>
      </c>
      <c r="G331" t="s">
        <v>46</v>
      </c>
      <c r="H331" t="s">
        <v>47</v>
      </c>
      <c r="I331" t="s">
        <v>48</v>
      </c>
      <c r="J331">
        <v>7032</v>
      </c>
      <c r="K331" t="s">
        <v>49</v>
      </c>
      <c r="L331">
        <v>3025769</v>
      </c>
      <c r="M331" t="s">
        <v>62</v>
      </c>
      <c r="N331" t="s">
        <v>63</v>
      </c>
      <c r="O331" t="s">
        <v>52</v>
      </c>
      <c r="P331" t="s">
        <v>53</v>
      </c>
      <c r="Q331" t="s">
        <v>54</v>
      </c>
      <c r="R331">
        <v>100223303</v>
      </c>
      <c r="S331" t="s">
        <v>64</v>
      </c>
      <c r="T331" t="s">
        <v>56</v>
      </c>
      <c r="U331" t="s">
        <v>57</v>
      </c>
      <c r="V331">
        <v>1703.72</v>
      </c>
      <c r="W331">
        <v>25389</v>
      </c>
      <c r="X331">
        <v>23366.400000000001</v>
      </c>
      <c r="Y331">
        <v>1</v>
      </c>
      <c r="Z331">
        <v>1</v>
      </c>
      <c r="AA331" s="1">
        <v>42636</v>
      </c>
      <c r="AB331">
        <v>27000</v>
      </c>
      <c r="AC331" t="s">
        <v>56</v>
      </c>
      <c r="AD331" t="s">
        <v>65</v>
      </c>
    </row>
    <row r="332" spans="1:30" x14ac:dyDescent="0.3">
      <c r="A332">
        <v>25353</v>
      </c>
      <c r="B332">
        <v>1</v>
      </c>
      <c r="C332" t="s">
        <v>413</v>
      </c>
      <c r="D332" t="s">
        <v>468</v>
      </c>
      <c r="E332">
        <v>19025573</v>
      </c>
      <c r="F332">
        <v>7115365643</v>
      </c>
      <c r="G332" t="s">
        <v>46</v>
      </c>
      <c r="H332" t="s">
        <v>47</v>
      </c>
      <c r="I332" t="s">
        <v>48</v>
      </c>
      <c r="J332">
        <v>7032</v>
      </c>
      <c r="K332" t="s">
        <v>49</v>
      </c>
      <c r="L332">
        <v>3537341</v>
      </c>
      <c r="M332" t="s">
        <v>320</v>
      </c>
      <c r="N332" t="s">
        <v>133</v>
      </c>
      <c r="O332" t="s">
        <v>84</v>
      </c>
      <c r="P332" t="s">
        <v>85</v>
      </c>
      <c r="Q332" t="s">
        <v>54</v>
      </c>
      <c r="R332">
        <v>100994845</v>
      </c>
      <c r="S332" t="s">
        <v>86</v>
      </c>
      <c r="T332" t="s">
        <v>56</v>
      </c>
      <c r="U332" t="s">
        <v>57</v>
      </c>
      <c r="V332">
        <v>11381.97</v>
      </c>
      <c r="W332">
        <v>22858.52</v>
      </c>
      <c r="X332">
        <v>21030.23</v>
      </c>
      <c r="Y332">
        <v>1</v>
      </c>
      <c r="Z332">
        <v>1</v>
      </c>
      <c r="AA332" s="1">
        <v>42636</v>
      </c>
      <c r="AB332">
        <v>27000</v>
      </c>
      <c r="AC332" t="s">
        <v>56</v>
      </c>
      <c r="AD332" t="s">
        <v>321</v>
      </c>
    </row>
    <row r="333" spans="1:30" x14ac:dyDescent="0.3">
      <c r="A333">
        <v>25890</v>
      </c>
      <c r="B333">
        <v>1</v>
      </c>
      <c r="C333" t="s">
        <v>413</v>
      </c>
      <c r="D333" t="s">
        <v>468</v>
      </c>
      <c r="E333">
        <v>19025625</v>
      </c>
      <c r="F333">
        <v>7115393588</v>
      </c>
      <c r="G333" t="s">
        <v>46</v>
      </c>
      <c r="H333" t="s">
        <v>47</v>
      </c>
      <c r="I333" t="s">
        <v>48</v>
      </c>
      <c r="J333">
        <v>7032</v>
      </c>
      <c r="K333" t="s">
        <v>49</v>
      </c>
      <c r="L333">
        <v>941468</v>
      </c>
      <c r="M333" t="s">
        <v>205</v>
      </c>
      <c r="N333" t="s">
        <v>206</v>
      </c>
      <c r="O333" t="s">
        <v>207</v>
      </c>
      <c r="P333" t="s">
        <v>208</v>
      </c>
      <c r="Q333" t="s">
        <v>54</v>
      </c>
      <c r="R333">
        <v>101093720</v>
      </c>
      <c r="S333" t="s">
        <v>55</v>
      </c>
      <c r="T333" t="s">
        <v>56</v>
      </c>
      <c r="U333" t="s">
        <v>57</v>
      </c>
      <c r="V333">
        <v>3538.3</v>
      </c>
      <c r="W333">
        <v>22766.01</v>
      </c>
      <c r="X333">
        <v>20804.939999999999</v>
      </c>
      <c r="Y333">
        <v>1</v>
      </c>
      <c r="Z333">
        <v>1</v>
      </c>
      <c r="AA333" s="1">
        <v>42636</v>
      </c>
      <c r="AB333">
        <v>27000</v>
      </c>
      <c r="AC333" t="s">
        <v>56</v>
      </c>
      <c r="AD333" t="s">
        <v>209</v>
      </c>
    </row>
    <row r="334" spans="1:30" x14ac:dyDescent="0.3">
      <c r="A334">
        <v>25897</v>
      </c>
      <c r="B334">
        <v>1</v>
      </c>
      <c r="C334" t="s">
        <v>413</v>
      </c>
      <c r="D334" t="s">
        <v>468</v>
      </c>
      <c r="E334">
        <v>19025630</v>
      </c>
      <c r="F334">
        <v>7115393595</v>
      </c>
      <c r="G334" t="s">
        <v>46</v>
      </c>
      <c r="H334" t="s">
        <v>47</v>
      </c>
      <c r="I334" t="s">
        <v>48</v>
      </c>
      <c r="J334">
        <v>7032</v>
      </c>
      <c r="K334" t="s">
        <v>49</v>
      </c>
      <c r="L334">
        <v>4119717</v>
      </c>
      <c r="M334" t="s">
        <v>309</v>
      </c>
      <c r="N334" t="s">
        <v>310</v>
      </c>
      <c r="O334" t="s">
        <v>311</v>
      </c>
      <c r="P334" t="s">
        <v>312</v>
      </c>
      <c r="Q334" t="s">
        <v>54</v>
      </c>
      <c r="R334">
        <v>100223303</v>
      </c>
      <c r="S334" t="s">
        <v>64</v>
      </c>
      <c r="T334" t="s">
        <v>56</v>
      </c>
      <c r="U334" t="s">
        <v>57</v>
      </c>
      <c r="V334">
        <v>5783.21</v>
      </c>
      <c r="W334">
        <v>22533.16</v>
      </c>
      <c r="X334">
        <v>20690.3</v>
      </c>
      <c r="Y334">
        <v>1</v>
      </c>
      <c r="Z334">
        <v>1</v>
      </c>
      <c r="AA334" s="1">
        <v>42636</v>
      </c>
      <c r="AB334">
        <v>27000</v>
      </c>
      <c r="AC334" t="s">
        <v>56</v>
      </c>
      <c r="AD334" t="s">
        <v>313</v>
      </c>
    </row>
    <row r="335" spans="1:30" x14ac:dyDescent="0.3">
      <c r="A335">
        <v>25354</v>
      </c>
      <c r="B335">
        <v>1</v>
      </c>
      <c r="C335" t="s">
        <v>413</v>
      </c>
      <c r="D335" t="s">
        <v>468</v>
      </c>
      <c r="E335">
        <v>19025574</v>
      </c>
      <c r="F335">
        <v>7115365644</v>
      </c>
      <c r="G335" t="s">
        <v>46</v>
      </c>
      <c r="H335" t="s">
        <v>47</v>
      </c>
      <c r="I335" t="s">
        <v>48</v>
      </c>
      <c r="J335">
        <v>7032</v>
      </c>
      <c r="K335" t="s">
        <v>49</v>
      </c>
      <c r="L335">
        <v>913298</v>
      </c>
      <c r="M335" t="s">
        <v>138</v>
      </c>
      <c r="N335" t="s">
        <v>139</v>
      </c>
      <c r="O335" t="s">
        <v>140</v>
      </c>
      <c r="P335" t="s">
        <v>141</v>
      </c>
      <c r="Q335" t="s">
        <v>54</v>
      </c>
      <c r="R335">
        <v>100824635</v>
      </c>
      <c r="S335" t="s">
        <v>142</v>
      </c>
      <c r="T335" t="s">
        <v>56</v>
      </c>
      <c r="U335" t="s">
        <v>57</v>
      </c>
      <c r="V335">
        <v>23462.959999999999</v>
      </c>
      <c r="W335">
        <v>22073</v>
      </c>
      <c r="X335">
        <v>20205.89</v>
      </c>
      <c r="Y335">
        <v>1</v>
      </c>
      <c r="Z335">
        <v>1</v>
      </c>
      <c r="AA335" s="1">
        <v>42636</v>
      </c>
      <c r="AB335">
        <v>27000</v>
      </c>
      <c r="AC335" t="s">
        <v>56</v>
      </c>
      <c r="AD335" t="s">
        <v>143</v>
      </c>
    </row>
    <row r="336" spans="1:30" x14ac:dyDescent="0.3">
      <c r="A336">
        <v>26112</v>
      </c>
      <c r="B336">
        <v>1</v>
      </c>
      <c r="C336" t="s">
        <v>413</v>
      </c>
      <c r="D336" t="s">
        <v>469</v>
      </c>
      <c r="E336">
        <v>19035149</v>
      </c>
      <c r="F336">
        <v>7115418695</v>
      </c>
      <c r="G336" t="s">
        <v>46</v>
      </c>
      <c r="H336" t="s">
        <v>47</v>
      </c>
      <c r="I336" t="s">
        <v>48</v>
      </c>
      <c r="J336">
        <v>7032</v>
      </c>
      <c r="K336" t="s">
        <v>49</v>
      </c>
      <c r="L336">
        <v>940117</v>
      </c>
      <c r="M336" t="s">
        <v>69</v>
      </c>
      <c r="N336" t="s">
        <v>70</v>
      </c>
      <c r="O336" t="s">
        <v>71</v>
      </c>
      <c r="P336" t="s">
        <v>72</v>
      </c>
      <c r="Q336" t="s">
        <v>54</v>
      </c>
      <c r="R336">
        <v>100223303</v>
      </c>
      <c r="S336" t="s">
        <v>64</v>
      </c>
      <c r="T336" t="s">
        <v>56</v>
      </c>
      <c r="U336" t="s">
        <v>57</v>
      </c>
      <c r="V336">
        <v>12615.68</v>
      </c>
      <c r="W336">
        <v>23659.56</v>
      </c>
      <c r="X336">
        <v>21363.54</v>
      </c>
      <c r="Y336">
        <v>1</v>
      </c>
      <c r="Z336">
        <v>1</v>
      </c>
      <c r="AA336" s="1">
        <v>42637</v>
      </c>
      <c r="AB336">
        <v>27000</v>
      </c>
      <c r="AC336" t="s">
        <v>56</v>
      </c>
      <c r="AD336" t="s">
        <v>73</v>
      </c>
    </row>
    <row r="337" spans="1:30" x14ac:dyDescent="0.3">
      <c r="A337">
        <v>26008</v>
      </c>
      <c r="B337">
        <v>1</v>
      </c>
      <c r="C337" t="s">
        <v>413</v>
      </c>
      <c r="D337" t="s">
        <v>469</v>
      </c>
      <c r="E337">
        <v>19035148</v>
      </c>
      <c r="F337">
        <v>7115175544</v>
      </c>
      <c r="G337" t="s">
        <v>46</v>
      </c>
      <c r="H337" t="s">
        <v>47</v>
      </c>
      <c r="I337" t="s">
        <v>48</v>
      </c>
      <c r="J337">
        <v>7032</v>
      </c>
      <c r="K337" t="s">
        <v>49</v>
      </c>
      <c r="L337">
        <v>4113123</v>
      </c>
      <c r="M337" t="s">
        <v>279</v>
      </c>
      <c r="N337" t="s">
        <v>280</v>
      </c>
      <c r="O337" t="s">
        <v>281</v>
      </c>
      <c r="P337" t="s">
        <v>282</v>
      </c>
      <c r="Q337" t="s">
        <v>54</v>
      </c>
      <c r="R337">
        <v>100214689</v>
      </c>
      <c r="S337" t="s">
        <v>155</v>
      </c>
      <c r="T337" t="s">
        <v>56</v>
      </c>
      <c r="U337" t="s">
        <v>57</v>
      </c>
      <c r="V337">
        <v>3356.36</v>
      </c>
      <c r="W337">
        <v>23151.599999999999</v>
      </c>
      <c r="X337">
        <v>21244.99</v>
      </c>
      <c r="Y337">
        <v>1</v>
      </c>
      <c r="Z337">
        <v>1</v>
      </c>
      <c r="AA337" s="1">
        <v>42637</v>
      </c>
      <c r="AB337">
        <v>27000</v>
      </c>
      <c r="AC337" t="s">
        <v>56</v>
      </c>
      <c r="AD337" t="s">
        <v>303</v>
      </c>
    </row>
    <row r="338" spans="1:30" x14ac:dyDescent="0.3">
      <c r="A338">
        <v>26121</v>
      </c>
      <c r="B338">
        <v>1</v>
      </c>
      <c r="C338" t="s">
        <v>413</v>
      </c>
      <c r="D338" t="s">
        <v>469</v>
      </c>
      <c r="E338">
        <v>19035208</v>
      </c>
      <c r="F338">
        <v>7115418704</v>
      </c>
      <c r="G338" t="s">
        <v>46</v>
      </c>
      <c r="H338" t="s">
        <v>47</v>
      </c>
      <c r="I338" t="s">
        <v>48</v>
      </c>
      <c r="J338">
        <v>7032</v>
      </c>
      <c r="K338" t="s">
        <v>49</v>
      </c>
      <c r="L338">
        <v>2497722</v>
      </c>
      <c r="M338" t="s">
        <v>132</v>
      </c>
      <c r="N338" t="s">
        <v>133</v>
      </c>
      <c r="O338" t="s">
        <v>84</v>
      </c>
      <c r="P338" t="s">
        <v>85</v>
      </c>
      <c r="Q338" t="s">
        <v>54</v>
      </c>
      <c r="R338">
        <v>100994845</v>
      </c>
      <c r="S338" t="s">
        <v>86</v>
      </c>
      <c r="T338" t="s">
        <v>56</v>
      </c>
      <c r="U338" t="s">
        <v>57</v>
      </c>
      <c r="V338">
        <v>11398.65</v>
      </c>
      <c r="W338">
        <v>23116.66</v>
      </c>
      <c r="X338">
        <v>20932.12</v>
      </c>
      <c r="Y338">
        <v>1</v>
      </c>
      <c r="Z338">
        <v>1</v>
      </c>
      <c r="AA338" s="1">
        <v>42637</v>
      </c>
      <c r="AB338">
        <v>27000</v>
      </c>
      <c r="AC338" t="s">
        <v>56</v>
      </c>
      <c r="AD338" t="s">
        <v>321</v>
      </c>
    </row>
    <row r="339" spans="1:30" x14ac:dyDescent="0.3">
      <c r="A339">
        <v>26113</v>
      </c>
      <c r="B339">
        <v>1</v>
      </c>
      <c r="C339" t="s">
        <v>413</v>
      </c>
      <c r="D339" t="s">
        <v>469</v>
      </c>
      <c r="E339">
        <v>19035150</v>
      </c>
      <c r="F339">
        <v>7115418696</v>
      </c>
      <c r="G339" t="s">
        <v>46</v>
      </c>
      <c r="H339" t="s">
        <v>47</v>
      </c>
      <c r="I339" t="s">
        <v>48</v>
      </c>
      <c r="J339">
        <v>7032</v>
      </c>
      <c r="K339" t="s">
        <v>49</v>
      </c>
      <c r="L339">
        <v>915409</v>
      </c>
      <c r="M339" t="s">
        <v>247</v>
      </c>
      <c r="N339" t="s">
        <v>248</v>
      </c>
      <c r="O339" t="s">
        <v>249</v>
      </c>
      <c r="P339" t="s">
        <v>250</v>
      </c>
      <c r="Q339" t="s">
        <v>54</v>
      </c>
      <c r="R339">
        <v>100535792</v>
      </c>
      <c r="S339" t="s">
        <v>251</v>
      </c>
      <c r="T339" t="s">
        <v>56</v>
      </c>
      <c r="U339" t="s">
        <v>57</v>
      </c>
      <c r="V339">
        <v>5160.1000000000004</v>
      </c>
      <c r="W339">
        <v>22569.1</v>
      </c>
      <c r="X339">
        <v>20655.63</v>
      </c>
      <c r="Y339">
        <v>1</v>
      </c>
      <c r="Z339">
        <v>1</v>
      </c>
      <c r="AA339" s="1">
        <v>42637</v>
      </c>
      <c r="AB339">
        <v>27000</v>
      </c>
      <c r="AC339" t="s">
        <v>56</v>
      </c>
      <c r="AD339" t="s">
        <v>252</v>
      </c>
    </row>
    <row r="340" spans="1:30" x14ac:dyDescent="0.3">
      <c r="A340">
        <v>26120</v>
      </c>
      <c r="B340">
        <v>1</v>
      </c>
      <c r="C340" t="s">
        <v>413</v>
      </c>
      <c r="D340" t="s">
        <v>469</v>
      </c>
      <c r="E340">
        <v>19035207</v>
      </c>
      <c r="F340">
        <v>7115418703</v>
      </c>
      <c r="G340" t="s">
        <v>46</v>
      </c>
      <c r="H340" t="s">
        <v>47</v>
      </c>
      <c r="I340" t="s">
        <v>48</v>
      </c>
      <c r="J340">
        <v>7032</v>
      </c>
      <c r="K340" t="s">
        <v>49</v>
      </c>
      <c r="L340">
        <v>2064813</v>
      </c>
      <c r="M340" t="s">
        <v>256</v>
      </c>
      <c r="N340" t="s">
        <v>257</v>
      </c>
      <c r="O340" t="s">
        <v>215</v>
      </c>
      <c r="P340" t="s">
        <v>216</v>
      </c>
      <c r="Q340" t="s">
        <v>54</v>
      </c>
      <c r="R340">
        <v>100297681</v>
      </c>
      <c r="S340" t="s">
        <v>258</v>
      </c>
      <c r="T340" t="s">
        <v>56</v>
      </c>
      <c r="U340" t="s">
        <v>57</v>
      </c>
      <c r="V340">
        <v>11199.87</v>
      </c>
      <c r="W340">
        <v>21782.47</v>
      </c>
      <c r="X340">
        <v>19836.57</v>
      </c>
      <c r="Y340">
        <v>1</v>
      </c>
      <c r="Z340">
        <v>1</v>
      </c>
      <c r="AA340" s="1">
        <v>42637</v>
      </c>
      <c r="AB340">
        <v>27000</v>
      </c>
      <c r="AC340" t="s">
        <v>56</v>
      </c>
      <c r="AD340" t="s">
        <v>259</v>
      </c>
    </row>
    <row r="341" spans="1:30" x14ac:dyDescent="0.3">
      <c r="A341">
        <v>26002</v>
      </c>
      <c r="B341">
        <v>1</v>
      </c>
      <c r="C341" t="s">
        <v>413</v>
      </c>
      <c r="D341" t="s">
        <v>469</v>
      </c>
      <c r="E341">
        <v>19035144</v>
      </c>
      <c r="F341">
        <v>7115175538</v>
      </c>
      <c r="G341" t="s">
        <v>46</v>
      </c>
      <c r="H341" t="s">
        <v>47</v>
      </c>
      <c r="I341" t="s">
        <v>48</v>
      </c>
      <c r="J341">
        <v>7032</v>
      </c>
      <c r="K341" t="s">
        <v>49</v>
      </c>
      <c r="L341">
        <v>941735</v>
      </c>
      <c r="M341" t="s">
        <v>124</v>
      </c>
      <c r="N341" t="s">
        <v>125</v>
      </c>
      <c r="O341" t="s">
        <v>126</v>
      </c>
      <c r="P341" t="s">
        <v>127</v>
      </c>
      <c r="Q341" t="s">
        <v>54</v>
      </c>
      <c r="R341">
        <v>100894891</v>
      </c>
      <c r="S341" t="s">
        <v>116</v>
      </c>
      <c r="T341" t="s">
        <v>56</v>
      </c>
      <c r="U341" t="s">
        <v>57</v>
      </c>
      <c r="V341">
        <v>11664.03</v>
      </c>
      <c r="W341">
        <v>21768.97</v>
      </c>
      <c r="X341">
        <v>19747.580000000002</v>
      </c>
      <c r="Y341">
        <v>1</v>
      </c>
      <c r="Z341">
        <v>1</v>
      </c>
      <c r="AA341" s="1">
        <v>42637</v>
      </c>
      <c r="AB341">
        <v>27000</v>
      </c>
      <c r="AC341" t="s">
        <v>56</v>
      </c>
      <c r="AD341" t="s">
        <v>128</v>
      </c>
    </row>
    <row r="342" spans="1:30" x14ac:dyDescent="0.3">
      <c r="A342">
        <v>26117</v>
      </c>
      <c r="B342">
        <v>1</v>
      </c>
      <c r="C342" t="s">
        <v>413</v>
      </c>
      <c r="D342" t="s">
        <v>469</v>
      </c>
      <c r="E342">
        <v>19035204</v>
      </c>
      <c r="F342">
        <v>7115418700</v>
      </c>
      <c r="G342" t="s">
        <v>46</v>
      </c>
      <c r="H342" t="s">
        <v>47</v>
      </c>
      <c r="I342" t="s">
        <v>48</v>
      </c>
      <c r="J342">
        <v>7032</v>
      </c>
      <c r="K342" t="s">
        <v>49</v>
      </c>
      <c r="L342">
        <v>4480377</v>
      </c>
      <c r="M342" t="s">
        <v>213</v>
      </c>
      <c r="N342" t="s">
        <v>214</v>
      </c>
      <c r="O342" t="s">
        <v>215</v>
      </c>
      <c r="P342" t="s">
        <v>216</v>
      </c>
      <c r="Q342" t="s">
        <v>54</v>
      </c>
      <c r="R342">
        <v>100894891</v>
      </c>
      <c r="S342" t="s">
        <v>116</v>
      </c>
      <c r="T342" t="s">
        <v>56</v>
      </c>
      <c r="U342" t="s">
        <v>57</v>
      </c>
      <c r="V342">
        <v>20575.96</v>
      </c>
      <c r="W342">
        <v>21733.15</v>
      </c>
      <c r="X342">
        <v>19837.38</v>
      </c>
      <c r="Y342">
        <v>1</v>
      </c>
      <c r="Z342">
        <v>1</v>
      </c>
      <c r="AA342" s="1">
        <v>42637</v>
      </c>
      <c r="AB342">
        <v>27000</v>
      </c>
      <c r="AC342" t="s">
        <v>56</v>
      </c>
      <c r="AD342" t="s">
        <v>217</v>
      </c>
    </row>
    <row r="343" spans="1:30" x14ac:dyDescent="0.3">
      <c r="A343">
        <v>26116</v>
      </c>
      <c r="B343">
        <v>1</v>
      </c>
      <c r="C343" t="s">
        <v>413</v>
      </c>
      <c r="D343" t="s">
        <v>469</v>
      </c>
      <c r="E343">
        <v>19035203</v>
      </c>
      <c r="F343">
        <v>7115418699</v>
      </c>
      <c r="G343" t="s">
        <v>46</v>
      </c>
      <c r="H343" t="s">
        <v>47</v>
      </c>
      <c r="I343" t="s">
        <v>48</v>
      </c>
      <c r="J343">
        <v>7032</v>
      </c>
      <c r="K343" t="s">
        <v>49</v>
      </c>
      <c r="L343">
        <v>4205647</v>
      </c>
      <c r="M343" t="s">
        <v>168</v>
      </c>
      <c r="N343" t="s">
        <v>169</v>
      </c>
      <c r="O343" t="s">
        <v>170</v>
      </c>
      <c r="P343" t="s">
        <v>171</v>
      </c>
      <c r="Q343" t="s">
        <v>54</v>
      </c>
      <c r="R343">
        <v>101047835</v>
      </c>
      <c r="S343" t="s">
        <v>172</v>
      </c>
      <c r="T343" t="s">
        <v>56</v>
      </c>
      <c r="U343" t="s">
        <v>57</v>
      </c>
      <c r="V343">
        <v>14234.75</v>
      </c>
      <c r="W343">
        <v>21215.91</v>
      </c>
      <c r="X343">
        <v>19344.240000000002</v>
      </c>
      <c r="Y343">
        <v>1</v>
      </c>
      <c r="Z343">
        <v>1</v>
      </c>
      <c r="AA343" s="1">
        <v>42637</v>
      </c>
      <c r="AB343">
        <v>27000</v>
      </c>
      <c r="AC343" t="s">
        <v>56</v>
      </c>
      <c r="AD343" t="s">
        <v>173</v>
      </c>
    </row>
    <row r="344" spans="1:30" x14ac:dyDescent="0.3">
      <c r="A344">
        <v>26005</v>
      </c>
      <c r="B344">
        <v>1</v>
      </c>
      <c r="C344" t="s">
        <v>413</v>
      </c>
      <c r="D344" t="s">
        <v>469</v>
      </c>
      <c r="E344">
        <v>19035146</v>
      </c>
      <c r="F344">
        <v>7115175541</v>
      </c>
      <c r="G344" t="s">
        <v>46</v>
      </c>
      <c r="H344" t="s">
        <v>47</v>
      </c>
      <c r="I344" t="s">
        <v>48</v>
      </c>
      <c r="J344">
        <v>7032</v>
      </c>
      <c r="K344" t="s">
        <v>49</v>
      </c>
      <c r="L344">
        <v>940117</v>
      </c>
      <c r="M344" t="s">
        <v>69</v>
      </c>
      <c r="N344" t="s">
        <v>70</v>
      </c>
      <c r="O344" t="s">
        <v>71</v>
      </c>
      <c r="P344" t="s">
        <v>72</v>
      </c>
      <c r="Q344" t="s">
        <v>54</v>
      </c>
      <c r="R344">
        <v>100994845</v>
      </c>
      <c r="S344" t="s">
        <v>86</v>
      </c>
      <c r="T344" t="s">
        <v>56</v>
      </c>
      <c r="U344" t="s">
        <v>57</v>
      </c>
      <c r="V344">
        <v>12018.51</v>
      </c>
      <c r="W344">
        <v>20149.400000000001</v>
      </c>
      <c r="X344">
        <v>18160</v>
      </c>
      <c r="Y344">
        <v>1</v>
      </c>
      <c r="Z344">
        <v>1</v>
      </c>
      <c r="AA344" s="1">
        <v>42637</v>
      </c>
      <c r="AB344">
        <v>27000</v>
      </c>
      <c r="AC344" t="s">
        <v>56</v>
      </c>
      <c r="AD344" t="s">
        <v>236</v>
      </c>
    </row>
    <row r="345" spans="1:30" x14ac:dyDescent="0.3">
      <c r="A345">
        <v>26114</v>
      </c>
      <c r="B345">
        <v>1</v>
      </c>
      <c r="C345" t="s">
        <v>413</v>
      </c>
      <c r="D345" t="s">
        <v>469</v>
      </c>
      <c r="E345">
        <v>19035201</v>
      </c>
      <c r="F345">
        <v>7115418697</v>
      </c>
      <c r="G345" t="s">
        <v>46</v>
      </c>
      <c r="H345" t="s">
        <v>47</v>
      </c>
      <c r="I345" t="s">
        <v>48</v>
      </c>
      <c r="J345">
        <v>7032</v>
      </c>
      <c r="K345" t="s">
        <v>49</v>
      </c>
      <c r="L345">
        <v>3025769</v>
      </c>
      <c r="M345" t="s">
        <v>62</v>
      </c>
      <c r="N345" t="s">
        <v>63</v>
      </c>
      <c r="O345" t="s">
        <v>52</v>
      </c>
      <c r="P345" t="s">
        <v>53</v>
      </c>
      <c r="Q345" t="s">
        <v>54</v>
      </c>
      <c r="R345">
        <v>100223303</v>
      </c>
      <c r="S345" t="s">
        <v>64</v>
      </c>
      <c r="T345" t="s">
        <v>56</v>
      </c>
      <c r="U345" t="s">
        <v>57</v>
      </c>
      <c r="V345">
        <v>1702.91</v>
      </c>
      <c r="W345">
        <v>17873.099999999999</v>
      </c>
      <c r="X345">
        <v>16329.6</v>
      </c>
      <c r="Y345">
        <v>1</v>
      </c>
      <c r="Z345">
        <v>1</v>
      </c>
      <c r="AA345" s="1">
        <v>42637</v>
      </c>
      <c r="AB345">
        <v>27000</v>
      </c>
      <c r="AC345" t="s">
        <v>56</v>
      </c>
      <c r="AD345" t="s">
        <v>65</v>
      </c>
    </row>
    <row r="346" spans="1:30" x14ac:dyDescent="0.3">
      <c r="A346">
        <v>26735</v>
      </c>
      <c r="B346">
        <v>1</v>
      </c>
      <c r="C346" t="s">
        <v>413</v>
      </c>
      <c r="D346" t="s">
        <v>470</v>
      </c>
      <c r="E346">
        <v>19044432</v>
      </c>
      <c r="F346">
        <v>7115443088</v>
      </c>
      <c r="G346" t="s">
        <v>46</v>
      </c>
      <c r="H346" t="s">
        <v>47</v>
      </c>
      <c r="I346" t="s">
        <v>48</v>
      </c>
      <c r="J346">
        <v>7032</v>
      </c>
      <c r="K346" t="s">
        <v>49</v>
      </c>
      <c r="L346">
        <v>3025769</v>
      </c>
      <c r="M346" t="s">
        <v>62</v>
      </c>
      <c r="N346" t="s">
        <v>63</v>
      </c>
      <c r="O346" t="s">
        <v>52</v>
      </c>
      <c r="P346" t="s">
        <v>53</v>
      </c>
      <c r="Q346" t="s">
        <v>54</v>
      </c>
      <c r="R346">
        <v>100223303</v>
      </c>
      <c r="S346" t="s">
        <v>64</v>
      </c>
      <c r="T346" t="s">
        <v>56</v>
      </c>
      <c r="U346" t="s">
        <v>57</v>
      </c>
      <c r="V346">
        <v>1704</v>
      </c>
      <c r="W346">
        <v>25265</v>
      </c>
      <c r="X346">
        <v>23472</v>
      </c>
      <c r="Y346">
        <v>1</v>
      </c>
      <c r="Z346">
        <v>1</v>
      </c>
      <c r="AA346" s="1">
        <v>42639</v>
      </c>
      <c r="AB346">
        <v>27000</v>
      </c>
      <c r="AC346" t="s">
        <v>56</v>
      </c>
      <c r="AD346" t="s">
        <v>65</v>
      </c>
    </row>
    <row r="347" spans="1:30" x14ac:dyDescent="0.3">
      <c r="A347">
        <v>26303</v>
      </c>
      <c r="B347">
        <v>1</v>
      </c>
      <c r="C347" t="s">
        <v>413</v>
      </c>
      <c r="D347" t="s">
        <v>470</v>
      </c>
      <c r="E347">
        <v>19044973</v>
      </c>
      <c r="F347">
        <v>7115441466</v>
      </c>
      <c r="G347" t="s">
        <v>46</v>
      </c>
      <c r="H347" t="s">
        <v>47</v>
      </c>
      <c r="I347" t="s">
        <v>48</v>
      </c>
      <c r="J347">
        <v>7032</v>
      </c>
      <c r="K347" t="s">
        <v>49</v>
      </c>
      <c r="L347">
        <v>941468</v>
      </c>
      <c r="M347" t="s">
        <v>205</v>
      </c>
      <c r="N347" t="s">
        <v>206</v>
      </c>
      <c r="O347" t="s">
        <v>207</v>
      </c>
      <c r="P347" t="s">
        <v>208</v>
      </c>
      <c r="Q347" t="s">
        <v>54</v>
      </c>
      <c r="R347">
        <v>101093720</v>
      </c>
      <c r="S347" t="s">
        <v>55</v>
      </c>
      <c r="T347" t="s">
        <v>56</v>
      </c>
      <c r="U347" t="s">
        <v>57</v>
      </c>
      <c r="V347">
        <v>3536.58</v>
      </c>
      <c r="W347">
        <v>22377.67</v>
      </c>
      <c r="X347">
        <v>20437.16</v>
      </c>
      <c r="Y347">
        <v>1</v>
      </c>
      <c r="Z347">
        <v>1</v>
      </c>
      <c r="AA347" s="1">
        <v>42639</v>
      </c>
      <c r="AB347">
        <v>27000</v>
      </c>
      <c r="AC347" t="s">
        <v>56</v>
      </c>
      <c r="AD347" t="s">
        <v>209</v>
      </c>
    </row>
    <row r="348" spans="1:30" x14ac:dyDescent="0.3">
      <c r="A348">
        <v>26165</v>
      </c>
      <c r="B348">
        <v>1</v>
      </c>
      <c r="C348" t="s">
        <v>413</v>
      </c>
      <c r="D348" t="s">
        <v>470</v>
      </c>
      <c r="E348">
        <v>19046633</v>
      </c>
      <c r="F348">
        <v>7115359909</v>
      </c>
      <c r="G348" t="s">
        <v>46</v>
      </c>
      <c r="H348" t="s">
        <v>47</v>
      </c>
      <c r="I348" t="s">
        <v>48</v>
      </c>
      <c r="J348">
        <v>7032</v>
      </c>
      <c r="K348" t="s">
        <v>49</v>
      </c>
      <c r="L348">
        <v>4072295</v>
      </c>
      <c r="M348" t="s">
        <v>377</v>
      </c>
      <c r="N348" t="s">
        <v>225</v>
      </c>
      <c r="O348" t="s">
        <v>207</v>
      </c>
      <c r="P348" t="s">
        <v>208</v>
      </c>
      <c r="Q348" t="s">
        <v>54</v>
      </c>
      <c r="R348">
        <v>101093720</v>
      </c>
      <c r="S348" t="s">
        <v>55</v>
      </c>
      <c r="T348" t="s">
        <v>56</v>
      </c>
      <c r="U348" t="s">
        <v>57</v>
      </c>
      <c r="V348">
        <v>3525.99</v>
      </c>
      <c r="W348">
        <v>22341.43</v>
      </c>
      <c r="X348">
        <v>20420.98</v>
      </c>
      <c r="Y348">
        <v>1</v>
      </c>
      <c r="Z348">
        <v>1</v>
      </c>
      <c r="AA348" s="1">
        <v>42639</v>
      </c>
      <c r="AB348">
        <v>27000</v>
      </c>
      <c r="AC348" t="s">
        <v>56</v>
      </c>
      <c r="AD348" t="s">
        <v>226</v>
      </c>
    </row>
    <row r="349" spans="1:30" x14ac:dyDescent="0.3">
      <c r="A349">
        <v>26718</v>
      </c>
      <c r="B349">
        <v>1</v>
      </c>
      <c r="C349" t="s">
        <v>413</v>
      </c>
      <c r="D349" t="s">
        <v>470</v>
      </c>
      <c r="E349">
        <v>19044189</v>
      </c>
      <c r="F349">
        <v>7115442262</v>
      </c>
      <c r="G349" t="s">
        <v>46</v>
      </c>
      <c r="H349" t="s">
        <v>47</v>
      </c>
      <c r="I349" t="s">
        <v>48</v>
      </c>
      <c r="J349">
        <v>7032</v>
      </c>
      <c r="K349" t="s">
        <v>49</v>
      </c>
      <c r="L349">
        <v>3782207</v>
      </c>
      <c r="M349" t="s">
        <v>112</v>
      </c>
      <c r="N349" t="s">
        <v>113</v>
      </c>
      <c r="O349" t="s">
        <v>114</v>
      </c>
      <c r="P349" t="s">
        <v>115</v>
      </c>
      <c r="Q349" t="s">
        <v>54</v>
      </c>
      <c r="R349">
        <v>100894891</v>
      </c>
      <c r="S349" t="s">
        <v>116</v>
      </c>
      <c r="T349" t="s">
        <v>56</v>
      </c>
      <c r="U349" t="s">
        <v>57</v>
      </c>
      <c r="V349">
        <v>12160.1</v>
      </c>
      <c r="W349">
        <v>22328.66</v>
      </c>
      <c r="X349">
        <v>20320.310000000001</v>
      </c>
      <c r="Y349">
        <v>1</v>
      </c>
      <c r="Z349">
        <v>1</v>
      </c>
      <c r="AA349" s="1">
        <v>42639</v>
      </c>
      <c r="AB349">
        <v>27000</v>
      </c>
      <c r="AC349" t="s">
        <v>56</v>
      </c>
      <c r="AD349" t="s">
        <v>117</v>
      </c>
    </row>
    <row r="350" spans="1:30" x14ac:dyDescent="0.3">
      <c r="A350">
        <v>26736</v>
      </c>
      <c r="B350">
        <v>1</v>
      </c>
      <c r="C350" t="s">
        <v>413</v>
      </c>
      <c r="D350" t="s">
        <v>470</v>
      </c>
      <c r="E350">
        <v>19044433</v>
      </c>
      <c r="F350">
        <v>7115443089</v>
      </c>
      <c r="G350" t="s">
        <v>46</v>
      </c>
      <c r="H350" t="s">
        <v>47</v>
      </c>
      <c r="I350" t="s">
        <v>48</v>
      </c>
      <c r="J350">
        <v>7032</v>
      </c>
      <c r="K350" t="s">
        <v>49</v>
      </c>
      <c r="L350">
        <v>3965425</v>
      </c>
      <c r="M350" t="s">
        <v>151</v>
      </c>
      <c r="N350" t="s">
        <v>152</v>
      </c>
      <c r="O350" t="s">
        <v>153</v>
      </c>
      <c r="P350" t="s">
        <v>154</v>
      </c>
      <c r="Q350" t="s">
        <v>54</v>
      </c>
      <c r="R350">
        <v>100297681</v>
      </c>
      <c r="S350" t="s">
        <v>258</v>
      </c>
      <c r="T350" t="s">
        <v>56</v>
      </c>
      <c r="U350" t="s">
        <v>57</v>
      </c>
      <c r="V350">
        <v>3740.58</v>
      </c>
      <c r="W350">
        <v>21774.07</v>
      </c>
      <c r="X350">
        <v>19779.39</v>
      </c>
      <c r="Y350">
        <v>1</v>
      </c>
      <c r="Z350">
        <v>1</v>
      </c>
      <c r="AA350" s="1">
        <v>42639</v>
      </c>
      <c r="AB350">
        <v>27000</v>
      </c>
      <c r="AC350" t="s">
        <v>56</v>
      </c>
      <c r="AD350" t="s">
        <v>298</v>
      </c>
    </row>
    <row r="351" spans="1:30" x14ac:dyDescent="0.3">
      <c r="A351">
        <v>26724</v>
      </c>
      <c r="B351">
        <v>1</v>
      </c>
      <c r="C351" t="s">
        <v>413</v>
      </c>
      <c r="D351" t="s">
        <v>470</v>
      </c>
      <c r="E351">
        <v>19044205</v>
      </c>
      <c r="F351">
        <v>7115442268</v>
      </c>
      <c r="G351" t="s">
        <v>46</v>
      </c>
      <c r="H351" t="s">
        <v>47</v>
      </c>
      <c r="I351" t="s">
        <v>48</v>
      </c>
      <c r="J351">
        <v>7032</v>
      </c>
      <c r="K351" t="s">
        <v>49</v>
      </c>
      <c r="L351">
        <v>931925</v>
      </c>
      <c r="M351" t="s">
        <v>239</v>
      </c>
      <c r="N351" t="s">
        <v>240</v>
      </c>
      <c r="O351" t="s">
        <v>241</v>
      </c>
      <c r="P351" t="s">
        <v>242</v>
      </c>
      <c r="Q351" t="s">
        <v>54</v>
      </c>
      <c r="R351">
        <v>100535792</v>
      </c>
      <c r="S351" t="s">
        <v>251</v>
      </c>
      <c r="T351" t="s">
        <v>56</v>
      </c>
      <c r="U351" t="s">
        <v>57</v>
      </c>
      <c r="V351">
        <v>3584.36</v>
      </c>
      <c r="W351">
        <v>21719.69</v>
      </c>
      <c r="X351">
        <v>19817.37</v>
      </c>
      <c r="Y351">
        <v>1</v>
      </c>
      <c r="Z351">
        <v>1</v>
      </c>
      <c r="AA351" s="1">
        <v>42639</v>
      </c>
      <c r="AB351">
        <v>27000</v>
      </c>
      <c r="AC351" t="s">
        <v>56</v>
      </c>
      <c r="AD351" t="s">
        <v>471</v>
      </c>
    </row>
    <row r="352" spans="1:30" x14ac:dyDescent="0.3">
      <c r="A352">
        <v>26725</v>
      </c>
      <c r="B352">
        <v>1</v>
      </c>
      <c r="C352" t="s">
        <v>413</v>
      </c>
      <c r="D352" t="s">
        <v>470</v>
      </c>
      <c r="E352">
        <v>19044206</v>
      </c>
      <c r="F352">
        <v>7115442269</v>
      </c>
      <c r="G352" t="s">
        <v>46</v>
      </c>
      <c r="H352" t="s">
        <v>47</v>
      </c>
      <c r="I352" t="s">
        <v>48</v>
      </c>
      <c r="J352">
        <v>7032</v>
      </c>
      <c r="K352" t="s">
        <v>49</v>
      </c>
      <c r="L352">
        <v>1933857</v>
      </c>
      <c r="M352" t="s">
        <v>82</v>
      </c>
      <c r="N352" t="s">
        <v>83</v>
      </c>
      <c r="O352" t="s">
        <v>84</v>
      </c>
      <c r="P352" t="s">
        <v>85</v>
      </c>
      <c r="Q352" t="s">
        <v>54</v>
      </c>
      <c r="R352">
        <v>100994845</v>
      </c>
      <c r="S352" t="s">
        <v>86</v>
      </c>
      <c r="T352" t="s">
        <v>56</v>
      </c>
      <c r="U352" t="s">
        <v>57</v>
      </c>
      <c r="V352">
        <v>11779.27</v>
      </c>
      <c r="W352">
        <v>21069.81</v>
      </c>
      <c r="X352">
        <v>18231.939999999999</v>
      </c>
      <c r="Y352">
        <v>1</v>
      </c>
      <c r="Z352">
        <v>1</v>
      </c>
      <c r="AA352" s="1">
        <v>42639</v>
      </c>
      <c r="AB352">
        <v>27000</v>
      </c>
      <c r="AC352" t="s">
        <v>56</v>
      </c>
      <c r="AD352" t="s">
        <v>87</v>
      </c>
    </row>
    <row r="353" spans="1:30" x14ac:dyDescent="0.3">
      <c r="A353">
        <v>27339</v>
      </c>
      <c r="B353">
        <v>1</v>
      </c>
      <c r="C353" t="s">
        <v>413</v>
      </c>
      <c r="D353" t="s">
        <v>474</v>
      </c>
      <c r="E353">
        <v>19058594</v>
      </c>
      <c r="F353">
        <v>7115483419</v>
      </c>
      <c r="G353" t="s">
        <v>46</v>
      </c>
      <c r="H353" t="s">
        <v>47</v>
      </c>
      <c r="I353" t="s">
        <v>48</v>
      </c>
      <c r="J353">
        <v>7032</v>
      </c>
      <c r="K353" t="s">
        <v>49</v>
      </c>
      <c r="L353">
        <v>659338</v>
      </c>
      <c r="M353" t="s">
        <v>50</v>
      </c>
      <c r="N353" t="s">
        <v>51</v>
      </c>
      <c r="O353" t="s">
        <v>52</v>
      </c>
      <c r="P353" t="s">
        <v>53</v>
      </c>
      <c r="Q353" t="s">
        <v>54</v>
      </c>
      <c r="R353">
        <v>101093720</v>
      </c>
      <c r="S353" t="s">
        <v>55</v>
      </c>
      <c r="T353" t="s">
        <v>56</v>
      </c>
      <c r="U353" t="s">
        <v>57</v>
      </c>
      <c r="V353">
        <v>1743.32</v>
      </c>
      <c r="W353">
        <v>23520</v>
      </c>
      <c r="X353">
        <v>21600</v>
      </c>
      <c r="Y353">
        <v>1</v>
      </c>
      <c r="Z353">
        <v>1</v>
      </c>
      <c r="AA353" s="1">
        <v>42640</v>
      </c>
      <c r="AB353">
        <v>27000</v>
      </c>
      <c r="AC353" t="s">
        <v>56</v>
      </c>
      <c r="AD353" t="s">
        <v>220</v>
      </c>
    </row>
    <row r="354" spans="1:30" x14ac:dyDescent="0.3">
      <c r="A354">
        <v>26912</v>
      </c>
      <c r="B354">
        <v>1</v>
      </c>
      <c r="C354" t="s">
        <v>413</v>
      </c>
      <c r="D354" t="s">
        <v>474</v>
      </c>
      <c r="E354">
        <v>19059132</v>
      </c>
      <c r="F354">
        <v>7115395797</v>
      </c>
      <c r="G354" t="s">
        <v>46</v>
      </c>
      <c r="H354" t="s">
        <v>47</v>
      </c>
      <c r="I354" t="s">
        <v>48</v>
      </c>
      <c r="J354">
        <v>7032</v>
      </c>
      <c r="K354" t="s">
        <v>49</v>
      </c>
      <c r="L354">
        <v>917531</v>
      </c>
      <c r="M354" t="s">
        <v>319</v>
      </c>
      <c r="N354" t="s">
        <v>152</v>
      </c>
      <c r="O354" t="s">
        <v>153</v>
      </c>
      <c r="P354" t="s">
        <v>154</v>
      </c>
      <c r="Q354" t="s">
        <v>54</v>
      </c>
      <c r="R354">
        <v>100297681</v>
      </c>
      <c r="S354" t="s">
        <v>258</v>
      </c>
      <c r="T354" t="s">
        <v>56</v>
      </c>
      <c r="U354" t="s">
        <v>57</v>
      </c>
      <c r="V354">
        <v>3736.41</v>
      </c>
      <c r="W354">
        <v>23449</v>
      </c>
      <c r="X354">
        <v>21509.59</v>
      </c>
      <c r="Y354">
        <v>1</v>
      </c>
      <c r="Z354">
        <v>1</v>
      </c>
      <c r="AA354" s="1">
        <v>42640</v>
      </c>
      <c r="AB354">
        <v>27000</v>
      </c>
      <c r="AC354" t="s">
        <v>56</v>
      </c>
      <c r="AD354" t="s">
        <v>298</v>
      </c>
    </row>
    <row r="355" spans="1:30" x14ac:dyDescent="0.3">
      <c r="A355">
        <v>26916</v>
      </c>
      <c r="B355">
        <v>1</v>
      </c>
      <c r="C355" t="s">
        <v>413</v>
      </c>
      <c r="D355" t="s">
        <v>474</v>
      </c>
      <c r="E355">
        <v>19059135</v>
      </c>
      <c r="F355">
        <v>7115395801</v>
      </c>
      <c r="G355" t="s">
        <v>46</v>
      </c>
      <c r="H355" t="s">
        <v>47</v>
      </c>
      <c r="I355" t="s">
        <v>48</v>
      </c>
      <c r="J355">
        <v>7032</v>
      </c>
      <c r="K355" t="s">
        <v>49</v>
      </c>
      <c r="L355">
        <v>4119717</v>
      </c>
      <c r="M355" t="s">
        <v>309</v>
      </c>
      <c r="N355" t="s">
        <v>310</v>
      </c>
      <c r="O355" t="s">
        <v>311</v>
      </c>
      <c r="P355" t="s">
        <v>312</v>
      </c>
      <c r="Q355" t="s">
        <v>54</v>
      </c>
      <c r="R355">
        <v>100223303</v>
      </c>
      <c r="S355" t="s">
        <v>64</v>
      </c>
      <c r="T355" t="s">
        <v>56</v>
      </c>
      <c r="U355" t="s">
        <v>57</v>
      </c>
      <c r="V355">
        <v>5782.69</v>
      </c>
      <c r="W355">
        <v>23127.119999999999</v>
      </c>
      <c r="X355">
        <v>21280.880000000001</v>
      </c>
      <c r="Y355">
        <v>1</v>
      </c>
      <c r="Z355">
        <v>1</v>
      </c>
      <c r="AA355" s="1">
        <v>42640</v>
      </c>
      <c r="AB355">
        <v>27000</v>
      </c>
      <c r="AC355" t="s">
        <v>56</v>
      </c>
      <c r="AD355" t="s">
        <v>313</v>
      </c>
    </row>
    <row r="356" spans="1:30" x14ac:dyDescent="0.3">
      <c r="A356">
        <v>26910</v>
      </c>
      <c r="B356">
        <v>1</v>
      </c>
      <c r="C356" t="s">
        <v>413</v>
      </c>
      <c r="D356" t="s">
        <v>474</v>
      </c>
      <c r="E356">
        <v>19058880</v>
      </c>
      <c r="F356">
        <v>7115395795</v>
      </c>
      <c r="G356" t="s">
        <v>46</v>
      </c>
      <c r="H356" t="s">
        <v>47</v>
      </c>
      <c r="I356" t="s">
        <v>48</v>
      </c>
      <c r="J356">
        <v>7032</v>
      </c>
      <c r="K356" t="s">
        <v>49</v>
      </c>
      <c r="L356">
        <v>1928761</v>
      </c>
      <c r="M356" t="s">
        <v>231</v>
      </c>
      <c r="N356" t="s">
        <v>232</v>
      </c>
      <c r="O356" t="s">
        <v>99</v>
      </c>
      <c r="P356" t="s">
        <v>100</v>
      </c>
      <c r="Q356" t="s">
        <v>54</v>
      </c>
      <c r="R356">
        <v>100223303</v>
      </c>
      <c r="S356" t="s">
        <v>64</v>
      </c>
      <c r="T356" t="s">
        <v>56</v>
      </c>
      <c r="U356" t="s">
        <v>57</v>
      </c>
      <c r="V356">
        <v>8883.39</v>
      </c>
      <c r="W356">
        <v>22580.48</v>
      </c>
      <c r="X356">
        <v>20508.72</v>
      </c>
      <c r="Y356">
        <v>1</v>
      </c>
      <c r="Z356">
        <v>1</v>
      </c>
      <c r="AA356" s="1">
        <v>42640</v>
      </c>
      <c r="AB356">
        <v>27000</v>
      </c>
      <c r="AC356" t="s">
        <v>56</v>
      </c>
      <c r="AD356" t="s">
        <v>233</v>
      </c>
    </row>
    <row r="357" spans="1:30" x14ac:dyDescent="0.3">
      <c r="A357">
        <v>26908</v>
      </c>
      <c r="B357">
        <v>1</v>
      </c>
      <c r="C357" t="s">
        <v>413</v>
      </c>
      <c r="D357" t="s">
        <v>474</v>
      </c>
      <c r="E357">
        <v>19058878</v>
      </c>
      <c r="F357">
        <v>7115395793</v>
      </c>
      <c r="G357" t="s">
        <v>46</v>
      </c>
      <c r="H357" t="s">
        <v>47</v>
      </c>
      <c r="I357" t="s">
        <v>48</v>
      </c>
      <c r="J357">
        <v>7032</v>
      </c>
      <c r="K357" t="s">
        <v>49</v>
      </c>
      <c r="L357">
        <v>3091654</v>
      </c>
      <c r="M357" t="s">
        <v>364</v>
      </c>
      <c r="N357" t="s">
        <v>365</v>
      </c>
      <c r="O357" t="s">
        <v>207</v>
      </c>
      <c r="P357" t="s">
        <v>208</v>
      </c>
      <c r="Q357" t="s">
        <v>54</v>
      </c>
      <c r="R357">
        <v>100223303</v>
      </c>
      <c r="S357" t="s">
        <v>64</v>
      </c>
      <c r="T357" t="s">
        <v>56</v>
      </c>
      <c r="U357" t="s">
        <v>57</v>
      </c>
      <c r="V357">
        <v>3872.99</v>
      </c>
      <c r="W357">
        <v>22473.65</v>
      </c>
      <c r="X357">
        <v>20521.07</v>
      </c>
      <c r="Y357">
        <v>1</v>
      </c>
      <c r="Z357">
        <v>1</v>
      </c>
      <c r="AA357" s="1">
        <v>42640</v>
      </c>
      <c r="AB357">
        <v>27000</v>
      </c>
      <c r="AC357" t="s">
        <v>56</v>
      </c>
      <c r="AD357" t="s">
        <v>366</v>
      </c>
    </row>
    <row r="358" spans="1:30" x14ac:dyDescent="0.3">
      <c r="A358">
        <v>26907</v>
      </c>
      <c r="B358">
        <v>1</v>
      </c>
      <c r="C358" t="s">
        <v>413</v>
      </c>
      <c r="D358" t="s">
        <v>474</v>
      </c>
      <c r="E358">
        <v>19058877</v>
      </c>
      <c r="F358">
        <v>7115395792</v>
      </c>
      <c r="G358" t="s">
        <v>46</v>
      </c>
      <c r="H358" t="s">
        <v>47</v>
      </c>
      <c r="I358" t="s">
        <v>48</v>
      </c>
      <c r="J358">
        <v>7032</v>
      </c>
      <c r="K358" t="s">
        <v>49</v>
      </c>
      <c r="L358">
        <v>931560</v>
      </c>
      <c r="M358" t="s">
        <v>337</v>
      </c>
      <c r="N358" t="s">
        <v>338</v>
      </c>
      <c r="O358" t="s">
        <v>241</v>
      </c>
      <c r="P358" t="s">
        <v>242</v>
      </c>
      <c r="Q358" t="s">
        <v>54</v>
      </c>
      <c r="R358">
        <v>100535792</v>
      </c>
      <c r="S358" t="s">
        <v>251</v>
      </c>
      <c r="T358" t="s">
        <v>56</v>
      </c>
      <c r="U358" t="s">
        <v>57</v>
      </c>
      <c r="V358">
        <v>2805.93</v>
      </c>
      <c r="W358">
        <v>21994.07</v>
      </c>
      <c r="X358">
        <v>20181.7</v>
      </c>
      <c r="Y358">
        <v>1</v>
      </c>
      <c r="Z358">
        <v>1</v>
      </c>
      <c r="AA358" s="1">
        <v>42640</v>
      </c>
      <c r="AB358">
        <v>27000</v>
      </c>
      <c r="AC358" t="s">
        <v>56</v>
      </c>
      <c r="AD358" t="s">
        <v>339</v>
      </c>
    </row>
    <row r="359" spans="1:30" x14ac:dyDescent="0.3">
      <c r="A359">
        <v>26913</v>
      </c>
      <c r="B359">
        <v>1</v>
      </c>
      <c r="C359" t="s">
        <v>413</v>
      </c>
      <c r="D359" t="s">
        <v>474</v>
      </c>
      <c r="E359">
        <v>19059133</v>
      </c>
      <c r="F359">
        <v>7115395798</v>
      </c>
      <c r="G359" t="s">
        <v>46</v>
      </c>
      <c r="H359" t="s">
        <v>47</v>
      </c>
      <c r="I359" t="s">
        <v>48</v>
      </c>
      <c r="J359">
        <v>7032</v>
      </c>
      <c r="K359" t="s">
        <v>49</v>
      </c>
      <c r="L359">
        <v>4205182</v>
      </c>
      <c r="M359" t="s">
        <v>286</v>
      </c>
      <c r="N359" t="s">
        <v>287</v>
      </c>
      <c r="O359" t="s">
        <v>170</v>
      </c>
      <c r="P359" t="s">
        <v>171</v>
      </c>
      <c r="Q359" t="s">
        <v>54</v>
      </c>
      <c r="R359">
        <v>100214689</v>
      </c>
      <c r="S359" t="s">
        <v>155</v>
      </c>
      <c r="T359" t="s">
        <v>56</v>
      </c>
      <c r="U359" t="s">
        <v>57</v>
      </c>
      <c r="V359">
        <v>9291.75</v>
      </c>
      <c r="W359">
        <v>21500.59</v>
      </c>
      <c r="X359">
        <v>19486.95</v>
      </c>
      <c r="Y359">
        <v>1</v>
      </c>
      <c r="Z359">
        <v>1</v>
      </c>
      <c r="AA359" s="1">
        <v>42640</v>
      </c>
      <c r="AB359">
        <v>27000</v>
      </c>
      <c r="AC359" t="s">
        <v>56</v>
      </c>
      <c r="AD359" t="s">
        <v>288</v>
      </c>
    </row>
    <row r="360" spans="1:30" x14ac:dyDescent="0.3">
      <c r="A360">
        <v>27336</v>
      </c>
      <c r="B360">
        <v>1</v>
      </c>
      <c r="C360" t="s">
        <v>413</v>
      </c>
      <c r="D360" t="s">
        <v>474</v>
      </c>
      <c r="E360">
        <v>19058591</v>
      </c>
      <c r="F360">
        <v>7115483416</v>
      </c>
      <c r="G360" t="s">
        <v>46</v>
      </c>
      <c r="H360" t="s">
        <v>47</v>
      </c>
      <c r="I360" t="s">
        <v>48</v>
      </c>
      <c r="J360">
        <v>7032</v>
      </c>
      <c r="K360" t="s">
        <v>49</v>
      </c>
      <c r="L360">
        <v>659338</v>
      </c>
      <c r="M360" t="s">
        <v>50</v>
      </c>
      <c r="N360" t="s">
        <v>51</v>
      </c>
      <c r="O360" t="s">
        <v>52</v>
      </c>
      <c r="P360" t="s">
        <v>53</v>
      </c>
      <c r="Q360" t="s">
        <v>54</v>
      </c>
      <c r="R360">
        <v>101093720</v>
      </c>
      <c r="S360" t="s">
        <v>55</v>
      </c>
      <c r="T360" t="s">
        <v>56</v>
      </c>
      <c r="U360" t="s">
        <v>57</v>
      </c>
      <c r="V360">
        <v>1746.27</v>
      </c>
      <c r="W360">
        <v>21071.54</v>
      </c>
      <c r="X360">
        <v>19409.759999999998</v>
      </c>
      <c r="Y360">
        <v>1</v>
      </c>
      <c r="Z360">
        <v>1</v>
      </c>
      <c r="AA360" s="1">
        <v>42640</v>
      </c>
      <c r="AB360">
        <v>27000</v>
      </c>
      <c r="AC360" t="s">
        <v>56</v>
      </c>
      <c r="AD360" t="s">
        <v>220</v>
      </c>
    </row>
    <row r="361" spans="1:30" x14ac:dyDescent="0.3">
      <c r="A361">
        <v>27338</v>
      </c>
      <c r="B361">
        <v>1</v>
      </c>
      <c r="C361" t="s">
        <v>413</v>
      </c>
      <c r="D361" t="s">
        <v>474</v>
      </c>
      <c r="E361">
        <v>19058593</v>
      </c>
      <c r="F361">
        <v>7115483418</v>
      </c>
      <c r="G361" t="s">
        <v>46</v>
      </c>
      <c r="H361" t="s">
        <v>47</v>
      </c>
      <c r="I361" t="s">
        <v>48</v>
      </c>
      <c r="J361">
        <v>7032</v>
      </c>
      <c r="K361" t="s">
        <v>49</v>
      </c>
      <c r="L361">
        <v>659338</v>
      </c>
      <c r="M361" t="s">
        <v>50</v>
      </c>
      <c r="N361" t="s">
        <v>51</v>
      </c>
      <c r="O361" t="s">
        <v>52</v>
      </c>
      <c r="P361" t="s">
        <v>53</v>
      </c>
      <c r="Q361" t="s">
        <v>54</v>
      </c>
      <c r="R361">
        <v>101093720</v>
      </c>
      <c r="S361" t="s">
        <v>55</v>
      </c>
      <c r="T361" t="s">
        <v>56</v>
      </c>
      <c r="U361" t="s">
        <v>57</v>
      </c>
      <c r="V361">
        <v>1748.75</v>
      </c>
      <c r="W361">
        <v>19203.32</v>
      </c>
      <c r="X361">
        <v>17616.48</v>
      </c>
      <c r="Y361">
        <v>1</v>
      </c>
      <c r="Z361">
        <v>1</v>
      </c>
      <c r="AA361" s="1">
        <v>42640</v>
      </c>
      <c r="AB361">
        <v>27000</v>
      </c>
      <c r="AC361" t="s">
        <v>56</v>
      </c>
      <c r="AD361" t="s">
        <v>220</v>
      </c>
    </row>
    <row r="362" spans="1:30" x14ac:dyDescent="0.3">
      <c r="A362">
        <v>27341</v>
      </c>
      <c r="B362">
        <v>1</v>
      </c>
      <c r="C362" t="s">
        <v>413</v>
      </c>
      <c r="D362" t="s">
        <v>474</v>
      </c>
      <c r="E362">
        <v>19058596</v>
      </c>
      <c r="F362">
        <v>7115483421</v>
      </c>
      <c r="G362" t="s">
        <v>46</v>
      </c>
      <c r="H362" t="s">
        <v>47</v>
      </c>
      <c r="I362" t="s">
        <v>48</v>
      </c>
      <c r="J362">
        <v>7032</v>
      </c>
      <c r="K362" t="s">
        <v>49</v>
      </c>
      <c r="L362">
        <v>659338</v>
      </c>
      <c r="M362" t="s">
        <v>50</v>
      </c>
      <c r="N362" t="s">
        <v>51</v>
      </c>
      <c r="O362" t="s">
        <v>52</v>
      </c>
      <c r="P362" t="s">
        <v>53</v>
      </c>
      <c r="Q362" t="s">
        <v>54</v>
      </c>
      <c r="R362">
        <v>101093720</v>
      </c>
      <c r="S362" t="s">
        <v>55</v>
      </c>
      <c r="T362" t="s">
        <v>56</v>
      </c>
      <c r="U362" t="s">
        <v>57</v>
      </c>
      <c r="V362">
        <v>1744.23</v>
      </c>
      <c r="W362">
        <v>18997.48</v>
      </c>
      <c r="X362">
        <v>17578.919999999998</v>
      </c>
      <c r="Y362">
        <v>1</v>
      </c>
      <c r="Z362">
        <v>1</v>
      </c>
      <c r="AA362" s="1">
        <v>42640</v>
      </c>
      <c r="AB362">
        <v>27000</v>
      </c>
      <c r="AC362" t="s">
        <v>56</v>
      </c>
      <c r="AD362" t="s">
        <v>220</v>
      </c>
    </row>
    <row r="363" spans="1:30" x14ac:dyDescent="0.3">
      <c r="A363">
        <v>27337</v>
      </c>
      <c r="B363">
        <v>1</v>
      </c>
      <c r="C363" t="s">
        <v>413</v>
      </c>
      <c r="D363" t="s">
        <v>474</v>
      </c>
      <c r="E363">
        <v>19058592</v>
      </c>
      <c r="F363">
        <v>7115483417</v>
      </c>
      <c r="G363" t="s">
        <v>46</v>
      </c>
      <c r="H363" t="s">
        <v>47</v>
      </c>
      <c r="I363" t="s">
        <v>48</v>
      </c>
      <c r="J363">
        <v>7032</v>
      </c>
      <c r="K363" t="s">
        <v>49</v>
      </c>
      <c r="L363">
        <v>659338</v>
      </c>
      <c r="M363" t="s">
        <v>50</v>
      </c>
      <c r="N363" t="s">
        <v>51</v>
      </c>
      <c r="O363" t="s">
        <v>52</v>
      </c>
      <c r="P363" t="s">
        <v>53</v>
      </c>
      <c r="Q363" t="s">
        <v>54</v>
      </c>
      <c r="R363">
        <v>101093720</v>
      </c>
      <c r="S363" t="s">
        <v>55</v>
      </c>
      <c r="T363" t="s">
        <v>56</v>
      </c>
      <c r="U363" t="s">
        <v>57</v>
      </c>
      <c r="V363">
        <v>1742.06</v>
      </c>
      <c r="W363">
        <v>18078.8</v>
      </c>
      <c r="X363">
        <v>16732.8</v>
      </c>
      <c r="Y363">
        <v>1</v>
      </c>
      <c r="Z363">
        <v>1</v>
      </c>
      <c r="AA363" s="1">
        <v>42640</v>
      </c>
      <c r="AB363">
        <v>27000</v>
      </c>
      <c r="AC363" t="s">
        <v>56</v>
      </c>
      <c r="AD363" t="s">
        <v>220</v>
      </c>
    </row>
    <row r="364" spans="1:30" x14ac:dyDescent="0.3">
      <c r="A364">
        <v>27340</v>
      </c>
      <c r="B364">
        <v>1</v>
      </c>
      <c r="C364" t="s">
        <v>413</v>
      </c>
      <c r="D364" t="s">
        <v>474</v>
      </c>
      <c r="E364">
        <v>19058595</v>
      </c>
      <c r="F364">
        <v>7115483420</v>
      </c>
      <c r="G364" t="s">
        <v>46</v>
      </c>
      <c r="H364" t="s">
        <v>47</v>
      </c>
      <c r="I364" t="s">
        <v>48</v>
      </c>
      <c r="J364">
        <v>7032</v>
      </c>
      <c r="K364" t="s">
        <v>49</v>
      </c>
      <c r="L364">
        <v>659338</v>
      </c>
      <c r="M364" t="s">
        <v>50</v>
      </c>
      <c r="N364" t="s">
        <v>51</v>
      </c>
      <c r="O364" t="s">
        <v>52</v>
      </c>
      <c r="P364" t="s">
        <v>53</v>
      </c>
      <c r="Q364" t="s">
        <v>54</v>
      </c>
      <c r="R364">
        <v>101093720</v>
      </c>
      <c r="S364" t="s">
        <v>55</v>
      </c>
      <c r="T364" t="s">
        <v>56</v>
      </c>
      <c r="U364" t="s">
        <v>57</v>
      </c>
      <c r="V364">
        <v>1749.51</v>
      </c>
      <c r="W364">
        <v>16538.28</v>
      </c>
      <c r="X364">
        <v>14832</v>
      </c>
      <c r="Y364">
        <v>1</v>
      </c>
      <c r="Z364">
        <v>1</v>
      </c>
      <c r="AA364" s="1">
        <v>42640</v>
      </c>
      <c r="AB364">
        <v>27000</v>
      </c>
      <c r="AC364" t="s">
        <v>56</v>
      </c>
      <c r="AD364" t="s">
        <v>220</v>
      </c>
    </row>
    <row r="365" spans="1:30" x14ac:dyDescent="0.3">
      <c r="A365">
        <v>28058</v>
      </c>
      <c r="B365">
        <v>1</v>
      </c>
      <c r="C365" t="s">
        <v>413</v>
      </c>
      <c r="D365" t="s">
        <v>479</v>
      </c>
      <c r="E365">
        <v>19071791</v>
      </c>
      <c r="F365">
        <v>7115517193</v>
      </c>
      <c r="G365" t="s">
        <v>46</v>
      </c>
      <c r="H365" t="s">
        <v>47</v>
      </c>
      <c r="I365" t="s">
        <v>48</v>
      </c>
      <c r="J365">
        <v>7032</v>
      </c>
      <c r="K365" t="s">
        <v>49</v>
      </c>
      <c r="L365">
        <v>925239</v>
      </c>
      <c r="M365" t="s">
        <v>97</v>
      </c>
      <c r="N365" t="s">
        <v>98</v>
      </c>
      <c r="O365" t="s">
        <v>99</v>
      </c>
      <c r="P365" t="s">
        <v>100</v>
      </c>
      <c r="Q365" t="s">
        <v>54</v>
      </c>
      <c r="R365">
        <v>100223303</v>
      </c>
      <c r="S365" t="s">
        <v>64</v>
      </c>
      <c r="T365" t="s">
        <v>56</v>
      </c>
      <c r="U365" t="s">
        <v>57</v>
      </c>
      <c r="V365">
        <v>6456.37</v>
      </c>
      <c r="W365">
        <v>22533.47</v>
      </c>
      <c r="X365">
        <v>20550.78</v>
      </c>
      <c r="Y365">
        <v>1</v>
      </c>
      <c r="Z365">
        <v>1</v>
      </c>
      <c r="AA365" s="1">
        <v>42641</v>
      </c>
      <c r="AB365">
        <v>27000</v>
      </c>
      <c r="AC365" t="s">
        <v>56</v>
      </c>
      <c r="AD365" t="s">
        <v>101</v>
      </c>
    </row>
    <row r="366" spans="1:30" x14ac:dyDescent="0.3">
      <c r="A366">
        <v>28050</v>
      </c>
      <c r="B366">
        <v>1</v>
      </c>
      <c r="C366" t="s">
        <v>413</v>
      </c>
      <c r="D366" t="s">
        <v>479</v>
      </c>
      <c r="E366">
        <v>19071753</v>
      </c>
      <c r="F366">
        <v>7115517185</v>
      </c>
      <c r="G366" t="s">
        <v>46</v>
      </c>
      <c r="H366" t="s">
        <v>47</v>
      </c>
      <c r="I366" t="s">
        <v>48</v>
      </c>
      <c r="J366">
        <v>7032</v>
      </c>
      <c r="K366" t="s">
        <v>49</v>
      </c>
      <c r="L366">
        <v>916295</v>
      </c>
      <c r="M366" t="s">
        <v>293</v>
      </c>
      <c r="N366" t="s">
        <v>294</v>
      </c>
      <c r="O366" t="s">
        <v>263</v>
      </c>
      <c r="P366" t="s">
        <v>264</v>
      </c>
      <c r="Q366" t="s">
        <v>54</v>
      </c>
      <c r="R366">
        <v>100647401</v>
      </c>
      <c r="S366" t="s">
        <v>274</v>
      </c>
      <c r="T366" t="s">
        <v>56</v>
      </c>
      <c r="U366" t="s">
        <v>57</v>
      </c>
      <c r="V366">
        <v>3475.03</v>
      </c>
      <c r="W366">
        <v>22476.38</v>
      </c>
      <c r="X366">
        <v>20574.990000000002</v>
      </c>
      <c r="Y366">
        <v>1</v>
      </c>
      <c r="Z366">
        <v>1</v>
      </c>
      <c r="AA366" s="1">
        <v>42641</v>
      </c>
      <c r="AB366">
        <v>27000</v>
      </c>
      <c r="AC366" t="s">
        <v>56</v>
      </c>
      <c r="AD366" t="s">
        <v>295</v>
      </c>
    </row>
    <row r="367" spans="1:30" x14ac:dyDescent="0.3">
      <c r="A367">
        <v>28061</v>
      </c>
      <c r="B367">
        <v>1</v>
      </c>
      <c r="C367" t="s">
        <v>413</v>
      </c>
      <c r="D367" t="s">
        <v>479</v>
      </c>
      <c r="E367">
        <v>19071794</v>
      </c>
      <c r="F367">
        <v>7115517196</v>
      </c>
      <c r="G367" t="s">
        <v>46</v>
      </c>
      <c r="H367" t="s">
        <v>47</v>
      </c>
      <c r="I367" t="s">
        <v>48</v>
      </c>
      <c r="J367">
        <v>7032</v>
      </c>
      <c r="K367" t="s">
        <v>49</v>
      </c>
      <c r="L367">
        <v>3855615</v>
      </c>
      <c r="M367" t="s">
        <v>189</v>
      </c>
      <c r="N367" t="s">
        <v>190</v>
      </c>
      <c r="O367" t="s">
        <v>191</v>
      </c>
      <c r="P367" t="s">
        <v>192</v>
      </c>
      <c r="Q367" t="s">
        <v>54</v>
      </c>
      <c r="R367">
        <v>101030531</v>
      </c>
      <c r="S367" t="s">
        <v>193</v>
      </c>
      <c r="T367" t="s">
        <v>56</v>
      </c>
      <c r="U367" t="s">
        <v>57</v>
      </c>
      <c r="V367">
        <v>3313.75</v>
      </c>
      <c r="W367">
        <v>22363.66</v>
      </c>
      <c r="X367">
        <v>20505.099999999999</v>
      </c>
      <c r="Y367">
        <v>1</v>
      </c>
      <c r="Z367">
        <v>1</v>
      </c>
      <c r="AA367" s="1">
        <v>42641</v>
      </c>
      <c r="AB367">
        <v>27000</v>
      </c>
      <c r="AC367" t="s">
        <v>56</v>
      </c>
      <c r="AD367" t="s">
        <v>194</v>
      </c>
    </row>
    <row r="368" spans="1:30" x14ac:dyDescent="0.3">
      <c r="A368">
        <v>27717</v>
      </c>
      <c r="B368">
        <v>1</v>
      </c>
      <c r="C368" t="s">
        <v>413</v>
      </c>
      <c r="D368" t="s">
        <v>479</v>
      </c>
      <c r="E368">
        <v>19070787</v>
      </c>
      <c r="F368">
        <v>7115448265</v>
      </c>
      <c r="G368" t="s">
        <v>46</v>
      </c>
      <c r="H368" t="s">
        <v>47</v>
      </c>
      <c r="I368" t="s">
        <v>48</v>
      </c>
      <c r="J368">
        <v>7032</v>
      </c>
      <c r="K368" t="s">
        <v>49</v>
      </c>
      <c r="L368">
        <v>3782207</v>
      </c>
      <c r="M368" t="s">
        <v>112</v>
      </c>
      <c r="N368" t="s">
        <v>113</v>
      </c>
      <c r="O368" t="s">
        <v>114</v>
      </c>
      <c r="P368" t="s">
        <v>115</v>
      </c>
      <c r="Q368" t="s">
        <v>54</v>
      </c>
      <c r="R368">
        <v>100894891</v>
      </c>
      <c r="S368" t="s">
        <v>116</v>
      </c>
      <c r="T368" t="s">
        <v>56</v>
      </c>
      <c r="U368" t="s">
        <v>57</v>
      </c>
      <c r="V368">
        <v>12175.26</v>
      </c>
      <c r="W368">
        <v>22153.41</v>
      </c>
      <c r="X368">
        <v>20062.62</v>
      </c>
      <c r="Y368">
        <v>1</v>
      </c>
      <c r="Z368">
        <v>1</v>
      </c>
      <c r="AA368" s="1">
        <v>42641</v>
      </c>
      <c r="AB368">
        <v>27000</v>
      </c>
      <c r="AC368" t="s">
        <v>56</v>
      </c>
      <c r="AD368" t="s">
        <v>117</v>
      </c>
    </row>
    <row r="369" spans="1:30" x14ac:dyDescent="0.3">
      <c r="A369">
        <v>27736</v>
      </c>
      <c r="B369">
        <v>1</v>
      </c>
      <c r="C369" t="s">
        <v>413</v>
      </c>
      <c r="D369" t="s">
        <v>479</v>
      </c>
      <c r="E369">
        <v>19072362</v>
      </c>
      <c r="F369">
        <v>7115483483</v>
      </c>
      <c r="G369" t="s">
        <v>46</v>
      </c>
      <c r="H369" t="s">
        <v>47</v>
      </c>
      <c r="I369" t="s">
        <v>48</v>
      </c>
      <c r="J369">
        <v>7032</v>
      </c>
      <c r="K369" t="s">
        <v>49</v>
      </c>
      <c r="L369">
        <v>3965425</v>
      </c>
      <c r="M369" t="s">
        <v>151</v>
      </c>
      <c r="N369" t="s">
        <v>152</v>
      </c>
      <c r="O369" t="s">
        <v>153</v>
      </c>
      <c r="P369" t="s">
        <v>154</v>
      </c>
      <c r="Q369" t="s">
        <v>54</v>
      </c>
      <c r="R369">
        <v>100297681</v>
      </c>
      <c r="S369" t="s">
        <v>258</v>
      </c>
      <c r="T369" t="s">
        <v>56</v>
      </c>
      <c r="U369" t="s">
        <v>57</v>
      </c>
      <c r="V369">
        <v>3740.69</v>
      </c>
      <c r="W369">
        <v>21934.32</v>
      </c>
      <c r="X369">
        <v>19968.96</v>
      </c>
      <c r="Y369">
        <v>1</v>
      </c>
      <c r="Z369">
        <v>1</v>
      </c>
      <c r="AA369" s="1">
        <v>42641</v>
      </c>
      <c r="AB369">
        <v>27000</v>
      </c>
      <c r="AC369" t="s">
        <v>56</v>
      </c>
      <c r="AD369" t="s">
        <v>298</v>
      </c>
    </row>
    <row r="370" spans="1:30" x14ac:dyDescent="0.3">
      <c r="A370">
        <v>28051</v>
      </c>
      <c r="B370">
        <v>1</v>
      </c>
      <c r="C370" t="s">
        <v>413</v>
      </c>
      <c r="D370" t="s">
        <v>479</v>
      </c>
      <c r="E370">
        <v>19071754</v>
      </c>
      <c r="F370">
        <v>7115517186</v>
      </c>
      <c r="G370" t="s">
        <v>46</v>
      </c>
      <c r="H370" t="s">
        <v>47</v>
      </c>
      <c r="I370" t="s">
        <v>48</v>
      </c>
      <c r="J370">
        <v>7032</v>
      </c>
      <c r="K370" t="s">
        <v>49</v>
      </c>
      <c r="L370">
        <v>4072295</v>
      </c>
      <c r="M370" t="s">
        <v>377</v>
      </c>
      <c r="N370" t="s">
        <v>225</v>
      </c>
      <c r="O370" t="s">
        <v>207</v>
      </c>
      <c r="P370" t="s">
        <v>208</v>
      </c>
      <c r="Q370" t="s">
        <v>54</v>
      </c>
      <c r="R370">
        <v>101093720</v>
      </c>
      <c r="S370" t="s">
        <v>55</v>
      </c>
      <c r="T370" t="s">
        <v>56</v>
      </c>
      <c r="U370" t="s">
        <v>57</v>
      </c>
      <c r="V370">
        <v>3522.87</v>
      </c>
      <c r="W370">
        <v>21869.39</v>
      </c>
      <c r="X370">
        <v>19992.64</v>
      </c>
      <c r="Y370">
        <v>1</v>
      </c>
      <c r="Z370">
        <v>1</v>
      </c>
      <c r="AA370" s="1">
        <v>42641</v>
      </c>
      <c r="AB370">
        <v>27000</v>
      </c>
      <c r="AC370" t="s">
        <v>56</v>
      </c>
      <c r="AD370" t="s">
        <v>226</v>
      </c>
    </row>
    <row r="371" spans="1:30" x14ac:dyDescent="0.3">
      <c r="A371">
        <v>27658</v>
      </c>
      <c r="B371">
        <v>1</v>
      </c>
      <c r="C371" t="s">
        <v>413</v>
      </c>
      <c r="D371" t="s">
        <v>479</v>
      </c>
      <c r="E371">
        <v>19071752</v>
      </c>
      <c r="F371">
        <v>7115364994</v>
      </c>
      <c r="G371" t="s">
        <v>46</v>
      </c>
      <c r="H371" t="s">
        <v>47</v>
      </c>
      <c r="I371" t="s">
        <v>48</v>
      </c>
      <c r="J371">
        <v>7032</v>
      </c>
      <c r="K371" t="s">
        <v>49</v>
      </c>
      <c r="L371">
        <v>2552491</v>
      </c>
      <c r="M371" t="s">
        <v>120</v>
      </c>
      <c r="N371" t="s">
        <v>121</v>
      </c>
      <c r="O371" t="s">
        <v>99</v>
      </c>
      <c r="P371" t="s">
        <v>100</v>
      </c>
      <c r="Q371" t="s">
        <v>54</v>
      </c>
      <c r="R371">
        <v>100223303</v>
      </c>
      <c r="S371" t="s">
        <v>64</v>
      </c>
      <c r="T371" t="s">
        <v>56</v>
      </c>
      <c r="U371" t="s">
        <v>57</v>
      </c>
      <c r="V371">
        <v>11725.56</v>
      </c>
      <c r="W371">
        <v>21833.53</v>
      </c>
      <c r="X371">
        <v>19110.16</v>
      </c>
      <c r="Y371">
        <v>1</v>
      </c>
      <c r="Z371">
        <v>1</v>
      </c>
      <c r="AA371" s="1">
        <v>42641</v>
      </c>
      <c r="AB371">
        <v>27000</v>
      </c>
      <c r="AC371" t="s">
        <v>56</v>
      </c>
      <c r="AD371" t="s">
        <v>122</v>
      </c>
    </row>
    <row r="372" spans="1:30" x14ac:dyDescent="0.3">
      <c r="A372">
        <v>28064</v>
      </c>
      <c r="B372">
        <v>1</v>
      </c>
      <c r="C372" t="s">
        <v>413</v>
      </c>
      <c r="D372" t="s">
        <v>479</v>
      </c>
      <c r="E372">
        <v>19071797</v>
      </c>
      <c r="F372">
        <v>7115517199</v>
      </c>
      <c r="G372" t="s">
        <v>46</v>
      </c>
      <c r="H372" t="s">
        <v>47</v>
      </c>
      <c r="I372" t="s">
        <v>48</v>
      </c>
      <c r="J372">
        <v>7032</v>
      </c>
      <c r="K372" t="s">
        <v>49</v>
      </c>
      <c r="L372">
        <v>5097777</v>
      </c>
      <c r="M372" t="s">
        <v>399</v>
      </c>
      <c r="N372" t="s">
        <v>400</v>
      </c>
      <c r="O372" t="s">
        <v>99</v>
      </c>
      <c r="P372" t="s">
        <v>100</v>
      </c>
      <c r="Q372" t="s">
        <v>54</v>
      </c>
      <c r="R372">
        <v>100994845</v>
      </c>
      <c r="S372" t="s">
        <v>86</v>
      </c>
      <c r="T372" t="s">
        <v>56</v>
      </c>
      <c r="U372" t="s">
        <v>57</v>
      </c>
      <c r="V372">
        <v>7040.16</v>
      </c>
      <c r="W372">
        <v>21790.63</v>
      </c>
      <c r="X372">
        <v>19823.98</v>
      </c>
      <c r="Y372">
        <v>1</v>
      </c>
      <c r="Z372">
        <v>1</v>
      </c>
      <c r="AA372" s="1">
        <v>42641</v>
      </c>
      <c r="AB372">
        <v>27000</v>
      </c>
      <c r="AC372" t="s">
        <v>56</v>
      </c>
      <c r="AD372" t="s">
        <v>401</v>
      </c>
    </row>
    <row r="373" spans="1:30" x14ac:dyDescent="0.3">
      <c r="A373">
        <v>28063</v>
      </c>
      <c r="B373">
        <v>1</v>
      </c>
      <c r="C373" t="s">
        <v>413</v>
      </c>
      <c r="D373" t="s">
        <v>479</v>
      </c>
      <c r="E373">
        <v>19071796</v>
      </c>
      <c r="F373">
        <v>7115517198</v>
      </c>
      <c r="G373" t="s">
        <v>46</v>
      </c>
      <c r="H373" t="s">
        <v>47</v>
      </c>
      <c r="I373" t="s">
        <v>48</v>
      </c>
      <c r="J373">
        <v>7032</v>
      </c>
      <c r="K373" t="s">
        <v>49</v>
      </c>
      <c r="L373">
        <v>1301428</v>
      </c>
      <c r="M373" t="s">
        <v>395</v>
      </c>
      <c r="N373" t="s">
        <v>396</v>
      </c>
      <c r="O373" t="s">
        <v>99</v>
      </c>
      <c r="P373" t="s">
        <v>100</v>
      </c>
      <c r="Q373" t="s">
        <v>54</v>
      </c>
      <c r="R373">
        <v>100214689</v>
      </c>
      <c r="S373" t="s">
        <v>155</v>
      </c>
      <c r="T373" t="s">
        <v>56</v>
      </c>
      <c r="U373" t="s">
        <v>57</v>
      </c>
      <c r="V373">
        <v>7307.62</v>
      </c>
      <c r="W373">
        <v>21570.31</v>
      </c>
      <c r="X373">
        <v>19665.41</v>
      </c>
      <c r="Y373">
        <v>1</v>
      </c>
      <c r="Z373">
        <v>1</v>
      </c>
      <c r="AA373" s="1">
        <v>42641</v>
      </c>
      <c r="AB373">
        <v>27000</v>
      </c>
      <c r="AC373" t="s">
        <v>56</v>
      </c>
      <c r="AD373" t="s">
        <v>397</v>
      </c>
    </row>
    <row r="374" spans="1:30" x14ac:dyDescent="0.3">
      <c r="A374">
        <v>28057</v>
      </c>
      <c r="B374">
        <v>1</v>
      </c>
      <c r="C374" t="s">
        <v>413</v>
      </c>
      <c r="D374" t="s">
        <v>479</v>
      </c>
      <c r="E374">
        <v>19071760</v>
      </c>
      <c r="F374">
        <v>7115517192</v>
      </c>
      <c r="G374" t="s">
        <v>46</v>
      </c>
      <c r="H374" t="s">
        <v>47</v>
      </c>
      <c r="I374" t="s">
        <v>48</v>
      </c>
      <c r="J374">
        <v>7032</v>
      </c>
      <c r="K374" t="s">
        <v>49</v>
      </c>
      <c r="L374">
        <v>942421</v>
      </c>
      <c r="M374" t="s">
        <v>261</v>
      </c>
      <c r="N374" t="s">
        <v>262</v>
      </c>
      <c r="O374" t="s">
        <v>263</v>
      </c>
      <c r="P374" t="s">
        <v>264</v>
      </c>
      <c r="Q374" t="s">
        <v>54</v>
      </c>
      <c r="R374">
        <v>100535792</v>
      </c>
      <c r="S374" t="s">
        <v>251</v>
      </c>
      <c r="T374" t="s">
        <v>56</v>
      </c>
      <c r="U374" t="s">
        <v>57</v>
      </c>
      <c r="V374">
        <v>3342.3</v>
      </c>
      <c r="W374">
        <v>21444.74</v>
      </c>
      <c r="X374">
        <v>19608.580000000002</v>
      </c>
      <c r="Y374">
        <v>1</v>
      </c>
      <c r="Z374">
        <v>1</v>
      </c>
      <c r="AA374" s="1">
        <v>42641</v>
      </c>
      <c r="AB374">
        <v>27000</v>
      </c>
      <c r="AC374" t="s">
        <v>56</v>
      </c>
      <c r="AD374" t="s">
        <v>265</v>
      </c>
    </row>
    <row r="375" spans="1:30" x14ac:dyDescent="0.3">
      <c r="A375">
        <v>28062</v>
      </c>
      <c r="B375">
        <v>1</v>
      </c>
      <c r="C375" t="s">
        <v>413</v>
      </c>
      <c r="D375" t="s">
        <v>479</v>
      </c>
      <c r="E375">
        <v>19071795</v>
      </c>
      <c r="F375">
        <v>7115517197</v>
      </c>
      <c r="G375" t="s">
        <v>46</v>
      </c>
      <c r="H375" t="s">
        <v>47</v>
      </c>
      <c r="I375" t="s">
        <v>48</v>
      </c>
      <c r="J375">
        <v>7032</v>
      </c>
      <c r="K375" t="s">
        <v>49</v>
      </c>
      <c r="L375">
        <v>4205647</v>
      </c>
      <c r="M375" t="s">
        <v>168</v>
      </c>
      <c r="N375" t="s">
        <v>169</v>
      </c>
      <c r="O375" t="s">
        <v>170</v>
      </c>
      <c r="P375" t="s">
        <v>171</v>
      </c>
      <c r="Q375" t="s">
        <v>54</v>
      </c>
      <c r="R375">
        <v>101047835</v>
      </c>
      <c r="S375" t="s">
        <v>172</v>
      </c>
      <c r="T375" t="s">
        <v>56</v>
      </c>
      <c r="U375" t="s">
        <v>57</v>
      </c>
      <c r="V375">
        <v>14233.78</v>
      </c>
      <c r="W375">
        <v>21440.3</v>
      </c>
      <c r="X375">
        <v>19570.36</v>
      </c>
      <c r="Y375">
        <v>1</v>
      </c>
      <c r="Z375">
        <v>1</v>
      </c>
      <c r="AA375" s="1">
        <v>42641</v>
      </c>
      <c r="AB375">
        <v>27000</v>
      </c>
      <c r="AC375" t="s">
        <v>56</v>
      </c>
      <c r="AD375" t="s">
        <v>173</v>
      </c>
    </row>
    <row r="376" spans="1:30" x14ac:dyDescent="0.3">
      <c r="A376">
        <v>28060</v>
      </c>
      <c r="B376">
        <v>1</v>
      </c>
      <c r="C376" t="s">
        <v>413</v>
      </c>
      <c r="D376" t="s">
        <v>479</v>
      </c>
      <c r="E376">
        <v>19071793</v>
      </c>
      <c r="F376">
        <v>7115517195</v>
      </c>
      <c r="G376" t="s">
        <v>46</v>
      </c>
      <c r="H376" t="s">
        <v>47</v>
      </c>
      <c r="I376" t="s">
        <v>48</v>
      </c>
      <c r="J376">
        <v>7032</v>
      </c>
      <c r="K376" t="s">
        <v>49</v>
      </c>
      <c r="L376">
        <v>915409</v>
      </c>
      <c r="M376" t="s">
        <v>247</v>
      </c>
      <c r="N376" t="s">
        <v>248</v>
      </c>
      <c r="O376" t="s">
        <v>249</v>
      </c>
      <c r="P376" t="s">
        <v>250</v>
      </c>
      <c r="Q376" t="s">
        <v>54</v>
      </c>
      <c r="R376">
        <v>100535792</v>
      </c>
      <c r="S376" t="s">
        <v>251</v>
      </c>
      <c r="T376" t="s">
        <v>56</v>
      </c>
      <c r="U376" t="s">
        <v>57</v>
      </c>
      <c r="V376">
        <v>5121.16</v>
      </c>
      <c r="W376">
        <v>20071.8</v>
      </c>
      <c r="X376">
        <v>18370.8</v>
      </c>
      <c r="Y376">
        <v>1</v>
      </c>
      <c r="Z376">
        <v>1</v>
      </c>
      <c r="AA376" s="1">
        <v>42641</v>
      </c>
      <c r="AB376">
        <v>27000</v>
      </c>
      <c r="AC376" t="s">
        <v>56</v>
      </c>
      <c r="AD376" t="s">
        <v>252</v>
      </c>
    </row>
    <row r="377" spans="1:30" x14ac:dyDescent="0.3">
      <c r="A377">
        <v>28059</v>
      </c>
      <c r="B377">
        <v>1</v>
      </c>
      <c r="C377" t="s">
        <v>413</v>
      </c>
      <c r="D377" t="s">
        <v>479</v>
      </c>
      <c r="E377">
        <v>19071792</v>
      </c>
      <c r="F377">
        <v>7115517194</v>
      </c>
      <c r="G377" t="s">
        <v>46</v>
      </c>
      <c r="H377" t="s">
        <v>47</v>
      </c>
      <c r="I377" t="s">
        <v>48</v>
      </c>
      <c r="J377">
        <v>7032</v>
      </c>
      <c r="K377" t="s">
        <v>49</v>
      </c>
      <c r="L377">
        <v>3537341</v>
      </c>
      <c r="M377" t="s">
        <v>320</v>
      </c>
      <c r="N377" t="s">
        <v>133</v>
      </c>
      <c r="O377" t="s">
        <v>84</v>
      </c>
      <c r="P377" t="s">
        <v>85</v>
      </c>
      <c r="Q377" t="s">
        <v>54</v>
      </c>
      <c r="R377">
        <v>100223303</v>
      </c>
      <c r="S377" t="s">
        <v>64</v>
      </c>
      <c r="T377" t="s">
        <v>56</v>
      </c>
      <c r="U377" t="s">
        <v>57</v>
      </c>
      <c r="V377">
        <v>12162.63</v>
      </c>
      <c r="W377">
        <v>19484.89</v>
      </c>
      <c r="X377">
        <v>17323.560000000001</v>
      </c>
      <c r="Y377">
        <v>1</v>
      </c>
      <c r="Z377">
        <v>1</v>
      </c>
      <c r="AA377" s="1">
        <v>42641</v>
      </c>
      <c r="AB377">
        <v>27000</v>
      </c>
      <c r="AC377" t="s">
        <v>56</v>
      </c>
      <c r="AD377" t="s">
        <v>134</v>
      </c>
    </row>
    <row r="378" spans="1:30" x14ac:dyDescent="0.3">
      <c r="A378">
        <v>28053</v>
      </c>
      <c r="B378">
        <v>1</v>
      </c>
      <c r="C378" t="s">
        <v>413</v>
      </c>
      <c r="D378" t="s">
        <v>479</v>
      </c>
      <c r="E378">
        <v>19071756</v>
      </c>
      <c r="F378">
        <v>7115517188</v>
      </c>
      <c r="G378" t="s">
        <v>46</v>
      </c>
      <c r="H378" t="s">
        <v>47</v>
      </c>
      <c r="I378" t="s">
        <v>48</v>
      </c>
      <c r="J378">
        <v>7032</v>
      </c>
      <c r="K378" t="s">
        <v>49</v>
      </c>
      <c r="L378">
        <v>659338</v>
      </c>
      <c r="M378" t="s">
        <v>50</v>
      </c>
      <c r="N378" t="s">
        <v>51</v>
      </c>
      <c r="O378" t="s">
        <v>52</v>
      </c>
      <c r="P378" t="s">
        <v>53</v>
      </c>
      <c r="Q378" t="s">
        <v>54</v>
      </c>
      <c r="R378">
        <v>101093720</v>
      </c>
      <c r="S378" t="s">
        <v>55</v>
      </c>
      <c r="T378" t="s">
        <v>56</v>
      </c>
      <c r="U378" t="s">
        <v>57</v>
      </c>
      <c r="V378">
        <v>1749.19</v>
      </c>
      <c r="W378">
        <v>14061.6</v>
      </c>
      <c r="X378">
        <v>12096</v>
      </c>
      <c r="Y378">
        <v>1</v>
      </c>
      <c r="Z378">
        <v>1</v>
      </c>
      <c r="AA378" s="1">
        <v>42641</v>
      </c>
      <c r="AB378">
        <v>27000</v>
      </c>
      <c r="AC378" t="s">
        <v>56</v>
      </c>
      <c r="AD378" t="s">
        <v>220</v>
      </c>
    </row>
    <row r="379" spans="1:30" x14ac:dyDescent="0.3">
      <c r="A379">
        <v>28634</v>
      </c>
      <c r="B379">
        <v>1</v>
      </c>
      <c r="C379" t="s">
        <v>413</v>
      </c>
      <c r="D379" t="s">
        <v>481</v>
      </c>
      <c r="E379">
        <v>19084270</v>
      </c>
      <c r="F379">
        <v>7115555966</v>
      </c>
      <c r="G379" t="s">
        <v>46</v>
      </c>
      <c r="H379" t="s">
        <v>47</v>
      </c>
      <c r="I379" t="s">
        <v>48</v>
      </c>
      <c r="J379">
        <v>7032</v>
      </c>
      <c r="K379" t="s">
        <v>49</v>
      </c>
      <c r="L379">
        <v>2497722</v>
      </c>
      <c r="M379" t="s">
        <v>132</v>
      </c>
      <c r="N379" t="s">
        <v>133</v>
      </c>
      <c r="O379" t="s">
        <v>84</v>
      </c>
      <c r="P379" t="s">
        <v>85</v>
      </c>
      <c r="Q379" t="s">
        <v>54</v>
      </c>
      <c r="R379">
        <v>100994845</v>
      </c>
      <c r="S379" t="s">
        <v>86</v>
      </c>
      <c r="T379" t="s">
        <v>56</v>
      </c>
      <c r="U379" t="s">
        <v>57</v>
      </c>
      <c r="V379">
        <v>11390.46</v>
      </c>
      <c r="W379">
        <v>23641.14</v>
      </c>
      <c r="X379">
        <v>21624.06</v>
      </c>
      <c r="Y379">
        <v>1</v>
      </c>
      <c r="Z379">
        <v>1</v>
      </c>
      <c r="AA379" s="1">
        <v>42642</v>
      </c>
      <c r="AB379">
        <v>27000</v>
      </c>
      <c r="AC379" t="s">
        <v>56</v>
      </c>
      <c r="AD379" t="s">
        <v>321</v>
      </c>
    </row>
    <row r="380" spans="1:30" x14ac:dyDescent="0.3">
      <c r="A380">
        <v>28631</v>
      </c>
      <c r="B380">
        <v>1</v>
      </c>
      <c r="C380" t="s">
        <v>413</v>
      </c>
      <c r="D380" t="s">
        <v>481</v>
      </c>
      <c r="E380">
        <v>19084267</v>
      </c>
      <c r="F380">
        <v>7115555963</v>
      </c>
      <c r="G380" t="s">
        <v>46</v>
      </c>
      <c r="H380" t="s">
        <v>47</v>
      </c>
      <c r="I380" t="s">
        <v>48</v>
      </c>
      <c r="J380">
        <v>7032</v>
      </c>
      <c r="K380" t="s">
        <v>49</v>
      </c>
      <c r="L380">
        <v>3965425</v>
      </c>
      <c r="M380" t="s">
        <v>151</v>
      </c>
      <c r="N380" t="s">
        <v>152</v>
      </c>
      <c r="O380" t="s">
        <v>153</v>
      </c>
      <c r="P380" t="s">
        <v>154</v>
      </c>
      <c r="Q380" t="s">
        <v>54</v>
      </c>
      <c r="R380">
        <v>100214689</v>
      </c>
      <c r="S380" t="s">
        <v>155</v>
      </c>
      <c r="T380" t="s">
        <v>56</v>
      </c>
      <c r="U380" t="s">
        <v>57</v>
      </c>
      <c r="V380">
        <v>3804.26</v>
      </c>
      <c r="W380">
        <v>23624.15</v>
      </c>
      <c r="X380">
        <v>21558.12</v>
      </c>
      <c r="Y380">
        <v>1</v>
      </c>
      <c r="Z380">
        <v>1</v>
      </c>
      <c r="AA380" s="1">
        <v>42642</v>
      </c>
      <c r="AB380">
        <v>27000</v>
      </c>
      <c r="AC380" t="s">
        <v>56</v>
      </c>
      <c r="AD380" t="s">
        <v>156</v>
      </c>
    </row>
    <row r="381" spans="1:30" x14ac:dyDescent="0.3">
      <c r="A381">
        <v>28192</v>
      </c>
      <c r="B381">
        <v>1</v>
      </c>
      <c r="C381" t="s">
        <v>413</v>
      </c>
      <c r="D381" t="s">
        <v>481</v>
      </c>
      <c r="E381">
        <v>19084263</v>
      </c>
      <c r="F381">
        <v>7115388154</v>
      </c>
      <c r="G381" t="s">
        <v>46</v>
      </c>
      <c r="H381" t="s">
        <v>47</v>
      </c>
      <c r="I381" t="s">
        <v>48</v>
      </c>
      <c r="J381">
        <v>7032</v>
      </c>
      <c r="K381" t="s">
        <v>49</v>
      </c>
      <c r="L381">
        <v>4113123</v>
      </c>
      <c r="M381" t="s">
        <v>279</v>
      </c>
      <c r="N381" t="s">
        <v>280</v>
      </c>
      <c r="O381" t="s">
        <v>281</v>
      </c>
      <c r="P381" t="s">
        <v>282</v>
      </c>
      <c r="Q381" t="s">
        <v>54</v>
      </c>
      <c r="R381">
        <v>100297681</v>
      </c>
      <c r="S381" t="s">
        <v>258</v>
      </c>
      <c r="T381" t="s">
        <v>56</v>
      </c>
      <c r="U381" t="s">
        <v>57</v>
      </c>
      <c r="V381">
        <v>3291.53</v>
      </c>
      <c r="W381">
        <v>22848.58</v>
      </c>
      <c r="X381">
        <v>20874.189999999999</v>
      </c>
      <c r="Y381">
        <v>1</v>
      </c>
      <c r="Z381">
        <v>1</v>
      </c>
      <c r="AA381" s="1">
        <v>42642</v>
      </c>
      <c r="AB381">
        <v>27000</v>
      </c>
      <c r="AC381" t="s">
        <v>56</v>
      </c>
      <c r="AD381" t="s">
        <v>283</v>
      </c>
    </row>
    <row r="382" spans="1:30" x14ac:dyDescent="0.3">
      <c r="A382">
        <v>28633</v>
      </c>
      <c r="B382">
        <v>1</v>
      </c>
      <c r="C382" t="s">
        <v>413</v>
      </c>
      <c r="D382" t="s">
        <v>481</v>
      </c>
      <c r="E382">
        <v>19084269</v>
      </c>
      <c r="F382">
        <v>7115555965</v>
      </c>
      <c r="G382" t="s">
        <v>46</v>
      </c>
      <c r="H382" t="s">
        <v>47</v>
      </c>
      <c r="I382" t="s">
        <v>48</v>
      </c>
      <c r="J382">
        <v>7032</v>
      </c>
      <c r="K382" t="s">
        <v>49</v>
      </c>
      <c r="L382">
        <v>3202973</v>
      </c>
      <c r="M382" t="s">
        <v>136</v>
      </c>
      <c r="N382" t="s">
        <v>83</v>
      </c>
      <c r="O382" t="s">
        <v>84</v>
      </c>
      <c r="P382" t="s">
        <v>85</v>
      </c>
      <c r="Q382" t="s">
        <v>54</v>
      </c>
      <c r="R382">
        <v>100994845</v>
      </c>
      <c r="S382" t="s">
        <v>86</v>
      </c>
      <c r="T382" t="s">
        <v>56</v>
      </c>
      <c r="U382" t="s">
        <v>57</v>
      </c>
      <c r="V382">
        <v>11755.46</v>
      </c>
      <c r="W382">
        <v>22517.38</v>
      </c>
      <c r="X382">
        <v>20067.91</v>
      </c>
      <c r="Y382">
        <v>1</v>
      </c>
      <c r="Z382">
        <v>1</v>
      </c>
      <c r="AA382" s="1">
        <v>42642</v>
      </c>
      <c r="AB382">
        <v>27000</v>
      </c>
      <c r="AC382" t="s">
        <v>56</v>
      </c>
      <c r="AD382" t="s">
        <v>87</v>
      </c>
    </row>
    <row r="383" spans="1:30" x14ac:dyDescent="0.3">
      <c r="A383">
        <v>28628</v>
      </c>
      <c r="B383">
        <v>1</v>
      </c>
      <c r="C383" t="s">
        <v>413</v>
      </c>
      <c r="D383" t="s">
        <v>481</v>
      </c>
      <c r="E383">
        <v>19084264</v>
      </c>
      <c r="F383">
        <v>7115555960</v>
      </c>
      <c r="G383" t="s">
        <v>46</v>
      </c>
      <c r="H383" t="s">
        <v>47</v>
      </c>
      <c r="I383" t="s">
        <v>48</v>
      </c>
      <c r="J383">
        <v>7032</v>
      </c>
      <c r="K383" t="s">
        <v>49</v>
      </c>
      <c r="L383">
        <v>1143565</v>
      </c>
      <c r="M383" t="s">
        <v>146</v>
      </c>
      <c r="N383" t="s">
        <v>147</v>
      </c>
      <c r="O383" t="s">
        <v>99</v>
      </c>
      <c r="P383" t="s">
        <v>100</v>
      </c>
      <c r="Q383" t="s">
        <v>54</v>
      </c>
      <c r="R383">
        <v>100994845</v>
      </c>
      <c r="S383" t="s">
        <v>86</v>
      </c>
      <c r="T383" t="s">
        <v>56</v>
      </c>
      <c r="U383" t="s">
        <v>57</v>
      </c>
      <c r="V383">
        <v>10215.620000000001</v>
      </c>
      <c r="W383">
        <v>22380.14</v>
      </c>
      <c r="X383">
        <v>20524.39</v>
      </c>
      <c r="Y383">
        <v>1</v>
      </c>
      <c r="Z383">
        <v>1</v>
      </c>
      <c r="AA383" s="1">
        <v>42642</v>
      </c>
      <c r="AB383">
        <v>27000</v>
      </c>
      <c r="AC383" t="s">
        <v>56</v>
      </c>
      <c r="AD383" t="s">
        <v>148</v>
      </c>
    </row>
    <row r="384" spans="1:30" x14ac:dyDescent="0.3">
      <c r="A384">
        <v>28635</v>
      </c>
      <c r="B384">
        <v>1</v>
      </c>
      <c r="C384" t="s">
        <v>413</v>
      </c>
      <c r="D384" t="s">
        <v>481</v>
      </c>
      <c r="E384">
        <v>19084271</v>
      </c>
      <c r="F384">
        <v>7115555967</v>
      </c>
      <c r="G384" t="s">
        <v>46</v>
      </c>
      <c r="H384" t="s">
        <v>47</v>
      </c>
      <c r="I384" t="s">
        <v>48</v>
      </c>
      <c r="J384">
        <v>7032</v>
      </c>
      <c r="K384" t="s">
        <v>49</v>
      </c>
      <c r="L384">
        <v>1781986</v>
      </c>
      <c r="M384" t="s">
        <v>412</v>
      </c>
      <c r="N384" t="s">
        <v>162</v>
      </c>
      <c r="O384" t="s">
        <v>163</v>
      </c>
      <c r="P384" t="s">
        <v>164</v>
      </c>
      <c r="Q384" t="s">
        <v>54</v>
      </c>
      <c r="R384">
        <v>100894891</v>
      </c>
      <c r="S384" t="s">
        <v>116</v>
      </c>
      <c r="T384" t="s">
        <v>56</v>
      </c>
      <c r="U384" t="s">
        <v>57</v>
      </c>
      <c r="V384">
        <v>16771.34</v>
      </c>
      <c r="W384">
        <v>22223.759999999998</v>
      </c>
      <c r="X384">
        <v>20277.77</v>
      </c>
      <c r="Y384">
        <v>1</v>
      </c>
      <c r="Z384">
        <v>1</v>
      </c>
      <c r="AA384" s="1">
        <v>42642</v>
      </c>
      <c r="AB384">
        <v>27000</v>
      </c>
      <c r="AC384" t="s">
        <v>56</v>
      </c>
      <c r="AD384" t="s">
        <v>165</v>
      </c>
    </row>
    <row r="385" spans="1:30" x14ac:dyDescent="0.3">
      <c r="A385">
        <v>28643</v>
      </c>
      <c r="B385">
        <v>1</v>
      </c>
      <c r="C385" t="s">
        <v>413</v>
      </c>
      <c r="D385" t="s">
        <v>481</v>
      </c>
      <c r="E385">
        <v>19084278</v>
      </c>
      <c r="F385">
        <v>7115555975</v>
      </c>
      <c r="G385" t="s">
        <v>46</v>
      </c>
      <c r="H385" t="s">
        <v>47</v>
      </c>
      <c r="I385" t="s">
        <v>48</v>
      </c>
      <c r="J385">
        <v>7032</v>
      </c>
      <c r="K385" t="s">
        <v>49</v>
      </c>
      <c r="L385">
        <v>5014992</v>
      </c>
      <c r="M385" t="s">
        <v>302</v>
      </c>
      <c r="N385" t="s">
        <v>280</v>
      </c>
      <c r="O385" t="s">
        <v>281</v>
      </c>
      <c r="P385" t="s">
        <v>282</v>
      </c>
      <c r="Q385" t="s">
        <v>54</v>
      </c>
      <c r="R385">
        <v>100214689</v>
      </c>
      <c r="S385" t="s">
        <v>155</v>
      </c>
      <c r="T385" t="s">
        <v>56</v>
      </c>
      <c r="U385" t="s">
        <v>57</v>
      </c>
      <c r="V385">
        <v>3364.13</v>
      </c>
      <c r="W385">
        <v>21715.4</v>
      </c>
      <c r="X385">
        <v>19739.11</v>
      </c>
      <c r="Y385">
        <v>1</v>
      </c>
      <c r="Z385">
        <v>1</v>
      </c>
      <c r="AA385" s="1">
        <v>42642</v>
      </c>
      <c r="AB385">
        <v>27000</v>
      </c>
      <c r="AC385" t="s">
        <v>56</v>
      </c>
      <c r="AD385" t="s">
        <v>303</v>
      </c>
    </row>
    <row r="386" spans="1:30" x14ac:dyDescent="0.3">
      <c r="A386">
        <v>28629</v>
      </c>
      <c r="B386">
        <v>1</v>
      </c>
      <c r="C386" t="s">
        <v>413</v>
      </c>
      <c r="D386" t="s">
        <v>481</v>
      </c>
      <c r="E386">
        <v>19084265</v>
      </c>
      <c r="F386">
        <v>7115555961</v>
      </c>
      <c r="G386" t="s">
        <v>46</v>
      </c>
      <c r="H386" t="s">
        <v>47</v>
      </c>
      <c r="I386" t="s">
        <v>48</v>
      </c>
      <c r="J386">
        <v>7032</v>
      </c>
      <c r="K386" t="s">
        <v>49</v>
      </c>
      <c r="L386">
        <v>931925</v>
      </c>
      <c r="M386" t="s">
        <v>239</v>
      </c>
      <c r="N386" t="s">
        <v>240</v>
      </c>
      <c r="O386" t="s">
        <v>241</v>
      </c>
      <c r="P386" t="s">
        <v>242</v>
      </c>
      <c r="Q386" t="s">
        <v>54</v>
      </c>
      <c r="R386">
        <v>100647401</v>
      </c>
      <c r="S386" t="s">
        <v>274</v>
      </c>
      <c r="T386" t="s">
        <v>56</v>
      </c>
      <c r="U386" t="s">
        <v>57</v>
      </c>
      <c r="V386">
        <v>3424.59</v>
      </c>
      <c r="W386">
        <v>21268.31</v>
      </c>
      <c r="X386">
        <v>19516.849999999999</v>
      </c>
      <c r="Y386">
        <v>1</v>
      </c>
      <c r="Z386">
        <v>1</v>
      </c>
      <c r="AA386" s="1">
        <v>42642</v>
      </c>
      <c r="AB386">
        <v>27000</v>
      </c>
      <c r="AC386" t="s">
        <v>56</v>
      </c>
      <c r="AD386" t="s">
        <v>275</v>
      </c>
    </row>
    <row r="387" spans="1:30" x14ac:dyDescent="0.3">
      <c r="A387">
        <v>28642</v>
      </c>
      <c r="B387">
        <v>1</v>
      </c>
      <c r="C387" t="s">
        <v>413</v>
      </c>
      <c r="D387" t="s">
        <v>481</v>
      </c>
      <c r="E387">
        <v>19084277</v>
      </c>
      <c r="F387">
        <v>7115555974</v>
      </c>
      <c r="G387" t="s">
        <v>46</v>
      </c>
      <c r="H387" t="s">
        <v>47</v>
      </c>
      <c r="I387" t="s">
        <v>48</v>
      </c>
      <c r="J387">
        <v>7032</v>
      </c>
      <c r="K387" t="s">
        <v>49</v>
      </c>
      <c r="L387">
        <v>5014992</v>
      </c>
      <c r="M387" t="s">
        <v>302</v>
      </c>
      <c r="N387" t="s">
        <v>280</v>
      </c>
      <c r="O387" t="s">
        <v>281</v>
      </c>
      <c r="P387" t="s">
        <v>282</v>
      </c>
      <c r="Q387" t="s">
        <v>54</v>
      </c>
      <c r="R387">
        <v>100297681</v>
      </c>
      <c r="S387" t="s">
        <v>258</v>
      </c>
      <c r="T387" t="s">
        <v>56</v>
      </c>
      <c r="U387" t="s">
        <v>57</v>
      </c>
      <c r="V387">
        <v>3276.62</v>
      </c>
      <c r="W387">
        <v>20815.2</v>
      </c>
      <c r="X387">
        <v>19051.2</v>
      </c>
      <c r="Y387">
        <v>1</v>
      </c>
      <c r="Z387">
        <v>1</v>
      </c>
      <c r="AA387" s="1">
        <v>42642</v>
      </c>
      <c r="AB387">
        <v>27000</v>
      </c>
      <c r="AC387" t="s">
        <v>56</v>
      </c>
      <c r="AD387" t="s">
        <v>283</v>
      </c>
    </row>
    <row r="388" spans="1:30" x14ac:dyDescent="0.3">
      <c r="A388">
        <v>29994</v>
      </c>
      <c r="B388">
        <v>1</v>
      </c>
      <c r="C388" t="s">
        <v>413</v>
      </c>
      <c r="D388" t="s">
        <v>486</v>
      </c>
      <c r="E388">
        <v>19110174</v>
      </c>
      <c r="F388">
        <v>7115601611</v>
      </c>
      <c r="G388" t="s">
        <v>46</v>
      </c>
      <c r="H388" t="s">
        <v>47</v>
      </c>
      <c r="I388" t="s">
        <v>48</v>
      </c>
      <c r="J388">
        <v>7032</v>
      </c>
      <c r="K388" t="s">
        <v>49</v>
      </c>
      <c r="L388">
        <v>3025769</v>
      </c>
      <c r="M388" t="s">
        <v>62</v>
      </c>
      <c r="N388" t="s">
        <v>63</v>
      </c>
      <c r="O388" t="s">
        <v>52</v>
      </c>
      <c r="P388" t="s">
        <v>53</v>
      </c>
      <c r="Q388" t="s">
        <v>54</v>
      </c>
      <c r="R388">
        <v>100223303</v>
      </c>
      <c r="S388" t="s">
        <v>64</v>
      </c>
      <c r="T388" t="s">
        <v>56</v>
      </c>
      <c r="U388" t="s">
        <v>57</v>
      </c>
      <c r="V388">
        <v>1704</v>
      </c>
      <c r="W388">
        <v>25265</v>
      </c>
      <c r="X388">
        <v>23472</v>
      </c>
      <c r="Y388">
        <v>1</v>
      </c>
      <c r="Z388">
        <v>1</v>
      </c>
      <c r="AA388" s="1">
        <v>42643</v>
      </c>
      <c r="AB388">
        <v>27000</v>
      </c>
      <c r="AC388" t="s">
        <v>56</v>
      </c>
      <c r="AD388" t="s">
        <v>65</v>
      </c>
    </row>
    <row r="389" spans="1:30" x14ac:dyDescent="0.3">
      <c r="A389">
        <v>29293</v>
      </c>
      <c r="B389">
        <v>1</v>
      </c>
      <c r="C389" t="s">
        <v>413</v>
      </c>
      <c r="D389" t="s">
        <v>486</v>
      </c>
      <c r="E389">
        <v>19102265</v>
      </c>
      <c r="F389">
        <v>7115560153</v>
      </c>
      <c r="G389" t="s">
        <v>46</v>
      </c>
      <c r="H389" t="s">
        <v>47</v>
      </c>
      <c r="I389" t="s">
        <v>48</v>
      </c>
      <c r="J389">
        <v>7032</v>
      </c>
      <c r="K389" t="s">
        <v>49</v>
      </c>
      <c r="L389">
        <v>659338</v>
      </c>
      <c r="M389" t="s">
        <v>50</v>
      </c>
      <c r="N389" t="s">
        <v>51</v>
      </c>
      <c r="O389" t="s">
        <v>52</v>
      </c>
      <c r="P389" t="s">
        <v>53</v>
      </c>
      <c r="Q389" t="s">
        <v>54</v>
      </c>
      <c r="R389">
        <v>101093720</v>
      </c>
      <c r="S389" t="s">
        <v>55</v>
      </c>
      <c r="T389" t="s">
        <v>56</v>
      </c>
      <c r="U389" t="s">
        <v>57</v>
      </c>
      <c r="V389">
        <v>1747.92</v>
      </c>
      <c r="W389">
        <v>25260.6</v>
      </c>
      <c r="X389">
        <v>23296.799999999999</v>
      </c>
      <c r="Y389">
        <v>1</v>
      </c>
      <c r="Z389">
        <v>1</v>
      </c>
      <c r="AA389" s="1">
        <v>42643</v>
      </c>
      <c r="AB389">
        <v>27000</v>
      </c>
      <c r="AC389" t="s">
        <v>56</v>
      </c>
      <c r="AD389" t="s">
        <v>220</v>
      </c>
    </row>
    <row r="390" spans="1:30" x14ac:dyDescent="0.3">
      <c r="A390">
        <v>29563</v>
      </c>
      <c r="B390">
        <v>1</v>
      </c>
      <c r="C390" t="s">
        <v>413</v>
      </c>
      <c r="D390" t="s">
        <v>486</v>
      </c>
      <c r="E390">
        <v>19110161</v>
      </c>
      <c r="F390">
        <v>7115595294</v>
      </c>
      <c r="G390" t="s">
        <v>46</v>
      </c>
      <c r="H390" t="s">
        <v>47</v>
      </c>
      <c r="I390" t="s">
        <v>48</v>
      </c>
      <c r="J390">
        <v>7032</v>
      </c>
      <c r="K390" t="s">
        <v>49</v>
      </c>
      <c r="L390">
        <v>3025769</v>
      </c>
      <c r="M390" t="s">
        <v>62</v>
      </c>
      <c r="N390" t="s">
        <v>63</v>
      </c>
      <c r="O390" t="s">
        <v>52</v>
      </c>
      <c r="P390" t="s">
        <v>53</v>
      </c>
      <c r="Q390" t="s">
        <v>54</v>
      </c>
      <c r="R390">
        <v>100223303</v>
      </c>
      <c r="S390" t="s">
        <v>64</v>
      </c>
      <c r="T390" t="s">
        <v>56</v>
      </c>
      <c r="U390" t="s">
        <v>57</v>
      </c>
      <c r="V390">
        <v>1703.42</v>
      </c>
      <c r="W390">
        <v>24921</v>
      </c>
      <c r="X390">
        <v>22918.400000000001</v>
      </c>
      <c r="Y390">
        <v>1</v>
      </c>
      <c r="Z390">
        <v>1</v>
      </c>
      <c r="AA390" s="1">
        <v>42643</v>
      </c>
      <c r="AB390">
        <v>27000</v>
      </c>
      <c r="AC390" t="s">
        <v>56</v>
      </c>
      <c r="AD390" t="s">
        <v>65</v>
      </c>
    </row>
    <row r="391" spans="1:30" x14ac:dyDescent="0.3">
      <c r="A391">
        <v>29312</v>
      </c>
      <c r="B391">
        <v>1</v>
      </c>
      <c r="C391" t="s">
        <v>413</v>
      </c>
      <c r="D391" t="s">
        <v>486</v>
      </c>
      <c r="E391">
        <v>19110136</v>
      </c>
      <c r="F391">
        <v>7115560549</v>
      </c>
      <c r="G391" t="s">
        <v>46</v>
      </c>
      <c r="H391" t="s">
        <v>47</v>
      </c>
      <c r="I391" t="s">
        <v>48</v>
      </c>
      <c r="J391">
        <v>7032</v>
      </c>
      <c r="K391" t="s">
        <v>49</v>
      </c>
      <c r="L391">
        <v>4072295</v>
      </c>
      <c r="M391" t="s">
        <v>377</v>
      </c>
      <c r="N391" t="s">
        <v>225</v>
      </c>
      <c r="O391" t="s">
        <v>207</v>
      </c>
      <c r="P391" t="s">
        <v>208</v>
      </c>
      <c r="Q391" t="s">
        <v>54</v>
      </c>
      <c r="R391">
        <v>101093720</v>
      </c>
      <c r="S391" t="s">
        <v>55</v>
      </c>
      <c r="T391" t="s">
        <v>56</v>
      </c>
      <c r="U391" t="s">
        <v>57</v>
      </c>
      <c r="V391">
        <v>3522.2</v>
      </c>
      <c r="W391">
        <v>24273.360000000001</v>
      </c>
      <c r="X391">
        <v>22339.33</v>
      </c>
      <c r="Y391">
        <v>1</v>
      </c>
      <c r="Z391">
        <v>1</v>
      </c>
      <c r="AA391" s="1">
        <v>42643</v>
      </c>
      <c r="AB391">
        <v>27000</v>
      </c>
      <c r="AC391" t="s">
        <v>56</v>
      </c>
      <c r="AD391" t="s">
        <v>226</v>
      </c>
    </row>
    <row r="392" spans="1:30" x14ac:dyDescent="0.3">
      <c r="A392">
        <v>29710</v>
      </c>
      <c r="B392">
        <v>1</v>
      </c>
      <c r="C392" t="s">
        <v>413</v>
      </c>
      <c r="D392" t="s">
        <v>486</v>
      </c>
      <c r="E392">
        <v>19102222</v>
      </c>
      <c r="F392">
        <v>7115596326</v>
      </c>
      <c r="G392" t="s">
        <v>46</v>
      </c>
      <c r="H392" t="s">
        <v>47</v>
      </c>
      <c r="I392" t="s">
        <v>48</v>
      </c>
      <c r="J392">
        <v>7032</v>
      </c>
      <c r="K392" t="s">
        <v>49</v>
      </c>
      <c r="L392">
        <v>2497722</v>
      </c>
      <c r="M392" t="s">
        <v>132</v>
      </c>
      <c r="N392" t="s">
        <v>133</v>
      </c>
      <c r="O392" t="s">
        <v>84</v>
      </c>
      <c r="P392" t="s">
        <v>85</v>
      </c>
      <c r="Q392" t="s">
        <v>54</v>
      </c>
      <c r="R392">
        <v>100994845</v>
      </c>
      <c r="S392" t="s">
        <v>86</v>
      </c>
      <c r="T392" t="s">
        <v>56</v>
      </c>
      <c r="U392" t="s">
        <v>57</v>
      </c>
      <c r="V392">
        <v>11390.65</v>
      </c>
      <c r="W392">
        <v>23689.14</v>
      </c>
      <c r="X392">
        <v>21668.06</v>
      </c>
      <c r="Y392">
        <v>1</v>
      </c>
      <c r="Z392">
        <v>1</v>
      </c>
      <c r="AA392" s="1">
        <v>42643</v>
      </c>
      <c r="AB392">
        <v>27000</v>
      </c>
      <c r="AC392" t="s">
        <v>56</v>
      </c>
      <c r="AD392" t="s">
        <v>321</v>
      </c>
    </row>
    <row r="393" spans="1:30" x14ac:dyDescent="0.3">
      <c r="A393">
        <v>30125</v>
      </c>
      <c r="B393">
        <v>1</v>
      </c>
      <c r="C393" t="s">
        <v>413</v>
      </c>
      <c r="D393" t="s">
        <v>486</v>
      </c>
      <c r="E393">
        <v>19110178</v>
      </c>
      <c r="F393">
        <v>7115605316</v>
      </c>
      <c r="G393" t="s">
        <v>46</v>
      </c>
      <c r="H393" t="s">
        <v>47</v>
      </c>
      <c r="I393" t="s">
        <v>48</v>
      </c>
      <c r="J393">
        <v>7032</v>
      </c>
      <c r="K393" t="s">
        <v>49</v>
      </c>
      <c r="L393">
        <v>3537341</v>
      </c>
      <c r="M393" t="s">
        <v>320</v>
      </c>
      <c r="N393" t="s">
        <v>133</v>
      </c>
      <c r="O393" t="s">
        <v>84</v>
      </c>
      <c r="P393" t="s">
        <v>85</v>
      </c>
      <c r="Q393" t="s">
        <v>54</v>
      </c>
      <c r="R393">
        <v>100994845</v>
      </c>
      <c r="S393" t="s">
        <v>86</v>
      </c>
      <c r="T393" t="s">
        <v>56</v>
      </c>
      <c r="U393" t="s">
        <v>57</v>
      </c>
      <c r="V393">
        <v>11377.18</v>
      </c>
      <c r="W393">
        <v>23663.5</v>
      </c>
      <c r="X393">
        <v>21689.8</v>
      </c>
      <c r="Y393">
        <v>1</v>
      </c>
      <c r="Z393">
        <v>1</v>
      </c>
      <c r="AA393" s="1">
        <v>42643</v>
      </c>
      <c r="AB393">
        <v>27000</v>
      </c>
      <c r="AC393" t="s">
        <v>56</v>
      </c>
      <c r="AD393" t="s">
        <v>321</v>
      </c>
    </row>
    <row r="394" spans="1:30" x14ac:dyDescent="0.3">
      <c r="A394">
        <v>29250</v>
      </c>
      <c r="B394">
        <v>1</v>
      </c>
      <c r="C394" t="s">
        <v>413</v>
      </c>
      <c r="D394" t="s">
        <v>486</v>
      </c>
      <c r="E394">
        <v>19102224</v>
      </c>
      <c r="F394">
        <v>7115557300</v>
      </c>
      <c r="G394" t="s">
        <v>46</v>
      </c>
      <c r="H394" t="s">
        <v>47</v>
      </c>
      <c r="I394" t="s">
        <v>48</v>
      </c>
      <c r="J394">
        <v>7032</v>
      </c>
      <c r="K394" t="s">
        <v>49</v>
      </c>
      <c r="L394">
        <v>2795664</v>
      </c>
      <c r="M394" t="s">
        <v>105</v>
      </c>
      <c r="N394" t="s">
        <v>106</v>
      </c>
      <c r="O394" t="s">
        <v>107</v>
      </c>
      <c r="P394" t="s">
        <v>108</v>
      </c>
      <c r="Q394" t="s">
        <v>54</v>
      </c>
      <c r="R394">
        <v>100994845</v>
      </c>
      <c r="S394" t="s">
        <v>86</v>
      </c>
      <c r="T394" t="s">
        <v>56</v>
      </c>
      <c r="U394" t="s">
        <v>57</v>
      </c>
      <c r="V394">
        <v>13407.1</v>
      </c>
      <c r="W394">
        <v>23627.56</v>
      </c>
      <c r="X394">
        <v>22061.63</v>
      </c>
      <c r="Y394">
        <v>1</v>
      </c>
      <c r="Z394">
        <v>1</v>
      </c>
      <c r="AA394" s="1">
        <v>42643</v>
      </c>
      <c r="AB394">
        <v>27000</v>
      </c>
      <c r="AC394" t="s">
        <v>56</v>
      </c>
      <c r="AD394" t="s">
        <v>109</v>
      </c>
    </row>
    <row r="395" spans="1:30" x14ac:dyDescent="0.3">
      <c r="A395">
        <v>29525</v>
      </c>
      <c r="B395">
        <v>1</v>
      </c>
      <c r="C395" t="s">
        <v>413</v>
      </c>
      <c r="D395" t="s">
        <v>486</v>
      </c>
      <c r="E395">
        <v>19110140</v>
      </c>
      <c r="F395">
        <v>7115585204</v>
      </c>
      <c r="G395" t="s">
        <v>46</v>
      </c>
      <c r="H395" t="s">
        <v>47</v>
      </c>
      <c r="I395" t="s">
        <v>48</v>
      </c>
      <c r="J395">
        <v>7032</v>
      </c>
      <c r="K395" t="s">
        <v>49</v>
      </c>
      <c r="L395">
        <v>1933857</v>
      </c>
      <c r="M395" t="s">
        <v>82</v>
      </c>
      <c r="N395" t="s">
        <v>83</v>
      </c>
      <c r="O395" t="s">
        <v>84</v>
      </c>
      <c r="P395" t="s">
        <v>85</v>
      </c>
      <c r="Q395" t="s">
        <v>54</v>
      </c>
      <c r="R395">
        <v>100223303</v>
      </c>
      <c r="S395" t="s">
        <v>64</v>
      </c>
      <c r="T395" t="s">
        <v>56</v>
      </c>
      <c r="U395" t="s">
        <v>57</v>
      </c>
      <c r="V395">
        <v>13738.04</v>
      </c>
      <c r="W395">
        <v>23620.44</v>
      </c>
      <c r="X395">
        <v>21013.9</v>
      </c>
      <c r="Y395">
        <v>1</v>
      </c>
      <c r="Z395">
        <v>1</v>
      </c>
      <c r="AA395" s="1">
        <v>42643</v>
      </c>
      <c r="AB395">
        <v>27000</v>
      </c>
      <c r="AC395" t="s">
        <v>56</v>
      </c>
      <c r="AD395" t="s">
        <v>343</v>
      </c>
    </row>
    <row r="396" spans="1:30" x14ac:dyDescent="0.3">
      <c r="A396">
        <v>29309</v>
      </c>
      <c r="B396">
        <v>1</v>
      </c>
      <c r="C396" t="s">
        <v>413</v>
      </c>
      <c r="D396" t="s">
        <v>486</v>
      </c>
      <c r="E396">
        <v>19110133</v>
      </c>
      <c r="F396">
        <v>7115560546</v>
      </c>
      <c r="G396" t="s">
        <v>46</v>
      </c>
      <c r="H396" t="s">
        <v>47</v>
      </c>
      <c r="I396" t="s">
        <v>48</v>
      </c>
      <c r="J396">
        <v>7032</v>
      </c>
      <c r="K396" t="s">
        <v>49</v>
      </c>
      <c r="L396">
        <v>4119717</v>
      </c>
      <c r="M396" t="s">
        <v>309</v>
      </c>
      <c r="N396" t="s">
        <v>310</v>
      </c>
      <c r="O396" t="s">
        <v>311</v>
      </c>
      <c r="P396" t="s">
        <v>312</v>
      </c>
      <c r="Q396" t="s">
        <v>54</v>
      </c>
      <c r="R396">
        <v>100223303</v>
      </c>
      <c r="S396" t="s">
        <v>64</v>
      </c>
      <c r="T396" t="s">
        <v>56</v>
      </c>
      <c r="U396" t="s">
        <v>57</v>
      </c>
      <c r="V396">
        <v>5782.56</v>
      </c>
      <c r="W396">
        <v>23535.51</v>
      </c>
      <c r="X396">
        <v>21652.82</v>
      </c>
      <c r="Y396">
        <v>1</v>
      </c>
      <c r="Z396">
        <v>1</v>
      </c>
      <c r="AA396" s="1">
        <v>42643</v>
      </c>
      <c r="AB396">
        <v>27000</v>
      </c>
      <c r="AC396" t="s">
        <v>56</v>
      </c>
      <c r="AD396" t="s">
        <v>313</v>
      </c>
    </row>
    <row r="397" spans="1:30" x14ac:dyDescent="0.3">
      <c r="A397">
        <v>30049</v>
      </c>
      <c r="B397">
        <v>1</v>
      </c>
      <c r="C397" t="s">
        <v>413</v>
      </c>
      <c r="D397" t="s">
        <v>486</v>
      </c>
      <c r="E397">
        <v>19110171</v>
      </c>
      <c r="F397">
        <v>7115604218</v>
      </c>
      <c r="G397" t="s">
        <v>46</v>
      </c>
      <c r="H397" t="s">
        <v>47</v>
      </c>
      <c r="I397" t="s">
        <v>48</v>
      </c>
      <c r="J397">
        <v>7032</v>
      </c>
      <c r="K397" t="s">
        <v>49</v>
      </c>
      <c r="L397">
        <v>2497722</v>
      </c>
      <c r="M397" t="s">
        <v>132</v>
      </c>
      <c r="N397" t="s">
        <v>133</v>
      </c>
      <c r="O397" t="s">
        <v>84</v>
      </c>
      <c r="P397" t="s">
        <v>85</v>
      </c>
      <c r="Q397" t="s">
        <v>54</v>
      </c>
      <c r="R397">
        <v>100223303</v>
      </c>
      <c r="S397" t="s">
        <v>64</v>
      </c>
      <c r="T397" t="s">
        <v>56</v>
      </c>
      <c r="U397" t="s">
        <v>57</v>
      </c>
      <c r="V397">
        <v>12155.3</v>
      </c>
      <c r="W397">
        <v>23465.86</v>
      </c>
      <c r="X397">
        <v>21636.79</v>
      </c>
      <c r="Y397">
        <v>1</v>
      </c>
      <c r="Z397">
        <v>1</v>
      </c>
      <c r="AA397" s="1">
        <v>42643</v>
      </c>
      <c r="AB397">
        <v>27000</v>
      </c>
      <c r="AC397" t="s">
        <v>56</v>
      </c>
      <c r="AD397" t="s">
        <v>134</v>
      </c>
    </row>
    <row r="398" spans="1:30" x14ac:dyDescent="0.3">
      <c r="A398">
        <v>29291</v>
      </c>
      <c r="B398">
        <v>1</v>
      </c>
      <c r="C398" t="s">
        <v>413</v>
      </c>
      <c r="D398" t="s">
        <v>486</v>
      </c>
      <c r="E398">
        <v>19102230</v>
      </c>
      <c r="F398">
        <v>7115560114</v>
      </c>
      <c r="G398" t="s">
        <v>46</v>
      </c>
      <c r="H398" t="s">
        <v>47</v>
      </c>
      <c r="I398" t="s">
        <v>48</v>
      </c>
      <c r="J398">
        <v>7032</v>
      </c>
      <c r="K398" t="s">
        <v>49</v>
      </c>
      <c r="L398">
        <v>917531</v>
      </c>
      <c r="M398" t="s">
        <v>319</v>
      </c>
      <c r="N398" t="s">
        <v>152</v>
      </c>
      <c r="O398" t="s">
        <v>153</v>
      </c>
      <c r="P398" t="s">
        <v>154</v>
      </c>
      <c r="Q398" t="s">
        <v>54</v>
      </c>
      <c r="R398">
        <v>100214689</v>
      </c>
      <c r="S398" t="s">
        <v>155</v>
      </c>
      <c r="T398" t="s">
        <v>56</v>
      </c>
      <c r="U398" t="s">
        <v>57</v>
      </c>
      <c r="V398">
        <v>3803.49</v>
      </c>
      <c r="W398">
        <v>23256.63</v>
      </c>
      <c r="X398">
        <v>21351.21</v>
      </c>
      <c r="Y398">
        <v>1</v>
      </c>
      <c r="Z398">
        <v>1</v>
      </c>
      <c r="AA398" s="1">
        <v>42643</v>
      </c>
      <c r="AB398">
        <v>27000</v>
      </c>
      <c r="AC398" t="s">
        <v>56</v>
      </c>
      <c r="AD398" t="s">
        <v>156</v>
      </c>
    </row>
    <row r="399" spans="1:30" x14ac:dyDescent="0.3">
      <c r="A399">
        <v>29254</v>
      </c>
      <c r="B399">
        <v>1</v>
      </c>
      <c r="C399" t="s">
        <v>413</v>
      </c>
      <c r="D399" t="s">
        <v>486</v>
      </c>
      <c r="E399">
        <v>19102228</v>
      </c>
      <c r="F399">
        <v>7115557304</v>
      </c>
      <c r="G399" t="s">
        <v>46</v>
      </c>
      <c r="H399" t="s">
        <v>47</v>
      </c>
      <c r="I399" t="s">
        <v>48</v>
      </c>
      <c r="J399">
        <v>7032</v>
      </c>
      <c r="K399" t="s">
        <v>49</v>
      </c>
      <c r="L399">
        <v>1143565</v>
      </c>
      <c r="M399" t="s">
        <v>146</v>
      </c>
      <c r="N399" t="s">
        <v>147</v>
      </c>
      <c r="O399" t="s">
        <v>99</v>
      </c>
      <c r="P399" t="s">
        <v>100</v>
      </c>
      <c r="Q399" t="s">
        <v>54</v>
      </c>
      <c r="R399">
        <v>100994845</v>
      </c>
      <c r="S399" t="s">
        <v>86</v>
      </c>
      <c r="T399" t="s">
        <v>56</v>
      </c>
      <c r="U399" t="s">
        <v>57</v>
      </c>
      <c r="V399">
        <v>10215.48</v>
      </c>
      <c r="W399">
        <v>23167.32</v>
      </c>
      <c r="X399">
        <v>21406.86</v>
      </c>
      <c r="Y399">
        <v>1</v>
      </c>
      <c r="Z399">
        <v>1</v>
      </c>
      <c r="AA399" s="1">
        <v>42643</v>
      </c>
      <c r="AB399">
        <v>27000</v>
      </c>
      <c r="AC399" t="s">
        <v>56</v>
      </c>
      <c r="AD399" t="s">
        <v>148</v>
      </c>
    </row>
    <row r="400" spans="1:30" x14ac:dyDescent="0.3">
      <c r="A400">
        <v>29715</v>
      </c>
      <c r="B400">
        <v>1</v>
      </c>
      <c r="C400" t="s">
        <v>413</v>
      </c>
      <c r="D400" t="s">
        <v>486</v>
      </c>
      <c r="E400">
        <v>19102261</v>
      </c>
      <c r="F400">
        <v>7115596385</v>
      </c>
      <c r="G400" t="s">
        <v>46</v>
      </c>
      <c r="H400" t="s">
        <v>47</v>
      </c>
      <c r="I400" t="s">
        <v>48</v>
      </c>
      <c r="J400">
        <v>7032</v>
      </c>
      <c r="K400" t="s">
        <v>49</v>
      </c>
      <c r="L400">
        <v>4119717</v>
      </c>
      <c r="M400" t="s">
        <v>309</v>
      </c>
      <c r="N400" t="s">
        <v>310</v>
      </c>
      <c r="O400" t="s">
        <v>311</v>
      </c>
      <c r="P400" t="s">
        <v>312</v>
      </c>
      <c r="Q400" t="s">
        <v>54</v>
      </c>
      <c r="R400">
        <v>100223303</v>
      </c>
      <c r="S400" t="s">
        <v>64</v>
      </c>
      <c r="T400" t="s">
        <v>56</v>
      </c>
      <c r="U400" t="s">
        <v>57</v>
      </c>
      <c r="V400">
        <v>5783.91</v>
      </c>
      <c r="W400">
        <v>23110.14</v>
      </c>
      <c r="X400">
        <v>21272.37</v>
      </c>
      <c r="Y400">
        <v>1</v>
      </c>
      <c r="Z400">
        <v>1</v>
      </c>
      <c r="AA400" s="1">
        <v>42643</v>
      </c>
      <c r="AB400">
        <v>27000</v>
      </c>
      <c r="AC400" t="s">
        <v>56</v>
      </c>
      <c r="AD400" t="s">
        <v>313</v>
      </c>
    </row>
    <row r="401" spans="1:30" x14ac:dyDescent="0.3">
      <c r="A401">
        <v>29299</v>
      </c>
      <c r="B401">
        <v>1</v>
      </c>
      <c r="C401" t="s">
        <v>413</v>
      </c>
      <c r="D401" t="s">
        <v>486</v>
      </c>
      <c r="E401">
        <v>19102270</v>
      </c>
      <c r="F401">
        <v>7115560159</v>
      </c>
      <c r="G401" t="s">
        <v>46</v>
      </c>
      <c r="H401" t="s">
        <v>47</v>
      </c>
      <c r="I401" t="s">
        <v>48</v>
      </c>
      <c r="J401">
        <v>7032</v>
      </c>
      <c r="K401" t="s">
        <v>49</v>
      </c>
      <c r="L401">
        <v>4119717</v>
      </c>
      <c r="M401" t="s">
        <v>309</v>
      </c>
      <c r="N401" t="s">
        <v>310</v>
      </c>
      <c r="O401" t="s">
        <v>311</v>
      </c>
      <c r="P401" t="s">
        <v>312</v>
      </c>
      <c r="Q401" t="s">
        <v>54</v>
      </c>
      <c r="R401">
        <v>100223303</v>
      </c>
      <c r="S401" t="s">
        <v>64</v>
      </c>
      <c r="T401" t="s">
        <v>56</v>
      </c>
      <c r="U401" t="s">
        <v>57</v>
      </c>
      <c r="V401">
        <v>5782.21</v>
      </c>
      <c r="W401">
        <v>23102.94</v>
      </c>
      <c r="X401">
        <v>21236.27</v>
      </c>
      <c r="Y401">
        <v>1</v>
      </c>
      <c r="Z401">
        <v>1</v>
      </c>
      <c r="AA401" s="1">
        <v>42643</v>
      </c>
      <c r="AB401">
        <v>27000</v>
      </c>
      <c r="AC401" t="s">
        <v>56</v>
      </c>
      <c r="AD401" t="s">
        <v>313</v>
      </c>
    </row>
    <row r="402" spans="1:30" x14ac:dyDescent="0.3">
      <c r="A402">
        <v>29719</v>
      </c>
      <c r="B402">
        <v>1</v>
      </c>
      <c r="C402" t="s">
        <v>413</v>
      </c>
      <c r="D402" t="s">
        <v>486</v>
      </c>
      <c r="E402">
        <v>19102271</v>
      </c>
      <c r="F402">
        <v>7115596430</v>
      </c>
      <c r="G402" t="s">
        <v>46</v>
      </c>
      <c r="H402" t="s">
        <v>47</v>
      </c>
      <c r="I402" t="s">
        <v>48</v>
      </c>
      <c r="J402">
        <v>7032</v>
      </c>
      <c r="K402" t="s">
        <v>49</v>
      </c>
      <c r="L402">
        <v>941468</v>
      </c>
      <c r="M402" t="s">
        <v>205</v>
      </c>
      <c r="N402" t="s">
        <v>206</v>
      </c>
      <c r="O402" t="s">
        <v>207</v>
      </c>
      <c r="P402" t="s">
        <v>208</v>
      </c>
      <c r="Q402" t="s">
        <v>54</v>
      </c>
      <c r="R402">
        <v>101093720</v>
      </c>
      <c r="S402" t="s">
        <v>55</v>
      </c>
      <c r="T402" t="s">
        <v>56</v>
      </c>
      <c r="U402" t="s">
        <v>57</v>
      </c>
      <c r="V402">
        <v>3535.47</v>
      </c>
      <c r="W402">
        <v>22514.18</v>
      </c>
      <c r="X402">
        <v>20596.5</v>
      </c>
      <c r="Y402">
        <v>1</v>
      </c>
      <c r="Z402">
        <v>1</v>
      </c>
      <c r="AA402" s="1">
        <v>42643</v>
      </c>
      <c r="AB402">
        <v>27000</v>
      </c>
      <c r="AC402" t="s">
        <v>56</v>
      </c>
      <c r="AD402" t="s">
        <v>209</v>
      </c>
    </row>
    <row r="403" spans="1:30" x14ac:dyDescent="0.3">
      <c r="A403">
        <v>29998</v>
      </c>
      <c r="B403">
        <v>1</v>
      </c>
      <c r="C403" t="s">
        <v>413</v>
      </c>
      <c r="D403" t="s">
        <v>486</v>
      </c>
      <c r="E403">
        <v>19110168</v>
      </c>
      <c r="F403">
        <v>7115601640</v>
      </c>
      <c r="G403" t="s">
        <v>46</v>
      </c>
      <c r="H403" t="s">
        <v>47</v>
      </c>
      <c r="I403" t="s">
        <v>48</v>
      </c>
      <c r="J403">
        <v>7032</v>
      </c>
      <c r="K403" t="s">
        <v>49</v>
      </c>
      <c r="L403">
        <v>3202973</v>
      </c>
      <c r="M403" t="s">
        <v>136</v>
      </c>
      <c r="N403" t="s">
        <v>83</v>
      </c>
      <c r="O403" t="s">
        <v>84</v>
      </c>
      <c r="P403" t="s">
        <v>85</v>
      </c>
      <c r="Q403" t="s">
        <v>54</v>
      </c>
      <c r="R403">
        <v>100994845</v>
      </c>
      <c r="S403" t="s">
        <v>86</v>
      </c>
      <c r="T403" t="s">
        <v>56</v>
      </c>
      <c r="U403" t="s">
        <v>57</v>
      </c>
      <c r="V403">
        <v>11756.65</v>
      </c>
      <c r="W403">
        <v>22475.63</v>
      </c>
      <c r="X403">
        <v>19808.7</v>
      </c>
      <c r="Y403">
        <v>1</v>
      </c>
      <c r="Z403">
        <v>1</v>
      </c>
      <c r="AA403" s="1">
        <v>42643</v>
      </c>
      <c r="AB403">
        <v>27000</v>
      </c>
      <c r="AC403" t="s">
        <v>56</v>
      </c>
      <c r="AD403" t="s">
        <v>87</v>
      </c>
    </row>
    <row r="404" spans="1:30" x14ac:dyDescent="0.3">
      <c r="A404">
        <v>29834</v>
      </c>
      <c r="B404">
        <v>1</v>
      </c>
      <c r="C404" t="s">
        <v>413</v>
      </c>
      <c r="D404" t="s">
        <v>486</v>
      </c>
      <c r="E404">
        <v>19104418</v>
      </c>
      <c r="F404">
        <v>7115597636</v>
      </c>
      <c r="G404" t="s">
        <v>46</v>
      </c>
      <c r="H404" t="s">
        <v>47</v>
      </c>
      <c r="I404" t="s">
        <v>48</v>
      </c>
      <c r="J404">
        <v>7032</v>
      </c>
      <c r="K404" t="s">
        <v>49</v>
      </c>
      <c r="L404">
        <v>3537341</v>
      </c>
      <c r="M404" t="s">
        <v>320</v>
      </c>
      <c r="N404" t="s">
        <v>133</v>
      </c>
      <c r="O404" t="s">
        <v>84</v>
      </c>
      <c r="P404" t="s">
        <v>85</v>
      </c>
      <c r="Q404" t="s">
        <v>54</v>
      </c>
      <c r="R404">
        <v>100994845</v>
      </c>
      <c r="S404" t="s">
        <v>86</v>
      </c>
      <c r="T404" t="s">
        <v>56</v>
      </c>
      <c r="U404" t="s">
        <v>57</v>
      </c>
      <c r="V404">
        <v>11387.01</v>
      </c>
      <c r="W404">
        <v>22447.29</v>
      </c>
      <c r="X404">
        <v>20584.59</v>
      </c>
      <c r="Y404">
        <v>1</v>
      </c>
      <c r="Z404">
        <v>1</v>
      </c>
      <c r="AA404" s="1">
        <v>42643</v>
      </c>
      <c r="AB404">
        <v>27000</v>
      </c>
      <c r="AC404" t="s">
        <v>56</v>
      </c>
      <c r="AD404" t="s">
        <v>321</v>
      </c>
    </row>
    <row r="405" spans="1:30" x14ac:dyDescent="0.3">
      <c r="A405">
        <v>29564</v>
      </c>
      <c r="B405">
        <v>1</v>
      </c>
      <c r="C405" t="s">
        <v>413</v>
      </c>
      <c r="D405" t="s">
        <v>486</v>
      </c>
      <c r="E405">
        <v>19110162</v>
      </c>
      <c r="F405">
        <v>7115595295</v>
      </c>
      <c r="G405" t="s">
        <v>46</v>
      </c>
      <c r="H405" t="s">
        <v>47</v>
      </c>
      <c r="I405" t="s">
        <v>48</v>
      </c>
      <c r="J405">
        <v>7032</v>
      </c>
      <c r="K405" t="s">
        <v>49</v>
      </c>
      <c r="L405">
        <v>942421</v>
      </c>
      <c r="M405" t="s">
        <v>261</v>
      </c>
      <c r="N405" t="s">
        <v>262</v>
      </c>
      <c r="O405" t="s">
        <v>263</v>
      </c>
      <c r="P405" t="s">
        <v>264</v>
      </c>
      <c r="Q405" t="s">
        <v>54</v>
      </c>
      <c r="R405">
        <v>100647401</v>
      </c>
      <c r="S405" t="s">
        <v>274</v>
      </c>
      <c r="T405" t="s">
        <v>56</v>
      </c>
      <c r="U405" t="s">
        <v>57</v>
      </c>
      <c r="V405">
        <v>3556.15</v>
      </c>
      <c r="W405">
        <v>22438.86</v>
      </c>
      <c r="X405">
        <v>20578.400000000001</v>
      </c>
      <c r="Y405">
        <v>1</v>
      </c>
      <c r="Z405">
        <v>1</v>
      </c>
      <c r="AA405" s="1">
        <v>42643</v>
      </c>
      <c r="AB405">
        <v>27000</v>
      </c>
      <c r="AC405" t="s">
        <v>56</v>
      </c>
      <c r="AD405" t="s">
        <v>370</v>
      </c>
    </row>
    <row r="406" spans="1:30" x14ac:dyDescent="0.3">
      <c r="A406">
        <v>30023</v>
      </c>
      <c r="B406">
        <v>1</v>
      </c>
      <c r="C406" t="s">
        <v>413</v>
      </c>
      <c r="D406" t="s">
        <v>486</v>
      </c>
      <c r="E406">
        <v>19110167</v>
      </c>
      <c r="F406">
        <v>7115602052</v>
      </c>
      <c r="G406" t="s">
        <v>46</v>
      </c>
      <c r="H406" t="s">
        <v>47</v>
      </c>
      <c r="I406" t="s">
        <v>48</v>
      </c>
      <c r="J406">
        <v>7032</v>
      </c>
      <c r="K406" t="s">
        <v>49</v>
      </c>
      <c r="L406">
        <v>925239</v>
      </c>
      <c r="M406" t="s">
        <v>97</v>
      </c>
      <c r="N406" t="s">
        <v>98</v>
      </c>
      <c r="O406" t="s">
        <v>99</v>
      </c>
      <c r="P406" t="s">
        <v>100</v>
      </c>
      <c r="Q406" t="s">
        <v>54</v>
      </c>
      <c r="R406">
        <v>100223303</v>
      </c>
      <c r="S406" t="s">
        <v>64</v>
      </c>
      <c r="T406" t="s">
        <v>56</v>
      </c>
      <c r="U406" t="s">
        <v>57</v>
      </c>
      <c r="V406">
        <v>6459.1</v>
      </c>
      <c r="W406">
        <v>22438.71</v>
      </c>
      <c r="X406">
        <v>20464.95</v>
      </c>
      <c r="Y406">
        <v>1</v>
      </c>
      <c r="Z406">
        <v>1</v>
      </c>
      <c r="AA406" s="1">
        <v>42643</v>
      </c>
      <c r="AB406">
        <v>27000</v>
      </c>
      <c r="AC406" t="s">
        <v>56</v>
      </c>
      <c r="AD406" t="s">
        <v>101</v>
      </c>
    </row>
    <row r="407" spans="1:30" x14ac:dyDescent="0.3">
      <c r="A407">
        <v>29297</v>
      </c>
      <c r="B407">
        <v>1</v>
      </c>
      <c r="C407" t="s">
        <v>413</v>
      </c>
      <c r="D407" t="s">
        <v>486</v>
      </c>
      <c r="E407">
        <v>19102268</v>
      </c>
      <c r="F407">
        <v>7115560157</v>
      </c>
      <c r="G407" t="s">
        <v>46</v>
      </c>
      <c r="H407" t="s">
        <v>47</v>
      </c>
      <c r="I407" t="s">
        <v>48</v>
      </c>
      <c r="J407">
        <v>7032</v>
      </c>
      <c r="K407" t="s">
        <v>49</v>
      </c>
      <c r="L407">
        <v>3782207</v>
      </c>
      <c r="M407" t="s">
        <v>112</v>
      </c>
      <c r="N407" t="s">
        <v>113</v>
      </c>
      <c r="O407" t="s">
        <v>114</v>
      </c>
      <c r="P407" t="s">
        <v>115</v>
      </c>
      <c r="Q407" t="s">
        <v>54</v>
      </c>
      <c r="R407">
        <v>100894891</v>
      </c>
      <c r="S407" t="s">
        <v>116</v>
      </c>
      <c r="T407" t="s">
        <v>56</v>
      </c>
      <c r="U407" t="s">
        <v>57</v>
      </c>
      <c r="V407">
        <v>12163.44</v>
      </c>
      <c r="W407">
        <v>22220.66</v>
      </c>
      <c r="X407">
        <v>20224.259999999998</v>
      </c>
      <c r="Y407">
        <v>1</v>
      </c>
      <c r="Z407">
        <v>1</v>
      </c>
      <c r="AA407" s="1">
        <v>42643</v>
      </c>
      <c r="AB407">
        <v>27000</v>
      </c>
      <c r="AC407" t="s">
        <v>56</v>
      </c>
      <c r="AD407" t="s">
        <v>117</v>
      </c>
    </row>
    <row r="408" spans="1:30" x14ac:dyDescent="0.3">
      <c r="A408">
        <v>29735</v>
      </c>
      <c r="B408">
        <v>1</v>
      </c>
      <c r="C408" t="s">
        <v>413</v>
      </c>
      <c r="D408" t="s">
        <v>486</v>
      </c>
      <c r="E408">
        <v>19110179</v>
      </c>
      <c r="F408">
        <v>7115597325</v>
      </c>
      <c r="G408" t="s">
        <v>46</v>
      </c>
      <c r="H408" t="s">
        <v>47</v>
      </c>
      <c r="I408" t="s">
        <v>48</v>
      </c>
      <c r="J408">
        <v>7032</v>
      </c>
      <c r="K408" t="s">
        <v>49</v>
      </c>
      <c r="L408">
        <v>3782207</v>
      </c>
      <c r="M408" t="s">
        <v>112</v>
      </c>
      <c r="N408" t="s">
        <v>113</v>
      </c>
      <c r="O408" t="s">
        <v>114</v>
      </c>
      <c r="P408" t="s">
        <v>115</v>
      </c>
      <c r="Q408" t="s">
        <v>54</v>
      </c>
      <c r="R408">
        <v>100894891</v>
      </c>
      <c r="S408" t="s">
        <v>116</v>
      </c>
      <c r="T408" t="s">
        <v>56</v>
      </c>
      <c r="U408" t="s">
        <v>57</v>
      </c>
      <c r="V408">
        <v>12160.91</v>
      </c>
      <c r="W408">
        <v>22157.5</v>
      </c>
      <c r="X408">
        <v>20159.62</v>
      </c>
      <c r="Y408">
        <v>1</v>
      </c>
      <c r="Z408">
        <v>1</v>
      </c>
      <c r="AA408" s="1">
        <v>42643</v>
      </c>
      <c r="AB408">
        <v>27000</v>
      </c>
      <c r="AC408" t="s">
        <v>56</v>
      </c>
      <c r="AD408" t="s">
        <v>117</v>
      </c>
    </row>
    <row r="409" spans="1:30" x14ac:dyDescent="0.3">
      <c r="A409">
        <v>30127</v>
      </c>
      <c r="B409">
        <v>1</v>
      </c>
      <c r="C409" t="s">
        <v>413</v>
      </c>
      <c r="D409" t="s">
        <v>486</v>
      </c>
      <c r="E409">
        <v>19110163</v>
      </c>
      <c r="F409">
        <v>7115605343</v>
      </c>
      <c r="G409" t="s">
        <v>46</v>
      </c>
      <c r="H409" t="s">
        <v>47</v>
      </c>
      <c r="I409" t="s">
        <v>48</v>
      </c>
      <c r="J409">
        <v>7032</v>
      </c>
      <c r="K409" t="s">
        <v>49</v>
      </c>
      <c r="L409">
        <v>3091654</v>
      </c>
      <c r="M409" t="s">
        <v>364</v>
      </c>
      <c r="N409" t="s">
        <v>365</v>
      </c>
      <c r="O409" t="s">
        <v>207</v>
      </c>
      <c r="P409" t="s">
        <v>208</v>
      </c>
      <c r="Q409" t="s">
        <v>54</v>
      </c>
      <c r="R409">
        <v>100223303</v>
      </c>
      <c r="S409" t="s">
        <v>64</v>
      </c>
      <c r="T409" t="s">
        <v>56</v>
      </c>
      <c r="U409" t="s">
        <v>57</v>
      </c>
      <c r="V409">
        <v>3867.05</v>
      </c>
      <c r="W409">
        <v>22131.59</v>
      </c>
      <c r="X409">
        <v>20234.07</v>
      </c>
      <c r="Y409">
        <v>1</v>
      </c>
      <c r="Z409">
        <v>1</v>
      </c>
      <c r="AA409" s="1">
        <v>42643</v>
      </c>
      <c r="AB409">
        <v>27000</v>
      </c>
      <c r="AC409" t="s">
        <v>56</v>
      </c>
      <c r="AD409" t="s">
        <v>366</v>
      </c>
    </row>
    <row r="410" spans="1:30" x14ac:dyDescent="0.3">
      <c r="A410">
        <v>29252</v>
      </c>
      <c r="B410">
        <v>1</v>
      </c>
      <c r="C410" t="s">
        <v>413</v>
      </c>
      <c r="D410" t="s">
        <v>486</v>
      </c>
      <c r="E410">
        <v>19102226</v>
      </c>
      <c r="F410">
        <v>7115557302</v>
      </c>
      <c r="G410" t="s">
        <v>46</v>
      </c>
      <c r="H410" t="s">
        <v>47</v>
      </c>
      <c r="I410" t="s">
        <v>48</v>
      </c>
      <c r="J410">
        <v>7032</v>
      </c>
      <c r="K410" t="s">
        <v>49</v>
      </c>
      <c r="L410">
        <v>3965425</v>
      </c>
      <c r="M410" t="s">
        <v>151</v>
      </c>
      <c r="N410" t="s">
        <v>152</v>
      </c>
      <c r="O410" t="s">
        <v>153</v>
      </c>
      <c r="P410" t="s">
        <v>154</v>
      </c>
      <c r="Q410" t="s">
        <v>54</v>
      </c>
      <c r="R410">
        <v>100214689</v>
      </c>
      <c r="S410" t="s">
        <v>155</v>
      </c>
      <c r="T410" t="s">
        <v>56</v>
      </c>
      <c r="U410" t="s">
        <v>57</v>
      </c>
      <c r="V410">
        <v>3806.22</v>
      </c>
      <c r="W410">
        <v>21949.55</v>
      </c>
      <c r="X410">
        <v>19958.95</v>
      </c>
      <c r="Y410">
        <v>1</v>
      </c>
      <c r="Z410">
        <v>1</v>
      </c>
      <c r="AA410" s="1">
        <v>42643</v>
      </c>
      <c r="AB410">
        <v>27000</v>
      </c>
      <c r="AC410" t="s">
        <v>56</v>
      </c>
      <c r="AD410" t="s">
        <v>156</v>
      </c>
    </row>
    <row r="411" spans="1:30" x14ac:dyDescent="0.3">
      <c r="A411">
        <v>30124</v>
      </c>
      <c r="B411">
        <v>1</v>
      </c>
      <c r="C411" t="s">
        <v>413</v>
      </c>
      <c r="D411" t="s">
        <v>486</v>
      </c>
      <c r="E411">
        <v>19110177</v>
      </c>
      <c r="F411">
        <v>7115605315</v>
      </c>
      <c r="G411" t="s">
        <v>46</v>
      </c>
      <c r="H411" t="s">
        <v>47</v>
      </c>
      <c r="I411" t="s">
        <v>48</v>
      </c>
      <c r="J411">
        <v>7032</v>
      </c>
      <c r="K411" t="s">
        <v>49</v>
      </c>
      <c r="L411">
        <v>913298</v>
      </c>
      <c r="M411" t="s">
        <v>138</v>
      </c>
      <c r="N411" t="s">
        <v>139</v>
      </c>
      <c r="O411" t="s">
        <v>140</v>
      </c>
      <c r="P411" t="s">
        <v>141</v>
      </c>
      <c r="Q411" t="s">
        <v>54</v>
      </c>
      <c r="R411">
        <v>100824635</v>
      </c>
      <c r="S411" t="s">
        <v>142</v>
      </c>
      <c r="T411" t="s">
        <v>56</v>
      </c>
      <c r="U411" t="s">
        <v>57</v>
      </c>
      <c r="V411">
        <v>23462.95</v>
      </c>
      <c r="W411">
        <v>21884.7</v>
      </c>
      <c r="X411">
        <v>20012.060000000001</v>
      </c>
      <c r="Y411">
        <v>1</v>
      </c>
      <c r="Z411">
        <v>1</v>
      </c>
      <c r="AA411" s="1">
        <v>42643</v>
      </c>
      <c r="AB411">
        <v>27000</v>
      </c>
      <c r="AC411" t="s">
        <v>56</v>
      </c>
      <c r="AD411" t="s">
        <v>143</v>
      </c>
    </row>
    <row r="412" spans="1:30" x14ac:dyDescent="0.3">
      <c r="A412">
        <v>29524</v>
      </c>
      <c r="B412">
        <v>1</v>
      </c>
      <c r="C412" t="s">
        <v>413</v>
      </c>
      <c r="D412" t="s">
        <v>486</v>
      </c>
      <c r="E412">
        <v>19110139</v>
      </c>
      <c r="F412">
        <v>7115585203</v>
      </c>
      <c r="G412" t="s">
        <v>46</v>
      </c>
      <c r="H412" t="s">
        <v>47</v>
      </c>
      <c r="I412" t="s">
        <v>48</v>
      </c>
      <c r="J412">
        <v>7032</v>
      </c>
      <c r="K412" t="s">
        <v>49</v>
      </c>
      <c r="L412">
        <v>4113123</v>
      </c>
      <c r="M412" t="s">
        <v>279</v>
      </c>
      <c r="N412" t="s">
        <v>280</v>
      </c>
      <c r="O412" t="s">
        <v>281</v>
      </c>
      <c r="P412" t="s">
        <v>282</v>
      </c>
      <c r="Q412" t="s">
        <v>54</v>
      </c>
      <c r="R412">
        <v>100214689</v>
      </c>
      <c r="S412" t="s">
        <v>155</v>
      </c>
      <c r="T412" t="s">
        <v>56</v>
      </c>
      <c r="U412" t="s">
        <v>57</v>
      </c>
      <c r="V412">
        <v>3348.34</v>
      </c>
      <c r="W412">
        <v>21687.74</v>
      </c>
      <c r="X412">
        <v>19873.73</v>
      </c>
      <c r="Y412">
        <v>1</v>
      </c>
      <c r="Z412">
        <v>1</v>
      </c>
      <c r="AA412" s="1">
        <v>42643</v>
      </c>
      <c r="AB412">
        <v>27000</v>
      </c>
      <c r="AC412" t="s">
        <v>56</v>
      </c>
      <c r="AD412" t="s">
        <v>303</v>
      </c>
    </row>
    <row r="413" spans="1:30" x14ac:dyDescent="0.3">
      <c r="A413">
        <v>29995</v>
      </c>
      <c r="B413">
        <v>1</v>
      </c>
      <c r="C413" t="s">
        <v>413</v>
      </c>
      <c r="D413" t="s">
        <v>486</v>
      </c>
      <c r="E413">
        <v>19110175</v>
      </c>
      <c r="F413">
        <v>7115601612</v>
      </c>
      <c r="G413" t="s">
        <v>46</v>
      </c>
      <c r="H413" t="s">
        <v>47</v>
      </c>
      <c r="I413" t="s">
        <v>48</v>
      </c>
      <c r="J413">
        <v>7032</v>
      </c>
      <c r="K413" t="s">
        <v>49</v>
      </c>
      <c r="L413">
        <v>3782207</v>
      </c>
      <c r="M413" t="s">
        <v>112</v>
      </c>
      <c r="N413" t="s">
        <v>113</v>
      </c>
      <c r="O413" t="s">
        <v>114</v>
      </c>
      <c r="P413" t="s">
        <v>115</v>
      </c>
      <c r="Q413" t="s">
        <v>54</v>
      </c>
      <c r="R413">
        <v>100894891</v>
      </c>
      <c r="S413" t="s">
        <v>116</v>
      </c>
      <c r="T413" t="s">
        <v>56</v>
      </c>
      <c r="U413" t="s">
        <v>57</v>
      </c>
      <c r="V413">
        <v>12172.7</v>
      </c>
      <c r="W413">
        <v>21673.5</v>
      </c>
      <c r="X413">
        <v>19678.05</v>
      </c>
      <c r="Y413">
        <v>1</v>
      </c>
      <c r="Z413">
        <v>1</v>
      </c>
      <c r="AA413" s="1">
        <v>42643</v>
      </c>
      <c r="AB413">
        <v>27000</v>
      </c>
      <c r="AC413" t="s">
        <v>56</v>
      </c>
      <c r="AD413" t="s">
        <v>117</v>
      </c>
    </row>
    <row r="414" spans="1:30" x14ac:dyDescent="0.3">
      <c r="A414">
        <v>29996</v>
      </c>
      <c r="B414">
        <v>1</v>
      </c>
      <c r="C414" t="s">
        <v>413</v>
      </c>
      <c r="D414" t="s">
        <v>486</v>
      </c>
      <c r="E414">
        <v>19110176</v>
      </c>
      <c r="F414">
        <v>7115601613</v>
      </c>
      <c r="G414" t="s">
        <v>46</v>
      </c>
      <c r="H414" t="s">
        <v>47</v>
      </c>
      <c r="I414" t="s">
        <v>48</v>
      </c>
      <c r="J414">
        <v>7032</v>
      </c>
      <c r="K414" t="s">
        <v>49</v>
      </c>
      <c r="L414">
        <v>4480377</v>
      </c>
      <c r="M414" t="s">
        <v>213</v>
      </c>
      <c r="N414" t="s">
        <v>214</v>
      </c>
      <c r="O414" t="s">
        <v>215</v>
      </c>
      <c r="P414" t="s">
        <v>216</v>
      </c>
      <c r="Q414" t="s">
        <v>54</v>
      </c>
      <c r="R414">
        <v>100894891</v>
      </c>
      <c r="S414" t="s">
        <v>116</v>
      </c>
      <c r="T414" t="s">
        <v>56</v>
      </c>
      <c r="U414" t="s">
        <v>57</v>
      </c>
      <c r="V414">
        <v>20570.439999999999</v>
      </c>
      <c r="W414">
        <v>21493.32</v>
      </c>
      <c r="X414">
        <v>19653.66</v>
      </c>
      <c r="Y414">
        <v>1</v>
      </c>
      <c r="Z414">
        <v>1</v>
      </c>
      <c r="AA414" s="1">
        <v>42643</v>
      </c>
      <c r="AB414">
        <v>27000</v>
      </c>
      <c r="AC414" t="s">
        <v>56</v>
      </c>
      <c r="AD414" t="s">
        <v>217</v>
      </c>
    </row>
    <row r="415" spans="1:30" x14ac:dyDescent="0.3">
      <c r="A415">
        <v>30022</v>
      </c>
      <c r="B415">
        <v>1</v>
      </c>
      <c r="C415" t="s">
        <v>413</v>
      </c>
      <c r="D415" t="s">
        <v>486</v>
      </c>
      <c r="E415">
        <v>19110166</v>
      </c>
      <c r="F415">
        <v>7115602051</v>
      </c>
      <c r="G415" t="s">
        <v>46</v>
      </c>
      <c r="H415" t="s">
        <v>47</v>
      </c>
      <c r="I415" t="s">
        <v>48</v>
      </c>
      <c r="J415">
        <v>7032</v>
      </c>
      <c r="K415" t="s">
        <v>49</v>
      </c>
      <c r="L415">
        <v>3537341</v>
      </c>
      <c r="M415" t="s">
        <v>320</v>
      </c>
      <c r="N415" t="s">
        <v>133</v>
      </c>
      <c r="O415" t="s">
        <v>84</v>
      </c>
      <c r="P415" t="s">
        <v>85</v>
      </c>
      <c r="Q415" t="s">
        <v>54</v>
      </c>
      <c r="R415">
        <v>100994845</v>
      </c>
      <c r="S415" t="s">
        <v>86</v>
      </c>
      <c r="T415" t="s">
        <v>56</v>
      </c>
      <c r="U415" t="s">
        <v>57</v>
      </c>
      <c r="V415">
        <v>11383.41</v>
      </c>
      <c r="W415">
        <v>21457.29</v>
      </c>
      <c r="X415">
        <v>19477.78</v>
      </c>
      <c r="Y415">
        <v>1</v>
      </c>
      <c r="Z415">
        <v>1</v>
      </c>
      <c r="AA415" s="1">
        <v>42643</v>
      </c>
      <c r="AB415">
        <v>27000</v>
      </c>
      <c r="AC415" t="s">
        <v>56</v>
      </c>
      <c r="AD415" t="s">
        <v>321</v>
      </c>
    </row>
    <row r="416" spans="1:30" x14ac:dyDescent="0.3">
      <c r="A416">
        <v>30000</v>
      </c>
      <c r="B416">
        <v>1</v>
      </c>
      <c r="C416" t="s">
        <v>413</v>
      </c>
      <c r="D416" t="s">
        <v>486</v>
      </c>
      <c r="E416">
        <v>19110170</v>
      </c>
      <c r="F416">
        <v>7115601642</v>
      </c>
      <c r="G416" t="s">
        <v>46</v>
      </c>
      <c r="H416" t="s">
        <v>47</v>
      </c>
      <c r="I416" t="s">
        <v>48</v>
      </c>
      <c r="J416">
        <v>7032</v>
      </c>
      <c r="K416" t="s">
        <v>49</v>
      </c>
      <c r="L416">
        <v>941735</v>
      </c>
      <c r="M416" t="s">
        <v>124</v>
      </c>
      <c r="N416" t="s">
        <v>125</v>
      </c>
      <c r="O416" t="s">
        <v>126</v>
      </c>
      <c r="P416" t="s">
        <v>127</v>
      </c>
      <c r="Q416" t="s">
        <v>54</v>
      </c>
      <c r="R416">
        <v>100894891</v>
      </c>
      <c r="S416" t="s">
        <v>116</v>
      </c>
      <c r="T416" t="s">
        <v>56</v>
      </c>
      <c r="U416" t="s">
        <v>57</v>
      </c>
      <c r="V416">
        <v>11657.56</v>
      </c>
      <c r="W416">
        <v>21422.12</v>
      </c>
      <c r="X416">
        <v>19412.36</v>
      </c>
      <c r="Y416">
        <v>1</v>
      </c>
      <c r="Z416">
        <v>1</v>
      </c>
      <c r="AA416" s="1">
        <v>42643</v>
      </c>
      <c r="AB416">
        <v>27000</v>
      </c>
      <c r="AC416" t="s">
        <v>56</v>
      </c>
      <c r="AD416" t="s">
        <v>128</v>
      </c>
    </row>
    <row r="417" spans="1:30" x14ac:dyDescent="0.3">
      <c r="A417">
        <v>29298</v>
      </c>
      <c r="B417">
        <v>1</v>
      </c>
      <c r="C417" t="s">
        <v>413</v>
      </c>
      <c r="D417" t="s">
        <v>486</v>
      </c>
      <c r="E417">
        <v>19102269</v>
      </c>
      <c r="F417">
        <v>7115560158</v>
      </c>
      <c r="G417" t="s">
        <v>46</v>
      </c>
      <c r="H417" t="s">
        <v>47</v>
      </c>
      <c r="I417" t="s">
        <v>48</v>
      </c>
      <c r="J417">
        <v>7032</v>
      </c>
      <c r="K417" t="s">
        <v>49</v>
      </c>
      <c r="L417">
        <v>2064813</v>
      </c>
      <c r="M417" t="s">
        <v>256</v>
      </c>
      <c r="N417" t="s">
        <v>257</v>
      </c>
      <c r="O417" t="s">
        <v>215</v>
      </c>
      <c r="P417" t="s">
        <v>216</v>
      </c>
      <c r="Q417" t="s">
        <v>54</v>
      </c>
      <c r="R417">
        <v>100297681</v>
      </c>
      <c r="S417" t="s">
        <v>258</v>
      </c>
      <c r="T417" t="s">
        <v>56</v>
      </c>
      <c r="U417" t="s">
        <v>57</v>
      </c>
      <c r="V417">
        <v>11203.43</v>
      </c>
      <c r="W417">
        <v>21393.86</v>
      </c>
      <c r="X417">
        <v>19399.73</v>
      </c>
      <c r="Y417">
        <v>1</v>
      </c>
      <c r="Z417">
        <v>1</v>
      </c>
      <c r="AA417" s="1">
        <v>42643</v>
      </c>
      <c r="AB417">
        <v>27000</v>
      </c>
      <c r="AC417" t="s">
        <v>56</v>
      </c>
      <c r="AD417" t="s">
        <v>259</v>
      </c>
    </row>
    <row r="418" spans="1:30" x14ac:dyDescent="0.3">
      <c r="A418">
        <v>29602</v>
      </c>
      <c r="B418">
        <v>1</v>
      </c>
      <c r="C418" t="s">
        <v>413</v>
      </c>
      <c r="D418" t="s">
        <v>486</v>
      </c>
      <c r="E418">
        <v>19102275</v>
      </c>
      <c r="F418">
        <v>7115595641</v>
      </c>
      <c r="G418" t="s">
        <v>46</v>
      </c>
      <c r="H418" t="s">
        <v>47</v>
      </c>
      <c r="I418" t="s">
        <v>48</v>
      </c>
      <c r="J418">
        <v>7032</v>
      </c>
      <c r="K418" t="s">
        <v>49</v>
      </c>
      <c r="L418">
        <v>3855615</v>
      </c>
      <c r="M418" t="s">
        <v>189</v>
      </c>
      <c r="N418" t="s">
        <v>190</v>
      </c>
      <c r="O418" t="s">
        <v>191</v>
      </c>
      <c r="P418" t="s">
        <v>192</v>
      </c>
      <c r="Q418" t="s">
        <v>54</v>
      </c>
      <c r="R418">
        <v>101030531</v>
      </c>
      <c r="S418" t="s">
        <v>193</v>
      </c>
      <c r="T418" t="s">
        <v>56</v>
      </c>
      <c r="U418" t="s">
        <v>57</v>
      </c>
      <c r="V418">
        <v>3304.77</v>
      </c>
      <c r="W418">
        <v>21316.28</v>
      </c>
      <c r="X418">
        <v>19465.2</v>
      </c>
      <c r="Y418">
        <v>1</v>
      </c>
      <c r="Z418">
        <v>1</v>
      </c>
      <c r="AA418" s="1">
        <v>42643</v>
      </c>
      <c r="AB418">
        <v>27000</v>
      </c>
      <c r="AC418" t="s">
        <v>56</v>
      </c>
      <c r="AD418" t="s">
        <v>194</v>
      </c>
    </row>
    <row r="419" spans="1:30" x14ac:dyDescent="0.3">
      <c r="A419">
        <v>30132</v>
      </c>
      <c r="B419">
        <v>1</v>
      </c>
      <c r="C419" t="s">
        <v>413</v>
      </c>
      <c r="D419" t="s">
        <v>486</v>
      </c>
      <c r="E419">
        <v>19108897</v>
      </c>
      <c r="F419">
        <v>7115606438</v>
      </c>
      <c r="G419" t="s">
        <v>46</v>
      </c>
      <c r="H419" t="s">
        <v>47</v>
      </c>
      <c r="I419" t="s">
        <v>48</v>
      </c>
      <c r="J419">
        <v>7032</v>
      </c>
      <c r="K419" t="s">
        <v>49</v>
      </c>
      <c r="L419">
        <v>646963</v>
      </c>
      <c r="M419" t="s">
        <v>176</v>
      </c>
      <c r="N419" t="s">
        <v>177</v>
      </c>
      <c r="O419" t="s">
        <v>178</v>
      </c>
      <c r="P419" t="s">
        <v>179</v>
      </c>
      <c r="Q419" t="s">
        <v>54</v>
      </c>
      <c r="R419">
        <v>100214689</v>
      </c>
      <c r="S419" t="s">
        <v>155</v>
      </c>
      <c r="T419" t="s">
        <v>56</v>
      </c>
      <c r="U419" t="s">
        <v>57</v>
      </c>
      <c r="V419">
        <v>6199.01</v>
      </c>
      <c r="W419">
        <v>21288.11</v>
      </c>
      <c r="X419">
        <v>19503.57</v>
      </c>
      <c r="Y419">
        <v>1</v>
      </c>
      <c r="Z419">
        <v>1</v>
      </c>
      <c r="AA419" s="1">
        <v>42643</v>
      </c>
      <c r="AB419">
        <v>27000</v>
      </c>
      <c r="AC419" t="s">
        <v>56</v>
      </c>
      <c r="AD419" t="s">
        <v>180</v>
      </c>
    </row>
    <row r="420" spans="1:30" x14ac:dyDescent="0.3">
      <c r="A420">
        <v>30131</v>
      </c>
      <c r="B420">
        <v>1</v>
      </c>
      <c r="C420" t="s">
        <v>413</v>
      </c>
      <c r="D420" t="s">
        <v>486</v>
      </c>
      <c r="E420">
        <v>19108896</v>
      </c>
      <c r="F420">
        <v>7115606437</v>
      </c>
      <c r="G420" t="s">
        <v>46</v>
      </c>
      <c r="H420" t="s">
        <v>47</v>
      </c>
      <c r="I420" t="s">
        <v>48</v>
      </c>
      <c r="J420">
        <v>7032</v>
      </c>
      <c r="K420" t="s">
        <v>49</v>
      </c>
      <c r="L420">
        <v>2795664</v>
      </c>
      <c r="M420" t="s">
        <v>105</v>
      </c>
      <c r="N420" t="s">
        <v>106</v>
      </c>
      <c r="O420" t="s">
        <v>107</v>
      </c>
      <c r="P420" t="s">
        <v>108</v>
      </c>
      <c r="Q420" t="s">
        <v>54</v>
      </c>
      <c r="R420">
        <v>100994845</v>
      </c>
      <c r="S420" t="s">
        <v>86</v>
      </c>
      <c r="T420" t="s">
        <v>56</v>
      </c>
      <c r="U420" t="s">
        <v>57</v>
      </c>
      <c r="V420">
        <v>13427.93</v>
      </c>
      <c r="W420">
        <v>21265.56</v>
      </c>
      <c r="X420">
        <v>19158.28</v>
      </c>
      <c r="Y420">
        <v>1</v>
      </c>
      <c r="Z420">
        <v>1</v>
      </c>
      <c r="AA420" s="1">
        <v>42643</v>
      </c>
      <c r="AB420">
        <v>27000</v>
      </c>
      <c r="AC420" t="s">
        <v>56</v>
      </c>
      <c r="AD420" t="s">
        <v>109</v>
      </c>
    </row>
    <row r="421" spans="1:30" x14ac:dyDescent="0.3">
      <c r="A421">
        <v>30050</v>
      </c>
      <c r="B421">
        <v>1</v>
      </c>
      <c r="C421" t="s">
        <v>413</v>
      </c>
      <c r="D421" t="s">
        <v>486</v>
      </c>
      <c r="E421">
        <v>19110172</v>
      </c>
      <c r="F421">
        <v>7115604219</v>
      </c>
      <c r="G421" t="s">
        <v>46</v>
      </c>
      <c r="H421" t="s">
        <v>47</v>
      </c>
      <c r="I421" t="s">
        <v>48</v>
      </c>
      <c r="J421">
        <v>7032</v>
      </c>
      <c r="K421" t="s">
        <v>49</v>
      </c>
      <c r="L421">
        <v>4205182</v>
      </c>
      <c r="M421" t="s">
        <v>286</v>
      </c>
      <c r="N421" t="s">
        <v>287</v>
      </c>
      <c r="O421" t="s">
        <v>170</v>
      </c>
      <c r="P421" t="s">
        <v>171</v>
      </c>
      <c r="Q421" t="s">
        <v>54</v>
      </c>
      <c r="R421">
        <v>100214689</v>
      </c>
      <c r="S421" t="s">
        <v>155</v>
      </c>
      <c r="T421" t="s">
        <v>56</v>
      </c>
      <c r="U421" t="s">
        <v>57</v>
      </c>
      <c r="V421">
        <v>9293.59</v>
      </c>
      <c r="W421">
        <v>21226.639999999999</v>
      </c>
      <c r="X421">
        <v>19281.97</v>
      </c>
      <c r="Y421">
        <v>1</v>
      </c>
      <c r="Z421">
        <v>1</v>
      </c>
      <c r="AA421" s="1">
        <v>42643</v>
      </c>
      <c r="AB421">
        <v>27000</v>
      </c>
      <c r="AC421" t="s">
        <v>56</v>
      </c>
      <c r="AD421" t="s">
        <v>288</v>
      </c>
    </row>
    <row r="422" spans="1:30" x14ac:dyDescent="0.3">
      <c r="A422">
        <v>29143</v>
      </c>
      <c r="B422">
        <v>1</v>
      </c>
      <c r="C422" t="s">
        <v>413</v>
      </c>
      <c r="D422" t="s">
        <v>486</v>
      </c>
      <c r="E422">
        <v>19108893</v>
      </c>
      <c r="F422">
        <v>7115423943</v>
      </c>
      <c r="G422" t="s">
        <v>46</v>
      </c>
      <c r="H422" t="s">
        <v>47</v>
      </c>
      <c r="I422" t="s">
        <v>48</v>
      </c>
      <c r="J422">
        <v>7032</v>
      </c>
      <c r="K422" t="s">
        <v>49</v>
      </c>
      <c r="L422">
        <v>4205647</v>
      </c>
      <c r="M422" t="s">
        <v>168</v>
      </c>
      <c r="N422" t="s">
        <v>169</v>
      </c>
      <c r="O422" t="s">
        <v>170</v>
      </c>
      <c r="P422" t="s">
        <v>171</v>
      </c>
      <c r="Q422" t="s">
        <v>54</v>
      </c>
      <c r="R422">
        <v>101047835</v>
      </c>
      <c r="S422" t="s">
        <v>172</v>
      </c>
      <c r="T422" t="s">
        <v>56</v>
      </c>
      <c r="U422" t="s">
        <v>57</v>
      </c>
      <c r="V422">
        <v>14231.71</v>
      </c>
      <c r="W422">
        <v>21212.53</v>
      </c>
      <c r="X422">
        <v>19300.349999999999</v>
      </c>
      <c r="Y422">
        <v>1</v>
      </c>
      <c r="Z422">
        <v>1</v>
      </c>
      <c r="AA422" s="1">
        <v>42643</v>
      </c>
      <c r="AB422">
        <v>27000</v>
      </c>
      <c r="AC422" t="s">
        <v>56</v>
      </c>
      <c r="AD422" t="s">
        <v>173</v>
      </c>
    </row>
    <row r="423" spans="1:30" x14ac:dyDescent="0.3">
      <c r="A423">
        <v>30128</v>
      </c>
      <c r="B423">
        <v>1</v>
      </c>
      <c r="C423" t="s">
        <v>413</v>
      </c>
      <c r="D423" t="s">
        <v>486</v>
      </c>
      <c r="E423">
        <v>19110164</v>
      </c>
      <c r="F423">
        <v>7115605344</v>
      </c>
      <c r="G423" t="s">
        <v>46</v>
      </c>
      <c r="H423" t="s">
        <v>47</v>
      </c>
      <c r="I423" t="s">
        <v>48</v>
      </c>
      <c r="J423">
        <v>7032</v>
      </c>
      <c r="K423" t="s">
        <v>49</v>
      </c>
      <c r="L423">
        <v>931925</v>
      </c>
      <c r="M423" t="s">
        <v>239</v>
      </c>
      <c r="N423" t="s">
        <v>240</v>
      </c>
      <c r="O423" t="s">
        <v>241</v>
      </c>
      <c r="P423" t="s">
        <v>242</v>
      </c>
      <c r="Q423" t="s">
        <v>54</v>
      </c>
      <c r="R423">
        <v>100647401</v>
      </c>
      <c r="S423" t="s">
        <v>274</v>
      </c>
      <c r="T423" t="s">
        <v>56</v>
      </c>
      <c r="U423" t="s">
        <v>57</v>
      </c>
      <c r="V423">
        <v>3431.66</v>
      </c>
      <c r="W423">
        <v>21097.14</v>
      </c>
      <c r="X423">
        <v>19270.34</v>
      </c>
      <c r="Y423">
        <v>1</v>
      </c>
      <c r="Z423">
        <v>1</v>
      </c>
      <c r="AA423" s="1">
        <v>42643</v>
      </c>
      <c r="AB423">
        <v>27000</v>
      </c>
      <c r="AC423" t="s">
        <v>56</v>
      </c>
      <c r="AD423" t="s">
        <v>275</v>
      </c>
    </row>
    <row r="424" spans="1:30" x14ac:dyDescent="0.3">
      <c r="A424">
        <v>29999</v>
      </c>
      <c r="B424">
        <v>1</v>
      </c>
      <c r="C424" t="s">
        <v>413</v>
      </c>
      <c r="D424" t="s">
        <v>486</v>
      </c>
      <c r="E424">
        <v>19110169</v>
      </c>
      <c r="F424">
        <v>7115601641</v>
      </c>
      <c r="G424" t="s">
        <v>46</v>
      </c>
      <c r="H424" t="s">
        <v>47</v>
      </c>
      <c r="I424" t="s">
        <v>48</v>
      </c>
      <c r="J424">
        <v>7032</v>
      </c>
      <c r="K424" t="s">
        <v>49</v>
      </c>
      <c r="L424">
        <v>4119717</v>
      </c>
      <c r="M424" t="s">
        <v>309</v>
      </c>
      <c r="N424" t="s">
        <v>310</v>
      </c>
      <c r="O424" t="s">
        <v>311</v>
      </c>
      <c r="P424" t="s">
        <v>312</v>
      </c>
      <c r="Q424" t="s">
        <v>54</v>
      </c>
      <c r="R424">
        <v>100223303</v>
      </c>
      <c r="S424" t="s">
        <v>64</v>
      </c>
      <c r="T424" t="s">
        <v>56</v>
      </c>
      <c r="U424" t="s">
        <v>57</v>
      </c>
      <c r="V424">
        <v>5785.4</v>
      </c>
      <c r="W424">
        <v>20983.31</v>
      </c>
      <c r="X424">
        <v>19092.240000000002</v>
      </c>
      <c r="Y424">
        <v>1</v>
      </c>
      <c r="Z424">
        <v>1</v>
      </c>
      <c r="AA424" s="1">
        <v>42643</v>
      </c>
      <c r="AB424">
        <v>27000</v>
      </c>
      <c r="AC424" t="s">
        <v>56</v>
      </c>
      <c r="AD424" t="s">
        <v>313</v>
      </c>
    </row>
    <row r="425" spans="1:30" x14ac:dyDescent="0.3">
      <c r="A425">
        <v>30051</v>
      </c>
      <c r="B425">
        <v>1</v>
      </c>
      <c r="C425" t="s">
        <v>413</v>
      </c>
      <c r="D425" t="s">
        <v>486</v>
      </c>
      <c r="E425">
        <v>19110173</v>
      </c>
      <c r="F425">
        <v>7115604220</v>
      </c>
      <c r="G425" t="s">
        <v>46</v>
      </c>
      <c r="H425" t="s">
        <v>47</v>
      </c>
      <c r="I425" t="s">
        <v>48</v>
      </c>
      <c r="J425">
        <v>7032</v>
      </c>
      <c r="K425" t="s">
        <v>49</v>
      </c>
      <c r="L425">
        <v>5014992</v>
      </c>
      <c r="M425" t="s">
        <v>302</v>
      </c>
      <c r="N425" t="s">
        <v>280</v>
      </c>
      <c r="O425" t="s">
        <v>281</v>
      </c>
      <c r="P425" t="s">
        <v>282</v>
      </c>
      <c r="Q425" t="s">
        <v>54</v>
      </c>
      <c r="R425">
        <v>100214689</v>
      </c>
      <c r="S425" t="s">
        <v>155</v>
      </c>
      <c r="T425" t="s">
        <v>56</v>
      </c>
      <c r="U425" t="s">
        <v>57</v>
      </c>
      <c r="V425">
        <v>3347.37</v>
      </c>
      <c r="W425">
        <v>20961.8</v>
      </c>
      <c r="X425">
        <v>19126.8</v>
      </c>
      <c r="Y425">
        <v>1</v>
      </c>
      <c r="Z425">
        <v>1</v>
      </c>
      <c r="AA425" s="1">
        <v>42643</v>
      </c>
      <c r="AB425">
        <v>27000</v>
      </c>
      <c r="AC425" t="s">
        <v>56</v>
      </c>
      <c r="AD425" t="s">
        <v>303</v>
      </c>
    </row>
    <row r="426" spans="1:30" x14ac:dyDescent="0.3">
      <c r="A426">
        <v>29721</v>
      </c>
      <c r="B426">
        <v>1</v>
      </c>
      <c r="C426" t="s">
        <v>413</v>
      </c>
      <c r="D426" t="s">
        <v>486</v>
      </c>
      <c r="E426">
        <v>19102273</v>
      </c>
      <c r="F426">
        <v>7115596432</v>
      </c>
      <c r="G426" t="s">
        <v>46</v>
      </c>
      <c r="H426" t="s">
        <v>47</v>
      </c>
      <c r="I426" t="s">
        <v>48</v>
      </c>
      <c r="J426">
        <v>7032</v>
      </c>
      <c r="K426" t="s">
        <v>49</v>
      </c>
      <c r="L426">
        <v>915409</v>
      </c>
      <c r="M426" t="s">
        <v>247</v>
      </c>
      <c r="N426" t="s">
        <v>248</v>
      </c>
      <c r="O426" t="s">
        <v>249</v>
      </c>
      <c r="P426" t="s">
        <v>250</v>
      </c>
      <c r="Q426" t="s">
        <v>54</v>
      </c>
      <c r="R426">
        <v>100535792</v>
      </c>
      <c r="S426" t="s">
        <v>251</v>
      </c>
      <c r="T426" t="s">
        <v>56</v>
      </c>
      <c r="U426" t="s">
        <v>57</v>
      </c>
      <c r="V426">
        <v>5162.95</v>
      </c>
      <c r="W426">
        <v>20604.64</v>
      </c>
      <c r="X426">
        <v>18719.18</v>
      </c>
      <c r="Y426">
        <v>1</v>
      </c>
      <c r="Z426">
        <v>1</v>
      </c>
      <c r="AA426" s="1">
        <v>42643</v>
      </c>
      <c r="AB426">
        <v>27000</v>
      </c>
      <c r="AC426" t="s">
        <v>56</v>
      </c>
      <c r="AD426" t="s">
        <v>252</v>
      </c>
    </row>
    <row r="427" spans="1:30" x14ac:dyDescent="0.3">
      <c r="A427">
        <v>30071</v>
      </c>
      <c r="B427">
        <v>1</v>
      </c>
      <c r="C427" t="s">
        <v>413</v>
      </c>
      <c r="D427" t="s">
        <v>486</v>
      </c>
      <c r="E427">
        <v>19110138</v>
      </c>
      <c r="F427">
        <v>7115604566</v>
      </c>
      <c r="G427" t="s">
        <v>46</v>
      </c>
      <c r="H427" t="s">
        <v>47</v>
      </c>
      <c r="I427" t="s">
        <v>48</v>
      </c>
      <c r="J427">
        <v>7032</v>
      </c>
      <c r="K427" t="s">
        <v>49</v>
      </c>
      <c r="L427">
        <v>940117</v>
      </c>
      <c r="M427" t="s">
        <v>69</v>
      </c>
      <c r="N427" t="s">
        <v>70</v>
      </c>
      <c r="O427" t="s">
        <v>71</v>
      </c>
      <c r="P427" t="s">
        <v>72</v>
      </c>
      <c r="Q427" t="s">
        <v>54</v>
      </c>
      <c r="R427">
        <v>100223303</v>
      </c>
      <c r="S427" t="s">
        <v>64</v>
      </c>
      <c r="T427" t="s">
        <v>56</v>
      </c>
      <c r="U427" t="s">
        <v>57</v>
      </c>
      <c r="V427">
        <v>12615.03</v>
      </c>
      <c r="W427">
        <v>20381.8</v>
      </c>
      <c r="X427">
        <v>18420</v>
      </c>
      <c r="Y427">
        <v>1</v>
      </c>
      <c r="Z427">
        <v>1</v>
      </c>
      <c r="AA427" s="1">
        <v>42643</v>
      </c>
      <c r="AB427">
        <v>27000</v>
      </c>
      <c r="AC427" t="s">
        <v>56</v>
      </c>
      <c r="AD427" t="s">
        <v>73</v>
      </c>
    </row>
    <row r="428" spans="1:30" x14ac:dyDescent="0.3">
      <c r="A428">
        <v>29601</v>
      </c>
      <c r="B428">
        <v>1</v>
      </c>
      <c r="C428" t="s">
        <v>413</v>
      </c>
      <c r="D428" t="s">
        <v>486</v>
      </c>
      <c r="E428">
        <v>19102274</v>
      </c>
      <c r="F428">
        <v>7115595640</v>
      </c>
      <c r="G428" t="s">
        <v>46</v>
      </c>
      <c r="H428" t="s">
        <v>47</v>
      </c>
      <c r="I428" t="s">
        <v>48</v>
      </c>
      <c r="J428">
        <v>7032</v>
      </c>
      <c r="K428" t="s">
        <v>49</v>
      </c>
      <c r="L428">
        <v>1363663</v>
      </c>
      <c r="M428" t="s">
        <v>358</v>
      </c>
      <c r="N428" t="s">
        <v>359</v>
      </c>
      <c r="O428" t="s">
        <v>207</v>
      </c>
      <c r="P428" t="s">
        <v>208</v>
      </c>
      <c r="Q428" t="s">
        <v>54</v>
      </c>
      <c r="R428">
        <v>100223303</v>
      </c>
      <c r="S428" t="s">
        <v>64</v>
      </c>
      <c r="T428" t="s">
        <v>56</v>
      </c>
      <c r="U428" t="s">
        <v>57</v>
      </c>
      <c r="V428">
        <v>4820.74</v>
      </c>
      <c r="W428">
        <v>19541.599999999999</v>
      </c>
      <c r="X428">
        <v>17355.919999999998</v>
      </c>
      <c r="Y428">
        <v>1</v>
      </c>
      <c r="Z428">
        <v>1</v>
      </c>
      <c r="AA428" s="1">
        <v>42643</v>
      </c>
      <c r="AB428">
        <v>27000</v>
      </c>
      <c r="AC428" t="s">
        <v>56</v>
      </c>
      <c r="AD428" t="s">
        <v>360</v>
      </c>
    </row>
    <row r="429" spans="1:30" x14ac:dyDescent="0.3">
      <c r="A429">
        <v>30133</v>
      </c>
      <c r="B429">
        <v>1</v>
      </c>
      <c r="C429" t="s">
        <v>413</v>
      </c>
      <c r="D429" t="s">
        <v>486</v>
      </c>
      <c r="E429">
        <v>19110137</v>
      </c>
      <c r="F429">
        <v>7115606782</v>
      </c>
      <c r="G429" t="s">
        <v>46</v>
      </c>
      <c r="H429" t="s">
        <v>47</v>
      </c>
      <c r="I429" t="s">
        <v>48</v>
      </c>
      <c r="J429">
        <v>7032</v>
      </c>
      <c r="K429" t="s">
        <v>49</v>
      </c>
      <c r="L429">
        <v>1928761</v>
      </c>
      <c r="M429" t="s">
        <v>231</v>
      </c>
      <c r="N429" t="s">
        <v>232</v>
      </c>
      <c r="O429" t="s">
        <v>99</v>
      </c>
      <c r="P429" t="s">
        <v>100</v>
      </c>
      <c r="Q429" t="s">
        <v>54</v>
      </c>
      <c r="R429">
        <v>100223303</v>
      </c>
      <c r="S429" t="s">
        <v>64</v>
      </c>
      <c r="T429" t="s">
        <v>56</v>
      </c>
      <c r="U429" t="s">
        <v>57</v>
      </c>
      <c r="V429">
        <v>8881.24</v>
      </c>
      <c r="W429">
        <v>19415.169999999998</v>
      </c>
      <c r="X429">
        <v>17379.54</v>
      </c>
      <c r="Y429">
        <v>1</v>
      </c>
      <c r="Z429">
        <v>1</v>
      </c>
      <c r="AA429" s="1">
        <v>42643</v>
      </c>
      <c r="AB429">
        <v>27000</v>
      </c>
      <c r="AC429" t="s">
        <v>56</v>
      </c>
      <c r="AD429" t="s">
        <v>233</v>
      </c>
    </row>
    <row r="430" spans="1:30" x14ac:dyDescent="0.3">
      <c r="A430">
        <v>29720</v>
      </c>
      <c r="B430">
        <v>1</v>
      </c>
      <c r="C430" t="s">
        <v>413</v>
      </c>
      <c r="D430" t="s">
        <v>486</v>
      </c>
      <c r="E430">
        <v>19102272</v>
      </c>
      <c r="F430">
        <v>7115596431</v>
      </c>
      <c r="G430" t="s">
        <v>46</v>
      </c>
      <c r="H430" t="s">
        <v>47</v>
      </c>
      <c r="I430" t="s">
        <v>48</v>
      </c>
      <c r="J430">
        <v>7032</v>
      </c>
      <c r="K430" t="s">
        <v>49</v>
      </c>
      <c r="L430">
        <v>941468</v>
      </c>
      <c r="M430" t="s">
        <v>205</v>
      </c>
      <c r="N430" t="s">
        <v>206</v>
      </c>
      <c r="O430" t="s">
        <v>207</v>
      </c>
      <c r="P430" t="s">
        <v>208</v>
      </c>
      <c r="Q430" t="s">
        <v>54</v>
      </c>
      <c r="R430">
        <v>101093720</v>
      </c>
      <c r="S430" t="s">
        <v>55</v>
      </c>
      <c r="T430" t="s">
        <v>56</v>
      </c>
      <c r="U430" t="s">
        <v>57</v>
      </c>
      <c r="V430">
        <v>3516.73</v>
      </c>
      <c r="W430">
        <v>17892.59</v>
      </c>
      <c r="X430">
        <v>16383.4</v>
      </c>
      <c r="Y430">
        <v>1</v>
      </c>
      <c r="Z430">
        <v>1</v>
      </c>
      <c r="AA430" s="1">
        <v>42643</v>
      </c>
      <c r="AB430">
        <v>27000</v>
      </c>
      <c r="AC430" t="s">
        <v>56</v>
      </c>
      <c r="AD430" t="s">
        <v>209</v>
      </c>
    </row>
    <row r="431" spans="1:30" x14ac:dyDescent="0.3">
      <c r="A431">
        <v>30319</v>
      </c>
      <c r="B431">
        <v>1</v>
      </c>
      <c r="C431" t="s">
        <v>493</v>
      </c>
      <c r="D431" t="s">
        <v>494</v>
      </c>
      <c r="E431">
        <v>19119811</v>
      </c>
      <c r="F431">
        <v>7115612707</v>
      </c>
      <c r="G431" t="s">
        <v>46</v>
      </c>
      <c r="H431" t="s">
        <v>47</v>
      </c>
      <c r="I431" t="s">
        <v>48</v>
      </c>
      <c r="J431">
        <v>7032</v>
      </c>
      <c r="K431" t="s">
        <v>49</v>
      </c>
      <c r="L431">
        <v>917531</v>
      </c>
      <c r="M431" t="s">
        <v>319</v>
      </c>
      <c r="N431" t="s">
        <v>152</v>
      </c>
      <c r="O431" t="s">
        <v>153</v>
      </c>
      <c r="P431" t="s">
        <v>154</v>
      </c>
      <c r="Q431" t="s">
        <v>54</v>
      </c>
      <c r="R431">
        <v>100297681</v>
      </c>
      <c r="S431" t="s">
        <v>258</v>
      </c>
      <c r="T431" t="s">
        <v>56</v>
      </c>
      <c r="U431" t="s">
        <v>57</v>
      </c>
      <c r="V431">
        <v>3732.87</v>
      </c>
      <c r="W431">
        <v>21755.85</v>
      </c>
      <c r="X431">
        <v>19924.32</v>
      </c>
      <c r="Y431">
        <v>1</v>
      </c>
      <c r="Z431">
        <v>1</v>
      </c>
      <c r="AA431" s="1">
        <v>42646</v>
      </c>
      <c r="AB431">
        <v>27000</v>
      </c>
      <c r="AC431" t="s">
        <v>56</v>
      </c>
      <c r="AD431" t="s">
        <v>298</v>
      </c>
    </row>
    <row r="432" spans="1:30" x14ac:dyDescent="0.3">
      <c r="A432">
        <v>30437</v>
      </c>
      <c r="B432">
        <v>1</v>
      </c>
      <c r="C432" t="s">
        <v>493</v>
      </c>
      <c r="D432" t="s">
        <v>495</v>
      </c>
      <c r="E432">
        <v>19131490</v>
      </c>
      <c r="F432">
        <v>7115611168</v>
      </c>
      <c r="G432" t="s">
        <v>46</v>
      </c>
      <c r="H432" t="s">
        <v>47</v>
      </c>
      <c r="I432" t="s">
        <v>48</v>
      </c>
      <c r="J432">
        <v>7032</v>
      </c>
      <c r="K432" t="s">
        <v>49</v>
      </c>
      <c r="L432">
        <v>659338</v>
      </c>
      <c r="M432" t="s">
        <v>50</v>
      </c>
      <c r="N432" t="s">
        <v>51</v>
      </c>
      <c r="O432" t="s">
        <v>52</v>
      </c>
      <c r="P432" t="s">
        <v>53</v>
      </c>
      <c r="Q432" t="s">
        <v>54</v>
      </c>
      <c r="R432">
        <v>100223303</v>
      </c>
      <c r="S432" t="s">
        <v>64</v>
      </c>
      <c r="T432" t="s">
        <v>56</v>
      </c>
      <c r="U432" t="s">
        <v>57</v>
      </c>
      <c r="V432">
        <v>1634.07</v>
      </c>
      <c r="W432">
        <v>24340.48</v>
      </c>
      <c r="X432">
        <v>22566.12</v>
      </c>
      <c r="Y432">
        <v>1</v>
      </c>
      <c r="Z432">
        <v>1</v>
      </c>
      <c r="AA432" s="1">
        <v>42647</v>
      </c>
      <c r="AB432">
        <v>27000</v>
      </c>
      <c r="AC432" t="s">
        <v>56</v>
      </c>
      <c r="AD432" t="s">
        <v>423</v>
      </c>
    </row>
    <row r="433" spans="1:30" x14ac:dyDescent="0.3">
      <c r="A433">
        <v>30434</v>
      </c>
      <c r="B433">
        <v>1</v>
      </c>
      <c r="C433" t="s">
        <v>493</v>
      </c>
      <c r="D433" t="s">
        <v>495</v>
      </c>
      <c r="E433">
        <v>19131487</v>
      </c>
      <c r="F433">
        <v>7115611165</v>
      </c>
      <c r="G433" t="s">
        <v>46</v>
      </c>
      <c r="H433" t="s">
        <v>47</v>
      </c>
      <c r="I433" t="s">
        <v>48</v>
      </c>
      <c r="J433">
        <v>7032</v>
      </c>
      <c r="K433" t="s">
        <v>49</v>
      </c>
      <c r="L433">
        <v>659338</v>
      </c>
      <c r="M433" t="s">
        <v>50</v>
      </c>
      <c r="N433" t="s">
        <v>51</v>
      </c>
      <c r="O433" t="s">
        <v>52</v>
      </c>
      <c r="P433" t="s">
        <v>53</v>
      </c>
      <c r="Q433" t="s">
        <v>54</v>
      </c>
      <c r="R433">
        <v>100223303</v>
      </c>
      <c r="S433" t="s">
        <v>64</v>
      </c>
      <c r="T433" t="s">
        <v>56</v>
      </c>
      <c r="U433" t="s">
        <v>57</v>
      </c>
      <c r="V433">
        <v>1634.39</v>
      </c>
      <c r="W433">
        <v>24294.799999999999</v>
      </c>
      <c r="X433">
        <v>22436.16</v>
      </c>
      <c r="Y433">
        <v>1</v>
      </c>
      <c r="Z433">
        <v>1</v>
      </c>
      <c r="AA433" s="1">
        <v>42647</v>
      </c>
      <c r="AB433">
        <v>27000</v>
      </c>
      <c r="AC433" t="s">
        <v>56</v>
      </c>
      <c r="AD433" t="s">
        <v>423</v>
      </c>
    </row>
    <row r="434" spans="1:30" x14ac:dyDescent="0.3">
      <c r="A434">
        <v>30440</v>
      </c>
      <c r="B434">
        <v>1</v>
      </c>
      <c r="C434" t="s">
        <v>493</v>
      </c>
      <c r="D434" t="s">
        <v>495</v>
      </c>
      <c r="E434">
        <v>19131492</v>
      </c>
      <c r="F434">
        <v>7115611646</v>
      </c>
      <c r="G434" t="s">
        <v>46</v>
      </c>
      <c r="H434" t="s">
        <v>47</v>
      </c>
      <c r="I434" t="s">
        <v>48</v>
      </c>
      <c r="J434">
        <v>7032</v>
      </c>
      <c r="K434" t="s">
        <v>49</v>
      </c>
      <c r="L434">
        <v>5085216</v>
      </c>
      <c r="M434" t="s">
        <v>75</v>
      </c>
      <c r="N434" t="s">
        <v>76</v>
      </c>
      <c r="O434" t="s">
        <v>52</v>
      </c>
      <c r="P434" t="s">
        <v>53</v>
      </c>
      <c r="Q434" t="s">
        <v>54</v>
      </c>
      <c r="R434">
        <v>101093720</v>
      </c>
      <c r="S434" t="s">
        <v>55</v>
      </c>
      <c r="T434" t="s">
        <v>56</v>
      </c>
      <c r="U434" t="s">
        <v>57</v>
      </c>
      <c r="V434">
        <v>1744.28</v>
      </c>
      <c r="W434">
        <v>23730</v>
      </c>
      <c r="X434">
        <v>21816</v>
      </c>
      <c r="Y434">
        <v>1</v>
      </c>
      <c r="Z434">
        <v>1</v>
      </c>
      <c r="AA434" s="1">
        <v>42647</v>
      </c>
      <c r="AB434">
        <v>27000</v>
      </c>
      <c r="AC434" t="s">
        <v>56</v>
      </c>
      <c r="AD434" t="s">
        <v>184</v>
      </c>
    </row>
    <row r="435" spans="1:30" x14ac:dyDescent="0.3">
      <c r="A435">
        <v>30539</v>
      </c>
      <c r="B435">
        <v>1</v>
      </c>
      <c r="C435" t="s">
        <v>493</v>
      </c>
      <c r="D435" t="s">
        <v>495</v>
      </c>
      <c r="E435">
        <v>19131496</v>
      </c>
      <c r="F435">
        <v>7115663933</v>
      </c>
      <c r="G435" t="s">
        <v>46</v>
      </c>
      <c r="H435" t="s">
        <v>47</v>
      </c>
      <c r="I435" t="s">
        <v>48</v>
      </c>
      <c r="J435">
        <v>7032</v>
      </c>
      <c r="K435" t="s">
        <v>49</v>
      </c>
      <c r="L435">
        <v>659338</v>
      </c>
      <c r="M435" t="s">
        <v>50</v>
      </c>
      <c r="N435" t="s">
        <v>51</v>
      </c>
      <c r="O435" t="s">
        <v>52</v>
      </c>
      <c r="P435" t="s">
        <v>53</v>
      </c>
      <c r="Q435" t="s">
        <v>54</v>
      </c>
      <c r="R435">
        <v>100223303</v>
      </c>
      <c r="S435" t="s">
        <v>64</v>
      </c>
      <c r="T435" t="s">
        <v>56</v>
      </c>
      <c r="U435" t="s">
        <v>57</v>
      </c>
      <c r="V435">
        <v>1630.35</v>
      </c>
      <c r="W435">
        <v>23520</v>
      </c>
      <c r="X435">
        <v>21600</v>
      </c>
      <c r="Y435">
        <v>1</v>
      </c>
      <c r="Z435">
        <v>1</v>
      </c>
      <c r="AA435" s="1">
        <v>42647</v>
      </c>
      <c r="AB435">
        <v>27000</v>
      </c>
      <c r="AC435" t="s">
        <v>56</v>
      </c>
      <c r="AD435" t="s">
        <v>423</v>
      </c>
    </row>
    <row r="436" spans="1:30" x14ac:dyDescent="0.3">
      <c r="A436">
        <v>30432</v>
      </c>
      <c r="B436">
        <v>1</v>
      </c>
      <c r="C436" t="s">
        <v>493</v>
      </c>
      <c r="D436" t="s">
        <v>495</v>
      </c>
      <c r="E436">
        <v>19131485</v>
      </c>
      <c r="F436">
        <v>7115611163</v>
      </c>
      <c r="G436" t="s">
        <v>46</v>
      </c>
      <c r="H436" t="s">
        <v>47</v>
      </c>
      <c r="I436" t="s">
        <v>48</v>
      </c>
      <c r="J436">
        <v>7032</v>
      </c>
      <c r="K436" t="s">
        <v>49</v>
      </c>
      <c r="L436">
        <v>659338</v>
      </c>
      <c r="M436" t="s">
        <v>50</v>
      </c>
      <c r="N436" t="s">
        <v>51</v>
      </c>
      <c r="O436" t="s">
        <v>52</v>
      </c>
      <c r="P436" t="s">
        <v>53</v>
      </c>
      <c r="Q436" t="s">
        <v>54</v>
      </c>
      <c r="R436">
        <v>101093720</v>
      </c>
      <c r="S436" t="s">
        <v>55</v>
      </c>
      <c r="T436" t="s">
        <v>56</v>
      </c>
      <c r="U436" t="s">
        <v>57</v>
      </c>
      <c r="V436">
        <v>1743.32</v>
      </c>
      <c r="W436">
        <v>23520</v>
      </c>
      <c r="X436">
        <v>21600</v>
      </c>
      <c r="Y436">
        <v>1</v>
      </c>
      <c r="Z436">
        <v>1</v>
      </c>
      <c r="AA436" s="1">
        <v>42647</v>
      </c>
      <c r="AB436">
        <v>27000</v>
      </c>
      <c r="AC436" t="s">
        <v>56</v>
      </c>
      <c r="AD436" t="s">
        <v>220</v>
      </c>
    </row>
    <row r="437" spans="1:30" x14ac:dyDescent="0.3">
      <c r="A437">
        <v>30438</v>
      </c>
      <c r="B437">
        <v>1</v>
      </c>
      <c r="C437" t="s">
        <v>493</v>
      </c>
      <c r="D437" t="s">
        <v>495</v>
      </c>
      <c r="E437">
        <v>19131491</v>
      </c>
      <c r="F437">
        <v>7115611169</v>
      </c>
      <c r="G437" t="s">
        <v>46</v>
      </c>
      <c r="H437" t="s">
        <v>47</v>
      </c>
      <c r="I437" t="s">
        <v>48</v>
      </c>
      <c r="J437">
        <v>7032</v>
      </c>
      <c r="K437" t="s">
        <v>49</v>
      </c>
      <c r="L437">
        <v>659338</v>
      </c>
      <c r="M437" t="s">
        <v>50</v>
      </c>
      <c r="N437" t="s">
        <v>51</v>
      </c>
      <c r="O437" t="s">
        <v>52</v>
      </c>
      <c r="P437" t="s">
        <v>53</v>
      </c>
      <c r="Q437" t="s">
        <v>54</v>
      </c>
      <c r="R437">
        <v>100223303</v>
      </c>
      <c r="S437" t="s">
        <v>64</v>
      </c>
      <c r="T437" t="s">
        <v>56</v>
      </c>
      <c r="U437" t="s">
        <v>57</v>
      </c>
      <c r="V437">
        <v>1631.19</v>
      </c>
      <c r="W437">
        <v>23477.4</v>
      </c>
      <c r="X437">
        <v>21873.599999999999</v>
      </c>
      <c r="Y437">
        <v>1</v>
      </c>
      <c r="Z437">
        <v>1</v>
      </c>
      <c r="AA437" s="1">
        <v>42647</v>
      </c>
      <c r="AB437">
        <v>27000</v>
      </c>
      <c r="AC437" t="s">
        <v>56</v>
      </c>
      <c r="AD437" t="s">
        <v>423</v>
      </c>
    </row>
    <row r="438" spans="1:30" x14ac:dyDescent="0.3">
      <c r="A438">
        <v>30540</v>
      </c>
      <c r="B438">
        <v>1</v>
      </c>
      <c r="C438" t="s">
        <v>493</v>
      </c>
      <c r="D438" t="s">
        <v>495</v>
      </c>
      <c r="E438">
        <v>19131497</v>
      </c>
      <c r="F438">
        <v>7115663934</v>
      </c>
      <c r="G438" t="s">
        <v>46</v>
      </c>
      <c r="H438" t="s">
        <v>47</v>
      </c>
      <c r="I438" t="s">
        <v>48</v>
      </c>
      <c r="J438">
        <v>7032</v>
      </c>
      <c r="K438" t="s">
        <v>49</v>
      </c>
      <c r="L438">
        <v>659338</v>
      </c>
      <c r="M438" t="s">
        <v>50</v>
      </c>
      <c r="N438" t="s">
        <v>51</v>
      </c>
      <c r="O438" t="s">
        <v>52</v>
      </c>
      <c r="P438" t="s">
        <v>53</v>
      </c>
      <c r="Q438" t="s">
        <v>54</v>
      </c>
      <c r="R438">
        <v>101093720</v>
      </c>
      <c r="S438" t="s">
        <v>55</v>
      </c>
      <c r="T438" t="s">
        <v>56</v>
      </c>
      <c r="U438" t="s">
        <v>57</v>
      </c>
      <c r="V438">
        <v>1747.32</v>
      </c>
      <c r="W438">
        <v>22954.69</v>
      </c>
      <c r="X438">
        <v>21100.560000000001</v>
      </c>
      <c r="Y438">
        <v>1</v>
      </c>
      <c r="Z438">
        <v>1</v>
      </c>
      <c r="AA438" s="1">
        <v>42647</v>
      </c>
      <c r="AB438">
        <v>27000</v>
      </c>
      <c r="AC438" t="s">
        <v>56</v>
      </c>
      <c r="AD438" t="s">
        <v>220</v>
      </c>
    </row>
    <row r="439" spans="1:30" x14ac:dyDescent="0.3">
      <c r="A439">
        <v>30522</v>
      </c>
      <c r="B439">
        <v>1</v>
      </c>
      <c r="C439" t="s">
        <v>493</v>
      </c>
      <c r="D439" t="s">
        <v>495</v>
      </c>
      <c r="E439">
        <v>19130731</v>
      </c>
      <c r="F439">
        <v>7115663753</v>
      </c>
      <c r="G439" t="s">
        <v>46</v>
      </c>
      <c r="H439" t="s">
        <v>47</v>
      </c>
      <c r="I439" t="s">
        <v>48</v>
      </c>
      <c r="J439">
        <v>7032</v>
      </c>
      <c r="K439" t="s">
        <v>49</v>
      </c>
      <c r="L439">
        <v>940117</v>
      </c>
      <c r="M439" t="s">
        <v>69</v>
      </c>
      <c r="N439" t="s">
        <v>70</v>
      </c>
      <c r="O439" t="s">
        <v>71</v>
      </c>
      <c r="P439" t="s">
        <v>72</v>
      </c>
      <c r="Q439" t="s">
        <v>54</v>
      </c>
      <c r="R439">
        <v>100994845</v>
      </c>
      <c r="S439" t="s">
        <v>86</v>
      </c>
      <c r="T439" t="s">
        <v>56</v>
      </c>
      <c r="U439" t="s">
        <v>57</v>
      </c>
      <c r="V439">
        <v>12016.47</v>
      </c>
      <c r="W439">
        <v>22564.16</v>
      </c>
      <c r="X439">
        <v>20267.86</v>
      </c>
      <c r="Y439">
        <v>1</v>
      </c>
      <c r="Z439">
        <v>1</v>
      </c>
      <c r="AA439" s="1">
        <v>42647</v>
      </c>
      <c r="AB439">
        <v>27000</v>
      </c>
      <c r="AC439" t="s">
        <v>56</v>
      </c>
      <c r="AD439" t="s">
        <v>236</v>
      </c>
    </row>
    <row r="440" spans="1:30" x14ac:dyDescent="0.3">
      <c r="A440">
        <v>30429</v>
      </c>
      <c r="B440">
        <v>1</v>
      </c>
      <c r="C440" t="s">
        <v>493</v>
      </c>
      <c r="D440" t="s">
        <v>495</v>
      </c>
      <c r="E440">
        <v>19130648</v>
      </c>
      <c r="F440">
        <v>7115607930</v>
      </c>
      <c r="G440" t="s">
        <v>46</v>
      </c>
      <c r="H440" t="s">
        <v>47</v>
      </c>
      <c r="I440" t="s">
        <v>48</v>
      </c>
      <c r="J440">
        <v>7032</v>
      </c>
      <c r="K440" t="s">
        <v>49</v>
      </c>
      <c r="L440">
        <v>931560</v>
      </c>
      <c r="M440" t="s">
        <v>337</v>
      </c>
      <c r="N440" t="s">
        <v>338</v>
      </c>
      <c r="O440" t="s">
        <v>241</v>
      </c>
      <c r="P440" t="s">
        <v>242</v>
      </c>
      <c r="Q440" t="s">
        <v>54</v>
      </c>
      <c r="R440">
        <v>100535792</v>
      </c>
      <c r="S440" t="s">
        <v>251</v>
      </c>
      <c r="T440" t="s">
        <v>56</v>
      </c>
      <c r="U440" t="s">
        <v>57</v>
      </c>
      <c r="V440">
        <v>2811.06</v>
      </c>
      <c r="W440">
        <v>22496.83</v>
      </c>
      <c r="X440">
        <v>20659.259999999998</v>
      </c>
      <c r="Y440">
        <v>1</v>
      </c>
      <c r="Z440">
        <v>1</v>
      </c>
      <c r="AA440" s="1">
        <v>42647</v>
      </c>
      <c r="AB440">
        <v>27000</v>
      </c>
      <c r="AC440" t="s">
        <v>56</v>
      </c>
      <c r="AD440" t="s">
        <v>339</v>
      </c>
    </row>
    <row r="441" spans="1:30" x14ac:dyDescent="0.3">
      <c r="A441">
        <v>30534</v>
      </c>
      <c r="B441">
        <v>1</v>
      </c>
      <c r="C441" t="s">
        <v>493</v>
      </c>
      <c r="D441" t="s">
        <v>495</v>
      </c>
      <c r="E441">
        <v>19130732</v>
      </c>
      <c r="F441">
        <v>7115663800</v>
      </c>
      <c r="G441" t="s">
        <v>46</v>
      </c>
      <c r="H441" t="s">
        <v>47</v>
      </c>
      <c r="I441" t="s">
        <v>48</v>
      </c>
      <c r="J441">
        <v>7032</v>
      </c>
      <c r="K441" t="s">
        <v>49</v>
      </c>
      <c r="L441">
        <v>916295</v>
      </c>
      <c r="M441" t="s">
        <v>293</v>
      </c>
      <c r="N441" t="s">
        <v>294</v>
      </c>
      <c r="O441" t="s">
        <v>263</v>
      </c>
      <c r="P441" t="s">
        <v>264</v>
      </c>
      <c r="Q441" t="s">
        <v>54</v>
      </c>
      <c r="R441">
        <v>100647401</v>
      </c>
      <c r="S441" t="s">
        <v>274</v>
      </c>
      <c r="T441" t="s">
        <v>56</v>
      </c>
      <c r="U441" t="s">
        <v>57</v>
      </c>
      <c r="V441">
        <v>3471.85</v>
      </c>
      <c r="W441">
        <v>22377.7</v>
      </c>
      <c r="X441">
        <v>20497.78</v>
      </c>
      <c r="Y441">
        <v>1</v>
      </c>
      <c r="Z441">
        <v>1</v>
      </c>
      <c r="AA441" s="1">
        <v>42647</v>
      </c>
      <c r="AB441">
        <v>27000</v>
      </c>
      <c r="AC441" t="s">
        <v>56</v>
      </c>
      <c r="AD441" t="s">
        <v>295</v>
      </c>
    </row>
    <row r="442" spans="1:30" x14ac:dyDescent="0.3">
      <c r="A442">
        <v>30541</v>
      </c>
      <c r="B442">
        <v>1</v>
      </c>
      <c r="C442" t="s">
        <v>493</v>
      </c>
      <c r="D442" t="s">
        <v>495</v>
      </c>
      <c r="E442">
        <v>19131498</v>
      </c>
      <c r="F442">
        <v>7115663935</v>
      </c>
      <c r="G442" t="s">
        <v>46</v>
      </c>
      <c r="H442" t="s">
        <v>47</v>
      </c>
      <c r="I442" t="s">
        <v>48</v>
      </c>
      <c r="J442">
        <v>7032</v>
      </c>
      <c r="K442" t="s">
        <v>49</v>
      </c>
      <c r="L442">
        <v>942421</v>
      </c>
      <c r="M442" t="s">
        <v>261</v>
      </c>
      <c r="N442" t="s">
        <v>262</v>
      </c>
      <c r="O442" t="s">
        <v>263</v>
      </c>
      <c r="P442" t="s">
        <v>264</v>
      </c>
      <c r="Q442" t="s">
        <v>54</v>
      </c>
      <c r="R442">
        <v>100647401</v>
      </c>
      <c r="S442" t="s">
        <v>274</v>
      </c>
      <c r="T442" t="s">
        <v>56</v>
      </c>
      <c r="U442" t="s">
        <v>57</v>
      </c>
      <c r="V442">
        <v>3566.21</v>
      </c>
      <c r="W442">
        <v>21924.29</v>
      </c>
      <c r="X442">
        <v>20053.12</v>
      </c>
      <c r="Y442">
        <v>1</v>
      </c>
      <c r="Z442">
        <v>1</v>
      </c>
      <c r="AA442" s="1">
        <v>42647</v>
      </c>
      <c r="AB442">
        <v>27000</v>
      </c>
      <c r="AC442" t="s">
        <v>56</v>
      </c>
      <c r="AD442" t="s">
        <v>370</v>
      </c>
    </row>
    <row r="443" spans="1:30" x14ac:dyDescent="0.3">
      <c r="A443">
        <v>30469</v>
      </c>
      <c r="B443">
        <v>1</v>
      </c>
      <c r="C443" t="s">
        <v>493</v>
      </c>
      <c r="D443" t="s">
        <v>495</v>
      </c>
      <c r="E443">
        <v>19130734</v>
      </c>
      <c r="F443">
        <v>7115622135</v>
      </c>
      <c r="G443" t="s">
        <v>46</v>
      </c>
      <c r="H443" t="s">
        <v>47</v>
      </c>
      <c r="I443" t="s">
        <v>48</v>
      </c>
      <c r="J443">
        <v>7032</v>
      </c>
      <c r="K443" t="s">
        <v>49</v>
      </c>
      <c r="L443">
        <v>4131606</v>
      </c>
      <c r="M443" t="s">
        <v>269</v>
      </c>
      <c r="N443" t="s">
        <v>270</v>
      </c>
      <c r="O443" t="s">
        <v>126</v>
      </c>
      <c r="P443" t="s">
        <v>127</v>
      </c>
      <c r="Q443" t="s">
        <v>54</v>
      </c>
      <c r="R443">
        <v>100894891</v>
      </c>
      <c r="S443" t="s">
        <v>116</v>
      </c>
      <c r="T443" t="s">
        <v>56</v>
      </c>
      <c r="U443" t="s">
        <v>57</v>
      </c>
      <c r="V443">
        <v>11988.22</v>
      </c>
      <c r="W443">
        <v>21438.959999999999</v>
      </c>
      <c r="X443">
        <v>19564.53</v>
      </c>
      <c r="Y443">
        <v>1</v>
      </c>
      <c r="Z443">
        <v>1</v>
      </c>
      <c r="AA443" s="1">
        <v>42647</v>
      </c>
      <c r="AB443">
        <v>27000</v>
      </c>
      <c r="AC443" t="s">
        <v>56</v>
      </c>
      <c r="AD443" t="s">
        <v>271</v>
      </c>
    </row>
    <row r="444" spans="1:30" x14ac:dyDescent="0.3">
      <c r="A444">
        <v>30444</v>
      </c>
      <c r="B444">
        <v>1</v>
      </c>
      <c r="C444" t="s">
        <v>493</v>
      </c>
      <c r="D444" t="s">
        <v>495</v>
      </c>
      <c r="E444">
        <v>19130649</v>
      </c>
      <c r="F444">
        <v>7115620137</v>
      </c>
      <c r="G444" t="s">
        <v>46</v>
      </c>
      <c r="H444" t="s">
        <v>47</v>
      </c>
      <c r="I444" t="s">
        <v>48</v>
      </c>
      <c r="J444">
        <v>7032</v>
      </c>
      <c r="K444" t="s">
        <v>49</v>
      </c>
      <c r="L444">
        <v>4205647</v>
      </c>
      <c r="M444" t="s">
        <v>168</v>
      </c>
      <c r="N444" t="s">
        <v>169</v>
      </c>
      <c r="O444" t="s">
        <v>170</v>
      </c>
      <c r="P444" t="s">
        <v>171</v>
      </c>
      <c r="Q444" t="s">
        <v>54</v>
      </c>
      <c r="R444">
        <v>101047835</v>
      </c>
      <c r="S444" t="s">
        <v>172</v>
      </c>
      <c r="T444" t="s">
        <v>56</v>
      </c>
      <c r="U444" t="s">
        <v>57</v>
      </c>
      <c r="V444">
        <v>14235.96</v>
      </c>
      <c r="W444">
        <v>21361.38</v>
      </c>
      <c r="X444">
        <v>19484.919999999998</v>
      </c>
      <c r="Y444">
        <v>1</v>
      </c>
      <c r="Z444">
        <v>1</v>
      </c>
      <c r="AA444" s="1">
        <v>42647</v>
      </c>
      <c r="AB444">
        <v>27000</v>
      </c>
      <c r="AC444" t="s">
        <v>56</v>
      </c>
      <c r="AD444" t="s">
        <v>173</v>
      </c>
    </row>
    <row r="445" spans="1:30" x14ac:dyDescent="0.3">
      <c r="A445">
        <v>30564</v>
      </c>
      <c r="B445">
        <v>1</v>
      </c>
      <c r="C445" t="s">
        <v>493</v>
      </c>
      <c r="D445" t="s">
        <v>495</v>
      </c>
      <c r="E445">
        <v>19131484</v>
      </c>
      <c r="F445">
        <v>7115678513</v>
      </c>
      <c r="G445" t="s">
        <v>46</v>
      </c>
      <c r="H445" t="s">
        <v>47</v>
      </c>
      <c r="I445" t="s">
        <v>48</v>
      </c>
      <c r="J445">
        <v>7032</v>
      </c>
      <c r="K445" t="s">
        <v>49</v>
      </c>
      <c r="L445">
        <v>659338</v>
      </c>
      <c r="M445" t="s">
        <v>50</v>
      </c>
      <c r="N445" t="s">
        <v>51</v>
      </c>
      <c r="O445" t="s">
        <v>52</v>
      </c>
      <c r="P445" t="s">
        <v>53</v>
      </c>
      <c r="Q445" t="s">
        <v>54</v>
      </c>
      <c r="R445">
        <v>101093720</v>
      </c>
      <c r="S445" t="s">
        <v>55</v>
      </c>
      <c r="T445" t="s">
        <v>56</v>
      </c>
      <c r="U445" t="s">
        <v>57</v>
      </c>
      <c r="V445">
        <v>1744.23</v>
      </c>
      <c r="W445">
        <v>20339.3</v>
      </c>
      <c r="X445">
        <v>18704.64</v>
      </c>
      <c r="Y445">
        <v>1</v>
      </c>
      <c r="Z445">
        <v>1</v>
      </c>
      <c r="AA445" s="1">
        <v>42647</v>
      </c>
      <c r="AB445">
        <v>27000</v>
      </c>
      <c r="AC445" t="s">
        <v>56</v>
      </c>
      <c r="AD445" t="s">
        <v>220</v>
      </c>
    </row>
    <row r="446" spans="1:30" x14ac:dyDescent="0.3">
      <c r="A446">
        <v>30407</v>
      </c>
      <c r="B446">
        <v>1</v>
      </c>
      <c r="C446" t="s">
        <v>493</v>
      </c>
      <c r="D446" t="s">
        <v>495</v>
      </c>
      <c r="E446">
        <v>19130862</v>
      </c>
      <c r="F446">
        <v>7115601932</v>
      </c>
      <c r="G446" t="s">
        <v>46</v>
      </c>
      <c r="H446" t="s">
        <v>47</v>
      </c>
      <c r="I446" t="s">
        <v>48</v>
      </c>
      <c r="J446">
        <v>7032</v>
      </c>
      <c r="K446" t="s">
        <v>49</v>
      </c>
      <c r="L446">
        <v>2497722</v>
      </c>
      <c r="M446" t="s">
        <v>132</v>
      </c>
      <c r="N446" t="s">
        <v>133</v>
      </c>
      <c r="O446" t="s">
        <v>84</v>
      </c>
      <c r="P446" t="s">
        <v>85</v>
      </c>
      <c r="Q446" t="s">
        <v>54</v>
      </c>
      <c r="R446">
        <v>100994845</v>
      </c>
      <c r="S446" t="s">
        <v>86</v>
      </c>
      <c r="T446" t="s">
        <v>56</v>
      </c>
      <c r="U446" t="s">
        <v>57</v>
      </c>
      <c r="V446">
        <v>11406.66</v>
      </c>
      <c r="W446">
        <v>19905.240000000002</v>
      </c>
      <c r="X446">
        <v>17571.96</v>
      </c>
      <c r="Y446">
        <v>1</v>
      </c>
      <c r="Z446">
        <v>1</v>
      </c>
      <c r="AA446" s="1">
        <v>42647</v>
      </c>
      <c r="AB446">
        <v>27000</v>
      </c>
      <c r="AC446" t="s">
        <v>56</v>
      </c>
      <c r="AD446" t="s">
        <v>321</v>
      </c>
    </row>
    <row r="447" spans="1:30" x14ac:dyDescent="0.3">
      <c r="A447">
        <v>30435</v>
      </c>
      <c r="B447">
        <v>1</v>
      </c>
      <c r="C447" t="s">
        <v>493</v>
      </c>
      <c r="D447" t="s">
        <v>495</v>
      </c>
      <c r="E447">
        <v>19131488</v>
      </c>
      <c r="F447">
        <v>7115611166</v>
      </c>
      <c r="G447" t="s">
        <v>46</v>
      </c>
      <c r="H447" t="s">
        <v>47</v>
      </c>
      <c r="I447" t="s">
        <v>48</v>
      </c>
      <c r="J447">
        <v>7032</v>
      </c>
      <c r="K447" t="s">
        <v>49</v>
      </c>
      <c r="L447">
        <v>659338</v>
      </c>
      <c r="M447" t="s">
        <v>50</v>
      </c>
      <c r="N447" t="s">
        <v>51</v>
      </c>
      <c r="O447" t="s">
        <v>52</v>
      </c>
      <c r="P447" t="s">
        <v>53</v>
      </c>
      <c r="Q447" t="s">
        <v>54</v>
      </c>
      <c r="R447">
        <v>101093720</v>
      </c>
      <c r="S447" t="s">
        <v>55</v>
      </c>
      <c r="T447" t="s">
        <v>56</v>
      </c>
      <c r="U447" t="s">
        <v>57</v>
      </c>
      <c r="V447">
        <v>1749.08</v>
      </c>
      <c r="W447">
        <v>19071.900000000001</v>
      </c>
      <c r="X447">
        <v>17432.28</v>
      </c>
      <c r="Y447">
        <v>1</v>
      </c>
      <c r="Z447">
        <v>1</v>
      </c>
      <c r="AA447" s="1">
        <v>42647</v>
      </c>
      <c r="AB447">
        <v>27000</v>
      </c>
      <c r="AC447" t="s">
        <v>56</v>
      </c>
      <c r="AD447" t="s">
        <v>220</v>
      </c>
    </row>
    <row r="448" spans="1:30" x14ac:dyDescent="0.3">
      <c r="A448">
        <v>30436</v>
      </c>
      <c r="B448">
        <v>1</v>
      </c>
      <c r="C448" t="s">
        <v>493</v>
      </c>
      <c r="D448" t="s">
        <v>495</v>
      </c>
      <c r="E448">
        <v>19131489</v>
      </c>
      <c r="F448">
        <v>7115611167</v>
      </c>
      <c r="G448" t="s">
        <v>46</v>
      </c>
      <c r="H448" t="s">
        <v>47</v>
      </c>
      <c r="I448" t="s">
        <v>48</v>
      </c>
      <c r="J448">
        <v>7032</v>
      </c>
      <c r="K448" t="s">
        <v>49</v>
      </c>
      <c r="L448">
        <v>659338</v>
      </c>
      <c r="M448" t="s">
        <v>50</v>
      </c>
      <c r="N448" t="s">
        <v>51</v>
      </c>
      <c r="O448" t="s">
        <v>52</v>
      </c>
      <c r="P448" t="s">
        <v>53</v>
      </c>
      <c r="Q448" t="s">
        <v>54</v>
      </c>
      <c r="R448">
        <v>100223303</v>
      </c>
      <c r="S448" t="s">
        <v>64</v>
      </c>
      <c r="T448" t="s">
        <v>56</v>
      </c>
      <c r="U448" t="s">
        <v>57</v>
      </c>
      <c r="V448">
        <v>1630.69</v>
      </c>
      <c r="W448">
        <v>16175.93</v>
      </c>
      <c r="X448">
        <v>14710.68</v>
      </c>
      <c r="Y448">
        <v>1</v>
      </c>
      <c r="Z448">
        <v>1</v>
      </c>
      <c r="AA448" s="1">
        <v>42647</v>
      </c>
      <c r="AB448">
        <v>27000</v>
      </c>
      <c r="AC448" t="s">
        <v>56</v>
      </c>
      <c r="AD448" t="s">
        <v>423</v>
      </c>
    </row>
    <row r="449" spans="1:30" x14ac:dyDescent="0.3">
      <c r="A449">
        <v>30433</v>
      </c>
      <c r="B449">
        <v>1</v>
      </c>
      <c r="C449" t="s">
        <v>493</v>
      </c>
      <c r="D449" t="s">
        <v>495</v>
      </c>
      <c r="E449">
        <v>19131486</v>
      </c>
      <c r="F449">
        <v>7115611164</v>
      </c>
      <c r="G449" t="s">
        <v>46</v>
      </c>
      <c r="H449" t="s">
        <v>47</v>
      </c>
      <c r="I449" t="s">
        <v>48</v>
      </c>
      <c r="J449">
        <v>7032</v>
      </c>
      <c r="K449" t="s">
        <v>49</v>
      </c>
      <c r="L449">
        <v>659338</v>
      </c>
      <c r="M449" t="s">
        <v>50</v>
      </c>
      <c r="N449" t="s">
        <v>51</v>
      </c>
      <c r="O449" t="s">
        <v>52</v>
      </c>
      <c r="P449" t="s">
        <v>53</v>
      </c>
      <c r="Q449" t="s">
        <v>54</v>
      </c>
      <c r="R449">
        <v>100223303</v>
      </c>
      <c r="S449" t="s">
        <v>64</v>
      </c>
      <c r="T449" t="s">
        <v>56</v>
      </c>
      <c r="U449" t="s">
        <v>57</v>
      </c>
      <c r="V449">
        <v>1635.25</v>
      </c>
      <c r="W449">
        <v>14987.6</v>
      </c>
      <c r="X449">
        <v>13158.72</v>
      </c>
      <c r="Y449">
        <v>1</v>
      </c>
      <c r="Z449">
        <v>1</v>
      </c>
      <c r="AA449" s="1">
        <v>42647</v>
      </c>
      <c r="AB449">
        <v>27000</v>
      </c>
      <c r="AC449" t="s">
        <v>56</v>
      </c>
      <c r="AD449" t="s">
        <v>423</v>
      </c>
    </row>
    <row r="450" spans="1:30" x14ac:dyDescent="0.3">
      <c r="A450">
        <v>31174</v>
      </c>
      <c r="B450">
        <v>1</v>
      </c>
      <c r="C450" t="s">
        <v>493</v>
      </c>
      <c r="D450" t="s">
        <v>499</v>
      </c>
      <c r="E450">
        <v>19154080</v>
      </c>
      <c r="F450">
        <v>7115737428</v>
      </c>
      <c r="G450" t="s">
        <v>46</v>
      </c>
      <c r="H450" t="s">
        <v>47</v>
      </c>
      <c r="I450" t="s">
        <v>48</v>
      </c>
      <c r="J450">
        <v>7032</v>
      </c>
      <c r="K450" t="s">
        <v>49</v>
      </c>
      <c r="L450">
        <v>931560</v>
      </c>
      <c r="M450" t="s">
        <v>337</v>
      </c>
      <c r="N450" t="s">
        <v>338</v>
      </c>
      <c r="O450" t="s">
        <v>241</v>
      </c>
      <c r="P450" t="s">
        <v>242</v>
      </c>
      <c r="Q450" t="s">
        <v>54</v>
      </c>
      <c r="R450">
        <v>100535792</v>
      </c>
      <c r="S450" t="s">
        <v>251</v>
      </c>
      <c r="T450" t="s">
        <v>56</v>
      </c>
      <c r="U450" t="s">
        <v>57</v>
      </c>
      <c r="V450">
        <v>2814.38</v>
      </c>
      <c r="W450">
        <v>22746.959999999999</v>
      </c>
      <c r="X450">
        <v>20778.240000000002</v>
      </c>
      <c r="Y450">
        <v>1</v>
      </c>
      <c r="Z450">
        <v>1</v>
      </c>
      <c r="AA450" s="1">
        <v>42649</v>
      </c>
      <c r="AB450">
        <v>27000</v>
      </c>
      <c r="AC450" t="s">
        <v>56</v>
      </c>
      <c r="AD450" t="s">
        <v>339</v>
      </c>
    </row>
    <row r="451" spans="1:30" x14ac:dyDescent="0.3">
      <c r="A451">
        <v>31175</v>
      </c>
      <c r="B451">
        <v>1</v>
      </c>
      <c r="C451" t="s">
        <v>493</v>
      </c>
      <c r="D451" t="s">
        <v>499</v>
      </c>
      <c r="E451">
        <v>19154082</v>
      </c>
      <c r="F451">
        <v>7115737429</v>
      </c>
      <c r="G451" t="s">
        <v>46</v>
      </c>
      <c r="H451" t="s">
        <v>47</v>
      </c>
      <c r="I451" t="s">
        <v>48</v>
      </c>
      <c r="J451">
        <v>7032</v>
      </c>
      <c r="K451" t="s">
        <v>49</v>
      </c>
      <c r="L451">
        <v>916295</v>
      </c>
      <c r="M451" t="s">
        <v>293</v>
      </c>
      <c r="N451" t="s">
        <v>294</v>
      </c>
      <c r="O451" t="s">
        <v>263</v>
      </c>
      <c r="P451" t="s">
        <v>264</v>
      </c>
      <c r="Q451" t="s">
        <v>54</v>
      </c>
      <c r="R451">
        <v>100647401</v>
      </c>
      <c r="S451" t="s">
        <v>274</v>
      </c>
      <c r="T451" t="s">
        <v>56</v>
      </c>
      <c r="U451" t="s">
        <v>57</v>
      </c>
      <c r="V451">
        <v>3477.3</v>
      </c>
      <c r="W451">
        <v>22669.65</v>
      </c>
      <c r="X451">
        <v>20742.41</v>
      </c>
      <c r="Y451">
        <v>1</v>
      </c>
      <c r="Z451">
        <v>1</v>
      </c>
      <c r="AA451" s="1">
        <v>42649</v>
      </c>
      <c r="AB451">
        <v>27000</v>
      </c>
      <c r="AC451" t="s">
        <v>56</v>
      </c>
      <c r="AD451" t="s">
        <v>295</v>
      </c>
    </row>
    <row r="452" spans="1:30" x14ac:dyDescent="0.3">
      <c r="A452">
        <v>32302</v>
      </c>
      <c r="B452">
        <v>1</v>
      </c>
      <c r="C452" t="s">
        <v>493</v>
      </c>
      <c r="D452" t="s">
        <v>500</v>
      </c>
      <c r="E452">
        <v>19175921</v>
      </c>
      <c r="F452">
        <v>7115772621</v>
      </c>
      <c r="G452" t="s">
        <v>46</v>
      </c>
      <c r="H452" t="s">
        <v>47</v>
      </c>
      <c r="I452" t="s">
        <v>48</v>
      </c>
      <c r="J452">
        <v>7032</v>
      </c>
      <c r="K452" t="s">
        <v>49</v>
      </c>
      <c r="L452">
        <v>2552491</v>
      </c>
      <c r="M452" t="s">
        <v>120</v>
      </c>
      <c r="N452" t="s">
        <v>121</v>
      </c>
      <c r="O452" t="s">
        <v>99</v>
      </c>
      <c r="P452" t="s">
        <v>100</v>
      </c>
      <c r="Q452" t="s">
        <v>54</v>
      </c>
      <c r="R452">
        <v>100223303</v>
      </c>
      <c r="S452" t="s">
        <v>64</v>
      </c>
      <c r="T452" t="s">
        <v>56</v>
      </c>
      <c r="U452" t="s">
        <v>57</v>
      </c>
      <c r="V452">
        <v>11692.34</v>
      </c>
      <c r="W452">
        <v>25450.880000000001</v>
      </c>
      <c r="X452">
        <v>23901.7</v>
      </c>
      <c r="Y452">
        <v>1</v>
      </c>
      <c r="Z452">
        <v>1</v>
      </c>
      <c r="AA452" s="1">
        <v>42650</v>
      </c>
      <c r="AB452">
        <v>27000</v>
      </c>
      <c r="AC452" t="s">
        <v>56</v>
      </c>
      <c r="AD452" t="s">
        <v>122</v>
      </c>
    </row>
    <row r="453" spans="1:30" x14ac:dyDescent="0.3">
      <c r="A453">
        <v>32127</v>
      </c>
      <c r="B453">
        <v>1</v>
      </c>
      <c r="C453" t="s">
        <v>493</v>
      </c>
      <c r="D453" t="s">
        <v>500</v>
      </c>
      <c r="E453">
        <v>19172549</v>
      </c>
      <c r="F453">
        <v>7115772084</v>
      </c>
      <c r="G453" t="s">
        <v>46</v>
      </c>
      <c r="H453" t="s">
        <v>47</v>
      </c>
      <c r="I453" t="s">
        <v>48</v>
      </c>
      <c r="J453">
        <v>7032</v>
      </c>
      <c r="K453" t="s">
        <v>49</v>
      </c>
      <c r="L453">
        <v>941468</v>
      </c>
      <c r="M453" t="s">
        <v>205</v>
      </c>
      <c r="N453" t="s">
        <v>206</v>
      </c>
      <c r="O453" t="s">
        <v>207</v>
      </c>
      <c r="P453" t="s">
        <v>208</v>
      </c>
      <c r="Q453" t="s">
        <v>54</v>
      </c>
      <c r="R453">
        <v>101093720</v>
      </c>
      <c r="S453" t="s">
        <v>55</v>
      </c>
      <c r="T453" t="s">
        <v>56</v>
      </c>
      <c r="U453" t="s">
        <v>57</v>
      </c>
      <c r="V453">
        <v>3798.33</v>
      </c>
      <c r="W453">
        <v>22899.8</v>
      </c>
      <c r="X453">
        <v>20937.45</v>
      </c>
      <c r="Y453">
        <v>1</v>
      </c>
      <c r="Z453">
        <v>1</v>
      </c>
      <c r="AA453" s="1">
        <v>42650</v>
      </c>
      <c r="AB453">
        <v>27000</v>
      </c>
      <c r="AC453" t="s">
        <v>56</v>
      </c>
      <c r="AD453" t="s">
        <v>209</v>
      </c>
    </row>
    <row r="454" spans="1:30" x14ac:dyDescent="0.3">
      <c r="A454">
        <v>32125</v>
      </c>
      <c r="B454">
        <v>1</v>
      </c>
      <c r="C454" t="s">
        <v>493</v>
      </c>
      <c r="D454" t="s">
        <v>500</v>
      </c>
      <c r="E454">
        <v>19172547</v>
      </c>
      <c r="F454">
        <v>7115772082</v>
      </c>
      <c r="G454" t="s">
        <v>46</v>
      </c>
      <c r="H454" t="s">
        <v>47</v>
      </c>
      <c r="I454" t="s">
        <v>48</v>
      </c>
      <c r="J454">
        <v>7032</v>
      </c>
      <c r="K454" t="s">
        <v>49</v>
      </c>
      <c r="L454">
        <v>2064813</v>
      </c>
      <c r="M454" t="s">
        <v>256</v>
      </c>
      <c r="N454" t="s">
        <v>257</v>
      </c>
      <c r="O454" t="s">
        <v>215</v>
      </c>
      <c r="P454" t="s">
        <v>216</v>
      </c>
      <c r="Q454" t="s">
        <v>54</v>
      </c>
      <c r="R454">
        <v>100894891</v>
      </c>
      <c r="S454" t="s">
        <v>116</v>
      </c>
      <c r="T454" t="s">
        <v>56</v>
      </c>
      <c r="U454" t="s">
        <v>57</v>
      </c>
      <c r="V454">
        <v>12649.2</v>
      </c>
      <c r="W454">
        <v>21488.63</v>
      </c>
      <c r="X454">
        <v>19564.2</v>
      </c>
      <c r="Y454">
        <v>1</v>
      </c>
      <c r="Z454">
        <v>1</v>
      </c>
      <c r="AA454" s="1">
        <v>42650</v>
      </c>
      <c r="AB454">
        <v>27000</v>
      </c>
      <c r="AC454" t="s">
        <v>56</v>
      </c>
      <c r="AD454" t="s">
        <v>390</v>
      </c>
    </row>
    <row r="455" spans="1:30" x14ac:dyDescent="0.3">
      <c r="A455">
        <v>32714</v>
      </c>
      <c r="B455">
        <v>1</v>
      </c>
      <c r="C455" t="s">
        <v>493</v>
      </c>
      <c r="D455" t="s">
        <v>502</v>
      </c>
      <c r="E455">
        <v>19196641</v>
      </c>
      <c r="F455">
        <v>7115791541</v>
      </c>
      <c r="G455" t="s">
        <v>46</v>
      </c>
      <c r="H455" t="s">
        <v>47</v>
      </c>
      <c r="I455" t="s">
        <v>48</v>
      </c>
      <c r="J455">
        <v>7032</v>
      </c>
      <c r="K455" t="s">
        <v>49</v>
      </c>
      <c r="L455">
        <v>942421</v>
      </c>
      <c r="M455" t="s">
        <v>261</v>
      </c>
      <c r="N455" t="s">
        <v>262</v>
      </c>
      <c r="O455" t="s">
        <v>263</v>
      </c>
      <c r="P455" t="s">
        <v>264</v>
      </c>
      <c r="Q455" t="s">
        <v>54</v>
      </c>
      <c r="R455">
        <v>100647401</v>
      </c>
      <c r="S455" t="s">
        <v>274</v>
      </c>
      <c r="T455" t="s">
        <v>56</v>
      </c>
      <c r="U455" t="s">
        <v>57</v>
      </c>
      <c r="V455">
        <v>3555.55</v>
      </c>
      <c r="W455">
        <v>21920.240000000002</v>
      </c>
      <c r="X455">
        <v>20090.419999999998</v>
      </c>
      <c r="Y455">
        <v>1</v>
      </c>
      <c r="Z455">
        <v>1</v>
      </c>
      <c r="AA455" s="1">
        <v>42651</v>
      </c>
      <c r="AB455">
        <v>27000</v>
      </c>
      <c r="AC455" t="s">
        <v>56</v>
      </c>
      <c r="AD455" t="s">
        <v>370</v>
      </c>
    </row>
    <row r="456" spans="1:30" x14ac:dyDescent="0.3">
      <c r="A456">
        <v>32715</v>
      </c>
      <c r="B456">
        <v>1</v>
      </c>
      <c r="C456" t="s">
        <v>493</v>
      </c>
      <c r="D456" t="s">
        <v>502</v>
      </c>
      <c r="E456">
        <v>19196642</v>
      </c>
      <c r="F456">
        <v>7115791542</v>
      </c>
      <c r="G456" t="s">
        <v>46</v>
      </c>
      <c r="H456" t="s">
        <v>47</v>
      </c>
      <c r="I456" t="s">
        <v>48</v>
      </c>
      <c r="J456">
        <v>7032</v>
      </c>
      <c r="K456" t="s">
        <v>49</v>
      </c>
      <c r="L456">
        <v>917531</v>
      </c>
      <c r="M456" t="s">
        <v>319</v>
      </c>
      <c r="N456" t="s">
        <v>152</v>
      </c>
      <c r="O456" t="s">
        <v>153</v>
      </c>
      <c r="P456" t="s">
        <v>154</v>
      </c>
      <c r="Q456" t="s">
        <v>54</v>
      </c>
      <c r="R456">
        <v>100297681</v>
      </c>
      <c r="S456" t="s">
        <v>258</v>
      </c>
      <c r="T456" t="s">
        <v>56</v>
      </c>
      <c r="U456" t="s">
        <v>57</v>
      </c>
      <c r="V456">
        <v>3740.77</v>
      </c>
      <c r="W456">
        <v>21763.56</v>
      </c>
      <c r="X456">
        <v>19821.43</v>
      </c>
      <c r="Y456">
        <v>1</v>
      </c>
      <c r="Z456">
        <v>1</v>
      </c>
      <c r="AA456" s="1">
        <v>42651</v>
      </c>
      <c r="AB456">
        <v>27000</v>
      </c>
      <c r="AC456" t="s">
        <v>56</v>
      </c>
      <c r="AD456" t="s">
        <v>298</v>
      </c>
    </row>
    <row r="457" spans="1:30" x14ac:dyDescent="0.3">
      <c r="A457">
        <v>33225</v>
      </c>
      <c r="B457">
        <v>1</v>
      </c>
      <c r="C457" t="s">
        <v>493</v>
      </c>
      <c r="D457" t="s">
        <v>503</v>
      </c>
      <c r="E457">
        <v>19230328</v>
      </c>
      <c r="F457">
        <v>7115804877</v>
      </c>
      <c r="G457" t="s">
        <v>46</v>
      </c>
      <c r="H457" t="s">
        <v>47</v>
      </c>
      <c r="I457" t="s">
        <v>48</v>
      </c>
      <c r="J457">
        <v>7032</v>
      </c>
      <c r="K457" t="s">
        <v>49</v>
      </c>
      <c r="L457">
        <v>931925</v>
      </c>
      <c r="M457" t="s">
        <v>239</v>
      </c>
      <c r="N457" t="s">
        <v>240</v>
      </c>
      <c r="O457" t="s">
        <v>241</v>
      </c>
      <c r="P457" t="s">
        <v>242</v>
      </c>
      <c r="Q457" t="s">
        <v>54</v>
      </c>
      <c r="R457">
        <v>100535792</v>
      </c>
      <c r="S457" t="s">
        <v>251</v>
      </c>
      <c r="T457" t="s">
        <v>56</v>
      </c>
      <c r="U457" t="s">
        <v>57</v>
      </c>
      <c r="V457">
        <v>3585.82</v>
      </c>
      <c r="W457">
        <v>21882.53</v>
      </c>
      <c r="X457">
        <v>20034.88</v>
      </c>
      <c r="Y457">
        <v>1</v>
      </c>
      <c r="Z457">
        <v>1</v>
      </c>
      <c r="AA457" s="1">
        <v>42653</v>
      </c>
      <c r="AB457">
        <v>27000</v>
      </c>
      <c r="AC457" t="s">
        <v>56</v>
      </c>
      <c r="AD457" t="s">
        <v>471</v>
      </c>
    </row>
    <row r="458" spans="1:30" x14ac:dyDescent="0.3">
      <c r="A458">
        <v>33228</v>
      </c>
      <c r="B458">
        <v>1</v>
      </c>
      <c r="C458" t="s">
        <v>493</v>
      </c>
      <c r="D458" t="s">
        <v>503</v>
      </c>
      <c r="E458">
        <v>19230332</v>
      </c>
      <c r="F458">
        <v>7115804880</v>
      </c>
      <c r="G458" t="s">
        <v>46</v>
      </c>
      <c r="H458" t="s">
        <v>47</v>
      </c>
      <c r="I458" t="s">
        <v>48</v>
      </c>
      <c r="J458">
        <v>7032</v>
      </c>
      <c r="K458" t="s">
        <v>49</v>
      </c>
      <c r="L458">
        <v>2552491</v>
      </c>
      <c r="M458" t="s">
        <v>120</v>
      </c>
      <c r="N458" t="s">
        <v>121</v>
      </c>
      <c r="O458" t="s">
        <v>99</v>
      </c>
      <c r="P458" t="s">
        <v>100</v>
      </c>
      <c r="Q458" t="s">
        <v>54</v>
      </c>
      <c r="R458">
        <v>100214689</v>
      </c>
      <c r="S458" t="s">
        <v>155</v>
      </c>
      <c r="T458" t="s">
        <v>56</v>
      </c>
      <c r="U458" t="s">
        <v>57</v>
      </c>
      <c r="V458">
        <v>9597.68</v>
      </c>
      <c r="W458">
        <v>21821.88</v>
      </c>
      <c r="X458">
        <v>19085.16</v>
      </c>
      <c r="Y458">
        <v>1</v>
      </c>
      <c r="Z458">
        <v>1</v>
      </c>
      <c r="AA458" s="1">
        <v>42653</v>
      </c>
      <c r="AB458">
        <v>27000</v>
      </c>
      <c r="AC458" t="s">
        <v>56</v>
      </c>
      <c r="AD458" t="s">
        <v>291</v>
      </c>
    </row>
    <row r="459" spans="1:30" x14ac:dyDescent="0.3">
      <c r="A459">
        <v>33221</v>
      </c>
      <c r="B459">
        <v>1</v>
      </c>
      <c r="C459" t="s">
        <v>493</v>
      </c>
      <c r="D459" t="s">
        <v>503</v>
      </c>
      <c r="E459">
        <v>19230130</v>
      </c>
      <c r="F459">
        <v>7115804873</v>
      </c>
      <c r="G459" t="s">
        <v>46</v>
      </c>
      <c r="H459" t="s">
        <v>47</v>
      </c>
      <c r="I459" t="s">
        <v>48</v>
      </c>
      <c r="J459">
        <v>7032</v>
      </c>
      <c r="K459" t="s">
        <v>49</v>
      </c>
      <c r="L459">
        <v>659338</v>
      </c>
      <c r="M459" t="s">
        <v>50</v>
      </c>
      <c r="N459" t="s">
        <v>51</v>
      </c>
      <c r="O459" t="s">
        <v>52</v>
      </c>
      <c r="P459" t="s">
        <v>53</v>
      </c>
      <c r="Q459" t="s">
        <v>54</v>
      </c>
      <c r="R459">
        <v>101093720</v>
      </c>
      <c r="S459" t="s">
        <v>55</v>
      </c>
      <c r="T459" t="s">
        <v>56</v>
      </c>
      <c r="U459" t="s">
        <v>57</v>
      </c>
      <c r="V459">
        <v>1862.09</v>
      </c>
      <c r="W459">
        <v>10925.02</v>
      </c>
      <c r="X459">
        <v>10147.64</v>
      </c>
      <c r="Y459">
        <v>1</v>
      </c>
      <c r="Z459">
        <v>1</v>
      </c>
      <c r="AA459" s="1">
        <v>42653</v>
      </c>
      <c r="AB459">
        <v>27000</v>
      </c>
      <c r="AC459" t="s">
        <v>56</v>
      </c>
      <c r="AD459" t="s">
        <v>220</v>
      </c>
    </row>
    <row r="460" spans="1:30" x14ac:dyDescent="0.3">
      <c r="A460">
        <v>33721</v>
      </c>
      <c r="B460">
        <v>1</v>
      </c>
      <c r="C460" t="s">
        <v>493</v>
      </c>
      <c r="D460" t="s">
        <v>505</v>
      </c>
      <c r="E460">
        <v>19257347</v>
      </c>
      <c r="F460">
        <v>7115828885</v>
      </c>
      <c r="G460" t="s">
        <v>46</v>
      </c>
      <c r="H460" t="s">
        <v>47</v>
      </c>
      <c r="I460" t="s">
        <v>48</v>
      </c>
      <c r="J460">
        <v>7032</v>
      </c>
      <c r="K460" t="s">
        <v>49</v>
      </c>
      <c r="L460">
        <v>4119717</v>
      </c>
      <c r="M460" t="s">
        <v>309</v>
      </c>
      <c r="N460" t="s">
        <v>310</v>
      </c>
      <c r="O460" t="s">
        <v>311</v>
      </c>
      <c r="P460" t="s">
        <v>312</v>
      </c>
      <c r="Q460" t="s">
        <v>54</v>
      </c>
      <c r="R460">
        <v>100223303</v>
      </c>
      <c r="S460" t="s">
        <v>64</v>
      </c>
      <c r="T460" t="s">
        <v>56</v>
      </c>
      <c r="U460" t="s">
        <v>57</v>
      </c>
      <c r="V460">
        <v>5783.31</v>
      </c>
      <c r="W460">
        <v>24638.93</v>
      </c>
      <c r="X460">
        <v>22729.29</v>
      </c>
      <c r="Y460">
        <v>1</v>
      </c>
      <c r="Z460">
        <v>1</v>
      </c>
      <c r="AA460" s="1">
        <v>42654</v>
      </c>
      <c r="AB460">
        <v>27000</v>
      </c>
      <c r="AC460" t="s">
        <v>56</v>
      </c>
      <c r="AD460" t="s">
        <v>313</v>
      </c>
    </row>
    <row r="461" spans="1:30" x14ac:dyDescent="0.3">
      <c r="A461">
        <v>33731</v>
      </c>
      <c r="B461">
        <v>1</v>
      </c>
      <c r="C461" t="s">
        <v>493</v>
      </c>
      <c r="D461" t="s">
        <v>505</v>
      </c>
      <c r="E461">
        <v>19258825</v>
      </c>
      <c r="F461">
        <v>7115828895</v>
      </c>
      <c r="G461" t="s">
        <v>46</v>
      </c>
      <c r="H461" t="s">
        <v>47</v>
      </c>
      <c r="I461" t="s">
        <v>48</v>
      </c>
      <c r="J461">
        <v>7032</v>
      </c>
      <c r="K461" t="s">
        <v>49</v>
      </c>
      <c r="L461">
        <v>1489016</v>
      </c>
      <c r="M461" t="s">
        <v>332</v>
      </c>
      <c r="N461" t="s">
        <v>333</v>
      </c>
      <c r="O461" t="s">
        <v>99</v>
      </c>
      <c r="P461" t="s">
        <v>100</v>
      </c>
      <c r="Q461" t="s">
        <v>54</v>
      </c>
      <c r="R461">
        <v>100223303</v>
      </c>
      <c r="S461" t="s">
        <v>64</v>
      </c>
      <c r="T461" t="s">
        <v>56</v>
      </c>
      <c r="U461" t="s">
        <v>57</v>
      </c>
      <c r="V461">
        <v>9539.59</v>
      </c>
      <c r="W461">
        <v>23810.33</v>
      </c>
      <c r="X461">
        <v>21564.98</v>
      </c>
      <c r="Y461">
        <v>1</v>
      </c>
      <c r="Z461">
        <v>1</v>
      </c>
      <c r="AA461" s="1">
        <v>42654</v>
      </c>
      <c r="AB461">
        <v>27000</v>
      </c>
      <c r="AC461" t="s">
        <v>56</v>
      </c>
      <c r="AD461" t="s">
        <v>428</v>
      </c>
    </row>
    <row r="462" spans="1:30" x14ac:dyDescent="0.3">
      <c r="A462">
        <v>33319</v>
      </c>
      <c r="B462">
        <v>1</v>
      </c>
      <c r="C462" t="s">
        <v>493</v>
      </c>
      <c r="D462" t="s">
        <v>505</v>
      </c>
      <c r="E462">
        <v>19260481</v>
      </c>
      <c r="F462">
        <v>7115731858</v>
      </c>
      <c r="G462" t="s">
        <v>46</v>
      </c>
      <c r="H462" t="s">
        <v>47</v>
      </c>
      <c r="I462" t="s">
        <v>48</v>
      </c>
      <c r="J462">
        <v>7032</v>
      </c>
      <c r="K462" t="s">
        <v>49</v>
      </c>
      <c r="L462">
        <v>3091654</v>
      </c>
      <c r="M462" t="s">
        <v>364</v>
      </c>
      <c r="N462" t="s">
        <v>365</v>
      </c>
      <c r="O462" t="s">
        <v>207</v>
      </c>
      <c r="P462" t="s">
        <v>208</v>
      </c>
      <c r="Q462" t="s">
        <v>54</v>
      </c>
      <c r="R462">
        <v>100223303</v>
      </c>
      <c r="S462" t="s">
        <v>64</v>
      </c>
      <c r="T462" t="s">
        <v>56</v>
      </c>
      <c r="U462" t="s">
        <v>57</v>
      </c>
      <c r="V462">
        <v>3867.1</v>
      </c>
      <c r="W462">
        <v>23595.58</v>
      </c>
      <c r="X462">
        <v>21668.66</v>
      </c>
      <c r="Y462">
        <v>1</v>
      </c>
      <c r="Z462">
        <v>1</v>
      </c>
      <c r="AA462" s="1">
        <v>42654</v>
      </c>
      <c r="AB462">
        <v>27000</v>
      </c>
      <c r="AC462" t="s">
        <v>56</v>
      </c>
      <c r="AD462" t="s">
        <v>366</v>
      </c>
    </row>
    <row r="463" spans="1:30" x14ac:dyDescent="0.3">
      <c r="A463">
        <v>33730</v>
      </c>
      <c r="B463">
        <v>1</v>
      </c>
      <c r="C463" t="s">
        <v>493</v>
      </c>
      <c r="D463" t="s">
        <v>505</v>
      </c>
      <c r="E463">
        <v>19258824</v>
      </c>
      <c r="F463">
        <v>7115828894</v>
      </c>
      <c r="G463" t="s">
        <v>46</v>
      </c>
      <c r="H463" t="s">
        <v>47</v>
      </c>
      <c r="I463" t="s">
        <v>48</v>
      </c>
      <c r="J463">
        <v>7032</v>
      </c>
      <c r="K463" t="s">
        <v>49</v>
      </c>
      <c r="L463">
        <v>940117</v>
      </c>
      <c r="M463" t="s">
        <v>69</v>
      </c>
      <c r="N463" t="s">
        <v>70</v>
      </c>
      <c r="O463" t="s">
        <v>71</v>
      </c>
      <c r="P463" t="s">
        <v>72</v>
      </c>
      <c r="Q463" t="s">
        <v>54</v>
      </c>
      <c r="R463">
        <v>100994845</v>
      </c>
      <c r="S463" t="s">
        <v>86</v>
      </c>
      <c r="T463" t="s">
        <v>56</v>
      </c>
      <c r="U463" t="s">
        <v>57</v>
      </c>
      <c r="V463">
        <v>12023.92</v>
      </c>
      <c r="W463">
        <v>23564.75</v>
      </c>
      <c r="X463">
        <v>21239.7</v>
      </c>
      <c r="Y463">
        <v>1</v>
      </c>
      <c r="Z463">
        <v>1</v>
      </c>
      <c r="AA463" s="1">
        <v>42654</v>
      </c>
      <c r="AB463">
        <v>27000</v>
      </c>
      <c r="AC463" t="s">
        <v>56</v>
      </c>
      <c r="AD463" t="s">
        <v>236</v>
      </c>
    </row>
    <row r="464" spans="1:30" x14ac:dyDescent="0.3">
      <c r="A464">
        <v>33734</v>
      </c>
      <c r="B464">
        <v>1</v>
      </c>
      <c r="C464" t="s">
        <v>493</v>
      </c>
      <c r="D464" t="s">
        <v>505</v>
      </c>
      <c r="E464">
        <v>19258828</v>
      </c>
      <c r="F464">
        <v>7115828898</v>
      </c>
      <c r="G464" t="s">
        <v>46</v>
      </c>
      <c r="H464" t="s">
        <v>47</v>
      </c>
      <c r="I464" t="s">
        <v>48</v>
      </c>
      <c r="J464">
        <v>7032</v>
      </c>
      <c r="K464" t="s">
        <v>49</v>
      </c>
      <c r="L464">
        <v>4131606</v>
      </c>
      <c r="M464" t="s">
        <v>269</v>
      </c>
      <c r="N464" t="s">
        <v>270</v>
      </c>
      <c r="O464" t="s">
        <v>126</v>
      </c>
      <c r="P464" t="s">
        <v>127</v>
      </c>
      <c r="Q464" t="s">
        <v>54</v>
      </c>
      <c r="R464">
        <v>100894891</v>
      </c>
      <c r="S464" t="s">
        <v>116</v>
      </c>
      <c r="T464" t="s">
        <v>56</v>
      </c>
      <c r="U464" t="s">
        <v>57</v>
      </c>
      <c r="V464">
        <v>11991.2</v>
      </c>
      <c r="W464">
        <v>23017.5</v>
      </c>
      <c r="X464">
        <v>21114.7</v>
      </c>
      <c r="Y464">
        <v>1</v>
      </c>
      <c r="Z464">
        <v>1</v>
      </c>
      <c r="AA464" s="1">
        <v>42654</v>
      </c>
      <c r="AB464">
        <v>27000</v>
      </c>
      <c r="AC464" t="s">
        <v>56</v>
      </c>
      <c r="AD464" t="s">
        <v>271</v>
      </c>
    </row>
    <row r="465" spans="1:30" x14ac:dyDescent="0.3">
      <c r="A465">
        <v>33736</v>
      </c>
      <c r="B465">
        <v>1</v>
      </c>
      <c r="C465" t="s">
        <v>493</v>
      </c>
      <c r="D465" t="s">
        <v>505</v>
      </c>
      <c r="E465">
        <v>19258830</v>
      </c>
      <c r="F465">
        <v>7115828900</v>
      </c>
      <c r="G465" t="s">
        <v>46</v>
      </c>
      <c r="H465" t="s">
        <v>47</v>
      </c>
      <c r="I465" t="s">
        <v>48</v>
      </c>
      <c r="J465">
        <v>7032</v>
      </c>
      <c r="K465" t="s">
        <v>49</v>
      </c>
      <c r="L465">
        <v>4205182</v>
      </c>
      <c r="M465" t="s">
        <v>286</v>
      </c>
      <c r="N465" t="s">
        <v>287</v>
      </c>
      <c r="O465" t="s">
        <v>170</v>
      </c>
      <c r="P465" t="s">
        <v>171</v>
      </c>
      <c r="Q465" t="s">
        <v>54</v>
      </c>
      <c r="R465">
        <v>100214689</v>
      </c>
      <c r="S465" t="s">
        <v>155</v>
      </c>
      <c r="T465" t="s">
        <v>56</v>
      </c>
      <c r="U465" t="s">
        <v>57</v>
      </c>
      <c r="V465">
        <v>9293.7099999999991</v>
      </c>
      <c r="W465">
        <v>21737.19</v>
      </c>
      <c r="X465">
        <v>19763.48</v>
      </c>
      <c r="Y465">
        <v>1</v>
      </c>
      <c r="Z465">
        <v>1</v>
      </c>
      <c r="AA465" s="1">
        <v>42654</v>
      </c>
      <c r="AB465">
        <v>27000</v>
      </c>
      <c r="AC465" t="s">
        <v>56</v>
      </c>
      <c r="AD465" t="s">
        <v>288</v>
      </c>
    </row>
    <row r="466" spans="1:30" x14ac:dyDescent="0.3">
      <c r="A466">
        <v>33735</v>
      </c>
      <c r="B466">
        <v>1</v>
      </c>
      <c r="C466" t="s">
        <v>493</v>
      </c>
      <c r="D466" t="s">
        <v>505</v>
      </c>
      <c r="E466">
        <v>19258829</v>
      </c>
      <c r="F466">
        <v>7115828899</v>
      </c>
      <c r="G466" t="s">
        <v>46</v>
      </c>
      <c r="H466" t="s">
        <v>47</v>
      </c>
      <c r="I466" t="s">
        <v>48</v>
      </c>
      <c r="J466">
        <v>7032</v>
      </c>
      <c r="K466" t="s">
        <v>49</v>
      </c>
      <c r="L466">
        <v>1143565</v>
      </c>
      <c r="M466" t="s">
        <v>146</v>
      </c>
      <c r="N466" t="s">
        <v>147</v>
      </c>
      <c r="O466" t="s">
        <v>99</v>
      </c>
      <c r="P466" t="s">
        <v>100</v>
      </c>
      <c r="Q466" t="s">
        <v>54</v>
      </c>
      <c r="R466">
        <v>100994845</v>
      </c>
      <c r="S466" t="s">
        <v>86</v>
      </c>
      <c r="T466" t="s">
        <v>56</v>
      </c>
      <c r="U466" t="s">
        <v>57</v>
      </c>
      <c r="V466">
        <v>10234.049999999999</v>
      </c>
      <c r="W466">
        <v>21670.78</v>
      </c>
      <c r="X466">
        <v>19803.080000000002</v>
      </c>
      <c r="Y466">
        <v>1</v>
      </c>
      <c r="Z466">
        <v>1</v>
      </c>
      <c r="AA466" s="1">
        <v>42654</v>
      </c>
      <c r="AB466">
        <v>27000</v>
      </c>
      <c r="AC466" t="s">
        <v>56</v>
      </c>
      <c r="AD466" t="s">
        <v>148</v>
      </c>
    </row>
    <row r="467" spans="1:30" x14ac:dyDescent="0.3">
      <c r="A467">
        <v>34060</v>
      </c>
      <c r="B467">
        <v>1</v>
      </c>
      <c r="C467" t="s">
        <v>493</v>
      </c>
      <c r="D467" t="s">
        <v>507</v>
      </c>
      <c r="E467">
        <v>19298128</v>
      </c>
      <c r="F467">
        <v>7115858374</v>
      </c>
      <c r="G467" t="s">
        <v>46</v>
      </c>
      <c r="H467" t="s">
        <v>47</v>
      </c>
      <c r="I467" t="s">
        <v>48</v>
      </c>
      <c r="J467">
        <v>7032</v>
      </c>
      <c r="K467" t="s">
        <v>49</v>
      </c>
      <c r="L467">
        <v>659338</v>
      </c>
      <c r="M467" t="s">
        <v>50</v>
      </c>
      <c r="N467" t="s">
        <v>51</v>
      </c>
      <c r="O467" t="s">
        <v>52</v>
      </c>
      <c r="P467" t="s">
        <v>53</v>
      </c>
      <c r="Q467" t="s">
        <v>54</v>
      </c>
      <c r="R467">
        <v>101093720</v>
      </c>
      <c r="S467" t="s">
        <v>55</v>
      </c>
      <c r="T467" t="s">
        <v>56</v>
      </c>
      <c r="U467" t="s">
        <v>57</v>
      </c>
      <c r="V467">
        <v>1870.92</v>
      </c>
      <c r="W467">
        <v>24178.2</v>
      </c>
      <c r="X467">
        <v>22519.200000000001</v>
      </c>
      <c r="Y467">
        <v>1</v>
      </c>
      <c r="Z467">
        <v>1</v>
      </c>
      <c r="AA467" s="1">
        <v>42656</v>
      </c>
      <c r="AB467">
        <v>27000</v>
      </c>
      <c r="AC467" t="s">
        <v>56</v>
      </c>
      <c r="AD467" t="s">
        <v>220</v>
      </c>
    </row>
    <row r="468" spans="1:30" x14ac:dyDescent="0.3">
      <c r="A468">
        <v>34054</v>
      </c>
      <c r="B468">
        <v>1</v>
      </c>
      <c r="C468" t="s">
        <v>493</v>
      </c>
      <c r="D468" t="s">
        <v>507</v>
      </c>
      <c r="E468">
        <v>19298122</v>
      </c>
      <c r="F468">
        <v>7115858368</v>
      </c>
      <c r="G468" t="s">
        <v>46</v>
      </c>
      <c r="H468" t="s">
        <v>47</v>
      </c>
      <c r="I468" t="s">
        <v>48</v>
      </c>
      <c r="J468">
        <v>7032</v>
      </c>
      <c r="K468" t="s">
        <v>49</v>
      </c>
      <c r="L468">
        <v>4113123</v>
      </c>
      <c r="M468" t="s">
        <v>279</v>
      </c>
      <c r="N468" t="s">
        <v>280</v>
      </c>
      <c r="O468" t="s">
        <v>281</v>
      </c>
      <c r="P468" t="s">
        <v>282</v>
      </c>
      <c r="Q468" t="s">
        <v>54</v>
      </c>
      <c r="R468">
        <v>100214689</v>
      </c>
      <c r="S468" t="s">
        <v>155</v>
      </c>
      <c r="T468" t="s">
        <v>56</v>
      </c>
      <c r="U468" t="s">
        <v>57</v>
      </c>
      <c r="V468">
        <v>3357.52</v>
      </c>
      <c r="W468">
        <v>22671.89</v>
      </c>
      <c r="X468">
        <v>20772.04</v>
      </c>
      <c r="Y468">
        <v>1</v>
      </c>
      <c r="Z468">
        <v>1</v>
      </c>
      <c r="AA468" s="1">
        <v>42656</v>
      </c>
      <c r="AB468">
        <v>27000</v>
      </c>
      <c r="AC468" t="s">
        <v>56</v>
      </c>
      <c r="AD468" t="s">
        <v>303</v>
      </c>
    </row>
    <row r="469" spans="1:30" x14ac:dyDescent="0.3">
      <c r="A469">
        <v>34051</v>
      </c>
      <c r="B469">
        <v>1</v>
      </c>
      <c r="C469" t="s">
        <v>493</v>
      </c>
      <c r="D469" t="s">
        <v>507</v>
      </c>
      <c r="E469">
        <v>19298109</v>
      </c>
      <c r="F469">
        <v>7115858365</v>
      </c>
      <c r="G469" t="s">
        <v>46</v>
      </c>
      <c r="H469" t="s">
        <v>47</v>
      </c>
      <c r="I469" t="s">
        <v>48</v>
      </c>
      <c r="J469">
        <v>7032</v>
      </c>
      <c r="K469" t="s">
        <v>49</v>
      </c>
      <c r="L469">
        <v>916295</v>
      </c>
      <c r="M469" t="s">
        <v>293</v>
      </c>
      <c r="N469" t="s">
        <v>294</v>
      </c>
      <c r="O469" t="s">
        <v>263</v>
      </c>
      <c r="P469" t="s">
        <v>264</v>
      </c>
      <c r="Q469" t="s">
        <v>54</v>
      </c>
      <c r="R469">
        <v>100647401</v>
      </c>
      <c r="S469" t="s">
        <v>274</v>
      </c>
      <c r="T469" t="s">
        <v>56</v>
      </c>
      <c r="U469" t="s">
        <v>57</v>
      </c>
      <c r="V469">
        <v>3473.79</v>
      </c>
      <c r="W469">
        <v>22309.23</v>
      </c>
      <c r="X469">
        <v>20415.509999999998</v>
      </c>
      <c r="Y469">
        <v>1</v>
      </c>
      <c r="Z469">
        <v>1</v>
      </c>
      <c r="AA469" s="1">
        <v>42656</v>
      </c>
      <c r="AB469">
        <v>27000</v>
      </c>
      <c r="AC469" t="s">
        <v>56</v>
      </c>
      <c r="AD469" t="s">
        <v>295</v>
      </c>
    </row>
    <row r="470" spans="1:30" x14ac:dyDescent="0.3">
      <c r="A470">
        <v>34047</v>
      </c>
      <c r="B470">
        <v>1</v>
      </c>
      <c r="C470" t="s">
        <v>493</v>
      </c>
      <c r="D470" t="s">
        <v>507</v>
      </c>
      <c r="E470">
        <v>19298105</v>
      </c>
      <c r="F470">
        <v>7115858361</v>
      </c>
      <c r="G470" t="s">
        <v>46</v>
      </c>
      <c r="H470" t="s">
        <v>47</v>
      </c>
      <c r="I470" t="s">
        <v>48</v>
      </c>
      <c r="J470">
        <v>7032</v>
      </c>
      <c r="K470" t="s">
        <v>49</v>
      </c>
      <c r="L470">
        <v>915409</v>
      </c>
      <c r="M470" t="s">
        <v>247</v>
      </c>
      <c r="N470" t="s">
        <v>248</v>
      </c>
      <c r="O470" t="s">
        <v>249</v>
      </c>
      <c r="P470" t="s">
        <v>250</v>
      </c>
      <c r="Q470" t="s">
        <v>54</v>
      </c>
      <c r="R470">
        <v>100535792</v>
      </c>
      <c r="S470" t="s">
        <v>251</v>
      </c>
      <c r="T470" t="s">
        <v>56</v>
      </c>
      <c r="U470" t="s">
        <v>57</v>
      </c>
      <c r="V470">
        <v>5155.4399999999996</v>
      </c>
      <c r="W470">
        <v>21775.87</v>
      </c>
      <c r="X470">
        <v>19962.150000000001</v>
      </c>
      <c r="Y470">
        <v>1</v>
      </c>
      <c r="Z470">
        <v>1</v>
      </c>
      <c r="AA470" s="1">
        <v>42656</v>
      </c>
      <c r="AB470">
        <v>27000</v>
      </c>
      <c r="AC470" t="s">
        <v>56</v>
      </c>
      <c r="AD470" t="s">
        <v>252</v>
      </c>
    </row>
    <row r="471" spans="1:30" x14ac:dyDescent="0.3">
      <c r="A471">
        <v>34052</v>
      </c>
      <c r="B471">
        <v>1</v>
      </c>
      <c r="C471" t="s">
        <v>493</v>
      </c>
      <c r="D471" t="s">
        <v>507</v>
      </c>
      <c r="E471">
        <v>19298110</v>
      </c>
      <c r="F471">
        <v>7115858366</v>
      </c>
      <c r="G471" t="s">
        <v>46</v>
      </c>
      <c r="H471" t="s">
        <v>47</v>
      </c>
      <c r="I471" t="s">
        <v>48</v>
      </c>
      <c r="J471">
        <v>7032</v>
      </c>
      <c r="K471" t="s">
        <v>49</v>
      </c>
      <c r="L471">
        <v>3855615</v>
      </c>
      <c r="M471" t="s">
        <v>189</v>
      </c>
      <c r="N471" t="s">
        <v>190</v>
      </c>
      <c r="O471" t="s">
        <v>191</v>
      </c>
      <c r="P471" t="s">
        <v>192</v>
      </c>
      <c r="Q471" t="s">
        <v>54</v>
      </c>
      <c r="R471">
        <v>101030531</v>
      </c>
      <c r="S471" t="s">
        <v>193</v>
      </c>
      <c r="T471" t="s">
        <v>56</v>
      </c>
      <c r="U471" t="s">
        <v>57</v>
      </c>
      <c r="V471">
        <v>3312.16</v>
      </c>
      <c r="W471">
        <v>21618.560000000001</v>
      </c>
      <c r="X471">
        <v>19774.28</v>
      </c>
      <c r="Y471">
        <v>1</v>
      </c>
      <c r="Z471">
        <v>1</v>
      </c>
      <c r="AA471" s="1">
        <v>42656</v>
      </c>
      <c r="AB471">
        <v>27000</v>
      </c>
      <c r="AC471" t="s">
        <v>56</v>
      </c>
      <c r="AD471" t="s">
        <v>194</v>
      </c>
    </row>
    <row r="472" spans="1:30" x14ac:dyDescent="0.3">
      <c r="A472">
        <v>34055</v>
      </c>
      <c r="B472">
        <v>1</v>
      </c>
      <c r="C472" t="s">
        <v>493</v>
      </c>
      <c r="D472" t="s">
        <v>507</v>
      </c>
      <c r="E472">
        <v>19298123</v>
      </c>
      <c r="F472">
        <v>7115858369</v>
      </c>
      <c r="G472" t="s">
        <v>46</v>
      </c>
      <c r="H472" t="s">
        <v>47</v>
      </c>
      <c r="I472" t="s">
        <v>48</v>
      </c>
      <c r="J472">
        <v>7032</v>
      </c>
      <c r="K472" t="s">
        <v>49</v>
      </c>
      <c r="L472">
        <v>4072295</v>
      </c>
      <c r="M472" t="s">
        <v>377</v>
      </c>
      <c r="N472" t="s">
        <v>225</v>
      </c>
      <c r="O472" t="s">
        <v>207</v>
      </c>
      <c r="P472" t="s">
        <v>208</v>
      </c>
      <c r="Q472" t="s">
        <v>54</v>
      </c>
      <c r="R472">
        <v>101093720</v>
      </c>
      <c r="S472" t="s">
        <v>55</v>
      </c>
      <c r="T472" t="s">
        <v>56</v>
      </c>
      <c r="U472" t="s">
        <v>57</v>
      </c>
      <c r="V472">
        <v>3782.72</v>
      </c>
      <c r="W472">
        <v>21573.34</v>
      </c>
      <c r="X472">
        <v>19637.419999999998</v>
      </c>
      <c r="Y472">
        <v>1</v>
      </c>
      <c r="Z472">
        <v>1</v>
      </c>
      <c r="AA472" s="1">
        <v>42656</v>
      </c>
      <c r="AB472">
        <v>27000</v>
      </c>
      <c r="AC472" t="s">
        <v>56</v>
      </c>
      <c r="AD472" t="s">
        <v>226</v>
      </c>
    </row>
    <row r="473" spans="1:30" x14ac:dyDescent="0.3">
      <c r="A473">
        <v>34053</v>
      </c>
      <c r="B473">
        <v>1</v>
      </c>
      <c r="C473" t="s">
        <v>493</v>
      </c>
      <c r="D473" t="s">
        <v>507</v>
      </c>
      <c r="E473">
        <v>19298121</v>
      </c>
      <c r="F473">
        <v>7115858367</v>
      </c>
      <c r="G473" t="s">
        <v>46</v>
      </c>
      <c r="H473" t="s">
        <v>47</v>
      </c>
      <c r="I473" t="s">
        <v>48</v>
      </c>
      <c r="J473">
        <v>7032</v>
      </c>
      <c r="K473" t="s">
        <v>49</v>
      </c>
      <c r="L473">
        <v>3965425</v>
      </c>
      <c r="M473" t="s">
        <v>151</v>
      </c>
      <c r="N473" t="s">
        <v>152</v>
      </c>
      <c r="O473" t="s">
        <v>153</v>
      </c>
      <c r="P473" t="s">
        <v>154</v>
      </c>
      <c r="Q473" t="s">
        <v>54</v>
      </c>
      <c r="R473">
        <v>100297681</v>
      </c>
      <c r="S473" t="s">
        <v>258</v>
      </c>
      <c r="T473" t="s">
        <v>56</v>
      </c>
      <c r="U473" t="s">
        <v>57</v>
      </c>
      <c r="V473">
        <v>3741.81</v>
      </c>
      <c r="W473">
        <v>21415.91</v>
      </c>
      <c r="X473">
        <v>19411.66</v>
      </c>
      <c r="Y473">
        <v>1</v>
      </c>
      <c r="Z473">
        <v>1</v>
      </c>
      <c r="AA473" s="1">
        <v>42656</v>
      </c>
      <c r="AB473">
        <v>27000</v>
      </c>
      <c r="AC473" t="s">
        <v>56</v>
      </c>
      <c r="AD473" t="s">
        <v>298</v>
      </c>
    </row>
    <row r="474" spans="1:30" x14ac:dyDescent="0.3">
      <c r="A474">
        <v>34061</v>
      </c>
      <c r="B474">
        <v>1</v>
      </c>
      <c r="C474" t="s">
        <v>493</v>
      </c>
      <c r="D474" t="s">
        <v>507</v>
      </c>
      <c r="E474">
        <v>19298129</v>
      </c>
      <c r="F474">
        <v>7115858375</v>
      </c>
      <c r="G474" t="s">
        <v>46</v>
      </c>
      <c r="H474" t="s">
        <v>47</v>
      </c>
      <c r="I474" t="s">
        <v>48</v>
      </c>
      <c r="J474">
        <v>7032</v>
      </c>
      <c r="K474" t="s">
        <v>49</v>
      </c>
      <c r="L474">
        <v>659338</v>
      </c>
      <c r="M474" t="s">
        <v>50</v>
      </c>
      <c r="N474" t="s">
        <v>51</v>
      </c>
      <c r="O474" t="s">
        <v>52</v>
      </c>
      <c r="P474" t="s">
        <v>53</v>
      </c>
      <c r="Q474" t="s">
        <v>54</v>
      </c>
      <c r="R474">
        <v>101093720</v>
      </c>
      <c r="S474" t="s">
        <v>55</v>
      </c>
      <c r="T474" t="s">
        <v>56</v>
      </c>
      <c r="U474" t="s">
        <v>57</v>
      </c>
      <c r="V474">
        <v>1872.27</v>
      </c>
      <c r="W474">
        <v>20302.68</v>
      </c>
      <c r="X474">
        <v>18788.52</v>
      </c>
      <c r="Y474">
        <v>1</v>
      </c>
      <c r="Z474">
        <v>1</v>
      </c>
      <c r="AA474" s="1">
        <v>42656</v>
      </c>
      <c r="AB474">
        <v>27000</v>
      </c>
      <c r="AC474" t="s">
        <v>56</v>
      </c>
      <c r="AD474" t="s">
        <v>220</v>
      </c>
    </row>
    <row r="475" spans="1:30" x14ac:dyDescent="0.3">
      <c r="A475">
        <v>34704</v>
      </c>
      <c r="B475">
        <v>1</v>
      </c>
      <c r="C475" t="s">
        <v>493</v>
      </c>
      <c r="D475" t="s">
        <v>509</v>
      </c>
      <c r="E475">
        <v>19323795</v>
      </c>
      <c r="F475">
        <v>7115882922</v>
      </c>
      <c r="G475" t="s">
        <v>46</v>
      </c>
      <c r="H475" t="s">
        <v>47</v>
      </c>
      <c r="I475" t="s">
        <v>48</v>
      </c>
      <c r="J475">
        <v>7032</v>
      </c>
      <c r="K475" t="s">
        <v>49</v>
      </c>
      <c r="L475">
        <v>1363663</v>
      </c>
      <c r="M475" t="s">
        <v>358</v>
      </c>
      <c r="N475" t="s">
        <v>359</v>
      </c>
      <c r="O475" t="s">
        <v>207</v>
      </c>
      <c r="P475" t="s">
        <v>208</v>
      </c>
      <c r="Q475" t="s">
        <v>54</v>
      </c>
      <c r="R475">
        <v>100223303</v>
      </c>
      <c r="S475" t="s">
        <v>64</v>
      </c>
      <c r="T475" t="s">
        <v>56</v>
      </c>
      <c r="U475" t="s">
        <v>57</v>
      </c>
      <c r="V475">
        <v>4799.84</v>
      </c>
      <c r="W475">
        <v>25480</v>
      </c>
      <c r="X475">
        <v>23400</v>
      </c>
      <c r="Y475">
        <v>1</v>
      </c>
      <c r="Z475">
        <v>1</v>
      </c>
      <c r="AA475" s="1">
        <v>42657</v>
      </c>
      <c r="AB475">
        <v>27000</v>
      </c>
      <c r="AC475" t="s">
        <v>56</v>
      </c>
      <c r="AD475" t="s">
        <v>360</v>
      </c>
    </row>
    <row r="476" spans="1:30" x14ac:dyDescent="0.3">
      <c r="A476">
        <v>34590</v>
      </c>
      <c r="B476">
        <v>1</v>
      </c>
      <c r="C476" t="s">
        <v>493</v>
      </c>
      <c r="D476" t="s">
        <v>509</v>
      </c>
      <c r="E476">
        <v>19322484</v>
      </c>
      <c r="F476">
        <v>7115882094</v>
      </c>
      <c r="G476" t="s">
        <v>46</v>
      </c>
      <c r="H476" t="s">
        <v>47</v>
      </c>
      <c r="I476" t="s">
        <v>48</v>
      </c>
      <c r="J476">
        <v>7032</v>
      </c>
      <c r="K476" t="s">
        <v>49</v>
      </c>
      <c r="L476">
        <v>4119717</v>
      </c>
      <c r="M476" t="s">
        <v>309</v>
      </c>
      <c r="N476" t="s">
        <v>310</v>
      </c>
      <c r="O476" t="s">
        <v>311</v>
      </c>
      <c r="P476" t="s">
        <v>312</v>
      </c>
      <c r="Q476" t="s">
        <v>54</v>
      </c>
      <c r="R476">
        <v>100223303</v>
      </c>
      <c r="S476" t="s">
        <v>64</v>
      </c>
      <c r="T476" t="s">
        <v>56</v>
      </c>
      <c r="U476" t="s">
        <v>57</v>
      </c>
      <c r="V476">
        <v>5783.32</v>
      </c>
      <c r="W476">
        <v>24058.95</v>
      </c>
      <c r="X476">
        <v>22135.55</v>
      </c>
      <c r="Y476">
        <v>1</v>
      </c>
      <c r="Z476">
        <v>1</v>
      </c>
      <c r="AA476" s="1">
        <v>42657</v>
      </c>
      <c r="AB476">
        <v>27000</v>
      </c>
      <c r="AC476" t="s">
        <v>56</v>
      </c>
      <c r="AD476" t="s">
        <v>313</v>
      </c>
    </row>
    <row r="477" spans="1:30" x14ac:dyDescent="0.3">
      <c r="A477">
        <v>34593</v>
      </c>
      <c r="B477">
        <v>1</v>
      </c>
      <c r="C477" t="s">
        <v>493</v>
      </c>
      <c r="D477" t="s">
        <v>509</v>
      </c>
      <c r="E477">
        <v>19322487</v>
      </c>
      <c r="F477">
        <v>7115882097</v>
      </c>
      <c r="G477" t="s">
        <v>46</v>
      </c>
      <c r="H477" t="s">
        <v>47</v>
      </c>
      <c r="I477" t="s">
        <v>48</v>
      </c>
      <c r="J477">
        <v>7032</v>
      </c>
      <c r="K477" t="s">
        <v>49</v>
      </c>
      <c r="L477">
        <v>925239</v>
      </c>
      <c r="M477" t="s">
        <v>97</v>
      </c>
      <c r="N477" t="s">
        <v>98</v>
      </c>
      <c r="O477" t="s">
        <v>99</v>
      </c>
      <c r="P477" t="s">
        <v>100</v>
      </c>
      <c r="Q477" t="s">
        <v>54</v>
      </c>
      <c r="R477">
        <v>100223303</v>
      </c>
      <c r="S477" t="s">
        <v>64</v>
      </c>
      <c r="T477" t="s">
        <v>56</v>
      </c>
      <c r="U477" t="s">
        <v>57</v>
      </c>
      <c r="V477">
        <v>6463.44</v>
      </c>
      <c r="W477">
        <v>22968.92</v>
      </c>
      <c r="X477">
        <v>20979.02</v>
      </c>
      <c r="Y477">
        <v>1</v>
      </c>
      <c r="Z477">
        <v>1</v>
      </c>
      <c r="AA477" s="1">
        <v>42657</v>
      </c>
      <c r="AB477">
        <v>27000</v>
      </c>
      <c r="AC477" t="s">
        <v>56</v>
      </c>
      <c r="AD477" t="s">
        <v>101</v>
      </c>
    </row>
    <row r="478" spans="1:30" x14ac:dyDescent="0.3">
      <c r="A478">
        <v>34592</v>
      </c>
      <c r="B478">
        <v>1</v>
      </c>
      <c r="C478" t="s">
        <v>493</v>
      </c>
      <c r="D478" t="s">
        <v>509</v>
      </c>
      <c r="E478">
        <v>19322486</v>
      </c>
      <c r="F478">
        <v>7115882096</v>
      </c>
      <c r="G478" t="s">
        <v>46</v>
      </c>
      <c r="H478" t="s">
        <v>47</v>
      </c>
      <c r="I478" t="s">
        <v>48</v>
      </c>
      <c r="J478">
        <v>7032</v>
      </c>
      <c r="K478" t="s">
        <v>49</v>
      </c>
      <c r="L478">
        <v>942421</v>
      </c>
      <c r="M478" t="s">
        <v>261</v>
      </c>
      <c r="N478" t="s">
        <v>262</v>
      </c>
      <c r="O478" t="s">
        <v>263</v>
      </c>
      <c r="P478" t="s">
        <v>264</v>
      </c>
      <c r="Q478" t="s">
        <v>54</v>
      </c>
      <c r="R478">
        <v>100647401</v>
      </c>
      <c r="S478" t="s">
        <v>274</v>
      </c>
      <c r="T478" t="s">
        <v>56</v>
      </c>
      <c r="U478" t="s">
        <v>57</v>
      </c>
      <c r="V478">
        <v>3570.05</v>
      </c>
      <c r="W478">
        <v>22156.03</v>
      </c>
      <c r="X478">
        <v>20240.32</v>
      </c>
      <c r="Y478">
        <v>1</v>
      </c>
      <c r="Z478">
        <v>1</v>
      </c>
      <c r="AA478" s="1">
        <v>42657</v>
      </c>
      <c r="AB478">
        <v>27000</v>
      </c>
      <c r="AC478" t="s">
        <v>56</v>
      </c>
      <c r="AD478" t="s">
        <v>370</v>
      </c>
    </row>
    <row r="479" spans="1:30" x14ac:dyDescent="0.3">
      <c r="A479">
        <v>34695</v>
      </c>
      <c r="B479">
        <v>1</v>
      </c>
      <c r="C479" t="s">
        <v>493</v>
      </c>
      <c r="D479" t="s">
        <v>509</v>
      </c>
      <c r="E479">
        <v>19323785</v>
      </c>
      <c r="F479">
        <v>7115882880</v>
      </c>
      <c r="G479" t="s">
        <v>46</v>
      </c>
      <c r="H479" t="s">
        <v>47</v>
      </c>
      <c r="I479" t="s">
        <v>48</v>
      </c>
      <c r="J479">
        <v>7032</v>
      </c>
      <c r="K479" t="s">
        <v>49</v>
      </c>
      <c r="L479">
        <v>5014992</v>
      </c>
      <c r="M479" t="s">
        <v>302</v>
      </c>
      <c r="N479" t="s">
        <v>280</v>
      </c>
      <c r="O479" t="s">
        <v>281</v>
      </c>
      <c r="P479" t="s">
        <v>282</v>
      </c>
      <c r="Q479" t="s">
        <v>54</v>
      </c>
      <c r="R479">
        <v>100214689</v>
      </c>
      <c r="S479" t="s">
        <v>155</v>
      </c>
      <c r="T479" t="s">
        <v>56</v>
      </c>
      <c r="U479" t="s">
        <v>57</v>
      </c>
      <c r="V479">
        <v>3354.02</v>
      </c>
      <c r="W479">
        <v>22101.15</v>
      </c>
      <c r="X479">
        <v>20284.95</v>
      </c>
      <c r="Y479">
        <v>1</v>
      </c>
      <c r="Z479">
        <v>1</v>
      </c>
      <c r="AA479" s="1">
        <v>42657</v>
      </c>
      <c r="AB479">
        <v>27000</v>
      </c>
      <c r="AC479" t="s">
        <v>56</v>
      </c>
      <c r="AD479" t="s">
        <v>303</v>
      </c>
    </row>
    <row r="480" spans="1:30" x14ac:dyDescent="0.3">
      <c r="A480">
        <v>34706</v>
      </c>
      <c r="B480">
        <v>1</v>
      </c>
      <c r="C480" t="s">
        <v>493</v>
      </c>
      <c r="D480" t="s">
        <v>509</v>
      </c>
      <c r="E480">
        <v>19323797</v>
      </c>
      <c r="F480">
        <v>7115882924</v>
      </c>
      <c r="G480" t="s">
        <v>46</v>
      </c>
      <c r="H480" t="s">
        <v>47</v>
      </c>
      <c r="I480" t="s">
        <v>48</v>
      </c>
      <c r="J480">
        <v>7032</v>
      </c>
      <c r="K480" t="s">
        <v>49</v>
      </c>
      <c r="L480">
        <v>4205647</v>
      </c>
      <c r="M480" t="s">
        <v>168</v>
      </c>
      <c r="N480" t="s">
        <v>169</v>
      </c>
      <c r="O480" t="s">
        <v>170</v>
      </c>
      <c r="P480" t="s">
        <v>171</v>
      </c>
      <c r="Q480" t="s">
        <v>54</v>
      </c>
      <c r="R480">
        <v>101047835</v>
      </c>
      <c r="S480" t="s">
        <v>172</v>
      </c>
      <c r="T480" t="s">
        <v>56</v>
      </c>
      <c r="U480" t="s">
        <v>57</v>
      </c>
      <c r="V480">
        <v>14235.75</v>
      </c>
      <c r="W480">
        <v>21367.16</v>
      </c>
      <c r="X480">
        <v>19494.38</v>
      </c>
      <c r="Y480">
        <v>1</v>
      </c>
      <c r="Z480">
        <v>1</v>
      </c>
      <c r="AA480" s="1">
        <v>42657</v>
      </c>
      <c r="AB480">
        <v>27000</v>
      </c>
      <c r="AC480" t="s">
        <v>56</v>
      </c>
      <c r="AD480" t="s">
        <v>173</v>
      </c>
    </row>
    <row r="481" spans="1:30" x14ac:dyDescent="0.3">
      <c r="A481">
        <v>34906</v>
      </c>
      <c r="B481">
        <v>1</v>
      </c>
      <c r="C481" t="s">
        <v>493</v>
      </c>
      <c r="D481" t="s">
        <v>510</v>
      </c>
      <c r="E481">
        <v>19358278</v>
      </c>
      <c r="F481">
        <v>7115938789</v>
      </c>
      <c r="G481" t="s">
        <v>46</v>
      </c>
      <c r="H481" t="s">
        <v>47</v>
      </c>
      <c r="I481" t="s">
        <v>48</v>
      </c>
      <c r="J481">
        <v>7032</v>
      </c>
      <c r="K481" t="s">
        <v>49</v>
      </c>
      <c r="L481">
        <v>2552491</v>
      </c>
      <c r="M481" t="s">
        <v>120</v>
      </c>
      <c r="N481" t="s">
        <v>121</v>
      </c>
      <c r="O481" t="s">
        <v>99</v>
      </c>
      <c r="P481" t="s">
        <v>100</v>
      </c>
      <c r="Q481" t="s">
        <v>54</v>
      </c>
      <c r="R481">
        <v>100223303</v>
      </c>
      <c r="S481" t="s">
        <v>64</v>
      </c>
      <c r="T481" t="s">
        <v>56</v>
      </c>
      <c r="U481" t="s">
        <v>57</v>
      </c>
      <c r="V481">
        <v>11720.56</v>
      </c>
      <c r="W481">
        <v>22714.53</v>
      </c>
      <c r="X481">
        <v>20077.84</v>
      </c>
      <c r="Y481">
        <v>1</v>
      </c>
      <c r="Z481">
        <v>1</v>
      </c>
      <c r="AA481" s="1">
        <v>42658</v>
      </c>
      <c r="AB481">
        <v>27000</v>
      </c>
      <c r="AC481" t="s">
        <v>56</v>
      </c>
      <c r="AD481" t="s">
        <v>122</v>
      </c>
    </row>
    <row r="482" spans="1:30" x14ac:dyDescent="0.3">
      <c r="A482">
        <v>34908</v>
      </c>
      <c r="B482">
        <v>1</v>
      </c>
      <c r="C482" t="s">
        <v>493</v>
      </c>
      <c r="D482" t="s">
        <v>510</v>
      </c>
      <c r="E482">
        <v>19358280</v>
      </c>
      <c r="F482">
        <v>7115938791</v>
      </c>
      <c r="G482" t="s">
        <v>46</v>
      </c>
      <c r="H482" t="s">
        <v>47</v>
      </c>
      <c r="I482" t="s">
        <v>48</v>
      </c>
      <c r="J482">
        <v>7032</v>
      </c>
      <c r="K482" t="s">
        <v>49</v>
      </c>
      <c r="L482">
        <v>4939405</v>
      </c>
      <c r="M482" t="s">
        <v>386</v>
      </c>
      <c r="N482" t="s">
        <v>113</v>
      </c>
      <c r="O482" t="s">
        <v>114</v>
      </c>
      <c r="P482" t="s">
        <v>387</v>
      </c>
      <c r="Q482" t="s">
        <v>54</v>
      </c>
      <c r="R482">
        <v>100894891</v>
      </c>
      <c r="S482" t="s">
        <v>116</v>
      </c>
      <c r="T482" t="s">
        <v>56</v>
      </c>
      <c r="U482" t="s">
        <v>57</v>
      </c>
      <c r="V482">
        <v>12197.93</v>
      </c>
      <c r="W482">
        <v>22086.93</v>
      </c>
      <c r="X482">
        <v>20079.21</v>
      </c>
      <c r="Y482">
        <v>1</v>
      </c>
      <c r="Z482">
        <v>1</v>
      </c>
      <c r="AA482" s="1">
        <v>42658</v>
      </c>
      <c r="AB482">
        <v>27000</v>
      </c>
      <c r="AC482" t="s">
        <v>56</v>
      </c>
      <c r="AD482" t="s">
        <v>117</v>
      </c>
    </row>
    <row r="483" spans="1:30" x14ac:dyDescent="0.3">
      <c r="A483">
        <v>34896</v>
      </c>
      <c r="B483">
        <v>1</v>
      </c>
      <c r="C483" t="s">
        <v>493</v>
      </c>
      <c r="D483" t="s">
        <v>510</v>
      </c>
      <c r="E483">
        <v>19358228</v>
      </c>
      <c r="F483">
        <v>7115938778</v>
      </c>
      <c r="G483" t="s">
        <v>46</v>
      </c>
      <c r="H483" t="s">
        <v>47</v>
      </c>
      <c r="I483" t="s">
        <v>48</v>
      </c>
      <c r="J483">
        <v>7032</v>
      </c>
      <c r="K483" t="s">
        <v>49</v>
      </c>
      <c r="L483">
        <v>941468</v>
      </c>
      <c r="M483" t="s">
        <v>205</v>
      </c>
      <c r="N483" t="s">
        <v>206</v>
      </c>
      <c r="O483" t="s">
        <v>207</v>
      </c>
      <c r="P483" t="s">
        <v>208</v>
      </c>
      <c r="Q483" t="s">
        <v>54</v>
      </c>
      <c r="R483">
        <v>101093720</v>
      </c>
      <c r="S483" t="s">
        <v>55</v>
      </c>
      <c r="T483" t="s">
        <v>56</v>
      </c>
      <c r="U483" t="s">
        <v>57</v>
      </c>
      <c r="V483">
        <v>3802.62</v>
      </c>
      <c r="W483">
        <v>21821.06</v>
      </c>
      <c r="X483">
        <v>19873.09</v>
      </c>
      <c r="Y483">
        <v>1</v>
      </c>
      <c r="Z483">
        <v>1</v>
      </c>
      <c r="AA483" s="1">
        <v>42658</v>
      </c>
      <c r="AB483">
        <v>27000</v>
      </c>
      <c r="AC483" t="s">
        <v>56</v>
      </c>
      <c r="AD483" t="s">
        <v>209</v>
      </c>
    </row>
    <row r="484" spans="1:30" x14ac:dyDescent="0.3">
      <c r="A484">
        <v>34895</v>
      </c>
      <c r="B484">
        <v>1</v>
      </c>
      <c r="C484" t="s">
        <v>493</v>
      </c>
      <c r="D484" t="s">
        <v>510</v>
      </c>
      <c r="E484">
        <v>19358227</v>
      </c>
      <c r="F484">
        <v>7115938777</v>
      </c>
      <c r="G484" t="s">
        <v>46</v>
      </c>
      <c r="H484" t="s">
        <v>47</v>
      </c>
      <c r="I484" t="s">
        <v>48</v>
      </c>
      <c r="J484">
        <v>7032</v>
      </c>
      <c r="K484" t="s">
        <v>49</v>
      </c>
      <c r="L484">
        <v>2064813</v>
      </c>
      <c r="M484" t="s">
        <v>256</v>
      </c>
      <c r="N484" t="s">
        <v>257</v>
      </c>
      <c r="O484" t="s">
        <v>215</v>
      </c>
      <c r="P484" t="s">
        <v>216</v>
      </c>
      <c r="Q484" t="s">
        <v>54</v>
      </c>
      <c r="R484">
        <v>100297681</v>
      </c>
      <c r="S484" t="s">
        <v>258</v>
      </c>
      <c r="T484" t="s">
        <v>56</v>
      </c>
      <c r="U484" t="s">
        <v>57</v>
      </c>
      <c r="V484">
        <v>11198.45</v>
      </c>
      <c r="W484">
        <v>21616.1</v>
      </c>
      <c r="X484">
        <v>19835.53</v>
      </c>
      <c r="Y484">
        <v>1</v>
      </c>
      <c r="Z484">
        <v>1</v>
      </c>
      <c r="AA484" s="1">
        <v>42658</v>
      </c>
      <c r="AB484">
        <v>27000</v>
      </c>
      <c r="AC484" t="s">
        <v>56</v>
      </c>
      <c r="AD484" t="s">
        <v>259</v>
      </c>
    </row>
    <row r="485" spans="1:30" x14ac:dyDescent="0.3">
      <c r="A485">
        <v>34907</v>
      </c>
      <c r="B485">
        <v>1</v>
      </c>
      <c r="C485" t="s">
        <v>493</v>
      </c>
      <c r="D485" t="s">
        <v>510</v>
      </c>
      <c r="E485">
        <v>19358279</v>
      </c>
      <c r="F485">
        <v>7115938790</v>
      </c>
      <c r="G485" t="s">
        <v>46</v>
      </c>
      <c r="H485" t="s">
        <v>47</v>
      </c>
      <c r="I485" t="s">
        <v>48</v>
      </c>
      <c r="J485">
        <v>7032</v>
      </c>
      <c r="K485" t="s">
        <v>49</v>
      </c>
      <c r="L485">
        <v>942421</v>
      </c>
      <c r="M485" t="s">
        <v>261</v>
      </c>
      <c r="N485" t="s">
        <v>262</v>
      </c>
      <c r="O485" t="s">
        <v>263</v>
      </c>
      <c r="P485" t="s">
        <v>264</v>
      </c>
      <c r="Q485" t="s">
        <v>54</v>
      </c>
      <c r="R485">
        <v>100647401</v>
      </c>
      <c r="S485" t="s">
        <v>274</v>
      </c>
      <c r="T485" t="s">
        <v>56</v>
      </c>
      <c r="U485" t="s">
        <v>57</v>
      </c>
      <c r="V485">
        <v>3558.3</v>
      </c>
      <c r="W485">
        <v>21574</v>
      </c>
      <c r="X485">
        <v>19694.32</v>
      </c>
      <c r="Y485">
        <v>1</v>
      </c>
      <c r="Z485">
        <v>1</v>
      </c>
      <c r="AA485" s="1">
        <v>42658</v>
      </c>
      <c r="AB485">
        <v>27000</v>
      </c>
      <c r="AC485" t="s">
        <v>56</v>
      </c>
      <c r="AD485" t="s">
        <v>370</v>
      </c>
    </row>
    <row r="486" spans="1:30" x14ac:dyDescent="0.3">
      <c r="A486">
        <v>34811</v>
      </c>
      <c r="B486">
        <v>1</v>
      </c>
      <c r="C486" t="s">
        <v>493</v>
      </c>
      <c r="D486" t="s">
        <v>510</v>
      </c>
      <c r="E486">
        <v>19358224</v>
      </c>
      <c r="F486">
        <v>7115756704</v>
      </c>
      <c r="G486" t="s">
        <v>46</v>
      </c>
      <c r="H486" t="s">
        <v>47</v>
      </c>
      <c r="I486" t="s">
        <v>48</v>
      </c>
      <c r="J486">
        <v>7032</v>
      </c>
      <c r="K486" t="s">
        <v>49</v>
      </c>
      <c r="L486">
        <v>917531</v>
      </c>
      <c r="M486" t="s">
        <v>319</v>
      </c>
      <c r="N486" t="s">
        <v>152</v>
      </c>
      <c r="O486" t="s">
        <v>153</v>
      </c>
      <c r="P486" t="s">
        <v>154</v>
      </c>
      <c r="Q486" t="s">
        <v>54</v>
      </c>
      <c r="R486">
        <v>100214689</v>
      </c>
      <c r="S486" t="s">
        <v>155</v>
      </c>
      <c r="T486" t="s">
        <v>56</v>
      </c>
      <c r="U486" t="s">
        <v>57</v>
      </c>
      <c r="V486">
        <v>3805.02</v>
      </c>
      <c r="W486">
        <v>21373.05</v>
      </c>
      <c r="X486">
        <v>19404.55</v>
      </c>
      <c r="Y486">
        <v>1</v>
      </c>
      <c r="Z486">
        <v>1</v>
      </c>
      <c r="AA486" s="1">
        <v>42658</v>
      </c>
      <c r="AB486">
        <v>27000</v>
      </c>
      <c r="AC486" t="s">
        <v>56</v>
      </c>
      <c r="AD486" t="s">
        <v>156</v>
      </c>
    </row>
    <row r="487" spans="1:30" x14ac:dyDescent="0.3">
      <c r="A487">
        <v>34909</v>
      </c>
      <c r="B487">
        <v>1</v>
      </c>
      <c r="C487" t="s">
        <v>493</v>
      </c>
      <c r="D487" t="s">
        <v>510</v>
      </c>
      <c r="E487">
        <v>19358291</v>
      </c>
      <c r="F487">
        <v>7115938792</v>
      </c>
      <c r="G487" t="s">
        <v>46</v>
      </c>
      <c r="H487" t="s">
        <v>47</v>
      </c>
      <c r="I487" t="s">
        <v>48</v>
      </c>
      <c r="J487">
        <v>7032</v>
      </c>
      <c r="K487" t="s">
        <v>49</v>
      </c>
      <c r="L487">
        <v>915409</v>
      </c>
      <c r="M487" t="s">
        <v>247</v>
      </c>
      <c r="N487" t="s">
        <v>248</v>
      </c>
      <c r="O487" t="s">
        <v>249</v>
      </c>
      <c r="P487" t="s">
        <v>250</v>
      </c>
      <c r="Q487" t="s">
        <v>54</v>
      </c>
      <c r="R487">
        <v>100535792</v>
      </c>
      <c r="S487" t="s">
        <v>251</v>
      </c>
      <c r="T487" t="s">
        <v>56</v>
      </c>
      <c r="U487" t="s">
        <v>57</v>
      </c>
      <c r="V487">
        <v>5131.2299999999996</v>
      </c>
      <c r="W487">
        <v>20815.2</v>
      </c>
      <c r="X487">
        <v>19051.2</v>
      </c>
      <c r="Y487">
        <v>1</v>
      </c>
      <c r="Z487">
        <v>1</v>
      </c>
      <c r="AA487" s="1">
        <v>42658</v>
      </c>
      <c r="AB487">
        <v>27000</v>
      </c>
      <c r="AC487" t="s">
        <v>56</v>
      </c>
      <c r="AD487" t="s">
        <v>252</v>
      </c>
    </row>
    <row r="488" spans="1:30" x14ac:dyDescent="0.3">
      <c r="A488">
        <v>36306</v>
      </c>
      <c r="B488">
        <v>1</v>
      </c>
      <c r="C488" t="s">
        <v>493</v>
      </c>
      <c r="D488" t="s">
        <v>512</v>
      </c>
      <c r="E488">
        <v>19425201</v>
      </c>
      <c r="F488">
        <v>7115969479</v>
      </c>
      <c r="G488" t="s">
        <v>46</v>
      </c>
      <c r="H488" t="s">
        <v>47</v>
      </c>
      <c r="I488" t="s">
        <v>48</v>
      </c>
      <c r="J488">
        <v>7032</v>
      </c>
      <c r="K488" t="s">
        <v>49</v>
      </c>
      <c r="L488">
        <v>3782207</v>
      </c>
      <c r="M488" t="s">
        <v>112</v>
      </c>
      <c r="N488" t="s">
        <v>113</v>
      </c>
      <c r="O488" t="s">
        <v>114</v>
      </c>
      <c r="P488" t="s">
        <v>115</v>
      </c>
      <c r="Q488" t="s">
        <v>54</v>
      </c>
      <c r="R488">
        <v>100894891</v>
      </c>
      <c r="S488" t="s">
        <v>116</v>
      </c>
      <c r="T488" t="s">
        <v>56</v>
      </c>
      <c r="U488" t="s">
        <v>57</v>
      </c>
      <c r="V488">
        <v>12160.05</v>
      </c>
      <c r="W488">
        <v>23271.15</v>
      </c>
      <c r="X488">
        <v>21443.83</v>
      </c>
      <c r="Y488">
        <v>1</v>
      </c>
      <c r="Z488">
        <v>1</v>
      </c>
      <c r="AA488" s="1">
        <v>42660</v>
      </c>
      <c r="AB488">
        <v>27000</v>
      </c>
      <c r="AC488" t="s">
        <v>56</v>
      </c>
      <c r="AD488" t="s">
        <v>117</v>
      </c>
    </row>
    <row r="489" spans="1:30" x14ac:dyDescent="0.3">
      <c r="A489">
        <v>36233</v>
      </c>
      <c r="B489">
        <v>1</v>
      </c>
      <c r="C489" t="s">
        <v>493</v>
      </c>
      <c r="D489" t="s">
        <v>512</v>
      </c>
      <c r="E489">
        <v>19424385</v>
      </c>
      <c r="F489">
        <v>7115965621</v>
      </c>
      <c r="G489" t="s">
        <v>46</v>
      </c>
      <c r="H489" t="s">
        <v>47</v>
      </c>
      <c r="I489" t="s">
        <v>48</v>
      </c>
      <c r="J489">
        <v>7032</v>
      </c>
      <c r="K489" t="s">
        <v>49</v>
      </c>
      <c r="L489">
        <v>4119717</v>
      </c>
      <c r="M489" t="s">
        <v>309</v>
      </c>
      <c r="N489" t="s">
        <v>310</v>
      </c>
      <c r="O489" t="s">
        <v>311</v>
      </c>
      <c r="P489" t="s">
        <v>312</v>
      </c>
      <c r="Q489" t="s">
        <v>54</v>
      </c>
      <c r="R489">
        <v>100223303</v>
      </c>
      <c r="S489" t="s">
        <v>64</v>
      </c>
      <c r="T489" t="s">
        <v>56</v>
      </c>
      <c r="U489" t="s">
        <v>57</v>
      </c>
      <c r="V489">
        <v>5774.24</v>
      </c>
      <c r="W489">
        <v>22913.09</v>
      </c>
      <c r="X489">
        <v>21043.63</v>
      </c>
      <c r="Y489">
        <v>1</v>
      </c>
      <c r="Z489">
        <v>1</v>
      </c>
      <c r="AA489" s="1">
        <v>42660</v>
      </c>
      <c r="AB489">
        <v>27000</v>
      </c>
      <c r="AC489" t="s">
        <v>56</v>
      </c>
      <c r="AD489" t="s">
        <v>313</v>
      </c>
    </row>
    <row r="490" spans="1:30" x14ac:dyDescent="0.3">
      <c r="A490">
        <v>36305</v>
      </c>
      <c r="B490">
        <v>1</v>
      </c>
      <c r="C490" t="s">
        <v>493</v>
      </c>
      <c r="D490" t="s">
        <v>512</v>
      </c>
      <c r="E490">
        <v>19425140</v>
      </c>
      <c r="F490">
        <v>7115969478</v>
      </c>
      <c r="G490" t="s">
        <v>46</v>
      </c>
      <c r="H490" t="s">
        <v>47</v>
      </c>
      <c r="I490" t="s">
        <v>48</v>
      </c>
      <c r="J490">
        <v>7032</v>
      </c>
      <c r="K490" t="s">
        <v>49</v>
      </c>
      <c r="L490">
        <v>931925</v>
      </c>
      <c r="M490" t="s">
        <v>239</v>
      </c>
      <c r="N490" t="s">
        <v>240</v>
      </c>
      <c r="O490" t="s">
        <v>241</v>
      </c>
      <c r="P490" t="s">
        <v>242</v>
      </c>
      <c r="Q490" t="s">
        <v>54</v>
      </c>
      <c r="R490">
        <v>100214689</v>
      </c>
      <c r="S490" t="s">
        <v>155</v>
      </c>
      <c r="T490" t="s">
        <v>56</v>
      </c>
      <c r="U490" t="s">
        <v>57</v>
      </c>
      <c r="V490">
        <v>3364.04</v>
      </c>
      <c r="W490">
        <v>22816.54</v>
      </c>
      <c r="X490">
        <v>20909.77</v>
      </c>
      <c r="Y490">
        <v>1</v>
      </c>
      <c r="Z490">
        <v>1</v>
      </c>
      <c r="AA490" s="1">
        <v>42660</v>
      </c>
      <c r="AB490">
        <v>27000</v>
      </c>
      <c r="AC490" t="s">
        <v>56</v>
      </c>
      <c r="AD490" t="s">
        <v>243</v>
      </c>
    </row>
    <row r="491" spans="1:30" x14ac:dyDescent="0.3">
      <c r="A491">
        <v>36232</v>
      </c>
      <c r="B491">
        <v>1</v>
      </c>
      <c r="C491" t="s">
        <v>493</v>
      </c>
      <c r="D491" t="s">
        <v>512</v>
      </c>
      <c r="E491">
        <v>19424384</v>
      </c>
      <c r="F491">
        <v>7115965620</v>
      </c>
      <c r="G491" t="s">
        <v>46</v>
      </c>
      <c r="H491" t="s">
        <v>47</v>
      </c>
      <c r="I491" t="s">
        <v>48</v>
      </c>
      <c r="J491">
        <v>7032</v>
      </c>
      <c r="K491" t="s">
        <v>49</v>
      </c>
      <c r="L491">
        <v>915409</v>
      </c>
      <c r="M491" t="s">
        <v>247</v>
      </c>
      <c r="N491" t="s">
        <v>248</v>
      </c>
      <c r="O491" t="s">
        <v>249</v>
      </c>
      <c r="P491" t="s">
        <v>250</v>
      </c>
      <c r="Q491" t="s">
        <v>54</v>
      </c>
      <c r="R491">
        <v>100535792</v>
      </c>
      <c r="S491" t="s">
        <v>251</v>
      </c>
      <c r="T491" t="s">
        <v>56</v>
      </c>
      <c r="U491" t="s">
        <v>57</v>
      </c>
      <c r="V491">
        <v>5159.05</v>
      </c>
      <c r="W491">
        <v>22675.05</v>
      </c>
      <c r="X491">
        <v>20729.97</v>
      </c>
      <c r="Y491">
        <v>1</v>
      </c>
      <c r="Z491">
        <v>1</v>
      </c>
      <c r="AA491" s="1">
        <v>42660</v>
      </c>
      <c r="AB491">
        <v>27000</v>
      </c>
      <c r="AC491" t="s">
        <v>56</v>
      </c>
      <c r="AD491" t="s">
        <v>252</v>
      </c>
    </row>
    <row r="492" spans="1:30" x14ac:dyDescent="0.3">
      <c r="A492">
        <v>36231</v>
      </c>
      <c r="B492">
        <v>1</v>
      </c>
      <c r="C492" t="s">
        <v>493</v>
      </c>
      <c r="D492" t="s">
        <v>512</v>
      </c>
      <c r="E492">
        <v>19424383</v>
      </c>
      <c r="F492">
        <v>7115965619</v>
      </c>
      <c r="G492" t="s">
        <v>46</v>
      </c>
      <c r="H492" t="s">
        <v>47</v>
      </c>
      <c r="I492" t="s">
        <v>48</v>
      </c>
      <c r="J492">
        <v>7032</v>
      </c>
      <c r="K492" t="s">
        <v>49</v>
      </c>
      <c r="L492">
        <v>3782207</v>
      </c>
      <c r="M492" t="s">
        <v>112</v>
      </c>
      <c r="N492" t="s">
        <v>113</v>
      </c>
      <c r="O492" t="s">
        <v>114</v>
      </c>
      <c r="P492" t="s">
        <v>115</v>
      </c>
      <c r="Q492" t="s">
        <v>54</v>
      </c>
      <c r="R492">
        <v>100894891</v>
      </c>
      <c r="S492" t="s">
        <v>116</v>
      </c>
      <c r="T492" t="s">
        <v>56</v>
      </c>
      <c r="U492" t="s">
        <v>57</v>
      </c>
      <c r="V492">
        <v>12162.93</v>
      </c>
      <c r="W492">
        <v>22410.22</v>
      </c>
      <c r="X492">
        <v>20509.84</v>
      </c>
      <c r="Y492">
        <v>1</v>
      </c>
      <c r="Z492">
        <v>1</v>
      </c>
      <c r="AA492" s="1">
        <v>42660</v>
      </c>
      <c r="AB492">
        <v>27000</v>
      </c>
      <c r="AC492" t="s">
        <v>56</v>
      </c>
      <c r="AD492" t="s">
        <v>117</v>
      </c>
    </row>
    <row r="493" spans="1:30" x14ac:dyDescent="0.3">
      <c r="A493">
        <v>36234</v>
      </c>
      <c r="B493">
        <v>1</v>
      </c>
      <c r="C493" t="s">
        <v>493</v>
      </c>
      <c r="D493" t="s">
        <v>512</v>
      </c>
      <c r="E493">
        <v>19424386</v>
      </c>
      <c r="F493">
        <v>7115965622</v>
      </c>
      <c r="G493" t="s">
        <v>46</v>
      </c>
      <c r="H493" t="s">
        <v>47</v>
      </c>
      <c r="I493" t="s">
        <v>48</v>
      </c>
      <c r="J493">
        <v>7032</v>
      </c>
      <c r="K493" t="s">
        <v>49</v>
      </c>
      <c r="L493">
        <v>4480377</v>
      </c>
      <c r="M493" t="s">
        <v>213</v>
      </c>
      <c r="N493" t="s">
        <v>214</v>
      </c>
      <c r="O493" t="s">
        <v>215</v>
      </c>
      <c r="P493" t="s">
        <v>216</v>
      </c>
      <c r="Q493" t="s">
        <v>54</v>
      </c>
      <c r="R493">
        <v>100894891</v>
      </c>
      <c r="S493" t="s">
        <v>116</v>
      </c>
      <c r="T493" t="s">
        <v>56</v>
      </c>
      <c r="U493" t="s">
        <v>57</v>
      </c>
      <c r="V493">
        <v>20564.169999999998</v>
      </c>
      <c r="W493">
        <v>21352.86</v>
      </c>
      <c r="X493">
        <v>19536.84</v>
      </c>
      <c r="Y493">
        <v>1</v>
      </c>
      <c r="Z493">
        <v>1</v>
      </c>
      <c r="AA493" s="1">
        <v>42660</v>
      </c>
      <c r="AB493">
        <v>27000</v>
      </c>
      <c r="AC493" t="s">
        <v>56</v>
      </c>
      <c r="AD493" t="s">
        <v>217</v>
      </c>
    </row>
    <row r="494" spans="1:30" x14ac:dyDescent="0.3">
      <c r="A494">
        <v>36462</v>
      </c>
      <c r="B494">
        <v>1</v>
      </c>
      <c r="C494" t="s">
        <v>493</v>
      </c>
      <c r="D494" t="s">
        <v>514</v>
      </c>
      <c r="E494">
        <v>19453256</v>
      </c>
      <c r="F494">
        <v>7115955070</v>
      </c>
      <c r="G494" t="s">
        <v>46</v>
      </c>
      <c r="H494" t="s">
        <v>47</v>
      </c>
      <c r="I494" t="s">
        <v>48</v>
      </c>
      <c r="J494">
        <v>7032</v>
      </c>
      <c r="K494" t="s">
        <v>49</v>
      </c>
      <c r="L494">
        <v>659338</v>
      </c>
      <c r="M494" t="s">
        <v>50</v>
      </c>
      <c r="N494" t="s">
        <v>51</v>
      </c>
      <c r="O494" t="s">
        <v>52</v>
      </c>
      <c r="P494" t="s">
        <v>53</v>
      </c>
      <c r="Q494" t="s">
        <v>54</v>
      </c>
      <c r="R494">
        <v>101093720</v>
      </c>
      <c r="S494" t="s">
        <v>55</v>
      </c>
      <c r="T494" t="s">
        <v>56</v>
      </c>
      <c r="U494" t="s">
        <v>57</v>
      </c>
      <c r="V494">
        <v>1870.13</v>
      </c>
      <c r="W494">
        <v>24368.080000000002</v>
      </c>
      <c r="X494">
        <v>22752</v>
      </c>
      <c r="Y494">
        <v>1</v>
      </c>
      <c r="Z494">
        <v>1</v>
      </c>
      <c r="AA494" s="1">
        <v>42661</v>
      </c>
      <c r="AB494">
        <v>27000</v>
      </c>
      <c r="AC494" t="s">
        <v>56</v>
      </c>
      <c r="AD494" t="s">
        <v>220</v>
      </c>
    </row>
    <row r="495" spans="1:30" x14ac:dyDescent="0.3">
      <c r="A495">
        <v>36680</v>
      </c>
      <c r="B495">
        <v>1</v>
      </c>
      <c r="C495" t="s">
        <v>493</v>
      </c>
      <c r="D495" t="s">
        <v>514</v>
      </c>
      <c r="E495">
        <v>19453592</v>
      </c>
      <c r="F495">
        <v>7116006028</v>
      </c>
      <c r="G495" t="s">
        <v>46</v>
      </c>
      <c r="H495" t="s">
        <v>47</v>
      </c>
      <c r="I495" t="s">
        <v>48</v>
      </c>
      <c r="J495">
        <v>7032</v>
      </c>
      <c r="K495" t="s">
        <v>49</v>
      </c>
      <c r="L495">
        <v>2497722</v>
      </c>
      <c r="M495" t="s">
        <v>132</v>
      </c>
      <c r="N495" t="s">
        <v>133</v>
      </c>
      <c r="O495" t="s">
        <v>84</v>
      </c>
      <c r="P495" t="s">
        <v>85</v>
      </c>
      <c r="Q495" t="s">
        <v>54</v>
      </c>
      <c r="R495">
        <v>100223303</v>
      </c>
      <c r="S495" t="s">
        <v>64</v>
      </c>
      <c r="T495" t="s">
        <v>56</v>
      </c>
      <c r="U495" t="s">
        <v>57</v>
      </c>
      <c r="V495">
        <v>12164.9</v>
      </c>
      <c r="W495">
        <v>23548.46</v>
      </c>
      <c r="X495">
        <v>21504.55</v>
      </c>
      <c r="Y495">
        <v>1</v>
      </c>
      <c r="Z495">
        <v>1</v>
      </c>
      <c r="AA495" s="1">
        <v>42661</v>
      </c>
      <c r="AB495">
        <v>27000</v>
      </c>
      <c r="AC495" t="s">
        <v>56</v>
      </c>
      <c r="AD495" t="s">
        <v>134</v>
      </c>
    </row>
    <row r="496" spans="1:30" x14ac:dyDescent="0.3">
      <c r="A496">
        <v>36674</v>
      </c>
      <c r="B496">
        <v>1</v>
      </c>
      <c r="C496" t="s">
        <v>493</v>
      </c>
      <c r="D496" t="s">
        <v>514</v>
      </c>
      <c r="E496">
        <v>19453580</v>
      </c>
      <c r="F496">
        <v>7116006022</v>
      </c>
      <c r="G496" t="s">
        <v>46</v>
      </c>
      <c r="H496" t="s">
        <v>47</v>
      </c>
      <c r="I496" t="s">
        <v>48</v>
      </c>
      <c r="J496">
        <v>7032</v>
      </c>
      <c r="K496" t="s">
        <v>49</v>
      </c>
      <c r="L496">
        <v>940117</v>
      </c>
      <c r="M496" t="s">
        <v>69</v>
      </c>
      <c r="N496" t="s">
        <v>70</v>
      </c>
      <c r="O496" t="s">
        <v>71</v>
      </c>
      <c r="P496" t="s">
        <v>72</v>
      </c>
      <c r="Q496" t="s">
        <v>54</v>
      </c>
      <c r="R496">
        <v>100223303</v>
      </c>
      <c r="S496" t="s">
        <v>64</v>
      </c>
      <c r="T496" t="s">
        <v>56</v>
      </c>
      <c r="U496" t="s">
        <v>57</v>
      </c>
      <c r="V496">
        <v>12614.65</v>
      </c>
      <c r="W496">
        <v>23195.14</v>
      </c>
      <c r="X496">
        <v>20900.16</v>
      </c>
      <c r="Y496">
        <v>1</v>
      </c>
      <c r="Z496">
        <v>1</v>
      </c>
      <c r="AA496" s="1">
        <v>42661</v>
      </c>
      <c r="AB496">
        <v>27000</v>
      </c>
      <c r="AC496" t="s">
        <v>56</v>
      </c>
      <c r="AD496" t="s">
        <v>73</v>
      </c>
    </row>
    <row r="497" spans="1:30" x14ac:dyDescent="0.3">
      <c r="A497">
        <v>36672</v>
      </c>
      <c r="B497">
        <v>1</v>
      </c>
      <c r="C497" t="s">
        <v>493</v>
      </c>
      <c r="D497" t="s">
        <v>514</v>
      </c>
      <c r="E497">
        <v>19453578</v>
      </c>
      <c r="F497">
        <v>7116006020</v>
      </c>
      <c r="G497" t="s">
        <v>46</v>
      </c>
      <c r="H497" t="s">
        <v>47</v>
      </c>
      <c r="I497" t="s">
        <v>48</v>
      </c>
      <c r="J497">
        <v>7032</v>
      </c>
      <c r="K497" t="s">
        <v>49</v>
      </c>
      <c r="L497">
        <v>4072295</v>
      </c>
      <c r="M497" t="s">
        <v>377</v>
      </c>
      <c r="N497" t="s">
        <v>225</v>
      </c>
      <c r="O497" t="s">
        <v>207</v>
      </c>
      <c r="P497" t="s">
        <v>208</v>
      </c>
      <c r="Q497" t="s">
        <v>54</v>
      </c>
      <c r="R497">
        <v>101093720</v>
      </c>
      <c r="S497" t="s">
        <v>55</v>
      </c>
      <c r="T497" t="s">
        <v>56</v>
      </c>
      <c r="U497" t="s">
        <v>57</v>
      </c>
      <c r="V497">
        <v>3782.57</v>
      </c>
      <c r="W497">
        <v>22937.54</v>
      </c>
      <c r="X497">
        <v>21050.61</v>
      </c>
      <c r="Y497">
        <v>1</v>
      </c>
      <c r="Z497">
        <v>1</v>
      </c>
      <c r="AA497" s="1">
        <v>42661</v>
      </c>
      <c r="AB497">
        <v>27000</v>
      </c>
      <c r="AC497" t="s">
        <v>56</v>
      </c>
      <c r="AD497" t="s">
        <v>226</v>
      </c>
    </row>
    <row r="498" spans="1:30" x14ac:dyDescent="0.3">
      <c r="A498">
        <v>36676</v>
      </c>
      <c r="B498">
        <v>1</v>
      </c>
      <c r="C498" t="s">
        <v>493</v>
      </c>
      <c r="D498" t="s">
        <v>514</v>
      </c>
      <c r="E498">
        <v>19453585</v>
      </c>
      <c r="F498">
        <v>7116006024</v>
      </c>
      <c r="G498" t="s">
        <v>46</v>
      </c>
      <c r="H498" t="s">
        <v>47</v>
      </c>
      <c r="I498" t="s">
        <v>48</v>
      </c>
      <c r="J498">
        <v>7032</v>
      </c>
      <c r="K498" t="s">
        <v>49</v>
      </c>
      <c r="L498">
        <v>1489016</v>
      </c>
      <c r="M498" t="s">
        <v>332</v>
      </c>
      <c r="N498" t="s">
        <v>333</v>
      </c>
      <c r="O498" t="s">
        <v>99</v>
      </c>
      <c r="P498" t="s">
        <v>100</v>
      </c>
      <c r="Q498" t="s">
        <v>54</v>
      </c>
      <c r="R498">
        <v>100223303</v>
      </c>
      <c r="S498" t="s">
        <v>64</v>
      </c>
      <c r="T498" t="s">
        <v>56</v>
      </c>
      <c r="U498" t="s">
        <v>57</v>
      </c>
      <c r="V498">
        <v>9536.5400000000009</v>
      </c>
      <c r="W498">
        <v>22853.439999999999</v>
      </c>
      <c r="X498">
        <v>20762.560000000001</v>
      </c>
      <c r="Y498">
        <v>1</v>
      </c>
      <c r="Z498">
        <v>1</v>
      </c>
      <c r="AA498" s="1">
        <v>42661</v>
      </c>
      <c r="AB498">
        <v>27000</v>
      </c>
      <c r="AC498" t="s">
        <v>56</v>
      </c>
      <c r="AD498" t="s">
        <v>428</v>
      </c>
    </row>
    <row r="499" spans="1:30" x14ac:dyDescent="0.3">
      <c r="A499">
        <v>36685</v>
      </c>
      <c r="B499">
        <v>1</v>
      </c>
      <c r="C499" t="s">
        <v>493</v>
      </c>
      <c r="D499" t="s">
        <v>514</v>
      </c>
      <c r="E499">
        <v>19453600</v>
      </c>
      <c r="F499">
        <v>7116006033</v>
      </c>
      <c r="G499" t="s">
        <v>46</v>
      </c>
      <c r="H499" t="s">
        <v>47</v>
      </c>
      <c r="I499" t="s">
        <v>48</v>
      </c>
      <c r="J499">
        <v>7032</v>
      </c>
      <c r="K499" t="s">
        <v>49</v>
      </c>
      <c r="L499">
        <v>4119717</v>
      </c>
      <c r="M499" t="s">
        <v>309</v>
      </c>
      <c r="N499" t="s">
        <v>310</v>
      </c>
      <c r="O499" t="s">
        <v>311</v>
      </c>
      <c r="P499" t="s">
        <v>312</v>
      </c>
      <c r="Q499" t="s">
        <v>54</v>
      </c>
      <c r="R499">
        <v>100223303</v>
      </c>
      <c r="S499" t="s">
        <v>64</v>
      </c>
      <c r="T499" t="s">
        <v>56</v>
      </c>
      <c r="U499" t="s">
        <v>57</v>
      </c>
      <c r="V499">
        <v>5775</v>
      </c>
      <c r="W499">
        <v>22736.57</v>
      </c>
      <c r="X499">
        <v>20881.98</v>
      </c>
      <c r="Y499">
        <v>1</v>
      </c>
      <c r="Z499">
        <v>1</v>
      </c>
      <c r="AA499" s="1">
        <v>42661</v>
      </c>
      <c r="AB499">
        <v>27000</v>
      </c>
      <c r="AC499" t="s">
        <v>56</v>
      </c>
      <c r="AD499" t="s">
        <v>313</v>
      </c>
    </row>
    <row r="500" spans="1:30" x14ac:dyDescent="0.3">
      <c r="A500">
        <v>36470</v>
      </c>
      <c r="B500">
        <v>1</v>
      </c>
      <c r="C500" t="s">
        <v>493</v>
      </c>
      <c r="D500" t="s">
        <v>514</v>
      </c>
      <c r="E500">
        <v>19453576</v>
      </c>
      <c r="F500">
        <v>7115955078</v>
      </c>
      <c r="G500" t="s">
        <v>46</v>
      </c>
      <c r="H500" t="s">
        <v>47</v>
      </c>
      <c r="I500" t="s">
        <v>48</v>
      </c>
      <c r="J500">
        <v>7032</v>
      </c>
      <c r="K500" t="s">
        <v>49</v>
      </c>
      <c r="L500">
        <v>925239</v>
      </c>
      <c r="M500" t="s">
        <v>97</v>
      </c>
      <c r="N500" t="s">
        <v>98</v>
      </c>
      <c r="O500" t="s">
        <v>99</v>
      </c>
      <c r="P500" t="s">
        <v>100</v>
      </c>
      <c r="Q500" t="s">
        <v>54</v>
      </c>
      <c r="R500">
        <v>100223303</v>
      </c>
      <c r="S500" t="s">
        <v>64</v>
      </c>
      <c r="T500" t="s">
        <v>56</v>
      </c>
      <c r="U500" t="s">
        <v>57</v>
      </c>
      <c r="V500">
        <v>6455.72</v>
      </c>
      <c r="W500">
        <v>22598.09</v>
      </c>
      <c r="X500">
        <v>20659.900000000001</v>
      </c>
      <c r="Y500">
        <v>1</v>
      </c>
      <c r="Z500">
        <v>1</v>
      </c>
      <c r="AA500" s="1">
        <v>42661</v>
      </c>
      <c r="AB500">
        <v>27000</v>
      </c>
      <c r="AC500" t="s">
        <v>56</v>
      </c>
      <c r="AD500" t="s">
        <v>101</v>
      </c>
    </row>
    <row r="501" spans="1:30" x14ac:dyDescent="0.3">
      <c r="A501">
        <v>36684</v>
      </c>
      <c r="B501">
        <v>1</v>
      </c>
      <c r="C501" t="s">
        <v>493</v>
      </c>
      <c r="D501" t="s">
        <v>514</v>
      </c>
      <c r="E501">
        <v>19453599</v>
      </c>
      <c r="F501">
        <v>7116006032</v>
      </c>
      <c r="G501" t="s">
        <v>46</v>
      </c>
      <c r="H501" t="s">
        <v>47</v>
      </c>
      <c r="I501" t="s">
        <v>48</v>
      </c>
      <c r="J501">
        <v>7032</v>
      </c>
      <c r="K501" t="s">
        <v>49</v>
      </c>
      <c r="L501">
        <v>1928761</v>
      </c>
      <c r="M501" t="s">
        <v>231</v>
      </c>
      <c r="N501" t="s">
        <v>232</v>
      </c>
      <c r="O501" t="s">
        <v>99</v>
      </c>
      <c r="P501" t="s">
        <v>100</v>
      </c>
      <c r="Q501" t="s">
        <v>54</v>
      </c>
      <c r="R501">
        <v>100223303</v>
      </c>
      <c r="S501" t="s">
        <v>64</v>
      </c>
      <c r="T501" t="s">
        <v>56</v>
      </c>
      <c r="U501" t="s">
        <v>57</v>
      </c>
      <c r="V501">
        <v>8881.36</v>
      </c>
      <c r="W501">
        <v>22159.08</v>
      </c>
      <c r="X501">
        <v>20126.98</v>
      </c>
      <c r="Y501">
        <v>1</v>
      </c>
      <c r="Z501">
        <v>1</v>
      </c>
      <c r="AA501" s="1">
        <v>42661</v>
      </c>
      <c r="AB501">
        <v>27000</v>
      </c>
      <c r="AC501" t="s">
        <v>56</v>
      </c>
      <c r="AD501" t="s">
        <v>233</v>
      </c>
    </row>
    <row r="502" spans="1:30" x14ac:dyDescent="0.3">
      <c r="A502">
        <v>36459</v>
      </c>
      <c r="B502">
        <v>1</v>
      </c>
      <c r="C502" t="s">
        <v>493</v>
      </c>
      <c r="D502" t="s">
        <v>514</v>
      </c>
      <c r="E502">
        <v>19453252</v>
      </c>
      <c r="F502">
        <v>7115955067</v>
      </c>
      <c r="G502" t="s">
        <v>46</v>
      </c>
      <c r="H502" t="s">
        <v>47</v>
      </c>
      <c r="I502" t="s">
        <v>48</v>
      </c>
      <c r="J502">
        <v>7032</v>
      </c>
      <c r="K502" t="s">
        <v>49</v>
      </c>
      <c r="L502">
        <v>941735</v>
      </c>
      <c r="M502" t="s">
        <v>124</v>
      </c>
      <c r="N502" t="s">
        <v>125</v>
      </c>
      <c r="O502" t="s">
        <v>126</v>
      </c>
      <c r="P502" t="s">
        <v>127</v>
      </c>
      <c r="Q502" t="s">
        <v>54</v>
      </c>
      <c r="R502">
        <v>100894891</v>
      </c>
      <c r="S502" t="s">
        <v>116</v>
      </c>
      <c r="T502" t="s">
        <v>56</v>
      </c>
      <c r="U502" t="s">
        <v>57</v>
      </c>
      <c r="V502">
        <v>11662.7</v>
      </c>
      <c r="W502">
        <v>22096.15</v>
      </c>
      <c r="X502">
        <v>20022.5</v>
      </c>
      <c r="Y502">
        <v>1</v>
      </c>
      <c r="Z502">
        <v>1</v>
      </c>
      <c r="AA502" s="1">
        <v>42661</v>
      </c>
      <c r="AB502">
        <v>27000</v>
      </c>
      <c r="AC502" t="s">
        <v>56</v>
      </c>
      <c r="AD502" t="s">
        <v>128</v>
      </c>
    </row>
    <row r="503" spans="1:30" x14ac:dyDescent="0.3">
      <c r="A503">
        <v>36683</v>
      </c>
      <c r="B503">
        <v>1</v>
      </c>
      <c r="C503" t="s">
        <v>493</v>
      </c>
      <c r="D503" t="s">
        <v>514</v>
      </c>
      <c r="E503">
        <v>19453597</v>
      </c>
      <c r="F503">
        <v>7116006031</v>
      </c>
      <c r="G503" t="s">
        <v>46</v>
      </c>
      <c r="H503" t="s">
        <v>47</v>
      </c>
      <c r="I503" t="s">
        <v>48</v>
      </c>
      <c r="J503">
        <v>7032</v>
      </c>
      <c r="K503" t="s">
        <v>49</v>
      </c>
      <c r="L503">
        <v>629781</v>
      </c>
      <c r="M503" t="s">
        <v>346</v>
      </c>
      <c r="N503" t="s">
        <v>347</v>
      </c>
      <c r="O503" t="s">
        <v>263</v>
      </c>
      <c r="P503" t="s">
        <v>264</v>
      </c>
      <c r="Q503" t="s">
        <v>54</v>
      </c>
      <c r="R503">
        <v>100535792</v>
      </c>
      <c r="S503" t="s">
        <v>251</v>
      </c>
      <c r="T503" t="s">
        <v>56</v>
      </c>
      <c r="U503" t="s">
        <v>57</v>
      </c>
      <c r="V503">
        <v>5148.3900000000003</v>
      </c>
      <c r="W503">
        <v>21647</v>
      </c>
      <c r="X503">
        <v>19851.47</v>
      </c>
      <c r="Y503">
        <v>1</v>
      </c>
      <c r="Z503">
        <v>1</v>
      </c>
      <c r="AA503" s="1">
        <v>42661</v>
      </c>
      <c r="AB503">
        <v>27000</v>
      </c>
      <c r="AC503" t="s">
        <v>56</v>
      </c>
      <c r="AD503" t="s">
        <v>348</v>
      </c>
    </row>
    <row r="504" spans="1:30" x14ac:dyDescent="0.3">
      <c r="A504">
        <v>36689</v>
      </c>
      <c r="B504">
        <v>1</v>
      </c>
      <c r="C504" t="s">
        <v>493</v>
      </c>
      <c r="D504" t="s">
        <v>514</v>
      </c>
      <c r="E504">
        <v>19453617</v>
      </c>
      <c r="F504">
        <v>7116006037</v>
      </c>
      <c r="G504" t="s">
        <v>46</v>
      </c>
      <c r="H504" t="s">
        <v>47</v>
      </c>
      <c r="I504" t="s">
        <v>48</v>
      </c>
      <c r="J504">
        <v>7032</v>
      </c>
      <c r="K504" t="s">
        <v>49</v>
      </c>
      <c r="L504">
        <v>2795664</v>
      </c>
      <c r="M504" t="s">
        <v>105</v>
      </c>
      <c r="N504" t="s">
        <v>106</v>
      </c>
      <c r="O504" t="s">
        <v>107</v>
      </c>
      <c r="P504" t="s">
        <v>108</v>
      </c>
      <c r="Q504" t="s">
        <v>54</v>
      </c>
      <c r="R504">
        <v>100994845</v>
      </c>
      <c r="S504" t="s">
        <v>86</v>
      </c>
      <c r="T504" t="s">
        <v>56</v>
      </c>
      <c r="U504" t="s">
        <v>57</v>
      </c>
      <c r="V504">
        <v>13429.61</v>
      </c>
      <c r="W504">
        <v>21607.439999999999</v>
      </c>
      <c r="X504">
        <v>19470.96</v>
      </c>
      <c r="Y504">
        <v>1</v>
      </c>
      <c r="Z504">
        <v>1</v>
      </c>
      <c r="AA504" s="1">
        <v>42661</v>
      </c>
      <c r="AB504">
        <v>27000</v>
      </c>
      <c r="AC504" t="s">
        <v>56</v>
      </c>
      <c r="AD504" t="s">
        <v>109</v>
      </c>
    </row>
    <row r="505" spans="1:30" x14ac:dyDescent="0.3">
      <c r="A505">
        <v>36681</v>
      </c>
      <c r="B505">
        <v>1</v>
      </c>
      <c r="C505" t="s">
        <v>493</v>
      </c>
      <c r="D505" t="s">
        <v>514</v>
      </c>
      <c r="E505">
        <v>19453593</v>
      </c>
      <c r="F505">
        <v>7116006029</v>
      </c>
      <c r="G505" t="s">
        <v>46</v>
      </c>
      <c r="H505" t="s">
        <v>47</v>
      </c>
      <c r="I505" t="s">
        <v>48</v>
      </c>
      <c r="J505">
        <v>7032</v>
      </c>
      <c r="K505" t="s">
        <v>49</v>
      </c>
      <c r="L505">
        <v>659338</v>
      </c>
      <c r="M505" t="s">
        <v>50</v>
      </c>
      <c r="N505" t="s">
        <v>51</v>
      </c>
      <c r="O505" t="s">
        <v>52</v>
      </c>
      <c r="P505" t="s">
        <v>53</v>
      </c>
      <c r="Q505" t="s">
        <v>54</v>
      </c>
      <c r="R505">
        <v>101093720</v>
      </c>
      <c r="S505" t="s">
        <v>55</v>
      </c>
      <c r="T505" t="s">
        <v>56</v>
      </c>
      <c r="U505" t="s">
        <v>57</v>
      </c>
      <c r="V505">
        <v>1870.67</v>
      </c>
      <c r="W505">
        <v>20476.16</v>
      </c>
      <c r="X505">
        <v>18887.96</v>
      </c>
      <c r="Y505">
        <v>1</v>
      </c>
      <c r="Z505">
        <v>1</v>
      </c>
      <c r="AA505" s="1">
        <v>42661</v>
      </c>
      <c r="AB505">
        <v>27000</v>
      </c>
      <c r="AC505" t="s">
        <v>56</v>
      </c>
      <c r="AD505" t="s">
        <v>220</v>
      </c>
    </row>
    <row r="506" spans="1:30" x14ac:dyDescent="0.3">
      <c r="A506">
        <v>36675</v>
      </c>
      <c r="B506">
        <v>1</v>
      </c>
      <c r="C506" t="s">
        <v>493</v>
      </c>
      <c r="D506" t="s">
        <v>514</v>
      </c>
      <c r="E506">
        <v>19453582</v>
      </c>
      <c r="F506">
        <v>7116006023</v>
      </c>
      <c r="G506" t="s">
        <v>46</v>
      </c>
      <c r="H506" t="s">
        <v>47</v>
      </c>
      <c r="I506" t="s">
        <v>48</v>
      </c>
      <c r="J506">
        <v>7032</v>
      </c>
      <c r="K506" t="s">
        <v>49</v>
      </c>
      <c r="L506">
        <v>940117</v>
      </c>
      <c r="M506" t="s">
        <v>69</v>
      </c>
      <c r="N506" t="s">
        <v>70</v>
      </c>
      <c r="O506" t="s">
        <v>71</v>
      </c>
      <c r="P506" t="s">
        <v>72</v>
      </c>
      <c r="Q506" t="s">
        <v>54</v>
      </c>
      <c r="R506">
        <v>100223303</v>
      </c>
      <c r="S506" t="s">
        <v>64</v>
      </c>
      <c r="T506" t="s">
        <v>56</v>
      </c>
      <c r="U506" t="s">
        <v>57</v>
      </c>
      <c r="V506">
        <v>12616.35</v>
      </c>
      <c r="W506">
        <v>20314.599999999999</v>
      </c>
      <c r="X506">
        <v>18330</v>
      </c>
      <c r="Y506">
        <v>1</v>
      </c>
      <c r="Z506">
        <v>1</v>
      </c>
      <c r="AA506" s="1">
        <v>42661</v>
      </c>
      <c r="AB506">
        <v>27000</v>
      </c>
      <c r="AC506" t="s">
        <v>56</v>
      </c>
      <c r="AD506" t="s">
        <v>73</v>
      </c>
    </row>
    <row r="507" spans="1:30" x14ac:dyDescent="0.3">
      <c r="A507">
        <v>36686</v>
      </c>
      <c r="B507">
        <v>1</v>
      </c>
      <c r="C507" t="s">
        <v>493</v>
      </c>
      <c r="D507" t="s">
        <v>514</v>
      </c>
      <c r="E507">
        <v>19453612</v>
      </c>
      <c r="F507">
        <v>7116006034</v>
      </c>
      <c r="G507" t="s">
        <v>46</v>
      </c>
      <c r="H507" t="s">
        <v>47</v>
      </c>
      <c r="I507" t="s">
        <v>48</v>
      </c>
      <c r="J507">
        <v>7032</v>
      </c>
      <c r="K507" t="s">
        <v>49</v>
      </c>
      <c r="L507">
        <v>5085216</v>
      </c>
      <c r="M507" t="s">
        <v>75</v>
      </c>
      <c r="N507" t="s">
        <v>76</v>
      </c>
      <c r="O507" t="s">
        <v>52</v>
      </c>
      <c r="P507" t="s">
        <v>53</v>
      </c>
      <c r="Q507" t="s">
        <v>54</v>
      </c>
      <c r="R507">
        <v>101093720</v>
      </c>
      <c r="S507" t="s">
        <v>55</v>
      </c>
      <c r="T507" t="s">
        <v>56</v>
      </c>
      <c r="U507" t="s">
        <v>57</v>
      </c>
      <c r="V507">
        <v>1884.09</v>
      </c>
      <c r="W507">
        <v>16872</v>
      </c>
      <c r="X507">
        <v>14440</v>
      </c>
      <c r="Y507">
        <v>1</v>
      </c>
      <c r="Z507">
        <v>1</v>
      </c>
      <c r="AA507" s="1">
        <v>42661</v>
      </c>
      <c r="AB507">
        <v>27000</v>
      </c>
      <c r="AC507" t="s">
        <v>56</v>
      </c>
      <c r="AD507" t="s">
        <v>184</v>
      </c>
    </row>
    <row r="508" spans="1:30" x14ac:dyDescent="0.3">
      <c r="A508">
        <v>37033</v>
      </c>
      <c r="B508">
        <v>1</v>
      </c>
      <c r="C508" t="s">
        <v>493</v>
      </c>
      <c r="D508" t="s">
        <v>516</v>
      </c>
      <c r="E508">
        <v>19480236</v>
      </c>
      <c r="F508">
        <v>7116009699</v>
      </c>
      <c r="G508" t="s">
        <v>46</v>
      </c>
      <c r="H508" t="s">
        <v>47</v>
      </c>
      <c r="I508" t="s">
        <v>48</v>
      </c>
      <c r="J508">
        <v>7032</v>
      </c>
      <c r="K508" t="s">
        <v>49</v>
      </c>
      <c r="L508">
        <v>659338</v>
      </c>
      <c r="M508" t="s">
        <v>50</v>
      </c>
      <c r="N508" t="s">
        <v>51</v>
      </c>
      <c r="O508" t="s">
        <v>52</v>
      </c>
      <c r="P508" t="s">
        <v>53</v>
      </c>
      <c r="Q508" t="s">
        <v>54</v>
      </c>
      <c r="R508">
        <v>101093720</v>
      </c>
      <c r="S508" t="s">
        <v>55</v>
      </c>
      <c r="T508" t="s">
        <v>56</v>
      </c>
      <c r="U508" t="s">
        <v>57</v>
      </c>
      <c r="V508">
        <v>1869.61</v>
      </c>
      <c r="W508">
        <v>24036.799999999999</v>
      </c>
      <c r="X508">
        <v>22495.200000000001</v>
      </c>
      <c r="Y508">
        <v>1</v>
      </c>
      <c r="Z508">
        <v>1</v>
      </c>
      <c r="AA508" s="1">
        <v>42662</v>
      </c>
      <c r="AB508">
        <v>27000</v>
      </c>
      <c r="AC508" t="s">
        <v>56</v>
      </c>
      <c r="AD508" t="s">
        <v>220</v>
      </c>
    </row>
    <row r="509" spans="1:30" x14ac:dyDescent="0.3">
      <c r="A509">
        <v>37034</v>
      </c>
      <c r="B509">
        <v>1</v>
      </c>
      <c r="C509" t="s">
        <v>493</v>
      </c>
      <c r="D509" t="s">
        <v>516</v>
      </c>
      <c r="E509">
        <v>19480237</v>
      </c>
      <c r="F509">
        <v>7116009700</v>
      </c>
      <c r="G509" t="s">
        <v>46</v>
      </c>
      <c r="H509" t="s">
        <v>47</v>
      </c>
      <c r="I509" t="s">
        <v>48</v>
      </c>
      <c r="J509">
        <v>7032</v>
      </c>
      <c r="K509" t="s">
        <v>49</v>
      </c>
      <c r="L509">
        <v>659338</v>
      </c>
      <c r="M509" t="s">
        <v>50</v>
      </c>
      <c r="N509" t="s">
        <v>51</v>
      </c>
      <c r="O509" t="s">
        <v>52</v>
      </c>
      <c r="P509" t="s">
        <v>53</v>
      </c>
      <c r="Q509" t="s">
        <v>54</v>
      </c>
      <c r="R509">
        <v>101093720</v>
      </c>
      <c r="S509" t="s">
        <v>55</v>
      </c>
      <c r="T509" t="s">
        <v>56</v>
      </c>
      <c r="U509" t="s">
        <v>57</v>
      </c>
      <c r="V509">
        <v>1868</v>
      </c>
      <c r="W509">
        <v>23520</v>
      </c>
      <c r="X509">
        <v>21600</v>
      </c>
      <c r="Y509">
        <v>1</v>
      </c>
      <c r="Z509">
        <v>1</v>
      </c>
      <c r="AA509" s="1">
        <v>42662</v>
      </c>
      <c r="AB509">
        <v>27000</v>
      </c>
      <c r="AC509" t="s">
        <v>56</v>
      </c>
      <c r="AD509" t="s">
        <v>220</v>
      </c>
    </row>
    <row r="510" spans="1:30" x14ac:dyDescent="0.3">
      <c r="A510">
        <v>37035</v>
      </c>
      <c r="B510">
        <v>1</v>
      </c>
      <c r="C510" t="s">
        <v>493</v>
      </c>
      <c r="D510" t="s">
        <v>516</v>
      </c>
      <c r="E510">
        <v>19480238</v>
      </c>
      <c r="F510">
        <v>7116009701</v>
      </c>
      <c r="G510" t="s">
        <v>46</v>
      </c>
      <c r="H510" t="s">
        <v>47</v>
      </c>
      <c r="I510" t="s">
        <v>48</v>
      </c>
      <c r="J510">
        <v>7032</v>
      </c>
      <c r="K510" t="s">
        <v>49</v>
      </c>
      <c r="L510">
        <v>659338</v>
      </c>
      <c r="M510" t="s">
        <v>50</v>
      </c>
      <c r="N510" t="s">
        <v>51</v>
      </c>
      <c r="O510" t="s">
        <v>52</v>
      </c>
      <c r="P510" t="s">
        <v>53</v>
      </c>
      <c r="Q510" t="s">
        <v>54</v>
      </c>
      <c r="R510">
        <v>101093720</v>
      </c>
      <c r="S510" t="s">
        <v>55</v>
      </c>
      <c r="T510" t="s">
        <v>56</v>
      </c>
      <c r="U510" t="s">
        <v>57</v>
      </c>
      <c r="V510">
        <v>1868</v>
      </c>
      <c r="W510">
        <v>23520</v>
      </c>
      <c r="X510">
        <v>21600</v>
      </c>
      <c r="Y510">
        <v>1</v>
      </c>
      <c r="Z510">
        <v>1</v>
      </c>
      <c r="AA510" s="1">
        <v>42662</v>
      </c>
      <c r="AB510">
        <v>27000</v>
      </c>
      <c r="AC510" t="s">
        <v>56</v>
      </c>
      <c r="AD510" t="s">
        <v>220</v>
      </c>
    </row>
    <row r="511" spans="1:30" x14ac:dyDescent="0.3">
      <c r="A511">
        <v>37040</v>
      </c>
      <c r="B511">
        <v>1</v>
      </c>
      <c r="C511" t="s">
        <v>493</v>
      </c>
      <c r="D511" t="s">
        <v>516</v>
      </c>
      <c r="E511">
        <v>19480252</v>
      </c>
      <c r="F511">
        <v>7116009706</v>
      </c>
      <c r="G511" t="s">
        <v>46</v>
      </c>
      <c r="H511" t="s">
        <v>47</v>
      </c>
      <c r="I511" t="s">
        <v>48</v>
      </c>
      <c r="J511">
        <v>7032</v>
      </c>
      <c r="K511" t="s">
        <v>49</v>
      </c>
      <c r="L511">
        <v>3537341</v>
      </c>
      <c r="M511" t="s">
        <v>320</v>
      </c>
      <c r="N511" t="s">
        <v>133</v>
      </c>
      <c r="O511" t="s">
        <v>84</v>
      </c>
      <c r="P511" t="s">
        <v>85</v>
      </c>
      <c r="Q511" t="s">
        <v>54</v>
      </c>
      <c r="R511">
        <v>100994845</v>
      </c>
      <c r="S511" t="s">
        <v>86</v>
      </c>
      <c r="T511" t="s">
        <v>56</v>
      </c>
      <c r="U511" t="s">
        <v>57</v>
      </c>
      <c r="V511">
        <v>11381.7</v>
      </c>
      <c r="W511">
        <v>22836.51</v>
      </c>
      <c r="X511">
        <v>20968.080000000002</v>
      </c>
      <c r="Y511">
        <v>1</v>
      </c>
      <c r="Z511">
        <v>1</v>
      </c>
      <c r="AA511" s="1">
        <v>42662</v>
      </c>
      <c r="AB511">
        <v>27000</v>
      </c>
      <c r="AC511" t="s">
        <v>56</v>
      </c>
      <c r="AD511" t="s">
        <v>321</v>
      </c>
    </row>
    <row r="512" spans="1:30" x14ac:dyDescent="0.3">
      <c r="A512">
        <v>37247</v>
      </c>
      <c r="B512">
        <v>1</v>
      </c>
      <c r="C512" t="s">
        <v>493</v>
      </c>
      <c r="D512" t="s">
        <v>516</v>
      </c>
      <c r="E512">
        <v>19480261</v>
      </c>
      <c r="F512">
        <v>7116030055</v>
      </c>
      <c r="G512" t="s">
        <v>46</v>
      </c>
      <c r="H512" t="s">
        <v>47</v>
      </c>
      <c r="I512" t="s">
        <v>48</v>
      </c>
      <c r="J512">
        <v>7032</v>
      </c>
      <c r="K512" t="s">
        <v>49</v>
      </c>
      <c r="L512">
        <v>3091654</v>
      </c>
      <c r="M512" t="s">
        <v>364</v>
      </c>
      <c r="N512" t="s">
        <v>365</v>
      </c>
      <c r="O512" t="s">
        <v>207</v>
      </c>
      <c r="P512" t="s">
        <v>208</v>
      </c>
      <c r="Q512" t="s">
        <v>54</v>
      </c>
      <c r="R512">
        <v>100223303</v>
      </c>
      <c r="S512" t="s">
        <v>64</v>
      </c>
      <c r="T512" t="s">
        <v>56</v>
      </c>
      <c r="U512" t="s">
        <v>57</v>
      </c>
      <c r="V512">
        <v>3869.34</v>
      </c>
      <c r="W512">
        <v>22611.15</v>
      </c>
      <c r="X512">
        <v>20766.150000000001</v>
      </c>
      <c r="Y512">
        <v>1</v>
      </c>
      <c r="Z512">
        <v>1</v>
      </c>
      <c r="AA512" s="1">
        <v>42662</v>
      </c>
      <c r="AB512">
        <v>27000</v>
      </c>
      <c r="AC512" t="s">
        <v>56</v>
      </c>
      <c r="AD512" t="s">
        <v>366</v>
      </c>
    </row>
    <row r="513" spans="1:30" x14ac:dyDescent="0.3">
      <c r="A513">
        <v>37038</v>
      </c>
      <c r="B513">
        <v>1</v>
      </c>
      <c r="C513" t="s">
        <v>493</v>
      </c>
      <c r="D513" t="s">
        <v>516</v>
      </c>
      <c r="E513">
        <v>19480240</v>
      </c>
      <c r="F513">
        <v>7116009704</v>
      </c>
      <c r="G513" t="s">
        <v>46</v>
      </c>
      <c r="H513" t="s">
        <v>47</v>
      </c>
      <c r="I513" t="s">
        <v>48</v>
      </c>
      <c r="J513">
        <v>7032</v>
      </c>
      <c r="K513" t="s">
        <v>49</v>
      </c>
      <c r="L513">
        <v>913298</v>
      </c>
      <c r="M513" t="s">
        <v>138</v>
      </c>
      <c r="N513" t="s">
        <v>139</v>
      </c>
      <c r="O513" t="s">
        <v>140</v>
      </c>
      <c r="P513" t="s">
        <v>141</v>
      </c>
      <c r="Q513" t="s">
        <v>54</v>
      </c>
      <c r="R513">
        <v>100824635</v>
      </c>
      <c r="S513" t="s">
        <v>142</v>
      </c>
      <c r="T513" t="s">
        <v>56</v>
      </c>
      <c r="U513" t="s">
        <v>57</v>
      </c>
      <c r="V513">
        <v>23463.46</v>
      </c>
      <c r="W513">
        <v>22072.880000000001</v>
      </c>
      <c r="X513">
        <v>20189.78</v>
      </c>
      <c r="Y513">
        <v>1</v>
      </c>
      <c r="Z513">
        <v>1</v>
      </c>
      <c r="AA513" s="1">
        <v>42662</v>
      </c>
      <c r="AB513">
        <v>27000</v>
      </c>
      <c r="AC513" t="s">
        <v>56</v>
      </c>
      <c r="AD513" t="s">
        <v>143</v>
      </c>
    </row>
    <row r="514" spans="1:30" x14ac:dyDescent="0.3">
      <c r="A514">
        <v>37249</v>
      </c>
      <c r="B514">
        <v>1</v>
      </c>
      <c r="C514" t="s">
        <v>493</v>
      </c>
      <c r="D514" t="s">
        <v>516</v>
      </c>
      <c r="E514">
        <v>19480263</v>
      </c>
      <c r="F514">
        <v>7116030057</v>
      </c>
      <c r="G514" t="s">
        <v>46</v>
      </c>
      <c r="H514" t="s">
        <v>47</v>
      </c>
      <c r="I514" t="s">
        <v>48</v>
      </c>
      <c r="J514">
        <v>7032</v>
      </c>
      <c r="K514" t="s">
        <v>49</v>
      </c>
      <c r="L514">
        <v>942421</v>
      </c>
      <c r="M514" t="s">
        <v>261</v>
      </c>
      <c r="N514" t="s">
        <v>262</v>
      </c>
      <c r="O514" t="s">
        <v>263</v>
      </c>
      <c r="P514" t="s">
        <v>264</v>
      </c>
      <c r="Q514" t="s">
        <v>54</v>
      </c>
      <c r="R514">
        <v>100535792</v>
      </c>
      <c r="S514" t="s">
        <v>251</v>
      </c>
      <c r="T514" t="s">
        <v>56</v>
      </c>
      <c r="U514" t="s">
        <v>57</v>
      </c>
      <c r="V514">
        <v>3351.63</v>
      </c>
      <c r="W514">
        <v>21866.95</v>
      </c>
      <c r="X514">
        <v>19950.150000000001</v>
      </c>
      <c r="Y514">
        <v>1</v>
      </c>
      <c r="Z514">
        <v>1</v>
      </c>
      <c r="AA514" s="1">
        <v>42662</v>
      </c>
      <c r="AB514">
        <v>27000</v>
      </c>
      <c r="AC514" t="s">
        <v>56</v>
      </c>
      <c r="AD514" t="s">
        <v>265</v>
      </c>
    </row>
    <row r="515" spans="1:30" x14ac:dyDescent="0.3">
      <c r="A515">
        <v>37248</v>
      </c>
      <c r="B515">
        <v>1</v>
      </c>
      <c r="C515" t="s">
        <v>493</v>
      </c>
      <c r="D515" t="s">
        <v>516</v>
      </c>
      <c r="E515">
        <v>19480262</v>
      </c>
      <c r="F515">
        <v>7116030056</v>
      </c>
      <c r="G515" t="s">
        <v>46</v>
      </c>
      <c r="H515" t="s">
        <v>47</v>
      </c>
      <c r="I515" t="s">
        <v>48</v>
      </c>
      <c r="J515">
        <v>7032</v>
      </c>
      <c r="K515" t="s">
        <v>49</v>
      </c>
      <c r="L515">
        <v>931560</v>
      </c>
      <c r="M515" t="s">
        <v>337</v>
      </c>
      <c r="N515" t="s">
        <v>338</v>
      </c>
      <c r="O515" t="s">
        <v>241</v>
      </c>
      <c r="P515" t="s">
        <v>242</v>
      </c>
      <c r="Q515" t="s">
        <v>54</v>
      </c>
      <c r="R515">
        <v>100535792</v>
      </c>
      <c r="S515" t="s">
        <v>251</v>
      </c>
      <c r="T515" t="s">
        <v>56</v>
      </c>
      <c r="U515" t="s">
        <v>57</v>
      </c>
      <c r="V515">
        <v>2812.26</v>
      </c>
      <c r="W515">
        <v>21843.54</v>
      </c>
      <c r="X515">
        <v>19858.939999999999</v>
      </c>
      <c r="Y515">
        <v>1</v>
      </c>
      <c r="Z515">
        <v>1</v>
      </c>
      <c r="AA515" s="1">
        <v>42662</v>
      </c>
      <c r="AB515">
        <v>27000</v>
      </c>
      <c r="AC515" t="s">
        <v>56</v>
      </c>
      <c r="AD515" t="s">
        <v>339</v>
      </c>
    </row>
    <row r="516" spans="1:30" x14ac:dyDescent="0.3">
      <c r="A516">
        <v>37250</v>
      </c>
      <c r="B516">
        <v>1</v>
      </c>
      <c r="C516" t="s">
        <v>493</v>
      </c>
      <c r="D516" t="s">
        <v>516</v>
      </c>
      <c r="E516">
        <v>19480264</v>
      </c>
      <c r="F516">
        <v>7116030058</v>
      </c>
      <c r="G516" t="s">
        <v>46</v>
      </c>
      <c r="H516" t="s">
        <v>47</v>
      </c>
      <c r="I516" t="s">
        <v>48</v>
      </c>
      <c r="J516">
        <v>7032</v>
      </c>
      <c r="K516" t="s">
        <v>49</v>
      </c>
      <c r="L516">
        <v>646963</v>
      </c>
      <c r="M516" t="s">
        <v>176</v>
      </c>
      <c r="N516" t="s">
        <v>177</v>
      </c>
      <c r="O516" t="s">
        <v>178</v>
      </c>
      <c r="P516" t="s">
        <v>179</v>
      </c>
      <c r="Q516" t="s">
        <v>54</v>
      </c>
      <c r="R516">
        <v>100214689</v>
      </c>
      <c r="S516" t="s">
        <v>155</v>
      </c>
      <c r="T516" t="s">
        <v>56</v>
      </c>
      <c r="U516" t="s">
        <v>57</v>
      </c>
      <c r="V516">
        <v>6198.85</v>
      </c>
      <c r="W516">
        <v>21673.82</v>
      </c>
      <c r="X516">
        <v>19769.2</v>
      </c>
      <c r="Y516">
        <v>1</v>
      </c>
      <c r="Z516">
        <v>1</v>
      </c>
      <c r="AA516" s="1">
        <v>42662</v>
      </c>
      <c r="AB516">
        <v>27000</v>
      </c>
      <c r="AC516" t="s">
        <v>56</v>
      </c>
      <c r="AD516" t="s">
        <v>180</v>
      </c>
    </row>
    <row r="517" spans="1:30" x14ac:dyDescent="0.3">
      <c r="A517">
        <v>38086</v>
      </c>
      <c r="B517">
        <v>1</v>
      </c>
      <c r="C517" t="s">
        <v>493</v>
      </c>
      <c r="D517" t="s">
        <v>517</v>
      </c>
      <c r="E517">
        <v>19504971</v>
      </c>
      <c r="F517">
        <v>7116076914</v>
      </c>
      <c r="G517" t="s">
        <v>46</v>
      </c>
      <c r="H517" t="s">
        <v>47</v>
      </c>
      <c r="I517" t="s">
        <v>48</v>
      </c>
      <c r="J517">
        <v>7032</v>
      </c>
      <c r="K517" t="s">
        <v>49</v>
      </c>
      <c r="L517">
        <v>659338</v>
      </c>
      <c r="M517" t="s">
        <v>50</v>
      </c>
      <c r="N517" t="s">
        <v>51</v>
      </c>
      <c r="O517" t="s">
        <v>52</v>
      </c>
      <c r="P517" t="s">
        <v>53</v>
      </c>
      <c r="Q517" t="s">
        <v>54</v>
      </c>
      <c r="R517">
        <v>101093720</v>
      </c>
      <c r="S517" t="s">
        <v>55</v>
      </c>
      <c r="T517" t="s">
        <v>56</v>
      </c>
      <c r="U517" t="s">
        <v>57</v>
      </c>
      <c r="V517">
        <v>1870.39</v>
      </c>
      <c r="W517">
        <v>24157.599999999999</v>
      </c>
      <c r="X517">
        <v>22500</v>
      </c>
      <c r="Y517">
        <v>1</v>
      </c>
      <c r="Z517">
        <v>1</v>
      </c>
      <c r="AA517" s="1">
        <v>42663</v>
      </c>
      <c r="AB517">
        <v>27000</v>
      </c>
      <c r="AC517" t="s">
        <v>56</v>
      </c>
      <c r="AD517" t="s">
        <v>220</v>
      </c>
    </row>
    <row r="518" spans="1:30" x14ac:dyDescent="0.3">
      <c r="A518">
        <v>38085</v>
      </c>
      <c r="B518">
        <v>1</v>
      </c>
      <c r="C518" t="s">
        <v>493</v>
      </c>
      <c r="D518" t="s">
        <v>517</v>
      </c>
      <c r="E518">
        <v>19504940</v>
      </c>
      <c r="F518">
        <v>7116076913</v>
      </c>
      <c r="G518" t="s">
        <v>46</v>
      </c>
      <c r="H518" t="s">
        <v>47</v>
      </c>
      <c r="I518" t="s">
        <v>48</v>
      </c>
      <c r="J518">
        <v>7032</v>
      </c>
      <c r="K518" t="s">
        <v>49</v>
      </c>
      <c r="L518">
        <v>3855615</v>
      </c>
      <c r="M518" t="s">
        <v>189</v>
      </c>
      <c r="N518" t="s">
        <v>190</v>
      </c>
      <c r="O518" t="s">
        <v>191</v>
      </c>
      <c r="P518" t="s">
        <v>192</v>
      </c>
      <c r="Q518" t="s">
        <v>54</v>
      </c>
      <c r="R518">
        <v>101030531</v>
      </c>
      <c r="S518" t="s">
        <v>193</v>
      </c>
      <c r="T518" t="s">
        <v>56</v>
      </c>
      <c r="U518" t="s">
        <v>57</v>
      </c>
      <c r="V518">
        <v>3316.53</v>
      </c>
      <c r="W518">
        <v>22465.13</v>
      </c>
      <c r="X518">
        <v>20478.490000000002</v>
      </c>
      <c r="Y518">
        <v>1</v>
      </c>
      <c r="Z518">
        <v>1</v>
      </c>
      <c r="AA518" s="1">
        <v>42663</v>
      </c>
      <c r="AB518">
        <v>27000</v>
      </c>
      <c r="AC518" t="s">
        <v>56</v>
      </c>
      <c r="AD518" t="s">
        <v>194</v>
      </c>
    </row>
    <row r="519" spans="1:30" x14ac:dyDescent="0.3">
      <c r="A519">
        <v>38094</v>
      </c>
      <c r="B519">
        <v>1</v>
      </c>
      <c r="C519" t="s">
        <v>493</v>
      </c>
      <c r="D519" t="s">
        <v>517</v>
      </c>
      <c r="E519">
        <v>19504979</v>
      </c>
      <c r="F519">
        <v>7116076922</v>
      </c>
      <c r="G519" t="s">
        <v>46</v>
      </c>
      <c r="H519" t="s">
        <v>47</v>
      </c>
      <c r="I519" t="s">
        <v>48</v>
      </c>
      <c r="J519">
        <v>7032</v>
      </c>
      <c r="K519" t="s">
        <v>49</v>
      </c>
      <c r="L519">
        <v>916295</v>
      </c>
      <c r="M519" t="s">
        <v>293</v>
      </c>
      <c r="N519" t="s">
        <v>294</v>
      </c>
      <c r="O519" t="s">
        <v>263</v>
      </c>
      <c r="P519" t="s">
        <v>264</v>
      </c>
      <c r="Q519" t="s">
        <v>54</v>
      </c>
      <c r="R519">
        <v>100647401</v>
      </c>
      <c r="S519" t="s">
        <v>274</v>
      </c>
      <c r="T519" t="s">
        <v>56</v>
      </c>
      <c r="U519" t="s">
        <v>57</v>
      </c>
      <c r="V519">
        <v>3473.55</v>
      </c>
      <c r="W519">
        <v>22201.4</v>
      </c>
      <c r="X519">
        <v>20302.75</v>
      </c>
      <c r="Y519">
        <v>1</v>
      </c>
      <c r="Z519">
        <v>1</v>
      </c>
      <c r="AA519" s="1">
        <v>42663</v>
      </c>
      <c r="AB519">
        <v>27000</v>
      </c>
      <c r="AC519" t="s">
        <v>56</v>
      </c>
      <c r="AD519" t="s">
        <v>295</v>
      </c>
    </row>
    <row r="520" spans="1:30" x14ac:dyDescent="0.3">
      <c r="A520">
        <v>38096</v>
      </c>
      <c r="B520">
        <v>1</v>
      </c>
      <c r="C520" t="s">
        <v>493</v>
      </c>
      <c r="D520" t="s">
        <v>517</v>
      </c>
      <c r="E520">
        <v>19505001</v>
      </c>
      <c r="F520">
        <v>7116076924</v>
      </c>
      <c r="G520" t="s">
        <v>46</v>
      </c>
      <c r="H520" t="s">
        <v>47</v>
      </c>
      <c r="I520" t="s">
        <v>48</v>
      </c>
      <c r="J520">
        <v>7032</v>
      </c>
      <c r="K520" t="s">
        <v>49</v>
      </c>
      <c r="L520">
        <v>5014992</v>
      </c>
      <c r="M520" t="s">
        <v>302</v>
      </c>
      <c r="N520" t="s">
        <v>280</v>
      </c>
      <c r="O520" t="s">
        <v>281</v>
      </c>
      <c r="P520" t="s">
        <v>282</v>
      </c>
      <c r="Q520" t="s">
        <v>54</v>
      </c>
      <c r="R520">
        <v>100297681</v>
      </c>
      <c r="S520" t="s">
        <v>258</v>
      </c>
      <c r="T520" t="s">
        <v>56</v>
      </c>
      <c r="U520" t="s">
        <v>57</v>
      </c>
      <c r="V520">
        <v>3288.54</v>
      </c>
      <c r="W520">
        <v>22070.89</v>
      </c>
      <c r="X520">
        <v>20193.759999999998</v>
      </c>
      <c r="Y520">
        <v>1</v>
      </c>
      <c r="Z520">
        <v>1</v>
      </c>
      <c r="AA520" s="1">
        <v>42663</v>
      </c>
      <c r="AB520">
        <v>27000</v>
      </c>
      <c r="AC520" t="s">
        <v>56</v>
      </c>
      <c r="AD520" t="s">
        <v>283</v>
      </c>
    </row>
    <row r="521" spans="1:30" x14ac:dyDescent="0.3">
      <c r="A521">
        <v>38088</v>
      </c>
      <c r="B521">
        <v>1</v>
      </c>
      <c r="C521" t="s">
        <v>493</v>
      </c>
      <c r="D521" t="s">
        <v>517</v>
      </c>
      <c r="E521">
        <v>19504973</v>
      </c>
      <c r="F521">
        <v>7116076916</v>
      </c>
      <c r="G521" t="s">
        <v>46</v>
      </c>
      <c r="H521" t="s">
        <v>47</v>
      </c>
      <c r="I521" t="s">
        <v>48</v>
      </c>
      <c r="J521">
        <v>7032</v>
      </c>
      <c r="K521" t="s">
        <v>49</v>
      </c>
      <c r="L521">
        <v>4939405</v>
      </c>
      <c r="M521" t="s">
        <v>386</v>
      </c>
      <c r="N521" t="s">
        <v>113</v>
      </c>
      <c r="O521" t="s">
        <v>114</v>
      </c>
      <c r="P521" t="s">
        <v>387</v>
      </c>
      <c r="Q521" t="s">
        <v>54</v>
      </c>
      <c r="R521">
        <v>100894891</v>
      </c>
      <c r="S521" t="s">
        <v>116</v>
      </c>
      <c r="T521" t="s">
        <v>56</v>
      </c>
      <c r="U521" t="s">
        <v>57</v>
      </c>
      <c r="V521">
        <v>12198.82</v>
      </c>
      <c r="W521">
        <v>21954.93</v>
      </c>
      <c r="X521">
        <v>19943.21</v>
      </c>
      <c r="Y521">
        <v>1</v>
      </c>
      <c r="Z521">
        <v>1</v>
      </c>
      <c r="AA521" s="1">
        <v>42663</v>
      </c>
      <c r="AB521">
        <v>27000</v>
      </c>
      <c r="AC521" t="s">
        <v>56</v>
      </c>
      <c r="AD521" t="s">
        <v>117</v>
      </c>
    </row>
    <row r="522" spans="1:30" x14ac:dyDescent="0.3">
      <c r="A522">
        <v>38095</v>
      </c>
      <c r="B522">
        <v>1</v>
      </c>
      <c r="C522" t="s">
        <v>493</v>
      </c>
      <c r="D522" t="s">
        <v>517</v>
      </c>
      <c r="E522">
        <v>19504980</v>
      </c>
      <c r="F522">
        <v>7116076923</v>
      </c>
      <c r="G522" t="s">
        <v>46</v>
      </c>
      <c r="H522" t="s">
        <v>47</v>
      </c>
      <c r="I522" t="s">
        <v>48</v>
      </c>
      <c r="J522">
        <v>7032</v>
      </c>
      <c r="K522" t="s">
        <v>49</v>
      </c>
      <c r="L522">
        <v>931925</v>
      </c>
      <c r="M522" t="s">
        <v>239</v>
      </c>
      <c r="N522" t="s">
        <v>240</v>
      </c>
      <c r="O522" t="s">
        <v>241</v>
      </c>
      <c r="P522" t="s">
        <v>242</v>
      </c>
      <c r="Q522" t="s">
        <v>54</v>
      </c>
      <c r="R522">
        <v>100647401</v>
      </c>
      <c r="S522" t="s">
        <v>274</v>
      </c>
      <c r="T522" t="s">
        <v>56</v>
      </c>
      <c r="U522" t="s">
        <v>57</v>
      </c>
      <c r="V522">
        <v>3432.47</v>
      </c>
      <c r="W522">
        <v>21815</v>
      </c>
      <c r="X522">
        <v>19893.400000000001</v>
      </c>
      <c r="Y522">
        <v>1</v>
      </c>
      <c r="Z522">
        <v>1</v>
      </c>
      <c r="AA522" s="1">
        <v>42663</v>
      </c>
      <c r="AB522">
        <v>27000</v>
      </c>
      <c r="AC522" t="s">
        <v>56</v>
      </c>
      <c r="AD522" t="s">
        <v>275</v>
      </c>
    </row>
    <row r="523" spans="1:30" x14ac:dyDescent="0.3">
      <c r="A523">
        <v>38097</v>
      </c>
      <c r="B523">
        <v>1</v>
      </c>
      <c r="C523" t="s">
        <v>493</v>
      </c>
      <c r="D523" t="s">
        <v>517</v>
      </c>
      <c r="E523">
        <v>19505002</v>
      </c>
      <c r="F523">
        <v>7116076925</v>
      </c>
      <c r="G523" t="s">
        <v>46</v>
      </c>
      <c r="H523" t="s">
        <v>47</v>
      </c>
      <c r="I523" t="s">
        <v>48</v>
      </c>
      <c r="J523">
        <v>7032</v>
      </c>
      <c r="K523" t="s">
        <v>49</v>
      </c>
      <c r="L523">
        <v>5014992</v>
      </c>
      <c r="M523" t="s">
        <v>302</v>
      </c>
      <c r="N523" t="s">
        <v>280</v>
      </c>
      <c r="O523" t="s">
        <v>281</v>
      </c>
      <c r="P523" t="s">
        <v>282</v>
      </c>
      <c r="Q523" t="s">
        <v>54</v>
      </c>
      <c r="R523">
        <v>100214689</v>
      </c>
      <c r="S523" t="s">
        <v>155</v>
      </c>
      <c r="T523" t="s">
        <v>56</v>
      </c>
      <c r="U523" t="s">
        <v>57</v>
      </c>
      <c r="V523">
        <v>3346.97</v>
      </c>
      <c r="W523">
        <v>20927.060000000001</v>
      </c>
      <c r="X523">
        <v>19137.599999999999</v>
      </c>
      <c r="Y523">
        <v>1</v>
      </c>
      <c r="Z523">
        <v>1</v>
      </c>
      <c r="AA523" s="1">
        <v>42663</v>
      </c>
      <c r="AB523">
        <v>27000</v>
      </c>
      <c r="AC523" t="s">
        <v>56</v>
      </c>
      <c r="AD523" t="s">
        <v>303</v>
      </c>
    </row>
    <row r="524" spans="1:30" x14ac:dyDescent="0.3">
      <c r="A524">
        <v>38084</v>
      </c>
      <c r="B524">
        <v>1</v>
      </c>
      <c r="C524" t="s">
        <v>493</v>
      </c>
      <c r="D524" t="s">
        <v>517</v>
      </c>
      <c r="E524">
        <v>19504939</v>
      </c>
      <c r="F524">
        <v>7116076912</v>
      </c>
      <c r="G524" t="s">
        <v>46</v>
      </c>
      <c r="H524" t="s">
        <v>47</v>
      </c>
      <c r="I524" t="s">
        <v>48</v>
      </c>
      <c r="J524">
        <v>7032</v>
      </c>
      <c r="K524" t="s">
        <v>49</v>
      </c>
      <c r="L524">
        <v>659338</v>
      </c>
      <c r="M524" t="s">
        <v>50</v>
      </c>
      <c r="N524" t="s">
        <v>51</v>
      </c>
      <c r="O524" t="s">
        <v>52</v>
      </c>
      <c r="P524" t="s">
        <v>53</v>
      </c>
      <c r="Q524" t="s">
        <v>54</v>
      </c>
      <c r="R524">
        <v>101093720</v>
      </c>
      <c r="S524" t="s">
        <v>55</v>
      </c>
      <c r="T524" t="s">
        <v>56</v>
      </c>
      <c r="U524" t="s">
        <v>57</v>
      </c>
      <c r="V524">
        <v>1869.7</v>
      </c>
      <c r="W524">
        <v>17445.439999999999</v>
      </c>
      <c r="X524">
        <v>16044.84</v>
      </c>
      <c r="Y524">
        <v>1</v>
      </c>
      <c r="Z524">
        <v>1</v>
      </c>
      <c r="AA524" s="1">
        <v>42663</v>
      </c>
      <c r="AB524">
        <v>27000</v>
      </c>
      <c r="AC524" t="s">
        <v>56</v>
      </c>
      <c r="AD524" t="s">
        <v>220</v>
      </c>
    </row>
    <row r="525" spans="1:30" x14ac:dyDescent="0.3">
      <c r="A525">
        <v>38788</v>
      </c>
      <c r="B525">
        <v>1</v>
      </c>
      <c r="C525" t="s">
        <v>493</v>
      </c>
      <c r="D525" t="s">
        <v>520</v>
      </c>
      <c r="E525">
        <v>19524501</v>
      </c>
      <c r="F525">
        <v>7116101816</v>
      </c>
      <c r="G525" t="s">
        <v>46</v>
      </c>
      <c r="H525" t="s">
        <v>47</v>
      </c>
      <c r="I525" t="s">
        <v>48</v>
      </c>
      <c r="J525">
        <v>7032</v>
      </c>
      <c r="K525" t="s">
        <v>49</v>
      </c>
      <c r="L525">
        <v>659338</v>
      </c>
      <c r="M525" t="s">
        <v>50</v>
      </c>
      <c r="N525" t="s">
        <v>51</v>
      </c>
      <c r="O525" t="s">
        <v>52</v>
      </c>
      <c r="P525" t="s">
        <v>53</v>
      </c>
      <c r="Q525" t="s">
        <v>54</v>
      </c>
      <c r="R525">
        <v>101093720</v>
      </c>
      <c r="S525" t="s">
        <v>55</v>
      </c>
      <c r="T525" t="s">
        <v>56</v>
      </c>
      <c r="U525" t="s">
        <v>57</v>
      </c>
      <c r="V525">
        <v>1869.87</v>
      </c>
      <c r="W525">
        <v>24137</v>
      </c>
      <c r="X525">
        <v>22480.799999999999</v>
      </c>
      <c r="Y525">
        <v>1</v>
      </c>
      <c r="Z525">
        <v>1</v>
      </c>
      <c r="AA525" s="1">
        <v>42664</v>
      </c>
      <c r="AB525">
        <v>27000</v>
      </c>
      <c r="AC525" t="s">
        <v>56</v>
      </c>
      <c r="AD525" t="s">
        <v>220</v>
      </c>
    </row>
    <row r="526" spans="1:30" x14ac:dyDescent="0.3">
      <c r="A526">
        <v>38786</v>
      </c>
      <c r="B526">
        <v>1</v>
      </c>
      <c r="C526" t="s">
        <v>493</v>
      </c>
      <c r="D526" t="s">
        <v>520</v>
      </c>
      <c r="E526">
        <v>19524459</v>
      </c>
      <c r="F526">
        <v>7116101814</v>
      </c>
      <c r="G526" t="s">
        <v>46</v>
      </c>
      <c r="H526" t="s">
        <v>47</v>
      </c>
      <c r="I526" t="s">
        <v>48</v>
      </c>
      <c r="J526">
        <v>7032</v>
      </c>
      <c r="K526" t="s">
        <v>49</v>
      </c>
      <c r="L526">
        <v>4113123</v>
      </c>
      <c r="M526" t="s">
        <v>279</v>
      </c>
      <c r="N526" t="s">
        <v>280</v>
      </c>
      <c r="O526" t="s">
        <v>281</v>
      </c>
      <c r="P526" t="s">
        <v>282</v>
      </c>
      <c r="Q526" t="s">
        <v>54</v>
      </c>
      <c r="R526">
        <v>100214689</v>
      </c>
      <c r="S526" t="s">
        <v>155</v>
      </c>
      <c r="T526" t="s">
        <v>56</v>
      </c>
      <c r="U526" t="s">
        <v>57</v>
      </c>
      <c r="V526">
        <v>3358.22</v>
      </c>
      <c r="W526">
        <v>23070.77</v>
      </c>
      <c r="X526">
        <v>21166.33</v>
      </c>
      <c r="Y526">
        <v>1</v>
      </c>
      <c r="Z526">
        <v>1</v>
      </c>
      <c r="AA526" s="1">
        <v>42664</v>
      </c>
      <c r="AB526">
        <v>27000</v>
      </c>
      <c r="AC526" t="s">
        <v>56</v>
      </c>
      <c r="AD526" t="s">
        <v>303</v>
      </c>
    </row>
    <row r="527" spans="1:30" x14ac:dyDescent="0.3">
      <c r="A527">
        <v>38784</v>
      </c>
      <c r="B527">
        <v>1</v>
      </c>
      <c r="C527" t="s">
        <v>493</v>
      </c>
      <c r="D527" t="s">
        <v>520</v>
      </c>
      <c r="E527">
        <v>19524457</v>
      </c>
      <c r="F527">
        <v>7116101812</v>
      </c>
      <c r="G527" t="s">
        <v>46</v>
      </c>
      <c r="H527" t="s">
        <v>47</v>
      </c>
      <c r="I527" t="s">
        <v>48</v>
      </c>
      <c r="J527">
        <v>7032</v>
      </c>
      <c r="K527" t="s">
        <v>49</v>
      </c>
      <c r="L527">
        <v>4131606</v>
      </c>
      <c r="M527" t="s">
        <v>269</v>
      </c>
      <c r="N527" t="s">
        <v>270</v>
      </c>
      <c r="O527" t="s">
        <v>126</v>
      </c>
      <c r="P527" t="s">
        <v>127</v>
      </c>
      <c r="Q527" t="s">
        <v>54</v>
      </c>
      <c r="R527">
        <v>100894891</v>
      </c>
      <c r="S527" t="s">
        <v>116</v>
      </c>
      <c r="T527" t="s">
        <v>56</v>
      </c>
      <c r="U527" t="s">
        <v>57</v>
      </c>
      <c r="V527">
        <v>11988.31</v>
      </c>
      <c r="W527">
        <v>22992.26</v>
      </c>
      <c r="X527">
        <v>21097.63</v>
      </c>
      <c r="Y527">
        <v>1</v>
      </c>
      <c r="Z527">
        <v>1</v>
      </c>
      <c r="AA527" s="1">
        <v>42664</v>
      </c>
      <c r="AB527">
        <v>27000</v>
      </c>
      <c r="AC527" t="s">
        <v>56</v>
      </c>
      <c r="AD527" t="s">
        <v>271</v>
      </c>
    </row>
    <row r="528" spans="1:30" x14ac:dyDescent="0.3">
      <c r="A528">
        <v>38771</v>
      </c>
      <c r="B528">
        <v>1</v>
      </c>
      <c r="C528" t="s">
        <v>493</v>
      </c>
      <c r="D528" t="s">
        <v>520</v>
      </c>
      <c r="E528">
        <v>19524425</v>
      </c>
      <c r="F528">
        <v>7116101799</v>
      </c>
      <c r="G528" t="s">
        <v>46</v>
      </c>
      <c r="H528" t="s">
        <v>47</v>
      </c>
      <c r="I528" t="s">
        <v>48</v>
      </c>
      <c r="J528">
        <v>7032</v>
      </c>
      <c r="K528" t="s">
        <v>49</v>
      </c>
      <c r="L528">
        <v>4119717</v>
      </c>
      <c r="M528" t="s">
        <v>309</v>
      </c>
      <c r="N528" t="s">
        <v>310</v>
      </c>
      <c r="O528" t="s">
        <v>311</v>
      </c>
      <c r="P528" t="s">
        <v>312</v>
      </c>
      <c r="Q528" t="s">
        <v>54</v>
      </c>
      <c r="R528">
        <v>100223303</v>
      </c>
      <c r="S528" t="s">
        <v>64</v>
      </c>
      <c r="T528" t="s">
        <v>56</v>
      </c>
      <c r="U528" t="s">
        <v>57</v>
      </c>
      <c r="V528">
        <v>5776.65</v>
      </c>
      <c r="W528">
        <v>22937.14</v>
      </c>
      <c r="X528">
        <v>21082.44</v>
      </c>
      <c r="Y528">
        <v>1</v>
      </c>
      <c r="Z528">
        <v>1</v>
      </c>
      <c r="AA528" s="1">
        <v>42664</v>
      </c>
      <c r="AB528">
        <v>27000</v>
      </c>
      <c r="AC528" t="s">
        <v>56</v>
      </c>
      <c r="AD528" t="s">
        <v>313</v>
      </c>
    </row>
    <row r="529" spans="1:30" x14ac:dyDescent="0.3">
      <c r="A529">
        <v>38782</v>
      </c>
      <c r="B529">
        <v>1</v>
      </c>
      <c r="C529" t="s">
        <v>493</v>
      </c>
      <c r="D529" t="s">
        <v>520</v>
      </c>
      <c r="E529">
        <v>19524455</v>
      </c>
      <c r="F529">
        <v>7116101810</v>
      </c>
      <c r="G529" t="s">
        <v>46</v>
      </c>
      <c r="H529" t="s">
        <v>47</v>
      </c>
      <c r="I529" t="s">
        <v>48</v>
      </c>
      <c r="J529">
        <v>7032</v>
      </c>
      <c r="K529" t="s">
        <v>49</v>
      </c>
      <c r="L529">
        <v>941468</v>
      </c>
      <c r="M529" t="s">
        <v>205</v>
      </c>
      <c r="N529" t="s">
        <v>206</v>
      </c>
      <c r="O529" t="s">
        <v>207</v>
      </c>
      <c r="P529" t="s">
        <v>208</v>
      </c>
      <c r="Q529" t="s">
        <v>54</v>
      </c>
      <c r="R529">
        <v>101093720</v>
      </c>
      <c r="S529" t="s">
        <v>55</v>
      </c>
      <c r="T529" t="s">
        <v>56</v>
      </c>
      <c r="U529" t="s">
        <v>57</v>
      </c>
      <c r="V529">
        <v>3800.16</v>
      </c>
      <c r="W529">
        <v>22532.45</v>
      </c>
      <c r="X529">
        <v>20635.849999999999</v>
      </c>
      <c r="Y529">
        <v>1</v>
      </c>
      <c r="Z529">
        <v>1</v>
      </c>
      <c r="AA529" s="1">
        <v>42664</v>
      </c>
      <c r="AB529">
        <v>27000</v>
      </c>
      <c r="AC529" t="s">
        <v>56</v>
      </c>
      <c r="AD529" t="s">
        <v>209</v>
      </c>
    </row>
    <row r="530" spans="1:30" x14ac:dyDescent="0.3">
      <c r="A530">
        <v>38703</v>
      </c>
      <c r="B530">
        <v>1</v>
      </c>
      <c r="C530" t="s">
        <v>493</v>
      </c>
      <c r="D530" t="s">
        <v>520</v>
      </c>
      <c r="E530">
        <v>19524421</v>
      </c>
      <c r="F530">
        <v>7116094939</v>
      </c>
      <c r="G530" t="s">
        <v>46</v>
      </c>
      <c r="H530" t="s">
        <v>47</v>
      </c>
      <c r="I530" t="s">
        <v>48</v>
      </c>
      <c r="J530">
        <v>7032</v>
      </c>
      <c r="K530" t="s">
        <v>49</v>
      </c>
      <c r="L530">
        <v>659338</v>
      </c>
      <c r="M530" t="s">
        <v>50</v>
      </c>
      <c r="N530" t="s">
        <v>51</v>
      </c>
      <c r="O530" t="s">
        <v>52</v>
      </c>
      <c r="P530" t="s">
        <v>53</v>
      </c>
      <c r="Q530" t="s">
        <v>54</v>
      </c>
      <c r="R530">
        <v>101093720</v>
      </c>
      <c r="S530" t="s">
        <v>55</v>
      </c>
      <c r="T530" t="s">
        <v>56</v>
      </c>
      <c r="U530" t="s">
        <v>57</v>
      </c>
      <c r="V530">
        <v>1868.02</v>
      </c>
      <c r="W530">
        <v>18847.080000000002</v>
      </c>
      <c r="X530">
        <v>17435.52</v>
      </c>
      <c r="Y530">
        <v>1</v>
      </c>
      <c r="Z530">
        <v>1</v>
      </c>
      <c r="AA530" s="1">
        <v>42664</v>
      </c>
      <c r="AB530">
        <v>27000</v>
      </c>
      <c r="AC530" t="s">
        <v>56</v>
      </c>
      <c r="AD530" t="s">
        <v>220</v>
      </c>
    </row>
    <row r="531" spans="1:30" x14ac:dyDescent="0.3">
      <c r="A531">
        <v>38699</v>
      </c>
      <c r="B531">
        <v>1</v>
      </c>
      <c r="C531" t="s">
        <v>493</v>
      </c>
      <c r="D531" t="s">
        <v>520</v>
      </c>
      <c r="E531">
        <v>19524367</v>
      </c>
      <c r="F531">
        <v>7116094935</v>
      </c>
      <c r="G531" t="s">
        <v>46</v>
      </c>
      <c r="H531" t="s">
        <v>47</v>
      </c>
      <c r="I531" t="s">
        <v>48</v>
      </c>
      <c r="J531">
        <v>7032</v>
      </c>
      <c r="K531" t="s">
        <v>49</v>
      </c>
      <c r="L531">
        <v>659338</v>
      </c>
      <c r="M531" t="s">
        <v>50</v>
      </c>
      <c r="N531" t="s">
        <v>51</v>
      </c>
      <c r="O531" t="s">
        <v>52</v>
      </c>
      <c r="P531" t="s">
        <v>53</v>
      </c>
      <c r="Q531" t="s">
        <v>54</v>
      </c>
      <c r="R531">
        <v>101093720</v>
      </c>
      <c r="S531" t="s">
        <v>55</v>
      </c>
      <c r="T531" t="s">
        <v>56</v>
      </c>
      <c r="U531" t="s">
        <v>57</v>
      </c>
      <c r="V531">
        <v>1870.68</v>
      </c>
      <c r="W531">
        <v>16247.2</v>
      </c>
      <c r="X531">
        <v>14611.04</v>
      </c>
      <c r="Y531">
        <v>1</v>
      </c>
      <c r="Z531">
        <v>1</v>
      </c>
      <c r="AA531" s="1">
        <v>42664</v>
      </c>
      <c r="AB531">
        <v>27000</v>
      </c>
      <c r="AC531" t="s">
        <v>56</v>
      </c>
      <c r="AD531" t="s">
        <v>220</v>
      </c>
    </row>
    <row r="532" spans="1:30" x14ac:dyDescent="0.3">
      <c r="A532">
        <v>38702</v>
      </c>
      <c r="B532">
        <v>1</v>
      </c>
      <c r="C532" t="s">
        <v>493</v>
      </c>
      <c r="D532" t="s">
        <v>520</v>
      </c>
      <c r="E532">
        <v>19524370</v>
      </c>
      <c r="F532">
        <v>7116094938</v>
      </c>
      <c r="G532" t="s">
        <v>46</v>
      </c>
      <c r="H532" t="s">
        <v>47</v>
      </c>
      <c r="I532" t="s">
        <v>48</v>
      </c>
      <c r="J532">
        <v>7032</v>
      </c>
      <c r="K532" t="s">
        <v>49</v>
      </c>
      <c r="L532">
        <v>659338</v>
      </c>
      <c r="M532" t="s">
        <v>50</v>
      </c>
      <c r="N532" t="s">
        <v>51</v>
      </c>
      <c r="O532" t="s">
        <v>52</v>
      </c>
      <c r="P532" t="s">
        <v>53</v>
      </c>
      <c r="Q532" t="s">
        <v>54</v>
      </c>
      <c r="R532">
        <v>101093720</v>
      </c>
      <c r="S532" t="s">
        <v>55</v>
      </c>
      <c r="T532" t="s">
        <v>56</v>
      </c>
      <c r="U532" t="s">
        <v>57</v>
      </c>
      <c r="V532">
        <v>1867.4</v>
      </c>
      <c r="W532">
        <v>15609.62</v>
      </c>
      <c r="X532">
        <v>14332.32</v>
      </c>
      <c r="Y532">
        <v>1</v>
      </c>
      <c r="Z532">
        <v>1</v>
      </c>
      <c r="AA532" s="1">
        <v>42664</v>
      </c>
      <c r="AB532">
        <v>27000</v>
      </c>
      <c r="AC532" t="s">
        <v>56</v>
      </c>
      <c r="AD532" t="s">
        <v>220</v>
      </c>
    </row>
    <row r="533" spans="1:30" x14ac:dyDescent="0.3">
      <c r="A533">
        <v>38991</v>
      </c>
      <c r="B533">
        <v>1</v>
      </c>
      <c r="C533" t="s">
        <v>493</v>
      </c>
      <c r="D533" t="s">
        <v>521</v>
      </c>
      <c r="E533">
        <v>19553092</v>
      </c>
      <c r="F533">
        <v>7116123111</v>
      </c>
      <c r="G533" t="s">
        <v>46</v>
      </c>
      <c r="H533" t="s">
        <v>47</v>
      </c>
      <c r="I533" t="s">
        <v>48</v>
      </c>
      <c r="J533">
        <v>7032</v>
      </c>
      <c r="K533" t="s">
        <v>49</v>
      </c>
      <c r="L533">
        <v>3965425</v>
      </c>
      <c r="M533" t="s">
        <v>151</v>
      </c>
      <c r="N533" t="s">
        <v>152</v>
      </c>
      <c r="O533" t="s">
        <v>153</v>
      </c>
      <c r="P533" t="s">
        <v>154</v>
      </c>
      <c r="Q533" t="s">
        <v>54</v>
      </c>
      <c r="R533">
        <v>100297681</v>
      </c>
      <c r="S533" t="s">
        <v>258</v>
      </c>
      <c r="T533" t="s">
        <v>56</v>
      </c>
      <c r="U533" t="s">
        <v>57</v>
      </c>
      <c r="V533">
        <v>3735.24</v>
      </c>
      <c r="W533">
        <v>22934.11</v>
      </c>
      <c r="X533">
        <v>21082.71</v>
      </c>
      <c r="Y533">
        <v>1</v>
      </c>
      <c r="Z533">
        <v>1</v>
      </c>
      <c r="AA533" s="1">
        <v>42665</v>
      </c>
      <c r="AB533">
        <v>27000</v>
      </c>
      <c r="AC533" t="s">
        <v>56</v>
      </c>
      <c r="AD533" t="s">
        <v>298</v>
      </c>
    </row>
    <row r="534" spans="1:30" x14ac:dyDescent="0.3">
      <c r="A534">
        <v>38990</v>
      </c>
      <c r="B534">
        <v>1</v>
      </c>
      <c r="C534" t="s">
        <v>493</v>
      </c>
      <c r="D534" t="s">
        <v>521</v>
      </c>
      <c r="E534">
        <v>19553091</v>
      </c>
      <c r="F534">
        <v>7116123110</v>
      </c>
      <c r="G534" t="s">
        <v>46</v>
      </c>
      <c r="H534" t="s">
        <v>47</v>
      </c>
      <c r="I534" t="s">
        <v>48</v>
      </c>
      <c r="J534">
        <v>7032</v>
      </c>
      <c r="K534" t="s">
        <v>49</v>
      </c>
      <c r="L534">
        <v>2552491</v>
      </c>
      <c r="M534" t="s">
        <v>120</v>
      </c>
      <c r="N534" t="s">
        <v>121</v>
      </c>
      <c r="O534" t="s">
        <v>99</v>
      </c>
      <c r="P534" t="s">
        <v>100</v>
      </c>
      <c r="Q534" t="s">
        <v>54</v>
      </c>
      <c r="R534">
        <v>100223303</v>
      </c>
      <c r="S534" t="s">
        <v>64</v>
      </c>
      <c r="T534" t="s">
        <v>56</v>
      </c>
      <c r="U534" t="s">
        <v>57</v>
      </c>
      <c r="V534">
        <v>11711.74</v>
      </c>
      <c r="W534">
        <v>22905.47</v>
      </c>
      <c r="X534">
        <v>20238</v>
      </c>
      <c r="Y534">
        <v>1</v>
      </c>
      <c r="Z534">
        <v>1</v>
      </c>
      <c r="AA534" s="1">
        <v>42665</v>
      </c>
      <c r="AB534">
        <v>27000</v>
      </c>
      <c r="AC534" t="s">
        <v>56</v>
      </c>
      <c r="AD534" t="s">
        <v>122</v>
      </c>
    </row>
    <row r="535" spans="1:30" x14ac:dyDescent="0.3">
      <c r="A535">
        <v>38992</v>
      </c>
      <c r="B535">
        <v>1</v>
      </c>
      <c r="C535" t="s">
        <v>493</v>
      </c>
      <c r="D535" t="s">
        <v>521</v>
      </c>
      <c r="E535">
        <v>19553093</v>
      </c>
      <c r="F535">
        <v>7116123112</v>
      </c>
      <c r="G535" t="s">
        <v>46</v>
      </c>
      <c r="H535" t="s">
        <v>47</v>
      </c>
      <c r="I535" t="s">
        <v>48</v>
      </c>
      <c r="J535">
        <v>7032</v>
      </c>
      <c r="K535" t="s">
        <v>49</v>
      </c>
      <c r="L535">
        <v>917531</v>
      </c>
      <c r="M535" t="s">
        <v>319</v>
      </c>
      <c r="N535" t="s">
        <v>152</v>
      </c>
      <c r="O535" t="s">
        <v>153</v>
      </c>
      <c r="P535" t="s">
        <v>154</v>
      </c>
      <c r="Q535" t="s">
        <v>54</v>
      </c>
      <c r="R535">
        <v>100214689</v>
      </c>
      <c r="S535" t="s">
        <v>155</v>
      </c>
      <c r="T535" t="s">
        <v>56</v>
      </c>
      <c r="U535" t="s">
        <v>57</v>
      </c>
      <c r="V535">
        <v>3807.34</v>
      </c>
      <c r="W535">
        <v>22371.51</v>
      </c>
      <c r="X535">
        <v>20371.3</v>
      </c>
      <c r="Y535">
        <v>1</v>
      </c>
      <c r="Z535">
        <v>1</v>
      </c>
      <c r="AA535" s="1">
        <v>42665</v>
      </c>
      <c r="AB535">
        <v>27000</v>
      </c>
      <c r="AC535" t="s">
        <v>56</v>
      </c>
      <c r="AD535" t="s">
        <v>156</v>
      </c>
    </row>
    <row r="536" spans="1:30" x14ac:dyDescent="0.3">
      <c r="A536">
        <v>39006</v>
      </c>
      <c r="B536">
        <v>1</v>
      </c>
      <c r="C536" t="s">
        <v>493</v>
      </c>
      <c r="D536" t="s">
        <v>521</v>
      </c>
      <c r="E536">
        <v>19553102</v>
      </c>
      <c r="F536">
        <v>7116123141</v>
      </c>
      <c r="G536" t="s">
        <v>46</v>
      </c>
      <c r="H536" t="s">
        <v>47</v>
      </c>
      <c r="I536" t="s">
        <v>48</v>
      </c>
      <c r="J536">
        <v>7032</v>
      </c>
      <c r="K536" t="s">
        <v>49</v>
      </c>
      <c r="L536">
        <v>3782207</v>
      </c>
      <c r="M536" t="s">
        <v>112</v>
      </c>
      <c r="N536" t="s">
        <v>113</v>
      </c>
      <c r="O536" t="s">
        <v>114</v>
      </c>
      <c r="P536" t="s">
        <v>115</v>
      </c>
      <c r="Q536" t="s">
        <v>54</v>
      </c>
      <c r="R536">
        <v>100894891</v>
      </c>
      <c r="S536" t="s">
        <v>116</v>
      </c>
      <c r="T536" t="s">
        <v>56</v>
      </c>
      <c r="U536" t="s">
        <v>57</v>
      </c>
      <c r="V536">
        <v>12161.61</v>
      </c>
      <c r="W536">
        <v>22127.72</v>
      </c>
      <c r="X536">
        <v>20229.990000000002</v>
      </c>
      <c r="Y536">
        <v>1</v>
      </c>
      <c r="Z536">
        <v>1</v>
      </c>
      <c r="AA536" s="1">
        <v>42665</v>
      </c>
      <c r="AB536">
        <v>27000</v>
      </c>
      <c r="AC536" t="s">
        <v>56</v>
      </c>
      <c r="AD536" t="s">
        <v>117</v>
      </c>
    </row>
    <row r="537" spans="1:30" x14ac:dyDescent="0.3">
      <c r="A537">
        <v>39007</v>
      </c>
      <c r="B537">
        <v>1</v>
      </c>
      <c r="C537" t="s">
        <v>493</v>
      </c>
      <c r="D537" t="s">
        <v>521</v>
      </c>
      <c r="E537">
        <v>19553103</v>
      </c>
      <c r="F537">
        <v>7116123142</v>
      </c>
      <c r="G537" t="s">
        <v>46</v>
      </c>
      <c r="H537" t="s">
        <v>47</v>
      </c>
      <c r="I537" t="s">
        <v>48</v>
      </c>
      <c r="J537">
        <v>7032</v>
      </c>
      <c r="K537" t="s">
        <v>49</v>
      </c>
      <c r="L537">
        <v>915409</v>
      </c>
      <c r="M537" t="s">
        <v>247</v>
      </c>
      <c r="N537" t="s">
        <v>248</v>
      </c>
      <c r="O537" t="s">
        <v>249</v>
      </c>
      <c r="P537" t="s">
        <v>250</v>
      </c>
      <c r="Q537" t="s">
        <v>54</v>
      </c>
      <c r="R537">
        <v>100535792</v>
      </c>
      <c r="S537" t="s">
        <v>251</v>
      </c>
      <c r="T537" t="s">
        <v>56</v>
      </c>
      <c r="U537" t="s">
        <v>57</v>
      </c>
      <c r="V537">
        <v>5141.07</v>
      </c>
      <c r="W537">
        <v>22075.15</v>
      </c>
      <c r="X537">
        <v>20253.849999999999</v>
      </c>
      <c r="Y537">
        <v>1</v>
      </c>
      <c r="Z537">
        <v>1</v>
      </c>
      <c r="AA537" s="1">
        <v>42665</v>
      </c>
      <c r="AB537">
        <v>27000</v>
      </c>
      <c r="AC537" t="s">
        <v>56</v>
      </c>
      <c r="AD537" t="s">
        <v>252</v>
      </c>
    </row>
    <row r="538" spans="1:30" x14ac:dyDescent="0.3">
      <c r="A538">
        <v>38994</v>
      </c>
      <c r="B538">
        <v>1</v>
      </c>
      <c r="C538" t="s">
        <v>493</v>
      </c>
      <c r="D538" t="s">
        <v>521</v>
      </c>
      <c r="E538">
        <v>19553095</v>
      </c>
      <c r="F538">
        <v>7116123114</v>
      </c>
      <c r="G538" t="s">
        <v>46</v>
      </c>
      <c r="H538" t="s">
        <v>47</v>
      </c>
      <c r="I538" t="s">
        <v>48</v>
      </c>
      <c r="J538">
        <v>7032</v>
      </c>
      <c r="K538" t="s">
        <v>49</v>
      </c>
      <c r="L538">
        <v>4205647</v>
      </c>
      <c r="M538" t="s">
        <v>168</v>
      </c>
      <c r="N538" t="s">
        <v>169</v>
      </c>
      <c r="O538" t="s">
        <v>170</v>
      </c>
      <c r="P538" t="s">
        <v>171</v>
      </c>
      <c r="Q538" t="s">
        <v>54</v>
      </c>
      <c r="R538">
        <v>101047835</v>
      </c>
      <c r="S538" t="s">
        <v>172</v>
      </c>
      <c r="T538" t="s">
        <v>56</v>
      </c>
      <c r="U538" t="s">
        <v>57</v>
      </c>
      <c r="V538">
        <v>14234.53</v>
      </c>
      <c r="W538">
        <v>21613.919999999998</v>
      </c>
      <c r="X538">
        <v>19757.28</v>
      </c>
      <c r="Y538">
        <v>1</v>
      </c>
      <c r="Z538">
        <v>1</v>
      </c>
      <c r="AA538" s="1">
        <v>42665</v>
      </c>
      <c r="AB538">
        <v>27000</v>
      </c>
      <c r="AC538" t="s">
        <v>56</v>
      </c>
      <c r="AD538" t="s">
        <v>173</v>
      </c>
    </row>
    <row r="539" spans="1:30" x14ac:dyDescent="0.3">
      <c r="A539">
        <v>39005</v>
      </c>
      <c r="B539">
        <v>1</v>
      </c>
      <c r="C539" t="s">
        <v>493</v>
      </c>
      <c r="D539" t="s">
        <v>521</v>
      </c>
      <c r="E539">
        <v>19553101</v>
      </c>
      <c r="F539">
        <v>7116123140</v>
      </c>
      <c r="G539" t="s">
        <v>46</v>
      </c>
      <c r="H539" t="s">
        <v>47</v>
      </c>
      <c r="I539" t="s">
        <v>48</v>
      </c>
      <c r="J539">
        <v>7032</v>
      </c>
      <c r="K539" t="s">
        <v>49</v>
      </c>
      <c r="L539">
        <v>4480377</v>
      </c>
      <c r="M539" t="s">
        <v>213</v>
      </c>
      <c r="N539" t="s">
        <v>214</v>
      </c>
      <c r="O539" t="s">
        <v>215</v>
      </c>
      <c r="P539" t="s">
        <v>216</v>
      </c>
      <c r="Q539" t="s">
        <v>54</v>
      </c>
      <c r="R539">
        <v>100894891</v>
      </c>
      <c r="S539" t="s">
        <v>116</v>
      </c>
      <c r="T539" t="s">
        <v>56</v>
      </c>
      <c r="U539" t="s">
        <v>57</v>
      </c>
      <c r="V539">
        <v>20561.57</v>
      </c>
      <c r="W539">
        <v>21257.71</v>
      </c>
      <c r="X539">
        <v>19462.41</v>
      </c>
      <c r="Y539">
        <v>1</v>
      </c>
      <c r="Z539">
        <v>1</v>
      </c>
      <c r="AA539" s="1">
        <v>42665</v>
      </c>
      <c r="AB539">
        <v>27000</v>
      </c>
      <c r="AC539" t="s">
        <v>56</v>
      </c>
      <c r="AD539" t="s">
        <v>217</v>
      </c>
    </row>
    <row r="540" spans="1:30" x14ac:dyDescent="0.3">
      <c r="A540">
        <v>39008</v>
      </c>
      <c r="B540">
        <v>1</v>
      </c>
      <c r="C540" t="s">
        <v>493</v>
      </c>
      <c r="D540" t="s">
        <v>521</v>
      </c>
      <c r="E540">
        <v>19553104</v>
      </c>
      <c r="F540">
        <v>7116123143</v>
      </c>
      <c r="G540" t="s">
        <v>46</v>
      </c>
      <c r="H540" t="s">
        <v>47</v>
      </c>
      <c r="I540" t="s">
        <v>48</v>
      </c>
      <c r="J540">
        <v>7032</v>
      </c>
      <c r="K540" t="s">
        <v>49</v>
      </c>
      <c r="L540">
        <v>915409</v>
      </c>
      <c r="M540" t="s">
        <v>247</v>
      </c>
      <c r="N540" t="s">
        <v>248</v>
      </c>
      <c r="O540" t="s">
        <v>249</v>
      </c>
      <c r="P540" t="s">
        <v>250</v>
      </c>
      <c r="Q540" t="s">
        <v>54</v>
      </c>
      <c r="R540">
        <v>100535792</v>
      </c>
      <c r="S540" t="s">
        <v>251</v>
      </c>
      <c r="T540" t="s">
        <v>56</v>
      </c>
      <c r="U540" t="s">
        <v>57</v>
      </c>
      <c r="V540">
        <v>5161.1499999999996</v>
      </c>
      <c r="W540">
        <v>21085.22</v>
      </c>
      <c r="X540">
        <v>19189.419999999998</v>
      </c>
      <c r="Y540">
        <v>1</v>
      </c>
      <c r="Z540">
        <v>1</v>
      </c>
      <c r="AA540" s="1">
        <v>42665</v>
      </c>
      <c r="AB540">
        <v>27000</v>
      </c>
      <c r="AC540" t="s">
        <v>56</v>
      </c>
      <c r="AD540" t="s">
        <v>252</v>
      </c>
    </row>
    <row r="541" spans="1:30" x14ac:dyDescent="0.3">
      <c r="A541">
        <v>39697</v>
      </c>
      <c r="B541">
        <v>1</v>
      </c>
      <c r="C541" t="s">
        <v>493</v>
      </c>
      <c r="D541" t="s">
        <v>524</v>
      </c>
      <c r="E541">
        <v>19589919</v>
      </c>
      <c r="F541">
        <v>7116141674</v>
      </c>
      <c r="G541" t="s">
        <v>46</v>
      </c>
      <c r="H541" t="s">
        <v>47</v>
      </c>
      <c r="I541" t="s">
        <v>48</v>
      </c>
      <c r="J541">
        <v>7032</v>
      </c>
      <c r="K541" t="s">
        <v>49</v>
      </c>
      <c r="L541">
        <v>2064813</v>
      </c>
      <c r="M541" t="s">
        <v>256</v>
      </c>
      <c r="N541" t="s">
        <v>257</v>
      </c>
      <c r="O541" t="s">
        <v>215</v>
      </c>
      <c r="P541" t="s">
        <v>216</v>
      </c>
      <c r="Q541" t="s">
        <v>54</v>
      </c>
      <c r="R541">
        <v>100297681</v>
      </c>
      <c r="S541" t="s">
        <v>258</v>
      </c>
      <c r="T541" t="s">
        <v>56</v>
      </c>
      <c r="U541" t="s">
        <v>57</v>
      </c>
      <c r="V541">
        <v>11202.95</v>
      </c>
      <c r="W541">
        <v>22312.17</v>
      </c>
      <c r="X541">
        <v>20384.080000000002</v>
      </c>
      <c r="Y541">
        <v>1</v>
      </c>
      <c r="Z541">
        <v>1</v>
      </c>
      <c r="AA541" s="1">
        <v>42667</v>
      </c>
      <c r="AB541">
        <v>27000</v>
      </c>
      <c r="AC541" t="s">
        <v>56</v>
      </c>
      <c r="AD541" t="s">
        <v>259</v>
      </c>
    </row>
    <row r="542" spans="1:30" x14ac:dyDescent="0.3">
      <c r="A542">
        <v>39696</v>
      </c>
      <c r="B542">
        <v>1</v>
      </c>
      <c r="C542" t="s">
        <v>493</v>
      </c>
      <c r="D542" t="s">
        <v>524</v>
      </c>
      <c r="E542">
        <v>19589918</v>
      </c>
      <c r="F542">
        <v>7116141673</v>
      </c>
      <c r="G542" t="s">
        <v>46</v>
      </c>
      <c r="H542" t="s">
        <v>47</v>
      </c>
      <c r="I542" t="s">
        <v>48</v>
      </c>
      <c r="J542">
        <v>7032</v>
      </c>
      <c r="K542" t="s">
        <v>49</v>
      </c>
      <c r="L542">
        <v>1143565</v>
      </c>
      <c r="M542" t="s">
        <v>146</v>
      </c>
      <c r="N542" t="s">
        <v>147</v>
      </c>
      <c r="O542" t="s">
        <v>99</v>
      </c>
      <c r="P542" t="s">
        <v>100</v>
      </c>
      <c r="Q542" t="s">
        <v>54</v>
      </c>
      <c r="R542">
        <v>100994845</v>
      </c>
      <c r="S542" t="s">
        <v>86</v>
      </c>
      <c r="T542" t="s">
        <v>56</v>
      </c>
      <c r="U542" t="s">
        <v>57</v>
      </c>
      <c r="V542">
        <v>10231.209999999999</v>
      </c>
      <c r="W542">
        <v>21943.93</v>
      </c>
      <c r="X542">
        <v>20125.34</v>
      </c>
      <c r="Y542">
        <v>1</v>
      </c>
      <c r="Z542">
        <v>1</v>
      </c>
      <c r="AA542" s="1">
        <v>42667</v>
      </c>
      <c r="AB542">
        <v>27000</v>
      </c>
      <c r="AC542" t="s">
        <v>56</v>
      </c>
      <c r="AD542" t="s">
        <v>148</v>
      </c>
    </row>
    <row r="543" spans="1:30" x14ac:dyDescent="0.3">
      <c r="A543">
        <v>39698</v>
      </c>
      <c r="B543">
        <v>1</v>
      </c>
      <c r="C543" t="s">
        <v>493</v>
      </c>
      <c r="D543" t="s">
        <v>524</v>
      </c>
      <c r="E543">
        <v>19589920</v>
      </c>
      <c r="F543">
        <v>7116141675</v>
      </c>
      <c r="G543" t="s">
        <v>46</v>
      </c>
      <c r="H543" t="s">
        <v>47</v>
      </c>
      <c r="I543" t="s">
        <v>48</v>
      </c>
      <c r="J543">
        <v>7032</v>
      </c>
      <c r="K543" t="s">
        <v>49</v>
      </c>
      <c r="L543">
        <v>4119717</v>
      </c>
      <c r="M543" t="s">
        <v>309</v>
      </c>
      <c r="N543" t="s">
        <v>310</v>
      </c>
      <c r="O543" t="s">
        <v>311</v>
      </c>
      <c r="P543" t="s">
        <v>312</v>
      </c>
      <c r="Q543" t="s">
        <v>54</v>
      </c>
      <c r="R543">
        <v>100223303</v>
      </c>
      <c r="S543" t="s">
        <v>64</v>
      </c>
      <c r="T543" t="s">
        <v>56</v>
      </c>
      <c r="U543" t="s">
        <v>57</v>
      </c>
      <c r="V543">
        <v>5783.91</v>
      </c>
      <c r="W543">
        <v>21659.13</v>
      </c>
      <c r="X543">
        <v>19797.63</v>
      </c>
      <c r="Y543">
        <v>1</v>
      </c>
      <c r="Z543">
        <v>1</v>
      </c>
      <c r="AA543" s="1">
        <v>42667</v>
      </c>
      <c r="AB543">
        <v>27000</v>
      </c>
      <c r="AC543" t="s">
        <v>56</v>
      </c>
      <c r="AD543" t="s">
        <v>313</v>
      </c>
    </row>
    <row r="544" spans="1:30" x14ac:dyDescent="0.3">
      <c r="A544">
        <v>39800</v>
      </c>
      <c r="B544">
        <v>1</v>
      </c>
      <c r="C544" t="s">
        <v>493</v>
      </c>
      <c r="D544" t="s">
        <v>524</v>
      </c>
      <c r="E544">
        <v>19592350</v>
      </c>
      <c r="F544">
        <v>7116142943</v>
      </c>
      <c r="G544" t="s">
        <v>46</v>
      </c>
      <c r="H544" t="s">
        <v>47</v>
      </c>
      <c r="I544" t="s">
        <v>48</v>
      </c>
      <c r="J544">
        <v>7032</v>
      </c>
      <c r="K544" t="s">
        <v>49</v>
      </c>
      <c r="L544">
        <v>931560</v>
      </c>
      <c r="M544" t="s">
        <v>337</v>
      </c>
      <c r="N544" t="s">
        <v>338</v>
      </c>
      <c r="O544" t="s">
        <v>241</v>
      </c>
      <c r="P544" t="s">
        <v>242</v>
      </c>
      <c r="Q544" t="s">
        <v>54</v>
      </c>
      <c r="R544">
        <v>100535792</v>
      </c>
      <c r="S544" t="s">
        <v>251</v>
      </c>
      <c r="T544" t="s">
        <v>56</v>
      </c>
      <c r="U544" t="s">
        <v>57</v>
      </c>
      <c r="V544">
        <v>2803.43</v>
      </c>
      <c r="W544">
        <v>20789.05</v>
      </c>
      <c r="X544">
        <v>18993.48</v>
      </c>
      <c r="Y544">
        <v>1</v>
      </c>
      <c r="Z544">
        <v>1</v>
      </c>
      <c r="AA544" s="1">
        <v>42667</v>
      </c>
      <c r="AB544">
        <v>27000</v>
      </c>
      <c r="AC544" t="s">
        <v>56</v>
      </c>
      <c r="AD544" t="s">
        <v>339</v>
      </c>
    </row>
    <row r="545" spans="1:30" x14ac:dyDescent="0.3">
      <c r="A545">
        <v>39963</v>
      </c>
      <c r="B545">
        <v>1</v>
      </c>
      <c r="C545" t="s">
        <v>493</v>
      </c>
      <c r="D545" t="s">
        <v>526</v>
      </c>
      <c r="E545">
        <v>19624553</v>
      </c>
      <c r="F545">
        <v>7116150016</v>
      </c>
      <c r="G545" t="s">
        <v>46</v>
      </c>
      <c r="H545" t="s">
        <v>47</v>
      </c>
      <c r="I545" t="s">
        <v>48</v>
      </c>
      <c r="J545">
        <v>7032</v>
      </c>
      <c r="K545" t="s">
        <v>49</v>
      </c>
      <c r="L545">
        <v>659338</v>
      </c>
      <c r="M545" t="s">
        <v>50</v>
      </c>
      <c r="N545" t="s">
        <v>51</v>
      </c>
      <c r="O545" t="s">
        <v>52</v>
      </c>
      <c r="P545" t="s">
        <v>53</v>
      </c>
      <c r="Q545" t="s">
        <v>54</v>
      </c>
      <c r="R545">
        <v>101093720</v>
      </c>
      <c r="S545" t="s">
        <v>55</v>
      </c>
      <c r="T545" t="s">
        <v>56</v>
      </c>
      <c r="U545" t="s">
        <v>57</v>
      </c>
      <c r="V545">
        <v>1870.47</v>
      </c>
      <c r="W545">
        <v>24178.2</v>
      </c>
      <c r="X545">
        <v>22519.200000000001</v>
      </c>
      <c r="Y545">
        <v>1</v>
      </c>
      <c r="Z545">
        <v>1</v>
      </c>
      <c r="AA545" s="1">
        <v>42668</v>
      </c>
      <c r="AB545">
        <v>27000</v>
      </c>
      <c r="AC545" t="s">
        <v>56</v>
      </c>
      <c r="AD545" t="s">
        <v>220</v>
      </c>
    </row>
    <row r="546" spans="1:30" x14ac:dyDescent="0.3">
      <c r="A546">
        <v>40544</v>
      </c>
      <c r="B546">
        <v>1</v>
      </c>
      <c r="C546" t="s">
        <v>493</v>
      </c>
      <c r="D546" t="s">
        <v>526</v>
      </c>
      <c r="E546">
        <v>19626197</v>
      </c>
      <c r="F546">
        <v>7116171280</v>
      </c>
      <c r="G546" t="s">
        <v>46</v>
      </c>
      <c r="H546" t="s">
        <v>47</v>
      </c>
      <c r="I546" t="s">
        <v>48</v>
      </c>
      <c r="J546">
        <v>7032</v>
      </c>
      <c r="K546" t="s">
        <v>49</v>
      </c>
      <c r="L546">
        <v>3091654</v>
      </c>
      <c r="M546" t="s">
        <v>364</v>
      </c>
      <c r="N546" t="s">
        <v>365</v>
      </c>
      <c r="O546" t="s">
        <v>207</v>
      </c>
      <c r="P546" t="s">
        <v>208</v>
      </c>
      <c r="Q546" t="s">
        <v>54</v>
      </c>
      <c r="R546">
        <v>100223303</v>
      </c>
      <c r="S546" t="s">
        <v>64</v>
      </c>
      <c r="T546" t="s">
        <v>56</v>
      </c>
      <c r="U546" t="s">
        <v>57</v>
      </c>
      <c r="V546">
        <v>3869.84</v>
      </c>
      <c r="W546">
        <v>23143.29</v>
      </c>
      <c r="X546">
        <v>21251.24</v>
      </c>
      <c r="Y546">
        <v>1</v>
      </c>
      <c r="Z546">
        <v>1</v>
      </c>
      <c r="AA546" s="1">
        <v>42668</v>
      </c>
      <c r="AB546">
        <v>27000</v>
      </c>
      <c r="AC546" t="s">
        <v>56</v>
      </c>
      <c r="AD546" t="s">
        <v>366</v>
      </c>
    </row>
    <row r="547" spans="1:30" x14ac:dyDescent="0.3">
      <c r="A547">
        <v>40546</v>
      </c>
      <c r="B547">
        <v>1</v>
      </c>
      <c r="C547" t="s">
        <v>493</v>
      </c>
      <c r="D547" t="s">
        <v>526</v>
      </c>
      <c r="E547">
        <v>19626199</v>
      </c>
      <c r="F547">
        <v>7116171282</v>
      </c>
      <c r="G547" t="s">
        <v>46</v>
      </c>
      <c r="H547" t="s">
        <v>47</v>
      </c>
      <c r="I547" t="s">
        <v>48</v>
      </c>
      <c r="J547">
        <v>7032</v>
      </c>
      <c r="K547" t="s">
        <v>49</v>
      </c>
      <c r="L547">
        <v>4072295</v>
      </c>
      <c r="M547" t="s">
        <v>377</v>
      </c>
      <c r="N547" t="s">
        <v>225</v>
      </c>
      <c r="O547" t="s">
        <v>207</v>
      </c>
      <c r="P547" t="s">
        <v>208</v>
      </c>
      <c r="Q547" t="s">
        <v>54</v>
      </c>
      <c r="R547">
        <v>101093720</v>
      </c>
      <c r="S547" t="s">
        <v>55</v>
      </c>
      <c r="T547" t="s">
        <v>56</v>
      </c>
      <c r="U547" t="s">
        <v>57</v>
      </c>
      <c r="V547">
        <v>3783.83</v>
      </c>
      <c r="W547">
        <v>22667.84</v>
      </c>
      <c r="X547">
        <v>20743.8</v>
      </c>
      <c r="Y547">
        <v>1</v>
      </c>
      <c r="Z547">
        <v>1</v>
      </c>
      <c r="AA547" s="1">
        <v>42668</v>
      </c>
      <c r="AB547">
        <v>27000</v>
      </c>
      <c r="AC547" t="s">
        <v>56</v>
      </c>
      <c r="AD547" t="s">
        <v>226</v>
      </c>
    </row>
    <row r="548" spans="1:30" x14ac:dyDescent="0.3">
      <c r="A548">
        <v>40550</v>
      </c>
      <c r="B548">
        <v>1</v>
      </c>
      <c r="C548" t="s">
        <v>493</v>
      </c>
      <c r="D548" t="s">
        <v>526</v>
      </c>
      <c r="E548">
        <v>19626214</v>
      </c>
      <c r="F548">
        <v>7116171286</v>
      </c>
      <c r="G548" t="s">
        <v>46</v>
      </c>
      <c r="H548" t="s">
        <v>47</v>
      </c>
      <c r="I548" t="s">
        <v>48</v>
      </c>
      <c r="J548">
        <v>7032</v>
      </c>
      <c r="K548" t="s">
        <v>49</v>
      </c>
      <c r="L548">
        <v>4119717</v>
      </c>
      <c r="M548" t="s">
        <v>309</v>
      </c>
      <c r="N548" t="s">
        <v>310</v>
      </c>
      <c r="O548" t="s">
        <v>311</v>
      </c>
      <c r="P548" t="s">
        <v>312</v>
      </c>
      <c r="Q548" t="s">
        <v>54</v>
      </c>
      <c r="R548">
        <v>100223303</v>
      </c>
      <c r="S548" t="s">
        <v>64</v>
      </c>
      <c r="T548" t="s">
        <v>56</v>
      </c>
      <c r="U548" t="s">
        <v>57</v>
      </c>
      <c r="V548">
        <v>5782.9</v>
      </c>
      <c r="W548">
        <v>22422.1</v>
      </c>
      <c r="X548">
        <v>20573.66</v>
      </c>
      <c r="Y548">
        <v>1</v>
      </c>
      <c r="Z548">
        <v>1</v>
      </c>
      <c r="AA548" s="1">
        <v>42668</v>
      </c>
      <c r="AB548">
        <v>27000</v>
      </c>
      <c r="AC548" t="s">
        <v>56</v>
      </c>
      <c r="AD548" t="s">
        <v>313</v>
      </c>
    </row>
    <row r="549" spans="1:30" x14ac:dyDescent="0.3">
      <c r="A549">
        <v>40549</v>
      </c>
      <c r="B549">
        <v>1</v>
      </c>
      <c r="C549" t="s">
        <v>493</v>
      </c>
      <c r="D549" t="s">
        <v>526</v>
      </c>
      <c r="E549">
        <v>19626212</v>
      </c>
      <c r="F549">
        <v>7116171285</v>
      </c>
      <c r="G549" t="s">
        <v>46</v>
      </c>
      <c r="H549" t="s">
        <v>47</v>
      </c>
      <c r="I549" t="s">
        <v>48</v>
      </c>
      <c r="J549">
        <v>7032</v>
      </c>
      <c r="K549" t="s">
        <v>49</v>
      </c>
      <c r="L549">
        <v>1489016</v>
      </c>
      <c r="M549" t="s">
        <v>332</v>
      </c>
      <c r="N549" t="s">
        <v>333</v>
      </c>
      <c r="O549" t="s">
        <v>99</v>
      </c>
      <c r="P549" t="s">
        <v>100</v>
      </c>
      <c r="Q549" t="s">
        <v>54</v>
      </c>
      <c r="R549">
        <v>100223303</v>
      </c>
      <c r="S549" t="s">
        <v>64</v>
      </c>
      <c r="T549" t="s">
        <v>56</v>
      </c>
      <c r="U549" t="s">
        <v>57</v>
      </c>
      <c r="V549">
        <v>9534.7099999999991</v>
      </c>
      <c r="W549">
        <v>22365.83</v>
      </c>
      <c r="X549">
        <v>20324.52</v>
      </c>
      <c r="Y549">
        <v>1</v>
      </c>
      <c r="Z549">
        <v>1</v>
      </c>
      <c r="AA549" s="1">
        <v>42668</v>
      </c>
      <c r="AB549">
        <v>27000</v>
      </c>
      <c r="AC549" t="s">
        <v>56</v>
      </c>
      <c r="AD549" t="s">
        <v>428</v>
      </c>
    </row>
    <row r="550" spans="1:30" x14ac:dyDescent="0.3">
      <c r="A550">
        <v>40339</v>
      </c>
      <c r="B550">
        <v>1</v>
      </c>
      <c r="C550" t="s">
        <v>493</v>
      </c>
      <c r="D550" t="s">
        <v>526</v>
      </c>
      <c r="E550">
        <v>19620713</v>
      </c>
      <c r="F550">
        <v>7116169209</v>
      </c>
      <c r="G550" t="s">
        <v>46</v>
      </c>
      <c r="H550" t="s">
        <v>47</v>
      </c>
      <c r="I550" t="s">
        <v>48</v>
      </c>
      <c r="J550">
        <v>7032</v>
      </c>
      <c r="K550" t="s">
        <v>49</v>
      </c>
      <c r="L550">
        <v>931925</v>
      </c>
      <c r="M550" t="s">
        <v>239</v>
      </c>
      <c r="N550" t="s">
        <v>240</v>
      </c>
      <c r="O550" t="s">
        <v>241</v>
      </c>
      <c r="P550" t="s">
        <v>242</v>
      </c>
      <c r="Q550" t="s">
        <v>54</v>
      </c>
      <c r="R550">
        <v>100647401</v>
      </c>
      <c r="S550" t="s">
        <v>274</v>
      </c>
      <c r="T550" t="s">
        <v>56</v>
      </c>
      <c r="U550" t="s">
        <v>57</v>
      </c>
      <c r="V550">
        <v>3432.2</v>
      </c>
      <c r="W550">
        <v>22092.9</v>
      </c>
      <c r="X550">
        <v>20258.900000000001</v>
      </c>
      <c r="Y550">
        <v>1</v>
      </c>
      <c r="Z550">
        <v>1</v>
      </c>
      <c r="AA550" s="1">
        <v>42668</v>
      </c>
      <c r="AB550">
        <v>27000</v>
      </c>
      <c r="AC550" t="s">
        <v>56</v>
      </c>
      <c r="AD550" t="s">
        <v>275</v>
      </c>
    </row>
    <row r="551" spans="1:30" x14ac:dyDescent="0.3">
      <c r="A551">
        <v>40547</v>
      </c>
      <c r="B551">
        <v>1</v>
      </c>
      <c r="C551" t="s">
        <v>493</v>
      </c>
      <c r="D551" t="s">
        <v>526</v>
      </c>
      <c r="E551">
        <v>19626200</v>
      </c>
      <c r="F551">
        <v>7116171283</v>
      </c>
      <c r="G551" t="s">
        <v>46</v>
      </c>
      <c r="H551" t="s">
        <v>47</v>
      </c>
      <c r="I551" t="s">
        <v>48</v>
      </c>
      <c r="J551">
        <v>7032</v>
      </c>
      <c r="K551" t="s">
        <v>49</v>
      </c>
      <c r="L551">
        <v>942806</v>
      </c>
      <c r="M551" t="s">
        <v>90</v>
      </c>
      <c r="N551" t="s">
        <v>91</v>
      </c>
      <c r="O551" t="s">
        <v>92</v>
      </c>
      <c r="P551" t="s">
        <v>93</v>
      </c>
      <c r="Q551" t="s">
        <v>54</v>
      </c>
      <c r="R551">
        <v>100994845</v>
      </c>
      <c r="S551" t="s">
        <v>86</v>
      </c>
      <c r="T551" t="s">
        <v>56</v>
      </c>
      <c r="U551" t="s">
        <v>57</v>
      </c>
      <c r="V551">
        <v>10632.23</v>
      </c>
      <c r="W551">
        <v>21455.97</v>
      </c>
      <c r="X551">
        <v>18992.68</v>
      </c>
      <c r="Y551">
        <v>1</v>
      </c>
      <c r="Z551">
        <v>1</v>
      </c>
      <c r="AA551" s="1">
        <v>42668</v>
      </c>
      <c r="AB551">
        <v>27000</v>
      </c>
      <c r="AC551" t="s">
        <v>56</v>
      </c>
      <c r="AD551" t="s">
        <v>94</v>
      </c>
    </row>
    <row r="552" spans="1:30" x14ac:dyDescent="0.3">
      <c r="A552">
        <v>40548</v>
      </c>
      <c r="B552">
        <v>1</v>
      </c>
      <c r="C552" t="s">
        <v>493</v>
      </c>
      <c r="D552" t="s">
        <v>526</v>
      </c>
      <c r="E552">
        <v>19626211</v>
      </c>
      <c r="F552">
        <v>7116171284</v>
      </c>
      <c r="G552" t="s">
        <v>46</v>
      </c>
      <c r="H552" t="s">
        <v>47</v>
      </c>
      <c r="I552" t="s">
        <v>48</v>
      </c>
      <c r="J552">
        <v>7032</v>
      </c>
      <c r="K552" t="s">
        <v>49</v>
      </c>
      <c r="L552">
        <v>925239</v>
      </c>
      <c r="M552" t="s">
        <v>97</v>
      </c>
      <c r="N552" t="s">
        <v>98</v>
      </c>
      <c r="O552" t="s">
        <v>99</v>
      </c>
      <c r="P552" t="s">
        <v>100</v>
      </c>
      <c r="Q552" t="s">
        <v>54</v>
      </c>
      <c r="R552">
        <v>100223303</v>
      </c>
      <c r="S552" t="s">
        <v>64</v>
      </c>
      <c r="T552" t="s">
        <v>56</v>
      </c>
      <c r="U552" t="s">
        <v>57</v>
      </c>
      <c r="V552">
        <v>6452.87</v>
      </c>
      <c r="W552">
        <v>21331.71</v>
      </c>
      <c r="X552">
        <v>19487.43</v>
      </c>
      <c r="Y552">
        <v>1</v>
      </c>
      <c r="Z552">
        <v>1</v>
      </c>
      <c r="AA552" s="1">
        <v>42668</v>
      </c>
      <c r="AB552">
        <v>27000</v>
      </c>
      <c r="AC552" t="s">
        <v>56</v>
      </c>
      <c r="AD552" t="s">
        <v>101</v>
      </c>
    </row>
    <row r="553" spans="1:30" x14ac:dyDescent="0.3">
      <c r="A553">
        <v>40341</v>
      </c>
      <c r="B553">
        <v>1</v>
      </c>
      <c r="C553" t="s">
        <v>493</v>
      </c>
      <c r="D553" t="s">
        <v>526</v>
      </c>
      <c r="E553">
        <v>19620716</v>
      </c>
      <c r="F553">
        <v>7116169211</v>
      </c>
      <c r="G553" t="s">
        <v>46</v>
      </c>
      <c r="H553" t="s">
        <v>47</v>
      </c>
      <c r="I553" t="s">
        <v>48</v>
      </c>
      <c r="J553">
        <v>7032</v>
      </c>
      <c r="K553" t="s">
        <v>49</v>
      </c>
      <c r="L553">
        <v>4205647</v>
      </c>
      <c r="M553" t="s">
        <v>168</v>
      </c>
      <c r="N553" t="s">
        <v>169</v>
      </c>
      <c r="O553" t="s">
        <v>170</v>
      </c>
      <c r="P553" t="s">
        <v>171</v>
      </c>
      <c r="Q553" t="s">
        <v>54</v>
      </c>
      <c r="R553">
        <v>101047835</v>
      </c>
      <c r="S553" t="s">
        <v>172</v>
      </c>
      <c r="T553" t="s">
        <v>56</v>
      </c>
      <c r="U553" t="s">
        <v>57</v>
      </c>
      <c r="V553">
        <v>14235.72</v>
      </c>
      <c r="W553">
        <v>21252.35</v>
      </c>
      <c r="X553">
        <v>19377.490000000002</v>
      </c>
      <c r="Y553">
        <v>1</v>
      </c>
      <c r="Z553">
        <v>1</v>
      </c>
      <c r="AA553" s="1">
        <v>42668</v>
      </c>
      <c r="AB553">
        <v>27000</v>
      </c>
      <c r="AC553" t="s">
        <v>56</v>
      </c>
      <c r="AD553" t="s">
        <v>173</v>
      </c>
    </row>
    <row r="554" spans="1:30" x14ac:dyDescent="0.3">
      <c r="A554">
        <v>40573</v>
      </c>
      <c r="B554">
        <v>1</v>
      </c>
      <c r="C554" t="s">
        <v>493</v>
      </c>
      <c r="D554" t="s">
        <v>526</v>
      </c>
      <c r="E554">
        <v>19627674</v>
      </c>
      <c r="F554">
        <v>7116172222</v>
      </c>
      <c r="G554" t="s">
        <v>46</v>
      </c>
      <c r="H554" t="s">
        <v>47</v>
      </c>
      <c r="I554" t="s">
        <v>48</v>
      </c>
      <c r="J554">
        <v>7032</v>
      </c>
      <c r="K554" t="s">
        <v>49</v>
      </c>
      <c r="L554">
        <v>4939405</v>
      </c>
      <c r="M554" t="s">
        <v>386</v>
      </c>
      <c r="N554" t="s">
        <v>113</v>
      </c>
      <c r="O554" t="s">
        <v>114</v>
      </c>
      <c r="P554" t="s">
        <v>387</v>
      </c>
      <c r="Q554" t="s">
        <v>54</v>
      </c>
      <c r="R554">
        <v>100894891</v>
      </c>
      <c r="S554" t="s">
        <v>116</v>
      </c>
      <c r="T554" t="s">
        <v>56</v>
      </c>
      <c r="U554" t="s">
        <v>57</v>
      </c>
      <c r="V554">
        <v>12193.65</v>
      </c>
      <c r="W554">
        <v>21065.360000000001</v>
      </c>
      <c r="X554">
        <v>19131.93</v>
      </c>
      <c r="Y554">
        <v>1</v>
      </c>
      <c r="Z554">
        <v>1</v>
      </c>
      <c r="AA554" s="1">
        <v>42668</v>
      </c>
      <c r="AB554">
        <v>27000</v>
      </c>
      <c r="AC554" t="s">
        <v>56</v>
      </c>
      <c r="AD554" t="s">
        <v>117</v>
      </c>
    </row>
    <row r="555" spans="1:30" x14ac:dyDescent="0.3">
      <c r="A555">
        <v>39962</v>
      </c>
      <c r="B555">
        <v>1</v>
      </c>
      <c r="C555" t="s">
        <v>493</v>
      </c>
      <c r="D555" t="s">
        <v>526</v>
      </c>
      <c r="E555">
        <v>19624551</v>
      </c>
      <c r="F555">
        <v>7116150015</v>
      </c>
      <c r="G555" t="s">
        <v>46</v>
      </c>
      <c r="H555" t="s">
        <v>47</v>
      </c>
      <c r="I555" t="s">
        <v>48</v>
      </c>
      <c r="J555">
        <v>7032</v>
      </c>
      <c r="K555" t="s">
        <v>49</v>
      </c>
      <c r="L555">
        <v>659338</v>
      </c>
      <c r="M555" t="s">
        <v>50</v>
      </c>
      <c r="N555" t="s">
        <v>51</v>
      </c>
      <c r="O555" t="s">
        <v>52</v>
      </c>
      <c r="P555" t="s">
        <v>53</v>
      </c>
      <c r="Q555" t="s">
        <v>54</v>
      </c>
      <c r="R555">
        <v>101093720</v>
      </c>
      <c r="S555" t="s">
        <v>55</v>
      </c>
      <c r="T555" t="s">
        <v>56</v>
      </c>
      <c r="U555" t="s">
        <v>57</v>
      </c>
      <c r="V555">
        <v>1871.82</v>
      </c>
      <c r="W555">
        <v>20302.68</v>
      </c>
      <c r="X555">
        <v>18788.52</v>
      </c>
      <c r="Y555">
        <v>1</v>
      </c>
      <c r="Z555">
        <v>1</v>
      </c>
      <c r="AA555" s="1">
        <v>42668</v>
      </c>
      <c r="AB555">
        <v>27000</v>
      </c>
      <c r="AC555" t="s">
        <v>56</v>
      </c>
      <c r="AD555" t="s">
        <v>220</v>
      </c>
    </row>
    <row r="556" spans="1:30" x14ac:dyDescent="0.3">
      <c r="A556">
        <v>40578</v>
      </c>
      <c r="B556">
        <v>1</v>
      </c>
      <c r="C556" t="s">
        <v>493</v>
      </c>
      <c r="D556" t="s">
        <v>526</v>
      </c>
      <c r="E556">
        <v>19627680</v>
      </c>
      <c r="F556">
        <v>7116172227</v>
      </c>
      <c r="G556" t="s">
        <v>46</v>
      </c>
      <c r="H556" t="s">
        <v>47</v>
      </c>
      <c r="I556" t="s">
        <v>48</v>
      </c>
      <c r="J556">
        <v>7032</v>
      </c>
      <c r="K556" t="s">
        <v>49</v>
      </c>
      <c r="L556">
        <v>2795664</v>
      </c>
      <c r="M556" t="s">
        <v>105</v>
      </c>
      <c r="N556" t="s">
        <v>106</v>
      </c>
      <c r="O556" t="s">
        <v>107</v>
      </c>
      <c r="P556" t="s">
        <v>108</v>
      </c>
      <c r="Q556" t="s">
        <v>54</v>
      </c>
      <c r="R556">
        <v>100994845</v>
      </c>
      <c r="S556" t="s">
        <v>86</v>
      </c>
      <c r="T556" t="s">
        <v>56</v>
      </c>
      <c r="U556" t="s">
        <v>57</v>
      </c>
      <c r="V556">
        <v>13425.66</v>
      </c>
      <c r="W556">
        <v>20152.82</v>
      </c>
      <c r="X556">
        <v>17976.080000000002</v>
      </c>
      <c r="Y556">
        <v>1</v>
      </c>
      <c r="Z556">
        <v>1</v>
      </c>
      <c r="AA556" s="1">
        <v>42668</v>
      </c>
      <c r="AB556">
        <v>27000</v>
      </c>
      <c r="AC556" t="s">
        <v>56</v>
      </c>
      <c r="AD556" t="s">
        <v>109</v>
      </c>
    </row>
    <row r="557" spans="1:30" x14ac:dyDescent="0.3">
      <c r="A557">
        <v>41133</v>
      </c>
      <c r="B557">
        <v>1</v>
      </c>
      <c r="C557" t="s">
        <v>493</v>
      </c>
      <c r="D557" t="s">
        <v>530</v>
      </c>
      <c r="E557">
        <v>19652949</v>
      </c>
      <c r="F557">
        <v>7116192567</v>
      </c>
      <c r="G557" t="s">
        <v>46</v>
      </c>
      <c r="H557" t="s">
        <v>47</v>
      </c>
      <c r="I557" t="s">
        <v>48</v>
      </c>
      <c r="J557">
        <v>7032</v>
      </c>
      <c r="K557" t="s">
        <v>49</v>
      </c>
      <c r="L557">
        <v>2497722</v>
      </c>
      <c r="M557" t="s">
        <v>132</v>
      </c>
      <c r="N557" t="s">
        <v>133</v>
      </c>
      <c r="O557" t="s">
        <v>84</v>
      </c>
      <c r="P557" t="s">
        <v>85</v>
      </c>
      <c r="Q557" t="s">
        <v>54</v>
      </c>
      <c r="R557">
        <v>100994845</v>
      </c>
      <c r="S557" t="s">
        <v>86</v>
      </c>
      <c r="T557" t="s">
        <v>56</v>
      </c>
      <c r="U557" t="s">
        <v>57</v>
      </c>
      <c r="V557">
        <v>11386.62</v>
      </c>
      <c r="W557">
        <v>23037.19</v>
      </c>
      <c r="X557">
        <v>21312.16</v>
      </c>
      <c r="Y557">
        <v>1</v>
      </c>
      <c r="Z557">
        <v>1</v>
      </c>
      <c r="AA557" s="1">
        <v>42669</v>
      </c>
      <c r="AB557">
        <v>27000</v>
      </c>
      <c r="AC557" t="s">
        <v>56</v>
      </c>
      <c r="AD557" t="s">
        <v>321</v>
      </c>
    </row>
    <row r="558" spans="1:30" x14ac:dyDescent="0.3">
      <c r="A558">
        <v>41345</v>
      </c>
      <c r="B558">
        <v>1</v>
      </c>
      <c r="C558" t="s">
        <v>493</v>
      </c>
      <c r="D558" t="s">
        <v>530</v>
      </c>
      <c r="E558">
        <v>19655860</v>
      </c>
      <c r="F558">
        <v>7116193856</v>
      </c>
      <c r="G558" t="s">
        <v>46</v>
      </c>
      <c r="H558" t="s">
        <v>47</v>
      </c>
      <c r="I558" t="s">
        <v>48</v>
      </c>
      <c r="J558">
        <v>7032</v>
      </c>
      <c r="K558" t="s">
        <v>49</v>
      </c>
      <c r="L558">
        <v>3855615</v>
      </c>
      <c r="M558" t="s">
        <v>189</v>
      </c>
      <c r="N558" t="s">
        <v>190</v>
      </c>
      <c r="O558" t="s">
        <v>191</v>
      </c>
      <c r="P558" t="s">
        <v>192</v>
      </c>
      <c r="Q558" t="s">
        <v>54</v>
      </c>
      <c r="R558">
        <v>101030531</v>
      </c>
      <c r="S558" t="s">
        <v>193</v>
      </c>
      <c r="T558" t="s">
        <v>56</v>
      </c>
      <c r="U558" t="s">
        <v>57</v>
      </c>
      <c r="V558">
        <v>3313.24</v>
      </c>
      <c r="W558">
        <v>22518.14</v>
      </c>
      <c r="X558">
        <v>20464.400000000001</v>
      </c>
      <c r="Y558">
        <v>1</v>
      </c>
      <c r="Z558">
        <v>1</v>
      </c>
      <c r="AA558" s="1">
        <v>42669</v>
      </c>
      <c r="AB558">
        <v>27000</v>
      </c>
      <c r="AC558" t="s">
        <v>56</v>
      </c>
      <c r="AD558" t="s">
        <v>194</v>
      </c>
    </row>
    <row r="559" spans="1:30" x14ac:dyDescent="0.3">
      <c r="A559">
        <v>40924</v>
      </c>
      <c r="B559">
        <v>1</v>
      </c>
      <c r="C559" t="s">
        <v>493</v>
      </c>
      <c r="D559" t="s">
        <v>530</v>
      </c>
      <c r="E559">
        <v>19652169</v>
      </c>
      <c r="F559">
        <v>7116106802</v>
      </c>
      <c r="G559" t="s">
        <v>46</v>
      </c>
      <c r="H559" t="s">
        <v>47</v>
      </c>
      <c r="I559" t="s">
        <v>48</v>
      </c>
      <c r="J559">
        <v>7032</v>
      </c>
      <c r="K559" t="s">
        <v>49</v>
      </c>
      <c r="L559">
        <v>1933857</v>
      </c>
      <c r="M559" t="s">
        <v>82</v>
      </c>
      <c r="N559" t="s">
        <v>83</v>
      </c>
      <c r="O559" t="s">
        <v>84</v>
      </c>
      <c r="P559" t="s">
        <v>85</v>
      </c>
      <c r="Q559" t="s">
        <v>54</v>
      </c>
      <c r="R559">
        <v>100994845</v>
      </c>
      <c r="S559" t="s">
        <v>86</v>
      </c>
      <c r="T559" t="s">
        <v>56</v>
      </c>
      <c r="U559" t="s">
        <v>57</v>
      </c>
      <c r="V559">
        <v>11773</v>
      </c>
      <c r="W559">
        <v>22215.74</v>
      </c>
      <c r="X559">
        <v>19266.54</v>
      </c>
      <c r="Y559">
        <v>1</v>
      </c>
      <c r="Z559">
        <v>1</v>
      </c>
      <c r="AA559" s="1">
        <v>42669</v>
      </c>
      <c r="AB559">
        <v>27000</v>
      </c>
      <c r="AC559" t="s">
        <v>56</v>
      </c>
      <c r="AD559" t="s">
        <v>87</v>
      </c>
    </row>
    <row r="560" spans="1:30" x14ac:dyDescent="0.3">
      <c r="A560">
        <v>41135</v>
      </c>
      <c r="B560">
        <v>1</v>
      </c>
      <c r="C560" t="s">
        <v>493</v>
      </c>
      <c r="D560" t="s">
        <v>530</v>
      </c>
      <c r="E560">
        <v>19652951</v>
      </c>
      <c r="F560">
        <v>7116192569</v>
      </c>
      <c r="G560" t="s">
        <v>46</v>
      </c>
      <c r="H560" t="s">
        <v>47</v>
      </c>
      <c r="I560" t="s">
        <v>48</v>
      </c>
      <c r="J560">
        <v>7032</v>
      </c>
      <c r="K560" t="s">
        <v>49</v>
      </c>
      <c r="L560">
        <v>3537341</v>
      </c>
      <c r="M560" t="s">
        <v>320</v>
      </c>
      <c r="N560" t="s">
        <v>133</v>
      </c>
      <c r="O560" t="s">
        <v>84</v>
      </c>
      <c r="P560" t="s">
        <v>85</v>
      </c>
      <c r="Q560" t="s">
        <v>54</v>
      </c>
      <c r="R560">
        <v>100994845</v>
      </c>
      <c r="S560" t="s">
        <v>86</v>
      </c>
      <c r="T560" t="s">
        <v>56</v>
      </c>
      <c r="U560" t="s">
        <v>57</v>
      </c>
      <c r="V560">
        <v>11379.8</v>
      </c>
      <c r="W560">
        <v>21809.19</v>
      </c>
      <c r="X560">
        <v>20012.79</v>
      </c>
      <c r="Y560">
        <v>1</v>
      </c>
      <c r="Z560">
        <v>1</v>
      </c>
      <c r="AA560" s="1">
        <v>42669</v>
      </c>
      <c r="AB560">
        <v>27000</v>
      </c>
      <c r="AC560" t="s">
        <v>56</v>
      </c>
      <c r="AD560" t="s">
        <v>321</v>
      </c>
    </row>
    <row r="561" spans="1:30" x14ac:dyDescent="0.3">
      <c r="A561">
        <v>41344</v>
      </c>
      <c r="B561">
        <v>1</v>
      </c>
      <c r="C561" t="s">
        <v>493</v>
      </c>
      <c r="D561" t="s">
        <v>530</v>
      </c>
      <c r="E561">
        <v>19655859</v>
      </c>
      <c r="F561">
        <v>7116193855</v>
      </c>
      <c r="G561" t="s">
        <v>46</v>
      </c>
      <c r="H561" t="s">
        <v>47</v>
      </c>
      <c r="I561" t="s">
        <v>48</v>
      </c>
      <c r="J561">
        <v>7032</v>
      </c>
      <c r="K561" t="s">
        <v>49</v>
      </c>
      <c r="L561">
        <v>3855615</v>
      </c>
      <c r="M561" t="s">
        <v>189</v>
      </c>
      <c r="N561" t="s">
        <v>190</v>
      </c>
      <c r="O561" t="s">
        <v>191</v>
      </c>
      <c r="P561" t="s">
        <v>192</v>
      </c>
      <c r="Q561" t="s">
        <v>54</v>
      </c>
      <c r="R561">
        <v>101030531</v>
      </c>
      <c r="S561" t="s">
        <v>193</v>
      </c>
      <c r="T561" t="s">
        <v>56</v>
      </c>
      <c r="U561" t="s">
        <v>57</v>
      </c>
      <c r="V561">
        <v>3315.47</v>
      </c>
      <c r="W561">
        <v>21771.61</v>
      </c>
      <c r="X561">
        <v>19745.830000000002</v>
      </c>
      <c r="Y561">
        <v>1</v>
      </c>
      <c r="Z561">
        <v>1</v>
      </c>
      <c r="AA561" s="1">
        <v>42669</v>
      </c>
      <c r="AB561">
        <v>27000</v>
      </c>
      <c r="AC561" t="s">
        <v>56</v>
      </c>
      <c r="AD561" t="s">
        <v>194</v>
      </c>
    </row>
    <row r="562" spans="1:30" x14ac:dyDescent="0.3">
      <c r="A562">
        <v>40921</v>
      </c>
      <c r="B562">
        <v>1</v>
      </c>
      <c r="C562" t="s">
        <v>493</v>
      </c>
      <c r="D562" t="s">
        <v>530</v>
      </c>
      <c r="E562">
        <v>19652166</v>
      </c>
      <c r="F562">
        <v>7116106799</v>
      </c>
      <c r="G562" t="s">
        <v>46</v>
      </c>
      <c r="H562" t="s">
        <v>47</v>
      </c>
      <c r="I562" t="s">
        <v>48</v>
      </c>
      <c r="J562">
        <v>7032</v>
      </c>
      <c r="K562" t="s">
        <v>49</v>
      </c>
      <c r="L562">
        <v>4205182</v>
      </c>
      <c r="M562" t="s">
        <v>286</v>
      </c>
      <c r="N562" t="s">
        <v>287</v>
      </c>
      <c r="O562" t="s">
        <v>170</v>
      </c>
      <c r="P562" t="s">
        <v>171</v>
      </c>
      <c r="Q562" t="s">
        <v>54</v>
      </c>
      <c r="R562">
        <v>100214689</v>
      </c>
      <c r="S562" t="s">
        <v>155</v>
      </c>
      <c r="T562" t="s">
        <v>56</v>
      </c>
      <c r="U562" t="s">
        <v>57</v>
      </c>
      <c r="V562">
        <v>9288.83</v>
      </c>
      <c r="W562">
        <v>21334.68</v>
      </c>
      <c r="X562">
        <v>19382.71</v>
      </c>
      <c r="Y562">
        <v>1</v>
      </c>
      <c r="Z562">
        <v>1</v>
      </c>
      <c r="AA562" s="1">
        <v>42669</v>
      </c>
      <c r="AB562">
        <v>27000</v>
      </c>
      <c r="AC562" t="s">
        <v>56</v>
      </c>
      <c r="AD562" t="s">
        <v>288</v>
      </c>
    </row>
    <row r="563" spans="1:30" x14ac:dyDescent="0.3">
      <c r="A563">
        <v>41134</v>
      </c>
      <c r="B563">
        <v>1</v>
      </c>
      <c r="C563" t="s">
        <v>493</v>
      </c>
      <c r="D563" t="s">
        <v>530</v>
      </c>
      <c r="E563">
        <v>19652950</v>
      </c>
      <c r="F563">
        <v>7116192568</v>
      </c>
      <c r="G563" t="s">
        <v>46</v>
      </c>
      <c r="H563" t="s">
        <v>47</v>
      </c>
      <c r="I563" t="s">
        <v>48</v>
      </c>
      <c r="J563">
        <v>7032</v>
      </c>
      <c r="K563" t="s">
        <v>49</v>
      </c>
      <c r="L563">
        <v>5097777</v>
      </c>
      <c r="M563" t="s">
        <v>399</v>
      </c>
      <c r="N563" t="s">
        <v>400</v>
      </c>
      <c r="O563" t="s">
        <v>99</v>
      </c>
      <c r="P563" t="s">
        <v>100</v>
      </c>
      <c r="Q563" t="s">
        <v>54</v>
      </c>
      <c r="R563">
        <v>100994845</v>
      </c>
      <c r="S563" t="s">
        <v>86</v>
      </c>
      <c r="T563" t="s">
        <v>56</v>
      </c>
      <c r="U563" t="s">
        <v>57</v>
      </c>
      <c r="V563">
        <v>7046.44</v>
      </c>
      <c r="W563">
        <v>21322.959999999999</v>
      </c>
      <c r="X563">
        <v>19421.32</v>
      </c>
      <c r="Y563">
        <v>1</v>
      </c>
      <c r="Z563">
        <v>1</v>
      </c>
      <c r="AA563" s="1">
        <v>42669</v>
      </c>
      <c r="AB563">
        <v>27000</v>
      </c>
      <c r="AC563" t="s">
        <v>56</v>
      </c>
      <c r="AD563" t="s">
        <v>401</v>
      </c>
    </row>
    <row r="564" spans="1:30" x14ac:dyDescent="0.3">
      <c r="A564">
        <v>40923</v>
      </c>
      <c r="B564">
        <v>1</v>
      </c>
      <c r="C564" t="s">
        <v>493</v>
      </c>
      <c r="D564" t="s">
        <v>530</v>
      </c>
      <c r="E564">
        <v>19652168</v>
      </c>
      <c r="F564">
        <v>7116106801</v>
      </c>
      <c r="G564" t="s">
        <v>46</v>
      </c>
      <c r="H564" t="s">
        <v>47</v>
      </c>
      <c r="I564" t="s">
        <v>48</v>
      </c>
      <c r="J564">
        <v>7032</v>
      </c>
      <c r="K564" t="s">
        <v>49</v>
      </c>
      <c r="L564">
        <v>941735</v>
      </c>
      <c r="M564" t="s">
        <v>124</v>
      </c>
      <c r="N564" t="s">
        <v>125</v>
      </c>
      <c r="O564" t="s">
        <v>126</v>
      </c>
      <c r="P564" t="s">
        <v>127</v>
      </c>
      <c r="Q564" t="s">
        <v>54</v>
      </c>
      <c r="R564">
        <v>100894891</v>
      </c>
      <c r="S564" t="s">
        <v>116</v>
      </c>
      <c r="T564" t="s">
        <v>56</v>
      </c>
      <c r="U564" t="s">
        <v>57</v>
      </c>
      <c r="V564">
        <v>11656.65</v>
      </c>
      <c r="W564">
        <v>21106.57</v>
      </c>
      <c r="X564">
        <v>19256.240000000002</v>
      </c>
      <c r="Y564">
        <v>1</v>
      </c>
      <c r="Z564">
        <v>1</v>
      </c>
      <c r="AA564" s="1">
        <v>42669</v>
      </c>
      <c r="AB564">
        <v>27000</v>
      </c>
      <c r="AC564" t="s">
        <v>56</v>
      </c>
      <c r="AD564" t="s">
        <v>128</v>
      </c>
    </row>
    <row r="565" spans="1:30" x14ac:dyDescent="0.3">
      <c r="A565">
        <v>41130</v>
      </c>
      <c r="B565">
        <v>1</v>
      </c>
      <c r="C565" t="s">
        <v>493</v>
      </c>
      <c r="D565" t="s">
        <v>530</v>
      </c>
      <c r="E565">
        <v>19652946</v>
      </c>
      <c r="F565">
        <v>7116192564</v>
      </c>
      <c r="G565" t="s">
        <v>46</v>
      </c>
      <c r="H565" t="s">
        <v>47</v>
      </c>
      <c r="I565" t="s">
        <v>48</v>
      </c>
      <c r="J565">
        <v>7032</v>
      </c>
      <c r="K565" t="s">
        <v>49</v>
      </c>
      <c r="L565">
        <v>942421</v>
      </c>
      <c r="M565" t="s">
        <v>261</v>
      </c>
      <c r="N565" t="s">
        <v>262</v>
      </c>
      <c r="O565" t="s">
        <v>263</v>
      </c>
      <c r="P565" t="s">
        <v>264</v>
      </c>
      <c r="Q565" t="s">
        <v>54</v>
      </c>
      <c r="R565">
        <v>100647401</v>
      </c>
      <c r="S565" t="s">
        <v>274</v>
      </c>
      <c r="T565" t="s">
        <v>56</v>
      </c>
      <c r="U565" t="s">
        <v>57</v>
      </c>
      <c r="V565">
        <v>3565.24</v>
      </c>
      <c r="W565">
        <v>20744.810000000001</v>
      </c>
      <c r="X565">
        <v>19009.259999999998</v>
      </c>
      <c r="Y565">
        <v>1</v>
      </c>
      <c r="Z565">
        <v>1</v>
      </c>
      <c r="AA565" s="1">
        <v>42669</v>
      </c>
      <c r="AB565">
        <v>27000</v>
      </c>
      <c r="AC565" t="s">
        <v>56</v>
      </c>
      <c r="AD565" t="s">
        <v>370</v>
      </c>
    </row>
    <row r="566" spans="1:30" x14ac:dyDescent="0.3">
      <c r="A566">
        <v>41127</v>
      </c>
      <c r="B566">
        <v>1</v>
      </c>
      <c r="C566" t="s">
        <v>493</v>
      </c>
      <c r="D566" t="s">
        <v>530</v>
      </c>
      <c r="E566">
        <v>19652943</v>
      </c>
      <c r="F566">
        <v>7116192561</v>
      </c>
      <c r="G566" t="s">
        <v>46</v>
      </c>
      <c r="H566" t="s">
        <v>47</v>
      </c>
      <c r="I566" t="s">
        <v>48</v>
      </c>
      <c r="J566">
        <v>7032</v>
      </c>
      <c r="K566" t="s">
        <v>49</v>
      </c>
      <c r="L566">
        <v>2795664</v>
      </c>
      <c r="M566" t="s">
        <v>105</v>
      </c>
      <c r="N566" t="s">
        <v>106</v>
      </c>
      <c r="O566" t="s">
        <v>107</v>
      </c>
      <c r="P566" t="s">
        <v>108</v>
      </c>
      <c r="Q566" t="s">
        <v>54</v>
      </c>
      <c r="R566">
        <v>100994845</v>
      </c>
      <c r="S566" t="s">
        <v>86</v>
      </c>
      <c r="T566" t="s">
        <v>56</v>
      </c>
      <c r="U566" t="s">
        <v>57</v>
      </c>
      <c r="V566">
        <v>13443.41</v>
      </c>
      <c r="W566">
        <v>18221.47</v>
      </c>
      <c r="X566">
        <v>16060.16</v>
      </c>
      <c r="Y566">
        <v>1</v>
      </c>
      <c r="Z566">
        <v>1</v>
      </c>
      <c r="AA566" s="1">
        <v>42669</v>
      </c>
      <c r="AB566">
        <v>27000</v>
      </c>
      <c r="AC566" t="s">
        <v>56</v>
      </c>
      <c r="AD566" t="s">
        <v>109</v>
      </c>
    </row>
    <row r="567" spans="1:30" x14ac:dyDescent="0.3">
      <c r="A567">
        <v>41448</v>
      </c>
      <c r="B567">
        <v>1</v>
      </c>
      <c r="C567" t="s">
        <v>493</v>
      </c>
      <c r="D567" t="s">
        <v>531</v>
      </c>
      <c r="E567">
        <v>19708330</v>
      </c>
      <c r="F567">
        <v>7116172784</v>
      </c>
      <c r="G567" t="s">
        <v>46</v>
      </c>
      <c r="H567" t="s">
        <v>47</v>
      </c>
      <c r="I567" t="s">
        <v>48</v>
      </c>
      <c r="J567">
        <v>7032</v>
      </c>
      <c r="K567" t="s">
        <v>49</v>
      </c>
      <c r="L567">
        <v>941735</v>
      </c>
      <c r="M567" t="s">
        <v>124</v>
      </c>
      <c r="N567" t="s">
        <v>125</v>
      </c>
      <c r="O567" t="s">
        <v>126</v>
      </c>
      <c r="P567" t="s">
        <v>127</v>
      </c>
      <c r="Q567" t="s">
        <v>54</v>
      </c>
      <c r="R567">
        <v>100894891</v>
      </c>
      <c r="S567" t="s">
        <v>116</v>
      </c>
      <c r="T567" t="s">
        <v>56</v>
      </c>
      <c r="U567" t="s">
        <v>57</v>
      </c>
      <c r="V567">
        <v>11637.4</v>
      </c>
      <c r="W567">
        <v>25450.880000000001</v>
      </c>
      <c r="X567">
        <v>23901.7</v>
      </c>
      <c r="Y567">
        <v>1</v>
      </c>
      <c r="Z567">
        <v>1</v>
      </c>
      <c r="AA567" s="1">
        <v>42670</v>
      </c>
      <c r="AB567">
        <v>27000</v>
      </c>
      <c r="AC567" t="s">
        <v>56</v>
      </c>
      <c r="AD567" t="s">
        <v>128</v>
      </c>
    </row>
    <row r="568" spans="1:30" x14ac:dyDescent="0.3">
      <c r="A568">
        <v>41656</v>
      </c>
      <c r="B568">
        <v>1</v>
      </c>
      <c r="C568" t="s">
        <v>493</v>
      </c>
      <c r="D568" t="s">
        <v>531</v>
      </c>
      <c r="E568">
        <v>19692972</v>
      </c>
      <c r="F568">
        <v>7116210960</v>
      </c>
      <c r="G568" t="s">
        <v>46</v>
      </c>
      <c r="H568" t="s">
        <v>47</v>
      </c>
      <c r="I568" t="s">
        <v>48</v>
      </c>
      <c r="J568">
        <v>7032</v>
      </c>
      <c r="K568" t="s">
        <v>49</v>
      </c>
      <c r="L568">
        <v>659338</v>
      </c>
      <c r="M568" t="s">
        <v>50</v>
      </c>
      <c r="N568" t="s">
        <v>51</v>
      </c>
      <c r="O568" t="s">
        <v>52</v>
      </c>
      <c r="P568" t="s">
        <v>53</v>
      </c>
      <c r="Q568" t="s">
        <v>54</v>
      </c>
      <c r="R568">
        <v>101093720</v>
      </c>
      <c r="S568" t="s">
        <v>55</v>
      </c>
      <c r="T568" t="s">
        <v>56</v>
      </c>
      <c r="U568" t="s">
        <v>57</v>
      </c>
      <c r="V568">
        <v>1870.12</v>
      </c>
      <c r="W568">
        <v>24187.4</v>
      </c>
      <c r="X568">
        <v>22598.400000000001</v>
      </c>
      <c r="Y568">
        <v>1</v>
      </c>
      <c r="Z568">
        <v>1</v>
      </c>
      <c r="AA568" s="1">
        <v>42670</v>
      </c>
      <c r="AB568">
        <v>27000</v>
      </c>
      <c r="AC568" t="s">
        <v>56</v>
      </c>
      <c r="AD568" t="s">
        <v>220</v>
      </c>
    </row>
    <row r="569" spans="1:30" x14ac:dyDescent="0.3">
      <c r="A569">
        <v>41481</v>
      </c>
      <c r="B569">
        <v>1</v>
      </c>
      <c r="C569" t="s">
        <v>493</v>
      </c>
      <c r="D569" t="s">
        <v>531</v>
      </c>
      <c r="E569">
        <v>19693938</v>
      </c>
      <c r="F569">
        <v>7116193210</v>
      </c>
      <c r="G569" t="s">
        <v>46</v>
      </c>
      <c r="H569" t="s">
        <v>47</v>
      </c>
      <c r="I569" t="s">
        <v>48</v>
      </c>
      <c r="J569">
        <v>7032</v>
      </c>
      <c r="K569" t="s">
        <v>49</v>
      </c>
      <c r="L569">
        <v>3091654</v>
      </c>
      <c r="M569" t="s">
        <v>364</v>
      </c>
      <c r="N569" t="s">
        <v>365</v>
      </c>
      <c r="O569" t="s">
        <v>207</v>
      </c>
      <c r="P569" t="s">
        <v>208</v>
      </c>
      <c r="Q569" t="s">
        <v>54</v>
      </c>
      <c r="R569">
        <v>100223303</v>
      </c>
      <c r="S569" t="s">
        <v>64</v>
      </c>
      <c r="T569" t="s">
        <v>56</v>
      </c>
      <c r="U569" t="s">
        <v>57</v>
      </c>
      <c r="V569">
        <v>3859.54</v>
      </c>
      <c r="W569">
        <v>23577.25</v>
      </c>
      <c r="X569">
        <v>21561.64</v>
      </c>
      <c r="Y569">
        <v>1</v>
      </c>
      <c r="Z569">
        <v>1</v>
      </c>
      <c r="AA569" s="1">
        <v>42670</v>
      </c>
      <c r="AB569">
        <v>27000</v>
      </c>
      <c r="AC569" t="s">
        <v>56</v>
      </c>
      <c r="AD569" t="s">
        <v>366</v>
      </c>
    </row>
    <row r="570" spans="1:30" x14ac:dyDescent="0.3">
      <c r="A570">
        <v>41655</v>
      </c>
      <c r="B570">
        <v>1</v>
      </c>
      <c r="C570" t="s">
        <v>493</v>
      </c>
      <c r="D570" t="s">
        <v>531</v>
      </c>
      <c r="E570">
        <v>19692971</v>
      </c>
      <c r="F570">
        <v>7116210959</v>
      </c>
      <c r="G570" t="s">
        <v>46</v>
      </c>
      <c r="H570" t="s">
        <v>47</v>
      </c>
      <c r="I570" t="s">
        <v>48</v>
      </c>
      <c r="J570">
        <v>7032</v>
      </c>
      <c r="K570" t="s">
        <v>49</v>
      </c>
      <c r="L570">
        <v>659338</v>
      </c>
      <c r="M570" t="s">
        <v>50</v>
      </c>
      <c r="N570" t="s">
        <v>51</v>
      </c>
      <c r="O570" t="s">
        <v>52</v>
      </c>
      <c r="P570" t="s">
        <v>53</v>
      </c>
      <c r="Q570" t="s">
        <v>54</v>
      </c>
      <c r="R570">
        <v>101093720</v>
      </c>
      <c r="S570" t="s">
        <v>55</v>
      </c>
      <c r="T570" t="s">
        <v>56</v>
      </c>
      <c r="U570" t="s">
        <v>57</v>
      </c>
      <c r="V570">
        <v>1868</v>
      </c>
      <c r="W570">
        <v>23520</v>
      </c>
      <c r="X570">
        <v>21600</v>
      </c>
      <c r="Y570">
        <v>1</v>
      </c>
      <c r="Z570">
        <v>1</v>
      </c>
      <c r="AA570" s="1">
        <v>42670</v>
      </c>
      <c r="AB570">
        <v>27000</v>
      </c>
      <c r="AC570" t="s">
        <v>56</v>
      </c>
      <c r="AD570" t="s">
        <v>220</v>
      </c>
    </row>
    <row r="571" spans="1:30" x14ac:dyDescent="0.3">
      <c r="A571">
        <v>41654</v>
      </c>
      <c r="B571">
        <v>1</v>
      </c>
      <c r="C571" t="s">
        <v>493</v>
      </c>
      <c r="D571" t="s">
        <v>531</v>
      </c>
      <c r="E571">
        <v>19692960</v>
      </c>
      <c r="F571">
        <v>7116210958</v>
      </c>
      <c r="G571" t="s">
        <v>46</v>
      </c>
      <c r="H571" t="s">
        <v>47</v>
      </c>
      <c r="I571" t="s">
        <v>48</v>
      </c>
      <c r="J571">
        <v>7032</v>
      </c>
      <c r="K571" t="s">
        <v>49</v>
      </c>
      <c r="L571">
        <v>3202973</v>
      </c>
      <c r="M571" t="s">
        <v>136</v>
      </c>
      <c r="N571" t="s">
        <v>83</v>
      </c>
      <c r="O571" t="s">
        <v>84</v>
      </c>
      <c r="P571" t="s">
        <v>85</v>
      </c>
      <c r="Q571" t="s">
        <v>54</v>
      </c>
      <c r="R571">
        <v>100994845</v>
      </c>
      <c r="S571" t="s">
        <v>86</v>
      </c>
      <c r="T571" t="s">
        <v>56</v>
      </c>
      <c r="U571" t="s">
        <v>57</v>
      </c>
      <c r="V571">
        <v>11758.29</v>
      </c>
      <c r="W571">
        <v>22673.33</v>
      </c>
      <c r="X571">
        <v>19549.88</v>
      </c>
      <c r="Y571">
        <v>1</v>
      </c>
      <c r="Z571">
        <v>1</v>
      </c>
      <c r="AA571" s="1">
        <v>42670</v>
      </c>
      <c r="AB571">
        <v>27000</v>
      </c>
      <c r="AC571" t="s">
        <v>56</v>
      </c>
      <c r="AD571" t="s">
        <v>87</v>
      </c>
    </row>
    <row r="572" spans="1:30" x14ac:dyDescent="0.3">
      <c r="A572">
        <v>41483</v>
      </c>
      <c r="B572">
        <v>1</v>
      </c>
      <c r="C572" t="s">
        <v>493</v>
      </c>
      <c r="D572" t="s">
        <v>531</v>
      </c>
      <c r="E572">
        <v>19693940</v>
      </c>
      <c r="F572">
        <v>7116193212</v>
      </c>
      <c r="G572" t="s">
        <v>46</v>
      </c>
      <c r="H572" t="s">
        <v>47</v>
      </c>
      <c r="I572" t="s">
        <v>48</v>
      </c>
      <c r="J572">
        <v>7032</v>
      </c>
      <c r="K572" t="s">
        <v>49</v>
      </c>
      <c r="L572">
        <v>916295</v>
      </c>
      <c r="M572" t="s">
        <v>293</v>
      </c>
      <c r="N572" t="s">
        <v>294</v>
      </c>
      <c r="O572" t="s">
        <v>263</v>
      </c>
      <c r="P572" t="s">
        <v>264</v>
      </c>
      <c r="Q572" t="s">
        <v>54</v>
      </c>
      <c r="R572">
        <v>100647401</v>
      </c>
      <c r="S572" t="s">
        <v>274</v>
      </c>
      <c r="T572" t="s">
        <v>56</v>
      </c>
      <c r="U572" t="s">
        <v>57</v>
      </c>
      <c r="V572">
        <v>3474.95</v>
      </c>
      <c r="W572">
        <v>22503.56</v>
      </c>
      <c r="X572">
        <v>20597.78</v>
      </c>
      <c r="Y572">
        <v>1</v>
      </c>
      <c r="Z572">
        <v>1</v>
      </c>
      <c r="AA572" s="1">
        <v>42670</v>
      </c>
      <c r="AB572">
        <v>27000</v>
      </c>
      <c r="AC572" t="s">
        <v>56</v>
      </c>
      <c r="AD572" t="s">
        <v>295</v>
      </c>
    </row>
    <row r="573" spans="1:30" x14ac:dyDescent="0.3">
      <c r="A573">
        <v>41484</v>
      </c>
      <c r="B573">
        <v>1</v>
      </c>
      <c r="C573" t="s">
        <v>493</v>
      </c>
      <c r="D573" t="s">
        <v>531</v>
      </c>
      <c r="E573">
        <v>19694891</v>
      </c>
      <c r="F573">
        <v>7116193213</v>
      </c>
      <c r="G573" t="s">
        <v>46</v>
      </c>
      <c r="H573" t="s">
        <v>47</v>
      </c>
      <c r="I573" t="s">
        <v>48</v>
      </c>
      <c r="J573">
        <v>7032</v>
      </c>
      <c r="K573" t="s">
        <v>49</v>
      </c>
      <c r="L573">
        <v>3965425</v>
      </c>
      <c r="M573" t="s">
        <v>151</v>
      </c>
      <c r="N573" t="s">
        <v>152</v>
      </c>
      <c r="O573" t="s">
        <v>153</v>
      </c>
      <c r="P573" t="s">
        <v>154</v>
      </c>
      <c r="Q573" t="s">
        <v>54</v>
      </c>
      <c r="R573">
        <v>100214689</v>
      </c>
      <c r="S573" t="s">
        <v>155</v>
      </c>
      <c r="T573" t="s">
        <v>56</v>
      </c>
      <c r="U573" t="s">
        <v>57</v>
      </c>
      <c r="V573">
        <v>3807.6</v>
      </c>
      <c r="W573">
        <v>22144.75</v>
      </c>
      <c r="X573">
        <v>20102.97</v>
      </c>
      <c r="Y573">
        <v>1</v>
      </c>
      <c r="Z573">
        <v>1</v>
      </c>
      <c r="AA573" s="1">
        <v>42670</v>
      </c>
      <c r="AB573">
        <v>27000</v>
      </c>
      <c r="AC573" t="s">
        <v>56</v>
      </c>
      <c r="AD573" t="s">
        <v>156</v>
      </c>
    </row>
    <row r="574" spans="1:30" x14ac:dyDescent="0.3">
      <c r="A574">
        <v>41658</v>
      </c>
      <c r="B574">
        <v>1</v>
      </c>
      <c r="C574" t="s">
        <v>493</v>
      </c>
      <c r="D574" t="s">
        <v>531</v>
      </c>
      <c r="E574">
        <v>19692974</v>
      </c>
      <c r="F574">
        <v>7116210962</v>
      </c>
      <c r="G574" t="s">
        <v>46</v>
      </c>
      <c r="H574" t="s">
        <v>47</v>
      </c>
      <c r="I574" t="s">
        <v>48</v>
      </c>
      <c r="J574">
        <v>7032</v>
      </c>
      <c r="K574" t="s">
        <v>49</v>
      </c>
      <c r="L574">
        <v>1301428</v>
      </c>
      <c r="M574" t="s">
        <v>395</v>
      </c>
      <c r="N574" t="s">
        <v>396</v>
      </c>
      <c r="O574" t="s">
        <v>99</v>
      </c>
      <c r="P574" t="s">
        <v>100</v>
      </c>
      <c r="Q574" t="s">
        <v>54</v>
      </c>
      <c r="R574">
        <v>100894891</v>
      </c>
      <c r="S574" t="s">
        <v>116</v>
      </c>
      <c r="T574" t="s">
        <v>56</v>
      </c>
      <c r="U574" t="s">
        <v>57</v>
      </c>
      <c r="V574">
        <v>7342.29</v>
      </c>
      <c r="W574">
        <v>21794</v>
      </c>
      <c r="X574">
        <v>19850.75</v>
      </c>
      <c r="Y574">
        <v>1</v>
      </c>
      <c r="Z574">
        <v>1</v>
      </c>
      <c r="AA574" s="1">
        <v>42670</v>
      </c>
      <c r="AB574">
        <v>27000</v>
      </c>
      <c r="AC574" t="s">
        <v>56</v>
      </c>
      <c r="AD574" t="s">
        <v>532</v>
      </c>
    </row>
    <row r="575" spans="1:30" x14ac:dyDescent="0.3">
      <c r="A575">
        <v>41478</v>
      </c>
      <c r="B575">
        <v>1</v>
      </c>
      <c r="C575" t="s">
        <v>493</v>
      </c>
      <c r="D575" t="s">
        <v>531</v>
      </c>
      <c r="E575">
        <v>19693935</v>
      </c>
      <c r="F575">
        <v>7116193207</v>
      </c>
      <c r="G575" t="s">
        <v>46</v>
      </c>
      <c r="H575" t="s">
        <v>47</v>
      </c>
      <c r="I575" t="s">
        <v>48</v>
      </c>
      <c r="J575">
        <v>7032</v>
      </c>
      <c r="K575" t="s">
        <v>49</v>
      </c>
      <c r="L575">
        <v>5014992</v>
      </c>
      <c r="M575" t="s">
        <v>302</v>
      </c>
      <c r="N575" t="s">
        <v>280</v>
      </c>
      <c r="O575" t="s">
        <v>281</v>
      </c>
      <c r="P575" t="s">
        <v>282</v>
      </c>
      <c r="Q575" t="s">
        <v>54</v>
      </c>
      <c r="R575">
        <v>100297681</v>
      </c>
      <c r="S575" t="s">
        <v>258</v>
      </c>
      <c r="T575" t="s">
        <v>56</v>
      </c>
      <c r="U575" t="s">
        <v>57</v>
      </c>
      <c r="V575">
        <v>3279.93</v>
      </c>
      <c r="W575">
        <v>21158.9</v>
      </c>
      <c r="X575">
        <v>19391.759999999998</v>
      </c>
      <c r="Y575">
        <v>1</v>
      </c>
      <c r="Z575">
        <v>1</v>
      </c>
      <c r="AA575" s="1">
        <v>42670</v>
      </c>
      <c r="AB575">
        <v>27000</v>
      </c>
      <c r="AC575" t="s">
        <v>56</v>
      </c>
      <c r="AD575" t="s">
        <v>283</v>
      </c>
    </row>
    <row r="576" spans="1:30" x14ac:dyDescent="0.3">
      <c r="A576">
        <v>41486</v>
      </c>
      <c r="B576">
        <v>1</v>
      </c>
      <c r="C576" t="s">
        <v>493</v>
      </c>
      <c r="D576" t="s">
        <v>531</v>
      </c>
      <c r="E576">
        <v>19694893</v>
      </c>
      <c r="F576">
        <v>7116193215</v>
      </c>
      <c r="G576" t="s">
        <v>46</v>
      </c>
      <c r="H576" t="s">
        <v>47</v>
      </c>
      <c r="I576" t="s">
        <v>48</v>
      </c>
      <c r="J576">
        <v>7032</v>
      </c>
      <c r="K576" t="s">
        <v>49</v>
      </c>
      <c r="L576">
        <v>659338</v>
      </c>
      <c r="M576" t="s">
        <v>50</v>
      </c>
      <c r="N576" t="s">
        <v>51</v>
      </c>
      <c r="O576" t="s">
        <v>52</v>
      </c>
      <c r="P576" t="s">
        <v>53</v>
      </c>
      <c r="Q576" t="s">
        <v>54</v>
      </c>
      <c r="R576">
        <v>101093720</v>
      </c>
      <c r="S576" t="s">
        <v>55</v>
      </c>
      <c r="T576" t="s">
        <v>56</v>
      </c>
      <c r="U576" t="s">
        <v>57</v>
      </c>
      <c r="V576">
        <v>1868.31</v>
      </c>
      <c r="W576">
        <v>17713.14</v>
      </c>
      <c r="X576">
        <v>16292.8</v>
      </c>
      <c r="Y576">
        <v>1</v>
      </c>
      <c r="Z576">
        <v>1</v>
      </c>
      <c r="AA576" s="1">
        <v>42670</v>
      </c>
      <c r="AB576">
        <v>27000</v>
      </c>
      <c r="AC576" t="s">
        <v>56</v>
      </c>
      <c r="AD576" t="s">
        <v>220</v>
      </c>
    </row>
    <row r="577" spans="1:30" x14ac:dyDescent="0.3">
      <c r="A577">
        <v>41887</v>
      </c>
      <c r="B577">
        <v>1</v>
      </c>
      <c r="C577" t="s">
        <v>493</v>
      </c>
      <c r="D577" t="s">
        <v>535</v>
      </c>
      <c r="E577">
        <v>19748525</v>
      </c>
      <c r="F577">
        <v>7116194741</v>
      </c>
      <c r="G577" t="s">
        <v>46</v>
      </c>
      <c r="H577" t="s">
        <v>47</v>
      </c>
      <c r="I577" t="s">
        <v>48</v>
      </c>
      <c r="J577">
        <v>7032</v>
      </c>
      <c r="K577" t="s">
        <v>49</v>
      </c>
      <c r="L577">
        <v>3025769</v>
      </c>
      <c r="M577" t="s">
        <v>62</v>
      </c>
      <c r="N577" t="s">
        <v>63</v>
      </c>
      <c r="O577" t="s">
        <v>52</v>
      </c>
      <c r="P577" t="s">
        <v>53</v>
      </c>
      <c r="Q577" t="s">
        <v>54</v>
      </c>
      <c r="R577">
        <v>100223303</v>
      </c>
      <c r="S577" t="s">
        <v>64</v>
      </c>
      <c r="T577" t="s">
        <v>56</v>
      </c>
      <c r="U577" t="s">
        <v>57</v>
      </c>
      <c r="V577">
        <v>1704</v>
      </c>
      <c r="W577">
        <v>25265</v>
      </c>
      <c r="X577">
        <v>23472</v>
      </c>
      <c r="Y577">
        <v>1</v>
      </c>
      <c r="Z577">
        <v>1</v>
      </c>
      <c r="AA577" s="1">
        <v>42671</v>
      </c>
      <c r="AB577">
        <v>27000</v>
      </c>
      <c r="AC577" t="s">
        <v>56</v>
      </c>
      <c r="AD577" t="s">
        <v>65</v>
      </c>
    </row>
    <row r="578" spans="1:30" x14ac:dyDescent="0.3">
      <c r="A578">
        <v>41888</v>
      </c>
      <c r="B578">
        <v>1</v>
      </c>
      <c r="C578" t="s">
        <v>493</v>
      </c>
      <c r="D578" t="s">
        <v>535</v>
      </c>
      <c r="E578">
        <v>19748526</v>
      </c>
      <c r="F578">
        <v>7116194742</v>
      </c>
      <c r="G578" t="s">
        <v>46</v>
      </c>
      <c r="H578" t="s">
        <v>47</v>
      </c>
      <c r="I578" t="s">
        <v>48</v>
      </c>
      <c r="J578">
        <v>7032</v>
      </c>
      <c r="K578" t="s">
        <v>49</v>
      </c>
      <c r="L578">
        <v>5085216</v>
      </c>
      <c r="M578" t="s">
        <v>75</v>
      </c>
      <c r="N578" t="s">
        <v>76</v>
      </c>
      <c r="O578" t="s">
        <v>52</v>
      </c>
      <c r="P578" t="s">
        <v>53</v>
      </c>
      <c r="Q578" t="s">
        <v>54</v>
      </c>
      <c r="R578">
        <v>101093720</v>
      </c>
      <c r="S578" t="s">
        <v>55</v>
      </c>
      <c r="T578" t="s">
        <v>56</v>
      </c>
      <c r="U578" t="s">
        <v>57</v>
      </c>
      <c r="V578">
        <v>1869.6</v>
      </c>
      <c r="W578">
        <v>24500</v>
      </c>
      <c r="X578">
        <v>22500</v>
      </c>
      <c r="Y578">
        <v>1</v>
      </c>
      <c r="Z578">
        <v>1</v>
      </c>
      <c r="AA578" s="1">
        <v>42671</v>
      </c>
      <c r="AB578">
        <v>27000</v>
      </c>
      <c r="AC578" t="s">
        <v>56</v>
      </c>
      <c r="AD578" t="s">
        <v>184</v>
      </c>
    </row>
    <row r="579" spans="1:30" x14ac:dyDescent="0.3">
      <c r="A579">
        <v>42026</v>
      </c>
      <c r="B579">
        <v>1</v>
      </c>
      <c r="C579" t="s">
        <v>493</v>
      </c>
      <c r="D579" t="s">
        <v>535</v>
      </c>
      <c r="E579">
        <v>19746960</v>
      </c>
      <c r="F579">
        <v>7116217798</v>
      </c>
      <c r="G579" t="s">
        <v>46</v>
      </c>
      <c r="H579" t="s">
        <v>47</v>
      </c>
      <c r="I579" t="s">
        <v>48</v>
      </c>
      <c r="J579">
        <v>7032</v>
      </c>
      <c r="K579" t="s">
        <v>49</v>
      </c>
      <c r="L579">
        <v>4072295</v>
      </c>
      <c r="M579" t="s">
        <v>377</v>
      </c>
      <c r="N579" t="s">
        <v>225</v>
      </c>
      <c r="O579" t="s">
        <v>207</v>
      </c>
      <c r="P579" t="s">
        <v>208</v>
      </c>
      <c r="Q579" t="s">
        <v>54</v>
      </c>
      <c r="R579">
        <v>101093720</v>
      </c>
      <c r="S579" t="s">
        <v>55</v>
      </c>
      <c r="T579" t="s">
        <v>56</v>
      </c>
      <c r="U579" t="s">
        <v>57</v>
      </c>
      <c r="V579">
        <v>3774.46</v>
      </c>
      <c r="W579">
        <v>22709.5</v>
      </c>
      <c r="X579">
        <v>20792.95</v>
      </c>
      <c r="Y579">
        <v>1</v>
      </c>
      <c r="Z579">
        <v>1</v>
      </c>
      <c r="AA579" s="1">
        <v>42671</v>
      </c>
      <c r="AB579">
        <v>27000</v>
      </c>
      <c r="AC579" t="s">
        <v>56</v>
      </c>
      <c r="AD579" t="s">
        <v>226</v>
      </c>
    </row>
    <row r="580" spans="1:30" x14ac:dyDescent="0.3">
      <c r="A580">
        <v>42175</v>
      </c>
      <c r="B580">
        <v>1</v>
      </c>
      <c r="C580" t="s">
        <v>493</v>
      </c>
      <c r="D580" t="s">
        <v>535</v>
      </c>
      <c r="E580">
        <v>19747447</v>
      </c>
      <c r="F580">
        <v>7116229226</v>
      </c>
      <c r="G580" t="s">
        <v>46</v>
      </c>
      <c r="H580" t="s">
        <v>47</v>
      </c>
      <c r="I580" t="s">
        <v>48</v>
      </c>
      <c r="J580">
        <v>7032</v>
      </c>
      <c r="K580" t="s">
        <v>49</v>
      </c>
      <c r="L580">
        <v>3782207</v>
      </c>
      <c r="M580" t="s">
        <v>112</v>
      </c>
      <c r="N580" t="s">
        <v>113</v>
      </c>
      <c r="O580" t="s">
        <v>114</v>
      </c>
      <c r="P580" t="s">
        <v>115</v>
      </c>
      <c r="Q580" t="s">
        <v>54</v>
      </c>
      <c r="R580">
        <v>100894891</v>
      </c>
      <c r="S580" t="s">
        <v>116</v>
      </c>
      <c r="T580" t="s">
        <v>56</v>
      </c>
      <c r="U580" t="s">
        <v>57</v>
      </c>
      <c r="V580">
        <v>12161.55</v>
      </c>
      <c r="W580">
        <v>22401.68</v>
      </c>
      <c r="X580">
        <v>20492.990000000002</v>
      </c>
      <c r="Y580">
        <v>1</v>
      </c>
      <c r="Z580">
        <v>1</v>
      </c>
      <c r="AA580" s="1">
        <v>42671</v>
      </c>
      <c r="AB580">
        <v>27000</v>
      </c>
      <c r="AC580" t="s">
        <v>56</v>
      </c>
      <c r="AD580" t="s">
        <v>117</v>
      </c>
    </row>
    <row r="581" spans="1:30" x14ac:dyDescent="0.3">
      <c r="A581">
        <v>42015</v>
      </c>
      <c r="B581">
        <v>1</v>
      </c>
      <c r="C581" t="s">
        <v>493</v>
      </c>
      <c r="D581" t="s">
        <v>535</v>
      </c>
      <c r="E581">
        <v>19757140</v>
      </c>
      <c r="F581">
        <v>7116215517</v>
      </c>
      <c r="G581" t="s">
        <v>46</v>
      </c>
      <c r="H581" t="s">
        <v>47</v>
      </c>
      <c r="I581" t="s">
        <v>48</v>
      </c>
      <c r="J581">
        <v>7032</v>
      </c>
      <c r="K581" t="s">
        <v>49</v>
      </c>
      <c r="L581">
        <v>5014992</v>
      </c>
      <c r="M581" t="s">
        <v>302</v>
      </c>
      <c r="N581" t="s">
        <v>280</v>
      </c>
      <c r="O581" t="s">
        <v>281</v>
      </c>
      <c r="P581" t="s">
        <v>282</v>
      </c>
      <c r="Q581" t="s">
        <v>54</v>
      </c>
      <c r="R581">
        <v>100214689</v>
      </c>
      <c r="S581" t="s">
        <v>155</v>
      </c>
      <c r="T581" t="s">
        <v>56</v>
      </c>
      <c r="U581" t="s">
        <v>57</v>
      </c>
      <c r="V581">
        <v>3348.06</v>
      </c>
      <c r="W581">
        <v>22093.5</v>
      </c>
      <c r="X581">
        <v>20361.599999999999</v>
      </c>
      <c r="Y581">
        <v>1</v>
      </c>
      <c r="Z581">
        <v>1</v>
      </c>
      <c r="AA581" s="1">
        <v>42671</v>
      </c>
      <c r="AB581">
        <v>27000</v>
      </c>
      <c r="AC581" t="s">
        <v>56</v>
      </c>
      <c r="AD581" t="s">
        <v>303</v>
      </c>
    </row>
    <row r="582" spans="1:30" x14ac:dyDescent="0.3">
      <c r="A582">
        <v>42176</v>
      </c>
      <c r="B582">
        <v>1</v>
      </c>
      <c r="C582" t="s">
        <v>493</v>
      </c>
      <c r="D582" t="s">
        <v>535</v>
      </c>
      <c r="E582">
        <v>19747448</v>
      </c>
      <c r="F582">
        <v>7116229227</v>
      </c>
      <c r="G582" t="s">
        <v>46</v>
      </c>
      <c r="H582" t="s">
        <v>47</v>
      </c>
      <c r="I582" t="s">
        <v>48</v>
      </c>
      <c r="J582">
        <v>7032</v>
      </c>
      <c r="K582" t="s">
        <v>49</v>
      </c>
      <c r="L582">
        <v>5014992</v>
      </c>
      <c r="M582" t="s">
        <v>302</v>
      </c>
      <c r="N582" t="s">
        <v>280</v>
      </c>
      <c r="O582" t="s">
        <v>281</v>
      </c>
      <c r="P582" t="s">
        <v>282</v>
      </c>
      <c r="Q582" t="s">
        <v>54</v>
      </c>
      <c r="R582">
        <v>100214689</v>
      </c>
      <c r="S582" t="s">
        <v>155</v>
      </c>
      <c r="T582" t="s">
        <v>56</v>
      </c>
      <c r="U582" t="s">
        <v>57</v>
      </c>
      <c r="V582">
        <v>3354.36</v>
      </c>
      <c r="W582">
        <v>21293.27</v>
      </c>
      <c r="X582">
        <v>19447.52</v>
      </c>
      <c r="Y582">
        <v>1</v>
      </c>
      <c r="Z582">
        <v>1</v>
      </c>
      <c r="AA582" s="1">
        <v>42671</v>
      </c>
      <c r="AB582">
        <v>27000</v>
      </c>
      <c r="AC582" t="s">
        <v>56</v>
      </c>
      <c r="AD582" t="s">
        <v>303</v>
      </c>
    </row>
    <row r="583" spans="1:30" x14ac:dyDescent="0.3">
      <c r="A583">
        <v>41885</v>
      </c>
      <c r="B583">
        <v>1</v>
      </c>
      <c r="C583" t="s">
        <v>493</v>
      </c>
      <c r="D583" t="s">
        <v>535</v>
      </c>
      <c r="E583">
        <v>19748523</v>
      </c>
      <c r="F583">
        <v>7116194739</v>
      </c>
      <c r="G583" t="s">
        <v>46</v>
      </c>
      <c r="H583" t="s">
        <v>47</v>
      </c>
      <c r="I583" t="s">
        <v>48</v>
      </c>
      <c r="J583">
        <v>7032</v>
      </c>
      <c r="K583" t="s">
        <v>49</v>
      </c>
      <c r="L583">
        <v>646963</v>
      </c>
      <c r="M583" t="s">
        <v>176</v>
      </c>
      <c r="N583" t="s">
        <v>177</v>
      </c>
      <c r="O583" t="s">
        <v>178</v>
      </c>
      <c r="P583" t="s">
        <v>179</v>
      </c>
      <c r="Q583" t="s">
        <v>54</v>
      </c>
      <c r="R583">
        <v>100214689</v>
      </c>
      <c r="S583" t="s">
        <v>155</v>
      </c>
      <c r="T583" t="s">
        <v>56</v>
      </c>
      <c r="U583" t="s">
        <v>57</v>
      </c>
      <c r="V583">
        <v>6188.43</v>
      </c>
      <c r="W583">
        <v>20946.95</v>
      </c>
      <c r="X583">
        <v>19183.810000000001</v>
      </c>
      <c r="Y583">
        <v>1</v>
      </c>
      <c r="Z583">
        <v>1</v>
      </c>
      <c r="AA583" s="1">
        <v>42671</v>
      </c>
      <c r="AB583">
        <v>27000</v>
      </c>
      <c r="AC583" t="s">
        <v>56</v>
      </c>
      <c r="AD583" t="s">
        <v>180</v>
      </c>
    </row>
    <row r="584" spans="1:30" x14ac:dyDescent="0.3">
      <c r="A584">
        <v>41886</v>
      </c>
      <c r="B584">
        <v>1</v>
      </c>
      <c r="C584" t="s">
        <v>493</v>
      </c>
      <c r="D584" t="s">
        <v>535</v>
      </c>
      <c r="E584">
        <v>19748524</v>
      </c>
      <c r="F584">
        <v>7116194740</v>
      </c>
      <c r="G584" t="s">
        <v>46</v>
      </c>
      <c r="H584" t="s">
        <v>47</v>
      </c>
      <c r="I584" t="s">
        <v>48</v>
      </c>
      <c r="J584">
        <v>7032</v>
      </c>
      <c r="K584" t="s">
        <v>49</v>
      </c>
      <c r="L584">
        <v>941468</v>
      </c>
      <c r="M584" t="s">
        <v>205</v>
      </c>
      <c r="N584" t="s">
        <v>206</v>
      </c>
      <c r="O584" t="s">
        <v>207</v>
      </c>
      <c r="P584" t="s">
        <v>208</v>
      </c>
      <c r="Q584" t="s">
        <v>54</v>
      </c>
      <c r="R584">
        <v>101093720</v>
      </c>
      <c r="S584" t="s">
        <v>55</v>
      </c>
      <c r="T584" t="s">
        <v>56</v>
      </c>
      <c r="U584" t="s">
        <v>57</v>
      </c>
      <c r="V584">
        <v>3792.7</v>
      </c>
      <c r="W584">
        <v>20944.57</v>
      </c>
      <c r="X584">
        <v>19104.79</v>
      </c>
      <c r="Y584">
        <v>1</v>
      </c>
      <c r="Z584">
        <v>1</v>
      </c>
      <c r="AA584" s="1">
        <v>42671</v>
      </c>
      <c r="AB584">
        <v>27000</v>
      </c>
      <c r="AC584" t="s">
        <v>56</v>
      </c>
      <c r="AD584" t="s">
        <v>209</v>
      </c>
    </row>
    <row r="585" spans="1:30" x14ac:dyDescent="0.3">
      <c r="A585">
        <v>42188</v>
      </c>
      <c r="B585">
        <v>1</v>
      </c>
      <c r="C585" t="s">
        <v>493</v>
      </c>
      <c r="D585" t="s">
        <v>535</v>
      </c>
      <c r="E585">
        <v>19746959</v>
      </c>
      <c r="F585">
        <v>7116229340</v>
      </c>
      <c r="G585" t="s">
        <v>46</v>
      </c>
      <c r="H585" t="s">
        <v>47</v>
      </c>
      <c r="I585" t="s">
        <v>48</v>
      </c>
      <c r="J585">
        <v>7032</v>
      </c>
      <c r="K585" t="s">
        <v>49</v>
      </c>
      <c r="L585">
        <v>659338</v>
      </c>
      <c r="M585" t="s">
        <v>50</v>
      </c>
      <c r="N585" t="s">
        <v>51</v>
      </c>
      <c r="O585" t="s">
        <v>52</v>
      </c>
      <c r="P585" t="s">
        <v>53</v>
      </c>
      <c r="Q585" t="s">
        <v>54</v>
      </c>
      <c r="R585">
        <v>101093720</v>
      </c>
      <c r="S585" t="s">
        <v>55</v>
      </c>
      <c r="T585" t="s">
        <v>56</v>
      </c>
      <c r="U585" t="s">
        <v>57</v>
      </c>
      <c r="V585">
        <v>1868.09</v>
      </c>
      <c r="W585">
        <v>16524.560000000001</v>
      </c>
      <c r="X585">
        <v>15209.16</v>
      </c>
      <c r="Y585">
        <v>1</v>
      </c>
      <c r="Z585">
        <v>1</v>
      </c>
      <c r="AA585" s="1">
        <v>42671</v>
      </c>
      <c r="AB585">
        <v>27000</v>
      </c>
      <c r="AC585" t="s">
        <v>56</v>
      </c>
      <c r="AD585" t="s">
        <v>220</v>
      </c>
    </row>
    <row r="586" spans="1:30" x14ac:dyDescent="0.3">
      <c r="A586">
        <v>42368</v>
      </c>
      <c r="B586">
        <v>1</v>
      </c>
      <c r="C586" t="s">
        <v>493</v>
      </c>
      <c r="D586" t="s">
        <v>537</v>
      </c>
      <c r="E586">
        <v>19818450</v>
      </c>
      <c r="F586">
        <v>7116108256</v>
      </c>
      <c r="G586" t="s">
        <v>46</v>
      </c>
      <c r="H586" t="s">
        <v>47</v>
      </c>
      <c r="I586" t="s">
        <v>48</v>
      </c>
      <c r="J586">
        <v>7032</v>
      </c>
      <c r="K586" t="s">
        <v>49</v>
      </c>
      <c r="L586">
        <v>931560</v>
      </c>
      <c r="M586" t="s">
        <v>337</v>
      </c>
      <c r="N586" t="s">
        <v>338</v>
      </c>
      <c r="O586" t="s">
        <v>241</v>
      </c>
      <c r="P586" t="s">
        <v>242</v>
      </c>
      <c r="Q586" t="s">
        <v>54</v>
      </c>
      <c r="R586">
        <v>100535792</v>
      </c>
      <c r="S586" t="s">
        <v>251</v>
      </c>
      <c r="T586" t="s">
        <v>56</v>
      </c>
      <c r="U586" t="s">
        <v>57</v>
      </c>
      <c r="V586">
        <v>2806.01</v>
      </c>
      <c r="W586">
        <v>24713.599999999999</v>
      </c>
      <c r="X586">
        <v>22680</v>
      </c>
      <c r="Y586">
        <v>1</v>
      </c>
      <c r="Z586">
        <v>1</v>
      </c>
      <c r="AA586" s="1">
        <v>42672</v>
      </c>
      <c r="AB586">
        <v>27000</v>
      </c>
      <c r="AC586" t="s">
        <v>56</v>
      </c>
      <c r="AD586" t="s">
        <v>339</v>
      </c>
    </row>
    <row r="587" spans="1:30" x14ac:dyDescent="0.3">
      <c r="A587">
        <v>42642</v>
      </c>
      <c r="B587">
        <v>1</v>
      </c>
      <c r="C587" t="s">
        <v>493</v>
      </c>
      <c r="D587" t="s">
        <v>537</v>
      </c>
      <c r="E587">
        <v>19820179</v>
      </c>
      <c r="F587">
        <v>7116249250</v>
      </c>
      <c r="G587" t="s">
        <v>46</v>
      </c>
      <c r="H587" t="s">
        <v>47</v>
      </c>
      <c r="I587" t="s">
        <v>48</v>
      </c>
      <c r="J587">
        <v>7032</v>
      </c>
      <c r="K587" t="s">
        <v>49</v>
      </c>
      <c r="L587">
        <v>4119717</v>
      </c>
      <c r="M587" t="s">
        <v>309</v>
      </c>
      <c r="N587" t="s">
        <v>310</v>
      </c>
      <c r="O587" t="s">
        <v>311</v>
      </c>
      <c r="P587" t="s">
        <v>312</v>
      </c>
      <c r="Q587" t="s">
        <v>54</v>
      </c>
      <c r="R587">
        <v>100223303</v>
      </c>
      <c r="S587" t="s">
        <v>64</v>
      </c>
      <c r="T587" t="s">
        <v>56</v>
      </c>
      <c r="U587" t="s">
        <v>57</v>
      </c>
      <c r="V587">
        <v>5784.01</v>
      </c>
      <c r="W587">
        <v>22749.16</v>
      </c>
      <c r="X587">
        <v>20866.240000000002</v>
      </c>
      <c r="Y587">
        <v>1</v>
      </c>
      <c r="Z587">
        <v>1</v>
      </c>
      <c r="AA587" s="1">
        <v>42672</v>
      </c>
      <c r="AB587">
        <v>27000</v>
      </c>
      <c r="AC587" t="s">
        <v>56</v>
      </c>
      <c r="AD587" t="s">
        <v>313</v>
      </c>
    </row>
    <row r="588" spans="1:30" x14ac:dyDescent="0.3">
      <c r="A588">
        <v>42604</v>
      </c>
      <c r="B588">
        <v>1</v>
      </c>
      <c r="C588" t="s">
        <v>493</v>
      </c>
      <c r="D588" t="s">
        <v>537</v>
      </c>
      <c r="E588">
        <v>19814229</v>
      </c>
      <c r="F588">
        <v>7116248868</v>
      </c>
      <c r="G588" t="s">
        <v>46</v>
      </c>
      <c r="H588" t="s">
        <v>47</v>
      </c>
      <c r="I588" t="s">
        <v>48</v>
      </c>
      <c r="J588">
        <v>7032</v>
      </c>
      <c r="K588" t="s">
        <v>49</v>
      </c>
      <c r="L588">
        <v>917531</v>
      </c>
      <c r="M588" t="s">
        <v>319</v>
      </c>
      <c r="N588" t="s">
        <v>152</v>
      </c>
      <c r="O588" t="s">
        <v>153</v>
      </c>
      <c r="P588" t="s">
        <v>154</v>
      </c>
      <c r="Q588" t="s">
        <v>54</v>
      </c>
      <c r="R588">
        <v>100214689</v>
      </c>
      <c r="S588" t="s">
        <v>155</v>
      </c>
      <c r="T588" t="s">
        <v>56</v>
      </c>
      <c r="U588" t="s">
        <v>57</v>
      </c>
      <c r="V588">
        <v>3804.62</v>
      </c>
      <c r="W588">
        <v>22729.759999999998</v>
      </c>
      <c r="X588">
        <v>20751.05</v>
      </c>
      <c r="Y588">
        <v>1</v>
      </c>
      <c r="Z588">
        <v>1</v>
      </c>
      <c r="AA588" s="1">
        <v>42672</v>
      </c>
      <c r="AB588">
        <v>27000</v>
      </c>
      <c r="AC588" t="s">
        <v>56</v>
      </c>
      <c r="AD588" t="s">
        <v>156</v>
      </c>
    </row>
    <row r="589" spans="1:30" x14ac:dyDescent="0.3">
      <c r="A589">
        <v>42371</v>
      </c>
      <c r="B589">
        <v>1</v>
      </c>
      <c r="C589" t="s">
        <v>493</v>
      </c>
      <c r="D589" t="s">
        <v>537</v>
      </c>
      <c r="E589">
        <v>19820173</v>
      </c>
      <c r="F589">
        <v>7116108259</v>
      </c>
      <c r="G589" t="s">
        <v>46</v>
      </c>
      <c r="H589" t="s">
        <v>47</v>
      </c>
      <c r="I589" t="s">
        <v>48</v>
      </c>
      <c r="J589">
        <v>7032</v>
      </c>
      <c r="K589" t="s">
        <v>49</v>
      </c>
      <c r="L589">
        <v>2552491</v>
      </c>
      <c r="M589" t="s">
        <v>120</v>
      </c>
      <c r="N589" t="s">
        <v>121</v>
      </c>
      <c r="O589" t="s">
        <v>99</v>
      </c>
      <c r="P589" t="s">
        <v>100</v>
      </c>
      <c r="Q589" t="s">
        <v>54</v>
      </c>
      <c r="R589">
        <v>100223303</v>
      </c>
      <c r="S589" t="s">
        <v>64</v>
      </c>
      <c r="T589" t="s">
        <v>56</v>
      </c>
      <c r="U589" t="s">
        <v>57</v>
      </c>
      <c r="V589">
        <v>11715.45</v>
      </c>
      <c r="W589">
        <v>22688.52</v>
      </c>
      <c r="X589">
        <v>20008.560000000001</v>
      </c>
      <c r="Y589">
        <v>1</v>
      </c>
      <c r="Z589">
        <v>1</v>
      </c>
      <c r="AA589" s="1">
        <v>42672</v>
      </c>
      <c r="AB589">
        <v>27000</v>
      </c>
      <c r="AC589" t="s">
        <v>56</v>
      </c>
      <c r="AD589" t="s">
        <v>122</v>
      </c>
    </row>
    <row r="590" spans="1:30" x14ac:dyDescent="0.3">
      <c r="A590">
        <v>42362</v>
      </c>
      <c r="B590">
        <v>1</v>
      </c>
      <c r="C590" t="s">
        <v>493</v>
      </c>
      <c r="D590" t="s">
        <v>537</v>
      </c>
      <c r="E590">
        <v>19818444</v>
      </c>
      <c r="F590">
        <v>7116108250</v>
      </c>
      <c r="G590" t="s">
        <v>46</v>
      </c>
      <c r="H590" t="s">
        <v>47</v>
      </c>
      <c r="I590" t="s">
        <v>48</v>
      </c>
      <c r="J590">
        <v>7032</v>
      </c>
      <c r="K590" t="s">
        <v>49</v>
      </c>
      <c r="L590">
        <v>915409</v>
      </c>
      <c r="M590" t="s">
        <v>247</v>
      </c>
      <c r="N590" t="s">
        <v>248</v>
      </c>
      <c r="O590" t="s">
        <v>249</v>
      </c>
      <c r="P590" t="s">
        <v>250</v>
      </c>
      <c r="Q590" t="s">
        <v>54</v>
      </c>
      <c r="R590">
        <v>100535792</v>
      </c>
      <c r="S590" t="s">
        <v>251</v>
      </c>
      <c r="T590" t="s">
        <v>56</v>
      </c>
      <c r="U590" t="s">
        <v>57</v>
      </c>
      <c r="V590">
        <v>5160.2700000000004</v>
      </c>
      <c r="W590">
        <v>22639.75</v>
      </c>
      <c r="X590">
        <v>20674.34</v>
      </c>
      <c r="Y590">
        <v>1</v>
      </c>
      <c r="Z590">
        <v>1</v>
      </c>
      <c r="AA590" s="1">
        <v>42672</v>
      </c>
      <c r="AB590">
        <v>27000</v>
      </c>
      <c r="AC590" t="s">
        <v>56</v>
      </c>
      <c r="AD590" t="s">
        <v>252</v>
      </c>
    </row>
    <row r="591" spans="1:30" x14ac:dyDescent="0.3">
      <c r="A591">
        <v>42641</v>
      </c>
      <c r="B591">
        <v>1</v>
      </c>
      <c r="C591" t="s">
        <v>493</v>
      </c>
      <c r="D591" t="s">
        <v>537</v>
      </c>
      <c r="E591">
        <v>19820178</v>
      </c>
      <c r="F591">
        <v>7116249249</v>
      </c>
      <c r="G591" t="s">
        <v>46</v>
      </c>
      <c r="H591" t="s">
        <v>47</v>
      </c>
      <c r="I591" t="s">
        <v>48</v>
      </c>
      <c r="J591">
        <v>7032</v>
      </c>
      <c r="K591" t="s">
        <v>49</v>
      </c>
      <c r="L591">
        <v>931925</v>
      </c>
      <c r="M591" t="s">
        <v>239</v>
      </c>
      <c r="N591" t="s">
        <v>240</v>
      </c>
      <c r="O591" t="s">
        <v>241</v>
      </c>
      <c r="P591" t="s">
        <v>242</v>
      </c>
      <c r="Q591" t="s">
        <v>54</v>
      </c>
      <c r="R591">
        <v>100647401</v>
      </c>
      <c r="S591" t="s">
        <v>274</v>
      </c>
      <c r="T591" t="s">
        <v>56</v>
      </c>
      <c r="U591" t="s">
        <v>57</v>
      </c>
      <c r="V591">
        <v>3430.69</v>
      </c>
      <c r="W591">
        <v>22269.49</v>
      </c>
      <c r="X591">
        <v>20365.87</v>
      </c>
      <c r="Y591">
        <v>1</v>
      </c>
      <c r="Z591">
        <v>1</v>
      </c>
      <c r="AA591" s="1">
        <v>42672</v>
      </c>
      <c r="AB591">
        <v>27000</v>
      </c>
      <c r="AC591" t="s">
        <v>56</v>
      </c>
      <c r="AD591" t="s">
        <v>275</v>
      </c>
    </row>
    <row r="592" spans="1:30" x14ac:dyDescent="0.3">
      <c r="A592">
        <v>42366</v>
      </c>
      <c r="B592">
        <v>1</v>
      </c>
      <c r="C592" t="s">
        <v>493</v>
      </c>
      <c r="D592" t="s">
        <v>537</v>
      </c>
      <c r="E592">
        <v>19818448</v>
      </c>
      <c r="F592">
        <v>7116108254</v>
      </c>
      <c r="G592" t="s">
        <v>46</v>
      </c>
      <c r="H592" t="s">
        <v>47</v>
      </c>
      <c r="I592" t="s">
        <v>48</v>
      </c>
      <c r="J592">
        <v>7032</v>
      </c>
      <c r="K592" t="s">
        <v>49</v>
      </c>
      <c r="L592">
        <v>4113123</v>
      </c>
      <c r="M592" t="s">
        <v>279</v>
      </c>
      <c r="N592" t="s">
        <v>280</v>
      </c>
      <c r="O592" t="s">
        <v>281</v>
      </c>
      <c r="P592" t="s">
        <v>282</v>
      </c>
      <c r="Q592" t="s">
        <v>54</v>
      </c>
      <c r="R592">
        <v>100297681</v>
      </c>
      <c r="S592" t="s">
        <v>258</v>
      </c>
      <c r="T592" t="s">
        <v>56</v>
      </c>
      <c r="U592" t="s">
        <v>57</v>
      </c>
      <c r="V592">
        <v>3293.69</v>
      </c>
      <c r="W592">
        <v>22266.63</v>
      </c>
      <c r="X592">
        <v>20277.099999999999</v>
      </c>
      <c r="Y592">
        <v>1</v>
      </c>
      <c r="Z592">
        <v>1</v>
      </c>
      <c r="AA592" s="1">
        <v>42672</v>
      </c>
      <c r="AB592">
        <v>27000</v>
      </c>
      <c r="AC592" t="s">
        <v>56</v>
      </c>
      <c r="AD592" t="s">
        <v>283</v>
      </c>
    </row>
    <row r="593" spans="1:30" x14ac:dyDescent="0.3">
      <c r="A593">
        <v>42640</v>
      </c>
      <c r="B593">
        <v>1</v>
      </c>
      <c r="C593" t="s">
        <v>493</v>
      </c>
      <c r="D593" t="s">
        <v>537</v>
      </c>
      <c r="E593">
        <v>19820177</v>
      </c>
      <c r="F593">
        <v>7116249248</v>
      </c>
      <c r="G593" t="s">
        <v>46</v>
      </c>
      <c r="H593" t="s">
        <v>47</v>
      </c>
      <c r="I593" t="s">
        <v>48</v>
      </c>
      <c r="J593">
        <v>7032</v>
      </c>
      <c r="K593" t="s">
        <v>49</v>
      </c>
      <c r="L593">
        <v>3965425</v>
      </c>
      <c r="M593" t="s">
        <v>151</v>
      </c>
      <c r="N593" t="s">
        <v>152</v>
      </c>
      <c r="O593" t="s">
        <v>153</v>
      </c>
      <c r="P593" t="s">
        <v>154</v>
      </c>
      <c r="Q593" t="s">
        <v>54</v>
      </c>
      <c r="R593">
        <v>100297681</v>
      </c>
      <c r="S593" t="s">
        <v>258</v>
      </c>
      <c r="T593" t="s">
        <v>56</v>
      </c>
      <c r="U593" t="s">
        <v>57</v>
      </c>
      <c r="V593">
        <v>3727.99</v>
      </c>
      <c r="W593">
        <v>22001.59</v>
      </c>
      <c r="X593">
        <v>20185.11</v>
      </c>
      <c r="Y593">
        <v>1</v>
      </c>
      <c r="Z593">
        <v>1</v>
      </c>
      <c r="AA593" s="1">
        <v>42672</v>
      </c>
      <c r="AB593">
        <v>27000</v>
      </c>
      <c r="AC593" t="s">
        <v>56</v>
      </c>
      <c r="AD593" t="s">
        <v>298</v>
      </c>
    </row>
    <row r="594" spans="1:30" x14ac:dyDescent="0.3">
      <c r="A594">
        <v>42611</v>
      </c>
      <c r="B594">
        <v>1</v>
      </c>
      <c r="C594" t="s">
        <v>493</v>
      </c>
      <c r="D594" t="s">
        <v>537</v>
      </c>
      <c r="E594">
        <v>19817875</v>
      </c>
      <c r="F594">
        <v>7116248950</v>
      </c>
      <c r="G594" t="s">
        <v>46</v>
      </c>
      <c r="H594" t="s">
        <v>47</v>
      </c>
      <c r="I594" t="s">
        <v>48</v>
      </c>
      <c r="J594">
        <v>7032</v>
      </c>
      <c r="K594" t="s">
        <v>49</v>
      </c>
      <c r="L594">
        <v>629781</v>
      </c>
      <c r="M594" t="s">
        <v>346</v>
      </c>
      <c r="N594" t="s">
        <v>347</v>
      </c>
      <c r="O594" t="s">
        <v>263</v>
      </c>
      <c r="P594" t="s">
        <v>264</v>
      </c>
      <c r="Q594" t="s">
        <v>54</v>
      </c>
      <c r="R594">
        <v>100647401</v>
      </c>
      <c r="S594" t="s">
        <v>274</v>
      </c>
      <c r="T594" t="s">
        <v>56</v>
      </c>
      <c r="U594" t="s">
        <v>57</v>
      </c>
      <c r="V594">
        <v>5096.3</v>
      </c>
      <c r="W594">
        <v>21914.33</v>
      </c>
      <c r="X594">
        <v>20093.71</v>
      </c>
      <c r="Y594">
        <v>1</v>
      </c>
      <c r="Z594">
        <v>1</v>
      </c>
      <c r="AA594" s="1">
        <v>42672</v>
      </c>
      <c r="AB594">
        <v>27000</v>
      </c>
      <c r="AC594" t="s">
        <v>56</v>
      </c>
      <c r="AD594" t="s">
        <v>538</v>
      </c>
    </row>
    <row r="595" spans="1:30" x14ac:dyDescent="0.3">
      <c r="A595">
        <v>42370</v>
      </c>
      <c r="B595">
        <v>1</v>
      </c>
      <c r="C595" t="s">
        <v>493</v>
      </c>
      <c r="D595" t="s">
        <v>537</v>
      </c>
      <c r="E595">
        <v>19820172</v>
      </c>
      <c r="F595">
        <v>7116108258</v>
      </c>
      <c r="G595" t="s">
        <v>46</v>
      </c>
      <c r="H595" t="s">
        <v>47</v>
      </c>
      <c r="I595" t="s">
        <v>48</v>
      </c>
      <c r="J595">
        <v>7032</v>
      </c>
      <c r="K595" t="s">
        <v>49</v>
      </c>
      <c r="L595">
        <v>3782207</v>
      </c>
      <c r="M595" t="s">
        <v>112</v>
      </c>
      <c r="N595" t="s">
        <v>113</v>
      </c>
      <c r="O595" t="s">
        <v>114</v>
      </c>
      <c r="P595" t="s">
        <v>115</v>
      </c>
      <c r="Q595" t="s">
        <v>54</v>
      </c>
      <c r="R595">
        <v>100894891</v>
      </c>
      <c r="S595" t="s">
        <v>116</v>
      </c>
      <c r="T595" t="s">
        <v>56</v>
      </c>
      <c r="U595" t="s">
        <v>57</v>
      </c>
      <c r="V595">
        <v>12172.88</v>
      </c>
      <c r="W595">
        <v>21801.37</v>
      </c>
      <c r="X595">
        <v>19825.05</v>
      </c>
      <c r="Y595">
        <v>1</v>
      </c>
      <c r="Z595">
        <v>1</v>
      </c>
      <c r="AA595" s="1">
        <v>42672</v>
      </c>
      <c r="AB595">
        <v>27000</v>
      </c>
      <c r="AC595" t="s">
        <v>56</v>
      </c>
      <c r="AD595" t="s">
        <v>117</v>
      </c>
    </row>
    <row r="596" spans="1:30" x14ac:dyDescent="0.3">
      <c r="A596">
        <v>42637</v>
      </c>
      <c r="B596">
        <v>1</v>
      </c>
      <c r="C596" t="s">
        <v>493</v>
      </c>
      <c r="D596" t="s">
        <v>537</v>
      </c>
      <c r="E596">
        <v>19820174</v>
      </c>
      <c r="F596">
        <v>7116249245</v>
      </c>
      <c r="G596" t="s">
        <v>46</v>
      </c>
      <c r="H596" t="s">
        <v>47</v>
      </c>
      <c r="I596" t="s">
        <v>48</v>
      </c>
      <c r="J596">
        <v>7032</v>
      </c>
      <c r="K596" t="s">
        <v>49</v>
      </c>
      <c r="L596">
        <v>1781986</v>
      </c>
      <c r="M596" t="s">
        <v>412</v>
      </c>
      <c r="N596" t="s">
        <v>162</v>
      </c>
      <c r="O596" t="s">
        <v>163</v>
      </c>
      <c r="P596" t="s">
        <v>164</v>
      </c>
      <c r="Q596" t="s">
        <v>54</v>
      </c>
      <c r="R596">
        <v>100894891</v>
      </c>
      <c r="S596" t="s">
        <v>116</v>
      </c>
      <c r="T596" t="s">
        <v>56</v>
      </c>
      <c r="U596" t="s">
        <v>57</v>
      </c>
      <c r="V596">
        <v>16768.16</v>
      </c>
      <c r="W596">
        <v>21770.32</v>
      </c>
      <c r="X596">
        <v>19812.66</v>
      </c>
      <c r="Y596">
        <v>1</v>
      </c>
      <c r="Z596">
        <v>1</v>
      </c>
      <c r="AA596" s="1">
        <v>42672</v>
      </c>
      <c r="AB596">
        <v>27000</v>
      </c>
      <c r="AC596" t="s">
        <v>56</v>
      </c>
      <c r="AD596" t="s">
        <v>165</v>
      </c>
    </row>
    <row r="597" spans="1:30" x14ac:dyDescent="0.3">
      <c r="A597">
        <v>42369</v>
      </c>
      <c r="B597">
        <v>1</v>
      </c>
      <c r="C597" t="s">
        <v>493</v>
      </c>
      <c r="D597" t="s">
        <v>537</v>
      </c>
      <c r="E597">
        <v>19820171</v>
      </c>
      <c r="F597">
        <v>7116108257</v>
      </c>
      <c r="G597" t="s">
        <v>46</v>
      </c>
      <c r="H597" t="s">
        <v>47</v>
      </c>
      <c r="I597" t="s">
        <v>48</v>
      </c>
      <c r="J597">
        <v>7032</v>
      </c>
      <c r="K597" t="s">
        <v>49</v>
      </c>
      <c r="L597">
        <v>3782207</v>
      </c>
      <c r="M597" t="s">
        <v>112</v>
      </c>
      <c r="N597" t="s">
        <v>113</v>
      </c>
      <c r="O597" t="s">
        <v>114</v>
      </c>
      <c r="P597" t="s">
        <v>115</v>
      </c>
      <c r="Q597" t="s">
        <v>54</v>
      </c>
      <c r="R597">
        <v>100894891</v>
      </c>
      <c r="S597" t="s">
        <v>116</v>
      </c>
      <c r="T597" t="s">
        <v>56</v>
      </c>
      <c r="U597" t="s">
        <v>57</v>
      </c>
      <c r="V597">
        <v>12160.07</v>
      </c>
      <c r="W597">
        <v>21723.040000000001</v>
      </c>
      <c r="X597">
        <v>19986.96</v>
      </c>
      <c r="Y597">
        <v>1</v>
      </c>
      <c r="Z597">
        <v>1</v>
      </c>
      <c r="AA597" s="1">
        <v>42672</v>
      </c>
      <c r="AB597">
        <v>27000</v>
      </c>
      <c r="AC597" t="s">
        <v>56</v>
      </c>
      <c r="AD597" t="s">
        <v>117</v>
      </c>
    </row>
    <row r="598" spans="1:30" x14ac:dyDescent="0.3">
      <c r="A598">
        <v>42610</v>
      </c>
      <c r="B598">
        <v>1</v>
      </c>
      <c r="C598" t="s">
        <v>493</v>
      </c>
      <c r="D598" t="s">
        <v>537</v>
      </c>
      <c r="E598">
        <v>19817874</v>
      </c>
      <c r="F598">
        <v>7116248949</v>
      </c>
      <c r="G598" t="s">
        <v>46</v>
      </c>
      <c r="H598" t="s">
        <v>47</v>
      </c>
      <c r="I598" t="s">
        <v>48</v>
      </c>
      <c r="J598">
        <v>7032</v>
      </c>
      <c r="K598" t="s">
        <v>49</v>
      </c>
      <c r="L598">
        <v>942421</v>
      </c>
      <c r="M598" t="s">
        <v>261</v>
      </c>
      <c r="N598" t="s">
        <v>262</v>
      </c>
      <c r="O598" t="s">
        <v>263</v>
      </c>
      <c r="P598" t="s">
        <v>264</v>
      </c>
      <c r="Q598" t="s">
        <v>54</v>
      </c>
      <c r="R598">
        <v>100647401</v>
      </c>
      <c r="S598" t="s">
        <v>274</v>
      </c>
      <c r="T598" t="s">
        <v>56</v>
      </c>
      <c r="U598" t="s">
        <v>57</v>
      </c>
      <c r="V598">
        <v>3557.52</v>
      </c>
      <c r="W598">
        <v>21675.73</v>
      </c>
      <c r="X598">
        <v>19803.28</v>
      </c>
      <c r="Y598">
        <v>1</v>
      </c>
      <c r="Z598">
        <v>1</v>
      </c>
      <c r="AA598" s="1">
        <v>42672</v>
      </c>
      <c r="AB598">
        <v>27000</v>
      </c>
      <c r="AC598" t="s">
        <v>56</v>
      </c>
      <c r="AD598" t="s">
        <v>370</v>
      </c>
    </row>
    <row r="599" spans="1:30" x14ac:dyDescent="0.3">
      <c r="A599">
        <v>42363</v>
      </c>
      <c r="B599">
        <v>1</v>
      </c>
      <c r="C599" t="s">
        <v>493</v>
      </c>
      <c r="D599" t="s">
        <v>537</v>
      </c>
      <c r="E599">
        <v>19818445</v>
      </c>
      <c r="F599">
        <v>7116108251</v>
      </c>
      <c r="G599" t="s">
        <v>46</v>
      </c>
      <c r="H599" t="s">
        <v>47</v>
      </c>
      <c r="I599" t="s">
        <v>48</v>
      </c>
      <c r="J599">
        <v>7032</v>
      </c>
      <c r="K599" t="s">
        <v>49</v>
      </c>
      <c r="L599">
        <v>4205182</v>
      </c>
      <c r="M599" t="s">
        <v>286</v>
      </c>
      <c r="N599" t="s">
        <v>287</v>
      </c>
      <c r="O599" t="s">
        <v>170</v>
      </c>
      <c r="P599" t="s">
        <v>171</v>
      </c>
      <c r="Q599" t="s">
        <v>54</v>
      </c>
      <c r="R599">
        <v>100214689</v>
      </c>
      <c r="S599" t="s">
        <v>155</v>
      </c>
      <c r="T599" t="s">
        <v>56</v>
      </c>
      <c r="U599" t="s">
        <v>57</v>
      </c>
      <c r="V599">
        <v>9297.9</v>
      </c>
      <c r="W599">
        <v>21629.89</v>
      </c>
      <c r="X599">
        <v>19711.580000000002</v>
      </c>
      <c r="Y599">
        <v>1</v>
      </c>
      <c r="Z599">
        <v>1</v>
      </c>
      <c r="AA599" s="1">
        <v>42672</v>
      </c>
      <c r="AB599">
        <v>27000</v>
      </c>
      <c r="AC599" t="s">
        <v>56</v>
      </c>
      <c r="AD599" t="s">
        <v>288</v>
      </c>
    </row>
    <row r="600" spans="1:30" x14ac:dyDescent="0.3">
      <c r="A600">
        <v>42607</v>
      </c>
      <c r="B600">
        <v>1</v>
      </c>
      <c r="C600" t="s">
        <v>493</v>
      </c>
      <c r="D600" t="s">
        <v>537</v>
      </c>
      <c r="E600">
        <v>19817872</v>
      </c>
      <c r="F600">
        <v>7116248946</v>
      </c>
      <c r="G600" t="s">
        <v>46</v>
      </c>
      <c r="H600" t="s">
        <v>47</v>
      </c>
      <c r="I600" t="s">
        <v>48</v>
      </c>
      <c r="J600">
        <v>7032</v>
      </c>
      <c r="K600" t="s">
        <v>49</v>
      </c>
      <c r="L600">
        <v>4205647</v>
      </c>
      <c r="M600" t="s">
        <v>168</v>
      </c>
      <c r="N600" t="s">
        <v>169</v>
      </c>
      <c r="O600" t="s">
        <v>170</v>
      </c>
      <c r="P600" t="s">
        <v>171</v>
      </c>
      <c r="Q600" t="s">
        <v>54</v>
      </c>
      <c r="R600">
        <v>101047835</v>
      </c>
      <c r="S600" t="s">
        <v>172</v>
      </c>
      <c r="T600" t="s">
        <v>56</v>
      </c>
      <c r="U600" t="s">
        <v>57</v>
      </c>
      <c r="V600">
        <v>14233.58</v>
      </c>
      <c r="W600">
        <v>21445.66</v>
      </c>
      <c r="X600">
        <v>19649.36</v>
      </c>
      <c r="Y600">
        <v>1</v>
      </c>
      <c r="Z600">
        <v>1</v>
      </c>
      <c r="AA600" s="1">
        <v>42672</v>
      </c>
      <c r="AB600">
        <v>27000</v>
      </c>
      <c r="AC600" t="s">
        <v>56</v>
      </c>
      <c r="AD600" t="s">
        <v>173</v>
      </c>
    </row>
    <row r="601" spans="1:30" x14ac:dyDescent="0.3">
      <c r="A601">
        <v>44070</v>
      </c>
      <c r="B601">
        <v>1</v>
      </c>
      <c r="C601" t="s">
        <v>493</v>
      </c>
      <c r="D601" t="s">
        <v>540</v>
      </c>
      <c r="E601">
        <v>19959157</v>
      </c>
      <c r="F601">
        <v>7116272273</v>
      </c>
      <c r="G601" t="s">
        <v>46</v>
      </c>
      <c r="H601" t="s">
        <v>47</v>
      </c>
      <c r="I601" t="s">
        <v>48</v>
      </c>
      <c r="J601">
        <v>7032</v>
      </c>
      <c r="K601" t="s">
        <v>49</v>
      </c>
      <c r="L601">
        <v>3025769</v>
      </c>
      <c r="M601" t="s">
        <v>62</v>
      </c>
      <c r="N601" t="s">
        <v>63</v>
      </c>
      <c r="O601" t="s">
        <v>52</v>
      </c>
      <c r="P601" t="s">
        <v>53</v>
      </c>
      <c r="Q601" t="s">
        <v>54</v>
      </c>
      <c r="R601">
        <v>100223303</v>
      </c>
      <c r="S601" t="s">
        <v>64</v>
      </c>
      <c r="T601" t="s">
        <v>56</v>
      </c>
      <c r="U601" t="s">
        <v>57</v>
      </c>
      <c r="V601">
        <v>1704</v>
      </c>
      <c r="W601">
        <v>25265</v>
      </c>
      <c r="X601">
        <v>23472</v>
      </c>
      <c r="Y601">
        <v>1</v>
      </c>
      <c r="Z601">
        <v>1</v>
      </c>
      <c r="AA601" s="1">
        <v>42674</v>
      </c>
      <c r="AB601">
        <v>27000</v>
      </c>
      <c r="AC601" t="s">
        <v>56</v>
      </c>
      <c r="AD601" t="s">
        <v>65</v>
      </c>
    </row>
    <row r="602" spans="1:30" x14ac:dyDescent="0.3">
      <c r="A602">
        <v>43062</v>
      </c>
      <c r="B602">
        <v>1</v>
      </c>
      <c r="C602" t="s">
        <v>493</v>
      </c>
      <c r="D602" t="s">
        <v>540</v>
      </c>
      <c r="E602">
        <v>19913241</v>
      </c>
      <c r="F602">
        <v>7116262796</v>
      </c>
      <c r="G602" t="s">
        <v>46</v>
      </c>
      <c r="H602" t="s">
        <v>47</v>
      </c>
      <c r="I602" t="s">
        <v>48</v>
      </c>
      <c r="J602">
        <v>7032</v>
      </c>
      <c r="K602" t="s">
        <v>49</v>
      </c>
      <c r="L602">
        <v>659338</v>
      </c>
      <c r="M602" t="s">
        <v>50</v>
      </c>
      <c r="N602" t="s">
        <v>51</v>
      </c>
      <c r="O602" t="s">
        <v>52</v>
      </c>
      <c r="P602" t="s">
        <v>53</v>
      </c>
      <c r="Q602" t="s">
        <v>54</v>
      </c>
      <c r="R602">
        <v>101093720</v>
      </c>
      <c r="S602" t="s">
        <v>55</v>
      </c>
      <c r="T602" t="s">
        <v>56</v>
      </c>
      <c r="U602" t="s">
        <v>57</v>
      </c>
      <c r="V602">
        <v>1870.39</v>
      </c>
      <c r="W602">
        <v>24157.599999999999</v>
      </c>
      <c r="X602">
        <v>22500</v>
      </c>
      <c r="Y602">
        <v>1</v>
      </c>
      <c r="Z602">
        <v>1</v>
      </c>
      <c r="AA602" s="1">
        <v>42674</v>
      </c>
      <c r="AB602">
        <v>27000</v>
      </c>
      <c r="AC602" t="s">
        <v>56</v>
      </c>
      <c r="AD602" t="s">
        <v>220</v>
      </c>
    </row>
    <row r="603" spans="1:30" x14ac:dyDescent="0.3">
      <c r="A603">
        <v>44216</v>
      </c>
      <c r="B603">
        <v>1</v>
      </c>
      <c r="C603" t="s">
        <v>493</v>
      </c>
      <c r="D603" t="s">
        <v>540</v>
      </c>
      <c r="E603">
        <v>19959225</v>
      </c>
      <c r="F603">
        <v>7116307447</v>
      </c>
      <c r="G603" t="s">
        <v>46</v>
      </c>
      <c r="H603" t="s">
        <v>47</v>
      </c>
      <c r="I603" t="s">
        <v>48</v>
      </c>
      <c r="J603">
        <v>7032</v>
      </c>
      <c r="K603" t="s">
        <v>49</v>
      </c>
      <c r="L603">
        <v>3025769</v>
      </c>
      <c r="M603" t="s">
        <v>62</v>
      </c>
      <c r="N603" t="s">
        <v>63</v>
      </c>
      <c r="O603" t="s">
        <v>52</v>
      </c>
      <c r="P603" t="s">
        <v>53</v>
      </c>
      <c r="Q603" t="s">
        <v>54</v>
      </c>
      <c r="R603">
        <v>101093720</v>
      </c>
      <c r="S603" t="s">
        <v>55</v>
      </c>
      <c r="T603" t="s">
        <v>56</v>
      </c>
      <c r="U603" t="s">
        <v>57</v>
      </c>
      <c r="V603">
        <v>1892.56</v>
      </c>
      <c r="W603">
        <v>24107.8</v>
      </c>
      <c r="X603">
        <v>21880.799999999999</v>
      </c>
      <c r="Y603">
        <v>1</v>
      </c>
      <c r="Z603">
        <v>1</v>
      </c>
      <c r="AA603" s="1">
        <v>42674</v>
      </c>
      <c r="AB603">
        <v>27000</v>
      </c>
      <c r="AC603" t="s">
        <v>56</v>
      </c>
      <c r="AD603" t="s">
        <v>419</v>
      </c>
    </row>
    <row r="604" spans="1:30" x14ac:dyDescent="0.3">
      <c r="A604">
        <v>43136</v>
      </c>
      <c r="B604">
        <v>1</v>
      </c>
      <c r="C604" t="s">
        <v>493</v>
      </c>
      <c r="D604" t="s">
        <v>540</v>
      </c>
      <c r="E604">
        <v>19915320</v>
      </c>
      <c r="F604">
        <v>7116263243</v>
      </c>
      <c r="G604" t="s">
        <v>46</v>
      </c>
      <c r="H604" t="s">
        <v>47</v>
      </c>
      <c r="I604" t="s">
        <v>48</v>
      </c>
      <c r="J604">
        <v>7032</v>
      </c>
      <c r="K604" t="s">
        <v>49</v>
      </c>
      <c r="L604">
        <v>925239</v>
      </c>
      <c r="M604" t="s">
        <v>97</v>
      </c>
      <c r="N604" t="s">
        <v>98</v>
      </c>
      <c r="O604" t="s">
        <v>99</v>
      </c>
      <c r="P604" t="s">
        <v>100</v>
      </c>
      <c r="Q604" t="s">
        <v>54</v>
      </c>
      <c r="R604">
        <v>100223303</v>
      </c>
      <c r="S604" t="s">
        <v>64</v>
      </c>
      <c r="T604" t="s">
        <v>56</v>
      </c>
      <c r="U604" t="s">
        <v>57</v>
      </c>
      <c r="V604">
        <v>6450.17</v>
      </c>
      <c r="W604">
        <v>24042.03</v>
      </c>
      <c r="X604">
        <v>22423.18</v>
      </c>
      <c r="Y604">
        <v>1</v>
      </c>
      <c r="Z604">
        <v>1</v>
      </c>
      <c r="AA604" s="1">
        <v>42674</v>
      </c>
      <c r="AB604">
        <v>27000</v>
      </c>
      <c r="AC604" t="s">
        <v>56</v>
      </c>
      <c r="AD604" t="s">
        <v>101</v>
      </c>
    </row>
    <row r="605" spans="1:30" x14ac:dyDescent="0.3">
      <c r="A605">
        <v>44164</v>
      </c>
      <c r="B605">
        <v>1</v>
      </c>
      <c r="C605" t="s">
        <v>493</v>
      </c>
      <c r="D605" t="s">
        <v>540</v>
      </c>
      <c r="E605">
        <v>19959158</v>
      </c>
      <c r="F605">
        <v>7116283132</v>
      </c>
      <c r="G605" t="s">
        <v>46</v>
      </c>
      <c r="H605" t="s">
        <v>47</v>
      </c>
      <c r="I605" t="s">
        <v>48</v>
      </c>
      <c r="J605">
        <v>7032</v>
      </c>
      <c r="K605" t="s">
        <v>49</v>
      </c>
      <c r="L605">
        <v>940117</v>
      </c>
      <c r="M605" t="s">
        <v>69</v>
      </c>
      <c r="N605" t="s">
        <v>70</v>
      </c>
      <c r="O605" t="s">
        <v>71</v>
      </c>
      <c r="P605" t="s">
        <v>72</v>
      </c>
      <c r="Q605" t="s">
        <v>54</v>
      </c>
      <c r="R605">
        <v>100994845</v>
      </c>
      <c r="S605" t="s">
        <v>86</v>
      </c>
      <c r="T605" t="s">
        <v>56</v>
      </c>
      <c r="U605" t="s">
        <v>57</v>
      </c>
      <c r="V605">
        <v>12018.5</v>
      </c>
      <c r="W605">
        <v>23845.5</v>
      </c>
      <c r="X605">
        <v>21448.66</v>
      </c>
      <c r="Y605">
        <v>1</v>
      </c>
      <c r="Z605">
        <v>1</v>
      </c>
      <c r="AA605" s="1">
        <v>42674</v>
      </c>
      <c r="AB605">
        <v>27000</v>
      </c>
      <c r="AC605" t="s">
        <v>56</v>
      </c>
      <c r="AD605" t="s">
        <v>236</v>
      </c>
    </row>
    <row r="606" spans="1:30" x14ac:dyDescent="0.3">
      <c r="A606">
        <v>44163</v>
      </c>
      <c r="B606">
        <v>1</v>
      </c>
      <c r="C606" t="s">
        <v>493</v>
      </c>
      <c r="D606" t="s">
        <v>540</v>
      </c>
      <c r="E606">
        <v>19959374</v>
      </c>
      <c r="F606">
        <v>7116282120</v>
      </c>
      <c r="G606" t="s">
        <v>46</v>
      </c>
      <c r="H606" t="s">
        <v>47</v>
      </c>
      <c r="I606" t="s">
        <v>48</v>
      </c>
      <c r="J606">
        <v>7032</v>
      </c>
      <c r="K606" t="s">
        <v>49</v>
      </c>
      <c r="L606">
        <v>915409</v>
      </c>
      <c r="M606" t="s">
        <v>247</v>
      </c>
      <c r="N606" t="s">
        <v>248</v>
      </c>
      <c r="O606" t="s">
        <v>249</v>
      </c>
      <c r="P606" t="s">
        <v>250</v>
      </c>
      <c r="Q606" t="s">
        <v>54</v>
      </c>
      <c r="R606">
        <v>100535792</v>
      </c>
      <c r="S606" t="s">
        <v>251</v>
      </c>
      <c r="T606" t="s">
        <v>56</v>
      </c>
      <c r="U606" t="s">
        <v>57</v>
      </c>
      <c r="V606">
        <v>5172.76</v>
      </c>
      <c r="W606">
        <v>23721.8</v>
      </c>
      <c r="X606">
        <v>21670.400000000001</v>
      </c>
      <c r="Y606">
        <v>1</v>
      </c>
      <c r="Z606">
        <v>1</v>
      </c>
      <c r="AA606" s="1">
        <v>42674</v>
      </c>
      <c r="AB606">
        <v>27000</v>
      </c>
      <c r="AC606" t="s">
        <v>56</v>
      </c>
      <c r="AD606" t="s">
        <v>252</v>
      </c>
    </row>
    <row r="607" spans="1:30" x14ac:dyDescent="0.3">
      <c r="A607">
        <v>43965</v>
      </c>
      <c r="B607">
        <v>1</v>
      </c>
      <c r="C607" t="s">
        <v>493</v>
      </c>
      <c r="D607" t="s">
        <v>540</v>
      </c>
      <c r="E607">
        <v>19959373</v>
      </c>
      <c r="F607">
        <v>7116269595</v>
      </c>
      <c r="G607" t="s">
        <v>46</v>
      </c>
      <c r="H607" t="s">
        <v>47</v>
      </c>
      <c r="I607" t="s">
        <v>48</v>
      </c>
      <c r="J607">
        <v>7032</v>
      </c>
      <c r="K607" t="s">
        <v>49</v>
      </c>
      <c r="L607">
        <v>4131606</v>
      </c>
      <c r="M607" t="s">
        <v>269</v>
      </c>
      <c r="N607" t="s">
        <v>270</v>
      </c>
      <c r="O607" t="s">
        <v>126</v>
      </c>
      <c r="P607" t="s">
        <v>127</v>
      </c>
      <c r="Q607" t="s">
        <v>54</v>
      </c>
      <c r="R607">
        <v>100894891</v>
      </c>
      <c r="S607" t="s">
        <v>116</v>
      </c>
      <c r="T607" t="s">
        <v>56</v>
      </c>
      <c r="U607" t="s">
        <v>57</v>
      </c>
      <c r="V607">
        <v>11991.78</v>
      </c>
      <c r="W607">
        <v>23596.42</v>
      </c>
      <c r="X607">
        <v>21583.29</v>
      </c>
      <c r="Y607">
        <v>1</v>
      </c>
      <c r="Z607">
        <v>1</v>
      </c>
      <c r="AA607" s="1">
        <v>42674</v>
      </c>
      <c r="AB607">
        <v>27000</v>
      </c>
      <c r="AC607" t="s">
        <v>56</v>
      </c>
      <c r="AD607" t="s">
        <v>271</v>
      </c>
    </row>
    <row r="608" spans="1:30" x14ac:dyDescent="0.3">
      <c r="A608">
        <v>43122</v>
      </c>
      <c r="B608">
        <v>1</v>
      </c>
      <c r="C608" t="s">
        <v>493</v>
      </c>
      <c r="D608" t="s">
        <v>540</v>
      </c>
      <c r="E608">
        <v>19915256</v>
      </c>
      <c r="F608">
        <v>7116263229</v>
      </c>
      <c r="G608" t="s">
        <v>46</v>
      </c>
      <c r="H608" t="s">
        <v>47</v>
      </c>
      <c r="I608" t="s">
        <v>48</v>
      </c>
      <c r="J608">
        <v>7032</v>
      </c>
      <c r="K608" t="s">
        <v>49</v>
      </c>
      <c r="L608">
        <v>4119717</v>
      </c>
      <c r="M608" t="s">
        <v>309</v>
      </c>
      <c r="N608" t="s">
        <v>310</v>
      </c>
      <c r="O608" t="s">
        <v>311</v>
      </c>
      <c r="P608" t="s">
        <v>312</v>
      </c>
      <c r="Q608" t="s">
        <v>54</v>
      </c>
      <c r="R608">
        <v>100223303</v>
      </c>
      <c r="S608" t="s">
        <v>64</v>
      </c>
      <c r="T608" t="s">
        <v>56</v>
      </c>
      <c r="U608" t="s">
        <v>57</v>
      </c>
      <c r="V608">
        <v>5785.01</v>
      </c>
      <c r="W608">
        <v>23370.15</v>
      </c>
      <c r="X608">
        <v>21394.62</v>
      </c>
      <c r="Y608">
        <v>1</v>
      </c>
      <c r="Z608">
        <v>1</v>
      </c>
      <c r="AA608" s="1">
        <v>42674</v>
      </c>
      <c r="AB608">
        <v>27000</v>
      </c>
      <c r="AC608" t="s">
        <v>56</v>
      </c>
      <c r="AD608" t="s">
        <v>313</v>
      </c>
    </row>
    <row r="609" spans="1:30" x14ac:dyDescent="0.3">
      <c r="A609">
        <v>43118</v>
      </c>
      <c r="B609">
        <v>1</v>
      </c>
      <c r="C609" t="s">
        <v>493</v>
      </c>
      <c r="D609" t="s">
        <v>540</v>
      </c>
      <c r="E609">
        <v>19915252</v>
      </c>
      <c r="F609">
        <v>7116263225</v>
      </c>
      <c r="G609" t="s">
        <v>46</v>
      </c>
      <c r="H609" t="s">
        <v>47</v>
      </c>
      <c r="I609" t="s">
        <v>48</v>
      </c>
      <c r="J609">
        <v>7032</v>
      </c>
      <c r="K609" t="s">
        <v>49</v>
      </c>
      <c r="L609">
        <v>4205182</v>
      </c>
      <c r="M609" t="s">
        <v>286</v>
      </c>
      <c r="N609" t="s">
        <v>287</v>
      </c>
      <c r="O609" t="s">
        <v>170</v>
      </c>
      <c r="P609" t="s">
        <v>171</v>
      </c>
      <c r="Q609" t="s">
        <v>54</v>
      </c>
      <c r="R609">
        <v>100214689</v>
      </c>
      <c r="S609" t="s">
        <v>155</v>
      </c>
      <c r="T609" t="s">
        <v>56</v>
      </c>
      <c r="U609" t="s">
        <v>57</v>
      </c>
      <c r="V609">
        <v>9271.7000000000007</v>
      </c>
      <c r="W609">
        <v>22872.61</v>
      </c>
      <c r="X609">
        <v>21199.75</v>
      </c>
      <c r="Y609">
        <v>1</v>
      </c>
      <c r="Z609">
        <v>1</v>
      </c>
      <c r="AA609" s="1">
        <v>42674</v>
      </c>
      <c r="AB609">
        <v>27000</v>
      </c>
      <c r="AC609" t="s">
        <v>56</v>
      </c>
      <c r="AD609" t="s">
        <v>288</v>
      </c>
    </row>
    <row r="610" spans="1:30" x14ac:dyDescent="0.3">
      <c r="A610">
        <v>43143</v>
      </c>
      <c r="B610">
        <v>1</v>
      </c>
      <c r="C610" t="s">
        <v>493</v>
      </c>
      <c r="D610" t="s">
        <v>540</v>
      </c>
      <c r="E610">
        <v>19915340</v>
      </c>
      <c r="F610">
        <v>7116263250</v>
      </c>
      <c r="G610" t="s">
        <v>46</v>
      </c>
      <c r="H610" t="s">
        <v>47</v>
      </c>
      <c r="I610" t="s">
        <v>48</v>
      </c>
      <c r="J610">
        <v>7032</v>
      </c>
      <c r="K610" t="s">
        <v>49</v>
      </c>
      <c r="L610">
        <v>5014992</v>
      </c>
      <c r="M610" t="s">
        <v>302</v>
      </c>
      <c r="N610" t="s">
        <v>280</v>
      </c>
      <c r="O610" t="s">
        <v>281</v>
      </c>
      <c r="P610" t="s">
        <v>282</v>
      </c>
      <c r="Q610" t="s">
        <v>54</v>
      </c>
      <c r="R610">
        <v>100297681</v>
      </c>
      <c r="S610" t="s">
        <v>258</v>
      </c>
      <c r="T610" t="s">
        <v>56</v>
      </c>
      <c r="U610" t="s">
        <v>57</v>
      </c>
      <c r="V610">
        <v>3290.25</v>
      </c>
      <c r="W610">
        <v>22837.66</v>
      </c>
      <c r="X610">
        <v>20922.14</v>
      </c>
      <c r="Y610">
        <v>1</v>
      </c>
      <c r="Z610">
        <v>1</v>
      </c>
      <c r="AA610" s="1">
        <v>42674</v>
      </c>
      <c r="AB610">
        <v>27000</v>
      </c>
      <c r="AC610" t="s">
        <v>56</v>
      </c>
      <c r="AD610" t="s">
        <v>283</v>
      </c>
    </row>
    <row r="611" spans="1:30" x14ac:dyDescent="0.3">
      <c r="A611">
        <v>44215</v>
      </c>
      <c r="B611">
        <v>1</v>
      </c>
      <c r="C611" t="s">
        <v>493</v>
      </c>
      <c r="D611" t="s">
        <v>540</v>
      </c>
      <c r="E611">
        <v>19959224</v>
      </c>
      <c r="F611">
        <v>7116307446</v>
      </c>
      <c r="G611" t="s">
        <v>46</v>
      </c>
      <c r="H611" t="s">
        <v>47</v>
      </c>
      <c r="I611" t="s">
        <v>48</v>
      </c>
      <c r="J611">
        <v>7032</v>
      </c>
      <c r="K611" t="s">
        <v>49</v>
      </c>
      <c r="L611">
        <v>4072295</v>
      </c>
      <c r="M611" t="s">
        <v>377</v>
      </c>
      <c r="N611" t="s">
        <v>225</v>
      </c>
      <c r="O611" t="s">
        <v>207</v>
      </c>
      <c r="P611" t="s">
        <v>208</v>
      </c>
      <c r="Q611" t="s">
        <v>54</v>
      </c>
      <c r="R611">
        <v>101093720</v>
      </c>
      <c r="S611" t="s">
        <v>55</v>
      </c>
      <c r="T611" t="s">
        <v>56</v>
      </c>
      <c r="U611" t="s">
        <v>57</v>
      </c>
      <c r="V611">
        <v>3777.54</v>
      </c>
      <c r="W611">
        <v>22778.73</v>
      </c>
      <c r="X611">
        <v>20843</v>
      </c>
      <c r="Y611">
        <v>1</v>
      </c>
      <c r="Z611">
        <v>1</v>
      </c>
      <c r="AA611" s="1">
        <v>42674</v>
      </c>
      <c r="AB611">
        <v>27000</v>
      </c>
      <c r="AC611" t="s">
        <v>56</v>
      </c>
      <c r="AD611" t="s">
        <v>226</v>
      </c>
    </row>
    <row r="612" spans="1:30" x14ac:dyDescent="0.3">
      <c r="A612">
        <v>44212</v>
      </c>
      <c r="B612">
        <v>1</v>
      </c>
      <c r="C612" t="s">
        <v>493</v>
      </c>
      <c r="D612" t="s">
        <v>540</v>
      </c>
      <c r="E612">
        <v>19959241</v>
      </c>
      <c r="F612">
        <v>7116306815</v>
      </c>
      <c r="G612" t="s">
        <v>46</v>
      </c>
      <c r="H612" t="s">
        <v>47</v>
      </c>
      <c r="I612" t="s">
        <v>48</v>
      </c>
      <c r="J612">
        <v>7032</v>
      </c>
      <c r="K612" t="s">
        <v>49</v>
      </c>
      <c r="L612">
        <v>917531</v>
      </c>
      <c r="M612" t="s">
        <v>319</v>
      </c>
      <c r="N612" t="s">
        <v>152</v>
      </c>
      <c r="O612" t="s">
        <v>153</v>
      </c>
      <c r="P612" t="s">
        <v>154</v>
      </c>
      <c r="Q612" t="s">
        <v>54</v>
      </c>
      <c r="R612">
        <v>100297681</v>
      </c>
      <c r="S612" t="s">
        <v>258</v>
      </c>
      <c r="T612" t="s">
        <v>56</v>
      </c>
      <c r="U612" t="s">
        <v>57</v>
      </c>
      <c r="V612">
        <v>3735.52</v>
      </c>
      <c r="W612">
        <v>22738.12</v>
      </c>
      <c r="X612">
        <v>20853.27</v>
      </c>
      <c r="Y612">
        <v>1</v>
      </c>
      <c r="Z612">
        <v>1</v>
      </c>
      <c r="AA612" s="1">
        <v>42674</v>
      </c>
      <c r="AB612">
        <v>27000</v>
      </c>
      <c r="AC612" t="s">
        <v>56</v>
      </c>
      <c r="AD612" t="s">
        <v>298</v>
      </c>
    </row>
    <row r="613" spans="1:30" x14ac:dyDescent="0.3">
      <c r="A613">
        <v>43066</v>
      </c>
      <c r="B613">
        <v>1</v>
      </c>
      <c r="C613" t="s">
        <v>493</v>
      </c>
      <c r="D613" t="s">
        <v>540</v>
      </c>
      <c r="E613">
        <v>19913246</v>
      </c>
      <c r="F613">
        <v>7116262800</v>
      </c>
      <c r="G613" t="s">
        <v>46</v>
      </c>
      <c r="H613" t="s">
        <v>47</v>
      </c>
      <c r="I613" t="s">
        <v>48</v>
      </c>
      <c r="J613">
        <v>7032</v>
      </c>
      <c r="K613" t="s">
        <v>49</v>
      </c>
      <c r="L613">
        <v>4119717</v>
      </c>
      <c r="M613" t="s">
        <v>309</v>
      </c>
      <c r="N613" t="s">
        <v>310</v>
      </c>
      <c r="O613" t="s">
        <v>311</v>
      </c>
      <c r="P613" t="s">
        <v>312</v>
      </c>
      <c r="Q613" t="s">
        <v>54</v>
      </c>
      <c r="R613">
        <v>100223303</v>
      </c>
      <c r="S613" t="s">
        <v>64</v>
      </c>
      <c r="T613" t="s">
        <v>56</v>
      </c>
      <c r="U613" t="s">
        <v>57</v>
      </c>
      <c r="V613">
        <v>5781.58</v>
      </c>
      <c r="W613">
        <v>22650.98</v>
      </c>
      <c r="X613">
        <v>20809.93</v>
      </c>
      <c r="Y613">
        <v>1</v>
      </c>
      <c r="Z613">
        <v>1</v>
      </c>
      <c r="AA613" s="1">
        <v>42674</v>
      </c>
      <c r="AB613">
        <v>27000</v>
      </c>
      <c r="AC613" t="s">
        <v>56</v>
      </c>
      <c r="AD613" t="s">
        <v>313</v>
      </c>
    </row>
    <row r="614" spans="1:30" x14ac:dyDescent="0.3">
      <c r="A614">
        <v>44158</v>
      </c>
      <c r="B614">
        <v>1</v>
      </c>
      <c r="C614" t="s">
        <v>493</v>
      </c>
      <c r="D614" t="s">
        <v>540</v>
      </c>
      <c r="E614">
        <v>19959206</v>
      </c>
      <c r="F614">
        <v>7116281310</v>
      </c>
      <c r="G614" t="s">
        <v>46</v>
      </c>
      <c r="H614" t="s">
        <v>47</v>
      </c>
      <c r="I614" t="s">
        <v>48</v>
      </c>
      <c r="J614">
        <v>7032</v>
      </c>
      <c r="K614" t="s">
        <v>49</v>
      </c>
      <c r="L614">
        <v>3202973</v>
      </c>
      <c r="M614" t="s">
        <v>136</v>
      </c>
      <c r="N614" t="s">
        <v>83</v>
      </c>
      <c r="O614" t="s">
        <v>84</v>
      </c>
      <c r="P614" t="s">
        <v>85</v>
      </c>
      <c r="Q614" t="s">
        <v>54</v>
      </c>
      <c r="R614">
        <v>100994845</v>
      </c>
      <c r="S614" t="s">
        <v>86</v>
      </c>
      <c r="T614" t="s">
        <v>56</v>
      </c>
      <c r="U614" t="s">
        <v>57</v>
      </c>
      <c r="V614">
        <v>11759.8</v>
      </c>
      <c r="W614">
        <v>22591.51</v>
      </c>
      <c r="X614">
        <v>19716.400000000001</v>
      </c>
      <c r="Y614">
        <v>1</v>
      </c>
      <c r="Z614">
        <v>1</v>
      </c>
      <c r="AA614" s="1">
        <v>42674</v>
      </c>
      <c r="AB614">
        <v>27000</v>
      </c>
      <c r="AC614" t="s">
        <v>56</v>
      </c>
      <c r="AD614" t="s">
        <v>87</v>
      </c>
    </row>
    <row r="615" spans="1:30" x14ac:dyDescent="0.3">
      <c r="A615">
        <v>43125</v>
      </c>
      <c r="B615">
        <v>1</v>
      </c>
      <c r="C615" t="s">
        <v>493</v>
      </c>
      <c r="D615" t="s">
        <v>540</v>
      </c>
      <c r="E615">
        <v>19915259</v>
      </c>
      <c r="F615">
        <v>7116263232</v>
      </c>
      <c r="G615" t="s">
        <v>46</v>
      </c>
      <c r="H615" t="s">
        <v>47</v>
      </c>
      <c r="I615" t="s">
        <v>48</v>
      </c>
      <c r="J615">
        <v>7032</v>
      </c>
      <c r="K615" t="s">
        <v>49</v>
      </c>
      <c r="L615">
        <v>5097777</v>
      </c>
      <c r="M615" t="s">
        <v>399</v>
      </c>
      <c r="N615" t="s">
        <v>400</v>
      </c>
      <c r="O615" t="s">
        <v>99</v>
      </c>
      <c r="P615" t="s">
        <v>100</v>
      </c>
      <c r="Q615" t="s">
        <v>54</v>
      </c>
      <c r="R615">
        <v>100894891</v>
      </c>
      <c r="S615" t="s">
        <v>116</v>
      </c>
      <c r="T615" t="s">
        <v>56</v>
      </c>
      <c r="U615" t="s">
        <v>57</v>
      </c>
      <c r="V615">
        <v>8272.48</v>
      </c>
      <c r="W615">
        <v>22536.28</v>
      </c>
      <c r="X615">
        <v>20559.11</v>
      </c>
      <c r="Y615">
        <v>1</v>
      </c>
      <c r="Z615">
        <v>1</v>
      </c>
      <c r="AA615" s="1">
        <v>42674</v>
      </c>
      <c r="AB615">
        <v>27000</v>
      </c>
      <c r="AC615" t="s">
        <v>56</v>
      </c>
      <c r="AD615" t="s">
        <v>543</v>
      </c>
    </row>
    <row r="616" spans="1:30" x14ac:dyDescent="0.3">
      <c r="A616">
        <v>43124</v>
      </c>
      <c r="B616">
        <v>1</v>
      </c>
      <c r="C616" t="s">
        <v>493</v>
      </c>
      <c r="D616" t="s">
        <v>540</v>
      </c>
      <c r="E616">
        <v>19915258</v>
      </c>
      <c r="F616">
        <v>7116263231</v>
      </c>
      <c r="G616" t="s">
        <v>46</v>
      </c>
      <c r="H616" t="s">
        <v>47</v>
      </c>
      <c r="I616" t="s">
        <v>48</v>
      </c>
      <c r="J616">
        <v>7032</v>
      </c>
      <c r="K616" t="s">
        <v>49</v>
      </c>
      <c r="L616">
        <v>4119717</v>
      </c>
      <c r="M616" t="s">
        <v>309</v>
      </c>
      <c r="N616" t="s">
        <v>310</v>
      </c>
      <c r="O616" t="s">
        <v>311</v>
      </c>
      <c r="P616" t="s">
        <v>312</v>
      </c>
      <c r="Q616" t="s">
        <v>54</v>
      </c>
      <c r="R616">
        <v>100223303</v>
      </c>
      <c r="S616" t="s">
        <v>64</v>
      </c>
      <c r="T616" t="s">
        <v>56</v>
      </c>
      <c r="U616" t="s">
        <v>57</v>
      </c>
      <c r="V616">
        <v>5783.1</v>
      </c>
      <c r="W616">
        <v>22471.65</v>
      </c>
      <c r="X616">
        <v>20584.400000000001</v>
      </c>
      <c r="Y616">
        <v>1</v>
      </c>
      <c r="Z616">
        <v>1</v>
      </c>
      <c r="AA616" s="1">
        <v>42674</v>
      </c>
      <c r="AB616">
        <v>27000</v>
      </c>
      <c r="AC616" t="s">
        <v>56</v>
      </c>
      <c r="AD616" t="s">
        <v>313</v>
      </c>
    </row>
    <row r="617" spans="1:30" x14ac:dyDescent="0.3">
      <c r="A617">
        <v>43139</v>
      </c>
      <c r="B617">
        <v>1</v>
      </c>
      <c r="C617" t="s">
        <v>493</v>
      </c>
      <c r="D617" t="s">
        <v>540</v>
      </c>
      <c r="E617">
        <v>19915333</v>
      </c>
      <c r="F617">
        <v>7116263246</v>
      </c>
      <c r="G617" t="s">
        <v>46</v>
      </c>
      <c r="H617" t="s">
        <v>47</v>
      </c>
      <c r="I617" t="s">
        <v>48</v>
      </c>
      <c r="J617">
        <v>7032</v>
      </c>
      <c r="K617" t="s">
        <v>49</v>
      </c>
      <c r="L617">
        <v>4119717</v>
      </c>
      <c r="M617" t="s">
        <v>309</v>
      </c>
      <c r="N617" t="s">
        <v>310</v>
      </c>
      <c r="O617" t="s">
        <v>311</v>
      </c>
      <c r="P617" t="s">
        <v>312</v>
      </c>
      <c r="Q617" t="s">
        <v>54</v>
      </c>
      <c r="R617">
        <v>100223303</v>
      </c>
      <c r="S617" t="s">
        <v>64</v>
      </c>
      <c r="T617" t="s">
        <v>56</v>
      </c>
      <c r="U617" t="s">
        <v>57</v>
      </c>
      <c r="V617">
        <v>5785.73</v>
      </c>
      <c r="W617">
        <v>22400.68</v>
      </c>
      <c r="X617">
        <v>20443.599999999999</v>
      </c>
      <c r="Y617">
        <v>1</v>
      </c>
      <c r="Z617">
        <v>1</v>
      </c>
      <c r="AA617" s="1">
        <v>42674</v>
      </c>
      <c r="AB617">
        <v>27000</v>
      </c>
      <c r="AC617" t="s">
        <v>56</v>
      </c>
      <c r="AD617" t="s">
        <v>313</v>
      </c>
    </row>
    <row r="618" spans="1:30" x14ac:dyDescent="0.3">
      <c r="A618">
        <v>42876</v>
      </c>
      <c r="B618">
        <v>1</v>
      </c>
      <c r="C618" t="s">
        <v>493</v>
      </c>
      <c r="D618" t="s">
        <v>540</v>
      </c>
      <c r="E618">
        <v>19915251</v>
      </c>
      <c r="F618">
        <v>7116249844</v>
      </c>
      <c r="G618" t="s">
        <v>46</v>
      </c>
      <c r="H618" t="s">
        <v>47</v>
      </c>
      <c r="I618" t="s">
        <v>48</v>
      </c>
      <c r="J618">
        <v>7032</v>
      </c>
      <c r="K618" t="s">
        <v>49</v>
      </c>
      <c r="L618">
        <v>917531</v>
      </c>
      <c r="M618" t="s">
        <v>319</v>
      </c>
      <c r="N618" t="s">
        <v>152</v>
      </c>
      <c r="O618" t="s">
        <v>153</v>
      </c>
      <c r="P618" t="s">
        <v>154</v>
      </c>
      <c r="Q618" t="s">
        <v>54</v>
      </c>
      <c r="R618">
        <v>100214689</v>
      </c>
      <c r="S618" t="s">
        <v>155</v>
      </c>
      <c r="T618" t="s">
        <v>56</v>
      </c>
      <c r="U618" t="s">
        <v>57</v>
      </c>
      <c r="V618">
        <v>3798.1</v>
      </c>
      <c r="W618">
        <v>22389.200000000001</v>
      </c>
      <c r="X618">
        <v>20553.22</v>
      </c>
      <c r="Y618">
        <v>1</v>
      </c>
      <c r="Z618">
        <v>1</v>
      </c>
      <c r="AA618" s="1">
        <v>42674</v>
      </c>
      <c r="AB618">
        <v>27000</v>
      </c>
      <c r="AC618" t="s">
        <v>56</v>
      </c>
      <c r="AD618" t="s">
        <v>156</v>
      </c>
    </row>
    <row r="619" spans="1:30" x14ac:dyDescent="0.3">
      <c r="A619">
        <v>44214</v>
      </c>
      <c r="B619">
        <v>1</v>
      </c>
      <c r="C619" t="s">
        <v>493</v>
      </c>
      <c r="D619" t="s">
        <v>540</v>
      </c>
      <c r="E619">
        <v>19959223</v>
      </c>
      <c r="F619">
        <v>7116307445</v>
      </c>
      <c r="G619" t="s">
        <v>46</v>
      </c>
      <c r="H619" t="s">
        <v>47</v>
      </c>
      <c r="I619" t="s">
        <v>48</v>
      </c>
      <c r="J619">
        <v>7032</v>
      </c>
      <c r="K619" t="s">
        <v>49</v>
      </c>
      <c r="L619">
        <v>4072295</v>
      </c>
      <c r="M619" t="s">
        <v>377</v>
      </c>
      <c r="N619" t="s">
        <v>225</v>
      </c>
      <c r="O619" t="s">
        <v>207</v>
      </c>
      <c r="P619" t="s">
        <v>208</v>
      </c>
      <c r="Q619" t="s">
        <v>54</v>
      </c>
      <c r="R619">
        <v>101093720</v>
      </c>
      <c r="S619" t="s">
        <v>55</v>
      </c>
      <c r="T619" t="s">
        <v>56</v>
      </c>
      <c r="U619" t="s">
        <v>57</v>
      </c>
      <c r="V619">
        <v>3776.71</v>
      </c>
      <c r="W619">
        <v>22329.66</v>
      </c>
      <c r="X619">
        <v>20430.72</v>
      </c>
      <c r="Y619">
        <v>1</v>
      </c>
      <c r="Z619">
        <v>1</v>
      </c>
      <c r="AA619" s="1">
        <v>42674</v>
      </c>
      <c r="AB619">
        <v>27000</v>
      </c>
      <c r="AC619" t="s">
        <v>56</v>
      </c>
      <c r="AD619" t="s">
        <v>226</v>
      </c>
    </row>
    <row r="620" spans="1:30" x14ac:dyDescent="0.3">
      <c r="A620">
        <v>44156</v>
      </c>
      <c r="B620">
        <v>1</v>
      </c>
      <c r="C620" t="s">
        <v>493</v>
      </c>
      <c r="D620" t="s">
        <v>540</v>
      </c>
      <c r="E620">
        <v>19959204</v>
      </c>
      <c r="F620">
        <v>7116281308</v>
      </c>
      <c r="G620" t="s">
        <v>46</v>
      </c>
      <c r="H620" t="s">
        <v>47</v>
      </c>
      <c r="I620" t="s">
        <v>48</v>
      </c>
      <c r="J620">
        <v>7032</v>
      </c>
      <c r="K620" t="s">
        <v>49</v>
      </c>
      <c r="L620">
        <v>3091654</v>
      </c>
      <c r="M620" t="s">
        <v>364</v>
      </c>
      <c r="N620" t="s">
        <v>365</v>
      </c>
      <c r="O620" t="s">
        <v>207</v>
      </c>
      <c r="P620" t="s">
        <v>208</v>
      </c>
      <c r="Q620" t="s">
        <v>54</v>
      </c>
      <c r="R620">
        <v>100223303</v>
      </c>
      <c r="S620" t="s">
        <v>64</v>
      </c>
      <c r="T620" t="s">
        <v>56</v>
      </c>
      <c r="U620" t="s">
        <v>57</v>
      </c>
      <c r="V620">
        <v>3869.42</v>
      </c>
      <c r="W620">
        <v>22293.29</v>
      </c>
      <c r="X620">
        <v>20481.349999999999</v>
      </c>
      <c r="Y620">
        <v>1</v>
      </c>
      <c r="Z620">
        <v>1</v>
      </c>
      <c r="AA620" s="1">
        <v>42674</v>
      </c>
      <c r="AB620">
        <v>27000</v>
      </c>
      <c r="AC620" t="s">
        <v>56</v>
      </c>
      <c r="AD620" t="s">
        <v>366</v>
      </c>
    </row>
    <row r="621" spans="1:30" x14ac:dyDescent="0.3">
      <c r="A621">
        <v>43137</v>
      </c>
      <c r="B621">
        <v>1</v>
      </c>
      <c r="C621" t="s">
        <v>493</v>
      </c>
      <c r="D621" t="s">
        <v>540</v>
      </c>
      <c r="E621">
        <v>19915331</v>
      </c>
      <c r="F621">
        <v>7116263244</v>
      </c>
      <c r="G621" t="s">
        <v>46</v>
      </c>
      <c r="H621" t="s">
        <v>47</v>
      </c>
      <c r="I621" t="s">
        <v>48</v>
      </c>
      <c r="J621">
        <v>7032</v>
      </c>
      <c r="K621" t="s">
        <v>49</v>
      </c>
      <c r="L621">
        <v>1301428</v>
      </c>
      <c r="M621" t="s">
        <v>395</v>
      </c>
      <c r="N621" t="s">
        <v>396</v>
      </c>
      <c r="O621" t="s">
        <v>99</v>
      </c>
      <c r="P621" t="s">
        <v>100</v>
      </c>
      <c r="Q621" t="s">
        <v>54</v>
      </c>
      <c r="R621">
        <v>100894891</v>
      </c>
      <c r="S621" t="s">
        <v>116</v>
      </c>
      <c r="T621" t="s">
        <v>56</v>
      </c>
      <c r="U621" t="s">
        <v>57</v>
      </c>
      <c r="V621">
        <v>7334.85</v>
      </c>
      <c r="W621">
        <v>22251.53</v>
      </c>
      <c r="X621">
        <v>20305.080000000002</v>
      </c>
      <c r="Y621">
        <v>1</v>
      </c>
      <c r="Z621">
        <v>1</v>
      </c>
      <c r="AA621" s="1">
        <v>42674</v>
      </c>
      <c r="AB621">
        <v>27000</v>
      </c>
      <c r="AC621" t="s">
        <v>56</v>
      </c>
      <c r="AD621" t="s">
        <v>532</v>
      </c>
    </row>
    <row r="622" spans="1:30" x14ac:dyDescent="0.3">
      <c r="A622">
        <v>43134</v>
      </c>
      <c r="B622">
        <v>1</v>
      </c>
      <c r="C622" t="s">
        <v>493</v>
      </c>
      <c r="D622" t="s">
        <v>540</v>
      </c>
      <c r="E622">
        <v>19915318</v>
      </c>
      <c r="F622">
        <v>7116263241</v>
      </c>
      <c r="G622" t="s">
        <v>46</v>
      </c>
      <c r="H622" t="s">
        <v>47</v>
      </c>
      <c r="I622" t="s">
        <v>48</v>
      </c>
      <c r="J622">
        <v>7032</v>
      </c>
      <c r="K622" t="s">
        <v>49</v>
      </c>
      <c r="L622">
        <v>1143565</v>
      </c>
      <c r="M622" t="s">
        <v>146</v>
      </c>
      <c r="N622" t="s">
        <v>147</v>
      </c>
      <c r="O622" t="s">
        <v>99</v>
      </c>
      <c r="P622" t="s">
        <v>100</v>
      </c>
      <c r="Q622" t="s">
        <v>54</v>
      </c>
      <c r="R622">
        <v>100994845</v>
      </c>
      <c r="S622" t="s">
        <v>86</v>
      </c>
      <c r="T622" t="s">
        <v>56</v>
      </c>
      <c r="U622" t="s">
        <v>57</v>
      </c>
      <c r="V622">
        <v>10228.16</v>
      </c>
      <c r="W622">
        <v>22006.38</v>
      </c>
      <c r="X622">
        <v>20212.89</v>
      </c>
      <c r="Y622">
        <v>1</v>
      </c>
      <c r="Z622">
        <v>1</v>
      </c>
      <c r="AA622" s="1">
        <v>42674</v>
      </c>
      <c r="AB622">
        <v>27000</v>
      </c>
      <c r="AC622" t="s">
        <v>56</v>
      </c>
      <c r="AD622" t="s">
        <v>148</v>
      </c>
    </row>
    <row r="623" spans="1:30" x14ac:dyDescent="0.3">
      <c r="A623">
        <v>44157</v>
      </c>
      <c r="B623">
        <v>1</v>
      </c>
      <c r="C623" t="s">
        <v>493</v>
      </c>
      <c r="D623" t="s">
        <v>540</v>
      </c>
      <c r="E623">
        <v>19959205</v>
      </c>
      <c r="F623">
        <v>7116281309</v>
      </c>
      <c r="G623" t="s">
        <v>46</v>
      </c>
      <c r="H623" t="s">
        <v>47</v>
      </c>
      <c r="I623" t="s">
        <v>48</v>
      </c>
      <c r="J623">
        <v>7032</v>
      </c>
      <c r="K623" t="s">
        <v>49</v>
      </c>
      <c r="L623">
        <v>3782207</v>
      </c>
      <c r="M623" t="s">
        <v>112</v>
      </c>
      <c r="N623" t="s">
        <v>113</v>
      </c>
      <c r="O623" t="s">
        <v>114</v>
      </c>
      <c r="P623" t="s">
        <v>115</v>
      </c>
      <c r="Q623" t="s">
        <v>54</v>
      </c>
      <c r="R623">
        <v>100894891</v>
      </c>
      <c r="S623" t="s">
        <v>116</v>
      </c>
      <c r="T623" t="s">
        <v>56</v>
      </c>
      <c r="U623" t="s">
        <v>57</v>
      </c>
      <c r="V623">
        <v>12162.5</v>
      </c>
      <c r="W623">
        <v>21979.18</v>
      </c>
      <c r="X623">
        <v>20071.009999999998</v>
      </c>
      <c r="Y623">
        <v>1</v>
      </c>
      <c r="Z623">
        <v>1</v>
      </c>
      <c r="AA623" s="1">
        <v>42674</v>
      </c>
      <c r="AB623">
        <v>27000</v>
      </c>
      <c r="AC623" t="s">
        <v>56</v>
      </c>
      <c r="AD623" t="s">
        <v>117</v>
      </c>
    </row>
    <row r="624" spans="1:30" x14ac:dyDescent="0.3">
      <c r="A624">
        <v>44059</v>
      </c>
      <c r="B624">
        <v>1</v>
      </c>
      <c r="C624" t="s">
        <v>493</v>
      </c>
      <c r="D624" t="s">
        <v>540</v>
      </c>
      <c r="E624">
        <v>19959371</v>
      </c>
      <c r="F624">
        <v>7116272040</v>
      </c>
      <c r="G624" t="s">
        <v>46</v>
      </c>
      <c r="H624" t="s">
        <v>47</v>
      </c>
      <c r="I624" t="s">
        <v>48</v>
      </c>
      <c r="J624">
        <v>7032</v>
      </c>
      <c r="K624" t="s">
        <v>49</v>
      </c>
      <c r="L624">
        <v>942421</v>
      </c>
      <c r="M624" t="s">
        <v>261</v>
      </c>
      <c r="N624" t="s">
        <v>262</v>
      </c>
      <c r="O624" t="s">
        <v>263</v>
      </c>
      <c r="P624" t="s">
        <v>264</v>
      </c>
      <c r="Q624" t="s">
        <v>54</v>
      </c>
      <c r="R624">
        <v>100647401</v>
      </c>
      <c r="S624" t="s">
        <v>274</v>
      </c>
      <c r="T624" t="s">
        <v>56</v>
      </c>
      <c r="U624" t="s">
        <v>57</v>
      </c>
      <c r="V624">
        <v>3572.06</v>
      </c>
      <c r="W624">
        <v>21948.49</v>
      </c>
      <c r="X624">
        <v>20007.439999999999</v>
      </c>
      <c r="Y624">
        <v>1</v>
      </c>
      <c r="Z624">
        <v>1</v>
      </c>
      <c r="AA624" s="1">
        <v>42674</v>
      </c>
      <c r="AB624">
        <v>27000</v>
      </c>
      <c r="AC624" t="s">
        <v>56</v>
      </c>
      <c r="AD624" t="s">
        <v>370</v>
      </c>
    </row>
    <row r="625" spans="1:30" x14ac:dyDescent="0.3">
      <c r="A625">
        <v>43128</v>
      </c>
      <c r="B625">
        <v>1</v>
      </c>
      <c r="C625" t="s">
        <v>493</v>
      </c>
      <c r="D625" t="s">
        <v>540</v>
      </c>
      <c r="E625">
        <v>19915312</v>
      </c>
      <c r="F625">
        <v>7116263235</v>
      </c>
      <c r="G625" t="s">
        <v>46</v>
      </c>
      <c r="H625" t="s">
        <v>47</v>
      </c>
      <c r="I625" t="s">
        <v>48</v>
      </c>
      <c r="J625">
        <v>7032</v>
      </c>
      <c r="K625" t="s">
        <v>49</v>
      </c>
      <c r="L625">
        <v>1928761</v>
      </c>
      <c r="M625" t="s">
        <v>231</v>
      </c>
      <c r="N625" t="s">
        <v>232</v>
      </c>
      <c r="O625" t="s">
        <v>99</v>
      </c>
      <c r="P625" t="s">
        <v>100</v>
      </c>
      <c r="Q625" t="s">
        <v>54</v>
      </c>
      <c r="R625">
        <v>100223303</v>
      </c>
      <c r="S625" t="s">
        <v>64</v>
      </c>
      <c r="T625" t="s">
        <v>56</v>
      </c>
      <c r="U625" t="s">
        <v>57</v>
      </c>
      <c r="V625">
        <v>8882.91</v>
      </c>
      <c r="W625">
        <v>21927.67</v>
      </c>
      <c r="X625">
        <v>19931.66</v>
      </c>
      <c r="Y625">
        <v>1</v>
      </c>
      <c r="Z625">
        <v>1</v>
      </c>
      <c r="AA625" s="1">
        <v>42674</v>
      </c>
      <c r="AB625">
        <v>27000</v>
      </c>
      <c r="AC625" t="s">
        <v>56</v>
      </c>
      <c r="AD625" t="s">
        <v>233</v>
      </c>
    </row>
    <row r="626" spans="1:30" x14ac:dyDescent="0.3">
      <c r="A626">
        <v>43121</v>
      </c>
      <c r="B626">
        <v>1</v>
      </c>
      <c r="C626" t="s">
        <v>493</v>
      </c>
      <c r="D626" t="s">
        <v>540</v>
      </c>
      <c r="E626">
        <v>19915255</v>
      </c>
      <c r="F626">
        <v>7116263228</v>
      </c>
      <c r="G626" t="s">
        <v>46</v>
      </c>
      <c r="H626" t="s">
        <v>47</v>
      </c>
      <c r="I626" t="s">
        <v>48</v>
      </c>
      <c r="J626">
        <v>7032</v>
      </c>
      <c r="K626" t="s">
        <v>49</v>
      </c>
      <c r="L626">
        <v>659338</v>
      </c>
      <c r="M626" t="s">
        <v>50</v>
      </c>
      <c r="N626" t="s">
        <v>51</v>
      </c>
      <c r="O626" t="s">
        <v>52</v>
      </c>
      <c r="P626" t="s">
        <v>53</v>
      </c>
      <c r="Q626" t="s">
        <v>54</v>
      </c>
      <c r="R626">
        <v>101093720</v>
      </c>
      <c r="S626" t="s">
        <v>55</v>
      </c>
      <c r="T626" t="s">
        <v>56</v>
      </c>
      <c r="U626" t="s">
        <v>57</v>
      </c>
      <c r="V626">
        <v>1877.94</v>
      </c>
      <c r="W626">
        <v>21889.24</v>
      </c>
      <c r="X626">
        <v>19884.2</v>
      </c>
      <c r="Y626">
        <v>1</v>
      </c>
      <c r="Z626">
        <v>1</v>
      </c>
      <c r="AA626" s="1">
        <v>42674</v>
      </c>
      <c r="AB626">
        <v>27000</v>
      </c>
      <c r="AC626" t="s">
        <v>56</v>
      </c>
      <c r="AD626" t="s">
        <v>220</v>
      </c>
    </row>
    <row r="627" spans="1:30" x14ac:dyDescent="0.3">
      <c r="A627">
        <v>44166</v>
      </c>
      <c r="B627">
        <v>1</v>
      </c>
      <c r="C627" t="s">
        <v>493</v>
      </c>
      <c r="D627" t="s">
        <v>540</v>
      </c>
      <c r="E627">
        <v>19957345</v>
      </c>
      <c r="F627">
        <v>7116286472</v>
      </c>
      <c r="G627" t="s">
        <v>46</v>
      </c>
      <c r="H627" t="s">
        <v>47</v>
      </c>
      <c r="I627" t="s">
        <v>48</v>
      </c>
      <c r="J627">
        <v>7032</v>
      </c>
      <c r="K627" t="s">
        <v>49</v>
      </c>
      <c r="L627">
        <v>941735</v>
      </c>
      <c r="M627" t="s">
        <v>124</v>
      </c>
      <c r="N627" t="s">
        <v>125</v>
      </c>
      <c r="O627" t="s">
        <v>126</v>
      </c>
      <c r="P627" t="s">
        <v>127</v>
      </c>
      <c r="Q627" t="s">
        <v>54</v>
      </c>
      <c r="R627">
        <v>100894891</v>
      </c>
      <c r="S627" t="s">
        <v>116</v>
      </c>
      <c r="T627" t="s">
        <v>56</v>
      </c>
      <c r="U627" t="s">
        <v>57</v>
      </c>
      <c r="V627">
        <v>11660.23</v>
      </c>
      <c r="W627">
        <v>21839.439999999999</v>
      </c>
      <c r="X627">
        <v>19801.82</v>
      </c>
      <c r="Y627">
        <v>1</v>
      </c>
      <c r="Z627">
        <v>1</v>
      </c>
      <c r="AA627" s="1">
        <v>42674</v>
      </c>
      <c r="AB627">
        <v>27000</v>
      </c>
      <c r="AC627" t="s">
        <v>56</v>
      </c>
      <c r="AD627" t="s">
        <v>128</v>
      </c>
    </row>
    <row r="628" spans="1:30" x14ac:dyDescent="0.3">
      <c r="A628">
        <v>44160</v>
      </c>
      <c r="B628">
        <v>1</v>
      </c>
      <c r="C628" t="s">
        <v>493</v>
      </c>
      <c r="D628" t="s">
        <v>540</v>
      </c>
      <c r="E628">
        <v>19959208</v>
      </c>
      <c r="F628">
        <v>7116281312</v>
      </c>
      <c r="G628" t="s">
        <v>46</v>
      </c>
      <c r="H628" t="s">
        <v>47</v>
      </c>
      <c r="I628" t="s">
        <v>48</v>
      </c>
      <c r="J628">
        <v>7032</v>
      </c>
      <c r="K628" t="s">
        <v>49</v>
      </c>
      <c r="L628">
        <v>4205647</v>
      </c>
      <c r="M628" t="s">
        <v>168</v>
      </c>
      <c r="N628" t="s">
        <v>169</v>
      </c>
      <c r="O628" t="s">
        <v>170</v>
      </c>
      <c r="P628" t="s">
        <v>171</v>
      </c>
      <c r="Q628" t="s">
        <v>54</v>
      </c>
      <c r="R628">
        <v>101047835</v>
      </c>
      <c r="S628" t="s">
        <v>172</v>
      </c>
      <c r="T628" t="s">
        <v>56</v>
      </c>
      <c r="U628" t="s">
        <v>57</v>
      </c>
      <c r="V628">
        <v>14236.22</v>
      </c>
      <c r="W628">
        <v>21786.89</v>
      </c>
      <c r="X628">
        <v>19972.8</v>
      </c>
      <c r="Y628">
        <v>1</v>
      </c>
      <c r="Z628">
        <v>1</v>
      </c>
      <c r="AA628" s="1">
        <v>42674</v>
      </c>
      <c r="AB628">
        <v>27000</v>
      </c>
      <c r="AC628" t="s">
        <v>56</v>
      </c>
      <c r="AD628" t="s">
        <v>173</v>
      </c>
    </row>
    <row r="629" spans="1:30" x14ac:dyDescent="0.3">
      <c r="A629">
        <v>43067</v>
      </c>
      <c r="B629">
        <v>1</v>
      </c>
      <c r="C629" t="s">
        <v>493</v>
      </c>
      <c r="D629" t="s">
        <v>540</v>
      </c>
      <c r="E629">
        <v>19913247</v>
      </c>
      <c r="F629">
        <v>7116262801</v>
      </c>
      <c r="G629" t="s">
        <v>46</v>
      </c>
      <c r="H629" t="s">
        <v>47</v>
      </c>
      <c r="I629" t="s">
        <v>48</v>
      </c>
      <c r="J629">
        <v>7032</v>
      </c>
      <c r="K629" t="s">
        <v>49</v>
      </c>
      <c r="L629">
        <v>913298</v>
      </c>
      <c r="M629" t="s">
        <v>138</v>
      </c>
      <c r="N629" t="s">
        <v>139</v>
      </c>
      <c r="O629" t="s">
        <v>140</v>
      </c>
      <c r="P629" t="s">
        <v>141</v>
      </c>
      <c r="Q629" t="s">
        <v>54</v>
      </c>
      <c r="R629">
        <v>100824635</v>
      </c>
      <c r="S629" t="s">
        <v>142</v>
      </c>
      <c r="T629" t="s">
        <v>56</v>
      </c>
      <c r="U629" t="s">
        <v>57</v>
      </c>
      <c r="V629">
        <v>23461.84</v>
      </c>
      <c r="W629">
        <v>21769.96</v>
      </c>
      <c r="X629">
        <v>19906.400000000001</v>
      </c>
      <c r="Y629">
        <v>1</v>
      </c>
      <c r="Z629">
        <v>1</v>
      </c>
      <c r="AA629" s="1">
        <v>42674</v>
      </c>
      <c r="AB629">
        <v>27000</v>
      </c>
      <c r="AC629" t="s">
        <v>56</v>
      </c>
      <c r="AD629" t="s">
        <v>143</v>
      </c>
    </row>
    <row r="630" spans="1:30" x14ac:dyDescent="0.3">
      <c r="A630">
        <v>43819</v>
      </c>
      <c r="B630">
        <v>1</v>
      </c>
      <c r="C630" t="s">
        <v>493</v>
      </c>
      <c r="D630" t="s">
        <v>540</v>
      </c>
      <c r="E630">
        <v>19957328</v>
      </c>
      <c r="F630">
        <v>7116264613</v>
      </c>
      <c r="G630" t="s">
        <v>46</v>
      </c>
      <c r="H630" t="s">
        <v>47</v>
      </c>
      <c r="I630" t="s">
        <v>48</v>
      </c>
      <c r="J630">
        <v>7032</v>
      </c>
      <c r="K630" t="s">
        <v>49</v>
      </c>
      <c r="L630">
        <v>916295</v>
      </c>
      <c r="M630" t="s">
        <v>293</v>
      </c>
      <c r="N630" t="s">
        <v>294</v>
      </c>
      <c r="O630" t="s">
        <v>263</v>
      </c>
      <c r="P630" t="s">
        <v>264</v>
      </c>
      <c r="Q630" t="s">
        <v>54</v>
      </c>
      <c r="R630">
        <v>100647401</v>
      </c>
      <c r="S630" t="s">
        <v>274</v>
      </c>
      <c r="T630" t="s">
        <v>56</v>
      </c>
      <c r="U630" t="s">
        <v>57</v>
      </c>
      <c r="V630">
        <v>3472.53</v>
      </c>
      <c r="W630">
        <v>21707.18</v>
      </c>
      <c r="X630">
        <v>19856.02</v>
      </c>
      <c r="Y630">
        <v>1</v>
      </c>
      <c r="Z630">
        <v>1</v>
      </c>
      <c r="AA630" s="1">
        <v>42674</v>
      </c>
      <c r="AB630">
        <v>27000</v>
      </c>
      <c r="AC630" t="s">
        <v>56</v>
      </c>
      <c r="AD630" t="s">
        <v>295</v>
      </c>
    </row>
    <row r="631" spans="1:30" x14ac:dyDescent="0.3">
      <c r="A631">
        <v>43138</v>
      </c>
      <c r="B631">
        <v>1</v>
      </c>
      <c r="C631" t="s">
        <v>493</v>
      </c>
      <c r="D631" t="s">
        <v>540</v>
      </c>
      <c r="E631">
        <v>19915332</v>
      </c>
      <c r="F631">
        <v>7116263245</v>
      </c>
      <c r="G631" t="s">
        <v>46</v>
      </c>
      <c r="H631" t="s">
        <v>47</v>
      </c>
      <c r="I631" t="s">
        <v>48</v>
      </c>
      <c r="J631">
        <v>7032</v>
      </c>
      <c r="K631" t="s">
        <v>49</v>
      </c>
      <c r="L631">
        <v>3537341</v>
      </c>
      <c r="M631" t="s">
        <v>320</v>
      </c>
      <c r="N631" t="s">
        <v>133</v>
      </c>
      <c r="O631" t="s">
        <v>84</v>
      </c>
      <c r="P631" t="s">
        <v>85</v>
      </c>
      <c r="Q631" t="s">
        <v>54</v>
      </c>
      <c r="R631">
        <v>100223303</v>
      </c>
      <c r="S631" t="s">
        <v>64</v>
      </c>
      <c r="T631" t="s">
        <v>56</v>
      </c>
      <c r="U631" t="s">
        <v>57</v>
      </c>
      <c r="V631">
        <v>12153.36</v>
      </c>
      <c r="W631">
        <v>21687.08</v>
      </c>
      <c r="X631">
        <v>19760.34</v>
      </c>
      <c r="Y631">
        <v>1</v>
      </c>
      <c r="Z631">
        <v>1</v>
      </c>
      <c r="AA631" s="1">
        <v>42674</v>
      </c>
      <c r="AB631">
        <v>27000</v>
      </c>
      <c r="AC631" t="s">
        <v>56</v>
      </c>
      <c r="AD631" t="s">
        <v>134</v>
      </c>
    </row>
    <row r="632" spans="1:30" x14ac:dyDescent="0.3">
      <c r="A632">
        <v>42849</v>
      </c>
      <c r="B632">
        <v>1</v>
      </c>
      <c r="C632" t="s">
        <v>493</v>
      </c>
      <c r="D632" t="s">
        <v>540</v>
      </c>
      <c r="E632">
        <v>19915337</v>
      </c>
      <c r="F632">
        <v>7116248065</v>
      </c>
      <c r="G632" t="s">
        <v>46</v>
      </c>
      <c r="H632" t="s">
        <v>47</v>
      </c>
      <c r="I632" t="s">
        <v>48</v>
      </c>
      <c r="J632">
        <v>7032</v>
      </c>
      <c r="K632" t="s">
        <v>49</v>
      </c>
      <c r="L632">
        <v>1933857</v>
      </c>
      <c r="M632" t="s">
        <v>82</v>
      </c>
      <c r="N632" t="s">
        <v>83</v>
      </c>
      <c r="O632" t="s">
        <v>84</v>
      </c>
      <c r="P632" t="s">
        <v>85</v>
      </c>
      <c r="Q632" t="s">
        <v>54</v>
      </c>
      <c r="R632">
        <v>100223303</v>
      </c>
      <c r="S632" t="s">
        <v>64</v>
      </c>
      <c r="T632" t="s">
        <v>56</v>
      </c>
      <c r="U632" t="s">
        <v>57</v>
      </c>
      <c r="V632">
        <v>13754.54</v>
      </c>
      <c r="W632">
        <v>21523.68</v>
      </c>
      <c r="X632">
        <v>18679.84</v>
      </c>
      <c r="Y632">
        <v>1</v>
      </c>
      <c r="Z632">
        <v>1</v>
      </c>
      <c r="AA632" s="1">
        <v>42674</v>
      </c>
      <c r="AB632">
        <v>27000</v>
      </c>
      <c r="AC632" t="s">
        <v>56</v>
      </c>
      <c r="AD632" t="s">
        <v>343</v>
      </c>
    </row>
    <row r="633" spans="1:30" x14ac:dyDescent="0.3">
      <c r="A633">
        <v>42780</v>
      </c>
      <c r="B633">
        <v>1</v>
      </c>
      <c r="C633" t="s">
        <v>493</v>
      </c>
      <c r="D633" t="s">
        <v>540</v>
      </c>
      <c r="E633">
        <v>19959375</v>
      </c>
      <c r="F633">
        <v>7116236444</v>
      </c>
      <c r="G633" t="s">
        <v>46</v>
      </c>
      <c r="H633" t="s">
        <v>47</v>
      </c>
      <c r="I633" t="s">
        <v>48</v>
      </c>
      <c r="J633">
        <v>7032</v>
      </c>
      <c r="K633" t="s">
        <v>49</v>
      </c>
      <c r="L633">
        <v>4480377</v>
      </c>
      <c r="M633" t="s">
        <v>213</v>
      </c>
      <c r="N633" t="s">
        <v>214</v>
      </c>
      <c r="O633" t="s">
        <v>215</v>
      </c>
      <c r="P633" t="s">
        <v>216</v>
      </c>
      <c r="Q633" t="s">
        <v>54</v>
      </c>
      <c r="R633">
        <v>100894891</v>
      </c>
      <c r="S633" t="s">
        <v>116</v>
      </c>
      <c r="T633" t="s">
        <v>56</v>
      </c>
      <c r="U633" t="s">
        <v>57</v>
      </c>
      <c r="V633">
        <v>20562.36</v>
      </c>
      <c r="W633">
        <v>21313.08</v>
      </c>
      <c r="X633">
        <v>19511.29</v>
      </c>
      <c r="Y633">
        <v>1</v>
      </c>
      <c r="Z633">
        <v>1</v>
      </c>
      <c r="AA633" s="1">
        <v>42674</v>
      </c>
      <c r="AB633">
        <v>27000</v>
      </c>
      <c r="AC633" t="s">
        <v>56</v>
      </c>
      <c r="AD633" t="s">
        <v>217</v>
      </c>
    </row>
    <row r="634" spans="1:30" x14ac:dyDescent="0.3">
      <c r="A634">
        <v>44162</v>
      </c>
      <c r="B634">
        <v>1</v>
      </c>
      <c r="C634" t="s">
        <v>493</v>
      </c>
      <c r="D634" t="s">
        <v>540</v>
      </c>
      <c r="E634">
        <v>19959210</v>
      </c>
      <c r="F634">
        <v>7116281314</v>
      </c>
      <c r="G634" t="s">
        <v>46</v>
      </c>
      <c r="H634" t="s">
        <v>47</v>
      </c>
      <c r="I634" t="s">
        <v>48</v>
      </c>
      <c r="J634">
        <v>7032</v>
      </c>
      <c r="K634" t="s">
        <v>49</v>
      </c>
      <c r="L634">
        <v>2795664</v>
      </c>
      <c r="M634" t="s">
        <v>105</v>
      </c>
      <c r="N634" t="s">
        <v>106</v>
      </c>
      <c r="O634" t="s">
        <v>107</v>
      </c>
      <c r="P634" t="s">
        <v>108</v>
      </c>
      <c r="Q634" t="s">
        <v>54</v>
      </c>
      <c r="R634">
        <v>100994845</v>
      </c>
      <c r="S634" t="s">
        <v>86</v>
      </c>
      <c r="T634" t="s">
        <v>56</v>
      </c>
      <c r="U634" t="s">
        <v>57</v>
      </c>
      <c r="V634">
        <v>13426.13</v>
      </c>
      <c r="W634">
        <v>21107.1</v>
      </c>
      <c r="X634">
        <v>19028.46</v>
      </c>
      <c r="Y634">
        <v>1</v>
      </c>
      <c r="Z634">
        <v>1</v>
      </c>
      <c r="AA634" s="1">
        <v>42674</v>
      </c>
      <c r="AB634">
        <v>27000</v>
      </c>
      <c r="AC634" t="s">
        <v>56</v>
      </c>
      <c r="AD634" t="s">
        <v>109</v>
      </c>
    </row>
    <row r="635" spans="1:30" x14ac:dyDescent="0.3">
      <c r="A635">
        <v>43990</v>
      </c>
      <c r="B635">
        <v>1</v>
      </c>
      <c r="C635" t="s">
        <v>493</v>
      </c>
      <c r="D635" t="s">
        <v>540</v>
      </c>
      <c r="E635">
        <v>19957288</v>
      </c>
      <c r="F635">
        <v>7116271394</v>
      </c>
      <c r="G635" t="s">
        <v>46</v>
      </c>
      <c r="H635" t="s">
        <v>47</v>
      </c>
      <c r="I635" t="s">
        <v>48</v>
      </c>
      <c r="J635">
        <v>7032</v>
      </c>
      <c r="K635" t="s">
        <v>49</v>
      </c>
      <c r="L635">
        <v>931560</v>
      </c>
      <c r="M635" t="s">
        <v>337</v>
      </c>
      <c r="N635" t="s">
        <v>338</v>
      </c>
      <c r="O635" t="s">
        <v>241</v>
      </c>
      <c r="P635" t="s">
        <v>242</v>
      </c>
      <c r="Q635" t="s">
        <v>54</v>
      </c>
      <c r="R635">
        <v>100535792</v>
      </c>
      <c r="S635" t="s">
        <v>251</v>
      </c>
      <c r="T635" t="s">
        <v>56</v>
      </c>
      <c r="U635" t="s">
        <v>57</v>
      </c>
      <c r="V635">
        <v>2812.58</v>
      </c>
      <c r="W635">
        <v>21067.88</v>
      </c>
      <c r="X635">
        <v>19124.96</v>
      </c>
      <c r="Y635">
        <v>1</v>
      </c>
      <c r="Z635">
        <v>1</v>
      </c>
      <c r="AA635" s="1">
        <v>42674</v>
      </c>
      <c r="AB635">
        <v>27000</v>
      </c>
      <c r="AC635" t="s">
        <v>56</v>
      </c>
      <c r="AD635" t="s">
        <v>339</v>
      </c>
    </row>
    <row r="636" spans="1:30" x14ac:dyDescent="0.3">
      <c r="A636">
        <v>43123</v>
      </c>
      <c r="B636">
        <v>1</v>
      </c>
      <c r="C636" t="s">
        <v>493</v>
      </c>
      <c r="D636" t="s">
        <v>540</v>
      </c>
      <c r="E636">
        <v>19915257</v>
      </c>
      <c r="F636">
        <v>7116263230</v>
      </c>
      <c r="G636" t="s">
        <v>46</v>
      </c>
      <c r="H636" t="s">
        <v>47</v>
      </c>
      <c r="I636" t="s">
        <v>48</v>
      </c>
      <c r="J636">
        <v>7032</v>
      </c>
      <c r="K636" t="s">
        <v>49</v>
      </c>
      <c r="L636">
        <v>4113123</v>
      </c>
      <c r="M636" t="s">
        <v>279</v>
      </c>
      <c r="N636" t="s">
        <v>280</v>
      </c>
      <c r="O636" t="s">
        <v>281</v>
      </c>
      <c r="P636" t="s">
        <v>282</v>
      </c>
      <c r="Q636" t="s">
        <v>54</v>
      </c>
      <c r="R636">
        <v>100214689</v>
      </c>
      <c r="S636" t="s">
        <v>155</v>
      </c>
      <c r="T636" t="s">
        <v>56</v>
      </c>
      <c r="U636" t="s">
        <v>57</v>
      </c>
      <c r="V636">
        <v>3338.34</v>
      </c>
      <c r="W636">
        <v>20815.2</v>
      </c>
      <c r="X636">
        <v>19051.2</v>
      </c>
      <c r="Y636">
        <v>1</v>
      </c>
      <c r="Z636">
        <v>1</v>
      </c>
      <c r="AA636" s="1">
        <v>42674</v>
      </c>
      <c r="AB636">
        <v>27000</v>
      </c>
      <c r="AC636" t="s">
        <v>56</v>
      </c>
      <c r="AD636" t="s">
        <v>303</v>
      </c>
    </row>
    <row r="637" spans="1:30" x14ac:dyDescent="0.3">
      <c r="A637">
        <v>42755</v>
      </c>
      <c r="B637">
        <v>1</v>
      </c>
      <c r="C637" t="s">
        <v>493</v>
      </c>
      <c r="D637" t="s">
        <v>540</v>
      </c>
      <c r="E637">
        <v>19915334</v>
      </c>
      <c r="F637">
        <v>7116234432</v>
      </c>
      <c r="G637" t="s">
        <v>46</v>
      </c>
      <c r="H637" t="s">
        <v>47</v>
      </c>
      <c r="I637" t="s">
        <v>48</v>
      </c>
      <c r="J637">
        <v>7032</v>
      </c>
      <c r="K637" t="s">
        <v>49</v>
      </c>
      <c r="L637">
        <v>1363663</v>
      </c>
      <c r="M637" t="s">
        <v>358</v>
      </c>
      <c r="N637" t="s">
        <v>359</v>
      </c>
      <c r="O637" t="s">
        <v>207</v>
      </c>
      <c r="P637" t="s">
        <v>208</v>
      </c>
      <c r="Q637" t="s">
        <v>54</v>
      </c>
      <c r="R637">
        <v>100223303</v>
      </c>
      <c r="S637" t="s">
        <v>64</v>
      </c>
      <c r="T637" t="s">
        <v>56</v>
      </c>
      <c r="U637" t="s">
        <v>57</v>
      </c>
      <c r="V637">
        <v>4803.33</v>
      </c>
      <c r="W637">
        <v>20743.2</v>
      </c>
      <c r="X637">
        <v>19296</v>
      </c>
      <c r="Y637">
        <v>1</v>
      </c>
      <c r="Z637">
        <v>1</v>
      </c>
      <c r="AA637" s="1">
        <v>42674</v>
      </c>
      <c r="AB637">
        <v>27000</v>
      </c>
      <c r="AC637" t="s">
        <v>56</v>
      </c>
      <c r="AD637" t="s">
        <v>360</v>
      </c>
    </row>
    <row r="638" spans="1:30" x14ac:dyDescent="0.3">
      <c r="A638">
        <v>42854</v>
      </c>
      <c r="B638">
        <v>1</v>
      </c>
      <c r="C638" t="s">
        <v>493</v>
      </c>
      <c r="D638" t="s">
        <v>540</v>
      </c>
      <c r="E638">
        <v>19959222</v>
      </c>
      <c r="F638">
        <v>7116248089</v>
      </c>
      <c r="G638" t="s">
        <v>46</v>
      </c>
      <c r="H638" t="s">
        <v>47</v>
      </c>
      <c r="I638" t="s">
        <v>48</v>
      </c>
      <c r="J638">
        <v>7032</v>
      </c>
      <c r="K638" t="s">
        <v>49</v>
      </c>
      <c r="L638">
        <v>915409</v>
      </c>
      <c r="M638" t="s">
        <v>247</v>
      </c>
      <c r="N638" t="s">
        <v>248</v>
      </c>
      <c r="O638" t="s">
        <v>249</v>
      </c>
      <c r="P638" t="s">
        <v>250</v>
      </c>
      <c r="Q638" t="s">
        <v>54</v>
      </c>
      <c r="R638">
        <v>100535792</v>
      </c>
      <c r="S638" t="s">
        <v>251</v>
      </c>
      <c r="T638" t="s">
        <v>56</v>
      </c>
      <c r="U638" t="s">
        <v>57</v>
      </c>
      <c r="V638">
        <v>5137.9399999999996</v>
      </c>
      <c r="W638">
        <v>20633.97</v>
      </c>
      <c r="X638">
        <v>18738.75</v>
      </c>
      <c r="Y638">
        <v>1</v>
      </c>
      <c r="Z638">
        <v>1</v>
      </c>
      <c r="AA638" s="1">
        <v>42674</v>
      </c>
      <c r="AB638">
        <v>27000</v>
      </c>
      <c r="AC638" t="s">
        <v>56</v>
      </c>
      <c r="AD638" t="s">
        <v>252</v>
      </c>
    </row>
    <row r="639" spans="1:30" x14ac:dyDescent="0.3">
      <c r="A639">
        <v>42735</v>
      </c>
      <c r="B639">
        <v>1</v>
      </c>
      <c r="C639" t="s">
        <v>493</v>
      </c>
      <c r="D639" t="s">
        <v>540</v>
      </c>
      <c r="E639">
        <v>19957318</v>
      </c>
      <c r="F639">
        <v>7116232246</v>
      </c>
      <c r="G639" t="s">
        <v>46</v>
      </c>
      <c r="H639" t="s">
        <v>47</v>
      </c>
      <c r="I639" t="s">
        <v>48</v>
      </c>
      <c r="J639">
        <v>7032</v>
      </c>
      <c r="K639" t="s">
        <v>49</v>
      </c>
      <c r="L639">
        <v>940117</v>
      </c>
      <c r="M639" t="s">
        <v>69</v>
      </c>
      <c r="N639" t="s">
        <v>70</v>
      </c>
      <c r="O639" t="s">
        <v>71</v>
      </c>
      <c r="P639" t="s">
        <v>72</v>
      </c>
      <c r="Q639" t="s">
        <v>54</v>
      </c>
      <c r="R639">
        <v>100994845</v>
      </c>
      <c r="S639" t="s">
        <v>86</v>
      </c>
      <c r="T639" t="s">
        <v>56</v>
      </c>
      <c r="U639" t="s">
        <v>57</v>
      </c>
      <c r="V639">
        <v>12014.26</v>
      </c>
      <c r="W639">
        <v>20473.900000000001</v>
      </c>
      <c r="X639">
        <v>18557.599999999999</v>
      </c>
      <c r="Y639">
        <v>1</v>
      </c>
      <c r="Z639">
        <v>1</v>
      </c>
      <c r="AA639" s="1">
        <v>42674</v>
      </c>
      <c r="AB639">
        <v>27000</v>
      </c>
      <c r="AC639" t="s">
        <v>56</v>
      </c>
      <c r="AD639" t="s">
        <v>236</v>
      </c>
    </row>
    <row r="640" spans="1:30" x14ac:dyDescent="0.3">
      <c r="A640">
        <v>43957</v>
      </c>
      <c r="B640">
        <v>1</v>
      </c>
      <c r="C640" t="s">
        <v>493</v>
      </c>
      <c r="D640" t="s">
        <v>540</v>
      </c>
      <c r="E640">
        <v>19958108</v>
      </c>
      <c r="F640">
        <v>7116268734</v>
      </c>
      <c r="G640" t="s">
        <v>46</v>
      </c>
      <c r="H640" t="s">
        <v>47</v>
      </c>
      <c r="I640" t="s">
        <v>48</v>
      </c>
      <c r="J640">
        <v>7032</v>
      </c>
      <c r="K640" t="s">
        <v>49</v>
      </c>
      <c r="L640">
        <v>659338</v>
      </c>
      <c r="M640" t="s">
        <v>50</v>
      </c>
      <c r="N640" t="s">
        <v>51</v>
      </c>
      <c r="O640" t="s">
        <v>52</v>
      </c>
      <c r="P640" t="s">
        <v>53</v>
      </c>
      <c r="Q640" t="s">
        <v>54</v>
      </c>
      <c r="R640">
        <v>100223303</v>
      </c>
      <c r="S640" t="s">
        <v>64</v>
      </c>
      <c r="T640" t="s">
        <v>56</v>
      </c>
      <c r="U640" t="s">
        <v>57</v>
      </c>
      <c r="V640">
        <v>1634.24</v>
      </c>
      <c r="W640">
        <v>18116.400000000001</v>
      </c>
      <c r="X640">
        <v>16574.400000000001</v>
      </c>
      <c r="Y640">
        <v>1</v>
      </c>
      <c r="Z640">
        <v>1</v>
      </c>
      <c r="AA640" s="1">
        <v>42674</v>
      </c>
      <c r="AB640">
        <v>27000</v>
      </c>
      <c r="AC640" t="s">
        <v>56</v>
      </c>
      <c r="AD640" t="s">
        <v>423</v>
      </c>
    </row>
    <row r="641" spans="1:30" x14ac:dyDescent="0.3">
      <c r="A641">
        <v>43946</v>
      </c>
      <c r="B641">
        <v>1</v>
      </c>
      <c r="C641" t="s">
        <v>493</v>
      </c>
      <c r="D641" t="s">
        <v>540</v>
      </c>
      <c r="E641">
        <v>19959155</v>
      </c>
      <c r="F641">
        <v>7116267656</v>
      </c>
      <c r="G641" t="s">
        <v>46</v>
      </c>
      <c r="H641" t="s">
        <v>47</v>
      </c>
      <c r="I641" t="s">
        <v>48</v>
      </c>
      <c r="J641">
        <v>7032</v>
      </c>
      <c r="K641" t="s">
        <v>49</v>
      </c>
      <c r="L641">
        <v>3855615</v>
      </c>
      <c r="M641" t="s">
        <v>189</v>
      </c>
      <c r="N641" t="s">
        <v>190</v>
      </c>
      <c r="O641" t="s">
        <v>191</v>
      </c>
      <c r="P641" t="s">
        <v>192</v>
      </c>
      <c r="Q641" t="s">
        <v>54</v>
      </c>
      <c r="R641">
        <v>101030531</v>
      </c>
      <c r="S641" t="s">
        <v>193</v>
      </c>
      <c r="T641" t="s">
        <v>56</v>
      </c>
      <c r="U641" t="s">
        <v>57</v>
      </c>
      <c r="V641">
        <v>3335.31</v>
      </c>
      <c r="W641">
        <v>17404.8</v>
      </c>
      <c r="X641">
        <v>14896</v>
      </c>
      <c r="Y641">
        <v>1</v>
      </c>
      <c r="Z641">
        <v>1</v>
      </c>
      <c r="AA641" s="1">
        <v>42674</v>
      </c>
      <c r="AB641">
        <v>27000</v>
      </c>
      <c r="AC641" t="s">
        <v>56</v>
      </c>
      <c r="AD641" t="s">
        <v>194</v>
      </c>
    </row>
    <row r="642" spans="1:30" x14ac:dyDescent="0.3">
      <c r="A642">
        <v>43119</v>
      </c>
      <c r="B642">
        <v>1</v>
      </c>
      <c r="C642" t="s">
        <v>493</v>
      </c>
      <c r="D642" t="s">
        <v>540</v>
      </c>
      <c r="E642">
        <v>19915253</v>
      </c>
      <c r="F642">
        <v>7116263226</v>
      </c>
      <c r="G642" t="s">
        <v>46</v>
      </c>
      <c r="H642" t="s">
        <v>47</v>
      </c>
      <c r="I642" t="s">
        <v>48</v>
      </c>
      <c r="J642">
        <v>7032</v>
      </c>
      <c r="K642" t="s">
        <v>49</v>
      </c>
      <c r="L642">
        <v>3537341</v>
      </c>
      <c r="M642" t="s">
        <v>320</v>
      </c>
      <c r="N642" t="s">
        <v>133</v>
      </c>
      <c r="O642" t="s">
        <v>84</v>
      </c>
      <c r="P642" t="s">
        <v>85</v>
      </c>
      <c r="Q642" t="s">
        <v>54</v>
      </c>
      <c r="R642">
        <v>100994845</v>
      </c>
      <c r="S642" t="s">
        <v>86</v>
      </c>
      <c r="T642" t="s">
        <v>56</v>
      </c>
      <c r="U642" t="s">
        <v>57</v>
      </c>
      <c r="V642">
        <v>11404.99</v>
      </c>
      <c r="W642">
        <v>17316</v>
      </c>
      <c r="X642">
        <v>14820</v>
      </c>
      <c r="Y642">
        <v>1</v>
      </c>
      <c r="Z642">
        <v>1</v>
      </c>
      <c r="AA642" s="1">
        <v>42674</v>
      </c>
      <c r="AB642">
        <v>27000</v>
      </c>
      <c r="AC642" t="s">
        <v>56</v>
      </c>
      <c r="AD642" t="s">
        <v>321</v>
      </c>
    </row>
    <row r="643" spans="1:30" x14ac:dyDescent="0.3">
      <c r="A643">
        <v>43056</v>
      </c>
      <c r="B643">
        <v>1</v>
      </c>
      <c r="C643" t="s">
        <v>493</v>
      </c>
      <c r="D643" t="s">
        <v>540</v>
      </c>
      <c r="E643">
        <v>19913215</v>
      </c>
      <c r="F643">
        <v>7116262790</v>
      </c>
      <c r="G643" t="s">
        <v>46</v>
      </c>
      <c r="H643" t="s">
        <v>47</v>
      </c>
      <c r="I643" t="s">
        <v>48</v>
      </c>
      <c r="J643">
        <v>7032</v>
      </c>
      <c r="K643" t="s">
        <v>49</v>
      </c>
      <c r="L643">
        <v>5085216</v>
      </c>
      <c r="M643" t="s">
        <v>75</v>
      </c>
      <c r="N643" t="s">
        <v>76</v>
      </c>
      <c r="O643" t="s">
        <v>52</v>
      </c>
      <c r="P643" t="s">
        <v>53</v>
      </c>
      <c r="Q643" t="s">
        <v>54</v>
      </c>
      <c r="R643">
        <v>101093720</v>
      </c>
      <c r="S643" t="s">
        <v>55</v>
      </c>
      <c r="T643" t="s">
        <v>56</v>
      </c>
      <c r="U643" t="s">
        <v>57</v>
      </c>
      <c r="V643">
        <v>1884.09</v>
      </c>
      <c r="W643">
        <v>16872</v>
      </c>
      <c r="X643">
        <v>14440</v>
      </c>
      <c r="Y643">
        <v>1</v>
      </c>
      <c r="Z643">
        <v>1</v>
      </c>
      <c r="AA643" s="1">
        <v>42674</v>
      </c>
      <c r="AB643">
        <v>27000</v>
      </c>
      <c r="AC643" t="s">
        <v>56</v>
      </c>
      <c r="AD643" t="s">
        <v>184</v>
      </c>
    </row>
    <row r="644" spans="1:30" x14ac:dyDescent="0.3">
      <c r="A644">
        <v>44417</v>
      </c>
      <c r="B644">
        <v>1</v>
      </c>
      <c r="C644" t="s">
        <v>548</v>
      </c>
      <c r="D644" t="s">
        <v>549</v>
      </c>
      <c r="E644">
        <v>19962377</v>
      </c>
      <c r="F644">
        <v>7116334280</v>
      </c>
      <c r="G644" t="s">
        <v>46</v>
      </c>
      <c r="H644" t="s">
        <v>47</v>
      </c>
      <c r="I644" t="s">
        <v>48</v>
      </c>
      <c r="J644">
        <v>7032</v>
      </c>
      <c r="K644" t="s">
        <v>49</v>
      </c>
      <c r="L644">
        <v>659338</v>
      </c>
      <c r="M644" t="s">
        <v>50</v>
      </c>
      <c r="N644" t="s">
        <v>51</v>
      </c>
      <c r="O644" t="s">
        <v>52</v>
      </c>
      <c r="P644" t="s">
        <v>53</v>
      </c>
      <c r="Q644" t="s">
        <v>54</v>
      </c>
      <c r="R644">
        <v>100223303</v>
      </c>
      <c r="S644" t="s">
        <v>64</v>
      </c>
      <c r="T644" t="s">
        <v>56</v>
      </c>
      <c r="U644" t="s">
        <v>57</v>
      </c>
      <c r="V644">
        <v>1631.04</v>
      </c>
      <c r="W644">
        <v>24150</v>
      </c>
      <c r="X644">
        <v>22.248000000000001</v>
      </c>
      <c r="Y644">
        <v>1</v>
      </c>
      <c r="Z644">
        <v>1</v>
      </c>
      <c r="AA644" s="1">
        <v>42675</v>
      </c>
      <c r="AB644">
        <v>27000</v>
      </c>
      <c r="AC644" t="s">
        <v>56</v>
      </c>
      <c r="AD644" t="s">
        <v>423</v>
      </c>
    </row>
    <row r="645" spans="1:30" x14ac:dyDescent="0.3">
      <c r="A645">
        <v>44244</v>
      </c>
      <c r="B645">
        <v>1</v>
      </c>
      <c r="C645" t="s">
        <v>548</v>
      </c>
      <c r="D645" t="s">
        <v>549</v>
      </c>
      <c r="E645">
        <v>19962376</v>
      </c>
      <c r="F645">
        <v>7116254839</v>
      </c>
      <c r="G645" t="s">
        <v>46</v>
      </c>
      <c r="H645" t="s">
        <v>47</v>
      </c>
      <c r="I645" t="s">
        <v>48</v>
      </c>
      <c r="J645">
        <v>7032</v>
      </c>
      <c r="K645" t="s">
        <v>49</v>
      </c>
      <c r="L645">
        <v>659338</v>
      </c>
      <c r="M645" t="s">
        <v>50</v>
      </c>
      <c r="N645" t="s">
        <v>51</v>
      </c>
      <c r="O645" t="s">
        <v>52</v>
      </c>
      <c r="P645" t="s">
        <v>53</v>
      </c>
      <c r="Q645" t="s">
        <v>54</v>
      </c>
      <c r="R645">
        <v>100223303</v>
      </c>
      <c r="S645" t="s">
        <v>64</v>
      </c>
      <c r="T645" t="s">
        <v>56</v>
      </c>
      <c r="U645" t="s">
        <v>57</v>
      </c>
      <c r="V645">
        <v>1632.99</v>
      </c>
      <c r="W645">
        <v>24091.08</v>
      </c>
      <c r="X645">
        <v>22.597919999999998</v>
      </c>
      <c r="Y645">
        <v>1</v>
      </c>
      <c r="Z645">
        <v>1</v>
      </c>
      <c r="AA645" s="1">
        <v>42675</v>
      </c>
      <c r="AB645">
        <v>27000</v>
      </c>
      <c r="AC645" t="s">
        <v>56</v>
      </c>
      <c r="AD645" t="s">
        <v>423</v>
      </c>
    </row>
    <row r="646" spans="1:30" x14ac:dyDescent="0.3">
      <c r="A646">
        <v>44243</v>
      </c>
      <c r="B646">
        <v>1</v>
      </c>
      <c r="C646" t="s">
        <v>548</v>
      </c>
      <c r="D646" t="s">
        <v>549</v>
      </c>
      <c r="E646">
        <v>19962375</v>
      </c>
      <c r="F646">
        <v>7116254838</v>
      </c>
      <c r="G646" t="s">
        <v>46</v>
      </c>
      <c r="H646" t="s">
        <v>47</v>
      </c>
      <c r="I646" t="s">
        <v>48</v>
      </c>
      <c r="J646">
        <v>7032</v>
      </c>
      <c r="K646" t="s">
        <v>49</v>
      </c>
      <c r="L646">
        <v>659338</v>
      </c>
      <c r="M646" t="s">
        <v>50</v>
      </c>
      <c r="N646" t="s">
        <v>51</v>
      </c>
      <c r="O646" t="s">
        <v>52</v>
      </c>
      <c r="P646" t="s">
        <v>53</v>
      </c>
      <c r="Q646" t="s">
        <v>54</v>
      </c>
      <c r="R646">
        <v>100223303</v>
      </c>
      <c r="S646" t="s">
        <v>64</v>
      </c>
      <c r="T646" t="s">
        <v>56</v>
      </c>
      <c r="U646" t="s">
        <v>57</v>
      </c>
      <c r="V646">
        <v>1632.82</v>
      </c>
      <c r="W646">
        <v>23509.200000000001</v>
      </c>
      <c r="X646">
        <v>21.848400000000002</v>
      </c>
      <c r="Y646">
        <v>1</v>
      </c>
      <c r="Z646">
        <v>1</v>
      </c>
      <c r="AA646" s="1">
        <v>42675</v>
      </c>
      <c r="AB646">
        <v>27000</v>
      </c>
      <c r="AC646" t="s">
        <v>56</v>
      </c>
      <c r="AD646" t="s">
        <v>423</v>
      </c>
    </row>
    <row r="647" spans="1:30" x14ac:dyDescent="0.3">
      <c r="A647">
        <v>44419</v>
      </c>
      <c r="B647">
        <v>1</v>
      </c>
      <c r="C647" t="s">
        <v>548</v>
      </c>
      <c r="D647" t="s">
        <v>549</v>
      </c>
      <c r="E647">
        <v>19962379</v>
      </c>
      <c r="F647">
        <v>7116334282</v>
      </c>
      <c r="G647" t="s">
        <v>46</v>
      </c>
      <c r="H647" t="s">
        <v>47</v>
      </c>
      <c r="I647" t="s">
        <v>48</v>
      </c>
      <c r="J647">
        <v>7032</v>
      </c>
      <c r="K647" t="s">
        <v>49</v>
      </c>
      <c r="L647">
        <v>4113123</v>
      </c>
      <c r="M647" t="s">
        <v>279</v>
      </c>
      <c r="N647" t="s">
        <v>280</v>
      </c>
      <c r="O647" t="s">
        <v>281</v>
      </c>
      <c r="P647" t="s">
        <v>282</v>
      </c>
      <c r="Q647" t="s">
        <v>54</v>
      </c>
      <c r="R647">
        <v>100297681</v>
      </c>
      <c r="S647" t="s">
        <v>258</v>
      </c>
      <c r="T647" t="s">
        <v>56</v>
      </c>
      <c r="U647" t="s">
        <v>57</v>
      </c>
      <c r="V647">
        <v>3290.57</v>
      </c>
      <c r="W647">
        <v>22499.83</v>
      </c>
      <c r="X647">
        <v>20.560320000000001</v>
      </c>
      <c r="Y647">
        <v>1</v>
      </c>
      <c r="Z647">
        <v>1</v>
      </c>
      <c r="AA647" s="1">
        <v>42675</v>
      </c>
      <c r="AB647">
        <v>27000</v>
      </c>
      <c r="AC647" t="s">
        <v>56</v>
      </c>
      <c r="AD647" t="s">
        <v>283</v>
      </c>
    </row>
    <row r="648" spans="1:30" x14ac:dyDescent="0.3">
      <c r="A648">
        <v>44245</v>
      </c>
      <c r="B648">
        <v>1</v>
      </c>
      <c r="C648" t="s">
        <v>548</v>
      </c>
      <c r="D648" t="s">
        <v>549</v>
      </c>
      <c r="E648">
        <v>19962420</v>
      </c>
      <c r="F648">
        <v>7116257071</v>
      </c>
      <c r="G648" t="s">
        <v>46</v>
      </c>
      <c r="H648" t="s">
        <v>47</v>
      </c>
      <c r="I648" t="s">
        <v>48</v>
      </c>
      <c r="J648">
        <v>7032</v>
      </c>
      <c r="K648" t="s">
        <v>49</v>
      </c>
      <c r="L648">
        <v>3000783</v>
      </c>
      <c r="M648" t="s">
        <v>550</v>
      </c>
      <c r="N648" t="s">
        <v>551</v>
      </c>
      <c r="O648" t="s">
        <v>263</v>
      </c>
      <c r="P648" t="s">
        <v>264</v>
      </c>
      <c r="Q648" t="s">
        <v>54</v>
      </c>
      <c r="R648">
        <v>100647401</v>
      </c>
      <c r="S648" t="s">
        <v>274</v>
      </c>
      <c r="T648" t="s">
        <v>56</v>
      </c>
      <c r="U648" t="s">
        <v>57</v>
      </c>
      <c r="V648">
        <v>4018.31</v>
      </c>
      <c r="W648">
        <v>22498.42</v>
      </c>
      <c r="X648">
        <v>20.638000000000002</v>
      </c>
      <c r="Y648">
        <v>1</v>
      </c>
      <c r="Z648">
        <v>1</v>
      </c>
      <c r="AA648" s="1">
        <v>42675</v>
      </c>
      <c r="AB648">
        <v>27000</v>
      </c>
      <c r="AC648" t="s">
        <v>56</v>
      </c>
      <c r="AD648" t="s">
        <v>552</v>
      </c>
    </row>
    <row r="649" spans="1:30" x14ac:dyDescent="0.3">
      <c r="A649">
        <v>44418</v>
      </c>
      <c r="B649">
        <v>1</v>
      </c>
      <c r="C649" t="s">
        <v>548</v>
      </c>
      <c r="D649" t="s">
        <v>549</v>
      </c>
      <c r="E649">
        <v>19962378</v>
      </c>
      <c r="F649">
        <v>7116334281</v>
      </c>
      <c r="G649" t="s">
        <v>46</v>
      </c>
      <c r="H649" t="s">
        <v>47</v>
      </c>
      <c r="I649" t="s">
        <v>48</v>
      </c>
      <c r="J649">
        <v>7032</v>
      </c>
      <c r="K649" t="s">
        <v>49</v>
      </c>
      <c r="L649">
        <v>925239</v>
      </c>
      <c r="M649" t="s">
        <v>554</v>
      </c>
      <c r="N649" t="s">
        <v>555</v>
      </c>
      <c r="O649" t="s">
        <v>99</v>
      </c>
      <c r="P649" t="s">
        <v>100</v>
      </c>
      <c r="Q649" t="s">
        <v>54</v>
      </c>
      <c r="R649">
        <v>100223303</v>
      </c>
      <c r="S649" t="s">
        <v>64</v>
      </c>
      <c r="T649" t="s">
        <v>56</v>
      </c>
      <c r="U649" t="s">
        <v>57</v>
      </c>
      <c r="V649">
        <v>6461.59</v>
      </c>
      <c r="W649">
        <v>22032.77</v>
      </c>
      <c r="X649">
        <v>20.26681</v>
      </c>
      <c r="Y649">
        <v>1</v>
      </c>
      <c r="Z649">
        <v>1</v>
      </c>
      <c r="AA649" s="1">
        <v>42675</v>
      </c>
      <c r="AB649">
        <v>27000</v>
      </c>
      <c r="AC649" t="s">
        <v>56</v>
      </c>
      <c r="AD649" t="s">
        <v>101</v>
      </c>
    </row>
    <row r="650" spans="1:30" x14ac:dyDescent="0.3">
      <c r="A650">
        <v>44366</v>
      </c>
      <c r="B650">
        <v>1</v>
      </c>
      <c r="C650" t="s">
        <v>548</v>
      </c>
      <c r="D650" t="s">
        <v>549</v>
      </c>
      <c r="E650">
        <v>19962427</v>
      </c>
      <c r="F650">
        <v>7116283238</v>
      </c>
      <c r="G650" t="s">
        <v>46</v>
      </c>
      <c r="H650" t="s">
        <v>47</v>
      </c>
      <c r="I650" t="s">
        <v>48</v>
      </c>
      <c r="J650">
        <v>7032</v>
      </c>
      <c r="K650" t="s">
        <v>49</v>
      </c>
      <c r="L650">
        <v>646963</v>
      </c>
      <c r="M650" t="s">
        <v>176</v>
      </c>
      <c r="N650" t="s">
        <v>177</v>
      </c>
      <c r="O650" t="s">
        <v>178</v>
      </c>
      <c r="P650" t="s">
        <v>179</v>
      </c>
      <c r="Q650" t="s">
        <v>54</v>
      </c>
      <c r="R650">
        <v>100214689</v>
      </c>
      <c r="S650" t="s">
        <v>155</v>
      </c>
      <c r="T650" t="s">
        <v>56</v>
      </c>
      <c r="U650" t="s">
        <v>57</v>
      </c>
      <c r="V650">
        <v>6190.22</v>
      </c>
      <c r="W650">
        <v>21046.34</v>
      </c>
      <c r="X650">
        <v>19.217669999999998</v>
      </c>
      <c r="Y650">
        <v>1</v>
      </c>
      <c r="Z650">
        <v>1</v>
      </c>
      <c r="AA650" s="1">
        <v>42675</v>
      </c>
      <c r="AB650">
        <v>27000</v>
      </c>
      <c r="AC650" t="s">
        <v>56</v>
      </c>
      <c r="AD650" t="s">
        <v>180</v>
      </c>
    </row>
    <row r="651" spans="1:30" x14ac:dyDescent="0.3">
      <c r="A651">
        <v>44420</v>
      </c>
      <c r="B651">
        <v>1</v>
      </c>
      <c r="C651" t="s">
        <v>548</v>
      </c>
      <c r="D651" t="s">
        <v>549</v>
      </c>
      <c r="E651">
        <v>19962421</v>
      </c>
      <c r="F651">
        <v>7116334284</v>
      </c>
      <c r="G651" t="s">
        <v>46</v>
      </c>
      <c r="H651" t="s">
        <v>47</v>
      </c>
      <c r="I651" t="s">
        <v>48</v>
      </c>
      <c r="J651">
        <v>7032</v>
      </c>
      <c r="K651" t="s">
        <v>49</v>
      </c>
      <c r="L651">
        <v>5014992</v>
      </c>
      <c r="M651" t="s">
        <v>302</v>
      </c>
      <c r="N651" t="s">
        <v>280</v>
      </c>
      <c r="O651" t="s">
        <v>281</v>
      </c>
      <c r="P651" t="s">
        <v>282</v>
      </c>
      <c r="Q651" t="s">
        <v>54</v>
      </c>
      <c r="R651">
        <v>100214689</v>
      </c>
      <c r="S651" t="s">
        <v>155</v>
      </c>
      <c r="T651" t="s">
        <v>56</v>
      </c>
      <c r="U651" t="s">
        <v>57</v>
      </c>
      <c r="V651">
        <v>3352.34</v>
      </c>
      <c r="W651">
        <v>20254.95</v>
      </c>
      <c r="X651">
        <v>18.415749999999999</v>
      </c>
      <c r="Y651">
        <v>1</v>
      </c>
      <c r="Z651">
        <v>1</v>
      </c>
      <c r="AA651" s="1">
        <v>42675</v>
      </c>
      <c r="AB651">
        <v>27000</v>
      </c>
      <c r="AC651" t="s">
        <v>56</v>
      </c>
      <c r="AD651" t="s">
        <v>303</v>
      </c>
    </row>
    <row r="652" spans="1:30" x14ac:dyDescent="0.3">
      <c r="A652">
        <v>44370</v>
      </c>
      <c r="B652">
        <v>1</v>
      </c>
      <c r="C652" t="s">
        <v>548</v>
      </c>
      <c r="D652" t="s">
        <v>549</v>
      </c>
      <c r="E652">
        <v>19962425</v>
      </c>
      <c r="F652">
        <v>7116285967</v>
      </c>
      <c r="G652" t="s">
        <v>46</v>
      </c>
      <c r="H652" t="s">
        <v>47</v>
      </c>
      <c r="I652" t="s">
        <v>48</v>
      </c>
      <c r="J652">
        <v>7032</v>
      </c>
      <c r="K652" t="s">
        <v>49</v>
      </c>
      <c r="L652">
        <v>659338</v>
      </c>
      <c r="M652" t="s">
        <v>50</v>
      </c>
      <c r="N652" t="s">
        <v>51</v>
      </c>
      <c r="O652" t="s">
        <v>52</v>
      </c>
      <c r="P652" t="s">
        <v>53</v>
      </c>
      <c r="Q652" t="s">
        <v>54</v>
      </c>
      <c r="R652">
        <v>100223303</v>
      </c>
      <c r="S652" t="s">
        <v>64</v>
      </c>
      <c r="T652" t="s">
        <v>56</v>
      </c>
      <c r="U652" t="s">
        <v>57</v>
      </c>
      <c r="V652">
        <v>1632.59</v>
      </c>
      <c r="W652">
        <v>19808.43</v>
      </c>
      <c r="X652">
        <v>18.155999999999999</v>
      </c>
      <c r="Y652">
        <v>1</v>
      </c>
      <c r="Z652">
        <v>1</v>
      </c>
      <c r="AA652" s="1">
        <v>42675</v>
      </c>
      <c r="AB652">
        <v>27000</v>
      </c>
      <c r="AC652" t="s">
        <v>56</v>
      </c>
      <c r="AD652" t="s">
        <v>423</v>
      </c>
    </row>
    <row r="653" spans="1:30" x14ac:dyDescent="0.3">
      <c r="A653">
        <v>44421</v>
      </c>
      <c r="B653">
        <v>1</v>
      </c>
      <c r="C653" t="s">
        <v>548</v>
      </c>
      <c r="D653" t="s">
        <v>549</v>
      </c>
      <c r="E653">
        <v>19962422</v>
      </c>
      <c r="F653">
        <v>7116334310</v>
      </c>
      <c r="G653" t="s">
        <v>46</v>
      </c>
      <c r="H653" t="s">
        <v>47</v>
      </c>
      <c r="I653" t="s">
        <v>48</v>
      </c>
      <c r="J653">
        <v>7032</v>
      </c>
      <c r="K653" t="s">
        <v>49</v>
      </c>
      <c r="L653">
        <v>5014992</v>
      </c>
      <c r="M653" t="s">
        <v>302</v>
      </c>
      <c r="N653" t="s">
        <v>280</v>
      </c>
      <c r="O653" t="s">
        <v>281</v>
      </c>
      <c r="P653" t="s">
        <v>282</v>
      </c>
      <c r="Q653" t="s">
        <v>54</v>
      </c>
      <c r="R653">
        <v>100297681</v>
      </c>
      <c r="S653" t="s">
        <v>258</v>
      </c>
      <c r="T653" t="s">
        <v>56</v>
      </c>
      <c r="U653" t="s">
        <v>57</v>
      </c>
      <c r="V653">
        <v>3284.2</v>
      </c>
      <c r="W653">
        <v>18913.48</v>
      </c>
      <c r="X653">
        <v>17.271360000000001</v>
      </c>
      <c r="Y653">
        <v>1</v>
      </c>
      <c r="Z653">
        <v>1</v>
      </c>
      <c r="AA653" s="1">
        <v>42675</v>
      </c>
      <c r="AB653">
        <v>27000</v>
      </c>
      <c r="AC653" t="s">
        <v>56</v>
      </c>
      <c r="AD653" t="s">
        <v>283</v>
      </c>
    </row>
    <row r="654" spans="1:30" x14ac:dyDescent="0.3">
      <c r="A654">
        <v>44422</v>
      </c>
      <c r="B654">
        <v>1</v>
      </c>
      <c r="C654" t="s">
        <v>548</v>
      </c>
      <c r="D654" t="s">
        <v>549</v>
      </c>
      <c r="E654">
        <v>19962423</v>
      </c>
      <c r="F654">
        <v>7116334311</v>
      </c>
      <c r="G654" t="s">
        <v>46</v>
      </c>
      <c r="H654" t="s">
        <v>47</v>
      </c>
      <c r="I654" t="s">
        <v>48</v>
      </c>
      <c r="J654">
        <v>7032</v>
      </c>
      <c r="K654" t="s">
        <v>49</v>
      </c>
      <c r="L654">
        <v>3351045</v>
      </c>
      <c r="M654" t="s">
        <v>451</v>
      </c>
      <c r="N654" t="s">
        <v>556</v>
      </c>
      <c r="O654" t="s">
        <v>84</v>
      </c>
      <c r="P654" t="s">
        <v>85</v>
      </c>
      <c r="Q654" t="s">
        <v>54</v>
      </c>
      <c r="R654">
        <v>100214689</v>
      </c>
      <c r="S654" t="s">
        <v>155</v>
      </c>
      <c r="T654" t="s">
        <v>56</v>
      </c>
      <c r="U654" t="s">
        <v>57</v>
      </c>
      <c r="V654">
        <v>10654</v>
      </c>
      <c r="W654">
        <v>16428</v>
      </c>
      <c r="X654">
        <v>14.06</v>
      </c>
      <c r="Y654">
        <v>1</v>
      </c>
      <c r="Z654">
        <v>1</v>
      </c>
      <c r="AA654" s="1">
        <v>42675</v>
      </c>
      <c r="AB654">
        <v>27000</v>
      </c>
      <c r="AC654" t="s">
        <v>56</v>
      </c>
      <c r="AD654" t="s">
        <v>557</v>
      </c>
    </row>
    <row r="655" spans="1:30" x14ac:dyDescent="0.3">
      <c r="A655">
        <v>44365</v>
      </c>
      <c r="B655">
        <v>1</v>
      </c>
      <c r="C655" t="s">
        <v>548</v>
      </c>
      <c r="D655" t="s">
        <v>549</v>
      </c>
      <c r="E655">
        <v>19962426</v>
      </c>
      <c r="F655">
        <v>7116283237</v>
      </c>
      <c r="G655" t="s">
        <v>46</v>
      </c>
      <c r="H655" t="s">
        <v>47</v>
      </c>
      <c r="I655" t="s">
        <v>48</v>
      </c>
      <c r="J655">
        <v>7032</v>
      </c>
      <c r="K655" t="s">
        <v>49</v>
      </c>
      <c r="L655">
        <v>3025769</v>
      </c>
      <c r="M655" t="s">
        <v>62</v>
      </c>
      <c r="N655" t="s">
        <v>63</v>
      </c>
      <c r="O655" t="s">
        <v>52</v>
      </c>
      <c r="P655" t="s">
        <v>53</v>
      </c>
      <c r="Q655" t="s">
        <v>54</v>
      </c>
      <c r="R655">
        <v>100223303</v>
      </c>
      <c r="S655" t="s">
        <v>64</v>
      </c>
      <c r="T655" t="s">
        <v>56</v>
      </c>
      <c r="U655" t="s">
        <v>57</v>
      </c>
      <c r="V655">
        <v>1703.42</v>
      </c>
      <c r="W655">
        <v>15066</v>
      </c>
      <c r="X655">
        <v>12.96</v>
      </c>
      <c r="Y655">
        <v>1</v>
      </c>
      <c r="Z655">
        <v>1</v>
      </c>
      <c r="AA655" s="1">
        <v>42675</v>
      </c>
      <c r="AB655">
        <v>27000</v>
      </c>
      <c r="AC655" t="s">
        <v>56</v>
      </c>
      <c r="AD655" t="s">
        <v>65</v>
      </c>
    </row>
    <row r="656" spans="1:30" x14ac:dyDescent="0.3">
      <c r="A656">
        <v>44972</v>
      </c>
      <c r="B656">
        <v>1</v>
      </c>
      <c r="C656" t="s">
        <v>548</v>
      </c>
      <c r="D656" t="s">
        <v>560</v>
      </c>
      <c r="E656">
        <v>19989863</v>
      </c>
      <c r="F656">
        <v>7116389103</v>
      </c>
      <c r="G656" t="s">
        <v>46</v>
      </c>
      <c r="H656" t="s">
        <v>47</v>
      </c>
      <c r="I656" t="s">
        <v>48</v>
      </c>
      <c r="J656">
        <v>7032</v>
      </c>
      <c r="K656" t="s">
        <v>49</v>
      </c>
      <c r="L656">
        <v>659338</v>
      </c>
      <c r="M656" t="s">
        <v>50</v>
      </c>
      <c r="N656" t="s">
        <v>51</v>
      </c>
      <c r="O656" t="s">
        <v>52</v>
      </c>
      <c r="P656" t="s">
        <v>53</v>
      </c>
      <c r="Q656" t="s">
        <v>54</v>
      </c>
      <c r="R656">
        <v>101093720</v>
      </c>
      <c r="S656" t="s">
        <v>55</v>
      </c>
      <c r="T656" t="s">
        <v>56</v>
      </c>
      <c r="U656" t="s">
        <v>57</v>
      </c>
      <c r="V656">
        <v>1871.12</v>
      </c>
      <c r="W656">
        <v>25626.240000000002</v>
      </c>
      <c r="X656">
        <v>23.587199999999999</v>
      </c>
      <c r="Y656">
        <v>1</v>
      </c>
      <c r="Z656">
        <v>1</v>
      </c>
      <c r="AA656" s="1">
        <v>42678</v>
      </c>
      <c r="AB656">
        <v>27000</v>
      </c>
      <c r="AC656" t="s">
        <v>56</v>
      </c>
      <c r="AD656" t="s">
        <v>220</v>
      </c>
    </row>
    <row r="657" spans="1:30" x14ac:dyDescent="0.3">
      <c r="A657">
        <v>44981</v>
      </c>
      <c r="B657">
        <v>1</v>
      </c>
      <c r="C657" t="s">
        <v>548</v>
      </c>
      <c r="D657" t="s">
        <v>560</v>
      </c>
      <c r="E657">
        <v>19989835</v>
      </c>
      <c r="F657">
        <v>7116390387</v>
      </c>
      <c r="G657" t="s">
        <v>46</v>
      </c>
      <c r="H657" t="s">
        <v>47</v>
      </c>
      <c r="I657" t="s">
        <v>48</v>
      </c>
      <c r="J657">
        <v>7032</v>
      </c>
      <c r="K657" t="s">
        <v>49</v>
      </c>
      <c r="L657">
        <v>2064813</v>
      </c>
      <c r="M657" t="s">
        <v>256</v>
      </c>
      <c r="N657" t="s">
        <v>257</v>
      </c>
      <c r="O657" t="s">
        <v>215</v>
      </c>
      <c r="P657" t="s">
        <v>216</v>
      </c>
      <c r="Q657" t="s">
        <v>54</v>
      </c>
      <c r="R657">
        <v>100894891</v>
      </c>
      <c r="S657" t="s">
        <v>116</v>
      </c>
      <c r="T657" t="s">
        <v>56</v>
      </c>
      <c r="U657" t="s">
        <v>57</v>
      </c>
      <c r="V657">
        <v>12645.96</v>
      </c>
      <c r="W657">
        <v>22511.22</v>
      </c>
      <c r="X657">
        <v>20.618580000000001</v>
      </c>
      <c r="Y657">
        <v>1</v>
      </c>
      <c r="Z657">
        <v>1</v>
      </c>
      <c r="AA657" s="1">
        <v>42678</v>
      </c>
      <c r="AB657">
        <v>27000</v>
      </c>
      <c r="AC657" t="s">
        <v>56</v>
      </c>
      <c r="AD657" t="s">
        <v>390</v>
      </c>
    </row>
    <row r="658" spans="1:30" x14ac:dyDescent="0.3">
      <c r="A658">
        <v>44986</v>
      </c>
      <c r="B658">
        <v>1</v>
      </c>
      <c r="C658" t="s">
        <v>548</v>
      </c>
      <c r="D658" t="s">
        <v>560</v>
      </c>
      <c r="E658">
        <v>19989862</v>
      </c>
      <c r="F658">
        <v>7116390392</v>
      </c>
      <c r="G658" t="s">
        <v>46</v>
      </c>
      <c r="H658" t="s">
        <v>47</v>
      </c>
      <c r="I658" t="s">
        <v>48</v>
      </c>
      <c r="J658">
        <v>7032</v>
      </c>
      <c r="K658" t="s">
        <v>49</v>
      </c>
      <c r="L658">
        <v>659338</v>
      </c>
      <c r="M658" t="s">
        <v>50</v>
      </c>
      <c r="N658" t="s">
        <v>51</v>
      </c>
      <c r="O658" t="s">
        <v>52</v>
      </c>
      <c r="P658" t="s">
        <v>53</v>
      </c>
      <c r="Q658" t="s">
        <v>54</v>
      </c>
      <c r="R658">
        <v>100223303</v>
      </c>
      <c r="S658" t="s">
        <v>64</v>
      </c>
      <c r="T658" t="s">
        <v>56</v>
      </c>
      <c r="U658" t="s">
        <v>57</v>
      </c>
      <c r="V658">
        <v>1629.21</v>
      </c>
      <c r="W658">
        <v>21512.400000000001</v>
      </c>
      <c r="X658">
        <v>19.9056</v>
      </c>
      <c r="Y658">
        <v>1</v>
      </c>
      <c r="Z658">
        <v>1</v>
      </c>
      <c r="AA658" s="1">
        <v>42678</v>
      </c>
      <c r="AB658">
        <v>27000</v>
      </c>
      <c r="AC658" t="s">
        <v>56</v>
      </c>
      <c r="AD658" t="s">
        <v>423</v>
      </c>
    </row>
    <row r="659" spans="1:30" x14ac:dyDescent="0.3">
      <c r="A659">
        <v>44983</v>
      </c>
      <c r="B659">
        <v>1</v>
      </c>
      <c r="C659" t="s">
        <v>548</v>
      </c>
      <c r="D659" t="s">
        <v>560</v>
      </c>
      <c r="E659">
        <v>19989837</v>
      </c>
      <c r="F659">
        <v>7116390389</v>
      </c>
      <c r="G659" t="s">
        <v>46</v>
      </c>
      <c r="H659" t="s">
        <v>47</v>
      </c>
      <c r="I659" t="s">
        <v>48</v>
      </c>
      <c r="J659">
        <v>7032</v>
      </c>
      <c r="K659" t="s">
        <v>49</v>
      </c>
      <c r="L659">
        <v>942421</v>
      </c>
      <c r="M659" t="s">
        <v>261</v>
      </c>
      <c r="N659" t="s">
        <v>262</v>
      </c>
      <c r="O659" t="s">
        <v>263</v>
      </c>
      <c r="P659" t="s">
        <v>264</v>
      </c>
      <c r="Q659" t="s">
        <v>54</v>
      </c>
      <c r="R659">
        <v>100535792</v>
      </c>
      <c r="S659" t="s">
        <v>251</v>
      </c>
      <c r="T659" t="s">
        <v>56</v>
      </c>
      <c r="U659" t="s">
        <v>57</v>
      </c>
      <c r="V659">
        <v>3345.8</v>
      </c>
      <c r="W659">
        <v>21071.279999999999</v>
      </c>
      <c r="X659">
        <v>19.316479999999999</v>
      </c>
      <c r="Y659">
        <v>1</v>
      </c>
      <c r="Z659">
        <v>1</v>
      </c>
      <c r="AA659" s="1">
        <v>42678</v>
      </c>
      <c r="AB659">
        <v>27000</v>
      </c>
      <c r="AC659" t="s">
        <v>56</v>
      </c>
      <c r="AD659" t="s">
        <v>265</v>
      </c>
    </row>
    <row r="660" spans="1:30" x14ac:dyDescent="0.3">
      <c r="A660">
        <v>45118</v>
      </c>
      <c r="B660">
        <v>1</v>
      </c>
      <c r="C660" t="s">
        <v>548</v>
      </c>
      <c r="D660" t="s">
        <v>560</v>
      </c>
      <c r="E660">
        <v>19989865</v>
      </c>
      <c r="F660">
        <v>7116432560</v>
      </c>
      <c r="G660" t="s">
        <v>46</v>
      </c>
      <c r="H660" t="s">
        <v>47</v>
      </c>
      <c r="I660" t="s">
        <v>48</v>
      </c>
      <c r="J660">
        <v>7032</v>
      </c>
      <c r="K660" t="s">
        <v>49</v>
      </c>
      <c r="L660">
        <v>659338</v>
      </c>
      <c r="M660" t="s">
        <v>50</v>
      </c>
      <c r="N660" t="s">
        <v>51</v>
      </c>
      <c r="O660" t="s">
        <v>52</v>
      </c>
      <c r="P660" t="s">
        <v>53</v>
      </c>
      <c r="Q660" t="s">
        <v>54</v>
      </c>
      <c r="R660">
        <v>101093720</v>
      </c>
      <c r="S660" t="s">
        <v>55</v>
      </c>
      <c r="T660" t="s">
        <v>56</v>
      </c>
      <c r="U660" t="s">
        <v>57</v>
      </c>
      <c r="V660">
        <v>1873.93</v>
      </c>
      <c r="W660">
        <v>15480</v>
      </c>
      <c r="X660">
        <v>13.5</v>
      </c>
      <c r="Y660">
        <v>1</v>
      </c>
      <c r="Z660">
        <v>1</v>
      </c>
      <c r="AA660" s="1">
        <v>42678</v>
      </c>
      <c r="AB660">
        <v>27000</v>
      </c>
      <c r="AC660" t="s">
        <v>56</v>
      </c>
      <c r="AD660" t="s">
        <v>220</v>
      </c>
    </row>
    <row r="661" spans="1:30" x14ac:dyDescent="0.3">
      <c r="A661">
        <v>44973</v>
      </c>
      <c r="B661">
        <v>1</v>
      </c>
      <c r="C661" t="s">
        <v>548</v>
      </c>
      <c r="D661" t="s">
        <v>560</v>
      </c>
      <c r="E661">
        <v>19989864</v>
      </c>
      <c r="F661">
        <v>7116389104</v>
      </c>
      <c r="G661" t="s">
        <v>46</v>
      </c>
      <c r="H661" t="s">
        <v>47</v>
      </c>
      <c r="I661" t="s">
        <v>48</v>
      </c>
      <c r="J661">
        <v>7032</v>
      </c>
      <c r="K661" t="s">
        <v>49</v>
      </c>
      <c r="L661">
        <v>659338</v>
      </c>
      <c r="M661" t="s">
        <v>50</v>
      </c>
      <c r="N661" t="s">
        <v>51</v>
      </c>
      <c r="O661" t="s">
        <v>52</v>
      </c>
      <c r="P661" t="s">
        <v>53</v>
      </c>
      <c r="Q661" t="s">
        <v>54</v>
      </c>
      <c r="R661">
        <v>101093720</v>
      </c>
      <c r="S661" t="s">
        <v>55</v>
      </c>
      <c r="T661" t="s">
        <v>56</v>
      </c>
      <c r="U661" t="s">
        <v>57</v>
      </c>
      <c r="V661">
        <v>1873.87</v>
      </c>
      <c r="W661">
        <v>14061.6</v>
      </c>
      <c r="X661">
        <v>12.096</v>
      </c>
      <c r="Y661">
        <v>1</v>
      </c>
      <c r="Z661">
        <v>1</v>
      </c>
      <c r="AA661" s="1">
        <v>42678</v>
      </c>
      <c r="AB661">
        <v>27000</v>
      </c>
      <c r="AC661" t="s">
        <v>56</v>
      </c>
      <c r="AD661" t="s">
        <v>220</v>
      </c>
    </row>
    <row r="662" spans="1:30" x14ac:dyDescent="0.3">
      <c r="A662">
        <v>45288</v>
      </c>
      <c r="B662">
        <v>1</v>
      </c>
      <c r="C662" t="s">
        <v>548</v>
      </c>
      <c r="D662" t="s">
        <v>562</v>
      </c>
      <c r="E662">
        <v>20000117</v>
      </c>
      <c r="F662">
        <v>7116434983</v>
      </c>
      <c r="G662" t="s">
        <v>46</v>
      </c>
      <c r="H662" t="s">
        <v>47</v>
      </c>
      <c r="I662" t="s">
        <v>48</v>
      </c>
      <c r="J662">
        <v>7032</v>
      </c>
      <c r="K662" t="s">
        <v>49</v>
      </c>
      <c r="L662">
        <v>915409</v>
      </c>
      <c r="M662" t="s">
        <v>247</v>
      </c>
      <c r="N662" t="s">
        <v>248</v>
      </c>
      <c r="O662" t="s">
        <v>249</v>
      </c>
      <c r="P662" t="s">
        <v>250</v>
      </c>
      <c r="Q662" t="s">
        <v>54</v>
      </c>
      <c r="R662">
        <v>100535792</v>
      </c>
      <c r="S662" t="s">
        <v>251</v>
      </c>
      <c r="T662" t="s">
        <v>56</v>
      </c>
      <c r="U662" t="s">
        <v>57</v>
      </c>
      <c r="V662">
        <v>5158.3500000000004</v>
      </c>
      <c r="W662">
        <v>22869.26</v>
      </c>
      <c r="X662">
        <v>21.010760000000001</v>
      </c>
      <c r="Y662">
        <v>1</v>
      </c>
      <c r="Z662">
        <v>1</v>
      </c>
      <c r="AA662" s="1">
        <v>42679</v>
      </c>
      <c r="AB662">
        <v>27000</v>
      </c>
      <c r="AC662" t="s">
        <v>56</v>
      </c>
      <c r="AD662" t="s">
        <v>252</v>
      </c>
    </row>
    <row r="663" spans="1:30" x14ac:dyDescent="0.3">
      <c r="A663">
        <v>46313</v>
      </c>
      <c r="B663">
        <v>1</v>
      </c>
      <c r="C663" t="s">
        <v>548</v>
      </c>
      <c r="D663" t="s">
        <v>563</v>
      </c>
      <c r="E663">
        <v>20009878</v>
      </c>
      <c r="F663">
        <v>7116470406</v>
      </c>
      <c r="G663" t="s">
        <v>46</v>
      </c>
      <c r="H663" t="s">
        <v>47</v>
      </c>
      <c r="I663" t="s">
        <v>48</v>
      </c>
      <c r="J663">
        <v>7032</v>
      </c>
      <c r="K663" t="s">
        <v>49</v>
      </c>
      <c r="L663">
        <v>931925</v>
      </c>
      <c r="M663" t="s">
        <v>239</v>
      </c>
      <c r="N663" t="s">
        <v>240</v>
      </c>
      <c r="O663" t="s">
        <v>241</v>
      </c>
      <c r="P663" t="s">
        <v>242</v>
      </c>
      <c r="Q663" t="s">
        <v>54</v>
      </c>
      <c r="R663">
        <v>100214689</v>
      </c>
      <c r="S663" t="s">
        <v>155</v>
      </c>
      <c r="T663" t="s">
        <v>56</v>
      </c>
      <c r="U663" t="s">
        <v>57</v>
      </c>
      <c r="V663">
        <v>3357.1</v>
      </c>
      <c r="W663">
        <v>21008.94</v>
      </c>
      <c r="X663">
        <v>19.227080000000001</v>
      </c>
      <c r="Y663">
        <v>1</v>
      </c>
      <c r="Z663">
        <v>1</v>
      </c>
      <c r="AA663" s="1">
        <v>42681</v>
      </c>
      <c r="AB663">
        <v>27000</v>
      </c>
      <c r="AC663" t="s">
        <v>56</v>
      </c>
      <c r="AD663" t="s">
        <v>243</v>
      </c>
    </row>
    <row r="664" spans="1:30" x14ac:dyDescent="0.3">
      <c r="A664">
        <v>46772</v>
      </c>
      <c r="B664">
        <v>1</v>
      </c>
      <c r="C664" t="s">
        <v>548</v>
      </c>
      <c r="D664" t="s">
        <v>564</v>
      </c>
      <c r="E664">
        <v>20028091</v>
      </c>
      <c r="F664">
        <v>7116566180</v>
      </c>
      <c r="G664" t="s">
        <v>46</v>
      </c>
      <c r="H664" t="s">
        <v>47</v>
      </c>
      <c r="I664" t="s">
        <v>48</v>
      </c>
      <c r="J664">
        <v>7032</v>
      </c>
      <c r="K664" t="s">
        <v>49</v>
      </c>
      <c r="L664">
        <v>659338</v>
      </c>
      <c r="M664" t="s">
        <v>50</v>
      </c>
      <c r="N664" t="s">
        <v>51</v>
      </c>
      <c r="O664" t="s">
        <v>52</v>
      </c>
      <c r="P664" t="s">
        <v>53</v>
      </c>
      <c r="Q664" t="s">
        <v>54</v>
      </c>
      <c r="R664">
        <v>101093720</v>
      </c>
      <c r="S664" t="s">
        <v>55</v>
      </c>
      <c r="T664" t="s">
        <v>56</v>
      </c>
      <c r="U664" t="s">
        <v>57</v>
      </c>
      <c r="V664">
        <v>1871.11</v>
      </c>
      <c r="W664">
        <v>23659.5</v>
      </c>
      <c r="X664">
        <v>22.119599999999998</v>
      </c>
      <c r="Y664">
        <v>1</v>
      </c>
      <c r="Z664">
        <v>1</v>
      </c>
      <c r="AA664" s="1">
        <v>42682</v>
      </c>
      <c r="AB664">
        <v>27000</v>
      </c>
      <c r="AC664" t="s">
        <v>56</v>
      </c>
      <c r="AD664" t="s">
        <v>220</v>
      </c>
    </row>
    <row r="665" spans="1:30" x14ac:dyDescent="0.3">
      <c r="A665">
        <v>46768</v>
      </c>
      <c r="B665">
        <v>1</v>
      </c>
      <c r="C665" t="s">
        <v>548</v>
      </c>
      <c r="D665" t="s">
        <v>564</v>
      </c>
      <c r="E665">
        <v>20026907</v>
      </c>
      <c r="F665">
        <v>7116551766</v>
      </c>
      <c r="G665" t="s">
        <v>46</v>
      </c>
      <c r="H665" t="s">
        <v>47</v>
      </c>
      <c r="I665" t="s">
        <v>48</v>
      </c>
      <c r="J665">
        <v>7032</v>
      </c>
      <c r="K665" t="s">
        <v>49</v>
      </c>
      <c r="L665">
        <v>1928761</v>
      </c>
      <c r="M665" t="s">
        <v>231</v>
      </c>
      <c r="N665" t="s">
        <v>232</v>
      </c>
      <c r="O665" t="s">
        <v>99</v>
      </c>
      <c r="P665" t="s">
        <v>100</v>
      </c>
      <c r="Q665" t="s">
        <v>54</v>
      </c>
      <c r="R665">
        <v>100223303</v>
      </c>
      <c r="S665" t="s">
        <v>64</v>
      </c>
      <c r="T665" t="s">
        <v>56</v>
      </c>
      <c r="U665" t="s">
        <v>57</v>
      </c>
      <c r="V665">
        <v>8880.4699999999993</v>
      </c>
      <c r="W665">
        <v>21656.19</v>
      </c>
      <c r="X665">
        <v>19.798079999999999</v>
      </c>
      <c r="Y665">
        <v>1</v>
      </c>
      <c r="Z665">
        <v>1</v>
      </c>
      <c r="AA665" s="1">
        <v>42682</v>
      </c>
      <c r="AB665">
        <v>27000</v>
      </c>
      <c r="AC665" t="s">
        <v>56</v>
      </c>
      <c r="AD665" t="s">
        <v>233</v>
      </c>
    </row>
    <row r="666" spans="1:30" x14ac:dyDescent="0.3">
      <c r="A666">
        <v>46770</v>
      </c>
      <c r="B666">
        <v>1</v>
      </c>
      <c r="C666" t="s">
        <v>548</v>
      </c>
      <c r="D666" t="s">
        <v>564</v>
      </c>
      <c r="E666">
        <v>20026909</v>
      </c>
      <c r="F666">
        <v>7116551768</v>
      </c>
      <c r="G666" t="s">
        <v>46</v>
      </c>
      <c r="H666" t="s">
        <v>47</v>
      </c>
      <c r="I666" t="s">
        <v>48</v>
      </c>
      <c r="J666">
        <v>7032</v>
      </c>
      <c r="K666" t="s">
        <v>49</v>
      </c>
      <c r="L666">
        <v>931560</v>
      </c>
      <c r="M666" t="s">
        <v>337</v>
      </c>
      <c r="N666" t="s">
        <v>338</v>
      </c>
      <c r="O666" t="s">
        <v>241</v>
      </c>
      <c r="P666" t="s">
        <v>242</v>
      </c>
      <c r="Q666" t="s">
        <v>54</v>
      </c>
      <c r="R666">
        <v>100535792</v>
      </c>
      <c r="S666" t="s">
        <v>251</v>
      </c>
      <c r="T666" t="s">
        <v>56</v>
      </c>
      <c r="U666" t="s">
        <v>57</v>
      </c>
      <c r="V666">
        <v>2811.91</v>
      </c>
      <c r="W666">
        <v>21598.7</v>
      </c>
      <c r="X666">
        <v>19.752949999999998</v>
      </c>
      <c r="Y666">
        <v>1</v>
      </c>
      <c r="Z666">
        <v>1</v>
      </c>
      <c r="AA666" s="1">
        <v>42682</v>
      </c>
      <c r="AB666">
        <v>27000</v>
      </c>
      <c r="AC666" t="s">
        <v>56</v>
      </c>
      <c r="AD666" t="s">
        <v>339</v>
      </c>
    </row>
    <row r="667" spans="1:30" x14ac:dyDescent="0.3">
      <c r="A667">
        <v>46398</v>
      </c>
      <c r="B667">
        <v>1</v>
      </c>
      <c r="C667" t="s">
        <v>548</v>
      </c>
      <c r="D667" t="s">
        <v>564</v>
      </c>
      <c r="E667">
        <v>20028082</v>
      </c>
      <c r="F667">
        <v>7116385127</v>
      </c>
      <c r="G667" t="s">
        <v>46</v>
      </c>
      <c r="H667" t="s">
        <v>47</v>
      </c>
      <c r="I667" t="s">
        <v>48</v>
      </c>
      <c r="J667">
        <v>7032</v>
      </c>
      <c r="K667" t="s">
        <v>49</v>
      </c>
      <c r="L667">
        <v>659338</v>
      </c>
      <c r="M667" t="s">
        <v>50</v>
      </c>
      <c r="N667" t="s">
        <v>51</v>
      </c>
      <c r="O667" t="s">
        <v>52</v>
      </c>
      <c r="P667" t="s">
        <v>53</v>
      </c>
      <c r="Q667" t="s">
        <v>54</v>
      </c>
      <c r="R667">
        <v>101093720</v>
      </c>
      <c r="S667" t="s">
        <v>55</v>
      </c>
      <c r="T667" t="s">
        <v>56</v>
      </c>
      <c r="U667" t="s">
        <v>57</v>
      </c>
      <c r="V667">
        <v>1873.87</v>
      </c>
      <c r="W667">
        <v>14061.6</v>
      </c>
      <c r="X667">
        <v>12.096</v>
      </c>
      <c r="Y667">
        <v>1</v>
      </c>
      <c r="Z667">
        <v>1</v>
      </c>
      <c r="AA667" s="1">
        <v>42682</v>
      </c>
      <c r="AB667">
        <v>27000</v>
      </c>
      <c r="AC667" t="s">
        <v>56</v>
      </c>
      <c r="AD667" t="s">
        <v>220</v>
      </c>
    </row>
    <row r="668" spans="1:30" x14ac:dyDescent="0.3">
      <c r="A668">
        <v>47207</v>
      </c>
      <c r="B668">
        <v>1</v>
      </c>
      <c r="C668" t="s">
        <v>548</v>
      </c>
      <c r="D668" t="s">
        <v>565</v>
      </c>
      <c r="E668">
        <v>20037793</v>
      </c>
      <c r="F668">
        <v>7116725046</v>
      </c>
      <c r="G668" t="s">
        <v>46</v>
      </c>
      <c r="H668" t="s">
        <v>47</v>
      </c>
      <c r="I668" t="s">
        <v>48</v>
      </c>
      <c r="J668">
        <v>7032</v>
      </c>
      <c r="K668" t="s">
        <v>49</v>
      </c>
      <c r="L668">
        <v>925239</v>
      </c>
      <c r="M668" t="s">
        <v>554</v>
      </c>
      <c r="N668" t="s">
        <v>555</v>
      </c>
      <c r="O668" t="s">
        <v>99</v>
      </c>
      <c r="P668" t="s">
        <v>100</v>
      </c>
      <c r="Q668" t="s">
        <v>54</v>
      </c>
      <c r="R668">
        <v>100223303</v>
      </c>
      <c r="S668" t="s">
        <v>64</v>
      </c>
      <c r="T668" t="s">
        <v>56</v>
      </c>
      <c r="U668" t="s">
        <v>57</v>
      </c>
      <c r="V668">
        <v>6458.27</v>
      </c>
      <c r="W668">
        <v>22681.64</v>
      </c>
      <c r="X668">
        <v>20.69143</v>
      </c>
      <c r="Y668">
        <v>1</v>
      </c>
      <c r="Z668">
        <v>1</v>
      </c>
      <c r="AA668" s="1">
        <v>42683</v>
      </c>
      <c r="AB668">
        <v>27000</v>
      </c>
      <c r="AC668" t="s">
        <v>56</v>
      </c>
      <c r="AD668" t="s">
        <v>101</v>
      </c>
    </row>
    <row r="669" spans="1:30" x14ac:dyDescent="0.3">
      <c r="A669">
        <v>46948</v>
      </c>
      <c r="B669">
        <v>1</v>
      </c>
      <c r="C669" t="s">
        <v>548</v>
      </c>
      <c r="D669" t="s">
        <v>565</v>
      </c>
      <c r="E669">
        <v>20037797</v>
      </c>
      <c r="F669">
        <v>7116523158</v>
      </c>
      <c r="G669" t="s">
        <v>46</v>
      </c>
      <c r="H669" t="s">
        <v>47</v>
      </c>
      <c r="I669" t="s">
        <v>48</v>
      </c>
      <c r="J669">
        <v>7032</v>
      </c>
      <c r="K669" t="s">
        <v>49</v>
      </c>
      <c r="L669">
        <v>5014992</v>
      </c>
      <c r="M669" t="s">
        <v>302</v>
      </c>
      <c r="N669" t="s">
        <v>280</v>
      </c>
      <c r="O669" t="s">
        <v>281</v>
      </c>
      <c r="P669" t="s">
        <v>282</v>
      </c>
      <c r="Q669" t="s">
        <v>54</v>
      </c>
      <c r="R669">
        <v>100214689</v>
      </c>
      <c r="S669" t="s">
        <v>155</v>
      </c>
      <c r="T669" t="s">
        <v>56</v>
      </c>
      <c r="U669" t="s">
        <v>57</v>
      </c>
      <c r="V669">
        <v>3355.72</v>
      </c>
      <c r="W669">
        <v>22229.85</v>
      </c>
      <c r="X669">
        <v>20.331440000000001</v>
      </c>
      <c r="Y669">
        <v>1</v>
      </c>
      <c r="Z669">
        <v>1</v>
      </c>
      <c r="AA669" s="1">
        <v>42683</v>
      </c>
      <c r="AB669">
        <v>27000</v>
      </c>
      <c r="AC669" t="s">
        <v>56</v>
      </c>
      <c r="AD669" t="s">
        <v>303</v>
      </c>
    </row>
    <row r="670" spans="1:30" x14ac:dyDescent="0.3">
      <c r="A670">
        <v>47074</v>
      </c>
      <c r="B670">
        <v>1</v>
      </c>
      <c r="C670" t="s">
        <v>548</v>
      </c>
      <c r="D670" t="s">
        <v>565</v>
      </c>
      <c r="E670">
        <v>20037520</v>
      </c>
      <c r="F670">
        <v>7116609865</v>
      </c>
      <c r="G670" t="s">
        <v>46</v>
      </c>
      <c r="H670" t="s">
        <v>47</v>
      </c>
      <c r="I670" t="s">
        <v>48</v>
      </c>
      <c r="J670">
        <v>7032</v>
      </c>
      <c r="K670" t="s">
        <v>49</v>
      </c>
      <c r="L670">
        <v>5113784</v>
      </c>
      <c r="M670" t="s">
        <v>566</v>
      </c>
      <c r="N670" t="s">
        <v>567</v>
      </c>
      <c r="O670" t="s">
        <v>568</v>
      </c>
      <c r="P670" t="s">
        <v>569</v>
      </c>
      <c r="Q670" t="s">
        <v>54</v>
      </c>
      <c r="R670">
        <v>100894891</v>
      </c>
      <c r="S670" t="s">
        <v>116</v>
      </c>
      <c r="T670" t="s">
        <v>56</v>
      </c>
      <c r="U670" t="s">
        <v>57</v>
      </c>
      <c r="V670">
        <v>12896.8</v>
      </c>
      <c r="W670">
        <v>22189.61</v>
      </c>
      <c r="X670">
        <v>20.188199999999998</v>
      </c>
      <c r="Y670">
        <v>1</v>
      </c>
      <c r="Z670">
        <v>1</v>
      </c>
      <c r="AA670" s="1">
        <v>42683</v>
      </c>
      <c r="AB670">
        <v>27000</v>
      </c>
      <c r="AC670" t="s">
        <v>56</v>
      </c>
      <c r="AD670" t="s">
        <v>570</v>
      </c>
    </row>
    <row r="671" spans="1:30" x14ac:dyDescent="0.3">
      <c r="A671">
        <v>47192</v>
      </c>
      <c r="B671">
        <v>1</v>
      </c>
      <c r="C671" t="s">
        <v>548</v>
      </c>
      <c r="D671" t="s">
        <v>565</v>
      </c>
      <c r="E671">
        <v>20037541</v>
      </c>
      <c r="F671">
        <v>7116679011</v>
      </c>
      <c r="G671" t="s">
        <v>46</v>
      </c>
      <c r="H671" t="s">
        <v>47</v>
      </c>
      <c r="I671" t="s">
        <v>48</v>
      </c>
      <c r="J671">
        <v>7032</v>
      </c>
      <c r="K671" t="s">
        <v>49</v>
      </c>
      <c r="L671">
        <v>4205182</v>
      </c>
      <c r="M671" t="s">
        <v>286</v>
      </c>
      <c r="N671" t="s">
        <v>287</v>
      </c>
      <c r="O671" t="s">
        <v>170</v>
      </c>
      <c r="P671" t="s">
        <v>171</v>
      </c>
      <c r="Q671" t="s">
        <v>54</v>
      </c>
      <c r="R671">
        <v>100894891</v>
      </c>
      <c r="S671" t="s">
        <v>116</v>
      </c>
      <c r="T671" t="s">
        <v>56</v>
      </c>
      <c r="U671" t="s">
        <v>57</v>
      </c>
      <c r="V671">
        <v>9292.51</v>
      </c>
      <c r="W671">
        <v>22151.919999999998</v>
      </c>
      <c r="X671">
        <v>20.175350000000002</v>
      </c>
      <c r="Y671">
        <v>1</v>
      </c>
      <c r="Z671">
        <v>1</v>
      </c>
      <c r="AA671" s="1">
        <v>42683</v>
      </c>
      <c r="AB671">
        <v>27000</v>
      </c>
      <c r="AC671" t="s">
        <v>56</v>
      </c>
      <c r="AD671" t="s">
        <v>573</v>
      </c>
    </row>
    <row r="672" spans="1:30" x14ac:dyDescent="0.3">
      <c r="A672">
        <v>47206</v>
      </c>
      <c r="B672">
        <v>1</v>
      </c>
      <c r="C672" t="s">
        <v>548</v>
      </c>
      <c r="D672" t="s">
        <v>565</v>
      </c>
      <c r="E672">
        <v>20037792</v>
      </c>
      <c r="F672">
        <v>7116725045</v>
      </c>
      <c r="G672" t="s">
        <v>46</v>
      </c>
      <c r="H672" t="s">
        <v>47</v>
      </c>
      <c r="I672" t="s">
        <v>48</v>
      </c>
      <c r="J672">
        <v>7032</v>
      </c>
      <c r="K672" t="s">
        <v>49</v>
      </c>
      <c r="L672">
        <v>3965425</v>
      </c>
      <c r="M672" t="s">
        <v>151</v>
      </c>
      <c r="N672" t="s">
        <v>152</v>
      </c>
      <c r="O672" t="s">
        <v>153</v>
      </c>
      <c r="P672" t="s">
        <v>154</v>
      </c>
      <c r="Q672" t="s">
        <v>54</v>
      </c>
      <c r="R672">
        <v>100297681</v>
      </c>
      <c r="S672" t="s">
        <v>258</v>
      </c>
      <c r="T672" t="s">
        <v>56</v>
      </c>
      <c r="U672" t="s">
        <v>57</v>
      </c>
      <c r="V672">
        <v>3732.82</v>
      </c>
      <c r="W672">
        <v>21984.22</v>
      </c>
      <c r="X672">
        <v>20.169599999999999</v>
      </c>
      <c r="Y672">
        <v>1</v>
      </c>
      <c r="Z672">
        <v>1</v>
      </c>
      <c r="AA672" s="1">
        <v>42683</v>
      </c>
      <c r="AB672">
        <v>27000</v>
      </c>
      <c r="AC672" t="s">
        <v>56</v>
      </c>
      <c r="AD672" t="s">
        <v>298</v>
      </c>
    </row>
    <row r="673" spans="1:30" x14ac:dyDescent="0.3">
      <c r="A673">
        <v>46949</v>
      </c>
      <c r="B673">
        <v>1</v>
      </c>
      <c r="C673" t="s">
        <v>548</v>
      </c>
      <c r="D673" t="s">
        <v>565</v>
      </c>
      <c r="E673">
        <v>20037798</v>
      </c>
      <c r="F673">
        <v>7116523159</v>
      </c>
      <c r="G673" t="s">
        <v>46</v>
      </c>
      <c r="H673" t="s">
        <v>47</v>
      </c>
      <c r="I673" t="s">
        <v>48</v>
      </c>
      <c r="J673">
        <v>7032</v>
      </c>
      <c r="K673" t="s">
        <v>49</v>
      </c>
      <c r="L673">
        <v>942421</v>
      </c>
      <c r="M673" t="s">
        <v>261</v>
      </c>
      <c r="N673" t="s">
        <v>262</v>
      </c>
      <c r="O673" t="s">
        <v>263</v>
      </c>
      <c r="P673" t="s">
        <v>264</v>
      </c>
      <c r="Q673" t="s">
        <v>54</v>
      </c>
      <c r="R673">
        <v>100647401</v>
      </c>
      <c r="S673" t="s">
        <v>274</v>
      </c>
      <c r="T673" t="s">
        <v>56</v>
      </c>
      <c r="U673" t="s">
        <v>57</v>
      </c>
      <c r="V673">
        <v>3566.25</v>
      </c>
      <c r="W673">
        <v>21840.69</v>
      </c>
      <c r="X673">
        <v>19.932680000000001</v>
      </c>
      <c r="Y673">
        <v>1</v>
      </c>
      <c r="Z673">
        <v>1</v>
      </c>
      <c r="AA673" s="1">
        <v>42683</v>
      </c>
      <c r="AB673">
        <v>27000</v>
      </c>
      <c r="AC673" t="s">
        <v>56</v>
      </c>
      <c r="AD673" t="s">
        <v>370</v>
      </c>
    </row>
    <row r="674" spans="1:30" x14ac:dyDescent="0.3">
      <c r="A674">
        <v>47208</v>
      </c>
      <c r="B674">
        <v>1</v>
      </c>
      <c r="C674" t="s">
        <v>548</v>
      </c>
      <c r="D674" t="s">
        <v>565</v>
      </c>
      <c r="E674">
        <v>20037795</v>
      </c>
      <c r="F674">
        <v>7116725048</v>
      </c>
      <c r="G674" t="s">
        <v>46</v>
      </c>
      <c r="H674" t="s">
        <v>47</v>
      </c>
      <c r="I674" t="s">
        <v>48</v>
      </c>
      <c r="J674">
        <v>7032</v>
      </c>
      <c r="K674" t="s">
        <v>49</v>
      </c>
      <c r="L674">
        <v>4205647</v>
      </c>
      <c r="M674" t="s">
        <v>168</v>
      </c>
      <c r="N674" t="s">
        <v>169</v>
      </c>
      <c r="O674" t="s">
        <v>170</v>
      </c>
      <c r="P674" t="s">
        <v>171</v>
      </c>
      <c r="Q674" t="s">
        <v>54</v>
      </c>
      <c r="R674">
        <v>101047835</v>
      </c>
      <c r="S674" t="s">
        <v>172</v>
      </c>
      <c r="T674" t="s">
        <v>56</v>
      </c>
      <c r="U674" t="s">
        <v>57</v>
      </c>
      <c r="V674">
        <v>14236.19</v>
      </c>
      <c r="W674">
        <v>21445.43</v>
      </c>
      <c r="X674">
        <v>19.623339999999999</v>
      </c>
      <c r="Y674">
        <v>1</v>
      </c>
      <c r="Z674">
        <v>1</v>
      </c>
      <c r="AA674" s="1">
        <v>42683</v>
      </c>
      <c r="AB674">
        <v>27000</v>
      </c>
      <c r="AC674" t="s">
        <v>56</v>
      </c>
      <c r="AD674" t="s">
        <v>173</v>
      </c>
    </row>
    <row r="675" spans="1:30" x14ac:dyDescent="0.3">
      <c r="A675">
        <v>46947</v>
      </c>
      <c r="B675">
        <v>1</v>
      </c>
      <c r="C675" t="s">
        <v>548</v>
      </c>
      <c r="D675" t="s">
        <v>565</v>
      </c>
      <c r="E675">
        <v>20037796</v>
      </c>
      <c r="F675">
        <v>7116523157</v>
      </c>
      <c r="G675" t="s">
        <v>46</v>
      </c>
      <c r="H675" t="s">
        <v>47</v>
      </c>
      <c r="I675" t="s">
        <v>48</v>
      </c>
      <c r="J675">
        <v>7032</v>
      </c>
      <c r="K675" t="s">
        <v>49</v>
      </c>
      <c r="L675">
        <v>1363663</v>
      </c>
      <c r="M675" t="s">
        <v>358</v>
      </c>
      <c r="N675" t="s">
        <v>359</v>
      </c>
      <c r="O675" t="s">
        <v>207</v>
      </c>
      <c r="P675" t="s">
        <v>208</v>
      </c>
      <c r="Q675" t="s">
        <v>54</v>
      </c>
      <c r="R675">
        <v>100223303</v>
      </c>
      <c r="S675" t="s">
        <v>64</v>
      </c>
      <c r="T675" t="s">
        <v>56</v>
      </c>
      <c r="U675" t="s">
        <v>57</v>
      </c>
      <c r="V675">
        <v>4791.63</v>
      </c>
      <c r="W675">
        <v>20815.2</v>
      </c>
      <c r="X675">
        <v>19.051200000000001</v>
      </c>
      <c r="Y675">
        <v>1</v>
      </c>
      <c r="Z675">
        <v>1</v>
      </c>
      <c r="AA675" s="1">
        <v>42683</v>
      </c>
      <c r="AB675">
        <v>27000</v>
      </c>
      <c r="AC675" t="s">
        <v>56</v>
      </c>
      <c r="AD675" t="s">
        <v>360</v>
      </c>
    </row>
    <row r="676" spans="1:30" x14ac:dyDescent="0.3">
      <c r="A676">
        <v>47441</v>
      </c>
      <c r="B676">
        <v>1</v>
      </c>
      <c r="C676" t="s">
        <v>548</v>
      </c>
      <c r="D676" t="s">
        <v>577</v>
      </c>
      <c r="E676">
        <v>20047663</v>
      </c>
      <c r="F676">
        <v>7116818406</v>
      </c>
      <c r="G676" t="s">
        <v>46</v>
      </c>
      <c r="H676" t="s">
        <v>47</v>
      </c>
      <c r="I676" t="s">
        <v>48</v>
      </c>
      <c r="J676">
        <v>7032</v>
      </c>
      <c r="K676" t="s">
        <v>49</v>
      </c>
      <c r="L676">
        <v>1363663</v>
      </c>
      <c r="M676" t="s">
        <v>358</v>
      </c>
      <c r="N676" t="s">
        <v>359</v>
      </c>
      <c r="O676" t="s">
        <v>207</v>
      </c>
      <c r="P676" t="s">
        <v>208</v>
      </c>
      <c r="Q676" t="s">
        <v>54</v>
      </c>
      <c r="R676">
        <v>100223303</v>
      </c>
      <c r="S676" t="s">
        <v>64</v>
      </c>
      <c r="T676" t="s">
        <v>56</v>
      </c>
      <c r="U676" t="s">
        <v>57</v>
      </c>
      <c r="V676">
        <v>4801.25</v>
      </c>
      <c r="W676">
        <v>25480</v>
      </c>
      <c r="X676">
        <v>23.4</v>
      </c>
      <c r="Y676">
        <v>1</v>
      </c>
      <c r="Z676">
        <v>1</v>
      </c>
      <c r="AA676" s="1">
        <v>42684</v>
      </c>
      <c r="AB676">
        <v>27000</v>
      </c>
      <c r="AC676" t="s">
        <v>56</v>
      </c>
      <c r="AD676" t="s">
        <v>360</v>
      </c>
    </row>
    <row r="677" spans="1:30" x14ac:dyDescent="0.3">
      <c r="A677">
        <v>47329</v>
      </c>
      <c r="B677">
        <v>1</v>
      </c>
      <c r="C677" t="s">
        <v>548</v>
      </c>
      <c r="D677" t="s">
        <v>577</v>
      </c>
      <c r="E677">
        <v>20047912</v>
      </c>
      <c r="F677">
        <v>7116610257</v>
      </c>
      <c r="G677" t="s">
        <v>46</v>
      </c>
      <c r="H677" t="s">
        <v>47</v>
      </c>
      <c r="I677" t="s">
        <v>48</v>
      </c>
      <c r="J677">
        <v>7032</v>
      </c>
      <c r="K677" t="s">
        <v>49</v>
      </c>
      <c r="L677">
        <v>659338</v>
      </c>
      <c r="M677" t="s">
        <v>50</v>
      </c>
      <c r="N677" t="s">
        <v>51</v>
      </c>
      <c r="O677" t="s">
        <v>52</v>
      </c>
      <c r="P677" t="s">
        <v>53</v>
      </c>
      <c r="Q677" t="s">
        <v>54</v>
      </c>
      <c r="R677">
        <v>101093720</v>
      </c>
      <c r="S677" t="s">
        <v>55</v>
      </c>
      <c r="T677" t="s">
        <v>56</v>
      </c>
      <c r="U677" t="s">
        <v>57</v>
      </c>
      <c r="V677">
        <v>1869.26</v>
      </c>
      <c r="W677">
        <v>23821.3</v>
      </c>
      <c r="X677">
        <v>22.159800000000001</v>
      </c>
      <c r="Y677">
        <v>1</v>
      </c>
      <c r="Z677">
        <v>1</v>
      </c>
      <c r="AA677" s="1">
        <v>42684</v>
      </c>
      <c r="AB677">
        <v>27000</v>
      </c>
      <c r="AC677" t="s">
        <v>56</v>
      </c>
      <c r="AD677" t="s">
        <v>220</v>
      </c>
    </row>
    <row r="678" spans="1:30" x14ac:dyDescent="0.3">
      <c r="A678">
        <v>47443</v>
      </c>
      <c r="B678">
        <v>1</v>
      </c>
      <c r="C678" t="s">
        <v>548</v>
      </c>
      <c r="D678" t="s">
        <v>577</v>
      </c>
      <c r="E678">
        <v>20047665</v>
      </c>
      <c r="F678">
        <v>7116818408</v>
      </c>
      <c r="G678" t="s">
        <v>46</v>
      </c>
      <c r="H678" t="s">
        <v>47</v>
      </c>
      <c r="I678" t="s">
        <v>48</v>
      </c>
      <c r="J678">
        <v>7032</v>
      </c>
      <c r="K678" t="s">
        <v>49</v>
      </c>
      <c r="L678">
        <v>4113123</v>
      </c>
      <c r="M678" t="s">
        <v>279</v>
      </c>
      <c r="N678" t="s">
        <v>280</v>
      </c>
      <c r="O678" t="s">
        <v>281</v>
      </c>
      <c r="P678" t="s">
        <v>282</v>
      </c>
      <c r="Q678" t="s">
        <v>54</v>
      </c>
      <c r="R678">
        <v>100214689</v>
      </c>
      <c r="S678" t="s">
        <v>155</v>
      </c>
      <c r="T678" t="s">
        <v>56</v>
      </c>
      <c r="U678" t="s">
        <v>57</v>
      </c>
      <c r="V678">
        <v>3365.29</v>
      </c>
      <c r="W678">
        <v>22996.27</v>
      </c>
      <c r="X678">
        <v>20.966069999999998</v>
      </c>
      <c r="Y678">
        <v>1</v>
      </c>
      <c r="Z678">
        <v>1</v>
      </c>
      <c r="AA678" s="1">
        <v>42684</v>
      </c>
      <c r="AB678">
        <v>27000</v>
      </c>
      <c r="AC678" t="s">
        <v>56</v>
      </c>
      <c r="AD678" t="s">
        <v>303</v>
      </c>
    </row>
    <row r="679" spans="1:30" x14ac:dyDescent="0.3">
      <c r="A679">
        <v>47374</v>
      </c>
      <c r="B679">
        <v>1</v>
      </c>
      <c r="C679" t="s">
        <v>548</v>
      </c>
      <c r="D679" t="s">
        <v>577</v>
      </c>
      <c r="E679">
        <v>20047659</v>
      </c>
      <c r="F679">
        <v>7116767459</v>
      </c>
      <c r="G679" t="s">
        <v>46</v>
      </c>
      <c r="H679" t="s">
        <v>47</v>
      </c>
      <c r="I679" t="s">
        <v>48</v>
      </c>
      <c r="J679">
        <v>7032</v>
      </c>
      <c r="K679" t="s">
        <v>49</v>
      </c>
      <c r="L679">
        <v>4119717</v>
      </c>
      <c r="M679" t="s">
        <v>309</v>
      </c>
      <c r="N679" t="s">
        <v>310</v>
      </c>
      <c r="O679" t="s">
        <v>311</v>
      </c>
      <c r="P679" t="s">
        <v>312</v>
      </c>
      <c r="Q679" t="s">
        <v>54</v>
      </c>
      <c r="R679">
        <v>100223303</v>
      </c>
      <c r="S679" t="s">
        <v>64</v>
      </c>
      <c r="T679" t="s">
        <v>56</v>
      </c>
      <c r="U679" t="s">
        <v>57</v>
      </c>
      <c r="V679">
        <v>5770.87</v>
      </c>
      <c r="W679">
        <v>22793.56</v>
      </c>
      <c r="X679">
        <v>20.946110000000001</v>
      </c>
      <c r="Y679">
        <v>1</v>
      </c>
      <c r="Z679">
        <v>1</v>
      </c>
      <c r="AA679" s="1">
        <v>42684</v>
      </c>
      <c r="AB679">
        <v>27000</v>
      </c>
      <c r="AC679" t="s">
        <v>56</v>
      </c>
      <c r="AD679" t="s">
        <v>313</v>
      </c>
    </row>
    <row r="680" spans="1:30" x14ac:dyDescent="0.3">
      <c r="A680">
        <v>47447</v>
      </c>
      <c r="B680">
        <v>1</v>
      </c>
      <c r="C680" t="s">
        <v>548</v>
      </c>
      <c r="D680" t="s">
        <v>577</v>
      </c>
      <c r="E680">
        <v>20047669</v>
      </c>
      <c r="F680">
        <v>7116818412</v>
      </c>
      <c r="G680" t="s">
        <v>46</v>
      </c>
      <c r="H680" t="s">
        <v>47</v>
      </c>
      <c r="I680" t="s">
        <v>48</v>
      </c>
      <c r="J680">
        <v>7032</v>
      </c>
      <c r="K680" t="s">
        <v>49</v>
      </c>
      <c r="L680">
        <v>5113784</v>
      </c>
      <c r="M680" t="s">
        <v>566</v>
      </c>
      <c r="N680" t="s">
        <v>567</v>
      </c>
      <c r="O680" t="s">
        <v>568</v>
      </c>
      <c r="P680" t="s">
        <v>569</v>
      </c>
      <c r="Q680" t="s">
        <v>54</v>
      </c>
      <c r="R680">
        <v>100894891</v>
      </c>
      <c r="S680" t="s">
        <v>116</v>
      </c>
      <c r="T680" t="s">
        <v>56</v>
      </c>
      <c r="U680" t="s">
        <v>57</v>
      </c>
      <c r="V680">
        <v>12893.27</v>
      </c>
      <c r="W680">
        <v>22731.919999999998</v>
      </c>
      <c r="X680">
        <v>20.853090000000002</v>
      </c>
      <c r="Y680">
        <v>1</v>
      </c>
      <c r="Z680">
        <v>1</v>
      </c>
      <c r="AA680" s="1">
        <v>42684</v>
      </c>
      <c r="AB680">
        <v>27000</v>
      </c>
      <c r="AC680" t="s">
        <v>56</v>
      </c>
      <c r="AD680" t="s">
        <v>570</v>
      </c>
    </row>
    <row r="681" spans="1:30" x14ac:dyDescent="0.3">
      <c r="A681">
        <v>47444</v>
      </c>
      <c r="B681">
        <v>1</v>
      </c>
      <c r="C681" t="s">
        <v>548</v>
      </c>
      <c r="D681" t="s">
        <v>577</v>
      </c>
      <c r="E681">
        <v>20047666</v>
      </c>
      <c r="F681">
        <v>7116818409</v>
      </c>
      <c r="G681" t="s">
        <v>46</v>
      </c>
      <c r="H681" t="s">
        <v>47</v>
      </c>
      <c r="I681" t="s">
        <v>48</v>
      </c>
      <c r="J681">
        <v>7032</v>
      </c>
      <c r="K681" t="s">
        <v>49</v>
      </c>
      <c r="L681">
        <v>931925</v>
      </c>
      <c r="M681" t="s">
        <v>239</v>
      </c>
      <c r="N681" t="s">
        <v>240</v>
      </c>
      <c r="O681" t="s">
        <v>241</v>
      </c>
      <c r="P681" t="s">
        <v>242</v>
      </c>
      <c r="Q681" t="s">
        <v>54</v>
      </c>
      <c r="R681">
        <v>100647401</v>
      </c>
      <c r="S681" t="s">
        <v>274</v>
      </c>
      <c r="T681" t="s">
        <v>56</v>
      </c>
      <c r="U681" t="s">
        <v>57</v>
      </c>
      <c r="V681">
        <v>3431.13</v>
      </c>
      <c r="W681">
        <v>22134.39</v>
      </c>
      <c r="X681">
        <v>20.292459999999998</v>
      </c>
      <c r="Y681">
        <v>1</v>
      </c>
      <c r="Z681">
        <v>1</v>
      </c>
      <c r="AA681" s="1">
        <v>42684</v>
      </c>
      <c r="AB681">
        <v>27000</v>
      </c>
      <c r="AC681" t="s">
        <v>56</v>
      </c>
      <c r="AD681" t="s">
        <v>275</v>
      </c>
    </row>
    <row r="682" spans="1:30" x14ac:dyDescent="0.3">
      <c r="A682">
        <v>47442</v>
      </c>
      <c r="B682">
        <v>1</v>
      </c>
      <c r="C682" t="s">
        <v>548</v>
      </c>
      <c r="D682" t="s">
        <v>577</v>
      </c>
      <c r="E682">
        <v>20047664</v>
      </c>
      <c r="F682">
        <v>7116818407</v>
      </c>
      <c r="G682" t="s">
        <v>46</v>
      </c>
      <c r="H682" t="s">
        <v>47</v>
      </c>
      <c r="I682" t="s">
        <v>48</v>
      </c>
      <c r="J682">
        <v>7032</v>
      </c>
      <c r="K682" t="s">
        <v>49</v>
      </c>
      <c r="L682">
        <v>916295</v>
      </c>
      <c r="M682" t="s">
        <v>293</v>
      </c>
      <c r="N682" t="s">
        <v>294</v>
      </c>
      <c r="O682" t="s">
        <v>263</v>
      </c>
      <c r="P682" t="s">
        <v>264</v>
      </c>
      <c r="Q682" t="s">
        <v>54</v>
      </c>
      <c r="R682">
        <v>100647401</v>
      </c>
      <c r="S682" t="s">
        <v>274</v>
      </c>
      <c r="T682" t="s">
        <v>56</v>
      </c>
      <c r="U682" t="s">
        <v>57</v>
      </c>
      <c r="V682">
        <v>3474.69</v>
      </c>
      <c r="W682">
        <v>21892.86</v>
      </c>
      <c r="X682">
        <v>20.04814</v>
      </c>
      <c r="Y682">
        <v>1</v>
      </c>
      <c r="Z682">
        <v>1</v>
      </c>
      <c r="AA682" s="1">
        <v>42684</v>
      </c>
      <c r="AB682">
        <v>27000</v>
      </c>
      <c r="AC682" t="s">
        <v>56</v>
      </c>
      <c r="AD682" t="s">
        <v>295</v>
      </c>
    </row>
    <row r="683" spans="1:30" x14ac:dyDescent="0.3">
      <c r="A683">
        <v>47373</v>
      </c>
      <c r="B683">
        <v>1</v>
      </c>
      <c r="C683" t="s">
        <v>548</v>
      </c>
      <c r="D683" t="s">
        <v>577</v>
      </c>
      <c r="E683">
        <v>20047658</v>
      </c>
      <c r="F683">
        <v>7116767458</v>
      </c>
      <c r="G683" t="s">
        <v>46</v>
      </c>
      <c r="H683" t="s">
        <v>47</v>
      </c>
      <c r="I683" t="s">
        <v>48</v>
      </c>
      <c r="J683">
        <v>7032</v>
      </c>
      <c r="K683" t="s">
        <v>49</v>
      </c>
      <c r="L683">
        <v>4205182</v>
      </c>
      <c r="M683" t="s">
        <v>286</v>
      </c>
      <c r="N683" t="s">
        <v>287</v>
      </c>
      <c r="O683" t="s">
        <v>170</v>
      </c>
      <c r="P683" t="s">
        <v>171</v>
      </c>
      <c r="Q683" t="s">
        <v>54</v>
      </c>
      <c r="R683">
        <v>100214689</v>
      </c>
      <c r="S683" t="s">
        <v>155</v>
      </c>
      <c r="T683" t="s">
        <v>56</v>
      </c>
      <c r="U683" t="s">
        <v>57</v>
      </c>
      <c r="V683">
        <v>9290.18</v>
      </c>
      <c r="W683">
        <v>21869.86</v>
      </c>
      <c r="X683">
        <v>19.866969999999998</v>
      </c>
      <c r="Y683">
        <v>1</v>
      </c>
      <c r="Z683">
        <v>1</v>
      </c>
      <c r="AA683" s="1">
        <v>42684</v>
      </c>
      <c r="AB683">
        <v>27000</v>
      </c>
      <c r="AC683" t="s">
        <v>56</v>
      </c>
      <c r="AD683" t="s">
        <v>288</v>
      </c>
    </row>
    <row r="684" spans="1:30" x14ac:dyDescent="0.3">
      <c r="A684">
        <v>47390</v>
      </c>
      <c r="B684">
        <v>1</v>
      </c>
      <c r="C684" t="s">
        <v>548</v>
      </c>
      <c r="D684" t="s">
        <v>577</v>
      </c>
      <c r="E684">
        <v>20047913</v>
      </c>
      <c r="F684">
        <v>7116776544</v>
      </c>
      <c r="G684" t="s">
        <v>46</v>
      </c>
      <c r="H684" t="s">
        <v>47</v>
      </c>
      <c r="I684" t="s">
        <v>48</v>
      </c>
      <c r="J684">
        <v>7032</v>
      </c>
      <c r="K684" t="s">
        <v>49</v>
      </c>
      <c r="L684">
        <v>4131606</v>
      </c>
      <c r="M684" t="s">
        <v>269</v>
      </c>
      <c r="N684" t="s">
        <v>270</v>
      </c>
      <c r="O684" t="s">
        <v>126</v>
      </c>
      <c r="P684" t="s">
        <v>127</v>
      </c>
      <c r="Q684" t="s">
        <v>54</v>
      </c>
      <c r="R684">
        <v>100894891</v>
      </c>
      <c r="S684" t="s">
        <v>116</v>
      </c>
      <c r="T684" t="s">
        <v>56</v>
      </c>
      <c r="U684" t="s">
        <v>57</v>
      </c>
      <c r="V684">
        <v>11985.16</v>
      </c>
      <c r="W684">
        <v>21821.46</v>
      </c>
      <c r="X684">
        <v>19.927820000000001</v>
      </c>
      <c r="Y684">
        <v>1</v>
      </c>
      <c r="Z684">
        <v>1</v>
      </c>
      <c r="AA684" s="1">
        <v>42684</v>
      </c>
      <c r="AB684">
        <v>27000</v>
      </c>
      <c r="AC684" t="s">
        <v>56</v>
      </c>
      <c r="AD684" t="s">
        <v>271</v>
      </c>
    </row>
    <row r="685" spans="1:30" x14ac:dyDescent="0.3">
      <c r="A685">
        <v>47391</v>
      </c>
      <c r="B685">
        <v>1</v>
      </c>
      <c r="C685" t="s">
        <v>548</v>
      </c>
      <c r="D685" t="s">
        <v>577</v>
      </c>
      <c r="E685">
        <v>20047914</v>
      </c>
      <c r="F685">
        <v>7116776545</v>
      </c>
      <c r="G685" t="s">
        <v>46</v>
      </c>
      <c r="H685" t="s">
        <v>47</v>
      </c>
      <c r="I685" t="s">
        <v>48</v>
      </c>
      <c r="J685">
        <v>7032</v>
      </c>
      <c r="K685" t="s">
        <v>49</v>
      </c>
      <c r="L685">
        <v>2795664</v>
      </c>
      <c r="M685" t="s">
        <v>105</v>
      </c>
      <c r="N685" t="s">
        <v>106</v>
      </c>
      <c r="O685" t="s">
        <v>107</v>
      </c>
      <c r="P685" t="s">
        <v>108</v>
      </c>
      <c r="Q685" t="s">
        <v>54</v>
      </c>
      <c r="R685">
        <v>100994845</v>
      </c>
      <c r="S685" t="s">
        <v>86</v>
      </c>
      <c r="T685" t="s">
        <v>56</v>
      </c>
      <c r="U685" t="s">
        <v>57</v>
      </c>
      <c r="V685">
        <v>13426.6</v>
      </c>
      <c r="W685">
        <v>21334.07</v>
      </c>
      <c r="X685">
        <v>19.267700000000001</v>
      </c>
      <c r="Y685">
        <v>1</v>
      </c>
      <c r="Z685">
        <v>1</v>
      </c>
      <c r="AA685" s="1">
        <v>42684</v>
      </c>
      <c r="AB685">
        <v>27000</v>
      </c>
      <c r="AC685" t="s">
        <v>56</v>
      </c>
      <c r="AD685" t="s">
        <v>109</v>
      </c>
    </row>
    <row r="686" spans="1:30" x14ac:dyDescent="0.3">
      <c r="A686">
        <v>47446</v>
      </c>
      <c r="B686">
        <v>1</v>
      </c>
      <c r="C686" t="s">
        <v>548</v>
      </c>
      <c r="D686" t="s">
        <v>577</v>
      </c>
      <c r="E686">
        <v>20047668</v>
      </c>
      <c r="F686">
        <v>7116818411</v>
      </c>
      <c r="G686" t="s">
        <v>46</v>
      </c>
      <c r="H686" t="s">
        <v>47</v>
      </c>
      <c r="I686" t="s">
        <v>48</v>
      </c>
      <c r="J686">
        <v>7032</v>
      </c>
      <c r="K686" t="s">
        <v>49</v>
      </c>
      <c r="L686">
        <v>646963</v>
      </c>
      <c r="M686" t="s">
        <v>176</v>
      </c>
      <c r="N686" t="s">
        <v>177</v>
      </c>
      <c r="O686" t="s">
        <v>178</v>
      </c>
      <c r="P686" t="s">
        <v>179</v>
      </c>
      <c r="Q686" t="s">
        <v>54</v>
      </c>
      <c r="R686">
        <v>100214689</v>
      </c>
      <c r="S686" t="s">
        <v>155</v>
      </c>
      <c r="T686" t="s">
        <v>56</v>
      </c>
      <c r="U686" t="s">
        <v>57</v>
      </c>
      <c r="V686">
        <v>6196.13</v>
      </c>
      <c r="W686">
        <v>21296.67</v>
      </c>
      <c r="X686">
        <v>19.46012</v>
      </c>
      <c r="Y686">
        <v>1</v>
      </c>
      <c r="Z686">
        <v>1</v>
      </c>
      <c r="AA686" s="1">
        <v>42684</v>
      </c>
      <c r="AB686">
        <v>27000</v>
      </c>
      <c r="AC686" t="s">
        <v>56</v>
      </c>
      <c r="AD686" t="s">
        <v>180</v>
      </c>
    </row>
    <row r="687" spans="1:30" x14ac:dyDescent="0.3">
      <c r="A687">
        <v>47323</v>
      </c>
      <c r="B687">
        <v>1</v>
      </c>
      <c r="C687" t="s">
        <v>548</v>
      </c>
      <c r="D687" t="s">
        <v>577</v>
      </c>
      <c r="E687">
        <v>20047917</v>
      </c>
      <c r="F687">
        <v>7116584987</v>
      </c>
      <c r="G687" t="s">
        <v>46</v>
      </c>
      <c r="H687" t="s">
        <v>47</v>
      </c>
      <c r="I687" t="s">
        <v>48</v>
      </c>
      <c r="J687">
        <v>7032</v>
      </c>
      <c r="K687" t="s">
        <v>49</v>
      </c>
      <c r="L687">
        <v>659338</v>
      </c>
      <c r="M687" t="s">
        <v>50</v>
      </c>
      <c r="N687" t="s">
        <v>51</v>
      </c>
      <c r="O687" t="s">
        <v>52</v>
      </c>
      <c r="P687" t="s">
        <v>53</v>
      </c>
      <c r="Q687" t="s">
        <v>54</v>
      </c>
      <c r="R687">
        <v>101093720</v>
      </c>
      <c r="S687" t="s">
        <v>55</v>
      </c>
      <c r="T687" t="s">
        <v>56</v>
      </c>
      <c r="U687" t="s">
        <v>57</v>
      </c>
      <c r="V687">
        <v>1869.22</v>
      </c>
      <c r="W687">
        <v>21041.8</v>
      </c>
      <c r="X687">
        <v>19.24944</v>
      </c>
      <c r="Y687">
        <v>1</v>
      </c>
      <c r="Z687">
        <v>1</v>
      </c>
      <c r="AA687" s="1">
        <v>42684</v>
      </c>
      <c r="AB687">
        <v>27000</v>
      </c>
      <c r="AC687" t="s">
        <v>56</v>
      </c>
      <c r="AD687" t="s">
        <v>220</v>
      </c>
    </row>
    <row r="688" spans="1:30" x14ac:dyDescent="0.3">
      <c r="A688">
        <v>47338</v>
      </c>
      <c r="B688">
        <v>1</v>
      </c>
      <c r="C688" t="s">
        <v>548</v>
      </c>
      <c r="D688" t="s">
        <v>577</v>
      </c>
      <c r="E688">
        <v>20047915</v>
      </c>
      <c r="F688">
        <v>7116673038</v>
      </c>
      <c r="G688" t="s">
        <v>46</v>
      </c>
      <c r="H688" t="s">
        <v>47</v>
      </c>
      <c r="I688" t="s">
        <v>48</v>
      </c>
      <c r="J688">
        <v>7032</v>
      </c>
      <c r="K688" t="s">
        <v>49</v>
      </c>
      <c r="L688">
        <v>659338</v>
      </c>
      <c r="M688" t="s">
        <v>50</v>
      </c>
      <c r="N688" t="s">
        <v>51</v>
      </c>
      <c r="O688" t="s">
        <v>52</v>
      </c>
      <c r="P688" t="s">
        <v>53</v>
      </c>
      <c r="Q688" t="s">
        <v>54</v>
      </c>
      <c r="R688">
        <v>101093720</v>
      </c>
      <c r="S688" t="s">
        <v>55</v>
      </c>
      <c r="T688" t="s">
        <v>56</v>
      </c>
      <c r="U688" t="s">
        <v>57</v>
      </c>
      <c r="V688">
        <v>1873.76</v>
      </c>
      <c r="W688">
        <v>14061.6</v>
      </c>
      <c r="X688">
        <v>12.096</v>
      </c>
      <c r="Y688">
        <v>1</v>
      </c>
      <c r="Z688">
        <v>1</v>
      </c>
      <c r="AA688" s="1">
        <v>42684</v>
      </c>
      <c r="AB688">
        <v>27000</v>
      </c>
      <c r="AC688" t="s">
        <v>56</v>
      </c>
      <c r="AD688" t="s">
        <v>220</v>
      </c>
    </row>
    <row r="689" spans="1:30" x14ac:dyDescent="0.3">
      <c r="A689">
        <v>47923</v>
      </c>
      <c r="B689">
        <v>1</v>
      </c>
      <c r="C689" t="s">
        <v>548</v>
      </c>
      <c r="D689" t="s">
        <v>578</v>
      </c>
      <c r="E689">
        <v>20063422</v>
      </c>
      <c r="F689">
        <v>7116837466</v>
      </c>
      <c r="G689" t="s">
        <v>46</v>
      </c>
      <c r="H689" t="s">
        <v>47</v>
      </c>
      <c r="I689" t="s">
        <v>48</v>
      </c>
      <c r="J689">
        <v>7032</v>
      </c>
      <c r="K689" t="s">
        <v>49</v>
      </c>
      <c r="L689">
        <v>1363663</v>
      </c>
      <c r="M689" t="s">
        <v>358</v>
      </c>
      <c r="N689" t="s">
        <v>359</v>
      </c>
      <c r="O689" t="s">
        <v>207</v>
      </c>
      <c r="P689" t="s">
        <v>208</v>
      </c>
      <c r="Q689" t="s">
        <v>54</v>
      </c>
      <c r="R689">
        <v>100223303</v>
      </c>
      <c r="S689" t="s">
        <v>64</v>
      </c>
      <c r="T689" t="s">
        <v>56</v>
      </c>
      <c r="U689" t="s">
        <v>57</v>
      </c>
      <c r="V689">
        <v>4801.25</v>
      </c>
      <c r="W689">
        <v>25480</v>
      </c>
      <c r="X689">
        <v>23.4</v>
      </c>
      <c r="Y689">
        <v>1</v>
      </c>
      <c r="Z689">
        <v>1</v>
      </c>
      <c r="AA689" s="1">
        <v>42685</v>
      </c>
      <c r="AB689">
        <v>27000</v>
      </c>
      <c r="AC689" t="s">
        <v>56</v>
      </c>
      <c r="AD689" t="s">
        <v>360</v>
      </c>
    </row>
    <row r="690" spans="1:30" x14ac:dyDescent="0.3">
      <c r="A690">
        <v>47979</v>
      </c>
      <c r="B690">
        <v>1</v>
      </c>
      <c r="C690" t="s">
        <v>548</v>
      </c>
      <c r="D690" t="s">
        <v>578</v>
      </c>
      <c r="E690">
        <v>20063404</v>
      </c>
      <c r="F690">
        <v>7116841242</v>
      </c>
      <c r="G690" t="s">
        <v>46</v>
      </c>
      <c r="H690" t="s">
        <v>47</v>
      </c>
      <c r="I690" t="s">
        <v>48</v>
      </c>
      <c r="J690">
        <v>7032</v>
      </c>
      <c r="K690" t="s">
        <v>49</v>
      </c>
      <c r="L690">
        <v>4119717</v>
      </c>
      <c r="M690" t="s">
        <v>309</v>
      </c>
      <c r="N690" t="s">
        <v>310</v>
      </c>
      <c r="O690" t="s">
        <v>311</v>
      </c>
      <c r="P690" t="s">
        <v>312</v>
      </c>
      <c r="Q690" t="s">
        <v>54</v>
      </c>
      <c r="R690">
        <v>100223303</v>
      </c>
      <c r="S690" t="s">
        <v>64</v>
      </c>
      <c r="T690" t="s">
        <v>56</v>
      </c>
      <c r="U690" t="s">
        <v>57</v>
      </c>
      <c r="V690">
        <v>5773.47</v>
      </c>
      <c r="W690">
        <v>22675.4</v>
      </c>
      <c r="X690">
        <v>20.820699999999999</v>
      </c>
      <c r="Y690">
        <v>1</v>
      </c>
      <c r="Z690">
        <v>1</v>
      </c>
      <c r="AA690" s="1">
        <v>42685</v>
      </c>
      <c r="AB690">
        <v>27000</v>
      </c>
      <c r="AC690" t="s">
        <v>56</v>
      </c>
      <c r="AD690" t="s">
        <v>313</v>
      </c>
    </row>
    <row r="691" spans="1:30" x14ac:dyDescent="0.3">
      <c r="A691">
        <v>47995</v>
      </c>
      <c r="B691">
        <v>1</v>
      </c>
      <c r="C691" t="s">
        <v>548</v>
      </c>
      <c r="D691" t="s">
        <v>578</v>
      </c>
      <c r="E691">
        <v>20063551</v>
      </c>
      <c r="F691">
        <v>7116845643</v>
      </c>
      <c r="G691" t="s">
        <v>46</v>
      </c>
      <c r="H691" t="s">
        <v>47</v>
      </c>
      <c r="I691" t="s">
        <v>48</v>
      </c>
      <c r="J691">
        <v>7032</v>
      </c>
      <c r="K691" t="s">
        <v>49</v>
      </c>
      <c r="L691">
        <v>2552491</v>
      </c>
      <c r="M691" t="s">
        <v>120</v>
      </c>
      <c r="N691" t="s">
        <v>121</v>
      </c>
      <c r="O691" t="s">
        <v>99</v>
      </c>
      <c r="P691" t="s">
        <v>100</v>
      </c>
      <c r="Q691" t="s">
        <v>54</v>
      </c>
      <c r="R691">
        <v>100223303</v>
      </c>
      <c r="S691" t="s">
        <v>64</v>
      </c>
      <c r="T691" t="s">
        <v>56</v>
      </c>
      <c r="U691" t="s">
        <v>57</v>
      </c>
      <c r="V691">
        <v>11721.12</v>
      </c>
      <c r="W691">
        <v>22569.8</v>
      </c>
      <c r="X691">
        <v>20.11816</v>
      </c>
      <c r="Y691">
        <v>1</v>
      </c>
      <c r="Z691">
        <v>1</v>
      </c>
      <c r="AA691" s="1">
        <v>42685</v>
      </c>
      <c r="AB691">
        <v>27000</v>
      </c>
      <c r="AC691" t="s">
        <v>56</v>
      </c>
      <c r="AD691" t="s">
        <v>122</v>
      </c>
    </row>
    <row r="692" spans="1:30" x14ac:dyDescent="0.3">
      <c r="A692">
        <v>48857</v>
      </c>
      <c r="B692">
        <v>1</v>
      </c>
      <c r="C692" t="s">
        <v>548</v>
      </c>
      <c r="D692" t="s">
        <v>578</v>
      </c>
      <c r="E692">
        <v>20063417</v>
      </c>
      <c r="F692">
        <v>7116871867</v>
      </c>
      <c r="G692" t="s">
        <v>46</v>
      </c>
      <c r="H692" t="s">
        <v>47</v>
      </c>
      <c r="I692" t="s">
        <v>48</v>
      </c>
      <c r="J692">
        <v>7032</v>
      </c>
      <c r="K692" t="s">
        <v>49</v>
      </c>
      <c r="L692">
        <v>941468</v>
      </c>
      <c r="M692" t="s">
        <v>205</v>
      </c>
      <c r="N692" t="s">
        <v>206</v>
      </c>
      <c r="O692" t="s">
        <v>207</v>
      </c>
      <c r="P692" t="s">
        <v>208</v>
      </c>
      <c r="Q692" t="s">
        <v>54</v>
      </c>
      <c r="R692">
        <v>101093720</v>
      </c>
      <c r="S692" t="s">
        <v>55</v>
      </c>
      <c r="T692" t="s">
        <v>56</v>
      </c>
      <c r="U692" t="s">
        <v>57</v>
      </c>
      <c r="V692">
        <v>3793.9</v>
      </c>
      <c r="W692">
        <v>22529.62</v>
      </c>
      <c r="X692">
        <v>20.601800000000001</v>
      </c>
      <c r="Y692">
        <v>1</v>
      </c>
      <c r="Z692">
        <v>1</v>
      </c>
      <c r="AA692" s="1">
        <v>42685</v>
      </c>
      <c r="AB692">
        <v>27000</v>
      </c>
      <c r="AC692" t="s">
        <v>56</v>
      </c>
      <c r="AD692" t="s">
        <v>209</v>
      </c>
    </row>
    <row r="693" spans="1:30" x14ac:dyDescent="0.3">
      <c r="A693">
        <v>47922</v>
      </c>
      <c r="B693">
        <v>1</v>
      </c>
      <c r="C693" t="s">
        <v>548</v>
      </c>
      <c r="D693" t="s">
        <v>578</v>
      </c>
      <c r="E693">
        <v>20063421</v>
      </c>
      <c r="F693">
        <v>7116837465</v>
      </c>
      <c r="G693" t="s">
        <v>46</v>
      </c>
      <c r="H693" t="s">
        <v>47</v>
      </c>
      <c r="I693" t="s">
        <v>48</v>
      </c>
      <c r="J693">
        <v>7032</v>
      </c>
      <c r="K693" t="s">
        <v>49</v>
      </c>
      <c r="L693">
        <v>3202973</v>
      </c>
      <c r="M693" t="s">
        <v>136</v>
      </c>
      <c r="N693" t="s">
        <v>83</v>
      </c>
      <c r="O693" t="s">
        <v>84</v>
      </c>
      <c r="P693" t="s">
        <v>85</v>
      </c>
      <c r="Q693" t="s">
        <v>54</v>
      </c>
      <c r="R693">
        <v>100994845</v>
      </c>
      <c r="S693" t="s">
        <v>86</v>
      </c>
      <c r="T693" t="s">
        <v>56</v>
      </c>
      <c r="U693" t="s">
        <v>57</v>
      </c>
      <c r="V693">
        <v>11767.16</v>
      </c>
      <c r="W693">
        <v>21851.83</v>
      </c>
      <c r="X693">
        <v>18.87734</v>
      </c>
      <c r="Y693">
        <v>1</v>
      </c>
      <c r="Z693">
        <v>1</v>
      </c>
      <c r="AA693" s="1">
        <v>42685</v>
      </c>
      <c r="AB693">
        <v>27000</v>
      </c>
      <c r="AC693" t="s">
        <v>56</v>
      </c>
      <c r="AD693" t="s">
        <v>87</v>
      </c>
    </row>
    <row r="694" spans="1:30" x14ac:dyDescent="0.3">
      <c r="A694">
        <v>47978</v>
      </c>
      <c r="B694">
        <v>1</v>
      </c>
      <c r="C694" t="s">
        <v>548</v>
      </c>
      <c r="D694" t="s">
        <v>578</v>
      </c>
      <c r="E694">
        <v>20063403</v>
      </c>
      <c r="F694">
        <v>7116841241</v>
      </c>
      <c r="G694" t="s">
        <v>46</v>
      </c>
      <c r="H694" t="s">
        <v>47</v>
      </c>
      <c r="I694" t="s">
        <v>48</v>
      </c>
      <c r="J694">
        <v>7032</v>
      </c>
      <c r="K694" t="s">
        <v>49</v>
      </c>
      <c r="L694">
        <v>2064813</v>
      </c>
      <c r="M694" t="s">
        <v>256</v>
      </c>
      <c r="N694" t="s">
        <v>257</v>
      </c>
      <c r="O694" t="s">
        <v>215</v>
      </c>
      <c r="P694" t="s">
        <v>216</v>
      </c>
      <c r="Q694" t="s">
        <v>54</v>
      </c>
      <c r="R694">
        <v>100297681</v>
      </c>
      <c r="S694" t="s">
        <v>258</v>
      </c>
      <c r="T694" t="s">
        <v>56</v>
      </c>
      <c r="U694" t="s">
        <v>57</v>
      </c>
      <c r="V694">
        <v>11194.38</v>
      </c>
      <c r="W694">
        <v>21048.46</v>
      </c>
      <c r="X694">
        <v>19.162009999999999</v>
      </c>
      <c r="Y694">
        <v>1</v>
      </c>
      <c r="Z694">
        <v>1</v>
      </c>
      <c r="AA694" s="1">
        <v>42685</v>
      </c>
      <c r="AB694">
        <v>27000</v>
      </c>
      <c r="AC694" t="s">
        <v>56</v>
      </c>
      <c r="AD694" t="s">
        <v>259</v>
      </c>
    </row>
    <row r="695" spans="1:30" x14ac:dyDescent="0.3">
      <c r="A695">
        <v>48986</v>
      </c>
      <c r="B695">
        <v>1</v>
      </c>
      <c r="C695" t="s">
        <v>548</v>
      </c>
      <c r="D695" t="s">
        <v>579</v>
      </c>
      <c r="E695">
        <v>20073724</v>
      </c>
      <c r="F695">
        <v>7116885422</v>
      </c>
      <c r="G695" t="s">
        <v>46</v>
      </c>
      <c r="H695" t="s">
        <v>47</v>
      </c>
      <c r="I695" t="s">
        <v>48</v>
      </c>
      <c r="J695">
        <v>7032</v>
      </c>
      <c r="K695" t="s">
        <v>49</v>
      </c>
      <c r="L695">
        <v>1363663</v>
      </c>
      <c r="M695" t="s">
        <v>358</v>
      </c>
      <c r="N695" t="s">
        <v>359</v>
      </c>
      <c r="O695" t="s">
        <v>207</v>
      </c>
      <c r="P695" t="s">
        <v>208</v>
      </c>
      <c r="Q695" t="s">
        <v>54</v>
      </c>
      <c r="R695">
        <v>100223303</v>
      </c>
      <c r="S695" t="s">
        <v>64</v>
      </c>
      <c r="T695" t="s">
        <v>56</v>
      </c>
      <c r="U695" t="s">
        <v>57</v>
      </c>
      <c r="V695">
        <v>4801.25</v>
      </c>
      <c r="W695">
        <v>25480</v>
      </c>
      <c r="X695">
        <v>23.4</v>
      </c>
      <c r="Y695">
        <v>1</v>
      </c>
      <c r="Z695">
        <v>1</v>
      </c>
      <c r="AA695" s="1">
        <v>42686</v>
      </c>
      <c r="AB695">
        <v>27000</v>
      </c>
      <c r="AC695" t="s">
        <v>56</v>
      </c>
      <c r="AD695" t="s">
        <v>360</v>
      </c>
    </row>
    <row r="696" spans="1:30" x14ac:dyDescent="0.3">
      <c r="A696">
        <v>48934</v>
      </c>
      <c r="B696">
        <v>1</v>
      </c>
      <c r="C696" t="s">
        <v>548</v>
      </c>
      <c r="D696" t="s">
        <v>579</v>
      </c>
      <c r="E696">
        <v>20074796</v>
      </c>
      <c r="F696">
        <v>7116869337</v>
      </c>
      <c r="G696" t="s">
        <v>46</v>
      </c>
      <c r="H696" t="s">
        <v>47</v>
      </c>
      <c r="I696" t="s">
        <v>48</v>
      </c>
      <c r="J696">
        <v>7032</v>
      </c>
      <c r="K696" t="s">
        <v>49</v>
      </c>
      <c r="L696">
        <v>659338</v>
      </c>
      <c r="M696" t="s">
        <v>50</v>
      </c>
      <c r="N696" t="s">
        <v>51</v>
      </c>
      <c r="O696" t="s">
        <v>52</v>
      </c>
      <c r="P696" t="s">
        <v>53</v>
      </c>
      <c r="Q696" t="s">
        <v>54</v>
      </c>
      <c r="R696">
        <v>101093720</v>
      </c>
      <c r="S696" t="s">
        <v>55</v>
      </c>
      <c r="T696" t="s">
        <v>56</v>
      </c>
      <c r="U696" t="s">
        <v>57</v>
      </c>
      <c r="V696">
        <v>1875.42</v>
      </c>
      <c r="W696">
        <v>22092.400000000001</v>
      </c>
      <c r="X696">
        <v>20.255520000000001</v>
      </c>
      <c r="Y696">
        <v>1</v>
      </c>
      <c r="Z696">
        <v>1</v>
      </c>
      <c r="AA696" s="1">
        <v>42686</v>
      </c>
      <c r="AB696">
        <v>27000</v>
      </c>
      <c r="AC696" t="s">
        <v>56</v>
      </c>
      <c r="AD696" t="s">
        <v>220</v>
      </c>
    </row>
    <row r="697" spans="1:30" x14ac:dyDescent="0.3">
      <c r="A697">
        <v>49023</v>
      </c>
      <c r="B697">
        <v>1</v>
      </c>
      <c r="C697" t="s">
        <v>548</v>
      </c>
      <c r="D697" t="s">
        <v>579</v>
      </c>
      <c r="E697">
        <v>20073728</v>
      </c>
      <c r="F697">
        <v>7116892701</v>
      </c>
      <c r="G697" t="s">
        <v>46</v>
      </c>
      <c r="H697" t="s">
        <v>47</v>
      </c>
      <c r="I697" t="s">
        <v>48</v>
      </c>
      <c r="J697">
        <v>7032</v>
      </c>
      <c r="K697" t="s">
        <v>49</v>
      </c>
      <c r="L697">
        <v>942421</v>
      </c>
      <c r="M697" t="s">
        <v>261</v>
      </c>
      <c r="N697" t="s">
        <v>262</v>
      </c>
      <c r="O697" t="s">
        <v>263</v>
      </c>
      <c r="P697" t="s">
        <v>264</v>
      </c>
      <c r="Q697" t="s">
        <v>54</v>
      </c>
      <c r="R697">
        <v>100647401</v>
      </c>
      <c r="S697" t="s">
        <v>274</v>
      </c>
      <c r="T697" t="s">
        <v>56</v>
      </c>
      <c r="U697" t="s">
        <v>57</v>
      </c>
      <c r="V697">
        <v>3559.26</v>
      </c>
      <c r="W697">
        <v>21841.23</v>
      </c>
      <c r="X697">
        <v>20.090309999999999</v>
      </c>
      <c r="Y697">
        <v>1</v>
      </c>
      <c r="Z697">
        <v>1</v>
      </c>
      <c r="AA697" s="1">
        <v>42686</v>
      </c>
      <c r="AB697">
        <v>27000</v>
      </c>
      <c r="AC697" t="s">
        <v>56</v>
      </c>
      <c r="AD697" t="s">
        <v>370</v>
      </c>
    </row>
    <row r="698" spans="1:30" x14ac:dyDescent="0.3">
      <c r="A698">
        <v>49022</v>
      </c>
      <c r="B698">
        <v>1</v>
      </c>
      <c r="C698" t="s">
        <v>548</v>
      </c>
      <c r="D698" t="s">
        <v>579</v>
      </c>
      <c r="E698">
        <v>20073727</v>
      </c>
      <c r="F698">
        <v>7116892700</v>
      </c>
      <c r="G698" t="s">
        <v>46</v>
      </c>
      <c r="H698" t="s">
        <v>47</v>
      </c>
      <c r="I698" t="s">
        <v>48</v>
      </c>
      <c r="J698">
        <v>7032</v>
      </c>
      <c r="K698" t="s">
        <v>49</v>
      </c>
      <c r="L698">
        <v>3782207</v>
      </c>
      <c r="M698" t="s">
        <v>112</v>
      </c>
      <c r="N698" t="s">
        <v>113</v>
      </c>
      <c r="O698" t="s">
        <v>114</v>
      </c>
      <c r="P698" t="s">
        <v>115</v>
      </c>
      <c r="Q698" t="s">
        <v>54</v>
      </c>
      <c r="R698">
        <v>100894891</v>
      </c>
      <c r="S698" t="s">
        <v>116</v>
      </c>
      <c r="T698" t="s">
        <v>56</v>
      </c>
      <c r="U698" t="s">
        <v>57</v>
      </c>
      <c r="V698">
        <v>12159.73</v>
      </c>
      <c r="W698">
        <v>21746.46</v>
      </c>
      <c r="X698">
        <v>19.876200000000001</v>
      </c>
      <c r="Y698">
        <v>1</v>
      </c>
      <c r="Z698">
        <v>1</v>
      </c>
      <c r="AA698" s="1">
        <v>42686</v>
      </c>
      <c r="AB698">
        <v>27000</v>
      </c>
      <c r="AC698" t="s">
        <v>56</v>
      </c>
      <c r="AD698" t="s">
        <v>117</v>
      </c>
    </row>
    <row r="699" spans="1:30" x14ac:dyDescent="0.3">
      <c r="A699">
        <v>49024</v>
      </c>
      <c r="B699">
        <v>1</v>
      </c>
      <c r="C699" t="s">
        <v>548</v>
      </c>
      <c r="D699" t="s">
        <v>579</v>
      </c>
      <c r="E699">
        <v>20073729</v>
      </c>
      <c r="F699">
        <v>7116892702</v>
      </c>
      <c r="G699" t="s">
        <v>46</v>
      </c>
      <c r="H699" t="s">
        <v>47</v>
      </c>
      <c r="I699" t="s">
        <v>48</v>
      </c>
      <c r="J699">
        <v>7032</v>
      </c>
      <c r="K699" t="s">
        <v>49</v>
      </c>
      <c r="L699">
        <v>629781</v>
      </c>
      <c r="M699" t="s">
        <v>346</v>
      </c>
      <c r="N699" t="s">
        <v>347</v>
      </c>
      <c r="O699" t="s">
        <v>263</v>
      </c>
      <c r="P699" t="s">
        <v>264</v>
      </c>
      <c r="Q699" t="s">
        <v>54</v>
      </c>
      <c r="R699">
        <v>100535792</v>
      </c>
      <c r="S699" t="s">
        <v>251</v>
      </c>
      <c r="T699" t="s">
        <v>56</v>
      </c>
      <c r="U699" t="s">
        <v>57</v>
      </c>
      <c r="V699">
        <v>5148.9799999999996</v>
      </c>
      <c r="W699">
        <v>21714.27</v>
      </c>
      <c r="X699">
        <v>19.919429999999998</v>
      </c>
      <c r="Y699">
        <v>1</v>
      </c>
      <c r="Z699">
        <v>1</v>
      </c>
      <c r="AA699" s="1">
        <v>42686</v>
      </c>
      <c r="AB699">
        <v>27000</v>
      </c>
      <c r="AC699" t="s">
        <v>56</v>
      </c>
      <c r="AD699" t="s">
        <v>348</v>
      </c>
    </row>
    <row r="700" spans="1:30" x14ac:dyDescent="0.3">
      <c r="A700">
        <v>48929</v>
      </c>
      <c r="B700">
        <v>1</v>
      </c>
      <c r="C700" t="s">
        <v>548</v>
      </c>
      <c r="D700" t="s">
        <v>579</v>
      </c>
      <c r="E700">
        <v>20074799</v>
      </c>
      <c r="F700">
        <v>7116868531</v>
      </c>
      <c r="G700" t="s">
        <v>46</v>
      </c>
      <c r="H700" t="s">
        <v>47</v>
      </c>
      <c r="I700" t="s">
        <v>48</v>
      </c>
      <c r="J700">
        <v>7032</v>
      </c>
      <c r="K700" t="s">
        <v>49</v>
      </c>
      <c r="L700">
        <v>915409</v>
      </c>
      <c r="M700" t="s">
        <v>247</v>
      </c>
      <c r="N700" t="s">
        <v>248</v>
      </c>
      <c r="O700" t="s">
        <v>249</v>
      </c>
      <c r="P700" t="s">
        <v>250</v>
      </c>
      <c r="Q700" t="s">
        <v>54</v>
      </c>
      <c r="R700">
        <v>100535792</v>
      </c>
      <c r="S700" t="s">
        <v>251</v>
      </c>
      <c r="T700" t="s">
        <v>56</v>
      </c>
      <c r="U700" t="s">
        <v>57</v>
      </c>
      <c r="V700">
        <v>5154.03</v>
      </c>
      <c r="W700">
        <v>21389.79</v>
      </c>
      <c r="X700">
        <v>19.624410000000001</v>
      </c>
      <c r="Y700">
        <v>1</v>
      </c>
      <c r="Z700">
        <v>1</v>
      </c>
      <c r="AA700" s="1">
        <v>42686</v>
      </c>
      <c r="AB700">
        <v>27000</v>
      </c>
      <c r="AC700" t="s">
        <v>56</v>
      </c>
      <c r="AD700" t="s">
        <v>252</v>
      </c>
    </row>
    <row r="701" spans="1:30" x14ac:dyDescent="0.3">
      <c r="A701">
        <v>49026</v>
      </c>
      <c r="B701">
        <v>1</v>
      </c>
      <c r="C701" t="s">
        <v>548</v>
      </c>
      <c r="D701" t="s">
        <v>579</v>
      </c>
      <c r="E701">
        <v>20074611</v>
      </c>
      <c r="F701">
        <v>7116892704</v>
      </c>
      <c r="G701" t="s">
        <v>46</v>
      </c>
      <c r="H701" t="s">
        <v>47</v>
      </c>
      <c r="I701" t="s">
        <v>48</v>
      </c>
      <c r="J701">
        <v>7032</v>
      </c>
      <c r="K701" t="s">
        <v>49</v>
      </c>
      <c r="L701">
        <v>4205647</v>
      </c>
      <c r="M701" t="s">
        <v>168</v>
      </c>
      <c r="N701" t="s">
        <v>169</v>
      </c>
      <c r="O701" t="s">
        <v>170</v>
      </c>
      <c r="P701" t="s">
        <v>171</v>
      </c>
      <c r="Q701" t="s">
        <v>54</v>
      </c>
      <c r="R701">
        <v>101047835</v>
      </c>
      <c r="S701" t="s">
        <v>172</v>
      </c>
      <c r="T701" t="s">
        <v>56</v>
      </c>
      <c r="U701" t="s">
        <v>57</v>
      </c>
      <c r="V701">
        <v>14233.3</v>
      </c>
      <c r="W701">
        <v>21334.07</v>
      </c>
      <c r="X701">
        <v>19.5108</v>
      </c>
      <c r="Y701">
        <v>1</v>
      </c>
      <c r="Z701">
        <v>1</v>
      </c>
      <c r="AA701" s="1">
        <v>42686</v>
      </c>
      <c r="AB701">
        <v>27000</v>
      </c>
      <c r="AC701" t="s">
        <v>56</v>
      </c>
      <c r="AD701" t="s">
        <v>173</v>
      </c>
    </row>
    <row r="702" spans="1:30" x14ac:dyDescent="0.3">
      <c r="A702">
        <v>49025</v>
      </c>
      <c r="B702">
        <v>1</v>
      </c>
      <c r="C702" t="s">
        <v>548</v>
      </c>
      <c r="D702" t="s">
        <v>579</v>
      </c>
      <c r="E702">
        <v>20073730</v>
      </c>
      <c r="F702">
        <v>7116892703</v>
      </c>
      <c r="G702" t="s">
        <v>46</v>
      </c>
      <c r="H702" t="s">
        <v>47</v>
      </c>
      <c r="I702" t="s">
        <v>48</v>
      </c>
      <c r="J702">
        <v>7032</v>
      </c>
      <c r="K702" t="s">
        <v>49</v>
      </c>
      <c r="L702">
        <v>4480377</v>
      </c>
      <c r="M702" t="s">
        <v>213</v>
      </c>
      <c r="N702" t="s">
        <v>214</v>
      </c>
      <c r="O702" t="s">
        <v>215</v>
      </c>
      <c r="P702" t="s">
        <v>216</v>
      </c>
      <c r="Q702" t="s">
        <v>54</v>
      </c>
      <c r="R702">
        <v>100894891</v>
      </c>
      <c r="S702" t="s">
        <v>116</v>
      </c>
      <c r="T702" t="s">
        <v>56</v>
      </c>
      <c r="U702" t="s">
        <v>57</v>
      </c>
      <c r="V702">
        <v>20563.22</v>
      </c>
      <c r="W702">
        <v>21306.1</v>
      </c>
      <c r="X702">
        <v>19.49924</v>
      </c>
      <c r="Y702">
        <v>1</v>
      </c>
      <c r="Z702">
        <v>1</v>
      </c>
      <c r="AA702" s="1">
        <v>42686</v>
      </c>
      <c r="AB702">
        <v>27000</v>
      </c>
      <c r="AC702" t="s">
        <v>56</v>
      </c>
      <c r="AD702" t="s">
        <v>217</v>
      </c>
    </row>
    <row r="703" spans="1:30" x14ac:dyDescent="0.3">
      <c r="A703">
        <v>48982</v>
      </c>
      <c r="B703">
        <v>1</v>
      </c>
      <c r="C703" t="s">
        <v>548</v>
      </c>
      <c r="D703" t="s">
        <v>579</v>
      </c>
      <c r="E703">
        <v>20074802</v>
      </c>
      <c r="F703">
        <v>7116877707</v>
      </c>
      <c r="G703" t="s">
        <v>46</v>
      </c>
      <c r="H703" t="s">
        <v>47</v>
      </c>
      <c r="I703" t="s">
        <v>48</v>
      </c>
      <c r="J703">
        <v>7032</v>
      </c>
      <c r="K703" t="s">
        <v>49</v>
      </c>
      <c r="L703">
        <v>4113123</v>
      </c>
      <c r="M703" t="s">
        <v>279</v>
      </c>
      <c r="N703" t="s">
        <v>280</v>
      </c>
      <c r="O703" t="s">
        <v>281</v>
      </c>
      <c r="P703" t="s">
        <v>282</v>
      </c>
      <c r="Q703" t="s">
        <v>54</v>
      </c>
      <c r="R703">
        <v>100297681</v>
      </c>
      <c r="S703" t="s">
        <v>258</v>
      </c>
      <c r="T703" t="s">
        <v>56</v>
      </c>
      <c r="U703" t="s">
        <v>57</v>
      </c>
      <c r="V703">
        <v>3270.93</v>
      </c>
      <c r="W703">
        <v>20815.2</v>
      </c>
      <c r="X703">
        <v>19.051200000000001</v>
      </c>
      <c r="Y703">
        <v>1</v>
      </c>
      <c r="Z703">
        <v>1</v>
      </c>
      <c r="AA703" s="1">
        <v>42686</v>
      </c>
      <c r="AB703">
        <v>27000</v>
      </c>
      <c r="AC703" t="s">
        <v>56</v>
      </c>
      <c r="AD703" t="s">
        <v>283</v>
      </c>
    </row>
    <row r="704" spans="1:30" x14ac:dyDescent="0.3">
      <c r="A704">
        <v>48930</v>
      </c>
      <c r="B704">
        <v>1</v>
      </c>
      <c r="C704" t="s">
        <v>548</v>
      </c>
      <c r="D704" t="s">
        <v>579</v>
      </c>
      <c r="E704">
        <v>20074800</v>
      </c>
      <c r="F704">
        <v>7116868532</v>
      </c>
      <c r="G704" t="s">
        <v>46</v>
      </c>
      <c r="H704" t="s">
        <v>47</v>
      </c>
      <c r="I704" t="s">
        <v>48</v>
      </c>
      <c r="J704">
        <v>7032</v>
      </c>
      <c r="K704" t="s">
        <v>49</v>
      </c>
      <c r="L704">
        <v>659338</v>
      </c>
      <c r="M704" t="s">
        <v>50</v>
      </c>
      <c r="N704" t="s">
        <v>51</v>
      </c>
      <c r="O704" t="s">
        <v>52</v>
      </c>
      <c r="P704" t="s">
        <v>53</v>
      </c>
      <c r="Q704" t="s">
        <v>54</v>
      </c>
      <c r="R704">
        <v>101093720</v>
      </c>
      <c r="S704" t="s">
        <v>55</v>
      </c>
      <c r="T704" t="s">
        <v>56</v>
      </c>
      <c r="U704" t="s">
        <v>57</v>
      </c>
      <c r="V704">
        <v>1870.72</v>
      </c>
      <c r="W704">
        <v>17635.95</v>
      </c>
      <c r="X704">
        <v>16.18328</v>
      </c>
      <c r="Y704">
        <v>1</v>
      </c>
      <c r="Z704">
        <v>1</v>
      </c>
      <c r="AA704" s="1">
        <v>42686</v>
      </c>
      <c r="AB704">
        <v>27000</v>
      </c>
      <c r="AC704" t="s">
        <v>56</v>
      </c>
      <c r="AD704" t="s">
        <v>220</v>
      </c>
    </row>
    <row r="705" spans="1:30" x14ac:dyDescent="0.3">
      <c r="A705">
        <v>48933</v>
      </c>
      <c r="B705">
        <v>1</v>
      </c>
      <c r="C705" t="s">
        <v>548</v>
      </c>
      <c r="D705" t="s">
        <v>579</v>
      </c>
      <c r="E705">
        <v>20074795</v>
      </c>
      <c r="F705">
        <v>7116869336</v>
      </c>
      <c r="G705" t="s">
        <v>46</v>
      </c>
      <c r="H705" t="s">
        <v>47</v>
      </c>
      <c r="I705" t="s">
        <v>48</v>
      </c>
      <c r="J705">
        <v>7032</v>
      </c>
      <c r="K705" t="s">
        <v>49</v>
      </c>
      <c r="L705">
        <v>659338</v>
      </c>
      <c r="M705" t="s">
        <v>50</v>
      </c>
      <c r="N705" t="s">
        <v>51</v>
      </c>
      <c r="O705" t="s">
        <v>52</v>
      </c>
      <c r="P705" t="s">
        <v>53</v>
      </c>
      <c r="Q705" t="s">
        <v>54</v>
      </c>
      <c r="R705">
        <v>101093720</v>
      </c>
      <c r="S705" t="s">
        <v>55</v>
      </c>
      <c r="T705" t="s">
        <v>56</v>
      </c>
      <c r="U705" t="s">
        <v>57</v>
      </c>
      <c r="V705">
        <v>1873.22</v>
      </c>
      <c r="W705">
        <v>14696</v>
      </c>
      <c r="X705">
        <v>12.78</v>
      </c>
      <c r="Y705">
        <v>1</v>
      </c>
      <c r="Z705">
        <v>1</v>
      </c>
      <c r="AA705" s="1">
        <v>42686</v>
      </c>
      <c r="AB705">
        <v>27000</v>
      </c>
      <c r="AC705" t="s">
        <v>56</v>
      </c>
      <c r="AD705" t="s">
        <v>220</v>
      </c>
    </row>
    <row r="706" spans="1:30" x14ac:dyDescent="0.3">
      <c r="A706">
        <v>48935</v>
      </c>
      <c r="B706">
        <v>1</v>
      </c>
      <c r="C706" t="s">
        <v>548</v>
      </c>
      <c r="D706" t="s">
        <v>579</v>
      </c>
      <c r="E706">
        <v>20074797</v>
      </c>
      <c r="F706">
        <v>7116869338</v>
      </c>
      <c r="G706" t="s">
        <v>46</v>
      </c>
      <c r="H706" t="s">
        <v>47</v>
      </c>
      <c r="I706" t="s">
        <v>48</v>
      </c>
      <c r="J706">
        <v>7032</v>
      </c>
      <c r="K706" t="s">
        <v>49</v>
      </c>
      <c r="L706">
        <v>659338</v>
      </c>
      <c r="M706" t="s">
        <v>50</v>
      </c>
      <c r="N706" t="s">
        <v>51</v>
      </c>
      <c r="O706" t="s">
        <v>52</v>
      </c>
      <c r="P706" t="s">
        <v>53</v>
      </c>
      <c r="Q706" t="s">
        <v>54</v>
      </c>
      <c r="R706">
        <v>101093720</v>
      </c>
      <c r="S706" t="s">
        <v>55</v>
      </c>
      <c r="T706" t="s">
        <v>56</v>
      </c>
      <c r="U706" t="s">
        <v>57</v>
      </c>
      <c r="V706">
        <v>1864.73</v>
      </c>
      <c r="W706">
        <v>13660.42</v>
      </c>
      <c r="X706">
        <v>12.63012</v>
      </c>
      <c r="Y706">
        <v>1</v>
      </c>
      <c r="Z706">
        <v>1</v>
      </c>
      <c r="AA706" s="1">
        <v>42686</v>
      </c>
      <c r="AB706">
        <v>27000</v>
      </c>
      <c r="AC706" t="s">
        <v>56</v>
      </c>
      <c r="AD706" t="s">
        <v>220</v>
      </c>
    </row>
    <row r="707" spans="1:30" x14ac:dyDescent="0.3">
      <c r="A707">
        <v>48983</v>
      </c>
      <c r="B707">
        <v>1</v>
      </c>
      <c r="C707" t="s">
        <v>548</v>
      </c>
      <c r="D707" t="s">
        <v>579</v>
      </c>
      <c r="E707">
        <v>20074801</v>
      </c>
      <c r="F707">
        <v>7116877749</v>
      </c>
      <c r="G707" t="s">
        <v>46</v>
      </c>
      <c r="H707" t="s">
        <v>47</v>
      </c>
      <c r="I707" t="s">
        <v>48</v>
      </c>
      <c r="J707">
        <v>7032</v>
      </c>
      <c r="K707" t="s">
        <v>49</v>
      </c>
      <c r="L707">
        <v>659338</v>
      </c>
      <c r="M707" t="s">
        <v>50</v>
      </c>
      <c r="N707" t="s">
        <v>51</v>
      </c>
      <c r="O707" t="s">
        <v>52</v>
      </c>
      <c r="P707" t="s">
        <v>53</v>
      </c>
      <c r="Q707" t="s">
        <v>54</v>
      </c>
      <c r="R707">
        <v>101093720</v>
      </c>
      <c r="S707" t="s">
        <v>55</v>
      </c>
      <c r="T707" t="s">
        <v>56</v>
      </c>
      <c r="U707" t="s">
        <v>57</v>
      </c>
      <c r="V707">
        <v>1860.99</v>
      </c>
      <c r="W707">
        <v>10735.02</v>
      </c>
      <c r="X707">
        <v>9.9144799999999993</v>
      </c>
      <c r="Y707">
        <v>1</v>
      </c>
      <c r="Z707">
        <v>1</v>
      </c>
      <c r="AA707" s="1">
        <v>42686</v>
      </c>
      <c r="AB707">
        <v>10800</v>
      </c>
      <c r="AC707" t="s">
        <v>66</v>
      </c>
      <c r="AD707" t="s">
        <v>220</v>
      </c>
    </row>
    <row r="708" spans="1:30" x14ac:dyDescent="0.3">
      <c r="A708">
        <v>49599</v>
      </c>
      <c r="B708">
        <v>1</v>
      </c>
      <c r="C708" t="s">
        <v>548</v>
      </c>
      <c r="D708" t="s">
        <v>580</v>
      </c>
      <c r="E708">
        <v>20088882</v>
      </c>
      <c r="F708">
        <v>7116910663</v>
      </c>
      <c r="G708" t="s">
        <v>46</v>
      </c>
      <c r="H708" t="s">
        <v>47</v>
      </c>
      <c r="I708" t="s">
        <v>48</v>
      </c>
      <c r="J708">
        <v>7032</v>
      </c>
      <c r="K708" t="s">
        <v>49</v>
      </c>
      <c r="L708">
        <v>2497722</v>
      </c>
      <c r="M708" t="s">
        <v>581</v>
      </c>
      <c r="N708" t="s">
        <v>133</v>
      </c>
      <c r="O708" t="s">
        <v>84</v>
      </c>
      <c r="P708" t="s">
        <v>85</v>
      </c>
      <c r="Q708" t="s">
        <v>54</v>
      </c>
      <c r="R708">
        <v>100994845</v>
      </c>
      <c r="S708" t="s">
        <v>86</v>
      </c>
      <c r="T708" t="s">
        <v>56</v>
      </c>
      <c r="U708" t="s">
        <v>57</v>
      </c>
      <c r="V708">
        <v>11394.36</v>
      </c>
      <c r="W708">
        <v>24329.34</v>
      </c>
      <c r="X708">
        <v>22.220279999999999</v>
      </c>
      <c r="Y708">
        <v>1</v>
      </c>
      <c r="Z708">
        <v>1</v>
      </c>
      <c r="AA708" s="1">
        <v>42688</v>
      </c>
      <c r="AB708">
        <v>27000</v>
      </c>
      <c r="AC708" t="s">
        <v>56</v>
      </c>
      <c r="AD708" t="s">
        <v>321</v>
      </c>
    </row>
    <row r="709" spans="1:30" x14ac:dyDescent="0.3">
      <c r="A709">
        <v>49600</v>
      </c>
      <c r="B709">
        <v>1</v>
      </c>
      <c r="C709" t="s">
        <v>548</v>
      </c>
      <c r="D709" t="s">
        <v>580</v>
      </c>
      <c r="E709">
        <v>20088883</v>
      </c>
      <c r="F709">
        <v>7116910664</v>
      </c>
      <c r="G709" t="s">
        <v>46</v>
      </c>
      <c r="H709" t="s">
        <v>47</v>
      </c>
      <c r="I709" t="s">
        <v>48</v>
      </c>
      <c r="J709">
        <v>7032</v>
      </c>
      <c r="K709" t="s">
        <v>49</v>
      </c>
      <c r="L709">
        <v>4119717</v>
      </c>
      <c r="M709" t="s">
        <v>309</v>
      </c>
      <c r="N709" t="s">
        <v>310</v>
      </c>
      <c r="O709" t="s">
        <v>311</v>
      </c>
      <c r="P709" t="s">
        <v>312</v>
      </c>
      <c r="Q709" t="s">
        <v>54</v>
      </c>
      <c r="R709">
        <v>100223303</v>
      </c>
      <c r="S709" t="s">
        <v>64</v>
      </c>
      <c r="T709" t="s">
        <v>56</v>
      </c>
      <c r="U709" t="s">
        <v>57</v>
      </c>
      <c r="V709">
        <v>5782.42</v>
      </c>
      <c r="W709">
        <v>23684.06</v>
      </c>
      <c r="X709">
        <v>21.7468</v>
      </c>
      <c r="Y709">
        <v>1</v>
      </c>
      <c r="Z709">
        <v>1</v>
      </c>
      <c r="AA709" s="1">
        <v>42688</v>
      </c>
      <c r="AB709">
        <v>27000</v>
      </c>
      <c r="AC709" t="s">
        <v>56</v>
      </c>
      <c r="AD709" t="s">
        <v>313</v>
      </c>
    </row>
    <row r="710" spans="1:30" x14ac:dyDescent="0.3">
      <c r="A710">
        <v>49598</v>
      </c>
      <c r="B710">
        <v>1</v>
      </c>
      <c r="C710" t="s">
        <v>548</v>
      </c>
      <c r="D710" t="s">
        <v>580</v>
      </c>
      <c r="E710">
        <v>20088881</v>
      </c>
      <c r="F710">
        <v>7116910662</v>
      </c>
      <c r="G710" t="s">
        <v>46</v>
      </c>
      <c r="H710" t="s">
        <v>47</v>
      </c>
      <c r="I710" t="s">
        <v>48</v>
      </c>
      <c r="J710">
        <v>7032</v>
      </c>
      <c r="K710" t="s">
        <v>49</v>
      </c>
      <c r="L710">
        <v>4072295</v>
      </c>
      <c r="M710" t="s">
        <v>377</v>
      </c>
      <c r="N710" t="s">
        <v>225</v>
      </c>
      <c r="O710" t="s">
        <v>207</v>
      </c>
      <c r="P710" t="s">
        <v>208</v>
      </c>
      <c r="Q710" t="s">
        <v>54</v>
      </c>
      <c r="R710">
        <v>101093720</v>
      </c>
      <c r="S710" t="s">
        <v>55</v>
      </c>
      <c r="T710" t="s">
        <v>56</v>
      </c>
      <c r="U710" t="s">
        <v>57</v>
      </c>
      <c r="V710">
        <v>3782.47</v>
      </c>
      <c r="W710">
        <v>23251.03</v>
      </c>
      <c r="X710">
        <v>21.335609999999999</v>
      </c>
      <c r="Y710">
        <v>1</v>
      </c>
      <c r="Z710">
        <v>1</v>
      </c>
      <c r="AA710" s="1">
        <v>42688</v>
      </c>
      <c r="AB710">
        <v>27000</v>
      </c>
      <c r="AC710" t="s">
        <v>56</v>
      </c>
      <c r="AD710" t="s">
        <v>226</v>
      </c>
    </row>
    <row r="711" spans="1:30" x14ac:dyDescent="0.3">
      <c r="A711">
        <v>49602</v>
      </c>
      <c r="B711">
        <v>1</v>
      </c>
      <c r="C711" t="s">
        <v>548</v>
      </c>
      <c r="D711" t="s">
        <v>580</v>
      </c>
      <c r="E711">
        <v>20088885</v>
      </c>
      <c r="F711">
        <v>7116910666</v>
      </c>
      <c r="G711" t="s">
        <v>46</v>
      </c>
      <c r="H711" t="s">
        <v>47</v>
      </c>
      <c r="I711" t="s">
        <v>48</v>
      </c>
      <c r="J711">
        <v>7032</v>
      </c>
      <c r="K711" t="s">
        <v>49</v>
      </c>
      <c r="L711">
        <v>1143565</v>
      </c>
      <c r="M711" t="s">
        <v>146</v>
      </c>
      <c r="N711" t="s">
        <v>147</v>
      </c>
      <c r="O711" t="s">
        <v>99</v>
      </c>
      <c r="P711" t="s">
        <v>100</v>
      </c>
      <c r="Q711" t="s">
        <v>54</v>
      </c>
      <c r="R711">
        <v>100994845</v>
      </c>
      <c r="S711" t="s">
        <v>86</v>
      </c>
      <c r="T711" t="s">
        <v>56</v>
      </c>
      <c r="U711" t="s">
        <v>57</v>
      </c>
      <c r="V711">
        <v>10230.81</v>
      </c>
      <c r="W711">
        <v>22389.09</v>
      </c>
      <c r="X711">
        <v>20.551749999999998</v>
      </c>
      <c r="Y711">
        <v>1</v>
      </c>
      <c r="Z711">
        <v>1</v>
      </c>
      <c r="AA711" s="1">
        <v>42688</v>
      </c>
      <c r="AB711">
        <v>27000</v>
      </c>
      <c r="AC711" t="s">
        <v>56</v>
      </c>
      <c r="AD711" t="s">
        <v>148</v>
      </c>
    </row>
    <row r="712" spans="1:30" x14ac:dyDescent="0.3">
      <c r="A712">
        <v>49601</v>
      </c>
      <c r="B712">
        <v>1</v>
      </c>
      <c r="C712" t="s">
        <v>548</v>
      </c>
      <c r="D712" t="s">
        <v>580</v>
      </c>
      <c r="E712">
        <v>20088884</v>
      </c>
      <c r="F712">
        <v>7116910665</v>
      </c>
      <c r="G712" t="s">
        <v>46</v>
      </c>
      <c r="H712" t="s">
        <v>47</v>
      </c>
      <c r="I712" t="s">
        <v>48</v>
      </c>
      <c r="J712">
        <v>7032</v>
      </c>
      <c r="K712" t="s">
        <v>49</v>
      </c>
      <c r="L712">
        <v>4205182</v>
      </c>
      <c r="M712" t="s">
        <v>286</v>
      </c>
      <c r="N712" t="s">
        <v>287</v>
      </c>
      <c r="O712" t="s">
        <v>170</v>
      </c>
      <c r="P712" t="s">
        <v>171</v>
      </c>
      <c r="Q712" t="s">
        <v>54</v>
      </c>
      <c r="R712">
        <v>100214689</v>
      </c>
      <c r="S712" t="s">
        <v>155</v>
      </c>
      <c r="T712" t="s">
        <v>56</v>
      </c>
      <c r="U712" t="s">
        <v>57</v>
      </c>
      <c r="V712">
        <v>9294.18</v>
      </c>
      <c r="W712">
        <v>22080.82</v>
      </c>
      <c r="X712">
        <v>19.930779999999999</v>
      </c>
      <c r="Y712">
        <v>1</v>
      </c>
      <c r="Z712">
        <v>1</v>
      </c>
      <c r="AA712" s="1">
        <v>42688</v>
      </c>
      <c r="AB712">
        <v>27000</v>
      </c>
      <c r="AC712" t="s">
        <v>56</v>
      </c>
      <c r="AD712" t="s">
        <v>288</v>
      </c>
    </row>
    <row r="713" spans="1:30" x14ac:dyDescent="0.3">
      <c r="A713">
        <v>49189</v>
      </c>
      <c r="B713">
        <v>1</v>
      </c>
      <c r="C713" t="s">
        <v>548</v>
      </c>
      <c r="D713" t="s">
        <v>580</v>
      </c>
      <c r="E713">
        <v>20086203</v>
      </c>
      <c r="F713">
        <v>7116774153</v>
      </c>
      <c r="G713" t="s">
        <v>46</v>
      </c>
      <c r="H713" t="s">
        <v>47</v>
      </c>
      <c r="I713" t="s">
        <v>48</v>
      </c>
      <c r="J713">
        <v>7032</v>
      </c>
      <c r="K713" t="s">
        <v>49</v>
      </c>
      <c r="L713">
        <v>5113784</v>
      </c>
      <c r="M713" t="s">
        <v>566</v>
      </c>
      <c r="N713" t="s">
        <v>567</v>
      </c>
      <c r="O713" t="s">
        <v>568</v>
      </c>
      <c r="P713" t="s">
        <v>569</v>
      </c>
      <c r="Q713" t="s">
        <v>54</v>
      </c>
      <c r="R713">
        <v>100894891</v>
      </c>
      <c r="S713" t="s">
        <v>116</v>
      </c>
      <c r="T713" t="s">
        <v>56</v>
      </c>
      <c r="U713" t="s">
        <v>57</v>
      </c>
      <c r="V713">
        <v>12892.62</v>
      </c>
      <c r="W713">
        <v>21971.9</v>
      </c>
      <c r="X713">
        <v>20.096260000000001</v>
      </c>
      <c r="Y713">
        <v>1</v>
      </c>
      <c r="Z713">
        <v>1</v>
      </c>
      <c r="AA713" s="1">
        <v>42688</v>
      </c>
      <c r="AB713">
        <v>27000</v>
      </c>
      <c r="AC713" t="s">
        <v>56</v>
      </c>
      <c r="AD713" t="s">
        <v>570</v>
      </c>
    </row>
    <row r="714" spans="1:30" x14ac:dyDescent="0.3">
      <c r="A714">
        <v>49605</v>
      </c>
      <c r="B714">
        <v>1</v>
      </c>
      <c r="C714" t="s">
        <v>548</v>
      </c>
      <c r="D714" t="s">
        <v>580</v>
      </c>
      <c r="E714">
        <v>20088887</v>
      </c>
      <c r="F714">
        <v>7116910669</v>
      </c>
      <c r="G714" t="s">
        <v>46</v>
      </c>
      <c r="H714" t="s">
        <v>47</v>
      </c>
      <c r="I714" t="s">
        <v>48</v>
      </c>
      <c r="J714">
        <v>7032</v>
      </c>
      <c r="K714" t="s">
        <v>49</v>
      </c>
      <c r="L714">
        <v>1363663</v>
      </c>
      <c r="M714" t="s">
        <v>358</v>
      </c>
      <c r="N714" t="s">
        <v>359</v>
      </c>
      <c r="O714" t="s">
        <v>207</v>
      </c>
      <c r="P714" t="s">
        <v>208</v>
      </c>
      <c r="Q714" t="s">
        <v>54</v>
      </c>
      <c r="R714">
        <v>100223303</v>
      </c>
      <c r="S714" t="s">
        <v>64</v>
      </c>
      <c r="T714" t="s">
        <v>56</v>
      </c>
      <c r="U714" t="s">
        <v>57</v>
      </c>
      <c r="V714">
        <v>4809</v>
      </c>
      <c r="W714">
        <v>19756.8</v>
      </c>
      <c r="X714">
        <v>18.063359999999999</v>
      </c>
      <c r="Y714">
        <v>1</v>
      </c>
      <c r="Z714">
        <v>1</v>
      </c>
      <c r="AA714" s="1">
        <v>42688</v>
      </c>
      <c r="AB714">
        <v>27000</v>
      </c>
      <c r="AC714" t="s">
        <v>56</v>
      </c>
      <c r="AD714" t="s">
        <v>360</v>
      </c>
    </row>
    <row r="715" spans="1:30" x14ac:dyDescent="0.3">
      <c r="A715">
        <v>50067</v>
      </c>
      <c r="B715">
        <v>1</v>
      </c>
      <c r="C715" t="s">
        <v>548</v>
      </c>
      <c r="D715" t="s">
        <v>583</v>
      </c>
      <c r="E715">
        <v>20128963</v>
      </c>
      <c r="F715">
        <v>7116952976</v>
      </c>
      <c r="G715" t="s">
        <v>46</v>
      </c>
      <c r="H715" t="s">
        <v>47</v>
      </c>
      <c r="I715" t="s">
        <v>48</v>
      </c>
      <c r="J715">
        <v>7032</v>
      </c>
      <c r="K715" t="s">
        <v>49</v>
      </c>
      <c r="L715">
        <v>2497722</v>
      </c>
      <c r="M715" t="s">
        <v>581</v>
      </c>
      <c r="N715" t="s">
        <v>133</v>
      </c>
      <c r="O715" t="s">
        <v>84</v>
      </c>
      <c r="P715" t="s">
        <v>85</v>
      </c>
      <c r="Q715" t="s">
        <v>54</v>
      </c>
      <c r="R715">
        <v>100223303</v>
      </c>
      <c r="S715" t="s">
        <v>64</v>
      </c>
      <c r="T715" t="s">
        <v>56</v>
      </c>
      <c r="U715" t="s">
        <v>57</v>
      </c>
      <c r="V715">
        <v>12164.32</v>
      </c>
      <c r="W715">
        <v>23386.29</v>
      </c>
      <c r="X715">
        <v>21.448329999999999</v>
      </c>
      <c r="Y715">
        <v>1</v>
      </c>
      <c r="Z715">
        <v>1</v>
      </c>
      <c r="AA715" s="1">
        <v>42690</v>
      </c>
      <c r="AB715">
        <v>27000</v>
      </c>
      <c r="AC715" t="s">
        <v>56</v>
      </c>
      <c r="AD715" t="s">
        <v>134</v>
      </c>
    </row>
    <row r="716" spans="1:30" x14ac:dyDescent="0.3">
      <c r="A716">
        <v>50053</v>
      </c>
      <c r="B716">
        <v>1</v>
      </c>
      <c r="C716" t="s">
        <v>548</v>
      </c>
      <c r="D716" t="s">
        <v>583</v>
      </c>
      <c r="E716">
        <v>20128326</v>
      </c>
      <c r="F716">
        <v>7116952939</v>
      </c>
      <c r="G716" t="s">
        <v>46</v>
      </c>
      <c r="H716" t="s">
        <v>47</v>
      </c>
      <c r="I716" t="s">
        <v>48</v>
      </c>
      <c r="J716">
        <v>7032</v>
      </c>
      <c r="K716" t="s">
        <v>49</v>
      </c>
      <c r="L716">
        <v>940117</v>
      </c>
      <c r="M716" t="s">
        <v>69</v>
      </c>
      <c r="N716" t="s">
        <v>70</v>
      </c>
      <c r="O716" t="s">
        <v>71</v>
      </c>
      <c r="P716" t="s">
        <v>72</v>
      </c>
      <c r="Q716" t="s">
        <v>54</v>
      </c>
      <c r="R716">
        <v>100994845</v>
      </c>
      <c r="S716" t="s">
        <v>86</v>
      </c>
      <c r="T716" t="s">
        <v>56</v>
      </c>
      <c r="U716" t="s">
        <v>57</v>
      </c>
      <c r="V716">
        <v>12018.04</v>
      </c>
      <c r="W716">
        <v>23292.79</v>
      </c>
      <c r="X716">
        <v>20.839960000000001</v>
      </c>
      <c r="Y716">
        <v>1</v>
      </c>
      <c r="Z716">
        <v>1</v>
      </c>
      <c r="AA716" s="1">
        <v>42690</v>
      </c>
      <c r="AB716">
        <v>27000</v>
      </c>
      <c r="AC716" t="s">
        <v>56</v>
      </c>
      <c r="AD716" t="s">
        <v>236</v>
      </c>
    </row>
    <row r="717" spans="1:30" x14ac:dyDescent="0.3">
      <c r="A717">
        <v>50066</v>
      </c>
      <c r="B717">
        <v>1</v>
      </c>
      <c r="C717" t="s">
        <v>548</v>
      </c>
      <c r="D717" t="s">
        <v>583</v>
      </c>
      <c r="E717">
        <v>20128962</v>
      </c>
      <c r="F717">
        <v>7116952975</v>
      </c>
      <c r="G717" t="s">
        <v>46</v>
      </c>
      <c r="H717" t="s">
        <v>47</v>
      </c>
      <c r="I717" t="s">
        <v>48</v>
      </c>
      <c r="J717">
        <v>7032</v>
      </c>
      <c r="K717" t="s">
        <v>49</v>
      </c>
      <c r="L717">
        <v>925239</v>
      </c>
      <c r="M717" t="s">
        <v>554</v>
      </c>
      <c r="N717" t="s">
        <v>555</v>
      </c>
      <c r="O717" t="s">
        <v>99</v>
      </c>
      <c r="P717" t="s">
        <v>100</v>
      </c>
      <c r="Q717" t="s">
        <v>54</v>
      </c>
      <c r="R717">
        <v>100223303</v>
      </c>
      <c r="S717" t="s">
        <v>64</v>
      </c>
      <c r="T717" t="s">
        <v>56</v>
      </c>
      <c r="U717" t="s">
        <v>57</v>
      </c>
      <c r="V717">
        <v>6464.53</v>
      </c>
      <c r="W717">
        <v>23173.13</v>
      </c>
      <c r="X717">
        <v>21.08868</v>
      </c>
      <c r="Y717">
        <v>1</v>
      </c>
      <c r="Z717">
        <v>1</v>
      </c>
      <c r="AA717" s="1">
        <v>42690</v>
      </c>
      <c r="AB717">
        <v>27000</v>
      </c>
      <c r="AC717" t="s">
        <v>56</v>
      </c>
      <c r="AD717" t="s">
        <v>101</v>
      </c>
    </row>
    <row r="718" spans="1:30" x14ac:dyDescent="0.3">
      <c r="A718">
        <v>50054</v>
      </c>
      <c r="B718">
        <v>1</v>
      </c>
      <c r="C718" t="s">
        <v>548</v>
      </c>
      <c r="D718" t="s">
        <v>583</v>
      </c>
      <c r="E718">
        <v>20128327</v>
      </c>
      <c r="F718">
        <v>7116952940</v>
      </c>
      <c r="G718" t="s">
        <v>46</v>
      </c>
      <c r="H718" t="s">
        <v>47</v>
      </c>
      <c r="I718" t="s">
        <v>48</v>
      </c>
      <c r="J718">
        <v>7032</v>
      </c>
      <c r="K718" t="s">
        <v>49</v>
      </c>
      <c r="L718">
        <v>4072295</v>
      </c>
      <c r="M718" t="s">
        <v>377</v>
      </c>
      <c r="N718" t="s">
        <v>225</v>
      </c>
      <c r="O718" t="s">
        <v>207</v>
      </c>
      <c r="P718" t="s">
        <v>208</v>
      </c>
      <c r="Q718" t="s">
        <v>54</v>
      </c>
      <c r="R718">
        <v>101093720</v>
      </c>
      <c r="S718" t="s">
        <v>55</v>
      </c>
      <c r="T718" t="s">
        <v>56</v>
      </c>
      <c r="U718" t="s">
        <v>57</v>
      </c>
      <c r="V718">
        <v>3772.4</v>
      </c>
      <c r="W718">
        <v>22953.05</v>
      </c>
      <c r="X718">
        <v>20.98434</v>
      </c>
      <c r="Y718">
        <v>1</v>
      </c>
      <c r="Z718">
        <v>1</v>
      </c>
      <c r="AA718" s="1">
        <v>42690</v>
      </c>
      <c r="AB718">
        <v>27000</v>
      </c>
      <c r="AC718" t="s">
        <v>56</v>
      </c>
      <c r="AD718" t="s">
        <v>226</v>
      </c>
    </row>
    <row r="719" spans="1:30" x14ac:dyDescent="0.3">
      <c r="A719">
        <v>50068</v>
      </c>
      <c r="B719">
        <v>1</v>
      </c>
      <c r="C719" t="s">
        <v>548</v>
      </c>
      <c r="D719" t="s">
        <v>583</v>
      </c>
      <c r="E719">
        <v>20128964</v>
      </c>
      <c r="F719">
        <v>7116952977</v>
      </c>
      <c r="G719" t="s">
        <v>46</v>
      </c>
      <c r="H719" t="s">
        <v>47</v>
      </c>
      <c r="I719" t="s">
        <v>48</v>
      </c>
      <c r="J719">
        <v>7032</v>
      </c>
      <c r="K719" t="s">
        <v>49</v>
      </c>
      <c r="L719">
        <v>917531</v>
      </c>
      <c r="M719" t="s">
        <v>319</v>
      </c>
      <c r="N719" t="s">
        <v>152</v>
      </c>
      <c r="O719" t="s">
        <v>153</v>
      </c>
      <c r="P719" t="s">
        <v>154</v>
      </c>
      <c r="Q719" t="s">
        <v>54</v>
      </c>
      <c r="R719">
        <v>100214689</v>
      </c>
      <c r="S719" t="s">
        <v>155</v>
      </c>
      <c r="T719" t="s">
        <v>56</v>
      </c>
      <c r="U719" t="s">
        <v>57</v>
      </c>
      <c r="V719">
        <v>3802.68</v>
      </c>
      <c r="W719">
        <v>22733.360000000001</v>
      </c>
      <c r="X719">
        <v>20.889949999999999</v>
      </c>
      <c r="Y719">
        <v>1</v>
      </c>
      <c r="Z719">
        <v>1</v>
      </c>
      <c r="AA719" s="1">
        <v>42690</v>
      </c>
      <c r="AB719">
        <v>27000</v>
      </c>
      <c r="AC719" t="s">
        <v>56</v>
      </c>
      <c r="AD719" t="s">
        <v>156</v>
      </c>
    </row>
    <row r="720" spans="1:30" x14ac:dyDescent="0.3">
      <c r="A720">
        <v>50064</v>
      </c>
      <c r="B720">
        <v>1</v>
      </c>
      <c r="C720" t="s">
        <v>548</v>
      </c>
      <c r="D720" t="s">
        <v>583</v>
      </c>
      <c r="E720">
        <v>20128960</v>
      </c>
      <c r="F720">
        <v>7116952973</v>
      </c>
      <c r="G720" t="s">
        <v>46</v>
      </c>
      <c r="H720" t="s">
        <v>47</v>
      </c>
      <c r="I720" t="s">
        <v>48</v>
      </c>
      <c r="J720">
        <v>7032</v>
      </c>
      <c r="K720" t="s">
        <v>49</v>
      </c>
      <c r="L720">
        <v>3855615</v>
      </c>
      <c r="M720" t="s">
        <v>189</v>
      </c>
      <c r="N720" t="s">
        <v>190</v>
      </c>
      <c r="O720" t="s">
        <v>191</v>
      </c>
      <c r="P720" t="s">
        <v>192</v>
      </c>
      <c r="Q720" t="s">
        <v>54</v>
      </c>
      <c r="R720">
        <v>101030531</v>
      </c>
      <c r="S720" t="s">
        <v>193</v>
      </c>
      <c r="T720" t="s">
        <v>56</v>
      </c>
      <c r="U720" t="s">
        <v>57</v>
      </c>
      <c r="V720">
        <v>3311.16</v>
      </c>
      <c r="W720">
        <v>22701.22</v>
      </c>
      <c r="X720">
        <v>20.787710000000001</v>
      </c>
      <c r="Y720">
        <v>1</v>
      </c>
      <c r="Z720">
        <v>1</v>
      </c>
      <c r="AA720" s="1">
        <v>42690</v>
      </c>
      <c r="AB720">
        <v>27000</v>
      </c>
      <c r="AC720" t="s">
        <v>56</v>
      </c>
      <c r="AD720" t="s">
        <v>194</v>
      </c>
    </row>
    <row r="721" spans="1:30" x14ac:dyDescent="0.3">
      <c r="A721">
        <v>50055</v>
      </c>
      <c r="B721">
        <v>1</v>
      </c>
      <c r="C721" t="s">
        <v>548</v>
      </c>
      <c r="D721" t="s">
        <v>583</v>
      </c>
      <c r="E721">
        <v>20128328</v>
      </c>
      <c r="F721">
        <v>7116952941</v>
      </c>
      <c r="G721" t="s">
        <v>46</v>
      </c>
      <c r="H721" t="s">
        <v>47</v>
      </c>
      <c r="I721" t="s">
        <v>48</v>
      </c>
      <c r="J721">
        <v>7032</v>
      </c>
      <c r="K721" t="s">
        <v>49</v>
      </c>
      <c r="L721">
        <v>4119717</v>
      </c>
      <c r="M721" t="s">
        <v>309</v>
      </c>
      <c r="N721" t="s">
        <v>310</v>
      </c>
      <c r="O721" t="s">
        <v>311</v>
      </c>
      <c r="P721" t="s">
        <v>312</v>
      </c>
      <c r="Q721" t="s">
        <v>54</v>
      </c>
      <c r="R721">
        <v>100223303</v>
      </c>
      <c r="S721" t="s">
        <v>64</v>
      </c>
      <c r="T721" t="s">
        <v>56</v>
      </c>
      <c r="U721" t="s">
        <v>57</v>
      </c>
      <c r="V721">
        <v>5781.61</v>
      </c>
      <c r="W721">
        <v>22500.29</v>
      </c>
      <c r="X721">
        <v>20.66807</v>
      </c>
      <c r="Y721">
        <v>1</v>
      </c>
      <c r="Z721">
        <v>1</v>
      </c>
      <c r="AA721" s="1">
        <v>42690</v>
      </c>
      <c r="AB721">
        <v>27000</v>
      </c>
      <c r="AC721" t="s">
        <v>56</v>
      </c>
      <c r="AD721" t="s">
        <v>313</v>
      </c>
    </row>
    <row r="722" spans="1:30" x14ac:dyDescent="0.3">
      <c r="A722">
        <v>50046</v>
      </c>
      <c r="B722">
        <v>1</v>
      </c>
      <c r="C722" t="s">
        <v>548</v>
      </c>
      <c r="D722" t="s">
        <v>583</v>
      </c>
      <c r="E722">
        <v>20128299</v>
      </c>
      <c r="F722">
        <v>7116952932</v>
      </c>
      <c r="G722" t="s">
        <v>46</v>
      </c>
      <c r="H722" t="s">
        <v>47</v>
      </c>
      <c r="I722" t="s">
        <v>48</v>
      </c>
      <c r="J722">
        <v>7032</v>
      </c>
      <c r="K722" t="s">
        <v>49</v>
      </c>
      <c r="L722">
        <v>1363663</v>
      </c>
      <c r="M722" t="s">
        <v>358</v>
      </c>
      <c r="N722" t="s">
        <v>359</v>
      </c>
      <c r="O722" t="s">
        <v>207</v>
      </c>
      <c r="P722" t="s">
        <v>208</v>
      </c>
      <c r="Q722" t="s">
        <v>54</v>
      </c>
      <c r="R722">
        <v>100223303</v>
      </c>
      <c r="S722" t="s">
        <v>64</v>
      </c>
      <c r="T722" t="s">
        <v>56</v>
      </c>
      <c r="U722" t="s">
        <v>57</v>
      </c>
      <c r="V722">
        <v>4808.16</v>
      </c>
      <c r="W722">
        <v>22309.24</v>
      </c>
      <c r="X722">
        <v>20.452639999999999</v>
      </c>
      <c r="Y722">
        <v>1</v>
      </c>
      <c r="Z722">
        <v>1</v>
      </c>
      <c r="AA722" s="1">
        <v>42690</v>
      </c>
      <c r="AB722">
        <v>27000</v>
      </c>
      <c r="AC722" t="s">
        <v>56</v>
      </c>
      <c r="AD722" t="s">
        <v>360</v>
      </c>
    </row>
    <row r="723" spans="1:30" x14ac:dyDescent="0.3">
      <c r="A723">
        <v>49692</v>
      </c>
      <c r="B723">
        <v>1</v>
      </c>
      <c r="C723" t="s">
        <v>548</v>
      </c>
      <c r="D723" t="s">
        <v>583</v>
      </c>
      <c r="E723">
        <v>20128966</v>
      </c>
      <c r="F723">
        <v>7116868953</v>
      </c>
      <c r="G723" t="s">
        <v>46</v>
      </c>
      <c r="H723" t="s">
        <v>47</v>
      </c>
      <c r="I723" t="s">
        <v>48</v>
      </c>
      <c r="J723">
        <v>7032</v>
      </c>
      <c r="K723" t="s">
        <v>49</v>
      </c>
      <c r="L723">
        <v>1363663</v>
      </c>
      <c r="M723" t="s">
        <v>358</v>
      </c>
      <c r="N723" t="s">
        <v>359</v>
      </c>
      <c r="O723" t="s">
        <v>207</v>
      </c>
      <c r="P723" t="s">
        <v>208</v>
      </c>
      <c r="Q723" t="s">
        <v>54</v>
      </c>
      <c r="R723">
        <v>100223303</v>
      </c>
      <c r="S723" t="s">
        <v>64</v>
      </c>
      <c r="T723" t="s">
        <v>56</v>
      </c>
      <c r="U723" t="s">
        <v>57</v>
      </c>
      <c r="V723">
        <v>4802.4399999999996</v>
      </c>
      <c r="W723">
        <v>20743.2</v>
      </c>
      <c r="X723">
        <v>19.295999999999999</v>
      </c>
      <c r="Y723">
        <v>1</v>
      </c>
      <c r="Z723">
        <v>1</v>
      </c>
      <c r="AA723" s="1">
        <v>42690</v>
      </c>
      <c r="AB723">
        <v>27000</v>
      </c>
      <c r="AC723" t="s">
        <v>56</v>
      </c>
      <c r="AD723" t="s">
        <v>360</v>
      </c>
    </row>
    <row r="724" spans="1:30" x14ac:dyDescent="0.3">
      <c r="A724">
        <v>50065</v>
      </c>
      <c r="B724">
        <v>1</v>
      </c>
      <c r="C724" t="s">
        <v>548</v>
      </c>
      <c r="D724" t="s">
        <v>583</v>
      </c>
      <c r="E724">
        <v>20128961</v>
      </c>
      <c r="F724">
        <v>7116952974</v>
      </c>
      <c r="G724" t="s">
        <v>46</v>
      </c>
      <c r="H724" t="s">
        <v>47</v>
      </c>
      <c r="I724" t="s">
        <v>48</v>
      </c>
      <c r="J724">
        <v>7032</v>
      </c>
      <c r="K724" t="s">
        <v>49</v>
      </c>
      <c r="L724">
        <v>940117</v>
      </c>
      <c r="M724" t="s">
        <v>69</v>
      </c>
      <c r="N724" t="s">
        <v>70</v>
      </c>
      <c r="O724" t="s">
        <v>71</v>
      </c>
      <c r="P724" t="s">
        <v>72</v>
      </c>
      <c r="Q724" t="s">
        <v>54</v>
      </c>
      <c r="R724">
        <v>100223303</v>
      </c>
      <c r="S724" t="s">
        <v>64</v>
      </c>
      <c r="T724" t="s">
        <v>56</v>
      </c>
      <c r="U724" t="s">
        <v>57</v>
      </c>
      <c r="V724">
        <v>12609.49</v>
      </c>
      <c r="W724">
        <v>20531.8</v>
      </c>
      <c r="X724">
        <v>18.673999999999999</v>
      </c>
      <c r="Y724">
        <v>1</v>
      </c>
      <c r="Z724">
        <v>1</v>
      </c>
      <c r="AA724" s="1">
        <v>42690</v>
      </c>
      <c r="AB724">
        <v>27000</v>
      </c>
      <c r="AC724" t="s">
        <v>56</v>
      </c>
      <c r="AD724" t="s">
        <v>73</v>
      </c>
    </row>
    <row r="725" spans="1:30" x14ac:dyDescent="0.3">
      <c r="A725">
        <v>50056</v>
      </c>
      <c r="B725">
        <v>1</v>
      </c>
      <c r="C725" t="s">
        <v>548</v>
      </c>
      <c r="D725" t="s">
        <v>583</v>
      </c>
      <c r="E725">
        <v>20128329</v>
      </c>
      <c r="F725">
        <v>7116952942</v>
      </c>
      <c r="G725" t="s">
        <v>46</v>
      </c>
      <c r="H725" t="s">
        <v>47</v>
      </c>
      <c r="I725" t="s">
        <v>48</v>
      </c>
      <c r="J725">
        <v>7032</v>
      </c>
      <c r="K725" t="s">
        <v>49</v>
      </c>
      <c r="L725">
        <v>1363663</v>
      </c>
      <c r="M725" t="s">
        <v>358</v>
      </c>
      <c r="N725" t="s">
        <v>359</v>
      </c>
      <c r="O725" t="s">
        <v>207</v>
      </c>
      <c r="P725" t="s">
        <v>208</v>
      </c>
      <c r="Q725" t="s">
        <v>54</v>
      </c>
      <c r="R725">
        <v>100223303</v>
      </c>
      <c r="S725" t="s">
        <v>64</v>
      </c>
      <c r="T725" t="s">
        <v>56</v>
      </c>
      <c r="U725" t="s">
        <v>57</v>
      </c>
      <c r="V725">
        <v>4809</v>
      </c>
      <c r="W725">
        <v>19756.8</v>
      </c>
      <c r="X725">
        <v>18.063359999999999</v>
      </c>
      <c r="Y725">
        <v>1</v>
      </c>
      <c r="Z725">
        <v>1</v>
      </c>
      <c r="AA725" s="1">
        <v>42690</v>
      </c>
      <c r="AB725">
        <v>27000</v>
      </c>
      <c r="AC725" t="s">
        <v>56</v>
      </c>
      <c r="AD725" t="s">
        <v>360</v>
      </c>
    </row>
    <row r="726" spans="1:30" x14ac:dyDescent="0.3">
      <c r="A726">
        <v>50312</v>
      </c>
      <c r="B726">
        <v>1</v>
      </c>
      <c r="C726" t="s">
        <v>548</v>
      </c>
      <c r="D726" t="s">
        <v>585</v>
      </c>
      <c r="E726">
        <v>20153766</v>
      </c>
      <c r="F726">
        <v>7116911959</v>
      </c>
      <c r="G726" t="s">
        <v>46</v>
      </c>
      <c r="H726" t="s">
        <v>47</v>
      </c>
      <c r="I726" t="s">
        <v>48</v>
      </c>
      <c r="J726">
        <v>7032</v>
      </c>
      <c r="K726" t="s">
        <v>49</v>
      </c>
      <c r="L726">
        <v>931560</v>
      </c>
      <c r="M726" t="s">
        <v>337</v>
      </c>
      <c r="N726" t="s">
        <v>338</v>
      </c>
      <c r="O726" t="s">
        <v>241</v>
      </c>
      <c r="P726" t="s">
        <v>242</v>
      </c>
      <c r="Q726" t="s">
        <v>54</v>
      </c>
      <c r="R726">
        <v>100535792</v>
      </c>
      <c r="S726" t="s">
        <v>251</v>
      </c>
      <c r="T726" t="s">
        <v>56</v>
      </c>
      <c r="U726" t="s">
        <v>57</v>
      </c>
      <c r="V726">
        <v>2812.03</v>
      </c>
      <c r="W726">
        <v>22627.51</v>
      </c>
      <c r="X726">
        <v>20.788419999999999</v>
      </c>
      <c r="Y726">
        <v>1</v>
      </c>
      <c r="Z726">
        <v>1</v>
      </c>
      <c r="AA726" s="1">
        <v>42691</v>
      </c>
      <c r="AB726">
        <v>27000</v>
      </c>
      <c r="AC726" t="s">
        <v>56</v>
      </c>
      <c r="AD726" t="s">
        <v>339</v>
      </c>
    </row>
    <row r="727" spans="1:30" x14ac:dyDescent="0.3">
      <c r="A727">
        <v>50441</v>
      </c>
      <c r="B727">
        <v>1</v>
      </c>
      <c r="C727" t="s">
        <v>548</v>
      </c>
      <c r="D727" t="s">
        <v>585</v>
      </c>
      <c r="E727">
        <v>20153765</v>
      </c>
      <c r="F727">
        <v>7116951506</v>
      </c>
      <c r="G727" t="s">
        <v>46</v>
      </c>
      <c r="H727" t="s">
        <v>47</v>
      </c>
      <c r="I727" t="s">
        <v>48</v>
      </c>
      <c r="J727">
        <v>7032</v>
      </c>
      <c r="K727" t="s">
        <v>49</v>
      </c>
      <c r="L727">
        <v>916295</v>
      </c>
      <c r="M727" t="s">
        <v>293</v>
      </c>
      <c r="N727" t="s">
        <v>294</v>
      </c>
      <c r="O727" t="s">
        <v>263</v>
      </c>
      <c r="P727" t="s">
        <v>264</v>
      </c>
      <c r="Q727" t="s">
        <v>54</v>
      </c>
      <c r="R727">
        <v>100647401</v>
      </c>
      <c r="S727" t="s">
        <v>274</v>
      </c>
      <c r="T727" t="s">
        <v>56</v>
      </c>
      <c r="U727" t="s">
        <v>57</v>
      </c>
      <c r="V727">
        <v>3475.22</v>
      </c>
      <c r="W727">
        <v>22501.64</v>
      </c>
      <c r="X727">
        <v>20.609300000000001</v>
      </c>
      <c r="Y727">
        <v>1</v>
      </c>
      <c r="Z727">
        <v>1</v>
      </c>
      <c r="AA727" s="1">
        <v>42691</v>
      </c>
      <c r="AB727">
        <v>27000</v>
      </c>
      <c r="AC727" t="s">
        <v>56</v>
      </c>
      <c r="AD727" t="s">
        <v>295</v>
      </c>
    </row>
    <row r="728" spans="1:30" x14ac:dyDescent="0.3">
      <c r="A728">
        <v>50440</v>
      </c>
      <c r="B728">
        <v>1</v>
      </c>
      <c r="C728" t="s">
        <v>548</v>
      </c>
      <c r="D728" t="s">
        <v>585</v>
      </c>
      <c r="E728">
        <v>20153764</v>
      </c>
      <c r="F728">
        <v>7116951505</v>
      </c>
      <c r="G728" t="s">
        <v>46</v>
      </c>
      <c r="H728" t="s">
        <v>47</v>
      </c>
      <c r="I728" t="s">
        <v>48</v>
      </c>
      <c r="J728">
        <v>7032</v>
      </c>
      <c r="K728" t="s">
        <v>49</v>
      </c>
      <c r="L728">
        <v>931925</v>
      </c>
      <c r="M728" t="s">
        <v>239</v>
      </c>
      <c r="N728" t="s">
        <v>240</v>
      </c>
      <c r="O728" t="s">
        <v>241</v>
      </c>
      <c r="P728" t="s">
        <v>242</v>
      </c>
      <c r="Q728" t="s">
        <v>54</v>
      </c>
      <c r="R728">
        <v>100647401</v>
      </c>
      <c r="S728" t="s">
        <v>274</v>
      </c>
      <c r="T728" t="s">
        <v>56</v>
      </c>
      <c r="U728" t="s">
        <v>57</v>
      </c>
      <c r="V728">
        <v>3431.34</v>
      </c>
      <c r="W728">
        <v>22224.65</v>
      </c>
      <c r="X728">
        <v>20.252330000000001</v>
      </c>
      <c r="Y728">
        <v>1</v>
      </c>
      <c r="Z728">
        <v>1</v>
      </c>
      <c r="AA728" s="1">
        <v>42691</v>
      </c>
      <c r="AB728">
        <v>27000</v>
      </c>
      <c r="AC728" t="s">
        <v>56</v>
      </c>
      <c r="AD728" t="s">
        <v>275</v>
      </c>
    </row>
    <row r="729" spans="1:30" x14ac:dyDescent="0.3">
      <c r="A729">
        <v>50471</v>
      </c>
      <c r="B729">
        <v>1</v>
      </c>
      <c r="C729" t="s">
        <v>548</v>
      </c>
      <c r="D729" t="s">
        <v>585</v>
      </c>
      <c r="E729">
        <v>20153389</v>
      </c>
      <c r="F729">
        <v>7116953157</v>
      </c>
      <c r="G729" t="s">
        <v>46</v>
      </c>
      <c r="H729" t="s">
        <v>47</v>
      </c>
      <c r="I729" t="s">
        <v>48</v>
      </c>
      <c r="J729">
        <v>7032</v>
      </c>
      <c r="K729" t="s">
        <v>49</v>
      </c>
      <c r="L729">
        <v>5014992</v>
      </c>
      <c r="M729" t="s">
        <v>302</v>
      </c>
      <c r="N729" t="s">
        <v>280</v>
      </c>
      <c r="O729" t="s">
        <v>281</v>
      </c>
      <c r="P729" t="s">
        <v>282</v>
      </c>
      <c r="Q729" t="s">
        <v>54</v>
      </c>
      <c r="R729">
        <v>100214689</v>
      </c>
      <c r="S729" t="s">
        <v>155</v>
      </c>
      <c r="T729" t="s">
        <v>56</v>
      </c>
      <c r="U729" t="s">
        <v>57</v>
      </c>
      <c r="V729">
        <v>3355.37</v>
      </c>
      <c r="W729">
        <v>22105.53</v>
      </c>
      <c r="X729">
        <v>20.14996</v>
      </c>
      <c r="Y729">
        <v>1</v>
      </c>
      <c r="Z729">
        <v>1</v>
      </c>
      <c r="AA729" s="1">
        <v>42691</v>
      </c>
      <c r="AB729">
        <v>27000</v>
      </c>
      <c r="AC729" t="s">
        <v>56</v>
      </c>
      <c r="AD729" t="s">
        <v>303</v>
      </c>
    </row>
    <row r="730" spans="1:30" x14ac:dyDescent="0.3">
      <c r="A730">
        <v>50474</v>
      </c>
      <c r="B730">
        <v>1</v>
      </c>
      <c r="C730" t="s">
        <v>548</v>
      </c>
      <c r="D730" t="s">
        <v>585</v>
      </c>
      <c r="E730">
        <v>20153763</v>
      </c>
      <c r="F730">
        <v>7116953160</v>
      </c>
      <c r="G730" t="s">
        <v>46</v>
      </c>
      <c r="H730" t="s">
        <v>47</v>
      </c>
      <c r="I730" t="s">
        <v>48</v>
      </c>
      <c r="J730">
        <v>7032</v>
      </c>
      <c r="K730" t="s">
        <v>49</v>
      </c>
      <c r="L730">
        <v>942421</v>
      </c>
      <c r="M730" t="s">
        <v>261</v>
      </c>
      <c r="N730" t="s">
        <v>262</v>
      </c>
      <c r="O730" t="s">
        <v>263</v>
      </c>
      <c r="P730" t="s">
        <v>264</v>
      </c>
      <c r="Q730" t="s">
        <v>54</v>
      </c>
      <c r="R730">
        <v>100647401</v>
      </c>
      <c r="S730" t="s">
        <v>274</v>
      </c>
      <c r="T730" t="s">
        <v>56</v>
      </c>
      <c r="U730" t="s">
        <v>57</v>
      </c>
      <c r="V730">
        <v>3566.44</v>
      </c>
      <c r="W730">
        <v>21795.08</v>
      </c>
      <c r="X730">
        <v>19.871379999999998</v>
      </c>
      <c r="Y730">
        <v>1</v>
      </c>
      <c r="Z730">
        <v>1</v>
      </c>
      <c r="AA730" s="1">
        <v>42691</v>
      </c>
      <c r="AB730">
        <v>27000</v>
      </c>
      <c r="AC730" t="s">
        <v>56</v>
      </c>
      <c r="AD730" t="s">
        <v>370</v>
      </c>
    </row>
    <row r="731" spans="1:30" x14ac:dyDescent="0.3">
      <c r="A731">
        <v>51062</v>
      </c>
      <c r="B731">
        <v>1</v>
      </c>
      <c r="C731" t="s">
        <v>548</v>
      </c>
      <c r="D731" t="s">
        <v>585</v>
      </c>
      <c r="E731">
        <v>20153767</v>
      </c>
      <c r="F731">
        <v>7116985970</v>
      </c>
      <c r="G731" t="s">
        <v>46</v>
      </c>
      <c r="H731" t="s">
        <v>47</v>
      </c>
      <c r="I731" t="s">
        <v>48</v>
      </c>
      <c r="J731">
        <v>7032</v>
      </c>
      <c r="K731" t="s">
        <v>49</v>
      </c>
      <c r="L731">
        <v>3965425</v>
      </c>
      <c r="M731" t="s">
        <v>151</v>
      </c>
      <c r="N731" t="s">
        <v>152</v>
      </c>
      <c r="O731" t="s">
        <v>153</v>
      </c>
      <c r="P731" t="s">
        <v>154</v>
      </c>
      <c r="Q731" t="s">
        <v>54</v>
      </c>
      <c r="R731">
        <v>100297681</v>
      </c>
      <c r="S731" t="s">
        <v>258</v>
      </c>
      <c r="T731" t="s">
        <v>56</v>
      </c>
      <c r="U731" t="s">
        <v>57</v>
      </c>
      <c r="V731">
        <v>3735.26</v>
      </c>
      <c r="W731">
        <v>21768.959999999999</v>
      </c>
      <c r="X731">
        <v>19.93167</v>
      </c>
      <c r="Y731">
        <v>1</v>
      </c>
      <c r="Z731">
        <v>1</v>
      </c>
      <c r="AA731" s="1">
        <v>42691</v>
      </c>
      <c r="AB731">
        <v>27000</v>
      </c>
      <c r="AC731" t="s">
        <v>56</v>
      </c>
      <c r="AD731" t="s">
        <v>298</v>
      </c>
    </row>
    <row r="732" spans="1:30" x14ac:dyDescent="0.3">
      <c r="A732">
        <v>50299</v>
      </c>
      <c r="B732">
        <v>1</v>
      </c>
      <c r="C732" t="s">
        <v>548</v>
      </c>
      <c r="D732" t="s">
        <v>585</v>
      </c>
      <c r="E732">
        <v>20153769</v>
      </c>
      <c r="F732">
        <v>7116910472</v>
      </c>
      <c r="G732" t="s">
        <v>46</v>
      </c>
      <c r="H732" t="s">
        <v>47</v>
      </c>
      <c r="I732" t="s">
        <v>48</v>
      </c>
      <c r="J732">
        <v>7032</v>
      </c>
      <c r="K732" t="s">
        <v>49</v>
      </c>
      <c r="L732">
        <v>4205647</v>
      </c>
      <c r="M732" t="s">
        <v>168</v>
      </c>
      <c r="N732" t="s">
        <v>169</v>
      </c>
      <c r="O732" t="s">
        <v>170</v>
      </c>
      <c r="P732" t="s">
        <v>171</v>
      </c>
      <c r="Q732" t="s">
        <v>54</v>
      </c>
      <c r="R732">
        <v>101047835</v>
      </c>
      <c r="S732" t="s">
        <v>172</v>
      </c>
      <c r="T732" t="s">
        <v>56</v>
      </c>
      <c r="U732" t="s">
        <v>57</v>
      </c>
      <c r="V732">
        <v>14236.02</v>
      </c>
      <c r="W732">
        <v>21491.78</v>
      </c>
      <c r="X732">
        <v>19.664860000000001</v>
      </c>
      <c r="Y732">
        <v>1</v>
      </c>
      <c r="Z732">
        <v>1</v>
      </c>
      <c r="AA732" s="1">
        <v>42691</v>
      </c>
      <c r="AB732">
        <v>27000</v>
      </c>
      <c r="AC732" t="s">
        <v>56</v>
      </c>
      <c r="AD732" t="s">
        <v>173</v>
      </c>
    </row>
    <row r="733" spans="1:30" x14ac:dyDescent="0.3">
      <c r="A733">
        <v>50473</v>
      </c>
      <c r="B733">
        <v>1</v>
      </c>
      <c r="C733" t="s">
        <v>548</v>
      </c>
      <c r="D733" t="s">
        <v>585</v>
      </c>
      <c r="E733">
        <v>20153762</v>
      </c>
      <c r="F733">
        <v>7116953159</v>
      </c>
      <c r="G733" t="s">
        <v>46</v>
      </c>
      <c r="H733" t="s">
        <v>47</v>
      </c>
      <c r="I733" t="s">
        <v>48</v>
      </c>
      <c r="J733">
        <v>7032</v>
      </c>
      <c r="K733" t="s">
        <v>49</v>
      </c>
      <c r="L733">
        <v>941735</v>
      </c>
      <c r="M733" t="s">
        <v>124</v>
      </c>
      <c r="N733" t="s">
        <v>125</v>
      </c>
      <c r="O733" t="s">
        <v>126</v>
      </c>
      <c r="P733" t="s">
        <v>127</v>
      </c>
      <c r="Q733" t="s">
        <v>54</v>
      </c>
      <c r="R733">
        <v>100894891</v>
      </c>
      <c r="S733" t="s">
        <v>116</v>
      </c>
      <c r="T733" t="s">
        <v>56</v>
      </c>
      <c r="U733" t="s">
        <v>57</v>
      </c>
      <c r="V733">
        <v>11662.24</v>
      </c>
      <c r="W733">
        <v>21422.26</v>
      </c>
      <c r="X733">
        <v>19.389759999999999</v>
      </c>
      <c r="Y733">
        <v>1</v>
      </c>
      <c r="Z733">
        <v>1</v>
      </c>
      <c r="AA733" s="1">
        <v>42691</v>
      </c>
      <c r="AB733">
        <v>27000</v>
      </c>
      <c r="AC733" t="s">
        <v>56</v>
      </c>
      <c r="AD733" t="s">
        <v>128</v>
      </c>
    </row>
    <row r="734" spans="1:30" x14ac:dyDescent="0.3">
      <c r="A734">
        <v>50300</v>
      </c>
      <c r="B734">
        <v>1</v>
      </c>
      <c r="C734" t="s">
        <v>548</v>
      </c>
      <c r="D734" t="s">
        <v>585</v>
      </c>
      <c r="E734">
        <v>20153770</v>
      </c>
      <c r="F734">
        <v>7116910473</v>
      </c>
      <c r="G734" t="s">
        <v>46</v>
      </c>
      <c r="H734" t="s">
        <v>47</v>
      </c>
      <c r="I734" t="s">
        <v>48</v>
      </c>
      <c r="J734">
        <v>7032</v>
      </c>
      <c r="K734" t="s">
        <v>49</v>
      </c>
      <c r="L734">
        <v>4480377</v>
      </c>
      <c r="M734" t="s">
        <v>213</v>
      </c>
      <c r="N734" t="s">
        <v>214</v>
      </c>
      <c r="O734" t="s">
        <v>215</v>
      </c>
      <c r="P734" t="s">
        <v>216</v>
      </c>
      <c r="Q734" t="s">
        <v>54</v>
      </c>
      <c r="R734">
        <v>100894891</v>
      </c>
      <c r="S734" t="s">
        <v>116</v>
      </c>
      <c r="T734" t="s">
        <v>56</v>
      </c>
      <c r="U734" t="s">
        <v>57</v>
      </c>
      <c r="V734">
        <v>20573.669999999998</v>
      </c>
      <c r="W734">
        <v>20983.26</v>
      </c>
      <c r="X734">
        <v>19.127659999999999</v>
      </c>
      <c r="Y734">
        <v>1</v>
      </c>
      <c r="Z734">
        <v>1</v>
      </c>
      <c r="AA734" s="1">
        <v>42691</v>
      </c>
      <c r="AB734">
        <v>27000</v>
      </c>
      <c r="AC734" t="s">
        <v>56</v>
      </c>
      <c r="AD734" t="s">
        <v>217</v>
      </c>
    </row>
    <row r="735" spans="1:30" x14ac:dyDescent="0.3">
      <c r="A735">
        <v>50423</v>
      </c>
      <c r="B735">
        <v>1</v>
      </c>
      <c r="C735" t="s">
        <v>548</v>
      </c>
      <c r="D735" t="s">
        <v>585</v>
      </c>
      <c r="E735">
        <v>20149580</v>
      </c>
      <c r="F735">
        <v>7116949223</v>
      </c>
      <c r="G735" t="s">
        <v>46</v>
      </c>
      <c r="H735" t="s">
        <v>47</v>
      </c>
      <c r="I735" t="s">
        <v>48</v>
      </c>
      <c r="J735">
        <v>7032</v>
      </c>
      <c r="K735" t="s">
        <v>49</v>
      </c>
      <c r="L735">
        <v>659338</v>
      </c>
      <c r="M735" t="s">
        <v>50</v>
      </c>
      <c r="N735" t="s">
        <v>51</v>
      </c>
      <c r="O735" t="s">
        <v>52</v>
      </c>
      <c r="P735" t="s">
        <v>53</v>
      </c>
      <c r="Q735" t="s">
        <v>54</v>
      </c>
      <c r="R735">
        <v>101093720</v>
      </c>
      <c r="S735" t="s">
        <v>55</v>
      </c>
      <c r="T735" t="s">
        <v>56</v>
      </c>
      <c r="U735" t="s">
        <v>57</v>
      </c>
      <c r="V735">
        <v>1871.29</v>
      </c>
      <c r="W735">
        <v>17126.96</v>
      </c>
      <c r="X735">
        <v>15.301439999999999</v>
      </c>
      <c r="Y735">
        <v>1</v>
      </c>
      <c r="Z735">
        <v>1</v>
      </c>
      <c r="AA735" s="1">
        <v>42691</v>
      </c>
      <c r="AB735">
        <v>27000</v>
      </c>
      <c r="AC735" t="s">
        <v>56</v>
      </c>
      <c r="AD735" t="s">
        <v>220</v>
      </c>
    </row>
    <row r="736" spans="1:30" x14ac:dyDescent="0.3">
      <c r="A736">
        <v>50472</v>
      </c>
      <c r="B736">
        <v>1</v>
      </c>
      <c r="C736" t="s">
        <v>548</v>
      </c>
      <c r="D736" t="s">
        <v>585</v>
      </c>
      <c r="E736">
        <v>20153761</v>
      </c>
      <c r="F736">
        <v>7116953158</v>
      </c>
      <c r="G736" t="s">
        <v>46</v>
      </c>
      <c r="H736" t="s">
        <v>47</v>
      </c>
      <c r="I736" t="s">
        <v>48</v>
      </c>
      <c r="J736">
        <v>7032</v>
      </c>
      <c r="K736" t="s">
        <v>49</v>
      </c>
      <c r="L736">
        <v>659338</v>
      </c>
      <c r="M736" t="s">
        <v>50</v>
      </c>
      <c r="N736" t="s">
        <v>51</v>
      </c>
      <c r="O736" t="s">
        <v>52</v>
      </c>
      <c r="P736" t="s">
        <v>53</v>
      </c>
      <c r="Q736" t="s">
        <v>54</v>
      </c>
      <c r="R736">
        <v>101093720</v>
      </c>
      <c r="S736" t="s">
        <v>55</v>
      </c>
      <c r="T736" t="s">
        <v>56</v>
      </c>
      <c r="U736" t="s">
        <v>57</v>
      </c>
      <c r="V736">
        <v>1865.36</v>
      </c>
      <c r="W736">
        <v>16198.14</v>
      </c>
      <c r="X736">
        <v>14.97672</v>
      </c>
      <c r="Y736">
        <v>1</v>
      </c>
      <c r="Z736">
        <v>1</v>
      </c>
      <c r="AA736" s="1">
        <v>42691</v>
      </c>
      <c r="AB736">
        <v>27000</v>
      </c>
      <c r="AC736" t="s">
        <v>56</v>
      </c>
      <c r="AD736" t="s">
        <v>220</v>
      </c>
    </row>
    <row r="737" spans="1:30" x14ac:dyDescent="0.3">
      <c r="A737">
        <v>51605</v>
      </c>
      <c r="B737">
        <v>1</v>
      </c>
      <c r="C737" t="s">
        <v>548</v>
      </c>
      <c r="D737" t="s">
        <v>586</v>
      </c>
      <c r="E737">
        <v>20184629</v>
      </c>
      <c r="F737">
        <v>7117018325</v>
      </c>
      <c r="G737" t="s">
        <v>46</v>
      </c>
      <c r="H737" t="s">
        <v>47</v>
      </c>
      <c r="I737" t="s">
        <v>48</v>
      </c>
      <c r="J737">
        <v>7032</v>
      </c>
      <c r="K737" t="s">
        <v>49</v>
      </c>
      <c r="L737">
        <v>941468</v>
      </c>
      <c r="M737" t="s">
        <v>205</v>
      </c>
      <c r="N737" t="s">
        <v>206</v>
      </c>
      <c r="O737" t="s">
        <v>207</v>
      </c>
      <c r="P737" t="s">
        <v>208</v>
      </c>
      <c r="Q737" t="s">
        <v>54</v>
      </c>
      <c r="R737">
        <v>101093720</v>
      </c>
      <c r="S737" t="s">
        <v>55</v>
      </c>
      <c r="T737" t="s">
        <v>56</v>
      </c>
      <c r="U737" t="s">
        <v>57</v>
      </c>
      <c r="V737">
        <v>3789.34</v>
      </c>
      <c r="W737">
        <v>24470.400000000001</v>
      </c>
      <c r="X737">
        <v>22.183199999999999</v>
      </c>
      <c r="Y737">
        <v>1</v>
      </c>
      <c r="Z737">
        <v>1</v>
      </c>
      <c r="AA737" s="1">
        <v>42692</v>
      </c>
      <c r="AB737">
        <v>27000</v>
      </c>
      <c r="AC737" t="s">
        <v>56</v>
      </c>
      <c r="AD737" t="s">
        <v>209</v>
      </c>
    </row>
    <row r="738" spans="1:30" x14ac:dyDescent="0.3">
      <c r="A738">
        <v>51357</v>
      </c>
      <c r="B738">
        <v>1</v>
      </c>
      <c r="C738" t="s">
        <v>548</v>
      </c>
      <c r="D738" t="s">
        <v>586</v>
      </c>
      <c r="E738">
        <v>20184779</v>
      </c>
      <c r="F738">
        <v>7116999805</v>
      </c>
      <c r="G738" t="s">
        <v>46</v>
      </c>
      <c r="H738" t="s">
        <v>47</v>
      </c>
      <c r="I738" t="s">
        <v>48</v>
      </c>
      <c r="J738">
        <v>7032</v>
      </c>
      <c r="K738" t="s">
        <v>49</v>
      </c>
      <c r="L738">
        <v>3537341</v>
      </c>
      <c r="M738" t="s">
        <v>320</v>
      </c>
      <c r="N738" t="s">
        <v>133</v>
      </c>
      <c r="O738" t="s">
        <v>84</v>
      </c>
      <c r="P738" t="s">
        <v>85</v>
      </c>
      <c r="Q738" t="s">
        <v>54</v>
      </c>
      <c r="R738">
        <v>100994845</v>
      </c>
      <c r="S738" t="s">
        <v>86</v>
      </c>
      <c r="T738" t="s">
        <v>56</v>
      </c>
      <c r="U738" t="s">
        <v>57</v>
      </c>
      <c r="V738">
        <v>11387.15</v>
      </c>
      <c r="W738">
        <v>24322.55</v>
      </c>
      <c r="X738">
        <v>22.256879999999999</v>
      </c>
      <c r="Y738">
        <v>1</v>
      </c>
      <c r="Z738">
        <v>1</v>
      </c>
      <c r="AA738" s="1">
        <v>42692</v>
      </c>
      <c r="AB738">
        <v>27000</v>
      </c>
      <c r="AC738" t="s">
        <v>56</v>
      </c>
      <c r="AD738" t="s">
        <v>321</v>
      </c>
    </row>
    <row r="739" spans="1:30" x14ac:dyDescent="0.3">
      <c r="A739">
        <v>51307</v>
      </c>
      <c r="B739">
        <v>1</v>
      </c>
      <c r="C739" t="s">
        <v>548</v>
      </c>
      <c r="D739" t="s">
        <v>586</v>
      </c>
      <c r="E739">
        <v>20184754</v>
      </c>
      <c r="F739">
        <v>7116988287</v>
      </c>
      <c r="G739" t="s">
        <v>46</v>
      </c>
      <c r="H739" t="s">
        <v>47</v>
      </c>
      <c r="I739" t="s">
        <v>48</v>
      </c>
      <c r="J739">
        <v>7032</v>
      </c>
      <c r="K739" t="s">
        <v>49</v>
      </c>
      <c r="L739">
        <v>1489016</v>
      </c>
      <c r="M739" t="s">
        <v>332</v>
      </c>
      <c r="N739" t="s">
        <v>333</v>
      </c>
      <c r="O739" t="s">
        <v>99</v>
      </c>
      <c r="P739" t="s">
        <v>100</v>
      </c>
      <c r="Q739" t="s">
        <v>54</v>
      </c>
      <c r="R739">
        <v>100223303</v>
      </c>
      <c r="S739" t="s">
        <v>64</v>
      </c>
      <c r="T739" t="s">
        <v>56</v>
      </c>
      <c r="U739" t="s">
        <v>57</v>
      </c>
      <c r="V739">
        <v>9540.9699999999993</v>
      </c>
      <c r="W739">
        <v>24123.56</v>
      </c>
      <c r="X739">
        <v>22.064160000000001</v>
      </c>
      <c r="Y739">
        <v>1</v>
      </c>
      <c r="Z739">
        <v>1</v>
      </c>
      <c r="AA739" s="1">
        <v>42692</v>
      </c>
      <c r="AB739">
        <v>27000</v>
      </c>
      <c r="AC739" t="s">
        <v>56</v>
      </c>
      <c r="AD739" t="s">
        <v>428</v>
      </c>
    </row>
    <row r="740" spans="1:30" x14ac:dyDescent="0.3">
      <c r="A740">
        <v>51305</v>
      </c>
      <c r="B740">
        <v>1</v>
      </c>
      <c r="C740" t="s">
        <v>548</v>
      </c>
      <c r="D740" t="s">
        <v>586</v>
      </c>
      <c r="E740">
        <v>20184752</v>
      </c>
      <c r="F740">
        <v>7116988285</v>
      </c>
      <c r="G740" t="s">
        <v>46</v>
      </c>
      <c r="H740" t="s">
        <v>47</v>
      </c>
      <c r="I740" t="s">
        <v>48</v>
      </c>
      <c r="J740">
        <v>7032</v>
      </c>
      <c r="K740" t="s">
        <v>49</v>
      </c>
      <c r="L740">
        <v>4113123</v>
      </c>
      <c r="M740" t="s">
        <v>279</v>
      </c>
      <c r="N740" t="s">
        <v>280</v>
      </c>
      <c r="O740" t="s">
        <v>281</v>
      </c>
      <c r="P740" t="s">
        <v>282</v>
      </c>
      <c r="Q740" t="s">
        <v>54</v>
      </c>
      <c r="R740">
        <v>100214689</v>
      </c>
      <c r="S740" t="s">
        <v>155</v>
      </c>
      <c r="T740" t="s">
        <v>56</v>
      </c>
      <c r="U740" t="s">
        <v>57</v>
      </c>
      <c r="V740">
        <v>3359.58</v>
      </c>
      <c r="W740">
        <v>22784.880000000001</v>
      </c>
      <c r="X740">
        <v>20.78256</v>
      </c>
      <c r="Y740">
        <v>1</v>
      </c>
      <c r="Z740">
        <v>1</v>
      </c>
      <c r="AA740" s="1">
        <v>42692</v>
      </c>
      <c r="AB740">
        <v>27000</v>
      </c>
      <c r="AC740" t="s">
        <v>56</v>
      </c>
      <c r="AD740" t="s">
        <v>303</v>
      </c>
    </row>
    <row r="741" spans="1:30" x14ac:dyDescent="0.3">
      <c r="A741">
        <v>51288</v>
      </c>
      <c r="B741">
        <v>1</v>
      </c>
      <c r="C741" t="s">
        <v>548</v>
      </c>
      <c r="D741" t="s">
        <v>586</v>
      </c>
      <c r="E741">
        <v>20184791</v>
      </c>
      <c r="F741">
        <v>7116987223</v>
      </c>
      <c r="G741" t="s">
        <v>46</v>
      </c>
      <c r="H741" t="s">
        <v>47</v>
      </c>
      <c r="I741" t="s">
        <v>48</v>
      </c>
      <c r="J741">
        <v>7032</v>
      </c>
      <c r="K741" t="s">
        <v>49</v>
      </c>
      <c r="L741">
        <v>941468</v>
      </c>
      <c r="M741" t="s">
        <v>205</v>
      </c>
      <c r="N741" t="s">
        <v>206</v>
      </c>
      <c r="O741" t="s">
        <v>207</v>
      </c>
      <c r="P741" t="s">
        <v>208</v>
      </c>
      <c r="Q741" t="s">
        <v>54</v>
      </c>
      <c r="R741">
        <v>101093720</v>
      </c>
      <c r="S741" t="s">
        <v>55</v>
      </c>
      <c r="T741" t="s">
        <v>56</v>
      </c>
      <c r="U741" t="s">
        <v>57</v>
      </c>
      <c r="V741">
        <v>3796.71</v>
      </c>
      <c r="W741">
        <v>22655.59</v>
      </c>
      <c r="X741">
        <v>20.730820000000001</v>
      </c>
      <c r="Y741">
        <v>1</v>
      </c>
      <c r="Z741">
        <v>1</v>
      </c>
      <c r="AA741" s="1">
        <v>42692</v>
      </c>
      <c r="AB741">
        <v>27000</v>
      </c>
      <c r="AC741" t="s">
        <v>56</v>
      </c>
      <c r="AD741" t="s">
        <v>209</v>
      </c>
    </row>
    <row r="742" spans="1:30" x14ac:dyDescent="0.3">
      <c r="A742">
        <v>51355</v>
      </c>
      <c r="B742">
        <v>1</v>
      </c>
      <c r="C742" t="s">
        <v>548</v>
      </c>
      <c r="D742" t="s">
        <v>586</v>
      </c>
      <c r="E742">
        <v>20184777</v>
      </c>
      <c r="F742">
        <v>7116999803</v>
      </c>
      <c r="G742" t="s">
        <v>46</v>
      </c>
      <c r="H742" t="s">
        <v>47</v>
      </c>
      <c r="I742" t="s">
        <v>48</v>
      </c>
      <c r="J742">
        <v>7032</v>
      </c>
      <c r="K742" t="s">
        <v>49</v>
      </c>
      <c r="L742">
        <v>1933857</v>
      </c>
      <c r="M742" t="s">
        <v>82</v>
      </c>
      <c r="N742" t="s">
        <v>83</v>
      </c>
      <c r="O742" t="s">
        <v>84</v>
      </c>
      <c r="P742" t="s">
        <v>85</v>
      </c>
      <c r="Q742" t="s">
        <v>54</v>
      </c>
      <c r="R742">
        <v>100994845</v>
      </c>
      <c r="S742" t="s">
        <v>86</v>
      </c>
      <c r="T742" t="s">
        <v>56</v>
      </c>
      <c r="U742" t="s">
        <v>57</v>
      </c>
      <c r="V742">
        <v>11772.88</v>
      </c>
      <c r="W742">
        <v>22466.48</v>
      </c>
      <c r="X742">
        <v>19.306899999999999</v>
      </c>
      <c r="Y742">
        <v>1</v>
      </c>
      <c r="Z742">
        <v>1</v>
      </c>
      <c r="AA742" s="1">
        <v>42692</v>
      </c>
      <c r="AB742">
        <v>27000</v>
      </c>
      <c r="AC742" t="s">
        <v>56</v>
      </c>
      <c r="AD742" t="s">
        <v>87</v>
      </c>
    </row>
    <row r="743" spans="1:30" x14ac:dyDescent="0.3">
      <c r="A743">
        <v>51309</v>
      </c>
      <c r="B743">
        <v>1</v>
      </c>
      <c r="C743" t="s">
        <v>548</v>
      </c>
      <c r="D743" t="s">
        <v>586</v>
      </c>
      <c r="E743">
        <v>20184756</v>
      </c>
      <c r="F743">
        <v>7116988289</v>
      </c>
      <c r="G743" t="s">
        <v>46</v>
      </c>
      <c r="H743" t="s">
        <v>47</v>
      </c>
      <c r="I743" t="s">
        <v>48</v>
      </c>
      <c r="J743">
        <v>7032</v>
      </c>
      <c r="K743" t="s">
        <v>49</v>
      </c>
      <c r="L743">
        <v>4939405</v>
      </c>
      <c r="M743" t="s">
        <v>386</v>
      </c>
      <c r="N743" t="s">
        <v>113</v>
      </c>
      <c r="O743" t="s">
        <v>114</v>
      </c>
      <c r="P743" t="s">
        <v>587</v>
      </c>
      <c r="Q743" t="s">
        <v>54</v>
      </c>
      <c r="R743">
        <v>100894891</v>
      </c>
      <c r="S743" t="s">
        <v>116</v>
      </c>
      <c r="T743" t="s">
        <v>56</v>
      </c>
      <c r="U743" t="s">
        <v>57</v>
      </c>
      <c r="V743">
        <v>12195.72</v>
      </c>
      <c r="W743">
        <v>22445.35</v>
      </c>
      <c r="X743">
        <v>20.440519999999999</v>
      </c>
      <c r="Y743">
        <v>1</v>
      </c>
      <c r="Z743">
        <v>1</v>
      </c>
      <c r="AA743" s="1">
        <v>42692</v>
      </c>
      <c r="AB743">
        <v>27000</v>
      </c>
      <c r="AC743" t="s">
        <v>56</v>
      </c>
      <c r="AD743" t="s">
        <v>117</v>
      </c>
    </row>
    <row r="744" spans="1:30" x14ac:dyDescent="0.3">
      <c r="A744">
        <v>51318</v>
      </c>
      <c r="B744">
        <v>1</v>
      </c>
      <c r="C744" t="s">
        <v>548</v>
      </c>
      <c r="D744" t="s">
        <v>586</v>
      </c>
      <c r="E744">
        <v>20184757</v>
      </c>
      <c r="F744">
        <v>7116988372</v>
      </c>
      <c r="G744" t="s">
        <v>46</v>
      </c>
      <c r="H744" t="s">
        <v>47</v>
      </c>
      <c r="I744" t="s">
        <v>48</v>
      </c>
      <c r="J744">
        <v>7032</v>
      </c>
      <c r="K744" t="s">
        <v>49</v>
      </c>
      <c r="L744">
        <v>646963</v>
      </c>
      <c r="M744" t="s">
        <v>176</v>
      </c>
      <c r="N744" t="s">
        <v>177</v>
      </c>
      <c r="O744" t="s">
        <v>178</v>
      </c>
      <c r="P744" t="s">
        <v>179</v>
      </c>
      <c r="Q744" t="s">
        <v>54</v>
      </c>
      <c r="R744">
        <v>100214689</v>
      </c>
      <c r="S744" t="s">
        <v>155</v>
      </c>
      <c r="T744" t="s">
        <v>56</v>
      </c>
      <c r="U744" t="s">
        <v>57</v>
      </c>
      <c r="V744">
        <v>6197.04</v>
      </c>
      <c r="W744">
        <v>20931.599999999999</v>
      </c>
      <c r="X744">
        <v>19.044419999999999</v>
      </c>
      <c r="Y744">
        <v>1</v>
      </c>
      <c r="Z744">
        <v>1</v>
      </c>
      <c r="AA744" s="1">
        <v>42692</v>
      </c>
      <c r="AB744">
        <v>27000</v>
      </c>
      <c r="AC744" t="s">
        <v>56</v>
      </c>
      <c r="AD744" t="s">
        <v>180</v>
      </c>
    </row>
    <row r="745" spans="1:30" x14ac:dyDescent="0.3">
      <c r="A745">
        <v>51308</v>
      </c>
      <c r="B745">
        <v>1</v>
      </c>
      <c r="C745" t="s">
        <v>548</v>
      </c>
      <c r="D745" t="s">
        <v>586</v>
      </c>
      <c r="E745">
        <v>20184755</v>
      </c>
      <c r="F745">
        <v>7116988288</v>
      </c>
      <c r="G745" t="s">
        <v>46</v>
      </c>
      <c r="H745" t="s">
        <v>47</v>
      </c>
      <c r="I745" t="s">
        <v>48</v>
      </c>
      <c r="J745">
        <v>7032</v>
      </c>
      <c r="K745" t="s">
        <v>49</v>
      </c>
      <c r="L745">
        <v>2795664</v>
      </c>
      <c r="M745" t="s">
        <v>105</v>
      </c>
      <c r="N745" t="s">
        <v>106</v>
      </c>
      <c r="O745" t="s">
        <v>107</v>
      </c>
      <c r="P745" t="s">
        <v>108</v>
      </c>
      <c r="Q745" t="s">
        <v>54</v>
      </c>
      <c r="R745">
        <v>100994845</v>
      </c>
      <c r="S745" t="s">
        <v>86</v>
      </c>
      <c r="T745" t="s">
        <v>56</v>
      </c>
      <c r="U745" t="s">
        <v>57</v>
      </c>
      <c r="V745">
        <v>13425.88</v>
      </c>
      <c r="W745">
        <v>20637.810000000001</v>
      </c>
      <c r="X745">
        <v>18.540040000000001</v>
      </c>
      <c r="Y745">
        <v>1</v>
      </c>
      <c r="Z745">
        <v>1</v>
      </c>
      <c r="AA745" s="1">
        <v>42692</v>
      </c>
      <c r="AB745">
        <v>27000</v>
      </c>
      <c r="AC745" t="s">
        <v>56</v>
      </c>
      <c r="AD745" t="s">
        <v>109</v>
      </c>
    </row>
    <row r="746" spans="1:30" x14ac:dyDescent="0.3">
      <c r="A746">
        <v>51757</v>
      </c>
      <c r="B746">
        <v>1</v>
      </c>
      <c r="C746" t="s">
        <v>548</v>
      </c>
      <c r="D746" t="s">
        <v>588</v>
      </c>
      <c r="E746">
        <v>20217297</v>
      </c>
      <c r="F746">
        <v>7117043931</v>
      </c>
      <c r="G746" t="s">
        <v>46</v>
      </c>
      <c r="H746" t="s">
        <v>47</v>
      </c>
      <c r="I746" t="s">
        <v>48</v>
      </c>
      <c r="J746">
        <v>7032</v>
      </c>
      <c r="K746" t="s">
        <v>49</v>
      </c>
      <c r="L746">
        <v>915409</v>
      </c>
      <c r="M746" t="s">
        <v>247</v>
      </c>
      <c r="N746" t="s">
        <v>248</v>
      </c>
      <c r="O746" t="s">
        <v>249</v>
      </c>
      <c r="P746" t="s">
        <v>250</v>
      </c>
      <c r="Q746" t="s">
        <v>54</v>
      </c>
      <c r="R746">
        <v>100535792</v>
      </c>
      <c r="S746" t="s">
        <v>251</v>
      </c>
      <c r="T746" t="s">
        <v>56</v>
      </c>
      <c r="U746" t="s">
        <v>57</v>
      </c>
      <c r="V746">
        <v>5132.3999999999996</v>
      </c>
      <c r="W746">
        <v>22959.91</v>
      </c>
      <c r="X746">
        <v>21.138470000000002</v>
      </c>
      <c r="Y746">
        <v>1</v>
      </c>
      <c r="Z746">
        <v>1</v>
      </c>
      <c r="AA746" s="1">
        <v>42693</v>
      </c>
      <c r="AB746">
        <v>27000</v>
      </c>
      <c r="AC746" t="s">
        <v>56</v>
      </c>
      <c r="AD746" t="s">
        <v>252</v>
      </c>
    </row>
    <row r="747" spans="1:30" x14ac:dyDescent="0.3">
      <c r="A747">
        <v>51758</v>
      </c>
      <c r="B747">
        <v>1</v>
      </c>
      <c r="C747" t="s">
        <v>548</v>
      </c>
      <c r="D747" t="s">
        <v>588</v>
      </c>
      <c r="E747">
        <v>20217298</v>
      </c>
      <c r="F747">
        <v>7117043932</v>
      </c>
      <c r="G747" t="s">
        <v>46</v>
      </c>
      <c r="H747" t="s">
        <v>47</v>
      </c>
      <c r="I747" t="s">
        <v>48</v>
      </c>
      <c r="J747">
        <v>7032</v>
      </c>
      <c r="K747" t="s">
        <v>49</v>
      </c>
      <c r="L747">
        <v>4119717</v>
      </c>
      <c r="M747" t="s">
        <v>309</v>
      </c>
      <c r="N747" t="s">
        <v>310</v>
      </c>
      <c r="O747" t="s">
        <v>311</v>
      </c>
      <c r="P747" t="s">
        <v>312</v>
      </c>
      <c r="Q747" t="s">
        <v>54</v>
      </c>
      <c r="R747">
        <v>100223303</v>
      </c>
      <c r="S747" t="s">
        <v>64</v>
      </c>
      <c r="T747" t="s">
        <v>56</v>
      </c>
      <c r="U747" t="s">
        <v>57</v>
      </c>
      <c r="V747">
        <v>5781.92</v>
      </c>
      <c r="W747">
        <v>22903.55</v>
      </c>
      <c r="X747">
        <v>21.05227</v>
      </c>
      <c r="Y747">
        <v>1</v>
      </c>
      <c r="Z747">
        <v>1</v>
      </c>
      <c r="AA747" s="1">
        <v>42693</v>
      </c>
      <c r="AB747">
        <v>27000</v>
      </c>
      <c r="AC747" t="s">
        <v>56</v>
      </c>
      <c r="AD747" t="s">
        <v>313</v>
      </c>
    </row>
    <row r="748" spans="1:30" x14ac:dyDescent="0.3">
      <c r="A748">
        <v>51761</v>
      </c>
      <c r="B748">
        <v>1</v>
      </c>
      <c r="C748" t="s">
        <v>548</v>
      </c>
      <c r="D748" t="s">
        <v>588</v>
      </c>
      <c r="E748">
        <v>20217303</v>
      </c>
      <c r="F748">
        <v>7117043946</v>
      </c>
      <c r="G748" t="s">
        <v>46</v>
      </c>
      <c r="H748" t="s">
        <v>47</v>
      </c>
      <c r="I748" t="s">
        <v>48</v>
      </c>
      <c r="J748">
        <v>7032</v>
      </c>
      <c r="K748" t="s">
        <v>49</v>
      </c>
      <c r="L748">
        <v>942421</v>
      </c>
      <c r="M748" t="s">
        <v>261</v>
      </c>
      <c r="N748" t="s">
        <v>262</v>
      </c>
      <c r="O748" t="s">
        <v>263</v>
      </c>
      <c r="P748" t="s">
        <v>264</v>
      </c>
      <c r="Q748" t="s">
        <v>54</v>
      </c>
      <c r="R748">
        <v>100647401</v>
      </c>
      <c r="S748" t="s">
        <v>274</v>
      </c>
      <c r="T748" t="s">
        <v>56</v>
      </c>
      <c r="U748" t="s">
        <v>57</v>
      </c>
      <c r="V748">
        <v>3560.27</v>
      </c>
      <c r="W748">
        <v>22494.66</v>
      </c>
      <c r="X748">
        <v>20.763159999999999</v>
      </c>
      <c r="Y748">
        <v>1</v>
      </c>
      <c r="Z748">
        <v>1</v>
      </c>
      <c r="AA748" s="1">
        <v>42693</v>
      </c>
      <c r="AB748">
        <v>27000</v>
      </c>
      <c r="AC748" t="s">
        <v>56</v>
      </c>
      <c r="AD748" t="s">
        <v>370</v>
      </c>
    </row>
    <row r="749" spans="1:30" x14ac:dyDescent="0.3">
      <c r="A749">
        <v>51674</v>
      </c>
      <c r="B749">
        <v>1</v>
      </c>
      <c r="C749" t="s">
        <v>548</v>
      </c>
      <c r="D749" t="s">
        <v>588</v>
      </c>
      <c r="E749">
        <v>20217293</v>
      </c>
      <c r="F749">
        <v>7116997612</v>
      </c>
      <c r="G749" t="s">
        <v>46</v>
      </c>
      <c r="H749" t="s">
        <v>47</v>
      </c>
      <c r="I749" t="s">
        <v>48</v>
      </c>
      <c r="J749">
        <v>7032</v>
      </c>
      <c r="K749" t="s">
        <v>49</v>
      </c>
      <c r="L749">
        <v>1363663</v>
      </c>
      <c r="M749" t="s">
        <v>358</v>
      </c>
      <c r="N749" t="s">
        <v>359</v>
      </c>
      <c r="O749" t="s">
        <v>207</v>
      </c>
      <c r="P749" t="s">
        <v>208</v>
      </c>
      <c r="Q749" t="s">
        <v>54</v>
      </c>
      <c r="R749">
        <v>100223303</v>
      </c>
      <c r="S749" t="s">
        <v>64</v>
      </c>
      <c r="T749" t="s">
        <v>56</v>
      </c>
      <c r="U749" t="s">
        <v>57</v>
      </c>
      <c r="V749">
        <v>4809.82</v>
      </c>
      <c r="W749">
        <v>22392.91</v>
      </c>
      <c r="X749">
        <v>20.517720000000001</v>
      </c>
      <c r="Y749">
        <v>1</v>
      </c>
      <c r="Z749">
        <v>1</v>
      </c>
      <c r="AA749" s="1">
        <v>42693</v>
      </c>
      <c r="AB749">
        <v>27000</v>
      </c>
      <c r="AC749" t="s">
        <v>56</v>
      </c>
      <c r="AD749" t="s">
        <v>360</v>
      </c>
    </row>
    <row r="750" spans="1:30" x14ac:dyDescent="0.3">
      <c r="A750">
        <v>51682</v>
      </c>
      <c r="B750">
        <v>1</v>
      </c>
      <c r="C750" t="s">
        <v>548</v>
      </c>
      <c r="D750" t="s">
        <v>588</v>
      </c>
      <c r="E750">
        <v>20217302</v>
      </c>
      <c r="F750">
        <v>7117017232</v>
      </c>
      <c r="G750" t="s">
        <v>46</v>
      </c>
      <c r="H750" t="s">
        <v>47</v>
      </c>
      <c r="I750" t="s">
        <v>48</v>
      </c>
      <c r="J750">
        <v>7032</v>
      </c>
      <c r="K750" t="s">
        <v>49</v>
      </c>
      <c r="L750">
        <v>913298</v>
      </c>
      <c r="M750" t="s">
        <v>138</v>
      </c>
      <c r="N750" t="s">
        <v>139</v>
      </c>
      <c r="O750" t="s">
        <v>140</v>
      </c>
      <c r="P750" t="s">
        <v>141</v>
      </c>
      <c r="Q750" t="s">
        <v>54</v>
      </c>
      <c r="R750">
        <v>100824635</v>
      </c>
      <c r="S750" t="s">
        <v>142</v>
      </c>
      <c r="T750" t="s">
        <v>56</v>
      </c>
      <c r="U750" t="s">
        <v>57</v>
      </c>
      <c r="V750">
        <v>23463.94</v>
      </c>
      <c r="W750">
        <v>21937.35</v>
      </c>
      <c r="X750">
        <v>20.059729999999998</v>
      </c>
      <c r="Y750">
        <v>1</v>
      </c>
      <c r="Z750">
        <v>1</v>
      </c>
      <c r="AA750" s="1">
        <v>42693</v>
      </c>
      <c r="AB750">
        <v>27000</v>
      </c>
      <c r="AC750" t="s">
        <v>56</v>
      </c>
      <c r="AD750" t="s">
        <v>143</v>
      </c>
    </row>
    <row r="751" spans="1:30" x14ac:dyDescent="0.3">
      <c r="A751">
        <v>51756</v>
      </c>
      <c r="B751">
        <v>1</v>
      </c>
      <c r="C751" t="s">
        <v>548</v>
      </c>
      <c r="D751" t="s">
        <v>588</v>
      </c>
      <c r="E751">
        <v>20217296</v>
      </c>
      <c r="F751">
        <v>7117043930</v>
      </c>
      <c r="G751" t="s">
        <v>46</v>
      </c>
      <c r="H751" t="s">
        <v>47</v>
      </c>
      <c r="I751" t="s">
        <v>48</v>
      </c>
      <c r="J751">
        <v>7032</v>
      </c>
      <c r="K751" t="s">
        <v>49</v>
      </c>
      <c r="L751">
        <v>3782207</v>
      </c>
      <c r="M751" t="s">
        <v>112</v>
      </c>
      <c r="N751" t="s">
        <v>113</v>
      </c>
      <c r="O751" t="s">
        <v>114</v>
      </c>
      <c r="P751" t="s">
        <v>115</v>
      </c>
      <c r="Q751" t="s">
        <v>54</v>
      </c>
      <c r="R751">
        <v>100894891</v>
      </c>
      <c r="S751" t="s">
        <v>116</v>
      </c>
      <c r="T751" t="s">
        <v>56</v>
      </c>
      <c r="U751" t="s">
        <v>57</v>
      </c>
      <c r="V751">
        <v>12162.55</v>
      </c>
      <c r="W751">
        <v>21855.71</v>
      </c>
      <c r="X751">
        <v>19.952380000000002</v>
      </c>
      <c r="Y751">
        <v>1</v>
      </c>
      <c r="Z751">
        <v>1</v>
      </c>
      <c r="AA751" s="1">
        <v>42693</v>
      </c>
      <c r="AB751">
        <v>27000</v>
      </c>
      <c r="AC751" t="s">
        <v>56</v>
      </c>
      <c r="AD751" t="s">
        <v>117</v>
      </c>
    </row>
    <row r="752" spans="1:30" x14ac:dyDescent="0.3">
      <c r="A752">
        <v>51646</v>
      </c>
      <c r="B752">
        <v>1</v>
      </c>
      <c r="C752" t="s">
        <v>548</v>
      </c>
      <c r="D752" t="s">
        <v>588</v>
      </c>
      <c r="E752">
        <v>20217295</v>
      </c>
      <c r="F752">
        <v>7116916939</v>
      </c>
      <c r="G752" t="s">
        <v>46</v>
      </c>
      <c r="H752" t="s">
        <v>47</v>
      </c>
      <c r="I752" t="s">
        <v>48</v>
      </c>
      <c r="J752">
        <v>7032</v>
      </c>
      <c r="K752" t="s">
        <v>49</v>
      </c>
      <c r="L752">
        <v>4205182</v>
      </c>
      <c r="M752" t="s">
        <v>286</v>
      </c>
      <c r="N752" t="s">
        <v>287</v>
      </c>
      <c r="O752" t="s">
        <v>170</v>
      </c>
      <c r="P752" t="s">
        <v>171</v>
      </c>
      <c r="Q752" t="s">
        <v>54</v>
      </c>
      <c r="R752">
        <v>100214689</v>
      </c>
      <c r="S752" t="s">
        <v>155</v>
      </c>
      <c r="T752" t="s">
        <v>56</v>
      </c>
      <c r="U752" t="s">
        <v>57</v>
      </c>
      <c r="V752">
        <v>9288.24</v>
      </c>
      <c r="W752">
        <v>21763.47</v>
      </c>
      <c r="X752">
        <v>19.702000000000002</v>
      </c>
      <c r="Y752">
        <v>1</v>
      </c>
      <c r="Z752">
        <v>1</v>
      </c>
      <c r="AA752" s="1">
        <v>42693</v>
      </c>
      <c r="AB752">
        <v>27000</v>
      </c>
      <c r="AC752" t="s">
        <v>56</v>
      </c>
      <c r="AD752" t="s">
        <v>288</v>
      </c>
    </row>
    <row r="753" spans="1:30" x14ac:dyDescent="0.3">
      <c r="A753">
        <v>51652</v>
      </c>
      <c r="B753">
        <v>1</v>
      </c>
      <c r="C753" t="s">
        <v>548</v>
      </c>
      <c r="D753" t="s">
        <v>588</v>
      </c>
      <c r="E753">
        <v>20217301</v>
      </c>
      <c r="F753">
        <v>7116985938</v>
      </c>
      <c r="G753" t="s">
        <v>46</v>
      </c>
      <c r="H753" t="s">
        <v>47</v>
      </c>
      <c r="I753" t="s">
        <v>48</v>
      </c>
      <c r="J753">
        <v>7032</v>
      </c>
      <c r="K753" t="s">
        <v>49</v>
      </c>
      <c r="L753">
        <v>3202973</v>
      </c>
      <c r="M753" t="s">
        <v>136</v>
      </c>
      <c r="N753" t="s">
        <v>83</v>
      </c>
      <c r="O753" t="s">
        <v>84</v>
      </c>
      <c r="P753" t="s">
        <v>85</v>
      </c>
      <c r="Q753" t="s">
        <v>54</v>
      </c>
      <c r="R753">
        <v>100994845</v>
      </c>
      <c r="S753" t="s">
        <v>86</v>
      </c>
      <c r="T753" t="s">
        <v>56</v>
      </c>
      <c r="U753" t="s">
        <v>57</v>
      </c>
      <c r="V753">
        <v>11767.43</v>
      </c>
      <c r="W753">
        <v>21732.06</v>
      </c>
      <c r="X753">
        <v>18.774640000000002</v>
      </c>
      <c r="Y753">
        <v>1</v>
      </c>
      <c r="Z753">
        <v>1</v>
      </c>
      <c r="AA753" s="1">
        <v>42693</v>
      </c>
      <c r="AB753">
        <v>27000</v>
      </c>
      <c r="AC753" t="s">
        <v>56</v>
      </c>
      <c r="AD753" t="s">
        <v>87</v>
      </c>
    </row>
    <row r="754" spans="1:30" x14ac:dyDescent="0.3">
      <c r="A754">
        <v>51675</v>
      </c>
      <c r="B754">
        <v>1</v>
      </c>
      <c r="C754" t="s">
        <v>548</v>
      </c>
      <c r="D754" t="s">
        <v>588</v>
      </c>
      <c r="E754">
        <v>20217294</v>
      </c>
      <c r="F754">
        <v>7116997613</v>
      </c>
      <c r="G754" t="s">
        <v>46</v>
      </c>
      <c r="H754" t="s">
        <v>47</v>
      </c>
      <c r="I754" t="s">
        <v>48</v>
      </c>
      <c r="J754">
        <v>7032</v>
      </c>
      <c r="K754" t="s">
        <v>49</v>
      </c>
      <c r="L754">
        <v>915409</v>
      </c>
      <c r="M754" t="s">
        <v>247</v>
      </c>
      <c r="N754" t="s">
        <v>248</v>
      </c>
      <c r="O754" t="s">
        <v>249</v>
      </c>
      <c r="P754" t="s">
        <v>250</v>
      </c>
      <c r="Q754" t="s">
        <v>54</v>
      </c>
      <c r="R754">
        <v>100535792</v>
      </c>
      <c r="S754" t="s">
        <v>251</v>
      </c>
      <c r="T754" t="s">
        <v>56</v>
      </c>
      <c r="U754" t="s">
        <v>57</v>
      </c>
      <c r="V754">
        <v>5157.1499999999996</v>
      </c>
      <c r="W754">
        <v>21087.38</v>
      </c>
      <c r="X754">
        <v>19.227160000000001</v>
      </c>
      <c r="Y754">
        <v>1</v>
      </c>
      <c r="Z754">
        <v>1</v>
      </c>
      <c r="AA754" s="1">
        <v>42693</v>
      </c>
      <c r="AB754">
        <v>27000</v>
      </c>
      <c r="AC754" t="s">
        <v>56</v>
      </c>
      <c r="AD754" t="s">
        <v>252</v>
      </c>
    </row>
    <row r="755" spans="1:30" x14ac:dyDescent="0.3">
      <c r="A755">
        <v>52009</v>
      </c>
      <c r="B755">
        <v>1</v>
      </c>
      <c r="C755" t="s">
        <v>548</v>
      </c>
      <c r="D755" t="s">
        <v>589</v>
      </c>
      <c r="E755">
        <v>20281565</v>
      </c>
      <c r="F755">
        <v>7117066996</v>
      </c>
      <c r="G755" t="s">
        <v>46</v>
      </c>
      <c r="H755" t="s">
        <v>47</v>
      </c>
      <c r="I755" t="s">
        <v>48</v>
      </c>
      <c r="J755">
        <v>7032</v>
      </c>
      <c r="K755" t="s">
        <v>49</v>
      </c>
      <c r="L755">
        <v>931925</v>
      </c>
      <c r="M755" t="s">
        <v>239</v>
      </c>
      <c r="N755" t="s">
        <v>240</v>
      </c>
      <c r="O755" t="s">
        <v>241</v>
      </c>
      <c r="P755" t="s">
        <v>242</v>
      </c>
      <c r="Q755" t="s">
        <v>54</v>
      </c>
      <c r="R755">
        <v>100647401</v>
      </c>
      <c r="S755" t="s">
        <v>274</v>
      </c>
      <c r="T755" t="s">
        <v>56</v>
      </c>
      <c r="U755" t="s">
        <v>57</v>
      </c>
      <c r="V755">
        <v>3431.02</v>
      </c>
      <c r="W755">
        <v>22460.25</v>
      </c>
      <c r="X755">
        <v>20.60615</v>
      </c>
      <c r="Y755">
        <v>1</v>
      </c>
      <c r="Z755">
        <v>1</v>
      </c>
      <c r="AA755" s="1">
        <v>42695</v>
      </c>
      <c r="AB755">
        <v>27000</v>
      </c>
      <c r="AC755" t="s">
        <v>56</v>
      </c>
      <c r="AD755" t="s">
        <v>275</v>
      </c>
    </row>
    <row r="756" spans="1:30" x14ac:dyDescent="0.3">
      <c r="A756">
        <v>52062</v>
      </c>
      <c r="B756">
        <v>1</v>
      </c>
      <c r="C756" t="s">
        <v>548</v>
      </c>
      <c r="D756" t="s">
        <v>589</v>
      </c>
      <c r="E756">
        <v>20281569</v>
      </c>
      <c r="F756">
        <v>7117070557</v>
      </c>
      <c r="G756" t="s">
        <v>46</v>
      </c>
      <c r="H756" t="s">
        <v>47</v>
      </c>
      <c r="I756" t="s">
        <v>48</v>
      </c>
      <c r="J756">
        <v>7032</v>
      </c>
      <c r="K756" t="s">
        <v>49</v>
      </c>
      <c r="L756">
        <v>917531</v>
      </c>
      <c r="M756" t="s">
        <v>319</v>
      </c>
      <c r="N756" t="s">
        <v>152</v>
      </c>
      <c r="O756" t="s">
        <v>153</v>
      </c>
      <c r="P756" t="s">
        <v>154</v>
      </c>
      <c r="Q756" t="s">
        <v>54</v>
      </c>
      <c r="R756">
        <v>100297681</v>
      </c>
      <c r="S756" t="s">
        <v>258</v>
      </c>
      <c r="T756" t="s">
        <v>56</v>
      </c>
      <c r="U756" t="s">
        <v>57</v>
      </c>
      <c r="V756">
        <v>3731.65</v>
      </c>
      <c r="W756">
        <v>22256.37</v>
      </c>
      <c r="X756">
        <v>20.444949999999999</v>
      </c>
      <c r="Y756">
        <v>1</v>
      </c>
      <c r="Z756">
        <v>1</v>
      </c>
      <c r="AA756" s="1">
        <v>42695</v>
      </c>
      <c r="AB756">
        <v>27000</v>
      </c>
      <c r="AC756" t="s">
        <v>56</v>
      </c>
      <c r="AD756" t="s">
        <v>298</v>
      </c>
    </row>
    <row r="757" spans="1:30" x14ac:dyDescent="0.3">
      <c r="A757">
        <v>52010</v>
      </c>
      <c r="B757">
        <v>1</v>
      </c>
      <c r="C757" t="s">
        <v>548</v>
      </c>
      <c r="D757" t="s">
        <v>589</v>
      </c>
      <c r="E757">
        <v>20281566</v>
      </c>
      <c r="F757">
        <v>7117066997</v>
      </c>
      <c r="G757" t="s">
        <v>46</v>
      </c>
      <c r="H757" t="s">
        <v>47</v>
      </c>
      <c r="I757" t="s">
        <v>48</v>
      </c>
      <c r="J757">
        <v>7032</v>
      </c>
      <c r="K757" t="s">
        <v>49</v>
      </c>
      <c r="L757">
        <v>4072295</v>
      </c>
      <c r="M757" t="s">
        <v>377</v>
      </c>
      <c r="N757" t="s">
        <v>225</v>
      </c>
      <c r="O757" t="s">
        <v>207</v>
      </c>
      <c r="P757" t="s">
        <v>208</v>
      </c>
      <c r="Q757" t="s">
        <v>54</v>
      </c>
      <c r="R757">
        <v>101093720</v>
      </c>
      <c r="S757" t="s">
        <v>55</v>
      </c>
      <c r="T757" t="s">
        <v>56</v>
      </c>
      <c r="U757" t="s">
        <v>57</v>
      </c>
      <c r="V757">
        <v>3769.59</v>
      </c>
      <c r="W757">
        <v>22080.880000000001</v>
      </c>
      <c r="X757">
        <v>20.161719999999999</v>
      </c>
      <c r="Y757">
        <v>1</v>
      </c>
      <c r="Z757">
        <v>1</v>
      </c>
      <c r="AA757" s="1">
        <v>42695</v>
      </c>
      <c r="AB757">
        <v>27000</v>
      </c>
      <c r="AC757" t="s">
        <v>56</v>
      </c>
      <c r="AD757" t="s">
        <v>226</v>
      </c>
    </row>
    <row r="758" spans="1:30" x14ac:dyDescent="0.3">
      <c r="A758">
        <v>52008</v>
      </c>
      <c r="B758">
        <v>1</v>
      </c>
      <c r="C758" t="s">
        <v>548</v>
      </c>
      <c r="D758" t="s">
        <v>589</v>
      </c>
      <c r="E758">
        <v>20281564</v>
      </c>
      <c r="F758">
        <v>7117066995</v>
      </c>
      <c r="G758" t="s">
        <v>46</v>
      </c>
      <c r="H758" t="s">
        <v>47</v>
      </c>
      <c r="I758" t="s">
        <v>48</v>
      </c>
      <c r="J758">
        <v>7032</v>
      </c>
      <c r="K758" t="s">
        <v>49</v>
      </c>
      <c r="L758">
        <v>4205647</v>
      </c>
      <c r="M758" t="s">
        <v>168</v>
      </c>
      <c r="N758" t="s">
        <v>169</v>
      </c>
      <c r="O758" t="s">
        <v>170</v>
      </c>
      <c r="P758" t="s">
        <v>171</v>
      </c>
      <c r="Q758" t="s">
        <v>54</v>
      </c>
      <c r="R758">
        <v>101047835</v>
      </c>
      <c r="S758" t="s">
        <v>172</v>
      </c>
      <c r="T758" t="s">
        <v>56</v>
      </c>
      <c r="U758" t="s">
        <v>57</v>
      </c>
      <c r="V758">
        <v>14234.93</v>
      </c>
      <c r="W758">
        <v>21338.880000000001</v>
      </c>
      <c r="X758">
        <v>19.466339999999999</v>
      </c>
      <c r="Y758">
        <v>1</v>
      </c>
      <c r="Z758">
        <v>1</v>
      </c>
      <c r="AA758" s="1">
        <v>42695</v>
      </c>
      <c r="AB758">
        <v>27000</v>
      </c>
      <c r="AC758" t="s">
        <v>56</v>
      </c>
      <c r="AD758" t="s">
        <v>173</v>
      </c>
    </row>
    <row r="759" spans="1:30" x14ac:dyDescent="0.3">
      <c r="A759">
        <v>53652</v>
      </c>
      <c r="B759">
        <v>1</v>
      </c>
      <c r="C759" t="s">
        <v>548</v>
      </c>
      <c r="D759" t="s">
        <v>590</v>
      </c>
      <c r="E759">
        <v>20323169</v>
      </c>
      <c r="F759">
        <v>7117091046</v>
      </c>
      <c r="G759" t="s">
        <v>46</v>
      </c>
      <c r="H759" t="s">
        <v>47</v>
      </c>
      <c r="I759" t="s">
        <v>48</v>
      </c>
      <c r="J759">
        <v>7032</v>
      </c>
      <c r="K759" t="s">
        <v>49</v>
      </c>
      <c r="L759">
        <v>940117</v>
      </c>
      <c r="M759" t="s">
        <v>69</v>
      </c>
      <c r="N759" t="s">
        <v>70</v>
      </c>
      <c r="O759" t="s">
        <v>71</v>
      </c>
      <c r="P759" t="s">
        <v>72</v>
      </c>
      <c r="Q759" t="s">
        <v>54</v>
      </c>
      <c r="R759">
        <v>100994845</v>
      </c>
      <c r="S759" t="s">
        <v>86</v>
      </c>
      <c r="T759" t="s">
        <v>56</v>
      </c>
      <c r="U759" t="s">
        <v>57</v>
      </c>
      <c r="V759">
        <v>11996.01</v>
      </c>
      <c r="W759">
        <v>25450.880000000001</v>
      </c>
      <c r="X759">
        <v>23.901700000000002</v>
      </c>
      <c r="Y759">
        <v>1</v>
      </c>
      <c r="Z759">
        <v>1</v>
      </c>
      <c r="AA759" s="1">
        <v>42696</v>
      </c>
      <c r="AB759">
        <v>27000</v>
      </c>
      <c r="AC759" t="s">
        <v>56</v>
      </c>
      <c r="AD759" t="s">
        <v>236</v>
      </c>
    </row>
    <row r="760" spans="1:30" x14ac:dyDescent="0.3">
      <c r="A760">
        <v>53654</v>
      </c>
      <c r="B760">
        <v>1</v>
      </c>
      <c r="C760" t="s">
        <v>548</v>
      </c>
      <c r="D760" t="s">
        <v>590</v>
      </c>
      <c r="E760">
        <v>20323181</v>
      </c>
      <c r="F760">
        <v>7117091048</v>
      </c>
      <c r="G760" t="s">
        <v>46</v>
      </c>
      <c r="H760" t="s">
        <v>47</v>
      </c>
      <c r="I760" t="s">
        <v>48</v>
      </c>
      <c r="J760">
        <v>7032</v>
      </c>
      <c r="K760" t="s">
        <v>49</v>
      </c>
      <c r="L760">
        <v>940117</v>
      </c>
      <c r="M760" t="s">
        <v>69</v>
      </c>
      <c r="N760" t="s">
        <v>70</v>
      </c>
      <c r="O760" t="s">
        <v>71</v>
      </c>
      <c r="P760" t="s">
        <v>72</v>
      </c>
      <c r="Q760" t="s">
        <v>54</v>
      </c>
      <c r="R760">
        <v>100994845</v>
      </c>
      <c r="S760" t="s">
        <v>86</v>
      </c>
      <c r="T760" t="s">
        <v>56</v>
      </c>
      <c r="U760" t="s">
        <v>57</v>
      </c>
      <c r="V760">
        <v>11996.01</v>
      </c>
      <c r="W760">
        <v>25450.880000000001</v>
      </c>
      <c r="X760">
        <v>23.901700000000002</v>
      </c>
      <c r="Y760">
        <v>1</v>
      </c>
      <c r="Z760">
        <v>1</v>
      </c>
      <c r="AA760" s="1">
        <v>42696</v>
      </c>
      <c r="AB760">
        <v>27000</v>
      </c>
      <c r="AC760" t="s">
        <v>56</v>
      </c>
      <c r="AD760" t="s">
        <v>236</v>
      </c>
    </row>
    <row r="761" spans="1:30" x14ac:dyDescent="0.3">
      <c r="A761">
        <v>53649</v>
      </c>
      <c r="B761">
        <v>1</v>
      </c>
      <c r="C761" t="s">
        <v>548</v>
      </c>
      <c r="D761" t="s">
        <v>590</v>
      </c>
      <c r="E761">
        <v>20323166</v>
      </c>
      <c r="F761">
        <v>7117091030</v>
      </c>
      <c r="G761" t="s">
        <v>46</v>
      </c>
      <c r="H761" t="s">
        <v>47</v>
      </c>
      <c r="I761" t="s">
        <v>48</v>
      </c>
      <c r="J761">
        <v>7032</v>
      </c>
      <c r="K761" t="s">
        <v>49</v>
      </c>
      <c r="L761">
        <v>4131606</v>
      </c>
      <c r="M761" t="s">
        <v>269</v>
      </c>
      <c r="N761" t="s">
        <v>270</v>
      </c>
      <c r="O761" t="s">
        <v>126</v>
      </c>
      <c r="P761" t="s">
        <v>127</v>
      </c>
      <c r="Q761" t="s">
        <v>54</v>
      </c>
      <c r="R761">
        <v>100894891</v>
      </c>
      <c r="S761" t="s">
        <v>116</v>
      </c>
      <c r="T761" t="s">
        <v>56</v>
      </c>
      <c r="U761" t="s">
        <v>57</v>
      </c>
      <c r="V761">
        <v>11991.93</v>
      </c>
      <c r="W761">
        <v>23275.83</v>
      </c>
      <c r="X761">
        <v>21.353190000000001</v>
      </c>
      <c r="Y761">
        <v>1</v>
      </c>
      <c r="Z761">
        <v>1</v>
      </c>
      <c r="AA761" s="1">
        <v>42696</v>
      </c>
      <c r="AB761">
        <v>27000</v>
      </c>
      <c r="AC761" t="s">
        <v>56</v>
      </c>
      <c r="AD761" t="s">
        <v>271</v>
      </c>
    </row>
    <row r="762" spans="1:30" x14ac:dyDescent="0.3">
      <c r="A762">
        <v>53653</v>
      </c>
      <c r="B762">
        <v>1</v>
      </c>
      <c r="C762" t="s">
        <v>548</v>
      </c>
      <c r="D762" t="s">
        <v>590</v>
      </c>
      <c r="E762">
        <v>20323170</v>
      </c>
      <c r="F762">
        <v>7117091047</v>
      </c>
      <c r="G762" t="s">
        <v>46</v>
      </c>
      <c r="H762" t="s">
        <v>47</v>
      </c>
      <c r="I762" t="s">
        <v>48</v>
      </c>
      <c r="J762">
        <v>7032</v>
      </c>
      <c r="K762" t="s">
        <v>49</v>
      </c>
      <c r="L762">
        <v>4119717</v>
      </c>
      <c r="M762" t="s">
        <v>309</v>
      </c>
      <c r="N762" t="s">
        <v>310</v>
      </c>
      <c r="O762" t="s">
        <v>311</v>
      </c>
      <c r="P762" t="s">
        <v>312</v>
      </c>
      <c r="Q762" t="s">
        <v>54</v>
      </c>
      <c r="R762">
        <v>100223303</v>
      </c>
      <c r="S762" t="s">
        <v>64</v>
      </c>
      <c r="T762" t="s">
        <v>56</v>
      </c>
      <c r="U762" t="s">
        <v>57</v>
      </c>
      <c r="V762">
        <v>5783.7</v>
      </c>
      <c r="W762">
        <v>22787.93</v>
      </c>
      <c r="X762">
        <v>20.942029999999999</v>
      </c>
      <c r="Y762">
        <v>1</v>
      </c>
      <c r="Z762">
        <v>1</v>
      </c>
      <c r="AA762" s="1">
        <v>42696</v>
      </c>
      <c r="AB762">
        <v>27000</v>
      </c>
      <c r="AC762" t="s">
        <v>56</v>
      </c>
      <c r="AD762" t="s">
        <v>313</v>
      </c>
    </row>
    <row r="763" spans="1:30" x14ac:dyDescent="0.3">
      <c r="A763">
        <v>53655</v>
      </c>
      <c r="B763">
        <v>1</v>
      </c>
      <c r="C763" t="s">
        <v>548</v>
      </c>
      <c r="D763" t="s">
        <v>590</v>
      </c>
      <c r="E763">
        <v>20323182</v>
      </c>
      <c r="F763">
        <v>7117091049</v>
      </c>
      <c r="G763" t="s">
        <v>46</v>
      </c>
      <c r="H763" t="s">
        <v>47</v>
      </c>
      <c r="I763" t="s">
        <v>48</v>
      </c>
      <c r="J763">
        <v>7032</v>
      </c>
      <c r="K763" t="s">
        <v>49</v>
      </c>
      <c r="L763">
        <v>4939405</v>
      </c>
      <c r="M763" t="s">
        <v>386</v>
      </c>
      <c r="N763" t="s">
        <v>113</v>
      </c>
      <c r="O763" t="s">
        <v>114</v>
      </c>
      <c r="P763" t="s">
        <v>587</v>
      </c>
      <c r="Q763" t="s">
        <v>54</v>
      </c>
      <c r="R763">
        <v>100894891</v>
      </c>
      <c r="S763" t="s">
        <v>116</v>
      </c>
      <c r="T763" t="s">
        <v>56</v>
      </c>
      <c r="U763" t="s">
        <v>57</v>
      </c>
      <c r="V763">
        <v>12192.57</v>
      </c>
      <c r="W763">
        <v>22656.01</v>
      </c>
      <c r="X763">
        <v>20.654340000000001</v>
      </c>
      <c r="Y763">
        <v>1</v>
      </c>
      <c r="Z763">
        <v>1</v>
      </c>
      <c r="AA763" s="1">
        <v>42696</v>
      </c>
      <c r="AB763">
        <v>27000</v>
      </c>
      <c r="AC763" t="s">
        <v>56</v>
      </c>
      <c r="AD763" t="s">
        <v>117</v>
      </c>
    </row>
    <row r="764" spans="1:30" x14ac:dyDescent="0.3">
      <c r="A764">
        <v>52438</v>
      </c>
      <c r="B764">
        <v>1</v>
      </c>
      <c r="C764" t="s">
        <v>548</v>
      </c>
      <c r="D764" t="s">
        <v>590</v>
      </c>
      <c r="E764">
        <v>20323165</v>
      </c>
      <c r="F764">
        <v>7117045294</v>
      </c>
      <c r="G764" t="s">
        <v>46</v>
      </c>
      <c r="H764" t="s">
        <v>47</v>
      </c>
      <c r="I764" t="s">
        <v>48</v>
      </c>
      <c r="J764">
        <v>7032</v>
      </c>
      <c r="K764" t="s">
        <v>49</v>
      </c>
      <c r="L764">
        <v>3202973</v>
      </c>
      <c r="M764" t="s">
        <v>136</v>
      </c>
      <c r="N764" t="s">
        <v>83</v>
      </c>
      <c r="O764" t="s">
        <v>84</v>
      </c>
      <c r="P764" t="s">
        <v>85</v>
      </c>
      <c r="Q764" t="s">
        <v>54</v>
      </c>
      <c r="R764">
        <v>100994845</v>
      </c>
      <c r="S764" t="s">
        <v>86</v>
      </c>
      <c r="T764" t="s">
        <v>56</v>
      </c>
      <c r="U764" t="s">
        <v>57</v>
      </c>
      <c r="V764">
        <v>11764.65</v>
      </c>
      <c r="W764">
        <v>22551.53</v>
      </c>
      <c r="X764">
        <v>19.249279999999999</v>
      </c>
      <c r="Y764">
        <v>1</v>
      </c>
      <c r="Z764">
        <v>1</v>
      </c>
      <c r="AA764" s="1">
        <v>42696</v>
      </c>
      <c r="AB764">
        <v>27000</v>
      </c>
      <c r="AC764" t="s">
        <v>56</v>
      </c>
      <c r="AD764" t="s">
        <v>87</v>
      </c>
    </row>
    <row r="765" spans="1:30" x14ac:dyDescent="0.3">
      <c r="A765">
        <v>53651</v>
      </c>
      <c r="B765">
        <v>1</v>
      </c>
      <c r="C765" t="s">
        <v>548</v>
      </c>
      <c r="D765" t="s">
        <v>590</v>
      </c>
      <c r="E765">
        <v>20323168</v>
      </c>
      <c r="F765">
        <v>7117091045</v>
      </c>
      <c r="G765" t="s">
        <v>46</v>
      </c>
      <c r="H765" t="s">
        <v>47</v>
      </c>
      <c r="I765" t="s">
        <v>48</v>
      </c>
      <c r="J765">
        <v>7032</v>
      </c>
      <c r="K765" t="s">
        <v>49</v>
      </c>
      <c r="L765">
        <v>5113784</v>
      </c>
      <c r="M765" t="s">
        <v>566</v>
      </c>
      <c r="N765" t="s">
        <v>567</v>
      </c>
      <c r="O765" t="s">
        <v>568</v>
      </c>
      <c r="P765" t="s">
        <v>569</v>
      </c>
      <c r="Q765" t="s">
        <v>54</v>
      </c>
      <c r="R765">
        <v>100894891</v>
      </c>
      <c r="S765" t="s">
        <v>116</v>
      </c>
      <c r="T765" t="s">
        <v>56</v>
      </c>
      <c r="U765" t="s">
        <v>57</v>
      </c>
      <c r="V765">
        <v>12899.91</v>
      </c>
      <c r="W765">
        <v>22466.28</v>
      </c>
      <c r="X765">
        <v>20.405830000000002</v>
      </c>
      <c r="Y765">
        <v>1</v>
      </c>
      <c r="Z765">
        <v>1</v>
      </c>
      <c r="AA765" s="1">
        <v>42696</v>
      </c>
      <c r="AB765">
        <v>27000</v>
      </c>
      <c r="AC765" t="s">
        <v>56</v>
      </c>
      <c r="AD765" t="s">
        <v>570</v>
      </c>
    </row>
    <row r="766" spans="1:30" x14ac:dyDescent="0.3">
      <c r="A766">
        <v>52402</v>
      </c>
      <c r="B766">
        <v>1</v>
      </c>
      <c r="C766" t="s">
        <v>548</v>
      </c>
      <c r="D766" t="s">
        <v>590</v>
      </c>
      <c r="E766">
        <v>20317185</v>
      </c>
      <c r="F766">
        <v>7117018544</v>
      </c>
      <c r="G766" t="s">
        <v>46</v>
      </c>
      <c r="H766" t="s">
        <v>47</v>
      </c>
      <c r="I766" t="s">
        <v>48</v>
      </c>
      <c r="J766">
        <v>7032</v>
      </c>
      <c r="K766" t="s">
        <v>49</v>
      </c>
      <c r="L766">
        <v>659338</v>
      </c>
      <c r="M766" t="s">
        <v>50</v>
      </c>
      <c r="N766" t="s">
        <v>51</v>
      </c>
      <c r="O766" t="s">
        <v>52</v>
      </c>
      <c r="P766" t="s">
        <v>53</v>
      </c>
      <c r="Q766" t="s">
        <v>54</v>
      </c>
      <c r="R766">
        <v>101093720</v>
      </c>
      <c r="S766" t="s">
        <v>55</v>
      </c>
      <c r="T766" t="s">
        <v>56</v>
      </c>
      <c r="U766" t="s">
        <v>57</v>
      </c>
      <c r="V766">
        <v>1875.42</v>
      </c>
      <c r="W766">
        <v>22092.400000000001</v>
      </c>
      <c r="X766">
        <v>20.255520000000001</v>
      </c>
      <c r="Y766">
        <v>1</v>
      </c>
      <c r="Z766">
        <v>1</v>
      </c>
      <c r="AA766" s="1">
        <v>42696</v>
      </c>
      <c r="AB766">
        <v>27000</v>
      </c>
      <c r="AC766" t="s">
        <v>56</v>
      </c>
      <c r="AD766" t="s">
        <v>220</v>
      </c>
    </row>
    <row r="767" spans="1:30" x14ac:dyDescent="0.3">
      <c r="A767">
        <v>53658</v>
      </c>
      <c r="B767">
        <v>1</v>
      </c>
      <c r="C767" t="s">
        <v>548</v>
      </c>
      <c r="D767" t="s">
        <v>590</v>
      </c>
      <c r="E767">
        <v>20323184</v>
      </c>
      <c r="F767">
        <v>7117091052</v>
      </c>
      <c r="G767" t="s">
        <v>46</v>
      </c>
      <c r="H767" t="s">
        <v>47</v>
      </c>
      <c r="I767" t="s">
        <v>48</v>
      </c>
      <c r="J767">
        <v>7032</v>
      </c>
      <c r="K767" t="s">
        <v>49</v>
      </c>
      <c r="L767">
        <v>4205182</v>
      </c>
      <c r="M767" t="s">
        <v>286</v>
      </c>
      <c r="N767" t="s">
        <v>287</v>
      </c>
      <c r="O767" t="s">
        <v>170</v>
      </c>
      <c r="P767" t="s">
        <v>171</v>
      </c>
      <c r="Q767" t="s">
        <v>54</v>
      </c>
      <c r="R767">
        <v>100214689</v>
      </c>
      <c r="S767" t="s">
        <v>155</v>
      </c>
      <c r="T767" t="s">
        <v>56</v>
      </c>
      <c r="U767" t="s">
        <v>57</v>
      </c>
      <c r="V767">
        <v>9290.2000000000007</v>
      </c>
      <c r="W767">
        <v>21995.93</v>
      </c>
      <c r="X767">
        <v>19.913679999999999</v>
      </c>
      <c r="Y767">
        <v>1</v>
      </c>
      <c r="Z767">
        <v>1</v>
      </c>
      <c r="AA767" s="1">
        <v>42696</v>
      </c>
      <c r="AB767">
        <v>27000</v>
      </c>
      <c r="AC767" t="s">
        <v>56</v>
      </c>
      <c r="AD767" t="s">
        <v>288</v>
      </c>
    </row>
    <row r="768" spans="1:30" x14ac:dyDescent="0.3">
      <c r="A768">
        <v>53659</v>
      </c>
      <c r="B768">
        <v>1</v>
      </c>
      <c r="C768" t="s">
        <v>548</v>
      </c>
      <c r="D768" t="s">
        <v>590</v>
      </c>
      <c r="E768">
        <v>20323185</v>
      </c>
      <c r="F768">
        <v>7117091053</v>
      </c>
      <c r="G768" t="s">
        <v>46</v>
      </c>
      <c r="H768" t="s">
        <v>47</v>
      </c>
      <c r="I768" t="s">
        <v>48</v>
      </c>
      <c r="J768">
        <v>7032</v>
      </c>
      <c r="K768" t="s">
        <v>49</v>
      </c>
      <c r="L768">
        <v>659338</v>
      </c>
      <c r="M768" t="s">
        <v>50</v>
      </c>
      <c r="N768" t="s">
        <v>51</v>
      </c>
      <c r="O768" t="s">
        <v>52</v>
      </c>
      <c r="P768" t="s">
        <v>53</v>
      </c>
      <c r="Q768" t="s">
        <v>54</v>
      </c>
      <c r="R768">
        <v>101093720</v>
      </c>
      <c r="S768" t="s">
        <v>55</v>
      </c>
      <c r="T768" t="s">
        <v>56</v>
      </c>
      <c r="U768" t="s">
        <v>57</v>
      </c>
      <c r="V768">
        <v>1873.22</v>
      </c>
      <c r="W768">
        <v>19094.89</v>
      </c>
      <c r="X768">
        <v>17.288319999999999</v>
      </c>
      <c r="Y768">
        <v>1</v>
      </c>
      <c r="Z768">
        <v>1</v>
      </c>
      <c r="AA768" s="1">
        <v>42696</v>
      </c>
      <c r="AB768">
        <v>27000</v>
      </c>
      <c r="AC768" t="s">
        <v>56</v>
      </c>
      <c r="AD768" t="s">
        <v>220</v>
      </c>
    </row>
    <row r="769" spans="1:30" x14ac:dyDescent="0.3">
      <c r="A769">
        <v>52404</v>
      </c>
      <c r="B769">
        <v>1</v>
      </c>
      <c r="C769" t="s">
        <v>548</v>
      </c>
      <c r="D769" t="s">
        <v>590</v>
      </c>
      <c r="E769">
        <v>20318197</v>
      </c>
      <c r="F769">
        <v>7117018546</v>
      </c>
      <c r="G769" t="s">
        <v>46</v>
      </c>
      <c r="H769" t="s">
        <v>47</v>
      </c>
      <c r="I769" t="s">
        <v>48</v>
      </c>
      <c r="J769">
        <v>7032</v>
      </c>
      <c r="K769" t="s">
        <v>49</v>
      </c>
      <c r="L769">
        <v>659338</v>
      </c>
      <c r="M769" t="s">
        <v>50</v>
      </c>
      <c r="N769" t="s">
        <v>51</v>
      </c>
      <c r="O769" t="s">
        <v>52</v>
      </c>
      <c r="P769" t="s">
        <v>53</v>
      </c>
      <c r="Q769" t="s">
        <v>54</v>
      </c>
      <c r="R769">
        <v>101093720</v>
      </c>
      <c r="S769" t="s">
        <v>55</v>
      </c>
      <c r="T769" t="s">
        <v>56</v>
      </c>
      <c r="U769" t="s">
        <v>57</v>
      </c>
      <c r="V769">
        <v>1870.72</v>
      </c>
      <c r="W769">
        <v>17635.95</v>
      </c>
      <c r="X769">
        <v>16.18328</v>
      </c>
      <c r="Y769">
        <v>1</v>
      </c>
      <c r="Z769">
        <v>1</v>
      </c>
      <c r="AA769" s="1">
        <v>42696</v>
      </c>
      <c r="AB769">
        <v>27000</v>
      </c>
      <c r="AC769" t="s">
        <v>56</v>
      </c>
      <c r="AD769" t="s">
        <v>220</v>
      </c>
    </row>
    <row r="770" spans="1:30" x14ac:dyDescent="0.3">
      <c r="A770">
        <v>52403</v>
      </c>
      <c r="B770">
        <v>1</v>
      </c>
      <c r="C770" t="s">
        <v>548</v>
      </c>
      <c r="D770" t="s">
        <v>590</v>
      </c>
      <c r="E770">
        <v>20318196</v>
      </c>
      <c r="F770">
        <v>7117018545</v>
      </c>
      <c r="G770" t="s">
        <v>46</v>
      </c>
      <c r="H770" t="s">
        <v>47</v>
      </c>
      <c r="I770" t="s">
        <v>48</v>
      </c>
      <c r="J770">
        <v>7032</v>
      </c>
      <c r="K770" t="s">
        <v>49</v>
      </c>
      <c r="L770">
        <v>659338</v>
      </c>
      <c r="M770" t="s">
        <v>50</v>
      </c>
      <c r="N770" t="s">
        <v>51</v>
      </c>
      <c r="O770" t="s">
        <v>52</v>
      </c>
      <c r="P770" t="s">
        <v>53</v>
      </c>
      <c r="Q770" t="s">
        <v>54</v>
      </c>
      <c r="R770">
        <v>101093720</v>
      </c>
      <c r="S770" t="s">
        <v>55</v>
      </c>
      <c r="T770" t="s">
        <v>56</v>
      </c>
      <c r="U770" t="s">
        <v>57</v>
      </c>
      <c r="V770">
        <v>1864.73</v>
      </c>
      <c r="W770">
        <v>13660.42</v>
      </c>
      <c r="X770">
        <v>12.63012</v>
      </c>
      <c r="Y770">
        <v>1</v>
      </c>
      <c r="Z770">
        <v>1</v>
      </c>
      <c r="AA770" s="1">
        <v>42696</v>
      </c>
      <c r="AB770">
        <v>27000</v>
      </c>
      <c r="AC770" t="s">
        <v>56</v>
      </c>
      <c r="AD770" t="s">
        <v>220</v>
      </c>
    </row>
    <row r="771" spans="1:30" x14ac:dyDescent="0.3">
      <c r="A771">
        <v>52401</v>
      </c>
      <c r="B771">
        <v>1</v>
      </c>
      <c r="C771" t="s">
        <v>548</v>
      </c>
      <c r="D771" t="s">
        <v>590</v>
      </c>
      <c r="E771">
        <v>20317183</v>
      </c>
      <c r="F771">
        <v>7117018543</v>
      </c>
      <c r="G771" t="s">
        <v>46</v>
      </c>
      <c r="H771" t="s">
        <v>47</v>
      </c>
      <c r="I771" t="s">
        <v>48</v>
      </c>
      <c r="J771">
        <v>7032</v>
      </c>
      <c r="K771" t="s">
        <v>49</v>
      </c>
      <c r="L771">
        <v>659338</v>
      </c>
      <c r="M771" t="s">
        <v>50</v>
      </c>
      <c r="N771" t="s">
        <v>51</v>
      </c>
      <c r="O771" t="s">
        <v>52</v>
      </c>
      <c r="P771" t="s">
        <v>53</v>
      </c>
      <c r="Q771" t="s">
        <v>54</v>
      </c>
      <c r="R771">
        <v>101093720</v>
      </c>
      <c r="S771" t="s">
        <v>55</v>
      </c>
      <c r="T771" t="s">
        <v>56</v>
      </c>
      <c r="U771" t="s">
        <v>57</v>
      </c>
      <c r="V771">
        <v>1860.99</v>
      </c>
      <c r="W771">
        <v>10735.02</v>
      </c>
      <c r="X771">
        <v>9.9144799999999993</v>
      </c>
      <c r="Y771">
        <v>1</v>
      </c>
      <c r="Z771">
        <v>1</v>
      </c>
      <c r="AA771" s="1">
        <v>42696</v>
      </c>
      <c r="AB771">
        <v>10800</v>
      </c>
      <c r="AC771" t="s">
        <v>66</v>
      </c>
      <c r="AD771" t="s">
        <v>220</v>
      </c>
    </row>
    <row r="772" spans="1:30" x14ac:dyDescent="0.3">
      <c r="A772">
        <v>54147</v>
      </c>
      <c r="B772">
        <v>1</v>
      </c>
      <c r="C772" t="s">
        <v>548</v>
      </c>
      <c r="D772" t="s">
        <v>592</v>
      </c>
      <c r="E772">
        <v>20367365</v>
      </c>
      <c r="F772">
        <v>7117137306</v>
      </c>
      <c r="G772" t="s">
        <v>46</v>
      </c>
      <c r="H772" t="s">
        <v>47</v>
      </c>
      <c r="I772" t="s">
        <v>48</v>
      </c>
      <c r="J772">
        <v>7032</v>
      </c>
      <c r="K772" t="s">
        <v>49</v>
      </c>
      <c r="L772">
        <v>3202973</v>
      </c>
      <c r="M772" t="s">
        <v>136</v>
      </c>
      <c r="N772" t="s">
        <v>83</v>
      </c>
      <c r="O772" t="s">
        <v>84</v>
      </c>
      <c r="P772" t="s">
        <v>85</v>
      </c>
      <c r="Q772" t="s">
        <v>54</v>
      </c>
      <c r="R772">
        <v>100994845</v>
      </c>
      <c r="S772" t="s">
        <v>86</v>
      </c>
      <c r="T772" t="s">
        <v>56</v>
      </c>
      <c r="U772" t="s">
        <v>57</v>
      </c>
      <c r="V772">
        <v>11741.49</v>
      </c>
      <c r="W772">
        <v>25450.880000000001</v>
      </c>
      <c r="X772">
        <v>23.901700000000002</v>
      </c>
      <c r="Y772">
        <v>1</v>
      </c>
      <c r="Z772">
        <v>1</v>
      </c>
      <c r="AA772" s="1">
        <v>42697</v>
      </c>
      <c r="AB772">
        <v>27000</v>
      </c>
      <c r="AC772" t="s">
        <v>56</v>
      </c>
      <c r="AD772" t="s">
        <v>87</v>
      </c>
    </row>
    <row r="773" spans="1:30" x14ac:dyDescent="0.3">
      <c r="A773">
        <v>54130</v>
      </c>
      <c r="B773">
        <v>1</v>
      </c>
      <c r="C773" t="s">
        <v>548</v>
      </c>
      <c r="D773" t="s">
        <v>592</v>
      </c>
      <c r="E773">
        <v>20363606</v>
      </c>
      <c r="F773">
        <v>7117132703</v>
      </c>
      <c r="G773" t="s">
        <v>46</v>
      </c>
      <c r="H773" t="s">
        <v>47</v>
      </c>
      <c r="I773" t="s">
        <v>48</v>
      </c>
      <c r="J773">
        <v>7032</v>
      </c>
      <c r="K773" t="s">
        <v>49</v>
      </c>
      <c r="L773">
        <v>659338</v>
      </c>
      <c r="M773" t="s">
        <v>50</v>
      </c>
      <c r="N773" t="s">
        <v>51</v>
      </c>
      <c r="O773" t="s">
        <v>52</v>
      </c>
      <c r="P773" t="s">
        <v>53</v>
      </c>
      <c r="Q773" t="s">
        <v>54</v>
      </c>
      <c r="R773">
        <v>101093720</v>
      </c>
      <c r="S773" t="s">
        <v>55</v>
      </c>
      <c r="T773" t="s">
        <v>56</v>
      </c>
      <c r="U773" t="s">
        <v>57</v>
      </c>
      <c r="V773">
        <v>1871.1</v>
      </c>
      <c r="W773">
        <v>24030.48</v>
      </c>
      <c r="X773">
        <v>22.495200000000001</v>
      </c>
      <c r="Y773">
        <v>1</v>
      </c>
      <c r="Z773">
        <v>1</v>
      </c>
      <c r="AA773" s="1">
        <v>42697</v>
      </c>
      <c r="AB773">
        <v>27000</v>
      </c>
      <c r="AC773" t="s">
        <v>56</v>
      </c>
      <c r="AD773" t="s">
        <v>220</v>
      </c>
    </row>
    <row r="774" spans="1:30" x14ac:dyDescent="0.3">
      <c r="A774">
        <v>54072</v>
      </c>
      <c r="B774">
        <v>1</v>
      </c>
      <c r="C774" t="s">
        <v>548</v>
      </c>
      <c r="D774" t="s">
        <v>592</v>
      </c>
      <c r="E774">
        <v>20367099</v>
      </c>
      <c r="F774">
        <v>7117126311</v>
      </c>
      <c r="G774" t="s">
        <v>46</v>
      </c>
      <c r="H774" t="s">
        <v>47</v>
      </c>
      <c r="I774" t="s">
        <v>48</v>
      </c>
      <c r="J774">
        <v>7032</v>
      </c>
      <c r="K774" t="s">
        <v>49</v>
      </c>
      <c r="L774">
        <v>659338</v>
      </c>
      <c r="M774" t="s">
        <v>50</v>
      </c>
      <c r="N774" t="s">
        <v>51</v>
      </c>
      <c r="O774" t="s">
        <v>52</v>
      </c>
      <c r="P774" t="s">
        <v>53</v>
      </c>
      <c r="Q774" t="s">
        <v>54</v>
      </c>
      <c r="R774">
        <v>101093720</v>
      </c>
      <c r="S774" t="s">
        <v>55</v>
      </c>
      <c r="T774" t="s">
        <v>56</v>
      </c>
      <c r="U774" t="s">
        <v>57</v>
      </c>
      <c r="V774">
        <v>1868.79</v>
      </c>
      <c r="W774">
        <v>23913</v>
      </c>
      <c r="X774">
        <v>22.128</v>
      </c>
      <c r="Y774">
        <v>1</v>
      </c>
      <c r="Z774">
        <v>1</v>
      </c>
      <c r="AA774" s="1">
        <v>42697</v>
      </c>
      <c r="AB774">
        <v>27000</v>
      </c>
      <c r="AC774" t="s">
        <v>56</v>
      </c>
      <c r="AD774" t="s">
        <v>220</v>
      </c>
    </row>
    <row r="775" spans="1:30" x14ac:dyDescent="0.3">
      <c r="A775">
        <v>54129</v>
      </c>
      <c r="B775">
        <v>1</v>
      </c>
      <c r="C775" t="s">
        <v>548</v>
      </c>
      <c r="D775" t="s">
        <v>592</v>
      </c>
      <c r="E775">
        <v>20363605</v>
      </c>
      <c r="F775">
        <v>7117132702</v>
      </c>
      <c r="G775" t="s">
        <v>46</v>
      </c>
      <c r="H775" t="s">
        <v>47</v>
      </c>
      <c r="I775" t="s">
        <v>48</v>
      </c>
      <c r="J775">
        <v>7032</v>
      </c>
      <c r="K775" t="s">
        <v>49</v>
      </c>
      <c r="L775">
        <v>659338</v>
      </c>
      <c r="M775" t="s">
        <v>50</v>
      </c>
      <c r="N775" t="s">
        <v>51</v>
      </c>
      <c r="O775" t="s">
        <v>52</v>
      </c>
      <c r="P775" t="s">
        <v>53</v>
      </c>
      <c r="Q775" t="s">
        <v>54</v>
      </c>
      <c r="R775">
        <v>101093720</v>
      </c>
      <c r="S775" t="s">
        <v>55</v>
      </c>
      <c r="T775" t="s">
        <v>56</v>
      </c>
      <c r="U775" t="s">
        <v>57</v>
      </c>
      <c r="V775">
        <v>1869.62</v>
      </c>
      <c r="W775">
        <v>23702.6</v>
      </c>
      <c r="X775">
        <v>22.1112</v>
      </c>
      <c r="Y775">
        <v>1</v>
      </c>
      <c r="Z775">
        <v>1</v>
      </c>
      <c r="AA775" s="1">
        <v>42697</v>
      </c>
      <c r="AB775">
        <v>27000</v>
      </c>
      <c r="AC775" t="s">
        <v>56</v>
      </c>
      <c r="AD775" t="s">
        <v>220</v>
      </c>
    </row>
    <row r="776" spans="1:30" x14ac:dyDescent="0.3">
      <c r="A776">
        <v>54138</v>
      </c>
      <c r="B776">
        <v>1</v>
      </c>
      <c r="C776" t="s">
        <v>548</v>
      </c>
      <c r="D776" t="s">
        <v>592</v>
      </c>
      <c r="E776">
        <v>20363624</v>
      </c>
      <c r="F776">
        <v>7117132711</v>
      </c>
      <c r="G776" t="s">
        <v>46</v>
      </c>
      <c r="H776" t="s">
        <v>47</v>
      </c>
      <c r="I776" t="s">
        <v>48</v>
      </c>
      <c r="J776">
        <v>7032</v>
      </c>
      <c r="K776" t="s">
        <v>49</v>
      </c>
      <c r="L776">
        <v>2497722</v>
      </c>
      <c r="M776" t="s">
        <v>581</v>
      </c>
      <c r="N776" t="s">
        <v>133</v>
      </c>
      <c r="O776" t="s">
        <v>84</v>
      </c>
      <c r="P776" t="s">
        <v>85</v>
      </c>
      <c r="Q776" t="s">
        <v>54</v>
      </c>
      <c r="R776">
        <v>100994845</v>
      </c>
      <c r="S776" t="s">
        <v>86</v>
      </c>
      <c r="T776" t="s">
        <v>56</v>
      </c>
      <c r="U776" t="s">
        <v>57</v>
      </c>
      <c r="V776">
        <v>11398.54</v>
      </c>
      <c r="W776">
        <v>22956.84</v>
      </c>
      <c r="X776">
        <v>20.991489999999999</v>
      </c>
      <c r="Y776">
        <v>1</v>
      </c>
      <c r="Z776">
        <v>1</v>
      </c>
      <c r="AA776" s="1">
        <v>42697</v>
      </c>
      <c r="AB776">
        <v>27000</v>
      </c>
      <c r="AC776" t="s">
        <v>56</v>
      </c>
      <c r="AD776" t="s">
        <v>321</v>
      </c>
    </row>
    <row r="777" spans="1:30" x14ac:dyDescent="0.3">
      <c r="A777">
        <v>54131</v>
      </c>
      <c r="B777">
        <v>1</v>
      </c>
      <c r="C777" t="s">
        <v>548</v>
      </c>
      <c r="D777" t="s">
        <v>592</v>
      </c>
      <c r="E777">
        <v>20363607</v>
      </c>
      <c r="F777">
        <v>7117132704</v>
      </c>
      <c r="G777" t="s">
        <v>46</v>
      </c>
      <c r="H777" t="s">
        <v>47</v>
      </c>
      <c r="I777" t="s">
        <v>48</v>
      </c>
      <c r="J777">
        <v>7032</v>
      </c>
      <c r="K777" t="s">
        <v>49</v>
      </c>
      <c r="L777">
        <v>3091654</v>
      </c>
      <c r="M777" t="s">
        <v>364</v>
      </c>
      <c r="N777" t="s">
        <v>365</v>
      </c>
      <c r="O777" t="s">
        <v>207</v>
      </c>
      <c r="P777" t="s">
        <v>208</v>
      </c>
      <c r="Q777" t="s">
        <v>54</v>
      </c>
      <c r="R777">
        <v>100223303</v>
      </c>
      <c r="S777" t="s">
        <v>64</v>
      </c>
      <c r="T777" t="s">
        <v>56</v>
      </c>
      <c r="U777" t="s">
        <v>57</v>
      </c>
      <c r="V777">
        <v>3872.52</v>
      </c>
      <c r="W777">
        <v>22928.49</v>
      </c>
      <c r="X777">
        <v>20.98115</v>
      </c>
      <c r="Y777">
        <v>1</v>
      </c>
      <c r="Z777">
        <v>1</v>
      </c>
      <c r="AA777" s="1">
        <v>42697</v>
      </c>
      <c r="AB777">
        <v>27000</v>
      </c>
      <c r="AC777" t="s">
        <v>56</v>
      </c>
      <c r="AD777" t="s">
        <v>366</v>
      </c>
    </row>
    <row r="778" spans="1:30" x14ac:dyDescent="0.3">
      <c r="A778">
        <v>54146</v>
      </c>
      <c r="B778">
        <v>1</v>
      </c>
      <c r="C778" t="s">
        <v>548</v>
      </c>
      <c r="D778" t="s">
        <v>592</v>
      </c>
      <c r="E778">
        <v>20367364</v>
      </c>
      <c r="F778">
        <v>7117137305</v>
      </c>
      <c r="G778" t="s">
        <v>46</v>
      </c>
      <c r="H778" t="s">
        <v>47</v>
      </c>
      <c r="I778" t="s">
        <v>48</v>
      </c>
      <c r="J778">
        <v>7032</v>
      </c>
      <c r="K778" t="s">
        <v>49</v>
      </c>
      <c r="L778">
        <v>3855615</v>
      </c>
      <c r="M778" t="s">
        <v>189</v>
      </c>
      <c r="N778" t="s">
        <v>190</v>
      </c>
      <c r="O778" t="s">
        <v>191</v>
      </c>
      <c r="P778" t="s">
        <v>192</v>
      </c>
      <c r="Q778" t="s">
        <v>54</v>
      </c>
      <c r="R778">
        <v>101030531</v>
      </c>
      <c r="S778" t="s">
        <v>193</v>
      </c>
      <c r="T778" t="s">
        <v>56</v>
      </c>
      <c r="U778" t="s">
        <v>57</v>
      </c>
      <c r="V778">
        <v>3311.27</v>
      </c>
      <c r="W778">
        <v>22524.21</v>
      </c>
      <c r="X778">
        <v>20.640239999999999</v>
      </c>
      <c r="Y778">
        <v>1</v>
      </c>
      <c r="Z778">
        <v>1</v>
      </c>
      <c r="AA778" s="1">
        <v>42697</v>
      </c>
      <c r="AB778">
        <v>27000</v>
      </c>
      <c r="AC778" t="s">
        <v>56</v>
      </c>
      <c r="AD778" t="s">
        <v>194</v>
      </c>
    </row>
    <row r="779" spans="1:30" x14ac:dyDescent="0.3">
      <c r="A779">
        <v>54074</v>
      </c>
      <c r="B779">
        <v>1</v>
      </c>
      <c r="C779" t="s">
        <v>548</v>
      </c>
      <c r="D779" t="s">
        <v>592</v>
      </c>
      <c r="E779">
        <v>20367367</v>
      </c>
      <c r="F779">
        <v>7117126343</v>
      </c>
      <c r="G779" t="s">
        <v>46</v>
      </c>
      <c r="H779" t="s">
        <v>47</v>
      </c>
      <c r="I779" t="s">
        <v>48</v>
      </c>
      <c r="J779">
        <v>7032</v>
      </c>
      <c r="K779" t="s">
        <v>49</v>
      </c>
      <c r="L779">
        <v>925239</v>
      </c>
      <c r="M779" t="s">
        <v>554</v>
      </c>
      <c r="N779" t="s">
        <v>555</v>
      </c>
      <c r="O779" t="s">
        <v>99</v>
      </c>
      <c r="P779" t="s">
        <v>100</v>
      </c>
      <c r="Q779" t="s">
        <v>54</v>
      </c>
      <c r="R779">
        <v>100223303</v>
      </c>
      <c r="S779" t="s">
        <v>64</v>
      </c>
      <c r="T779" t="s">
        <v>56</v>
      </c>
      <c r="U779" t="s">
        <v>57</v>
      </c>
      <c r="V779">
        <v>6461.32</v>
      </c>
      <c r="W779">
        <v>22518.37</v>
      </c>
      <c r="X779">
        <v>20.47627</v>
      </c>
      <c r="Y779">
        <v>1</v>
      </c>
      <c r="Z779">
        <v>1</v>
      </c>
      <c r="AA779" s="1">
        <v>42697</v>
      </c>
      <c r="AB779">
        <v>27000</v>
      </c>
      <c r="AC779" t="s">
        <v>56</v>
      </c>
      <c r="AD779" t="s">
        <v>101</v>
      </c>
    </row>
    <row r="780" spans="1:30" x14ac:dyDescent="0.3">
      <c r="A780">
        <v>54144</v>
      </c>
      <c r="B780">
        <v>1</v>
      </c>
      <c r="C780" t="s">
        <v>548</v>
      </c>
      <c r="D780" t="s">
        <v>592</v>
      </c>
      <c r="E780">
        <v>20367381</v>
      </c>
      <c r="F780">
        <v>7117135522</v>
      </c>
      <c r="G780" t="s">
        <v>46</v>
      </c>
      <c r="H780" t="s">
        <v>47</v>
      </c>
      <c r="I780" t="s">
        <v>48</v>
      </c>
      <c r="J780">
        <v>7032</v>
      </c>
      <c r="K780" t="s">
        <v>49</v>
      </c>
      <c r="L780">
        <v>942421</v>
      </c>
      <c r="M780" t="s">
        <v>261</v>
      </c>
      <c r="N780" t="s">
        <v>262</v>
      </c>
      <c r="O780" t="s">
        <v>263</v>
      </c>
      <c r="P780" t="s">
        <v>264</v>
      </c>
      <c r="Q780" t="s">
        <v>54</v>
      </c>
      <c r="R780">
        <v>100647401</v>
      </c>
      <c r="S780" t="s">
        <v>274</v>
      </c>
      <c r="T780" t="s">
        <v>56</v>
      </c>
      <c r="U780" t="s">
        <v>57</v>
      </c>
      <c r="V780">
        <v>3571.52</v>
      </c>
      <c r="W780">
        <v>21550.99</v>
      </c>
      <c r="X780">
        <v>19.638539999999999</v>
      </c>
      <c r="Y780">
        <v>1</v>
      </c>
      <c r="Z780">
        <v>1</v>
      </c>
      <c r="AA780" s="1">
        <v>42697</v>
      </c>
      <c r="AB780">
        <v>27000</v>
      </c>
      <c r="AC780" t="s">
        <v>56</v>
      </c>
      <c r="AD780" t="s">
        <v>370</v>
      </c>
    </row>
    <row r="781" spans="1:30" x14ac:dyDescent="0.3">
      <c r="A781">
        <v>54141</v>
      </c>
      <c r="B781">
        <v>1</v>
      </c>
      <c r="C781" t="s">
        <v>548</v>
      </c>
      <c r="D781" t="s">
        <v>592</v>
      </c>
      <c r="E781">
        <v>20367100</v>
      </c>
      <c r="F781">
        <v>7117133482</v>
      </c>
      <c r="G781" t="s">
        <v>46</v>
      </c>
      <c r="H781" t="s">
        <v>47</v>
      </c>
      <c r="I781" t="s">
        <v>48</v>
      </c>
      <c r="J781">
        <v>7032</v>
      </c>
      <c r="K781" t="s">
        <v>49</v>
      </c>
      <c r="L781">
        <v>659338</v>
      </c>
      <c r="M781" t="s">
        <v>50</v>
      </c>
      <c r="N781" t="s">
        <v>51</v>
      </c>
      <c r="O781" t="s">
        <v>52</v>
      </c>
      <c r="P781" t="s">
        <v>53</v>
      </c>
      <c r="Q781" t="s">
        <v>54</v>
      </c>
      <c r="R781">
        <v>101093720</v>
      </c>
      <c r="S781" t="s">
        <v>55</v>
      </c>
      <c r="T781" t="s">
        <v>56</v>
      </c>
      <c r="U781" t="s">
        <v>57</v>
      </c>
      <c r="V781">
        <v>1867.05</v>
      </c>
      <c r="W781">
        <v>16146.96</v>
      </c>
      <c r="X781">
        <v>14.826639999999999</v>
      </c>
      <c r="Y781">
        <v>1</v>
      </c>
      <c r="Z781">
        <v>1</v>
      </c>
      <c r="AA781" s="1">
        <v>42697</v>
      </c>
      <c r="AB781">
        <v>27000</v>
      </c>
      <c r="AC781" t="s">
        <v>56</v>
      </c>
      <c r="AD781" t="s">
        <v>220</v>
      </c>
    </row>
    <row r="782" spans="1:30" x14ac:dyDescent="0.3">
      <c r="A782">
        <v>54075</v>
      </c>
      <c r="B782">
        <v>1</v>
      </c>
      <c r="C782" t="s">
        <v>548</v>
      </c>
      <c r="D782" t="s">
        <v>592</v>
      </c>
      <c r="E782">
        <v>20367368</v>
      </c>
      <c r="F782">
        <v>7117126344</v>
      </c>
      <c r="G782" t="s">
        <v>46</v>
      </c>
      <c r="H782" t="s">
        <v>47</v>
      </c>
      <c r="I782" t="s">
        <v>48</v>
      </c>
      <c r="J782">
        <v>7032</v>
      </c>
      <c r="K782" t="s">
        <v>49</v>
      </c>
      <c r="L782">
        <v>659338</v>
      </c>
      <c r="M782" t="s">
        <v>50</v>
      </c>
      <c r="N782" t="s">
        <v>51</v>
      </c>
      <c r="O782" t="s">
        <v>52</v>
      </c>
      <c r="P782" t="s">
        <v>53</v>
      </c>
      <c r="Q782" t="s">
        <v>54</v>
      </c>
      <c r="R782">
        <v>101093720</v>
      </c>
      <c r="S782" t="s">
        <v>55</v>
      </c>
      <c r="T782" t="s">
        <v>56</v>
      </c>
      <c r="U782" t="s">
        <v>57</v>
      </c>
      <c r="V782">
        <v>1867.39</v>
      </c>
      <c r="W782">
        <v>16080.46</v>
      </c>
      <c r="X782">
        <v>14.79904</v>
      </c>
      <c r="Y782">
        <v>1</v>
      </c>
      <c r="Z782">
        <v>1</v>
      </c>
      <c r="AA782" s="1">
        <v>42697</v>
      </c>
      <c r="AB782">
        <v>27000</v>
      </c>
      <c r="AC782" t="s">
        <v>56</v>
      </c>
      <c r="AD782" t="s">
        <v>220</v>
      </c>
    </row>
    <row r="783" spans="1:30" x14ac:dyDescent="0.3">
      <c r="A783">
        <v>54316</v>
      </c>
      <c r="B783">
        <v>1</v>
      </c>
      <c r="C783" t="s">
        <v>548</v>
      </c>
      <c r="D783" t="s">
        <v>593</v>
      </c>
      <c r="E783">
        <v>20413251</v>
      </c>
      <c r="F783">
        <v>7117134329</v>
      </c>
      <c r="G783" t="s">
        <v>46</v>
      </c>
      <c r="H783" t="s">
        <v>47</v>
      </c>
      <c r="I783" t="s">
        <v>48</v>
      </c>
      <c r="J783">
        <v>7032</v>
      </c>
      <c r="K783" t="s">
        <v>49</v>
      </c>
      <c r="L783">
        <v>659338</v>
      </c>
      <c r="M783" t="s">
        <v>50</v>
      </c>
      <c r="N783" t="s">
        <v>51</v>
      </c>
      <c r="O783" t="s">
        <v>52</v>
      </c>
      <c r="P783" t="s">
        <v>53</v>
      </c>
      <c r="Q783" t="s">
        <v>54</v>
      </c>
      <c r="R783">
        <v>101093720</v>
      </c>
      <c r="S783" t="s">
        <v>55</v>
      </c>
      <c r="T783" t="s">
        <v>56</v>
      </c>
      <c r="U783" t="s">
        <v>57</v>
      </c>
      <c r="V783">
        <v>1869.76</v>
      </c>
      <c r="W783">
        <v>23187.56</v>
      </c>
      <c r="X783">
        <v>21.28032</v>
      </c>
      <c r="Y783">
        <v>1</v>
      </c>
      <c r="Z783">
        <v>1</v>
      </c>
      <c r="AA783" s="1">
        <v>42698</v>
      </c>
      <c r="AB783">
        <v>27000</v>
      </c>
      <c r="AC783" t="s">
        <v>56</v>
      </c>
      <c r="AD783" t="s">
        <v>220</v>
      </c>
    </row>
    <row r="784" spans="1:30" x14ac:dyDescent="0.3">
      <c r="A784">
        <v>54415</v>
      </c>
      <c r="B784">
        <v>1</v>
      </c>
      <c r="C784" t="s">
        <v>548</v>
      </c>
      <c r="D784" t="s">
        <v>593</v>
      </c>
      <c r="E784">
        <v>20413256</v>
      </c>
      <c r="F784">
        <v>7117145453</v>
      </c>
      <c r="G784" t="s">
        <v>46</v>
      </c>
      <c r="H784" t="s">
        <v>47</v>
      </c>
      <c r="I784" t="s">
        <v>48</v>
      </c>
      <c r="J784">
        <v>7032</v>
      </c>
      <c r="K784" t="s">
        <v>49</v>
      </c>
      <c r="L784">
        <v>916295</v>
      </c>
      <c r="M784" t="s">
        <v>293</v>
      </c>
      <c r="N784" t="s">
        <v>294</v>
      </c>
      <c r="O784" t="s">
        <v>263</v>
      </c>
      <c r="P784" t="s">
        <v>264</v>
      </c>
      <c r="Q784" t="s">
        <v>54</v>
      </c>
      <c r="R784">
        <v>100647401</v>
      </c>
      <c r="S784" t="s">
        <v>274</v>
      </c>
      <c r="T784" t="s">
        <v>56</v>
      </c>
      <c r="U784" t="s">
        <v>57</v>
      </c>
      <c r="V784">
        <v>3475.63</v>
      </c>
      <c r="W784">
        <v>22684.83</v>
      </c>
      <c r="X784">
        <v>20.795339999999999</v>
      </c>
      <c r="Y784">
        <v>1</v>
      </c>
      <c r="Z784">
        <v>1</v>
      </c>
      <c r="AA784" s="1">
        <v>42698</v>
      </c>
      <c r="AB784">
        <v>27000</v>
      </c>
      <c r="AC784" t="s">
        <v>56</v>
      </c>
      <c r="AD784" t="s">
        <v>295</v>
      </c>
    </row>
    <row r="785" spans="1:30" x14ac:dyDescent="0.3">
      <c r="A785">
        <v>54637</v>
      </c>
      <c r="B785">
        <v>1</v>
      </c>
      <c r="C785" t="s">
        <v>548</v>
      </c>
      <c r="D785" t="s">
        <v>593</v>
      </c>
      <c r="E785">
        <v>20413265</v>
      </c>
      <c r="F785">
        <v>7117178440</v>
      </c>
      <c r="G785" t="s">
        <v>46</v>
      </c>
      <c r="H785" t="s">
        <v>47</v>
      </c>
      <c r="I785" t="s">
        <v>48</v>
      </c>
      <c r="J785">
        <v>7032</v>
      </c>
      <c r="K785" t="s">
        <v>49</v>
      </c>
      <c r="L785">
        <v>4113123</v>
      </c>
      <c r="M785" t="s">
        <v>279</v>
      </c>
      <c r="N785" t="s">
        <v>280</v>
      </c>
      <c r="O785" t="s">
        <v>281</v>
      </c>
      <c r="P785" t="s">
        <v>282</v>
      </c>
      <c r="Q785" t="s">
        <v>54</v>
      </c>
      <c r="R785">
        <v>100214689</v>
      </c>
      <c r="S785" t="s">
        <v>155</v>
      </c>
      <c r="T785" t="s">
        <v>56</v>
      </c>
      <c r="U785" t="s">
        <v>57</v>
      </c>
      <c r="V785">
        <v>3365.24</v>
      </c>
      <c r="W785">
        <v>22681.93</v>
      </c>
      <c r="X785">
        <v>20.64481</v>
      </c>
      <c r="Y785">
        <v>1</v>
      </c>
      <c r="Z785">
        <v>1</v>
      </c>
      <c r="AA785" s="1">
        <v>42698</v>
      </c>
      <c r="AB785">
        <v>27000</v>
      </c>
      <c r="AC785" t="s">
        <v>56</v>
      </c>
      <c r="AD785" t="s">
        <v>303</v>
      </c>
    </row>
    <row r="786" spans="1:30" x14ac:dyDescent="0.3">
      <c r="A786">
        <v>54636</v>
      </c>
      <c r="B786">
        <v>1</v>
      </c>
      <c r="C786" t="s">
        <v>548</v>
      </c>
      <c r="D786" t="s">
        <v>593</v>
      </c>
      <c r="E786">
        <v>20413264</v>
      </c>
      <c r="F786">
        <v>7117178439</v>
      </c>
      <c r="G786" t="s">
        <v>46</v>
      </c>
      <c r="H786" t="s">
        <v>47</v>
      </c>
      <c r="I786" t="s">
        <v>48</v>
      </c>
      <c r="J786">
        <v>7032</v>
      </c>
      <c r="K786" t="s">
        <v>49</v>
      </c>
      <c r="L786">
        <v>1781986</v>
      </c>
      <c r="M786" t="s">
        <v>412</v>
      </c>
      <c r="N786" t="s">
        <v>162</v>
      </c>
      <c r="O786" t="s">
        <v>163</v>
      </c>
      <c r="P786" t="s">
        <v>164</v>
      </c>
      <c r="Q786" t="s">
        <v>54</v>
      </c>
      <c r="R786">
        <v>100894891</v>
      </c>
      <c r="S786" t="s">
        <v>116</v>
      </c>
      <c r="T786" t="s">
        <v>56</v>
      </c>
      <c r="U786" t="s">
        <v>57</v>
      </c>
      <c r="V786">
        <v>16775.78</v>
      </c>
      <c r="W786">
        <v>22679.19</v>
      </c>
      <c r="X786">
        <v>20.631440000000001</v>
      </c>
      <c r="Y786">
        <v>1</v>
      </c>
      <c r="Z786">
        <v>1</v>
      </c>
      <c r="AA786" s="1">
        <v>42698</v>
      </c>
      <c r="AB786">
        <v>27000</v>
      </c>
      <c r="AC786" t="s">
        <v>56</v>
      </c>
      <c r="AD786" t="s">
        <v>165</v>
      </c>
    </row>
    <row r="787" spans="1:30" x14ac:dyDescent="0.3">
      <c r="A787">
        <v>54452</v>
      </c>
      <c r="B787">
        <v>1</v>
      </c>
      <c r="C787" t="s">
        <v>548</v>
      </c>
      <c r="D787" t="s">
        <v>593</v>
      </c>
      <c r="E787">
        <v>20413268</v>
      </c>
      <c r="F787">
        <v>7117149473</v>
      </c>
      <c r="G787" t="s">
        <v>46</v>
      </c>
      <c r="H787" t="s">
        <v>47</v>
      </c>
      <c r="I787" t="s">
        <v>48</v>
      </c>
      <c r="J787">
        <v>7032</v>
      </c>
      <c r="K787" t="s">
        <v>49</v>
      </c>
      <c r="L787">
        <v>5097777</v>
      </c>
      <c r="M787" t="s">
        <v>399</v>
      </c>
      <c r="N787" t="s">
        <v>400</v>
      </c>
      <c r="O787" t="s">
        <v>99</v>
      </c>
      <c r="P787" t="s">
        <v>100</v>
      </c>
      <c r="Q787" t="s">
        <v>54</v>
      </c>
      <c r="R787">
        <v>100994845</v>
      </c>
      <c r="S787" t="s">
        <v>86</v>
      </c>
      <c r="T787" t="s">
        <v>56</v>
      </c>
      <c r="U787" t="s">
        <v>57</v>
      </c>
      <c r="V787">
        <v>7035.57</v>
      </c>
      <c r="W787">
        <v>22679.17</v>
      </c>
      <c r="X787">
        <v>20.917770000000001</v>
      </c>
      <c r="Y787">
        <v>1</v>
      </c>
      <c r="Z787">
        <v>1</v>
      </c>
      <c r="AA787" s="1">
        <v>42698</v>
      </c>
      <c r="AB787">
        <v>27000</v>
      </c>
      <c r="AC787" t="s">
        <v>56</v>
      </c>
      <c r="AD787" t="s">
        <v>401</v>
      </c>
    </row>
    <row r="788" spans="1:30" x14ac:dyDescent="0.3">
      <c r="A788">
        <v>54194</v>
      </c>
      <c r="B788">
        <v>1</v>
      </c>
      <c r="C788" t="s">
        <v>548</v>
      </c>
      <c r="D788" t="s">
        <v>593</v>
      </c>
      <c r="E788">
        <v>20411921</v>
      </c>
      <c r="F788">
        <v>7117070686</v>
      </c>
      <c r="G788" t="s">
        <v>46</v>
      </c>
      <c r="H788" t="s">
        <v>47</v>
      </c>
      <c r="I788" t="s">
        <v>48</v>
      </c>
      <c r="J788">
        <v>7032</v>
      </c>
      <c r="K788" t="s">
        <v>49</v>
      </c>
      <c r="L788">
        <v>1143565</v>
      </c>
      <c r="M788" t="s">
        <v>146</v>
      </c>
      <c r="N788" t="s">
        <v>147</v>
      </c>
      <c r="O788" t="s">
        <v>99</v>
      </c>
      <c r="P788" t="s">
        <v>100</v>
      </c>
      <c r="Q788" t="s">
        <v>54</v>
      </c>
      <c r="R788">
        <v>100994845</v>
      </c>
      <c r="S788" t="s">
        <v>86</v>
      </c>
      <c r="T788" t="s">
        <v>56</v>
      </c>
      <c r="U788" t="s">
        <v>57</v>
      </c>
      <c r="V788">
        <v>10231.120000000001</v>
      </c>
      <c r="W788">
        <v>22495.95</v>
      </c>
      <c r="X788">
        <v>20.659610000000001</v>
      </c>
      <c r="Y788">
        <v>1</v>
      </c>
      <c r="Z788">
        <v>1</v>
      </c>
      <c r="AA788" s="1">
        <v>42698</v>
      </c>
      <c r="AB788">
        <v>27000</v>
      </c>
      <c r="AC788" t="s">
        <v>56</v>
      </c>
      <c r="AD788" t="s">
        <v>148</v>
      </c>
    </row>
    <row r="789" spans="1:30" x14ac:dyDescent="0.3">
      <c r="A789">
        <v>54416</v>
      </c>
      <c r="B789">
        <v>1</v>
      </c>
      <c r="C789" t="s">
        <v>548</v>
      </c>
      <c r="D789" t="s">
        <v>593</v>
      </c>
      <c r="E789">
        <v>20413257</v>
      </c>
      <c r="F789">
        <v>7117145454</v>
      </c>
      <c r="G789" t="s">
        <v>46</v>
      </c>
      <c r="H789" t="s">
        <v>47</v>
      </c>
      <c r="I789" t="s">
        <v>48</v>
      </c>
      <c r="J789">
        <v>7032</v>
      </c>
      <c r="K789" t="s">
        <v>49</v>
      </c>
      <c r="L789">
        <v>2795664</v>
      </c>
      <c r="M789" t="s">
        <v>105</v>
      </c>
      <c r="N789" t="s">
        <v>106</v>
      </c>
      <c r="O789" t="s">
        <v>107</v>
      </c>
      <c r="P789" t="s">
        <v>108</v>
      </c>
      <c r="Q789" t="s">
        <v>54</v>
      </c>
      <c r="R789">
        <v>100994845</v>
      </c>
      <c r="S789" t="s">
        <v>86</v>
      </c>
      <c r="T789" t="s">
        <v>56</v>
      </c>
      <c r="U789" t="s">
        <v>57</v>
      </c>
      <c r="V789">
        <v>13424.16</v>
      </c>
      <c r="W789">
        <v>22475.78</v>
      </c>
      <c r="X789">
        <v>20.419319999999999</v>
      </c>
      <c r="Y789">
        <v>1</v>
      </c>
      <c r="Z789">
        <v>1</v>
      </c>
      <c r="AA789" s="1">
        <v>42698</v>
      </c>
      <c r="AB789">
        <v>27000</v>
      </c>
      <c r="AC789" t="s">
        <v>56</v>
      </c>
      <c r="AD789" t="s">
        <v>109</v>
      </c>
    </row>
    <row r="790" spans="1:30" x14ac:dyDescent="0.3">
      <c r="A790">
        <v>54317</v>
      </c>
      <c r="B790">
        <v>1</v>
      </c>
      <c r="C790" t="s">
        <v>548</v>
      </c>
      <c r="D790" t="s">
        <v>593</v>
      </c>
      <c r="E790">
        <v>20413252</v>
      </c>
      <c r="F790">
        <v>7117134330</v>
      </c>
      <c r="G790" t="s">
        <v>46</v>
      </c>
      <c r="H790" t="s">
        <v>47</v>
      </c>
      <c r="I790" t="s">
        <v>48</v>
      </c>
      <c r="J790">
        <v>7032</v>
      </c>
      <c r="K790" t="s">
        <v>49</v>
      </c>
      <c r="L790">
        <v>3965425</v>
      </c>
      <c r="M790" t="s">
        <v>151</v>
      </c>
      <c r="N790" t="s">
        <v>152</v>
      </c>
      <c r="O790" t="s">
        <v>153</v>
      </c>
      <c r="P790" t="s">
        <v>154</v>
      </c>
      <c r="Q790" t="s">
        <v>54</v>
      </c>
      <c r="R790">
        <v>100297681</v>
      </c>
      <c r="S790" t="s">
        <v>258</v>
      </c>
      <c r="T790" t="s">
        <v>56</v>
      </c>
      <c r="U790" t="s">
        <v>57</v>
      </c>
      <c r="V790">
        <v>3732.36</v>
      </c>
      <c r="W790">
        <v>22442.87</v>
      </c>
      <c r="X790">
        <v>20.527529999999999</v>
      </c>
      <c r="Y790">
        <v>1</v>
      </c>
      <c r="Z790">
        <v>1</v>
      </c>
      <c r="AA790" s="1">
        <v>42698</v>
      </c>
      <c r="AB790">
        <v>27000</v>
      </c>
      <c r="AC790" t="s">
        <v>56</v>
      </c>
      <c r="AD790" t="s">
        <v>298</v>
      </c>
    </row>
    <row r="791" spans="1:30" x14ac:dyDescent="0.3">
      <c r="A791">
        <v>54625</v>
      </c>
      <c r="B791">
        <v>1</v>
      </c>
      <c r="C791" t="s">
        <v>548</v>
      </c>
      <c r="D791" t="s">
        <v>593</v>
      </c>
      <c r="E791">
        <v>20413261</v>
      </c>
      <c r="F791">
        <v>7117177686</v>
      </c>
      <c r="G791" t="s">
        <v>46</v>
      </c>
      <c r="H791" t="s">
        <v>47</v>
      </c>
      <c r="I791" t="s">
        <v>48</v>
      </c>
      <c r="J791">
        <v>7032</v>
      </c>
      <c r="K791" t="s">
        <v>49</v>
      </c>
      <c r="L791">
        <v>4072295</v>
      </c>
      <c r="M791" t="s">
        <v>377</v>
      </c>
      <c r="N791" t="s">
        <v>225</v>
      </c>
      <c r="O791" t="s">
        <v>207</v>
      </c>
      <c r="P791" t="s">
        <v>208</v>
      </c>
      <c r="Q791" t="s">
        <v>54</v>
      </c>
      <c r="R791">
        <v>101093720</v>
      </c>
      <c r="S791" t="s">
        <v>55</v>
      </c>
      <c r="T791" t="s">
        <v>56</v>
      </c>
      <c r="U791" t="s">
        <v>57</v>
      </c>
      <c r="V791">
        <v>3767.03</v>
      </c>
      <c r="W791">
        <v>22439.73</v>
      </c>
      <c r="X791">
        <v>20.517330000000001</v>
      </c>
      <c r="Y791">
        <v>1</v>
      </c>
      <c r="Z791">
        <v>1</v>
      </c>
      <c r="AA791" s="1">
        <v>42698</v>
      </c>
      <c r="AB791">
        <v>27000</v>
      </c>
      <c r="AC791" t="s">
        <v>56</v>
      </c>
      <c r="AD791" t="s">
        <v>226</v>
      </c>
    </row>
    <row r="792" spans="1:30" x14ac:dyDescent="0.3">
      <c r="A792">
        <v>54450</v>
      </c>
      <c r="B792">
        <v>1</v>
      </c>
      <c r="C792" t="s">
        <v>548</v>
      </c>
      <c r="D792" t="s">
        <v>593</v>
      </c>
      <c r="E792">
        <v>20413260</v>
      </c>
      <c r="F792">
        <v>7117149471</v>
      </c>
      <c r="G792" t="s">
        <v>46</v>
      </c>
      <c r="H792" t="s">
        <v>47</v>
      </c>
      <c r="I792" t="s">
        <v>48</v>
      </c>
      <c r="J792">
        <v>7032</v>
      </c>
      <c r="K792" t="s">
        <v>49</v>
      </c>
      <c r="L792">
        <v>2064813</v>
      </c>
      <c r="M792" t="s">
        <v>256</v>
      </c>
      <c r="N792" t="s">
        <v>257</v>
      </c>
      <c r="O792" t="s">
        <v>215</v>
      </c>
      <c r="P792" t="s">
        <v>216</v>
      </c>
      <c r="Q792" t="s">
        <v>54</v>
      </c>
      <c r="R792">
        <v>100894891</v>
      </c>
      <c r="S792" t="s">
        <v>116</v>
      </c>
      <c r="T792" t="s">
        <v>56</v>
      </c>
      <c r="U792" t="s">
        <v>57</v>
      </c>
      <c r="V792">
        <v>12650.6</v>
      </c>
      <c r="W792">
        <v>22423.33</v>
      </c>
      <c r="X792">
        <v>20.435089999999999</v>
      </c>
      <c r="Y792">
        <v>1</v>
      </c>
      <c r="Z792">
        <v>1</v>
      </c>
      <c r="AA792" s="1">
        <v>42698</v>
      </c>
      <c r="AB792">
        <v>27000</v>
      </c>
      <c r="AC792" t="s">
        <v>56</v>
      </c>
      <c r="AD792" t="s">
        <v>390</v>
      </c>
    </row>
    <row r="793" spans="1:30" x14ac:dyDescent="0.3">
      <c r="A793">
        <v>54638</v>
      </c>
      <c r="B793">
        <v>1</v>
      </c>
      <c r="C793" t="s">
        <v>548</v>
      </c>
      <c r="D793" t="s">
        <v>593</v>
      </c>
      <c r="E793">
        <v>20413266</v>
      </c>
      <c r="F793">
        <v>7117178441</v>
      </c>
      <c r="G793" t="s">
        <v>46</v>
      </c>
      <c r="H793" t="s">
        <v>47</v>
      </c>
      <c r="I793" t="s">
        <v>48</v>
      </c>
      <c r="J793">
        <v>7032</v>
      </c>
      <c r="K793" t="s">
        <v>49</v>
      </c>
      <c r="L793">
        <v>917531</v>
      </c>
      <c r="M793" t="s">
        <v>319</v>
      </c>
      <c r="N793" t="s">
        <v>152</v>
      </c>
      <c r="O793" t="s">
        <v>153</v>
      </c>
      <c r="P793" t="s">
        <v>154</v>
      </c>
      <c r="Q793" t="s">
        <v>54</v>
      </c>
      <c r="R793">
        <v>100214689</v>
      </c>
      <c r="S793" t="s">
        <v>155</v>
      </c>
      <c r="T793" t="s">
        <v>56</v>
      </c>
      <c r="U793" t="s">
        <v>57</v>
      </c>
      <c r="V793">
        <v>3800.09</v>
      </c>
      <c r="W793">
        <v>22176.04</v>
      </c>
      <c r="X793">
        <v>20.24531</v>
      </c>
      <c r="Y793">
        <v>1</v>
      </c>
      <c r="Z793">
        <v>1</v>
      </c>
      <c r="AA793" s="1">
        <v>42698</v>
      </c>
      <c r="AB793">
        <v>27000</v>
      </c>
      <c r="AC793" t="s">
        <v>56</v>
      </c>
      <c r="AD793" t="s">
        <v>156</v>
      </c>
    </row>
    <row r="794" spans="1:30" x14ac:dyDescent="0.3">
      <c r="A794">
        <v>54418</v>
      </c>
      <c r="B794">
        <v>1</v>
      </c>
      <c r="C794" t="s">
        <v>548</v>
      </c>
      <c r="D794" t="s">
        <v>593</v>
      </c>
      <c r="E794">
        <v>20413259</v>
      </c>
      <c r="F794">
        <v>7117145456</v>
      </c>
      <c r="G794" t="s">
        <v>46</v>
      </c>
      <c r="H794" t="s">
        <v>47</v>
      </c>
      <c r="I794" t="s">
        <v>48</v>
      </c>
      <c r="J794">
        <v>7032</v>
      </c>
      <c r="K794" t="s">
        <v>49</v>
      </c>
      <c r="L794">
        <v>3782207</v>
      </c>
      <c r="M794" t="s">
        <v>112</v>
      </c>
      <c r="N794" t="s">
        <v>113</v>
      </c>
      <c r="O794" t="s">
        <v>114</v>
      </c>
      <c r="P794" t="s">
        <v>115</v>
      </c>
      <c r="Q794" t="s">
        <v>54</v>
      </c>
      <c r="R794">
        <v>100894891</v>
      </c>
      <c r="S794" t="s">
        <v>116</v>
      </c>
      <c r="T794" t="s">
        <v>56</v>
      </c>
      <c r="U794" t="s">
        <v>57</v>
      </c>
      <c r="V794">
        <v>12161.32</v>
      </c>
      <c r="W794">
        <v>21905.38</v>
      </c>
      <c r="X794">
        <v>20.013580000000001</v>
      </c>
      <c r="Y794">
        <v>1</v>
      </c>
      <c r="Z794">
        <v>1</v>
      </c>
      <c r="AA794" s="1">
        <v>42698</v>
      </c>
      <c r="AB794">
        <v>27000</v>
      </c>
      <c r="AC794" t="s">
        <v>56</v>
      </c>
      <c r="AD794" t="s">
        <v>117</v>
      </c>
    </row>
    <row r="795" spans="1:30" x14ac:dyDescent="0.3">
      <c r="A795">
        <v>54414</v>
      </c>
      <c r="B795">
        <v>1</v>
      </c>
      <c r="C795" t="s">
        <v>548</v>
      </c>
      <c r="D795" t="s">
        <v>593</v>
      </c>
      <c r="E795">
        <v>20413255</v>
      </c>
      <c r="F795">
        <v>7117145452</v>
      </c>
      <c r="G795" t="s">
        <v>46</v>
      </c>
      <c r="H795" t="s">
        <v>47</v>
      </c>
      <c r="I795" t="s">
        <v>48</v>
      </c>
      <c r="J795">
        <v>7032</v>
      </c>
      <c r="K795" t="s">
        <v>49</v>
      </c>
      <c r="L795">
        <v>1933857</v>
      </c>
      <c r="M795" t="s">
        <v>82</v>
      </c>
      <c r="N795" t="s">
        <v>83</v>
      </c>
      <c r="O795" t="s">
        <v>84</v>
      </c>
      <c r="P795" t="s">
        <v>85</v>
      </c>
      <c r="Q795" t="s">
        <v>54</v>
      </c>
      <c r="R795">
        <v>100223303</v>
      </c>
      <c r="S795" t="s">
        <v>64</v>
      </c>
      <c r="T795" t="s">
        <v>56</v>
      </c>
      <c r="U795" t="s">
        <v>57</v>
      </c>
      <c r="V795">
        <v>13746</v>
      </c>
      <c r="W795">
        <v>21801.52</v>
      </c>
      <c r="X795">
        <v>19.1995</v>
      </c>
      <c r="Y795">
        <v>1</v>
      </c>
      <c r="Z795">
        <v>1</v>
      </c>
      <c r="AA795" s="1">
        <v>42698</v>
      </c>
      <c r="AB795">
        <v>27000</v>
      </c>
      <c r="AC795" t="s">
        <v>56</v>
      </c>
      <c r="AD795" t="s">
        <v>343</v>
      </c>
    </row>
    <row r="796" spans="1:30" x14ac:dyDescent="0.3">
      <c r="A796">
        <v>54196</v>
      </c>
      <c r="B796">
        <v>1</v>
      </c>
      <c r="C796" t="s">
        <v>548</v>
      </c>
      <c r="D796" t="s">
        <v>593</v>
      </c>
      <c r="E796">
        <v>20411923</v>
      </c>
      <c r="F796">
        <v>7117070688</v>
      </c>
      <c r="G796" t="s">
        <v>46</v>
      </c>
      <c r="H796" t="s">
        <v>47</v>
      </c>
      <c r="I796" t="s">
        <v>48</v>
      </c>
      <c r="J796">
        <v>7032</v>
      </c>
      <c r="K796" t="s">
        <v>49</v>
      </c>
      <c r="L796">
        <v>5014992</v>
      </c>
      <c r="M796" t="s">
        <v>302</v>
      </c>
      <c r="N796" t="s">
        <v>280</v>
      </c>
      <c r="O796" t="s">
        <v>281</v>
      </c>
      <c r="P796" t="s">
        <v>282</v>
      </c>
      <c r="Q796" t="s">
        <v>54</v>
      </c>
      <c r="R796">
        <v>100297681</v>
      </c>
      <c r="S796" t="s">
        <v>258</v>
      </c>
      <c r="T796" t="s">
        <v>56</v>
      </c>
      <c r="U796" t="s">
        <v>57</v>
      </c>
      <c r="V796">
        <v>3290.74</v>
      </c>
      <c r="W796">
        <v>21742.94</v>
      </c>
      <c r="X796">
        <v>19.793189999999999</v>
      </c>
      <c r="Y796">
        <v>1</v>
      </c>
      <c r="Z796">
        <v>1</v>
      </c>
      <c r="AA796" s="1">
        <v>42698</v>
      </c>
      <c r="AB796">
        <v>27000</v>
      </c>
      <c r="AC796" t="s">
        <v>56</v>
      </c>
      <c r="AD796" t="s">
        <v>283</v>
      </c>
    </row>
    <row r="797" spans="1:30" x14ac:dyDescent="0.3">
      <c r="A797">
        <v>54633</v>
      </c>
      <c r="B797">
        <v>1</v>
      </c>
      <c r="C797" t="s">
        <v>548</v>
      </c>
      <c r="D797" t="s">
        <v>593</v>
      </c>
      <c r="E797">
        <v>20413254</v>
      </c>
      <c r="F797">
        <v>7117178436</v>
      </c>
      <c r="G797" t="s">
        <v>46</v>
      </c>
      <c r="H797" t="s">
        <v>47</v>
      </c>
      <c r="I797" t="s">
        <v>48</v>
      </c>
      <c r="J797">
        <v>7032</v>
      </c>
      <c r="K797" t="s">
        <v>49</v>
      </c>
      <c r="L797">
        <v>941735</v>
      </c>
      <c r="M797" t="s">
        <v>124</v>
      </c>
      <c r="N797" t="s">
        <v>125</v>
      </c>
      <c r="O797" t="s">
        <v>126</v>
      </c>
      <c r="P797" t="s">
        <v>127</v>
      </c>
      <c r="Q797" t="s">
        <v>54</v>
      </c>
      <c r="R797">
        <v>100894891</v>
      </c>
      <c r="S797" t="s">
        <v>116</v>
      </c>
      <c r="T797" t="s">
        <v>56</v>
      </c>
      <c r="U797" t="s">
        <v>57</v>
      </c>
      <c r="V797">
        <v>11665.19</v>
      </c>
      <c r="W797">
        <v>21595.98</v>
      </c>
      <c r="X797">
        <v>19.516539999999999</v>
      </c>
      <c r="Y797">
        <v>1</v>
      </c>
      <c r="Z797">
        <v>1</v>
      </c>
      <c r="AA797" s="1">
        <v>42698</v>
      </c>
      <c r="AB797">
        <v>27000</v>
      </c>
      <c r="AC797" t="s">
        <v>56</v>
      </c>
      <c r="AD797" t="s">
        <v>128</v>
      </c>
    </row>
    <row r="798" spans="1:30" x14ac:dyDescent="0.3">
      <c r="A798">
        <v>54451</v>
      </c>
      <c r="B798">
        <v>1</v>
      </c>
      <c r="C798" t="s">
        <v>548</v>
      </c>
      <c r="D798" t="s">
        <v>593</v>
      </c>
      <c r="E798">
        <v>20413267</v>
      </c>
      <c r="F798">
        <v>7117149472</v>
      </c>
      <c r="G798" t="s">
        <v>46</v>
      </c>
      <c r="H798" t="s">
        <v>47</v>
      </c>
      <c r="I798" t="s">
        <v>48</v>
      </c>
      <c r="J798">
        <v>7032</v>
      </c>
      <c r="K798" t="s">
        <v>49</v>
      </c>
      <c r="L798">
        <v>4205647</v>
      </c>
      <c r="M798" t="s">
        <v>168</v>
      </c>
      <c r="N798" t="s">
        <v>169</v>
      </c>
      <c r="O798" t="s">
        <v>170</v>
      </c>
      <c r="P798" t="s">
        <v>171</v>
      </c>
      <c r="Q798" t="s">
        <v>54</v>
      </c>
      <c r="R798">
        <v>101047835</v>
      </c>
      <c r="S798" t="s">
        <v>172</v>
      </c>
      <c r="T798" t="s">
        <v>56</v>
      </c>
      <c r="U798" t="s">
        <v>57</v>
      </c>
      <c r="V798">
        <v>14235.96</v>
      </c>
      <c r="W798">
        <v>21317.51</v>
      </c>
      <c r="X798">
        <v>19.43796</v>
      </c>
      <c r="Y798">
        <v>1</v>
      </c>
      <c r="Z798">
        <v>1</v>
      </c>
      <c r="AA798" s="1">
        <v>42698</v>
      </c>
      <c r="AB798">
        <v>27000</v>
      </c>
      <c r="AC798" t="s">
        <v>56</v>
      </c>
      <c r="AD798" t="s">
        <v>173</v>
      </c>
    </row>
    <row r="799" spans="1:30" x14ac:dyDescent="0.3">
      <c r="A799">
        <v>54197</v>
      </c>
      <c r="B799">
        <v>1</v>
      </c>
      <c r="C799" t="s">
        <v>548</v>
      </c>
      <c r="D799" t="s">
        <v>593</v>
      </c>
      <c r="E799">
        <v>20411924</v>
      </c>
      <c r="F799">
        <v>7117070689</v>
      </c>
      <c r="G799" t="s">
        <v>46</v>
      </c>
      <c r="H799" t="s">
        <v>47</v>
      </c>
      <c r="I799" t="s">
        <v>48</v>
      </c>
      <c r="J799">
        <v>7032</v>
      </c>
      <c r="K799" t="s">
        <v>49</v>
      </c>
      <c r="L799">
        <v>5014992</v>
      </c>
      <c r="M799" t="s">
        <v>302</v>
      </c>
      <c r="N799" t="s">
        <v>280</v>
      </c>
      <c r="O799" t="s">
        <v>281</v>
      </c>
      <c r="P799" t="s">
        <v>282</v>
      </c>
      <c r="Q799" t="s">
        <v>54</v>
      </c>
      <c r="R799">
        <v>100297681</v>
      </c>
      <c r="S799" t="s">
        <v>258</v>
      </c>
      <c r="T799" t="s">
        <v>56</v>
      </c>
      <c r="U799" t="s">
        <v>57</v>
      </c>
      <c r="V799">
        <v>3271.35</v>
      </c>
      <c r="W799">
        <v>21293.1</v>
      </c>
      <c r="X799">
        <v>19.488600000000002</v>
      </c>
      <c r="Y799">
        <v>1</v>
      </c>
      <c r="Z799">
        <v>1</v>
      </c>
      <c r="AA799" s="1">
        <v>42698</v>
      </c>
      <c r="AB799">
        <v>27000</v>
      </c>
      <c r="AC799" t="s">
        <v>56</v>
      </c>
      <c r="AD799" t="s">
        <v>283</v>
      </c>
    </row>
    <row r="800" spans="1:30" x14ac:dyDescent="0.3">
      <c r="A800">
        <v>54632</v>
      </c>
      <c r="B800">
        <v>1</v>
      </c>
      <c r="C800" t="s">
        <v>548</v>
      </c>
      <c r="D800" t="s">
        <v>593</v>
      </c>
      <c r="E800">
        <v>20413253</v>
      </c>
      <c r="F800">
        <v>7117178435</v>
      </c>
      <c r="G800" t="s">
        <v>46</v>
      </c>
      <c r="H800" t="s">
        <v>47</v>
      </c>
      <c r="I800" t="s">
        <v>48</v>
      </c>
      <c r="J800">
        <v>7032</v>
      </c>
      <c r="K800" t="s">
        <v>49</v>
      </c>
      <c r="L800">
        <v>4480377</v>
      </c>
      <c r="M800" t="s">
        <v>213</v>
      </c>
      <c r="N800" t="s">
        <v>214</v>
      </c>
      <c r="O800" t="s">
        <v>215</v>
      </c>
      <c r="P800" t="s">
        <v>216</v>
      </c>
      <c r="Q800" t="s">
        <v>54</v>
      </c>
      <c r="R800">
        <v>100894891</v>
      </c>
      <c r="S800" t="s">
        <v>116</v>
      </c>
      <c r="T800" t="s">
        <v>56</v>
      </c>
      <c r="U800" t="s">
        <v>57</v>
      </c>
      <c r="V800">
        <v>20576.080000000002</v>
      </c>
      <c r="W800">
        <v>21262.560000000001</v>
      </c>
      <c r="X800">
        <v>19.404340000000001</v>
      </c>
      <c r="Y800">
        <v>1</v>
      </c>
      <c r="Z800">
        <v>1</v>
      </c>
      <c r="AA800" s="1">
        <v>42698</v>
      </c>
      <c r="AB800">
        <v>27000</v>
      </c>
      <c r="AC800" t="s">
        <v>56</v>
      </c>
      <c r="AD800" t="s">
        <v>217</v>
      </c>
    </row>
    <row r="801" spans="1:30" x14ac:dyDescent="0.3">
      <c r="A801">
        <v>54726</v>
      </c>
      <c r="B801">
        <v>1</v>
      </c>
      <c r="C801" t="s">
        <v>548</v>
      </c>
      <c r="D801" t="s">
        <v>595</v>
      </c>
      <c r="E801">
        <v>20462213</v>
      </c>
      <c r="F801">
        <v>7117147286</v>
      </c>
      <c r="G801" t="s">
        <v>46</v>
      </c>
      <c r="H801" t="s">
        <v>47</v>
      </c>
      <c r="I801" t="s">
        <v>48</v>
      </c>
      <c r="J801">
        <v>7032</v>
      </c>
      <c r="K801" t="s">
        <v>49</v>
      </c>
      <c r="L801">
        <v>659338</v>
      </c>
      <c r="M801" t="s">
        <v>50</v>
      </c>
      <c r="N801" t="s">
        <v>51</v>
      </c>
      <c r="O801" t="s">
        <v>52</v>
      </c>
      <c r="P801" t="s">
        <v>53</v>
      </c>
      <c r="Q801" t="s">
        <v>54</v>
      </c>
      <c r="R801">
        <v>101093720</v>
      </c>
      <c r="S801" t="s">
        <v>55</v>
      </c>
      <c r="T801" t="s">
        <v>56</v>
      </c>
      <c r="U801" t="s">
        <v>57</v>
      </c>
      <c r="V801">
        <v>1873.59</v>
      </c>
      <c r="W801">
        <v>23985.15</v>
      </c>
      <c r="X801">
        <v>22.226220000000001</v>
      </c>
      <c r="Y801">
        <v>1</v>
      </c>
      <c r="Z801">
        <v>1</v>
      </c>
      <c r="AA801" s="1">
        <v>42699</v>
      </c>
      <c r="AB801">
        <v>27000</v>
      </c>
      <c r="AC801" t="s">
        <v>56</v>
      </c>
      <c r="AD801" t="s">
        <v>220</v>
      </c>
    </row>
    <row r="802" spans="1:30" x14ac:dyDescent="0.3">
      <c r="A802">
        <v>54665</v>
      </c>
      <c r="B802">
        <v>1</v>
      </c>
      <c r="C802" t="s">
        <v>548</v>
      </c>
      <c r="D802" t="s">
        <v>595</v>
      </c>
      <c r="E802">
        <v>20462190</v>
      </c>
      <c r="F802">
        <v>7117113302</v>
      </c>
      <c r="G802" t="s">
        <v>46</v>
      </c>
      <c r="H802" t="s">
        <v>47</v>
      </c>
      <c r="I802" t="s">
        <v>48</v>
      </c>
      <c r="J802">
        <v>7032</v>
      </c>
      <c r="K802" t="s">
        <v>49</v>
      </c>
      <c r="L802">
        <v>4119717</v>
      </c>
      <c r="M802" t="s">
        <v>309</v>
      </c>
      <c r="N802" t="s">
        <v>310</v>
      </c>
      <c r="O802" t="s">
        <v>311</v>
      </c>
      <c r="P802" t="s">
        <v>312</v>
      </c>
      <c r="Q802" t="s">
        <v>54</v>
      </c>
      <c r="R802">
        <v>100223303</v>
      </c>
      <c r="S802" t="s">
        <v>64</v>
      </c>
      <c r="T802" t="s">
        <v>56</v>
      </c>
      <c r="U802" t="s">
        <v>57</v>
      </c>
      <c r="V802">
        <v>5784.24</v>
      </c>
      <c r="W802">
        <v>23172.39</v>
      </c>
      <c r="X802">
        <v>21.26474</v>
      </c>
      <c r="Y802">
        <v>1</v>
      </c>
      <c r="Z802">
        <v>1</v>
      </c>
      <c r="AA802" s="1">
        <v>42699</v>
      </c>
      <c r="AB802">
        <v>27000</v>
      </c>
      <c r="AC802" t="s">
        <v>56</v>
      </c>
      <c r="AD802" t="s">
        <v>313</v>
      </c>
    </row>
    <row r="803" spans="1:30" x14ac:dyDescent="0.3">
      <c r="A803">
        <v>54727</v>
      </c>
      <c r="B803">
        <v>1</v>
      </c>
      <c r="C803" t="s">
        <v>548</v>
      </c>
      <c r="D803" t="s">
        <v>595</v>
      </c>
      <c r="E803">
        <v>20462214</v>
      </c>
      <c r="F803">
        <v>7117147287</v>
      </c>
      <c r="G803" t="s">
        <v>46</v>
      </c>
      <c r="H803" t="s">
        <v>47</v>
      </c>
      <c r="I803" t="s">
        <v>48</v>
      </c>
      <c r="J803">
        <v>7032</v>
      </c>
      <c r="K803" t="s">
        <v>49</v>
      </c>
      <c r="L803">
        <v>1301428</v>
      </c>
      <c r="M803" t="s">
        <v>395</v>
      </c>
      <c r="N803" t="s">
        <v>396</v>
      </c>
      <c r="O803" t="s">
        <v>99</v>
      </c>
      <c r="P803" t="s">
        <v>100</v>
      </c>
      <c r="Q803" t="s">
        <v>54</v>
      </c>
      <c r="R803">
        <v>100894891</v>
      </c>
      <c r="S803" t="s">
        <v>116</v>
      </c>
      <c r="T803" t="s">
        <v>56</v>
      </c>
      <c r="U803" t="s">
        <v>57</v>
      </c>
      <c r="V803">
        <v>7334.83</v>
      </c>
      <c r="W803">
        <v>22697.94</v>
      </c>
      <c r="X803">
        <v>20.97485</v>
      </c>
      <c r="Y803">
        <v>1</v>
      </c>
      <c r="Z803">
        <v>1</v>
      </c>
      <c r="AA803" s="1">
        <v>42699</v>
      </c>
      <c r="AB803">
        <v>27000</v>
      </c>
      <c r="AC803" t="s">
        <v>56</v>
      </c>
      <c r="AD803" t="s">
        <v>532</v>
      </c>
    </row>
    <row r="804" spans="1:30" x14ac:dyDescent="0.3">
      <c r="A804">
        <v>54950</v>
      </c>
      <c r="B804">
        <v>1</v>
      </c>
      <c r="C804" t="s">
        <v>548</v>
      </c>
      <c r="D804" t="s">
        <v>595</v>
      </c>
      <c r="E804">
        <v>20462211</v>
      </c>
      <c r="F804">
        <v>7117200100</v>
      </c>
      <c r="G804" t="s">
        <v>46</v>
      </c>
      <c r="H804" t="s">
        <v>47</v>
      </c>
      <c r="I804" t="s">
        <v>48</v>
      </c>
      <c r="J804">
        <v>7032</v>
      </c>
      <c r="K804" t="s">
        <v>49</v>
      </c>
      <c r="L804">
        <v>3537341</v>
      </c>
      <c r="M804" t="s">
        <v>320</v>
      </c>
      <c r="N804" t="s">
        <v>133</v>
      </c>
      <c r="O804" t="s">
        <v>84</v>
      </c>
      <c r="P804" t="s">
        <v>85</v>
      </c>
      <c r="Q804" t="s">
        <v>54</v>
      </c>
      <c r="R804">
        <v>100994845</v>
      </c>
      <c r="S804" t="s">
        <v>86</v>
      </c>
      <c r="T804" t="s">
        <v>56</v>
      </c>
      <c r="U804" t="s">
        <v>57</v>
      </c>
      <c r="V804">
        <v>11392.15</v>
      </c>
      <c r="W804">
        <v>22573.59</v>
      </c>
      <c r="X804">
        <v>20.27824</v>
      </c>
      <c r="Y804">
        <v>1</v>
      </c>
      <c r="Z804">
        <v>1</v>
      </c>
      <c r="AA804" s="1">
        <v>42699</v>
      </c>
      <c r="AB804">
        <v>27000</v>
      </c>
      <c r="AC804" t="s">
        <v>56</v>
      </c>
      <c r="AD804" t="s">
        <v>321</v>
      </c>
    </row>
    <row r="805" spans="1:30" x14ac:dyDescent="0.3">
      <c r="A805">
        <v>54653</v>
      </c>
      <c r="B805">
        <v>1</v>
      </c>
      <c r="C805" t="s">
        <v>548</v>
      </c>
      <c r="D805" t="s">
        <v>595</v>
      </c>
      <c r="E805">
        <v>20449412</v>
      </c>
      <c r="F805">
        <v>7117074656</v>
      </c>
      <c r="G805" t="s">
        <v>46</v>
      </c>
      <c r="H805" t="s">
        <v>47</v>
      </c>
      <c r="I805" t="s">
        <v>48</v>
      </c>
      <c r="J805">
        <v>7032</v>
      </c>
      <c r="K805" t="s">
        <v>49</v>
      </c>
      <c r="L805">
        <v>931560</v>
      </c>
      <c r="M805" t="s">
        <v>337</v>
      </c>
      <c r="N805" t="s">
        <v>338</v>
      </c>
      <c r="O805" t="s">
        <v>241</v>
      </c>
      <c r="P805" t="s">
        <v>242</v>
      </c>
      <c r="Q805" t="s">
        <v>54</v>
      </c>
      <c r="R805">
        <v>101021193</v>
      </c>
      <c r="S805" t="s">
        <v>596</v>
      </c>
      <c r="T805" t="s">
        <v>56</v>
      </c>
      <c r="U805" t="s">
        <v>57</v>
      </c>
      <c r="V805">
        <v>3091.2</v>
      </c>
      <c r="W805">
        <v>22415.33</v>
      </c>
      <c r="X805">
        <v>20.526330000000002</v>
      </c>
      <c r="Y805">
        <v>1</v>
      </c>
      <c r="Z805">
        <v>1</v>
      </c>
      <c r="AA805" s="1">
        <v>42699</v>
      </c>
      <c r="AB805">
        <v>27000</v>
      </c>
      <c r="AC805" t="s">
        <v>56</v>
      </c>
      <c r="AD805" t="s">
        <v>597</v>
      </c>
    </row>
    <row r="806" spans="1:30" x14ac:dyDescent="0.3">
      <c r="A806">
        <v>54728</v>
      </c>
      <c r="B806">
        <v>1</v>
      </c>
      <c r="C806" t="s">
        <v>548</v>
      </c>
      <c r="D806" t="s">
        <v>595</v>
      </c>
      <c r="E806">
        <v>20462217</v>
      </c>
      <c r="F806">
        <v>7117147288</v>
      </c>
      <c r="G806" t="s">
        <v>46</v>
      </c>
      <c r="H806" t="s">
        <v>47</v>
      </c>
      <c r="I806" t="s">
        <v>48</v>
      </c>
      <c r="J806">
        <v>7032</v>
      </c>
      <c r="K806" t="s">
        <v>49</v>
      </c>
      <c r="L806">
        <v>1363663</v>
      </c>
      <c r="M806" t="s">
        <v>358</v>
      </c>
      <c r="N806" t="s">
        <v>359</v>
      </c>
      <c r="O806" t="s">
        <v>207</v>
      </c>
      <c r="P806" t="s">
        <v>208</v>
      </c>
      <c r="Q806" t="s">
        <v>54</v>
      </c>
      <c r="R806">
        <v>100223303</v>
      </c>
      <c r="S806" t="s">
        <v>64</v>
      </c>
      <c r="T806" t="s">
        <v>56</v>
      </c>
      <c r="U806" t="s">
        <v>57</v>
      </c>
      <c r="V806">
        <v>4808.47</v>
      </c>
      <c r="W806">
        <v>22256.68</v>
      </c>
      <c r="X806">
        <v>20.40241</v>
      </c>
      <c r="Y806">
        <v>1</v>
      </c>
      <c r="Z806">
        <v>1</v>
      </c>
      <c r="AA806" s="1">
        <v>42699</v>
      </c>
      <c r="AB806">
        <v>27000</v>
      </c>
      <c r="AC806" t="s">
        <v>56</v>
      </c>
      <c r="AD806" t="s">
        <v>360</v>
      </c>
    </row>
    <row r="807" spans="1:30" x14ac:dyDescent="0.3">
      <c r="A807">
        <v>55037</v>
      </c>
      <c r="B807">
        <v>1</v>
      </c>
      <c r="C807" t="s">
        <v>548</v>
      </c>
      <c r="D807" t="s">
        <v>595</v>
      </c>
      <c r="E807">
        <v>20462980</v>
      </c>
      <c r="F807">
        <v>7117202319</v>
      </c>
      <c r="G807" t="s">
        <v>46</v>
      </c>
      <c r="H807" t="s">
        <v>47</v>
      </c>
      <c r="I807" t="s">
        <v>48</v>
      </c>
      <c r="J807">
        <v>7032</v>
      </c>
      <c r="K807" t="s">
        <v>49</v>
      </c>
      <c r="L807">
        <v>941468</v>
      </c>
      <c r="M807" t="s">
        <v>205</v>
      </c>
      <c r="N807" t="s">
        <v>206</v>
      </c>
      <c r="O807" t="s">
        <v>207</v>
      </c>
      <c r="P807" t="s">
        <v>208</v>
      </c>
      <c r="Q807" t="s">
        <v>54</v>
      </c>
      <c r="R807">
        <v>101093720</v>
      </c>
      <c r="S807" t="s">
        <v>55</v>
      </c>
      <c r="T807" t="s">
        <v>56</v>
      </c>
      <c r="U807" t="s">
        <v>57</v>
      </c>
      <c r="V807">
        <v>3795.52</v>
      </c>
      <c r="W807">
        <v>21325.41</v>
      </c>
      <c r="X807">
        <v>19.441279999999999</v>
      </c>
      <c r="Y807">
        <v>1</v>
      </c>
      <c r="Z807">
        <v>1</v>
      </c>
      <c r="AA807" s="1">
        <v>42699</v>
      </c>
      <c r="AB807">
        <v>27000</v>
      </c>
      <c r="AC807" t="s">
        <v>56</v>
      </c>
      <c r="AD807" t="s">
        <v>209</v>
      </c>
    </row>
    <row r="808" spans="1:30" x14ac:dyDescent="0.3">
      <c r="A808">
        <v>54666</v>
      </c>
      <c r="B808">
        <v>1</v>
      </c>
      <c r="C808" t="s">
        <v>548</v>
      </c>
      <c r="D808" t="s">
        <v>595</v>
      </c>
      <c r="E808">
        <v>20462215</v>
      </c>
      <c r="F808">
        <v>7117113303</v>
      </c>
      <c r="G808" t="s">
        <v>46</v>
      </c>
      <c r="H808" t="s">
        <v>47</v>
      </c>
      <c r="I808" t="s">
        <v>48</v>
      </c>
      <c r="J808">
        <v>7032</v>
      </c>
      <c r="K808" t="s">
        <v>49</v>
      </c>
      <c r="L808">
        <v>659338</v>
      </c>
      <c r="M808" t="s">
        <v>50</v>
      </c>
      <c r="N808" t="s">
        <v>51</v>
      </c>
      <c r="O808" t="s">
        <v>52</v>
      </c>
      <c r="P808" t="s">
        <v>53</v>
      </c>
      <c r="Q808" t="s">
        <v>54</v>
      </c>
      <c r="R808">
        <v>101093720</v>
      </c>
      <c r="S808" t="s">
        <v>55</v>
      </c>
      <c r="T808" t="s">
        <v>56</v>
      </c>
      <c r="U808" t="s">
        <v>57</v>
      </c>
      <c r="V808">
        <v>1869.5</v>
      </c>
      <c r="W808">
        <v>21262.400000000001</v>
      </c>
      <c r="X808">
        <v>19.771599999999999</v>
      </c>
      <c r="Y808">
        <v>1</v>
      </c>
      <c r="Z808">
        <v>1</v>
      </c>
      <c r="AA808" s="1">
        <v>42699</v>
      </c>
      <c r="AB808">
        <v>27000</v>
      </c>
      <c r="AC808" t="s">
        <v>56</v>
      </c>
      <c r="AD808" t="s">
        <v>220</v>
      </c>
    </row>
    <row r="809" spans="1:30" x14ac:dyDescent="0.3">
      <c r="A809">
        <v>54708</v>
      </c>
      <c r="B809">
        <v>1</v>
      </c>
      <c r="C809" t="s">
        <v>548</v>
      </c>
      <c r="D809" t="s">
        <v>595</v>
      </c>
      <c r="E809">
        <v>20462232</v>
      </c>
      <c r="F809">
        <v>7117144083</v>
      </c>
      <c r="G809" t="s">
        <v>46</v>
      </c>
      <c r="H809" t="s">
        <v>47</v>
      </c>
      <c r="I809" t="s">
        <v>48</v>
      </c>
      <c r="J809">
        <v>7032</v>
      </c>
      <c r="K809" t="s">
        <v>49</v>
      </c>
      <c r="L809">
        <v>659338</v>
      </c>
      <c r="M809" t="s">
        <v>50</v>
      </c>
      <c r="N809" t="s">
        <v>51</v>
      </c>
      <c r="O809" t="s">
        <v>52</v>
      </c>
      <c r="P809" t="s">
        <v>53</v>
      </c>
      <c r="Q809" t="s">
        <v>54</v>
      </c>
      <c r="R809">
        <v>101093720</v>
      </c>
      <c r="S809" t="s">
        <v>55</v>
      </c>
      <c r="T809" t="s">
        <v>56</v>
      </c>
      <c r="U809" t="s">
        <v>57</v>
      </c>
      <c r="V809">
        <v>1870.95</v>
      </c>
      <c r="W809">
        <v>20130.41</v>
      </c>
      <c r="X809">
        <v>18.370799999999999</v>
      </c>
      <c r="Y809">
        <v>1</v>
      </c>
      <c r="Z809">
        <v>1</v>
      </c>
      <c r="AA809" s="1">
        <v>42699</v>
      </c>
      <c r="AB809">
        <v>27000</v>
      </c>
      <c r="AC809" t="s">
        <v>56</v>
      </c>
      <c r="AD809" t="s">
        <v>220</v>
      </c>
    </row>
    <row r="810" spans="1:30" x14ac:dyDescent="0.3">
      <c r="A810">
        <v>54667</v>
      </c>
      <c r="B810">
        <v>1</v>
      </c>
      <c r="C810" t="s">
        <v>548</v>
      </c>
      <c r="D810" t="s">
        <v>595</v>
      </c>
      <c r="E810">
        <v>20462216</v>
      </c>
      <c r="F810">
        <v>7117113304</v>
      </c>
      <c r="G810" t="s">
        <v>46</v>
      </c>
      <c r="H810" t="s">
        <v>47</v>
      </c>
      <c r="I810" t="s">
        <v>48</v>
      </c>
      <c r="J810">
        <v>7032</v>
      </c>
      <c r="K810" t="s">
        <v>49</v>
      </c>
      <c r="L810">
        <v>659338</v>
      </c>
      <c r="M810" t="s">
        <v>50</v>
      </c>
      <c r="N810" t="s">
        <v>51</v>
      </c>
      <c r="O810" t="s">
        <v>52</v>
      </c>
      <c r="P810" t="s">
        <v>53</v>
      </c>
      <c r="Q810" t="s">
        <v>54</v>
      </c>
      <c r="R810">
        <v>101093720</v>
      </c>
      <c r="S810" t="s">
        <v>55</v>
      </c>
      <c r="T810" t="s">
        <v>56</v>
      </c>
      <c r="U810" t="s">
        <v>57</v>
      </c>
      <c r="V810">
        <v>1863.66</v>
      </c>
      <c r="W810">
        <v>13285</v>
      </c>
      <c r="X810">
        <v>12.172079999999999</v>
      </c>
      <c r="Y810">
        <v>1</v>
      </c>
      <c r="Z810">
        <v>1</v>
      </c>
      <c r="AA810" s="1">
        <v>42699</v>
      </c>
      <c r="AB810">
        <v>27000</v>
      </c>
      <c r="AC810" t="s">
        <v>56</v>
      </c>
      <c r="AD810" t="s">
        <v>220</v>
      </c>
    </row>
    <row r="811" spans="1:30" x14ac:dyDescent="0.3">
      <c r="A811">
        <v>55213</v>
      </c>
      <c r="B811">
        <v>1</v>
      </c>
      <c r="C811" t="s">
        <v>548</v>
      </c>
      <c r="D811" t="s">
        <v>600</v>
      </c>
      <c r="E811">
        <v>20517031</v>
      </c>
      <c r="F811">
        <v>7117221413</v>
      </c>
      <c r="G811" t="s">
        <v>46</v>
      </c>
      <c r="H811" t="s">
        <v>47</v>
      </c>
      <c r="I811" t="s">
        <v>48</v>
      </c>
      <c r="J811">
        <v>7032</v>
      </c>
      <c r="K811" t="s">
        <v>49</v>
      </c>
      <c r="L811">
        <v>4119717</v>
      </c>
      <c r="M811" t="s">
        <v>309</v>
      </c>
      <c r="N811" t="s">
        <v>310</v>
      </c>
      <c r="O811" t="s">
        <v>311</v>
      </c>
      <c r="P811" t="s">
        <v>312</v>
      </c>
      <c r="Q811" t="s">
        <v>54</v>
      </c>
      <c r="R811">
        <v>100223303</v>
      </c>
      <c r="S811" t="s">
        <v>64</v>
      </c>
      <c r="T811" t="s">
        <v>56</v>
      </c>
      <c r="U811" t="s">
        <v>57</v>
      </c>
      <c r="V811">
        <v>5782.8</v>
      </c>
      <c r="W811">
        <v>22812.77</v>
      </c>
      <c r="X811">
        <v>20.962599999999998</v>
      </c>
      <c r="Y811">
        <v>1</v>
      </c>
      <c r="Z811">
        <v>1</v>
      </c>
      <c r="AA811" s="1">
        <v>42700</v>
      </c>
      <c r="AB811">
        <v>27000</v>
      </c>
      <c r="AC811" t="s">
        <v>56</v>
      </c>
      <c r="AD811" t="s">
        <v>313</v>
      </c>
    </row>
    <row r="812" spans="1:30" x14ac:dyDescent="0.3">
      <c r="A812">
        <v>55214</v>
      </c>
      <c r="B812">
        <v>1</v>
      </c>
      <c r="C812" t="s">
        <v>548</v>
      </c>
      <c r="D812" t="s">
        <v>600</v>
      </c>
      <c r="E812">
        <v>20517033</v>
      </c>
      <c r="F812">
        <v>7117221414</v>
      </c>
      <c r="G812" t="s">
        <v>46</v>
      </c>
      <c r="H812" t="s">
        <v>47</v>
      </c>
      <c r="I812" t="s">
        <v>48</v>
      </c>
      <c r="J812">
        <v>7032</v>
      </c>
      <c r="K812" t="s">
        <v>49</v>
      </c>
      <c r="L812">
        <v>942421</v>
      </c>
      <c r="M812" t="s">
        <v>261</v>
      </c>
      <c r="N812" t="s">
        <v>262</v>
      </c>
      <c r="O812" t="s">
        <v>263</v>
      </c>
      <c r="P812" t="s">
        <v>264</v>
      </c>
      <c r="Q812" t="s">
        <v>54</v>
      </c>
      <c r="R812">
        <v>100647401</v>
      </c>
      <c r="S812" t="s">
        <v>274</v>
      </c>
      <c r="T812" t="s">
        <v>56</v>
      </c>
      <c r="U812" t="s">
        <v>57</v>
      </c>
      <c r="V812">
        <v>3560.05</v>
      </c>
      <c r="W812">
        <v>22485.42</v>
      </c>
      <c r="X812">
        <v>20.64649</v>
      </c>
      <c r="Y812">
        <v>1</v>
      </c>
      <c r="Z812">
        <v>1</v>
      </c>
      <c r="AA812" s="1">
        <v>42700</v>
      </c>
      <c r="AB812">
        <v>27000</v>
      </c>
      <c r="AC812" t="s">
        <v>56</v>
      </c>
      <c r="AD812" t="s">
        <v>370</v>
      </c>
    </row>
    <row r="813" spans="1:30" x14ac:dyDescent="0.3">
      <c r="A813">
        <v>55111</v>
      </c>
      <c r="B813">
        <v>1</v>
      </c>
      <c r="C813" t="s">
        <v>548</v>
      </c>
      <c r="D813" t="s">
        <v>600</v>
      </c>
      <c r="E813">
        <v>20517034</v>
      </c>
      <c r="F813">
        <v>7117203744</v>
      </c>
      <c r="G813" t="s">
        <v>46</v>
      </c>
      <c r="H813" t="s">
        <v>47</v>
      </c>
      <c r="I813" t="s">
        <v>48</v>
      </c>
      <c r="J813">
        <v>7032</v>
      </c>
      <c r="K813" t="s">
        <v>49</v>
      </c>
      <c r="L813">
        <v>629781</v>
      </c>
      <c r="M813" t="s">
        <v>346</v>
      </c>
      <c r="N813" t="s">
        <v>347</v>
      </c>
      <c r="O813" t="s">
        <v>263</v>
      </c>
      <c r="P813" t="s">
        <v>264</v>
      </c>
      <c r="Q813" t="s">
        <v>54</v>
      </c>
      <c r="R813">
        <v>100535792</v>
      </c>
      <c r="S813" t="s">
        <v>251</v>
      </c>
      <c r="T813" t="s">
        <v>56</v>
      </c>
      <c r="U813" t="s">
        <v>57</v>
      </c>
      <c r="V813">
        <v>5149.12</v>
      </c>
      <c r="W813">
        <v>21923.84</v>
      </c>
      <c r="X813">
        <v>20.14114</v>
      </c>
      <c r="Y813">
        <v>1</v>
      </c>
      <c r="Z813">
        <v>1</v>
      </c>
      <c r="AA813" s="1">
        <v>42700</v>
      </c>
      <c r="AB813">
        <v>27000</v>
      </c>
      <c r="AC813" t="s">
        <v>56</v>
      </c>
      <c r="AD813" t="s">
        <v>348</v>
      </c>
    </row>
    <row r="814" spans="1:30" x14ac:dyDescent="0.3">
      <c r="A814">
        <v>55212</v>
      </c>
      <c r="B814">
        <v>1</v>
      </c>
      <c r="C814" t="s">
        <v>548</v>
      </c>
      <c r="D814" t="s">
        <v>600</v>
      </c>
      <c r="E814">
        <v>20512259</v>
      </c>
      <c r="F814">
        <v>7117221412</v>
      </c>
      <c r="G814" t="s">
        <v>46</v>
      </c>
      <c r="H814" t="s">
        <v>47</v>
      </c>
      <c r="I814" t="s">
        <v>48</v>
      </c>
      <c r="J814">
        <v>7032</v>
      </c>
      <c r="K814" t="s">
        <v>49</v>
      </c>
      <c r="L814">
        <v>4205182</v>
      </c>
      <c r="M814" t="s">
        <v>286</v>
      </c>
      <c r="N814" t="s">
        <v>287</v>
      </c>
      <c r="O814" t="s">
        <v>170</v>
      </c>
      <c r="P814" t="s">
        <v>171</v>
      </c>
      <c r="Q814" t="s">
        <v>54</v>
      </c>
      <c r="R814">
        <v>100214689</v>
      </c>
      <c r="S814" t="s">
        <v>155</v>
      </c>
      <c r="T814" t="s">
        <v>56</v>
      </c>
      <c r="U814" t="s">
        <v>57</v>
      </c>
      <c r="V814">
        <v>9302.77</v>
      </c>
      <c r="W814">
        <v>20934.169999999998</v>
      </c>
      <c r="X814">
        <v>18.687940000000001</v>
      </c>
      <c r="Y814">
        <v>1</v>
      </c>
      <c r="Z814">
        <v>1</v>
      </c>
      <c r="AA814" s="1">
        <v>42700</v>
      </c>
      <c r="AB814">
        <v>27000</v>
      </c>
      <c r="AC814" t="s">
        <v>56</v>
      </c>
      <c r="AD814" t="s">
        <v>288</v>
      </c>
    </row>
    <row r="815" spans="1:30" x14ac:dyDescent="0.3">
      <c r="A815">
        <v>55112</v>
      </c>
      <c r="B815">
        <v>1</v>
      </c>
      <c r="C815" t="s">
        <v>548</v>
      </c>
      <c r="D815" t="s">
        <v>600</v>
      </c>
      <c r="E815">
        <v>20517035</v>
      </c>
      <c r="F815">
        <v>7117203745</v>
      </c>
      <c r="G815" t="s">
        <v>46</v>
      </c>
      <c r="H815" t="s">
        <v>47</v>
      </c>
      <c r="I815" t="s">
        <v>48</v>
      </c>
      <c r="J815">
        <v>7032</v>
      </c>
      <c r="K815" t="s">
        <v>49</v>
      </c>
      <c r="L815">
        <v>916295</v>
      </c>
      <c r="M815" t="s">
        <v>293</v>
      </c>
      <c r="N815" t="s">
        <v>294</v>
      </c>
      <c r="O815" t="s">
        <v>263</v>
      </c>
      <c r="P815" t="s">
        <v>264</v>
      </c>
      <c r="Q815" t="s">
        <v>54</v>
      </c>
      <c r="R815">
        <v>100647401</v>
      </c>
      <c r="S815" t="s">
        <v>274</v>
      </c>
      <c r="T815" t="s">
        <v>56</v>
      </c>
      <c r="U815" t="s">
        <v>57</v>
      </c>
      <c r="V815">
        <v>3488.92</v>
      </c>
      <c r="W815">
        <v>20004.490000000002</v>
      </c>
      <c r="X815">
        <v>17.86713</v>
      </c>
      <c r="Y815">
        <v>1</v>
      </c>
      <c r="Z815">
        <v>1</v>
      </c>
      <c r="AA815" s="1">
        <v>42700</v>
      </c>
      <c r="AB815">
        <v>27000</v>
      </c>
      <c r="AC815" t="s">
        <v>56</v>
      </c>
      <c r="AD815" t="s">
        <v>295</v>
      </c>
    </row>
    <row r="816" spans="1:30" x14ac:dyDescent="0.3">
      <c r="A816">
        <v>55720</v>
      </c>
      <c r="B816">
        <v>1</v>
      </c>
      <c r="C816" t="s">
        <v>548</v>
      </c>
      <c r="D816" t="s">
        <v>601</v>
      </c>
      <c r="E816">
        <v>20632073</v>
      </c>
      <c r="F816">
        <v>7117258154</v>
      </c>
      <c r="G816" t="s">
        <v>46</v>
      </c>
      <c r="H816" t="s">
        <v>47</v>
      </c>
      <c r="I816" t="s">
        <v>48</v>
      </c>
      <c r="J816">
        <v>7032</v>
      </c>
      <c r="K816" t="s">
        <v>49</v>
      </c>
      <c r="L816">
        <v>915409</v>
      </c>
      <c r="M816" t="s">
        <v>247</v>
      </c>
      <c r="N816" t="s">
        <v>248</v>
      </c>
      <c r="O816" t="s">
        <v>249</v>
      </c>
      <c r="P816" t="s">
        <v>250</v>
      </c>
      <c r="Q816" t="s">
        <v>54</v>
      </c>
      <c r="R816">
        <v>100535792</v>
      </c>
      <c r="S816" t="s">
        <v>251</v>
      </c>
      <c r="T816" t="s">
        <v>56</v>
      </c>
      <c r="U816" t="s">
        <v>57</v>
      </c>
      <c r="V816">
        <v>5142.21</v>
      </c>
      <c r="W816">
        <v>24516.42</v>
      </c>
      <c r="X816">
        <v>22.537649999999999</v>
      </c>
      <c r="Y816">
        <v>1</v>
      </c>
      <c r="Z816">
        <v>1</v>
      </c>
      <c r="AA816" s="1">
        <v>42702</v>
      </c>
      <c r="AB816">
        <v>27000</v>
      </c>
      <c r="AC816" t="s">
        <v>56</v>
      </c>
      <c r="AD816" t="s">
        <v>252</v>
      </c>
    </row>
    <row r="817" spans="1:30" x14ac:dyDescent="0.3">
      <c r="A817">
        <v>55711</v>
      </c>
      <c r="B817">
        <v>1</v>
      </c>
      <c r="C817" t="s">
        <v>548</v>
      </c>
      <c r="D817" t="s">
        <v>601</v>
      </c>
      <c r="E817">
        <v>20632035</v>
      </c>
      <c r="F817">
        <v>7117258145</v>
      </c>
      <c r="G817" t="s">
        <v>46</v>
      </c>
      <c r="H817" t="s">
        <v>47</v>
      </c>
      <c r="I817" t="s">
        <v>48</v>
      </c>
      <c r="J817">
        <v>7032</v>
      </c>
      <c r="K817" t="s">
        <v>49</v>
      </c>
      <c r="L817">
        <v>659338</v>
      </c>
      <c r="M817" t="s">
        <v>50</v>
      </c>
      <c r="N817" t="s">
        <v>51</v>
      </c>
      <c r="O817" t="s">
        <v>52</v>
      </c>
      <c r="P817" t="s">
        <v>53</v>
      </c>
      <c r="Q817" t="s">
        <v>54</v>
      </c>
      <c r="R817">
        <v>101093720</v>
      </c>
      <c r="S817" t="s">
        <v>55</v>
      </c>
      <c r="T817" t="s">
        <v>56</v>
      </c>
      <c r="U817" t="s">
        <v>57</v>
      </c>
      <c r="V817">
        <v>1869.96</v>
      </c>
      <c r="W817">
        <v>24140.7</v>
      </c>
      <c r="X817">
        <v>22.489799999999999</v>
      </c>
      <c r="Y817">
        <v>1</v>
      </c>
      <c r="Z817">
        <v>1</v>
      </c>
      <c r="AA817" s="1">
        <v>42702</v>
      </c>
      <c r="AB817">
        <v>27000</v>
      </c>
      <c r="AC817" t="s">
        <v>56</v>
      </c>
      <c r="AD817" t="s">
        <v>220</v>
      </c>
    </row>
    <row r="818" spans="1:30" x14ac:dyDescent="0.3">
      <c r="A818">
        <v>55356</v>
      </c>
      <c r="B818">
        <v>1</v>
      </c>
      <c r="C818" t="s">
        <v>548</v>
      </c>
      <c r="D818" t="s">
        <v>601</v>
      </c>
      <c r="E818">
        <v>20632032</v>
      </c>
      <c r="F818">
        <v>7117222877</v>
      </c>
      <c r="G818" t="s">
        <v>46</v>
      </c>
      <c r="H818" t="s">
        <v>47</v>
      </c>
      <c r="I818" t="s">
        <v>48</v>
      </c>
      <c r="J818">
        <v>7032</v>
      </c>
      <c r="K818" t="s">
        <v>49</v>
      </c>
      <c r="L818">
        <v>659338</v>
      </c>
      <c r="M818" t="s">
        <v>50</v>
      </c>
      <c r="N818" t="s">
        <v>51</v>
      </c>
      <c r="O818" t="s">
        <v>52</v>
      </c>
      <c r="P818" t="s">
        <v>53</v>
      </c>
      <c r="Q818" t="s">
        <v>54</v>
      </c>
      <c r="R818">
        <v>101093720</v>
      </c>
      <c r="S818" t="s">
        <v>55</v>
      </c>
      <c r="T818" t="s">
        <v>56</v>
      </c>
      <c r="U818" t="s">
        <v>57</v>
      </c>
      <c r="V818">
        <v>1868.72</v>
      </c>
      <c r="W818">
        <v>23534.400000000001</v>
      </c>
      <c r="X818">
        <v>21.7776</v>
      </c>
      <c r="Y818">
        <v>1</v>
      </c>
      <c r="Z818">
        <v>1</v>
      </c>
      <c r="AA818" s="1">
        <v>42702</v>
      </c>
      <c r="AB818">
        <v>27000</v>
      </c>
      <c r="AC818" t="s">
        <v>56</v>
      </c>
      <c r="AD818" t="s">
        <v>220</v>
      </c>
    </row>
    <row r="819" spans="1:30" x14ac:dyDescent="0.3">
      <c r="A819">
        <v>55357</v>
      </c>
      <c r="B819">
        <v>1</v>
      </c>
      <c r="C819" t="s">
        <v>548</v>
      </c>
      <c r="D819" t="s">
        <v>601</v>
      </c>
      <c r="E819">
        <v>20632033</v>
      </c>
      <c r="F819">
        <v>7117222878</v>
      </c>
      <c r="G819" t="s">
        <v>46</v>
      </c>
      <c r="H819" t="s">
        <v>47</v>
      </c>
      <c r="I819" t="s">
        <v>48</v>
      </c>
      <c r="J819">
        <v>7032</v>
      </c>
      <c r="K819" t="s">
        <v>49</v>
      </c>
      <c r="L819">
        <v>659338</v>
      </c>
      <c r="M819" t="s">
        <v>50</v>
      </c>
      <c r="N819" t="s">
        <v>51</v>
      </c>
      <c r="O819" t="s">
        <v>52</v>
      </c>
      <c r="P819" t="s">
        <v>53</v>
      </c>
      <c r="Q819" t="s">
        <v>54</v>
      </c>
      <c r="R819">
        <v>101093720</v>
      </c>
      <c r="S819" t="s">
        <v>55</v>
      </c>
      <c r="T819" t="s">
        <v>56</v>
      </c>
      <c r="U819" t="s">
        <v>57</v>
      </c>
      <c r="V819">
        <v>1868</v>
      </c>
      <c r="W819">
        <v>23520</v>
      </c>
      <c r="X819">
        <v>21.6</v>
      </c>
      <c r="Y819">
        <v>1</v>
      </c>
      <c r="Z819">
        <v>1</v>
      </c>
      <c r="AA819" s="1">
        <v>42702</v>
      </c>
      <c r="AB819">
        <v>27000</v>
      </c>
      <c r="AC819" t="s">
        <v>56</v>
      </c>
      <c r="AD819" t="s">
        <v>220</v>
      </c>
    </row>
    <row r="820" spans="1:30" x14ac:dyDescent="0.3">
      <c r="A820">
        <v>55713</v>
      </c>
      <c r="B820">
        <v>1</v>
      </c>
      <c r="C820" t="s">
        <v>548</v>
      </c>
      <c r="D820" t="s">
        <v>601</v>
      </c>
      <c r="E820">
        <v>20632037</v>
      </c>
      <c r="F820">
        <v>7117258147</v>
      </c>
      <c r="G820" t="s">
        <v>46</v>
      </c>
      <c r="H820" t="s">
        <v>47</v>
      </c>
      <c r="I820" t="s">
        <v>48</v>
      </c>
      <c r="J820">
        <v>7032</v>
      </c>
      <c r="K820" t="s">
        <v>49</v>
      </c>
      <c r="L820">
        <v>4939405</v>
      </c>
      <c r="M820" t="s">
        <v>386</v>
      </c>
      <c r="N820" t="s">
        <v>113</v>
      </c>
      <c r="O820" t="s">
        <v>114</v>
      </c>
      <c r="P820" t="s">
        <v>587</v>
      </c>
      <c r="Q820" t="s">
        <v>54</v>
      </c>
      <c r="R820">
        <v>100894891</v>
      </c>
      <c r="S820" t="s">
        <v>116</v>
      </c>
      <c r="T820" t="s">
        <v>56</v>
      </c>
      <c r="U820" t="s">
        <v>57</v>
      </c>
      <c r="V820">
        <v>12192.11</v>
      </c>
      <c r="W820">
        <v>22562.41</v>
      </c>
      <c r="X820">
        <v>20.56474</v>
      </c>
      <c r="Y820">
        <v>1</v>
      </c>
      <c r="Z820">
        <v>1</v>
      </c>
      <c r="AA820" s="1">
        <v>42702</v>
      </c>
      <c r="AB820">
        <v>27000</v>
      </c>
      <c r="AC820" t="s">
        <v>56</v>
      </c>
      <c r="AD820" t="s">
        <v>117</v>
      </c>
    </row>
    <row r="821" spans="1:30" x14ac:dyDescent="0.3">
      <c r="A821">
        <v>55355</v>
      </c>
      <c r="B821">
        <v>1</v>
      </c>
      <c r="C821" t="s">
        <v>548</v>
      </c>
      <c r="D821" t="s">
        <v>601</v>
      </c>
      <c r="E821">
        <v>20632031</v>
      </c>
      <c r="F821">
        <v>7117222876</v>
      </c>
      <c r="G821" t="s">
        <v>46</v>
      </c>
      <c r="H821" t="s">
        <v>47</v>
      </c>
      <c r="I821" t="s">
        <v>48</v>
      </c>
      <c r="J821">
        <v>7032</v>
      </c>
      <c r="K821" t="s">
        <v>49</v>
      </c>
      <c r="L821">
        <v>3965425</v>
      </c>
      <c r="M821" t="s">
        <v>151</v>
      </c>
      <c r="N821" t="s">
        <v>152</v>
      </c>
      <c r="O821" t="s">
        <v>153</v>
      </c>
      <c r="P821" t="s">
        <v>154</v>
      </c>
      <c r="Q821" t="s">
        <v>54</v>
      </c>
      <c r="R821">
        <v>100297681</v>
      </c>
      <c r="S821" t="s">
        <v>258</v>
      </c>
      <c r="T821" t="s">
        <v>56</v>
      </c>
      <c r="U821" t="s">
        <v>57</v>
      </c>
      <c r="V821">
        <v>3734.59</v>
      </c>
      <c r="W821">
        <v>22214.58</v>
      </c>
      <c r="X821">
        <v>20.309449999999998</v>
      </c>
      <c r="Y821">
        <v>1</v>
      </c>
      <c r="Z821">
        <v>1</v>
      </c>
      <c r="AA821" s="1">
        <v>42702</v>
      </c>
      <c r="AB821">
        <v>27000</v>
      </c>
      <c r="AC821" t="s">
        <v>56</v>
      </c>
      <c r="AD821" t="s">
        <v>298</v>
      </c>
    </row>
    <row r="822" spans="1:30" x14ac:dyDescent="0.3">
      <c r="A822">
        <v>55712</v>
      </c>
      <c r="B822">
        <v>1</v>
      </c>
      <c r="C822" t="s">
        <v>548</v>
      </c>
      <c r="D822" t="s">
        <v>601</v>
      </c>
      <c r="E822">
        <v>20632036</v>
      </c>
      <c r="F822">
        <v>7117258146</v>
      </c>
      <c r="G822" t="s">
        <v>46</v>
      </c>
      <c r="H822" t="s">
        <v>47</v>
      </c>
      <c r="I822" t="s">
        <v>48</v>
      </c>
      <c r="J822">
        <v>7032</v>
      </c>
      <c r="K822" t="s">
        <v>49</v>
      </c>
      <c r="L822">
        <v>915409</v>
      </c>
      <c r="M822" t="s">
        <v>247</v>
      </c>
      <c r="N822" t="s">
        <v>248</v>
      </c>
      <c r="O822" t="s">
        <v>249</v>
      </c>
      <c r="P822" t="s">
        <v>250</v>
      </c>
      <c r="Q822" t="s">
        <v>54</v>
      </c>
      <c r="R822">
        <v>100535792</v>
      </c>
      <c r="S822" t="s">
        <v>251</v>
      </c>
      <c r="T822" t="s">
        <v>56</v>
      </c>
      <c r="U822" t="s">
        <v>57</v>
      </c>
      <c r="V822">
        <v>5159.25</v>
      </c>
      <c r="W822">
        <v>22005.67</v>
      </c>
      <c r="X822">
        <v>20.069800000000001</v>
      </c>
      <c r="Y822">
        <v>1</v>
      </c>
      <c r="Z822">
        <v>1</v>
      </c>
      <c r="AA822" s="1">
        <v>42702</v>
      </c>
      <c r="AB822">
        <v>27000</v>
      </c>
      <c r="AC822" t="s">
        <v>56</v>
      </c>
      <c r="AD822" t="s">
        <v>252</v>
      </c>
    </row>
    <row r="823" spans="1:30" x14ac:dyDescent="0.3">
      <c r="A823">
        <v>55743</v>
      </c>
      <c r="B823">
        <v>1</v>
      </c>
      <c r="C823" t="s">
        <v>548</v>
      </c>
      <c r="D823" t="s">
        <v>602</v>
      </c>
      <c r="E823">
        <v>20656006</v>
      </c>
      <c r="F823">
        <v>7117116779</v>
      </c>
      <c r="G823" t="s">
        <v>46</v>
      </c>
      <c r="H823" t="s">
        <v>47</v>
      </c>
      <c r="I823" t="s">
        <v>48</v>
      </c>
      <c r="J823">
        <v>7032</v>
      </c>
      <c r="K823" t="s">
        <v>49</v>
      </c>
      <c r="L823">
        <v>659338</v>
      </c>
      <c r="M823" t="s">
        <v>50</v>
      </c>
      <c r="N823" t="s">
        <v>51</v>
      </c>
      <c r="O823" t="s">
        <v>52</v>
      </c>
      <c r="P823" t="s">
        <v>53</v>
      </c>
      <c r="Q823" t="s">
        <v>54</v>
      </c>
      <c r="R823">
        <v>101093720</v>
      </c>
      <c r="S823" t="s">
        <v>55</v>
      </c>
      <c r="T823" t="s">
        <v>56</v>
      </c>
      <c r="U823" t="s">
        <v>57</v>
      </c>
      <c r="V823">
        <v>1869.96</v>
      </c>
      <c r="W823">
        <v>24140.7</v>
      </c>
      <c r="X823">
        <v>22.489799999999999</v>
      </c>
      <c r="Y823">
        <v>1</v>
      </c>
      <c r="Z823">
        <v>1</v>
      </c>
      <c r="AA823" s="1">
        <v>42703</v>
      </c>
      <c r="AB823">
        <v>27000</v>
      </c>
      <c r="AC823" t="s">
        <v>56</v>
      </c>
      <c r="AD823" t="s">
        <v>220</v>
      </c>
    </row>
    <row r="824" spans="1:30" x14ac:dyDescent="0.3">
      <c r="A824">
        <v>56060</v>
      </c>
      <c r="B824">
        <v>1</v>
      </c>
      <c r="C824" t="s">
        <v>548</v>
      </c>
      <c r="D824" t="s">
        <v>602</v>
      </c>
      <c r="E824">
        <v>20657333</v>
      </c>
      <c r="F824">
        <v>7117285733</v>
      </c>
      <c r="G824" t="s">
        <v>46</v>
      </c>
      <c r="H824" t="s">
        <v>47</v>
      </c>
      <c r="I824" t="s">
        <v>48</v>
      </c>
      <c r="J824">
        <v>7032</v>
      </c>
      <c r="K824" t="s">
        <v>49</v>
      </c>
      <c r="L824">
        <v>2497722</v>
      </c>
      <c r="M824" t="s">
        <v>581</v>
      </c>
      <c r="N824" t="s">
        <v>133</v>
      </c>
      <c r="O824" t="s">
        <v>84</v>
      </c>
      <c r="P824" t="s">
        <v>85</v>
      </c>
      <c r="Q824" t="s">
        <v>54</v>
      </c>
      <c r="R824">
        <v>100994845</v>
      </c>
      <c r="S824" t="s">
        <v>86</v>
      </c>
      <c r="T824" t="s">
        <v>56</v>
      </c>
      <c r="U824" t="s">
        <v>57</v>
      </c>
      <c r="V824">
        <v>11400.94</v>
      </c>
      <c r="W824">
        <v>23840.26</v>
      </c>
      <c r="X824">
        <v>21.651050000000001</v>
      </c>
      <c r="Y824">
        <v>1</v>
      </c>
      <c r="Z824">
        <v>1</v>
      </c>
      <c r="AA824" s="1">
        <v>42703</v>
      </c>
      <c r="AB824">
        <v>27000</v>
      </c>
      <c r="AC824" t="s">
        <v>56</v>
      </c>
      <c r="AD824" t="s">
        <v>321</v>
      </c>
    </row>
    <row r="825" spans="1:30" x14ac:dyDescent="0.3">
      <c r="A825">
        <v>55745</v>
      </c>
      <c r="B825">
        <v>1</v>
      </c>
      <c r="C825" t="s">
        <v>548</v>
      </c>
      <c r="D825" t="s">
        <v>602</v>
      </c>
      <c r="E825">
        <v>20656008</v>
      </c>
      <c r="F825">
        <v>7117116781</v>
      </c>
      <c r="G825" t="s">
        <v>46</v>
      </c>
      <c r="H825" t="s">
        <v>47</v>
      </c>
      <c r="I825" t="s">
        <v>48</v>
      </c>
      <c r="J825">
        <v>7032</v>
      </c>
      <c r="K825" t="s">
        <v>49</v>
      </c>
      <c r="L825">
        <v>659338</v>
      </c>
      <c r="M825" t="s">
        <v>50</v>
      </c>
      <c r="N825" t="s">
        <v>51</v>
      </c>
      <c r="O825" t="s">
        <v>52</v>
      </c>
      <c r="P825" t="s">
        <v>53</v>
      </c>
      <c r="Q825" t="s">
        <v>54</v>
      </c>
      <c r="R825">
        <v>101093720</v>
      </c>
      <c r="S825" t="s">
        <v>55</v>
      </c>
      <c r="T825" t="s">
        <v>56</v>
      </c>
      <c r="U825" t="s">
        <v>57</v>
      </c>
      <c r="V825">
        <v>1868.72</v>
      </c>
      <c r="W825">
        <v>23534.400000000001</v>
      </c>
      <c r="X825">
        <v>21.7776</v>
      </c>
      <c r="Y825">
        <v>1</v>
      </c>
      <c r="Z825">
        <v>1</v>
      </c>
      <c r="AA825" s="1">
        <v>42703</v>
      </c>
      <c r="AB825">
        <v>27000</v>
      </c>
      <c r="AC825" t="s">
        <v>56</v>
      </c>
      <c r="AD825" t="s">
        <v>220</v>
      </c>
    </row>
    <row r="826" spans="1:30" x14ac:dyDescent="0.3">
      <c r="A826">
        <v>55744</v>
      </c>
      <c r="B826">
        <v>1</v>
      </c>
      <c r="C826" t="s">
        <v>548</v>
      </c>
      <c r="D826" t="s">
        <v>602</v>
      </c>
      <c r="E826">
        <v>20656007</v>
      </c>
      <c r="F826">
        <v>7117116780</v>
      </c>
      <c r="G826" t="s">
        <v>46</v>
      </c>
      <c r="H826" t="s">
        <v>47</v>
      </c>
      <c r="I826" t="s">
        <v>48</v>
      </c>
      <c r="J826">
        <v>7032</v>
      </c>
      <c r="K826" t="s">
        <v>49</v>
      </c>
      <c r="L826">
        <v>659338</v>
      </c>
      <c r="M826" t="s">
        <v>50</v>
      </c>
      <c r="N826" t="s">
        <v>51</v>
      </c>
      <c r="O826" t="s">
        <v>52</v>
      </c>
      <c r="P826" t="s">
        <v>53</v>
      </c>
      <c r="Q826" t="s">
        <v>54</v>
      </c>
      <c r="R826">
        <v>101093720</v>
      </c>
      <c r="S826" t="s">
        <v>55</v>
      </c>
      <c r="T826" t="s">
        <v>56</v>
      </c>
      <c r="U826" t="s">
        <v>57</v>
      </c>
      <c r="V826">
        <v>1868</v>
      </c>
      <c r="W826">
        <v>23520</v>
      </c>
      <c r="X826">
        <v>21.6</v>
      </c>
      <c r="Y826">
        <v>1</v>
      </c>
      <c r="Z826">
        <v>1</v>
      </c>
      <c r="AA826" s="1">
        <v>42703</v>
      </c>
      <c r="AB826">
        <v>27000</v>
      </c>
      <c r="AC826" t="s">
        <v>56</v>
      </c>
      <c r="AD826" t="s">
        <v>220</v>
      </c>
    </row>
    <row r="827" spans="1:30" x14ac:dyDescent="0.3">
      <c r="A827">
        <v>56045</v>
      </c>
      <c r="B827">
        <v>1</v>
      </c>
      <c r="C827" t="s">
        <v>548</v>
      </c>
      <c r="D827" t="s">
        <v>602</v>
      </c>
      <c r="E827">
        <v>20656045</v>
      </c>
      <c r="F827">
        <v>7117285433</v>
      </c>
      <c r="G827" t="s">
        <v>46</v>
      </c>
      <c r="H827" t="s">
        <v>47</v>
      </c>
      <c r="I827" t="s">
        <v>48</v>
      </c>
      <c r="J827">
        <v>7032</v>
      </c>
      <c r="K827" t="s">
        <v>49</v>
      </c>
      <c r="L827">
        <v>940117</v>
      </c>
      <c r="M827" t="s">
        <v>69</v>
      </c>
      <c r="N827" t="s">
        <v>70</v>
      </c>
      <c r="O827" t="s">
        <v>71</v>
      </c>
      <c r="P827" t="s">
        <v>72</v>
      </c>
      <c r="Q827" t="s">
        <v>54</v>
      </c>
      <c r="R827">
        <v>100223303</v>
      </c>
      <c r="S827" t="s">
        <v>64</v>
      </c>
      <c r="T827" t="s">
        <v>56</v>
      </c>
      <c r="U827" t="s">
        <v>57</v>
      </c>
      <c r="V827">
        <v>12617.09</v>
      </c>
      <c r="W827">
        <v>23481</v>
      </c>
      <c r="X827">
        <v>21.49062</v>
      </c>
      <c r="Y827">
        <v>1</v>
      </c>
      <c r="Z827">
        <v>1</v>
      </c>
      <c r="AA827" s="1">
        <v>42703</v>
      </c>
      <c r="AB827">
        <v>27000</v>
      </c>
      <c r="AC827" t="s">
        <v>56</v>
      </c>
      <c r="AD827" t="s">
        <v>73</v>
      </c>
    </row>
    <row r="828" spans="1:30" x14ac:dyDescent="0.3">
      <c r="A828">
        <v>56023</v>
      </c>
      <c r="B828">
        <v>1</v>
      </c>
      <c r="C828" t="s">
        <v>548</v>
      </c>
      <c r="D828" t="s">
        <v>602</v>
      </c>
      <c r="E828">
        <v>20654503</v>
      </c>
      <c r="F828">
        <v>7117284935</v>
      </c>
      <c r="G828" t="s">
        <v>46</v>
      </c>
      <c r="H828" t="s">
        <v>47</v>
      </c>
      <c r="I828" t="s">
        <v>48</v>
      </c>
      <c r="J828">
        <v>7032</v>
      </c>
      <c r="K828" t="s">
        <v>49</v>
      </c>
      <c r="L828">
        <v>3091654</v>
      </c>
      <c r="M828" t="s">
        <v>364</v>
      </c>
      <c r="N828" t="s">
        <v>365</v>
      </c>
      <c r="O828" t="s">
        <v>207</v>
      </c>
      <c r="P828" t="s">
        <v>208</v>
      </c>
      <c r="Q828" t="s">
        <v>54</v>
      </c>
      <c r="R828">
        <v>100223303</v>
      </c>
      <c r="S828" t="s">
        <v>64</v>
      </c>
      <c r="T828" t="s">
        <v>56</v>
      </c>
      <c r="U828" t="s">
        <v>57</v>
      </c>
      <c r="V828">
        <v>3873.28</v>
      </c>
      <c r="W828">
        <v>23338.14</v>
      </c>
      <c r="X828">
        <v>21.378160000000001</v>
      </c>
      <c r="Y828">
        <v>1</v>
      </c>
      <c r="Z828">
        <v>1</v>
      </c>
      <c r="AA828" s="1">
        <v>42703</v>
      </c>
      <c r="AB828">
        <v>27000</v>
      </c>
      <c r="AC828" t="s">
        <v>56</v>
      </c>
      <c r="AD828" t="s">
        <v>366</v>
      </c>
    </row>
    <row r="829" spans="1:30" x14ac:dyDescent="0.3">
      <c r="A829">
        <v>56053</v>
      </c>
      <c r="B829">
        <v>1</v>
      </c>
      <c r="C829" t="s">
        <v>548</v>
      </c>
      <c r="D829" t="s">
        <v>602</v>
      </c>
      <c r="E829">
        <v>20656053</v>
      </c>
      <c r="F829">
        <v>7117285441</v>
      </c>
      <c r="G829" t="s">
        <v>46</v>
      </c>
      <c r="H829" t="s">
        <v>47</v>
      </c>
      <c r="I829" t="s">
        <v>48</v>
      </c>
      <c r="J829">
        <v>7032</v>
      </c>
      <c r="K829" t="s">
        <v>49</v>
      </c>
      <c r="L829">
        <v>3091654</v>
      </c>
      <c r="M829" t="s">
        <v>364</v>
      </c>
      <c r="N829" t="s">
        <v>365</v>
      </c>
      <c r="O829" t="s">
        <v>207</v>
      </c>
      <c r="P829" t="s">
        <v>208</v>
      </c>
      <c r="Q829" t="s">
        <v>54</v>
      </c>
      <c r="R829">
        <v>100223303</v>
      </c>
      <c r="S829" t="s">
        <v>64</v>
      </c>
      <c r="T829" t="s">
        <v>56</v>
      </c>
      <c r="U829" t="s">
        <v>57</v>
      </c>
      <c r="V829">
        <v>3861.33</v>
      </c>
      <c r="W829">
        <v>23261.19</v>
      </c>
      <c r="X829">
        <v>21.240200000000002</v>
      </c>
      <c r="Y829">
        <v>1</v>
      </c>
      <c r="Z829">
        <v>1</v>
      </c>
      <c r="AA829" s="1">
        <v>42703</v>
      </c>
      <c r="AB829">
        <v>27000</v>
      </c>
      <c r="AC829" t="s">
        <v>56</v>
      </c>
      <c r="AD829" t="s">
        <v>366</v>
      </c>
    </row>
    <row r="830" spans="1:30" x14ac:dyDescent="0.3">
      <c r="A830">
        <v>56057</v>
      </c>
      <c r="B830">
        <v>1</v>
      </c>
      <c r="C830" t="s">
        <v>548</v>
      </c>
      <c r="D830" t="s">
        <v>602</v>
      </c>
      <c r="E830">
        <v>20657090</v>
      </c>
      <c r="F830">
        <v>7117285730</v>
      </c>
      <c r="G830" t="s">
        <v>46</v>
      </c>
      <c r="H830" t="s">
        <v>47</v>
      </c>
      <c r="I830" t="s">
        <v>48</v>
      </c>
      <c r="J830">
        <v>7032</v>
      </c>
      <c r="K830" t="s">
        <v>49</v>
      </c>
      <c r="L830">
        <v>4119717</v>
      </c>
      <c r="M830" t="s">
        <v>309</v>
      </c>
      <c r="N830" t="s">
        <v>310</v>
      </c>
      <c r="O830" t="s">
        <v>311</v>
      </c>
      <c r="P830" t="s">
        <v>312</v>
      </c>
      <c r="Q830" t="s">
        <v>54</v>
      </c>
      <c r="R830">
        <v>100223303</v>
      </c>
      <c r="S830" t="s">
        <v>64</v>
      </c>
      <c r="T830" t="s">
        <v>56</v>
      </c>
      <c r="U830" t="s">
        <v>57</v>
      </c>
      <c r="V830">
        <v>5782.97</v>
      </c>
      <c r="W830">
        <v>23076.68</v>
      </c>
      <c r="X830">
        <v>21.17314</v>
      </c>
      <c r="Y830">
        <v>1</v>
      </c>
      <c r="Z830">
        <v>1</v>
      </c>
      <c r="AA830" s="1">
        <v>42703</v>
      </c>
      <c r="AB830">
        <v>27000</v>
      </c>
      <c r="AC830" t="s">
        <v>56</v>
      </c>
      <c r="AD830" t="s">
        <v>313</v>
      </c>
    </row>
    <row r="831" spans="1:30" x14ac:dyDescent="0.3">
      <c r="A831">
        <v>56052</v>
      </c>
      <c r="B831">
        <v>1</v>
      </c>
      <c r="C831" t="s">
        <v>548</v>
      </c>
      <c r="D831" t="s">
        <v>602</v>
      </c>
      <c r="E831">
        <v>20656052</v>
      </c>
      <c r="F831">
        <v>7117285440</v>
      </c>
      <c r="G831" t="s">
        <v>46</v>
      </c>
      <c r="H831" t="s">
        <v>47</v>
      </c>
      <c r="I831" t="s">
        <v>48</v>
      </c>
      <c r="J831">
        <v>7032</v>
      </c>
      <c r="K831" t="s">
        <v>49</v>
      </c>
      <c r="L831">
        <v>1363663</v>
      </c>
      <c r="M831" t="s">
        <v>358</v>
      </c>
      <c r="N831" t="s">
        <v>359</v>
      </c>
      <c r="O831" t="s">
        <v>207</v>
      </c>
      <c r="P831" t="s">
        <v>208</v>
      </c>
      <c r="Q831" t="s">
        <v>54</v>
      </c>
      <c r="R831">
        <v>100223303</v>
      </c>
      <c r="S831" t="s">
        <v>64</v>
      </c>
      <c r="T831" t="s">
        <v>56</v>
      </c>
      <c r="U831" t="s">
        <v>57</v>
      </c>
      <c r="V831">
        <v>4812.91</v>
      </c>
      <c r="W831">
        <v>23036.75</v>
      </c>
      <c r="X831">
        <v>21.103120000000001</v>
      </c>
      <c r="Y831">
        <v>1</v>
      </c>
      <c r="Z831">
        <v>1</v>
      </c>
      <c r="AA831" s="1">
        <v>42703</v>
      </c>
      <c r="AB831">
        <v>27000</v>
      </c>
      <c r="AC831" t="s">
        <v>56</v>
      </c>
      <c r="AD831" t="s">
        <v>360</v>
      </c>
    </row>
    <row r="832" spans="1:30" x14ac:dyDescent="0.3">
      <c r="A832">
        <v>55733</v>
      </c>
      <c r="B832">
        <v>1</v>
      </c>
      <c r="C832" t="s">
        <v>548</v>
      </c>
      <c r="D832" t="s">
        <v>602</v>
      </c>
      <c r="E832">
        <v>20654459</v>
      </c>
      <c r="F832">
        <v>7116916921</v>
      </c>
      <c r="G832" t="s">
        <v>46</v>
      </c>
      <c r="H832" t="s">
        <v>47</v>
      </c>
      <c r="I832" t="s">
        <v>48</v>
      </c>
      <c r="J832">
        <v>7032</v>
      </c>
      <c r="K832" t="s">
        <v>49</v>
      </c>
      <c r="L832">
        <v>931925</v>
      </c>
      <c r="M832" t="s">
        <v>239</v>
      </c>
      <c r="N832" t="s">
        <v>240</v>
      </c>
      <c r="O832" t="s">
        <v>241</v>
      </c>
      <c r="P832" t="s">
        <v>242</v>
      </c>
      <c r="Q832" t="s">
        <v>54</v>
      </c>
      <c r="R832">
        <v>100214689</v>
      </c>
      <c r="S832" t="s">
        <v>155</v>
      </c>
      <c r="T832" t="s">
        <v>56</v>
      </c>
      <c r="U832" t="s">
        <v>57</v>
      </c>
      <c r="V832">
        <v>3359.27</v>
      </c>
      <c r="W832">
        <v>22781.06</v>
      </c>
      <c r="X832">
        <v>20.939599999999999</v>
      </c>
      <c r="Y832">
        <v>1</v>
      </c>
      <c r="Z832">
        <v>1</v>
      </c>
      <c r="AA832" s="1">
        <v>42703</v>
      </c>
      <c r="AB832">
        <v>27000</v>
      </c>
      <c r="AC832" t="s">
        <v>56</v>
      </c>
      <c r="AD832" t="s">
        <v>243</v>
      </c>
    </row>
    <row r="833" spans="1:30" x14ac:dyDescent="0.3">
      <c r="A833">
        <v>56051</v>
      </c>
      <c r="B833">
        <v>1</v>
      </c>
      <c r="C833" t="s">
        <v>548</v>
      </c>
      <c r="D833" t="s">
        <v>602</v>
      </c>
      <c r="E833">
        <v>20656051</v>
      </c>
      <c r="F833">
        <v>7117285439</v>
      </c>
      <c r="G833" t="s">
        <v>46</v>
      </c>
      <c r="H833" t="s">
        <v>47</v>
      </c>
      <c r="I833" t="s">
        <v>48</v>
      </c>
      <c r="J833">
        <v>7032</v>
      </c>
      <c r="K833" t="s">
        <v>49</v>
      </c>
      <c r="L833">
        <v>3537341</v>
      </c>
      <c r="M833" t="s">
        <v>320</v>
      </c>
      <c r="N833" t="s">
        <v>133</v>
      </c>
      <c r="O833" t="s">
        <v>84</v>
      </c>
      <c r="P833" t="s">
        <v>85</v>
      </c>
      <c r="Q833" t="s">
        <v>54</v>
      </c>
      <c r="R833">
        <v>100994845</v>
      </c>
      <c r="S833" t="s">
        <v>86</v>
      </c>
      <c r="T833" t="s">
        <v>56</v>
      </c>
      <c r="U833" t="s">
        <v>57</v>
      </c>
      <c r="V833">
        <v>11389.95</v>
      </c>
      <c r="W833">
        <v>22686.06</v>
      </c>
      <c r="X833">
        <v>20.438220000000001</v>
      </c>
      <c r="Y833">
        <v>1</v>
      </c>
      <c r="Z833">
        <v>1</v>
      </c>
      <c r="AA833" s="1">
        <v>42703</v>
      </c>
      <c r="AB833">
        <v>27000</v>
      </c>
      <c r="AC833" t="s">
        <v>56</v>
      </c>
      <c r="AD833" t="s">
        <v>321</v>
      </c>
    </row>
    <row r="834" spans="1:30" x14ac:dyDescent="0.3">
      <c r="A834">
        <v>56050</v>
      </c>
      <c r="B834">
        <v>1</v>
      </c>
      <c r="C834" t="s">
        <v>548</v>
      </c>
      <c r="D834" t="s">
        <v>602</v>
      </c>
      <c r="E834">
        <v>20656050</v>
      </c>
      <c r="F834">
        <v>7117285438</v>
      </c>
      <c r="G834" t="s">
        <v>46</v>
      </c>
      <c r="H834" t="s">
        <v>47</v>
      </c>
      <c r="I834" t="s">
        <v>48</v>
      </c>
      <c r="J834">
        <v>7032</v>
      </c>
      <c r="K834" t="s">
        <v>49</v>
      </c>
      <c r="L834">
        <v>4072295</v>
      </c>
      <c r="M834" t="s">
        <v>377</v>
      </c>
      <c r="N834" t="s">
        <v>225</v>
      </c>
      <c r="O834" t="s">
        <v>207</v>
      </c>
      <c r="P834" t="s">
        <v>208</v>
      </c>
      <c r="Q834" t="s">
        <v>54</v>
      </c>
      <c r="R834">
        <v>101093720</v>
      </c>
      <c r="S834" t="s">
        <v>55</v>
      </c>
      <c r="T834" t="s">
        <v>56</v>
      </c>
      <c r="U834" t="s">
        <v>57</v>
      </c>
      <c r="V834">
        <v>3774.91</v>
      </c>
      <c r="W834">
        <v>22555.16</v>
      </c>
      <c r="X834">
        <v>20.537199999999999</v>
      </c>
      <c r="Y834">
        <v>1</v>
      </c>
      <c r="Z834">
        <v>1</v>
      </c>
      <c r="AA834" s="1">
        <v>42703</v>
      </c>
      <c r="AB834">
        <v>27000</v>
      </c>
      <c r="AC834" t="s">
        <v>56</v>
      </c>
      <c r="AD834" t="s">
        <v>226</v>
      </c>
    </row>
    <row r="835" spans="1:30" x14ac:dyDescent="0.3">
      <c r="A835">
        <v>56049</v>
      </c>
      <c r="B835">
        <v>1</v>
      </c>
      <c r="C835" t="s">
        <v>548</v>
      </c>
      <c r="D835" t="s">
        <v>602</v>
      </c>
      <c r="E835">
        <v>20656049</v>
      </c>
      <c r="F835">
        <v>7117285437</v>
      </c>
      <c r="G835" t="s">
        <v>46</v>
      </c>
      <c r="H835" t="s">
        <v>47</v>
      </c>
      <c r="I835" t="s">
        <v>48</v>
      </c>
      <c r="J835">
        <v>7032</v>
      </c>
      <c r="K835" t="s">
        <v>49</v>
      </c>
      <c r="L835">
        <v>3965425</v>
      </c>
      <c r="M835" t="s">
        <v>151</v>
      </c>
      <c r="N835" t="s">
        <v>152</v>
      </c>
      <c r="O835" t="s">
        <v>153</v>
      </c>
      <c r="P835" t="s">
        <v>154</v>
      </c>
      <c r="Q835" t="s">
        <v>54</v>
      </c>
      <c r="R835">
        <v>100297681</v>
      </c>
      <c r="S835" t="s">
        <v>258</v>
      </c>
      <c r="T835" t="s">
        <v>56</v>
      </c>
      <c r="U835" t="s">
        <v>57</v>
      </c>
      <c r="V835">
        <v>3729.67</v>
      </c>
      <c r="W835">
        <v>22350.59</v>
      </c>
      <c r="X835">
        <v>20.48987</v>
      </c>
      <c r="Y835">
        <v>1</v>
      </c>
      <c r="Z835">
        <v>1</v>
      </c>
      <c r="AA835" s="1">
        <v>42703</v>
      </c>
      <c r="AB835">
        <v>27000</v>
      </c>
      <c r="AC835" t="s">
        <v>56</v>
      </c>
      <c r="AD835" t="s">
        <v>298</v>
      </c>
    </row>
    <row r="836" spans="1:30" x14ac:dyDescent="0.3">
      <c r="A836">
        <v>55946</v>
      </c>
      <c r="B836">
        <v>1</v>
      </c>
      <c r="C836" t="s">
        <v>548</v>
      </c>
      <c r="D836" t="s">
        <v>602</v>
      </c>
      <c r="E836">
        <v>20666299</v>
      </c>
      <c r="F836">
        <v>7117263490</v>
      </c>
      <c r="G836" t="s">
        <v>46</v>
      </c>
      <c r="H836" t="s">
        <v>47</v>
      </c>
      <c r="I836" t="s">
        <v>48</v>
      </c>
      <c r="J836">
        <v>7032</v>
      </c>
      <c r="K836" t="s">
        <v>49</v>
      </c>
      <c r="L836">
        <v>3855615</v>
      </c>
      <c r="M836" t="s">
        <v>189</v>
      </c>
      <c r="N836" t="s">
        <v>190</v>
      </c>
      <c r="O836" t="s">
        <v>191</v>
      </c>
      <c r="P836" t="s">
        <v>192</v>
      </c>
      <c r="Q836" t="s">
        <v>54</v>
      </c>
      <c r="R836">
        <v>101030531</v>
      </c>
      <c r="S836" t="s">
        <v>193</v>
      </c>
      <c r="T836" t="s">
        <v>56</v>
      </c>
      <c r="U836" t="s">
        <v>57</v>
      </c>
      <c r="V836">
        <v>3309.12</v>
      </c>
      <c r="W836">
        <v>22081.37</v>
      </c>
      <c r="X836">
        <v>20.240500000000001</v>
      </c>
      <c r="Y836">
        <v>1</v>
      </c>
      <c r="Z836">
        <v>1</v>
      </c>
      <c r="AA836" s="1">
        <v>42703</v>
      </c>
      <c r="AB836">
        <v>27000</v>
      </c>
      <c r="AC836" t="s">
        <v>56</v>
      </c>
      <c r="AD836" t="s">
        <v>194</v>
      </c>
    </row>
    <row r="837" spans="1:30" x14ac:dyDescent="0.3">
      <c r="A837">
        <v>55741</v>
      </c>
      <c r="B837">
        <v>1</v>
      </c>
      <c r="C837" t="s">
        <v>548</v>
      </c>
      <c r="D837" t="s">
        <v>602</v>
      </c>
      <c r="E837">
        <v>20656004</v>
      </c>
      <c r="F837">
        <v>7117116777</v>
      </c>
      <c r="G837" t="s">
        <v>46</v>
      </c>
      <c r="H837" t="s">
        <v>47</v>
      </c>
      <c r="I837" t="s">
        <v>48</v>
      </c>
      <c r="J837">
        <v>7032</v>
      </c>
      <c r="K837" t="s">
        <v>49</v>
      </c>
      <c r="L837">
        <v>917531</v>
      </c>
      <c r="M837" t="s">
        <v>319</v>
      </c>
      <c r="N837" t="s">
        <v>152</v>
      </c>
      <c r="O837" t="s">
        <v>153</v>
      </c>
      <c r="P837" t="s">
        <v>154</v>
      </c>
      <c r="Q837" t="s">
        <v>54</v>
      </c>
      <c r="R837">
        <v>100214689</v>
      </c>
      <c r="S837" t="s">
        <v>155</v>
      </c>
      <c r="T837" t="s">
        <v>56</v>
      </c>
      <c r="U837" t="s">
        <v>57</v>
      </c>
      <c r="V837">
        <v>3799.01</v>
      </c>
      <c r="W837">
        <v>21875.98</v>
      </c>
      <c r="X837">
        <v>19.942710000000002</v>
      </c>
      <c r="Y837">
        <v>1</v>
      </c>
      <c r="Z837">
        <v>1</v>
      </c>
      <c r="AA837" s="1">
        <v>42703</v>
      </c>
      <c r="AB837">
        <v>27000</v>
      </c>
      <c r="AC837" t="s">
        <v>56</v>
      </c>
      <c r="AD837" t="s">
        <v>156</v>
      </c>
    </row>
    <row r="838" spans="1:30" x14ac:dyDescent="0.3">
      <c r="A838">
        <v>56056</v>
      </c>
      <c r="B838">
        <v>1</v>
      </c>
      <c r="C838" t="s">
        <v>548</v>
      </c>
      <c r="D838" t="s">
        <v>602</v>
      </c>
      <c r="E838">
        <v>20656056</v>
      </c>
      <c r="F838">
        <v>7117285444</v>
      </c>
      <c r="G838" t="s">
        <v>46</v>
      </c>
      <c r="H838" t="s">
        <v>47</v>
      </c>
      <c r="I838" t="s">
        <v>48</v>
      </c>
      <c r="J838">
        <v>7032</v>
      </c>
      <c r="K838" t="s">
        <v>49</v>
      </c>
      <c r="L838">
        <v>915409</v>
      </c>
      <c r="M838" t="s">
        <v>247</v>
      </c>
      <c r="N838" t="s">
        <v>248</v>
      </c>
      <c r="O838" t="s">
        <v>249</v>
      </c>
      <c r="P838" t="s">
        <v>250</v>
      </c>
      <c r="Q838" t="s">
        <v>54</v>
      </c>
      <c r="R838">
        <v>100535792</v>
      </c>
      <c r="S838" t="s">
        <v>251</v>
      </c>
      <c r="T838" t="s">
        <v>56</v>
      </c>
      <c r="U838" t="s">
        <v>57</v>
      </c>
      <c r="V838">
        <v>5135.09</v>
      </c>
      <c r="W838">
        <v>21861.15</v>
      </c>
      <c r="X838">
        <v>19.961200000000002</v>
      </c>
      <c r="Y838">
        <v>1</v>
      </c>
      <c r="Z838">
        <v>1</v>
      </c>
      <c r="AA838" s="1">
        <v>42703</v>
      </c>
      <c r="AB838">
        <v>27000</v>
      </c>
      <c r="AC838" t="s">
        <v>56</v>
      </c>
      <c r="AD838" t="s">
        <v>252</v>
      </c>
    </row>
    <row r="839" spans="1:30" x14ac:dyDescent="0.3">
      <c r="A839">
        <v>56059</v>
      </c>
      <c r="B839">
        <v>1</v>
      </c>
      <c r="C839" t="s">
        <v>548</v>
      </c>
      <c r="D839" t="s">
        <v>602</v>
      </c>
      <c r="E839">
        <v>20657332</v>
      </c>
      <c r="F839">
        <v>7117285732</v>
      </c>
      <c r="G839" t="s">
        <v>46</v>
      </c>
      <c r="H839" t="s">
        <v>47</v>
      </c>
      <c r="I839" t="s">
        <v>48</v>
      </c>
      <c r="J839">
        <v>7032</v>
      </c>
      <c r="K839" t="s">
        <v>49</v>
      </c>
      <c r="L839">
        <v>917531</v>
      </c>
      <c r="M839" t="s">
        <v>319</v>
      </c>
      <c r="N839" t="s">
        <v>152</v>
      </c>
      <c r="O839" t="s">
        <v>153</v>
      </c>
      <c r="P839" t="s">
        <v>154</v>
      </c>
      <c r="Q839" t="s">
        <v>54</v>
      </c>
      <c r="R839">
        <v>100297681</v>
      </c>
      <c r="S839" t="s">
        <v>258</v>
      </c>
      <c r="T839" t="s">
        <v>56</v>
      </c>
      <c r="U839" t="s">
        <v>57</v>
      </c>
      <c r="V839">
        <v>3730.46</v>
      </c>
      <c r="W839">
        <v>21546.31</v>
      </c>
      <c r="X839">
        <v>19.65878</v>
      </c>
      <c r="Y839">
        <v>1</v>
      </c>
      <c r="Z839">
        <v>1</v>
      </c>
      <c r="AA839" s="1">
        <v>42703</v>
      </c>
      <c r="AB839">
        <v>27000</v>
      </c>
      <c r="AC839" t="s">
        <v>56</v>
      </c>
      <c r="AD839" t="s">
        <v>298</v>
      </c>
    </row>
    <row r="840" spans="1:30" x14ac:dyDescent="0.3">
      <c r="A840">
        <v>56024</v>
      </c>
      <c r="B840">
        <v>1</v>
      </c>
      <c r="C840" t="s">
        <v>548</v>
      </c>
      <c r="D840" t="s">
        <v>602</v>
      </c>
      <c r="E840">
        <v>20654504</v>
      </c>
      <c r="F840">
        <v>7117284936</v>
      </c>
      <c r="G840" t="s">
        <v>46</v>
      </c>
      <c r="H840" t="s">
        <v>47</v>
      </c>
      <c r="I840" t="s">
        <v>48</v>
      </c>
      <c r="J840">
        <v>7032</v>
      </c>
      <c r="K840" t="s">
        <v>49</v>
      </c>
      <c r="L840">
        <v>2064813</v>
      </c>
      <c r="M840" t="s">
        <v>256</v>
      </c>
      <c r="N840" t="s">
        <v>257</v>
      </c>
      <c r="O840" t="s">
        <v>215</v>
      </c>
      <c r="P840" t="s">
        <v>216</v>
      </c>
      <c r="Q840" t="s">
        <v>54</v>
      </c>
      <c r="R840">
        <v>100894891</v>
      </c>
      <c r="S840" t="s">
        <v>116</v>
      </c>
      <c r="T840" t="s">
        <v>56</v>
      </c>
      <c r="U840" t="s">
        <v>57</v>
      </c>
      <c r="V840">
        <v>12652.12</v>
      </c>
      <c r="W840">
        <v>21490.32</v>
      </c>
      <c r="X840">
        <v>19.607769999999999</v>
      </c>
      <c r="Y840">
        <v>1</v>
      </c>
      <c r="Z840">
        <v>1</v>
      </c>
      <c r="AA840" s="1">
        <v>42703</v>
      </c>
      <c r="AB840">
        <v>27000</v>
      </c>
      <c r="AC840" t="s">
        <v>56</v>
      </c>
      <c r="AD840" t="s">
        <v>390</v>
      </c>
    </row>
    <row r="841" spans="1:30" x14ac:dyDescent="0.3">
      <c r="A841">
        <v>56054</v>
      </c>
      <c r="B841">
        <v>1</v>
      </c>
      <c r="C841" t="s">
        <v>548</v>
      </c>
      <c r="D841" t="s">
        <v>602</v>
      </c>
      <c r="E841">
        <v>20656054</v>
      </c>
      <c r="F841">
        <v>7117285442</v>
      </c>
      <c r="G841" t="s">
        <v>46</v>
      </c>
      <c r="H841" t="s">
        <v>47</v>
      </c>
      <c r="I841" t="s">
        <v>48</v>
      </c>
      <c r="J841">
        <v>7032</v>
      </c>
      <c r="K841" t="s">
        <v>49</v>
      </c>
      <c r="L841">
        <v>4205647</v>
      </c>
      <c r="M841" t="s">
        <v>168</v>
      </c>
      <c r="N841" t="s">
        <v>169</v>
      </c>
      <c r="O841" t="s">
        <v>170</v>
      </c>
      <c r="P841" t="s">
        <v>171</v>
      </c>
      <c r="Q841" t="s">
        <v>54</v>
      </c>
      <c r="R841">
        <v>101047835</v>
      </c>
      <c r="S841" t="s">
        <v>172</v>
      </c>
      <c r="T841" t="s">
        <v>56</v>
      </c>
      <c r="U841" t="s">
        <v>57</v>
      </c>
      <c r="V841">
        <v>14233.62</v>
      </c>
      <c r="W841">
        <v>21313.29</v>
      </c>
      <c r="X841">
        <v>19.50714</v>
      </c>
      <c r="Y841">
        <v>1</v>
      </c>
      <c r="Z841">
        <v>1</v>
      </c>
      <c r="AA841" s="1">
        <v>42703</v>
      </c>
      <c r="AB841">
        <v>27000</v>
      </c>
      <c r="AC841" t="s">
        <v>56</v>
      </c>
      <c r="AD841" t="s">
        <v>173</v>
      </c>
    </row>
    <row r="842" spans="1:30" x14ac:dyDescent="0.3">
      <c r="A842">
        <v>56046</v>
      </c>
      <c r="B842">
        <v>1</v>
      </c>
      <c r="C842" t="s">
        <v>548</v>
      </c>
      <c r="D842" t="s">
        <v>602</v>
      </c>
      <c r="E842">
        <v>20656046</v>
      </c>
      <c r="F842">
        <v>7117285434</v>
      </c>
      <c r="G842" t="s">
        <v>46</v>
      </c>
      <c r="H842" t="s">
        <v>47</v>
      </c>
      <c r="I842" t="s">
        <v>48</v>
      </c>
      <c r="J842">
        <v>7032</v>
      </c>
      <c r="K842" t="s">
        <v>49</v>
      </c>
      <c r="L842">
        <v>4113123</v>
      </c>
      <c r="M842" t="s">
        <v>279</v>
      </c>
      <c r="N842" t="s">
        <v>280</v>
      </c>
      <c r="O842" t="s">
        <v>281</v>
      </c>
      <c r="P842" t="s">
        <v>282</v>
      </c>
      <c r="Q842" t="s">
        <v>54</v>
      </c>
      <c r="R842">
        <v>100214689</v>
      </c>
      <c r="S842" t="s">
        <v>155</v>
      </c>
      <c r="T842" t="s">
        <v>56</v>
      </c>
      <c r="U842" t="s">
        <v>57</v>
      </c>
      <c r="V842">
        <v>3349.37</v>
      </c>
      <c r="W842">
        <v>21214.89</v>
      </c>
      <c r="X842">
        <v>19.294260000000001</v>
      </c>
      <c r="Y842">
        <v>1</v>
      </c>
      <c r="Z842">
        <v>1</v>
      </c>
      <c r="AA842" s="1">
        <v>42703</v>
      </c>
      <c r="AB842">
        <v>27000</v>
      </c>
      <c r="AC842" t="s">
        <v>56</v>
      </c>
      <c r="AD842" t="s">
        <v>303</v>
      </c>
    </row>
    <row r="843" spans="1:30" x14ac:dyDescent="0.3">
      <c r="A843">
        <v>56048</v>
      </c>
      <c r="B843">
        <v>1</v>
      </c>
      <c r="C843" t="s">
        <v>548</v>
      </c>
      <c r="D843" t="s">
        <v>602</v>
      </c>
      <c r="E843">
        <v>20656048</v>
      </c>
      <c r="F843">
        <v>7117285436</v>
      </c>
      <c r="G843" t="s">
        <v>46</v>
      </c>
      <c r="H843" t="s">
        <v>47</v>
      </c>
      <c r="I843" t="s">
        <v>48</v>
      </c>
      <c r="J843">
        <v>7032</v>
      </c>
      <c r="K843" t="s">
        <v>49</v>
      </c>
      <c r="L843">
        <v>940117</v>
      </c>
      <c r="M843" t="s">
        <v>69</v>
      </c>
      <c r="N843" t="s">
        <v>70</v>
      </c>
      <c r="O843" t="s">
        <v>71</v>
      </c>
      <c r="P843" t="s">
        <v>72</v>
      </c>
      <c r="Q843" t="s">
        <v>54</v>
      </c>
      <c r="R843">
        <v>100223303</v>
      </c>
      <c r="S843" t="s">
        <v>64</v>
      </c>
      <c r="T843" t="s">
        <v>56</v>
      </c>
      <c r="U843" t="s">
        <v>57</v>
      </c>
      <c r="V843">
        <v>12610.55</v>
      </c>
      <c r="W843">
        <v>21069.8</v>
      </c>
      <c r="X843">
        <v>18.596800000000002</v>
      </c>
      <c r="Y843">
        <v>1</v>
      </c>
      <c r="Z843">
        <v>1</v>
      </c>
      <c r="AA843" s="1">
        <v>42703</v>
      </c>
      <c r="AB843">
        <v>27000</v>
      </c>
      <c r="AC843" t="s">
        <v>56</v>
      </c>
      <c r="AD843" t="s">
        <v>73</v>
      </c>
    </row>
    <row r="844" spans="1:30" x14ac:dyDescent="0.3">
      <c r="A844">
        <v>55739</v>
      </c>
      <c r="B844">
        <v>1</v>
      </c>
      <c r="C844" t="s">
        <v>548</v>
      </c>
      <c r="D844" t="s">
        <v>602</v>
      </c>
      <c r="E844">
        <v>20656002</v>
      </c>
      <c r="F844">
        <v>7117116775</v>
      </c>
      <c r="G844" t="s">
        <v>46</v>
      </c>
      <c r="H844" t="s">
        <v>47</v>
      </c>
      <c r="I844" t="s">
        <v>48</v>
      </c>
      <c r="J844">
        <v>7032</v>
      </c>
      <c r="K844" t="s">
        <v>49</v>
      </c>
      <c r="L844">
        <v>941735</v>
      </c>
      <c r="M844" t="s">
        <v>124</v>
      </c>
      <c r="N844" t="s">
        <v>125</v>
      </c>
      <c r="O844" t="s">
        <v>126</v>
      </c>
      <c r="P844" t="s">
        <v>127</v>
      </c>
      <c r="Q844" t="s">
        <v>54</v>
      </c>
      <c r="R844">
        <v>100894891</v>
      </c>
      <c r="S844" t="s">
        <v>116</v>
      </c>
      <c r="T844" t="s">
        <v>56</v>
      </c>
      <c r="U844" t="s">
        <v>57</v>
      </c>
      <c r="V844">
        <v>11655.38</v>
      </c>
      <c r="W844">
        <v>21063.84</v>
      </c>
      <c r="X844">
        <v>19.14472</v>
      </c>
      <c r="Y844">
        <v>1</v>
      </c>
      <c r="Z844">
        <v>1</v>
      </c>
      <c r="AA844" s="1">
        <v>42703</v>
      </c>
      <c r="AB844">
        <v>27000</v>
      </c>
      <c r="AC844" t="s">
        <v>56</v>
      </c>
      <c r="AD844" t="s">
        <v>128</v>
      </c>
    </row>
    <row r="845" spans="1:30" x14ac:dyDescent="0.3">
      <c r="A845">
        <v>56062</v>
      </c>
      <c r="B845">
        <v>1</v>
      </c>
      <c r="C845" t="s">
        <v>548</v>
      </c>
      <c r="D845" t="s">
        <v>602</v>
      </c>
      <c r="E845">
        <v>20657335</v>
      </c>
      <c r="F845">
        <v>7117285735</v>
      </c>
      <c r="G845" t="s">
        <v>46</v>
      </c>
      <c r="H845" t="s">
        <v>47</v>
      </c>
      <c r="I845" t="s">
        <v>48</v>
      </c>
      <c r="J845">
        <v>7032</v>
      </c>
      <c r="K845" t="s">
        <v>49</v>
      </c>
      <c r="L845">
        <v>1363663</v>
      </c>
      <c r="M845" t="s">
        <v>358</v>
      </c>
      <c r="N845" t="s">
        <v>359</v>
      </c>
      <c r="O845" t="s">
        <v>207</v>
      </c>
      <c r="P845" t="s">
        <v>208</v>
      </c>
      <c r="Q845" t="s">
        <v>54</v>
      </c>
      <c r="R845">
        <v>100223303</v>
      </c>
      <c r="S845" t="s">
        <v>64</v>
      </c>
      <c r="T845" t="s">
        <v>56</v>
      </c>
      <c r="U845" t="s">
        <v>57</v>
      </c>
      <c r="V845">
        <v>4799.46</v>
      </c>
      <c r="W845">
        <v>20815.2</v>
      </c>
      <c r="X845">
        <v>19.051200000000001</v>
      </c>
      <c r="Y845">
        <v>1</v>
      </c>
      <c r="Z845">
        <v>1</v>
      </c>
      <c r="AA845" s="1">
        <v>42703</v>
      </c>
      <c r="AB845">
        <v>27000</v>
      </c>
      <c r="AC845" t="s">
        <v>56</v>
      </c>
      <c r="AD845" t="s">
        <v>360</v>
      </c>
    </row>
    <row r="846" spans="1:30" x14ac:dyDescent="0.3">
      <c r="A846">
        <v>56047</v>
      </c>
      <c r="B846">
        <v>1</v>
      </c>
      <c r="C846" t="s">
        <v>548</v>
      </c>
      <c r="D846" t="s">
        <v>602</v>
      </c>
      <c r="E846">
        <v>20656047</v>
      </c>
      <c r="F846">
        <v>7117285435</v>
      </c>
      <c r="G846" t="s">
        <v>46</v>
      </c>
      <c r="H846" t="s">
        <v>47</v>
      </c>
      <c r="I846" t="s">
        <v>48</v>
      </c>
      <c r="J846">
        <v>7032</v>
      </c>
      <c r="K846" t="s">
        <v>49</v>
      </c>
      <c r="L846">
        <v>4113123</v>
      </c>
      <c r="M846" t="s">
        <v>279</v>
      </c>
      <c r="N846" t="s">
        <v>280</v>
      </c>
      <c r="O846" t="s">
        <v>281</v>
      </c>
      <c r="P846" t="s">
        <v>282</v>
      </c>
      <c r="Q846" t="s">
        <v>54</v>
      </c>
      <c r="R846">
        <v>100214689</v>
      </c>
      <c r="S846" t="s">
        <v>155</v>
      </c>
      <c r="T846" t="s">
        <v>56</v>
      </c>
      <c r="U846" t="s">
        <v>57</v>
      </c>
      <c r="V846">
        <v>3349.61</v>
      </c>
      <c r="W846">
        <v>20743.16</v>
      </c>
      <c r="X846">
        <v>18.923390000000001</v>
      </c>
      <c r="Y846">
        <v>1</v>
      </c>
      <c r="Z846">
        <v>1</v>
      </c>
      <c r="AA846" s="1">
        <v>42703</v>
      </c>
      <c r="AB846">
        <v>27000</v>
      </c>
      <c r="AC846" t="s">
        <v>56</v>
      </c>
      <c r="AD846" t="s">
        <v>303</v>
      </c>
    </row>
    <row r="847" spans="1:30" x14ac:dyDescent="0.3">
      <c r="A847">
        <v>57018</v>
      </c>
      <c r="B847">
        <v>1</v>
      </c>
      <c r="C847" t="s">
        <v>548</v>
      </c>
      <c r="D847" t="s">
        <v>605</v>
      </c>
      <c r="E847">
        <v>20734846</v>
      </c>
      <c r="F847">
        <v>7117326897</v>
      </c>
      <c r="G847" t="s">
        <v>46</v>
      </c>
      <c r="H847" t="s">
        <v>47</v>
      </c>
      <c r="I847" t="s">
        <v>48</v>
      </c>
      <c r="J847">
        <v>7032</v>
      </c>
      <c r="K847" t="s">
        <v>49</v>
      </c>
      <c r="L847">
        <v>1363663</v>
      </c>
      <c r="M847" t="s">
        <v>358</v>
      </c>
      <c r="N847" t="s">
        <v>359</v>
      </c>
      <c r="O847" t="s">
        <v>207</v>
      </c>
      <c r="P847" t="s">
        <v>208</v>
      </c>
      <c r="Q847" t="s">
        <v>54</v>
      </c>
      <c r="R847">
        <v>100223303</v>
      </c>
      <c r="S847" t="s">
        <v>64</v>
      </c>
      <c r="T847" t="s">
        <v>56</v>
      </c>
      <c r="U847" t="s">
        <v>57</v>
      </c>
      <c r="V847">
        <v>4814.51</v>
      </c>
      <c r="W847">
        <v>25480</v>
      </c>
      <c r="X847">
        <v>23.4</v>
      </c>
      <c r="Y847">
        <v>1</v>
      </c>
      <c r="Z847">
        <v>1</v>
      </c>
      <c r="AA847" s="1">
        <v>42704</v>
      </c>
      <c r="AB847">
        <v>27000</v>
      </c>
      <c r="AC847" t="s">
        <v>56</v>
      </c>
      <c r="AD847" t="s">
        <v>360</v>
      </c>
    </row>
    <row r="848" spans="1:30" x14ac:dyDescent="0.3">
      <c r="A848">
        <v>56701</v>
      </c>
      <c r="B848">
        <v>1</v>
      </c>
      <c r="C848" t="s">
        <v>548</v>
      </c>
      <c r="D848" t="s">
        <v>605</v>
      </c>
      <c r="E848">
        <v>20704162</v>
      </c>
      <c r="F848">
        <v>7117320003</v>
      </c>
      <c r="G848" t="s">
        <v>46</v>
      </c>
      <c r="H848" t="s">
        <v>47</v>
      </c>
      <c r="I848" t="s">
        <v>48</v>
      </c>
      <c r="J848">
        <v>7032</v>
      </c>
      <c r="K848" t="s">
        <v>49</v>
      </c>
      <c r="L848">
        <v>3025769</v>
      </c>
      <c r="M848" t="s">
        <v>62</v>
      </c>
      <c r="N848" t="s">
        <v>63</v>
      </c>
      <c r="O848" t="s">
        <v>52</v>
      </c>
      <c r="P848" t="s">
        <v>53</v>
      </c>
      <c r="Q848" t="s">
        <v>54</v>
      </c>
      <c r="R848">
        <v>101093720</v>
      </c>
      <c r="S848" t="s">
        <v>55</v>
      </c>
      <c r="T848" t="s">
        <v>56</v>
      </c>
      <c r="U848" t="s">
        <v>57</v>
      </c>
      <c r="V848">
        <v>1890.97</v>
      </c>
      <c r="W848">
        <v>25461.9</v>
      </c>
      <c r="X848">
        <v>23.529599999999999</v>
      </c>
      <c r="Y848">
        <v>1</v>
      </c>
      <c r="Z848">
        <v>1</v>
      </c>
      <c r="AA848" s="1">
        <v>42704</v>
      </c>
      <c r="AB848">
        <v>27000</v>
      </c>
      <c r="AC848" t="s">
        <v>56</v>
      </c>
      <c r="AD848" t="s">
        <v>419</v>
      </c>
    </row>
    <row r="849" spans="1:30" x14ac:dyDescent="0.3">
      <c r="A849">
        <v>56809</v>
      </c>
      <c r="B849">
        <v>1</v>
      </c>
      <c r="C849" t="s">
        <v>548</v>
      </c>
      <c r="D849" t="s">
        <v>605</v>
      </c>
      <c r="E849">
        <v>20711974</v>
      </c>
      <c r="F849">
        <v>7117322912</v>
      </c>
      <c r="G849" t="s">
        <v>46</v>
      </c>
      <c r="H849" t="s">
        <v>47</v>
      </c>
      <c r="I849" t="s">
        <v>48</v>
      </c>
      <c r="J849">
        <v>7032</v>
      </c>
      <c r="K849" t="s">
        <v>49</v>
      </c>
      <c r="L849">
        <v>1933857</v>
      </c>
      <c r="M849" t="s">
        <v>82</v>
      </c>
      <c r="N849" t="s">
        <v>83</v>
      </c>
      <c r="O849" t="s">
        <v>84</v>
      </c>
      <c r="P849" t="s">
        <v>85</v>
      </c>
      <c r="Q849" t="s">
        <v>54</v>
      </c>
      <c r="R849">
        <v>100223303</v>
      </c>
      <c r="S849" t="s">
        <v>64</v>
      </c>
      <c r="T849" t="s">
        <v>56</v>
      </c>
      <c r="U849" t="s">
        <v>57</v>
      </c>
      <c r="V849">
        <v>13718.8</v>
      </c>
      <c r="W849">
        <v>25450.880000000001</v>
      </c>
      <c r="X849">
        <v>23.901700000000002</v>
      </c>
      <c r="Y849">
        <v>1</v>
      </c>
      <c r="Z849">
        <v>1</v>
      </c>
      <c r="AA849" s="1">
        <v>42704</v>
      </c>
      <c r="AB849">
        <v>27000</v>
      </c>
      <c r="AC849" t="s">
        <v>56</v>
      </c>
      <c r="AD849" t="s">
        <v>343</v>
      </c>
    </row>
    <row r="850" spans="1:30" x14ac:dyDescent="0.3">
      <c r="A850">
        <v>58226</v>
      </c>
      <c r="B850">
        <v>1</v>
      </c>
      <c r="C850" t="s">
        <v>548</v>
      </c>
      <c r="D850" t="s">
        <v>605</v>
      </c>
      <c r="E850">
        <v>20738518</v>
      </c>
      <c r="F850">
        <v>7117330164</v>
      </c>
      <c r="G850" t="s">
        <v>46</v>
      </c>
      <c r="H850" t="s">
        <v>47</v>
      </c>
      <c r="I850" t="s">
        <v>48</v>
      </c>
      <c r="J850">
        <v>7032</v>
      </c>
      <c r="K850" t="s">
        <v>49</v>
      </c>
      <c r="L850">
        <v>3025769</v>
      </c>
      <c r="M850" t="s">
        <v>62</v>
      </c>
      <c r="N850" t="s">
        <v>63</v>
      </c>
      <c r="O850" t="s">
        <v>52</v>
      </c>
      <c r="P850" t="s">
        <v>53</v>
      </c>
      <c r="Q850" t="s">
        <v>54</v>
      </c>
      <c r="R850">
        <v>100788157</v>
      </c>
      <c r="S850" t="s">
        <v>606</v>
      </c>
      <c r="T850" t="s">
        <v>56</v>
      </c>
      <c r="U850" t="s">
        <v>57</v>
      </c>
      <c r="V850">
        <v>1624.75</v>
      </c>
      <c r="W850">
        <v>25265</v>
      </c>
      <c r="X850">
        <v>23.472000000000001</v>
      </c>
      <c r="Y850">
        <v>1</v>
      </c>
      <c r="Z850">
        <v>1</v>
      </c>
      <c r="AA850" s="1">
        <v>42704</v>
      </c>
      <c r="AB850">
        <v>27000</v>
      </c>
      <c r="AC850" t="s">
        <v>56</v>
      </c>
      <c r="AD850" t="s">
        <v>607</v>
      </c>
    </row>
    <row r="851" spans="1:30" x14ac:dyDescent="0.3">
      <c r="A851">
        <v>58234</v>
      </c>
      <c r="B851">
        <v>1</v>
      </c>
      <c r="C851" t="s">
        <v>548</v>
      </c>
      <c r="D851" t="s">
        <v>605</v>
      </c>
      <c r="E851">
        <v>20734833</v>
      </c>
      <c r="F851">
        <v>7117331496</v>
      </c>
      <c r="G851" t="s">
        <v>46</v>
      </c>
      <c r="H851" t="s">
        <v>47</v>
      </c>
      <c r="I851" t="s">
        <v>48</v>
      </c>
      <c r="J851">
        <v>7032</v>
      </c>
      <c r="K851" t="s">
        <v>49</v>
      </c>
      <c r="L851">
        <v>3025769</v>
      </c>
      <c r="M851" t="s">
        <v>62</v>
      </c>
      <c r="N851" t="s">
        <v>63</v>
      </c>
      <c r="O851" t="s">
        <v>52</v>
      </c>
      <c r="P851" t="s">
        <v>53</v>
      </c>
      <c r="Q851" t="s">
        <v>54</v>
      </c>
      <c r="R851">
        <v>100223303</v>
      </c>
      <c r="S851" t="s">
        <v>64</v>
      </c>
      <c r="T851" t="s">
        <v>56</v>
      </c>
      <c r="U851" t="s">
        <v>57</v>
      </c>
      <c r="V851">
        <v>1704</v>
      </c>
      <c r="W851">
        <v>25265</v>
      </c>
      <c r="X851">
        <v>23.472000000000001</v>
      </c>
      <c r="Y851">
        <v>1</v>
      </c>
      <c r="Z851">
        <v>1</v>
      </c>
      <c r="AA851" s="1">
        <v>42704</v>
      </c>
      <c r="AB851">
        <v>27000</v>
      </c>
      <c r="AC851" t="s">
        <v>56</v>
      </c>
      <c r="AD851" t="s">
        <v>65</v>
      </c>
    </row>
    <row r="852" spans="1:30" x14ac:dyDescent="0.3">
      <c r="A852">
        <v>56753</v>
      </c>
      <c r="B852">
        <v>1</v>
      </c>
      <c r="C852" t="s">
        <v>548</v>
      </c>
      <c r="D852" t="s">
        <v>605</v>
      </c>
      <c r="E852">
        <v>20706730</v>
      </c>
      <c r="F852">
        <v>7117320711</v>
      </c>
      <c r="G852" t="s">
        <v>46</v>
      </c>
      <c r="H852" t="s">
        <v>47</v>
      </c>
      <c r="I852" t="s">
        <v>48</v>
      </c>
      <c r="J852">
        <v>7032</v>
      </c>
      <c r="K852" t="s">
        <v>49</v>
      </c>
      <c r="L852">
        <v>3025769</v>
      </c>
      <c r="M852" t="s">
        <v>62</v>
      </c>
      <c r="N852" t="s">
        <v>63</v>
      </c>
      <c r="O852" t="s">
        <v>52</v>
      </c>
      <c r="P852" t="s">
        <v>53</v>
      </c>
      <c r="Q852" t="s">
        <v>54</v>
      </c>
      <c r="R852">
        <v>101093720</v>
      </c>
      <c r="S852" t="s">
        <v>55</v>
      </c>
      <c r="T852" t="s">
        <v>56</v>
      </c>
      <c r="U852" t="s">
        <v>57</v>
      </c>
      <c r="V852">
        <v>1892.04</v>
      </c>
      <c r="W852">
        <v>25265</v>
      </c>
      <c r="X852">
        <v>23.472000000000001</v>
      </c>
      <c r="Y852">
        <v>1</v>
      </c>
      <c r="Z852">
        <v>1</v>
      </c>
      <c r="AA852" s="1">
        <v>42704</v>
      </c>
      <c r="AB852">
        <v>27000</v>
      </c>
      <c r="AC852" t="s">
        <v>56</v>
      </c>
      <c r="AD852" t="s">
        <v>419</v>
      </c>
    </row>
    <row r="853" spans="1:30" x14ac:dyDescent="0.3">
      <c r="A853">
        <v>57020</v>
      </c>
      <c r="B853">
        <v>1</v>
      </c>
      <c r="C853" t="s">
        <v>548</v>
      </c>
      <c r="D853" t="s">
        <v>605</v>
      </c>
      <c r="E853">
        <v>20738728</v>
      </c>
      <c r="F853">
        <v>7117326906</v>
      </c>
      <c r="G853" t="s">
        <v>46</v>
      </c>
      <c r="H853" t="s">
        <v>47</v>
      </c>
      <c r="I853" t="s">
        <v>48</v>
      </c>
      <c r="J853">
        <v>7032</v>
      </c>
      <c r="K853" t="s">
        <v>49</v>
      </c>
      <c r="L853">
        <v>3025769</v>
      </c>
      <c r="M853" t="s">
        <v>62</v>
      </c>
      <c r="N853" t="s">
        <v>63</v>
      </c>
      <c r="O853" t="s">
        <v>52</v>
      </c>
      <c r="P853" t="s">
        <v>53</v>
      </c>
      <c r="Q853" t="s">
        <v>54</v>
      </c>
      <c r="R853">
        <v>100223303</v>
      </c>
      <c r="S853" t="s">
        <v>64</v>
      </c>
      <c r="T853" t="s">
        <v>56</v>
      </c>
      <c r="U853" t="s">
        <v>57</v>
      </c>
      <c r="V853">
        <v>1702.28</v>
      </c>
      <c r="W853">
        <v>24075.9</v>
      </c>
      <c r="X853">
        <v>22.315200000000001</v>
      </c>
      <c r="Y853">
        <v>1</v>
      </c>
      <c r="Z853">
        <v>1</v>
      </c>
      <c r="AA853" s="1">
        <v>42704</v>
      </c>
      <c r="AB853">
        <v>27000</v>
      </c>
      <c r="AC853" t="s">
        <v>56</v>
      </c>
      <c r="AD853" t="s">
        <v>65</v>
      </c>
    </row>
    <row r="854" spans="1:30" x14ac:dyDescent="0.3">
      <c r="A854">
        <v>58232</v>
      </c>
      <c r="B854">
        <v>1</v>
      </c>
      <c r="C854" t="s">
        <v>548</v>
      </c>
      <c r="D854" t="s">
        <v>605</v>
      </c>
      <c r="E854">
        <v>20731727</v>
      </c>
      <c r="F854">
        <v>7117331094</v>
      </c>
      <c r="G854" t="s">
        <v>46</v>
      </c>
      <c r="H854" t="s">
        <v>47</v>
      </c>
      <c r="I854" t="s">
        <v>48</v>
      </c>
      <c r="J854">
        <v>7032</v>
      </c>
      <c r="K854" t="s">
        <v>49</v>
      </c>
      <c r="L854">
        <v>942806</v>
      </c>
      <c r="M854" t="s">
        <v>90</v>
      </c>
      <c r="N854" t="s">
        <v>91</v>
      </c>
      <c r="O854" t="s">
        <v>92</v>
      </c>
      <c r="P854" t="s">
        <v>93</v>
      </c>
      <c r="Q854" t="s">
        <v>54</v>
      </c>
      <c r="R854">
        <v>100994845</v>
      </c>
      <c r="S854" t="s">
        <v>86</v>
      </c>
      <c r="T854" t="s">
        <v>56</v>
      </c>
      <c r="U854" t="s">
        <v>57</v>
      </c>
      <c r="V854">
        <v>10637.81</v>
      </c>
      <c r="W854">
        <v>23770.69</v>
      </c>
      <c r="X854">
        <v>21.12275</v>
      </c>
      <c r="Y854">
        <v>1</v>
      </c>
      <c r="Z854">
        <v>1</v>
      </c>
      <c r="AA854" s="1">
        <v>42704</v>
      </c>
      <c r="AB854">
        <v>27000</v>
      </c>
      <c r="AC854" t="s">
        <v>56</v>
      </c>
      <c r="AD854" t="s">
        <v>94</v>
      </c>
    </row>
    <row r="855" spans="1:30" x14ac:dyDescent="0.3">
      <c r="A855">
        <v>56542</v>
      </c>
      <c r="B855">
        <v>1</v>
      </c>
      <c r="C855" t="s">
        <v>548</v>
      </c>
      <c r="D855" t="s">
        <v>605</v>
      </c>
      <c r="E855">
        <v>20738726</v>
      </c>
      <c r="F855">
        <v>7117300795</v>
      </c>
      <c r="G855" t="s">
        <v>46</v>
      </c>
      <c r="H855" t="s">
        <v>47</v>
      </c>
      <c r="I855" t="s">
        <v>48</v>
      </c>
      <c r="J855">
        <v>7032</v>
      </c>
      <c r="K855" t="s">
        <v>49</v>
      </c>
      <c r="L855">
        <v>4119717</v>
      </c>
      <c r="M855" t="s">
        <v>309</v>
      </c>
      <c r="N855" t="s">
        <v>310</v>
      </c>
      <c r="O855" t="s">
        <v>311</v>
      </c>
      <c r="P855" t="s">
        <v>312</v>
      </c>
      <c r="Q855" t="s">
        <v>54</v>
      </c>
      <c r="R855">
        <v>100223303</v>
      </c>
      <c r="S855" t="s">
        <v>64</v>
      </c>
      <c r="T855" t="s">
        <v>56</v>
      </c>
      <c r="U855" t="s">
        <v>57</v>
      </c>
      <c r="V855">
        <v>5787.17</v>
      </c>
      <c r="W855">
        <v>23687.38</v>
      </c>
      <c r="X855">
        <v>21.7377</v>
      </c>
      <c r="Y855">
        <v>1</v>
      </c>
      <c r="Z855">
        <v>1</v>
      </c>
      <c r="AA855" s="1">
        <v>42704</v>
      </c>
      <c r="AB855">
        <v>27000</v>
      </c>
      <c r="AC855" t="s">
        <v>56</v>
      </c>
      <c r="AD855" t="s">
        <v>313</v>
      </c>
    </row>
    <row r="856" spans="1:30" x14ac:dyDescent="0.3">
      <c r="A856">
        <v>56704</v>
      </c>
      <c r="B856">
        <v>1</v>
      </c>
      <c r="C856" t="s">
        <v>548</v>
      </c>
      <c r="D856" t="s">
        <v>605</v>
      </c>
      <c r="E856">
        <v>20704165</v>
      </c>
      <c r="F856">
        <v>7117320021</v>
      </c>
      <c r="G856" t="s">
        <v>46</v>
      </c>
      <c r="H856" t="s">
        <v>47</v>
      </c>
      <c r="I856" t="s">
        <v>48</v>
      </c>
      <c r="J856">
        <v>7032</v>
      </c>
      <c r="K856" t="s">
        <v>49</v>
      </c>
      <c r="L856">
        <v>4119717</v>
      </c>
      <c r="M856" t="s">
        <v>309</v>
      </c>
      <c r="N856" t="s">
        <v>310</v>
      </c>
      <c r="O856" t="s">
        <v>311</v>
      </c>
      <c r="P856" t="s">
        <v>312</v>
      </c>
      <c r="Q856" t="s">
        <v>54</v>
      </c>
      <c r="R856">
        <v>100223303</v>
      </c>
      <c r="S856" t="s">
        <v>64</v>
      </c>
      <c r="T856" t="s">
        <v>56</v>
      </c>
      <c r="U856" t="s">
        <v>57</v>
      </c>
      <c r="V856">
        <v>5785.16</v>
      </c>
      <c r="W856">
        <v>23544.42</v>
      </c>
      <c r="X856">
        <v>21.627089999999999</v>
      </c>
      <c r="Y856">
        <v>1</v>
      </c>
      <c r="Z856">
        <v>1</v>
      </c>
      <c r="AA856" s="1">
        <v>42704</v>
      </c>
      <c r="AB856">
        <v>27000</v>
      </c>
      <c r="AC856" t="s">
        <v>56</v>
      </c>
      <c r="AD856" t="s">
        <v>313</v>
      </c>
    </row>
    <row r="857" spans="1:30" x14ac:dyDescent="0.3">
      <c r="A857">
        <v>58213</v>
      </c>
      <c r="B857">
        <v>1</v>
      </c>
      <c r="C857" t="s">
        <v>548</v>
      </c>
      <c r="D857" t="s">
        <v>605</v>
      </c>
      <c r="E857">
        <v>20738516</v>
      </c>
      <c r="F857">
        <v>7117329157</v>
      </c>
      <c r="G857" t="s">
        <v>46</v>
      </c>
      <c r="H857" t="s">
        <v>47</v>
      </c>
      <c r="I857" t="s">
        <v>48</v>
      </c>
      <c r="J857">
        <v>7032</v>
      </c>
      <c r="K857" t="s">
        <v>49</v>
      </c>
      <c r="L857">
        <v>659338</v>
      </c>
      <c r="M857" t="s">
        <v>50</v>
      </c>
      <c r="N857" t="s">
        <v>51</v>
      </c>
      <c r="O857" t="s">
        <v>52</v>
      </c>
      <c r="P857" t="s">
        <v>53</v>
      </c>
      <c r="Q857" t="s">
        <v>54</v>
      </c>
      <c r="R857">
        <v>101093720</v>
      </c>
      <c r="S857" t="s">
        <v>55</v>
      </c>
      <c r="T857" t="s">
        <v>56</v>
      </c>
      <c r="U857" t="s">
        <v>57</v>
      </c>
      <c r="V857">
        <v>1868</v>
      </c>
      <c r="W857">
        <v>23520</v>
      </c>
      <c r="X857">
        <v>21.6</v>
      </c>
      <c r="Y857">
        <v>1</v>
      </c>
      <c r="Z857">
        <v>1</v>
      </c>
      <c r="AA857" s="1">
        <v>42704</v>
      </c>
      <c r="AB857">
        <v>27000</v>
      </c>
      <c r="AC857" t="s">
        <v>56</v>
      </c>
      <c r="AD857" t="s">
        <v>220</v>
      </c>
    </row>
    <row r="858" spans="1:30" x14ac:dyDescent="0.3">
      <c r="A858">
        <v>58217</v>
      </c>
      <c r="B858">
        <v>1</v>
      </c>
      <c r="C858" t="s">
        <v>548</v>
      </c>
      <c r="D858" t="s">
        <v>605</v>
      </c>
      <c r="E858">
        <v>20738517</v>
      </c>
      <c r="F858">
        <v>7117329789</v>
      </c>
      <c r="G858" t="s">
        <v>46</v>
      </c>
      <c r="H858" t="s">
        <v>47</v>
      </c>
      <c r="I858" t="s">
        <v>48</v>
      </c>
      <c r="J858">
        <v>7032</v>
      </c>
      <c r="K858" t="s">
        <v>49</v>
      </c>
      <c r="L858">
        <v>659338</v>
      </c>
      <c r="M858" t="s">
        <v>50</v>
      </c>
      <c r="N858" t="s">
        <v>51</v>
      </c>
      <c r="O858" t="s">
        <v>52</v>
      </c>
      <c r="P858" t="s">
        <v>53</v>
      </c>
      <c r="Q858" t="s">
        <v>54</v>
      </c>
      <c r="R858">
        <v>101093720</v>
      </c>
      <c r="S858" t="s">
        <v>55</v>
      </c>
      <c r="T858" t="s">
        <v>56</v>
      </c>
      <c r="U858" t="s">
        <v>57</v>
      </c>
      <c r="V858">
        <v>1868</v>
      </c>
      <c r="W858">
        <v>23520</v>
      </c>
      <c r="X858">
        <v>21.6</v>
      </c>
      <c r="Y858">
        <v>1</v>
      </c>
      <c r="Z858">
        <v>1</v>
      </c>
      <c r="AA858" s="1">
        <v>42704</v>
      </c>
      <c r="AB858">
        <v>27000</v>
      </c>
      <c r="AC858" t="s">
        <v>56</v>
      </c>
      <c r="AD858" t="s">
        <v>220</v>
      </c>
    </row>
    <row r="859" spans="1:30" x14ac:dyDescent="0.3">
      <c r="A859">
        <v>56743</v>
      </c>
      <c r="B859">
        <v>1</v>
      </c>
      <c r="C859" t="s">
        <v>548</v>
      </c>
      <c r="D859" t="s">
        <v>605</v>
      </c>
      <c r="E859">
        <v>20706700</v>
      </c>
      <c r="F859">
        <v>7117320701</v>
      </c>
      <c r="G859" t="s">
        <v>46</v>
      </c>
      <c r="H859" t="s">
        <v>47</v>
      </c>
      <c r="I859" t="s">
        <v>48</v>
      </c>
      <c r="J859">
        <v>7032</v>
      </c>
      <c r="K859" t="s">
        <v>49</v>
      </c>
      <c r="L859">
        <v>3782207</v>
      </c>
      <c r="M859" t="s">
        <v>112</v>
      </c>
      <c r="N859" t="s">
        <v>113</v>
      </c>
      <c r="O859" t="s">
        <v>114</v>
      </c>
      <c r="P859" t="s">
        <v>115</v>
      </c>
      <c r="Q859" t="s">
        <v>54</v>
      </c>
      <c r="R859">
        <v>100894891</v>
      </c>
      <c r="S859" t="s">
        <v>116</v>
      </c>
      <c r="T859" t="s">
        <v>56</v>
      </c>
      <c r="U859" t="s">
        <v>57</v>
      </c>
      <c r="V859">
        <v>12150.66</v>
      </c>
      <c r="W859">
        <v>23443.7</v>
      </c>
      <c r="X859">
        <v>21.728870000000001</v>
      </c>
      <c r="Y859">
        <v>1</v>
      </c>
      <c r="Z859">
        <v>1</v>
      </c>
      <c r="AA859" s="1">
        <v>42704</v>
      </c>
      <c r="AB859">
        <v>27000</v>
      </c>
      <c r="AC859" t="s">
        <v>56</v>
      </c>
      <c r="AD859" t="s">
        <v>117</v>
      </c>
    </row>
    <row r="860" spans="1:30" x14ac:dyDescent="0.3">
      <c r="A860">
        <v>56740</v>
      </c>
      <c r="B860">
        <v>1</v>
      </c>
      <c r="C860" t="s">
        <v>548</v>
      </c>
      <c r="D860" t="s">
        <v>605</v>
      </c>
      <c r="E860">
        <v>20706697</v>
      </c>
      <c r="F860">
        <v>7117320698</v>
      </c>
      <c r="G860" t="s">
        <v>46</v>
      </c>
      <c r="H860" t="s">
        <v>47</v>
      </c>
      <c r="I860" t="s">
        <v>48</v>
      </c>
      <c r="J860">
        <v>7032</v>
      </c>
      <c r="K860" t="s">
        <v>49</v>
      </c>
      <c r="L860">
        <v>3537341</v>
      </c>
      <c r="M860" t="s">
        <v>320</v>
      </c>
      <c r="N860" t="s">
        <v>133</v>
      </c>
      <c r="O860" t="s">
        <v>84</v>
      </c>
      <c r="P860" t="s">
        <v>85</v>
      </c>
      <c r="Q860" t="s">
        <v>54</v>
      </c>
      <c r="R860">
        <v>100994845</v>
      </c>
      <c r="S860" t="s">
        <v>86</v>
      </c>
      <c r="T860" t="s">
        <v>56</v>
      </c>
      <c r="U860" t="s">
        <v>57</v>
      </c>
      <c r="V860">
        <v>11369.17</v>
      </c>
      <c r="W860">
        <v>23387.93</v>
      </c>
      <c r="X860">
        <v>21.620180000000001</v>
      </c>
      <c r="Y860">
        <v>1</v>
      </c>
      <c r="Z860">
        <v>1</v>
      </c>
      <c r="AA860" s="1">
        <v>42704</v>
      </c>
      <c r="AB860">
        <v>27000</v>
      </c>
      <c r="AC860" t="s">
        <v>56</v>
      </c>
      <c r="AD860" t="s">
        <v>321</v>
      </c>
    </row>
    <row r="861" spans="1:30" x14ac:dyDescent="0.3">
      <c r="A861">
        <v>56744</v>
      </c>
      <c r="B861">
        <v>1</v>
      </c>
      <c r="C861" t="s">
        <v>548</v>
      </c>
      <c r="D861" t="s">
        <v>605</v>
      </c>
      <c r="E861">
        <v>20706721</v>
      </c>
      <c r="F861">
        <v>7117320702</v>
      </c>
      <c r="G861" t="s">
        <v>46</v>
      </c>
      <c r="H861" t="s">
        <v>47</v>
      </c>
      <c r="I861" t="s">
        <v>48</v>
      </c>
      <c r="J861">
        <v>7032</v>
      </c>
      <c r="K861" t="s">
        <v>49</v>
      </c>
      <c r="L861">
        <v>4119717</v>
      </c>
      <c r="M861" t="s">
        <v>309</v>
      </c>
      <c r="N861" t="s">
        <v>310</v>
      </c>
      <c r="O861" t="s">
        <v>311</v>
      </c>
      <c r="P861" t="s">
        <v>312</v>
      </c>
      <c r="Q861" t="s">
        <v>54</v>
      </c>
      <c r="R861">
        <v>100223303</v>
      </c>
      <c r="S861" t="s">
        <v>64</v>
      </c>
      <c r="T861" t="s">
        <v>56</v>
      </c>
      <c r="U861" t="s">
        <v>57</v>
      </c>
      <c r="V861">
        <v>5783.05</v>
      </c>
      <c r="W861">
        <v>23267.87</v>
      </c>
      <c r="X861">
        <v>21.34113</v>
      </c>
      <c r="Y861">
        <v>1</v>
      </c>
      <c r="Z861">
        <v>1</v>
      </c>
      <c r="AA861" s="1">
        <v>42704</v>
      </c>
      <c r="AB861">
        <v>27000</v>
      </c>
      <c r="AC861" t="s">
        <v>56</v>
      </c>
      <c r="AD861" t="s">
        <v>313</v>
      </c>
    </row>
    <row r="862" spans="1:30" x14ac:dyDescent="0.3">
      <c r="A862">
        <v>58237</v>
      </c>
      <c r="B862">
        <v>1</v>
      </c>
      <c r="C862" t="s">
        <v>548</v>
      </c>
      <c r="D862" t="s">
        <v>605</v>
      </c>
      <c r="E862">
        <v>20734837</v>
      </c>
      <c r="F862">
        <v>7117331500</v>
      </c>
      <c r="G862" t="s">
        <v>46</v>
      </c>
      <c r="H862" t="s">
        <v>47</v>
      </c>
      <c r="I862" t="s">
        <v>48</v>
      </c>
      <c r="J862">
        <v>7032</v>
      </c>
      <c r="K862" t="s">
        <v>49</v>
      </c>
      <c r="L862">
        <v>4131606</v>
      </c>
      <c r="M862" t="s">
        <v>269</v>
      </c>
      <c r="N862" t="s">
        <v>270</v>
      </c>
      <c r="O862" t="s">
        <v>126</v>
      </c>
      <c r="P862" t="s">
        <v>127</v>
      </c>
      <c r="Q862" t="s">
        <v>54</v>
      </c>
      <c r="R862">
        <v>100894891</v>
      </c>
      <c r="S862" t="s">
        <v>116</v>
      </c>
      <c r="T862" t="s">
        <v>56</v>
      </c>
      <c r="U862" t="s">
        <v>57</v>
      </c>
      <c r="V862">
        <v>11993.22</v>
      </c>
      <c r="W862">
        <v>23048.02</v>
      </c>
      <c r="X862">
        <v>21.058920000000001</v>
      </c>
      <c r="Y862">
        <v>1</v>
      </c>
      <c r="Z862">
        <v>1</v>
      </c>
      <c r="AA862" s="1">
        <v>42704</v>
      </c>
      <c r="AB862">
        <v>27000</v>
      </c>
      <c r="AC862" t="s">
        <v>56</v>
      </c>
      <c r="AD862" t="s">
        <v>271</v>
      </c>
    </row>
    <row r="863" spans="1:30" x14ac:dyDescent="0.3">
      <c r="A863">
        <v>56702</v>
      </c>
      <c r="B863">
        <v>1</v>
      </c>
      <c r="C863" t="s">
        <v>548</v>
      </c>
      <c r="D863" t="s">
        <v>605</v>
      </c>
      <c r="E863">
        <v>20704163</v>
      </c>
      <c r="F863">
        <v>7117320004</v>
      </c>
      <c r="G863" t="s">
        <v>46</v>
      </c>
      <c r="H863" t="s">
        <v>47</v>
      </c>
      <c r="I863" t="s">
        <v>48</v>
      </c>
      <c r="J863">
        <v>7032</v>
      </c>
      <c r="K863" t="s">
        <v>49</v>
      </c>
      <c r="L863">
        <v>925239</v>
      </c>
      <c r="M863" t="s">
        <v>554</v>
      </c>
      <c r="N863" t="s">
        <v>555</v>
      </c>
      <c r="O863" t="s">
        <v>99</v>
      </c>
      <c r="P863" t="s">
        <v>100</v>
      </c>
      <c r="Q863" t="s">
        <v>54</v>
      </c>
      <c r="R863">
        <v>100223303</v>
      </c>
      <c r="S863" t="s">
        <v>64</v>
      </c>
      <c r="T863" t="s">
        <v>56</v>
      </c>
      <c r="U863" t="s">
        <v>57</v>
      </c>
      <c r="V863">
        <v>6465.37</v>
      </c>
      <c r="W863">
        <v>23036.28</v>
      </c>
      <c r="X863">
        <v>20.851980000000001</v>
      </c>
      <c r="Y863">
        <v>1</v>
      </c>
      <c r="Z863">
        <v>1</v>
      </c>
      <c r="AA863" s="1">
        <v>42704</v>
      </c>
      <c r="AB863">
        <v>27000</v>
      </c>
      <c r="AC863" t="s">
        <v>56</v>
      </c>
      <c r="AD863" t="s">
        <v>101</v>
      </c>
    </row>
    <row r="864" spans="1:30" x14ac:dyDescent="0.3">
      <c r="A864">
        <v>56745</v>
      </c>
      <c r="B864">
        <v>1</v>
      </c>
      <c r="C864" t="s">
        <v>548</v>
      </c>
      <c r="D864" t="s">
        <v>605</v>
      </c>
      <c r="E864">
        <v>20706722</v>
      </c>
      <c r="F864">
        <v>7117320703</v>
      </c>
      <c r="G864" t="s">
        <v>46</v>
      </c>
      <c r="H864" t="s">
        <v>47</v>
      </c>
      <c r="I864" t="s">
        <v>48</v>
      </c>
      <c r="J864">
        <v>7032</v>
      </c>
      <c r="K864" t="s">
        <v>49</v>
      </c>
      <c r="L864">
        <v>2552491</v>
      </c>
      <c r="M864" t="s">
        <v>120</v>
      </c>
      <c r="N864" t="s">
        <v>121</v>
      </c>
      <c r="O864" t="s">
        <v>99</v>
      </c>
      <c r="P864" t="s">
        <v>100</v>
      </c>
      <c r="Q864" t="s">
        <v>54</v>
      </c>
      <c r="R864">
        <v>100223303</v>
      </c>
      <c r="S864" t="s">
        <v>64</v>
      </c>
      <c r="T864" t="s">
        <v>56</v>
      </c>
      <c r="U864" t="s">
        <v>57</v>
      </c>
      <c r="V864">
        <v>11709.11</v>
      </c>
      <c r="W864">
        <v>22890.93</v>
      </c>
      <c r="X864">
        <v>20.42304</v>
      </c>
      <c r="Y864">
        <v>1</v>
      </c>
      <c r="Z864">
        <v>1</v>
      </c>
      <c r="AA864" s="1">
        <v>42704</v>
      </c>
      <c r="AB864">
        <v>27000</v>
      </c>
      <c r="AC864" t="s">
        <v>56</v>
      </c>
      <c r="AD864" t="s">
        <v>122</v>
      </c>
    </row>
    <row r="865" spans="1:30" x14ac:dyDescent="0.3">
      <c r="A865">
        <v>56543</v>
      </c>
      <c r="B865">
        <v>1</v>
      </c>
      <c r="C865" t="s">
        <v>548</v>
      </c>
      <c r="D865" t="s">
        <v>605</v>
      </c>
      <c r="E865">
        <v>20738730</v>
      </c>
      <c r="F865">
        <v>7117300796</v>
      </c>
      <c r="G865" t="s">
        <v>46</v>
      </c>
      <c r="H865" t="s">
        <v>47</v>
      </c>
      <c r="I865" t="s">
        <v>48</v>
      </c>
      <c r="J865">
        <v>7032</v>
      </c>
      <c r="K865" t="s">
        <v>49</v>
      </c>
      <c r="L865">
        <v>941468</v>
      </c>
      <c r="M865" t="s">
        <v>205</v>
      </c>
      <c r="N865" t="s">
        <v>206</v>
      </c>
      <c r="O865" t="s">
        <v>207</v>
      </c>
      <c r="P865" t="s">
        <v>208</v>
      </c>
      <c r="Q865" t="s">
        <v>54</v>
      </c>
      <c r="R865">
        <v>101093720</v>
      </c>
      <c r="S865" t="s">
        <v>55</v>
      </c>
      <c r="T865" t="s">
        <v>56</v>
      </c>
      <c r="U865" t="s">
        <v>57</v>
      </c>
      <c r="V865">
        <v>3800.1</v>
      </c>
      <c r="W865">
        <v>22769.42</v>
      </c>
      <c r="X865">
        <v>20.77074</v>
      </c>
      <c r="Y865">
        <v>1</v>
      </c>
      <c r="Z865">
        <v>1</v>
      </c>
      <c r="AA865" s="1">
        <v>42704</v>
      </c>
      <c r="AB865">
        <v>27000</v>
      </c>
      <c r="AC865" t="s">
        <v>56</v>
      </c>
      <c r="AD865" t="s">
        <v>209</v>
      </c>
    </row>
    <row r="866" spans="1:30" x14ac:dyDescent="0.3">
      <c r="A866">
        <v>58236</v>
      </c>
      <c r="B866">
        <v>1</v>
      </c>
      <c r="C866" t="s">
        <v>548</v>
      </c>
      <c r="D866" t="s">
        <v>605</v>
      </c>
      <c r="E866">
        <v>20734836</v>
      </c>
      <c r="F866">
        <v>7117331499</v>
      </c>
      <c r="G866" t="s">
        <v>46</v>
      </c>
      <c r="H866" t="s">
        <v>47</v>
      </c>
      <c r="I866" t="s">
        <v>48</v>
      </c>
      <c r="J866">
        <v>7032</v>
      </c>
      <c r="K866" t="s">
        <v>49</v>
      </c>
      <c r="L866">
        <v>931925</v>
      </c>
      <c r="M866" t="s">
        <v>239</v>
      </c>
      <c r="N866" t="s">
        <v>240</v>
      </c>
      <c r="O866" t="s">
        <v>241</v>
      </c>
      <c r="P866" t="s">
        <v>242</v>
      </c>
      <c r="Q866" t="s">
        <v>54</v>
      </c>
      <c r="R866">
        <v>100647401</v>
      </c>
      <c r="S866" t="s">
        <v>274</v>
      </c>
      <c r="T866" t="s">
        <v>56</v>
      </c>
      <c r="U866" t="s">
        <v>57</v>
      </c>
      <c r="V866">
        <v>3431.99</v>
      </c>
      <c r="W866">
        <v>22631.14</v>
      </c>
      <c r="X866">
        <v>20.684449999999998</v>
      </c>
      <c r="Y866">
        <v>1</v>
      </c>
      <c r="Z866">
        <v>1</v>
      </c>
      <c r="AA866" s="1">
        <v>42704</v>
      </c>
      <c r="AB866">
        <v>27000</v>
      </c>
      <c r="AC866" t="s">
        <v>56</v>
      </c>
      <c r="AD866" t="s">
        <v>275</v>
      </c>
    </row>
    <row r="867" spans="1:30" x14ac:dyDescent="0.3">
      <c r="A867">
        <v>58227</v>
      </c>
      <c r="B867">
        <v>1</v>
      </c>
      <c r="C867" t="s">
        <v>548</v>
      </c>
      <c r="D867" t="s">
        <v>605</v>
      </c>
      <c r="E867">
        <v>20738727</v>
      </c>
      <c r="F867">
        <v>7117330165</v>
      </c>
      <c r="G867" t="s">
        <v>46</v>
      </c>
      <c r="H867" t="s">
        <v>47</v>
      </c>
      <c r="I867" t="s">
        <v>48</v>
      </c>
      <c r="J867">
        <v>7032</v>
      </c>
      <c r="K867" t="s">
        <v>49</v>
      </c>
      <c r="L867">
        <v>4072295</v>
      </c>
      <c r="M867" t="s">
        <v>377</v>
      </c>
      <c r="N867" t="s">
        <v>225</v>
      </c>
      <c r="O867" t="s">
        <v>207</v>
      </c>
      <c r="P867" t="s">
        <v>208</v>
      </c>
      <c r="Q867" t="s">
        <v>54</v>
      </c>
      <c r="R867">
        <v>101093720</v>
      </c>
      <c r="S867" t="s">
        <v>55</v>
      </c>
      <c r="T867" t="s">
        <v>56</v>
      </c>
      <c r="U867" t="s">
        <v>57</v>
      </c>
      <c r="V867">
        <v>3781.26</v>
      </c>
      <c r="W867">
        <v>22448.41</v>
      </c>
      <c r="X867">
        <v>20.425740000000001</v>
      </c>
      <c r="Y867">
        <v>1</v>
      </c>
      <c r="Z867">
        <v>1</v>
      </c>
      <c r="AA867" s="1">
        <v>42704</v>
      </c>
      <c r="AB867">
        <v>27000</v>
      </c>
      <c r="AC867" t="s">
        <v>56</v>
      </c>
      <c r="AD867" t="s">
        <v>226</v>
      </c>
    </row>
    <row r="868" spans="1:30" x14ac:dyDescent="0.3">
      <c r="A868">
        <v>56544</v>
      </c>
      <c r="B868">
        <v>1</v>
      </c>
      <c r="C868" t="s">
        <v>548</v>
      </c>
      <c r="D868" t="s">
        <v>605</v>
      </c>
      <c r="E868">
        <v>20738731</v>
      </c>
      <c r="F868">
        <v>7117300797</v>
      </c>
      <c r="G868" t="s">
        <v>46</v>
      </c>
      <c r="H868" t="s">
        <v>47</v>
      </c>
      <c r="I868" t="s">
        <v>48</v>
      </c>
      <c r="J868">
        <v>7032</v>
      </c>
      <c r="K868" t="s">
        <v>49</v>
      </c>
      <c r="L868">
        <v>4072295</v>
      </c>
      <c r="M868" t="s">
        <v>377</v>
      </c>
      <c r="N868" t="s">
        <v>225</v>
      </c>
      <c r="O868" t="s">
        <v>207</v>
      </c>
      <c r="P868" t="s">
        <v>208</v>
      </c>
      <c r="Q868" t="s">
        <v>54</v>
      </c>
      <c r="R868">
        <v>101093720</v>
      </c>
      <c r="S868" t="s">
        <v>55</v>
      </c>
      <c r="T868" t="s">
        <v>56</v>
      </c>
      <c r="U868" t="s">
        <v>57</v>
      </c>
      <c r="V868">
        <v>3781.26</v>
      </c>
      <c r="W868">
        <v>22448.41</v>
      </c>
      <c r="X868">
        <v>20.425740000000001</v>
      </c>
      <c r="Y868">
        <v>1</v>
      </c>
      <c r="Z868">
        <v>1</v>
      </c>
      <c r="AA868" s="1">
        <v>42704</v>
      </c>
      <c r="AB868">
        <v>27000</v>
      </c>
      <c r="AC868" t="s">
        <v>56</v>
      </c>
      <c r="AD868" t="s">
        <v>226</v>
      </c>
    </row>
    <row r="869" spans="1:30" x14ac:dyDescent="0.3">
      <c r="A869">
        <v>57019</v>
      </c>
      <c r="B869">
        <v>1</v>
      </c>
      <c r="C869" t="s">
        <v>548</v>
      </c>
      <c r="D869" t="s">
        <v>605</v>
      </c>
      <c r="E869">
        <v>20734848</v>
      </c>
      <c r="F869">
        <v>7117326899</v>
      </c>
      <c r="G869" t="s">
        <v>46</v>
      </c>
      <c r="H869" t="s">
        <v>47</v>
      </c>
      <c r="I869" t="s">
        <v>48</v>
      </c>
      <c r="J869">
        <v>7032</v>
      </c>
      <c r="K869" t="s">
        <v>49</v>
      </c>
      <c r="L869">
        <v>916295</v>
      </c>
      <c r="M869" t="s">
        <v>293</v>
      </c>
      <c r="N869" t="s">
        <v>294</v>
      </c>
      <c r="O869" t="s">
        <v>263</v>
      </c>
      <c r="P869" t="s">
        <v>264</v>
      </c>
      <c r="Q869" t="s">
        <v>54</v>
      </c>
      <c r="R869">
        <v>100647401</v>
      </c>
      <c r="S869" t="s">
        <v>274</v>
      </c>
      <c r="T869" t="s">
        <v>56</v>
      </c>
      <c r="U869" t="s">
        <v>57</v>
      </c>
      <c r="V869">
        <v>3475.04</v>
      </c>
      <c r="W869">
        <v>22326.6</v>
      </c>
      <c r="X869">
        <v>20.465160000000001</v>
      </c>
      <c r="Y869">
        <v>1</v>
      </c>
      <c r="Z869">
        <v>1</v>
      </c>
      <c r="AA869" s="1">
        <v>42704</v>
      </c>
      <c r="AB869">
        <v>27000</v>
      </c>
      <c r="AC869" t="s">
        <v>56</v>
      </c>
      <c r="AD869" t="s">
        <v>295</v>
      </c>
    </row>
    <row r="870" spans="1:30" x14ac:dyDescent="0.3">
      <c r="A870">
        <v>56837</v>
      </c>
      <c r="B870">
        <v>1</v>
      </c>
      <c r="C870" t="s">
        <v>548</v>
      </c>
      <c r="D870" t="s">
        <v>605</v>
      </c>
      <c r="E870">
        <v>20717620</v>
      </c>
      <c r="F870">
        <v>7117324956</v>
      </c>
      <c r="G870" t="s">
        <v>46</v>
      </c>
      <c r="H870" t="s">
        <v>47</v>
      </c>
      <c r="I870" t="s">
        <v>48</v>
      </c>
      <c r="J870">
        <v>7032</v>
      </c>
      <c r="K870" t="s">
        <v>49</v>
      </c>
      <c r="L870">
        <v>917531</v>
      </c>
      <c r="M870" t="s">
        <v>319</v>
      </c>
      <c r="N870" t="s">
        <v>152</v>
      </c>
      <c r="O870" t="s">
        <v>153</v>
      </c>
      <c r="P870" t="s">
        <v>154</v>
      </c>
      <c r="Q870" t="s">
        <v>54</v>
      </c>
      <c r="R870">
        <v>100297681</v>
      </c>
      <c r="S870" t="s">
        <v>258</v>
      </c>
      <c r="T870" t="s">
        <v>56</v>
      </c>
      <c r="U870" t="s">
        <v>57</v>
      </c>
      <c r="V870">
        <v>3734.72</v>
      </c>
      <c r="W870">
        <v>22299.95</v>
      </c>
      <c r="X870">
        <v>20.34741</v>
      </c>
      <c r="Y870">
        <v>1</v>
      </c>
      <c r="Z870">
        <v>1</v>
      </c>
      <c r="AA870" s="1">
        <v>42704</v>
      </c>
      <c r="AB870">
        <v>27000</v>
      </c>
      <c r="AC870" t="s">
        <v>56</v>
      </c>
      <c r="AD870" t="s">
        <v>298</v>
      </c>
    </row>
    <row r="871" spans="1:30" x14ac:dyDescent="0.3">
      <c r="A871">
        <v>56835</v>
      </c>
      <c r="B871">
        <v>1</v>
      </c>
      <c r="C871" t="s">
        <v>548</v>
      </c>
      <c r="D871" t="s">
        <v>605</v>
      </c>
      <c r="E871">
        <v>20717663</v>
      </c>
      <c r="F871">
        <v>7117324702</v>
      </c>
      <c r="G871" t="s">
        <v>46</v>
      </c>
      <c r="H871" t="s">
        <v>47</v>
      </c>
      <c r="I871" t="s">
        <v>48</v>
      </c>
      <c r="J871">
        <v>7032</v>
      </c>
      <c r="K871" t="s">
        <v>49</v>
      </c>
      <c r="L871">
        <v>942421</v>
      </c>
      <c r="M871" t="s">
        <v>261</v>
      </c>
      <c r="N871" t="s">
        <v>262</v>
      </c>
      <c r="O871" t="s">
        <v>263</v>
      </c>
      <c r="P871" t="s">
        <v>264</v>
      </c>
      <c r="Q871" t="s">
        <v>54</v>
      </c>
      <c r="R871">
        <v>100647401</v>
      </c>
      <c r="S871" t="s">
        <v>274</v>
      </c>
      <c r="T871" t="s">
        <v>56</v>
      </c>
      <c r="U871" t="s">
        <v>57</v>
      </c>
      <c r="V871">
        <v>3568.11</v>
      </c>
      <c r="W871">
        <v>22231.63</v>
      </c>
      <c r="X871">
        <v>20.335090000000001</v>
      </c>
      <c r="Y871">
        <v>1</v>
      </c>
      <c r="Z871">
        <v>1</v>
      </c>
      <c r="AA871" s="1">
        <v>42704</v>
      </c>
      <c r="AB871">
        <v>27000</v>
      </c>
      <c r="AC871" t="s">
        <v>56</v>
      </c>
      <c r="AD871" t="s">
        <v>370</v>
      </c>
    </row>
    <row r="872" spans="1:30" x14ac:dyDescent="0.3">
      <c r="A872">
        <v>56343</v>
      </c>
      <c r="B872">
        <v>1</v>
      </c>
      <c r="C872" t="s">
        <v>548</v>
      </c>
      <c r="D872" t="s">
        <v>605</v>
      </c>
      <c r="E872">
        <v>20738124</v>
      </c>
      <c r="F872">
        <v>7117284604</v>
      </c>
      <c r="G872" t="s">
        <v>46</v>
      </c>
      <c r="H872" t="s">
        <v>47</v>
      </c>
      <c r="I872" t="s">
        <v>48</v>
      </c>
      <c r="J872">
        <v>7032</v>
      </c>
      <c r="K872" t="s">
        <v>49</v>
      </c>
      <c r="L872">
        <v>4939405</v>
      </c>
      <c r="M872" t="s">
        <v>386</v>
      </c>
      <c r="N872" t="s">
        <v>113</v>
      </c>
      <c r="O872" t="s">
        <v>114</v>
      </c>
      <c r="P872" t="s">
        <v>587</v>
      </c>
      <c r="Q872" t="s">
        <v>54</v>
      </c>
      <c r="R872">
        <v>100894891</v>
      </c>
      <c r="S872" t="s">
        <v>116</v>
      </c>
      <c r="T872" t="s">
        <v>56</v>
      </c>
      <c r="U872" t="s">
        <v>57</v>
      </c>
      <c r="V872">
        <v>12196.45</v>
      </c>
      <c r="W872">
        <v>22183.5</v>
      </c>
      <c r="X872">
        <v>20.13214</v>
      </c>
      <c r="Y872">
        <v>1</v>
      </c>
      <c r="Z872">
        <v>1</v>
      </c>
      <c r="AA872" s="1">
        <v>42704</v>
      </c>
      <c r="AB872">
        <v>27000</v>
      </c>
      <c r="AC872" t="s">
        <v>56</v>
      </c>
      <c r="AD872" t="s">
        <v>117</v>
      </c>
    </row>
    <row r="873" spans="1:30" x14ac:dyDescent="0.3">
      <c r="A873">
        <v>58214</v>
      </c>
      <c r="B873">
        <v>1</v>
      </c>
      <c r="C873" t="s">
        <v>548</v>
      </c>
      <c r="D873" t="s">
        <v>605</v>
      </c>
      <c r="E873">
        <v>20738725</v>
      </c>
      <c r="F873">
        <v>7117329158</v>
      </c>
      <c r="G873" t="s">
        <v>46</v>
      </c>
      <c r="H873" t="s">
        <v>47</v>
      </c>
      <c r="I873" t="s">
        <v>48</v>
      </c>
      <c r="J873">
        <v>7032</v>
      </c>
      <c r="K873" t="s">
        <v>49</v>
      </c>
      <c r="L873">
        <v>1933857</v>
      </c>
      <c r="M873" t="s">
        <v>82</v>
      </c>
      <c r="N873" t="s">
        <v>83</v>
      </c>
      <c r="O873" t="s">
        <v>84</v>
      </c>
      <c r="P873" t="s">
        <v>85</v>
      </c>
      <c r="Q873" t="s">
        <v>54</v>
      </c>
      <c r="R873">
        <v>100994845</v>
      </c>
      <c r="S873" t="s">
        <v>86</v>
      </c>
      <c r="T873" t="s">
        <v>56</v>
      </c>
      <c r="U873" t="s">
        <v>57</v>
      </c>
      <c r="V873">
        <v>11756.44</v>
      </c>
      <c r="W873">
        <v>22165.01</v>
      </c>
      <c r="X873">
        <v>19.437580000000001</v>
      </c>
      <c r="Y873">
        <v>1</v>
      </c>
      <c r="Z873">
        <v>1</v>
      </c>
      <c r="AA873" s="1">
        <v>42704</v>
      </c>
      <c r="AB873">
        <v>27000</v>
      </c>
      <c r="AC873" t="s">
        <v>56</v>
      </c>
      <c r="AD873" t="s">
        <v>87</v>
      </c>
    </row>
    <row r="874" spans="1:30" x14ac:dyDescent="0.3">
      <c r="A874">
        <v>56764</v>
      </c>
      <c r="B874">
        <v>1</v>
      </c>
      <c r="C874" t="s">
        <v>548</v>
      </c>
      <c r="D874" t="s">
        <v>605</v>
      </c>
      <c r="E874">
        <v>20734851</v>
      </c>
      <c r="F874">
        <v>7117321996</v>
      </c>
      <c r="G874" t="s">
        <v>46</v>
      </c>
      <c r="H874" t="s">
        <v>47</v>
      </c>
      <c r="I874" t="s">
        <v>48</v>
      </c>
      <c r="J874">
        <v>7032</v>
      </c>
      <c r="K874" t="s">
        <v>49</v>
      </c>
      <c r="L874">
        <v>3091654</v>
      </c>
      <c r="M874" t="s">
        <v>364</v>
      </c>
      <c r="N874" t="s">
        <v>365</v>
      </c>
      <c r="O874" t="s">
        <v>207</v>
      </c>
      <c r="P874" t="s">
        <v>208</v>
      </c>
      <c r="Q874" t="s">
        <v>54</v>
      </c>
      <c r="R874">
        <v>100223303</v>
      </c>
      <c r="S874" t="s">
        <v>64</v>
      </c>
      <c r="T874" t="s">
        <v>56</v>
      </c>
      <c r="U874" t="s">
        <v>57</v>
      </c>
      <c r="V874">
        <v>3870.16</v>
      </c>
      <c r="W874">
        <v>22141.53</v>
      </c>
      <c r="X874">
        <v>20.267679999999999</v>
      </c>
      <c r="Y874">
        <v>1</v>
      </c>
      <c r="Z874">
        <v>1</v>
      </c>
      <c r="AA874" s="1">
        <v>42704</v>
      </c>
      <c r="AB874">
        <v>27000</v>
      </c>
      <c r="AC874" t="s">
        <v>56</v>
      </c>
      <c r="AD874" t="s">
        <v>366</v>
      </c>
    </row>
    <row r="875" spans="1:30" x14ac:dyDescent="0.3">
      <c r="A875">
        <v>56762</v>
      </c>
      <c r="B875">
        <v>1</v>
      </c>
      <c r="C875" t="s">
        <v>548</v>
      </c>
      <c r="D875" t="s">
        <v>605</v>
      </c>
      <c r="E875">
        <v>20734849</v>
      </c>
      <c r="F875">
        <v>7117321994</v>
      </c>
      <c r="G875" t="s">
        <v>46</v>
      </c>
      <c r="H875" t="s">
        <v>47</v>
      </c>
      <c r="I875" t="s">
        <v>48</v>
      </c>
      <c r="J875">
        <v>7032</v>
      </c>
      <c r="K875" t="s">
        <v>49</v>
      </c>
      <c r="L875">
        <v>941735</v>
      </c>
      <c r="M875" t="s">
        <v>124</v>
      </c>
      <c r="N875" t="s">
        <v>125</v>
      </c>
      <c r="O875" t="s">
        <v>126</v>
      </c>
      <c r="P875" t="s">
        <v>127</v>
      </c>
      <c r="Q875" t="s">
        <v>54</v>
      </c>
      <c r="R875">
        <v>100894891</v>
      </c>
      <c r="S875" t="s">
        <v>116</v>
      </c>
      <c r="T875" t="s">
        <v>56</v>
      </c>
      <c r="U875" t="s">
        <v>57</v>
      </c>
      <c r="V875">
        <v>11669.33</v>
      </c>
      <c r="W875">
        <v>22034.26</v>
      </c>
      <c r="X875">
        <v>19.865159999999999</v>
      </c>
      <c r="Y875">
        <v>1</v>
      </c>
      <c r="Z875">
        <v>1</v>
      </c>
      <c r="AA875" s="1">
        <v>42704</v>
      </c>
      <c r="AB875">
        <v>27000</v>
      </c>
      <c r="AC875" t="s">
        <v>56</v>
      </c>
      <c r="AD875" t="s">
        <v>128</v>
      </c>
    </row>
    <row r="876" spans="1:30" x14ac:dyDescent="0.3">
      <c r="A876">
        <v>56467</v>
      </c>
      <c r="B876">
        <v>1</v>
      </c>
      <c r="C876" t="s">
        <v>548</v>
      </c>
      <c r="D876" t="s">
        <v>605</v>
      </c>
      <c r="E876">
        <v>20735280</v>
      </c>
      <c r="F876">
        <v>7117296795</v>
      </c>
      <c r="G876" t="s">
        <v>46</v>
      </c>
      <c r="H876" t="s">
        <v>47</v>
      </c>
      <c r="I876" t="s">
        <v>48</v>
      </c>
      <c r="J876">
        <v>7032</v>
      </c>
      <c r="K876" t="s">
        <v>49</v>
      </c>
      <c r="L876">
        <v>5113784</v>
      </c>
      <c r="M876" t="s">
        <v>566</v>
      </c>
      <c r="N876" t="s">
        <v>567</v>
      </c>
      <c r="O876" t="s">
        <v>568</v>
      </c>
      <c r="P876" t="s">
        <v>569</v>
      </c>
      <c r="Q876" t="s">
        <v>54</v>
      </c>
      <c r="R876">
        <v>100894891</v>
      </c>
      <c r="S876" t="s">
        <v>116</v>
      </c>
      <c r="T876" t="s">
        <v>56</v>
      </c>
      <c r="U876" t="s">
        <v>57</v>
      </c>
      <c r="V876">
        <v>12900.92</v>
      </c>
      <c r="W876">
        <v>22026.42</v>
      </c>
      <c r="X876">
        <v>19.924399999999999</v>
      </c>
      <c r="Y876">
        <v>1</v>
      </c>
      <c r="Z876">
        <v>1</v>
      </c>
      <c r="AA876" s="1">
        <v>42704</v>
      </c>
      <c r="AB876">
        <v>27000</v>
      </c>
      <c r="AC876" t="s">
        <v>56</v>
      </c>
      <c r="AD876" t="s">
        <v>570</v>
      </c>
    </row>
    <row r="877" spans="1:30" x14ac:dyDescent="0.3">
      <c r="A877">
        <v>56442</v>
      </c>
      <c r="B877">
        <v>1</v>
      </c>
      <c r="C877" t="s">
        <v>548</v>
      </c>
      <c r="D877" t="s">
        <v>605</v>
      </c>
      <c r="E877">
        <v>20734839</v>
      </c>
      <c r="F877">
        <v>7117294891</v>
      </c>
      <c r="G877" t="s">
        <v>46</v>
      </c>
      <c r="H877" t="s">
        <v>47</v>
      </c>
      <c r="I877" t="s">
        <v>48</v>
      </c>
      <c r="J877">
        <v>7032</v>
      </c>
      <c r="K877" t="s">
        <v>49</v>
      </c>
      <c r="L877">
        <v>4480377</v>
      </c>
      <c r="M877" t="s">
        <v>213</v>
      </c>
      <c r="N877" t="s">
        <v>214</v>
      </c>
      <c r="O877" t="s">
        <v>215</v>
      </c>
      <c r="P877" t="s">
        <v>216</v>
      </c>
      <c r="Q877" t="s">
        <v>54</v>
      </c>
      <c r="R877">
        <v>100894891</v>
      </c>
      <c r="S877" t="s">
        <v>116</v>
      </c>
      <c r="T877" t="s">
        <v>56</v>
      </c>
      <c r="U877" t="s">
        <v>57</v>
      </c>
      <c r="V877">
        <v>20578.23</v>
      </c>
      <c r="W877">
        <v>22018.73</v>
      </c>
      <c r="X877">
        <v>20.075769999999999</v>
      </c>
      <c r="Y877">
        <v>1</v>
      </c>
      <c r="Z877">
        <v>1</v>
      </c>
      <c r="AA877" s="1">
        <v>42704</v>
      </c>
      <c r="AB877">
        <v>27000</v>
      </c>
      <c r="AC877" t="s">
        <v>56</v>
      </c>
      <c r="AD877" t="s">
        <v>217</v>
      </c>
    </row>
    <row r="878" spans="1:30" x14ac:dyDescent="0.3">
      <c r="A878">
        <v>56751</v>
      </c>
      <c r="B878">
        <v>1</v>
      </c>
      <c r="C878" t="s">
        <v>548</v>
      </c>
      <c r="D878" t="s">
        <v>605</v>
      </c>
      <c r="E878">
        <v>20706728</v>
      </c>
      <c r="F878">
        <v>7117320709</v>
      </c>
      <c r="G878" t="s">
        <v>46</v>
      </c>
      <c r="H878" t="s">
        <v>47</v>
      </c>
      <c r="I878" t="s">
        <v>48</v>
      </c>
      <c r="J878">
        <v>7032</v>
      </c>
      <c r="K878" t="s">
        <v>49</v>
      </c>
      <c r="L878">
        <v>3782207</v>
      </c>
      <c r="M878" t="s">
        <v>112</v>
      </c>
      <c r="N878" t="s">
        <v>113</v>
      </c>
      <c r="O878" t="s">
        <v>114</v>
      </c>
      <c r="P878" t="s">
        <v>115</v>
      </c>
      <c r="Q878" t="s">
        <v>54</v>
      </c>
      <c r="R878">
        <v>100894891</v>
      </c>
      <c r="S878" t="s">
        <v>116</v>
      </c>
      <c r="T878" t="s">
        <v>56</v>
      </c>
      <c r="U878" t="s">
        <v>57</v>
      </c>
      <c r="V878">
        <v>12161.29</v>
      </c>
      <c r="W878">
        <v>21947.16</v>
      </c>
      <c r="X878">
        <v>19.98696</v>
      </c>
      <c r="Y878">
        <v>1</v>
      </c>
      <c r="Z878">
        <v>1</v>
      </c>
      <c r="AA878" s="1">
        <v>42704</v>
      </c>
      <c r="AB878">
        <v>27000</v>
      </c>
      <c r="AC878" t="s">
        <v>56</v>
      </c>
      <c r="AD878" t="s">
        <v>117</v>
      </c>
    </row>
    <row r="879" spans="1:30" x14ac:dyDescent="0.3">
      <c r="A879">
        <v>56836</v>
      </c>
      <c r="B879">
        <v>1</v>
      </c>
      <c r="C879" t="s">
        <v>548</v>
      </c>
      <c r="D879" t="s">
        <v>605</v>
      </c>
      <c r="E879">
        <v>20717664</v>
      </c>
      <c r="F879">
        <v>7117324703</v>
      </c>
      <c r="G879" t="s">
        <v>46</v>
      </c>
      <c r="H879" t="s">
        <v>47</v>
      </c>
      <c r="I879" t="s">
        <v>48</v>
      </c>
      <c r="J879">
        <v>7032</v>
      </c>
      <c r="K879" t="s">
        <v>49</v>
      </c>
      <c r="L879">
        <v>1143565</v>
      </c>
      <c r="M879" t="s">
        <v>146</v>
      </c>
      <c r="N879" t="s">
        <v>147</v>
      </c>
      <c r="O879" t="s">
        <v>99</v>
      </c>
      <c r="P879" t="s">
        <v>100</v>
      </c>
      <c r="Q879" t="s">
        <v>54</v>
      </c>
      <c r="R879">
        <v>100994845</v>
      </c>
      <c r="S879" t="s">
        <v>86</v>
      </c>
      <c r="T879" t="s">
        <v>56</v>
      </c>
      <c r="U879" t="s">
        <v>57</v>
      </c>
      <c r="V879">
        <v>10209.16</v>
      </c>
      <c r="W879">
        <v>21885.11</v>
      </c>
      <c r="X879">
        <v>20.078309999999998</v>
      </c>
      <c r="Y879">
        <v>1</v>
      </c>
      <c r="Z879">
        <v>1</v>
      </c>
      <c r="AA879" s="1">
        <v>42704</v>
      </c>
      <c r="AB879">
        <v>27000</v>
      </c>
      <c r="AC879" t="s">
        <v>56</v>
      </c>
      <c r="AD879" t="s">
        <v>148</v>
      </c>
    </row>
    <row r="880" spans="1:30" x14ac:dyDescent="0.3">
      <c r="A880">
        <v>58215</v>
      </c>
      <c r="B880">
        <v>1</v>
      </c>
      <c r="C880" t="s">
        <v>548</v>
      </c>
      <c r="D880" t="s">
        <v>605</v>
      </c>
      <c r="E880">
        <v>20738519</v>
      </c>
      <c r="F880">
        <v>7117329641</v>
      </c>
      <c r="G880" t="s">
        <v>46</v>
      </c>
      <c r="H880" t="s">
        <v>47</v>
      </c>
      <c r="I880" t="s">
        <v>48</v>
      </c>
      <c r="J880">
        <v>7032</v>
      </c>
      <c r="K880" t="s">
        <v>49</v>
      </c>
      <c r="L880">
        <v>3025769</v>
      </c>
      <c r="M880" t="s">
        <v>62</v>
      </c>
      <c r="N880" t="s">
        <v>63</v>
      </c>
      <c r="O880" t="s">
        <v>52</v>
      </c>
      <c r="P880" t="s">
        <v>53</v>
      </c>
      <c r="Q880" t="s">
        <v>54</v>
      </c>
      <c r="R880">
        <v>101093720</v>
      </c>
      <c r="S880" t="s">
        <v>55</v>
      </c>
      <c r="T880" t="s">
        <v>56</v>
      </c>
      <c r="U880" t="s">
        <v>57</v>
      </c>
      <c r="V880">
        <v>1900.01</v>
      </c>
      <c r="W880">
        <v>21862.400000000001</v>
      </c>
      <c r="X880">
        <v>19.3536</v>
      </c>
      <c r="Y880">
        <v>1</v>
      </c>
      <c r="Z880">
        <v>1</v>
      </c>
      <c r="AA880" s="1">
        <v>42704</v>
      </c>
      <c r="AB880">
        <v>27000</v>
      </c>
      <c r="AC880" t="s">
        <v>56</v>
      </c>
      <c r="AD880" t="s">
        <v>419</v>
      </c>
    </row>
    <row r="881" spans="1:30" x14ac:dyDescent="0.3">
      <c r="A881">
        <v>56705</v>
      </c>
      <c r="B881">
        <v>1</v>
      </c>
      <c r="C881" t="s">
        <v>548</v>
      </c>
      <c r="D881" t="s">
        <v>605</v>
      </c>
      <c r="E881">
        <v>20704166</v>
      </c>
      <c r="F881">
        <v>7117320022</v>
      </c>
      <c r="G881" t="s">
        <v>46</v>
      </c>
      <c r="H881" t="s">
        <v>47</v>
      </c>
      <c r="I881" t="s">
        <v>48</v>
      </c>
      <c r="J881">
        <v>7032</v>
      </c>
      <c r="K881" t="s">
        <v>49</v>
      </c>
      <c r="L881">
        <v>5097777</v>
      </c>
      <c r="M881" t="s">
        <v>399</v>
      </c>
      <c r="N881" t="s">
        <v>400</v>
      </c>
      <c r="O881" t="s">
        <v>99</v>
      </c>
      <c r="P881" t="s">
        <v>100</v>
      </c>
      <c r="Q881" t="s">
        <v>54</v>
      </c>
      <c r="R881">
        <v>100894891</v>
      </c>
      <c r="S881" t="s">
        <v>116</v>
      </c>
      <c r="T881" t="s">
        <v>56</v>
      </c>
      <c r="U881" t="s">
        <v>57</v>
      </c>
      <c r="V881">
        <v>8290.85</v>
      </c>
      <c r="W881">
        <v>21833.93</v>
      </c>
      <c r="X881">
        <v>19.85745</v>
      </c>
      <c r="Y881">
        <v>1</v>
      </c>
      <c r="Z881">
        <v>1</v>
      </c>
      <c r="AA881" s="1">
        <v>42704</v>
      </c>
      <c r="AB881">
        <v>27000</v>
      </c>
      <c r="AC881" t="s">
        <v>56</v>
      </c>
      <c r="AD881" t="s">
        <v>543</v>
      </c>
    </row>
    <row r="882" spans="1:30" x14ac:dyDescent="0.3">
      <c r="A882">
        <v>56742</v>
      </c>
      <c r="B882">
        <v>1</v>
      </c>
      <c r="C882" t="s">
        <v>548</v>
      </c>
      <c r="D882" t="s">
        <v>605</v>
      </c>
      <c r="E882">
        <v>20706699</v>
      </c>
      <c r="F882">
        <v>7117320700</v>
      </c>
      <c r="G882" t="s">
        <v>46</v>
      </c>
      <c r="H882" t="s">
        <v>47</v>
      </c>
      <c r="I882" t="s">
        <v>48</v>
      </c>
      <c r="J882">
        <v>7032</v>
      </c>
      <c r="K882" t="s">
        <v>49</v>
      </c>
      <c r="L882">
        <v>3202973</v>
      </c>
      <c r="M882" t="s">
        <v>136</v>
      </c>
      <c r="N882" t="s">
        <v>83</v>
      </c>
      <c r="O882" t="s">
        <v>84</v>
      </c>
      <c r="P882" t="s">
        <v>85</v>
      </c>
      <c r="Q882" t="s">
        <v>54</v>
      </c>
      <c r="R882">
        <v>100994845</v>
      </c>
      <c r="S882" t="s">
        <v>86</v>
      </c>
      <c r="T882" t="s">
        <v>56</v>
      </c>
      <c r="U882" t="s">
        <v>57</v>
      </c>
      <c r="V882">
        <v>11769.6</v>
      </c>
      <c r="W882">
        <v>21785.08</v>
      </c>
      <c r="X882">
        <v>18.758600000000001</v>
      </c>
      <c r="Y882">
        <v>1</v>
      </c>
      <c r="Z882">
        <v>1</v>
      </c>
      <c r="AA882" s="1">
        <v>42704</v>
      </c>
      <c r="AB882">
        <v>27000</v>
      </c>
      <c r="AC882" t="s">
        <v>56</v>
      </c>
      <c r="AD882" t="s">
        <v>87</v>
      </c>
    </row>
    <row r="883" spans="1:30" x14ac:dyDescent="0.3">
      <c r="A883">
        <v>56748</v>
      </c>
      <c r="B883">
        <v>1</v>
      </c>
      <c r="C883" t="s">
        <v>548</v>
      </c>
      <c r="D883" t="s">
        <v>605</v>
      </c>
      <c r="E883">
        <v>20706725</v>
      </c>
      <c r="F883">
        <v>7117320706</v>
      </c>
      <c r="G883" t="s">
        <v>46</v>
      </c>
      <c r="H883" t="s">
        <v>47</v>
      </c>
      <c r="I883" t="s">
        <v>48</v>
      </c>
      <c r="J883">
        <v>7032</v>
      </c>
      <c r="K883" t="s">
        <v>49</v>
      </c>
      <c r="L883">
        <v>925239</v>
      </c>
      <c r="M883" t="s">
        <v>554</v>
      </c>
      <c r="N883" t="s">
        <v>555</v>
      </c>
      <c r="O883" t="s">
        <v>99</v>
      </c>
      <c r="P883" t="s">
        <v>100</v>
      </c>
      <c r="Q883" t="s">
        <v>54</v>
      </c>
      <c r="R883">
        <v>100223303</v>
      </c>
      <c r="S883" t="s">
        <v>64</v>
      </c>
      <c r="T883" t="s">
        <v>56</v>
      </c>
      <c r="U883" t="s">
        <v>57</v>
      </c>
      <c r="V883">
        <v>6442.59</v>
      </c>
      <c r="W883">
        <v>21750</v>
      </c>
      <c r="X883">
        <v>20.006550000000001</v>
      </c>
      <c r="Y883">
        <v>1</v>
      </c>
      <c r="Z883">
        <v>1</v>
      </c>
      <c r="AA883" s="1">
        <v>42704</v>
      </c>
      <c r="AB883">
        <v>27000</v>
      </c>
      <c r="AC883" t="s">
        <v>56</v>
      </c>
      <c r="AD883" t="s">
        <v>101</v>
      </c>
    </row>
    <row r="884" spans="1:30" x14ac:dyDescent="0.3">
      <c r="A884">
        <v>56752</v>
      </c>
      <c r="B884">
        <v>1</v>
      </c>
      <c r="C884" t="s">
        <v>548</v>
      </c>
      <c r="D884" t="s">
        <v>605</v>
      </c>
      <c r="E884">
        <v>20706729</v>
      </c>
      <c r="F884">
        <v>7117320710</v>
      </c>
      <c r="G884" t="s">
        <v>46</v>
      </c>
      <c r="H884" t="s">
        <v>47</v>
      </c>
      <c r="I884" t="s">
        <v>48</v>
      </c>
      <c r="J884">
        <v>7032</v>
      </c>
      <c r="K884" t="s">
        <v>49</v>
      </c>
      <c r="L884">
        <v>3855615</v>
      </c>
      <c r="M884" t="s">
        <v>189</v>
      </c>
      <c r="N884" t="s">
        <v>190</v>
      </c>
      <c r="O884" t="s">
        <v>191</v>
      </c>
      <c r="P884" t="s">
        <v>192</v>
      </c>
      <c r="Q884" t="s">
        <v>54</v>
      </c>
      <c r="R884">
        <v>101030531</v>
      </c>
      <c r="S884" t="s">
        <v>193</v>
      </c>
      <c r="T884" t="s">
        <v>56</v>
      </c>
      <c r="U884" t="s">
        <v>57</v>
      </c>
      <c r="V884">
        <v>3301.76</v>
      </c>
      <c r="W884">
        <v>21709.8</v>
      </c>
      <c r="X884">
        <v>19.88064</v>
      </c>
      <c r="Y884">
        <v>1</v>
      </c>
      <c r="Z884">
        <v>1</v>
      </c>
      <c r="AA884" s="1">
        <v>42704</v>
      </c>
      <c r="AB884">
        <v>27000</v>
      </c>
      <c r="AC884" t="s">
        <v>56</v>
      </c>
      <c r="AD884" t="s">
        <v>194</v>
      </c>
    </row>
    <row r="885" spans="1:30" x14ac:dyDescent="0.3">
      <c r="A885">
        <v>56468</v>
      </c>
      <c r="B885">
        <v>1</v>
      </c>
      <c r="C885" t="s">
        <v>548</v>
      </c>
      <c r="D885" t="s">
        <v>605</v>
      </c>
      <c r="E885">
        <v>20735292</v>
      </c>
      <c r="F885">
        <v>7117296796</v>
      </c>
      <c r="G885" t="s">
        <v>46</v>
      </c>
      <c r="H885" t="s">
        <v>47</v>
      </c>
      <c r="I885" t="s">
        <v>48</v>
      </c>
      <c r="J885">
        <v>7032</v>
      </c>
      <c r="K885" t="s">
        <v>49</v>
      </c>
      <c r="L885">
        <v>2064813</v>
      </c>
      <c r="M885" t="s">
        <v>256</v>
      </c>
      <c r="N885" t="s">
        <v>257</v>
      </c>
      <c r="O885" t="s">
        <v>215</v>
      </c>
      <c r="P885" t="s">
        <v>216</v>
      </c>
      <c r="Q885" t="s">
        <v>54</v>
      </c>
      <c r="R885">
        <v>100297681</v>
      </c>
      <c r="S885" t="s">
        <v>258</v>
      </c>
      <c r="T885" t="s">
        <v>56</v>
      </c>
      <c r="U885" t="s">
        <v>57</v>
      </c>
      <c r="V885">
        <v>11206.93</v>
      </c>
      <c r="W885">
        <v>21662.12</v>
      </c>
      <c r="X885">
        <v>19.673929999999999</v>
      </c>
      <c r="Y885">
        <v>1</v>
      </c>
      <c r="Z885">
        <v>1</v>
      </c>
      <c r="AA885" s="1">
        <v>42704</v>
      </c>
      <c r="AB885">
        <v>27000</v>
      </c>
      <c r="AC885" t="s">
        <v>56</v>
      </c>
      <c r="AD885" t="s">
        <v>259</v>
      </c>
    </row>
    <row r="886" spans="1:30" x14ac:dyDescent="0.3">
      <c r="A886">
        <v>56749</v>
      </c>
      <c r="B886">
        <v>1</v>
      </c>
      <c r="C886" t="s">
        <v>548</v>
      </c>
      <c r="D886" t="s">
        <v>605</v>
      </c>
      <c r="E886">
        <v>20706726</v>
      </c>
      <c r="F886">
        <v>7117320707</v>
      </c>
      <c r="G886" t="s">
        <v>46</v>
      </c>
      <c r="H886" t="s">
        <v>47</v>
      </c>
      <c r="I886" t="s">
        <v>48</v>
      </c>
      <c r="J886">
        <v>7032</v>
      </c>
      <c r="K886" t="s">
        <v>49</v>
      </c>
      <c r="L886">
        <v>1301428</v>
      </c>
      <c r="M886" t="s">
        <v>395</v>
      </c>
      <c r="N886" t="s">
        <v>396</v>
      </c>
      <c r="O886" t="s">
        <v>99</v>
      </c>
      <c r="P886" t="s">
        <v>100</v>
      </c>
      <c r="Q886" t="s">
        <v>54</v>
      </c>
      <c r="R886">
        <v>100894891</v>
      </c>
      <c r="S886" t="s">
        <v>116</v>
      </c>
      <c r="T886" t="s">
        <v>56</v>
      </c>
      <c r="U886" t="s">
        <v>57</v>
      </c>
      <c r="V886">
        <v>7335.57</v>
      </c>
      <c r="W886">
        <v>21659.99</v>
      </c>
      <c r="X886">
        <v>19.764299999999999</v>
      </c>
      <c r="Y886">
        <v>1</v>
      </c>
      <c r="Z886">
        <v>1</v>
      </c>
      <c r="AA886" s="1">
        <v>42704</v>
      </c>
      <c r="AB886">
        <v>27000</v>
      </c>
      <c r="AC886" t="s">
        <v>56</v>
      </c>
      <c r="AD886" t="s">
        <v>532</v>
      </c>
    </row>
    <row r="887" spans="1:30" x14ac:dyDescent="0.3">
      <c r="A887">
        <v>56443</v>
      </c>
      <c r="B887">
        <v>1</v>
      </c>
      <c r="C887" t="s">
        <v>548</v>
      </c>
      <c r="D887" t="s">
        <v>605</v>
      </c>
      <c r="E887">
        <v>20734840</v>
      </c>
      <c r="F887">
        <v>7117294892</v>
      </c>
      <c r="G887" t="s">
        <v>46</v>
      </c>
      <c r="H887" t="s">
        <v>47</v>
      </c>
      <c r="I887" t="s">
        <v>48</v>
      </c>
      <c r="J887">
        <v>7032</v>
      </c>
      <c r="K887" t="s">
        <v>49</v>
      </c>
      <c r="L887">
        <v>3782207</v>
      </c>
      <c r="M887" t="s">
        <v>112</v>
      </c>
      <c r="N887" t="s">
        <v>113</v>
      </c>
      <c r="O887" t="s">
        <v>114</v>
      </c>
      <c r="P887" t="s">
        <v>115</v>
      </c>
      <c r="Q887" t="s">
        <v>54</v>
      </c>
      <c r="R887">
        <v>100894891</v>
      </c>
      <c r="S887" t="s">
        <v>116</v>
      </c>
      <c r="T887" t="s">
        <v>56</v>
      </c>
      <c r="U887" t="s">
        <v>57</v>
      </c>
      <c r="V887">
        <v>12164.6</v>
      </c>
      <c r="W887">
        <v>21627.15</v>
      </c>
      <c r="X887">
        <v>19.621500000000001</v>
      </c>
      <c r="Y887">
        <v>1</v>
      </c>
      <c r="Z887">
        <v>1</v>
      </c>
      <c r="AA887" s="1">
        <v>42704</v>
      </c>
      <c r="AB887">
        <v>27000</v>
      </c>
      <c r="AC887" t="s">
        <v>56</v>
      </c>
      <c r="AD887" t="s">
        <v>117</v>
      </c>
    </row>
    <row r="888" spans="1:30" x14ac:dyDescent="0.3">
      <c r="A888">
        <v>56669</v>
      </c>
      <c r="B888">
        <v>1</v>
      </c>
      <c r="C888" t="s">
        <v>548</v>
      </c>
      <c r="D888" t="s">
        <v>605</v>
      </c>
      <c r="E888">
        <v>20704074</v>
      </c>
      <c r="F888">
        <v>7117319970</v>
      </c>
      <c r="G888" t="s">
        <v>46</v>
      </c>
      <c r="H888" t="s">
        <v>47</v>
      </c>
      <c r="I888" t="s">
        <v>48</v>
      </c>
      <c r="J888">
        <v>7032</v>
      </c>
      <c r="K888" t="s">
        <v>49</v>
      </c>
      <c r="L888">
        <v>5014992</v>
      </c>
      <c r="M888" t="s">
        <v>302</v>
      </c>
      <c r="N888" t="s">
        <v>280</v>
      </c>
      <c r="O888" t="s">
        <v>281</v>
      </c>
      <c r="P888" t="s">
        <v>282</v>
      </c>
      <c r="Q888" t="s">
        <v>54</v>
      </c>
      <c r="R888">
        <v>100297681</v>
      </c>
      <c r="S888" t="s">
        <v>258</v>
      </c>
      <c r="T888" t="s">
        <v>56</v>
      </c>
      <c r="U888" t="s">
        <v>57</v>
      </c>
      <c r="V888">
        <v>3285.79</v>
      </c>
      <c r="W888">
        <v>21476.59</v>
      </c>
      <c r="X888">
        <v>19.553879999999999</v>
      </c>
      <c r="Y888">
        <v>1</v>
      </c>
      <c r="Z888">
        <v>1</v>
      </c>
      <c r="AA888" s="1">
        <v>42704</v>
      </c>
      <c r="AB888">
        <v>27000</v>
      </c>
      <c r="AC888" t="s">
        <v>56</v>
      </c>
      <c r="AD888" t="s">
        <v>283</v>
      </c>
    </row>
    <row r="889" spans="1:30" x14ac:dyDescent="0.3">
      <c r="A889">
        <v>56366</v>
      </c>
      <c r="B889">
        <v>1</v>
      </c>
      <c r="C889" t="s">
        <v>548</v>
      </c>
      <c r="D889" t="s">
        <v>605</v>
      </c>
      <c r="E889">
        <v>20738729</v>
      </c>
      <c r="F889">
        <v>7117289819</v>
      </c>
      <c r="G889" t="s">
        <v>46</v>
      </c>
      <c r="H889" t="s">
        <v>47</v>
      </c>
      <c r="I889" t="s">
        <v>48</v>
      </c>
      <c r="J889">
        <v>7032</v>
      </c>
      <c r="K889" t="s">
        <v>49</v>
      </c>
      <c r="L889">
        <v>4205647</v>
      </c>
      <c r="M889" t="s">
        <v>168</v>
      </c>
      <c r="N889" t="s">
        <v>169</v>
      </c>
      <c r="O889" t="s">
        <v>170</v>
      </c>
      <c r="P889" t="s">
        <v>171</v>
      </c>
      <c r="Q889" t="s">
        <v>54</v>
      </c>
      <c r="R889">
        <v>101047835</v>
      </c>
      <c r="S889" t="s">
        <v>172</v>
      </c>
      <c r="T889" t="s">
        <v>56</v>
      </c>
      <c r="U889" t="s">
        <v>57</v>
      </c>
      <c r="V889">
        <v>14236</v>
      </c>
      <c r="W889">
        <v>21471.32</v>
      </c>
      <c r="X889">
        <v>19.59244</v>
      </c>
      <c r="Y889">
        <v>1</v>
      </c>
      <c r="Z889">
        <v>1</v>
      </c>
      <c r="AA889" s="1">
        <v>42704</v>
      </c>
      <c r="AB889">
        <v>27000</v>
      </c>
      <c r="AC889" t="s">
        <v>56</v>
      </c>
      <c r="AD889" t="s">
        <v>173</v>
      </c>
    </row>
    <row r="890" spans="1:30" x14ac:dyDescent="0.3">
      <c r="A890">
        <v>56301</v>
      </c>
      <c r="B890">
        <v>1</v>
      </c>
      <c r="C890" t="s">
        <v>548</v>
      </c>
      <c r="D890" t="s">
        <v>605</v>
      </c>
      <c r="E890">
        <v>20738520</v>
      </c>
      <c r="F890">
        <v>7117262102</v>
      </c>
      <c r="G890" t="s">
        <v>46</v>
      </c>
      <c r="H890" t="s">
        <v>47</v>
      </c>
      <c r="I890" t="s">
        <v>48</v>
      </c>
      <c r="J890">
        <v>7032</v>
      </c>
      <c r="K890" t="s">
        <v>49</v>
      </c>
      <c r="L890">
        <v>3965425</v>
      </c>
      <c r="M890" t="s">
        <v>151</v>
      </c>
      <c r="N890" t="s">
        <v>152</v>
      </c>
      <c r="O890" t="s">
        <v>153</v>
      </c>
      <c r="P890" t="s">
        <v>154</v>
      </c>
      <c r="Q890" t="s">
        <v>54</v>
      </c>
      <c r="R890">
        <v>100297681</v>
      </c>
      <c r="S890" t="s">
        <v>258</v>
      </c>
      <c r="T890" t="s">
        <v>56</v>
      </c>
      <c r="U890" t="s">
        <v>57</v>
      </c>
      <c r="V890">
        <v>3733.56</v>
      </c>
      <c r="W890">
        <v>21343.61</v>
      </c>
      <c r="X890">
        <v>19.609680000000001</v>
      </c>
      <c r="Y890">
        <v>1</v>
      </c>
      <c r="Z890">
        <v>1</v>
      </c>
      <c r="AA890" s="1">
        <v>42704</v>
      </c>
      <c r="AB890">
        <v>27000</v>
      </c>
      <c r="AC890" t="s">
        <v>56</v>
      </c>
      <c r="AD890" t="s">
        <v>298</v>
      </c>
    </row>
    <row r="891" spans="1:30" x14ac:dyDescent="0.3">
      <c r="A891">
        <v>57017</v>
      </c>
      <c r="B891">
        <v>1</v>
      </c>
      <c r="C891" t="s">
        <v>548</v>
      </c>
      <c r="D891" t="s">
        <v>605</v>
      </c>
      <c r="E891">
        <v>20734845</v>
      </c>
      <c r="F891">
        <v>7117326896</v>
      </c>
      <c r="G891" t="s">
        <v>46</v>
      </c>
      <c r="H891" t="s">
        <v>47</v>
      </c>
      <c r="I891" t="s">
        <v>48</v>
      </c>
      <c r="J891">
        <v>7032</v>
      </c>
      <c r="K891" t="s">
        <v>49</v>
      </c>
      <c r="L891">
        <v>4205647</v>
      </c>
      <c r="M891" t="s">
        <v>168</v>
      </c>
      <c r="N891" t="s">
        <v>169</v>
      </c>
      <c r="O891" t="s">
        <v>170</v>
      </c>
      <c r="P891" t="s">
        <v>171</v>
      </c>
      <c r="Q891" t="s">
        <v>54</v>
      </c>
      <c r="R891">
        <v>101047835</v>
      </c>
      <c r="S891" t="s">
        <v>172</v>
      </c>
      <c r="T891" t="s">
        <v>56</v>
      </c>
      <c r="U891" t="s">
        <v>57</v>
      </c>
      <c r="V891">
        <v>14232.44</v>
      </c>
      <c r="W891">
        <v>21333.279999999999</v>
      </c>
      <c r="X891">
        <v>19.5684</v>
      </c>
      <c r="Y891">
        <v>1</v>
      </c>
      <c r="Z891">
        <v>1</v>
      </c>
      <c r="AA891" s="1">
        <v>42704</v>
      </c>
      <c r="AB891">
        <v>27000</v>
      </c>
      <c r="AC891" t="s">
        <v>56</v>
      </c>
      <c r="AD891" t="s">
        <v>173</v>
      </c>
    </row>
    <row r="892" spans="1:30" x14ac:dyDescent="0.3">
      <c r="A892">
        <v>56763</v>
      </c>
      <c r="B892">
        <v>1</v>
      </c>
      <c r="C892" t="s">
        <v>548</v>
      </c>
      <c r="D892" t="s">
        <v>605</v>
      </c>
      <c r="E892">
        <v>20734850</v>
      </c>
      <c r="F892">
        <v>7117321995</v>
      </c>
      <c r="G892" t="s">
        <v>46</v>
      </c>
      <c r="H892" t="s">
        <v>47</v>
      </c>
      <c r="I892" t="s">
        <v>48</v>
      </c>
      <c r="J892">
        <v>7032</v>
      </c>
      <c r="K892" t="s">
        <v>49</v>
      </c>
      <c r="L892">
        <v>913298</v>
      </c>
      <c r="M892" t="s">
        <v>138</v>
      </c>
      <c r="N892" t="s">
        <v>139</v>
      </c>
      <c r="O892" t="s">
        <v>140</v>
      </c>
      <c r="P892" t="s">
        <v>141</v>
      </c>
      <c r="Q892" t="s">
        <v>54</v>
      </c>
      <c r="R892">
        <v>100824635</v>
      </c>
      <c r="S892" t="s">
        <v>142</v>
      </c>
      <c r="T892" t="s">
        <v>56</v>
      </c>
      <c r="U892" t="s">
        <v>57</v>
      </c>
      <c r="V892">
        <v>23469.03</v>
      </c>
      <c r="W892">
        <v>21257.85</v>
      </c>
      <c r="X892">
        <v>19.356919999999999</v>
      </c>
      <c r="Y892">
        <v>1</v>
      </c>
      <c r="Z892">
        <v>1</v>
      </c>
      <c r="AA892" s="1">
        <v>42704</v>
      </c>
      <c r="AB892">
        <v>27000</v>
      </c>
      <c r="AC892" t="s">
        <v>56</v>
      </c>
      <c r="AD892" t="s">
        <v>143</v>
      </c>
    </row>
    <row r="893" spans="1:30" x14ac:dyDescent="0.3">
      <c r="A893">
        <v>56703</v>
      </c>
      <c r="B893">
        <v>1</v>
      </c>
      <c r="C893" t="s">
        <v>548</v>
      </c>
      <c r="D893" t="s">
        <v>605</v>
      </c>
      <c r="E893">
        <v>20704164</v>
      </c>
      <c r="F893">
        <v>7117320020</v>
      </c>
      <c r="G893" t="s">
        <v>46</v>
      </c>
      <c r="H893" t="s">
        <v>47</v>
      </c>
      <c r="I893" t="s">
        <v>48</v>
      </c>
      <c r="J893">
        <v>7032</v>
      </c>
      <c r="K893" t="s">
        <v>49</v>
      </c>
      <c r="L893">
        <v>646963</v>
      </c>
      <c r="M893" t="s">
        <v>176</v>
      </c>
      <c r="N893" t="s">
        <v>177</v>
      </c>
      <c r="O893" t="s">
        <v>178</v>
      </c>
      <c r="P893" t="s">
        <v>179</v>
      </c>
      <c r="Q893" t="s">
        <v>54</v>
      </c>
      <c r="R893">
        <v>100214689</v>
      </c>
      <c r="S893" t="s">
        <v>155</v>
      </c>
      <c r="T893" t="s">
        <v>56</v>
      </c>
      <c r="U893" t="s">
        <v>57</v>
      </c>
      <c r="V893">
        <v>6193.44</v>
      </c>
      <c r="W893">
        <v>21247.78</v>
      </c>
      <c r="X893">
        <v>19.452110000000001</v>
      </c>
      <c r="Y893">
        <v>1</v>
      </c>
      <c r="Z893">
        <v>1</v>
      </c>
      <c r="AA893" s="1">
        <v>42704</v>
      </c>
      <c r="AB893">
        <v>27000</v>
      </c>
      <c r="AC893" t="s">
        <v>56</v>
      </c>
      <c r="AD893" t="s">
        <v>180</v>
      </c>
    </row>
    <row r="894" spans="1:30" x14ac:dyDescent="0.3">
      <c r="A894">
        <v>56834</v>
      </c>
      <c r="B894">
        <v>1</v>
      </c>
      <c r="C894" t="s">
        <v>548</v>
      </c>
      <c r="D894" t="s">
        <v>605</v>
      </c>
      <c r="E894">
        <v>20717662</v>
      </c>
      <c r="F894">
        <v>7117324701</v>
      </c>
      <c r="G894" t="s">
        <v>46</v>
      </c>
      <c r="H894" t="s">
        <v>47</v>
      </c>
      <c r="I894" t="s">
        <v>48</v>
      </c>
      <c r="J894">
        <v>7032</v>
      </c>
      <c r="K894" t="s">
        <v>49</v>
      </c>
      <c r="L894">
        <v>5014992</v>
      </c>
      <c r="M894" t="s">
        <v>302</v>
      </c>
      <c r="N894" t="s">
        <v>280</v>
      </c>
      <c r="O894" t="s">
        <v>281</v>
      </c>
      <c r="P894" t="s">
        <v>282</v>
      </c>
      <c r="Q894" t="s">
        <v>54</v>
      </c>
      <c r="R894">
        <v>100297681</v>
      </c>
      <c r="S894" t="s">
        <v>258</v>
      </c>
      <c r="T894" t="s">
        <v>56</v>
      </c>
      <c r="U894" t="s">
        <v>57</v>
      </c>
      <c r="V894">
        <v>3286.53</v>
      </c>
      <c r="W894">
        <v>21137.82</v>
      </c>
      <c r="X894">
        <v>19.20234</v>
      </c>
      <c r="Y894">
        <v>1</v>
      </c>
      <c r="Z894">
        <v>1</v>
      </c>
      <c r="AA894" s="1">
        <v>42704</v>
      </c>
      <c r="AB894">
        <v>27000</v>
      </c>
      <c r="AC894" t="s">
        <v>56</v>
      </c>
      <c r="AD894" t="s">
        <v>283</v>
      </c>
    </row>
    <row r="895" spans="1:30" x14ac:dyDescent="0.3">
      <c r="A895">
        <v>56435</v>
      </c>
      <c r="B895">
        <v>1</v>
      </c>
      <c r="C895" t="s">
        <v>548</v>
      </c>
      <c r="D895" t="s">
        <v>605</v>
      </c>
      <c r="E895">
        <v>20738233</v>
      </c>
      <c r="F895">
        <v>7117292417</v>
      </c>
      <c r="G895" t="s">
        <v>46</v>
      </c>
      <c r="H895" t="s">
        <v>47</v>
      </c>
      <c r="I895" t="s">
        <v>48</v>
      </c>
      <c r="J895">
        <v>7032</v>
      </c>
      <c r="K895" t="s">
        <v>49</v>
      </c>
      <c r="L895">
        <v>915409</v>
      </c>
      <c r="M895" t="s">
        <v>247</v>
      </c>
      <c r="N895" t="s">
        <v>248</v>
      </c>
      <c r="O895" t="s">
        <v>249</v>
      </c>
      <c r="P895" t="s">
        <v>250</v>
      </c>
      <c r="Q895" t="s">
        <v>54</v>
      </c>
      <c r="R895">
        <v>100535792</v>
      </c>
      <c r="S895" t="s">
        <v>251</v>
      </c>
      <c r="T895" t="s">
        <v>56</v>
      </c>
      <c r="U895" t="s">
        <v>57</v>
      </c>
      <c r="V895">
        <v>5123.93</v>
      </c>
      <c r="W895">
        <v>21124.799999999999</v>
      </c>
      <c r="X895">
        <v>19.332000000000001</v>
      </c>
      <c r="Y895">
        <v>1</v>
      </c>
      <c r="Z895">
        <v>1</v>
      </c>
      <c r="AA895" s="1">
        <v>42704</v>
      </c>
      <c r="AB895">
        <v>27000</v>
      </c>
      <c r="AC895" t="s">
        <v>56</v>
      </c>
      <c r="AD895" t="s">
        <v>252</v>
      </c>
    </row>
    <row r="896" spans="1:30" x14ac:dyDescent="0.3">
      <c r="A896">
        <v>56302</v>
      </c>
      <c r="B896">
        <v>1</v>
      </c>
      <c r="C896" t="s">
        <v>548</v>
      </c>
      <c r="D896" t="s">
        <v>605</v>
      </c>
      <c r="E896">
        <v>20738721</v>
      </c>
      <c r="F896">
        <v>7117262103</v>
      </c>
      <c r="G896" t="s">
        <v>46</v>
      </c>
      <c r="H896" t="s">
        <v>47</v>
      </c>
      <c r="I896" t="s">
        <v>48</v>
      </c>
      <c r="J896">
        <v>7032</v>
      </c>
      <c r="K896" t="s">
        <v>49</v>
      </c>
      <c r="L896">
        <v>917531</v>
      </c>
      <c r="M896" t="s">
        <v>319</v>
      </c>
      <c r="N896" t="s">
        <v>152</v>
      </c>
      <c r="O896" t="s">
        <v>153</v>
      </c>
      <c r="P896" t="s">
        <v>154</v>
      </c>
      <c r="Q896" t="s">
        <v>54</v>
      </c>
      <c r="R896">
        <v>100214689</v>
      </c>
      <c r="S896" t="s">
        <v>155</v>
      </c>
      <c r="T896" t="s">
        <v>56</v>
      </c>
      <c r="U896" t="s">
        <v>57</v>
      </c>
      <c r="V896">
        <v>3797.42</v>
      </c>
      <c r="W896">
        <v>21111.82</v>
      </c>
      <c r="X896">
        <v>19.255289999999999</v>
      </c>
      <c r="Y896">
        <v>1</v>
      </c>
      <c r="Z896">
        <v>1</v>
      </c>
      <c r="AA896" s="1">
        <v>42704</v>
      </c>
      <c r="AB896">
        <v>27000</v>
      </c>
      <c r="AC896" t="s">
        <v>56</v>
      </c>
      <c r="AD896" t="s">
        <v>156</v>
      </c>
    </row>
    <row r="897" spans="1:30" x14ac:dyDescent="0.3">
      <c r="A897">
        <v>56437</v>
      </c>
      <c r="B897">
        <v>1</v>
      </c>
      <c r="C897" t="s">
        <v>548</v>
      </c>
      <c r="D897" t="s">
        <v>605</v>
      </c>
      <c r="E897">
        <v>20738723</v>
      </c>
      <c r="F897">
        <v>7117292655</v>
      </c>
      <c r="G897" t="s">
        <v>46</v>
      </c>
      <c r="H897" t="s">
        <v>47</v>
      </c>
      <c r="I897" t="s">
        <v>48</v>
      </c>
      <c r="J897">
        <v>7032</v>
      </c>
      <c r="K897" t="s">
        <v>49</v>
      </c>
      <c r="L897">
        <v>941468</v>
      </c>
      <c r="M897" t="s">
        <v>205</v>
      </c>
      <c r="N897" t="s">
        <v>206</v>
      </c>
      <c r="O897" t="s">
        <v>207</v>
      </c>
      <c r="P897" t="s">
        <v>208</v>
      </c>
      <c r="Q897" t="s">
        <v>54</v>
      </c>
      <c r="R897">
        <v>101093720</v>
      </c>
      <c r="S897" t="s">
        <v>55</v>
      </c>
      <c r="T897" t="s">
        <v>56</v>
      </c>
      <c r="U897" t="s">
        <v>57</v>
      </c>
      <c r="V897">
        <v>3778.67</v>
      </c>
      <c r="W897">
        <v>20912.8</v>
      </c>
      <c r="X897">
        <v>19.1448</v>
      </c>
      <c r="Y897">
        <v>1</v>
      </c>
      <c r="Z897">
        <v>1</v>
      </c>
      <c r="AA897" s="1">
        <v>42704</v>
      </c>
      <c r="AB897">
        <v>27000</v>
      </c>
      <c r="AC897" t="s">
        <v>56</v>
      </c>
      <c r="AD897" t="s">
        <v>209</v>
      </c>
    </row>
    <row r="898" spans="1:30" x14ac:dyDescent="0.3">
      <c r="A898">
        <v>56747</v>
      </c>
      <c r="B898">
        <v>1</v>
      </c>
      <c r="C898" t="s">
        <v>548</v>
      </c>
      <c r="D898" t="s">
        <v>605</v>
      </c>
      <c r="E898">
        <v>20706724</v>
      </c>
      <c r="F898">
        <v>7117320705</v>
      </c>
      <c r="G898" t="s">
        <v>46</v>
      </c>
      <c r="H898" t="s">
        <v>47</v>
      </c>
      <c r="I898" t="s">
        <v>48</v>
      </c>
      <c r="J898">
        <v>7032</v>
      </c>
      <c r="K898" t="s">
        <v>49</v>
      </c>
      <c r="L898">
        <v>5014992</v>
      </c>
      <c r="M898" t="s">
        <v>302</v>
      </c>
      <c r="N898" t="s">
        <v>280</v>
      </c>
      <c r="O898" t="s">
        <v>281</v>
      </c>
      <c r="P898" t="s">
        <v>282</v>
      </c>
      <c r="Q898" t="s">
        <v>54</v>
      </c>
      <c r="R898">
        <v>100214689</v>
      </c>
      <c r="S898" t="s">
        <v>155</v>
      </c>
      <c r="T898" t="s">
        <v>56</v>
      </c>
      <c r="U898" t="s">
        <v>57</v>
      </c>
      <c r="V898">
        <v>3338.42</v>
      </c>
      <c r="W898">
        <v>20801.25</v>
      </c>
      <c r="X898">
        <v>19.040400000000002</v>
      </c>
      <c r="Y898">
        <v>1</v>
      </c>
      <c r="Z898">
        <v>1</v>
      </c>
      <c r="AA898" s="1">
        <v>42704</v>
      </c>
      <c r="AB898">
        <v>27000</v>
      </c>
      <c r="AC898" t="s">
        <v>56</v>
      </c>
      <c r="AD898" t="s">
        <v>303</v>
      </c>
    </row>
    <row r="899" spans="1:30" x14ac:dyDescent="0.3">
      <c r="A899">
        <v>57016</v>
      </c>
      <c r="B899">
        <v>1</v>
      </c>
      <c r="C899" t="s">
        <v>548</v>
      </c>
      <c r="D899" t="s">
        <v>605</v>
      </c>
      <c r="E899">
        <v>20734844</v>
      </c>
      <c r="F899">
        <v>7117326895</v>
      </c>
      <c r="G899" t="s">
        <v>46</v>
      </c>
      <c r="H899" t="s">
        <v>47</v>
      </c>
      <c r="I899" t="s">
        <v>48</v>
      </c>
      <c r="J899">
        <v>7032</v>
      </c>
      <c r="K899" t="s">
        <v>49</v>
      </c>
      <c r="L899">
        <v>5014992</v>
      </c>
      <c r="M899" t="s">
        <v>302</v>
      </c>
      <c r="N899" t="s">
        <v>280</v>
      </c>
      <c r="O899" t="s">
        <v>281</v>
      </c>
      <c r="P899" t="s">
        <v>282</v>
      </c>
      <c r="Q899" t="s">
        <v>54</v>
      </c>
      <c r="R899">
        <v>100214689</v>
      </c>
      <c r="S899" t="s">
        <v>155</v>
      </c>
      <c r="T899" t="s">
        <v>56</v>
      </c>
      <c r="U899" t="s">
        <v>57</v>
      </c>
      <c r="V899">
        <v>3345.56</v>
      </c>
      <c r="W899">
        <v>20725.599999999999</v>
      </c>
      <c r="X899">
        <v>18.826239999999999</v>
      </c>
      <c r="Y899">
        <v>1</v>
      </c>
      <c r="Z899">
        <v>1</v>
      </c>
      <c r="AA899" s="1">
        <v>42704</v>
      </c>
      <c r="AB899">
        <v>27000</v>
      </c>
      <c r="AC899" t="s">
        <v>56</v>
      </c>
      <c r="AD899" t="s">
        <v>303</v>
      </c>
    </row>
    <row r="900" spans="1:30" x14ac:dyDescent="0.3">
      <c r="A900">
        <v>56436</v>
      </c>
      <c r="B900">
        <v>1</v>
      </c>
      <c r="C900" t="s">
        <v>548</v>
      </c>
      <c r="D900" t="s">
        <v>605</v>
      </c>
      <c r="E900">
        <v>20738234</v>
      </c>
      <c r="F900">
        <v>7117292418</v>
      </c>
      <c r="G900" t="s">
        <v>46</v>
      </c>
      <c r="H900" t="s">
        <v>47</v>
      </c>
      <c r="I900" t="s">
        <v>48</v>
      </c>
      <c r="J900">
        <v>7032</v>
      </c>
      <c r="K900" t="s">
        <v>49</v>
      </c>
      <c r="L900">
        <v>646963</v>
      </c>
      <c r="M900" t="s">
        <v>176</v>
      </c>
      <c r="N900" t="s">
        <v>177</v>
      </c>
      <c r="O900" t="s">
        <v>178</v>
      </c>
      <c r="P900" t="s">
        <v>179</v>
      </c>
      <c r="Q900" t="s">
        <v>54</v>
      </c>
      <c r="R900">
        <v>100214689</v>
      </c>
      <c r="S900" t="s">
        <v>155</v>
      </c>
      <c r="T900" t="s">
        <v>56</v>
      </c>
      <c r="U900" t="s">
        <v>57</v>
      </c>
      <c r="V900">
        <v>6188.37</v>
      </c>
      <c r="W900">
        <v>20233.419999999998</v>
      </c>
      <c r="X900">
        <v>18.46866</v>
      </c>
      <c r="Y900">
        <v>1</v>
      </c>
      <c r="Z900">
        <v>1</v>
      </c>
      <c r="AA900" s="1">
        <v>42704</v>
      </c>
      <c r="AB900">
        <v>27000</v>
      </c>
      <c r="AC900" t="s">
        <v>56</v>
      </c>
      <c r="AD900" t="s">
        <v>180</v>
      </c>
    </row>
    <row r="901" spans="1:30" x14ac:dyDescent="0.3">
      <c r="A901">
        <v>58238</v>
      </c>
      <c r="B901">
        <v>1</v>
      </c>
      <c r="C901" t="s">
        <v>548</v>
      </c>
      <c r="D901" t="s">
        <v>605</v>
      </c>
      <c r="E901">
        <v>20734838</v>
      </c>
      <c r="F901">
        <v>7117331501</v>
      </c>
      <c r="G901" t="s">
        <v>46</v>
      </c>
      <c r="H901" t="s">
        <v>47</v>
      </c>
      <c r="I901" t="s">
        <v>48</v>
      </c>
      <c r="J901">
        <v>7032</v>
      </c>
      <c r="K901" t="s">
        <v>49</v>
      </c>
      <c r="L901">
        <v>2795664</v>
      </c>
      <c r="M901" t="s">
        <v>105</v>
      </c>
      <c r="N901" t="s">
        <v>106</v>
      </c>
      <c r="O901" t="s">
        <v>107</v>
      </c>
      <c r="P901" t="s">
        <v>108</v>
      </c>
      <c r="Q901" t="s">
        <v>54</v>
      </c>
      <c r="R901">
        <v>100994845</v>
      </c>
      <c r="S901" t="s">
        <v>86</v>
      </c>
      <c r="T901" t="s">
        <v>56</v>
      </c>
      <c r="U901" t="s">
        <v>57</v>
      </c>
      <c r="V901">
        <v>13439.91</v>
      </c>
      <c r="W901">
        <v>19870.68</v>
      </c>
      <c r="X901">
        <v>17.834219999999998</v>
      </c>
      <c r="Y901">
        <v>1</v>
      </c>
      <c r="Z901">
        <v>1</v>
      </c>
      <c r="AA901" s="1">
        <v>42704</v>
      </c>
      <c r="AB901">
        <v>27000</v>
      </c>
      <c r="AC901" t="s">
        <v>56</v>
      </c>
      <c r="AD901" t="s">
        <v>109</v>
      </c>
    </row>
    <row r="902" spans="1:30" x14ac:dyDescent="0.3">
      <c r="A902">
        <v>56741</v>
      </c>
      <c r="B902">
        <v>1</v>
      </c>
      <c r="C902" t="s">
        <v>548</v>
      </c>
      <c r="D902" t="s">
        <v>605</v>
      </c>
      <c r="E902">
        <v>20706698</v>
      </c>
      <c r="F902">
        <v>7117320699</v>
      </c>
      <c r="G902" t="s">
        <v>46</v>
      </c>
      <c r="H902" t="s">
        <v>47</v>
      </c>
      <c r="I902" t="s">
        <v>48</v>
      </c>
      <c r="J902">
        <v>7032</v>
      </c>
      <c r="K902" t="s">
        <v>49</v>
      </c>
      <c r="L902">
        <v>3025769</v>
      </c>
      <c r="M902" t="s">
        <v>62</v>
      </c>
      <c r="N902" t="s">
        <v>63</v>
      </c>
      <c r="O902" t="s">
        <v>52</v>
      </c>
      <c r="P902" t="s">
        <v>53</v>
      </c>
      <c r="Q902" t="s">
        <v>54</v>
      </c>
      <c r="R902">
        <v>101093720</v>
      </c>
      <c r="S902" t="s">
        <v>55</v>
      </c>
      <c r="T902" t="s">
        <v>56</v>
      </c>
      <c r="U902" t="s">
        <v>57</v>
      </c>
      <c r="V902">
        <v>1890.95</v>
      </c>
      <c r="W902">
        <v>17873.099999999999</v>
      </c>
      <c r="X902">
        <v>16.329599999999999</v>
      </c>
      <c r="Y902">
        <v>1</v>
      </c>
      <c r="Z902">
        <v>1</v>
      </c>
      <c r="AA902" s="1">
        <v>42704</v>
      </c>
      <c r="AB902">
        <v>27000</v>
      </c>
      <c r="AC902" t="s">
        <v>56</v>
      </c>
      <c r="AD902" t="s">
        <v>419</v>
      </c>
    </row>
    <row r="903" spans="1:30" x14ac:dyDescent="0.3">
      <c r="A903">
        <v>56342</v>
      </c>
      <c r="B903">
        <v>1</v>
      </c>
      <c r="C903" t="s">
        <v>548</v>
      </c>
      <c r="D903" t="s">
        <v>605</v>
      </c>
      <c r="E903">
        <v>20738123</v>
      </c>
      <c r="F903">
        <v>7117284603</v>
      </c>
      <c r="G903" t="s">
        <v>46</v>
      </c>
      <c r="H903" t="s">
        <v>47</v>
      </c>
      <c r="I903" t="s">
        <v>48</v>
      </c>
      <c r="J903">
        <v>7032</v>
      </c>
      <c r="K903" t="s">
        <v>49</v>
      </c>
      <c r="L903">
        <v>3855615</v>
      </c>
      <c r="M903" t="s">
        <v>189</v>
      </c>
      <c r="N903" t="s">
        <v>190</v>
      </c>
      <c r="O903" t="s">
        <v>191</v>
      </c>
      <c r="P903" t="s">
        <v>192</v>
      </c>
      <c r="Q903" t="s">
        <v>54</v>
      </c>
      <c r="R903">
        <v>101030531</v>
      </c>
      <c r="S903" t="s">
        <v>193</v>
      </c>
      <c r="T903" t="s">
        <v>56</v>
      </c>
      <c r="U903" t="s">
        <v>57</v>
      </c>
      <c r="V903">
        <v>3332.63</v>
      </c>
      <c r="W903">
        <v>17404.8</v>
      </c>
      <c r="X903">
        <v>14.896000000000001</v>
      </c>
      <c r="Y903">
        <v>1</v>
      </c>
      <c r="Z903">
        <v>1</v>
      </c>
      <c r="AA903" s="1">
        <v>42704</v>
      </c>
      <c r="AB903">
        <v>27000</v>
      </c>
      <c r="AC903" t="s">
        <v>56</v>
      </c>
      <c r="AD903" t="s">
        <v>194</v>
      </c>
    </row>
    <row r="904" spans="1:30" x14ac:dyDescent="0.3">
      <c r="A904">
        <v>56750</v>
      </c>
      <c r="B904">
        <v>1</v>
      </c>
      <c r="C904" t="s">
        <v>548</v>
      </c>
      <c r="D904" t="s">
        <v>605</v>
      </c>
      <c r="E904">
        <v>20706727</v>
      </c>
      <c r="F904">
        <v>7117320708</v>
      </c>
      <c r="G904" t="s">
        <v>46</v>
      </c>
      <c r="H904" t="s">
        <v>47</v>
      </c>
      <c r="I904" t="s">
        <v>48</v>
      </c>
      <c r="J904">
        <v>7032</v>
      </c>
      <c r="K904" t="s">
        <v>49</v>
      </c>
      <c r="L904">
        <v>1363663</v>
      </c>
      <c r="M904" t="s">
        <v>358</v>
      </c>
      <c r="N904" t="s">
        <v>359</v>
      </c>
      <c r="O904" t="s">
        <v>207</v>
      </c>
      <c r="P904" t="s">
        <v>208</v>
      </c>
      <c r="Q904" t="s">
        <v>54</v>
      </c>
      <c r="R904">
        <v>100223303</v>
      </c>
      <c r="S904" t="s">
        <v>64</v>
      </c>
      <c r="T904" t="s">
        <v>56</v>
      </c>
      <c r="U904" t="s">
        <v>57</v>
      </c>
      <c r="V904">
        <v>4846.67</v>
      </c>
      <c r="W904">
        <v>17404.8</v>
      </c>
      <c r="X904">
        <v>14.896000000000001</v>
      </c>
      <c r="Y904">
        <v>1</v>
      </c>
      <c r="Z904">
        <v>1</v>
      </c>
      <c r="AA904" s="1">
        <v>42704</v>
      </c>
      <c r="AB904">
        <v>27000</v>
      </c>
      <c r="AC904" t="s">
        <v>56</v>
      </c>
      <c r="AD904" t="s">
        <v>360</v>
      </c>
    </row>
    <row r="905" spans="1:30" x14ac:dyDescent="0.3">
      <c r="A905">
        <v>56292</v>
      </c>
      <c r="B905">
        <v>1</v>
      </c>
      <c r="C905" t="s">
        <v>548</v>
      </c>
      <c r="D905" t="s">
        <v>605</v>
      </c>
      <c r="E905">
        <v>20734831</v>
      </c>
      <c r="F905">
        <v>7117259299</v>
      </c>
      <c r="G905" t="s">
        <v>46</v>
      </c>
      <c r="H905" t="s">
        <v>47</v>
      </c>
      <c r="I905" t="s">
        <v>48</v>
      </c>
      <c r="J905">
        <v>7032</v>
      </c>
      <c r="K905" t="s">
        <v>49</v>
      </c>
      <c r="L905">
        <v>659338</v>
      </c>
      <c r="M905" t="s">
        <v>50</v>
      </c>
      <c r="N905" t="s">
        <v>51</v>
      </c>
      <c r="O905" t="s">
        <v>52</v>
      </c>
      <c r="P905" t="s">
        <v>53</v>
      </c>
      <c r="Q905" t="s">
        <v>54</v>
      </c>
      <c r="R905">
        <v>101093720</v>
      </c>
      <c r="S905" t="s">
        <v>55</v>
      </c>
      <c r="T905" t="s">
        <v>56</v>
      </c>
      <c r="U905" t="s">
        <v>57</v>
      </c>
      <c r="V905">
        <v>1872.28</v>
      </c>
      <c r="W905">
        <v>15904</v>
      </c>
      <c r="X905">
        <v>14.205120000000001</v>
      </c>
      <c r="Y905">
        <v>1</v>
      </c>
      <c r="Z905">
        <v>1</v>
      </c>
      <c r="AA905" s="1">
        <v>42704</v>
      </c>
      <c r="AB905">
        <v>27000</v>
      </c>
      <c r="AC905" t="s">
        <v>56</v>
      </c>
      <c r="AD905" t="s">
        <v>220</v>
      </c>
    </row>
    <row r="906" spans="1:30" x14ac:dyDescent="0.3">
      <c r="A906">
        <v>56519</v>
      </c>
      <c r="B906">
        <v>1</v>
      </c>
      <c r="C906" t="s">
        <v>548</v>
      </c>
      <c r="D906" t="s">
        <v>605</v>
      </c>
      <c r="E906">
        <v>20738122</v>
      </c>
      <c r="F906">
        <v>7117298837</v>
      </c>
      <c r="G906" t="s">
        <v>46</v>
      </c>
      <c r="H906" t="s">
        <v>47</v>
      </c>
      <c r="I906" t="s">
        <v>48</v>
      </c>
      <c r="J906">
        <v>7032</v>
      </c>
      <c r="K906" t="s">
        <v>49</v>
      </c>
      <c r="L906">
        <v>659338</v>
      </c>
      <c r="M906" t="s">
        <v>50</v>
      </c>
      <c r="N906" t="s">
        <v>51</v>
      </c>
      <c r="O906" t="s">
        <v>52</v>
      </c>
      <c r="P906" t="s">
        <v>53</v>
      </c>
      <c r="Q906" t="s">
        <v>54</v>
      </c>
      <c r="R906">
        <v>101093720</v>
      </c>
      <c r="S906" t="s">
        <v>55</v>
      </c>
      <c r="T906" t="s">
        <v>56</v>
      </c>
      <c r="U906" t="s">
        <v>57</v>
      </c>
      <c r="V906">
        <v>1871.97</v>
      </c>
      <c r="W906">
        <v>15089.6</v>
      </c>
      <c r="X906">
        <v>13.47072</v>
      </c>
      <c r="Y906">
        <v>1</v>
      </c>
      <c r="Z906">
        <v>1</v>
      </c>
      <c r="AA906" s="1">
        <v>42704</v>
      </c>
      <c r="AB906">
        <v>27000</v>
      </c>
      <c r="AC906" t="s">
        <v>56</v>
      </c>
      <c r="AD906" t="s">
        <v>220</v>
      </c>
    </row>
    <row r="907" spans="1:30" x14ac:dyDescent="0.3">
      <c r="A907">
        <v>58225</v>
      </c>
      <c r="B907">
        <v>1</v>
      </c>
      <c r="C907" t="s">
        <v>548</v>
      </c>
      <c r="D907" t="s">
        <v>605</v>
      </c>
      <c r="E907">
        <v>20738514</v>
      </c>
      <c r="F907">
        <v>7117330163</v>
      </c>
      <c r="G907" t="s">
        <v>46</v>
      </c>
      <c r="H907" t="s">
        <v>47</v>
      </c>
      <c r="I907" t="s">
        <v>48</v>
      </c>
      <c r="J907">
        <v>7032</v>
      </c>
      <c r="K907" t="s">
        <v>49</v>
      </c>
      <c r="L907">
        <v>659338</v>
      </c>
      <c r="M907" t="s">
        <v>50</v>
      </c>
      <c r="N907" t="s">
        <v>51</v>
      </c>
      <c r="O907" t="s">
        <v>52</v>
      </c>
      <c r="P907" t="s">
        <v>53</v>
      </c>
      <c r="Q907" t="s">
        <v>54</v>
      </c>
      <c r="R907">
        <v>101093720</v>
      </c>
      <c r="S907" t="s">
        <v>55</v>
      </c>
      <c r="T907" t="s">
        <v>56</v>
      </c>
      <c r="U907" t="s">
        <v>57</v>
      </c>
      <c r="V907">
        <v>1866.95</v>
      </c>
      <c r="W907">
        <v>14320.64</v>
      </c>
      <c r="X907">
        <v>13.179040000000001</v>
      </c>
      <c r="Y907">
        <v>1</v>
      </c>
      <c r="Z907">
        <v>1</v>
      </c>
      <c r="AA907" s="1">
        <v>42704</v>
      </c>
      <c r="AB907">
        <v>27000</v>
      </c>
      <c r="AC907" t="s">
        <v>56</v>
      </c>
      <c r="AD907" t="s">
        <v>220</v>
      </c>
    </row>
    <row r="908" spans="1:30" x14ac:dyDescent="0.3">
      <c r="A908">
        <v>58702</v>
      </c>
      <c r="B908">
        <v>1</v>
      </c>
      <c r="C908" t="s">
        <v>613</v>
      </c>
      <c r="D908" t="s">
        <v>614</v>
      </c>
      <c r="E908">
        <v>20744869</v>
      </c>
      <c r="F908">
        <v>7117343196</v>
      </c>
      <c r="G908" t="s">
        <v>46</v>
      </c>
      <c r="H908" t="s">
        <v>47</v>
      </c>
      <c r="I908" t="s">
        <v>48</v>
      </c>
      <c r="J908">
        <v>7032</v>
      </c>
      <c r="K908" t="s">
        <v>49</v>
      </c>
      <c r="L908">
        <v>931560</v>
      </c>
      <c r="M908" t="s">
        <v>337</v>
      </c>
      <c r="N908" t="s">
        <v>338</v>
      </c>
      <c r="O908" t="s">
        <v>241</v>
      </c>
      <c r="P908" t="s">
        <v>242</v>
      </c>
      <c r="Q908" t="s">
        <v>54</v>
      </c>
      <c r="R908">
        <v>100422206</v>
      </c>
      <c r="S908" t="s">
        <v>615</v>
      </c>
      <c r="T908" t="s">
        <v>56</v>
      </c>
      <c r="U908" t="s">
        <v>57</v>
      </c>
      <c r="V908">
        <v>2813.26</v>
      </c>
      <c r="W908">
        <v>24323.599999999999</v>
      </c>
      <c r="X908">
        <v>22446</v>
      </c>
      <c r="Y908">
        <v>1</v>
      </c>
      <c r="Z908">
        <v>1</v>
      </c>
      <c r="AA908" s="1">
        <v>42705</v>
      </c>
      <c r="AB908">
        <v>27000</v>
      </c>
      <c r="AC908" t="s">
        <v>56</v>
      </c>
      <c r="AD908" t="s">
        <v>616</v>
      </c>
    </row>
    <row r="909" spans="1:30" x14ac:dyDescent="0.3">
      <c r="A909">
        <v>58537</v>
      </c>
      <c r="B909">
        <v>1</v>
      </c>
      <c r="C909" t="s">
        <v>613</v>
      </c>
      <c r="D909" t="s">
        <v>614</v>
      </c>
      <c r="E909">
        <v>20742052</v>
      </c>
      <c r="F909">
        <v>7117333209</v>
      </c>
      <c r="G909" t="s">
        <v>46</v>
      </c>
      <c r="H909" t="s">
        <v>47</v>
      </c>
      <c r="I909" t="s">
        <v>48</v>
      </c>
      <c r="J909">
        <v>7032</v>
      </c>
      <c r="K909" t="s">
        <v>49</v>
      </c>
      <c r="L909">
        <v>659338</v>
      </c>
      <c r="M909" t="s">
        <v>50</v>
      </c>
      <c r="N909" t="s">
        <v>51</v>
      </c>
      <c r="O909" t="s">
        <v>52</v>
      </c>
      <c r="P909" t="s">
        <v>53</v>
      </c>
      <c r="Q909" t="s">
        <v>54</v>
      </c>
      <c r="R909">
        <v>101093720</v>
      </c>
      <c r="S909" t="s">
        <v>55</v>
      </c>
      <c r="T909" t="s">
        <v>56</v>
      </c>
      <c r="U909" t="s">
        <v>57</v>
      </c>
      <c r="V909">
        <v>1871.77</v>
      </c>
      <c r="W909">
        <v>21568</v>
      </c>
      <c r="X909">
        <v>19872</v>
      </c>
      <c r="Y909">
        <v>1</v>
      </c>
      <c r="Z909">
        <v>1</v>
      </c>
      <c r="AA909" s="1">
        <v>42705</v>
      </c>
      <c r="AB909">
        <v>27000</v>
      </c>
      <c r="AC909" t="s">
        <v>56</v>
      </c>
      <c r="AD909" t="s">
        <v>220</v>
      </c>
    </row>
    <row r="910" spans="1:30" x14ac:dyDescent="0.3">
      <c r="A910">
        <v>58353</v>
      </c>
      <c r="B910">
        <v>1</v>
      </c>
      <c r="C910" t="s">
        <v>613</v>
      </c>
      <c r="D910" t="s">
        <v>614</v>
      </c>
      <c r="E910">
        <v>20744868</v>
      </c>
      <c r="F910">
        <v>7117323762</v>
      </c>
      <c r="G910" t="s">
        <v>46</v>
      </c>
      <c r="H910" t="s">
        <v>47</v>
      </c>
      <c r="I910" t="s">
        <v>48</v>
      </c>
      <c r="J910">
        <v>7032</v>
      </c>
      <c r="K910" t="s">
        <v>49</v>
      </c>
      <c r="L910">
        <v>931560</v>
      </c>
      <c r="M910" t="s">
        <v>337</v>
      </c>
      <c r="N910" t="s">
        <v>338</v>
      </c>
      <c r="O910" t="s">
        <v>241</v>
      </c>
      <c r="P910" t="s">
        <v>242</v>
      </c>
      <c r="Q910" t="s">
        <v>54</v>
      </c>
      <c r="R910">
        <v>100422206</v>
      </c>
      <c r="S910" t="s">
        <v>615</v>
      </c>
      <c r="T910" t="s">
        <v>56</v>
      </c>
      <c r="U910" t="s">
        <v>57</v>
      </c>
      <c r="V910">
        <v>2829.42</v>
      </c>
      <c r="W910">
        <v>21476.18</v>
      </c>
      <c r="X910">
        <v>19567.47</v>
      </c>
      <c r="Y910">
        <v>1</v>
      </c>
      <c r="Z910">
        <v>1</v>
      </c>
      <c r="AA910" s="1">
        <v>42705</v>
      </c>
      <c r="AB910">
        <v>27000</v>
      </c>
      <c r="AC910" t="s">
        <v>56</v>
      </c>
      <c r="AD910" t="s">
        <v>616</v>
      </c>
    </row>
    <row r="911" spans="1:30" x14ac:dyDescent="0.3">
      <c r="A911">
        <v>58754</v>
      </c>
      <c r="B911">
        <v>1</v>
      </c>
      <c r="C911" t="s">
        <v>613</v>
      </c>
      <c r="D911" t="s">
        <v>619</v>
      </c>
      <c r="E911">
        <v>20754264</v>
      </c>
      <c r="F911">
        <v>7117329811</v>
      </c>
      <c r="G911" t="s">
        <v>46</v>
      </c>
      <c r="H911" t="s">
        <v>47</v>
      </c>
      <c r="I911" t="s">
        <v>48</v>
      </c>
      <c r="J911">
        <v>7032</v>
      </c>
      <c r="K911" t="s">
        <v>49</v>
      </c>
      <c r="L911">
        <v>659338</v>
      </c>
      <c r="M911" t="s">
        <v>50</v>
      </c>
      <c r="N911" t="s">
        <v>51</v>
      </c>
      <c r="O911" t="s">
        <v>52</v>
      </c>
      <c r="P911" t="s">
        <v>53</v>
      </c>
      <c r="Q911" t="s">
        <v>54</v>
      </c>
      <c r="R911">
        <v>101093720</v>
      </c>
      <c r="S911" t="s">
        <v>55</v>
      </c>
      <c r="T911" t="s">
        <v>56</v>
      </c>
      <c r="U911" t="s">
        <v>57</v>
      </c>
      <c r="V911">
        <v>1878.57</v>
      </c>
      <c r="W911">
        <v>15800.4</v>
      </c>
      <c r="X911">
        <v>13536</v>
      </c>
      <c r="Y911">
        <v>1</v>
      </c>
      <c r="Z911">
        <v>1</v>
      </c>
      <c r="AA911" s="1">
        <v>42706</v>
      </c>
      <c r="AB911">
        <v>27000</v>
      </c>
      <c r="AC911" t="s">
        <v>56</v>
      </c>
      <c r="AD911" t="s">
        <v>220</v>
      </c>
    </row>
    <row r="912" spans="1:30" x14ac:dyDescent="0.3">
      <c r="A912">
        <v>58999</v>
      </c>
      <c r="B912">
        <v>1</v>
      </c>
      <c r="C912" t="s">
        <v>613</v>
      </c>
      <c r="D912" t="s">
        <v>620</v>
      </c>
      <c r="E912">
        <v>20765491</v>
      </c>
      <c r="F912">
        <v>7117344810</v>
      </c>
      <c r="G912" t="s">
        <v>46</v>
      </c>
      <c r="H912" t="s">
        <v>47</v>
      </c>
      <c r="I912" t="s">
        <v>48</v>
      </c>
      <c r="J912">
        <v>7032</v>
      </c>
      <c r="K912" t="s">
        <v>49</v>
      </c>
      <c r="L912">
        <v>4205182</v>
      </c>
      <c r="M912" t="s">
        <v>286</v>
      </c>
      <c r="N912" t="s">
        <v>287</v>
      </c>
      <c r="O912" t="s">
        <v>170</v>
      </c>
      <c r="P912" t="s">
        <v>171</v>
      </c>
      <c r="Q912" t="s">
        <v>54</v>
      </c>
      <c r="R912">
        <v>100214689</v>
      </c>
      <c r="S912" t="s">
        <v>155</v>
      </c>
      <c r="T912" t="s">
        <v>56</v>
      </c>
      <c r="U912" t="s">
        <v>57</v>
      </c>
      <c r="V912">
        <v>9295.1</v>
      </c>
      <c r="W912">
        <v>21910.54</v>
      </c>
      <c r="X912">
        <v>19808.7</v>
      </c>
      <c r="Y912">
        <v>1</v>
      </c>
      <c r="Z912">
        <v>1</v>
      </c>
      <c r="AA912" s="1">
        <v>42707</v>
      </c>
      <c r="AB912">
        <v>27000</v>
      </c>
      <c r="AC912" t="s">
        <v>56</v>
      </c>
      <c r="AD912" t="s">
        <v>288</v>
      </c>
    </row>
    <row r="913" spans="1:30" x14ac:dyDescent="0.3">
      <c r="A913">
        <v>59552</v>
      </c>
      <c r="B913">
        <v>1</v>
      </c>
      <c r="C913" t="s">
        <v>613</v>
      </c>
      <c r="D913" t="s">
        <v>621</v>
      </c>
      <c r="E913">
        <v>20772535</v>
      </c>
      <c r="F913">
        <v>7117405777</v>
      </c>
      <c r="G913" t="s">
        <v>46</v>
      </c>
      <c r="H913" t="s">
        <v>47</v>
      </c>
      <c r="I913" t="s">
        <v>48</v>
      </c>
      <c r="J913">
        <v>7032</v>
      </c>
      <c r="K913" t="s">
        <v>49</v>
      </c>
      <c r="L913">
        <v>931925</v>
      </c>
      <c r="M913" t="s">
        <v>239</v>
      </c>
      <c r="N913" t="s">
        <v>240</v>
      </c>
      <c r="O913" t="s">
        <v>241</v>
      </c>
      <c r="P913" t="s">
        <v>242</v>
      </c>
      <c r="Q913" t="s">
        <v>54</v>
      </c>
      <c r="R913">
        <v>100214689</v>
      </c>
      <c r="S913" t="s">
        <v>155</v>
      </c>
      <c r="T913" t="s">
        <v>56</v>
      </c>
      <c r="U913" t="s">
        <v>57</v>
      </c>
      <c r="V913">
        <v>3358.31</v>
      </c>
      <c r="W913">
        <v>22896.55</v>
      </c>
      <c r="X913">
        <v>20955.86</v>
      </c>
      <c r="Y913">
        <v>1</v>
      </c>
      <c r="Z913">
        <v>1</v>
      </c>
      <c r="AA913" s="1">
        <v>42709</v>
      </c>
      <c r="AB913">
        <v>27000</v>
      </c>
      <c r="AC913" t="s">
        <v>56</v>
      </c>
      <c r="AD913" t="s">
        <v>243</v>
      </c>
    </row>
    <row r="914" spans="1:30" x14ac:dyDescent="0.3">
      <c r="A914">
        <v>59553</v>
      </c>
      <c r="B914">
        <v>1</v>
      </c>
      <c r="C914" t="s">
        <v>613</v>
      </c>
      <c r="D914" t="s">
        <v>621</v>
      </c>
      <c r="E914">
        <v>20772536</v>
      </c>
      <c r="F914">
        <v>7117405778</v>
      </c>
      <c r="G914" t="s">
        <v>46</v>
      </c>
      <c r="H914" t="s">
        <v>47</v>
      </c>
      <c r="I914" t="s">
        <v>48</v>
      </c>
      <c r="J914">
        <v>7032</v>
      </c>
      <c r="K914" t="s">
        <v>49</v>
      </c>
      <c r="L914">
        <v>1363663</v>
      </c>
      <c r="M914" t="s">
        <v>358</v>
      </c>
      <c r="N914" t="s">
        <v>359</v>
      </c>
      <c r="O914" t="s">
        <v>207</v>
      </c>
      <c r="P914" t="s">
        <v>208</v>
      </c>
      <c r="Q914" t="s">
        <v>54</v>
      </c>
      <c r="R914">
        <v>100223303</v>
      </c>
      <c r="S914" t="s">
        <v>64</v>
      </c>
      <c r="T914" t="s">
        <v>56</v>
      </c>
      <c r="U914" t="s">
        <v>57</v>
      </c>
      <c r="V914">
        <v>4807.51</v>
      </c>
      <c r="W914">
        <v>22179.919999999998</v>
      </c>
      <c r="X914">
        <v>20340.89</v>
      </c>
      <c r="Y914">
        <v>1</v>
      </c>
      <c r="Z914">
        <v>1</v>
      </c>
      <c r="AA914" s="1">
        <v>42709</v>
      </c>
      <c r="AB914">
        <v>27000</v>
      </c>
      <c r="AC914" t="s">
        <v>56</v>
      </c>
      <c r="AD914" t="s">
        <v>360</v>
      </c>
    </row>
    <row r="915" spans="1:30" x14ac:dyDescent="0.3">
      <c r="A915">
        <v>59554</v>
      </c>
      <c r="B915">
        <v>1</v>
      </c>
      <c r="C915" t="s">
        <v>613</v>
      </c>
      <c r="D915" t="s">
        <v>621</v>
      </c>
      <c r="E915">
        <v>20772537</v>
      </c>
      <c r="F915">
        <v>7117405779</v>
      </c>
      <c r="G915" t="s">
        <v>46</v>
      </c>
      <c r="H915" t="s">
        <v>47</v>
      </c>
      <c r="I915" t="s">
        <v>48</v>
      </c>
      <c r="J915">
        <v>7032</v>
      </c>
      <c r="K915" t="s">
        <v>49</v>
      </c>
      <c r="L915">
        <v>1363663</v>
      </c>
      <c r="M915" t="s">
        <v>358</v>
      </c>
      <c r="N915" t="s">
        <v>359</v>
      </c>
      <c r="O915" t="s">
        <v>207</v>
      </c>
      <c r="P915" t="s">
        <v>208</v>
      </c>
      <c r="Q915" t="s">
        <v>54</v>
      </c>
      <c r="R915">
        <v>100223303</v>
      </c>
      <c r="S915" t="s">
        <v>64</v>
      </c>
      <c r="T915" t="s">
        <v>56</v>
      </c>
      <c r="U915" t="s">
        <v>57</v>
      </c>
      <c r="V915">
        <v>4802.4399999999996</v>
      </c>
      <c r="W915">
        <v>20743.2</v>
      </c>
      <c r="X915">
        <v>19296</v>
      </c>
      <c r="Y915">
        <v>1</v>
      </c>
      <c r="Z915">
        <v>1</v>
      </c>
      <c r="AA915" s="1">
        <v>42709</v>
      </c>
      <c r="AB915">
        <v>27000</v>
      </c>
      <c r="AC915" t="s">
        <v>56</v>
      </c>
      <c r="AD915" t="s">
        <v>360</v>
      </c>
    </row>
    <row r="916" spans="1:30" x14ac:dyDescent="0.3">
      <c r="A916">
        <v>59900</v>
      </c>
      <c r="B916">
        <v>1</v>
      </c>
      <c r="C916" t="s">
        <v>613</v>
      </c>
      <c r="D916" t="s">
        <v>623</v>
      </c>
      <c r="E916">
        <v>20788574</v>
      </c>
      <c r="F916">
        <v>7117428026</v>
      </c>
      <c r="G916" t="s">
        <v>46</v>
      </c>
      <c r="H916" t="s">
        <v>47</v>
      </c>
      <c r="I916" t="s">
        <v>48</v>
      </c>
      <c r="J916">
        <v>7032</v>
      </c>
      <c r="K916" t="s">
        <v>49</v>
      </c>
      <c r="L916">
        <v>659338</v>
      </c>
      <c r="M916" t="s">
        <v>50</v>
      </c>
      <c r="N916" t="s">
        <v>51</v>
      </c>
      <c r="O916" t="s">
        <v>52</v>
      </c>
      <c r="P916" t="s">
        <v>53</v>
      </c>
      <c r="Q916" t="s">
        <v>54</v>
      </c>
      <c r="R916">
        <v>101093720</v>
      </c>
      <c r="S916" t="s">
        <v>55</v>
      </c>
      <c r="T916" t="s">
        <v>56</v>
      </c>
      <c r="U916" t="s">
        <v>57</v>
      </c>
      <c r="V916">
        <v>1878.57</v>
      </c>
      <c r="W916">
        <v>15800.4</v>
      </c>
      <c r="X916">
        <v>13536</v>
      </c>
      <c r="Y916">
        <v>1</v>
      </c>
      <c r="Z916">
        <v>1</v>
      </c>
      <c r="AA916" s="1">
        <v>42710</v>
      </c>
      <c r="AB916">
        <v>27000</v>
      </c>
      <c r="AC916" t="s">
        <v>56</v>
      </c>
      <c r="AD916" t="s">
        <v>220</v>
      </c>
    </row>
    <row r="917" spans="1:30" x14ac:dyDescent="0.3">
      <c r="A917">
        <v>60705</v>
      </c>
      <c r="B917">
        <v>1</v>
      </c>
      <c r="C917" t="s">
        <v>613</v>
      </c>
      <c r="D917" t="s">
        <v>624</v>
      </c>
      <c r="E917">
        <v>20798525</v>
      </c>
      <c r="F917">
        <v>7117465326</v>
      </c>
      <c r="G917" t="s">
        <v>46</v>
      </c>
      <c r="H917" t="s">
        <v>47</v>
      </c>
      <c r="I917" t="s">
        <v>48</v>
      </c>
      <c r="J917">
        <v>7032</v>
      </c>
      <c r="K917" t="s">
        <v>49</v>
      </c>
      <c r="L917">
        <v>2497722</v>
      </c>
      <c r="M917" t="s">
        <v>581</v>
      </c>
      <c r="N917" t="s">
        <v>133</v>
      </c>
      <c r="O917" t="s">
        <v>84</v>
      </c>
      <c r="P917" t="s">
        <v>85</v>
      </c>
      <c r="Q917" t="s">
        <v>54</v>
      </c>
      <c r="R917">
        <v>100994845</v>
      </c>
      <c r="S917" t="s">
        <v>86</v>
      </c>
      <c r="T917" t="s">
        <v>56</v>
      </c>
      <c r="U917" t="s">
        <v>57</v>
      </c>
      <c r="V917">
        <v>11397.2</v>
      </c>
      <c r="W917">
        <v>22927.279999999999</v>
      </c>
      <c r="X917">
        <v>20943.32</v>
      </c>
      <c r="Y917">
        <v>1</v>
      </c>
      <c r="Z917">
        <v>1</v>
      </c>
      <c r="AA917" s="1">
        <v>42711</v>
      </c>
      <c r="AB917">
        <v>27000</v>
      </c>
      <c r="AC917" t="s">
        <v>56</v>
      </c>
      <c r="AD917" t="s">
        <v>321</v>
      </c>
    </row>
    <row r="918" spans="1:30" x14ac:dyDescent="0.3">
      <c r="A918">
        <v>60706</v>
      </c>
      <c r="B918">
        <v>1</v>
      </c>
      <c r="C918" t="s">
        <v>613</v>
      </c>
      <c r="D918" t="s">
        <v>624</v>
      </c>
      <c r="E918">
        <v>20798526</v>
      </c>
      <c r="F918">
        <v>7117465327</v>
      </c>
      <c r="G918" t="s">
        <v>46</v>
      </c>
      <c r="H918" t="s">
        <v>47</v>
      </c>
      <c r="I918" t="s">
        <v>48</v>
      </c>
      <c r="J918">
        <v>7032</v>
      </c>
      <c r="K918" t="s">
        <v>49</v>
      </c>
      <c r="L918">
        <v>942421</v>
      </c>
      <c r="M918" t="s">
        <v>261</v>
      </c>
      <c r="N918" t="s">
        <v>262</v>
      </c>
      <c r="O918" t="s">
        <v>263</v>
      </c>
      <c r="P918" t="s">
        <v>264</v>
      </c>
      <c r="Q918" t="s">
        <v>54</v>
      </c>
      <c r="R918">
        <v>100647401</v>
      </c>
      <c r="S918" t="s">
        <v>274</v>
      </c>
      <c r="T918" t="s">
        <v>56</v>
      </c>
      <c r="U918" t="s">
        <v>57</v>
      </c>
      <c r="V918">
        <v>3567.97</v>
      </c>
      <c r="W918">
        <v>21799.7</v>
      </c>
      <c r="X918">
        <v>19940.96</v>
      </c>
      <c r="Y918">
        <v>1</v>
      </c>
      <c r="Z918">
        <v>1</v>
      </c>
      <c r="AA918" s="1">
        <v>42711</v>
      </c>
      <c r="AB918">
        <v>27000</v>
      </c>
      <c r="AC918" t="s">
        <v>56</v>
      </c>
      <c r="AD918" t="s">
        <v>370</v>
      </c>
    </row>
    <row r="919" spans="1:30" x14ac:dyDescent="0.3">
      <c r="A919">
        <v>60707</v>
      </c>
      <c r="B919">
        <v>1</v>
      </c>
      <c r="C919" t="s">
        <v>613</v>
      </c>
      <c r="D919" t="s">
        <v>624</v>
      </c>
      <c r="E919">
        <v>20798527</v>
      </c>
      <c r="F919">
        <v>7117465328</v>
      </c>
      <c r="G919" t="s">
        <v>46</v>
      </c>
      <c r="H919" t="s">
        <v>47</v>
      </c>
      <c r="I919" t="s">
        <v>48</v>
      </c>
      <c r="J919">
        <v>7032</v>
      </c>
      <c r="K919" t="s">
        <v>49</v>
      </c>
      <c r="L919">
        <v>659338</v>
      </c>
      <c r="M919" t="s">
        <v>50</v>
      </c>
      <c r="N919" t="s">
        <v>51</v>
      </c>
      <c r="O919" t="s">
        <v>52</v>
      </c>
      <c r="P919" t="s">
        <v>53</v>
      </c>
      <c r="Q919" t="s">
        <v>54</v>
      </c>
      <c r="R919">
        <v>101093720</v>
      </c>
      <c r="S919" t="s">
        <v>55</v>
      </c>
      <c r="T919" t="s">
        <v>56</v>
      </c>
      <c r="U919" t="s">
        <v>57</v>
      </c>
      <c r="V919">
        <v>1871.1</v>
      </c>
      <c r="W919">
        <v>19964.77</v>
      </c>
      <c r="X919">
        <v>18386.8</v>
      </c>
      <c r="Y919">
        <v>1</v>
      </c>
      <c r="Z919">
        <v>1</v>
      </c>
      <c r="AA919" s="1">
        <v>42711</v>
      </c>
      <c r="AB919">
        <v>27000</v>
      </c>
      <c r="AC919" t="s">
        <v>56</v>
      </c>
      <c r="AD919" t="s">
        <v>220</v>
      </c>
    </row>
    <row r="920" spans="1:30" x14ac:dyDescent="0.3">
      <c r="A920">
        <v>60965</v>
      </c>
      <c r="B920">
        <v>1</v>
      </c>
      <c r="C920" t="s">
        <v>613</v>
      </c>
      <c r="D920" t="s">
        <v>625</v>
      </c>
      <c r="E920">
        <v>20815195</v>
      </c>
      <c r="F920">
        <v>7117464249</v>
      </c>
      <c r="G920" t="s">
        <v>46</v>
      </c>
      <c r="H920" t="s">
        <v>47</v>
      </c>
      <c r="I920" t="s">
        <v>48</v>
      </c>
      <c r="J920">
        <v>7032</v>
      </c>
      <c r="K920" t="s">
        <v>49</v>
      </c>
      <c r="L920">
        <v>4119717</v>
      </c>
      <c r="M920" t="s">
        <v>309</v>
      </c>
      <c r="N920" t="s">
        <v>310</v>
      </c>
      <c r="O920" t="s">
        <v>311</v>
      </c>
      <c r="P920" t="s">
        <v>312</v>
      </c>
      <c r="Q920" t="s">
        <v>54</v>
      </c>
      <c r="R920">
        <v>100223303</v>
      </c>
      <c r="S920" t="s">
        <v>64</v>
      </c>
      <c r="T920" t="s">
        <v>56</v>
      </c>
      <c r="U920" t="s">
        <v>57</v>
      </c>
      <c r="V920">
        <v>5782.44</v>
      </c>
      <c r="W920">
        <v>22872.42</v>
      </c>
      <c r="X920">
        <v>21058.240000000002</v>
      </c>
      <c r="Y920">
        <v>1</v>
      </c>
      <c r="Z920">
        <v>1</v>
      </c>
      <c r="AA920" s="1">
        <v>42712</v>
      </c>
      <c r="AB920">
        <v>27000</v>
      </c>
      <c r="AC920" t="s">
        <v>56</v>
      </c>
      <c r="AD920" t="s">
        <v>313</v>
      </c>
    </row>
    <row r="921" spans="1:30" x14ac:dyDescent="0.3">
      <c r="A921">
        <v>60963</v>
      </c>
      <c r="B921">
        <v>1</v>
      </c>
      <c r="C921" t="s">
        <v>613</v>
      </c>
      <c r="D921" t="s">
        <v>625</v>
      </c>
      <c r="E921">
        <v>20815193</v>
      </c>
      <c r="F921">
        <v>7117464247</v>
      </c>
      <c r="G921" t="s">
        <v>46</v>
      </c>
      <c r="H921" t="s">
        <v>47</v>
      </c>
      <c r="I921" t="s">
        <v>48</v>
      </c>
      <c r="J921">
        <v>7032</v>
      </c>
      <c r="K921" t="s">
        <v>49</v>
      </c>
      <c r="L921">
        <v>931925</v>
      </c>
      <c r="M921" t="s">
        <v>239</v>
      </c>
      <c r="N921" t="s">
        <v>240</v>
      </c>
      <c r="O921" t="s">
        <v>241</v>
      </c>
      <c r="P921" t="s">
        <v>242</v>
      </c>
      <c r="Q921" t="s">
        <v>54</v>
      </c>
      <c r="R921">
        <v>100214689</v>
      </c>
      <c r="S921" t="s">
        <v>155</v>
      </c>
      <c r="T921" t="s">
        <v>56</v>
      </c>
      <c r="U921" t="s">
        <v>57</v>
      </c>
      <c r="V921">
        <v>3359.85</v>
      </c>
      <c r="W921">
        <v>21836.23</v>
      </c>
      <c r="X921">
        <v>19917.849999999999</v>
      </c>
      <c r="Y921">
        <v>1</v>
      </c>
      <c r="Z921">
        <v>1</v>
      </c>
      <c r="AA921" s="1">
        <v>42712</v>
      </c>
      <c r="AB921">
        <v>27000</v>
      </c>
      <c r="AC921" t="s">
        <v>56</v>
      </c>
      <c r="AD921" t="s">
        <v>243</v>
      </c>
    </row>
    <row r="922" spans="1:30" x14ac:dyDescent="0.3">
      <c r="A922">
        <v>60966</v>
      </c>
      <c r="B922">
        <v>1</v>
      </c>
      <c r="C922" t="s">
        <v>613</v>
      </c>
      <c r="D922" t="s">
        <v>625</v>
      </c>
      <c r="E922">
        <v>20815196</v>
      </c>
      <c r="F922">
        <v>7117464250</v>
      </c>
      <c r="G922" t="s">
        <v>46</v>
      </c>
      <c r="H922" t="s">
        <v>47</v>
      </c>
      <c r="I922" t="s">
        <v>48</v>
      </c>
      <c r="J922">
        <v>7032</v>
      </c>
      <c r="K922" t="s">
        <v>49</v>
      </c>
      <c r="L922">
        <v>916295</v>
      </c>
      <c r="M922" t="s">
        <v>293</v>
      </c>
      <c r="N922" t="s">
        <v>294</v>
      </c>
      <c r="O922" t="s">
        <v>263</v>
      </c>
      <c r="P922" t="s">
        <v>264</v>
      </c>
      <c r="Q922" t="s">
        <v>54</v>
      </c>
      <c r="R922">
        <v>100647401</v>
      </c>
      <c r="S922" t="s">
        <v>274</v>
      </c>
      <c r="T922" t="s">
        <v>56</v>
      </c>
      <c r="U922" t="s">
        <v>57</v>
      </c>
      <c r="V922">
        <v>3473.64</v>
      </c>
      <c r="W922">
        <v>21761.97</v>
      </c>
      <c r="X922">
        <v>19935.02</v>
      </c>
      <c r="Y922">
        <v>1</v>
      </c>
      <c r="Z922">
        <v>1</v>
      </c>
      <c r="AA922" s="1">
        <v>42712</v>
      </c>
      <c r="AB922">
        <v>27000</v>
      </c>
      <c r="AC922" t="s">
        <v>56</v>
      </c>
      <c r="AD922" t="s">
        <v>295</v>
      </c>
    </row>
    <row r="923" spans="1:30" x14ac:dyDescent="0.3">
      <c r="A923">
        <v>61037</v>
      </c>
      <c r="B923">
        <v>1</v>
      </c>
      <c r="C923" t="s">
        <v>613</v>
      </c>
      <c r="D923" t="s">
        <v>625</v>
      </c>
      <c r="E923">
        <v>20813508</v>
      </c>
      <c r="F923">
        <v>7117472394</v>
      </c>
      <c r="G923" t="s">
        <v>46</v>
      </c>
      <c r="H923" t="s">
        <v>47</v>
      </c>
      <c r="I923" t="s">
        <v>48</v>
      </c>
      <c r="J923">
        <v>7032</v>
      </c>
      <c r="K923" t="s">
        <v>49</v>
      </c>
      <c r="L923">
        <v>659338</v>
      </c>
      <c r="M923" t="s">
        <v>50</v>
      </c>
      <c r="N923" t="s">
        <v>51</v>
      </c>
      <c r="O923" t="s">
        <v>52</v>
      </c>
      <c r="P923" t="s">
        <v>53</v>
      </c>
      <c r="Q923" t="s">
        <v>54</v>
      </c>
      <c r="R923">
        <v>101093720</v>
      </c>
      <c r="S923" t="s">
        <v>55</v>
      </c>
      <c r="T923" t="s">
        <v>56</v>
      </c>
      <c r="U923" t="s">
        <v>57</v>
      </c>
      <c r="V923">
        <v>1871.22</v>
      </c>
      <c r="W923">
        <v>20480.82</v>
      </c>
      <c r="X923">
        <v>18928.32</v>
      </c>
      <c r="Y923">
        <v>1</v>
      </c>
      <c r="Z923">
        <v>1</v>
      </c>
      <c r="AA923" s="1">
        <v>42712</v>
      </c>
      <c r="AB923">
        <v>27000</v>
      </c>
      <c r="AC923" t="s">
        <v>56</v>
      </c>
      <c r="AD923" t="s">
        <v>220</v>
      </c>
    </row>
    <row r="924" spans="1:30" x14ac:dyDescent="0.3">
      <c r="A924">
        <v>61217</v>
      </c>
      <c r="B924">
        <v>1</v>
      </c>
      <c r="C924" t="s">
        <v>613</v>
      </c>
      <c r="D924" t="s">
        <v>626</v>
      </c>
      <c r="E924">
        <v>20828692</v>
      </c>
      <c r="F924">
        <v>7117462721</v>
      </c>
      <c r="G924" t="s">
        <v>46</v>
      </c>
      <c r="H924" t="s">
        <v>47</v>
      </c>
      <c r="I924" t="s">
        <v>48</v>
      </c>
      <c r="J924">
        <v>7032</v>
      </c>
      <c r="K924" t="s">
        <v>49</v>
      </c>
      <c r="L924">
        <v>659338</v>
      </c>
      <c r="M924" t="s">
        <v>50</v>
      </c>
      <c r="N924" t="s">
        <v>51</v>
      </c>
      <c r="O924" t="s">
        <v>52</v>
      </c>
      <c r="P924" t="s">
        <v>53</v>
      </c>
      <c r="Q924" t="s">
        <v>54</v>
      </c>
      <c r="R924">
        <v>100223303</v>
      </c>
      <c r="S924" t="s">
        <v>64</v>
      </c>
      <c r="T924" t="s">
        <v>56</v>
      </c>
      <c r="U924" t="s">
        <v>57</v>
      </c>
      <c r="V924">
        <v>1631.28</v>
      </c>
      <c r="W924">
        <v>25342.720000000001</v>
      </c>
      <c r="X924">
        <v>23354.400000000001</v>
      </c>
      <c r="Y924">
        <v>1</v>
      </c>
      <c r="Z924">
        <v>1</v>
      </c>
      <c r="AA924" s="1">
        <v>42713</v>
      </c>
      <c r="AB924">
        <v>27000</v>
      </c>
      <c r="AC924" t="s">
        <v>56</v>
      </c>
      <c r="AD924" t="s">
        <v>423</v>
      </c>
    </row>
    <row r="925" spans="1:30" x14ac:dyDescent="0.3">
      <c r="A925">
        <v>61193</v>
      </c>
      <c r="B925">
        <v>1</v>
      </c>
      <c r="C925" t="s">
        <v>613</v>
      </c>
      <c r="D925" t="s">
        <v>626</v>
      </c>
      <c r="E925">
        <v>20828730</v>
      </c>
      <c r="F925">
        <v>7117438244</v>
      </c>
      <c r="G925" t="s">
        <v>46</v>
      </c>
      <c r="H925" t="s">
        <v>47</v>
      </c>
      <c r="I925" t="s">
        <v>48</v>
      </c>
      <c r="J925">
        <v>7032</v>
      </c>
      <c r="K925" t="s">
        <v>49</v>
      </c>
      <c r="L925">
        <v>941468</v>
      </c>
      <c r="M925" t="s">
        <v>205</v>
      </c>
      <c r="N925" t="s">
        <v>206</v>
      </c>
      <c r="O925" t="s">
        <v>207</v>
      </c>
      <c r="P925" t="s">
        <v>208</v>
      </c>
      <c r="Q925" t="s">
        <v>54</v>
      </c>
      <c r="R925">
        <v>101093720</v>
      </c>
      <c r="S925" t="s">
        <v>55</v>
      </c>
      <c r="T925" t="s">
        <v>56</v>
      </c>
      <c r="U925" t="s">
        <v>57</v>
      </c>
      <c r="V925">
        <v>3796.11</v>
      </c>
      <c r="W925">
        <v>22448.23</v>
      </c>
      <c r="X925">
        <v>20538.7</v>
      </c>
      <c r="Y925">
        <v>1</v>
      </c>
      <c r="Z925">
        <v>1</v>
      </c>
      <c r="AA925" s="1">
        <v>42713</v>
      </c>
      <c r="AB925">
        <v>27000</v>
      </c>
      <c r="AC925" t="s">
        <v>56</v>
      </c>
      <c r="AD925" t="s">
        <v>209</v>
      </c>
    </row>
    <row r="926" spans="1:30" x14ac:dyDescent="0.3">
      <c r="A926">
        <v>61225</v>
      </c>
      <c r="B926">
        <v>1</v>
      </c>
      <c r="C926" t="s">
        <v>613</v>
      </c>
      <c r="D926" t="s">
        <v>626</v>
      </c>
      <c r="E926">
        <v>20828721</v>
      </c>
      <c r="F926">
        <v>7117465544</v>
      </c>
      <c r="G926" t="s">
        <v>46</v>
      </c>
      <c r="H926" t="s">
        <v>47</v>
      </c>
      <c r="I926" t="s">
        <v>48</v>
      </c>
      <c r="J926">
        <v>7032</v>
      </c>
      <c r="K926" t="s">
        <v>49</v>
      </c>
      <c r="L926">
        <v>659338</v>
      </c>
      <c r="M926" t="s">
        <v>50</v>
      </c>
      <c r="N926" t="s">
        <v>51</v>
      </c>
      <c r="O926" t="s">
        <v>52</v>
      </c>
      <c r="P926" t="s">
        <v>53</v>
      </c>
      <c r="Q926" t="s">
        <v>54</v>
      </c>
      <c r="R926">
        <v>101093720</v>
      </c>
      <c r="S926" t="s">
        <v>55</v>
      </c>
      <c r="T926" t="s">
        <v>56</v>
      </c>
      <c r="U926" t="s">
        <v>57</v>
      </c>
      <c r="V926">
        <v>1867.59</v>
      </c>
      <c r="W926">
        <v>17254.64</v>
      </c>
      <c r="X926">
        <v>15881.64</v>
      </c>
      <c r="Y926">
        <v>1</v>
      </c>
      <c r="Z926">
        <v>1</v>
      </c>
      <c r="AA926" s="1">
        <v>42713</v>
      </c>
      <c r="AB926">
        <v>27000</v>
      </c>
      <c r="AC926" t="s">
        <v>56</v>
      </c>
      <c r="AD926" t="s">
        <v>220</v>
      </c>
    </row>
    <row r="927" spans="1:30" x14ac:dyDescent="0.3">
      <c r="A927">
        <v>61961</v>
      </c>
      <c r="B927">
        <v>1</v>
      </c>
      <c r="C927" t="s">
        <v>613</v>
      </c>
      <c r="D927" t="s">
        <v>627</v>
      </c>
      <c r="E927">
        <v>20843078</v>
      </c>
      <c r="F927">
        <v>7117527457</v>
      </c>
      <c r="G927" t="s">
        <v>46</v>
      </c>
      <c r="H927" t="s">
        <v>47</v>
      </c>
      <c r="I927" t="s">
        <v>48</v>
      </c>
      <c r="J927">
        <v>7032</v>
      </c>
      <c r="K927" t="s">
        <v>49</v>
      </c>
      <c r="L927">
        <v>4939405</v>
      </c>
      <c r="M927" t="s">
        <v>386</v>
      </c>
      <c r="N927" t="s">
        <v>113</v>
      </c>
      <c r="O927" t="s">
        <v>114</v>
      </c>
      <c r="P927" t="s">
        <v>587</v>
      </c>
      <c r="Q927" t="s">
        <v>54</v>
      </c>
      <c r="R927">
        <v>100894891</v>
      </c>
      <c r="S927" t="s">
        <v>116</v>
      </c>
      <c r="T927" t="s">
        <v>56</v>
      </c>
      <c r="U927" t="s">
        <v>57</v>
      </c>
      <c r="V927">
        <v>13603.41</v>
      </c>
      <c r="W927">
        <v>22171.56</v>
      </c>
      <c r="X927">
        <v>20205.599999999999</v>
      </c>
      <c r="Y927">
        <v>1</v>
      </c>
      <c r="Z927">
        <v>1</v>
      </c>
      <c r="AA927" s="1">
        <v>42714</v>
      </c>
      <c r="AB927">
        <v>27000</v>
      </c>
      <c r="AC927" t="s">
        <v>56</v>
      </c>
      <c r="AD927" t="s">
        <v>117</v>
      </c>
    </row>
    <row r="928" spans="1:30" x14ac:dyDescent="0.3">
      <c r="A928">
        <v>62317</v>
      </c>
      <c r="B928">
        <v>1</v>
      </c>
      <c r="C928" t="s">
        <v>613</v>
      </c>
      <c r="D928" t="s">
        <v>628</v>
      </c>
      <c r="E928">
        <v>20850397</v>
      </c>
      <c r="F928">
        <v>7117599651</v>
      </c>
      <c r="G928" t="s">
        <v>46</v>
      </c>
      <c r="H928" t="s">
        <v>47</v>
      </c>
      <c r="I928" t="s">
        <v>48</v>
      </c>
      <c r="J928">
        <v>7032</v>
      </c>
      <c r="K928" t="s">
        <v>49</v>
      </c>
      <c r="L928">
        <v>4131606</v>
      </c>
      <c r="M928" t="s">
        <v>269</v>
      </c>
      <c r="N928" t="s">
        <v>270</v>
      </c>
      <c r="O928" t="s">
        <v>126</v>
      </c>
      <c r="P928" t="s">
        <v>127</v>
      </c>
      <c r="Q928" t="s">
        <v>54</v>
      </c>
      <c r="R928">
        <v>100894891</v>
      </c>
      <c r="S928" t="s">
        <v>116</v>
      </c>
      <c r="T928" t="s">
        <v>56</v>
      </c>
      <c r="U928" t="s">
        <v>57</v>
      </c>
      <c r="V928">
        <v>11990.91</v>
      </c>
      <c r="W928">
        <v>23245.47</v>
      </c>
      <c r="X928">
        <v>21306.85</v>
      </c>
      <c r="Y928">
        <v>1</v>
      </c>
      <c r="Z928">
        <v>1</v>
      </c>
      <c r="AA928" s="1">
        <v>42716</v>
      </c>
      <c r="AB928">
        <v>27000</v>
      </c>
      <c r="AC928" t="s">
        <v>56</v>
      </c>
      <c r="AD928" t="s">
        <v>271</v>
      </c>
    </row>
    <row r="929" spans="1:30" x14ac:dyDescent="0.3">
      <c r="A929">
        <v>62330</v>
      </c>
      <c r="B929">
        <v>1</v>
      </c>
      <c r="C929" t="s">
        <v>613</v>
      </c>
      <c r="D929" t="s">
        <v>628</v>
      </c>
      <c r="E929">
        <v>20850442</v>
      </c>
      <c r="F929">
        <v>7117599700</v>
      </c>
      <c r="G929" t="s">
        <v>46</v>
      </c>
      <c r="H929" t="s">
        <v>47</v>
      </c>
      <c r="I929" t="s">
        <v>48</v>
      </c>
      <c r="J929">
        <v>7032</v>
      </c>
      <c r="K929" t="s">
        <v>49</v>
      </c>
      <c r="L929">
        <v>1363663</v>
      </c>
      <c r="M929" t="s">
        <v>358</v>
      </c>
      <c r="N929" t="s">
        <v>359</v>
      </c>
      <c r="O929" t="s">
        <v>207</v>
      </c>
      <c r="P929" t="s">
        <v>208</v>
      </c>
      <c r="Q929" t="s">
        <v>54</v>
      </c>
      <c r="R929">
        <v>100223303</v>
      </c>
      <c r="S929" t="s">
        <v>64</v>
      </c>
      <c r="T929" t="s">
        <v>56</v>
      </c>
      <c r="U929" t="s">
        <v>57</v>
      </c>
      <c r="V929">
        <v>4807.95</v>
      </c>
      <c r="W929">
        <v>22436.45</v>
      </c>
      <c r="X929">
        <v>20590.810000000001</v>
      </c>
      <c r="Y929">
        <v>1</v>
      </c>
      <c r="Z929">
        <v>1</v>
      </c>
      <c r="AA929" s="1">
        <v>42716</v>
      </c>
      <c r="AB929">
        <v>27000</v>
      </c>
      <c r="AC929" t="s">
        <v>56</v>
      </c>
      <c r="AD929" t="s">
        <v>360</v>
      </c>
    </row>
    <row r="930" spans="1:30" x14ac:dyDescent="0.3">
      <c r="A930">
        <v>62324</v>
      </c>
      <c r="B930">
        <v>1</v>
      </c>
      <c r="C930" t="s">
        <v>613</v>
      </c>
      <c r="D930" t="s">
        <v>628</v>
      </c>
      <c r="E930">
        <v>20850426</v>
      </c>
      <c r="F930">
        <v>7117599683</v>
      </c>
      <c r="G930" t="s">
        <v>46</v>
      </c>
      <c r="H930" t="s">
        <v>47</v>
      </c>
      <c r="I930" t="s">
        <v>48</v>
      </c>
      <c r="J930">
        <v>7032</v>
      </c>
      <c r="K930" t="s">
        <v>49</v>
      </c>
      <c r="L930">
        <v>942806</v>
      </c>
      <c r="M930" t="s">
        <v>90</v>
      </c>
      <c r="N930" t="s">
        <v>91</v>
      </c>
      <c r="O930" t="s">
        <v>92</v>
      </c>
      <c r="P930" t="s">
        <v>93</v>
      </c>
      <c r="Q930" t="s">
        <v>54</v>
      </c>
      <c r="R930">
        <v>100994845</v>
      </c>
      <c r="S930" t="s">
        <v>86</v>
      </c>
      <c r="T930" t="s">
        <v>56</v>
      </c>
      <c r="U930" t="s">
        <v>57</v>
      </c>
      <c r="V930">
        <v>10635.07</v>
      </c>
      <c r="W930">
        <v>22224.38</v>
      </c>
      <c r="X930">
        <v>19694.28</v>
      </c>
      <c r="Y930">
        <v>1</v>
      </c>
      <c r="Z930">
        <v>1</v>
      </c>
      <c r="AA930" s="1">
        <v>42716</v>
      </c>
      <c r="AB930">
        <v>27000</v>
      </c>
      <c r="AC930" t="s">
        <v>56</v>
      </c>
      <c r="AD930" t="s">
        <v>94</v>
      </c>
    </row>
    <row r="931" spans="1:30" x14ac:dyDescent="0.3">
      <c r="A931">
        <v>62235</v>
      </c>
      <c r="B931">
        <v>1</v>
      </c>
      <c r="C931" t="s">
        <v>613</v>
      </c>
      <c r="D931" t="s">
        <v>628</v>
      </c>
      <c r="E931">
        <v>20850048</v>
      </c>
      <c r="F931">
        <v>7117581383</v>
      </c>
      <c r="G931" t="s">
        <v>46</v>
      </c>
      <c r="H931" t="s">
        <v>47</v>
      </c>
      <c r="I931" t="s">
        <v>48</v>
      </c>
      <c r="J931">
        <v>7032</v>
      </c>
      <c r="K931" t="s">
        <v>49</v>
      </c>
      <c r="L931">
        <v>931925</v>
      </c>
      <c r="M931" t="s">
        <v>239</v>
      </c>
      <c r="N931" t="s">
        <v>240</v>
      </c>
      <c r="O931" t="s">
        <v>241</v>
      </c>
      <c r="P931" t="s">
        <v>242</v>
      </c>
      <c r="Q931" t="s">
        <v>54</v>
      </c>
      <c r="R931">
        <v>100647401</v>
      </c>
      <c r="S931" t="s">
        <v>274</v>
      </c>
      <c r="T931" t="s">
        <v>56</v>
      </c>
      <c r="U931" t="s">
        <v>57</v>
      </c>
      <c r="V931">
        <v>3429.5</v>
      </c>
      <c r="W931">
        <v>22081.91</v>
      </c>
      <c r="X931">
        <v>20280.46</v>
      </c>
      <c r="Y931">
        <v>1</v>
      </c>
      <c r="Z931">
        <v>1</v>
      </c>
      <c r="AA931" s="1">
        <v>42716</v>
      </c>
      <c r="AB931">
        <v>27000</v>
      </c>
      <c r="AC931" t="s">
        <v>56</v>
      </c>
      <c r="AD931" t="s">
        <v>275</v>
      </c>
    </row>
    <row r="932" spans="1:30" x14ac:dyDescent="0.3">
      <c r="A932">
        <v>62166</v>
      </c>
      <c r="B932">
        <v>1</v>
      </c>
      <c r="C932" t="s">
        <v>613</v>
      </c>
      <c r="D932" t="s">
        <v>628</v>
      </c>
      <c r="E932">
        <v>20850420</v>
      </c>
      <c r="F932">
        <v>7117526432</v>
      </c>
      <c r="G932" t="s">
        <v>46</v>
      </c>
      <c r="H932" t="s">
        <v>47</v>
      </c>
      <c r="I932" t="s">
        <v>48</v>
      </c>
      <c r="J932">
        <v>7032</v>
      </c>
      <c r="K932" t="s">
        <v>49</v>
      </c>
      <c r="L932">
        <v>1143565</v>
      </c>
      <c r="M932" t="s">
        <v>146</v>
      </c>
      <c r="N932" t="s">
        <v>147</v>
      </c>
      <c r="O932" t="s">
        <v>99</v>
      </c>
      <c r="P932" t="s">
        <v>100</v>
      </c>
      <c r="Q932" t="s">
        <v>54</v>
      </c>
      <c r="R932">
        <v>100994845</v>
      </c>
      <c r="S932" t="s">
        <v>86</v>
      </c>
      <c r="T932" t="s">
        <v>56</v>
      </c>
      <c r="U932" t="s">
        <v>57</v>
      </c>
      <c r="V932">
        <v>10232.290000000001</v>
      </c>
      <c r="W932">
        <v>21953.68</v>
      </c>
      <c r="X932">
        <v>20112.23</v>
      </c>
      <c r="Y932">
        <v>1</v>
      </c>
      <c r="Z932">
        <v>1</v>
      </c>
      <c r="AA932" s="1">
        <v>42716</v>
      </c>
      <c r="AB932">
        <v>27000</v>
      </c>
      <c r="AC932" t="s">
        <v>56</v>
      </c>
      <c r="AD932" t="s">
        <v>148</v>
      </c>
    </row>
    <row r="933" spans="1:30" x14ac:dyDescent="0.3">
      <c r="A933">
        <v>62347</v>
      </c>
      <c r="B933">
        <v>1</v>
      </c>
      <c r="C933" t="s">
        <v>613</v>
      </c>
      <c r="D933" t="s">
        <v>628</v>
      </c>
      <c r="E933">
        <v>20850697</v>
      </c>
      <c r="F933">
        <v>7117600280</v>
      </c>
      <c r="G933" t="s">
        <v>46</v>
      </c>
      <c r="H933" t="s">
        <v>47</v>
      </c>
      <c r="I933" t="s">
        <v>48</v>
      </c>
      <c r="J933">
        <v>7032</v>
      </c>
      <c r="K933" t="s">
        <v>49</v>
      </c>
      <c r="L933">
        <v>2064813</v>
      </c>
      <c r="M933" t="s">
        <v>256</v>
      </c>
      <c r="N933" t="s">
        <v>257</v>
      </c>
      <c r="O933" t="s">
        <v>215</v>
      </c>
      <c r="P933" t="s">
        <v>216</v>
      </c>
      <c r="Q933" t="s">
        <v>54</v>
      </c>
      <c r="R933">
        <v>100297681</v>
      </c>
      <c r="S933" t="s">
        <v>258</v>
      </c>
      <c r="T933" t="s">
        <v>56</v>
      </c>
      <c r="U933" t="s">
        <v>57</v>
      </c>
      <c r="V933">
        <v>11201.46</v>
      </c>
      <c r="W933">
        <v>21927.46</v>
      </c>
      <c r="X933">
        <v>19944.97</v>
      </c>
      <c r="Y933">
        <v>1</v>
      </c>
      <c r="Z933">
        <v>1</v>
      </c>
      <c r="AA933" s="1">
        <v>42716</v>
      </c>
      <c r="AB933">
        <v>27000</v>
      </c>
      <c r="AC933" t="s">
        <v>56</v>
      </c>
      <c r="AD933" t="s">
        <v>259</v>
      </c>
    </row>
    <row r="934" spans="1:30" x14ac:dyDescent="0.3">
      <c r="A934">
        <v>62116</v>
      </c>
      <c r="B934">
        <v>1</v>
      </c>
      <c r="C934" t="s">
        <v>613</v>
      </c>
      <c r="D934" t="s">
        <v>628</v>
      </c>
      <c r="E934">
        <v>20850427</v>
      </c>
      <c r="F934">
        <v>7117472912</v>
      </c>
      <c r="G934" t="s">
        <v>46</v>
      </c>
      <c r="H934" t="s">
        <v>47</v>
      </c>
      <c r="I934" t="s">
        <v>48</v>
      </c>
      <c r="J934">
        <v>7032</v>
      </c>
      <c r="K934" t="s">
        <v>49</v>
      </c>
      <c r="L934">
        <v>917531</v>
      </c>
      <c r="M934" t="s">
        <v>319</v>
      </c>
      <c r="N934" t="s">
        <v>152</v>
      </c>
      <c r="O934" t="s">
        <v>153</v>
      </c>
      <c r="P934" t="s">
        <v>154</v>
      </c>
      <c r="Q934" t="s">
        <v>54</v>
      </c>
      <c r="R934">
        <v>100214689</v>
      </c>
      <c r="S934" t="s">
        <v>155</v>
      </c>
      <c r="T934" t="s">
        <v>56</v>
      </c>
      <c r="U934" t="s">
        <v>57</v>
      </c>
      <c r="V934">
        <v>3796.38</v>
      </c>
      <c r="W934">
        <v>21924.89</v>
      </c>
      <c r="X934">
        <v>20091.72</v>
      </c>
      <c r="Y934">
        <v>1</v>
      </c>
      <c r="Z934">
        <v>1</v>
      </c>
      <c r="AA934" s="1">
        <v>42716</v>
      </c>
      <c r="AB934">
        <v>27000</v>
      </c>
      <c r="AC934" t="s">
        <v>56</v>
      </c>
      <c r="AD934" t="s">
        <v>156</v>
      </c>
    </row>
    <row r="935" spans="1:30" x14ac:dyDescent="0.3">
      <c r="A935">
        <v>62319</v>
      </c>
      <c r="B935">
        <v>1</v>
      </c>
      <c r="C935" t="s">
        <v>613</v>
      </c>
      <c r="D935" t="s">
        <v>628</v>
      </c>
      <c r="E935">
        <v>20850400</v>
      </c>
      <c r="F935">
        <v>7117599666</v>
      </c>
      <c r="G935" t="s">
        <v>46</v>
      </c>
      <c r="H935" t="s">
        <v>47</v>
      </c>
      <c r="I935" t="s">
        <v>48</v>
      </c>
      <c r="J935">
        <v>7032</v>
      </c>
      <c r="K935" t="s">
        <v>49</v>
      </c>
      <c r="L935">
        <v>4480377</v>
      </c>
      <c r="M935" t="s">
        <v>213</v>
      </c>
      <c r="N935" t="s">
        <v>214</v>
      </c>
      <c r="O935" t="s">
        <v>215</v>
      </c>
      <c r="P935" t="s">
        <v>216</v>
      </c>
      <c r="Q935" t="s">
        <v>54</v>
      </c>
      <c r="R935">
        <v>100894891</v>
      </c>
      <c r="S935" t="s">
        <v>116</v>
      </c>
      <c r="T935" t="s">
        <v>56</v>
      </c>
      <c r="U935" t="s">
        <v>57</v>
      </c>
      <c r="V935">
        <v>20570.23</v>
      </c>
      <c r="W935">
        <v>21843.52</v>
      </c>
      <c r="X935">
        <v>19988.55</v>
      </c>
      <c r="Y935">
        <v>1</v>
      </c>
      <c r="Z935">
        <v>1</v>
      </c>
      <c r="AA935" s="1">
        <v>42716</v>
      </c>
      <c r="AB935">
        <v>27000</v>
      </c>
      <c r="AC935" t="s">
        <v>56</v>
      </c>
      <c r="AD935" t="s">
        <v>217</v>
      </c>
    </row>
    <row r="936" spans="1:30" x14ac:dyDescent="0.3">
      <c r="A936">
        <v>62130</v>
      </c>
      <c r="B936">
        <v>1</v>
      </c>
      <c r="C936" t="s">
        <v>613</v>
      </c>
      <c r="D936" t="s">
        <v>628</v>
      </c>
      <c r="E936">
        <v>20850398</v>
      </c>
      <c r="F936">
        <v>7117495983</v>
      </c>
      <c r="G936" t="s">
        <v>46</v>
      </c>
      <c r="H936" t="s">
        <v>47</v>
      </c>
      <c r="I936" t="s">
        <v>48</v>
      </c>
      <c r="J936">
        <v>7032</v>
      </c>
      <c r="K936" t="s">
        <v>49</v>
      </c>
      <c r="L936">
        <v>629781</v>
      </c>
      <c r="M936" t="s">
        <v>346</v>
      </c>
      <c r="N936" t="s">
        <v>347</v>
      </c>
      <c r="O936" t="s">
        <v>263</v>
      </c>
      <c r="P936" t="s">
        <v>264</v>
      </c>
      <c r="Q936" t="s">
        <v>54</v>
      </c>
      <c r="R936">
        <v>100647401</v>
      </c>
      <c r="S936" t="s">
        <v>274</v>
      </c>
      <c r="T936" t="s">
        <v>56</v>
      </c>
      <c r="U936" t="s">
        <v>57</v>
      </c>
      <c r="V936">
        <v>5099.9799999999996</v>
      </c>
      <c r="W936">
        <v>21698.22</v>
      </c>
      <c r="X936">
        <v>19924.93</v>
      </c>
      <c r="Y936">
        <v>1</v>
      </c>
      <c r="Z936">
        <v>1</v>
      </c>
      <c r="AA936" s="1">
        <v>42716</v>
      </c>
      <c r="AB936">
        <v>27000</v>
      </c>
      <c r="AC936" t="s">
        <v>56</v>
      </c>
      <c r="AD936" t="s">
        <v>538</v>
      </c>
    </row>
    <row r="937" spans="1:30" x14ac:dyDescent="0.3">
      <c r="A937">
        <v>62099</v>
      </c>
      <c r="B937">
        <v>1</v>
      </c>
      <c r="C937" t="s">
        <v>613</v>
      </c>
      <c r="D937" t="s">
        <v>628</v>
      </c>
      <c r="E937">
        <v>20850391</v>
      </c>
      <c r="F937">
        <v>7117466776</v>
      </c>
      <c r="G937" t="s">
        <v>46</v>
      </c>
      <c r="H937" t="s">
        <v>47</v>
      </c>
      <c r="I937" t="s">
        <v>48</v>
      </c>
      <c r="J937">
        <v>7032</v>
      </c>
      <c r="K937" t="s">
        <v>49</v>
      </c>
      <c r="L937">
        <v>931560</v>
      </c>
      <c r="M937" t="s">
        <v>337</v>
      </c>
      <c r="N937" t="s">
        <v>338</v>
      </c>
      <c r="O937" t="s">
        <v>241</v>
      </c>
      <c r="P937" t="s">
        <v>242</v>
      </c>
      <c r="Q937" t="s">
        <v>54</v>
      </c>
      <c r="R937">
        <v>100422206</v>
      </c>
      <c r="S937" t="s">
        <v>615</v>
      </c>
      <c r="T937" t="s">
        <v>56</v>
      </c>
      <c r="U937" t="s">
        <v>57</v>
      </c>
      <c r="V937">
        <v>2811.39</v>
      </c>
      <c r="W937">
        <v>21617.759999999998</v>
      </c>
      <c r="X937">
        <v>19813.66</v>
      </c>
      <c r="Y937">
        <v>1</v>
      </c>
      <c r="Z937">
        <v>1</v>
      </c>
      <c r="AA937" s="1">
        <v>42716</v>
      </c>
      <c r="AB937">
        <v>27000</v>
      </c>
      <c r="AC937" t="s">
        <v>56</v>
      </c>
      <c r="AD937" t="s">
        <v>616</v>
      </c>
    </row>
    <row r="938" spans="1:30" x14ac:dyDescent="0.3">
      <c r="A938">
        <v>62100</v>
      </c>
      <c r="B938">
        <v>1</v>
      </c>
      <c r="C938" t="s">
        <v>613</v>
      </c>
      <c r="D938" t="s">
        <v>628</v>
      </c>
      <c r="E938">
        <v>20850412</v>
      </c>
      <c r="F938">
        <v>7117469359</v>
      </c>
      <c r="G938" t="s">
        <v>46</v>
      </c>
      <c r="H938" t="s">
        <v>47</v>
      </c>
      <c r="I938" t="s">
        <v>48</v>
      </c>
      <c r="J938">
        <v>7032</v>
      </c>
      <c r="K938" t="s">
        <v>49</v>
      </c>
      <c r="L938">
        <v>4205182</v>
      </c>
      <c r="M938" t="s">
        <v>286</v>
      </c>
      <c r="N938" t="s">
        <v>287</v>
      </c>
      <c r="O938" t="s">
        <v>170</v>
      </c>
      <c r="P938" t="s">
        <v>171</v>
      </c>
      <c r="Q938" t="s">
        <v>54</v>
      </c>
      <c r="R938">
        <v>100214689</v>
      </c>
      <c r="S938" t="s">
        <v>155</v>
      </c>
      <c r="T938" t="s">
        <v>56</v>
      </c>
      <c r="U938" t="s">
        <v>57</v>
      </c>
      <c r="V938">
        <v>9293.77</v>
      </c>
      <c r="W938">
        <v>21575.18</v>
      </c>
      <c r="X938">
        <v>19582.78</v>
      </c>
      <c r="Y938">
        <v>1</v>
      </c>
      <c r="Z938">
        <v>1</v>
      </c>
      <c r="AA938" s="1">
        <v>42716</v>
      </c>
      <c r="AB938">
        <v>27000</v>
      </c>
      <c r="AC938" t="s">
        <v>56</v>
      </c>
      <c r="AD938" t="s">
        <v>288</v>
      </c>
    </row>
    <row r="939" spans="1:30" x14ac:dyDescent="0.3">
      <c r="A939">
        <v>62212</v>
      </c>
      <c r="B939">
        <v>1</v>
      </c>
      <c r="C939" t="s">
        <v>613</v>
      </c>
      <c r="D939" t="s">
        <v>628</v>
      </c>
      <c r="E939">
        <v>20850411</v>
      </c>
      <c r="F939">
        <v>7117529247</v>
      </c>
      <c r="G939" t="s">
        <v>46</v>
      </c>
      <c r="H939" t="s">
        <v>47</v>
      </c>
      <c r="I939" t="s">
        <v>48</v>
      </c>
      <c r="J939">
        <v>7032</v>
      </c>
      <c r="K939" t="s">
        <v>49</v>
      </c>
      <c r="L939">
        <v>942421</v>
      </c>
      <c r="M939" t="s">
        <v>261</v>
      </c>
      <c r="N939" t="s">
        <v>262</v>
      </c>
      <c r="O939" t="s">
        <v>263</v>
      </c>
      <c r="P939" t="s">
        <v>264</v>
      </c>
      <c r="Q939" t="s">
        <v>54</v>
      </c>
      <c r="R939">
        <v>100647401</v>
      </c>
      <c r="S939" t="s">
        <v>274</v>
      </c>
      <c r="T939" t="s">
        <v>56</v>
      </c>
      <c r="U939" t="s">
        <v>57</v>
      </c>
      <c r="V939">
        <v>3568.72</v>
      </c>
      <c r="W939">
        <v>21456.25</v>
      </c>
      <c r="X939">
        <v>19561.060000000001</v>
      </c>
      <c r="Y939">
        <v>1</v>
      </c>
      <c r="Z939">
        <v>1</v>
      </c>
      <c r="AA939" s="1">
        <v>42716</v>
      </c>
      <c r="AB939">
        <v>27000</v>
      </c>
      <c r="AC939" t="s">
        <v>56</v>
      </c>
      <c r="AD939" t="s">
        <v>370</v>
      </c>
    </row>
    <row r="940" spans="1:30" x14ac:dyDescent="0.3">
      <c r="A940">
        <v>62273</v>
      </c>
      <c r="B940">
        <v>1</v>
      </c>
      <c r="C940" t="s">
        <v>613</v>
      </c>
      <c r="D940" t="s">
        <v>628</v>
      </c>
      <c r="E940">
        <v>20850408</v>
      </c>
      <c r="F940">
        <v>7117597296</v>
      </c>
      <c r="G940" t="s">
        <v>46</v>
      </c>
      <c r="H940" t="s">
        <v>47</v>
      </c>
      <c r="I940" t="s">
        <v>48</v>
      </c>
      <c r="J940">
        <v>7032</v>
      </c>
      <c r="K940" t="s">
        <v>49</v>
      </c>
      <c r="L940">
        <v>4205647</v>
      </c>
      <c r="M940" t="s">
        <v>168</v>
      </c>
      <c r="N940" t="s">
        <v>169</v>
      </c>
      <c r="O940" t="s">
        <v>170</v>
      </c>
      <c r="P940" t="s">
        <v>171</v>
      </c>
      <c r="Q940" t="s">
        <v>54</v>
      </c>
      <c r="R940">
        <v>101047835</v>
      </c>
      <c r="S940" t="s">
        <v>172</v>
      </c>
      <c r="T940" t="s">
        <v>56</v>
      </c>
      <c r="U940" t="s">
        <v>57</v>
      </c>
      <c r="V940">
        <v>14232.38</v>
      </c>
      <c r="W940">
        <v>21268.560000000001</v>
      </c>
      <c r="X940">
        <v>19437.009999999998</v>
      </c>
      <c r="Y940">
        <v>1</v>
      </c>
      <c r="Z940">
        <v>1</v>
      </c>
      <c r="AA940" s="1">
        <v>42716</v>
      </c>
      <c r="AB940">
        <v>27000</v>
      </c>
      <c r="AC940" t="s">
        <v>56</v>
      </c>
      <c r="AD940" t="s">
        <v>173</v>
      </c>
    </row>
    <row r="941" spans="1:30" x14ac:dyDescent="0.3">
      <c r="A941">
        <v>62272</v>
      </c>
      <c r="B941">
        <v>1</v>
      </c>
      <c r="C941" t="s">
        <v>613</v>
      </c>
      <c r="D941" t="s">
        <v>628</v>
      </c>
      <c r="E941">
        <v>20850736</v>
      </c>
      <c r="F941">
        <v>7117596953</v>
      </c>
      <c r="G941" t="s">
        <v>46</v>
      </c>
      <c r="H941" t="s">
        <v>47</v>
      </c>
      <c r="I941" t="s">
        <v>48</v>
      </c>
      <c r="J941">
        <v>7032</v>
      </c>
      <c r="K941" t="s">
        <v>49</v>
      </c>
      <c r="L941">
        <v>5014992</v>
      </c>
      <c r="M941" t="s">
        <v>302</v>
      </c>
      <c r="N941" t="s">
        <v>280</v>
      </c>
      <c r="O941" t="s">
        <v>281</v>
      </c>
      <c r="P941" t="s">
        <v>282</v>
      </c>
      <c r="Q941" t="s">
        <v>54</v>
      </c>
      <c r="R941">
        <v>100297681</v>
      </c>
      <c r="S941" t="s">
        <v>258</v>
      </c>
      <c r="T941" t="s">
        <v>56</v>
      </c>
      <c r="U941" t="s">
        <v>57</v>
      </c>
      <c r="V941">
        <v>3302.89</v>
      </c>
      <c r="W941">
        <v>20896.78</v>
      </c>
      <c r="X941">
        <v>18799.740000000002</v>
      </c>
      <c r="Y941">
        <v>1</v>
      </c>
      <c r="Z941">
        <v>1</v>
      </c>
      <c r="AA941" s="1">
        <v>42716</v>
      </c>
      <c r="AB941">
        <v>27000</v>
      </c>
      <c r="AC941" t="s">
        <v>56</v>
      </c>
      <c r="AD941" t="s">
        <v>283</v>
      </c>
    </row>
    <row r="942" spans="1:30" x14ac:dyDescent="0.3">
      <c r="A942">
        <v>62234</v>
      </c>
      <c r="B942">
        <v>1</v>
      </c>
      <c r="C942" t="s">
        <v>613</v>
      </c>
      <c r="D942" t="s">
        <v>628</v>
      </c>
      <c r="E942">
        <v>20850047</v>
      </c>
      <c r="F942">
        <v>7117581382</v>
      </c>
      <c r="G942" t="s">
        <v>46</v>
      </c>
      <c r="H942" t="s">
        <v>47</v>
      </c>
      <c r="I942" t="s">
        <v>48</v>
      </c>
      <c r="J942">
        <v>7032</v>
      </c>
      <c r="K942" t="s">
        <v>49</v>
      </c>
      <c r="L942">
        <v>659338</v>
      </c>
      <c r="M942" t="s">
        <v>50</v>
      </c>
      <c r="N942" t="s">
        <v>51</v>
      </c>
      <c r="O942" t="s">
        <v>52</v>
      </c>
      <c r="P942" t="s">
        <v>53</v>
      </c>
      <c r="Q942" t="s">
        <v>54</v>
      </c>
      <c r="R942">
        <v>101093720</v>
      </c>
      <c r="S942" t="s">
        <v>55</v>
      </c>
      <c r="T942" t="s">
        <v>56</v>
      </c>
      <c r="U942" t="s">
        <v>57</v>
      </c>
      <c r="V942">
        <v>1878.65</v>
      </c>
      <c r="W942">
        <v>18021.12</v>
      </c>
      <c r="X942">
        <v>15865.6</v>
      </c>
      <c r="Y942">
        <v>1</v>
      </c>
      <c r="Z942">
        <v>1</v>
      </c>
      <c r="AA942" s="1">
        <v>42716</v>
      </c>
      <c r="AB942">
        <v>27000</v>
      </c>
      <c r="AC942" t="s">
        <v>56</v>
      </c>
      <c r="AD942" t="s">
        <v>220</v>
      </c>
    </row>
    <row r="943" spans="1:30" x14ac:dyDescent="0.3">
      <c r="A943">
        <v>62329</v>
      </c>
      <c r="B943">
        <v>1</v>
      </c>
      <c r="C943" t="s">
        <v>613</v>
      </c>
      <c r="D943" t="s">
        <v>628</v>
      </c>
      <c r="E943">
        <v>20850441</v>
      </c>
      <c r="F943">
        <v>7117599699</v>
      </c>
      <c r="G943" t="s">
        <v>46</v>
      </c>
      <c r="H943" t="s">
        <v>47</v>
      </c>
      <c r="I943" t="s">
        <v>48</v>
      </c>
      <c r="J943">
        <v>7032</v>
      </c>
      <c r="K943" t="s">
        <v>49</v>
      </c>
      <c r="L943">
        <v>1363663</v>
      </c>
      <c r="M943" t="s">
        <v>358</v>
      </c>
      <c r="N943" t="s">
        <v>359</v>
      </c>
      <c r="O943" t="s">
        <v>207</v>
      </c>
      <c r="P943" t="s">
        <v>208</v>
      </c>
      <c r="Q943" t="s">
        <v>54</v>
      </c>
      <c r="R943">
        <v>100223303</v>
      </c>
      <c r="S943" t="s">
        <v>64</v>
      </c>
      <c r="T943" t="s">
        <v>56</v>
      </c>
      <c r="U943" t="s">
        <v>57</v>
      </c>
      <c r="V943">
        <v>4821.82</v>
      </c>
      <c r="W943">
        <v>17426.400000000001</v>
      </c>
      <c r="X943">
        <v>14947.6</v>
      </c>
      <c r="Y943">
        <v>1</v>
      </c>
      <c r="Z943">
        <v>1</v>
      </c>
      <c r="AA943" s="1">
        <v>42716</v>
      </c>
      <c r="AB943">
        <v>27000</v>
      </c>
      <c r="AC943" t="s">
        <v>56</v>
      </c>
      <c r="AD943" t="s">
        <v>360</v>
      </c>
    </row>
    <row r="944" spans="1:30" x14ac:dyDescent="0.3">
      <c r="A944">
        <v>63229</v>
      </c>
      <c r="B944">
        <v>1</v>
      </c>
      <c r="C944" t="s">
        <v>613</v>
      </c>
      <c r="D944" t="s">
        <v>631</v>
      </c>
      <c r="E944">
        <v>20863810</v>
      </c>
      <c r="F944">
        <v>7117636180</v>
      </c>
      <c r="G944" t="s">
        <v>46</v>
      </c>
      <c r="H944" t="s">
        <v>47</v>
      </c>
      <c r="I944" t="s">
        <v>48</v>
      </c>
      <c r="J944">
        <v>7032</v>
      </c>
      <c r="K944" t="s">
        <v>49</v>
      </c>
      <c r="L944">
        <v>3965425</v>
      </c>
      <c r="M944" t="s">
        <v>151</v>
      </c>
      <c r="N944" t="s">
        <v>152</v>
      </c>
      <c r="O944" t="s">
        <v>153</v>
      </c>
      <c r="P944" t="s">
        <v>154</v>
      </c>
      <c r="Q944" t="s">
        <v>54</v>
      </c>
      <c r="R944">
        <v>100214689</v>
      </c>
      <c r="S944" t="s">
        <v>155</v>
      </c>
      <c r="T944" t="s">
        <v>56</v>
      </c>
      <c r="U944" t="s">
        <v>57</v>
      </c>
      <c r="V944">
        <v>3804.58</v>
      </c>
      <c r="W944">
        <v>22413.5</v>
      </c>
      <c r="X944">
        <v>20424.71</v>
      </c>
      <c r="Y944">
        <v>1</v>
      </c>
      <c r="Z944">
        <v>1</v>
      </c>
      <c r="AA944" s="1">
        <v>42717</v>
      </c>
      <c r="AB944">
        <v>27000</v>
      </c>
      <c r="AC944" t="s">
        <v>56</v>
      </c>
      <c r="AD944" t="s">
        <v>156</v>
      </c>
    </row>
    <row r="945" spans="1:30" x14ac:dyDescent="0.3">
      <c r="A945">
        <v>62980</v>
      </c>
      <c r="B945">
        <v>1</v>
      </c>
      <c r="C945" t="s">
        <v>613</v>
      </c>
      <c r="D945" t="s">
        <v>631</v>
      </c>
      <c r="E945">
        <v>20862942</v>
      </c>
      <c r="F945">
        <v>7117602011</v>
      </c>
      <c r="G945" t="s">
        <v>46</v>
      </c>
      <c r="H945" t="s">
        <v>47</v>
      </c>
      <c r="I945" t="s">
        <v>48</v>
      </c>
      <c r="J945">
        <v>7032</v>
      </c>
      <c r="K945" t="s">
        <v>49</v>
      </c>
      <c r="L945">
        <v>659338</v>
      </c>
      <c r="M945" t="s">
        <v>50</v>
      </c>
      <c r="N945" t="s">
        <v>51</v>
      </c>
      <c r="O945" t="s">
        <v>52</v>
      </c>
      <c r="P945" t="s">
        <v>53</v>
      </c>
      <c r="Q945" t="s">
        <v>54</v>
      </c>
      <c r="R945">
        <v>101093720</v>
      </c>
      <c r="S945" t="s">
        <v>55</v>
      </c>
      <c r="T945" t="s">
        <v>56</v>
      </c>
      <c r="U945" t="s">
        <v>57</v>
      </c>
      <c r="V945">
        <v>1871.99</v>
      </c>
      <c r="W945">
        <v>22134.33</v>
      </c>
      <c r="X945">
        <v>20360.52</v>
      </c>
      <c r="Y945">
        <v>1</v>
      </c>
      <c r="Z945">
        <v>1</v>
      </c>
      <c r="AA945" s="1">
        <v>42717</v>
      </c>
      <c r="AB945">
        <v>27000</v>
      </c>
      <c r="AC945" t="s">
        <v>56</v>
      </c>
      <c r="AD945" t="s">
        <v>220</v>
      </c>
    </row>
    <row r="946" spans="1:30" x14ac:dyDescent="0.3">
      <c r="A946">
        <v>63228</v>
      </c>
      <c r="B946">
        <v>1</v>
      </c>
      <c r="C946" t="s">
        <v>613</v>
      </c>
      <c r="D946" t="s">
        <v>631</v>
      </c>
      <c r="E946">
        <v>20863809</v>
      </c>
      <c r="F946">
        <v>7117636179</v>
      </c>
      <c r="G946" t="s">
        <v>46</v>
      </c>
      <c r="H946" t="s">
        <v>47</v>
      </c>
      <c r="I946" t="s">
        <v>48</v>
      </c>
      <c r="J946">
        <v>7032</v>
      </c>
      <c r="K946" t="s">
        <v>49</v>
      </c>
      <c r="L946">
        <v>3782207</v>
      </c>
      <c r="M946" t="s">
        <v>112</v>
      </c>
      <c r="N946" t="s">
        <v>113</v>
      </c>
      <c r="O946" t="s">
        <v>114</v>
      </c>
      <c r="P946" t="s">
        <v>115</v>
      </c>
      <c r="Q946" t="s">
        <v>54</v>
      </c>
      <c r="R946">
        <v>100894891</v>
      </c>
      <c r="S946" t="s">
        <v>116</v>
      </c>
      <c r="T946" t="s">
        <v>56</v>
      </c>
      <c r="U946" t="s">
        <v>57</v>
      </c>
      <c r="V946">
        <v>13574.77</v>
      </c>
      <c r="W946">
        <v>21847.02</v>
      </c>
      <c r="X946">
        <v>19947.169999999998</v>
      </c>
      <c r="Y946">
        <v>1</v>
      </c>
      <c r="Z946">
        <v>1</v>
      </c>
      <c r="AA946" s="1">
        <v>42717</v>
      </c>
      <c r="AB946">
        <v>27000</v>
      </c>
      <c r="AC946" t="s">
        <v>56</v>
      </c>
      <c r="AD946" t="s">
        <v>117</v>
      </c>
    </row>
    <row r="947" spans="1:30" x14ac:dyDescent="0.3">
      <c r="A947">
        <v>63923</v>
      </c>
      <c r="B947">
        <v>1</v>
      </c>
      <c r="C947" t="s">
        <v>613</v>
      </c>
      <c r="D947" t="s">
        <v>632</v>
      </c>
      <c r="E947">
        <v>20877473</v>
      </c>
      <c r="F947">
        <v>7117667125</v>
      </c>
      <c r="G947" t="s">
        <v>46</v>
      </c>
      <c r="H947" t="s">
        <v>47</v>
      </c>
      <c r="I947" t="s">
        <v>48</v>
      </c>
      <c r="J947">
        <v>7032</v>
      </c>
      <c r="K947" t="s">
        <v>49</v>
      </c>
      <c r="L947">
        <v>4072295</v>
      </c>
      <c r="M947" t="s">
        <v>377</v>
      </c>
      <c r="N947" t="s">
        <v>225</v>
      </c>
      <c r="O947" t="s">
        <v>207</v>
      </c>
      <c r="P947" t="s">
        <v>208</v>
      </c>
      <c r="Q947" t="s">
        <v>54</v>
      </c>
      <c r="R947">
        <v>101093720</v>
      </c>
      <c r="S947" t="s">
        <v>55</v>
      </c>
      <c r="T947" t="s">
        <v>56</v>
      </c>
      <c r="U947" t="s">
        <v>57</v>
      </c>
      <c r="V947">
        <v>3783.34</v>
      </c>
      <c r="W947">
        <v>24158.04</v>
      </c>
      <c r="X947">
        <v>22198.92</v>
      </c>
      <c r="Y947">
        <v>1</v>
      </c>
      <c r="Z947">
        <v>1</v>
      </c>
      <c r="AA947" s="1">
        <v>42718</v>
      </c>
      <c r="AB947">
        <v>27000</v>
      </c>
      <c r="AC947" t="s">
        <v>56</v>
      </c>
      <c r="AD947" t="s">
        <v>226</v>
      </c>
    </row>
    <row r="948" spans="1:30" x14ac:dyDescent="0.3">
      <c r="A948">
        <v>63568</v>
      </c>
      <c r="B948">
        <v>1</v>
      </c>
      <c r="C948" t="s">
        <v>613</v>
      </c>
      <c r="D948" t="s">
        <v>632</v>
      </c>
      <c r="E948">
        <v>20875467</v>
      </c>
      <c r="F948">
        <v>7117643232</v>
      </c>
      <c r="G948" t="s">
        <v>46</v>
      </c>
      <c r="H948" t="s">
        <v>47</v>
      </c>
      <c r="I948" t="s">
        <v>48</v>
      </c>
      <c r="J948">
        <v>7032</v>
      </c>
      <c r="K948" t="s">
        <v>49</v>
      </c>
      <c r="L948">
        <v>4113123</v>
      </c>
      <c r="M948" t="s">
        <v>279</v>
      </c>
      <c r="N948" t="s">
        <v>280</v>
      </c>
      <c r="O948" t="s">
        <v>281</v>
      </c>
      <c r="P948" t="s">
        <v>282</v>
      </c>
      <c r="Q948" t="s">
        <v>54</v>
      </c>
      <c r="R948">
        <v>100297681</v>
      </c>
      <c r="S948" t="s">
        <v>258</v>
      </c>
      <c r="T948" t="s">
        <v>56</v>
      </c>
      <c r="U948" t="s">
        <v>57</v>
      </c>
      <c r="V948">
        <v>3287.25</v>
      </c>
      <c r="W948">
        <v>22896.21</v>
      </c>
      <c r="X948">
        <v>21029.599999999999</v>
      </c>
      <c r="Y948">
        <v>1</v>
      </c>
      <c r="Z948">
        <v>1</v>
      </c>
      <c r="AA948" s="1">
        <v>42718</v>
      </c>
      <c r="AB948">
        <v>27000</v>
      </c>
      <c r="AC948" t="s">
        <v>56</v>
      </c>
      <c r="AD948" t="s">
        <v>283</v>
      </c>
    </row>
    <row r="949" spans="1:30" x14ac:dyDescent="0.3">
      <c r="A949">
        <v>63901</v>
      </c>
      <c r="B949">
        <v>1</v>
      </c>
      <c r="C949" t="s">
        <v>613</v>
      </c>
      <c r="D949" t="s">
        <v>632</v>
      </c>
      <c r="E949">
        <v>20875468</v>
      </c>
      <c r="F949">
        <v>7117666911</v>
      </c>
      <c r="G949" t="s">
        <v>46</v>
      </c>
      <c r="H949" t="s">
        <v>47</v>
      </c>
      <c r="I949" t="s">
        <v>48</v>
      </c>
      <c r="J949">
        <v>7032</v>
      </c>
      <c r="K949" t="s">
        <v>49</v>
      </c>
      <c r="L949">
        <v>925239</v>
      </c>
      <c r="M949" t="s">
        <v>554</v>
      </c>
      <c r="N949" t="s">
        <v>555</v>
      </c>
      <c r="O949" t="s">
        <v>99</v>
      </c>
      <c r="P949" t="s">
        <v>100</v>
      </c>
      <c r="Q949" t="s">
        <v>54</v>
      </c>
      <c r="R949">
        <v>100223303</v>
      </c>
      <c r="S949" t="s">
        <v>64</v>
      </c>
      <c r="T949" t="s">
        <v>56</v>
      </c>
      <c r="U949" t="s">
        <v>57</v>
      </c>
      <c r="V949">
        <v>6457.48</v>
      </c>
      <c r="W949">
        <v>22646.26</v>
      </c>
      <c r="X949">
        <v>20694.72</v>
      </c>
      <c r="Y949">
        <v>1</v>
      </c>
      <c r="Z949">
        <v>1</v>
      </c>
      <c r="AA949" s="1">
        <v>42718</v>
      </c>
      <c r="AB949">
        <v>27000</v>
      </c>
      <c r="AC949" t="s">
        <v>56</v>
      </c>
      <c r="AD949" t="s">
        <v>101</v>
      </c>
    </row>
    <row r="950" spans="1:30" x14ac:dyDescent="0.3">
      <c r="A950">
        <v>63567</v>
      </c>
      <c r="B950">
        <v>1</v>
      </c>
      <c r="C950" t="s">
        <v>613</v>
      </c>
      <c r="D950" t="s">
        <v>632</v>
      </c>
      <c r="E950">
        <v>20875466</v>
      </c>
      <c r="F950">
        <v>7117643231</v>
      </c>
      <c r="G950" t="s">
        <v>46</v>
      </c>
      <c r="H950" t="s">
        <v>47</v>
      </c>
      <c r="I950" t="s">
        <v>48</v>
      </c>
      <c r="J950">
        <v>7032</v>
      </c>
      <c r="K950" t="s">
        <v>49</v>
      </c>
      <c r="L950">
        <v>1363663</v>
      </c>
      <c r="M950" t="s">
        <v>358</v>
      </c>
      <c r="N950" t="s">
        <v>359</v>
      </c>
      <c r="O950" t="s">
        <v>207</v>
      </c>
      <c r="P950" t="s">
        <v>208</v>
      </c>
      <c r="Q950" t="s">
        <v>54</v>
      </c>
      <c r="R950">
        <v>100223303</v>
      </c>
      <c r="S950" t="s">
        <v>64</v>
      </c>
      <c r="T950" t="s">
        <v>56</v>
      </c>
      <c r="U950" t="s">
        <v>57</v>
      </c>
      <c r="V950">
        <v>4813.59</v>
      </c>
      <c r="W950">
        <v>22480.3</v>
      </c>
      <c r="X950">
        <v>20637.52</v>
      </c>
      <c r="Y950">
        <v>1</v>
      </c>
      <c r="Z950">
        <v>1</v>
      </c>
      <c r="AA950" s="1">
        <v>42718</v>
      </c>
      <c r="AB950">
        <v>27000</v>
      </c>
      <c r="AC950" t="s">
        <v>56</v>
      </c>
      <c r="AD950" t="s">
        <v>360</v>
      </c>
    </row>
    <row r="951" spans="1:30" x14ac:dyDescent="0.3">
      <c r="A951">
        <v>63902</v>
      </c>
      <c r="B951">
        <v>1</v>
      </c>
      <c r="C951" t="s">
        <v>613</v>
      </c>
      <c r="D951" t="s">
        <v>632</v>
      </c>
      <c r="E951">
        <v>20875469</v>
      </c>
      <c r="F951">
        <v>7117666912</v>
      </c>
      <c r="G951" t="s">
        <v>46</v>
      </c>
      <c r="H951" t="s">
        <v>47</v>
      </c>
      <c r="I951" t="s">
        <v>48</v>
      </c>
      <c r="J951">
        <v>7032</v>
      </c>
      <c r="K951" t="s">
        <v>49</v>
      </c>
      <c r="L951">
        <v>5097777</v>
      </c>
      <c r="M951" t="s">
        <v>399</v>
      </c>
      <c r="N951" t="s">
        <v>400</v>
      </c>
      <c r="O951" t="s">
        <v>99</v>
      </c>
      <c r="P951" t="s">
        <v>100</v>
      </c>
      <c r="Q951" t="s">
        <v>54</v>
      </c>
      <c r="R951">
        <v>100994845</v>
      </c>
      <c r="S951" t="s">
        <v>86</v>
      </c>
      <c r="T951" t="s">
        <v>56</v>
      </c>
      <c r="U951" t="s">
        <v>57</v>
      </c>
      <c r="V951">
        <v>7050.56</v>
      </c>
      <c r="W951">
        <v>21972.38</v>
      </c>
      <c r="X951">
        <v>19995.3</v>
      </c>
      <c r="Y951">
        <v>1</v>
      </c>
      <c r="Z951">
        <v>1</v>
      </c>
      <c r="AA951" s="1">
        <v>42718</v>
      </c>
      <c r="AB951">
        <v>27000</v>
      </c>
      <c r="AC951" t="s">
        <v>56</v>
      </c>
      <c r="AD951" t="s">
        <v>401</v>
      </c>
    </row>
    <row r="952" spans="1:30" x14ac:dyDescent="0.3">
      <c r="A952">
        <v>63903</v>
      </c>
      <c r="B952">
        <v>1</v>
      </c>
      <c r="C952" t="s">
        <v>613</v>
      </c>
      <c r="D952" t="s">
        <v>632</v>
      </c>
      <c r="E952">
        <v>20875470</v>
      </c>
      <c r="F952">
        <v>7117666913</v>
      </c>
      <c r="G952" t="s">
        <v>46</v>
      </c>
      <c r="H952" t="s">
        <v>47</v>
      </c>
      <c r="I952" t="s">
        <v>48</v>
      </c>
      <c r="J952">
        <v>7032</v>
      </c>
      <c r="K952" t="s">
        <v>49</v>
      </c>
      <c r="L952">
        <v>1301428</v>
      </c>
      <c r="M952" t="s">
        <v>395</v>
      </c>
      <c r="N952" t="s">
        <v>396</v>
      </c>
      <c r="O952" t="s">
        <v>99</v>
      </c>
      <c r="P952" t="s">
        <v>100</v>
      </c>
      <c r="Q952" t="s">
        <v>54</v>
      </c>
      <c r="R952">
        <v>100894891</v>
      </c>
      <c r="S952" t="s">
        <v>116</v>
      </c>
      <c r="T952" t="s">
        <v>56</v>
      </c>
      <c r="U952" t="s">
        <v>57</v>
      </c>
      <c r="V952">
        <v>8167.64</v>
      </c>
      <c r="W952">
        <v>21889.03</v>
      </c>
      <c r="X952">
        <v>19918.16</v>
      </c>
      <c r="Y952">
        <v>1</v>
      </c>
      <c r="Z952">
        <v>1</v>
      </c>
      <c r="AA952" s="1">
        <v>42718</v>
      </c>
      <c r="AB952">
        <v>27000</v>
      </c>
      <c r="AC952" t="s">
        <v>56</v>
      </c>
      <c r="AD952" t="s">
        <v>532</v>
      </c>
    </row>
    <row r="953" spans="1:30" x14ac:dyDescent="0.3">
      <c r="A953">
        <v>63566</v>
      </c>
      <c r="B953">
        <v>1</v>
      </c>
      <c r="C953" t="s">
        <v>613</v>
      </c>
      <c r="D953" t="s">
        <v>632</v>
      </c>
      <c r="E953">
        <v>20875465</v>
      </c>
      <c r="F953">
        <v>7117643230</v>
      </c>
      <c r="G953" t="s">
        <v>46</v>
      </c>
      <c r="H953" t="s">
        <v>47</v>
      </c>
      <c r="I953" t="s">
        <v>48</v>
      </c>
      <c r="J953">
        <v>7032</v>
      </c>
      <c r="K953" t="s">
        <v>49</v>
      </c>
      <c r="L953">
        <v>1363663</v>
      </c>
      <c r="M953" t="s">
        <v>358</v>
      </c>
      <c r="N953" t="s">
        <v>359</v>
      </c>
      <c r="O953" t="s">
        <v>207</v>
      </c>
      <c r="P953" t="s">
        <v>208</v>
      </c>
      <c r="Q953" t="s">
        <v>54</v>
      </c>
      <c r="R953">
        <v>100223303</v>
      </c>
      <c r="S953" t="s">
        <v>64</v>
      </c>
      <c r="T953" t="s">
        <v>56</v>
      </c>
      <c r="U953" t="s">
        <v>57</v>
      </c>
      <c r="V953">
        <v>4791.63</v>
      </c>
      <c r="W953">
        <v>20815.2</v>
      </c>
      <c r="X953">
        <v>19051.2</v>
      </c>
      <c r="Y953">
        <v>1</v>
      </c>
      <c r="Z953">
        <v>1</v>
      </c>
      <c r="AA953" s="1">
        <v>42718</v>
      </c>
      <c r="AB953">
        <v>27000</v>
      </c>
      <c r="AC953" t="s">
        <v>56</v>
      </c>
      <c r="AD953" t="s">
        <v>360</v>
      </c>
    </row>
    <row r="954" spans="1:30" x14ac:dyDescent="0.3">
      <c r="A954">
        <v>64438</v>
      </c>
      <c r="B954">
        <v>1</v>
      </c>
      <c r="C954" t="s">
        <v>613</v>
      </c>
      <c r="D954" t="s">
        <v>633</v>
      </c>
      <c r="E954">
        <v>20888033</v>
      </c>
      <c r="F954">
        <v>7117702393</v>
      </c>
      <c r="G954" t="s">
        <v>46</v>
      </c>
      <c r="H954" t="s">
        <v>47</v>
      </c>
      <c r="I954" t="s">
        <v>48</v>
      </c>
      <c r="J954">
        <v>7032</v>
      </c>
      <c r="K954" t="s">
        <v>49</v>
      </c>
      <c r="L954">
        <v>915409</v>
      </c>
      <c r="M954" t="s">
        <v>247</v>
      </c>
      <c r="N954" t="s">
        <v>248</v>
      </c>
      <c r="O954" t="s">
        <v>249</v>
      </c>
      <c r="P954" t="s">
        <v>250</v>
      </c>
      <c r="Q954" t="s">
        <v>54</v>
      </c>
      <c r="R954">
        <v>100422206</v>
      </c>
      <c r="S954" t="s">
        <v>615</v>
      </c>
      <c r="T954" t="s">
        <v>56</v>
      </c>
      <c r="U954" t="s">
        <v>57</v>
      </c>
      <c r="V954">
        <v>4948.7700000000004</v>
      </c>
      <c r="W954">
        <v>23105.93</v>
      </c>
      <c r="X954">
        <v>21043.919999999998</v>
      </c>
      <c r="Y954">
        <v>1</v>
      </c>
      <c r="Z954">
        <v>1</v>
      </c>
      <c r="AA954" s="1">
        <v>42719</v>
      </c>
      <c r="AB954">
        <v>27000</v>
      </c>
      <c r="AC954" t="s">
        <v>56</v>
      </c>
      <c r="AD954" t="s">
        <v>634</v>
      </c>
    </row>
    <row r="955" spans="1:30" x14ac:dyDescent="0.3">
      <c r="A955">
        <v>64190</v>
      </c>
      <c r="B955">
        <v>1</v>
      </c>
      <c r="C955" t="s">
        <v>613</v>
      </c>
      <c r="D955" t="s">
        <v>633</v>
      </c>
      <c r="E955">
        <v>20888037</v>
      </c>
      <c r="F955">
        <v>7117638507</v>
      </c>
      <c r="G955" t="s">
        <v>46</v>
      </c>
      <c r="H955" t="s">
        <v>47</v>
      </c>
      <c r="I955" t="s">
        <v>48</v>
      </c>
      <c r="J955">
        <v>7032</v>
      </c>
      <c r="K955" t="s">
        <v>49</v>
      </c>
      <c r="L955">
        <v>4119717</v>
      </c>
      <c r="M955" t="s">
        <v>309</v>
      </c>
      <c r="N955" t="s">
        <v>310</v>
      </c>
      <c r="O955" t="s">
        <v>311</v>
      </c>
      <c r="P955" t="s">
        <v>312</v>
      </c>
      <c r="Q955" t="s">
        <v>54</v>
      </c>
      <c r="R955">
        <v>100223303</v>
      </c>
      <c r="S955" t="s">
        <v>64</v>
      </c>
      <c r="T955" t="s">
        <v>56</v>
      </c>
      <c r="U955" t="s">
        <v>57</v>
      </c>
      <c r="V955">
        <v>5797.51</v>
      </c>
      <c r="W955">
        <v>22757.09</v>
      </c>
      <c r="X955">
        <v>20911.14</v>
      </c>
      <c r="Y955">
        <v>1</v>
      </c>
      <c r="Z955">
        <v>1</v>
      </c>
      <c r="AA955" s="1">
        <v>42719</v>
      </c>
      <c r="AB955">
        <v>27000</v>
      </c>
      <c r="AC955" t="s">
        <v>56</v>
      </c>
      <c r="AD955" t="s">
        <v>313</v>
      </c>
    </row>
    <row r="956" spans="1:30" x14ac:dyDescent="0.3">
      <c r="A956">
        <v>64189</v>
      </c>
      <c r="B956">
        <v>1</v>
      </c>
      <c r="C956" t="s">
        <v>613</v>
      </c>
      <c r="D956" t="s">
        <v>633</v>
      </c>
      <c r="E956">
        <v>20888036</v>
      </c>
      <c r="F956">
        <v>7117638506</v>
      </c>
      <c r="G956" t="s">
        <v>46</v>
      </c>
      <c r="H956" t="s">
        <v>47</v>
      </c>
      <c r="I956" t="s">
        <v>48</v>
      </c>
      <c r="J956">
        <v>7032</v>
      </c>
      <c r="K956" t="s">
        <v>49</v>
      </c>
      <c r="L956">
        <v>931560</v>
      </c>
      <c r="M956" t="s">
        <v>337</v>
      </c>
      <c r="N956" t="s">
        <v>338</v>
      </c>
      <c r="O956" t="s">
        <v>241</v>
      </c>
      <c r="P956" t="s">
        <v>242</v>
      </c>
      <c r="Q956" t="s">
        <v>54</v>
      </c>
      <c r="R956">
        <v>100422206</v>
      </c>
      <c r="S956" t="s">
        <v>615</v>
      </c>
      <c r="T956" t="s">
        <v>56</v>
      </c>
      <c r="U956" t="s">
        <v>57</v>
      </c>
      <c r="V956">
        <v>2820.14</v>
      </c>
      <c r="W956">
        <v>22690.6</v>
      </c>
      <c r="X956">
        <v>20810.78</v>
      </c>
      <c r="Y956">
        <v>1</v>
      </c>
      <c r="Z956">
        <v>1</v>
      </c>
      <c r="AA956" s="1">
        <v>42719</v>
      </c>
      <c r="AB956">
        <v>27000</v>
      </c>
      <c r="AC956" t="s">
        <v>56</v>
      </c>
      <c r="AD956" t="s">
        <v>616</v>
      </c>
    </row>
    <row r="957" spans="1:30" x14ac:dyDescent="0.3">
      <c r="A957">
        <v>64191</v>
      </c>
      <c r="B957">
        <v>1</v>
      </c>
      <c r="C957" t="s">
        <v>613</v>
      </c>
      <c r="D957" t="s">
        <v>633</v>
      </c>
      <c r="E957">
        <v>20888038</v>
      </c>
      <c r="F957">
        <v>7117638508</v>
      </c>
      <c r="G957" t="s">
        <v>46</v>
      </c>
      <c r="H957" t="s">
        <v>47</v>
      </c>
      <c r="I957" t="s">
        <v>48</v>
      </c>
      <c r="J957">
        <v>7032</v>
      </c>
      <c r="K957" t="s">
        <v>49</v>
      </c>
      <c r="L957">
        <v>916295</v>
      </c>
      <c r="M957" t="s">
        <v>293</v>
      </c>
      <c r="N957" t="s">
        <v>294</v>
      </c>
      <c r="O957" t="s">
        <v>263</v>
      </c>
      <c r="P957" t="s">
        <v>264</v>
      </c>
      <c r="Q957" t="s">
        <v>54</v>
      </c>
      <c r="R957">
        <v>100647401</v>
      </c>
      <c r="S957" t="s">
        <v>274</v>
      </c>
      <c r="T957" t="s">
        <v>56</v>
      </c>
      <c r="U957" t="s">
        <v>57</v>
      </c>
      <c r="V957">
        <v>3473.65</v>
      </c>
      <c r="W957">
        <v>21925.7</v>
      </c>
      <c r="X957">
        <v>20087.14</v>
      </c>
      <c r="Y957">
        <v>1</v>
      </c>
      <c r="Z957">
        <v>1</v>
      </c>
      <c r="AA957" s="1">
        <v>42719</v>
      </c>
      <c r="AB957">
        <v>27000</v>
      </c>
      <c r="AC957" t="s">
        <v>56</v>
      </c>
      <c r="AD957" t="s">
        <v>295</v>
      </c>
    </row>
    <row r="958" spans="1:30" x14ac:dyDescent="0.3">
      <c r="A958">
        <v>64192</v>
      </c>
      <c r="B958">
        <v>1</v>
      </c>
      <c r="C958" t="s">
        <v>613</v>
      </c>
      <c r="D958" t="s">
        <v>633</v>
      </c>
      <c r="E958">
        <v>20888039</v>
      </c>
      <c r="F958">
        <v>7117638509</v>
      </c>
      <c r="G958" t="s">
        <v>46</v>
      </c>
      <c r="H958" t="s">
        <v>47</v>
      </c>
      <c r="I958" t="s">
        <v>48</v>
      </c>
      <c r="J958">
        <v>7032</v>
      </c>
      <c r="K958" t="s">
        <v>49</v>
      </c>
      <c r="L958">
        <v>3537341</v>
      </c>
      <c r="M958" t="s">
        <v>320</v>
      </c>
      <c r="N958" t="s">
        <v>133</v>
      </c>
      <c r="O958" t="s">
        <v>84</v>
      </c>
      <c r="P958" t="s">
        <v>85</v>
      </c>
      <c r="Q958" t="s">
        <v>54</v>
      </c>
      <c r="R958">
        <v>100994845</v>
      </c>
      <c r="S958" t="s">
        <v>86</v>
      </c>
      <c r="T958" t="s">
        <v>56</v>
      </c>
      <c r="U958" t="s">
        <v>57</v>
      </c>
      <c r="V958">
        <v>11393.2</v>
      </c>
      <c r="W958">
        <v>21369.63</v>
      </c>
      <c r="X958">
        <v>19403.38</v>
      </c>
      <c r="Y958">
        <v>1</v>
      </c>
      <c r="Z958">
        <v>1</v>
      </c>
      <c r="AA958" s="1">
        <v>42719</v>
      </c>
      <c r="AB958">
        <v>27000</v>
      </c>
      <c r="AC958" t="s">
        <v>56</v>
      </c>
      <c r="AD958" t="s">
        <v>321</v>
      </c>
    </row>
    <row r="959" spans="1:30" x14ac:dyDescent="0.3">
      <c r="A959">
        <v>64439</v>
      </c>
      <c r="B959">
        <v>1</v>
      </c>
      <c r="C959" t="s">
        <v>613</v>
      </c>
      <c r="D959" t="s">
        <v>633</v>
      </c>
      <c r="E959">
        <v>20888034</v>
      </c>
      <c r="F959">
        <v>7117702394</v>
      </c>
      <c r="G959" t="s">
        <v>46</v>
      </c>
      <c r="H959" t="s">
        <v>47</v>
      </c>
      <c r="I959" t="s">
        <v>48</v>
      </c>
      <c r="J959">
        <v>7032</v>
      </c>
      <c r="K959" t="s">
        <v>49</v>
      </c>
      <c r="L959">
        <v>659338</v>
      </c>
      <c r="M959" t="s">
        <v>50</v>
      </c>
      <c r="N959" t="s">
        <v>51</v>
      </c>
      <c r="O959" t="s">
        <v>52</v>
      </c>
      <c r="P959" t="s">
        <v>53</v>
      </c>
      <c r="Q959" t="s">
        <v>54</v>
      </c>
      <c r="R959">
        <v>101093720</v>
      </c>
      <c r="S959" t="s">
        <v>55</v>
      </c>
      <c r="T959" t="s">
        <v>56</v>
      </c>
      <c r="U959" t="s">
        <v>57</v>
      </c>
      <c r="V959">
        <v>1871.19</v>
      </c>
      <c r="W959">
        <v>18026.14</v>
      </c>
      <c r="X959">
        <v>16285.68</v>
      </c>
      <c r="Y959">
        <v>1</v>
      </c>
      <c r="Z959">
        <v>1</v>
      </c>
      <c r="AA959" s="1">
        <v>42719</v>
      </c>
      <c r="AB959">
        <v>27000</v>
      </c>
      <c r="AC959" t="s">
        <v>56</v>
      </c>
      <c r="AD959" t="s">
        <v>220</v>
      </c>
    </row>
    <row r="960" spans="1:30" x14ac:dyDescent="0.3">
      <c r="A960">
        <v>64188</v>
      </c>
      <c r="B960">
        <v>1</v>
      </c>
      <c r="C960" t="s">
        <v>613</v>
      </c>
      <c r="D960" t="s">
        <v>633</v>
      </c>
      <c r="E960">
        <v>20888035</v>
      </c>
      <c r="F960">
        <v>7117638505</v>
      </c>
      <c r="G960" t="s">
        <v>46</v>
      </c>
      <c r="H960" t="s">
        <v>47</v>
      </c>
      <c r="I960" t="s">
        <v>48</v>
      </c>
      <c r="J960">
        <v>7032</v>
      </c>
      <c r="K960" t="s">
        <v>49</v>
      </c>
      <c r="L960">
        <v>659338</v>
      </c>
      <c r="M960" t="s">
        <v>50</v>
      </c>
      <c r="N960" t="s">
        <v>51</v>
      </c>
      <c r="O960" t="s">
        <v>52</v>
      </c>
      <c r="P960" t="s">
        <v>53</v>
      </c>
      <c r="Q960" t="s">
        <v>54</v>
      </c>
      <c r="R960">
        <v>101093720</v>
      </c>
      <c r="S960" t="s">
        <v>55</v>
      </c>
      <c r="T960" t="s">
        <v>56</v>
      </c>
      <c r="U960" t="s">
        <v>57</v>
      </c>
      <c r="V960">
        <v>1869.41</v>
      </c>
      <c r="W960">
        <v>16710.88</v>
      </c>
      <c r="X960">
        <v>15315.24</v>
      </c>
      <c r="Y960">
        <v>1</v>
      </c>
      <c r="Z960">
        <v>1</v>
      </c>
      <c r="AA960" s="1">
        <v>42719</v>
      </c>
      <c r="AB960">
        <v>27000</v>
      </c>
      <c r="AC960" t="s">
        <v>56</v>
      </c>
      <c r="AD960" t="s">
        <v>220</v>
      </c>
    </row>
    <row r="961" spans="1:30" x14ac:dyDescent="0.3">
      <c r="A961">
        <v>65140</v>
      </c>
      <c r="B961">
        <v>1</v>
      </c>
      <c r="C961" t="s">
        <v>613</v>
      </c>
      <c r="D961" t="s">
        <v>637</v>
      </c>
      <c r="E961">
        <v>20902690</v>
      </c>
      <c r="F961">
        <v>7117672233</v>
      </c>
      <c r="G961" t="s">
        <v>46</v>
      </c>
      <c r="H961" t="s">
        <v>47</v>
      </c>
      <c r="I961" t="s">
        <v>48</v>
      </c>
      <c r="J961">
        <v>7032</v>
      </c>
      <c r="K961" t="s">
        <v>49</v>
      </c>
      <c r="L961">
        <v>659338</v>
      </c>
      <c r="M961" t="s">
        <v>50</v>
      </c>
      <c r="N961" t="s">
        <v>51</v>
      </c>
      <c r="O961" t="s">
        <v>52</v>
      </c>
      <c r="P961" t="s">
        <v>53</v>
      </c>
      <c r="Q961" t="s">
        <v>54</v>
      </c>
      <c r="R961">
        <v>100223303</v>
      </c>
      <c r="S961" t="s">
        <v>64</v>
      </c>
      <c r="T961" t="s">
        <v>56</v>
      </c>
      <c r="U961" t="s">
        <v>57</v>
      </c>
      <c r="V961">
        <v>1636.52</v>
      </c>
      <c r="W961">
        <v>22487.14</v>
      </c>
      <c r="X961">
        <v>20654.64</v>
      </c>
      <c r="Y961">
        <v>1</v>
      </c>
      <c r="Z961">
        <v>1</v>
      </c>
      <c r="AA961" s="1">
        <v>42720</v>
      </c>
      <c r="AB961">
        <v>27000</v>
      </c>
      <c r="AC961" t="s">
        <v>56</v>
      </c>
      <c r="AD961" t="s">
        <v>423</v>
      </c>
    </row>
    <row r="962" spans="1:30" x14ac:dyDescent="0.3">
      <c r="A962">
        <v>65166</v>
      </c>
      <c r="B962">
        <v>1</v>
      </c>
      <c r="C962" t="s">
        <v>613</v>
      </c>
      <c r="D962" t="s">
        <v>637</v>
      </c>
      <c r="E962">
        <v>20900087</v>
      </c>
      <c r="F962">
        <v>7117681472</v>
      </c>
      <c r="G962" t="s">
        <v>46</v>
      </c>
      <c r="H962" t="s">
        <v>47</v>
      </c>
      <c r="I962" t="s">
        <v>48</v>
      </c>
      <c r="J962">
        <v>7032</v>
      </c>
      <c r="K962" t="s">
        <v>49</v>
      </c>
      <c r="L962">
        <v>931925</v>
      </c>
      <c r="M962" t="s">
        <v>239</v>
      </c>
      <c r="N962" t="s">
        <v>240</v>
      </c>
      <c r="O962" t="s">
        <v>241</v>
      </c>
      <c r="P962" t="s">
        <v>242</v>
      </c>
      <c r="Q962" t="s">
        <v>54</v>
      </c>
      <c r="R962">
        <v>100647401</v>
      </c>
      <c r="S962" t="s">
        <v>274</v>
      </c>
      <c r="T962" t="s">
        <v>56</v>
      </c>
      <c r="U962" t="s">
        <v>57</v>
      </c>
      <c r="V962">
        <v>3430.56</v>
      </c>
      <c r="W962">
        <v>22326.42</v>
      </c>
      <c r="X962">
        <v>20417.189999999999</v>
      </c>
      <c r="Y962">
        <v>1</v>
      </c>
      <c r="Z962">
        <v>1</v>
      </c>
      <c r="AA962" s="1">
        <v>42720</v>
      </c>
      <c r="AB962">
        <v>27000</v>
      </c>
      <c r="AC962" t="s">
        <v>56</v>
      </c>
      <c r="AD962" t="s">
        <v>275</v>
      </c>
    </row>
    <row r="963" spans="1:30" x14ac:dyDescent="0.3">
      <c r="A963">
        <v>65465</v>
      </c>
      <c r="B963">
        <v>1</v>
      </c>
      <c r="C963" t="s">
        <v>613</v>
      </c>
      <c r="D963" t="s">
        <v>637</v>
      </c>
      <c r="E963">
        <v>20903064</v>
      </c>
      <c r="F963">
        <v>7117739545</v>
      </c>
      <c r="G963" t="s">
        <v>46</v>
      </c>
      <c r="H963" t="s">
        <v>47</v>
      </c>
      <c r="I963" t="s">
        <v>48</v>
      </c>
      <c r="J963">
        <v>7032</v>
      </c>
      <c r="K963" t="s">
        <v>49</v>
      </c>
      <c r="L963">
        <v>5014992</v>
      </c>
      <c r="M963" t="s">
        <v>302</v>
      </c>
      <c r="N963" t="s">
        <v>280</v>
      </c>
      <c r="O963" t="s">
        <v>281</v>
      </c>
      <c r="P963" t="s">
        <v>282</v>
      </c>
      <c r="Q963" t="s">
        <v>54</v>
      </c>
      <c r="R963">
        <v>100422206</v>
      </c>
      <c r="S963" t="s">
        <v>615</v>
      </c>
      <c r="T963" t="s">
        <v>56</v>
      </c>
      <c r="U963" t="s">
        <v>57</v>
      </c>
      <c r="V963">
        <v>3252.91</v>
      </c>
      <c r="W963">
        <v>21801.34</v>
      </c>
      <c r="X963">
        <v>19996.73</v>
      </c>
      <c r="Y963">
        <v>1</v>
      </c>
      <c r="Z963">
        <v>1</v>
      </c>
      <c r="AA963" s="1">
        <v>42720</v>
      </c>
      <c r="AB963">
        <v>27000</v>
      </c>
      <c r="AC963" t="s">
        <v>56</v>
      </c>
      <c r="AD963" t="s">
        <v>638</v>
      </c>
    </row>
    <row r="964" spans="1:30" x14ac:dyDescent="0.3">
      <c r="A964">
        <v>65213</v>
      </c>
      <c r="B964">
        <v>1</v>
      </c>
      <c r="C964" t="s">
        <v>613</v>
      </c>
      <c r="D964" t="s">
        <v>637</v>
      </c>
      <c r="E964">
        <v>20900090</v>
      </c>
      <c r="F964">
        <v>7117704928</v>
      </c>
      <c r="G964" t="s">
        <v>46</v>
      </c>
      <c r="H964" t="s">
        <v>47</v>
      </c>
      <c r="I964" t="s">
        <v>48</v>
      </c>
      <c r="J964">
        <v>7032</v>
      </c>
      <c r="K964" t="s">
        <v>49</v>
      </c>
      <c r="L964">
        <v>4205647</v>
      </c>
      <c r="M964" t="s">
        <v>168</v>
      </c>
      <c r="N964" t="s">
        <v>169</v>
      </c>
      <c r="O964" t="s">
        <v>170</v>
      </c>
      <c r="P964" t="s">
        <v>171</v>
      </c>
      <c r="Q964" t="s">
        <v>54</v>
      </c>
      <c r="R964">
        <v>101047835</v>
      </c>
      <c r="S964" t="s">
        <v>172</v>
      </c>
      <c r="T964" t="s">
        <v>56</v>
      </c>
      <c r="U964" t="s">
        <v>57</v>
      </c>
      <c r="V964">
        <v>14234.06</v>
      </c>
      <c r="W964">
        <v>21101.62</v>
      </c>
      <c r="X964">
        <v>19314.560000000001</v>
      </c>
      <c r="Y964">
        <v>1</v>
      </c>
      <c r="Z964">
        <v>1</v>
      </c>
      <c r="AA964" s="1">
        <v>42720</v>
      </c>
      <c r="AB964">
        <v>27000</v>
      </c>
      <c r="AC964" t="s">
        <v>56</v>
      </c>
      <c r="AD964" t="s">
        <v>173</v>
      </c>
    </row>
    <row r="965" spans="1:30" x14ac:dyDescent="0.3">
      <c r="A965">
        <v>65100</v>
      </c>
      <c r="B965">
        <v>1</v>
      </c>
      <c r="C965" t="s">
        <v>613</v>
      </c>
      <c r="D965" t="s">
        <v>637</v>
      </c>
      <c r="E965">
        <v>20902683</v>
      </c>
      <c r="F965">
        <v>7117639128</v>
      </c>
      <c r="G965" t="s">
        <v>46</v>
      </c>
      <c r="H965" t="s">
        <v>47</v>
      </c>
      <c r="I965" t="s">
        <v>48</v>
      </c>
      <c r="J965">
        <v>7032</v>
      </c>
      <c r="K965" t="s">
        <v>49</v>
      </c>
      <c r="L965">
        <v>659338</v>
      </c>
      <c r="M965" t="s">
        <v>50</v>
      </c>
      <c r="N965" t="s">
        <v>51</v>
      </c>
      <c r="O965" t="s">
        <v>52</v>
      </c>
      <c r="P965" t="s">
        <v>53</v>
      </c>
      <c r="Q965" t="s">
        <v>54</v>
      </c>
      <c r="R965">
        <v>100223303</v>
      </c>
      <c r="S965" t="s">
        <v>64</v>
      </c>
      <c r="T965" t="s">
        <v>56</v>
      </c>
      <c r="U965" t="s">
        <v>57</v>
      </c>
      <c r="V965">
        <v>1634.55</v>
      </c>
      <c r="W965">
        <v>18435.63</v>
      </c>
      <c r="X965">
        <v>16576.77</v>
      </c>
      <c r="Y965">
        <v>1</v>
      </c>
      <c r="Z965">
        <v>1</v>
      </c>
      <c r="AA965" s="1">
        <v>42720</v>
      </c>
      <c r="AB965">
        <v>27000</v>
      </c>
      <c r="AC965" t="s">
        <v>56</v>
      </c>
      <c r="AD965" t="s">
        <v>423</v>
      </c>
    </row>
    <row r="966" spans="1:30" x14ac:dyDescent="0.3">
      <c r="A966">
        <v>65165</v>
      </c>
      <c r="B966">
        <v>1</v>
      </c>
      <c r="C966" t="s">
        <v>613</v>
      </c>
      <c r="D966" t="s">
        <v>637</v>
      </c>
      <c r="E966">
        <v>20900086</v>
      </c>
      <c r="F966">
        <v>7117681471</v>
      </c>
      <c r="G966" t="s">
        <v>46</v>
      </c>
      <c r="H966" t="s">
        <v>47</v>
      </c>
      <c r="I966" t="s">
        <v>48</v>
      </c>
      <c r="J966">
        <v>7032</v>
      </c>
      <c r="K966" t="s">
        <v>49</v>
      </c>
      <c r="L966">
        <v>659338</v>
      </c>
      <c r="M966" t="s">
        <v>50</v>
      </c>
      <c r="N966" t="s">
        <v>51</v>
      </c>
      <c r="O966" t="s">
        <v>52</v>
      </c>
      <c r="P966" t="s">
        <v>53</v>
      </c>
      <c r="Q966" t="s">
        <v>54</v>
      </c>
      <c r="R966">
        <v>101093720</v>
      </c>
      <c r="S966" t="s">
        <v>55</v>
      </c>
      <c r="T966" t="s">
        <v>56</v>
      </c>
      <c r="U966" t="s">
        <v>57</v>
      </c>
      <c r="V966">
        <v>1870.27</v>
      </c>
      <c r="W966">
        <v>13061.04</v>
      </c>
      <c r="X966">
        <v>11469.76</v>
      </c>
      <c r="Y966">
        <v>1</v>
      </c>
      <c r="Z966">
        <v>1</v>
      </c>
      <c r="AA966" s="1">
        <v>42720</v>
      </c>
      <c r="AB966">
        <v>27000</v>
      </c>
      <c r="AC966" t="s">
        <v>56</v>
      </c>
      <c r="AD966" t="s">
        <v>220</v>
      </c>
    </row>
    <row r="967" spans="1:30" x14ac:dyDescent="0.3">
      <c r="A967">
        <v>65574</v>
      </c>
      <c r="B967">
        <v>1</v>
      </c>
      <c r="C967" t="s">
        <v>613</v>
      </c>
      <c r="D967" t="s">
        <v>641</v>
      </c>
      <c r="E967">
        <v>20911363</v>
      </c>
      <c r="F967">
        <v>7117667849</v>
      </c>
      <c r="G967" t="s">
        <v>46</v>
      </c>
      <c r="H967" t="s">
        <v>47</v>
      </c>
      <c r="I967" t="s">
        <v>48</v>
      </c>
      <c r="J967">
        <v>7032</v>
      </c>
      <c r="K967" t="s">
        <v>49</v>
      </c>
      <c r="L967">
        <v>1489016</v>
      </c>
      <c r="M967" t="s">
        <v>332</v>
      </c>
      <c r="N967" t="s">
        <v>333</v>
      </c>
      <c r="O967" t="s">
        <v>99</v>
      </c>
      <c r="P967" t="s">
        <v>100</v>
      </c>
      <c r="Q967" t="s">
        <v>54</v>
      </c>
      <c r="R967">
        <v>100223303</v>
      </c>
      <c r="S967" t="s">
        <v>64</v>
      </c>
      <c r="T967" t="s">
        <v>56</v>
      </c>
      <c r="U967" t="s">
        <v>57</v>
      </c>
      <c r="V967">
        <v>9532.9599999999991</v>
      </c>
      <c r="W967">
        <v>24090.66</v>
      </c>
      <c r="X967">
        <v>22062.880000000001</v>
      </c>
      <c r="Y967">
        <v>1</v>
      </c>
      <c r="Z967">
        <v>1</v>
      </c>
      <c r="AA967" s="1">
        <v>42721</v>
      </c>
      <c r="AB967">
        <v>27000</v>
      </c>
      <c r="AC967" t="s">
        <v>56</v>
      </c>
      <c r="AD967" t="s">
        <v>428</v>
      </c>
    </row>
    <row r="968" spans="1:30" x14ac:dyDescent="0.3">
      <c r="A968">
        <v>65644</v>
      </c>
      <c r="B968">
        <v>1</v>
      </c>
      <c r="C968" t="s">
        <v>613</v>
      </c>
      <c r="D968" t="s">
        <v>641</v>
      </c>
      <c r="E968">
        <v>20911356</v>
      </c>
      <c r="F968">
        <v>7117741506</v>
      </c>
      <c r="G968" t="s">
        <v>46</v>
      </c>
      <c r="H968" t="s">
        <v>47</v>
      </c>
      <c r="I968" t="s">
        <v>48</v>
      </c>
      <c r="J968">
        <v>7032</v>
      </c>
      <c r="K968" t="s">
        <v>49</v>
      </c>
      <c r="L968">
        <v>4072295</v>
      </c>
      <c r="M968" t="s">
        <v>377</v>
      </c>
      <c r="N968" t="s">
        <v>225</v>
      </c>
      <c r="O968" t="s">
        <v>207</v>
      </c>
      <c r="P968" t="s">
        <v>208</v>
      </c>
      <c r="Q968" t="s">
        <v>54</v>
      </c>
      <c r="R968">
        <v>101093720</v>
      </c>
      <c r="S968" t="s">
        <v>55</v>
      </c>
      <c r="T968" t="s">
        <v>56</v>
      </c>
      <c r="U968" t="s">
        <v>57</v>
      </c>
      <c r="V968">
        <v>3781.14</v>
      </c>
      <c r="W968">
        <v>23767.64</v>
      </c>
      <c r="X968">
        <v>21800.880000000001</v>
      </c>
      <c r="Y968">
        <v>1</v>
      </c>
      <c r="Z968">
        <v>1</v>
      </c>
      <c r="AA968" s="1">
        <v>42721</v>
      </c>
      <c r="AB968">
        <v>27000</v>
      </c>
      <c r="AC968" t="s">
        <v>56</v>
      </c>
      <c r="AD968" t="s">
        <v>226</v>
      </c>
    </row>
    <row r="969" spans="1:30" x14ac:dyDescent="0.3">
      <c r="A969">
        <v>65573</v>
      </c>
      <c r="B969">
        <v>1</v>
      </c>
      <c r="C969" t="s">
        <v>613</v>
      </c>
      <c r="D969" t="s">
        <v>641</v>
      </c>
      <c r="E969">
        <v>20911362</v>
      </c>
      <c r="F969">
        <v>7117667848</v>
      </c>
      <c r="G969" t="s">
        <v>46</v>
      </c>
      <c r="H969" t="s">
        <v>47</v>
      </c>
      <c r="I969" t="s">
        <v>48</v>
      </c>
      <c r="J969">
        <v>7032</v>
      </c>
      <c r="K969" t="s">
        <v>49</v>
      </c>
      <c r="L969">
        <v>4119717</v>
      </c>
      <c r="M969" t="s">
        <v>309</v>
      </c>
      <c r="N969" t="s">
        <v>310</v>
      </c>
      <c r="O969" t="s">
        <v>311</v>
      </c>
      <c r="P969" t="s">
        <v>312</v>
      </c>
      <c r="Q969" t="s">
        <v>54</v>
      </c>
      <c r="R969">
        <v>100223303</v>
      </c>
      <c r="S969" t="s">
        <v>64</v>
      </c>
      <c r="T969" t="s">
        <v>56</v>
      </c>
      <c r="U969" t="s">
        <v>57</v>
      </c>
      <c r="V969">
        <v>5796.53</v>
      </c>
      <c r="W969">
        <v>22772.400000000001</v>
      </c>
      <c r="X969">
        <v>20934.599999999999</v>
      </c>
      <c r="Y969">
        <v>1</v>
      </c>
      <c r="Z969">
        <v>1</v>
      </c>
      <c r="AA969" s="1">
        <v>42721</v>
      </c>
      <c r="AB969">
        <v>27000</v>
      </c>
      <c r="AC969" t="s">
        <v>56</v>
      </c>
      <c r="AD969" t="s">
        <v>313</v>
      </c>
    </row>
    <row r="970" spans="1:30" x14ac:dyDescent="0.3">
      <c r="A970">
        <v>65687</v>
      </c>
      <c r="B970">
        <v>1</v>
      </c>
      <c r="C970" t="s">
        <v>613</v>
      </c>
      <c r="D970" t="s">
        <v>641</v>
      </c>
      <c r="E970">
        <v>20911355</v>
      </c>
      <c r="F970">
        <v>7117763661</v>
      </c>
      <c r="G970" t="s">
        <v>46</v>
      </c>
      <c r="H970" t="s">
        <v>47</v>
      </c>
      <c r="I970" t="s">
        <v>48</v>
      </c>
      <c r="J970">
        <v>7032</v>
      </c>
      <c r="K970" t="s">
        <v>49</v>
      </c>
      <c r="L970">
        <v>2064813</v>
      </c>
      <c r="M970" t="s">
        <v>256</v>
      </c>
      <c r="N970" t="s">
        <v>257</v>
      </c>
      <c r="O970" t="s">
        <v>215</v>
      </c>
      <c r="P970" t="s">
        <v>216</v>
      </c>
      <c r="Q970" t="s">
        <v>54</v>
      </c>
      <c r="R970">
        <v>100894891</v>
      </c>
      <c r="S970" t="s">
        <v>116</v>
      </c>
      <c r="T970" t="s">
        <v>56</v>
      </c>
      <c r="U970" t="s">
        <v>57</v>
      </c>
      <c r="V970">
        <v>13032.57</v>
      </c>
      <c r="W970">
        <v>21906.01</v>
      </c>
      <c r="X970">
        <v>20025</v>
      </c>
      <c r="Y970">
        <v>1</v>
      </c>
      <c r="Z970">
        <v>1</v>
      </c>
      <c r="AA970" s="1">
        <v>42721</v>
      </c>
      <c r="AB970">
        <v>27000</v>
      </c>
      <c r="AC970" t="s">
        <v>56</v>
      </c>
      <c r="AD970" t="s">
        <v>390</v>
      </c>
    </row>
    <row r="971" spans="1:30" x14ac:dyDescent="0.3">
      <c r="A971">
        <v>65686</v>
      </c>
      <c r="B971">
        <v>1</v>
      </c>
      <c r="C971" t="s">
        <v>613</v>
      </c>
      <c r="D971" t="s">
        <v>641</v>
      </c>
      <c r="E971">
        <v>20911354</v>
      </c>
      <c r="F971">
        <v>7117763660</v>
      </c>
      <c r="G971" t="s">
        <v>46</v>
      </c>
      <c r="H971" t="s">
        <v>47</v>
      </c>
      <c r="I971" t="s">
        <v>48</v>
      </c>
      <c r="J971">
        <v>7032</v>
      </c>
      <c r="K971" t="s">
        <v>49</v>
      </c>
      <c r="L971">
        <v>941468</v>
      </c>
      <c r="M971" t="s">
        <v>205</v>
      </c>
      <c r="N971" t="s">
        <v>206</v>
      </c>
      <c r="O971" t="s">
        <v>207</v>
      </c>
      <c r="P971" t="s">
        <v>208</v>
      </c>
      <c r="Q971" t="s">
        <v>54</v>
      </c>
      <c r="R971">
        <v>101093720</v>
      </c>
      <c r="S971" t="s">
        <v>55</v>
      </c>
      <c r="T971" t="s">
        <v>56</v>
      </c>
      <c r="U971" t="s">
        <v>57</v>
      </c>
      <c r="V971">
        <v>3793.99</v>
      </c>
      <c r="W971">
        <v>21820.17</v>
      </c>
      <c r="X971">
        <v>19894.88</v>
      </c>
      <c r="Y971">
        <v>1</v>
      </c>
      <c r="Z971">
        <v>1</v>
      </c>
      <c r="AA971" s="1">
        <v>42721</v>
      </c>
      <c r="AB971">
        <v>27000</v>
      </c>
      <c r="AC971" t="s">
        <v>56</v>
      </c>
      <c r="AD971" t="s">
        <v>209</v>
      </c>
    </row>
    <row r="972" spans="1:30" x14ac:dyDescent="0.3">
      <c r="A972">
        <v>65581</v>
      </c>
      <c r="B972">
        <v>1</v>
      </c>
      <c r="C972" t="s">
        <v>613</v>
      </c>
      <c r="D972" t="s">
        <v>641</v>
      </c>
      <c r="E972">
        <v>20911359</v>
      </c>
      <c r="F972">
        <v>7117704311</v>
      </c>
      <c r="G972" t="s">
        <v>46</v>
      </c>
      <c r="H972" t="s">
        <v>47</v>
      </c>
      <c r="I972" t="s">
        <v>48</v>
      </c>
      <c r="J972">
        <v>7032</v>
      </c>
      <c r="K972" t="s">
        <v>49</v>
      </c>
      <c r="L972">
        <v>942421</v>
      </c>
      <c r="M972" t="s">
        <v>261</v>
      </c>
      <c r="N972" t="s">
        <v>262</v>
      </c>
      <c r="O972" t="s">
        <v>263</v>
      </c>
      <c r="P972" t="s">
        <v>264</v>
      </c>
      <c r="Q972" t="s">
        <v>54</v>
      </c>
      <c r="R972">
        <v>100647401</v>
      </c>
      <c r="S972" t="s">
        <v>274</v>
      </c>
      <c r="T972" t="s">
        <v>56</v>
      </c>
      <c r="U972" t="s">
        <v>57</v>
      </c>
      <c r="V972">
        <v>3565.26</v>
      </c>
      <c r="W972">
        <v>21782.18</v>
      </c>
      <c r="X972">
        <v>19899.900000000001</v>
      </c>
      <c r="Y972">
        <v>1</v>
      </c>
      <c r="Z972">
        <v>1</v>
      </c>
      <c r="AA972" s="1">
        <v>42721</v>
      </c>
      <c r="AB972">
        <v>27000</v>
      </c>
      <c r="AC972" t="s">
        <v>56</v>
      </c>
      <c r="AD972" t="s">
        <v>370</v>
      </c>
    </row>
    <row r="973" spans="1:30" x14ac:dyDescent="0.3">
      <c r="A973">
        <v>65579</v>
      </c>
      <c r="B973">
        <v>1</v>
      </c>
      <c r="C973" t="s">
        <v>613</v>
      </c>
      <c r="D973" t="s">
        <v>641</v>
      </c>
      <c r="E973">
        <v>20911357</v>
      </c>
      <c r="F973">
        <v>7117703569</v>
      </c>
      <c r="G973" t="s">
        <v>46</v>
      </c>
      <c r="H973" t="s">
        <v>47</v>
      </c>
      <c r="I973" t="s">
        <v>48</v>
      </c>
      <c r="J973">
        <v>7032</v>
      </c>
      <c r="K973" t="s">
        <v>49</v>
      </c>
      <c r="L973">
        <v>1781986</v>
      </c>
      <c r="M973" t="s">
        <v>412</v>
      </c>
      <c r="N973" t="s">
        <v>162</v>
      </c>
      <c r="O973" t="s">
        <v>163</v>
      </c>
      <c r="P973" t="s">
        <v>164</v>
      </c>
      <c r="Q973" t="s">
        <v>54</v>
      </c>
      <c r="R973">
        <v>100894891</v>
      </c>
      <c r="S973" t="s">
        <v>116</v>
      </c>
      <c r="T973" t="s">
        <v>56</v>
      </c>
      <c r="U973" t="s">
        <v>57</v>
      </c>
      <c r="V973">
        <v>18271.43</v>
      </c>
      <c r="W973">
        <v>21668.01</v>
      </c>
      <c r="X973">
        <v>19651.150000000001</v>
      </c>
      <c r="Y973">
        <v>1</v>
      </c>
      <c r="Z973">
        <v>1</v>
      </c>
      <c r="AA973" s="1">
        <v>42721</v>
      </c>
      <c r="AB973">
        <v>27000</v>
      </c>
      <c r="AC973" t="s">
        <v>56</v>
      </c>
      <c r="AD973" t="s">
        <v>165</v>
      </c>
    </row>
    <row r="974" spans="1:30" x14ac:dyDescent="0.3">
      <c r="A974">
        <v>65572</v>
      </c>
      <c r="B974">
        <v>1</v>
      </c>
      <c r="C974" t="s">
        <v>613</v>
      </c>
      <c r="D974" t="s">
        <v>641</v>
      </c>
      <c r="E974">
        <v>20911361</v>
      </c>
      <c r="F974">
        <v>7117667847</v>
      </c>
      <c r="G974" t="s">
        <v>46</v>
      </c>
      <c r="H974" t="s">
        <v>47</v>
      </c>
      <c r="I974" t="s">
        <v>48</v>
      </c>
      <c r="J974">
        <v>7032</v>
      </c>
      <c r="K974" t="s">
        <v>49</v>
      </c>
      <c r="L974">
        <v>941735</v>
      </c>
      <c r="M974" t="s">
        <v>124</v>
      </c>
      <c r="N974" t="s">
        <v>125</v>
      </c>
      <c r="O974" t="s">
        <v>126</v>
      </c>
      <c r="P974" t="s">
        <v>127</v>
      </c>
      <c r="Q974" t="s">
        <v>54</v>
      </c>
      <c r="R974">
        <v>100894891</v>
      </c>
      <c r="S974" t="s">
        <v>116</v>
      </c>
      <c r="T974" t="s">
        <v>56</v>
      </c>
      <c r="U974" t="s">
        <v>57</v>
      </c>
      <c r="V974">
        <v>12689.28</v>
      </c>
      <c r="W974">
        <v>21633.98</v>
      </c>
      <c r="X974">
        <v>19648.080000000002</v>
      </c>
      <c r="Y974">
        <v>1</v>
      </c>
      <c r="Z974">
        <v>1</v>
      </c>
      <c r="AA974" s="1">
        <v>42721</v>
      </c>
      <c r="AB974">
        <v>27000</v>
      </c>
      <c r="AC974" t="s">
        <v>56</v>
      </c>
      <c r="AD974" t="s">
        <v>128</v>
      </c>
    </row>
    <row r="975" spans="1:30" x14ac:dyDescent="0.3">
      <c r="A975">
        <v>65608</v>
      </c>
      <c r="B975">
        <v>1</v>
      </c>
      <c r="C975" t="s">
        <v>613</v>
      </c>
      <c r="D975" t="s">
        <v>641</v>
      </c>
      <c r="E975">
        <v>20911352</v>
      </c>
      <c r="F975">
        <v>7117736938</v>
      </c>
      <c r="G975" t="s">
        <v>46</v>
      </c>
      <c r="H975" t="s">
        <v>47</v>
      </c>
      <c r="I975" t="s">
        <v>48</v>
      </c>
      <c r="J975">
        <v>7032</v>
      </c>
      <c r="K975" t="s">
        <v>49</v>
      </c>
      <c r="L975">
        <v>4205182</v>
      </c>
      <c r="M975" t="s">
        <v>286</v>
      </c>
      <c r="N975" t="s">
        <v>287</v>
      </c>
      <c r="O975" t="s">
        <v>170</v>
      </c>
      <c r="P975" t="s">
        <v>171</v>
      </c>
      <c r="Q975" t="s">
        <v>54</v>
      </c>
      <c r="R975">
        <v>100214689</v>
      </c>
      <c r="S975" t="s">
        <v>155</v>
      </c>
      <c r="T975" t="s">
        <v>56</v>
      </c>
      <c r="U975" t="s">
        <v>57</v>
      </c>
      <c r="V975">
        <v>9283.6200000000008</v>
      </c>
      <c r="W975">
        <v>20949.93</v>
      </c>
      <c r="X975">
        <v>18842.62</v>
      </c>
      <c r="Y975">
        <v>1</v>
      </c>
      <c r="Z975">
        <v>1</v>
      </c>
      <c r="AA975" s="1">
        <v>42721</v>
      </c>
      <c r="AB975">
        <v>27000</v>
      </c>
      <c r="AC975" t="s">
        <v>56</v>
      </c>
      <c r="AD975" t="s">
        <v>288</v>
      </c>
    </row>
    <row r="976" spans="1:30" x14ac:dyDescent="0.3">
      <c r="A976">
        <v>65615</v>
      </c>
      <c r="B976">
        <v>1</v>
      </c>
      <c r="C976" t="s">
        <v>613</v>
      </c>
      <c r="D976" t="s">
        <v>641</v>
      </c>
      <c r="E976">
        <v>20911351</v>
      </c>
      <c r="F976">
        <v>7117737617</v>
      </c>
      <c r="G976" t="s">
        <v>46</v>
      </c>
      <c r="H976" t="s">
        <v>47</v>
      </c>
      <c r="I976" t="s">
        <v>48</v>
      </c>
      <c r="J976">
        <v>7032</v>
      </c>
      <c r="K976" t="s">
        <v>49</v>
      </c>
      <c r="L976">
        <v>2795664</v>
      </c>
      <c r="M976" t="s">
        <v>105</v>
      </c>
      <c r="N976" t="s">
        <v>106</v>
      </c>
      <c r="O976" t="s">
        <v>107</v>
      </c>
      <c r="P976" t="s">
        <v>108</v>
      </c>
      <c r="Q976" t="s">
        <v>54</v>
      </c>
      <c r="R976">
        <v>100994845</v>
      </c>
      <c r="S976" t="s">
        <v>86</v>
      </c>
      <c r="T976" t="s">
        <v>56</v>
      </c>
      <c r="U976" t="s">
        <v>57</v>
      </c>
      <c r="V976">
        <v>13427.25</v>
      </c>
      <c r="W976">
        <v>20935.78</v>
      </c>
      <c r="X976">
        <v>18920.52</v>
      </c>
      <c r="Y976">
        <v>1</v>
      </c>
      <c r="Z976">
        <v>1</v>
      </c>
      <c r="AA976" s="1">
        <v>42721</v>
      </c>
      <c r="AB976">
        <v>27000</v>
      </c>
      <c r="AC976" t="s">
        <v>56</v>
      </c>
      <c r="AD976" t="s">
        <v>109</v>
      </c>
    </row>
    <row r="977" spans="1:30" x14ac:dyDescent="0.3">
      <c r="A977">
        <v>65614</v>
      </c>
      <c r="B977">
        <v>1</v>
      </c>
      <c r="C977" t="s">
        <v>613</v>
      </c>
      <c r="D977" t="s">
        <v>641</v>
      </c>
      <c r="E977">
        <v>20911349</v>
      </c>
      <c r="F977">
        <v>7117737616</v>
      </c>
      <c r="G977" t="s">
        <v>46</v>
      </c>
      <c r="H977" t="s">
        <v>47</v>
      </c>
      <c r="I977" t="s">
        <v>48</v>
      </c>
      <c r="J977">
        <v>7032</v>
      </c>
      <c r="K977" t="s">
        <v>49</v>
      </c>
      <c r="L977">
        <v>1363663</v>
      </c>
      <c r="M977" t="s">
        <v>358</v>
      </c>
      <c r="N977" t="s">
        <v>359</v>
      </c>
      <c r="O977" t="s">
        <v>207</v>
      </c>
      <c r="P977" t="s">
        <v>208</v>
      </c>
      <c r="Q977" t="s">
        <v>54</v>
      </c>
      <c r="R977">
        <v>100223303</v>
      </c>
      <c r="S977" t="s">
        <v>64</v>
      </c>
      <c r="T977" t="s">
        <v>56</v>
      </c>
      <c r="U977" t="s">
        <v>57</v>
      </c>
      <c r="V977">
        <v>4791.63</v>
      </c>
      <c r="W977">
        <v>20815.2</v>
      </c>
      <c r="X977">
        <v>19051.2</v>
      </c>
      <c r="Y977">
        <v>1</v>
      </c>
      <c r="Z977">
        <v>1</v>
      </c>
      <c r="AA977" s="1">
        <v>42721</v>
      </c>
      <c r="AB977">
        <v>27000</v>
      </c>
      <c r="AC977" t="s">
        <v>56</v>
      </c>
      <c r="AD977" t="s">
        <v>360</v>
      </c>
    </row>
    <row r="978" spans="1:30" x14ac:dyDescent="0.3">
      <c r="A978">
        <v>66200</v>
      </c>
      <c r="B978">
        <v>1</v>
      </c>
      <c r="C978" t="s">
        <v>613</v>
      </c>
      <c r="D978" t="s">
        <v>642</v>
      </c>
      <c r="E978">
        <v>20921607</v>
      </c>
      <c r="F978">
        <v>7117787064</v>
      </c>
      <c r="G978" t="s">
        <v>46</v>
      </c>
      <c r="H978" t="s">
        <v>47</v>
      </c>
      <c r="I978" t="s">
        <v>48</v>
      </c>
      <c r="J978">
        <v>7032</v>
      </c>
      <c r="K978" t="s">
        <v>49</v>
      </c>
      <c r="L978">
        <v>924376</v>
      </c>
      <c r="M978" t="s">
        <v>643</v>
      </c>
      <c r="N978" t="s">
        <v>644</v>
      </c>
      <c r="O978" t="s">
        <v>52</v>
      </c>
      <c r="P978" t="s">
        <v>53</v>
      </c>
      <c r="Q978" t="s">
        <v>54</v>
      </c>
      <c r="R978">
        <v>100223303</v>
      </c>
      <c r="S978" t="s">
        <v>64</v>
      </c>
      <c r="T978" t="s">
        <v>56</v>
      </c>
      <c r="U978" t="s">
        <v>57</v>
      </c>
      <c r="V978">
        <v>4032.54</v>
      </c>
      <c r="W978">
        <v>25690.400000000001</v>
      </c>
      <c r="X978">
        <v>23612.400000000001</v>
      </c>
      <c r="Y978">
        <v>1</v>
      </c>
      <c r="Z978">
        <v>1</v>
      </c>
      <c r="AA978" s="1">
        <v>42723</v>
      </c>
      <c r="AB978">
        <v>27000</v>
      </c>
      <c r="AC978" t="s">
        <v>56</v>
      </c>
      <c r="AD978" t="s">
        <v>645</v>
      </c>
    </row>
    <row r="979" spans="1:30" x14ac:dyDescent="0.3">
      <c r="A979">
        <v>65866</v>
      </c>
      <c r="B979">
        <v>1</v>
      </c>
      <c r="C979" t="s">
        <v>613</v>
      </c>
      <c r="D979" t="s">
        <v>642</v>
      </c>
      <c r="E979">
        <v>20921595</v>
      </c>
      <c r="F979">
        <v>7117715914</v>
      </c>
      <c r="G979" t="s">
        <v>46</v>
      </c>
      <c r="H979" t="s">
        <v>47</v>
      </c>
      <c r="I979" t="s">
        <v>48</v>
      </c>
      <c r="J979">
        <v>7032</v>
      </c>
      <c r="K979" t="s">
        <v>49</v>
      </c>
      <c r="L979">
        <v>3091654</v>
      </c>
      <c r="M979" t="s">
        <v>364</v>
      </c>
      <c r="N979" t="s">
        <v>365</v>
      </c>
      <c r="O979" t="s">
        <v>207</v>
      </c>
      <c r="P979" t="s">
        <v>208</v>
      </c>
      <c r="Q979" t="s">
        <v>54</v>
      </c>
      <c r="R979">
        <v>100223303</v>
      </c>
      <c r="S979" t="s">
        <v>64</v>
      </c>
      <c r="T979" t="s">
        <v>56</v>
      </c>
      <c r="U979" t="s">
        <v>57</v>
      </c>
      <c r="V979">
        <v>3869.43</v>
      </c>
      <c r="W979">
        <v>22640.87</v>
      </c>
      <c r="X979">
        <v>20767.32</v>
      </c>
      <c r="Y979">
        <v>1</v>
      </c>
      <c r="Z979">
        <v>1</v>
      </c>
      <c r="AA979" s="1">
        <v>42723</v>
      </c>
      <c r="AB979">
        <v>27000</v>
      </c>
      <c r="AC979" t="s">
        <v>56</v>
      </c>
      <c r="AD979" t="s">
        <v>366</v>
      </c>
    </row>
    <row r="980" spans="1:30" x14ac:dyDescent="0.3">
      <c r="A980">
        <v>66449</v>
      </c>
      <c r="B980">
        <v>1</v>
      </c>
      <c r="C980" t="s">
        <v>613</v>
      </c>
      <c r="D980" t="s">
        <v>642</v>
      </c>
      <c r="E980">
        <v>20921597</v>
      </c>
      <c r="F980">
        <v>7117790331</v>
      </c>
      <c r="G980" t="s">
        <v>46</v>
      </c>
      <c r="H980" t="s">
        <v>47</v>
      </c>
      <c r="I980" t="s">
        <v>48</v>
      </c>
      <c r="J980">
        <v>7032</v>
      </c>
      <c r="K980" t="s">
        <v>49</v>
      </c>
      <c r="L980">
        <v>4119717</v>
      </c>
      <c r="M980" t="s">
        <v>309</v>
      </c>
      <c r="N980" t="s">
        <v>310</v>
      </c>
      <c r="O980" t="s">
        <v>311</v>
      </c>
      <c r="P980" t="s">
        <v>312</v>
      </c>
      <c r="Q980" t="s">
        <v>54</v>
      </c>
      <c r="R980">
        <v>100223303</v>
      </c>
      <c r="S980" t="s">
        <v>64</v>
      </c>
      <c r="T980" t="s">
        <v>56</v>
      </c>
      <c r="U980" t="s">
        <v>57</v>
      </c>
      <c r="V980">
        <v>5795.42</v>
      </c>
      <c r="W980">
        <v>22522.49</v>
      </c>
      <c r="X980">
        <v>20612.87</v>
      </c>
      <c r="Y980">
        <v>1</v>
      </c>
      <c r="Z980">
        <v>1</v>
      </c>
      <c r="AA980" s="1">
        <v>42723</v>
      </c>
      <c r="AB980">
        <v>27000</v>
      </c>
      <c r="AC980" t="s">
        <v>56</v>
      </c>
      <c r="AD980" t="s">
        <v>313</v>
      </c>
    </row>
    <row r="981" spans="1:30" x14ac:dyDescent="0.3">
      <c r="A981">
        <v>66003</v>
      </c>
      <c r="B981">
        <v>1</v>
      </c>
      <c r="C981" t="s">
        <v>613</v>
      </c>
      <c r="D981" t="s">
        <v>642</v>
      </c>
      <c r="E981">
        <v>20920157</v>
      </c>
      <c r="F981">
        <v>7117741237</v>
      </c>
      <c r="G981" t="s">
        <v>46</v>
      </c>
      <c r="H981" t="s">
        <v>47</v>
      </c>
      <c r="I981" t="s">
        <v>48</v>
      </c>
      <c r="J981">
        <v>7032</v>
      </c>
      <c r="K981" t="s">
        <v>49</v>
      </c>
      <c r="L981">
        <v>5113784</v>
      </c>
      <c r="M981" t="s">
        <v>566</v>
      </c>
      <c r="N981" t="s">
        <v>567</v>
      </c>
      <c r="O981" t="s">
        <v>568</v>
      </c>
      <c r="P981" t="s">
        <v>569</v>
      </c>
      <c r="Q981" t="s">
        <v>54</v>
      </c>
      <c r="R981">
        <v>100894891</v>
      </c>
      <c r="S981" t="s">
        <v>116</v>
      </c>
      <c r="T981" t="s">
        <v>56</v>
      </c>
      <c r="U981" t="s">
        <v>57</v>
      </c>
      <c r="V981">
        <v>12894.82</v>
      </c>
      <c r="W981">
        <v>22136.080000000002</v>
      </c>
      <c r="X981">
        <v>20253.75</v>
      </c>
      <c r="Y981">
        <v>1</v>
      </c>
      <c r="Z981">
        <v>1</v>
      </c>
      <c r="AA981" s="1">
        <v>42723</v>
      </c>
      <c r="AB981">
        <v>27000</v>
      </c>
      <c r="AC981" t="s">
        <v>56</v>
      </c>
      <c r="AD981" t="s">
        <v>570</v>
      </c>
    </row>
    <row r="982" spans="1:30" x14ac:dyDescent="0.3">
      <c r="A982">
        <v>66055</v>
      </c>
      <c r="B982">
        <v>1</v>
      </c>
      <c r="C982" t="s">
        <v>613</v>
      </c>
      <c r="D982" t="s">
        <v>642</v>
      </c>
      <c r="E982">
        <v>20921592</v>
      </c>
      <c r="F982">
        <v>7117774044</v>
      </c>
      <c r="G982" t="s">
        <v>46</v>
      </c>
      <c r="H982" t="s">
        <v>47</v>
      </c>
      <c r="I982" t="s">
        <v>48</v>
      </c>
      <c r="J982">
        <v>7032</v>
      </c>
      <c r="K982" t="s">
        <v>49</v>
      </c>
      <c r="L982">
        <v>3965425</v>
      </c>
      <c r="M982" t="s">
        <v>151</v>
      </c>
      <c r="N982" t="s">
        <v>152</v>
      </c>
      <c r="O982" t="s">
        <v>153</v>
      </c>
      <c r="P982" t="s">
        <v>154</v>
      </c>
      <c r="Q982" t="s">
        <v>54</v>
      </c>
      <c r="R982">
        <v>100214689</v>
      </c>
      <c r="S982" t="s">
        <v>155</v>
      </c>
      <c r="T982" t="s">
        <v>56</v>
      </c>
      <c r="U982" t="s">
        <v>57</v>
      </c>
      <c r="V982">
        <v>3804.34</v>
      </c>
      <c r="W982">
        <v>22011.45</v>
      </c>
      <c r="X982">
        <v>20061.78</v>
      </c>
      <c r="Y982">
        <v>1</v>
      </c>
      <c r="Z982">
        <v>1</v>
      </c>
      <c r="AA982" s="1">
        <v>42723</v>
      </c>
      <c r="AB982">
        <v>27000</v>
      </c>
      <c r="AC982" t="s">
        <v>56</v>
      </c>
      <c r="AD982" t="s">
        <v>156</v>
      </c>
    </row>
    <row r="983" spans="1:30" x14ac:dyDescent="0.3">
      <c r="A983">
        <v>66451</v>
      </c>
      <c r="B983">
        <v>1</v>
      </c>
      <c r="C983" t="s">
        <v>613</v>
      </c>
      <c r="D983" t="s">
        <v>642</v>
      </c>
      <c r="E983">
        <v>20921599</v>
      </c>
      <c r="F983">
        <v>7117790333</v>
      </c>
      <c r="G983" t="s">
        <v>46</v>
      </c>
      <c r="H983" t="s">
        <v>47</v>
      </c>
      <c r="I983" t="s">
        <v>48</v>
      </c>
      <c r="J983">
        <v>7032</v>
      </c>
      <c r="K983" t="s">
        <v>49</v>
      </c>
      <c r="L983">
        <v>917531</v>
      </c>
      <c r="M983" t="s">
        <v>319</v>
      </c>
      <c r="N983" t="s">
        <v>152</v>
      </c>
      <c r="O983" t="s">
        <v>153</v>
      </c>
      <c r="P983" t="s">
        <v>154</v>
      </c>
      <c r="Q983" t="s">
        <v>54</v>
      </c>
      <c r="R983">
        <v>100214689</v>
      </c>
      <c r="S983" t="s">
        <v>155</v>
      </c>
      <c r="T983" t="s">
        <v>56</v>
      </c>
      <c r="U983" t="s">
        <v>57</v>
      </c>
      <c r="V983">
        <v>3798.83</v>
      </c>
      <c r="W983">
        <v>21928.85</v>
      </c>
      <c r="X983">
        <v>20107.669999999998</v>
      </c>
      <c r="Y983">
        <v>1</v>
      </c>
      <c r="Z983">
        <v>1</v>
      </c>
      <c r="AA983" s="1">
        <v>42723</v>
      </c>
      <c r="AB983">
        <v>27000</v>
      </c>
      <c r="AC983" t="s">
        <v>56</v>
      </c>
      <c r="AD983" t="s">
        <v>156</v>
      </c>
    </row>
    <row r="984" spans="1:30" x14ac:dyDescent="0.3">
      <c r="A984">
        <v>66035</v>
      </c>
      <c r="B984">
        <v>1</v>
      </c>
      <c r="C984" t="s">
        <v>613</v>
      </c>
      <c r="D984" t="s">
        <v>642</v>
      </c>
      <c r="E984">
        <v>20920156</v>
      </c>
      <c r="F984">
        <v>7117764899</v>
      </c>
      <c r="G984" t="s">
        <v>46</v>
      </c>
      <c r="H984" t="s">
        <v>47</v>
      </c>
      <c r="I984" t="s">
        <v>48</v>
      </c>
      <c r="J984">
        <v>7032</v>
      </c>
      <c r="K984" t="s">
        <v>49</v>
      </c>
      <c r="L984">
        <v>3202973</v>
      </c>
      <c r="M984" t="s">
        <v>136</v>
      </c>
      <c r="N984" t="s">
        <v>83</v>
      </c>
      <c r="O984" t="s">
        <v>84</v>
      </c>
      <c r="P984" t="s">
        <v>85</v>
      </c>
      <c r="Q984" t="s">
        <v>54</v>
      </c>
      <c r="R984">
        <v>100994845</v>
      </c>
      <c r="S984" t="s">
        <v>86</v>
      </c>
      <c r="T984" t="s">
        <v>56</v>
      </c>
      <c r="U984" t="s">
        <v>57</v>
      </c>
      <c r="V984">
        <v>11769.96</v>
      </c>
      <c r="W984">
        <v>21884.47</v>
      </c>
      <c r="X984">
        <v>18980.169999999998</v>
      </c>
      <c r="Y984">
        <v>1</v>
      </c>
      <c r="Z984">
        <v>1</v>
      </c>
      <c r="AA984" s="1">
        <v>42723</v>
      </c>
      <c r="AB984">
        <v>27000</v>
      </c>
      <c r="AC984" t="s">
        <v>56</v>
      </c>
      <c r="AD984" t="s">
        <v>87</v>
      </c>
    </row>
    <row r="985" spans="1:30" x14ac:dyDescent="0.3">
      <c r="A985">
        <v>65854</v>
      </c>
      <c r="B985">
        <v>1</v>
      </c>
      <c r="C985" t="s">
        <v>613</v>
      </c>
      <c r="D985" t="s">
        <v>642</v>
      </c>
      <c r="E985">
        <v>20921612</v>
      </c>
      <c r="F985">
        <v>7117707844</v>
      </c>
      <c r="G985" t="s">
        <v>46</v>
      </c>
      <c r="H985" t="s">
        <v>47</v>
      </c>
      <c r="I985" t="s">
        <v>48</v>
      </c>
      <c r="J985">
        <v>7032</v>
      </c>
      <c r="K985" t="s">
        <v>49</v>
      </c>
      <c r="L985">
        <v>1363663</v>
      </c>
      <c r="M985" t="s">
        <v>358</v>
      </c>
      <c r="N985" t="s">
        <v>359</v>
      </c>
      <c r="O985" t="s">
        <v>207</v>
      </c>
      <c r="P985" t="s">
        <v>208</v>
      </c>
      <c r="Q985" t="s">
        <v>54</v>
      </c>
      <c r="R985">
        <v>100223303</v>
      </c>
      <c r="S985" t="s">
        <v>64</v>
      </c>
      <c r="T985" t="s">
        <v>56</v>
      </c>
      <c r="U985" t="s">
        <v>57</v>
      </c>
      <c r="V985">
        <v>4809.1499999999996</v>
      </c>
      <c r="W985">
        <v>21773.96</v>
      </c>
      <c r="X985">
        <v>19929.68</v>
      </c>
      <c r="Y985">
        <v>1</v>
      </c>
      <c r="Z985">
        <v>1</v>
      </c>
      <c r="AA985" s="1">
        <v>42723</v>
      </c>
      <c r="AB985">
        <v>27000</v>
      </c>
      <c r="AC985" t="s">
        <v>56</v>
      </c>
      <c r="AD985" t="s">
        <v>360</v>
      </c>
    </row>
    <row r="986" spans="1:30" x14ac:dyDescent="0.3">
      <c r="A986">
        <v>66005</v>
      </c>
      <c r="B986">
        <v>1</v>
      </c>
      <c r="C986" t="s">
        <v>613</v>
      </c>
      <c r="D986" t="s">
        <v>642</v>
      </c>
      <c r="E986">
        <v>20921330</v>
      </c>
      <c r="F986">
        <v>7117746103</v>
      </c>
      <c r="G986" t="s">
        <v>46</v>
      </c>
      <c r="H986" t="s">
        <v>47</v>
      </c>
      <c r="I986" t="s">
        <v>48</v>
      </c>
      <c r="J986">
        <v>7032</v>
      </c>
      <c r="K986" t="s">
        <v>49</v>
      </c>
      <c r="L986">
        <v>4939405</v>
      </c>
      <c r="M986" t="s">
        <v>386</v>
      </c>
      <c r="N986" t="s">
        <v>113</v>
      </c>
      <c r="O986" t="s">
        <v>114</v>
      </c>
      <c r="P986" t="s">
        <v>587</v>
      </c>
      <c r="Q986" t="s">
        <v>54</v>
      </c>
      <c r="R986">
        <v>100894891</v>
      </c>
      <c r="S986" t="s">
        <v>116</v>
      </c>
      <c r="T986" t="s">
        <v>56</v>
      </c>
      <c r="U986" t="s">
        <v>57</v>
      </c>
      <c r="V986">
        <v>13605.77</v>
      </c>
      <c r="W986">
        <v>21716.3</v>
      </c>
      <c r="X986">
        <v>19753.41</v>
      </c>
      <c r="Y986">
        <v>1</v>
      </c>
      <c r="Z986">
        <v>1</v>
      </c>
      <c r="AA986" s="1">
        <v>42723</v>
      </c>
      <c r="AB986">
        <v>27000</v>
      </c>
      <c r="AC986" t="s">
        <v>56</v>
      </c>
      <c r="AD986" t="s">
        <v>117</v>
      </c>
    </row>
    <row r="987" spans="1:30" x14ac:dyDescent="0.3">
      <c r="A987">
        <v>65863</v>
      </c>
      <c r="B987">
        <v>1</v>
      </c>
      <c r="C987" t="s">
        <v>613</v>
      </c>
      <c r="D987" t="s">
        <v>642</v>
      </c>
      <c r="E987">
        <v>20921591</v>
      </c>
      <c r="F987">
        <v>7117715911</v>
      </c>
      <c r="G987" t="s">
        <v>46</v>
      </c>
      <c r="H987" t="s">
        <v>47</v>
      </c>
      <c r="I987" t="s">
        <v>48</v>
      </c>
      <c r="J987">
        <v>7032</v>
      </c>
      <c r="K987" t="s">
        <v>49</v>
      </c>
      <c r="L987">
        <v>4480377</v>
      </c>
      <c r="M987" t="s">
        <v>213</v>
      </c>
      <c r="N987" t="s">
        <v>214</v>
      </c>
      <c r="O987" t="s">
        <v>215</v>
      </c>
      <c r="P987" t="s">
        <v>216</v>
      </c>
      <c r="Q987" t="s">
        <v>54</v>
      </c>
      <c r="R987">
        <v>100894891</v>
      </c>
      <c r="S987" t="s">
        <v>116</v>
      </c>
      <c r="T987" t="s">
        <v>56</v>
      </c>
      <c r="U987" t="s">
        <v>57</v>
      </c>
      <c r="V987">
        <v>20564.009999999998</v>
      </c>
      <c r="W987">
        <v>21563.8</v>
      </c>
      <c r="X987">
        <v>19744.52</v>
      </c>
      <c r="Y987">
        <v>1</v>
      </c>
      <c r="Z987">
        <v>1</v>
      </c>
      <c r="AA987" s="1">
        <v>42723</v>
      </c>
      <c r="AB987">
        <v>27000</v>
      </c>
      <c r="AC987" t="s">
        <v>56</v>
      </c>
      <c r="AD987" t="s">
        <v>217</v>
      </c>
    </row>
    <row r="988" spans="1:30" x14ac:dyDescent="0.3">
      <c r="A988">
        <v>66450</v>
      </c>
      <c r="B988">
        <v>1</v>
      </c>
      <c r="C988" t="s">
        <v>613</v>
      </c>
      <c r="D988" t="s">
        <v>642</v>
      </c>
      <c r="E988">
        <v>20921598</v>
      </c>
      <c r="F988">
        <v>7117790332</v>
      </c>
      <c r="G988" t="s">
        <v>46</v>
      </c>
      <c r="H988" t="s">
        <v>47</v>
      </c>
      <c r="I988" t="s">
        <v>48</v>
      </c>
      <c r="J988">
        <v>7032</v>
      </c>
      <c r="K988" t="s">
        <v>49</v>
      </c>
      <c r="L988">
        <v>940117</v>
      </c>
      <c r="M988" t="s">
        <v>69</v>
      </c>
      <c r="N988" t="s">
        <v>70</v>
      </c>
      <c r="O988" t="s">
        <v>71</v>
      </c>
      <c r="P988" t="s">
        <v>72</v>
      </c>
      <c r="Q988" t="s">
        <v>54</v>
      </c>
      <c r="R988">
        <v>100994845</v>
      </c>
      <c r="S988" t="s">
        <v>86</v>
      </c>
      <c r="T988" t="s">
        <v>56</v>
      </c>
      <c r="U988" t="s">
        <v>57</v>
      </c>
      <c r="V988">
        <v>12015.07</v>
      </c>
      <c r="W988">
        <v>20946</v>
      </c>
      <c r="X988">
        <v>19004.8</v>
      </c>
      <c r="Y988">
        <v>1</v>
      </c>
      <c r="Z988">
        <v>1</v>
      </c>
      <c r="AA988" s="1">
        <v>42723</v>
      </c>
      <c r="AB988">
        <v>27000</v>
      </c>
      <c r="AC988" t="s">
        <v>56</v>
      </c>
      <c r="AD988" t="s">
        <v>236</v>
      </c>
    </row>
    <row r="989" spans="1:30" x14ac:dyDescent="0.3">
      <c r="A989">
        <v>65853</v>
      </c>
      <c r="B989">
        <v>1</v>
      </c>
      <c r="C989" t="s">
        <v>613</v>
      </c>
      <c r="D989" t="s">
        <v>642</v>
      </c>
      <c r="E989">
        <v>20921611</v>
      </c>
      <c r="F989">
        <v>7117707843</v>
      </c>
      <c r="G989" t="s">
        <v>46</v>
      </c>
      <c r="H989" t="s">
        <v>47</v>
      </c>
      <c r="I989" t="s">
        <v>48</v>
      </c>
      <c r="J989">
        <v>7032</v>
      </c>
      <c r="K989" t="s">
        <v>49</v>
      </c>
      <c r="L989">
        <v>4205647</v>
      </c>
      <c r="M989" t="s">
        <v>168</v>
      </c>
      <c r="N989" t="s">
        <v>169</v>
      </c>
      <c r="O989" t="s">
        <v>170</v>
      </c>
      <c r="P989" t="s">
        <v>171</v>
      </c>
      <c r="Q989" t="s">
        <v>54</v>
      </c>
      <c r="R989">
        <v>101047835</v>
      </c>
      <c r="S989" t="s">
        <v>172</v>
      </c>
      <c r="T989" t="s">
        <v>56</v>
      </c>
      <c r="U989" t="s">
        <v>57</v>
      </c>
      <c r="V989">
        <v>14234.26</v>
      </c>
      <c r="W989">
        <v>20934.53</v>
      </c>
      <c r="X989">
        <v>19089.96</v>
      </c>
      <c r="Y989">
        <v>1</v>
      </c>
      <c r="Z989">
        <v>1</v>
      </c>
      <c r="AA989" s="1">
        <v>42723</v>
      </c>
      <c r="AB989">
        <v>27000</v>
      </c>
      <c r="AC989" t="s">
        <v>56</v>
      </c>
      <c r="AD989" t="s">
        <v>173</v>
      </c>
    </row>
    <row r="990" spans="1:30" x14ac:dyDescent="0.3">
      <c r="A990">
        <v>66017</v>
      </c>
      <c r="B990">
        <v>1</v>
      </c>
      <c r="C990" t="s">
        <v>613</v>
      </c>
      <c r="D990" t="s">
        <v>642</v>
      </c>
      <c r="E990">
        <v>20920042</v>
      </c>
      <c r="F990">
        <v>7117763680</v>
      </c>
      <c r="G990" t="s">
        <v>46</v>
      </c>
      <c r="H990" t="s">
        <v>47</v>
      </c>
      <c r="I990" t="s">
        <v>48</v>
      </c>
      <c r="J990">
        <v>7032</v>
      </c>
      <c r="K990" t="s">
        <v>49</v>
      </c>
      <c r="L990">
        <v>3965425</v>
      </c>
      <c r="M990" t="s">
        <v>151</v>
      </c>
      <c r="N990" t="s">
        <v>152</v>
      </c>
      <c r="O990" t="s">
        <v>153</v>
      </c>
      <c r="P990" t="s">
        <v>154</v>
      </c>
      <c r="Q990" t="s">
        <v>54</v>
      </c>
      <c r="R990">
        <v>100298459</v>
      </c>
      <c r="S990" t="s">
        <v>648</v>
      </c>
      <c r="T990" t="s">
        <v>56</v>
      </c>
      <c r="U990" t="s">
        <v>57</v>
      </c>
      <c r="V990">
        <v>3730.93</v>
      </c>
      <c r="W990">
        <v>20634.52</v>
      </c>
      <c r="X990">
        <v>18717.599999999999</v>
      </c>
      <c r="Y990">
        <v>1</v>
      </c>
      <c r="Z990">
        <v>1</v>
      </c>
      <c r="AA990" s="1">
        <v>42723</v>
      </c>
      <c r="AB990">
        <v>27000</v>
      </c>
      <c r="AC990" t="s">
        <v>56</v>
      </c>
      <c r="AD990" t="s">
        <v>649</v>
      </c>
    </row>
    <row r="991" spans="1:30" x14ac:dyDescent="0.3">
      <c r="A991">
        <v>66742</v>
      </c>
      <c r="B991">
        <v>1</v>
      </c>
      <c r="C991" t="s">
        <v>613</v>
      </c>
      <c r="D991" t="s">
        <v>651</v>
      </c>
      <c r="E991">
        <v>20934639</v>
      </c>
      <c r="F991">
        <v>7117741905</v>
      </c>
      <c r="G991" t="s">
        <v>46</v>
      </c>
      <c r="H991" t="s">
        <v>47</v>
      </c>
      <c r="I991" t="s">
        <v>48</v>
      </c>
      <c r="J991">
        <v>7032</v>
      </c>
      <c r="K991" t="s">
        <v>49</v>
      </c>
      <c r="L991">
        <v>1363663</v>
      </c>
      <c r="M991" t="s">
        <v>358</v>
      </c>
      <c r="N991" t="s">
        <v>359</v>
      </c>
      <c r="O991" t="s">
        <v>207</v>
      </c>
      <c r="P991" t="s">
        <v>208</v>
      </c>
      <c r="Q991" t="s">
        <v>54</v>
      </c>
      <c r="R991">
        <v>100223303</v>
      </c>
      <c r="S991" t="s">
        <v>64</v>
      </c>
      <c r="T991" t="s">
        <v>56</v>
      </c>
      <c r="U991" t="s">
        <v>57</v>
      </c>
      <c r="V991">
        <v>4801.25</v>
      </c>
      <c r="W991">
        <v>25480</v>
      </c>
      <c r="X991">
        <v>23400</v>
      </c>
      <c r="Y991">
        <v>1</v>
      </c>
      <c r="Z991">
        <v>1</v>
      </c>
      <c r="AA991" s="1">
        <v>42724</v>
      </c>
      <c r="AB991">
        <v>27000</v>
      </c>
      <c r="AC991" t="s">
        <v>56</v>
      </c>
      <c r="AD991" t="s">
        <v>360</v>
      </c>
    </row>
    <row r="992" spans="1:30" x14ac:dyDescent="0.3">
      <c r="A992">
        <v>66746</v>
      </c>
      <c r="B992">
        <v>1</v>
      </c>
      <c r="C992" t="s">
        <v>613</v>
      </c>
      <c r="D992" t="s">
        <v>651</v>
      </c>
      <c r="E992">
        <v>20934643</v>
      </c>
      <c r="F992">
        <v>7117741909</v>
      </c>
      <c r="G992" t="s">
        <v>46</v>
      </c>
      <c r="H992" t="s">
        <v>47</v>
      </c>
      <c r="I992" t="s">
        <v>48</v>
      </c>
      <c r="J992">
        <v>7032</v>
      </c>
      <c r="K992" t="s">
        <v>49</v>
      </c>
      <c r="L992">
        <v>4072295</v>
      </c>
      <c r="M992" t="s">
        <v>377</v>
      </c>
      <c r="N992" t="s">
        <v>225</v>
      </c>
      <c r="O992" t="s">
        <v>207</v>
      </c>
      <c r="P992" t="s">
        <v>208</v>
      </c>
      <c r="Q992" t="s">
        <v>54</v>
      </c>
      <c r="R992">
        <v>101093720</v>
      </c>
      <c r="S992" t="s">
        <v>55</v>
      </c>
      <c r="T992" t="s">
        <v>56</v>
      </c>
      <c r="U992" t="s">
        <v>57</v>
      </c>
      <c r="V992">
        <v>3780.24</v>
      </c>
      <c r="W992">
        <v>23379.439999999999</v>
      </c>
      <c r="X992">
        <v>21447.51</v>
      </c>
      <c r="Y992">
        <v>1</v>
      </c>
      <c r="Z992">
        <v>1</v>
      </c>
      <c r="AA992" s="1">
        <v>42724</v>
      </c>
      <c r="AB992">
        <v>27000</v>
      </c>
      <c r="AC992" t="s">
        <v>56</v>
      </c>
      <c r="AD992" t="s">
        <v>226</v>
      </c>
    </row>
    <row r="993" spans="1:30" x14ac:dyDescent="0.3">
      <c r="A993">
        <v>66744</v>
      </c>
      <c r="B993">
        <v>1</v>
      </c>
      <c r="C993" t="s">
        <v>613</v>
      </c>
      <c r="D993" t="s">
        <v>651</v>
      </c>
      <c r="E993">
        <v>20934641</v>
      </c>
      <c r="F993">
        <v>7117741907</v>
      </c>
      <c r="G993" t="s">
        <v>46</v>
      </c>
      <c r="H993" t="s">
        <v>47</v>
      </c>
      <c r="I993" t="s">
        <v>48</v>
      </c>
      <c r="J993">
        <v>7032</v>
      </c>
      <c r="K993" t="s">
        <v>49</v>
      </c>
      <c r="L993">
        <v>925239</v>
      </c>
      <c r="M993" t="s">
        <v>554</v>
      </c>
      <c r="N993" t="s">
        <v>555</v>
      </c>
      <c r="O993" t="s">
        <v>99</v>
      </c>
      <c r="P993" t="s">
        <v>100</v>
      </c>
      <c r="Q993" t="s">
        <v>54</v>
      </c>
      <c r="R993">
        <v>100223303</v>
      </c>
      <c r="S993" t="s">
        <v>64</v>
      </c>
      <c r="T993" t="s">
        <v>56</v>
      </c>
      <c r="U993" t="s">
        <v>57</v>
      </c>
      <c r="V993">
        <v>6457.8</v>
      </c>
      <c r="W993">
        <v>22494.57</v>
      </c>
      <c r="X993">
        <v>20690.93</v>
      </c>
      <c r="Y993">
        <v>1</v>
      </c>
      <c r="Z993">
        <v>1</v>
      </c>
      <c r="AA993" s="1">
        <v>42724</v>
      </c>
      <c r="AB993">
        <v>27000</v>
      </c>
      <c r="AC993" t="s">
        <v>56</v>
      </c>
      <c r="AD993" t="s">
        <v>101</v>
      </c>
    </row>
    <row r="994" spans="1:30" x14ac:dyDescent="0.3">
      <c r="A994">
        <v>67127</v>
      </c>
      <c r="B994">
        <v>1</v>
      </c>
      <c r="C994" t="s">
        <v>613</v>
      </c>
      <c r="D994" t="s">
        <v>651</v>
      </c>
      <c r="E994">
        <v>20934636</v>
      </c>
      <c r="F994">
        <v>7117831641</v>
      </c>
      <c r="G994" t="s">
        <v>46</v>
      </c>
      <c r="H994" t="s">
        <v>47</v>
      </c>
      <c r="I994" t="s">
        <v>48</v>
      </c>
      <c r="J994">
        <v>7032</v>
      </c>
      <c r="K994" t="s">
        <v>49</v>
      </c>
      <c r="L994">
        <v>1143565</v>
      </c>
      <c r="M994" t="s">
        <v>146</v>
      </c>
      <c r="N994" t="s">
        <v>147</v>
      </c>
      <c r="O994" t="s">
        <v>99</v>
      </c>
      <c r="P994" t="s">
        <v>100</v>
      </c>
      <c r="Q994" t="s">
        <v>54</v>
      </c>
      <c r="R994">
        <v>100994845</v>
      </c>
      <c r="S994" t="s">
        <v>86</v>
      </c>
      <c r="T994" t="s">
        <v>56</v>
      </c>
      <c r="U994" t="s">
        <v>57</v>
      </c>
      <c r="V994">
        <v>10227.17</v>
      </c>
      <c r="W994">
        <v>22492.73</v>
      </c>
      <c r="X994">
        <v>20576.84</v>
      </c>
      <c r="Y994">
        <v>1</v>
      </c>
      <c r="Z994">
        <v>1</v>
      </c>
      <c r="AA994" s="1">
        <v>42724</v>
      </c>
      <c r="AB994">
        <v>27000</v>
      </c>
      <c r="AC994" t="s">
        <v>56</v>
      </c>
      <c r="AD994" t="s">
        <v>148</v>
      </c>
    </row>
    <row r="995" spans="1:30" x14ac:dyDescent="0.3">
      <c r="A995">
        <v>67129</v>
      </c>
      <c r="B995">
        <v>1</v>
      </c>
      <c r="C995" t="s">
        <v>613</v>
      </c>
      <c r="D995" t="s">
        <v>651</v>
      </c>
      <c r="E995">
        <v>20934638</v>
      </c>
      <c r="F995">
        <v>7117831643</v>
      </c>
      <c r="G995" t="s">
        <v>46</v>
      </c>
      <c r="H995" t="s">
        <v>47</v>
      </c>
      <c r="I995" t="s">
        <v>48</v>
      </c>
      <c r="J995">
        <v>7032</v>
      </c>
      <c r="K995" t="s">
        <v>49</v>
      </c>
      <c r="L995">
        <v>931560</v>
      </c>
      <c r="M995" t="s">
        <v>337</v>
      </c>
      <c r="N995" t="s">
        <v>338</v>
      </c>
      <c r="O995" t="s">
        <v>241</v>
      </c>
      <c r="P995" t="s">
        <v>242</v>
      </c>
      <c r="Q995" t="s">
        <v>54</v>
      </c>
      <c r="R995">
        <v>100422206</v>
      </c>
      <c r="S995" t="s">
        <v>615</v>
      </c>
      <c r="T995" t="s">
        <v>56</v>
      </c>
      <c r="U995" t="s">
        <v>57</v>
      </c>
      <c r="V995">
        <v>2815.78</v>
      </c>
      <c r="W995">
        <v>22455.27</v>
      </c>
      <c r="X995">
        <v>20633.37</v>
      </c>
      <c r="Y995">
        <v>1</v>
      </c>
      <c r="Z995">
        <v>1</v>
      </c>
      <c r="AA995" s="1">
        <v>42724</v>
      </c>
      <c r="AB995">
        <v>27000</v>
      </c>
      <c r="AC995" t="s">
        <v>56</v>
      </c>
      <c r="AD995" t="s">
        <v>616</v>
      </c>
    </row>
    <row r="996" spans="1:30" x14ac:dyDescent="0.3">
      <c r="A996">
        <v>67128</v>
      </c>
      <c r="B996">
        <v>1</v>
      </c>
      <c r="C996" t="s">
        <v>613</v>
      </c>
      <c r="D996" t="s">
        <v>651</v>
      </c>
      <c r="E996">
        <v>20934637</v>
      </c>
      <c r="F996">
        <v>7117831642</v>
      </c>
      <c r="G996" t="s">
        <v>46</v>
      </c>
      <c r="H996" t="s">
        <v>47</v>
      </c>
      <c r="I996" t="s">
        <v>48</v>
      </c>
      <c r="J996">
        <v>7032</v>
      </c>
      <c r="K996" t="s">
        <v>49</v>
      </c>
      <c r="L996">
        <v>4205182</v>
      </c>
      <c r="M996" t="s">
        <v>286</v>
      </c>
      <c r="N996" t="s">
        <v>287</v>
      </c>
      <c r="O996" t="s">
        <v>170</v>
      </c>
      <c r="P996" t="s">
        <v>171</v>
      </c>
      <c r="Q996" t="s">
        <v>54</v>
      </c>
      <c r="R996">
        <v>100214689</v>
      </c>
      <c r="S996" t="s">
        <v>155</v>
      </c>
      <c r="T996" t="s">
        <v>56</v>
      </c>
      <c r="U996" t="s">
        <v>57</v>
      </c>
      <c r="V996">
        <v>9293.2000000000007</v>
      </c>
      <c r="W996">
        <v>22408.47</v>
      </c>
      <c r="X996">
        <v>20309.96</v>
      </c>
      <c r="Y996">
        <v>1</v>
      </c>
      <c r="Z996">
        <v>1</v>
      </c>
      <c r="AA996" s="1">
        <v>42724</v>
      </c>
      <c r="AB996">
        <v>27000</v>
      </c>
      <c r="AC996" t="s">
        <v>56</v>
      </c>
      <c r="AD996" t="s">
        <v>288</v>
      </c>
    </row>
    <row r="997" spans="1:30" x14ac:dyDescent="0.3">
      <c r="A997">
        <v>66743</v>
      </c>
      <c r="B997">
        <v>1</v>
      </c>
      <c r="C997" t="s">
        <v>613</v>
      </c>
      <c r="D997" t="s">
        <v>651</v>
      </c>
      <c r="E997">
        <v>20934640</v>
      </c>
      <c r="F997">
        <v>7117741906</v>
      </c>
      <c r="G997" t="s">
        <v>46</v>
      </c>
      <c r="H997" t="s">
        <v>47</v>
      </c>
      <c r="I997" t="s">
        <v>48</v>
      </c>
      <c r="J997">
        <v>7032</v>
      </c>
      <c r="K997" t="s">
        <v>49</v>
      </c>
      <c r="L997">
        <v>646963</v>
      </c>
      <c r="M997" t="s">
        <v>176</v>
      </c>
      <c r="N997" t="s">
        <v>177</v>
      </c>
      <c r="O997" t="s">
        <v>178</v>
      </c>
      <c r="P997" t="s">
        <v>179</v>
      </c>
      <c r="Q997" t="s">
        <v>54</v>
      </c>
      <c r="R997">
        <v>100214689</v>
      </c>
      <c r="S997" t="s">
        <v>155</v>
      </c>
      <c r="T997" t="s">
        <v>56</v>
      </c>
      <c r="U997" t="s">
        <v>57</v>
      </c>
      <c r="V997">
        <v>6188.73</v>
      </c>
      <c r="W997">
        <v>21525.96</v>
      </c>
      <c r="X997">
        <v>19707.73</v>
      </c>
      <c r="Y997">
        <v>1</v>
      </c>
      <c r="Z997">
        <v>1</v>
      </c>
      <c r="AA997" s="1">
        <v>42724</v>
      </c>
      <c r="AB997">
        <v>27000</v>
      </c>
      <c r="AC997" t="s">
        <v>56</v>
      </c>
      <c r="AD997" t="s">
        <v>180</v>
      </c>
    </row>
    <row r="998" spans="1:30" x14ac:dyDescent="0.3">
      <c r="A998">
        <v>66745</v>
      </c>
      <c r="B998">
        <v>1</v>
      </c>
      <c r="C998" t="s">
        <v>613</v>
      </c>
      <c r="D998" t="s">
        <v>651</v>
      </c>
      <c r="E998">
        <v>20934642</v>
      </c>
      <c r="F998">
        <v>7117741908</v>
      </c>
      <c r="G998" t="s">
        <v>46</v>
      </c>
      <c r="H998" t="s">
        <v>47</v>
      </c>
      <c r="I998" t="s">
        <v>48</v>
      </c>
      <c r="J998">
        <v>7032</v>
      </c>
      <c r="K998" t="s">
        <v>49</v>
      </c>
      <c r="L998">
        <v>2795664</v>
      </c>
      <c r="M998" t="s">
        <v>105</v>
      </c>
      <c r="N998" t="s">
        <v>106</v>
      </c>
      <c r="O998" t="s">
        <v>107</v>
      </c>
      <c r="P998" t="s">
        <v>108</v>
      </c>
      <c r="Q998" t="s">
        <v>54</v>
      </c>
      <c r="R998">
        <v>100994845</v>
      </c>
      <c r="S998" t="s">
        <v>86</v>
      </c>
      <c r="T998" t="s">
        <v>56</v>
      </c>
      <c r="U998" t="s">
        <v>57</v>
      </c>
      <c r="V998">
        <v>13420.73</v>
      </c>
      <c r="W998">
        <v>21339.5</v>
      </c>
      <c r="X998">
        <v>19635.88</v>
      </c>
      <c r="Y998">
        <v>1</v>
      </c>
      <c r="Z998">
        <v>1</v>
      </c>
      <c r="AA998" s="1">
        <v>42724</v>
      </c>
      <c r="AB998">
        <v>27000</v>
      </c>
      <c r="AC998" t="s">
        <v>56</v>
      </c>
      <c r="AD998" t="s">
        <v>109</v>
      </c>
    </row>
    <row r="999" spans="1:30" x14ac:dyDescent="0.3">
      <c r="A999">
        <v>67006</v>
      </c>
      <c r="B999">
        <v>1</v>
      </c>
      <c r="C999" t="s">
        <v>613</v>
      </c>
      <c r="D999" t="s">
        <v>651</v>
      </c>
      <c r="E999">
        <v>20934632</v>
      </c>
      <c r="F999">
        <v>7117823535</v>
      </c>
      <c r="G999" t="s">
        <v>46</v>
      </c>
      <c r="H999" t="s">
        <v>47</v>
      </c>
      <c r="I999" t="s">
        <v>48</v>
      </c>
      <c r="J999">
        <v>7032</v>
      </c>
      <c r="K999" t="s">
        <v>49</v>
      </c>
      <c r="L999">
        <v>915409</v>
      </c>
      <c r="M999" t="s">
        <v>247</v>
      </c>
      <c r="N999" t="s">
        <v>248</v>
      </c>
      <c r="O999" t="s">
        <v>249</v>
      </c>
      <c r="P999" t="s">
        <v>250</v>
      </c>
      <c r="Q999" t="s">
        <v>54</v>
      </c>
      <c r="R999">
        <v>100422206</v>
      </c>
      <c r="S999" t="s">
        <v>615</v>
      </c>
      <c r="T999" t="s">
        <v>56</v>
      </c>
      <c r="U999" t="s">
        <v>57</v>
      </c>
      <c r="V999">
        <v>4944.66</v>
      </c>
      <c r="W999">
        <v>21012.81</v>
      </c>
      <c r="X999">
        <v>19146.060000000001</v>
      </c>
      <c r="Y999">
        <v>1</v>
      </c>
      <c r="Z999">
        <v>1</v>
      </c>
      <c r="AA999" s="1">
        <v>42724</v>
      </c>
      <c r="AB999">
        <v>27000</v>
      </c>
      <c r="AC999" t="s">
        <v>56</v>
      </c>
      <c r="AD999" t="s">
        <v>634</v>
      </c>
    </row>
    <row r="1000" spans="1:30" x14ac:dyDescent="0.3">
      <c r="A1000">
        <v>67007</v>
      </c>
      <c r="B1000">
        <v>1</v>
      </c>
      <c r="C1000" t="s">
        <v>613</v>
      </c>
      <c r="D1000" t="s">
        <v>651</v>
      </c>
      <c r="E1000">
        <v>20934633</v>
      </c>
      <c r="F1000">
        <v>7117823536</v>
      </c>
      <c r="G1000" t="s">
        <v>46</v>
      </c>
      <c r="H1000" t="s">
        <v>47</v>
      </c>
      <c r="I1000" t="s">
        <v>48</v>
      </c>
      <c r="J1000">
        <v>7032</v>
      </c>
      <c r="K1000" t="s">
        <v>49</v>
      </c>
      <c r="L1000">
        <v>915409</v>
      </c>
      <c r="M1000" t="s">
        <v>247</v>
      </c>
      <c r="N1000" t="s">
        <v>248</v>
      </c>
      <c r="O1000" t="s">
        <v>249</v>
      </c>
      <c r="P1000" t="s">
        <v>250</v>
      </c>
      <c r="Q1000" t="s">
        <v>54</v>
      </c>
      <c r="R1000">
        <v>100422206</v>
      </c>
      <c r="S1000" t="s">
        <v>615</v>
      </c>
      <c r="T1000" t="s">
        <v>56</v>
      </c>
      <c r="U1000" t="s">
        <v>57</v>
      </c>
      <c r="V1000">
        <v>4920.05</v>
      </c>
      <c r="W1000">
        <v>20944.91</v>
      </c>
      <c r="X1000">
        <v>19173.849999999999</v>
      </c>
      <c r="Y1000">
        <v>1</v>
      </c>
      <c r="Z1000">
        <v>1</v>
      </c>
      <c r="AA1000" s="1">
        <v>42724</v>
      </c>
      <c r="AB1000">
        <v>27000</v>
      </c>
      <c r="AC1000" t="s">
        <v>56</v>
      </c>
      <c r="AD1000" t="s">
        <v>634</v>
      </c>
    </row>
    <row r="1001" spans="1:30" x14ac:dyDescent="0.3">
      <c r="A1001">
        <v>67008</v>
      </c>
      <c r="B1001">
        <v>1</v>
      </c>
      <c r="C1001" t="s">
        <v>613</v>
      </c>
      <c r="D1001" t="s">
        <v>651</v>
      </c>
      <c r="E1001">
        <v>20934634</v>
      </c>
      <c r="F1001">
        <v>7117823537</v>
      </c>
      <c r="G1001" t="s">
        <v>46</v>
      </c>
      <c r="H1001" t="s">
        <v>47</v>
      </c>
      <c r="I1001" t="s">
        <v>48</v>
      </c>
      <c r="J1001">
        <v>7032</v>
      </c>
      <c r="K1001" t="s">
        <v>49</v>
      </c>
      <c r="L1001">
        <v>659338</v>
      </c>
      <c r="M1001" t="s">
        <v>50</v>
      </c>
      <c r="N1001" t="s">
        <v>51</v>
      </c>
      <c r="O1001" t="s">
        <v>52</v>
      </c>
      <c r="P1001" t="s">
        <v>53</v>
      </c>
      <c r="Q1001" t="s">
        <v>54</v>
      </c>
      <c r="R1001">
        <v>101093720</v>
      </c>
      <c r="S1001" t="s">
        <v>55</v>
      </c>
      <c r="T1001" t="s">
        <v>56</v>
      </c>
      <c r="U1001" t="s">
        <v>57</v>
      </c>
      <c r="V1001">
        <v>1870.24</v>
      </c>
      <c r="W1001">
        <v>20460.46</v>
      </c>
      <c r="X1001">
        <v>18945.439999999999</v>
      </c>
      <c r="Y1001">
        <v>1</v>
      </c>
      <c r="Z1001">
        <v>1</v>
      </c>
      <c r="AA1001" s="1">
        <v>42724</v>
      </c>
      <c r="AB1001">
        <v>27000</v>
      </c>
      <c r="AC1001" t="s">
        <v>56</v>
      </c>
      <c r="AD1001" t="s">
        <v>220</v>
      </c>
    </row>
    <row r="1002" spans="1:30" x14ac:dyDescent="0.3">
      <c r="A1002">
        <v>67009</v>
      </c>
      <c r="B1002">
        <v>1</v>
      </c>
      <c r="C1002" t="s">
        <v>613</v>
      </c>
      <c r="D1002" t="s">
        <v>651</v>
      </c>
      <c r="E1002">
        <v>20934635</v>
      </c>
      <c r="F1002">
        <v>7117823538</v>
      </c>
      <c r="G1002" t="s">
        <v>46</v>
      </c>
      <c r="H1002" t="s">
        <v>47</v>
      </c>
      <c r="I1002" t="s">
        <v>48</v>
      </c>
      <c r="J1002">
        <v>7032</v>
      </c>
      <c r="K1002" t="s">
        <v>49</v>
      </c>
      <c r="L1002">
        <v>659338</v>
      </c>
      <c r="M1002" t="s">
        <v>50</v>
      </c>
      <c r="N1002" t="s">
        <v>51</v>
      </c>
      <c r="O1002" t="s">
        <v>52</v>
      </c>
      <c r="P1002" t="s">
        <v>53</v>
      </c>
      <c r="Q1002" t="s">
        <v>54</v>
      </c>
      <c r="R1002">
        <v>101093720</v>
      </c>
      <c r="S1002" t="s">
        <v>55</v>
      </c>
      <c r="T1002" t="s">
        <v>56</v>
      </c>
      <c r="U1002" t="s">
        <v>57</v>
      </c>
      <c r="V1002">
        <v>1869.43</v>
      </c>
      <c r="W1002">
        <v>17485.16</v>
      </c>
      <c r="X1002">
        <v>16070.52</v>
      </c>
      <c r="Y1002">
        <v>1</v>
      </c>
      <c r="Z1002">
        <v>1</v>
      </c>
      <c r="AA1002" s="1">
        <v>42724</v>
      </c>
      <c r="AB1002">
        <v>27000</v>
      </c>
      <c r="AC1002" t="s">
        <v>56</v>
      </c>
      <c r="AD1002" t="s">
        <v>220</v>
      </c>
    </row>
    <row r="1003" spans="1:30" x14ac:dyDescent="0.3">
      <c r="A1003">
        <v>67492</v>
      </c>
      <c r="B1003">
        <v>1</v>
      </c>
      <c r="C1003" t="s">
        <v>613</v>
      </c>
      <c r="D1003" t="s">
        <v>652</v>
      </c>
      <c r="E1003">
        <v>20945559</v>
      </c>
      <c r="F1003">
        <v>7117860145</v>
      </c>
      <c r="G1003" t="s">
        <v>46</v>
      </c>
      <c r="H1003" t="s">
        <v>47</v>
      </c>
      <c r="I1003" t="s">
        <v>48</v>
      </c>
      <c r="J1003">
        <v>7032</v>
      </c>
      <c r="K1003" t="s">
        <v>49</v>
      </c>
      <c r="L1003">
        <v>4131606</v>
      </c>
      <c r="M1003" t="s">
        <v>269</v>
      </c>
      <c r="N1003" t="s">
        <v>270</v>
      </c>
      <c r="O1003" t="s">
        <v>126</v>
      </c>
      <c r="P1003" t="s">
        <v>127</v>
      </c>
      <c r="Q1003" t="s">
        <v>54</v>
      </c>
      <c r="R1003">
        <v>100894891</v>
      </c>
      <c r="S1003" t="s">
        <v>116</v>
      </c>
      <c r="T1003" t="s">
        <v>56</v>
      </c>
      <c r="U1003" t="s">
        <v>57</v>
      </c>
      <c r="V1003">
        <v>11992.5</v>
      </c>
      <c r="W1003">
        <v>23423.45</v>
      </c>
      <c r="X1003">
        <v>21508.93</v>
      </c>
      <c r="Y1003">
        <v>1</v>
      </c>
      <c r="Z1003">
        <v>1</v>
      </c>
      <c r="AA1003" s="1">
        <v>42725</v>
      </c>
      <c r="AB1003">
        <v>27000</v>
      </c>
      <c r="AC1003" t="s">
        <v>56</v>
      </c>
      <c r="AD1003" t="s">
        <v>271</v>
      </c>
    </row>
    <row r="1004" spans="1:30" x14ac:dyDescent="0.3">
      <c r="A1004">
        <v>67490</v>
      </c>
      <c r="B1004">
        <v>1</v>
      </c>
      <c r="C1004" t="s">
        <v>613</v>
      </c>
      <c r="D1004" t="s">
        <v>652</v>
      </c>
      <c r="E1004">
        <v>20945557</v>
      </c>
      <c r="F1004">
        <v>7117860143</v>
      </c>
      <c r="G1004" t="s">
        <v>46</v>
      </c>
      <c r="H1004" t="s">
        <v>47</v>
      </c>
      <c r="I1004" t="s">
        <v>48</v>
      </c>
      <c r="J1004">
        <v>7032</v>
      </c>
      <c r="K1004" t="s">
        <v>49</v>
      </c>
      <c r="L1004">
        <v>3855615</v>
      </c>
      <c r="M1004" t="s">
        <v>189</v>
      </c>
      <c r="N1004" t="s">
        <v>190</v>
      </c>
      <c r="O1004" t="s">
        <v>191</v>
      </c>
      <c r="P1004" t="s">
        <v>192</v>
      </c>
      <c r="Q1004" t="s">
        <v>54</v>
      </c>
      <c r="R1004">
        <v>101030531</v>
      </c>
      <c r="S1004" t="s">
        <v>193</v>
      </c>
      <c r="T1004" t="s">
        <v>56</v>
      </c>
      <c r="U1004" t="s">
        <v>57</v>
      </c>
      <c r="V1004">
        <v>3305.11</v>
      </c>
      <c r="W1004">
        <v>22294.23</v>
      </c>
      <c r="X1004">
        <v>20417.490000000002</v>
      </c>
      <c r="Y1004">
        <v>1</v>
      </c>
      <c r="Z1004">
        <v>1</v>
      </c>
      <c r="AA1004" s="1">
        <v>42725</v>
      </c>
      <c r="AB1004">
        <v>27000</v>
      </c>
      <c r="AC1004" t="s">
        <v>56</v>
      </c>
      <c r="AD1004" t="s">
        <v>194</v>
      </c>
    </row>
    <row r="1005" spans="1:30" x14ac:dyDescent="0.3">
      <c r="A1005">
        <v>67493</v>
      </c>
      <c r="B1005">
        <v>1</v>
      </c>
      <c r="C1005" t="s">
        <v>613</v>
      </c>
      <c r="D1005" t="s">
        <v>652</v>
      </c>
      <c r="E1005">
        <v>20945560</v>
      </c>
      <c r="F1005">
        <v>7117860146</v>
      </c>
      <c r="G1005" t="s">
        <v>46</v>
      </c>
      <c r="H1005" t="s">
        <v>47</v>
      </c>
      <c r="I1005" t="s">
        <v>48</v>
      </c>
      <c r="J1005">
        <v>7032</v>
      </c>
      <c r="K1005" t="s">
        <v>49</v>
      </c>
      <c r="L1005">
        <v>1301428</v>
      </c>
      <c r="M1005" t="s">
        <v>395</v>
      </c>
      <c r="N1005" t="s">
        <v>396</v>
      </c>
      <c r="O1005" t="s">
        <v>99</v>
      </c>
      <c r="P1005" t="s">
        <v>100</v>
      </c>
      <c r="Q1005" t="s">
        <v>54</v>
      </c>
      <c r="R1005">
        <v>100894891</v>
      </c>
      <c r="S1005" t="s">
        <v>116</v>
      </c>
      <c r="T1005" t="s">
        <v>56</v>
      </c>
      <c r="U1005" t="s">
        <v>57</v>
      </c>
      <c r="V1005">
        <v>8161.67</v>
      </c>
      <c r="W1005">
        <v>21797.65</v>
      </c>
      <c r="X1005">
        <v>19962.650000000001</v>
      </c>
      <c r="Y1005">
        <v>1</v>
      </c>
      <c r="Z1005">
        <v>1</v>
      </c>
      <c r="AA1005" s="1">
        <v>42725</v>
      </c>
      <c r="AB1005">
        <v>27000</v>
      </c>
      <c r="AC1005" t="s">
        <v>56</v>
      </c>
      <c r="AD1005" t="s">
        <v>532</v>
      </c>
    </row>
    <row r="1006" spans="1:30" x14ac:dyDescent="0.3">
      <c r="A1006">
        <v>67228</v>
      </c>
      <c r="B1006">
        <v>1</v>
      </c>
      <c r="C1006" t="s">
        <v>613</v>
      </c>
      <c r="D1006" t="s">
        <v>652</v>
      </c>
      <c r="E1006">
        <v>20945561</v>
      </c>
      <c r="F1006">
        <v>7117798382</v>
      </c>
      <c r="G1006" t="s">
        <v>46</v>
      </c>
      <c r="H1006" t="s">
        <v>47</v>
      </c>
      <c r="I1006" t="s">
        <v>48</v>
      </c>
      <c r="J1006">
        <v>7032</v>
      </c>
      <c r="K1006" t="s">
        <v>49</v>
      </c>
      <c r="L1006">
        <v>5014992</v>
      </c>
      <c r="M1006" t="s">
        <v>302</v>
      </c>
      <c r="N1006" t="s">
        <v>280</v>
      </c>
      <c r="O1006" t="s">
        <v>281</v>
      </c>
      <c r="P1006" t="s">
        <v>282</v>
      </c>
      <c r="Q1006" t="s">
        <v>54</v>
      </c>
      <c r="R1006">
        <v>100214689</v>
      </c>
      <c r="S1006" t="s">
        <v>155</v>
      </c>
      <c r="T1006" t="s">
        <v>56</v>
      </c>
      <c r="U1006" t="s">
        <v>57</v>
      </c>
      <c r="V1006">
        <v>3338.52</v>
      </c>
      <c r="W1006">
        <v>21027.599999999999</v>
      </c>
      <c r="X1006">
        <v>19245.599999999999</v>
      </c>
      <c r="Y1006">
        <v>1</v>
      </c>
      <c r="Z1006">
        <v>1</v>
      </c>
      <c r="AA1006" s="1">
        <v>42725</v>
      </c>
      <c r="AB1006">
        <v>27000</v>
      </c>
      <c r="AC1006" t="s">
        <v>56</v>
      </c>
      <c r="AD1006" t="s">
        <v>303</v>
      </c>
    </row>
    <row r="1007" spans="1:30" x14ac:dyDescent="0.3">
      <c r="A1007">
        <v>67928</v>
      </c>
      <c r="B1007">
        <v>1</v>
      </c>
      <c r="C1007" t="s">
        <v>613</v>
      </c>
      <c r="D1007" t="s">
        <v>653</v>
      </c>
      <c r="E1007">
        <v>20958752</v>
      </c>
      <c r="F1007">
        <v>7117883873</v>
      </c>
      <c r="G1007" t="s">
        <v>46</v>
      </c>
      <c r="H1007" t="s">
        <v>47</v>
      </c>
      <c r="I1007" t="s">
        <v>48</v>
      </c>
      <c r="J1007">
        <v>7032</v>
      </c>
      <c r="K1007" t="s">
        <v>49</v>
      </c>
      <c r="L1007">
        <v>3202973</v>
      </c>
      <c r="M1007" t="s">
        <v>136</v>
      </c>
      <c r="N1007" t="s">
        <v>83</v>
      </c>
      <c r="O1007" t="s">
        <v>84</v>
      </c>
      <c r="P1007" t="s">
        <v>85</v>
      </c>
      <c r="Q1007" t="s">
        <v>54</v>
      </c>
      <c r="R1007">
        <v>100223303</v>
      </c>
      <c r="S1007" t="s">
        <v>64</v>
      </c>
      <c r="T1007" t="s">
        <v>56</v>
      </c>
      <c r="U1007" t="s">
        <v>57</v>
      </c>
      <c r="V1007">
        <v>13711.16</v>
      </c>
      <c r="W1007">
        <v>25450.880000000001</v>
      </c>
      <c r="X1007">
        <v>23901.7</v>
      </c>
      <c r="Y1007">
        <v>1</v>
      </c>
      <c r="Z1007">
        <v>1</v>
      </c>
      <c r="AA1007" s="1">
        <v>42726</v>
      </c>
      <c r="AB1007">
        <v>27000</v>
      </c>
      <c r="AC1007" t="s">
        <v>56</v>
      </c>
      <c r="AD1007" t="s">
        <v>343</v>
      </c>
    </row>
    <row r="1008" spans="1:30" x14ac:dyDescent="0.3">
      <c r="A1008">
        <v>67837</v>
      </c>
      <c r="B1008">
        <v>1</v>
      </c>
      <c r="C1008" t="s">
        <v>613</v>
      </c>
      <c r="D1008" t="s">
        <v>653</v>
      </c>
      <c r="E1008">
        <v>20958745</v>
      </c>
      <c r="F1008">
        <v>7117863494</v>
      </c>
      <c r="G1008" t="s">
        <v>46</v>
      </c>
      <c r="H1008" t="s">
        <v>47</v>
      </c>
      <c r="I1008" t="s">
        <v>48</v>
      </c>
      <c r="J1008">
        <v>7032</v>
      </c>
      <c r="K1008" t="s">
        <v>49</v>
      </c>
      <c r="L1008">
        <v>659338</v>
      </c>
      <c r="M1008" t="s">
        <v>50</v>
      </c>
      <c r="N1008" t="s">
        <v>51</v>
      </c>
      <c r="O1008" t="s">
        <v>52</v>
      </c>
      <c r="P1008" t="s">
        <v>53</v>
      </c>
      <c r="Q1008" t="s">
        <v>54</v>
      </c>
      <c r="R1008">
        <v>101093720</v>
      </c>
      <c r="S1008" t="s">
        <v>55</v>
      </c>
      <c r="T1008" t="s">
        <v>56</v>
      </c>
      <c r="U1008" t="s">
        <v>57</v>
      </c>
      <c r="V1008">
        <v>1872.34</v>
      </c>
      <c r="W1008">
        <v>24016.87</v>
      </c>
      <c r="X1008">
        <v>22306.799999999999</v>
      </c>
      <c r="Y1008">
        <v>1</v>
      </c>
      <c r="Z1008">
        <v>1</v>
      </c>
      <c r="AA1008" s="1">
        <v>42726</v>
      </c>
      <c r="AB1008">
        <v>27000</v>
      </c>
      <c r="AC1008" t="s">
        <v>56</v>
      </c>
      <c r="AD1008" t="s">
        <v>220</v>
      </c>
    </row>
    <row r="1009" spans="1:30" x14ac:dyDescent="0.3">
      <c r="A1009">
        <v>68040</v>
      </c>
      <c r="B1009">
        <v>1</v>
      </c>
      <c r="C1009" t="s">
        <v>613</v>
      </c>
      <c r="D1009" t="s">
        <v>653</v>
      </c>
      <c r="E1009">
        <v>20958749</v>
      </c>
      <c r="F1009">
        <v>7117894791</v>
      </c>
      <c r="G1009" t="s">
        <v>46</v>
      </c>
      <c r="H1009" t="s">
        <v>47</v>
      </c>
      <c r="I1009" t="s">
        <v>48</v>
      </c>
      <c r="J1009">
        <v>7032</v>
      </c>
      <c r="K1009" t="s">
        <v>49</v>
      </c>
      <c r="L1009">
        <v>4119717</v>
      </c>
      <c r="M1009" t="s">
        <v>309</v>
      </c>
      <c r="N1009" t="s">
        <v>310</v>
      </c>
      <c r="O1009" t="s">
        <v>311</v>
      </c>
      <c r="P1009" t="s">
        <v>312</v>
      </c>
      <c r="Q1009" t="s">
        <v>54</v>
      </c>
      <c r="R1009">
        <v>100223303</v>
      </c>
      <c r="S1009" t="s">
        <v>64</v>
      </c>
      <c r="T1009" t="s">
        <v>56</v>
      </c>
      <c r="U1009" t="s">
        <v>57</v>
      </c>
      <c r="V1009">
        <v>5798.23</v>
      </c>
      <c r="W1009">
        <v>22997.040000000001</v>
      </c>
      <c r="X1009">
        <v>21107.54</v>
      </c>
      <c r="Y1009">
        <v>1</v>
      </c>
      <c r="Z1009">
        <v>1</v>
      </c>
      <c r="AA1009" s="1">
        <v>42726</v>
      </c>
      <c r="AB1009">
        <v>27000</v>
      </c>
      <c r="AC1009" t="s">
        <v>56</v>
      </c>
      <c r="AD1009" t="s">
        <v>313</v>
      </c>
    </row>
    <row r="1010" spans="1:30" x14ac:dyDescent="0.3">
      <c r="A1010">
        <v>67926</v>
      </c>
      <c r="B1010">
        <v>1</v>
      </c>
      <c r="C1010" t="s">
        <v>613</v>
      </c>
      <c r="D1010" t="s">
        <v>653</v>
      </c>
      <c r="E1010">
        <v>20958750</v>
      </c>
      <c r="F1010">
        <v>7117883871</v>
      </c>
      <c r="G1010" t="s">
        <v>46</v>
      </c>
      <c r="H1010" t="s">
        <v>47</v>
      </c>
      <c r="I1010" t="s">
        <v>48</v>
      </c>
      <c r="J1010">
        <v>7032</v>
      </c>
      <c r="K1010" t="s">
        <v>49</v>
      </c>
      <c r="L1010">
        <v>4113123</v>
      </c>
      <c r="M1010" t="s">
        <v>279</v>
      </c>
      <c r="N1010" t="s">
        <v>280</v>
      </c>
      <c r="O1010" t="s">
        <v>281</v>
      </c>
      <c r="P1010" t="s">
        <v>282</v>
      </c>
      <c r="Q1010" t="s">
        <v>54</v>
      </c>
      <c r="R1010">
        <v>100297681</v>
      </c>
      <c r="S1010" t="s">
        <v>258</v>
      </c>
      <c r="T1010" t="s">
        <v>56</v>
      </c>
      <c r="U1010" t="s">
        <v>57</v>
      </c>
      <c r="V1010">
        <v>3280.8</v>
      </c>
      <c r="W1010">
        <v>21969.31</v>
      </c>
      <c r="X1010">
        <v>20120.36</v>
      </c>
      <c r="Y1010">
        <v>1</v>
      </c>
      <c r="Z1010">
        <v>1</v>
      </c>
      <c r="AA1010" s="1">
        <v>42726</v>
      </c>
      <c r="AB1010">
        <v>27000</v>
      </c>
      <c r="AC1010" t="s">
        <v>56</v>
      </c>
      <c r="AD1010" t="s">
        <v>283</v>
      </c>
    </row>
    <row r="1011" spans="1:30" x14ac:dyDescent="0.3">
      <c r="A1011">
        <v>67838</v>
      </c>
      <c r="B1011">
        <v>1</v>
      </c>
      <c r="C1011" t="s">
        <v>613</v>
      </c>
      <c r="D1011" t="s">
        <v>653</v>
      </c>
      <c r="E1011">
        <v>20958746</v>
      </c>
      <c r="F1011">
        <v>7117863495</v>
      </c>
      <c r="G1011" t="s">
        <v>46</v>
      </c>
      <c r="H1011" t="s">
        <v>47</v>
      </c>
      <c r="I1011" t="s">
        <v>48</v>
      </c>
      <c r="J1011">
        <v>7032</v>
      </c>
      <c r="K1011" t="s">
        <v>49</v>
      </c>
      <c r="L1011">
        <v>913298</v>
      </c>
      <c r="M1011" t="s">
        <v>138</v>
      </c>
      <c r="N1011" t="s">
        <v>139</v>
      </c>
      <c r="O1011" t="s">
        <v>140</v>
      </c>
      <c r="P1011" t="s">
        <v>141</v>
      </c>
      <c r="Q1011" t="s">
        <v>54</v>
      </c>
      <c r="R1011">
        <v>100824635</v>
      </c>
      <c r="S1011" t="s">
        <v>142</v>
      </c>
      <c r="T1011" t="s">
        <v>56</v>
      </c>
      <c r="U1011" t="s">
        <v>57</v>
      </c>
      <c r="V1011">
        <v>23461.88</v>
      </c>
      <c r="W1011">
        <v>21817.72</v>
      </c>
      <c r="X1011">
        <v>19974.16</v>
      </c>
      <c r="Y1011">
        <v>1</v>
      </c>
      <c r="Z1011">
        <v>1</v>
      </c>
      <c r="AA1011" s="1">
        <v>42726</v>
      </c>
      <c r="AB1011">
        <v>27000</v>
      </c>
      <c r="AC1011" t="s">
        <v>56</v>
      </c>
      <c r="AD1011" t="s">
        <v>143</v>
      </c>
    </row>
    <row r="1012" spans="1:30" x14ac:dyDescent="0.3">
      <c r="A1012">
        <v>67840</v>
      </c>
      <c r="B1012">
        <v>1</v>
      </c>
      <c r="C1012" t="s">
        <v>613</v>
      </c>
      <c r="D1012" t="s">
        <v>653</v>
      </c>
      <c r="E1012">
        <v>20958748</v>
      </c>
      <c r="F1012">
        <v>7117863497</v>
      </c>
      <c r="G1012" t="s">
        <v>46</v>
      </c>
      <c r="H1012" t="s">
        <v>47</v>
      </c>
      <c r="I1012" t="s">
        <v>48</v>
      </c>
      <c r="J1012">
        <v>7032</v>
      </c>
      <c r="K1012" t="s">
        <v>49</v>
      </c>
      <c r="L1012">
        <v>2064813</v>
      </c>
      <c r="M1012" t="s">
        <v>256</v>
      </c>
      <c r="N1012" t="s">
        <v>257</v>
      </c>
      <c r="O1012" t="s">
        <v>215</v>
      </c>
      <c r="P1012" t="s">
        <v>216</v>
      </c>
      <c r="Q1012" t="s">
        <v>54</v>
      </c>
      <c r="R1012">
        <v>100894891</v>
      </c>
      <c r="S1012" t="s">
        <v>116</v>
      </c>
      <c r="T1012" t="s">
        <v>56</v>
      </c>
      <c r="U1012" t="s">
        <v>57</v>
      </c>
      <c r="V1012">
        <v>13032.27</v>
      </c>
      <c r="W1012">
        <v>21583.67</v>
      </c>
      <c r="X1012">
        <v>19678.66</v>
      </c>
      <c r="Y1012">
        <v>1</v>
      </c>
      <c r="Z1012">
        <v>1</v>
      </c>
      <c r="AA1012" s="1">
        <v>42726</v>
      </c>
      <c r="AB1012">
        <v>27000</v>
      </c>
      <c r="AC1012" t="s">
        <v>56</v>
      </c>
      <c r="AD1012" t="s">
        <v>390</v>
      </c>
    </row>
    <row r="1013" spans="1:30" x14ac:dyDescent="0.3">
      <c r="A1013">
        <v>67839</v>
      </c>
      <c r="B1013">
        <v>1</v>
      </c>
      <c r="C1013" t="s">
        <v>613</v>
      </c>
      <c r="D1013" t="s">
        <v>653</v>
      </c>
      <c r="E1013">
        <v>20958747</v>
      </c>
      <c r="F1013">
        <v>7117863496</v>
      </c>
      <c r="G1013" t="s">
        <v>46</v>
      </c>
      <c r="H1013" t="s">
        <v>47</v>
      </c>
      <c r="I1013" t="s">
        <v>48</v>
      </c>
      <c r="J1013">
        <v>7032</v>
      </c>
      <c r="K1013" t="s">
        <v>49</v>
      </c>
      <c r="L1013">
        <v>3537341</v>
      </c>
      <c r="M1013" t="s">
        <v>320</v>
      </c>
      <c r="N1013" t="s">
        <v>133</v>
      </c>
      <c r="O1013" t="s">
        <v>84</v>
      </c>
      <c r="P1013" t="s">
        <v>85</v>
      </c>
      <c r="Q1013" t="s">
        <v>54</v>
      </c>
      <c r="R1013">
        <v>100223303</v>
      </c>
      <c r="S1013" t="s">
        <v>64</v>
      </c>
      <c r="T1013" t="s">
        <v>56</v>
      </c>
      <c r="U1013" t="s">
        <v>57</v>
      </c>
      <c r="V1013">
        <v>12152.95</v>
      </c>
      <c r="W1013">
        <v>21406.799999999999</v>
      </c>
      <c r="X1013">
        <v>19672.46</v>
      </c>
      <c r="Y1013">
        <v>1</v>
      </c>
      <c r="Z1013">
        <v>1</v>
      </c>
      <c r="AA1013" s="1">
        <v>42726</v>
      </c>
      <c r="AB1013">
        <v>27000</v>
      </c>
      <c r="AC1013" t="s">
        <v>56</v>
      </c>
      <c r="AD1013" t="s">
        <v>134</v>
      </c>
    </row>
    <row r="1014" spans="1:30" x14ac:dyDescent="0.3">
      <c r="A1014">
        <v>67927</v>
      </c>
      <c r="B1014">
        <v>1</v>
      </c>
      <c r="C1014" t="s">
        <v>613</v>
      </c>
      <c r="D1014" t="s">
        <v>653</v>
      </c>
      <c r="E1014">
        <v>20958751</v>
      </c>
      <c r="F1014">
        <v>7117883872</v>
      </c>
      <c r="G1014" t="s">
        <v>46</v>
      </c>
      <c r="H1014" t="s">
        <v>47</v>
      </c>
      <c r="I1014" t="s">
        <v>48</v>
      </c>
      <c r="J1014">
        <v>7032</v>
      </c>
      <c r="K1014" t="s">
        <v>49</v>
      </c>
      <c r="L1014">
        <v>659338</v>
      </c>
      <c r="M1014" t="s">
        <v>50</v>
      </c>
      <c r="N1014" t="s">
        <v>51</v>
      </c>
      <c r="O1014" t="s">
        <v>52</v>
      </c>
      <c r="P1014" t="s">
        <v>53</v>
      </c>
      <c r="Q1014" t="s">
        <v>54</v>
      </c>
      <c r="R1014">
        <v>101093720</v>
      </c>
      <c r="S1014" t="s">
        <v>55</v>
      </c>
      <c r="T1014" t="s">
        <v>56</v>
      </c>
      <c r="U1014" t="s">
        <v>57</v>
      </c>
      <c r="V1014">
        <v>1868.34</v>
      </c>
      <c r="W1014">
        <v>18432.66</v>
      </c>
      <c r="X1014">
        <v>16997.2</v>
      </c>
      <c r="Y1014">
        <v>1</v>
      </c>
      <c r="Z1014">
        <v>1</v>
      </c>
      <c r="AA1014" s="1">
        <v>42726</v>
      </c>
      <c r="AB1014">
        <v>27000</v>
      </c>
      <c r="AC1014" t="s">
        <v>56</v>
      </c>
      <c r="AD1014" t="s">
        <v>220</v>
      </c>
    </row>
    <row r="1015" spans="1:30" x14ac:dyDescent="0.3">
      <c r="A1015">
        <v>67836</v>
      </c>
      <c r="B1015">
        <v>1</v>
      </c>
      <c r="C1015" t="s">
        <v>613</v>
      </c>
      <c r="D1015" t="s">
        <v>653</v>
      </c>
      <c r="E1015">
        <v>20958744</v>
      </c>
      <c r="F1015">
        <v>7117863493</v>
      </c>
      <c r="G1015" t="s">
        <v>46</v>
      </c>
      <c r="H1015" t="s">
        <v>47</v>
      </c>
      <c r="I1015" t="s">
        <v>48</v>
      </c>
      <c r="J1015">
        <v>7032</v>
      </c>
      <c r="K1015" t="s">
        <v>49</v>
      </c>
      <c r="L1015">
        <v>659338</v>
      </c>
      <c r="M1015" t="s">
        <v>50</v>
      </c>
      <c r="N1015" t="s">
        <v>51</v>
      </c>
      <c r="O1015" t="s">
        <v>52</v>
      </c>
      <c r="P1015" t="s">
        <v>53</v>
      </c>
      <c r="Q1015" t="s">
        <v>54</v>
      </c>
      <c r="R1015">
        <v>101093720</v>
      </c>
      <c r="S1015" t="s">
        <v>55</v>
      </c>
      <c r="T1015" t="s">
        <v>56</v>
      </c>
      <c r="U1015" t="s">
        <v>57</v>
      </c>
      <c r="V1015">
        <v>1868.67</v>
      </c>
      <c r="W1015">
        <v>18149.52</v>
      </c>
      <c r="X1015">
        <v>16756</v>
      </c>
      <c r="Y1015">
        <v>1</v>
      </c>
      <c r="Z1015">
        <v>1</v>
      </c>
      <c r="AA1015" s="1">
        <v>42726</v>
      </c>
      <c r="AB1015">
        <v>27000</v>
      </c>
      <c r="AC1015" t="s">
        <v>56</v>
      </c>
      <c r="AD1015" t="s">
        <v>220</v>
      </c>
    </row>
    <row r="1016" spans="1:30" x14ac:dyDescent="0.3">
      <c r="A1016">
        <v>68149</v>
      </c>
      <c r="B1016">
        <v>1</v>
      </c>
      <c r="C1016" t="s">
        <v>613</v>
      </c>
      <c r="D1016" t="s">
        <v>654</v>
      </c>
      <c r="E1016">
        <v>20973519</v>
      </c>
      <c r="F1016">
        <v>7117896212</v>
      </c>
      <c r="G1016" t="s">
        <v>46</v>
      </c>
      <c r="H1016" t="s">
        <v>47</v>
      </c>
      <c r="I1016" t="s">
        <v>48</v>
      </c>
      <c r="J1016">
        <v>7032</v>
      </c>
      <c r="K1016" t="s">
        <v>49</v>
      </c>
      <c r="L1016">
        <v>4072295</v>
      </c>
      <c r="M1016" t="s">
        <v>377</v>
      </c>
      <c r="N1016" t="s">
        <v>225</v>
      </c>
      <c r="O1016" t="s">
        <v>207</v>
      </c>
      <c r="P1016" t="s">
        <v>208</v>
      </c>
      <c r="Q1016" t="s">
        <v>54</v>
      </c>
      <c r="R1016">
        <v>101093720</v>
      </c>
      <c r="S1016" t="s">
        <v>55</v>
      </c>
      <c r="T1016" t="s">
        <v>56</v>
      </c>
      <c r="U1016" t="s">
        <v>57</v>
      </c>
      <c r="V1016">
        <v>3773.58</v>
      </c>
      <c r="W1016">
        <v>24527.59</v>
      </c>
      <c r="X1016">
        <v>22396.5</v>
      </c>
      <c r="Y1016">
        <v>1</v>
      </c>
      <c r="Z1016">
        <v>1</v>
      </c>
      <c r="AA1016" s="1">
        <v>42727</v>
      </c>
      <c r="AB1016">
        <v>27000</v>
      </c>
      <c r="AC1016" t="s">
        <v>56</v>
      </c>
      <c r="AD1016" t="s">
        <v>226</v>
      </c>
    </row>
    <row r="1017" spans="1:30" x14ac:dyDescent="0.3">
      <c r="A1017">
        <v>68120</v>
      </c>
      <c r="B1017">
        <v>1</v>
      </c>
      <c r="C1017" t="s">
        <v>613</v>
      </c>
      <c r="D1017" t="s">
        <v>654</v>
      </c>
      <c r="E1017">
        <v>20973531</v>
      </c>
      <c r="F1017">
        <v>7117870324</v>
      </c>
      <c r="G1017" t="s">
        <v>46</v>
      </c>
      <c r="H1017" t="s">
        <v>47</v>
      </c>
      <c r="I1017" t="s">
        <v>48</v>
      </c>
      <c r="J1017">
        <v>7032</v>
      </c>
      <c r="K1017" t="s">
        <v>49</v>
      </c>
      <c r="L1017">
        <v>2795664</v>
      </c>
      <c r="M1017" t="s">
        <v>105</v>
      </c>
      <c r="N1017" t="s">
        <v>106</v>
      </c>
      <c r="O1017" t="s">
        <v>107</v>
      </c>
      <c r="P1017" t="s">
        <v>108</v>
      </c>
      <c r="Q1017" t="s">
        <v>54</v>
      </c>
      <c r="R1017">
        <v>100994845</v>
      </c>
      <c r="S1017" t="s">
        <v>86</v>
      </c>
      <c r="T1017" t="s">
        <v>56</v>
      </c>
      <c r="U1017" t="s">
        <v>57</v>
      </c>
      <c r="V1017">
        <v>13418.74</v>
      </c>
      <c r="W1017">
        <v>22896.06</v>
      </c>
      <c r="X1017">
        <v>20969.89</v>
      </c>
      <c r="Y1017">
        <v>1</v>
      </c>
      <c r="Z1017">
        <v>1</v>
      </c>
      <c r="AA1017" s="1">
        <v>42727</v>
      </c>
      <c r="AB1017">
        <v>27000</v>
      </c>
      <c r="AC1017" t="s">
        <v>56</v>
      </c>
      <c r="AD1017" t="s">
        <v>109</v>
      </c>
    </row>
    <row r="1018" spans="1:30" x14ac:dyDescent="0.3">
      <c r="A1018">
        <v>68148</v>
      </c>
      <c r="B1018">
        <v>1</v>
      </c>
      <c r="C1018" t="s">
        <v>613</v>
      </c>
      <c r="D1018" t="s">
        <v>654</v>
      </c>
      <c r="E1018">
        <v>20973518</v>
      </c>
      <c r="F1018">
        <v>7117896163</v>
      </c>
      <c r="G1018" t="s">
        <v>46</v>
      </c>
      <c r="H1018" t="s">
        <v>47</v>
      </c>
      <c r="I1018" t="s">
        <v>48</v>
      </c>
      <c r="J1018">
        <v>7032</v>
      </c>
      <c r="K1018" t="s">
        <v>49</v>
      </c>
      <c r="L1018">
        <v>3202973</v>
      </c>
      <c r="M1018" t="s">
        <v>136</v>
      </c>
      <c r="N1018" t="s">
        <v>83</v>
      </c>
      <c r="O1018" t="s">
        <v>84</v>
      </c>
      <c r="P1018" t="s">
        <v>85</v>
      </c>
      <c r="Q1018" t="s">
        <v>54</v>
      </c>
      <c r="R1018">
        <v>100223303</v>
      </c>
      <c r="S1018" t="s">
        <v>64</v>
      </c>
      <c r="T1018" t="s">
        <v>56</v>
      </c>
      <c r="U1018" t="s">
        <v>57</v>
      </c>
      <c r="V1018">
        <v>13726.03</v>
      </c>
      <c r="W1018">
        <v>22379.39</v>
      </c>
      <c r="X1018">
        <v>19485.2</v>
      </c>
      <c r="Y1018">
        <v>1</v>
      </c>
      <c r="Z1018">
        <v>1</v>
      </c>
      <c r="AA1018" s="1">
        <v>42727</v>
      </c>
      <c r="AB1018">
        <v>27000</v>
      </c>
      <c r="AC1018" t="s">
        <v>56</v>
      </c>
      <c r="AD1018" t="s">
        <v>343</v>
      </c>
    </row>
    <row r="1019" spans="1:30" x14ac:dyDescent="0.3">
      <c r="A1019">
        <v>68150</v>
      </c>
      <c r="B1019">
        <v>1</v>
      </c>
      <c r="C1019" t="s">
        <v>613</v>
      </c>
      <c r="D1019" t="s">
        <v>654</v>
      </c>
      <c r="E1019">
        <v>20973520</v>
      </c>
      <c r="F1019">
        <v>7117896213</v>
      </c>
      <c r="G1019" t="s">
        <v>46</v>
      </c>
      <c r="H1019" t="s">
        <v>47</v>
      </c>
      <c r="I1019" t="s">
        <v>48</v>
      </c>
      <c r="J1019">
        <v>7032</v>
      </c>
      <c r="K1019" t="s">
        <v>49</v>
      </c>
      <c r="L1019">
        <v>915409</v>
      </c>
      <c r="M1019" t="s">
        <v>247</v>
      </c>
      <c r="N1019" t="s">
        <v>248</v>
      </c>
      <c r="O1019" t="s">
        <v>249</v>
      </c>
      <c r="P1019" t="s">
        <v>250</v>
      </c>
      <c r="Q1019" t="s">
        <v>54</v>
      </c>
      <c r="R1019">
        <v>100422206</v>
      </c>
      <c r="S1019" t="s">
        <v>615</v>
      </c>
      <c r="T1019" t="s">
        <v>56</v>
      </c>
      <c r="U1019" t="s">
        <v>57</v>
      </c>
      <c r="V1019">
        <v>4911.32</v>
      </c>
      <c r="W1019">
        <v>20988.720000000001</v>
      </c>
      <c r="X1019">
        <v>19204.8</v>
      </c>
      <c r="Y1019">
        <v>1</v>
      </c>
      <c r="Z1019">
        <v>1</v>
      </c>
      <c r="AA1019" s="1">
        <v>42727</v>
      </c>
      <c r="AB1019">
        <v>27000</v>
      </c>
      <c r="AC1019" t="s">
        <v>56</v>
      </c>
      <c r="AD1019" t="s">
        <v>634</v>
      </c>
    </row>
    <row r="1020" spans="1:30" x14ac:dyDescent="0.3">
      <c r="A1020">
        <v>68421</v>
      </c>
      <c r="B1020">
        <v>1</v>
      </c>
      <c r="C1020" t="s">
        <v>613</v>
      </c>
      <c r="D1020" t="s">
        <v>654</v>
      </c>
      <c r="E1020">
        <v>20973517</v>
      </c>
      <c r="F1020">
        <v>7117928917</v>
      </c>
      <c r="G1020" t="s">
        <v>46</v>
      </c>
      <c r="H1020" t="s">
        <v>47</v>
      </c>
      <c r="I1020" t="s">
        <v>48</v>
      </c>
      <c r="J1020">
        <v>7032</v>
      </c>
      <c r="K1020" t="s">
        <v>49</v>
      </c>
      <c r="L1020">
        <v>941468</v>
      </c>
      <c r="M1020" t="s">
        <v>205</v>
      </c>
      <c r="N1020" t="s">
        <v>206</v>
      </c>
      <c r="O1020" t="s">
        <v>207</v>
      </c>
      <c r="P1020" t="s">
        <v>208</v>
      </c>
      <c r="Q1020" t="s">
        <v>54</v>
      </c>
      <c r="R1020">
        <v>101093720</v>
      </c>
      <c r="S1020" t="s">
        <v>55</v>
      </c>
      <c r="T1020" t="s">
        <v>56</v>
      </c>
      <c r="U1020" t="s">
        <v>57</v>
      </c>
      <c r="V1020">
        <v>3769.62</v>
      </c>
      <c r="W1020">
        <v>20815.2</v>
      </c>
      <c r="X1020">
        <v>19051.2</v>
      </c>
      <c r="Y1020">
        <v>1</v>
      </c>
      <c r="Z1020">
        <v>1</v>
      </c>
      <c r="AA1020" s="1">
        <v>42727</v>
      </c>
      <c r="AB1020">
        <v>27000</v>
      </c>
      <c r="AC1020" t="s">
        <v>56</v>
      </c>
      <c r="AD1020" t="s">
        <v>209</v>
      </c>
    </row>
    <row r="1021" spans="1:30" x14ac:dyDescent="0.3">
      <c r="A1021">
        <v>68420</v>
      </c>
      <c r="B1021">
        <v>1</v>
      </c>
      <c r="C1021" t="s">
        <v>613</v>
      </c>
      <c r="D1021" t="s">
        <v>654</v>
      </c>
      <c r="E1021">
        <v>20973516</v>
      </c>
      <c r="F1021">
        <v>7117928916</v>
      </c>
      <c r="G1021" t="s">
        <v>46</v>
      </c>
      <c r="H1021" t="s">
        <v>47</v>
      </c>
      <c r="I1021" t="s">
        <v>48</v>
      </c>
      <c r="J1021">
        <v>7032</v>
      </c>
      <c r="K1021" t="s">
        <v>49</v>
      </c>
      <c r="L1021">
        <v>659338</v>
      </c>
      <c r="M1021" t="s">
        <v>50</v>
      </c>
      <c r="N1021" t="s">
        <v>51</v>
      </c>
      <c r="O1021" t="s">
        <v>52</v>
      </c>
      <c r="P1021" t="s">
        <v>53</v>
      </c>
      <c r="Q1021" t="s">
        <v>54</v>
      </c>
      <c r="R1021">
        <v>101093720</v>
      </c>
      <c r="S1021" t="s">
        <v>55</v>
      </c>
      <c r="T1021" t="s">
        <v>56</v>
      </c>
      <c r="U1021" t="s">
        <v>57</v>
      </c>
      <c r="V1021">
        <v>1869.33</v>
      </c>
      <c r="W1021">
        <v>16953.43</v>
      </c>
      <c r="X1021">
        <v>15413.52</v>
      </c>
      <c r="Y1021">
        <v>1</v>
      </c>
      <c r="Z1021">
        <v>1</v>
      </c>
      <c r="AA1021" s="1">
        <v>42727</v>
      </c>
      <c r="AB1021">
        <v>27000</v>
      </c>
      <c r="AC1021" t="s">
        <v>56</v>
      </c>
      <c r="AD1021" t="s">
        <v>220</v>
      </c>
    </row>
    <row r="1022" spans="1:30" x14ac:dyDescent="0.3">
      <c r="A1022">
        <v>68735</v>
      </c>
      <c r="B1022">
        <v>1</v>
      </c>
      <c r="C1022" t="s">
        <v>613</v>
      </c>
      <c r="D1022" t="s">
        <v>656</v>
      </c>
      <c r="E1022">
        <v>20986205</v>
      </c>
      <c r="F1022">
        <v>7117963856</v>
      </c>
      <c r="G1022" t="s">
        <v>46</v>
      </c>
      <c r="H1022" t="s">
        <v>47</v>
      </c>
      <c r="I1022" t="s">
        <v>48</v>
      </c>
      <c r="J1022">
        <v>7032</v>
      </c>
      <c r="K1022" t="s">
        <v>49</v>
      </c>
      <c r="L1022">
        <v>4119717</v>
      </c>
      <c r="M1022" t="s">
        <v>309</v>
      </c>
      <c r="N1022" t="s">
        <v>310</v>
      </c>
      <c r="O1022" t="s">
        <v>311</v>
      </c>
      <c r="P1022" t="s">
        <v>312</v>
      </c>
      <c r="Q1022" t="s">
        <v>54</v>
      </c>
      <c r="R1022">
        <v>100223303</v>
      </c>
      <c r="S1022" t="s">
        <v>64</v>
      </c>
      <c r="T1022" t="s">
        <v>56</v>
      </c>
      <c r="U1022" t="s">
        <v>57</v>
      </c>
      <c r="V1022">
        <v>5798.16</v>
      </c>
      <c r="W1022">
        <v>23316.44</v>
      </c>
      <c r="X1022">
        <v>21422.77</v>
      </c>
      <c r="Y1022">
        <v>1</v>
      </c>
      <c r="Z1022">
        <v>1</v>
      </c>
      <c r="AA1022" s="1">
        <v>42730</v>
      </c>
      <c r="AB1022">
        <v>27000</v>
      </c>
      <c r="AC1022" t="s">
        <v>56</v>
      </c>
      <c r="AD1022" t="s">
        <v>313</v>
      </c>
    </row>
    <row r="1023" spans="1:30" x14ac:dyDescent="0.3">
      <c r="A1023">
        <v>68737</v>
      </c>
      <c r="B1023">
        <v>1</v>
      </c>
      <c r="C1023" t="s">
        <v>613</v>
      </c>
      <c r="D1023" t="s">
        <v>656</v>
      </c>
      <c r="E1023">
        <v>20986207</v>
      </c>
      <c r="F1023">
        <v>7117963858</v>
      </c>
      <c r="G1023" t="s">
        <v>46</v>
      </c>
      <c r="H1023" t="s">
        <v>47</v>
      </c>
      <c r="I1023" t="s">
        <v>48</v>
      </c>
      <c r="J1023">
        <v>7032</v>
      </c>
      <c r="K1023" t="s">
        <v>49</v>
      </c>
      <c r="L1023">
        <v>940117</v>
      </c>
      <c r="M1023" t="s">
        <v>69</v>
      </c>
      <c r="N1023" t="s">
        <v>70</v>
      </c>
      <c r="O1023" t="s">
        <v>71</v>
      </c>
      <c r="P1023" t="s">
        <v>72</v>
      </c>
      <c r="Q1023" t="s">
        <v>54</v>
      </c>
      <c r="R1023">
        <v>100223303</v>
      </c>
      <c r="S1023" t="s">
        <v>64</v>
      </c>
      <c r="T1023" t="s">
        <v>56</v>
      </c>
      <c r="U1023" t="s">
        <v>57</v>
      </c>
      <c r="V1023">
        <v>12619.77</v>
      </c>
      <c r="W1023">
        <v>23036.9</v>
      </c>
      <c r="X1023">
        <v>20613.419999999998</v>
      </c>
      <c r="Y1023">
        <v>1</v>
      </c>
      <c r="Z1023">
        <v>1</v>
      </c>
      <c r="AA1023" s="1">
        <v>42730</v>
      </c>
      <c r="AB1023">
        <v>27000</v>
      </c>
      <c r="AC1023" t="s">
        <v>56</v>
      </c>
      <c r="AD1023" t="s">
        <v>73</v>
      </c>
    </row>
    <row r="1024" spans="1:30" x14ac:dyDescent="0.3">
      <c r="A1024">
        <v>68526</v>
      </c>
      <c r="B1024">
        <v>1</v>
      </c>
      <c r="C1024" t="s">
        <v>613</v>
      </c>
      <c r="D1024" t="s">
        <v>656</v>
      </c>
      <c r="E1024">
        <v>20986181</v>
      </c>
      <c r="F1024">
        <v>7117906651</v>
      </c>
      <c r="G1024" t="s">
        <v>46</v>
      </c>
      <c r="H1024" t="s">
        <v>47</v>
      </c>
      <c r="I1024" t="s">
        <v>48</v>
      </c>
      <c r="J1024">
        <v>7032</v>
      </c>
      <c r="K1024" t="s">
        <v>49</v>
      </c>
      <c r="L1024">
        <v>4939405</v>
      </c>
      <c r="M1024" t="s">
        <v>386</v>
      </c>
      <c r="N1024" t="s">
        <v>113</v>
      </c>
      <c r="O1024" t="s">
        <v>114</v>
      </c>
      <c r="P1024" t="s">
        <v>587</v>
      </c>
      <c r="Q1024" t="s">
        <v>54</v>
      </c>
      <c r="R1024">
        <v>100894891</v>
      </c>
      <c r="S1024" t="s">
        <v>116</v>
      </c>
      <c r="T1024" t="s">
        <v>56</v>
      </c>
      <c r="U1024" t="s">
        <v>57</v>
      </c>
      <c r="V1024">
        <v>13601.69</v>
      </c>
      <c r="W1024">
        <v>23006.82</v>
      </c>
      <c r="X1024">
        <v>20963.25</v>
      </c>
      <c r="Y1024">
        <v>1</v>
      </c>
      <c r="Z1024">
        <v>1</v>
      </c>
      <c r="AA1024" s="1">
        <v>42730</v>
      </c>
      <c r="AB1024">
        <v>27000</v>
      </c>
      <c r="AC1024" t="s">
        <v>56</v>
      </c>
      <c r="AD1024" t="s">
        <v>117</v>
      </c>
    </row>
    <row r="1025" spans="1:30" x14ac:dyDescent="0.3">
      <c r="A1025">
        <v>68756</v>
      </c>
      <c r="B1025">
        <v>1</v>
      </c>
      <c r="C1025" t="s">
        <v>613</v>
      </c>
      <c r="D1025" t="s">
        <v>656</v>
      </c>
      <c r="E1025">
        <v>20986282</v>
      </c>
      <c r="F1025">
        <v>7117963955</v>
      </c>
      <c r="G1025" t="s">
        <v>46</v>
      </c>
      <c r="H1025" t="s">
        <v>47</v>
      </c>
      <c r="I1025" t="s">
        <v>48</v>
      </c>
      <c r="J1025">
        <v>7032</v>
      </c>
      <c r="K1025" t="s">
        <v>49</v>
      </c>
      <c r="L1025">
        <v>4119717</v>
      </c>
      <c r="M1025" t="s">
        <v>309</v>
      </c>
      <c r="N1025" t="s">
        <v>310</v>
      </c>
      <c r="O1025" t="s">
        <v>311</v>
      </c>
      <c r="P1025" t="s">
        <v>312</v>
      </c>
      <c r="Q1025" t="s">
        <v>54</v>
      </c>
      <c r="R1025">
        <v>100223303</v>
      </c>
      <c r="S1025" t="s">
        <v>64</v>
      </c>
      <c r="T1025" t="s">
        <v>56</v>
      </c>
      <c r="U1025" t="s">
        <v>57</v>
      </c>
      <c r="V1025">
        <v>5795.96</v>
      </c>
      <c r="W1025">
        <v>22988.11</v>
      </c>
      <c r="X1025">
        <v>21121.759999999998</v>
      </c>
      <c r="Y1025">
        <v>1</v>
      </c>
      <c r="Z1025">
        <v>1</v>
      </c>
      <c r="AA1025" s="1">
        <v>42730</v>
      </c>
      <c r="AB1025">
        <v>27000</v>
      </c>
      <c r="AC1025" t="s">
        <v>56</v>
      </c>
      <c r="AD1025" t="s">
        <v>313</v>
      </c>
    </row>
    <row r="1026" spans="1:30" x14ac:dyDescent="0.3">
      <c r="A1026">
        <v>68541</v>
      </c>
      <c r="B1026">
        <v>1</v>
      </c>
      <c r="C1026" t="s">
        <v>613</v>
      </c>
      <c r="D1026" t="s">
        <v>656</v>
      </c>
      <c r="E1026">
        <v>20986185</v>
      </c>
      <c r="F1026">
        <v>7117924847</v>
      </c>
      <c r="G1026" t="s">
        <v>46</v>
      </c>
      <c r="H1026" t="s">
        <v>47</v>
      </c>
      <c r="I1026" t="s">
        <v>48</v>
      </c>
      <c r="J1026">
        <v>7032</v>
      </c>
      <c r="K1026" t="s">
        <v>49</v>
      </c>
      <c r="L1026">
        <v>915409</v>
      </c>
      <c r="M1026" t="s">
        <v>247</v>
      </c>
      <c r="N1026" t="s">
        <v>248</v>
      </c>
      <c r="O1026" t="s">
        <v>249</v>
      </c>
      <c r="P1026" t="s">
        <v>250</v>
      </c>
      <c r="Q1026" t="s">
        <v>54</v>
      </c>
      <c r="R1026">
        <v>100422206</v>
      </c>
      <c r="S1026" t="s">
        <v>615</v>
      </c>
      <c r="T1026" t="s">
        <v>56</v>
      </c>
      <c r="U1026" t="s">
        <v>57</v>
      </c>
      <c r="V1026">
        <v>4921.7299999999996</v>
      </c>
      <c r="W1026">
        <v>22730.59</v>
      </c>
      <c r="X1026">
        <v>20907.11</v>
      </c>
      <c r="Y1026">
        <v>1</v>
      </c>
      <c r="Z1026">
        <v>1</v>
      </c>
      <c r="AA1026" s="1">
        <v>42730</v>
      </c>
      <c r="AB1026">
        <v>27000</v>
      </c>
      <c r="AC1026" t="s">
        <v>56</v>
      </c>
      <c r="AD1026" t="s">
        <v>634</v>
      </c>
    </row>
    <row r="1027" spans="1:30" x14ac:dyDescent="0.3">
      <c r="A1027">
        <v>68738</v>
      </c>
      <c r="B1027">
        <v>1</v>
      </c>
      <c r="C1027" t="s">
        <v>613</v>
      </c>
      <c r="D1027" t="s">
        <v>656</v>
      </c>
      <c r="E1027">
        <v>20986208</v>
      </c>
      <c r="F1027">
        <v>7117963859</v>
      </c>
      <c r="G1027" t="s">
        <v>46</v>
      </c>
      <c r="H1027" t="s">
        <v>47</v>
      </c>
      <c r="I1027" t="s">
        <v>48</v>
      </c>
      <c r="J1027">
        <v>7032</v>
      </c>
      <c r="K1027" t="s">
        <v>49</v>
      </c>
      <c r="L1027">
        <v>931925</v>
      </c>
      <c r="M1027" t="s">
        <v>239</v>
      </c>
      <c r="N1027" t="s">
        <v>240</v>
      </c>
      <c r="O1027" t="s">
        <v>241</v>
      </c>
      <c r="P1027" t="s">
        <v>242</v>
      </c>
      <c r="Q1027" t="s">
        <v>54</v>
      </c>
      <c r="R1027">
        <v>100647401</v>
      </c>
      <c r="S1027" t="s">
        <v>274</v>
      </c>
      <c r="T1027" t="s">
        <v>56</v>
      </c>
      <c r="U1027" t="s">
        <v>57</v>
      </c>
      <c r="V1027">
        <v>3431.92</v>
      </c>
      <c r="W1027">
        <v>22675.75</v>
      </c>
      <c r="X1027">
        <v>20804</v>
      </c>
      <c r="Y1027">
        <v>1</v>
      </c>
      <c r="Z1027">
        <v>1</v>
      </c>
      <c r="AA1027" s="1">
        <v>42730</v>
      </c>
      <c r="AB1027">
        <v>27000</v>
      </c>
      <c r="AC1027" t="s">
        <v>56</v>
      </c>
      <c r="AD1027" t="s">
        <v>275</v>
      </c>
    </row>
    <row r="1028" spans="1:30" x14ac:dyDescent="0.3">
      <c r="A1028">
        <v>68463</v>
      </c>
      <c r="B1028">
        <v>1</v>
      </c>
      <c r="C1028" t="s">
        <v>613</v>
      </c>
      <c r="D1028" t="s">
        <v>656</v>
      </c>
      <c r="E1028">
        <v>20986188</v>
      </c>
      <c r="F1028">
        <v>7117858412</v>
      </c>
      <c r="G1028" t="s">
        <v>46</v>
      </c>
      <c r="H1028" t="s">
        <v>47</v>
      </c>
      <c r="I1028" t="s">
        <v>48</v>
      </c>
      <c r="J1028">
        <v>7032</v>
      </c>
      <c r="K1028" t="s">
        <v>49</v>
      </c>
      <c r="L1028">
        <v>942421</v>
      </c>
      <c r="M1028" t="s">
        <v>261</v>
      </c>
      <c r="N1028" t="s">
        <v>262</v>
      </c>
      <c r="O1028" t="s">
        <v>263</v>
      </c>
      <c r="P1028" t="s">
        <v>264</v>
      </c>
      <c r="Q1028" t="s">
        <v>54</v>
      </c>
      <c r="R1028">
        <v>100647401</v>
      </c>
      <c r="S1028" t="s">
        <v>274</v>
      </c>
      <c r="T1028" t="s">
        <v>56</v>
      </c>
      <c r="U1028" t="s">
        <v>57</v>
      </c>
      <c r="V1028">
        <v>3563.64</v>
      </c>
      <c r="W1028">
        <v>22621.94</v>
      </c>
      <c r="X1028">
        <v>20795.68</v>
      </c>
      <c r="Y1028">
        <v>1</v>
      </c>
      <c r="Z1028">
        <v>1</v>
      </c>
      <c r="AA1028" s="1">
        <v>42730</v>
      </c>
      <c r="AB1028">
        <v>27000</v>
      </c>
      <c r="AC1028" t="s">
        <v>56</v>
      </c>
      <c r="AD1028" t="s">
        <v>370</v>
      </c>
    </row>
    <row r="1029" spans="1:30" x14ac:dyDescent="0.3">
      <c r="A1029">
        <v>68741</v>
      </c>
      <c r="B1029">
        <v>1</v>
      </c>
      <c r="C1029" t="s">
        <v>613</v>
      </c>
      <c r="D1029" t="s">
        <v>656</v>
      </c>
      <c r="E1029">
        <v>20986211</v>
      </c>
      <c r="F1029">
        <v>7117963862</v>
      </c>
      <c r="G1029" t="s">
        <v>46</v>
      </c>
      <c r="H1029" t="s">
        <v>47</v>
      </c>
      <c r="I1029" t="s">
        <v>48</v>
      </c>
      <c r="J1029">
        <v>7032</v>
      </c>
      <c r="K1029" t="s">
        <v>49</v>
      </c>
      <c r="L1029">
        <v>3091654</v>
      </c>
      <c r="M1029" t="s">
        <v>364</v>
      </c>
      <c r="N1029" t="s">
        <v>365</v>
      </c>
      <c r="O1029" t="s">
        <v>207</v>
      </c>
      <c r="P1029" t="s">
        <v>208</v>
      </c>
      <c r="Q1029" t="s">
        <v>54</v>
      </c>
      <c r="R1029">
        <v>100223303</v>
      </c>
      <c r="S1029" t="s">
        <v>64</v>
      </c>
      <c r="T1029" t="s">
        <v>56</v>
      </c>
      <c r="U1029" t="s">
        <v>57</v>
      </c>
      <c r="V1029">
        <v>3871.51</v>
      </c>
      <c r="W1029">
        <v>22409.23</v>
      </c>
      <c r="X1029">
        <v>20510.259999999998</v>
      </c>
      <c r="Y1029">
        <v>1</v>
      </c>
      <c r="Z1029">
        <v>1</v>
      </c>
      <c r="AA1029" s="1">
        <v>42730</v>
      </c>
      <c r="AB1029">
        <v>27000</v>
      </c>
      <c r="AC1029" t="s">
        <v>56</v>
      </c>
      <c r="AD1029" t="s">
        <v>366</v>
      </c>
    </row>
    <row r="1030" spans="1:30" x14ac:dyDescent="0.3">
      <c r="A1030">
        <v>68555</v>
      </c>
      <c r="B1030">
        <v>1</v>
      </c>
      <c r="C1030" t="s">
        <v>613</v>
      </c>
      <c r="D1030" t="s">
        <v>656</v>
      </c>
      <c r="E1030">
        <v>20986195</v>
      </c>
      <c r="F1030">
        <v>7117924952</v>
      </c>
      <c r="G1030" t="s">
        <v>46</v>
      </c>
      <c r="H1030" t="s">
        <v>47</v>
      </c>
      <c r="I1030" t="s">
        <v>48</v>
      </c>
      <c r="J1030">
        <v>7032</v>
      </c>
      <c r="K1030" t="s">
        <v>49</v>
      </c>
      <c r="L1030">
        <v>941735</v>
      </c>
      <c r="M1030" t="s">
        <v>124</v>
      </c>
      <c r="N1030" t="s">
        <v>125</v>
      </c>
      <c r="O1030" t="s">
        <v>126</v>
      </c>
      <c r="P1030" t="s">
        <v>127</v>
      </c>
      <c r="Q1030" t="s">
        <v>54</v>
      </c>
      <c r="R1030">
        <v>100894891</v>
      </c>
      <c r="S1030" t="s">
        <v>116</v>
      </c>
      <c r="T1030" t="s">
        <v>56</v>
      </c>
      <c r="U1030" t="s">
        <v>57</v>
      </c>
      <c r="V1030">
        <v>12686.31</v>
      </c>
      <c r="W1030">
        <v>22191.52</v>
      </c>
      <c r="X1030">
        <v>20244.3</v>
      </c>
      <c r="Y1030">
        <v>1</v>
      </c>
      <c r="Z1030">
        <v>1</v>
      </c>
      <c r="AA1030" s="1">
        <v>42730</v>
      </c>
      <c r="AB1030">
        <v>27000</v>
      </c>
      <c r="AC1030" t="s">
        <v>56</v>
      </c>
      <c r="AD1030" t="s">
        <v>128</v>
      </c>
    </row>
    <row r="1031" spans="1:30" x14ac:dyDescent="0.3">
      <c r="A1031">
        <v>68491</v>
      </c>
      <c r="B1031">
        <v>1</v>
      </c>
      <c r="C1031" t="s">
        <v>613</v>
      </c>
      <c r="D1031" t="s">
        <v>656</v>
      </c>
      <c r="E1031">
        <v>20986273</v>
      </c>
      <c r="F1031">
        <v>7117897658</v>
      </c>
      <c r="G1031" t="s">
        <v>46</v>
      </c>
      <c r="H1031" t="s">
        <v>47</v>
      </c>
      <c r="I1031" t="s">
        <v>48</v>
      </c>
      <c r="J1031">
        <v>7032</v>
      </c>
      <c r="K1031" t="s">
        <v>49</v>
      </c>
      <c r="L1031">
        <v>1933857</v>
      </c>
      <c r="M1031" t="s">
        <v>82</v>
      </c>
      <c r="N1031" t="s">
        <v>83</v>
      </c>
      <c r="O1031" t="s">
        <v>84</v>
      </c>
      <c r="P1031" t="s">
        <v>85</v>
      </c>
      <c r="Q1031" t="s">
        <v>54</v>
      </c>
      <c r="R1031">
        <v>100994845</v>
      </c>
      <c r="S1031" t="s">
        <v>86</v>
      </c>
      <c r="T1031" t="s">
        <v>56</v>
      </c>
      <c r="U1031" t="s">
        <v>57</v>
      </c>
      <c r="V1031">
        <v>11776.7</v>
      </c>
      <c r="W1031">
        <v>22171.25</v>
      </c>
      <c r="X1031">
        <v>19468</v>
      </c>
      <c r="Y1031">
        <v>1</v>
      </c>
      <c r="Z1031">
        <v>1</v>
      </c>
      <c r="AA1031" s="1">
        <v>42730</v>
      </c>
      <c r="AB1031">
        <v>27000</v>
      </c>
      <c r="AC1031" t="s">
        <v>56</v>
      </c>
      <c r="AD1031" t="s">
        <v>87</v>
      </c>
    </row>
    <row r="1032" spans="1:30" x14ac:dyDescent="0.3">
      <c r="A1032">
        <v>68733</v>
      </c>
      <c r="B1032">
        <v>1</v>
      </c>
      <c r="C1032" t="s">
        <v>613</v>
      </c>
      <c r="D1032" t="s">
        <v>656</v>
      </c>
      <c r="E1032">
        <v>20986203</v>
      </c>
      <c r="F1032">
        <v>7117963854</v>
      </c>
      <c r="G1032" t="s">
        <v>46</v>
      </c>
      <c r="H1032" t="s">
        <v>47</v>
      </c>
      <c r="I1032" t="s">
        <v>48</v>
      </c>
      <c r="J1032">
        <v>7032</v>
      </c>
      <c r="K1032" t="s">
        <v>49</v>
      </c>
      <c r="L1032">
        <v>4113123</v>
      </c>
      <c r="M1032" t="s">
        <v>279</v>
      </c>
      <c r="N1032" t="s">
        <v>280</v>
      </c>
      <c r="O1032" t="s">
        <v>281</v>
      </c>
      <c r="P1032" t="s">
        <v>282</v>
      </c>
      <c r="Q1032" t="s">
        <v>54</v>
      </c>
      <c r="R1032">
        <v>100214689</v>
      </c>
      <c r="S1032" t="s">
        <v>155</v>
      </c>
      <c r="T1032" t="s">
        <v>56</v>
      </c>
      <c r="U1032" t="s">
        <v>57</v>
      </c>
      <c r="V1032">
        <v>3350.22</v>
      </c>
      <c r="W1032">
        <v>22060.25</v>
      </c>
      <c r="X1032">
        <v>20186.36</v>
      </c>
      <c r="Y1032">
        <v>1</v>
      </c>
      <c r="Z1032">
        <v>1</v>
      </c>
      <c r="AA1032" s="1">
        <v>42730</v>
      </c>
      <c r="AB1032">
        <v>27000</v>
      </c>
      <c r="AC1032" t="s">
        <v>56</v>
      </c>
      <c r="AD1032" t="s">
        <v>303</v>
      </c>
    </row>
    <row r="1033" spans="1:30" x14ac:dyDescent="0.3">
      <c r="A1033">
        <v>68554</v>
      </c>
      <c r="B1033">
        <v>1</v>
      </c>
      <c r="C1033" t="s">
        <v>613</v>
      </c>
      <c r="D1033" t="s">
        <v>656</v>
      </c>
      <c r="E1033">
        <v>20986194</v>
      </c>
      <c r="F1033">
        <v>7117924951</v>
      </c>
      <c r="G1033" t="s">
        <v>46</v>
      </c>
      <c r="H1033" t="s">
        <v>47</v>
      </c>
      <c r="I1033" t="s">
        <v>48</v>
      </c>
      <c r="J1033">
        <v>7032</v>
      </c>
      <c r="K1033" t="s">
        <v>49</v>
      </c>
      <c r="L1033">
        <v>3782207</v>
      </c>
      <c r="M1033" t="s">
        <v>112</v>
      </c>
      <c r="N1033" t="s">
        <v>113</v>
      </c>
      <c r="O1033" t="s">
        <v>114</v>
      </c>
      <c r="P1033" t="s">
        <v>115</v>
      </c>
      <c r="Q1033" t="s">
        <v>54</v>
      </c>
      <c r="R1033">
        <v>100894891</v>
      </c>
      <c r="S1033" t="s">
        <v>116</v>
      </c>
      <c r="T1033" t="s">
        <v>56</v>
      </c>
      <c r="U1033" t="s">
        <v>57</v>
      </c>
      <c r="V1033">
        <v>13576.76</v>
      </c>
      <c r="W1033">
        <v>22059.61</v>
      </c>
      <c r="X1033">
        <v>20069.7</v>
      </c>
      <c r="Y1033">
        <v>1</v>
      </c>
      <c r="Z1033">
        <v>1</v>
      </c>
      <c r="AA1033" s="1">
        <v>42730</v>
      </c>
      <c r="AB1033">
        <v>27000</v>
      </c>
      <c r="AC1033" t="s">
        <v>56</v>
      </c>
      <c r="AD1033" t="s">
        <v>117</v>
      </c>
    </row>
    <row r="1034" spans="1:30" x14ac:dyDescent="0.3">
      <c r="A1034">
        <v>68758</v>
      </c>
      <c r="B1034">
        <v>1</v>
      </c>
      <c r="C1034" t="s">
        <v>613</v>
      </c>
      <c r="D1034" t="s">
        <v>656</v>
      </c>
      <c r="E1034">
        <v>20986285</v>
      </c>
      <c r="F1034">
        <v>7117963957</v>
      </c>
      <c r="G1034" t="s">
        <v>46</v>
      </c>
      <c r="H1034" t="s">
        <v>47</v>
      </c>
      <c r="I1034" t="s">
        <v>48</v>
      </c>
      <c r="J1034">
        <v>7032</v>
      </c>
      <c r="K1034" t="s">
        <v>49</v>
      </c>
      <c r="L1034">
        <v>5014992</v>
      </c>
      <c r="M1034" t="s">
        <v>302</v>
      </c>
      <c r="N1034" t="s">
        <v>280</v>
      </c>
      <c r="O1034" t="s">
        <v>281</v>
      </c>
      <c r="P1034" t="s">
        <v>282</v>
      </c>
      <c r="Q1034" t="s">
        <v>54</v>
      </c>
      <c r="R1034">
        <v>100297681</v>
      </c>
      <c r="S1034" t="s">
        <v>258</v>
      </c>
      <c r="T1034" t="s">
        <v>56</v>
      </c>
      <c r="U1034" t="s">
        <v>57</v>
      </c>
      <c r="V1034">
        <v>3286.73</v>
      </c>
      <c r="W1034">
        <v>22044.9</v>
      </c>
      <c r="X1034">
        <v>20242.509999999998</v>
      </c>
      <c r="Y1034">
        <v>1</v>
      </c>
      <c r="Z1034">
        <v>1</v>
      </c>
      <c r="AA1034" s="1">
        <v>42730</v>
      </c>
      <c r="AB1034">
        <v>27000</v>
      </c>
      <c r="AC1034" t="s">
        <v>56</v>
      </c>
      <c r="AD1034" t="s">
        <v>283</v>
      </c>
    </row>
    <row r="1035" spans="1:30" x14ac:dyDescent="0.3">
      <c r="A1035">
        <v>68542</v>
      </c>
      <c r="B1035">
        <v>1</v>
      </c>
      <c r="C1035" t="s">
        <v>613</v>
      </c>
      <c r="D1035" t="s">
        <v>656</v>
      </c>
      <c r="E1035">
        <v>20986186</v>
      </c>
      <c r="F1035">
        <v>7117924848</v>
      </c>
      <c r="G1035" t="s">
        <v>46</v>
      </c>
      <c r="H1035" t="s">
        <v>47</v>
      </c>
      <c r="I1035" t="s">
        <v>48</v>
      </c>
      <c r="J1035">
        <v>7032</v>
      </c>
      <c r="K1035" t="s">
        <v>49</v>
      </c>
      <c r="L1035">
        <v>917531</v>
      </c>
      <c r="M1035" t="s">
        <v>319</v>
      </c>
      <c r="N1035" t="s">
        <v>152</v>
      </c>
      <c r="O1035" t="s">
        <v>153</v>
      </c>
      <c r="P1035" t="s">
        <v>154</v>
      </c>
      <c r="Q1035" t="s">
        <v>54</v>
      </c>
      <c r="R1035">
        <v>100297681</v>
      </c>
      <c r="S1035" t="s">
        <v>258</v>
      </c>
      <c r="T1035" t="s">
        <v>56</v>
      </c>
      <c r="U1035" t="s">
        <v>57</v>
      </c>
      <c r="V1035">
        <v>3730.79</v>
      </c>
      <c r="W1035">
        <v>21930.19</v>
      </c>
      <c r="X1035">
        <v>20049.93</v>
      </c>
      <c r="Y1035">
        <v>1</v>
      </c>
      <c r="Z1035">
        <v>1</v>
      </c>
      <c r="AA1035" s="1">
        <v>42730</v>
      </c>
      <c r="AB1035">
        <v>27000</v>
      </c>
      <c r="AC1035" t="s">
        <v>56</v>
      </c>
      <c r="AD1035" t="s">
        <v>298</v>
      </c>
    </row>
    <row r="1036" spans="1:30" x14ac:dyDescent="0.3">
      <c r="A1036">
        <v>68502</v>
      </c>
      <c r="B1036">
        <v>1</v>
      </c>
      <c r="C1036" t="s">
        <v>613</v>
      </c>
      <c r="D1036" t="s">
        <v>656</v>
      </c>
      <c r="E1036">
        <v>20986279</v>
      </c>
      <c r="F1036">
        <v>7117899887</v>
      </c>
      <c r="G1036" t="s">
        <v>46</v>
      </c>
      <c r="H1036" t="s">
        <v>47</v>
      </c>
      <c r="I1036" t="s">
        <v>48</v>
      </c>
      <c r="J1036">
        <v>7032</v>
      </c>
      <c r="K1036" t="s">
        <v>49</v>
      </c>
      <c r="L1036">
        <v>931925</v>
      </c>
      <c r="M1036" t="s">
        <v>239</v>
      </c>
      <c r="N1036" t="s">
        <v>240</v>
      </c>
      <c r="O1036" t="s">
        <v>241</v>
      </c>
      <c r="P1036" t="s">
        <v>242</v>
      </c>
      <c r="Q1036" t="s">
        <v>54</v>
      </c>
      <c r="R1036">
        <v>100647401</v>
      </c>
      <c r="S1036" t="s">
        <v>274</v>
      </c>
      <c r="T1036" t="s">
        <v>56</v>
      </c>
      <c r="U1036" t="s">
        <v>57</v>
      </c>
      <c r="V1036">
        <v>3428.64</v>
      </c>
      <c r="W1036">
        <v>21865.39</v>
      </c>
      <c r="X1036">
        <v>20016.91</v>
      </c>
      <c r="Y1036">
        <v>1</v>
      </c>
      <c r="Z1036">
        <v>1</v>
      </c>
      <c r="AA1036" s="1">
        <v>42730</v>
      </c>
      <c r="AB1036">
        <v>27000</v>
      </c>
      <c r="AC1036" t="s">
        <v>56</v>
      </c>
      <c r="AD1036" t="s">
        <v>275</v>
      </c>
    </row>
    <row r="1037" spans="1:30" x14ac:dyDescent="0.3">
      <c r="A1037">
        <v>68621</v>
      </c>
      <c r="B1037">
        <v>1</v>
      </c>
      <c r="C1037" t="s">
        <v>613</v>
      </c>
      <c r="D1037" t="s">
        <v>656</v>
      </c>
      <c r="E1037">
        <v>20986272</v>
      </c>
      <c r="F1037">
        <v>7117930081</v>
      </c>
      <c r="G1037" t="s">
        <v>46</v>
      </c>
      <c r="H1037" t="s">
        <v>47</v>
      </c>
      <c r="I1037" t="s">
        <v>48</v>
      </c>
      <c r="J1037">
        <v>7032</v>
      </c>
      <c r="K1037" t="s">
        <v>49</v>
      </c>
      <c r="L1037">
        <v>3782207</v>
      </c>
      <c r="M1037" t="s">
        <v>112</v>
      </c>
      <c r="N1037" t="s">
        <v>113</v>
      </c>
      <c r="O1037" t="s">
        <v>114</v>
      </c>
      <c r="P1037" t="s">
        <v>115</v>
      </c>
      <c r="Q1037" t="s">
        <v>54</v>
      </c>
      <c r="R1037">
        <v>100894891</v>
      </c>
      <c r="S1037" t="s">
        <v>116</v>
      </c>
      <c r="T1037" t="s">
        <v>56</v>
      </c>
      <c r="U1037" t="s">
        <v>57</v>
      </c>
      <c r="V1037">
        <v>13574.33</v>
      </c>
      <c r="W1037">
        <v>21856</v>
      </c>
      <c r="X1037">
        <v>19881.099999999999</v>
      </c>
      <c r="Y1037">
        <v>1</v>
      </c>
      <c r="Z1037">
        <v>1</v>
      </c>
      <c r="AA1037" s="1">
        <v>42730</v>
      </c>
      <c r="AB1037">
        <v>27000</v>
      </c>
      <c r="AC1037" t="s">
        <v>56</v>
      </c>
      <c r="AD1037" t="s">
        <v>117</v>
      </c>
    </row>
    <row r="1038" spans="1:30" x14ac:dyDescent="0.3">
      <c r="A1038">
        <v>68497</v>
      </c>
      <c r="B1038">
        <v>1</v>
      </c>
      <c r="C1038" t="s">
        <v>613</v>
      </c>
      <c r="D1038" t="s">
        <v>656</v>
      </c>
      <c r="E1038">
        <v>20986304</v>
      </c>
      <c r="F1038">
        <v>7117898757</v>
      </c>
      <c r="G1038" t="s">
        <v>46</v>
      </c>
      <c r="H1038" t="s">
        <v>47</v>
      </c>
      <c r="I1038" t="s">
        <v>48</v>
      </c>
      <c r="J1038">
        <v>7032</v>
      </c>
      <c r="K1038" t="s">
        <v>49</v>
      </c>
      <c r="L1038">
        <v>941468</v>
      </c>
      <c r="M1038" t="s">
        <v>205</v>
      </c>
      <c r="N1038" t="s">
        <v>206</v>
      </c>
      <c r="O1038" t="s">
        <v>207</v>
      </c>
      <c r="P1038" t="s">
        <v>208</v>
      </c>
      <c r="Q1038" t="s">
        <v>54</v>
      </c>
      <c r="R1038">
        <v>101093720</v>
      </c>
      <c r="S1038" t="s">
        <v>55</v>
      </c>
      <c r="T1038" t="s">
        <v>56</v>
      </c>
      <c r="U1038" t="s">
        <v>57</v>
      </c>
      <c r="V1038">
        <v>3785.39</v>
      </c>
      <c r="W1038">
        <v>21818.62</v>
      </c>
      <c r="X1038">
        <v>19892.48</v>
      </c>
      <c r="Y1038">
        <v>1</v>
      </c>
      <c r="Z1038">
        <v>1</v>
      </c>
      <c r="AA1038" s="1">
        <v>42730</v>
      </c>
      <c r="AB1038">
        <v>27000</v>
      </c>
      <c r="AC1038" t="s">
        <v>56</v>
      </c>
      <c r="AD1038" t="s">
        <v>209</v>
      </c>
    </row>
    <row r="1039" spans="1:30" x14ac:dyDescent="0.3">
      <c r="A1039">
        <v>68504</v>
      </c>
      <c r="B1039">
        <v>1</v>
      </c>
      <c r="C1039" t="s">
        <v>613</v>
      </c>
      <c r="D1039" t="s">
        <v>656</v>
      </c>
      <c r="E1039">
        <v>20986281</v>
      </c>
      <c r="F1039">
        <v>7117899889</v>
      </c>
      <c r="G1039" t="s">
        <v>46</v>
      </c>
      <c r="H1039" t="s">
        <v>47</v>
      </c>
      <c r="I1039" t="s">
        <v>48</v>
      </c>
      <c r="J1039">
        <v>7032</v>
      </c>
      <c r="K1039" t="s">
        <v>49</v>
      </c>
      <c r="L1039">
        <v>5097777</v>
      </c>
      <c r="M1039" t="s">
        <v>399</v>
      </c>
      <c r="N1039" t="s">
        <v>400</v>
      </c>
      <c r="O1039" t="s">
        <v>99</v>
      </c>
      <c r="P1039" t="s">
        <v>100</v>
      </c>
      <c r="Q1039" t="s">
        <v>54</v>
      </c>
      <c r="R1039">
        <v>100994845</v>
      </c>
      <c r="S1039" t="s">
        <v>86</v>
      </c>
      <c r="T1039" t="s">
        <v>56</v>
      </c>
      <c r="U1039" t="s">
        <v>57</v>
      </c>
      <c r="V1039">
        <v>7043.33</v>
      </c>
      <c r="W1039">
        <v>21566.240000000002</v>
      </c>
      <c r="X1039">
        <v>19740.2</v>
      </c>
      <c r="Y1039">
        <v>1</v>
      </c>
      <c r="Z1039">
        <v>1</v>
      </c>
      <c r="AA1039" s="1">
        <v>42730</v>
      </c>
      <c r="AB1039">
        <v>27000</v>
      </c>
      <c r="AC1039" t="s">
        <v>56</v>
      </c>
      <c r="AD1039" t="s">
        <v>401</v>
      </c>
    </row>
    <row r="1040" spans="1:30" x14ac:dyDescent="0.3">
      <c r="A1040">
        <v>68734</v>
      </c>
      <c r="B1040">
        <v>1</v>
      </c>
      <c r="C1040" t="s">
        <v>613</v>
      </c>
      <c r="D1040" t="s">
        <v>656</v>
      </c>
      <c r="E1040">
        <v>20986204</v>
      </c>
      <c r="F1040">
        <v>7117963855</v>
      </c>
      <c r="G1040" t="s">
        <v>46</v>
      </c>
      <c r="H1040" t="s">
        <v>47</v>
      </c>
      <c r="I1040" t="s">
        <v>48</v>
      </c>
      <c r="J1040">
        <v>7032</v>
      </c>
      <c r="K1040" t="s">
        <v>49</v>
      </c>
      <c r="L1040">
        <v>4205647</v>
      </c>
      <c r="M1040" t="s">
        <v>168</v>
      </c>
      <c r="N1040" t="s">
        <v>169</v>
      </c>
      <c r="O1040" t="s">
        <v>170</v>
      </c>
      <c r="P1040" t="s">
        <v>171</v>
      </c>
      <c r="Q1040" t="s">
        <v>54</v>
      </c>
      <c r="R1040">
        <v>101047835</v>
      </c>
      <c r="S1040" t="s">
        <v>172</v>
      </c>
      <c r="T1040" t="s">
        <v>56</v>
      </c>
      <c r="U1040" t="s">
        <v>57</v>
      </c>
      <c r="V1040">
        <v>14235.41</v>
      </c>
      <c r="W1040">
        <v>21393.51</v>
      </c>
      <c r="X1040">
        <v>19584.61</v>
      </c>
      <c r="Y1040">
        <v>1</v>
      </c>
      <c r="Z1040">
        <v>1</v>
      </c>
      <c r="AA1040" s="1">
        <v>42730</v>
      </c>
      <c r="AB1040">
        <v>27000</v>
      </c>
      <c r="AC1040" t="s">
        <v>56</v>
      </c>
      <c r="AD1040" t="s">
        <v>173</v>
      </c>
    </row>
    <row r="1041" spans="1:30" x14ac:dyDescent="0.3">
      <c r="A1041">
        <v>68499</v>
      </c>
      <c r="B1041">
        <v>1</v>
      </c>
      <c r="C1041" t="s">
        <v>613</v>
      </c>
      <c r="D1041" t="s">
        <v>656</v>
      </c>
      <c r="E1041">
        <v>20986277</v>
      </c>
      <c r="F1041">
        <v>7117899884</v>
      </c>
      <c r="G1041" t="s">
        <v>46</v>
      </c>
      <c r="H1041" t="s">
        <v>47</v>
      </c>
      <c r="I1041" t="s">
        <v>48</v>
      </c>
      <c r="J1041">
        <v>7032</v>
      </c>
      <c r="K1041" t="s">
        <v>49</v>
      </c>
      <c r="L1041">
        <v>4205647</v>
      </c>
      <c r="M1041" t="s">
        <v>168</v>
      </c>
      <c r="N1041" t="s">
        <v>169</v>
      </c>
      <c r="O1041" t="s">
        <v>170</v>
      </c>
      <c r="P1041" t="s">
        <v>171</v>
      </c>
      <c r="Q1041" t="s">
        <v>54</v>
      </c>
      <c r="R1041">
        <v>101047835</v>
      </c>
      <c r="S1041" t="s">
        <v>172</v>
      </c>
      <c r="T1041" t="s">
        <v>56</v>
      </c>
      <c r="U1041" t="s">
        <v>57</v>
      </c>
      <c r="V1041">
        <v>14234.78</v>
      </c>
      <c r="W1041">
        <v>21281.29</v>
      </c>
      <c r="X1041">
        <v>19481.79</v>
      </c>
      <c r="Y1041">
        <v>1</v>
      </c>
      <c r="Z1041">
        <v>1</v>
      </c>
      <c r="AA1041" s="1">
        <v>42730</v>
      </c>
      <c r="AB1041">
        <v>27000</v>
      </c>
      <c r="AC1041" t="s">
        <v>56</v>
      </c>
      <c r="AD1041" t="s">
        <v>173</v>
      </c>
    </row>
    <row r="1042" spans="1:30" x14ac:dyDescent="0.3">
      <c r="A1042">
        <v>68556</v>
      </c>
      <c r="B1042">
        <v>1</v>
      </c>
      <c r="C1042" t="s">
        <v>613</v>
      </c>
      <c r="D1042" t="s">
        <v>656</v>
      </c>
      <c r="E1042">
        <v>20986196</v>
      </c>
      <c r="F1042">
        <v>7117924953</v>
      </c>
      <c r="G1042" t="s">
        <v>46</v>
      </c>
      <c r="H1042" t="s">
        <v>47</v>
      </c>
      <c r="I1042" t="s">
        <v>48</v>
      </c>
      <c r="J1042">
        <v>7032</v>
      </c>
      <c r="K1042" t="s">
        <v>49</v>
      </c>
      <c r="L1042">
        <v>915409</v>
      </c>
      <c r="M1042" t="s">
        <v>247</v>
      </c>
      <c r="N1042" t="s">
        <v>248</v>
      </c>
      <c r="O1042" t="s">
        <v>249</v>
      </c>
      <c r="P1042" t="s">
        <v>250</v>
      </c>
      <c r="Q1042" t="s">
        <v>54</v>
      </c>
      <c r="R1042">
        <v>100422206</v>
      </c>
      <c r="S1042" t="s">
        <v>615</v>
      </c>
      <c r="T1042" t="s">
        <v>56</v>
      </c>
      <c r="U1042" t="s">
        <v>57</v>
      </c>
      <c r="V1042">
        <v>4952.84</v>
      </c>
      <c r="W1042">
        <v>20978.83</v>
      </c>
      <c r="X1042">
        <v>19000.78</v>
      </c>
      <c r="Y1042">
        <v>1</v>
      </c>
      <c r="Z1042">
        <v>1</v>
      </c>
      <c r="AA1042" s="1">
        <v>42730</v>
      </c>
      <c r="AB1042">
        <v>27000</v>
      </c>
      <c r="AC1042" t="s">
        <v>56</v>
      </c>
      <c r="AD1042" t="s">
        <v>634</v>
      </c>
    </row>
    <row r="1043" spans="1:30" x14ac:dyDescent="0.3">
      <c r="A1043">
        <v>68740</v>
      </c>
      <c r="B1043">
        <v>1</v>
      </c>
      <c r="C1043" t="s">
        <v>613</v>
      </c>
      <c r="D1043" t="s">
        <v>656</v>
      </c>
      <c r="E1043">
        <v>20986210</v>
      </c>
      <c r="F1043">
        <v>7117963861</v>
      </c>
      <c r="G1043" t="s">
        <v>46</v>
      </c>
      <c r="H1043" t="s">
        <v>47</v>
      </c>
      <c r="I1043" t="s">
        <v>48</v>
      </c>
      <c r="J1043">
        <v>7032</v>
      </c>
      <c r="K1043" t="s">
        <v>49</v>
      </c>
      <c r="L1043">
        <v>940117</v>
      </c>
      <c r="M1043" t="s">
        <v>69</v>
      </c>
      <c r="N1043" t="s">
        <v>70</v>
      </c>
      <c r="O1043" t="s">
        <v>71</v>
      </c>
      <c r="P1043" t="s">
        <v>72</v>
      </c>
      <c r="Q1043" t="s">
        <v>54</v>
      </c>
      <c r="R1043">
        <v>100223303</v>
      </c>
      <c r="S1043" t="s">
        <v>64</v>
      </c>
      <c r="T1043" t="s">
        <v>56</v>
      </c>
      <c r="U1043" t="s">
        <v>57</v>
      </c>
      <c r="V1043">
        <v>12611.58</v>
      </c>
      <c r="W1043">
        <v>20710.599999999999</v>
      </c>
      <c r="X1043">
        <v>18802</v>
      </c>
      <c r="Y1043">
        <v>1</v>
      </c>
      <c r="Z1043">
        <v>1</v>
      </c>
      <c r="AA1043" s="1">
        <v>42730</v>
      </c>
      <c r="AB1043">
        <v>27000</v>
      </c>
      <c r="AC1043" t="s">
        <v>56</v>
      </c>
      <c r="AD1043" t="s">
        <v>73</v>
      </c>
    </row>
    <row r="1044" spans="1:30" x14ac:dyDescent="0.3">
      <c r="A1044">
        <v>68757</v>
      </c>
      <c r="B1044">
        <v>1</v>
      </c>
      <c r="C1044" t="s">
        <v>613</v>
      </c>
      <c r="D1044" t="s">
        <v>656</v>
      </c>
      <c r="E1044">
        <v>20986284</v>
      </c>
      <c r="F1044">
        <v>7117963956</v>
      </c>
      <c r="G1044" t="s">
        <v>46</v>
      </c>
      <c r="H1044" t="s">
        <v>47</v>
      </c>
      <c r="I1044" t="s">
        <v>48</v>
      </c>
      <c r="J1044">
        <v>7032</v>
      </c>
      <c r="K1044" t="s">
        <v>49</v>
      </c>
      <c r="L1044">
        <v>659338</v>
      </c>
      <c r="M1044" t="s">
        <v>50</v>
      </c>
      <c r="N1044" t="s">
        <v>51</v>
      </c>
      <c r="O1044" t="s">
        <v>52</v>
      </c>
      <c r="P1044" t="s">
        <v>53</v>
      </c>
      <c r="Q1044" t="s">
        <v>54</v>
      </c>
      <c r="R1044">
        <v>101093720</v>
      </c>
      <c r="S1044" t="s">
        <v>55</v>
      </c>
      <c r="T1044" t="s">
        <v>56</v>
      </c>
      <c r="U1044" t="s">
        <v>57</v>
      </c>
      <c r="V1044">
        <v>1873.79</v>
      </c>
      <c r="W1044">
        <v>19261.14</v>
      </c>
      <c r="X1044">
        <v>17533.2</v>
      </c>
      <c r="Y1044">
        <v>1</v>
      </c>
      <c r="Z1044">
        <v>1</v>
      </c>
      <c r="AA1044" s="1">
        <v>42730</v>
      </c>
      <c r="AB1044">
        <v>27000</v>
      </c>
      <c r="AC1044" t="s">
        <v>56</v>
      </c>
      <c r="AD1044" t="s">
        <v>220</v>
      </c>
    </row>
    <row r="1045" spans="1:30" x14ac:dyDescent="0.3">
      <c r="A1045">
        <v>69487</v>
      </c>
      <c r="B1045">
        <v>1</v>
      </c>
      <c r="C1045" t="s">
        <v>613</v>
      </c>
      <c r="D1045" t="s">
        <v>658</v>
      </c>
      <c r="E1045">
        <v>20995979</v>
      </c>
      <c r="F1045">
        <v>7117967291</v>
      </c>
      <c r="G1045" t="s">
        <v>46</v>
      </c>
      <c r="H1045" t="s">
        <v>47</v>
      </c>
      <c r="I1045" t="s">
        <v>48</v>
      </c>
      <c r="J1045">
        <v>7032</v>
      </c>
      <c r="K1045" t="s">
        <v>49</v>
      </c>
      <c r="L1045">
        <v>1933857</v>
      </c>
      <c r="M1045" t="s">
        <v>82</v>
      </c>
      <c r="N1045" t="s">
        <v>83</v>
      </c>
      <c r="O1045" t="s">
        <v>84</v>
      </c>
      <c r="P1045" t="s">
        <v>85</v>
      </c>
      <c r="Q1045" t="s">
        <v>54</v>
      </c>
      <c r="R1045">
        <v>100994845</v>
      </c>
      <c r="S1045" t="s">
        <v>86</v>
      </c>
      <c r="T1045" t="s">
        <v>56</v>
      </c>
      <c r="U1045" t="s">
        <v>57</v>
      </c>
      <c r="V1045">
        <v>11759.83</v>
      </c>
      <c r="W1045">
        <v>24280.43</v>
      </c>
      <c r="X1045">
        <v>22194.03</v>
      </c>
      <c r="Y1045">
        <v>1</v>
      </c>
      <c r="Z1045">
        <v>1</v>
      </c>
      <c r="AA1045" s="1">
        <v>42731</v>
      </c>
      <c r="AB1045">
        <v>27000</v>
      </c>
      <c r="AC1045" t="s">
        <v>56</v>
      </c>
      <c r="AD1045" t="s">
        <v>87</v>
      </c>
    </row>
    <row r="1046" spans="1:30" x14ac:dyDescent="0.3">
      <c r="A1046">
        <v>69485</v>
      </c>
      <c r="B1046">
        <v>1</v>
      </c>
      <c r="C1046" t="s">
        <v>613</v>
      </c>
      <c r="D1046" t="s">
        <v>658</v>
      </c>
      <c r="E1046">
        <v>20995977</v>
      </c>
      <c r="F1046">
        <v>7117967289</v>
      </c>
      <c r="G1046" t="s">
        <v>46</v>
      </c>
      <c r="H1046" t="s">
        <v>47</v>
      </c>
      <c r="I1046" t="s">
        <v>48</v>
      </c>
      <c r="J1046">
        <v>7032</v>
      </c>
      <c r="K1046" t="s">
        <v>49</v>
      </c>
      <c r="L1046">
        <v>3537341</v>
      </c>
      <c r="M1046" t="s">
        <v>320</v>
      </c>
      <c r="N1046" t="s">
        <v>133</v>
      </c>
      <c r="O1046" t="s">
        <v>84</v>
      </c>
      <c r="P1046" t="s">
        <v>85</v>
      </c>
      <c r="Q1046" t="s">
        <v>54</v>
      </c>
      <c r="R1046">
        <v>100994845</v>
      </c>
      <c r="S1046" t="s">
        <v>86</v>
      </c>
      <c r="T1046" t="s">
        <v>56</v>
      </c>
      <c r="U1046" t="s">
        <v>57</v>
      </c>
      <c r="V1046">
        <v>11371.62</v>
      </c>
      <c r="W1046">
        <v>24087.97</v>
      </c>
      <c r="X1046">
        <v>22414.91</v>
      </c>
      <c r="Y1046">
        <v>1</v>
      </c>
      <c r="Z1046">
        <v>1</v>
      </c>
      <c r="AA1046" s="1">
        <v>42731</v>
      </c>
      <c r="AB1046">
        <v>27000</v>
      </c>
      <c r="AC1046" t="s">
        <v>56</v>
      </c>
      <c r="AD1046" t="s">
        <v>321</v>
      </c>
    </row>
    <row r="1047" spans="1:30" x14ac:dyDescent="0.3">
      <c r="A1047">
        <v>69483</v>
      </c>
      <c r="B1047">
        <v>1</v>
      </c>
      <c r="C1047" t="s">
        <v>613</v>
      </c>
      <c r="D1047" t="s">
        <v>658</v>
      </c>
      <c r="E1047">
        <v>20995975</v>
      </c>
      <c r="F1047">
        <v>7117967287</v>
      </c>
      <c r="G1047" t="s">
        <v>46</v>
      </c>
      <c r="H1047" t="s">
        <v>47</v>
      </c>
      <c r="I1047" t="s">
        <v>48</v>
      </c>
      <c r="J1047">
        <v>7032</v>
      </c>
      <c r="K1047" t="s">
        <v>49</v>
      </c>
      <c r="L1047">
        <v>2497722</v>
      </c>
      <c r="M1047" t="s">
        <v>581</v>
      </c>
      <c r="N1047" t="s">
        <v>133</v>
      </c>
      <c r="O1047" t="s">
        <v>84</v>
      </c>
      <c r="P1047" t="s">
        <v>85</v>
      </c>
      <c r="Q1047" t="s">
        <v>54</v>
      </c>
      <c r="R1047">
        <v>100994845</v>
      </c>
      <c r="S1047" t="s">
        <v>86</v>
      </c>
      <c r="T1047" t="s">
        <v>56</v>
      </c>
      <c r="U1047" t="s">
        <v>57</v>
      </c>
      <c r="V1047">
        <v>11407.49</v>
      </c>
      <c r="W1047">
        <v>23538.54</v>
      </c>
      <c r="X1047">
        <v>21255.96</v>
      </c>
      <c r="Y1047">
        <v>1</v>
      </c>
      <c r="Z1047">
        <v>1</v>
      </c>
      <c r="AA1047" s="1">
        <v>42731</v>
      </c>
      <c r="AB1047">
        <v>27000</v>
      </c>
      <c r="AC1047" t="s">
        <v>56</v>
      </c>
      <c r="AD1047" t="s">
        <v>321</v>
      </c>
    </row>
    <row r="1048" spans="1:30" x14ac:dyDescent="0.3">
      <c r="A1048">
        <v>69484</v>
      </c>
      <c r="B1048">
        <v>1</v>
      </c>
      <c r="C1048" t="s">
        <v>613</v>
      </c>
      <c r="D1048" t="s">
        <v>658</v>
      </c>
      <c r="E1048">
        <v>20995976</v>
      </c>
      <c r="F1048">
        <v>7117967288</v>
      </c>
      <c r="G1048" t="s">
        <v>46</v>
      </c>
      <c r="H1048" t="s">
        <v>47</v>
      </c>
      <c r="I1048" t="s">
        <v>48</v>
      </c>
      <c r="J1048">
        <v>7032</v>
      </c>
      <c r="K1048" t="s">
        <v>49</v>
      </c>
      <c r="L1048">
        <v>4119717</v>
      </c>
      <c r="M1048" t="s">
        <v>309</v>
      </c>
      <c r="N1048" t="s">
        <v>310</v>
      </c>
      <c r="O1048" t="s">
        <v>311</v>
      </c>
      <c r="P1048" t="s">
        <v>312</v>
      </c>
      <c r="Q1048" t="s">
        <v>54</v>
      </c>
      <c r="R1048">
        <v>100223303</v>
      </c>
      <c r="S1048" t="s">
        <v>64</v>
      </c>
      <c r="T1048" t="s">
        <v>56</v>
      </c>
      <c r="U1048" t="s">
        <v>57</v>
      </c>
      <c r="V1048">
        <v>5797.05</v>
      </c>
      <c r="W1048">
        <v>22994.01</v>
      </c>
      <c r="X1048">
        <v>21063.65</v>
      </c>
      <c r="Y1048">
        <v>1</v>
      </c>
      <c r="Z1048">
        <v>1</v>
      </c>
      <c r="AA1048" s="1">
        <v>42731</v>
      </c>
      <c r="AB1048">
        <v>27000</v>
      </c>
      <c r="AC1048" t="s">
        <v>56</v>
      </c>
      <c r="AD1048" t="s">
        <v>313</v>
      </c>
    </row>
    <row r="1049" spans="1:30" x14ac:dyDescent="0.3">
      <c r="A1049">
        <v>69467</v>
      </c>
      <c r="B1049">
        <v>1</v>
      </c>
      <c r="C1049" t="s">
        <v>613</v>
      </c>
      <c r="D1049" t="s">
        <v>658</v>
      </c>
      <c r="E1049">
        <v>20995760</v>
      </c>
      <c r="F1049">
        <v>7117964432</v>
      </c>
      <c r="G1049" t="s">
        <v>46</v>
      </c>
      <c r="H1049" t="s">
        <v>47</v>
      </c>
      <c r="I1049" t="s">
        <v>48</v>
      </c>
      <c r="J1049">
        <v>7032</v>
      </c>
      <c r="K1049" t="s">
        <v>49</v>
      </c>
      <c r="L1049">
        <v>5014992</v>
      </c>
      <c r="M1049" t="s">
        <v>302</v>
      </c>
      <c r="N1049" t="s">
        <v>280</v>
      </c>
      <c r="O1049" t="s">
        <v>281</v>
      </c>
      <c r="P1049" t="s">
        <v>282</v>
      </c>
      <c r="Q1049" t="s">
        <v>54</v>
      </c>
      <c r="R1049">
        <v>100214689</v>
      </c>
      <c r="S1049" t="s">
        <v>155</v>
      </c>
      <c r="T1049" t="s">
        <v>56</v>
      </c>
      <c r="U1049" t="s">
        <v>57</v>
      </c>
      <c r="V1049">
        <v>3360.92</v>
      </c>
      <c r="W1049">
        <v>22580.07</v>
      </c>
      <c r="X1049">
        <v>20559.13</v>
      </c>
      <c r="Y1049">
        <v>1</v>
      </c>
      <c r="Z1049">
        <v>1</v>
      </c>
      <c r="AA1049" s="1">
        <v>42731</v>
      </c>
      <c r="AB1049">
        <v>27000</v>
      </c>
      <c r="AC1049" t="s">
        <v>56</v>
      </c>
      <c r="AD1049" t="s">
        <v>303</v>
      </c>
    </row>
    <row r="1050" spans="1:30" x14ac:dyDescent="0.3">
      <c r="A1050">
        <v>69486</v>
      </c>
      <c r="B1050">
        <v>1</v>
      </c>
      <c r="C1050" t="s">
        <v>613</v>
      </c>
      <c r="D1050" t="s">
        <v>658</v>
      </c>
      <c r="E1050">
        <v>20995978</v>
      </c>
      <c r="F1050">
        <v>7117967290</v>
      </c>
      <c r="G1050" t="s">
        <v>46</v>
      </c>
      <c r="H1050" t="s">
        <v>47</v>
      </c>
      <c r="I1050" t="s">
        <v>48</v>
      </c>
      <c r="J1050">
        <v>7032</v>
      </c>
      <c r="K1050" t="s">
        <v>49</v>
      </c>
      <c r="L1050">
        <v>2064813</v>
      </c>
      <c r="M1050" t="s">
        <v>256</v>
      </c>
      <c r="N1050" t="s">
        <v>257</v>
      </c>
      <c r="O1050" t="s">
        <v>215</v>
      </c>
      <c r="P1050" t="s">
        <v>216</v>
      </c>
      <c r="Q1050" t="s">
        <v>54</v>
      </c>
      <c r="R1050">
        <v>100297681</v>
      </c>
      <c r="S1050" t="s">
        <v>258</v>
      </c>
      <c r="T1050" t="s">
        <v>56</v>
      </c>
      <c r="U1050" t="s">
        <v>57</v>
      </c>
      <c r="V1050">
        <v>11204.19</v>
      </c>
      <c r="W1050">
        <v>22511.43</v>
      </c>
      <c r="X1050">
        <v>20481.490000000002</v>
      </c>
      <c r="Y1050">
        <v>1</v>
      </c>
      <c r="Z1050">
        <v>1</v>
      </c>
      <c r="AA1050" s="1">
        <v>42731</v>
      </c>
      <c r="AB1050">
        <v>27000</v>
      </c>
      <c r="AC1050" t="s">
        <v>56</v>
      </c>
      <c r="AD1050" t="s">
        <v>259</v>
      </c>
    </row>
    <row r="1051" spans="1:30" x14ac:dyDescent="0.3">
      <c r="A1051">
        <v>69583</v>
      </c>
      <c r="B1051">
        <v>1</v>
      </c>
      <c r="C1051" t="s">
        <v>613</v>
      </c>
      <c r="D1051" t="s">
        <v>658</v>
      </c>
      <c r="E1051">
        <v>20995972</v>
      </c>
      <c r="F1051">
        <v>7117987747</v>
      </c>
      <c r="G1051" t="s">
        <v>46</v>
      </c>
      <c r="H1051" t="s">
        <v>47</v>
      </c>
      <c r="I1051" t="s">
        <v>48</v>
      </c>
      <c r="J1051">
        <v>7032</v>
      </c>
      <c r="K1051" t="s">
        <v>49</v>
      </c>
      <c r="L1051">
        <v>659338</v>
      </c>
      <c r="M1051" t="s">
        <v>50</v>
      </c>
      <c r="N1051" t="s">
        <v>51</v>
      </c>
      <c r="O1051" t="s">
        <v>52</v>
      </c>
      <c r="P1051" t="s">
        <v>53</v>
      </c>
      <c r="Q1051" t="s">
        <v>54</v>
      </c>
      <c r="R1051">
        <v>101093720</v>
      </c>
      <c r="S1051" t="s">
        <v>55</v>
      </c>
      <c r="T1051" t="s">
        <v>56</v>
      </c>
      <c r="U1051" t="s">
        <v>57</v>
      </c>
      <c r="V1051">
        <v>1868.34</v>
      </c>
      <c r="W1051">
        <v>22402.240000000002</v>
      </c>
      <c r="X1051">
        <v>20940.16</v>
      </c>
      <c r="Y1051">
        <v>1</v>
      </c>
      <c r="Z1051">
        <v>1</v>
      </c>
      <c r="AA1051" s="1">
        <v>42731</v>
      </c>
      <c r="AB1051">
        <v>27000</v>
      </c>
      <c r="AC1051" t="s">
        <v>56</v>
      </c>
      <c r="AD1051" t="s">
        <v>220</v>
      </c>
    </row>
    <row r="1052" spans="1:30" x14ac:dyDescent="0.3">
      <c r="A1052">
        <v>69488</v>
      </c>
      <c r="B1052">
        <v>1</v>
      </c>
      <c r="C1052" t="s">
        <v>613</v>
      </c>
      <c r="D1052" t="s">
        <v>658</v>
      </c>
      <c r="E1052">
        <v>20995980</v>
      </c>
      <c r="F1052">
        <v>7117967292</v>
      </c>
      <c r="G1052" t="s">
        <v>46</v>
      </c>
      <c r="H1052" t="s">
        <v>47</v>
      </c>
      <c r="I1052" t="s">
        <v>48</v>
      </c>
      <c r="J1052">
        <v>7032</v>
      </c>
      <c r="K1052" t="s">
        <v>49</v>
      </c>
      <c r="L1052">
        <v>4205182</v>
      </c>
      <c r="M1052" t="s">
        <v>286</v>
      </c>
      <c r="N1052" t="s">
        <v>287</v>
      </c>
      <c r="O1052" t="s">
        <v>170</v>
      </c>
      <c r="P1052" t="s">
        <v>171</v>
      </c>
      <c r="Q1052" t="s">
        <v>54</v>
      </c>
      <c r="R1052">
        <v>100214689</v>
      </c>
      <c r="S1052" t="s">
        <v>155</v>
      </c>
      <c r="T1052" t="s">
        <v>56</v>
      </c>
      <c r="U1052" t="s">
        <v>57</v>
      </c>
      <c r="V1052">
        <v>9293.01</v>
      </c>
      <c r="W1052">
        <v>22384.65</v>
      </c>
      <c r="X1052">
        <v>20550.86</v>
      </c>
      <c r="Y1052">
        <v>1</v>
      </c>
      <c r="Z1052">
        <v>1</v>
      </c>
      <c r="AA1052" s="1">
        <v>42731</v>
      </c>
      <c r="AB1052">
        <v>27000</v>
      </c>
      <c r="AC1052" t="s">
        <v>56</v>
      </c>
      <c r="AD1052" t="s">
        <v>288</v>
      </c>
    </row>
    <row r="1053" spans="1:30" x14ac:dyDescent="0.3">
      <c r="A1053">
        <v>69588</v>
      </c>
      <c r="B1053">
        <v>1</v>
      </c>
      <c r="C1053" t="s">
        <v>613</v>
      </c>
      <c r="D1053" t="s">
        <v>658</v>
      </c>
      <c r="E1053">
        <v>20995773</v>
      </c>
      <c r="F1053">
        <v>7117987763</v>
      </c>
      <c r="G1053" t="s">
        <v>46</v>
      </c>
      <c r="H1053" t="s">
        <v>47</v>
      </c>
      <c r="I1053" t="s">
        <v>48</v>
      </c>
      <c r="J1053">
        <v>7032</v>
      </c>
      <c r="K1053" t="s">
        <v>49</v>
      </c>
      <c r="L1053">
        <v>4480377</v>
      </c>
      <c r="M1053" t="s">
        <v>213</v>
      </c>
      <c r="N1053" t="s">
        <v>214</v>
      </c>
      <c r="O1053" t="s">
        <v>215</v>
      </c>
      <c r="P1053" t="s">
        <v>216</v>
      </c>
      <c r="Q1053" t="s">
        <v>54</v>
      </c>
      <c r="R1053">
        <v>100894891</v>
      </c>
      <c r="S1053" t="s">
        <v>116</v>
      </c>
      <c r="T1053" t="s">
        <v>56</v>
      </c>
      <c r="U1053" t="s">
        <v>57</v>
      </c>
      <c r="V1053">
        <v>20565.29</v>
      </c>
      <c r="W1053">
        <v>21714.47</v>
      </c>
      <c r="X1053">
        <v>19874.8</v>
      </c>
      <c r="Y1053">
        <v>1</v>
      </c>
      <c r="Z1053">
        <v>1</v>
      </c>
      <c r="AA1053" s="1">
        <v>42731</v>
      </c>
      <c r="AB1053">
        <v>27000</v>
      </c>
      <c r="AC1053" t="s">
        <v>56</v>
      </c>
      <c r="AD1053" t="s">
        <v>217</v>
      </c>
    </row>
    <row r="1054" spans="1:30" x14ac:dyDescent="0.3">
      <c r="A1054">
        <v>69584</v>
      </c>
      <c r="B1054">
        <v>1</v>
      </c>
      <c r="C1054" t="s">
        <v>613</v>
      </c>
      <c r="D1054" t="s">
        <v>658</v>
      </c>
      <c r="E1054">
        <v>20995973</v>
      </c>
      <c r="F1054">
        <v>7117987748</v>
      </c>
      <c r="G1054" t="s">
        <v>46</v>
      </c>
      <c r="H1054" t="s">
        <v>47</v>
      </c>
      <c r="I1054" t="s">
        <v>48</v>
      </c>
      <c r="J1054">
        <v>7032</v>
      </c>
      <c r="K1054" t="s">
        <v>49</v>
      </c>
      <c r="L1054">
        <v>5014992</v>
      </c>
      <c r="M1054" t="s">
        <v>302</v>
      </c>
      <c r="N1054" t="s">
        <v>280</v>
      </c>
      <c r="O1054" t="s">
        <v>281</v>
      </c>
      <c r="P1054" t="s">
        <v>282</v>
      </c>
      <c r="Q1054" t="s">
        <v>54</v>
      </c>
      <c r="R1054">
        <v>100297681</v>
      </c>
      <c r="S1054" t="s">
        <v>258</v>
      </c>
      <c r="T1054" t="s">
        <v>56</v>
      </c>
      <c r="U1054" t="s">
        <v>57</v>
      </c>
      <c r="V1054">
        <v>3271.22</v>
      </c>
      <c r="W1054">
        <v>20718.919999999998</v>
      </c>
      <c r="X1054">
        <v>18956.400000000001</v>
      </c>
      <c r="Y1054">
        <v>1</v>
      </c>
      <c r="Z1054">
        <v>1</v>
      </c>
      <c r="AA1054" s="1">
        <v>42731</v>
      </c>
      <c r="AB1054">
        <v>27000</v>
      </c>
      <c r="AC1054" t="s">
        <v>56</v>
      </c>
      <c r="AD1054" t="s">
        <v>283</v>
      </c>
    </row>
    <row r="1055" spans="1:30" x14ac:dyDescent="0.3">
      <c r="A1055">
        <v>70311</v>
      </c>
      <c r="B1055">
        <v>1</v>
      </c>
      <c r="C1055" t="s">
        <v>613</v>
      </c>
      <c r="D1055" t="s">
        <v>660</v>
      </c>
      <c r="E1055">
        <v>21009023</v>
      </c>
      <c r="F1055">
        <v>7118010816</v>
      </c>
      <c r="G1055" t="s">
        <v>46</v>
      </c>
      <c r="H1055" t="s">
        <v>47</v>
      </c>
      <c r="I1055" t="s">
        <v>48</v>
      </c>
      <c r="J1055">
        <v>7032</v>
      </c>
      <c r="K1055" t="s">
        <v>49</v>
      </c>
      <c r="L1055">
        <v>659338</v>
      </c>
      <c r="M1055" t="s">
        <v>50</v>
      </c>
      <c r="N1055" t="s">
        <v>51</v>
      </c>
      <c r="O1055" t="s">
        <v>52</v>
      </c>
      <c r="P1055" t="s">
        <v>53</v>
      </c>
      <c r="Q1055" t="s">
        <v>54</v>
      </c>
      <c r="R1055">
        <v>101093720</v>
      </c>
      <c r="S1055" t="s">
        <v>55</v>
      </c>
      <c r="T1055" t="s">
        <v>56</v>
      </c>
      <c r="U1055" t="s">
        <v>57</v>
      </c>
      <c r="V1055">
        <v>1870.19</v>
      </c>
      <c r="W1055">
        <v>24248.68</v>
      </c>
      <c r="X1055">
        <v>22328.52</v>
      </c>
      <c r="Y1055">
        <v>1</v>
      </c>
      <c r="Z1055">
        <v>1</v>
      </c>
      <c r="AA1055" s="1">
        <v>42732</v>
      </c>
      <c r="AB1055">
        <v>27000</v>
      </c>
      <c r="AC1055" t="s">
        <v>56</v>
      </c>
      <c r="AD1055" t="s">
        <v>220</v>
      </c>
    </row>
    <row r="1056" spans="1:30" x14ac:dyDescent="0.3">
      <c r="A1056">
        <v>70089</v>
      </c>
      <c r="B1056">
        <v>1</v>
      </c>
      <c r="C1056" t="s">
        <v>613</v>
      </c>
      <c r="D1056" t="s">
        <v>660</v>
      </c>
      <c r="E1056">
        <v>21009025</v>
      </c>
      <c r="F1056">
        <v>7117930351</v>
      </c>
      <c r="G1056" t="s">
        <v>46</v>
      </c>
      <c r="H1056" t="s">
        <v>47</v>
      </c>
      <c r="I1056" t="s">
        <v>48</v>
      </c>
      <c r="J1056">
        <v>7032</v>
      </c>
      <c r="K1056" t="s">
        <v>49</v>
      </c>
      <c r="L1056">
        <v>3855615</v>
      </c>
      <c r="M1056" t="s">
        <v>189</v>
      </c>
      <c r="N1056" t="s">
        <v>190</v>
      </c>
      <c r="O1056" t="s">
        <v>191</v>
      </c>
      <c r="P1056" t="s">
        <v>192</v>
      </c>
      <c r="Q1056" t="s">
        <v>54</v>
      </c>
      <c r="R1056">
        <v>101030531</v>
      </c>
      <c r="S1056" t="s">
        <v>193</v>
      </c>
      <c r="T1056" t="s">
        <v>56</v>
      </c>
      <c r="U1056" t="s">
        <v>57</v>
      </c>
      <c r="V1056">
        <v>3309</v>
      </c>
      <c r="W1056">
        <v>23062.46</v>
      </c>
      <c r="X1056">
        <v>21137.94</v>
      </c>
      <c r="Y1056">
        <v>1</v>
      </c>
      <c r="Z1056">
        <v>1</v>
      </c>
      <c r="AA1056" s="1">
        <v>42732</v>
      </c>
      <c r="AB1056">
        <v>27000</v>
      </c>
      <c r="AC1056" t="s">
        <v>56</v>
      </c>
      <c r="AD1056" t="s">
        <v>194</v>
      </c>
    </row>
    <row r="1057" spans="1:30" x14ac:dyDescent="0.3">
      <c r="A1057">
        <v>70314</v>
      </c>
      <c r="B1057">
        <v>1</v>
      </c>
      <c r="C1057" t="s">
        <v>613</v>
      </c>
      <c r="D1057" t="s">
        <v>660</v>
      </c>
      <c r="E1057">
        <v>21009032</v>
      </c>
      <c r="F1057">
        <v>7118010832</v>
      </c>
      <c r="G1057" t="s">
        <v>46</v>
      </c>
      <c r="H1057" t="s">
        <v>47</v>
      </c>
      <c r="I1057" t="s">
        <v>48</v>
      </c>
      <c r="J1057">
        <v>7032</v>
      </c>
      <c r="K1057" t="s">
        <v>49</v>
      </c>
      <c r="L1057">
        <v>4119717</v>
      </c>
      <c r="M1057" t="s">
        <v>309</v>
      </c>
      <c r="N1057" t="s">
        <v>310</v>
      </c>
      <c r="O1057" t="s">
        <v>311</v>
      </c>
      <c r="P1057" t="s">
        <v>312</v>
      </c>
      <c r="Q1057" t="s">
        <v>54</v>
      </c>
      <c r="R1057">
        <v>100223303</v>
      </c>
      <c r="S1057" t="s">
        <v>64</v>
      </c>
      <c r="T1057" t="s">
        <v>56</v>
      </c>
      <c r="U1057" t="s">
        <v>57</v>
      </c>
      <c r="V1057">
        <v>5797.83</v>
      </c>
      <c r="W1057">
        <v>22984.73</v>
      </c>
      <c r="X1057">
        <v>21101.74</v>
      </c>
      <c r="Y1057">
        <v>1</v>
      </c>
      <c r="Z1057">
        <v>1</v>
      </c>
      <c r="AA1057" s="1">
        <v>42732</v>
      </c>
      <c r="AB1057">
        <v>27000</v>
      </c>
      <c r="AC1057" t="s">
        <v>56</v>
      </c>
      <c r="AD1057" t="s">
        <v>313</v>
      </c>
    </row>
    <row r="1058" spans="1:30" x14ac:dyDescent="0.3">
      <c r="A1058">
        <v>70312</v>
      </c>
      <c r="B1058">
        <v>1</v>
      </c>
      <c r="C1058" t="s">
        <v>613</v>
      </c>
      <c r="D1058" t="s">
        <v>660</v>
      </c>
      <c r="E1058">
        <v>21009030</v>
      </c>
      <c r="F1058">
        <v>7118010830</v>
      </c>
      <c r="G1058" t="s">
        <v>46</v>
      </c>
      <c r="H1058" t="s">
        <v>47</v>
      </c>
      <c r="I1058" t="s">
        <v>48</v>
      </c>
      <c r="J1058">
        <v>7032</v>
      </c>
      <c r="K1058" t="s">
        <v>49</v>
      </c>
      <c r="L1058">
        <v>4205647</v>
      </c>
      <c r="M1058" t="s">
        <v>168</v>
      </c>
      <c r="N1058" t="s">
        <v>169</v>
      </c>
      <c r="O1058" t="s">
        <v>170</v>
      </c>
      <c r="P1058" t="s">
        <v>171</v>
      </c>
      <c r="Q1058" t="s">
        <v>54</v>
      </c>
      <c r="R1058">
        <v>101047835</v>
      </c>
      <c r="S1058" t="s">
        <v>172</v>
      </c>
      <c r="T1058" t="s">
        <v>56</v>
      </c>
      <c r="U1058" t="s">
        <v>57</v>
      </c>
      <c r="V1058">
        <v>14237.28</v>
      </c>
      <c r="W1058">
        <v>21788.53</v>
      </c>
      <c r="X1058">
        <v>19994.79</v>
      </c>
      <c r="Y1058">
        <v>1</v>
      </c>
      <c r="Z1058">
        <v>1</v>
      </c>
      <c r="AA1058" s="1">
        <v>42732</v>
      </c>
      <c r="AB1058">
        <v>27000</v>
      </c>
      <c r="AC1058" t="s">
        <v>56</v>
      </c>
      <c r="AD1058" t="s">
        <v>173</v>
      </c>
    </row>
    <row r="1059" spans="1:30" x14ac:dyDescent="0.3">
      <c r="A1059">
        <v>70202</v>
      </c>
      <c r="B1059">
        <v>1</v>
      </c>
      <c r="C1059" t="s">
        <v>613</v>
      </c>
      <c r="D1059" t="s">
        <v>660</v>
      </c>
      <c r="E1059">
        <v>21009033</v>
      </c>
      <c r="F1059">
        <v>7117990468</v>
      </c>
      <c r="G1059" t="s">
        <v>46</v>
      </c>
      <c r="H1059" t="s">
        <v>47</v>
      </c>
      <c r="I1059" t="s">
        <v>48</v>
      </c>
      <c r="J1059">
        <v>7032</v>
      </c>
      <c r="K1059" t="s">
        <v>49</v>
      </c>
      <c r="L1059">
        <v>4072295</v>
      </c>
      <c r="M1059" t="s">
        <v>377</v>
      </c>
      <c r="N1059" t="s">
        <v>225</v>
      </c>
      <c r="O1059" t="s">
        <v>207</v>
      </c>
      <c r="P1059" t="s">
        <v>208</v>
      </c>
      <c r="Q1059" t="s">
        <v>54</v>
      </c>
      <c r="R1059">
        <v>101093720</v>
      </c>
      <c r="S1059" t="s">
        <v>55</v>
      </c>
      <c r="T1059" t="s">
        <v>56</v>
      </c>
      <c r="U1059" t="s">
        <v>57</v>
      </c>
      <c r="V1059">
        <v>3778.54</v>
      </c>
      <c r="W1059">
        <v>21509.7</v>
      </c>
      <c r="X1059">
        <v>19678.16</v>
      </c>
      <c r="Y1059">
        <v>1</v>
      </c>
      <c r="Z1059">
        <v>1</v>
      </c>
      <c r="AA1059" s="1">
        <v>42732</v>
      </c>
      <c r="AB1059">
        <v>27000</v>
      </c>
      <c r="AC1059" t="s">
        <v>56</v>
      </c>
      <c r="AD1059" t="s">
        <v>226</v>
      </c>
    </row>
    <row r="1060" spans="1:30" x14ac:dyDescent="0.3">
      <c r="A1060">
        <v>70313</v>
      </c>
      <c r="B1060">
        <v>1</v>
      </c>
      <c r="C1060" t="s">
        <v>613</v>
      </c>
      <c r="D1060" t="s">
        <v>660</v>
      </c>
      <c r="E1060">
        <v>21009031</v>
      </c>
      <c r="F1060">
        <v>7118010831</v>
      </c>
      <c r="G1060" t="s">
        <v>46</v>
      </c>
      <c r="H1060" t="s">
        <v>47</v>
      </c>
      <c r="I1060" t="s">
        <v>48</v>
      </c>
      <c r="J1060">
        <v>7032</v>
      </c>
      <c r="K1060" t="s">
        <v>49</v>
      </c>
      <c r="L1060">
        <v>942421</v>
      </c>
      <c r="M1060" t="s">
        <v>261</v>
      </c>
      <c r="N1060" t="s">
        <v>262</v>
      </c>
      <c r="O1060" t="s">
        <v>263</v>
      </c>
      <c r="P1060" t="s">
        <v>264</v>
      </c>
      <c r="Q1060" t="s">
        <v>54</v>
      </c>
      <c r="R1060">
        <v>100647401</v>
      </c>
      <c r="S1060" t="s">
        <v>274</v>
      </c>
      <c r="T1060" t="s">
        <v>56</v>
      </c>
      <c r="U1060" t="s">
        <v>57</v>
      </c>
      <c r="V1060">
        <v>3559.62</v>
      </c>
      <c r="W1060">
        <v>21337</v>
      </c>
      <c r="X1060">
        <v>19534.09</v>
      </c>
      <c r="Y1060">
        <v>1</v>
      </c>
      <c r="Z1060">
        <v>1</v>
      </c>
      <c r="AA1060" s="1">
        <v>42732</v>
      </c>
      <c r="AB1060">
        <v>27000</v>
      </c>
      <c r="AC1060" t="s">
        <v>56</v>
      </c>
      <c r="AD1060" t="s">
        <v>370</v>
      </c>
    </row>
    <row r="1061" spans="1:30" x14ac:dyDescent="0.3">
      <c r="A1061">
        <v>70213</v>
      </c>
      <c r="B1061">
        <v>1</v>
      </c>
      <c r="C1061" t="s">
        <v>613</v>
      </c>
      <c r="D1061" t="s">
        <v>660</v>
      </c>
      <c r="E1061">
        <v>21009029</v>
      </c>
      <c r="F1061">
        <v>7117991179</v>
      </c>
      <c r="G1061" t="s">
        <v>46</v>
      </c>
      <c r="H1061" t="s">
        <v>47</v>
      </c>
      <c r="I1061" t="s">
        <v>48</v>
      </c>
      <c r="J1061">
        <v>7032</v>
      </c>
      <c r="K1061" t="s">
        <v>49</v>
      </c>
      <c r="L1061">
        <v>941735</v>
      </c>
      <c r="M1061" t="s">
        <v>124</v>
      </c>
      <c r="N1061" t="s">
        <v>125</v>
      </c>
      <c r="O1061" t="s">
        <v>126</v>
      </c>
      <c r="P1061" t="s">
        <v>127</v>
      </c>
      <c r="Q1061" t="s">
        <v>54</v>
      </c>
      <c r="R1061">
        <v>100894891</v>
      </c>
      <c r="S1061" t="s">
        <v>116</v>
      </c>
      <c r="T1061" t="s">
        <v>56</v>
      </c>
      <c r="U1061" t="s">
        <v>57</v>
      </c>
      <c r="V1061">
        <v>12681.89</v>
      </c>
      <c r="W1061">
        <v>21023.16</v>
      </c>
      <c r="X1061">
        <v>19294.060000000001</v>
      </c>
      <c r="Y1061">
        <v>1</v>
      </c>
      <c r="Z1061">
        <v>1</v>
      </c>
      <c r="AA1061" s="1">
        <v>42732</v>
      </c>
      <c r="AB1061">
        <v>27000</v>
      </c>
      <c r="AC1061" t="s">
        <v>56</v>
      </c>
      <c r="AD1061" t="s">
        <v>128</v>
      </c>
    </row>
    <row r="1062" spans="1:30" x14ac:dyDescent="0.3">
      <c r="A1062">
        <v>70210</v>
      </c>
      <c r="B1062">
        <v>1</v>
      </c>
      <c r="C1062" t="s">
        <v>613</v>
      </c>
      <c r="D1062" t="s">
        <v>660</v>
      </c>
      <c r="E1062">
        <v>21009026</v>
      </c>
      <c r="F1062">
        <v>7117991175</v>
      </c>
      <c r="G1062" t="s">
        <v>46</v>
      </c>
      <c r="H1062" t="s">
        <v>47</v>
      </c>
      <c r="I1062" t="s">
        <v>48</v>
      </c>
      <c r="J1062">
        <v>7032</v>
      </c>
      <c r="K1062" t="s">
        <v>49</v>
      </c>
      <c r="L1062">
        <v>3965425</v>
      </c>
      <c r="M1062" t="s">
        <v>151</v>
      </c>
      <c r="N1062" t="s">
        <v>152</v>
      </c>
      <c r="O1062" t="s">
        <v>153</v>
      </c>
      <c r="P1062" t="s">
        <v>154</v>
      </c>
      <c r="Q1062" t="s">
        <v>54</v>
      </c>
      <c r="R1062">
        <v>100214689</v>
      </c>
      <c r="S1062" t="s">
        <v>155</v>
      </c>
      <c r="T1062" t="s">
        <v>56</v>
      </c>
      <c r="U1062" t="s">
        <v>57</v>
      </c>
      <c r="V1062">
        <v>3801.63</v>
      </c>
      <c r="W1062">
        <v>20379.23</v>
      </c>
      <c r="X1062">
        <v>18318.86</v>
      </c>
      <c r="Y1062">
        <v>1</v>
      </c>
      <c r="Z1062">
        <v>1</v>
      </c>
      <c r="AA1062" s="1">
        <v>42732</v>
      </c>
      <c r="AB1062">
        <v>27000</v>
      </c>
      <c r="AC1062" t="s">
        <v>56</v>
      </c>
      <c r="AD1062" t="s">
        <v>156</v>
      </c>
    </row>
    <row r="1063" spans="1:30" x14ac:dyDescent="0.3">
      <c r="A1063">
        <v>70203</v>
      </c>
      <c r="B1063">
        <v>1</v>
      </c>
      <c r="C1063" t="s">
        <v>613</v>
      </c>
      <c r="D1063" t="s">
        <v>660</v>
      </c>
      <c r="E1063">
        <v>21009034</v>
      </c>
      <c r="F1063">
        <v>7117990469</v>
      </c>
      <c r="G1063" t="s">
        <v>46</v>
      </c>
      <c r="H1063" t="s">
        <v>47</v>
      </c>
      <c r="I1063" t="s">
        <v>48</v>
      </c>
      <c r="J1063">
        <v>7032</v>
      </c>
      <c r="K1063" t="s">
        <v>49</v>
      </c>
      <c r="L1063">
        <v>4072295</v>
      </c>
      <c r="M1063" t="s">
        <v>377</v>
      </c>
      <c r="N1063" t="s">
        <v>225</v>
      </c>
      <c r="O1063" t="s">
        <v>207</v>
      </c>
      <c r="P1063" t="s">
        <v>208</v>
      </c>
      <c r="Q1063" t="s">
        <v>54</v>
      </c>
      <c r="R1063">
        <v>101093720</v>
      </c>
      <c r="S1063" t="s">
        <v>55</v>
      </c>
      <c r="T1063" t="s">
        <v>56</v>
      </c>
      <c r="U1063" t="s">
        <v>57</v>
      </c>
      <c r="V1063">
        <v>3786.13</v>
      </c>
      <c r="W1063">
        <v>18480</v>
      </c>
      <c r="X1063">
        <v>16000</v>
      </c>
      <c r="Y1063">
        <v>1</v>
      </c>
      <c r="Z1063">
        <v>1</v>
      </c>
      <c r="AA1063" s="1">
        <v>42732</v>
      </c>
      <c r="AB1063">
        <v>27000</v>
      </c>
      <c r="AC1063" t="s">
        <v>56</v>
      </c>
      <c r="AD1063" t="s">
        <v>226</v>
      </c>
    </row>
    <row r="1064" spans="1:30" x14ac:dyDescent="0.3">
      <c r="A1064">
        <v>70088</v>
      </c>
      <c r="B1064">
        <v>1</v>
      </c>
      <c r="C1064" t="s">
        <v>613</v>
      </c>
      <c r="D1064" t="s">
        <v>660</v>
      </c>
      <c r="E1064">
        <v>21009024</v>
      </c>
      <c r="F1064">
        <v>7117930350</v>
      </c>
      <c r="G1064" t="s">
        <v>46</v>
      </c>
      <c r="H1064" t="s">
        <v>47</v>
      </c>
      <c r="I1064" t="s">
        <v>48</v>
      </c>
      <c r="J1064">
        <v>7032</v>
      </c>
      <c r="K1064" t="s">
        <v>49</v>
      </c>
      <c r="L1064">
        <v>659338</v>
      </c>
      <c r="M1064" t="s">
        <v>50</v>
      </c>
      <c r="N1064" t="s">
        <v>51</v>
      </c>
      <c r="O1064" t="s">
        <v>52</v>
      </c>
      <c r="P1064" t="s">
        <v>53</v>
      </c>
      <c r="Q1064" t="s">
        <v>54</v>
      </c>
      <c r="R1064">
        <v>101093720</v>
      </c>
      <c r="S1064" t="s">
        <v>55</v>
      </c>
      <c r="T1064" t="s">
        <v>56</v>
      </c>
      <c r="U1064" t="s">
        <v>57</v>
      </c>
      <c r="V1064">
        <v>1867.77</v>
      </c>
      <c r="W1064">
        <v>15774.64</v>
      </c>
      <c r="X1064">
        <v>14485.92</v>
      </c>
      <c r="Y1064">
        <v>1</v>
      </c>
      <c r="Z1064">
        <v>1</v>
      </c>
      <c r="AA1064" s="1">
        <v>42732</v>
      </c>
      <c r="AB1064">
        <v>27000</v>
      </c>
      <c r="AC1064" t="s">
        <v>56</v>
      </c>
      <c r="AD1064" t="s">
        <v>220</v>
      </c>
    </row>
    <row r="1065" spans="1:30" x14ac:dyDescent="0.3">
      <c r="A1065">
        <v>70588</v>
      </c>
      <c r="B1065">
        <v>1</v>
      </c>
      <c r="C1065" t="s">
        <v>613</v>
      </c>
      <c r="D1065" t="s">
        <v>661</v>
      </c>
      <c r="E1065">
        <v>21022138</v>
      </c>
      <c r="F1065">
        <v>7117990623</v>
      </c>
      <c r="G1065" t="s">
        <v>46</v>
      </c>
      <c r="H1065" t="s">
        <v>47</v>
      </c>
      <c r="I1065" t="s">
        <v>48</v>
      </c>
      <c r="J1065">
        <v>7032</v>
      </c>
      <c r="K1065" t="s">
        <v>49</v>
      </c>
      <c r="L1065">
        <v>3025769</v>
      </c>
      <c r="M1065" t="s">
        <v>62</v>
      </c>
      <c r="N1065" t="s">
        <v>63</v>
      </c>
      <c r="O1065" t="s">
        <v>52</v>
      </c>
      <c r="P1065" t="s">
        <v>53</v>
      </c>
      <c r="Q1065" t="s">
        <v>54</v>
      </c>
      <c r="R1065">
        <v>100223303</v>
      </c>
      <c r="S1065" t="s">
        <v>64</v>
      </c>
      <c r="T1065" t="s">
        <v>56</v>
      </c>
      <c r="U1065" t="s">
        <v>57</v>
      </c>
      <c r="V1065">
        <v>1704</v>
      </c>
      <c r="W1065">
        <v>25265</v>
      </c>
      <c r="X1065">
        <v>23472</v>
      </c>
      <c r="Y1065">
        <v>1</v>
      </c>
      <c r="Z1065">
        <v>1</v>
      </c>
      <c r="AA1065" s="1">
        <v>42733</v>
      </c>
      <c r="AB1065">
        <v>27000</v>
      </c>
      <c r="AC1065" t="s">
        <v>56</v>
      </c>
      <c r="AD1065" t="s">
        <v>65</v>
      </c>
    </row>
    <row r="1066" spans="1:30" x14ac:dyDescent="0.3">
      <c r="A1066">
        <v>70585</v>
      </c>
      <c r="B1066">
        <v>1</v>
      </c>
      <c r="C1066" t="s">
        <v>613</v>
      </c>
      <c r="D1066" t="s">
        <v>661</v>
      </c>
      <c r="E1066">
        <v>21022135</v>
      </c>
      <c r="F1066">
        <v>7117990620</v>
      </c>
      <c r="G1066" t="s">
        <v>46</v>
      </c>
      <c r="H1066" t="s">
        <v>47</v>
      </c>
      <c r="I1066" t="s">
        <v>48</v>
      </c>
      <c r="J1066">
        <v>7032</v>
      </c>
      <c r="K1066" t="s">
        <v>49</v>
      </c>
      <c r="L1066">
        <v>3025769</v>
      </c>
      <c r="M1066" t="s">
        <v>62</v>
      </c>
      <c r="N1066" t="s">
        <v>63</v>
      </c>
      <c r="O1066" t="s">
        <v>52</v>
      </c>
      <c r="P1066" t="s">
        <v>53</v>
      </c>
      <c r="Q1066" t="s">
        <v>54</v>
      </c>
      <c r="R1066">
        <v>100223303</v>
      </c>
      <c r="S1066" t="s">
        <v>64</v>
      </c>
      <c r="T1066" t="s">
        <v>56</v>
      </c>
      <c r="U1066" t="s">
        <v>57</v>
      </c>
      <c r="V1066">
        <v>1702.72</v>
      </c>
      <c r="W1066">
        <v>24995.200000000001</v>
      </c>
      <c r="X1066">
        <v>23013.599999999999</v>
      </c>
      <c r="Y1066">
        <v>1</v>
      </c>
      <c r="Z1066">
        <v>1</v>
      </c>
      <c r="AA1066" s="1">
        <v>42733</v>
      </c>
      <c r="AB1066">
        <v>27000</v>
      </c>
      <c r="AC1066" t="s">
        <v>56</v>
      </c>
      <c r="AD1066" t="s">
        <v>65</v>
      </c>
    </row>
    <row r="1067" spans="1:30" x14ac:dyDescent="0.3">
      <c r="A1067">
        <v>70718</v>
      </c>
      <c r="B1067">
        <v>1</v>
      </c>
      <c r="C1067" t="s">
        <v>613</v>
      </c>
      <c r="D1067" t="s">
        <v>661</v>
      </c>
      <c r="E1067">
        <v>21021880</v>
      </c>
      <c r="F1067">
        <v>7118014004</v>
      </c>
      <c r="G1067" t="s">
        <v>46</v>
      </c>
      <c r="H1067" t="s">
        <v>47</v>
      </c>
      <c r="I1067" t="s">
        <v>48</v>
      </c>
      <c r="J1067">
        <v>7032</v>
      </c>
      <c r="K1067" t="s">
        <v>49</v>
      </c>
      <c r="L1067">
        <v>659338</v>
      </c>
      <c r="M1067" t="s">
        <v>50</v>
      </c>
      <c r="N1067" t="s">
        <v>51</v>
      </c>
      <c r="O1067" t="s">
        <v>52</v>
      </c>
      <c r="P1067" t="s">
        <v>53</v>
      </c>
      <c r="Q1067" t="s">
        <v>54</v>
      </c>
      <c r="R1067">
        <v>101093720</v>
      </c>
      <c r="S1067" t="s">
        <v>55</v>
      </c>
      <c r="T1067" t="s">
        <v>56</v>
      </c>
      <c r="U1067" t="s">
        <v>57</v>
      </c>
      <c r="V1067">
        <v>1869.79</v>
      </c>
      <c r="W1067">
        <v>24064</v>
      </c>
      <c r="X1067">
        <v>22512</v>
      </c>
      <c r="Y1067">
        <v>1</v>
      </c>
      <c r="Z1067">
        <v>1</v>
      </c>
      <c r="AA1067" s="1">
        <v>42733</v>
      </c>
      <c r="AB1067">
        <v>27000</v>
      </c>
      <c r="AC1067" t="s">
        <v>56</v>
      </c>
      <c r="AD1067" t="s">
        <v>220</v>
      </c>
    </row>
    <row r="1068" spans="1:30" x14ac:dyDescent="0.3">
      <c r="A1068">
        <v>70716</v>
      </c>
      <c r="B1068">
        <v>1</v>
      </c>
      <c r="C1068" t="s">
        <v>613</v>
      </c>
      <c r="D1068" t="s">
        <v>661</v>
      </c>
      <c r="E1068">
        <v>21021878</v>
      </c>
      <c r="F1068">
        <v>7118014002</v>
      </c>
      <c r="G1068" t="s">
        <v>46</v>
      </c>
      <c r="H1068" t="s">
        <v>47</v>
      </c>
      <c r="I1068" t="s">
        <v>48</v>
      </c>
      <c r="J1068">
        <v>7032</v>
      </c>
      <c r="K1068" t="s">
        <v>49</v>
      </c>
      <c r="L1068">
        <v>659338</v>
      </c>
      <c r="M1068" t="s">
        <v>50</v>
      </c>
      <c r="N1068" t="s">
        <v>51</v>
      </c>
      <c r="O1068" t="s">
        <v>52</v>
      </c>
      <c r="P1068" t="s">
        <v>53</v>
      </c>
      <c r="Q1068" t="s">
        <v>54</v>
      </c>
      <c r="R1068">
        <v>101093720</v>
      </c>
      <c r="S1068" t="s">
        <v>55</v>
      </c>
      <c r="T1068" t="s">
        <v>56</v>
      </c>
      <c r="U1068" t="s">
        <v>57</v>
      </c>
      <c r="V1068">
        <v>1868</v>
      </c>
      <c r="W1068">
        <v>23520</v>
      </c>
      <c r="X1068">
        <v>21600</v>
      </c>
      <c r="Y1068">
        <v>1</v>
      </c>
      <c r="Z1068">
        <v>1</v>
      </c>
      <c r="AA1068" s="1">
        <v>42733</v>
      </c>
      <c r="AB1068">
        <v>27000</v>
      </c>
      <c r="AC1068" t="s">
        <v>56</v>
      </c>
      <c r="AD1068" t="s">
        <v>220</v>
      </c>
    </row>
    <row r="1069" spans="1:30" x14ac:dyDescent="0.3">
      <c r="A1069">
        <v>70614</v>
      </c>
      <c r="B1069">
        <v>1</v>
      </c>
      <c r="C1069" t="s">
        <v>613</v>
      </c>
      <c r="D1069" t="s">
        <v>661</v>
      </c>
      <c r="E1069">
        <v>21022124</v>
      </c>
      <c r="F1069">
        <v>7117995151</v>
      </c>
      <c r="G1069" t="s">
        <v>46</v>
      </c>
      <c r="H1069" t="s">
        <v>47</v>
      </c>
      <c r="I1069" t="s">
        <v>48</v>
      </c>
      <c r="J1069">
        <v>7032</v>
      </c>
      <c r="K1069" t="s">
        <v>49</v>
      </c>
      <c r="L1069">
        <v>4119717</v>
      </c>
      <c r="M1069" t="s">
        <v>309</v>
      </c>
      <c r="N1069" t="s">
        <v>310</v>
      </c>
      <c r="O1069" t="s">
        <v>311</v>
      </c>
      <c r="P1069" t="s">
        <v>312</v>
      </c>
      <c r="Q1069" t="s">
        <v>54</v>
      </c>
      <c r="R1069">
        <v>100223303</v>
      </c>
      <c r="S1069" t="s">
        <v>64</v>
      </c>
      <c r="T1069" t="s">
        <v>56</v>
      </c>
      <c r="U1069" t="s">
        <v>57</v>
      </c>
      <c r="V1069">
        <v>5796.68</v>
      </c>
      <c r="W1069">
        <v>23011.77</v>
      </c>
      <c r="X1069">
        <v>21114.95</v>
      </c>
      <c r="Y1069">
        <v>1</v>
      </c>
      <c r="Z1069">
        <v>1</v>
      </c>
      <c r="AA1069" s="1">
        <v>42733</v>
      </c>
      <c r="AB1069">
        <v>27000</v>
      </c>
      <c r="AC1069" t="s">
        <v>56</v>
      </c>
      <c r="AD1069" t="s">
        <v>313</v>
      </c>
    </row>
    <row r="1070" spans="1:30" x14ac:dyDescent="0.3">
      <c r="A1070">
        <v>70719</v>
      </c>
      <c r="B1070">
        <v>1</v>
      </c>
      <c r="C1070" t="s">
        <v>613</v>
      </c>
      <c r="D1070" t="s">
        <v>661</v>
      </c>
      <c r="E1070">
        <v>21022043</v>
      </c>
      <c r="F1070">
        <v>7118014005</v>
      </c>
      <c r="G1070" t="s">
        <v>46</v>
      </c>
      <c r="H1070" t="s">
        <v>47</v>
      </c>
      <c r="I1070" t="s">
        <v>48</v>
      </c>
      <c r="J1070">
        <v>7032</v>
      </c>
      <c r="K1070" t="s">
        <v>49</v>
      </c>
      <c r="L1070">
        <v>931925</v>
      </c>
      <c r="M1070" t="s">
        <v>239</v>
      </c>
      <c r="N1070" t="s">
        <v>240</v>
      </c>
      <c r="O1070" t="s">
        <v>241</v>
      </c>
      <c r="P1070" t="s">
        <v>242</v>
      </c>
      <c r="Q1070" t="s">
        <v>54</v>
      </c>
      <c r="R1070">
        <v>100647401</v>
      </c>
      <c r="S1070" t="s">
        <v>274</v>
      </c>
      <c r="T1070" t="s">
        <v>56</v>
      </c>
      <c r="U1070" t="s">
        <v>57</v>
      </c>
      <c r="V1070">
        <v>3431.38</v>
      </c>
      <c r="W1070">
        <v>22632.92</v>
      </c>
      <c r="X1070">
        <v>20592.61</v>
      </c>
      <c r="Y1070">
        <v>1</v>
      </c>
      <c r="Z1070">
        <v>1</v>
      </c>
      <c r="AA1070" s="1">
        <v>42733</v>
      </c>
      <c r="AB1070">
        <v>27000</v>
      </c>
      <c r="AC1070" t="s">
        <v>56</v>
      </c>
      <c r="AD1070" t="s">
        <v>275</v>
      </c>
    </row>
    <row r="1071" spans="1:30" x14ac:dyDescent="0.3">
      <c r="A1071">
        <v>71087</v>
      </c>
      <c r="B1071">
        <v>1</v>
      </c>
      <c r="C1071" t="s">
        <v>613</v>
      </c>
      <c r="D1071" t="s">
        <v>661</v>
      </c>
      <c r="E1071">
        <v>21027214</v>
      </c>
      <c r="F1071">
        <v>7118042555</v>
      </c>
      <c r="G1071" t="s">
        <v>46</v>
      </c>
      <c r="H1071" t="s">
        <v>47</v>
      </c>
      <c r="I1071" t="s">
        <v>48</v>
      </c>
      <c r="J1071">
        <v>7032</v>
      </c>
      <c r="K1071" t="s">
        <v>49</v>
      </c>
      <c r="L1071">
        <v>1489016</v>
      </c>
      <c r="M1071" t="s">
        <v>332</v>
      </c>
      <c r="N1071" t="s">
        <v>333</v>
      </c>
      <c r="O1071" t="s">
        <v>99</v>
      </c>
      <c r="P1071" t="s">
        <v>100</v>
      </c>
      <c r="Q1071" t="s">
        <v>54</v>
      </c>
      <c r="R1071">
        <v>100223303</v>
      </c>
      <c r="S1071" t="s">
        <v>64</v>
      </c>
      <c r="T1071" t="s">
        <v>56</v>
      </c>
      <c r="U1071" t="s">
        <v>57</v>
      </c>
      <c r="V1071">
        <v>9540.58</v>
      </c>
      <c r="W1071">
        <v>22486.95</v>
      </c>
      <c r="X1071">
        <v>20463.04</v>
      </c>
      <c r="Y1071">
        <v>1</v>
      </c>
      <c r="Z1071">
        <v>1</v>
      </c>
      <c r="AA1071" s="1">
        <v>42733</v>
      </c>
      <c r="AB1071">
        <v>27000</v>
      </c>
      <c r="AC1071" t="s">
        <v>56</v>
      </c>
      <c r="AD1071" t="s">
        <v>428</v>
      </c>
    </row>
    <row r="1072" spans="1:30" x14ac:dyDescent="0.3">
      <c r="A1072">
        <v>70584</v>
      </c>
      <c r="B1072">
        <v>1</v>
      </c>
      <c r="C1072" t="s">
        <v>613</v>
      </c>
      <c r="D1072" t="s">
        <v>661</v>
      </c>
      <c r="E1072">
        <v>21022134</v>
      </c>
      <c r="F1072">
        <v>7117990619</v>
      </c>
      <c r="G1072" t="s">
        <v>46</v>
      </c>
      <c r="H1072" t="s">
        <v>47</v>
      </c>
      <c r="I1072" t="s">
        <v>48</v>
      </c>
      <c r="J1072">
        <v>7032</v>
      </c>
      <c r="K1072" t="s">
        <v>49</v>
      </c>
      <c r="L1072">
        <v>3782207</v>
      </c>
      <c r="M1072" t="s">
        <v>112</v>
      </c>
      <c r="N1072" t="s">
        <v>113</v>
      </c>
      <c r="O1072" t="s">
        <v>114</v>
      </c>
      <c r="P1072" t="s">
        <v>115</v>
      </c>
      <c r="Q1072" t="s">
        <v>54</v>
      </c>
      <c r="R1072">
        <v>100894891</v>
      </c>
      <c r="S1072" t="s">
        <v>116</v>
      </c>
      <c r="T1072" t="s">
        <v>56</v>
      </c>
      <c r="U1072" t="s">
        <v>57</v>
      </c>
      <c r="V1072">
        <v>13574.78</v>
      </c>
      <c r="W1072">
        <v>22459.43</v>
      </c>
      <c r="X1072">
        <v>20460.93</v>
      </c>
      <c r="Y1072">
        <v>1</v>
      </c>
      <c r="Z1072">
        <v>1</v>
      </c>
      <c r="AA1072" s="1">
        <v>42733</v>
      </c>
      <c r="AB1072">
        <v>27000</v>
      </c>
      <c r="AC1072" t="s">
        <v>56</v>
      </c>
      <c r="AD1072" t="s">
        <v>117</v>
      </c>
    </row>
    <row r="1073" spans="1:30" x14ac:dyDescent="0.3">
      <c r="A1073">
        <v>70589</v>
      </c>
      <c r="B1073">
        <v>1</v>
      </c>
      <c r="C1073" t="s">
        <v>613</v>
      </c>
      <c r="D1073" t="s">
        <v>661</v>
      </c>
      <c r="E1073">
        <v>21022139</v>
      </c>
      <c r="F1073">
        <v>7117990624</v>
      </c>
      <c r="G1073" t="s">
        <v>46</v>
      </c>
      <c r="H1073" t="s">
        <v>47</v>
      </c>
      <c r="I1073" t="s">
        <v>48</v>
      </c>
      <c r="J1073">
        <v>7032</v>
      </c>
      <c r="K1073" t="s">
        <v>49</v>
      </c>
      <c r="L1073">
        <v>2795664</v>
      </c>
      <c r="M1073" t="s">
        <v>105</v>
      </c>
      <c r="N1073" t="s">
        <v>106</v>
      </c>
      <c r="O1073" t="s">
        <v>107</v>
      </c>
      <c r="P1073" t="s">
        <v>108</v>
      </c>
      <c r="Q1073" t="s">
        <v>54</v>
      </c>
      <c r="R1073">
        <v>100994845</v>
      </c>
      <c r="S1073" t="s">
        <v>86</v>
      </c>
      <c r="T1073" t="s">
        <v>56</v>
      </c>
      <c r="U1073" t="s">
        <v>57</v>
      </c>
      <c r="V1073">
        <v>13418.39</v>
      </c>
      <c r="W1073">
        <v>22334.58</v>
      </c>
      <c r="X1073">
        <v>20473.62</v>
      </c>
      <c r="Y1073">
        <v>1</v>
      </c>
      <c r="Z1073">
        <v>1</v>
      </c>
      <c r="AA1073" s="1">
        <v>42733</v>
      </c>
      <c r="AB1073">
        <v>27000</v>
      </c>
      <c r="AC1073" t="s">
        <v>56</v>
      </c>
      <c r="AD1073" t="s">
        <v>109</v>
      </c>
    </row>
    <row r="1074" spans="1:30" x14ac:dyDescent="0.3">
      <c r="A1074">
        <v>70541</v>
      </c>
      <c r="B1074">
        <v>1</v>
      </c>
      <c r="C1074" t="s">
        <v>613</v>
      </c>
      <c r="D1074" t="s">
        <v>661</v>
      </c>
      <c r="E1074">
        <v>21022131</v>
      </c>
      <c r="F1074">
        <v>7117962934</v>
      </c>
      <c r="G1074" t="s">
        <v>46</v>
      </c>
      <c r="H1074" t="s">
        <v>47</v>
      </c>
      <c r="I1074" t="s">
        <v>48</v>
      </c>
      <c r="J1074">
        <v>7032</v>
      </c>
      <c r="K1074" t="s">
        <v>49</v>
      </c>
      <c r="L1074">
        <v>4113123</v>
      </c>
      <c r="M1074" t="s">
        <v>279</v>
      </c>
      <c r="N1074" t="s">
        <v>280</v>
      </c>
      <c r="O1074" t="s">
        <v>281</v>
      </c>
      <c r="P1074" t="s">
        <v>282</v>
      </c>
      <c r="Q1074" t="s">
        <v>54</v>
      </c>
      <c r="R1074">
        <v>100297681</v>
      </c>
      <c r="S1074" t="s">
        <v>258</v>
      </c>
      <c r="T1074" t="s">
        <v>56</v>
      </c>
      <c r="U1074" t="s">
        <v>57</v>
      </c>
      <c r="V1074">
        <v>3293.07</v>
      </c>
      <c r="W1074">
        <v>22327.87</v>
      </c>
      <c r="X1074">
        <v>20340.21</v>
      </c>
      <c r="Y1074">
        <v>1</v>
      </c>
      <c r="Z1074">
        <v>1</v>
      </c>
      <c r="AA1074" s="1">
        <v>42733</v>
      </c>
      <c r="AB1074">
        <v>27000</v>
      </c>
      <c r="AC1074" t="s">
        <v>56</v>
      </c>
      <c r="AD1074" t="s">
        <v>283</v>
      </c>
    </row>
    <row r="1075" spans="1:30" x14ac:dyDescent="0.3">
      <c r="A1075">
        <v>70717</v>
      </c>
      <c r="B1075">
        <v>1</v>
      </c>
      <c r="C1075" t="s">
        <v>613</v>
      </c>
      <c r="D1075" t="s">
        <v>661</v>
      </c>
      <c r="E1075">
        <v>21021879</v>
      </c>
      <c r="F1075">
        <v>7118014003</v>
      </c>
      <c r="G1075" t="s">
        <v>46</v>
      </c>
      <c r="H1075" t="s">
        <v>47</v>
      </c>
      <c r="I1075" t="s">
        <v>48</v>
      </c>
      <c r="J1075">
        <v>7032</v>
      </c>
      <c r="K1075" t="s">
        <v>49</v>
      </c>
      <c r="L1075">
        <v>5014992</v>
      </c>
      <c r="M1075" t="s">
        <v>302</v>
      </c>
      <c r="N1075" t="s">
        <v>280</v>
      </c>
      <c r="O1075" t="s">
        <v>281</v>
      </c>
      <c r="P1075" t="s">
        <v>282</v>
      </c>
      <c r="Q1075" t="s">
        <v>54</v>
      </c>
      <c r="R1075">
        <v>100297681</v>
      </c>
      <c r="S1075" t="s">
        <v>258</v>
      </c>
      <c r="T1075" t="s">
        <v>56</v>
      </c>
      <c r="U1075" t="s">
        <v>57</v>
      </c>
      <c r="V1075">
        <v>3272.56</v>
      </c>
      <c r="W1075">
        <v>21496.22</v>
      </c>
      <c r="X1075">
        <v>19729.2</v>
      </c>
      <c r="Y1075">
        <v>1</v>
      </c>
      <c r="Z1075">
        <v>1</v>
      </c>
      <c r="AA1075" s="1">
        <v>42733</v>
      </c>
      <c r="AB1075">
        <v>27000</v>
      </c>
      <c r="AC1075" t="s">
        <v>56</v>
      </c>
      <c r="AD1075" t="s">
        <v>283</v>
      </c>
    </row>
    <row r="1076" spans="1:30" x14ac:dyDescent="0.3">
      <c r="A1076">
        <v>70873</v>
      </c>
      <c r="B1076">
        <v>1</v>
      </c>
      <c r="C1076" t="s">
        <v>613</v>
      </c>
      <c r="D1076" t="s">
        <v>661</v>
      </c>
      <c r="E1076">
        <v>21022132</v>
      </c>
      <c r="F1076">
        <v>7118034860</v>
      </c>
      <c r="G1076" t="s">
        <v>46</v>
      </c>
      <c r="H1076" t="s">
        <v>47</v>
      </c>
      <c r="I1076" t="s">
        <v>48</v>
      </c>
      <c r="J1076">
        <v>7032</v>
      </c>
      <c r="K1076" t="s">
        <v>49</v>
      </c>
      <c r="L1076">
        <v>646963</v>
      </c>
      <c r="M1076" t="s">
        <v>176</v>
      </c>
      <c r="N1076" t="s">
        <v>177</v>
      </c>
      <c r="O1076" t="s">
        <v>178</v>
      </c>
      <c r="P1076" t="s">
        <v>179</v>
      </c>
      <c r="Q1076" t="s">
        <v>54</v>
      </c>
      <c r="R1076">
        <v>100214689</v>
      </c>
      <c r="S1076" t="s">
        <v>155</v>
      </c>
      <c r="T1076" t="s">
        <v>56</v>
      </c>
      <c r="U1076" t="s">
        <v>57</v>
      </c>
      <c r="V1076">
        <v>6189.32</v>
      </c>
      <c r="W1076">
        <v>20919.509999999998</v>
      </c>
      <c r="X1076">
        <v>19125.990000000002</v>
      </c>
      <c r="Y1076">
        <v>1</v>
      </c>
      <c r="Z1076">
        <v>1</v>
      </c>
      <c r="AA1076" s="1">
        <v>42733</v>
      </c>
      <c r="AB1076">
        <v>27000</v>
      </c>
      <c r="AC1076" t="s">
        <v>56</v>
      </c>
      <c r="AD1076" t="s">
        <v>180</v>
      </c>
    </row>
    <row r="1077" spans="1:30" x14ac:dyDescent="0.3">
      <c r="A1077">
        <v>70862</v>
      </c>
      <c r="B1077">
        <v>1</v>
      </c>
      <c r="C1077" t="s">
        <v>613</v>
      </c>
      <c r="D1077" t="s">
        <v>661</v>
      </c>
      <c r="E1077">
        <v>21026079</v>
      </c>
      <c r="F1077">
        <v>7118030474</v>
      </c>
      <c r="G1077" t="s">
        <v>46</v>
      </c>
      <c r="H1077" t="s">
        <v>47</v>
      </c>
      <c r="I1077" t="s">
        <v>48</v>
      </c>
      <c r="J1077">
        <v>7032</v>
      </c>
      <c r="K1077" t="s">
        <v>49</v>
      </c>
      <c r="L1077">
        <v>5014992</v>
      </c>
      <c r="M1077" t="s">
        <v>302</v>
      </c>
      <c r="N1077" t="s">
        <v>280</v>
      </c>
      <c r="O1077" t="s">
        <v>281</v>
      </c>
      <c r="P1077" t="s">
        <v>282</v>
      </c>
      <c r="Q1077" t="s">
        <v>54</v>
      </c>
      <c r="R1077">
        <v>100214689</v>
      </c>
      <c r="S1077" t="s">
        <v>155</v>
      </c>
      <c r="T1077" t="s">
        <v>56</v>
      </c>
      <c r="U1077" t="s">
        <v>57</v>
      </c>
      <c r="V1077">
        <v>3341.71</v>
      </c>
      <c r="W1077">
        <v>20251.2</v>
      </c>
      <c r="X1077">
        <v>18472.8</v>
      </c>
      <c r="Y1077">
        <v>1</v>
      </c>
      <c r="Z1077">
        <v>1</v>
      </c>
      <c r="AA1077" s="1">
        <v>42733</v>
      </c>
      <c r="AB1077">
        <v>27000</v>
      </c>
      <c r="AC1077" t="s">
        <v>56</v>
      </c>
      <c r="AD1077" t="s">
        <v>303</v>
      </c>
    </row>
    <row r="1078" spans="1:30" x14ac:dyDescent="0.3">
      <c r="A1078">
        <v>70583</v>
      </c>
      <c r="B1078">
        <v>1</v>
      </c>
      <c r="C1078" t="s">
        <v>613</v>
      </c>
      <c r="D1078" t="s">
        <v>661</v>
      </c>
      <c r="E1078">
        <v>21022133</v>
      </c>
      <c r="F1078">
        <v>7117990618</v>
      </c>
      <c r="G1078" t="s">
        <v>46</v>
      </c>
      <c r="H1078" t="s">
        <v>47</v>
      </c>
      <c r="I1078" t="s">
        <v>48</v>
      </c>
      <c r="J1078">
        <v>7032</v>
      </c>
      <c r="K1078" t="s">
        <v>49</v>
      </c>
      <c r="L1078">
        <v>5014992</v>
      </c>
      <c r="M1078" t="s">
        <v>302</v>
      </c>
      <c r="N1078" t="s">
        <v>280</v>
      </c>
      <c r="O1078" t="s">
        <v>281</v>
      </c>
      <c r="P1078" t="s">
        <v>282</v>
      </c>
      <c r="Q1078" t="s">
        <v>54</v>
      </c>
      <c r="R1078">
        <v>100297681</v>
      </c>
      <c r="S1078" t="s">
        <v>258</v>
      </c>
      <c r="T1078" t="s">
        <v>56</v>
      </c>
      <c r="U1078" t="s">
        <v>57</v>
      </c>
      <c r="V1078">
        <v>3280.08</v>
      </c>
      <c r="W1078">
        <v>20084.400000000001</v>
      </c>
      <c r="X1078">
        <v>18160.8</v>
      </c>
      <c r="Y1078">
        <v>1</v>
      </c>
      <c r="Z1078">
        <v>1</v>
      </c>
      <c r="AA1078" s="1">
        <v>42733</v>
      </c>
      <c r="AB1078">
        <v>27000</v>
      </c>
      <c r="AC1078" t="s">
        <v>56</v>
      </c>
      <c r="AD1078" t="s">
        <v>283</v>
      </c>
    </row>
    <row r="1079" spans="1:30" x14ac:dyDescent="0.3">
      <c r="A1079">
        <v>70720</v>
      </c>
      <c r="B1079">
        <v>1</v>
      </c>
      <c r="C1079" t="s">
        <v>613</v>
      </c>
      <c r="D1079" t="s">
        <v>661</v>
      </c>
      <c r="E1079">
        <v>21022111</v>
      </c>
      <c r="F1079">
        <v>7118014006</v>
      </c>
      <c r="G1079" t="s">
        <v>46</v>
      </c>
      <c r="H1079" t="s">
        <v>47</v>
      </c>
      <c r="I1079" t="s">
        <v>48</v>
      </c>
      <c r="J1079">
        <v>7032</v>
      </c>
      <c r="K1079" t="s">
        <v>49</v>
      </c>
      <c r="L1079">
        <v>659338</v>
      </c>
      <c r="M1079" t="s">
        <v>50</v>
      </c>
      <c r="N1079" t="s">
        <v>51</v>
      </c>
      <c r="O1079" t="s">
        <v>52</v>
      </c>
      <c r="P1079" t="s">
        <v>53</v>
      </c>
      <c r="Q1079" t="s">
        <v>54</v>
      </c>
      <c r="R1079">
        <v>101093720</v>
      </c>
      <c r="S1079" t="s">
        <v>55</v>
      </c>
      <c r="T1079" t="s">
        <v>56</v>
      </c>
      <c r="U1079" t="s">
        <v>57</v>
      </c>
      <c r="V1079">
        <v>1868</v>
      </c>
      <c r="W1079">
        <v>16311.18</v>
      </c>
      <c r="X1079">
        <v>14916.2</v>
      </c>
      <c r="Y1079">
        <v>1</v>
      </c>
      <c r="Z1079">
        <v>1</v>
      </c>
      <c r="AA1079" s="1">
        <v>42733</v>
      </c>
      <c r="AB1079">
        <v>27000</v>
      </c>
      <c r="AC1079" t="s">
        <v>56</v>
      </c>
      <c r="AD1079" t="s">
        <v>220</v>
      </c>
    </row>
    <row r="1080" spans="1:30" x14ac:dyDescent="0.3">
      <c r="A1080">
        <v>71161</v>
      </c>
      <c r="B1080">
        <v>1</v>
      </c>
      <c r="C1080" t="s">
        <v>613</v>
      </c>
      <c r="D1080" t="s">
        <v>662</v>
      </c>
      <c r="E1080">
        <v>21035423</v>
      </c>
      <c r="F1080">
        <v>7118031919</v>
      </c>
      <c r="G1080" t="s">
        <v>46</v>
      </c>
      <c r="H1080" t="s">
        <v>47</v>
      </c>
      <c r="I1080" t="s">
        <v>48</v>
      </c>
      <c r="J1080">
        <v>7032</v>
      </c>
      <c r="K1080" t="s">
        <v>49</v>
      </c>
      <c r="L1080">
        <v>659338</v>
      </c>
      <c r="M1080" t="s">
        <v>50</v>
      </c>
      <c r="N1080" t="s">
        <v>51</v>
      </c>
      <c r="O1080" t="s">
        <v>52</v>
      </c>
      <c r="P1080" t="s">
        <v>53</v>
      </c>
      <c r="Q1080" t="s">
        <v>54</v>
      </c>
      <c r="R1080">
        <v>100223303</v>
      </c>
      <c r="S1080" t="s">
        <v>64</v>
      </c>
      <c r="T1080" t="s">
        <v>56</v>
      </c>
      <c r="U1080" t="s">
        <v>57</v>
      </c>
      <c r="V1080">
        <v>1632.62</v>
      </c>
      <c r="W1080">
        <v>25893.85</v>
      </c>
      <c r="X1080">
        <v>23864.400000000001</v>
      </c>
      <c r="Y1080">
        <v>1</v>
      </c>
      <c r="Z1080">
        <v>1</v>
      </c>
      <c r="AA1080" s="1">
        <v>42734</v>
      </c>
      <c r="AB1080">
        <v>27000</v>
      </c>
      <c r="AC1080" t="s">
        <v>56</v>
      </c>
      <c r="AD1080" t="s">
        <v>423</v>
      </c>
    </row>
    <row r="1081" spans="1:30" x14ac:dyDescent="0.3">
      <c r="A1081">
        <v>71139</v>
      </c>
      <c r="B1081">
        <v>1</v>
      </c>
      <c r="C1081" t="s">
        <v>613</v>
      </c>
      <c r="D1081" t="s">
        <v>662</v>
      </c>
      <c r="E1081">
        <v>21035417</v>
      </c>
      <c r="F1081">
        <v>7118016390</v>
      </c>
      <c r="G1081" t="s">
        <v>46</v>
      </c>
      <c r="H1081" t="s">
        <v>47</v>
      </c>
      <c r="I1081" t="s">
        <v>48</v>
      </c>
      <c r="J1081">
        <v>7032</v>
      </c>
      <c r="K1081" t="s">
        <v>49</v>
      </c>
      <c r="L1081">
        <v>3025769</v>
      </c>
      <c r="M1081" t="s">
        <v>62</v>
      </c>
      <c r="N1081" t="s">
        <v>63</v>
      </c>
      <c r="O1081" t="s">
        <v>52</v>
      </c>
      <c r="P1081" t="s">
        <v>53</v>
      </c>
      <c r="Q1081" t="s">
        <v>54</v>
      </c>
      <c r="R1081">
        <v>100223303</v>
      </c>
      <c r="S1081" t="s">
        <v>64</v>
      </c>
      <c r="T1081" t="s">
        <v>56</v>
      </c>
      <c r="U1081" t="s">
        <v>57</v>
      </c>
      <c r="V1081">
        <v>1703.05</v>
      </c>
      <c r="W1081">
        <v>24928.2</v>
      </c>
      <c r="X1081">
        <v>23056.799999999999</v>
      </c>
      <c r="Y1081">
        <v>1</v>
      </c>
      <c r="Z1081">
        <v>1</v>
      </c>
      <c r="AA1081" s="1">
        <v>42734</v>
      </c>
      <c r="AB1081">
        <v>27000</v>
      </c>
      <c r="AC1081" t="s">
        <v>56</v>
      </c>
      <c r="AD1081" t="s">
        <v>65</v>
      </c>
    </row>
    <row r="1082" spans="1:30" x14ac:dyDescent="0.3">
      <c r="A1082">
        <v>71336</v>
      </c>
      <c r="B1082">
        <v>1</v>
      </c>
      <c r="C1082" t="s">
        <v>613</v>
      </c>
      <c r="D1082" t="s">
        <v>662</v>
      </c>
      <c r="E1082">
        <v>21035140</v>
      </c>
      <c r="F1082">
        <v>7118057542</v>
      </c>
      <c r="G1082" t="s">
        <v>46</v>
      </c>
      <c r="H1082" t="s">
        <v>47</v>
      </c>
      <c r="I1082" t="s">
        <v>48</v>
      </c>
      <c r="J1082">
        <v>7032</v>
      </c>
      <c r="K1082" t="s">
        <v>49</v>
      </c>
      <c r="L1082">
        <v>3025769</v>
      </c>
      <c r="M1082" t="s">
        <v>62</v>
      </c>
      <c r="N1082" t="s">
        <v>63</v>
      </c>
      <c r="O1082" t="s">
        <v>52</v>
      </c>
      <c r="P1082" t="s">
        <v>53</v>
      </c>
      <c r="Q1082" t="s">
        <v>54</v>
      </c>
      <c r="R1082">
        <v>100223303</v>
      </c>
      <c r="S1082" t="s">
        <v>64</v>
      </c>
      <c r="T1082" t="s">
        <v>56</v>
      </c>
      <c r="U1082" t="s">
        <v>57</v>
      </c>
      <c r="V1082">
        <v>1703.27</v>
      </c>
      <c r="W1082">
        <v>24851.5</v>
      </c>
      <c r="X1082">
        <v>23020.799999999999</v>
      </c>
      <c r="Y1082">
        <v>1</v>
      </c>
      <c r="Z1082">
        <v>1</v>
      </c>
      <c r="AA1082" s="1">
        <v>42734</v>
      </c>
      <c r="AB1082">
        <v>27000</v>
      </c>
      <c r="AC1082" t="s">
        <v>56</v>
      </c>
      <c r="AD1082" t="s">
        <v>65</v>
      </c>
    </row>
    <row r="1083" spans="1:30" x14ac:dyDescent="0.3">
      <c r="A1083">
        <v>71114</v>
      </c>
      <c r="B1083">
        <v>1</v>
      </c>
      <c r="C1083" t="s">
        <v>613</v>
      </c>
      <c r="D1083" t="s">
        <v>662</v>
      </c>
      <c r="E1083">
        <v>21035135</v>
      </c>
      <c r="F1083">
        <v>7117967146</v>
      </c>
      <c r="G1083" t="s">
        <v>46</v>
      </c>
      <c r="H1083" t="s">
        <v>47</v>
      </c>
      <c r="I1083" t="s">
        <v>48</v>
      </c>
      <c r="J1083">
        <v>7032</v>
      </c>
      <c r="K1083" t="s">
        <v>49</v>
      </c>
      <c r="L1083">
        <v>659338</v>
      </c>
      <c r="M1083" t="s">
        <v>50</v>
      </c>
      <c r="N1083" t="s">
        <v>51</v>
      </c>
      <c r="O1083" t="s">
        <v>52</v>
      </c>
      <c r="P1083" t="s">
        <v>53</v>
      </c>
      <c r="Q1083" t="s">
        <v>54</v>
      </c>
      <c r="R1083">
        <v>101093720</v>
      </c>
      <c r="S1083" t="s">
        <v>55</v>
      </c>
      <c r="T1083" t="s">
        <v>56</v>
      </c>
      <c r="U1083" t="s">
        <v>57</v>
      </c>
      <c r="V1083">
        <v>1870.02</v>
      </c>
      <c r="W1083">
        <v>24597.1</v>
      </c>
      <c r="X1083">
        <v>22651.200000000001</v>
      </c>
      <c r="Y1083">
        <v>1</v>
      </c>
      <c r="Z1083">
        <v>1</v>
      </c>
      <c r="AA1083" s="1">
        <v>42734</v>
      </c>
      <c r="AB1083">
        <v>27000</v>
      </c>
      <c r="AC1083" t="s">
        <v>56</v>
      </c>
      <c r="AD1083" t="s">
        <v>220</v>
      </c>
    </row>
    <row r="1084" spans="1:30" x14ac:dyDescent="0.3">
      <c r="A1084">
        <v>71141</v>
      </c>
      <c r="B1084">
        <v>1</v>
      </c>
      <c r="C1084" t="s">
        <v>613</v>
      </c>
      <c r="D1084" t="s">
        <v>662</v>
      </c>
      <c r="E1084">
        <v>21035419</v>
      </c>
      <c r="F1084">
        <v>7118016392</v>
      </c>
      <c r="G1084" t="s">
        <v>46</v>
      </c>
      <c r="H1084" t="s">
        <v>47</v>
      </c>
      <c r="I1084" t="s">
        <v>48</v>
      </c>
      <c r="J1084">
        <v>7032</v>
      </c>
      <c r="K1084" t="s">
        <v>49</v>
      </c>
      <c r="L1084">
        <v>5085216</v>
      </c>
      <c r="M1084" t="s">
        <v>75</v>
      </c>
      <c r="N1084" t="s">
        <v>76</v>
      </c>
      <c r="O1084" t="s">
        <v>52</v>
      </c>
      <c r="P1084" t="s">
        <v>53</v>
      </c>
      <c r="Q1084" t="s">
        <v>54</v>
      </c>
      <c r="R1084">
        <v>101093720</v>
      </c>
      <c r="S1084" t="s">
        <v>55</v>
      </c>
      <c r="T1084" t="s">
        <v>56</v>
      </c>
      <c r="U1084" t="s">
        <v>57</v>
      </c>
      <c r="V1084">
        <v>1869.6</v>
      </c>
      <c r="W1084">
        <v>24500</v>
      </c>
      <c r="X1084">
        <v>22500</v>
      </c>
      <c r="Y1084">
        <v>1</v>
      </c>
      <c r="Z1084">
        <v>1</v>
      </c>
      <c r="AA1084" s="1">
        <v>42734</v>
      </c>
      <c r="AB1084">
        <v>27000</v>
      </c>
      <c r="AC1084" t="s">
        <v>56</v>
      </c>
      <c r="AD1084" t="s">
        <v>184</v>
      </c>
    </row>
    <row r="1085" spans="1:30" x14ac:dyDescent="0.3">
      <c r="A1085">
        <v>71341</v>
      </c>
      <c r="B1085">
        <v>1</v>
      </c>
      <c r="C1085" t="s">
        <v>613</v>
      </c>
      <c r="D1085" t="s">
        <v>662</v>
      </c>
      <c r="E1085">
        <v>21035422</v>
      </c>
      <c r="F1085">
        <v>7118057570</v>
      </c>
      <c r="G1085" t="s">
        <v>46</v>
      </c>
      <c r="H1085" t="s">
        <v>47</v>
      </c>
      <c r="I1085" t="s">
        <v>48</v>
      </c>
      <c r="J1085">
        <v>7032</v>
      </c>
      <c r="K1085" t="s">
        <v>49</v>
      </c>
      <c r="L1085">
        <v>659338</v>
      </c>
      <c r="M1085" t="s">
        <v>50</v>
      </c>
      <c r="N1085" t="s">
        <v>51</v>
      </c>
      <c r="O1085" t="s">
        <v>52</v>
      </c>
      <c r="P1085" t="s">
        <v>53</v>
      </c>
      <c r="Q1085" t="s">
        <v>54</v>
      </c>
      <c r="R1085">
        <v>100223303</v>
      </c>
      <c r="S1085" t="s">
        <v>64</v>
      </c>
      <c r="T1085" t="s">
        <v>56</v>
      </c>
      <c r="U1085" t="s">
        <v>57</v>
      </c>
      <c r="V1085">
        <v>1631.55</v>
      </c>
      <c r="W1085">
        <v>23899.200000000001</v>
      </c>
      <c r="X1085">
        <v>22276.799999999999</v>
      </c>
      <c r="Y1085">
        <v>1</v>
      </c>
      <c r="Z1085">
        <v>1</v>
      </c>
      <c r="AA1085" s="1">
        <v>42734</v>
      </c>
      <c r="AB1085">
        <v>27000</v>
      </c>
      <c r="AC1085" t="s">
        <v>56</v>
      </c>
      <c r="AD1085" t="s">
        <v>423</v>
      </c>
    </row>
    <row r="1086" spans="1:30" x14ac:dyDescent="0.3">
      <c r="A1086">
        <v>71254</v>
      </c>
      <c r="B1086">
        <v>1</v>
      </c>
      <c r="C1086" t="s">
        <v>613</v>
      </c>
      <c r="D1086" t="s">
        <v>662</v>
      </c>
      <c r="E1086">
        <v>21039515</v>
      </c>
      <c r="F1086">
        <v>7118044410</v>
      </c>
      <c r="G1086" t="s">
        <v>46</v>
      </c>
      <c r="H1086" t="s">
        <v>47</v>
      </c>
      <c r="I1086" t="s">
        <v>48</v>
      </c>
      <c r="J1086">
        <v>7032</v>
      </c>
      <c r="K1086" t="s">
        <v>49</v>
      </c>
      <c r="L1086">
        <v>940117</v>
      </c>
      <c r="M1086" t="s">
        <v>69</v>
      </c>
      <c r="N1086" t="s">
        <v>70</v>
      </c>
      <c r="O1086" t="s">
        <v>71</v>
      </c>
      <c r="P1086" t="s">
        <v>72</v>
      </c>
      <c r="Q1086" t="s">
        <v>54</v>
      </c>
      <c r="R1086">
        <v>100994845</v>
      </c>
      <c r="S1086" t="s">
        <v>86</v>
      </c>
      <c r="T1086" t="s">
        <v>56</v>
      </c>
      <c r="U1086" t="s">
        <v>57</v>
      </c>
      <c r="V1086">
        <v>12020.13</v>
      </c>
      <c r="W1086">
        <v>23536.560000000001</v>
      </c>
      <c r="X1086">
        <v>21120.880000000001</v>
      </c>
      <c r="Y1086">
        <v>1</v>
      </c>
      <c r="Z1086">
        <v>1</v>
      </c>
      <c r="AA1086" s="1">
        <v>42734</v>
      </c>
      <c r="AB1086">
        <v>27000</v>
      </c>
      <c r="AC1086" t="s">
        <v>56</v>
      </c>
      <c r="AD1086" t="s">
        <v>236</v>
      </c>
    </row>
    <row r="1087" spans="1:30" x14ac:dyDescent="0.3">
      <c r="A1087">
        <v>71183</v>
      </c>
      <c r="B1087">
        <v>1</v>
      </c>
      <c r="C1087" t="s">
        <v>613</v>
      </c>
      <c r="D1087" t="s">
        <v>662</v>
      </c>
      <c r="E1087">
        <v>21039522</v>
      </c>
      <c r="F1087">
        <v>7118038769</v>
      </c>
      <c r="G1087" t="s">
        <v>46</v>
      </c>
      <c r="H1087" t="s">
        <v>47</v>
      </c>
      <c r="I1087" t="s">
        <v>48</v>
      </c>
      <c r="J1087">
        <v>7032</v>
      </c>
      <c r="K1087" t="s">
        <v>49</v>
      </c>
      <c r="L1087">
        <v>659338</v>
      </c>
      <c r="M1087" t="s">
        <v>50</v>
      </c>
      <c r="N1087" t="s">
        <v>51</v>
      </c>
      <c r="O1087" t="s">
        <v>52</v>
      </c>
      <c r="P1087" t="s">
        <v>53</v>
      </c>
      <c r="Q1087" t="s">
        <v>54</v>
      </c>
      <c r="R1087">
        <v>100223303</v>
      </c>
      <c r="S1087" t="s">
        <v>64</v>
      </c>
      <c r="T1087" t="s">
        <v>56</v>
      </c>
      <c r="U1087" t="s">
        <v>57</v>
      </c>
      <c r="V1087">
        <v>1630.35</v>
      </c>
      <c r="W1087">
        <v>23520</v>
      </c>
      <c r="X1087">
        <v>21600</v>
      </c>
      <c r="Y1087">
        <v>1</v>
      </c>
      <c r="Z1087">
        <v>1</v>
      </c>
      <c r="AA1087" s="1">
        <v>42734</v>
      </c>
      <c r="AB1087">
        <v>27000</v>
      </c>
      <c r="AC1087" t="s">
        <v>56</v>
      </c>
      <c r="AD1087" t="s">
        <v>423</v>
      </c>
    </row>
    <row r="1088" spans="1:30" x14ac:dyDescent="0.3">
      <c r="A1088">
        <v>71189</v>
      </c>
      <c r="B1088">
        <v>1</v>
      </c>
      <c r="C1088" t="s">
        <v>613</v>
      </c>
      <c r="D1088" t="s">
        <v>662</v>
      </c>
      <c r="E1088">
        <v>21035411</v>
      </c>
      <c r="F1088">
        <v>7118038953</v>
      </c>
      <c r="G1088" t="s">
        <v>46</v>
      </c>
      <c r="H1088" t="s">
        <v>47</v>
      </c>
      <c r="I1088" t="s">
        <v>48</v>
      </c>
      <c r="J1088">
        <v>7032</v>
      </c>
      <c r="K1088" t="s">
        <v>49</v>
      </c>
      <c r="L1088">
        <v>4113123</v>
      </c>
      <c r="M1088" t="s">
        <v>279</v>
      </c>
      <c r="N1088" t="s">
        <v>280</v>
      </c>
      <c r="O1088" t="s">
        <v>281</v>
      </c>
      <c r="P1088" t="s">
        <v>282</v>
      </c>
      <c r="Q1088" t="s">
        <v>54</v>
      </c>
      <c r="R1088">
        <v>100214689</v>
      </c>
      <c r="S1088" t="s">
        <v>155</v>
      </c>
      <c r="T1088" t="s">
        <v>56</v>
      </c>
      <c r="U1088" t="s">
        <v>57</v>
      </c>
      <c r="V1088">
        <v>3359.1</v>
      </c>
      <c r="W1088">
        <v>22997.31</v>
      </c>
      <c r="X1088">
        <v>21081.49</v>
      </c>
      <c r="Y1088">
        <v>1</v>
      </c>
      <c r="Z1088">
        <v>1</v>
      </c>
      <c r="AA1088" s="1">
        <v>42734</v>
      </c>
      <c r="AB1088">
        <v>27000</v>
      </c>
      <c r="AC1088" t="s">
        <v>56</v>
      </c>
      <c r="AD1088" t="s">
        <v>303</v>
      </c>
    </row>
    <row r="1089" spans="1:30" x14ac:dyDescent="0.3">
      <c r="A1089">
        <v>71337</v>
      </c>
      <c r="B1089">
        <v>1</v>
      </c>
      <c r="C1089" t="s">
        <v>613</v>
      </c>
      <c r="D1089" t="s">
        <v>662</v>
      </c>
      <c r="E1089">
        <v>21035413</v>
      </c>
      <c r="F1089">
        <v>7118057555</v>
      </c>
      <c r="G1089" t="s">
        <v>46</v>
      </c>
      <c r="H1089" t="s">
        <v>47</v>
      </c>
      <c r="I1089" t="s">
        <v>48</v>
      </c>
      <c r="J1089">
        <v>7032</v>
      </c>
      <c r="K1089" t="s">
        <v>49</v>
      </c>
      <c r="L1089">
        <v>3537341</v>
      </c>
      <c r="M1089" t="s">
        <v>320</v>
      </c>
      <c r="N1089" t="s">
        <v>133</v>
      </c>
      <c r="O1089" t="s">
        <v>84</v>
      </c>
      <c r="P1089" t="s">
        <v>85</v>
      </c>
      <c r="Q1089" t="s">
        <v>54</v>
      </c>
      <c r="R1089">
        <v>100994845</v>
      </c>
      <c r="S1089" t="s">
        <v>86</v>
      </c>
      <c r="T1089" t="s">
        <v>56</v>
      </c>
      <c r="U1089" t="s">
        <v>57</v>
      </c>
      <c r="V1089">
        <v>11358.12</v>
      </c>
      <c r="W1089">
        <v>22873.200000000001</v>
      </c>
      <c r="X1089">
        <v>21168</v>
      </c>
      <c r="Y1089">
        <v>1</v>
      </c>
      <c r="Z1089">
        <v>1</v>
      </c>
      <c r="AA1089" s="1">
        <v>42734</v>
      </c>
      <c r="AB1089">
        <v>27000</v>
      </c>
      <c r="AC1089" t="s">
        <v>56</v>
      </c>
      <c r="AD1089" t="s">
        <v>321</v>
      </c>
    </row>
    <row r="1090" spans="1:30" x14ac:dyDescent="0.3">
      <c r="A1090">
        <v>71905</v>
      </c>
      <c r="B1090">
        <v>1</v>
      </c>
      <c r="C1090" t="s">
        <v>613</v>
      </c>
      <c r="D1090" t="s">
        <v>662</v>
      </c>
      <c r="E1090">
        <v>21039520</v>
      </c>
      <c r="F1090">
        <v>7118063300</v>
      </c>
      <c r="G1090" t="s">
        <v>46</v>
      </c>
      <c r="H1090" t="s">
        <v>47</v>
      </c>
      <c r="I1090" t="s">
        <v>48</v>
      </c>
      <c r="J1090">
        <v>7032</v>
      </c>
      <c r="K1090" t="s">
        <v>49</v>
      </c>
      <c r="L1090">
        <v>3782207</v>
      </c>
      <c r="M1090" t="s">
        <v>112</v>
      </c>
      <c r="N1090" t="s">
        <v>113</v>
      </c>
      <c r="O1090" t="s">
        <v>114</v>
      </c>
      <c r="P1090" t="s">
        <v>115</v>
      </c>
      <c r="Q1090" t="s">
        <v>54</v>
      </c>
      <c r="R1090">
        <v>100894891</v>
      </c>
      <c r="S1090" t="s">
        <v>116</v>
      </c>
      <c r="T1090" t="s">
        <v>56</v>
      </c>
      <c r="U1090" t="s">
        <v>57</v>
      </c>
      <c r="V1090">
        <v>13573.44</v>
      </c>
      <c r="W1090">
        <v>22656.61</v>
      </c>
      <c r="X1090">
        <v>20758.3</v>
      </c>
      <c r="Y1090">
        <v>1</v>
      </c>
      <c r="Z1090">
        <v>1</v>
      </c>
      <c r="AA1090" s="1">
        <v>42734</v>
      </c>
      <c r="AB1090">
        <v>27000</v>
      </c>
      <c r="AC1090" t="s">
        <v>56</v>
      </c>
      <c r="AD1090" t="s">
        <v>117</v>
      </c>
    </row>
    <row r="1091" spans="1:30" x14ac:dyDescent="0.3">
      <c r="A1091">
        <v>71140</v>
      </c>
      <c r="B1091">
        <v>1</v>
      </c>
      <c r="C1091" t="s">
        <v>613</v>
      </c>
      <c r="D1091" t="s">
        <v>662</v>
      </c>
      <c r="E1091">
        <v>21035418</v>
      </c>
      <c r="F1091">
        <v>7118016391</v>
      </c>
      <c r="G1091" t="s">
        <v>46</v>
      </c>
      <c r="H1091" t="s">
        <v>47</v>
      </c>
      <c r="I1091" t="s">
        <v>48</v>
      </c>
      <c r="J1091">
        <v>7032</v>
      </c>
      <c r="K1091" t="s">
        <v>49</v>
      </c>
      <c r="L1091">
        <v>916295</v>
      </c>
      <c r="M1091" t="s">
        <v>293</v>
      </c>
      <c r="N1091" t="s">
        <v>294</v>
      </c>
      <c r="O1091" t="s">
        <v>263</v>
      </c>
      <c r="P1091" t="s">
        <v>264</v>
      </c>
      <c r="Q1091" t="s">
        <v>54</v>
      </c>
      <c r="R1091">
        <v>100647401</v>
      </c>
      <c r="S1091" t="s">
        <v>274</v>
      </c>
      <c r="T1091" t="s">
        <v>56</v>
      </c>
      <c r="U1091" t="s">
        <v>57</v>
      </c>
      <c r="V1091">
        <v>3460.97</v>
      </c>
      <c r="W1091">
        <v>22631</v>
      </c>
      <c r="X1091">
        <v>20826</v>
      </c>
      <c r="Y1091">
        <v>1</v>
      </c>
      <c r="Z1091">
        <v>1</v>
      </c>
      <c r="AA1091" s="1">
        <v>42734</v>
      </c>
      <c r="AB1091">
        <v>27000</v>
      </c>
      <c r="AC1091" t="s">
        <v>56</v>
      </c>
      <c r="AD1091" t="s">
        <v>295</v>
      </c>
    </row>
    <row r="1092" spans="1:30" x14ac:dyDescent="0.3">
      <c r="A1092">
        <v>71291</v>
      </c>
      <c r="B1092">
        <v>1</v>
      </c>
      <c r="C1092" t="s">
        <v>613</v>
      </c>
      <c r="D1092" t="s">
        <v>662</v>
      </c>
      <c r="E1092">
        <v>21035118</v>
      </c>
      <c r="F1092">
        <v>7118049160</v>
      </c>
      <c r="G1092" t="s">
        <v>46</v>
      </c>
      <c r="H1092" t="s">
        <v>47</v>
      </c>
      <c r="I1092" t="s">
        <v>48</v>
      </c>
      <c r="J1092">
        <v>7032</v>
      </c>
      <c r="K1092" t="s">
        <v>49</v>
      </c>
      <c r="L1092">
        <v>4119717</v>
      </c>
      <c r="M1092" t="s">
        <v>309</v>
      </c>
      <c r="N1092" t="s">
        <v>310</v>
      </c>
      <c r="O1092" t="s">
        <v>311</v>
      </c>
      <c r="P1092" t="s">
        <v>312</v>
      </c>
      <c r="Q1092" t="s">
        <v>54</v>
      </c>
      <c r="R1092">
        <v>100223303</v>
      </c>
      <c r="S1092" t="s">
        <v>64</v>
      </c>
      <c r="T1092" t="s">
        <v>56</v>
      </c>
      <c r="U1092" t="s">
        <v>57</v>
      </c>
      <c r="V1092">
        <v>5796.38</v>
      </c>
      <c r="W1092">
        <v>22591.81</v>
      </c>
      <c r="X1092">
        <v>20718.34</v>
      </c>
      <c r="Y1092">
        <v>1</v>
      </c>
      <c r="Z1092">
        <v>1</v>
      </c>
      <c r="AA1092" s="1">
        <v>42734</v>
      </c>
      <c r="AB1092">
        <v>27000</v>
      </c>
      <c r="AC1092" t="s">
        <v>56</v>
      </c>
      <c r="AD1092" t="s">
        <v>313</v>
      </c>
    </row>
    <row r="1093" spans="1:30" x14ac:dyDescent="0.3">
      <c r="A1093">
        <v>71142</v>
      </c>
      <c r="B1093">
        <v>1</v>
      </c>
      <c r="C1093" t="s">
        <v>613</v>
      </c>
      <c r="D1093" t="s">
        <v>662</v>
      </c>
      <c r="E1093">
        <v>21035420</v>
      </c>
      <c r="F1093">
        <v>7118016393</v>
      </c>
      <c r="G1093" t="s">
        <v>46</v>
      </c>
      <c r="H1093" t="s">
        <v>47</v>
      </c>
      <c r="I1093" t="s">
        <v>48</v>
      </c>
      <c r="J1093">
        <v>7032</v>
      </c>
      <c r="K1093" t="s">
        <v>49</v>
      </c>
      <c r="L1093">
        <v>941468</v>
      </c>
      <c r="M1093" t="s">
        <v>205</v>
      </c>
      <c r="N1093" t="s">
        <v>206</v>
      </c>
      <c r="O1093" t="s">
        <v>207</v>
      </c>
      <c r="P1093" t="s">
        <v>208</v>
      </c>
      <c r="Q1093" t="s">
        <v>54</v>
      </c>
      <c r="R1093">
        <v>101093720</v>
      </c>
      <c r="S1093" t="s">
        <v>55</v>
      </c>
      <c r="T1093" t="s">
        <v>56</v>
      </c>
      <c r="U1093" t="s">
        <v>57</v>
      </c>
      <c r="V1093">
        <v>3793.81</v>
      </c>
      <c r="W1093">
        <v>22564.04</v>
      </c>
      <c r="X1093">
        <v>20522.43</v>
      </c>
      <c r="Y1093">
        <v>1</v>
      </c>
      <c r="Z1093">
        <v>1</v>
      </c>
      <c r="AA1093" s="1">
        <v>42734</v>
      </c>
      <c r="AB1093">
        <v>27000</v>
      </c>
      <c r="AC1093" t="s">
        <v>56</v>
      </c>
      <c r="AD1093" t="s">
        <v>209</v>
      </c>
    </row>
    <row r="1094" spans="1:30" x14ac:dyDescent="0.3">
      <c r="A1094">
        <v>71111</v>
      </c>
      <c r="B1094">
        <v>1</v>
      </c>
      <c r="C1094" t="s">
        <v>613</v>
      </c>
      <c r="D1094" t="s">
        <v>662</v>
      </c>
      <c r="E1094">
        <v>21035133</v>
      </c>
      <c r="F1094">
        <v>7117967143</v>
      </c>
      <c r="G1094" t="s">
        <v>46</v>
      </c>
      <c r="H1094" t="s">
        <v>47</v>
      </c>
      <c r="I1094" t="s">
        <v>48</v>
      </c>
      <c r="J1094">
        <v>7032</v>
      </c>
      <c r="K1094" t="s">
        <v>49</v>
      </c>
      <c r="L1094">
        <v>916295</v>
      </c>
      <c r="M1094" t="s">
        <v>293</v>
      </c>
      <c r="N1094" t="s">
        <v>294</v>
      </c>
      <c r="O1094" t="s">
        <v>263</v>
      </c>
      <c r="P1094" t="s">
        <v>264</v>
      </c>
      <c r="Q1094" t="s">
        <v>54</v>
      </c>
      <c r="R1094">
        <v>100647401</v>
      </c>
      <c r="S1094" t="s">
        <v>274</v>
      </c>
      <c r="T1094" t="s">
        <v>56</v>
      </c>
      <c r="U1094" t="s">
        <v>57</v>
      </c>
      <c r="V1094">
        <v>3480.88</v>
      </c>
      <c r="W1094">
        <v>22550.95</v>
      </c>
      <c r="X1094">
        <v>20566.13</v>
      </c>
      <c r="Y1094">
        <v>1</v>
      </c>
      <c r="Z1094">
        <v>1</v>
      </c>
      <c r="AA1094" s="1">
        <v>42734</v>
      </c>
      <c r="AB1094">
        <v>27000</v>
      </c>
      <c r="AC1094" t="s">
        <v>56</v>
      </c>
      <c r="AD1094" t="s">
        <v>295</v>
      </c>
    </row>
    <row r="1095" spans="1:30" x14ac:dyDescent="0.3">
      <c r="A1095">
        <v>71906</v>
      </c>
      <c r="B1095">
        <v>1</v>
      </c>
      <c r="C1095" t="s">
        <v>613</v>
      </c>
      <c r="D1095" t="s">
        <v>662</v>
      </c>
      <c r="E1095">
        <v>21039521</v>
      </c>
      <c r="F1095">
        <v>7118063301</v>
      </c>
      <c r="G1095" t="s">
        <v>46</v>
      </c>
      <c r="H1095" t="s">
        <v>47</v>
      </c>
      <c r="I1095" t="s">
        <v>48</v>
      </c>
      <c r="J1095">
        <v>7032</v>
      </c>
      <c r="K1095" t="s">
        <v>49</v>
      </c>
      <c r="L1095">
        <v>1933857</v>
      </c>
      <c r="M1095" t="s">
        <v>82</v>
      </c>
      <c r="N1095" t="s">
        <v>83</v>
      </c>
      <c r="O1095" t="s">
        <v>84</v>
      </c>
      <c r="P1095" t="s">
        <v>85</v>
      </c>
      <c r="Q1095" t="s">
        <v>54</v>
      </c>
      <c r="R1095">
        <v>100994845</v>
      </c>
      <c r="S1095" t="s">
        <v>86</v>
      </c>
      <c r="T1095" t="s">
        <v>56</v>
      </c>
      <c r="U1095" t="s">
        <v>57</v>
      </c>
      <c r="V1095">
        <v>11761.86</v>
      </c>
      <c r="W1095">
        <v>22462.71</v>
      </c>
      <c r="X1095">
        <v>19875.3</v>
      </c>
      <c r="Y1095">
        <v>1</v>
      </c>
      <c r="Z1095">
        <v>1</v>
      </c>
      <c r="AA1095" s="1">
        <v>42734</v>
      </c>
      <c r="AB1095">
        <v>27000</v>
      </c>
      <c r="AC1095" t="s">
        <v>56</v>
      </c>
      <c r="AD1095" t="s">
        <v>87</v>
      </c>
    </row>
    <row r="1096" spans="1:30" x14ac:dyDescent="0.3">
      <c r="A1096">
        <v>71256</v>
      </c>
      <c r="B1096">
        <v>1</v>
      </c>
      <c r="C1096" t="s">
        <v>613</v>
      </c>
      <c r="D1096" t="s">
        <v>662</v>
      </c>
      <c r="E1096">
        <v>21039517</v>
      </c>
      <c r="F1096">
        <v>7118044412</v>
      </c>
      <c r="G1096" t="s">
        <v>46</v>
      </c>
      <c r="H1096" t="s">
        <v>47</v>
      </c>
      <c r="I1096" t="s">
        <v>48</v>
      </c>
      <c r="J1096">
        <v>7032</v>
      </c>
      <c r="K1096" t="s">
        <v>49</v>
      </c>
      <c r="L1096">
        <v>3537341</v>
      </c>
      <c r="M1096" t="s">
        <v>320</v>
      </c>
      <c r="N1096" t="s">
        <v>133</v>
      </c>
      <c r="O1096" t="s">
        <v>84</v>
      </c>
      <c r="P1096" t="s">
        <v>85</v>
      </c>
      <c r="Q1096" t="s">
        <v>54</v>
      </c>
      <c r="R1096">
        <v>100994845</v>
      </c>
      <c r="S1096" t="s">
        <v>86</v>
      </c>
      <c r="T1096" t="s">
        <v>56</v>
      </c>
      <c r="U1096" t="s">
        <v>57</v>
      </c>
      <c r="V1096">
        <v>11382.29</v>
      </c>
      <c r="W1096">
        <v>22358.94</v>
      </c>
      <c r="X1096">
        <v>20368.580000000002</v>
      </c>
      <c r="Y1096">
        <v>1</v>
      </c>
      <c r="Z1096">
        <v>1</v>
      </c>
      <c r="AA1096" s="1">
        <v>42734</v>
      </c>
      <c r="AB1096">
        <v>27000</v>
      </c>
      <c r="AC1096" t="s">
        <v>56</v>
      </c>
      <c r="AD1096" t="s">
        <v>321</v>
      </c>
    </row>
    <row r="1097" spans="1:30" x14ac:dyDescent="0.3">
      <c r="A1097">
        <v>71190</v>
      </c>
      <c r="B1097">
        <v>1</v>
      </c>
      <c r="C1097" t="s">
        <v>613</v>
      </c>
      <c r="D1097" t="s">
        <v>662</v>
      </c>
      <c r="E1097">
        <v>21035412</v>
      </c>
      <c r="F1097">
        <v>7118038954</v>
      </c>
      <c r="G1097" t="s">
        <v>46</v>
      </c>
      <c r="H1097" t="s">
        <v>47</v>
      </c>
      <c r="I1097" t="s">
        <v>48</v>
      </c>
      <c r="J1097">
        <v>7032</v>
      </c>
      <c r="K1097" t="s">
        <v>49</v>
      </c>
      <c r="L1097">
        <v>942421</v>
      </c>
      <c r="M1097" t="s">
        <v>261</v>
      </c>
      <c r="N1097" t="s">
        <v>262</v>
      </c>
      <c r="O1097" t="s">
        <v>263</v>
      </c>
      <c r="P1097" t="s">
        <v>264</v>
      </c>
      <c r="Q1097" t="s">
        <v>54</v>
      </c>
      <c r="R1097">
        <v>100647401</v>
      </c>
      <c r="S1097" t="s">
        <v>274</v>
      </c>
      <c r="T1097" t="s">
        <v>56</v>
      </c>
      <c r="U1097" t="s">
        <v>57</v>
      </c>
      <c r="V1097">
        <v>3563</v>
      </c>
      <c r="W1097">
        <v>22192.05</v>
      </c>
      <c r="X1097">
        <v>20284.91</v>
      </c>
      <c r="Y1097">
        <v>1</v>
      </c>
      <c r="Z1097">
        <v>1</v>
      </c>
      <c r="AA1097" s="1">
        <v>42734</v>
      </c>
      <c r="AB1097">
        <v>27000</v>
      </c>
      <c r="AC1097" t="s">
        <v>56</v>
      </c>
      <c r="AD1097" t="s">
        <v>370</v>
      </c>
    </row>
    <row r="1098" spans="1:30" x14ac:dyDescent="0.3">
      <c r="A1098">
        <v>71340</v>
      </c>
      <c r="B1098">
        <v>1</v>
      </c>
      <c r="C1098" t="s">
        <v>613</v>
      </c>
      <c r="D1098" t="s">
        <v>662</v>
      </c>
      <c r="E1098">
        <v>21035416</v>
      </c>
      <c r="F1098">
        <v>7118057558</v>
      </c>
      <c r="G1098" t="s">
        <v>46</v>
      </c>
      <c r="H1098" t="s">
        <v>47</v>
      </c>
      <c r="I1098" t="s">
        <v>48</v>
      </c>
      <c r="J1098">
        <v>7032</v>
      </c>
      <c r="K1098" t="s">
        <v>49</v>
      </c>
      <c r="L1098">
        <v>2064813</v>
      </c>
      <c r="M1098" t="s">
        <v>256</v>
      </c>
      <c r="N1098" t="s">
        <v>257</v>
      </c>
      <c r="O1098" t="s">
        <v>215</v>
      </c>
      <c r="P1098" t="s">
        <v>216</v>
      </c>
      <c r="Q1098" t="s">
        <v>54</v>
      </c>
      <c r="R1098">
        <v>100894891</v>
      </c>
      <c r="S1098" t="s">
        <v>116</v>
      </c>
      <c r="T1098" t="s">
        <v>56</v>
      </c>
      <c r="U1098" t="s">
        <v>57</v>
      </c>
      <c r="V1098">
        <v>13033.07</v>
      </c>
      <c r="W1098">
        <v>22146.84</v>
      </c>
      <c r="X1098">
        <v>20219.89</v>
      </c>
      <c r="Y1098">
        <v>1</v>
      </c>
      <c r="Z1098">
        <v>1</v>
      </c>
      <c r="AA1098" s="1">
        <v>42734</v>
      </c>
      <c r="AB1098">
        <v>27000</v>
      </c>
      <c r="AC1098" t="s">
        <v>56</v>
      </c>
      <c r="AD1098" t="s">
        <v>390</v>
      </c>
    </row>
    <row r="1099" spans="1:30" x14ac:dyDescent="0.3">
      <c r="A1099">
        <v>71107</v>
      </c>
      <c r="B1099">
        <v>1</v>
      </c>
      <c r="C1099" t="s">
        <v>613</v>
      </c>
      <c r="D1099" t="s">
        <v>662</v>
      </c>
      <c r="E1099">
        <v>21035129</v>
      </c>
      <c r="F1099">
        <v>7117967139</v>
      </c>
      <c r="G1099" t="s">
        <v>46</v>
      </c>
      <c r="H1099" t="s">
        <v>47</v>
      </c>
      <c r="I1099" t="s">
        <v>48</v>
      </c>
      <c r="J1099">
        <v>7032</v>
      </c>
      <c r="K1099" t="s">
        <v>49</v>
      </c>
      <c r="L1099">
        <v>3855615</v>
      </c>
      <c r="M1099" t="s">
        <v>189</v>
      </c>
      <c r="N1099" t="s">
        <v>190</v>
      </c>
      <c r="O1099" t="s">
        <v>191</v>
      </c>
      <c r="P1099" t="s">
        <v>192</v>
      </c>
      <c r="Q1099" t="s">
        <v>54</v>
      </c>
      <c r="R1099">
        <v>101030531</v>
      </c>
      <c r="S1099" t="s">
        <v>193</v>
      </c>
      <c r="T1099" t="s">
        <v>56</v>
      </c>
      <c r="U1099" t="s">
        <v>57</v>
      </c>
      <c r="V1099">
        <v>3303.4</v>
      </c>
      <c r="W1099">
        <v>22058.83</v>
      </c>
      <c r="X1099">
        <v>20208.240000000002</v>
      </c>
      <c r="Y1099">
        <v>1</v>
      </c>
      <c r="Z1099">
        <v>1</v>
      </c>
      <c r="AA1099" s="1">
        <v>42734</v>
      </c>
      <c r="AB1099">
        <v>27000</v>
      </c>
      <c r="AC1099" t="s">
        <v>56</v>
      </c>
      <c r="AD1099" t="s">
        <v>194</v>
      </c>
    </row>
    <row r="1100" spans="1:30" x14ac:dyDescent="0.3">
      <c r="A1100">
        <v>71255</v>
      </c>
      <c r="B1100">
        <v>1</v>
      </c>
      <c r="C1100" t="s">
        <v>613</v>
      </c>
      <c r="D1100" t="s">
        <v>662</v>
      </c>
      <c r="E1100">
        <v>21039516</v>
      </c>
      <c r="F1100">
        <v>7118044411</v>
      </c>
      <c r="G1100" t="s">
        <v>46</v>
      </c>
      <c r="H1100" t="s">
        <v>47</v>
      </c>
      <c r="I1100" t="s">
        <v>48</v>
      </c>
      <c r="J1100">
        <v>7032</v>
      </c>
      <c r="K1100" t="s">
        <v>49</v>
      </c>
      <c r="L1100">
        <v>4205647</v>
      </c>
      <c r="M1100" t="s">
        <v>168</v>
      </c>
      <c r="N1100" t="s">
        <v>169</v>
      </c>
      <c r="O1100" t="s">
        <v>170</v>
      </c>
      <c r="P1100" t="s">
        <v>171</v>
      </c>
      <c r="Q1100" t="s">
        <v>54</v>
      </c>
      <c r="R1100">
        <v>101047835</v>
      </c>
      <c r="S1100" t="s">
        <v>172</v>
      </c>
      <c r="T1100" t="s">
        <v>56</v>
      </c>
      <c r="U1100" t="s">
        <v>57</v>
      </c>
      <c r="V1100">
        <v>14238.25</v>
      </c>
      <c r="W1100">
        <v>22034.79</v>
      </c>
      <c r="X1100">
        <v>20154.060000000001</v>
      </c>
      <c r="Y1100">
        <v>1</v>
      </c>
      <c r="Z1100">
        <v>1</v>
      </c>
      <c r="AA1100" s="1">
        <v>42734</v>
      </c>
      <c r="AB1100">
        <v>27000</v>
      </c>
      <c r="AC1100" t="s">
        <v>56</v>
      </c>
      <c r="AD1100" t="s">
        <v>173</v>
      </c>
    </row>
    <row r="1101" spans="1:30" x14ac:dyDescent="0.3">
      <c r="A1101">
        <v>71109</v>
      </c>
      <c r="B1101">
        <v>1</v>
      </c>
      <c r="C1101" t="s">
        <v>613</v>
      </c>
      <c r="D1101" t="s">
        <v>662</v>
      </c>
      <c r="E1101">
        <v>21035131</v>
      </c>
      <c r="F1101">
        <v>7117967141</v>
      </c>
      <c r="G1101" t="s">
        <v>46</v>
      </c>
      <c r="H1101" t="s">
        <v>47</v>
      </c>
      <c r="I1101" t="s">
        <v>48</v>
      </c>
      <c r="J1101">
        <v>7032</v>
      </c>
      <c r="K1101" t="s">
        <v>49</v>
      </c>
      <c r="L1101">
        <v>629781</v>
      </c>
      <c r="M1101" t="s">
        <v>346</v>
      </c>
      <c r="N1101" t="s">
        <v>347</v>
      </c>
      <c r="O1101" t="s">
        <v>263</v>
      </c>
      <c r="P1101" t="s">
        <v>264</v>
      </c>
      <c r="Q1101" t="s">
        <v>54</v>
      </c>
      <c r="R1101">
        <v>100422206</v>
      </c>
      <c r="S1101" t="s">
        <v>615</v>
      </c>
      <c r="T1101" t="s">
        <v>56</v>
      </c>
      <c r="U1101" t="s">
        <v>57</v>
      </c>
      <c r="V1101">
        <v>4853.9799999999996</v>
      </c>
      <c r="W1101">
        <v>21998.959999999999</v>
      </c>
      <c r="X1101">
        <v>20184.43</v>
      </c>
      <c r="Y1101">
        <v>1</v>
      </c>
      <c r="Z1101">
        <v>1</v>
      </c>
      <c r="AA1101" s="1">
        <v>42734</v>
      </c>
      <c r="AB1101">
        <v>27000</v>
      </c>
      <c r="AC1101" t="s">
        <v>56</v>
      </c>
      <c r="AD1101" t="s">
        <v>663</v>
      </c>
    </row>
    <row r="1102" spans="1:30" x14ac:dyDescent="0.3">
      <c r="A1102">
        <v>71192</v>
      </c>
      <c r="B1102">
        <v>1</v>
      </c>
      <c r="C1102" t="s">
        <v>613</v>
      </c>
      <c r="D1102" t="s">
        <v>662</v>
      </c>
      <c r="E1102">
        <v>21035421</v>
      </c>
      <c r="F1102">
        <v>7118039061</v>
      </c>
      <c r="G1102" t="s">
        <v>46</v>
      </c>
      <c r="H1102" t="s">
        <v>47</v>
      </c>
      <c r="I1102" t="s">
        <v>48</v>
      </c>
      <c r="J1102">
        <v>7032</v>
      </c>
      <c r="K1102" t="s">
        <v>49</v>
      </c>
      <c r="L1102">
        <v>4205182</v>
      </c>
      <c r="M1102" t="s">
        <v>286</v>
      </c>
      <c r="N1102" t="s">
        <v>287</v>
      </c>
      <c r="O1102" t="s">
        <v>170</v>
      </c>
      <c r="P1102" t="s">
        <v>171</v>
      </c>
      <c r="Q1102" t="s">
        <v>54</v>
      </c>
      <c r="R1102">
        <v>100214689</v>
      </c>
      <c r="S1102" t="s">
        <v>155</v>
      </c>
      <c r="T1102" t="s">
        <v>56</v>
      </c>
      <c r="U1102" t="s">
        <v>57</v>
      </c>
      <c r="V1102">
        <v>9287.84</v>
      </c>
      <c r="W1102">
        <v>21960.5</v>
      </c>
      <c r="X1102">
        <v>20148.810000000001</v>
      </c>
      <c r="Y1102">
        <v>1</v>
      </c>
      <c r="Z1102">
        <v>1</v>
      </c>
      <c r="AA1102" s="1">
        <v>42734</v>
      </c>
      <c r="AB1102">
        <v>27000</v>
      </c>
      <c r="AC1102" t="s">
        <v>56</v>
      </c>
      <c r="AD1102" t="s">
        <v>288</v>
      </c>
    </row>
    <row r="1103" spans="1:30" x14ac:dyDescent="0.3">
      <c r="A1103">
        <v>71292</v>
      </c>
      <c r="B1103">
        <v>1</v>
      </c>
      <c r="C1103" t="s">
        <v>613</v>
      </c>
      <c r="D1103" t="s">
        <v>662</v>
      </c>
      <c r="E1103">
        <v>21035424</v>
      </c>
      <c r="F1103">
        <v>7118049161</v>
      </c>
      <c r="G1103" t="s">
        <v>46</v>
      </c>
      <c r="H1103" t="s">
        <v>47</v>
      </c>
      <c r="I1103" t="s">
        <v>48</v>
      </c>
      <c r="J1103">
        <v>7032</v>
      </c>
      <c r="K1103" t="s">
        <v>49</v>
      </c>
      <c r="L1103">
        <v>5014992</v>
      </c>
      <c r="M1103" t="s">
        <v>302</v>
      </c>
      <c r="N1103" t="s">
        <v>280</v>
      </c>
      <c r="O1103" t="s">
        <v>281</v>
      </c>
      <c r="P1103" t="s">
        <v>282</v>
      </c>
      <c r="Q1103" t="s">
        <v>54</v>
      </c>
      <c r="R1103">
        <v>100214689</v>
      </c>
      <c r="S1103" t="s">
        <v>155</v>
      </c>
      <c r="T1103" t="s">
        <v>56</v>
      </c>
      <c r="U1103" t="s">
        <v>57</v>
      </c>
      <c r="V1103">
        <v>3360.26</v>
      </c>
      <c r="W1103">
        <v>21743.07</v>
      </c>
      <c r="X1103">
        <v>19765.13</v>
      </c>
      <c r="Y1103">
        <v>1</v>
      </c>
      <c r="Z1103">
        <v>1</v>
      </c>
      <c r="AA1103" s="1">
        <v>42734</v>
      </c>
      <c r="AB1103">
        <v>27000</v>
      </c>
      <c r="AC1103" t="s">
        <v>56</v>
      </c>
      <c r="AD1103" t="s">
        <v>303</v>
      </c>
    </row>
    <row r="1104" spans="1:30" x14ac:dyDescent="0.3">
      <c r="A1104">
        <v>71110</v>
      </c>
      <c r="B1104">
        <v>1</v>
      </c>
      <c r="C1104" t="s">
        <v>613</v>
      </c>
      <c r="D1104" t="s">
        <v>662</v>
      </c>
      <c r="E1104">
        <v>21035132</v>
      </c>
      <c r="F1104">
        <v>7117967142</v>
      </c>
      <c r="G1104" t="s">
        <v>46</v>
      </c>
      <c r="H1104" t="s">
        <v>47</v>
      </c>
      <c r="I1104" t="s">
        <v>48</v>
      </c>
      <c r="J1104">
        <v>7032</v>
      </c>
      <c r="K1104" t="s">
        <v>49</v>
      </c>
      <c r="L1104">
        <v>4939405</v>
      </c>
      <c r="M1104" t="s">
        <v>386</v>
      </c>
      <c r="N1104" t="s">
        <v>113</v>
      </c>
      <c r="O1104" t="s">
        <v>114</v>
      </c>
      <c r="P1104" t="s">
        <v>587</v>
      </c>
      <c r="Q1104" t="s">
        <v>54</v>
      </c>
      <c r="R1104">
        <v>100894891</v>
      </c>
      <c r="S1104" t="s">
        <v>116</v>
      </c>
      <c r="T1104" t="s">
        <v>56</v>
      </c>
      <c r="U1104" t="s">
        <v>57</v>
      </c>
      <c r="V1104">
        <v>13605.28</v>
      </c>
      <c r="W1104">
        <v>21454.35</v>
      </c>
      <c r="X1104">
        <v>19502.61</v>
      </c>
      <c r="Y1104">
        <v>1</v>
      </c>
      <c r="Z1104">
        <v>1</v>
      </c>
      <c r="AA1104" s="1">
        <v>42734</v>
      </c>
      <c r="AB1104">
        <v>27000</v>
      </c>
      <c r="AC1104" t="s">
        <v>56</v>
      </c>
      <c r="AD1104" t="s">
        <v>117</v>
      </c>
    </row>
    <row r="1105" spans="1:30" x14ac:dyDescent="0.3">
      <c r="A1105">
        <v>71187</v>
      </c>
      <c r="B1105">
        <v>1</v>
      </c>
      <c r="C1105" t="s">
        <v>613</v>
      </c>
      <c r="D1105" t="s">
        <v>662</v>
      </c>
      <c r="E1105">
        <v>21035119</v>
      </c>
      <c r="F1105">
        <v>7118038951</v>
      </c>
      <c r="G1105" t="s">
        <v>46</v>
      </c>
      <c r="H1105" t="s">
        <v>47</v>
      </c>
      <c r="I1105" t="s">
        <v>48</v>
      </c>
      <c r="J1105">
        <v>7032</v>
      </c>
      <c r="K1105" t="s">
        <v>49</v>
      </c>
      <c r="L1105">
        <v>4205647</v>
      </c>
      <c r="M1105" t="s">
        <v>168</v>
      </c>
      <c r="N1105" t="s">
        <v>169</v>
      </c>
      <c r="O1105" t="s">
        <v>170</v>
      </c>
      <c r="P1105" t="s">
        <v>171</v>
      </c>
      <c r="Q1105" t="s">
        <v>54</v>
      </c>
      <c r="R1105">
        <v>101047835</v>
      </c>
      <c r="S1105" t="s">
        <v>172</v>
      </c>
      <c r="T1105" t="s">
        <v>56</v>
      </c>
      <c r="U1105" t="s">
        <v>57</v>
      </c>
      <c r="V1105">
        <v>14235.21</v>
      </c>
      <c r="W1105">
        <v>21356.5</v>
      </c>
      <c r="X1105">
        <v>19472.939999999999</v>
      </c>
      <c r="Y1105">
        <v>1</v>
      </c>
      <c r="Z1105">
        <v>1</v>
      </c>
      <c r="AA1105" s="1">
        <v>42734</v>
      </c>
      <c r="AB1105">
        <v>27000</v>
      </c>
      <c r="AC1105" t="s">
        <v>56</v>
      </c>
      <c r="AD1105" t="s">
        <v>173</v>
      </c>
    </row>
    <row r="1106" spans="1:30" x14ac:dyDescent="0.3">
      <c r="A1106">
        <v>71188</v>
      </c>
      <c r="B1106">
        <v>1</v>
      </c>
      <c r="C1106" t="s">
        <v>613</v>
      </c>
      <c r="D1106" t="s">
        <v>662</v>
      </c>
      <c r="E1106">
        <v>21035120</v>
      </c>
      <c r="F1106">
        <v>7118038952</v>
      </c>
      <c r="G1106" t="s">
        <v>46</v>
      </c>
      <c r="H1106" t="s">
        <v>47</v>
      </c>
      <c r="I1106" t="s">
        <v>48</v>
      </c>
      <c r="J1106">
        <v>7032</v>
      </c>
      <c r="K1106" t="s">
        <v>49</v>
      </c>
      <c r="L1106">
        <v>3965425</v>
      </c>
      <c r="M1106" t="s">
        <v>151</v>
      </c>
      <c r="N1106" t="s">
        <v>152</v>
      </c>
      <c r="O1106" t="s">
        <v>153</v>
      </c>
      <c r="P1106" t="s">
        <v>154</v>
      </c>
      <c r="Q1106" t="s">
        <v>54</v>
      </c>
      <c r="R1106">
        <v>100297681</v>
      </c>
      <c r="S1106" t="s">
        <v>258</v>
      </c>
      <c r="T1106" t="s">
        <v>56</v>
      </c>
      <c r="U1106" t="s">
        <v>57</v>
      </c>
      <c r="V1106">
        <v>3735.22</v>
      </c>
      <c r="W1106">
        <v>21071.96</v>
      </c>
      <c r="X1106">
        <v>19087.400000000001</v>
      </c>
      <c r="Y1106">
        <v>1</v>
      </c>
      <c r="Z1106">
        <v>1</v>
      </c>
      <c r="AA1106" s="1">
        <v>42734</v>
      </c>
      <c r="AB1106">
        <v>27000</v>
      </c>
      <c r="AC1106" t="s">
        <v>56</v>
      </c>
      <c r="AD1106" t="s">
        <v>298</v>
      </c>
    </row>
    <row r="1107" spans="1:30" x14ac:dyDescent="0.3">
      <c r="A1107">
        <v>71339</v>
      </c>
      <c r="B1107">
        <v>1</v>
      </c>
      <c r="C1107" t="s">
        <v>613</v>
      </c>
      <c r="D1107" t="s">
        <v>662</v>
      </c>
      <c r="E1107">
        <v>21035415</v>
      </c>
      <c r="F1107">
        <v>7118057557</v>
      </c>
      <c r="G1107" t="s">
        <v>46</v>
      </c>
      <c r="H1107" t="s">
        <v>47</v>
      </c>
      <c r="I1107" t="s">
        <v>48</v>
      </c>
      <c r="J1107">
        <v>7032</v>
      </c>
      <c r="K1107" t="s">
        <v>49</v>
      </c>
      <c r="L1107">
        <v>5014992</v>
      </c>
      <c r="M1107" t="s">
        <v>302</v>
      </c>
      <c r="N1107" t="s">
        <v>280</v>
      </c>
      <c r="O1107" t="s">
        <v>281</v>
      </c>
      <c r="P1107" t="s">
        <v>282</v>
      </c>
      <c r="Q1107" t="s">
        <v>54</v>
      </c>
      <c r="R1107">
        <v>100214689</v>
      </c>
      <c r="S1107" t="s">
        <v>155</v>
      </c>
      <c r="T1107" t="s">
        <v>56</v>
      </c>
      <c r="U1107" t="s">
        <v>57</v>
      </c>
      <c r="V1107">
        <v>3338.34</v>
      </c>
      <c r="W1107">
        <v>20815.2</v>
      </c>
      <c r="X1107">
        <v>19051.2</v>
      </c>
      <c r="Y1107">
        <v>1</v>
      </c>
      <c r="Z1107">
        <v>1</v>
      </c>
      <c r="AA1107" s="1">
        <v>42734</v>
      </c>
      <c r="AB1107">
        <v>27000</v>
      </c>
      <c r="AC1107" t="s">
        <v>56</v>
      </c>
      <c r="AD1107" t="s">
        <v>303</v>
      </c>
    </row>
    <row r="1108" spans="1:30" x14ac:dyDescent="0.3">
      <c r="A1108">
        <v>71257</v>
      </c>
      <c r="B1108">
        <v>1</v>
      </c>
      <c r="C1108" t="s">
        <v>613</v>
      </c>
      <c r="D1108" t="s">
        <v>662</v>
      </c>
      <c r="E1108">
        <v>21039518</v>
      </c>
      <c r="F1108">
        <v>7118044413</v>
      </c>
      <c r="G1108" t="s">
        <v>46</v>
      </c>
      <c r="H1108" t="s">
        <v>47</v>
      </c>
      <c r="I1108" t="s">
        <v>48</v>
      </c>
      <c r="J1108">
        <v>7032</v>
      </c>
      <c r="K1108" t="s">
        <v>49</v>
      </c>
      <c r="L1108">
        <v>1363663</v>
      </c>
      <c r="M1108" t="s">
        <v>358</v>
      </c>
      <c r="N1108" t="s">
        <v>359</v>
      </c>
      <c r="O1108" t="s">
        <v>207</v>
      </c>
      <c r="P1108" t="s">
        <v>208</v>
      </c>
      <c r="Q1108" t="s">
        <v>54</v>
      </c>
      <c r="R1108">
        <v>100223303</v>
      </c>
      <c r="S1108" t="s">
        <v>64</v>
      </c>
      <c r="T1108" t="s">
        <v>56</v>
      </c>
      <c r="U1108" t="s">
        <v>57</v>
      </c>
      <c r="V1108">
        <v>4791.63</v>
      </c>
      <c r="W1108">
        <v>20815.2</v>
      </c>
      <c r="X1108">
        <v>19051.2</v>
      </c>
      <c r="Y1108">
        <v>1</v>
      </c>
      <c r="Z1108">
        <v>1</v>
      </c>
      <c r="AA1108" s="1">
        <v>42734</v>
      </c>
      <c r="AB1108">
        <v>27000</v>
      </c>
      <c r="AC1108" t="s">
        <v>56</v>
      </c>
      <c r="AD1108" t="s">
        <v>360</v>
      </c>
    </row>
    <row r="1109" spans="1:30" x14ac:dyDescent="0.3">
      <c r="A1109">
        <v>71335</v>
      </c>
      <c r="B1109">
        <v>1</v>
      </c>
      <c r="C1109" t="s">
        <v>613</v>
      </c>
      <c r="D1109" t="s">
        <v>662</v>
      </c>
      <c r="E1109">
        <v>21035139</v>
      </c>
      <c r="F1109">
        <v>7118057541</v>
      </c>
      <c r="G1109" t="s">
        <v>46</v>
      </c>
      <c r="H1109" t="s">
        <v>47</v>
      </c>
      <c r="I1109" t="s">
        <v>48</v>
      </c>
      <c r="J1109">
        <v>7032</v>
      </c>
      <c r="K1109" t="s">
        <v>49</v>
      </c>
      <c r="L1109">
        <v>915409</v>
      </c>
      <c r="M1109" t="s">
        <v>247</v>
      </c>
      <c r="N1109" t="s">
        <v>248</v>
      </c>
      <c r="O1109" t="s">
        <v>249</v>
      </c>
      <c r="P1109" t="s">
        <v>250</v>
      </c>
      <c r="Q1109" t="s">
        <v>54</v>
      </c>
      <c r="R1109">
        <v>100422206</v>
      </c>
      <c r="S1109" t="s">
        <v>615</v>
      </c>
      <c r="T1109" t="s">
        <v>56</v>
      </c>
      <c r="U1109" t="s">
        <v>57</v>
      </c>
      <c r="V1109">
        <v>4910.6400000000003</v>
      </c>
      <c r="W1109">
        <v>20815.2</v>
      </c>
      <c r="X1109">
        <v>19051.2</v>
      </c>
      <c r="Y1109">
        <v>1</v>
      </c>
      <c r="Z1109">
        <v>1</v>
      </c>
      <c r="AA1109" s="1">
        <v>42734</v>
      </c>
      <c r="AB1109">
        <v>27000</v>
      </c>
      <c r="AC1109" t="s">
        <v>56</v>
      </c>
      <c r="AD1109" t="s">
        <v>634</v>
      </c>
    </row>
    <row r="1110" spans="1:30" x14ac:dyDescent="0.3">
      <c r="A1110">
        <v>71293</v>
      </c>
      <c r="B1110">
        <v>1</v>
      </c>
      <c r="C1110" t="s">
        <v>613</v>
      </c>
      <c r="D1110" t="s">
        <v>662</v>
      </c>
      <c r="E1110">
        <v>21035425</v>
      </c>
      <c r="F1110">
        <v>7118049162</v>
      </c>
      <c r="G1110" t="s">
        <v>46</v>
      </c>
      <c r="H1110" t="s">
        <v>47</v>
      </c>
      <c r="I1110" t="s">
        <v>48</v>
      </c>
      <c r="J1110">
        <v>7032</v>
      </c>
      <c r="K1110" t="s">
        <v>49</v>
      </c>
      <c r="L1110">
        <v>3025769</v>
      </c>
      <c r="M1110" t="s">
        <v>62</v>
      </c>
      <c r="N1110" t="s">
        <v>63</v>
      </c>
      <c r="O1110" t="s">
        <v>52</v>
      </c>
      <c r="P1110" t="s">
        <v>53</v>
      </c>
      <c r="Q1110" t="s">
        <v>54</v>
      </c>
      <c r="R1110">
        <v>100223303</v>
      </c>
      <c r="S1110" t="s">
        <v>64</v>
      </c>
      <c r="T1110" t="s">
        <v>56</v>
      </c>
      <c r="U1110" t="s">
        <v>57</v>
      </c>
      <c r="V1110">
        <v>1698.02</v>
      </c>
      <c r="W1110">
        <v>20815.2</v>
      </c>
      <c r="X1110">
        <v>19051.2</v>
      </c>
      <c r="Y1110">
        <v>1</v>
      </c>
      <c r="Z1110">
        <v>1</v>
      </c>
      <c r="AA1110" s="1">
        <v>42734</v>
      </c>
      <c r="AB1110">
        <v>27000</v>
      </c>
      <c r="AC1110" t="s">
        <v>56</v>
      </c>
      <c r="AD1110" t="s">
        <v>65</v>
      </c>
    </row>
    <row r="1111" spans="1:30" x14ac:dyDescent="0.3">
      <c r="A1111">
        <v>71108</v>
      </c>
      <c r="B1111">
        <v>1</v>
      </c>
      <c r="C1111" t="s">
        <v>613</v>
      </c>
      <c r="D1111" t="s">
        <v>662</v>
      </c>
      <c r="E1111">
        <v>21035130</v>
      </c>
      <c r="F1111">
        <v>7117967140</v>
      </c>
      <c r="G1111" t="s">
        <v>46</v>
      </c>
      <c r="H1111" t="s">
        <v>47</v>
      </c>
      <c r="I1111" t="s">
        <v>48</v>
      </c>
      <c r="J1111">
        <v>7032</v>
      </c>
      <c r="K1111" t="s">
        <v>49</v>
      </c>
      <c r="L1111">
        <v>915409</v>
      </c>
      <c r="M1111" t="s">
        <v>247</v>
      </c>
      <c r="N1111" t="s">
        <v>248</v>
      </c>
      <c r="O1111" t="s">
        <v>249</v>
      </c>
      <c r="P1111" t="s">
        <v>250</v>
      </c>
      <c r="Q1111" t="s">
        <v>54</v>
      </c>
      <c r="R1111">
        <v>100422206</v>
      </c>
      <c r="S1111" t="s">
        <v>615</v>
      </c>
      <c r="T1111" t="s">
        <v>56</v>
      </c>
      <c r="U1111" t="s">
        <v>57</v>
      </c>
      <c r="V1111">
        <v>4944.6099999999997</v>
      </c>
      <c r="W1111">
        <v>20730.830000000002</v>
      </c>
      <c r="X1111">
        <v>18956.29</v>
      </c>
      <c r="Y1111">
        <v>1</v>
      </c>
      <c r="Z1111">
        <v>1</v>
      </c>
      <c r="AA1111" s="1">
        <v>42734</v>
      </c>
      <c r="AB1111">
        <v>27000</v>
      </c>
      <c r="AC1111" t="s">
        <v>56</v>
      </c>
      <c r="AD1111" t="s">
        <v>634</v>
      </c>
    </row>
    <row r="1112" spans="1:30" x14ac:dyDescent="0.3">
      <c r="A1112">
        <v>71898</v>
      </c>
      <c r="B1112">
        <v>1</v>
      </c>
      <c r="C1112" t="s">
        <v>613</v>
      </c>
      <c r="D1112" t="s">
        <v>662</v>
      </c>
      <c r="E1112">
        <v>21039513</v>
      </c>
      <c r="F1112">
        <v>7118061727</v>
      </c>
      <c r="G1112" t="s">
        <v>46</v>
      </c>
      <c r="H1112" t="s">
        <v>47</v>
      </c>
      <c r="I1112" t="s">
        <v>48</v>
      </c>
      <c r="J1112">
        <v>7032</v>
      </c>
      <c r="K1112" t="s">
        <v>49</v>
      </c>
      <c r="L1112">
        <v>659338</v>
      </c>
      <c r="M1112" t="s">
        <v>50</v>
      </c>
      <c r="N1112" t="s">
        <v>51</v>
      </c>
      <c r="O1112" t="s">
        <v>52</v>
      </c>
      <c r="P1112" t="s">
        <v>53</v>
      </c>
      <c r="Q1112" t="s">
        <v>54</v>
      </c>
      <c r="R1112">
        <v>100223303</v>
      </c>
      <c r="S1112" t="s">
        <v>64</v>
      </c>
      <c r="T1112" t="s">
        <v>56</v>
      </c>
      <c r="U1112" t="s">
        <v>57</v>
      </c>
      <c r="V1112">
        <v>1633.9</v>
      </c>
      <c r="W1112">
        <v>20161.38</v>
      </c>
      <c r="X1112">
        <v>18525.04</v>
      </c>
      <c r="Y1112">
        <v>1</v>
      </c>
      <c r="Z1112">
        <v>1</v>
      </c>
      <c r="AA1112" s="1">
        <v>42734</v>
      </c>
      <c r="AB1112">
        <v>27000</v>
      </c>
      <c r="AC1112" t="s">
        <v>56</v>
      </c>
      <c r="AD1112" t="s">
        <v>423</v>
      </c>
    </row>
    <row r="1113" spans="1:30" x14ac:dyDescent="0.3">
      <c r="A1113">
        <v>71288</v>
      </c>
      <c r="B1113">
        <v>1</v>
      </c>
      <c r="C1113" t="s">
        <v>613</v>
      </c>
      <c r="D1113" t="s">
        <v>662</v>
      </c>
      <c r="E1113">
        <v>21035115</v>
      </c>
      <c r="F1113">
        <v>7118049157</v>
      </c>
      <c r="G1113" t="s">
        <v>46</v>
      </c>
      <c r="H1113" t="s">
        <v>47</v>
      </c>
      <c r="I1113" t="s">
        <v>48</v>
      </c>
      <c r="J1113">
        <v>7032</v>
      </c>
      <c r="K1113" t="s">
        <v>49</v>
      </c>
      <c r="L1113">
        <v>3000783</v>
      </c>
      <c r="M1113" t="s">
        <v>550</v>
      </c>
      <c r="N1113" t="s">
        <v>551</v>
      </c>
      <c r="O1113" t="s">
        <v>263</v>
      </c>
      <c r="P1113" t="s">
        <v>264</v>
      </c>
      <c r="Q1113" t="s">
        <v>54</v>
      </c>
      <c r="R1113">
        <v>100647401</v>
      </c>
      <c r="S1113" t="s">
        <v>274</v>
      </c>
      <c r="T1113" t="s">
        <v>56</v>
      </c>
      <c r="U1113" t="s">
        <v>57</v>
      </c>
      <c r="V1113">
        <v>2015.17</v>
      </c>
      <c r="W1113">
        <v>10245.1</v>
      </c>
      <c r="X1113">
        <v>9367.7999999999993</v>
      </c>
      <c r="Y1113">
        <v>1</v>
      </c>
      <c r="Z1113">
        <v>1</v>
      </c>
      <c r="AA1113" s="1">
        <v>42734</v>
      </c>
      <c r="AB1113">
        <v>10800</v>
      </c>
      <c r="AC1113" t="s">
        <v>66</v>
      </c>
      <c r="AD1113" t="s">
        <v>552</v>
      </c>
    </row>
    <row r="1114" spans="1:30" x14ac:dyDescent="0.3">
      <c r="A1114">
        <v>71962</v>
      </c>
      <c r="B1114">
        <v>1</v>
      </c>
      <c r="C1114" t="s">
        <v>613</v>
      </c>
      <c r="D1114" t="s">
        <v>667</v>
      </c>
      <c r="E1114">
        <v>21047306</v>
      </c>
      <c r="F1114">
        <v>7118028888</v>
      </c>
      <c r="G1114" t="s">
        <v>46</v>
      </c>
      <c r="H1114" t="s">
        <v>47</v>
      </c>
      <c r="I1114" t="s">
        <v>48</v>
      </c>
      <c r="J1114">
        <v>7032</v>
      </c>
      <c r="K1114" t="s">
        <v>49</v>
      </c>
      <c r="L1114">
        <v>1363663</v>
      </c>
      <c r="M1114" t="s">
        <v>358</v>
      </c>
      <c r="N1114" t="s">
        <v>359</v>
      </c>
      <c r="O1114" t="s">
        <v>207</v>
      </c>
      <c r="P1114" t="s">
        <v>208</v>
      </c>
      <c r="Q1114" t="s">
        <v>54</v>
      </c>
      <c r="R1114">
        <v>100223303</v>
      </c>
      <c r="S1114" t="s">
        <v>64</v>
      </c>
      <c r="T1114" t="s">
        <v>56</v>
      </c>
      <c r="U1114" t="s">
        <v>57</v>
      </c>
      <c r="V1114">
        <v>4799.18</v>
      </c>
      <c r="W1114">
        <v>25480</v>
      </c>
      <c r="X1114">
        <v>23400</v>
      </c>
      <c r="Y1114">
        <v>1</v>
      </c>
      <c r="Z1114">
        <v>1</v>
      </c>
      <c r="AA1114" s="1">
        <v>42735</v>
      </c>
      <c r="AB1114">
        <v>27000</v>
      </c>
      <c r="AC1114" t="s">
        <v>56</v>
      </c>
      <c r="AD1114" t="s">
        <v>360</v>
      </c>
    </row>
    <row r="1115" spans="1:30" x14ac:dyDescent="0.3">
      <c r="A1115">
        <v>72095</v>
      </c>
      <c r="B1115">
        <v>1</v>
      </c>
      <c r="C1115" t="s">
        <v>613</v>
      </c>
      <c r="D1115" t="s">
        <v>667</v>
      </c>
      <c r="E1115">
        <v>21047321</v>
      </c>
      <c r="F1115">
        <v>7118075592</v>
      </c>
      <c r="G1115" t="s">
        <v>46</v>
      </c>
      <c r="H1115" t="s">
        <v>47</v>
      </c>
      <c r="I1115" t="s">
        <v>48</v>
      </c>
      <c r="J1115">
        <v>7032</v>
      </c>
      <c r="K1115" t="s">
        <v>49</v>
      </c>
      <c r="L1115">
        <v>4072295</v>
      </c>
      <c r="M1115" t="s">
        <v>377</v>
      </c>
      <c r="N1115" t="s">
        <v>225</v>
      </c>
      <c r="O1115" t="s">
        <v>207</v>
      </c>
      <c r="P1115" t="s">
        <v>208</v>
      </c>
      <c r="Q1115" t="s">
        <v>54</v>
      </c>
      <c r="R1115">
        <v>101093720</v>
      </c>
      <c r="S1115" t="s">
        <v>55</v>
      </c>
      <c r="T1115" t="s">
        <v>56</v>
      </c>
      <c r="U1115" t="s">
        <v>57</v>
      </c>
      <c r="V1115">
        <v>3777.66</v>
      </c>
      <c r="W1115">
        <v>25088</v>
      </c>
      <c r="X1115">
        <v>23040</v>
      </c>
      <c r="Y1115">
        <v>1</v>
      </c>
      <c r="Z1115">
        <v>1</v>
      </c>
      <c r="AA1115" s="1">
        <v>42735</v>
      </c>
      <c r="AB1115">
        <v>27000</v>
      </c>
      <c r="AC1115" t="s">
        <v>56</v>
      </c>
      <c r="AD1115" t="s">
        <v>226</v>
      </c>
    </row>
    <row r="1116" spans="1:30" x14ac:dyDescent="0.3">
      <c r="A1116">
        <v>72106</v>
      </c>
      <c r="B1116">
        <v>1</v>
      </c>
      <c r="C1116" t="s">
        <v>613</v>
      </c>
      <c r="D1116" t="s">
        <v>667</v>
      </c>
      <c r="E1116">
        <v>21047312</v>
      </c>
      <c r="F1116">
        <v>7118075604</v>
      </c>
      <c r="G1116" t="s">
        <v>46</v>
      </c>
      <c r="H1116" t="s">
        <v>47</v>
      </c>
      <c r="I1116" t="s">
        <v>48</v>
      </c>
      <c r="J1116">
        <v>7032</v>
      </c>
      <c r="K1116" t="s">
        <v>49</v>
      </c>
      <c r="L1116">
        <v>917531</v>
      </c>
      <c r="M1116" t="s">
        <v>319</v>
      </c>
      <c r="N1116" t="s">
        <v>152</v>
      </c>
      <c r="O1116" t="s">
        <v>153</v>
      </c>
      <c r="P1116" t="s">
        <v>154</v>
      </c>
      <c r="Q1116" t="s">
        <v>54</v>
      </c>
      <c r="R1116">
        <v>100297681</v>
      </c>
      <c r="S1116" t="s">
        <v>258</v>
      </c>
      <c r="T1116" t="s">
        <v>56</v>
      </c>
      <c r="U1116" t="s">
        <v>57</v>
      </c>
      <c r="V1116">
        <v>3730.73</v>
      </c>
      <c r="W1116">
        <v>24798.85</v>
      </c>
      <c r="X1116">
        <v>22816.799999999999</v>
      </c>
      <c r="Y1116">
        <v>1</v>
      </c>
      <c r="Z1116">
        <v>1</v>
      </c>
      <c r="AA1116" s="1">
        <v>42735</v>
      </c>
      <c r="AB1116">
        <v>27000</v>
      </c>
      <c r="AC1116" t="s">
        <v>56</v>
      </c>
      <c r="AD1116" t="s">
        <v>298</v>
      </c>
    </row>
    <row r="1117" spans="1:30" x14ac:dyDescent="0.3">
      <c r="A1117">
        <v>72074</v>
      </c>
      <c r="B1117">
        <v>1</v>
      </c>
      <c r="C1117" t="s">
        <v>613</v>
      </c>
      <c r="D1117" t="s">
        <v>667</v>
      </c>
      <c r="E1117">
        <v>21047328</v>
      </c>
      <c r="F1117">
        <v>7118068076</v>
      </c>
      <c r="G1117" t="s">
        <v>46</v>
      </c>
      <c r="H1117" t="s">
        <v>47</v>
      </c>
      <c r="I1117" t="s">
        <v>48</v>
      </c>
      <c r="J1117">
        <v>7032</v>
      </c>
      <c r="K1117" t="s">
        <v>49</v>
      </c>
      <c r="L1117">
        <v>2497722</v>
      </c>
      <c r="M1117" t="s">
        <v>581</v>
      </c>
      <c r="N1117" t="s">
        <v>133</v>
      </c>
      <c r="O1117" t="s">
        <v>84</v>
      </c>
      <c r="P1117" t="s">
        <v>85</v>
      </c>
      <c r="Q1117" t="s">
        <v>54</v>
      </c>
      <c r="R1117">
        <v>100223303</v>
      </c>
      <c r="S1117" t="s">
        <v>64</v>
      </c>
      <c r="T1117" t="s">
        <v>56</v>
      </c>
      <c r="U1117" t="s">
        <v>57</v>
      </c>
      <c r="V1117">
        <v>12148.15</v>
      </c>
      <c r="W1117">
        <v>24194.45</v>
      </c>
      <c r="X1117">
        <v>22325.4</v>
      </c>
      <c r="Y1117">
        <v>1</v>
      </c>
      <c r="Z1117">
        <v>1</v>
      </c>
      <c r="AA1117" s="1">
        <v>42735</v>
      </c>
      <c r="AB1117">
        <v>27000</v>
      </c>
      <c r="AC1117" t="s">
        <v>56</v>
      </c>
      <c r="AD1117" t="s">
        <v>134</v>
      </c>
    </row>
    <row r="1118" spans="1:30" x14ac:dyDescent="0.3">
      <c r="A1118">
        <v>72015</v>
      </c>
      <c r="B1118">
        <v>1</v>
      </c>
      <c r="C1118" t="s">
        <v>613</v>
      </c>
      <c r="D1118" t="s">
        <v>667</v>
      </c>
      <c r="E1118">
        <v>21047280</v>
      </c>
      <c r="F1118">
        <v>7118061990</v>
      </c>
      <c r="G1118" t="s">
        <v>46</v>
      </c>
      <c r="H1118" t="s">
        <v>47</v>
      </c>
      <c r="I1118" t="s">
        <v>48</v>
      </c>
      <c r="J1118">
        <v>7032</v>
      </c>
      <c r="K1118" t="s">
        <v>49</v>
      </c>
      <c r="L1118">
        <v>931560</v>
      </c>
      <c r="M1118" t="s">
        <v>337</v>
      </c>
      <c r="N1118" t="s">
        <v>338</v>
      </c>
      <c r="O1118" t="s">
        <v>241</v>
      </c>
      <c r="P1118" t="s">
        <v>242</v>
      </c>
      <c r="Q1118" t="s">
        <v>54</v>
      </c>
      <c r="R1118">
        <v>100422206</v>
      </c>
      <c r="S1118" t="s">
        <v>615</v>
      </c>
      <c r="T1118" t="s">
        <v>56</v>
      </c>
      <c r="U1118" t="s">
        <v>57</v>
      </c>
      <c r="V1118">
        <v>2827.5</v>
      </c>
      <c r="W1118">
        <v>23852.48</v>
      </c>
      <c r="X1118">
        <v>21849.54</v>
      </c>
      <c r="Y1118">
        <v>1</v>
      </c>
      <c r="Z1118">
        <v>1</v>
      </c>
      <c r="AA1118" s="1">
        <v>42735</v>
      </c>
      <c r="AB1118">
        <v>27000</v>
      </c>
      <c r="AC1118" t="s">
        <v>56</v>
      </c>
      <c r="AD1118" t="s">
        <v>616</v>
      </c>
    </row>
    <row r="1119" spans="1:30" x14ac:dyDescent="0.3">
      <c r="A1119">
        <v>72016</v>
      </c>
      <c r="B1119">
        <v>1</v>
      </c>
      <c r="C1119" t="s">
        <v>613</v>
      </c>
      <c r="D1119" t="s">
        <v>667</v>
      </c>
      <c r="E1119">
        <v>21047314</v>
      </c>
      <c r="F1119">
        <v>7118061991</v>
      </c>
      <c r="G1119" t="s">
        <v>46</v>
      </c>
      <c r="H1119" t="s">
        <v>47</v>
      </c>
      <c r="I1119" t="s">
        <v>48</v>
      </c>
      <c r="J1119">
        <v>7032</v>
      </c>
      <c r="K1119" t="s">
        <v>49</v>
      </c>
      <c r="L1119">
        <v>4131606</v>
      </c>
      <c r="M1119" t="s">
        <v>269</v>
      </c>
      <c r="N1119" t="s">
        <v>270</v>
      </c>
      <c r="O1119" t="s">
        <v>126</v>
      </c>
      <c r="P1119" t="s">
        <v>127</v>
      </c>
      <c r="Q1119" t="s">
        <v>54</v>
      </c>
      <c r="R1119">
        <v>100894891</v>
      </c>
      <c r="S1119" t="s">
        <v>116</v>
      </c>
      <c r="T1119" t="s">
        <v>56</v>
      </c>
      <c r="U1119" t="s">
        <v>57</v>
      </c>
      <c r="V1119">
        <v>12003.25</v>
      </c>
      <c r="W1119">
        <v>23542.07</v>
      </c>
      <c r="X1119">
        <v>21426.45</v>
      </c>
      <c r="Y1119">
        <v>1</v>
      </c>
      <c r="Z1119">
        <v>1</v>
      </c>
      <c r="AA1119" s="1">
        <v>42735</v>
      </c>
      <c r="AB1119">
        <v>27000</v>
      </c>
      <c r="AC1119" t="s">
        <v>56</v>
      </c>
      <c r="AD1119" t="s">
        <v>271</v>
      </c>
    </row>
    <row r="1120" spans="1:30" x14ac:dyDescent="0.3">
      <c r="A1120">
        <v>72094</v>
      </c>
      <c r="B1120">
        <v>1</v>
      </c>
      <c r="C1120" t="s">
        <v>613</v>
      </c>
      <c r="D1120" t="s">
        <v>667</v>
      </c>
      <c r="E1120">
        <v>21047320</v>
      </c>
      <c r="F1120">
        <v>7118075591</v>
      </c>
      <c r="G1120" t="s">
        <v>46</v>
      </c>
      <c r="H1120" t="s">
        <v>47</v>
      </c>
      <c r="I1120" t="s">
        <v>48</v>
      </c>
      <c r="J1120">
        <v>7032</v>
      </c>
      <c r="K1120" t="s">
        <v>49</v>
      </c>
      <c r="L1120">
        <v>659338</v>
      </c>
      <c r="M1120" t="s">
        <v>50</v>
      </c>
      <c r="N1120" t="s">
        <v>51</v>
      </c>
      <c r="O1120" t="s">
        <v>52</v>
      </c>
      <c r="P1120" t="s">
        <v>53</v>
      </c>
      <c r="Q1120" t="s">
        <v>54</v>
      </c>
      <c r="R1120">
        <v>100223303</v>
      </c>
      <c r="S1120" t="s">
        <v>64</v>
      </c>
      <c r="T1120" t="s">
        <v>56</v>
      </c>
      <c r="U1120" t="s">
        <v>57</v>
      </c>
      <c r="V1120">
        <v>1630.35</v>
      </c>
      <c r="W1120">
        <v>23520</v>
      </c>
      <c r="X1120">
        <v>21600</v>
      </c>
      <c r="Y1120">
        <v>1</v>
      </c>
      <c r="Z1120">
        <v>1</v>
      </c>
      <c r="AA1120" s="1">
        <v>42735</v>
      </c>
      <c r="AB1120">
        <v>27000</v>
      </c>
      <c r="AC1120" t="s">
        <v>56</v>
      </c>
      <c r="AD1120" t="s">
        <v>423</v>
      </c>
    </row>
    <row r="1121" spans="1:30" x14ac:dyDescent="0.3">
      <c r="A1121">
        <v>72075</v>
      </c>
      <c r="B1121">
        <v>1</v>
      </c>
      <c r="C1121" t="s">
        <v>613</v>
      </c>
      <c r="D1121" t="s">
        <v>667</v>
      </c>
      <c r="E1121">
        <v>21047329</v>
      </c>
      <c r="F1121">
        <v>7118068077</v>
      </c>
      <c r="G1121" t="s">
        <v>46</v>
      </c>
      <c r="H1121" t="s">
        <v>47</v>
      </c>
      <c r="I1121" t="s">
        <v>48</v>
      </c>
      <c r="J1121">
        <v>7032</v>
      </c>
      <c r="K1121" t="s">
        <v>49</v>
      </c>
      <c r="L1121">
        <v>4939405</v>
      </c>
      <c r="M1121" t="s">
        <v>386</v>
      </c>
      <c r="N1121" t="s">
        <v>113</v>
      </c>
      <c r="O1121" t="s">
        <v>114</v>
      </c>
      <c r="P1121" t="s">
        <v>587</v>
      </c>
      <c r="Q1121" t="s">
        <v>54</v>
      </c>
      <c r="R1121">
        <v>100894891</v>
      </c>
      <c r="S1121" t="s">
        <v>116</v>
      </c>
      <c r="T1121" t="s">
        <v>56</v>
      </c>
      <c r="U1121" t="s">
        <v>57</v>
      </c>
      <c r="V1121">
        <v>13585.25</v>
      </c>
      <c r="W1121">
        <v>22848.55</v>
      </c>
      <c r="X1121">
        <v>20465.52</v>
      </c>
      <c r="Y1121">
        <v>1</v>
      </c>
      <c r="Z1121">
        <v>1</v>
      </c>
      <c r="AA1121" s="1">
        <v>42735</v>
      </c>
      <c r="AB1121">
        <v>27000</v>
      </c>
      <c r="AC1121" t="s">
        <v>56</v>
      </c>
      <c r="AD1121" t="s">
        <v>117</v>
      </c>
    </row>
    <row r="1122" spans="1:30" x14ac:dyDescent="0.3">
      <c r="A1122">
        <v>72018</v>
      </c>
      <c r="B1122">
        <v>1</v>
      </c>
      <c r="C1122" t="s">
        <v>613</v>
      </c>
      <c r="D1122" t="s">
        <v>667</v>
      </c>
      <c r="E1122">
        <v>21047316</v>
      </c>
      <c r="F1122">
        <v>7118061993</v>
      </c>
      <c r="G1122" t="s">
        <v>46</v>
      </c>
      <c r="H1122" t="s">
        <v>47</v>
      </c>
      <c r="I1122" t="s">
        <v>48</v>
      </c>
      <c r="J1122">
        <v>7032</v>
      </c>
      <c r="K1122" t="s">
        <v>49</v>
      </c>
      <c r="L1122">
        <v>4119717</v>
      </c>
      <c r="M1122" t="s">
        <v>309</v>
      </c>
      <c r="N1122" t="s">
        <v>310</v>
      </c>
      <c r="O1122" t="s">
        <v>311</v>
      </c>
      <c r="P1122" t="s">
        <v>312</v>
      </c>
      <c r="Q1122" t="s">
        <v>54</v>
      </c>
      <c r="R1122">
        <v>100223303</v>
      </c>
      <c r="S1122" t="s">
        <v>64</v>
      </c>
      <c r="T1122" t="s">
        <v>56</v>
      </c>
      <c r="U1122" t="s">
        <v>57</v>
      </c>
      <c r="V1122">
        <v>5796.89</v>
      </c>
      <c r="W1122">
        <v>22832.58</v>
      </c>
      <c r="X1122">
        <v>20950.2</v>
      </c>
      <c r="Y1122">
        <v>1</v>
      </c>
      <c r="Z1122">
        <v>1</v>
      </c>
      <c r="AA1122" s="1">
        <v>42735</v>
      </c>
      <c r="AB1122">
        <v>27000</v>
      </c>
      <c r="AC1122" t="s">
        <v>56</v>
      </c>
      <c r="AD1122" t="s">
        <v>313</v>
      </c>
    </row>
    <row r="1123" spans="1:30" x14ac:dyDescent="0.3">
      <c r="A1123">
        <v>72072</v>
      </c>
      <c r="B1123">
        <v>1</v>
      </c>
      <c r="C1123" t="s">
        <v>613</v>
      </c>
      <c r="D1123" t="s">
        <v>667</v>
      </c>
      <c r="E1123">
        <v>21047279</v>
      </c>
      <c r="F1123">
        <v>7118068074</v>
      </c>
      <c r="G1123" t="s">
        <v>46</v>
      </c>
      <c r="H1123" t="s">
        <v>47</v>
      </c>
      <c r="I1123" t="s">
        <v>48</v>
      </c>
      <c r="J1123">
        <v>7032</v>
      </c>
      <c r="K1123" t="s">
        <v>49</v>
      </c>
      <c r="L1123">
        <v>915409</v>
      </c>
      <c r="M1123" t="s">
        <v>247</v>
      </c>
      <c r="N1123" t="s">
        <v>248</v>
      </c>
      <c r="O1123" t="s">
        <v>249</v>
      </c>
      <c r="P1123" t="s">
        <v>250</v>
      </c>
      <c r="Q1123" t="s">
        <v>54</v>
      </c>
      <c r="R1123">
        <v>100422206</v>
      </c>
      <c r="S1123" t="s">
        <v>615</v>
      </c>
      <c r="T1123" t="s">
        <v>56</v>
      </c>
      <c r="U1123" t="s">
        <v>57</v>
      </c>
      <c r="V1123">
        <v>4916.53</v>
      </c>
      <c r="W1123">
        <v>22787.200000000001</v>
      </c>
      <c r="X1123">
        <v>20905.2</v>
      </c>
      <c r="Y1123">
        <v>1</v>
      </c>
      <c r="Z1123">
        <v>1</v>
      </c>
      <c r="AA1123" s="1">
        <v>42735</v>
      </c>
      <c r="AB1123">
        <v>27000</v>
      </c>
      <c r="AC1123" t="s">
        <v>56</v>
      </c>
      <c r="AD1123" t="s">
        <v>634</v>
      </c>
    </row>
    <row r="1124" spans="1:30" x14ac:dyDescent="0.3">
      <c r="A1124">
        <v>72019</v>
      </c>
      <c r="B1124">
        <v>1</v>
      </c>
      <c r="C1124" t="s">
        <v>613</v>
      </c>
      <c r="D1124" t="s">
        <v>667</v>
      </c>
      <c r="E1124">
        <v>21047317</v>
      </c>
      <c r="F1124">
        <v>7118061994</v>
      </c>
      <c r="G1124" t="s">
        <v>46</v>
      </c>
      <c r="H1124" t="s">
        <v>47</v>
      </c>
      <c r="I1124" t="s">
        <v>48</v>
      </c>
      <c r="J1124">
        <v>7032</v>
      </c>
      <c r="K1124" t="s">
        <v>49</v>
      </c>
      <c r="L1124">
        <v>3091654</v>
      </c>
      <c r="M1124" t="s">
        <v>364</v>
      </c>
      <c r="N1124" t="s">
        <v>365</v>
      </c>
      <c r="O1124" t="s">
        <v>207</v>
      </c>
      <c r="P1124" t="s">
        <v>208</v>
      </c>
      <c r="Q1124" t="s">
        <v>54</v>
      </c>
      <c r="R1124">
        <v>100223303</v>
      </c>
      <c r="S1124" t="s">
        <v>64</v>
      </c>
      <c r="T1124" t="s">
        <v>56</v>
      </c>
      <c r="U1124" t="s">
        <v>57</v>
      </c>
      <c r="V1124">
        <v>3869.65</v>
      </c>
      <c r="W1124">
        <v>22547.19</v>
      </c>
      <c r="X1124">
        <v>20646.93</v>
      </c>
      <c r="Y1124">
        <v>1</v>
      </c>
      <c r="Z1124">
        <v>1</v>
      </c>
      <c r="AA1124" s="1">
        <v>42735</v>
      </c>
      <c r="AB1124">
        <v>27000</v>
      </c>
      <c r="AC1124" t="s">
        <v>56</v>
      </c>
      <c r="AD1124" t="s">
        <v>366</v>
      </c>
    </row>
    <row r="1125" spans="1:30" x14ac:dyDescent="0.3">
      <c r="A1125">
        <v>72070</v>
      </c>
      <c r="B1125">
        <v>1</v>
      </c>
      <c r="C1125" t="s">
        <v>613</v>
      </c>
      <c r="D1125" t="s">
        <v>667</v>
      </c>
      <c r="E1125">
        <v>21047277</v>
      </c>
      <c r="F1125">
        <v>7118068072</v>
      </c>
      <c r="G1125" t="s">
        <v>46</v>
      </c>
      <c r="H1125" t="s">
        <v>47</v>
      </c>
      <c r="I1125" t="s">
        <v>48</v>
      </c>
      <c r="J1125">
        <v>7032</v>
      </c>
      <c r="K1125" t="s">
        <v>49</v>
      </c>
      <c r="L1125">
        <v>917531</v>
      </c>
      <c r="M1125" t="s">
        <v>319</v>
      </c>
      <c r="N1125" t="s">
        <v>152</v>
      </c>
      <c r="O1125" t="s">
        <v>153</v>
      </c>
      <c r="P1125" t="s">
        <v>154</v>
      </c>
      <c r="Q1125" t="s">
        <v>54</v>
      </c>
      <c r="R1125">
        <v>100214689</v>
      </c>
      <c r="S1125" t="s">
        <v>155</v>
      </c>
      <c r="T1125" t="s">
        <v>56</v>
      </c>
      <c r="U1125" t="s">
        <v>57</v>
      </c>
      <c r="V1125">
        <v>3799.3</v>
      </c>
      <c r="W1125">
        <v>22323.46</v>
      </c>
      <c r="X1125">
        <v>20438.98</v>
      </c>
      <c r="Y1125">
        <v>1</v>
      </c>
      <c r="Z1125">
        <v>1</v>
      </c>
      <c r="AA1125" s="1">
        <v>42735</v>
      </c>
      <c r="AB1125">
        <v>27000</v>
      </c>
      <c r="AC1125" t="s">
        <v>56</v>
      </c>
      <c r="AD1125" t="s">
        <v>156</v>
      </c>
    </row>
    <row r="1126" spans="1:30" x14ac:dyDescent="0.3">
      <c r="A1126">
        <v>72107</v>
      </c>
      <c r="B1126">
        <v>1</v>
      </c>
      <c r="C1126" t="s">
        <v>613</v>
      </c>
      <c r="D1126" t="s">
        <v>667</v>
      </c>
      <c r="E1126">
        <v>21047313</v>
      </c>
      <c r="F1126">
        <v>7118075605</v>
      </c>
      <c r="G1126" t="s">
        <v>46</v>
      </c>
      <c r="H1126" t="s">
        <v>47</v>
      </c>
      <c r="I1126" t="s">
        <v>48</v>
      </c>
      <c r="J1126">
        <v>7032</v>
      </c>
      <c r="K1126" t="s">
        <v>49</v>
      </c>
      <c r="L1126">
        <v>4205182</v>
      </c>
      <c r="M1126" t="s">
        <v>286</v>
      </c>
      <c r="N1126" t="s">
        <v>287</v>
      </c>
      <c r="O1126" t="s">
        <v>170</v>
      </c>
      <c r="P1126" t="s">
        <v>171</v>
      </c>
      <c r="Q1126" t="s">
        <v>54</v>
      </c>
      <c r="R1126">
        <v>100894891</v>
      </c>
      <c r="S1126" t="s">
        <v>116</v>
      </c>
      <c r="T1126" t="s">
        <v>56</v>
      </c>
      <c r="U1126" t="s">
        <v>57</v>
      </c>
      <c r="V1126">
        <v>8924.7000000000007</v>
      </c>
      <c r="W1126">
        <v>22281.7</v>
      </c>
      <c r="X1126">
        <v>20430.810000000001</v>
      </c>
      <c r="Y1126">
        <v>1</v>
      </c>
      <c r="Z1126">
        <v>1</v>
      </c>
      <c r="AA1126" s="1">
        <v>42735</v>
      </c>
      <c r="AB1126">
        <v>27000</v>
      </c>
      <c r="AC1126" t="s">
        <v>56</v>
      </c>
      <c r="AD1126" t="s">
        <v>573</v>
      </c>
    </row>
    <row r="1127" spans="1:30" x14ac:dyDescent="0.3">
      <c r="A1127">
        <v>72017</v>
      </c>
      <c r="B1127">
        <v>1</v>
      </c>
      <c r="C1127" t="s">
        <v>613</v>
      </c>
      <c r="D1127" t="s">
        <v>667</v>
      </c>
      <c r="E1127">
        <v>21047315</v>
      </c>
      <c r="F1127">
        <v>7118061992</v>
      </c>
      <c r="G1127" t="s">
        <v>46</v>
      </c>
      <c r="H1127" t="s">
        <v>47</v>
      </c>
      <c r="I1127" t="s">
        <v>48</v>
      </c>
      <c r="J1127">
        <v>7032</v>
      </c>
      <c r="K1127" t="s">
        <v>49</v>
      </c>
      <c r="L1127">
        <v>1143565</v>
      </c>
      <c r="M1127" t="s">
        <v>146</v>
      </c>
      <c r="N1127" t="s">
        <v>147</v>
      </c>
      <c r="O1127" t="s">
        <v>99</v>
      </c>
      <c r="P1127" t="s">
        <v>100</v>
      </c>
      <c r="Q1127" t="s">
        <v>54</v>
      </c>
      <c r="R1127">
        <v>100994845</v>
      </c>
      <c r="S1127" t="s">
        <v>86</v>
      </c>
      <c r="T1127" t="s">
        <v>56</v>
      </c>
      <c r="U1127" t="s">
        <v>57</v>
      </c>
      <c r="V1127">
        <v>10222.64</v>
      </c>
      <c r="W1127">
        <v>22212.04</v>
      </c>
      <c r="X1127">
        <v>20371.98</v>
      </c>
      <c r="Y1127">
        <v>1</v>
      </c>
      <c r="Z1127">
        <v>1</v>
      </c>
      <c r="AA1127" s="1">
        <v>42735</v>
      </c>
      <c r="AB1127">
        <v>27000</v>
      </c>
      <c r="AC1127" t="s">
        <v>56</v>
      </c>
      <c r="AD1127" t="s">
        <v>148</v>
      </c>
    </row>
    <row r="1128" spans="1:30" x14ac:dyDescent="0.3">
      <c r="A1128">
        <v>72071</v>
      </c>
      <c r="B1128">
        <v>1</v>
      </c>
      <c r="C1128" t="s">
        <v>613</v>
      </c>
      <c r="D1128" t="s">
        <v>667</v>
      </c>
      <c r="E1128">
        <v>21047278</v>
      </c>
      <c r="F1128">
        <v>7118068073</v>
      </c>
      <c r="G1128" t="s">
        <v>46</v>
      </c>
      <c r="H1128" t="s">
        <v>47</v>
      </c>
      <c r="I1128" t="s">
        <v>48</v>
      </c>
      <c r="J1128">
        <v>7032</v>
      </c>
      <c r="K1128" t="s">
        <v>49</v>
      </c>
      <c r="L1128">
        <v>913298</v>
      </c>
      <c r="M1128" t="s">
        <v>138</v>
      </c>
      <c r="N1128" t="s">
        <v>139</v>
      </c>
      <c r="O1128" t="s">
        <v>140</v>
      </c>
      <c r="P1128" t="s">
        <v>141</v>
      </c>
      <c r="Q1128" t="s">
        <v>54</v>
      </c>
      <c r="R1128">
        <v>100824635</v>
      </c>
      <c r="S1128" t="s">
        <v>142</v>
      </c>
      <c r="T1128" t="s">
        <v>56</v>
      </c>
      <c r="U1128" t="s">
        <v>57</v>
      </c>
      <c r="V1128">
        <v>23460.51</v>
      </c>
      <c r="W1128">
        <v>21884.05</v>
      </c>
      <c r="X1128">
        <v>20043.64</v>
      </c>
      <c r="Y1128">
        <v>1</v>
      </c>
      <c r="Z1128">
        <v>1</v>
      </c>
      <c r="AA1128" s="1">
        <v>42735</v>
      </c>
      <c r="AB1128">
        <v>27000</v>
      </c>
      <c r="AC1128" t="s">
        <v>56</v>
      </c>
      <c r="AD1128" t="s">
        <v>143</v>
      </c>
    </row>
    <row r="1129" spans="1:30" x14ac:dyDescent="0.3">
      <c r="A1129">
        <v>72105</v>
      </c>
      <c r="B1129">
        <v>1</v>
      </c>
      <c r="C1129" t="s">
        <v>613</v>
      </c>
      <c r="D1129" t="s">
        <v>667</v>
      </c>
      <c r="E1129">
        <v>21047311</v>
      </c>
      <c r="F1129">
        <v>7118075603</v>
      </c>
      <c r="G1129" t="s">
        <v>46</v>
      </c>
      <c r="H1129" t="s">
        <v>47</v>
      </c>
      <c r="I1129" t="s">
        <v>48</v>
      </c>
      <c r="J1129">
        <v>7032</v>
      </c>
      <c r="K1129" t="s">
        <v>49</v>
      </c>
      <c r="L1129">
        <v>941735</v>
      </c>
      <c r="M1129" t="s">
        <v>124</v>
      </c>
      <c r="N1129" t="s">
        <v>125</v>
      </c>
      <c r="O1129" t="s">
        <v>126</v>
      </c>
      <c r="P1129" t="s">
        <v>127</v>
      </c>
      <c r="Q1129" t="s">
        <v>54</v>
      </c>
      <c r="R1129">
        <v>100894891</v>
      </c>
      <c r="S1129" t="s">
        <v>116</v>
      </c>
      <c r="T1129" t="s">
        <v>56</v>
      </c>
      <c r="U1129" t="s">
        <v>57</v>
      </c>
      <c r="V1129">
        <v>12690.93</v>
      </c>
      <c r="W1129">
        <v>21820.78</v>
      </c>
      <c r="X1129">
        <v>19778.599999999999</v>
      </c>
      <c r="Y1129">
        <v>1</v>
      </c>
      <c r="Z1129">
        <v>1</v>
      </c>
      <c r="AA1129" s="1">
        <v>42735</v>
      </c>
      <c r="AB1129">
        <v>27000</v>
      </c>
      <c r="AC1129" t="s">
        <v>56</v>
      </c>
      <c r="AD1129" t="s">
        <v>128</v>
      </c>
    </row>
    <row r="1130" spans="1:30" x14ac:dyDescent="0.3">
      <c r="A1130">
        <v>72103</v>
      </c>
      <c r="B1130">
        <v>1</v>
      </c>
      <c r="C1130" t="s">
        <v>613</v>
      </c>
      <c r="D1130" t="s">
        <v>667</v>
      </c>
      <c r="E1130">
        <v>21047309</v>
      </c>
      <c r="F1130">
        <v>7118075601</v>
      </c>
      <c r="G1130" t="s">
        <v>46</v>
      </c>
      <c r="H1130" t="s">
        <v>47</v>
      </c>
      <c r="I1130" t="s">
        <v>48</v>
      </c>
      <c r="J1130">
        <v>7032</v>
      </c>
      <c r="K1130" t="s">
        <v>49</v>
      </c>
      <c r="L1130">
        <v>3202973</v>
      </c>
      <c r="M1130" t="s">
        <v>136</v>
      </c>
      <c r="N1130" t="s">
        <v>83</v>
      </c>
      <c r="O1130" t="s">
        <v>84</v>
      </c>
      <c r="P1130" t="s">
        <v>85</v>
      </c>
      <c r="Q1130" t="s">
        <v>54</v>
      </c>
      <c r="R1130">
        <v>100994845</v>
      </c>
      <c r="S1130" t="s">
        <v>86</v>
      </c>
      <c r="T1130" t="s">
        <v>56</v>
      </c>
      <c r="U1130" t="s">
        <v>57</v>
      </c>
      <c r="V1130">
        <v>11762.4</v>
      </c>
      <c r="W1130">
        <v>21760.25</v>
      </c>
      <c r="X1130">
        <v>18721.5</v>
      </c>
      <c r="Y1130">
        <v>1</v>
      </c>
      <c r="Z1130">
        <v>1</v>
      </c>
      <c r="AA1130" s="1">
        <v>42735</v>
      </c>
      <c r="AB1130">
        <v>27000</v>
      </c>
      <c r="AC1130" t="s">
        <v>56</v>
      </c>
      <c r="AD1130" t="s">
        <v>87</v>
      </c>
    </row>
    <row r="1131" spans="1:30" x14ac:dyDescent="0.3">
      <c r="A1131">
        <v>71963</v>
      </c>
      <c r="B1131">
        <v>1</v>
      </c>
      <c r="C1131" t="s">
        <v>613</v>
      </c>
      <c r="D1131" t="s">
        <v>667</v>
      </c>
      <c r="E1131">
        <v>21047307</v>
      </c>
      <c r="F1131">
        <v>7118028889</v>
      </c>
      <c r="G1131" t="s">
        <v>46</v>
      </c>
      <c r="H1131" t="s">
        <v>47</v>
      </c>
      <c r="I1131" t="s">
        <v>48</v>
      </c>
      <c r="J1131">
        <v>7032</v>
      </c>
      <c r="K1131" t="s">
        <v>49</v>
      </c>
      <c r="L1131">
        <v>4480377</v>
      </c>
      <c r="M1131" t="s">
        <v>213</v>
      </c>
      <c r="N1131" t="s">
        <v>214</v>
      </c>
      <c r="O1131" t="s">
        <v>215</v>
      </c>
      <c r="P1131" t="s">
        <v>216</v>
      </c>
      <c r="Q1131" t="s">
        <v>54</v>
      </c>
      <c r="R1131">
        <v>100894891</v>
      </c>
      <c r="S1131" t="s">
        <v>116</v>
      </c>
      <c r="T1131" t="s">
        <v>56</v>
      </c>
      <c r="U1131" t="s">
        <v>57</v>
      </c>
      <c r="V1131">
        <v>20564.32</v>
      </c>
      <c r="W1131">
        <v>21534.240000000002</v>
      </c>
      <c r="X1131">
        <v>19713.07</v>
      </c>
      <c r="Y1131">
        <v>1</v>
      </c>
      <c r="Z1131">
        <v>1</v>
      </c>
      <c r="AA1131" s="1">
        <v>42735</v>
      </c>
      <c r="AB1131">
        <v>27000</v>
      </c>
      <c r="AC1131" t="s">
        <v>56</v>
      </c>
      <c r="AD1131" t="s">
        <v>217</v>
      </c>
    </row>
    <row r="1132" spans="1:30" x14ac:dyDescent="0.3">
      <c r="A1132">
        <v>71985</v>
      </c>
      <c r="B1132">
        <v>1</v>
      </c>
      <c r="C1132" t="s">
        <v>613</v>
      </c>
      <c r="D1132" t="s">
        <v>667</v>
      </c>
      <c r="E1132">
        <v>21047304</v>
      </c>
      <c r="F1132">
        <v>7118046416</v>
      </c>
      <c r="G1132" t="s">
        <v>46</v>
      </c>
      <c r="H1132" t="s">
        <v>47</v>
      </c>
      <c r="I1132" t="s">
        <v>48</v>
      </c>
      <c r="J1132">
        <v>7032</v>
      </c>
      <c r="K1132" t="s">
        <v>49</v>
      </c>
      <c r="L1132">
        <v>2795664</v>
      </c>
      <c r="M1132" t="s">
        <v>105</v>
      </c>
      <c r="N1132" t="s">
        <v>106</v>
      </c>
      <c r="O1132" t="s">
        <v>107</v>
      </c>
      <c r="P1132" t="s">
        <v>108</v>
      </c>
      <c r="Q1132" t="s">
        <v>54</v>
      </c>
      <c r="R1132">
        <v>100994845</v>
      </c>
      <c r="S1132" t="s">
        <v>86</v>
      </c>
      <c r="T1132" t="s">
        <v>56</v>
      </c>
      <c r="U1132" t="s">
        <v>57</v>
      </c>
      <c r="V1132">
        <v>13429.71</v>
      </c>
      <c r="W1132">
        <v>21256.26</v>
      </c>
      <c r="X1132">
        <v>19127.7</v>
      </c>
      <c r="Y1132">
        <v>1</v>
      </c>
      <c r="Z1132">
        <v>1</v>
      </c>
      <c r="AA1132" s="1">
        <v>42735</v>
      </c>
      <c r="AB1132">
        <v>27000</v>
      </c>
      <c r="AC1132" t="s">
        <v>56</v>
      </c>
      <c r="AD1132" t="s">
        <v>109</v>
      </c>
    </row>
    <row r="1133" spans="1:30" x14ac:dyDescent="0.3">
      <c r="A1133">
        <v>72089</v>
      </c>
      <c r="B1133">
        <v>1</v>
      </c>
      <c r="C1133" t="s">
        <v>613</v>
      </c>
      <c r="D1133" t="s">
        <v>667</v>
      </c>
      <c r="E1133">
        <v>21047302</v>
      </c>
      <c r="F1133">
        <v>7118075586</v>
      </c>
      <c r="G1133" t="s">
        <v>46</v>
      </c>
      <c r="H1133" t="s">
        <v>47</v>
      </c>
      <c r="I1133" t="s">
        <v>48</v>
      </c>
      <c r="J1133">
        <v>7032</v>
      </c>
      <c r="K1133" t="s">
        <v>49</v>
      </c>
      <c r="L1133">
        <v>931560</v>
      </c>
      <c r="M1133" t="s">
        <v>337</v>
      </c>
      <c r="N1133" t="s">
        <v>338</v>
      </c>
      <c r="O1133" t="s">
        <v>241</v>
      </c>
      <c r="P1133" t="s">
        <v>242</v>
      </c>
      <c r="Q1133" t="s">
        <v>54</v>
      </c>
      <c r="R1133">
        <v>100422206</v>
      </c>
      <c r="S1133" t="s">
        <v>615</v>
      </c>
      <c r="T1133" t="s">
        <v>56</v>
      </c>
      <c r="U1133" t="s">
        <v>57</v>
      </c>
      <c r="V1133">
        <v>2813.37</v>
      </c>
      <c r="W1133">
        <v>21157.8</v>
      </c>
      <c r="X1133">
        <v>19301.2</v>
      </c>
      <c r="Y1133">
        <v>1</v>
      </c>
      <c r="Z1133">
        <v>1</v>
      </c>
      <c r="AA1133" s="1">
        <v>42735</v>
      </c>
      <c r="AB1133">
        <v>27000</v>
      </c>
      <c r="AC1133" t="s">
        <v>56</v>
      </c>
      <c r="AD1133" t="s">
        <v>616</v>
      </c>
    </row>
    <row r="1134" spans="1:30" x14ac:dyDescent="0.3">
      <c r="A1134">
        <v>72092</v>
      </c>
      <c r="B1134">
        <v>1</v>
      </c>
      <c r="C1134" t="s">
        <v>613</v>
      </c>
      <c r="D1134" t="s">
        <v>667</v>
      </c>
      <c r="E1134">
        <v>21047318</v>
      </c>
      <c r="F1134">
        <v>7118075589</v>
      </c>
      <c r="G1134" t="s">
        <v>46</v>
      </c>
      <c r="H1134" t="s">
        <v>47</v>
      </c>
      <c r="I1134" t="s">
        <v>48</v>
      </c>
      <c r="J1134">
        <v>7032</v>
      </c>
      <c r="K1134" t="s">
        <v>49</v>
      </c>
      <c r="L1134">
        <v>4072295</v>
      </c>
      <c r="M1134" t="s">
        <v>377</v>
      </c>
      <c r="N1134" t="s">
        <v>225</v>
      </c>
      <c r="O1134" t="s">
        <v>207</v>
      </c>
      <c r="P1134" t="s">
        <v>208</v>
      </c>
      <c r="Q1134" t="s">
        <v>54</v>
      </c>
      <c r="R1134">
        <v>101093720</v>
      </c>
      <c r="S1134" t="s">
        <v>55</v>
      </c>
      <c r="T1134" t="s">
        <v>56</v>
      </c>
      <c r="U1134" t="s">
        <v>57</v>
      </c>
      <c r="V1134">
        <v>3778.58</v>
      </c>
      <c r="W1134">
        <v>21063.79</v>
      </c>
      <c r="X1134">
        <v>19285.52</v>
      </c>
      <c r="Y1134">
        <v>1</v>
      </c>
      <c r="Z1134">
        <v>1</v>
      </c>
      <c r="AA1134" s="1">
        <v>42735</v>
      </c>
      <c r="AB1134">
        <v>27000</v>
      </c>
      <c r="AC1134" t="s">
        <v>56</v>
      </c>
      <c r="AD1134" t="s">
        <v>226</v>
      </c>
    </row>
    <row r="1135" spans="1:30" x14ac:dyDescent="0.3">
      <c r="A1135">
        <v>71987</v>
      </c>
      <c r="B1135">
        <v>1</v>
      </c>
      <c r="C1135" t="s">
        <v>613</v>
      </c>
      <c r="D1135" t="s">
        <v>667</v>
      </c>
      <c r="E1135">
        <v>21047326</v>
      </c>
      <c r="F1135">
        <v>7118046418</v>
      </c>
      <c r="G1135" t="s">
        <v>46</v>
      </c>
      <c r="H1135" t="s">
        <v>47</v>
      </c>
      <c r="I1135" t="s">
        <v>48</v>
      </c>
      <c r="J1135">
        <v>7032</v>
      </c>
      <c r="K1135" t="s">
        <v>49</v>
      </c>
      <c r="L1135">
        <v>659338</v>
      </c>
      <c r="M1135" t="s">
        <v>50</v>
      </c>
      <c r="N1135" t="s">
        <v>51</v>
      </c>
      <c r="O1135" t="s">
        <v>52</v>
      </c>
      <c r="P1135" t="s">
        <v>53</v>
      </c>
      <c r="Q1135" t="s">
        <v>54</v>
      </c>
      <c r="R1135">
        <v>100223303</v>
      </c>
      <c r="S1135" t="s">
        <v>64</v>
      </c>
      <c r="T1135" t="s">
        <v>56</v>
      </c>
      <c r="U1135" t="s">
        <v>57</v>
      </c>
      <c r="V1135">
        <v>1635.84</v>
      </c>
      <c r="W1135">
        <v>20637.28</v>
      </c>
      <c r="X1135">
        <v>19075.759999999998</v>
      </c>
      <c r="Y1135">
        <v>1</v>
      </c>
      <c r="Z1135">
        <v>1</v>
      </c>
      <c r="AA1135" s="1">
        <v>42735</v>
      </c>
      <c r="AB1135">
        <v>27000</v>
      </c>
      <c r="AC1135" t="s">
        <v>56</v>
      </c>
      <c r="AD1135" t="s">
        <v>423</v>
      </c>
    </row>
    <row r="1136" spans="1:30" x14ac:dyDescent="0.3">
      <c r="A1136">
        <v>72101</v>
      </c>
      <c r="B1136">
        <v>1</v>
      </c>
      <c r="C1136" t="s">
        <v>613</v>
      </c>
      <c r="D1136" t="s">
        <v>667</v>
      </c>
      <c r="E1136">
        <v>21047325</v>
      </c>
      <c r="F1136">
        <v>7118075598</v>
      </c>
      <c r="G1136" t="s">
        <v>46</v>
      </c>
      <c r="H1136" t="s">
        <v>47</v>
      </c>
      <c r="I1136" t="s">
        <v>48</v>
      </c>
      <c r="J1136">
        <v>7032</v>
      </c>
      <c r="K1136" t="s">
        <v>49</v>
      </c>
      <c r="L1136">
        <v>659338</v>
      </c>
      <c r="M1136" t="s">
        <v>50</v>
      </c>
      <c r="N1136" t="s">
        <v>51</v>
      </c>
      <c r="O1136" t="s">
        <v>52</v>
      </c>
      <c r="P1136" t="s">
        <v>53</v>
      </c>
      <c r="Q1136" t="s">
        <v>54</v>
      </c>
      <c r="R1136">
        <v>100223303</v>
      </c>
      <c r="S1136" t="s">
        <v>64</v>
      </c>
      <c r="T1136" t="s">
        <v>56</v>
      </c>
      <c r="U1136" t="s">
        <v>57</v>
      </c>
      <c r="V1136">
        <v>1629.78</v>
      </c>
      <c r="W1136">
        <v>20083.7</v>
      </c>
      <c r="X1136">
        <v>18569.52</v>
      </c>
      <c r="Y1136">
        <v>1</v>
      </c>
      <c r="Z1136">
        <v>1</v>
      </c>
      <c r="AA1136" s="1">
        <v>42735</v>
      </c>
      <c r="AB1136">
        <v>27000</v>
      </c>
      <c r="AC1136" t="s">
        <v>56</v>
      </c>
      <c r="AD1136" t="s">
        <v>423</v>
      </c>
    </row>
    <row r="1137" spans="1:30" x14ac:dyDescent="0.3">
      <c r="A1137">
        <v>72102</v>
      </c>
      <c r="B1137">
        <v>1</v>
      </c>
      <c r="C1137" t="s">
        <v>613</v>
      </c>
      <c r="D1137" t="s">
        <v>667</v>
      </c>
      <c r="E1137">
        <v>21047308</v>
      </c>
      <c r="F1137">
        <v>7118075600</v>
      </c>
      <c r="G1137" t="s">
        <v>46</v>
      </c>
      <c r="H1137" t="s">
        <v>47</v>
      </c>
      <c r="I1137" t="s">
        <v>48</v>
      </c>
      <c r="J1137">
        <v>7032</v>
      </c>
      <c r="K1137" t="s">
        <v>49</v>
      </c>
      <c r="L1137">
        <v>940117</v>
      </c>
      <c r="M1137" t="s">
        <v>69</v>
      </c>
      <c r="N1137" t="s">
        <v>70</v>
      </c>
      <c r="O1137" t="s">
        <v>71</v>
      </c>
      <c r="P1137" t="s">
        <v>72</v>
      </c>
      <c r="Q1137" t="s">
        <v>54</v>
      </c>
      <c r="R1137">
        <v>100994845</v>
      </c>
      <c r="S1137" t="s">
        <v>86</v>
      </c>
      <c r="T1137" t="s">
        <v>56</v>
      </c>
      <c r="U1137" t="s">
        <v>57</v>
      </c>
      <c r="V1137">
        <v>12018.72</v>
      </c>
      <c r="W1137">
        <v>20049.400000000001</v>
      </c>
      <c r="X1137">
        <v>18054.2</v>
      </c>
      <c r="Y1137">
        <v>1</v>
      </c>
      <c r="Z1137">
        <v>1</v>
      </c>
      <c r="AA1137" s="1">
        <v>42735</v>
      </c>
      <c r="AB1137">
        <v>27000</v>
      </c>
      <c r="AC1137" t="s">
        <v>56</v>
      </c>
      <c r="AD1137" t="s">
        <v>236</v>
      </c>
    </row>
    <row r="1138" spans="1:30" x14ac:dyDescent="0.3">
      <c r="A1138">
        <v>72096</v>
      </c>
      <c r="B1138">
        <v>1</v>
      </c>
      <c r="C1138" t="s">
        <v>613</v>
      </c>
      <c r="D1138" t="s">
        <v>667</v>
      </c>
      <c r="E1138">
        <v>21047322</v>
      </c>
      <c r="F1138">
        <v>7118075593</v>
      </c>
      <c r="G1138" t="s">
        <v>46</v>
      </c>
      <c r="H1138" t="s">
        <v>47</v>
      </c>
      <c r="I1138" t="s">
        <v>48</v>
      </c>
      <c r="J1138">
        <v>7032</v>
      </c>
      <c r="K1138" t="s">
        <v>49</v>
      </c>
      <c r="L1138">
        <v>917531</v>
      </c>
      <c r="M1138" t="s">
        <v>319</v>
      </c>
      <c r="N1138" t="s">
        <v>152</v>
      </c>
      <c r="O1138" t="s">
        <v>153</v>
      </c>
      <c r="P1138" t="s">
        <v>154</v>
      </c>
      <c r="Q1138" t="s">
        <v>54</v>
      </c>
      <c r="R1138">
        <v>100214689</v>
      </c>
      <c r="S1138" t="s">
        <v>155</v>
      </c>
      <c r="T1138" t="s">
        <v>56</v>
      </c>
      <c r="U1138" t="s">
        <v>57</v>
      </c>
      <c r="V1138">
        <v>3798.28</v>
      </c>
      <c r="W1138">
        <v>19228.5</v>
      </c>
      <c r="X1138">
        <v>17379.2</v>
      </c>
      <c r="Y1138">
        <v>1</v>
      </c>
      <c r="Z1138">
        <v>1</v>
      </c>
      <c r="AA1138" s="1">
        <v>42735</v>
      </c>
      <c r="AB1138">
        <v>27000</v>
      </c>
      <c r="AC1138" t="s">
        <v>56</v>
      </c>
      <c r="AD1138" t="s">
        <v>156</v>
      </c>
    </row>
    <row r="1139" spans="1:30" x14ac:dyDescent="0.3">
      <c r="A1139">
        <v>72073</v>
      </c>
      <c r="B1139">
        <v>1</v>
      </c>
      <c r="C1139" t="s">
        <v>613</v>
      </c>
      <c r="D1139" t="s">
        <v>667</v>
      </c>
      <c r="E1139">
        <v>21047327</v>
      </c>
      <c r="F1139">
        <v>7118068075</v>
      </c>
      <c r="G1139" t="s">
        <v>46</v>
      </c>
      <c r="H1139" t="s">
        <v>47</v>
      </c>
      <c r="I1139" t="s">
        <v>48</v>
      </c>
      <c r="J1139">
        <v>7032</v>
      </c>
      <c r="K1139" t="s">
        <v>49</v>
      </c>
      <c r="L1139">
        <v>659338</v>
      </c>
      <c r="M1139" t="s">
        <v>50</v>
      </c>
      <c r="N1139" t="s">
        <v>51</v>
      </c>
      <c r="O1139" t="s">
        <v>52</v>
      </c>
      <c r="P1139" t="s">
        <v>53</v>
      </c>
      <c r="Q1139" t="s">
        <v>54</v>
      </c>
      <c r="R1139">
        <v>100223303</v>
      </c>
      <c r="S1139" t="s">
        <v>64</v>
      </c>
      <c r="T1139" t="s">
        <v>56</v>
      </c>
      <c r="U1139" t="s">
        <v>57</v>
      </c>
      <c r="V1139">
        <v>1634.2</v>
      </c>
      <c r="W1139">
        <v>18133.41</v>
      </c>
      <c r="X1139">
        <v>16527</v>
      </c>
      <c r="Y1139">
        <v>1</v>
      </c>
      <c r="Z1139">
        <v>1</v>
      </c>
      <c r="AA1139" s="1">
        <v>42735</v>
      </c>
      <c r="AB1139">
        <v>27000</v>
      </c>
      <c r="AC1139" t="s">
        <v>56</v>
      </c>
      <c r="AD1139" t="s">
        <v>423</v>
      </c>
    </row>
    <row r="1140" spans="1:30" x14ac:dyDescent="0.3">
      <c r="A1140">
        <v>72104</v>
      </c>
      <c r="B1140">
        <v>1</v>
      </c>
      <c r="C1140" t="s">
        <v>613</v>
      </c>
      <c r="D1140" t="s">
        <v>667</v>
      </c>
      <c r="E1140">
        <v>21047310</v>
      </c>
      <c r="F1140">
        <v>7118075602</v>
      </c>
      <c r="G1140" t="s">
        <v>46</v>
      </c>
      <c r="H1140" t="s">
        <v>47</v>
      </c>
      <c r="I1140" t="s">
        <v>48</v>
      </c>
      <c r="J1140">
        <v>7032</v>
      </c>
      <c r="K1140" t="s">
        <v>49</v>
      </c>
      <c r="L1140">
        <v>3537341</v>
      </c>
      <c r="M1140" t="s">
        <v>320</v>
      </c>
      <c r="N1140" t="s">
        <v>133</v>
      </c>
      <c r="O1140" t="s">
        <v>84</v>
      </c>
      <c r="P1140" t="s">
        <v>85</v>
      </c>
      <c r="Q1140" t="s">
        <v>54</v>
      </c>
      <c r="R1140">
        <v>100223303</v>
      </c>
      <c r="S1140" t="s">
        <v>64</v>
      </c>
      <c r="T1140" t="s">
        <v>56</v>
      </c>
      <c r="U1140" t="s">
        <v>57</v>
      </c>
      <c r="V1140">
        <v>12192.95</v>
      </c>
      <c r="W1140">
        <v>17449.2</v>
      </c>
      <c r="X1140">
        <v>14934</v>
      </c>
      <c r="Y1140">
        <v>1</v>
      </c>
      <c r="Z1140">
        <v>1</v>
      </c>
      <c r="AA1140" s="1">
        <v>42735</v>
      </c>
      <c r="AB1140">
        <v>27000</v>
      </c>
      <c r="AC1140" t="s">
        <v>56</v>
      </c>
      <c r="AD1140" t="s">
        <v>134</v>
      </c>
    </row>
    <row r="1141" spans="1:30" x14ac:dyDescent="0.3">
      <c r="A1141">
        <v>72097</v>
      </c>
      <c r="B1141">
        <v>1</v>
      </c>
      <c r="C1141" t="s">
        <v>613</v>
      </c>
      <c r="D1141" t="s">
        <v>667</v>
      </c>
      <c r="E1141">
        <v>21047323</v>
      </c>
      <c r="F1141">
        <v>7118075594</v>
      </c>
      <c r="G1141" t="s">
        <v>46</v>
      </c>
      <c r="H1141" t="s">
        <v>47</v>
      </c>
      <c r="I1141" t="s">
        <v>48</v>
      </c>
      <c r="J1141">
        <v>7032</v>
      </c>
      <c r="K1141" t="s">
        <v>49</v>
      </c>
      <c r="L1141">
        <v>659338</v>
      </c>
      <c r="M1141" t="s">
        <v>50</v>
      </c>
      <c r="N1141" t="s">
        <v>51</v>
      </c>
      <c r="O1141" t="s">
        <v>52</v>
      </c>
      <c r="P1141" t="s">
        <v>53</v>
      </c>
      <c r="Q1141" t="s">
        <v>54</v>
      </c>
      <c r="R1141">
        <v>100223303</v>
      </c>
      <c r="S1141" t="s">
        <v>64</v>
      </c>
      <c r="T1141" t="s">
        <v>56</v>
      </c>
      <c r="U1141" t="s">
        <v>57</v>
      </c>
      <c r="V1141">
        <v>1638.47</v>
      </c>
      <c r="W1141">
        <v>17407.16</v>
      </c>
      <c r="X1141">
        <v>15479.04</v>
      </c>
      <c r="Y1141">
        <v>1</v>
      </c>
      <c r="Z1141">
        <v>1</v>
      </c>
      <c r="AA1141" s="1">
        <v>42735</v>
      </c>
      <c r="AB1141">
        <v>27000</v>
      </c>
      <c r="AC1141" t="s">
        <v>56</v>
      </c>
      <c r="AD1141" t="s">
        <v>423</v>
      </c>
    </row>
    <row r="1142" spans="1:30" x14ac:dyDescent="0.3">
      <c r="A1142">
        <v>72058</v>
      </c>
      <c r="B1142">
        <v>1</v>
      </c>
      <c r="C1142" t="s">
        <v>613</v>
      </c>
      <c r="D1142" t="s">
        <v>667</v>
      </c>
      <c r="E1142">
        <v>21047425</v>
      </c>
      <c r="F1142">
        <v>7118066132</v>
      </c>
      <c r="G1142" t="s">
        <v>46</v>
      </c>
      <c r="H1142" t="s">
        <v>47</v>
      </c>
      <c r="I1142" t="s">
        <v>48</v>
      </c>
      <c r="J1142">
        <v>7032</v>
      </c>
      <c r="K1142" t="s">
        <v>49</v>
      </c>
      <c r="L1142">
        <v>5085216</v>
      </c>
      <c r="M1142" t="s">
        <v>75</v>
      </c>
      <c r="N1142" t="s">
        <v>76</v>
      </c>
      <c r="O1142" t="s">
        <v>52</v>
      </c>
      <c r="P1142" t="s">
        <v>53</v>
      </c>
      <c r="Q1142" t="s">
        <v>54</v>
      </c>
      <c r="R1142">
        <v>101093720</v>
      </c>
      <c r="S1142" t="s">
        <v>55</v>
      </c>
      <c r="T1142" t="s">
        <v>56</v>
      </c>
      <c r="U1142" t="s">
        <v>57</v>
      </c>
      <c r="V1142">
        <v>1885.19</v>
      </c>
      <c r="W1142">
        <v>17404.8</v>
      </c>
      <c r="X1142">
        <v>14896</v>
      </c>
      <c r="Y1142">
        <v>1</v>
      </c>
      <c r="Z1142">
        <v>1</v>
      </c>
      <c r="AA1142" s="1">
        <v>42735</v>
      </c>
      <c r="AB1142">
        <v>27000</v>
      </c>
      <c r="AC1142" t="s">
        <v>56</v>
      </c>
      <c r="AD1142" t="s">
        <v>184</v>
      </c>
    </row>
    <row r="1143" spans="1:30" x14ac:dyDescent="0.3">
      <c r="A1143">
        <v>71986</v>
      </c>
      <c r="B1143">
        <v>1</v>
      </c>
      <c r="C1143" t="s">
        <v>613</v>
      </c>
      <c r="D1143" t="s">
        <v>667</v>
      </c>
      <c r="E1143">
        <v>21047305</v>
      </c>
      <c r="F1143">
        <v>7118046417</v>
      </c>
      <c r="G1143" t="s">
        <v>46</v>
      </c>
      <c r="H1143" t="s">
        <v>47</v>
      </c>
      <c r="I1143" t="s">
        <v>48</v>
      </c>
      <c r="J1143">
        <v>7032</v>
      </c>
      <c r="K1143" t="s">
        <v>49</v>
      </c>
      <c r="L1143">
        <v>3855615</v>
      </c>
      <c r="M1143" t="s">
        <v>189</v>
      </c>
      <c r="N1143" t="s">
        <v>190</v>
      </c>
      <c r="O1143" t="s">
        <v>191</v>
      </c>
      <c r="P1143" t="s">
        <v>192</v>
      </c>
      <c r="Q1143" t="s">
        <v>54</v>
      </c>
      <c r="R1143">
        <v>101030531</v>
      </c>
      <c r="S1143" t="s">
        <v>193</v>
      </c>
      <c r="T1143" t="s">
        <v>56</v>
      </c>
      <c r="U1143" t="s">
        <v>57</v>
      </c>
      <c r="V1143">
        <v>3328.93</v>
      </c>
      <c r="W1143">
        <v>16161.6</v>
      </c>
      <c r="X1143">
        <v>13832</v>
      </c>
      <c r="Y1143">
        <v>1</v>
      </c>
      <c r="Z1143">
        <v>1</v>
      </c>
      <c r="AA1143" s="1">
        <v>42735</v>
      </c>
      <c r="AB1143">
        <v>27000</v>
      </c>
      <c r="AC1143" t="s">
        <v>56</v>
      </c>
      <c r="AD1143" t="s">
        <v>194</v>
      </c>
    </row>
    <row r="1144" spans="1:30" x14ac:dyDescent="0.3">
      <c r="A1144">
        <v>72093</v>
      </c>
      <c r="B1144">
        <v>1</v>
      </c>
      <c r="C1144" t="s">
        <v>613</v>
      </c>
      <c r="D1144" t="s">
        <v>667</v>
      </c>
      <c r="E1144">
        <v>21047319</v>
      </c>
      <c r="F1144">
        <v>7118075590</v>
      </c>
      <c r="G1144" t="s">
        <v>46</v>
      </c>
      <c r="H1144" t="s">
        <v>47</v>
      </c>
      <c r="I1144" t="s">
        <v>48</v>
      </c>
      <c r="J1144">
        <v>7032</v>
      </c>
      <c r="K1144" t="s">
        <v>49</v>
      </c>
      <c r="L1144">
        <v>659338</v>
      </c>
      <c r="M1144" t="s">
        <v>50</v>
      </c>
      <c r="N1144" t="s">
        <v>51</v>
      </c>
      <c r="O1144" t="s">
        <v>52</v>
      </c>
      <c r="P1144" t="s">
        <v>53</v>
      </c>
      <c r="Q1144" t="s">
        <v>54</v>
      </c>
      <c r="R1144">
        <v>100223303</v>
      </c>
      <c r="S1144" t="s">
        <v>64</v>
      </c>
      <c r="T1144" t="s">
        <v>56</v>
      </c>
      <c r="U1144" t="s">
        <v>57</v>
      </c>
      <c r="V1144">
        <v>1636.02</v>
      </c>
      <c r="W1144">
        <v>13950</v>
      </c>
      <c r="X1144">
        <v>12000</v>
      </c>
      <c r="Y1144">
        <v>1</v>
      </c>
      <c r="Z1144">
        <v>1</v>
      </c>
      <c r="AA1144" s="1">
        <v>42735</v>
      </c>
      <c r="AB1144">
        <v>27000</v>
      </c>
      <c r="AC1144" t="s">
        <v>56</v>
      </c>
      <c r="AD1144" t="s">
        <v>423</v>
      </c>
    </row>
    <row r="1145" spans="1:30" x14ac:dyDescent="0.3">
      <c r="A1145">
        <v>73126</v>
      </c>
      <c r="B1145">
        <v>1</v>
      </c>
      <c r="C1145" t="s">
        <v>672</v>
      </c>
      <c r="D1145" t="s">
        <v>673</v>
      </c>
      <c r="E1145">
        <v>21062847</v>
      </c>
      <c r="F1145">
        <v>7118112413</v>
      </c>
      <c r="G1145" t="s">
        <v>46</v>
      </c>
      <c r="H1145" t="s">
        <v>47</v>
      </c>
      <c r="I1145" t="s">
        <v>48</v>
      </c>
      <c r="J1145">
        <v>7032</v>
      </c>
      <c r="K1145" t="s">
        <v>49</v>
      </c>
      <c r="L1145">
        <v>1928761</v>
      </c>
      <c r="M1145" t="s">
        <v>231</v>
      </c>
      <c r="N1145" t="s">
        <v>232</v>
      </c>
      <c r="O1145" t="s">
        <v>99</v>
      </c>
      <c r="P1145" t="s">
        <v>100</v>
      </c>
      <c r="Q1145" t="s">
        <v>54</v>
      </c>
      <c r="R1145">
        <v>100223303</v>
      </c>
      <c r="S1145" t="s">
        <v>64</v>
      </c>
      <c r="T1145" t="s">
        <v>56</v>
      </c>
      <c r="U1145" t="s">
        <v>57</v>
      </c>
      <c r="V1145">
        <v>8880.49</v>
      </c>
      <c r="W1145">
        <v>22211.52</v>
      </c>
      <c r="X1145">
        <v>20196.75</v>
      </c>
      <c r="Y1145">
        <v>1</v>
      </c>
      <c r="Z1145">
        <v>1</v>
      </c>
      <c r="AA1145" s="1">
        <v>42739</v>
      </c>
      <c r="AB1145">
        <v>27000</v>
      </c>
      <c r="AC1145" t="s">
        <v>56</v>
      </c>
      <c r="AD1145" t="s">
        <v>233</v>
      </c>
    </row>
    <row r="1146" spans="1:30" x14ac:dyDescent="0.3">
      <c r="A1146">
        <v>73125</v>
      </c>
      <c r="B1146">
        <v>1</v>
      </c>
      <c r="C1146" t="s">
        <v>672</v>
      </c>
      <c r="D1146" t="s">
        <v>673</v>
      </c>
      <c r="E1146">
        <v>21062846</v>
      </c>
      <c r="F1146">
        <v>7118112412</v>
      </c>
      <c r="G1146" t="s">
        <v>46</v>
      </c>
      <c r="H1146" t="s">
        <v>47</v>
      </c>
      <c r="I1146" t="s">
        <v>48</v>
      </c>
      <c r="J1146">
        <v>7032</v>
      </c>
      <c r="K1146" t="s">
        <v>49</v>
      </c>
      <c r="L1146">
        <v>931925</v>
      </c>
      <c r="M1146" t="s">
        <v>239</v>
      </c>
      <c r="N1146" t="s">
        <v>240</v>
      </c>
      <c r="O1146" t="s">
        <v>241</v>
      </c>
      <c r="P1146" t="s">
        <v>242</v>
      </c>
      <c r="Q1146" t="s">
        <v>54</v>
      </c>
      <c r="R1146">
        <v>100214689</v>
      </c>
      <c r="S1146" t="s">
        <v>155</v>
      </c>
      <c r="T1146" t="s">
        <v>56</v>
      </c>
      <c r="U1146" t="s">
        <v>57</v>
      </c>
      <c r="V1146">
        <v>3360.25</v>
      </c>
      <c r="W1146">
        <v>22173.96</v>
      </c>
      <c r="X1146">
        <v>20288.310000000001</v>
      </c>
      <c r="Y1146">
        <v>1</v>
      </c>
      <c r="Z1146">
        <v>1</v>
      </c>
      <c r="AA1146" s="1">
        <v>42739</v>
      </c>
      <c r="AB1146">
        <v>27000</v>
      </c>
      <c r="AC1146" t="s">
        <v>56</v>
      </c>
      <c r="AD1146" t="s">
        <v>243</v>
      </c>
    </row>
    <row r="1147" spans="1:30" x14ac:dyDescent="0.3">
      <c r="A1147">
        <v>73127</v>
      </c>
      <c r="B1147">
        <v>1</v>
      </c>
      <c r="C1147" t="s">
        <v>672</v>
      </c>
      <c r="D1147" t="s">
        <v>673</v>
      </c>
      <c r="E1147">
        <v>21062848</v>
      </c>
      <c r="F1147">
        <v>7118112414</v>
      </c>
      <c r="G1147" t="s">
        <v>46</v>
      </c>
      <c r="H1147" t="s">
        <v>47</v>
      </c>
      <c r="I1147" t="s">
        <v>48</v>
      </c>
      <c r="J1147">
        <v>7032</v>
      </c>
      <c r="K1147" t="s">
        <v>49</v>
      </c>
      <c r="L1147">
        <v>925239</v>
      </c>
      <c r="M1147" t="s">
        <v>554</v>
      </c>
      <c r="N1147" t="s">
        <v>555</v>
      </c>
      <c r="O1147" t="s">
        <v>99</v>
      </c>
      <c r="P1147" t="s">
        <v>100</v>
      </c>
      <c r="Q1147" t="s">
        <v>54</v>
      </c>
      <c r="R1147">
        <v>100223303</v>
      </c>
      <c r="S1147" t="s">
        <v>64</v>
      </c>
      <c r="T1147" t="s">
        <v>56</v>
      </c>
      <c r="U1147" t="s">
        <v>57</v>
      </c>
      <c r="V1147">
        <v>6456.24</v>
      </c>
      <c r="W1147">
        <v>19584.150000000001</v>
      </c>
      <c r="X1147">
        <v>17846.91</v>
      </c>
      <c r="Y1147">
        <v>1</v>
      </c>
      <c r="Z1147">
        <v>1</v>
      </c>
      <c r="AA1147" s="1">
        <v>42739</v>
      </c>
      <c r="AB1147">
        <v>27000</v>
      </c>
      <c r="AC1147" t="s">
        <v>56</v>
      </c>
      <c r="AD1147" t="s">
        <v>101</v>
      </c>
    </row>
    <row r="1148" spans="1:30" x14ac:dyDescent="0.3">
      <c r="A1148">
        <v>73123</v>
      </c>
      <c r="B1148">
        <v>1</v>
      </c>
      <c r="C1148" t="s">
        <v>672</v>
      </c>
      <c r="D1148" t="s">
        <v>673</v>
      </c>
      <c r="E1148">
        <v>21062844</v>
      </c>
      <c r="F1148">
        <v>7118112410</v>
      </c>
      <c r="G1148" t="s">
        <v>46</v>
      </c>
      <c r="H1148" t="s">
        <v>47</v>
      </c>
      <c r="I1148" t="s">
        <v>48</v>
      </c>
      <c r="J1148">
        <v>7032</v>
      </c>
      <c r="K1148" t="s">
        <v>49</v>
      </c>
      <c r="L1148">
        <v>659338</v>
      </c>
      <c r="M1148" t="s">
        <v>50</v>
      </c>
      <c r="N1148" t="s">
        <v>51</v>
      </c>
      <c r="O1148" t="s">
        <v>52</v>
      </c>
      <c r="P1148" t="s">
        <v>53</v>
      </c>
      <c r="Q1148" t="s">
        <v>54</v>
      </c>
      <c r="R1148">
        <v>101093720</v>
      </c>
      <c r="S1148" t="s">
        <v>55</v>
      </c>
      <c r="T1148" t="s">
        <v>56</v>
      </c>
      <c r="U1148" t="s">
        <v>57</v>
      </c>
      <c r="V1148">
        <v>1869.53</v>
      </c>
      <c r="W1148">
        <v>15305.96</v>
      </c>
      <c r="X1148">
        <v>13924</v>
      </c>
      <c r="Y1148">
        <v>1</v>
      </c>
      <c r="Z1148">
        <v>1</v>
      </c>
      <c r="AA1148" s="1">
        <v>42739</v>
      </c>
      <c r="AB1148">
        <v>27000</v>
      </c>
      <c r="AC1148" t="s">
        <v>56</v>
      </c>
      <c r="AD1148" t="s">
        <v>220</v>
      </c>
    </row>
    <row r="1149" spans="1:30" x14ac:dyDescent="0.3">
      <c r="A1149">
        <v>73879</v>
      </c>
      <c r="B1149">
        <v>1</v>
      </c>
      <c r="C1149" t="s">
        <v>672</v>
      </c>
      <c r="D1149" t="s">
        <v>674</v>
      </c>
      <c r="E1149">
        <v>21070879</v>
      </c>
      <c r="F1149">
        <v>7118130637</v>
      </c>
      <c r="G1149" t="s">
        <v>46</v>
      </c>
      <c r="H1149" t="s">
        <v>47</v>
      </c>
      <c r="I1149" t="s">
        <v>48</v>
      </c>
      <c r="J1149">
        <v>7032</v>
      </c>
      <c r="K1149" t="s">
        <v>49</v>
      </c>
      <c r="L1149">
        <v>1489016</v>
      </c>
      <c r="M1149" t="s">
        <v>332</v>
      </c>
      <c r="N1149" t="s">
        <v>333</v>
      </c>
      <c r="O1149" t="s">
        <v>99</v>
      </c>
      <c r="P1149" t="s">
        <v>100</v>
      </c>
      <c r="Q1149" t="s">
        <v>54</v>
      </c>
      <c r="R1149">
        <v>100223303</v>
      </c>
      <c r="S1149" t="s">
        <v>64</v>
      </c>
      <c r="T1149" t="s">
        <v>56</v>
      </c>
      <c r="U1149" t="s">
        <v>57</v>
      </c>
      <c r="V1149">
        <v>9530.02</v>
      </c>
      <c r="W1149">
        <v>22606.13</v>
      </c>
      <c r="X1149">
        <v>20666.259999999998</v>
      </c>
      <c r="Y1149">
        <v>1</v>
      </c>
      <c r="Z1149">
        <v>1</v>
      </c>
      <c r="AA1149" s="1">
        <v>42740</v>
      </c>
      <c r="AB1149">
        <v>27000</v>
      </c>
      <c r="AC1149" t="s">
        <v>56</v>
      </c>
      <c r="AD1149" t="s">
        <v>428</v>
      </c>
    </row>
    <row r="1150" spans="1:30" x14ac:dyDescent="0.3">
      <c r="A1150">
        <v>73880</v>
      </c>
      <c r="B1150">
        <v>1</v>
      </c>
      <c r="C1150" t="s">
        <v>672</v>
      </c>
      <c r="D1150" t="s">
        <v>674</v>
      </c>
      <c r="E1150">
        <v>21070880</v>
      </c>
      <c r="F1150">
        <v>7118130638</v>
      </c>
      <c r="G1150" t="s">
        <v>46</v>
      </c>
      <c r="H1150" t="s">
        <v>47</v>
      </c>
      <c r="I1150" t="s">
        <v>48</v>
      </c>
      <c r="J1150">
        <v>7032</v>
      </c>
      <c r="K1150" t="s">
        <v>49</v>
      </c>
      <c r="L1150">
        <v>916295</v>
      </c>
      <c r="M1150" t="s">
        <v>293</v>
      </c>
      <c r="N1150" t="s">
        <v>294</v>
      </c>
      <c r="O1150" t="s">
        <v>263</v>
      </c>
      <c r="P1150" t="s">
        <v>264</v>
      </c>
      <c r="Q1150" t="s">
        <v>54</v>
      </c>
      <c r="R1150">
        <v>100647401</v>
      </c>
      <c r="S1150" t="s">
        <v>274</v>
      </c>
      <c r="T1150" t="s">
        <v>56</v>
      </c>
      <c r="U1150" t="s">
        <v>57</v>
      </c>
      <c r="V1150">
        <v>3474.13</v>
      </c>
      <c r="W1150">
        <v>22277.71</v>
      </c>
      <c r="X1150">
        <v>20414.5</v>
      </c>
      <c r="Y1150">
        <v>1</v>
      </c>
      <c r="Z1150">
        <v>1</v>
      </c>
      <c r="AA1150" s="1">
        <v>42740</v>
      </c>
      <c r="AB1150">
        <v>27000</v>
      </c>
      <c r="AC1150" t="s">
        <v>56</v>
      </c>
      <c r="AD1150" t="s">
        <v>295</v>
      </c>
    </row>
    <row r="1151" spans="1:30" x14ac:dyDescent="0.3">
      <c r="A1151">
        <v>74065</v>
      </c>
      <c r="B1151">
        <v>1</v>
      </c>
      <c r="C1151" t="s">
        <v>672</v>
      </c>
      <c r="D1151" t="s">
        <v>675</v>
      </c>
      <c r="E1151">
        <v>21080240</v>
      </c>
      <c r="F1151">
        <v>7118084491</v>
      </c>
      <c r="G1151" t="s">
        <v>46</v>
      </c>
      <c r="H1151" t="s">
        <v>47</v>
      </c>
      <c r="I1151" t="s">
        <v>48</v>
      </c>
      <c r="J1151">
        <v>7032</v>
      </c>
      <c r="K1151" t="s">
        <v>49</v>
      </c>
      <c r="L1151">
        <v>941468</v>
      </c>
      <c r="M1151" t="s">
        <v>205</v>
      </c>
      <c r="N1151" t="s">
        <v>206</v>
      </c>
      <c r="O1151" t="s">
        <v>207</v>
      </c>
      <c r="P1151" t="s">
        <v>208</v>
      </c>
      <c r="Q1151" t="s">
        <v>54</v>
      </c>
      <c r="R1151">
        <v>101093720</v>
      </c>
      <c r="S1151" t="s">
        <v>55</v>
      </c>
      <c r="T1151" t="s">
        <v>56</v>
      </c>
      <c r="U1151" t="s">
        <v>57</v>
      </c>
      <c r="V1151">
        <v>3797.07</v>
      </c>
      <c r="W1151">
        <v>22266.44</v>
      </c>
      <c r="X1151">
        <v>20345.98</v>
      </c>
      <c r="Y1151">
        <v>1</v>
      </c>
      <c r="Z1151">
        <v>1</v>
      </c>
      <c r="AA1151" s="1">
        <v>42741</v>
      </c>
      <c r="AB1151">
        <v>27000</v>
      </c>
      <c r="AC1151" t="s">
        <v>56</v>
      </c>
      <c r="AD1151" t="s">
        <v>209</v>
      </c>
    </row>
    <row r="1152" spans="1:30" x14ac:dyDescent="0.3">
      <c r="A1152">
        <v>74636</v>
      </c>
      <c r="B1152">
        <v>1</v>
      </c>
      <c r="C1152" t="s">
        <v>672</v>
      </c>
      <c r="D1152" t="s">
        <v>676</v>
      </c>
      <c r="E1152">
        <v>21088044</v>
      </c>
      <c r="F1152">
        <v>7118116638</v>
      </c>
      <c r="G1152" t="s">
        <v>46</v>
      </c>
      <c r="H1152" t="s">
        <v>47</v>
      </c>
      <c r="I1152" t="s">
        <v>48</v>
      </c>
      <c r="J1152">
        <v>7032</v>
      </c>
      <c r="K1152" t="s">
        <v>49</v>
      </c>
      <c r="L1152">
        <v>2552491</v>
      </c>
      <c r="M1152" t="s">
        <v>120</v>
      </c>
      <c r="N1152" t="s">
        <v>121</v>
      </c>
      <c r="O1152" t="s">
        <v>99</v>
      </c>
      <c r="P1152" t="s">
        <v>100</v>
      </c>
      <c r="Q1152" t="s">
        <v>54</v>
      </c>
      <c r="R1152">
        <v>100223303</v>
      </c>
      <c r="S1152" t="s">
        <v>64</v>
      </c>
      <c r="T1152" t="s">
        <v>56</v>
      </c>
      <c r="U1152" t="s">
        <v>57</v>
      </c>
      <c r="V1152">
        <v>11692.34</v>
      </c>
      <c r="W1152">
        <v>25450.880000000001</v>
      </c>
      <c r="X1152">
        <v>23901.7</v>
      </c>
      <c r="Y1152">
        <v>1</v>
      </c>
      <c r="Z1152">
        <v>1</v>
      </c>
      <c r="AA1152" s="1">
        <v>42742</v>
      </c>
      <c r="AB1152">
        <v>27000</v>
      </c>
      <c r="AC1152" t="s">
        <v>56</v>
      </c>
      <c r="AD1152" t="s">
        <v>122</v>
      </c>
    </row>
    <row r="1153" spans="1:30" x14ac:dyDescent="0.3">
      <c r="A1153">
        <v>74631</v>
      </c>
      <c r="B1153">
        <v>1</v>
      </c>
      <c r="C1153" t="s">
        <v>672</v>
      </c>
      <c r="D1153" t="s">
        <v>676</v>
      </c>
      <c r="E1153">
        <v>21088040</v>
      </c>
      <c r="F1153">
        <v>7118116633</v>
      </c>
      <c r="G1153" t="s">
        <v>46</v>
      </c>
      <c r="H1153" t="s">
        <v>47</v>
      </c>
      <c r="I1153" t="s">
        <v>48</v>
      </c>
      <c r="J1153">
        <v>7032</v>
      </c>
      <c r="K1153" t="s">
        <v>49</v>
      </c>
      <c r="L1153">
        <v>3965425</v>
      </c>
      <c r="M1153" t="s">
        <v>151</v>
      </c>
      <c r="N1153" t="s">
        <v>152</v>
      </c>
      <c r="O1153" t="s">
        <v>153</v>
      </c>
      <c r="P1153" t="s">
        <v>154</v>
      </c>
      <c r="Q1153" t="s">
        <v>54</v>
      </c>
      <c r="R1153">
        <v>100297681</v>
      </c>
      <c r="S1153" t="s">
        <v>258</v>
      </c>
      <c r="T1153" t="s">
        <v>56</v>
      </c>
      <c r="U1153" t="s">
        <v>57</v>
      </c>
      <c r="V1153">
        <v>3731.28</v>
      </c>
      <c r="W1153">
        <v>22639.54</v>
      </c>
      <c r="X1153">
        <v>20849.509999999998</v>
      </c>
      <c r="Y1153">
        <v>1</v>
      </c>
      <c r="Z1153">
        <v>1</v>
      </c>
      <c r="AA1153" s="1">
        <v>42742</v>
      </c>
      <c r="AB1153">
        <v>27000</v>
      </c>
      <c r="AC1153" t="s">
        <v>56</v>
      </c>
      <c r="AD1153" t="s">
        <v>298</v>
      </c>
    </row>
    <row r="1154" spans="1:30" x14ac:dyDescent="0.3">
      <c r="A1154">
        <v>74633</v>
      </c>
      <c r="B1154">
        <v>1</v>
      </c>
      <c r="C1154" t="s">
        <v>672</v>
      </c>
      <c r="D1154" t="s">
        <v>676</v>
      </c>
      <c r="E1154">
        <v>21088042</v>
      </c>
      <c r="F1154">
        <v>7118116635</v>
      </c>
      <c r="G1154" t="s">
        <v>46</v>
      </c>
      <c r="H1154" t="s">
        <v>47</v>
      </c>
      <c r="I1154" t="s">
        <v>48</v>
      </c>
      <c r="J1154">
        <v>7032</v>
      </c>
      <c r="K1154" t="s">
        <v>49</v>
      </c>
      <c r="L1154">
        <v>915409</v>
      </c>
      <c r="M1154" t="s">
        <v>247</v>
      </c>
      <c r="N1154" t="s">
        <v>248</v>
      </c>
      <c r="O1154" t="s">
        <v>249</v>
      </c>
      <c r="P1154" t="s">
        <v>250</v>
      </c>
      <c r="Q1154" t="s">
        <v>54</v>
      </c>
      <c r="R1154">
        <v>100422206</v>
      </c>
      <c r="S1154" t="s">
        <v>615</v>
      </c>
      <c r="T1154" t="s">
        <v>56</v>
      </c>
      <c r="U1154" t="s">
        <v>57</v>
      </c>
      <c r="V1154">
        <v>4945.75</v>
      </c>
      <c r="W1154">
        <v>21129.15</v>
      </c>
      <c r="X1154">
        <v>19280.490000000002</v>
      </c>
      <c r="Y1154">
        <v>1</v>
      </c>
      <c r="Z1154">
        <v>1</v>
      </c>
      <c r="AA1154" s="1">
        <v>42742</v>
      </c>
      <c r="AB1154">
        <v>27000</v>
      </c>
      <c r="AC1154" t="s">
        <v>56</v>
      </c>
      <c r="AD1154" t="s">
        <v>634</v>
      </c>
    </row>
    <row r="1155" spans="1:30" x14ac:dyDescent="0.3">
      <c r="A1155">
        <v>74632</v>
      </c>
      <c r="B1155">
        <v>1</v>
      </c>
      <c r="C1155" t="s">
        <v>672</v>
      </c>
      <c r="D1155" t="s">
        <v>676</v>
      </c>
      <c r="E1155">
        <v>21088041</v>
      </c>
      <c r="F1155">
        <v>7118116634</v>
      </c>
      <c r="G1155" t="s">
        <v>46</v>
      </c>
      <c r="H1155" t="s">
        <v>47</v>
      </c>
      <c r="I1155" t="s">
        <v>48</v>
      </c>
      <c r="J1155">
        <v>7032</v>
      </c>
      <c r="K1155" t="s">
        <v>49</v>
      </c>
      <c r="L1155">
        <v>942421</v>
      </c>
      <c r="M1155" t="s">
        <v>261</v>
      </c>
      <c r="N1155" t="s">
        <v>262</v>
      </c>
      <c r="O1155" t="s">
        <v>263</v>
      </c>
      <c r="P1155" t="s">
        <v>264</v>
      </c>
      <c r="Q1155" t="s">
        <v>54</v>
      </c>
      <c r="R1155">
        <v>100647401</v>
      </c>
      <c r="S1155" t="s">
        <v>274</v>
      </c>
      <c r="T1155" t="s">
        <v>56</v>
      </c>
      <c r="U1155" t="s">
        <v>57</v>
      </c>
      <c r="V1155">
        <v>3566.52</v>
      </c>
      <c r="W1155">
        <v>20784.689999999999</v>
      </c>
      <c r="X1155">
        <v>18966.97</v>
      </c>
      <c r="Y1155">
        <v>1</v>
      </c>
      <c r="Z1155">
        <v>1</v>
      </c>
      <c r="AA1155" s="1">
        <v>42742</v>
      </c>
      <c r="AB1155">
        <v>27000</v>
      </c>
      <c r="AC1155" t="s">
        <v>56</v>
      </c>
      <c r="AD1155" t="s">
        <v>370</v>
      </c>
    </row>
    <row r="1156" spans="1:30" x14ac:dyDescent="0.3">
      <c r="A1156">
        <v>74630</v>
      </c>
      <c r="B1156">
        <v>1</v>
      </c>
      <c r="C1156" t="s">
        <v>672</v>
      </c>
      <c r="D1156" t="s">
        <v>676</v>
      </c>
      <c r="E1156">
        <v>21088039</v>
      </c>
      <c r="F1156">
        <v>7118116632</v>
      </c>
      <c r="G1156" t="s">
        <v>46</v>
      </c>
      <c r="H1156" t="s">
        <v>47</v>
      </c>
      <c r="I1156" t="s">
        <v>48</v>
      </c>
      <c r="J1156">
        <v>7032</v>
      </c>
      <c r="K1156" t="s">
        <v>49</v>
      </c>
      <c r="L1156">
        <v>2064813</v>
      </c>
      <c r="M1156" t="s">
        <v>256</v>
      </c>
      <c r="N1156" t="s">
        <v>257</v>
      </c>
      <c r="O1156" t="s">
        <v>215</v>
      </c>
      <c r="P1156" t="s">
        <v>216</v>
      </c>
      <c r="Q1156" t="s">
        <v>54</v>
      </c>
      <c r="R1156">
        <v>100297681</v>
      </c>
      <c r="S1156" t="s">
        <v>258</v>
      </c>
      <c r="T1156" t="s">
        <v>56</v>
      </c>
      <c r="U1156" t="s">
        <v>57</v>
      </c>
      <c r="V1156">
        <v>11193.86</v>
      </c>
      <c r="W1156">
        <v>19581.75</v>
      </c>
      <c r="X1156">
        <v>17852.509999999998</v>
      </c>
      <c r="Y1156">
        <v>1</v>
      </c>
      <c r="Z1156">
        <v>1</v>
      </c>
      <c r="AA1156" s="1">
        <v>42742</v>
      </c>
      <c r="AB1156">
        <v>27000</v>
      </c>
      <c r="AC1156" t="s">
        <v>56</v>
      </c>
      <c r="AD1156" t="s">
        <v>259</v>
      </c>
    </row>
    <row r="1157" spans="1:30" x14ac:dyDescent="0.3">
      <c r="A1157">
        <v>74768</v>
      </c>
      <c r="B1157">
        <v>1</v>
      </c>
      <c r="C1157" t="s">
        <v>672</v>
      </c>
      <c r="D1157" t="s">
        <v>678</v>
      </c>
      <c r="E1157">
        <v>21094645</v>
      </c>
      <c r="F1157">
        <v>7118138029</v>
      </c>
      <c r="G1157" t="s">
        <v>46</v>
      </c>
      <c r="H1157" t="s">
        <v>47</v>
      </c>
      <c r="I1157" t="s">
        <v>48</v>
      </c>
      <c r="J1157">
        <v>7032</v>
      </c>
      <c r="K1157" t="s">
        <v>49</v>
      </c>
      <c r="L1157">
        <v>931925</v>
      </c>
      <c r="M1157" t="s">
        <v>239</v>
      </c>
      <c r="N1157" t="s">
        <v>240</v>
      </c>
      <c r="O1157" t="s">
        <v>241</v>
      </c>
      <c r="P1157" t="s">
        <v>242</v>
      </c>
      <c r="Q1157" t="s">
        <v>54</v>
      </c>
      <c r="R1157">
        <v>100214689</v>
      </c>
      <c r="S1157" t="s">
        <v>155</v>
      </c>
      <c r="T1157" t="s">
        <v>56</v>
      </c>
      <c r="U1157" t="s">
        <v>57</v>
      </c>
      <c r="V1157">
        <v>3356.48</v>
      </c>
      <c r="W1157">
        <v>21815.01</v>
      </c>
      <c r="X1157">
        <v>20006.97</v>
      </c>
      <c r="Y1157">
        <v>1</v>
      </c>
      <c r="Z1157">
        <v>1</v>
      </c>
      <c r="AA1157" s="1">
        <v>42744</v>
      </c>
      <c r="AB1157">
        <v>27000</v>
      </c>
      <c r="AC1157" t="s">
        <v>56</v>
      </c>
      <c r="AD1157" t="s">
        <v>243</v>
      </c>
    </row>
    <row r="1158" spans="1:30" x14ac:dyDescent="0.3">
      <c r="A1158">
        <v>74767</v>
      </c>
      <c r="B1158">
        <v>1</v>
      </c>
      <c r="C1158" t="s">
        <v>672</v>
      </c>
      <c r="D1158" t="s">
        <v>678</v>
      </c>
      <c r="E1158">
        <v>21094644</v>
      </c>
      <c r="F1158">
        <v>7118138028</v>
      </c>
      <c r="G1158" t="s">
        <v>46</v>
      </c>
      <c r="H1158" t="s">
        <v>47</v>
      </c>
      <c r="I1158" t="s">
        <v>48</v>
      </c>
      <c r="J1158">
        <v>7032</v>
      </c>
      <c r="K1158" t="s">
        <v>49</v>
      </c>
      <c r="L1158">
        <v>931560</v>
      </c>
      <c r="M1158" t="s">
        <v>337</v>
      </c>
      <c r="N1158" t="s">
        <v>338</v>
      </c>
      <c r="O1158" t="s">
        <v>241</v>
      </c>
      <c r="P1158" t="s">
        <v>242</v>
      </c>
      <c r="Q1158" t="s">
        <v>54</v>
      </c>
      <c r="R1158">
        <v>100422206</v>
      </c>
      <c r="S1158" t="s">
        <v>615</v>
      </c>
      <c r="T1158" t="s">
        <v>56</v>
      </c>
      <c r="U1158" t="s">
        <v>57</v>
      </c>
      <c r="V1158">
        <v>2818.93</v>
      </c>
      <c r="W1158">
        <v>21314.71</v>
      </c>
      <c r="X1158">
        <v>19512.13</v>
      </c>
      <c r="Y1158">
        <v>1</v>
      </c>
      <c r="Z1158">
        <v>1</v>
      </c>
      <c r="AA1158" s="1">
        <v>42744</v>
      </c>
      <c r="AB1158">
        <v>27000</v>
      </c>
      <c r="AC1158" t="s">
        <v>56</v>
      </c>
      <c r="AD1158" t="s">
        <v>616</v>
      </c>
    </row>
    <row r="1159" spans="1:30" x14ac:dyDescent="0.3">
      <c r="A1159">
        <v>74906</v>
      </c>
      <c r="B1159">
        <v>1</v>
      </c>
      <c r="C1159" t="s">
        <v>672</v>
      </c>
      <c r="D1159" t="s">
        <v>678</v>
      </c>
      <c r="E1159">
        <v>21094646</v>
      </c>
      <c r="F1159">
        <v>7118201315</v>
      </c>
      <c r="G1159" t="s">
        <v>46</v>
      </c>
      <c r="H1159" t="s">
        <v>47</v>
      </c>
      <c r="I1159" t="s">
        <v>48</v>
      </c>
      <c r="J1159">
        <v>7032</v>
      </c>
      <c r="K1159" t="s">
        <v>49</v>
      </c>
      <c r="L1159">
        <v>4205647</v>
      </c>
      <c r="M1159" t="s">
        <v>168</v>
      </c>
      <c r="N1159" t="s">
        <v>169</v>
      </c>
      <c r="O1159" t="s">
        <v>170</v>
      </c>
      <c r="P1159" t="s">
        <v>171</v>
      </c>
      <c r="Q1159" t="s">
        <v>54</v>
      </c>
      <c r="R1159">
        <v>101047835</v>
      </c>
      <c r="S1159" t="s">
        <v>172</v>
      </c>
      <c r="T1159" t="s">
        <v>56</v>
      </c>
      <c r="U1159" t="s">
        <v>57</v>
      </c>
      <c r="V1159">
        <v>14234.47</v>
      </c>
      <c r="W1159">
        <v>21100.6</v>
      </c>
      <c r="X1159">
        <v>19277.169999999998</v>
      </c>
      <c r="Y1159">
        <v>1</v>
      </c>
      <c r="Z1159">
        <v>1</v>
      </c>
      <c r="AA1159" s="1">
        <v>42744</v>
      </c>
      <c r="AB1159">
        <v>27000</v>
      </c>
      <c r="AC1159" t="s">
        <v>56</v>
      </c>
      <c r="AD1159" t="s">
        <v>173</v>
      </c>
    </row>
    <row r="1160" spans="1:30" x14ac:dyDescent="0.3">
      <c r="A1160">
        <v>75213</v>
      </c>
      <c r="B1160">
        <v>1</v>
      </c>
      <c r="C1160" t="s">
        <v>672</v>
      </c>
      <c r="D1160" t="s">
        <v>679</v>
      </c>
      <c r="E1160">
        <v>21104166</v>
      </c>
      <c r="F1160">
        <v>7118209899</v>
      </c>
      <c r="G1160" t="s">
        <v>46</v>
      </c>
      <c r="H1160" t="s">
        <v>47</v>
      </c>
      <c r="I1160" t="s">
        <v>48</v>
      </c>
      <c r="J1160">
        <v>7032</v>
      </c>
      <c r="K1160" t="s">
        <v>49</v>
      </c>
      <c r="L1160">
        <v>2497722</v>
      </c>
      <c r="M1160" t="s">
        <v>581</v>
      </c>
      <c r="N1160" t="s">
        <v>133</v>
      </c>
      <c r="O1160" t="s">
        <v>84</v>
      </c>
      <c r="P1160" t="s">
        <v>85</v>
      </c>
      <c r="Q1160" t="s">
        <v>54</v>
      </c>
      <c r="R1160">
        <v>100994845</v>
      </c>
      <c r="S1160" t="s">
        <v>86</v>
      </c>
      <c r="T1160" t="s">
        <v>56</v>
      </c>
      <c r="U1160" t="s">
        <v>57</v>
      </c>
      <c r="V1160">
        <v>11434.96</v>
      </c>
      <c r="W1160">
        <v>23531.24</v>
      </c>
      <c r="X1160">
        <v>21253.68</v>
      </c>
      <c r="Y1160">
        <v>1</v>
      </c>
      <c r="Z1160">
        <v>1</v>
      </c>
      <c r="AA1160" s="1">
        <v>42745</v>
      </c>
      <c r="AB1160">
        <v>27000</v>
      </c>
      <c r="AC1160" t="s">
        <v>56</v>
      </c>
      <c r="AD1160" t="s">
        <v>321</v>
      </c>
    </row>
    <row r="1161" spans="1:30" x14ac:dyDescent="0.3">
      <c r="A1161">
        <v>75208</v>
      </c>
      <c r="B1161">
        <v>1</v>
      </c>
      <c r="C1161" t="s">
        <v>672</v>
      </c>
      <c r="D1161" t="s">
        <v>679</v>
      </c>
      <c r="E1161">
        <v>21104169</v>
      </c>
      <c r="F1161">
        <v>7118209346</v>
      </c>
      <c r="G1161" t="s">
        <v>46</v>
      </c>
      <c r="H1161" t="s">
        <v>47</v>
      </c>
      <c r="I1161" t="s">
        <v>48</v>
      </c>
      <c r="J1161">
        <v>7032</v>
      </c>
      <c r="K1161" t="s">
        <v>49</v>
      </c>
      <c r="L1161">
        <v>4119717</v>
      </c>
      <c r="M1161" t="s">
        <v>309</v>
      </c>
      <c r="N1161" t="s">
        <v>310</v>
      </c>
      <c r="O1161" t="s">
        <v>311</v>
      </c>
      <c r="P1161" t="s">
        <v>312</v>
      </c>
      <c r="Q1161" t="s">
        <v>54</v>
      </c>
      <c r="R1161">
        <v>100223303</v>
      </c>
      <c r="S1161" t="s">
        <v>64</v>
      </c>
      <c r="T1161" t="s">
        <v>56</v>
      </c>
      <c r="U1161" t="s">
        <v>57</v>
      </c>
      <c r="V1161">
        <v>5797.01</v>
      </c>
      <c r="W1161">
        <v>22817.9</v>
      </c>
      <c r="X1161">
        <v>20820.830000000002</v>
      </c>
      <c r="Y1161">
        <v>1</v>
      </c>
      <c r="Z1161">
        <v>1</v>
      </c>
      <c r="AA1161" s="1">
        <v>42745</v>
      </c>
      <c r="AB1161">
        <v>27000</v>
      </c>
      <c r="AC1161" t="s">
        <v>56</v>
      </c>
      <c r="AD1161" t="s">
        <v>313</v>
      </c>
    </row>
    <row r="1162" spans="1:30" x14ac:dyDescent="0.3">
      <c r="A1162">
        <v>75212</v>
      </c>
      <c r="B1162">
        <v>1</v>
      </c>
      <c r="C1162" t="s">
        <v>672</v>
      </c>
      <c r="D1162" t="s">
        <v>679</v>
      </c>
      <c r="E1162">
        <v>21104165</v>
      </c>
      <c r="F1162">
        <v>7118209898</v>
      </c>
      <c r="G1162" t="s">
        <v>46</v>
      </c>
      <c r="H1162" t="s">
        <v>47</v>
      </c>
      <c r="I1162" t="s">
        <v>48</v>
      </c>
      <c r="J1162">
        <v>7032</v>
      </c>
      <c r="K1162" t="s">
        <v>49</v>
      </c>
      <c r="L1162">
        <v>940117</v>
      </c>
      <c r="M1162" t="s">
        <v>69</v>
      </c>
      <c r="N1162" t="s">
        <v>70</v>
      </c>
      <c r="O1162" t="s">
        <v>71</v>
      </c>
      <c r="P1162" t="s">
        <v>72</v>
      </c>
      <c r="Q1162" t="s">
        <v>54</v>
      </c>
      <c r="R1162">
        <v>100223303</v>
      </c>
      <c r="S1162" t="s">
        <v>64</v>
      </c>
      <c r="T1162" t="s">
        <v>56</v>
      </c>
      <c r="U1162" t="s">
        <v>57</v>
      </c>
      <c r="V1162">
        <v>12640.34</v>
      </c>
      <c r="W1162">
        <v>22674.080000000002</v>
      </c>
      <c r="X1162">
        <v>20341.599999999999</v>
      </c>
      <c r="Y1162">
        <v>1</v>
      </c>
      <c r="Z1162">
        <v>1</v>
      </c>
      <c r="AA1162" s="1">
        <v>42745</v>
      </c>
      <c r="AB1162">
        <v>27000</v>
      </c>
      <c r="AC1162" t="s">
        <v>56</v>
      </c>
      <c r="AD1162" t="s">
        <v>73</v>
      </c>
    </row>
    <row r="1163" spans="1:30" x14ac:dyDescent="0.3">
      <c r="A1163">
        <v>75205</v>
      </c>
      <c r="B1163">
        <v>1</v>
      </c>
      <c r="C1163" t="s">
        <v>672</v>
      </c>
      <c r="D1163" t="s">
        <v>679</v>
      </c>
      <c r="E1163">
        <v>21104167</v>
      </c>
      <c r="F1163">
        <v>7118209343</v>
      </c>
      <c r="G1163" t="s">
        <v>46</v>
      </c>
      <c r="H1163" t="s">
        <v>47</v>
      </c>
      <c r="I1163" t="s">
        <v>48</v>
      </c>
      <c r="J1163">
        <v>7032</v>
      </c>
      <c r="K1163" t="s">
        <v>49</v>
      </c>
      <c r="L1163">
        <v>1928761</v>
      </c>
      <c r="M1163" t="s">
        <v>231</v>
      </c>
      <c r="N1163" t="s">
        <v>232</v>
      </c>
      <c r="O1163" t="s">
        <v>99</v>
      </c>
      <c r="P1163" t="s">
        <v>100</v>
      </c>
      <c r="Q1163" t="s">
        <v>54</v>
      </c>
      <c r="R1163">
        <v>100223303</v>
      </c>
      <c r="S1163" t="s">
        <v>64</v>
      </c>
      <c r="T1163" t="s">
        <v>56</v>
      </c>
      <c r="U1163" t="s">
        <v>57</v>
      </c>
      <c r="V1163">
        <v>8911.89</v>
      </c>
      <c r="W1163">
        <v>22661.62</v>
      </c>
      <c r="X1163">
        <v>20652.060000000001</v>
      </c>
      <c r="Y1163">
        <v>1</v>
      </c>
      <c r="Z1163">
        <v>1</v>
      </c>
      <c r="AA1163" s="1">
        <v>42745</v>
      </c>
      <c r="AB1163">
        <v>27000</v>
      </c>
      <c r="AC1163" t="s">
        <v>56</v>
      </c>
      <c r="AD1163" t="s">
        <v>233</v>
      </c>
    </row>
    <row r="1164" spans="1:30" x14ac:dyDescent="0.3">
      <c r="A1164">
        <v>75209</v>
      </c>
      <c r="B1164">
        <v>1</v>
      </c>
      <c r="C1164" t="s">
        <v>672</v>
      </c>
      <c r="D1164" t="s">
        <v>679</v>
      </c>
      <c r="E1164">
        <v>21104170</v>
      </c>
      <c r="F1164">
        <v>7118209347</v>
      </c>
      <c r="G1164" t="s">
        <v>46</v>
      </c>
      <c r="H1164" t="s">
        <v>47</v>
      </c>
      <c r="I1164" t="s">
        <v>48</v>
      </c>
      <c r="J1164">
        <v>7032</v>
      </c>
      <c r="K1164" t="s">
        <v>49</v>
      </c>
      <c r="L1164">
        <v>4131606</v>
      </c>
      <c r="M1164" t="s">
        <v>269</v>
      </c>
      <c r="N1164" t="s">
        <v>270</v>
      </c>
      <c r="O1164" t="s">
        <v>126</v>
      </c>
      <c r="P1164" t="s">
        <v>127</v>
      </c>
      <c r="Q1164" t="s">
        <v>54</v>
      </c>
      <c r="R1164">
        <v>100894891</v>
      </c>
      <c r="S1164" t="s">
        <v>116</v>
      </c>
      <c r="T1164" t="s">
        <v>56</v>
      </c>
      <c r="U1164" t="s">
        <v>57</v>
      </c>
      <c r="V1164">
        <v>12008.36</v>
      </c>
      <c r="W1164">
        <v>22471.68</v>
      </c>
      <c r="X1164">
        <v>20522.13</v>
      </c>
      <c r="Y1164">
        <v>1</v>
      </c>
      <c r="Z1164">
        <v>1</v>
      </c>
      <c r="AA1164" s="1">
        <v>42745</v>
      </c>
      <c r="AB1164">
        <v>27000</v>
      </c>
      <c r="AC1164" t="s">
        <v>56</v>
      </c>
      <c r="AD1164" t="s">
        <v>271</v>
      </c>
    </row>
    <row r="1165" spans="1:30" x14ac:dyDescent="0.3">
      <c r="A1165">
        <v>75358</v>
      </c>
      <c r="B1165">
        <v>1</v>
      </c>
      <c r="C1165" t="s">
        <v>672</v>
      </c>
      <c r="D1165" t="s">
        <v>679</v>
      </c>
      <c r="E1165">
        <v>21105177</v>
      </c>
      <c r="F1165">
        <v>7118227399</v>
      </c>
      <c r="G1165" t="s">
        <v>46</v>
      </c>
      <c r="H1165" t="s">
        <v>47</v>
      </c>
      <c r="I1165" t="s">
        <v>48</v>
      </c>
      <c r="J1165">
        <v>7032</v>
      </c>
      <c r="K1165" t="s">
        <v>49</v>
      </c>
      <c r="L1165">
        <v>917531</v>
      </c>
      <c r="M1165" t="s">
        <v>319</v>
      </c>
      <c r="N1165" t="s">
        <v>152</v>
      </c>
      <c r="O1165" t="s">
        <v>153</v>
      </c>
      <c r="P1165" t="s">
        <v>154</v>
      </c>
      <c r="Q1165" t="s">
        <v>54</v>
      </c>
      <c r="R1165">
        <v>100214689</v>
      </c>
      <c r="S1165" t="s">
        <v>155</v>
      </c>
      <c r="T1165" t="s">
        <v>56</v>
      </c>
      <c r="U1165" t="s">
        <v>57</v>
      </c>
      <c r="V1165">
        <v>3796.07</v>
      </c>
      <c r="W1165">
        <v>21768.37</v>
      </c>
      <c r="X1165">
        <v>19957.32</v>
      </c>
      <c r="Y1165">
        <v>1</v>
      </c>
      <c r="Z1165">
        <v>1</v>
      </c>
      <c r="AA1165" s="1">
        <v>42745</v>
      </c>
      <c r="AB1165">
        <v>27000</v>
      </c>
      <c r="AC1165" t="s">
        <v>56</v>
      </c>
      <c r="AD1165" t="s">
        <v>156</v>
      </c>
    </row>
    <row r="1166" spans="1:30" x14ac:dyDescent="0.3">
      <c r="A1166">
        <v>76391</v>
      </c>
      <c r="B1166">
        <v>1</v>
      </c>
      <c r="C1166" t="s">
        <v>672</v>
      </c>
      <c r="D1166" t="s">
        <v>680</v>
      </c>
      <c r="E1166">
        <v>21112978</v>
      </c>
      <c r="F1166">
        <v>7118256359</v>
      </c>
      <c r="G1166" t="s">
        <v>46</v>
      </c>
      <c r="H1166" t="s">
        <v>47</v>
      </c>
      <c r="I1166" t="s">
        <v>48</v>
      </c>
      <c r="J1166">
        <v>7032</v>
      </c>
      <c r="K1166" t="s">
        <v>49</v>
      </c>
      <c r="L1166">
        <v>2552491</v>
      </c>
      <c r="M1166" t="s">
        <v>120</v>
      </c>
      <c r="N1166" t="s">
        <v>121</v>
      </c>
      <c r="O1166" t="s">
        <v>99</v>
      </c>
      <c r="P1166" t="s">
        <v>100</v>
      </c>
      <c r="Q1166" t="s">
        <v>54</v>
      </c>
      <c r="R1166">
        <v>100223303</v>
      </c>
      <c r="S1166" t="s">
        <v>64</v>
      </c>
      <c r="T1166" t="s">
        <v>56</v>
      </c>
      <c r="U1166" t="s">
        <v>57</v>
      </c>
      <c r="V1166">
        <v>11732.53</v>
      </c>
      <c r="W1166">
        <v>22408.29</v>
      </c>
      <c r="X1166">
        <v>19328.73</v>
      </c>
      <c r="Y1166">
        <v>1</v>
      </c>
      <c r="Z1166">
        <v>1</v>
      </c>
      <c r="AA1166" s="1">
        <v>42746</v>
      </c>
      <c r="AB1166">
        <v>27000</v>
      </c>
      <c r="AC1166" t="s">
        <v>56</v>
      </c>
      <c r="AD1166" t="s">
        <v>122</v>
      </c>
    </row>
    <row r="1167" spans="1:30" x14ac:dyDescent="0.3">
      <c r="A1167">
        <v>76398</v>
      </c>
      <c r="B1167">
        <v>1</v>
      </c>
      <c r="C1167" t="s">
        <v>672</v>
      </c>
      <c r="D1167" t="s">
        <v>680</v>
      </c>
      <c r="E1167">
        <v>21113047</v>
      </c>
      <c r="F1167">
        <v>7118256367</v>
      </c>
      <c r="G1167" t="s">
        <v>46</v>
      </c>
      <c r="H1167" t="s">
        <v>47</v>
      </c>
      <c r="I1167" t="s">
        <v>48</v>
      </c>
      <c r="J1167">
        <v>7032</v>
      </c>
      <c r="K1167" t="s">
        <v>49</v>
      </c>
      <c r="L1167">
        <v>1363663</v>
      </c>
      <c r="M1167" t="s">
        <v>358</v>
      </c>
      <c r="N1167" t="s">
        <v>359</v>
      </c>
      <c r="O1167" t="s">
        <v>207</v>
      </c>
      <c r="P1167" t="s">
        <v>208</v>
      </c>
      <c r="Q1167" t="s">
        <v>54</v>
      </c>
      <c r="R1167">
        <v>100223303</v>
      </c>
      <c r="S1167" t="s">
        <v>64</v>
      </c>
      <c r="T1167" t="s">
        <v>56</v>
      </c>
      <c r="U1167" t="s">
        <v>57</v>
      </c>
      <c r="V1167">
        <v>4824.5</v>
      </c>
      <c r="W1167">
        <v>22071.54</v>
      </c>
      <c r="X1167">
        <v>20226.64</v>
      </c>
      <c r="Y1167">
        <v>1</v>
      </c>
      <c r="Z1167">
        <v>1</v>
      </c>
      <c r="AA1167" s="1">
        <v>42746</v>
      </c>
      <c r="AB1167">
        <v>27000</v>
      </c>
      <c r="AC1167" t="s">
        <v>56</v>
      </c>
      <c r="AD1167" t="s">
        <v>360</v>
      </c>
    </row>
    <row r="1168" spans="1:30" x14ac:dyDescent="0.3">
      <c r="A1168">
        <v>76385</v>
      </c>
      <c r="B1168">
        <v>1</v>
      </c>
      <c r="C1168" t="s">
        <v>672</v>
      </c>
      <c r="D1168" t="s">
        <v>680</v>
      </c>
      <c r="E1168">
        <v>21112920</v>
      </c>
      <c r="F1168">
        <v>7118256353</v>
      </c>
      <c r="G1168" t="s">
        <v>46</v>
      </c>
      <c r="H1168" t="s">
        <v>47</v>
      </c>
      <c r="I1168" t="s">
        <v>48</v>
      </c>
      <c r="J1168">
        <v>7032</v>
      </c>
      <c r="K1168" t="s">
        <v>49</v>
      </c>
      <c r="L1168">
        <v>646963</v>
      </c>
      <c r="M1168" t="s">
        <v>176</v>
      </c>
      <c r="N1168" t="s">
        <v>177</v>
      </c>
      <c r="O1168" t="s">
        <v>178</v>
      </c>
      <c r="P1168" t="s">
        <v>179</v>
      </c>
      <c r="Q1168" t="s">
        <v>54</v>
      </c>
      <c r="R1168">
        <v>100214689</v>
      </c>
      <c r="S1168" t="s">
        <v>155</v>
      </c>
      <c r="T1168" t="s">
        <v>56</v>
      </c>
      <c r="U1168" t="s">
        <v>57</v>
      </c>
      <c r="V1168">
        <v>6193.61</v>
      </c>
      <c r="W1168">
        <v>21717.54</v>
      </c>
      <c r="X1168">
        <v>19852.66</v>
      </c>
      <c r="Y1168">
        <v>1</v>
      </c>
      <c r="Z1168">
        <v>1</v>
      </c>
      <c r="AA1168" s="1">
        <v>42746</v>
      </c>
      <c r="AB1168">
        <v>27000</v>
      </c>
      <c r="AC1168" t="s">
        <v>56</v>
      </c>
      <c r="AD1168" t="s">
        <v>180</v>
      </c>
    </row>
    <row r="1169" spans="1:30" x14ac:dyDescent="0.3">
      <c r="A1169">
        <v>76396</v>
      </c>
      <c r="B1169">
        <v>1</v>
      </c>
      <c r="C1169" t="s">
        <v>672</v>
      </c>
      <c r="D1169" t="s">
        <v>680</v>
      </c>
      <c r="E1169">
        <v>21113045</v>
      </c>
      <c r="F1169">
        <v>7118256365</v>
      </c>
      <c r="G1169" t="s">
        <v>46</v>
      </c>
      <c r="H1169" t="s">
        <v>47</v>
      </c>
      <c r="I1169" t="s">
        <v>48</v>
      </c>
      <c r="J1169">
        <v>7032</v>
      </c>
      <c r="K1169" t="s">
        <v>49</v>
      </c>
      <c r="L1169">
        <v>931925</v>
      </c>
      <c r="M1169" t="s">
        <v>239</v>
      </c>
      <c r="N1169" t="s">
        <v>240</v>
      </c>
      <c r="O1169" t="s">
        <v>241</v>
      </c>
      <c r="P1169" t="s">
        <v>242</v>
      </c>
      <c r="Q1169" t="s">
        <v>54</v>
      </c>
      <c r="R1169">
        <v>100647401</v>
      </c>
      <c r="S1169" t="s">
        <v>274</v>
      </c>
      <c r="T1169" t="s">
        <v>56</v>
      </c>
      <c r="U1169" t="s">
        <v>57</v>
      </c>
      <c r="V1169">
        <v>3446.76</v>
      </c>
      <c r="W1169">
        <v>21633.119999999999</v>
      </c>
      <c r="X1169">
        <v>19697.93</v>
      </c>
      <c r="Y1169">
        <v>1</v>
      </c>
      <c r="Z1169">
        <v>1</v>
      </c>
      <c r="AA1169" s="1">
        <v>42746</v>
      </c>
      <c r="AB1169">
        <v>27000</v>
      </c>
      <c r="AC1169" t="s">
        <v>56</v>
      </c>
      <c r="AD1169" t="s">
        <v>275</v>
      </c>
    </row>
    <row r="1170" spans="1:30" x14ac:dyDescent="0.3">
      <c r="A1170">
        <v>76397</v>
      </c>
      <c r="B1170">
        <v>1</v>
      </c>
      <c r="C1170" t="s">
        <v>672</v>
      </c>
      <c r="D1170" t="s">
        <v>680</v>
      </c>
      <c r="E1170">
        <v>21113046</v>
      </c>
      <c r="F1170">
        <v>7118256366</v>
      </c>
      <c r="G1170" t="s">
        <v>46</v>
      </c>
      <c r="H1170" t="s">
        <v>47</v>
      </c>
      <c r="I1170" t="s">
        <v>48</v>
      </c>
      <c r="J1170">
        <v>7032</v>
      </c>
      <c r="K1170" t="s">
        <v>49</v>
      </c>
      <c r="L1170">
        <v>3855615</v>
      </c>
      <c r="M1170" t="s">
        <v>189</v>
      </c>
      <c r="N1170" t="s">
        <v>190</v>
      </c>
      <c r="O1170" t="s">
        <v>191</v>
      </c>
      <c r="P1170" t="s">
        <v>192</v>
      </c>
      <c r="Q1170" t="s">
        <v>54</v>
      </c>
      <c r="R1170">
        <v>101030531</v>
      </c>
      <c r="S1170" t="s">
        <v>193</v>
      </c>
      <c r="T1170" t="s">
        <v>56</v>
      </c>
      <c r="U1170" t="s">
        <v>57</v>
      </c>
      <c r="V1170">
        <v>3309.12</v>
      </c>
      <c r="W1170">
        <v>21606.06</v>
      </c>
      <c r="X1170">
        <v>19767.990000000002</v>
      </c>
      <c r="Y1170">
        <v>1</v>
      </c>
      <c r="Z1170">
        <v>1</v>
      </c>
      <c r="AA1170" s="1">
        <v>42746</v>
      </c>
      <c r="AB1170">
        <v>27000</v>
      </c>
      <c r="AC1170" t="s">
        <v>56</v>
      </c>
      <c r="AD1170" t="s">
        <v>194</v>
      </c>
    </row>
    <row r="1171" spans="1:30" x14ac:dyDescent="0.3">
      <c r="A1171">
        <v>76392</v>
      </c>
      <c r="B1171">
        <v>1</v>
      </c>
      <c r="C1171" t="s">
        <v>672</v>
      </c>
      <c r="D1171" t="s">
        <v>680</v>
      </c>
      <c r="E1171">
        <v>21112979</v>
      </c>
      <c r="F1171">
        <v>7118256360</v>
      </c>
      <c r="G1171" t="s">
        <v>46</v>
      </c>
      <c r="H1171" t="s">
        <v>47</v>
      </c>
      <c r="I1171" t="s">
        <v>48</v>
      </c>
      <c r="J1171">
        <v>7032</v>
      </c>
      <c r="K1171" t="s">
        <v>49</v>
      </c>
      <c r="L1171">
        <v>4205647</v>
      </c>
      <c r="M1171" t="s">
        <v>168</v>
      </c>
      <c r="N1171" t="s">
        <v>169</v>
      </c>
      <c r="O1171" t="s">
        <v>170</v>
      </c>
      <c r="P1171" t="s">
        <v>171</v>
      </c>
      <c r="Q1171" t="s">
        <v>54</v>
      </c>
      <c r="R1171">
        <v>101047835</v>
      </c>
      <c r="S1171" t="s">
        <v>172</v>
      </c>
      <c r="T1171" t="s">
        <v>56</v>
      </c>
      <c r="U1171" t="s">
        <v>57</v>
      </c>
      <c r="V1171">
        <v>14237.19</v>
      </c>
      <c r="W1171">
        <v>21597.89</v>
      </c>
      <c r="X1171">
        <v>19781.599999999999</v>
      </c>
      <c r="Y1171">
        <v>1</v>
      </c>
      <c r="Z1171">
        <v>1</v>
      </c>
      <c r="AA1171" s="1">
        <v>42746</v>
      </c>
      <c r="AB1171">
        <v>27000</v>
      </c>
      <c r="AC1171" t="s">
        <v>56</v>
      </c>
      <c r="AD1171" t="s">
        <v>173</v>
      </c>
    </row>
    <row r="1172" spans="1:30" x14ac:dyDescent="0.3">
      <c r="A1172">
        <v>76246</v>
      </c>
      <c r="B1172">
        <v>1</v>
      </c>
      <c r="C1172" t="s">
        <v>672</v>
      </c>
      <c r="D1172" t="s">
        <v>680</v>
      </c>
      <c r="E1172">
        <v>21113867</v>
      </c>
      <c r="F1172">
        <v>7118210786</v>
      </c>
      <c r="G1172" t="s">
        <v>46</v>
      </c>
      <c r="H1172" t="s">
        <v>47</v>
      </c>
      <c r="I1172" t="s">
        <v>48</v>
      </c>
      <c r="J1172">
        <v>7032</v>
      </c>
      <c r="K1172" t="s">
        <v>49</v>
      </c>
      <c r="L1172">
        <v>4205647</v>
      </c>
      <c r="M1172" t="s">
        <v>168</v>
      </c>
      <c r="N1172" t="s">
        <v>169</v>
      </c>
      <c r="O1172" t="s">
        <v>170</v>
      </c>
      <c r="P1172" t="s">
        <v>171</v>
      </c>
      <c r="Q1172" t="s">
        <v>54</v>
      </c>
      <c r="R1172">
        <v>101047835</v>
      </c>
      <c r="S1172" t="s">
        <v>172</v>
      </c>
      <c r="T1172" t="s">
        <v>56</v>
      </c>
      <c r="U1172" t="s">
        <v>57</v>
      </c>
      <c r="V1172">
        <v>14234.09</v>
      </c>
      <c r="W1172">
        <v>21324.66</v>
      </c>
      <c r="X1172">
        <v>19461.34</v>
      </c>
      <c r="Y1172">
        <v>1</v>
      </c>
      <c r="Z1172">
        <v>1</v>
      </c>
      <c r="AA1172" s="1">
        <v>42746</v>
      </c>
      <c r="AB1172">
        <v>27000</v>
      </c>
      <c r="AC1172" t="s">
        <v>56</v>
      </c>
      <c r="AD1172" t="s">
        <v>173</v>
      </c>
    </row>
    <row r="1173" spans="1:30" x14ac:dyDescent="0.3">
      <c r="A1173">
        <v>76384</v>
      </c>
      <c r="B1173">
        <v>1</v>
      </c>
      <c r="C1173" t="s">
        <v>672</v>
      </c>
      <c r="D1173" t="s">
        <v>680</v>
      </c>
      <c r="E1173">
        <v>21112919</v>
      </c>
      <c r="F1173">
        <v>7118256352</v>
      </c>
      <c r="G1173" t="s">
        <v>46</v>
      </c>
      <c r="H1173" t="s">
        <v>47</v>
      </c>
      <c r="I1173" t="s">
        <v>48</v>
      </c>
      <c r="J1173">
        <v>7032</v>
      </c>
      <c r="K1173" t="s">
        <v>49</v>
      </c>
      <c r="L1173">
        <v>5014992</v>
      </c>
      <c r="M1173" t="s">
        <v>302</v>
      </c>
      <c r="N1173" t="s">
        <v>280</v>
      </c>
      <c r="O1173" t="s">
        <v>281</v>
      </c>
      <c r="P1173" t="s">
        <v>282</v>
      </c>
      <c r="Q1173" t="s">
        <v>54</v>
      </c>
      <c r="R1173">
        <v>100297681</v>
      </c>
      <c r="S1173" t="s">
        <v>258</v>
      </c>
      <c r="T1173" t="s">
        <v>56</v>
      </c>
      <c r="U1173" t="s">
        <v>57</v>
      </c>
      <c r="V1173">
        <v>3288.72</v>
      </c>
      <c r="W1173">
        <v>21170.22</v>
      </c>
      <c r="X1173">
        <v>19282.8</v>
      </c>
      <c r="Y1173">
        <v>1</v>
      </c>
      <c r="Z1173">
        <v>1</v>
      </c>
      <c r="AA1173" s="1">
        <v>42746</v>
      </c>
      <c r="AB1173">
        <v>27000</v>
      </c>
      <c r="AC1173" t="s">
        <v>56</v>
      </c>
      <c r="AD1173" t="s">
        <v>283</v>
      </c>
    </row>
    <row r="1174" spans="1:30" x14ac:dyDescent="0.3">
      <c r="A1174">
        <v>76402</v>
      </c>
      <c r="B1174">
        <v>1</v>
      </c>
      <c r="C1174" t="s">
        <v>672</v>
      </c>
      <c r="D1174" t="s">
        <v>680</v>
      </c>
      <c r="E1174">
        <v>21113050</v>
      </c>
      <c r="F1174">
        <v>7118256371</v>
      </c>
      <c r="G1174" t="s">
        <v>46</v>
      </c>
      <c r="H1174" t="s">
        <v>47</v>
      </c>
      <c r="I1174" t="s">
        <v>48</v>
      </c>
      <c r="J1174">
        <v>7032</v>
      </c>
      <c r="K1174" t="s">
        <v>49</v>
      </c>
      <c r="L1174">
        <v>2795664</v>
      </c>
      <c r="M1174" t="s">
        <v>105</v>
      </c>
      <c r="N1174" t="s">
        <v>106</v>
      </c>
      <c r="O1174" t="s">
        <v>107</v>
      </c>
      <c r="P1174" t="s">
        <v>108</v>
      </c>
      <c r="Q1174" t="s">
        <v>54</v>
      </c>
      <c r="R1174">
        <v>100994845</v>
      </c>
      <c r="S1174" t="s">
        <v>86</v>
      </c>
      <c r="T1174" t="s">
        <v>56</v>
      </c>
      <c r="U1174" t="s">
        <v>57</v>
      </c>
      <c r="V1174">
        <v>13458.02</v>
      </c>
      <c r="W1174">
        <v>20646.87</v>
      </c>
      <c r="X1174">
        <v>18327.7</v>
      </c>
      <c r="Y1174">
        <v>1</v>
      </c>
      <c r="Z1174">
        <v>1</v>
      </c>
      <c r="AA1174" s="1">
        <v>42746</v>
      </c>
      <c r="AB1174">
        <v>27000</v>
      </c>
      <c r="AC1174" t="s">
        <v>56</v>
      </c>
      <c r="AD1174" t="s">
        <v>109</v>
      </c>
    </row>
    <row r="1175" spans="1:30" x14ac:dyDescent="0.3">
      <c r="A1175">
        <v>76399</v>
      </c>
      <c r="B1175">
        <v>1</v>
      </c>
      <c r="C1175" t="s">
        <v>672</v>
      </c>
      <c r="D1175" t="s">
        <v>680</v>
      </c>
      <c r="E1175">
        <v>21113048</v>
      </c>
      <c r="F1175">
        <v>7118256368</v>
      </c>
      <c r="G1175" t="s">
        <v>46</v>
      </c>
      <c r="H1175" t="s">
        <v>47</v>
      </c>
      <c r="I1175" t="s">
        <v>48</v>
      </c>
      <c r="J1175">
        <v>7032</v>
      </c>
      <c r="K1175" t="s">
        <v>49</v>
      </c>
      <c r="L1175">
        <v>4205182</v>
      </c>
      <c r="M1175" t="s">
        <v>286</v>
      </c>
      <c r="N1175" t="s">
        <v>287</v>
      </c>
      <c r="O1175" t="s">
        <v>170</v>
      </c>
      <c r="P1175" t="s">
        <v>171</v>
      </c>
      <c r="Q1175" t="s">
        <v>54</v>
      </c>
      <c r="R1175">
        <v>100214689</v>
      </c>
      <c r="S1175" t="s">
        <v>155</v>
      </c>
      <c r="T1175" t="s">
        <v>56</v>
      </c>
      <c r="U1175" t="s">
        <v>57</v>
      </c>
      <c r="V1175">
        <v>9293.48</v>
      </c>
      <c r="W1175">
        <v>19761.669999999998</v>
      </c>
      <c r="X1175">
        <v>17836.240000000002</v>
      </c>
      <c r="Y1175">
        <v>1</v>
      </c>
      <c r="Z1175">
        <v>1</v>
      </c>
      <c r="AA1175" s="1">
        <v>42746</v>
      </c>
      <c r="AB1175">
        <v>27000</v>
      </c>
      <c r="AC1175" t="s">
        <v>56</v>
      </c>
      <c r="AD1175" t="s">
        <v>288</v>
      </c>
    </row>
    <row r="1176" spans="1:30" x14ac:dyDescent="0.3">
      <c r="A1176">
        <v>77018</v>
      </c>
      <c r="B1176">
        <v>1</v>
      </c>
      <c r="C1176" t="s">
        <v>672</v>
      </c>
      <c r="D1176" t="s">
        <v>681</v>
      </c>
      <c r="E1176">
        <v>21123121</v>
      </c>
      <c r="F1176">
        <v>7118265067</v>
      </c>
      <c r="G1176" t="s">
        <v>46</v>
      </c>
      <c r="H1176" t="s">
        <v>47</v>
      </c>
      <c r="I1176" t="s">
        <v>48</v>
      </c>
      <c r="J1176">
        <v>7032</v>
      </c>
      <c r="K1176" t="s">
        <v>49</v>
      </c>
      <c r="L1176">
        <v>4119717</v>
      </c>
      <c r="M1176" t="s">
        <v>309</v>
      </c>
      <c r="N1176" t="s">
        <v>310</v>
      </c>
      <c r="O1176" t="s">
        <v>311</v>
      </c>
      <c r="P1176" t="s">
        <v>312</v>
      </c>
      <c r="Q1176" t="s">
        <v>54</v>
      </c>
      <c r="R1176">
        <v>100223303</v>
      </c>
      <c r="S1176" t="s">
        <v>64</v>
      </c>
      <c r="T1176" t="s">
        <v>56</v>
      </c>
      <c r="U1176" t="s">
        <v>57</v>
      </c>
      <c r="V1176">
        <v>5798.12</v>
      </c>
      <c r="W1176">
        <v>23553.75</v>
      </c>
      <c r="X1176">
        <v>21567.200000000001</v>
      </c>
      <c r="Y1176">
        <v>1</v>
      </c>
      <c r="Z1176">
        <v>1</v>
      </c>
      <c r="AA1176" s="1">
        <v>42747</v>
      </c>
      <c r="AB1176">
        <v>27000</v>
      </c>
      <c r="AC1176" t="s">
        <v>56</v>
      </c>
      <c r="AD1176" t="s">
        <v>313</v>
      </c>
    </row>
    <row r="1177" spans="1:30" x14ac:dyDescent="0.3">
      <c r="A1177">
        <v>77019</v>
      </c>
      <c r="B1177">
        <v>1</v>
      </c>
      <c r="C1177" t="s">
        <v>672</v>
      </c>
      <c r="D1177" t="s">
        <v>681</v>
      </c>
      <c r="E1177">
        <v>21123122</v>
      </c>
      <c r="F1177">
        <v>7118265068</v>
      </c>
      <c r="G1177" t="s">
        <v>46</v>
      </c>
      <c r="H1177" t="s">
        <v>47</v>
      </c>
      <c r="I1177" t="s">
        <v>48</v>
      </c>
      <c r="J1177">
        <v>7032</v>
      </c>
      <c r="K1177" t="s">
        <v>49</v>
      </c>
      <c r="L1177">
        <v>4939405</v>
      </c>
      <c r="M1177" t="s">
        <v>386</v>
      </c>
      <c r="N1177" t="s">
        <v>113</v>
      </c>
      <c r="O1177" t="s">
        <v>114</v>
      </c>
      <c r="P1177" t="s">
        <v>587</v>
      </c>
      <c r="Q1177" t="s">
        <v>54</v>
      </c>
      <c r="R1177">
        <v>100894891</v>
      </c>
      <c r="S1177" t="s">
        <v>116</v>
      </c>
      <c r="T1177" t="s">
        <v>56</v>
      </c>
      <c r="U1177" t="s">
        <v>57</v>
      </c>
      <c r="V1177">
        <v>13639.19</v>
      </c>
      <c r="W1177">
        <v>22808.57</v>
      </c>
      <c r="X1177">
        <v>20787.29</v>
      </c>
      <c r="Y1177">
        <v>1</v>
      </c>
      <c r="Z1177">
        <v>1</v>
      </c>
      <c r="AA1177" s="1">
        <v>42747</v>
      </c>
      <c r="AB1177">
        <v>27000</v>
      </c>
      <c r="AC1177" t="s">
        <v>56</v>
      </c>
      <c r="AD1177" t="s">
        <v>117</v>
      </c>
    </row>
    <row r="1178" spans="1:30" x14ac:dyDescent="0.3">
      <c r="A1178">
        <v>77017</v>
      </c>
      <c r="B1178">
        <v>1</v>
      </c>
      <c r="C1178" t="s">
        <v>672</v>
      </c>
      <c r="D1178" t="s">
        <v>681</v>
      </c>
      <c r="E1178">
        <v>21123120</v>
      </c>
      <c r="F1178">
        <v>7118265066</v>
      </c>
      <c r="G1178" t="s">
        <v>46</v>
      </c>
      <c r="H1178" t="s">
        <v>47</v>
      </c>
      <c r="I1178" t="s">
        <v>48</v>
      </c>
      <c r="J1178">
        <v>7032</v>
      </c>
      <c r="K1178" t="s">
        <v>49</v>
      </c>
      <c r="L1178">
        <v>916295</v>
      </c>
      <c r="M1178" t="s">
        <v>293</v>
      </c>
      <c r="N1178" t="s">
        <v>294</v>
      </c>
      <c r="O1178" t="s">
        <v>263</v>
      </c>
      <c r="P1178" t="s">
        <v>264</v>
      </c>
      <c r="Q1178" t="s">
        <v>54</v>
      </c>
      <c r="R1178">
        <v>100647401</v>
      </c>
      <c r="S1178" t="s">
        <v>274</v>
      </c>
      <c r="T1178" t="s">
        <v>56</v>
      </c>
      <c r="U1178" t="s">
        <v>57</v>
      </c>
      <c r="V1178">
        <v>3495.96</v>
      </c>
      <c r="W1178">
        <v>22067.09</v>
      </c>
      <c r="X1178">
        <v>20189.740000000002</v>
      </c>
      <c r="Y1178">
        <v>1</v>
      </c>
      <c r="Z1178">
        <v>1</v>
      </c>
      <c r="AA1178" s="1">
        <v>42747</v>
      </c>
      <c r="AB1178">
        <v>27000</v>
      </c>
      <c r="AC1178" t="s">
        <v>56</v>
      </c>
      <c r="AD1178" t="s">
        <v>295</v>
      </c>
    </row>
    <row r="1179" spans="1:30" x14ac:dyDescent="0.3">
      <c r="A1179">
        <v>76791</v>
      </c>
      <c r="B1179">
        <v>1</v>
      </c>
      <c r="C1179" t="s">
        <v>672</v>
      </c>
      <c r="D1179" t="s">
        <v>681</v>
      </c>
      <c r="E1179">
        <v>21124781</v>
      </c>
      <c r="F1179">
        <v>7118227425</v>
      </c>
      <c r="G1179" t="s">
        <v>46</v>
      </c>
      <c r="H1179" t="s">
        <v>47</v>
      </c>
      <c r="I1179" t="s">
        <v>48</v>
      </c>
      <c r="J1179">
        <v>7032</v>
      </c>
      <c r="K1179" t="s">
        <v>49</v>
      </c>
      <c r="L1179">
        <v>4205647</v>
      </c>
      <c r="M1179" t="s">
        <v>168</v>
      </c>
      <c r="N1179" t="s">
        <v>169</v>
      </c>
      <c r="O1179" t="s">
        <v>170</v>
      </c>
      <c r="P1179" t="s">
        <v>171</v>
      </c>
      <c r="Q1179" t="s">
        <v>54</v>
      </c>
      <c r="R1179">
        <v>101047835</v>
      </c>
      <c r="S1179" t="s">
        <v>172</v>
      </c>
      <c r="T1179" t="s">
        <v>56</v>
      </c>
      <c r="U1179" t="s">
        <v>57</v>
      </c>
      <c r="V1179">
        <v>14234.75</v>
      </c>
      <c r="W1179">
        <v>21297.56</v>
      </c>
      <c r="X1179">
        <v>19432.46</v>
      </c>
      <c r="Y1179">
        <v>1</v>
      </c>
      <c r="Z1179">
        <v>1</v>
      </c>
      <c r="AA1179" s="1">
        <v>42747</v>
      </c>
      <c r="AB1179">
        <v>27000</v>
      </c>
      <c r="AC1179" t="s">
        <v>56</v>
      </c>
      <c r="AD1179" t="s">
        <v>173</v>
      </c>
    </row>
    <row r="1180" spans="1:30" x14ac:dyDescent="0.3">
      <c r="A1180">
        <v>76805</v>
      </c>
      <c r="B1180">
        <v>1</v>
      </c>
      <c r="C1180" t="s">
        <v>672</v>
      </c>
      <c r="D1180" t="s">
        <v>681</v>
      </c>
      <c r="E1180">
        <v>21123119</v>
      </c>
      <c r="F1180">
        <v>7118231595</v>
      </c>
      <c r="G1180" t="s">
        <v>46</v>
      </c>
      <c r="H1180" t="s">
        <v>47</v>
      </c>
      <c r="I1180" t="s">
        <v>48</v>
      </c>
      <c r="J1180">
        <v>7032</v>
      </c>
      <c r="K1180" t="s">
        <v>49</v>
      </c>
      <c r="L1180">
        <v>659338</v>
      </c>
      <c r="M1180" t="s">
        <v>50</v>
      </c>
      <c r="N1180" t="s">
        <v>51</v>
      </c>
      <c r="O1180" t="s">
        <v>52</v>
      </c>
      <c r="P1180" t="s">
        <v>53</v>
      </c>
      <c r="Q1180" t="s">
        <v>54</v>
      </c>
      <c r="R1180">
        <v>101093720</v>
      </c>
      <c r="S1180" t="s">
        <v>55</v>
      </c>
      <c r="T1180" t="s">
        <v>56</v>
      </c>
      <c r="U1180" t="s">
        <v>57</v>
      </c>
      <c r="V1180">
        <v>1873.67</v>
      </c>
      <c r="W1180">
        <v>13950</v>
      </c>
      <c r="X1180">
        <v>12000</v>
      </c>
      <c r="Y1180">
        <v>1</v>
      </c>
      <c r="Z1180">
        <v>1</v>
      </c>
      <c r="AA1180" s="1">
        <v>42747</v>
      </c>
      <c r="AB1180">
        <v>27000</v>
      </c>
      <c r="AC1180" t="s">
        <v>56</v>
      </c>
      <c r="AD1180" t="s">
        <v>220</v>
      </c>
    </row>
    <row r="1181" spans="1:30" x14ac:dyDescent="0.3">
      <c r="A1181">
        <v>77618</v>
      </c>
      <c r="B1181">
        <v>1</v>
      </c>
      <c r="C1181" t="s">
        <v>672</v>
      </c>
      <c r="D1181" t="s">
        <v>682</v>
      </c>
      <c r="E1181">
        <v>21132919</v>
      </c>
      <c r="F1181">
        <v>7118317340</v>
      </c>
      <c r="G1181" t="s">
        <v>46</v>
      </c>
      <c r="H1181" t="s">
        <v>47</v>
      </c>
      <c r="I1181" t="s">
        <v>48</v>
      </c>
      <c r="J1181">
        <v>7032</v>
      </c>
      <c r="K1181" t="s">
        <v>49</v>
      </c>
      <c r="L1181">
        <v>659338</v>
      </c>
      <c r="M1181" t="s">
        <v>50</v>
      </c>
      <c r="N1181" t="s">
        <v>51</v>
      </c>
      <c r="O1181" t="s">
        <v>52</v>
      </c>
      <c r="P1181" t="s">
        <v>53</v>
      </c>
      <c r="Q1181" t="s">
        <v>54</v>
      </c>
      <c r="R1181">
        <v>101093720</v>
      </c>
      <c r="S1181" t="s">
        <v>55</v>
      </c>
      <c r="T1181" t="s">
        <v>56</v>
      </c>
      <c r="U1181" t="s">
        <v>57</v>
      </c>
      <c r="V1181">
        <v>1871.99</v>
      </c>
      <c r="W1181">
        <v>21939.759999999998</v>
      </c>
      <c r="X1181">
        <v>20054.88</v>
      </c>
      <c r="Y1181">
        <v>1</v>
      </c>
      <c r="Z1181">
        <v>1</v>
      </c>
      <c r="AA1181" s="1">
        <v>42748</v>
      </c>
      <c r="AB1181">
        <v>27000</v>
      </c>
      <c r="AC1181" t="s">
        <v>56</v>
      </c>
      <c r="AD1181" t="s">
        <v>220</v>
      </c>
    </row>
    <row r="1182" spans="1:30" x14ac:dyDescent="0.3">
      <c r="A1182">
        <v>77495</v>
      </c>
      <c r="B1182">
        <v>1</v>
      </c>
      <c r="C1182" t="s">
        <v>672</v>
      </c>
      <c r="D1182" t="s">
        <v>682</v>
      </c>
      <c r="E1182">
        <v>21133044</v>
      </c>
      <c r="F1182">
        <v>7118291277</v>
      </c>
      <c r="G1182" t="s">
        <v>46</v>
      </c>
      <c r="H1182" t="s">
        <v>47</v>
      </c>
      <c r="I1182" t="s">
        <v>48</v>
      </c>
      <c r="J1182">
        <v>7032</v>
      </c>
      <c r="K1182" t="s">
        <v>49</v>
      </c>
      <c r="L1182">
        <v>941468</v>
      </c>
      <c r="M1182" t="s">
        <v>205</v>
      </c>
      <c r="N1182" t="s">
        <v>206</v>
      </c>
      <c r="O1182" t="s">
        <v>207</v>
      </c>
      <c r="P1182" t="s">
        <v>208</v>
      </c>
      <c r="Q1182" t="s">
        <v>54</v>
      </c>
      <c r="R1182">
        <v>101093720</v>
      </c>
      <c r="S1182" t="s">
        <v>55</v>
      </c>
      <c r="T1182" t="s">
        <v>56</v>
      </c>
      <c r="U1182" t="s">
        <v>57</v>
      </c>
      <c r="V1182">
        <v>3795.63</v>
      </c>
      <c r="W1182">
        <v>21693.51</v>
      </c>
      <c r="X1182">
        <v>19837.98</v>
      </c>
      <c r="Y1182">
        <v>1</v>
      </c>
      <c r="Z1182">
        <v>1</v>
      </c>
      <c r="AA1182" s="1">
        <v>42748</v>
      </c>
      <c r="AB1182">
        <v>27000</v>
      </c>
      <c r="AC1182" t="s">
        <v>56</v>
      </c>
      <c r="AD1182" t="s">
        <v>209</v>
      </c>
    </row>
    <row r="1183" spans="1:30" x14ac:dyDescent="0.3">
      <c r="A1183">
        <v>77337</v>
      </c>
      <c r="B1183">
        <v>1</v>
      </c>
      <c r="C1183" t="s">
        <v>672</v>
      </c>
      <c r="D1183" t="s">
        <v>682</v>
      </c>
      <c r="E1183">
        <v>21133039</v>
      </c>
      <c r="F1183">
        <v>7118203875</v>
      </c>
      <c r="G1183" t="s">
        <v>46</v>
      </c>
      <c r="H1183" t="s">
        <v>47</v>
      </c>
      <c r="I1183" t="s">
        <v>48</v>
      </c>
      <c r="J1183">
        <v>7032</v>
      </c>
      <c r="K1183" t="s">
        <v>49</v>
      </c>
      <c r="L1183">
        <v>3782207</v>
      </c>
      <c r="M1183" t="s">
        <v>112</v>
      </c>
      <c r="N1183" t="s">
        <v>113</v>
      </c>
      <c r="O1183" t="s">
        <v>114</v>
      </c>
      <c r="P1183" t="s">
        <v>115</v>
      </c>
      <c r="Q1183" t="s">
        <v>54</v>
      </c>
      <c r="R1183">
        <v>100894891</v>
      </c>
      <c r="S1183" t="s">
        <v>116</v>
      </c>
      <c r="T1183" t="s">
        <v>56</v>
      </c>
      <c r="U1183" t="s">
        <v>57</v>
      </c>
      <c r="V1183">
        <v>13608.54</v>
      </c>
      <c r="W1183">
        <v>21639.45</v>
      </c>
      <c r="X1183">
        <v>19791.77</v>
      </c>
      <c r="Y1183">
        <v>1</v>
      </c>
      <c r="Z1183">
        <v>1</v>
      </c>
      <c r="AA1183" s="1">
        <v>42748</v>
      </c>
      <c r="AB1183">
        <v>27000</v>
      </c>
      <c r="AC1183" t="s">
        <v>56</v>
      </c>
      <c r="AD1183" t="s">
        <v>117</v>
      </c>
    </row>
    <row r="1184" spans="1:30" x14ac:dyDescent="0.3">
      <c r="A1184">
        <v>77425</v>
      </c>
      <c r="B1184">
        <v>1</v>
      </c>
      <c r="C1184" t="s">
        <v>672</v>
      </c>
      <c r="D1184" t="s">
        <v>682</v>
      </c>
      <c r="E1184">
        <v>21132920</v>
      </c>
      <c r="F1184">
        <v>7118263494</v>
      </c>
      <c r="G1184" t="s">
        <v>46</v>
      </c>
      <c r="H1184" t="s">
        <v>47</v>
      </c>
      <c r="I1184" t="s">
        <v>48</v>
      </c>
      <c r="J1184">
        <v>7032</v>
      </c>
      <c r="K1184" t="s">
        <v>49</v>
      </c>
      <c r="L1184">
        <v>659338</v>
      </c>
      <c r="M1184" t="s">
        <v>50</v>
      </c>
      <c r="N1184" t="s">
        <v>51</v>
      </c>
      <c r="O1184" t="s">
        <v>52</v>
      </c>
      <c r="P1184" t="s">
        <v>53</v>
      </c>
      <c r="Q1184" t="s">
        <v>54</v>
      </c>
      <c r="R1184">
        <v>101093720</v>
      </c>
      <c r="S1184" t="s">
        <v>55</v>
      </c>
      <c r="T1184" t="s">
        <v>56</v>
      </c>
      <c r="U1184" t="s">
        <v>57</v>
      </c>
      <c r="V1184">
        <v>1872.09</v>
      </c>
      <c r="W1184">
        <v>21120.62</v>
      </c>
      <c r="X1184">
        <v>19433.12</v>
      </c>
      <c r="Y1184">
        <v>1</v>
      </c>
      <c r="Z1184">
        <v>1</v>
      </c>
      <c r="AA1184" s="1">
        <v>42748</v>
      </c>
      <c r="AB1184">
        <v>27000</v>
      </c>
      <c r="AC1184" t="s">
        <v>56</v>
      </c>
      <c r="AD1184" t="s">
        <v>220</v>
      </c>
    </row>
    <row r="1185" spans="1:30" x14ac:dyDescent="0.3">
      <c r="A1185">
        <v>77336</v>
      </c>
      <c r="B1185">
        <v>1</v>
      </c>
      <c r="C1185" t="s">
        <v>672</v>
      </c>
      <c r="D1185" t="s">
        <v>682</v>
      </c>
      <c r="E1185">
        <v>21133038</v>
      </c>
      <c r="F1185">
        <v>7118203874</v>
      </c>
      <c r="G1185" t="s">
        <v>46</v>
      </c>
      <c r="H1185" t="s">
        <v>47</v>
      </c>
      <c r="I1185" t="s">
        <v>48</v>
      </c>
      <c r="J1185">
        <v>7032</v>
      </c>
      <c r="K1185" t="s">
        <v>49</v>
      </c>
      <c r="L1185">
        <v>942421</v>
      </c>
      <c r="M1185" t="s">
        <v>261</v>
      </c>
      <c r="N1185" t="s">
        <v>262</v>
      </c>
      <c r="O1185" t="s">
        <v>263</v>
      </c>
      <c r="P1185" t="s">
        <v>264</v>
      </c>
      <c r="Q1185" t="s">
        <v>54</v>
      </c>
      <c r="R1185">
        <v>100647401</v>
      </c>
      <c r="S1185" t="s">
        <v>274</v>
      </c>
      <c r="T1185" t="s">
        <v>56</v>
      </c>
      <c r="U1185" t="s">
        <v>57</v>
      </c>
      <c r="V1185">
        <v>3596.46</v>
      </c>
      <c r="W1185">
        <v>20760.07</v>
      </c>
      <c r="X1185">
        <v>19057.939999999999</v>
      </c>
      <c r="Y1185">
        <v>1</v>
      </c>
      <c r="Z1185">
        <v>1</v>
      </c>
      <c r="AA1185" s="1">
        <v>42748</v>
      </c>
      <c r="AB1185">
        <v>27000</v>
      </c>
      <c r="AC1185" t="s">
        <v>56</v>
      </c>
      <c r="AD1185" t="s">
        <v>370</v>
      </c>
    </row>
    <row r="1186" spans="1:30" x14ac:dyDescent="0.3">
      <c r="A1186">
        <v>77402</v>
      </c>
      <c r="B1186">
        <v>1</v>
      </c>
      <c r="C1186" t="s">
        <v>672</v>
      </c>
      <c r="D1186" t="s">
        <v>682</v>
      </c>
      <c r="E1186">
        <v>21132917</v>
      </c>
      <c r="F1186">
        <v>7118236188</v>
      </c>
      <c r="G1186" t="s">
        <v>46</v>
      </c>
      <c r="H1186" t="s">
        <v>47</v>
      </c>
      <c r="I1186" t="s">
        <v>48</v>
      </c>
      <c r="J1186">
        <v>7032</v>
      </c>
      <c r="K1186" t="s">
        <v>49</v>
      </c>
      <c r="L1186">
        <v>941468</v>
      </c>
      <c r="M1186" t="s">
        <v>205</v>
      </c>
      <c r="N1186" t="s">
        <v>206</v>
      </c>
      <c r="O1186" t="s">
        <v>207</v>
      </c>
      <c r="P1186" t="s">
        <v>208</v>
      </c>
      <c r="Q1186" t="s">
        <v>54</v>
      </c>
      <c r="R1186">
        <v>101093720</v>
      </c>
      <c r="S1186" t="s">
        <v>55</v>
      </c>
      <c r="T1186" t="s">
        <v>56</v>
      </c>
      <c r="U1186" t="s">
        <v>57</v>
      </c>
      <c r="V1186">
        <v>3794.32</v>
      </c>
      <c r="W1186">
        <v>19428.8</v>
      </c>
      <c r="X1186">
        <v>17405.2</v>
      </c>
      <c r="Y1186">
        <v>1</v>
      </c>
      <c r="Z1186">
        <v>1</v>
      </c>
      <c r="AA1186" s="1">
        <v>42748</v>
      </c>
      <c r="AB1186">
        <v>27000</v>
      </c>
      <c r="AC1186" t="s">
        <v>56</v>
      </c>
      <c r="AD1186" t="s">
        <v>209</v>
      </c>
    </row>
    <row r="1187" spans="1:30" x14ac:dyDescent="0.3">
      <c r="A1187">
        <v>77807</v>
      </c>
      <c r="B1187">
        <v>1</v>
      </c>
      <c r="C1187" t="s">
        <v>672</v>
      </c>
      <c r="D1187" t="s">
        <v>683</v>
      </c>
      <c r="E1187">
        <v>21141906</v>
      </c>
      <c r="F1187">
        <v>7118340911</v>
      </c>
      <c r="G1187" t="s">
        <v>46</v>
      </c>
      <c r="H1187" t="s">
        <v>47</v>
      </c>
      <c r="I1187" t="s">
        <v>48</v>
      </c>
      <c r="J1187">
        <v>7032</v>
      </c>
      <c r="K1187" t="s">
        <v>49</v>
      </c>
      <c r="L1187">
        <v>1489016</v>
      </c>
      <c r="M1187" t="s">
        <v>332</v>
      </c>
      <c r="N1187" t="s">
        <v>333</v>
      </c>
      <c r="O1187" t="s">
        <v>99</v>
      </c>
      <c r="P1187" t="s">
        <v>100</v>
      </c>
      <c r="Q1187" t="s">
        <v>54</v>
      </c>
      <c r="R1187">
        <v>100223303</v>
      </c>
      <c r="S1187" t="s">
        <v>64</v>
      </c>
      <c r="T1187" t="s">
        <v>56</v>
      </c>
      <c r="U1187" t="s">
        <v>57</v>
      </c>
      <c r="V1187">
        <v>9560.9</v>
      </c>
      <c r="W1187">
        <v>22809.54</v>
      </c>
      <c r="X1187">
        <v>20612.740000000002</v>
      </c>
      <c r="Y1187">
        <v>1</v>
      </c>
      <c r="Z1187">
        <v>1</v>
      </c>
      <c r="AA1187" s="1">
        <v>42749</v>
      </c>
      <c r="AB1187">
        <v>27000</v>
      </c>
      <c r="AC1187" t="s">
        <v>56</v>
      </c>
      <c r="AD1187" t="s">
        <v>428</v>
      </c>
    </row>
    <row r="1188" spans="1:30" x14ac:dyDescent="0.3">
      <c r="A1188">
        <v>77808</v>
      </c>
      <c r="B1188">
        <v>1</v>
      </c>
      <c r="C1188" t="s">
        <v>672</v>
      </c>
      <c r="D1188" t="s">
        <v>683</v>
      </c>
      <c r="E1188">
        <v>21142123</v>
      </c>
      <c r="F1188">
        <v>7118340923</v>
      </c>
      <c r="G1188" t="s">
        <v>46</v>
      </c>
      <c r="H1188" t="s">
        <v>47</v>
      </c>
      <c r="I1188" t="s">
        <v>48</v>
      </c>
      <c r="J1188">
        <v>7032</v>
      </c>
      <c r="K1188" t="s">
        <v>49</v>
      </c>
      <c r="L1188">
        <v>3965425</v>
      </c>
      <c r="M1188" t="s">
        <v>151</v>
      </c>
      <c r="N1188" t="s">
        <v>152</v>
      </c>
      <c r="O1188" t="s">
        <v>153</v>
      </c>
      <c r="P1188" t="s">
        <v>154</v>
      </c>
      <c r="Q1188" t="s">
        <v>54</v>
      </c>
      <c r="R1188">
        <v>100297681</v>
      </c>
      <c r="S1188" t="s">
        <v>258</v>
      </c>
      <c r="T1188" t="s">
        <v>56</v>
      </c>
      <c r="U1188" t="s">
        <v>57</v>
      </c>
      <c r="V1188">
        <v>3732.88</v>
      </c>
      <c r="W1188">
        <v>22276.83</v>
      </c>
      <c r="X1188">
        <v>20459.36</v>
      </c>
      <c r="Y1188">
        <v>1</v>
      </c>
      <c r="Z1188">
        <v>1</v>
      </c>
      <c r="AA1188" s="1">
        <v>42749</v>
      </c>
      <c r="AB1188">
        <v>27000</v>
      </c>
      <c r="AC1188" t="s">
        <v>56</v>
      </c>
      <c r="AD1188" t="s">
        <v>298</v>
      </c>
    </row>
    <row r="1189" spans="1:30" x14ac:dyDescent="0.3">
      <c r="A1189">
        <v>77770</v>
      </c>
      <c r="B1189">
        <v>1</v>
      </c>
      <c r="C1189" t="s">
        <v>672</v>
      </c>
      <c r="D1189" t="s">
        <v>683</v>
      </c>
      <c r="E1189">
        <v>21142122</v>
      </c>
      <c r="F1189">
        <v>7118291922</v>
      </c>
      <c r="G1189" t="s">
        <v>46</v>
      </c>
      <c r="H1189" t="s">
        <v>47</v>
      </c>
      <c r="I1189" t="s">
        <v>48</v>
      </c>
      <c r="J1189">
        <v>7032</v>
      </c>
      <c r="K1189" t="s">
        <v>49</v>
      </c>
      <c r="L1189">
        <v>917531</v>
      </c>
      <c r="M1189" t="s">
        <v>319</v>
      </c>
      <c r="N1189" t="s">
        <v>152</v>
      </c>
      <c r="O1189" t="s">
        <v>153</v>
      </c>
      <c r="P1189" t="s">
        <v>154</v>
      </c>
      <c r="Q1189" t="s">
        <v>54</v>
      </c>
      <c r="R1189">
        <v>100214689</v>
      </c>
      <c r="S1189" t="s">
        <v>155</v>
      </c>
      <c r="T1189" t="s">
        <v>56</v>
      </c>
      <c r="U1189" t="s">
        <v>57</v>
      </c>
      <c r="V1189">
        <v>3804.16</v>
      </c>
      <c r="W1189">
        <v>22215.83</v>
      </c>
      <c r="X1189">
        <v>20324.599999999999</v>
      </c>
      <c r="Y1189">
        <v>1</v>
      </c>
      <c r="Z1189">
        <v>1</v>
      </c>
      <c r="AA1189" s="1">
        <v>42749</v>
      </c>
      <c r="AB1189">
        <v>27000</v>
      </c>
      <c r="AC1189" t="s">
        <v>56</v>
      </c>
      <c r="AD1189" t="s">
        <v>156</v>
      </c>
    </row>
    <row r="1190" spans="1:30" x14ac:dyDescent="0.3">
      <c r="A1190">
        <v>77819</v>
      </c>
      <c r="B1190">
        <v>1</v>
      </c>
      <c r="C1190" t="s">
        <v>672</v>
      </c>
      <c r="D1190" t="s">
        <v>683</v>
      </c>
      <c r="E1190">
        <v>21141909</v>
      </c>
      <c r="F1190">
        <v>7118341176</v>
      </c>
      <c r="G1190" t="s">
        <v>46</v>
      </c>
      <c r="H1190" t="s">
        <v>47</v>
      </c>
      <c r="I1190" t="s">
        <v>48</v>
      </c>
      <c r="J1190">
        <v>7032</v>
      </c>
      <c r="K1190" t="s">
        <v>49</v>
      </c>
      <c r="L1190">
        <v>4113123</v>
      </c>
      <c r="M1190" t="s">
        <v>279</v>
      </c>
      <c r="N1190" t="s">
        <v>280</v>
      </c>
      <c r="O1190" t="s">
        <v>281</v>
      </c>
      <c r="P1190" t="s">
        <v>282</v>
      </c>
      <c r="Q1190" t="s">
        <v>54</v>
      </c>
      <c r="R1190">
        <v>100214689</v>
      </c>
      <c r="S1190" t="s">
        <v>155</v>
      </c>
      <c r="T1190" t="s">
        <v>56</v>
      </c>
      <c r="U1190" t="s">
        <v>57</v>
      </c>
      <c r="V1190">
        <v>3353.38</v>
      </c>
      <c r="W1190">
        <v>22071.599999999999</v>
      </c>
      <c r="X1190">
        <v>20108.21</v>
      </c>
      <c r="Y1190">
        <v>1</v>
      </c>
      <c r="Z1190">
        <v>1</v>
      </c>
      <c r="AA1190" s="1">
        <v>42749</v>
      </c>
      <c r="AB1190">
        <v>27000</v>
      </c>
      <c r="AC1190" t="s">
        <v>56</v>
      </c>
      <c r="AD1190" t="s">
        <v>303</v>
      </c>
    </row>
    <row r="1191" spans="1:30" x14ac:dyDescent="0.3">
      <c r="A1191">
        <v>77818</v>
      </c>
      <c r="B1191">
        <v>1</v>
      </c>
      <c r="C1191" t="s">
        <v>672</v>
      </c>
      <c r="D1191" t="s">
        <v>683</v>
      </c>
      <c r="E1191">
        <v>21141908</v>
      </c>
      <c r="F1191">
        <v>7118341175</v>
      </c>
      <c r="G1191" t="s">
        <v>46</v>
      </c>
      <c r="H1191" t="s">
        <v>47</v>
      </c>
      <c r="I1191" t="s">
        <v>48</v>
      </c>
      <c r="J1191">
        <v>7032</v>
      </c>
      <c r="K1191" t="s">
        <v>49</v>
      </c>
      <c r="L1191">
        <v>1143565</v>
      </c>
      <c r="M1191" t="s">
        <v>146</v>
      </c>
      <c r="N1191" t="s">
        <v>147</v>
      </c>
      <c r="O1191" t="s">
        <v>99</v>
      </c>
      <c r="P1191" t="s">
        <v>100</v>
      </c>
      <c r="Q1191" t="s">
        <v>54</v>
      </c>
      <c r="R1191">
        <v>100994845</v>
      </c>
      <c r="S1191" t="s">
        <v>86</v>
      </c>
      <c r="T1191" t="s">
        <v>56</v>
      </c>
      <c r="U1191" t="s">
        <v>57</v>
      </c>
      <c r="V1191">
        <v>10256.1</v>
      </c>
      <c r="W1191">
        <v>21316.12</v>
      </c>
      <c r="X1191">
        <v>19519.62</v>
      </c>
      <c r="Y1191">
        <v>1</v>
      </c>
      <c r="Z1191">
        <v>1</v>
      </c>
      <c r="AA1191" s="1">
        <v>42749</v>
      </c>
      <c r="AB1191">
        <v>27000</v>
      </c>
      <c r="AC1191" t="s">
        <v>56</v>
      </c>
      <c r="AD1191" t="s">
        <v>148</v>
      </c>
    </row>
    <row r="1192" spans="1:30" x14ac:dyDescent="0.3">
      <c r="A1192">
        <v>77820</v>
      </c>
      <c r="B1192">
        <v>1</v>
      </c>
      <c r="C1192" t="s">
        <v>672</v>
      </c>
      <c r="D1192" t="s">
        <v>683</v>
      </c>
      <c r="E1192">
        <v>21141910</v>
      </c>
      <c r="F1192">
        <v>7118341177</v>
      </c>
      <c r="G1192" t="s">
        <v>46</v>
      </c>
      <c r="H1192" t="s">
        <v>47</v>
      </c>
      <c r="I1192" t="s">
        <v>48</v>
      </c>
      <c r="J1192">
        <v>7032</v>
      </c>
      <c r="K1192" t="s">
        <v>49</v>
      </c>
      <c r="L1192">
        <v>915409</v>
      </c>
      <c r="M1192" t="s">
        <v>247</v>
      </c>
      <c r="N1192" t="s">
        <v>248</v>
      </c>
      <c r="O1192" t="s">
        <v>249</v>
      </c>
      <c r="P1192" t="s">
        <v>250</v>
      </c>
      <c r="Q1192" t="s">
        <v>54</v>
      </c>
      <c r="R1192">
        <v>100422206</v>
      </c>
      <c r="S1192" t="s">
        <v>615</v>
      </c>
      <c r="T1192" t="s">
        <v>56</v>
      </c>
      <c r="U1192" t="s">
        <v>57</v>
      </c>
      <c r="V1192">
        <v>4929.78</v>
      </c>
      <c r="W1192">
        <v>20350.82</v>
      </c>
      <c r="X1192">
        <v>18589.2</v>
      </c>
      <c r="Y1192">
        <v>1</v>
      </c>
      <c r="Z1192">
        <v>1</v>
      </c>
      <c r="AA1192" s="1">
        <v>42749</v>
      </c>
      <c r="AB1192">
        <v>27000</v>
      </c>
      <c r="AC1192" t="s">
        <v>56</v>
      </c>
      <c r="AD1192" t="s">
        <v>634</v>
      </c>
    </row>
    <row r="1193" spans="1:30" x14ac:dyDescent="0.3">
      <c r="A1193">
        <v>77917</v>
      </c>
      <c r="B1193">
        <v>1</v>
      </c>
      <c r="C1193" t="s">
        <v>672</v>
      </c>
      <c r="D1193" t="s">
        <v>684</v>
      </c>
      <c r="E1193">
        <v>21149394</v>
      </c>
      <c r="F1193">
        <v>7118361711</v>
      </c>
      <c r="G1193" t="s">
        <v>46</v>
      </c>
      <c r="H1193" t="s">
        <v>47</v>
      </c>
      <c r="I1193" t="s">
        <v>48</v>
      </c>
      <c r="J1193">
        <v>7032</v>
      </c>
      <c r="K1193" t="s">
        <v>49</v>
      </c>
      <c r="L1193">
        <v>942806</v>
      </c>
      <c r="M1193" t="s">
        <v>90</v>
      </c>
      <c r="N1193" t="s">
        <v>91</v>
      </c>
      <c r="O1193" t="s">
        <v>92</v>
      </c>
      <c r="P1193" t="s">
        <v>93</v>
      </c>
      <c r="Q1193" t="s">
        <v>54</v>
      </c>
      <c r="R1193">
        <v>100994845</v>
      </c>
      <c r="S1193" t="s">
        <v>86</v>
      </c>
      <c r="T1193" t="s">
        <v>56</v>
      </c>
      <c r="U1193" t="s">
        <v>57</v>
      </c>
      <c r="V1193">
        <v>10664.43</v>
      </c>
      <c r="W1193">
        <v>23052.39</v>
      </c>
      <c r="X1193">
        <v>19979.05</v>
      </c>
      <c r="Y1193">
        <v>1</v>
      </c>
      <c r="Z1193">
        <v>1</v>
      </c>
      <c r="AA1193" s="1">
        <v>42751</v>
      </c>
      <c r="AB1193">
        <v>27000</v>
      </c>
      <c r="AC1193" t="s">
        <v>56</v>
      </c>
      <c r="AD1193" t="s">
        <v>94</v>
      </c>
    </row>
    <row r="1194" spans="1:30" x14ac:dyDescent="0.3">
      <c r="A1194">
        <v>77910</v>
      </c>
      <c r="B1194">
        <v>1</v>
      </c>
      <c r="C1194" t="s">
        <v>672</v>
      </c>
      <c r="D1194" t="s">
        <v>684</v>
      </c>
      <c r="E1194">
        <v>21149397</v>
      </c>
      <c r="F1194">
        <v>7118323088</v>
      </c>
      <c r="G1194" t="s">
        <v>46</v>
      </c>
      <c r="H1194" t="s">
        <v>47</v>
      </c>
      <c r="I1194" t="s">
        <v>48</v>
      </c>
      <c r="J1194">
        <v>7032</v>
      </c>
      <c r="K1194" t="s">
        <v>49</v>
      </c>
      <c r="L1194">
        <v>4119717</v>
      </c>
      <c r="M1194" t="s">
        <v>309</v>
      </c>
      <c r="N1194" t="s">
        <v>310</v>
      </c>
      <c r="O1194" t="s">
        <v>311</v>
      </c>
      <c r="P1194" t="s">
        <v>312</v>
      </c>
      <c r="Q1194" t="s">
        <v>54</v>
      </c>
      <c r="R1194">
        <v>100223303</v>
      </c>
      <c r="S1194" t="s">
        <v>64</v>
      </c>
      <c r="T1194" t="s">
        <v>56</v>
      </c>
      <c r="U1194" t="s">
        <v>57</v>
      </c>
      <c r="V1194">
        <v>5589.63</v>
      </c>
      <c r="W1194">
        <v>22935.07</v>
      </c>
      <c r="X1194">
        <v>20981.03</v>
      </c>
      <c r="Y1194">
        <v>1</v>
      </c>
      <c r="Z1194">
        <v>1</v>
      </c>
      <c r="AA1194" s="1">
        <v>42751</v>
      </c>
      <c r="AB1194">
        <v>27000</v>
      </c>
      <c r="AC1194" t="s">
        <v>56</v>
      </c>
      <c r="AD1194" t="s">
        <v>313</v>
      </c>
    </row>
    <row r="1195" spans="1:30" x14ac:dyDescent="0.3">
      <c r="A1195">
        <v>77884</v>
      </c>
      <c r="B1195">
        <v>1</v>
      </c>
      <c r="C1195" t="s">
        <v>672</v>
      </c>
      <c r="D1195" t="s">
        <v>684</v>
      </c>
      <c r="E1195">
        <v>21149392</v>
      </c>
      <c r="F1195">
        <v>7118291119</v>
      </c>
      <c r="G1195" t="s">
        <v>46</v>
      </c>
      <c r="H1195" t="s">
        <v>47</v>
      </c>
      <c r="I1195" t="s">
        <v>48</v>
      </c>
      <c r="J1195">
        <v>7032</v>
      </c>
      <c r="K1195" t="s">
        <v>49</v>
      </c>
      <c r="L1195">
        <v>931560</v>
      </c>
      <c r="M1195" t="s">
        <v>337</v>
      </c>
      <c r="N1195" t="s">
        <v>338</v>
      </c>
      <c r="O1195" t="s">
        <v>241</v>
      </c>
      <c r="P1195" t="s">
        <v>242</v>
      </c>
      <c r="Q1195" t="s">
        <v>54</v>
      </c>
      <c r="R1195">
        <v>100422206</v>
      </c>
      <c r="S1195" t="s">
        <v>615</v>
      </c>
      <c r="T1195" t="s">
        <v>56</v>
      </c>
      <c r="U1195" t="s">
        <v>57</v>
      </c>
      <c r="V1195">
        <v>2833.39</v>
      </c>
      <c r="W1195">
        <v>22059.32</v>
      </c>
      <c r="X1195">
        <v>20241.3</v>
      </c>
      <c r="Y1195">
        <v>1</v>
      </c>
      <c r="Z1195">
        <v>1</v>
      </c>
      <c r="AA1195" s="1">
        <v>42751</v>
      </c>
      <c r="AB1195">
        <v>27000</v>
      </c>
      <c r="AC1195" t="s">
        <v>56</v>
      </c>
      <c r="AD1195" t="s">
        <v>616</v>
      </c>
    </row>
    <row r="1196" spans="1:30" x14ac:dyDescent="0.3">
      <c r="A1196">
        <v>77916</v>
      </c>
      <c r="B1196">
        <v>1</v>
      </c>
      <c r="C1196" t="s">
        <v>672</v>
      </c>
      <c r="D1196" t="s">
        <v>684</v>
      </c>
      <c r="E1196">
        <v>21149393</v>
      </c>
      <c r="F1196">
        <v>7118361710</v>
      </c>
      <c r="G1196" t="s">
        <v>46</v>
      </c>
      <c r="H1196" t="s">
        <v>47</v>
      </c>
      <c r="I1196" t="s">
        <v>48</v>
      </c>
      <c r="J1196">
        <v>7032</v>
      </c>
      <c r="K1196" t="s">
        <v>49</v>
      </c>
      <c r="L1196">
        <v>3091654</v>
      </c>
      <c r="M1196" t="s">
        <v>364</v>
      </c>
      <c r="N1196" t="s">
        <v>365</v>
      </c>
      <c r="O1196" t="s">
        <v>207</v>
      </c>
      <c r="P1196" t="s">
        <v>208</v>
      </c>
      <c r="Q1196" t="s">
        <v>54</v>
      </c>
      <c r="R1196">
        <v>100223303</v>
      </c>
      <c r="S1196" t="s">
        <v>64</v>
      </c>
      <c r="T1196" t="s">
        <v>56</v>
      </c>
      <c r="U1196" t="s">
        <v>57</v>
      </c>
      <c r="V1196">
        <v>3862.13</v>
      </c>
      <c r="W1196">
        <v>21941.22</v>
      </c>
      <c r="X1196">
        <v>20130.86</v>
      </c>
      <c r="Y1196">
        <v>1</v>
      </c>
      <c r="Z1196">
        <v>1</v>
      </c>
      <c r="AA1196" s="1">
        <v>42751</v>
      </c>
      <c r="AB1196">
        <v>27000</v>
      </c>
      <c r="AC1196" t="s">
        <v>56</v>
      </c>
      <c r="AD1196" t="s">
        <v>366</v>
      </c>
    </row>
    <row r="1197" spans="1:30" x14ac:dyDescent="0.3">
      <c r="A1197">
        <v>77909</v>
      </c>
      <c r="B1197">
        <v>1</v>
      </c>
      <c r="C1197" t="s">
        <v>672</v>
      </c>
      <c r="D1197" t="s">
        <v>684</v>
      </c>
      <c r="E1197">
        <v>21149396</v>
      </c>
      <c r="F1197">
        <v>7118323087</v>
      </c>
      <c r="G1197" t="s">
        <v>46</v>
      </c>
      <c r="H1197" t="s">
        <v>47</v>
      </c>
      <c r="I1197" t="s">
        <v>48</v>
      </c>
      <c r="J1197">
        <v>7032</v>
      </c>
      <c r="K1197" t="s">
        <v>49</v>
      </c>
      <c r="L1197">
        <v>941735</v>
      </c>
      <c r="M1197" t="s">
        <v>124</v>
      </c>
      <c r="N1197" t="s">
        <v>125</v>
      </c>
      <c r="O1197" t="s">
        <v>126</v>
      </c>
      <c r="P1197" t="s">
        <v>127</v>
      </c>
      <c r="Q1197" t="s">
        <v>54</v>
      </c>
      <c r="R1197">
        <v>100894891</v>
      </c>
      <c r="S1197" t="s">
        <v>116</v>
      </c>
      <c r="T1197" t="s">
        <v>56</v>
      </c>
      <c r="U1197" t="s">
        <v>57</v>
      </c>
      <c r="V1197">
        <v>12705.77</v>
      </c>
      <c r="W1197">
        <v>21591.46</v>
      </c>
      <c r="X1197">
        <v>19692.68</v>
      </c>
      <c r="Y1197">
        <v>1</v>
      </c>
      <c r="Z1197">
        <v>1</v>
      </c>
      <c r="AA1197" s="1">
        <v>42751</v>
      </c>
      <c r="AB1197">
        <v>27000</v>
      </c>
      <c r="AC1197" t="s">
        <v>56</v>
      </c>
      <c r="AD1197" t="s">
        <v>128</v>
      </c>
    </row>
    <row r="1198" spans="1:30" x14ac:dyDescent="0.3">
      <c r="A1198">
        <v>77874</v>
      </c>
      <c r="B1198">
        <v>1</v>
      </c>
      <c r="C1198" t="s">
        <v>672</v>
      </c>
      <c r="D1198" t="s">
        <v>684</v>
      </c>
      <c r="E1198">
        <v>21149395</v>
      </c>
      <c r="F1198">
        <v>7118231278</v>
      </c>
      <c r="G1198" t="s">
        <v>46</v>
      </c>
      <c r="H1198" t="s">
        <v>47</v>
      </c>
      <c r="I1198" t="s">
        <v>48</v>
      </c>
      <c r="J1198">
        <v>7032</v>
      </c>
      <c r="K1198" t="s">
        <v>49</v>
      </c>
      <c r="L1198">
        <v>4205647</v>
      </c>
      <c r="M1198" t="s">
        <v>168</v>
      </c>
      <c r="N1198" t="s">
        <v>169</v>
      </c>
      <c r="O1198" t="s">
        <v>170</v>
      </c>
      <c r="P1198" t="s">
        <v>171</v>
      </c>
      <c r="Q1198" t="s">
        <v>54</v>
      </c>
      <c r="R1198">
        <v>101047835</v>
      </c>
      <c r="S1198" t="s">
        <v>172</v>
      </c>
      <c r="T1198" t="s">
        <v>56</v>
      </c>
      <c r="U1198" t="s">
        <v>57</v>
      </c>
      <c r="V1198">
        <v>14184.64</v>
      </c>
      <c r="W1198">
        <v>21308.03</v>
      </c>
      <c r="X1198">
        <v>19447.48</v>
      </c>
      <c r="Y1198">
        <v>1</v>
      </c>
      <c r="Z1198">
        <v>1</v>
      </c>
      <c r="AA1198" s="1">
        <v>42751</v>
      </c>
      <c r="AB1198">
        <v>27000</v>
      </c>
      <c r="AC1198" t="s">
        <v>56</v>
      </c>
      <c r="AD1198" t="s">
        <v>173</v>
      </c>
    </row>
    <row r="1199" spans="1:30" x14ac:dyDescent="0.3">
      <c r="A1199">
        <v>78209</v>
      </c>
      <c r="B1199">
        <v>1</v>
      </c>
      <c r="C1199" t="s">
        <v>672</v>
      </c>
      <c r="D1199" t="s">
        <v>685</v>
      </c>
      <c r="E1199">
        <v>21159520</v>
      </c>
      <c r="F1199">
        <v>7118360611</v>
      </c>
      <c r="G1199" t="s">
        <v>46</v>
      </c>
      <c r="H1199" t="s">
        <v>47</v>
      </c>
      <c r="I1199" t="s">
        <v>48</v>
      </c>
      <c r="J1199">
        <v>7032</v>
      </c>
      <c r="K1199" t="s">
        <v>49</v>
      </c>
      <c r="L1199">
        <v>940117</v>
      </c>
      <c r="M1199" t="s">
        <v>69</v>
      </c>
      <c r="N1199" t="s">
        <v>70</v>
      </c>
      <c r="O1199" t="s">
        <v>71</v>
      </c>
      <c r="P1199" t="s">
        <v>72</v>
      </c>
      <c r="Q1199" t="s">
        <v>54</v>
      </c>
      <c r="R1199">
        <v>100994845</v>
      </c>
      <c r="S1199" t="s">
        <v>86</v>
      </c>
      <c r="T1199" t="s">
        <v>56</v>
      </c>
      <c r="U1199" t="s">
        <v>57</v>
      </c>
      <c r="V1199">
        <v>11388.02</v>
      </c>
      <c r="W1199">
        <v>23322.69</v>
      </c>
      <c r="X1199">
        <v>20937</v>
      </c>
      <c r="Y1199">
        <v>1</v>
      </c>
      <c r="Z1199">
        <v>1</v>
      </c>
      <c r="AA1199" s="1">
        <v>42752</v>
      </c>
      <c r="AB1199">
        <v>27000</v>
      </c>
      <c r="AC1199" t="s">
        <v>56</v>
      </c>
      <c r="AD1199" t="s">
        <v>236</v>
      </c>
    </row>
    <row r="1200" spans="1:30" x14ac:dyDescent="0.3">
      <c r="A1200">
        <v>78210</v>
      </c>
      <c r="B1200">
        <v>1</v>
      </c>
      <c r="C1200" t="s">
        <v>672</v>
      </c>
      <c r="D1200" t="s">
        <v>685</v>
      </c>
      <c r="E1200">
        <v>21159531</v>
      </c>
      <c r="F1200">
        <v>7118360612</v>
      </c>
      <c r="G1200" t="s">
        <v>46</v>
      </c>
      <c r="H1200" t="s">
        <v>47</v>
      </c>
      <c r="I1200" t="s">
        <v>48</v>
      </c>
      <c r="J1200">
        <v>7032</v>
      </c>
      <c r="K1200" t="s">
        <v>49</v>
      </c>
      <c r="L1200">
        <v>931925</v>
      </c>
      <c r="M1200" t="s">
        <v>239</v>
      </c>
      <c r="N1200" t="s">
        <v>240</v>
      </c>
      <c r="O1200" t="s">
        <v>241</v>
      </c>
      <c r="P1200" t="s">
        <v>242</v>
      </c>
      <c r="Q1200" t="s">
        <v>54</v>
      </c>
      <c r="R1200">
        <v>100422206</v>
      </c>
      <c r="S1200" t="s">
        <v>615</v>
      </c>
      <c r="T1200" t="s">
        <v>56</v>
      </c>
      <c r="U1200" t="s">
        <v>57</v>
      </c>
      <c r="V1200">
        <v>3362.62</v>
      </c>
      <c r="W1200">
        <v>22953.69</v>
      </c>
      <c r="X1200">
        <v>21025.759999999998</v>
      </c>
      <c r="Y1200">
        <v>1</v>
      </c>
      <c r="Z1200">
        <v>1</v>
      </c>
      <c r="AA1200" s="1">
        <v>42752</v>
      </c>
      <c r="AB1200">
        <v>27000</v>
      </c>
      <c r="AC1200" t="s">
        <v>56</v>
      </c>
      <c r="AD1200" t="s">
        <v>686</v>
      </c>
    </row>
    <row r="1201" spans="1:30" x14ac:dyDescent="0.3">
      <c r="A1201">
        <v>78208</v>
      </c>
      <c r="B1201">
        <v>1</v>
      </c>
      <c r="C1201" t="s">
        <v>672</v>
      </c>
      <c r="D1201" t="s">
        <v>685</v>
      </c>
      <c r="E1201">
        <v>21159519</v>
      </c>
      <c r="F1201">
        <v>7118360610</v>
      </c>
      <c r="G1201" t="s">
        <v>46</v>
      </c>
      <c r="H1201" t="s">
        <v>47</v>
      </c>
      <c r="I1201" t="s">
        <v>48</v>
      </c>
      <c r="J1201">
        <v>7032</v>
      </c>
      <c r="K1201" t="s">
        <v>49</v>
      </c>
      <c r="L1201">
        <v>4072295</v>
      </c>
      <c r="M1201" t="s">
        <v>377</v>
      </c>
      <c r="N1201" t="s">
        <v>225</v>
      </c>
      <c r="O1201" t="s">
        <v>207</v>
      </c>
      <c r="P1201" t="s">
        <v>208</v>
      </c>
      <c r="Q1201" t="s">
        <v>54</v>
      </c>
      <c r="R1201">
        <v>100223303</v>
      </c>
      <c r="S1201" t="s">
        <v>64</v>
      </c>
      <c r="T1201" t="s">
        <v>56</v>
      </c>
      <c r="U1201" t="s">
        <v>57</v>
      </c>
      <c r="V1201">
        <v>3591.13</v>
      </c>
      <c r="W1201">
        <v>22847.58</v>
      </c>
      <c r="X1201">
        <v>20898.04</v>
      </c>
      <c r="Y1201">
        <v>1</v>
      </c>
      <c r="Z1201">
        <v>1</v>
      </c>
      <c r="AA1201" s="1">
        <v>42752</v>
      </c>
      <c r="AB1201">
        <v>27000</v>
      </c>
      <c r="AC1201" t="s">
        <v>56</v>
      </c>
      <c r="AD1201" t="s">
        <v>689</v>
      </c>
    </row>
    <row r="1202" spans="1:30" x14ac:dyDescent="0.3">
      <c r="A1202">
        <v>78212</v>
      </c>
      <c r="B1202">
        <v>1</v>
      </c>
      <c r="C1202" t="s">
        <v>672</v>
      </c>
      <c r="D1202" t="s">
        <v>685</v>
      </c>
      <c r="E1202">
        <v>21159533</v>
      </c>
      <c r="F1202">
        <v>7118360614</v>
      </c>
      <c r="G1202" t="s">
        <v>46</v>
      </c>
      <c r="H1202" t="s">
        <v>47</v>
      </c>
      <c r="I1202" t="s">
        <v>48</v>
      </c>
      <c r="J1202">
        <v>7032</v>
      </c>
      <c r="K1202" t="s">
        <v>49</v>
      </c>
      <c r="L1202">
        <v>3202973</v>
      </c>
      <c r="M1202" t="s">
        <v>136</v>
      </c>
      <c r="N1202" t="s">
        <v>83</v>
      </c>
      <c r="O1202" t="s">
        <v>84</v>
      </c>
      <c r="P1202" t="s">
        <v>85</v>
      </c>
      <c r="Q1202" t="s">
        <v>54</v>
      </c>
      <c r="R1202">
        <v>100994845</v>
      </c>
      <c r="S1202" t="s">
        <v>86</v>
      </c>
      <c r="T1202" t="s">
        <v>56</v>
      </c>
      <c r="U1202" t="s">
        <v>57</v>
      </c>
      <c r="V1202">
        <v>11166.85</v>
      </c>
      <c r="W1202">
        <v>22609.81</v>
      </c>
      <c r="X1202">
        <v>19590.240000000002</v>
      </c>
      <c r="Y1202">
        <v>1</v>
      </c>
      <c r="Z1202">
        <v>1</v>
      </c>
      <c r="AA1202" s="1">
        <v>42752</v>
      </c>
      <c r="AB1202">
        <v>27000</v>
      </c>
      <c r="AC1202" t="s">
        <v>56</v>
      </c>
      <c r="AD1202" t="s">
        <v>87</v>
      </c>
    </row>
    <row r="1203" spans="1:30" x14ac:dyDescent="0.3">
      <c r="A1203">
        <v>78190</v>
      </c>
      <c r="B1203">
        <v>1</v>
      </c>
      <c r="C1203" t="s">
        <v>672</v>
      </c>
      <c r="D1203" t="s">
        <v>685</v>
      </c>
      <c r="E1203">
        <v>21161991</v>
      </c>
      <c r="F1203">
        <v>7118254045</v>
      </c>
      <c r="G1203" t="s">
        <v>46</v>
      </c>
      <c r="H1203" t="s">
        <v>47</v>
      </c>
      <c r="I1203" t="s">
        <v>48</v>
      </c>
      <c r="J1203">
        <v>7032</v>
      </c>
      <c r="K1203" t="s">
        <v>49</v>
      </c>
      <c r="L1203">
        <v>2795664</v>
      </c>
      <c r="M1203" t="s">
        <v>105</v>
      </c>
      <c r="N1203" t="s">
        <v>106</v>
      </c>
      <c r="O1203" t="s">
        <v>107</v>
      </c>
      <c r="P1203" t="s">
        <v>108</v>
      </c>
      <c r="Q1203" t="s">
        <v>54</v>
      </c>
      <c r="R1203">
        <v>100894891</v>
      </c>
      <c r="S1203" t="s">
        <v>116</v>
      </c>
      <c r="T1203" t="s">
        <v>56</v>
      </c>
      <c r="U1203" t="s">
        <v>57</v>
      </c>
      <c r="V1203">
        <v>12855.36</v>
      </c>
      <c r="W1203">
        <v>21747.34</v>
      </c>
      <c r="X1203">
        <v>19401.939999999999</v>
      </c>
      <c r="Y1203">
        <v>1</v>
      </c>
      <c r="Z1203">
        <v>1</v>
      </c>
      <c r="AA1203" s="1">
        <v>42752</v>
      </c>
      <c r="AB1203">
        <v>27000</v>
      </c>
      <c r="AC1203" t="s">
        <v>56</v>
      </c>
      <c r="AD1203" t="s">
        <v>692</v>
      </c>
    </row>
    <row r="1204" spans="1:30" x14ac:dyDescent="0.3">
      <c r="A1204">
        <v>78217</v>
      </c>
      <c r="B1204">
        <v>1</v>
      </c>
      <c r="C1204" t="s">
        <v>672</v>
      </c>
      <c r="D1204" t="s">
        <v>685</v>
      </c>
      <c r="E1204">
        <v>21159544</v>
      </c>
      <c r="F1204">
        <v>7118366731</v>
      </c>
      <c r="G1204" t="s">
        <v>46</v>
      </c>
      <c r="H1204" t="s">
        <v>47</v>
      </c>
      <c r="I1204" t="s">
        <v>48</v>
      </c>
      <c r="J1204">
        <v>7032</v>
      </c>
      <c r="K1204" t="s">
        <v>49</v>
      </c>
      <c r="L1204">
        <v>942421</v>
      </c>
      <c r="M1204" t="s">
        <v>261</v>
      </c>
      <c r="N1204" t="s">
        <v>262</v>
      </c>
      <c r="O1204" t="s">
        <v>263</v>
      </c>
      <c r="P1204" t="s">
        <v>264</v>
      </c>
      <c r="Q1204" t="s">
        <v>54</v>
      </c>
      <c r="R1204">
        <v>100422206</v>
      </c>
      <c r="S1204" t="s">
        <v>615</v>
      </c>
      <c r="T1204" t="s">
        <v>56</v>
      </c>
      <c r="U1204" t="s">
        <v>57</v>
      </c>
      <c r="V1204">
        <v>3612.48</v>
      </c>
      <c r="W1204">
        <v>21587.94</v>
      </c>
      <c r="X1204">
        <v>19736.88</v>
      </c>
      <c r="Y1204">
        <v>1</v>
      </c>
      <c r="Z1204">
        <v>1</v>
      </c>
      <c r="AA1204" s="1">
        <v>42752</v>
      </c>
      <c r="AB1204">
        <v>27000</v>
      </c>
      <c r="AC1204" t="s">
        <v>56</v>
      </c>
      <c r="AD1204" t="s">
        <v>695</v>
      </c>
    </row>
    <row r="1205" spans="1:30" x14ac:dyDescent="0.3">
      <c r="A1205">
        <v>78219</v>
      </c>
      <c r="B1205">
        <v>1</v>
      </c>
      <c r="C1205" t="s">
        <v>672</v>
      </c>
      <c r="D1205" t="s">
        <v>685</v>
      </c>
      <c r="E1205">
        <v>21159539</v>
      </c>
      <c r="F1205">
        <v>7118366798</v>
      </c>
      <c r="G1205" t="s">
        <v>46</v>
      </c>
      <c r="H1205" t="s">
        <v>47</v>
      </c>
      <c r="I1205" t="s">
        <v>48</v>
      </c>
      <c r="J1205">
        <v>7032</v>
      </c>
      <c r="K1205" t="s">
        <v>49</v>
      </c>
      <c r="L1205">
        <v>659338</v>
      </c>
      <c r="M1205" t="s">
        <v>50</v>
      </c>
      <c r="N1205" t="s">
        <v>51</v>
      </c>
      <c r="O1205" t="s">
        <v>52</v>
      </c>
      <c r="P1205" t="s">
        <v>53</v>
      </c>
      <c r="Q1205" t="s">
        <v>54</v>
      </c>
      <c r="R1205">
        <v>101093720</v>
      </c>
      <c r="S1205" t="s">
        <v>55</v>
      </c>
      <c r="T1205" t="s">
        <v>56</v>
      </c>
      <c r="U1205" t="s">
        <v>57</v>
      </c>
      <c r="V1205">
        <v>1849.57</v>
      </c>
      <c r="W1205">
        <v>19219.7</v>
      </c>
      <c r="X1205">
        <v>17123.439999999999</v>
      </c>
      <c r="Y1205">
        <v>1</v>
      </c>
      <c r="Z1205">
        <v>1</v>
      </c>
      <c r="AA1205" s="1">
        <v>42752</v>
      </c>
      <c r="AB1205">
        <v>27000</v>
      </c>
      <c r="AC1205" t="s">
        <v>56</v>
      </c>
      <c r="AD1205" t="s">
        <v>220</v>
      </c>
    </row>
    <row r="1206" spans="1:30" x14ac:dyDescent="0.3">
      <c r="A1206">
        <v>78543</v>
      </c>
      <c r="B1206">
        <v>1</v>
      </c>
      <c r="C1206" t="s">
        <v>672</v>
      </c>
      <c r="D1206" t="s">
        <v>698</v>
      </c>
      <c r="E1206">
        <v>21168459</v>
      </c>
      <c r="F1206">
        <v>7118322481</v>
      </c>
      <c r="G1206" t="s">
        <v>46</v>
      </c>
      <c r="H1206" t="s">
        <v>47</v>
      </c>
      <c r="I1206" t="s">
        <v>48</v>
      </c>
      <c r="J1206">
        <v>7032</v>
      </c>
      <c r="K1206" t="s">
        <v>49</v>
      </c>
      <c r="L1206">
        <v>4119717</v>
      </c>
      <c r="M1206" t="s">
        <v>309</v>
      </c>
      <c r="N1206" t="s">
        <v>310</v>
      </c>
      <c r="O1206" t="s">
        <v>311</v>
      </c>
      <c r="P1206" t="s">
        <v>312</v>
      </c>
      <c r="Q1206" t="s">
        <v>54</v>
      </c>
      <c r="R1206">
        <v>100223303</v>
      </c>
      <c r="S1206" t="s">
        <v>64</v>
      </c>
      <c r="T1206" t="s">
        <v>56</v>
      </c>
      <c r="U1206" t="s">
        <v>57</v>
      </c>
      <c r="V1206">
        <v>5589.63</v>
      </c>
      <c r="W1206">
        <v>22999.27</v>
      </c>
      <c r="X1206">
        <v>20983.75</v>
      </c>
      <c r="Y1206">
        <v>1</v>
      </c>
      <c r="Z1206">
        <v>1</v>
      </c>
      <c r="AA1206" s="1">
        <v>42753</v>
      </c>
      <c r="AB1206">
        <v>27000</v>
      </c>
      <c r="AC1206" t="s">
        <v>56</v>
      </c>
      <c r="AD1206" t="s">
        <v>313</v>
      </c>
    </row>
    <row r="1207" spans="1:30" x14ac:dyDescent="0.3">
      <c r="A1207">
        <v>78622</v>
      </c>
      <c r="B1207">
        <v>1</v>
      </c>
      <c r="C1207" t="s">
        <v>672</v>
      </c>
      <c r="D1207" t="s">
        <v>698</v>
      </c>
      <c r="E1207">
        <v>21168466</v>
      </c>
      <c r="F1207">
        <v>7118397869</v>
      </c>
      <c r="G1207" t="s">
        <v>46</v>
      </c>
      <c r="H1207" t="s">
        <v>47</v>
      </c>
      <c r="I1207" t="s">
        <v>48</v>
      </c>
      <c r="J1207">
        <v>7032</v>
      </c>
      <c r="K1207" t="s">
        <v>49</v>
      </c>
      <c r="L1207">
        <v>4939405</v>
      </c>
      <c r="M1207" t="s">
        <v>386</v>
      </c>
      <c r="N1207" t="s">
        <v>113</v>
      </c>
      <c r="O1207" t="s">
        <v>114</v>
      </c>
      <c r="P1207" t="s">
        <v>587</v>
      </c>
      <c r="Q1207" t="s">
        <v>54</v>
      </c>
      <c r="R1207">
        <v>100894891</v>
      </c>
      <c r="S1207" t="s">
        <v>116</v>
      </c>
      <c r="T1207" t="s">
        <v>56</v>
      </c>
      <c r="U1207" t="s">
        <v>57</v>
      </c>
      <c r="V1207">
        <v>13555.08</v>
      </c>
      <c r="W1207">
        <v>22384.34</v>
      </c>
      <c r="X1207">
        <v>20554.580000000002</v>
      </c>
      <c r="Y1207">
        <v>1</v>
      </c>
      <c r="Z1207">
        <v>1</v>
      </c>
      <c r="AA1207" s="1">
        <v>42753</v>
      </c>
      <c r="AB1207">
        <v>27000</v>
      </c>
      <c r="AC1207" t="s">
        <v>56</v>
      </c>
      <c r="AD1207" t="s">
        <v>117</v>
      </c>
    </row>
    <row r="1208" spans="1:30" x14ac:dyDescent="0.3">
      <c r="A1208">
        <v>78519</v>
      </c>
      <c r="B1208">
        <v>1</v>
      </c>
      <c r="C1208" t="s">
        <v>672</v>
      </c>
      <c r="D1208" t="s">
        <v>698</v>
      </c>
      <c r="E1208">
        <v>21168462</v>
      </c>
      <c r="F1208">
        <v>7118293503</v>
      </c>
      <c r="G1208" t="s">
        <v>46</v>
      </c>
      <c r="H1208" t="s">
        <v>47</v>
      </c>
      <c r="I1208" t="s">
        <v>48</v>
      </c>
      <c r="J1208">
        <v>7032</v>
      </c>
      <c r="K1208" t="s">
        <v>49</v>
      </c>
      <c r="L1208">
        <v>1301428</v>
      </c>
      <c r="M1208" t="s">
        <v>395</v>
      </c>
      <c r="N1208" t="s">
        <v>396</v>
      </c>
      <c r="O1208" t="s">
        <v>99</v>
      </c>
      <c r="P1208" t="s">
        <v>100</v>
      </c>
      <c r="Q1208" t="s">
        <v>54</v>
      </c>
      <c r="R1208">
        <v>100894891</v>
      </c>
      <c r="S1208" t="s">
        <v>116</v>
      </c>
      <c r="T1208" t="s">
        <v>56</v>
      </c>
      <c r="U1208" t="s">
        <v>57</v>
      </c>
      <c r="V1208">
        <v>8133.65</v>
      </c>
      <c r="W1208">
        <v>22137.88</v>
      </c>
      <c r="X1208">
        <v>20211.89</v>
      </c>
      <c r="Y1208">
        <v>1</v>
      </c>
      <c r="Z1208">
        <v>1</v>
      </c>
      <c r="AA1208" s="1">
        <v>42753</v>
      </c>
      <c r="AB1208">
        <v>27000</v>
      </c>
      <c r="AC1208" t="s">
        <v>56</v>
      </c>
      <c r="AD1208" t="s">
        <v>532</v>
      </c>
    </row>
    <row r="1209" spans="1:30" x14ac:dyDescent="0.3">
      <c r="A1209">
        <v>78542</v>
      </c>
      <c r="B1209">
        <v>1</v>
      </c>
      <c r="C1209" t="s">
        <v>672</v>
      </c>
      <c r="D1209" t="s">
        <v>698</v>
      </c>
      <c r="E1209">
        <v>21168458</v>
      </c>
      <c r="F1209">
        <v>7118322480</v>
      </c>
      <c r="G1209" t="s">
        <v>46</v>
      </c>
      <c r="H1209" t="s">
        <v>47</v>
      </c>
      <c r="I1209" t="s">
        <v>48</v>
      </c>
      <c r="J1209">
        <v>7032</v>
      </c>
      <c r="K1209" t="s">
        <v>49</v>
      </c>
      <c r="L1209">
        <v>5014992</v>
      </c>
      <c r="M1209" t="s">
        <v>302</v>
      </c>
      <c r="N1209" t="s">
        <v>280</v>
      </c>
      <c r="O1209" t="s">
        <v>281</v>
      </c>
      <c r="P1209" t="s">
        <v>282</v>
      </c>
      <c r="Q1209" t="s">
        <v>54</v>
      </c>
      <c r="R1209">
        <v>100214689</v>
      </c>
      <c r="S1209" t="s">
        <v>155</v>
      </c>
      <c r="T1209" t="s">
        <v>56</v>
      </c>
      <c r="U1209" t="s">
        <v>57</v>
      </c>
      <c r="V1209">
        <v>3534.43</v>
      </c>
      <c r="W1209">
        <v>22101.09</v>
      </c>
      <c r="X1209">
        <v>20210.3</v>
      </c>
      <c r="Y1209">
        <v>1</v>
      </c>
      <c r="Z1209">
        <v>1</v>
      </c>
      <c r="AA1209" s="1">
        <v>42753</v>
      </c>
      <c r="AB1209">
        <v>27000</v>
      </c>
      <c r="AC1209" t="s">
        <v>56</v>
      </c>
      <c r="AD1209" t="s">
        <v>303</v>
      </c>
    </row>
    <row r="1210" spans="1:30" x14ac:dyDescent="0.3">
      <c r="A1210">
        <v>78620</v>
      </c>
      <c r="B1210">
        <v>1</v>
      </c>
      <c r="C1210" t="s">
        <v>672</v>
      </c>
      <c r="D1210" t="s">
        <v>698</v>
      </c>
      <c r="E1210">
        <v>21168464</v>
      </c>
      <c r="F1210">
        <v>7118397867</v>
      </c>
      <c r="G1210" t="s">
        <v>46</v>
      </c>
      <c r="H1210" t="s">
        <v>47</v>
      </c>
      <c r="I1210" t="s">
        <v>48</v>
      </c>
      <c r="J1210">
        <v>7032</v>
      </c>
      <c r="K1210" t="s">
        <v>49</v>
      </c>
      <c r="L1210">
        <v>3782207</v>
      </c>
      <c r="M1210" t="s">
        <v>112</v>
      </c>
      <c r="N1210" t="s">
        <v>113</v>
      </c>
      <c r="O1210" t="s">
        <v>114</v>
      </c>
      <c r="P1210" t="s">
        <v>115</v>
      </c>
      <c r="Q1210" t="s">
        <v>54</v>
      </c>
      <c r="R1210">
        <v>100894891</v>
      </c>
      <c r="S1210" t="s">
        <v>116</v>
      </c>
      <c r="T1210" t="s">
        <v>56</v>
      </c>
      <c r="U1210" t="s">
        <v>57</v>
      </c>
      <c r="V1210">
        <v>13555.08</v>
      </c>
      <c r="W1210">
        <v>22009.53</v>
      </c>
      <c r="X1210">
        <v>20109.599999999999</v>
      </c>
      <c r="Y1210">
        <v>1</v>
      </c>
      <c r="Z1210">
        <v>1</v>
      </c>
      <c r="AA1210" s="1">
        <v>42753</v>
      </c>
      <c r="AB1210">
        <v>27000</v>
      </c>
      <c r="AC1210" t="s">
        <v>56</v>
      </c>
      <c r="AD1210" t="s">
        <v>117</v>
      </c>
    </row>
    <row r="1211" spans="1:30" x14ac:dyDescent="0.3">
      <c r="A1211">
        <v>78518</v>
      </c>
      <c r="B1211">
        <v>1</v>
      </c>
      <c r="C1211" t="s">
        <v>672</v>
      </c>
      <c r="D1211" t="s">
        <v>698</v>
      </c>
      <c r="E1211">
        <v>21168461</v>
      </c>
      <c r="F1211">
        <v>7118293502</v>
      </c>
      <c r="G1211" t="s">
        <v>46</v>
      </c>
      <c r="H1211" t="s">
        <v>47</v>
      </c>
      <c r="I1211" t="s">
        <v>48</v>
      </c>
      <c r="J1211">
        <v>7032</v>
      </c>
      <c r="K1211" t="s">
        <v>49</v>
      </c>
      <c r="L1211">
        <v>5097777</v>
      </c>
      <c r="M1211" t="s">
        <v>399</v>
      </c>
      <c r="N1211" t="s">
        <v>400</v>
      </c>
      <c r="O1211" t="s">
        <v>99</v>
      </c>
      <c r="P1211" t="s">
        <v>100</v>
      </c>
      <c r="Q1211" t="s">
        <v>54</v>
      </c>
      <c r="R1211">
        <v>100994845</v>
      </c>
      <c r="S1211" t="s">
        <v>86</v>
      </c>
      <c r="T1211" t="s">
        <v>56</v>
      </c>
      <c r="U1211" t="s">
        <v>57</v>
      </c>
      <c r="V1211">
        <v>7017.17</v>
      </c>
      <c r="W1211">
        <v>21872.78</v>
      </c>
      <c r="X1211">
        <v>19813.07</v>
      </c>
      <c r="Y1211">
        <v>1</v>
      </c>
      <c r="Z1211">
        <v>1</v>
      </c>
      <c r="AA1211" s="1">
        <v>42753</v>
      </c>
      <c r="AB1211">
        <v>27000</v>
      </c>
      <c r="AC1211" t="s">
        <v>56</v>
      </c>
      <c r="AD1211" t="s">
        <v>401</v>
      </c>
    </row>
    <row r="1212" spans="1:30" x14ac:dyDescent="0.3">
      <c r="A1212">
        <v>78621</v>
      </c>
      <c r="B1212">
        <v>1</v>
      </c>
      <c r="C1212" t="s">
        <v>672</v>
      </c>
      <c r="D1212" t="s">
        <v>698</v>
      </c>
      <c r="E1212">
        <v>21168465</v>
      </c>
      <c r="F1212">
        <v>7118397868</v>
      </c>
      <c r="G1212" t="s">
        <v>46</v>
      </c>
      <c r="H1212" t="s">
        <v>47</v>
      </c>
      <c r="I1212" t="s">
        <v>48</v>
      </c>
      <c r="J1212">
        <v>7032</v>
      </c>
      <c r="K1212" t="s">
        <v>49</v>
      </c>
      <c r="L1212">
        <v>4205647</v>
      </c>
      <c r="M1212" t="s">
        <v>168</v>
      </c>
      <c r="N1212" t="s">
        <v>169</v>
      </c>
      <c r="O1212" t="s">
        <v>170</v>
      </c>
      <c r="P1212" t="s">
        <v>171</v>
      </c>
      <c r="Q1212" t="s">
        <v>54</v>
      </c>
      <c r="R1212">
        <v>101047835</v>
      </c>
      <c r="S1212" t="s">
        <v>172</v>
      </c>
      <c r="T1212" t="s">
        <v>56</v>
      </c>
      <c r="U1212" t="s">
        <v>57</v>
      </c>
      <c r="V1212">
        <v>14184.64</v>
      </c>
      <c r="W1212">
        <v>21405.279999999999</v>
      </c>
      <c r="X1212">
        <v>19523.78</v>
      </c>
      <c r="Y1212">
        <v>1</v>
      </c>
      <c r="Z1212">
        <v>1</v>
      </c>
      <c r="AA1212" s="1">
        <v>42753</v>
      </c>
      <c r="AB1212">
        <v>27000</v>
      </c>
      <c r="AC1212" t="s">
        <v>56</v>
      </c>
      <c r="AD1212" t="s">
        <v>173</v>
      </c>
    </row>
    <row r="1213" spans="1:30" x14ac:dyDescent="0.3">
      <c r="A1213">
        <v>78538</v>
      </c>
      <c r="B1213">
        <v>1</v>
      </c>
      <c r="C1213" t="s">
        <v>672</v>
      </c>
      <c r="D1213" t="s">
        <v>698</v>
      </c>
      <c r="E1213">
        <v>21168115</v>
      </c>
      <c r="F1213">
        <v>7118321866</v>
      </c>
      <c r="G1213" t="s">
        <v>46</v>
      </c>
      <c r="H1213" t="s">
        <v>47</v>
      </c>
      <c r="I1213" t="s">
        <v>48</v>
      </c>
      <c r="J1213">
        <v>7032</v>
      </c>
      <c r="K1213" t="s">
        <v>49</v>
      </c>
      <c r="L1213">
        <v>2497722</v>
      </c>
      <c r="M1213" t="s">
        <v>581</v>
      </c>
      <c r="N1213" t="s">
        <v>133</v>
      </c>
      <c r="O1213" t="s">
        <v>84</v>
      </c>
      <c r="P1213" t="s">
        <v>85</v>
      </c>
      <c r="Q1213" t="s">
        <v>54</v>
      </c>
      <c r="R1213">
        <v>100994845</v>
      </c>
      <c r="S1213" t="s">
        <v>86</v>
      </c>
      <c r="T1213" t="s">
        <v>56</v>
      </c>
      <c r="U1213" t="s">
        <v>57</v>
      </c>
      <c r="V1213">
        <v>11166.85</v>
      </c>
      <c r="W1213">
        <v>21368.37</v>
      </c>
      <c r="X1213">
        <v>19234.52</v>
      </c>
      <c r="Y1213">
        <v>1</v>
      </c>
      <c r="Z1213">
        <v>1</v>
      </c>
      <c r="AA1213" s="1">
        <v>42753</v>
      </c>
      <c r="AB1213">
        <v>27000</v>
      </c>
      <c r="AC1213" t="s">
        <v>56</v>
      </c>
      <c r="AD1213" t="s">
        <v>321</v>
      </c>
    </row>
    <row r="1214" spans="1:30" x14ac:dyDescent="0.3">
      <c r="A1214">
        <v>78650</v>
      </c>
      <c r="B1214">
        <v>1</v>
      </c>
      <c r="C1214" t="s">
        <v>672</v>
      </c>
      <c r="D1214" t="s">
        <v>698</v>
      </c>
      <c r="E1214">
        <v>21168457</v>
      </c>
      <c r="F1214">
        <v>7118405229</v>
      </c>
      <c r="G1214" t="s">
        <v>46</v>
      </c>
      <c r="H1214" t="s">
        <v>47</v>
      </c>
      <c r="I1214" t="s">
        <v>48</v>
      </c>
      <c r="J1214">
        <v>7032</v>
      </c>
      <c r="K1214" t="s">
        <v>49</v>
      </c>
      <c r="L1214">
        <v>5014992</v>
      </c>
      <c r="M1214" t="s">
        <v>302</v>
      </c>
      <c r="N1214" t="s">
        <v>280</v>
      </c>
      <c r="O1214" t="s">
        <v>281</v>
      </c>
      <c r="P1214" t="s">
        <v>282</v>
      </c>
      <c r="Q1214" t="s">
        <v>54</v>
      </c>
      <c r="R1214">
        <v>100214689</v>
      </c>
      <c r="S1214" t="s">
        <v>155</v>
      </c>
      <c r="T1214" t="s">
        <v>56</v>
      </c>
      <c r="U1214" t="s">
        <v>57</v>
      </c>
      <c r="V1214">
        <v>3534.43</v>
      </c>
      <c r="W1214">
        <v>20974.5</v>
      </c>
      <c r="X1214">
        <v>19197</v>
      </c>
      <c r="Y1214">
        <v>1</v>
      </c>
      <c r="Z1214">
        <v>1</v>
      </c>
      <c r="AA1214" s="1">
        <v>42753</v>
      </c>
      <c r="AB1214">
        <v>27000</v>
      </c>
      <c r="AC1214" t="s">
        <v>56</v>
      </c>
      <c r="AD1214" t="s">
        <v>303</v>
      </c>
    </row>
    <row r="1215" spans="1:30" x14ac:dyDescent="0.3">
      <c r="A1215">
        <v>79928</v>
      </c>
      <c r="B1215">
        <v>1</v>
      </c>
      <c r="C1215" t="s">
        <v>672</v>
      </c>
      <c r="D1215" t="s">
        <v>698</v>
      </c>
      <c r="E1215">
        <v>21169125</v>
      </c>
      <c r="F1215">
        <v>7118571781</v>
      </c>
      <c r="G1215" t="s">
        <v>46</v>
      </c>
      <c r="H1215" t="s">
        <v>47</v>
      </c>
      <c r="I1215" t="s">
        <v>48</v>
      </c>
      <c r="J1215">
        <v>7032</v>
      </c>
      <c r="K1215" t="s">
        <v>49</v>
      </c>
      <c r="L1215">
        <v>659338</v>
      </c>
      <c r="M1215" t="s">
        <v>50</v>
      </c>
      <c r="N1215" t="s">
        <v>51</v>
      </c>
      <c r="O1215" t="s">
        <v>52</v>
      </c>
      <c r="P1215" t="s">
        <v>53</v>
      </c>
      <c r="Q1215" t="s">
        <v>54</v>
      </c>
      <c r="R1215">
        <v>101093720</v>
      </c>
      <c r="S1215" t="s">
        <v>55</v>
      </c>
      <c r="T1215" t="s">
        <v>56</v>
      </c>
      <c r="U1215" t="s">
        <v>57</v>
      </c>
      <c r="V1215">
        <v>2857.58</v>
      </c>
      <c r="W1215">
        <v>19706.400000000001</v>
      </c>
      <c r="X1215">
        <v>18214.32</v>
      </c>
      <c r="Y1215">
        <v>1</v>
      </c>
      <c r="Z1215">
        <v>1</v>
      </c>
      <c r="AA1215" s="1">
        <v>42753</v>
      </c>
      <c r="AB1215">
        <v>27000</v>
      </c>
      <c r="AC1215" t="s">
        <v>56</v>
      </c>
      <c r="AD1215" t="s">
        <v>220</v>
      </c>
    </row>
    <row r="1216" spans="1:30" x14ac:dyDescent="0.3">
      <c r="A1216">
        <v>80182</v>
      </c>
      <c r="B1216">
        <v>1</v>
      </c>
      <c r="C1216" t="s">
        <v>672</v>
      </c>
      <c r="D1216" t="s">
        <v>699</v>
      </c>
      <c r="E1216">
        <v>21180019</v>
      </c>
      <c r="F1216">
        <v>7118430986</v>
      </c>
      <c r="G1216" t="s">
        <v>46</v>
      </c>
      <c r="H1216" t="s">
        <v>47</v>
      </c>
      <c r="I1216" t="s">
        <v>48</v>
      </c>
      <c r="J1216">
        <v>7032</v>
      </c>
      <c r="K1216" t="s">
        <v>49</v>
      </c>
      <c r="L1216">
        <v>4072295</v>
      </c>
      <c r="M1216" t="s">
        <v>377</v>
      </c>
      <c r="N1216" t="s">
        <v>225</v>
      </c>
      <c r="O1216" t="s">
        <v>207</v>
      </c>
      <c r="P1216" t="s">
        <v>208</v>
      </c>
      <c r="Q1216" t="s">
        <v>54</v>
      </c>
      <c r="R1216">
        <v>100223303</v>
      </c>
      <c r="S1216" t="s">
        <v>64</v>
      </c>
      <c r="T1216" t="s">
        <v>56</v>
      </c>
      <c r="U1216" t="s">
        <v>57</v>
      </c>
      <c r="V1216">
        <v>3591.13</v>
      </c>
      <c r="W1216">
        <v>23929.07</v>
      </c>
      <c r="X1216">
        <v>21936.080000000002</v>
      </c>
      <c r="Y1216">
        <v>1</v>
      </c>
      <c r="Z1216">
        <v>1</v>
      </c>
      <c r="AA1216" s="1">
        <v>42754</v>
      </c>
      <c r="AB1216">
        <v>27000</v>
      </c>
      <c r="AC1216" t="s">
        <v>56</v>
      </c>
      <c r="AD1216" t="s">
        <v>689</v>
      </c>
    </row>
    <row r="1217" spans="1:30" x14ac:dyDescent="0.3">
      <c r="A1217">
        <v>80042</v>
      </c>
      <c r="B1217">
        <v>1</v>
      </c>
      <c r="C1217" t="s">
        <v>672</v>
      </c>
      <c r="D1217" t="s">
        <v>699</v>
      </c>
      <c r="E1217">
        <v>21180016</v>
      </c>
      <c r="F1217">
        <v>7118399251</v>
      </c>
      <c r="G1217" t="s">
        <v>46</v>
      </c>
      <c r="H1217" t="s">
        <v>47</v>
      </c>
      <c r="I1217" t="s">
        <v>48</v>
      </c>
      <c r="J1217">
        <v>7032</v>
      </c>
      <c r="K1217" t="s">
        <v>49</v>
      </c>
      <c r="L1217">
        <v>916295</v>
      </c>
      <c r="M1217" t="s">
        <v>293</v>
      </c>
      <c r="N1217" t="s">
        <v>294</v>
      </c>
      <c r="O1217" t="s">
        <v>263</v>
      </c>
      <c r="P1217" t="s">
        <v>264</v>
      </c>
      <c r="Q1217" t="s">
        <v>54</v>
      </c>
      <c r="R1217">
        <v>100422206</v>
      </c>
      <c r="S1217" t="s">
        <v>615</v>
      </c>
      <c r="T1217" t="s">
        <v>56</v>
      </c>
      <c r="U1217" t="s">
        <v>57</v>
      </c>
      <c r="V1217">
        <v>4101.9799999999996</v>
      </c>
      <c r="W1217">
        <v>22715.66</v>
      </c>
      <c r="X1217">
        <v>20727.25</v>
      </c>
      <c r="Y1217">
        <v>1</v>
      </c>
      <c r="Z1217">
        <v>1</v>
      </c>
      <c r="AA1217" s="1">
        <v>42754</v>
      </c>
      <c r="AB1217">
        <v>27000</v>
      </c>
      <c r="AC1217" t="s">
        <v>56</v>
      </c>
      <c r="AD1217" t="s">
        <v>700</v>
      </c>
    </row>
    <row r="1218" spans="1:30" x14ac:dyDescent="0.3">
      <c r="A1218">
        <v>80181</v>
      </c>
      <c r="B1218">
        <v>1</v>
      </c>
      <c r="C1218" t="s">
        <v>672</v>
      </c>
      <c r="D1218" t="s">
        <v>699</v>
      </c>
      <c r="E1218">
        <v>21180018</v>
      </c>
      <c r="F1218">
        <v>7118430985</v>
      </c>
      <c r="G1218" t="s">
        <v>46</v>
      </c>
      <c r="H1218" t="s">
        <v>47</v>
      </c>
      <c r="I1218" t="s">
        <v>48</v>
      </c>
      <c r="J1218">
        <v>7032</v>
      </c>
      <c r="K1218" t="s">
        <v>49</v>
      </c>
      <c r="L1218">
        <v>931925</v>
      </c>
      <c r="M1218" t="s">
        <v>239</v>
      </c>
      <c r="N1218" t="s">
        <v>240</v>
      </c>
      <c r="O1218" t="s">
        <v>241</v>
      </c>
      <c r="P1218" t="s">
        <v>242</v>
      </c>
      <c r="Q1218" t="s">
        <v>54</v>
      </c>
      <c r="R1218">
        <v>100422206</v>
      </c>
      <c r="S1218" t="s">
        <v>615</v>
      </c>
      <c r="T1218" t="s">
        <v>56</v>
      </c>
      <c r="U1218" t="s">
        <v>57</v>
      </c>
      <c r="V1218">
        <v>3362.62</v>
      </c>
      <c r="W1218">
        <v>22310.46</v>
      </c>
      <c r="X1218">
        <v>20373.400000000001</v>
      </c>
      <c r="Y1218">
        <v>1</v>
      </c>
      <c r="Z1218">
        <v>1</v>
      </c>
      <c r="AA1218" s="1">
        <v>42754</v>
      </c>
      <c r="AB1218">
        <v>27000</v>
      </c>
      <c r="AC1218" t="s">
        <v>56</v>
      </c>
      <c r="AD1218" t="s">
        <v>686</v>
      </c>
    </row>
    <row r="1219" spans="1:30" x14ac:dyDescent="0.3">
      <c r="A1219">
        <v>80576</v>
      </c>
      <c r="B1219">
        <v>1</v>
      </c>
      <c r="C1219" t="s">
        <v>672</v>
      </c>
      <c r="D1219" t="s">
        <v>703</v>
      </c>
      <c r="E1219">
        <v>21191110</v>
      </c>
      <c r="F1219">
        <v>7118480532</v>
      </c>
      <c r="G1219" t="s">
        <v>46</v>
      </c>
      <c r="H1219" t="s">
        <v>47</v>
      </c>
      <c r="I1219" t="s">
        <v>48</v>
      </c>
      <c r="J1219">
        <v>7032</v>
      </c>
      <c r="K1219" t="s">
        <v>49</v>
      </c>
      <c r="L1219">
        <v>659338</v>
      </c>
      <c r="M1219" t="s">
        <v>50</v>
      </c>
      <c r="N1219" t="s">
        <v>51</v>
      </c>
      <c r="O1219" t="s">
        <v>52</v>
      </c>
      <c r="P1219" t="s">
        <v>53</v>
      </c>
      <c r="Q1219" t="s">
        <v>54</v>
      </c>
      <c r="R1219">
        <v>101093720</v>
      </c>
      <c r="S1219" t="s">
        <v>55</v>
      </c>
      <c r="T1219" t="s">
        <v>56</v>
      </c>
      <c r="U1219" t="s">
        <v>57</v>
      </c>
      <c r="V1219">
        <v>1849.57</v>
      </c>
      <c r="W1219">
        <v>22994.400000000001</v>
      </c>
      <c r="X1219">
        <v>21345.599999999999</v>
      </c>
      <c r="Y1219">
        <v>1</v>
      </c>
      <c r="Z1219">
        <v>1</v>
      </c>
      <c r="AA1219" s="1">
        <v>42755</v>
      </c>
      <c r="AB1219">
        <v>27000</v>
      </c>
      <c r="AC1219" t="s">
        <v>56</v>
      </c>
      <c r="AD1219" t="s">
        <v>220</v>
      </c>
    </row>
    <row r="1220" spans="1:30" x14ac:dyDescent="0.3">
      <c r="A1220">
        <v>80640</v>
      </c>
      <c r="B1220">
        <v>1</v>
      </c>
      <c r="C1220" t="s">
        <v>672</v>
      </c>
      <c r="D1220" t="s">
        <v>703</v>
      </c>
      <c r="E1220">
        <v>21191155</v>
      </c>
      <c r="F1220">
        <v>7118513528</v>
      </c>
      <c r="G1220" t="s">
        <v>46</v>
      </c>
      <c r="H1220" t="s">
        <v>47</v>
      </c>
      <c r="I1220" t="s">
        <v>48</v>
      </c>
      <c r="J1220">
        <v>7032</v>
      </c>
      <c r="K1220" t="s">
        <v>49</v>
      </c>
      <c r="L1220">
        <v>3537341</v>
      </c>
      <c r="M1220" t="s">
        <v>320</v>
      </c>
      <c r="N1220" t="s">
        <v>133</v>
      </c>
      <c r="O1220" t="s">
        <v>84</v>
      </c>
      <c r="P1220" t="s">
        <v>85</v>
      </c>
      <c r="Q1220" t="s">
        <v>54</v>
      </c>
      <c r="R1220">
        <v>100994845</v>
      </c>
      <c r="S1220" t="s">
        <v>86</v>
      </c>
      <c r="T1220" t="s">
        <v>56</v>
      </c>
      <c r="U1220" t="s">
        <v>57</v>
      </c>
      <c r="V1220">
        <v>11166.85</v>
      </c>
      <c r="W1220">
        <v>22633.42</v>
      </c>
      <c r="X1220">
        <v>20687.5</v>
      </c>
      <c r="Y1220">
        <v>1</v>
      </c>
      <c r="Z1220">
        <v>1</v>
      </c>
      <c r="AA1220" s="1">
        <v>42755</v>
      </c>
      <c r="AB1220">
        <v>27000</v>
      </c>
      <c r="AC1220" t="s">
        <v>56</v>
      </c>
      <c r="AD1220" t="s">
        <v>321</v>
      </c>
    </row>
    <row r="1221" spans="1:30" x14ac:dyDescent="0.3">
      <c r="A1221">
        <v>80605</v>
      </c>
      <c r="B1221">
        <v>1</v>
      </c>
      <c r="C1221" t="s">
        <v>672</v>
      </c>
      <c r="D1221" t="s">
        <v>703</v>
      </c>
      <c r="E1221">
        <v>21191160</v>
      </c>
      <c r="F1221">
        <v>7118483122</v>
      </c>
      <c r="G1221" t="s">
        <v>46</v>
      </c>
      <c r="H1221" t="s">
        <v>47</v>
      </c>
      <c r="I1221" t="s">
        <v>48</v>
      </c>
      <c r="J1221">
        <v>7032</v>
      </c>
      <c r="K1221" t="s">
        <v>49</v>
      </c>
      <c r="L1221">
        <v>1933857</v>
      </c>
      <c r="M1221" t="s">
        <v>82</v>
      </c>
      <c r="N1221" t="s">
        <v>83</v>
      </c>
      <c r="O1221" t="s">
        <v>84</v>
      </c>
      <c r="P1221" t="s">
        <v>85</v>
      </c>
      <c r="Q1221" t="s">
        <v>54</v>
      </c>
      <c r="R1221">
        <v>100994845</v>
      </c>
      <c r="S1221" t="s">
        <v>86</v>
      </c>
      <c r="T1221" t="s">
        <v>56</v>
      </c>
      <c r="U1221" t="s">
        <v>57</v>
      </c>
      <c r="V1221">
        <v>11166.85</v>
      </c>
      <c r="W1221">
        <v>22607.14</v>
      </c>
      <c r="X1221">
        <v>20169.240000000002</v>
      </c>
      <c r="Y1221">
        <v>1</v>
      </c>
      <c r="Z1221">
        <v>1</v>
      </c>
      <c r="AA1221" s="1">
        <v>42755</v>
      </c>
      <c r="AB1221">
        <v>27000</v>
      </c>
      <c r="AC1221" t="s">
        <v>56</v>
      </c>
      <c r="AD1221" t="s">
        <v>87</v>
      </c>
    </row>
    <row r="1222" spans="1:30" x14ac:dyDescent="0.3">
      <c r="A1222">
        <v>80526</v>
      </c>
      <c r="B1222">
        <v>1</v>
      </c>
      <c r="C1222" t="s">
        <v>672</v>
      </c>
      <c r="D1222" t="s">
        <v>703</v>
      </c>
      <c r="E1222">
        <v>21191162</v>
      </c>
      <c r="F1222">
        <v>7118432824</v>
      </c>
      <c r="G1222" t="s">
        <v>46</v>
      </c>
      <c r="H1222" t="s">
        <v>47</v>
      </c>
      <c r="I1222" t="s">
        <v>48</v>
      </c>
      <c r="J1222">
        <v>7032</v>
      </c>
      <c r="K1222" t="s">
        <v>49</v>
      </c>
      <c r="L1222">
        <v>941468</v>
      </c>
      <c r="M1222" t="s">
        <v>205</v>
      </c>
      <c r="N1222" t="s">
        <v>206</v>
      </c>
      <c r="O1222" t="s">
        <v>207</v>
      </c>
      <c r="P1222" t="s">
        <v>208</v>
      </c>
      <c r="Q1222" t="s">
        <v>54</v>
      </c>
      <c r="R1222">
        <v>101093720</v>
      </c>
      <c r="S1222" t="s">
        <v>55</v>
      </c>
      <c r="T1222" t="s">
        <v>56</v>
      </c>
      <c r="U1222" t="s">
        <v>57</v>
      </c>
      <c r="V1222">
        <v>3755.12</v>
      </c>
      <c r="W1222">
        <v>22479.15</v>
      </c>
      <c r="X1222">
        <v>20522.580000000002</v>
      </c>
      <c r="Y1222">
        <v>1</v>
      </c>
      <c r="Z1222">
        <v>1</v>
      </c>
      <c r="AA1222" s="1">
        <v>42755</v>
      </c>
      <c r="AB1222">
        <v>27000</v>
      </c>
      <c r="AC1222" t="s">
        <v>56</v>
      </c>
      <c r="AD1222" t="s">
        <v>209</v>
      </c>
    </row>
    <row r="1223" spans="1:30" x14ac:dyDescent="0.3">
      <c r="A1223">
        <v>80493</v>
      </c>
      <c r="B1223">
        <v>1</v>
      </c>
      <c r="C1223" t="s">
        <v>672</v>
      </c>
      <c r="D1223" t="s">
        <v>703</v>
      </c>
      <c r="E1223">
        <v>21191158</v>
      </c>
      <c r="F1223">
        <v>7118429849</v>
      </c>
      <c r="G1223" t="s">
        <v>46</v>
      </c>
      <c r="H1223" t="s">
        <v>47</v>
      </c>
      <c r="I1223" t="s">
        <v>48</v>
      </c>
      <c r="J1223">
        <v>7032</v>
      </c>
      <c r="K1223" t="s">
        <v>49</v>
      </c>
      <c r="L1223">
        <v>4205182</v>
      </c>
      <c r="M1223" t="s">
        <v>286</v>
      </c>
      <c r="N1223" t="s">
        <v>287</v>
      </c>
      <c r="O1223" t="s">
        <v>170</v>
      </c>
      <c r="P1223" t="s">
        <v>171</v>
      </c>
      <c r="Q1223" t="s">
        <v>54</v>
      </c>
      <c r="R1223">
        <v>100894891</v>
      </c>
      <c r="S1223" t="s">
        <v>116</v>
      </c>
      <c r="T1223" t="s">
        <v>56</v>
      </c>
      <c r="U1223" t="s">
        <v>57</v>
      </c>
      <c r="V1223">
        <v>8870.1200000000008</v>
      </c>
      <c r="W1223">
        <v>22346.53</v>
      </c>
      <c r="X1223">
        <v>20246.3</v>
      </c>
      <c r="Y1223">
        <v>1</v>
      </c>
      <c r="Z1223">
        <v>1</v>
      </c>
      <c r="AA1223" s="1">
        <v>42755</v>
      </c>
      <c r="AB1223">
        <v>27000</v>
      </c>
      <c r="AC1223" t="s">
        <v>56</v>
      </c>
      <c r="AD1223" t="s">
        <v>573</v>
      </c>
    </row>
    <row r="1224" spans="1:30" x14ac:dyDescent="0.3">
      <c r="A1224">
        <v>80604</v>
      </c>
      <c r="B1224">
        <v>1</v>
      </c>
      <c r="C1224" t="s">
        <v>672</v>
      </c>
      <c r="D1224" t="s">
        <v>703</v>
      </c>
      <c r="E1224">
        <v>21191159</v>
      </c>
      <c r="F1224">
        <v>7118483121</v>
      </c>
      <c r="G1224" t="s">
        <v>46</v>
      </c>
      <c r="H1224" t="s">
        <v>47</v>
      </c>
      <c r="I1224" t="s">
        <v>48</v>
      </c>
      <c r="J1224">
        <v>7032</v>
      </c>
      <c r="K1224" t="s">
        <v>49</v>
      </c>
      <c r="L1224">
        <v>917531</v>
      </c>
      <c r="M1224" t="s">
        <v>319</v>
      </c>
      <c r="N1224" t="s">
        <v>152</v>
      </c>
      <c r="O1224" t="s">
        <v>153</v>
      </c>
      <c r="P1224" t="s">
        <v>154</v>
      </c>
      <c r="Q1224" t="s">
        <v>54</v>
      </c>
      <c r="R1224">
        <v>100297681</v>
      </c>
      <c r="S1224" t="s">
        <v>258</v>
      </c>
      <c r="T1224" t="s">
        <v>56</v>
      </c>
      <c r="U1224" t="s">
        <v>57</v>
      </c>
      <c r="V1224">
        <v>3702.53</v>
      </c>
      <c r="W1224">
        <v>21946.67</v>
      </c>
      <c r="X1224">
        <v>20083.05</v>
      </c>
      <c r="Y1224">
        <v>1</v>
      </c>
      <c r="Z1224">
        <v>1</v>
      </c>
      <c r="AA1224" s="1">
        <v>42755</v>
      </c>
      <c r="AB1224">
        <v>27000</v>
      </c>
      <c r="AC1224" t="s">
        <v>56</v>
      </c>
      <c r="AD1224" t="s">
        <v>298</v>
      </c>
    </row>
    <row r="1225" spans="1:30" x14ac:dyDescent="0.3">
      <c r="A1225">
        <v>80551</v>
      </c>
      <c r="B1225">
        <v>1</v>
      </c>
      <c r="C1225" t="s">
        <v>672</v>
      </c>
      <c r="D1225" t="s">
        <v>703</v>
      </c>
      <c r="E1225">
        <v>21191156</v>
      </c>
      <c r="F1225">
        <v>7118443809</v>
      </c>
      <c r="G1225" t="s">
        <v>46</v>
      </c>
      <c r="H1225" t="s">
        <v>47</v>
      </c>
      <c r="I1225" t="s">
        <v>48</v>
      </c>
      <c r="J1225">
        <v>7032</v>
      </c>
      <c r="K1225" t="s">
        <v>49</v>
      </c>
      <c r="L1225">
        <v>3855615</v>
      </c>
      <c r="M1225" t="s">
        <v>189</v>
      </c>
      <c r="N1225" t="s">
        <v>190</v>
      </c>
      <c r="O1225" t="s">
        <v>191</v>
      </c>
      <c r="P1225" t="s">
        <v>192</v>
      </c>
      <c r="Q1225" t="s">
        <v>54</v>
      </c>
      <c r="R1225">
        <v>101030531</v>
      </c>
      <c r="S1225" t="s">
        <v>193</v>
      </c>
      <c r="T1225" t="s">
        <v>56</v>
      </c>
      <c r="U1225" t="s">
        <v>57</v>
      </c>
      <c r="V1225">
        <v>3280.8</v>
      </c>
      <c r="W1225">
        <v>21320.54</v>
      </c>
      <c r="X1225">
        <v>19547.189999999999</v>
      </c>
      <c r="Y1225">
        <v>1</v>
      </c>
      <c r="Z1225">
        <v>1</v>
      </c>
      <c r="AA1225" s="1">
        <v>42755</v>
      </c>
      <c r="AB1225">
        <v>27000</v>
      </c>
      <c r="AC1225" t="s">
        <v>56</v>
      </c>
      <c r="AD1225" t="s">
        <v>194</v>
      </c>
    </row>
    <row r="1226" spans="1:30" x14ac:dyDescent="0.3">
      <c r="A1226">
        <v>80552</v>
      </c>
      <c r="B1226">
        <v>1</v>
      </c>
      <c r="C1226" t="s">
        <v>672</v>
      </c>
      <c r="D1226" t="s">
        <v>703</v>
      </c>
      <c r="E1226">
        <v>21191157</v>
      </c>
      <c r="F1226">
        <v>7118443810</v>
      </c>
      <c r="G1226" t="s">
        <v>46</v>
      </c>
      <c r="H1226" t="s">
        <v>47</v>
      </c>
      <c r="I1226" t="s">
        <v>48</v>
      </c>
      <c r="J1226">
        <v>7032</v>
      </c>
      <c r="K1226" t="s">
        <v>49</v>
      </c>
      <c r="L1226">
        <v>2064813</v>
      </c>
      <c r="M1226" t="s">
        <v>256</v>
      </c>
      <c r="N1226" t="s">
        <v>257</v>
      </c>
      <c r="O1226" t="s">
        <v>215</v>
      </c>
      <c r="P1226" t="s">
        <v>216</v>
      </c>
      <c r="Q1226" t="s">
        <v>54</v>
      </c>
      <c r="R1226">
        <v>100297681</v>
      </c>
      <c r="S1226" t="s">
        <v>258</v>
      </c>
      <c r="T1226" t="s">
        <v>56</v>
      </c>
      <c r="U1226" t="s">
        <v>57</v>
      </c>
      <c r="V1226">
        <v>13170.18</v>
      </c>
      <c r="W1226">
        <v>21250.35</v>
      </c>
      <c r="X1226">
        <v>19301.55</v>
      </c>
      <c r="Y1226">
        <v>1</v>
      </c>
      <c r="Z1226">
        <v>1</v>
      </c>
      <c r="AA1226" s="1">
        <v>42755</v>
      </c>
      <c r="AB1226">
        <v>27000</v>
      </c>
      <c r="AC1226" t="s">
        <v>56</v>
      </c>
      <c r="AD1226" t="s">
        <v>259</v>
      </c>
    </row>
    <row r="1227" spans="1:30" x14ac:dyDescent="0.3">
      <c r="A1227">
        <v>80549</v>
      </c>
      <c r="B1227">
        <v>1</v>
      </c>
      <c r="C1227" t="s">
        <v>672</v>
      </c>
      <c r="D1227" t="s">
        <v>703</v>
      </c>
      <c r="E1227">
        <v>21191151</v>
      </c>
      <c r="F1227">
        <v>7118443710</v>
      </c>
      <c r="G1227" t="s">
        <v>46</v>
      </c>
      <c r="H1227" t="s">
        <v>47</v>
      </c>
      <c r="I1227" t="s">
        <v>48</v>
      </c>
      <c r="J1227">
        <v>7032</v>
      </c>
      <c r="K1227" t="s">
        <v>49</v>
      </c>
      <c r="L1227">
        <v>659338</v>
      </c>
      <c r="M1227" t="s">
        <v>50</v>
      </c>
      <c r="N1227" t="s">
        <v>51</v>
      </c>
      <c r="O1227" t="s">
        <v>52</v>
      </c>
      <c r="P1227" t="s">
        <v>53</v>
      </c>
      <c r="Q1227" t="s">
        <v>54</v>
      </c>
      <c r="R1227">
        <v>101093720</v>
      </c>
      <c r="S1227" t="s">
        <v>55</v>
      </c>
      <c r="T1227" t="s">
        <v>56</v>
      </c>
      <c r="U1227" t="s">
        <v>57</v>
      </c>
      <c r="V1227">
        <v>1849.57</v>
      </c>
      <c r="W1227">
        <v>21141.599999999999</v>
      </c>
      <c r="X1227">
        <v>19706.400000000001</v>
      </c>
      <c r="Y1227">
        <v>1</v>
      </c>
      <c r="Z1227">
        <v>1</v>
      </c>
      <c r="AA1227" s="1">
        <v>42755</v>
      </c>
      <c r="AB1227">
        <v>27000</v>
      </c>
      <c r="AC1227" t="s">
        <v>56</v>
      </c>
      <c r="AD1227" t="s">
        <v>220</v>
      </c>
    </row>
    <row r="1228" spans="1:30" x14ac:dyDescent="0.3">
      <c r="A1228">
        <v>80525</v>
      </c>
      <c r="B1228">
        <v>1</v>
      </c>
      <c r="C1228" t="s">
        <v>672</v>
      </c>
      <c r="D1228" t="s">
        <v>703</v>
      </c>
      <c r="E1228">
        <v>21191161</v>
      </c>
      <c r="F1228">
        <v>7118432823</v>
      </c>
      <c r="G1228" t="s">
        <v>46</v>
      </c>
      <c r="H1228" t="s">
        <v>47</v>
      </c>
      <c r="I1228" t="s">
        <v>48</v>
      </c>
      <c r="J1228">
        <v>7032</v>
      </c>
      <c r="K1228" t="s">
        <v>49</v>
      </c>
      <c r="L1228">
        <v>646963</v>
      </c>
      <c r="M1228" t="s">
        <v>176</v>
      </c>
      <c r="N1228" t="s">
        <v>177</v>
      </c>
      <c r="O1228" t="s">
        <v>178</v>
      </c>
      <c r="P1228" t="s">
        <v>179</v>
      </c>
      <c r="Q1228" t="s">
        <v>54</v>
      </c>
      <c r="R1228">
        <v>100214689</v>
      </c>
      <c r="S1228" t="s">
        <v>155</v>
      </c>
      <c r="T1228" t="s">
        <v>56</v>
      </c>
      <c r="U1228" t="s">
        <v>57</v>
      </c>
      <c r="V1228">
        <v>8519.99</v>
      </c>
      <c r="W1228">
        <v>20890.29</v>
      </c>
      <c r="X1228">
        <v>19099.11</v>
      </c>
      <c r="Y1228">
        <v>1</v>
      </c>
      <c r="Z1228">
        <v>1</v>
      </c>
      <c r="AA1228" s="1">
        <v>42755</v>
      </c>
      <c r="AB1228">
        <v>27000</v>
      </c>
      <c r="AC1228" t="s">
        <v>56</v>
      </c>
      <c r="AD1228" t="s">
        <v>180</v>
      </c>
    </row>
    <row r="1229" spans="1:30" x14ac:dyDescent="0.3">
      <c r="A1229">
        <v>80550</v>
      </c>
      <c r="B1229">
        <v>1</v>
      </c>
      <c r="C1229" t="s">
        <v>672</v>
      </c>
      <c r="D1229" t="s">
        <v>703</v>
      </c>
      <c r="E1229">
        <v>21191152</v>
      </c>
      <c r="F1229">
        <v>7118443711</v>
      </c>
      <c r="G1229" t="s">
        <v>46</v>
      </c>
      <c r="H1229" t="s">
        <v>47</v>
      </c>
      <c r="I1229" t="s">
        <v>48</v>
      </c>
      <c r="J1229">
        <v>7032</v>
      </c>
      <c r="K1229" t="s">
        <v>49</v>
      </c>
      <c r="L1229">
        <v>659338</v>
      </c>
      <c r="M1229" t="s">
        <v>50</v>
      </c>
      <c r="N1229" t="s">
        <v>51</v>
      </c>
      <c r="O1229" t="s">
        <v>52</v>
      </c>
      <c r="P1229" t="s">
        <v>53</v>
      </c>
      <c r="Q1229" t="s">
        <v>54</v>
      </c>
      <c r="R1229">
        <v>101093720</v>
      </c>
      <c r="S1229" t="s">
        <v>55</v>
      </c>
      <c r="T1229" t="s">
        <v>56</v>
      </c>
      <c r="U1229" t="s">
        <v>57</v>
      </c>
      <c r="V1229">
        <v>1849.57</v>
      </c>
      <c r="W1229">
        <v>19345.580000000002</v>
      </c>
      <c r="X1229">
        <v>17975.64</v>
      </c>
      <c r="Y1229">
        <v>1</v>
      </c>
      <c r="Z1229">
        <v>1</v>
      </c>
      <c r="AA1229" s="1">
        <v>42755</v>
      </c>
      <c r="AB1229">
        <v>27000</v>
      </c>
      <c r="AC1229" t="s">
        <v>56</v>
      </c>
      <c r="AD1229" t="s">
        <v>220</v>
      </c>
    </row>
    <row r="1230" spans="1:30" x14ac:dyDescent="0.3">
      <c r="A1230">
        <v>81431</v>
      </c>
      <c r="B1230">
        <v>1</v>
      </c>
      <c r="C1230" t="s">
        <v>672</v>
      </c>
      <c r="D1230" t="s">
        <v>704</v>
      </c>
      <c r="E1230">
        <v>21207589</v>
      </c>
      <c r="F1230">
        <v>7118568388</v>
      </c>
      <c r="G1230" t="s">
        <v>46</v>
      </c>
      <c r="H1230" t="s">
        <v>47</v>
      </c>
      <c r="I1230" t="s">
        <v>48</v>
      </c>
      <c r="J1230">
        <v>7032</v>
      </c>
      <c r="K1230" t="s">
        <v>49</v>
      </c>
      <c r="L1230">
        <v>3091654</v>
      </c>
      <c r="M1230" t="s">
        <v>364</v>
      </c>
      <c r="N1230" t="s">
        <v>365</v>
      </c>
      <c r="O1230" t="s">
        <v>207</v>
      </c>
      <c r="P1230" t="s">
        <v>208</v>
      </c>
      <c r="Q1230" t="s">
        <v>54</v>
      </c>
      <c r="R1230">
        <v>100223303</v>
      </c>
      <c r="S1230" t="s">
        <v>64</v>
      </c>
      <c r="T1230" t="s">
        <v>56</v>
      </c>
      <c r="U1230" t="s">
        <v>57</v>
      </c>
      <c r="V1230">
        <v>3830.42</v>
      </c>
      <c r="W1230">
        <v>23089.51</v>
      </c>
      <c r="X1230">
        <v>21183.48</v>
      </c>
      <c r="Y1230">
        <v>1</v>
      </c>
      <c r="Z1230">
        <v>1</v>
      </c>
      <c r="AA1230" s="1">
        <v>42758</v>
      </c>
      <c r="AB1230">
        <v>27000</v>
      </c>
      <c r="AC1230" t="s">
        <v>56</v>
      </c>
      <c r="AD1230" t="s">
        <v>366</v>
      </c>
    </row>
    <row r="1231" spans="1:30" x14ac:dyDescent="0.3">
      <c r="A1231">
        <v>81222</v>
      </c>
      <c r="B1231">
        <v>1</v>
      </c>
      <c r="C1231" t="s">
        <v>672</v>
      </c>
      <c r="D1231" t="s">
        <v>704</v>
      </c>
      <c r="E1231">
        <v>21207593</v>
      </c>
      <c r="F1231">
        <v>7118519788</v>
      </c>
      <c r="G1231" t="s">
        <v>46</v>
      </c>
      <c r="H1231" t="s">
        <v>47</v>
      </c>
      <c r="I1231" t="s">
        <v>48</v>
      </c>
      <c r="J1231">
        <v>7032</v>
      </c>
      <c r="K1231" t="s">
        <v>49</v>
      </c>
      <c r="L1231">
        <v>4113123</v>
      </c>
      <c r="M1231" t="s">
        <v>279</v>
      </c>
      <c r="N1231" t="s">
        <v>280</v>
      </c>
      <c r="O1231" t="s">
        <v>281</v>
      </c>
      <c r="P1231" t="s">
        <v>282</v>
      </c>
      <c r="Q1231" t="s">
        <v>54</v>
      </c>
      <c r="R1231">
        <v>100214689</v>
      </c>
      <c r="S1231" t="s">
        <v>155</v>
      </c>
      <c r="T1231" t="s">
        <v>56</v>
      </c>
      <c r="U1231" t="s">
        <v>57</v>
      </c>
      <c r="V1231">
        <v>3534.43</v>
      </c>
      <c r="W1231">
        <v>23084.19</v>
      </c>
      <c r="X1231">
        <v>21123.78</v>
      </c>
      <c r="Y1231">
        <v>1</v>
      </c>
      <c r="Z1231">
        <v>1</v>
      </c>
      <c r="AA1231" s="1">
        <v>42758</v>
      </c>
      <c r="AB1231">
        <v>27000</v>
      </c>
      <c r="AC1231" t="s">
        <v>56</v>
      </c>
      <c r="AD1231" t="s">
        <v>303</v>
      </c>
    </row>
    <row r="1232" spans="1:30" x14ac:dyDescent="0.3">
      <c r="A1232">
        <v>81427</v>
      </c>
      <c r="B1232">
        <v>1</v>
      </c>
      <c r="C1232" t="s">
        <v>672</v>
      </c>
      <c r="D1232" t="s">
        <v>704</v>
      </c>
      <c r="E1232">
        <v>21207585</v>
      </c>
      <c r="F1232">
        <v>7118568384</v>
      </c>
      <c r="G1232" t="s">
        <v>46</v>
      </c>
      <c r="H1232" t="s">
        <v>47</v>
      </c>
      <c r="I1232" t="s">
        <v>48</v>
      </c>
      <c r="J1232">
        <v>7032</v>
      </c>
      <c r="K1232" t="s">
        <v>49</v>
      </c>
      <c r="L1232">
        <v>4131606</v>
      </c>
      <c r="M1232" t="s">
        <v>269</v>
      </c>
      <c r="N1232" t="s">
        <v>270</v>
      </c>
      <c r="O1232" t="s">
        <v>126</v>
      </c>
      <c r="P1232" t="s">
        <v>127</v>
      </c>
      <c r="Q1232" t="s">
        <v>54</v>
      </c>
      <c r="R1232">
        <v>100994845</v>
      </c>
      <c r="S1232" t="s">
        <v>86</v>
      </c>
      <c r="T1232" t="s">
        <v>56</v>
      </c>
      <c r="U1232" t="s">
        <v>57</v>
      </c>
      <c r="V1232">
        <v>12918.93</v>
      </c>
      <c r="W1232">
        <v>22882.41</v>
      </c>
      <c r="X1232">
        <v>20856.009999999998</v>
      </c>
      <c r="Y1232">
        <v>1</v>
      </c>
      <c r="Z1232">
        <v>1</v>
      </c>
      <c r="AA1232" s="1">
        <v>42758</v>
      </c>
      <c r="AB1232">
        <v>27000</v>
      </c>
      <c r="AC1232" t="s">
        <v>56</v>
      </c>
      <c r="AD1232" t="s">
        <v>705</v>
      </c>
    </row>
    <row r="1233" spans="1:30" x14ac:dyDescent="0.3">
      <c r="A1233">
        <v>81223</v>
      </c>
      <c r="B1233">
        <v>1</v>
      </c>
      <c r="C1233" t="s">
        <v>672</v>
      </c>
      <c r="D1233" t="s">
        <v>704</v>
      </c>
      <c r="E1233">
        <v>21207594</v>
      </c>
      <c r="F1233">
        <v>7118519789</v>
      </c>
      <c r="G1233" t="s">
        <v>46</v>
      </c>
      <c r="H1233" t="s">
        <v>47</v>
      </c>
      <c r="I1233" t="s">
        <v>48</v>
      </c>
      <c r="J1233">
        <v>7032</v>
      </c>
      <c r="K1233" t="s">
        <v>49</v>
      </c>
      <c r="L1233">
        <v>931560</v>
      </c>
      <c r="M1233" t="s">
        <v>337</v>
      </c>
      <c r="N1233" t="s">
        <v>338</v>
      </c>
      <c r="O1233" t="s">
        <v>241</v>
      </c>
      <c r="P1233" t="s">
        <v>242</v>
      </c>
      <c r="Q1233" t="s">
        <v>54</v>
      </c>
      <c r="R1233">
        <v>100422206</v>
      </c>
      <c r="S1233" t="s">
        <v>615</v>
      </c>
      <c r="T1233" t="s">
        <v>56</v>
      </c>
      <c r="U1233" t="s">
        <v>57</v>
      </c>
      <c r="V1233">
        <v>2800.1</v>
      </c>
      <c r="W1233">
        <v>22881.88</v>
      </c>
      <c r="X1233">
        <v>21020.43</v>
      </c>
      <c r="Y1233">
        <v>1</v>
      </c>
      <c r="Z1233">
        <v>1</v>
      </c>
      <c r="AA1233" s="1">
        <v>42758</v>
      </c>
      <c r="AB1233">
        <v>27000</v>
      </c>
      <c r="AC1233" t="s">
        <v>56</v>
      </c>
      <c r="AD1233" t="s">
        <v>616</v>
      </c>
    </row>
    <row r="1234" spans="1:30" x14ac:dyDescent="0.3">
      <c r="A1234">
        <v>81424</v>
      </c>
      <c r="B1234">
        <v>1</v>
      </c>
      <c r="C1234" t="s">
        <v>672</v>
      </c>
      <c r="D1234" t="s">
        <v>704</v>
      </c>
      <c r="E1234">
        <v>21207582</v>
      </c>
      <c r="F1234">
        <v>7118568381</v>
      </c>
      <c r="G1234" t="s">
        <v>46</v>
      </c>
      <c r="H1234" t="s">
        <v>47</v>
      </c>
      <c r="I1234" t="s">
        <v>48</v>
      </c>
      <c r="J1234">
        <v>7032</v>
      </c>
      <c r="K1234" t="s">
        <v>49</v>
      </c>
      <c r="L1234">
        <v>915409</v>
      </c>
      <c r="M1234" t="s">
        <v>247</v>
      </c>
      <c r="N1234" t="s">
        <v>248</v>
      </c>
      <c r="O1234" t="s">
        <v>249</v>
      </c>
      <c r="P1234" t="s">
        <v>250</v>
      </c>
      <c r="Q1234" t="s">
        <v>54</v>
      </c>
      <c r="R1234">
        <v>100422206</v>
      </c>
      <c r="S1234" t="s">
        <v>615</v>
      </c>
      <c r="T1234" t="s">
        <v>56</v>
      </c>
      <c r="U1234" t="s">
        <v>57</v>
      </c>
      <c r="V1234">
        <v>4882</v>
      </c>
      <c r="W1234">
        <v>22859.03</v>
      </c>
      <c r="X1234">
        <v>20946.46</v>
      </c>
      <c r="Y1234">
        <v>1</v>
      </c>
      <c r="Z1234">
        <v>1</v>
      </c>
      <c r="AA1234" s="1">
        <v>42758</v>
      </c>
      <c r="AB1234">
        <v>27000</v>
      </c>
      <c r="AC1234" t="s">
        <v>56</v>
      </c>
      <c r="AD1234" t="s">
        <v>634</v>
      </c>
    </row>
    <row r="1235" spans="1:30" x14ac:dyDescent="0.3">
      <c r="A1235">
        <v>81423</v>
      </c>
      <c r="B1235">
        <v>1</v>
      </c>
      <c r="C1235" t="s">
        <v>672</v>
      </c>
      <c r="D1235" t="s">
        <v>704</v>
      </c>
      <c r="E1235">
        <v>21207581</v>
      </c>
      <c r="F1235">
        <v>7118568380</v>
      </c>
      <c r="G1235" t="s">
        <v>46</v>
      </c>
      <c r="H1235" t="s">
        <v>47</v>
      </c>
      <c r="I1235" t="s">
        <v>48</v>
      </c>
      <c r="J1235">
        <v>7032</v>
      </c>
      <c r="K1235" t="s">
        <v>49</v>
      </c>
      <c r="L1235">
        <v>3965425</v>
      </c>
      <c r="M1235" t="s">
        <v>151</v>
      </c>
      <c r="N1235" t="s">
        <v>152</v>
      </c>
      <c r="O1235" t="s">
        <v>153</v>
      </c>
      <c r="P1235" t="s">
        <v>154</v>
      </c>
      <c r="Q1235" t="s">
        <v>54</v>
      </c>
      <c r="R1235">
        <v>100297681</v>
      </c>
      <c r="S1235" t="s">
        <v>258</v>
      </c>
      <c r="T1235" t="s">
        <v>56</v>
      </c>
      <c r="U1235" t="s">
        <v>57</v>
      </c>
      <c r="V1235">
        <v>3702.53</v>
      </c>
      <c r="W1235">
        <v>22489.96</v>
      </c>
      <c r="X1235">
        <v>20553.89</v>
      </c>
      <c r="Y1235">
        <v>1</v>
      </c>
      <c r="Z1235">
        <v>1</v>
      </c>
      <c r="AA1235" s="1">
        <v>42758</v>
      </c>
      <c r="AB1235">
        <v>27000</v>
      </c>
      <c r="AC1235" t="s">
        <v>56</v>
      </c>
      <c r="AD1235" t="s">
        <v>298</v>
      </c>
    </row>
    <row r="1236" spans="1:30" x14ac:dyDescent="0.3">
      <c r="A1236">
        <v>80998</v>
      </c>
      <c r="B1236">
        <v>1</v>
      </c>
      <c r="C1236" t="s">
        <v>672</v>
      </c>
      <c r="D1236" t="s">
        <v>704</v>
      </c>
      <c r="E1236">
        <v>21207580</v>
      </c>
      <c r="F1236">
        <v>7118428489</v>
      </c>
      <c r="G1236" t="s">
        <v>46</v>
      </c>
      <c r="H1236" t="s">
        <v>47</v>
      </c>
      <c r="I1236" t="s">
        <v>48</v>
      </c>
      <c r="J1236">
        <v>7032</v>
      </c>
      <c r="K1236" t="s">
        <v>49</v>
      </c>
      <c r="L1236">
        <v>4119717</v>
      </c>
      <c r="M1236" t="s">
        <v>309</v>
      </c>
      <c r="N1236" t="s">
        <v>310</v>
      </c>
      <c r="O1236" t="s">
        <v>311</v>
      </c>
      <c r="P1236" t="s">
        <v>312</v>
      </c>
      <c r="Q1236" t="s">
        <v>54</v>
      </c>
      <c r="R1236">
        <v>100223303</v>
      </c>
      <c r="S1236" t="s">
        <v>64</v>
      </c>
      <c r="T1236" t="s">
        <v>56</v>
      </c>
      <c r="U1236" t="s">
        <v>57</v>
      </c>
      <c r="V1236">
        <v>5589.63</v>
      </c>
      <c r="W1236">
        <v>22360.3</v>
      </c>
      <c r="X1236">
        <v>20403.310000000001</v>
      </c>
      <c r="Y1236">
        <v>1</v>
      </c>
      <c r="Z1236">
        <v>1</v>
      </c>
      <c r="AA1236" s="1">
        <v>42758</v>
      </c>
      <c r="AB1236">
        <v>27000</v>
      </c>
      <c r="AC1236" t="s">
        <v>56</v>
      </c>
      <c r="AD1236" t="s">
        <v>313</v>
      </c>
    </row>
    <row r="1237" spans="1:30" x14ac:dyDescent="0.3">
      <c r="A1237">
        <v>81426</v>
      </c>
      <c r="B1237">
        <v>1</v>
      </c>
      <c r="C1237" t="s">
        <v>672</v>
      </c>
      <c r="D1237" t="s">
        <v>704</v>
      </c>
      <c r="E1237">
        <v>21207584</v>
      </c>
      <c r="F1237">
        <v>7118568383</v>
      </c>
      <c r="G1237" t="s">
        <v>46</v>
      </c>
      <c r="H1237" t="s">
        <v>47</v>
      </c>
      <c r="I1237" t="s">
        <v>48</v>
      </c>
      <c r="J1237">
        <v>7032</v>
      </c>
      <c r="K1237" t="s">
        <v>49</v>
      </c>
      <c r="L1237">
        <v>942421</v>
      </c>
      <c r="M1237" t="s">
        <v>261</v>
      </c>
      <c r="N1237" t="s">
        <v>262</v>
      </c>
      <c r="O1237" t="s">
        <v>263</v>
      </c>
      <c r="P1237" t="s">
        <v>264</v>
      </c>
      <c r="Q1237" t="s">
        <v>54</v>
      </c>
      <c r="R1237">
        <v>100422206</v>
      </c>
      <c r="S1237" t="s">
        <v>615</v>
      </c>
      <c r="T1237" t="s">
        <v>56</v>
      </c>
      <c r="U1237" t="s">
        <v>57</v>
      </c>
      <c r="V1237">
        <v>3612.48</v>
      </c>
      <c r="W1237">
        <v>21890.11</v>
      </c>
      <c r="X1237">
        <v>20049.560000000001</v>
      </c>
      <c r="Y1237">
        <v>1</v>
      </c>
      <c r="Z1237">
        <v>1</v>
      </c>
      <c r="AA1237" s="1">
        <v>42758</v>
      </c>
      <c r="AB1237">
        <v>27000</v>
      </c>
      <c r="AC1237" t="s">
        <v>56</v>
      </c>
      <c r="AD1237" t="s">
        <v>695</v>
      </c>
    </row>
    <row r="1238" spans="1:30" x14ac:dyDescent="0.3">
      <c r="A1238">
        <v>81432</v>
      </c>
      <c r="B1238">
        <v>1</v>
      </c>
      <c r="C1238" t="s">
        <v>672</v>
      </c>
      <c r="D1238" t="s">
        <v>704</v>
      </c>
      <c r="E1238">
        <v>21207590</v>
      </c>
      <c r="F1238">
        <v>7118568389</v>
      </c>
      <c r="G1238" t="s">
        <v>46</v>
      </c>
      <c r="H1238" t="s">
        <v>47</v>
      </c>
      <c r="I1238" t="s">
        <v>48</v>
      </c>
      <c r="J1238">
        <v>7032</v>
      </c>
      <c r="K1238" t="s">
        <v>49</v>
      </c>
      <c r="L1238">
        <v>1143565</v>
      </c>
      <c r="M1238" t="s">
        <v>146</v>
      </c>
      <c r="N1238" t="s">
        <v>147</v>
      </c>
      <c r="O1238" t="s">
        <v>99</v>
      </c>
      <c r="P1238" t="s">
        <v>100</v>
      </c>
      <c r="Q1238" t="s">
        <v>54</v>
      </c>
      <c r="R1238">
        <v>100994845</v>
      </c>
      <c r="S1238" t="s">
        <v>86</v>
      </c>
      <c r="T1238" t="s">
        <v>56</v>
      </c>
      <c r="U1238" t="s">
        <v>57</v>
      </c>
      <c r="V1238">
        <v>9906.1</v>
      </c>
      <c r="W1238">
        <v>21846.22</v>
      </c>
      <c r="X1238">
        <v>19962.900000000001</v>
      </c>
      <c r="Y1238">
        <v>1</v>
      </c>
      <c r="Z1238">
        <v>1</v>
      </c>
      <c r="AA1238" s="1">
        <v>42758</v>
      </c>
      <c r="AB1238">
        <v>27000</v>
      </c>
      <c r="AC1238" t="s">
        <v>56</v>
      </c>
      <c r="AD1238" t="s">
        <v>148</v>
      </c>
    </row>
    <row r="1239" spans="1:30" x14ac:dyDescent="0.3">
      <c r="A1239">
        <v>81429</v>
      </c>
      <c r="B1239">
        <v>1</v>
      </c>
      <c r="C1239" t="s">
        <v>672</v>
      </c>
      <c r="D1239" t="s">
        <v>704</v>
      </c>
      <c r="E1239">
        <v>21207587</v>
      </c>
      <c r="F1239">
        <v>7118568386</v>
      </c>
      <c r="G1239" t="s">
        <v>46</v>
      </c>
      <c r="H1239" t="s">
        <v>47</v>
      </c>
      <c r="I1239" t="s">
        <v>48</v>
      </c>
      <c r="J1239">
        <v>7032</v>
      </c>
      <c r="K1239" t="s">
        <v>49</v>
      </c>
      <c r="L1239">
        <v>913298</v>
      </c>
      <c r="M1239" t="s">
        <v>138</v>
      </c>
      <c r="N1239" t="s">
        <v>139</v>
      </c>
      <c r="O1239" t="s">
        <v>140</v>
      </c>
      <c r="P1239" t="s">
        <v>141</v>
      </c>
      <c r="Q1239" t="s">
        <v>54</v>
      </c>
      <c r="R1239">
        <v>100824635</v>
      </c>
      <c r="S1239" t="s">
        <v>142</v>
      </c>
      <c r="T1239" t="s">
        <v>56</v>
      </c>
      <c r="U1239" t="s">
        <v>57</v>
      </c>
      <c r="V1239">
        <v>21545.18</v>
      </c>
      <c r="W1239">
        <v>21760.59</v>
      </c>
      <c r="X1239">
        <v>19921.04</v>
      </c>
      <c r="Y1239">
        <v>1</v>
      </c>
      <c r="Z1239">
        <v>1</v>
      </c>
      <c r="AA1239" s="1">
        <v>42758</v>
      </c>
      <c r="AB1239">
        <v>27000</v>
      </c>
      <c r="AC1239" t="s">
        <v>56</v>
      </c>
      <c r="AD1239" t="s">
        <v>143</v>
      </c>
    </row>
    <row r="1240" spans="1:30" x14ac:dyDescent="0.3">
      <c r="A1240">
        <v>81221</v>
      </c>
      <c r="B1240">
        <v>1</v>
      </c>
      <c r="C1240" t="s">
        <v>672</v>
      </c>
      <c r="D1240" t="s">
        <v>704</v>
      </c>
      <c r="E1240">
        <v>21207592</v>
      </c>
      <c r="F1240">
        <v>7118519787</v>
      </c>
      <c r="G1240" t="s">
        <v>46</v>
      </c>
      <c r="H1240" t="s">
        <v>47</v>
      </c>
      <c r="I1240" t="s">
        <v>48</v>
      </c>
      <c r="J1240">
        <v>7032</v>
      </c>
      <c r="K1240" t="s">
        <v>49</v>
      </c>
      <c r="L1240">
        <v>941735</v>
      </c>
      <c r="M1240" t="s">
        <v>124</v>
      </c>
      <c r="N1240" t="s">
        <v>125</v>
      </c>
      <c r="O1240" t="s">
        <v>126</v>
      </c>
      <c r="P1240" t="s">
        <v>127</v>
      </c>
      <c r="Q1240" t="s">
        <v>54</v>
      </c>
      <c r="R1240">
        <v>100894891</v>
      </c>
      <c r="S1240" t="s">
        <v>116</v>
      </c>
      <c r="T1240" t="s">
        <v>56</v>
      </c>
      <c r="U1240" t="s">
        <v>57</v>
      </c>
      <c r="V1240">
        <v>12647.51</v>
      </c>
      <c r="W1240">
        <v>21266.52</v>
      </c>
      <c r="X1240">
        <v>19280.98</v>
      </c>
      <c r="Y1240">
        <v>1</v>
      </c>
      <c r="Z1240">
        <v>1</v>
      </c>
      <c r="AA1240" s="1">
        <v>42758</v>
      </c>
      <c r="AB1240">
        <v>27000</v>
      </c>
      <c r="AC1240" t="s">
        <v>56</v>
      </c>
      <c r="AD1240" t="s">
        <v>128</v>
      </c>
    </row>
    <row r="1241" spans="1:30" x14ac:dyDescent="0.3">
      <c r="A1241">
        <v>81428</v>
      </c>
      <c r="B1241">
        <v>1</v>
      </c>
      <c r="C1241" t="s">
        <v>672</v>
      </c>
      <c r="D1241" t="s">
        <v>704</v>
      </c>
      <c r="E1241">
        <v>21207586</v>
      </c>
      <c r="F1241">
        <v>7118568385</v>
      </c>
      <c r="G1241" t="s">
        <v>46</v>
      </c>
      <c r="H1241" t="s">
        <v>47</v>
      </c>
      <c r="I1241" t="s">
        <v>48</v>
      </c>
      <c r="J1241">
        <v>7032</v>
      </c>
      <c r="K1241" t="s">
        <v>49</v>
      </c>
      <c r="L1241">
        <v>659338</v>
      </c>
      <c r="M1241" t="s">
        <v>50</v>
      </c>
      <c r="N1241" t="s">
        <v>51</v>
      </c>
      <c r="O1241" t="s">
        <v>52</v>
      </c>
      <c r="P1241" t="s">
        <v>53</v>
      </c>
      <c r="Q1241" t="s">
        <v>54</v>
      </c>
      <c r="R1241">
        <v>101093720</v>
      </c>
      <c r="S1241" t="s">
        <v>55</v>
      </c>
      <c r="T1241" t="s">
        <v>56</v>
      </c>
      <c r="U1241" t="s">
        <v>57</v>
      </c>
      <c r="V1241">
        <v>1849.57</v>
      </c>
      <c r="W1241">
        <v>19974.53</v>
      </c>
      <c r="X1241">
        <v>18393.36</v>
      </c>
      <c r="Y1241">
        <v>1</v>
      </c>
      <c r="Z1241">
        <v>1</v>
      </c>
      <c r="AA1241" s="1">
        <v>42758</v>
      </c>
      <c r="AB1241">
        <v>27000</v>
      </c>
      <c r="AC1241" t="s">
        <v>56</v>
      </c>
      <c r="AD1241" t="s">
        <v>220</v>
      </c>
    </row>
    <row r="1242" spans="1:30" x14ac:dyDescent="0.3">
      <c r="A1242">
        <v>81425</v>
      </c>
      <c r="B1242">
        <v>1</v>
      </c>
      <c r="C1242" t="s">
        <v>672</v>
      </c>
      <c r="D1242" t="s">
        <v>704</v>
      </c>
      <c r="E1242">
        <v>21207583</v>
      </c>
      <c r="F1242">
        <v>7118568382</v>
      </c>
      <c r="G1242" t="s">
        <v>46</v>
      </c>
      <c r="H1242" t="s">
        <v>47</v>
      </c>
      <c r="I1242" t="s">
        <v>48</v>
      </c>
      <c r="J1242">
        <v>7032</v>
      </c>
      <c r="K1242" t="s">
        <v>49</v>
      </c>
      <c r="L1242">
        <v>3855615</v>
      </c>
      <c r="M1242" t="s">
        <v>189</v>
      </c>
      <c r="N1242" t="s">
        <v>190</v>
      </c>
      <c r="O1242" t="s">
        <v>191</v>
      </c>
      <c r="P1242" t="s">
        <v>192</v>
      </c>
      <c r="Q1242" t="s">
        <v>54</v>
      </c>
      <c r="R1242">
        <v>101030531</v>
      </c>
      <c r="S1242" t="s">
        <v>193</v>
      </c>
      <c r="T1242" t="s">
        <v>56</v>
      </c>
      <c r="U1242" t="s">
        <v>57</v>
      </c>
      <c r="V1242">
        <v>3280.8</v>
      </c>
      <c r="W1242">
        <v>17141.599999999999</v>
      </c>
      <c r="X1242">
        <v>14732</v>
      </c>
      <c r="Y1242">
        <v>1</v>
      </c>
      <c r="Z1242">
        <v>1</v>
      </c>
      <c r="AA1242" s="1">
        <v>42758</v>
      </c>
      <c r="AB1242">
        <v>27000</v>
      </c>
      <c r="AC1242" t="s">
        <v>56</v>
      </c>
      <c r="AD1242" t="s">
        <v>194</v>
      </c>
    </row>
    <row r="1243" spans="1:30" x14ac:dyDescent="0.3">
      <c r="A1243">
        <v>82123</v>
      </c>
      <c r="B1243">
        <v>1</v>
      </c>
      <c r="C1243" t="s">
        <v>672</v>
      </c>
      <c r="D1243" t="s">
        <v>708</v>
      </c>
      <c r="E1243">
        <v>21219578</v>
      </c>
      <c r="F1243">
        <v>7118484660</v>
      </c>
      <c r="G1243" t="s">
        <v>46</v>
      </c>
      <c r="H1243" t="s">
        <v>47</v>
      </c>
      <c r="I1243" t="s">
        <v>48</v>
      </c>
      <c r="J1243">
        <v>7032</v>
      </c>
      <c r="K1243" t="s">
        <v>49</v>
      </c>
      <c r="L1243">
        <v>4072295</v>
      </c>
      <c r="M1243" t="s">
        <v>377</v>
      </c>
      <c r="N1243" t="s">
        <v>225</v>
      </c>
      <c r="O1243" t="s">
        <v>207</v>
      </c>
      <c r="P1243" t="s">
        <v>208</v>
      </c>
      <c r="Q1243" t="s">
        <v>54</v>
      </c>
      <c r="R1243">
        <v>100223303</v>
      </c>
      <c r="S1243" t="s">
        <v>64</v>
      </c>
      <c r="T1243" t="s">
        <v>56</v>
      </c>
      <c r="U1243" t="s">
        <v>57</v>
      </c>
      <c r="V1243">
        <v>3591.13</v>
      </c>
      <c r="W1243">
        <v>24359.96</v>
      </c>
      <c r="X1243">
        <v>22361.64</v>
      </c>
      <c r="Y1243">
        <v>1</v>
      </c>
      <c r="Z1243">
        <v>1</v>
      </c>
      <c r="AA1243" s="1">
        <v>42759</v>
      </c>
      <c r="AB1243">
        <v>27000</v>
      </c>
      <c r="AC1243" t="s">
        <v>56</v>
      </c>
      <c r="AD1243" t="s">
        <v>689</v>
      </c>
    </row>
    <row r="1244" spans="1:30" x14ac:dyDescent="0.3">
      <c r="A1244">
        <v>82389</v>
      </c>
      <c r="B1244">
        <v>1</v>
      </c>
      <c r="C1244" t="s">
        <v>672</v>
      </c>
      <c r="D1244" t="s">
        <v>708</v>
      </c>
      <c r="E1244">
        <v>21219575</v>
      </c>
      <c r="F1244">
        <v>7118602959</v>
      </c>
      <c r="G1244" t="s">
        <v>46</v>
      </c>
      <c r="H1244" t="s">
        <v>47</v>
      </c>
      <c r="I1244" t="s">
        <v>48</v>
      </c>
      <c r="J1244">
        <v>7032</v>
      </c>
      <c r="K1244" t="s">
        <v>49</v>
      </c>
      <c r="L1244">
        <v>942806</v>
      </c>
      <c r="M1244" t="s">
        <v>90</v>
      </c>
      <c r="N1244" t="s">
        <v>91</v>
      </c>
      <c r="O1244" t="s">
        <v>92</v>
      </c>
      <c r="P1244" t="s">
        <v>93</v>
      </c>
      <c r="Q1244" t="s">
        <v>54</v>
      </c>
      <c r="R1244">
        <v>100223303</v>
      </c>
      <c r="S1244" t="s">
        <v>64</v>
      </c>
      <c r="T1244" t="s">
        <v>56</v>
      </c>
      <c r="U1244" t="s">
        <v>57</v>
      </c>
      <c r="V1244">
        <v>10996.14</v>
      </c>
      <c r="W1244">
        <v>23044.15</v>
      </c>
      <c r="X1244">
        <v>20212.48</v>
      </c>
      <c r="Y1244">
        <v>1</v>
      </c>
      <c r="Z1244">
        <v>1</v>
      </c>
      <c r="AA1244" s="1">
        <v>42759</v>
      </c>
      <c r="AB1244">
        <v>27000</v>
      </c>
      <c r="AC1244" t="s">
        <v>56</v>
      </c>
      <c r="AD1244" t="s">
        <v>709</v>
      </c>
    </row>
    <row r="1245" spans="1:30" x14ac:dyDescent="0.3">
      <c r="A1245">
        <v>82127</v>
      </c>
      <c r="B1245">
        <v>1</v>
      </c>
      <c r="C1245" t="s">
        <v>672</v>
      </c>
      <c r="D1245" t="s">
        <v>708</v>
      </c>
      <c r="E1245">
        <v>21219450</v>
      </c>
      <c r="F1245">
        <v>7118491979</v>
      </c>
      <c r="G1245" t="s">
        <v>46</v>
      </c>
      <c r="H1245" t="s">
        <v>47</v>
      </c>
      <c r="I1245" t="s">
        <v>48</v>
      </c>
      <c r="J1245">
        <v>7032</v>
      </c>
      <c r="K1245" t="s">
        <v>49</v>
      </c>
      <c r="L1245">
        <v>940117</v>
      </c>
      <c r="M1245" t="s">
        <v>69</v>
      </c>
      <c r="N1245" t="s">
        <v>70</v>
      </c>
      <c r="O1245" t="s">
        <v>71</v>
      </c>
      <c r="P1245" t="s">
        <v>72</v>
      </c>
      <c r="Q1245" t="s">
        <v>54</v>
      </c>
      <c r="R1245">
        <v>100994845</v>
      </c>
      <c r="S1245" t="s">
        <v>86</v>
      </c>
      <c r="T1245" t="s">
        <v>56</v>
      </c>
      <c r="U1245" t="s">
        <v>57</v>
      </c>
      <c r="V1245">
        <v>11388.02</v>
      </c>
      <c r="W1245">
        <v>22770.43</v>
      </c>
      <c r="X1245">
        <v>20440.28</v>
      </c>
      <c r="Y1245">
        <v>1</v>
      </c>
      <c r="Z1245">
        <v>1</v>
      </c>
      <c r="AA1245" s="1">
        <v>42759</v>
      </c>
      <c r="AB1245">
        <v>27000</v>
      </c>
      <c r="AC1245" t="s">
        <v>56</v>
      </c>
      <c r="AD1245" t="s">
        <v>236</v>
      </c>
    </row>
    <row r="1246" spans="1:30" x14ac:dyDescent="0.3">
      <c r="A1246">
        <v>82251</v>
      </c>
      <c r="B1246">
        <v>1</v>
      </c>
      <c r="C1246" t="s">
        <v>672</v>
      </c>
      <c r="D1246" t="s">
        <v>708</v>
      </c>
      <c r="E1246">
        <v>21219573</v>
      </c>
      <c r="F1246">
        <v>7118572496</v>
      </c>
      <c r="G1246" t="s">
        <v>46</v>
      </c>
      <c r="H1246" t="s">
        <v>47</v>
      </c>
      <c r="I1246" t="s">
        <v>48</v>
      </c>
      <c r="J1246">
        <v>7032</v>
      </c>
      <c r="K1246" t="s">
        <v>49</v>
      </c>
      <c r="L1246">
        <v>3782207</v>
      </c>
      <c r="M1246" t="s">
        <v>112</v>
      </c>
      <c r="N1246" t="s">
        <v>113</v>
      </c>
      <c r="O1246" t="s">
        <v>114</v>
      </c>
      <c r="P1246" t="s">
        <v>115</v>
      </c>
      <c r="Q1246" t="s">
        <v>54</v>
      </c>
      <c r="R1246">
        <v>100894891</v>
      </c>
      <c r="S1246" t="s">
        <v>116</v>
      </c>
      <c r="T1246" t="s">
        <v>56</v>
      </c>
      <c r="U1246" t="s">
        <v>57</v>
      </c>
      <c r="V1246">
        <v>13555.08</v>
      </c>
      <c r="W1246">
        <v>22602.51</v>
      </c>
      <c r="X1246">
        <v>20814.740000000002</v>
      </c>
      <c r="Y1246">
        <v>1</v>
      </c>
      <c r="Z1246">
        <v>1</v>
      </c>
      <c r="AA1246" s="1">
        <v>42759</v>
      </c>
      <c r="AB1246">
        <v>27000</v>
      </c>
      <c r="AC1246" t="s">
        <v>56</v>
      </c>
      <c r="AD1246" t="s">
        <v>117</v>
      </c>
    </row>
    <row r="1247" spans="1:30" x14ac:dyDescent="0.3">
      <c r="A1247">
        <v>82128</v>
      </c>
      <c r="B1247">
        <v>1</v>
      </c>
      <c r="C1247" t="s">
        <v>672</v>
      </c>
      <c r="D1247" t="s">
        <v>708</v>
      </c>
      <c r="E1247">
        <v>21219551</v>
      </c>
      <c r="F1247">
        <v>7118491980</v>
      </c>
      <c r="G1247" t="s">
        <v>46</v>
      </c>
      <c r="H1247" t="s">
        <v>47</v>
      </c>
      <c r="I1247" t="s">
        <v>48</v>
      </c>
      <c r="J1247">
        <v>7032</v>
      </c>
      <c r="K1247" t="s">
        <v>49</v>
      </c>
      <c r="L1247">
        <v>2497722</v>
      </c>
      <c r="M1247" t="s">
        <v>581</v>
      </c>
      <c r="N1247" t="s">
        <v>133</v>
      </c>
      <c r="O1247" t="s">
        <v>84</v>
      </c>
      <c r="P1247" t="s">
        <v>85</v>
      </c>
      <c r="Q1247" t="s">
        <v>54</v>
      </c>
      <c r="R1247">
        <v>100223303</v>
      </c>
      <c r="S1247" t="s">
        <v>64</v>
      </c>
      <c r="T1247" t="s">
        <v>56</v>
      </c>
      <c r="U1247" t="s">
        <v>57</v>
      </c>
      <c r="V1247">
        <v>12138.71</v>
      </c>
      <c r="W1247">
        <v>22202.26</v>
      </c>
      <c r="X1247">
        <v>20092.580000000002</v>
      </c>
      <c r="Y1247">
        <v>1</v>
      </c>
      <c r="Z1247">
        <v>1</v>
      </c>
      <c r="AA1247" s="1">
        <v>42759</v>
      </c>
      <c r="AB1247">
        <v>27000</v>
      </c>
      <c r="AC1247" t="s">
        <v>56</v>
      </c>
      <c r="AD1247" t="s">
        <v>134</v>
      </c>
    </row>
    <row r="1248" spans="1:30" x14ac:dyDescent="0.3">
      <c r="A1248">
        <v>82122</v>
      </c>
      <c r="B1248">
        <v>1</v>
      </c>
      <c r="C1248" t="s">
        <v>672</v>
      </c>
      <c r="D1248" t="s">
        <v>708</v>
      </c>
      <c r="E1248">
        <v>21219577</v>
      </c>
      <c r="F1248">
        <v>7118484659</v>
      </c>
      <c r="G1248" t="s">
        <v>46</v>
      </c>
      <c r="H1248" t="s">
        <v>47</v>
      </c>
      <c r="I1248" t="s">
        <v>48</v>
      </c>
      <c r="J1248">
        <v>7032</v>
      </c>
      <c r="K1248" t="s">
        <v>49</v>
      </c>
      <c r="L1248">
        <v>4119717</v>
      </c>
      <c r="M1248" t="s">
        <v>309</v>
      </c>
      <c r="N1248" t="s">
        <v>310</v>
      </c>
      <c r="O1248" t="s">
        <v>311</v>
      </c>
      <c r="P1248" t="s">
        <v>312</v>
      </c>
      <c r="Q1248" t="s">
        <v>54</v>
      </c>
      <c r="R1248">
        <v>100223303</v>
      </c>
      <c r="S1248" t="s">
        <v>64</v>
      </c>
      <c r="T1248" t="s">
        <v>56</v>
      </c>
      <c r="U1248" t="s">
        <v>57</v>
      </c>
      <c r="V1248">
        <v>5589.63</v>
      </c>
      <c r="W1248">
        <v>21296.35</v>
      </c>
      <c r="X1248">
        <v>19460.66</v>
      </c>
      <c r="Y1248">
        <v>1</v>
      </c>
      <c r="Z1248">
        <v>1</v>
      </c>
      <c r="AA1248" s="1">
        <v>42759</v>
      </c>
      <c r="AB1248">
        <v>27000</v>
      </c>
      <c r="AC1248" t="s">
        <v>56</v>
      </c>
      <c r="AD1248" t="s">
        <v>313</v>
      </c>
    </row>
    <row r="1249" spans="1:30" x14ac:dyDescent="0.3">
      <c r="A1249">
        <v>82130</v>
      </c>
      <c r="B1249">
        <v>1</v>
      </c>
      <c r="C1249" t="s">
        <v>672</v>
      </c>
      <c r="D1249" t="s">
        <v>708</v>
      </c>
      <c r="E1249">
        <v>21219553</v>
      </c>
      <c r="F1249">
        <v>7118491982</v>
      </c>
      <c r="G1249" t="s">
        <v>46</v>
      </c>
      <c r="H1249" t="s">
        <v>47</v>
      </c>
      <c r="I1249" t="s">
        <v>48</v>
      </c>
      <c r="J1249">
        <v>7032</v>
      </c>
      <c r="K1249" t="s">
        <v>49</v>
      </c>
      <c r="L1249">
        <v>931925</v>
      </c>
      <c r="M1249" t="s">
        <v>239</v>
      </c>
      <c r="N1249" t="s">
        <v>240</v>
      </c>
      <c r="O1249" t="s">
        <v>241</v>
      </c>
      <c r="P1249" t="s">
        <v>242</v>
      </c>
      <c r="Q1249" t="s">
        <v>54</v>
      </c>
      <c r="R1249">
        <v>100422206</v>
      </c>
      <c r="S1249" t="s">
        <v>615</v>
      </c>
      <c r="T1249" t="s">
        <v>56</v>
      </c>
      <c r="U1249" t="s">
        <v>57</v>
      </c>
      <c r="V1249">
        <v>3362.62</v>
      </c>
      <c r="W1249">
        <v>19953.21</v>
      </c>
      <c r="X1249">
        <v>18215.12</v>
      </c>
      <c r="Y1249">
        <v>1</v>
      </c>
      <c r="Z1249">
        <v>1</v>
      </c>
      <c r="AA1249" s="1">
        <v>42759</v>
      </c>
      <c r="AB1249">
        <v>27000</v>
      </c>
      <c r="AC1249" t="s">
        <v>56</v>
      </c>
      <c r="AD1249" t="s">
        <v>686</v>
      </c>
    </row>
    <row r="1250" spans="1:30" x14ac:dyDescent="0.3">
      <c r="A1250">
        <v>82121</v>
      </c>
      <c r="B1250">
        <v>1</v>
      </c>
      <c r="C1250" t="s">
        <v>672</v>
      </c>
      <c r="D1250" t="s">
        <v>708</v>
      </c>
      <c r="E1250">
        <v>21219576</v>
      </c>
      <c r="F1250">
        <v>7118484658</v>
      </c>
      <c r="G1250" t="s">
        <v>46</v>
      </c>
      <c r="H1250" t="s">
        <v>47</v>
      </c>
      <c r="I1250" t="s">
        <v>48</v>
      </c>
      <c r="J1250">
        <v>7032</v>
      </c>
      <c r="K1250" t="s">
        <v>49</v>
      </c>
      <c r="L1250">
        <v>3025769</v>
      </c>
      <c r="M1250" t="s">
        <v>62</v>
      </c>
      <c r="N1250" t="s">
        <v>63</v>
      </c>
      <c r="O1250" t="s">
        <v>52</v>
      </c>
      <c r="P1250" t="s">
        <v>53</v>
      </c>
      <c r="Q1250" t="s">
        <v>54</v>
      </c>
      <c r="R1250">
        <v>100223303</v>
      </c>
      <c r="S1250" t="s">
        <v>64</v>
      </c>
      <c r="T1250" t="s">
        <v>56</v>
      </c>
      <c r="U1250" t="s">
        <v>57</v>
      </c>
      <c r="V1250">
        <v>1674.03</v>
      </c>
      <c r="W1250">
        <v>19325.8</v>
      </c>
      <c r="X1250">
        <v>17834.400000000001</v>
      </c>
      <c r="Y1250">
        <v>1</v>
      </c>
      <c r="Z1250">
        <v>1</v>
      </c>
      <c r="AA1250" s="1">
        <v>42759</v>
      </c>
      <c r="AB1250">
        <v>27000</v>
      </c>
      <c r="AC1250" t="s">
        <v>56</v>
      </c>
      <c r="AD1250" t="s">
        <v>65</v>
      </c>
    </row>
    <row r="1251" spans="1:30" x14ac:dyDescent="0.3">
      <c r="A1251">
        <v>82713</v>
      </c>
      <c r="B1251">
        <v>1</v>
      </c>
      <c r="C1251" t="s">
        <v>672</v>
      </c>
      <c r="D1251" t="s">
        <v>713</v>
      </c>
      <c r="E1251">
        <v>21231582</v>
      </c>
      <c r="F1251">
        <v>7118572699</v>
      </c>
      <c r="G1251" t="s">
        <v>46</v>
      </c>
      <c r="H1251" t="s">
        <v>47</v>
      </c>
      <c r="I1251" t="s">
        <v>48</v>
      </c>
      <c r="J1251">
        <v>7032</v>
      </c>
      <c r="K1251" t="s">
        <v>49</v>
      </c>
      <c r="L1251">
        <v>3537341</v>
      </c>
      <c r="M1251" t="s">
        <v>320</v>
      </c>
      <c r="N1251" t="s">
        <v>133</v>
      </c>
      <c r="O1251" t="s">
        <v>84</v>
      </c>
      <c r="P1251" t="s">
        <v>85</v>
      </c>
      <c r="Q1251" t="s">
        <v>54</v>
      </c>
      <c r="R1251">
        <v>100994845</v>
      </c>
      <c r="S1251" t="s">
        <v>86</v>
      </c>
      <c r="T1251" t="s">
        <v>56</v>
      </c>
      <c r="U1251" t="s">
        <v>57</v>
      </c>
      <c r="V1251">
        <v>11166.85</v>
      </c>
      <c r="W1251">
        <v>22554.31</v>
      </c>
      <c r="X1251">
        <v>20719.55</v>
      </c>
      <c r="Y1251">
        <v>1</v>
      </c>
      <c r="Z1251">
        <v>1</v>
      </c>
      <c r="AA1251" s="1">
        <v>42760</v>
      </c>
      <c r="AB1251">
        <v>27000</v>
      </c>
      <c r="AC1251" t="s">
        <v>56</v>
      </c>
      <c r="AD1251" t="s">
        <v>321</v>
      </c>
    </row>
    <row r="1252" spans="1:30" x14ac:dyDescent="0.3">
      <c r="A1252">
        <v>82890</v>
      </c>
      <c r="B1252">
        <v>1</v>
      </c>
      <c r="C1252" t="s">
        <v>672</v>
      </c>
      <c r="D1252" t="s">
        <v>713</v>
      </c>
      <c r="E1252">
        <v>21231570</v>
      </c>
      <c r="F1252">
        <v>7118632160</v>
      </c>
      <c r="G1252" t="s">
        <v>46</v>
      </c>
      <c r="H1252" t="s">
        <v>47</v>
      </c>
      <c r="I1252" t="s">
        <v>48</v>
      </c>
      <c r="J1252">
        <v>7032</v>
      </c>
      <c r="K1252" t="s">
        <v>49</v>
      </c>
      <c r="L1252">
        <v>1928761</v>
      </c>
      <c r="M1252" t="s">
        <v>231</v>
      </c>
      <c r="N1252" t="s">
        <v>232</v>
      </c>
      <c r="O1252" t="s">
        <v>99</v>
      </c>
      <c r="P1252" t="s">
        <v>100</v>
      </c>
      <c r="Q1252" t="s">
        <v>54</v>
      </c>
      <c r="R1252">
        <v>100223303</v>
      </c>
      <c r="S1252" t="s">
        <v>64</v>
      </c>
      <c r="T1252" t="s">
        <v>56</v>
      </c>
      <c r="U1252" t="s">
        <v>57</v>
      </c>
      <c r="V1252">
        <v>9101.9500000000007</v>
      </c>
      <c r="W1252">
        <v>22482.37</v>
      </c>
      <c r="X1252">
        <v>20421.71</v>
      </c>
      <c r="Y1252">
        <v>1</v>
      </c>
      <c r="Z1252">
        <v>1</v>
      </c>
      <c r="AA1252" s="1">
        <v>42760</v>
      </c>
      <c r="AB1252">
        <v>27000</v>
      </c>
      <c r="AC1252" t="s">
        <v>56</v>
      </c>
      <c r="AD1252" t="s">
        <v>233</v>
      </c>
    </row>
    <row r="1253" spans="1:30" x14ac:dyDescent="0.3">
      <c r="A1253">
        <v>82900</v>
      </c>
      <c r="B1253">
        <v>1</v>
      </c>
      <c r="C1253" t="s">
        <v>672</v>
      </c>
      <c r="D1253" t="s">
        <v>713</v>
      </c>
      <c r="E1253">
        <v>21231579</v>
      </c>
      <c r="F1253">
        <v>7118632170</v>
      </c>
      <c r="G1253" t="s">
        <v>46</v>
      </c>
      <c r="H1253" t="s">
        <v>47</v>
      </c>
      <c r="I1253" t="s">
        <v>48</v>
      </c>
      <c r="J1253">
        <v>7032</v>
      </c>
      <c r="K1253" t="s">
        <v>49</v>
      </c>
      <c r="L1253">
        <v>3965425</v>
      </c>
      <c r="M1253" t="s">
        <v>151</v>
      </c>
      <c r="N1253" t="s">
        <v>152</v>
      </c>
      <c r="O1253" t="s">
        <v>153</v>
      </c>
      <c r="P1253" t="s">
        <v>154</v>
      </c>
      <c r="Q1253" t="s">
        <v>54</v>
      </c>
      <c r="R1253">
        <v>100297681</v>
      </c>
      <c r="S1253" t="s">
        <v>258</v>
      </c>
      <c r="T1253" t="s">
        <v>56</v>
      </c>
      <c r="U1253" t="s">
        <v>57</v>
      </c>
      <c r="V1253">
        <v>3702.53</v>
      </c>
      <c r="W1253">
        <v>22339.06</v>
      </c>
      <c r="X1253">
        <v>20382.64</v>
      </c>
      <c r="Y1253">
        <v>1</v>
      </c>
      <c r="Z1253">
        <v>1</v>
      </c>
      <c r="AA1253" s="1">
        <v>42760</v>
      </c>
      <c r="AB1253">
        <v>27000</v>
      </c>
      <c r="AC1253" t="s">
        <v>56</v>
      </c>
      <c r="AD1253" t="s">
        <v>298</v>
      </c>
    </row>
    <row r="1254" spans="1:30" x14ac:dyDescent="0.3">
      <c r="A1254">
        <v>82903</v>
      </c>
      <c r="B1254">
        <v>1</v>
      </c>
      <c r="C1254" t="s">
        <v>672</v>
      </c>
      <c r="D1254" t="s">
        <v>713</v>
      </c>
      <c r="E1254">
        <v>21231583</v>
      </c>
      <c r="F1254">
        <v>7118632175</v>
      </c>
      <c r="G1254" t="s">
        <v>46</v>
      </c>
      <c r="H1254" t="s">
        <v>47</v>
      </c>
      <c r="I1254" t="s">
        <v>48</v>
      </c>
      <c r="J1254">
        <v>7032</v>
      </c>
      <c r="K1254" t="s">
        <v>49</v>
      </c>
      <c r="L1254">
        <v>915409</v>
      </c>
      <c r="M1254" t="s">
        <v>247</v>
      </c>
      <c r="N1254" t="s">
        <v>248</v>
      </c>
      <c r="O1254" t="s">
        <v>249</v>
      </c>
      <c r="P1254" t="s">
        <v>250</v>
      </c>
      <c r="Q1254" t="s">
        <v>54</v>
      </c>
      <c r="R1254">
        <v>100422206</v>
      </c>
      <c r="S1254" t="s">
        <v>615</v>
      </c>
      <c r="T1254" t="s">
        <v>56</v>
      </c>
      <c r="U1254" t="s">
        <v>57</v>
      </c>
      <c r="V1254">
        <v>4882</v>
      </c>
      <c r="W1254">
        <v>21840</v>
      </c>
      <c r="X1254">
        <v>19930.88</v>
      </c>
      <c r="Y1254">
        <v>1</v>
      </c>
      <c r="Z1254">
        <v>1</v>
      </c>
      <c r="AA1254" s="1">
        <v>42760</v>
      </c>
      <c r="AB1254">
        <v>27000</v>
      </c>
      <c r="AC1254" t="s">
        <v>56</v>
      </c>
      <c r="AD1254" t="s">
        <v>634</v>
      </c>
    </row>
    <row r="1255" spans="1:30" x14ac:dyDescent="0.3">
      <c r="A1255">
        <v>82899</v>
      </c>
      <c r="B1255">
        <v>1</v>
      </c>
      <c r="C1255" t="s">
        <v>672</v>
      </c>
      <c r="D1255" t="s">
        <v>713</v>
      </c>
      <c r="E1255">
        <v>21231578</v>
      </c>
      <c r="F1255">
        <v>7118632169</v>
      </c>
      <c r="G1255" t="s">
        <v>46</v>
      </c>
      <c r="H1255" t="s">
        <v>47</v>
      </c>
      <c r="I1255" t="s">
        <v>48</v>
      </c>
      <c r="J1255">
        <v>7032</v>
      </c>
      <c r="K1255" t="s">
        <v>49</v>
      </c>
      <c r="L1255">
        <v>2795664</v>
      </c>
      <c r="M1255" t="s">
        <v>105</v>
      </c>
      <c r="N1255" t="s">
        <v>106</v>
      </c>
      <c r="O1255" t="s">
        <v>107</v>
      </c>
      <c r="P1255" t="s">
        <v>108</v>
      </c>
      <c r="Q1255" t="s">
        <v>54</v>
      </c>
      <c r="R1255">
        <v>100894891</v>
      </c>
      <c r="S1255" t="s">
        <v>116</v>
      </c>
      <c r="T1255" t="s">
        <v>56</v>
      </c>
      <c r="U1255" t="s">
        <v>57</v>
      </c>
      <c r="V1255">
        <v>12855.36</v>
      </c>
      <c r="W1255">
        <v>21271.95</v>
      </c>
      <c r="X1255">
        <v>19188.12</v>
      </c>
      <c r="Y1255">
        <v>1</v>
      </c>
      <c r="Z1255">
        <v>1</v>
      </c>
      <c r="AA1255" s="1">
        <v>42760</v>
      </c>
      <c r="AB1255">
        <v>27000</v>
      </c>
      <c r="AC1255" t="s">
        <v>56</v>
      </c>
      <c r="AD1255" t="s">
        <v>692</v>
      </c>
    </row>
    <row r="1256" spans="1:30" x14ac:dyDescent="0.3">
      <c r="A1256">
        <v>82769</v>
      </c>
      <c r="B1256">
        <v>1</v>
      </c>
      <c r="C1256" t="s">
        <v>672</v>
      </c>
      <c r="D1256" t="s">
        <v>713</v>
      </c>
      <c r="E1256">
        <v>21231569</v>
      </c>
      <c r="F1256">
        <v>7118579659</v>
      </c>
      <c r="G1256" t="s">
        <v>46</v>
      </c>
      <c r="H1256" t="s">
        <v>47</v>
      </c>
      <c r="I1256" t="s">
        <v>48</v>
      </c>
      <c r="J1256">
        <v>7032</v>
      </c>
      <c r="K1256" t="s">
        <v>49</v>
      </c>
      <c r="L1256">
        <v>4205182</v>
      </c>
      <c r="M1256" t="s">
        <v>286</v>
      </c>
      <c r="N1256" t="s">
        <v>287</v>
      </c>
      <c r="O1256" t="s">
        <v>170</v>
      </c>
      <c r="P1256" t="s">
        <v>171</v>
      </c>
      <c r="Q1256" t="s">
        <v>54</v>
      </c>
      <c r="R1256">
        <v>100894891</v>
      </c>
      <c r="S1256" t="s">
        <v>116</v>
      </c>
      <c r="T1256" t="s">
        <v>56</v>
      </c>
      <c r="U1256" t="s">
        <v>57</v>
      </c>
      <c r="V1256">
        <v>8870.1200000000008</v>
      </c>
      <c r="W1256">
        <v>21112.19</v>
      </c>
      <c r="X1256">
        <v>19127.72</v>
      </c>
      <c r="Y1256">
        <v>1</v>
      </c>
      <c r="Z1256">
        <v>1</v>
      </c>
      <c r="AA1256" s="1">
        <v>42760</v>
      </c>
      <c r="AB1256">
        <v>27000</v>
      </c>
      <c r="AC1256" t="s">
        <v>56</v>
      </c>
      <c r="AD1256" t="s">
        <v>573</v>
      </c>
    </row>
    <row r="1257" spans="1:30" x14ac:dyDescent="0.3">
      <c r="A1257">
        <v>82897</v>
      </c>
      <c r="B1257">
        <v>1</v>
      </c>
      <c r="C1257" t="s">
        <v>672</v>
      </c>
      <c r="D1257" t="s">
        <v>713</v>
      </c>
      <c r="E1257">
        <v>21231576</v>
      </c>
      <c r="F1257">
        <v>7118632167</v>
      </c>
      <c r="G1257" t="s">
        <v>46</v>
      </c>
      <c r="H1257" t="s">
        <v>47</v>
      </c>
      <c r="I1257" t="s">
        <v>48</v>
      </c>
      <c r="J1257">
        <v>7032</v>
      </c>
      <c r="K1257" t="s">
        <v>49</v>
      </c>
      <c r="L1257">
        <v>4205647</v>
      </c>
      <c r="M1257" t="s">
        <v>168</v>
      </c>
      <c r="N1257" t="s">
        <v>169</v>
      </c>
      <c r="O1257" t="s">
        <v>170</v>
      </c>
      <c r="P1257" t="s">
        <v>171</v>
      </c>
      <c r="Q1257" t="s">
        <v>54</v>
      </c>
      <c r="R1257">
        <v>101047835</v>
      </c>
      <c r="S1257" t="s">
        <v>172</v>
      </c>
      <c r="T1257" t="s">
        <v>56</v>
      </c>
      <c r="U1257" t="s">
        <v>57</v>
      </c>
      <c r="V1257">
        <v>14184.64</v>
      </c>
      <c r="W1257">
        <v>20966.580000000002</v>
      </c>
      <c r="X1257">
        <v>19127.66</v>
      </c>
      <c r="Y1257">
        <v>1</v>
      </c>
      <c r="Z1257">
        <v>1</v>
      </c>
      <c r="AA1257" s="1">
        <v>42760</v>
      </c>
      <c r="AB1257">
        <v>27000</v>
      </c>
      <c r="AC1257" t="s">
        <v>56</v>
      </c>
      <c r="AD1257" t="s">
        <v>173</v>
      </c>
    </row>
    <row r="1258" spans="1:30" x14ac:dyDescent="0.3">
      <c r="A1258">
        <v>82901</v>
      </c>
      <c r="B1258">
        <v>1</v>
      </c>
      <c r="C1258" t="s">
        <v>672</v>
      </c>
      <c r="D1258" t="s">
        <v>713</v>
      </c>
      <c r="E1258">
        <v>21231580</v>
      </c>
      <c r="F1258">
        <v>7118632171</v>
      </c>
      <c r="G1258" t="s">
        <v>46</v>
      </c>
      <c r="H1258" t="s">
        <v>47</v>
      </c>
      <c r="I1258" t="s">
        <v>48</v>
      </c>
      <c r="J1258">
        <v>7032</v>
      </c>
      <c r="K1258" t="s">
        <v>49</v>
      </c>
      <c r="L1258">
        <v>2064813</v>
      </c>
      <c r="M1258" t="s">
        <v>256</v>
      </c>
      <c r="N1258" t="s">
        <v>257</v>
      </c>
      <c r="O1258" t="s">
        <v>215</v>
      </c>
      <c r="P1258" t="s">
        <v>216</v>
      </c>
      <c r="Q1258" t="s">
        <v>54</v>
      </c>
      <c r="R1258">
        <v>100894891</v>
      </c>
      <c r="S1258" t="s">
        <v>116</v>
      </c>
      <c r="T1258" t="s">
        <v>56</v>
      </c>
      <c r="U1258" t="s">
        <v>57</v>
      </c>
      <c r="V1258">
        <v>12958.56</v>
      </c>
      <c r="W1258">
        <v>20800.759999999998</v>
      </c>
      <c r="X1258">
        <v>18870.14</v>
      </c>
      <c r="Y1258">
        <v>1</v>
      </c>
      <c r="Z1258">
        <v>1</v>
      </c>
      <c r="AA1258" s="1">
        <v>42760</v>
      </c>
      <c r="AB1258">
        <v>27000</v>
      </c>
      <c r="AC1258" t="s">
        <v>56</v>
      </c>
      <c r="AD1258" t="s">
        <v>390</v>
      </c>
    </row>
    <row r="1259" spans="1:30" x14ac:dyDescent="0.3">
      <c r="A1259">
        <v>82895</v>
      </c>
      <c r="B1259">
        <v>1</v>
      </c>
      <c r="C1259" t="s">
        <v>672</v>
      </c>
      <c r="D1259" t="s">
        <v>713</v>
      </c>
      <c r="E1259">
        <v>21231574</v>
      </c>
      <c r="F1259">
        <v>7118632165</v>
      </c>
      <c r="G1259" t="s">
        <v>46</v>
      </c>
      <c r="H1259" t="s">
        <v>47</v>
      </c>
      <c r="I1259" t="s">
        <v>48</v>
      </c>
      <c r="J1259">
        <v>7032</v>
      </c>
      <c r="K1259" t="s">
        <v>49</v>
      </c>
      <c r="L1259">
        <v>942421</v>
      </c>
      <c r="M1259" t="s">
        <v>261</v>
      </c>
      <c r="N1259" t="s">
        <v>262</v>
      </c>
      <c r="O1259" t="s">
        <v>263</v>
      </c>
      <c r="P1259" t="s">
        <v>264</v>
      </c>
      <c r="Q1259" t="s">
        <v>54</v>
      </c>
      <c r="R1259">
        <v>100422206</v>
      </c>
      <c r="S1259" t="s">
        <v>615</v>
      </c>
      <c r="T1259" t="s">
        <v>56</v>
      </c>
      <c r="U1259" t="s">
        <v>57</v>
      </c>
      <c r="V1259">
        <v>3612.48</v>
      </c>
      <c r="W1259">
        <v>20578.900000000001</v>
      </c>
      <c r="X1259">
        <v>18781.68</v>
      </c>
      <c r="Y1259">
        <v>1</v>
      </c>
      <c r="Z1259">
        <v>1</v>
      </c>
      <c r="AA1259" s="1">
        <v>42760</v>
      </c>
      <c r="AB1259">
        <v>27000</v>
      </c>
      <c r="AC1259" t="s">
        <v>56</v>
      </c>
      <c r="AD1259" t="s">
        <v>695</v>
      </c>
    </row>
    <row r="1260" spans="1:30" x14ac:dyDescent="0.3">
      <c r="A1260">
        <v>82896</v>
      </c>
      <c r="B1260">
        <v>1</v>
      </c>
      <c r="C1260" t="s">
        <v>672</v>
      </c>
      <c r="D1260" t="s">
        <v>713</v>
      </c>
      <c r="E1260">
        <v>21231575</v>
      </c>
      <c r="F1260">
        <v>7118632166</v>
      </c>
      <c r="G1260" t="s">
        <v>46</v>
      </c>
      <c r="H1260" t="s">
        <v>47</v>
      </c>
      <c r="I1260" t="s">
        <v>48</v>
      </c>
      <c r="J1260">
        <v>7032</v>
      </c>
      <c r="K1260" t="s">
        <v>49</v>
      </c>
      <c r="L1260">
        <v>3202973</v>
      </c>
      <c r="M1260" t="s">
        <v>136</v>
      </c>
      <c r="N1260" t="s">
        <v>83</v>
      </c>
      <c r="O1260" t="s">
        <v>84</v>
      </c>
      <c r="P1260" t="s">
        <v>85</v>
      </c>
      <c r="Q1260" t="s">
        <v>54</v>
      </c>
      <c r="R1260">
        <v>100994845</v>
      </c>
      <c r="S1260" t="s">
        <v>86</v>
      </c>
      <c r="T1260" t="s">
        <v>56</v>
      </c>
      <c r="U1260" t="s">
        <v>57</v>
      </c>
      <c r="V1260">
        <v>11166.85</v>
      </c>
      <c r="W1260">
        <v>20499.47</v>
      </c>
      <c r="X1260">
        <v>17715.86</v>
      </c>
      <c r="Y1260">
        <v>1</v>
      </c>
      <c r="Z1260">
        <v>1</v>
      </c>
      <c r="AA1260" s="1">
        <v>42760</v>
      </c>
      <c r="AB1260">
        <v>27000</v>
      </c>
      <c r="AC1260" t="s">
        <v>56</v>
      </c>
      <c r="AD1260" t="s">
        <v>87</v>
      </c>
    </row>
    <row r="1261" spans="1:30" x14ac:dyDescent="0.3">
      <c r="A1261">
        <v>82898</v>
      </c>
      <c r="B1261">
        <v>1</v>
      </c>
      <c r="C1261" t="s">
        <v>672</v>
      </c>
      <c r="D1261" t="s">
        <v>713</v>
      </c>
      <c r="E1261">
        <v>21231577</v>
      </c>
      <c r="F1261">
        <v>7118632168</v>
      </c>
      <c r="G1261" t="s">
        <v>46</v>
      </c>
      <c r="H1261" t="s">
        <v>47</v>
      </c>
      <c r="I1261" t="s">
        <v>48</v>
      </c>
      <c r="J1261">
        <v>7032</v>
      </c>
      <c r="K1261" t="s">
        <v>49</v>
      </c>
      <c r="L1261">
        <v>925239</v>
      </c>
      <c r="M1261" t="s">
        <v>554</v>
      </c>
      <c r="N1261" t="s">
        <v>555</v>
      </c>
      <c r="O1261" t="s">
        <v>99</v>
      </c>
      <c r="P1261" t="s">
        <v>100</v>
      </c>
      <c r="Q1261" t="s">
        <v>54</v>
      </c>
      <c r="R1261">
        <v>100223303</v>
      </c>
      <c r="S1261" t="s">
        <v>64</v>
      </c>
      <c r="T1261" t="s">
        <v>56</v>
      </c>
      <c r="U1261" t="s">
        <v>57</v>
      </c>
      <c r="V1261">
        <v>6590.93</v>
      </c>
      <c r="W1261">
        <v>19840.189999999999</v>
      </c>
      <c r="X1261">
        <v>17838.68</v>
      </c>
      <c r="Y1261">
        <v>1</v>
      </c>
      <c r="Z1261">
        <v>1</v>
      </c>
      <c r="AA1261" s="1">
        <v>42760</v>
      </c>
      <c r="AB1261">
        <v>27000</v>
      </c>
      <c r="AC1261" t="s">
        <v>56</v>
      </c>
      <c r="AD1261" t="s">
        <v>101</v>
      </c>
    </row>
    <row r="1262" spans="1:30" x14ac:dyDescent="0.3">
      <c r="A1262">
        <v>82904</v>
      </c>
      <c r="B1262">
        <v>1</v>
      </c>
      <c r="C1262" t="s">
        <v>672</v>
      </c>
      <c r="D1262" t="s">
        <v>713</v>
      </c>
      <c r="E1262">
        <v>21231584</v>
      </c>
      <c r="F1262">
        <v>7118632176</v>
      </c>
      <c r="G1262" t="s">
        <v>46</v>
      </c>
      <c r="H1262" t="s">
        <v>47</v>
      </c>
      <c r="I1262" t="s">
        <v>48</v>
      </c>
      <c r="J1262">
        <v>7032</v>
      </c>
      <c r="K1262" t="s">
        <v>49</v>
      </c>
      <c r="L1262">
        <v>2552491</v>
      </c>
      <c r="M1262" t="s">
        <v>120</v>
      </c>
      <c r="N1262" t="s">
        <v>121</v>
      </c>
      <c r="O1262" t="s">
        <v>99</v>
      </c>
      <c r="P1262" t="s">
        <v>100</v>
      </c>
      <c r="Q1262" t="s">
        <v>54</v>
      </c>
      <c r="R1262">
        <v>100994845</v>
      </c>
      <c r="S1262" t="s">
        <v>86</v>
      </c>
      <c r="T1262" t="s">
        <v>56</v>
      </c>
      <c r="U1262" t="s">
        <v>57</v>
      </c>
      <c r="V1262">
        <v>10450.200000000001</v>
      </c>
      <c r="W1262">
        <v>18740.71</v>
      </c>
      <c r="X1262">
        <v>16832.439999999999</v>
      </c>
      <c r="Y1262">
        <v>1</v>
      </c>
      <c r="Z1262">
        <v>1</v>
      </c>
      <c r="AA1262" s="1">
        <v>42760</v>
      </c>
      <c r="AB1262">
        <v>27000</v>
      </c>
      <c r="AC1262" t="s">
        <v>56</v>
      </c>
      <c r="AD1262" t="s">
        <v>716</v>
      </c>
    </row>
    <row r="1263" spans="1:30" x14ac:dyDescent="0.3">
      <c r="A1263">
        <v>83222</v>
      </c>
      <c r="B1263">
        <v>1</v>
      </c>
      <c r="C1263" t="s">
        <v>672</v>
      </c>
      <c r="D1263" t="s">
        <v>718</v>
      </c>
      <c r="E1263">
        <v>21244399</v>
      </c>
      <c r="F1263">
        <v>7118633877</v>
      </c>
      <c r="G1263" t="s">
        <v>46</v>
      </c>
      <c r="H1263" t="s">
        <v>47</v>
      </c>
      <c r="I1263" t="s">
        <v>48</v>
      </c>
      <c r="J1263">
        <v>7032</v>
      </c>
      <c r="K1263" t="s">
        <v>49</v>
      </c>
      <c r="L1263">
        <v>5085216</v>
      </c>
      <c r="M1263" t="s">
        <v>75</v>
      </c>
      <c r="N1263" t="s">
        <v>76</v>
      </c>
      <c r="O1263" t="s">
        <v>52</v>
      </c>
      <c r="P1263" t="s">
        <v>53</v>
      </c>
      <c r="Q1263" t="s">
        <v>54</v>
      </c>
      <c r="R1263">
        <v>101093720</v>
      </c>
      <c r="S1263" t="s">
        <v>55</v>
      </c>
      <c r="T1263" t="s">
        <v>56</v>
      </c>
      <c r="U1263" t="s">
        <v>57</v>
      </c>
      <c r="V1263">
        <v>1849.57</v>
      </c>
      <c r="W1263">
        <v>24500</v>
      </c>
      <c r="X1263">
        <v>22500</v>
      </c>
      <c r="Y1263">
        <v>1</v>
      </c>
      <c r="Z1263">
        <v>1</v>
      </c>
      <c r="AA1263" s="1">
        <v>42761</v>
      </c>
      <c r="AB1263">
        <v>27000</v>
      </c>
      <c r="AC1263" t="s">
        <v>56</v>
      </c>
      <c r="AD1263" t="s">
        <v>184</v>
      </c>
    </row>
    <row r="1264" spans="1:30" x14ac:dyDescent="0.3">
      <c r="A1264">
        <v>83389</v>
      </c>
      <c r="B1264">
        <v>1</v>
      </c>
      <c r="C1264" t="s">
        <v>672</v>
      </c>
      <c r="D1264" t="s">
        <v>718</v>
      </c>
      <c r="E1264">
        <v>21244392</v>
      </c>
      <c r="F1264">
        <v>7118667727</v>
      </c>
      <c r="G1264" t="s">
        <v>46</v>
      </c>
      <c r="H1264" t="s">
        <v>47</v>
      </c>
      <c r="I1264" t="s">
        <v>48</v>
      </c>
      <c r="J1264">
        <v>7032</v>
      </c>
      <c r="K1264" t="s">
        <v>49</v>
      </c>
      <c r="L1264">
        <v>659338</v>
      </c>
      <c r="M1264" t="s">
        <v>50</v>
      </c>
      <c r="N1264" t="s">
        <v>51</v>
      </c>
      <c r="O1264" t="s">
        <v>52</v>
      </c>
      <c r="P1264" t="s">
        <v>53</v>
      </c>
      <c r="Q1264" t="s">
        <v>54</v>
      </c>
      <c r="R1264">
        <v>101093720</v>
      </c>
      <c r="S1264" t="s">
        <v>55</v>
      </c>
      <c r="T1264" t="s">
        <v>56</v>
      </c>
      <c r="U1264" t="s">
        <v>57</v>
      </c>
      <c r="V1264">
        <v>1849.57</v>
      </c>
      <c r="W1264">
        <v>23812</v>
      </c>
      <c r="X1264">
        <v>22032</v>
      </c>
      <c r="Y1264">
        <v>1</v>
      </c>
      <c r="Z1264">
        <v>1</v>
      </c>
      <c r="AA1264" s="1">
        <v>42761</v>
      </c>
      <c r="AB1264">
        <v>27000</v>
      </c>
      <c r="AC1264" t="s">
        <v>56</v>
      </c>
      <c r="AD1264" t="s">
        <v>220</v>
      </c>
    </row>
    <row r="1265" spans="1:30" x14ac:dyDescent="0.3">
      <c r="A1265">
        <v>83221</v>
      </c>
      <c r="B1265">
        <v>1</v>
      </c>
      <c r="C1265" t="s">
        <v>672</v>
      </c>
      <c r="D1265" t="s">
        <v>718</v>
      </c>
      <c r="E1265">
        <v>21244398</v>
      </c>
      <c r="F1265">
        <v>7118633876</v>
      </c>
      <c r="G1265" t="s">
        <v>46</v>
      </c>
      <c r="H1265" t="s">
        <v>47</v>
      </c>
      <c r="I1265" t="s">
        <v>48</v>
      </c>
      <c r="J1265">
        <v>7032</v>
      </c>
      <c r="K1265" t="s">
        <v>49</v>
      </c>
      <c r="L1265">
        <v>2497722</v>
      </c>
      <c r="M1265" t="s">
        <v>581</v>
      </c>
      <c r="N1265" t="s">
        <v>133</v>
      </c>
      <c r="O1265" t="s">
        <v>84</v>
      </c>
      <c r="P1265" t="s">
        <v>85</v>
      </c>
      <c r="Q1265" t="s">
        <v>54</v>
      </c>
      <c r="R1265">
        <v>100223303</v>
      </c>
      <c r="S1265" t="s">
        <v>64</v>
      </c>
      <c r="T1265" t="s">
        <v>56</v>
      </c>
      <c r="U1265" t="s">
        <v>57</v>
      </c>
      <c r="V1265">
        <v>12138.71</v>
      </c>
      <c r="W1265">
        <v>22420.400000000001</v>
      </c>
      <c r="X1265">
        <v>20328</v>
      </c>
      <c r="Y1265">
        <v>1</v>
      </c>
      <c r="Z1265">
        <v>1</v>
      </c>
      <c r="AA1265" s="1">
        <v>42761</v>
      </c>
      <c r="AB1265">
        <v>27000</v>
      </c>
      <c r="AC1265" t="s">
        <v>56</v>
      </c>
      <c r="AD1265" t="s">
        <v>134</v>
      </c>
    </row>
    <row r="1266" spans="1:30" x14ac:dyDescent="0.3">
      <c r="A1266">
        <v>83101</v>
      </c>
      <c r="B1266">
        <v>1</v>
      </c>
      <c r="C1266" t="s">
        <v>672</v>
      </c>
      <c r="D1266" t="s">
        <v>718</v>
      </c>
      <c r="E1266">
        <v>21244401</v>
      </c>
      <c r="F1266">
        <v>7118517619</v>
      </c>
      <c r="G1266" t="s">
        <v>46</v>
      </c>
      <c r="H1266" t="s">
        <v>47</v>
      </c>
      <c r="I1266" t="s">
        <v>48</v>
      </c>
      <c r="J1266">
        <v>7032</v>
      </c>
      <c r="K1266" t="s">
        <v>49</v>
      </c>
      <c r="L1266">
        <v>916295</v>
      </c>
      <c r="M1266" t="s">
        <v>293</v>
      </c>
      <c r="N1266" t="s">
        <v>294</v>
      </c>
      <c r="O1266" t="s">
        <v>263</v>
      </c>
      <c r="P1266" t="s">
        <v>264</v>
      </c>
      <c r="Q1266" t="s">
        <v>54</v>
      </c>
      <c r="R1266">
        <v>100422206</v>
      </c>
      <c r="S1266" t="s">
        <v>615</v>
      </c>
      <c r="T1266" t="s">
        <v>56</v>
      </c>
      <c r="U1266" t="s">
        <v>57</v>
      </c>
      <c r="V1266">
        <v>4101.9799999999996</v>
      </c>
      <c r="W1266">
        <v>21722.32</v>
      </c>
      <c r="X1266">
        <v>19870.22</v>
      </c>
      <c r="Y1266">
        <v>1</v>
      </c>
      <c r="Z1266">
        <v>1</v>
      </c>
      <c r="AA1266" s="1">
        <v>42761</v>
      </c>
      <c r="AB1266">
        <v>27000</v>
      </c>
      <c r="AC1266" t="s">
        <v>56</v>
      </c>
      <c r="AD1266" t="s">
        <v>700</v>
      </c>
    </row>
    <row r="1267" spans="1:30" x14ac:dyDescent="0.3">
      <c r="A1267">
        <v>83219</v>
      </c>
      <c r="B1267">
        <v>1</v>
      </c>
      <c r="C1267" t="s">
        <v>672</v>
      </c>
      <c r="D1267" t="s">
        <v>718</v>
      </c>
      <c r="E1267">
        <v>21244396</v>
      </c>
      <c r="F1267">
        <v>7118633874</v>
      </c>
      <c r="G1267" t="s">
        <v>46</v>
      </c>
      <c r="H1267" t="s">
        <v>47</v>
      </c>
      <c r="I1267" t="s">
        <v>48</v>
      </c>
      <c r="J1267">
        <v>7032</v>
      </c>
      <c r="K1267" t="s">
        <v>49</v>
      </c>
      <c r="L1267">
        <v>5014992</v>
      </c>
      <c r="M1267" t="s">
        <v>302</v>
      </c>
      <c r="N1267" t="s">
        <v>280</v>
      </c>
      <c r="O1267" t="s">
        <v>281</v>
      </c>
      <c r="P1267" t="s">
        <v>282</v>
      </c>
      <c r="Q1267" t="s">
        <v>54</v>
      </c>
      <c r="R1267">
        <v>100214689</v>
      </c>
      <c r="S1267" t="s">
        <v>155</v>
      </c>
      <c r="T1267" t="s">
        <v>56</v>
      </c>
      <c r="U1267" t="s">
        <v>57</v>
      </c>
      <c r="V1267">
        <v>3534.43</v>
      </c>
      <c r="W1267">
        <v>21342.15</v>
      </c>
      <c r="X1267">
        <v>19468.22</v>
      </c>
      <c r="Y1267">
        <v>1</v>
      </c>
      <c r="Z1267">
        <v>1</v>
      </c>
      <c r="AA1267" s="1">
        <v>42761</v>
      </c>
      <c r="AB1267">
        <v>27000</v>
      </c>
      <c r="AC1267" t="s">
        <v>56</v>
      </c>
      <c r="AD1267" t="s">
        <v>303</v>
      </c>
    </row>
    <row r="1268" spans="1:30" x14ac:dyDescent="0.3">
      <c r="A1268">
        <v>83336</v>
      </c>
      <c r="B1268">
        <v>1</v>
      </c>
      <c r="C1268" t="s">
        <v>672</v>
      </c>
      <c r="D1268" t="s">
        <v>718</v>
      </c>
      <c r="E1268">
        <v>21244112</v>
      </c>
      <c r="F1268">
        <v>7118639122</v>
      </c>
      <c r="G1268" t="s">
        <v>46</v>
      </c>
      <c r="H1268" t="s">
        <v>47</v>
      </c>
      <c r="I1268" t="s">
        <v>48</v>
      </c>
      <c r="J1268">
        <v>7032</v>
      </c>
      <c r="K1268" t="s">
        <v>49</v>
      </c>
      <c r="L1268">
        <v>4119717</v>
      </c>
      <c r="M1268" t="s">
        <v>309</v>
      </c>
      <c r="N1268" t="s">
        <v>310</v>
      </c>
      <c r="O1268" t="s">
        <v>311</v>
      </c>
      <c r="P1268" t="s">
        <v>312</v>
      </c>
      <c r="Q1268" t="s">
        <v>54</v>
      </c>
      <c r="R1268">
        <v>100223303</v>
      </c>
      <c r="S1268" t="s">
        <v>64</v>
      </c>
      <c r="T1268" t="s">
        <v>56</v>
      </c>
      <c r="U1268" t="s">
        <v>57</v>
      </c>
      <c r="V1268">
        <v>5589.63</v>
      </c>
      <c r="W1268">
        <v>21085.93</v>
      </c>
      <c r="X1268">
        <v>19224.28</v>
      </c>
      <c r="Y1268">
        <v>1</v>
      </c>
      <c r="Z1268">
        <v>1</v>
      </c>
      <c r="AA1268" s="1">
        <v>42761</v>
      </c>
      <c r="AB1268">
        <v>27000</v>
      </c>
      <c r="AC1268" t="s">
        <v>56</v>
      </c>
      <c r="AD1268" t="s">
        <v>313</v>
      </c>
    </row>
    <row r="1269" spans="1:30" x14ac:dyDescent="0.3">
      <c r="A1269">
        <v>83388</v>
      </c>
      <c r="B1269">
        <v>1</v>
      </c>
      <c r="C1269" t="s">
        <v>672</v>
      </c>
      <c r="D1269" t="s">
        <v>718</v>
      </c>
      <c r="E1269">
        <v>21244391</v>
      </c>
      <c r="F1269">
        <v>7118667726</v>
      </c>
      <c r="G1269" t="s">
        <v>46</v>
      </c>
      <c r="H1269" t="s">
        <v>47</v>
      </c>
      <c r="I1269" t="s">
        <v>48</v>
      </c>
      <c r="J1269">
        <v>7032</v>
      </c>
      <c r="K1269" t="s">
        <v>49</v>
      </c>
      <c r="L1269">
        <v>4480377</v>
      </c>
      <c r="M1269" t="s">
        <v>213</v>
      </c>
      <c r="N1269" t="s">
        <v>214</v>
      </c>
      <c r="O1269" t="s">
        <v>215</v>
      </c>
      <c r="P1269" t="s">
        <v>216</v>
      </c>
      <c r="Q1269" t="s">
        <v>54</v>
      </c>
      <c r="R1269">
        <v>100824635</v>
      </c>
      <c r="S1269" t="s">
        <v>142</v>
      </c>
      <c r="T1269" t="s">
        <v>56</v>
      </c>
      <c r="U1269" t="s">
        <v>57</v>
      </c>
      <c r="V1269">
        <v>20569.36</v>
      </c>
      <c r="W1269">
        <v>21035.85</v>
      </c>
      <c r="X1269">
        <v>19201.560000000001</v>
      </c>
      <c r="Y1269">
        <v>1</v>
      </c>
      <c r="Z1269">
        <v>1</v>
      </c>
      <c r="AA1269" s="1">
        <v>42761</v>
      </c>
      <c r="AB1269">
        <v>27000</v>
      </c>
      <c r="AC1269" t="s">
        <v>56</v>
      </c>
      <c r="AD1269" t="s">
        <v>721</v>
      </c>
    </row>
    <row r="1270" spans="1:30" x14ac:dyDescent="0.3">
      <c r="A1270">
        <v>83217</v>
      </c>
      <c r="B1270">
        <v>1</v>
      </c>
      <c r="C1270" t="s">
        <v>672</v>
      </c>
      <c r="D1270" t="s">
        <v>718</v>
      </c>
      <c r="E1270">
        <v>21244394</v>
      </c>
      <c r="F1270">
        <v>7118633872</v>
      </c>
      <c r="G1270" t="s">
        <v>46</v>
      </c>
      <c r="H1270" t="s">
        <v>47</v>
      </c>
      <c r="I1270" t="s">
        <v>48</v>
      </c>
      <c r="J1270">
        <v>7032</v>
      </c>
      <c r="K1270" t="s">
        <v>49</v>
      </c>
      <c r="L1270">
        <v>659338</v>
      </c>
      <c r="M1270" t="s">
        <v>50</v>
      </c>
      <c r="N1270" t="s">
        <v>51</v>
      </c>
      <c r="O1270" t="s">
        <v>52</v>
      </c>
      <c r="P1270" t="s">
        <v>53</v>
      </c>
      <c r="Q1270" t="s">
        <v>54</v>
      </c>
      <c r="R1270">
        <v>101093720</v>
      </c>
      <c r="S1270" t="s">
        <v>55</v>
      </c>
      <c r="T1270" t="s">
        <v>56</v>
      </c>
      <c r="U1270" t="s">
        <v>57</v>
      </c>
      <c r="V1270">
        <v>1849.57</v>
      </c>
      <c r="W1270">
        <v>17640.96</v>
      </c>
      <c r="X1270">
        <v>15931.68</v>
      </c>
      <c r="Y1270">
        <v>1</v>
      </c>
      <c r="Z1270">
        <v>1</v>
      </c>
      <c r="AA1270" s="1">
        <v>42761</v>
      </c>
      <c r="AB1270">
        <v>27000</v>
      </c>
      <c r="AC1270" t="s">
        <v>56</v>
      </c>
      <c r="AD1270" t="s">
        <v>220</v>
      </c>
    </row>
    <row r="1271" spans="1:30" x14ac:dyDescent="0.3">
      <c r="A1271">
        <v>83390</v>
      </c>
      <c r="B1271">
        <v>1</v>
      </c>
      <c r="C1271" t="s">
        <v>672</v>
      </c>
      <c r="D1271" t="s">
        <v>718</v>
      </c>
      <c r="E1271">
        <v>21244393</v>
      </c>
      <c r="F1271">
        <v>7118667728</v>
      </c>
      <c r="G1271" t="s">
        <v>46</v>
      </c>
      <c r="H1271" t="s">
        <v>47</v>
      </c>
      <c r="I1271" t="s">
        <v>48</v>
      </c>
      <c r="J1271">
        <v>7032</v>
      </c>
      <c r="K1271" t="s">
        <v>49</v>
      </c>
      <c r="L1271">
        <v>659338</v>
      </c>
      <c r="M1271" t="s">
        <v>50</v>
      </c>
      <c r="N1271" t="s">
        <v>51</v>
      </c>
      <c r="O1271" t="s">
        <v>52</v>
      </c>
      <c r="P1271" t="s">
        <v>53</v>
      </c>
      <c r="Q1271" t="s">
        <v>54</v>
      </c>
      <c r="R1271">
        <v>101093720</v>
      </c>
      <c r="S1271" t="s">
        <v>55</v>
      </c>
      <c r="T1271" t="s">
        <v>56</v>
      </c>
      <c r="U1271" t="s">
        <v>57</v>
      </c>
      <c r="V1271">
        <v>1849.57</v>
      </c>
      <c r="W1271">
        <v>17582.03</v>
      </c>
      <c r="X1271">
        <v>15706.64</v>
      </c>
      <c r="Y1271">
        <v>1</v>
      </c>
      <c r="Z1271">
        <v>1</v>
      </c>
      <c r="AA1271" s="1">
        <v>42761</v>
      </c>
      <c r="AB1271">
        <v>27000</v>
      </c>
      <c r="AC1271" t="s">
        <v>56</v>
      </c>
      <c r="AD1271" t="s">
        <v>220</v>
      </c>
    </row>
    <row r="1272" spans="1:30" x14ac:dyDescent="0.3">
      <c r="A1272">
        <v>83223</v>
      </c>
      <c r="B1272">
        <v>1</v>
      </c>
      <c r="C1272" t="s">
        <v>672</v>
      </c>
      <c r="D1272" t="s">
        <v>718</v>
      </c>
      <c r="E1272">
        <v>21244400</v>
      </c>
      <c r="F1272">
        <v>7118633878</v>
      </c>
      <c r="G1272" t="s">
        <v>46</v>
      </c>
      <c r="H1272" t="s">
        <v>47</v>
      </c>
      <c r="I1272" t="s">
        <v>48</v>
      </c>
      <c r="J1272">
        <v>7032</v>
      </c>
      <c r="K1272" t="s">
        <v>49</v>
      </c>
      <c r="L1272">
        <v>5085216</v>
      </c>
      <c r="M1272" t="s">
        <v>75</v>
      </c>
      <c r="N1272" t="s">
        <v>76</v>
      </c>
      <c r="O1272" t="s">
        <v>52</v>
      </c>
      <c r="P1272" t="s">
        <v>53</v>
      </c>
      <c r="Q1272" t="s">
        <v>54</v>
      </c>
      <c r="R1272">
        <v>101093720</v>
      </c>
      <c r="S1272" t="s">
        <v>55</v>
      </c>
      <c r="T1272" t="s">
        <v>56</v>
      </c>
      <c r="U1272" t="s">
        <v>57</v>
      </c>
      <c r="V1272">
        <v>1849.57</v>
      </c>
      <c r="W1272">
        <v>17404.8</v>
      </c>
      <c r="X1272">
        <v>14896</v>
      </c>
      <c r="Y1272">
        <v>1</v>
      </c>
      <c r="Z1272">
        <v>1</v>
      </c>
      <c r="AA1272" s="1">
        <v>42761</v>
      </c>
      <c r="AB1272">
        <v>27000</v>
      </c>
      <c r="AC1272" t="s">
        <v>56</v>
      </c>
      <c r="AD1272" t="s">
        <v>184</v>
      </c>
    </row>
    <row r="1273" spans="1:30" x14ac:dyDescent="0.3">
      <c r="A1273">
        <v>83218</v>
      </c>
      <c r="B1273">
        <v>1</v>
      </c>
      <c r="C1273" t="s">
        <v>672</v>
      </c>
      <c r="D1273" t="s">
        <v>718</v>
      </c>
      <c r="E1273">
        <v>21244395</v>
      </c>
      <c r="F1273">
        <v>7118633873</v>
      </c>
      <c r="G1273" t="s">
        <v>46</v>
      </c>
      <c r="H1273" t="s">
        <v>47</v>
      </c>
      <c r="I1273" t="s">
        <v>48</v>
      </c>
      <c r="J1273">
        <v>7032</v>
      </c>
      <c r="K1273" t="s">
        <v>49</v>
      </c>
      <c r="L1273">
        <v>659338</v>
      </c>
      <c r="M1273" t="s">
        <v>50</v>
      </c>
      <c r="N1273" t="s">
        <v>51</v>
      </c>
      <c r="O1273" t="s">
        <v>52</v>
      </c>
      <c r="P1273" t="s">
        <v>53</v>
      </c>
      <c r="Q1273" t="s">
        <v>54</v>
      </c>
      <c r="R1273">
        <v>101093720</v>
      </c>
      <c r="S1273" t="s">
        <v>55</v>
      </c>
      <c r="T1273" t="s">
        <v>56</v>
      </c>
      <c r="U1273" t="s">
        <v>57</v>
      </c>
      <c r="V1273">
        <v>1849.57</v>
      </c>
      <c r="W1273">
        <v>13860.95</v>
      </c>
      <c r="X1273">
        <v>12763.44</v>
      </c>
      <c r="Y1273">
        <v>1</v>
      </c>
      <c r="Z1273">
        <v>1</v>
      </c>
      <c r="AA1273" s="1">
        <v>42761</v>
      </c>
      <c r="AB1273">
        <v>27000</v>
      </c>
      <c r="AC1273" t="s">
        <v>56</v>
      </c>
      <c r="AD1273" t="s">
        <v>220</v>
      </c>
    </row>
    <row r="1274" spans="1:30" x14ac:dyDescent="0.3">
      <c r="A1274">
        <v>84151</v>
      </c>
      <c r="B1274">
        <v>1</v>
      </c>
      <c r="C1274" t="s">
        <v>672</v>
      </c>
      <c r="D1274" t="s">
        <v>723</v>
      </c>
      <c r="E1274">
        <v>21256717</v>
      </c>
      <c r="F1274">
        <v>7118702571</v>
      </c>
      <c r="G1274" t="s">
        <v>46</v>
      </c>
      <c r="H1274" t="s">
        <v>47</v>
      </c>
      <c r="I1274" t="s">
        <v>48</v>
      </c>
      <c r="J1274">
        <v>7032</v>
      </c>
      <c r="K1274" t="s">
        <v>49</v>
      </c>
      <c r="L1274">
        <v>1363663</v>
      </c>
      <c r="M1274" t="s">
        <v>358</v>
      </c>
      <c r="N1274" t="s">
        <v>359</v>
      </c>
      <c r="O1274" t="s">
        <v>207</v>
      </c>
      <c r="P1274" t="s">
        <v>208</v>
      </c>
      <c r="Q1274" t="s">
        <v>54</v>
      </c>
      <c r="R1274">
        <v>100223303</v>
      </c>
      <c r="S1274" t="s">
        <v>64</v>
      </c>
      <c r="T1274" t="s">
        <v>56</v>
      </c>
      <c r="U1274" t="s">
        <v>57</v>
      </c>
      <c r="V1274">
        <v>4911.49</v>
      </c>
      <c r="W1274">
        <v>25480</v>
      </c>
      <c r="X1274">
        <v>23400</v>
      </c>
      <c r="Y1274">
        <v>1</v>
      </c>
      <c r="Z1274">
        <v>1</v>
      </c>
      <c r="AA1274" s="1">
        <v>42762</v>
      </c>
      <c r="AB1274">
        <v>27000</v>
      </c>
      <c r="AC1274" t="s">
        <v>56</v>
      </c>
      <c r="AD1274" t="s">
        <v>360</v>
      </c>
    </row>
    <row r="1275" spans="1:30" x14ac:dyDescent="0.3">
      <c r="A1275">
        <v>84113</v>
      </c>
      <c r="B1275">
        <v>1</v>
      </c>
      <c r="C1275" t="s">
        <v>672</v>
      </c>
      <c r="D1275" t="s">
        <v>723</v>
      </c>
      <c r="E1275">
        <v>21256721</v>
      </c>
      <c r="F1275">
        <v>7118676205</v>
      </c>
      <c r="G1275" t="s">
        <v>46</v>
      </c>
      <c r="H1275" t="s">
        <v>47</v>
      </c>
      <c r="I1275" t="s">
        <v>48</v>
      </c>
      <c r="J1275">
        <v>7032</v>
      </c>
      <c r="K1275" t="s">
        <v>49</v>
      </c>
      <c r="L1275">
        <v>4072295</v>
      </c>
      <c r="M1275" t="s">
        <v>377</v>
      </c>
      <c r="N1275" t="s">
        <v>225</v>
      </c>
      <c r="O1275" t="s">
        <v>207</v>
      </c>
      <c r="P1275" t="s">
        <v>208</v>
      </c>
      <c r="Q1275" t="s">
        <v>54</v>
      </c>
      <c r="R1275">
        <v>100223303</v>
      </c>
      <c r="S1275" t="s">
        <v>64</v>
      </c>
      <c r="T1275" t="s">
        <v>56</v>
      </c>
      <c r="U1275" t="s">
        <v>57</v>
      </c>
      <c r="V1275">
        <v>3591.13</v>
      </c>
      <c r="W1275">
        <v>24501.74</v>
      </c>
      <c r="X1275">
        <v>22477.42</v>
      </c>
      <c r="Y1275">
        <v>1</v>
      </c>
      <c r="Z1275">
        <v>1</v>
      </c>
      <c r="AA1275" s="1">
        <v>42762</v>
      </c>
      <c r="AB1275">
        <v>27000</v>
      </c>
      <c r="AC1275" t="s">
        <v>56</v>
      </c>
      <c r="AD1275" t="s">
        <v>689</v>
      </c>
    </row>
    <row r="1276" spans="1:30" x14ac:dyDescent="0.3">
      <c r="A1276">
        <v>84152</v>
      </c>
      <c r="B1276">
        <v>1</v>
      </c>
      <c r="C1276" t="s">
        <v>672</v>
      </c>
      <c r="D1276" t="s">
        <v>723</v>
      </c>
      <c r="E1276">
        <v>21256723</v>
      </c>
      <c r="F1276">
        <v>7118702572</v>
      </c>
      <c r="G1276" t="s">
        <v>46</v>
      </c>
      <c r="H1276" t="s">
        <v>47</v>
      </c>
      <c r="I1276" t="s">
        <v>48</v>
      </c>
      <c r="J1276">
        <v>7032</v>
      </c>
      <c r="K1276" t="s">
        <v>49</v>
      </c>
      <c r="L1276">
        <v>659338</v>
      </c>
      <c r="M1276" t="s">
        <v>50</v>
      </c>
      <c r="N1276" t="s">
        <v>51</v>
      </c>
      <c r="O1276" t="s">
        <v>52</v>
      </c>
      <c r="P1276" t="s">
        <v>53</v>
      </c>
      <c r="Q1276" t="s">
        <v>54</v>
      </c>
      <c r="R1276">
        <v>101093720</v>
      </c>
      <c r="S1276" t="s">
        <v>55</v>
      </c>
      <c r="T1276" t="s">
        <v>56</v>
      </c>
      <c r="U1276" t="s">
        <v>57</v>
      </c>
      <c r="V1276">
        <v>1849.57</v>
      </c>
      <c r="W1276">
        <v>23794.73</v>
      </c>
      <c r="X1276">
        <v>21948.12</v>
      </c>
      <c r="Y1276">
        <v>1</v>
      </c>
      <c r="Z1276">
        <v>1</v>
      </c>
      <c r="AA1276" s="1">
        <v>42762</v>
      </c>
      <c r="AB1276">
        <v>27000</v>
      </c>
      <c r="AC1276" t="s">
        <v>56</v>
      </c>
      <c r="AD1276" t="s">
        <v>220</v>
      </c>
    </row>
    <row r="1277" spans="1:30" x14ac:dyDescent="0.3">
      <c r="A1277">
        <v>84150</v>
      </c>
      <c r="B1277">
        <v>1</v>
      </c>
      <c r="C1277" t="s">
        <v>672</v>
      </c>
      <c r="D1277" t="s">
        <v>723</v>
      </c>
      <c r="E1277">
        <v>21256716</v>
      </c>
      <c r="F1277">
        <v>7118702570</v>
      </c>
      <c r="G1277" t="s">
        <v>46</v>
      </c>
      <c r="H1277" t="s">
        <v>47</v>
      </c>
      <c r="I1277" t="s">
        <v>48</v>
      </c>
      <c r="J1277">
        <v>7032</v>
      </c>
      <c r="K1277" t="s">
        <v>49</v>
      </c>
      <c r="L1277">
        <v>941735</v>
      </c>
      <c r="M1277" t="s">
        <v>124</v>
      </c>
      <c r="N1277" t="s">
        <v>125</v>
      </c>
      <c r="O1277" t="s">
        <v>126</v>
      </c>
      <c r="P1277" t="s">
        <v>127</v>
      </c>
      <c r="Q1277" t="s">
        <v>54</v>
      </c>
      <c r="R1277">
        <v>100894891</v>
      </c>
      <c r="S1277" t="s">
        <v>116</v>
      </c>
      <c r="T1277" t="s">
        <v>56</v>
      </c>
      <c r="U1277" t="s">
        <v>57</v>
      </c>
      <c r="V1277">
        <v>12647.51</v>
      </c>
      <c r="W1277">
        <v>22585.33</v>
      </c>
      <c r="X1277">
        <v>20966.29</v>
      </c>
      <c r="Y1277">
        <v>1</v>
      </c>
      <c r="Z1277">
        <v>1</v>
      </c>
      <c r="AA1277" s="1">
        <v>42762</v>
      </c>
      <c r="AB1277">
        <v>27000</v>
      </c>
      <c r="AC1277" t="s">
        <v>56</v>
      </c>
      <c r="AD1277" t="s">
        <v>128</v>
      </c>
    </row>
    <row r="1278" spans="1:30" x14ac:dyDescent="0.3">
      <c r="A1278">
        <v>84156</v>
      </c>
      <c r="B1278">
        <v>1</v>
      </c>
      <c r="C1278" t="s">
        <v>672</v>
      </c>
      <c r="D1278" t="s">
        <v>723</v>
      </c>
      <c r="E1278">
        <v>21256729</v>
      </c>
      <c r="F1278">
        <v>7118702585</v>
      </c>
      <c r="G1278" t="s">
        <v>46</v>
      </c>
      <c r="H1278" t="s">
        <v>47</v>
      </c>
      <c r="I1278" t="s">
        <v>48</v>
      </c>
      <c r="J1278">
        <v>7032</v>
      </c>
      <c r="K1278" t="s">
        <v>49</v>
      </c>
      <c r="L1278">
        <v>4119717</v>
      </c>
      <c r="M1278" t="s">
        <v>309</v>
      </c>
      <c r="N1278" t="s">
        <v>310</v>
      </c>
      <c r="O1278" t="s">
        <v>311</v>
      </c>
      <c r="P1278" t="s">
        <v>312</v>
      </c>
      <c r="Q1278" t="s">
        <v>54</v>
      </c>
      <c r="R1278">
        <v>100223303</v>
      </c>
      <c r="S1278" t="s">
        <v>64</v>
      </c>
      <c r="T1278" t="s">
        <v>56</v>
      </c>
      <c r="U1278" t="s">
        <v>57</v>
      </c>
      <c r="V1278">
        <v>5589.63</v>
      </c>
      <c r="W1278">
        <v>21818.92</v>
      </c>
      <c r="X1278">
        <v>19933.580000000002</v>
      </c>
      <c r="Y1278">
        <v>1</v>
      </c>
      <c r="Z1278">
        <v>1</v>
      </c>
      <c r="AA1278" s="1">
        <v>42762</v>
      </c>
      <c r="AB1278">
        <v>27000</v>
      </c>
      <c r="AC1278" t="s">
        <v>56</v>
      </c>
      <c r="AD1278" t="s">
        <v>313</v>
      </c>
    </row>
    <row r="1279" spans="1:30" x14ac:dyDescent="0.3">
      <c r="A1279">
        <v>84114</v>
      </c>
      <c r="B1279">
        <v>1</v>
      </c>
      <c r="C1279" t="s">
        <v>672</v>
      </c>
      <c r="D1279" t="s">
        <v>723</v>
      </c>
      <c r="E1279">
        <v>21256722</v>
      </c>
      <c r="F1279">
        <v>7118676206</v>
      </c>
      <c r="G1279" t="s">
        <v>46</v>
      </c>
      <c r="H1279" t="s">
        <v>47</v>
      </c>
      <c r="I1279" t="s">
        <v>48</v>
      </c>
      <c r="J1279">
        <v>7032</v>
      </c>
      <c r="K1279" t="s">
        <v>49</v>
      </c>
      <c r="L1279">
        <v>941468</v>
      </c>
      <c r="M1279" t="s">
        <v>205</v>
      </c>
      <c r="N1279" t="s">
        <v>206</v>
      </c>
      <c r="O1279" t="s">
        <v>207</v>
      </c>
      <c r="P1279" t="s">
        <v>208</v>
      </c>
      <c r="Q1279" t="s">
        <v>54</v>
      </c>
      <c r="R1279">
        <v>101093720</v>
      </c>
      <c r="S1279" t="s">
        <v>55</v>
      </c>
      <c r="T1279" t="s">
        <v>56</v>
      </c>
      <c r="U1279" t="s">
        <v>57</v>
      </c>
      <c r="V1279">
        <v>3755.12</v>
      </c>
      <c r="W1279">
        <v>21460.67</v>
      </c>
      <c r="X1279">
        <v>19587.46</v>
      </c>
      <c r="Y1279">
        <v>1</v>
      </c>
      <c r="Z1279">
        <v>1</v>
      </c>
      <c r="AA1279" s="1">
        <v>42762</v>
      </c>
      <c r="AB1279">
        <v>27000</v>
      </c>
      <c r="AC1279" t="s">
        <v>56</v>
      </c>
      <c r="AD1279" t="s">
        <v>209</v>
      </c>
    </row>
    <row r="1280" spans="1:30" x14ac:dyDescent="0.3">
      <c r="A1280">
        <v>84047</v>
      </c>
      <c r="B1280">
        <v>1</v>
      </c>
      <c r="C1280" t="s">
        <v>672</v>
      </c>
      <c r="D1280" t="s">
        <v>723</v>
      </c>
      <c r="E1280">
        <v>21256727</v>
      </c>
      <c r="F1280">
        <v>7118671425</v>
      </c>
      <c r="G1280" t="s">
        <v>46</v>
      </c>
      <c r="H1280" t="s">
        <v>47</v>
      </c>
      <c r="I1280" t="s">
        <v>48</v>
      </c>
      <c r="J1280">
        <v>7032</v>
      </c>
      <c r="K1280" t="s">
        <v>49</v>
      </c>
      <c r="L1280">
        <v>1363663</v>
      </c>
      <c r="M1280" t="s">
        <v>358</v>
      </c>
      <c r="N1280" t="s">
        <v>359</v>
      </c>
      <c r="O1280" t="s">
        <v>207</v>
      </c>
      <c r="P1280" t="s">
        <v>208</v>
      </c>
      <c r="Q1280" t="s">
        <v>54</v>
      </c>
      <c r="R1280">
        <v>100223303</v>
      </c>
      <c r="S1280" t="s">
        <v>64</v>
      </c>
      <c r="T1280" t="s">
        <v>56</v>
      </c>
      <c r="U1280" t="s">
        <v>57</v>
      </c>
      <c r="V1280">
        <v>4911.49</v>
      </c>
      <c r="W1280">
        <v>20815.2</v>
      </c>
      <c r="X1280">
        <v>19051.2</v>
      </c>
      <c r="Y1280">
        <v>1</v>
      </c>
      <c r="Z1280">
        <v>1</v>
      </c>
      <c r="AA1280" s="1">
        <v>42762</v>
      </c>
      <c r="AB1280">
        <v>27000</v>
      </c>
      <c r="AC1280" t="s">
        <v>56</v>
      </c>
      <c r="AD1280" t="s">
        <v>360</v>
      </c>
    </row>
    <row r="1281" spans="1:30" x14ac:dyDescent="0.3">
      <c r="A1281">
        <v>84147</v>
      </c>
      <c r="B1281">
        <v>1</v>
      </c>
      <c r="C1281" t="s">
        <v>672</v>
      </c>
      <c r="D1281" t="s">
        <v>723</v>
      </c>
      <c r="E1281">
        <v>21256726</v>
      </c>
      <c r="F1281">
        <v>7118702543</v>
      </c>
      <c r="G1281" t="s">
        <v>46</v>
      </c>
      <c r="H1281" t="s">
        <v>47</v>
      </c>
      <c r="I1281" t="s">
        <v>48</v>
      </c>
      <c r="J1281">
        <v>7032</v>
      </c>
      <c r="K1281" t="s">
        <v>49</v>
      </c>
      <c r="L1281">
        <v>646963</v>
      </c>
      <c r="M1281" t="s">
        <v>176</v>
      </c>
      <c r="N1281" t="s">
        <v>177</v>
      </c>
      <c r="O1281" t="s">
        <v>178</v>
      </c>
      <c r="P1281" t="s">
        <v>179</v>
      </c>
      <c r="Q1281" t="s">
        <v>54</v>
      </c>
      <c r="R1281">
        <v>100214689</v>
      </c>
      <c r="S1281" t="s">
        <v>155</v>
      </c>
      <c r="T1281" t="s">
        <v>56</v>
      </c>
      <c r="U1281" t="s">
        <v>57</v>
      </c>
      <c r="V1281">
        <v>8519.99</v>
      </c>
      <c r="W1281">
        <v>20729.240000000002</v>
      </c>
      <c r="X1281">
        <v>18935.72</v>
      </c>
      <c r="Y1281">
        <v>1</v>
      </c>
      <c r="Z1281">
        <v>1</v>
      </c>
      <c r="AA1281" s="1">
        <v>42762</v>
      </c>
      <c r="AB1281">
        <v>27000</v>
      </c>
      <c r="AC1281" t="s">
        <v>56</v>
      </c>
      <c r="AD1281" t="s">
        <v>180</v>
      </c>
    </row>
    <row r="1282" spans="1:30" x14ac:dyDescent="0.3">
      <c r="A1282">
        <v>83947</v>
      </c>
      <c r="B1282">
        <v>1</v>
      </c>
      <c r="C1282" t="s">
        <v>672</v>
      </c>
      <c r="D1282" t="s">
        <v>723</v>
      </c>
      <c r="E1282">
        <v>21256713</v>
      </c>
      <c r="F1282">
        <v>7118635693</v>
      </c>
      <c r="G1282" t="s">
        <v>46</v>
      </c>
      <c r="H1282" t="s">
        <v>47</v>
      </c>
      <c r="I1282" t="s">
        <v>48</v>
      </c>
      <c r="J1282">
        <v>7032</v>
      </c>
      <c r="K1282" t="s">
        <v>49</v>
      </c>
      <c r="L1282">
        <v>659338</v>
      </c>
      <c r="M1282" t="s">
        <v>50</v>
      </c>
      <c r="N1282" t="s">
        <v>51</v>
      </c>
      <c r="O1282" t="s">
        <v>52</v>
      </c>
      <c r="P1282" t="s">
        <v>53</v>
      </c>
      <c r="Q1282" t="s">
        <v>54</v>
      </c>
      <c r="R1282">
        <v>101093720</v>
      </c>
      <c r="S1282" t="s">
        <v>55</v>
      </c>
      <c r="T1282" t="s">
        <v>56</v>
      </c>
      <c r="U1282" t="s">
        <v>57</v>
      </c>
      <c r="V1282">
        <v>1849.57</v>
      </c>
      <c r="W1282">
        <v>19540.78</v>
      </c>
      <c r="X1282">
        <v>17298.32</v>
      </c>
      <c r="Y1282">
        <v>1</v>
      </c>
      <c r="Z1282">
        <v>1</v>
      </c>
      <c r="AA1282" s="1">
        <v>42762</v>
      </c>
      <c r="AB1282">
        <v>27000</v>
      </c>
      <c r="AC1282" t="s">
        <v>56</v>
      </c>
      <c r="AD1282" t="s">
        <v>220</v>
      </c>
    </row>
    <row r="1283" spans="1:30" x14ac:dyDescent="0.3">
      <c r="A1283">
        <v>84432</v>
      </c>
      <c r="B1283">
        <v>1</v>
      </c>
      <c r="C1283" t="s">
        <v>672</v>
      </c>
      <c r="D1283" t="s">
        <v>723</v>
      </c>
      <c r="E1283">
        <v>21260089</v>
      </c>
      <c r="F1283">
        <v>7118709230</v>
      </c>
      <c r="G1283" t="s">
        <v>46</v>
      </c>
      <c r="H1283" t="s">
        <v>47</v>
      </c>
      <c r="I1283" t="s">
        <v>48</v>
      </c>
      <c r="J1283">
        <v>7032</v>
      </c>
      <c r="K1283" t="s">
        <v>49</v>
      </c>
      <c r="L1283">
        <v>659338</v>
      </c>
      <c r="M1283" t="s">
        <v>50</v>
      </c>
      <c r="N1283" t="s">
        <v>51</v>
      </c>
      <c r="O1283" t="s">
        <v>52</v>
      </c>
      <c r="P1283" t="s">
        <v>53</v>
      </c>
      <c r="Q1283" t="s">
        <v>54</v>
      </c>
      <c r="R1283">
        <v>101093720</v>
      </c>
      <c r="S1283" t="s">
        <v>55</v>
      </c>
      <c r="T1283" t="s">
        <v>56</v>
      </c>
      <c r="U1283" t="s">
        <v>57</v>
      </c>
      <c r="V1283">
        <v>1849.57</v>
      </c>
      <c r="W1283">
        <v>13533.6</v>
      </c>
      <c r="X1283">
        <v>12596.4</v>
      </c>
      <c r="Y1283">
        <v>1</v>
      </c>
      <c r="Z1283">
        <v>1</v>
      </c>
      <c r="AA1283" s="1">
        <v>42762</v>
      </c>
      <c r="AB1283">
        <v>27000</v>
      </c>
      <c r="AC1283" t="s">
        <v>56</v>
      </c>
      <c r="AD1283" t="s">
        <v>220</v>
      </c>
    </row>
    <row r="1284" spans="1:30" x14ac:dyDescent="0.3">
      <c r="A1284">
        <v>83971</v>
      </c>
      <c r="B1284">
        <v>1</v>
      </c>
      <c r="C1284" t="s">
        <v>672</v>
      </c>
      <c r="D1284" t="s">
        <v>723</v>
      </c>
      <c r="E1284">
        <v>21256720</v>
      </c>
      <c r="F1284">
        <v>7118638664</v>
      </c>
      <c r="G1284" t="s">
        <v>46</v>
      </c>
      <c r="H1284" t="s">
        <v>47</v>
      </c>
      <c r="I1284" t="s">
        <v>48</v>
      </c>
      <c r="J1284">
        <v>7032</v>
      </c>
      <c r="K1284" t="s">
        <v>49</v>
      </c>
      <c r="L1284">
        <v>659338</v>
      </c>
      <c r="M1284" t="s">
        <v>50</v>
      </c>
      <c r="N1284" t="s">
        <v>51</v>
      </c>
      <c r="O1284" t="s">
        <v>52</v>
      </c>
      <c r="P1284" t="s">
        <v>53</v>
      </c>
      <c r="Q1284" t="s">
        <v>54</v>
      </c>
      <c r="R1284">
        <v>101093720</v>
      </c>
      <c r="S1284" t="s">
        <v>55</v>
      </c>
      <c r="T1284" t="s">
        <v>56</v>
      </c>
      <c r="U1284" t="s">
        <v>57</v>
      </c>
      <c r="V1284">
        <v>1849.57</v>
      </c>
      <c r="W1284">
        <v>11818.36</v>
      </c>
      <c r="X1284">
        <v>10583.76</v>
      </c>
      <c r="Y1284">
        <v>1</v>
      </c>
      <c r="Z1284">
        <v>1</v>
      </c>
      <c r="AA1284" s="1">
        <v>42762</v>
      </c>
      <c r="AB1284">
        <v>27000</v>
      </c>
      <c r="AC1284" t="s">
        <v>56</v>
      </c>
      <c r="AD1284" t="s">
        <v>220</v>
      </c>
    </row>
    <row r="1285" spans="1:30" x14ac:dyDescent="0.3">
      <c r="A1285">
        <v>84552</v>
      </c>
      <c r="B1285">
        <v>1</v>
      </c>
      <c r="C1285" t="s">
        <v>672</v>
      </c>
      <c r="D1285" t="s">
        <v>726</v>
      </c>
      <c r="E1285">
        <v>21266936</v>
      </c>
      <c r="F1285">
        <v>7118728326</v>
      </c>
      <c r="G1285" t="s">
        <v>46</v>
      </c>
      <c r="H1285" t="s">
        <v>47</v>
      </c>
      <c r="I1285" t="s">
        <v>48</v>
      </c>
      <c r="J1285">
        <v>7032</v>
      </c>
      <c r="K1285" t="s">
        <v>49</v>
      </c>
      <c r="L1285">
        <v>3025769</v>
      </c>
      <c r="M1285" t="s">
        <v>62</v>
      </c>
      <c r="N1285" t="s">
        <v>63</v>
      </c>
      <c r="O1285" t="s">
        <v>52</v>
      </c>
      <c r="P1285" t="s">
        <v>53</v>
      </c>
      <c r="Q1285" t="s">
        <v>54</v>
      </c>
      <c r="R1285">
        <v>100223303</v>
      </c>
      <c r="S1285" t="s">
        <v>64</v>
      </c>
      <c r="T1285" t="s">
        <v>56</v>
      </c>
      <c r="U1285" t="s">
        <v>57</v>
      </c>
      <c r="V1285">
        <v>1674.03</v>
      </c>
      <c r="W1285">
        <v>25420</v>
      </c>
      <c r="X1285">
        <v>23616</v>
      </c>
      <c r="Y1285">
        <v>1</v>
      </c>
      <c r="Z1285">
        <v>1</v>
      </c>
      <c r="AA1285" s="1">
        <v>42763</v>
      </c>
      <c r="AB1285">
        <v>27000</v>
      </c>
      <c r="AC1285" t="s">
        <v>56</v>
      </c>
      <c r="AD1285" t="s">
        <v>65</v>
      </c>
    </row>
    <row r="1286" spans="1:30" x14ac:dyDescent="0.3">
      <c r="A1286">
        <v>84548</v>
      </c>
      <c r="B1286">
        <v>1</v>
      </c>
      <c r="C1286" t="s">
        <v>672</v>
      </c>
      <c r="D1286" t="s">
        <v>726</v>
      </c>
      <c r="E1286">
        <v>21266925</v>
      </c>
      <c r="F1286">
        <v>7118728310</v>
      </c>
      <c r="G1286" t="s">
        <v>46</v>
      </c>
      <c r="H1286" t="s">
        <v>47</v>
      </c>
      <c r="I1286" t="s">
        <v>48</v>
      </c>
      <c r="J1286">
        <v>7032</v>
      </c>
      <c r="K1286" t="s">
        <v>49</v>
      </c>
      <c r="L1286">
        <v>659338</v>
      </c>
      <c r="M1286" t="s">
        <v>50</v>
      </c>
      <c r="N1286" t="s">
        <v>51</v>
      </c>
      <c r="O1286" t="s">
        <v>52</v>
      </c>
      <c r="P1286" t="s">
        <v>53</v>
      </c>
      <c r="Q1286" t="s">
        <v>54</v>
      </c>
      <c r="R1286">
        <v>101093720</v>
      </c>
      <c r="S1286" t="s">
        <v>55</v>
      </c>
      <c r="T1286" t="s">
        <v>56</v>
      </c>
      <c r="U1286" t="s">
        <v>57</v>
      </c>
      <c r="V1286">
        <v>1849.57</v>
      </c>
      <c r="W1286">
        <v>23520</v>
      </c>
      <c r="X1286">
        <v>21600</v>
      </c>
      <c r="Y1286">
        <v>1</v>
      </c>
      <c r="Z1286">
        <v>1</v>
      </c>
      <c r="AA1286" s="1">
        <v>42763</v>
      </c>
      <c r="AB1286">
        <v>27000</v>
      </c>
      <c r="AC1286" t="s">
        <v>56</v>
      </c>
      <c r="AD1286" t="s">
        <v>220</v>
      </c>
    </row>
    <row r="1287" spans="1:30" x14ac:dyDescent="0.3">
      <c r="A1287">
        <v>84550</v>
      </c>
      <c r="B1287">
        <v>1</v>
      </c>
      <c r="C1287" t="s">
        <v>672</v>
      </c>
      <c r="D1287" t="s">
        <v>726</v>
      </c>
      <c r="E1287">
        <v>21266927</v>
      </c>
      <c r="F1287">
        <v>7118728312</v>
      </c>
      <c r="G1287" t="s">
        <v>46</v>
      </c>
      <c r="H1287" t="s">
        <v>47</v>
      </c>
      <c r="I1287" t="s">
        <v>48</v>
      </c>
      <c r="J1287">
        <v>7032</v>
      </c>
      <c r="K1287" t="s">
        <v>49</v>
      </c>
      <c r="L1287">
        <v>4939405</v>
      </c>
      <c r="M1287" t="s">
        <v>386</v>
      </c>
      <c r="N1287" t="s">
        <v>113</v>
      </c>
      <c r="O1287" t="s">
        <v>114</v>
      </c>
      <c r="P1287" t="s">
        <v>587</v>
      </c>
      <c r="Q1287" t="s">
        <v>54</v>
      </c>
      <c r="R1287">
        <v>100894891</v>
      </c>
      <c r="S1287" t="s">
        <v>116</v>
      </c>
      <c r="T1287" t="s">
        <v>56</v>
      </c>
      <c r="U1287" t="s">
        <v>57</v>
      </c>
      <c r="V1287">
        <v>13555.08</v>
      </c>
      <c r="W1287">
        <v>22732.83</v>
      </c>
      <c r="X1287">
        <v>20670.939999999999</v>
      </c>
      <c r="Y1287">
        <v>1</v>
      </c>
      <c r="Z1287">
        <v>1</v>
      </c>
      <c r="AA1287" s="1">
        <v>42763</v>
      </c>
      <c r="AB1287">
        <v>27000</v>
      </c>
      <c r="AC1287" t="s">
        <v>56</v>
      </c>
      <c r="AD1287" t="s">
        <v>117</v>
      </c>
    </row>
    <row r="1288" spans="1:30" x14ac:dyDescent="0.3">
      <c r="A1288">
        <v>84489</v>
      </c>
      <c r="B1288">
        <v>1</v>
      </c>
      <c r="C1288" t="s">
        <v>672</v>
      </c>
      <c r="D1288" t="s">
        <v>726</v>
      </c>
      <c r="E1288">
        <v>21266928</v>
      </c>
      <c r="F1288">
        <v>7118706312</v>
      </c>
      <c r="G1288" t="s">
        <v>46</v>
      </c>
      <c r="H1288" t="s">
        <v>47</v>
      </c>
      <c r="I1288" t="s">
        <v>48</v>
      </c>
      <c r="J1288">
        <v>7032</v>
      </c>
      <c r="K1288" t="s">
        <v>49</v>
      </c>
      <c r="L1288">
        <v>915409</v>
      </c>
      <c r="M1288" t="s">
        <v>247</v>
      </c>
      <c r="N1288" t="s">
        <v>248</v>
      </c>
      <c r="O1288" t="s">
        <v>249</v>
      </c>
      <c r="P1288" t="s">
        <v>250</v>
      </c>
      <c r="Q1288" t="s">
        <v>54</v>
      </c>
      <c r="R1288">
        <v>100422206</v>
      </c>
      <c r="S1288" t="s">
        <v>615</v>
      </c>
      <c r="T1288" t="s">
        <v>56</v>
      </c>
      <c r="U1288" t="s">
        <v>57</v>
      </c>
      <c r="V1288">
        <v>4882</v>
      </c>
      <c r="W1288">
        <v>22474.67</v>
      </c>
      <c r="X1288">
        <v>20455.48</v>
      </c>
      <c r="Y1288">
        <v>1</v>
      </c>
      <c r="Z1288">
        <v>1</v>
      </c>
      <c r="AA1288" s="1">
        <v>42763</v>
      </c>
      <c r="AB1288">
        <v>27000</v>
      </c>
      <c r="AC1288" t="s">
        <v>56</v>
      </c>
      <c r="AD1288" t="s">
        <v>634</v>
      </c>
    </row>
    <row r="1289" spans="1:30" x14ac:dyDescent="0.3">
      <c r="A1289">
        <v>84494</v>
      </c>
      <c r="B1289">
        <v>1</v>
      </c>
      <c r="C1289" t="s">
        <v>672</v>
      </c>
      <c r="D1289" t="s">
        <v>726</v>
      </c>
      <c r="E1289">
        <v>21266932</v>
      </c>
      <c r="F1289">
        <v>7118706317</v>
      </c>
      <c r="G1289" t="s">
        <v>46</v>
      </c>
      <c r="H1289" t="s">
        <v>47</v>
      </c>
      <c r="I1289" t="s">
        <v>48</v>
      </c>
      <c r="J1289">
        <v>7032</v>
      </c>
      <c r="K1289" t="s">
        <v>49</v>
      </c>
      <c r="L1289">
        <v>3965425</v>
      </c>
      <c r="M1289" t="s">
        <v>151</v>
      </c>
      <c r="N1289" t="s">
        <v>152</v>
      </c>
      <c r="O1289" t="s">
        <v>153</v>
      </c>
      <c r="P1289" t="s">
        <v>154</v>
      </c>
      <c r="Q1289" t="s">
        <v>54</v>
      </c>
      <c r="R1289">
        <v>100297681</v>
      </c>
      <c r="S1289" t="s">
        <v>258</v>
      </c>
      <c r="T1289" t="s">
        <v>56</v>
      </c>
      <c r="U1289" t="s">
        <v>57</v>
      </c>
      <c r="V1289">
        <v>3702.53</v>
      </c>
      <c r="W1289">
        <v>22324.61</v>
      </c>
      <c r="X1289">
        <v>20339.099999999999</v>
      </c>
      <c r="Y1289">
        <v>1</v>
      </c>
      <c r="Z1289">
        <v>1</v>
      </c>
      <c r="AA1289" s="1">
        <v>42763</v>
      </c>
      <c r="AB1289">
        <v>27000</v>
      </c>
      <c r="AC1289" t="s">
        <v>56</v>
      </c>
      <c r="AD1289" t="s">
        <v>298</v>
      </c>
    </row>
    <row r="1290" spans="1:30" x14ac:dyDescent="0.3">
      <c r="A1290">
        <v>84549</v>
      </c>
      <c r="B1290">
        <v>1</v>
      </c>
      <c r="C1290" t="s">
        <v>672</v>
      </c>
      <c r="D1290" t="s">
        <v>726</v>
      </c>
      <c r="E1290">
        <v>21266926</v>
      </c>
      <c r="F1290">
        <v>7118728311</v>
      </c>
      <c r="G1290" t="s">
        <v>46</v>
      </c>
      <c r="H1290" t="s">
        <v>47</v>
      </c>
      <c r="I1290" t="s">
        <v>48</v>
      </c>
      <c r="J1290">
        <v>7032</v>
      </c>
      <c r="K1290" t="s">
        <v>49</v>
      </c>
      <c r="L1290">
        <v>659338</v>
      </c>
      <c r="M1290" t="s">
        <v>50</v>
      </c>
      <c r="N1290" t="s">
        <v>51</v>
      </c>
      <c r="O1290" t="s">
        <v>52</v>
      </c>
      <c r="P1290" t="s">
        <v>53</v>
      </c>
      <c r="Q1290" t="s">
        <v>54</v>
      </c>
      <c r="R1290">
        <v>101093720</v>
      </c>
      <c r="S1290" t="s">
        <v>55</v>
      </c>
      <c r="T1290" t="s">
        <v>56</v>
      </c>
      <c r="U1290" t="s">
        <v>57</v>
      </c>
      <c r="V1290">
        <v>1849.57</v>
      </c>
      <c r="W1290">
        <v>21583.200000000001</v>
      </c>
      <c r="X1290">
        <v>19584</v>
      </c>
      <c r="Y1290">
        <v>1</v>
      </c>
      <c r="Z1290">
        <v>1</v>
      </c>
      <c r="AA1290" s="1">
        <v>42763</v>
      </c>
      <c r="AB1290">
        <v>27000</v>
      </c>
      <c r="AC1290" t="s">
        <v>56</v>
      </c>
      <c r="AD1290" t="s">
        <v>220</v>
      </c>
    </row>
    <row r="1291" spans="1:30" x14ac:dyDescent="0.3">
      <c r="A1291">
        <v>84511</v>
      </c>
      <c r="B1291">
        <v>1</v>
      </c>
      <c r="C1291" t="s">
        <v>672</v>
      </c>
      <c r="D1291" t="s">
        <v>726</v>
      </c>
      <c r="E1291">
        <v>21266934</v>
      </c>
      <c r="F1291">
        <v>7118709835</v>
      </c>
      <c r="G1291" t="s">
        <v>46</v>
      </c>
      <c r="H1291" t="s">
        <v>47</v>
      </c>
      <c r="I1291" t="s">
        <v>48</v>
      </c>
      <c r="J1291">
        <v>7032</v>
      </c>
      <c r="K1291" t="s">
        <v>49</v>
      </c>
      <c r="L1291">
        <v>942421</v>
      </c>
      <c r="M1291" t="s">
        <v>261</v>
      </c>
      <c r="N1291" t="s">
        <v>262</v>
      </c>
      <c r="O1291" t="s">
        <v>263</v>
      </c>
      <c r="P1291" t="s">
        <v>264</v>
      </c>
      <c r="Q1291" t="s">
        <v>54</v>
      </c>
      <c r="R1291">
        <v>100422206</v>
      </c>
      <c r="S1291" t="s">
        <v>615</v>
      </c>
      <c r="T1291" t="s">
        <v>56</v>
      </c>
      <c r="U1291" t="s">
        <v>57</v>
      </c>
      <c r="V1291">
        <v>3615.16</v>
      </c>
      <c r="W1291">
        <v>21429.25</v>
      </c>
      <c r="X1291">
        <v>19543.099999999999</v>
      </c>
      <c r="Y1291">
        <v>1</v>
      </c>
      <c r="Z1291">
        <v>1</v>
      </c>
      <c r="AA1291" s="1">
        <v>42763</v>
      </c>
      <c r="AB1291">
        <v>27000</v>
      </c>
      <c r="AC1291" t="s">
        <v>56</v>
      </c>
      <c r="AD1291" t="s">
        <v>695</v>
      </c>
    </row>
    <row r="1292" spans="1:30" x14ac:dyDescent="0.3">
      <c r="A1292">
        <v>84493</v>
      </c>
      <c r="B1292">
        <v>1</v>
      </c>
      <c r="C1292" t="s">
        <v>672</v>
      </c>
      <c r="D1292" t="s">
        <v>726</v>
      </c>
      <c r="E1292">
        <v>21266931</v>
      </c>
      <c r="F1292">
        <v>7118706316</v>
      </c>
      <c r="G1292" t="s">
        <v>46</v>
      </c>
      <c r="H1292" t="s">
        <v>47</v>
      </c>
      <c r="I1292" t="s">
        <v>48</v>
      </c>
      <c r="J1292">
        <v>7032</v>
      </c>
      <c r="K1292" t="s">
        <v>49</v>
      </c>
      <c r="L1292">
        <v>941735</v>
      </c>
      <c r="M1292" t="s">
        <v>124</v>
      </c>
      <c r="N1292" t="s">
        <v>125</v>
      </c>
      <c r="O1292" t="s">
        <v>126</v>
      </c>
      <c r="P1292" t="s">
        <v>127</v>
      </c>
      <c r="Q1292" t="s">
        <v>54</v>
      </c>
      <c r="R1292">
        <v>100894891</v>
      </c>
      <c r="S1292" t="s">
        <v>116</v>
      </c>
      <c r="T1292" t="s">
        <v>56</v>
      </c>
      <c r="U1292" t="s">
        <v>57</v>
      </c>
      <c r="V1292">
        <v>12647.51</v>
      </c>
      <c r="W1292">
        <v>21281.11</v>
      </c>
      <c r="X1292">
        <v>19410.400000000001</v>
      </c>
      <c r="Y1292">
        <v>1</v>
      </c>
      <c r="Z1292">
        <v>1</v>
      </c>
      <c r="AA1292" s="1">
        <v>42763</v>
      </c>
      <c r="AB1292">
        <v>27000</v>
      </c>
      <c r="AC1292" t="s">
        <v>56</v>
      </c>
      <c r="AD1292" t="s">
        <v>128</v>
      </c>
    </row>
    <row r="1293" spans="1:30" x14ac:dyDescent="0.3">
      <c r="A1293">
        <v>84490</v>
      </c>
      <c r="B1293">
        <v>1</v>
      </c>
      <c r="C1293" t="s">
        <v>672</v>
      </c>
      <c r="D1293" t="s">
        <v>726</v>
      </c>
      <c r="E1293">
        <v>21266929</v>
      </c>
      <c r="F1293">
        <v>7118706313</v>
      </c>
      <c r="G1293" t="s">
        <v>46</v>
      </c>
      <c r="H1293" t="s">
        <v>47</v>
      </c>
      <c r="I1293" t="s">
        <v>48</v>
      </c>
      <c r="J1293">
        <v>7032</v>
      </c>
      <c r="K1293" t="s">
        <v>49</v>
      </c>
      <c r="L1293">
        <v>915409</v>
      </c>
      <c r="M1293" t="s">
        <v>247</v>
      </c>
      <c r="N1293" t="s">
        <v>248</v>
      </c>
      <c r="O1293" t="s">
        <v>249</v>
      </c>
      <c r="P1293" t="s">
        <v>250</v>
      </c>
      <c r="Q1293" t="s">
        <v>54</v>
      </c>
      <c r="R1293">
        <v>100422206</v>
      </c>
      <c r="S1293" t="s">
        <v>615</v>
      </c>
      <c r="T1293" t="s">
        <v>56</v>
      </c>
      <c r="U1293" t="s">
        <v>57</v>
      </c>
      <c r="V1293">
        <v>4882</v>
      </c>
      <c r="W1293">
        <v>20785.45</v>
      </c>
      <c r="X1293">
        <v>19058.400000000001</v>
      </c>
      <c r="Y1293">
        <v>1</v>
      </c>
      <c r="Z1293">
        <v>1</v>
      </c>
      <c r="AA1293" s="1">
        <v>42763</v>
      </c>
      <c r="AB1293">
        <v>27000</v>
      </c>
      <c r="AC1293" t="s">
        <v>56</v>
      </c>
      <c r="AD1293" t="s">
        <v>634</v>
      </c>
    </row>
    <row r="1294" spans="1:30" x14ac:dyDescent="0.3">
      <c r="A1294">
        <v>84547</v>
      </c>
      <c r="B1294">
        <v>1</v>
      </c>
      <c r="C1294" t="s">
        <v>672</v>
      </c>
      <c r="D1294" t="s">
        <v>726</v>
      </c>
      <c r="E1294">
        <v>21266924</v>
      </c>
      <c r="F1294">
        <v>7118728297</v>
      </c>
      <c r="G1294" t="s">
        <v>46</v>
      </c>
      <c r="H1294" t="s">
        <v>47</v>
      </c>
      <c r="I1294" t="s">
        <v>48</v>
      </c>
      <c r="J1294">
        <v>7032</v>
      </c>
      <c r="K1294" t="s">
        <v>49</v>
      </c>
      <c r="L1294">
        <v>659338</v>
      </c>
      <c r="M1294" t="s">
        <v>50</v>
      </c>
      <c r="N1294" t="s">
        <v>51</v>
      </c>
      <c r="O1294" t="s">
        <v>52</v>
      </c>
      <c r="P1294" t="s">
        <v>53</v>
      </c>
      <c r="Q1294" t="s">
        <v>54</v>
      </c>
      <c r="R1294">
        <v>101093720</v>
      </c>
      <c r="S1294" t="s">
        <v>55</v>
      </c>
      <c r="T1294" t="s">
        <v>56</v>
      </c>
      <c r="U1294" t="s">
        <v>57</v>
      </c>
      <c r="V1294">
        <v>1849.57</v>
      </c>
      <c r="W1294">
        <v>17350.810000000001</v>
      </c>
      <c r="X1294">
        <v>15785.4</v>
      </c>
      <c r="Y1294">
        <v>1</v>
      </c>
      <c r="Z1294">
        <v>1</v>
      </c>
      <c r="AA1294" s="1">
        <v>42763</v>
      </c>
      <c r="AB1294">
        <v>27000</v>
      </c>
      <c r="AC1294" t="s">
        <v>56</v>
      </c>
      <c r="AD1294" t="s">
        <v>220</v>
      </c>
    </row>
    <row r="1295" spans="1:30" x14ac:dyDescent="0.3">
      <c r="A1295">
        <v>84731</v>
      </c>
      <c r="B1295">
        <v>1</v>
      </c>
      <c r="C1295" t="s">
        <v>672</v>
      </c>
      <c r="D1295" t="s">
        <v>727</v>
      </c>
      <c r="E1295">
        <v>21277032</v>
      </c>
      <c r="F1295">
        <v>7118706228</v>
      </c>
      <c r="G1295" t="s">
        <v>46</v>
      </c>
      <c r="H1295" t="s">
        <v>47</v>
      </c>
      <c r="I1295" t="s">
        <v>48</v>
      </c>
      <c r="J1295">
        <v>7032</v>
      </c>
      <c r="K1295" t="s">
        <v>49</v>
      </c>
      <c r="L1295">
        <v>4072295</v>
      </c>
      <c r="M1295" t="s">
        <v>377</v>
      </c>
      <c r="N1295" t="s">
        <v>225</v>
      </c>
      <c r="O1295" t="s">
        <v>207</v>
      </c>
      <c r="P1295" t="s">
        <v>208</v>
      </c>
      <c r="Q1295" t="s">
        <v>54</v>
      </c>
      <c r="R1295">
        <v>100223303</v>
      </c>
      <c r="S1295" t="s">
        <v>64</v>
      </c>
      <c r="T1295" t="s">
        <v>56</v>
      </c>
      <c r="U1295" t="s">
        <v>57</v>
      </c>
      <c r="V1295">
        <v>3591.13</v>
      </c>
      <c r="W1295">
        <v>24781.61</v>
      </c>
      <c r="X1295">
        <v>22736.44</v>
      </c>
      <c r="Y1295">
        <v>1</v>
      </c>
      <c r="Z1295">
        <v>1</v>
      </c>
      <c r="AA1295" s="1">
        <v>42765</v>
      </c>
      <c r="AB1295">
        <v>27000</v>
      </c>
      <c r="AC1295" t="s">
        <v>56</v>
      </c>
      <c r="AD1295" t="s">
        <v>689</v>
      </c>
    </row>
    <row r="1296" spans="1:30" x14ac:dyDescent="0.3">
      <c r="A1296">
        <v>84952</v>
      </c>
      <c r="B1296">
        <v>1</v>
      </c>
      <c r="C1296" t="s">
        <v>672</v>
      </c>
      <c r="D1296" t="s">
        <v>727</v>
      </c>
      <c r="E1296">
        <v>21277023</v>
      </c>
      <c r="F1296">
        <v>7118762723</v>
      </c>
      <c r="G1296" t="s">
        <v>46</v>
      </c>
      <c r="H1296" t="s">
        <v>47</v>
      </c>
      <c r="I1296" t="s">
        <v>48</v>
      </c>
      <c r="J1296">
        <v>7032</v>
      </c>
      <c r="K1296" t="s">
        <v>49</v>
      </c>
      <c r="L1296">
        <v>931925</v>
      </c>
      <c r="M1296" t="s">
        <v>239</v>
      </c>
      <c r="N1296" t="s">
        <v>240</v>
      </c>
      <c r="O1296" t="s">
        <v>241</v>
      </c>
      <c r="P1296" t="s">
        <v>242</v>
      </c>
      <c r="Q1296" t="s">
        <v>54</v>
      </c>
      <c r="R1296">
        <v>100422206</v>
      </c>
      <c r="S1296" t="s">
        <v>615</v>
      </c>
      <c r="T1296" t="s">
        <v>56</v>
      </c>
      <c r="U1296" t="s">
        <v>57</v>
      </c>
      <c r="V1296">
        <v>3365.31</v>
      </c>
      <c r="W1296">
        <v>23138.400000000001</v>
      </c>
      <c r="X1296">
        <v>21249.98</v>
      </c>
      <c r="Y1296">
        <v>1</v>
      </c>
      <c r="Z1296">
        <v>1</v>
      </c>
      <c r="AA1296" s="1">
        <v>42765</v>
      </c>
      <c r="AB1296">
        <v>27000</v>
      </c>
      <c r="AC1296" t="s">
        <v>56</v>
      </c>
      <c r="AD1296" t="s">
        <v>686</v>
      </c>
    </row>
    <row r="1297" spans="1:30" x14ac:dyDescent="0.3">
      <c r="A1297">
        <v>84953</v>
      </c>
      <c r="B1297">
        <v>1</v>
      </c>
      <c r="C1297" t="s">
        <v>672</v>
      </c>
      <c r="D1297" t="s">
        <v>727</v>
      </c>
      <c r="E1297">
        <v>21277024</v>
      </c>
      <c r="F1297">
        <v>7118762724</v>
      </c>
      <c r="G1297" t="s">
        <v>46</v>
      </c>
      <c r="H1297" t="s">
        <v>47</v>
      </c>
      <c r="I1297" t="s">
        <v>48</v>
      </c>
      <c r="J1297">
        <v>7032</v>
      </c>
      <c r="K1297" t="s">
        <v>49</v>
      </c>
      <c r="L1297">
        <v>4113123</v>
      </c>
      <c r="M1297" t="s">
        <v>279</v>
      </c>
      <c r="N1297" t="s">
        <v>280</v>
      </c>
      <c r="O1297" t="s">
        <v>281</v>
      </c>
      <c r="P1297" t="s">
        <v>282</v>
      </c>
      <c r="Q1297" t="s">
        <v>54</v>
      </c>
      <c r="R1297">
        <v>100214689</v>
      </c>
      <c r="S1297" t="s">
        <v>155</v>
      </c>
      <c r="T1297" t="s">
        <v>56</v>
      </c>
      <c r="U1297" t="s">
        <v>57</v>
      </c>
      <c r="V1297">
        <v>3534.43</v>
      </c>
      <c r="W1297">
        <v>22944.51</v>
      </c>
      <c r="X1297">
        <v>20942.12</v>
      </c>
      <c r="Y1297">
        <v>1</v>
      </c>
      <c r="Z1297">
        <v>1</v>
      </c>
      <c r="AA1297" s="1">
        <v>42765</v>
      </c>
      <c r="AB1297">
        <v>27000</v>
      </c>
      <c r="AC1297" t="s">
        <v>56</v>
      </c>
      <c r="AD1297" t="s">
        <v>303</v>
      </c>
    </row>
    <row r="1298" spans="1:30" x14ac:dyDescent="0.3">
      <c r="A1298">
        <v>84729</v>
      </c>
      <c r="B1298">
        <v>1</v>
      </c>
      <c r="C1298" t="s">
        <v>672</v>
      </c>
      <c r="D1298" t="s">
        <v>727</v>
      </c>
      <c r="E1298">
        <v>21277030</v>
      </c>
      <c r="F1298">
        <v>7118706226</v>
      </c>
      <c r="G1298" t="s">
        <v>46</v>
      </c>
      <c r="H1298" t="s">
        <v>47</v>
      </c>
      <c r="I1298" t="s">
        <v>48</v>
      </c>
      <c r="J1298">
        <v>7032</v>
      </c>
      <c r="K1298" t="s">
        <v>49</v>
      </c>
      <c r="L1298">
        <v>3537341</v>
      </c>
      <c r="M1298" t="s">
        <v>320</v>
      </c>
      <c r="N1298" t="s">
        <v>133</v>
      </c>
      <c r="O1298" t="s">
        <v>84</v>
      </c>
      <c r="P1298" t="s">
        <v>85</v>
      </c>
      <c r="Q1298" t="s">
        <v>54</v>
      </c>
      <c r="R1298">
        <v>100223303</v>
      </c>
      <c r="S1298" t="s">
        <v>64</v>
      </c>
      <c r="T1298" t="s">
        <v>56</v>
      </c>
      <c r="U1298" t="s">
        <v>57</v>
      </c>
      <c r="V1298">
        <v>12138.71</v>
      </c>
      <c r="W1298">
        <v>22594.97</v>
      </c>
      <c r="X1298">
        <v>20805.599999999999</v>
      </c>
      <c r="Y1298">
        <v>1</v>
      </c>
      <c r="Z1298">
        <v>1</v>
      </c>
      <c r="AA1298" s="1">
        <v>42765</v>
      </c>
      <c r="AB1298">
        <v>27000</v>
      </c>
      <c r="AC1298" t="s">
        <v>56</v>
      </c>
      <c r="AD1298" t="s">
        <v>134</v>
      </c>
    </row>
    <row r="1299" spans="1:30" x14ac:dyDescent="0.3">
      <c r="A1299">
        <v>84955</v>
      </c>
      <c r="B1299">
        <v>1</v>
      </c>
      <c r="C1299" t="s">
        <v>672</v>
      </c>
      <c r="D1299" t="s">
        <v>727</v>
      </c>
      <c r="E1299">
        <v>21277026</v>
      </c>
      <c r="F1299">
        <v>7118762726</v>
      </c>
      <c r="G1299" t="s">
        <v>46</v>
      </c>
      <c r="H1299" t="s">
        <v>47</v>
      </c>
      <c r="I1299" t="s">
        <v>48</v>
      </c>
      <c r="J1299">
        <v>7032</v>
      </c>
      <c r="K1299" t="s">
        <v>49</v>
      </c>
      <c r="L1299">
        <v>931560</v>
      </c>
      <c r="M1299" t="s">
        <v>337</v>
      </c>
      <c r="N1299" t="s">
        <v>338</v>
      </c>
      <c r="O1299" t="s">
        <v>241</v>
      </c>
      <c r="P1299" t="s">
        <v>242</v>
      </c>
      <c r="Q1299" t="s">
        <v>54</v>
      </c>
      <c r="R1299">
        <v>100422206</v>
      </c>
      <c r="S1299" t="s">
        <v>615</v>
      </c>
      <c r="T1299" t="s">
        <v>56</v>
      </c>
      <c r="U1299" t="s">
        <v>57</v>
      </c>
      <c r="V1299">
        <v>2802.79</v>
      </c>
      <c r="W1299">
        <v>22576.2</v>
      </c>
      <c r="X1299">
        <v>20614.48</v>
      </c>
      <c r="Y1299">
        <v>1</v>
      </c>
      <c r="Z1299">
        <v>1</v>
      </c>
      <c r="AA1299" s="1">
        <v>42765</v>
      </c>
      <c r="AB1299">
        <v>27000</v>
      </c>
      <c r="AC1299" t="s">
        <v>56</v>
      </c>
      <c r="AD1299" t="s">
        <v>616</v>
      </c>
    </row>
    <row r="1300" spans="1:30" x14ac:dyDescent="0.3">
      <c r="A1300">
        <v>84668</v>
      </c>
      <c r="B1300">
        <v>1</v>
      </c>
      <c r="C1300" t="s">
        <v>672</v>
      </c>
      <c r="D1300" t="s">
        <v>727</v>
      </c>
      <c r="E1300">
        <v>21277012</v>
      </c>
      <c r="F1300">
        <v>7118674397</v>
      </c>
      <c r="G1300" t="s">
        <v>46</v>
      </c>
      <c r="H1300" t="s">
        <v>47</v>
      </c>
      <c r="I1300" t="s">
        <v>48</v>
      </c>
      <c r="J1300">
        <v>7032</v>
      </c>
      <c r="K1300" t="s">
        <v>49</v>
      </c>
      <c r="L1300">
        <v>1489016</v>
      </c>
      <c r="M1300" t="s">
        <v>332</v>
      </c>
      <c r="N1300" t="s">
        <v>333</v>
      </c>
      <c r="O1300" t="s">
        <v>99</v>
      </c>
      <c r="P1300" t="s">
        <v>100</v>
      </c>
      <c r="Q1300" t="s">
        <v>54</v>
      </c>
      <c r="R1300">
        <v>100214689</v>
      </c>
      <c r="S1300" t="s">
        <v>155</v>
      </c>
      <c r="T1300" t="s">
        <v>56</v>
      </c>
      <c r="U1300" t="s">
        <v>57</v>
      </c>
      <c r="V1300">
        <v>9396.57</v>
      </c>
      <c r="W1300">
        <v>22393.32</v>
      </c>
      <c r="X1300">
        <v>20272.34</v>
      </c>
      <c r="Y1300">
        <v>1</v>
      </c>
      <c r="Z1300">
        <v>1</v>
      </c>
      <c r="AA1300" s="1">
        <v>42765</v>
      </c>
      <c r="AB1300">
        <v>27000</v>
      </c>
      <c r="AC1300" t="s">
        <v>56</v>
      </c>
      <c r="AD1300" t="s">
        <v>334</v>
      </c>
    </row>
    <row r="1301" spans="1:30" x14ac:dyDescent="0.3">
      <c r="A1301">
        <v>84849</v>
      </c>
      <c r="B1301">
        <v>1</v>
      </c>
      <c r="C1301" t="s">
        <v>672</v>
      </c>
      <c r="D1301" t="s">
        <v>727</v>
      </c>
      <c r="E1301">
        <v>21277001</v>
      </c>
      <c r="F1301">
        <v>7118733247</v>
      </c>
      <c r="G1301" t="s">
        <v>46</v>
      </c>
      <c r="H1301" t="s">
        <v>47</v>
      </c>
      <c r="I1301" t="s">
        <v>48</v>
      </c>
      <c r="J1301">
        <v>7032</v>
      </c>
      <c r="K1301" t="s">
        <v>49</v>
      </c>
      <c r="L1301">
        <v>2795664</v>
      </c>
      <c r="M1301" t="s">
        <v>105</v>
      </c>
      <c r="N1301" t="s">
        <v>106</v>
      </c>
      <c r="O1301" t="s">
        <v>107</v>
      </c>
      <c r="P1301" t="s">
        <v>108</v>
      </c>
      <c r="Q1301" t="s">
        <v>54</v>
      </c>
      <c r="R1301">
        <v>100894891</v>
      </c>
      <c r="S1301" t="s">
        <v>116</v>
      </c>
      <c r="T1301" t="s">
        <v>56</v>
      </c>
      <c r="U1301" t="s">
        <v>57</v>
      </c>
      <c r="V1301">
        <v>12855.36</v>
      </c>
      <c r="W1301">
        <v>22254.89</v>
      </c>
      <c r="X1301">
        <v>20631.27</v>
      </c>
      <c r="Y1301">
        <v>1</v>
      </c>
      <c r="Z1301">
        <v>1</v>
      </c>
      <c r="AA1301" s="1">
        <v>42765</v>
      </c>
      <c r="AB1301">
        <v>27000</v>
      </c>
      <c r="AC1301" t="s">
        <v>56</v>
      </c>
      <c r="AD1301" t="s">
        <v>692</v>
      </c>
    </row>
    <row r="1302" spans="1:30" x14ac:dyDescent="0.3">
      <c r="A1302">
        <v>84945</v>
      </c>
      <c r="B1302">
        <v>1</v>
      </c>
      <c r="C1302" t="s">
        <v>672</v>
      </c>
      <c r="D1302" t="s">
        <v>727</v>
      </c>
      <c r="E1302">
        <v>21277018</v>
      </c>
      <c r="F1302">
        <v>7118762694</v>
      </c>
      <c r="G1302" t="s">
        <v>46</v>
      </c>
      <c r="H1302" t="s">
        <v>47</v>
      </c>
      <c r="I1302" t="s">
        <v>48</v>
      </c>
      <c r="J1302">
        <v>7032</v>
      </c>
      <c r="K1302" t="s">
        <v>49</v>
      </c>
      <c r="L1302">
        <v>2552491</v>
      </c>
      <c r="M1302" t="s">
        <v>120</v>
      </c>
      <c r="N1302" t="s">
        <v>121</v>
      </c>
      <c r="O1302" t="s">
        <v>99</v>
      </c>
      <c r="P1302" t="s">
        <v>100</v>
      </c>
      <c r="Q1302" t="s">
        <v>54</v>
      </c>
      <c r="R1302">
        <v>100994845</v>
      </c>
      <c r="S1302" t="s">
        <v>86</v>
      </c>
      <c r="T1302" t="s">
        <v>56</v>
      </c>
      <c r="U1302" t="s">
        <v>57</v>
      </c>
      <c r="V1302">
        <v>10450.200000000001</v>
      </c>
      <c r="W1302">
        <v>22088.54</v>
      </c>
      <c r="X1302">
        <v>19333.32</v>
      </c>
      <c r="Y1302">
        <v>1</v>
      </c>
      <c r="Z1302">
        <v>1</v>
      </c>
      <c r="AA1302" s="1">
        <v>42765</v>
      </c>
      <c r="AB1302">
        <v>27000</v>
      </c>
      <c r="AC1302" t="s">
        <v>56</v>
      </c>
      <c r="AD1302" t="s">
        <v>716</v>
      </c>
    </row>
    <row r="1303" spans="1:30" x14ac:dyDescent="0.3">
      <c r="A1303">
        <v>84950</v>
      </c>
      <c r="B1303">
        <v>1</v>
      </c>
      <c r="C1303" t="s">
        <v>672</v>
      </c>
      <c r="D1303" t="s">
        <v>727</v>
      </c>
      <c r="E1303">
        <v>21277021</v>
      </c>
      <c r="F1303">
        <v>7118762721</v>
      </c>
      <c r="G1303" t="s">
        <v>46</v>
      </c>
      <c r="H1303" t="s">
        <v>47</v>
      </c>
      <c r="I1303" t="s">
        <v>48</v>
      </c>
      <c r="J1303">
        <v>7032</v>
      </c>
      <c r="K1303" t="s">
        <v>49</v>
      </c>
      <c r="L1303">
        <v>3782207</v>
      </c>
      <c r="M1303" t="s">
        <v>112</v>
      </c>
      <c r="N1303" t="s">
        <v>113</v>
      </c>
      <c r="O1303" t="s">
        <v>114</v>
      </c>
      <c r="P1303" t="s">
        <v>115</v>
      </c>
      <c r="Q1303" t="s">
        <v>54</v>
      </c>
      <c r="R1303">
        <v>100894891</v>
      </c>
      <c r="S1303" t="s">
        <v>116</v>
      </c>
      <c r="T1303" t="s">
        <v>56</v>
      </c>
      <c r="U1303" t="s">
        <v>57</v>
      </c>
      <c r="V1303">
        <v>13555.08</v>
      </c>
      <c r="W1303">
        <v>22012.89</v>
      </c>
      <c r="X1303">
        <v>20011.939999999999</v>
      </c>
      <c r="Y1303">
        <v>1</v>
      </c>
      <c r="Z1303">
        <v>1</v>
      </c>
      <c r="AA1303" s="1">
        <v>42765</v>
      </c>
      <c r="AB1303">
        <v>27000</v>
      </c>
      <c r="AC1303" t="s">
        <v>56</v>
      </c>
      <c r="AD1303" t="s">
        <v>117</v>
      </c>
    </row>
    <row r="1304" spans="1:30" x14ac:dyDescent="0.3">
      <c r="A1304">
        <v>84954</v>
      </c>
      <c r="B1304">
        <v>1</v>
      </c>
      <c r="C1304" t="s">
        <v>672</v>
      </c>
      <c r="D1304" t="s">
        <v>727</v>
      </c>
      <c r="E1304">
        <v>21277025</v>
      </c>
      <c r="F1304">
        <v>7118762725</v>
      </c>
      <c r="G1304" t="s">
        <v>46</v>
      </c>
      <c r="H1304" t="s">
        <v>47</v>
      </c>
      <c r="I1304" t="s">
        <v>48</v>
      </c>
      <c r="J1304">
        <v>7032</v>
      </c>
      <c r="K1304" t="s">
        <v>49</v>
      </c>
      <c r="L1304">
        <v>3091654</v>
      </c>
      <c r="M1304" t="s">
        <v>364</v>
      </c>
      <c r="N1304" t="s">
        <v>365</v>
      </c>
      <c r="O1304" t="s">
        <v>207</v>
      </c>
      <c r="P1304" t="s">
        <v>208</v>
      </c>
      <c r="Q1304" t="s">
        <v>54</v>
      </c>
      <c r="R1304">
        <v>100223303</v>
      </c>
      <c r="S1304" t="s">
        <v>64</v>
      </c>
      <c r="T1304" t="s">
        <v>56</v>
      </c>
      <c r="U1304" t="s">
        <v>57</v>
      </c>
      <c r="V1304">
        <v>3830.42</v>
      </c>
      <c r="W1304">
        <v>22000.53</v>
      </c>
      <c r="X1304">
        <v>20151.080000000002</v>
      </c>
      <c r="Y1304">
        <v>1</v>
      </c>
      <c r="Z1304">
        <v>1</v>
      </c>
      <c r="AA1304" s="1">
        <v>42765</v>
      </c>
      <c r="AB1304">
        <v>27000</v>
      </c>
      <c r="AC1304" t="s">
        <v>56</v>
      </c>
      <c r="AD1304" t="s">
        <v>366</v>
      </c>
    </row>
    <row r="1305" spans="1:30" x14ac:dyDescent="0.3">
      <c r="A1305">
        <v>84956</v>
      </c>
      <c r="B1305">
        <v>1</v>
      </c>
      <c r="C1305" t="s">
        <v>672</v>
      </c>
      <c r="D1305" t="s">
        <v>727</v>
      </c>
      <c r="E1305">
        <v>21277027</v>
      </c>
      <c r="F1305">
        <v>7118762727</v>
      </c>
      <c r="G1305" t="s">
        <v>46</v>
      </c>
      <c r="H1305" t="s">
        <v>47</v>
      </c>
      <c r="I1305" t="s">
        <v>48</v>
      </c>
      <c r="J1305">
        <v>7032</v>
      </c>
      <c r="K1305" t="s">
        <v>49</v>
      </c>
      <c r="L1305">
        <v>1143565</v>
      </c>
      <c r="M1305" t="s">
        <v>146</v>
      </c>
      <c r="N1305" t="s">
        <v>147</v>
      </c>
      <c r="O1305" t="s">
        <v>99</v>
      </c>
      <c r="P1305" t="s">
        <v>100</v>
      </c>
      <c r="Q1305" t="s">
        <v>54</v>
      </c>
      <c r="R1305">
        <v>100994845</v>
      </c>
      <c r="S1305" t="s">
        <v>86</v>
      </c>
      <c r="T1305" t="s">
        <v>56</v>
      </c>
      <c r="U1305" t="s">
        <v>57</v>
      </c>
      <c r="V1305">
        <v>9906.1</v>
      </c>
      <c r="W1305">
        <v>21744.7</v>
      </c>
      <c r="X1305">
        <v>19892.28</v>
      </c>
      <c r="Y1305">
        <v>1</v>
      </c>
      <c r="Z1305">
        <v>1</v>
      </c>
      <c r="AA1305" s="1">
        <v>42765</v>
      </c>
      <c r="AB1305">
        <v>27000</v>
      </c>
      <c r="AC1305" t="s">
        <v>56</v>
      </c>
      <c r="AD1305" t="s">
        <v>148</v>
      </c>
    </row>
    <row r="1306" spans="1:30" x14ac:dyDescent="0.3">
      <c r="A1306">
        <v>84949</v>
      </c>
      <c r="B1306">
        <v>1</v>
      </c>
      <c r="C1306" t="s">
        <v>672</v>
      </c>
      <c r="D1306" t="s">
        <v>727</v>
      </c>
      <c r="E1306">
        <v>21277020</v>
      </c>
      <c r="F1306">
        <v>7118762720</v>
      </c>
      <c r="G1306" t="s">
        <v>46</v>
      </c>
      <c r="H1306" t="s">
        <v>47</v>
      </c>
      <c r="I1306" t="s">
        <v>48</v>
      </c>
      <c r="J1306">
        <v>7032</v>
      </c>
      <c r="K1306" t="s">
        <v>49</v>
      </c>
      <c r="L1306">
        <v>4113123</v>
      </c>
      <c r="M1306" t="s">
        <v>279</v>
      </c>
      <c r="N1306" t="s">
        <v>280</v>
      </c>
      <c r="O1306" t="s">
        <v>281</v>
      </c>
      <c r="P1306" t="s">
        <v>282</v>
      </c>
      <c r="Q1306" t="s">
        <v>54</v>
      </c>
      <c r="R1306">
        <v>100214689</v>
      </c>
      <c r="S1306" t="s">
        <v>155</v>
      </c>
      <c r="T1306" t="s">
        <v>56</v>
      </c>
      <c r="U1306" t="s">
        <v>57</v>
      </c>
      <c r="V1306">
        <v>3534.43</v>
      </c>
      <c r="W1306">
        <v>21720.3</v>
      </c>
      <c r="X1306">
        <v>19886.8</v>
      </c>
      <c r="Y1306">
        <v>1</v>
      </c>
      <c r="Z1306">
        <v>1</v>
      </c>
      <c r="AA1306" s="1">
        <v>42765</v>
      </c>
      <c r="AB1306">
        <v>27000</v>
      </c>
      <c r="AC1306" t="s">
        <v>56</v>
      </c>
      <c r="AD1306" t="s">
        <v>303</v>
      </c>
    </row>
    <row r="1307" spans="1:30" x14ac:dyDescent="0.3">
      <c r="A1307">
        <v>84706</v>
      </c>
      <c r="B1307">
        <v>1</v>
      </c>
      <c r="C1307" t="s">
        <v>672</v>
      </c>
      <c r="D1307" t="s">
        <v>727</v>
      </c>
      <c r="E1307">
        <v>21277019</v>
      </c>
      <c r="F1307">
        <v>7118705599</v>
      </c>
      <c r="G1307" t="s">
        <v>46</v>
      </c>
      <c r="H1307" t="s">
        <v>47</v>
      </c>
      <c r="I1307" t="s">
        <v>48</v>
      </c>
      <c r="J1307">
        <v>7032</v>
      </c>
      <c r="K1307" t="s">
        <v>49</v>
      </c>
      <c r="L1307">
        <v>4119717</v>
      </c>
      <c r="M1307" t="s">
        <v>309</v>
      </c>
      <c r="N1307" t="s">
        <v>310</v>
      </c>
      <c r="O1307" t="s">
        <v>311</v>
      </c>
      <c r="P1307" t="s">
        <v>312</v>
      </c>
      <c r="Q1307" t="s">
        <v>54</v>
      </c>
      <c r="R1307">
        <v>100223303</v>
      </c>
      <c r="S1307" t="s">
        <v>64</v>
      </c>
      <c r="T1307" t="s">
        <v>56</v>
      </c>
      <c r="U1307" t="s">
        <v>57</v>
      </c>
      <c r="V1307">
        <v>5589.63</v>
      </c>
      <c r="W1307">
        <v>21573.82</v>
      </c>
      <c r="X1307">
        <v>19746.240000000002</v>
      </c>
      <c r="Y1307">
        <v>1</v>
      </c>
      <c r="Z1307">
        <v>1</v>
      </c>
      <c r="AA1307" s="1">
        <v>42765</v>
      </c>
      <c r="AB1307">
        <v>27000</v>
      </c>
      <c r="AC1307" t="s">
        <v>56</v>
      </c>
      <c r="AD1307" t="s">
        <v>313</v>
      </c>
    </row>
    <row r="1308" spans="1:30" x14ac:dyDescent="0.3">
      <c r="A1308">
        <v>84669</v>
      </c>
      <c r="B1308">
        <v>1</v>
      </c>
      <c r="C1308" t="s">
        <v>672</v>
      </c>
      <c r="D1308" t="s">
        <v>727</v>
      </c>
      <c r="E1308">
        <v>21277013</v>
      </c>
      <c r="F1308">
        <v>7118674398</v>
      </c>
      <c r="G1308" t="s">
        <v>46</v>
      </c>
      <c r="H1308" t="s">
        <v>47</v>
      </c>
      <c r="I1308" t="s">
        <v>48</v>
      </c>
      <c r="J1308">
        <v>7032</v>
      </c>
      <c r="K1308" t="s">
        <v>49</v>
      </c>
      <c r="L1308">
        <v>629781</v>
      </c>
      <c r="M1308" t="s">
        <v>346</v>
      </c>
      <c r="N1308" t="s">
        <v>347</v>
      </c>
      <c r="O1308" t="s">
        <v>263</v>
      </c>
      <c r="P1308" t="s">
        <v>264</v>
      </c>
      <c r="Q1308" t="s">
        <v>54</v>
      </c>
      <c r="R1308">
        <v>100422206</v>
      </c>
      <c r="S1308" t="s">
        <v>615</v>
      </c>
      <c r="T1308" t="s">
        <v>56</v>
      </c>
      <c r="U1308" t="s">
        <v>57</v>
      </c>
      <c r="V1308">
        <v>4808.3</v>
      </c>
      <c r="W1308">
        <v>21523.16</v>
      </c>
      <c r="X1308">
        <v>19729.580000000002</v>
      </c>
      <c r="Y1308">
        <v>1</v>
      </c>
      <c r="Z1308">
        <v>1</v>
      </c>
      <c r="AA1308" s="1">
        <v>42765</v>
      </c>
      <c r="AB1308">
        <v>27000</v>
      </c>
      <c r="AC1308" t="s">
        <v>56</v>
      </c>
      <c r="AD1308" t="s">
        <v>663</v>
      </c>
    </row>
    <row r="1309" spans="1:30" x14ac:dyDescent="0.3">
      <c r="A1309">
        <v>84670</v>
      </c>
      <c r="B1309">
        <v>1</v>
      </c>
      <c r="C1309" t="s">
        <v>672</v>
      </c>
      <c r="D1309" t="s">
        <v>727</v>
      </c>
      <c r="E1309">
        <v>21277014</v>
      </c>
      <c r="F1309">
        <v>7118674399</v>
      </c>
      <c r="G1309" t="s">
        <v>46</v>
      </c>
      <c r="H1309" t="s">
        <v>47</v>
      </c>
      <c r="I1309" t="s">
        <v>48</v>
      </c>
      <c r="J1309">
        <v>7032</v>
      </c>
      <c r="K1309" t="s">
        <v>49</v>
      </c>
      <c r="L1309">
        <v>5014992</v>
      </c>
      <c r="M1309" t="s">
        <v>302</v>
      </c>
      <c r="N1309" t="s">
        <v>280</v>
      </c>
      <c r="O1309" t="s">
        <v>281</v>
      </c>
      <c r="P1309" t="s">
        <v>282</v>
      </c>
      <c r="Q1309" t="s">
        <v>54</v>
      </c>
      <c r="R1309">
        <v>100214689</v>
      </c>
      <c r="S1309" t="s">
        <v>155</v>
      </c>
      <c r="T1309" t="s">
        <v>56</v>
      </c>
      <c r="U1309" t="s">
        <v>57</v>
      </c>
      <c r="V1309">
        <v>3534.43</v>
      </c>
      <c r="W1309">
        <v>21080.7</v>
      </c>
      <c r="X1309">
        <v>19294.2</v>
      </c>
      <c r="Y1309">
        <v>1</v>
      </c>
      <c r="Z1309">
        <v>1</v>
      </c>
      <c r="AA1309" s="1">
        <v>42765</v>
      </c>
      <c r="AB1309">
        <v>27000</v>
      </c>
      <c r="AC1309" t="s">
        <v>56</v>
      </c>
      <c r="AD1309" t="s">
        <v>303</v>
      </c>
    </row>
    <row r="1310" spans="1:30" x14ac:dyDescent="0.3">
      <c r="A1310">
        <v>84944</v>
      </c>
      <c r="B1310">
        <v>1</v>
      </c>
      <c r="C1310" t="s">
        <v>672</v>
      </c>
      <c r="D1310" t="s">
        <v>727</v>
      </c>
      <c r="E1310">
        <v>21277017</v>
      </c>
      <c r="F1310">
        <v>7118762693</v>
      </c>
      <c r="G1310" t="s">
        <v>46</v>
      </c>
      <c r="H1310" t="s">
        <v>47</v>
      </c>
      <c r="I1310" t="s">
        <v>48</v>
      </c>
      <c r="J1310">
        <v>7032</v>
      </c>
      <c r="K1310" t="s">
        <v>49</v>
      </c>
      <c r="L1310">
        <v>4205182</v>
      </c>
      <c r="M1310" t="s">
        <v>286</v>
      </c>
      <c r="N1310" t="s">
        <v>287</v>
      </c>
      <c r="O1310" t="s">
        <v>170</v>
      </c>
      <c r="P1310" t="s">
        <v>171</v>
      </c>
      <c r="Q1310" t="s">
        <v>54</v>
      </c>
      <c r="R1310">
        <v>100894891</v>
      </c>
      <c r="S1310" t="s">
        <v>116</v>
      </c>
      <c r="T1310" t="s">
        <v>56</v>
      </c>
      <c r="U1310" t="s">
        <v>57</v>
      </c>
      <c r="V1310">
        <v>8870.1200000000008</v>
      </c>
      <c r="W1310">
        <v>20857.95</v>
      </c>
      <c r="X1310">
        <v>19012.599999999999</v>
      </c>
      <c r="Y1310">
        <v>1</v>
      </c>
      <c r="Z1310">
        <v>1</v>
      </c>
      <c r="AA1310" s="1">
        <v>42765</v>
      </c>
      <c r="AB1310">
        <v>27000</v>
      </c>
      <c r="AC1310" t="s">
        <v>56</v>
      </c>
      <c r="AD1310" t="s">
        <v>573</v>
      </c>
    </row>
    <row r="1311" spans="1:30" x14ac:dyDescent="0.3">
      <c r="A1311">
        <v>84948</v>
      </c>
      <c r="B1311">
        <v>1</v>
      </c>
      <c r="C1311" t="s">
        <v>672</v>
      </c>
      <c r="D1311" t="s">
        <v>727</v>
      </c>
      <c r="E1311">
        <v>21277016</v>
      </c>
      <c r="F1311">
        <v>7118762706</v>
      </c>
      <c r="G1311" t="s">
        <v>46</v>
      </c>
      <c r="H1311" t="s">
        <v>47</v>
      </c>
      <c r="I1311" t="s">
        <v>48</v>
      </c>
      <c r="J1311">
        <v>7032</v>
      </c>
      <c r="K1311" t="s">
        <v>49</v>
      </c>
      <c r="L1311">
        <v>3025769</v>
      </c>
      <c r="M1311" t="s">
        <v>62</v>
      </c>
      <c r="N1311" t="s">
        <v>63</v>
      </c>
      <c r="O1311" t="s">
        <v>52</v>
      </c>
      <c r="P1311" t="s">
        <v>53</v>
      </c>
      <c r="Q1311" t="s">
        <v>54</v>
      </c>
      <c r="R1311">
        <v>100223303</v>
      </c>
      <c r="S1311" t="s">
        <v>64</v>
      </c>
      <c r="T1311" t="s">
        <v>56</v>
      </c>
      <c r="U1311" t="s">
        <v>57</v>
      </c>
      <c r="V1311">
        <v>1674.03</v>
      </c>
      <c r="W1311">
        <v>20815.2</v>
      </c>
      <c r="X1311">
        <v>19051.2</v>
      </c>
      <c r="Y1311">
        <v>1</v>
      </c>
      <c r="Z1311">
        <v>1</v>
      </c>
      <c r="AA1311" s="1">
        <v>42765</v>
      </c>
      <c r="AB1311">
        <v>27000</v>
      </c>
      <c r="AC1311" t="s">
        <v>56</v>
      </c>
      <c r="AD1311" t="s">
        <v>65</v>
      </c>
    </row>
    <row r="1312" spans="1:30" x14ac:dyDescent="0.3">
      <c r="A1312">
        <v>84727</v>
      </c>
      <c r="B1312">
        <v>1</v>
      </c>
      <c r="C1312" t="s">
        <v>672</v>
      </c>
      <c r="D1312" t="s">
        <v>727</v>
      </c>
      <c r="E1312">
        <v>21277028</v>
      </c>
      <c r="F1312">
        <v>7118706224</v>
      </c>
      <c r="G1312" t="s">
        <v>46</v>
      </c>
      <c r="H1312" t="s">
        <v>47</v>
      </c>
      <c r="I1312" t="s">
        <v>48</v>
      </c>
      <c r="J1312">
        <v>7032</v>
      </c>
      <c r="K1312" t="s">
        <v>49</v>
      </c>
      <c r="L1312">
        <v>646963</v>
      </c>
      <c r="M1312" t="s">
        <v>176</v>
      </c>
      <c r="N1312" t="s">
        <v>177</v>
      </c>
      <c r="O1312" t="s">
        <v>178</v>
      </c>
      <c r="P1312" t="s">
        <v>179</v>
      </c>
      <c r="Q1312" t="s">
        <v>54</v>
      </c>
      <c r="R1312">
        <v>100214689</v>
      </c>
      <c r="S1312" t="s">
        <v>155</v>
      </c>
      <c r="T1312" t="s">
        <v>56</v>
      </c>
      <c r="U1312" t="s">
        <v>57</v>
      </c>
      <c r="V1312">
        <v>8519.99</v>
      </c>
      <c r="W1312">
        <v>20674.93</v>
      </c>
      <c r="X1312">
        <v>18883.939999999999</v>
      </c>
      <c r="Y1312">
        <v>1</v>
      </c>
      <c r="Z1312">
        <v>1</v>
      </c>
      <c r="AA1312" s="1">
        <v>42765</v>
      </c>
      <c r="AB1312">
        <v>27000</v>
      </c>
      <c r="AC1312" t="s">
        <v>56</v>
      </c>
      <c r="AD1312" t="s">
        <v>180</v>
      </c>
    </row>
    <row r="1313" spans="1:30" x14ac:dyDescent="0.3">
      <c r="A1313">
        <v>86261</v>
      </c>
      <c r="B1313">
        <v>1</v>
      </c>
      <c r="C1313" t="s">
        <v>672</v>
      </c>
      <c r="D1313" t="s">
        <v>731</v>
      </c>
      <c r="E1313">
        <v>21291188</v>
      </c>
      <c r="F1313">
        <v>7118768125</v>
      </c>
      <c r="G1313" t="s">
        <v>46</v>
      </c>
      <c r="H1313" t="s">
        <v>47</v>
      </c>
      <c r="I1313" t="s">
        <v>48</v>
      </c>
      <c r="J1313">
        <v>7032</v>
      </c>
      <c r="K1313" t="s">
        <v>49</v>
      </c>
      <c r="L1313">
        <v>4072295</v>
      </c>
      <c r="M1313" t="s">
        <v>377</v>
      </c>
      <c r="N1313" t="s">
        <v>225</v>
      </c>
      <c r="O1313" t="s">
        <v>207</v>
      </c>
      <c r="P1313" t="s">
        <v>208</v>
      </c>
      <c r="Q1313" t="s">
        <v>54</v>
      </c>
      <c r="R1313">
        <v>100223303</v>
      </c>
      <c r="S1313" t="s">
        <v>64</v>
      </c>
      <c r="T1313" t="s">
        <v>56</v>
      </c>
      <c r="U1313" t="s">
        <v>57</v>
      </c>
      <c r="V1313">
        <v>3591.13</v>
      </c>
      <c r="W1313">
        <v>24680.03</v>
      </c>
      <c r="X1313">
        <v>22587.64</v>
      </c>
      <c r="Y1313">
        <v>1</v>
      </c>
      <c r="Z1313">
        <v>1</v>
      </c>
      <c r="AA1313" s="1">
        <v>42766</v>
      </c>
      <c r="AB1313">
        <v>27000</v>
      </c>
      <c r="AC1313" t="s">
        <v>56</v>
      </c>
      <c r="AD1313" t="s">
        <v>689</v>
      </c>
    </row>
    <row r="1314" spans="1:30" x14ac:dyDescent="0.3">
      <c r="A1314">
        <v>85472</v>
      </c>
      <c r="B1314">
        <v>1</v>
      </c>
      <c r="C1314" t="s">
        <v>672</v>
      </c>
      <c r="D1314" t="s">
        <v>731</v>
      </c>
      <c r="E1314">
        <v>21297892</v>
      </c>
      <c r="F1314">
        <v>7118704834</v>
      </c>
      <c r="G1314" t="s">
        <v>46</v>
      </c>
      <c r="H1314" t="s">
        <v>47</v>
      </c>
      <c r="I1314" t="s">
        <v>48</v>
      </c>
      <c r="J1314">
        <v>7032</v>
      </c>
      <c r="K1314" t="s">
        <v>49</v>
      </c>
      <c r="L1314">
        <v>2497722</v>
      </c>
      <c r="M1314" t="s">
        <v>581</v>
      </c>
      <c r="N1314" t="s">
        <v>133</v>
      </c>
      <c r="O1314" t="s">
        <v>84</v>
      </c>
      <c r="P1314" t="s">
        <v>85</v>
      </c>
      <c r="Q1314" t="s">
        <v>54</v>
      </c>
      <c r="R1314">
        <v>100994845</v>
      </c>
      <c r="S1314" t="s">
        <v>86</v>
      </c>
      <c r="T1314" t="s">
        <v>56</v>
      </c>
      <c r="U1314" t="s">
        <v>57</v>
      </c>
      <c r="V1314">
        <v>11166.85</v>
      </c>
      <c r="W1314">
        <v>24485.46</v>
      </c>
      <c r="X1314">
        <v>22394.16</v>
      </c>
      <c r="Y1314">
        <v>1</v>
      </c>
      <c r="Z1314">
        <v>1</v>
      </c>
      <c r="AA1314" s="1">
        <v>42766</v>
      </c>
      <c r="AB1314">
        <v>27000</v>
      </c>
      <c r="AC1314" t="s">
        <v>56</v>
      </c>
      <c r="AD1314" t="s">
        <v>321</v>
      </c>
    </row>
    <row r="1315" spans="1:30" x14ac:dyDescent="0.3">
      <c r="A1315">
        <v>86404</v>
      </c>
      <c r="B1315">
        <v>1</v>
      </c>
      <c r="C1315" t="s">
        <v>672</v>
      </c>
      <c r="D1315" t="s">
        <v>731</v>
      </c>
      <c r="E1315">
        <v>21291191</v>
      </c>
      <c r="F1315">
        <v>7118809299</v>
      </c>
      <c r="G1315" t="s">
        <v>46</v>
      </c>
      <c r="H1315" t="s">
        <v>47</v>
      </c>
      <c r="I1315" t="s">
        <v>48</v>
      </c>
      <c r="J1315">
        <v>7032</v>
      </c>
      <c r="K1315" t="s">
        <v>49</v>
      </c>
      <c r="L1315">
        <v>3025769</v>
      </c>
      <c r="M1315" t="s">
        <v>62</v>
      </c>
      <c r="N1315" t="s">
        <v>63</v>
      </c>
      <c r="O1315" t="s">
        <v>52</v>
      </c>
      <c r="P1315" t="s">
        <v>53</v>
      </c>
      <c r="Q1315" t="s">
        <v>54</v>
      </c>
      <c r="R1315">
        <v>100223303</v>
      </c>
      <c r="S1315" t="s">
        <v>64</v>
      </c>
      <c r="T1315" t="s">
        <v>56</v>
      </c>
      <c r="U1315" t="s">
        <v>57</v>
      </c>
      <c r="V1315">
        <v>1674.03</v>
      </c>
      <c r="W1315">
        <v>24219.55</v>
      </c>
      <c r="X1315">
        <v>22431.75</v>
      </c>
      <c r="Y1315">
        <v>1</v>
      </c>
      <c r="Z1315">
        <v>1</v>
      </c>
      <c r="AA1315" s="1">
        <v>42766</v>
      </c>
      <c r="AB1315">
        <v>27000</v>
      </c>
      <c r="AC1315" t="s">
        <v>56</v>
      </c>
      <c r="AD1315" t="s">
        <v>65</v>
      </c>
    </row>
    <row r="1316" spans="1:30" x14ac:dyDescent="0.3">
      <c r="A1316">
        <v>85530</v>
      </c>
      <c r="B1316">
        <v>1</v>
      </c>
      <c r="C1316" t="s">
        <v>672</v>
      </c>
      <c r="D1316" t="s">
        <v>731</v>
      </c>
      <c r="E1316">
        <v>21297891</v>
      </c>
      <c r="F1316">
        <v>7118778269</v>
      </c>
      <c r="G1316" t="s">
        <v>46</v>
      </c>
      <c r="H1316" t="s">
        <v>47</v>
      </c>
      <c r="I1316" t="s">
        <v>48</v>
      </c>
      <c r="J1316">
        <v>7032</v>
      </c>
      <c r="K1316" t="s">
        <v>49</v>
      </c>
      <c r="L1316">
        <v>940117</v>
      </c>
      <c r="M1316" t="s">
        <v>69</v>
      </c>
      <c r="N1316" t="s">
        <v>70</v>
      </c>
      <c r="O1316" t="s">
        <v>71</v>
      </c>
      <c r="P1316" t="s">
        <v>72</v>
      </c>
      <c r="Q1316" t="s">
        <v>54</v>
      </c>
      <c r="R1316">
        <v>100994845</v>
      </c>
      <c r="S1316" t="s">
        <v>86</v>
      </c>
      <c r="T1316" t="s">
        <v>56</v>
      </c>
      <c r="U1316" t="s">
        <v>57</v>
      </c>
      <c r="V1316">
        <v>11388.02</v>
      </c>
      <c r="W1316">
        <v>23794.57</v>
      </c>
      <c r="X1316">
        <v>21298.68</v>
      </c>
      <c r="Y1316">
        <v>1</v>
      </c>
      <c r="Z1316">
        <v>1</v>
      </c>
      <c r="AA1316" s="1">
        <v>42766</v>
      </c>
      <c r="AB1316">
        <v>27000</v>
      </c>
      <c r="AC1316" t="s">
        <v>56</v>
      </c>
      <c r="AD1316" t="s">
        <v>236</v>
      </c>
    </row>
    <row r="1317" spans="1:30" x14ac:dyDescent="0.3">
      <c r="A1317">
        <v>85477</v>
      </c>
      <c r="B1317">
        <v>1</v>
      </c>
      <c r="C1317" t="s">
        <v>672</v>
      </c>
      <c r="D1317" t="s">
        <v>731</v>
      </c>
      <c r="E1317">
        <v>21301510</v>
      </c>
      <c r="F1317">
        <v>7118710669</v>
      </c>
      <c r="G1317" t="s">
        <v>46</v>
      </c>
      <c r="H1317" t="s">
        <v>47</v>
      </c>
      <c r="I1317" t="s">
        <v>48</v>
      </c>
      <c r="J1317">
        <v>7032</v>
      </c>
      <c r="K1317" t="s">
        <v>49</v>
      </c>
      <c r="L1317">
        <v>1933857</v>
      </c>
      <c r="M1317" t="s">
        <v>82</v>
      </c>
      <c r="N1317" t="s">
        <v>83</v>
      </c>
      <c r="O1317" t="s">
        <v>84</v>
      </c>
      <c r="P1317" t="s">
        <v>85</v>
      </c>
      <c r="Q1317" t="s">
        <v>54</v>
      </c>
      <c r="R1317">
        <v>100994845</v>
      </c>
      <c r="S1317" t="s">
        <v>86</v>
      </c>
      <c r="T1317" t="s">
        <v>56</v>
      </c>
      <c r="U1317" t="s">
        <v>57</v>
      </c>
      <c r="V1317">
        <v>11166.85</v>
      </c>
      <c r="W1317">
        <v>23454.82</v>
      </c>
      <c r="X1317">
        <v>21743.65</v>
      </c>
      <c r="Y1317">
        <v>1</v>
      </c>
      <c r="Z1317">
        <v>1</v>
      </c>
      <c r="AA1317" s="1">
        <v>42766</v>
      </c>
      <c r="AB1317">
        <v>27000</v>
      </c>
      <c r="AC1317" t="s">
        <v>56</v>
      </c>
      <c r="AD1317" t="s">
        <v>87</v>
      </c>
    </row>
    <row r="1318" spans="1:30" x14ac:dyDescent="0.3">
      <c r="A1318">
        <v>85553</v>
      </c>
      <c r="B1318">
        <v>1</v>
      </c>
      <c r="C1318" t="s">
        <v>672</v>
      </c>
      <c r="D1318" t="s">
        <v>731</v>
      </c>
      <c r="E1318">
        <v>21297736</v>
      </c>
      <c r="F1318">
        <v>7118819835</v>
      </c>
      <c r="G1318" t="s">
        <v>46</v>
      </c>
      <c r="H1318" t="s">
        <v>47</v>
      </c>
      <c r="I1318" t="s">
        <v>48</v>
      </c>
      <c r="J1318">
        <v>7032</v>
      </c>
      <c r="K1318" t="s">
        <v>49</v>
      </c>
      <c r="L1318">
        <v>3202973</v>
      </c>
      <c r="M1318" t="s">
        <v>136</v>
      </c>
      <c r="N1318" t="s">
        <v>83</v>
      </c>
      <c r="O1318" t="s">
        <v>84</v>
      </c>
      <c r="P1318" t="s">
        <v>85</v>
      </c>
      <c r="Q1318" t="s">
        <v>54</v>
      </c>
      <c r="R1318">
        <v>100994845</v>
      </c>
      <c r="S1318" t="s">
        <v>86</v>
      </c>
      <c r="T1318" t="s">
        <v>56</v>
      </c>
      <c r="U1318" t="s">
        <v>57</v>
      </c>
      <c r="V1318">
        <v>11166.85</v>
      </c>
      <c r="W1318">
        <v>23256.46</v>
      </c>
      <c r="X1318">
        <v>19959.580000000002</v>
      </c>
      <c r="Y1318">
        <v>1</v>
      </c>
      <c r="Z1318">
        <v>1</v>
      </c>
      <c r="AA1318" s="1">
        <v>42766</v>
      </c>
      <c r="AB1318">
        <v>27000</v>
      </c>
      <c r="AC1318" t="s">
        <v>56</v>
      </c>
      <c r="AD1318" t="s">
        <v>87</v>
      </c>
    </row>
    <row r="1319" spans="1:30" x14ac:dyDescent="0.3">
      <c r="A1319">
        <v>86191</v>
      </c>
      <c r="B1319">
        <v>1</v>
      </c>
      <c r="C1319" t="s">
        <v>672</v>
      </c>
      <c r="D1319" t="s">
        <v>731</v>
      </c>
      <c r="E1319">
        <v>21291197</v>
      </c>
      <c r="F1319">
        <v>7118732928</v>
      </c>
      <c r="G1319" t="s">
        <v>46</v>
      </c>
      <c r="H1319" t="s">
        <v>47</v>
      </c>
      <c r="I1319" t="s">
        <v>48</v>
      </c>
      <c r="J1319">
        <v>7032</v>
      </c>
      <c r="K1319" t="s">
        <v>49</v>
      </c>
      <c r="L1319">
        <v>931560</v>
      </c>
      <c r="M1319" t="s">
        <v>337</v>
      </c>
      <c r="N1319" t="s">
        <v>338</v>
      </c>
      <c r="O1319" t="s">
        <v>241</v>
      </c>
      <c r="P1319" t="s">
        <v>242</v>
      </c>
      <c r="Q1319" t="s">
        <v>54</v>
      </c>
      <c r="R1319">
        <v>100422206</v>
      </c>
      <c r="S1319" t="s">
        <v>615</v>
      </c>
      <c r="T1319" t="s">
        <v>56</v>
      </c>
      <c r="U1319" t="s">
        <v>57</v>
      </c>
      <c r="V1319">
        <v>2802.79</v>
      </c>
      <c r="W1319">
        <v>23158.47</v>
      </c>
      <c r="X1319">
        <v>21116.080000000002</v>
      </c>
      <c r="Y1319">
        <v>1</v>
      </c>
      <c r="Z1319">
        <v>1</v>
      </c>
      <c r="AA1319" s="1">
        <v>42766</v>
      </c>
      <c r="AB1319">
        <v>27000</v>
      </c>
      <c r="AC1319" t="s">
        <v>56</v>
      </c>
      <c r="AD1319" t="s">
        <v>616</v>
      </c>
    </row>
    <row r="1320" spans="1:30" x14ac:dyDescent="0.3">
      <c r="A1320">
        <v>85531</v>
      </c>
      <c r="B1320">
        <v>1</v>
      </c>
      <c r="C1320" t="s">
        <v>672</v>
      </c>
      <c r="D1320" t="s">
        <v>731</v>
      </c>
      <c r="E1320">
        <v>21295600</v>
      </c>
      <c r="F1320">
        <v>7118778938</v>
      </c>
      <c r="G1320" t="s">
        <v>46</v>
      </c>
      <c r="H1320" t="s">
        <v>47</v>
      </c>
      <c r="I1320" t="s">
        <v>48</v>
      </c>
      <c r="J1320">
        <v>7032</v>
      </c>
      <c r="K1320" t="s">
        <v>49</v>
      </c>
      <c r="L1320">
        <v>1928761</v>
      </c>
      <c r="M1320" t="s">
        <v>231</v>
      </c>
      <c r="N1320" t="s">
        <v>232</v>
      </c>
      <c r="O1320" t="s">
        <v>99</v>
      </c>
      <c r="P1320" t="s">
        <v>100</v>
      </c>
      <c r="Q1320" t="s">
        <v>54</v>
      </c>
      <c r="R1320">
        <v>100994845</v>
      </c>
      <c r="S1320" t="s">
        <v>86</v>
      </c>
      <c r="T1320" t="s">
        <v>56</v>
      </c>
      <c r="U1320" t="s">
        <v>57</v>
      </c>
      <c r="V1320">
        <v>8465.24</v>
      </c>
      <c r="W1320">
        <v>22850.89</v>
      </c>
      <c r="X1320">
        <v>20732.84</v>
      </c>
      <c r="Y1320">
        <v>1</v>
      </c>
      <c r="Z1320">
        <v>1</v>
      </c>
      <c r="AA1320" s="1">
        <v>42766</v>
      </c>
      <c r="AB1320">
        <v>27000</v>
      </c>
      <c r="AC1320" t="s">
        <v>56</v>
      </c>
      <c r="AD1320" t="s">
        <v>732</v>
      </c>
    </row>
    <row r="1321" spans="1:30" x14ac:dyDescent="0.3">
      <c r="A1321">
        <v>86094</v>
      </c>
      <c r="B1321">
        <v>1</v>
      </c>
      <c r="C1321" t="s">
        <v>672</v>
      </c>
      <c r="D1321" t="s">
        <v>731</v>
      </c>
      <c r="E1321">
        <v>21297894</v>
      </c>
      <c r="F1321">
        <v>7118861075</v>
      </c>
      <c r="G1321" t="s">
        <v>46</v>
      </c>
      <c r="H1321" t="s">
        <v>47</v>
      </c>
      <c r="I1321" t="s">
        <v>48</v>
      </c>
      <c r="J1321">
        <v>7032</v>
      </c>
      <c r="K1321" t="s">
        <v>49</v>
      </c>
      <c r="L1321">
        <v>3782207</v>
      </c>
      <c r="M1321" t="s">
        <v>112</v>
      </c>
      <c r="N1321" t="s">
        <v>113</v>
      </c>
      <c r="O1321" t="s">
        <v>114</v>
      </c>
      <c r="P1321" t="s">
        <v>115</v>
      </c>
      <c r="Q1321" t="s">
        <v>54</v>
      </c>
      <c r="R1321">
        <v>100894891</v>
      </c>
      <c r="S1321" t="s">
        <v>116</v>
      </c>
      <c r="T1321" t="s">
        <v>56</v>
      </c>
      <c r="U1321" t="s">
        <v>57</v>
      </c>
      <c r="V1321">
        <v>13555.08</v>
      </c>
      <c r="W1321">
        <v>22834.49</v>
      </c>
      <c r="X1321">
        <v>20855.830000000002</v>
      </c>
      <c r="Y1321">
        <v>1</v>
      </c>
      <c r="Z1321">
        <v>1</v>
      </c>
      <c r="AA1321" s="1">
        <v>42766</v>
      </c>
      <c r="AB1321">
        <v>27000</v>
      </c>
      <c r="AC1321" t="s">
        <v>56</v>
      </c>
      <c r="AD1321" t="s">
        <v>117</v>
      </c>
    </row>
    <row r="1322" spans="1:30" x14ac:dyDescent="0.3">
      <c r="A1322">
        <v>85546</v>
      </c>
      <c r="B1322">
        <v>1</v>
      </c>
      <c r="C1322" t="s">
        <v>672</v>
      </c>
      <c r="D1322" t="s">
        <v>731</v>
      </c>
      <c r="E1322">
        <v>21301507</v>
      </c>
      <c r="F1322">
        <v>7118819595</v>
      </c>
      <c r="G1322" t="s">
        <v>46</v>
      </c>
      <c r="H1322" t="s">
        <v>47</v>
      </c>
      <c r="I1322" t="s">
        <v>48</v>
      </c>
      <c r="J1322">
        <v>7032</v>
      </c>
      <c r="K1322" t="s">
        <v>49</v>
      </c>
      <c r="L1322">
        <v>3855615</v>
      </c>
      <c r="M1322" t="s">
        <v>189</v>
      </c>
      <c r="N1322" t="s">
        <v>190</v>
      </c>
      <c r="O1322" t="s">
        <v>191</v>
      </c>
      <c r="P1322" t="s">
        <v>192</v>
      </c>
      <c r="Q1322" t="s">
        <v>54</v>
      </c>
      <c r="R1322">
        <v>101030531</v>
      </c>
      <c r="S1322" t="s">
        <v>193</v>
      </c>
      <c r="T1322" t="s">
        <v>56</v>
      </c>
      <c r="U1322" t="s">
        <v>57</v>
      </c>
      <c r="V1322">
        <v>3280.8</v>
      </c>
      <c r="W1322">
        <v>22828.17</v>
      </c>
      <c r="X1322">
        <v>20923.3</v>
      </c>
      <c r="Y1322">
        <v>1</v>
      </c>
      <c r="Z1322">
        <v>1</v>
      </c>
      <c r="AA1322" s="1">
        <v>42766</v>
      </c>
      <c r="AB1322">
        <v>27000</v>
      </c>
      <c r="AC1322" t="s">
        <v>56</v>
      </c>
      <c r="AD1322" t="s">
        <v>194</v>
      </c>
    </row>
    <row r="1323" spans="1:30" x14ac:dyDescent="0.3">
      <c r="A1323">
        <v>85818</v>
      </c>
      <c r="B1323">
        <v>1</v>
      </c>
      <c r="C1323" t="s">
        <v>672</v>
      </c>
      <c r="D1323" t="s">
        <v>731</v>
      </c>
      <c r="E1323">
        <v>21297735</v>
      </c>
      <c r="F1323">
        <v>7118855951</v>
      </c>
      <c r="G1323" t="s">
        <v>46</v>
      </c>
      <c r="H1323" t="s">
        <v>47</v>
      </c>
      <c r="I1323" t="s">
        <v>48</v>
      </c>
      <c r="J1323">
        <v>7032</v>
      </c>
      <c r="K1323" t="s">
        <v>49</v>
      </c>
      <c r="L1323">
        <v>3965425</v>
      </c>
      <c r="M1323" t="s">
        <v>151</v>
      </c>
      <c r="N1323" t="s">
        <v>152</v>
      </c>
      <c r="O1323" t="s">
        <v>153</v>
      </c>
      <c r="P1323" t="s">
        <v>154</v>
      </c>
      <c r="Q1323" t="s">
        <v>54</v>
      </c>
      <c r="R1323">
        <v>100297681</v>
      </c>
      <c r="S1323" t="s">
        <v>258</v>
      </c>
      <c r="T1323" t="s">
        <v>56</v>
      </c>
      <c r="U1323" t="s">
        <v>57</v>
      </c>
      <c r="V1323">
        <v>3702.53</v>
      </c>
      <c r="W1323">
        <v>22778.81</v>
      </c>
      <c r="X1323">
        <v>20763.830000000002</v>
      </c>
      <c r="Y1323">
        <v>1</v>
      </c>
      <c r="Z1323">
        <v>1</v>
      </c>
      <c r="AA1323" s="1">
        <v>42766</v>
      </c>
      <c r="AB1323">
        <v>27000</v>
      </c>
      <c r="AC1323" t="s">
        <v>56</v>
      </c>
      <c r="AD1323" t="s">
        <v>298</v>
      </c>
    </row>
    <row r="1324" spans="1:30" x14ac:dyDescent="0.3">
      <c r="A1324">
        <v>86405</v>
      </c>
      <c r="B1324">
        <v>1</v>
      </c>
      <c r="C1324" t="s">
        <v>672</v>
      </c>
      <c r="D1324" t="s">
        <v>731</v>
      </c>
      <c r="E1324">
        <v>21291192</v>
      </c>
      <c r="F1324">
        <v>7118809300</v>
      </c>
      <c r="G1324" t="s">
        <v>46</v>
      </c>
      <c r="H1324" t="s">
        <v>47</v>
      </c>
      <c r="I1324" t="s">
        <v>48</v>
      </c>
      <c r="J1324">
        <v>7032</v>
      </c>
      <c r="K1324" t="s">
        <v>49</v>
      </c>
      <c r="L1324">
        <v>3537341</v>
      </c>
      <c r="M1324" t="s">
        <v>320</v>
      </c>
      <c r="N1324" t="s">
        <v>133</v>
      </c>
      <c r="O1324" t="s">
        <v>84</v>
      </c>
      <c r="P1324" t="s">
        <v>85</v>
      </c>
      <c r="Q1324" t="s">
        <v>54</v>
      </c>
      <c r="R1324">
        <v>100223303</v>
      </c>
      <c r="S1324" t="s">
        <v>64</v>
      </c>
      <c r="T1324" t="s">
        <v>56</v>
      </c>
      <c r="U1324" t="s">
        <v>57</v>
      </c>
      <c r="V1324">
        <v>12138.71</v>
      </c>
      <c r="W1324">
        <v>22738.34</v>
      </c>
      <c r="X1324">
        <v>20743.560000000001</v>
      </c>
      <c r="Y1324">
        <v>1</v>
      </c>
      <c r="Z1324">
        <v>1</v>
      </c>
      <c r="AA1324" s="1">
        <v>42766</v>
      </c>
      <c r="AB1324">
        <v>27000</v>
      </c>
      <c r="AC1324" t="s">
        <v>56</v>
      </c>
      <c r="AD1324" t="s">
        <v>134</v>
      </c>
    </row>
    <row r="1325" spans="1:30" x14ac:dyDescent="0.3">
      <c r="A1325">
        <v>85809</v>
      </c>
      <c r="B1325">
        <v>1</v>
      </c>
      <c r="C1325" t="s">
        <v>672</v>
      </c>
      <c r="D1325" t="s">
        <v>731</v>
      </c>
      <c r="E1325">
        <v>21295599</v>
      </c>
      <c r="F1325">
        <v>7118851476</v>
      </c>
      <c r="G1325" t="s">
        <v>46</v>
      </c>
      <c r="H1325" t="s">
        <v>47</v>
      </c>
      <c r="I1325" t="s">
        <v>48</v>
      </c>
      <c r="J1325">
        <v>7032</v>
      </c>
      <c r="K1325" t="s">
        <v>49</v>
      </c>
      <c r="L1325">
        <v>916295</v>
      </c>
      <c r="M1325" t="s">
        <v>293</v>
      </c>
      <c r="N1325" t="s">
        <v>294</v>
      </c>
      <c r="O1325" t="s">
        <v>263</v>
      </c>
      <c r="P1325" t="s">
        <v>264</v>
      </c>
      <c r="Q1325" t="s">
        <v>54</v>
      </c>
      <c r="R1325">
        <v>100422206</v>
      </c>
      <c r="S1325" t="s">
        <v>615</v>
      </c>
      <c r="T1325" t="s">
        <v>56</v>
      </c>
      <c r="U1325" t="s">
        <v>57</v>
      </c>
      <c r="V1325">
        <v>4101.9799999999996</v>
      </c>
      <c r="W1325">
        <v>22716.27</v>
      </c>
      <c r="X1325">
        <v>20801.310000000001</v>
      </c>
      <c r="Y1325">
        <v>1</v>
      </c>
      <c r="Z1325">
        <v>1</v>
      </c>
      <c r="AA1325" s="1">
        <v>42766</v>
      </c>
      <c r="AB1325">
        <v>27000</v>
      </c>
      <c r="AC1325" t="s">
        <v>56</v>
      </c>
      <c r="AD1325" t="s">
        <v>700</v>
      </c>
    </row>
    <row r="1326" spans="1:30" x14ac:dyDescent="0.3">
      <c r="A1326">
        <v>85473</v>
      </c>
      <c r="B1326">
        <v>1</v>
      </c>
      <c r="C1326" t="s">
        <v>672</v>
      </c>
      <c r="D1326" t="s">
        <v>731</v>
      </c>
      <c r="E1326">
        <v>21297893</v>
      </c>
      <c r="F1326">
        <v>7118706109</v>
      </c>
      <c r="G1326" t="s">
        <v>46</v>
      </c>
      <c r="H1326" t="s">
        <v>47</v>
      </c>
      <c r="I1326" t="s">
        <v>48</v>
      </c>
      <c r="J1326">
        <v>7032</v>
      </c>
      <c r="K1326" t="s">
        <v>49</v>
      </c>
      <c r="L1326">
        <v>3965425</v>
      </c>
      <c r="M1326" t="s">
        <v>151</v>
      </c>
      <c r="N1326" t="s">
        <v>152</v>
      </c>
      <c r="O1326" t="s">
        <v>153</v>
      </c>
      <c r="P1326" t="s">
        <v>154</v>
      </c>
      <c r="Q1326" t="s">
        <v>54</v>
      </c>
      <c r="R1326">
        <v>100297681</v>
      </c>
      <c r="S1326" t="s">
        <v>258</v>
      </c>
      <c r="T1326" t="s">
        <v>56</v>
      </c>
      <c r="U1326" t="s">
        <v>57</v>
      </c>
      <c r="V1326">
        <v>3702.53</v>
      </c>
      <c r="W1326">
        <v>22631.89</v>
      </c>
      <c r="X1326">
        <v>20609.689999999999</v>
      </c>
      <c r="Y1326">
        <v>1</v>
      </c>
      <c r="Z1326">
        <v>1</v>
      </c>
      <c r="AA1326" s="1">
        <v>42766</v>
      </c>
      <c r="AB1326">
        <v>27000</v>
      </c>
      <c r="AC1326" t="s">
        <v>56</v>
      </c>
      <c r="AD1326" t="s">
        <v>298</v>
      </c>
    </row>
    <row r="1327" spans="1:30" x14ac:dyDescent="0.3">
      <c r="A1327">
        <v>86403</v>
      </c>
      <c r="B1327">
        <v>1</v>
      </c>
      <c r="C1327" t="s">
        <v>672</v>
      </c>
      <c r="D1327" t="s">
        <v>731</v>
      </c>
      <c r="E1327">
        <v>21291190</v>
      </c>
      <c r="F1327">
        <v>7118809298</v>
      </c>
      <c r="G1327" t="s">
        <v>46</v>
      </c>
      <c r="H1327" t="s">
        <v>47</v>
      </c>
      <c r="I1327" t="s">
        <v>48</v>
      </c>
      <c r="J1327">
        <v>7032</v>
      </c>
      <c r="K1327" t="s">
        <v>49</v>
      </c>
      <c r="L1327">
        <v>4119717</v>
      </c>
      <c r="M1327" t="s">
        <v>309</v>
      </c>
      <c r="N1327" t="s">
        <v>310</v>
      </c>
      <c r="O1327" t="s">
        <v>311</v>
      </c>
      <c r="P1327" t="s">
        <v>312</v>
      </c>
      <c r="Q1327" t="s">
        <v>54</v>
      </c>
      <c r="R1327">
        <v>100223303</v>
      </c>
      <c r="S1327" t="s">
        <v>64</v>
      </c>
      <c r="T1327" t="s">
        <v>56</v>
      </c>
      <c r="U1327" t="s">
        <v>57</v>
      </c>
      <c r="V1327">
        <v>5589.63</v>
      </c>
      <c r="W1327">
        <v>22586.85</v>
      </c>
      <c r="X1327">
        <v>20607.75</v>
      </c>
      <c r="Y1327">
        <v>1</v>
      </c>
      <c r="Z1327">
        <v>1</v>
      </c>
      <c r="AA1327" s="1">
        <v>42766</v>
      </c>
      <c r="AB1327">
        <v>27000</v>
      </c>
      <c r="AC1327" t="s">
        <v>56</v>
      </c>
      <c r="AD1327" t="s">
        <v>313</v>
      </c>
    </row>
    <row r="1328" spans="1:30" x14ac:dyDescent="0.3">
      <c r="A1328">
        <v>85552</v>
      </c>
      <c r="B1328">
        <v>1</v>
      </c>
      <c r="C1328" t="s">
        <v>672</v>
      </c>
      <c r="D1328" t="s">
        <v>731</v>
      </c>
      <c r="E1328">
        <v>21301582</v>
      </c>
      <c r="F1328">
        <v>7118819761</v>
      </c>
      <c r="G1328" t="s">
        <v>46</v>
      </c>
      <c r="H1328" t="s">
        <v>47</v>
      </c>
      <c r="I1328" t="s">
        <v>48</v>
      </c>
      <c r="J1328">
        <v>7032</v>
      </c>
      <c r="K1328" t="s">
        <v>49</v>
      </c>
      <c r="L1328">
        <v>5014992</v>
      </c>
      <c r="M1328" t="s">
        <v>302</v>
      </c>
      <c r="N1328" t="s">
        <v>280</v>
      </c>
      <c r="O1328" t="s">
        <v>281</v>
      </c>
      <c r="P1328" t="s">
        <v>282</v>
      </c>
      <c r="Q1328" t="s">
        <v>54</v>
      </c>
      <c r="R1328">
        <v>100297681</v>
      </c>
      <c r="S1328" t="s">
        <v>258</v>
      </c>
      <c r="T1328" t="s">
        <v>56</v>
      </c>
      <c r="U1328" t="s">
        <v>57</v>
      </c>
      <c r="V1328">
        <v>3624.49</v>
      </c>
      <c r="W1328">
        <v>22330.94</v>
      </c>
      <c r="X1328">
        <v>20426.349999999999</v>
      </c>
      <c r="Y1328">
        <v>1</v>
      </c>
      <c r="Z1328">
        <v>1</v>
      </c>
      <c r="AA1328" s="1">
        <v>42766</v>
      </c>
      <c r="AB1328">
        <v>27000</v>
      </c>
      <c r="AC1328" t="s">
        <v>56</v>
      </c>
      <c r="AD1328" t="s">
        <v>283</v>
      </c>
    </row>
    <row r="1329" spans="1:30" x14ac:dyDescent="0.3">
      <c r="A1329">
        <v>86160</v>
      </c>
      <c r="B1329">
        <v>1</v>
      </c>
      <c r="C1329" t="s">
        <v>672</v>
      </c>
      <c r="D1329" t="s">
        <v>731</v>
      </c>
      <c r="E1329">
        <v>21291202</v>
      </c>
      <c r="F1329">
        <v>7118708986</v>
      </c>
      <c r="G1329" t="s">
        <v>46</v>
      </c>
      <c r="H1329" t="s">
        <v>47</v>
      </c>
      <c r="I1329" t="s">
        <v>48</v>
      </c>
      <c r="J1329">
        <v>7032</v>
      </c>
      <c r="K1329" t="s">
        <v>49</v>
      </c>
      <c r="L1329">
        <v>3855615</v>
      </c>
      <c r="M1329" t="s">
        <v>189</v>
      </c>
      <c r="N1329" t="s">
        <v>190</v>
      </c>
      <c r="O1329" t="s">
        <v>191</v>
      </c>
      <c r="P1329" t="s">
        <v>192</v>
      </c>
      <c r="Q1329" t="s">
        <v>54</v>
      </c>
      <c r="R1329">
        <v>101030531</v>
      </c>
      <c r="S1329" t="s">
        <v>193</v>
      </c>
      <c r="T1329" t="s">
        <v>56</v>
      </c>
      <c r="U1329" t="s">
        <v>57</v>
      </c>
      <c r="V1329">
        <v>3280.8</v>
      </c>
      <c r="W1329">
        <v>22307.55</v>
      </c>
      <c r="X1329">
        <v>20459.939999999999</v>
      </c>
      <c r="Y1329">
        <v>1</v>
      </c>
      <c r="Z1329">
        <v>1</v>
      </c>
      <c r="AA1329" s="1">
        <v>42766</v>
      </c>
      <c r="AB1329">
        <v>27000</v>
      </c>
      <c r="AC1329" t="s">
        <v>56</v>
      </c>
      <c r="AD1329" t="s">
        <v>194</v>
      </c>
    </row>
    <row r="1330" spans="1:30" x14ac:dyDescent="0.3">
      <c r="A1330">
        <v>86411</v>
      </c>
      <c r="B1330">
        <v>1</v>
      </c>
      <c r="C1330" t="s">
        <v>672</v>
      </c>
      <c r="D1330" t="s">
        <v>731</v>
      </c>
      <c r="E1330">
        <v>21291200</v>
      </c>
      <c r="F1330">
        <v>7118816858</v>
      </c>
      <c r="G1330" t="s">
        <v>46</v>
      </c>
      <c r="H1330" t="s">
        <v>47</v>
      </c>
      <c r="I1330" t="s">
        <v>48</v>
      </c>
      <c r="J1330">
        <v>7032</v>
      </c>
      <c r="K1330" t="s">
        <v>49</v>
      </c>
      <c r="L1330">
        <v>1933857</v>
      </c>
      <c r="M1330" t="s">
        <v>82</v>
      </c>
      <c r="N1330" t="s">
        <v>83</v>
      </c>
      <c r="O1330" t="s">
        <v>84</v>
      </c>
      <c r="P1330" t="s">
        <v>85</v>
      </c>
      <c r="Q1330" t="s">
        <v>54</v>
      </c>
      <c r="R1330">
        <v>100994845</v>
      </c>
      <c r="S1330" t="s">
        <v>86</v>
      </c>
      <c r="T1330" t="s">
        <v>56</v>
      </c>
      <c r="U1330" t="s">
        <v>57</v>
      </c>
      <c r="V1330">
        <v>11166.85</v>
      </c>
      <c r="W1330">
        <v>22285.38</v>
      </c>
      <c r="X1330">
        <v>19558.36</v>
      </c>
      <c r="Y1330">
        <v>1</v>
      </c>
      <c r="Z1330">
        <v>1</v>
      </c>
      <c r="AA1330" s="1">
        <v>42766</v>
      </c>
      <c r="AB1330">
        <v>27000</v>
      </c>
      <c r="AC1330" t="s">
        <v>56</v>
      </c>
      <c r="AD1330" t="s">
        <v>87</v>
      </c>
    </row>
    <row r="1331" spans="1:30" x14ac:dyDescent="0.3">
      <c r="A1331">
        <v>85592</v>
      </c>
      <c r="B1331">
        <v>1</v>
      </c>
      <c r="C1331" t="s">
        <v>672</v>
      </c>
      <c r="D1331" t="s">
        <v>731</v>
      </c>
      <c r="E1331">
        <v>21298004</v>
      </c>
      <c r="F1331">
        <v>7118837381</v>
      </c>
      <c r="G1331" t="s">
        <v>46</v>
      </c>
      <c r="H1331" t="s">
        <v>47</v>
      </c>
      <c r="I1331" t="s">
        <v>48</v>
      </c>
      <c r="J1331">
        <v>7032</v>
      </c>
      <c r="K1331" t="s">
        <v>49</v>
      </c>
      <c r="L1331">
        <v>659338</v>
      </c>
      <c r="M1331" t="s">
        <v>50</v>
      </c>
      <c r="N1331" t="s">
        <v>51</v>
      </c>
      <c r="O1331" t="s">
        <v>52</v>
      </c>
      <c r="P1331" t="s">
        <v>53</v>
      </c>
      <c r="Q1331" t="s">
        <v>54</v>
      </c>
      <c r="R1331">
        <v>101093720</v>
      </c>
      <c r="S1331" t="s">
        <v>55</v>
      </c>
      <c r="T1331" t="s">
        <v>56</v>
      </c>
      <c r="U1331" t="s">
        <v>57</v>
      </c>
      <c r="V1331">
        <v>1849.57</v>
      </c>
      <c r="W1331">
        <v>22245.360000000001</v>
      </c>
      <c r="X1331">
        <v>20652</v>
      </c>
      <c r="Y1331">
        <v>1</v>
      </c>
      <c r="Z1331">
        <v>1</v>
      </c>
      <c r="AA1331" s="1">
        <v>42766</v>
      </c>
      <c r="AB1331">
        <v>27000</v>
      </c>
      <c r="AC1331" t="s">
        <v>56</v>
      </c>
      <c r="AD1331" t="s">
        <v>220</v>
      </c>
    </row>
    <row r="1332" spans="1:30" x14ac:dyDescent="0.3">
      <c r="A1332">
        <v>86407</v>
      </c>
      <c r="B1332">
        <v>1</v>
      </c>
      <c r="C1332" t="s">
        <v>672</v>
      </c>
      <c r="D1332" t="s">
        <v>731</v>
      </c>
      <c r="E1332">
        <v>21291194</v>
      </c>
      <c r="F1332">
        <v>7118809302</v>
      </c>
      <c r="G1332" t="s">
        <v>46</v>
      </c>
      <c r="H1332" t="s">
        <v>47</v>
      </c>
      <c r="I1332" t="s">
        <v>48</v>
      </c>
      <c r="J1332">
        <v>7032</v>
      </c>
      <c r="K1332" t="s">
        <v>49</v>
      </c>
      <c r="L1332">
        <v>931925</v>
      </c>
      <c r="M1332" t="s">
        <v>239</v>
      </c>
      <c r="N1332" t="s">
        <v>240</v>
      </c>
      <c r="O1332" t="s">
        <v>241</v>
      </c>
      <c r="P1332" t="s">
        <v>242</v>
      </c>
      <c r="Q1332" t="s">
        <v>54</v>
      </c>
      <c r="R1332">
        <v>100422206</v>
      </c>
      <c r="S1332" t="s">
        <v>615</v>
      </c>
      <c r="T1332" t="s">
        <v>56</v>
      </c>
      <c r="U1332" t="s">
        <v>57</v>
      </c>
      <c r="V1332">
        <v>3365.31</v>
      </c>
      <c r="W1332">
        <v>22176.880000000001</v>
      </c>
      <c r="X1332">
        <v>20298.71</v>
      </c>
      <c r="Y1332">
        <v>1</v>
      </c>
      <c r="Z1332">
        <v>1</v>
      </c>
      <c r="AA1332" s="1">
        <v>42766</v>
      </c>
      <c r="AB1332">
        <v>27000</v>
      </c>
      <c r="AC1332" t="s">
        <v>56</v>
      </c>
      <c r="AD1332" t="s">
        <v>686</v>
      </c>
    </row>
    <row r="1333" spans="1:30" x14ac:dyDescent="0.3">
      <c r="A1333">
        <v>85493</v>
      </c>
      <c r="B1333">
        <v>1</v>
      </c>
      <c r="C1333" t="s">
        <v>672</v>
      </c>
      <c r="D1333" t="s">
        <v>731</v>
      </c>
      <c r="E1333">
        <v>21297806</v>
      </c>
      <c r="F1333">
        <v>7118764604</v>
      </c>
      <c r="G1333" t="s">
        <v>46</v>
      </c>
      <c r="H1333" t="s">
        <v>47</v>
      </c>
      <c r="I1333" t="s">
        <v>48</v>
      </c>
      <c r="J1333">
        <v>7032</v>
      </c>
      <c r="K1333" t="s">
        <v>49</v>
      </c>
      <c r="L1333">
        <v>5014992</v>
      </c>
      <c r="M1333" t="s">
        <v>302</v>
      </c>
      <c r="N1333" t="s">
        <v>280</v>
      </c>
      <c r="O1333" t="s">
        <v>281</v>
      </c>
      <c r="P1333" t="s">
        <v>282</v>
      </c>
      <c r="Q1333" t="s">
        <v>54</v>
      </c>
      <c r="R1333">
        <v>100214689</v>
      </c>
      <c r="S1333" t="s">
        <v>155</v>
      </c>
      <c r="T1333" t="s">
        <v>56</v>
      </c>
      <c r="U1333" t="s">
        <v>57</v>
      </c>
      <c r="V1333">
        <v>3534.43</v>
      </c>
      <c r="W1333">
        <v>22116.14</v>
      </c>
      <c r="X1333">
        <v>20226.55</v>
      </c>
      <c r="Y1333">
        <v>1</v>
      </c>
      <c r="Z1333">
        <v>1</v>
      </c>
      <c r="AA1333" s="1">
        <v>42766</v>
      </c>
      <c r="AB1333">
        <v>27000</v>
      </c>
      <c r="AC1333" t="s">
        <v>56</v>
      </c>
      <c r="AD1333" t="s">
        <v>303</v>
      </c>
    </row>
    <row r="1334" spans="1:30" x14ac:dyDescent="0.3">
      <c r="A1334">
        <v>86189</v>
      </c>
      <c r="B1334">
        <v>1</v>
      </c>
      <c r="C1334" t="s">
        <v>672</v>
      </c>
      <c r="D1334" t="s">
        <v>731</v>
      </c>
      <c r="E1334">
        <v>21291195</v>
      </c>
      <c r="F1334">
        <v>7118732926</v>
      </c>
      <c r="G1334" t="s">
        <v>46</v>
      </c>
      <c r="H1334" t="s">
        <v>47</v>
      </c>
      <c r="I1334" t="s">
        <v>48</v>
      </c>
      <c r="J1334">
        <v>7032</v>
      </c>
      <c r="K1334" t="s">
        <v>49</v>
      </c>
      <c r="L1334">
        <v>3537341</v>
      </c>
      <c r="M1334" t="s">
        <v>320</v>
      </c>
      <c r="N1334" t="s">
        <v>133</v>
      </c>
      <c r="O1334" t="s">
        <v>84</v>
      </c>
      <c r="P1334" t="s">
        <v>85</v>
      </c>
      <c r="Q1334" t="s">
        <v>54</v>
      </c>
      <c r="R1334">
        <v>100994845</v>
      </c>
      <c r="S1334" t="s">
        <v>86</v>
      </c>
      <c r="T1334" t="s">
        <v>56</v>
      </c>
      <c r="U1334" t="s">
        <v>57</v>
      </c>
      <c r="V1334">
        <v>11166.85</v>
      </c>
      <c r="W1334">
        <v>22080.89</v>
      </c>
      <c r="X1334">
        <v>20111.740000000002</v>
      </c>
      <c r="Y1334">
        <v>1</v>
      </c>
      <c r="Z1334">
        <v>1</v>
      </c>
      <c r="AA1334" s="1">
        <v>42766</v>
      </c>
      <c r="AB1334">
        <v>27000</v>
      </c>
      <c r="AC1334" t="s">
        <v>56</v>
      </c>
      <c r="AD1334" t="s">
        <v>321</v>
      </c>
    </row>
    <row r="1335" spans="1:30" x14ac:dyDescent="0.3">
      <c r="A1335">
        <v>85547</v>
      </c>
      <c r="B1335">
        <v>1</v>
      </c>
      <c r="C1335" t="s">
        <v>672</v>
      </c>
      <c r="D1335" t="s">
        <v>731</v>
      </c>
      <c r="E1335">
        <v>21301508</v>
      </c>
      <c r="F1335">
        <v>7118819596</v>
      </c>
      <c r="G1335" t="s">
        <v>46</v>
      </c>
      <c r="H1335" t="s">
        <v>47</v>
      </c>
      <c r="I1335" t="s">
        <v>48</v>
      </c>
      <c r="J1335">
        <v>7032</v>
      </c>
      <c r="K1335" t="s">
        <v>49</v>
      </c>
      <c r="L1335">
        <v>1301428</v>
      </c>
      <c r="M1335" t="s">
        <v>395</v>
      </c>
      <c r="N1335" t="s">
        <v>396</v>
      </c>
      <c r="O1335" t="s">
        <v>99</v>
      </c>
      <c r="P1335" t="s">
        <v>100</v>
      </c>
      <c r="Q1335" t="s">
        <v>54</v>
      </c>
      <c r="R1335">
        <v>100894891</v>
      </c>
      <c r="S1335" t="s">
        <v>116</v>
      </c>
      <c r="T1335" t="s">
        <v>56</v>
      </c>
      <c r="U1335" t="s">
        <v>57</v>
      </c>
      <c r="V1335">
        <v>8133.65</v>
      </c>
      <c r="W1335">
        <v>21855.47</v>
      </c>
      <c r="X1335">
        <v>19735.650000000001</v>
      </c>
      <c r="Y1335">
        <v>1</v>
      </c>
      <c r="Z1335">
        <v>1</v>
      </c>
      <c r="AA1335" s="1">
        <v>42766</v>
      </c>
      <c r="AB1335">
        <v>27000</v>
      </c>
      <c r="AC1335" t="s">
        <v>56</v>
      </c>
      <c r="AD1335" t="s">
        <v>532</v>
      </c>
    </row>
    <row r="1336" spans="1:30" x14ac:dyDescent="0.3">
      <c r="A1336">
        <v>85532</v>
      </c>
      <c r="B1336">
        <v>1</v>
      </c>
      <c r="C1336" t="s">
        <v>672</v>
      </c>
      <c r="D1336" t="s">
        <v>731</v>
      </c>
      <c r="E1336">
        <v>21295861</v>
      </c>
      <c r="F1336">
        <v>7118778939</v>
      </c>
      <c r="G1336" t="s">
        <v>46</v>
      </c>
      <c r="H1336" t="s">
        <v>47</v>
      </c>
      <c r="I1336" t="s">
        <v>48</v>
      </c>
      <c r="J1336">
        <v>7032</v>
      </c>
      <c r="K1336" t="s">
        <v>49</v>
      </c>
      <c r="L1336">
        <v>4131606</v>
      </c>
      <c r="M1336" t="s">
        <v>269</v>
      </c>
      <c r="N1336" t="s">
        <v>270</v>
      </c>
      <c r="O1336" t="s">
        <v>126</v>
      </c>
      <c r="P1336" t="s">
        <v>127</v>
      </c>
      <c r="Q1336" t="s">
        <v>54</v>
      </c>
      <c r="R1336">
        <v>100994845</v>
      </c>
      <c r="S1336" t="s">
        <v>86</v>
      </c>
      <c r="T1336" t="s">
        <v>56</v>
      </c>
      <c r="U1336" t="s">
        <v>57</v>
      </c>
      <c r="V1336">
        <v>12918.93</v>
      </c>
      <c r="W1336">
        <v>21841.66</v>
      </c>
      <c r="X1336">
        <v>19937.28</v>
      </c>
      <c r="Y1336">
        <v>1</v>
      </c>
      <c r="Z1336">
        <v>1</v>
      </c>
      <c r="AA1336" s="1">
        <v>42766</v>
      </c>
      <c r="AB1336">
        <v>27000</v>
      </c>
      <c r="AC1336" t="s">
        <v>56</v>
      </c>
      <c r="AD1336" t="s">
        <v>705</v>
      </c>
    </row>
    <row r="1337" spans="1:30" x14ac:dyDescent="0.3">
      <c r="A1337">
        <v>86410</v>
      </c>
      <c r="B1337">
        <v>1</v>
      </c>
      <c r="C1337" t="s">
        <v>672</v>
      </c>
      <c r="D1337" t="s">
        <v>731</v>
      </c>
      <c r="E1337">
        <v>21291199</v>
      </c>
      <c r="F1337">
        <v>7118816857</v>
      </c>
      <c r="G1337" t="s">
        <v>46</v>
      </c>
      <c r="H1337" t="s">
        <v>47</v>
      </c>
      <c r="I1337" t="s">
        <v>48</v>
      </c>
      <c r="J1337">
        <v>7032</v>
      </c>
      <c r="K1337" t="s">
        <v>49</v>
      </c>
      <c r="L1337">
        <v>942421</v>
      </c>
      <c r="M1337" t="s">
        <v>261</v>
      </c>
      <c r="N1337" t="s">
        <v>262</v>
      </c>
      <c r="O1337" t="s">
        <v>263</v>
      </c>
      <c r="P1337" t="s">
        <v>264</v>
      </c>
      <c r="Q1337" t="s">
        <v>54</v>
      </c>
      <c r="R1337">
        <v>100422206</v>
      </c>
      <c r="S1337" t="s">
        <v>615</v>
      </c>
      <c r="T1337" t="s">
        <v>56</v>
      </c>
      <c r="U1337" t="s">
        <v>57</v>
      </c>
      <c r="V1337">
        <v>3615.16</v>
      </c>
      <c r="W1337">
        <v>21830.5</v>
      </c>
      <c r="X1337">
        <v>20031.47</v>
      </c>
      <c r="Y1337">
        <v>1</v>
      </c>
      <c r="Z1337">
        <v>1</v>
      </c>
      <c r="AA1337" s="1">
        <v>42766</v>
      </c>
      <c r="AB1337">
        <v>27000</v>
      </c>
      <c r="AC1337" t="s">
        <v>56</v>
      </c>
      <c r="AD1337" t="s">
        <v>695</v>
      </c>
    </row>
    <row r="1338" spans="1:30" x14ac:dyDescent="0.3">
      <c r="A1338">
        <v>86402</v>
      </c>
      <c r="B1338">
        <v>1</v>
      </c>
      <c r="C1338" t="s">
        <v>672</v>
      </c>
      <c r="D1338" t="s">
        <v>731</v>
      </c>
      <c r="E1338">
        <v>21291189</v>
      </c>
      <c r="F1338">
        <v>7118809297</v>
      </c>
      <c r="G1338" t="s">
        <v>46</v>
      </c>
      <c r="H1338" t="s">
        <v>47</v>
      </c>
      <c r="I1338" t="s">
        <v>48</v>
      </c>
      <c r="J1338">
        <v>7032</v>
      </c>
      <c r="K1338" t="s">
        <v>49</v>
      </c>
      <c r="L1338">
        <v>2497722</v>
      </c>
      <c r="M1338" t="s">
        <v>581</v>
      </c>
      <c r="N1338" t="s">
        <v>133</v>
      </c>
      <c r="O1338" t="s">
        <v>84</v>
      </c>
      <c r="P1338" t="s">
        <v>85</v>
      </c>
      <c r="Q1338" t="s">
        <v>54</v>
      </c>
      <c r="R1338">
        <v>100223303</v>
      </c>
      <c r="S1338" t="s">
        <v>64</v>
      </c>
      <c r="T1338" t="s">
        <v>56</v>
      </c>
      <c r="U1338" t="s">
        <v>57</v>
      </c>
      <c r="V1338">
        <v>12138.71</v>
      </c>
      <c r="W1338">
        <v>21791.19</v>
      </c>
      <c r="X1338">
        <v>19571.599999999999</v>
      </c>
      <c r="Y1338">
        <v>1</v>
      </c>
      <c r="Z1338">
        <v>1</v>
      </c>
      <c r="AA1338" s="1">
        <v>42766</v>
      </c>
      <c r="AB1338">
        <v>27000</v>
      </c>
      <c r="AC1338" t="s">
        <v>56</v>
      </c>
      <c r="AD1338" t="s">
        <v>134</v>
      </c>
    </row>
    <row r="1339" spans="1:30" x14ac:dyDescent="0.3">
      <c r="A1339">
        <v>86097</v>
      </c>
      <c r="B1339">
        <v>1</v>
      </c>
      <c r="C1339" t="s">
        <v>672</v>
      </c>
      <c r="D1339" t="s">
        <v>731</v>
      </c>
      <c r="E1339">
        <v>21297995</v>
      </c>
      <c r="F1339">
        <v>7118861270</v>
      </c>
      <c r="G1339" t="s">
        <v>46</v>
      </c>
      <c r="H1339" t="s">
        <v>47</v>
      </c>
      <c r="I1339" t="s">
        <v>48</v>
      </c>
      <c r="J1339">
        <v>7032</v>
      </c>
      <c r="K1339" t="s">
        <v>49</v>
      </c>
      <c r="L1339">
        <v>3782207</v>
      </c>
      <c r="M1339" t="s">
        <v>112</v>
      </c>
      <c r="N1339" t="s">
        <v>113</v>
      </c>
      <c r="O1339" t="s">
        <v>114</v>
      </c>
      <c r="P1339" t="s">
        <v>115</v>
      </c>
      <c r="Q1339" t="s">
        <v>54</v>
      </c>
      <c r="R1339">
        <v>100894891</v>
      </c>
      <c r="S1339" t="s">
        <v>116</v>
      </c>
      <c r="T1339" t="s">
        <v>56</v>
      </c>
      <c r="U1339" t="s">
        <v>57</v>
      </c>
      <c r="V1339">
        <v>13555.08</v>
      </c>
      <c r="W1339">
        <v>21729.71</v>
      </c>
      <c r="X1339">
        <v>19799.349999999999</v>
      </c>
      <c r="Y1339">
        <v>1</v>
      </c>
      <c r="Z1339">
        <v>1</v>
      </c>
      <c r="AA1339" s="1">
        <v>42766</v>
      </c>
      <c r="AB1339">
        <v>27000</v>
      </c>
      <c r="AC1339" t="s">
        <v>56</v>
      </c>
      <c r="AD1339" t="s">
        <v>117</v>
      </c>
    </row>
    <row r="1340" spans="1:30" x14ac:dyDescent="0.3">
      <c r="A1340">
        <v>85527</v>
      </c>
      <c r="B1340">
        <v>1</v>
      </c>
      <c r="C1340" t="s">
        <v>672</v>
      </c>
      <c r="D1340" t="s">
        <v>731</v>
      </c>
      <c r="E1340">
        <v>21297992</v>
      </c>
      <c r="F1340">
        <v>7118772779</v>
      </c>
      <c r="G1340" t="s">
        <v>46</v>
      </c>
      <c r="H1340" t="s">
        <v>47</v>
      </c>
      <c r="I1340" t="s">
        <v>48</v>
      </c>
      <c r="J1340">
        <v>7032</v>
      </c>
      <c r="K1340" t="s">
        <v>49</v>
      </c>
      <c r="L1340">
        <v>3782207</v>
      </c>
      <c r="M1340" t="s">
        <v>112</v>
      </c>
      <c r="N1340" t="s">
        <v>113</v>
      </c>
      <c r="O1340" t="s">
        <v>114</v>
      </c>
      <c r="P1340" t="s">
        <v>115</v>
      </c>
      <c r="Q1340" t="s">
        <v>54</v>
      </c>
      <c r="R1340">
        <v>100894891</v>
      </c>
      <c r="S1340" t="s">
        <v>116</v>
      </c>
      <c r="T1340" t="s">
        <v>56</v>
      </c>
      <c r="U1340" t="s">
        <v>57</v>
      </c>
      <c r="V1340">
        <v>13555.08</v>
      </c>
      <c r="W1340">
        <v>21712.95</v>
      </c>
      <c r="X1340">
        <v>19930.8</v>
      </c>
      <c r="Y1340">
        <v>1</v>
      </c>
      <c r="Z1340">
        <v>1</v>
      </c>
      <c r="AA1340" s="1">
        <v>42766</v>
      </c>
      <c r="AB1340">
        <v>27000</v>
      </c>
      <c r="AC1340" t="s">
        <v>56</v>
      </c>
      <c r="AD1340" t="s">
        <v>117</v>
      </c>
    </row>
    <row r="1341" spans="1:30" x14ac:dyDescent="0.3">
      <c r="A1341">
        <v>85514</v>
      </c>
      <c r="B1341">
        <v>1</v>
      </c>
      <c r="C1341" t="s">
        <v>672</v>
      </c>
      <c r="D1341" t="s">
        <v>731</v>
      </c>
      <c r="E1341">
        <v>21297897</v>
      </c>
      <c r="F1341">
        <v>7118770706</v>
      </c>
      <c r="G1341" t="s">
        <v>46</v>
      </c>
      <c r="H1341" t="s">
        <v>47</v>
      </c>
      <c r="I1341" t="s">
        <v>48</v>
      </c>
      <c r="J1341">
        <v>7032</v>
      </c>
      <c r="K1341" t="s">
        <v>49</v>
      </c>
      <c r="L1341">
        <v>659338</v>
      </c>
      <c r="M1341" t="s">
        <v>50</v>
      </c>
      <c r="N1341" t="s">
        <v>51</v>
      </c>
      <c r="O1341" t="s">
        <v>52</v>
      </c>
      <c r="P1341" t="s">
        <v>53</v>
      </c>
      <c r="Q1341" t="s">
        <v>54</v>
      </c>
      <c r="R1341">
        <v>101093720</v>
      </c>
      <c r="S1341" t="s">
        <v>55</v>
      </c>
      <c r="T1341" t="s">
        <v>56</v>
      </c>
      <c r="U1341" t="s">
        <v>57</v>
      </c>
      <c r="V1341">
        <v>1849.57</v>
      </c>
      <c r="W1341">
        <v>21676.799999999999</v>
      </c>
      <c r="X1341">
        <v>20311.2</v>
      </c>
      <c r="Y1341">
        <v>1</v>
      </c>
      <c r="Z1341">
        <v>1</v>
      </c>
      <c r="AA1341" s="1">
        <v>42766</v>
      </c>
      <c r="AB1341">
        <v>27000</v>
      </c>
      <c r="AC1341" t="s">
        <v>56</v>
      </c>
      <c r="AD1341" t="s">
        <v>220</v>
      </c>
    </row>
    <row r="1342" spans="1:30" x14ac:dyDescent="0.3">
      <c r="A1342">
        <v>86408</v>
      </c>
      <c r="B1342">
        <v>1</v>
      </c>
      <c r="C1342" t="s">
        <v>672</v>
      </c>
      <c r="D1342" t="s">
        <v>731</v>
      </c>
      <c r="E1342">
        <v>21291186</v>
      </c>
      <c r="F1342">
        <v>7118816855</v>
      </c>
      <c r="G1342" t="s">
        <v>46</v>
      </c>
      <c r="H1342" t="s">
        <v>47</v>
      </c>
      <c r="I1342" t="s">
        <v>48</v>
      </c>
      <c r="J1342">
        <v>7032</v>
      </c>
      <c r="K1342" t="s">
        <v>49</v>
      </c>
      <c r="L1342">
        <v>2064813</v>
      </c>
      <c r="M1342" t="s">
        <v>256</v>
      </c>
      <c r="N1342" t="s">
        <v>257</v>
      </c>
      <c r="O1342" t="s">
        <v>215</v>
      </c>
      <c r="P1342" t="s">
        <v>216</v>
      </c>
      <c r="Q1342" t="s">
        <v>54</v>
      </c>
      <c r="R1342">
        <v>100894891</v>
      </c>
      <c r="S1342" t="s">
        <v>116</v>
      </c>
      <c r="T1342" t="s">
        <v>56</v>
      </c>
      <c r="U1342" t="s">
        <v>57</v>
      </c>
      <c r="V1342">
        <v>12958.56</v>
      </c>
      <c r="W1342">
        <v>21481.200000000001</v>
      </c>
      <c r="X1342">
        <v>19507.78</v>
      </c>
      <c r="Y1342">
        <v>1</v>
      </c>
      <c r="Z1342">
        <v>1</v>
      </c>
      <c r="AA1342" s="1">
        <v>42766</v>
      </c>
      <c r="AB1342">
        <v>27000</v>
      </c>
      <c r="AC1342" t="s">
        <v>56</v>
      </c>
      <c r="AD1342" t="s">
        <v>390</v>
      </c>
    </row>
    <row r="1343" spans="1:30" x14ac:dyDescent="0.3">
      <c r="A1343">
        <v>86139</v>
      </c>
      <c r="B1343">
        <v>1</v>
      </c>
      <c r="C1343" t="s">
        <v>672</v>
      </c>
      <c r="D1343" t="s">
        <v>731</v>
      </c>
      <c r="E1343">
        <v>21290697</v>
      </c>
      <c r="F1343">
        <v>7118706781</v>
      </c>
      <c r="G1343" t="s">
        <v>46</v>
      </c>
      <c r="H1343" t="s">
        <v>47</v>
      </c>
      <c r="I1343" t="s">
        <v>48</v>
      </c>
      <c r="J1343">
        <v>7032</v>
      </c>
      <c r="K1343" t="s">
        <v>49</v>
      </c>
      <c r="L1343">
        <v>941735</v>
      </c>
      <c r="M1343" t="s">
        <v>124</v>
      </c>
      <c r="N1343" t="s">
        <v>125</v>
      </c>
      <c r="O1343" t="s">
        <v>126</v>
      </c>
      <c r="P1343" t="s">
        <v>127</v>
      </c>
      <c r="Q1343" t="s">
        <v>54</v>
      </c>
      <c r="R1343">
        <v>100894891</v>
      </c>
      <c r="S1343" t="s">
        <v>116</v>
      </c>
      <c r="T1343" t="s">
        <v>56</v>
      </c>
      <c r="U1343" t="s">
        <v>57</v>
      </c>
      <c r="V1343">
        <v>12647.51</v>
      </c>
      <c r="W1343">
        <v>21440.16</v>
      </c>
      <c r="X1343">
        <v>19471.259999999998</v>
      </c>
      <c r="Y1343">
        <v>1</v>
      </c>
      <c r="Z1343">
        <v>1</v>
      </c>
      <c r="AA1343" s="1">
        <v>42766</v>
      </c>
      <c r="AB1343">
        <v>27000</v>
      </c>
      <c r="AC1343" t="s">
        <v>56</v>
      </c>
      <c r="AD1343" t="s">
        <v>128</v>
      </c>
    </row>
    <row r="1344" spans="1:30" x14ac:dyDescent="0.3">
      <c r="A1344">
        <v>86406</v>
      </c>
      <c r="B1344">
        <v>1</v>
      </c>
      <c r="C1344" t="s">
        <v>672</v>
      </c>
      <c r="D1344" t="s">
        <v>731</v>
      </c>
      <c r="E1344">
        <v>21291193</v>
      </c>
      <c r="F1344">
        <v>7118809301</v>
      </c>
      <c r="G1344" t="s">
        <v>46</v>
      </c>
      <c r="H1344" t="s">
        <v>47</v>
      </c>
      <c r="I1344" t="s">
        <v>48</v>
      </c>
      <c r="J1344">
        <v>7032</v>
      </c>
      <c r="K1344" t="s">
        <v>49</v>
      </c>
      <c r="L1344">
        <v>4205182</v>
      </c>
      <c r="M1344" t="s">
        <v>286</v>
      </c>
      <c r="N1344" t="s">
        <v>287</v>
      </c>
      <c r="O1344" t="s">
        <v>170</v>
      </c>
      <c r="P1344" t="s">
        <v>171</v>
      </c>
      <c r="Q1344" t="s">
        <v>54</v>
      </c>
      <c r="R1344">
        <v>100894891</v>
      </c>
      <c r="S1344" t="s">
        <v>116</v>
      </c>
      <c r="T1344" t="s">
        <v>56</v>
      </c>
      <c r="U1344" t="s">
        <v>57</v>
      </c>
      <c r="V1344">
        <v>8870.1200000000008</v>
      </c>
      <c r="W1344">
        <v>21295.1</v>
      </c>
      <c r="X1344">
        <v>19114.64</v>
      </c>
      <c r="Y1344">
        <v>1</v>
      </c>
      <c r="Z1344">
        <v>1</v>
      </c>
      <c r="AA1344" s="1">
        <v>42766</v>
      </c>
      <c r="AB1344">
        <v>27000</v>
      </c>
      <c r="AC1344" t="s">
        <v>56</v>
      </c>
      <c r="AD1344" t="s">
        <v>573</v>
      </c>
    </row>
    <row r="1345" spans="1:30" x14ac:dyDescent="0.3">
      <c r="A1345">
        <v>86159</v>
      </c>
      <c r="B1345">
        <v>1</v>
      </c>
      <c r="C1345" t="s">
        <v>672</v>
      </c>
      <c r="D1345" t="s">
        <v>731</v>
      </c>
      <c r="E1345">
        <v>21291201</v>
      </c>
      <c r="F1345">
        <v>7118708985</v>
      </c>
      <c r="G1345" t="s">
        <v>46</v>
      </c>
      <c r="H1345" t="s">
        <v>47</v>
      </c>
      <c r="I1345" t="s">
        <v>48</v>
      </c>
      <c r="J1345">
        <v>7032</v>
      </c>
      <c r="K1345" t="s">
        <v>49</v>
      </c>
      <c r="L1345">
        <v>4205647</v>
      </c>
      <c r="M1345" t="s">
        <v>168</v>
      </c>
      <c r="N1345" t="s">
        <v>169</v>
      </c>
      <c r="O1345" t="s">
        <v>170</v>
      </c>
      <c r="P1345" t="s">
        <v>171</v>
      </c>
      <c r="Q1345" t="s">
        <v>54</v>
      </c>
      <c r="R1345">
        <v>101047835</v>
      </c>
      <c r="S1345" t="s">
        <v>172</v>
      </c>
      <c r="T1345" t="s">
        <v>56</v>
      </c>
      <c r="U1345" t="s">
        <v>57</v>
      </c>
      <c r="V1345">
        <v>14184.64</v>
      </c>
      <c r="W1345">
        <v>21183.53</v>
      </c>
      <c r="X1345">
        <v>19369.98</v>
      </c>
      <c r="Y1345">
        <v>1</v>
      </c>
      <c r="Z1345">
        <v>1</v>
      </c>
      <c r="AA1345" s="1">
        <v>42766</v>
      </c>
      <c r="AB1345">
        <v>27000</v>
      </c>
      <c r="AC1345" t="s">
        <v>56</v>
      </c>
      <c r="AD1345" t="s">
        <v>173</v>
      </c>
    </row>
    <row r="1346" spans="1:30" x14ac:dyDescent="0.3">
      <c r="A1346">
        <v>86409</v>
      </c>
      <c r="B1346">
        <v>1</v>
      </c>
      <c r="C1346" t="s">
        <v>672</v>
      </c>
      <c r="D1346" t="s">
        <v>731</v>
      </c>
      <c r="E1346">
        <v>21291198</v>
      </c>
      <c r="F1346">
        <v>7118816856</v>
      </c>
      <c r="G1346" t="s">
        <v>46</v>
      </c>
      <c r="H1346" t="s">
        <v>47</v>
      </c>
      <c r="I1346" t="s">
        <v>48</v>
      </c>
      <c r="J1346">
        <v>7032</v>
      </c>
      <c r="K1346" t="s">
        <v>49</v>
      </c>
      <c r="L1346">
        <v>5097777</v>
      </c>
      <c r="M1346" t="s">
        <v>399</v>
      </c>
      <c r="N1346" t="s">
        <v>400</v>
      </c>
      <c r="O1346" t="s">
        <v>99</v>
      </c>
      <c r="P1346" t="s">
        <v>100</v>
      </c>
      <c r="Q1346" t="s">
        <v>54</v>
      </c>
      <c r="R1346">
        <v>100994845</v>
      </c>
      <c r="S1346" t="s">
        <v>86</v>
      </c>
      <c r="T1346" t="s">
        <v>56</v>
      </c>
      <c r="U1346" t="s">
        <v>57</v>
      </c>
      <c r="V1346">
        <v>7017.17</v>
      </c>
      <c r="W1346">
        <v>21029.29</v>
      </c>
      <c r="X1346">
        <v>19083.259999999998</v>
      </c>
      <c r="Y1346">
        <v>1</v>
      </c>
      <c r="Z1346">
        <v>1</v>
      </c>
      <c r="AA1346" s="1">
        <v>42766</v>
      </c>
      <c r="AB1346">
        <v>27000</v>
      </c>
      <c r="AC1346" t="s">
        <v>56</v>
      </c>
      <c r="AD1346" t="s">
        <v>401</v>
      </c>
    </row>
    <row r="1347" spans="1:30" x14ac:dyDescent="0.3">
      <c r="A1347">
        <v>86260</v>
      </c>
      <c r="B1347">
        <v>1</v>
      </c>
      <c r="C1347" t="s">
        <v>672</v>
      </c>
      <c r="D1347" t="s">
        <v>731</v>
      </c>
      <c r="E1347">
        <v>21291187</v>
      </c>
      <c r="F1347">
        <v>7118768124</v>
      </c>
      <c r="G1347" t="s">
        <v>46</v>
      </c>
      <c r="H1347" t="s">
        <v>47</v>
      </c>
      <c r="I1347" t="s">
        <v>48</v>
      </c>
      <c r="J1347">
        <v>7032</v>
      </c>
      <c r="K1347" t="s">
        <v>49</v>
      </c>
      <c r="L1347">
        <v>4072295</v>
      </c>
      <c r="M1347" t="s">
        <v>377</v>
      </c>
      <c r="N1347" t="s">
        <v>225</v>
      </c>
      <c r="O1347" t="s">
        <v>207</v>
      </c>
      <c r="P1347" t="s">
        <v>208</v>
      </c>
      <c r="Q1347" t="s">
        <v>54</v>
      </c>
      <c r="R1347">
        <v>100223303</v>
      </c>
      <c r="S1347" t="s">
        <v>64</v>
      </c>
      <c r="T1347" t="s">
        <v>56</v>
      </c>
      <c r="U1347" t="s">
        <v>57</v>
      </c>
      <c r="V1347">
        <v>3591.13</v>
      </c>
      <c r="W1347">
        <v>21001.23</v>
      </c>
      <c r="X1347">
        <v>19052.7</v>
      </c>
      <c r="Y1347">
        <v>1</v>
      </c>
      <c r="Z1347">
        <v>1</v>
      </c>
      <c r="AA1347" s="1">
        <v>42766</v>
      </c>
      <c r="AB1347">
        <v>27000</v>
      </c>
      <c r="AC1347" t="s">
        <v>56</v>
      </c>
      <c r="AD1347" t="s">
        <v>689</v>
      </c>
    </row>
    <row r="1348" spans="1:30" x14ac:dyDescent="0.3">
      <c r="A1348">
        <v>86413</v>
      </c>
      <c r="B1348">
        <v>1</v>
      </c>
      <c r="C1348" t="s">
        <v>672</v>
      </c>
      <c r="D1348" t="s">
        <v>731</v>
      </c>
      <c r="E1348">
        <v>21291204</v>
      </c>
      <c r="F1348">
        <v>7118816860</v>
      </c>
      <c r="G1348" t="s">
        <v>46</v>
      </c>
      <c r="H1348" t="s">
        <v>47</v>
      </c>
      <c r="I1348" t="s">
        <v>48</v>
      </c>
      <c r="J1348">
        <v>7032</v>
      </c>
      <c r="K1348" t="s">
        <v>49</v>
      </c>
      <c r="L1348">
        <v>915409</v>
      </c>
      <c r="M1348" t="s">
        <v>247</v>
      </c>
      <c r="N1348" t="s">
        <v>248</v>
      </c>
      <c r="O1348" t="s">
        <v>249</v>
      </c>
      <c r="P1348" t="s">
        <v>250</v>
      </c>
      <c r="Q1348" t="s">
        <v>54</v>
      </c>
      <c r="R1348">
        <v>100422206</v>
      </c>
      <c r="S1348" t="s">
        <v>615</v>
      </c>
      <c r="T1348" t="s">
        <v>56</v>
      </c>
      <c r="U1348" t="s">
        <v>57</v>
      </c>
      <c r="V1348">
        <v>4882</v>
      </c>
      <c r="W1348">
        <v>20965.36</v>
      </c>
      <c r="X1348">
        <v>19124.32</v>
      </c>
      <c r="Y1348">
        <v>1</v>
      </c>
      <c r="Z1348">
        <v>1</v>
      </c>
      <c r="AA1348" s="1">
        <v>42766</v>
      </c>
      <c r="AB1348">
        <v>27000</v>
      </c>
      <c r="AC1348" t="s">
        <v>56</v>
      </c>
      <c r="AD1348" t="s">
        <v>634</v>
      </c>
    </row>
    <row r="1349" spans="1:30" x14ac:dyDescent="0.3">
      <c r="A1349">
        <v>85817</v>
      </c>
      <c r="B1349">
        <v>1</v>
      </c>
      <c r="C1349" t="s">
        <v>672</v>
      </c>
      <c r="D1349" t="s">
        <v>731</v>
      </c>
      <c r="E1349">
        <v>21297869</v>
      </c>
      <c r="F1349">
        <v>7118853222</v>
      </c>
      <c r="G1349" t="s">
        <v>46</v>
      </c>
      <c r="H1349" t="s">
        <v>47</v>
      </c>
      <c r="I1349" t="s">
        <v>48</v>
      </c>
      <c r="J1349">
        <v>7032</v>
      </c>
      <c r="K1349" t="s">
        <v>49</v>
      </c>
      <c r="L1349">
        <v>4480377</v>
      </c>
      <c r="M1349" t="s">
        <v>213</v>
      </c>
      <c r="N1349" t="s">
        <v>214</v>
      </c>
      <c r="O1349" t="s">
        <v>215</v>
      </c>
      <c r="P1349" t="s">
        <v>216</v>
      </c>
      <c r="Q1349" t="s">
        <v>54</v>
      </c>
      <c r="R1349">
        <v>100824635</v>
      </c>
      <c r="S1349" t="s">
        <v>142</v>
      </c>
      <c r="T1349" t="s">
        <v>56</v>
      </c>
      <c r="U1349" t="s">
        <v>57</v>
      </c>
      <c r="V1349">
        <v>20569.36</v>
      </c>
      <c r="W1349">
        <v>20925.34</v>
      </c>
      <c r="X1349">
        <v>19103.580000000002</v>
      </c>
      <c r="Y1349">
        <v>1</v>
      </c>
      <c r="Z1349">
        <v>1</v>
      </c>
      <c r="AA1349" s="1">
        <v>42766</v>
      </c>
      <c r="AB1349">
        <v>27000</v>
      </c>
      <c r="AC1349" t="s">
        <v>56</v>
      </c>
      <c r="AD1349" t="s">
        <v>721</v>
      </c>
    </row>
    <row r="1350" spans="1:30" x14ac:dyDescent="0.3">
      <c r="A1350">
        <v>86095</v>
      </c>
      <c r="B1350">
        <v>1</v>
      </c>
      <c r="C1350" t="s">
        <v>672</v>
      </c>
      <c r="D1350" t="s">
        <v>731</v>
      </c>
      <c r="E1350">
        <v>21297895</v>
      </c>
      <c r="F1350">
        <v>7118861076</v>
      </c>
      <c r="G1350" t="s">
        <v>46</v>
      </c>
      <c r="H1350" t="s">
        <v>47</v>
      </c>
      <c r="I1350" t="s">
        <v>48</v>
      </c>
      <c r="J1350">
        <v>7032</v>
      </c>
      <c r="K1350" t="s">
        <v>49</v>
      </c>
      <c r="L1350">
        <v>5014992</v>
      </c>
      <c r="M1350" t="s">
        <v>302</v>
      </c>
      <c r="N1350" t="s">
        <v>280</v>
      </c>
      <c r="O1350" t="s">
        <v>281</v>
      </c>
      <c r="P1350" t="s">
        <v>282</v>
      </c>
      <c r="Q1350" t="s">
        <v>54</v>
      </c>
      <c r="R1350">
        <v>100214689</v>
      </c>
      <c r="S1350" t="s">
        <v>155</v>
      </c>
      <c r="T1350" t="s">
        <v>56</v>
      </c>
      <c r="U1350" t="s">
        <v>57</v>
      </c>
      <c r="V1350">
        <v>3534.43</v>
      </c>
      <c r="W1350">
        <v>20874.650000000001</v>
      </c>
      <c r="X1350">
        <v>18957.23</v>
      </c>
      <c r="Y1350">
        <v>1</v>
      </c>
      <c r="Z1350">
        <v>1</v>
      </c>
      <c r="AA1350" s="1">
        <v>42766</v>
      </c>
      <c r="AB1350">
        <v>27000</v>
      </c>
      <c r="AC1350" t="s">
        <v>56</v>
      </c>
      <c r="AD1350" t="s">
        <v>303</v>
      </c>
    </row>
    <row r="1351" spans="1:30" x14ac:dyDescent="0.3">
      <c r="A1351">
        <v>85492</v>
      </c>
      <c r="B1351">
        <v>1</v>
      </c>
      <c r="C1351" t="s">
        <v>672</v>
      </c>
      <c r="D1351" t="s">
        <v>731</v>
      </c>
      <c r="E1351">
        <v>21297764</v>
      </c>
      <c r="F1351">
        <v>7118764603</v>
      </c>
      <c r="G1351" t="s">
        <v>46</v>
      </c>
      <c r="H1351" t="s">
        <v>47</v>
      </c>
      <c r="I1351" t="s">
        <v>48</v>
      </c>
      <c r="J1351">
        <v>7032</v>
      </c>
      <c r="K1351" t="s">
        <v>49</v>
      </c>
      <c r="L1351">
        <v>5014992</v>
      </c>
      <c r="M1351" t="s">
        <v>302</v>
      </c>
      <c r="N1351" t="s">
        <v>280</v>
      </c>
      <c r="O1351" t="s">
        <v>281</v>
      </c>
      <c r="P1351" t="s">
        <v>282</v>
      </c>
      <c r="Q1351" t="s">
        <v>54</v>
      </c>
      <c r="R1351">
        <v>100214689</v>
      </c>
      <c r="S1351" t="s">
        <v>155</v>
      </c>
      <c r="T1351" t="s">
        <v>56</v>
      </c>
      <c r="U1351" t="s">
        <v>57</v>
      </c>
      <c r="V1351">
        <v>3534.43</v>
      </c>
      <c r="W1351">
        <v>20717.099999999999</v>
      </c>
      <c r="X1351">
        <v>18986.400000000001</v>
      </c>
      <c r="Y1351">
        <v>1</v>
      </c>
      <c r="Z1351">
        <v>1</v>
      </c>
      <c r="AA1351" s="1">
        <v>42766</v>
      </c>
      <c r="AB1351">
        <v>27000</v>
      </c>
      <c r="AC1351" t="s">
        <v>56</v>
      </c>
      <c r="AD1351" t="s">
        <v>303</v>
      </c>
    </row>
    <row r="1352" spans="1:30" x14ac:dyDescent="0.3">
      <c r="A1352">
        <v>85533</v>
      </c>
      <c r="B1352">
        <v>1</v>
      </c>
      <c r="C1352" t="s">
        <v>672</v>
      </c>
      <c r="D1352" t="s">
        <v>731</v>
      </c>
      <c r="E1352">
        <v>21295862</v>
      </c>
      <c r="F1352">
        <v>7118778940</v>
      </c>
      <c r="G1352" t="s">
        <v>46</v>
      </c>
      <c r="H1352" t="s">
        <v>47</v>
      </c>
      <c r="I1352" t="s">
        <v>48</v>
      </c>
      <c r="J1352">
        <v>7032</v>
      </c>
      <c r="K1352" t="s">
        <v>49</v>
      </c>
      <c r="L1352">
        <v>940117</v>
      </c>
      <c r="M1352" t="s">
        <v>69</v>
      </c>
      <c r="N1352" t="s">
        <v>70</v>
      </c>
      <c r="O1352" t="s">
        <v>71</v>
      </c>
      <c r="P1352" t="s">
        <v>72</v>
      </c>
      <c r="Q1352" t="s">
        <v>54</v>
      </c>
      <c r="R1352">
        <v>100994845</v>
      </c>
      <c r="S1352" t="s">
        <v>86</v>
      </c>
      <c r="T1352" t="s">
        <v>56</v>
      </c>
      <c r="U1352" t="s">
        <v>57</v>
      </c>
      <c r="V1352">
        <v>11388.02</v>
      </c>
      <c r="W1352">
        <v>20431.599999999999</v>
      </c>
      <c r="X1352">
        <v>18482</v>
      </c>
      <c r="Y1352">
        <v>1</v>
      </c>
      <c r="Z1352">
        <v>1</v>
      </c>
      <c r="AA1352" s="1">
        <v>42766</v>
      </c>
      <c r="AB1352">
        <v>27000</v>
      </c>
      <c r="AC1352" t="s">
        <v>56</v>
      </c>
      <c r="AD1352" t="s">
        <v>236</v>
      </c>
    </row>
    <row r="1353" spans="1:30" x14ac:dyDescent="0.3">
      <c r="A1353">
        <v>85548</v>
      </c>
      <c r="B1353">
        <v>1</v>
      </c>
      <c r="C1353" t="s">
        <v>672</v>
      </c>
      <c r="D1353" t="s">
        <v>731</v>
      </c>
      <c r="E1353">
        <v>21301585</v>
      </c>
      <c r="F1353">
        <v>7118819597</v>
      </c>
      <c r="G1353" t="s">
        <v>46</v>
      </c>
      <c r="H1353" t="s">
        <v>47</v>
      </c>
      <c r="I1353" t="s">
        <v>48</v>
      </c>
      <c r="J1353">
        <v>7032</v>
      </c>
      <c r="K1353" t="s">
        <v>49</v>
      </c>
      <c r="L1353">
        <v>913298</v>
      </c>
      <c r="M1353" t="s">
        <v>138</v>
      </c>
      <c r="N1353" t="s">
        <v>139</v>
      </c>
      <c r="O1353" t="s">
        <v>140</v>
      </c>
      <c r="P1353" t="s">
        <v>141</v>
      </c>
      <c r="Q1353" t="s">
        <v>54</v>
      </c>
      <c r="R1353">
        <v>100824635</v>
      </c>
      <c r="S1353" t="s">
        <v>142</v>
      </c>
      <c r="T1353" t="s">
        <v>56</v>
      </c>
      <c r="U1353" t="s">
        <v>57</v>
      </c>
      <c r="V1353">
        <v>21545.18</v>
      </c>
      <c r="W1353">
        <v>20218.599999999999</v>
      </c>
      <c r="X1353">
        <v>18501.09</v>
      </c>
      <c r="Y1353">
        <v>1</v>
      </c>
      <c r="Z1353">
        <v>1</v>
      </c>
      <c r="AA1353" s="1">
        <v>42766</v>
      </c>
      <c r="AB1353">
        <v>27000</v>
      </c>
      <c r="AC1353" t="s">
        <v>56</v>
      </c>
      <c r="AD1353" t="s">
        <v>143</v>
      </c>
    </row>
    <row r="1354" spans="1:30" x14ac:dyDescent="0.3">
      <c r="A1354">
        <v>87514</v>
      </c>
      <c r="B1354">
        <v>1</v>
      </c>
      <c r="C1354" t="s">
        <v>740</v>
      </c>
      <c r="D1354" t="s">
        <v>741</v>
      </c>
      <c r="E1354">
        <v>21315975</v>
      </c>
      <c r="F1354">
        <v>7118875695</v>
      </c>
      <c r="G1354" t="s">
        <v>46</v>
      </c>
      <c r="H1354" t="s">
        <v>47</v>
      </c>
      <c r="I1354" t="s">
        <v>48</v>
      </c>
      <c r="J1354">
        <v>7032</v>
      </c>
      <c r="K1354" t="s">
        <v>49</v>
      </c>
      <c r="L1354">
        <v>659338</v>
      </c>
      <c r="M1354" t="s">
        <v>50</v>
      </c>
      <c r="N1354" t="s">
        <v>51</v>
      </c>
      <c r="O1354" t="s">
        <v>52</v>
      </c>
      <c r="P1354" t="s">
        <v>53</v>
      </c>
      <c r="Q1354" t="s">
        <v>54</v>
      </c>
      <c r="R1354">
        <v>101093720</v>
      </c>
      <c r="S1354" t="s">
        <v>55</v>
      </c>
      <c r="T1354" t="s">
        <v>56</v>
      </c>
      <c r="U1354" t="s">
        <v>57</v>
      </c>
      <c r="V1354">
        <v>1849.57</v>
      </c>
      <c r="W1354">
        <v>20940.669999999998</v>
      </c>
      <c r="X1354">
        <v>19375.68</v>
      </c>
      <c r="Y1354">
        <v>1</v>
      </c>
      <c r="Z1354">
        <v>1</v>
      </c>
      <c r="AA1354" s="1">
        <v>42768</v>
      </c>
      <c r="AB1354">
        <v>27000</v>
      </c>
      <c r="AC1354" t="s">
        <v>56</v>
      </c>
      <c r="AD1354" t="s">
        <v>220</v>
      </c>
    </row>
    <row r="1355" spans="1:30" x14ac:dyDescent="0.3">
      <c r="A1355">
        <v>87401</v>
      </c>
      <c r="B1355">
        <v>1</v>
      </c>
      <c r="C1355" t="s">
        <v>740</v>
      </c>
      <c r="D1355" t="s">
        <v>741</v>
      </c>
      <c r="E1355">
        <v>21315974</v>
      </c>
      <c r="F1355">
        <v>7118862623</v>
      </c>
      <c r="G1355" t="s">
        <v>46</v>
      </c>
      <c r="H1355" t="s">
        <v>47</v>
      </c>
      <c r="I1355" t="s">
        <v>48</v>
      </c>
      <c r="J1355">
        <v>7032</v>
      </c>
      <c r="K1355" t="s">
        <v>49</v>
      </c>
      <c r="L1355">
        <v>659338</v>
      </c>
      <c r="M1355" t="s">
        <v>50</v>
      </c>
      <c r="N1355" t="s">
        <v>51</v>
      </c>
      <c r="O1355" t="s">
        <v>52</v>
      </c>
      <c r="P1355" t="s">
        <v>53</v>
      </c>
      <c r="Q1355" t="s">
        <v>54</v>
      </c>
      <c r="R1355">
        <v>101093720</v>
      </c>
      <c r="S1355" t="s">
        <v>55</v>
      </c>
      <c r="T1355" t="s">
        <v>56</v>
      </c>
      <c r="U1355" t="s">
        <v>57</v>
      </c>
      <c r="V1355">
        <v>1849.57</v>
      </c>
      <c r="W1355">
        <v>17570.560000000001</v>
      </c>
      <c r="X1355">
        <v>15766.32</v>
      </c>
      <c r="Y1355">
        <v>1</v>
      </c>
      <c r="Z1355">
        <v>1</v>
      </c>
      <c r="AA1355" s="1">
        <v>42768</v>
      </c>
      <c r="AB1355">
        <v>27000</v>
      </c>
      <c r="AC1355" t="s">
        <v>56</v>
      </c>
      <c r="AD1355" t="s">
        <v>220</v>
      </c>
    </row>
    <row r="1356" spans="1:30" x14ac:dyDescent="0.3">
      <c r="A1356">
        <v>88135</v>
      </c>
      <c r="B1356">
        <v>1</v>
      </c>
      <c r="C1356" t="s">
        <v>740</v>
      </c>
      <c r="D1356" t="s">
        <v>742</v>
      </c>
      <c r="E1356">
        <v>21322543</v>
      </c>
      <c r="F1356">
        <v>7118898684</v>
      </c>
      <c r="G1356" t="s">
        <v>46</v>
      </c>
      <c r="H1356" t="s">
        <v>47</v>
      </c>
      <c r="I1356" t="s">
        <v>48</v>
      </c>
      <c r="J1356">
        <v>7032</v>
      </c>
      <c r="K1356" t="s">
        <v>49</v>
      </c>
      <c r="L1356">
        <v>659338</v>
      </c>
      <c r="M1356" t="s">
        <v>50</v>
      </c>
      <c r="N1356" t="s">
        <v>51</v>
      </c>
      <c r="O1356" t="s">
        <v>52</v>
      </c>
      <c r="P1356" t="s">
        <v>53</v>
      </c>
      <c r="Q1356" t="s">
        <v>54</v>
      </c>
      <c r="R1356">
        <v>101093720</v>
      </c>
      <c r="S1356" t="s">
        <v>55</v>
      </c>
      <c r="T1356" t="s">
        <v>56</v>
      </c>
      <c r="U1356" t="s">
        <v>57</v>
      </c>
      <c r="V1356">
        <v>1683.12</v>
      </c>
      <c r="W1356">
        <v>23520</v>
      </c>
      <c r="X1356">
        <v>21600</v>
      </c>
      <c r="Y1356">
        <v>1</v>
      </c>
      <c r="Z1356">
        <v>1</v>
      </c>
      <c r="AA1356" s="1">
        <v>42769</v>
      </c>
      <c r="AB1356">
        <v>27000</v>
      </c>
      <c r="AC1356" t="s">
        <v>56</v>
      </c>
      <c r="AD1356" t="s">
        <v>220</v>
      </c>
    </row>
    <row r="1357" spans="1:30" x14ac:dyDescent="0.3">
      <c r="A1357">
        <v>88085</v>
      </c>
      <c r="B1357">
        <v>1</v>
      </c>
      <c r="C1357" t="s">
        <v>740</v>
      </c>
      <c r="D1357" t="s">
        <v>742</v>
      </c>
      <c r="E1357">
        <v>21325423</v>
      </c>
      <c r="F1357">
        <v>7118893578</v>
      </c>
      <c r="G1357" t="s">
        <v>46</v>
      </c>
      <c r="H1357" t="s">
        <v>47</v>
      </c>
      <c r="I1357" t="s">
        <v>48</v>
      </c>
      <c r="J1357">
        <v>7032</v>
      </c>
      <c r="K1357" t="s">
        <v>49</v>
      </c>
      <c r="L1357">
        <v>1363663</v>
      </c>
      <c r="M1357" t="s">
        <v>358</v>
      </c>
      <c r="N1357" t="s">
        <v>359</v>
      </c>
      <c r="O1357" t="s">
        <v>207</v>
      </c>
      <c r="P1357" t="s">
        <v>208</v>
      </c>
      <c r="Q1357" t="s">
        <v>54</v>
      </c>
      <c r="R1357">
        <v>100223303</v>
      </c>
      <c r="S1357" t="s">
        <v>64</v>
      </c>
      <c r="T1357" t="s">
        <v>56</v>
      </c>
      <c r="U1357" t="s">
        <v>57</v>
      </c>
      <c r="V1357">
        <v>4785.8500000000004</v>
      </c>
      <c r="W1357">
        <v>22344.06</v>
      </c>
      <c r="X1357">
        <v>20503.03</v>
      </c>
      <c r="Y1357">
        <v>1</v>
      </c>
      <c r="Z1357">
        <v>1</v>
      </c>
      <c r="AA1357" s="1">
        <v>42769</v>
      </c>
      <c r="AB1357">
        <v>27000</v>
      </c>
      <c r="AC1357" t="s">
        <v>56</v>
      </c>
      <c r="AD1357" t="s">
        <v>360</v>
      </c>
    </row>
    <row r="1358" spans="1:30" x14ac:dyDescent="0.3">
      <c r="A1358">
        <v>87930</v>
      </c>
      <c r="B1358">
        <v>1</v>
      </c>
      <c r="C1358" t="s">
        <v>740</v>
      </c>
      <c r="D1358" t="s">
        <v>742</v>
      </c>
      <c r="E1358">
        <v>21325424</v>
      </c>
      <c r="F1358">
        <v>7118853344</v>
      </c>
      <c r="G1358" t="s">
        <v>46</v>
      </c>
      <c r="H1358" t="s">
        <v>47</v>
      </c>
      <c r="I1358" t="s">
        <v>48</v>
      </c>
      <c r="J1358">
        <v>7032</v>
      </c>
      <c r="K1358" t="s">
        <v>49</v>
      </c>
      <c r="L1358">
        <v>941468</v>
      </c>
      <c r="M1358" t="s">
        <v>205</v>
      </c>
      <c r="N1358" t="s">
        <v>206</v>
      </c>
      <c r="O1358" t="s">
        <v>207</v>
      </c>
      <c r="P1358" t="s">
        <v>208</v>
      </c>
      <c r="Q1358" t="s">
        <v>54</v>
      </c>
      <c r="R1358">
        <v>101093720</v>
      </c>
      <c r="S1358" t="s">
        <v>55</v>
      </c>
      <c r="T1358" t="s">
        <v>56</v>
      </c>
      <c r="U1358" t="s">
        <v>57</v>
      </c>
      <c r="V1358">
        <v>3514.04</v>
      </c>
      <c r="W1358">
        <v>21879.29</v>
      </c>
      <c r="X1358">
        <v>20013.560000000001</v>
      </c>
      <c r="Y1358">
        <v>1</v>
      </c>
      <c r="Z1358">
        <v>1</v>
      </c>
      <c r="AA1358" s="1">
        <v>42769</v>
      </c>
      <c r="AB1358">
        <v>27000</v>
      </c>
      <c r="AC1358" t="s">
        <v>56</v>
      </c>
      <c r="AD1358" t="s">
        <v>209</v>
      </c>
    </row>
    <row r="1359" spans="1:30" x14ac:dyDescent="0.3">
      <c r="A1359">
        <v>88133</v>
      </c>
      <c r="B1359">
        <v>1</v>
      </c>
      <c r="C1359" t="s">
        <v>740</v>
      </c>
      <c r="D1359" t="s">
        <v>742</v>
      </c>
      <c r="E1359">
        <v>21322370</v>
      </c>
      <c r="F1359">
        <v>7118898681</v>
      </c>
      <c r="G1359" t="s">
        <v>46</v>
      </c>
      <c r="H1359" t="s">
        <v>47</v>
      </c>
      <c r="I1359" t="s">
        <v>48</v>
      </c>
      <c r="J1359">
        <v>7032</v>
      </c>
      <c r="K1359" t="s">
        <v>49</v>
      </c>
      <c r="L1359">
        <v>659338</v>
      </c>
      <c r="M1359" t="s">
        <v>50</v>
      </c>
      <c r="N1359" t="s">
        <v>51</v>
      </c>
      <c r="O1359" t="s">
        <v>52</v>
      </c>
      <c r="P1359" t="s">
        <v>53</v>
      </c>
      <c r="Q1359" t="s">
        <v>54</v>
      </c>
      <c r="R1359">
        <v>101093720</v>
      </c>
      <c r="S1359" t="s">
        <v>55</v>
      </c>
      <c r="T1359" t="s">
        <v>56</v>
      </c>
      <c r="U1359" t="s">
        <v>57</v>
      </c>
      <c r="V1359">
        <v>1849.57</v>
      </c>
      <c r="W1359">
        <v>19287.59</v>
      </c>
      <c r="X1359">
        <v>18057.61</v>
      </c>
      <c r="Y1359">
        <v>1</v>
      </c>
      <c r="Z1359">
        <v>1</v>
      </c>
      <c r="AA1359" s="1">
        <v>42769</v>
      </c>
      <c r="AB1359">
        <v>27000</v>
      </c>
      <c r="AC1359" t="s">
        <v>56</v>
      </c>
      <c r="AD1359" t="s">
        <v>220</v>
      </c>
    </row>
    <row r="1360" spans="1:30" x14ac:dyDescent="0.3">
      <c r="A1360">
        <v>88136</v>
      </c>
      <c r="B1360">
        <v>1</v>
      </c>
      <c r="C1360" t="s">
        <v>740</v>
      </c>
      <c r="D1360" t="s">
        <v>742</v>
      </c>
      <c r="E1360">
        <v>21322544</v>
      </c>
      <c r="F1360">
        <v>7118898685</v>
      </c>
      <c r="G1360" t="s">
        <v>46</v>
      </c>
      <c r="H1360" t="s">
        <v>47</v>
      </c>
      <c r="I1360" t="s">
        <v>48</v>
      </c>
      <c r="J1360">
        <v>7032</v>
      </c>
      <c r="K1360" t="s">
        <v>49</v>
      </c>
      <c r="L1360">
        <v>659338</v>
      </c>
      <c r="M1360" t="s">
        <v>50</v>
      </c>
      <c r="N1360" t="s">
        <v>51</v>
      </c>
      <c r="O1360" t="s">
        <v>52</v>
      </c>
      <c r="P1360" t="s">
        <v>53</v>
      </c>
      <c r="Q1360" t="s">
        <v>54</v>
      </c>
      <c r="R1360">
        <v>101093720</v>
      </c>
      <c r="S1360" t="s">
        <v>55</v>
      </c>
      <c r="T1360" t="s">
        <v>56</v>
      </c>
      <c r="U1360" t="s">
        <v>57</v>
      </c>
      <c r="V1360">
        <v>1683.12</v>
      </c>
      <c r="W1360">
        <v>18961.84</v>
      </c>
      <c r="X1360">
        <v>16364.16</v>
      </c>
      <c r="Y1360">
        <v>1</v>
      </c>
      <c r="Z1360">
        <v>1</v>
      </c>
      <c r="AA1360" s="1">
        <v>42769</v>
      </c>
      <c r="AB1360">
        <v>27000</v>
      </c>
      <c r="AC1360" t="s">
        <v>56</v>
      </c>
      <c r="AD1360" t="s">
        <v>220</v>
      </c>
    </row>
    <row r="1361" spans="1:30" x14ac:dyDescent="0.3">
      <c r="A1361">
        <v>88137</v>
      </c>
      <c r="B1361">
        <v>1</v>
      </c>
      <c r="C1361" t="s">
        <v>740</v>
      </c>
      <c r="D1361" t="s">
        <v>742</v>
      </c>
      <c r="E1361">
        <v>21322545</v>
      </c>
      <c r="F1361">
        <v>7118898686</v>
      </c>
      <c r="G1361" t="s">
        <v>46</v>
      </c>
      <c r="H1361" t="s">
        <v>47</v>
      </c>
      <c r="I1361" t="s">
        <v>48</v>
      </c>
      <c r="J1361">
        <v>7032</v>
      </c>
      <c r="K1361" t="s">
        <v>49</v>
      </c>
      <c r="L1361">
        <v>659338</v>
      </c>
      <c r="M1361" t="s">
        <v>50</v>
      </c>
      <c r="N1361" t="s">
        <v>51</v>
      </c>
      <c r="O1361" t="s">
        <v>52</v>
      </c>
      <c r="P1361" t="s">
        <v>53</v>
      </c>
      <c r="Q1361" t="s">
        <v>54</v>
      </c>
      <c r="R1361">
        <v>101093720</v>
      </c>
      <c r="S1361" t="s">
        <v>55</v>
      </c>
      <c r="T1361" t="s">
        <v>56</v>
      </c>
      <c r="U1361" t="s">
        <v>57</v>
      </c>
      <c r="V1361">
        <v>1849.57</v>
      </c>
      <c r="W1361">
        <v>16138.24</v>
      </c>
      <c r="X1361">
        <v>14117.76</v>
      </c>
      <c r="Y1361">
        <v>1</v>
      </c>
      <c r="Z1361">
        <v>1</v>
      </c>
      <c r="AA1361" s="1">
        <v>42769</v>
      </c>
      <c r="AB1361">
        <v>27000</v>
      </c>
      <c r="AC1361" t="s">
        <v>56</v>
      </c>
      <c r="AD1361" t="s">
        <v>220</v>
      </c>
    </row>
    <row r="1362" spans="1:30" x14ac:dyDescent="0.3">
      <c r="A1362">
        <v>88134</v>
      </c>
      <c r="B1362">
        <v>1</v>
      </c>
      <c r="C1362" t="s">
        <v>740</v>
      </c>
      <c r="D1362" t="s">
        <v>742</v>
      </c>
      <c r="E1362">
        <v>21322541</v>
      </c>
      <c r="F1362">
        <v>7118898682</v>
      </c>
      <c r="G1362" t="s">
        <v>46</v>
      </c>
      <c r="H1362" t="s">
        <v>47</v>
      </c>
      <c r="I1362" t="s">
        <v>48</v>
      </c>
      <c r="J1362">
        <v>7032</v>
      </c>
      <c r="K1362" t="s">
        <v>49</v>
      </c>
      <c r="L1362">
        <v>659338</v>
      </c>
      <c r="M1362" t="s">
        <v>50</v>
      </c>
      <c r="N1362" t="s">
        <v>51</v>
      </c>
      <c r="O1362" t="s">
        <v>52</v>
      </c>
      <c r="P1362" t="s">
        <v>53</v>
      </c>
      <c r="Q1362" t="s">
        <v>54</v>
      </c>
      <c r="R1362">
        <v>101093720</v>
      </c>
      <c r="S1362" t="s">
        <v>55</v>
      </c>
      <c r="T1362" t="s">
        <v>56</v>
      </c>
      <c r="U1362" t="s">
        <v>57</v>
      </c>
      <c r="V1362">
        <v>1849.57</v>
      </c>
      <c r="W1362">
        <v>14134.08</v>
      </c>
      <c r="X1362">
        <v>13038.32</v>
      </c>
      <c r="Y1362">
        <v>1</v>
      </c>
      <c r="Z1362">
        <v>1</v>
      </c>
      <c r="AA1362" s="1">
        <v>42769</v>
      </c>
      <c r="AB1362">
        <v>27000</v>
      </c>
      <c r="AC1362" t="s">
        <v>56</v>
      </c>
      <c r="AD1362" t="s">
        <v>220</v>
      </c>
    </row>
    <row r="1363" spans="1:30" x14ac:dyDescent="0.3">
      <c r="A1363">
        <v>87976</v>
      </c>
      <c r="B1363">
        <v>1</v>
      </c>
      <c r="C1363" t="s">
        <v>740</v>
      </c>
      <c r="D1363" t="s">
        <v>742</v>
      </c>
      <c r="E1363">
        <v>21322546</v>
      </c>
      <c r="F1363">
        <v>7118873748</v>
      </c>
      <c r="G1363" t="s">
        <v>46</v>
      </c>
      <c r="H1363" t="s">
        <v>47</v>
      </c>
      <c r="I1363" t="s">
        <v>48</v>
      </c>
      <c r="J1363">
        <v>7032</v>
      </c>
      <c r="K1363" t="s">
        <v>49</v>
      </c>
      <c r="L1363">
        <v>659338</v>
      </c>
      <c r="M1363" t="s">
        <v>50</v>
      </c>
      <c r="N1363" t="s">
        <v>51</v>
      </c>
      <c r="O1363" t="s">
        <v>52</v>
      </c>
      <c r="P1363" t="s">
        <v>53</v>
      </c>
      <c r="Q1363" t="s">
        <v>54</v>
      </c>
      <c r="R1363">
        <v>101093720</v>
      </c>
      <c r="S1363" t="s">
        <v>55</v>
      </c>
      <c r="T1363" t="s">
        <v>56</v>
      </c>
      <c r="U1363" t="s">
        <v>57</v>
      </c>
      <c r="V1363">
        <v>1683.12</v>
      </c>
      <c r="W1363">
        <v>11042.12</v>
      </c>
      <c r="X1363">
        <v>10196.16</v>
      </c>
      <c r="Y1363">
        <v>1</v>
      </c>
      <c r="Z1363">
        <v>1</v>
      </c>
      <c r="AA1363" s="1">
        <v>42769</v>
      </c>
      <c r="AB1363">
        <v>27000</v>
      </c>
      <c r="AC1363" t="s">
        <v>56</v>
      </c>
      <c r="AD1363" t="s">
        <v>220</v>
      </c>
    </row>
    <row r="1364" spans="1:30" x14ac:dyDescent="0.3">
      <c r="A1364">
        <v>88680</v>
      </c>
      <c r="B1364">
        <v>1</v>
      </c>
      <c r="C1364" t="s">
        <v>740</v>
      </c>
      <c r="D1364" t="s">
        <v>743</v>
      </c>
      <c r="E1364">
        <v>21341765</v>
      </c>
      <c r="F1364">
        <v>7118967151</v>
      </c>
      <c r="G1364" t="s">
        <v>46</v>
      </c>
      <c r="H1364" t="s">
        <v>47</v>
      </c>
      <c r="I1364" t="s">
        <v>48</v>
      </c>
      <c r="J1364">
        <v>7032</v>
      </c>
      <c r="K1364" t="s">
        <v>49</v>
      </c>
      <c r="L1364">
        <v>659338</v>
      </c>
      <c r="M1364" t="s">
        <v>50</v>
      </c>
      <c r="N1364" t="s">
        <v>51</v>
      </c>
      <c r="O1364" t="s">
        <v>52</v>
      </c>
      <c r="P1364" t="s">
        <v>53</v>
      </c>
      <c r="Q1364" t="s">
        <v>54</v>
      </c>
      <c r="R1364">
        <v>101093720</v>
      </c>
      <c r="S1364" t="s">
        <v>55</v>
      </c>
      <c r="T1364" t="s">
        <v>56</v>
      </c>
      <c r="U1364" t="s">
        <v>57</v>
      </c>
      <c r="V1364">
        <v>1683.12</v>
      </c>
      <c r="W1364">
        <v>23520</v>
      </c>
      <c r="X1364">
        <v>21600</v>
      </c>
      <c r="Y1364">
        <v>1</v>
      </c>
      <c r="Z1364">
        <v>1</v>
      </c>
      <c r="AA1364" s="1">
        <v>42772</v>
      </c>
      <c r="AB1364">
        <v>27000</v>
      </c>
      <c r="AC1364" t="s">
        <v>56</v>
      </c>
      <c r="AD1364" t="s">
        <v>220</v>
      </c>
    </row>
    <row r="1365" spans="1:30" x14ac:dyDescent="0.3">
      <c r="A1365">
        <v>88650</v>
      </c>
      <c r="B1365">
        <v>1</v>
      </c>
      <c r="C1365" t="s">
        <v>740</v>
      </c>
      <c r="D1365" t="s">
        <v>743</v>
      </c>
      <c r="E1365">
        <v>21341693</v>
      </c>
      <c r="F1365">
        <v>7118936153</v>
      </c>
      <c r="G1365" t="s">
        <v>46</v>
      </c>
      <c r="H1365" t="s">
        <v>47</v>
      </c>
      <c r="I1365" t="s">
        <v>48</v>
      </c>
      <c r="J1365">
        <v>7032</v>
      </c>
      <c r="K1365" t="s">
        <v>49</v>
      </c>
      <c r="L1365">
        <v>4119717</v>
      </c>
      <c r="M1365" t="s">
        <v>309</v>
      </c>
      <c r="N1365" t="s">
        <v>310</v>
      </c>
      <c r="O1365" t="s">
        <v>311</v>
      </c>
      <c r="P1365" t="s">
        <v>312</v>
      </c>
      <c r="Q1365" t="s">
        <v>54</v>
      </c>
      <c r="R1365">
        <v>100223303</v>
      </c>
      <c r="S1365" t="s">
        <v>64</v>
      </c>
      <c r="T1365" t="s">
        <v>56</v>
      </c>
      <c r="U1365" t="s">
        <v>57</v>
      </c>
      <c r="V1365">
        <v>4866.1400000000003</v>
      </c>
      <c r="W1365">
        <v>22759.3</v>
      </c>
      <c r="X1365">
        <v>20855.77</v>
      </c>
      <c r="Y1365">
        <v>1</v>
      </c>
      <c r="Z1365">
        <v>1</v>
      </c>
      <c r="AA1365" s="1">
        <v>42772</v>
      </c>
      <c r="AB1365">
        <v>27000</v>
      </c>
      <c r="AC1365" t="s">
        <v>56</v>
      </c>
      <c r="AD1365" t="s">
        <v>313</v>
      </c>
    </row>
    <row r="1366" spans="1:30" x14ac:dyDescent="0.3">
      <c r="A1366">
        <v>88653</v>
      </c>
      <c r="B1366">
        <v>1</v>
      </c>
      <c r="C1366" t="s">
        <v>740</v>
      </c>
      <c r="D1366" t="s">
        <v>743</v>
      </c>
      <c r="E1366">
        <v>21341773</v>
      </c>
      <c r="F1366">
        <v>7118941706</v>
      </c>
      <c r="G1366" t="s">
        <v>46</v>
      </c>
      <c r="H1366" t="s">
        <v>47</v>
      </c>
      <c r="I1366" t="s">
        <v>48</v>
      </c>
      <c r="J1366">
        <v>7032</v>
      </c>
      <c r="K1366" t="s">
        <v>49</v>
      </c>
      <c r="L1366">
        <v>931925</v>
      </c>
      <c r="M1366" t="s">
        <v>239</v>
      </c>
      <c r="N1366" t="s">
        <v>240</v>
      </c>
      <c r="O1366" t="s">
        <v>241</v>
      </c>
      <c r="P1366" t="s">
        <v>242</v>
      </c>
      <c r="Q1366" t="s">
        <v>54</v>
      </c>
      <c r="R1366">
        <v>100422206</v>
      </c>
      <c r="S1366" t="s">
        <v>615</v>
      </c>
      <c r="T1366" t="s">
        <v>56</v>
      </c>
      <c r="U1366" t="s">
        <v>57</v>
      </c>
      <c r="V1366">
        <v>3042.61</v>
      </c>
      <c r="W1366">
        <v>21732.14</v>
      </c>
      <c r="X1366">
        <v>19865.84</v>
      </c>
      <c r="Y1366">
        <v>1</v>
      </c>
      <c r="Z1366">
        <v>1</v>
      </c>
      <c r="AA1366" s="1">
        <v>42772</v>
      </c>
      <c r="AB1366">
        <v>27000</v>
      </c>
      <c r="AC1366" t="s">
        <v>56</v>
      </c>
      <c r="AD1366" t="s">
        <v>686</v>
      </c>
    </row>
    <row r="1367" spans="1:30" x14ac:dyDescent="0.3">
      <c r="A1367">
        <v>88795</v>
      </c>
      <c r="B1367">
        <v>1</v>
      </c>
      <c r="C1367" t="s">
        <v>740</v>
      </c>
      <c r="D1367" t="s">
        <v>743</v>
      </c>
      <c r="E1367">
        <v>21341769</v>
      </c>
      <c r="F1367">
        <v>7118985846</v>
      </c>
      <c r="G1367" t="s">
        <v>46</v>
      </c>
      <c r="H1367" t="s">
        <v>47</v>
      </c>
      <c r="I1367" t="s">
        <v>48</v>
      </c>
      <c r="J1367">
        <v>7032</v>
      </c>
      <c r="K1367" t="s">
        <v>49</v>
      </c>
      <c r="L1367">
        <v>942421</v>
      </c>
      <c r="M1367" t="s">
        <v>261</v>
      </c>
      <c r="N1367" t="s">
        <v>262</v>
      </c>
      <c r="O1367" t="s">
        <v>263</v>
      </c>
      <c r="P1367" t="s">
        <v>264</v>
      </c>
      <c r="Q1367" t="s">
        <v>54</v>
      </c>
      <c r="R1367">
        <v>100422206</v>
      </c>
      <c r="S1367" t="s">
        <v>615</v>
      </c>
      <c r="T1367" t="s">
        <v>56</v>
      </c>
      <c r="U1367" t="s">
        <v>57</v>
      </c>
      <c r="V1367">
        <v>3221.59</v>
      </c>
      <c r="W1367">
        <v>21683.51</v>
      </c>
      <c r="X1367">
        <v>19852.080000000002</v>
      </c>
      <c r="Y1367">
        <v>1</v>
      </c>
      <c r="Z1367">
        <v>1</v>
      </c>
      <c r="AA1367" s="1">
        <v>42772</v>
      </c>
      <c r="AB1367">
        <v>27000</v>
      </c>
      <c r="AC1367" t="s">
        <v>56</v>
      </c>
      <c r="AD1367" t="s">
        <v>695</v>
      </c>
    </row>
    <row r="1368" spans="1:30" x14ac:dyDescent="0.3">
      <c r="A1368">
        <v>88426</v>
      </c>
      <c r="B1368">
        <v>1</v>
      </c>
      <c r="C1368" t="s">
        <v>740</v>
      </c>
      <c r="D1368" t="s">
        <v>743</v>
      </c>
      <c r="E1368">
        <v>21341766</v>
      </c>
      <c r="F1368">
        <v>7118873297</v>
      </c>
      <c r="G1368" t="s">
        <v>46</v>
      </c>
      <c r="H1368" t="s">
        <v>47</v>
      </c>
      <c r="I1368" t="s">
        <v>48</v>
      </c>
      <c r="J1368">
        <v>7032</v>
      </c>
      <c r="K1368" t="s">
        <v>49</v>
      </c>
      <c r="L1368">
        <v>659338</v>
      </c>
      <c r="M1368" t="s">
        <v>50</v>
      </c>
      <c r="N1368" t="s">
        <v>51</v>
      </c>
      <c r="O1368" t="s">
        <v>52</v>
      </c>
      <c r="P1368" t="s">
        <v>53</v>
      </c>
      <c r="Q1368" t="s">
        <v>54</v>
      </c>
      <c r="R1368">
        <v>101093720</v>
      </c>
      <c r="S1368" t="s">
        <v>55</v>
      </c>
      <c r="T1368" t="s">
        <v>56</v>
      </c>
      <c r="U1368" t="s">
        <v>57</v>
      </c>
      <c r="V1368">
        <v>1683.12</v>
      </c>
      <c r="W1368">
        <v>21444.66</v>
      </c>
      <c r="X1368">
        <v>19759.439999999999</v>
      </c>
      <c r="Y1368">
        <v>1</v>
      </c>
      <c r="Z1368">
        <v>1</v>
      </c>
      <c r="AA1368" s="1">
        <v>42772</v>
      </c>
      <c r="AB1368">
        <v>27000</v>
      </c>
      <c r="AC1368" t="s">
        <v>56</v>
      </c>
      <c r="AD1368" t="s">
        <v>220</v>
      </c>
    </row>
    <row r="1369" spans="1:30" x14ac:dyDescent="0.3">
      <c r="A1369">
        <v>88427</v>
      </c>
      <c r="B1369">
        <v>1</v>
      </c>
      <c r="C1369" t="s">
        <v>740</v>
      </c>
      <c r="D1369" t="s">
        <v>743</v>
      </c>
      <c r="E1369">
        <v>21341767</v>
      </c>
      <c r="F1369">
        <v>7118873298</v>
      </c>
      <c r="G1369" t="s">
        <v>46</v>
      </c>
      <c r="H1369" t="s">
        <v>47</v>
      </c>
      <c r="I1369" t="s">
        <v>48</v>
      </c>
      <c r="J1369">
        <v>7032</v>
      </c>
      <c r="K1369" t="s">
        <v>49</v>
      </c>
      <c r="L1369">
        <v>915409</v>
      </c>
      <c r="M1369" t="s">
        <v>247</v>
      </c>
      <c r="N1369" t="s">
        <v>248</v>
      </c>
      <c r="O1369" t="s">
        <v>249</v>
      </c>
      <c r="P1369" t="s">
        <v>250</v>
      </c>
      <c r="Q1369" t="s">
        <v>54</v>
      </c>
      <c r="R1369">
        <v>100422206</v>
      </c>
      <c r="S1369" t="s">
        <v>615</v>
      </c>
      <c r="T1369" t="s">
        <v>56</v>
      </c>
      <c r="U1369" t="s">
        <v>57</v>
      </c>
      <c r="V1369">
        <v>4502.6899999999996</v>
      </c>
      <c r="W1369">
        <v>20180.73</v>
      </c>
      <c r="X1369">
        <v>18478.900000000001</v>
      </c>
      <c r="Y1369">
        <v>1</v>
      </c>
      <c r="Z1369">
        <v>1</v>
      </c>
      <c r="AA1369" s="1">
        <v>42772</v>
      </c>
      <c r="AB1369">
        <v>27000</v>
      </c>
      <c r="AC1369" t="s">
        <v>56</v>
      </c>
      <c r="AD1369" t="s">
        <v>634</v>
      </c>
    </row>
    <row r="1370" spans="1:30" x14ac:dyDescent="0.3">
      <c r="A1370">
        <v>89361</v>
      </c>
      <c r="B1370">
        <v>1</v>
      </c>
      <c r="C1370" t="s">
        <v>740</v>
      </c>
      <c r="D1370" t="s">
        <v>744</v>
      </c>
      <c r="E1370">
        <v>21351062</v>
      </c>
      <c r="F1370">
        <v>7118966914</v>
      </c>
      <c r="G1370" t="s">
        <v>46</v>
      </c>
      <c r="H1370" t="s">
        <v>47</v>
      </c>
      <c r="I1370" t="s">
        <v>48</v>
      </c>
      <c r="J1370">
        <v>7032</v>
      </c>
      <c r="K1370" t="s">
        <v>49</v>
      </c>
      <c r="L1370">
        <v>940117</v>
      </c>
      <c r="M1370" t="s">
        <v>69</v>
      </c>
      <c r="N1370" t="s">
        <v>70</v>
      </c>
      <c r="O1370" t="s">
        <v>71</v>
      </c>
      <c r="P1370" t="s">
        <v>72</v>
      </c>
      <c r="Q1370" t="s">
        <v>54</v>
      </c>
      <c r="R1370">
        <v>100994845</v>
      </c>
      <c r="S1370" t="s">
        <v>86</v>
      </c>
      <c r="T1370" t="s">
        <v>56</v>
      </c>
      <c r="U1370" t="s">
        <v>57</v>
      </c>
      <c r="V1370">
        <v>10986.56</v>
      </c>
      <c r="W1370">
        <v>23588.99</v>
      </c>
      <c r="X1370">
        <v>21123.4</v>
      </c>
      <c r="Y1370">
        <v>1</v>
      </c>
      <c r="Z1370">
        <v>1</v>
      </c>
      <c r="AA1370" s="1">
        <v>42773</v>
      </c>
      <c r="AB1370">
        <v>27000</v>
      </c>
      <c r="AC1370" t="s">
        <v>56</v>
      </c>
      <c r="AD1370" t="s">
        <v>236</v>
      </c>
    </row>
    <row r="1371" spans="1:30" x14ac:dyDescent="0.3">
      <c r="A1371">
        <v>89359</v>
      </c>
      <c r="B1371">
        <v>1</v>
      </c>
      <c r="C1371" t="s">
        <v>740</v>
      </c>
      <c r="D1371" t="s">
        <v>744</v>
      </c>
      <c r="E1371">
        <v>21351050</v>
      </c>
      <c r="F1371">
        <v>7118966912</v>
      </c>
      <c r="G1371" t="s">
        <v>46</v>
      </c>
      <c r="H1371" t="s">
        <v>47</v>
      </c>
      <c r="I1371" t="s">
        <v>48</v>
      </c>
      <c r="J1371">
        <v>7032</v>
      </c>
      <c r="K1371" t="s">
        <v>49</v>
      </c>
      <c r="L1371">
        <v>4119717</v>
      </c>
      <c r="M1371" t="s">
        <v>309</v>
      </c>
      <c r="N1371" t="s">
        <v>310</v>
      </c>
      <c r="O1371" t="s">
        <v>311</v>
      </c>
      <c r="P1371" t="s">
        <v>312</v>
      </c>
      <c r="Q1371" t="s">
        <v>54</v>
      </c>
      <c r="R1371">
        <v>100223303</v>
      </c>
      <c r="S1371" t="s">
        <v>64</v>
      </c>
      <c r="T1371" t="s">
        <v>56</v>
      </c>
      <c r="U1371" t="s">
        <v>57</v>
      </c>
      <c r="V1371">
        <v>4866.1400000000003</v>
      </c>
      <c r="W1371">
        <v>22842.32</v>
      </c>
      <c r="X1371">
        <v>20985.5</v>
      </c>
      <c r="Y1371">
        <v>1</v>
      </c>
      <c r="Z1371">
        <v>1</v>
      </c>
      <c r="AA1371" s="1">
        <v>42773</v>
      </c>
      <c r="AB1371">
        <v>27000</v>
      </c>
      <c r="AC1371" t="s">
        <v>56</v>
      </c>
      <c r="AD1371" t="s">
        <v>313</v>
      </c>
    </row>
    <row r="1372" spans="1:30" x14ac:dyDescent="0.3">
      <c r="A1372">
        <v>89754</v>
      </c>
      <c r="B1372">
        <v>1</v>
      </c>
      <c r="C1372" t="s">
        <v>740</v>
      </c>
      <c r="D1372" t="s">
        <v>744</v>
      </c>
      <c r="E1372">
        <v>21353642</v>
      </c>
      <c r="F1372">
        <v>7119017705</v>
      </c>
      <c r="G1372" t="s">
        <v>46</v>
      </c>
      <c r="H1372" t="s">
        <v>47</v>
      </c>
      <c r="I1372" t="s">
        <v>48</v>
      </c>
      <c r="J1372">
        <v>7032</v>
      </c>
      <c r="K1372" t="s">
        <v>49</v>
      </c>
      <c r="L1372">
        <v>917531</v>
      </c>
      <c r="M1372" t="s">
        <v>319</v>
      </c>
      <c r="N1372" t="s">
        <v>152</v>
      </c>
      <c r="O1372" t="s">
        <v>153</v>
      </c>
      <c r="P1372" t="s">
        <v>154</v>
      </c>
      <c r="Q1372" t="s">
        <v>54</v>
      </c>
      <c r="R1372">
        <v>100214689</v>
      </c>
      <c r="S1372" t="s">
        <v>155</v>
      </c>
      <c r="T1372" t="s">
        <v>56</v>
      </c>
      <c r="U1372" t="s">
        <v>57</v>
      </c>
      <c r="V1372">
        <v>4154.72</v>
      </c>
      <c r="W1372">
        <v>20962.29</v>
      </c>
      <c r="X1372">
        <v>19138.900000000001</v>
      </c>
      <c r="Y1372">
        <v>1</v>
      </c>
      <c r="Z1372">
        <v>1</v>
      </c>
      <c r="AA1372" s="1">
        <v>42773</v>
      </c>
      <c r="AB1372">
        <v>27000</v>
      </c>
      <c r="AC1372" t="s">
        <v>56</v>
      </c>
      <c r="AD1372" t="s">
        <v>156</v>
      </c>
    </row>
    <row r="1373" spans="1:30" x14ac:dyDescent="0.3">
      <c r="A1373">
        <v>89914</v>
      </c>
      <c r="B1373">
        <v>1</v>
      </c>
      <c r="C1373" t="s">
        <v>740</v>
      </c>
      <c r="D1373" t="s">
        <v>745</v>
      </c>
      <c r="E1373">
        <v>21361064</v>
      </c>
      <c r="F1373">
        <v>7118919355</v>
      </c>
      <c r="G1373" t="s">
        <v>46</v>
      </c>
      <c r="H1373" t="s">
        <v>47</v>
      </c>
      <c r="I1373" t="s">
        <v>48</v>
      </c>
      <c r="J1373">
        <v>7032</v>
      </c>
      <c r="K1373" t="s">
        <v>49</v>
      </c>
      <c r="L1373">
        <v>942421</v>
      </c>
      <c r="M1373" t="s">
        <v>261</v>
      </c>
      <c r="N1373" t="s">
        <v>262</v>
      </c>
      <c r="O1373" t="s">
        <v>263</v>
      </c>
      <c r="P1373" t="s">
        <v>264</v>
      </c>
      <c r="Q1373" t="s">
        <v>54</v>
      </c>
      <c r="R1373">
        <v>100422206</v>
      </c>
      <c r="S1373" t="s">
        <v>615</v>
      </c>
      <c r="T1373" t="s">
        <v>56</v>
      </c>
      <c r="U1373" t="s">
        <v>57</v>
      </c>
      <c r="V1373">
        <v>3221.59</v>
      </c>
      <c r="W1373">
        <v>22345.279999999999</v>
      </c>
      <c r="X1373">
        <v>20442.349999999999</v>
      </c>
      <c r="Y1373">
        <v>1</v>
      </c>
      <c r="Z1373">
        <v>1</v>
      </c>
      <c r="AA1373" s="1">
        <v>42774</v>
      </c>
      <c r="AB1373">
        <v>27000</v>
      </c>
      <c r="AC1373" t="s">
        <v>56</v>
      </c>
      <c r="AD1373" t="s">
        <v>695</v>
      </c>
    </row>
    <row r="1374" spans="1:30" x14ac:dyDescent="0.3">
      <c r="A1374">
        <v>90169</v>
      </c>
      <c r="B1374">
        <v>1</v>
      </c>
      <c r="C1374" t="s">
        <v>740</v>
      </c>
      <c r="D1374" t="s">
        <v>745</v>
      </c>
      <c r="E1374">
        <v>21361050</v>
      </c>
      <c r="F1374">
        <v>7119040702</v>
      </c>
      <c r="G1374" t="s">
        <v>46</v>
      </c>
      <c r="H1374" t="s">
        <v>47</v>
      </c>
      <c r="I1374" t="s">
        <v>48</v>
      </c>
      <c r="J1374">
        <v>7032</v>
      </c>
      <c r="K1374" t="s">
        <v>49</v>
      </c>
      <c r="L1374">
        <v>917531</v>
      </c>
      <c r="M1374" t="s">
        <v>319</v>
      </c>
      <c r="N1374" t="s">
        <v>152</v>
      </c>
      <c r="O1374" t="s">
        <v>153</v>
      </c>
      <c r="P1374" t="s">
        <v>154</v>
      </c>
      <c r="Q1374" t="s">
        <v>54</v>
      </c>
      <c r="R1374">
        <v>100297681</v>
      </c>
      <c r="S1374" t="s">
        <v>258</v>
      </c>
      <c r="T1374" t="s">
        <v>56</v>
      </c>
      <c r="U1374" t="s">
        <v>57</v>
      </c>
      <c r="V1374">
        <v>3240.01</v>
      </c>
      <c r="W1374">
        <v>22298.77</v>
      </c>
      <c r="X1374">
        <v>20472.04</v>
      </c>
      <c r="Y1374">
        <v>1</v>
      </c>
      <c r="Z1374">
        <v>1</v>
      </c>
      <c r="AA1374" s="1">
        <v>42774</v>
      </c>
      <c r="AB1374">
        <v>27000</v>
      </c>
      <c r="AC1374" t="s">
        <v>56</v>
      </c>
      <c r="AD1374" t="s">
        <v>298</v>
      </c>
    </row>
    <row r="1375" spans="1:30" x14ac:dyDescent="0.3">
      <c r="A1375">
        <v>90171</v>
      </c>
      <c r="B1375">
        <v>1</v>
      </c>
      <c r="C1375" t="s">
        <v>740</v>
      </c>
      <c r="D1375" t="s">
        <v>745</v>
      </c>
      <c r="E1375">
        <v>21361062</v>
      </c>
      <c r="F1375">
        <v>7119040704</v>
      </c>
      <c r="G1375" t="s">
        <v>46</v>
      </c>
      <c r="H1375" t="s">
        <v>47</v>
      </c>
      <c r="I1375" t="s">
        <v>48</v>
      </c>
      <c r="J1375">
        <v>7032</v>
      </c>
      <c r="K1375" t="s">
        <v>49</v>
      </c>
      <c r="L1375">
        <v>3855615</v>
      </c>
      <c r="M1375" t="s">
        <v>189</v>
      </c>
      <c r="N1375" t="s">
        <v>190</v>
      </c>
      <c r="O1375" t="s">
        <v>191</v>
      </c>
      <c r="P1375" t="s">
        <v>192</v>
      </c>
      <c r="Q1375" t="s">
        <v>54</v>
      </c>
      <c r="R1375">
        <v>101030531</v>
      </c>
      <c r="S1375" t="s">
        <v>193</v>
      </c>
      <c r="T1375" t="s">
        <v>56</v>
      </c>
      <c r="U1375" t="s">
        <v>57</v>
      </c>
      <c r="V1375">
        <v>2887.45</v>
      </c>
      <c r="W1375">
        <v>22192.84</v>
      </c>
      <c r="X1375">
        <v>20344.59</v>
      </c>
      <c r="Y1375">
        <v>1</v>
      </c>
      <c r="Z1375">
        <v>1</v>
      </c>
      <c r="AA1375" s="1">
        <v>42774</v>
      </c>
      <c r="AB1375">
        <v>27000</v>
      </c>
      <c r="AC1375" t="s">
        <v>56</v>
      </c>
      <c r="AD1375" t="s">
        <v>194</v>
      </c>
    </row>
    <row r="1376" spans="1:30" x14ac:dyDescent="0.3">
      <c r="A1376">
        <v>90166</v>
      </c>
      <c r="B1376">
        <v>1</v>
      </c>
      <c r="C1376" t="s">
        <v>740</v>
      </c>
      <c r="D1376" t="s">
        <v>745</v>
      </c>
      <c r="E1376">
        <v>21361048</v>
      </c>
      <c r="F1376">
        <v>7119040685</v>
      </c>
      <c r="G1376" t="s">
        <v>46</v>
      </c>
      <c r="H1376" t="s">
        <v>47</v>
      </c>
      <c r="I1376" t="s">
        <v>48</v>
      </c>
      <c r="J1376">
        <v>7032</v>
      </c>
      <c r="K1376" t="s">
        <v>49</v>
      </c>
      <c r="L1376">
        <v>4205647</v>
      </c>
      <c r="M1376" t="s">
        <v>168</v>
      </c>
      <c r="N1376" t="s">
        <v>169</v>
      </c>
      <c r="O1376" t="s">
        <v>170</v>
      </c>
      <c r="P1376" t="s">
        <v>171</v>
      </c>
      <c r="Q1376" t="s">
        <v>54</v>
      </c>
      <c r="R1376">
        <v>101047835</v>
      </c>
      <c r="S1376" t="s">
        <v>172</v>
      </c>
      <c r="T1376" t="s">
        <v>56</v>
      </c>
      <c r="U1376" t="s">
        <v>57</v>
      </c>
      <c r="V1376">
        <v>13802.09</v>
      </c>
      <c r="W1376">
        <v>20942.5</v>
      </c>
      <c r="X1376">
        <v>19135.3</v>
      </c>
      <c r="Y1376">
        <v>1</v>
      </c>
      <c r="Z1376">
        <v>1</v>
      </c>
      <c r="AA1376" s="1">
        <v>42774</v>
      </c>
      <c r="AB1376">
        <v>27000</v>
      </c>
      <c r="AC1376" t="s">
        <v>56</v>
      </c>
      <c r="AD1376" t="s">
        <v>173</v>
      </c>
    </row>
    <row r="1377" spans="1:30" x14ac:dyDescent="0.3">
      <c r="A1377">
        <v>90170</v>
      </c>
      <c r="B1377">
        <v>1</v>
      </c>
      <c r="C1377" t="s">
        <v>740</v>
      </c>
      <c r="D1377" t="s">
        <v>745</v>
      </c>
      <c r="E1377">
        <v>21361061</v>
      </c>
      <c r="F1377">
        <v>7119040703</v>
      </c>
      <c r="G1377" t="s">
        <v>46</v>
      </c>
      <c r="H1377" t="s">
        <v>47</v>
      </c>
      <c r="I1377" t="s">
        <v>48</v>
      </c>
      <c r="J1377">
        <v>7032</v>
      </c>
      <c r="K1377" t="s">
        <v>49</v>
      </c>
      <c r="L1377">
        <v>1928761</v>
      </c>
      <c r="M1377" t="s">
        <v>231</v>
      </c>
      <c r="N1377" t="s">
        <v>232</v>
      </c>
      <c r="O1377" t="s">
        <v>99</v>
      </c>
      <c r="P1377" t="s">
        <v>100</v>
      </c>
      <c r="Q1377" t="s">
        <v>54</v>
      </c>
      <c r="R1377">
        <v>100223303</v>
      </c>
      <c r="S1377" t="s">
        <v>64</v>
      </c>
      <c r="T1377" t="s">
        <v>56</v>
      </c>
      <c r="U1377" t="s">
        <v>57</v>
      </c>
      <c r="V1377">
        <v>8741.5499999999993</v>
      </c>
      <c r="W1377">
        <v>19223.09</v>
      </c>
      <c r="X1377">
        <v>17521.52</v>
      </c>
      <c r="Y1377">
        <v>1</v>
      </c>
      <c r="Z1377">
        <v>1</v>
      </c>
      <c r="AA1377" s="1">
        <v>42774</v>
      </c>
      <c r="AB1377">
        <v>27000</v>
      </c>
      <c r="AC1377" t="s">
        <v>56</v>
      </c>
      <c r="AD1377" t="s">
        <v>233</v>
      </c>
    </row>
    <row r="1378" spans="1:30" x14ac:dyDescent="0.3">
      <c r="A1378">
        <v>90673</v>
      </c>
      <c r="B1378">
        <v>1</v>
      </c>
      <c r="C1378" t="s">
        <v>740</v>
      </c>
      <c r="D1378" t="s">
        <v>746</v>
      </c>
      <c r="E1378">
        <v>21371966</v>
      </c>
      <c r="F1378">
        <v>7119075740</v>
      </c>
      <c r="G1378" t="s">
        <v>46</v>
      </c>
      <c r="H1378" t="s">
        <v>47</v>
      </c>
      <c r="I1378" t="s">
        <v>48</v>
      </c>
      <c r="J1378">
        <v>7032</v>
      </c>
      <c r="K1378" t="s">
        <v>49</v>
      </c>
      <c r="L1378">
        <v>1489016</v>
      </c>
      <c r="M1378" t="s">
        <v>332</v>
      </c>
      <c r="N1378" t="s">
        <v>333</v>
      </c>
      <c r="O1378" t="s">
        <v>99</v>
      </c>
      <c r="P1378" t="s">
        <v>100</v>
      </c>
      <c r="Q1378" t="s">
        <v>54</v>
      </c>
      <c r="R1378">
        <v>100223303</v>
      </c>
      <c r="S1378" t="s">
        <v>64</v>
      </c>
      <c r="T1378" t="s">
        <v>56</v>
      </c>
      <c r="U1378" t="s">
        <v>57</v>
      </c>
      <c r="V1378">
        <v>9262.89</v>
      </c>
      <c r="W1378">
        <v>23712.77</v>
      </c>
      <c r="X1378">
        <v>21559.72</v>
      </c>
      <c r="Y1378">
        <v>1</v>
      </c>
      <c r="Z1378">
        <v>1</v>
      </c>
      <c r="AA1378" s="1">
        <v>42775</v>
      </c>
      <c r="AB1378">
        <v>27000</v>
      </c>
      <c r="AC1378" t="s">
        <v>56</v>
      </c>
      <c r="AD1378" t="s">
        <v>428</v>
      </c>
    </row>
    <row r="1379" spans="1:30" x14ac:dyDescent="0.3">
      <c r="A1379">
        <v>90678</v>
      </c>
      <c r="B1379">
        <v>1</v>
      </c>
      <c r="C1379" t="s">
        <v>740</v>
      </c>
      <c r="D1379" t="s">
        <v>746</v>
      </c>
      <c r="E1379">
        <v>21372016</v>
      </c>
      <c r="F1379">
        <v>7119075758</v>
      </c>
      <c r="G1379" t="s">
        <v>46</v>
      </c>
      <c r="H1379" t="s">
        <v>47</v>
      </c>
      <c r="I1379" t="s">
        <v>48</v>
      </c>
      <c r="J1379">
        <v>7032</v>
      </c>
      <c r="K1379" t="s">
        <v>49</v>
      </c>
      <c r="L1379">
        <v>4072295</v>
      </c>
      <c r="M1379" t="s">
        <v>377</v>
      </c>
      <c r="N1379" t="s">
        <v>225</v>
      </c>
      <c r="O1379" t="s">
        <v>207</v>
      </c>
      <c r="P1379" t="s">
        <v>208</v>
      </c>
      <c r="Q1379" t="s">
        <v>54</v>
      </c>
      <c r="R1379">
        <v>100223303</v>
      </c>
      <c r="S1379" t="s">
        <v>64</v>
      </c>
      <c r="T1379" t="s">
        <v>56</v>
      </c>
      <c r="U1379" t="s">
        <v>57</v>
      </c>
      <c r="V1379">
        <v>3353.81</v>
      </c>
      <c r="W1379">
        <v>23487.66</v>
      </c>
      <c r="X1379">
        <v>21498.240000000002</v>
      </c>
      <c r="Y1379">
        <v>1</v>
      </c>
      <c r="Z1379">
        <v>1</v>
      </c>
      <c r="AA1379" s="1">
        <v>42775</v>
      </c>
      <c r="AB1379">
        <v>27000</v>
      </c>
      <c r="AC1379" t="s">
        <v>56</v>
      </c>
      <c r="AD1379" t="s">
        <v>689</v>
      </c>
    </row>
    <row r="1380" spans="1:30" x14ac:dyDescent="0.3">
      <c r="A1380">
        <v>90558</v>
      </c>
      <c r="B1380">
        <v>1</v>
      </c>
      <c r="C1380" t="s">
        <v>740</v>
      </c>
      <c r="D1380" t="s">
        <v>746</v>
      </c>
      <c r="E1380">
        <v>21371964</v>
      </c>
      <c r="F1380">
        <v>7119045723</v>
      </c>
      <c r="G1380" t="s">
        <v>46</v>
      </c>
      <c r="H1380" t="s">
        <v>47</v>
      </c>
      <c r="I1380" t="s">
        <v>48</v>
      </c>
      <c r="J1380">
        <v>7032</v>
      </c>
      <c r="K1380" t="s">
        <v>49</v>
      </c>
      <c r="L1380">
        <v>4119717</v>
      </c>
      <c r="M1380" t="s">
        <v>309</v>
      </c>
      <c r="N1380" t="s">
        <v>310</v>
      </c>
      <c r="O1380" t="s">
        <v>311</v>
      </c>
      <c r="P1380" t="s">
        <v>312</v>
      </c>
      <c r="Q1380" t="s">
        <v>54</v>
      </c>
      <c r="R1380">
        <v>100223303</v>
      </c>
      <c r="S1380" t="s">
        <v>64</v>
      </c>
      <c r="T1380" t="s">
        <v>56</v>
      </c>
      <c r="U1380" t="s">
        <v>57</v>
      </c>
      <c r="V1380">
        <v>4866.1400000000003</v>
      </c>
      <c r="W1380">
        <v>23335.9</v>
      </c>
      <c r="X1380">
        <v>21487.54</v>
      </c>
      <c r="Y1380">
        <v>1</v>
      </c>
      <c r="Z1380">
        <v>1</v>
      </c>
      <c r="AA1380" s="1">
        <v>42775</v>
      </c>
      <c r="AB1380">
        <v>27000</v>
      </c>
      <c r="AC1380" t="s">
        <v>56</v>
      </c>
      <c r="AD1380" t="s">
        <v>313</v>
      </c>
    </row>
    <row r="1381" spans="1:30" x14ac:dyDescent="0.3">
      <c r="A1381">
        <v>90677</v>
      </c>
      <c r="B1381">
        <v>1</v>
      </c>
      <c r="C1381" t="s">
        <v>740</v>
      </c>
      <c r="D1381" t="s">
        <v>746</v>
      </c>
      <c r="E1381">
        <v>21372015</v>
      </c>
      <c r="F1381">
        <v>7119075757</v>
      </c>
      <c r="G1381" t="s">
        <v>46</v>
      </c>
      <c r="H1381" t="s">
        <v>47</v>
      </c>
      <c r="I1381" t="s">
        <v>48</v>
      </c>
      <c r="J1381">
        <v>7032</v>
      </c>
      <c r="K1381" t="s">
        <v>49</v>
      </c>
      <c r="L1381">
        <v>931925</v>
      </c>
      <c r="M1381" t="s">
        <v>239</v>
      </c>
      <c r="N1381" t="s">
        <v>240</v>
      </c>
      <c r="O1381" t="s">
        <v>241</v>
      </c>
      <c r="P1381" t="s">
        <v>242</v>
      </c>
      <c r="Q1381" t="s">
        <v>54</v>
      </c>
      <c r="R1381">
        <v>100422206</v>
      </c>
      <c r="S1381" t="s">
        <v>615</v>
      </c>
      <c r="T1381" t="s">
        <v>56</v>
      </c>
      <c r="U1381" t="s">
        <v>57</v>
      </c>
      <c r="V1381">
        <v>3042.61</v>
      </c>
      <c r="W1381">
        <v>22782.87</v>
      </c>
      <c r="X1381">
        <v>20851.310000000001</v>
      </c>
      <c r="Y1381">
        <v>1</v>
      </c>
      <c r="Z1381">
        <v>1</v>
      </c>
      <c r="AA1381" s="1">
        <v>42775</v>
      </c>
      <c r="AB1381">
        <v>27000</v>
      </c>
      <c r="AC1381" t="s">
        <v>56</v>
      </c>
      <c r="AD1381" t="s">
        <v>686</v>
      </c>
    </row>
    <row r="1382" spans="1:30" x14ac:dyDescent="0.3">
      <c r="A1382">
        <v>90648</v>
      </c>
      <c r="B1382">
        <v>1</v>
      </c>
      <c r="C1382" t="s">
        <v>740</v>
      </c>
      <c r="D1382" t="s">
        <v>746</v>
      </c>
      <c r="E1382">
        <v>21371965</v>
      </c>
      <c r="F1382">
        <v>7119073952</v>
      </c>
      <c r="G1382" t="s">
        <v>46</v>
      </c>
      <c r="H1382" t="s">
        <v>47</v>
      </c>
      <c r="I1382" t="s">
        <v>48</v>
      </c>
      <c r="J1382">
        <v>7032</v>
      </c>
      <c r="K1382" t="s">
        <v>49</v>
      </c>
      <c r="L1382">
        <v>916295</v>
      </c>
      <c r="M1382" t="s">
        <v>293</v>
      </c>
      <c r="N1382" t="s">
        <v>294</v>
      </c>
      <c r="O1382" t="s">
        <v>263</v>
      </c>
      <c r="P1382" t="s">
        <v>264</v>
      </c>
      <c r="Q1382" t="s">
        <v>54</v>
      </c>
      <c r="R1382">
        <v>100422206</v>
      </c>
      <c r="S1382" t="s">
        <v>615</v>
      </c>
      <c r="T1382" t="s">
        <v>56</v>
      </c>
      <c r="U1382" t="s">
        <v>57</v>
      </c>
      <c r="V1382">
        <v>3668.14</v>
      </c>
      <c r="W1382">
        <v>22624.53</v>
      </c>
      <c r="X1382">
        <v>20651.900000000001</v>
      </c>
      <c r="Y1382">
        <v>1</v>
      </c>
      <c r="Z1382">
        <v>1</v>
      </c>
      <c r="AA1382" s="1">
        <v>42775</v>
      </c>
      <c r="AB1382">
        <v>27000</v>
      </c>
      <c r="AC1382" t="s">
        <v>56</v>
      </c>
      <c r="AD1382" t="s">
        <v>700</v>
      </c>
    </row>
    <row r="1383" spans="1:30" x14ac:dyDescent="0.3">
      <c r="A1383">
        <v>91335</v>
      </c>
      <c r="B1383">
        <v>1</v>
      </c>
      <c r="C1383" t="s">
        <v>740</v>
      </c>
      <c r="D1383" t="s">
        <v>748</v>
      </c>
      <c r="E1383">
        <v>21386091</v>
      </c>
      <c r="F1383">
        <v>7119042426</v>
      </c>
      <c r="G1383" t="s">
        <v>46</v>
      </c>
      <c r="H1383" t="s">
        <v>47</v>
      </c>
      <c r="I1383" t="s">
        <v>48</v>
      </c>
      <c r="J1383">
        <v>7032</v>
      </c>
      <c r="K1383" t="s">
        <v>49</v>
      </c>
      <c r="L1383">
        <v>659338</v>
      </c>
      <c r="M1383" t="s">
        <v>50</v>
      </c>
      <c r="N1383" t="s">
        <v>51</v>
      </c>
      <c r="O1383" t="s">
        <v>52</v>
      </c>
      <c r="P1383" t="s">
        <v>53</v>
      </c>
      <c r="Q1383" t="s">
        <v>54</v>
      </c>
      <c r="R1383">
        <v>101093720</v>
      </c>
      <c r="S1383" t="s">
        <v>55</v>
      </c>
      <c r="T1383" t="s">
        <v>56</v>
      </c>
      <c r="U1383" t="s">
        <v>57</v>
      </c>
      <c r="V1383">
        <v>1849.57</v>
      </c>
      <c r="W1383">
        <v>23520</v>
      </c>
      <c r="X1383">
        <v>21600</v>
      </c>
      <c r="Y1383">
        <v>1</v>
      </c>
      <c r="Z1383">
        <v>1</v>
      </c>
      <c r="AA1383" s="1">
        <v>42776</v>
      </c>
      <c r="AB1383">
        <v>27000</v>
      </c>
      <c r="AC1383" t="s">
        <v>56</v>
      </c>
      <c r="AD1383" t="s">
        <v>220</v>
      </c>
    </row>
    <row r="1384" spans="1:30" x14ac:dyDescent="0.3">
      <c r="A1384">
        <v>91289</v>
      </c>
      <c r="B1384">
        <v>1</v>
      </c>
      <c r="C1384" t="s">
        <v>740</v>
      </c>
      <c r="D1384" t="s">
        <v>748</v>
      </c>
      <c r="E1384">
        <v>21381925</v>
      </c>
      <c r="F1384">
        <v>7118989290</v>
      </c>
      <c r="G1384" t="s">
        <v>46</v>
      </c>
      <c r="H1384" t="s">
        <v>47</v>
      </c>
      <c r="I1384" t="s">
        <v>48</v>
      </c>
      <c r="J1384">
        <v>7032</v>
      </c>
      <c r="K1384" t="s">
        <v>49</v>
      </c>
      <c r="L1384">
        <v>925239</v>
      </c>
      <c r="M1384" t="s">
        <v>97</v>
      </c>
      <c r="N1384" t="s">
        <v>98</v>
      </c>
      <c r="O1384" t="s">
        <v>99</v>
      </c>
      <c r="P1384" t="s">
        <v>100</v>
      </c>
      <c r="Q1384" t="s">
        <v>54</v>
      </c>
      <c r="R1384">
        <v>100223303</v>
      </c>
      <c r="S1384" t="s">
        <v>64</v>
      </c>
      <c r="T1384" t="s">
        <v>56</v>
      </c>
      <c r="U1384" t="s">
        <v>57</v>
      </c>
      <c r="V1384">
        <v>6311.04</v>
      </c>
      <c r="W1384">
        <v>22675.33</v>
      </c>
      <c r="X1384">
        <v>20672.3</v>
      </c>
      <c r="Y1384">
        <v>1</v>
      </c>
      <c r="Z1384">
        <v>1</v>
      </c>
      <c r="AA1384" s="1">
        <v>42776</v>
      </c>
      <c r="AB1384">
        <v>27000</v>
      </c>
      <c r="AC1384" t="s">
        <v>56</v>
      </c>
      <c r="AD1384" t="s">
        <v>101</v>
      </c>
    </row>
    <row r="1385" spans="1:30" x14ac:dyDescent="0.3">
      <c r="A1385">
        <v>91288</v>
      </c>
      <c r="B1385">
        <v>1</v>
      </c>
      <c r="C1385" t="s">
        <v>740</v>
      </c>
      <c r="D1385" t="s">
        <v>748</v>
      </c>
      <c r="E1385">
        <v>21381924</v>
      </c>
      <c r="F1385">
        <v>7118989289</v>
      </c>
      <c r="G1385" t="s">
        <v>46</v>
      </c>
      <c r="H1385" t="s">
        <v>47</v>
      </c>
      <c r="I1385" t="s">
        <v>48</v>
      </c>
      <c r="J1385">
        <v>7032</v>
      </c>
      <c r="K1385" t="s">
        <v>49</v>
      </c>
      <c r="L1385">
        <v>1460970</v>
      </c>
      <c r="M1385" t="s">
        <v>386</v>
      </c>
      <c r="N1385" t="s">
        <v>113</v>
      </c>
      <c r="O1385" t="s">
        <v>114</v>
      </c>
      <c r="P1385" t="s">
        <v>115</v>
      </c>
      <c r="Q1385" t="s">
        <v>54</v>
      </c>
      <c r="R1385">
        <v>100894891</v>
      </c>
      <c r="S1385" t="s">
        <v>116</v>
      </c>
      <c r="T1385" t="s">
        <v>56</v>
      </c>
      <c r="U1385" t="s">
        <v>57</v>
      </c>
      <c r="V1385">
        <v>13194.68</v>
      </c>
      <c r="W1385">
        <v>22123.66</v>
      </c>
      <c r="X1385">
        <v>20104.02</v>
      </c>
      <c r="Y1385">
        <v>1</v>
      </c>
      <c r="Z1385">
        <v>1</v>
      </c>
      <c r="AA1385" s="1">
        <v>42776</v>
      </c>
      <c r="AB1385">
        <v>27000</v>
      </c>
      <c r="AC1385" t="s">
        <v>56</v>
      </c>
      <c r="AD1385" t="s">
        <v>117</v>
      </c>
    </row>
    <row r="1386" spans="1:30" x14ac:dyDescent="0.3">
      <c r="A1386">
        <v>91406</v>
      </c>
      <c r="B1386">
        <v>1</v>
      </c>
      <c r="C1386" t="s">
        <v>740</v>
      </c>
      <c r="D1386" t="s">
        <v>748</v>
      </c>
      <c r="E1386">
        <v>21381930</v>
      </c>
      <c r="F1386">
        <v>7119080530</v>
      </c>
      <c r="G1386" t="s">
        <v>46</v>
      </c>
      <c r="H1386" t="s">
        <v>47</v>
      </c>
      <c r="I1386" t="s">
        <v>48</v>
      </c>
      <c r="J1386">
        <v>7032</v>
      </c>
      <c r="K1386" t="s">
        <v>49</v>
      </c>
      <c r="L1386">
        <v>629781</v>
      </c>
      <c r="M1386" t="s">
        <v>346</v>
      </c>
      <c r="N1386" t="s">
        <v>347</v>
      </c>
      <c r="O1386" t="s">
        <v>263</v>
      </c>
      <c r="P1386" t="s">
        <v>264</v>
      </c>
      <c r="Q1386" t="s">
        <v>54</v>
      </c>
      <c r="R1386">
        <v>100422206</v>
      </c>
      <c r="S1386" t="s">
        <v>615</v>
      </c>
      <c r="T1386" t="s">
        <v>56</v>
      </c>
      <c r="U1386" t="s">
        <v>57</v>
      </c>
      <c r="V1386">
        <v>4340.2</v>
      </c>
      <c r="W1386">
        <v>21755.47</v>
      </c>
      <c r="X1386">
        <v>19947.68</v>
      </c>
      <c r="Y1386">
        <v>1</v>
      </c>
      <c r="Z1386">
        <v>1</v>
      </c>
      <c r="AA1386" s="1">
        <v>42776</v>
      </c>
      <c r="AB1386">
        <v>27000</v>
      </c>
      <c r="AC1386" t="s">
        <v>56</v>
      </c>
      <c r="AD1386" t="s">
        <v>663</v>
      </c>
    </row>
    <row r="1387" spans="1:30" x14ac:dyDescent="0.3">
      <c r="A1387">
        <v>91762</v>
      </c>
      <c r="B1387">
        <v>1</v>
      </c>
      <c r="C1387" t="s">
        <v>740</v>
      </c>
      <c r="D1387" t="s">
        <v>748</v>
      </c>
      <c r="E1387">
        <v>21385980</v>
      </c>
      <c r="F1387">
        <v>7119116226</v>
      </c>
      <c r="G1387" t="s">
        <v>46</v>
      </c>
      <c r="H1387" t="s">
        <v>47</v>
      </c>
      <c r="I1387" t="s">
        <v>48</v>
      </c>
      <c r="J1387">
        <v>7032</v>
      </c>
      <c r="K1387" t="s">
        <v>49</v>
      </c>
      <c r="L1387">
        <v>659338</v>
      </c>
      <c r="M1387" t="s">
        <v>50</v>
      </c>
      <c r="N1387" t="s">
        <v>51</v>
      </c>
      <c r="O1387" t="s">
        <v>52</v>
      </c>
      <c r="P1387" t="s">
        <v>53</v>
      </c>
      <c r="Q1387" t="s">
        <v>54</v>
      </c>
      <c r="R1387">
        <v>101093720</v>
      </c>
      <c r="S1387" t="s">
        <v>55</v>
      </c>
      <c r="T1387" t="s">
        <v>56</v>
      </c>
      <c r="U1387" t="s">
        <v>57</v>
      </c>
      <c r="V1387">
        <v>1849.57</v>
      </c>
      <c r="W1387">
        <v>21444.66</v>
      </c>
      <c r="X1387">
        <v>19759.439999999999</v>
      </c>
      <c r="Y1387">
        <v>1</v>
      </c>
      <c r="Z1387">
        <v>1</v>
      </c>
      <c r="AA1387" s="1">
        <v>42776</v>
      </c>
      <c r="AB1387">
        <v>27000</v>
      </c>
      <c r="AC1387" t="s">
        <v>56</v>
      </c>
      <c r="AD1387" t="s">
        <v>220</v>
      </c>
    </row>
    <row r="1388" spans="1:30" x14ac:dyDescent="0.3">
      <c r="A1388">
        <v>91291</v>
      </c>
      <c r="B1388">
        <v>1</v>
      </c>
      <c r="C1388" t="s">
        <v>740</v>
      </c>
      <c r="D1388" t="s">
        <v>748</v>
      </c>
      <c r="E1388">
        <v>21381927</v>
      </c>
      <c r="F1388">
        <v>7118989292</v>
      </c>
      <c r="G1388" t="s">
        <v>46</v>
      </c>
      <c r="H1388" t="s">
        <v>47</v>
      </c>
      <c r="I1388" t="s">
        <v>48</v>
      </c>
      <c r="J1388">
        <v>7032</v>
      </c>
      <c r="K1388" t="s">
        <v>49</v>
      </c>
      <c r="L1388">
        <v>941468</v>
      </c>
      <c r="M1388" t="s">
        <v>205</v>
      </c>
      <c r="N1388" t="s">
        <v>206</v>
      </c>
      <c r="O1388" t="s">
        <v>207</v>
      </c>
      <c r="P1388" t="s">
        <v>208</v>
      </c>
      <c r="Q1388" t="s">
        <v>54</v>
      </c>
      <c r="R1388">
        <v>101093720</v>
      </c>
      <c r="S1388" t="s">
        <v>55</v>
      </c>
      <c r="T1388" t="s">
        <v>56</v>
      </c>
      <c r="U1388" t="s">
        <v>57</v>
      </c>
      <c r="V1388">
        <v>3514.04</v>
      </c>
      <c r="W1388">
        <v>21380.76</v>
      </c>
      <c r="X1388">
        <v>19505.46</v>
      </c>
      <c r="Y1388">
        <v>1</v>
      </c>
      <c r="Z1388">
        <v>1</v>
      </c>
      <c r="AA1388" s="1">
        <v>42776</v>
      </c>
      <c r="AB1388">
        <v>27000</v>
      </c>
      <c r="AC1388" t="s">
        <v>56</v>
      </c>
      <c r="AD1388" t="s">
        <v>209</v>
      </c>
    </row>
    <row r="1389" spans="1:30" x14ac:dyDescent="0.3">
      <c r="A1389">
        <v>91293</v>
      </c>
      <c r="B1389">
        <v>1</v>
      </c>
      <c r="C1389" t="s">
        <v>740</v>
      </c>
      <c r="D1389" t="s">
        <v>748</v>
      </c>
      <c r="E1389">
        <v>21381929</v>
      </c>
      <c r="F1389">
        <v>7118989294</v>
      </c>
      <c r="G1389" t="s">
        <v>46</v>
      </c>
      <c r="H1389" t="s">
        <v>47</v>
      </c>
      <c r="I1389" t="s">
        <v>48</v>
      </c>
      <c r="J1389">
        <v>7032</v>
      </c>
      <c r="K1389" t="s">
        <v>49</v>
      </c>
      <c r="L1389">
        <v>4480377</v>
      </c>
      <c r="M1389" t="s">
        <v>213</v>
      </c>
      <c r="N1389" t="s">
        <v>214</v>
      </c>
      <c r="O1389" t="s">
        <v>215</v>
      </c>
      <c r="P1389" t="s">
        <v>216</v>
      </c>
      <c r="Q1389" t="s">
        <v>54</v>
      </c>
      <c r="R1389">
        <v>100824635</v>
      </c>
      <c r="S1389" t="s">
        <v>142</v>
      </c>
      <c r="T1389" t="s">
        <v>56</v>
      </c>
      <c r="U1389" t="s">
        <v>57</v>
      </c>
      <c r="V1389">
        <v>19811.830000000002</v>
      </c>
      <c r="W1389">
        <v>21040</v>
      </c>
      <c r="X1389">
        <v>19212.39</v>
      </c>
      <c r="Y1389">
        <v>1</v>
      </c>
      <c r="Z1389">
        <v>1</v>
      </c>
      <c r="AA1389" s="1">
        <v>42776</v>
      </c>
      <c r="AB1389">
        <v>27000</v>
      </c>
      <c r="AC1389" t="s">
        <v>56</v>
      </c>
      <c r="AD1389" t="s">
        <v>721</v>
      </c>
    </row>
    <row r="1390" spans="1:30" x14ac:dyDescent="0.3">
      <c r="A1390">
        <v>91941</v>
      </c>
      <c r="B1390">
        <v>1</v>
      </c>
      <c r="C1390" t="s">
        <v>740</v>
      </c>
      <c r="D1390" t="s">
        <v>749</v>
      </c>
      <c r="E1390">
        <v>21400988</v>
      </c>
      <c r="F1390">
        <v>7119102941</v>
      </c>
      <c r="G1390" t="s">
        <v>46</v>
      </c>
      <c r="H1390" t="s">
        <v>47</v>
      </c>
      <c r="I1390" t="s">
        <v>48</v>
      </c>
      <c r="J1390">
        <v>7032</v>
      </c>
      <c r="K1390" t="s">
        <v>49</v>
      </c>
      <c r="L1390">
        <v>3025769</v>
      </c>
      <c r="M1390" t="s">
        <v>62</v>
      </c>
      <c r="N1390" t="s">
        <v>63</v>
      </c>
      <c r="O1390" t="s">
        <v>52</v>
      </c>
      <c r="P1390" t="s">
        <v>53</v>
      </c>
      <c r="Q1390" t="s">
        <v>54</v>
      </c>
      <c r="R1390">
        <v>100223303</v>
      </c>
      <c r="S1390" t="s">
        <v>64</v>
      </c>
      <c r="T1390" t="s">
        <v>56</v>
      </c>
      <c r="U1390" t="s">
        <v>57</v>
      </c>
      <c r="V1390">
        <v>1484.49</v>
      </c>
      <c r="W1390">
        <v>24895.5</v>
      </c>
      <c r="X1390">
        <v>23030.400000000001</v>
      </c>
      <c r="Y1390">
        <v>1</v>
      </c>
      <c r="Z1390">
        <v>1</v>
      </c>
      <c r="AA1390" s="1">
        <v>42779</v>
      </c>
      <c r="AB1390">
        <v>27000</v>
      </c>
      <c r="AC1390" t="s">
        <v>56</v>
      </c>
      <c r="AD1390" t="s">
        <v>65</v>
      </c>
    </row>
    <row r="1391" spans="1:30" x14ac:dyDescent="0.3">
      <c r="A1391">
        <v>91943</v>
      </c>
      <c r="B1391">
        <v>1</v>
      </c>
      <c r="C1391" t="s">
        <v>740</v>
      </c>
      <c r="D1391" t="s">
        <v>749</v>
      </c>
      <c r="E1391">
        <v>21400990</v>
      </c>
      <c r="F1391">
        <v>7119102943</v>
      </c>
      <c r="G1391" t="s">
        <v>46</v>
      </c>
      <c r="H1391" t="s">
        <v>47</v>
      </c>
      <c r="I1391" t="s">
        <v>48</v>
      </c>
      <c r="J1391">
        <v>7032</v>
      </c>
      <c r="K1391" t="s">
        <v>49</v>
      </c>
      <c r="L1391">
        <v>942806</v>
      </c>
      <c r="M1391" t="s">
        <v>90</v>
      </c>
      <c r="N1391" t="s">
        <v>91</v>
      </c>
      <c r="O1391" t="s">
        <v>92</v>
      </c>
      <c r="P1391" t="s">
        <v>93</v>
      </c>
      <c r="Q1391" t="s">
        <v>54</v>
      </c>
      <c r="R1391">
        <v>100223303</v>
      </c>
      <c r="S1391" t="s">
        <v>64</v>
      </c>
      <c r="T1391" t="s">
        <v>56</v>
      </c>
      <c r="U1391" t="s">
        <v>57</v>
      </c>
      <c r="V1391">
        <v>10631.96</v>
      </c>
      <c r="W1391">
        <v>23985.16</v>
      </c>
      <c r="X1391">
        <v>21266.9</v>
      </c>
      <c r="Y1391">
        <v>1</v>
      </c>
      <c r="Z1391">
        <v>1</v>
      </c>
      <c r="AA1391" s="1">
        <v>42779</v>
      </c>
      <c r="AB1391">
        <v>27000</v>
      </c>
      <c r="AC1391" t="s">
        <v>56</v>
      </c>
      <c r="AD1391" t="s">
        <v>709</v>
      </c>
    </row>
    <row r="1392" spans="1:30" x14ac:dyDescent="0.3">
      <c r="A1392">
        <v>92093</v>
      </c>
      <c r="B1392">
        <v>1</v>
      </c>
      <c r="C1392" t="s">
        <v>740</v>
      </c>
      <c r="D1392" t="s">
        <v>749</v>
      </c>
      <c r="E1392">
        <v>21400976</v>
      </c>
      <c r="F1392">
        <v>7119173543</v>
      </c>
      <c r="G1392" t="s">
        <v>46</v>
      </c>
      <c r="H1392" t="s">
        <v>47</v>
      </c>
      <c r="I1392" t="s">
        <v>48</v>
      </c>
      <c r="J1392">
        <v>7032</v>
      </c>
      <c r="K1392" t="s">
        <v>49</v>
      </c>
      <c r="L1392">
        <v>4072295</v>
      </c>
      <c r="M1392" t="s">
        <v>377</v>
      </c>
      <c r="N1392" t="s">
        <v>225</v>
      </c>
      <c r="O1392" t="s">
        <v>207</v>
      </c>
      <c r="P1392" t="s">
        <v>208</v>
      </c>
      <c r="Q1392" t="s">
        <v>54</v>
      </c>
      <c r="R1392">
        <v>100223303</v>
      </c>
      <c r="S1392" t="s">
        <v>64</v>
      </c>
      <c r="T1392" t="s">
        <v>56</v>
      </c>
      <c r="U1392" t="s">
        <v>57</v>
      </c>
      <c r="V1392">
        <v>3353.81</v>
      </c>
      <c r="W1392">
        <v>23513.77</v>
      </c>
      <c r="X1392">
        <v>21442.68</v>
      </c>
      <c r="Y1392">
        <v>1</v>
      </c>
      <c r="Z1392">
        <v>1</v>
      </c>
      <c r="AA1392" s="1">
        <v>42779</v>
      </c>
      <c r="AB1392">
        <v>27000</v>
      </c>
      <c r="AC1392" t="s">
        <v>56</v>
      </c>
      <c r="AD1392" t="s">
        <v>689</v>
      </c>
    </row>
    <row r="1393" spans="1:30" x14ac:dyDescent="0.3">
      <c r="A1393">
        <v>92084</v>
      </c>
      <c r="B1393">
        <v>1</v>
      </c>
      <c r="C1393" t="s">
        <v>740</v>
      </c>
      <c r="D1393" t="s">
        <v>749</v>
      </c>
      <c r="E1393">
        <v>21400983</v>
      </c>
      <c r="F1393">
        <v>7119172854</v>
      </c>
      <c r="G1393" t="s">
        <v>46</v>
      </c>
      <c r="H1393" t="s">
        <v>47</v>
      </c>
      <c r="I1393" t="s">
        <v>48</v>
      </c>
      <c r="J1393">
        <v>7032</v>
      </c>
      <c r="K1393" t="s">
        <v>49</v>
      </c>
      <c r="L1393">
        <v>659338</v>
      </c>
      <c r="M1393" t="s">
        <v>50</v>
      </c>
      <c r="N1393" t="s">
        <v>51</v>
      </c>
      <c r="O1393" t="s">
        <v>52</v>
      </c>
      <c r="P1393" t="s">
        <v>53</v>
      </c>
      <c r="Q1393" t="s">
        <v>54</v>
      </c>
      <c r="R1393">
        <v>101093720</v>
      </c>
      <c r="S1393" t="s">
        <v>55</v>
      </c>
      <c r="T1393" t="s">
        <v>56</v>
      </c>
      <c r="U1393" t="s">
        <v>57</v>
      </c>
      <c r="V1393">
        <v>1683.12</v>
      </c>
      <c r="W1393">
        <v>23490</v>
      </c>
      <c r="X1393">
        <v>21966</v>
      </c>
      <c r="Y1393">
        <v>1</v>
      </c>
      <c r="Z1393">
        <v>1</v>
      </c>
      <c r="AA1393" s="1">
        <v>42779</v>
      </c>
      <c r="AB1393">
        <v>27000</v>
      </c>
      <c r="AC1393" t="s">
        <v>56</v>
      </c>
      <c r="AD1393" t="s">
        <v>220</v>
      </c>
    </row>
    <row r="1394" spans="1:30" x14ac:dyDescent="0.3">
      <c r="A1394">
        <v>91944</v>
      </c>
      <c r="B1394">
        <v>1</v>
      </c>
      <c r="C1394" t="s">
        <v>740</v>
      </c>
      <c r="D1394" t="s">
        <v>749</v>
      </c>
      <c r="E1394">
        <v>21400991</v>
      </c>
      <c r="F1394">
        <v>7119102944</v>
      </c>
      <c r="G1394" t="s">
        <v>46</v>
      </c>
      <c r="H1394" t="s">
        <v>47</v>
      </c>
      <c r="I1394" t="s">
        <v>48</v>
      </c>
      <c r="J1394">
        <v>7032</v>
      </c>
      <c r="K1394" t="s">
        <v>49</v>
      </c>
      <c r="L1394">
        <v>931560</v>
      </c>
      <c r="M1394" t="s">
        <v>337</v>
      </c>
      <c r="N1394" t="s">
        <v>338</v>
      </c>
      <c r="O1394" t="s">
        <v>241</v>
      </c>
      <c r="P1394" t="s">
        <v>242</v>
      </c>
      <c r="Q1394" t="s">
        <v>54</v>
      </c>
      <c r="R1394">
        <v>100422206</v>
      </c>
      <c r="S1394" t="s">
        <v>615</v>
      </c>
      <c r="T1394" t="s">
        <v>56</v>
      </c>
      <c r="U1394" t="s">
        <v>57</v>
      </c>
      <c r="V1394">
        <v>2504.79</v>
      </c>
      <c r="W1394">
        <v>23469.05</v>
      </c>
      <c r="X1394">
        <v>21573.84</v>
      </c>
      <c r="Y1394">
        <v>1</v>
      </c>
      <c r="Z1394">
        <v>1</v>
      </c>
      <c r="AA1394" s="1">
        <v>42779</v>
      </c>
      <c r="AB1394">
        <v>27000</v>
      </c>
      <c r="AC1394" t="s">
        <v>56</v>
      </c>
      <c r="AD1394" t="s">
        <v>616</v>
      </c>
    </row>
    <row r="1395" spans="1:30" x14ac:dyDescent="0.3">
      <c r="A1395">
        <v>91942</v>
      </c>
      <c r="B1395">
        <v>1</v>
      </c>
      <c r="C1395" t="s">
        <v>740</v>
      </c>
      <c r="D1395" t="s">
        <v>749</v>
      </c>
      <c r="E1395">
        <v>21400989</v>
      </c>
      <c r="F1395">
        <v>7119102942</v>
      </c>
      <c r="G1395" t="s">
        <v>46</v>
      </c>
      <c r="H1395" t="s">
        <v>47</v>
      </c>
      <c r="I1395" t="s">
        <v>48</v>
      </c>
      <c r="J1395">
        <v>7032</v>
      </c>
      <c r="K1395" t="s">
        <v>49</v>
      </c>
      <c r="L1395">
        <v>931925</v>
      </c>
      <c r="M1395" t="s">
        <v>239</v>
      </c>
      <c r="N1395" t="s">
        <v>240</v>
      </c>
      <c r="O1395" t="s">
        <v>241</v>
      </c>
      <c r="P1395" t="s">
        <v>242</v>
      </c>
      <c r="Q1395" t="s">
        <v>54</v>
      </c>
      <c r="R1395">
        <v>100422206</v>
      </c>
      <c r="S1395" t="s">
        <v>615</v>
      </c>
      <c r="T1395" t="s">
        <v>56</v>
      </c>
      <c r="U1395" t="s">
        <v>57</v>
      </c>
      <c r="V1395">
        <v>3042.61</v>
      </c>
      <c r="W1395">
        <v>22311.7</v>
      </c>
      <c r="X1395">
        <v>20477.3</v>
      </c>
      <c r="Y1395">
        <v>1</v>
      </c>
      <c r="Z1395">
        <v>1</v>
      </c>
      <c r="AA1395" s="1">
        <v>42779</v>
      </c>
      <c r="AB1395">
        <v>27000</v>
      </c>
      <c r="AC1395" t="s">
        <v>56</v>
      </c>
      <c r="AD1395" t="s">
        <v>686</v>
      </c>
    </row>
    <row r="1396" spans="1:30" x14ac:dyDescent="0.3">
      <c r="A1396">
        <v>92094</v>
      </c>
      <c r="B1396">
        <v>1</v>
      </c>
      <c r="C1396" t="s">
        <v>740</v>
      </c>
      <c r="D1396" t="s">
        <v>749</v>
      </c>
      <c r="E1396">
        <v>21400977</v>
      </c>
      <c r="F1396">
        <v>7119173544</v>
      </c>
      <c r="G1396" t="s">
        <v>46</v>
      </c>
      <c r="H1396" t="s">
        <v>47</v>
      </c>
      <c r="I1396" t="s">
        <v>48</v>
      </c>
      <c r="J1396">
        <v>7032</v>
      </c>
      <c r="K1396" t="s">
        <v>49</v>
      </c>
      <c r="L1396">
        <v>4131606</v>
      </c>
      <c r="M1396" t="s">
        <v>269</v>
      </c>
      <c r="N1396" t="s">
        <v>270</v>
      </c>
      <c r="O1396" t="s">
        <v>126</v>
      </c>
      <c r="P1396" t="s">
        <v>127</v>
      </c>
      <c r="Q1396" t="s">
        <v>54</v>
      </c>
      <c r="R1396">
        <v>100994845</v>
      </c>
      <c r="S1396" t="s">
        <v>86</v>
      </c>
      <c r="T1396" t="s">
        <v>56</v>
      </c>
      <c r="U1396" t="s">
        <v>57</v>
      </c>
      <c r="V1396">
        <v>12517.47</v>
      </c>
      <c r="W1396">
        <v>22302.54</v>
      </c>
      <c r="X1396">
        <v>20356</v>
      </c>
      <c r="Y1396">
        <v>1</v>
      </c>
      <c r="Z1396">
        <v>1</v>
      </c>
      <c r="AA1396" s="1">
        <v>42779</v>
      </c>
      <c r="AB1396">
        <v>27000</v>
      </c>
      <c r="AC1396" t="s">
        <v>56</v>
      </c>
      <c r="AD1396" t="s">
        <v>705</v>
      </c>
    </row>
    <row r="1397" spans="1:30" x14ac:dyDescent="0.3">
      <c r="A1397">
        <v>92053</v>
      </c>
      <c r="B1397">
        <v>1</v>
      </c>
      <c r="C1397" t="s">
        <v>740</v>
      </c>
      <c r="D1397" t="s">
        <v>749</v>
      </c>
      <c r="E1397">
        <v>21400817</v>
      </c>
      <c r="F1397">
        <v>7119150156</v>
      </c>
      <c r="G1397" t="s">
        <v>46</v>
      </c>
      <c r="H1397" t="s">
        <v>47</v>
      </c>
      <c r="I1397" t="s">
        <v>48</v>
      </c>
      <c r="J1397">
        <v>7032</v>
      </c>
      <c r="K1397" t="s">
        <v>49</v>
      </c>
      <c r="L1397">
        <v>917531</v>
      </c>
      <c r="M1397" t="s">
        <v>319</v>
      </c>
      <c r="N1397" t="s">
        <v>152</v>
      </c>
      <c r="O1397" t="s">
        <v>153</v>
      </c>
      <c r="P1397" t="s">
        <v>154</v>
      </c>
      <c r="Q1397" t="s">
        <v>54</v>
      </c>
      <c r="R1397">
        <v>100297681</v>
      </c>
      <c r="S1397" t="s">
        <v>258</v>
      </c>
      <c r="T1397" t="s">
        <v>56</v>
      </c>
      <c r="U1397" t="s">
        <v>57</v>
      </c>
      <c r="V1397">
        <v>3240.01</v>
      </c>
      <c r="W1397">
        <v>22230.69</v>
      </c>
      <c r="X1397">
        <v>20351.740000000002</v>
      </c>
      <c r="Y1397">
        <v>1</v>
      </c>
      <c r="Z1397">
        <v>1</v>
      </c>
      <c r="AA1397" s="1">
        <v>42779</v>
      </c>
      <c r="AB1397">
        <v>27000</v>
      </c>
      <c r="AC1397" t="s">
        <v>56</v>
      </c>
      <c r="AD1397" t="s">
        <v>298</v>
      </c>
    </row>
    <row r="1398" spans="1:30" x14ac:dyDescent="0.3">
      <c r="A1398">
        <v>91940</v>
      </c>
      <c r="B1398">
        <v>1</v>
      </c>
      <c r="C1398" t="s">
        <v>740</v>
      </c>
      <c r="D1398" t="s">
        <v>749</v>
      </c>
      <c r="E1398">
        <v>21400987</v>
      </c>
      <c r="F1398">
        <v>7119102940</v>
      </c>
      <c r="G1398" t="s">
        <v>46</v>
      </c>
      <c r="H1398" t="s">
        <v>47</v>
      </c>
      <c r="I1398" t="s">
        <v>48</v>
      </c>
      <c r="J1398">
        <v>7032</v>
      </c>
      <c r="K1398" t="s">
        <v>49</v>
      </c>
      <c r="L1398">
        <v>4113123</v>
      </c>
      <c r="M1398" t="s">
        <v>279</v>
      </c>
      <c r="N1398" t="s">
        <v>280</v>
      </c>
      <c r="O1398" t="s">
        <v>281</v>
      </c>
      <c r="P1398" t="s">
        <v>282</v>
      </c>
      <c r="Q1398" t="s">
        <v>54</v>
      </c>
      <c r="R1398">
        <v>100214689</v>
      </c>
      <c r="S1398" t="s">
        <v>155</v>
      </c>
      <c r="T1398" t="s">
        <v>56</v>
      </c>
      <c r="U1398" t="s">
        <v>57</v>
      </c>
      <c r="V1398">
        <v>3151.88</v>
      </c>
      <c r="W1398">
        <v>22206.22</v>
      </c>
      <c r="X1398">
        <v>20341.55</v>
      </c>
      <c r="Y1398">
        <v>1</v>
      </c>
      <c r="Z1398">
        <v>1</v>
      </c>
      <c r="AA1398" s="1">
        <v>42779</v>
      </c>
      <c r="AB1398">
        <v>27000</v>
      </c>
      <c r="AC1398" t="s">
        <v>56</v>
      </c>
      <c r="AD1398" t="s">
        <v>303</v>
      </c>
    </row>
    <row r="1399" spans="1:30" x14ac:dyDescent="0.3">
      <c r="A1399">
        <v>92095</v>
      </c>
      <c r="B1399">
        <v>1</v>
      </c>
      <c r="C1399" t="s">
        <v>740</v>
      </c>
      <c r="D1399" t="s">
        <v>749</v>
      </c>
      <c r="E1399">
        <v>21400978</v>
      </c>
      <c r="F1399">
        <v>7119173545</v>
      </c>
      <c r="G1399" t="s">
        <v>46</v>
      </c>
      <c r="H1399" t="s">
        <v>47</v>
      </c>
      <c r="I1399" t="s">
        <v>48</v>
      </c>
      <c r="J1399">
        <v>7032</v>
      </c>
      <c r="K1399" t="s">
        <v>49</v>
      </c>
      <c r="L1399">
        <v>941735</v>
      </c>
      <c r="M1399" t="s">
        <v>124</v>
      </c>
      <c r="N1399" t="s">
        <v>125</v>
      </c>
      <c r="O1399" t="s">
        <v>126</v>
      </c>
      <c r="P1399" t="s">
        <v>127</v>
      </c>
      <c r="Q1399" t="s">
        <v>54</v>
      </c>
      <c r="R1399">
        <v>100894891</v>
      </c>
      <c r="S1399" t="s">
        <v>116</v>
      </c>
      <c r="T1399" t="s">
        <v>56</v>
      </c>
      <c r="U1399" t="s">
        <v>57</v>
      </c>
      <c r="V1399">
        <v>12283.33</v>
      </c>
      <c r="W1399">
        <v>21523.759999999998</v>
      </c>
      <c r="X1399">
        <v>19526.939999999999</v>
      </c>
      <c r="Y1399">
        <v>1</v>
      </c>
      <c r="Z1399">
        <v>1</v>
      </c>
      <c r="AA1399" s="1">
        <v>42779</v>
      </c>
      <c r="AB1399">
        <v>27000</v>
      </c>
      <c r="AC1399" t="s">
        <v>56</v>
      </c>
      <c r="AD1399" t="s">
        <v>128</v>
      </c>
    </row>
    <row r="1400" spans="1:30" x14ac:dyDescent="0.3">
      <c r="A1400">
        <v>91907</v>
      </c>
      <c r="B1400">
        <v>1</v>
      </c>
      <c r="C1400" t="s">
        <v>740</v>
      </c>
      <c r="D1400" t="s">
        <v>749</v>
      </c>
      <c r="E1400">
        <v>21400992</v>
      </c>
      <c r="F1400">
        <v>7119088638</v>
      </c>
      <c r="G1400" t="s">
        <v>46</v>
      </c>
      <c r="H1400" t="s">
        <v>47</v>
      </c>
      <c r="I1400" t="s">
        <v>48</v>
      </c>
      <c r="J1400">
        <v>7032</v>
      </c>
      <c r="K1400" t="s">
        <v>49</v>
      </c>
      <c r="L1400">
        <v>4119717</v>
      </c>
      <c r="M1400" t="s">
        <v>309</v>
      </c>
      <c r="N1400" t="s">
        <v>310</v>
      </c>
      <c r="O1400" t="s">
        <v>311</v>
      </c>
      <c r="P1400" t="s">
        <v>312</v>
      </c>
      <c r="Q1400" t="s">
        <v>54</v>
      </c>
      <c r="R1400">
        <v>100223303</v>
      </c>
      <c r="S1400" t="s">
        <v>64</v>
      </c>
      <c r="T1400" t="s">
        <v>56</v>
      </c>
      <c r="U1400" t="s">
        <v>57</v>
      </c>
      <c r="V1400">
        <v>4866.1400000000003</v>
      </c>
      <c r="W1400">
        <v>21386.57</v>
      </c>
      <c r="X1400">
        <v>19689.490000000002</v>
      </c>
      <c r="Y1400">
        <v>1</v>
      </c>
      <c r="Z1400">
        <v>1</v>
      </c>
      <c r="AA1400" s="1">
        <v>42779</v>
      </c>
      <c r="AB1400">
        <v>27000</v>
      </c>
      <c r="AC1400" t="s">
        <v>56</v>
      </c>
      <c r="AD1400" t="s">
        <v>313</v>
      </c>
    </row>
    <row r="1401" spans="1:30" x14ac:dyDescent="0.3">
      <c r="A1401">
        <v>92052</v>
      </c>
      <c r="B1401">
        <v>1</v>
      </c>
      <c r="C1401" t="s">
        <v>740</v>
      </c>
      <c r="D1401" t="s">
        <v>749</v>
      </c>
      <c r="E1401">
        <v>21400816</v>
      </c>
      <c r="F1401">
        <v>7119149081</v>
      </c>
      <c r="G1401" t="s">
        <v>46</v>
      </c>
      <c r="H1401" t="s">
        <v>47</v>
      </c>
      <c r="I1401" t="s">
        <v>48</v>
      </c>
      <c r="J1401">
        <v>7032</v>
      </c>
      <c r="K1401" t="s">
        <v>49</v>
      </c>
      <c r="L1401">
        <v>4205182</v>
      </c>
      <c r="M1401" t="s">
        <v>286</v>
      </c>
      <c r="N1401" t="s">
        <v>287</v>
      </c>
      <c r="O1401" t="s">
        <v>170</v>
      </c>
      <c r="P1401" t="s">
        <v>171</v>
      </c>
      <c r="Q1401" t="s">
        <v>54</v>
      </c>
      <c r="R1401">
        <v>100894891</v>
      </c>
      <c r="S1401" t="s">
        <v>116</v>
      </c>
      <c r="T1401" t="s">
        <v>56</v>
      </c>
      <c r="U1401" t="s">
        <v>57</v>
      </c>
      <c r="V1401">
        <v>8487.57</v>
      </c>
      <c r="W1401">
        <v>21282.39</v>
      </c>
      <c r="X1401">
        <v>19412.32</v>
      </c>
      <c r="Y1401">
        <v>1</v>
      </c>
      <c r="Z1401">
        <v>1</v>
      </c>
      <c r="AA1401" s="1">
        <v>42779</v>
      </c>
      <c r="AB1401">
        <v>27000</v>
      </c>
      <c r="AC1401" t="s">
        <v>56</v>
      </c>
      <c r="AD1401" t="s">
        <v>573</v>
      </c>
    </row>
    <row r="1402" spans="1:30" x14ac:dyDescent="0.3">
      <c r="A1402">
        <v>91945</v>
      </c>
      <c r="B1402">
        <v>1</v>
      </c>
      <c r="C1402" t="s">
        <v>740</v>
      </c>
      <c r="D1402" t="s">
        <v>749</v>
      </c>
      <c r="E1402">
        <v>21400980</v>
      </c>
      <c r="F1402">
        <v>7119104637</v>
      </c>
      <c r="G1402" t="s">
        <v>46</v>
      </c>
      <c r="H1402" t="s">
        <v>47</v>
      </c>
      <c r="I1402" t="s">
        <v>48</v>
      </c>
      <c r="J1402">
        <v>7032</v>
      </c>
      <c r="K1402" t="s">
        <v>49</v>
      </c>
      <c r="L1402">
        <v>942421</v>
      </c>
      <c r="M1402" t="s">
        <v>261</v>
      </c>
      <c r="N1402" t="s">
        <v>262</v>
      </c>
      <c r="O1402" t="s">
        <v>263</v>
      </c>
      <c r="P1402" t="s">
        <v>264</v>
      </c>
      <c r="Q1402" t="s">
        <v>54</v>
      </c>
      <c r="R1402">
        <v>100422206</v>
      </c>
      <c r="S1402" t="s">
        <v>615</v>
      </c>
      <c r="T1402" t="s">
        <v>56</v>
      </c>
      <c r="U1402" t="s">
        <v>57</v>
      </c>
      <c r="V1402">
        <v>3221.59</v>
      </c>
      <c r="W1402">
        <v>21203.74</v>
      </c>
      <c r="X1402">
        <v>19416.7</v>
      </c>
      <c r="Y1402">
        <v>1</v>
      </c>
      <c r="Z1402">
        <v>1</v>
      </c>
      <c r="AA1402" s="1">
        <v>42779</v>
      </c>
      <c r="AB1402">
        <v>27000</v>
      </c>
      <c r="AC1402" t="s">
        <v>56</v>
      </c>
      <c r="AD1402" t="s">
        <v>695</v>
      </c>
    </row>
    <row r="1403" spans="1:30" x14ac:dyDescent="0.3">
      <c r="A1403">
        <v>92083</v>
      </c>
      <c r="B1403">
        <v>1</v>
      </c>
      <c r="C1403" t="s">
        <v>740</v>
      </c>
      <c r="D1403" t="s">
        <v>749</v>
      </c>
      <c r="E1403">
        <v>21400982</v>
      </c>
      <c r="F1403">
        <v>7119172853</v>
      </c>
      <c r="G1403" t="s">
        <v>46</v>
      </c>
      <c r="H1403" t="s">
        <v>47</v>
      </c>
      <c r="I1403" t="s">
        <v>48</v>
      </c>
      <c r="J1403">
        <v>7032</v>
      </c>
      <c r="K1403" t="s">
        <v>49</v>
      </c>
      <c r="L1403">
        <v>4205182</v>
      </c>
      <c r="M1403" t="s">
        <v>286</v>
      </c>
      <c r="N1403" t="s">
        <v>287</v>
      </c>
      <c r="O1403" t="s">
        <v>170</v>
      </c>
      <c r="P1403" t="s">
        <v>171</v>
      </c>
      <c r="Q1403" t="s">
        <v>54</v>
      </c>
      <c r="R1403">
        <v>100894891</v>
      </c>
      <c r="S1403" t="s">
        <v>116</v>
      </c>
      <c r="T1403" t="s">
        <v>56</v>
      </c>
      <c r="U1403" t="s">
        <v>57</v>
      </c>
      <c r="V1403">
        <v>8487.57</v>
      </c>
      <c r="W1403">
        <v>20641.2</v>
      </c>
      <c r="X1403">
        <v>18839.2</v>
      </c>
      <c r="Y1403">
        <v>1</v>
      </c>
      <c r="Z1403">
        <v>1</v>
      </c>
      <c r="AA1403" s="1">
        <v>42779</v>
      </c>
      <c r="AB1403">
        <v>27000</v>
      </c>
      <c r="AC1403" t="s">
        <v>56</v>
      </c>
      <c r="AD1403" t="s">
        <v>573</v>
      </c>
    </row>
    <row r="1404" spans="1:30" x14ac:dyDescent="0.3">
      <c r="A1404">
        <v>92096</v>
      </c>
      <c r="B1404">
        <v>1</v>
      </c>
      <c r="C1404" t="s">
        <v>740</v>
      </c>
      <c r="D1404" t="s">
        <v>749</v>
      </c>
      <c r="E1404">
        <v>21400979</v>
      </c>
      <c r="F1404">
        <v>7119173546</v>
      </c>
      <c r="G1404" t="s">
        <v>46</v>
      </c>
      <c r="H1404" t="s">
        <v>47</v>
      </c>
      <c r="I1404" t="s">
        <v>48</v>
      </c>
      <c r="J1404">
        <v>7032</v>
      </c>
      <c r="K1404" t="s">
        <v>49</v>
      </c>
      <c r="L1404">
        <v>4205647</v>
      </c>
      <c r="M1404" t="s">
        <v>168</v>
      </c>
      <c r="N1404" t="s">
        <v>169</v>
      </c>
      <c r="O1404" t="s">
        <v>170</v>
      </c>
      <c r="P1404" t="s">
        <v>171</v>
      </c>
      <c r="Q1404" t="s">
        <v>54</v>
      </c>
      <c r="R1404">
        <v>100214689</v>
      </c>
      <c r="S1404" t="s">
        <v>155</v>
      </c>
      <c r="T1404" t="s">
        <v>56</v>
      </c>
      <c r="U1404" t="s">
        <v>57</v>
      </c>
      <c r="V1404">
        <v>13508.06</v>
      </c>
      <c r="W1404">
        <v>20079.88</v>
      </c>
      <c r="X1404">
        <v>18394.25</v>
      </c>
      <c r="Y1404">
        <v>1</v>
      </c>
      <c r="Z1404">
        <v>1</v>
      </c>
      <c r="AA1404" s="1">
        <v>42779</v>
      </c>
      <c r="AB1404">
        <v>27000</v>
      </c>
      <c r="AC1404" t="s">
        <v>56</v>
      </c>
      <c r="AD1404" t="s">
        <v>751</v>
      </c>
    </row>
    <row r="1405" spans="1:30" x14ac:dyDescent="0.3">
      <c r="A1405">
        <v>92587</v>
      </c>
      <c r="B1405">
        <v>1</v>
      </c>
      <c r="C1405" t="s">
        <v>740</v>
      </c>
      <c r="D1405" t="s">
        <v>753</v>
      </c>
      <c r="E1405">
        <v>21412924</v>
      </c>
      <c r="F1405">
        <v>7119188889</v>
      </c>
      <c r="G1405" t="s">
        <v>46</v>
      </c>
      <c r="H1405" t="s">
        <v>47</v>
      </c>
      <c r="I1405" t="s">
        <v>48</v>
      </c>
      <c r="J1405">
        <v>7032</v>
      </c>
      <c r="K1405" t="s">
        <v>49</v>
      </c>
      <c r="L1405">
        <v>3025769</v>
      </c>
      <c r="M1405" t="s">
        <v>62</v>
      </c>
      <c r="N1405" t="s">
        <v>63</v>
      </c>
      <c r="O1405" t="s">
        <v>52</v>
      </c>
      <c r="P1405" t="s">
        <v>53</v>
      </c>
      <c r="Q1405" t="s">
        <v>54</v>
      </c>
      <c r="R1405">
        <v>100223303</v>
      </c>
      <c r="S1405" t="s">
        <v>64</v>
      </c>
      <c r="T1405" t="s">
        <v>56</v>
      </c>
      <c r="U1405" t="s">
        <v>57</v>
      </c>
      <c r="V1405">
        <v>1484.49</v>
      </c>
      <c r="W1405">
        <v>24903.7</v>
      </c>
      <c r="X1405">
        <v>22965.599999999999</v>
      </c>
      <c r="Y1405">
        <v>1</v>
      </c>
      <c r="Z1405">
        <v>1</v>
      </c>
      <c r="AA1405" s="1">
        <v>42780</v>
      </c>
      <c r="AB1405">
        <v>27000</v>
      </c>
      <c r="AC1405" t="s">
        <v>56</v>
      </c>
      <c r="AD1405" t="s">
        <v>65</v>
      </c>
    </row>
    <row r="1406" spans="1:30" x14ac:dyDescent="0.3">
      <c r="A1406">
        <v>92519</v>
      </c>
      <c r="B1406">
        <v>1</v>
      </c>
      <c r="C1406" t="s">
        <v>740</v>
      </c>
      <c r="D1406" t="s">
        <v>753</v>
      </c>
      <c r="E1406">
        <v>21412918</v>
      </c>
      <c r="F1406">
        <v>7119177609</v>
      </c>
      <c r="G1406" t="s">
        <v>46</v>
      </c>
      <c r="H1406" t="s">
        <v>47</v>
      </c>
      <c r="I1406" t="s">
        <v>48</v>
      </c>
      <c r="J1406">
        <v>7032</v>
      </c>
      <c r="K1406" t="s">
        <v>49</v>
      </c>
      <c r="L1406">
        <v>940117</v>
      </c>
      <c r="M1406" t="s">
        <v>69</v>
      </c>
      <c r="N1406" t="s">
        <v>70</v>
      </c>
      <c r="O1406" t="s">
        <v>71</v>
      </c>
      <c r="P1406" t="s">
        <v>72</v>
      </c>
      <c r="Q1406" t="s">
        <v>54</v>
      </c>
      <c r="R1406">
        <v>100994845</v>
      </c>
      <c r="S1406" t="s">
        <v>86</v>
      </c>
      <c r="T1406" t="s">
        <v>56</v>
      </c>
      <c r="U1406" t="s">
        <v>57</v>
      </c>
      <c r="V1406">
        <v>10986.56</v>
      </c>
      <c r="W1406">
        <v>23811.85</v>
      </c>
      <c r="X1406">
        <v>21292.76</v>
      </c>
      <c r="Y1406">
        <v>1</v>
      </c>
      <c r="Z1406">
        <v>1</v>
      </c>
      <c r="AA1406" s="1">
        <v>42780</v>
      </c>
      <c r="AB1406">
        <v>27000</v>
      </c>
      <c r="AC1406" t="s">
        <v>56</v>
      </c>
      <c r="AD1406" t="s">
        <v>236</v>
      </c>
    </row>
    <row r="1407" spans="1:30" x14ac:dyDescent="0.3">
      <c r="A1407">
        <v>92440</v>
      </c>
      <c r="B1407">
        <v>1</v>
      </c>
      <c r="C1407" t="s">
        <v>740</v>
      </c>
      <c r="D1407" t="s">
        <v>753</v>
      </c>
      <c r="E1407">
        <v>21412916</v>
      </c>
      <c r="F1407">
        <v>7119159184</v>
      </c>
      <c r="G1407" t="s">
        <v>46</v>
      </c>
      <c r="H1407" t="s">
        <v>47</v>
      </c>
      <c r="I1407" t="s">
        <v>48</v>
      </c>
      <c r="J1407">
        <v>7032</v>
      </c>
      <c r="K1407" t="s">
        <v>49</v>
      </c>
      <c r="L1407">
        <v>659338</v>
      </c>
      <c r="M1407" t="s">
        <v>50</v>
      </c>
      <c r="N1407" t="s">
        <v>51</v>
      </c>
      <c r="O1407" t="s">
        <v>52</v>
      </c>
      <c r="P1407" t="s">
        <v>53</v>
      </c>
      <c r="Q1407" t="s">
        <v>54</v>
      </c>
      <c r="R1407">
        <v>101093720</v>
      </c>
      <c r="S1407" t="s">
        <v>55</v>
      </c>
      <c r="T1407" t="s">
        <v>56</v>
      </c>
      <c r="U1407" t="s">
        <v>57</v>
      </c>
      <c r="V1407">
        <v>1683.12</v>
      </c>
      <c r="W1407">
        <v>23593.919999999998</v>
      </c>
      <c r="X1407">
        <v>21741.599999999999</v>
      </c>
      <c r="Y1407">
        <v>1</v>
      </c>
      <c r="Z1407">
        <v>1</v>
      </c>
      <c r="AA1407" s="1">
        <v>42780</v>
      </c>
      <c r="AB1407">
        <v>27000</v>
      </c>
      <c r="AC1407" t="s">
        <v>56</v>
      </c>
      <c r="AD1407" t="s">
        <v>220</v>
      </c>
    </row>
    <row r="1408" spans="1:30" x14ac:dyDescent="0.3">
      <c r="A1408">
        <v>92520</v>
      </c>
      <c r="B1408">
        <v>1</v>
      </c>
      <c r="C1408" t="s">
        <v>740</v>
      </c>
      <c r="D1408" t="s">
        <v>753</v>
      </c>
      <c r="E1408">
        <v>21412919</v>
      </c>
      <c r="F1408">
        <v>7119177610</v>
      </c>
      <c r="G1408" t="s">
        <v>46</v>
      </c>
      <c r="H1408" t="s">
        <v>47</v>
      </c>
      <c r="I1408" t="s">
        <v>48</v>
      </c>
      <c r="J1408">
        <v>7032</v>
      </c>
      <c r="K1408" t="s">
        <v>49</v>
      </c>
      <c r="L1408">
        <v>3091654</v>
      </c>
      <c r="M1408" t="s">
        <v>364</v>
      </c>
      <c r="N1408" t="s">
        <v>365</v>
      </c>
      <c r="O1408" t="s">
        <v>207</v>
      </c>
      <c r="P1408" t="s">
        <v>208</v>
      </c>
      <c r="Q1408" t="s">
        <v>54</v>
      </c>
      <c r="R1408">
        <v>100223303</v>
      </c>
      <c r="S1408" t="s">
        <v>64</v>
      </c>
      <c r="T1408" t="s">
        <v>56</v>
      </c>
      <c r="U1408" t="s">
        <v>57</v>
      </c>
      <c r="V1408">
        <v>3313.89</v>
      </c>
      <c r="W1408">
        <v>23203.41</v>
      </c>
      <c r="X1408">
        <v>21297.68</v>
      </c>
      <c r="Y1408">
        <v>1</v>
      </c>
      <c r="Z1408">
        <v>1</v>
      </c>
      <c r="AA1408" s="1">
        <v>42780</v>
      </c>
      <c r="AB1408">
        <v>27000</v>
      </c>
      <c r="AC1408" t="s">
        <v>56</v>
      </c>
      <c r="AD1408" t="s">
        <v>366</v>
      </c>
    </row>
    <row r="1409" spans="1:30" x14ac:dyDescent="0.3">
      <c r="A1409">
        <v>92521</v>
      </c>
      <c r="B1409">
        <v>1</v>
      </c>
      <c r="C1409" t="s">
        <v>740</v>
      </c>
      <c r="D1409" t="s">
        <v>753</v>
      </c>
      <c r="E1409">
        <v>21412920</v>
      </c>
      <c r="F1409">
        <v>7119177611</v>
      </c>
      <c r="G1409" t="s">
        <v>46</v>
      </c>
      <c r="H1409" t="s">
        <v>47</v>
      </c>
      <c r="I1409" t="s">
        <v>48</v>
      </c>
      <c r="J1409">
        <v>7032</v>
      </c>
      <c r="K1409" t="s">
        <v>49</v>
      </c>
      <c r="L1409">
        <v>941735</v>
      </c>
      <c r="M1409" t="s">
        <v>124</v>
      </c>
      <c r="N1409" t="s">
        <v>125</v>
      </c>
      <c r="O1409" t="s">
        <v>126</v>
      </c>
      <c r="P1409" t="s">
        <v>127</v>
      </c>
      <c r="Q1409" t="s">
        <v>54</v>
      </c>
      <c r="R1409">
        <v>100894891</v>
      </c>
      <c r="S1409" t="s">
        <v>116</v>
      </c>
      <c r="T1409" t="s">
        <v>56</v>
      </c>
      <c r="U1409" t="s">
        <v>57</v>
      </c>
      <c r="V1409">
        <v>12283.33</v>
      </c>
      <c r="W1409">
        <v>21960.18</v>
      </c>
      <c r="X1409">
        <v>20052.96</v>
      </c>
      <c r="Y1409">
        <v>1</v>
      </c>
      <c r="Z1409">
        <v>1</v>
      </c>
      <c r="AA1409" s="1">
        <v>42780</v>
      </c>
      <c r="AB1409">
        <v>27000</v>
      </c>
      <c r="AC1409" t="s">
        <v>56</v>
      </c>
      <c r="AD1409" t="s">
        <v>128</v>
      </c>
    </row>
    <row r="1410" spans="1:30" x14ac:dyDescent="0.3">
      <c r="A1410">
        <v>92524</v>
      </c>
      <c r="B1410">
        <v>1</v>
      </c>
      <c r="C1410" t="s">
        <v>740</v>
      </c>
      <c r="D1410" t="s">
        <v>753</v>
      </c>
      <c r="E1410">
        <v>21412923</v>
      </c>
      <c r="F1410">
        <v>7119177614</v>
      </c>
      <c r="G1410" t="s">
        <v>46</v>
      </c>
      <c r="H1410" t="s">
        <v>47</v>
      </c>
      <c r="I1410" t="s">
        <v>48</v>
      </c>
      <c r="J1410">
        <v>7032</v>
      </c>
      <c r="K1410" t="s">
        <v>49</v>
      </c>
      <c r="L1410">
        <v>931560</v>
      </c>
      <c r="M1410" t="s">
        <v>337</v>
      </c>
      <c r="N1410" t="s">
        <v>338</v>
      </c>
      <c r="O1410" t="s">
        <v>241</v>
      </c>
      <c r="P1410" t="s">
        <v>242</v>
      </c>
      <c r="Q1410" t="s">
        <v>54</v>
      </c>
      <c r="R1410">
        <v>100422206</v>
      </c>
      <c r="S1410" t="s">
        <v>615</v>
      </c>
      <c r="T1410" t="s">
        <v>56</v>
      </c>
      <c r="U1410" t="s">
        <v>57</v>
      </c>
      <c r="V1410">
        <v>2504.79</v>
      </c>
      <c r="W1410">
        <v>21844.2</v>
      </c>
      <c r="X1410">
        <v>20109.599999999999</v>
      </c>
      <c r="Y1410">
        <v>1</v>
      </c>
      <c r="Z1410">
        <v>1</v>
      </c>
      <c r="AA1410" s="1">
        <v>42780</v>
      </c>
      <c r="AB1410">
        <v>27000</v>
      </c>
      <c r="AC1410" t="s">
        <v>56</v>
      </c>
      <c r="AD1410" t="s">
        <v>616</v>
      </c>
    </row>
    <row r="1411" spans="1:30" x14ac:dyDescent="0.3">
      <c r="A1411">
        <v>92522</v>
      </c>
      <c r="B1411">
        <v>1</v>
      </c>
      <c r="C1411" t="s">
        <v>740</v>
      </c>
      <c r="D1411" t="s">
        <v>753</v>
      </c>
      <c r="E1411">
        <v>21412921</v>
      </c>
      <c r="F1411">
        <v>7119177612</v>
      </c>
      <c r="G1411" t="s">
        <v>46</v>
      </c>
      <c r="H1411" t="s">
        <v>47</v>
      </c>
      <c r="I1411" t="s">
        <v>48</v>
      </c>
      <c r="J1411">
        <v>7032</v>
      </c>
      <c r="K1411" t="s">
        <v>49</v>
      </c>
      <c r="L1411">
        <v>940117</v>
      </c>
      <c r="M1411" t="s">
        <v>69</v>
      </c>
      <c r="N1411" t="s">
        <v>70</v>
      </c>
      <c r="O1411" t="s">
        <v>71</v>
      </c>
      <c r="P1411" t="s">
        <v>72</v>
      </c>
      <c r="Q1411" t="s">
        <v>54</v>
      </c>
      <c r="R1411">
        <v>100994845</v>
      </c>
      <c r="S1411" t="s">
        <v>86</v>
      </c>
      <c r="T1411" t="s">
        <v>56</v>
      </c>
      <c r="U1411" t="s">
        <v>57</v>
      </c>
      <c r="V1411">
        <v>10986.56</v>
      </c>
      <c r="W1411">
        <v>20210.099999999999</v>
      </c>
      <c r="X1411">
        <v>18200.8</v>
      </c>
      <c r="Y1411">
        <v>1</v>
      </c>
      <c r="Z1411">
        <v>1</v>
      </c>
      <c r="AA1411" s="1">
        <v>42780</v>
      </c>
      <c r="AB1411">
        <v>27000</v>
      </c>
      <c r="AC1411" t="s">
        <v>56</v>
      </c>
      <c r="AD1411" t="s">
        <v>236</v>
      </c>
    </row>
    <row r="1412" spans="1:30" x14ac:dyDescent="0.3">
      <c r="A1412">
        <v>92609</v>
      </c>
      <c r="B1412">
        <v>1</v>
      </c>
      <c r="C1412" t="s">
        <v>740</v>
      </c>
      <c r="D1412" t="s">
        <v>753</v>
      </c>
      <c r="E1412">
        <v>21412917</v>
      </c>
      <c r="F1412">
        <v>7119213830</v>
      </c>
      <c r="G1412" t="s">
        <v>46</v>
      </c>
      <c r="H1412" t="s">
        <v>47</v>
      </c>
      <c r="I1412" t="s">
        <v>48</v>
      </c>
      <c r="J1412">
        <v>7032</v>
      </c>
      <c r="K1412" t="s">
        <v>49</v>
      </c>
      <c r="L1412">
        <v>659338</v>
      </c>
      <c r="M1412" t="s">
        <v>50</v>
      </c>
      <c r="N1412" t="s">
        <v>51</v>
      </c>
      <c r="O1412" t="s">
        <v>52</v>
      </c>
      <c r="P1412" t="s">
        <v>53</v>
      </c>
      <c r="Q1412" t="s">
        <v>54</v>
      </c>
      <c r="R1412">
        <v>101093720</v>
      </c>
      <c r="S1412" t="s">
        <v>55</v>
      </c>
      <c r="T1412" t="s">
        <v>56</v>
      </c>
      <c r="U1412" t="s">
        <v>57</v>
      </c>
      <c r="V1412">
        <v>1683.12</v>
      </c>
      <c r="W1412">
        <v>16736.22</v>
      </c>
      <c r="X1412">
        <v>15056</v>
      </c>
      <c r="Y1412">
        <v>1</v>
      </c>
      <c r="Z1412">
        <v>1</v>
      </c>
      <c r="AA1412" s="1">
        <v>42780</v>
      </c>
      <c r="AB1412">
        <v>27000</v>
      </c>
      <c r="AC1412" t="s">
        <v>56</v>
      </c>
      <c r="AD1412" t="s">
        <v>220</v>
      </c>
    </row>
    <row r="1413" spans="1:30" x14ac:dyDescent="0.3">
      <c r="A1413">
        <v>93472</v>
      </c>
      <c r="B1413">
        <v>1</v>
      </c>
      <c r="C1413" t="s">
        <v>740</v>
      </c>
      <c r="D1413" t="s">
        <v>754</v>
      </c>
      <c r="E1413">
        <v>21424908</v>
      </c>
      <c r="F1413">
        <v>7119178198</v>
      </c>
      <c r="G1413" t="s">
        <v>46</v>
      </c>
      <c r="H1413" t="s">
        <v>47</v>
      </c>
      <c r="I1413" t="s">
        <v>48</v>
      </c>
      <c r="J1413">
        <v>7032</v>
      </c>
      <c r="K1413" t="s">
        <v>49</v>
      </c>
      <c r="L1413">
        <v>4072295</v>
      </c>
      <c r="M1413" t="s">
        <v>377</v>
      </c>
      <c r="N1413" t="s">
        <v>225</v>
      </c>
      <c r="O1413" t="s">
        <v>207</v>
      </c>
      <c r="P1413" t="s">
        <v>208</v>
      </c>
      <c r="Q1413" t="s">
        <v>54</v>
      </c>
      <c r="R1413">
        <v>100223303</v>
      </c>
      <c r="S1413" t="s">
        <v>64</v>
      </c>
      <c r="T1413" t="s">
        <v>56</v>
      </c>
      <c r="U1413" t="s">
        <v>57</v>
      </c>
      <c r="V1413">
        <v>3353.81</v>
      </c>
      <c r="W1413">
        <v>24264.29</v>
      </c>
      <c r="X1413">
        <v>22228.86</v>
      </c>
      <c r="Y1413">
        <v>1</v>
      </c>
      <c r="Z1413">
        <v>1</v>
      </c>
      <c r="AA1413" s="1">
        <v>42781</v>
      </c>
      <c r="AB1413">
        <v>27000</v>
      </c>
      <c r="AC1413" t="s">
        <v>56</v>
      </c>
      <c r="AD1413" t="s">
        <v>689</v>
      </c>
    </row>
    <row r="1414" spans="1:30" x14ac:dyDescent="0.3">
      <c r="A1414">
        <v>93549</v>
      </c>
      <c r="B1414">
        <v>1</v>
      </c>
      <c r="C1414" t="s">
        <v>740</v>
      </c>
      <c r="D1414" t="s">
        <v>754</v>
      </c>
      <c r="E1414">
        <v>21424905</v>
      </c>
      <c r="F1414">
        <v>7119188865</v>
      </c>
      <c r="G1414" t="s">
        <v>46</v>
      </c>
      <c r="H1414" t="s">
        <v>47</v>
      </c>
      <c r="I1414" t="s">
        <v>48</v>
      </c>
      <c r="J1414">
        <v>7032</v>
      </c>
      <c r="K1414" t="s">
        <v>49</v>
      </c>
      <c r="L1414">
        <v>1489016</v>
      </c>
      <c r="M1414" t="s">
        <v>332</v>
      </c>
      <c r="N1414" t="s">
        <v>333</v>
      </c>
      <c r="O1414" t="s">
        <v>99</v>
      </c>
      <c r="P1414" t="s">
        <v>100</v>
      </c>
      <c r="Q1414" t="s">
        <v>54</v>
      </c>
      <c r="R1414">
        <v>100223303</v>
      </c>
      <c r="S1414" t="s">
        <v>64</v>
      </c>
      <c r="T1414" t="s">
        <v>56</v>
      </c>
      <c r="U1414" t="s">
        <v>57</v>
      </c>
      <c r="V1414">
        <v>9262.89</v>
      </c>
      <c r="W1414">
        <v>24258.1</v>
      </c>
      <c r="X1414">
        <v>21977.24</v>
      </c>
      <c r="Y1414">
        <v>1</v>
      </c>
      <c r="Z1414">
        <v>1</v>
      </c>
      <c r="AA1414" s="1">
        <v>42781</v>
      </c>
      <c r="AB1414">
        <v>27000</v>
      </c>
      <c r="AC1414" t="s">
        <v>56</v>
      </c>
      <c r="AD1414" t="s">
        <v>428</v>
      </c>
    </row>
    <row r="1415" spans="1:30" x14ac:dyDescent="0.3">
      <c r="A1415">
        <v>93487</v>
      </c>
      <c r="B1415">
        <v>1</v>
      </c>
      <c r="C1415" t="s">
        <v>740</v>
      </c>
      <c r="D1415" t="s">
        <v>754</v>
      </c>
      <c r="E1415">
        <v>21424901</v>
      </c>
      <c r="F1415">
        <v>7119181336</v>
      </c>
      <c r="G1415" t="s">
        <v>46</v>
      </c>
      <c r="H1415" t="s">
        <v>47</v>
      </c>
      <c r="I1415" t="s">
        <v>48</v>
      </c>
      <c r="J1415">
        <v>7032</v>
      </c>
      <c r="K1415" t="s">
        <v>49</v>
      </c>
      <c r="L1415">
        <v>4119717</v>
      </c>
      <c r="M1415" t="s">
        <v>309</v>
      </c>
      <c r="N1415" t="s">
        <v>310</v>
      </c>
      <c r="O1415" t="s">
        <v>311</v>
      </c>
      <c r="P1415" t="s">
        <v>312</v>
      </c>
      <c r="Q1415" t="s">
        <v>54</v>
      </c>
      <c r="R1415">
        <v>100223303</v>
      </c>
      <c r="S1415" t="s">
        <v>64</v>
      </c>
      <c r="T1415" t="s">
        <v>56</v>
      </c>
      <c r="U1415" t="s">
        <v>57</v>
      </c>
      <c r="V1415">
        <v>4866.1400000000003</v>
      </c>
      <c r="W1415">
        <v>23859.29</v>
      </c>
      <c r="X1415">
        <v>21971.3</v>
      </c>
      <c r="Y1415">
        <v>1</v>
      </c>
      <c r="Z1415">
        <v>1</v>
      </c>
      <c r="AA1415" s="1">
        <v>42781</v>
      </c>
      <c r="AB1415">
        <v>27000</v>
      </c>
      <c r="AC1415" t="s">
        <v>56</v>
      </c>
      <c r="AD1415" t="s">
        <v>313</v>
      </c>
    </row>
    <row r="1416" spans="1:30" x14ac:dyDescent="0.3">
      <c r="A1416">
        <v>93550</v>
      </c>
      <c r="B1416">
        <v>1</v>
      </c>
      <c r="C1416" t="s">
        <v>740</v>
      </c>
      <c r="D1416" t="s">
        <v>754</v>
      </c>
      <c r="E1416">
        <v>21424906</v>
      </c>
      <c r="F1416">
        <v>7119188866</v>
      </c>
      <c r="G1416" t="s">
        <v>46</v>
      </c>
      <c r="H1416" t="s">
        <v>47</v>
      </c>
      <c r="I1416" t="s">
        <v>48</v>
      </c>
      <c r="J1416">
        <v>7032</v>
      </c>
      <c r="K1416" t="s">
        <v>49</v>
      </c>
      <c r="L1416">
        <v>1460970</v>
      </c>
      <c r="M1416" t="s">
        <v>386</v>
      </c>
      <c r="N1416" t="s">
        <v>113</v>
      </c>
      <c r="O1416" t="s">
        <v>114</v>
      </c>
      <c r="P1416" t="s">
        <v>115</v>
      </c>
      <c r="Q1416" t="s">
        <v>54</v>
      </c>
      <c r="R1416">
        <v>100894891</v>
      </c>
      <c r="S1416" t="s">
        <v>116</v>
      </c>
      <c r="T1416" t="s">
        <v>56</v>
      </c>
      <c r="U1416" t="s">
        <v>57</v>
      </c>
      <c r="V1416">
        <v>13194.68</v>
      </c>
      <c r="W1416">
        <v>23025.5</v>
      </c>
      <c r="X1416">
        <v>21057.8</v>
      </c>
      <c r="Y1416">
        <v>1</v>
      </c>
      <c r="Z1416">
        <v>1</v>
      </c>
      <c r="AA1416" s="1">
        <v>42781</v>
      </c>
      <c r="AB1416">
        <v>27000</v>
      </c>
      <c r="AC1416" t="s">
        <v>56</v>
      </c>
      <c r="AD1416" t="s">
        <v>117</v>
      </c>
    </row>
    <row r="1417" spans="1:30" x14ac:dyDescent="0.3">
      <c r="A1417">
        <v>93564</v>
      </c>
      <c r="B1417">
        <v>1</v>
      </c>
      <c r="C1417" t="s">
        <v>740</v>
      </c>
      <c r="D1417" t="s">
        <v>754</v>
      </c>
      <c r="E1417">
        <v>21424912</v>
      </c>
      <c r="F1417">
        <v>7119213821</v>
      </c>
      <c r="G1417" t="s">
        <v>46</v>
      </c>
      <c r="H1417" t="s">
        <v>47</v>
      </c>
      <c r="I1417" t="s">
        <v>48</v>
      </c>
      <c r="J1417">
        <v>7032</v>
      </c>
      <c r="K1417" t="s">
        <v>49</v>
      </c>
      <c r="L1417">
        <v>3202973</v>
      </c>
      <c r="M1417" t="s">
        <v>136</v>
      </c>
      <c r="N1417" t="s">
        <v>83</v>
      </c>
      <c r="O1417" t="s">
        <v>84</v>
      </c>
      <c r="P1417" t="s">
        <v>85</v>
      </c>
      <c r="Q1417" t="s">
        <v>54</v>
      </c>
      <c r="R1417">
        <v>100994845</v>
      </c>
      <c r="S1417" t="s">
        <v>86</v>
      </c>
      <c r="T1417" t="s">
        <v>56</v>
      </c>
      <c r="U1417" t="s">
        <v>57</v>
      </c>
      <c r="V1417">
        <v>10806.45</v>
      </c>
      <c r="W1417">
        <v>22549.1</v>
      </c>
      <c r="X1417">
        <v>19359.48</v>
      </c>
      <c r="Y1417">
        <v>1</v>
      </c>
      <c r="Z1417">
        <v>1</v>
      </c>
      <c r="AA1417" s="1">
        <v>42781</v>
      </c>
      <c r="AB1417">
        <v>27000</v>
      </c>
      <c r="AC1417" t="s">
        <v>56</v>
      </c>
      <c r="AD1417" t="s">
        <v>87</v>
      </c>
    </row>
    <row r="1418" spans="1:30" x14ac:dyDescent="0.3">
      <c r="A1418">
        <v>93565</v>
      </c>
      <c r="B1418">
        <v>1</v>
      </c>
      <c r="C1418" t="s">
        <v>740</v>
      </c>
      <c r="D1418" t="s">
        <v>754</v>
      </c>
      <c r="E1418">
        <v>21424913</v>
      </c>
      <c r="F1418">
        <v>7119213822</v>
      </c>
      <c r="G1418" t="s">
        <v>46</v>
      </c>
      <c r="H1418" t="s">
        <v>47</v>
      </c>
      <c r="I1418" t="s">
        <v>48</v>
      </c>
      <c r="J1418">
        <v>7032</v>
      </c>
      <c r="K1418" t="s">
        <v>49</v>
      </c>
      <c r="L1418">
        <v>5097777</v>
      </c>
      <c r="M1418" t="s">
        <v>399</v>
      </c>
      <c r="N1418" t="s">
        <v>400</v>
      </c>
      <c r="O1418" t="s">
        <v>99</v>
      </c>
      <c r="P1418" t="s">
        <v>100</v>
      </c>
      <c r="Q1418" t="s">
        <v>54</v>
      </c>
      <c r="R1418">
        <v>100994845</v>
      </c>
      <c r="S1418" t="s">
        <v>86</v>
      </c>
      <c r="T1418" t="s">
        <v>56</v>
      </c>
      <c r="U1418" t="s">
        <v>57</v>
      </c>
      <c r="V1418">
        <v>6754.03</v>
      </c>
      <c r="W1418">
        <v>22211.66</v>
      </c>
      <c r="X1418">
        <v>20274.919999999998</v>
      </c>
      <c r="Y1418">
        <v>1</v>
      </c>
      <c r="Z1418">
        <v>1</v>
      </c>
      <c r="AA1418" s="1">
        <v>42781</v>
      </c>
      <c r="AB1418">
        <v>27000</v>
      </c>
      <c r="AC1418" t="s">
        <v>56</v>
      </c>
      <c r="AD1418" t="s">
        <v>401</v>
      </c>
    </row>
    <row r="1419" spans="1:30" x14ac:dyDescent="0.3">
      <c r="A1419">
        <v>93546</v>
      </c>
      <c r="B1419">
        <v>1</v>
      </c>
      <c r="C1419" t="s">
        <v>740</v>
      </c>
      <c r="D1419" t="s">
        <v>754</v>
      </c>
      <c r="E1419">
        <v>21424900</v>
      </c>
      <c r="F1419">
        <v>7119188779</v>
      </c>
      <c r="G1419" t="s">
        <v>46</v>
      </c>
      <c r="H1419" t="s">
        <v>47</v>
      </c>
      <c r="I1419" t="s">
        <v>48</v>
      </c>
      <c r="J1419">
        <v>7032</v>
      </c>
      <c r="K1419" t="s">
        <v>49</v>
      </c>
      <c r="L1419">
        <v>3782207</v>
      </c>
      <c r="M1419" t="s">
        <v>112</v>
      </c>
      <c r="N1419" t="s">
        <v>113</v>
      </c>
      <c r="O1419" t="s">
        <v>114</v>
      </c>
      <c r="P1419" t="s">
        <v>115</v>
      </c>
      <c r="Q1419" t="s">
        <v>54</v>
      </c>
      <c r="R1419">
        <v>100894891</v>
      </c>
      <c r="S1419" t="s">
        <v>116</v>
      </c>
      <c r="T1419" t="s">
        <v>56</v>
      </c>
      <c r="U1419" t="s">
        <v>57</v>
      </c>
      <c r="V1419">
        <v>13194.68</v>
      </c>
      <c r="W1419">
        <v>22125.24</v>
      </c>
      <c r="X1419">
        <v>20249.150000000001</v>
      </c>
      <c r="Y1419">
        <v>1</v>
      </c>
      <c r="Z1419">
        <v>1</v>
      </c>
      <c r="AA1419" s="1">
        <v>42781</v>
      </c>
      <c r="AB1419">
        <v>27000</v>
      </c>
      <c r="AC1419" t="s">
        <v>56</v>
      </c>
      <c r="AD1419" t="s">
        <v>117</v>
      </c>
    </row>
    <row r="1420" spans="1:30" x14ac:dyDescent="0.3">
      <c r="A1420">
        <v>93752</v>
      </c>
      <c r="B1420">
        <v>1</v>
      </c>
      <c r="C1420" t="s">
        <v>740</v>
      </c>
      <c r="D1420" t="s">
        <v>754</v>
      </c>
      <c r="E1420">
        <v>21424896</v>
      </c>
      <c r="F1420">
        <v>7119253629</v>
      </c>
      <c r="G1420" t="s">
        <v>46</v>
      </c>
      <c r="H1420" t="s">
        <v>47</v>
      </c>
      <c r="I1420" t="s">
        <v>48</v>
      </c>
      <c r="J1420">
        <v>7032</v>
      </c>
      <c r="K1420" t="s">
        <v>49</v>
      </c>
      <c r="L1420">
        <v>915409</v>
      </c>
      <c r="M1420" t="s">
        <v>247</v>
      </c>
      <c r="N1420" t="s">
        <v>248</v>
      </c>
      <c r="O1420" t="s">
        <v>249</v>
      </c>
      <c r="P1420" t="s">
        <v>250</v>
      </c>
      <c r="Q1420" t="s">
        <v>54</v>
      </c>
      <c r="R1420">
        <v>100422206</v>
      </c>
      <c r="S1420" t="s">
        <v>615</v>
      </c>
      <c r="T1420" t="s">
        <v>56</v>
      </c>
      <c r="U1420" t="s">
        <v>57</v>
      </c>
      <c r="V1420">
        <v>4502.6899999999996</v>
      </c>
      <c r="W1420">
        <v>22121.84</v>
      </c>
      <c r="X1420">
        <v>20312.8</v>
      </c>
      <c r="Y1420">
        <v>1</v>
      </c>
      <c r="Z1420">
        <v>1</v>
      </c>
      <c r="AA1420" s="1">
        <v>42781</v>
      </c>
      <c r="AB1420">
        <v>27000</v>
      </c>
      <c r="AC1420" t="s">
        <v>56</v>
      </c>
      <c r="AD1420" t="s">
        <v>634</v>
      </c>
    </row>
    <row r="1421" spans="1:30" x14ac:dyDescent="0.3">
      <c r="A1421">
        <v>93551</v>
      </c>
      <c r="B1421">
        <v>1</v>
      </c>
      <c r="C1421" t="s">
        <v>740</v>
      </c>
      <c r="D1421" t="s">
        <v>754</v>
      </c>
      <c r="E1421">
        <v>21424914</v>
      </c>
      <c r="F1421">
        <v>7119188965</v>
      </c>
      <c r="G1421" t="s">
        <v>46</v>
      </c>
      <c r="H1421" t="s">
        <v>47</v>
      </c>
      <c r="I1421" t="s">
        <v>48</v>
      </c>
      <c r="J1421">
        <v>7032</v>
      </c>
      <c r="K1421" t="s">
        <v>49</v>
      </c>
      <c r="L1421">
        <v>1301428</v>
      </c>
      <c r="M1421" t="s">
        <v>395</v>
      </c>
      <c r="N1421" t="s">
        <v>396</v>
      </c>
      <c r="O1421" t="s">
        <v>99</v>
      </c>
      <c r="P1421" t="s">
        <v>100</v>
      </c>
      <c r="Q1421" t="s">
        <v>54</v>
      </c>
      <c r="R1421">
        <v>100894891</v>
      </c>
      <c r="S1421" t="s">
        <v>116</v>
      </c>
      <c r="T1421" t="s">
        <v>56</v>
      </c>
      <c r="U1421" t="s">
        <v>57</v>
      </c>
      <c r="V1421">
        <v>7674.38</v>
      </c>
      <c r="W1421">
        <v>21974.55</v>
      </c>
      <c r="X1421">
        <v>20018.5</v>
      </c>
      <c r="Y1421">
        <v>1</v>
      </c>
      <c r="Z1421">
        <v>1</v>
      </c>
      <c r="AA1421" s="1">
        <v>42781</v>
      </c>
      <c r="AB1421">
        <v>27000</v>
      </c>
      <c r="AC1421" t="s">
        <v>56</v>
      </c>
      <c r="AD1421" t="s">
        <v>532</v>
      </c>
    </row>
    <row r="1422" spans="1:30" x14ac:dyDescent="0.3">
      <c r="A1422">
        <v>93754</v>
      </c>
      <c r="B1422">
        <v>1</v>
      </c>
      <c r="C1422" t="s">
        <v>740</v>
      </c>
      <c r="D1422" t="s">
        <v>754</v>
      </c>
      <c r="E1422">
        <v>21424916</v>
      </c>
      <c r="F1422">
        <v>7119253640</v>
      </c>
      <c r="G1422" t="s">
        <v>46</v>
      </c>
      <c r="H1422" t="s">
        <v>47</v>
      </c>
      <c r="I1422" t="s">
        <v>48</v>
      </c>
      <c r="J1422">
        <v>7032</v>
      </c>
      <c r="K1422" t="s">
        <v>49</v>
      </c>
      <c r="L1422">
        <v>925239</v>
      </c>
      <c r="M1422" t="s">
        <v>97</v>
      </c>
      <c r="N1422" t="s">
        <v>98</v>
      </c>
      <c r="O1422" t="s">
        <v>99</v>
      </c>
      <c r="P1422" t="s">
        <v>100</v>
      </c>
      <c r="Q1422" t="s">
        <v>54</v>
      </c>
      <c r="R1422">
        <v>100223303</v>
      </c>
      <c r="S1422" t="s">
        <v>64</v>
      </c>
      <c r="T1422" t="s">
        <v>56</v>
      </c>
      <c r="U1422" t="s">
        <v>57</v>
      </c>
      <c r="V1422">
        <v>6311.04</v>
      </c>
      <c r="W1422">
        <v>21689.9</v>
      </c>
      <c r="X1422">
        <v>19919.05</v>
      </c>
      <c r="Y1422">
        <v>1</v>
      </c>
      <c r="Z1422">
        <v>1</v>
      </c>
      <c r="AA1422" s="1">
        <v>42781</v>
      </c>
      <c r="AB1422">
        <v>27000</v>
      </c>
      <c r="AC1422" t="s">
        <v>56</v>
      </c>
      <c r="AD1422" t="s">
        <v>101</v>
      </c>
    </row>
    <row r="1423" spans="1:30" x14ac:dyDescent="0.3">
      <c r="A1423">
        <v>93488</v>
      </c>
      <c r="B1423">
        <v>1</v>
      </c>
      <c r="C1423" t="s">
        <v>740</v>
      </c>
      <c r="D1423" t="s">
        <v>754</v>
      </c>
      <c r="E1423">
        <v>21424902</v>
      </c>
      <c r="F1423">
        <v>7119181337</v>
      </c>
      <c r="G1423" t="s">
        <v>46</v>
      </c>
      <c r="H1423" t="s">
        <v>47</v>
      </c>
      <c r="I1423" t="s">
        <v>48</v>
      </c>
      <c r="J1423">
        <v>7032</v>
      </c>
      <c r="K1423" t="s">
        <v>49</v>
      </c>
      <c r="L1423">
        <v>2064813</v>
      </c>
      <c r="M1423" t="s">
        <v>256</v>
      </c>
      <c r="N1423" t="s">
        <v>257</v>
      </c>
      <c r="O1423" t="s">
        <v>215</v>
      </c>
      <c r="P1423" t="s">
        <v>216</v>
      </c>
      <c r="Q1423" t="s">
        <v>54</v>
      </c>
      <c r="R1423">
        <v>100297681</v>
      </c>
      <c r="S1423" t="s">
        <v>258</v>
      </c>
      <c r="T1423" t="s">
        <v>56</v>
      </c>
      <c r="U1423" t="s">
        <v>57</v>
      </c>
      <c r="V1423">
        <v>12787.63</v>
      </c>
      <c r="W1423">
        <v>21492.2</v>
      </c>
      <c r="X1423">
        <v>19599.2</v>
      </c>
      <c r="Y1423">
        <v>1</v>
      </c>
      <c r="Z1423">
        <v>1</v>
      </c>
      <c r="AA1423" s="1">
        <v>42781</v>
      </c>
      <c r="AB1423">
        <v>27000</v>
      </c>
      <c r="AC1423" t="s">
        <v>56</v>
      </c>
      <c r="AD1423" t="s">
        <v>259</v>
      </c>
    </row>
    <row r="1424" spans="1:30" x14ac:dyDescent="0.3">
      <c r="A1424">
        <v>93750</v>
      </c>
      <c r="B1424">
        <v>1</v>
      </c>
      <c r="C1424" t="s">
        <v>740</v>
      </c>
      <c r="D1424" t="s">
        <v>754</v>
      </c>
      <c r="E1424">
        <v>21424893</v>
      </c>
      <c r="F1424">
        <v>7119253626</v>
      </c>
      <c r="G1424" t="s">
        <v>46</v>
      </c>
      <c r="H1424" t="s">
        <v>47</v>
      </c>
      <c r="I1424" t="s">
        <v>48</v>
      </c>
      <c r="J1424">
        <v>7032</v>
      </c>
      <c r="K1424" t="s">
        <v>49</v>
      </c>
      <c r="L1424">
        <v>1143565</v>
      </c>
      <c r="M1424" t="s">
        <v>146</v>
      </c>
      <c r="N1424" t="s">
        <v>147</v>
      </c>
      <c r="O1424" t="s">
        <v>99</v>
      </c>
      <c r="P1424" t="s">
        <v>100</v>
      </c>
      <c r="Q1424" t="s">
        <v>54</v>
      </c>
      <c r="R1424">
        <v>100994845</v>
      </c>
      <c r="S1424" t="s">
        <v>86</v>
      </c>
      <c r="T1424" t="s">
        <v>56</v>
      </c>
      <c r="U1424" t="s">
        <v>57</v>
      </c>
      <c r="V1424">
        <v>9545.7000000000007</v>
      </c>
      <c r="W1424">
        <v>21435.14</v>
      </c>
      <c r="X1424">
        <v>19585.07</v>
      </c>
      <c r="Y1424">
        <v>1</v>
      </c>
      <c r="Z1424">
        <v>1</v>
      </c>
      <c r="AA1424" s="1">
        <v>42781</v>
      </c>
      <c r="AB1424">
        <v>27000</v>
      </c>
      <c r="AC1424" t="s">
        <v>56</v>
      </c>
      <c r="AD1424" t="s">
        <v>148</v>
      </c>
    </row>
    <row r="1425" spans="1:30" x14ac:dyDescent="0.3">
      <c r="A1425">
        <v>93749</v>
      </c>
      <c r="B1425">
        <v>1</v>
      </c>
      <c r="C1425" t="s">
        <v>740</v>
      </c>
      <c r="D1425" t="s">
        <v>754</v>
      </c>
      <c r="E1425">
        <v>21424892</v>
      </c>
      <c r="F1425">
        <v>7119253625</v>
      </c>
      <c r="G1425" t="s">
        <v>46</v>
      </c>
      <c r="H1425" t="s">
        <v>47</v>
      </c>
      <c r="I1425" t="s">
        <v>48</v>
      </c>
      <c r="J1425">
        <v>7032</v>
      </c>
      <c r="K1425" t="s">
        <v>49</v>
      </c>
      <c r="L1425">
        <v>1928761</v>
      </c>
      <c r="M1425" t="s">
        <v>231</v>
      </c>
      <c r="N1425" t="s">
        <v>232</v>
      </c>
      <c r="O1425" t="s">
        <v>99</v>
      </c>
      <c r="P1425" t="s">
        <v>100</v>
      </c>
      <c r="Q1425" t="s">
        <v>54</v>
      </c>
      <c r="R1425">
        <v>100223303</v>
      </c>
      <c r="S1425" t="s">
        <v>64</v>
      </c>
      <c r="T1425" t="s">
        <v>56</v>
      </c>
      <c r="U1425" t="s">
        <v>57</v>
      </c>
      <c r="V1425">
        <v>8741.5499999999993</v>
      </c>
      <c r="W1425">
        <v>21245.23</v>
      </c>
      <c r="X1425">
        <v>19306.2</v>
      </c>
      <c r="Y1425">
        <v>1</v>
      </c>
      <c r="Z1425">
        <v>1</v>
      </c>
      <c r="AA1425" s="1">
        <v>42781</v>
      </c>
      <c r="AB1425">
        <v>27000</v>
      </c>
      <c r="AC1425" t="s">
        <v>56</v>
      </c>
      <c r="AD1425" t="s">
        <v>233</v>
      </c>
    </row>
    <row r="1426" spans="1:30" x14ac:dyDescent="0.3">
      <c r="A1426">
        <v>93547</v>
      </c>
      <c r="B1426">
        <v>1</v>
      </c>
      <c r="C1426" t="s">
        <v>740</v>
      </c>
      <c r="D1426" t="s">
        <v>754</v>
      </c>
      <c r="E1426">
        <v>21424903</v>
      </c>
      <c r="F1426">
        <v>7119188844</v>
      </c>
      <c r="G1426" t="s">
        <v>46</v>
      </c>
      <c r="H1426" t="s">
        <v>47</v>
      </c>
      <c r="I1426" t="s">
        <v>48</v>
      </c>
      <c r="J1426">
        <v>7032</v>
      </c>
      <c r="K1426" t="s">
        <v>49</v>
      </c>
      <c r="L1426">
        <v>3537341</v>
      </c>
      <c r="M1426" t="s">
        <v>320</v>
      </c>
      <c r="N1426" t="s">
        <v>133</v>
      </c>
      <c r="O1426" t="s">
        <v>84</v>
      </c>
      <c r="P1426" t="s">
        <v>85</v>
      </c>
      <c r="Q1426" t="s">
        <v>54</v>
      </c>
      <c r="R1426">
        <v>100994845</v>
      </c>
      <c r="S1426" t="s">
        <v>86</v>
      </c>
      <c r="T1426" t="s">
        <v>56</v>
      </c>
      <c r="U1426" t="s">
        <v>57</v>
      </c>
      <c r="V1426">
        <v>10806.45</v>
      </c>
      <c r="W1426">
        <v>20806.62</v>
      </c>
      <c r="X1426">
        <v>18898.900000000001</v>
      </c>
      <c r="Y1426">
        <v>1</v>
      </c>
      <c r="Z1426">
        <v>1</v>
      </c>
      <c r="AA1426" s="1">
        <v>42781</v>
      </c>
      <c r="AB1426">
        <v>27000</v>
      </c>
      <c r="AC1426" t="s">
        <v>56</v>
      </c>
      <c r="AD1426" t="s">
        <v>321</v>
      </c>
    </row>
    <row r="1427" spans="1:30" x14ac:dyDescent="0.3">
      <c r="A1427">
        <v>93606</v>
      </c>
      <c r="B1427">
        <v>1</v>
      </c>
      <c r="C1427" t="s">
        <v>740</v>
      </c>
      <c r="D1427" t="s">
        <v>754</v>
      </c>
      <c r="E1427">
        <v>21425073</v>
      </c>
      <c r="F1427">
        <v>7119220674</v>
      </c>
      <c r="G1427" t="s">
        <v>46</v>
      </c>
      <c r="H1427" t="s">
        <v>47</v>
      </c>
      <c r="I1427" t="s">
        <v>48</v>
      </c>
      <c r="J1427">
        <v>7032</v>
      </c>
      <c r="K1427" t="s">
        <v>49</v>
      </c>
      <c r="L1427">
        <v>915409</v>
      </c>
      <c r="M1427" t="s">
        <v>247</v>
      </c>
      <c r="N1427" t="s">
        <v>248</v>
      </c>
      <c r="O1427" t="s">
        <v>249</v>
      </c>
      <c r="P1427" t="s">
        <v>250</v>
      </c>
      <c r="Q1427" t="s">
        <v>54</v>
      </c>
      <c r="R1427">
        <v>100422206</v>
      </c>
      <c r="S1427" t="s">
        <v>615</v>
      </c>
      <c r="T1427" t="s">
        <v>56</v>
      </c>
      <c r="U1427" t="s">
        <v>57</v>
      </c>
      <c r="V1427">
        <v>4502.6899999999996</v>
      </c>
      <c r="W1427">
        <v>20675.82</v>
      </c>
      <c r="X1427">
        <v>18863.52</v>
      </c>
      <c r="Y1427">
        <v>1</v>
      </c>
      <c r="Z1427">
        <v>1</v>
      </c>
      <c r="AA1427" s="1">
        <v>42781</v>
      </c>
      <c r="AB1427">
        <v>27000</v>
      </c>
      <c r="AC1427" t="s">
        <v>56</v>
      </c>
      <c r="AD1427" t="s">
        <v>634</v>
      </c>
    </row>
    <row r="1428" spans="1:30" x14ac:dyDescent="0.3">
      <c r="A1428">
        <v>93458</v>
      </c>
      <c r="B1428">
        <v>1</v>
      </c>
      <c r="C1428" t="s">
        <v>740</v>
      </c>
      <c r="D1428" t="s">
        <v>754</v>
      </c>
      <c r="E1428">
        <v>21424907</v>
      </c>
      <c r="F1428">
        <v>7119171752</v>
      </c>
      <c r="G1428" t="s">
        <v>46</v>
      </c>
      <c r="H1428" t="s">
        <v>47</v>
      </c>
      <c r="I1428" t="s">
        <v>48</v>
      </c>
      <c r="J1428">
        <v>7032</v>
      </c>
      <c r="K1428" t="s">
        <v>49</v>
      </c>
      <c r="L1428">
        <v>2795664</v>
      </c>
      <c r="M1428" t="s">
        <v>105</v>
      </c>
      <c r="N1428" t="s">
        <v>106</v>
      </c>
      <c r="O1428" t="s">
        <v>107</v>
      </c>
      <c r="P1428" t="s">
        <v>108</v>
      </c>
      <c r="Q1428" t="s">
        <v>54</v>
      </c>
      <c r="R1428">
        <v>100894891</v>
      </c>
      <c r="S1428" t="s">
        <v>116</v>
      </c>
      <c r="T1428" t="s">
        <v>56</v>
      </c>
      <c r="U1428" t="s">
        <v>57</v>
      </c>
      <c r="V1428">
        <v>12494.96</v>
      </c>
      <c r="W1428">
        <v>20372.25</v>
      </c>
      <c r="X1428">
        <v>18437.84</v>
      </c>
      <c r="Y1428">
        <v>1</v>
      </c>
      <c r="Z1428">
        <v>1</v>
      </c>
      <c r="AA1428" s="1">
        <v>42781</v>
      </c>
      <c r="AB1428">
        <v>27000</v>
      </c>
      <c r="AC1428" t="s">
        <v>56</v>
      </c>
      <c r="AD1428" t="s">
        <v>692</v>
      </c>
    </row>
    <row r="1429" spans="1:30" x14ac:dyDescent="0.3">
      <c r="A1429">
        <v>93645</v>
      </c>
      <c r="B1429">
        <v>1</v>
      </c>
      <c r="C1429" t="s">
        <v>740</v>
      </c>
      <c r="D1429" t="s">
        <v>754</v>
      </c>
      <c r="E1429">
        <v>21427497</v>
      </c>
      <c r="F1429">
        <v>7119224341</v>
      </c>
      <c r="G1429" t="s">
        <v>46</v>
      </c>
      <c r="H1429" t="s">
        <v>47</v>
      </c>
      <c r="I1429" t="s">
        <v>48</v>
      </c>
      <c r="J1429">
        <v>7032</v>
      </c>
      <c r="K1429" t="s">
        <v>49</v>
      </c>
      <c r="L1429">
        <v>3025769</v>
      </c>
      <c r="M1429" t="s">
        <v>62</v>
      </c>
      <c r="N1429" t="s">
        <v>63</v>
      </c>
      <c r="O1429" t="s">
        <v>52</v>
      </c>
      <c r="P1429" t="s">
        <v>53</v>
      </c>
      <c r="Q1429" t="s">
        <v>54</v>
      </c>
      <c r="R1429">
        <v>100223303</v>
      </c>
      <c r="S1429" t="s">
        <v>64</v>
      </c>
      <c r="T1429" t="s">
        <v>56</v>
      </c>
      <c r="U1429" t="s">
        <v>57</v>
      </c>
      <c r="V1429">
        <v>1674.03</v>
      </c>
      <c r="W1429">
        <v>19151.099999999999</v>
      </c>
      <c r="X1429">
        <v>17496</v>
      </c>
      <c r="Y1429">
        <v>1</v>
      </c>
      <c r="Z1429">
        <v>1</v>
      </c>
      <c r="AA1429" s="1">
        <v>42781</v>
      </c>
      <c r="AB1429">
        <v>27000</v>
      </c>
      <c r="AC1429" t="s">
        <v>56</v>
      </c>
      <c r="AD1429" t="s">
        <v>65</v>
      </c>
    </row>
    <row r="1430" spans="1:30" x14ac:dyDescent="0.3">
      <c r="A1430">
        <v>93609</v>
      </c>
      <c r="B1430">
        <v>1</v>
      </c>
      <c r="C1430" t="s">
        <v>740</v>
      </c>
      <c r="D1430" t="s">
        <v>754</v>
      </c>
      <c r="E1430">
        <v>21427498</v>
      </c>
      <c r="F1430">
        <v>7119221783</v>
      </c>
      <c r="G1430" t="s">
        <v>46</v>
      </c>
      <c r="H1430" t="s">
        <v>47</v>
      </c>
      <c r="I1430" t="s">
        <v>48</v>
      </c>
      <c r="J1430">
        <v>7032</v>
      </c>
      <c r="K1430" t="s">
        <v>49</v>
      </c>
      <c r="L1430">
        <v>3025769</v>
      </c>
      <c r="M1430" t="s">
        <v>62</v>
      </c>
      <c r="N1430" t="s">
        <v>63</v>
      </c>
      <c r="O1430" t="s">
        <v>52</v>
      </c>
      <c r="P1430" t="s">
        <v>53</v>
      </c>
      <c r="Q1430" t="s">
        <v>54</v>
      </c>
      <c r="R1430">
        <v>100223303</v>
      </c>
      <c r="S1430" t="s">
        <v>64</v>
      </c>
      <c r="T1430" t="s">
        <v>56</v>
      </c>
      <c r="U1430" t="s">
        <v>57</v>
      </c>
      <c r="V1430">
        <v>1674.03</v>
      </c>
      <c r="W1430">
        <v>19151.099999999999</v>
      </c>
      <c r="X1430">
        <v>17496</v>
      </c>
      <c r="Y1430">
        <v>1</v>
      </c>
      <c r="Z1430">
        <v>1</v>
      </c>
      <c r="AA1430" s="1">
        <v>42781</v>
      </c>
      <c r="AB1430">
        <v>27000</v>
      </c>
      <c r="AC1430" t="s">
        <v>56</v>
      </c>
      <c r="AD1430" t="s">
        <v>65</v>
      </c>
    </row>
    <row r="1431" spans="1:30" x14ac:dyDescent="0.3">
      <c r="A1431">
        <v>93457</v>
      </c>
      <c r="B1431">
        <v>1</v>
      </c>
      <c r="C1431" t="s">
        <v>740</v>
      </c>
      <c r="D1431" t="s">
        <v>754</v>
      </c>
      <c r="E1431">
        <v>21424840</v>
      </c>
      <c r="F1431">
        <v>7119171751</v>
      </c>
      <c r="G1431" t="s">
        <v>46</v>
      </c>
      <c r="H1431" t="s">
        <v>47</v>
      </c>
      <c r="I1431" t="s">
        <v>48</v>
      </c>
      <c r="J1431">
        <v>7032</v>
      </c>
      <c r="K1431" t="s">
        <v>49</v>
      </c>
      <c r="L1431">
        <v>659338</v>
      </c>
      <c r="M1431" t="s">
        <v>50</v>
      </c>
      <c r="N1431" t="s">
        <v>51</v>
      </c>
      <c r="O1431" t="s">
        <v>52</v>
      </c>
      <c r="P1431" t="s">
        <v>53</v>
      </c>
      <c r="Q1431" t="s">
        <v>54</v>
      </c>
      <c r="R1431">
        <v>101093720</v>
      </c>
      <c r="S1431" t="s">
        <v>55</v>
      </c>
      <c r="T1431" t="s">
        <v>56</v>
      </c>
      <c r="U1431" t="s">
        <v>57</v>
      </c>
      <c r="V1431">
        <v>1683.12</v>
      </c>
      <c r="W1431">
        <v>18055.61</v>
      </c>
      <c r="X1431">
        <v>16554.759999999998</v>
      </c>
      <c r="Y1431">
        <v>1</v>
      </c>
      <c r="Z1431">
        <v>1</v>
      </c>
      <c r="AA1431" s="1">
        <v>42781</v>
      </c>
      <c r="AB1431">
        <v>27000</v>
      </c>
      <c r="AC1431" t="s">
        <v>56</v>
      </c>
      <c r="AD1431" t="s">
        <v>220</v>
      </c>
    </row>
    <row r="1432" spans="1:30" x14ac:dyDescent="0.3">
      <c r="A1432">
        <v>94209</v>
      </c>
      <c r="B1432">
        <v>1</v>
      </c>
      <c r="C1432" t="s">
        <v>740</v>
      </c>
      <c r="D1432" t="s">
        <v>755</v>
      </c>
      <c r="E1432">
        <v>21436090</v>
      </c>
      <c r="F1432">
        <v>7119294449</v>
      </c>
      <c r="G1432" t="s">
        <v>46</v>
      </c>
      <c r="H1432" t="s">
        <v>47</v>
      </c>
      <c r="I1432" t="s">
        <v>48</v>
      </c>
      <c r="J1432">
        <v>7032</v>
      </c>
      <c r="K1432" t="s">
        <v>49</v>
      </c>
      <c r="L1432">
        <v>5085216</v>
      </c>
      <c r="M1432" t="s">
        <v>75</v>
      </c>
      <c r="N1432" t="s">
        <v>76</v>
      </c>
      <c r="O1432" t="s">
        <v>52</v>
      </c>
      <c r="P1432" t="s">
        <v>53</v>
      </c>
      <c r="Q1432" t="s">
        <v>54</v>
      </c>
      <c r="R1432">
        <v>101093720</v>
      </c>
      <c r="S1432" t="s">
        <v>55</v>
      </c>
      <c r="T1432" t="s">
        <v>56</v>
      </c>
      <c r="U1432" t="s">
        <v>57</v>
      </c>
      <c r="V1432">
        <v>1683.12</v>
      </c>
      <c r="W1432">
        <v>24500</v>
      </c>
      <c r="X1432">
        <v>22500</v>
      </c>
      <c r="Y1432">
        <v>1</v>
      </c>
      <c r="Z1432">
        <v>1</v>
      </c>
      <c r="AA1432" s="1">
        <v>42782</v>
      </c>
      <c r="AB1432">
        <v>27000</v>
      </c>
      <c r="AC1432" t="s">
        <v>56</v>
      </c>
      <c r="AD1432" t="s">
        <v>184</v>
      </c>
    </row>
    <row r="1433" spans="1:30" x14ac:dyDescent="0.3">
      <c r="A1433">
        <v>94200</v>
      </c>
      <c r="B1433">
        <v>1</v>
      </c>
      <c r="C1433" t="s">
        <v>740</v>
      </c>
      <c r="D1433" t="s">
        <v>755</v>
      </c>
      <c r="E1433">
        <v>21436081</v>
      </c>
      <c r="F1433">
        <v>7119294440</v>
      </c>
      <c r="G1433" t="s">
        <v>46</v>
      </c>
      <c r="H1433" t="s">
        <v>47</v>
      </c>
      <c r="I1433" t="s">
        <v>48</v>
      </c>
      <c r="J1433">
        <v>7032</v>
      </c>
      <c r="K1433" t="s">
        <v>49</v>
      </c>
      <c r="L1433">
        <v>925239</v>
      </c>
      <c r="M1433" t="s">
        <v>97</v>
      </c>
      <c r="N1433" t="s">
        <v>98</v>
      </c>
      <c r="O1433" t="s">
        <v>99</v>
      </c>
      <c r="P1433" t="s">
        <v>100</v>
      </c>
      <c r="Q1433" t="s">
        <v>54</v>
      </c>
      <c r="R1433">
        <v>100223303</v>
      </c>
      <c r="S1433" t="s">
        <v>64</v>
      </c>
      <c r="T1433" t="s">
        <v>56</v>
      </c>
      <c r="U1433" t="s">
        <v>57</v>
      </c>
      <c r="V1433">
        <v>6311.04</v>
      </c>
      <c r="W1433">
        <v>22931.56</v>
      </c>
      <c r="X1433">
        <v>20736.560000000001</v>
      </c>
      <c r="Y1433">
        <v>1</v>
      </c>
      <c r="Z1433">
        <v>1</v>
      </c>
      <c r="AA1433" s="1">
        <v>42782</v>
      </c>
      <c r="AB1433">
        <v>27000</v>
      </c>
      <c r="AC1433" t="s">
        <v>56</v>
      </c>
      <c r="AD1433" t="s">
        <v>101</v>
      </c>
    </row>
    <row r="1434" spans="1:30" x14ac:dyDescent="0.3">
      <c r="A1434">
        <v>94206</v>
      </c>
      <c r="B1434">
        <v>1</v>
      </c>
      <c r="C1434" t="s">
        <v>740</v>
      </c>
      <c r="D1434" t="s">
        <v>755</v>
      </c>
      <c r="E1434">
        <v>21436087</v>
      </c>
      <c r="F1434">
        <v>7119294446</v>
      </c>
      <c r="G1434" t="s">
        <v>46</v>
      </c>
      <c r="H1434" t="s">
        <v>47</v>
      </c>
      <c r="I1434" t="s">
        <v>48</v>
      </c>
      <c r="J1434">
        <v>7032</v>
      </c>
      <c r="K1434" t="s">
        <v>49</v>
      </c>
      <c r="L1434">
        <v>931925</v>
      </c>
      <c r="M1434" t="s">
        <v>239</v>
      </c>
      <c r="N1434" t="s">
        <v>240</v>
      </c>
      <c r="O1434" t="s">
        <v>241</v>
      </c>
      <c r="P1434" t="s">
        <v>242</v>
      </c>
      <c r="Q1434" t="s">
        <v>54</v>
      </c>
      <c r="R1434">
        <v>100422206</v>
      </c>
      <c r="S1434" t="s">
        <v>615</v>
      </c>
      <c r="T1434" t="s">
        <v>56</v>
      </c>
      <c r="U1434" t="s">
        <v>57</v>
      </c>
      <c r="V1434">
        <v>3042.61</v>
      </c>
      <c r="W1434">
        <v>22733.74</v>
      </c>
      <c r="X1434">
        <v>20787.37</v>
      </c>
      <c r="Y1434">
        <v>1</v>
      </c>
      <c r="Z1434">
        <v>1</v>
      </c>
      <c r="AA1434" s="1">
        <v>42782</v>
      </c>
      <c r="AB1434">
        <v>27000</v>
      </c>
      <c r="AC1434" t="s">
        <v>56</v>
      </c>
      <c r="AD1434" t="s">
        <v>686</v>
      </c>
    </row>
    <row r="1435" spans="1:30" x14ac:dyDescent="0.3">
      <c r="A1435">
        <v>94008</v>
      </c>
      <c r="B1435">
        <v>1</v>
      </c>
      <c r="C1435" t="s">
        <v>740</v>
      </c>
      <c r="D1435" t="s">
        <v>755</v>
      </c>
      <c r="E1435">
        <v>21436080</v>
      </c>
      <c r="F1435">
        <v>7119216454</v>
      </c>
      <c r="G1435" t="s">
        <v>46</v>
      </c>
      <c r="H1435" t="s">
        <v>47</v>
      </c>
      <c r="I1435" t="s">
        <v>48</v>
      </c>
      <c r="J1435">
        <v>7032</v>
      </c>
      <c r="K1435" t="s">
        <v>49</v>
      </c>
      <c r="L1435">
        <v>3855615</v>
      </c>
      <c r="M1435" t="s">
        <v>189</v>
      </c>
      <c r="N1435" t="s">
        <v>190</v>
      </c>
      <c r="O1435" t="s">
        <v>191</v>
      </c>
      <c r="P1435" t="s">
        <v>192</v>
      </c>
      <c r="Q1435" t="s">
        <v>54</v>
      </c>
      <c r="R1435">
        <v>101030531</v>
      </c>
      <c r="S1435" t="s">
        <v>193</v>
      </c>
      <c r="T1435" t="s">
        <v>56</v>
      </c>
      <c r="U1435" t="s">
        <v>57</v>
      </c>
      <c r="V1435">
        <v>2887.45</v>
      </c>
      <c r="W1435">
        <v>22659.26</v>
      </c>
      <c r="X1435">
        <v>20774.82</v>
      </c>
      <c r="Y1435">
        <v>1</v>
      </c>
      <c r="Z1435">
        <v>1</v>
      </c>
      <c r="AA1435" s="1">
        <v>42782</v>
      </c>
      <c r="AB1435">
        <v>27000</v>
      </c>
      <c r="AC1435" t="s">
        <v>56</v>
      </c>
      <c r="AD1435" t="s">
        <v>194</v>
      </c>
    </row>
    <row r="1436" spans="1:30" x14ac:dyDescent="0.3">
      <c r="A1436">
        <v>94210</v>
      </c>
      <c r="B1436">
        <v>1</v>
      </c>
      <c r="C1436" t="s">
        <v>740</v>
      </c>
      <c r="D1436" t="s">
        <v>755</v>
      </c>
      <c r="E1436">
        <v>21436092</v>
      </c>
      <c r="F1436">
        <v>7119294450</v>
      </c>
      <c r="G1436" t="s">
        <v>46</v>
      </c>
      <c r="H1436" t="s">
        <v>47</v>
      </c>
      <c r="I1436" t="s">
        <v>48</v>
      </c>
      <c r="J1436">
        <v>7032</v>
      </c>
      <c r="K1436" t="s">
        <v>49</v>
      </c>
      <c r="L1436">
        <v>916295</v>
      </c>
      <c r="M1436" t="s">
        <v>293</v>
      </c>
      <c r="N1436" t="s">
        <v>294</v>
      </c>
      <c r="O1436" t="s">
        <v>263</v>
      </c>
      <c r="P1436" t="s">
        <v>264</v>
      </c>
      <c r="Q1436" t="s">
        <v>54</v>
      </c>
      <c r="R1436">
        <v>100422206</v>
      </c>
      <c r="S1436" t="s">
        <v>615</v>
      </c>
      <c r="T1436" t="s">
        <v>56</v>
      </c>
      <c r="U1436" t="s">
        <v>57</v>
      </c>
      <c r="V1436">
        <v>3668.14</v>
      </c>
      <c r="W1436">
        <v>22382.85</v>
      </c>
      <c r="X1436">
        <v>20485.89</v>
      </c>
      <c r="Y1436">
        <v>1</v>
      </c>
      <c r="Z1436">
        <v>1</v>
      </c>
      <c r="AA1436" s="1">
        <v>42782</v>
      </c>
      <c r="AB1436">
        <v>27000</v>
      </c>
      <c r="AC1436" t="s">
        <v>56</v>
      </c>
      <c r="AD1436" t="s">
        <v>700</v>
      </c>
    </row>
    <row r="1437" spans="1:30" x14ac:dyDescent="0.3">
      <c r="A1437">
        <v>94202</v>
      </c>
      <c r="B1437">
        <v>1</v>
      </c>
      <c r="C1437" t="s">
        <v>740</v>
      </c>
      <c r="D1437" t="s">
        <v>755</v>
      </c>
      <c r="E1437">
        <v>21436083</v>
      </c>
      <c r="F1437">
        <v>7119294442</v>
      </c>
      <c r="G1437" t="s">
        <v>46</v>
      </c>
      <c r="H1437" t="s">
        <v>47</v>
      </c>
      <c r="I1437" t="s">
        <v>48</v>
      </c>
      <c r="J1437">
        <v>7032</v>
      </c>
      <c r="K1437" t="s">
        <v>49</v>
      </c>
      <c r="L1437">
        <v>2552491</v>
      </c>
      <c r="M1437" t="s">
        <v>120</v>
      </c>
      <c r="N1437" t="s">
        <v>121</v>
      </c>
      <c r="O1437" t="s">
        <v>99</v>
      </c>
      <c r="P1437" t="s">
        <v>100</v>
      </c>
      <c r="Q1437" t="s">
        <v>54</v>
      </c>
      <c r="R1437">
        <v>100994845</v>
      </c>
      <c r="S1437" t="s">
        <v>86</v>
      </c>
      <c r="T1437" t="s">
        <v>56</v>
      </c>
      <c r="U1437" t="s">
        <v>57</v>
      </c>
      <c r="V1437">
        <v>10086.02</v>
      </c>
      <c r="W1437">
        <v>21544.44</v>
      </c>
      <c r="X1437">
        <v>19006.2</v>
      </c>
      <c r="Y1437">
        <v>1</v>
      </c>
      <c r="Z1437">
        <v>1</v>
      </c>
      <c r="AA1437" s="1">
        <v>42782</v>
      </c>
      <c r="AB1437">
        <v>27000</v>
      </c>
      <c r="AC1437" t="s">
        <v>56</v>
      </c>
      <c r="AD1437" t="s">
        <v>716</v>
      </c>
    </row>
    <row r="1438" spans="1:30" x14ac:dyDescent="0.3">
      <c r="A1438">
        <v>94208</v>
      </c>
      <c r="B1438">
        <v>1</v>
      </c>
      <c r="C1438" t="s">
        <v>740</v>
      </c>
      <c r="D1438" t="s">
        <v>755</v>
      </c>
      <c r="E1438">
        <v>21436089</v>
      </c>
      <c r="F1438">
        <v>7119294448</v>
      </c>
      <c r="G1438" t="s">
        <v>46</v>
      </c>
      <c r="H1438" t="s">
        <v>47</v>
      </c>
      <c r="I1438" t="s">
        <v>48</v>
      </c>
      <c r="J1438">
        <v>7032</v>
      </c>
      <c r="K1438" t="s">
        <v>49</v>
      </c>
      <c r="L1438">
        <v>2064813</v>
      </c>
      <c r="M1438" t="s">
        <v>256</v>
      </c>
      <c r="N1438" t="s">
        <v>257</v>
      </c>
      <c r="O1438" t="s">
        <v>215</v>
      </c>
      <c r="P1438" t="s">
        <v>216</v>
      </c>
      <c r="Q1438" t="s">
        <v>54</v>
      </c>
      <c r="R1438">
        <v>100297681</v>
      </c>
      <c r="S1438" t="s">
        <v>258</v>
      </c>
      <c r="T1438" t="s">
        <v>56</v>
      </c>
      <c r="U1438" t="s">
        <v>57</v>
      </c>
      <c r="V1438">
        <v>12787.63</v>
      </c>
      <c r="W1438">
        <v>21392.47</v>
      </c>
      <c r="X1438">
        <v>19486.02</v>
      </c>
      <c r="Y1438">
        <v>1</v>
      </c>
      <c r="Z1438">
        <v>1</v>
      </c>
      <c r="AA1438" s="1">
        <v>42782</v>
      </c>
      <c r="AB1438">
        <v>27000</v>
      </c>
      <c r="AC1438" t="s">
        <v>56</v>
      </c>
      <c r="AD1438" t="s">
        <v>259</v>
      </c>
    </row>
    <row r="1439" spans="1:30" x14ac:dyDescent="0.3">
      <c r="A1439">
        <v>94201</v>
      </c>
      <c r="B1439">
        <v>1</v>
      </c>
      <c r="C1439" t="s">
        <v>740</v>
      </c>
      <c r="D1439" t="s">
        <v>755</v>
      </c>
      <c r="E1439">
        <v>21436082</v>
      </c>
      <c r="F1439">
        <v>7119294441</v>
      </c>
      <c r="G1439" t="s">
        <v>46</v>
      </c>
      <c r="H1439" t="s">
        <v>47</v>
      </c>
      <c r="I1439" t="s">
        <v>48</v>
      </c>
      <c r="J1439">
        <v>7032</v>
      </c>
      <c r="K1439" t="s">
        <v>49</v>
      </c>
      <c r="L1439">
        <v>2497722</v>
      </c>
      <c r="M1439" t="s">
        <v>581</v>
      </c>
      <c r="N1439" t="s">
        <v>133</v>
      </c>
      <c r="O1439" t="s">
        <v>84</v>
      </c>
      <c r="P1439" t="s">
        <v>85</v>
      </c>
      <c r="Q1439" t="s">
        <v>54</v>
      </c>
      <c r="R1439">
        <v>100994845</v>
      </c>
      <c r="S1439" t="s">
        <v>86</v>
      </c>
      <c r="T1439" t="s">
        <v>56</v>
      </c>
      <c r="U1439" t="s">
        <v>57</v>
      </c>
      <c r="V1439">
        <v>10806.45</v>
      </c>
      <c r="W1439">
        <v>21226.02</v>
      </c>
      <c r="X1439">
        <v>19240.18</v>
      </c>
      <c r="Y1439">
        <v>1</v>
      </c>
      <c r="Z1439">
        <v>1</v>
      </c>
      <c r="AA1439" s="1">
        <v>42782</v>
      </c>
      <c r="AB1439">
        <v>27000</v>
      </c>
      <c r="AC1439" t="s">
        <v>56</v>
      </c>
      <c r="AD1439" t="s">
        <v>321</v>
      </c>
    </row>
    <row r="1440" spans="1:30" x14ac:dyDescent="0.3">
      <c r="A1440">
        <v>94204</v>
      </c>
      <c r="B1440">
        <v>1</v>
      </c>
      <c r="C1440" t="s">
        <v>740</v>
      </c>
      <c r="D1440" t="s">
        <v>755</v>
      </c>
      <c r="E1440">
        <v>21436085</v>
      </c>
      <c r="F1440">
        <v>7119294444</v>
      </c>
      <c r="G1440" t="s">
        <v>46</v>
      </c>
      <c r="H1440" t="s">
        <v>47</v>
      </c>
      <c r="I1440" t="s">
        <v>48</v>
      </c>
      <c r="J1440">
        <v>7032</v>
      </c>
      <c r="K1440" t="s">
        <v>49</v>
      </c>
      <c r="L1440">
        <v>1933857</v>
      </c>
      <c r="M1440" t="s">
        <v>82</v>
      </c>
      <c r="N1440" t="s">
        <v>83</v>
      </c>
      <c r="O1440" t="s">
        <v>84</v>
      </c>
      <c r="P1440" t="s">
        <v>85</v>
      </c>
      <c r="Q1440" t="s">
        <v>54</v>
      </c>
      <c r="R1440">
        <v>100994845</v>
      </c>
      <c r="S1440" t="s">
        <v>86</v>
      </c>
      <c r="T1440" t="s">
        <v>56</v>
      </c>
      <c r="U1440" t="s">
        <v>57</v>
      </c>
      <c r="V1440">
        <v>10806.45</v>
      </c>
      <c r="W1440">
        <v>21223.46</v>
      </c>
      <c r="X1440">
        <v>19345.28</v>
      </c>
      <c r="Y1440">
        <v>1</v>
      </c>
      <c r="Z1440">
        <v>1</v>
      </c>
      <c r="AA1440" s="1">
        <v>42782</v>
      </c>
      <c r="AB1440">
        <v>27000</v>
      </c>
      <c r="AC1440" t="s">
        <v>56</v>
      </c>
      <c r="AD1440" t="s">
        <v>87</v>
      </c>
    </row>
    <row r="1441" spans="1:30" x14ac:dyDescent="0.3">
      <c r="A1441">
        <v>94205</v>
      </c>
      <c r="B1441">
        <v>1</v>
      </c>
      <c r="C1441" t="s">
        <v>740</v>
      </c>
      <c r="D1441" t="s">
        <v>755</v>
      </c>
      <c r="E1441">
        <v>21436086</v>
      </c>
      <c r="F1441">
        <v>7119294445</v>
      </c>
      <c r="G1441" t="s">
        <v>46</v>
      </c>
      <c r="H1441" t="s">
        <v>47</v>
      </c>
      <c r="I1441" t="s">
        <v>48</v>
      </c>
      <c r="J1441">
        <v>7032</v>
      </c>
      <c r="K1441" t="s">
        <v>49</v>
      </c>
      <c r="L1441">
        <v>5014992</v>
      </c>
      <c r="M1441" t="s">
        <v>302</v>
      </c>
      <c r="N1441" t="s">
        <v>280</v>
      </c>
      <c r="O1441" t="s">
        <v>281</v>
      </c>
      <c r="P1441" t="s">
        <v>282</v>
      </c>
      <c r="Q1441" t="s">
        <v>54</v>
      </c>
      <c r="R1441">
        <v>100214689</v>
      </c>
      <c r="S1441" t="s">
        <v>155</v>
      </c>
      <c r="T1441" t="s">
        <v>56</v>
      </c>
      <c r="U1441" t="s">
        <v>57</v>
      </c>
      <c r="V1441">
        <v>3151.88</v>
      </c>
      <c r="W1441">
        <v>20817.3</v>
      </c>
      <c r="X1441">
        <v>19080</v>
      </c>
      <c r="Y1441">
        <v>1</v>
      </c>
      <c r="Z1441">
        <v>1</v>
      </c>
      <c r="AA1441" s="1">
        <v>42782</v>
      </c>
      <c r="AB1441">
        <v>27000</v>
      </c>
      <c r="AC1441" t="s">
        <v>56</v>
      </c>
      <c r="AD1441" t="s">
        <v>303</v>
      </c>
    </row>
    <row r="1442" spans="1:30" x14ac:dyDescent="0.3">
      <c r="A1442">
        <v>94203</v>
      </c>
      <c r="B1442">
        <v>1</v>
      </c>
      <c r="C1442" t="s">
        <v>740</v>
      </c>
      <c r="D1442" t="s">
        <v>755</v>
      </c>
      <c r="E1442">
        <v>21436084</v>
      </c>
      <c r="F1442">
        <v>7119294443</v>
      </c>
      <c r="G1442" t="s">
        <v>46</v>
      </c>
      <c r="H1442" t="s">
        <v>47</v>
      </c>
      <c r="I1442" t="s">
        <v>48</v>
      </c>
      <c r="J1442">
        <v>7032</v>
      </c>
      <c r="K1442" t="s">
        <v>49</v>
      </c>
      <c r="L1442">
        <v>3855615</v>
      </c>
      <c r="M1442" t="s">
        <v>189</v>
      </c>
      <c r="N1442" t="s">
        <v>190</v>
      </c>
      <c r="O1442" t="s">
        <v>191</v>
      </c>
      <c r="P1442" t="s">
        <v>192</v>
      </c>
      <c r="Q1442" t="s">
        <v>54</v>
      </c>
      <c r="R1442">
        <v>101030531</v>
      </c>
      <c r="S1442" t="s">
        <v>193</v>
      </c>
      <c r="T1442" t="s">
        <v>56</v>
      </c>
      <c r="U1442" t="s">
        <v>57</v>
      </c>
      <c r="V1442">
        <v>2887.45</v>
      </c>
      <c r="W1442">
        <v>17404.8</v>
      </c>
      <c r="X1442">
        <v>14896</v>
      </c>
      <c r="Y1442">
        <v>1</v>
      </c>
      <c r="Z1442">
        <v>1</v>
      </c>
      <c r="AA1442" s="1">
        <v>42782</v>
      </c>
      <c r="AB1442">
        <v>27000</v>
      </c>
      <c r="AC1442" t="s">
        <v>56</v>
      </c>
      <c r="AD1442" t="s">
        <v>194</v>
      </c>
    </row>
    <row r="1443" spans="1:30" x14ac:dyDescent="0.3">
      <c r="A1443">
        <v>95022</v>
      </c>
      <c r="B1443">
        <v>1</v>
      </c>
      <c r="C1443" t="s">
        <v>740</v>
      </c>
      <c r="D1443" t="s">
        <v>756</v>
      </c>
      <c r="E1443">
        <v>21447060</v>
      </c>
      <c r="F1443">
        <v>7119336801</v>
      </c>
      <c r="G1443" t="s">
        <v>46</v>
      </c>
      <c r="H1443" t="s">
        <v>47</v>
      </c>
      <c r="I1443" t="s">
        <v>48</v>
      </c>
      <c r="J1443">
        <v>7032</v>
      </c>
      <c r="K1443" t="s">
        <v>49</v>
      </c>
      <c r="L1443">
        <v>4072295</v>
      </c>
      <c r="M1443" t="s">
        <v>377</v>
      </c>
      <c r="N1443" t="s">
        <v>225</v>
      </c>
      <c r="O1443" t="s">
        <v>207</v>
      </c>
      <c r="P1443" t="s">
        <v>208</v>
      </c>
      <c r="Q1443" t="s">
        <v>54</v>
      </c>
      <c r="R1443">
        <v>100223303</v>
      </c>
      <c r="S1443" t="s">
        <v>64</v>
      </c>
      <c r="T1443" t="s">
        <v>56</v>
      </c>
      <c r="U1443" t="s">
        <v>57</v>
      </c>
      <c r="V1443">
        <v>3353.81</v>
      </c>
      <c r="W1443">
        <v>25263.5</v>
      </c>
      <c r="X1443">
        <v>23062.94</v>
      </c>
      <c r="Y1443">
        <v>1</v>
      </c>
      <c r="Z1443">
        <v>1</v>
      </c>
      <c r="AA1443" s="1">
        <v>42783</v>
      </c>
      <c r="AB1443">
        <v>27000</v>
      </c>
      <c r="AC1443" t="s">
        <v>56</v>
      </c>
      <c r="AD1443" t="s">
        <v>689</v>
      </c>
    </row>
    <row r="1444" spans="1:30" x14ac:dyDescent="0.3">
      <c r="A1444">
        <v>94913</v>
      </c>
      <c r="B1444">
        <v>1</v>
      </c>
      <c r="C1444" t="s">
        <v>740</v>
      </c>
      <c r="D1444" t="s">
        <v>756</v>
      </c>
      <c r="E1444">
        <v>21448672</v>
      </c>
      <c r="F1444">
        <v>7119304134</v>
      </c>
      <c r="G1444" t="s">
        <v>46</v>
      </c>
      <c r="H1444" t="s">
        <v>47</v>
      </c>
      <c r="I1444" t="s">
        <v>48</v>
      </c>
      <c r="J1444">
        <v>7032</v>
      </c>
      <c r="K1444" t="s">
        <v>49</v>
      </c>
      <c r="L1444">
        <v>659338</v>
      </c>
      <c r="M1444" t="s">
        <v>50</v>
      </c>
      <c r="N1444" t="s">
        <v>51</v>
      </c>
      <c r="O1444" t="s">
        <v>52</v>
      </c>
      <c r="P1444" t="s">
        <v>53</v>
      </c>
      <c r="Q1444" t="s">
        <v>54</v>
      </c>
      <c r="R1444">
        <v>101093720</v>
      </c>
      <c r="S1444" t="s">
        <v>55</v>
      </c>
      <c r="T1444" t="s">
        <v>56</v>
      </c>
      <c r="U1444" t="s">
        <v>57</v>
      </c>
      <c r="V1444">
        <v>1683.12</v>
      </c>
      <c r="W1444">
        <v>24187.4</v>
      </c>
      <c r="X1444">
        <v>22598.400000000001</v>
      </c>
      <c r="Y1444">
        <v>1</v>
      </c>
      <c r="Z1444">
        <v>1</v>
      </c>
      <c r="AA1444" s="1">
        <v>42783</v>
      </c>
      <c r="AB1444">
        <v>27000</v>
      </c>
      <c r="AC1444" t="s">
        <v>56</v>
      </c>
      <c r="AD1444" t="s">
        <v>220</v>
      </c>
    </row>
    <row r="1445" spans="1:30" x14ac:dyDescent="0.3">
      <c r="A1445">
        <v>94705</v>
      </c>
      <c r="B1445">
        <v>1</v>
      </c>
      <c r="C1445" t="s">
        <v>740</v>
      </c>
      <c r="D1445" t="s">
        <v>756</v>
      </c>
      <c r="E1445">
        <v>21447616</v>
      </c>
      <c r="F1445">
        <v>7119177469</v>
      </c>
      <c r="G1445" t="s">
        <v>46</v>
      </c>
      <c r="H1445" t="s">
        <v>47</v>
      </c>
      <c r="I1445" t="s">
        <v>48</v>
      </c>
      <c r="J1445">
        <v>7032</v>
      </c>
      <c r="K1445" t="s">
        <v>49</v>
      </c>
      <c r="L1445">
        <v>1933857</v>
      </c>
      <c r="M1445" t="s">
        <v>82</v>
      </c>
      <c r="N1445" t="s">
        <v>83</v>
      </c>
      <c r="O1445" t="s">
        <v>84</v>
      </c>
      <c r="P1445" t="s">
        <v>85</v>
      </c>
      <c r="Q1445" t="s">
        <v>54</v>
      </c>
      <c r="R1445">
        <v>100994845</v>
      </c>
      <c r="S1445" t="s">
        <v>86</v>
      </c>
      <c r="T1445" t="s">
        <v>56</v>
      </c>
      <c r="U1445" t="s">
        <v>57</v>
      </c>
      <c r="V1445">
        <v>10806.45</v>
      </c>
      <c r="W1445">
        <v>23945.59</v>
      </c>
      <c r="X1445">
        <v>20515.96</v>
      </c>
      <c r="Y1445">
        <v>1</v>
      </c>
      <c r="Z1445">
        <v>1</v>
      </c>
      <c r="AA1445" s="1">
        <v>42783</v>
      </c>
      <c r="AB1445">
        <v>27000</v>
      </c>
      <c r="AC1445" t="s">
        <v>56</v>
      </c>
      <c r="AD1445" t="s">
        <v>87</v>
      </c>
    </row>
    <row r="1446" spans="1:30" x14ac:dyDescent="0.3">
      <c r="A1446">
        <v>94914</v>
      </c>
      <c r="B1446">
        <v>1</v>
      </c>
      <c r="C1446" t="s">
        <v>740</v>
      </c>
      <c r="D1446" t="s">
        <v>756</v>
      </c>
      <c r="E1446">
        <v>21448673</v>
      </c>
      <c r="F1446">
        <v>7119304135</v>
      </c>
      <c r="G1446" t="s">
        <v>46</v>
      </c>
      <c r="H1446" t="s">
        <v>47</v>
      </c>
      <c r="I1446" t="s">
        <v>48</v>
      </c>
      <c r="J1446">
        <v>7032</v>
      </c>
      <c r="K1446" t="s">
        <v>49</v>
      </c>
      <c r="L1446">
        <v>941468</v>
      </c>
      <c r="M1446" t="s">
        <v>205</v>
      </c>
      <c r="N1446" t="s">
        <v>206</v>
      </c>
      <c r="O1446" t="s">
        <v>207</v>
      </c>
      <c r="P1446" t="s">
        <v>208</v>
      </c>
      <c r="Q1446" t="s">
        <v>54</v>
      </c>
      <c r="R1446">
        <v>101093720</v>
      </c>
      <c r="S1446" t="s">
        <v>55</v>
      </c>
      <c r="T1446" t="s">
        <v>56</v>
      </c>
      <c r="U1446" t="s">
        <v>57</v>
      </c>
      <c r="V1446">
        <v>3514.04</v>
      </c>
      <c r="W1446">
        <v>21969.48</v>
      </c>
      <c r="X1446">
        <v>19853.05</v>
      </c>
      <c r="Y1446">
        <v>1</v>
      </c>
      <c r="Z1446">
        <v>1</v>
      </c>
      <c r="AA1446" s="1">
        <v>42783</v>
      </c>
      <c r="AB1446">
        <v>27000</v>
      </c>
      <c r="AC1446" t="s">
        <v>56</v>
      </c>
      <c r="AD1446" t="s">
        <v>209</v>
      </c>
    </row>
    <row r="1447" spans="1:30" x14ac:dyDescent="0.3">
      <c r="A1447">
        <v>94831</v>
      </c>
      <c r="B1447">
        <v>1</v>
      </c>
      <c r="C1447" t="s">
        <v>740</v>
      </c>
      <c r="D1447" t="s">
        <v>756</v>
      </c>
      <c r="E1447">
        <v>21447613</v>
      </c>
      <c r="F1447">
        <v>7119269145</v>
      </c>
      <c r="G1447" t="s">
        <v>46</v>
      </c>
      <c r="H1447" t="s">
        <v>47</v>
      </c>
      <c r="I1447" t="s">
        <v>48</v>
      </c>
      <c r="J1447">
        <v>7032</v>
      </c>
      <c r="K1447" t="s">
        <v>49</v>
      </c>
      <c r="L1447">
        <v>646963</v>
      </c>
      <c r="M1447" t="s">
        <v>176</v>
      </c>
      <c r="N1447" t="s">
        <v>177</v>
      </c>
      <c r="O1447" t="s">
        <v>178</v>
      </c>
      <c r="P1447" t="s">
        <v>179</v>
      </c>
      <c r="Q1447" t="s">
        <v>54</v>
      </c>
      <c r="R1447">
        <v>100214689</v>
      </c>
      <c r="S1447" t="s">
        <v>155</v>
      </c>
      <c r="T1447" t="s">
        <v>56</v>
      </c>
      <c r="U1447" t="s">
        <v>57</v>
      </c>
      <c r="V1447">
        <v>8284.9500000000007</v>
      </c>
      <c r="W1447">
        <v>21022.55</v>
      </c>
      <c r="X1447">
        <v>19263.75</v>
      </c>
      <c r="Y1447">
        <v>1</v>
      </c>
      <c r="Z1447">
        <v>1</v>
      </c>
      <c r="AA1447" s="1">
        <v>42783</v>
      </c>
      <c r="AB1447">
        <v>27000</v>
      </c>
      <c r="AC1447" t="s">
        <v>56</v>
      </c>
      <c r="AD1447" t="s">
        <v>180</v>
      </c>
    </row>
    <row r="1448" spans="1:30" x14ac:dyDescent="0.3">
      <c r="A1448">
        <v>94746</v>
      </c>
      <c r="B1448">
        <v>1</v>
      </c>
      <c r="C1448" t="s">
        <v>740</v>
      </c>
      <c r="D1448" t="s">
        <v>756</v>
      </c>
      <c r="E1448">
        <v>21448640</v>
      </c>
      <c r="F1448">
        <v>7119252258</v>
      </c>
      <c r="G1448" t="s">
        <v>46</v>
      </c>
      <c r="H1448" t="s">
        <v>47</v>
      </c>
      <c r="I1448" t="s">
        <v>48</v>
      </c>
      <c r="J1448">
        <v>7032</v>
      </c>
      <c r="K1448" t="s">
        <v>49</v>
      </c>
      <c r="L1448">
        <v>659338</v>
      </c>
      <c r="M1448" t="s">
        <v>50</v>
      </c>
      <c r="N1448" t="s">
        <v>51</v>
      </c>
      <c r="O1448" t="s">
        <v>52</v>
      </c>
      <c r="P1448" t="s">
        <v>53</v>
      </c>
      <c r="Q1448" t="s">
        <v>54</v>
      </c>
      <c r="R1448">
        <v>101093720</v>
      </c>
      <c r="S1448" t="s">
        <v>55</v>
      </c>
      <c r="T1448" t="s">
        <v>56</v>
      </c>
      <c r="U1448" t="s">
        <v>57</v>
      </c>
      <c r="V1448">
        <v>1849.57</v>
      </c>
      <c r="W1448">
        <v>17094.8</v>
      </c>
      <c r="X1448">
        <v>15892.8</v>
      </c>
      <c r="Y1448">
        <v>1</v>
      </c>
      <c r="Z1448">
        <v>1</v>
      </c>
      <c r="AA1448" s="1">
        <v>42783</v>
      </c>
      <c r="AB1448">
        <v>27000</v>
      </c>
      <c r="AC1448" t="s">
        <v>56</v>
      </c>
      <c r="AD1448" t="s">
        <v>220</v>
      </c>
    </row>
    <row r="1449" spans="1:30" x14ac:dyDescent="0.3">
      <c r="A1449">
        <v>95738</v>
      </c>
      <c r="B1449">
        <v>1</v>
      </c>
      <c r="C1449" t="s">
        <v>740</v>
      </c>
      <c r="D1449" t="s">
        <v>757</v>
      </c>
      <c r="E1449">
        <v>21459946</v>
      </c>
      <c r="F1449">
        <v>7119366280</v>
      </c>
      <c r="G1449" t="s">
        <v>46</v>
      </c>
      <c r="H1449" t="s">
        <v>47</v>
      </c>
      <c r="I1449" t="s">
        <v>48</v>
      </c>
      <c r="J1449">
        <v>7032</v>
      </c>
      <c r="K1449" t="s">
        <v>49</v>
      </c>
      <c r="L1449">
        <v>659338</v>
      </c>
      <c r="M1449" t="s">
        <v>50</v>
      </c>
      <c r="N1449" t="s">
        <v>51</v>
      </c>
      <c r="O1449" t="s">
        <v>52</v>
      </c>
      <c r="P1449" t="s">
        <v>53</v>
      </c>
      <c r="Q1449" t="s">
        <v>54</v>
      </c>
      <c r="R1449">
        <v>101093720</v>
      </c>
      <c r="S1449" t="s">
        <v>55</v>
      </c>
      <c r="T1449" t="s">
        <v>56</v>
      </c>
      <c r="U1449" t="s">
        <v>57</v>
      </c>
      <c r="V1449">
        <v>1683.12</v>
      </c>
      <c r="W1449">
        <v>23594</v>
      </c>
      <c r="X1449">
        <v>21792</v>
      </c>
      <c r="Y1449">
        <v>1</v>
      </c>
      <c r="Z1449">
        <v>1</v>
      </c>
      <c r="AA1449" s="1">
        <v>42784</v>
      </c>
      <c r="AB1449">
        <v>27000</v>
      </c>
      <c r="AC1449" t="s">
        <v>56</v>
      </c>
      <c r="AD1449" t="s">
        <v>220</v>
      </c>
    </row>
    <row r="1450" spans="1:30" x14ac:dyDescent="0.3">
      <c r="A1450">
        <v>95720</v>
      </c>
      <c r="B1450">
        <v>1</v>
      </c>
      <c r="C1450" t="s">
        <v>740</v>
      </c>
      <c r="D1450" t="s">
        <v>757</v>
      </c>
      <c r="E1450">
        <v>21459951</v>
      </c>
      <c r="F1450">
        <v>7119364893</v>
      </c>
      <c r="G1450" t="s">
        <v>46</v>
      </c>
      <c r="H1450" t="s">
        <v>47</v>
      </c>
      <c r="I1450" t="s">
        <v>48</v>
      </c>
      <c r="J1450">
        <v>7032</v>
      </c>
      <c r="K1450" t="s">
        <v>49</v>
      </c>
      <c r="L1450">
        <v>4131606</v>
      </c>
      <c r="M1450" t="s">
        <v>269</v>
      </c>
      <c r="N1450" t="s">
        <v>270</v>
      </c>
      <c r="O1450" t="s">
        <v>126</v>
      </c>
      <c r="P1450" t="s">
        <v>127</v>
      </c>
      <c r="Q1450" t="s">
        <v>54</v>
      </c>
      <c r="R1450">
        <v>100994845</v>
      </c>
      <c r="S1450" t="s">
        <v>86</v>
      </c>
      <c r="T1450" t="s">
        <v>56</v>
      </c>
      <c r="U1450" t="s">
        <v>57</v>
      </c>
      <c r="V1450">
        <v>12517.47</v>
      </c>
      <c r="W1450">
        <v>23057.56</v>
      </c>
      <c r="X1450">
        <v>21009.62</v>
      </c>
      <c r="Y1450">
        <v>1</v>
      </c>
      <c r="Z1450">
        <v>1</v>
      </c>
      <c r="AA1450" s="1">
        <v>42784</v>
      </c>
      <c r="AB1450">
        <v>27000</v>
      </c>
      <c r="AC1450" t="s">
        <v>56</v>
      </c>
      <c r="AD1450" t="s">
        <v>705</v>
      </c>
    </row>
    <row r="1451" spans="1:30" x14ac:dyDescent="0.3">
      <c r="A1451">
        <v>95719</v>
      </c>
      <c r="B1451">
        <v>1</v>
      </c>
      <c r="C1451" t="s">
        <v>740</v>
      </c>
      <c r="D1451" t="s">
        <v>757</v>
      </c>
      <c r="E1451">
        <v>21459950</v>
      </c>
      <c r="F1451">
        <v>7119364892</v>
      </c>
      <c r="G1451" t="s">
        <v>46</v>
      </c>
      <c r="H1451" t="s">
        <v>47</v>
      </c>
      <c r="I1451" t="s">
        <v>48</v>
      </c>
      <c r="J1451">
        <v>7032</v>
      </c>
      <c r="K1451" t="s">
        <v>49</v>
      </c>
      <c r="L1451">
        <v>915409</v>
      </c>
      <c r="M1451" t="s">
        <v>247</v>
      </c>
      <c r="N1451" t="s">
        <v>248</v>
      </c>
      <c r="O1451" t="s">
        <v>249</v>
      </c>
      <c r="P1451" t="s">
        <v>250</v>
      </c>
      <c r="Q1451" t="s">
        <v>54</v>
      </c>
      <c r="R1451">
        <v>100422206</v>
      </c>
      <c r="S1451" t="s">
        <v>615</v>
      </c>
      <c r="T1451" t="s">
        <v>56</v>
      </c>
      <c r="U1451" t="s">
        <v>57</v>
      </c>
      <c r="V1451">
        <v>4502.6899999999996</v>
      </c>
      <c r="W1451">
        <v>22248.65</v>
      </c>
      <c r="X1451">
        <v>20367.91</v>
      </c>
      <c r="Y1451">
        <v>1</v>
      </c>
      <c r="Z1451">
        <v>1</v>
      </c>
      <c r="AA1451" s="1">
        <v>42784</v>
      </c>
      <c r="AB1451">
        <v>27000</v>
      </c>
      <c r="AC1451" t="s">
        <v>56</v>
      </c>
      <c r="AD1451" t="s">
        <v>634</v>
      </c>
    </row>
    <row r="1452" spans="1:30" x14ac:dyDescent="0.3">
      <c r="A1452">
        <v>95739</v>
      </c>
      <c r="B1452">
        <v>1</v>
      </c>
      <c r="C1452" t="s">
        <v>740</v>
      </c>
      <c r="D1452" t="s">
        <v>757</v>
      </c>
      <c r="E1452">
        <v>21459952</v>
      </c>
      <c r="F1452">
        <v>7119366323</v>
      </c>
      <c r="G1452" t="s">
        <v>46</v>
      </c>
      <c r="H1452" t="s">
        <v>47</v>
      </c>
      <c r="I1452" t="s">
        <v>48</v>
      </c>
      <c r="J1452">
        <v>7032</v>
      </c>
      <c r="K1452" t="s">
        <v>49</v>
      </c>
      <c r="L1452">
        <v>942421</v>
      </c>
      <c r="M1452" t="s">
        <v>261</v>
      </c>
      <c r="N1452" t="s">
        <v>262</v>
      </c>
      <c r="O1452" t="s">
        <v>263</v>
      </c>
      <c r="P1452" t="s">
        <v>264</v>
      </c>
      <c r="Q1452" t="s">
        <v>54</v>
      </c>
      <c r="R1452">
        <v>100422206</v>
      </c>
      <c r="S1452" t="s">
        <v>615</v>
      </c>
      <c r="T1452" t="s">
        <v>56</v>
      </c>
      <c r="U1452" t="s">
        <v>57</v>
      </c>
      <c r="V1452">
        <v>3221.59</v>
      </c>
      <c r="W1452">
        <v>22112.22</v>
      </c>
      <c r="X1452">
        <v>20208.3</v>
      </c>
      <c r="Y1452">
        <v>1</v>
      </c>
      <c r="Z1452">
        <v>1</v>
      </c>
      <c r="AA1452" s="1">
        <v>42784</v>
      </c>
      <c r="AB1452">
        <v>27000</v>
      </c>
      <c r="AC1452" t="s">
        <v>56</v>
      </c>
      <c r="AD1452" t="s">
        <v>695</v>
      </c>
    </row>
    <row r="1453" spans="1:30" x14ac:dyDescent="0.3">
      <c r="A1453">
        <v>95718</v>
      </c>
      <c r="B1453">
        <v>1</v>
      </c>
      <c r="C1453" t="s">
        <v>740</v>
      </c>
      <c r="D1453" t="s">
        <v>757</v>
      </c>
      <c r="E1453">
        <v>21459949</v>
      </c>
      <c r="F1453">
        <v>7119364891</v>
      </c>
      <c r="G1453" t="s">
        <v>46</v>
      </c>
      <c r="H1453" t="s">
        <v>47</v>
      </c>
      <c r="I1453" t="s">
        <v>48</v>
      </c>
      <c r="J1453">
        <v>7032</v>
      </c>
      <c r="K1453" t="s">
        <v>49</v>
      </c>
      <c r="L1453">
        <v>915409</v>
      </c>
      <c r="M1453" t="s">
        <v>247</v>
      </c>
      <c r="N1453" t="s">
        <v>248</v>
      </c>
      <c r="O1453" t="s">
        <v>249</v>
      </c>
      <c r="P1453" t="s">
        <v>250</v>
      </c>
      <c r="Q1453" t="s">
        <v>54</v>
      </c>
      <c r="R1453">
        <v>100422206</v>
      </c>
      <c r="S1453" t="s">
        <v>615</v>
      </c>
      <c r="T1453" t="s">
        <v>56</v>
      </c>
      <c r="U1453" t="s">
        <v>57</v>
      </c>
      <c r="V1453">
        <v>4502.6899999999996</v>
      </c>
      <c r="W1453">
        <v>22036.400000000001</v>
      </c>
      <c r="X1453">
        <v>20210.400000000001</v>
      </c>
      <c r="Y1453">
        <v>1</v>
      </c>
      <c r="Z1453">
        <v>1</v>
      </c>
      <c r="AA1453" s="1">
        <v>42784</v>
      </c>
      <c r="AB1453">
        <v>27000</v>
      </c>
      <c r="AC1453" t="s">
        <v>56</v>
      </c>
      <c r="AD1453" t="s">
        <v>634</v>
      </c>
    </row>
    <row r="1454" spans="1:30" x14ac:dyDescent="0.3">
      <c r="A1454">
        <v>95588</v>
      </c>
      <c r="B1454">
        <v>1</v>
      </c>
      <c r="C1454" t="s">
        <v>740</v>
      </c>
      <c r="D1454" t="s">
        <v>757</v>
      </c>
      <c r="E1454">
        <v>21459947</v>
      </c>
      <c r="F1454">
        <v>7119301247</v>
      </c>
      <c r="G1454" t="s">
        <v>46</v>
      </c>
      <c r="H1454" t="s">
        <v>47</v>
      </c>
      <c r="I1454" t="s">
        <v>48</v>
      </c>
      <c r="J1454">
        <v>7032</v>
      </c>
      <c r="K1454" t="s">
        <v>49</v>
      </c>
      <c r="L1454">
        <v>659338</v>
      </c>
      <c r="M1454" t="s">
        <v>50</v>
      </c>
      <c r="N1454" t="s">
        <v>51</v>
      </c>
      <c r="O1454" t="s">
        <v>52</v>
      </c>
      <c r="P1454" t="s">
        <v>53</v>
      </c>
      <c r="Q1454" t="s">
        <v>54</v>
      </c>
      <c r="R1454">
        <v>101093720</v>
      </c>
      <c r="S1454" t="s">
        <v>55</v>
      </c>
      <c r="T1454" t="s">
        <v>56</v>
      </c>
      <c r="U1454" t="s">
        <v>57</v>
      </c>
      <c r="V1454">
        <v>1683.12</v>
      </c>
      <c r="W1454">
        <v>19378.2</v>
      </c>
      <c r="X1454">
        <v>17626.400000000001</v>
      </c>
      <c r="Y1454">
        <v>1</v>
      </c>
      <c r="Z1454">
        <v>1</v>
      </c>
      <c r="AA1454" s="1">
        <v>42784</v>
      </c>
      <c r="AB1454">
        <v>27000</v>
      </c>
      <c r="AC1454" t="s">
        <v>56</v>
      </c>
      <c r="AD1454" t="s">
        <v>220</v>
      </c>
    </row>
    <row r="1455" spans="1:30" x14ac:dyDescent="0.3">
      <c r="A1455">
        <v>95727</v>
      </c>
      <c r="B1455">
        <v>1</v>
      </c>
      <c r="C1455" t="s">
        <v>740</v>
      </c>
      <c r="D1455" t="s">
        <v>757</v>
      </c>
      <c r="E1455">
        <v>21459944</v>
      </c>
      <c r="F1455">
        <v>7119365892</v>
      </c>
      <c r="G1455" t="s">
        <v>46</v>
      </c>
      <c r="H1455" t="s">
        <v>47</v>
      </c>
      <c r="I1455" t="s">
        <v>48</v>
      </c>
      <c r="J1455">
        <v>7032</v>
      </c>
      <c r="K1455" t="s">
        <v>49</v>
      </c>
      <c r="L1455">
        <v>659338</v>
      </c>
      <c r="M1455" t="s">
        <v>50</v>
      </c>
      <c r="N1455" t="s">
        <v>51</v>
      </c>
      <c r="O1455" t="s">
        <v>52</v>
      </c>
      <c r="P1455" t="s">
        <v>53</v>
      </c>
      <c r="Q1455" t="s">
        <v>54</v>
      </c>
      <c r="R1455">
        <v>101093720</v>
      </c>
      <c r="S1455" t="s">
        <v>55</v>
      </c>
      <c r="T1455" t="s">
        <v>56</v>
      </c>
      <c r="U1455" t="s">
        <v>57</v>
      </c>
      <c r="V1455">
        <v>1683.12</v>
      </c>
      <c r="W1455">
        <v>18649.78</v>
      </c>
      <c r="X1455">
        <v>17129.919999999998</v>
      </c>
      <c r="Y1455">
        <v>1</v>
      </c>
      <c r="Z1455">
        <v>1</v>
      </c>
      <c r="AA1455" s="1">
        <v>42784</v>
      </c>
      <c r="AB1455">
        <v>27000</v>
      </c>
      <c r="AC1455" t="s">
        <v>56</v>
      </c>
      <c r="AD1455" t="s">
        <v>220</v>
      </c>
    </row>
    <row r="1456" spans="1:30" x14ac:dyDescent="0.3">
      <c r="A1456">
        <v>95737</v>
      </c>
      <c r="B1456">
        <v>1</v>
      </c>
      <c r="C1456" t="s">
        <v>740</v>
      </c>
      <c r="D1456" t="s">
        <v>757</v>
      </c>
      <c r="E1456">
        <v>21459945</v>
      </c>
      <c r="F1456">
        <v>7119366279</v>
      </c>
      <c r="G1456" t="s">
        <v>46</v>
      </c>
      <c r="H1456" t="s">
        <v>47</v>
      </c>
      <c r="I1456" t="s">
        <v>48</v>
      </c>
      <c r="J1456">
        <v>7032</v>
      </c>
      <c r="K1456" t="s">
        <v>49</v>
      </c>
      <c r="L1456">
        <v>659338</v>
      </c>
      <c r="M1456" t="s">
        <v>50</v>
      </c>
      <c r="N1456" t="s">
        <v>51</v>
      </c>
      <c r="O1456" t="s">
        <v>52</v>
      </c>
      <c r="P1456" t="s">
        <v>53</v>
      </c>
      <c r="Q1456" t="s">
        <v>54</v>
      </c>
      <c r="R1456">
        <v>101093720</v>
      </c>
      <c r="S1456" t="s">
        <v>55</v>
      </c>
      <c r="T1456" t="s">
        <v>56</v>
      </c>
      <c r="U1456" t="s">
        <v>57</v>
      </c>
      <c r="V1456">
        <v>1683.12</v>
      </c>
      <c r="W1456">
        <v>17643.599999999999</v>
      </c>
      <c r="X1456">
        <v>15881.76</v>
      </c>
      <c r="Y1456">
        <v>1</v>
      </c>
      <c r="Z1456">
        <v>1</v>
      </c>
      <c r="AA1456" s="1">
        <v>42784</v>
      </c>
      <c r="AB1456">
        <v>27000</v>
      </c>
      <c r="AC1456" t="s">
        <v>56</v>
      </c>
      <c r="AD1456" t="s">
        <v>220</v>
      </c>
    </row>
    <row r="1457" spans="1:30" x14ac:dyDescent="0.3">
      <c r="A1457">
        <v>96177</v>
      </c>
      <c r="B1457">
        <v>1</v>
      </c>
      <c r="C1457" t="s">
        <v>740</v>
      </c>
      <c r="D1457" t="s">
        <v>759</v>
      </c>
      <c r="E1457">
        <v>21469126</v>
      </c>
      <c r="F1457">
        <v>7119343833</v>
      </c>
      <c r="G1457" t="s">
        <v>46</v>
      </c>
      <c r="H1457" t="s">
        <v>47</v>
      </c>
      <c r="I1457" t="s">
        <v>48</v>
      </c>
      <c r="J1457">
        <v>7032</v>
      </c>
      <c r="K1457" t="s">
        <v>49</v>
      </c>
      <c r="L1457">
        <v>659338</v>
      </c>
      <c r="M1457" t="s">
        <v>50</v>
      </c>
      <c r="N1457" t="s">
        <v>51</v>
      </c>
      <c r="O1457" t="s">
        <v>52</v>
      </c>
      <c r="P1457" t="s">
        <v>53</v>
      </c>
      <c r="Q1457" t="s">
        <v>54</v>
      </c>
      <c r="R1457">
        <v>101093720</v>
      </c>
      <c r="S1457" t="s">
        <v>55</v>
      </c>
      <c r="T1457" t="s">
        <v>56</v>
      </c>
      <c r="U1457" t="s">
        <v>57</v>
      </c>
      <c r="V1457">
        <v>1683.12</v>
      </c>
      <c r="W1457">
        <v>24005.46</v>
      </c>
      <c r="X1457">
        <v>22098.240000000002</v>
      </c>
      <c r="Y1457">
        <v>1</v>
      </c>
      <c r="Z1457">
        <v>1</v>
      </c>
      <c r="AA1457" s="1">
        <v>42786</v>
      </c>
      <c r="AB1457">
        <v>27000</v>
      </c>
      <c r="AC1457" t="s">
        <v>56</v>
      </c>
      <c r="AD1457" t="s">
        <v>220</v>
      </c>
    </row>
    <row r="1458" spans="1:30" x14ac:dyDescent="0.3">
      <c r="A1458">
        <v>96347</v>
      </c>
      <c r="B1458">
        <v>1</v>
      </c>
      <c r="C1458" t="s">
        <v>740</v>
      </c>
      <c r="D1458" t="s">
        <v>759</v>
      </c>
      <c r="E1458">
        <v>21469149</v>
      </c>
      <c r="F1458">
        <v>7119410252</v>
      </c>
      <c r="G1458" t="s">
        <v>46</v>
      </c>
      <c r="H1458" t="s">
        <v>47</v>
      </c>
      <c r="I1458" t="s">
        <v>48</v>
      </c>
      <c r="J1458">
        <v>7032</v>
      </c>
      <c r="K1458" t="s">
        <v>49</v>
      </c>
      <c r="L1458">
        <v>4119717</v>
      </c>
      <c r="M1458" t="s">
        <v>309</v>
      </c>
      <c r="N1458" t="s">
        <v>310</v>
      </c>
      <c r="O1458" t="s">
        <v>311</v>
      </c>
      <c r="P1458" t="s">
        <v>312</v>
      </c>
      <c r="Q1458" t="s">
        <v>54</v>
      </c>
      <c r="R1458">
        <v>100223303</v>
      </c>
      <c r="S1458" t="s">
        <v>64</v>
      </c>
      <c r="T1458" t="s">
        <v>56</v>
      </c>
      <c r="U1458" t="s">
        <v>57</v>
      </c>
      <c r="V1458">
        <v>4866.1400000000003</v>
      </c>
      <c r="W1458">
        <v>23460.14</v>
      </c>
      <c r="X1458">
        <v>21587.5</v>
      </c>
      <c r="Y1458">
        <v>1</v>
      </c>
      <c r="Z1458">
        <v>1</v>
      </c>
      <c r="AA1458" s="1">
        <v>42786</v>
      </c>
      <c r="AB1458">
        <v>27000</v>
      </c>
      <c r="AC1458" t="s">
        <v>56</v>
      </c>
      <c r="AD1458" t="s">
        <v>313</v>
      </c>
    </row>
    <row r="1459" spans="1:30" x14ac:dyDescent="0.3">
      <c r="A1459">
        <v>96352</v>
      </c>
      <c r="B1459">
        <v>1</v>
      </c>
      <c r="C1459" t="s">
        <v>740</v>
      </c>
      <c r="D1459" t="s">
        <v>759</v>
      </c>
      <c r="E1459">
        <v>21469157</v>
      </c>
      <c r="F1459">
        <v>7119410270</v>
      </c>
      <c r="G1459" t="s">
        <v>46</v>
      </c>
      <c r="H1459" t="s">
        <v>47</v>
      </c>
      <c r="I1459" t="s">
        <v>48</v>
      </c>
      <c r="J1459">
        <v>7032</v>
      </c>
      <c r="K1459" t="s">
        <v>49</v>
      </c>
      <c r="L1459">
        <v>4113123</v>
      </c>
      <c r="M1459" t="s">
        <v>279</v>
      </c>
      <c r="N1459" t="s">
        <v>280</v>
      </c>
      <c r="O1459" t="s">
        <v>281</v>
      </c>
      <c r="P1459" t="s">
        <v>282</v>
      </c>
      <c r="Q1459" t="s">
        <v>54</v>
      </c>
      <c r="R1459">
        <v>100214689</v>
      </c>
      <c r="S1459" t="s">
        <v>155</v>
      </c>
      <c r="T1459" t="s">
        <v>56</v>
      </c>
      <c r="U1459" t="s">
        <v>57</v>
      </c>
      <c r="V1459">
        <v>3151.88</v>
      </c>
      <c r="W1459">
        <v>23451.59</v>
      </c>
      <c r="X1459">
        <v>21487.11</v>
      </c>
      <c r="Y1459">
        <v>1</v>
      </c>
      <c r="Z1459">
        <v>1</v>
      </c>
      <c r="AA1459" s="1">
        <v>42786</v>
      </c>
      <c r="AB1459">
        <v>27000</v>
      </c>
      <c r="AC1459" t="s">
        <v>56</v>
      </c>
      <c r="AD1459" t="s">
        <v>303</v>
      </c>
    </row>
    <row r="1460" spans="1:30" x14ac:dyDescent="0.3">
      <c r="A1460">
        <v>96137</v>
      </c>
      <c r="B1460">
        <v>1</v>
      </c>
      <c r="C1460" t="s">
        <v>740</v>
      </c>
      <c r="D1460" t="s">
        <v>759</v>
      </c>
      <c r="E1460">
        <v>21469153</v>
      </c>
      <c r="F1460">
        <v>7119340996</v>
      </c>
      <c r="G1460" t="s">
        <v>46</v>
      </c>
      <c r="H1460" t="s">
        <v>47</v>
      </c>
      <c r="I1460" t="s">
        <v>48</v>
      </c>
      <c r="J1460">
        <v>7032</v>
      </c>
      <c r="K1460" t="s">
        <v>49</v>
      </c>
      <c r="L1460">
        <v>941735</v>
      </c>
      <c r="M1460" t="s">
        <v>124</v>
      </c>
      <c r="N1460" t="s">
        <v>125</v>
      </c>
      <c r="O1460" t="s">
        <v>126</v>
      </c>
      <c r="P1460" t="s">
        <v>127</v>
      </c>
      <c r="Q1460" t="s">
        <v>54</v>
      </c>
      <c r="R1460">
        <v>100894891</v>
      </c>
      <c r="S1460" t="s">
        <v>116</v>
      </c>
      <c r="T1460" t="s">
        <v>56</v>
      </c>
      <c r="U1460" t="s">
        <v>57</v>
      </c>
      <c r="V1460">
        <v>12283.33</v>
      </c>
      <c r="W1460">
        <v>22173.72</v>
      </c>
      <c r="X1460">
        <v>20260.66</v>
      </c>
      <c r="Y1460">
        <v>1</v>
      </c>
      <c r="Z1460">
        <v>1</v>
      </c>
      <c r="AA1460" s="1">
        <v>42786</v>
      </c>
      <c r="AB1460">
        <v>27000</v>
      </c>
      <c r="AC1460" t="s">
        <v>56</v>
      </c>
      <c r="AD1460" t="s">
        <v>128</v>
      </c>
    </row>
    <row r="1461" spans="1:30" x14ac:dyDescent="0.3">
      <c r="A1461">
        <v>96138</v>
      </c>
      <c r="B1461">
        <v>1</v>
      </c>
      <c r="C1461" t="s">
        <v>740</v>
      </c>
      <c r="D1461" t="s">
        <v>759</v>
      </c>
      <c r="E1461">
        <v>21469154</v>
      </c>
      <c r="F1461">
        <v>7119340997</v>
      </c>
      <c r="G1461" t="s">
        <v>46</v>
      </c>
      <c r="H1461" t="s">
        <v>47</v>
      </c>
      <c r="I1461" t="s">
        <v>48</v>
      </c>
      <c r="J1461">
        <v>7032</v>
      </c>
      <c r="K1461" t="s">
        <v>49</v>
      </c>
      <c r="L1461">
        <v>3782207</v>
      </c>
      <c r="M1461" t="s">
        <v>112</v>
      </c>
      <c r="N1461" t="s">
        <v>113</v>
      </c>
      <c r="O1461" t="s">
        <v>114</v>
      </c>
      <c r="P1461" t="s">
        <v>115</v>
      </c>
      <c r="Q1461" t="s">
        <v>54</v>
      </c>
      <c r="R1461">
        <v>100894891</v>
      </c>
      <c r="S1461" t="s">
        <v>116</v>
      </c>
      <c r="T1461" t="s">
        <v>56</v>
      </c>
      <c r="U1461" t="s">
        <v>57</v>
      </c>
      <c r="V1461">
        <v>13194.68</v>
      </c>
      <c r="W1461">
        <v>22121.3</v>
      </c>
      <c r="X1461">
        <v>20157.86</v>
      </c>
      <c r="Y1461">
        <v>1</v>
      </c>
      <c r="Z1461">
        <v>1</v>
      </c>
      <c r="AA1461" s="1">
        <v>42786</v>
      </c>
      <c r="AB1461">
        <v>27000</v>
      </c>
      <c r="AC1461" t="s">
        <v>56</v>
      </c>
      <c r="AD1461" t="s">
        <v>117</v>
      </c>
    </row>
    <row r="1462" spans="1:30" x14ac:dyDescent="0.3">
      <c r="A1462">
        <v>96141</v>
      </c>
      <c r="B1462">
        <v>1</v>
      </c>
      <c r="C1462" t="s">
        <v>740</v>
      </c>
      <c r="D1462" t="s">
        <v>759</v>
      </c>
      <c r="E1462">
        <v>21469158</v>
      </c>
      <c r="F1462">
        <v>7119341028</v>
      </c>
      <c r="G1462" t="s">
        <v>46</v>
      </c>
      <c r="H1462" t="s">
        <v>47</v>
      </c>
      <c r="I1462" t="s">
        <v>48</v>
      </c>
      <c r="J1462">
        <v>7032</v>
      </c>
      <c r="K1462" t="s">
        <v>49</v>
      </c>
      <c r="L1462">
        <v>917531</v>
      </c>
      <c r="M1462" t="s">
        <v>319</v>
      </c>
      <c r="N1462" t="s">
        <v>152</v>
      </c>
      <c r="O1462" t="s">
        <v>153</v>
      </c>
      <c r="P1462" t="s">
        <v>154</v>
      </c>
      <c r="Q1462" t="s">
        <v>54</v>
      </c>
      <c r="R1462">
        <v>100297681</v>
      </c>
      <c r="S1462" t="s">
        <v>258</v>
      </c>
      <c r="T1462" t="s">
        <v>56</v>
      </c>
      <c r="U1462" t="s">
        <v>57</v>
      </c>
      <c r="V1462">
        <v>3240.01</v>
      </c>
      <c r="W1462">
        <v>22041.75</v>
      </c>
      <c r="X1462">
        <v>20244.29</v>
      </c>
      <c r="Y1462">
        <v>1</v>
      </c>
      <c r="Z1462">
        <v>1</v>
      </c>
      <c r="AA1462" s="1">
        <v>42786</v>
      </c>
      <c r="AB1462">
        <v>27000</v>
      </c>
      <c r="AC1462" t="s">
        <v>56</v>
      </c>
      <c r="AD1462" t="s">
        <v>298</v>
      </c>
    </row>
    <row r="1463" spans="1:30" x14ac:dyDescent="0.3">
      <c r="A1463">
        <v>96139</v>
      </c>
      <c r="B1463">
        <v>1</v>
      </c>
      <c r="C1463" t="s">
        <v>740</v>
      </c>
      <c r="D1463" t="s">
        <v>759</v>
      </c>
      <c r="E1463">
        <v>21469155</v>
      </c>
      <c r="F1463">
        <v>7119340998</v>
      </c>
      <c r="G1463" t="s">
        <v>46</v>
      </c>
      <c r="H1463" t="s">
        <v>47</v>
      </c>
      <c r="I1463" t="s">
        <v>48</v>
      </c>
      <c r="J1463">
        <v>7032</v>
      </c>
      <c r="K1463" t="s">
        <v>49</v>
      </c>
      <c r="L1463">
        <v>931925</v>
      </c>
      <c r="M1463" t="s">
        <v>239</v>
      </c>
      <c r="N1463" t="s">
        <v>240</v>
      </c>
      <c r="O1463" t="s">
        <v>241</v>
      </c>
      <c r="P1463" t="s">
        <v>242</v>
      </c>
      <c r="Q1463" t="s">
        <v>54</v>
      </c>
      <c r="R1463">
        <v>100422206</v>
      </c>
      <c r="S1463" t="s">
        <v>615</v>
      </c>
      <c r="T1463" t="s">
        <v>56</v>
      </c>
      <c r="U1463" t="s">
        <v>57</v>
      </c>
      <c r="V1463">
        <v>3042.61</v>
      </c>
      <c r="W1463">
        <v>21974.18</v>
      </c>
      <c r="X1463">
        <v>20084.240000000002</v>
      </c>
      <c r="Y1463">
        <v>1</v>
      </c>
      <c r="Z1463">
        <v>1</v>
      </c>
      <c r="AA1463" s="1">
        <v>42786</v>
      </c>
      <c r="AB1463">
        <v>27000</v>
      </c>
      <c r="AC1463" t="s">
        <v>56</v>
      </c>
      <c r="AD1463" t="s">
        <v>686</v>
      </c>
    </row>
    <row r="1464" spans="1:30" x14ac:dyDescent="0.3">
      <c r="A1464">
        <v>96349</v>
      </c>
      <c r="B1464">
        <v>1</v>
      </c>
      <c r="C1464" t="s">
        <v>740</v>
      </c>
      <c r="D1464" t="s">
        <v>759</v>
      </c>
      <c r="E1464">
        <v>21469151</v>
      </c>
      <c r="F1464">
        <v>7119410254</v>
      </c>
      <c r="G1464" t="s">
        <v>46</v>
      </c>
      <c r="H1464" t="s">
        <v>47</v>
      </c>
      <c r="I1464" t="s">
        <v>48</v>
      </c>
      <c r="J1464">
        <v>7032</v>
      </c>
      <c r="K1464" t="s">
        <v>49</v>
      </c>
      <c r="L1464">
        <v>4205182</v>
      </c>
      <c r="M1464" t="s">
        <v>286</v>
      </c>
      <c r="N1464" t="s">
        <v>287</v>
      </c>
      <c r="O1464" t="s">
        <v>170</v>
      </c>
      <c r="P1464" t="s">
        <v>171</v>
      </c>
      <c r="Q1464" t="s">
        <v>54</v>
      </c>
      <c r="R1464">
        <v>100894891</v>
      </c>
      <c r="S1464" t="s">
        <v>116</v>
      </c>
      <c r="T1464" t="s">
        <v>56</v>
      </c>
      <c r="U1464" t="s">
        <v>57</v>
      </c>
      <c r="V1464">
        <v>8487.57</v>
      </c>
      <c r="W1464">
        <v>21614.17</v>
      </c>
      <c r="X1464">
        <v>19492.650000000001</v>
      </c>
      <c r="Y1464">
        <v>1</v>
      </c>
      <c r="Z1464">
        <v>1</v>
      </c>
      <c r="AA1464" s="1">
        <v>42786</v>
      </c>
      <c r="AB1464">
        <v>27000</v>
      </c>
      <c r="AC1464" t="s">
        <v>56</v>
      </c>
      <c r="AD1464" t="s">
        <v>573</v>
      </c>
    </row>
    <row r="1465" spans="1:30" x14ac:dyDescent="0.3">
      <c r="A1465">
        <v>96345</v>
      </c>
      <c r="B1465">
        <v>1</v>
      </c>
      <c r="C1465" t="s">
        <v>740</v>
      </c>
      <c r="D1465" t="s">
        <v>759</v>
      </c>
      <c r="E1465">
        <v>21469147</v>
      </c>
      <c r="F1465">
        <v>7119410250</v>
      </c>
      <c r="G1465" t="s">
        <v>46</v>
      </c>
      <c r="H1465" t="s">
        <v>47</v>
      </c>
      <c r="I1465" t="s">
        <v>48</v>
      </c>
      <c r="J1465">
        <v>7032</v>
      </c>
      <c r="K1465" t="s">
        <v>49</v>
      </c>
      <c r="L1465">
        <v>915409</v>
      </c>
      <c r="M1465" t="s">
        <v>247</v>
      </c>
      <c r="N1465" t="s">
        <v>248</v>
      </c>
      <c r="O1465" t="s">
        <v>249</v>
      </c>
      <c r="P1465" t="s">
        <v>250</v>
      </c>
      <c r="Q1465" t="s">
        <v>54</v>
      </c>
      <c r="R1465">
        <v>100422206</v>
      </c>
      <c r="S1465" t="s">
        <v>615</v>
      </c>
      <c r="T1465" t="s">
        <v>56</v>
      </c>
      <c r="U1465" t="s">
        <v>57</v>
      </c>
      <c r="V1465">
        <v>4502.6899999999996</v>
      </c>
      <c r="W1465">
        <v>20871.36</v>
      </c>
      <c r="X1465">
        <v>19103.04</v>
      </c>
      <c r="Y1465">
        <v>1</v>
      </c>
      <c r="Z1465">
        <v>1</v>
      </c>
      <c r="AA1465" s="1">
        <v>42786</v>
      </c>
      <c r="AB1465">
        <v>27000</v>
      </c>
      <c r="AC1465" t="s">
        <v>56</v>
      </c>
      <c r="AD1465" t="s">
        <v>634</v>
      </c>
    </row>
    <row r="1466" spans="1:30" x14ac:dyDescent="0.3">
      <c r="A1466">
        <v>96346</v>
      </c>
      <c r="B1466">
        <v>1</v>
      </c>
      <c r="C1466" t="s">
        <v>740</v>
      </c>
      <c r="D1466" t="s">
        <v>759</v>
      </c>
      <c r="E1466">
        <v>21469148</v>
      </c>
      <c r="F1466">
        <v>7119410251</v>
      </c>
      <c r="G1466" t="s">
        <v>46</v>
      </c>
      <c r="H1466" t="s">
        <v>47</v>
      </c>
      <c r="I1466" t="s">
        <v>48</v>
      </c>
      <c r="J1466">
        <v>7032</v>
      </c>
      <c r="K1466" t="s">
        <v>49</v>
      </c>
      <c r="L1466">
        <v>4113123</v>
      </c>
      <c r="M1466" t="s">
        <v>279</v>
      </c>
      <c r="N1466" t="s">
        <v>280</v>
      </c>
      <c r="O1466" t="s">
        <v>281</v>
      </c>
      <c r="P1466" t="s">
        <v>282</v>
      </c>
      <c r="Q1466" t="s">
        <v>54</v>
      </c>
      <c r="R1466">
        <v>100214689</v>
      </c>
      <c r="S1466" t="s">
        <v>155</v>
      </c>
      <c r="T1466" t="s">
        <v>56</v>
      </c>
      <c r="U1466" t="s">
        <v>57</v>
      </c>
      <c r="V1466">
        <v>3151.88</v>
      </c>
      <c r="W1466">
        <v>20437.560000000001</v>
      </c>
      <c r="X1466">
        <v>18705.599999999999</v>
      </c>
      <c r="Y1466">
        <v>1</v>
      </c>
      <c r="Z1466">
        <v>1</v>
      </c>
      <c r="AA1466" s="1">
        <v>42786</v>
      </c>
      <c r="AB1466">
        <v>27000</v>
      </c>
      <c r="AC1466" t="s">
        <v>56</v>
      </c>
      <c r="AD1466" t="s">
        <v>303</v>
      </c>
    </row>
    <row r="1467" spans="1:30" x14ac:dyDescent="0.3">
      <c r="A1467">
        <v>96319</v>
      </c>
      <c r="B1467">
        <v>1</v>
      </c>
      <c r="C1467" t="s">
        <v>740</v>
      </c>
      <c r="D1467" t="s">
        <v>759</v>
      </c>
      <c r="E1467">
        <v>21469062</v>
      </c>
      <c r="F1467">
        <v>7119408119</v>
      </c>
      <c r="G1467" t="s">
        <v>46</v>
      </c>
      <c r="H1467" t="s">
        <v>47</v>
      </c>
      <c r="I1467" t="s">
        <v>48</v>
      </c>
      <c r="J1467">
        <v>7032</v>
      </c>
      <c r="K1467" t="s">
        <v>49</v>
      </c>
      <c r="L1467">
        <v>659338</v>
      </c>
      <c r="M1467" t="s">
        <v>50</v>
      </c>
      <c r="N1467" t="s">
        <v>51</v>
      </c>
      <c r="O1467" t="s">
        <v>52</v>
      </c>
      <c r="P1467" t="s">
        <v>53</v>
      </c>
      <c r="Q1467" t="s">
        <v>54</v>
      </c>
      <c r="R1467">
        <v>101093720</v>
      </c>
      <c r="S1467" t="s">
        <v>55</v>
      </c>
      <c r="T1467" t="s">
        <v>56</v>
      </c>
      <c r="U1467" t="s">
        <v>57</v>
      </c>
      <c r="V1467">
        <v>1683.12</v>
      </c>
      <c r="W1467">
        <v>20393.080000000002</v>
      </c>
      <c r="X1467">
        <v>18944.52</v>
      </c>
      <c r="Y1467">
        <v>1</v>
      </c>
      <c r="Z1467">
        <v>1</v>
      </c>
      <c r="AA1467" s="1">
        <v>42786</v>
      </c>
      <c r="AB1467">
        <v>27000</v>
      </c>
      <c r="AC1467" t="s">
        <v>56</v>
      </c>
      <c r="AD1467" t="s">
        <v>220</v>
      </c>
    </row>
    <row r="1468" spans="1:30" x14ac:dyDescent="0.3">
      <c r="A1468">
        <v>97029</v>
      </c>
      <c r="B1468">
        <v>1</v>
      </c>
      <c r="C1468" t="s">
        <v>740</v>
      </c>
      <c r="D1468" t="s">
        <v>760</v>
      </c>
      <c r="E1468">
        <v>21479415</v>
      </c>
      <c r="F1468">
        <v>7119430844</v>
      </c>
      <c r="G1468" t="s">
        <v>46</v>
      </c>
      <c r="H1468" t="s">
        <v>47</v>
      </c>
      <c r="I1468" t="s">
        <v>48</v>
      </c>
      <c r="J1468">
        <v>7032</v>
      </c>
      <c r="K1468" t="s">
        <v>49</v>
      </c>
      <c r="L1468">
        <v>659338</v>
      </c>
      <c r="M1468" t="s">
        <v>50</v>
      </c>
      <c r="N1468" t="s">
        <v>51</v>
      </c>
      <c r="O1468" t="s">
        <v>52</v>
      </c>
      <c r="P1468" t="s">
        <v>53</v>
      </c>
      <c r="Q1468" t="s">
        <v>54</v>
      </c>
      <c r="R1468">
        <v>101093720</v>
      </c>
      <c r="S1468" t="s">
        <v>55</v>
      </c>
      <c r="T1468" t="s">
        <v>56</v>
      </c>
      <c r="U1468" t="s">
        <v>57</v>
      </c>
      <c r="V1468">
        <v>1683.12</v>
      </c>
      <c r="W1468">
        <v>25144.6</v>
      </c>
      <c r="X1468">
        <v>23021.279999999999</v>
      </c>
      <c r="Y1468">
        <v>1</v>
      </c>
      <c r="Z1468">
        <v>1</v>
      </c>
      <c r="AA1468" s="1">
        <v>42787</v>
      </c>
      <c r="AB1468">
        <v>27000</v>
      </c>
      <c r="AC1468" t="s">
        <v>56</v>
      </c>
      <c r="AD1468" t="s">
        <v>220</v>
      </c>
    </row>
    <row r="1469" spans="1:30" x14ac:dyDescent="0.3">
      <c r="A1469">
        <v>96845</v>
      </c>
      <c r="B1469">
        <v>1</v>
      </c>
      <c r="C1469" t="s">
        <v>740</v>
      </c>
      <c r="D1469" t="s">
        <v>760</v>
      </c>
      <c r="E1469">
        <v>21479420</v>
      </c>
      <c r="F1469">
        <v>7119309663</v>
      </c>
      <c r="G1469" t="s">
        <v>46</v>
      </c>
      <c r="H1469" t="s">
        <v>47</v>
      </c>
      <c r="I1469" t="s">
        <v>48</v>
      </c>
      <c r="J1469">
        <v>7032</v>
      </c>
      <c r="K1469" t="s">
        <v>49</v>
      </c>
      <c r="L1469">
        <v>940117</v>
      </c>
      <c r="M1469" t="s">
        <v>69</v>
      </c>
      <c r="N1469" t="s">
        <v>70</v>
      </c>
      <c r="O1469" t="s">
        <v>71</v>
      </c>
      <c r="P1469" t="s">
        <v>72</v>
      </c>
      <c r="Q1469" t="s">
        <v>54</v>
      </c>
      <c r="R1469">
        <v>100994845</v>
      </c>
      <c r="S1469" t="s">
        <v>86</v>
      </c>
      <c r="T1469" t="s">
        <v>56</v>
      </c>
      <c r="U1469" t="s">
        <v>57</v>
      </c>
      <c r="V1469">
        <v>10986.56</v>
      </c>
      <c r="W1469">
        <v>23508.93</v>
      </c>
      <c r="X1469">
        <v>21027.38</v>
      </c>
      <c r="Y1469">
        <v>1</v>
      </c>
      <c r="Z1469">
        <v>1</v>
      </c>
      <c r="AA1469" s="1">
        <v>42787</v>
      </c>
      <c r="AB1469">
        <v>27000</v>
      </c>
      <c r="AC1469" t="s">
        <v>56</v>
      </c>
      <c r="AD1469" t="s">
        <v>236</v>
      </c>
    </row>
    <row r="1470" spans="1:30" x14ac:dyDescent="0.3">
      <c r="A1470">
        <v>97032</v>
      </c>
      <c r="B1470">
        <v>1</v>
      </c>
      <c r="C1470" t="s">
        <v>740</v>
      </c>
      <c r="D1470" t="s">
        <v>760</v>
      </c>
      <c r="E1470">
        <v>21479418</v>
      </c>
      <c r="F1470">
        <v>7119430847</v>
      </c>
      <c r="G1470" t="s">
        <v>46</v>
      </c>
      <c r="H1470" t="s">
        <v>47</v>
      </c>
      <c r="I1470" t="s">
        <v>48</v>
      </c>
      <c r="J1470">
        <v>7032</v>
      </c>
      <c r="K1470" t="s">
        <v>49</v>
      </c>
      <c r="L1470">
        <v>3091654</v>
      </c>
      <c r="M1470" t="s">
        <v>364</v>
      </c>
      <c r="N1470" t="s">
        <v>365</v>
      </c>
      <c r="O1470" t="s">
        <v>207</v>
      </c>
      <c r="P1470" t="s">
        <v>208</v>
      </c>
      <c r="Q1470" t="s">
        <v>54</v>
      </c>
      <c r="R1470">
        <v>100223303</v>
      </c>
      <c r="S1470" t="s">
        <v>64</v>
      </c>
      <c r="T1470" t="s">
        <v>56</v>
      </c>
      <c r="U1470" t="s">
        <v>57</v>
      </c>
      <c r="V1470">
        <v>3313.89</v>
      </c>
      <c r="W1470">
        <v>22695.01</v>
      </c>
      <c r="X1470">
        <v>20773.36</v>
      </c>
      <c r="Y1470">
        <v>1</v>
      </c>
      <c r="Z1470">
        <v>1</v>
      </c>
      <c r="AA1470" s="1">
        <v>42787</v>
      </c>
      <c r="AB1470">
        <v>27000</v>
      </c>
      <c r="AC1470" t="s">
        <v>56</v>
      </c>
      <c r="AD1470" t="s">
        <v>366</v>
      </c>
    </row>
    <row r="1471" spans="1:30" x14ac:dyDescent="0.3">
      <c r="A1471">
        <v>97031</v>
      </c>
      <c r="B1471">
        <v>1</v>
      </c>
      <c r="C1471" t="s">
        <v>740</v>
      </c>
      <c r="D1471" t="s">
        <v>760</v>
      </c>
      <c r="E1471">
        <v>21479417</v>
      </c>
      <c r="F1471">
        <v>7119430846</v>
      </c>
      <c r="G1471" t="s">
        <v>46</v>
      </c>
      <c r="H1471" t="s">
        <v>47</v>
      </c>
      <c r="I1471" t="s">
        <v>48</v>
      </c>
      <c r="J1471">
        <v>7032</v>
      </c>
      <c r="K1471" t="s">
        <v>49</v>
      </c>
      <c r="L1471">
        <v>2497722</v>
      </c>
      <c r="M1471" t="s">
        <v>581</v>
      </c>
      <c r="N1471" t="s">
        <v>133</v>
      </c>
      <c r="O1471" t="s">
        <v>84</v>
      </c>
      <c r="P1471" t="s">
        <v>85</v>
      </c>
      <c r="Q1471" t="s">
        <v>54</v>
      </c>
      <c r="R1471">
        <v>100223303</v>
      </c>
      <c r="S1471" t="s">
        <v>64</v>
      </c>
      <c r="T1471" t="s">
        <v>56</v>
      </c>
      <c r="U1471" t="s">
        <v>57</v>
      </c>
      <c r="V1471">
        <v>11778.31</v>
      </c>
      <c r="W1471">
        <v>22256.63</v>
      </c>
      <c r="X1471">
        <v>20230.36</v>
      </c>
      <c r="Y1471">
        <v>1</v>
      </c>
      <c r="Z1471">
        <v>1</v>
      </c>
      <c r="AA1471" s="1">
        <v>42787</v>
      </c>
      <c r="AB1471">
        <v>27000</v>
      </c>
      <c r="AC1471" t="s">
        <v>56</v>
      </c>
      <c r="AD1471" t="s">
        <v>134</v>
      </c>
    </row>
    <row r="1472" spans="1:30" x14ac:dyDescent="0.3">
      <c r="A1472">
        <v>97030</v>
      </c>
      <c r="B1472">
        <v>1</v>
      </c>
      <c r="C1472" t="s">
        <v>740</v>
      </c>
      <c r="D1472" t="s">
        <v>760</v>
      </c>
      <c r="E1472">
        <v>21479416</v>
      </c>
      <c r="F1472">
        <v>7119430845</v>
      </c>
      <c r="G1472" t="s">
        <v>46</v>
      </c>
      <c r="H1472" t="s">
        <v>47</v>
      </c>
      <c r="I1472" t="s">
        <v>48</v>
      </c>
      <c r="J1472">
        <v>7032</v>
      </c>
      <c r="K1472" t="s">
        <v>49</v>
      </c>
      <c r="L1472">
        <v>931560</v>
      </c>
      <c r="M1472" t="s">
        <v>337</v>
      </c>
      <c r="N1472" t="s">
        <v>338</v>
      </c>
      <c r="O1472" t="s">
        <v>241</v>
      </c>
      <c r="P1472" t="s">
        <v>242</v>
      </c>
      <c r="Q1472" t="s">
        <v>54</v>
      </c>
      <c r="R1472">
        <v>100422206</v>
      </c>
      <c r="S1472" t="s">
        <v>615</v>
      </c>
      <c r="T1472" t="s">
        <v>56</v>
      </c>
      <c r="U1472" t="s">
        <v>57</v>
      </c>
      <c r="V1472">
        <v>2504.79</v>
      </c>
      <c r="W1472">
        <v>22087.11</v>
      </c>
      <c r="X1472">
        <v>20123.810000000001</v>
      </c>
      <c r="Y1472">
        <v>1</v>
      </c>
      <c r="Z1472">
        <v>1</v>
      </c>
      <c r="AA1472" s="1">
        <v>42787</v>
      </c>
      <c r="AB1472">
        <v>27000</v>
      </c>
      <c r="AC1472" t="s">
        <v>56</v>
      </c>
      <c r="AD1472" t="s">
        <v>616</v>
      </c>
    </row>
    <row r="1473" spans="1:30" x14ac:dyDescent="0.3">
      <c r="A1473">
        <v>97037</v>
      </c>
      <c r="B1473">
        <v>1</v>
      </c>
      <c r="C1473" t="s">
        <v>740</v>
      </c>
      <c r="D1473" t="s">
        <v>760</v>
      </c>
      <c r="E1473">
        <v>21479425</v>
      </c>
      <c r="F1473">
        <v>7119430854</v>
      </c>
      <c r="G1473" t="s">
        <v>46</v>
      </c>
      <c r="H1473" t="s">
        <v>47</v>
      </c>
      <c r="I1473" t="s">
        <v>48</v>
      </c>
      <c r="J1473">
        <v>7032</v>
      </c>
      <c r="K1473" t="s">
        <v>49</v>
      </c>
      <c r="L1473">
        <v>4205182</v>
      </c>
      <c r="M1473" t="s">
        <v>286</v>
      </c>
      <c r="N1473" t="s">
        <v>287</v>
      </c>
      <c r="O1473" t="s">
        <v>170</v>
      </c>
      <c r="P1473" t="s">
        <v>171</v>
      </c>
      <c r="Q1473" t="s">
        <v>54</v>
      </c>
      <c r="R1473">
        <v>100894891</v>
      </c>
      <c r="S1473" t="s">
        <v>116</v>
      </c>
      <c r="T1473" t="s">
        <v>56</v>
      </c>
      <c r="U1473" t="s">
        <v>57</v>
      </c>
      <c r="V1473">
        <v>8487.57</v>
      </c>
      <c r="W1473">
        <v>21668.880000000001</v>
      </c>
      <c r="X1473">
        <v>19747.560000000001</v>
      </c>
      <c r="Y1473">
        <v>1</v>
      </c>
      <c r="Z1473">
        <v>1</v>
      </c>
      <c r="AA1473" s="1">
        <v>42787</v>
      </c>
      <c r="AB1473">
        <v>27000</v>
      </c>
      <c r="AC1473" t="s">
        <v>56</v>
      </c>
      <c r="AD1473" t="s">
        <v>573</v>
      </c>
    </row>
    <row r="1474" spans="1:30" x14ac:dyDescent="0.3">
      <c r="A1474">
        <v>97033</v>
      </c>
      <c r="B1474">
        <v>1</v>
      </c>
      <c r="C1474" t="s">
        <v>740</v>
      </c>
      <c r="D1474" t="s">
        <v>760</v>
      </c>
      <c r="E1474">
        <v>21479422</v>
      </c>
      <c r="F1474">
        <v>7119430850</v>
      </c>
      <c r="G1474" t="s">
        <v>46</v>
      </c>
      <c r="H1474" t="s">
        <v>47</v>
      </c>
      <c r="I1474" t="s">
        <v>48</v>
      </c>
      <c r="J1474">
        <v>7032</v>
      </c>
      <c r="K1474" t="s">
        <v>49</v>
      </c>
      <c r="L1474">
        <v>4480377</v>
      </c>
      <c r="M1474" t="s">
        <v>213</v>
      </c>
      <c r="N1474" t="s">
        <v>214</v>
      </c>
      <c r="O1474" t="s">
        <v>215</v>
      </c>
      <c r="P1474" t="s">
        <v>216</v>
      </c>
      <c r="Q1474" t="s">
        <v>54</v>
      </c>
      <c r="R1474">
        <v>100824635</v>
      </c>
      <c r="S1474" t="s">
        <v>142</v>
      </c>
      <c r="T1474" t="s">
        <v>56</v>
      </c>
      <c r="U1474" t="s">
        <v>57</v>
      </c>
      <c r="V1474">
        <v>19811.830000000002</v>
      </c>
      <c r="W1474">
        <v>21439.78</v>
      </c>
      <c r="X1474">
        <v>19589.150000000001</v>
      </c>
      <c r="Y1474">
        <v>1</v>
      </c>
      <c r="Z1474">
        <v>1</v>
      </c>
      <c r="AA1474" s="1">
        <v>42787</v>
      </c>
      <c r="AB1474">
        <v>27000</v>
      </c>
      <c r="AC1474" t="s">
        <v>56</v>
      </c>
      <c r="AD1474" t="s">
        <v>721</v>
      </c>
    </row>
    <row r="1475" spans="1:30" x14ac:dyDescent="0.3">
      <c r="A1475">
        <v>96846</v>
      </c>
      <c r="B1475">
        <v>1</v>
      </c>
      <c r="C1475" t="s">
        <v>740</v>
      </c>
      <c r="D1475" t="s">
        <v>760</v>
      </c>
      <c r="E1475">
        <v>21479421</v>
      </c>
      <c r="F1475">
        <v>7119309664</v>
      </c>
      <c r="G1475" t="s">
        <v>46</v>
      </c>
      <c r="H1475" t="s">
        <v>47</v>
      </c>
      <c r="I1475" t="s">
        <v>48</v>
      </c>
      <c r="J1475">
        <v>7032</v>
      </c>
      <c r="K1475" t="s">
        <v>49</v>
      </c>
      <c r="L1475">
        <v>4205647</v>
      </c>
      <c r="M1475" t="s">
        <v>168</v>
      </c>
      <c r="N1475" t="s">
        <v>169</v>
      </c>
      <c r="O1475" t="s">
        <v>170</v>
      </c>
      <c r="P1475" t="s">
        <v>171</v>
      </c>
      <c r="Q1475" t="s">
        <v>54</v>
      </c>
      <c r="R1475">
        <v>101047835</v>
      </c>
      <c r="S1475" t="s">
        <v>172</v>
      </c>
      <c r="T1475" t="s">
        <v>56</v>
      </c>
      <c r="U1475" t="s">
        <v>57</v>
      </c>
      <c r="V1475">
        <v>13802.09</v>
      </c>
      <c r="W1475">
        <v>21138.44</v>
      </c>
      <c r="X1475">
        <v>19260.18</v>
      </c>
      <c r="Y1475">
        <v>1</v>
      </c>
      <c r="Z1475">
        <v>1</v>
      </c>
      <c r="AA1475" s="1">
        <v>42787</v>
      </c>
      <c r="AB1475">
        <v>27000</v>
      </c>
      <c r="AC1475" t="s">
        <v>56</v>
      </c>
      <c r="AD1475" t="s">
        <v>173</v>
      </c>
    </row>
    <row r="1476" spans="1:30" x14ac:dyDescent="0.3">
      <c r="A1476">
        <v>97028</v>
      </c>
      <c r="B1476">
        <v>1</v>
      </c>
      <c r="C1476" t="s">
        <v>740</v>
      </c>
      <c r="D1476" t="s">
        <v>760</v>
      </c>
      <c r="E1476">
        <v>21479414</v>
      </c>
      <c r="F1476">
        <v>7119430843</v>
      </c>
      <c r="G1476" t="s">
        <v>46</v>
      </c>
      <c r="H1476" t="s">
        <v>47</v>
      </c>
      <c r="I1476" t="s">
        <v>48</v>
      </c>
      <c r="J1476">
        <v>7032</v>
      </c>
      <c r="K1476" t="s">
        <v>49</v>
      </c>
      <c r="L1476">
        <v>659338</v>
      </c>
      <c r="M1476" t="s">
        <v>50</v>
      </c>
      <c r="N1476" t="s">
        <v>51</v>
      </c>
      <c r="O1476" t="s">
        <v>52</v>
      </c>
      <c r="P1476" t="s">
        <v>53</v>
      </c>
      <c r="Q1476" t="s">
        <v>54</v>
      </c>
      <c r="R1476">
        <v>101093720</v>
      </c>
      <c r="S1476" t="s">
        <v>55</v>
      </c>
      <c r="T1476" t="s">
        <v>56</v>
      </c>
      <c r="U1476" t="s">
        <v>57</v>
      </c>
      <c r="V1476">
        <v>1683.12</v>
      </c>
      <c r="W1476">
        <v>18827.63</v>
      </c>
      <c r="X1476">
        <v>17293.919999999998</v>
      </c>
      <c r="Y1476">
        <v>1</v>
      </c>
      <c r="Z1476">
        <v>1</v>
      </c>
      <c r="AA1476" s="1">
        <v>42787</v>
      </c>
      <c r="AB1476">
        <v>27000</v>
      </c>
      <c r="AC1476" t="s">
        <v>56</v>
      </c>
      <c r="AD1476" t="s">
        <v>220</v>
      </c>
    </row>
    <row r="1477" spans="1:30" x14ac:dyDescent="0.3">
      <c r="A1477">
        <v>97710</v>
      </c>
      <c r="B1477">
        <v>1</v>
      </c>
      <c r="C1477" t="s">
        <v>740</v>
      </c>
      <c r="D1477" t="s">
        <v>761</v>
      </c>
      <c r="E1477">
        <v>21492945</v>
      </c>
      <c r="F1477">
        <v>7119408988</v>
      </c>
      <c r="G1477" t="s">
        <v>46</v>
      </c>
      <c r="H1477" t="s">
        <v>47</v>
      </c>
      <c r="I1477" t="s">
        <v>48</v>
      </c>
      <c r="J1477">
        <v>7032</v>
      </c>
      <c r="K1477" t="s">
        <v>49</v>
      </c>
      <c r="L1477">
        <v>659338</v>
      </c>
      <c r="M1477" t="s">
        <v>50</v>
      </c>
      <c r="N1477" t="s">
        <v>51</v>
      </c>
      <c r="O1477" t="s">
        <v>52</v>
      </c>
      <c r="P1477" t="s">
        <v>53</v>
      </c>
      <c r="Q1477" t="s">
        <v>54</v>
      </c>
      <c r="R1477">
        <v>101093720</v>
      </c>
      <c r="S1477" t="s">
        <v>55</v>
      </c>
      <c r="T1477" t="s">
        <v>56</v>
      </c>
      <c r="U1477" t="s">
        <v>57</v>
      </c>
      <c r="V1477">
        <v>1683.12</v>
      </c>
      <c r="W1477">
        <v>24206.2</v>
      </c>
      <c r="X1477">
        <v>22434</v>
      </c>
      <c r="Y1477">
        <v>1</v>
      </c>
      <c r="Z1477">
        <v>1</v>
      </c>
      <c r="AA1477" s="1">
        <v>42788</v>
      </c>
      <c r="AB1477">
        <v>27000</v>
      </c>
      <c r="AC1477" t="s">
        <v>56</v>
      </c>
      <c r="AD1477" t="s">
        <v>220</v>
      </c>
    </row>
    <row r="1478" spans="1:30" x14ac:dyDescent="0.3">
      <c r="A1478">
        <v>97714</v>
      </c>
      <c r="B1478">
        <v>1</v>
      </c>
      <c r="C1478" t="s">
        <v>740</v>
      </c>
      <c r="D1478" t="s">
        <v>761</v>
      </c>
      <c r="E1478">
        <v>21492954</v>
      </c>
      <c r="F1478">
        <v>7119408992</v>
      </c>
      <c r="G1478" t="s">
        <v>46</v>
      </c>
      <c r="H1478" t="s">
        <v>47</v>
      </c>
      <c r="I1478" t="s">
        <v>48</v>
      </c>
      <c r="J1478">
        <v>7032</v>
      </c>
      <c r="K1478" t="s">
        <v>49</v>
      </c>
      <c r="L1478">
        <v>3855615</v>
      </c>
      <c r="M1478" t="s">
        <v>189</v>
      </c>
      <c r="N1478" t="s">
        <v>190</v>
      </c>
      <c r="O1478" t="s">
        <v>191</v>
      </c>
      <c r="P1478" t="s">
        <v>192</v>
      </c>
      <c r="Q1478" t="s">
        <v>54</v>
      </c>
      <c r="R1478">
        <v>101030531</v>
      </c>
      <c r="S1478" t="s">
        <v>193</v>
      </c>
      <c r="T1478" t="s">
        <v>56</v>
      </c>
      <c r="U1478" t="s">
        <v>57</v>
      </c>
      <c r="V1478">
        <v>2887.45</v>
      </c>
      <c r="W1478">
        <v>22728.38</v>
      </c>
      <c r="X1478">
        <v>20847.71</v>
      </c>
      <c r="Y1478">
        <v>1</v>
      </c>
      <c r="Z1478">
        <v>1</v>
      </c>
      <c r="AA1478" s="1">
        <v>42788</v>
      </c>
      <c r="AB1478">
        <v>27000</v>
      </c>
      <c r="AC1478" t="s">
        <v>56</v>
      </c>
      <c r="AD1478" t="s">
        <v>194</v>
      </c>
    </row>
    <row r="1479" spans="1:30" x14ac:dyDescent="0.3">
      <c r="A1479">
        <v>97712</v>
      </c>
      <c r="B1479">
        <v>1</v>
      </c>
      <c r="C1479" t="s">
        <v>740</v>
      </c>
      <c r="D1479" t="s">
        <v>761</v>
      </c>
      <c r="E1479">
        <v>21492949</v>
      </c>
      <c r="F1479">
        <v>7119408990</v>
      </c>
      <c r="G1479" t="s">
        <v>46</v>
      </c>
      <c r="H1479" t="s">
        <v>47</v>
      </c>
      <c r="I1479" t="s">
        <v>48</v>
      </c>
      <c r="J1479">
        <v>7032</v>
      </c>
      <c r="K1479" t="s">
        <v>49</v>
      </c>
      <c r="L1479">
        <v>4072295</v>
      </c>
      <c r="M1479" t="s">
        <v>377</v>
      </c>
      <c r="N1479" t="s">
        <v>225</v>
      </c>
      <c r="O1479" t="s">
        <v>207</v>
      </c>
      <c r="P1479" t="s">
        <v>208</v>
      </c>
      <c r="Q1479" t="s">
        <v>54</v>
      </c>
      <c r="R1479">
        <v>100223303</v>
      </c>
      <c r="S1479" t="s">
        <v>64</v>
      </c>
      <c r="T1479" t="s">
        <v>56</v>
      </c>
      <c r="U1479" t="s">
        <v>57</v>
      </c>
      <c r="V1479">
        <v>3353.81</v>
      </c>
      <c r="W1479">
        <v>22576.91</v>
      </c>
      <c r="X1479">
        <v>20611.330000000002</v>
      </c>
      <c r="Y1479">
        <v>1</v>
      </c>
      <c r="Z1479">
        <v>1</v>
      </c>
      <c r="AA1479" s="1">
        <v>42788</v>
      </c>
      <c r="AB1479">
        <v>27000</v>
      </c>
      <c r="AC1479" t="s">
        <v>56</v>
      </c>
      <c r="AD1479" t="s">
        <v>689</v>
      </c>
    </row>
    <row r="1480" spans="1:30" x14ac:dyDescent="0.3">
      <c r="A1480">
        <v>97881</v>
      </c>
      <c r="B1480">
        <v>1</v>
      </c>
      <c r="C1480" t="s">
        <v>740</v>
      </c>
      <c r="D1480" t="s">
        <v>761</v>
      </c>
      <c r="E1480">
        <v>21492971</v>
      </c>
      <c r="F1480">
        <v>7119476442</v>
      </c>
      <c r="G1480" t="s">
        <v>46</v>
      </c>
      <c r="H1480" t="s">
        <v>47</v>
      </c>
      <c r="I1480" t="s">
        <v>48</v>
      </c>
      <c r="J1480">
        <v>7032</v>
      </c>
      <c r="K1480" t="s">
        <v>49</v>
      </c>
      <c r="L1480">
        <v>2552491</v>
      </c>
      <c r="M1480" t="s">
        <v>120</v>
      </c>
      <c r="N1480" t="s">
        <v>121</v>
      </c>
      <c r="O1480" t="s">
        <v>99</v>
      </c>
      <c r="P1480" t="s">
        <v>100</v>
      </c>
      <c r="Q1480" t="s">
        <v>54</v>
      </c>
      <c r="R1480">
        <v>100994845</v>
      </c>
      <c r="S1480" t="s">
        <v>86</v>
      </c>
      <c r="T1480" t="s">
        <v>56</v>
      </c>
      <c r="U1480" t="s">
        <v>57</v>
      </c>
      <c r="V1480">
        <v>10086.02</v>
      </c>
      <c r="W1480">
        <v>22500.48</v>
      </c>
      <c r="X1480">
        <v>19863</v>
      </c>
      <c r="Y1480">
        <v>1</v>
      </c>
      <c r="Z1480">
        <v>1</v>
      </c>
      <c r="AA1480" s="1">
        <v>42788</v>
      </c>
      <c r="AB1480">
        <v>27000</v>
      </c>
      <c r="AC1480" t="s">
        <v>56</v>
      </c>
      <c r="AD1480" t="s">
        <v>716</v>
      </c>
    </row>
    <row r="1481" spans="1:30" x14ac:dyDescent="0.3">
      <c r="A1481">
        <v>97878</v>
      </c>
      <c r="B1481">
        <v>1</v>
      </c>
      <c r="C1481" t="s">
        <v>740</v>
      </c>
      <c r="D1481" t="s">
        <v>761</v>
      </c>
      <c r="E1481">
        <v>21492966</v>
      </c>
      <c r="F1481">
        <v>7119476439</v>
      </c>
      <c r="G1481" t="s">
        <v>46</v>
      </c>
      <c r="H1481" t="s">
        <v>47</v>
      </c>
      <c r="I1481" t="s">
        <v>48</v>
      </c>
      <c r="J1481">
        <v>7032</v>
      </c>
      <c r="K1481" t="s">
        <v>49</v>
      </c>
      <c r="L1481">
        <v>4119717</v>
      </c>
      <c r="M1481" t="s">
        <v>309</v>
      </c>
      <c r="N1481" t="s">
        <v>310</v>
      </c>
      <c r="O1481" t="s">
        <v>311</v>
      </c>
      <c r="P1481" t="s">
        <v>312</v>
      </c>
      <c r="Q1481" t="s">
        <v>54</v>
      </c>
      <c r="R1481">
        <v>100223303</v>
      </c>
      <c r="S1481" t="s">
        <v>64</v>
      </c>
      <c r="T1481" t="s">
        <v>56</v>
      </c>
      <c r="U1481" t="s">
        <v>57</v>
      </c>
      <c r="V1481">
        <v>4866.1400000000003</v>
      </c>
      <c r="W1481">
        <v>22450.49</v>
      </c>
      <c r="X1481">
        <v>20596.03</v>
      </c>
      <c r="Y1481">
        <v>1</v>
      </c>
      <c r="Z1481">
        <v>1</v>
      </c>
      <c r="AA1481" s="1">
        <v>42788</v>
      </c>
      <c r="AB1481">
        <v>27000</v>
      </c>
      <c r="AC1481" t="s">
        <v>56</v>
      </c>
      <c r="AD1481" t="s">
        <v>313</v>
      </c>
    </row>
    <row r="1482" spans="1:30" x14ac:dyDescent="0.3">
      <c r="A1482">
        <v>97879</v>
      </c>
      <c r="B1482">
        <v>1</v>
      </c>
      <c r="C1482" t="s">
        <v>740</v>
      </c>
      <c r="D1482" t="s">
        <v>761</v>
      </c>
      <c r="E1482">
        <v>21492968</v>
      </c>
      <c r="F1482">
        <v>7119476440</v>
      </c>
      <c r="G1482" t="s">
        <v>46</v>
      </c>
      <c r="H1482" t="s">
        <v>47</v>
      </c>
      <c r="I1482" t="s">
        <v>48</v>
      </c>
      <c r="J1482">
        <v>7032</v>
      </c>
      <c r="K1482" t="s">
        <v>49</v>
      </c>
      <c r="L1482">
        <v>2497722</v>
      </c>
      <c r="M1482" t="s">
        <v>581</v>
      </c>
      <c r="N1482" t="s">
        <v>133</v>
      </c>
      <c r="O1482" t="s">
        <v>84</v>
      </c>
      <c r="P1482" t="s">
        <v>85</v>
      </c>
      <c r="Q1482" t="s">
        <v>54</v>
      </c>
      <c r="R1482">
        <v>100223303</v>
      </c>
      <c r="S1482" t="s">
        <v>64</v>
      </c>
      <c r="T1482" t="s">
        <v>56</v>
      </c>
      <c r="U1482" t="s">
        <v>57</v>
      </c>
      <c r="V1482">
        <v>11778.31</v>
      </c>
      <c r="W1482">
        <v>22261.86</v>
      </c>
      <c r="X1482">
        <v>19907.560000000001</v>
      </c>
      <c r="Y1482">
        <v>1</v>
      </c>
      <c r="Z1482">
        <v>1</v>
      </c>
      <c r="AA1482" s="1">
        <v>42788</v>
      </c>
      <c r="AB1482">
        <v>27000</v>
      </c>
      <c r="AC1482" t="s">
        <v>56</v>
      </c>
      <c r="AD1482" t="s">
        <v>134</v>
      </c>
    </row>
    <row r="1483" spans="1:30" x14ac:dyDescent="0.3">
      <c r="A1483">
        <v>97716</v>
      </c>
      <c r="B1483">
        <v>1</v>
      </c>
      <c r="C1483" t="s">
        <v>740</v>
      </c>
      <c r="D1483" t="s">
        <v>761</v>
      </c>
      <c r="E1483">
        <v>21492960</v>
      </c>
      <c r="F1483">
        <v>7119408994</v>
      </c>
      <c r="G1483" t="s">
        <v>46</v>
      </c>
      <c r="H1483" t="s">
        <v>47</v>
      </c>
      <c r="I1483" t="s">
        <v>48</v>
      </c>
      <c r="J1483">
        <v>7032</v>
      </c>
      <c r="K1483" t="s">
        <v>49</v>
      </c>
      <c r="L1483">
        <v>2064813</v>
      </c>
      <c r="M1483" t="s">
        <v>256</v>
      </c>
      <c r="N1483" t="s">
        <v>257</v>
      </c>
      <c r="O1483" t="s">
        <v>215</v>
      </c>
      <c r="P1483" t="s">
        <v>216</v>
      </c>
      <c r="Q1483" t="s">
        <v>54</v>
      </c>
      <c r="R1483">
        <v>100894891</v>
      </c>
      <c r="S1483" t="s">
        <v>116</v>
      </c>
      <c r="T1483" t="s">
        <v>56</v>
      </c>
      <c r="U1483" t="s">
        <v>57</v>
      </c>
      <c r="V1483">
        <v>12576.01</v>
      </c>
      <c r="W1483">
        <v>21802.69</v>
      </c>
      <c r="X1483">
        <v>19834.7</v>
      </c>
      <c r="Y1483">
        <v>1</v>
      </c>
      <c r="Z1483">
        <v>1</v>
      </c>
      <c r="AA1483" s="1">
        <v>42788</v>
      </c>
      <c r="AB1483">
        <v>27000</v>
      </c>
      <c r="AC1483" t="s">
        <v>56</v>
      </c>
      <c r="AD1483" t="s">
        <v>390</v>
      </c>
    </row>
    <row r="1484" spans="1:30" x14ac:dyDescent="0.3">
      <c r="A1484">
        <v>97715</v>
      </c>
      <c r="B1484">
        <v>1</v>
      </c>
      <c r="C1484" t="s">
        <v>740</v>
      </c>
      <c r="D1484" t="s">
        <v>761</v>
      </c>
      <c r="E1484">
        <v>21492957</v>
      </c>
      <c r="F1484">
        <v>7119408993</v>
      </c>
      <c r="G1484" t="s">
        <v>46</v>
      </c>
      <c r="H1484" t="s">
        <v>47</v>
      </c>
      <c r="I1484" t="s">
        <v>48</v>
      </c>
      <c r="J1484">
        <v>7032</v>
      </c>
      <c r="K1484" t="s">
        <v>49</v>
      </c>
      <c r="L1484">
        <v>2795664</v>
      </c>
      <c r="M1484" t="s">
        <v>105</v>
      </c>
      <c r="N1484" t="s">
        <v>106</v>
      </c>
      <c r="O1484" t="s">
        <v>107</v>
      </c>
      <c r="P1484" t="s">
        <v>108</v>
      </c>
      <c r="Q1484" t="s">
        <v>54</v>
      </c>
      <c r="R1484">
        <v>100894891</v>
      </c>
      <c r="S1484" t="s">
        <v>116</v>
      </c>
      <c r="T1484" t="s">
        <v>56</v>
      </c>
      <c r="U1484" t="s">
        <v>57</v>
      </c>
      <c r="V1484">
        <v>12494.96</v>
      </c>
      <c r="W1484">
        <v>21240.95</v>
      </c>
      <c r="X1484">
        <v>19168.240000000002</v>
      </c>
      <c r="Y1484">
        <v>1</v>
      </c>
      <c r="Z1484">
        <v>1</v>
      </c>
      <c r="AA1484" s="1">
        <v>42788</v>
      </c>
      <c r="AB1484">
        <v>27000</v>
      </c>
      <c r="AC1484" t="s">
        <v>56</v>
      </c>
      <c r="AD1484" t="s">
        <v>692</v>
      </c>
    </row>
    <row r="1485" spans="1:30" x14ac:dyDescent="0.3">
      <c r="A1485">
        <v>97704</v>
      </c>
      <c r="B1485">
        <v>1</v>
      </c>
      <c r="C1485" t="s">
        <v>740</v>
      </c>
      <c r="D1485" t="s">
        <v>761</v>
      </c>
      <c r="E1485">
        <v>21493189</v>
      </c>
      <c r="F1485">
        <v>7119399552</v>
      </c>
      <c r="G1485" t="s">
        <v>46</v>
      </c>
      <c r="H1485" t="s">
        <v>47</v>
      </c>
      <c r="I1485" t="s">
        <v>48</v>
      </c>
      <c r="J1485">
        <v>7032</v>
      </c>
      <c r="K1485" t="s">
        <v>49</v>
      </c>
      <c r="L1485">
        <v>5014992</v>
      </c>
      <c r="M1485" t="s">
        <v>302</v>
      </c>
      <c r="N1485" t="s">
        <v>280</v>
      </c>
      <c r="O1485" t="s">
        <v>281</v>
      </c>
      <c r="P1485" t="s">
        <v>282</v>
      </c>
      <c r="Q1485" t="s">
        <v>54</v>
      </c>
      <c r="R1485">
        <v>100214689</v>
      </c>
      <c r="S1485" t="s">
        <v>155</v>
      </c>
      <c r="T1485" t="s">
        <v>56</v>
      </c>
      <c r="U1485" t="s">
        <v>57</v>
      </c>
      <c r="V1485">
        <v>3151.88</v>
      </c>
      <c r="W1485">
        <v>20921.400000000001</v>
      </c>
      <c r="X1485">
        <v>19148.400000000001</v>
      </c>
      <c r="Y1485">
        <v>1</v>
      </c>
      <c r="Z1485">
        <v>1</v>
      </c>
      <c r="AA1485" s="1">
        <v>42788</v>
      </c>
      <c r="AB1485">
        <v>27000</v>
      </c>
      <c r="AC1485" t="s">
        <v>56</v>
      </c>
      <c r="AD1485" t="s">
        <v>303</v>
      </c>
    </row>
    <row r="1486" spans="1:30" x14ac:dyDescent="0.3">
      <c r="A1486">
        <v>97882</v>
      </c>
      <c r="B1486">
        <v>1</v>
      </c>
      <c r="C1486" t="s">
        <v>740</v>
      </c>
      <c r="D1486" t="s">
        <v>761</v>
      </c>
      <c r="E1486">
        <v>21492973</v>
      </c>
      <c r="F1486">
        <v>7119476443</v>
      </c>
      <c r="G1486" t="s">
        <v>46</v>
      </c>
      <c r="H1486" t="s">
        <v>47</v>
      </c>
      <c r="I1486" t="s">
        <v>48</v>
      </c>
      <c r="J1486">
        <v>7032</v>
      </c>
      <c r="K1486" t="s">
        <v>49</v>
      </c>
      <c r="L1486">
        <v>3537341</v>
      </c>
      <c r="M1486" t="s">
        <v>320</v>
      </c>
      <c r="N1486" t="s">
        <v>133</v>
      </c>
      <c r="O1486" t="s">
        <v>84</v>
      </c>
      <c r="P1486" t="s">
        <v>85</v>
      </c>
      <c r="Q1486" t="s">
        <v>54</v>
      </c>
      <c r="R1486">
        <v>100994845</v>
      </c>
      <c r="S1486" t="s">
        <v>86</v>
      </c>
      <c r="T1486" t="s">
        <v>56</v>
      </c>
      <c r="U1486" t="s">
        <v>57</v>
      </c>
      <c r="V1486">
        <v>10806.45</v>
      </c>
      <c r="W1486">
        <v>20124</v>
      </c>
      <c r="X1486">
        <v>18087.12</v>
      </c>
      <c r="Y1486">
        <v>1</v>
      </c>
      <c r="Z1486">
        <v>1</v>
      </c>
      <c r="AA1486" s="1">
        <v>42788</v>
      </c>
      <c r="AB1486">
        <v>27000</v>
      </c>
      <c r="AC1486" t="s">
        <v>56</v>
      </c>
      <c r="AD1486" t="s">
        <v>321</v>
      </c>
    </row>
    <row r="1487" spans="1:30" x14ac:dyDescent="0.3">
      <c r="A1487">
        <v>97711</v>
      </c>
      <c r="B1487">
        <v>1</v>
      </c>
      <c r="C1487" t="s">
        <v>740</v>
      </c>
      <c r="D1487" t="s">
        <v>761</v>
      </c>
      <c r="E1487">
        <v>21492947</v>
      </c>
      <c r="F1487">
        <v>7119408989</v>
      </c>
      <c r="G1487" t="s">
        <v>46</v>
      </c>
      <c r="H1487" t="s">
        <v>47</v>
      </c>
      <c r="I1487" t="s">
        <v>48</v>
      </c>
      <c r="J1487">
        <v>7032</v>
      </c>
      <c r="K1487" t="s">
        <v>49</v>
      </c>
      <c r="L1487">
        <v>659338</v>
      </c>
      <c r="M1487" t="s">
        <v>50</v>
      </c>
      <c r="N1487" t="s">
        <v>51</v>
      </c>
      <c r="O1487" t="s">
        <v>52</v>
      </c>
      <c r="P1487" t="s">
        <v>53</v>
      </c>
      <c r="Q1487" t="s">
        <v>54</v>
      </c>
      <c r="R1487">
        <v>101093720</v>
      </c>
      <c r="S1487" t="s">
        <v>55</v>
      </c>
      <c r="T1487" t="s">
        <v>56</v>
      </c>
      <c r="U1487" t="s">
        <v>57</v>
      </c>
      <c r="V1487">
        <v>1683.12</v>
      </c>
      <c r="W1487">
        <v>20005.61</v>
      </c>
      <c r="X1487">
        <v>18358.560000000001</v>
      </c>
      <c r="Y1487">
        <v>1</v>
      </c>
      <c r="Z1487">
        <v>1</v>
      </c>
      <c r="AA1487" s="1">
        <v>42788</v>
      </c>
      <c r="AB1487">
        <v>27000</v>
      </c>
      <c r="AC1487" t="s">
        <v>56</v>
      </c>
      <c r="AD1487" t="s">
        <v>220</v>
      </c>
    </row>
    <row r="1488" spans="1:30" x14ac:dyDescent="0.3">
      <c r="A1488">
        <v>97851</v>
      </c>
      <c r="B1488">
        <v>1</v>
      </c>
      <c r="C1488" t="s">
        <v>740</v>
      </c>
      <c r="D1488" t="s">
        <v>761</v>
      </c>
      <c r="E1488">
        <v>21493187</v>
      </c>
      <c r="F1488">
        <v>7119459292</v>
      </c>
      <c r="G1488" t="s">
        <v>46</v>
      </c>
      <c r="H1488" t="s">
        <v>47</v>
      </c>
      <c r="I1488" t="s">
        <v>48</v>
      </c>
      <c r="J1488">
        <v>7032</v>
      </c>
      <c r="K1488" t="s">
        <v>49</v>
      </c>
      <c r="L1488">
        <v>917531</v>
      </c>
      <c r="M1488" t="s">
        <v>319</v>
      </c>
      <c r="N1488" t="s">
        <v>152</v>
      </c>
      <c r="O1488" t="s">
        <v>153</v>
      </c>
      <c r="P1488" t="s">
        <v>154</v>
      </c>
      <c r="Q1488" t="s">
        <v>54</v>
      </c>
      <c r="R1488">
        <v>100297681</v>
      </c>
      <c r="S1488" t="s">
        <v>258</v>
      </c>
      <c r="T1488" t="s">
        <v>56</v>
      </c>
      <c r="U1488" t="s">
        <v>57</v>
      </c>
      <c r="V1488">
        <v>3240.01</v>
      </c>
      <c r="W1488">
        <v>17404.8</v>
      </c>
      <c r="X1488">
        <v>14896</v>
      </c>
      <c r="Y1488">
        <v>1</v>
      </c>
      <c r="Z1488">
        <v>1</v>
      </c>
      <c r="AA1488" s="1">
        <v>42788</v>
      </c>
      <c r="AB1488">
        <v>27000</v>
      </c>
      <c r="AC1488" t="s">
        <v>56</v>
      </c>
      <c r="AD1488" t="s">
        <v>298</v>
      </c>
    </row>
    <row r="1489" spans="1:30" x14ac:dyDescent="0.3">
      <c r="A1489">
        <v>97709</v>
      </c>
      <c r="B1489">
        <v>1</v>
      </c>
      <c r="C1489" t="s">
        <v>740</v>
      </c>
      <c r="D1489" t="s">
        <v>761</v>
      </c>
      <c r="E1489">
        <v>21492944</v>
      </c>
      <c r="F1489">
        <v>7119408987</v>
      </c>
      <c r="G1489" t="s">
        <v>46</v>
      </c>
      <c r="H1489" t="s">
        <v>47</v>
      </c>
      <c r="I1489" t="s">
        <v>48</v>
      </c>
      <c r="J1489">
        <v>7032</v>
      </c>
      <c r="K1489" t="s">
        <v>49</v>
      </c>
      <c r="L1489">
        <v>659338</v>
      </c>
      <c r="M1489" t="s">
        <v>50</v>
      </c>
      <c r="N1489" t="s">
        <v>51</v>
      </c>
      <c r="O1489" t="s">
        <v>52</v>
      </c>
      <c r="P1489" t="s">
        <v>53</v>
      </c>
      <c r="Q1489" t="s">
        <v>54</v>
      </c>
      <c r="R1489">
        <v>101093720</v>
      </c>
      <c r="S1489" t="s">
        <v>55</v>
      </c>
      <c r="T1489" t="s">
        <v>56</v>
      </c>
      <c r="U1489" t="s">
        <v>57</v>
      </c>
      <c r="V1489">
        <v>1683.12</v>
      </c>
      <c r="W1489">
        <v>17148.27</v>
      </c>
      <c r="X1489">
        <v>15403.48</v>
      </c>
      <c r="Y1489">
        <v>1</v>
      </c>
      <c r="Z1489">
        <v>1</v>
      </c>
      <c r="AA1489" s="1">
        <v>42788</v>
      </c>
      <c r="AB1489">
        <v>27000</v>
      </c>
      <c r="AC1489" t="s">
        <v>56</v>
      </c>
      <c r="AD1489" t="s">
        <v>220</v>
      </c>
    </row>
    <row r="1490" spans="1:30" x14ac:dyDescent="0.3">
      <c r="A1490">
        <v>97874</v>
      </c>
      <c r="B1490">
        <v>1</v>
      </c>
      <c r="C1490" t="s">
        <v>740</v>
      </c>
      <c r="D1490" t="s">
        <v>761</v>
      </c>
      <c r="E1490">
        <v>21492961</v>
      </c>
      <c r="F1490">
        <v>7119476435</v>
      </c>
      <c r="G1490" t="s">
        <v>46</v>
      </c>
      <c r="H1490" t="s">
        <v>47</v>
      </c>
      <c r="I1490" t="s">
        <v>48</v>
      </c>
      <c r="J1490">
        <v>7032</v>
      </c>
      <c r="K1490" t="s">
        <v>49</v>
      </c>
      <c r="L1490">
        <v>659338</v>
      </c>
      <c r="M1490" t="s">
        <v>50</v>
      </c>
      <c r="N1490" t="s">
        <v>51</v>
      </c>
      <c r="O1490" t="s">
        <v>52</v>
      </c>
      <c r="P1490" t="s">
        <v>53</v>
      </c>
      <c r="Q1490" t="s">
        <v>54</v>
      </c>
      <c r="R1490">
        <v>101093720</v>
      </c>
      <c r="S1490" t="s">
        <v>55</v>
      </c>
      <c r="T1490" t="s">
        <v>56</v>
      </c>
      <c r="U1490" t="s">
        <v>57</v>
      </c>
      <c r="V1490">
        <v>1683.12</v>
      </c>
      <c r="W1490">
        <v>13540.2</v>
      </c>
      <c r="X1490">
        <v>11854.4</v>
      </c>
      <c r="Y1490">
        <v>1</v>
      </c>
      <c r="Z1490">
        <v>1</v>
      </c>
      <c r="AA1490" s="1">
        <v>42788</v>
      </c>
      <c r="AB1490">
        <v>27000</v>
      </c>
      <c r="AC1490" t="s">
        <v>56</v>
      </c>
      <c r="AD1490" t="s">
        <v>220</v>
      </c>
    </row>
    <row r="1491" spans="1:30" x14ac:dyDescent="0.3">
      <c r="A1491">
        <v>98294</v>
      </c>
      <c r="B1491">
        <v>1</v>
      </c>
      <c r="C1491" t="s">
        <v>740</v>
      </c>
      <c r="D1491" t="s">
        <v>764</v>
      </c>
      <c r="E1491">
        <v>21506015</v>
      </c>
      <c r="F1491">
        <v>7119477427</v>
      </c>
      <c r="G1491" t="s">
        <v>46</v>
      </c>
      <c r="H1491" t="s">
        <v>47</v>
      </c>
      <c r="I1491" t="s">
        <v>48</v>
      </c>
      <c r="J1491">
        <v>7032</v>
      </c>
      <c r="K1491" t="s">
        <v>49</v>
      </c>
      <c r="L1491">
        <v>4119717</v>
      </c>
      <c r="M1491" t="s">
        <v>309</v>
      </c>
      <c r="N1491" t="s">
        <v>310</v>
      </c>
      <c r="O1491" t="s">
        <v>311</v>
      </c>
      <c r="P1491" t="s">
        <v>312</v>
      </c>
      <c r="Q1491" t="s">
        <v>54</v>
      </c>
      <c r="R1491">
        <v>100223303</v>
      </c>
      <c r="S1491" t="s">
        <v>64</v>
      </c>
      <c r="T1491" t="s">
        <v>56</v>
      </c>
      <c r="U1491" t="s">
        <v>57</v>
      </c>
      <c r="V1491">
        <v>4866.1400000000003</v>
      </c>
      <c r="W1491">
        <v>25283.96</v>
      </c>
      <c r="X1491">
        <v>23182.959999999999</v>
      </c>
      <c r="Y1491">
        <v>1</v>
      </c>
      <c r="Z1491">
        <v>1</v>
      </c>
      <c r="AA1491" s="1">
        <v>42789</v>
      </c>
      <c r="AB1491">
        <v>27000</v>
      </c>
      <c r="AC1491" t="s">
        <v>56</v>
      </c>
      <c r="AD1491" t="s">
        <v>313</v>
      </c>
    </row>
    <row r="1492" spans="1:30" x14ac:dyDescent="0.3">
      <c r="A1492">
        <v>98366</v>
      </c>
      <c r="B1492">
        <v>1</v>
      </c>
      <c r="C1492" t="s">
        <v>740</v>
      </c>
      <c r="D1492" t="s">
        <v>764</v>
      </c>
      <c r="E1492">
        <v>21506022</v>
      </c>
      <c r="F1492">
        <v>7119484474</v>
      </c>
      <c r="G1492" t="s">
        <v>46</v>
      </c>
      <c r="H1492" t="s">
        <v>47</v>
      </c>
      <c r="I1492" t="s">
        <v>48</v>
      </c>
      <c r="J1492">
        <v>7032</v>
      </c>
      <c r="K1492" t="s">
        <v>49</v>
      </c>
      <c r="L1492">
        <v>3855615</v>
      </c>
      <c r="M1492" t="s">
        <v>189</v>
      </c>
      <c r="N1492" t="s">
        <v>190</v>
      </c>
      <c r="O1492" t="s">
        <v>191</v>
      </c>
      <c r="P1492" t="s">
        <v>192</v>
      </c>
      <c r="Q1492" t="s">
        <v>54</v>
      </c>
      <c r="R1492">
        <v>101030531</v>
      </c>
      <c r="S1492" t="s">
        <v>193</v>
      </c>
      <c r="T1492" t="s">
        <v>56</v>
      </c>
      <c r="U1492" t="s">
        <v>57</v>
      </c>
      <c r="V1492">
        <v>2887.45</v>
      </c>
      <c r="W1492">
        <v>23289.200000000001</v>
      </c>
      <c r="X1492">
        <v>21340.799999999999</v>
      </c>
      <c r="Y1492">
        <v>1</v>
      </c>
      <c r="Z1492">
        <v>1</v>
      </c>
      <c r="AA1492" s="1">
        <v>42789</v>
      </c>
      <c r="AB1492">
        <v>27000</v>
      </c>
      <c r="AC1492" t="s">
        <v>56</v>
      </c>
      <c r="AD1492" t="s">
        <v>194</v>
      </c>
    </row>
    <row r="1493" spans="1:30" x14ac:dyDescent="0.3">
      <c r="A1493">
        <v>98474</v>
      </c>
      <c r="B1493">
        <v>1</v>
      </c>
      <c r="C1493" t="s">
        <v>740</v>
      </c>
      <c r="D1493" t="s">
        <v>764</v>
      </c>
      <c r="E1493">
        <v>21506024</v>
      </c>
      <c r="F1493">
        <v>7119518661</v>
      </c>
      <c r="G1493" t="s">
        <v>46</v>
      </c>
      <c r="H1493" t="s">
        <v>47</v>
      </c>
      <c r="I1493" t="s">
        <v>48</v>
      </c>
      <c r="J1493">
        <v>7032</v>
      </c>
      <c r="K1493" t="s">
        <v>49</v>
      </c>
      <c r="L1493">
        <v>4072295</v>
      </c>
      <c r="M1493" t="s">
        <v>377</v>
      </c>
      <c r="N1493" t="s">
        <v>225</v>
      </c>
      <c r="O1493" t="s">
        <v>207</v>
      </c>
      <c r="P1493" t="s">
        <v>208</v>
      </c>
      <c r="Q1493" t="s">
        <v>54</v>
      </c>
      <c r="R1493">
        <v>100223303</v>
      </c>
      <c r="S1493" t="s">
        <v>64</v>
      </c>
      <c r="T1493" t="s">
        <v>56</v>
      </c>
      <c r="U1493" t="s">
        <v>57</v>
      </c>
      <c r="V1493">
        <v>3353.81</v>
      </c>
      <c r="W1493">
        <v>23094.44</v>
      </c>
      <c r="X1493">
        <v>21164.799999999999</v>
      </c>
      <c r="Y1493">
        <v>1</v>
      </c>
      <c r="Z1493">
        <v>1</v>
      </c>
      <c r="AA1493" s="1">
        <v>42789</v>
      </c>
      <c r="AB1493">
        <v>27000</v>
      </c>
      <c r="AC1493" t="s">
        <v>56</v>
      </c>
      <c r="AD1493" t="s">
        <v>689</v>
      </c>
    </row>
    <row r="1494" spans="1:30" x14ac:dyDescent="0.3">
      <c r="A1494">
        <v>98295</v>
      </c>
      <c r="B1494">
        <v>1</v>
      </c>
      <c r="C1494" t="s">
        <v>740</v>
      </c>
      <c r="D1494" t="s">
        <v>764</v>
      </c>
      <c r="E1494">
        <v>21506016</v>
      </c>
      <c r="F1494">
        <v>7119477428</v>
      </c>
      <c r="G1494" t="s">
        <v>46</v>
      </c>
      <c r="H1494" t="s">
        <v>47</v>
      </c>
      <c r="I1494" t="s">
        <v>48</v>
      </c>
      <c r="J1494">
        <v>7032</v>
      </c>
      <c r="K1494" t="s">
        <v>49</v>
      </c>
      <c r="L1494">
        <v>931925</v>
      </c>
      <c r="M1494" t="s">
        <v>239</v>
      </c>
      <c r="N1494" t="s">
        <v>240</v>
      </c>
      <c r="O1494" t="s">
        <v>241</v>
      </c>
      <c r="P1494" t="s">
        <v>242</v>
      </c>
      <c r="Q1494" t="s">
        <v>54</v>
      </c>
      <c r="R1494">
        <v>100422206</v>
      </c>
      <c r="S1494" t="s">
        <v>615</v>
      </c>
      <c r="T1494" t="s">
        <v>56</v>
      </c>
      <c r="U1494" t="s">
        <v>57</v>
      </c>
      <c r="V1494">
        <v>3042.61</v>
      </c>
      <c r="W1494">
        <v>22227.02</v>
      </c>
      <c r="X1494">
        <v>20372.91</v>
      </c>
      <c r="Y1494">
        <v>1</v>
      </c>
      <c r="Z1494">
        <v>1</v>
      </c>
      <c r="AA1494" s="1">
        <v>42789</v>
      </c>
      <c r="AB1494">
        <v>27000</v>
      </c>
      <c r="AC1494" t="s">
        <v>56</v>
      </c>
      <c r="AD1494" t="s">
        <v>686</v>
      </c>
    </row>
    <row r="1495" spans="1:30" x14ac:dyDescent="0.3">
      <c r="A1495">
        <v>98194</v>
      </c>
      <c r="B1495">
        <v>1</v>
      </c>
      <c r="C1495" t="s">
        <v>740</v>
      </c>
      <c r="D1495" t="s">
        <v>764</v>
      </c>
      <c r="E1495">
        <v>21506008</v>
      </c>
      <c r="F1495">
        <v>7119438484</v>
      </c>
      <c r="G1495" t="s">
        <v>46</v>
      </c>
      <c r="H1495" t="s">
        <v>47</v>
      </c>
      <c r="I1495" t="s">
        <v>48</v>
      </c>
      <c r="J1495">
        <v>7032</v>
      </c>
      <c r="K1495" t="s">
        <v>49</v>
      </c>
      <c r="L1495">
        <v>659338</v>
      </c>
      <c r="M1495" t="s">
        <v>50</v>
      </c>
      <c r="N1495" t="s">
        <v>51</v>
      </c>
      <c r="O1495" t="s">
        <v>52</v>
      </c>
      <c r="P1495" t="s">
        <v>53</v>
      </c>
      <c r="Q1495" t="s">
        <v>54</v>
      </c>
      <c r="R1495">
        <v>101093720</v>
      </c>
      <c r="S1495" t="s">
        <v>55</v>
      </c>
      <c r="T1495" t="s">
        <v>56</v>
      </c>
      <c r="U1495" t="s">
        <v>57</v>
      </c>
      <c r="V1495">
        <v>1683.12</v>
      </c>
      <c r="W1495">
        <v>21701.4</v>
      </c>
      <c r="X1495">
        <v>20047.68</v>
      </c>
      <c r="Y1495">
        <v>1</v>
      </c>
      <c r="Z1495">
        <v>1</v>
      </c>
      <c r="AA1495" s="1">
        <v>42789</v>
      </c>
      <c r="AB1495">
        <v>27000</v>
      </c>
      <c r="AC1495" t="s">
        <v>56</v>
      </c>
      <c r="AD1495" t="s">
        <v>220</v>
      </c>
    </row>
    <row r="1496" spans="1:30" x14ac:dyDescent="0.3">
      <c r="A1496">
        <v>98466</v>
      </c>
      <c r="B1496">
        <v>1</v>
      </c>
      <c r="C1496" t="s">
        <v>740</v>
      </c>
      <c r="D1496" t="s">
        <v>764</v>
      </c>
      <c r="E1496">
        <v>21506010</v>
      </c>
      <c r="F1496">
        <v>7119518616</v>
      </c>
      <c r="G1496" t="s">
        <v>46</v>
      </c>
      <c r="H1496" t="s">
        <v>47</v>
      </c>
      <c r="I1496" t="s">
        <v>48</v>
      </c>
      <c r="J1496">
        <v>7032</v>
      </c>
      <c r="K1496" t="s">
        <v>49</v>
      </c>
      <c r="L1496">
        <v>942421</v>
      </c>
      <c r="M1496" t="s">
        <v>261</v>
      </c>
      <c r="N1496" t="s">
        <v>262</v>
      </c>
      <c r="O1496" t="s">
        <v>263</v>
      </c>
      <c r="P1496" t="s">
        <v>264</v>
      </c>
      <c r="Q1496" t="s">
        <v>54</v>
      </c>
      <c r="R1496">
        <v>100422206</v>
      </c>
      <c r="S1496" t="s">
        <v>615</v>
      </c>
      <c r="T1496" t="s">
        <v>56</v>
      </c>
      <c r="U1496" t="s">
        <v>57</v>
      </c>
      <c r="V1496">
        <v>3221.59</v>
      </c>
      <c r="W1496">
        <v>21611.27</v>
      </c>
      <c r="X1496">
        <v>19751.43</v>
      </c>
      <c r="Y1496">
        <v>1</v>
      </c>
      <c r="Z1496">
        <v>1</v>
      </c>
      <c r="AA1496" s="1">
        <v>42789</v>
      </c>
      <c r="AB1496">
        <v>27000</v>
      </c>
      <c r="AC1496" t="s">
        <v>56</v>
      </c>
      <c r="AD1496" t="s">
        <v>695</v>
      </c>
    </row>
    <row r="1497" spans="1:30" x14ac:dyDescent="0.3">
      <c r="A1497">
        <v>98467</v>
      </c>
      <c r="B1497">
        <v>1</v>
      </c>
      <c r="C1497" t="s">
        <v>740</v>
      </c>
      <c r="D1497" t="s">
        <v>764</v>
      </c>
      <c r="E1497">
        <v>21506011</v>
      </c>
      <c r="F1497">
        <v>7119518617</v>
      </c>
      <c r="G1497" t="s">
        <v>46</v>
      </c>
      <c r="H1497" t="s">
        <v>47</v>
      </c>
      <c r="I1497" t="s">
        <v>48</v>
      </c>
      <c r="J1497">
        <v>7032</v>
      </c>
      <c r="K1497" t="s">
        <v>49</v>
      </c>
      <c r="L1497">
        <v>5014992</v>
      </c>
      <c r="M1497" t="s">
        <v>302</v>
      </c>
      <c r="N1497" t="s">
        <v>280</v>
      </c>
      <c r="O1497" t="s">
        <v>281</v>
      </c>
      <c r="P1497" t="s">
        <v>282</v>
      </c>
      <c r="Q1497" t="s">
        <v>54</v>
      </c>
      <c r="R1497">
        <v>100214689</v>
      </c>
      <c r="S1497" t="s">
        <v>155</v>
      </c>
      <c r="T1497" t="s">
        <v>56</v>
      </c>
      <c r="U1497" t="s">
        <v>57</v>
      </c>
      <c r="V1497">
        <v>3151.88</v>
      </c>
      <c r="W1497">
        <v>21014</v>
      </c>
      <c r="X1497">
        <v>19235.52</v>
      </c>
      <c r="Y1497">
        <v>1</v>
      </c>
      <c r="Z1497">
        <v>1</v>
      </c>
      <c r="AA1497" s="1">
        <v>42789</v>
      </c>
      <c r="AB1497">
        <v>27000</v>
      </c>
      <c r="AC1497" t="s">
        <v>56</v>
      </c>
      <c r="AD1497" t="s">
        <v>303</v>
      </c>
    </row>
    <row r="1498" spans="1:30" x14ac:dyDescent="0.3">
      <c r="A1498">
        <v>98476</v>
      </c>
      <c r="B1498">
        <v>1</v>
      </c>
      <c r="C1498" t="s">
        <v>740</v>
      </c>
      <c r="D1498" t="s">
        <v>764</v>
      </c>
      <c r="E1498">
        <v>21506026</v>
      </c>
      <c r="F1498">
        <v>7119518663</v>
      </c>
      <c r="G1498" t="s">
        <v>46</v>
      </c>
      <c r="H1498" t="s">
        <v>47</v>
      </c>
      <c r="I1498" t="s">
        <v>48</v>
      </c>
      <c r="J1498">
        <v>7032</v>
      </c>
      <c r="K1498" t="s">
        <v>49</v>
      </c>
      <c r="L1498">
        <v>3025769</v>
      </c>
      <c r="M1498" t="s">
        <v>62</v>
      </c>
      <c r="N1498" t="s">
        <v>63</v>
      </c>
      <c r="O1498" t="s">
        <v>52</v>
      </c>
      <c r="P1498" t="s">
        <v>53</v>
      </c>
      <c r="Q1498" t="s">
        <v>54</v>
      </c>
      <c r="R1498">
        <v>100223303</v>
      </c>
      <c r="S1498" t="s">
        <v>64</v>
      </c>
      <c r="T1498" t="s">
        <v>56</v>
      </c>
      <c r="U1498" t="s">
        <v>57</v>
      </c>
      <c r="V1498">
        <v>1484.49</v>
      </c>
      <c r="W1498">
        <v>20815.2</v>
      </c>
      <c r="X1498">
        <v>19051.2</v>
      </c>
      <c r="Y1498">
        <v>1</v>
      </c>
      <c r="Z1498">
        <v>1</v>
      </c>
      <c r="AA1498" s="1">
        <v>42789</v>
      </c>
      <c r="AB1498">
        <v>27000</v>
      </c>
      <c r="AC1498" t="s">
        <v>56</v>
      </c>
      <c r="AD1498" t="s">
        <v>65</v>
      </c>
    </row>
    <row r="1499" spans="1:30" x14ac:dyDescent="0.3">
      <c r="A1499">
        <v>98471</v>
      </c>
      <c r="B1499">
        <v>1</v>
      </c>
      <c r="C1499" t="s">
        <v>740</v>
      </c>
      <c r="D1499" t="s">
        <v>764</v>
      </c>
      <c r="E1499">
        <v>21506019</v>
      </c>
      <c r="F1499">
        <v>7119518646</v>
      </c>
      <c r="G1499" t="s">
        <v>46</v>
      </c>
      <c r="H1499" t="s">
        <v>47</v>
      </c>
      <c r="I1499" t="s">
        <v>48</v>
      </c>
      <c r="J1499">
        <v>7032</v>
      </c>
      <c r="K1499" t="s">
        <v>49</v>
      </c>
      <c r="L1499">
        <v>916295</v>
      </c>
      <c r="M1499" t="s">
        <v>293</v>
      </c>
      <c r="N1499" t="s">
        <v>294</v>
      </c>
      <c r="O1499" t="s">
        <v>263</v>
      </c>
      <c r="P1499" t="s">
        <v>264</v>
      </c>
      <c r="Q1499" t="s">
        <v>54</v>
      </c>
      <c r="R1499">
        <v>100422206</v>
      </c>
      <c r="S1499" t="s">
        <v>615</v>
      </c>
      <c r="T1499" t="s">
        <v>56</v>
      </c>
      <c r="U1499" t="s">
        <v>57</v>
      </c>
      <c r="V1499">
        <v>3668.14</v>
      </c>
      <c r="W1499">
        <v>20747.560000000001</v>
      </c>
      <c r="X1499">
        <v>18908.88</v>
      </c>
      <c r="Y1499">
        <v>1</v>
      </c>
      <c r="Z1499">
        <v>1</v>
      </c>
      <c r="AA1499" s="1">
        <v>42789</v>
      </c>
      <c r="AB1499">
        <v>27000</v>
      </c>
      <c r="AC1499" t="s">
        <v>56</v>
      </c>
      <c r="AD1499" t="s">
        <v>700</v>
      </c>
    </row>
    <row r="1500" spans="1:30" x14ac:dyDescent="0.3">
      <c r="A1500">
        <v>98473</v>
      </c>
      <c r="B1500">
        <v>1</v>
      </c>
      <c r="C1500" t="s">
        <v>740</v>
      </c>
      <c r="D1500" t="s">
        <v>764</v>
      </c>
      <c r="E1500">
        <v>21506023</v>
      </c>
      <c r="F1500">
        <v>7119518660</v>
      </c>
      <c r="G1500" t="s">
        <v>46</v>
      </c>
      <c r="H1500" t="s">
        <v>47</v>
      </c>
      <c r="I1500" t="s">
        <v>48</v>
      </c>
      <c r="J1500">
        <v>7032</v>
      </c>
      <c r="K1500" t="s">
        <v>49</v>
      </c>
      <c r="L1500">
        <v>5014992</v>
      </c>
      <c r="M1500" t="s">
        <v>302</v>
      </c>
      <c r="N1500" t="s">
        <v>280</v>
      </c>
      <c r="O1500" t="s">
        <v>281</v>
      </c>
      <c r="P1500" t="s">
        <v>282</v>
      </c>
      <c r="Q1500" t="s">
        <v>54</v>
      </c>
      <c r="R1500">
        <v>100214689</v>
      </c>
      <c r="S1500" t="s">
        <v>155</v>
      </c>
      <c r="T1500" t="s">
        <v>56</v>
      </c>
      <c r="U1500" t="s">
        <v>57</v>
      </c>
      <c r="V1500">
        <v>3151.88</v>
      </c>
      <c r="W1500">
        <v>18813.14</v>
      </c>
      <c r="X1500">
        <v>17080.62</v>
      </c>
      <c r="Y1500">
        <v>1</v>
      </c>
      <c r="Z1500">
        <v>1</v>
      </c>
      <c r="AA1500" s="1">
        <v>42789</v>
      </c>
      <c r="AB1500">
        <v>27000</v>
      </c>
      <c r="AC1500" t="s">
        <v>56</v>
      </c>
      <c r="AD1500" t="s">
        <v>303</v>
      </c>
    </row>
    <row r="1501" spans="1:30" x14ac:dyDescent="0.3">
      <c r="A1501">
        <v>98365</v>
      </c>
      <c r="B1501">
        <v>1</v>
      </c>
      <c r="C1501" t="s">
        <v>740</v>
      </c>
      <c r="D1501" t="s">
        <v>764</v>
      </c>
      <c r="E1501">
        <v>21506021</v>
      </c>
      <c r="F1501">
        <v>7119484473</v>
      </c>
      <c r="G1501" t="s">
        <v>46</v>
      </c>
      <c r="H1501" t="s">
        <v>47</v>
      </c>
      <c r="I1501" t="s">
        <v>48</v>
      </c>
      <c r="J1501">
        <v>7032</v>
      </c>
      <c r="K1501" t="s">
        <v>49</v>
      </c>
      <c r="L1501">
        <v>646963</v>
      </c>
      <c r="M1501" t="s">
        <v>176</v>
      </c>
      <c r="N1501" t="s">
        <v>177</v>
      </c>
      <c r="O1501" t="s">
        <v>178</v>
      </c>
      <c r="P1501" t="s">
        <v>179</v>
      </c>
      <c r="Q1501" t="s">
        <v>54</v>
      </c>
      <c r="R1501">
        <v>100214689</v>
      </c>
      <c r="S1501" t="s">
        <v>155</v>
      </c>
      <c r="T1501" t="s">
        <v>56</v>
      </c>
      <c r="U1501" t="s">
        <v>57</v>
      </c>
      <c r="V1501">
        <v>8284.9500000000007</v>
      </c>
      <c r="W1501">
        <v>18812.439999999999</v>
      </c>
      <c r="X1501">
        <v>17188.71</v>
      </c>
      <c r="Y1501">
        <v>1</v>
      </c>
      <c r="Z1501">
        <v>1</v>
      </c>
      <c r="AA1501" s="1">
        <v>42789</v>
      </c>
      <c r="AB1501">
        <v>27000</v>
      </c>
      <c r="AC1501" t="s">
        <v>56</v>
      </c>
      <c r="AD1501" t="s">
        <v>180</v>
      </c>
    </row>
    <row r="1502" spans="1:30" x14ac:dyDescent="0.3">
      <c r="A1502">
        <v>98465</v>
      </c>
      <c r="B1502">
        <v>1</v>
      </c>
      <c r="C1502" t="s">
        <v>740</v>
      </c>
      <c r="D1502" t="s">
        <v>764</v>
      </c>
      <c r="E1502">
        <v>21506009</v>
      </c>
      <c r="F1502">
        <v>7119518615</v>
      </c>
      <c r="G1502" t="s">
        <v>46</v>
      </c>
      <c r="H1502" t="s">
        <v>47</v>
      </c>
      <c r="I1502" t="s">
        <v>48</v>
      </c>
      <c r="J1502">
        <v>7032</v>
      </c>
      <c r="K1502" t="s">
        <v>49</v>
      </c>
      <c r="L1502">
        <v>659338</v>
      </c>
      <c r="M1502" t="s">
        <v>50</v>
      </c>
      <c r="N1502" t="s">
        <v>51</v>
      </c>
      <c r="O1502" t="s">
        <v>52</v>
      </c>
      <c r="P1502" t="s">
        <v>53</v>
      </c>
      <c r="Q1502" t="s">
        <v>54</v>
      </c>
      <c r="R1502">
        <v>101093720</v>
      </c>
      <c r="S1502" t="s">
        <v>55</v>
      </c>
      <c r="T1502" t="s">
        <v>56</v>
      </c>
      <c r="U1502" t="s">
        <v>57</v>
      </c>
      <c r="V1502">
        <v>1683.12</v>
      </c>
      <c r="W1502">
        <v>17247.439999999999</v>
      </c>
      <c r="X1502">
        <v>15529.92</v>
      </c>
      <c r="Y1502">
        <v>1</v>
      </c>
      <c r="Z1502">
        <v>1</v>
      </c>
      <c r="AA1502" s="1">
        <v>42789</v>
      </c>
      <c r="AB1502">
        <v>27000</v>
      </c>
      <c r="AC1502" t="s">
        <v>56</v>
      </c>
      <c r="AD1502" t="s">
        <v>220</v>
      </c>
    </row>
    <row r="1503" spans="1:30" x14ac:dyDescent="0.3">
      <c r="A1503">
        <v>98719</v>
      </c>
      <c r="B1503">
        <v>1</v>
      </c>
      <c r="C1503" t="s">
        <v>740</v>
      </c>
      <c r="D1503" t="s">
        <v>766</v>
      </c>
      <c r="E1503">
        <v>21519240</v>
      </c>
      <c r="F1503">
        <v>7119483881</v>
      </c>
      <c r="G1503" t="s">
        <v>46</v>
      </c>
      <c r="H1503" t="s">
        <v>47</v>
      </c>
      <c r="I1503" t="s">
        <v>48</v>
      </c>
      <c r="J1503">
        <v>7032</v>
      </c>
      <c r="K1503" t="s">
        <v>49</v>
      </c>
      <c r="L1503">
        <v>942806</v>
      </c>
      <c r="M1503" t="s">
        <v>90</v>
      </c>
      <c r="N1503" t="s">
        <v>91</v>
      </c>
      <c r="O1503" t="s">
        <v>92</v>
      </c>
      <c r="P1503" t="s">
        <v>93</v>
      </c>
      <c r="Q1503" t="s">
        <v>54</v>
      </c>
      <c r="R1503">
        <v>100223303</v>
      </c>
      <c r="S1503" t="s">
        <v>64</v>
      </c>
      <c r="T1503" t="s">
        <v>56</v>
      </c>
      <c r="U1503" t="s">
        <v>57</v>
      </c>
      <c r="V1503">
        <v>10631.96</v>
      </c>
      <c r="W1503">
        <v>23043.360000000001</v>
      </c>
      <c r="X1503">
        <v>20378.86</v>
      </c>
      <c r="Y1503">
        <v>1</v>
      </c>
      <c r="Z1503">
        <v>1</v>
      </c>
      <c r="AA1503" s="1">
        <v>42790</v>
      </c>
      <c r="AB1503">
        <v>27000</v>
      </c>
      <c r="AC1503" t="s">
        <v>56</v>
      </c>
      <c r="AD1503" t="s">
        <v>709</v>
      </c>
    </row>
    <row r="1504" spans="1:30" x14ac:dyDescent="0.3">
      <c r="A1504">
        <v>98897</v>
      </c>
      <c r="B1504">
        <v>1</v>
      </c>
      <c r="C1504" t="s">
        <v>740</v>
      </c>
      <c r="D1504" t="s">
        <v>766</v>
      </c>
      <c r="E1504">
        <v>21519241</v>
      </c>
      <c r="F1504">
        <v>7119562792</v>
      </c>
      <c r="G1504" t="s">
        <v>46</v>
      </c>
      <c r="H1504" t="s">
        <v>47</v>
      </c>
      <c r="I1504" t="s">
        <v>48</v>
      </c>
      <c r="J1504">
        <v>7032</v>
      </c>
      <c r="K1504" t="s">
        <v>49</v>
      </c>
      <c r="L1504">
        <v>3025769</v>
      </c>
      <c r="M1504" t="s">
        <v>62</v>
      </c>
      <c r="N1504" t="s">
        <v>63</v>
      </c>
      <c r="O1504" t="s">
        <v>52</v>
      </c>
      <c r="P1504" t="s">
        <v>53</v>
      </c>
      <c r="Q1504" t="s">
        <v>54</v>
      </c>
      <c r="R1504">
        <v>100223303</v>
      </c>
      <c r="S1504" t="s">
        <v>64</v>
      </c>
      <c r="T1504" t="s">
        <v>56</v>
      </c>
      <c r="U1504" t="s">
        <v>57</v>
      </c>
      <c r="V1504">
        <v>1484.49</v>
      </c>
      <c r="W1504">
        <v>22749.82</v>
      </c>
      <c r="X1504">
        <v>21025.98</v>
      </c>
      <c r="Y1504">
        <v>1</v>
      </c>
      <c r="Z1504">
        <v>1</v>
      </c>
      <c r="AA1504" s="1">
        <v>42790</v>
      </c>
      <c r="AB1504">
        <v>27000</v>
      </c>
      <c r="AC1504" t="s">
        <v>56</v>
      </c>
      <c r="AD1504" t="s">
        <v>65</v>
      </c>
    </row>
    <row r="1505" spans="1:30" x14ac:dyDescent="0.3">
      <c r="A1505">
        <v>98763</v>
      </c>
      <c r="B1505">
        <v>1</v>
      </c>
      <c r="C1505" t="s">
        <v>740</v>
      </c>
      <c r="D1505" t="s">
        <v>766</v>
      </c>
      <c r="E1505">
        <v>21519247</v>
      </c>
      <c r="F1505">
        <v>7119524236</v>
      </c>
      <c r="G1505" t="s">
        <v>46</v>
      </c>
      <c r="H1505" t="s">
        <v>47</v>
      </c>
      <c r="I1505" t="s">
        <v>48</v>
      </c>
      <c r="J1505">
        <v>7032</v>
      </c>
      <c r="K1505" t="s">
        <v>49</v>
      </c>
      <c r="L1505">
        <v>3202973</v>
      </c>
      <c r="M1505" t="s">
        <v>136</v>
      </c>
      <c r="N1505" t="s">
        <v>83</v>
      </c>
      <c r="O1505" t="s">
        <v>84</v>
      </c>
      <c r="P1505" t="s">
        <v>85</v>
      </c>
      <c r="Q1505" t="s">
        <v>54</v>
      </c>
      <c r="R1505">
        <v>100994845</v>
      </c>
      <c r="S1505" t="s">
        <v>86</v>
      </c>
      <c r="T1505" t="s">
        <v>56</v>
      </c>
      <c r="U1505" t="s">
        <v>57</v>
      </c>
      <c r="V1505">
        <v>10806.45</v>
      </c>
      <c r="W1505">
        <v>22121.09</v>
      </c>
      <c r="X1505">
        <v>19002.18</v>
      </c>
      <c r="Y1505">
        <v>1</v>
      </c>
      <c r="Z1505">
        <v>1</v>
      </c>
      <c r="AA1505" s="1">
        <v>42790</v>
      </c>
      <c r="AB1505">
        <v>27000</v>
      </c>
      <c r="AC1505" t="s">
        <v>56</v>
      </c>
      <c r="AD1505" t="s">
        <v>87</v>
      </c>
    </row>
    <row r="1506" spans="1:30" x14ac:dyDescent="0.3">
      <c r="A1506">
        <v>98690</v>
      </c>
      <c r="B1506">
        <v>1</v>
      </c>
      <c r="C1506" t="s">
        <v>740</v>
      </c>
      <c r="D1506" t="s">
        <v>766</v>
      </c>
      <c r="E1506">
        <v>21519234</v>
      </c>
      <c r="F1506">
        <v>7119481756</v>
      </c>
      <c r="G1506" t="s">
        <v>46</v>
      </c>
      <c r="H1506" t="s">
        <v>47</v>
      </c>
      <c r="I1506" t="s">
        <v>48</v>
      </c>
      <c r="J1506">
        <v>7032</v>
      </c>
      <c r="K1506" t="s">
        <v>49</v>
      </c>
      <c r="L1506">
        <v>659338</v>
      </c>
      <c r="M1506" t="s">
        <v>50</v>
      </c>
      <c r="N1506" t="s">
        <v>51</v>
      </c>
      <c r="O1506" t="s">
        <v>52</v>
      </c>
      <c r="P1506" t="s">
        <v>53</v>
      </c>
      <c r="Q1506" t="s">
        <v>54</v>
      </c>
      <c r="R1506">
        <v>101093720</v>
      </c>
      <c r="S1506" t="s">
        <v>55</v>
      </c>
      <c r="T1506" t="s">
        <v>56</v>
      </c>
      <c r="U1506" t="s">
        <v>57</v>
      </c>
      <c r="V1506">
        <v>1683.12</v>
      </c>
      <c r="W1506">
        <v>22095.08</v>
      </c>
      <c r="X1506">
        <v>20232.48</v>
      </c>
      <c r="Y1506">
        <v>1</v>
      </c>
      <c r="Z1506">
        <v>1</v>
      </c>
      <c r="AA1506" s="1">
        <v>42790</v>
      </c>
      <c r="AB1506">
        <v>27000</v>
      </c>
      <c r="AC1506" t="s">
        <v>56</v>
      </c>
      <c r="AD1506" t="s">
        <v>220</v>
      </c>
    </row>
    <row r="1507" spans="1:30" x14ac:dyDescent="0.3">
      <c r="A1507">
        <v>98762</v>
      </c>
      <c r="B1507">
        <v>1</v>
      </c>
      <c r="C1507" t="s">
        <v>740</v>
      </c>
      <c r="D1507" t="s">
        <v>766</v>
      </c>
      <c r="E1507">
        <v>21519246</v>
      </c>
      <c r="F1507">
        <v>7119524235</v>
      </c>
      <c r="G1507" t="s">
        <v>46</v>
      </c>
      <c r="H1507" t="s">
        <v>47</v>
      </c>
      <c r="I1507" t="s">
        <v>48</v>
      </c>
      <c r="J1507">
        <v>7032</v>
      </c>
      <c r="K1507" t="s">
        <v>49</v>
      </c>
      <c r="L1507">
        <v>1460970</v>
      </c>
      <c r="M1507" t="s">
        <v>386</v>
      </c>
      <c r="N1507" t="s">
        <v>113</v>
      </c>
      <c r="O1507" t="s">
        <v>114</v>
      </c>
      <c r="P1507" t="s">
        <v>115</v>
      </c>
      <c r="Q1507" t="s">
        <v>54</v>
      </c>
      <c r="R1507">
        <v>100894891</v>
      </c>
      <c r="S1507" t="s">
        <v>116</v>
      </c>
      <c r="T1507" t="s">
        <v>56</v>
      </c>
      <c r="U1507" t="s">
        <v>57</v>
      </c>
      <c r="V1507">
        <v>13194.68</v>
      </c>
      <c r="W1507">
        <v>22061.14</v>
      </c>
      <c r="X1507">
        <v>20080.560000000001</v>
      </c>
      <c r="Y1507">
        <v>1</v>
      </c>
      <c r="Z1507">
        <v>1</v>
      </c>
      <c r="AA1507" s="1">
        <v>42790</v>
      </c>
      <c r="AB1507">
        <v>27000</v>
      </c>
      <c r="AC1507" t="s">
        <v>56</v>
      </c>
      <c r="AD1507" t="s">
        <v>117</v>
      </c>
    </row>
    <row r="1508" spans="1:30" x14ac:dyDescent="0.3">
      <c r="A1508">
        <v>98759</v>
      </c>
      <c r="B1508">
        <v>1</v>
      </c>
      <c r="C1508" t="s">
        <v>740</v>
      </c>
      <c r="D1508" t="s">
        <v>766</v>
      </c>
      <c r="E1508">
        <v>21519243</v>
      </c>
      <c r="F1508">
        <v>7119524232</v>
      </c>
      <c r="G1508" t="s">
        <v>46</v>
      </c>
      <c r="H1508" t="s">
        <v>47</v>
      </c>
      <c r="I1508" t="s">
        <v>48</v>
      </c>
      <c r="J1508">
        <v>7032</v>
      </c>
      <c r="K1508" t="s">
        <v>49</v>
      </c>
      <c r="L1508">
        <v>941468</v>
      </c>
      <c r="M1508" t="s">
        <v>205</v>
      </c>
      <c r="N1508" t="s">
        <v>206</v>
      </c>
      <c r="O1508" t="s">
        <v>207</v>
      </c>
      <c r="P1508" t="s">
        <v>208</v>
      </c>
      <c r="Q1508" t="s">
        <v>54</v>
      </c>
      <c r="R1508">
        <v>101093720</v>
      </c>
      <c r="S1508" t="s">
        <v>55</v>
      </c>
      <c r="T1508" t="s">
        <v>56</v>
      </c>
      <c r="U1508" t="s">
        <v>57</v>
      </c>
      <c r="V1508">
        <v>3514.04</v>
      </c>
      <c r="W1508">
        <v>21463.42</v>
      </c>
      <c r="X1508">
        <v>19526.82</v>
      </c>
      <c r="Y1508">
        <v>1</v>
      </c>
      <c r="Z1508">
        <v>1</v>
      </c>
      <c r="AA1508" s="1">
        <v>42790</v>
      </c>
      <c r="AB1508">
        <v>27000</v>
      </c>
      <c r="AC1508" t="s">
        <v>56</v>
      </c>
      <c r="AD1508" t="s">
        <v>209</v>
      </c>
    </row>
    <row r="1509" spans="1:30" x14ac:dyDescent="0.3">
      <c r="A1509">
        <v>98761</v>
      </c>
      <c r="B1509">
        <v>1</v>
      </c>
      <c r="C1509" t="s">
        <v>740</v>
      </c>
      <c r="D1509" t="s">
        <v>766</v>
      </c>
      <c r="E1509">
        <v>21519245</v>
      </c>
      <c r="F1509">
        <v>7119524234</v>
      </c>
      <c r="G1509" t="s">
        <v>46</v>
      </c>
      <c r="H1509" t="s">
        <v>47</v>
      </c>
      <c r="I1509" t="s">
        <v>48</v>
      </c>
      <c r="J1509">
        <v>7032</v>
      </c>
      <c r="K1509" t="s">
        <v>49</v>
      </c>
      <c r="L1509">
        <v>3782207</v>
      </c>
      <c r="M1509" t="s">
        <v>112</v>
      </c>
      <c r="N1509" t="s">
        <v>113</v>
      </c>
      <c r="O1509" t="s">
        <v>114</v>
      </c>
      <c r="P1509" t="s">
        <v>115</v>
      </c>
      <c r="Q1509" t="s">
        <v>54</v>
      </c>
      <c r="R1509">
        <v>100894891</v>
      </c>
      <c r="S1509" t="s">
        <v>116</v>
      </c>
      <c r="T1509" t="s">
        <v>56</v>
      </c>
      <c r="U1509" t="s">
        <v>57</v>
      </c>
      <c r="V1509">
        <v>13194.68</v>
      </c>
      <c r="W1509">
        <v>21234.94</v>
      </c>
      <c r="X1509">
        <v>19429.61</v>
      </c>
      <c r="Y1509">
        <v>1</v>
      </c>
      <c r="Z1509">
        <v>1</v>
      </c>
      <c r="AA1509" s="1">
        <v>42790</v>
      </c>
      <c r="AB1509">
        <v>27000</v>
      </c>
      <c r="AC1509" t="s">
        <v>56</v>
      </c>
      <c r="AD1509" t="s">
        <v>117</v>
      </c>
    </row>
    <row r="1510" spans="1:30" x14ac:dyDescent="0.3">
      <c r="A1510">
        <v>98693</v>
      </c>
      <c r="B1510">
        <v>1</v>
      </c>
      <c r="C1510" t="s">
        <v>740</v>
      </c>
      <c r="D1510" t="s">
        <v>766</v>
      </c>
      <c r="E1510">
        <v>21519236</v>
      </c>
      <c r="F1510">
        <v>7119481759</v>
      </c>
      <c r="G1510" t="s">
        <v>46</v>
      </c>
      <c r="H1510" t="s">
        <v>47</v>
      </c>
      <c r="I1510" t="s">
        <v>48</v>
      </c>
      <c r="J1510">
        <v>7032</v>
      </c>
      <c r="K1510" t="s">
        <v>49</v>
      </c>
      <c r="L1510">
        <v>913298</v>
      </c>
      <c r="M1510" t="s">
        <v>138</v>
      </c>
      <c r="N1510" t="s">
        <v>139</v>
      </c>
      <c r="O1510" t="s">
        <v>140</v>
      </c>
      <c r="P1510" t="s">
        <v>141</v>
      </c>
      <c r="Q1510" t="s">
        <v>54</v>
      </c>
      <c r="R1510">
        <v>100824635</v>
      </c>
      <c r="S1510" t="s">
        <v>142</v>
      </c>
      <c r="T1510" t="s">
        <v>56</v>
      </c>
      <c r="U1510" t="s">
        <v>57</v>
      </c>
      <c r="V1510">
        <v>21162.63</v>
      </c>
      <c r="W1510">
        <v>20010.349999999999</v>
      </c>
      <c r="X1510">
        <v>18279.91</v>
      </c>
      <c r="Y1510">
        <v>1</v>
      </c>
      <c r="Z1510">
        <v>1</v>
      </c>
      <c r="AA1510" s="1">
        <v>42790</v>
      </c>
      <c r="AB1510">
        <v>27000</v>
      </c>
      <c r="AC1510" t="s">
        <v>56</v>
      </c>
      <c r="AD1510" t="s">
        <v>143</v>
      </c>
    </row>
    <row r="1511" spans="1:30" x14ac:dyDescent="0.3">
      <c r="A1511">
        <v>98905</v>
      </c>
      <c r="B1511">
        <v>1</v>
      </c>
      <c r="C1511" t="s">
        <v>740</v>
      </c>
      <c r="D1511" t="s">
        <v>766</v>
      </c>
      <c r="E1511">
        <v>21519249</v>
      </c>
      <c r="F1511">
        <v>7119562800</v>
      </c>
      <c r="G1511" t="s">
        <v>46</v>
      </c>
      <c r="H1511" t="s">
        <v>47</v>
      </c>
      <c r="I1511" t="s">
        <v>48</v>
      </c>
      <c r="J1511">
        <v>7032</v>
      </c>
      <c r="K1511" t="s">
        <v>49</v>
      </c>
      <c r="L1511">
        <v>629781</v>
      </c>
      <c r="M1511" t="s">
        <v>346</v>
      </c>
      <c r="N1511" t="s">
        <v>347</v>
      </c>
      <c r="O1511" t="s">
        <v>263</v>
      </c>
      <c r="P1511" t="s">
        <v>264</v>
      </c>
      <c r="Q1511" t="s">
        <v>54</v>
      </c>
      <c r="R1511">
        <v>100422206</v>
      </c>
      <c r="S1511" t="s">
        <v>615</v>
      </c>
      <c r="T1511" t="s">
        <v>56</v>
      </c>
      <c r="U1511" t="s">
        <v>57</v>
      </c>
      <c r="V1511">
        <v>4340.2</v>
      </c>
      <c r="W1511">
        <v>19319.830000000002</v>
      </c>
      <c r="X1511">
        <v>17758.740000000002</v>
      </c>
      <c r="Y1511">
        <v>1</v>
      </c>
      <c r="Z1511">
        <v>1</v>
      </c>
      <c r="AA1511" s="1">
        <v>42790</v>
      </c>
      <c r="AB1511">
        <v>27000</v>
      </c>
      <c r="AC1511" t="s">
        <v>56</v>
      </c>
      <c r="AD1511" t="s">
        <v>663</v>
      </c>
    </row>
    <row r="1512" spans="1:30" x14ac:dyDescent="0.3">
      <c r="A1512">
        <v>98689</v>
      </c>
      <c r="B1512">
        <v>1</v>
      </c>
      <c r="C1512" t="s">
        <v>740</v>
      </c>
      <c r="D1512" t="s">
        <v>766</v>
      </c>
      <c r="E1512">
        <v>21519233</v>
      </c>
      <c r="F1512">
        <v>7119481755</v>
      </c>
      <c r="G1512" t="s">
        <v>46</v>
      </c>
      <c r="H1512" t="s">
        <v>47</v>
      </c>
      <c r="I1512" t="s">
        <v>48</v>
      </c>
      <c r="J1512">
        <v>7032</v>
      </c>
      <c r="K1512" t="s">
        <v>49</v>
      </c>
      <c r="L1512">
        <v>659338</v>
      </c>
      <c r="M1512" t="s">
        <v>50</v>
      </c>
      <c r="N1512" t="s">
        <v>51</v>
      </c>
      <c r="O1512" t="s">
        <v>52</v>
      </c>
      <c r="P1512" t="s">
        <v>53</v>
      </c>
      <c r="Q1512" t="s">
        <v>54</v>
      </c>
      <c r="R1512">
        <v>101093720</v>
      </c>
      <c r="S1512" t="s">
        <v>55</v>
      </c>
      <c r="T1512" t="s">
        <v>56</v>
      </c>
      <c r="U1512" t="s">
        <v>57</v>
      </c>
      <c r="V1512">
        <v>1683.12</v>
      </c>
      <c r="W1512">
        <v>17639.669999999998</v>
      </c>
      <c r="X1512">
        <v>16075.52</v>
      </c>
      <c r="Y1512">
        <v>1</v>
      </c>
      <c r="Z1512">
        <v>1</v>
      </c>
      <c r="AA1512" s="1">
        <v>42790</v>
      </c>
      <c r="AB1512">
        <v>27000</v>
      </c>
      <c r="AC1512" t="s">
        <v>56</v>
      </c>
      <c r="AD1512" t="s">
        <v>220</v>
      </c>
    </row>
    <row r="1513" spans="1:30" x14ac:dyDescent="0.3">
      <c r="A1513">
        <v>100012</v>
      </c>
      <c r="B1513">
        <v>1</v>
      </c>
      <c r="C1513" t="s">
        <v>740</v>
      </c>
      <c r="D1513" t="s">
        <v>769</v>
      </c>
      <c r="E1513">
        <v>21541768</v>
      </c>
      <c r="F1513">
        <v>7119633948</v>
      </c>
      <c r="G1513" t="s">
        <v>46</v>
      </c>
      <c r="H1513" t="s">
        <v>47</v>
      </c>
      <c r="I1513" t="s">
        <v>48</v>
      </c>
      <c r="J1513">
        <v>7032</v>
      </c>
      <c r="K1513" t="s">
        <v>49</v>
      </c>
      <c r="L1513">
        <v>940117</v>
      </c>
      <c r="M1513" t="s">
        <v>69</v>
      </c>
      <c r="N1513" t="s">
        <v>70</v>
      </c>
      <c r="O1513" t="s">
        <v>71</v>
      </c>
      <c r="P1513" t="s">
        <v>72</v>
      </c>
      <c r="Q1513" t="s">
        <v>54</v>
      </c>
      <c r="R1513">
        <v>100994845</v>
      </c>
      <c r="S1513" t="s">
        <v>86</v>
      </c>
      <c r="T1513" t="s">
        <v>56</v>
      </c>
      <c r="U1513" t="s">
        <v>57</v>
      </c>
      <c r="V1513">
        <v>10986.56</v>
      </c>
      <c r="W1513">
        <v>25806.48</v>
      </c>
      <c r="X1513">
        <v>24213.7</v>
      </c>
      <c r="Y1513">
        <v>1</v>
      </c>
      <c r="Z1513">
        <v>1</v>
      </c>
      <c r="AA1513" s="1">
        <v>42793</v>
      </c>
      <c r="AB1513">
        <v>27000</v>
      </c>
      <c r="AC1513" t="s">
        <v>56</v>
      </c>
      <c r="AD1513" t="s">
        <v>236</v>
      </c>
    </row>
    <row r="1514" spans="1:30" x14ac:dyDescent="0.3">
      <c r="A1514">
        <v>100013</v>
      </c>
      <c r="B1514">
        <v>1</v>
      </c>
      <c r="C1514" t="s">
        <v>740</v>
      </c>
      <c r="D1514" t="s">
        <v>769</v>
      </c>
      <c r="E1514">
        <v>21541769</v>
      </c>
      <c r="F1514">
        <v>7119633949</v>
      </c>
      <c r="G1514" t="s">
        <v>46</v>
      </c>
      <c r="H1514" t="s">
        <v>47</v>
      </c>
      <c r="I1514" t="s">
        <v>48</v>
      </c>
      <c r="J1514">
        <v>7032</v>
      </c>
      <c r="K1514" t="s">
        <v>49</v>
      </c>
      <c r="L1514">
        <v>4205647</v>
      </c>
      <c r="M1514" t="s">
        <v>168</v>
      </c>
      <c r="N1514" t="s">
        <v>169</v>
      </c>
      <c r="O1514" t="s">
        <v>170</v>
      </c>
      <c r="P1514" t="s">
        <v>171</v>
      </c>
      <c r="Q1514" t="s">
        <v>54</v>
      </c>
      <c r="R1514">
        <v>101047835</v>
      </c>
      <c r="S1514" t="s">
        <v>172</v>
      </c>
      <c r="T1514" t="s">
        <v>56</v>
      </c>
      <c r="U1514" t="s">
        <v>57</v>
      </c>
      <c r="V1514">
        <v>13802.09</v>
      </c>
      <c r="W1514">
        <v>25450.880000000001</v>
      </c>
      <c r="X1514">
        <v>23901.7</v>
      </c>
      <c r="Y1514">
        <v>1</v>
      </c>
      <c r="Z1514">
        <v>1</v>
      </c>
      <c r="AA1514" s="1">
        <v>42793</v>
      </c>
      <c r="AB1514">
        <v>27000</v>
      </c>
      <c r="AC1514" t="s">
        <v>56</v>
      </c>
      <c r="AD1514" t="s">
        <v>173</v>
      </c>
    </row>
    <row r="1515" spans="1:30" x14ac:dyDescent="0.3">
      <c r="A1515">
        <v>99929</v>
      </c>
      <c r="B1515">
        <v>1</v>
      </c>
      <c r="C1515" t="s">
        <v>740</v>
      </c>
      <c r="D1515" t="s">
        <v>769</v>
      </c>
      <c r="E1515">
        <v>21541651</v>
      </c>
      <c r="F1515">
        <v>7119627758</v>
      </c>
      <c r="G1515" t="s">
        <v>46</v>
      </c>
      <c r="H1515" t="s">
        <v>47</v>
      </c>
      <c r="I1515" t="s">
        <v>48</v>
      </c>
      <c r="J1515">
        <v>7032</v>
      </c>
      <c r="K1515" t="s">
        <v>49</v>
      </c>
      <c r="L1515">
        <v>5244089</v>
      </c>
      <c r="M1515" t="s">
        <v>75</v>
      </c>
      <c r="N1515" t="s">
        <v>771</v>
      </c>
      <c r="O1515" t="s">
        <v>84</v>
      </c>
      <c r="P1515" t="s">
        <v>85</v>
      </c>
      <c r="Q1515" t="s">
        <v>54</v>
      </c>
      <c r="R1515">
        <v>100994845</v>
      </c>
      <c r="S1515" t="s">
        <v>86</v>
      </c>
      <c r="T1515" t="s">
        <v>56</v>
      </c>
      <c r="U1515" t="s">
        <v>57</v>
      </c>
      <c r="V1515">
        <v>10806.45</v>
      </c>
      <c r="W1515">
        <v>25450.880000000001</v>
      </c>
      <c r="X1515">
        <v>23901.7</v>
      </c>
      <c r="Y1515">
        <v>1</v>
      </c>
      <c r="Z1515">
        <v>1</v>
      </c>
      <c r="AA1515" s="1">
        <v>42793</v>
      </c>
      <c r="AB1515">
        <v>27000</v>
      </c>
      <c r="AC1515" t="s">
        <v>56</v>
      </c>
      <c r="AD1515" t="s">
        <v>772</v>
      </c>
    </row>
    <row r="1516" spans="1:30" x14ac:dyDescent="0.3">
      <c r="A1516">
        <v>99986</v>
      </c>
      <c r="B1516">
        <v>1</v>
      </c>
      <c r="C1516" t="s">
        <v>740</v>
      </c>
      <c r="D1516" t="s">
        <v>769</v>
      </c>
      <c r="E1516">
        <v>21541664</v>
      </c>
      <c r="F1516">
        <v>7119633894</v>
      </c>
      <c r="G1516" t="s">
        <v>46</v>
      </c>
      <c r="H1516" t="s">
        <v>47</v>
      </c>
      <c r="I1516" t="s">
        <v>48</v>
      </c>
      <c r="J1516">
        <v>7032</v>
      </c>
      <c r="K1516" t="s">
        <v>49</v>
      </c>
      <c r="L1516">
        <v>3025769</v>
      </c>
      <c r="M1516" t="s">
        <v>62</v>
      </c>
      <c r="N1516" t="s">
        <v>63</v>
      </c>
      <c r="O1516" t="s">
        <v>52</v>
      </c>
      <c r="P1516" t="s">
        <v>53</v>
      </c>
      <c r="Q1516" t="s">
        <v>54</v>
      </c>
      <c r="R1516">
        <v>100223303</v>
      </c>
      <c r="S1516" t="s">
        <v>64</v>
      </c>
      <c r="T1516" t="s">
        <v>56</v>
      </c>
      <c r="U1516" t="s">
        <v>57</v>
      </c>
      <c r="V1516">
        <v>1484.49</v>
      </c>
      <c r="W1516">
        <v>25447.5</v>
      </c>
      <c r="X1516">
        <v>23548.799999999999</v>
      </c>
      <c r="Y1516">
        <v>1</v>
      </c>
      <c r="Z1516">
        <v>1</v>
      </c>
      <c r="AA1516" s="1">
        <v>42793</v>
      </c>
      <c r="AB1516">
        <v>27000</v>
      </c>
      <c r="AC1516" t="s">
        <v>56</v>
      </c>
      <c r="AD1516" t="s">
        <v>65</v>
      </c>
    </row>
    <row r="1517" spans="1:30" x14ac:dyDescent="0.3">
      <c r="A1517">
        <v>99971</v>
      </c>
      <c r="B1517">
        <v>1</v>
      </c>
      <c r="C1517" t="s">
        <v>740</v>
      </c>
      <c r="D1517" t="s">
        <v>769</v>
      </c>
      <c r="E1517">
        <v>21541645</v>
      </c>
      <c r="F1517">
        <v>7119633879</v>
      </c>
      <c r="G1517" t="s">
        <v>46</v>
      </c>
      <c r="H1517" t="s">
        <v>47</v>
      </c>
      <c r="I1517" t="s">
        <v>48</v>
      </c>
      <c r="J1517">
        <v>7032</v>
      </c>
      <c r="K1517" t="s">
        <v>49</v>
      </c>
      <c r="L1517">
        <v>1489016</v>
      </c>
      <c r="M1517" t="s">
        <v>332</v>
      </c>
      <c r="N1517" t="s">
        <v>333</v>
      </c>
      <c r="O1517" t="s">
        <v>99</v>
      </c>
      <c r="P1517" t="s">
        <v>100</v>
      </c>
      <c r="Q1517" t="s">
        <v>54</v>
      </c>
      <c r="R1517">
        <v>100223303</v>
      </c>
      <c r="S1517" t="s">
        <v>64</v>
      </c>
      <c r="T1517" t="s">
        <v>56</v>
      </c>
      <c r="U1517" t="s">
        <v>57</v>
      </c>
      <c r="V1517">
        <v>9262.89</v>
      </c>
      <c r="W1517">
        <v>23754.87</v>
      </c>
      <c r="X1517">
        <v>21849.62</v>
      </c>
      <c r="Y1517">
        <v>1</v>
      </c>
      <c r="Z1517">
        <v>1</v>
      </c>
      <c r="AA1517" s="1">
        <v>42793</v>
      </c>
      <c r="AB1517">
        <v>27000</v>
      </c>
      <c r="AC1517" t="s">
        <v>56</v>
      </c>
      <c r="AD1517" t="s">
        <v>428</v>
      </c>
    </row>
    <row r="1518" spans="1:30" x14ac:dyDescent="0.3">
      <c r="A1518">
        <v>99968</v>
      </c>
      <c r="B1518">
        <v>1</v>
      </c>
      <c r="C1518" t="s">
        <v>740</v>
      </c>
      <c r="D1518" t="s">
        <v>769</v>
      </c>
      <c r="E1518">
        <v>21541642</v>
      </c>
      <c r="F1518">
        <v>7119633876</v>
      </c>
      <c r="G1518" t="s">
        <v>46</v>
      </c>
      <c r="H1518" t="s">
        <v>47</v>
      </c>
      <c r="I1518" t="s">
        <v>48</v>
      </c>
      <c r="J1518">
        <v>7032</v>
      </c>
      <c r="K1518" t="s">
        <v>49</v>
      </c>
      <c r="L1518">
        <v>659338</v>
      </c>
      <c r="M1518" t="s">
        <v>50</v>
      </c>
      <c r="N1518" t="s">
        <v>51</v>
      </c>
      <c r="O1518" t="s">
        <v>52</v>
      </c>
      <c r="P1518" t="s">
        <v>53</v>
      </c>
      <c r="Q1518" t="s">
        <v>54</v>
      </c>
      <c r="R1518">
        <v>101093720</v>
      </c>
      <c r="S1518" t="s">
        <v>55</v>
      </c>
      <c r="T1518" t="s">
        <v>56</v>
      </c>
      <c r="U1518" t="s">
        <v>57</v>
      </c>
      <c r="V1518">
        <v>1683.12</v>
      </c>
      <c r="W1518">
        <v>23727.75</v>
      </c>
      <c r="X1518">
        <v>21789</v>
      </c>
      <c r="Y1518">
        <v>1</v>
      </c>
      <c r="Z1518">
        <v>1</v>
      </c>
      <c r="AA1518" s="1">
        <v>42793</v>
      </c>
      <c r="AB1518">
        <v>27000</v>
      </c>
      <c r="AC1518" t="s">
        <v>56</v>
      </c>
      <c r="AD1518" t="s">
        <v>220</v>
      </c>
    </row>
    <row r="1519" spans="1:30" x14ac:dyDescent="0.3">
      <c r="A1519">
        <v>99975</v>
      </c>
      <c r="B1519">
        <v>1</v>
      </c>
      <c r="C1519" t="s">
        <v>740</v>
      </c>
      <c r="D1519" t="s">
        <v>769</v>
      </c>
      <c r="E1519">
        <v>21541648</v>
      </c>
      <c r="F1519">
        <v>7119633883</v>
      </c>
      <c r="G1519" t="s">
        <v>46</v>
      </c>
      <c r="H1519" t="s">
        <v>47</v>
      </c>
      <c r="I1519" t="s">
        <v>48</v>
      </c>
      <c r="J1519">
        <v>7032</v>
      </c>
      <c r="K1519" t="s">
        <v>49</v>
      </c>
      <c r="L1519">
        <v>659338</v>
      </c>
      <c r="M1519" t="s">
        <v>50</v>
      </c>
      <c r="N1519" t="s">
        <v>51</v>
      </c>
      <c r="O1519" t="s">
        <v>52</v>
      </c>
      <c r="P1519" t="s">
        <v>53</v>
      </c>
      <c r="Q1519" t="s">
        <v>54</v>
      </c>
      <c r="R1519">
        <v>101093720</v>
      </c>
      <c r="S1519" t="s">
        <v>55</v>
      </c>
      <c r="T1519" t="s">
        <v>56</v>
      </c>
      <c r="U1519" t="s">
        <v>57</v>
      </c>
      <c r="V1519">
        <v>1683.12</v>
      </c>
      <c r="W1519">
        <v>23301</v>
      </c>
      <c r="X1519">
        <v>21616.5</v>
      </c>
      <c r="Y1519">
        <v>1</v>
      </c>
      <c r="Z1519">
        <v>1</v>
      </c>
      <c r="AA1519" s="1">
        <v>42793</v>
      </c>
      <c r="AB1519">
        <v>27000</v>
      </c>
      <c r="AC1519" t="s">
        <v>56</v>
      </c>
      <c r="AD1519" t="s">
        <v>220</v>
      </c>
    </row>
    <row r="1520" spans="1:30" x14ac:dyDescent="0.3">
      <c r="A1520">
        <v>100005</v>
      </c>
      <c r="B1520">
        <v>1</v>
      </c>
      <c r="C1520" t="s">
        <v>740</v>
      </c>
      <c r="D1520" t="s">
        <v>769</v>
      </c>
      <c r="E1520">
        <v>21541760</v>
      </c>
      <c r="F1520">
        <v>7119633928</v>
      </c>
      <c r="G1520" t="s">
        <v>46</v>
      </c>
      <c r="H1520" t="s">
        <v>47</v>
      </c>
      <c r="I1520" t="s">
        <v>48</v>
      </c>
      <c r="J1520">
        <v>7032</v>
      </c>
      <c r="K1520" t="s">
        <v>49</v>
      </c>
      <c r="L1520">
        <v>3537341</v>
      </c>
      <c r="M1520" t="s">
        <v>320</v>
      </c>
      <c r="N1520" t="s">
        <v>133</v>
      </c>
      <c r="O1520" t="s">
        <v>84</v>
      </c>
      <c r="P1520" t="s">
        <v>85</v>
      </c>
      <c r="Q1520" t="s">
        <v>54</v>
      </c>
      <c r="R1520">
        <v>100994845</v>
      </c>
      <c r="S1520" t="s">
        <v>86</v>
      </c>
      <c r="T1520" t="s">
        <v>56</v>
      </c>
      <c r="U1520" t="s">
        <v>57</v>
      </c>
      <c r="V1520">
        <v>10806.45</v>
      </c>
      <c r="W1520">
        <v>22756.5</v>
      </c>
      <c r="X1520">
        <v>21060</v>
      </c>
      <c r="Y1520">
        <v>1</v>
      </c>
      <c r="Z1520">
        <v>1</v>
      </c>
      <c r="AA1520" s="1">
        <v>42793</v>
      </c>
      <c r="AB1520">
        <v>27000</v>
      </c>
      <c r="AC1520" t="s">
        <v>56</v>
      </c>
      <c r="AD1520" t="s">
        <v>321</v>
      </c>
    </row>
    <row r="1521" spans="1:30" x14ac:dyDescent="0.3">
      <c r="A1521">
        <v>100009</v>
      </c>
      <c r="B1521">
        <v>1</v>
      </c>
      <c r="C1521" t="s">
        <v>740</v>
      </c>
      <c r="D1521" t="s">
        <v>769</v>
      </c>
      <c r="E1521">
        <v>21541764</v>
      </c>
      <c r="F1521">
        <v>7119633932</v>
      </c>
      <c r="G1521" t="s">
        <v>46</v>
      </c>
      <c r="H1521" t="s">
        <v>47</v>
      </c>
      <c r="I1521" t="s">
        <v>48</v>
      </c>
      <c r="J1521">
        <v>7032</v>
      </c>
      <c r="K1521" t="s">
        <v>49</v>
      </c>
      <c r="L1521">
        <v>931560</v>
      </c>
      <c r="M1521" t="s">
        <v>337</v>
      </c>
      <c r="N1521" t="s">
        <v>338</v>
      </c>
      <c r="O1521" t="s">
        <v>241</v>
      </c>
      <c r="P1521" t="s">
        <v>242</v>
      </c>
      <c r="Q1521" t="s">
        <v>54</v>
      </c>
      <c r="R1521">
        <v>100422206</v>
      </c>
      <c r="S1521" t="s">
        <v>615</v>
      </c>
      <c r="T1521" t="s">
        <v>56</v>
      </c>
      <c r="U1521" t="s">
        <v>57</v>
      </c>
      <c r="V1521">
        <v>2504.79</v>
      </c>
      <c r="W1521">
        <v>22703.17</v>
      </c>
      <c r="X1521">
        <v>20821.5</v>
      </c>
      <c r="Y1521">
        <v>1</v>
      </c>
      <c r="Z1521">
        <v>1</v>
      </c>
      <c r="AA1521" s="1">
        <v>42793</v>
      </c>
      <c r="AB1521">
        <v>27000</v>
      </c>
      <c r="AC1521" t="s">
        <v>56</v>
      </c>
      <c r="AD1521" t="s">
        <v>616</v>
      </c>
    </row>
    <row r="1522" spans="1:30" x14ac:dyDescent="0.3">
      <c r="A1522">
        <v>100006</v>
      </c>
      <c r="B1522">
        <v>1</v>
      </c>
      <c r="C1522" t="s">
        <v>740</v>
      </c>
      <c r="D1522" t="s">
        <v>769</v>
      </c>
      <c r="E1522">
        <v>21541761</v>
      </c>
      <c r="F1522">
        <v>7119633929</v>
      </c>
      <c r="G1522" t="s">
        <v>46</v>
      </c>
      <c r="H1522" t="s">
        <v>47</v>
      </c>
      <c r="I1522" t="s">
        <v>48</v>
      </c>
      <c r="J1522">
        <v>7032</v>
      </c>
      <c r="K1522" t="s">
        <v>49</v>
      </c>
      <c r="L1522">
        <v>4119717</v>
      </c>
      <c r="M1522" t="s">
        <v>309</v>
      </c>
      <c r="N1522" t="s">
        <v>310</v>
      </c>
      <c r="O1522" t="s">
        <v>311</v>
      </c>
      <c r="P1522" t="s">
        <v>312</v>
      </c>
      <c r="Q1522" t="s">
        <v>54</v>
      </c>
      <c r="R1522">
        <v>100223303</v>
      </c>
      <c r="S1522" t="s">
        <v>64</v>
      </c>
      <c r="T1522" t="s">
        <v>56</v>
      </c>
      <c r="U1522" t="s">
        <v>57</v>
      </c>
      <c r="V1522">
        <v>4866.1400000000003</v>
      </c>
      <c r="W1522">
        <v>22101.599999999999</v>
      </c>
      <c r="X1522">
        <v>20274.43</v>
      </c>
      <c r="Y1522">
        <v>1</v>
      </c>
      <c r="Z1522">
        <v>1</v>
      </c>
      <c r="AA1522" s="1">
        <v>42793</v>
      </c>
      <c r="AB1522">
        <v>27000</v>
      </c>
      <c r="AC1522" t="s">
        <v>56</v>
      </c>
      <c r="AD1522" t="s">
        <v>313</v>
      </c>
    </row>
    <row r="1523" spans="1:30" x14ac:dyDescent="0.3">
      <c r="A1523">
        <v>99969</v>
      </c>
      <c r="B1523">
        <v>1</v>
      </c>
      <c r="C1523" t="s">
        <v>740</v>
      </c>
      <c r="D1523" t="s">
        <v>769</v>
      </c>
      <c r="E1523">
        <v>21541643</v>
      </c>
      <c r="F1523">
        <v>7119633877</v>
      </c>
      <c r="G1523" t="s">
        <v>46</v>
      </c>
      <c r="H1523" t="s">
        <v>47</v>
      </c>
      <c r="I1523" t="s">
        <v>48</v>
      </c>
      <c r="J1523">
        <v>7032</v>
      </c>
      <c r="K1523" t="s">
        <v>49</v>
      </c>
      <c r="L1523">
        <v>659338</v>
      </c>
      <c r="M1523" t="s">
        <v>50</v>
      </c>
      <c r="N1523" t="s">
        <v>51</v>
      </c>
      <c r="O1523" t="s">
        <v>52</v>
      </c>
      <c r="P1523" t="s">
        <v>53</v>
      </c>
      <c r="Q1523" t="s">
        <v>54</v>
      </c>
      <c r="R1523">
        <v>101093720</v>
      </c>
      <c r="S1523" t="s">
        <v>55</v>
      </c>
      <c r="T1523" t="s">
        <v>56</v>
      </c>
      <c r="U1523" t="s">
        <v>57</v>
      </c>
      <c r="V1523">
        <v>1683.12</v>
      </c>
      <c r="W1523">
        <v>22035.47</v>
      </c>
      <c r="X1523">
        <v>20267.28</v>
      </c>
      <c r="Y1523">
        <v>1</v>
      </c>
      <c r="Z1523">
        <v>1</v>
      </c>
      <c r="AA1523" s="1">
        <v>42793</v>
      </c>
      <c r="AB1523">
        <v>27000</v>
      </c>
      <c r="AC1523" t="s">
        <v>56</v>
      </c>
      <c r="AD1523" t="s">
        <v>220</v>
      </c>
    </row>
    <row r="1524" spans="1:30" x14ac:dyDescent="0.3">
      <c r="A1524">
        <v>100007</v>
      </c>
      <c r="B1524">
        <v>1</v>
      </c>
      <c r="C1524" t="s">
        <v>740</v>
      </c>
      <c r="D1524" t="s">
        <v>769</v>
      </c>
      <c r="E1524">
        <v>21541762</v>
      </c>
      <c r="F1524">
        <v>7119633930</v>
      </c>
      <c r="G1524" t="s">
        <v>46</v>
      </c>
      <c r="H1524" t="s">
        <v>47</v>
      </c>
      <c r="I1524" t="s">
        <v>48</v>
      </c>
      <c r="J1524">
        <v>7032</v>
      </c>
      <c r="K1524" t="s">
        <v>49</v>
      </c>
      <c r="L1524">
        <v>4119717</v>
      </c>
      <c r="M1524" t="s">
        <v>309</v>
      </c>
      <c r="N1524" t="s">
        <v>310</v>
      </c>
      <c r="O1524" t="s">
        <v>311</v>
      </c>
      <c r="P1524" t="s">
        <v>312</v>
      </c>
      <c r="Q1524" t="s">
        <v>54</v>
      </c>
      <c r="R1524">
        <v>100223303</v>
      </c>
      <c r="S1524" t="s">
        <v>64</v>
      </c>
      <c r="T1524" t="s">
        <v>56</v>
      </c>
      <c r="U1524" t="s">
        <v>57</v>
      </c>
      <c r="V1524">
        <v>4866.1400000000003</v>
      </c>
      <c r="W1524">
        <v>21753.35</v>
      </c>
      <c r="X1524">
        <v>19944.61</v>
      </c>
      <c r="Y1524">
        <v>1</v>
      </c>
      <c r="Z1524">
        <v>1</v>
      </c>
      <c r="AA1524" s="1">
        <v>42793</v>
      </c>
      <c r="AB1524">
        <v>27000</v>
      </c>
      <c r="AC1524" t="s">
        <v>56</v>
      </c>
      <c r="AD1524" t="s">
        <v>313</v>
      </c>
    </row>
    <row r="1525" spans="1:30" x14ac:dyDescent="0.3">
      <c r="A1525">
        <v>100010</v>
      </c>
      <c r="B1525">
        <v>1</v>
      </c>
      <c r="C1525" t="s">
        <v>740</v>
      </c>
      <c r="D1525" t="s">
        <v>769</v>
      </c>
      <c r="E1525">
        <v>21541766</v>
      </c>
      <c r="F1525">
        <v>7119633946</v>
      </c>
      <c r="G1525" t="s">
        <v>46</v>
      </c>
      <c r="H1525" t="s">
        <v>47</v>
      </c>
      <c r="I1525" t="s">
        <v>48</v>
      </c>
      <c r="J1525">
        <v>7032</v>
      </c>
      <c r="K1525" t="s">
        <v>49</v>
      </c>
      <c r="L1525">
        <v>931560</v>
      </c>
      <c r="M1525" t="s">
        <v>337</v>
      </c>
      <c r="N1525" t="s">
        <v>338</v>
      </c>
      <c r="O1525" t="s">
        <v>241</v>
      </c>
      <c r="P1525" t="s">
        <v>242</v>
      </c>
      <c r="Q1525" t="s">
        <v>54</v>
      </c>
      <c r="R1525">
        <v>100422206</v>
      </c>
      <c r="S1525" t="s">
        <v>615</v>
      </c>
      <c r="T1525" t="s">
        <v>56</v>
      </c>
      <c r="U1525" t="s">
        <v>57</v>
      </c>
      <c r="V1525">
        <v>2504.79</v>
      </c>
      <c r="W1525">
        <v>21623.7</v>
      </c>
      <c r="X1525">
        <v>19882.8</v>
      </c>
      <c r="Y1525">
        <v>1</v>
      </c>
      <c r="Z1525">
        <v>1</v>
      </c>
      <c r="AA1525" s="1">
        <v>42793</v>
      </c>
      <c r="AB1525">
        <v>27000</v>
      </c>
      <c r="AC1525" t="s">
        <v>56</v>
      </c>
      <c r="AD1525" t="s">
        <v>616</v>
      </c>
    </row>
    <row r="1526" spans="1:30" x14ac:dyDescent="0.3">
      <c r="A1526">
        <v>100008</v>
      </c>
      <c r="B1526">
        <v>1</v>
      </c>
      <c r="C1526" t="s">
        <v>740</v>
      </c>
      <c r="D1526" t="s">
        <v>769</v>
      </c>
      <c r="E1526">
        <v>21541763</v>
      </c>
      <c r="F1526">
        <v>7119633931</v>
      </c>
      <c r="G1526" t="s">
        <v>46</v>
      </c>
      <c r="H1526" t="s">
        <v>47</v>
      </c>
      <c r="I1526" t="s">
        <v>48</v>
      </c>
      <c r="J1526">
        <v>7032</v>
      </c>
      <c r="K1526" t="s">
        <v>49</v>
      </c>
      <c r="L1526">
        <v>4480377</v>
      </c>
      <c r="M1526" t="s">
        <v>213</v>
      </c>
      <c r="N1526" t="s">
        <v>214</v>
      </c>
      <c r="O1526" t="s">
        <v>215</v>
      </c>
      <c r="P1526" t="s">
        <v>216</v>
      </c>
      <c r="Q1526" t="s">
        <v>54</v>
      </c>
      <c r="R1526">
        <v>100824635</v>
      </c>
      <c r="S1526" t="s">
        <v>142</v>
      </c>
      <c r="T1526" t="s">
        <v>56</v>
      </c>
      <c r="U1526" t="s">
        <v>57</v>
      </c>
      <c r="V1526">
        <v>19811.830000000002</v>
      </c>
      <c r="W1526">
        <v>21164.2</v>
      </c>
      <c r="X1526">
        <v>19330.62</v>
      </c>
      <c r="Y1526">
        <v>1</v>
      </c>
      <c r="Z1526">
        <v>1</v>
      </c>
      <c r="AA1526" s="1">
        <v>42793</v>
      </c>
      <c r="AB1526">
        <v>27000</v>
      </c>
      <c r="AC1526" t="s">
        <v>56</v>
      </c>
      <c r="AD1526" t="s">
        <v>721</v>
      </c>
    </row>
    <row r="1527" spans="1:30" x14ac:dyDescent="0.3">
      <c r="A1527">
        <v>99977</v>
      </c>
      <c r="B1527">
        <v>1</v>
      </c>
      <c r="C1527" t="s">
        <v>740</v>
      </c>
      <c r="D1527" t="s">
        <v>769</v>
      </c>
      <c r="E1527">
        <v>21541650</v>
      </c>
      <c r="F1527">
        <v>7119633885</v>
      </c>
      <c r="G1527" t="s">
        <v>46</v>
      </c>
      <c r="H1527" t="s">
        <v>47</v>
      </c>
      <c r="I1527" t="s">
        <v>48</v>
      </c>
      <c r="J1527">
        <v>7032</v>
      </c>
      <c r="K1527" t="s">
        <v>49</v>
      </c>
      <c r="L1527">
        <v>4205647</v>
      </c>
      <c r="M1527" t="s">
        <v>168</v>
      </c>
      <c r="N1527" t="s">
        <v>169</v>
      </c>
      <c r="O1527" t="s">
        <v>170</v>
      </c>
      <c r="P1527" t="s">
        <v>171</v>
      </c>
      <c r="Q1527" t="s">
        <v>54</v>
      </c>
      <c r="R1527">
        <v>101047835</v>
      </c>
      <c r="S1527" t="s">
        <v>172</v>
      </c>
      <c r="T1527" t="s">
        <v>56</v>
      </c>
      <c r="U1527" t="s">
        <v>57</v>
      </c>
      <c r="V1527">
        <v>13802.09</v>
      </c>
      <c r="W1527">
        <v>20821.560000000001</v>
      </c>
      <c r="X1527">
        <v>18997</v>
      </c>
      <c r="Y1527">
        <v>1</v>
      </c>
      <c r="Z1527">
        <v>1</v>
      </c>
      <c r="AA1527" s="1">
        <v>42793</v>
      </c>
      <c r="AB1527">
        <v>27000</v>
      </c>
      <c r="AC1527" t="s">
        <v>56</v>
      </c>
      <c r="AD1527" t="s">
        <v>173</v>
      </c>
    </row>
    <row r="1528" spans="1:30" x14ac:dyDescent="0.3">
      <c r="A1528">
        <v>99970</v>
      </c>
      <c r="B1528">
        <v>1</v>
      </c>
      <c r="C1528" t="s">
        <v>740</v>
      </c>
      <c r="D1528" t="s">
        <v>769</v>
      </c>
      <c r="E1528">
        <v>21541644</v>
      </c>
      <c r="F1528">
        <v>7119633878</v>
      </c>
      <c r="G1528" t="s">
        <v>46</v>
      </c>
      <c r="H1528" t="s">
        <v>47</v>
      </c>
      <c r="I1528" t="s">
        <v>48</v>
      </c>
      <c r="J1528">
        <v>7032</v>
      </c>
      <c r="K1528" t="s">
        <v>49</v>
      </c>
      <c r="L1528">
        <v>659338</v>
      </c>
      <c r="M1528" t="s">
        <v>50</v>
      </c>
      <c r="N1528" t="s">
        <v>51</v>
      </c>
      <c r="O1528" t="s">
        <v>52</v>
      </c>
      <c r="P1528" t="s">
        <v>53</v>
      </c>
      <c r="Q1528" t="s">
        <v>54</v>
      </c>
      <c r="R1528">
        <v>101093720</v>
      </c>
      <c r="S1528" t="s">
        <v>55</v>
      </c>
      <c r="T1528" t="s">
        <v>56</v>
      </c>
      <c r="U1528" t="s">
        <v>57</v>
      </c>
      <c r="V1528">
        <v>1683.12</v>
      </c>
      <c r="W1528">
        <v>20618.560000000001</v>
      </c>
      <c r="X1528">
        <v>18848.04</v>
      </c>
      <c r="Y1528">
        <v>1</v>
      </c>
      <c r="Z1528">
        <v>1</v>
      </c>
      <c r="AA1528" s="1">
        <v>42793</v>
      </c>
      <c r="AB1528">
        <v>27000</v>
      </c>
      <c r="AC1528" t="s">
        <v>56</v>
      </c>
      <c r="AD1528" t="s">
        <v>220</v>
      </c>
    </row>
    <row r="1529" spans="1:30" x14ac:dyDescent="0.3">
      <c r="A1529">
        <v>99985</v>
      </c>
      <c r="B1529">
        <v>1</v>
      </c>
      <c r="C1529" t="s">
        <v>740</v>
      </c>
      <c r="D1529" t="s">
        <v>769</v>
      </c>
      <c r="E1529">
        <v>21541663</v>
      </c>
      <c r="F1529">
        <v>7119633893</v>
      </c>
      <c r="G1529" t="s">
        <v>46</v>
      </c>
      <c r="H1529" t="s">
        <v>47</v>
      </c>
      <c r="I1529" t="s">
        <v>48</v>
      </c>
      <c r="J1529">
        <v>7032</v>
      </c>
      <c r="K1529" t="s">
        <v>49</v>
      </c>
      <c r="L1529">
        <v>915409</v>
      </c>
      <c r="M1529" t="s">
        <v>247</v>
      </c>
      <c r="N1529" t="s">
        <v>248</v>
      </c>
      <c r="O1529" t="s">
        <v>249</v>
      </c>
      <c r="P1529" t="s">
        <v>250</v>
      </c>
      <c r="Q1529" t="s">
        <v>54</v>
      </c>
      <c r="R1529">
        <v>100422206</v>
      </c>
      <c r="S1529" t="s">
        <v>615</v>
      </c>
      <c r="T1529" t="s">
        <v>56</v>
      </c>
      <c r="U1529" t="s">
        <v>57</v>
      </c>
      <c r="V1529">
        <v>4502.6899999999996</v>
      </c>
      <c r="W1529">
        <v>19984.23</v>
      </c>
      <c r="X1529">
        <v>18300.3</v>
      </c>
      <c r="Y1529">
        <v>1</v>
      </c>
      <c r="Z1529">
        <v>1</v>
      </c>
      <c r="AA1529" s="1">
        <v>42793</v>
      </c>
      <c r="AB1529">
        <v>27000</v>
      </c>
      <c r="AC1529" t="s">
        <v>56</v>
      </c>
      <c r="AD1529" t="s">
        <v>634</v>
      </c>
    </row>
    <row r="1530" spans="1:30" x14ac:dyDescent="0.3">
      <c r="A1530">
        <v>99974</v>
      </c>
      <c r="B1530">
        <v>1</v>
      </c>
      <c r="C1530" t="s">
        <v>740</v>
      </c>
      <c r="D1530" t="s">
        <v>769</v>
      </c>
      <c r="E1530">
        <v>21541647</v>
      </c>
      <c r="F1530">
        <v>7119633882</v>
      </c>
      <c r="G1530" t="s">
        <v>46</v>
      </c>
      <c r="H1530" t="s">
        <v>47</v>
      </c>
      <c r="I1530" t="s">
        <v>48</v>
      </c>
      <c r="J1530">
        <v>7032</v>
      </c>
      <c r="K1530" t="s">
        <v>49</v>
      </c>
      <c r="L1530">
        <v>4205182</v>
      </c>
      <c r="M1530" t="s">
        <v>286</v>
      </c>
      <c r="N1530" t="s">
        <v>287</v>
      </c>
      <c r="O1530" t="s">
        <v>170</v>
      </c>
      <c r="P1530" t="s">
        <v>171</v>
      </c>
      <c r="Q1530" t="s">
        <v>54</v>
      </c>
      <c r="R1530">
        <v>100894891</v>
      </c>
      <c r="S1530" t="s">
        <v>116</v>
      </c>
      <c r="T1530" t="s">
        <v>56</v>
      </c>
      <c r="U1530" t="s">
        <v>57</v>
      </c>
      <c r="V1530">
        <v>8487.57</v>
      </c>
      <c r="W1530">
        <v>19971.419999999998</v>
      </c>
      <c r="X1530">
        <v>18184.52</v>
      </c>
      <c r="Y1530">
        <v>1</v>
      </c>
      <c r="Z1530">
        <v>1</v>
      </c>
      <c r="AA1530" s="1">
        <v>42793</v>
      </c>
      <c r="AB1530">
        <v>27000</v>
      </c>
      <c r="AC1530" t="s">
        <v>56</v>
      </c>
      <c r="AD1530" t="s">
        <v>573</v>
      </c>
    </row>
    <row r="1531" spans="1:30" x14ac:dyDescent="0.3">
      <c r="A1531">
        <v>100011</v>
      </c>
      <c r="B1531">
        <v>1</v>
      </c>
      <c r="C1531" t="s">
        <v>740</v>
      </c>
      <c r="D1531" t="s">
        <v>769</v>
      </c>
      <c r="E1531">
        <v>21541767</v>
      </c>
      <c r="F1531">
        <v>7119633947</v>
      </c>
      <c r="G1531" t="s">
        <v>46</v>
      </c>
      <c r="H1531" t="s">
        <v>47</v>
      </c>
      <c r="I1531" t="s">
        <v>48</v>
      </c>
      <c r="J1531">
        <v>7032</v>
      </c>
      <c r="K1531" t="s">
        <v>49</v>
      </c>
      <c r="L1531">
        <v>5085216</v>
      </c>
      <c r="M1531" t="s">
        <v>75</v>
      </c>
      <c r="N1531" t="s">
        <v>76</v>
      </c>
      <c r="O1531" t="s">
        <v>52</v>
      </c>
      <c r="P1531" t="s">
        <v>53</v>
      </c>
      <c r="Q1531" t="s">
        <v>54</v>
      </c>
      <c r="R1531">
        <v>101093720</v>
      </c>
      <c r="S1531" t="s">
        <v>55</v>
      </c>
      <c r="T1531" t="s">
        <v>56</v>
      </c>
      <c r="U1531" t="s">
        <v>57</v>
      </c>
      <c r="V1531">
        <v>1683.12</v>
      </c>
      <c r="W1531">
        <v>19600</v>
      </c>
      <c r="X1531">
        <v>18000</v>
      </c>
      <c r="Y1531">
        <v>1</v>
      </c>
      <c r="Z1531">
        <v>1</v>
      </c>
      <c r="AA1531" s="1">
        <v>42793</v>
      </c>
      <c r="AB1531">
        <v>27000</v>
      </c>
      <c r="AC1531" t="s">
        <v>56</v>
      </c>
      <c r="AD1531" t="s">
        <v>184</v>
      </c>
    </row>
    <row r="1532" spans="1:30" x14ac:dyDescent="0.3">
      <c r="A1532">
        <v>99984</v>
      </c>
      <c r="B1532">
        <v>1</v>
      </c>
      <c r="C1532" t="s">
        <v>740</v>
      </c>
      <c r="D1532" t="s">
        <v>769</v>
      </c>
      <c r="E1532">
        <v>21541662</v>
      </c>
      <c r="F1532">
        <v>7119633892</v>
      </c>
      <c r="G1532" t="s">
        <v>46</v>
      </c>
      <c r="H1532" t="s">
        <v>47</v>
      </c>
      <c r="I1532" t="s">
        <v>48</v>
      </c>
      <c r="J1532">
        <v>7032</v>
      </c>
      <c r="K1532" t="s">
        <v>49</v>
      </c>
      <c r="L1532">
        <v>915409</v>
      </c>
      <c r="M1532" t="s">
        <v>247</v>
      </c>
      <c r="N1532" t="s">
        <v>248</v>
      </c>
      <c r="O1532" t="s">
        <v>249</v>
      </c>
      <c r="P1532" t="s">
        <v>250</v>
      </c>
      <c r="Q1532" t="s">
        <v>54</v>
      </c>
      <c r="R1532">
        <v>100422206</v>
      </c>
      <c r="S1532" t="s">
        <v>615</v>
      </c>
      <c r="T1532" t="s">
        <v>56</v>
      </c>
      <c r="U1532" t="s">
        <v>57</v>
      </c>
      <c r="V1532">
        <v>4502.6899999999996</v>
      </c>
      <c r="W1532">
        <v>19463.349999999999</v>
      </c>
      <c r="X1532">
        <v>17747.599999999999</v>
      </c>
      <c r="Y1532">
        <v>1</v>
      </c>
      <c r="Z1532">
        <v>1</v>
      </c>
      <c r="AA1532" s="1">
        <v>42793</v>
      </c>
      <c r="AB1532">
        <v>27000</v>
      </c>
      <c r="AC1532" t="s">
        <v>56</v>
      </c>
      <c r="AD1532" t="s">
        <v>634</v>
      </c>
    </row>
    <row r="1533" spans="1:30" x14ac:dyDescent="0.3">
      <c r="A1533">
        <v>100004</v>
      </c>
      <c r="B1533">
        <v>1</v>
      </c>
      <c r="C1533" t="s">
        <v>740</v>
      </c>
      <c r="D1533" t="s">
        <v>769</v>
      </c>
      <c r="E1533">
        <v>21541759</v>
      </c>
      <c r="F1533">
        <v>7119633927</v>
      </c>
      <c r="G1533" t="s">
        <v>46</v>
      </c>
      <c r="H1533" t="s">
        <v>47</v>
      </c>
      <c r="I1533" t="s">
        <v>48</v>
      </c>
      <c r="J1533">
        <v>7032</v>
      </c>
      <c r="K1533" t="s">
        <v>49</v>
      </c>
      <c r="L1533">
        <v>5085216</v>
      </c>
      <c r="M1533" t="s">
        <v>75</v>
      </c>
      <c r="N1533" t="s">
        <v>76</v>
      </c>
      <c r="O1533" t="s">
        <v>52</v>
      </c>
      <c r="P1533" t="s">
        <v>53</v>
      </c>
      <c r="Q1533" t="s">
        <v>54</v>
      </c>
      <c r="R1533">
        <v>101093720</v>
      </c>
      <c r="S1533" t="s">
        <v>55</v>
      </c>
      <c r="T1533" t="s">
        <v>56</v>
      </c>
      <c r="U1533" t="s">
        <v>57</v>
      </c>
      <c r="V1533">
        <v>1683.12</v>
      </c>
      <c r="W1533">
        <v>17404.8</v>
      </c>
      <c r="X1533">
        <v>14896</v>
      </c>
      <c r="Y1533">
        <v>1</v>
      </c>
      <c r="Z1533">
        <v>1</v>
      </c>
      <c r="AA1533" s="1">
        <v>42793</v>
      </c>
      <c r="AB1533">
        <v>27000</v>
      </c>
      <c r="AC1533" t="s">
        <v>56</v>
      </c>
      <c r="AD1533" t="s">
        <v>184</v>
      </c>
    </row>
    <row r="1534" spans="1:30" x14ac:dyDescent="0.3">
      <c r="A1534">
        <v>100957</v>
      </c>
      <c r="B1534">
        <v>1</v>
      </c>
      <c r="C1534" t="s">
        <v>740</v>
      </c>
      <c r="D1534" t="s">
        <v>775</v>
      </c>
      <c r="E1534">
        <v>21555583</v>
      </c>
      <c r="F1534">
        <v>7119662616</v>
      </c>
      <c r="G1534" t="s">
        <v>46</v>
      </c>
      <c r="H1534" t="s">
        <v>47</v>
      </c>
      <c r="I1534" t="s">
        <v>48</v>
      </c>
      <c r="J1534">
        <v>7032</v>
      </c>
      <c r="K1534" t="s">
        <v>49</v>
      </c>
      <c r="L1534">
        <v>3202973</v>
      </c>
      <c r="M1534" t="s">
        <v>136</v>
      </c>
      <c r="N1534" t="s">
        <v>83</v>
      </c>
      <c r="O1534" t="s">
        <v>84</v>
      </c>
      <c r="P1534" t="s">
        <v>85</v>
      </c>
      <c r="Q1534" t="s">
        <v>54</v>
      </c>
      <c r="R1534">
        <v>100994845</v>
      </c>
      <c r="S1534" t="s">
        <v>86</v>
      </c>
      <c r="T1534" t="s">
        <v>56</v>
      </c>
      <c r="U1534" t="s">
        <v>57</v>
      </c>
      <c r="V1534">
        <v>10806.45</v>
      </c>
      <c r="W1534">
        <v>25750.68</v>
      </c>
      <c r="X1534">
        <v>24165.7</v>
      </c>
      <c r="Y1534">
        <v>1</v>
      </c>
      <c r="Z1534">
        <v>1</v>
      </c>
      <c r="AA1534" s="1">
        <v>42794</v>
      </c>
      <c r="AB1534">
        <v>27000</v>
      </c>
      <c r="AC1534" t="s">
        <v>56</v>
      </c>
      <c r="AD1534" t="s">
        <v>87</v>
      </c>
    </row>
    <row r="1535" spans="1:30" x14ac:dyDescent="0.3">
      <c r="A1535">
        <v>100642</v>
      </c>
      <c r="B1535">
        <v>1</v>
      </c>
      <c r="C1535" t="s">
        <v>740</v>
      </c>
      <c r="D1535" t="s">
        <v>775</v>
      </c>
      <c r="E1535">
        <v>21556051</v>
      </c>
      <c r="F1535">
        <v>7119601109</v>
      </c>
      <c r="G1535" t="s">
        <v>46</v>
      </c>
      <c r="H1535" t="s">
        <v>47</v>
      </c>
      <c r="I1535" t="s">
        <v>48</v>
      </c>
      <c r="J1535">
        <v>7032</v>
      </c>
      <c r="K1535" t="s">
        <v>49</v>
      </c>
      <c r="L1535">
        <v>940117</v>
      </c>
      <c r="M1535" t="s">
        <v>69</v>
      </c>
      <c r="N1535" t="s">
        <v>70</v>
      </c>
      <c r="O1535" t="s">
        <v>71</v>
      </c>
      <c r="P1535" t="s">
        <v>72</v>
      </c>
      <c r="Q1535" t="s">
        <v>54</v>
      </c>
      <c r="R1535">
        <v>100994845</v>
      </c>
      <c r="S1535" t="s">
        <v>86</v>
      </c>
      <c r="T1535" t="s">
        <v>56</v>
      </c>
      <c r="U1535" t="s">
        <v>57</v>
      </c>
      <c r="V1535">
        <v>10986.56</v>
      </c>
      <c r="W1535">
        <v>25729.88</v>
      </c>
      <c r="X1535">
        <v>24141.7</v>
      </c>
      <c r="Y1535">
        <v>1</v>
      </c>
      <c r="Z1535">
        <v>1</v>
      </c>
      <c r="AA1535" s="1">
        <v>42794</v>
      </c>
      <c r="AB1535">
        <v>27000</v>
      </c>
      <c r="AC1535" t="s">
        <v>56</v>
      </c>
      <c r="AD1535" t="s">
        <v>236</v>
      </c>
    </row>
    <row r="1536" spans="1:30" x14ac:dyDescent="0.3">
      <c r="A1536">
        <v>100911</v>
      </c>
      <c r="B1536">
        <v>1</v>
      </c>
      <c r="C1536" t="s">
        <v>740</v>
      </c>
      <c r="D1536" t="s">
        <v>775</v>
      </c>
      <c r="E1536">
        <v>21556023</v>
      </c>
      <c r="F1536">
        <v>7119655442</v>
      </c>
      <c r="G1536" t="s">
        <v>46</v>
      </c>
      <c r="H1536" t="s">
        <v>47</v>
      </c>
      <c r="I1536" t="s">
        <v>48</v>
      </c>
      <c r="J1536">
        <v>7032</v>
      </c>
      <c r="K1536" t="s">
        <v>49</v>
      </c>
      <c r="L1536">
        <v>659338</v>
      </c>
      <c r="M1536" t="s">
        <v>50</v>
      </c>
      <c r="N1536" t="s">
        <v>51</v>
      </c>
      <c r="O1536" t="s">
        <v>52</v>
      </c>
      <c r="P1536" t="s">
        <v>53</v>
      </c>
      <c r="Q1536" t="s">
        <v>54</v>
      </c>
      <c r="R1536">
        <v>101093720</v>
      </c>
      <c r="S1536" t="s">
        <v>55</v>
      </c>
      <c r="T1536" t="s">
        <v>56</v>
      </c>
      <c r="U1536" t="s">
        <v>57</v>
      </c>
      <c r="V1536">
        <v>1683.12</v>
      </c>
      <c r="W1536">
        <v>25439</v>
      </c>
      <c r="X1536">
        <v>23562</v>
      </c>
      <c r="Y1536">
        <v>1</v>
      </c>
      <c r="Z1536">
        <v>1</v>
      </c>
      <c r="AA1536" s="1">
        <v>42794</v>
      </c>
      <c r="AB1536">
        <v>27000</v>
      </c>
      <c r="AC1536" t="s">
        <v>56</v>
      </c>
      <c r="AD1536" t="s">
        <v>220</v>
      </c>
    </row>
    <row r="1537" spans="1:30" x14ac:dyDescent="0.3">
      <c r="A1537">
        <v>100946</v>
      </c>
      <c r="B1537">
        <v>1</v>
      </c>
      <c r="C1537" t="s">
        <v>740</v>
      </c>
      <c r="D1537" t="s">
        <v>775</v>
      </c>
      <c r="E1537">
        <v>21555572</v>
      </c>
      <c r="F1537">
        <v>7119662590</v>
      </c>
      <c r="G1537" t="s">
        <v>46</v>
      </c>
      <c r="H1537" t="s">
        <v>47</v>
      </c>
      <c r="I1537" t="s">
        <v>48</v>
      </c>
      <c r="J1537">
        <v>7032</v>
      </c>
      <c r="K1537" t="s">
        <v>49</v>
      </c>
      <c r="L1537">
        <v>3025769</v>
      </c>
      <c r="M1537" t="s">
        <v>62</v>
      </c>
      <c r="N1537" t="s">
        <v>63</v>
      </c>
      <c r="O1537" t="s">
        <v>52</v>
      </c>
      <c r="P1537" t="s">
        <v>53</v>
      </c>
      <c r="Q1537" t="s">
        <v>54</v>
      </c>
      <c r="R1537">
        <v>100223303</v>
      </c>
      <c r="S1537" t="s">
        <v>64</v>
      </c>
      <c r="T1537" t="s">
        <v>56</v>
      </c>
      <c r="U1537" t="s">
        <v>57</v>
      </c>
      <c r="V1537">
        <v>1484.49</v>
      </c>
      <c r="W1537">
        <v>25420</v>
      </c>
      <c r="X1537">
        <v>23616</v>
      </c>
      <c r="Y1537">
        <v>1</v>
      </c>
      <c r="Z1537">
        <v>1</v>
      </c>
      <c r="AA1537" s="1">
        <v>42794</v>
      </c>
      <c r="AB1537">
        <v>27000</v>
      </c>
      <c r="AC1537" t="s">
        <v>56</v>
      </c>
      <c r="AD1537" t="s">
        <v>65</v>
      </c>
    </row>
    <row r="1538" spans="1:30" x14ac:dyDescent="0.3">
      <c r="A1538">
        <v>100951</v>
      </c>
      <c r="B1538">
        <v>1</v>
      </c>
      <c r="C1538" t="s">
        <v>740</v>
      </c>
      <c r="D1538" t="s">
        <v>775</v>
      </c>
      <c r="E1538">
        <v>21555577</v>
      </c>
      <c r="F1538">
        <v>7119662595</v>
      </c>
      <c r="G1538" t="s">
        <v>46</v>
      </c>
      <c r="H1538" t="s">
        <v>47</v>
      </c>
      <c r="I1538" t="s">
        <v>48</v>
      </c>
      <c r="J1538">
        <v>7032</v>
      </c>
      <c r="K1538" t="s">
        <v>49</v>
      </c>
      <c r="L1538">
        <v>4072295</v>
      </c>
      <c r="M1538" t="s">
        <v>377</v>
      </c>
      <c r="N1538" t="s">
        <v>225</v>
      </c>
      <c r="O1538" t="s">
        <v>207</v>
      </c>
      <c r="P1538" t="s">
        <v>208</v>
      </c>
      <c r="Q1538" t="s">
        <v>54</v>
      </c>
      <c r="R1538">
        <v>100223303</v>
      </c>
      <c r="S1538" t="s">
        <v>64</v>
      </c>
      <c r="T1538" t="s">
        <v>56</v>
      </c>
      <c r="U1538" t="s">
        <v>57</v>
      </c>
      <c r="V1538">
        <v>3353.81</v>
      </c>
      <c r="W1538">
        <v>25303.49</v>
      </c>
      <c r="X1538">
        <v>23279.63</v>
      </c>
      <c r="Y1538">
        <v>1</v>
      </c>
      <c r="Z1538">
        <v>1</v>
      </c>
      <c r="AA1538" s="1">
        <v>42794</v>
      </c>
      <c r="AB1538">
        <v>27000</v>
      </c>
      <c r="AC1538" t="s">
        <v>56</v>
      </c>
      <c r="AD1538" t="s">
        <v>689</v>
      </c>
    </row>
    <row r="1539" spans="1:30" x14ac:dyDescent="0.3">
      <c r="A1539">
        <v>100967</v>
      </c>
      <c r="B1539">
        <v>1</v>
      </c>
      <c r="C1539" t="s">
        <v>740</v>
      </c>
      <c r="D1539" t="s">
        <v>775</v>
      </c>
      <c r="E1539">
        <v>21556093</v>
      </c>
      <c r="F1539">
        <v>7119663418</v>
      </c>
      <c r="G1539" t="s">
        <v>46</v>
      </c>
      <c r="H1539" t="s">
        <v>47</v>
      </c>
      <c r="I1539" t="s">
        <v>48</v>
      </c>
      <c r="J1539">
        <v>7032</v>
      </c>
      <c r="K1539" t="s">
        <v>49</v>
      </c>
      <c r="L1539">
        <v>659338</v>
      </c>
      <c r="M1539" t="s">
        <v>50</v>
      </c>
      <c r="N1539" t="s">
        <v>51</v>
      </c>
      <c r="O1539" t="s">
        <v>52</v>
      </c>
      <c r="P1539" t="s">
        <v>53</v>
      </c>
      <c r="Q1539" t="s">
        <v>54</v>
      </c>
      <c r="R1539">
        <v>101093720</v>
      </c>
      <c r="S1539" t="s">
        <v>55</v>
      </c>
      <c r="T1539" t="s">
        <v>56</v>
      </c>
      <c r="U1539" t="s">
        <v>57</v>
      </c>
      <c r="V1539">
        <v>1683.12</v>
      </c>
      <c r="W1539">
        <v>24492.400000000001</v>
      </c>
      <c r="X1539">
        <v>22545.599999999999</v>
      </c>
      <c r="Y1539">
        <v>1</v>
      </c>
      <c r="Z1539">
        <v>1</v>
      </c>
      <c r="AA1539" s="1">
        <v>42794</v>
      </c>
      <c r="AB1539">
        <v>27000</v>
      </c>
      <c r="AC1539" t="s">
        <v>56</v>
      </c>
      <c r="AD1539" t="s">
        <v>220</v>
      </c>
    </row>
    <row r="1540" spans="1:30" x14ac:dyDescent="0.3">
      <c r="A1540">
        <v>101173</v>
      </c>
      <c r="B1540">
        <v>1</v>
      </c>
      <c r="C1540" t="s">
        <v>740</v>
      </c>
      <c r="D1540" t="s">
        <v>775</v>
      </c>
      <c r="E1540">
        <v>21562525</v>
      </c>
      <c r="F1540">
        <v>7119667927</v>
      </c>
      <c r="G1540" t="s">
        <v>46</v>
      </c>
      <c r="H1540" t="s">
        <v>47</v>
      </c>
      <c r="I1540" t="s">
        <v>48</v>
      </c>
      <c r="J1540">
        <v>7032</v>
      </c>
      <c r="K1540" t="s">
        <v>49</v>
      </c>
      <c r="L1540">
        <v>659338</v>
      </c>
      <c r="M1540" t="s">
        <v>50</v>
      </c>
      <c r="N1540" t="s">
        <v>51</v>
      </c>
      <c r="O1540" t="s">
        <v>52</v>
      </c>
      <c r="P1540" t="s">
        <v>53</v>
      </c>
      <c r="Q1540" t="s">
        <v>54</v>
      </c>
      <c r="R1540">
        <v>101093720</v>
      </c>
      <c r="S1540" t="s">
        <v>55</v>
      </c>
      <c r="T1540" t="s">
        <v>56</v>
      </c>
      <c r="U1540" t="s">
        <v>57</v>
      </c>
      <c r="V1540">
        <v>1683.12</v>
      </c>
      <c r="W1540">
        <v>24290.400000000001</v>
      </c>
      <c r="X1540">
        <v>22689.599999999999</v>
      </c>
      <c r="Y1540">
        <v>1</v>
      </c>
      <c r="Z1540">
        <v>1</v>
      </c>
      <c r="AA1540" s="1">
        <v>42794</v>
      </c>
      <c r="AB1540">
        <v>27000</v>
      </c>
      <c r="AC1540" t="s">
        <v>56</v>
      </c>
      <c r="AD1540" t="s">
        <v>220</v>
      </c>
    </row>
    <row r="1541" spans="1:30" x14ac:dyDescent="0.3">
      <c r="A1541">
        <v>100912</v>
      </c>
      <c r="B1541">
        <v>1</v>
      </c>
      <c r="C1541" t="s">
        <v>740</v>
      </c>
      <c r="D1541" t="s">
        <v>775</v>
      </c>
      <c r="E1541">
        <v>21556024</v>
      </c>
      <c r="F1541">
        <v>7119655443</v>
      </c>
      <c r="G1541" t="s">
        <v>46</v>
      </c>
      <c r="H1541" t="s">
        <v>47</v>
      </c>
      <c r="I1541" t="s">
        <v>48</v>
      </c>
      <c r="J1541">
        <v>7032</v>
      </c>
      <c r="K1541" t="s">
        <v>49</v>
      </c>
      <c r="L1541">
        <v>659338</v>
      </c>
      <c r="M1541" t="s">
        <v>50</v>
      </c>
      <c r="N1541" t="s">
        <v>51</v>
      </c>
      <c r="O1541" t="s">
        <v>52</v>
      </c>
      <c r="P1541" t="s">
        <v>53</v>
      </c>
      <c r="Q1541" t="s">
        <v>54</v>
      </c>
      <c r="R1541">
        <v>101093720</v>
      </c>
      <c r="S1541" t="s">
        <v>55</v>
      </c>
      <c r="T1541" t="s">
        <v>56</v>
      </c>
      <c r="U1541" t="s">
        <v>57</v>
      </c>
      <c r="V1541">
        <v>1683.12</v>
      </c>
      <c r="W1541">
        <v>23841.75</v>
      </c>
      <c r="X1541">
        <v>22223.25</v>
      </c>
      <c r="Y1541">
        <v>1</v>
      </c>
      <c r="Z1541">
        <v>1</v>
      </c>
      <c r="AA1541" s="1">
        <v>42794</v>
      </c>
      <c r="AB1541">
        <v>27000</v>
      </c>
      <c r="AC1541" t="s">
        <v>56</v>
      </c>
      <c r="AD1541" t="s">
        <v>220</v>
      </c>
    </row>
    <row r="1542" spans="1:30" x14ac:dyDescent="0.3">
      <c r="A1542">
        <v>100956</v>
      </c>
      <c r="B1542">
        <v>1</v>
      </c>
      <c r="C1542" t="s">
        <v>740</v>
      </c>
      <c r="D1542" t="s">
        <v>775</v>
      </c>
      <c r="E1542">
        <v>21555582</v>
      </c>
      <c r="F1542">
        <v>7119662615</v>
      </c>
      <c r="G1542" t="s">
        <v>46</v>
      </c>
      <c r="H1542" t="s">
        <v>47</v>
      </c>
      <c r="I1542" t="s">
        <v>48</v>
      </c>
      <c r="J1542">
        <v>7032</v>
      </c>
      <c r="K1542" t="s">
        <v>49</v>
      </c>
      <c r="L1542">
        <v>925239</v>
      </c>
      <c r="M1542" t="s">
        <v>97</v>
      </c>
      <c r="N1542" t="s">
        <v>98</v>
      </c>
      <c r="O1542" t="s">
        <v>99</v>
      </c>
      <c r="P1542" t="s">
        <v>100</v>
      </c>
      <c r="Q1542" t="s">
        <v>54</v>
      </c>
      <c r="R1542">
        <v>100223303</v>
      </c>
      <c r="S1542" t="s">
        <v>64</v>
      </c>
      <c r="T1542" t="s">
        <v>56</v>
      </c>
      <c r="U1542" t="s">
        <v>57</v>
      </c>
      <c r="V1542">
        <v>6311.04</v>
      </c>
      <c r="W1542">
        <v>23833.8</v>
      </c>
      <c r="X1542">
        <v>22171.61</v>
      </c>
      <c r="Y1542">
        <v>1</v>
      </c>
      <c r="Z1542">
        <v>1</v>
      </c>
      <c r="AA1542" s="1">
        <v>42794</v>
      </c>
      <c r="AB1542">
        <v>27000</v>
      </c>
      <c r="AC1542" t="s">
        <v>56</v>
      </c>
      <c r="AD1542" t="s">
        <v>101</v>
      </c>
    </row>
    <row r="1543" spans="1:30" x14ac:dyDescent="0.3">
      <c r="A1543">
        <v>101228</v>
      </c>
      <c r="B1543">
        <v>1</v>
      </c>
      <c r="C1543" t="s">
        <v>740</v>
      </c>
      <c r="D1543" t="s">
        <v>775</v>
      </c>
      <c r="E1543">
        <v>21560935</v>
      </c>
      <c r="F1543">
        <v>7119668810</v>
      </c>
      <c r="G1543" t="s">
        <v>46</v>
      </c>
      <c r="H1543" t="s">
        <v>47</v>
      </c>
      <c r="I1543" t="s">
        <v>48</v>
      </c>
      <c r="J1543">
        <v>7032</v>
      </c>
      <c r="K1543" t="s">
        <v>49</v>
      </c>
      <c r="L1543">
        <v>931560</v>
      </c>
      <c r="M1543" t="s">
        <v>337</v>
      </c>
      <c r="N1543" t="s">
        <v>338</v>
      </c>
      <c r="O1543" t="s">
        <v>241</v>
      </c>
      <c r="P1543" t="s">
        <v>242</v>
      </c>
      <c r="Q1543" t="s">
        <v>54</v>
      </c>
      <c r="R1543">
        <v>100422206</v>
      </c>
      <c r="S1543" t="s">
        <v>615</v>
      </c>
      <c r="T1543" t="s">
        <v>56</v>
      </c>
      <c r="U1543" t="s">
        <v>57</v>
      </c>
      <c r="V1543">
        <v>2504.79</v>
      </c>
      <c r="W1543">
        <v>23718.73</v>
      </c>
      <c r="X1543">
        <v>21731.81</v>
      </c>
      <c r="Y1543">
        <v>1</v>
      </c>
      <c r="Z1543">
        <v>1</v>
      </c>
      <c r="AA1543" s="1">
        <v>42794</v>
      </c>
      <c r="AB1543">
        <v>27000</v>
      </c>
      <c r="AC1543" t="s">
        <v>56</v>
      </c>
      <c r="AD1543" t="s">
        <v>616</v>
      </c>
    </row>
    <row r="1544" spans="1:30" x14ac:dyDescent="0.3">
      <c r="A1544">
        <v>100734</v>
      </c>
      <c r="B1544">
        <v>1</v>
      </c>
      <c r="C1544" t="s">
        <v>740</v>
      </c>
      <c r="D1544" t="s">
        <v>775</v>
      </c>
      <c r="E1544">
        <v>21559183</v>
      </c>
      <c r="F1544">
        <v>7119638019</v>
      </c>
      <c r="G1544" t="s">
        <v>46</v>
      </c>
      <c r="H1544" t="s">
        <v>47</v>
      </c>
      <c r="I1544" t="s">
        <v>48</v>
      </c>
      <c r="J1544">
        <v>7032</v>
      </c>
      <c r="K1544" t="s">
        <v>49</v>
      </c>
      <c r="L1544">
        <v>4131606</v>
      </c>
      <c r="M1544" t="s">
        <v>269</v>
      </c>
      <c r="N1544" t="s">
        <v>270</v>
      </c>
      <c r="O1544" t="s">
        <v>126</v>
      </c>
      <c r="P1544" t="s">
        <v>127</v>
      </c>
      <c r="Q1544" t="s">
        <v>54</v>
      </c>
      <c r="R1544">
        <v>100994845</v>
      </c>
      <c r="S1544" t="s">
        <v>86</v>
      </c>
      <c r="T1544" t="s">
        <v>56</v>
      </c>
      <c r="U1544" t="s">
        <v>57</v>
      </c>
      <c r="V1544">
        <v>12517.47</v>
      </c>
      <c r="W1544">
        <v>23625.91</v>
      </c>
      <c r="X1544">
        <v>21653.97</v>
      </c>
      <c r="Y1544">
        <v>1</v>
      </c>
      <c r="Z1544">
        <v>1</v>
      </c>
      <c r="AA1544" s="1">
        <v>42794</v>
      </c>
      <c r="AB1544">
        <v>27000</v>
      </c>
      <c r="AC1544" t="s">
        <v>56</v>
      </c>
      <c r="AD1544" t="s">
        <v>705</v>
      </c>
    </row>
    <row r="1545" spans="1:30" x14ac:dyDescent="0.3">
      <c r="A1545">
        <v>101227</v>
      </c>
      <c r="B1545">
        <v>1</v>
      </c>
      <c r="C1545" t="s">
        <v>740</v>
      </c>
      <c r="D1545" t="s">
        <v>775</v>
      </c>
      <c r="E1545">
        <v>21560933</v>
      </c>
      <c r="F1545">
        <v>7119668798</v>
      </c>
      <c r="G1545" t="s">
        <v>46</v>
      </c>
      <c r="H1545" t="s">
        <v>47</v>
      </c>
      <c r="I1545" t="s">
        <v>48</v>
      </c>
      <c r="J1545">
        <v>7032</v>
      </c>
      <c r="K1545" t="s">
        <v>49</v>
      </c>
      <c r="L1545">
        <v>942806</v>
      </c>
      <c r="M1545" t="s">
        <v>90</v>
      </c>
      <c r="N1545" t="s">
        <v>91</v>
      </c>
      <c r="O1545" t="s">
        <v>92</v>
      </c>
      <c r="P1545" t="s">
        <v>93</v>
      </c>
      <c r="Q1545" t="s">
        <v>54</v>
      </c>
      <c r="R1545">
        <v>100223303</v>
      </c>
      <c r="S1545" t="s">
        <v>64</v>
      </c>
      <c r="T1545" t="s">
        <v>56</v>
      </c>
      <c r="U1545" t="s">
        <v>57</v>
      </c>
      <c r="V1545">
        <v>10631.96</v>
      </c>
      <c r="W1545">
        <v>23542.57</v>
      </c>
      <c r="X1545">
        <v>20801.82</v>
      </c>
      <c r="Y1545">
        <v>1</v>
      </c>
      <c r="Z1545">
        <v>1</v>
      </c>
      <c r="AA1545" s="1">
        <v>42794</v>
      </c>
      <c r="AB1545">
        <v>27000</v>
      </c>
      <c r="AC1545" t="s">
        <v>56</v>
      </c>
      <c r="AD1545" t="s">
        <v>709</v>
      </c>
    </row>
    <row r="1546" spans="1:30" x14ac:dyDescent="0.3">
      <c r="A1546">
        <v>101036</v>
      </c>
      <c r="B1546">
        <v>1</v>
      </c>
      <c r="C1546" t="s">
        <v>740</v>
      </c>
      <c r="D1546" t="s">
        <v>775</v>
      </c>
      <c r="E1546">
        <v>21558921</v>
      </c>
      <c r="F1546">
        <v>7119665771</v>
      </c>
      <c r="G1546" t="s">
        <v>46</v>
      </c>
      <c r="H1546" t="s">
        <v>47</v>
      </c>
      <c r="I1546" t="s">
        <v>48</v>
      </c>
      <c r="J1546">
        <v>7032</v>
      </c>
      <c r="K1546" t="s">
        <v>49</v>
      </c>
      <c r="L1546">
        <v>3202973</v>
      </c>
      <c r="M1546" t="s">
        <v>136</v>
      </c>
      <c r="N1546" t="s">
        <v>83</v>
      </c>
      <c r="O1546" t="s">
        <v>84</v>
      </c>
      <c r="P1546" t="s">
        <v>85</v>
      </c>
      <c r="Q1546" t="s">
        <v>54</v>
      </c>
      <c r="R1546">
        <v>100994845</v>
      </c>
      <c r="S1546" t="s">
        <v>86</v>
      </c>
      <c r="T1546" t="s">
        <v>56</v>
      </c>
      <c r="U1546" t="s">
        <v>57</v>
      </c>
      <c r="V1546">
        <v>10806.45</v>
      </c>
      <c r="W1546">
        <v>23411.759999999998</v>
      </c>
      <c r="X1546">
        <v>20245.11</v>
      </c>
      <c r="Y1546">
        <v>1</v>
      </c>
      <c r="Z1546">
        <v>1</v>
      </c>
      <c r="AA1546" s="1">
        <v>42794</v>
      </c>
      <c r="AB1546">
        <v>27000</v>
      </c>
      <c r="AC1546" t="s">
        <v>56</v>
      </c>
      <c r="AD1546" t="s">
        <v>87</v>
      </c>
    </row>
    <row r="1547" spans="1:30" x14ac:dyDescent="0.3">
      <c r="A1547">
        <v>100942</v>
      </c>
      <c r="B1547">
        <v>1</v>
      </c>
      <c r="C1547" t="s">
        <v>740</v>
      </c>
      <c r="D1547" t="s">
        <v>775</v>
      </c>
      <c r="E1547">
        <v>21555448</v>
      </c>
      <c r="F1547">
        <v>7119662586</v>
      </c>
      <c r="G1547" t="s">
        <v>46</v>
      </c>
      <c r="H1547" t="s">
        <v>47</v>
      </c>
      <c r="I1547" t="s">
        <v>48</v>
      </c>
      <c r="J1547">
        <v>7032</v>
      </c>
      <c r="K1547" t="s">
        <v>49</v>
      </c>
      <c r="L1547">
        <v>2552491</v>
      </c>
      <c r="M1547" t="s">
        <v>120</v>
      </c>
      <c r="N1547" t="s">
        <v>121</v>
      </c>
      <c r="O1547" t="s">
        <v>99</v>
      </c>
      <c r="P1547" t="s">
        <v>100</v>
      </c>
      <c r="Q1547" t="s">
        <v>54</v>
      </c>
      <c r="R1547">
        <v>100994845</v>
      </c>
      <c r="S1547" t="s">
        <v>86</v>
      </c>
      <c r="T1547" t="s">
        <v>56</v>
      </c>
      <c r="U1547" t="s">
        <v>57</v>
      </c>
      <c r="V1547">
        <v>10086.02</v>
      </c>
      <c r="W1547">
        <v>23374.86</v>
      </c>
      <c r="X1547">
        <v>20716.72</v>
      </c>
      <c r="Y1547">
        <v>1</v>
      </c>
      <c r="Z1547">
        <v>1</v>
      </c>
      <c r="AA1547" s="1">
        <v>42794</v>
      </c>
      <c r="AB1547">
        <v>27000</v>
      </c>
      <c r="AC1547" t="s">
        <v>56</v>
      </c>
      <c r="AD1547" t="s">
        <v>716</v>
      </c>
    </row>
    <row r="1548" spans="1:30" x14ac:dyDescent="0.3">
      <c r="A1548">
        <v>100952</v>
      </c>
      <c r="B1548">
        <v>1</v>
      </c>
      <c r="C1548" t="s">
        <v>740</v>
      </c>
      <c r="D1548" t="s">
        <v>775</v>
      </c>
      <c r="E1548">
        <v>21555578</v>
      </c>
      <c r="F1548">
        <v>7119662596</v>
      </c>
      <c r="G1548" t="s">
        <v>46</v>
      </c>
      <c r="H1548" t="s">
        <v>47</v>
      </c>
      <c r="I1548" t="s">
        <v>48</v>
      </c>
      <c r="J1548">
        <v>7032</v>
      </c>
      <c r="K1548" t="s">
        <v>49</v>
      </c>
      <c r="L1548">
        <v>3091654</v>
      </c>
      <c r="M1548" t="s">
        <v>364</v>
      </c>
      <c r="N1548" t="s">
        <v>365</v>
      </c>
      <c r="O1548" t="s">
        <v>207</v>
      </c>
      <c r="P1548" t="s">
        <v>208</v>
      </c>
      <c r="Q1548" t="s">
        <v>54</v>
      </c>
      <c r="R1548">
        <v>100223303</v>
      </c>
      <c r="S1548" t="s">
        <v>64</v>
      </c>
      <c r="T1548" t="s">
        <v>56</v>
      </c>
      <c r="U1548" t="s">
        <v>57</v>
      </c>
      <c r="V1548">
        <v>3313.89</v>
      </c>
      <c r="W1548">
        <v>23347.13</v>
      </c>
      <c r="X1548">
        <v>21438.46</v>
      </c>
      <c r="Y1548">
        <v>1</v>
      </c>
      <c r="Z1548">
        <v>1</v>
      </c>
      <c r="AA1548" s="1">
        <v>42794</v>
      </c>
      <c r="AB1548">
        <v>27000</v>
      </c>
      <c r="AC1548" t="s">
        <v>56</v>
      </c>
      <c r="AD1548" t="s">
        <v>366</v>
      </c>
    </row>
    <row r="1549" spans="1:30" x14ac:dyDescent="0.3">
      <c r="A1549">
        <v>100663</v>
      </c>
      <c r="B1549">
        <v>1</v>
      </c>
      <c r="C1549" t="s">
        <v>740</v>
      </c>
      <c r="D1549" t="s">
        <v>775</v>
      </c>
      <c r="E1549">
        <v>21555445</v>
      </c>
      <c r="F1549">
        <v>7119615123</v>
      </c>
      <c r="G1549" t="s">
        <v>46</v>
      </c>
      <c r="H1549" t="s">
        <v>47</v>
      </c>
      <c r="I1549" t="s">
        <v>48</v>
      </c>
      <c r="J1549">
        <v>7032</v>
      </c>
      <c r="K1549" t="s">
        <v>49</v>
      </c>
      <c r="L1549">
        <v>1933857</v>
      </c>
      <c r="M1549" t="s">
        <v>82</v>
      </c>
      <c r="N1549" t="s">
        <v>83</v>
      </c>
      <c r="O1549" t="s">
        <v>84</v>
      </c>
      <c r="P1549" t="s">
        <v>85</v>
      </c>
      <c r="Q1549" t="s">
        <v>54</v>
      </c>
      <c r="R1549">
        <v>100994845</v>
      </c>
      <c r="S1549" t="s">
        <v>86</v>
      </c>
      <c r="T1549" t="s">
        <v>56</v>
      </c>
      <c r="U1549" t="s">
        <v>57</v>
      </c>
      <c r="V1549">
        <v>10806.45</v>
      </c>
      <c r="W1549">
        <v>23233.35</v>
      </c>
      <c r="X1549">
        <v>20429.36</v>
      </c>
      <c r="Y1549">
        <v>1</v>
      </c>
      <c r="Z1549">
        <v>1</v>
      </c>
      <c r="AA1549" s="1">
        <v>42794</v>
      </c>
      <c r="AB1549">
        <v>27000</v>
      </c>
      <c r="AC1549" t="s">
        <v>56</v>
      </c>
      <c r="AD1549" t="s">
        <v>87</v>
      </c>
    </row>
    <row r="1550" spans="1:30" x14ac:dyDescent="0.3">
      <c r="A1550">
        <v>100962</v>
      </c>
      <c r="B1550">
        <v>1</v>
      </c>
      <c r="C1550" t="s">
        <v>740</v>
      </c>
      <c r="D1550" t="s">
        <v>775</v>
      </c>
      <c r="E1550">
        <v>21556028</v>
      </c>
      <c r="F1550">
        <v>7119663413</v>
      </c>
      <c r="G1550" t="s">
        <v>46</v>
      </c>
      <c r="H1550" t="s">
        <v>47</v>
      </c>
      <c r="I1550" t="s">
        <v>48</v>
      </c>
      <c r="J1550">
        <v>7032</v>
      </c>
      <c r="K1550" t="s">
        <v>49</v>
      </c>
      <c r="L1550">
        <v>1460970</v>
      </c>
      <c r="M1550" t="s">
        <v>386</v>
      </c>
      <c r="N1550" t="s">
        <v>113</v>
      </c>
      <c r="O1550" t="s">
        <v>114</v>
      </c>
      <c r="P1550" t="s">
        <v>115</v>
      </c>
      <c r="Q1550" t="s">
        <v>54</v>
      </c>
      <c r="R1550">
        <v>100894891</v>
      </c>
      <c r="S1550" t="s">
        <v>116</v>
      </c>
      <c r="T1550" t="s">
        <v>56</v>
      </c>
      <c r="U1550" t="s">
        <v>57</v>
      </c>
      <c r="V1550">
        <v>13194.68</v>
      </c>
      <c r="W1550">
        <v>23116.34</v>
      </c>
      <c r="X1550">
        <v>21062.46</v>
      </c>
      <c r="Y1550">
        <v>1</v>
      </c>
      <c r="Z1550">
        <v>1</v>
      </c>
      <c r="AA1550" s="1">
        <v>42794</v>
      </c>
      <c r="AB1550">
        <v>27000</v>
      </c>
      <c r="AC1550" t="s">
        <v>56</v>
      </c>
      <c r="AD1550" t="s">
        <v>117</v>
      </c>
    </row>
    <row r="1551" spans="1:30" x14ac:dyDescent="0.3">
      <c r="A1551">
        <v>100954</v>
      </c>
      <c r="B1551">
        <v>1</v>
      </c>
      <c r="C1551" t="s">
        <v>740</v>
      </c>
      <c r="D1551" t="s">
        <v>775</v>
      </c>
      <c r="E1551">
        <v>21555580</v>
      </c>
      <c r="F1551">
        <v>7119662598</v>
      </c>
      <c r="G1551" t="s">
        <v>46</v>
      </c>
      <c r="H1551" t="s">
        <v>47</v>
      </c>
      <c r="I1551" t="s">
        <v>48</v>
      </c>
      <c r="J1551">
        <v>7032</v>
      </c>
      <c r="K1551" t="s">
        <v>49</v>
      </c>
      <c r="L1551">
        <v>3537341</v>
      </c>
      <c r="M1551" t="s">
        <v>320</v>
      </c>
      <c r="N1551" t="s">
        <v>133</v>
      </c>
      <c r="O1551" t="s">
        <v>84</v>
      </c>
      <c r="P1551" t="s">
        <v>85</v>
      </c>
      <c r="Q1551" t="s">
        <v>54</v>
      </c>
      <c r="R1551">
        <v>100994845</v>
      </c>
      <c r="S1551" t="s">
        <v>86</v>
      </c>
      <c r="T1551" t="s">
        <v>56</v>
      </c>
      <c r="U1551" t="s">
        <v>57</v>
      </c>
      <c r="V1551">
        <v>10806.45</v>
      </c>
      <c r="W1551">
        <v>23086.38</v>
      </c>
      <c r="X1551">
        <v>21205.26</v>
      </c>
      <c r="Y1551">
        <v>1</v>
      </c>
      <c r="Z1551">
        <v>1</v>
      </c>
      <c r="AA1551" s="1">
        <v>42794</v>
      </c>
      <c r="AB1551">
        <v>27000</v>
      </c>
      <c r="AC1551" t="s">
        <v>56</v>
      </c>
      <c r="AD1551" t="s">
        <v>321</v>
      </c>
    </row>
    <row r="1552" spans="1:30" x14ac:dyDescent="0.3">
      <c r="A1552">
        <v>101334</v>
      </c>
      <c r="B1552">
        <v>1</v>
      </c>
      <c r="C1552" t="s">
        <v>740</v>
      </c>
      <c r="D1552" t="s">
        <v>775</v>
      </c>
      <c r="E1552">
        <v>21561179</v>
      </c>
      <c r="F1552">
        <v>7119671015</v>
      </c>
      <c r="G1552" t="s">
        <v>46</v>
      </c>
      <c r="H1552" t="s">
        <v>47</v>
      </c>
      <c r="I1552" t="s">
        <v>48</v>
      </c>
      <c r="J1552">
        <v>7032</v>
      </c>
      <c r="K1552" t="s">
        <v>49</v>
      </c>
      <c r="L1552">
        <v>5097777</v>
      </c>
      <c r="M1552" t="s">
        <v>399</v>
      </c>
      <c r="N1552" t="s">
        <v>400</v>
      </c>
      <c r="O1552" t="s">
        <v>99</v>
      </c>
      <c r="P1552" t="s">
        <v>100</v>
      </c>
      <c r="Q1552" t="s">
        <v>54</v>
      </c>
      <c r="R1552">
        <v>100994845</v>
      </c>
      <c r="S1552" t="s">
        <v>86</v>
      </c>
      <c r="T1552" t="s">
        <v>56</v>
      </c>
      <c r="U1552" t="s">
        <v>57</v>
      </c>
      <c r="V1552">
        <v>6754.03</v>
      </c>
      <c r="W1552">
        <v>23073.46</v>
      </c>
      <c r="X1552">
        <v>21019.89</v>
      </c>
      <c r="Y1552">
        <v>1</v>
      </c>
      <c r="Z1552">
        <v>1</v>
      </c>
      <c r="AA1552" s="1">
        <v>42794</v>
      </c>
      <c r="AB1552">
        <v>27000</v>
      </c>
      <c r="AC1552" t="s">
        <v>56</v>
      </c>
      <c r="AD1552" t="s">
        <v>401</v>
      </c>
    </row>
    <row r="1553" spans="1:30" x14ac:dyDescent="0.3">
      <c r="A1553">
        <v>100651</v>
      </c>
      <c r="B1553">
        <v>1</v>
      </c>
      <c r="C1553" t="s">
        <v>740</v>
      </c>
      <c r="D1553" t="s">
        <v>775</v>
      </c>
      <c r="E1553">
        <v>21558755</v>
      </c>
      <c r="F1553">
        <v>7119601399</v>
      </c>
      <c r="G1553" t="s">
        <v>46</v>
      </c>
      <c r="H1553" t="s">
        <v>47</v>
      </c>
      <c r="I1553" t="s">
        <v>48</v>
      </c>
      <c r="J1553">
        <v>7032</v>
      </c>
      <c r="K1553" t="s">
        <v>49</v>
      </c>
      <c r="L1553">
        <v>917531</v>
      </c>
      <c r="M1553" t="s">
        <v>319</v>
      </c>
      <c r="N1553" t="s">
        <v>152</v>
      </c>
      <c r="O1553" t="s">
        <v>153</v>
      </c>
      <c r="P1553" t="s">
        <v>154</v>
      </c>
      <c r="Q1553" t="s">
        <v>54</v>
      </c>
      <c r="R1553">
        <v>101021193</v>
      </c>
      <c r="S1553" t="s">
        <v>596</v>
      </c>
      <c r="T1553" t="s">
        <v>56</v>
      </c>
      <c r="U1553" t="s">
        <v>57</v>
      </c>
      <c r="V1553">
        <v>3208.49</v>
      </c>
      <c r="W1553">
        <v>22895.57</v>
      </c>
      <c r="X1553">
        <v>20885.07</v>
      </c>
      <c r="Y1553">
        <v>1</v>
      </c>
      <c r="Z1553">
        <v>1</v>
      </c>
      <c r="AA1553" s="1">
        <v>42794</v>
      </c>
      <c r="AB1553">
        <v>27000</v>
      </c>
      <c r="AC1553" t="s">
        <v>56</v>
      </c>
      <c r="AD1553" t="s">
        <v>776</v>
      </c>
    </row>
    <row r="1554" spans="1:30" x14ac:dyDescent="0.3">
      <c r="A1554">
        <v>100743</v>
      </c>
      <c r="B1554">
        <v>1</v>
      </c>
      <c r="C1554" t="s">
        <v>740</v>
      </c>
      <c r="D1554" t="s">
        <v>775</v>
      </c>
      <c r="E1554">
        <v>21559179</v>
      </c>
      <c r="F1554">
        <v>7119638296</v>
      </c>
      <c r="G1554" t="s">
        <v>46</v>
      </c>
      <c r="H1554" t="s">
        <v>47</v>
      </c>
      <c r="I1554" t="s">
        <v>48</v>
      </c>
      <c r="J1554">
        <v>7032</v>
      </c>
      <c r="K1554" t="s">
        <v>49</v>
      </c>
      <c r="L1554">
        <v>2497722</v>
      </c>
      <c r="M1554" t="s">
        <v>581</v>
      </c>
      <c r="N1554" t="s">
        <v>133</v>
      </c>
      <c r="O1554" t="s">
        <v>84</v>
      </c>
      <c r="P1554" t="s">
        <v>85</v>
      </c>
      <c r="Q1554" t="s">
        <v>54</v>
      </c>
      <c r="R1554">
        <v>100994845</v>
      </c>
      <c r="S1554" t="s">
        <v>86</v>
      </c>
      <c r="T1554" t="s">
        <v>56</v>
      </c>
      <c r="U1554" t="s">
        <v>57</v>
      </c>
      <c r="V1554">
        <v>10806.45</v>
      </c>
      <c r="W1554">
        <v>22841.01</v>
      </c>
      <c r="X1554">
        <v>20723.18</v>
      </c>
      <c r="Y1554">
        <v>1</v>
      </c>
      <c r="Z1554">
        <v>1</v>
      </c>
      <c r="AA1554" s="1">
        <v>42794</v>
      </c>
      <c r="AB1554">
        <v>27000</v>
      </c>
      <c r="AC1554" t="s">
        <v>56</v>
      </c>
      <c r="AD1554" t="s">
        <v>321</v>
      </c>
    </row>
    <row r="1555" spans="1:30" x14ac:dyDescent="0.3">
      <c r="A1555">
        <v>100882</v>
      </c>
      <c r="B1555">
        <v>1</v>
      </c>
      <c r="C1555" t="s">
        <v>740</v>
      </c>
      <c r="D1555" t="s">
        <v>775</v>
      </c>
      <c r="E1555">
        <v>21558753</v>
      </c>
      <c r="F1555">
        <v>7119650351</v>
      </c>
      <c r="G1555" t="s">
        <v>46</v>
      </c>
      <c r="H1555" t="s">
        <v>47</v>
      </c>
      <c r="I1555" t="s">
        <v>48</v>
      </c>
      <c r="J1555">
        <v>7032</v>
      </c>
      <c r="K1555" t="s">
        <v>49</v>
      </c>
      <c r="L1555">
        <v>4113123</v>
      </c>
      <c r="M1555" t="s">
        <v>279</v>
      </c>
      <c r="N1555" t="s">
        <v>280</v>
      </c>
      <c r="O1555" t="s">
        <v>281</v>
      </c>
      <c r="P1555" t="s">
        <v>282</v>
      </c>
      <c r="Q1555" t="s">
        <v>54</v>
      </c>
      <c r="R1555">
        <v>100214689</v>
      </c>
      <c r="S1555" t="s">
        <v>155</v>
      </c>
      <c r="T1555" t="s">
        <v>56</v>
      </c>
      <c r="U1555" t="s">
        <v>57</v>
      </c>
      <c r="V1555">
        <v>3151.88</v>
      </c>
      <c r="W1555">
        <v>22741.48</v>
      </c>
      <c r="X1555">
        <v>20756.310000000001</v>
      </c>
      <c r="Y1555">
        <v>1</v>
      </c>
      <c r="Z1555">
        <v>1</v>
      </c>
      <c r="AA1555" s="1">
        <v>42794</v>
      </c>
      <c r="AB1555">
        <v>27000</v>
      </c>
      <c r="AC1555" t="s">
        <v>56</v>
      </c>
      <c r="AD1555" t="s">
        <v>303</v>
      </c>
    </row>
    <row r="1556" spans="1:30" x14ac:dyDescent="0.3">
      <c r="A1556">
        <v>100685</v>
      </c>
      <c r="B1556">
        <v>1</v>
      </c>
      <c r="C1556" t="s">
        <v>740</v>
      </c>
      <c r="D1556" t="s">
        <v>775</v>
      </c>
      <c r="E1556">
        <v>21554086</v>
      </c>
      <c r="F1556">
        <v>7119628203</v>
      </c>
      <c r="G1556" t="s">
        <v>46</v>
      </c>
      <c r="H1556" t="s">
        <v>47</v>
      </c>
      <c r="I1556" t="s">
        <v>48</v>
      </c>
      <c r="J1556">
        <v>7032</v>
      </c>
      <c r="K1556" t="s">
        <v>49</v>
      </c>
      <c r="L1556">
        <v>917531</v>
      </c>
      <c r="M1556" t="s">
        <v>319</v>
      </c>
      <c r="N1556" t="s">
        <v>152</v>
      </c>
      <c r="O1556" t="s">
        <v>153</v>
      </c>
      <c r="P1556" t="s">
        <v>154</v>
      </c>
      <c r="Q1556" t="s">
        <v>54</v>
      </c>
      <c r="R1556">
        <v>100214689</v>
      </c>
      <c r="S1556" t="s">
        <v>155</v>
      </c>
      <c r="T1556" t="s">
        <v>56</v>
      </c>
      <c r="U1556" t="s">
        <v>57</v>
      </c>
      <c r="V1556">
        <v>3692.2</v>
      </c>
      <c r="W1556">
        <v>22731.39</v>
      </c>
      <c r="X1556">
        <v>20867.36</v>
      </c>
      <c r="Y1556">
        <v>1</v>
      </c>
      <c r="Z1556">
        <v>1</v>
      </c>
      <c r="AA1556" s="1">
        <v>42794</v>
      </c>
      <c r="AB1556">
        <v>27000</v>
      </c>
      <c r="AC1556" t="s">
        <v>56</v>
      </c>
      <c r="AD1556" t="s">
        <v>156</v>
      </c>
    </row>
    <row r="1557" spans="1:30" x14ac:dyDescent="0.3">
      <c r="A1557">
        <v>100696</v>
      </c>
      <c r="B1557">
        <v>1</v>
      </c>
      <c r="C1557" t="s">
        <v>740</v>
      </c>
      <c r="D1557" t="s">
        <v>775</v>
      </c>
      <c r="E1557">
        <v>21558548</v>
      </c>
      <c r="F1557">
        <v>7119634811</v>
      </c>
      <c r="G1557" t="s">
        <v>46</v>
      </c>
      <c r="H1557" t="s">
        <v>47</v>
      </c>
      <c r="I1557" t="s">
        <v>48</v>
      </c>
      <c r="J1557">
        <v>7032</v>
      </c>
      <c r="K1557" t="s">
        <v>49</v>
      </c>
      <c r="L1557">
        <v>1301428</v>
      </c>
      <c r="M1557" t="s">
        <v>395</v>
      </c>
      <c r="N1557" t="s">
        <v>396</v>
      </c>
      <c r="O1557" t="s">
        <v>99</v>
      </c>
      <c r="P1557" t="s">
        <v>100</v>
      </c>
      <c r="Q1557" t="s">
        <v>54</v>
      </c>
      <c r="R1557">
        <v>100894891</v>
      </c>
      <c r="S1557" t="s">
        <v>116</v>
      </c>
      <c r="T1557" t="s">
        <v>56</v>
      </c>
      <c r="U1557" t="s">
        <v>57</v>
      </c>
      <c r="V1557">
        <v>7674.38</v>
      </c>
      <c r="W1557">
        <v>22710.66</v>
      </c>
      <c r="X1557">
        <v>20678.740000000002</v>
      </c>
      <c r="Y1557">
        <v>1</v>
      </c>
      <c r="Z1557">
        <v>1</v>
      </c>
      <c r="AA1557" s="1">
        <v>42794</v>
      </c>
      <c r="AB1557">
        <v>27000</v>
      </c>
      <c r="AC1557" t="s">
        <v>56</v>
      </c>
      <c r="AD1557" t="s">
        <v>532</v>
      </c>
    </row>
    <row r="1558" spans="1:30" x14ac:dyDescent="0.3">
      <c r="A1558">
        <v>100948</v>
      </c>
      <c r="B1558">
        <v>1</v>
      </c>
      <c r="C1558" t="s">
        <v>740</v>
      </c>
      <c r="D1558" t="s">
        <v>775</v>
      </c>
      <c r="E1558">
        <v>21555574</v>
      </c>
      <c r="F1558">
        <v>7119662592</v>
      </c>
      <c r="G1558" t="s">
        <v>46</v>
      </c>
      <c r="H1558" t="s">
        <v>47</v>
      </c>
      <c r="I1558" t="s">
        <v>48</v>
      </c>
      <c r="J1558">
        <v>7032</v>
      </c>
      <c r="K1558" t="s">
        <v>49</v>
      </c>
      <c r="L1558">
        <v>3000783</v>
      </c>
      <c r="M1558" t="s">
        <v>550</v>
      </c>
      <c r="N1558" t="s">
        <v>551</v>
      </c>
      <c r="O1558" t="s">
        <v>263</v>
      </c>
      <c r="P1558" t="s">
        <v>264</v>
      </c>
      <c r="Q1558" t="s">
        <v>54</v>
      </c>
      <c r="R1558">
        <v>100422206</v>
      </c>
      <c r="S1558" t="s">
        <v>615</v>
      </c>
      <c r="T1558" t="s">
        <v>56</v>
      </c>
      <c r="U1558" t="s">
        <v>57</v>
      </c>
      <c r="V1558">
        <v>3847.12</v>
      </c>
      <c r="W1558">
        <v>22709.33</v>
      </c>
      <c r="X1558">
        <v>20813.39</v>
      </c>
      <c r="Y1558">
        <v>1</v>
      </c>
      <c r="Z1558">
        <v>1</v>
      </c>
      <c r="AA1558" s="1">
        <v>42794</v>
      </c>
      <c r="AB1558">
        <v>27000</v>
      </c>
      <c r="AC1558" t="s">
        <v>56</v>
      </c>
      <c r="AD1558" t="s">
        <v>780</v>
      </c>
    </row>
    <row r="1559" spans="1:30" x14ac:dyDescent="0.3">
      <c r="A1559">
        <v>100961</v>
      </c>
      <c r="B1559">
        <v>1</v>
      </c>
      <c r="C1559" t="s">
        <v>740</v>
      </c>
      <c r="D1559" t="s">
        <v>775</v>
      </c>
      <c r="E1559">
        <v>21556027</v>
      </c>
      <c r="F1559">
        <v>7119663412</v>
      </c>
      <c r="G1559" t="s">
        <v>46</v>
      </c>
      <c r="H1559" t="s">
        <v>47</v>
      </c>
      <c r="I1559" t="s">
        <v>48</v>
      </c>
      <c r="J1559">
        <v>7032</v>
      </c>
      <c r="K1559" t="s">
        <v>49</v>
      </c>
      <c r="L1559">
        <v>931925</v>
      </c>
      <c r="M1559" t="s">
        <v>239</v>
      </c>
      <c r="N1559" t="s">
        <v>240</v>
      </c>
      <c r="O1559" t="s">
        <v>241</v>
      </c>
      <c r="P1559" t="s">
        <v>242</v>
      </c>
      <c r="Q1559" t="s">
        <v>54</v>
      </c>
      <c r="R1559">
        <v>100422206</v>
      </c>
      <c r="S1559" t="s">
        <v>615</v>
      </c>
      <c r="T1559" t="s">
        <v>56</v>
      </c>
      <c r="U1559" t="s">
        <v>57</v>
      </c>
      <c r="V1559">
        <v>3042.61</v>
      </c>
      <c r="W1559">
        <v>22602.42</v>
      </c>
      <c r="X1559">
        <v>20674.22</v>
      </c>
      <c r="Y1559">
        <v>1</v>
      </c>
      <c r="Z1559">
        <v>1</v>
      </c>
      <c r="AA1559" s="1">
        <v>42794</v>
      </c>
      <c r="AB1559">
        <v>27000</v>
      </c>
      <c r="AC1559" t="s">
        <v>56</v>
      </c>
      <c r="AD1559" t="s">
        <v>686</v>
      </c>
    </row>
    <row r="1560" spans="1:30" x14ac:dyDescent="0.3">
      <c r="A1560">
        <v>100977</v>
      </c>
      <c r="B1560">
        <v>1</v>
      </c>
      <c r="C1560" t="s">
        <v>740</v>
      </c>
      <c r="D1560" t="s">
        <v>775</v>
      </c>
      <c r="E1560">
        <v>21559065</v>
      </c>
      <c r="F1560">
        <v>7119663787</v>
      </c>
      <c r="G1560" t="s">
        <v>46</v>
      </c>
      <c r="H1560" t="s">
        <v>47</v>
      </c>
      <c r="I1560" t="s">
        <v>48</v>
      </c>
      <c r="J1560">
        <v>7032</v>
      </c>
      <c r="K1560" t="s">
        <v>49</v>
      </c>
      <c r="L1560">
        <v>925239</v>
      </c>
      <c r="M1560" t="s">
        <v>97</v>
      </c>
      <c r="N1560" t="s">
        <v>98</v>
      </c>
      <c r="O1560" t="s">
        <v>99</v>
      </c>
      <c r="P1560" t="s">
        <v>100</v>
      </c>
      <c r="Q1560" t="s">
        <v>54</v>
      </c>
      <c r="R1560">
        <v>100223303</v>
      </c>
      <c r="S1560" t="s">
        <v>64</v>
      </c>
      <c r="T1560" t="s">
        <v>56</v>
      </c>
      <c r="U1560" t="s">
        <v>57</v>
      </c>
      <c r="V1560">
        <v>6311.04</v>
      </c>
      <c r="W1560">
        <v>22432.3</v>
      </c>
      <c r="X1560">
        <v>20586.810000000001</v>
      </c>
      <c r="Y1560">
        <v>1</v>
      </c>
      <c r="Z1560">
        <v>1</v>
      </c>
      <c r="AA1560" s="1">
        <v>42794</v>
      </c>
      <c r="AB1560">
        <v>27000</v>
      </c>
      <c r="AC1560" t="s">
        <v>56</v>
      </c>
      <c r="AD1560" t="s">
        <v>101</v>
      </c>
    </row>
    <row r="1561" spans="1:30" x14ac:dyDescent="0.3">
      <c r="A1561">
        <v>100945</v>
      </c>
      <c r="B1561">
        <v>1</v>
      </c>
      <c r="C1561" t="s">
        <v>740</v>
      </c>
      <c r="D1561" t="s">
        <v>775</v>
      </c>
      <c r="E1561">
        <v>21555571</v>
      </c>
      <c r="F1561">
        <v>7119662589</v>
      </c>
      <c r="G1561" t="s">
        <v>46</v>
      </c>
      <c r="H1561" t="s">
        <v>47</v>
      </c>
      <c r="I1561" t="s">
        <v>48</v>
      </c>
      <c r="J1561">
        <v>7032</v>
      </c>
      <c r="K1561" t="s">
        <v>49</v>
      </c>
      <c r="L1561">
        <v>1143565</v>
      </c>
      <c r="M1561" t="s">
        <v>146</v>
      </c>
      <c r="N1561" t="s">
        <v>147</v>
      </c>
      <c r="O1561" t="s">
        <v>99</v>
      </c>
      <c r="P1561" t="s">
        <v>100</v>
      </c>
      <c r="Q1561" t="s">
        <v>54</v>
      </c>
      <c r="R1561">
        <v>100994845</v>
      </c>
      <c r="S1561" t="s">
        <v>86</v>
      </c>
      <c r="T1561" t="s">
        <v>56</v>
      </c>
      <c r="U1561" t="s">
        <v>57</v>
      </c>
      <c r="V1561">
        <v>9545.7000000000007</v>
      </c>
      <c r="W1561">
        <v>22422.09</v>
      </c>
      <c r="X1561">
        <v>20507.86</v>
      </c>
      <c r="Y1561">
        <v>1</v>
      </c>
      <c r="Z1561">
        <v>1</v>
      </c>
      <c r="AA1561" s="1">
        <v>42794</v>
      </c>
      <c r="AB1561">
        <v>27000</v>
      </c>
      <c r="AC1561" t="s">
        <v>56</v>
      </c>
      <c r="AD1561" t="s">
        <v>148</v>
      </c>
    </row>
    <row r="1562" spans="1:30" x14ac:dyDescent="0.3">
      <c r="A1562">
        <v>100821</v>
      </c>
      <c r="B1562">
        <v>1</v>
      </c>
      <c r="C1562" t="s">
        <v>740</v>
      </c>
      <c r="D1562" t="s">
        <v>775</v>
      </c>
      <c r="E1562">
        <v>21561135</v>
      </c>
      <c r="F1562">
        <v>7119641642</v>
      </c>
      <c r="G1562" t="s">
        <v>46</v>
      </c>
      <c r="H1562" t="s">
        <v>47</v>
      </c>
      <c r="I1562" t="s">
        <v>48</v>
      </c>
      <c r="J1562">
        <v>7032</v>
      </c>
      <c r="K1562" t="s">
        <v>49</v>
      </c>
      <c r="L1562">
        <v>659338</v>
      </c>
      <c r="M1562" t="s">
        <v>50</v>
      </c>
      <c r="N1562" t="s">
        <v>51</v>
      </c>
      <c r="O1562" t="s">
        <v>52</v>
      </c>
      <c r="P1562" t="s">
        <v>53</v>
      </c>
      <c r="Q1562" t="s">
        <v>54</v>
      </c>
      <c r="R1562">
        <v>101093720</v>
      </c>
      <c r="S1562" t="s">
        <v>55</v>
      </c>
      <c r="T1562" t="s">
        <v>56</v>
      </c>
      <c r="U1562" t="s">
        <v>57</v>
      </c>
      <c r="V1562">
        <v>1683.12</v>
      </c>
      <c r="W1562">
        <v>22371.75</v>
      </c>
      <c r="X1562">
        <v>21047.25</v>
      </c>
      <c r="Y1562">
        <v>1</v>
      </c>
      <c r="Z1562">
        <v>1</v>
      </c>
      <c r="AA1562" s="1">
        <v>42794</v>
      </c>
      <c r="AB1562">
        <v>27000</v>
      </c>
      <c r="AC1562" t="s">
        <v>56</v>
      </c>
      <c r="AD1562" t="s">
        <v>220</v>
      </c>
    </row>
    <row r="1563" spans="1:30" x14ac:dyDescent="0.3">
      <c r="A1563">
        <v>101226</v>
      </c>
      <c r="B1563">
        <v>1</v>
      </c>
      <c r="C1563" t="s">
        <v>740</v>
      </c>
      <c r="D1563" t="s">
        <v>775</v>
      </c>
      <c r="E1563">
        <v>21560932</v>
      </c>
      <c r="F1563">
        <v>7119668797</v>
      </c>
      <c r="G1563" t="s">
        <v>46</v>
      </c>
      <c r="H1563" t="s">
        <v>47</v>
      </c>
      <c r="I1563" t="s">
        <v>48</v>
      </c>
      <c r="J1563">
        <v>7032</v>
      </c>
      <c r="K1563" t="s">
        <v>49</v>
      </c>
      <c r="L1563">
        <v>4205182</v>
      </c>
      <c r="M1563" t="s">
        <v>286</v>
      </c>
      <c r="N1563" t="s">
        <v>287</v>
      </c>
      <c r="O1563" t="s">
        <v>170</v>
      </c>
      <c r="P1563" t="s">
        <v>171</v>
      </c>
      <c r="Q1563" t="s">
        <v>54</v>
      </c>
      <c r="R1563">
        <v>100894891</v>
      </c>
      <c r="S1563" t="s">
        <v>116</v>
      </c>
      <c r="T1563" t="s">
        <v>56</v>
      </c>
      <c r="U1563" t="s">
        <v>57</v>
      </c>
      <c r="V1563">
        <v>8487.57</v>
      </c>
      <c r="W1563">
        <v>22361.89</v>
      </c>
      <c r="X1563">
        <v>20297.47</v>
      </c>
      <c r="Y1563">
        <v>1</v>
      </c>
      <c r="Z1563">
        <v>1</v>
      </c>
      <c r="AA1563" s="1">
        <v>42794</v>
      </c>
      <c r="AB1563">
        <v>27000</v>
      </c>
      <c r="AC1563" t="s">
        <v>56</v>
      </c>
      <c r="AD1563" t="s">
        <v>573</v>
      </c>
    </row>
    <row r="1564" spans="1:30" x14ac:dyDescent="0.3">
      <c r="A1564">
        <v>100955</v>
      </c>
      <c r="B1564">
        <v>1</v>
      </c>
      <c r="C1564" t="s">
        <v>740</v>
      </c>
      <c r="D1564" t="s">
        <v>775</v>
      </c>
      <c r="E1564">
        <v>21555581</v>
      </c>
      <c r="F1564">
        <v>7119662599</v>
      </c>
      <c r="G1564" t="s">
        <v>46</v>
      </c>
      <c r="H1564" t="s">
        <v>47</v>
      </c>
      <c r="I1564" t="s">
        <v>48</v>
      </c>
      <c r="J1564">
        <v>7032</v>
      </c>
      <c r="K1564" t="s">
        <v>49</v>
      </c>
      <c r="L1564">
        <v>1489016</v>
      </c>
      <c r="M1564" t="s">
        <v>332</v>
      </c>
      <c r="N1564" t="s">
        <v>333</v>
      </c>
      <c r="O1564" t="s">
        <v>99</v>
      </c>
      <c r="P1564" t="s">
        <v>100</v>
      </c>
      <c r="Q1564" t="s">
        <v>54</v>
      </c>
      <c r="R1564">
        <v>100223303</v>
      </c>
      <c r="S1564" t="s">
        <v>64</v>
      </c>
      <c r="T1564" t="s">
        <v>56</v>
      </c>
      <c r="U1564" t="s">
        <v>57</v>
      </c>
      <c r="V1564">
        <v>9262.89</v>
      </c>
      <c r="W1564">
        <v>22349.56</v>
      </c>
      <c r="X1564">
        <v>20594.11</v>
      </c>
      <c r="Y1564">
        <v>1</v>
      </c>
      <c r="Z1564">
        <v>1</v>
      </c>
      <c r="AA1564" s="1">
        <v>42794</v>
      </c>
      <c r="AB1564">
        <v>27000</v>
      </c>
      <c r="AC1564" t="s">
        <v>56</v>
      </c>
      <c r="AD1564" t="s">
        <v>428</v>
      </c>
    </row>
    <row r="1565" spans="1:30" x14ac:dyDescent="0.3">
      <c r="A1565">
        <v>100963</v>
      </c>
      <c r="B1565">
        <v>1</v>
      </c>
      <c r="C1565" t="s">
        <v>740</v>
      </c>
      <c r="D1565" t="s">
        <v>775</v>
      </c>
      <c r="E1565">
        <v>21556029</v>
      </c>
      <c r="F1565">
        <v>7119663414</v>
      </c>
      <c r="G1565" t="s">
        <v>46</v>
      </c>
      <c r="H1565" t="s">
        <v>47</v>
      </c>
      <c r="I1565" t="s">
        <v>48</v>
      </c>
      <c r="J1565">
        <v>7032</v>
      </c>
      <c r="K1565" t="s">
        <v>49</v>
      </c>
      <c r="L1565">
        <v>916295</v>
      </c>
      <c r="M1565" t="s">
        <v>293</v>
      </c>
      <c r="N1565" t="s">
        <v>294</v>
      </c>
      <c r="O1565" t="s">
        <v>263</v>
      </c>
      <c r="P1565" t="s">
        <v>264</v>
      </c>
      <c r="Q1565" t="s">
        <v>54</v>
      </c>
      <c r="R1565">
        <v>100422206</v>
      </c>
      <c r="S1565" t="s">
        <v>615</v>
      </c>
      <c r="T1565" t="s">
        <v>56</v>
      </c>
      <c r="U1565" t="s">
        <v>57</v>
      </c>
      <c r="V1565">
        <v>3668.14</v>
      </c>
      <c r="W1565">
        <v>22299.82</v>
      </c>
      <c r="X1565">
        <v>20400.05</v>
      </c>
      <c r="Y1565">
        <v>1</v>
      </c>
      <c r="Z1565">
        <v>1</v>
      </c>
      <c r="AA1565" s="1">
        <v>42794</v>
      </c>
      <c r="AB1565">
        <v>27000</v>
      </c>
      <c r="AC1565" t="s">
        <v>56</v>
      </c>
      <c r="AD1565" t="s">
        <v>700</v>
      </c>
    </row>
    <row r="1566" spans="1:30" x14ac:dyDescent="0.3">
      <c r="A1566">
        <v>100618</v>
      </c>
      <c r="B1566">
        <v>1</v>
      </c>
      <c r="C1566" t="s">
        <v>740</v>
      </c>
      <c r="D1566" t="s">
        <v>775</v>
      </c>
      <c r="E1566">
        <v>21558870</v>
      </c>
      <c r="F1566">
        <v>7119569776</v>
      </c>
      <c r="G1566" t="s">
        <v>46</v>
      </c>
      <c r="H1566" t="s">
        <v>47</v>
      </c>
      <c r="I1566" t="s">
        <v>48</v>
      </c>
      <c r="J1566">
        <v>7032</v>
      </c>
      <c r="K1566" t="s">
        <v>49</v>
      </c>
      <c r="L1566">
        <v>3537341</v>
      </c>
      <c r="M1566" t="s">
        <v>320</v>
      </c>
      <c r="N1566" t="s">
        <v>133</v>
      </c>
      <c r="O1566" t="s">
        <v>84</v>
      </c>
      <c r="P1566" t="s">
        <v>85</v>
      </c>
      <c r="Q1566" t="s">
        <v>54</v>
      </c>
      <c r="R1566">
        <v>100223303</v>
      </c>
      <c r="S1566" t="s">
        <v>64</v>
      </c>
      <c r="T1566" t="s">
        <v>56</v>
      </c>
      <c r="U1566" t="s">
        <v>57</v>
      </c>
      <c r="V1566">
        <v>11778.31</v>
      </c>
      <c r="W1566">
        <v>22255.29</v>
      </c>
      <c r="X1566">
        <v>20224.22</v>
      </c>
      <c r="Y1566">
        <v>1</v>
      </c>
      <c r="Z1566">
        <v>1</v>
      </c>
      <c r="AA1566" s="1">
        <v>42794</v>
      </c>
      <c r="AB1566">
        <v>27000</v>
      </c>
      <c r="AC1566" t="s">
        <v>56</v>
      </c>
      <c r="AD1566" t="s">
        <v>134</v>
      </c>
    </row>
    <row r="1567" spans="1:30" x14ac:dyDescent="0.3">
      <c r="A1567">
        <v>101225</v>
      </c>
      <c r="B1567">
        <v>1</v>
      </c>
      <c r="C1567" t="s">
        <v>740</v>
      </c>
      <c r="D1567" t="s">
        <v>775</v>
      </c>
      <c r="E1567">
        <v>21560931</v>
      </c>
      <c r="F1567">
        <v>7119668796</v>
      </c>
      <c r="G1567" t="s">
        <v>46</v>
      </c>
      <c r="H1567" t="s">
        <v>47</v>
      </c>
      <c r="I1567" t="s">
        <v>48</v>
      </c>
      <c r="J1567">
        <v>7032</v>
      </c>
      <c r="K1567" t="s">
        <v>49</v>
      </c>
      <c r="L1567">
        <v>3782207</v>
      </c>
      <c r="M1567" t="s">
        <v>112</v>
      </c>
      <c r="N1567" t="s">
        <v>113</v>
      </c>
      <c r="O1567" t="s">
        <v>114</v>
      </c>
      <c r="P1567" t="s">
        <v>115</v>
      </c>
      <c r="Q1567" t="s">
        <v>54</v>
      </c>
      <c r="R1567">
        <v>100894891</v>
      </c>
      <c r="S1567" t="s">
        <v>116</v>
      </c>
      <c r="T1567" t="s">
        <v>56</v>
      </c>
      <c r="U1567" t="s">
        <v>57</v>
      </c>
      <c r="V1567">
        <v>13194.68</v>
      </c>
      <c r="W1567">
        <v>22192.71</v>
      </c>
      <c r="X1567">
        <v>20317.919999999998</v>
      </c>
      <c r="Y1567">
        <v>1</v>
      </c>
      <c r="Z1567">
        <v>1</v>
      </c>
      <c r="AA1567" s="1">
        <v>42794</v>
      </c>
      <c r="AB1567">
        <v>27000</v>
      </c>
      <c r="AC1567" t="s">
        <v>56</v>
      </c>
      <c r="AD1567" t="s">
        <v>117</v>
      </c>
    </row>
    <row r="1568" spans="1:30" x14ac:dyDescent="0.3">
      <c r="A1568">
        <v>101144</v>
      </c>
      <c r="B1568">
        <v>1</v>
      </c>
      <c r="C1568" t="s">
        <v>740</v>
      </c>
      <c r="D1568" t="s">
        <v>775</v>
      </c>
      <c r="E1568">
        <v>21558756</v>
      </c>
      <c r="F1568">
        <v>7119667490</v>
      </c>
      <c r="G1568" t="s">
        <v>46</v>
      </c>
      <c r="H1568" t="s">
        <v>47</v>
      </c>
      <c r="I1568" t="s">
        <v>48</v>
      </c>
      <c r="J1568">
        <v>7032</v>
      </c>
      <c r="K1568" t="s">
        <v>49</v>
      </c>
      <c r="L1568">
        <v>5014992</v>
      </c>
      <c r="M1568" t="s">
        <v>302</v>
      </c>
      <c r="N1568" t="s">
        <v>280</v>
      </c>
      <c r="O1568" t="s">
        <v>281</v>
      </c>
      <c r="P1568" t="s">
        <v>282</v>
      </c>
      <c r="Q1568" t="s">
        <v>54</v>
      </c>
      <c r="R1568">
        <v>100214689</v>
      </c>
      <c r="S1568" t="s">
        <v>155</v>
      </c>
      <c r="T1568" t="s">
        <v>56</v>
      </c>
      <c r="U1568" t="s">
        <v>57</v>
      </c>
      <c r="V1568">
        <v>3151.88</v>
      </c>
      <c r="W1568">
        <v>22183.53</v>
      </c>
      <c r="X1568">
        <v>20288.61</v>
      </c>
      <c r="Y1568">
        <v>1</v>
      </c>
      <c r="Z1568">
        <v>1</v>
      </c>
      <c r="AA1568" s="1">
        <v>42794</v>
      </c>
      <c r="AB1568">
        <v>27000</v>
      </c>
      <c r="AC1568" t="s">
        <v>56</v>
      </c>
      <c r="AD1568" t="s">
        <v>303</v>
      </c>
    </row>
    <row r="1569" spans="1:30" x14ac:dyDescent="0.3">
      <c r="A1569">
        <v>100953</v>
      </c>
      <c r="B1569">
        <v>1</v>
      </c>
      <c r="C1569" t="s">
        <v>740</v>
      </c>
      <c r="D1569" t="s">
        <v>775</v>
      </c>
      <c r="E1569">
        <v>21555579</v>
      </c>
      <c r="F1569">
        <v>7119662597</v>
      </c>
      <c r="G1569" t="s">
        <v>46</v>
      </c>
      <c r="H1569" t="s">
        <v>47</v>
      </c>
      <c r="I1569" t="s">
        <v>48</v>
      </c>
      <c r="J1569">
        <v>7032</v>
      </c>
      <c r="K1569" t="s">
        <v>49</v>
      </c>
      <c r="L1569">
        <v>2064813</v>
      </c>
      <c r="M1569" t="s">
        <v>256</v>
      </c>
      <c r="N1569" t="s">
        <v>257</v>
      </c>
      <c r="O1569" t="s">
        <v>215</v>
      </c>
      <c r="P1569" t="s">
        <v>216</v>
      </c>
      <c r="Q1569" t="s">
        <v>54</v>
      </c>
      <c r="R1569">
        <v>100297681</v>
      </c>
      <c r="S1569" t="s">
        <v>258</v>
      </c>
      <c r="T1569" t="s">
        <v>56</v>
      </c>
      <c r="U1569" t="s">
        <v>57</v>
      </c>
      <c r="V1569">
        <v>12787.63</v>
      </c>
      <c r="W1569">
        <v>22172.94</v>
      </c>
      <c r="X1569">
        <v>20160.52</v>
      </c>
      <c r="Y1569">
        <v>1</v>
      </c>
      <c r="Z1569">
        <v>1</v>
      </c>
      <c r="AA1569" s="1">
        <v>42794</v>
      </c>
      <c r="AB1569">
        <v>27000</v>
      </c>
      <c r="AC1569" t="s">
        <v>56</v>
      </c>
      <c r="AD1569" t="s">
        <v>259</v>
      </c>
    </row>
    <row r="1570" spans="1:30" x14ac:dyDescent="0.3">
      <c r="A1570">
        <v>100659</v>
      </c>
      <c r="B1570">
        <v>1</v>
      </c>
      <c r="C1570" t="s">
        <v>740</v>
      </c>
      <c r="D1570" t="s">
        <v>775</v>
      </c>
      <c r="E1570">
        <v>21561177</v>
      </c>
      <c r="F1570">
        <v>7119603423</v>
      </c>
      <c r="G1570" t="s">
        <v>46</v>
      </c>
      <c r="H1570" t="s">
        <v>47</v>
      </c>
      <c r="I1570" t="s">
        <v>48</v>
      </c>
      <c r="J1570">
        <v>7032</v>
      </c>
      <c r="K1570" t="s">
        <v>49</v>
      </c>
      <c r="L1570">
        <v>5014992</v>
      </c>
      <c r="M1570" t="s">
        <v>302</v>
      </c>
      <c r="N1570" t="s">
        <v>280</v>
      </c>
      <c r="O1570" t="s">
        <v>281</v>
      </c>
      <c r="P1570" t="s">
        <v>282</v>
      </c>
      <c r="Q1570" t="s">
        <v>54</v>
      </c>
      <c r="R1570">
        <v>100214689</v>
      </c>
      <c r="S1570" t="s">
        <v>155</v>
      </c>
      <c r="T1570" t="s">
        <v>56</v>
      </c>
      <c r="U1570" t="s">
        <v>57</v>
      </c>
      <c r="V1570">
        <v>3151.88</v>
      </c>
      <c r="W1570">
        <v>22123.81</v>
      </c>
      <c r="X1570">
        <v>20127.59</v>
      </c>
      <c r="Y1570">
        <v>1</v>
      </c>
      <c r="Z1570">
        <v>1</v>
      </c>
      <c r="AA1570" s="1">
        <v>42794</v>
      </c>
      <c r="AB1570">
        <v>27000</v>
      </c>
      <c r="AC1570" t="s">
        <v>56</v>
      </c>
      <c r="AD1570" t="s">
        <v>303</v>
      </c>
    </row>
    <row r="1571" spans="1:30" x14ac:dyDescent="0.3">
      <c r="A1571">
        <v>100658</v>
      </c>
      <c r="B1571">
        <v>1</v>
      </c>
      <c r="C1571" t="s">
        <v>740</v>
      </c>
      <c r="D1571" t="s">
        <v>775</v>
      </c>
      <c r="E1571">
        <v>21561176</v>
      </c>
      <c r="F1571">
        <v>7119603422</v>
      </c>
      <c r="G1571" t="s">
        <v>46</v>
      </c>
      <c r="H1571" t="s">
        <v>47</v>
      </c>
      <c r="I1571" t="s">
        <v>48</v>
      </c>
      <c r="J1571">
        <v>7032</v>
      </c>
      <c r="K1571" t="s">
        <v>49</v>
      </c>
      <c r="L1571">
        <v>3537341</v>
      </c>
      <c r="M1571" t="s">
        <v>320</v>
      </c>
      <c r="N1571" t="s">
        <v>133</v>
      </c>
      <c r="O1571" t="s">
        <v>84</v>
      </c>
      <c r="P1571" t="s">
        <v>85</v>
      </c>
      <c r="Q1571" t="s">
        <v>54</v>
      </c>
      <c r="R1571">
        <v>100223303</v>
      </c>
      <c r="S1571" t="s">
        <v>64</v>
      </c>
      <c r="T1571" t="s">
        <v>56</v>
      </c>
      <c r="U1571" t="s">
        <v>57</v>
      </c>
      <c r="V1571">
        <v>11778.31</v>
      </c>
      <c r="W1571">
        <v>21633.35</v>
      </c>
      <c r="X1571">
        <v>19644.46</v>
      </c>
      <c r="Y1571">
        <v>1</v>
      </c>
      <c r="Z1571">
        <v>1</v>
      </c>
      <c r="AA1571" s="1">
        <v>42794</v>
      </c>
      <c r="AB1571">
        <v>27000</v>
      </c>
      <c r="AC1571" t="s">
        <v>56</v>
      </c>
      <c r="AD1571" t="s">
        <v>134</v>
      </c>
    </row>
    <row r="1572" spans="1:30" x14ac:dyDescent="0.3">
      <c r="A1572">
        <v>101175</v>
      </c>
      <c r="B1572">
        <v>1</v>
      </c>
      <c r="C1572" t="s">
        <v>740</v>
      </c>
      <c r="D1572" t="s">
        <v>775</v>
      </c>
      <c r="E1572">
        <v>21559063</v>
      </c>
      <c r="F1572">
        <v>7119668067</v>
      </c>
      <c r="G1572" t="s">
        <v>46</v>
      </c>
      <c r="H1572" t="s">
        <v>47</v>
      </c>
      <c r="I1572" t="s">
        <v>48</v>
      </c>
      <c r="J1572">
        <v>7032</v>
      </c>
      <c r="K1572" t="s">
        <v>49</v>
      </c>
      <c r="L1572">
        <v>659338</v>
      </c>
      <c r="M1572" t="s">
        <v>50</v>
      </c>
      <c r="N1572" t="s">
        <v>51</v>
      </c>
      <c r="O1572" t="s">
        <v>52</v>
      </c>
      <c r="P1572" t="s">
        <v>53</v>
      </c>
      <c r="Q1572" t="s">
        <v>54</v>
      </c>
      <c r="R1572">
        <v>101093720</v>
      </c>
      <c r="S1572" t="s">
        <v>55</v>
      </c>
      <c r="T1572" t="s">
        <v>56</v>
      </c>
      <c r="U1572" t="s">
        <v>57</v>
      </c>
      <c r="V1572">
        <v>1683.12</v>
      </c>
      <c r="W1572">
        <v>21587</v>
      </c>
      <c r="X1572">
        <v>20062.8</v>
      </c>
      <c r="Y1572">
        <v>1</v>
      </c>
      <c r="Z1572">
        <v>1</v>
      </c>
      <c r="AA1572" s="1">
        <v>42794</v>
      </c>
      <c r="AB1572">
        <v>27000</v>
      </c>
      <c r="AC1572" t="s">
        <v>56</v>
      </c>
      <c r="AD1572" t="s">
        <v>220</v>
      </c>
    </row>
    <row r="1573" spans="1:30" x14ac:dyDescent="0.3">
      <c r="A1573">
        <v>100665</v>
      </c>
      <c r="B1573">
        <v>1</v>
      </c>
      <c r="C1573" t="s">
        <v>740</v>
      </c>
      <c r="D1573" t="s">
        <v>775</v>
      </c>
      <c r="E1573">
        <v>21558875</v>
      </c>
      <c r="F1573">
        <v>7119621089</v>
      </c>
      <c r="G1573" t="s">
        <v>46</v>
      </c>
      <c r="H1573" t="s">
        <v>47</v>
      </c>
      <c r="I1573" t="s">
        <v>48</v>
      </c>
      <c r="J1573">
        <v>7032</v>
      </c>
      <c r="K1573" t="s">
        <v>49</v>
      </c>
      <c r="L1573">
        <v>941735</v>
      </c>
      <c r="M1573" t="s">
        <v>124</v>
      </c>
      <c r="N1573" t="s">
        <v>125</v>
      </c>
      <c r="O1573" t="s">
        <v>126</v>
      </c>
      <c r="P1573" t="s">
        <v>127</v>
      </c>
      <c r="Q1573" t="s">
        <v>54</v>
      </c>
      <c r="R1573">
        <v>100894891</v>
      </c>
      <c r="S1573" t="s">
        <v>116</v>
      </c>
      <c r="T1573" t="s">
        <v>56</v>
      </c>
      <c r="U1573" t="s">
        <v>57</v>
      </c>
      <c r="V1573">
        <v>12283.33</v>
      </c>
      <c r="W1573">
        <v>21454.12</v>
      </c>
      <c r="X1573">
        <v>19520.72</v>
      </c>
      <c r="Y1573">
        <v>1</v>
      </c>
      <c r="Z1573">
        <v>1</v>
      </c>
      <c r="AA1573" s="1">
        <v>42794</v>
      </c>
      <c r="AB1573">
        <v>27000</v>
      </c>
      <c r="AC1573" t="s">
        <v>56</v>
      </c>
      <c r="AD1573" t="s">
        <v>128</v>
      </c>
    </row>
    <row r="1574" spans="1:30" x14ac:dyDescent="0.3">
      <c r="A1574">
        <v>101013</v>
      </c>
      <c r="B1574">
        <v>1</v>
      </c>
      <c r="C1574" t="s">
        <v>740</v>
      </c>
      <c r="D1574" t="s">
        <v>775</v>
      </c>
      <c r="E1574">
        <v>21560934</v>
      </c>
      <c r="F1574">
        <v>7119664829</v>
      </c>
      <c r="G1574" t="s">
        <v>46</v>
      </c>
      <c r="H1574" t="s">
        <v>47</v>
      </c>
      <c r="I1574" t="s">
        <v>48</v>
      </c>
      <c r="J1574">
        <v>7032</v>
      </c>
      <c r="K1574" t="s">
        <v>49</v>
      </c>
      <c r="L1574">
        <v>942421</v>
      </c>
      <c r="M1574" t="s">
        <v>261</v>
      </c>
      <c r="N1574" t="s">
        <v>262</v>
      </c>
      <c r="O1574" t="s">
        <v>263</v>
      </c>
      <c r="P1574" t="s">
        <v>264</v>
      </c>
      <c r="Q1574" t="s">
        <v>54</v>
      </c>
      <c r="R1574">
        <v>100214689</v>
      </c>
      <c r="S1574" t="s">
        <v>155</v>
      </c>
      <c r="T1574" t="s">
        <v>56</v>
      </c>
      <c r="U1574" t="s">
        <v>57</v>
      </c>
      <c r="V1574">
        <v>3221.59</v>
      </c>
      <c r="W1574">
        <v>21305.5</v>
      </c>
      <c r="X1574">
        <v>19464.64</v>
      </c>
      <c r="Y1574">
        <v>1</v>
      </c>
      <c r="Z1574">
        <v>1</v>
      </c>
      <c r="AA1574" s="1">
        <v>42794</v>
      </c>
      <c r="AB1574">
        <v>27000</v>
      </c>
      <c r="AC1574" t="s">
        <v>56</v>
      </c>
      <c r="AD1574" t="s">
        <v>782</v>
      </c>
    </row>
    <row r="1575" spans="1:30" x14ac:dyDescent="0.3">
      <c r="A1575">
        <v>100682</v>
      </c>
      <c r="B1575">
        <v>1</v>
      </c>
      <c r="C1575" t="s">
        <v>740</v>
      </c>
      <c r="D1575" t="s">
        <v>775</v>
      </c>
      <c r="E1575">
        <v>21554083</v>
      </c>
      <c r="F1575">
        <v>7119628200</v>
      </c>
      <c r="G1575" t="s">
        <v>46</v>
      </c>
      <c r="H1575" t="s">
        <v>47</v>
      </c>
      <c r="I1575" t="s">
        <v>48</v>
      </c>
      <c r="J1575">
        <v>7032</v>
      </c>
      <c r="K1575" t="s">
        <v>49</v>
      </c>
      <c r="L1575">
        <v>4205647</v>
      </c>
      <c r="M1575" t="s">
        <v>168</v>
      </c>
      <c r="N1575" t="s">
        <v>169</v>
      </c>
      <c r="O1575" t="s">
        <v>170</v>
      </c>
      <c r="P1575" t="s">
        <v>171</v>
      </c>
      <c r="Q1575" t="s">
        <v>54</v>
      </c>
      <c r="R1575">
        <v>101047835</v>
      </c>
      <c r="S1575" t="s">
        <v>172</v>
      </c>
      <c r="T1575" t="s">
        <v>56</v>
      </c>
      <c r="U1575" t="s">
        <v>57</v>
      </c>
      <c r="V1575">
        <v>13802.09</v>
      </c>
      <c r="W1575">
        <v>21258.87</v>
      </c>
      <c r="X1575">
        <v>19455.830000000002</v>
      </c>
      <c r="Y1575">
        <v>1</v>
      </c>
      <c r="Z1575">
        <v>1</v>
      </c>
      <c r="AA1575" s="1">
        <v>42794</v>
      </c>
      <c r="AB1575">
        <v>27000</v>
      </c>
      <c r="AC1575" t="s">
        <v>56</v>
      </c>
      <c r="AD1575" t="s">
        <v>173</v>
      </c>
    </row>
    <row r="1576" spans="1:30" x14ac:dyDescent="0.3">
      <c r="A1576">
        <v>100965</v>
      </c>
      <c r="B1576">
        <v>1</v>
      </c>
      <c r="C1576" t="s">
        <v>740</v>
      </c>
      <c r="D1576" t="s">
        <v>775</v>
      </c>
      <c r="E1576">
        <v>21556091</v>
      </c>
      <c r="F1576">
        <v>7119663416</v>
      </c>
      <c r="G1576" t="s">
        <v>46</v>
      </c>
      <c r="H1576" t="s">
        <v>47</v>
      </c>
      <c r="I1576" t="s">
        <v>48</v>
      </c>
      <c r="J1576">
        <v>7032</v>
      </c>
      <c r="K1576" t="s">
        <v>49</v>
      </c>
      <c r="L1576">
        <v>3855615</v>
      </c>
      <c r="M1576" t="s">
        <v>189</v>
      </c>
      <c r="N1576" t="s">
        <v>190</v>
      </c>
      <c r="O1576" t="s">
        <v>191</v>
      </c>
      <c r="P1576" t="s">
        <v>192</v>
      </c>
      <c r="Q1576" t="s">
        <v>54</v>
      </c>
      <c r="R1576">
        <v>101030531</v>
      </c>
      <c r="S1576" t="s">
        <v>193</v>
      </c>
      <c r="T1576" t="s">
        <v>56</v>
      </c>
      <c r="U1576" t="s">
        <v>57</v>
      </c>
      <c r="V1576">
        <v>2887.45</v>
      </c>
      <c r="W1576">
        <v>21255.25</v>
      </c>
      <c r="X1576">
        <v>19458.84</v>
      </c>
      <c r="Y1576">
        <v>1</v>
      </c>
      <c r="Z1576">
        <v>1</v>
      </c>
      <c r="AA1576" s="1">
        <v>42794</v>
      </c>
      <c r="AB1576">
        <v>27000</v>
      </c>
      <c r="AC1576" t="s">
        <v>56</v>
      </c>
      <c r="AD1576" t="s">
        <v>194</v>
      </c>
    </row>
    <row r="1577" spans="1:30" x14ac:dyDescent="0.3">
      <c r="A1577">
        <v>100745</v>
      </c>
      <c r="B1577">
        <v>1</v>
      </c>
      <c r="C1577" t="s">
        <v>740</v>
      </c>
      <c r="D1577" t="s">
        <v>775</v>
      </c>
      <c r="E1577">
        <v>21559182</v>
      </c>
      <c r="F1577">
        <v>7119638298</v>
      </c>
      <c r="G1577" t="s">
        <v>46</v>
      </c>
      <c r="H1577" t="s">
        <v>47</v>
      </c>
      <c r="I1577" t="s">
        <v>48</v>
      </c>
      <c r="J1577">
        <v>7032</v>
      </c>
      <c r="K1577" t="s">
        <v>49</v>
      </c>
      <c r="L1577">
        <v>4205647</v>
      </c>
      <c r="M1577" t="s">
        <v>168</v>
      </c>
      <c r="N1577" t="s">
        <v>169</v>
      </c>
      <c r="O1577" t="s">
        <v>170</v>
      </c>
      <c r="P1577" t="s">
        <v>171</v>
      </c>
      <c r="Q1577" t="s">
        <v>54</v>
      </c>
      <c r="R1577">
        <v>101047835</v>
      </c>
      <c r="S1577" t="s">
        <v>172</v>
      </c>
      <c r="T1577" t="s">
        <v>56</v>
      </c>
      <c r="U1577" t="s">
        <v>57</v>
      </c>
      <c r="V1577">
        <v>13802.09</v>
      </c>
      <c r="W1577">
        <v>21241.75</v>
      </c>
      <c r="X1577">
        <v>19381.52</v>
      </c>
      <c r="Y1577">
        <v>1</v>
      </c>
      <c r="Z1577">
        <v>1</v>
      </c>
      <c r="AA1577" s="1">
        <v>42794</v>
      </c>
      <c r="AB1577">
        <v>27000</v>
      </c>
      <c r="AC1577" t="s">
        <v>56</v>
      </c>
      <c r="AD1577" t="s">
        <v>173</v>
      </c>
    </row>
    <row r="1578" spans="1:30" x14ac:dyDescent="0.3">
      <c r="A1578">
        <v>101335</v>
      </c>
      <c r="B1578">
        <v>1</v>
      </c>
      <c r="C1578" t="s">
        <v>740</v>
      </c>
      <c r="D1578" t="s">
        <v>775</v>
      </c>
      <c r="E1578">
        <v>21562527</v>
      </c>
      <c r="F1578">
        <v>7119672005</v>
      </c>
      <c r="G1578" t="s">
        <v>46</v>
      </c>
      <c r="H1578" t="s">
        <v>47</v>
      </c>
      <c r="I1578" t="s">
        <v>48</v>
      </c>
      <c r="J1578">
        <v>7032</v>
      </c>
      <c r="K1578" t="s">
        <v>49</v>
      </c>
      <c r="L1578">
        <v>5014992</v>
      </c>
      <c r="M1578" t="s">
        <v>302</v>
      </c>
      <c r="N1578" t="s">
        <v>280</v>
      </c>
      <c r="O1578" t="s">
        <v>281</v>
      </c>
      <c r="P1578" t="s">
        <v>282</v>
      </c>
      <c r="Q1578" t="s">
        <v>54</v>
      </c>
      <c r="R1578">
        <v>100214689</v>
      </c>
      <c r="S1578" t="s">
        <v>155</v>
      </c>
      <c r="T1578" t="s">
        <v>56</v>
      </c>
      <c r="U1578" t="s">
        <v>57</v>
      </c>
      <c r="V1578">
        <v>3151.88</v>
      </c>
      <c r="W1578">
        <v>20921.400000000001</v>
      </c>
      <c r="X1578">
        <v>19148.400000000001</v>
      </c>
      <c r="Y1578">
        <v>1</v>
      </c>
      <c r="Z1578">
        <v>1</v>
      </c>
      <c r="AA1578" s="1">
        <v>42794</v>
      </c>
      <c r="AB1578">
        <v>27000</v>
      </c>
      <c r="AC1578" t="s">
        <v>56</v>
      </c>
      <c r="AD1578" t="s">
        <v>303</v>
      </c>
    </row>
    <row r="1579" spans="1:30" x14ac:dyDescent="0.3">
      <c r="A1579">
        <v>100958</v>
      </c>
      <c r="B1579">
        <v>1</v>
      </c>
      <c r="C1579" t="s">
        <v>740</v>
      </c>
      <c r="D1579" t="s">
        <v>775</v>
      </c>
      <c r="E1579">
        <v>21555585</v>
      </c>
      <c r="F1579">
        <v>7119662618</v>
      </c>
      <c r="G1579" t="s">
        <v>46</v>
      </c>
      <c r="H1579" t="s">
        <v>47</v>
      </c>
      <c r="I1579" t="s">
        <v>48</v>
      </c>
      <c r="J1579">
        <v>7032</v>
      </c>
      <c r="K1579" t="s">
        <v>49</v>
      </c>
      <c r="L1579">
        <v>5014992</v>
      </c>
      <c r="M1579" t="s">
        <v>302</v>
      </c>
      <c r="N1579" t="s">
        <v>280</v>
      </c>
      <c r="O1579" t="s">
        <v>281</v>
      </c>
      <c r="P1579" t="s">
        <v>282</v>
      </c>
      <c r="Q1579" t="s">
        <v>54</v>
      </c>
      <c r="R1579">
        <v>100214689</v>
      </c>
      <c r="S1579" t="s">
        <v>155</v>
      </c>
      <c r="T1579" t="s">
        <v>56</v>
      </c>
      <c r="U1579" t="s">
        <v>57</v>
      </c>
      <c r="V1579">
        <v>3151.88</v>
      </c>
      <c r="W1579">
        <v>20815.2</v>
      </c>
      <c r="X1579">
        <v>19051.2</v>
      </c>
      <c r="Y1579">
        <v>1</v>
      </c>
      <c r="Z1579">
        <v>1</v>
      </c>
      <c r="AA1579" s="1">
        <v>42794</v>
      </c>
      <c r="AB1579">
        <v>27000</v>
      </c>
      <c r="AC1579" t="s">
        <v>56</v>
      </c>
      <c r="AD1579" t="s">
        <v>303</v>
      </c>
    </row>
    <row r="1580" spans="1:30" x14ac:dyDescent="0.3">
      <c r="A1580">
        <v>100978</v>
      </c>
      <c r="B1580">
        <v>1</v>
      </c>
      <c r="C1580" t="s">
        <v>740</v>
      </c>
      <c r="D1580" t="s">
        <v>775</v>
      </c>
      <c r="E1580">
        <v>21559067</v>
      </c>
      <c r="F1580">
        <v>7119663788</v>
      </c>
      <c r="G1580" t="s">
        <v>46</v>
      </c>
      <c r="H1580" t="s">
        <v>47</v>
      </c>
      <c r="I1580" t="s">
        <v>48</v>
      </c>
      <c r="J1580">
        <v>7032</v>
      </c>
      <c r="K1580" t="s">
        <v>49</v>
      </c>
      <c r="L1580">
        <v>2795664</v>
      </c>
      <c r="M1580" t="s">
        <v>105</v>
      </c>
      <c r="N1580" t="s">
        <v>106</v>
      </c>
      <c r="O1580" t="s">
        <v>107</v>
      </c>
      <c r="P1580" t="s">
        <v>108</v>
      </c>
      <c r="Q1580" t="s">
        <v>54</v>
      </c>
      <c r="R1580">
        <v>100894891</v>
      </c>
      <c r="S1580" t="s">
        <v>116</v>
      </c>
      <c r="T1580" t="s">
        <v>56</v>
      </c>
      <c r="U1580" t="s">
        <v>57</v>
      </c>
      <c r="V1580">
        <v>12494.96</v>
      </c>
      <c r="W1580">
        <v>20796.3</v>
      </c>
      <c r="X1580">
        <v>18602.759999999998</v>
      </c>
      <c r="Y1580">
        <v>1</v>
      </c>
      <c r="Z1580">
        <v>1</v>
      </c>
      <c r="AA1580" s="1">
        <v>42794</v>
      </c>
      <c r="AB1580">
        <v>27000</v>
      </c>
      <c r="AC1580" t="s">
        <v>56</v>
      </c>
      <c r="AD1580" t="s">
        <v>692</v>
      </c>
    </row>
    <row r="1581" spans="1:30" x14ac:dyDescent="0.3">
      <c r="A1581">
        <v>100617</v>
      </c>
      <c r="B1581">
        <v>1</v>
      </c>
      <c r="C1581" t="s">
        <v>740</v>
      </c>
      <c r="D1581" t="s">
        <v>775</v>
      </c>
      <c r="E1581">
        <v>21558250</v>
      </c>
      <c r="F1581">
        <v>7119569774</v>
      </c>
      <c r="G1581" t="s">
        <v>46</v>
      </c>
      <c r="H1581" t="s">
        <v>47</v>
      </c>
      <c r="I1581" t="s">
        <v>48</v>
      </c>
      <c r="J1581">
        <v>7032</v>
      </c>
      <c r="K1581" t="s">
        <v>49</v>
      </c>
      <c r="L1581">
        <v>2795664</v>
      </c>
      <c r="M1581" t="s">
        <v>105</v>
      </c>
      <c r="N1581" t="s">
        <v>106</v>
      </c>
      <c r="O1581" t="s">
        <v>107</v>
      </c>
      <c r="P1581" t="s">
        <v>108</v>
      </c>
      <c r="Q1581" t="s">
        <v>54</v>
      </c>
      <c r="R1581">
        <v>100894891</v>
      </c>
      <c r="S1581" t="s">
        <v>116</v>
      </c>
      <c r="T1581" t="s">
        <v>56</v>
      </c>
      <c r="U1581" t="s">
        <v>57</v>
      </c>
      <c r="V1581">
        <v>12494.96</v>
      </c>
      <c r="W1581">
        <v>20688.38</v>
      </c>
      <c r="X1581">
        <v>18590.259999999998</v>
      </c>
      <c r="Y1581">
        <v>1</v>
      </c>
      <c r="Z1581">
        <v>1</v>
      </c>
      <c r="AA1581" s="1">
        <v>42794</v>
      </c>
      <c r="AB1581">
        <v>27000</v>
      </c>
      <c r="AC1581" t="s">
        <v>56</v>
      </c>
      <c r="AD1581" t="s">
        <v>692</v>
      </c>
    </row>
    <row r="1582" spans="1:30" x14ac:dyDescent="0.3">
      <c r="A1582">
        <v>100964</v>
      </c>
      <c r="B1582">
        <v>1</v>
      </c>
      <c r="C1582" t="s">
        <v>740</v>
      </c>
      <c r="D1582" t="s">
        <v>775</v>
      </c>
      <c r="E1582">
        <v>21556030</v>
      </c>
      <c r="F1582">
        <v>7119663415</v>
      </c>
      <c r="G1582" t="s">
        <v>46</v>
      </c>
      <c r="H1582" t="s">
        <v>47</v>
      </c>
      <c r="I1582" t="s">
        <v>48</v>
      </c>
      <c r="J1582">
        <v>7032</v>
      </c>
      <c r="K1582" t="s">
        <v>49</v>
      </c>
      <c r="L1582">
        <v>2795664</v>
      </c>
      <c r="M1582" t="s">
        <v>105</v>
      </c>
      <c r="N1582" t="s">
        <v>106</v>
      </c>
      <c r="O1582" t="s">
        <v>107</v>
      </c>
      <c r="P1582" t="s">
        <v>108</v>
      </c>
      <c r="Q1582" t="s">
        <v>54</v>
      </c>
      <c r="R1582">
        <v>100894891</v>
      </c>
      <c r="S1582" t="s">
        <v>116</v>
      </c>
      <c r="T1582" t="s">
        <v>56</v>
      </c>
      <c r="U1582" t="s">
        <v>57</v>
      </c>
      <c r="V1582">
        <v>12494.96</v>
      </c>
      <c r="W1582">
        <v>20488.78</v>
      </c>
      <c r="X1582">
        <v>18382.96</v>
      </c>
      <c r="Y1582">
        <v>1</v>
      </c>
      <c r="Z1582">
        <v>1</v>
      </c>
      <c r="AA1582" s="1">
        <v>42794</v>
      </c>
      <c r="AB1582">
        <v>27000</v>
      </c>
      <c r="AC1582" t="s">
        <v>56</v>
      </c>
      <c r="AD1582" t="s">
        <v>692</v>
      </c>
    </row>
    <row r="1583" spans="1:30" x14ac:dyDescent="0.3">
      <c r="A1583">
        <v>100653</v>
      </c>
      <c r="B1583">
        <v>1</v>
      </c>
      <c r="C1583" t="s">
        <v>740</v>
      </c>
      <c r="D1583" t="s">
        <v>775</v>
      </c>
      <c r="E1583">
        <v>21558754</v>
      </c>
      <c r="F1583">
        <v>7119601481</v>
      </c>
      <c r="G1583" t="s">
        <v>46</v>
      </c>
      <c r="H1583" t="s">
        <v>47</v>
      </c>
      <c r="I1583" t="s">
        <v>48</v>
      </c>
      <c r="J1583">
        <v>7032</v>
      </c>
      <c r="K1583" t="s">
        <v>49</v>
      </c>
      <c r="L1583">
        <v>646963</v>
      </c>
      <c r="M1583" t="s">
        <v>176</v>
      </c>
      <c r="N1583" t="s">
        <v>177</v>
      </c>
      <c r="O1583" t="s">
        <v>178</v>
      </c>
      <c r="P1583" t="s">
        <v>179</v>
      </c>
      <c r="Q1583" t="s">
        <v>54</v>
      </c>
      <c r="R1583">
        <v>100214689</v>
      </c>
      <c r="S1583" t="s">
        <v>155</v>
      </c>
      <c r="T1583" t="s">
        <v>56</v>
      </c>
      <c r="U1583" t="s">
        <v>57</v>
      </c>
      <c r="V1583">
        <v>8284.9500000000007</v>
      </c>
      <c r="W1583">
        <v>20417.919999999998</v>
      </c>
      <c r="X1583">
        <v>18674.21</v>
      </c>
      <c r="Y1583">
        <v>1</v>
      </c>
      <c r="Z1583">
        <v>1</v>
      </c>
      <c r="AA1583" s="1">
        <v>42794</v>
      </c>
      <c r="AB1583">
        <v>27000</v>
      </c>
      <c r="AC1583" t="s">
        <v>56</v>
      </c>
      <c r="AD1583" t="s">
        <v>180</v>
      </c>
    </row>
    <row r="1584" spans="1:30" x14ac:dyDescent="0.3">
      <c r="A1584">
        <v>100947</v>
      </c>
      <c r="B1584">
        <v>1</v>
      </c>
      <c r="C1584" t="s">
        <v>740</v>
      </c>
      <c r="D1584" t="s">
        <v>775</v>
      </c>
      <c r="E1584">
        <v>21555573</v>
      </c>
      <c r="F1584">
        <v>7119662591</v>
      </c>
      <c r="G1584" t="s">
        <v>46</v>
      </c>
      <c r="H1584" t="s">
        <v>47</v>
      </c>
      <c r="I1584" t="s">
        <v>48</v>
      </c>
      <c r="J1584">
        <v>7032</v>
      </c>
      <c r="K1584" t="s">
        <v>49</v>
      </c>
      <c r="L1584">
        <v>940117</v>
      </c>
      <c r="M1584" t="s">
        <v>69</v>
      </c>
      <c r="N1584" t="s">
        <v>70</v>
      </c>
      <c r="O1584" t="s">
        <v>71</v>
      </c>
      <c r="P1584" t="s">
        <v>72</v>
      </c>
      <c r="Q1584" t="s">
        <v>54</v>
      </c>
      <c r="R1584">
        <v>100994845</v>
      </c>
      <c r="S1584" t="s">
        <v>86</v>
      </c>
      <c r="T1584" t="s">
        <v>56</v>
      </c>
      <c r="U1584" t="s">
        <v>57</v>
      </c>
      <c r="V1584">
        <v>10986.56</v>
      </c>
      <c r="W1584">
        <v>20221.8</v>
      </c>
      <c r="X1584">
        <v>18216</v>
      </c>
      <c r="Y1584">
        <v>1</v>
      </c>
      <c r="Z1584">
        <v>1</v>
      </c>
      <c r="AA1584" s="1">
        <v>42794</v>
      </c>
      <c r="AB1584">
        <v>27000</v>
      </c>
      <c r="AC1584" t="s">
        <v>56</v>
      </c>
      <c r="AD1584" t="s">
        <v>236</v>
      </c>
    </row>
    <row r="1585" spans="1:30" x14ac:dyDescent="0.3">
      <c r="A1585">
        <v>100966</v>
      </c>
      <c r="B1585">
        <v>1</v>
      </c>
      <c r="C1585" t="s">
        <v>740</v>
      </c>
      <c r="D1585" t="s">
        <v>775</v>
      </c>
      <c r="E1585">
        <v>21556092</v>
      </c>
      <c r="F1585">
        <v>7119663417</v>
      </c>
      <c r="G1585" t="s">
        <v>46</v>
      </c>
      <c r="H1585" t="s">
        <v>47</v>
      </c>
      <c r="I1585" t="s">
        <v>48</v>
      </c>
      <c r="J1585">
        <v>7032</v>
      </c>
      <c r="K1585" t="s">
        <v>49</v>
      </c>
      <c r="L1585">
        <v>915409</v>
      </c>
      <c r="M1585" t="s">
        <v>247</v>
      </c>
      <c r="N1585" t="s">
        <v>248</v>
      </c>
      <c r="O1585" t="s">
        <v>249</v>
      </c>
      <c r="P1585" t="s">
        <v>250</v>
      </c>
      <c r="Q1585" t="s">
        <v>54</v>
      </c>
      <c r="R1585">
        <v>100422206</v>
      </c>
      <c r="S1585" t="s">
        <v>615</v>
      </c>
      <c r="T1585" t="s">
        <v>56</v>
      </c>
      <c r="U1585" t="s">
        <v>57</v>
      </c>
      <c r="V1585">
        <v>4502.6899999999996</v>
      </c>
      <c r="W1585">
        <v>20083.66</v>
      </c>
      <c r="X1585">
        <v>18281.400000000001</v>
      </c>
      <c r="Y1585">
        <v>1</v>
      </c>
      <c r="Z1585">
        <v>1</v>
      </c>
      <c r="AA1585" s="1">
        <v>42794</v>
      </c>
      <c r="AB1585">
        <v>27000</v>
      </c>
      <c r="AC1585" t="s">
        <v>56</v>
      </c>
      <c r="AD1585" t="s">
        <v>634</v>
      </c>
    </row>
    <row r="1586" spans="1:30" x14ac:dyDescent="0.3">
      <c r="A1586">
        <v>100941</v>
      </c>
      <c r="B1586">
        <v>1</v>
      </c>
      <c r="C1586" t="s">
        <v>740</v>
      </c>
      <c r="D1586" t="s">
        <v>775</v>
      </c>
      <c r="E1586">
        <v>21555447</v>
      </c>
      <c r="F1586">
        <v>7119662585</v>
      </c>
      <c r="G1586" t="s">
        <v>46</v>
      </c>
      <c r="H1586" t="s">
        <v>47</v>
      </c>
      <c r="I1586" t="s">
        <v>48</v>
      </c>
      <c r="J1586">
        <v>7032</v>
      </c>
      <c r="K1586" t="s">
        <v>49</v>
      </c>
      <c r="L1586">
        <v>3025769</v>
      </c>
      <c r="M1586" t="s">
        <v>62</v>
      </c>
      <c r="N1586" t="s">
        <v>63</v>
      </c>
      <c r="O1586" t="s">
        <v>52</v>
      </c>
      <c r="P1586" t="s">
        <v>53</v>
      </c>
      <c r="Q1586" t="s">
        <v>54</v>
      </c>
      <c r="R1586">
        <v>100223303</v>
      </c>
      <c r="S1586" t="s">
        <v>64</v>
      </c>
      <c r="T1586" t="s">
        <v>56</v>
      </c>
      <c r="U1586" t="s">
        <v>57</v>
      </c>
      <c r="V1586">
        <v>1484.49</v>
      </c>
      <c r="W1586">
        <v>18868.3</v>
      </c>
      <c r="X1586">
        <v>17236.8</v>
      </c>
      <c r="Y1586">
        <v>1</v>
      </c>
      <c r="Z1586">
        <v>1</v>
      </c>
      <c r="AA1586" s="1">
        <v>42794</v>
      </c>
      <c r="AB1586">
        <v>27000</v>
      </c>
      <c r="AC1586" t="s">
        <v>56</v>
      </c>
      <c r="AD1586" t="s">
        <v>65</v>
      </c>
    </row>
    <row r="1587" spans="1:30" x14ac:dyDescent="0.3">
      <c r="A1587">
        <v>101324</v>
      </c>
      <c r="B1587">
        <v>1</v>
      </c>
      <c r="C1587" t="s">
        <v>740</v>
      </c>
      <c r="D1587" t="s">
        <v>775</v>
      </c>
      <c r="E1587">
        <v>21562526</v>
      </c>
      <c r="F1587">
        <v>7119669522</v>
      </c>
      <c r="G1587" t="s">
        <v>46</v>
      </c>
      <c r="H1587" t="s">
        <v>47</v>
      </c>
      <c r="I1587" t="s">
        <v>48</v>
      </c>
      <c r="J1587">
        <v>7032</v>
      </c>
      <c r="K1587" t="s">
        <v>49</v>
      </c>
      <c r="L1587">
        <v>659338</v>
      </c>
      <c r="M1587" t="s">
        <v>50</v>
      </c>
      <c r="N1587" t="s">
        <v>51</v>
      </c>
      <c r="O1587" t="s">
        <v>52</v>
      </c>
      <c r="P1587" t="s">
        <v>53</v>
      </c>
      <c r="Q1587" t="s">
        <v>54</v>
      </c>
      <c r="R1587">
        <v>101093720</v>
      </c>
      <c r="S1587" t="s">
        <v>55</v>
      </c>
      <c r="T1587" t="s">
        <v>56</v>
      </c>
      <c r="U1587" t="s">
        <v>57</v>
      </c>
      <c r="V1587">
        <v>1683.12</v>
      </c>
      <c r="W1587">
        <v>17103</v>
      </c>
      <c r="X1587">
        <v>14964</v>
      </c>
      <c r="Y1587">
        <v>1</v>
      </c>
      <c r="Z1587">
        <v>1</v>
      </c>
      <c r="AA1587" s="1">
        <v>42794</v>
      </c>
      <c r="AB1587">
        <v>27000</v>
      </c>
      <c r="AC1587" t="s">
        <v>56</v>
      </c>
      <c r="AD1587" t="s">
        <v>220</v>
      </c>
    </row>
    <row r="1588" spans="1:30" x14ac:dyDescent="0.3">
      <c r="A1588">
        <v>101841</v>
      </c>
      <c r="B1588">
        <v>1</v>
      </c>
      <c r="C1588" t="s">
        <v>784</v>
      </c>
      <c r="D1588" t="s">
        <v>785</v>
      </c>
      <c r="E1588">
        <v>21573922</v>
      </c>
      <c r="F1588">
        <v>7119693307</v>
      </c>
      <c r="G1588" t="s">
        <v>46</v>
      </c>
      <c r="H1588" t="s">
        <v>47</v>
      </c>
      <c r="I1588" t="s">
        <v>48</v>
      </c>
      <c r="J1588">
        <v>7032</v>
      </c>
      <c r="K1588" t="s">
        <v>49</v>
      </c>
      <c r="L1588">
        <v>4119717</v>
      </c>
      <c r="M1588" t="s">
        <v>309</v>
      </c>
      <c r="N1588" t="s">
        <v>310</v>
      </c>
      <c r="O1588" t="s">
        <v>311</v>
      </c>
      <c r="P1588" t="s">
        <v>312</v>
      </c>
      <c r="Q1588" t="s">
        <v>54</v>
      </c>
      <c r="R1588">
        <v>100223303</v>
      </c>
      <c r="S1588" t="s">
        <v>64</v>
      </c>
      <c r="T1588" t="s">
        <v>56</v>
      </c>
      <c r="U1588" t="s">
        <v>57</v>
      </c>
      <c r="V1588">
        <v>4866.1400000000003</v>
      </c>
      <c r="W1588">
        <v>22366.5</v>
      </c>
      <c r="X1588">
        <v>20602.88</v>
      </c>
      <c r="Y1588">
        <v>1</v>
      </c>
      <c r="Z1588">
        <v>1</v>
      </c>
      <c r="AA1588" s="1">
        <v>42796</v>
      </c>
      <c r="AB1588">
        <v>27000</v>
      </c>
      <c r="AC1588" t="s">
        <v>56</v>
      </c>
      <c r="AD1588" t="s">
        <v>313</v>
      </c>
    </row>
    <row r="1589" spans="1:30" x14ac:dyDescent="0.3">
      <c r="A1589">
        <v>102612</v>
      </c>
      <c r="B1589">
        <v>1</v>
      </c>
      <c r="C1589" t="s">
        <v>784</v>
      </c>
      <c r="D1589" t="s">
        <v>786</v>
      </c>
      <c r="E1589">
        <v>21585641</v>
      </c>
      <c r="F1589">
        <v>7119722120</v>
      </c>
      <c r="G1589" t="s">
        <v>46</v>
      </c>
      <c r="H1589" t="s">
        <v>47</v>
      </c>
      <c r="I1589" t="s">
        <v>48</v>
      </c>
      <c r="J1589">
        <v>7032</v>
      </c>
      <c r="K1589" t="s">
        <v>49</v>
      </c>
      <c r="L1589">
        <v>941735</v>
      </c>
      <c r="M1589" t="s">
        <v>124</v>
      </c>
      <c r="N1589" t="s">
        <v>125</v>
      </c>
      <c r="O1589" t="s">
        <v>126</v>
      </c>
      <c r="P1589" t="s">
        <v>127</v>
      </c>
      <c r="Q1589" t="s">
        <v>54</v>
      </c>
      <c r="R1589">
        <v>100894891</v>
      </c>
      <c r="S1589" t="s">
        <v>116</v>
      </c>
      <c r="T1589" t="s">
        <v>56</v>
      </c>
      <c r="U1589" t="s">
        <v>57</v>
      </c>
      <c r="V1589">
        <v>12283.33</v>
      </c>
      <c r="W1589">
        <v>21254.71</v>
      </c>
      <c r="X1589">
        <v>19338.66</v>
      </c>
      <c r="Y1589">
        <v>1</v>
      </c>
      <c r="Z1589">
        <v>1</v>
      </c>
      <c r="AA1589" s="1">
        <v>42797</v>
      </c>
      <c r="AB1589">
        <v>27000</v>
      </c>
      <c r="AC1589" t="s">
        <v>56</v>
      </c>
      <c r="AD1589" t="s">
        <v>128</v>
      </c>
    </row>
    <row r="1590" spans="1:30" x14ac:dyDescent="0.3">
      <c r="A1590">
        <v>102657</v>
      </c>
      <c r="B1590">
        <v>1</v>
      </c>
      <c r="C1590" t="s">
        <v>784</v>
      </c>
      <c r="D1590" t="s">
        <v>787</v>
      </c>
      <c r="E1590">
        <v>21595285</v>
      </c>
      <c r="F1590">
        <v>7119762005</v>
      </c>
      <c r="G1590" t="s">
        <v>46</v>
      </c>
      <c r="H1590" t="s">
        <v>47</v>
      </c>
      <c r="I1590" t="s">
        <v>48</v>
      </c>
      <c r="J1590">
        <v>7032</v>
      </c>
      <c r="K1590" t="s">
        <v>49</v>
      </c>
      <c r="L1590">
        <v>941468</v>
      </c>
      <c r="M1590" t="s">
        <v>205</v>
      </c>
      <c r="N1590" t="s">
        <v>206</v>
      </c>
      <c r="O1590" t="s">
        <v>207</v>
      </c>
      <c r="P1590" t="s">
        <v>208</v>
      </c>
      <c r="Q1590" t="s">
        <v>54</v>
      </c>
      <c r="R1590">
        <v>101093720</v>
      </c>
      <c r="S1590" t="s">
        <v>55</v>
      </c>
      <c r="T1590" t="s">
        <v>56</v>
      </c>
      <c r="U1590" t="s">
        <v>57</v>
      </c>
      <c r="V1590">
        <v>3514.04</v>
      </c>
      <c r="W1590">
        <v>22096.84</v>
      </c>
      <c r="X1590">
        <v>20178.650000000001</v>
      </c>
      <c r="Y1590">
        <v>1</v>
      </c>
      <c r="Z1590">
        <v>1</v>
      </c>
      <c r="AA1590" s="1">
        <v>42798</v>
      </c>
      <c r="AB1590">
        <v>27000</v>
      </c>
      <c r="AC1590" t="s">
        <v>56</v>
      </c>
      <c r="AD1590" t="s">
        <v>209</v>
      </c>
    </row>
    <row r="1591" spans="1:30" x14ac:dyDescent="0.3">
      <c r="A1591">
        <v>102658</v>
      </c>
      <c r="B1591">
        <v>1</v>
      </c>
      <c r="C1591" t="s">
        <v>784</v>
      </c>
      <c r="D1591" t="s">
        <v>787</v>
      </c>
      <c r="E1591">
        <v>21595286</v>
      </c>
      <c r="F1591">
        <v>7119762006</v>
      </c>
      <c r="G1591" t="s">
        <v>46</v>
      </c>
      <c r="H1591" t="s">
        <v>47</v>
      </c>
      <c r="I1591" t="s">
        <v>48</v>
      </c>
      <c r="J1591">
        <v>7032</v>
      </c>
      <c r="K1591" t="s">
        <v>49</v>
      </c>
      <c r="L1591">
        <v>4480377</v>
      </c>
      <c r="M1591" t="s">
        <v>213</v>
      </c>
      <c r="N1591" t="s">
        <v>214</v>
      </c>
      <c r="O1591" t="s">
        <v>215</v>
      </c>
      <c r="P1591" t="s">
        <v>216</v>
      </c>
      <c r="Q1591" t="s">
        <v>54</v>
      </c>
      <c r="R1591">
        <v>100824635</v>
      </c>
      <c r="S1591" t="s">
        <v>142</v>
      </c>
      <c r="T1591" t="s">
        <v>56</v>
      </c>
      <c r="U1591" t="s">
        <v>57</v>
      </c>
      <c r="V1591">
        <v>19811.830000000002</v>
      </c>
      <c r="W1591">
        <v>21066.21</v>
      </c>
      <c r="X1591">
        <v>19249.55</v>
      </c>
      <c r="Y1591">
        <v>1</v>
      </c>
      <c r="Z1591">
        <v>1</v>
      </c>
      <c r="AA1591" s="1">
        <v>42798</v>
      </c>
      <c r="AB1591">
        <v>27000</v>
      </c>
      <c r="AC1591" t="s">
        <v>56</v>
      </c>
      <c r="AD1591" t="s">
        <v>721</v>
      </c>
    </row>
    <row r="1592" spans="1:30" x14ac:dyDescent="0.3">
      <c r="A1592">
        <v>102636</v>
      </c>
      <c r="B1592">
        <v>1</v>
      </c>
      <c r="C1592" t="s">
        <v>784</v>
      </c>
      <c r="D1592" t="s">
        <v>787</v>
      </c>
      <c r="E1592">
        <v>21595288</v>
      </c>
      <c r="F1592">
        <v>7119692986</v>
      </c>
      <c r="G1592" t="s">
        <v>46</v>
      </c>
      <c r="H1592" t="s">
        <v>47</v>
      </c>
      <c r="I1592" t="s">
        <v>48</v>
      </c>
      <c r="J1592">
        <v>7032</v>
      </c>
      <c r="K1592" t="s">
        <v>49</v>
      </c>
      <c r="L1592">
        <v>915409</v>
      </c>
      <c r="M1592" t="s">
        <v>247</v>
      </c>
      <c r="N1592" t="s">
        <v>248</v>
      </c>
      <c r="O1592" t="s">
        <v>249</v>
      </c>
      <c r="P1592" t="s">
        <v>250</v>
      </c>
      <c r="Q1592" t="s">
        <v>54</v>
      </c>
      <c r="R1592">
        <v>100422206</v>
      </c>
      <c r="S1592" t="s">
        <v>615</v>
      </c>
      <c r="T1592" t="s">
        <v>56</v>
      </c>
      <c r="U1592" t="s">
        <v>57</v>
      </c>
      <c r="V1592">
        <v>4502.6899999999996</v>
      </c>
      <c r="W1592">
        <v>19819.03</v>
      </c>
      <c r="X1592">
        <v>18079.8</v>
      </c>
      <c r="Y1592">
        <v>1</v>
      </c>
      <c r="Z1592">
        <v>1</v>
      </c>
      <c r="AA1592" s="1">
        <v>42798</v>
      </c>
      <c r="AB1592">
        <v>27000</v>
      </c>
      <c r="AC1592" t="s">
        <v>56</v>
      </c>
      <c r="AD1592" t="s">
        <v>634</v>
      </c>
    </row>
    <row r="1593" spans="1:30" x14ac:dyDescent="0.3">
      <c r="A1593">
        <v>103110</v>
      </c>
      <c r="B1593">
        <v>1</v>
      </c>
      <c r="C1593" t="s">
        <v>784</v>
      </c>
      <c r="D1593" t="s">
        <v>788</v>
      </c>
      <c r="E1593">
        <v>21602916</v>
      </c>
      <c r="F1593">
        <v>7119790744</v>
      </c>
      <c r="G1593" t="s">
        <v>46</v>
      </c>
      <c r="H1593" t="s">
        <v>47</v>
      </c>
      <c r="I1593" t="s">
        <v>48</v>
      </c>
      <c r="J1593">
        <v>7032</v>
      </c>
      <c r="K1593" t="s">
        <v>49</v>
      </c>
      <c r="L1593">
        <v>4119717</v>
      </c>
      <c r="M1593" t="s">
        <v>309</v>
      </c>
      <c r="N1593" t="s">
        <v>310</v>
      </c>
      <c r="O1593" t="s">
        <v>311</v>
      </c>
      <c r="P1593" t="s">
        <v>312</v>
      </c>
      <c r="Q1593" t="s">
        <v>54</v>
      </c>
      <c r="R1593">
        <v>100223303</v>
      </c>
      <c r="S1593" t="s">
        <v>64</v>
      </c>
      <c r="T1593" t="s">
        <v>56</v>
      </c>
      <c r="U1593" t="s">
        <v>57</v>
      </c>
      <c r="V1593">
        <v>4866.1400000000003</v>
      </c>
      <c r="W1593">
        <v>23004.81</v>
      </c>
      <c r="X1593">
        <v>21104.66</v>
      </c>
      <c r="Y1593">
        <v>1</v>
      </c>
      <c r="Z1593">
        <v>1</v>
      </c>
      <c r="AA1593" s="1">
        <v>42800</v>
      </c>
      <c r="AB1593">
        <v>27000</v>
      </c>
      <c r="AC1593" t="s">
        <v>56</v>
      </c>
      <c r="AD1593" t="s">
        <v>313</v>
      </c>
    </row>
    <row r="1594" spans="1:30" x14ac:dyDescent="0.3">
      <c r="A1594">
        <v>103107</v>
      </c>
      <c r="B1594">
        <v>1</v>
      </c>
      <c r="C1594" t="s">
        <v>784</v>
      </c>
      <c r="D1594" t="s">
        <v>788</v>
      </c>
      <c r="E1594">
        <v>21602914</v>
      </c>
      <c r="F1594">
        <v>7119790741</v>
      </c>
      <c r="G1594" t="s">
        <v>46</v>
      </c>
      <c r="H1594" t="s">
        <v>47</v>
      </c>
      <c r="I1594" t="s">
        <v>48</v>
      </c>
      <c r="J1594">
        <v>7032</v>
      </c>
      <c r="K1594" t="s">
        <v>49</v>
      </c>
      <c r="L1594">
        <v>4119717</v>
      </c>
      <c r="M1594" t="s">
        <v>309</v>
      </c>
      <c r="N1594" t="s">
        <v>310</v>
      </c>
      <c r="O1594" t="s">
        <v>311</v>
      </c>
      <c r="P1594" t="s">
        <v>312</v>
      </c>
      <c r="Q1594" t="s">
        <v>54</v>
      </c>
      <c r="R1594">
        <v>100223303</v>
      </c>
      <c r="S1594" t="s">
        <v>64</v>
      </c>
      <c r="T1594" t="s">
        <v>56</v>
      </c>
      <c r="U1594" t="s">
        <v>57</v>
      </c>
      <c r="V1594">
        <v>4866.1400000000003</v>
      </c>
      <c r="W1594">
        <v>22887.59</v>
      </c>
      <c r="X1594">
        <v>21065.599999999999</v>
      </c>
      <c r="Y1594">
        <v>1</v>
      </c>
      <c r="Z1594">
        <v>1</v>
      </c>
      <c r="AA1594" s="1">
        <v>42800</v>
      </c>
      <c r="AB1594">
        <v>27000</v>
      </c>
      <c r="AC1594" t="s">
        <v>56</v>
      </c>
      <c r="AD1594" t="s">
        <v>313</v>
      </c>
    </row>
    <row r="1595" spans="1:30" x14ac:dyDescent="0.3">
      <c r="A1595">
        <v>103111</v>
      </c>
      <c r="B1595">
        <v>1</v>
      </c>
      <c r="C1595" t="s">
        <v>784</v>
      </c>
      <c r="D1595" t="s">
        <v>788</v>
      </c>
      <c r="E1595">
        <v>21602917</v>
      </c>
      <c r="F1595">
        <v>7119790775</v>
      </c>
      <c r="G1595" t="s">
        <v>46</v>
      </c>
      <c r="H1595" t="s">
        <v>47</v>
      </c>
      <c r="I1595" t="s">
        <v>48</v>
      </c>
      <c r="J1595">
        <v>7032</v>
      </c>
      <c r="K1595" t="s">
        <v>49</v>
      </c>
      <c r="L1595">
        <v>931925</v>
      </c>
      <c r="M1595" t="s">
        <v>239</v>
      </c>
      <c r="N1595" t="s">
        <v>240</v>
      </c>
      <c r="O1595" t="s">
        <v>241</v>
      </c>
      <c r="P1595" t="s">
        <v>242</v>
      </c>
      <c r="Q1595" t="s">
        <v>54</v>
      </c>
      <c r="R1595">
        <v>100422206</v>
      </c>
      <c r="S1595" t="s">
        <v>615</v>
      </c>
      <c r="T1595" t="s">
        <v>56</v>
      </c>
      <c r="U1595" t="s">
        <v>57</v>
      </c>
      <c r="V1595">
        <v>3042.61</v>
      </c>
      <c r="W1595">
        <v>22696.1</v>
      </c>
      <c r="X1595">
        <v>20744.96</v>
      </c>
      <c r="Y1595">
        <v>1</v>
      </c>
      <c r="Z1595">
        <v>1</v>
      </c>
      <c r="AA1595" s="1">
        <v>42800</v>
      </c>
      <c r="AB1595">
        <v>27000</v>
      </c>
      <c r="AC1595" t="s">
        <v>56</v>
      </c>
      <c r="AD1595" t="s">
        <v>686</v>
      </c>
    </row>
    <row r="1596" spans="1:30" x14ac:dyDescent="0.3">
      <c r="A1596">
        <v>103634</v>
      </c>
      <c r="B1596">
        <v>1</v>
      </c>
      <c r="C1596" t="s">
        <v>784</v>
      </c>
      <c r="D1596" t="s">
        <v>789</v>
      </c>
      <c r="E1596">
        <v>21615762</v>
      </c>
      <c r="F1596">
        <v>7119793094</v>
      </c>
      <c r="G1596" t="s">
        <v>46</v>
      </c>
      <c r="H1596" t="s">
        <v>47</v>
      </c>
      <c r="I1596" t="s">
        <v>48</v>
      </c>
      <c r="J1596">
        <v>7032</v>
      </c>
      <c r="K1596" t="s">
        <v>49</v>
      </c>
      <c r="L1596">
        <v>917531</v>
      </c>
      <c r="M1596" t="s">
        <v>319</v>
      </c>
      <c r="N1596" t="s">
        <v>152</v>
      </c>
      <c r="O1596" t="s">
        <v>153</v>
      </c>
      <c r="P1596" t="s">
        <v>154</v>
      </c>
      <c r="Q1596" t="s">
        <v>54</v>
      </c>
      <c r="R1596">
        <v>100214689</v>
      </c>
      <c r="S1596" t="s">
        <v>155</v>
      </c>
      <c r="T1596" t="s">
        <v>56</v>
      </c>
      <c r="U1596" t="s">
        <v>57</v>
      </c>
      <c r="V1596">
        <v>4154.72</v>
      </c>
      <c r="W1596">
        <v>22648.55</v>
      </c>
      <c r="X1596">
        <v>20710.650000000001</v>
      </c>
      <c r="Y1596">
        <v>1</v>
      </c>
      <c r="Z1596">
        <v>1</v>
      </c>
      <c r="AA1596" s="1">
        <v>42801</v>
      </c>
      <c r="AB1596">
        <v>27000</v>
      </c>
      <c r="AC1596" t="s">
        <v>56</v>
      </c>
      <c r="AD1596" t="s">
        <v>156</v>
      </c>
    </row>
    <row r="1597" spans="1:30" x14ac:dyDescent="0.3">
      <c r="A1597">
        <v>103653</v>
      </c>
      <c r="B1597">
        <v>1</v>
      </c>
      <c r="C1597" t="s">
        <v>784</v>
      </c>
      <c r="D1597" t="s">
        <v>789</v>
      </c>
      <c r="E1597">
        <v>21615697</v>
      </c>
      <c r="F1597">
        <v>7119796033</v>
      </c>
      <c r="G1597" t="s">
        <v>46</v>
      </c>
      <c r="H1597" t="s">
        <v>47</v>
      </c>
      <c r="I1597" t="s">
        <v>48</v>
      </c>
      <c r="J1597">
        <v>7032</v>
      </c>
      <c r="K1597" t="s">
        <v>49</v>
      </c>
      <c r="L1597">
        <v>917531</v>
      </c>
      <c r="M1597" t="s">
        <v>319</v>
      </c>
      <c r="N1597" t="s">
        <v>152</v>
      </c>
      <c r="O1597" t="s">
        <v>153</v>
      </c>
      <c r="P1597" t="s">
        <v>154</v>
      </c>
      <c r="Q1597" t="s">
        <v>54</v>
      </c>
      <c r="R1597">
        <v>100214689</v>
      </c>
      <c r="S1597" t="s">
        <v>155</v>
      </c>
      <c r="T1597" t="s">
        <v>56</v>
      </c>
      <c r="U1597" t="s">
        <v>57</v>
      </c>
      <c r="V1597">
        <v>4154.72</v>
      </c>
      <c r="W1597">
        <v>21993.8</v>
      </c>
      <c r="X1597">
        <v>20083.419999999998</v>
      </c>
      <c r="Y1597">
        <v>1</v>
      </c>
      <c r="Z1597">
        <v>1</v>
      </c>
      <c r="AA1597" s="1">
        <v>42801</v>
      </c>
      <c r="AB1597">
        <v>27000</v>
      </c>
      <c r="AC1597" t="s">
        <v>56</v>
      </c>
      <c r="AD1597" t="s">
        <v>156</v>
      </c>
    </row>
    <row r="1598" spans="1:30" x14ac:dyDescent="0.3">
      <c r="A1598">
        <v>103628</v>
      </c>
      <c r="B1598">
        <v>1</v>
      </c>
      <c r="C1598" t="s">
        <v>784</v>
      </c>
      <c r="D1598" t="s">
        <v>789</v>
      </c>
      <c r="E1598">
        <v>21613777</v>
      </c>
      <c r="F1598">
        <v>7119792238</v>
      </c>
      <c r="G1598" t="s">
        <v>46</v>
      </c>
      <c r="H1598" t="s">
        <v>47</v>
      </c>
      <c r="I1598" t="s">
        <v>48</v>
      </c>
      <c r="J1598">
        <v>7032</v>
      </c>
      <c r="K1598" t="s">
        <v>49</v>
      </c>
      <c r="L1598">
        <v>1928761</v>
      </c>
      <c r="M1598" t="s">
        <v>231</v>
      </c>
      <c r="N1598" t="s">
        <v>232</v>
      </c>
      <c r="O1598" t="s">
        <v>99</v>
      </c>
      <c r="P1598" t="s">
        <v>100</v>
      </c>
      <c r="Q1598" t="s">
        <v>54</v>
      </c>
      <c r="R1598">
        <v>100223303</v>
      </c>
      <c r="S1598" t="s">
        <v>64</v>
      </c>
      <c r="T1598" t="s">
        <v>56</v>
      </c>
      <c r="U1598" t="s">
        <v>57</v>
      </c>
      <c r="V1598">
        <v>8741.5499999999993</v>
      </c>
      <c r="W1598">
        <v>21572.57</v>
      </c>
      <c r="X1598">
        <v>19607.88</v>
      </c>
      <c r="Y1598">
        <v>1</v>
      </c>
      <c r="Z1598">
        <v>1</v>
      </c>
      <c r="AA1598" s="1">
        <v>42801</v>
      </c>
      <c r="AB1598">
        <v>27000</v>
      </c>
      <c r="AC1598" t="s">
        <v>56</v>
      </c>
      <c r="AD1598" t="s">
        <v>233</v>
      </c>
    </row>
    <row r="1599" spans="1:30" x14ac:dyDescent="0.3">
      <c r="A1599">
        <v>103639</v>
      </c>
      <c r="B1599">
        <v>1</v>
      </c>
      <c r="C1599" t="s">
        <v>784</v>
      </c>
      <c r="D1599" t="s">
        <v>789</v>
      </c>
      <c r="E1599">
        <v>21613775</v>
      </c>
      <c r="F1599">
        <v>7119793667</v>
      </c>
      <c r="G1599" t="s">
        <v>46</v>
      </c>
      <c r="H1599" t="s">
        <v>47</v>
      </c>
      <c r="I1599" t="s">
        <v>48</v>
      </c>
      <c r="J1599">
        <v>7032</v>
      </c>
      <c r="K1599" t="s">
        <v>49</v>
      </c>
      <c r="L1599">
        <v>659338</v>
      </c>
      <c r="M1599" t="s">
        <v>50</v>
      </c>
      <c r="N1599" t="s">
        <v>51</v>
      </c>
      <c r="O1599" t="s">
        <v>52</v>
      </c>
      <c r="P1599" t="s">
        <v>53</v>
      </c>
      <c r="Q1599" t="s">
        <v>54</v>
      </c>
      <c r="R1599">
        <v>101093720</v>
      </c>
      <c r="S1599" t="s">
        <v>55</v>
      </c>
      <c r="T1599" t="s">
        <v>56</v>
      </c>
      <c r="U1599" t="s">
        <v>57</v>
      </c>
      <c r="V1599">
        <v>1683.12</v>
      </c>
      <c r="W1599">
        <v>21318.15</v>
      </c>
      <c r="X1599">
        <v>19654.400000000001</v>
      </c>
      <c r="Y1599">
        <v>1</v>
      </c>
      <c r="Z1599">
        <v>1</v>
      </c>
      <c r="AA1599" s="1">
        <v>42801</v>
      </c>
      <c r="AB1599">
        <v>27000</v>
      </c>
      <c r="AC1599" t="s">
        <v>56</v>
      </c>
      <c r="AD1599" t="s">
        <v>220</v>
      </c>
    </row>
    <row r="1600" spans="1:30" x14ac:dyDescent="0.3">
      <c r="A1600">
        <v>103640</v>
      </c>
      <c r="B1600">
        <v>1</v>
      </c>
      <c r="C1600" t="s">
        <v>784</v>
      </c>
      <c r="D1600" t="s">
        <v>789</v>
      </c>
      <c r="E1600">
        <v>21613776</v>
      </c>
      <c r="F1600">
        <v>7119793668</v>
      </c>
      <c r="G1600" t="s">
        <v>46</v>
      </c>
      <c r="H1600" t="s">
        <v>47</v>
      </c>
      <c r="I1600" t="s">
        <v>48</v>
      </c>
      <c r="J1600">
        <v>7032</v>
      </c>
      <c r="K1600" t="s">
        <v>49</v>
      </c>
      <c r="L1600">
        <v>3025769</v>
      </c>
      <c r="M1600" t="s">
        <v>62</v>
      </c>
      <c r="N1600" t="s">
        <v>63</v>
      </c>
      <c r="O1600" t="s">
        <v>52</v>
      </c>
      <c r="P1600" t="s">
        <v>53</v>
      </c>
      <c r="Q1600" t="s">
        <v>54</v>
      </c>
      <c r="R1600">
        <v>100223303</v>
      </c>
      <c r="S1600" t="s">
        <v>64</v>
      </c>
      <c r="T1600" t="s">
        <v>56</v>
      </c>
      <c r="U1600" t="s">
        <v>57</v>
      </c>
      <c r="V1600">
        <v>1484.49</v>
      </c>
      <c r="W1600">
        <v>20100.7</v>
      </c>
      <c r="X1600">
        <v>18340.8</v>
      </c>
      <c r="Y1600">
        <v>1</v>
      </c>
      <c r="Z1600">
        <v>1</v>
      </c>
      <c r="AA1600" s="1">
        <v>42801</v>
      </c>
      <c r="AB1600">
        <v>27000</v>
      </c>
      <c r="AC1600" t="s">
        <v>56</v>
      </c>
      <c r="AD1600" t="s">
        <v>65</v>
      </c>
    </row>
    <row r="1601" spans="1:30" x14ac:dyDescent="0.3">
      <c r="A1601">
        <v>104396</v>
      </c>
      <c r="B1601">
        <v>1</v>
      </c>
      <c r="C1601" t="s">
        <v>784</v>
      </c>
      <c r="D1601" t="s">
        <v>790</v>
      </c>
      <c r="E1601">
        <v>21625170</v>
      </c>
      <c r="F1601">
        <v>7119858248</v>
      </c>
      <c r="G1601" t="s">
        <v>46</v>
      </c>
      <c r="H1601" t="s">
        <v>47</v>
      </c>
      <c r="I1601" t="s">
        <v>48</v>
      </c>
      <c r="J1601">
        <v>7032</v>
      </c>
      <c r="K1601" t="s">
        <v>49</v>
      </c>
      <c r="L1601">
        <v>4119717</v>
      </c>
      <c r="M1601" t="s">
        <v>309</v>
      </c>
      <c r="N1601" t="s">
        <v>310</v>
      </c>
      <c r="O1601" t="s">
        <v>311</v>
      </c>
      <c r="P1601" t="s">
        <v>312</v>
      </c>
      <c r="Q1601" t="s">
        <v>54</v>
      </c>
      <c r="R1601">
        <v>100223303</v>
      </c>
      <c r="S1601" t="s">
        <v>64</v>
      </c>
      <c r="T1601" t="s">
        <v>56</v>
      </c>
      <c r="U1601" t="s">
        <v>57</v>
      </c>
      <c r="V1601">
        <v>4866.1400000000003</v>
      </c>
      <c r="W1601">
        <v>23286.42</v>
      </c>
      <c r="X1601">
        <v>21485.75</v>
      </c>
      <c r="Y1601">
        <v>1</v>
      </c>
      <c r="Z1601">
        <v>1</v>
      </c>
      <c r="AA1601" s="1">
        <v>42802</v>
      </c>
      <c r="AB1601">
        <v>27000</v>
      </c>
      <c r="AC1601" t="s">
        <v>56</v>
      </c>
      <c r="AD1601" t="s">
        <v>313</v>
      </c>
    </row>
    <row r="1602" spans="1:30" x14ac:dyDescent="0.3">
      <c r="A1602">
        <v>104397</v>
      </c>
      <c r="B1602">
        <v>1</v>
      </c>
      <c r="C1602" t="s">
        <v>784</v>
      </c>
      <c r="D1602" t="s">
        <v>790</v>
      </c>
      <c r="E1602">
        <v>21625171</v>
      </c>
      <c r="F1602">
        <v>7119858249</v>
      </c>
      <c r="G1602" t="s">
        <v>46</v>
      </c>
      <c r="H1602" t="s">
        <v>47</v>
      </c>
      <c r="I1602" t="s">
        <v>48</v>
      </c>
      <c r="J1602">
        <v>7032</v>
      </c>
      <c r="K1602" t="s">
        <v>49</v>
      </c>
      <c r="L1602">
        <v>4072295</v>
      </c>
      <c r="M1602" t="s">
        <v>377</v>
      </c>
      <c r="N1602" t="s">
        <v>225</v>
      </c>
      <c r="O1602" t="s">
        <v>207</v>
      </c>
      <c r="P1602" t="s">
        <v>208</v>
      </c>
      <c r="Q1602" t="s">
        <v>54</v>
      </c>
      <c r="R1602">
        <v>100223303</v>
      </c>
      <c r="S1602" t="s">
        <v>64</v>
      </c>
      <c r="T1602" t="s">
        <v>56</v>
      </c>
      <c r="U1602" t="s">
        <v>57</v>
      </c>
      <c r="V1602">
        <v>3353.81</v>
      </c>
      <c r="W1602">
        <v>22869.37</v>
      </c>
      <c r="X1602">
        <v>20975.05</v>
      </c>
      <c r="Y1602">
        <v>1</v>
      </c>
      <c r="Z1602">
        <v>1</v>
      </c>
      <c r="AA1602" s="1">
        <v>42802</v>
      </c>
      <c r="AB1602">
        <v>27000</v>
      </c>
      <c r="AC1602" t="s">
        <v>56</v>
      </c>
      <c r="AD1602" t="s">
        <v>689</v>
      </c>
    </row>
    <row r="1603" spans="1:30" x14ac:dyDescent="0.3">
      <c r="A1603">
        <v>104402</v>
      </c>
      <c r="B1603">
        <v>1</v>
      </c>
      <c r="C1603" t="s">
        <v>784</v>
      </c>
      <c r="D1603" t="s">
        <v>790</v>
      </c>
      <c r="E1603">
        <v>21625177</v>
      </c>
      <c r="F1603">
        <v>7119858255</v>
      </c>
      <c r="G1603" t="s">
        <v>46</v>
      </c>
      <c r="H1603" t="s">
        <v>47</v>
      </c>
      <c r="I1603" t="s">
        <v>48</v>
      </c>
      <c r="J1603">
        <v>7032</v>
      </c>
      <c r="K1603" t="s">
        <v>49</v>
      </c>
      <c r="L1603">
        <v>925239</v>
      </c>
      <c r="M1603" t="s">
        <v>97</v>
      </c>
      <c r="N1603" t="s">
        <v>98</v>
      </c>
      <c r="O1603" t="s">
        <v>99</v>
      </c>
      <c r="P1603" t="s">
        <v>100</v>
      </c>
      <c r="Q1603" t="s">
        <v>54</v>
      </c>
      <c r="R1603">
        <v>100223303</v>
      </c>
      <c r="S1603" t="s">
        <v>64</v>
      </c>
      <c r="T1603" t="s">
        <v>56</v>
      </c>
      <c r="U1603" t="s">
        <v>57</v>
      </c>
      <c r="V1603">
        <v>6311.04</v>
      </c>
      <c r="W1603">
        <v>21890.66</v>
      </c>
      <c r="X1603">
        <v>19971.650000000001</v>
      </c>
      <c r="Y1603">
        <v>1</v>
      </c>
      <c r="Z1603">
        <v>1</v>
      </c>
      <c r="AA1603" s="1">
        <v>42802</v>
      </c>
      <c r="AB1603">
        <v>27000</v>
      </c>
      <c r="AC1603" t="s">
        <v>56</v>
      </c>
      <c r="AD1603" t="s">
        <v>101</v>
      </c>
    </row>
    <row r="1604" spans="1:30" x14ac:dyDescent="0.3">
      <c r="A1604">
        <v>104393</v>
      </c>
      <c r="B1604">
        <v>1</v>
      </c>
      <c r="C1604" t="s">
        <v>784</v>
      </c>
      <c r="D1604" t="s">
        <v>790</v>
      </c>
      <c r="E1604">
        <v>21625168</v>
      </c>
      <c r="F1604">
        <v>7119858245</v>
      </c>
      <c r="G1604" t="s">
        <v>46</v>
      </c>
      <c r="H1604" t="s">
        <v>47</v>
      </c>
      <c r="I1604" t="s">
        <v>48</v>
      </c>
      <c r="J1604">
        <v>7032</v>
      </c>
      <c r="K1604" t="s">
        <v>49</v>
      </c>
      <c r="L1604">
        <v>4205647</v>
      </c>
      <c r="M1604" t="s">
        <v>168</v>
      </c>
      <c r="N1604" t="s">
        <v>169</v>
      </c>
      <c r="O1604" t="s">
        <v>170</v>
      </c>
      <c r="P1604" t="s">
        <v>171</v>
      </c>
      <c r="Q1604" t="s">
        <v>54</v>
      </c>
      <c r="R1604">
        <v>101047835</v>
      </c>
      <c r="S1604" t="s">
        <v>172</v>
      </c>
      <c r="T1604" t="s">
        <v>56</v>
      </c>
      <c r="U1604" t="s">
        <v>57</v>
      </c>
      <c r="V1604">
        <v>13802.09</v>
      </c>
      <c r="W1604">
        <v>21313.3</v>
      </c>
      <c r="X1604">
        <v>19471.5</v>
      </c>
      <c r="Y1604">
        <v>1</v>
      </c>
      <c r="Z1604">
        <v>1</v>
      </c>
      <c r="AA1604" s="1">
        <v>42802</v>
      </c>
      <c r="AB1604">
        <v>27000</v>
      </c>
      <c r="AC1604" t="s">
        <v>56</v>
      </c>
      <c r="AD1604" t="s">
        <v>173</v>
      </c>
    </row>
    <row r="1605" spans="1:30" x14ac:dyDescent="0.3">
      <c r="A1605">
        <v>104314</v>
      </c>
      <c r="B1605">
        <v>1</v>
      </c>
      <c r="C1605" t="s">
        <v>784</v>
      </c>
      <c r="D1605" t="s">
        <v>790</v>
      </c>
      <c r="E1605">
        <v>21625165</v>
      </c>
      <c r="F1605">
        <v>7119828392</v>
      </c>
      <c r="G1605" t="s">
        <v>46</v>
      </c>
      <c r="H1605" t="s">
        <v>47</v>
      </c>
      <c r="I1605" t="s">
        <v>48</v>
      </c>
      <c r="J1605">
        <v>7032</v>
      </c>
      <c r="K1605" t="s">
        <v>49</v>
      </c>
      <c r="L1605">
        <v>629781</v>
      </c>
      <c r="M1605" t="s">
        <v>346</v>
      </c>
      <c r="N1605" t="s">
        <v>347</v>
      </c>
      <c r="O1605" t="s">
        <v>263</v>
      </c>
      <c r="P1605" t="s">
        <v>264</v>
      </c>
      <c r="Q1605" t="s">
        <v>54</v>
      </c>
      <c r="R1605">
        <v>100422206</v>
      </c>
      <c r="S1605" t="s">
        <v>615</v>
      </c>
      <c r="T1605" t="s">
        <v>56</v>
      </c>
      <c r="U1605" t="s">
        <v>57</v>
      </c>
      <c r="V1605">
        <v>4340.2</v>
      </c>
      <c r="W1605">
        <v>20879.560000000001</v>
      </c>
      <c r="X1605">
        <v>19208.169999999998</v>
      </c>
      <c r="Y1605">
        <v>1</v>
      </c>
      <c r="Z1605">
        <v>1</v>
      </c>
      <c r="AA1605" s="1">
        <v>42802</v>
      </c>
      <c r="AB1605">
        <v>27000</v>
      </c>
      <c r="AC1605" t="s">
        <v>56</v>
      </c>
      <c r="AD1605" t="s">
        <v>663</v>
      </c>
    </row>
    <row r="1606" spans="1:30" x14ac:dyDescent="0.3">
      <c r="A1606">
        <v>104912</v>
      </c>
      <c r="B1606">
        <v>1</v>
      </c>
      <c r="C1606" t="s">
        <v>784</v>
      </c>
      <c r="D1606" t="s">
        <v>791</v>
      </c>
      <c r="E1606">
        <v>21636013</v>
      </c>
      <c r="F1606">
        <v>7119893964</v>
      </c>
      <c r="G1606" t="s">
        <v>46</v>
      </c>
      <c r="H1606" t="s">
        <v>47</v>
      </c>
      <c r="I1606" t="s">
        <v>48</v>
      </c>
      <c r="J1606">
        <v>7032</v>
      </c>
      <c r="K1606" t="s">
        <v>49</v>
      </c>
      <c r="L1606">
        <v>3025769</v>
      </c>
      <c r="M1606" t="s">
        <v>62</v>
      </c>
      <c r="N1606" t="s">
        <v>63</v>
      </c>
      <c r="O1606" t="s">
        <v>52</v>
      </c>
      <c r="P1606" t="s">
        <v>53</v>
      </c>
      <c r="Q1606" t="s">
        <v>54</v>
      </c>
      <c r="R1606">
        <v>100223303</v>
      </c>
      <c r="S1606" t="s">
        <v>64</v>
      </c>
      <c r="T1606" t="s">
        <v>56</v>
      </c>
      <c r="U1606" t="s">
        <v>57</v>
      </c>
      <c r="V1606">
        <v>1484.49</v>
      </c>
      <c r="W1606">
        <v>24860.7</v>
      </c>
      <c r="X1606">
        <v>23005.200000000001</v>
      </c>
      <c r="Y1606">
        <v>1</v>
      </c>
      <c r="Z1606">
        <v>1</v>
      </c>
      <c r="AA1606" s="1">
        <v>42803</v>
      </c>
      <c r="AB1606">
        <v>27000</v>
      </c>
      <c r="AC1606" t="s">
        <v>56</v>
      </c>
      <c r="AD1606" t="s">
        <v>65</v>
      </c>
    </row>
    <row r="1607" spans="1:30" x14ac:dyDescent="0.3">
      <c r="A1607">
        <v>104911</v>
      </c>
      <c r="B1607">
        <v>1</v>
      </c>
      <c r="C1607" t="s">
        <v>784</v>
      </c>
      <c r="D1607" t="s">
        <v>791</v>
      </c>
      <c r="E1607">
        <v>21636012</v>
      </c>
      <c r="F1607">
        <v>7119893963</v>
      </c>
      <c r="G1607" t="s">
        <v>46</v>
      </c>
      <c r="H1607" t="s">
        <v>47</v>
      </c>
      <c r="I1607" t="s">
        <v>48</v>
      </c>
      <c r="J1607">
        <v>7032</v>
      </c>
      <c r="K1607" t="s">
        <v>49</v>
      </c>
      <c r="L1607">
        <v>1489016</v>
      </c>
      <c r="M1607" t="s">
        <v>332</v>
      </c>
      <c r="N1607" t="s">
        <v>333</v>
      </c>
      <c r="O1607" t="s">
        <v>99</v>
      </c>
      <c r="P1607" t="s">
        <v>100</v>
      </c>
      <c r="Q1607" t="s">
        <v>54</v>
      </c>
      <c r="R1607">
        <v>100223303</v>
      </c>
      <c r="S1607" t="s">
        <v>64</v>
      </c>
      <c r="T1607" t="s">
        <v>56</v>
      </c>
      <c r="U1607" t="s">
        <v>57</v>
      </c>
      <c r="V1607">
        <v>9262.89</v>
      </c>
      <c r="W1607">
        <v>22705.18</v>
      </c>
      <c r="X1607">
        <v>20648.32</v>
      </c>
      <c r="Y1607">
        <v>1</v>
      </c>
      <c r="Z1607">
        <v>1</v>
      </c>
      <c r="AA1607" s="1">
        <v>42803</v>
      </c>
      <c r="AB1607">
        <v>27000</v>
      </c>
      <c r="AC1607" t="s">
        <v>56</v>
      </c>
      <c r="AD1607" t="s">
        <v>428</v>
      </c>
    </row>
    <row r="1608" spans="1:30" x14ac:dyDescent="0.3">
      <c r="A1608">
        <v>104907</v>
      </c>
      <c r="B1608">
        <v>1</v>
      </c>
      <c r="C1608" t="s">
        <v>784</v>
      </c>
      <c r="D1608" t="s">
        <v>791</v>
      </c>
      <c r="E1608">
        <v>21635978</v>
      </c>
      <c r="F1608">
        <v>7119893959</v>
      </c>
      <c r="G1608" t="s">
        <v>46</v>
      </c>
      <c r="H1608" t="s">
        <v>47</v>
      </c>
      <c r="I1608" t="s">
        <v>48</v>
      </c>
      <c r="J1608">
        <v>7032</v>
      </c>
      <c r="K1608" t="s">
        <v>49</v>
      </c>
      <c r="L1608">
        <v>4072295</v>
      </c>
      <c r="M1608" t="s">
        <v>377</v>
      </c>
      <c r="N1608" t="s">
        <v>225</v>
      </c>
      <c r="O1608" t="s">
        <v>207</v>
      </c>
      <c r="P1608" t="s">
        <v>208</v>
      </c>
      <c r="Q1608" t="s">
        <v>54</v>
      </c>
      <c r="R1608">
        <v>100223303</v>
      </c>
      <c r="S1608" t="s">
        <v>64</v>
      </c>
      <c r="T1608" t="s">
        <v>56</v>
      </c>
      <c r="U1608" t="s">
        <v>57</v>
      </c>
      <c r="V1608">
        <v>3353.81</v>
      </c>
      <c r="W1608">
        <v>22390.1</v>
      </c>
      <c r="X1608">
        <v>20521.57</v>
      </c>
      <c r="Y1608">
        <v>1</v>
      </c>
      <c r="Z1608">
        <v>1</v>
      </c>
      <c r="AA1608" s="1">
        <v>42803</v>
      </c>
      <c r="AB1608">
        <v>27000</v>
      </c>
      <c r="AC1608" t="s">
        <v>56</v>
      </c>
      <c r="AD1608" t="s">
        <v>689</v>
      </c>
    </row>
    <row r="1609" spans="1:30" x14ac:dyDescent="0.3">
      <c r="A1609">
        <v>104913</v>
      </c>
      <c r="B1609">
        <v>1</v>
      </c>
      <c r="C1609" t="s">
        <v>784</v>
      </c>
      <c r="D1609" t="s">
        <v>791</v>
      </c>
      <c r="E1609">
        <v>21636014</v>
      </c>
      <c r="F1609">
        <v>7119893965</v>
      </c>
      <c r="G1609" t="s">
        <v>46</v>
      </c>
      <c r="H1609" t="s">
        <v>47</v>
      </c>
      <c r="I1609" t="s">
        <v>48</v>
      </c>
      <c r="J1609">
        <v>7032</v>
      </c>
      <c r="K1609" t="s">
        <v>49</v>
      </c>
      <c r="L1609">
        <v>4119717</v>
      </c>
      <c r="M1609" t="s">
        <v>309</v>
      </c>
      <c r="N1609" t="s">
        <v>310</v>
      </c>
      <c r="O1609" t="s">
        <v>311</v>
      </c>
      <c r="P1609" t="s">
        <v>312</v>
      </c>
      <c r="Q1609" t="s">
        <v>54</v>
      </c>
      <c r="R1609">
        <v>100223303</v>
      </c>
      <c r="S1609" t="s">
        <v>64</v>
      </c>
      <c r="T1609" t="s">
        <v>56</v>
      </c>
      <c r="U1609" t="s">
        <v>57</v>
      </c>
      <c r="V1609">
        <v>4866.1400000000003</v>
      </c>
      <c r="W1609">
        <v>22358.51</v>
      </c>
      <c r="X1609">
        <v>20513.43</v>
      </c>
      <c r="Y1609">
        <v>1</v>
      </c>
      <c r="Z1609">
        <v>1</v>
      </c>
      <c r="AA1609" s="1">
        <v>42803</v>
      </c>
      <c r="AB1609">
        <v>27000</v>
      </c>
      <c r="AC1609" t="s">
        <v>56</v>
      </c>
      <c r="AD1609" t="s">
        <v>313</v>
      </c>
    </row>
    <row r="1610" spans="1:30" x14ac:dyDescent="0.3">
      <c r="A1610">
        <v>104904</v>
      </c>
      <c r="B1610">
        <v>1</v>
      </c>
      <c r="C1610" t="s">
        <v>784</v>
      </c>
      <c r="D1610" t="s">
        <v>791</v>
      </c>
      <c r="E1610">
        <v>21635975</v>
      </c>
      <c r="F1610">
        <v>7119893956</v>
      </c>
      <c r="G1610" t="s">
        <v>46</v>
      </c>
      <c r="H1610" t="s">
        <v>47</v>
      </c>
      <c r="I1610" t="s">
        <v>48</v>
      </c>
      <c r="J1610">
        <v>7032</v>
      </c>
      <c r="K1610" t="s">
        <v>49</v>
      </c>
      <c r="L1610">
        <v>916295</v>
      </c>
      <c r="M1610" t="s">
        <v>293</v>
      </c>
      <c r="N1610" t="s">
        <v>294</v>
      </c>
      <c r="O1610" t="s">
        <v>263</v>
      </c>
      <c r="P1610" t="s">
        <v>264</v>
      </c>
      <c r="Q1610" t="s">
        <v>54</v>
      </c>
      <c r="R1610">
        <v>100422206</v>
      </c>
      <c r="S1610" t="s">
        <v>615</v>
      </c>
      <c r="T1610" t="s">
        <v>56</v>
      </c>
      <c r="U1610" t="s">
        <v>57</v>
      </c>
      <c r="V1610">
        <v>3668.14</v>
      </c>
      <c r="W1610">
        <v>22318.880000000001</v>
      </c>
      <c r="X1610">
        <v>20425.09</v>
      </c>
      <c r="Y1610">
        <v>1</v>
      </c>
      <c r="Z1610">
        <v>1</v>
      </c>
      <c r="AA1610" s="1">
        <v>42803</v>
      </c>
      <c r="AB1610">
        <v>27000</v>
      </c>
      <c r="AC1610" t="s">
        <v>56</v>
      </c>
      <c r="AD1610" t="s">
        <v>700</v>
      </c>
    </row>
    <row r="1611" spans="1:30" x14ac:dyDescent="0.3">
      <c r="A1611">
        <v>104905</v>
      </c>
      <c r="B1611">
        <v>1</v>
      </c>
      <c r="C1611" t="s">
        <v>784</v>
      </c>
      <c r="D1611" t="s">
        <v>791</v>
      </c>
      <c r="E1611">
        <v>21635976</v>
      </c>
      <c r="F1611">
        <v>7119893957</v>
      </c>
      <c r="G1611" t="s">
        <v>46</v>
      </c>
      <c r="H1611" t="s">
        <v>47</v>
      </c>
      <c r="I1611" t="s">
        <v>48</v>
      </c>
      <c r="J1611">
        <v>7032</v>
      </c>
      <c r="K1611" t="s">
        <v>49</v>
      </c>
      <c r="L1611">
        <v>659338</v>
      </c>
      <c r="M1611" t="s">
        <v>50</v>
      </c>
      <c r="N1611" t="s">
        <v>51</v>
      </c>
      <c r="O1611" t="s">
        <v>52</v>
      </c>
      <c r="P1611" t="s">
        <v>53</v>
      </c>
      <c r="Q1611" t="s">
        <v>54</v>
      </c>
      <c r="R1611">
        <v>101093720</v>
      </c>
      <c r="S1611" t="s">
        <v>55</v>
      </c>
      <c r="T1611" t="s">
        <v>56</v>
      </c>
      <c r="U1611" t="s">
        <v>57</v>
      </c>
      <c r="V1611">
        <v>1683.12</v>
      </c>
      <c r="W1611">
        <v>21660.9</v>
      </c>
      <c r="X1611">
        <v>20216.400000000001</v>
      </c>
      <c r="Y1611">
        <v>1</v>
      </c>
      <c r="Z1611">
        <v>1</v>
      </c>
      <c r="AA1611" s="1">
        <v>42803</v>
      </c>
      <c r="AB1611">
        <v>27000</v>
      </c>
      <c r="AC1611" t="s">
        <v>56</v>
      </c>
      <c r="AD1611" t="s">
        <v>220</v>
      </c>
    </row>
    <row r="1612" spans="1:30" x14ac:dyDescent="0.3">
      <c r="A1612">
        <v>104917</v>
      </c>
      <c r="B1612">
        <v>1</v>
      </c>
      <c r="C1612" t="s">
        <v>784</v>
      </c>
      <c r="D1612" t="s">
        <v>791</v>
      </c>
      <c r="E1612">
        <v>21636017</v>
      </c>
      <c r="F1612">
        <v>7119893969</v>
      </c>
      <c r="G1612" t="s">
        <v>46</v>
      </c>
      <c r="H1612" t="s">
        <v>47</v>
      </c>
      <c r="I1612" t="s">
        <v>48</v>
      </c>
      <c r="J1612">
        <v>7032</v>
      </c>
      <c r="K1612" t="s">
        <v>49</v>
      </c>
      <c r="L1612">
        <v>2064813</v>
      </c>
      <c r="M1612" t="s">
        <v>256</v>
      </c>
      <c r="N1612" t="s">
        <v>257</v>
      </c>
      <c r="O1612" t="s">
        <v>215</v>
      </c>
      <c r="P1612" t="s">
        <v>216</v>
      </c>
      <c r="Q1612" t="s">
        <v>54</v>
      </c>
      <c r="R1612">
        <v>100894891</v>
      </c>
      <c r="S1612" t="s">
        <v>116</v>
      </c>
      <c r="T1612" t="s">
        <v>56</v>
      </c>
      <c r="U1612" t="s">
        <v>57</v>
      </c>
      <c r="V1612">
        <v>12576.01</v>
      </c>
      <c r="W1612">
        <v>20762.650000000001</v>
      </c>
      <c r="X1612">
        <v>18914.509999999998</v>
      </c>
      <c r="Y1612">
        <v>1</v>
      </c>
      <c r="Z1612">
        <v>1</v>
      </c>
      <c r="AA1612" s="1">
        <v>42803</v>
      </c>
      <c r="AB1612">
        <v>27000</v>
      </c>
      <c r="AC1612" t="s">
        <v>56</v>
      </c>
      <c r="AD1612" t="s">
        <v>390</v>
      </c>
    </row>
    <row r="1613" spans="1:30" x14ac:dyDescent="0.3">
      <c r="A1613">
        <v>104906</v>
      </c>
      <c r="B1613">
        <v>1</v>
      </c>
      <c r="C1613" t="s">
        <v>784</v>
      </c>
      <c r="D1613" t="s">
        <v>791</v>
      </c>
      <c r="E1613">
        <v>21635977</v>
      </c>
      <c r="F1613">
        <v>7119893958</v>
      </c>
      <c r="G1613" t="s">
        <v>46</v>
      </c>
      <c r="H1613" t="s">
        <v>47</v>
      </c>
      <c r="I1613" t="s">
        <v>48</v>
      </c>
      <c r="J1613">
        <v>7032</v>
      </c>
      <c r="K1613" t="s">
        <v>49</v>
      </c>
      <c r="L1613">
        <v>942421</v>
      </c>
      <c r="M1613" t="s">
        <v>261</v>
      </c>
      <c r="N1613" t="s">
        <v>262</v>
      </c>
      <c r="O1613" t="s">
        <v>263</v>
      </c>
      <c r="P1613" t="s">
        <v>264</v>
      </c>
      <c r="Q1613" t="s">
        <v>54</v>
      </c>
      <c r="R1613">
        <v>100422206</v>
      </c>
      <c r="S1613" t="s">
        <v>615</v>
      </c>
      <c r="T1613" t="s">
        <v>56</v>
      </c>
      <c r="U1613" t="s">
        <v>57</v>
      </c>
      <c r="V1613">
        <v>3221.59</v>
      </c>
      <c r="W1613">
        <v>20289.63</v>
      </c>
      <c r="X1613">
        <v>18543.919999999998</v>
      </c>
      <c r="Y1613">
        <v>1</v>
      </c>
      <c r="Z1613">
        <v>1</v>
      </c>
      <c r="AA1613" s="1">
        <v>42803</v>
      </c>
      <c r="AB1613">
        <v>27000</v>
      </c>
      <c r="AC1613" t="s">
        <v>56</v>
      </c>
      <c r="AD1613" t="s">
        <v>695</v>
      </c>
    </row>
    <row r="1614" spans="1:30" x14ac:dyDescent="0.3">
      <c r="A1614">
        <v>105387</v>
      </c>
      <c r="B1614">
        <v>1</v>
      </c>
      <c r="C1614" t="s">
        <v>784</v>
      </c>
      <c r="D1614" t="s">
        <v>793</v>
      </c>
      <c r="E1614">
        <v>21647196</v>
      </c>
      <c r="F1614">
        <v>7119929432</v>
      </c>
      <c r="G1614" t="s">
        <v>46</v>
      </c>
      <c r="H1614" t="s">
        <v>47</v>
      </c>
      <c r="I1614" t="s">
        <v>48</v>
      </c>
      <c r="J1614">
        <v>7032</v>
      </c>
      <c r="K1614" t="s">
        <v>49</v>
      </c>
      <c r="L1614">
        <v>3537341</v>
      </c>
      <c r="M1614" t="s">
        <v>320</v>
      </c>
      <c r="N1614" t="s">
        <v>133</v>
      </c>
      <c r="O1614" t="s">
        <v>84</v>
      </c>
      <c r="P1614" t="s">
        <v>85</v>
      </c>
      <c r="Q1614" t="s">
        <v>54</v>
      </c>
      <c r="R1614">
        <v>100994845</v>
      </c>
      <c r="S1614" t="s">
        <v>86</v>
      </c>
      <c r="T1614" t="s">
        <v>56</v>
      </c>
      <c r="U1614" t="s">
        <v>57</v>
      </c>
      <c r="V1614">
        <v>10806.45</v>
      </c>
      <c r="W1614">
        <v>23282.400000000001</v>
      </c>
      <c r="X1614">
        <v>21548.639999999999</v>
      </c>
      <c r="Y1614">
        <v>1</v>
      </c>
      <c r="Z1614">
        <v>1</v>
      </c>
      <c r="AA1614" s="1">
        <v>42804</v>
      </c>
      <c r="AB1614">
        <v>27000</v>
      </c>
      <c r="AC1614" t="s">
        <v>56</v>
      </c>
      <c r="AD1614" t="s">
        <v>321</v>
      </c>
    </row>
    <row r="1615" spans="1:30" x14ac:dyDescent="0.3">
      <c r="A1615">
        <v>105386</v>
      </c>
      <c r="B1615">
        <v>1</v>
      </c>
      <c r="C1615" t="s">
        <v>784</v>
      </c>
      <c r="D1615" t="s">
        <v>793</v>
      </c>
      <c r="E1615">
        <v>21647195</v>
      </c>
      <c r="F1615">
        <v>7119929431</v>
      </c>
      <c r="G1615" t="s">
        <v>46</v>
      </c>
      <c r="H1615" t="s">
        <v>47</v>
      </c>
      <c r="I1615" t="s">
        <v>48</v>
      </c>
      <c r="J1615">
        <v>7032</v>
      </c>
      <c r="K1615" t="s">
        <v>49</v>
      </c>
      <c r="L1615">
        <v>4113123</v>
      </c>
      <c r="M1615" t="s">
        <v>279</v>
      </c>
      <c r="N1615" t="s">
        <v>280</v>
      </c>
      <c r="O1615" t="s">
        <v>281</v>
      </c>
      <c r="P1615" t="s">
        <v>282</v>
      </c>
      <c r="Q1615" t="s">
        <v>54</v>
      </c>
      <c r="R1615">
        <v>100214689</v>
      </c>
      <c r="S1615" t="s">
        <v>155</v>
      </c>
      <c r="T1615" t="s">
        <v>56</v>
      </c>
      <c r="U1615" t="s">
        <v>57</v>
      </c>
      <c r="V1615">
        <v>3151.88</v>
      </c>
      <c r="W1615">
        <v>22771.47</v>
      </c>
      <c r="X1615">
        <v>20878.560000000001</v>
      </c>
      <c r="Y1615">
        <v>1</v>
      </c>
      <c r="Z1615">
        <v>1</v>
      </c>
      <c r="AA1615" s="1">
        <v>42804</v>
      </c>
      <c r="AB1615">
        <v>27000</v>
      </c>
      <c r="AC1615" t="s">
        <v>56</v>
      </c>
      <c r="AD1615" t="s">
        <v>303</v>
      </c>
    </row>
    <row r="1616" spans="1:30" x14ac:dyDescent="0.3">
      <c r="A1616">
        <v>105376</v>
      </c>
      <c r="B1616">
        <v>1</v>
      </c>
      <c r="C1616" t="s">
        <v>784</v>
      </c>
      <c r="D1616" t="s">
        <v>793</v>
      </c>
      <c r="E1616">
        <v>21646516</v>
      </c>
      <c r="F1616">
        <v>7119929421</v>
      </c>
      <c r="G1616" t="s">
        <v>46</v>
      </c>
      <c r="H1616" t="s">
        <v>47</v>
      </c>
      <c r="I1616" t="s">
        <v>48</v>
      </c>
      <c r="J1616">
        <v>7032</v>
      </c>
      <c r="K1616" t="s">
        <v>49</v>
      </c>
      <c r="L1616">
        <v>659338</v>
      </c>
      <c r="M1616" t="s">
        <v>50</v>
      </c>
      <c r="N1616" t="s">
        <v>51</v>
      </c>
      <c r="O1616" t="s">
        <v>52</v>
      </c>
      <c r="P1616" t="s">
        <v>53</v>
      </c>
      <c r="Q1616" t="s">
        <v>54</v>
      </c>
      <c r="R1616">
        <v>101093720</v>
      </c>
      <c r="S1616" t="s">
        <v>55</v>
      </c>
      <c r="T1616" t="s">
        <v>56</v>
      </c>
      <c r="U1616" t="s">
        <v>57</v>
      </c>
      <c r="V1616">
        <v>1683.12</v>
      </c>
      <c r="W1616">
        <v>22373.200000000001</v>
      </c>
      <c r="X1616">
        <v>20538.599999999999</v>
      </c>
      <c r="Y1616">
        <v>1</v>
      </c>
      <c r="Z1616">
        <v>1</v>
      </c>
      <c r="AA1616" s="1">
        <v>42804</v>
      </c>
      <c r="AB1616">
        <v>27000</v>
      </c>
      <c r="AC1616" t="s">
        <v>56</v>
      </c>
      <c r="AD1616" t="s">
        <v>220</v>
      </c>
    </row>
    <row r="1617" spans="1:30" x14ac:dyDescent="0.3">
      <c r="A1617">
        <v>105380</v>
      </c>
      <c r="B1617">
        <v>1</v>
      </c>
      <c r="C1617" t="s">
        <v>784</v>
      </c>
      <c r="D1617" t="s">
        <v>793</v>
      </c>
      <c r="E1617">
        <v>21646519</v>
      </c>
      <c r="F1617">
        <v>7119929425</v>
      </c>
      <c r="G1617" t="s">
        <v>46</v>
      </c>
      <c r="H1617" t="s">
        <v>47</v>
      </c>
      <c r="I1617" t="s">
        <v>48</v>
      </c>
      <c r="J1617">
        <v>7032</v>
      </c>
      <c r="K1617" t="s">
        <v>49</v>
      </c>
      <c r="L1617">
        <v>931925</v>
      </c>
      <c r="M1617" t="s">
        <v>239</v>
      </c>
      <c r="N1617" t="s">
        <v>240</v>
      </c>
      <c r="O1617" t="s">
        <v>241</v>
      </c>
      <c r="P1617" t="s">
        <v>242</v>
      </c>
      <c r="Q1617" t="s">
        <v>54</v>
      </c>
      <c r="R1617">
        <v>100422206</v>
      </c>
      <c r="S1617" t="s">
        <v>615</v>
      </c>
      <c r="T1617" t="s">
        <v>56</v>
      </c>
      <c r="U1617" t="s">
        <v>57</v>
      </c>
      <c r="V1617">
        <v>3042.61</v>
      </c>
      <c r="W1617">
        <v>21419.119999999999</v>
      </c>
      <c r="X1617">
        <v>19569.13</v>
      </c>
      <c r="Y1617">
        <v>1</v>
      </c>
      <c r="Z1617">
        <v>1</v>
      </c>
      <c r="AA1617" s="1">
        <v>42804</v>
      </c>
      <c r="AB1617">
        <v>27000</v>
      </c>
      <c r="AC1617" t="s">
        <v>56</v>
      </c>
      <c r="AD1617" t="s">
        <v>686</v>
      </c>
    </row>
    <row r="1618" spans="1:30" x14ac:dyDescent="0.3">
      <c r="A1618">
        <v>105793</v>
      </c>
      <c r="B1618">
        <v>1</v>
      </c>
      <c r="C1618" t="s">
        <v>784</v>
      </c>
      <c r="D1618" t="s">
        <v>794</v>
      </c>
      <c r="E1618">
        <v>21657618</v>
      </c>
      <c r="F1618">
        <v>7119860412</v>
      </c>
      <c r="G1618" t="s">
        <v>46</v>
      </c>
      <c r="H1618" t="s">
        <v>47</v>
      </c>
      <c r="I1618" t="s">
        <v>48</v>
      </c>
      <c r="J1618">
        <v>7032</v>
      </c>
      <c r="K1618" t="s">
        <v>49</v>
      </c>
      <c r="L1618">
        <v>931560</v>
      </c>
      <c r="M1618" t="s">
        <v>337</v>
      </c>
      <c r="N1618" t="s">
        <v>338</v>
      </c>
      <c r="O1618" t="s">
        <v>241</v>
      </c>
      <c r="P1618" t="s">
        <v>242</v>
      </c>
      <c r="Q1618" t="s">
        <v>54</v>
      </c>
      <c r="R1618">
        <v>100422206</v>
      </c>
      <c r="S1618" t="s">
        <v>615</v>
      </c>
      <c r="T1618" t="s">
        <v>56</v>
      </c>
      <c r="U1618" t="s">
        <v>57</v>
      </c>
      <c r="V1618">
        <v>2504.79</v>
      </c>
      <c r="W1618">
        <v>22276.92</v>
      </c>
      <c r="X1618">
        <v>20379.48</v>
      </c>
      <c r="Y1618">
        <v>1</v>
      </c>
      <c r="Z1618">
        <v>1</v>
      </c>
      <c r="AA1618" s="1">
        <v>42805</v>
      </c>
      <c r="AB1618">
        <v>27000</v>
      </c>
      <c r="AC1618" t="s">
        <v>56</v>
      </c>
      <c r="AD1618" t="s">
        <v>616</v>
      </c>
    </row>
    <row r="1619" spans="1:30" x14ac:dyDescent="0.3">
      <c r="A1619">
        <v>105798</v>
      </c>
      <c r="B1619">
        <v>1</v>
      </c>
      <c r="C1619" t="s">
        <v>784</v>
      </c>
      <c r="D1619" t="s">
        <v>794</v>
      </c>
      <c r="E1619">
        <v>21657132</v>
      </c>
      <c r="F1619">
        <v>7119905789</v>
      </c>
      <c r="G1619" t="s">
        <v>46</v>
      </c>
      <c r="H1619" t="s">
        <v>47</v>
      </c>
      <c r="I1619" t="s">
        <v>48</v>
      </c>
      <c r="J1619">
        <v>7032</v>
      </c>
      <c r="K1619" t="s">
        <v>49</v>
      </c>
      <c r="L1619">
        <v>3782207</v>
      </c>
      <c r="M1619" t="s">
        <v>112</v>
      </c>
      <c r="N1619" t="s">
        <v>113</v>
      </c>
      <c r="O1619" t="s">
        <v>114</v>
      </c>
      <c r="P1619" t="s">
        <v>115</v>
      </c>
      <c r="Q1619" t="s">
        <v>54</v>
      </c>
      <c r="R1619">
        <v>100894891</v>
      </c>
      <c r="S1619" t="s">
        <v>116</v>
      </c>
      <c r="T1619" t="s">
        <v>56</v>
      </c>
      <c r="U1619" t="s">
        <v>57</v>
      </c>
      <c r="V1619">
        <v>13194.68</v>
      </c>
      <c r="W1619">
        <v>22155.96</v>
      </c>
      <c r="X1619">
        <v>20257.349999999999</v>
      </c>
      <c r="Y1619">
        <v>1</v>
      </c>
      <c r="Z1619">
        <v>1</v>
      </c>
      <c r="AA1619" s="1">
        <v>42805</v>
      </c>
      <c r="AB1619">
        <v>27000</v>
      </c>
      <c r="AC1619" t="s">
        <v>56</v>
      </c>
      <c r="AD1619" t="s">
        <v>117</v>
      </c>
    </row>
    <row r="1620" spans="1:30" x14ac:dyDescent="0.3">
      <c r="A1620">
        <v>105813</v>
      </c>
      <c r="B1620">
        <v>1</v>
      </c>
      <c r="C1620" t="s">
        <v>784</v>
      </c>
      <c r="D1620" t="s">
        <v>794</v>
      </c>
      <c r="E1620">
        <v>21657131</v>
      </c>
      <c r="F1620">
        <v>7119941535</v>
      </c>
      <c r="G1620" t="s">
        <v>46</v>
      </c>
      <c r="H1620" t="s">
        <v>47</v>
      </c>
      <c r="I1620" t="s">
        <v>48</v>
      </c>
      <c r="J1620">
        <v>7032</v>
      </c>
      <c r="K1620" t="s">
        <v>49</v>
      </c>
      <c r="L1620">
        <v>941468</v>
      </c>
      <c r="M1620" t="s">
        <v>205</v>
      </c>
      <c r="N1620" t="s">
        <v>206</v>
      </c>
      <c r="O1620" t="s">
        <v>207</v>
      </c>
      <c r="P1620" t="s">
        <v>208</v>
      </c>
      <c r="Q1620" t="s">
        <v>54</v>
      </c>
      <c r="R1620">
        <v>101093720</v>
      </c>
      <c r="S1620" t="s">
        <v>55</v>
      </c>
      <c r="T1620" t="s">
        <v>56</v>
      </c>
      <c r="U1620" t="s">
        <v>57</v>
      </c>
      <c r="V1620">
        <v>3514.04</v>
      </c>
      <c r="W1620">
        <v>22110.19</v>
      </c>
      <c r="X1620">
        <v>20192.759999999998</v>
      </c>
      <c r="Y1620">
        <v>1</v>
      </c>
      <c r="Z1620">
        <v>1</v>
      </c>
      <c r="AA1620" s="1">
        <v>42805</v>
      </c>
      <c r="AB1620">
        <v>27000</v>
      </c>
      <c r="AC1620" t="s">
        <v>56</v>
      </c>
      <c r="AD1620" t="s">
        <v>209</v>
      </c>
    </row>
    <row r="1621" spans="1:30" x14ac:dyDescent="0.3">
      <c r="A1621">
        <v>105811</v>
      </c>
      <c r="B1621">
        <v>1</v>
      </c>
      <c r="C1621" t="s">
        <v>784</v>
      </c>
      <c r="D1621" t="s">
        <v>794</v>
      </c>
      <c r="E1621">
        <v>21657128</v>
      </c>
      <c r="F1621">
        <v>7119941533</v>
      </c>
      <c r="G1621" t="s">
        <v>46</v>
      </c>
      <c r="H1621" t="s">
        <v>47</v>
      </c>
      <c r="I1621" t="s">
        <v>48</v>
      </c>
      <c r="J1621">
        <v>7032</v>
      </c>
      <c r="K1621" t="s">
        <v>49</v>
      </c>
      <c r="L1621">
        <v>941735</v>
      </c>
      <c r="M1621" t="s">
        <v>124</v>
      </c>
      <c r="N1621" t="s">
        <v>125</v>
      </c>
      <c r="O1621" t="s">
        <v>126</v>
      </c>
      <c r="P1621" t="s">
        <v>127</v>
      </c>
      <c r="Q1621" t="s">
        <v>54</v>
      </c>
      <c r="R1621">
        <v>100894891</v>
      </c>
      <c r="S1621" t="s">
        <v>116</v>
      </c>
      <c r="T1621" t="s">
        <v>56</v>
      </c>
      <c r="U1621" t="s">
        <v>57</v>
      </c>
      <c r="V1621">
        <v>12283.33</v>
      </c>
      <c r="W1621">
        <v>21565.05</v>
      </c>
      <c r="X1621">
        <v>19693.88</v>
      </c>
      <c r="Y1621">
        <v>1</v>
      </c>
      <c r="Z1621">
        <v>1</v>
      </c>
      <c r="AA1621" s="1">
        <v>42805</v>
      </c>
      <c r="AB1621">
        <v>27000</v>
      </c>
      <c r="AC1621" t="s">
        <v>56</v>
      </c>
      <c r="AD1621" t="s">
        <v>128</v>
      </c>
    </row>
    <row r="1622" spans="1:30" x14ac:dyDescent="0.3">
      <c r="A1622">
        <v>105809</v>
      </c>
      <c r="B1622">
        <v>1</v>
      </c>
      <c r="C1622" t="s">
        <v>784</v>
      </c>
      <c r="D1622" t="s">
        <v>794</v>
      </c>
      <c r="E1622">
        <v>21657126</v>
      </c>
      <c r="F1622">
        <v>7119941531</v>
      </c>
      <c r="G1622" t="s">
        <v>46</v>
      </c>
      <c r="H1622" t="s">
        <v>47</v>
      </c>
      <c r="I1622" t="s">
        <v>48</v>
      </c>
      <c r="J1622">
        <v>7032</v>
      </c>
      <c r="K1622" t="s">
        <v>49</v>
      </c>
      <c r="L1622">
        <v>646963</v>
      </c>
      <c r="M1622" t="s">
        <v>176</v>
      </c>
      <c r="N1622" t="s">
        <v>177</v>
      </c>
      <c r="O1622" t="s">
        <v>178</v>
      </c>
      <c r="P1622" t="s">
        <v>179</v>
      </c>
      <c r="Q1622" t="s">
        <v>54</v>
      </c>
      <c r="R1622">
        <v>100214689</v>
      </c>
      <c r="S1622" t="s">
        <v>155</v>
      </c>
      <c r="T1622" t="s">
        <v>56</v>
      </c>
      <c r="U1622" t="s">
        <v>57</v>
      </c>
      <c r="V1622">
        <v>8284.9500000000007</v>
      </c>
      <c r="W1622">
        <v>21079.11</v>
      </c>
      <c r="X1622">
        <v>19314.47</v>
      </c>
      <c r="Y1622">
        <v>1</v>
      </c>
      <c r="Z1622">
        <v>1</v>
      </c>
      <c r="AA1622" s="1">
        <v>42805</v>
      </c>
      <c r="AB1622">
        <v>27000</v>
      </c>
      <c r="AC1622" t="s">
        <v>56</v>
      </c>
      <c r="AD1622" t="s">
        <v>180</v>
      </c>
    </row>
    <row r="1623" spans="1:30" x14ac:dyDescent="0.3">
      <c r="A1623">
        <v>105797</v>
      </c>
      <c r="B1623">
        <v>1</v>
      </c>
      <c r="C1623" t="s">
        <v>784</v>
      </c>
      <c r="D1623" t="s">
        <v>794</v>
      </c>
      <c r="E1623">
        <v>21657133</v>
      </c>
      <c r="F1623">
        <v>7119902404</v>
      </c>
      <c r="G1623" t="s">
        <v>46</v>
      </c>
      <c r="H1623" t="s">
        <v>47</v>
      </c>
      <c r="I1623" t="s">
        <v>48</v>
      </c>
      <c r="J1623">
        <v>7032</v>
      </c>
      <c r="K1623" t="s">
        <v>49</v>
      </c>
      <c r="L1623">
        <v>4205647</v>
      </c>
      <c r="M1623" t="s">
        <v>168</v>
      </c>
      <c r="N1623" t="s">
        <v>169</v>
      </c>
      <c r="O1623" t="s">
        <v>170</v>
      </c>
      <c r="P1623" t="s">
        <v>171</v>
      </c>
      <c r="Q1623" t="s">
        <v>54</v>
      </c>
      <c r="R1623">
        <v>101047835</v>
      </c>
      <c r="S1623" t="s">
        <v>172</v>
      </c>
      <c r="T1623" t="s">
        <v>56</v>
      </c>
      <c r="U1623" t="s">
        <v>57</v>
      </c>
      <c r="V1623">
        <v>13802.09</v>
      </c>
      <c r="W1623">
        <v>21078.22</v>
      </c>
      <c r="X1623">
        <v>19325.25</v>
      </c>
      <c r="Y1623">
        <v>1</v>
      </c>
      <c r="Z1623">
        <v>1</v>
      </c>
      <c r="AA1623" s="1">
        <v>42805</v>
      </c>
      <c r="AB1623">
        <v>27000</v>
      </c>
      <c r="AC1623" t="s">
        <v>56</v>
      </c>
      <c r="AD1623" t="s">
        <v>173</v>
      </c>
    </row>
    <row r="1624" spans="1:30" x14ac:dyDescent="0.3">
      <c r="A1624">
        <v>105945</v>
      </c>
      <c r="B1624">
        <v>1</v>
      </c>
      <c r="C1624" t="s">
        <v>784</v>
      </c>
      <c r="D1624" t="s">
        <v>795</v>
      </c>
      <c r="E1624">
        <v>21665293</v>
      </c>
      <c r="F1624">
        <v>7119942973</v>
      </c>
      <c r="G1624" t="s">
        <v>46</v>
      </c>
      <c r="H1624" t="s">
        <v>47</v>
      </c>
      <c r="I1624" t="s">
        <v>48</v>
      </c>
      <c r="J1624">
        <v>7032</v>
      </c>
      <c r="K1624" t="s">
        <v>49</v>
      </c>
      <c r="L1624">
        <v>917531</v>
      </c>
      <c r="M1624" t="s">
        <v>319</v>
      </c>
      <c r="N1624" t="s">
        <v>152</v>
      </c>
      <c r="O1624" t="s">
        <v>153</v>
      </c>
      <c r="P1624" t="s">
        <v>154</v>
      </c>
      <c r="Q1624" t="s">
        <v>54</v>
      </c>
      <c r="R1624">
        <v>100297681</v>
      </c>
      <c r="S1624" t="s">
        <v>258</v>
      </c>
      <c r="T1624" t="s">
        <v>56</v>
      </c>
      <c r="U1624" t="s">
        <v>57</v>
      </c>
      <c r="V1624">
        <v>3240.01</v>
      </c>
      <c r="W1624">
        <v>22703.54</v>
      </c>
      <c r="X1624">
        <v>20783.66</v>
      </c>
      <c r="Y1624">
        <v>1</v>
      </c>
      <c r="Z1624">
        <v>1</v>
      </c>
      <c r="AA1624" s="1">
        <v>42807</v>
      </c>
      <c r="AB1624">
        <v>27000</v>
      </c>
      <c r="AC1624" t="s">
        <v>56</v>
      </c>
      <c r="AD1624" t="s">
        <v>298</v>
      </c>
    </row>
    <row r="1625" spans="1:30" x14ac:dyDescent="0.3">
      <c r="A1625">
        <v>105944</v>
      </c>
      <c r="B1625">
        <v>1</v>
      </c>
      <c r="C1625" t="s">
        <v>784</v>
      </c>
      <c r="D1625" t="s">
        <v>795</v>
      </c>
      <c r="E1625">
        <v>21665292</v>
      </c>
      <c r="F1625">
        <v>7119942972</v>
      </c>
      <c r="G1625" t="s">
        <v>46</v>
      </c>
      <c r="H1625" t="s">
        <v>47</v>
      </c>
      <c r="I1625" t="s">
        <v>48</v>
      </c>
      <c r="J1625">
        <v>7032</v>
      </c>
      <c r="K1625" t="s">
        <v>49</v>
      </c>
      <c r="L1625">
        <v>931925</v>
      </c>
      <c r="M1625" t="s">
        <v>239</v>
      </c>
      <c r="N1625" t="s">
        <v>240</v>
      </c>
      <c r="O1625" t="s">
        <v>241</v>
      </c>
      <c r="P1625" t="s">
        <v>242</v>
      </c>
      <c r="Q1625" t="s">
        <v>54</v>
      </c>
      <c r="R1625">
        <v>100422206</v>
      </c>
      <c r="S1625" t="s">
        <v>615</v>
      </c>
      <c r="T1625" t="s">
        <v>56</v>
      </c>
      <c r="U1625" t="s">
        <v>57</v>
      </c>
      <c r="V1625">
        <v>3042.61</v>
      </c>
      <c r="W1625">
        <v>22297.63</v>
      </c>
      <c r="X1625">
        <v>20463.63</v>
      </c>
      <c r="Y1625">
        <v>1</v>
      </c>
      <c r="Z1625">
        <v>1</v>
      </c>
      <c r="AA1625" s="1">
        <v>42807</v>
      </c>
      <c r="AB1625">
        <v>27000</v>
      </c>
      <c r="AC1625" t="s">
        <v>56</v>
      </c>
      <c r="AD1625" t="s">
        <v>686</v>
      </c>
    </row>
    <row r="1626" spans="1:30" x14ac:dyDescent="0.3">
      <c r="A1626">
        <v>105941</v>
      </c>
      <c r="B1626">
        <v>1</v>
      </c>
      <c r="C1626" t="s">
        <v>784</v>
      </c>
      <c r="D1626" t="s">
        <v>795</v>
      </c>
      <c r="E1626">
        <v>21665269</v>
      </c>
      <c r="F1626">
        <v>7119942969</v>
      </c>
      <c r="G1626" t="s">
        <v>46</v>
      </c>
      <c r="H1626" t="s">
        <v>47</v>
      </c>
      <c r="I1626" t="s">
        <v>48</v>
      </c>
      <c r="J1626">
        <v>7032</v>
      </c>
      <c r="K1626" t="s">
        <v>49</v>
      </c>
      <c r="L1626">
        <v>915409</v>
      </c>
      <c r="M1626" t="s">
        <v>247</v>
      </c>
      <c r="N1626" t="s">
        <v>248</v>
      </c>
      <c r="O1626" t="s">
        <v>249</v>
      </c>
      <c r="P1626" t="s">
        <v>250</v>
      </c>
      <c r="Q1626" t="s">
        <v>54</v>
      </c>
      <c r="R1626">
        <v>100422206</v>
      </c>
      <c r="S1626" t="s">
        <v>615</v>
      </c>
      <c r="T1626" t="s">
        <v>56</v>
      </c>
      <c r="U1626" t="s">
        <v>57</v>
      </c>
      <c r="V1626">
        <v>4502.6899999999996</v>
      </c>
      <c r="W1626">
        <v>20853.93</v>
      </c>
      <c r="X1626">
        <v>19074.28</v>
      </c>
      <c r="Y1626">
        <v>1</v>
      </c>
      <c r="Z1626">
        <v>1</v>
      </c>
      <c r="AA1626" s="1">
        <v>42807</v>
      </c>
      <c r="AB1626">
        <v>27000</v>
      </c>
      <c r="AC1626" t="s">
        <v>56</v>
      </c>
      <c r="AD1626" t="s">
        <v>634</v>
      </c>
    </row>
    <row r="1627" spans="1:30" x14ac:dyDescent="0.3">
      <c r="A1627">
        <v>107133</v>
      </c>
      <c r="B1627">
        <v>1</v>
      </c>
      <c r="C1627" t="s">
        <v>784</v>
      </c>
      <c r="D1627" t="s">
        <v>796</v>
      </c>
      <c r="E1627">
        <v>21679184</v>
      </c>
      <c r="F1627">
        <v>7120031405</v>
      </c>
      <c r="G1627" t="s">
        <v>46</v>
      </c>
      <c r="H1627" t="s">
        <v>47</v>
      </c>
      <c r="I1627" t="s">
        <v>48</v>
      </c>
      <c r="J1627">
        <v>7032</v>
      </c>
      <c r="K1627" t="s">
        <v>49</v>
      </c>
      <c r="L1627">
        <v>3091654</v>
      </c>
      <c r="M1627" t="s">
        <v>364</v>
      </c>
      <c r="N1627" t="s">
        <v>365</v>
      </c>
      <c r="O1627" t="s">
        <v>207</v>
      </c>
      <c r="P1627" t="s">
        <v>208</v>
      </c>
      <c r="Q1627" t="s">
        <v>54</v>
      </c>
      <c r="R1627">
        <v>100223303</v>
      </c>
      <c r="S1627" t="s">
        <v>64</v>
      </c>
      <c r="T1627" t="s">
        <v>56</v>
      </c>
      <c r="U1627" t="s">
        <v>57</v>
      </c>
      <c r="V1627">
        <v>3313.89</v>
      </c>
      <c r="W1627">
        <v>23259.47</v>
      </c>
      <c r="X1627">
        <v>21348.54</v>
      </c>
      <c r="Y1627">
        <v>1</v>
      </c>
      <c r="Z1627">
        <v>1</v>
      </c>
      <c r="AA1627" s="1">
        <v>42808</v>
      </c>
      <c r="AB1627">
        <v>27000</v>
      </c>
      <c r="AC1627" t="s">
        <v>56</v>
      </c>
      <c r="AD1627" t="s">
        <v>366</v>
      </c>
    </row>
    <row r="1628" spans="1:30" x14ac:dyDescent="0.3">
      <c r="A1628">
        <v>106644</v>
      </c>
      <c r="B1628">
        <v>1</v>
      </c>
      <c r="C1628" t="s">
        <v>784</v>
      </c>
      <c r="D1628" t="s">
        <v>796</v>
      </c>
      <c r="E1628">
        <v>21678569</v>
      </c>
      <c r="F1628">
        <v>7119893040</v>
      </c>
      <c r="G1628" t="s">
        <v>46</v>
      </c>
      <c r="H1628" t="s">
        <v>47</v>
      </c>
      <c r="I1628" t="s">
        <v>48</v>
      </c>
      <c r="J1628">
        <v>7032</v>
      </c>
      <c r="K1628" t="s">
        <v>49</v>
      </c>
      <c r="L1628">
        <v>4072295</v>
      </c>
      <c r="M1628" t="s">
        <v>377</v>
      </c>
      <c r="N1628" t="s">
        <v>225</v>
      </c>
      <c r="O1628" t="s">
        <v>207</v>
      </c>
      <c r="P1628" t="s">
        <v>208</v>
      </c>
      <c r="Q1628" t="s">
        <v>54</v>
      </c>
      <c r="R1628">
        <v>100223303</v>
      </c>
      <c r="S1628" t="s">
        <v>64</v>
      </c>
      <c r="T1628" t="s">
        <v>56</v>
      </c>
      <c r="U1628" t="s">
        <v>57</v>
      </c>
      <c r="V1628">
        <v>3353.81</v>
      </c>
      <c r="W1628">
        <v>22926.03</v>
      </c>
      <c r="X1628">
        <v>21040.75</v>
      </c>
      <c r="Y1628">
        <v>1</v>
      </c>
      <c r="Z1628">
        <v>1</v>
      </c>
      <c r="AA1628" s="1">
        <v>42808</v>
      </c>
      <c r="AB1628">
        <v>27000</v>
      </c>
      <c r="AC1628" t="s">
        <v>56</v>
      </c>
      <c r="AD1628" t="s">
        <v>689</v>
      </c>
    </row>
    <row r="1629" spans="1:30" x14ac:dyDescent="0.3">
      <c r="A1629">
        <v>107139</v>
      </c>
      <c r="B1629">
        <v>1</v>
      </c>
      <c r="C1629" t="s">
        <v>784</v>
      </c>
      <c r="D1629" t="s">
        <v>796</v>
      </c>
      <c r="E1629">
        <v>21679190</v>
      </c>
      <c r="F1629">
        <v>7120031411</v>
      </c>
      <c r="G1629" t="s">
        <v>46</v>
      </c>
      <c r="H1629" t="s">
        <v>47</v>
      </c>
      <c r="I1629" t="s">
        <v>48</v>
      </c>
      <c r="J1629">
        <v>7032</v>
      </c>
      <c r="K1629" t="s">
        <v>49</v>
      </c>
      <c r="L1629">
        <v>4119717</v>
      </c>
      <c r="M1629" t="s">
        <v>309</v>
      </c>
      <c r="N1629" t="s">
        <v>310</v>
      </c>
      <c r="O1629" t="s">
        <v>311</v>
      </c>
      <c r="P1629" t="s">
        <v>312</v>
      </c>
      <c r="Q1629" t="s">
        <v>54</v>
      </c>
      <c r="R1629">
        <v>100223303</v>
      </c>
      <c r="S1629" t="s">
        <v>64</v>
      </c>
      <c r="T1629" t="s">
        <v>56</v>
      </c>
      <c r="U1629" t="s">
        <v>57</v>
      </c>
      <c r="V1629">
        <v>4866.1400000000003</v>
      </c>
      <c r="W1629">
        <v>22917</v>
      </c>
      <c r="X1629">
        <v>21107.37</v>
      </c>
      <c r="Y1629">
        <v>1</v>
      </c>
      <c r="Z1629">
        <v>1</v>
      </c>
      <c r="AA1629" s="1">
        <v>42808</v>
      </c>
      <c r="AB1629">
        <v>27000</v>
      </c>
      <c r="AC1629" t="s">
        <v>56</v>
      </c>
      <c r="AD1629" t="s">
        <v>313</v>
      </c>
    </row>
    <row r="1630" spans="1:30" x14ac:dyDescent="0.3">
      <c r="A1630">
        <v>107134</v>
      </c>
      <c r="B1630">
        <v>1</v>
      </c>
      <c r="C1630" t="s">
        <v>784</v>
      </c>
      <c r="D1630" t="s">
        <v>796</v>
      </c>
      <c r="E1630">
        <v>21679185</v>
      </c>
      <c r="F1630">
        <v>7120031406</v>
      </c>
      <c r="G1630" t="s">
        <v>46</v>
      </c>
      <c r="H1630" t="s">
        <v>47</v>
      </c>
      <c r="I1630" t="s">
        <v>48</v>
      </c>
      <c r="J1630">
        <v>7032</v>
      </c>
      <c r="K1630" t="s">
        <v>49</v>
      </c>
      <c r="L1630">
        <v>1933857</v>
      </c>
      <c r="M1630" t="s">
        <v>82</v>
      </c>
      <c r="N1630" t="s">
        <v>83</v>
      </c>
      <c r="O1630" t="s">
        <v>84</v>
      </c>
      <c r="P1630" t="s">
        <v>85</v>
      </c>
      <c r="Q1630" t="s">
        <v>54</v>
      </c>
      <c r="R1630">
        <v>100994845</v>
      </c>
      <c r="S1630" t="s">
        <v>86</v>
      </c>
      <c r="T1630" t="s">
        <v>56</v>
      </c>
      <c r="U1630" t="s">
        <v>57</v>
      </c>
      <c r="V1630">
        <v>10806.45</v>
      </c>
      <c r="W1630">
        <v>22899.75</v>
      </c>
      <c r="X1630">
        <v>19512.18</v>
      </c>
      <c r="Y1630">
        <v>1</v>
      </c>
      <c r="Z1630">
        <v>1</v>
      </c>
      <c r="AA1630" s="1">
        <v>42808</v>
      </c>
      <c r="AB1630">
        <v>27000</v>
      </c>
      <c r="AC1630" t="s">
        <v>56</v>
      </c>
      <c r="AD1630" t="s">
        <v>87</v>
      </c>
    </row>
    <row r="1631" spans="1:30" x14ac:dyDescent="0.3">
      <c r="A1631">
        <v>107810</v>
      </c>
      <c r="B1631">
        <v>1</v>
      </c>
      <c r="C1631" t="s">
        <v>784</v>
      </c>
      <c r="D1631" t="s">
        <v>797</v>
      </c>
      <c r="E1631">
        <v>21690278</v>
      </c>
      <c r="F1631">
        <v>7120066520</v>
      </c>
      <c r="G1631" t="s">
        <v>46</v>
      </c>
      <c r="H1631" t="s">
        <v>47</v>
      </c>
      <c r="I1631" t="s">
        <v>48</v>
      </c>
      <c r="J1631">
        <v>7032</v>
      </c>
      <c r="K1631" t="s">
        <v>49</v>
      </c>
      <c r="L1631">
        <v>659338</v>
      </c>
      <c r="M1631" t="s">
        <v>50</v>
      </c>
      <c r="N1631" t="s">
        <v>51</v>
      </c>
      <c r="O1631" t="s">
        <v>52</v>
      </c>
      <c r="P1631" t="s">
        <v>53</v>
      </c>
      <c r="Q1631" t="s">
        <v>54</v>
      </c>
      <c r="R1631">
        <v>101093720</v>
      </c>
      <c r="S1631" t="s">
        <v>55</v>
      </c>
      <c r="T1631" t="s">
        <v>56</v>
      </c>
      <c r="U1631" t="s">
        <v>57</v>
      </c>
      <c r="V1631">
        <v>1683.12</v>
      </c>
      <c r="W1631">
        <v>23919.8</v>
      </c>
      <c r="X1631">
        <v>22296</v>
      </c>
      <c r="Y1631">
        <v>1</v>
      </c>
      <c r="Z1631">
        <v>1</v>
      </c>
      <c r="AA1631" s="1">
        <v>42809</v>
      </c>
      <c r="AB1631">
        <v>27000</v>
      </c>
      <c r="AC1631" t="s">
        <v>56</v>
      </c>
      <c r="AD1631" t="s">
        <v>220</v>
      </c>
    </row>
    <row r="1632" spans="1:30" x14ac:dyDescent="0.3">
      <c r="A1632">
        <v>107572</v>
      </c>
      <c r="B1632">
        <v>1</v>
      </c>
      <c r="C1632" t="s">
        <v>784</v>
      </c>
      <c r="D1632" t="s">
        <v>797</v>
      </c>
      <c r="E1632">
        <v>21691028</v>
      </c>
      <c r="F1632">
        <v>7120038237</v>
      </c>
      <c r="G1632" t="s">
        <v>46</v>
      </c>
      <c r="H1632" t="s">
        <v>47</v>
      </c>
      <c r="I1632" t="s">
        <v>48</v>
      </c>
      <c r="J1632">
        <v>7032</v>
      </c>
      <c r="K1632" t="s">
        <v>49</v>
      </c>
      <c r="L1632">
        <v>917531</v>
      </c>
      <c r="M1632" t="s">
        <v>319</v>
      </c>
      <c r="N1632" t="s">
        <v>152</v>
      </c>
      <c r="O1632" t="s">
        <v>153</v>
      </c>
      <c r="P1632" t="s">
        <v>154</v>
      </c>
      <c r="Q1632" t="s">
        <v>54</v>
      </c>
      <c r="R1632">
        <v>100214689</v>
      </c>
      <c r="S1632" t="s">
        <v>155</v>
      </c>
      <c r="T1632" t="s">
        <v>56</v>
      </c>
      <c r="U1632" t="s">
        <v>57</v>
      </c>
      <c r="V1632">
        <v>3692.2</v>
      </c>
      <c r="W1632">
        <v>23444.7</v>
      </c>
      <c r="X1632">
        <v>21591.95</v>
      </c>
      <c r="Y1632">
        <v>1</v>
      </c>
      <c r="Z1632">
        <v>1</v>
      </c>
      <c r="AA1632" s="1">
        <v>42809</v>
      </c>
      <c r="AB1632">
        <v>27000</v>
      </c>
      <c r="AC1632" t="s">
        <v>56</v>
      </c>
      <c r="AD1632" t="s">
        <v>156</v>
      </c>
    </row>
    <row r="1633" spans="1:30" x14ac:dyDescent="0.3">
      <c r="A1633">
        <v>107811</v>
      </c>
      <c r="B1633">
        <v>1</v>
      </c>
      <c r="C1633" t="s">
        <v>784</v>
      </c>
      <c r="D1633" t="s">
        <v>797</v>
      </c>
      <c r="E1633">
        <v>21690279</v>
      </c>
      <c r="F1633">
        <v>7120066521</v>
      </c>
      <c r="G1633" t="s">
        <v>46</v>
      </c>
      <c r="H1633" t="s">
        <v>47</v>
      </c>
      <c r="I1633" t="s">
        <v>48</v>
      </c>
      <c r="J1633">
        <v>7032</v>
      </c>
      <c r="K1633" t="s">
        <v>49</v>
      </c>
      <c r="L1633">
        <v>4119717</v>
      </c>
      <c r="M1633" t="s">
        <v>309</v>
      </c>
      <c r="N1633" t="s">
        <v>310</v>
      </c>
      <c r="O1633" t="s">
        <v>311</v>
      </c>
      <c r="P1633" t="s">
        <v>312</v>
      </c>
      <c r="Q1633" t="s">
        <v>54</v>
      </c>
      <c r="R1633">
        <v>100223303</v>
      </c>
      <c r="S1633" t="s">
        <v>64</v>
      </c>
      <c r="T1633" t="s">
        <v>56</v>
      </c>
      <c r="U1633" t="s">
        <v>57</v>
      </c>
      <c r="V1633">
        <v>4866.1400000000003</v>
      </c>
      <c r="W1633">
        <v>23207.9</v>
      </c>
      <c r="X1633">
        <v>21284.28</v>
      </c>
      <c r="Y1633">
        <v>1</v>
      </c>
      <c r="Z1633">
        <v>1</v>
      </c>
      <c r="AA1633" s="1">
        <v>42809</v>
      </c>
      <c r="AB1633">
        <v>27000</v>
      </c>
      <c r="AC1633" t="s">
        <v>56</v>
      </c>
      <c r="AD1633" t="s">
        <v>313</v>
      </c>
    </row>
    <row r="1634" spans="1:30" x14ac:dyDescent="0.3">
      <c r="A1634">
        <v>107801</v>
      </c>
      <c r="B1634">
        <v>1</v>
      </c>
      <c r="C1634" t="s">
        <v>784</v>
      </c>
      <c r="D1634" t="s">
        <v>797</v>
      </c>
      <c r="E1634">
        <v>21690146</v>
      </c>
      <c r="F1634">
        <v>7120066124</v>
      </c>
      <c r="G1634" t="s">
        <v>46</v>
      </c>
      <c r="H1634" t="s">
        <v>47</v>
      </c>
      <c r="I1634" t="s">
        <v>48</v>
      </c>
      <c r="J1634">
        <v>7032</v>
      </c>
      <c r="K1634" t="s">
        <v>49</v>
      </c>
      <c r="L1634">
        <v>3965425</v>
      </c>
      <c r="M1634" t="s">
        <v>151</v>
      </c>
      <c r="N1634" t="s">
        <v>152</v>
      </c>
      <c r="O1634" t="s">
        <v>153</v>
      </c>
      <c r="P1634" t="s">
        <v>154</v>
      </c>
      <c r="Q1634" t="s">
        <v>54</v>
      </c>
      <c r="R1634">
        <v>100297681</v>
      </c>
      <c r="S1634" t="s">
        <v>258</v>
      </c>
      <c r="T1634" t="s">
        <v>56</v>
      </c>
      <c r="U1634" t="s">
        <v>57</v>
      </c>
      <c r="V1634">
        <v>3240.01</v>
      </c>
      <c r="W1634">
        <v>22546.44</v>
      </c>
      <c r="X1634">
        <v>20673.02</v>
      </c>
      <c r="Y1634">
        <v>1</v>
      </c>
      <c r="Z1634">
        <v>1</v>
      </c>
      <c r="AA1634" s="1">
        <v>42809</v>
      </c>
      <c r="AB1634">
        <v>27000</v>
      </c>
      <c r="AC1634" t="s">
        <v>56</v>
      </c>
      <c r="AD1634" t="s">
        <v>298</v>
      </c>
    </row>
    <row r="1635" spans="1:30" x14ac:dyDescent="0.3">
      <c r="A1635">
        <v>107795</v>
      </c>
      <c r="B1635">
        <v>1</v>
      </c>
      <c r="C1635" t="s">
        <v>784</v>
      </c>
      <c r="D1635" t="s">
        <v>797</v>
      </c>
      <c r="E1635">
        <v>21690455</v>
      </c>
      <c r="F1635">
        <v>7120065205</v>
      </c>
      <c r="G1635" t="s">
        <v>46</v>
      </c>
      <c r="H1635" t="s">
        <v>47</v>
      </c>
      <c r="I1635" t="s">
        <v>48</v>
      </c>
      <c r="J1635">
        <v>7032</v>
      </c>
      <c r="K1635" t="s">
        <v>49</v>
      </c>
      <c r="L1635">
        <v>4119717</v>
      </c>
      <c r="M1635" t="s">
        <v>309</v>
      </c>
      <c r="N1635" t="s">
        <v>310</v>
      </c>
      <c r="O1635" t="s">
        <v>311</v>
      </c>
      <c r="P1635" t="s">
        <v>312</v>
      </c>
      <c r="Q1635" t="s">
        <v>54</v>
      </c>
      <c r="R1635">
        <v>100223303</v>
      </c>
      <c r="S1635" t="s">
        <v>64</v>
      </c>
      <c r="T1635" t="s">
        <v>56</v>
      </c>
      <c r="U1635" t="s">
        <v>57</v>
      </c>
      <c r="V1635">
        <v>4866.1400000000003</v>
      </c>
      <c r="W1635">
        <v>22066.84</v>
      </c>
      <c r="X1635">
        <v>20237.23</v>
      </c>
      <c r="Y1635">
        <v>1</v>
      </c>
      <c r="Z1635">
        <v>1</v>
      </c>
      <c r="AA1635" s="1">
        <v>42809</v>
      </c>
      <c r="AB1635">
        <v>27000</v>
      </c>
      <c r="AC1635" t="s">
        <v>56</v>
      </c>
      <c r="AD1635" t="s">
        <v>313</v>
      </c>
    </row>
    <row r="1636" spans="1:30" x14ac:dyDescent="0.3">
      <c r="A1636">
        <v>107565</v>
      </c>
      <c r="B1636">
        <v>1</v>
      </c>
      <c r="C1636" t="s">
        <v>784</v>
      </c>
      <c r="D1636" t="s">
        <v>797</v>
      </c>
      <c r="E1636">
        <v>21690457</v>
      </c>
      <c r="F1636">
        <v>7120036481</v>
      </c>
      <c r="G1636" t="s">
        <v>46</v>
      </c>
      <c r="H1636" t="s">
        <v>47</v>
      </c>
      <c r="I1636" t="s">
        <v>48</v>
      </c>
      <c r="J1636">
        <v>7032</v>
      </c>
      <c r="K1636" t="s">
        <v>49</v>
      </c>
      <c r="L1636">
        <v>916295</v>
      </c>
      <c r="M1636" t="s">
        <v>293</v>
      </c>
      <c r="N1636" t="s">
        <v>294</v>
      </c>
      <c r="O1636" t="s">
        <v>263</v>
      </c>
      <c r="P1636" t="s">
        <v>264</v>
      </c>
      <c r="Q1636" t="s">
        <v>54</v>
      </c>
      <c r="R1636">
        <v>100422206</v>
      </c>
      <c r="S1636" t="s">
        <v>615</v>
      </c>
      <c r="T1636" t="s">
        <v>56</v>
      </c>
      <c r="U1636" t="s">
        <v>57</v>
      </c>
      <c r="V1636">
        <v>3668.14</v>
      </c>
      <c r="W1636">
        <v>21961.68</v>
      </c>
      <c r="X1636">
        <v>20117.38</v>
      </c>
      <c r="Y1636">
        <v>1</v>
      </c>
      <c r="Z1636">
        <v>1</v>
      </c>
      <c r="AA1636" s="1">
        <v>42809</v>
      </c>
      <c r="AB1636">
        <v>27000</v>
      </c>
      <c r="AC1636" t="s">
        <v>56</v>
      </c>
      <c r="AD1636" t="s">
        <v>700</v>
      </c>
    </row>
    <row r="1637" spans="1:30" x14ac:dyDescent="0.3">
      <c r="A1637">
        <v>107566</v>
      </c>
      <c r="B1637">
        <v>1</v>
      </c>
      <c r="C1637" t="s">
        <v>784</v>
      </c>
      <c r="D1637" t="s">
        <v>797</v>
      </c>
      <c r="E1637">
        <v>21690458</v>
      </c>
      <c r="F1637">
        <v>7120036482</v>
      </c>
      <c r="G1637" t="s">
        <v>46</v>
      </c>
      <c r="H1637" t="s">
        <v>47</v>
      </c>
      <c r="I1637" t="s">
        <v>48</v>
      </c>
      <c r="J1637">
        <v>7032</v>
      </c>
      <c r="K1637" t="s">
        <v>49</v>
      </c>
      <c r="L1637">
        <v>942421</v>
      </c>
      <c r="M1637" t="s">
        <v>261</v>
      </c>
      <c r="N1637" t="s">
        <v>262</v>
      </c>
      <c r="O1637" t="s">
        <v>263</v>
      </c>
      <c r="P1637" t="s">
        <v>264</v>
      </c>
      <c r="Q1637" t="s">
        <v>54</v>
      </c>
      <c r="R1637">
        <v>100422206</v>
      </c>
      <c r="S1637" t="s">
        <v>615</v>
      </c>
      <c r="T1637" t="s">
        <v>56</v>
      </c>
      <c r="U1637" t="s">
        <v>57</v>
      </c>
      <c r="V1637">
        <v>3221.59</v>
      </c>
      <c r="W1637">
        <v>21850.43</v>
      </c>
      <c r="X1637">
        <v>20081.060000000001</v>
      </c>
      <c r="Y1637">
        <v>1</v>
      </c>
      <c r="Z1637">
        <v>1</v>
      </c>
      <c r="AA1637" s="1">
        <v>42809</v>
      </c>
      <c r="AB1637">
        <v>27000</v>
      </c>
      <c r="AC1637" t="s">
        <v>56</v>
      </c>
      <c r="AD1637" t="s">
        <v>695</v>
      </c>
    </row>
    <row r="1638" spans="1:30" x14ac:dyDescent="0.3">
      <c r="A1638">
        <v>107812</v>
      </c>
      <c r="B1638">
        <v>1</v>
      </c>
      <c r="C1638" t="s">
        <v>784</v>
      </c>
      <c r="D1638" t="s">
        <v>797</v>
      </c>
      <c r="E1638">
        <v>21690452</v>
      </c>
      <c r="F1638">
        <v>7120066535</v>
      </c>
      <c r="G1638" t="s">
        <v>46</v>
      </c>
      <c r="H1638" t="s">
        <v>47</v>
      </c>
      <c r="I1638" t="s">
        <v>48</v>
      </c>
      <c r="J1638">
        <v>7032</v>
      </c>
      <c r="K1638" t="s">
        <v>49</v>
      </c>
      <c r="L1638">
        <v>4131606</v>
      </c>
      <c r="M1638" t="s">
        <v>269</v>
      </c>
      <c r="N1638" t="s">
        <v>270</v>
      </c>
      <c r="O1638" t="s">
        <v>126</v>
      </c>
      <c r="P1638" t="s">
        <v>127</v>
      </c>
      <c r="Q1638" t="s">
        <v>54</v>
      </c>
      <c r="R1638">
        <v>100994845</v>
      </c>
      <c r="S1638" t="s">
        <v>86</v>
      </c>
      <c r="T1638" t="s">
        <v>56</v>
      </c>
      <c r="U1638" t="s">
        <v>57</v>
      </c>
      <c r="V1638">
        <v>12517.47</v>
      </c>
      <c r="W1638">
        <v>21551.31</v>
      </c>
      <c r="X1638">
        <v>19747.009999999998</v>
      </c>
      <c r="Y1638">
        <v>1</v>
      </c>
      <c r="Z1638">
        <v>1</v>
      </c>
      <c r="AA1638" s="1">
        <v>42809</v>
      </c>
      <c r="AB1638">
        <v>27000</v>
      </c>
      <c r="AC1638" t="s">
        <v>56</v>
      </c>
      <c r="AD1638" t="s">
        <v>705</v>
      </c>
    </row>
    <row r="1639" spans="1:30" x14ac:dyDescent="0.3">
      <c r="A1639">
        <v>107799</v>
      </c>
      <c r="B1639">
        <v>1</v>
      </c>
      <c r="C1639" t="s">
        <v>784</v>
      </c>
      <c r="D1639" t="s">
        <v>797</v>
      </c>
      <c r="E1639">
        <v>21690144</v>
      </c>
      <c r="F1639">
        <v>7120066122</v>
      </c>
      <c r="G1639" t="s">
        <v>46</v>
      </c>
      <c r="H1639" t="s">
        <v>47</v>
      </c>
      <c r="I1639" t="s">
        <v>48</v>
      </c>
      <c r="J1639">
        <v>7032</v>
      </c>
      <c r="K1639" t="s">
        <v>49</v>
      </c>
      <c r="L1639">
        <v>5097777</v>
      </c>
      <c r="M1639" t="s">
        <v>399</v>
      </c>
      <c r="N1639" t="s">
        <v>400</v>
      </c>
      <c r="O1639" t="s">
        <v>99</v>
      </c>
      <c r="P1639" t="s">
        <v>100</v>
      </c>
      <c r="Q1639" t="s">
        <v>54</v>
      </c>
      <c r="R1639">
        <v>100994845</v>
      </c>
      <c r="S1639" t="s">
        <v>86</v>
      </c>
      <c r="T1639" t="s">
        <v>56</v>
      </c>
      <c r="U1639" t="s">
        <v>57</v>
      </c>
      <c r="V1639">
        <v>6754.03</v>
      </c>
      <c r="W1639">
        <v>20797.009999999998</v>
      </c>
      <c r="X1639">
        <v>18937.060000000001</v>
      </c>
      <c r="Y1639">
        <v>1</v>
      </c>
      <c r="Z1639">
        <v>1</v>
      </c>
      <c r="AA1639" s="1">
        <v>42809</v>
      </c>
      <c r="AB1639">
        <v>27000</v>
      </c>
      <c r="AC1639" t="s">
        <v>56</v>
      </c>
      <c r="AD1639" t="s">
        <v>401</v>
      </c>
    </row>
    <row r="1640" spans="1:30" x14ac:dyDescent="0.3">
      <c r="A1640">
        <v>107794</v>
      </c>
      <c r="B1640">
        <v>1</v>
      </c>
      <c r="C1640" t="s">
        <v>784</v>
      </c>
      <c r="D1640" t="s">
        <v>797</v>
      </c>
      <c r="E1640">
        <v>21690454</v>
      </c>
      <c r="F1640">
        <v>7120065204</v>
      </c>
      <c r="G1640" t="s">
        <v>46</v>
      </c>
      <c r="H1640" t="s">
        <v>47</v>
      </c>
      <c r="I1640" t="s">
        <v>48</v>
      </c>
      <c r="J1640">
        <v>7032</v>
      </c>
      <c r="K1640" t="s">
        <v>49</v>
      </c>
      <c r="L1640">
        <v>1301428</v>
      </c>
      <c r="M1640" t="s">
        <v>395</v>
      </c>
      <c r="N1640" t="s">
        <v>396</v>
      </c>
      <c r="O1640" t="s">
        <v>99</v>
      </c>
      <c r="P1640" t="s">
        <v>100</v>
      </c>
      <c r="Q1640" t="s">
        <v>54</v>
      </c>
      <c r="R1640">
        <v>100894891</v>
      </c>
      <c r="S1640" t="s">
        <v>116</v>
      </c>
      <c r="T1640" t="s">
        <v>56</v>
      </c>
      <c r="U1640" t="s">
        <v>57</v>
      </c>
      <c r="V1640">
        <v>7674.38</v>
      </c>
      <c r="W1640">
        <v>20557.32</v>
      </c>
      <c r="X1640">
        <v>18767.28</v>
      </c>
      <c r="Y1640">
        <v>1</v>
      </c>
      <c r="Z1640">
        <v>1</v>
      </c>
      <c r="AA1640" s="1">
        <v>42809</v>
      </c>
      <c r="AB1640">
        <v>27000</v>
      </c>
      <c r="AC1640" t="s">
        <v>56</v>
      </c>
      <c r="AD1640" t="s">
        <v>532</v>
      </c>
    </row>
    <row r="1641" spans="1:30" x14ac:dyDescent="0.3">
      <c r="A1641">
        <v>107554</v>
      </c>
      <c r="B1641">
        <v>1</v>
      </c>
      <c r="C1641" t="s">
        <v>784</v>
      </c>
      <c r="D1641" t="s">
        <v>797</v>
      </c>
      <c r="E1641">
        <v>21690280</v>
      </c>
      <c r="F1641">
        <v>7120035708</v>
      </c>
      <c r="G1641" t="s">
        <v>46</v>
      </c>
      <c r="H1641" t="s">
        <v>47</v>
      </c>
      <c r="I1641" t="s">
        <v>48</v>
      </c>
      <c r="J1641">
        <v>7032</v>
      </c>
      <c r="K1641" t="s">
        <v>49</v>
      </c>
      <c r="L1641">
        <v>940117</v>
      </c>
      <c r="M1641" t="s">
        <v>69</v>
      </c>
      <c r="N1641" t="s">
        <v>70</v>
      </c>
      <c r="O1641" t="s">
        <v>71</v>
      </c>
      <c r="P1641" t="s">
        <v>72</v>
      </c>
      <c r="Q1641" t="s">
        <v>54</v>
      </c>
      <c r="R1641">
        <v>100994845</v>
      </c>
      <c r="S1641" t="s">
        <v>86</v>
      </c>
      <c r="T1641" t="s">
        <v>56</v>
      </c>
      <c r="U1641" t="s">
        <v>57</v>
      </c>
      <c r="V1641">
        <v>10986.56</v>
      </c>
      <c r="W1641">
        <v>20233.5</v>
      </c>
      <c r="X1641">
        <v>18231.2</v>
      </c>
      <c r="Y1641">
        <v>1</v>
      </c>
      <c r="Z1641">
        <v>1</v>
      </c>
      <c r="AA1641" s="1">
        <v>42809</v>
      </c>
      <c r="AB1641">
        <v>27000</v>
      </c>
      <c r="AC1641" t="s">
        <v>56</v>
      </c>
      <c r="AD1641" t="s">
        <v>236</v>
      </c>
    </row>
    <row r="1642" spans="1:30" x14ac:dyDescent="0.3">
      <c r="A1642">
        <v>107919</v>
      </c>
      <c r="B1642">
        <v>1</v>
      </c>
      <c r="C1642" t="s">
        <v>784</v>
      </c>
      <c r="D1642" t="s">
        <v>798</v>
      </c>
      <c r="E1642">
        <v>21701642</v>
      </c>
      <c r="F1642">
        <v>7119999888</v>
      </c>
      <c r="G1642" t="s">
        <v>46</v>
      </c>
      <c r="H1642" t="s">
        <v>47</v>
      </c>
      <c r="I1642" t="s">
        <v>48</v>
      </c>
      <c r="J1642">
        <v>7032</v>
      </c>
      <c r="K1642" t="s">
        <v>49</v>
      </c>
      <c r="L1642">
        <v>659338</v>
      </c>
      <c r="M1642" t="s">
        <v>50</v>
      </c>
      <c r="N1642" t="s">
        <v>51</v>
      </c>
      <c r="O1642" t="s">
        <v>52</v>
      </c>
      <c r="P1642" t="s">
        <v>53</v>
      </c>
      <c r="Q1642" t="s">
        <v>54</v>
      </c>
      <c r="R1642">
        <v>101093720</v>
      </c>
      <c r="S1642" t="s">
        <v>55</v>
      </c>
      <c r="T1642" t="s">
        <v>56</v>
      </c>
      <c r="U1642" t="s">
        <v>57</v>
      </c>
      <c r="V1642">
        <v>1683.12</v>
      </c>
      <c r="W1642">
        <v>24022</v>
      </c>
      <c r="X1642">
        <v>22248</v>
      </c>
      <c r="Y1642">
        <v>1</v>
      </c>
      <c r="Z1642">
        <v>1</v>
      </c>
      <c r="AA1642" s="1">
        <v>42810</v>
      </c>
      <c r="AB1642">
        <v>27000</v>
      </c>
      <c r="AC1642" t="s">
        <v>56</v>
      </c>
      <c r="AD1642" t="s">
        <v>220</v>
      </c>
    </row>
    <row r="1643" spans="1:30" x14ac:dyDescent="0.3">
      <c r="A1643">
        <v>108183</v>
      </c>
      <c r="B1643">
        <v>1</v>
      </c>
      <c r="C1643" t="s">
        <v>784</v>
      </c>
      <c r="D1643" t="s">
        <v>798</v>
      </c>
      <c r="E1643">
        <v>21701643</v>
      </c>
      <c r="F1643">
        <v>7120083091</v>
      </c>
      <c r="G1643" t="s">
        <v>46</v>
      </c>
      <c r="H1643" t="s">
        <v>47</v>
      </c>
      <c r="I1643" t="s">
        <v>48</v>
      </c>
      <c r="J1643">
        <v>7032</v>
      </c>
      <c r="K1643" t="s">
        <v>49</v>
      </c>
      <c r="L1643">
        <v>659338</v>
      </c>
      <c r="M1643" t="s">
        <v>50</v>
      </c>
      <c r="N1643" t="s">
        <v>51</v>
      </c>
      <c r="O1643" t="s">
        <v>52</v>
      </c>
      <c r="P1643" t="s">
        <v>53</v>
      </c>
      <c r="Q1643" t="s">
        <v>54</v>
      </c>
      <c r="R1643">
        <v>101093720</v>
      </c>
      <c r="S1643" t="s">
        <v>55</v>
      </c>
      <c r="T1643" t="s">
        <v>56</v>
      </c>
      <c r="U1643" t="s">
        <v>57</v>
      </c>
      <c r="V1643">
        <v>1683.12</v>
      </c>
      <c r="W1643">
        <v>23952.799999999999</v>
      </c>
      <c r="X1643">
        <v>22297.200000000001</v>
      </c>
      <c r="Y1643">
        <v>1</v>
      </c>
      <c r="Z1643">
        <v>1</v>
      </c>
      <c r="AA1643" s="1">
        <v>42810</v>
      </c>
      <c r="AB1643">
        <v>27000</v>
      </c>
      <c r="AC1643" t="s">
        <v>56</v>
      </c>
      <c r="AD1643" t="s">
        <v>220</v>
      </c>
    </row>
    <row r="1644" spans="1:30" x14ac:dyDescent="0.3">
      <c r="A1644">
        <v>108107</v>
      </c>
      <c r="B1644">
        <v>1</v>
      </c>
      <c r="C1644" t="s">
        <v>784</v>
      </c>
      <c r="D1644" t="s">
        <v>798</v>
      </c>
      <c r="E1644">
        <v>21701646</v>
      </c>
      <c r="F1644">
        <v>7120069903</v>
      </c>
      <c r="G1644" t="s">
        <v>46</v>
      </c>
      <c r="H1644" t="s">
        <v>47</v>
      </c>
      <c r="I1644" t="s">
        <v>48</v>
      </c>
      <c r="J1644">
        <v>7032</v>
      </c>
      <c r="K1644" t="s">
        <v>49</v>
      </c>
      <c r="L1644">
        <v>931560</v>
      </c>
      <c r="M1644" t="s">
        <v>337</v>
      </c>
      <c r="N1644" t="s">
        <v>338</v>
      </c>
      <c r="O1644" t="s">
        <v>241</v>
      </c>
      <c r="P1644" t="s">
        <v>242</v>
      </c>
      <c r="Q1644" t="s">
        <v>54</v>
      </c>
      <c r="R1644">
        <v>100422206</v>
      </c>
      <c r="S1644" t="s">
        <v>615</v>
      </c>
      <c r="T1644" t="s">
        <v>56</v>
      </c>
      <c r="U1644" t="s">
        <v>57</v>
      </c>
      <c r="V1644">
        <v>2504.79</v>
      </c>
      <c r="W1644">
        <v>22159.58</v>
      </c>
      <c r="X1644">
        <v>20357.2</v>
      </c>
      <c r="Y1644">
        <v>1</v>
      </c>
      <c r="Z1644">
        <v>1</v>
      </c>
      <c r="AA1644" s="1">
        <v>42810</v>
      </c>
      <c r="AB1644">
        <v>27000</v>
      </c>
      <c r="AC1644" t="s">
        <v>56</v>
      </c>
      <c r="AD1644" t="s">
        <v>616</v>
      </c>
    </row>
    <row r="1645" spans="1:30" x14ac:dyDescent="0.3">
      <c r="A1645">
        <v>108108</v>
      </c>
      <c r="B1645">
        <v>1</v>
      </c>
      <c r="C1645" t="s">
        <v>784</v>
      </c>
      <c r="D1645" t="s">
        <v>798</v>
      </c>
      <c r="E1645">
        <v>21701647</v>
      </c>
      <c r="F1645">
        <v>7120069904</v>
      </c>
      <c r="G1645" t="s">
        <v>46</v>
      </c>
      <c r="H1645" t="s">
        <v>47</v>
      </c>
      <c r="I1645" t="s">
        <v>48</v>
      </c>
      <c r="J1645">
        <v>7032</v>
      </c>
      <c r="K1645" t="s">
        <v>49</v>
      </c>
      <c r="L1645">
        <v>940117</v>
      </c>
      <c r="M1645" t="s">
        <v>69</v>
      </c>
      <c r="N1645" t="s">
        <v>70</v>
      </c>
      <c r="O1645" t="s">
        <v>71</v>
      </c>
      <c r="P1645" t="s">
        <v>72</v>
      </c>
      <c r="Q1645" t="s">
        <v>54</v>
      </c>
      <c r="R1645">
        <v>100994845</v>
      </c>
      <c r="S1645" t="s">
        <v>86</v>
      </c>
      <c r="T1645" t="s">
        <v>56</v>
      </c>
      <c r="U1645" t="s">
        <v>57</v>
      </c>
      <c r="V1645">
        <v>10986.56</v>
      </c>
      <c r="W1645">
        <v>21743.65</v>
      </c>
      <c r="X1645">
        <v>19496.66</v>
      </c>
      <c r="Y1645">
        <v>1</v>
      </c>
      <c r="Z1645">
        <v>1</v>
      </c>
      <c r="AA1645" s="1">
        <v>42810</v>
      </c>
      <c r="AB1645">
        <v>27000</v>
      </c>
      <c r="AC1645" t="s">
        <v>56</v>
      </c>
      <c r="AD1645" t="s">
        <v>236</v>
      </c>
    </row>
    <row r="1646" spans="1:30" x14ac:dyDescent="0.3">
      <c r="A1646">
        <v>108105</v>
      </c>
      <c r="B1646">
        <v>1</v>
      </c>
      <c r="C1646" t="s">
        <v>784</v>
      </c>
      <c r="D1646" t="s">
        <v>798</v>
      </c>
      <c r="E1646">
        <v>21701649</v>
      </c>
      <c r="F1646">
        <v>7120069803</v>
      </c>
      <c r="G1646" t="s">
        <v>46</v>
      </c>
      <c r="H1646" t="s">
        <v>47</v>
      </c>
      <c r="I1646" t="s">
        <v>48</v>
      </c>
      <c r="J1646">
        <v>7032</v>
      </c>
      <c r="K1646" t="s">
        <v>49</v>
      </c>
      <c r="L1646">
        <v>5014992</v>
      </c>
      <c r="M1646" t="s">
        <v>302</v>
      </c>
      <c r="N1646" t="s">
        <v>280</v>
      </c>
      <c r="O1646" t="s">
        <v>281</v>
      </c>
      <c r="P1646" t="s">
        <v>282</v>
      </c>
      <c r="Q1646" t="s">
        <v>54</v>
      </c>
      <c r="R1646">
        <v>100214689</v>
      </c>
      <c r="S1646" t="s">
        <v>155</v>
      </c>
      <c r="T1646" t="s">
        <v>56</v>
      </c>
      <c r="U1646" t="s">
        <v>57</v>
      </c>
      <c r="V1646">
        <v>3151.88</v>
      </c>
      <c r="W1646">
        <v>21626.91</v>
      </c>
      <c r="X1646">
        <v>19648.88</v>
      </c>
      <c r="Y1646">
        <v>1</v>
      </c>
      <c r="Z1646">
        <v>1</v>
      </c>
      <c r="AA1646" s="1">
        <v>42810</v>
      </c>
      <c r="AB1646">
        <v>27000</v>
      </c>
      <c r="AC1646" t="s">
        <v>56</v>
      </c>
      <c r="AD1646" t="s">
        <v>303</v>
      </c>
    </row>
    <row r="1647" spans="1:30" x14ac:dyDescent="0.3">
      <c r="A1647">
        <v>108185</v>
      </c>
      <c r="B1647">
        <v>1</v>
      </c>
      <c r="C1647" t="s">
        <v>784</v>
      </c>
      <c r="D1647" t="s">
        <v>798</v>
      </c>
      <c r="E1647">
        <v>21701650</v>
      </c>
      <c r="F1647">
        <v>7120083093</v>
      </c>
      <c r="G1647" t="s">
        <v>46</v>
      </c>
      <c r="H1647" t="s">
        <v>47</v>
      </c>
      <c r="I1647" t="s">
        <v>48</v>
      </c>
      <c r="J1647">
        <v>7032</v>
      </c>
      <c r="K1647" t="s">
        <v>49</v>
      </c>
      <c r="L1647">
        <v>5014992</v>
      </c>
      <c r="M1647" t="s">
        <v>302</v>
      </c>
      <c r="N1647" t="s">
        <v>280</v>
      </c>
      <c r="O1647" t="s">
        <v>281</v>
      </c>
      <c r="P1647" t="s">
        <v>282</v>
      </c>
      <c r="Q1647" t="s">
        <v>54</v>
      </c>
      <c r="R1647">
        <v>100214689</v>
      </c>
      <c r="S1647" t="s">
        <v>155</v>
      </c>
      <c r="T1647" t="s">
        <v>56</v>
      </c>
      <c r="U1647" t="s">
        <v>57</v>
      </c>
      <c r="V1647">
        <v>3151.88</v>
      </c>
      <c r="W1647">
        <v>21243.3</v>
      </c>
      <c r="X1647">
        <v>19452.599999999999</v>
      </c>
      <c r="Y1647">
        <v>1</v>
      </c>
      <c r="Z1647">
        <v>1</v>
      </c>
      <c r="AA1647" s="1">
        <v>42810</v>
      </c>
      <c r="AB1647">
        <v>27000</v>
      </c>
      <c r="AC1647" t="s">
        <v>56</v>
      </c>
      <c r="AD1647" t="s">
        <v>303</v>
      </c>
    </row>
    <row r="1648" spans="1:30" x14ac:dyDescent="0.3">
      <c r="A1648">
        <v>108106</v>
      </c>
      <c r="B1648">
        <v>1</v>
      </c>
      <c r="C1648" t="s">
        <v>784</v>
      </c>
      <c r="D1648" t="s">
        <v>798</v>
      </c>
      <c r="E1648">
        <v>21701645</v>
      </c>
      <c r="F1648">
        <v>7120069902</v>
      </c>
      <c r="G1648" t="s">
        <v>46</v>
      </c>
      <c r="H1648" t="s">
        <v>47</v>
      </c>
      <c r="I1648" t="s">
        <v>48</v>
      </c>
      <c r="J1648">
        <v>7032</v>
      </c>
      <c r="K1648" t="s">
        <v>49</v>
      </c>
      <c r="L1648">
        <v>931925</v>
      </c>
      <c r="M1648" t="s">
        <v>239</v>
      </c>
      <c r="N1648" t="s">
        <v>240</v>
      </c>
      <c r="O1648" t="s">
        <v>241</v>
      </c>
      <c r="P1648" t="s">
        <v>242</v>
      </c>
      <c r="Q1648" t="s">
        <v>54</v>
      </c>
      <c r="R1648">
        <v>100422206</v>
      </c>
      <c r="S1648" t="s">
        <v>615</v>
      </c>
      <c r="T1648" t="s">
        <v>56</v>
      </c>
      <c r="U1648" t="s">
        <v>57</v>
      </c>
      <c r="V1648">
        <v>3042.61</v>
      </c>
      <c r="W1648">
        <v>21139.31</v>
      </c>
      <c r="X1648">
        <v>19315.77</v>
      </c>
      <c r="Y1648">
        <v>1</v>
      </c>
      <c r="Z1648">
        <v>1</v>
      </c>
      <c r="AA1648" s="1">
        <v>42810</v>
      </c>
      <c r="AB1648">
        <v>27000</v>
      </c>
      <c r="AC1648" t="s">
        <v>56</v>
      </c>
      <c r="AD1648" t="s">
        <v>686</v>
      </c>
    </row>
    <row r="1649" spans="1:30" x14ac:dyDescent="0.3">
      <c r="A1649">
        <v>108184</v>
      </c>
      <c r="B1649">
        <v>1</v>
      </c>
      <c r="C1649" t="s">
        <v>784</v>
      </c>
      <c r="D1649" t="s">
        <v>798</v>
      </c>
      <c r="E1649">
        <v>21701644</v>
      </c>
      <c r="F1649">
        <v>7120083092</v>
      </c>
      <c r="G1649" t="s">
        <v>46</v>
      </c>
      <c r="H1649" t="s">
        <v>47</v>
      </c>
      <c r="I1649" t="s">
        <v>48</v>
      </c>
      <c r="J1649">
        <v>7032</v>
      </c>
      <c r="K1649" t="s">
        <v>49</v>
      </c>
      <c r="L1649">
        <v>4205647</v>
      </c>
      <c r="M1649" t="s">
        <v>168</v>
      </c>
      <c r="N1649" t="s">
        <v>169</v>
      </c>
      <c r="O1649" t="s">
        <v>170</v>
      </c>
      <c r="P1649" t="s">
        <v>171</v>
      </c>
      <c r="Q1649" t="s">
        <v>54</v>
      </c>
      <c r="R1649">
        <v>101047835</v>
      </c>
      <c r="S1649" t="s">
        <v>172</v>
      </c>
      <c r="T1649" t="s">
        <v>56</v>
      </c>
      <c r="U1649" t="s">
        <v>57</v>
      </c>
      <c r="V1649">
        <v>13802.09</v>
      </c>
      <c r="W1649">
        <v>20527.849999999999</v>
      </c>
      <c r="X1649">
        <v>18727.05</v>
      </c>
      <c r="Y1649">
        <v>1</v>
      </c>
      <c r="Z1649">
        <v>1</v>
      </c>
      <c r="AA1649" s="1">
        <v>42810</v>
      </c>
      <c r="AB1649">
        <v>27000</v>
      </c>
      <c r="AC1649" t="s">
        <v>56</v>
      </c>
      <c r="AD1649" t="s">
        <v>173</v>
      </c>
    </row>
    <row r="1650" spans="1:30" x14ac:dyDescent="0.3">
      <c r="A1650">
        <v>107918</v>
      </c>
      <c r="B1650">
        <v>1</v>
      </c>
      <c r="C1650" t="s">
        <v>784</v>
      </c>
      <c r="D1650" t="s">
        <v>798</v>
      </c>
      <c r="E1650">
        <v>21701641</v>
      </c>
      <c r="F1650">
        <v>7119999887</v>
      </c>
      <c r="G1650" t="s">
        <v>46</v>
      </c>
      <c r="H1650" t="s">
        <v>47</v>
      </c>
      <c r="I1650" t="s">
        <v>48</v>
      </c>
      <c r="J1650">
        <v>7032</v>
      </c>
      <c r="K1650" t="s">
        <v>49</v>
      </c>
      <c r="L1650">
        <v>2795664</v>
      </c>
      <c r="M1650" t="s">
        <v>105</v>
      </c>
      <c r="N1650" t="s">
        <v>106</v>
      </c>
      <c r="O1650" t="s">
        <v>107</v>
      </c>
      <c r="P1650" t="s">
        <v>108</v>
      </c>
      <c r="Q1650" t="s">
        <v>54</v>
      </c>
      <c r="R1650">
        <v>100894891</v>
      </c>
      <c r="S1650" t="s">
        <v>116</v>
      </c>
      <c r="T1650" t="s">
        <v>56</v>
      </c>
      <c r="U1650" t="s">
        <v>57</v>
      </c>
      <c r="V1650">
        <v>12494.96</v>
      </c>
      <c r="W1650">
        <v>18835.849999999999</v>
      </c>
      <c r="X1650">
        <v>17145.98</v>
      </c>
      <c r="Y1650">
        <v>1</v>
      </c>
      <c r="Z1650">
        <v>1</v>
      </c>
      <c r="AA1650" s="1">
        <v>42810</v>
      </c>
      <c r="AB1650">
        <v>27000</v>
      </c>
      <c r="AC1650" t="s">
        <v>56</v>
      </c>
      <c r="AD1650" t="s">
        <v>692</v>
      </c>
    </row>
    <row r="1651" spans="1:30" x14ac:dyDescent="0.3">
      <c r="A1651">
        <v>108865</v>
      </c>
      <c r="B1651">
        <v>1</v>
      </c>
      <c r="C1651" t="s">
        <v>784</v>
      </c>
      <c r="D1651" t="s">
        <v>800</v>
      </c>
      <c r="E1651">
        <v>21713357</v>
      </c>
      <c r="F1651">
        <v>7120109218</v>
      </c>
      <c r="G1651" t="s">
        <v>46</v>
      </c>
      <c r="H1651" t="s">
        <v>47</v>
      </c>
      <c r="I1651" t="s">
        <v>48</v>
      </c>
      <c r="J1651">
        <v>7032</v>
      </c>
      <c r="K1651" t="s">
        <v>49</v>
      </c>
      <c r="L1651">
        <v>4113123</v>
      </c>
      <c r="M1651" t="s">
        <v>279</v>
      </c>
      <c r="N1651" t="s">
        <v>280</v>
      </c>
      <c r="O1651" t="s">
        <v>281</v>
      </c>
      <c r="P1651" t="s">
        <v>282</v>
      </c>
      <c r="Q1651" t="s">
        <v>54</v>
      </c>
      <c r="R1651">
        <v>100214689</v>
      </c>
      <c r="S1651" t="s">
        <v>155</v>
      </c>
      <c r="T1651" t="s">
        <v>56</v>
      </c>
      <c r="U1651" t="s">
        <v>57</v>
      </c>
      <c r="V1651">
        <v>3151.88</v>
      </c>
      <c r="W1651">
        <v>23012.84</v>
      </c>
      <c r="X1651">
        <v>21017.64</v>
      </c>
      <c r="Y1651">
        <v>1</v>
      </c>
      <c r="Z1651">
        <v>1</v>
      </c>
      <c r="AA1651" s="1">
        <v>42811</v>
      </c>
      <c r="AB1651">
        <v>27000</v>
      </c>
      <c r="AC1651" t="s">
        <v>56</v>
      </c>
      <c r="AD1651" t="s">
        <v>303</v>
      </c>
    </row>
    <row r="1652" spans="1:30" x14ac:dyDescent="0.3">
      <c r="A1652">
        <v>108886</v>
      </c>
      <c r="B1652">
        <v>1</v>
      </c>
      <c r="C1652" t="s">
        <v>784</v>
      </c>
      <c r="D1652" t="s">
        <v>800</v>
      </c>
      <c r="E1652">
        <v>21713350</v>
      </c>
      <c r="F1652">
        <v>7120114508</v>
      </c>
      <c r="G1652" t="s">
        <v>46</v>
      </c>
      <c r="H1652" t="s">
        <v>47</v>
      </c>
      <c r="I1652" t="s">
        <v>48</v>
      </c>
      <c r="J1652">
        <v>7032</v>
      </c>
      <c r="K1652" t="s">
        <v>49</v>
      </c>
      <c r="L1652">
        <v>1460970</v>
      </c>
      <c r="M1652" t="s">
        <v>386</v>
      </c>
      <c r="N1652" t="s">
        <v>113</v>
      </c>
      <c r="O1652" t="s">
        <v>114</v>
      </c>
      <c r="P1652" t="s">
        <v>115</v>
      </c>
      <c r="Q1652" t="s">
        <v>54</v>
      </c>
      <c r="R1652">
        <v>100894891</v>
      </c>
      <c r="S1652" t="s">
        <v>116</v>
      </c>
      <c r="T1652" t="s">
        <v>56</v>
      </c>
      <c r="U1652" t="s">
        <v>57</v>
      </c>
      <c r="V1652">
        <v>13194.68</v>
      </c>
      <c r="W1652">
        <v>21635.279999999999</v>
      </c>
      <c r="X1652">
        <v>19735.8</v>
      </c>
      <c r="Y1652">
        <v>1</v>
      </c>
      <c r="Z1652">
        <v>1</v>
      </c>
      <c r="AA1652" s="1">
        <v>42811</v>
      </c>
      <c r="AB1652">
        <v>27000</v>
      </c>
      <c r="AC1652" t="s">
        <v>56</v>
      </c>
      <c r="AD1652" t="s">
        <v>117</v>
      </c>
    </row>
    <row r="1653" spans="1:30" x14ac:dyDescent="0.3">
      <c r="A1653">
        <v>108879</v>
      </c>
      <c r="B1653">
        <v>1</v>
      </c>
      <c r="C1653" t="s">
        <v>784</v>
      </c>
      <c r="D1653" t="s">
        <v>800</v>
      </c>
      <c r="E1653">
        <v>21713352</v>
      </c>
      <c r="F1653">
        <v>7120111211</v>
      </c>
      <c r="G1653" t="s">
        <v>46</v>
      </c>
      <c r="H1653" t="s">
        <v>47</v>
      </c>
      <c r="I1653" t="s">
        <v>48</v>
      </c>
      <c r="J1653">
        <v>7032</v>
      </c>
      <c r="K1653" t="s">
        <v>49</v>
      </c>
      <c r="L1653">
        <v>3782207</v>
      </c>
      <c r="M1653" t="s">
        <v>112</v>
      </c>
      <c r="N1653" t="s">
        <v>113</v>
      </c>
      <c r="O1653" t="s">
        <v>114</v>
      </c>
      <c r="P1653" t="s">
        <v>115</v>
      </c>
      <c r="Q1653" t="s">
        <v>54</v>
      </c>
      <c r="R1653">
        <v>100894891</v>
      </c>
      <c r="S1653" t="s">
        <v>116</v>
      </c>
      <c r="T1653" t="s">
        <v>56</v>
      </c>
      <c r="U1653" t="s">
        <v>57</v>
      </c>
      <c r="V1653">
        <v>13194.68</v>
      </c>
      <c r="W1653">
        <v>21456.84</v>
      </c>
      <c r="X1653">
        <v>19541.05</v>
      </c>
      <c r="Y1653">
        <v>1</v>
      </c>
      <c r="Z1653">
        <v>1</v>
      </c>
      <c r="AA1653" s="1">
        <v>42811</v>
      </c>
      <c r="AB1653">
        <v>27000</v>
      </c>
      <c r="AC1653" t="s">
        <v>56</v>
      </c>
      <c r="AD1653" t="s">
        <v>117</v>
      </c>
    </row>
    <row r="1654" spans="1:30" x14ac:dyDescent="0.3">
      <c r="A1654">
        <v>108832</v>
      </c>
      <c r="B1654">
        <v>1</v>
      </c>
      <c r="C1654" t="s">
        <v>784</v>
      </c>
      <c r="D1654" t="s">
        <v>800</v>
      </c>
      <c r="E1654">
        <v>21713354</v>
      </c>
      <c r="F1654">
        <v>7120107451</v>
      </c>
      <c r="G1654" t="s">
        <v>46</v>
      </c>
      <c r="H1654" t="s">
        <v>47</v>
      </c>
      <c r="I1654" t="s">
        <v>48</v>
      </c>
      <c r="J1654">
        <v>7032</v>
      </c>
      <c r="K1654" t="s">
        <v>49</v>
      </c>
      <c r="L1654">
        <v>2064813</v>
      </c>
      <c r="M1654" t="s">
        <v>256</v>
      </c>
      <c r="N1654" t="s">
        <v>257</v>
      </c>
      <c r="O1654" t="s">
        <v>215</v>
      </c>
      <c r="P1654" t="s">
        <v>216</v>
      </c>
      <c r="Q1654" t="s">
        <v>54</v>
      </c>
      <c r="R1654">
        <v>100297681</v>
      </c>
      <c r="S1654" t="s">
        <v>258</v>
      </c>
      <c r="T1654" t="s">
        <v>56</v>
      </c>
      <c r="U1654" t="s">
        <v>57</v>
      </c>
      <c r="V1654">
        <v>12787.63</v>
      </c>
      <c r="W1654">
        <v>21262.44</v>
      </c>
      <c r="X1654">
        <v>19336.05</v>
      </c>
      <c r="Y1654">
        <v>1</v>
      </c>
      <c r="Z1654">
        <v>1</v>
      </c>
      <c r="AA1654" s="1">
        <v>42811</v>
      </c>
      <c r="AB1654">
        <v>27000</v>
      </c>
      <c r="AC1654" t="s">
        <v>56</v>
      </c>
      <c r="AD1654" t="s">
        <v>259</v>
      </c>
    </row>
    <row r="1655" spans="1:30" x14ac:dyDescent="0.3">
      <c r="A1655">
        <v>108807</v>
      </c>
      <c r="B1655">
        <v>1</v>
      </c>
      <c r="C1655" t="s">
        <v>784</v>
      </c>
      <c r="D1655" t="s">
        <v>800</v>
      </c>
      <c r="E1655">
        <v>21713351</v>
      </c>
      <c r="F1655">
        <v>7120083107</v>
      </c>
      <c r="G1655" t="s">
        <v>46</v>
      </c>
      <c r="H1655" t="s">
        <v>47</v>
      </c>
      <c r="I1655" t="s">
        <v>48</v>
      </c>
      <c r="J1655">
        <v>7032</v>
      </c>
      <c r="K1655" t="s">
        <v>49</v>
      </c>
      <c r="L1655">
        <v>4205182</v>
      </c>
      <c r="M1655" t="s">
        <v>286</v>
      </c>
      <c r="N1655" t="s">
        <v>287</v>
      </c>
      <c r="O1655" t="s">
        <v>170</v>
      </c>
      <c r="P1655" t="s">
        <v>171</v>
      </c>
      <c r="Q1655" t="s">
        <v>54</v>
      </c>
      <c r="R1655">
        <v>100894891</v>
      </c>
      <c r="S1655" t="s">
        <v>116</v>
      </c>
      <c r="T1655" t="s">
        <v>56</v>
      </c>
      <c r="U1655" t="s">
        <v>57</v>
      </c>
      <c r="V1655">
        <v>8487.57</v>
      </c>
      <c r="W1655">
        <v>20287.28</v>
      </c>
      <c r="X1655">
        <v>18353.89</v>
      </c>
      <c r="Y1655">
        <v>1</v>
      </c>
      <c r="Z1655">
        <v>1</v>
      </c>
      <c r="AA1655" s="1">
        <v>42811</v>
      </c>
      <c r="AB1655">
        <v>27000</v>
      </c>
      <c r="AC1655" t="s">
        <v>56</v>
      </c>
      <c r="AD1655" t="s">
        <v>573</v>
      </c>
    </row>
    <row r="1656" spans="1:30" x14ac:dyDescent="0.3">
      <c r="A1656">
        <v>108857</v>
      </c>
      <c r="B1656">
        <v>1</v>
      </c>
      <c r="C1656" t="s">
        <v>784</v>
      </c>
      <c r="D1656" t="s">
        <v>800</v>
      </c>
      <c r="E1656">
        <v>21713349</v>
      </c>
      <c r="F1656">
        <v>7120109101</v>
      </c>
      <c r="G1656" t="s">
        <v>46</v>
      </c>
      <c r="H1656" t="s">
        <v>47</v>
      </c>
      <c r="I1656" t="s">
        <v>48</v>
      </c>
      <c r="J1656">
        <v>7032</v>
      </c>
      <c r="K1656" t="s">
        <v>49</v>
      </c>
      <c r="L1656">
        <v>659338</v>
      </c>
      <c r="M1656" t="s">
        <v>50</v>
      </c>
      <c r="N1656" t="s">
        <v>51</v>
      </c>
      <c r="O1656" t="s">
        <v>52</v>
      </c>
      <c r="P1656" t="s">
        <v>53</v>
      </c>
      <c r="Q1656" t="s">
        <v>54</v>
      </c>
      <c r="R1656">
        <v>101093720</v>
      </c>
      <c r="S1656" t="s">
        <v>55</v>
      </c>
      <c r="T1656" t="s">
        <v>56</v>
      </c>
      <c r="U1656" t="s">
        <v>57</v>
      </c>
      <c r="V1656">
        <v>1683.12</v>
      </c>
      <c r="W1656">
        <v>17108.009999999998</v>
      </c>
      <c r="X1656">
        <v>15802.96</v>
      </c>
      <c r="Y1656">
        <v>1</v>
      </c>
      <c r="Z1656">
        <v>1</v>
      </c>
      <c r="AA1656" s="1">
        <v>42811</v>
      </c>
      <c r="AB1656">
        <v>27000</v>
      </c>
      <c r="AC1656" t="s">
        <v>56</v>
      </c>
      <c r="AD1656" t="s">
        <v>220</v>
      </c>
    </row>
    <row r="1657" spans="1:30" x14ac:dyDescent="0.3">
      <c r="A1657">
        <v>109200</v>
      </c>
      <c r="B1657">
        <v>1</v>
      </c>
      <c r="C1657" t="s">
        <v>784</v>
      </c>
      <c r="D1657" t="s">
        <v>801</v>
      </c>
      <c r="E1657">
        <v>21724630</v>
      </c>
      <c r="F1657">
        <v>7120146722</v>
      </c>
      <c r="G1657" t="s">
        <v>46</v>
      </c>
      <c r="H1657" t="s">
        <v>47</v>
      </c>
      <c r="I1657" t="s">
        <v>48</v>
      </c>
      <c r="J1657">
        <v>7032</v>
      </c>
      <c r="K1657" t="s">
        <v>49</v>
      </c>
      <c r="L1657">
        <v>942421</v>
      </c>
      <c r="M1657" t="s">
        <v>261</v>
      </c>
      <c r="N1657" t="s">
        <v>262</v>
      </c>
      <c r="O1657" t="s">
        <v>263</v>
      </c>
      <c r="P1657" t="s">
        <v>264</v>
      </c>
      <c r="Q1657" t="s">
        <v>54</v>
      </c>
      <c r="R1657">
        <v>100422206</v>
      </c>
      <c r="S1657" t="s">
        <v>615</v>
      </c>
      <c r="T1657" t="s">
        <v>56</v>
      </c>
      <c r="U1657" t="s">
        <v>57</v>
      </c>
      <c r="V1657">
        <v>3221.59</v>
      </c>
      <c r="W1657">
        <v>21641.86</v>
      </c>
      <c r="X1657">
        <v>19792.38</v>
      </c>
      <c r="Y1657">
        <v>1</v>
      </c>
      <c r="Z1657">
        <v>1</v>
      </c>
      <c r="AA1657" s="1">
        <v>42812</v>
      </c>
      <c r="AB1657">
        <v>27000</v>
      </c>
      <c r="AC1657" t="s">
        <v>56</v>
      </c>
      <c r="AD1657" t="s">
        <v>695</v>
      </c>
    </row>
    <row r="1658" spans="1:30" x14ac:dyDescent="0.3">
      <c r="A1658">
        <v>109128</v>
      </c>
      <c r="B1658">
        <v>1</v>
      </c>
      <c r="C1658" t="s">
        <v>784</v>
      </c>
      <c r="D1658" t="s">
        <v>801</v>
      </c>
      <c r="E1658">
        <v>21724629</v>
      </c>
      <c r="F1658">
        <v>7120111200</v>
      </c>
      <c r="G1658" t="s">
        <v>46</v>
      </c>
      <c r="H1658" t="s">
        <v>47</v>
      </c>
      <c r="I1658" t="s">
        <v>48</v>
      </c>
      <c r="J1658">
        <v>7032</v>
      </c>
      <c r="K1658" t="s">
        <v>49</v>
      </c>
      <c r="L1658">
        <v>3537341</v>
      </c>
      <c r="M1658" t="s">
        <v>320</v>
      </c>
      <c r="N1658" t="s">
        <v>133</v>
      </c>
      <c r="O1658" t="s">
        <v>84</v>
      </c>
      <c r="P1658" t="s">
        <v>85</v>
      </c>
      <c r="Q1658" t="s">
        <v>54</v>
      </c>
      <c r="R1658">
        <v>100223303</v>
      </c>
      <c r="S1658" t="s">
        <v>64</v>
      </c>
      <c r="T1658" t="s">
        <v>56</v>
      </c>
      <c r="U1658" t="s">
        <v>57</v>
      </c>
      <c r="V1658">
        <v>11778.31</v>
      </c>
      <c r="W1658">
        <v>21505.77</v>
      </c>
      <c r="X1658">
        <v>19703.86</v>
      </c>
      <c r="Y1658">
        <v>1</v>
      </c>
      <c r="Z1658">
        <v>1</v>
      </c>
      <c r="AA1658" s="1">
        <v>42812</v>
      </c>
      <c r="AB1658">
        <v>27000</v>
      </c>
      <c r="AC1658" t="s">
        <v>56</v>
      </c>
      <c r="AD1658" t="s">
        <v>134</v>
      </c>
    </row>
    <row r="1659" spans="1:30" x14ac:dyDescent="0.3">
      <c r="A1659">
        <v>109203</v>
      </c>
      <c r="B1659">
        <v>1</v>
      </c>
      <c r="C1659" t="s">
        <v>784</v>
      </c>
      <c r="D1659" t="s">
        <v>801</v>
      </c>
      <c r="E1659">
        <v>21724628</v>
      </c>
      <c r="F1659">
        <v>7120147184</v>
      </c>
      <c r="G1659" t="s">
        <v>46</v>
      </c>
      <c r="H1659" t="s">
        <v>47</v>
      </c>
      <c r="I1659" t="s">
        <v>48</v>
      </c>
      <c r="J1659">
        <v>7032</v>
      </c>
      <c r="K1659" t="s">
        <v>49</v>
      </c>
      <c r="L1659">
        <v>941468</v>
      </c>
      <c r="M1659" t="s">
        <v>205</v>
      </c>
      <c r="N1659" t="s">
        <v>206</v>
      </c>
      <c r="O1659" t="s">
        <v>207</v>
      </c>
      <c r="P1659" t="s">
        <v>208</v>
      </c>
      <c r="Q1659" t="s">
        <v>54</v>
      </c>
      <c r="R1659">
        <v>101093720</v>
      </c>
      <c r="S1659" t="s">
        <v>55</v>
      </c>
      <c r="T1659" t="s">
        <v>56</v>
      </c>
      <c r="U1659" t="s">
        <v>57</v>
      </c>
      <c r="V1659">
        <v>3514.04</v>
      </c>
      <c r="W1659">
        <v>21398.59</v>
      </c>
      <c r="X1659">
        <v>19636.48</v>
      </c>
      <c r="Y1659">
        <v>1</v>
      </c>
      <c r="Z1659">
        <v>1</v>
      </c>
      <c r="AA1659" s="1">
        <v>42812</v>
      </c>
      <c r="AB1659">
        <v>27000</v>
      </c>
      <c r="AC1659" t="s">
        <v>56</v>
      </c>
      <c r="AD1659" t="s">
        <v>209</v>
      </c>
    </row>
    <row r="1660" spans="1:30" x14ac:dyDescent="0.3">
      <c r="A1660">
        <v>109201</v>
      </c>
      <c r="B1660">
        <v>1</v>
      </c>
      <c r="C1660" t="s">
        <v>784</v>
      </c>
      <c r="D1660" t="s">
        <v>801</v>
      </c>
      <c r="E1660">
        <v>21724631</v>
      </c>
      <c r="F1660">
        <v>7120146723</v>
      </c>
      <c r="G1660" t="s">
        <v>46</v>
      </c>
      <c r="H1660" t="s">
        <v>47</v>
      </c>
      <c r="I1660" t="s">
        <v>48</v>
      </c>
      <c r="J1660">
        <v>7032</v>
      </c>
      <c r="K1660" t="s">
        <v>49</v>
      </c>
      <c r="L1660">
        <v>629781</v>
      </c>
      <c r="M1660" t="s">
        <v>346</v>
      </c>
      <c r="N1660" t="s">
        <v>347</v>
      </c>
      <c r="O1660" t="s">
        <v>263</v>
      </c>
      <c r="P1660" t="s">
        <v>264</v>
      </c>
      <c r="Q1660" t="s">
        <v>54</v>
      </c>
      <c r="R1660">
        <v>100422206</v>
      </c>
      <c r="S1660" t="s">
        <v>615</v>
      </c>
      <c r="T1660" t="s">
        <v>56</v>
      </c>
      <c r="U1660" t="s">
        <v>57</v>
      </c>
      <c r="V1660">
        <v>4340.2</v>
      </c>
      <c r="W1660">
        <v>21152.95</v>
      </c>
      <c r="X1660">
        <v>19441.64</v>
      </c>
      <c r="Y1660">
        <v>1</v>
      </c>
      <c r="Z1660">
        <v>1</v>
      </c>
      <c r="AA1660" s="1">
        <v>42812</v>
      </c>
      <c r="AB1660">
        <v>27000</v>
      </c>
      <c r="AC1660" t="s">
        <v>56</v>
      </c>
      <c r="AD1660" t="s">
        <v>663</v>
      </c>
    </row>
    <row r="1661" spans="1:30" x14ac:dyDescent="0.3">
      <c r="A1661">
        <v>109268</v>
      </c>
      <c r="B1661">
        <v>1</v>
      </c>
      <c r="C1661" t="s">
        <v>784</v>
      </c>
      <c r="D1661" t="s">
        <v>801</v>
      </c>
      <c r="E1661">
        <v>21724626</v>
      </c>
      <c r="F1661">
        <v>7120176956</v>
      </c>
      <c r="G1661" t="s">
        <v>46</v>
      </c>
      <c r="H1661" t="s">
        <v>47</v>
      </c>
      <c r="I1661" t="s">
        <v>48</v>
      </c>
      <c r="J1661">
        <v>7032</v>
      </c>
      <c r="K1661" t="s">
        <v>49</v>
      </c>
      <c r="L1661">
        <v>913298</v>
      </c>
      <c r="M1661" t="s">
        <v>138</v>
      </c>
      <c r="N1661" t="s">
        <v>139</v>
      </c>
      <c r="O1661" t="s">
        <v>140</v>
      </c>
      <c r="P1661" t="s">
        <v>141</v>
      </c>
      <c r="Q1661" t="s">
        <v>54</v>
      </c>
      <c r="R1661">
        <v>100824635</v>
      </c>
      <c r="S1661" t="s">
        <v>142</v>
      </c>
      <c r="T1661" t="s">
        <v>56</v>
      </c>
      <c r="U1661" t="s">
        <v>57</v>
      </c>
      <c r="V1661">
        <v>21162.63</v>
      </c>
      <c r="W1661">
        <v>21119.96</v>
      </c>
      <c r="X1661">
        <v>19329.14</v>
      </c>
      <c r="Y1661">
        <v>1</v>
      </c>
      <c r="Z1661">
        <v>1</v>
      </c>
      <c r="AA1661" s="1">
        <v>42812</v>
      </c>
      <c r="AB1661">
        <v>27000</v>
      </c>
      <c r="AC1661" t="s">
        <v>56</v>
      </c>
      <c r="AD1661" t="s">
        <v>143</v>
      </c>
    </row>
    <row r="1662" spans="1:30" x14ac:dyDescent="0.3">
      <c r="A1662">
        <v>109274</v>
      </c>
      <c r="B1662">
        <v>1</v>
      </c>
      <c r="C1662" t="s">
        <v>784</v>
      </c>
      <c r="D1662" t="s">
        <v>801</v>
      </c>
      <c r="E1662">
        <v>21724633</v>
      </c>
      <c r="F1662">
        <v>7120177610</v>
      </c>
      <c r="G1662" t="s">
        <v>46</v>
      </c>
      <c r="H1662" t="s">
        <v>47</v>
      </c>
      <c r="I1662" t="s">
        <v>48</v>
      </c>
      <c r="J1662">
        <v>7032</v>
      </c>
      <c r="K1662" t="s">
        <v>49</v>
      </c>
      <c r="L1662">
        <v>4480377</v>
      </c>
      <c r="M1662" t="s">
        <v>213</v>
      </c>
      <c r="N1662" t="s">
        <v>214</v>
      </c>
      <c r="O1662" t="s">
        <v>215</v>
      </c>
      <c r="P1662" t="s">
        <v>216</v>
      </c>
      <c r="Q1662" t="s">
        <v>54</v>
      </c>
      <c r="R1662">
        <v>100824635</v>
      </c>
      <c r="S1662" t="s">
        <v>142</v>
      </c>
      <c r="T1662" t="s">
        <v>56</v>
      </c>
      <c r="U1662" t="s">
        <v>57</v>
      </c>
      <c r="V1662">
        <v>19811.830000000002</v>
      </c>
      <c r="W1662">
        <v>21088.18</v>
      </c>
      <c r="X1662">
        <v>19238.12</v>
      </c>
      <c r="Y1662">
        <v>1</v>
      </c>
      <c r="Z1662">
        <v>1</v>
      </c>
      <c r="AA1662" s="1">
        <v>42812</v>
      </c>
      <c r="AB1662">
        <v>27000</v>
      </c>
      <c r="AC1662" t="s">
        <v>56</v>
      </c>
      <c r="AD1662" t="s">
        <v>721</v>
      </c>
    </row>
    <row r="1663" spans="1:30" x14ac:dyDescent="0.3">
      <c r="A1663">
        <v>109275</v>
      </c>
      <c r="B1663">
        <v>1</v>
      </c>
      <c r="C1663" t="s">
        <v>784</v>
      </c>
      <c r="D1663" t="s">
        <v>801</v>
      </c>
      <c r="E1663">
        <v>21724634</v>
      </c>
      <c r="F1663">
        <v>7120177611</v>
      </c>
      <c r="G1663" t="s">
        <v>46</v>
      </c>
      <c r="H1663" t="s">
        <v>47</v>
      </c>
      <c r="I1663" t="s">
        <v>48</v>
      </c>
      <c r="J1663">
        <v>7032</v>
      </c>
      <c r="K1663" t="s">
        <v>49</v>
      </c>
      <c r="L1663">
        <v>942421</v>
      </c>
      <c r="M1663" t="s">
        <v>261</v>
      </c>
      <c r="N1663" t="s">
        <v>262</v>
      </c>
      <c r="O1663" t="s">
        <v>263</v>
      </c>
      <c r="P1663" t="s">
        <v>264</v>
      </c>
      <c r="Q1663" t="s">
        <v>54</v>
      </c>
      <c r="R1663">
        <v>100422206</v>
      </c>
      <c r="S1663" t="s">
        <v>615</v>
      </c>
      <c r="T1663" t="s">
        <v>56</v>
      </c>
      <c r="U1663" t="s">
        <v>57</v>
      </c>
      <c r="V1663">
        <v>3221.59</v>
      </c>
      <c r="W1663">
        <v>20759.099999999999</v>
      </c>
      <c r="X1663">
        <v>18940.8</v>
      </c>
      <c r="Y1663">
        <v>1</v>
      </c>
      <c r="Z1663">
        <v>1</v>
      </c>
      <c r="AA1663" s="1">
        <v>42812</v>
      </c>
      <c r="AB1663">
        <v>27000</v>
      </c>
      <c r="AC1663" t="s">
        <v>56</v>
      </c>
      <c r="AD1663" t="s">
        <v>695</v>
      </c>
    </row>
    <row r="1664" spans="1:30" x14ac:dyDescent="0.3">
      <c r="A1664">
        <v>109202</v>
      </c>
      <c r="B1664">
        <v>1</v>
      </c>
      <c r="C1664" t="s">
        <v>784</v>
      </c>
      <c r="D1664" t="s">
        <v>801</v>
      </c>
      <c r="E1664">
        <v>21724632</v>
      </c>
      <c r="F1664">
        <v>7120146724</v>
      </c>
      <c r="G1664" t="s">
        <v>46</v>
      </c>
      <c r="H1664" t="s">
        <v>47</v>
      </c>
      <c r="I1664" t="s">
        <v>48</v>
      </c>
      <c r="J1664">
        <v>7032</v>
      </c>
      <c r="K1664" t="s">
        <v>49</v>
      </c>
      <c r="L1664">
        <v>2552491</v>
      </c>
      <c r="M1664" t="s">
        <v>120</v>
      </c>
      <c r="N1664" t="s">
        <v>121</v>
      </c>
      <c r="O1664" t="s">
        <v>99</v>
      </c>
      <c r="P1664" t="s">
        <v>100</v>
      </c>
      <c r="Q1664" t="s">
        <v>54</v>
      </c>
      <c r="R1664">
        <v>100994845</v>
      </c>
      <c r="S1664" t="s">
        <v>86</v>
      </c>
      <c r="T1664" t="s">
        <v>56</v>
      </c>
      <c r="U1664" t="s">
        <v>57</v>
      </c>
      <c r="V1664">
        <v>10086.02</v>
      </c>
      <c r="W1664">
        <v>20726.47</v>
      </c>
      <c r="X1664">
        <v>18388.14</v>
      </c>
      <c r="Y1664">
        <v>1</v>
      </c>
      <c r="Z1664">
        <v>1</v>
      </c>
      <c r="AA1664" s="1">
        <v>42812</v>
      </c>
      <c r="AB1664">
        <v>27000</v>
      </c>
      <c r="AC1664" t="s">
        <v>56</v>
      </c>
      <c r="AD1664" t="s">
        <v>716</v>
      </c>
    </row>
    <row r="1665" spans="1:30" x14ac:dyDescent="0.3">
      <c r="A1665">
        <v>109269</v>
      </c>
      <c r="B1665">
        <v>1</v>
      </c>
      <c r="C1665" t="s">
        <v>784</v>
      </c>
      <c r="D1665" t="s">
        <v>801</v>
      </c>
      <c r="E1665">
        <v>21724627</v>
      </c>
      <c r="F1665">
        <v>7120176957</v>
      </c>
      <c r="G1665" t="s">
        <v>46</v>
      </c>
      <c r="H1665" t="s">
        <v>47</v>
      </c>
      <c r="I1665" t="s">
        <v>48</v>
      </c>
      <c r="J1665">
        <v>7032</v>
      </c>
      <c r="K1665" t="s">
        <v>49</v>
      </c>
      <c r="L1665">
        <v>913298</v>
      </c>
      <c r="M1665" t="s">
        <v>138</v>
      </c>
      <c r="N1665" t="s">
        <v>139</v>
      </c>
      <c r="O1665" t="s">
        <v>140</v>
      </c>
      <c r="P1665" t="s">
        <v>141</v>
      </c>
      <c r="Q1665" t="s">
        <v>54</v>
      </c>
      <c r="R1665">
        <v>100824635</v>
      </c>
      <c r="S1665" t="s">
        <v>142</v>
      </c>
      <c r="T1665" t="s">
        <v>56</v>
      </c>
      <c r="U1665" t="s">
        <v>57</v>
      </c>
      <c r="V1665">
        <v>21162.63</v>
      </c>
      <c r="W1665">
        <v>20694.57</v>
      </c>
      <c r="X1665">
        <v>18940.060000000001</v>
      </c>
      <c r="Y1665">
        <v>1</v>
      </c>
      <c r="Z1665">
        <v>1</v>
      </c>
      <c r="AA1665" s="1">
        <v>42812</v>
      </c>
      <c r="AB1665">
        <v>27000</v>
      </c>
      <c r="AC1665" t="s">
        <v>56</v>
      </c>
      <c r="AD1665" t="s">
        <v>143</v>
      </c>
    </row>
    <row r="1666" spans="1:30" x14ac:dyDescent="0.3">
      <c r="A1666">
        <v>110548</v>
      </c>
      <c r="B1666">
        <v>1</v>
      </c>
      <c r="C1666" t="s">
        <v>784</v>
      </c>
      <c r="D1666" t="s">
        <v>803</v>
      </c>
      <c r="E1666">
        <v>21746336</v>
      </c>
      <c r="F1666">
        <v>7120247359</v>
      </c>
      <c r="G1666" t="s">
        <v>46</v>
      </c>
      <c r="H1666" t="s">
        <v>47</v>
      </c>
      <c r="I1666" t="s">
        <v>48</v>
      </c>
      <c r="J1666">
        <v>7032</v>
      </c>
      <c r="K1666" t="s">
        <v>49</v>
      </c>
      <c r="L1666">
        <v>915409</v>
      </c>
      <c r="M1666" t="s">
        <v>247</v>
      </c>
      <c r="N1666" t="s">
        <v>248</v>
      </c>
      <c r="O1666" t="s">
        <v>249</v>
      </c>
      <c r="P1666" t="s">
        <v>250</v>
      </c>
      <c r="Q1666" t="s">
        <v>54</v>
      </c>
      <c r="R1666">
        <v>100422206</v>
      </c>
      <c r="S1666" t="s">
        <v>615</v>
      </c>
      <c r="T1666" t="s">
        <v>56</v>
      </c>
      <c r="U1666" t="s">
        <v>57</v>
      </c>
      <c r="V1666">
        <v>4502.6899999999996</v>
      </c>
      <c r="W1666">
        <v>22797.3</v>
      </c>
      <c r="X1666">
        <v>20843.599999999999</v>
      </c>
      <c r="Y1666">
        <v>1</v>
      </c>
      <c r="Z1666">
        <v>1</v>
      </c>
      <c r="AA1666" s="1">
        <v>42815</v>
      </c>
      <c r="AB1666">
        <v>27000</v>
      </c>
      <c r="AC1666" t="s">
        <v>56</v>
      </c>
      <c r="AD1666" t="s">
        <v>634</v>
      </c>
    </row>
    <row r="1667" spans="1:30" x14ac:dyDescent="0.3">
      <c r="A1667">
        <v>110354</v>
      </c>
      <c r="B1667">
        <v>1</v>
      </c>
      <c r="C1667" t="s">
        <v>784</v>
      </c>
      <c r="D1667" t="s">
        <v>803</v>
      </c>
      <c r="E1667">
        <v>21747047</v>
      </c>
      <c r="F1667">
        <v>7120227012</v>
      </c>
      <c r="G1667" t="s">
        <v>46</v>
      </c>
      <c r="H1667" t="s">
        <v>47</v>
      </c>
      <c r="I1667" t="s">
        <v>48</v>
      </c>
      <c r="J1667">
        <v>7032</v>
      </c>
      <c r="K1667" t="s">
        <v>49</v>
      </c>
      <c r="L1667">
        <v>659338</v>
      </c>
      <c r="M1667" t="s">
        <v>50</v>
      </c>
      <c r="N1667" t="s">
        <v>51</v>
      </c>
      <c r="O1667" t="s">
        <v>52</v>
      </c>
      <c r="P1667" t="s">
        <v>53</v>
      </c>
      <c r="Q1667" t="s">
        <v>54</v>
      </c>
      <c r="R1667">
        <v>101093720</v>
      </c>
      <c r="S1667" t="s">
        <v>55</v>
      </c>
      <c r="T1667" t="s">
        <v>56</v>
      </c>
      <c r="U1667" t="s">
        <v>57</v>
      </c>
      <c r="V1667">
        <v>1683.12</v>
      </c>
      <c r="W1667">
        <v>22692.52</v>
      </c>
      <c r="X1667">
        <v>20858.400000000001</v>
      </c>
      <c r="Y1667">
        <v>1</v>
      </c>
      <c r="Z1667">
        <v>1</v>
      </c>
      <c r="AA1667" s="1">
        <v>42815</v>
      </c>
      <c r="AB1667">
        <v>27000</v>
      </c>
      <c r="AC1667" t="s">
        <v>56</v>
      </c>
      <c r="AD1667" t="s">
        <v>220</v>
      </c>
    </row>
    <row r="1668" spans="1:30" x14ac:dyDescent="0.3">
      <c r="A1668">
        <v>110327</v>
      </c>
      <c r="B1668">
        <v>1</v>
      </c>
      <c r="C1668" t="s">
        <v>784</v>
      </c>
      <c r="D1668" t="s">
        <v>803</v>
      </c>
      <c r="E1668">
        <v>21747045</v>
      </c>
      <c r="F1668">
        <v>7120226914</v>
      </c>
      <c r="G1668" t="s">
        <v>46</v>
      </c>
      <c r="H1668" t="s">
        <v>47</v>
      </c>
      <c r="I1668" t="s">
        <v>48</v>
      </c>
      <c r="J1668">
        <v>7032</v>
      </c>
      <c r="K1668" t="s">
        <v>49</v>
      </c>
      <c r="L1668">
        <v>4119717</v>
      </c>
      <c r="M1668" t="s">
        <v>309</v>
      </c>
      <c r="N1668" t="s">
        <v>310</v>
      </c>
      <c r="O1668" t="s">
        <v>311</v>
      </c>
      <c r="P1668" t="s">
        <v>312</v>
      </c>
      <c r="Q1668" t="s">
        <v>54</v>
      </c>
      <c r="R1668">
        <v>100223303</v>
      </c>
      <c r="S1668" t="s">
        <v>64</v>
      </c>
      <c r="T1668" t="s">
        <v>56</v>
      </c>
      <c r="U1668" t="s">
        <v>57</v>
      </c>
      <c r="V1668">
        <v>4866.1400000000003</v>
      </c>
      <c r="W1668">
        <v>22373.439999999999</v>
      </c>
      <c r="X1668">
        <v>20532.830000000002</v>
      </c>
      <c r="Y1668">
        <v>1</v>
      </c>
      <c r="Z1668">
        <v>1</v>
      </c>
      <c r="AA1668" s="1">
        <v>42815</v>
      </c>
      <c r="AB1668">
        <v>27000</v>
      </c>
      <c r="AC1668" t="s">
        <v>56</v>
      </c>
      <c r="AD1668" t="s">
        <v>313</v>
      </c>
    </row>
    <row r="1669" spans="1:30" x14ac:dyDescent="0.3">
      <c r="A1669">
        <v>110543</v>
      </c>
      <c r="B1669">
        <v>1</v>
      </c>
      <c r="C1669" t="s">
        <v>784</v>
      </c>
      <c r="D1669" t="s">
        <v>803</v>
      </c>
      <c r="E1669">
        <v>21746332</v>
      </c>
      <c r="F1669">
        <v>7120247354</v>
      </c>
      <c r="G1669" t="s">
        <v>46</v>
      </c>
      <c r="H1669" t="s">
        <v>47</v>
      </c>
      <c r="I1669" t="s">
        <v>48</v>
      </c>
      <c r="J1669">
        <v>7032</v>
      </c>
      <c r="K1669" t="s">
        <v>49</v>
      </c>
      <c r="L1669">
        <v>3965425</v>
      </c>
      <c r="M1669" t="s">
        <v>151</v>
      </c>
      <c r="N1669" t="s">
        <v>152</v>
      </c>
      <c r="O1669" t="s">
        <v>153</v>
      </c>
      <c r="P1669" t="s">
        <v>154</v>
      </c>
      <c r="Q1669" t="s">
        <v>54</v>
      </c>
      <c r="R1669">
        <v>100297681</v>
      </c>
      <c r="S1669" t="s">
        <v>258</v>
      </c>
      <c r="T1669" t="s">
        <v>56</v>
      </c>
      <c r="U1669" t="s">
        <v>57</v>
      </c>
      <c r="V1669">
        <v>3240.01</v>
      </c>
      <c r="W1669">
        <v>22055.35</v>
      </c>
      <c r="X1669">
        <v>20219.52</v>
      </c>
      <c r="Y1669">
        <v>1</v>
      </c>
      <c r="Z1669">
        <v>1</v>
      </c>
      <c r="AA1669" s="1">
        <v>42815</v>
      </c>
      <c r="AB1669">
        <v>27000</v>
      </c>
      <c r="AC1669" t="s">
        <v>56</v>
      </c>
      <c r="AD1669" t="s">
        <v>298</v>
      </c>
    </row>
    <row r="1670" spans="1:30" x14ac:dyDescent="0.3">
      <c r="A1670">
        <v>110360</v>
      </c>
      <c r="B1670">
        <v>1</v>
      </c>
      <c r="C1670" t="s">
        <v>784</v>
      </c>
      <c r="D1670" t="s">
        <v>803</v>
      </c>
      <c r="E1670">
        <v>21747053</v>
      </c>
      <c r="F1670">
        <v>7120227043</v>
      </c>
      <c r="G1670" t="s">
        <v>46</v>
      </c>
      <c r="H1670" t="s">
        <v>47</v>
      </c>
      <c r="I1670" t="s">
        <v>48</v>
      </c>
      <c r="J1670">
        <v>7032</v>
      </c>
      <c r="K1670" t="s">
        <v>49</v>
      </c>
      <c r="L1670">
        <v>659338</v>
      </c>
      <c r="M1670" t="s">
        <v>50</v>
      </c>
      <c r="N1670" t="s">
        <v>51</v>
      </c>
      <c r="O1670" t="s">
        <v>52</v>
      </c>
      <c r="P1670" t="s">
        <v>53</v>
      </c>
      <c r="Q1670" t="s">
        <v>54</v>
      </c>
      <c r="R1670">
        <v>101093720</v>
      </c>
      <c r="S1670" t="s">
        <v>55</v>
      </c>
      <c r="T1670" t="s">
        <v>56</v>
      </c>
      <c r="U1670" t="s">
        <v>57</v>
      </c>
      <c r="V1670">
        <v>1683.12</v>
      </c>
      <c r="W1670">
        <v>21954.799999999999</v>
      </c>
      <c r="X1670">
        <v>20539.2</v>
      </c>
      <c r="Y1670">
        <v>1</v>
      </c>
      <c r="Z1670">
        <v>1</v>
      </c>
      <c r="AA1670" s="1">
        <v>42815</v>
      </c>
      <c r="AB1670">
        <v>27000</v>
      </c>
      <c r="AC1670" t="s">
        <v>56</v>
      </c>
      <c r="AD1670" t="s">
        <v>220</v>
      </c>
    </row>
    <row r="1671" spans="1:30" x14ac:dyDescent="0.3">
      <c r="A1671">
        <v>110326</v>
      </c>
      <c r="B1671">
        <v>1</v>
      </c>
      <c r="C1671" t="s">
        <v>784</v>
      </c>
      <c r="D1671" t="s">
        <v>803</v>
      </c>
      <c r="E1671">
        <v>21747044</v>
      </c>
      <c r="F1671">
        <v>7120226913</v>
      </c>
      <c r="G1671" t="s">
        <v>46</v>
      </c>
      <c r="H1671" t="s">
        <v>47</v>
      </c>
      <c r="I1671" t="s">
        <v>48</v>
      </c>
      <c r="J1671">
        <v>7032</v>
      </c>
      <c r="K1671" t="s">
        <v>49</v>
      </c>
      <c r="L1671">
        <v>917531</v>
      </c>
      <c r="M1671" t="s">
        <v>319</v>
      </c>
      <c r="N1671" t="s">
        <v>152</v>
      </c>
      <c r="O1671" t="s">
        <v>153</v>
      </c>
      <c r="P1671" t="s">
        <v>154</v>
      </c>
      <c r="Q1671" t="s">
        <v>54</v>
      </c>
      <c r="R1671">
        <v>100214689</v>
      </c>
      <c r="S1671" t="s">
        <v>155</v>
      </c>
      <c r="T1671" t="s">
        <v>56</v>
      </c>
      <c r="U1671" t="s">
        <v>57</v>
      </c>
      <c r="V1671">
        <v>3692.2</v>
      </c>
      <c r="W1671">
        <v>21895.84</v>
      </c>
      <c r="X1671">
        <v>20125.939999999999</v>
      </c>
      <c r="Y1671">
        <v>1</v>
      </c>
      <c r="Z1671">
        <v>1</v>
      </c>
      <c r="AA1671" s="1">
        <v>42815</v>
      </c>
      <c r="AB1671">
        <v>27000</v>
      </c>
      <c r="AC1671" t="s">
        <v>56</v>
      </c>
      <c r="AD1671" t="s">
        <v>156</v>
      </c>
    </row>
    <row r="1672" spans="1:30" x14ac:dyDescent="0.3">
      <c r="A1672">
        <v>110359</v>
      </c>
      <c r="B1672">
        <v>1</v>
      </c>
      <c r="C1672" t="s">
        <v>784</v>
      </c>
      <c r="D1672" t="s">
        <v>803</v>
      </c>
      <c r="E1672">
        <v>21747052</v>
      </c>
      <c r="F1672">
        <v>7120227042</v>
      </c>
      <c r="G1672" t="s">
        <v>46</v>
      </c>
      <c r="H1672" t="s">
        <v>47</v>
      </c>
      <c r="I1672" t="s">
        <v>48</v>
      </c>
      <c r="J1672">
        <v>7032</v>
      </c>
      <c r="K1672" t="s">
        <v>49</v>
      </c>
      <c r="L1672">
        <v>3025769</v>
      </c>
      <c r="M1672" t="s">
        <v>62</v>
      </c>
      <c r="N1672" t="s">
        <v>63</v>
      </c>
      <c r="O1672" t="s">
        <v>52</v>
      </c>
      <c r="P1672" t="s">
        <v>53</v>
      </c>
      <c r="Q1672" t="s">
        <v>54</v>
      </c>
      <c r="R1672">
        <v>100223303</v>
      </c>
      <c r="S1672" t="s">
        <v>64</v>
      </c>
      <c r="T1672" t="s">
        <v>56</v>
      </c>
      <c r="U1672" t="s">
        <v>57</v>
      </c>
      <c r="V1672">
        <v>1484.49</v>
      </c>
      <c r="W1672">
        <v>21799.200000000001</v>
      </c>
      <c r="X1672">
        <v>20157.599999999999</v>
      </c>
      <c r="Y1672">
        <v>1</v>
      </c>
      <c r="Z1672">
        <v>1</v>
      </c>
      <c r="AA1672" s="1">
        <v>42815</v>
      </c>
      <c r="AB1672">
        <v>27000</v>
      </c>
      <c r="AC1672" t="s">
        <v>56</v>
      </c>
      <c r="AD1672" t="s">
        <v>65</v>
      </c>
    </row>
    <row r="1673" spans="1:30" x14ac:dyDescent="0.3">
      <c r="A1673">
        <v>110235</v>
      </c>
      <c r="B1673">
        <v>1</v>
      </c>
      <c r="C1673" t="s">
        <v>784</v>
      </c>
      <c r="D1673" t="s">
        <v>803</v>
      </c>
      <c r="E1673">
        <v>21747057</v>
      </c>
      <c r="F1673">
        <v>7120216413</v>
      </c>
      <c r="G1673" t="s">
        <v>46</v>
      </c>
      <c r="H1673" t="s">
        <v>47</v>
      </c>
      <c r="I1673" t="s">
        <v>48</v>
      </c>
      <c r="J1673">
        <v>7032</v>
      </c>
      <c r="K1673" t="s">
        <v>49</v>
      </c>
      <c r="L1673">
        <v>1363663</v>
      </c>
      <c r="M1673" t="s">
        <v>358</v>
      </c>
      <c r="N1673" t="s">
        <v>359</v>
      </c>
      <c r="O1673" t="s">
        <v>207</v>
      </c>
      <c r="P1673" t="s">
        <v>208</v>
      </c>
      <c r="Q1673" t="s">
        <v>54</v>
      </c>
      <c r="R1673">
        <v>100223303</v>
      </c>
      <c r="S1673" t="s">
        <v>64</v>
      </c>
      <c r="T1673" t="s">
        <v>56</v>
      </c>
      <c r="U1673" t="s">
        <v>57</v>
      </c>
      <c r="V1673">
        <v>4785.8500000000004</v>
      </c>
      <c r="W1673">
        <v>21611.79</v>
      </c>
      <c r="X1673">
        <v>19833.7</v>
      </c>
      <c r="Y1673">
        <v>1</v>
      </c>
      <c r="Z1673">
        <v>1</v>
      </c>
      <c r="AA1673" s="1">
        <v>42815</v>
      </c>
      <c r="AB1673">
        <v>27000</v>
      </c>
      <c r="AC1673" t="s">
        <v>56</v>
      </c>
      <c r="AD1673" t="s">
        <v>360</v>
      </c>
    </row>
    <row r="1674" spans="1:30" x14ac:dyDescent="0.3">
      <c r="A1674">
        <v>110356</v>
      </c>
      <c r="B1674">
        <v>1</v>
      </c>
      <c r="C1674" t="s">
        <v>784</v>
      </c>
      <c r="D1674" t="s">
        <v>803</v>
      </c>
      <c r="E1674">
        <v>21747049</v>
      </c>
      <c r="F1674">
        <v>7120227039</v>
      </c>
      <c r="G1674" t="s">
        <v>46</v>
      </c>
      <c r="H1674" t="s">
        <v>47</v>
      </c>
      <c r="I1674" t="s">
        <v>48</v>
      </c>
      <c r="J1674">
        <v>7032</v>
      </c>
      <c r="K1674" t="s">
        <v>49</v>
      </c>
      <c r="L1674">
        <v>4205647</v>
      </c>
      <c r="M1674" t="s">
        <v>168</v>
      </c>
      <c r="N1674" t="s">
        <v>169</v>
      </c>
      <c r="O1674" t="s">
        <v>170</v>
      </c>
      <c r="P1674" t="s">
        <v>171</v>
      </c>
      <c r="Q1674" t="s">
        <v>54</v>
      </c>
      <c r="R1674">
        <v>101047835</v>
      </c>
      <c r="S1674" t="s">
        <v>172</v>
      </c>
      <c r="T1674" t="s">
        <v>56</v>
      </c>
      <c r="U1674" t="s">
        <v>57</v>
      </c>
      <c r="V1674">
        <v>13802.09</v>
      </c>
      <c r="W1674">
        <v>21428.39</v>
      </c>
      <c r="X1674">
        <v>19532.12</v>
      </c>
      <c r="Y1674">
        <v>1</v>
      </c>
      <c r="Z1674">
        <v>1</v>
      </c>
      <c r="AA1674" s="1">
        <v>42815</v>
      </c>
      <c r="AB1674">
        <v>27000</v>
      </c>
      <c r="AC1674" t="s">
        <v>56</v>
      </c>
      <c r="AD1674" t="s">
        <v>173</v>
      </c>
    </row>
    <row r="1675" spans="1:30" x14ac:dyDescent="0.3">
      <c r="A1675">
        <v>110323</v>
      </c>
      <c r="B1675">
        <v>1</v>
      </c>
      <c r="C1675" t="s">
        <v>784</v>
      </c>
      <c r="D1675" t="s">
        <v>803</v>
      </c>
      <c r="E1675">
        <v>21747042</v>
      </c>
      <c r="F1675">
        <v>7120226910</v>
      </c>
      <c r="G1675" t="s">
        <v>46</v>
      </c>
      <c r="H1675" t="s">
        <v>47</v>
      </c>
      <c r="I1675" t="s">
        <v>48</v>
      </c>
      <c r="J1675">
        <v>7032</v>
      </c>
      <c r="K1675" t="s">
        <v>49</v>
      </c>
      <c r="L1675">
        <v>3025769</v>
      </c>
      <c r="M1675" t="s">
        <v>62</v>
      </c>
      <c r="N1675" t="s">
        <v>63</v>
      </c>
      <c r="O1675" t="s">
        <v>52</v>
      </c>
      <c r="P1675" t="s">
        <v>53</v>
      </c>
      <c r="Q1675" t="s">
        <v>54</v>
      </c>
      <c r="R1675">
        <v>100223303</v>
      </c>
      <c r="S1675" t="s">
        <v>64</v>
      </c>
      <c r="T1675" t="s">
        <v>56</v>
      </c>
      <c r="U1675" t="s">
        <v>57</v>
      </c>
      <c r="V1675">
        <v>1484.49</v>
      </c>
      <c r="W1675">
        <v>20815.2</v>
      </c>
      <c r="X1675">
        <v>19051.2</v>
      </c>
      <c r="Y1675">
        <v>1</v>
      </c>
      <c r="Z1675">
        <v>1</v>
      </c>
      <c r="AA1675" s="1">
        <v>42815</v>
      </c>
      <c r="AB1675">
        <v>27000</v>
      </c>
      <c r="AC1675" t="s">
        <v>56</v>
      </c>
      <c r="AD1675" t="s">
        <v>65</v>
      </c>
    </row>
    <row r="1676" spans="1:30" x14ac:dyDescent="0.3">
      <c r="A1676">
        <v>110236</v>
      </c>
      <c r="B1676">
        <v>1</v>
      </c>
      <c r="C1676" t="s">
        <v>784</v>
      </c>
      <c r="D1676" t="s">
        <v>803</v>
      </c>
      <c r="E1676">
        <v>21747058</v>
      </c>
      <c r="F1676">
        <v>7120216414</v>
      </c>
      <c r="G1676" t="s">
        <v>46</v>
      </c>
      <c r="H1676" t="s">
        <v>47</v>
      </c>
      <c r="I1676" t="s">
        <v>48</v>
      </c>
      <c r="J1676">
        <v>7032</v>
      </c>
      <c r="K1676" t="s">
        <v>49</v>
      </c>
      <c r="L1676">
        <v>4119717</v>
      </c>
      <c r="M1676" t="s">
        <v>309</v>
      </c>
      <c r="N1676" t="s">
        <v>310</v>
      </c>
      <c r="O1676" t="s">
        <v>311</v>
      </c>
      <c r="P1676" t="s">
        <v>312</v>
      </c>
      <c r="Q1676" t="s">
        <v>54</v>
      </c>
      <c r="R1676">
        <v>100223303</v>
      </c>
      <c r="S1676" t="s">
        <v>64</v>
      </c>
      <c r="T1676" t="s">
        <v>56</v>
      </c>
      <c r="U1676" t="s">
        <v>57</v>
      </c>
      <c r="V1676">
        <v>4866.1400000000003</v>
      </c>
      <c r="W1676">
        <v>20721.099999999999</v>
      </c>
      <c r="X1676">
        <v>18984.63</v>
      </c>
      <c r="Y1676">
        <v>1</v>
      </c>
      <c r="Z1676">
        <v>1</v>
      </c>
      <c r="AA1676" s="1">
        <v>42815</v>
      </c>
      <c r="AB1676">
        <v>27000</v>
      </c>
      <c r="AC1676" t="s">
        <v>56</v>
      </c>
      <c r="AD1676" t="s">
        <v>313</v>
      </c>
    </row>
    <row r="1677" spans="1:30" x14ac:dyDescent="0.3">
      <c r="A1677">
        <v>110355</v>
      </c>
      <c r="B1677">
        <v>1</v>
      </c>
      <c r="C1677" t="s">
        <v>784</v>
      </c>
      <c r="D1677" t="s">
        <v>803</v>
      </c>
      <c r="E1677">
        <v>21747048</v>
      </c>
      <c r="F1677">
        <v>7120227013</v>
      </c>
      <c r="G1677" t="s">
        <v>46</v>
      </c>
      <c r="H1677" t="s">
        <v>47</v>
      </c>
      <c r="I1677" t="s">
        <v>48</v>
      </c>
      <c r="J1677">
        <v>7032</v>
      </c>
      <c r="K1677" t="s">
        <v>49</v>
      </c>
      <c r="L1677">
        <v>1460970</v>
      </c>
      <c r="M1677" t="s">
        <v>386</v>
      </c>
      <c r="N1677" t="s">
        <v>113</v>
      </c>
      <c r="O1677" t="s">
        <v>114</v>
      </c>
      <c r="P1677" t="s">
        <v>115</v>
      </c>
      <c r="Q1677" t="s">
        <v>54</v>
      </c>
      <c r="R1677">
        <v>100894891</v>
      </c>
      <c r="S1677" t="s">
        <v>116</v>
      </c>
      <c r="T1677" t="s">
        <v>56</v>
      </c>
      <c r="U1677" t="s">
        <v>57</v>
      </c>
      <c r="V1677">
        <v>13194.68</v>
      </c>
      <c r="W1677">
        <v>20606.759999999998</v>
      </c>
      <c r="X1677">
        <v>18800.34</v>
      </c>
      <c r="Y1677">
        <v>1</v>
      </c>
      <c r="Z1677">
        <v>1</v>
      </c>
      <c r="AA1677" s="1">
        <v>42815</v>
      </c>
      <c r="AB1677">
        <v>27000</v>
      </c>
      <c r="AC1677" t="s">
        <v>56</v>
      </c>
      <c r="AD1677" t="s">
        <v>117</v>
      </c>
    </row>
    <row r="1678" spans="1:30" x14ac:dyDescent="0.3">
      <c r="A1678">
        <v>110357</v>
      </c>
      <c r="B1678">
        <v>1</v>
      </c>
      <c r="C1678" t="s">
        <v>784</v>
      </c>
      <c r="D1678" t="s">
        <v>803</v>
      </c>
      <c r="E1678">
        <v>21747050</v>
      </c>
      <c r="F1678">
        <v>7120227040</v>
      </c>
      <c r="G1678" t="s">
        <v>46</v>
      </c>
      <c r="H1678" t="s">
        <v>47</v>
      </c>
      <c r="I1678" t="s">
        <v>48</v>
      </c>
      <c r="J1678">
        <v>7032</v>
      </c>
      <c r="K1678" t="s">
        <v>49</v>
      </c>
      <c r="L1678">
        <v>3537341</v>
      </c>
      <c r="M1678" t="s">
        <v>320</v>
      </c>
      <c r="N1678" t="s">
        <v>133</v>
      </c>
      <c r="O1678" t="s">
        <v>84</v>
      </c>
      <c r="P1678" t="s">
        <v>85</v>
      </c>
      <c r="Q1678" t="s">
        <v>54</v>
      </c>
      <c r="R1678">
        <v>101093720</v>
      </c>
      <c r="S1678" t="s">
        <v>55</v>
      </c>
      <c r="T1678" t="s">
        <v>56</v>
      </c>
      <c r="U1678" t="s">
        <v>57</v>
      </c>
      <c r="V1678">
        <v>10356.18</v>
      </c>
      <c r="W1678">
        <v>20364.21</v>
      </c>
      <c r="X1678">
        <v>18576.62</v>
      </c>
      <c r="Y1678">
        <v>1</v>
      </c>
      <c r="Z1678">
        <v>1</v>
      </c>
      <c r="AA1678" s="1">
        <v>42815</v>
      </c>
      <c r="AB1678">
        <v>27000</v>
      </c>
      <c r="AC1678" t="s">
        <v>56</v>
      </c>
      <c r="AD1678" t="s">
        <v>805</v>
      </c>
    </row>
    <row r="1679" spans="1:30" x14ac:dyDescent="0.3">
      <c r="A1679">
        <v>110363</v>
      </c>
      <c r="B1679">
        <v>1</v>
      </c>
      <c r="C1679" t="s">
        <v>784</v>
      </c>
      <c r="D1679" t="s">
        <v>803</v>
      </c>
      <c r="E1679">
        <v>21747055</v>
      </c>
      <c r="F1679">
        <v>7120227046</v>
      </c>
      <c r="G1679" t="s">
        <v>46</v>
      </c>
      <c r="H1679" t="s">
        <v>47</v>
      </c>
      <c r="I1679" t="s">
        <v>48</v>
      </c>
      <c r="J1679">
        <v>7032</v>
      </c>
      <c r="K1679" t="s">
        <v>49</v>
      </c>
      <c r="L1679">
        <v>1143565</v>
      </c>
      <c r="M1679" t="s">
        <v>146</v>
      </c>
      <c r="N1679" t="s">
        <v>147</v>
      </c>
      <c r="O1679" t="s">
        <v>99</v>
      </c>
      <c r="P1679" t="s">
        <v>100</v>
      </c>
      <c r="Q1679" t="s">
        <v>54</v>
      </c>
      <c r="R1679">
        <v>100994845</v>
      </c>
      <c r="S1679" t="s">
        <v>86</v>
      </c>
      <c r="T1679" t="s">
        <v>56</v>
      </c>
      <c r="U1679" t="s">
        <v>57</v>
      </c>
      <c r="V1679">
        <v>9545.7000000000007</v>
      </c>
      <c r="W1679">
        <v>19149.939999999999</v>
      </c>
      <c r="X1679">
        <v>17547.39</v>
      </c>
      <c r="Y1679">
        <v>1</v>
      </c>
      <c r="Z1679">
        <v>1</v>
      </c>
      <c r="AA1679" s="1">
        <v>42815</v>
      </c>
      <c r="AB1679">
        <v>27000</v>
      </c>
      <c r="AC1679" t="s">
        <v>56</v>
      </c>
      <c r="AD1679" t="s">
        <v>148</v>
      </c>
    </row>
    <row r="1680" spans="1:30" x14ac:dyDescent="0.3">
      <c r="A1680">
        <v>110352</v>
      </c>
      <c r="B1680">
        <v>1</v>
      </c>
      <c r="C1680" t="s">
        <v>784</v>
      </c>
      <c r="D1680" t="s">
        <v>803</v>
      </c>
      <c r="E1680">
        <v>21747041</v>
      </c>
      <c r="F1680">
        <v>7120227001</v>
      </c>
      <c r="G1680" t="s">
        <v>46</v>
      </c>
      <c r="H1680" t="s">
        <v>47</v>
      </c>
      <c r="I1680" t="s">
        <v>48</v>
      </c>
      <c r="J1680">
        <v>7032</v>
      </c>
      <c r="K1680" t="s">
        <v>49</v>
      </c>
      <c r="L1680">
        <v>4072295</v>
      </c>
      <c r="M1680" t="s">
        <v>377</v>
      </c>
      <c r="N1680" t="s">
        <v>225</v>
      </c>
      <c r="O1680" t="s">
        <v>207</v>
      </c>
      <c r="P1680" t="s">
        <v>208</v>
      </c>
      <c r="Q1680" t="s">
        <v>54</v>
      </c>
      <c r="R1680">
        <v>100223303</v>
      </c>
      <c r="S1680" t="s">
        <v>64</v>
      </c>
      <c r="T1680" t="s">
        <v>56</v>
      </c>
      <c r="U1680" t="s">
        <v>57</v>
      </c>
      <c r="V1680">
        <v>3353.81</v>
      </c>
      <c r="W1680">
        <v>19023.48</v>
      </c>
      <c r="X1680">
        <v>17438.599999999999</v>
      </c>
      <c r="Y1680">
        <v>1</v>
      </c>
      <c r="Z1680">
        <v>1</v>
      </c>
      <c r="AA1680" s="1">
        <v>42815</v>
      </c>
      <c r="AB1680">
        <v>27000</v>
      </c>
      <c r="AC1680" t="s">
        <v>56</v>
      </c>
      <c r="AD1680" t="s">
        <v>689</v>
      </c>
    </row>
    <row r="1681" spans="1:30" x14ac:dyDescent="0.3">
      <c r="A1681">
        <v>110358</v>
      </c>
      <c r="B1681">
        <v>1</v>
      </c>
      <c r="C1681" t="s">
        <v>784</v>
      </c>
      <c r="D1681" t="s">
        <v>803</v>
      </c>
      <c r="E1681">
        <v>21747051</v>
      </c>
      <c r="F1681">
        <v>7120227041</v>
      </c>
      <c r="G1681" t="s">
        <v>46</v>
      </c>
      <c r="H1681" t="s">
        <v>47</v>
      </c>
      <c r="I1681" t="s">
        <v>48</v>
      </c>
      <c r="J1681">
        <v>7032</v>
      </c>
      <c r="K1681" t="s">
        <v>49</v>
      </c>
      <c r="L1681">
        <v>1933857</v>
      </c>
      <c r="M1681" t="s">
        <v>82</v>
      </c>
      <c r="N1681" t="s">
        <v>83</v>
      </c>
      <c r="O1681" t="s">
        <v>84</v>
      </c>
      <c r="P1681" t="s">
        <v>85</v>
      </c>
      <c r="Q1681" t="s">
        <v>54</v>
      </c>
      <c r="R1681">
        <v>100994845</v>
      </c>
      <c r="S1681" t="s">
        <v>86</v>
      </c>
      <c r="T1681" t="s">
        <v>56</v>
      </c>
      <c r="U1681" t="s">
        <v>57</v>
      </c>
      <c r="V1681">
        <v>10806.45</v>
      </c>
      <c r="W1681">
        <v>18273.580000000002</v>
      </c>
      <c r="X1681">
        <v>15856.94</v>
      </c>
      <c r="Y1681">
        <v>1</v>
      </c>
      <c r="Z1681">
        <v>1</v>
      </c>
      <c r="AA1681" s="1">
        <v>42815</v>
      </c>
      <c r="AB1681">
        <v>27000</v>
      </c>
      <c r="AC1681" t="s">
        <v>56</v>
      </c>
      <c r="AD1681" t="s">
        <v>87</v>
      </c>
    </row>
    <row r="1682" spans="1:30" x14ac:dyDescent="0.3">
      <c r="A1682">
        <v>110549</v>
      </c>
      <c r="B1682">
        <v>1</v>
      </c>
      <c r="C1682" t="s">
        <v>784</v>
      </c>
      <c r="D1682" t="s">
        <v>803</v>
      </c>
      <c r="E1682">
        <v>21746337</v>
      </c>
      <c r="F1682">
        <v>7120247375</v>
      </c>
      <c r="G1682" t="s">
        <v>46</v>
      </c>
      <c r="H1682" t="s">
        <v>47</v>
      </c>
      <c r="I1682" t="s">
        <v>48</v>
      </c>
      <c r="J1682">
        <v>7032</v>
      </c>
      <c r="K1682" t="s">
        <v>49</v>
      </c>
      <c r="L1682">
        <v>915409</v>
      </c>
      <c r="M1682" t="s">
        <v>247</v>
      </c>
      <c r="N1682" t="s">
        <v>248</v>
      </c>
      <c r="O1682" t="s">
        <v>249</v>
      </c>
      <c r="P1682" t="s">
        <v>250</v>
      </c>
      <c r="Q1682" t="s">
        <v>54</v>
      </c>
      <c r="R1682">
        <v>100422206</v>
      </c>
      <c r="S1682" t="s">
        <v>615</v>
      </c>
      <c r="T1682" t="s">
        <v>56</v>
      </c>
      <c r="U1682" t="s">
        <v>57</v>
      </c>
      <c r="V1682">
        <v>4502.6899999999996</v>
      </c>
      <c r="W1682">
        <v>17663.29</v>
      </c>
      <c r="X1682">
        <v>16082.3</v>
      </c>
      <c r="Y1682">
        <v>1</v>
      </c>
      <c r="Z1682">
        <v>1</v>
      </c>
      <c r="AA1682" s="1">
        <v>42815</v>
      </c>
      <c r="AB1682">
        <v>27000</v>
      </c>
      <c r="AC1682" t="s">
        <v>56</v>
      </c>
      <c r="AD1682" t="s">
        <v>634</v>
      </c>
    </row>
    <row r="1683" spans="1:30" x14ac:dyDescent="0.3">
      <c r="A1683">
        <v>111167</v>
      </c>
      <c r="B1683">
        <v>1</v>
      </c>
      <c r="C1683" t="s">
        <v>784</v>
      </c>
      <c r="D1683" t="s">
        <v>808</v>
      </c>
      <c r="E1683">
        <v>21760052</v>
      </c>
      <c r="F1683">
        <v>7120281869</v>
      </c>
      <c r="G1683" t="s">
        <v>46</v>
      </c>
      <c r="H1683" t="s">
        <v>47</v>
      </c>
      <c r="I1683" t="s">
        <v>48</v>
      </c>
      <c r="J1683">
        <v>7032</v>
      </c>
      <c r="K1683" t="s">
        <v>49</v>
      </c>
      <c r="L1683">
        <v>3782207</v>
      </c>
      <c r="M1683" t="s">
        <v>112</v>
      </c>
      <c r="N1683" t="s">
        <v>113</v>
      </c>
      <c r="O1683" t="s">
        <v>114</v>
      </c>
      <c r="P1683" t="s">
        <v>115</v>
      </c>
      <c r="Q1683" t="s">
        <v>54</v>
      </c>
      <c r="R1683">
        <v>100894891</v>
      </c>
      <c r="S1683" t="s">
        <v>116</v>
      </c>
      <c r="T1683" t="s">
        <v>56</v>
      </c>
      <c r="U1683" t="s">
        <v>57</v>
      </c>
      <c r="V1683">
        <v>13194.68</v>
      </c>
      <c r="W1683">
        <v>21488.07</v>
      </c>
      <c r="X1683">
        <v>19456.36</v>
      </c>
      <c r="Y1683">
        <v>1</v>
      </c>
      <c r="Z1683">
        <v>1</v>
      </c>
      <c r="AA1683" s="1">
        <v>42816</v>
      </c>
      <c r="AB1683">
        <v>27000</v>
      </c>
      <c r="AC1683" t="s">
        <v>56</v>
      </c>
      <c r="AD1683" t="s">
        <v>117</v>
      </c>
    </row>
    <row r="1684" spans="1:30" x14ac:dyDescent="0.3">
      <c r="A1684">
        <v>111165</v>
      </c>
      <c r="B1684">
        <v>1</v>
      </c>
      <c r="C1684" t="s">
        <v>784</v>
      </c>
      <c r="D1684" t="s">
        <v>808</v>
      </c>
      <c r="E1684">
        <v>21760049</v>
      </c>
      <c r="F1684">
        <v>7120281867</v>
      </c>
      <c r="G1684" t="s">
        <v>46</v>
      </c>
      <c r="H1684" t="s">
        <v>47</v>
      </c>
      <c r="I1684" t="s">
        <v>48</v>
      </c>
      <c r="J1684">
        <v>7032</v>
      </c>
      <c r="K1684" t="s">
        <v>49</v>
      </c>
      <c r="L1684">
        <v>2064813</v>
      </c>
      <c r="M1684" t="s">
        <v>256</v>
      </c>
      <c r="N1684" t="s">
        <v>257</v>
      </c>
      <c r="O1684" t="s">
        <v>215</v>
      </c>
      <c r="P1684" t="s">
        <v>216</v>
      </c>
      <c r="Q1684" t="s">
        <v>54</v>
      </c>
      <c r="R1684">
        <v>100297681</v>
      </c>
      <c r="S1684" t="s">
        <v>258</v>
      </c>
      <c r="T1684" t="s">
        <v>56</v>
      </c>
      <c r="U1684" t="s">
        <v>57</v>
      </c>
      <c r="V1684">
        <v>12787.63</v>
      </c>
      <c r="W1684">
        <v>20965.96</v>
      </c>
      <c r="X1684">
        <v>19045.57</v>
      </c>
      <c r="Y1684">
        <v>1</v>
      </c>
      <c r="Z1684">
        <v>1</v>
      </c>
      <c r="AA1684" s="1">
        <v>42816</v>
      </c>
      <c r="AB1684">
        <v>27000</v>
      </c>
      <c r="AC1684" t="s">
        <v>56</v>
      </c>
      <c r="AD1684" t="s">
        <v>259</v>
      </c>
    </row>
    <row r="1685" spans="1:30" x14ac:dyDescent="0.3">
      <c r="A1685">
        <v>111136</v>
      </c>
      <c r="B1685">
        <v>1</v>
      </c>
      <c r="C1685" t="s">
        <v>784</v>
      </c>
      <c r="D1685" t="s">
        <v>808</v>
      </c>
      <c r="E1685">
        <v>21760042</v>
      </c>
      <c r="F1685">
        <v>7120279416</v>
      </c>
      <c r="G1685" t="s">
        <v>46</v>
      </c>
      <c r="H1685" t="s">
        <v>47</v>
      </c>
      <c r="I1685" t="s">
        <v>48</v>
      </c>
      <c r="J1685">
        <v>7032</v>
      </c>
      <c r="K1685" t="s">
        <v>49</v>
      </c>
      <c r="L1685">
        <v>3091654</v>
      </c>
      <c r="M1685" t="s">
        <v>364</v>
      </c>
      <c r="N1685" t="s">
        <v>365</v>
      </c>
      <c r="O1685" t="s">
        <v>207</v>
      </c>
      <c r="P1685" t="s">
        <v>208</v>
      </c>
      <c r="Q1685" t="s">
        <v>54</v>
      </c>
      <c r="R1685">
        <v>100223303</v>
      </c>
      <c r="S1685" t="s">
        <v>64</v>
      </c>
      <c r="T1685" t="s">
        <v>56</v>
      </c>
      <c r="U1685" t="s">
        <v>57</v>
      </c>
      <c r="V1685">
        <v>3313.89</v>
      </c>
      <c r="W1685">
        <v>20866.88</v>
      </c>
      <c r="X1685">
        <v>19135.240000000002</v>
      </c>
      <c r="Y1685">
        <v>1</v>
      </c>
      <c r="Z1685">
        <v>1</v>
      </c>
      <c r="AA1685" s="1">
        <v>42816</v>
      </c>
      <c r="AB1685">
        <v>27000</v>
      </c>
      <c r="AC1685" t="s">
        <v>56</v>
      </c>
      <c r="AD1685" t="s">
        <v>366</v>
      </c>
    </row>
    <row r="1686" spans="1:30" x14ac:dyDescent="0.3">
      <c r="A1686">
        <v>111163</v>
      </c>
      <c r="B1686">
        <v>1</v>
      </c>
      <c r="C1686" t="s">
        <v>784</v>
      </c>
      <c r="D1686" t="s">
        <v>808</v>
      </c>
      <c r="E1686">
        <v>21760047</v>
      </c>
      <c r="F1686">
        <v>7120281865</v>
      </c>
      <c r="G1686" t="s">
        <v>46</v>
      </c>
      <c r="H1686" t="s">
        <v>47</v>
      </c>
      <c r="I1686" t="s">
        <v>48</v>
      </c>
      <c r="J1686">
        <v>7032</v>
      </c>
      <c r="K1686" t="s">
        <v>49</v>
      </c>
      <c r="L1686">
        <v>3855615</v>
      </c>
      <c r="M1686" t="s">
        <v>189</v>
      </c>
      <c r="N1686" t="s">
        <v>190</v>
      </c>
      <c r="O1686" t="s">
        <v>191</v>
      </c>
      <c r="P1686" t="s">
        <v>192</v>
      </c>
      <c r="Q1686" t="s">
        <v>54</v>
      </c>
      <c r="R1686">
        <v>101030531</v>
      </c>
      <c r="S1686" t="s">
        <v>193</v>
      </c>
      <c r="T1686" t="s">
        <v>56</v>
      </c>
      <c r="U1686" t="s">
        <v>57</v>
      </c>
      <c r="V1686">
        <v>2887.45</v>
      </c>
      <c r="W1686">
        <v>20657.21</v>
      </c>
      <c r="X1686">
        <v>18876.13</v>
      </c>
      <c r="Y1686">
        <v>1</v>
      </c>
      <c r="Z1686">
        <v>1</v>
      </c>
      <c r="AA1686" s="1">
        <v>42816</v>
      </c>
      <c r="AB1686">
        <v>27000</v>
      </c>
      <c r="AC1686" t="s">
        <v>56</v>
      </c>
      <c r="AD1686" t="s">
        <v>194</v>
      </c>
    </row>
    <row r="1687" spans="1:30" x14ac:dyDescent="0.3">
      <c r="A1687">
        <v>111161</v>
      </c>
      <c r="B1687">
        <v>1</v>
      </c>
      <c r="C1687" t="s">
        <v>784</v>
      </c>
      <c r="D1687" t="s">
        <v>808</v>
      </c>
      <c r="E1687">
        <v>21760045</v>
      </c>
      <c r="F1687">
        <v>7120281863</v>
      </c>
      <c r="G1687" t="s">
        <v>46</v>
      </c>
      <c r="H1687" t="s">
        <v>47</v>
      </c>
      <c r="I1687" t="s">
        <v>48</v>
      </c>
      <c r="J1687">
        <v>7032</v>
      </c>
      <c r="K1687" t="s">
        <v>49</v>
      </c>
      <c r="L1687">
        <v>4205182</v>
      </c>
      <c r="M1687" t="s">
        <v>286</v>
      </c>
      <c r="N1687" t="s">
        <v>287</v>
      </c>
      <c r="O1687" t="s">
        <v>170</v>
      </c>
      <c r="P1687" t="s">
        <v>171</v>
      </c>
      <c r="Q1687" t="s">
        <v>54</v>
      </c>
      <c r="R1687">
        <v>100894891</v>
      </c>
      <c r="S1687" t="s">
        <v>116</v>
      </c>
      <c r="T1687" t="s">
        <v>56</v>
      </c>
      <c r="U1687" t="s">
        <v>57</v>
      </c>
      <c r="V1687">
        <v>8487.57</v>
      </c>
      <c r="W1687">
        <v>20301.03</v>
      </c>
      <c r="X1687">
        <v>18375.419999999998</v>
      </c>
      <c r="Y1687">
        <v>1</v>
      </c>
      <c r="Z1687">
        <v>1</v>
      </c>
      <c r="AA1687" s="1">
        <v>42816</v>
      </c>
      <c r="AB1687">
        <v>27000</v>
      </c>
      <c r="AC1687" t="s">
        <v>56</v>
      </c>
      <c r="AD1687" t="s">
        <v>573</v>
      </c>
    </row>
    <row r="1688" spans="1:30" x14ac:dyDescent="0.3">
      <c r="A1688">
        <v>111162</v>
      </c>
      <c r="B1688">
        <v>1</v>
      </c>
      <c r="C1688" t="s">
        <v>784</v>
      </c>
      <c r="D1688" t="s">
        <v>808</v>
      </c>
      <c r="E1688">
        <v>21760046</v>
      </c>
      <c r="F1688">
        <v>7120281864</v>
      </c>
      <c r="G1688" t="s">
        <v>46</v>
      </c>
      <c r="H1688" t="s">
        <v>47</v>
      </c>
      <c r="I1688" t="s">
        <v>48</v>
      </c>
      <c r="J1688">
        <v>7032</v>
      </c>
      <c r="K1688" t="s">
        <v>49</v>
      </c>
      <c r="L1688">
        <v>941735</v>
      </c>
      <c r="M1688" t="s">
        <v>124</v>
      </c>
      <c r="N1688" t="s">
        <v>125</v>
      </c>
      <c r="O1688" t="s">
        <v>126</v>
      </c>
      <c r="P1688" t="s">
        <v>127</v>
      </c>
      <c r="Q1688" t="s">
        <v>54</v>
      </c>
      <c r="R1688">
        <v>100894891</v>
      </c>
      <c r="S1688" t="s">
        <v>116</v>
      </c>
      <c r="T1688" t="s">
        <v>56</v>
      </c>
      <c r="U1688" t="s">
        <v>57</v>
      </c>
      <c r="V1688">
        <v>12283.33</v>
      </c>
      <c r="W1688">
        <v>18815.64</v>
      </c>
      <c r="X1688">
        <v>17026.34</v>
      </c>
      <c r="Y1688">
        <v>1</v>
      </c>
      <c r="Z1688">
        <v>1</v>
      </c>
      <c r="AA1688" s="1">
        <v>42816</v>
      </c>
      <c r="AB1688">
        <v>27000</v>
      </c>
      <c r="AC1688" t="s">
        <v>56</v>
      </c>
      <c r="AD1688" t="s">
        <v>128</v>
      </c>
    </row>
    <row r="1689" spans="1:30" x14ac:dyDescent="0.3">
      <c r="A1689">
        <v>111166</v>
      </c>
      <c r="B1689">
        <v>1</v>
      </c>
      <c r="C1689" t="s">
        <v>784</v>
      </c>
      <c r="D1689" t="s">
        <v>808</v>
      </c>
      <c r="E1689">
        <v>21760051</v>
      </c>
      <c r="F1689">
        <v>7120281868</v>
      </c>
      <c r="G1689" t="s">
        <v>46</v>
      </c>
      <c r="H1689" t="s">
        <v>47</v>
      </c>
      <c r="I1689" t="s">
        <v>48</v>
      </c>
      <c r="J1689">
        <v>7032</v>
      </c>
      <c r="K1689" t="s">
        <v>49</v>
      </c>
      <c r="L1689">
        <v>931925</v>
      </c>
      <c r="M1689" t="s">
        <v>239</v>
      </c>
      <c r="N1689" t="s">
        <v>240</v>
      </c>
      <c r="O1689" t="s">
        <v>241</v>
      </c>
      <c r="P1689" t="s">
        <v>242</v>
      </c>
      <c r="Q1689" t="s">
        <v>54</v>
      </c>
      <c r="R1689">
        <v>100422206</v>
      </c>
      <c r="S1689" t="s">
        <v>615</v>
      </c>
      <c r="T1689" t="s">
        <v>56</v>
      </c>
      <c r="U1689" t="s">
        <v>57</v>
      </c>
      <c r="V1689">
        <v>3042.61</v>
      </c>
      <c r="W1689">
        <v>18597.82</v>
      </c>
      <c r="X1689">
        <v>17037.7</v>
      </c>
      <c r="Y1689">
        <v>1</v>
      </c>
      <c r="Z1689">
        <v>1</v>
      </c>
      <c r="AA1689" s="1">
        <v>42816</v>
      </c>
      <c r="AB1689">
        <v>27000</v>
      </c>
      <c r="AC1689" t="s">
        <v>56</v>
      </c>
      <c r="AD1689" t="s">
        <v>686</v>
      </c>
    </row>
    <row r="1690" spans="1:30" x14ac:dyDescent="0.3">
      <c r="A1690">
        <v>111168</v>
      </c>
      <c r="B1690">
        <v>1</v>
      </c>
      <c r="C1690" t="s">
        <v>784</v>
      </c>
      <c r="D1690" t="s">
        <v>808</v>
      </c>
      <c r="E1690">
        <v>21760053</v>
      </c>
      <c r="F1690">
        <v>7120281870</v>
      </c>
      <c r="G1690" t="s">
        <v>46</v>
      </c>
      <c r="H1690" t="s">
        <v>47</v>
      </c>
      <c r="I1690" t="s">
        <v>48</v>
      </c>
      <c r="J1690">
        <v>7032</v>
      </c>
      <c r="K1690" t="s">
        <v>49</v>
      </c>
      <c r="L1690">
        <v>916295</v>
      </c>
      <c r="M1690" t="s">
        <v>293</v>
      </c>
      <c r="N1690" t="s">
        <v>294</v>
      </c>
      <c r="O1690" t="s">
        <v>263</v>
      </c>
      <c r="P1690" t="s">
        <v>264</v>
      </c>
      <c r="Q1690" t="s">
        <v>54</v>
      </c>
      <c r="R1690">
        <v>100422206</v>
      </c>
      <c r="S1690" t="s">
        <v>615</v>
      </c>
      <c r="T1690" t="s">
        <v>56</v>
      </c>
      <c r="U1690" t="s">
        <v>57</v>
      </c>
      <c r="V1690">
        <v>3668.14</v>
      </c>
      <c r="W1690">
        <v>17724.740000000002</v>
      </c>
      <c r="X1690">
        <v>16215.69</v>
      </c>
      <c r="Y1690">
        <v>1</v>
      </c>
      <c r="Z1690">
        <v>1</v>
      </c>
      <c r="AA1690" s="1">
        <v>42816</v>
      </c>
      <c r="AB1690">
        <v>27000</v>
      </c>
      <c r="AC1690" t="s">
        <v>56</v>
      </c>
      <c r="AD1690" t="s">
        <v>700</v>
      </c>
    </row>
    <row r="1691" spans="1:30" x14ac:dyDescent="0.3">
      <c r="A1691">
        <v>111164</v>
      </c>
      <c r="B1691">
        <v>1</v>
      </c>
      <c r="C1691" t="s">
        <v>784</v>
      </c>
      <c r="D1691" t="s">
        <v>808</v>
      </c>
      <c r="E1691">
        <v>21760048</v>
      </c>
      <c r="F1691">
        <v>7120281866</v>
      </c>
      <c r="G1691" t="s">
        <v>46</v>
      </c>
      <c r="H1691" t="s">
        <v>47</v>
      </c>
      <c r="I1691" t="s">
        <v>48</v>
      </c>
      <c r="J1691">
        <v>7032</v>
      </c>
      <c r="K1691" t="s">
        <v>49</v>
      </c>
      <c r="L1691">
        <v>940117</v>
      </c>
      <c r="M1691" t="s">
        <v>69</v>
      </c>
      <c r="N1691" t="s">
        <v>70</v>
      </c>
      <c r="O1691" t="s">
        <v>71</v>
      </c>
      <c r="P1691" t="s">
        <v>72</v>
      </c>
      <c r="Q1691" t="s">
        <v>54</v>
      </c>
      <c r="R1691">
        <v>100994845</v>
      </c>
      <c r="S1691" t="s">
        <v>86</v>
      </c>
      <c r="T1691" t="s">
        <v>56</v>
      </c>
      <c r="U1691" t="s">
        <v>57</v>
      </c>
      <c r="V1691">
        <v>10986.56</v>
      </c>
      <c r="W1691">
        <v>17475.32</v>
      </c>
      <c r="X1691">
        <v>15528.64</v>
      </c>
      <c r="Y1691">
        <v>1</v>
      </c>
      <c r="Z1691">
        <v>1</v>
      </c>
      <c r="AA1691" s="1">
        <v>42816</v>
      </c>
      <c r="AB1691">
        <v>27000</v>
      </c>
      <c r="AC1691" t="s">
        <v>56</v>
      </c>
      <c r="AD1691" t="s">
        <v>236</v>
      </c>
    </row>
    <row r="1692" spans="1:30" x14ac:dyDescent="0.3">
      <c r="A1692">
        <v>111160</v>
      </c>
      <c r="B1692">
        <v>1</v>
      </c>
      <c r="C1692" t="s">
        <v>784</v>
      </c>
      <c r="D1692" t="s">
        <v>808</v>
      </c>
      <c r="E1692">
        <v>21760044</v>
      </c>
      <c r="F1692">
        <v>7120281862</v>
      </c>
      <c r="G1692" t="s">
        <v>46</v>
      </c>
      <c r="H1692" t="s">
        <v>47</v>
      </c>
      <c r="I1692" t="s">
        <v>48</v>
      </c>
      <c r="J1692">
        <v>7032</v>
      </c>
      <c r="K1692" t="s">
        <v>49</v>
      </c>
      <c r="L1692">
        <v>4072295</v>
      </c>
      <c r="M1692" t="s">
        <v>377</v>
      </c>
      <c r="N1692" t="s">
        <v>225</v>
      </c>
      <c r="O1692" t="s">
        <v>207</v>
      </c>
      <c r="P1692" t="s">
        <v>208</v>
      </c>
      <c r="Q1692" t="s">
        <v>54</v>
      </c>
      <c r="R1692">
        <v>100223303</v>
      </c>
      <c r="S1692" t="s">
        <v>64</v>
      </c>
      <c r="T1692" t="s">
        <v>56</v>
      </c>
      <c r="U1692" t="s">
        <v>57</v>
      </c>
      <c r="V1692">
        <v>3353.81</v>
      </c>
      <c r="W1692">
        <v>16114.78</v>
      </c>
      <c r="X1692">
        <v>14710.1</v>
      </c>
      <c r="Y1692">
        <v>1</v>
      </c>
      <c r="Z1692">
        <v>1</v>
      </c>
      <c r="AA1692" s="1">
        <v>42816</v>
      </c>
      <c r="AB1692">
        <v>27000</v>
      </c>
      <c r="AC1692" t="s">
        <v>56</v>
      </c>
      <c r="AD1692" t="s">
        <v>689</v>
      </c>
    </row>
    <row r="1693" spans="1:30" x14ac:dyDescent="0.3">
      <c r="A1693">
        <v>110964</v>
      </c>
      <c r="B1693">
        <v>1</v>
      </c>
      <c r="C1693" t="s">
        <v>784</v>
      </c>
      <c r="D1693" t="s">
        <v>808</v>
      </c>
      <c r="E1693">
        <v>21760041</v>
      </c>
      <c r="F1693">
        <v>7120248944</v>
      </c>
      <c r="G1693" t="s">
        <v>46</v>
      </c>
      <c r="H1693" t="s">
        <v>47</v>
      </c>
      <c r="I1693" t="s">
        <v>48</v>
      </c>
      <c r="J1693">
        <v>7032</v>
      </c>
      <c r="K1693" t="s">
        <v>49</v>
      </c>
      <c r="L1693">
        <v>659338</v>
      </c>
      <c r="M1693" t="s">
        <v>50</v>
      </c>
      <c r="N1693" t="s">
        <v>51</v>
      </c>
      <c r="O1693" t="s">
        <v>52</v>
      </c>
      <c r="P1693" t="s">
        <v>53</v>
      </c>
      <c r="Q1693" t="s">
        <v>54</v>
      </c>
      <c r="R1693">
        <v>101093720</v>
      </c>
      <c r="S1693" t="s">
        <v>55</v>
      </c>
      <c r="T1693" t="s">
        <v>56</v>
      </c>
      <c r="U1693" t="s">
        <v>57</v>
      </c>
      <c r="V1693">
        <v>1683.12</v>
      </c>
      <c r="W1693">
        <v>15313.37</v>
      </c>
      <c r="X1693">
        <v>14017.08</v>
      </c>
      <c r="Y1693">
        <v>1</v>
      </c>
      <c r="Z1693">
        <v>1</v>
      </c>
      <c r="AA1693" s="1">
        <v>42816</v>
      </c>
      <c r="AB1693">
        <v>27000</v>
      </c>
      <c r="AC1693" t="s">
        <v>56</v>
      </c>
      <c r="AD1693" t="s">
        <v>220</v>
      </c>
    </row>
    <row r="1694" spans="1:30" x14ac:dyDescent="0.3">
      <c r="A1694">
        <v>111842</v>
      </c>
      <c r="B1694">
        <v>1</v>
      </c>
      <c r="C1694" t="s">
        <v>784</v>
      </c>
      <c r="D1694" t="s">
        <v>809</v>
      </c>
      <c r="E1694">
        <v>21771597</v>
      </c>
      <c r="F1694">
        <v>7120317777</v>
      </c>
      <c r="G1694" t="s">
        <v>46</v>
      </c>
      <c r="H1694" t="s">
        <v>47</v>
      </c>
      <c r="I1694" t="s">
        <v>48</v>
      </c>
      <c r="J1694">
        <v>7032</v>
      </c>
      <c r="K1694" t="s">
        <v>49</v>
      </c>
      <c r="L1694">
        <v>659338</v>
      </c>
      <c r="M1694" t="s">
        <v>50</v>
      </c>
      <c r="N1694" t="s">
        <v>51</v>
      </c>
      <c r="O1694" t="s">
        <v>52</v>
      </c>
      <c r="P1694" t="s">
        <v>53</v>
      </c>
      <c r="Q1694" t="s">
        <v>54</v>
      </c>
      <c r="R1694">
        <v>101093720</v>
      </c>
      <c r="S1694" t="s">
        <v>55</v>
      </c>
      <c r="T1694" t="s">
        <v>56</v>
      </c>
      <c r="U1694" t="s">
        <v>57</v>
      </c>
      <c r="V1694">
        <v>1683.12</v>
      </c>
      <c r="W1694">
        <v>22813.200000000001</v>
      </c>
      <c r="X1694">
        <v>21352.799999999999</v>
      </c>
      <c r="Y1694">
        <v>1</v>
      </c>
      <c r="Z1694">
        <v>1</v>
      </c>
      <c r="AA1694" s="1">
        <v>42817</v>
      </c>
      <c r="AB1694">
        <v>27000</v>
      </c>
      <c r="AC1694" t="s">
        <v>56</v>
      </c>
      <c r="AD1694" t="s">
        <v>220</v>
      </c>
    </row>
    <row r="1695" spans="1:30" x14ac:dyDescent="0.3">
      <c r="A1695">
        <v>111456</v>
      </c>
      <c r="B1695">
        <v>1</v>
      </c>
      <c r="C1695" t="s">
        <v>784</v>
      </c>
      <c r="D1695" t="s">
        <v>809</v>
      </c>
      <c r="E1695">
        <v>21772979</v>
      </c>
      <c r="F1695">
        <v>7120244464</v>
      </c>
      <c r="G1695" t="s">
        <v>46</v>
      </c>
      <c r="H1695" t="s">
        <v>47</v>
      </c>
      <c r="I1695" t="s">
        <v>48</v>
      </c>
      <c r="J1695">
        <v>7032</v>
      </c>
      <c r="K1695" t="s">
        <v>49</v>
      </c>
      <c r="L1695">
        <v>5014992</v>
      </c>
      <c r="M1695" t="s">
        <v>302</v>
      </c>
      <c r="N1695" t="s">
        <v>280</v>
      </c>
      <c r="O1695" t="s">
        <v>281</v>
      </c>
      <c r="P1695" t="s">
        <v>282</v>
      </c>
      <c r="Q1695" t="s">
        <v>54</v>
      </c>
      <c r="R1695">
        <v>100214689</v>
      </c>
      <c r="S1695" t="s">
        <v>155</v>
      </c>
      <c r="T1695" t="s">
        <v>56</v>
      </c>
      <c r="U1695" t="s">
        <v>57</v>
      </c>
      <c r="V1695">
        <v>3151.88</v>
      </c>
      <c r="W1695">
        <v>21518.69</v>
      </c>
      <c r="X1695">
        <v>19558.900000000001</v>
      </c>
      <c r="Y1695">
        <v>1</v>
      </c>
      <c r="Z1695">
        <v>1</v>
      </c>
      <c r="AA1695" s="1">
        <v>42817</v>
      </c>
      <c r="AB1695">
        <v>27000</v>
      </c>
      <c r="AC1695" t="s">
        <v>56</v>
      </c>
      <c r="AD1695" t="s">
        <v>303</v>
      </c>
    </row>
    <row r="1696" spans="1:30" x14ac:dyDescent="0.3">
      <c r="A1696">
        <v>111844</v>
      </c>
      <c r="B1696">
        <v>1</v>
      </c>
      <c r="C1696" t="s">
        <v>784</v>
      </c>
      <c r="D1696" t="s">
        <v>809</v>
      </c>
      <c r="E1696">
        <v>21771599</v>
      </c>
      <c r="F1696">
        <v>7120317779</v>
      </c>
      <c r="G1696" t="s">
        <v>46</v>
      </c>
      <c r="H1696" t="s">
        <v>47</v>
      </c>
      <c r="I1696" t="s">
        <v>48</v>
      </c>
      <c r="J1696">
        <v>7032</v>
      </c>
      <c r="K1696" t="s">
        <v>49</v>
      </c>
      <c r="L1696">
        <v>3202973</v>
      </c>
      <c r="M1696" t="s">
        <v>136</v>
      </c>
      <c r="N1696" t="s">
        <v>83</v>
      </c>
      <c r="O1696" t="s">
        <v>84</v>
      </c>
      <c r="P1696" t="s">
        <v>85</v>
      </c>
      <c r="Q1696" t="s">
        <v>54</v>
      </c>
      <c r="R1696">
        <v>100994845</v>
      </c>
      <c r="S1696" t="s">
        <v>86</v>
      </c>
      <c r="T1696" t="s">
        <v>56</v>
      </c>
      <c r="U1696" t="s">
        <v>57</v>
      </c>
      <c r="V1696">
        <v>10806.45</v>
      </c>
      <c r="W1696">
        <v>20822.86</v>
      </c>
      <c r="X1696">
        <v>19224.5</v>
      </c>
      <c r="Y1696">
        <v>1</v>
      </c>
      <c r="Z1696">
        <v>1</v>
      </c>
      <c r="AA1696" s="1">
        <v>42817</v>
      </c>
      <c r="AB1696">
        <v>27000</v>
      </c>
      <c r="AC1696" t="s">
        <v>56</v>
      </c>
      <c r="AD1696" t="s">
        <v>87</v>
      </c>
    </row>
    <row r="1697" spans="1:30" x14ac:dyDescent="0.3">
      <c r="A1697">
        <v>111682</v>
      </c>
      <c r="B1697">
        <v>1</v>
      </c>
      <c r="C1697" t="s">
        <v>784</v>
      </c>
      <c r="D1697" t="s">
        <v>809</v>
      </c>
      <c r="E1697">
        <v>21772972</v>
      </c>
      <c r="F1697">
        <v>7120303635</v>
      </c>
      <c r="G1697" t="s">
        <v>46</v>
      </c>
      <c r="H1697" t="s">
        <v>47</v>
      </c>
      <c r="I1697" t="s">
        <v>48</v>
      </c>
      <c r="J1697">
        <v>7032</v>
      </c>
      <c r="K1697" t="s">
        <v>49</v>
      </c>
      <c r="L1697">
        <v>659338</v>
      </c>
      <c r="M1697" t="s">
        <v>50</v>
      </c>
      <c r="N1697" t="s">
        <v>51</v>
      </c>
      <c r="O1697" t="s">
        <v>52</v>
      </c>
      <c r="P1697" t="s">
        <v>53</v>
      </c>
      <c r="Q1697" t="s">
        <v>54</v>
      </c>
      <c r="R1697">
        <v>101093720</v>
      </c>
      <c r="S1697" t="s">
        <v>55</v>
      </c>
      <c r="T1697" t="s">
        <v>56</v>
      </c>
      <c r="U1697" t="s">
        <v>57</v>
      </c>
      <c r="V1697">
        <v>1683.12</v>
      </c>
      <c r="W1697">
        <v>20505.310000000001</v>
      </c>
      <c r="X1697">
        <v>19082.64</v>
      </c>
      <c r="Y1697">
        <v>1</v>
      </c>
      <c r="Z1697">
        <v>1</v>
      </c>
      <c r="AA1697" s="1">
        <v>42817</v>
      </c>
      <c r="AB1697">
        <v>27000</v>
      </c>
      <c r="AC1697" t="s">
        <v>56</v>
      </c>
      <c r="AD1697" t="s">
        <v>220</v>
      </c>
    </row>
    <row r="1698" spans="1:30" x14ac:dyDescent="0.3">
      <c r="A1698">
        <v>111617</v>
      </c>
      <c r="B1698">
        <v>1</v>
      </c>
      <c r="C1698" t="s">
        <v>784</v>
      </c>
      <c r="D1698" t="s">
        <v>809</v>
      </c>
      <c r="E1698">
        <v>21772976</v>
      </c>
      <c r="F1698">
        <v>7120287355</v>
      </c>
      <c r="G1698" t="s">
        <v>46</v>
      </c>
      <c r="H1698" t="s">
        <v>47</v>
      </c>
      <c r="I1698" t="s">
        <v>48</v>
      </c>
      <c r="J1698">
        <v>7032</v>
      </c>
      <c r="K1698" t="s">
        <v>49</v>
      </c>
      <c r="L1698">
        <v>5014992</v>
      </c>
      <c r="M1698" t="s">
        <v>302</v>
      </c>
      <c r="N1698" t="s">
        <v>280</v>
      </c>
      <c r="O1698" t="s">
        <v>281</v>
      </c>
      <c r="P1698" t="s">
        <v>282</v>
      </c>
      <c r="Q1698" t="s">
        <v>54</v>
      </c>
      <c r="R1698">
        <v>100214689</v>
      </c>
      <c r="S1698" t="s">
        <v>155</v>
      </c>
      <c r="T1698" t="s">
        <v>56</v>
      </c>
      <c r="U1698" t="s">
        <v>57</v>
      </c>
      <c r="V1698">
        <v>3151.88</v>
      </c>
      <c r="W1698">
        <v>20496.599999999999</v>
      </c>
      <c r="X1698">
        <v>18759.599999999999</v>
      </c>
      <c r="Y1698">
        <v>1</v>
      </c>
      <c r="Z1698">
        <v>1</v>
      </c>
      <c r="AA1698" s="1">
        <v>42817</v>
      </c>
      <c r="AB1698">
        <v>27000</v>
      </c>
      <c r="AC1698" t="s">
        <v>56</v>
      </c>
      <c r="AD1698" t="s">
        <v>303</v>
      </c>
    </row>
    <row r="1699" spans="1:30" x14ac:dyDescent="0.3">
      <c r="A1699">
        <v>111845</v>
      </c>
      <c r="B1699">
        <v>1</v>
      </c>
      <c r="C1699" t="s">
        <v>784</v>
      </c>
      <c r="D1699" t="s">
        <v>809</v>
      </c>
      <c r="E1699">
        <v>21771600</v>
      </c>
      <c r="F1699">
        <v>7120317780</v>
      </c>
      <c r="G1699" t="s">
        <v>46</v>
      </c>
      <c r="H1699" t="s">
        <v>47</v>
      </c>
      <c r="I1699" t="s">
        <v>48</v>
      </c>
      <c r="J1699">
        <v>7032</v>
      </c>
      <c r="K1699" t="s">
        <v>49</v>
      </c>
      <c r="L1699">
        <v>1301428</v>
      </c>
      <c r="M1699" t="s">
        <v>395</v>
      </c>
      <c r="N1699" t="s">
        <v>396</v>
      </c>
      <c r="O1699" t="s">
        <v>99</v>
      </c>
      <c r="P1699" t="s">
        <v>100</v>
      </c>
      <c r="Q1699" t="s">
        <v>54</v>
      </c>
      <c r="R1699">
        <v>100894891</v>
      </c>
      <c r="S1699" t="s">
        <v>116</v>
      </c>
      <c r="T1699" t="s">
        <v>56</v>
      </c>
      <c r="U1699" t="s">
        <v>57</v>
      </c>
      <c r="V1699">
        <v>7674.38</v>
      </c>
      <c r="W1699">
        <v>20253.84</v>
      </c>
      <c r="X1699">
        <v>18619.43</v>
      </c>
      <c r="Y1699">
        <v>1</v>
      </c>
      <c r="Z1699">
        <v>1</v>
      </c>
      <c r="AA1699" s="1">
        <v>42817</v>
      </c>
      <c r="AB1699">
        <v>27000</v>
      </c>
      <c r="AC1699" t="s">
        <v>56</v>
      </c>
      <c r="AD1699" t="s">
        <v>532</v>
      </c>
    </row>
    <row r="1700" spans="1:30" x14ac:dyDescent="0.3">
      <c r="A1700">
        <v>111681</v>
      </c>
      <c r="B1700">
        <v>1</v>
      </c>
      <c r="C1700" t="s">
        <v>784</v>
      </c>
      <c r="D1700" t="s">
        <v>809</v>
      </c>
      <c r="E1700">
        <v>21772971</v>
      </c>
      <c r="F1700">
        <v>7120303634</v>
      </c>
      <c r="G1700" t="s">
        <v>46</v>
      </c>
      <c r="H1700" t="s">
        <v>47</v>
      </c>
      <c r="I1700" t="s">
        <v>48</v>
      </c>
      <c r="J1700">
        <v>7032</v>
      </c>
      <c r="K1700" t="s">
        <v>49</v>
      </c>
      <c r="L1700">
        <v>925239</v>
      </c>
      <c r="M1700" t="s">
        <v>97</v>
      </c>
      <c r="N1700" t="s">
        <v>98</v>
      </c>
      <c r="O1700" t="s">
        <v>99</v>
      </c>
      <c r="P1700" t="s">
        <v>100</v>
      </c>
      <c r="Q1700" t="s">
        <v>54</v>
      </c>
      <c r="R1700">
        <v>100223303</v>
      </c>
      <c r="S1700" t="s">
        <v>64</v>
      </c>
      <c r="T1700" t="s">
        <v>56</v>
      </c>
      <c r="U1700" t="s">
        <v>57</v>
      </c>
      <c r="V1700">
        <v>6311.04</v>
      </c>
      <c r="W1700">
        <v>19656.259999999998</v>
      </c>
      <c r="X1700">
        <v>17906.82</v>
      </c>
      <c r="Y1700">
        <v>1</v>
      </c>
      <c r="Z1700">
        <v>1</v>
      </c>
      <c r="AA1700" s="1">
        <v>42817</v>
      </c>
      <c r="AB1700">
        <v>27000</v>
      </c>
      <c r="AC1700" t="s">
        <v>56</v>
      </c>
      <c r="AD1700" t="s">
        <v>101</v>
      </c>
    </row>
    <row r="1701" spans="1:30" x14ac:dyDescent="0.3">
      <c r="A1701">
        <v>111455</v>
      </c>
      <c r="B1701">
        <v>1</v>
      </c>
      <c r="C1701" t="s">
        <v>784</v>
      </c>
      <c r="D1701" t="s">
        <v>809</v>
      </c>
      <c r="E1701">
        <v>21772978</v>
      </c>
      <c r="F1701">
        <v>7120244463</v>
      </c>
      <c r="G1701" t="s">
        <v>46</v>
      </c>
      <c r="H1701" t="s">
        <v>47</v>
      </c>
      <c r="I1701" t="s">
        <v>48</v>
      </c>
      <c r="J1701">
        <v>7032</v>
      </c>
      <c r="K1701" t="s">
        <v>49</v>
      </c>
      <c r="L1701">
        <v>942421</v>
      </c>
      <c r="M1701" t="s">
        <v>261</v>
      </c>
      <c r="N1701" t="s">
        <v>262</v>
      </c>
      <c r="O1701" t="s">
        <v>263</v>
      </c>
      <c r="P1701" t="s">
        <v>264</v>
      </c>
      <c r="Q1701" t="s">
        <v>54</v>
      </c>
      <c r="R1701">
        <v>100422206</v>
      </c>
      <c r="S1701" t="s">
        <v>615</v>
      </c>
      <c r="T1701" t="s">
        <v>56</v>
      </c>
      <c r="U1701" t="s">
        <v>57</v>
      </c>
      <c r="V1701">
        <v>3221.59</v>
      </c>
      <c r="W1701">
        <v>19440.04</v>
      </c>
      <c r="X1701">
        <v>17714.84</v>
      </c>
      <c r="Y1701">
        <v>1</v>
      </c>
      <c r="Z1701">
        <v>1</v>
      </c>
      <c r="AA1701" s="1">
        <v>42817</v>
      </c>
      <c r="AB1701">
        <v>27000</v>
      </c>
      <c r="AC1701" t="s">
        <v>56</v>
      </c>
      <c r="AD1701" t="s">
        <v>695</v>
      </c>
    </row>
    <row r="1702" spans="1:30" x14ac:dyDescent="0.3">
      <c r="A1702">
        <v>111584</v>
      </c>
      <c r="B1702">
        <v>1</v>
      </c>
      <c r="C1702" t="s">
        <v>784</v>
      </c>
      <c r="D1702" t="s">
        <v>809</v>
      </c>
      <c r="E1702">
        <v>21772970</v>
      </c>
      <c r="F1702">
        <v>7120283958</v>
      </c>
      <c r="G1702" t="s">
        <v>46</v>
      </c>
      <c r="H1702" t="s">
        <v>47</v>
      </c>
      <c r="I1702" t="s">
        <v>48</v>
      </c>
      <c r="J1702">
        <v>7032</v>
      </c>
      <c r="K1702" t="s">
        <v>49</v>
      </c>
      <c r="L1702">
        <v>5097777</v>
      </c>
      <c r="M1702" t="s">
        <v>399</v>
      </c>
      <c r="N1702" t="s">
        <v>400</v>
      </c>
      <c r="O1702" t="s">
        <v>99</v>
      </c>
      <c r="P1702" t="s">
        <v>100</v>
      </c>
      <c r="Q1702" t="s">
        <v>54</v>
      </c>
      <c r="R1702">
        <v>100994845</v>
      </c>
      <c r="S1702" t="s">
        <v>86</v>
      </c>
      <c r="T1702" t="s">
        <v>56</v>
      </c>
      <c r="U1702" t="s">
        <v>57</v>
      </c>
      <c r="V1702">
        <v>6754.03</v>
      </c>
      <c r="W1702">
        <v>18778.3</v>
      </c>
      <c r="X1702">
        <v>17130.5</v>
      </c>
      <c r="Y1702">
        <v>1</v>
      </c>
      <c r="Z1702">
        <v>1</v>
      </c>
      <c r="AA1702" s="1">
        <v>42817</v>
      </c>
      <c r="AB1702">
        <v>27000</v>
      </c>
      <c r="AC1702" t="s">
        <v>56</v>
      </c>
      <c r="AD1702" t="s">
        <v>401</v>
      </c>
    </row>
    <row r="1703" spans="1:30" x14ac:dyDescent="0.3">
      <c r="A1703">
        <v>111849</v>
      </c>
      <c r="B1703">
        <v>1</v>
      </c>
      <c r="C1703" t="s">
        <v>784</v>
      </c>
      <c r="D1703" t="s">
        <v>809</v>
      </c>
      <c r="E1703">
        <v>21772968</v>
      </c>
      <c r="F1703">
        <v>7120318235</v>
      </c>
      <c r="G1703" t="s">
        <v>46</v>
      </c>
      <c r="H1703" t="s">
        <v>47</v>
      </c>
      <c r="I1703" t="s">
        <v>48</v>
      </c>
      <c r="J1703">
        <v>7032</v>
      </c>
      <c r="K1703" t="s">
        <v>49</v>
      </c>
      <c r="L1703">
        <v>2795664</v>
      </c>
      <c r="M1703" t="s">
        <v>105</v>
      </c>
      <c r="N1703" t="s">
        <v>106</v>
      </c>
      <c r="O1703" t="s">
        <v>107</v>
      </c>
      <c r="P1703" t="s">
        <v>108</v>
      </c>
      <c r="Q1703" t="s">
        <v>54</v>
      </c>
      <c r="R1703">
        <v>100894891</v>
      </c>
      <c r="S1703" t="s">
        <v>116</v>
      </c>
      <c r="T1703" t="s">
        <v>56</v>
      </c>
      <c r="U1703" t="s">
        <v>57</v>
      </c>
      <c r="V1703">
        <v>12494.96</v>
      </c>
      <c r="W1703">
        <v>17976.3</v>
      </c>
      <c r="X1703">
        <v>16096.46</v>
      </c>
      <c r="Y1703">
        <v>1</v>
      </c>
      <c r="Z1703">
        <v>1</v>
      </c>
      <c r="AA1703" s="1">
        <v>42817</v>
      </c>
      <c r="AB1703">
        <v>27000</v>
      </c>
      <c r="AC1703" t="s">
        <v>56</v>
      </c>
      <c r="AD1703" t="s">
        <v>692</v>
      </c>
    </row>
    <row r="1704" spans="1:30" x14ac:dyDescent="0.3">
      <c r="A1704">
        <v>111618</v>
      </c>
      <c r="B1704">
        <v>1</v>
      </c>
      <c r="C1704" t="s">
        <v>784</v>
      </c>
      <c r="D1704" t="s">
        <v>809</v>
      </c>
      <c r="E1704">
        <v>21772977</v>
      </c>
      <c r="F1704">
        <v>7120287356</v>
      </c>
      <c r="G1704" t="s">
        <v>46</v>
      </c>
      <c r="H1704" t="s">
        <v>47</v>
      </c>
      <c r="I1704" t="s">
        <v>48</v>
      </c>
      <c r="J1704">
        <v>7032</v>
      </c>
      <c r="K1704" t="s">
        <v>49</v>
      </c>
      <c r="L1704">
        <v>4119717</v>
      </c>
      <c r="M1704" t="s">
        <v>309</v>
      </c>
      <c r="N1704" t="s">
        <v>310</v>
      </c>
      <c r="O1704" t="s">
        <v>311</v>
      </c>
      <c r="P1704" t="s">
        <v>312</v>
      </c>
      <c r="Q1704" t="s">
        <v>54</v>
      </c>
      <c r="R1704">
        <v>100223303</v>
      </c>
      <c r="S1704" t="s">
        <v>64</v>
      </c>
      <c r="T1704" t="s">
        <v>56</v>
      </c>
      <c r="U1704" t="s">
        <v>57</v>
      </c>
      <c r="V1704">
        <v>4866.1400000000003</v>
      </c>
      <c r="W1704">
        <v>17448.810000000001</v>
      </c>
      <c r="X1704">
        <v>16012.51</v>
      </c>
      <c r="Y1704">
        <v>1</v>
      </c>
      <c r="Z1704">
        <v>1</v>
      </c>
      <c r="AA1704" s="1">
        <v>42817</v>
      </c>
      <c r="AB1704">
        <v>27000</v>
      </c>
      <c r="AC1704" t="s">
        <v>56</v>
      </c>
      <c r="AD1704" t="s">
        <v>313</v>
      </c>
    </row>
    <row r="1705" spans="1:30" x14ac:dyDescent="0.3">
      <c r="A1705">
        <v>111614</v>
      </c>
      <c r="B1705">
        <v>1</v>
      </c>
      <c r="C1705" t="s">
        <v>784</v>
      </c>
      <c r="D1705" t="s">
        <v>809</v>
      </c>
      <c r="E1705">
        <v>21772973</v>
      </c>
      <c r="F1705">
        <v>7120287352</v>
      </c>
      <c r="G1705" t="s">
        <v>46</v>
      </c>
      <c r="H1705" t="s">
        <v>47</v>
      </c>
      <c r="I1705" t="s">
        <v>48</v>
      </c>
      <c r="J1705">
        <v>7032</v>
      </c>
      <c r="K1705" t="s">
        <v>49</v>
      </c>
      <c r="L1705">
        <v>4119717</v>
      </c>
      <c r="M1705" t="s">
        <v>309</v>
      </c>
      <c r="N1705" t="s">
        <v>310</v>
      </c>
      <c r="O1705" t="s">
        <v>311</v>
      </c>
      <c r="P1705" t="s">
        <v>312</v>
      </c>
      <c r="Q1705" t="s">
        <v>54</v>
      </c>
      <c r="R1705">
        <v>100223303</v>
      </c>
      <c r="S1705" t="s">
        <v>64</v>
      </c>
      <c r="T1705" t="s">
        <v>56</v>
      </c>
      <c r="U1705" t="s">
        <v>57</v>
      </c>
      <c r="V1705">
        <v>4866.1400000000003</v>
      </c>
      <c r="W1705">
        <v>17302.59</v>
      </c>
      <c r="X1705">
        <v>15800.39</v>
      </c>
      <c r="Y1705">
        <v>1</v>
      </c>
      <c r="Z1705">
        <v>1</v>
      </c>
      <c r="AA1705" s="1">
        <v>42817</v>
      </c>
      <c r="AB1705">
        <v>27000</v>
      </c>
      <c r="AC1705" t="s">
        <v>56</v>
      </c>
      <c r="AD1705" t="s">
        <v>313</v>
      </c>
    </row>
    <row r="1706" spans="1:30" x14ac:dyDescent="0.3">
      <c r="A1706">
        <v>111613</v>
      </c>
      <c r="B1706">
        <v>1</v>
      </c>
      <c r="C1706" t="s">
        <v>784</v>
      </c>
      <c r="D1706" t="s">
        <v>809</v>
      </c>
      <c r="E1706">
        <v>21772969</v>
      </c>
      <c r="F1706">
        <v>7120285748</v>
      </c>
      <c r="G1706" t="s">
        <v>46</v>
      </c>
      <c r="H1706" t="s">
        <v>47</v>
      </c>
      <c r="I1706" t="s">
        <v>48</v>
      </c>
      <c r="J1706">
        <v>7032</v>
      </c>
      <c r="K1706" t="s">
        <v>49</v>
      </c>
      <c r="L1706">
        <v>659338</v>
      </c>
      <c r="M1706" t="s">
        <v>50</v>
      </c>
      <c r="N1706" t="s">
        <v>51</v>
      </c>
      <c r="O1706" t="s">
        <v>52</v>
      </c>
      <c r="P1706" t="s">
        <v>53</v>
      </c>
      <c r="Q1706" t="s">
        <v>54</v>
      </c>
      <c r="R1706">
        <v>101093720</v>
      </c>
      <c r="S1706" t="s">
        <v>55</v>
      </c>
      <c r="T1706" t="s">
        <v>56</v>
      </c>
      <c r="U1706" t="s">
        <v>57</v>
      </c>
      <c r="V1706">
        <v>1683.12</v>
      </c>
      <c r="W1706">
        <v>16596.099999999999</v>
      </c>
      <c r="X1706">
        <v>15058.76</v>
      </c>
      <c r="Y1706">
        <v>1</v>
      </c>
      <c r="Z1706">
        <v>1</v>
      </c>
      <c r="AA1706" s="1">
        <v>42817</v>
      </c>
      <c r="AB1706">
        <v>27000</v>
      </c>
      <c r="AC1706" t="s">
        <v>56</v>
      </c>
      <c r="AD1706" t="s">
        <v>220</v>
      </c>
    </row>
    <row r="1707" spans="1:30" x14ac:dyDescent="0.3">
      <c r="A1707">
        <v>111843</v>
      </c>
      <c r="B1707">
        <v>1</v>
      </c>
      <c r="C1707" t="s">
        <v>784</v>
      </c>
      <c r="D1707" t="s">
        <v>809</v>
      </c>
      <c r="E1707">
        <v>21771598</v>
      </c>
      <c r="F1707">
        <v>7120317778</v>
      </c>
      <c r="G1707" t="s">
        <v>46</v>
      </c>
      <c r="H1707" t="s">
        <v>47</v>
      </c>
      <c r="I1707" t="s">
        <v>48</v>
      </c>
      <c r="J1707">
        <v>7032</v>
      </c>
      <c r="K1707" t="s">
        <v>49</v>
      </c>
      <c r="L1707">
        <v>659338</v>
      </c>
      <c r="M1707" t="s">
        <v>50</v>
      </c>
      <c r="N1707" t="s">
        <v>51</v>
      </c>
      <c r="O1707" t="s">
        <v>52</v>
      </c>
      <c r="P1707" t="s">
        <v>53</v>
      </c>
      <c r="Q1707" t="s">
        <v>54</v>
      </c>
      <c r="R1707">
        <v>101093720</v>
      </c>
      <c r="S1707" t="s">
        <v>55</v>
      </c>
      <c r="T1707" t="s">
        <v>56</v>
      </c>
      <c r="U1707" t="s">
        <v>57</v>
      </c>
      <c r="V1707">
        <v>1683.12</v>
      </c>
      <c r="W1707">
        <v>14449.78</v>
      </c>
      <c r="X1707">
        <v>13251.12</v>
      </c>
      <c r="Y1707">
        <v>1</v>
      </c>
      <c r="Z1707">
        <v>1</v>
      </c>
      <c r="AA1707" s="1">
        <v>42817</v>
      </c>
      <c r="AB1707">
        <v>27000</v>
      </c>
      <c r="AC1707" t="s">
        <v>56</v>
      </c>
      <c r="AD1707" t="s">
        <v>220</v>
      </c>
    </row>
    <row r="1708" spans="1:30" x14ac:dyDescent="0.3">
      <c r="A1708">
        <v>112592</v>
      </c>
      <c r="B1708">
        <v>1</v>
      </c>
      <c r="C1708" t="s">
        <v>784</v>
      </c>
      <c r="D1708" t="s">
        <v>810</v>
      </c>
      <c r="E1708">
        <v>21785204</v>
      </c>
      <c r="F1708">
        <v>7120353095</v>
      </c>
      <c r="G1708" t="s">
        <v>46</v>
      </c>
      <c r="H1708" t="s">
        <v>47</v>
      </c>
      <c r="I1708" t="s">
        <v>48</v>
      </c>
      <c r="J1708">
        <v>7032</v>
      </c>
      <c r="K1708" t="s">
        <v>49</v>
      </c>
      <c r="L1708">
        <v>1489016</v>
      </c>
      <c r="M1708" t="s">
        <v>332</v>
      </c>
      <c r="N1708" t="s">
        <v>333</v>
      </c>
      <c r="O1708" t="s">
        <v>99</v>
      </c>
      <c r="P1708" t="s">
        <v>100</v>
      </c>
      <c r="Q1708" t="s">
        <v>54</v>
      </c>
      <c r="R1708">
        <v>100223303</v>
      </c>
      <c r="S1708" t="s">
        <v>64</v>
      </c>
      <c r="T1708" t="s">
        <v>56</v>
      </c>
      <c r="U1708" t="s">
        <v>57</v>
      </c>
      <c r="V1708">
        <v>9262.89</v>
      </c>
      <c r="W1708">
        <v>24235.21</v>
      </c>
      <c r="X1708">
        <v>21836.400000000001</v>
      </c>
      <c r="Y1708">
        <v>1</v>
      </c>
      <c r="Z1708">
        <v>1</v>
      </c>
      <c r="AA1708" s="1">
        <v>42818</v>
      </c>
      <c r="AB1708">
        <v>27000</v>
      </c>
      <c r="AC1708" t="s">
        <v>56</v>
      </c>
      <c r="AD1708" t="s">
        <v>428</v>
      </c>
    </row>
    <row r="1709" spans="1:30" x14ac:dyDescent="0.3">
      <c r="A1709">
        <v>112526</v>
      </c>
      <c r="B1709">
        <v>1</v>
      </c>
      <c r="C1709" t="s">
        <v>784</v>
      </c>
      <c r="D1709" t="s">
        <v>810</v>
      </c>
      <c r="E1709">
        <v>21785182</v>
      </c>
      <c r="F1709">
        <v>7120351641</v>
      </c>
      <c r="G1709" t="s">
        <v>46</v>
      </c>
      <c r="H1709" t="s">
        <v>47</v>
      </c>
      <c r="I1709" t="s">
        <v>48</v>
      </c>
      <c r="J1709">
        <v>7032</v>
      </c>
      <c r="K1709" t="s">
        <v>49</v>
      </c>
      <c r="L1709">
        <v>659338</v>
      </c>
      <c r="M1709" t="s">
        <v>50</v>
      </c>
      <c r="N1709" t="s">
        <v>51</v>
      </c>
      <c r="O1709" t="s">
        <v>52</v>
      </c>
      <c r="P1709" t="s">
        <v>53</v>
      </c>
      <c r="Q1709" t="s">
        <v>54</v>
      </c>
      <c r="R1709">
        <v>101093720</v>
      </c>
      <c r="S1709" t="s">
        <v>55</v>
      </c>
      <c r="T1709" t="s">
        <v>56</v>
      </c>
      <c r="U1709" t="s">
        <v>57</v>
      </c>
      <c r="V1709">
        <v>1683.12</v>
      </c>
      <c r="W1709">
        <v>23520</v>
      </c>
      <c r="X1709">
        <v>21600</v>
      </c>
      <c r="Y1709">
        <v>1</v>
      </c>
      <c r="Z1709">
        <v>1</v>
      </c>
      <c r="AA1709" s="1">
        <v>42818</v>
      </c>
      <c r="AB1709">
        <v>27000</v>
      </c>
      <c r="AC1709" t="s">
        <v>56</v>
      </c>
      <c r="AD1709" t="s">
        <v>220</v>
      </c>
    </row>
    <row r="1710" spans="1:30" x14ac:dyDescent="0.3">
      <c r="A1710">
        <v>112239</v>
      </c>
      <c r="B1710">
        <v>1</v>
      </c>
      <c r="C1710" t="s">
        <v>784</v>
      </c>
      <c r="D1710" t="s">
        <v>810</v>
      </c>
      <c r="E1710">
        <v>21785197</v>
      </c>
      <c r="F1710">
        <v>7120287766</v>
      </c>
      <c r="G1710" t="s">
        <v>46</v>
      </c>
      <c r="H1710" t="s">
        <v>47</v>
      </c>
      <c r="I1710" t="s">
        <v>48</v>
      </c>
      <c r="J1710">
        <v>7032</v>
      </c>
      <c r="K1710" t="s">
        <v>49</v>
      </c>
      <c r="L1710">
        <v>941468</v>
      </c>
      <c r="M1710" t="s">
        <v>205</v>
      </c>
      <c r="N1710" t="s">
        <v>206</v>
      </c>
      <c r="O1710" t="s">
        <v>207</v>
      </c>
      <c r="P1710" t="s">
        <v>208</v>
      </c>
      <c r="Q1710" t="s">
        <v>54</v>
      </c>
      <c r="R1710">
        <v>101093720</v>
      </c>
      <c r="S1710" t="s">
        <v>55</v>
      </c>
      <c r="T1710" t="s">
        <v>56</v>
      </c>
      <c r="U1710" t="s">
        <v>57</v>
      </c>
      <c r="V1710">
        <v>3514.04</v>
      </c>
      <c r="W1710">
        <v>23097.02</v>
      </c>
      <c r="X1710">
        <v>21105.29</v>
      </c>
      <c r="Y1710">
        <v>1</v>
      </c>
      <c r="Z1710">
        <v>1</v>
      </c>
      <c r="AA1710" s="1">
        <v>42818</v>
      </c>
      <c r="AB1710">
        <v>27000</v>
      </c>
      <c r="AC1710" t="s">
        <v>56</v>
      </c>
      <c r="AD1710" t="s">
        <v>209</v>
      </c>
    </row>
    <row r="1711" spans="1:30" x14ac:dyDescent="0.3">
      <c r="A1711">
        <v>112238</v>
      </c>
      <c r="B1711">
        <v>1</v>
      </c>
      <c r="C1711" t="s">
        <v>784</v>
      </c>
      <c r="D1711" t="s">
        <v>810</v>
      </c>
      <c r="E1711">
        <v>21785196</v>
      </c>
      <c r="F1711">
        <v>7120287765</v>
      </c>
      <c r="G1711" t="s">
        <v>46</v>
      </c>
      <c r="H1711" t="s">
        <v>47</v>
      </c>
      <c r="I1711" t="s">
        <v>48</v>
      </c>
      <c r="J1711">
        <v>7032</v>
      </c>
      <c r="K1711" t="s">
        <v>49</v>
      </c>
      <c r="L1711">
        <v>915409</v>
      </c>
      <c r="M1711" t="s">
        <v>247</v>
      </c>
      <c r="N1711" t="s">
        <v>248</v>
      </c>
      <c r="O1711" t="s">
        <v>249</v>
      </c>
      <c r="P1711" t="s">
        <v>250</v>
      </c>
      <c r="Q1711" t="s">
        <v>54</v>
      </c>
      <c r="R1711">
        <v>100422206</v>
      </c>
      <c r="S1711" t="s">
        <v>615</v>
      </c>
      <c r="T1711" t="s">
        <v>56</v>
      </c>
      <c r="U1711" t="s">
        <v>57</v>
      </c>
      <c r="V1711">
        <v>4502.6899999999996</v>
      </c>
      <c r="W1711">
        <v>20321.099999999999</v>
      </c>
      <c r="X1711">
        <v>18631.900000000001</v>
      </c>
      <c r="Y1711">
        <v>1</v>
      </c>
      <c r="Z1711">
        <v>1</v>
      </c>
      <c r="AA1711" s="1">
        <v>42818</v>
      </c>
      <c r="AB1711">
        <v>27000</v>
      </c>
      <c r="AC1711" t="s">
        <v>56</v>
      </c>
      <c r="AD1711" t="s">
        <v>634</v>
      </c>
    </row>
    <row r="1712" spans="1:30" x14ac:dyDescent="0.3">
      <c r="A1712">
        <v>112179</v>
      </c>
      <c r="B1712">
        <v>1</v>
      </c>
      <c r="C1712" t="s">
        <v>784</v>
      </c>
      <c r="D1712" t="s">
        <v>810</v>
      </c>
      <c r="E1712">
        <v>21785188</v>
      </c>
      <c r="F1712">
        <v>7120221138</v>
      </c>
      <c r="G1712" t="s">
        <v>46</v>
      </c>
      <c r="H1712" t="s">
        <v>47</v>
      </c>
      <c r="I1712" t="s">
        <v>48</v>
      </c>
      <c r="J1712">
        <v>7032</v>
      </c>
      <c r="K1712" t="s">
        <v>49</v>
      </c>
      <c r="L1712">
        <v>4113123</v>
      </c>
      <c r="M1712" t="s">
        <v>279</v>
      </c>
      <c r="N1712" t="s">
        <v>280</v>
      </c>
      <c r="O1712" t="s">
        <v>281</v>
      </c>
      <c r="P1712" t="s">
        <v>282</v>
      </c>
      <c r="Q1712" t="s">
        <v>54</v>
      </c>
      <c r="R1712">
        <v>100214689</v>
      </c>
      <c r="S1712" t="s">
        <v>155</v>
      </c>
      <c r="T1712" t="s">
        <v>56</v>
      </c>
      <c r="U1712" t="s">
        <v>57</v>
      </c>
      <c r="V1712">
        <v>3151.88</v>
      </c>
      <c r="W1712">
        <v>18962.3</v>
      </c>
      <c r="X1712">
        <v>17276</v>
      </c>
      <c r="Y1712">
        <v>1</v>
      </c>
      <c r="Z1712">
        <v>1</v>
      </c>
      <c r="AA1712" s="1">
        <v>42818</v>
      </c>
      <c r="AB1712">
        <v>27000</v>
      </c>
      <c r="AC1712" t="s">
        <v>56</v>
      </c>
      <c r="AD1712" t="s">
        <v>303</v>
      </c>
    </row>
    <row r="1713" spans="1:30" x14ac:dyDescent="0.3">
      <c r="A1713">
        <v>112180</v>
      </c>
      <c r="B1713">
        <v>1</v>
      </c>
      <c r="C1713" t="s">
        <v>784</v>
      </c>
      <c r="D1713" t="s">
        <v>810</v>
      </c>
      <c r="E1713">
        <v>21785184</v>
      </c>
      <c r="F1713">
        <v>7120246293</v>
      </c>
      <c r="G1713" t="s">
        <v>46</v>
      </c>
      <c r="H1713" t="s">
        <v>47</v>
      </c>
      <c r="I1713" t="s">
        <v>48</v>
      </c>
      <c r="J1713">
        <v>7032</v>
      </c>
      <c r="K1713" t="s">
        <v>49</v>
      </c>
      <c r="L1713">
        <v>917531</v>
      </c>
      <c r="M1713" t="s">
        <v>319</v>
      </c>
      <c r="N1713" t="s">
        <v>152</v>
      </c>
      <c r="O1713" t="s">
        <v>153</v>
      </c>
      <c r="P1713" t="s">
        <v>154</v>
      </c>
      <c r="Q1713" t="s">
        <v>54</v>
      </c>
      <c r="R1713">
        <v>100214689</v>
      </c>
      <c r="S1713" t="s">
        <v>155</v>
      </c>
      <c r="T1713" t="s">
        <v>56</v>
      </c>
      <c r="U1713" t="s">
        <v>57</v>
      </c>
      <c r="V1713">
        <v>3692.2</v>
      </c>
      <c r="W1713">
        <v>17425.849999999999</v>
      </c>
      <c r="X1713">
        <v>15957.69</v>
      </c>
      <c r="Y1713">
        <v>1</v>
      </c>
      <c r="Z1713">
        <v>1</v>
      </c>
      <c r="AA1713" s="1">
        <v>42818</v>
      </c>
      <c r="AB1713">
        <v>27000</v>
      </c>
      <c r="AC1713" t="s">
        <v>56</v>
      </c>
      <c r="AD1713" t="s">
        <v>156</v>
      </c>
    </row>
    <row r="1714" spans="1:30" x14ac:dyDescent="0.3">
      <c r="A1714">
        <v>112221</v>
      </c>
      <c r="B1714">
        <v>1</v>
      </c>
      <c r="C1714" t="s">
        <v>784</v>
      </c>
      <c r="D1714" t="s">
        <v>810</v>
      </c>
      <c r="E1714">
        <v>21785181</v>
      </c>
      <c r="F1714">
        <v>7120283476</v>
      </c>
      <c r="G1714" t="s">
        <v>46</v>
      </c>
      <c r="H1714" t="s">
        <v>47</v>
      </c>
      <c r="I1714" t="s">
        <v>48</v>
      </c>
      <c r="J1714">
        <v>7032</v>
      </c>
      <c r="K1714" t="s">
        <v>49</v>
      </c>
      <c r="L1714">
        <v>659338</v>
      </c>
      <c r="M1714" t="s">
        <v>50</v>
      </c>
      <c r="N1714" t="s">
        <v>51</v>
      </c>
      <c r="O1714" t="s">
        <v>52</v>
      </c>
      <c r="P1714" t="s">
        <v>53</v>
      </c>
      <c r="Q1714" t="s">
        <v>54</v>
      </c>
      <c r="R1714">
        <v>101093720</v>
      </c>
      <c r="S1714" t="s">
        <v>55</v>
      </c>
      <c r="T1714" t="s">
        <v>56</v>
      </c>
      <c r="U1714" t="s">
        <v>57</v>
      </c>
      <c r="V1714">
        <v>1683.12</v>
      </c>
      <c r="W1714">
        <v>13176.26</v>
      </c>
      <c r="X1714">
        <v>12085.04</v>
      </c>
      <c r="Y1714">
        <v>1</v>
      </c>
      <c r="Z1714">
        <v>1</v>
      </c>
      <c r="AA1714" s="1">
        <v>42818</v>
      </c>
      <c r="AB1714">
        <v>27000</v>
      </c>
      <c r="AC1714" t="s">
        <v>56</v>
      </c>
      <c r="AD1714" t="s">
        <v>220</v>
      </c>
    </row>
    <row r="1715" spans="1:30" x14ac:dyDescent="0.3">
      <c r="A1715">
        <v>112674</v>
      </c>
      <c r="B1715">
        <v>1</v>
      </c>
      <c r="C1715" t="s">
        <v>784</v>
      </c>
      <c r="D1715" t="s">
        <v>811</v>
      </c>
      <c r="E1715">
        <v>21795075</v>
      </c>
      <c r="F1715">
        <v>7120317572</v>
      </c>
      <c r="G1715" t="s">
        <v>46</v>
      </c>
      <c r="H1715" t="s">
        <v>47</v>
      </c>
      <c r="I1715" t="s">
        <v>48</v>
      </c>
      <c r="J1715">
        <v>7032</v>
      </c>
      <c r="K1715" t="s">
        <v>49</v>
      </c>
      <c r="L1715">
        <v>940117</v>
      </c>
      <c r="M1715" t="s">
        <v>69</v>
      </c>
      <c r="N1715" t="s">
        <v>70</v>
      </c>
      <c r="O1715" t="s">
        <v>71</v>
      </c>
      <c r="P1715" t="s">
        <v>72</v>
      </c>
      <c r="Q1715" t="s">
        <v>54</v>
      </c>
      <c r="R1715">
        <v>100994845</v>
      </c>
      <c r="S1715" t="s">
        <v>86</v>
      </c>
      <c r="T1715" t="s">
        <v>56</v>
      </c>
      <c r="U1715" t="s">
        <v>57</v>
      </c>
      <c r="V1715">
        <v>10986.56</v>
      </c>
      <c r="W1715">
        <v>25450.880000000001</v>
      </c>
      <c r="X1715">
        <v>23901.7</v>
      </c>
      <c r="Y1715">
        <v>1</v>
      </c>
      <c r="Z1715">
        <v>1</v>
      </c>
      <c r="AA1715" s="1">
        <v>42819</v>
      </c>
      <c r="AB1715">
        <v>27000</v>
      </c>
      <c r="AC1715" t="s">
        <v>56</v>
      </c>
      <c r="AD1715" t="s">
        <v>236</v>
      </c>
    </row>
    <row r="1716" spans="1:30" x14ac:dyDescent="0.3">
      <c r="A1716">
        <v>112682</v>
      </c>
      <c r="B1716">
        <v>1</v>
      </c>
      <c r="C1716" t="s">
        <v>784</v>
      </c>
      <c r="D1716" t="s">
        <v>811</v>
      </c>
      <c r="E1716">
        <v>21795072</v>
      </c>
      <c r="F1716">
        <v>7120321817</v>
      </c>
      <c r="G1716" t="s">
        <v>46</v>
      </c>
      <c r="H1716" t="s">
        <v>47</v>
      </c>
      <c r="I1716" t="s">
        <v>48</v>
      </c>
      <c r="J1716">
        <v>7032</v>
      </c>
      <c r="K1716" t="s">
        <v>49</v>
      </c>
      <c r="L1716">
        <v>4113123</v>
      </c>
      <c r="M1716" t="s">
        <v>279</v>
      </c>
      <c r="N1716" t="s">
        <v>280</v>
      </c>
      <c r="O1716" t="s">
        <v>281</v>
      </c>
      <c r="P1716" t="s">
        <v>282</v>
      </c>
      <c r="Q1716" t="s">
        <v>54</v>
      </c>
      <c r="R1716">
        <v>100214689</v>
      </c>
      <c r="S1716" t="s">
        <v>155</v>
      </c>
      <c r="T1716" t="s">
        <v>56</v>
      </c>
      <c r="U1716" t="s">
        <v>57</v>
      </c>
      <c r="V1716">
        <v>3151.88</v>
      </c>
      <c r="W1716">
        <v>21962.57</v>
      </c>
      <c r="X1716">
        <v>20003.88</v>
      </c>
      <c r="Y1716">
        <v>1</v>
      </c>
      <c r="Z1716">
        <v>1</v>
      </c>
      <c r="AA1716" s="1">
        <v>42819</v>
      </c>
      <c r="AB1716">
        <v>27000</v>
      </c>
      <c r="AC1716" t="s">
        <v>56</v>
      </c>
      <c r="AD1716" t="s">
        <v>303</v>
      </c>
    </row>
    <row r="1717" spans="1:30" x14ac:dyDescent="0.3">
      <c r="A1717">
        <v>112728</v>
      </c>
      <c r="B1717">
        <v>1</v>
      </c>
      <c r="C1717" t="s">
        <v>784</v>
      </c>
      <c r="D1717" t="s">
        <v>811</v>
      </c>
      <c r="E1717">
        <v>21795081</v>
      </c>
      <c r="F1717">
        <v>7120360406</v>
      </c>
      <c r="G1717" t="s">
        <v>46</v>
      </c>
      <c r="H1717" t="s">
        <v>47</v>
      </c>
      <c r="I1717" t="s">
        <v>48</v>
      </c>
      <c r="J1717">
        <v>7032</v>
      </c>
      <c r="K1717" t="s">
        <v>49</v>
      </c>
      <c r="L1717">
        <v>3965425</v>
      </c>
      <c r="M1717" t="s">
        <v>151</v>
      </c>
      <c r="N1717" t="s">
        <v>152</v>
      </c>
      <c r="O1717" t="s">
        <v>153</v>
      </c>
      <c r="P1717" t="s">
        <v>154</v>
      </c>
      <c r="Q1717" t="s">
        <v>54</v>
      </c>
      <c r="R1717">
        <v>100297681</v>
      </c>
      <c r="S1717" t="s">
        <v>258</v>
      </c>
      <c r="T1717" t="s">
        <v>56</v>
      </c>
      <c r="U1717" t="s">
        <v>57</v>
      </c>
      <c r="V1717">
        <v>3240.01</v>
      </c>
      <c r="W1717">
        <v>21918.09</v>
      </c>
      <c r="X1717">
        <v>20050.34</v>
      </c>
      <c r="Y1717">
        <v>1</v>
      </c>
      <c r="Z1717">
        <v>1</v>
      </c>
      <c r="AA1717" s="1">
        <v>42819</v>
      </c>
      <c r="AB1717">
        <v>27000</v>
      </c>
      <c r="AC1717" t="s">
        <v>56</v>
      </c>
      <c r="AD1717" t="s">
        <v>298</v>
      </c>
    </row>
    <row r="1718" spans="1:30" x14ac:dyDescent="0.3">
      <c r="A1718">
        <v>112686</v>
      </c>
      <c r="B1718">
        <v>1</v>
      </c>
      <c r="C1718" t="s">
        <v>784</v>
      </c>
      <c r="D1718" t="s">
        <v>811</v>
      </c>
      <c r="E1718">
        <v>21795088</v>
      </c>
      <c r="F1718">
        <v>7120326931</v>
      </c>
      <c r="G1718" t="s">
        <v>46</v>
      </c>
      <c r="H1718" t="s">
        <v>47</v>
      </c>
      <c r="I1718" t="s">
        <v>48</v>
      </c>
      <c r="J1718">
        <v>7032</v>
      </c>
      <c r="K1718" t="s">
        <v>49</v>
      </c>
      <c r="L1718">
        <v>931560</v>
      </c>
      <c r="M1718" t="s">
        <v>337</v>
      </c>
      <c r="N1718" t="s">
        <v>338</v>
      </c>
      <c r="O1718" t="s">
        <v>241</v>
      </c>
      <c r="P1718" t="s">
        <v>242</v>
      </c>
      <c r="Q1718" t="s">
        <v>54</v>
      </c>
      <c r="R1718">
        <v>100422206</v>
      </c>
      <c r="S1718" t="s">
        <v>615</v>
      </c>
      <c r="T1718" t="s">
        <v>56</v>
      </c>
      <c r="U1718" t="s">
        <v>57</v>
      </c>
      <c r="V1718">
        <v>2504.79</v>
      </c>
      <c r="W1718">
        <v>21844.2</v>
      </c>
      <c r="X1718">
        <v>20109.599999999999</v>
      </c>
      <c r="Y1718">
        <v>1</v>
      </c>
      <c r="Z1718">
        <v>1</v>
      </c>
      <c r="AA1718" s="1">
        <v>42819</v>
      </c>
      <c r="AB1718">
        <v>27000</v>
      </c>
      <c r="AC1718" t="s">
        <v>56</v>
      </c>
      <c r="AD1718" t="s">
        <v>616</v>
      </c>
    </row>
    <row r="1719" spans="1:30" x14ac:dyDescent="0.3">
      <c r="A1719">
        <v>112681</v>
      </c>
      <c r="B1719">
        <v>1</v>
      </c>
      <c r="C1719" t="s">
        <v>784</v>
      </c>
      <c r="D1719" t="s">
        <v>811</v>
      </c>
      <c r="E1719">
        <v>21795071</v>
      </c>
      <c r="F1719">
        <v>7120321816</v>
      </c>
      <c r="G1719" t="s">
        <v>46</v>
      </c>
      <c r="H1719" t="s">
        <v>47</v>
      </c>
      <c r="I1719" t="s">
        <v>48</v>
      </c>
      <c r="J1719">
        <v>7032</v>
      </c>
      <c r="K1719" t="s">
        <v>49</v>
      </c>
      <c r="L1719">
        <v>659338</v>
      </c>
      <c r="M1719" t="s">
        <v>50</v>
      </c>
      <c r="N1719" t="s">
        <v>51</v>
      </c>
      <c r="O1719" t="s">
        <v>52</v>
      </c>
      <c r="P1719" t="s">
        <v>53</v>
      </c>
      <c r="Q1719" t="s">
        <v>54</v>
      </c>
      <c r="R1719">
        <v>101093720</v>
      </c>
      <c r="S1719" t="s">
        <v>55</v>
      </c>
      <c r="T1719" t="s">
        <v>56</v>
      </c>
      <c r="U1719" t="s">
        <v>57</v>
      </c>
      <c r="V1719">
        <v>1683.12</v>
      </c>
      <c r="W1719">
        <v>21805.7</v>
      </c>
      <c r="X1719">
        <v>20298.599999999999</v>
      </c>
      <c r="Y1719">
        <v>1</v>
      </c>
      <c r="Z1719">
        <v>1</v>
      </c>
      <c r="AA1719" s="1">
        <v>42819</v>
      </c>
      <c r="AB1719">
        <v>27000</v>
      </c>
      <c r="AC1719" t="s">
        <v>56</v>
      </c>
      <c r="AD1719" t="s">
        <v>220</v>
      </c>
    </row>
    <row r="1720" spans="1:30" x14ac:dyDescent="0.3">
      <c r="A1720">
        <v>112676</v>
      </c>
      <c r="B1720">
        <v>1</v>
      </c>
      <c r="C1720" t="s">
        <v>784</v>
      </c>
      <c r="D1720" t="s">
        <v>811</v>
      </c>
      <c r="E1720">
        <v>21795077</v>
      </c>
      <c r="F1720">
        <v>7120317574</v>
      </c>
      <c r="G1720" t="s">
        <v>46</v>
      </c>
      <c r="H1720" t="s">
        <v>47</v>
      </c>
      <c r="I1720" t="s">
        <v>48</v>
      </c>
      <c r="J1720">
        <v>7032</v>
      </c>
      <c r="K1720" t="s">
        <v>49</v>
      </c>
      <c r="L1720">
        <v>2064813</v>
      </c>
      <c r="M1720" t="s">
        <v>256</v>
      </c>
      <c r="N1720" t="s">
        <v>257</v>
      </c>
      <c r="O1720" t="s">
        <v>215</v>
      </c>
      <c r="P1720" t="s">
        <v>216</v>
      </c>
      <c r="Q1720" t="s">
        <v>54</v>
      </c>
      <c r="R1720">
        <v>100894891</v>
      </c>
      <c r="S1720" t="s">
        <v>116</v>
      </c>
      <c r="T1720" t="s">
        <v>56</v>
      </c>
      <c r="U1720" t="s">
        <v>57</v>
      </c>
      <c r="V1720">
        <v>12576.01</v>
      </c>
      <c r="W1720">
        <v>21731.48</v>
      </c>
      <c r="X1720">
        <v>19764.47</v>
      </c>
      <c r="Y1720">
        <v>1</v>
      </c>
      <c r="Z1720">
        <v>1</v>
      </c>
      <c r="AA1720" s="1">
        <v>42819</v>
      </c>
      <c r="AB1720">
        <v>27000</v>
      </c>
      <c r="AC1720" t="s">
        <v>56</v>
      </c>
      <c r="AD1720" t="s">
        <v>390</v>
      </c>
    </row>
    <row r="1721" spans="1:30" x14ac:dyDescent="0.3">
      <c r="A1721">
        <v>112730</v>
      </c>
      <c r="B1721">
        <v>1</v>
      </c>
      <c r="C1721" t="s">
        <v>784</v>
      </c>
      <c r="D1721" t="s">
        <v>811</v>
      </c>
      <c r="E1721">
        <v>21795083</v>
      </c>
      <c r="F1721">
        <v>7120360408</v>
      </c>
      <c r="G1721" t="s">
        <v>46</v>
      </c>
      <c r="H1721" t="s">
        <v>47</v>
      </c>
      <c r="I1721" t="s">
        <v>48</v>
      </c>
      <c r="J1721">
        <v>7032</v>
      </c>
      <c r="K1721" t="s">
        <v>49</v>
      </c>
      <c r="L1721">
        <v>3537341</v>
      </c>
      <c r="M1721" t="s">
        <v>320</v>
      </c>
      <c r="N1721" t="s">
        <v>133</v>
      </c>
      <c r="O1721" t="s">
        <v>84</v>
      </c>
      <c r="P1721" t="s">
        <v>85</v>
      </c>
      <c r="Q1721" t="s">
        <v>54</v>
      </c>
      <c r="R1721">
        <v>100223303</v>
      </c>
      <c r="S1721" t="s">
        <v>64</v>
      </c>
      <c r="T1721" t="s">
        <v>56</v>
      </c>
      <c r="U1721" t="s">
        <v>57</v>
      </c>
      <c r="V1721">
        <v>11778.31</v>
      </c>
      <c r="W1721">
        <v>21482.66</v>
      </c>
      <c r="X1721">
        <v>19555.39</v>
      </c>
      <c r="Y1721">
        <v>1</v>
      </c>
      <c r="Z1721">
        <v>1</v>
      </c>
      <c r="AA1721" s="1">
        <v>42819</v>
      </c>
      <c r="AB1721">
        <v>27000</v>
      </c>
      <c r="AC1721" t="s">
        <v>56</v>
      </c>
      <c r="AD1721" t="s">
        <v>134</v>
      </c>
    </row>
    <row r="1722" spans="1:30" x14ac:dyDescent="0.3">
      <c r="A1722">
        <v>112731</v>
      </c>
      <c r="B1722">
        <v>1</v>
      </c>
      <c r="C1722" t="s">
        <v>784</v>
      </c>
      <c r="D1722" t="s">
        <v>811</v>
      </c>
      <c r="E1722">
        <v>21795084</v>
      </c>
      <c r="F1722">
        <v>7120360409</v>
      </c>
      <c r="G1722" t="s">
        <v>46</v>
      </c>
      <c r="H1722" t="s">
        <v>47</v>
      </c>
      <c r="I1722" t="s">
        <v>48</v>
      </c>
      <c r="J1722">
        <v>7032</v>
      </c>
      <c r="K1722" t="s">
        <v>49</v>
      </c>
      <c r="L1722">
        <v>629781</v>
      </c>
      <c r="M1722" t="s">
        <v>346</v>
      </c>
      <c r="N1722" t="s">
        <v>347</v>
      </c>
      <c r="O1722" t="s">
        <v>263</v>
      </c>
      <c r="P1722" t="s">
        <v>264</v>
      </c>
      <c r="Q1722" t="s">
        <v>54</v>
      </c>
      <c r="R1722">
        <v>100422206</v>
      </c>
      <c r="S1722" t="s">
        <v>615</v>
      </c>
      <c r="T1722" t="s">
        <v>56</v>
      </c>
      <c r="U1722" t="s">
        <v>57</v>
      </c>
      <c r="V1722">
        <v>4340.2</v>
      </c>
      <c r="W1722">
        <v>21343.14</v>
      </c>
      <c r="X1722">
        <v>19609.509999999998</v>
      </c>
      <c r="Y1722">
        <v>1</v>
      </c>
      <c r="Z1722">
        <v>1</v>
      </c>
      <c r="AA1722" s="1">
        <v>42819</v>
      </c>
      <c r="AB1722">
        <v>27000</v>
      </c>
      <c r="AC1722" t="s">
        <v>56</v>
      </c>
      <c r="AD1722" t="s">
        <v>663</v>
      </c>
    </row>
    <row r="1723" spans="1:30" x14ac:dyDescent="0.3">
      <c r="A1723">
        <v>112729</v>
      </c>
      <c r="B1723">
        <v>1</v>
      </c>
      <c r="C1723" t="s">
        <v>784</v>
      </c>
      <c r="D1723" t="s">
        <v>811</v>
      </c>
      <c r="E1723">
        <v>21795082</v>
      </c>
      <c r="F1723">
        <v>7120360407</v>
      </c>
      <c r="G1723" t="s">
        <v>46</v>
      </c>
      <c r="H1723" t="s">
        <v>47</v>
      </c>
      <c r="I1723" t="s">
        <v>48</v>
      </c>
      <c r="J1723">
        <v>7032</v>
      </c>
      <c r="K1723" t="s">
        <v>49</v>
      </c>
      <c r="L1723">
        <v>4480377</v>
      </c>
      <c r="M1723" t="s">
        <v>213</v>
      </c>
      <c r="N1723" t="s">
        <v>214</v>
      </c>
      <c r="O1723" t="s">
        <v>215</v>
      </c>
      <c r="P1723" t="s">
        <v>216</v>
      </c>
      <c r="Q1723" t="s">
        <v>54</v>
      </c>
      <c r="R1723">
        <v>100824635</v>
      </c>
      <c r="S1723" t="s">
        <v>142</v>
      </c>
      <c r="T1723" t="s">
        <v>56</v>
      </c>
      <c r="U1723" t="s">
        <v>57</v>
      </c>
      <c r="V1723">
        <v>19811.830000000002</v>
      </c>
      <c r="W1723">
        <v>21055.22</v>
      </c>
      <c r="X1723">
        <v>19267.98</v>
      </c>
      <c r="Y1723">
        <v>1</v>
      </c>
      <c r="Z1723">
        <v>1</v>
      </c>
      <c r="AA1723" s="1">
        <v>42819</v>
      </c>
      <c r="AB1723">
        <v>27000</v>
      </c>
      <c r="AC1723" t="s">
        <v>56</v>
      </c>
      <c r="AD1723" t="s">
        <v>721</v>
      </c>
    </row>
    <row r="1724" spans="1:30" x14ac:dyDescent="0.3">
      <c r="A1724">
        <v>112673</v>
      </c>
      <c r="B1724">
        <v>1</v>
      </c>
      <c r="C1724" t="s">
        <v>784</v>
      </c>
      <c r="D1724" t="s">
        <v>811</v>
      </c>
      <c r="E1724">
        <v>21795074</v>
      </c>
      <c r="F1724">
        <v>7120317571</v>
      </c>
      <c r="G1724" t="s">
        <v>46</v>
      </c>
      <c r="H1724" t="s">
        <v>47</v>
      </c>
      <c r="I1724" t="s">
        <v>48</v>
      </c>
      <c r="J1724">
        <v>7032</v>
      </c>
      <c r="K1724" t="s">
        <v>49</v>
      </c>
      <c r="L1724">
        <v>915409</v>
      </c>
      <c r="M1724" t="s">
        <v>247</v>
      </c>
      <c r="N1724" t="s">
        <v>248</v>
      </c>
      <c r="O1724" t="s">
        <v>249</v>
      </c>
      <c r="P1724" t="s">
        <v>250</v>
      </c>
      <c r="Q1724" t="s">
        <v>54</v>
      </c>
      <c r="R1724">
        <v>100422206</v>
      </c>
      <c r="S1724" t="s">
        <v>615</v>
      </c>
      <c r="T1724" t="s">
        <v>56</v>
      </c>
      <c r="U1724" t="s">
        <v>57</v>
      </c>
      <c r="V1724">
        <v>4502.6899999999996</v>
      </c>
      <c r="W1724">
        <v>19289.38</v>
      </c>
      <c r="X1724">
        <v>17527.2</v>
      </c>
      <c r="Y1724">
        <v>1</v>
      </c>
      <c r="Z1724">
        <v>1</v>
      </c>
      <c r="AA1724" s="1">
        <v>42819</v>
      </c>
      <c r="AB1724">
        <v>27000</v>
      </c>
      <c r="AC1724" t="s">
        <v>56</v>
      </c>
      <c r="AD1724" t="s">
        <v>634</v>
      </c>
    </row>
    <row r="1725" spans="1:30" x14ac:dyDescent="0.3">
      <c r="A1725">
        <v>112684</v>
      </c>
      <c r="B1725">
        <v>1</v>
      </c>
      <c r="C1725" t="s">
        <v>784</v>
      </c>
      <c r="D1725" t="s">
        <v>811</v>
      </c>
      <c r="E1725">
        <v>21795086</v>
      </c>
      <c r="F1725">
        <v>7120326886</v>
      </c>
      <c r="G1725" t="s">
        <v>46</v>
      </c>
      <c r="H1725" t="s">
        <v>47</v>
      </c>
      <c r="I1725" t="s">
        <v>48</v>
      </c>
      <c r="J1725">
        <v>7032</v>
      </c>
      <c r="K1725" t="s">
        <v>49</v>
      </c>
      <c r="L1725">
        <v>4119717</v>
      </c>
      <c r="M1725" t="s">
        <v>309</v>
      </c>
      <c r="N1725" t="s">
        <v>310</v>
      </c>
      <c r="O1725" t="s">
        <v>311</v>
      </c>
      <c r="P1725" t="s">
        <v>312</v>
      </c>
      <c r="Q1725" t="s">
        <v>54</v>
      </c>
      <c r="R1725">
        <v>100223303</v>
      </c>
      <c r="S1725" t="s">
        <v>64</v>
      </c>
      <c r="T1725" t="s">
        <v>56</v>
      </c>
      <c r="U1725" t="s">
        <v>57</v>
      </c>
      <c r="V1725">
        <v>4866.1400000000003</v>
      </c>
      <c r="W1725">
        <v>18627.919999999998</v>
      </c>
      <c r="X1725">
        <v>17047.93</v>
      </c>
      <c r="Y1725">
        <v>1</v>
      </c>
      <c r="Z1725">
        <v>1</v>
      </c>
      <c r="AA1725" s="1">
        <v>42819</v>
      </c>
      <c r="AB1725">
        <v>27000</v>
      </c>
      <c r="AC1725" t="s">
        <v>56</v>
      </c>
      <c r="AD1725" t="s">
        <v>313</v>
      </c>
    </row>
    <row r="1726" spans="1:30" x14ac:dyDescent="0.3">
      <c r="A1726">
        <v>112672</v>
      </c>
      <c r="B1726">
        <v>1</v>
      </c>
      <c r="C1726" t="s">
        <v>784</v>
      </c>
      <c r="D1726" t="s">
        <v>811</v>
      </c>
      <c r="E1726">
        <v>21795073</v>
      </c>
      <c r="F1726">
        <v>7120317570</v>
      </c>
      <c r="G1726" t="s">
        <v>46</v>
      </c>
      <c r="H1726" t="s">
        <v>47</v>
      </c>
      <c r="I1726" t="s">
        <v>48</v>
      </c>
      <c r="J1726">
        <v>7032</v>
      </c>
      <c r="K1726" t="s">
        <v>49</v>
      </c>
      <c r="L1726">
        <v>659338</v>
      </c>
      <c r="M1726" t="s">
        <v>50</v>
      </c>
      <c r="N1726" t="s">
        <v>51</v>
      </c>
      <c r="O1726" t="s">
        <v>52</v>
      </c>
      <c r="P1726" t="s">
        <v>53</v>
      </c>
      <c r="Q1726" t="s">
        <v>54</v>
      </c>
      <c r="R1726">
        <v>101093720</v>
      </c>
      <c r="S1726" t="s">
        <v>55</v>
      </c>
      <c r="T1726" t="s">
        <v>56</v>
      </c>
      <c r="U1726" t="s">
        <v>57</v>
      </c>
      <c r="V1726">
        <v>1683.12</v>
      </c>
      <c r="W1726">
        <v>16919.22</v>
      </c>
      <c r="X1726">
        <v>15681.68</v>
      </c>
      <c r="Y1726">
        <v>1</v>
      </c>
      <c r="Z1726">
        <v>1</v>
      </c>
      <c r="AA1726" s="1">
        <v>42819</v>
      </c>
      <c r="AB1726">
        <v>27000</v>
      </c>
      <c r="AC1726" t="s">
        <v>56</v>
      </c>
      <c r="AD1726" t="s">
        <v>220</v>
      </c>
    </row>
    <row r="1727" spans="1:30" x14ac:dyDescent="0.3">
      <c r="A1727">
        <v>112966</v>
      </c>
      <c r="B1727">
        <v>1</v>
      </c>
      <c r="C1727" t="s">
        <v>784</v>
      </c>
      <c r="D1727" t="s">
        <v>812</v>
      </c>
      <c r="E1727">
        <v>21809744</v>
      </c>
      <c r="F1727">
        <v>7120406711</v>
      </c>
      <c r="G1727" t="s">
        <v>46</v>
      </c>
      <c r="H1727" t="s">
        <v>47</v>
      </c>
      <c r="I1727" t="s">
        <v>48</v>
      </c>
      <c r="J1727">
        <v>7032</v>
      </c>
      <c r="K1727" t="s">
        <v>49</v>
      </c>
      <c r="L1727">
        <v>4119717</v>
      </c>
      <c r="M1727" t="s">
        <v>309</v>
      </c>
      <c r="N1727" t="s">
        <v>310</v>
      </c>
      <c r="O1727" t="s">
        <v>311</v>
      </c>
      <c r="P1727" t="s">
        <v>312</v>
      </c>
      <c r="Q1727" t="s">
        <v>54</v>
      </c>
      <c r="R1727">
        <v>100223303</v>
      </c>
      <c r="S1727" t="s">
        <v>64</v>
      </c>
      <c r="T1727" t="s">
        <v>56</v>
      </c>
      <c r="U1727" t="s">
        <v>57</v>
      </c>
      <c r="V1727">
        <v>4866.1400000000003</v>
      </c>
      <c r="W1727">
        <v>23104.67</v>
      </c>
      <c r="X1727">
        <v>21097.83</v>
      </c>
      <c r="Y1727">
        <v>1</v>
      </c>
      <c r="Z1727">
        <v>1</v>
      </c>
      <c r="AA1727" s="1">
        <v>42821</v>
      </c>
      <c r="AB1727">
        <v>27000</v>
      </c>
      <c r="AC1727" t="s">
        <v>56</v>
      </c>
      <c r="AD1727" t="s">
        <v>313</v>
      </c>
    </row>
    <row r="1728" spans="1:30" x14ac:dyDescent="0.3">
      <c r="A1728">
        <v>112939</v>
      </c>
      <c r="B1728">
        <v>1</v>
      </c>
      <c r="C1728" t="s">
        <v>784</v>
      </c>
      <c r="D1728" t="s">
        <v>812</v>
      </c>
      <c r="E1728">
        <v>21807389</v>
      </c>
      <c r="F1728">
        <v>7120383030</v>
      </c>
      <c r="G1728" t="s">
        <v>46</v>
      </c>
      <c r="H1728" t="s">
        <v>47</v>
      </c>
      <c r="I1728" t="s">
        <v>48</v>
      </c>
      <c r="J1728">
        <v>7032</v>
      </c>
      <c r="K1728" t="s">
        <v>49</v>
      </c>
      <c r="L1728">
        <v>3025769</v>
      </c>
      <c r="M1728" t="s">
        <v>62</v>
      </c>
      <c r="N1728" t="s">
        <v>63</v>
      </c>
      <c r="O1728" t="s">
        <v>52</v>
      </c>
      <c r="P1728" t="s">
        <v>53</v>
      </c>
      <c r="Q1728" t="s">
        <v>54</v>
      </c>
      <c r="R1728">
        <v>100223303</v>
      </c>
      <c r="S1728" t="s">
        <v>64</v>
      </c>
      <c r="T1728" t="s">
        <v>56</v>
      </c>
      <c r="U1728" t="s">
        <v>57</v>
      </c>
      <c r="V1728">
        <v>1484.49</v>
      </c>
      <c r="W1728">
        <v>23059.200000000001</v>
      </c>
      <c r="X1728">
        <v>21336</v>
      </c>
      <c r="Y1728">
        <v>1</v>
      </c>
      <c r="Z1728">
        <v>1</v>
      </c>
      <c r="AA1728" s="1">
        <v>42821</v>
      </c>
      <c r="AB1728">
        <v>27000</v>
      </c>
      <c r="AC1728" t="s">
        <v>56</v>
      </c>
      <c r="AD1728" t="s">
        <v>65</v>
      </c>
    </row>
    <row r="1729" spans="1:30" x14ac:dyDescent="0.3">
      <c r="A1729">
        <v>113302</v>
      </c>
      <c r="B1729">
        <v>1</v>
      </c>
      <c r="C1729" t="s">
        <v>784</v>
      </c>
      <c r="D1729" t="s">
        <v>812</v>
      </c>
      <c r="E1729">
        <v>21807712</v>
      </c>
      <c r="F1729">
        <v>7120418165</v>
      </c>
      <c r="G1729" t="s">
        <v>46</v>
      </c>
      <c r="H1729" t="s">
        <v>47</v>
      </c>
      <c r="I1729" t="s">
        <v>48</v>
      </c>
      <c r="J1729">
        <v>7032</v>
      </c>
      <c r="K1729" t="s">
        <v>49</v>
      </c>
      <c r="L1729">
        <v>659338</v>
      </c>
      <c r="M1729" t="s">
        <v>50</v>
      </c>
      <c r="N1729" t="s">
        <v>51</v>
      </c>
      <c r="O1729" t="s">
        <v>52</v>
      </c>
      <c r="P1729" t="s">
        <v>53</v>
      </c>
      <c r="Q1729" t="s">
        <v>54</v>
      </c>
      <c r="R1729">
        <v>101093720</v>
      </c>
      <c r="S1729" t="s">
        <v>55</v>
      </c>
      <c r="T1729" t="s">
        <v>56</v>
      </c>
      <c r="U1729" t="s">
        <v>57</v>
      </c>
      <c r="V1729">
        <v>1683.12</v>
      </c>
      <c r="W1729">
        <v>22813.200000000001</v>
      </c>
      <c r="X1729">
        <v>21352.799999999999</v>
      </c>
      <c r="Y1729">
        <v>1</v>
      </c>
      <c r="Z1729">
        <v>1</v>
      </c>
      <c r="AA1729" s="1">
        <v>42821</v>
      </c>
      <c r="AB1729">
        <v>27000</v>
      </c>
      <c r="AC1729" t="s">
        <v>56</v>
      </c>
      <c r="AD1729" t="s">
        <v>220</v>
      </c>
    </row>
    <row r="1730" spans="1:30" x14ac:dyDescent="0.3">
      <c r="A1730">
        <v>112964</v>
      </c>
      <c r="B1730">
        <v>1</v>
      </c>
      <c r="C1730" t="s">
        <v>784</v>
      </c>
      <c r="D1730" t="s">
        <v>812</v>
      </c>
      <c r="E1730">
        <v>21809741</v>
      </c>
      <c r="F1730">
        <v>7120406644</v>
      </c>
      <c r="G1730" t="s">
        <v>46</v>
      </c>
      <c r="H1730" t="s">
        <v>47</v>
      </c>
      <c r="I1730" t="s">
        <v>48</v>
      </c>
      <c r="J1730">
        <v>7032</v>
      </c>
      <c r="K1730" t="s">
        <v>49</v>
      </c>
      <c r="L1730">
        <v>3091654</v>
      </c>
      <c r="M1730" t="s">
        <v>364</v>
      </c>
      <c r="N1730" t="s">
        <v>365</v>
      </c>
      <c r="O1730" t="s">
        <v>207</v>
      </c>
      <c r="P1730" t="s">
        <v>208</v>
      </c>
      <c r="Q1730" t="s">
        <v>54</v>
      </c>
      <c r="R1730">
        <v>100223303</v>
      </c>
      <c r="S1730" t="s">
        <v>64</v>
      </c>
      <c r="T1730" t="s">
        <v>56</v>
      </c>
      <c r="U1730" t="s">
        <v>57</v>
      </c>
      <c r="V1730">
        <v>3313.89</v>
      </c>
      <c r="W1730">
        <v>22575.18</v>
      </c>
      <c r="X1730">
        <v>20687.849999999999</v>
      </c>
      <c r="Y1730">
        <v>1</v>
      </c>
      <c r="Z1730">
        <v>1</v>
      </c>
      <c r="AA1730" s="1">
        <v>42821</v>
      </c>
      <c r="AB1730">
        <v>27000</v>
      </c>
      <c r="AC1730" t="s">
        <v>56</v>
      </c>
      <c r="AD1730" t="s">
        <v>366</v>
      </c>
    </row>
    <row r="1731" spans="1:30" x14ac:dyDescent="0.3">
      <c r="A1731">
        <v>112965</v>
      </c>
      <c r="B1731">
        <v>1</v>
      </c>
      <c r="C1731" t="s">
        <v>784</v>
      </c>
      <c r="D1731" t="s">
        <v>812</v>
      </c>
      <c r="E1731">
        <v>21809743</v>
      </c>
      <c r="F1731">
        <v>7120406710</v>
      </c>
      <c r="G1731" t="s">
        <v>46</v>
      </c>
      <c r="H1731" t="s">
        <v>47</v>
      </c>
      <c r="I1731" t="s">
        <v>48</v>
      </c>
      <c r="J1731">
        <v>7032</v>
      </c>
      <c r="K1731" t="s">
        <v>49</v>
      </c>
      <c r="L1731">
        <v>1363663</v>
      </c>
      <c r="M1731" t="s">
        <v>358</v>
      </c>
      <c r="N1731" t="s">
        <v>359</v>
      </c>
      <c r="O1731" t="s">
        <v>207</v>
      </c>
      <c r="P1731" t="s">
        <v>208</v>
      </c>
      <c r="Q1731" t="s">
        <v>54</v>
      </c>
      <c r="R1731">
        <v>100223303</v>
      </c>
      <c r="S1731" t="s">
        <v>64</v>
      </c>
      <c r="T1731" t="s">
        <v>56</v>
      </c>
      <c r="U1731" t="s">
        <v>57</v>
      </c>
      <c r="V1731">
        <v>4785.8500000000004</v>
      </c>
      <c r="W1731">
        <v>22341.53</v>
      </c>
      <c r="X1731">
        <v>20500.22</v>
      </c>
      <c r="Y1731">
        <v>1</v>
      </c>
      <c r="Z1731">
        <v>1</v>
      </c>
      <c r="AA1731" s="1">
        <v>42821</v>
      </c>
      <c r="AB1731">
        <v>27000</v>
      </c>
      <c r="AC1731" t="s">
        <v>56</v>
      </c>
      <c r="AD1731" t="s">
        <v>360</v>
      </c>
    </row>
    <row r="1732" spans="1:30" x14ac:dyDescent="0.3">
      <c r="A1732">
        <v>112937</v>
      </c>
      <c r="B1732">
        <v>1</v>
      </c>
      <c r="C1732" t="s">
        <v>784</v>
      </c>
      <c r="D1732" t="s">
        <v>812</v>
      </c>
      <c r="E1732">
        <v>21807387</v>
      </c>
      <c r="F1732">
        <v>7120383028</v>
      </c>
      <c r="G1732" t="s">
        <v>46</v>
      </c>
      <c r="H1732" t="s">
        <v>47</v>
      </c>
      <c r="I1732" t="s">
        <v>48</v>
      </c>
      <c r="J1732">
        <v>7032</v>
      </c>
      <c r="K1732" t="s">
        <v>49</v>
      </c>
      <c r="L1732">
        <v>2497722</v>
      </c>
      <c r="M1732" t="s">
        <v>581</v>
      </c>
      <c r="N1732" t="s">
        <v>133</v>
      </c>
      <c r="O1732" t="s">
        <v>84</v>
      </c>
      <c r="P1732" t="s">
        <v>85</v>
      </c>
      <c r="Q1732" t="s">
        <v>54</v>
      </c>
      <c r="R1732">
        <v>100223303</v>
      </c>
      <c r="S1732" t="s">
        <v>64</v>
      </c>
      <c r="T1732" t="s">
        <v>56</v>
      </c>
      <c r="U1732" t="s">
        <v>57</v>
      </c>
      <c r="V1732">
        <v>11778.31</v>
      </c>
      <c r="W1732">
        <v>21808.99</v>
      </c>
      <c r="X1732">
        <v>19612.43</v>
      </c>
      <c r="Y1732">
        <v>1</v>
      </c>
      <c r="Z1732">
        <v>1</v>
      </c>
      <c r="AA1732" s="1">
        <v>42821</v>
      </c>
      <c r="AB1732">
        <v>27000</v>
      </c>
      <c r="AC1732" t="s">
        <v>56</v>
      </c>
      <c r="AD1732" t="s">
        <v>134</v>
      </c>
    </row>
    <row r="1733" spans="1:30" x14ac:dyDescent="0.3">
      <c r="A1733">
        <v>112917</v>
      </c>
      <c r="B1733">
        <v>1</v>
      </c>
      <c r="C1733" t="s">
        <v>784</v>
      </c>
      <c r="D1733" t="s">
        <v>812</v>
      </c>
      <c r="E1733">
        <v>21807384</v>
      </c>
      <c r="F1733">
        <v>7120369774</v>
      </c>
      <c r="G1733" t="s">
        <v>46</v>
      </c>
      <c r="H1733" t="s">
        <v>47</v>
      </c>
      <c r="I1733" t="s">
        <v>48</v>
      </c>
      <c r="J1733">
        <v>7032</v>
      </c>
      <c r="K1733" t="s">
        <v>49</v>
      </c>
      <c r="L1733">
        <v>931560</v>
      </c>
      <c r="M1733" t="s">
        <v>337</v>
      </c>
      <c r="N1733" t="s">
        <v>338</v>
      </c>
      <c r="O1733" t="s">
        <v>241</v>
      </c>
      <c r="P1733" t="s">
        <v>242</v>
      </c>
      <c r="Q1733" t="s">
        <v>54</v>
      </c>
      <c r="R1733">
        <v>100422206</v>
      </c>
      <c r="S1733" t="s">
        <v>615</v>
      </c>
      <c r="T1733" t="s">
        <v>56</v>
      </c>
      <c r="U1733" t="s">
        <v>57</v>
      </c>
      <c r="V1733">
        <v>2504.79</v>
      </c>
      <c r="W1733">
        <v>21767.05</v>
      </c>
      <c r="X1733">
        <v>19885.810000000001</v>
      </c>
      <c r="Y1733">
        <v>1</v>
      </c>
      <c r="Z1733">
        <v>1</v>
      </c>
      <c r="AA1733" s="1">
        <v>42821</v>
      </c>
      <c r="AB1733">
        <v>27000</v>
      </c>
      <c r="AC1733" t="s">
        <v>56</v>
      </c>
      <c r="AD1733" t="s">
        <v>616</v>
      </c>
    </row>
    <row r="1734" spans="1:30" x14ac:dyDescent="0.3">
      <c r="A1734">
        <v>112938</v>
      </c>
      <c r="B1734">
        <v>1</v>
      </c>
      <c r="C1734" t="s">
        <v>784</v>
      </c>
      <c r="D1734" t="s">
        <v>812</v>
      </c>
      <c r="E1734">
        <v>21807388</v>
      </c>
      <c r="F1734">
        <v>7120383029</v>
      </c>
      <c r="G1734" t="s">
        <v>46</v>
      </c>
      <c r="H1734" t="s">
        <v>47</v>
      </c>
      <c r="I1734" t="s">
        <v>48</v>
      </c>
      <c r="J1734">
        <v>7032</v>
      </c>
      <c r="K1734" t="s">
        <v>49</v>
      </c>
      <c r="L1734">
        <v>3025769</v>
      </c>
      <c r="M1734" t="s">
        <v>62</v>
      </c>
      <c r="N1734" t="s">
        <v>63</v>
      </c>
      <c r="O1734" t="s">
        <v>52</v>
      </c>
      <c r="P1734" t="s">
        <v>53</v>
      </c>
      <c r="Q1734" t="s">
        <v>54</v>
      </c>
      <c r="R1734">
        <v>100223303</v>
      </c>
      <c r="S1734" t="s">
        <v>64</v>
      </c>
      <c r="T1734" t="s">
        <v>56</v>
      </c>
      <c r="U1734" t="s">
        <v>57</v>
      </c>
      <c r="V1734">
        <v>1484.49</v>
      </c>
      <c r="W1734">
        <v>20815.2</v>
      </c>
      <c r="X1734">
        <v>19051.2</v>
      </c>
      <c r="Y1734">
        <v>1</v>
      </c>
      <c r="Z1734">
        <v>1</v>
      </c>
      <c r="AA1734" s="1">
        <v>42821</v>
      </c>
      <c r="AB1734">
        <v>27000</v>
      </c>
      <c r="AC1734" t="s">
        <v>56</v>
      </c>
      <c r="AD1734" t="s">
        <v>65</v>
      </c>
    </row>
    <row r="1735" spans="1:30" x14ac:dyDescent="0.3">
      <c r="A1735">
        <v>112860</v>
      </c>
      <c r="B1735">
        <v>1</v>
      </c>
      <c r="C1735" t="s">
        <v>784</v>
      </c>
      <c r="D1735" t="s">
        <v>812</v>
      </c>
      <c r="E1735">
        <v>21809745</v>
      </c>
      <c r="F1735">
        <v>7120354903</v>
      </c>
      <c r="G1735" t="s">
        <v>46</v>
      </c>
      <c r="H1735" t="s">
        <v>47</v>
      </c>
      <c r="I1735" t="s">
        <v>48</v>
      </c>
      <c r="J1735">
        <v>7032</v>
      </c>
      <c r="K1735" t="s">
        <v>49</v>
      </c>
      <c r="L1735">
        <v>4072295</v>
      </c>
      <c r="M1735" t="s">
        <v>377</v>
      </c>
      <c r="N1735" t="s">
        <v>225</v>
      </c>
      <c r="O1735" t="s">
        <v>207</v>
      </c>
      <c r="P1735" t="s">
        <v>208</v>
      </c>
      <c r="Q1735" t="s">
        <v>54</v>
      </c>
      <c r="R1735">
        <v>100223303</v>
      </c>
      <c r="S1735" t="s">
        <v>64</v>
      </c>
      <c r="T1735" t="s">
        <v>56</v>
      </c>
      <c r="U1735" t="s">
        <v>57</v>
      </c>
      <c r="V1735">
        <v>3353.81</v>
      </c>
      <c r="W1735">
        <v>20656.099999999999</v>
      </c>
      <c r="X1735">
        <v>18792.099999999999</v>
      </c>
      <c r="Y1735">
        <v>1</v>
      </c>
      <c r="Z1735">
        <v>1</v>
      </c>
      <c r="AA1735" s="1">
        <v>42821</v>
      </c>
      <c r="AB1735">
        <v>27000</v>
      </c>
      <c r="AC1735" t="s">
        <v>56</v>
      </c>
      <c r="AD1735" t="s">
        <v>689</v>
      </c>
    </row>
    <row r="1736" spans="1:30" x14ac:dyDescent="0.3">
      <c r="A1736">
        <v>112914</v>
      </c>
      <c r="B1736">
        <v>1</v>
      </c>
      <c r="C1736" t="s">
        <v>784</v>
      </c>
      <c r="D1736" t="s">
        <v>812</v>
      </c>
      <c r="E1736">
        <v>21807386</v>
      </c>
      <c r="F1736">
        <v>7120369394</v>
      </c>
      <c r="G1736" t="s">
        <v>46</v>
      </c>
      <c r="H1736" t="s">
        <v>47</v>
      </c>
      <c r="I1736" t="s">
        <v>48</v>
      </c>
      <c r="J1736">
        <v>7032</v>
      </c>
      <c r="K1736" t="s">
        <v>49</v>
      </c>
      <c r="L1736">
        <v>931925</v>
      </c>
      <c r="M1736" t="s">
        <v>239</v>
      </c>
      <c r="N1736" t="s">
        <v>240</v>
      </c>
      <c r="O1736" t="s">
        <v>241</v>
      </c>
      <c r="P1736" t="s">
        <v>242</v>
      </c>
      <c r="Q1736" t="s">
        <v>54</v>
      </c>
      <c r="R1736">
        <v>100422206</v>
      </c>
      <c r="S1736" t="s">
        <v>615</v>
      </c>
      <c r="T1736" t="s">
        <v>56</v>
      </c>
      <c r="U1736" t="s">
        <v>57</v>
      </c>
      <c r="V1736">
        <v>3042.61</v>
      </c>
      <c r="W1736">
        <v>20531.04</v>
      </c>
      <c r="X1736">
        <v>18780.080000000002</v>
      </c>
      <c r="Y1736">
        <v>1</v>
      </c>
      <c r="Z1736">
        <v>1</v>
      </c>
      <c r="AA1736" s="1">
        <v>42821</v>
      </c>
      <c r="AB1736">
        <v>27000</v>
      </c>
      <c r="AC1736" t="s">
        <v>56</v>
      </c>
      <c r="AD1736" t="s">
        <v>686</v>
      </c>
    </row>
    <row r="1737" spans="1:30" x14ac:dyDescent="0.3">
      <c r="A1737">
        <v>113303</v>
      </c>
      <c r="B1737">
        <v>1</v>
      </c>
      <c r="C1737" t="s">
        <v>784</v>
      </c>
      <c r="D1737" t="s">
        <v>812</v>
      </c>
      <c r="E1737">
        <v>21809742</v>
      </c>
      <c r="F1737">
        <v>7120418210</v>
      </c>
      <c r="G1737" t="s">
        <v>46</v>
      </c>
      <c r="H1737" t="s">
        <v>47</v>
      </c>
      <c r="I1737" t="s">
        <v>48</v>
      </c>
      <c r="J1737">
        <v>7032</v>
      </c>
      <c r="K1737" t="s">
        <v>49</v>
      </c>
      <c r="L1737">
        <v>940117</v>
      </c>
      <c r="M1737" t="s">
        <v>69</v>
      </c>
      <c r="N1737" t="s">
        <v>70</v>
      </c>
      <c r="O1737" t="s">
        <v>71</v>
      </c>
      <c r="P1737" t="s">
        <v>72</v>
      </c>
      <c r="Q1737" t="s">
        <v>54</v>
      </c>
      <c r="R1737">
        <v>100994845</v>
      </c>
      <c r="S1737" t="s">
        <v>86</v>
      </c>
      <c r="T1737" t="s">
        <v>56</v>
      </c>
      <c r="U1737" t="s">
        <v>57</v>
      </c>
      <c r="V1737">
        <v>10986.56</v>
      </c>
      <c r="W1737">
        <v>20512.5</v>
      </c>
      <c r="X1737">
        <v>18551.2</v>
      </c>
      <c r="Y1737">
        <v>1</v>
      </c>
      <c r="Z1737">
        <v>1</v>
      </c>
      <c r="AA1737" s="1">
        <v>42821</v>
      </c>
      <c r="AB1737">
        <v>27000</v>
      </c>
      <c r="AC1737" t="s">
        <v>56</v>
      </c>
      <c r="AD1737" t="s">
        <v>236</v>
      </c>
    </row>
    <row r="1738" spans="1:30" x14ac:dyDescent="0.3">
      <c r="A1738">
        <v>112852</v>
      </c>
      <c r="B1738">
        <v>1</v>
      </c>
      <c r="C1738" t="s">
        <v>784</v>
      </c>
      <c r="D1738" t="s">
        <v>812</v>
      </c>
      <c r="E1738">
        <v>21807383</v>
      </c>
      <c r="F1738">
        <v>7120353404</v>
      </c>
      <c r="G1738" t="s">
        <v>46</v>
      </c>
      <c r="H1738" t="s">
        <v>47</v>
      </c>
      <c r="I1738" t="s">
        <v>48</v>
      </c>
      <c r="J1738">
        <v>7032</v>
      </c>
      <c r="K1738" t="s">
        <v>49</v>
      </c>
      <c r="L1738">
        <v>942421</v>
      </c>
      <c r="M1738" t="s">
        <v>261</v>
      </c>
      <c r="N1738" t="s">
        <v>262</v>
      </c>
      <c r="O1738" t="s">
        <v>263</v>
      </c>
      <c r="P1738" t="s">
        <v>264</v>
      </c>
      <c r="Q1738" t="s">
        <v>54</v>
      </c>
      <c r="R1738">
        <v>100422206</v>
      </c>
      <c r="S1738" t="s">
        <v>615</v>
      </c>
      <c r="T1738" t="s">
        <v>56</v>
      </c>
      <c r="U1738" t="s">
        <v>57</v>
      </c>
      <c r="V1738">
        <v>3221.59</v>
      </c>
      <c r="W1738">
        <v>19199.25</v>
      </c>
      <c r="X1738">
        <v>17621.48</v>
      </c>
      <c r="Y1738">
        <v>1</v>
      </c>
      <c r="Z1738">
        <v>1</v>
      </c>
      <c r="AA1738" s="1">
        <v>42821</v>
      </c>
      <c r="AB1738">
        <v>27000</v>
      </c>
      <c r="AC1738" t="s">
        <v>56</v>
      </c>
      <c r="AD1738" t="s">
        <v>695</v>
      </c>
    </row>
    <row r="1739" spans="1:30" x14ac:dyDescent="0.3">
      <c r="A1739">
        <v>112877</v>
      </c>
      <c r="B1739">
        <v>1</v>
      </c>
      <c r="C1739" t="s">
        <v>784</v>
      </c>
      <c r="D1739" t="s">
        <v>812</v>
      </c>
      <c r="E1739">
        <v>21807381</v>
      </c>
      <c r="F1739">
        <v>7120357065</v>
      </c>
      <c r="G1739" t="s">
        <v>46</v>
      </c>
      <c r="H1739" t="s">
        <v>47</v>
      </c>
      <c r="I1739" t="s">
        <v>48</v>
      </c>
      <c r="J1739">
        <v>7032</v>
      </c>
      <c r="K1739" t="s">
        <v>49</v>
      </c>
      <c r="L1739">
        <v>3025769</v>
      </c>
      <c r="M1739" t="s">
        <v>62</v>
      </c>
      <c r="N1739" t="s">
        <v>63</v>
      </c>
      <c r="O1739" t="s">
        <v>52</v>
      </c>
      <c r="P1739" t="s">
        <v>53</v>
      </c>
      <c r="Q1739" t="s">
        <v>54</v>
      </c>
      <c r="R1739">
        <v>100223303</v>
      </c>
      <c r="S1739" t="s">
        <v>64</v>
      </c>
      <c r="T1739" t="s">
        <v>56</v>
      </c>
      <c r="U1739" t="s">
        <v>57</v>
      </c>
      <c r="V1739">
        <v>1484.49</v>
      </c>
      <c r="W1739">
        <v>17234.099999999999</v>
      </c>
      <c r="X1739">
        <v>15746.4</v>
      </c>
      <c r="Y1739">
        <v>1</v>
      </c>
      <c r="Z1739">
        <v>1</v>
      </c>
      <c r="AA1739" s="1">
        <v>42821</v>
      </c>
      <c r="AB1739">
        <v>27000</v>
      </c>
      <c r="AC1739" t="s">
        <v>56</v>
      </c>
      <c r="AD1739" t="s">
        <v>65</v>
      </c>
    </row>
    <row r="1740" spans="1:30" x14ac:dyDescent="0.3">
      <c r="A1740">
        <v>113843</v>
      </c>
      <c r="B1740">
        <v>1</v>
      </c>
      <c r="C1740" t="s">
        <v>784</v>
      </c>
      <c r="D1740" t="s">
        <v>813</v>
      </c>
      <c r="E1740">
        <v>21820506</v>
      </c>
      <c r="F1740">
        <v>7120451775</v>
      </c>
      <c r="G1740" t="s">
        <v>46</v>
      </c>
      <c r="H1740" t="s">
        <v>47</v>
      </c>
      <c r="I1740" t="s">
        <v>48</v>
      </c>
      <c r="J1740">
        <v>7032</v>
      </c>
      <c r="K1740" t="s">
        <v>49</v>
      </c>
      <c r="L1740">
        <v>659338</v>
      </c>
      <c r="M1740" t="s">
        <v>50</v>
      </c>
      <c r="N1740" t="s">
        <v>51</v>
      </c>
      <c r="O1740" t="s">
        <v>52</v>
      </c>
      <c r="P1740" t="s">
        <v>53</v>
      </c>
      <c r="Q1740" t="s">
        <v>54</v>
      </c>
      <c r="R1740">
        <v>101093720</v>
      </c>
      <c r="S1740" t="s">
        <v>55</v>
      </c>
      <c r="T1740" t="s">
        <v>56</v>
      </c>
      <c r="U1740" t="s">
        <v>57</v>
      </c>
      <c r="V1740">
        <v>1683.12</v>
      </c>
      <c r="W1740">
        <v>23824.2</v>
      </c>
      <c r="X1740">
        <v>21880.799999999999</v>
      </c>
      <c r="Y1740">
        <v>1</v>
      </c>
      <c r="Z1740">
        <v>1</v>
      </c>
      <c r="AA1740" s="1">
        <v>42822</v>
      </c>
      <c r="AB1740">
        <v>27000</v>
      </c>
      <c r="AC1740" t="s">
        <v>56</v>
      </c>
      <c r="AD1740" t="s">
        <v>220</v>
      </c>
    </row>
    <row r="1741" spans="1:30" x14ac:dyDescent="0.3">
      <c r="A1741">
        <v>113847</v>
      </c>
      <c r="B1741">
        <v>1</v>
      </c>
      <c r="C1741" t="s">
        <v>784</v>
      </c>
      <c r="D1741" t="s">
        <v>813</v>
      </c>
      <c r="E1741">
        <v>21820509</v>
      </c>
      <c r="F1741">
        <v>7120451779</v>
      </c>
      <c r="G1741" t="s">
        <v>46</v>
      </c>
      <c r="H1741" t="s">
        <v>47</v>
      </c>
      <c r="I1741" t="s">
        <v>48</v>
      </c>
      <c r="J1741">
        <v>7032</v>
      </c>
      <c r="K1741" t="s">
        <v>49</v>
      </c>
      <c r="L1741">
        <v>659338</v>
      </c>
      <c r="M1741" t="s">
        <v>50</v>
      </c>
      <c r="N1741" t="s">
        <v>51</v>
      </c>
      <c r="O1741" t="s">
        <v>52</v>
      </c>
      <c r="P1741" t="s">
        <v>53</v>
      </c>
      <c r="Q1741" t="s">
        <v>54</v>
      </c>
      <c r="R1741">
        <v>101093720</v>
      </c>
      <c r="S1741" t="s">
        <v>55</v>
      </c>
      <c r="T1741" t="s">
        <v>56</v>
      </c>
      <c r="U1741" t="s">
        <v>57</v>
      </c>
      <c r="V1741">
        <v>1683.12</v>
      </c>
      <c r="W1741">
        <v>23625</v>
      </c>
      <c r="X1741">
        <v>21708</v>
      </c>
      <c r="Y1741">
        <v>1</v>
      </c>
      <c r="Z1741">
        <v>1</v>
      </c>
      <c r="AA1741" s="1">
        <v>42822</v>
      </c>
      <c r="AB1741">
        <v>27000</v>
      </c>
      <c r="AC1741" t="s">
        <v>56</v>
      </c>
      <c r="AD1741" t="s">
        <v>220</v>
      </c>
    </row>
    <row r="1742" spans="1:30" x14ac:dyDescent="0.3">
      <c r="A1742">
        <v>113856</v>
      </c>
      <c r="B1742">
        <v>1</v>
      </c>
      <c r="C1742" t="s">
        <v>784</v>
      </c>
      <c r="D1742" t="s">
        <v>813</v>
      </c>
      <c r="E1742">
        <v>21820528</v>
      </c>
      <c r="F1742">
        <v>7120451788</v>
      </c>
      <c r="G1742" t="s">
        <v>46</v>
      </c>
      <c r="H1742" t="s">
        <v>47</v>
      </c>
      <c r="I1742" t="s">
        <v>48</v>
      </c>
      <c r="J1742">
        <v>7032</v>
      </c>
      <c r="K1742" t="s">
        <v>49</v>
      </c>
      <c r="L1742">
        <v>916295</v>
      </c>
      <c r="M1742" t="s">
        <v>293</v>
      </c>
      <c r="N1742" t="s">
        <v>294</v>
      </c>
      <c r="O1742" t="s">
        <v>263</v>
      </c>
      <c r="P1742" t="s">
        <v>264</v>
      </c>
      <c r="Q1742" t="s">
        <v>54</v>
      </c>
      <c r="R1742">
        <v>100422206</v>
      </c>
      <c r="S1742" t="s">
        <v>615</v>
      </c>
      <c r="T1742" t="s">
        <v>56</v>
      </c>
      <c r="U1742" t="s">
        <v>57</v>
      </c>
      <c r="V1742">
        <v>3668.14</v>
      </c>
      <c r="W1742">
        <v>22931.42</v>
      </c>
      <c r="X1742">
        <v>20996.85</v>
      </c>
      <c r="Y1742">
        <v>1</v>
      </c>
      <c r="Z1742">
        <v>1</v>
      </c>
      <c r="AA1742" s="1">
        <v>42822</v>
      </c>
      <c r="AB1742">
        <v>27000</v>
      </c>
      <c r="AC1742" t="s">
        <v>56</v>
      </c>
      <c r="AD1742" t="s">
        <v>700</v>
      </c>
    </row>
    <row r="1743" spans="1:30" x14ac:dyDescent="0.3">
      <c r="A1743">
        <v>113836</v>
      </c>
      <c r="B1743">
        <v>1</v>
      </c>
      <c r="C1743" t="s">
        <v>784</v>
      </c>
      <c r="D1743" t="s">
        <v>813</v>
      </c>
      <c r="E1743">
        <v>21820109</v>
      </c>
      <c r="F1743">
        <v>7120451768</v>
      </c>
      <c r="G1743" t="s">
        <v>46</v>
      </c>
      <c r="H1743" t="s">
        <v>47</v>
      </c>
      <c r="I1743" t="s">
        <v>48</v>
      </c>
      <c r="J1743">
        <v>7032</v>
      </c>
      <c r="K1743" t="s">
        <v>49</v>
      </c>
      <c r="L1743">
        <v>917531</v>
      </c>
      <c r="M1743" t="s">
        <v>319</v>
      </c>
      <c r="N1743" t="s">
        <v>152</v>
      </c>
      <c r="O1743" t="s">
        <v>153</v>
      </c>
      <c r="P1743" t="s">
        <v>154</v>
      </c>
      <c r="Q1743" t="s">
        <v>54</v>
      </c>
      <c r="R1743">
        <v>100297681</v>
      </c>
      <c r="S1743" t="s">
        <v>258</v>
      </c>
      <c r="T1743" t="s">
        <v>56</v>
      </c>
      <c r="U1743" t="s">
        <v>57</v>
      </c>
      <c r="V1743">
        <v>3240.01</v>
      </c>
      <c r="W1743">
        <v>22867.200000000001</v>
      </c>
      <c r="X1743">
        <v>21018.720000000001</v>
      </c>
      <c r="Y1743">
        <v>1</v>
      </c>
      <c r="Z1743">
        <v>1</v>
      </c>
      <c r="AA1743" s="1">
        <v>42822</v>
      </c>
      <c r="AB1743">
        <v>27000</v>
      </c>
      <c r="AC1743" t="s">
        <v>56</v>
      </c>
      <c r="AD1743" t="s">
        <v>298</v>
      </c>
    </row>
    <row r="1744" spans="1:30" x14ac:dyDescent="0.3">
      <c r="A1744">
        <v>113862</v>
      </c>
      <c r="B1744">
        <v>1</v>
      </c>
      <c r="C1744" t="s">
        <v>784</v>
      </c>
      <c r="D1744" t="s">
        <v>813</v>
      </c>
      <c r="E1744">
        <v>21820535</v>
      </c>
      <c r="F1744">
        <v>7120451795</v>
      </c>
      <c r="G1744" t="s">
        <v>46</v>
      </c>
      <c r="H1744" t="s">
        <v>47</v>
      </c>
      <c r="I1744" t="s">
        <v>48</v>
      </c>
      <c r="J1744">
        <v>7032</v>
      </c>
      <c r="K1744" t="s">
        <v>49</v>
      </c>
      <c r="L1744">
        <v>3965425</v>
      </c>
      <c r="M1744" t="s">
        <v>151</v>
      </c>
      <c r="N1744" t="s">
        <v>152</v>
      </c>
      <c r="O1744" t="s">
        <v>153</v>
      </c>
      <c r="P1744" t="s">
        <v>154</v>
      </c>
      <c r="Q1744" t="s">
        <v>54</v>
      </c>
      <c r="R1744">
        <v>100297681</v>
      </c>
      <c r="S1744" t="s">
        <v>258</v>
      </c>
      <c r="T1744" t="s">
        <v>56</v>
      </c>
      <c r="U1744" t="s">
        <v>57</v>
      </c>
      <c r="V1744">
        <v>3240.01</v>
      </c>
      <c r="W1744">
        <v>22699.79</v>
      </c>
      <c r="X1744">
        <v>20891.54</v>
      </c>
      <c r="Y1744">
        <v>1</v>
      </c>
      <c r="Z1744">
        <v>1</v>
      </c>
      <c r="AA1744" s="1">
        <v>42822</v>
      </c>
      <c r="AB1744">
        <v>27000</v>
      </c>
      <c r="AC1744" t="s">
        <v>56</v>
      </c>
      <c r="AD1744" t="s">
        <v>298</v>
      </c>
    </row>
    <row r="1745" spans="1:30" x14ac:dyDescent="0.3">
      <c r="A1745">
        <v>113838</v>
      </c>
      <c r="B1745">
        <v>1</v>
      </c>
      <c r="C1745" t="s">
        <v>784</v>
      </c>
      <c r="D1745" t="s">
        <v>813</v>
      </c>
      <c r="E1745">
        <v>21820501</v>
      </c>
      <c r="F1745">
        <v>7120451770</v>
      </c>
      <c r="G1745" t="s">
        <v>46</v>
      </c>
      <c r="H1745" t="s">
        <v>47</v>
      </c>
      <c r="I1745" t="s">
        <v>48</v>
      </c>
      <c r="J1745">
        <v>7032</v>
      </c>
      <c r="K1745" t="s">
        <v>49</v>
      </c>
      <c r="L1745">
        <v>1933857</v>
      </c>
      <c r="M1745" t="s">
        <v>82</v>
      </c>
      <c r="N1745" t="s">
        <v>83</v>
      </c>
      <c r="O1745" t="s">
        <v>84</v>
      </c>
      <c r="P1745" t="s">
        <v>85</v>
      </c>
      <c r="Q1745" t="s">
        <v>54</v>
      </c>
      <c r="R1745">
        <v>100994845</v>
      </c>
      <c r="S1745" t="s">
        <v>86</v>
      </c>
      <c r="T1745" t="s">
        <v>56</v>
      </c>
      <c r="U1745" t="s">
        <v>57</v>
      </c>
      <c r="V1745">
        <v>10806.45</v>
      </c>
      <c r="W1745">
        <v>22341.52</v>
      </c>
      <c r="X1745">
        <v>19655.82</v>
      </c>
      <c r="Y1745">
        <v>1</v>
      </c>
      <c r="Z1745">
        <v>1</v>
      </c>
      <c r="AA1745" s="1">
        <v>42822</v>
      </c>
      <c r="AB1745">
        <v>27000</v>
      </c>
      <c r="AC1745" t="s">
        <v>56</v>
      </c>
      <c r="AD1745" t="s">
        <v>87</v>
      </c>
    </row>
    <row r="1746" spans="1:30" x14ac:dyDescent="0.3">
      <c r="A1746">
        <v>113855</v>
      </c>
      <c r="B1746">
        <v>1</v>
      </c>
      <c r="C1746" t="s">
        <v>784</v>
      </c>
      <c r="D1746" t="s">
        <v>813</v>
      </c>
      <c r="E1746">
        <v>21820527</v>
      </c>
      <c r="F1746">
        <v>7120451787</v>
      </c>
      <c r="G1746" t="s">
        <v>46</v>
      </c>
      <c r="H1746" t="s">
        <v>47</v>
      </c>
      <c r="I1746" t="s">
        <v>48</v>
      </c>
      <c r="J1746">
        <v>7032</v>
      </c>
      <c r="K1746" t="s">
        <v>49</v>
      </c>
      <c r="L1746">
        <v>925239</v>
      </c>
      <c r="M1746" t="s">
        <v>97</v>
      </c>
      <c r="N1746" t="s">
        <v>98</v>
      </c>
      <c r="O1746" t="s">
        <v>99</v>
      </c>
      <c r="P1746" t="s">
        <v>100</v>
      </c>
      <c r="Q1746" t="s">
        <v>54</v>
      </c>
      <c r="R1746">
        <v>100223303</v>
      </c>
      <c r="S1746" t="s">
        <v>64</v>
      </c>
      <c r="T1746" t="s">
        <v>56</v>
      </c>
      <c r="U1746" t="s">
        <v>57</v>
      </c>
      <c r="V1746">
        <v>6311.04</v>
      </c>
      <c r="W1746">
        <v>22337.37</v>
      </c>
      <c r="X1746">
        <v>20218.560000000001</v>
      </c>
      <c r="Y1746">
        <v>1</v>
      </c>
      <c r="Z1746">
        <v>1</v>
      </c>
      <c r="AA1746" s="1">
        <v>42822</v>
      </c>
      <c r="AB1746">
        <v>27000</v>
      </c>
      <c r="AC1746" t="s">
        <v>56</v>
      </c>
      <c r="AD1746" t="s">
        <v>101</v>
      </c>
    </row>
    <row r="1747" spans="1:30" x14ac:dyDescent="0.3">
      <c r="A1747">
        <v>113857</v>
      </c>
      <c r="B1747">
        <v>1</v>
      </c>
      <c r="C1747" t="s">
        <v>784</v>
      </c>
      <c r="D1747" t="s">
        <v>813</v>
      </c>
      <c r="E1747">
        <v>21820529</v>
      </c>
      <c r="F1747">
        <v>7120451789</v>
      </c>
      <c r="G1747" t="s">
        <v>46</v>
      </c>
      <c r="H1747" t="s">
        <v>47</v>
      </c>
      <c r="I1747" t="s">
        <v>48</v>
      </c>
      <c r="J1747">
        <v>7032</v>
      </c>
      <c r="K1747" t="s">
        <v>49</v>
      </c>
      <c r="L1747">
        <v>942421</v>
      </c>
      <c r="M1747" t="s">
        <v>261</v>
      </c>
      <c r="N1747" t="s">
        <v>262</v>
      </c>
      <c r="O1747" t="s">
        <v>263</v>
      </c>
      <c r="P1747" t="s">
        <v>264</v>
      </c>
      <c r="Q1747" t="s">
        <v>54</v>
      </c>
      <c r="R1747">
        <v>100422206</v>
      </c>
      <c r="S1747" t="s">
        <v>615</v>
      </c>
      <c r="T1747" t="s">
        <v>56</v>
      </c>
      <c r="U1747" t="s">
        <v>57</v>
      </c>
      <c r="V1747">
        <v>3221.59</v>
      </c>
      <c r="W1747">
        <v>22139.89</v>
      </c>
      <c r="X1747">
        <v>20220.18</v>
      </c>
      <c r="Y1747">
        <v>1</v>
      </c>
      <c r="Z1747">
        <v>1</v>
      </c>
      <c r="AA1747" s="1">
        <v>42822</v>
      </c>
      <c r="AB1747">
        <v>27000</v>
      </c>
      <c r="AC1747" t="s">
        <v>56</v>
      </c>
      <c r="AD1747" t="s">
        <v>695</v>
      </c>
    </row>
    <row r="1748" spans="1:30" x14ac:dyDescent="0.3">
      <c r="A1748">
        <v>113839</v>
      </c>
      <c r="B1748">
        <v>1</v>
      </c>
      <c r="C1748" t="s">
        <v>784</v>
      </c>
      <c r="D1748" t="s">
        <v>813</v>
      </c>
      <c r="E1748">
        <v>21820502</v>
      </c>
      <c r="F1748">
        <v>7120451771</v>
      </c>
      <c r="G1748" t="s">
        <v>46</v>
      </c>
      <c r="H1748" t="s">
        <v>47</v>
      </c>
      <c r="I1748" t="s">
        <v>48</v>
      </c>
      <c r="J1748">
        <v>7032</v>
      </c>
      <c r="K1748" t="s">
        <v>49</v>
      </c>
      <c r="L1748">
        <v>4119717</v>
      </c>
      <c r="M1748" t="s">
        <v>309</v>
      </c>
      <c r="N1748" t="s">
        <v>310</v>
      </c>
      <c r="O1748" t="s">
        <v>311</v>
      </c>
      <c r="P1748" t="s">
        <v>312</v>
      </c>
      <c r="Q1748" t="s">
        <v>54</v>
      </c>
      <c r="R1748">
        <v>100223303</v>
      </c>
      <c r="S1748" t="s">
        <v>64</v>
      </c>
      <c r="T1748" t="s">
        <v>56</v>
      </c>
      <c r="U1748" t="s">
        <v>57</v>
      </c>
      <c r="V1748">
        <v>4866.1400000000003</v>
      </c>
      <c r="W1748">
        <v>22121.31</v>
      </c>
      <c r="X1748">
        <v>20277.82</v>
      </c>
      <c r="Y1748">
        <v>1</v>
      </c>
      <c r="Z1748">
        <v>1</v>
      </c>
      <c r="AA1748" s="1">
        <v>42822</v>
      </c>
      <c r="AB1748">
        <v>27000</v>
      </c>
      <c r="AC1748" t="s">
        <v>56</v>
      </c>
      <c r="AD1748" t="s">
        <v>313</v>
      </c>
    </row>
    <row r="1749" spans="1:30" x14ac:dyDescent="0.3">
      <c r="A1749">
        <v>113840</v>
      </c>
      <c r="B1749">
        <v>1</v>
      </c>
      <c r="C1749" t="s">
        <v>784</v>
      </c>
      <c r="D1749" t="s">
        <v>813</v>
      </c>
      <c r="E1749">
        <v>21820503</v>
      </c>
      <c r="F1749">
        <v>7120451772</v>
      </c>
      <c r="G1749" t="s">
        <v>46</v>
      </c>
      <c r="H1749" t="s">
        <v>47</v>
      </c>
      <c r="I1749" t="s">
        <v>48</v>
      </c>
      <c r="J1749">
        <v>7032</v>
      </c>
      <c r="K1749" t="s">
        <v>49</v>
      </c>
      <c r="L1749">
        <v>4205182</v>
      </c>
      <c r="M1749" t="s">
        <v>286</v>
      </c>
      <c r="N1749" t="s">
        <v>287</v>
      </c>
      <c r="O1749" t="s">
        <v>170</v>
      </c>
      <c r="P1749" t="s">
        <v>171</v>
      </c>
      <c r="Q1749" t="s">
        <v>54</v>
      </c>
      <c r="R1749">
        <v>100894891</v>
      </c>
      <c r="S1749" t="s">
        <v>116</v>
      </c>
      <c r="T1749" t="s">
        <v>56</v>
      </c>
      <c r="U1749" t="s">
        <v>57</v>
      </c>
      <c r="V1749">
        <v>8487.57</v>
      </c>
      <c r="W1749">
        <v>22033.9</v>
      </c>
      <c r="X1749">
        <v>19957.900000000001</v>
      </c>
      <c r="Y1749">
        <v>1</v>
      </c>
      <c r="Z1749">
        <v>1</v>
      </c>
      <c r="AA1749" s="1">
        <v>42822</v>
      </c>
      <c r="AB1749">
        <v>27000</v>
      </c>
      <c r="AC1749" t="s">
        <v>56</v>
      </c>
      <c r="AD1749" t="s">
        <v>573</v>
      </c>
    </row>
    <row r="1750" spans="1:30" x14ac:dyDescent="0.3">
      <c r="A1750">
        <v>113858</v>
      </c>
      <c r="B1750">
        <v>1</v>
      </c>
      <c r="C1750" t="s">
        <v>784</v>
      </c>
      <c r="D1750" t="s">
        <v>813</v>
      </c>
      <c r="E1750">
        <v>21820530</v>
      </c>
      <c r="F1750">
        <v>7120451790</v>
      </c>
      <c r="G1750" t="s">
        <v>46</v>
      </c>
      <c r="H1750" t="s">
        <v>47</v>
      </c>
      <c r="I1750" t="s">
        <v>48</v>
      </c>
      <c r="J1750">
        <v>7032</v>
      </c>
      <c r="K1750" t="s">
        <v>49</v>
      </c>
      <c r="L1750">
        <v>3855615</v>
      </c>
      <c r="M1750" t="s">
        <v>189</v>
      </c>
      <c r="N1750" t="s">
        <v>190</v>
      </c>
      <c r="O1750" t="s">
        <v>191</v>
      </c>
      <c r="P1750" t="s">
        <v>192</v>
      </c>
      <c r="Q1750" t="s">
        <v>54</v>
      </c>
      <c r="R1750">
        <v>101030531</v>
      </c>
      <c r="S1750" t="s">
        <v>193</v>
      </c>
      <c r="T1750" t="s">
        <v>56</v>
      </c>
      <c r="U1750" t="s">
        <v>57</v>
      </c>
      <c r="V1750">
        <v>2887.45</v>
      </c>
      <c r="W1750">
        <v>22027.26</v>
      </c>
      <c r="X1750">
        <v>20116.509999999998</v>
      </c>
      <c r="Y1750">
        <v>1</v>
      </c>
      <c r="Z1750">
        <v>1</v>
      </c>
      <c r="AA1750" s="1">
        <v>42822</v>
      </c>
      <c r="AB1750">
        <v>27000</v>
      </c>
      <c r="AC1750" t="s">
        <v>56</v>
      </c>
      <c r="AD1750" t="s">
        <v>194</v>
      </c>
    </row>
    <row r="1751" spans="1:30" x14ac:dyDescent="0.3">
      <c r="A1751">
        <v>113860</v>
      </c>
      <c r="B1751">
        <v>1</v>
      </c>
      <c r="C1751" t="s">
        <v>784</v>
      </c>
      <c r="D1751" t="s">
        <v>813</v>
      </c>
      <c r="E1751">
        <v>21820533</v>
      </c>
      <c r="F1751">
        <v>7120451793</v>
      </c>
      <c r="G1751" t="s">
        <v>46</v>
      </c>
      <c r="H1751" t="s">
        <v>47</v>
      </c>
      <c r="I1751" t="s">
        <v>48</v>
      </c>
      <c r="J1751">
        <v>7032</v>
      </c>
      <c r="K1751" t="s">
        <v>49</v>
      </c>
      <c r="L1751">
        <v>5014992</v>
      </c>
      <c r="M1751" t="s">
        <v>302</v>
      </c>
      <c r="N1751" t="s">
        <v>280</v>
      </c>
      <c r="O1751" t="s">
        <v>281</v>
      </c>
      <c r="P1751" t="s">
        <v>282</v>
      </c>
      <c r="Q1751" t="s">
        <v>54</v>
      </c>
      <c r="R1751">
        <v>100214689</v>
      </c>
      <c r="S1751" t="s">
        <v>155</v>
      </c>
      <c r="T1751" t="s">
        <v>56</v>
      </c>
      <c r="U1751" t="s">
        <v>57</v>
      </c>
      <c r="V1751">
        <v>3151.88</v>
      </c>
      <c r="W1751">
        <v>21842.080000000002</v>
      </c>
      <c r="X1751">
        <v>19933.439999999999</v>
      </c>
      <c r="Y1751">
        <v>1</v>
      </c>
      <c r="Z1751">
        <v>1</v>
      </c>
      <c r="AA1751" s="1">
        <v>42822</v>
      </c>
      <c r="AB1751">
        <v>27000</v>
      </c>
      <c r="AC1751" t="s">
        <v>56</v>
      </c>
      <c r="AD1751" t="s">
        <v>303</v>
      </c>
    </row>
    <row r="1752" spans="1:30" x14ac:dyDescent="0.3">
      <c r="A1752">
        <v>113842</v>
      </c>
      <c r="B1752">
        <v>1</v>
      </c>
      <c r="C1752" t="s">
        <v>784</v>
      </c>
      <c r="D1752" t="s">
        <v>813</v>
      </c>
      <c r="E1752">
        <v>21820505</v>
      </c>
      <c r="F1752">
        <v>7120451774</v>
      </c>
      <c r="G1752" t="s">
        <v>46</v>
      </c>
      <c r="H1752" t="s">
        <v>47</v>
      </c>
      <c r="I1752" t="s">
        <v>48</v>
      </c>
      <c r="J1752">
        <v>7032</v>
      </c>
      <c r="K1752" t="s">
        <v>49</v>
      </c>
      <c r="L1752">
        <v>3782207</v>
      </c>
      <c r="M1752" t="s">
        <v>112</v>
      </c>
      <c r="N1752" t="s">
        <v>113</v>
      </c>
      <c r="O1752" t="s">
        <v>114</v>
      </c>
      <c r="P1752" t="s">
        <v>115</v>
      </c>
      <c r="Q1752" t="s">
        <v>54</v>
      </c>
      <c r="R1752">
        <v>100894891</v>
      </c>
      <c r="S1752" t="s">
        <v>116</v>
      </c>
      <c r="T1752" t="s">
        <v>56</v>
      </c>
      <c r="U1752" t="s">
        <v>57</v>
      </c>
      <c r="V1752">
        <v>13194.68</v>
      </c>
      <c r="W1752">
        <v>21781.27</v>
      </c>
      <c r="X1752">
        <v>19797.96</v>
      </c>
      <c r="Y1752">
        <v>1</v>
      </c>
      <c r="Z1752">
        <v>1</v>
      </c>
      <c r="AA1752" s="1">
        <v>42822</v>
      </c>
      <c r="AB1752">
        <v>27000</v>
      </c>
      <c r="AC1752" t="s">
        <v>56</v>
      </c>
      <c r="AD1752" t="s">
        <v>117</v>
      </c>
    </row>
    <row r="1753" spans="1:30" x14ac:dyDescent="0.3">
      <c r="A1753">
        <v>113859</v>
      </c>
      <c r="B1753">
        <v>1</v>
      </c>
      <c r="C1753" t="s">
        <v>784</v>
      </c>
      <c r="D1753" t="s">
        <v>813</v>
      </c>
      <c r="E1753">
        <v>21820532</v>
      </c>
      <c r="F1753">
        <v>7120451792</v>
      </c>
      <c r="G1753" t="s">
        <v>46</v>
      </c>
      <c r="H1753" t="s">
        <v>47</v>
      </c>
      <c r="I1753" t="s">
        <v>48</v>
      </c>
      <c r="J1753">
        <v>7032</v>
      </c>
      <c r="K1753" t="s">
        <v>49</v>
      </c>
      <c r="L1753">
        <v>1363663</v>
      </c>
      <c r="M1753" t="s">
        <v>358</v>
      </c>
      <c r="N1753" t="s">
        <v>359</v>
      </c>
      <c r="O1753" t="s">
        <v>207</v>
      </c>
      <c r="P1753" t="s">
        <v>208</v>
      </c>
      <c r="Q1753" t="s">
        <v>54</v>
      </c>
      <c r="R1753">
        <v>100223303</v>
      </c>
      <c r="S1753" t="s">
        <v>64</v>
      </c>
      <c r="T1753" t="s">
        <v>56</v>
      </c>
      <c r="U1753" t="s">
        <v>57</v>
      </c>
      <c r="V1753">
        <v>4785.8500000000004</v>
      </c>
      <c r="W1753">
        <v>21520.52</v>
      </c>
      <c r="X1753">
        <v>19732.37</v>
      </c>
      <c r="Y1753">
        <v>1</v>
      </c>
      <c r="Z1753">
        <v>1</v>
      </c>
      <c r="AA1753" s="1">
        <v>42822</v>
      </c>
      <c r="AB1753">
        <v>27000</v>
      </c>
      <c r="AC1753" t="s">
        <v>56</v>
      </c>
      <c r="AD1753" t="s">
        <v>360</v>
      </c>
    </row>
    <row r="1754" spans="1:30" x14ac:dyDescent="0.3">
      <c r="A1754">
        <v>113861</v>
      </c>
      <c r="B1754">
        <v>1</v>
      </c>
      <c r="C1754" t="s">
        <v>784</v>
      </c>
      <c r="D1754" t="s">
        <v>813</v>
      </c>
      <c r="E1754">
        <v>21820534</v>
      </c>
      <c r="F1754">
        <v>7120451794</v>
      </c>
      <c r="G1754" t="s">
        <v>46</v>
      </c>
      <c r="H1754" t="s">
        <v>47</v>
      </c>
      <c r="I1754" t="s">
        <v>48</v>
      </c>
      <c r="J1754">
        <v>7032</v>
      </c>
      <c r="K1754" t="s">
        <v>49</v>
      </c>
      <c r="L1754">
        <v>1301428</v>
      </c>
      <c r="M1754" t="s">
        <v>395</v>
      </c>
      <c r="N1754" t="s">
        <v>396</v>
      </c>
      <c r="O1754" t="s">
        <v>99</v>
      </c>
      <c r="P1754" t="s">
        <v>100</v>
      </c>
      <c r="Q1754" t="s">
        <v>54</v>
      </c>
      <c r="R1754">
        <v>100894891</v>
      </c>
      <c r="S1754" t="s">
        <v>116</v>
      </c>
      <c r="T1754" t="s">
        <v>56</v>
      </c>
      <c r="U1754" t="s">
        <v>57</v>
      </c>
      <c r="V1754">
        <v>7674.38</v>
      </c>
      <c r="W1754">
        <v>21325.360000000001</v>
      </c>
      <c r="X1754">
        <v>19465.29</v>
      </c>
      <c r="Y1754">
        <v>1</v>
      </c>
      <c r="Z1754">
        <v>1</v>
      </c>
      <c r="AA1754" s="1">
        <v>42822</v>
      </c>
      <c r="AB1754">
        <v>27000</v>
      </c>
      <c r="AC1754" t="s">
        <v>56</v>
      </c>
      <c r="AD1754" t="s">
        <v>532</v>
      </c>
    </row>
    <row r="1755" spans="1:30" x14ac:dyDescent="0.3">
      <c r="A1755">
        <v>113837</v>
      </c>
      <c r="B1755">
        <v>1</v>
      </c>
      <c r="C1755" t="s">
        <v>784</v>
      </c>
      <c r="D1755" t="s">
        <v>813</v>
      </c>
      <c r="E1755">
        <v>21820110</v>
      </c>
      <c r="F1755">
        <v>7120451769</v>
      </c>
      <c r="G1755" t="s">
        <v>46</v>
      </c>
      <c r="H1755" t="s">
        <v>47</v>
      </c>
      <c r="I1755" t="s">
        <v>48</v>
      </c>
      <c r="J1755">
        <v>7032</v>
      </c>
      <c r="K1755" t="s">
        <v>49</v>
      </c>
      <c r="L1755">
        <v>941735</v>
      </c>
      <c r="M1755" t="s">
        <v>124</v>
      </c>
      <c r="N1755" t="s">
        <v>125</v>
      </c>
      <c r="O1755" t="s">
        <v>126</v>
      </c>
      <c r="P1755" t="s">
        <v>127</v>
      </c>
      <c r="Q1755" t="s">
        <v>54</v>
      </c>
      <c r="R1755">
        <v>100894891</v>
      </c>
      <c r="S1755" t="s">
        <v>116</v>
      </c>
      <c r="T1755" t="s">
        <v>56</v>
      </c>
      <c r="U1755" t="s">
        <v>57</v>
      </c>
      <c r="V1755">
        <v>12283.33</v>
      </c>
      <c r="W1755">
        <v>21033.06</v>
      </c>
      <c r="X1755">
        <v>19109.38</v>
      </c>
      <c r="Y1755">
        <v>1</v>
      </c>
      <c r="Z1755">
        <v>1</v>
      </c>
      <c r="AA1755" s="1">
        <v>42822</v>
      </c>
      <c r="AB1755">
        <v>27000</v>
      </c>
      <c r="AC1755" t="s">
        <v>56</v>
      </c>
      <c r="AD1755" t="s">
        <v>128</v>
      </c>
    </row>
    <row r="1756" spans="1:30" x14ac:dyDescent="0.3">
      <c r="A1756">
        <v>113846</v>
      </c>
      <c r="B1756">
        <v>1</v>
      </c>
      <c r="C1756" t="s">
        <v>784</v>
      </c>
      <c r="D1756" t="s">
        <v>813</v>
      </c>
      <c r="E1756">
        <v>21820508</v>
      </c>
      <c r="F1756">
        <v>7120451778</v>
      </c>
      <c r="G1756" t="s">
        <v>46</v>
      </c>
      <c r="H1756" t="s">
        <v>47</v>
      </c>
      <c r="I1756" t="s">
        <v>48</v>
      </c>
      <c r="J1756">
        <v>7032</v>
      </c>
      <c r="K1756" t="s">
        <v>49</v>
      </c>
      <c r="L1756">
        <v>659338</v>
      </c>
      <c r="M1756" t="s">
        <v>50</v>
      </c>
      <c r="N1756" t="s">
        <v>51</v>
      </c>
      <c r="O1756" t="s">
        <v>52</v>
      </c>
      <c r="P1756" t="s">
        <v>53</v>
      </c>
      <c r="Q1756" t="s">
        <v>54</v>
      </c>
      <c r="R1756">
        <v>101093720</v>
      </c>
      <c r="S1756" t="s">
        <v>55</v>
      </c>
      <c r="T1756" t="s">
        <v>56</v>
      </c>
      <c r="U1756" t="s">
        <v>57</v>
      </c>
      <c r="V1756">
        <v>1683.12</v>
      </c>
      <c r="W1756">
        <v>11399.32</v>
      </c>
      <c r="X1756">
        <v>10493.4</v>
      </c>
      <c r="Y1756">
        <v>1</v>
      </c>
      <c r="Z1756">
        <v>1</v>
      </c>
      <c r="AA1756" s="1">
        <v>42822</v>
      </c>
      <c r="AB1756">
        <v>27000</v>
      </c>
      <c r="AC1756" t="s">
        <v>56</v>
      </c>
      <c r="AD1756" t="s">
        <v>220</v>
      </c>
    </row>
    <row r="1757" spans="1:30" x14ac:dyDescent="0.3">
      <c r="A1757">
        <v>114062</v>
      </c>
      <c r="B1757">
        <v>1</v>
      </c>
      <c r="C1757" t="s">
        <v>784</v>
      </c>
      <c r="D1757" t="s">
        <v>814</v>
      </c>
      <c r="E1757">
        <v>21833311</v>
      </c>
      <c r="F1757">
        <v>7120450053</v>
      </c>
      <c r="G1757" t="s">
        <v>46</v>
      </c>
      <c r="H1757" t="s">
        <v>47</v>
      </c>
      <c r="I1757" t="s">
        <v>48</v>
      </c>
      <c r="J1757">
        <v>7032</v>
      </c>
      <c r="K1757" t="s">
        <v>49</v>
      </c>
      <c r="L1757">
        <v>659338</v>
      </c>
      <c r="M1757" t="s">
        <v>50</v>
      </c>
      <c r="N1757" t="s">
        <v>51</v>
      </c>
      <c r="O1757" t="s">
        <v>52</v>
      </c>
      <c r="P1757" t="s">
        <v>53</v>
      </c>
      <c r="Q1757" t="s">
        <v>54</v>
      </c>
      <c r="R1757">
        <v>101093720</v>
      </c>
      <c r="S1757" t="s">
        <v>55</v>
      </c>
      <c r="T1757" t="s">
        <v>56</v>
      </c>
      <c r="U1757" t="s">
        <v>57</v>
      </c>
      <c r="V1757">
        <v>1683.12</v>
      </c>
      <c r="W1757">
        <v>25837.8</v>
      </c>
      <c r="X1757">
        <v>23559.599999999999</v>
      </c>
      <c r="Y1757">
        <v>1</v>
      </c>
      <c r="Z1757">
        <v>1</v>
      </c>
      <c r="AA1757" s="1">
        <v>42823</v>
      </c>
      <c r="AB1757">
        <v>27000</v>
      </c>
      <c r="AC1757" t="s">
        <v>56</v>
      </c>
      <c r="AD1757" t="s">
        <v>220</v>
      </c>
    </row>
    <row r="1758" spans="1:30" x14ac:dyDescent="0.3">
      <c r="A1758">
        <v>114060</v>
      </c>
      <c r="B1758">
        <v>1</v>
      </c>
      <c r="C1758" t="s">
        <v>784</v>
      </c>
      <c r="D1758" t="s">
        <v>814</v>
      </c>
      <c r="E1758">
        <v>21833309</v>
      </c>
      <c r="F1758">
        <v>7120450051</v>
      </c>
      <c r="G1758" t="s">
        <v>46</v>
      </c>
      <c r="H1758" t="s">
        <v>47</v>
      </c>
      <c r="I1758" t="s">
        <v>48</v>
      </c>
      <c r="J1758">
        <v>7032</v>
      </c>
      <c r="K1758" t="s">
        <v>49</v>
      </c>
      <c r="L1758">
        <v>5097777</v>
      </c>
      <c r="M1758" t="s">
        <v>399</v>
      </c>
      <c r="N1758" t="s">
        <v>400</v>
      </c>
      <c r="O1758" t="s">
        <v>99</v>
      </c>
      <c r="P1758" t="s">
        <v>100</v>
      </c>
      <c r="Q1758" t="s">
        <v>54</v>
      </c>
      <c r="R1758">
        <v>100994845</v>
      </c>
      <c r="S1758" t="s">
        <v>86</v>
      </c>
      <c r="T1758" t="s">
        <v>56</v>
      </c>
      <c r="U1758" t="s">
        <v>57</v>
      </c>
      <c r="V1758">
        <v>6754.03</v>
      </c>
      <c r="W1758">
        <v>22353.52</v>
      </c>
      <c r="X1758">
        <v>20424.82</v>
      </c>
      <c r="Y1758">
        <v>1</v>
      </c>
      <c r="Z1758">
        <v>1</v>
      </c>
      <c r="AA1758" s="1">
        <v>42823</v>
      </c>
      <c r="AB1758">
        <v>27000</v>
      </c>
      <c r="AC1758" t="s">
        <v>56</v>
      </c>
      <c r="AD1758" t="s">
        <v>401</v>
      </c>
    </row>
    <row r="1759" spans="1:30" x14ac:dyDescent="0.3">
      <c r="A1759">
        <v>114167</v>
      </c>
      <c r="B1759">
        <v>1</v>
      </c>
      <c r="C1759" t="s">
        <v>784</v>
      </c>
      <c r="D1759" t="s">
        <v>814</v>
      </c>
      <c r="E1759">
        <v>21833307</v>
      </c>
      <c r="F1759">
        <v>7120481069</v>
      </c>
      <c r="G1759" t="s">
        <v>46</v>
      </c>
      <c r="H1759" t="s">
        <v>47</v>
      </c>
      <c r="I1759" t="s">
        <v>48</v>
      </c>
      <c r="J1759">
        <v>7032</v>
      </c>
      <c r="K1759" t="s">
        <v>49</v>
      </c>
      <c r="L1759">
        <v>931925</v>
      </c>
      <c r="M1759" t="s">
        <v>239</v>
      </c>
      <c r="N1759" t="s">
        <v>240</v>
      </c>
      <c r="O1759" t="s">
        <v>241</v>
      </c>
      <c r="P1759" t="s">
        <v>242</v>
      </c>
      <c r="Q1759" t="s">
        <v>54</v>
      </c>
      <c r="R1759">
        <v>100422206</v>
      </c>
      <c r="S1759" t="s">
        <v>615</v>
      </c>
      <c r="T1759" t="s">
        <v>56</v>
      </c>
      <c r="U1759" t="s">
        <v>57</v>
      </c>
      <c r="V1759">
        <v>3042.61</v>
      </c>
      <c r="W1759">
        <v>22081.93</v>
      </c>
      <c r="X1759">
        <v>20240.400000000001</v>
      </c>
      <c r="Y1759">
        <v>1</v>
      </c>
      <c r="Z1759">
        <v>1</v>
      </c>
      <c r="AA1759" s="1">
        <v>42823</v>
      </c>
      <c r="AB1759">
        <v>27000</v>
      </c>
      <c r="AC1759" t="s">
        <v>56</v>
      </c>
      <c r="AD1759" t="s">
        <v>686</v>
      </c>
    </row>
    <row r="1760" spans="1:30" x14ac:dyDescent="0.3">
      <c r="A1760">
        <v>114061</v>
      </c>
      <c r="B1760">
        <v>1</v>
      </c>
      <c r="C1760" t="s">
        <v>784</v>
      </c>
      <c r="D1760" t="s">
        <v>814</v>
      </c>
      <c r="E1760">
        <v>21833310</v>
      </c>
      <c r="F1760">
        <v>7120450052</v>
      </c>
      <c r="G1760" t="s">
        <v>46</v>
      </c>
      <c r="H1760" t="s">
        <v>47</v>
      </c>
      <c r="I1760" t="s">
        <v>48</v>
      </c>
      <c r="J1760">
        <v>7032</v>
      </c>
      <c r="K1760" t="s">
        <v>49</v>
      </c>
      <c r="L1760">
        <v>3202973</v>
      </c>
      <c r="M1760" t="s">
        <v>136</v>
      </c>
      <c r="N1760" t="s">
        <v>83</v>
      </c>
      <c r="O1760" t="s">
        <v>84</v>
      </c>
      <c r="P1760" t="s">
        <v>85</v>
      </c>
      <c r="Q1760" t="s">
        <v>54</v>
      </c>
      <c r="R1760">
        <v>100994845</v>
      </c>
      <c r="S1760" t="s">
        <v>86</v>
      </c>
      <c r="T1760" t="s">
        <v>56</v>
      </c>
      <c r="U1760" t="s">
        <v>57</v>
      </c>
      <c r="V1760">
        <v>10806.45</v>
      </c>
      <c r="W1760">
        <v>21941.37</v>
      </c>
      <c r="X1760">
        <v>18971.18</v>
      </c>
      <c r="Y1760">
        <v>1</v>
      </c>
      <c r="Z1760">
        <v>1</v>
      </c>
      <c r="AA1760" s="1">
        <v>42823</v>
      </c>
      <c r="AB1760">
        <v>27000</v>
      </c>
      <c r="AC1760" t="s">
        <v>56</v>
      </c>
      <c r="AD1760" t="s">
        <v>87</v>
      </c>
    </row>
    <row r="1761" spans="1:30" x14ac:dyDescent="0.3">
      <c r="A1761">
        <v>114166</v>
      </c>
      <c r="B1761">
        <v>1</v>
      </c>
      <c r="C1761" t="s">
        <v>784</v>
      </c>
      <c r="D1761" t="s">
        <v>814</v>
      </c>
      <c r="E1761">
        <v>21833306</v>
      </c>
      <c r="F1761">
        <v>7120481068</v>
      </c>
      <c r="G1761" t="s">
        <v>46</v>
      </c>
      <c r="H1761" t="s">
        <v>47</v>
      </c>
      <c r="I1761" t="s">
        <v>48</v>
      </c>
      <c r="J1761">
        <v>7032</v>
      </c>
      <c r="K1761" t="s">
        <v>49</v>
      </c>
      <c r="L1761">
        <v>4205647</v>
      </c>
      <c r="M1761" t="s">
        <v>168</v>
      </c>
      <c r="N1761" t="s">
        <v>169</v>
      </c>
      <c r="O1761" t="s">
        <v>170</v>
      </c>
      <c r="P1761" t="s">
        <v>171</v>
      </c>
      <c r="Q1761" t="s">
        <v>54</v>
      </c>
      <c r="R1761">
        <v>101047835</v>
      </c>
      <c r="S1761" t="s">
        <v>172</v>
      </c>
      <c r="T1761" t="s">
        <v>56</v>
      </c>
      <c r="U1761" t="s">
        <v>57</v>
      </c>
      <c r="V1761">
        <v>13802.09</v>
      </c>
      <c r="W1761">
        <v>21841.41</v>
      </c>
      <c r="X1761">
        <v>19956.27</v>
      </c>
      <c r="Y1761">
        <v>1</v>
      </c>
      <c r="Z1761">
        <v>1</v>
      </c>
      <c r="AA1761" s="1">
        <v>42823</v>
      </c>
      <c r="AB1761">
        <v>27000</v>
      </c>
      <c r="AC1761" t="s">
        <v>56</v>
      </c>
      <c r="AD1761" t="s">
        <v>173</v>
      </c>
    </row>
    <row r="1762" spans="1:30" x14ac:dyDescent="0.3">
      <c r="A1762">
        <v>114168</v>
      </c>
      <c r="B1762">
        <v>1</v>
      </c>
      <c r="C1762" t="s">
        <v>784</v>
      </c>
      <c r="D1762" t="s">
        <v>814</v>
      </c>
      <c r="E1762">
        <v>21833308</v>
      </c>
      <c r="F1762">
        <v>7120481070</v>
      </c>
      <c r="G1762" t="s">
        <v>46</v>
      </c>
      <c r="H1762" t="s">
        <v>47</v>
      </c>
      <c r="I1762" t="s">
        <v>48</v>
      </c>
      <c r="J1762">
        <v>7032</v>
      </c>
      <c r="K1762" t="s">
        <v>49</v>
      </c>
      <c r="L1762">
        <v>940117</v>
      </c>
      <c r="M1762" t="s">
        <v>69</v>
      </c>
      <c r="N1762" t="s">
        <v>70</v>
      </c>
      <c r="O1762" t="s">
        <v>71</v>
      </c>
      <c r="P1762" t="s">
        <v>72</v>
      </c>
      <c r="Q1762" t="s">
        <v>54</v>
      </c>
      <c r="R1762">
        <v>100994845</v>
      </c>
      <c r="S1762" t="s">
        <v>86</v>
      </c>
      <c r="T1762" t="s">
        <v>56</v>
      </c>
      <c r="U1762" t="s">
        <v>57</v>
      </c>
      <c r="V1762">
        <v>10986.56</v>
      </c>
      <c r="W1762">
        <v>21696.02</v>
      </c>
      <c r="X1762">
        <v>19357.12</v>
      </c>
      <c r="Y1762">
        <v>1</v>
      </c>
      <c r="Z1762">
        <v>1</v>
      </c>
      <c r="AA1762" s="1">
        <v>42823</v>
      </c>
      <c r="AB1762">
        <v>27000</v>
      </c>
      <c r="AC1762" t="s">
        <v>56</v>
      </c>
      <c r="AD1762" t="s">
        <v>236</v>
      </c>
    </row>
    <row r="1763" spans="1:30" x14ac:dyDescent="0.3">
      <c r="A1763">
        <v>114129</v>
      </c>
      <c r="B1763">
        <v>1</v>
      </c>
      <c r="C1763" t="s">
        <v>784</v>
      </c>
      <c r="D1763" t="s">
        <v>814</v>
      </c>
      <c r="E1763">
        <v>21833314</v>
      </c>
      <c r="F1763">
        <v>7120460373</v>
      </c>
      <c r="G1763" t="s">
        <v>46</v>
      </c>
      <c r="H1763" t="s">
        <v>47</v>
      </c>
      <c r="I1763" t="s">
        <v>48</v>
      </c>
      <c r="J1763">
        <v>7032</v>
      </c>
      <c r="K1763" t="s">
        <v>49</v>
      </c>
      <c r="L1763">
        <v>5014992</v>
      </c>
      <c r="M1763" t="s">
        <v>302</v>
      </c>
      <c r="N1763" t="s">
        <v>280</v>
      </c>
      <c r="O1763" t="s">
        <v>281</v>
      </c>
      <c r="P1763" t="s">
        <v>282</v>
      </c>
      <c r="Q1763" t="s">
        <v>54</v>
      </c>
      <c r="R1763">
        <v>100214689</v>
      </c>
      <c r="S1763" t="s">
        <v>155</v>
      </c>
      <c r="T1763" t="s">
        <v>56</v>
      </c>
      <c r="U1763" t="s">
        <v>57</v>
      </c>
      <c r="V1763">
        <v>3151.88</v>
      </c>
      <c r="W1763">
        <v>20815.2</v>
      </c>
      <c r="X1763">
        <v>19051.2</v>
      </c>
      <c r="Y1763">
        <v>1</v>
      </c>
      <c r="Z1763">
        <v>1</v>
      </c>
      <c r="AA1763" s="1">
        <v>42823</v>
      </c>
      <c r="AB1763">
        <v>27000</v>
      </c>
      <c r="AC1763" t="s">
        <v>56</v>
      </c>
      <c r="AD1763" t="s">
        <v>303</v>
      </c>
    </row>
    <row r="1764" spans="1:30" x14ac:dyDescent="0.3">
      <c r="A1764">
        <v>114128</v>
      </c>
      <c r="B1764">
        <v>1</v>
      </c>
      <c r="C1764" t="s">
        <v>784</v>
      </c>
      <c r="D1764" t="s">
        <v>814</v>
      </c>
      <c r="E1764">
        <v>21833313</v>
      </c>
      <c r="F1764">
        <v>7120460372</v>
      </c>
      <c r="G1764" t="s">
        <v>46</v>
      </c>
      <c r="H1764" t="s">
        <v>47</v>
      </c>
      <c r="I1764" t="s">
        <v>48</v>
      </c>
      <c r="J1764">
        <v>7032</v>
      </c>
      <c r="K1764" t="s">
        <v>49</v>
      </c>
      <c r="L1764">
        <v>5014992</v>
      </c>
      <c r="M1764" t="s">
        <v>302</v>
      </c>
      <c r="N1764" t="s">
        <v>280</v>
      </c>
      <c r="O1764" t="s">
        <v>281</v>
      </c>
      <c r="P1764" t="s">
        <v>282</v>
      </c>
      <c r="Q1764" t="s">
        <v>54</v>
      </c>
      <c r="R1764">
        <v>100214689</v>
      </c>
      <c r="S1764" t="s">
        <v>155</v>
      </c>
      <c r="T1764" t="s">
        <v>56</v>
      </c>
      <c r="U1764" t="s">
        <v>57</v>
      </c>
      <c r="V1764">
        <v>3151.88</v>
      </c>
      <c r="W1764">
        <v>20703</v>
      </c>
      <c r="X1764">
        <v>18890.7</v>
      </c>
      <c r="Y1764">
        <v>1</v>
      </c>
      <c r="Z1764">
        <v>1</v>
      </c>
      <c r="AA1764" s="1">
        <v>42823</v>
      </c>
      <c r="AB1764">
        <v>27000</v>
      </c>
      <c r="AC1764" t="s">
        <v>56</v>
      </c>
      <c r="AD1764" t="s">
        <v>303</v>
      </c>
    </row>
    <row r="1765" spans="1:30" x14ac:dyDescent="0.3">
      <c r="A1765">
        <v>114063</v>
      </c>
      <c r="B1765">
        <v>1</v>
      </c>
      <c r="C1765" t="s">
        <v>784</v>
      </c>
      <c r="D1765" t="s">
        <v>814</v>
      </c>
      <c r="E1765">
        <v>21833312</v>
      </c>
      <c r="F1765">
        <v>7120450054</v>
      </c>
      <c r="G1765" t="s">
        <v>46</v>
      </c>
      <c r="H1765" t="s">
        <v>47</v>
      </c>
      <c r="I1765" t="s">
        <v>48</v>
      </c>
      <c r="J1765">
        <v>7032</v>
      </c>
      <c r="K1765" t="s">
        <v>49</v>
      </c>
      <c r="L1765">
        <v>4072295</v>
      </c>
      <c r="M1765" t="s">
        <v>377</v>
      </c>
      <c r="N1765" t="s">
        <v>225</v>
      </c>
      <c r="O1765" t="s">
        <v>207</v>
      </c>
      <c r="P1765" t="s">
        <v>208</v>
      </c>
      <c r="Q1765" t="s">
        <v>54</v>
      </c>
      <c r="R1765">
        <v>100223303</v>
      </c>
      <c r="S1765" t="s">
        <v>64</v>
      </c>
      <c r="T1765" t="s">
        <v>56</v>
      </c>
      <c r="U1765" t="s">
        <v>57</v>
      </c>
      <c r="V1765">
        <v>3353.81</v>
      </c>
      <c r="W1765">
        <v>18577.46</v>
      </c>
      <c r="X1765">
        <v>16907.169999999998</v>
      </c>
      <c r="Y1765">
        <v>1</v>
      </c>
      <c r="Z1765">
        <v>1</v>
      </c>
      <c r="AA1765" s="1">
        <v>42823</v>
      </c>
      <c r="AB1765">
        <v>27000</v>
      </c>
      <c r="AC1765" t="s">
        <v>56</v>
      </c>
      <c r="AD1765" t="s">
        <v>689</v>
      </c>
    </row>
    <row r="1766" spans="1:30" x14ac:dyDescent="0.3">
      <c r="A1766">
        <v>114664</v>
      </c>
      <c r="B1766">
        <v>1</v>
      </c>
      <c r="C1766" t="s">
        <v>784</v>
      </c>
      <c r="D1766" t="s">
        <v>816</v>
      </c>
      <c r="E1766">
        <v>21848314</v>
      </c>
      <c r="F1766">
        <v>7120526755</v>
      </c>
      <c r="G1766" t="s">
        <v>46</v>
      </c>
      <c r="H1766" t="s">
        <v>47</v>
      </c>
      <c r="I1766" t="s">
        <v>48</v>
      </c>
      <c r="J1766">
        <v>7032</v>
      </c>
      <c r="K1766" t="s">
        <v>49</v>
      </c>
      <c r="L1766">
        <v>659338</v>
      </c>
      <c r="M1766" t="s">
        <v>50</v>
      </c>
      <c r="N1766" t="s">
        <v>51</v>
      </c>
      <c r="O1766" t="s">
        <v>52</v>
      </c>
      <c r="P1766" t="s">
        <v>53</v>
      </c>
      <c r="Q1766" t="s">
        <v>54</v>
      </c>
      <c r="R1766">
        <v>101093720</v>
      </c>
      <c r="S1766" t="s">
        <v>55</v>
      </c>
      <c r="T1766" t="s">
        <v>56</v>
      </c>
      <c r="U1766" t="s">
        <v>57</v>
      </c>
      <c r="V1766">
        <v>1683.12</v>
      </c>
      <c r="W1766">
        <v>24250.080000000002</v>
      </c>
      <c r="X1766">
        <v>22273.919999999998</v>
      </c>
      <c r="Y1766">
        <v>1</v>
      </c>
      <c r="Z1766">
        <v>1</v>
      </c>
      <c r="AA1766" s="1">
        <v>42824</v>
      </c>
      <c r="AB1766">
        <v>27000</v>
      </c>
      <c r="AC1766" t="s">
        <v>56</v>
      </c>
      <c r="AD1766" t="s">
        <v>220</v>
      </c>
    </row>
    <row r="1767" spans="1:30" x14ac:dyDescent="0.3">
      <c r="A1767">
        <v>115570</v>
      </c>
      <c r="B1767">
        <v>1</v>
      </c>
      <c r="C1767" t="s">
        <v>784</v>
      </c>
      <c r="D1767" t="s">
        <v>816</v>
      </c>
      <c r="E1767">
        <v>21848336</v>
      </c>
      <c r="F1767">
        <v>7120538452</v>
      </c>
      <c r="G1767" t="s">
        <v>46</v>
      </c>
      <c r="H1767" t="s">
        <v>47</v>
      </c>
      <c r="I1767" t="s">
        <v>48</v>
      </c>
      <c r="J1767">
        <v>7032</v>
      </c>
      <c r="K1767" t="s">
        <v>49</v>
      </c>
      <c r="L1767">
        <v>1933857</v>
      </c>
      <c r="M1767" t="s">
        <v>82</v>
      </c>
      <c r="N1767" t="s">
        <v>83</v>
      </c>
      <c r="O1767" t="s">
        <v>84</v>
      </c>
      <c r="P1767" t="s">
        <v>85</v>
      </c>
      <c r="Q1767" t="s">
        <v>54</v>
      </c>
      <c r="R1767">
        <v>100994845</v>
      </c>
      <c r="S1767" t="s">
        <v>86</v>
      </c>
      <c r="T1767" t="s">
        <v>56</v>
      </c>
      <c r="U1767" t="s">
        <v>57</v>
      </c>
      <c r="V1767">
        <v>10806.45</v>
      </c>
      <c r="W1767">
        <v>24027.58</v>
      </c>
      <c r="X1767">
        <v>22037.360000000001</v>
      </c>
      <c r="Y1767">
        <v>1</v>
      </c>
      <c r="Z1767">
        <v>1</v>
      </c>
      <c r="AA1767" s="1">
        <v>42824</v>
      </c>
      <c r="AB1767">
        <v>27000</v>
      </c>
      <c r="AC1767" t="s">
        <v>56</v>
      </c>
      <c r="AD1767" t="s">
        <v>87</v>
      </c>
    </row>
    <row r="1768" spans="1:30" x14ac:dyDescent="0.3">
      <c r="A1768">
        <v>114599</v>
      </c>
      <c r="B1768">
        <v>1</v>
      </c>
      <c r="C1768" t="s">
        <v>784</v>
      </c>
      <c r="D1768" t="s">
        <v>816</v>
      </c>
      <c r="E1768">
        <v>21848319</v>
      </c>
      <c r="F1768">
        <v>7120491483</v>
      </c>
      <c r="G1768" t="s">
        <v>46</v>
      </c>
      <c r="H1768" t="s">
        <v>47</v>
      </c>
      <c r="I1768" t="s">
        <v>48</v>
      </c>
      <c r="J1768">
        <v>7032</v>
      </c>
      <c r="K1768" t="s">
        <v>49</v>
      </c>
      <c r="L1768">
        <v>917531</v>
      </c>
      <c r="M1768" t="s">
        <v>319</v>
      </c>
      <c r="N1768" t="s">
        <v>152</v>
      </c>
      <c r="O1768" t="s">
        <v>153</v>
      </c>
      <c r="P1768" t="s">
        <v>154</v>
      </c>
      <c r="Q1768" t="s">
        <v>54</v>
      </c>
      <c r="R1768">
        <v>100297681</v>
      </c>
      <c r="S1768" t="s">
        <v>258</v>
      </c>
      <c r="T1768" t="s">
        <v>56</v>
      </c>
      <c r="U1768" t="s">
        <v>57</v>
      </c>
      <c r="V1768">
        <v>3240.01</v>
      </c>
      <c r="W1768">
        <v>23218.95</v>
      </c>
      <c r="X1768">
        <v>21126.080000000002</v>
      </c>
      <c r="Y1768">
        <v>1</v>
      </c>
      <c r="Z1768">
        <v>1</v>
      </c>
      <c r="AA1768" s="1">
        <v>42824</v>
      </c>
      <c r="AB1768">
        <v>27000</v>
      </c>
      <c r="AC1768" t="s">
        <v>56</v>
      </c>
      <c r="AD1768" t="s">
        <v>298</v>
      </c>
    </row>
    <row r="1769" spans="1:30" x14ac:dyDescent="0.3">
      <c r="A1769">
        <v>114593</v>
      </c>
      <c r="B1769">
        <v>1</v>
      </c>
      <c r="C1769" t="s">
        <v>784</v>
      </c>
      <c r="D1769" t="s">
        <v>816</v>
      </c>
      <c r="E1769">
        <v>21848321</v>
      </c>
      <c r="F1769">
        <v>7120490050</v>
      </c>
      <c r="G1769" t="s">
        <v>46</v>
      </c>
      <c r="H1769" t="s">
        <v>47</v>
      </c>
      <c r="I1769" t="s">
        <v>48</v>
      </c>
      <c r="J1769">
        <v>7032</v>
      </c>
      <c r="K1769" t="s">
        <v>49</v>
      </c>
      <c r="L1769">
        <v>4113123</v>
      </c>
      <c r="M1769" t="s">
        <v>279</v>
      </c>
      <c r="N1769" t="s">
        <v>280</v>
      </c>
      <c r="O1769" t="s">
        <v>281</v>
      </c>
      <c r="P1769" t="s">
        <v>282</v>
      </c>
      <c r="Q1769" t="s">
        <v>54</v>
      </c>
      <c r="R1769">
        <v>100214689</v>
      </c>
      <c r="S1769" t="s">
        <v>155</v>
      </c>
      <c r="T1769" t="s">
        <v>56</v>
      </c>
      <c r="U1769" t="s">
        <v>57</v>
      </c>
      <c r="V1769">
        <v>3151.88</v>
      </c>
      <c r="W1769">
        <v>23007.11</v>
      </c>
      <c r="X1769">
        <v>21067.439999999999</v>
      </c>
      <c r="Y1769">
        <v>1</v>
      </c>
      <c r="Z1769">
        <v>1</v>
      </c>
      <c r="AA1769" s="1">
        <v>42824</v>
      </c>
      <c r="AB1769">
        <v>27000</v>
      </c>
      <c r="AC1769" t="s">
        <v>56</v>
      </c>
      <c r="AD1769" t="s">
        <v>303</v>
      </c>
    </row>
    <row r="1770" spans="1:30" x14ac:dyDescent="0.3">
      <c r="A1770">
        <v>115518</v>
      </c>
      <c r="B1770">
        <v>1</v>
      </c>
      <c r="C1770" t="s">
        <v>784</v>
      </c>
      <c r="D1770" t="s">
        <v>816</v>
      </c>
      <c r="E1770">
        <v>21848329</v>
      </c>
      <c r="F1770">
        <v>7120534242</v>
      </c>
      <c r="G1770" t="s">
        <v>46</v>
      </c>
      <c r="H1770" t="s">
        <v>47</v>
      </c>
      <c r="I1770" t="s">
        <v>48</v>
      </c>
      <c r="J1770">
        <v>7032</v>
      </c>
      <c r="K1770" t="s">
        <v>49</v>
      </c>
      <c r="L1770">
        <v>2552491</v>
      </c>
      <c r="M1770" t="s">
        <v>120</v>
      </c>
      <c r="N1770" t="s">
        <v>121</v>
      </c>
      <c r="O1770" t="s">
        <v>99</v>
      </c>
      <c r="P1770" t="s">
        <v>100</v>
      </c>
      <c r="Q1770" t="s">
        <v>54</v>
      </c>
      <c r="R1770">
        <v>100994845</v>
      </c>
      <c r="S1770" t="s">
        <v>86</v>
      </c>
      <c r="T1770" t="s">
        <v>56</v>
      </c>
      <c r="U1770" t="s">
        <v>57</v>
      </c>
      <c r="V1770">
        <v>10086.02</v>
      </c>
      <c r="W1770">
        <v>22765.89</v>
      </c>
      <c r="X1770">
        <v>20701.28</v>
      </c>
      <c r="Y1770">
        <v>1</v>
      </c>
      <c r="Z1770">
        <v>1</v>
      </c>
      <c r="AA1770" s="1">
        <v>42824</v>
      </c>
      <c r="AB1770">
        <v>27000</v>
      </c>
      <c r="AC1770" t="s">
        <v>56</v>
      </c>
      <c r="AD1770" t="s">
        <v>716</v>
      </c>
    </row>
    <row r="1771" spans="1:30" x14ac:dyDescent="0.3">
      <c r="A1771">
        <v>114665</v>
      </c>
      <c r="B1771">
        <v>1</v>
      </c>
      <c r="C1771" t="s">
        <v>784</v>
      </c>
      <c r="D1771" t="s">
        <v>816</v>
      </c>
      <c r="E1771">
        <v>21848315</v>
      </c>
      <c r="F1771">
        <v>7120526756</v>
      </c>
      <c r="G1771" t="s">
        <v>46</v>
      </c>
      <c r="H1771" t="s">
        <v>47</v>
      </c>
      <c r="I1771" t="s">
        <v>48</v>
      </c>
      <c r="J1771">
        <v>7032</v>
      </c>
      <c r="K1771" t="s">
        <v>49</v>
      </c>
      <c r="L1771">
        <v>3965425</v>
      </c>
      <c r="M1771" t="s">
        <v>151</v>
      </c>
      <c r="N1771" t="s">
        <v>152</v>
      </c>
      <c r="O1771" t="s">
        <v>153</v>
      </c>
      <c r="P1771" t="s">
        <v>154</v>
      </c>
      <c r="Q1771" t="s">
        <v>54</v>
      </c>
      <c r="R1771">
        <v>100297681</v>
      </c>
      <c r="S1771" t="s">
        <v>258</v>
      </c>
      <c r="T1771" t="s">
        <v>56</v>
      </c>
      <c r="U1771" t="s">
        <v>57</v>
      </c>
      <c r="V1771">
        <v>3240.01</v>
      </c>
      <c r="W1771">
        <v>22533.82</v>
      </c>
      <c r="X1771">
        <v>20750.23</v>
      </c>
      <c r="Y1771">
        <v>1</v>
      </c>
      <c r="Z1771">
        <v>1</v>
      </c>
      <c r="AA1771" s="1">
        <v>42824</v>
      </c>
      <c r="AB1771">
        <v>27000</v>
      </c>
      <c r="AC1771" t="s">
        <v>56</v>
      </c>
      <c r="AD1771" t="s">
        <v>298</v>
      </c>
    </row>
    <row r="1772" spans="1:30" x14ac:dyDescent="0.3">
      <c r="A1772">
        <v>114594</v>
      </c>
      <c r="B1772">
        <v>1</v>
      </c>
      <c r="C1772" t="s">
        <v>784</v>
      </c>
      <c r="D1772" t="s">
        <v>816</v>
      </c>
      <c r="E1772">
        <v>21848322</v>
      </c>
      <c r="F1772">
        <v>7120490051</v>
      </c>
      <c r="G1772" t="s">
        <v>46</v>
      </c>
      <c r="H1772" t="s">
        <v>47</v>
      </c>
      <c r="I1772" t="s">
        <v>48</v>
      </c>
      <c r="J1772">
        <v>7032</v>
      </c>
      <c r="K1772" t="s">
        <v>49</v>
      </c>
      <c r="L1772">
        <v>5014992</v>
      </c>
      <c r="M1772" t="s">
        <v>302</v>
      </c>
      <c r="N1772" t="s">
        <v>280</v>
      </c>
      <c r="O1772" t="s">
        <v>281</v>
      </c>
      <c r="P1772" t="s">
        <v>282</v>
      </c>
      <c r="Q1772" t="s">
        <v>54</v>
      </c>
      <c r="R1772">
        <v>100214689</v>
      </c>
      <c r="S1772" t="s">
        <v>155</v>
      </c>
      <c r="T1772" t="s">
        <v>56</v>
      </c>
      <c r="U1772" t="s">
        <v>57</v>
      </c>
      <c r="V1772">
        <v>3151.88</v>
      </c>
      <c r="W1772">
        <v>22428.26</v>
      </c>
      <c r="X1772">
        <v>20477.7</v>
      </c>
      <c r="Y1772">
        <v>1</v>
      </c>
      <c r="Z1772">
        <v>1</v>
      </c>
      <c r="AA1772" s="1">
        <v>42824</v>
      </c>
      <c r="AB1772">
        <v>27000</v>
      </c>
      <c r="AC1772" t="s">
        <v>56</v>
      </c>
      <c r="AD1772" t="s">
        <v>303</v>
      </c>
    </row>
    <row r="1773" spans="1:30" x14ac:dyDescent="0.3">
      <c r="A1773">
        <v>115520</v>
      </c>
      <c r="B1773">
        <v>1</v>
      </c>
      <c r="C1773" t="s">
        <v>784</v>
      </c>
      <c r="D1773" t="s">
        <v>816</v>
      </c>
      <c r="E1773">
        <v>21848331</v>
      </c>
      <c r="F1773">
        <v>7120534244</v>
      </c>
      <c r="G1773" t="s">
        <v>46</v>
      </c>
      <c r="H1773" t="s">
        <v>47</v>
      </c>
      <c r="I1773" t="s">
        <v>48</v>
      </c>
      <c r="J1773">
        <v>7032</v>
      </c>
      <c r="K1773" t="s">
        <v>49</v>
      </c>
      <c r="L1773">
        <v>2064813</v>
      </c>
      <c r="M1773" t="s">
        <v>256</v>
      </c>
      <c r="N1773" t="s">
        <v>257</v>
      </c>
      <c r="O1773" t="s">
        <v>215</v>
      </c>
      <c r="P1773" t="s">
        <v>216</v>
      </c>
      <c r="Q1773" t="s">
        <v>54</v>
      </c>
      <c r="R1773">
        <v>100894891</v>
      </c>
      <c r="S1773" t="s">
        <v>116</v>
      </c>
      <c r="T1773" t="s">
        <v>56</v>
      </c>
      <c r="U1773" t="s">
        <v>57</v>
      </c>
      <c r="V1773">
        <v>12576.01</v>
      </c>
      <c r="W1773">
        <v>21893.34</v>
      </c>
      <c r="X1773">
        <v>19886.259999999998</v>
      </c>
      <c r="Y1773">
        <v>1</v>
      </c>
      <c r="Z1773">
        <v>1</v>
      </c>
      <c r="AA1773" s="1">
        <v>42824</v>
      </c>
      <c r="AB1773">
        <v>27000</v>
      </c>
      <c r="AC1773" t="s">
        <v>56</v>
      </c>
      <c r="AD1773" t="s">
        <v>390</v>
      </c>
    </row>
    <row r="1774" spans="1:30" x14ac:dyDescent="0.3">
      <c r="A1774">
        <v>115521</v>
      </c>
      <c r="B1774">
        <v>1</v>
      </c>
      <c r="C1774" t="s">
        <v>784</v>
      </c>
      <c r="D1774" t="s">
        <v>816</v>
      </c>
      <c r="E1774">
        <v>21848332</v>
      </c>
      <c r="F1774">
        <v>7120534245</v>
      </c>
      <c r="G1774" t="s">
        <v>46</v>
      </c>
      <c r="H1774" t="s">
        <v>47</v>
      </c>
      <c r="I1774" t="s">
        <v>48</v>
      </c>
      <c r="J1774">
        <v>7032</v>
      </c>
      <c r="K1774" t="s">
        <v>49</v>
      </c>
      <c r="L1774">
        <v>3537341</v>
      </c>
      <c r="M1774" t="s">
        <v>320</v>
      </c>
      <c r="N1774" t="s">
        <v>133</v>
      </c>
      <c r="O1774" t="s">
        <v>84</v>
      </c>
      <c r="P1774" t="s">
        <v>85</v>
      </c>
      <c r="Q1774" t="s">
        <v>54</v>
      </c>
      <c r="R1774">
        <v>100994845</v>
      </c>
      <c r="S1774" t="s">
        <v>86</v>
      </c>
      <c r="T1774" t="s">
        <v>56</v>
      </c>
      <c r="U1774" t="s">
        <v>57</v>
      </c>
      <c r="V1774">
        <v>10806.45</v>
      </c>
      <c r="W1774">
        <v>21850.27</v>
      </c>
      <c r="X1774">
        <v>19982.02</v>
      </c>
      <c r="Y1774">
        <v>1</v>
      </c>
      <c r="Z1774">
        <v>1</v>
      </c>
      <c r="AA1774" s="1">
        <v>42824</v>
      </c>
      <c r="AB1774">
        <v>27000</v>
      </c>
      <c r="AC1774" t="s">
        <v>56</v>
      </c>
      <c r="AD1774" t="s">
        <v>321</v>
      </c>
    </row>
    <row r="1775" spans="1:30" x14ac:dyDescent="0.3">
      <c r="A1775">
        <v>115569</v>
      </c>
      <c r="B1775">
        <v>1</v>
      </c>
      <c r="C1775" t="s">
        <v>784</v>
      </c>
      <c r="D1775" t="s">
        <v>816</v>
      </c>
      <c r="E1775">
        <v>21848335</v>
      </c>
      <c r="F1775">
        <v>7120538451</v>
      </c>
      <c r="G1775" t="s">
        <v>46</v>
      </c>
      <c r="H1775" t="s">
        <v>47</v>
      </c>
      <c r="I1775" t="s">
        <v>48</v>
      </c>
      <c r="J1775">
        <v>7032</v>
      </c>
      <c r="K1775" t="s">
        <v>49</v>
      </c>
      <c r="L1775">
        <v>4205647</v>
      </c>
      <c r="M1775" t="s">
        <v>168</v>
      </c>
      <c r="N1775" t="s">
        <v>169</v>
      </c>
      <c r="O1775" t="s">
        <v>170</v>
      </c>
      <c r="P1775" t="s">
        <v>171</v>
      </c>
      <c r="Q1775" t="s">
        <v>54</v>
      </c>
      <c r="R1775">
        <v>101047835</v>
      </c>
      <c r="S1775" t="s">
        <v>172</v>
      </c>
      <c r="T1775" t="s">
        <v>56</v>
      </c>
      <c r="U1775" t="s">
        <v>57</v>
      </c>
      <c r="V1775">
        <v>13802.09</v>
      </c>
      <c r="W1775">
        <v>21543.98</v>
      </c>
      <c r="X1775">
        <v>19687.82</v>
      </c>
      <c r="Y1775">
        <v>1</v>
      </c>
      <c r="Z1775">
        <v>1</v>
      </c>
      <c r="AA1775" s="1">
        <v>42824</v>
      </c>
      <c r="AB1775">
        <v>27000</v>
      </c>
      <c r="AC1775" t="s">
        <v>56</v>
      </c>
      <c r="AD1775" t="s">
        <v>173</v>
      </c>
    </row>
    <row r="1776" spans="1:30" x14ac:dyDescent="0.3">
      <c r="A1776">
        <v>115416</v>
      </c>
      <c r="B1776">
        <v>1</v>
      </c>
      <c r="C1776" t="s">
        <v>784</v>
      </c>
      <c r="D1776" t="s">
        <v>816</v>
      </c>
      <c r="E1776">
        <v>21848313</v>
      </c>
      <c r="F1776">
        <v>7120531305</v>
      </c>
      <c r="G1776" t="s">
        <v>46</v>
      </c>
      <c r="H1776" t="s">
        <v>47</v>
      </c>
      <c r="I1776" t="s">
        <v>48</v>
      </c>
      <c r="J1776">
        <v>7032</v>
      </c>
      <c r="K1776" t="s">
        <v>49</v>
      </c>
      <c r="L1776">
        <v>659338</v>
      </c>
      <c r="M1776" t="s">
        <v>50</v>
      </c>
      <c r="N1776" t="s">
        <v>51</v>
      </c>
      <c r="O1776" t="s">
        <v>52</v>
      </c>
      <c r="P1776" t="s">
        <v>53</v>
      </c>
      <c r="Q1776" t="s">
        <v>54</v>
      </c>
      <c r="R1776">
        <v>101093720</v>
      </c>
      <c r="S1776" t="s">
        <v>55</v>
      </c>
      <c r="T1776" t="s">
        <v>56</v>
      </c>
      <c r="U1776" t="s">
        <v>57</v>
      </c>
      <c r="V1776">
        <v>1683.12</v>
      </c>
      <c r="W1776">
        <v>20542.5</v>
      </c>
      <c r="X1776">
        <v>18608.740000000002</v>
      </c>
      <c r="Y1776">
        <v>1</v>
      </c>
      <c r="Z1776">
        <v>1</v>
      </c>
      <c r="AA1776" s="1">
        <v>42824</v>
      </c>
      <c r="AB1776">
        <v>27000</v>
      </c>
      <c r="AC1776" t="s">
        <v>56</v>
      </c>
      <c r="AD1776" t="s">
        <v>220</v>
      </c>
    </row>
    <row r="1777" spans="1:30" x14ac:dyDescent="0.3">
      <c r="A1777">
        <v>115514</v>
      </c>
      <c r="B1777">
        <v>1</v>
      </c>
      <c r="C1777" t="s">
        <v>784</v>
      </c>
      <c r="D1777" t="s">
        <v>816</v>
      </c>
      <c r="E1777">
        <v>21848323</v>
      </c>
      <c r="F1777">
        <v>7120534064</v>
      </c>
      <c r="G1777" t="s">
        <v>46</v>
      </c>
      <c r="H1777" t="s">
        <v>47</v>
      </c>
      <c r="I1777" t="s">
        <v>48</v>
      </c>
      <c r="J1777">
        <v>7032</v>
      </c>
      <c r="K1777" t="s">
        <v>49</v>
      </c>
      <c r="L1777">
        <v>2795664</v>
      </c>
      <c r="M1777" t="s">
        <v>105</v>
      </c>
      <c r="N1777" t="s">
        <v>106</v>
      </c>
      <c r="O1777" t="s">
        <v>107</v>
      </c>
      <c r="P1777" t="s">
        <v>108</v>
      </c>
      <c r="Q1777" t="s">
        <v>54</v>
      </c>
      <c r="R1777">
        <v>100894891</v>
      </c>
      <c r="S1777" t="s">
        <v>116</v>
      </c>
      <c r="T1777" t="s">
        <v>56</v>
      </c>
      <c r="U1777" t="s">
        <v>57</v>
      </c>
      <c r="V1777">
        <v>12494.96</v>
      </c>
      <c r="W1777">
        <v>19849.82</v>
      </c>
      <c r="X1777">
        <v>17746.919999999998</v>
      </c>
      <c r="Y1777">
        <v>1</v>
      </c>
      <c r="Z1777">
        <v>1</v>
      </c>
      <c r="AA1777" s="1">
        <v>42824</v>
      </c>
      <c r="AB1777">
        <v>27000</v>
      </c>
      <c r="AC1777" t="s">
        <v>56</v>
      </c>
      <c r="AD1777" t="s">
        <v>692</v>
      </c>
    </row>
    <row r="1778" spans="1:30" x14ac:dyDescent="0.3">
      <c r="A1778">
        <v>115323</v>
      </c>
      <c r="B1778">
        <v>1</v>
      </c>
      <c r="C1778" t="s">
        <v>784</v>
      </c>
      <c r="D1778" t="s">
        <v>816</v>
      </c>
      <c r="E1778">
        <v>21848326</v>
      </c>
      <c r="F1778">
        <v>7120528615</v>
      </c>
      <c r="G1778" t="s">
        <v>46</v>
      </c>
      <c r="H1778" t="s">
        <v>47</v>
      </c>
      <c r="I1778" t="s">
        <v>48</v>
      </c>
      <c r="J1778">
        <v>7032</v>
      </c>
      <c r="K1778" t="s">
        <v>49</v>
      </c>
      <c r="L1778">
        <v>5085216</v>
      </c>
      <c r="M1778" t="s">
        <v>75</v>
      </c>
      <c r="N1778" t="s">
        <v>76</v>
      </c>
      <c r="O1778" t="s">
        <v>52</v>
      </c>
      <c r="P1778" t="s">
        <v>53</v>
      </c>
      <c r="Q1778" t="s">
        <v>54</v>
      </c>
      <c r="R1778">
        <v>101093720</v>
      </c>
      <c r="S1778" t="s">
        <v>55</v>
      </c>
      <c r="T1778" t="s">
        <v>56</v>
      </c>
      <c r="U1778" t="s">
        <v>57</v>
      </c>
      <c r="V1778">
        <v>1683.12</v>
      </c>
      <c r="W1778">
        <v>17404.8</v>
      </c>
      <c r="X1778">
        <v>14896</v>
      </c>
      <c r="Y1778">
        <v>1</v>
      </c>
      <c r="Z1778">
        <v>1</v>
      </c>
      <c r="AA1778" s="1">
        <v>42824</v>
      </c>
      <c r="AB1778">
        <v>27000</v>
      </c>
      <c r="AC1778" t="s">
        <v>56</v>
      </c>
      <c r="AD1778" t="s">
        <v>184</v>
      </c>
    </row>
    <row r="1779" spans="1:30" x14ac:dyDescent="0.3">
      <c r="A1779">
        <v>116494</v>
      </c>
      <c r="B1779">
        <v>1</v>
      </c>
      <c r="C1779" t="s">
        <v>784</v>
      </c>
      <c r="D1779" t="s">
        <v>819</v>
      </c>
      <c r="E1779">
        <v>21868596</v>
      </c>
      <c r="F1779">
        <v>7120597464</v>
      </c>
      <c r="G1779" t="s">
        <v>46</v>
      </c>
      <c r="H1779" t="s">
        <v>47</v>
      </c>
      <c r="I1779" t="s">
        <v>48</v>
      </c>
      <c r="J1779">
        <v>7032</v>
      </c>
      <c r="K1779" t="s">
        <v>49</v>
      </c>
      <c r="L1779">
        <v>1489016</v>
      </c>
      <c r="M1779" t="s">
        <v>332</v>
      </c>
      <c r="N1779" t="s">
        <v>333</v>
      </c>
      <c r="O1779" t="s">
        <v>99</v>
      </c>
      <c r="P1779" t="s">
        <v>100</v>
      </c>
      <c r="Q1779" t="s">
        <v>54</v>
      </c>
      <c r="R1779">
        <v>100223303</v>
      </c>
      <c r="S1779" t="s">
        <v>64</v>
      </c>
      <c r="T1779" t="s">
        <v>56</v>
      </c>
      <c r="U1779" t="s">
        <v>57</v>
      </c>
      <c r="V1779">
        <v>9262.89</v>
      </c>
      <c r="W1779">
        <v>24221.77</v>
      </c>
      <c r="X1779">
        <v>22209.599999999999</v>
      </c>
      <c r="Y1779">
        <v>1</v>
      </c>
      <c r="Z1779">
        <v>1</v>
      </c>
      <c r="AA1779" s="1">
        <v>42825</v>
      </c>
      <c r="AB1779">
        <v>27000</v>
      </c>
      <c r="AC1779" t="s">
        <v>56</v>
      </c>
      <c r="AD1779" t="s">
        <v>428</v>
      </c>
    </row>
    <row r="1780" spans="1:30" x14ac:dyDescent="0.3">
      <c r="A1780">
        <v>115754</v>
      </c>
      <c r="B1780">
        <v>1</v>
      </c>
      <c r="C1780" t="s">
        <v>784</v>
      </c>
      <c r="D1780" t="s">
        <v>819</v>
      </c>
      <c r="E1780">
        <v>21858699</v>
      </c>
      <c r="F1780">
        <v>7120492921</v>
      </c>
      <c r="G1780" t="s">
        <v>46</v>
      </c>
      <c r="H1780" t="s">
        <v>47</v>
      </c>
      <c r="I1780" t="s">
        <v>48</v>
      </c>
      <c r="J1780">
        <v>7032</v>
      </c>
      <c r="K1780" t="s">
        <v>49</v>
      </c>
      <c r="L1780">
        <v>3965425</v>
      </c>
      <c r="M1780" t="s">
        <v>151</v>
      </c>
      <c r="N1780" t="s">
        <v>152</v>
      </c>
      <c r="O1780" t="s">
        <v>153</v>
      </c>
      <c r="P1780" t="s">
        <v>154</v>
      </c>
      <c r="Q1780" t="s">
        <v>54</v>
      </c>
      <c r="R1780">
        <v>100214689</v>
      </c>
      <c r="S1780" t="s">
        <v>155</v>
      </c>
      <c r="T1780" t="s">
        <v>56</v>
      </c>
      <c r="U1780" t="s">
        <v>57</v>
      </c>
      <c r="V1780">
        <v>3692.2</v>
      </c>
      <c r="W1780">
        <v>23062.79</v>
      </c>
      <c r="X1780">
        <v>21075.21</v>
      </c>
      <c r="Y1780">
        <v>1</v>
      </c>
      <c r="Z1780">
        <v>1</v>
      </c>
      <c r="AA1780" s="1">
        <v>42825</v>
      </c>
      <c r="AB1780">
        <v>27000</v>
      </c>
      <c r="AC1780" t="s">
        <v>56</v>
      </c>
      <c r="AD1780" t="s">
        <v>156</v>
      </c>
    </row>
    <row r="1781" spans="1:30" x14ac:dyDescent="0.3">
      <c r="A1781">
        <v>115687</v>
      </c>
      <c r="B1781">
        <v>1</v>
      </c>
      <c r="C1781" t="s">
        <v>784</v>
      </c>
      <c r="D1781" t="s">
        <v>819</v>
      </c>
      <c r="E1781">
        <v>21858695</v>
      </c>
      <c r="F1781">
        <v>7120448657</v>
      </c>
      <c r="G1781" t="s">
        <v>46</v>
      </c>
      <c r="H1781" t="s">
        <v>47</v>
      </c>
      <c r="I1781" t="s">
        <v>48</v>
      </c>
      <c r="J1781">
        <v>7032</v>
      </c>
      <c r="K1781" t="s">
        <v>49</v>
      </c>
      <c r="L1781">
        <v>3965425</v>
      </c>
      <c r="M1781" t="s">
        <v>151</v>
      </c>
      <c r="N1781" t="s">
        <v>152</v>
      </c>
      <c r="O1781" t="s">
        <v>153</v>
      </c>
      <c r="P1781" t="s">
        <v>154</v>
      </c>
      <c r="Q1781" t="s">
        <v>54</v>
      </c>
      <c r="R1781">
        <v>100214689</v>
      </c>
      <c r="S1781" t="s">
        <v>155</v>
      </c>
      <c r="T1781" t="s">
        <v>56</v>
      </c>
      <c r="U1781" t="s">
        <v>57</v>
      </c>
      <c r="V1781">
        <v>3692.2</v>
      </c>
      <c r="W1781">
        <v>22940.42</v>
      </c>
      <c r="X1781">
        <v>20999.81</v>
      </c>
      <c r="Y1781">
        <v>1</v>
      </c>
      <c r="Z1781">
        <v>1</v>
      </c>
      <c r="AA1781" s="1">
        <v>42825</v>
      </c>
      <c r="AB1781">
        <v>27000</v>
      </c>
      <c r="AC1781" t="s">
        <v>56</v>
      </c>
      <c r="AD1781" t="s">
        <v>156</v>
      </c>
    </row>
    <row r="1782" spans="1:30" x14ac:dyDescent="0.3">
      <c r="A1782">
        <v>115968</v>
      </c>
      <c r="B1782">
        <v>1</v>
      </c>
      <c r="C1782" t="s">
        <v>784</v>
      </c>
      <c r="D1782" t="s">
        <v>819</v>
      </c>
      <c r="E1782">
        <v>21858694</v>
      </c>
      <c r="F1782">
        <v>7120546043</v>
      </c>
      <c r="G1782" t="s">
        <v>46</v>
      </c>
      <c r="H1782" t="s">
        <v>47</v>
      </c>
      <c r="I1782" t="s">
        <v>48</v>
      </c>
      <c r="J1782">
        <v>7032</v>
      </c>
      <c r="K1782" t="s">
        <v>49</v>
      </c>
      <c r="L1782">
        <v>3965425</v>
      </c>
      <c r="M1782" t="s">
        <v>151</v>
      </c>
      <c r="N1782" t="s">
        <v>152</v>
      </c>
      <c r="O1782" t="s">
        <v>153</v>
      </c>
      <c r="P1782" t="s">
        <v>154</v>
      </c>
      <c r="Q1782" t="s">
        <v>54</v>
      </c>
      <c r="R1782">
        <v>100214689</v>
      </c>
      <c r="S1782" t="s">
        <v>155</v>
      </c>
      <c r="T1782" t="s">
        <v>56</v>
      </c>
      <c r="U1782" t="s">
        <v>57</v>
      </c>
      <c r="V1782">
        <v>3692.2</v>
      </c>
      <c r="W1782">
        <v>22694.79</v>
      </c>
      <c r="X1782">
        <v>20834.79</v>
      </c>
      <c r="Y1782">
        <v>1</v>
      </c>
      <c r="Z1782">
        <v>1</v>
      </c>
      <c r="AA1782" s="1">
        <v>42825</v>
      </c>
      <c r="AB1782">
        <v>27000</v>
      </c>
      <c r="AC1782" t="s">
        <v>56</v>
      </c>
      <c r="AD1782" t="s">
        <v>156</v>
      </c>
    </row>
    <row r="1783" spans="1:30" x14ac:dyDescent="0.3">
      <c r="A1783">
        <v>116488</v>
      </c>
      <c r="B1783">
        <v>1</v>
      </c>
      <c r="C1783" t="s">
        <v>784</v>
      </c>
      <c r="D1783" t="s">
        <v>819</v>
      </c>
      <c r="E1783">
        <v>21865126</v>
      </c>
      <c r="F1783">
        <v>7120592390</v>
      </c>
      <c r="G1783" t="s">
        <v>46</v>
      </c>
      <c r="H1783" t="s">
        <v>47</v>
      </c>
      <c r="I1783" t="s">
        <v>48</v>
      </c>
      <c r="J1783">
        <v>7032</v>
      </c>
      <c r="K1783" t="s">
        <v>49</v>
      </c>
      <c r="L1783">
        <v>4131606</v>
      </c>
      <c r="M1783" t="s">
        <v>269</v>
      </c>
      <c r="N1783" t="s">
        <v>270</v>
      </c>
      <c r="O1783" t="s">
        <v>126</v>
      </c>
      <c r="P1783" t="s">
        <v>127</v>
      </c>
      <c r="Q1783" t="s">
        <v>54</v>
      </c>
      <c r="R1783">
        <v>100994845</v>
      </c>
      <c r="S1783" t="s">
        <v>86</v>
      </c>
      <c r="T1783" t="s">
        <v>56</v>
      </c>
      <c r="U1783" t="s">
        <v>57</v>
      </c>
      <c r="V1783">
        <v>12517.47</v>
      </c>
      <c r="W1783">
        <v>22666.79</v>
      </c>
      <c r="X1783">
        <v>20728.47</v>
      </c>
      <c r="Y1783">
        <v>1</v>
      </c>
      <c r="Z1783">
        <v>1</v>
      </c>
      <c r="AA1783" s="1">
        <v>42825</v>
      </c>
      <c r="AB1783">
        <v>27000</v>
      </c>
      <c r="AC1783" t="s">
        <v>56</v>
      </c>
      <c r="AD1783" t="s">
        <v>705</v>
      </c>
    </row>
    <row r="1784" spans="1:30" x14ac:dyDescent="0.3">
      <c r="A1784">
        <v>116493</v>
      </c>
      <c r="B1784">
        <v>1</v>
      </c>
      <c r="C1784" t="s">
        <v>784</v>
      </c>
      <c r="D1784" t="s">
        <v>819</v>
      </c>
      <c r="E1784">
        <v>21868590</v>
      </c>
      <c r="F1784">
        <v>7120597463</v>
      </c>
      <c r="G1784" t="s">
        <v>46</v>
      </c>
      <c r="H1784" t="s">
        <v>47</v>
      </c>
      <c r="I1784" t="s">
        <v>48</v>
      </c>
      <c r="J1784">
        <v>7032</v>
      </c>
      <c r="K1784" t="s">
        <v>49</v>
      </c>
      <c r="L1784">
        <v>2497722</v>
      </c>
      <c r="M1784" t="s">
        <v>581</v>
      </c>
      <c r="N1784" t="s">
        <v>133</v>
      </c>
      <c r="O1784" t="s">
        <v>84</v>
      </c>
      <c r="P1784" t="s">
        <v>85</v>
      </c>
      <c r="Q1784" t="s">
        <v>54</v>
      </c>
      <c r="R1784">
        <v>100223303</v>
      </c>
      <c r="S1784" t="s">
        <v>64</v>
      </c>
      <c r="T1784" t="s">
        <v>56</v>
      </c>
      <c r="U1784" t="s">
        <v>57</v>
      </c>
      <c r="V1784">
        <v>11778.31</v>
      </c>
      <c r="W1784">
        <v>22476.3</v>
      </c>
      <c r="X1784">
        <v>20739</v>
      </c>
      <c r="Y1784">
        <v>1</v>
      </c>
      <c r="Z1784">
        <v>1</v>
      </c>
      <c r="AA1784" s="1">
        <v>42825</v>
      </c>
      <c r="AB1784">
        <v>27000</v>
      </c>
      <c r="AC1784" t="s">
        <v>56</v>
      </c>
      <c r="AD1784" t="s">
        <v>134</v>
      </c>
    </row>
    <row r="1785" spans="1:30" x14ac:dyDescent="0.3">
      <c r="A1785">
        <v>115738</v>
      </c>
      <c r="B1785">
        <v>1</v>
      </c>
      <c r="C1785" t="s">
        <v>784</v>
      </c>
      <c r="D1785" t="s">
        <v>819</v>
      </c>
      <c r="E1785">
        <v>21858693</v>
      </c>
      <c r="F1785">
        <v>7120487794</v>
      </c>
      <c r="G1785" t="s">
        <v>46</v>
      </c>
      <c r="H1785" t="s">
        <v>47</v>
      </c>
      <c r="I1785" t="s">
        <v>48</v>
      </c>
      <c r="J1785">
        <v>7032</v>
      </c>
      <c r="K1785" t="s">
        <v>49</v>
      </c>
      <c r="L1785">
        <v>3965425</v>
      </c>
      <c r="M1785" t="s">
        <v>151</v>
      </c>
      <c r="N1785" t="s">
        <v>152</v>
      </c>
      <c r="O1785" t="s">
        <v>153</v>
      </c>
      <c r="P1785" t="s">
        <v>154</v>
      </c>
      <c r="Q1785" t="s">
        <v>54</v>
      </c>
      <c r="R1785">
        <v>100214689</v>
      </c>
      <c r="S1785" t="s">
        <v>155</v>
      </c>
      <c r="T1785" t="s">
        <v>56</v>
      </c>
      <c r="U1785" t="s">
        <v>57</v>
      </c>
      <c r="V1785">
        <v>3692.2</v>
      </c>
      <c r="W1785">
        <v>22276.12</v>
      </c>
      <c r="X1785">
        <v>20442.580000000002</v>
      </c>
      <c r="Y1785">
        <v>1</v>
      </c>
      <c r="Z1785">
        <v>1</v>
      </c>
      <c r="AA1785" s="1">
        <v>42825</v>
      </c>
      <c r="AB1785">
        <v>27000</v>
      </c>
      <c r="AC1785" t="s">
        <v>56</v>
      </c>
      <c r="AD1785" t="s">
        <v>156</v>
      </c>
    </row>
    <row r="1786" spans="1:30" x14ac:dyDescent="0.3">
      <c r="A1786">
        <v>116489</v>
      </c>
      <c r="B1786">
        <v>1</v>
      </c>
      <c r="C1786" t="s">
        <v>784</v>
      </c>
      <c r="D1786" t="s">
        <v>819</v>
      </c>
      <c r="E1786">
        <v>21865127</v>
      </c>
      <c r="F1786">
        <v>7120592391</v>
      </c>
      <c r="G1786" t="s">
        <v>46</v>
      </c>
      <c r="H1786" t="s">
        <v>47</v>
      </c>
      <c r="I1786" t="s">
        <v>48</v>
      </c>
      <c r="J1786">
        <v>7032</v>
      </c>
      <c r="K1786" t="s">
        <v>49</v>
      </c>
      <c r="L1786">
        <v>917531</v>
      </c>
      <c r="M1786" t="s">
        <v>319</v>
      </c>
      <c r="N1786" t="s">
        <v>152</v>
      </c>
      <c r="O1786" t="s">
        <v>153</v>
      </c>
      <c r="P1786" t="s">
        <v>154</v>
      </c>
      <c r="Q1786" t="s">
        <v>54</v>
      </c>
      <c r="R1786">
        <v>100214689</v>
      </c>
      <c r="S1786" t="s">
        <v>155</v>
      </c>
      <c r="T1786" t="s">
        <v>56</v>
      </c>
      <c r="U1786" t="s">
        <v>57</v>
      </c>
      <c r="V1786">
        <v>3692.2</v>
      </c>
      <c r="W1786">
        <v>22230.54</v>
      </c>
      <c r="X1786">
        <v>20350.07</v>
      </c>
      <c r="Y1786">
        <v>1</v>
      </c>
      <c r="Z1786">
        <v>1</v>
      </c>
      <c r="AA1786" s="1">
        <v>42825</v>
      </c>
      <c r="AB1786">
        <v>27000</v>
      </c>
      <c r="AC1786" t="s">
        <v>56</v>
      </c>
      <c r="AD1786" t="s">
        <v>156</v>
      </c>
    </row>
    <row r="1787" spans="1:30" x14ac:dyDescent="0.3">
      <c r="A1787">
        <v>116490</v>
      </c>
      <c r="B1787">
        <v>1</v>
      </c>
      <c r="C1787" t="s">
        <v>784</v>
      </c>
      <c r="D1787" t="s">
        <v>819</v>
      </c>
      <c r="E1787">
        <v>21868587</v>
      </c>
      <c r="F1787">
        <v>7120597460</v>
      </c>
      <c r="G1787" t="s">
        <v>46</v>
      </c>
      <c r="H1787" t="s">
        <v>47</v>
      </c>
      <c r="I1787" t="s">
        <v>48</v>
      </c>
      <c r="J1787">
        <v>7032</v>
      </c>
      <c r="K1787" t="s">
        <v>49</v>
      </c>
      <c r="L1787">
        <v>915409</v>
      </c>
      <c r="M1787" t="s">
        <v>247</v>
      </c>
      <c r="N1787" t="s">
        <v>248</v>
      </c>
      <c r="O1787" t="s">
        <v>249</v>
      </c>
      <c r="P1787" t="s">
        <v>250</v>
      </c>
      <c r="Q1787" t="s">
        <v>54</v>
      </c>
      <c r="R1787">
        <v>100422206</v>
      </c>
      <c r="S1787" t="s">
        <v>615</v>
      </c>
      <c r="T1787" t="s">
        <v>56</v>
      </c>
      <c r="U1787" t="s">
        <v>57</v>
      </c>
      <c r="V1787">
        <v>4502.6899999999996</v>
      </c>
      <c r="W1787">
        <v>22116.62</v>
      </c>
      <c r="X1787">
        <v>20206.22</v>
      </c>
      <c r="Y1787">
        <v>1</v>
      </c>
      <c r="Z1787">
        <v>1</v>
      </c>
      <c r="AA1787" s="1">
        <v>42825</v>
      </c>
      <c r="AB1787">
        <v>27000</v>
      </c>
      <c r="AC1787" t="s">
        <v>56</v>
      </c>
      <c r="AD1787" t="s">
        <v>634</v>
      </c>
    </row>
    <row r="1788" spans="1:30" x14ac:dyDescent="0.3">
      <c r="A1788">
        <v>115957</v>
      </c>
      <c r="B1788">
        <v>1</v>
      </c>
      <c r="C1788" t="s">
        <v>784</v>
      </c>
      <c r="D1788" t="s">
        <v>819</v>
      </c>
      <c r="E1788">
        <v>21858698</v>
      </c>
      <c r="F1788">
        <v>7120545038</v>
      </c>
      <c r="G1788" t="s">
        <v>46</v>
      </c>
      <c r="H1788" t="s">
        <v>47</v>
      </c>
      <c r="I1788" t="s">
        <v>48</v>
      </c>
      <c r="J1788">
        <v>7032</v>
      </c>
      <c r="K1788" t="s">
        <v>49</v>
      </c>
      <c r="L1788">
        <v>3965425</v>
      </c>
      <c r="M1788" t="s">
        <v>151</v>
      </c>
      <c r="N1788" t="s">
        <v>152</v>
      </c>
      <c r="O1788" t="s">
        <v>153</v>
      </c>
      <c r="P1788" t="s">
        <v>154</v>
      </c>
      <c r="Q1788" t="s">
        <v>54</v>
      </c>
      <c r="R1788">
        <v>100214689</v>
      </c>
      <c r="S1788" t="s">
        <v>155</v>
      </c>
      <c r="T1788" t="s">
        <v>56</v>
      </c>
      <c r="U1788" t="s">
        <v>57</v>
      </c>
      <c r="V1788">
        <v>3692.2</v>
      </c>
      <c r="W1788">
        <v>22102.6</v>
      </c>
      <c r="X1788">
        <v>20204.84</v>
      </c>
      <c r="Y1788">
        <v>1</v>
      </c>
      <c r="Z1788">
        <v>1</v>
      </c>
      <c r="AA1788" s="1">
        <v>42825</v>
      </c>
      <c r="AB1788">
        <v>27000</v>
      </c>
      <c r="AC1788" t="s">
        <v>56</v>
      </c>
      <c r="AD1788" t="s">
        <v>156</v>
      </c>
    </row>
    <row r="1789" spans="1:30" x14ac:dyDescent="0.3">
      <c r="A1789">
        <v>116395</v>
      </c>
      <c r="B1789">
        <v>1</v>
      </c>
      <c r="C1789" t="s">
        <v>784</v>
      </c>
      <c r="D1789" t="s">
        <v>819</v>
      </c>
      <c r="E1789">
        <v>21868593</v>
      </c>
      <c r="F1789">
        <v>7120581384</v>
      </c>
      <c r="G1789" t="s">
        <v>46</v>
      </c>
      <c r="H1789" t="s">
        <v>47</v>
      </c>
      <c r="I1789" t="s">
        <v>48</v>
      </c>
      <c r="J1789">
        <v>7032</v>
      </c>
      <c r="K1789" t="s">
        <v>49</v>
      </c>
      <c r="L1789">
        <v>2497722</v>
      </c>
      <c r="M1789" t="s">
        <v>581</v>
      </c>
      <c r="N1789" t="s">
        <v>133</v>
      </c>
      <c r="O1789" t="s">
        <v>84</v>
      </c>
      <c r="P1789" t="s">
        <v>85</v>
      </c>
      <c r="Q1789" t="s">
        <v>54</v>
      </c>
      <c r="R1789">
        <v>100994845</v>
      </c>
      <c r="S1789" t="s">
        <v>86</v>
      </c>
      <c r="T1789" t="s">
        <v>56</v>
      </c>
      <c r="U1789" t="s">
        <v>57</v>
      </c>
      <c r="V1789">
        <v>10806.45</v>
      </c>
      <c r="W1789">
        <v>21972.91</v>
      </c>
      <c r="X1789">
        <v>19860</v>
      </c>
      <c r="Y1789">
        <v>1</v>
      </c>
      <c r="Z1789">
        <v>1</v>
      </c>
      <c r="AA1789" s="1">
        <v>42825</v>
      </c>
      <c r="AB1789">
        <v>27000</v>
      </c>
      <c r="AC1789" t="s">
        <v>56</v>
      </c>
      <c r="AD1789" t="s">
        <v>321</v>
      </c>
    </row>
    <row r="1790" spans="1:30" x14ac:dyDescent="0.3">
      <c r="A1790">
        <v>116396</v>
      </c>
      <c r="B1790">
        <v>1</v>
      </c>
      <c r="C1790" t="s">
        <v>784</v>
      </c>
      <c r="D1790" t="s">
        <v>819</v>
      </c>
      <c r="E1790">
        <v>21868595</v>
      </c>
      <c r="F1790">
        <v>7120581385</v>
      </c>
      <c r="G1790" t="s">
        <v>46</v>
      </c>
      <c r="H1790" t="s">
        <v>47</v>
      </c>
      <c r="I1790" t="s">
        <v>48</v>
      </c>
      <c r="J1790">
        <v>7032</v>
      </c>
      <c r="K1790" t="s">
        <v>49</v>
      </c>
      <c r="L1790">
        <v>942421</v>
      </c>
      <c r="M1790" t="s">
        <v>261</v>
      </c>
      <c r="N1790" t="s">
        <v>262</v>
      </c>
      <c r="O1790" t="s">
        <v>263</v>
      </c>
      <c r="P1790" t="s">
        <v>264</v>
      </c>
      <c r="Q1790" t="s">
        <v>54</v>
      </c>
      <c r="R1790">
        <v>100422206</v>
      </c>
      <c r="S1790" t="s">
        <v>615</v>
      </c>
      <c r="T1790" t="s">
        <v>56</v>
      </c>
      <c r="U1790" t="s">
        <v>57</v>
      </c>
      <c r="V1790">
        <v>3221.59</v>
      </c>
      <c r="W1790">
        <v>21887.759999999998</v>
      </c>
      <c r="X1790">
        <v>20005.939999999999</v>
      </c>
      <c r="Y1790">
        <v>1</v>
      </c>
      <c r="Z1790">
        <v>1</v>
      </c>
      <c r="AA1790" s="1">
        <v>42825</v>
      </c>
      <c r="AB1790">
        <v>27000</v>
      </c>
      <c r="AC1790" t="s">
        <v>56</v>
      </c>
      <c r="AD1790" t="s">
        <v>695</v>
      </c>
    </row>
    <row r="1791" spans="1:30" x14ac:dyDescent="0.3">
      <c r="A1791">
        <v>115997</v>
      </c>
      <c r="B1791">
        <v>1</v>
      </c>
      <c r="C1791" t="s">
        <v>784</v>
      </c>
      <c r="D1791" t="s">
        <v>819</v>
      </c>
      <c r="E1791">
        <v>21858696</v>
      </c>
      <c r="F1791">
        <v>7120575035</v>
      </c>
      <c r="G1791" t="s">
        <v>46</v>
      </c>
      <c r="H1791" t="s">
        <v>47</v>
      </c>
      <c r="I1791" t="s">
        <v>48</v>
      </c>
      <c r="J1791">
        <v>7032</v>
      </c>
      <c r="K1791" t="s">
        <v>49</v>
      </c>
      <c r="L1791">
        <v>3965425</v>
      </c>
      <c r="M1791" t="s">
        <v>151</v>
      </c>
      <c r="N1791" t="s">
        <v>152</v>
      </c>
      <c r="O1791" t="s">
        <v>153</v>
      </c>
      <c r="P1791" t="s">
        <v>154</v>
      </c>
      <c r="Q1791" t="s">
        <v>54</v>
      </c>
      <c r="R1791">
        <v>100214689</v>
      </c>
      <c r="S1791" t="s">
        <v>155</v>
      </c>
      <c r="T1791" t="s">
        <v>56</v>
      </c>
      <c r="U1791" t="s">
        <v>57</v>
      </c>
      <c r="V1791">
        <v>3692.2</v>
      </c>
      <c r="W1791">
        <v>21769.63</v>
      </c>
      <c r="X1791">
        <v>19904.490000000002</v>
      </c>
      <c r="Y1791">
        <v>1</v>
      </c>
      <c r="Z1791">
        <v>1</v>
      </c>
      <c r="AA1791" s="1">
        <v>42825</v>
      </c>
      <c r="AB1791">
        <v>27000</v>
      </c>
      <c r="AC1791" t="s">
        <v>56</v>
      </c>
      <c r="AD1791" t="s">
        <v>156</v>
      </c>
    </row>
    <row r="1792" spans="1:30" x14ac:dyDescent="0.3">
      <c r="A1792">
        <v>115811</v>
      </c>
      <c r="B1792">
        <v>1</v>
      </c>
      <c r="C1792" t="s">
        <v>784</v>
      </c>
      <c r="D1792" t="s">
        <v>819</v>
      </c>
      <c r="E1792">
        <v>21865125</v>
      </c>
      <c r="F1792">
        <v>7120532374</v>
      </c>
      <c r="G1792" t="s">
        <v>46</v>
      </c>
      <c r="H1792" t="s">
        <v>47</v>
      </c>
      <c r="I1792" t="s">
        <v>48</v>
      </c>
      <c r="J1792">
        <v>7032</v>
      </c>
      <c r="K1792" t="s">
        <v>49</v>
      </c>
      <c r="L1792">
        <v>4205182</v>
      </c>
      <c r="M1792" t="s">
        <v>286</v>
      </c>
      <c r="N1792" t="s">
        <v>287</v>
      </c>
      <c r="O1792" t="s">
        <v>170</v>
      </c>
      <c r="P1792" t="s">
        <v>171</v>
      </c>
      <c r="Q1792" t="s">
        <v>54</v>
      </c>
      <c r="R1792">
        <v>100894891</v>
      </c>
      <c r="S1792" t="s">
        <v>116</v>
      </c>
      <c r="T1792" t="s">
        <v>56</v>
      </c>
      <c r="U1792" t="s">
        <v>57</v>
      </c>
      <c r="V1792">
        <v>8487.57</v>
      </c>
      <c r="W1792">
        <v>21672.79</v>
      </c>
      <c r="X1792">
        <v>19609.11</v>
      </c>
      <c r="Y1792">
        <v>1</v>
      </c>
      <c r="Z1792">
        <v>1</v>
      </c>
      <c r="AA1792" s="1">
        <v>42825</v>
      </c>
      <c r="AB1792">
        <v>27000</v>
      </c>
      <c r="AC1792" t="s">
        <v>56</v>
      </c>
      <c r="AD1792" t="s">
        <v>573</v>
      </c>
    </row>
    <row r="1793" spans="1:30" x14ac:dyDescent="0.3">
      <c r="A1793">
        <v>115988</v>
      </c>
      <c r="B1793">
        <v>1</v>
      </c>
      <c r="C1793" t="s">
        <v>784</v>
      </c>
      <c r="D1793" t="s">
        <v>819</v>
      </c>
      <c r="E1793">
        <v>21868597</v>
      </c>
      <c r="F1793">
        <v>7120573591</v>
      </c>
      <c r="G1793" t="s">
        <v>46</v>
      </c>
      <c r="H1793" t="s">
        <v>47</v>
      </c>
      <c r="I1793" t="s">
        <v>48</v>
      </c>
      <c r="J1793">
        <v>7032</v>
      </c>
      <c r="K1793" t="s">
        <v>49</v>
      </c>
      <c r="L1793">
        <v>941735</v>
      </c>
      <c r="M1793" t="s">
        <v>124</v>
      </c>
      <c r="N1793" t="s">
        <v>125</v>
      </c>
      <c r="O1793" t="s">
        <v>126</v>
      </c>
      <c r="P1793" t="s">
        <v>127</v>
      </c>
      <c r="Q1793" t="s">
        <v>54</v>
      </c>
      <c r="R1793">
        <v>100894891</v>
      </c>
      <c r="S1793" t="s">
        <v>116</v>
      </c>
      <c r="T1793" t="s">
        <v>56</v>
      </c>
      <c r="U1793" t="s">
        <v>57</v>
      </c>
      <c r="V1793">
        <v>12283.33</v>
      </c>
      <c r="W1793">
        <v>21305.86</v>
      </c>
      <c r="X1793">
        <v>19319.52</v>
      </c>
      <c r="Y1793">
        <v>1</v>
      </c>
      <c r="Z1793">
        <v>1</v>
      </c>
      <c r="AA1793" s="1">
        <v>42825</v>
      </c>
      <c r="AB1793">
        <v>27000</v>
      </c>
      <c r="AC1793" t="s">
        <v>56</v>
      </c>
      <c r="AD1793" t="s">
        <v>128</v>
      </c>
    </row>
    <row r="1794" spans="1:30" x14ac:dyDescent="0.3">
      <c r="A1794">
        <v>116301</v>
      </c>
      <c r="B1794">
        <v>1</v>
      </c>
      <c r="C1794" t="s">
        <v>784</v>
      </c>
      <c r="D1794" t="s">
        <v>819</v>
      </c>
      <c r="E1794">
        <v>21865124</v>
      </c>
      <c r="F1794">
        <v>7120579381</v>
      </c>
      <c r="G1794" t="s">
        <v>46</v>
      </c>
      <c r="H1794" t="s">
        <v>47</v>
      </c>
      <c r="I1794" t="s">
        <v>48</v>
      </c>
      <c r="J1794">
        <v>7032</v>
      </c>
      <c r="K1794" t="s">
        <v>49</v>
      </c>
      <c r="L1794">
        <v>3537341</v>
      </c>
      <c r="M1794" t="s">
        <v>320</v>
      </c>
      <c r="N1794" t="s">
        <v>133</v>
      </c>
      <c r="O1794" t="s">
        <v>84</v>
      </c>
      <c r="P1794" t="s">
        <v>85</v>
      </c>
      <c r="Q1794" t="s">
        <v>54</v>
      </c>
      <c r="R1794">
        <v>100223303</v>
      </c>
      <c r="S1794" t="s">
        <v>64</v>
      </c>
      <c r="T1794" t="s">
        <v>56</v>
      </c>
      <c r="U1794" t="s">
        <v>57</v>
      </c>
      <c r="V1794">
        <v>11778.31</v>
      </c>
      <c r="W1794">
        <v>20889.939999999999</v>
      </c>
      <c r="X1794">
        <v>19066.86</v>
      </c>
      <c r="Y1794">
        <v>1</v>
      </c>
      <c r="Z1794">
        <v>1</v>
      </c>
      <c r="AA1794" s="1">
        <v>42825</v>
      </c>
      <c r="AB1794">
        <v>27000</v>
      </c>
      <c r="AC1794" t="s">
        <v>56</v>
      </c>
      <c r="AD1794" t="s">
        <v>134</v>
      </c>
    </row>
    <row r="1795" spans="1:30" x14ac:dyDescent="0.3">
      <c r="A1795">
        <v>116428</v>
      </c>
      <c r="B1795">
        <v>1</v>
      </c>
      <c r="C1795" t="s">
        <v>784</v>
      </c>
      <c r="D1795" t="s">
        <v>819</v>
      </c>
      <c r="E1795">
        <v>21868586</v>
      </c>
      <c r="F1795">
        <v>7120582751</v>
      </c>
      <c r="G1795" t="s">
        <v>46</v>
      </c>
      <c r="H1795" t="s">
        <v>47</v>
      </c>
      <c r="I1795" t="s">
        <v>48</v>
      </c>
      <c r="J1795">
        <v>7032</v>
      </c>
      <c r="K1795" t="s">
        <v>49</v>
      </c>
      <c r="L1795">
        <v>5014992</v>
      </c>
      <c r="M1795" t="s">
        <v>302</v>
      </c>
      <c r="N1795" t="s">
        <v>280</v>
      </c>
      <c r="O1795" t="s">
        <v>281</v>
      </c>
      <c r="P1795" t="s">
        <v>282</v>
      </c>
      <c r="Q1795" t="s">
        <v>54</v>
      </c>
      <c r="R1795">
        <v>100214689</v>
      </c>
      <c r="S1795" t="s">
        <v>155</v>
      </c>
      <c r="T1795" t="s">
        <v>56</v>
      </c>
      <c r="U1795" t="s">
        <v>57</v>
      </c>
      <c r="V1795">
        <v>3151.88</v>
      </c>
      <c r="W1795">
        <v>20651.7</v>
      </c>
      <c r="X1795">
        <v>18812.099999999999</v>
      </c>
      <c r="Y1795">
        <v>1</v>
      </c>
      <c r="Z1795">
        <v>1</v>
      </c>
      <c r="AA1795" s="1">
        <v>42825</v>
      </c>
      <c r="AB1795">
        <v>27000</v>
      </c>
      <c r="AC1795" t="s">
        <v>56</v>
      </c>
      <c r="AD1795" t="s">
        <v>303</v>
      </c>
    </row>
    <row r="1796" spans="1:30" x14ac:dyDescent="0.3">
      <c r="A1796">
        <v>116291</v>
      </c>
      <c r="B1796">
        <v>1</v>
      </c>
      <c r="C1796" t="s">
        <v>784</v>
      </c>
      <c r="D1796" t="s">
        <v>819</v>
      </c>
      <c r="E1796">
        <v>21864970</v>
      </c>
      <c r="F1796">
        <v>7120579339</v>
      </c>
      <c r="G1796" t="s">
        <v>46</v>
      </c>
      <c r="H1796" t="s">
        <v>47</v>
      </c>
      <c r="I1796" t="s">
        <v>48</v>
      </c>
      <c r="J1796">
        <v>7032</v>
      </c>
      <c r="K1796" t="s">
        <v>49</v>
      </c>
      <c r="L1796">
        <v>915409</v>
      </c>
      <c r="M1796" t="s">
        <v>247</v>
      </c>
      <c r="N1796" t="s">
        <v>248</v>
      </c>
      <c r="O1796" t="s">
        <v>249</v>
      </c>
      <c r="P1796" t="s">
        <v>250</v>
      </c>
      <c r="Q1796" t="s">
        <v>54</v>
      </c>
      <c r="R1796">
        <v>100422206</v>
      </c>
      <c r="S1796" t="s">
        <v>615</v>
      </c>
      <c r="T1796" t="s">
        <v>56</v>
      </c>
      <c r="U1796" t="s">
        <v>57</v>
      </c>
      <c r="V1796">
        <v>4502.6899999999996</v>
      </c>
      <c r="W1796">
        <v>20199.599999999999</v>
      </c>
      <c r="X1796">
        <v>18420.400000000001</v>
      </c>
      <c r="Y1796">
        <v>1</v>
      </c>
      <c r="Z1796">
        <v>1</v>
      </c>
      <c r="AA1796" s="1">
        <v>42825</v>
      </c>
      <c r="AB1796">
        <v>27000</v>
      </c>
      <c r="AC1796" t="s">
        <v>56</v>
      </c>
      <c r="AD1796" t="s">
        <v>634</v>
      </c>
    </row>
    <row r="1797" spans="1:30" x14ac:dyDescent="0.3">
      <c r="A1797">
        <v>116299</v>
      </c>
      <c r="B1797">
        <v>1</v>
      </c>
      <c r="C1797" t="s">
        <v>784</v>
      </c>
      <c r="D1797" t="s">
        <v>819</v>
      </c>
      <c r="E1797">
        <v>21865122</v>
      </c>
      <c r="F1797">
        <v>7120579379</v>
      </c>
      <c r="G1797" t="s">
        <v>46</v>
      </c>
      <c r="H1797" t="s">
        <v>47</v>
      </c>
      <c r="I1797" t="s">
        <v>48</v>
      </c>
      <c r="J1797">
        <v>7032</v>
      </c>
      <c r="K1797" t="s">
        <v>49</v>
      </c>
      <c r="L1797">
        <v>941468</v>
      </c>
      <c r="M1797" t="s">
        <v>205</v>
      </c>
      <c r="N1797" t="s">
        <v>206</v>
      </c>
      <c r="O1797" t="s">
        <v>207</v>
      </c>
      <c r="P1797" t="s">
        <v>208</v>
      </c>
      <c r="Q1797" t="s">
        <v>54</v>
      </c>
      <c r="R1797">
        <v>101093720</v>
      </c>
      <c r="S1797" t="s">
        <v>55</v>
      </c>
      <c r="T1797" t="s">
        <v>56</v>
      </c>
      <c r="U1797" t="s">
        <v>57</v>
      </c>
      <c r="V1797">
        <v>3514.04</v>
      </c>
      <c r="W1797">
        <v>19666.88</v>
      </c>
      <c r="X1797">
        <v>17890.03</v>
      </c>
      <c r="Y1797">
        <v>1</v>
      </c>
      <c r="Z1797">
        <v>1</v>
      </c>
      <c r="AA1797" s="1">
        <v>42825</v>
      </c>
      <c r="AB1797">
        <v>27000</v>
      </c>
      <c r="AC1797" t="s">
        <v>56</v>
      </c>
      <c r="AD1797" t="s">
        <v>209</v>
      </c>
    </row>
    <row r="1798" spans="1:30" x14ac:dyDescent="0.3">
      <c r="A1798">
        <v>115753</v>
      </c>
      <c r="B1798">
        <v>1</v>
      </c>
      <c r="C1798" t="s">
        <v>784</v>
      </c>
      <c r="D1798" t="s">
        <v>819</v>
      </c>
      <c r="E1798">
        <v>21858697</v>
      </c>
      <c r="F1798">
        <v>7120492920</v>
      </c>
      <c r="G1798" t="s">
        <v>46</v>
      </c>
      <c r="H1798" t="s">
        <v>47</v>
      </c>
      <c r="I1798" t="s">
        <v>48</v>
      </c>
      <c r="J1798">
        <v>7032</v>
      </c>
      <c r="K1798" t="s">
        <v>49</v>
      </c>
      <c r="L1798">
        <v>3965425</v>
      </c>
      <c r="M1798" t="s">
        <v>151</v>
      </c>
      <c r="N1798" t="s">
        <v>152</v>
      </c>
      <c r="O1798" t="s">
        <v>153</v>
      </c>
      <c r="P1798" t="s">
        <v>154</v>
      </c>
      <c r="Q1798" t="s">
        <v>54</v>
      </c>
      <c r="R1798">
        <v>100214689</v>
      </c>
      <c r="S1798" t="s">
        <v>155</v>
      </c>
      <c r="T1798" t="s">
        <v>56</v>
      </c>
      <c r="U1798" t="s">
        <v>57</v>
      </c>
      <c r="V1798">
        <v>3692.2</v>
      </c>
      <c r="W1798">
        <v>17538</v>
      </c>
      <c r="X1798">
        <v>15010</v>
      </c>
      <c r="Y1798">
        <v>1</v>
      </c>
      <c r="Z1798">
        <v>1</v>
      </c>
      <c r="AA1798" s="1">
        <v>42825</v>
      </c>
      <c r="AB1798">
        <v>27000</v>
      </c>
      <c r="AC1798" t="s">
        <v>56</v>
      </c>
      <c r="AD1798" t="s">
        <v>156</v>
      </c>
    </row>
    <row r="1799" spans="1:30" x14ac:dyDescent="0.3">
      <c r="A1799">
        <v>116492</v>
      </c>
      <c r="B1799">
        <v>1</v>
      </c>
      <c r="C1799" t="s">
        <v>784</v>
      </c>
      <c r="D1799" t="s">
        <v>819</v>
      </c>
      <c r="E1799">
        <v>21868589</v>
      </c>
      <c r="F1799">
        <v>7120597462</v>
      </c>
      <c r="G1799" t="s">
        <v>46</v>
      </c>
      <c r="H1799" t="s">
        <v>47</v>
      </c>
      <c r="I1799" t="s">
        <v>48</v>
      </c>
      <c r="J1799">
        <v>7032</v>
      </c>
      <c r="K1799" t="s">
        <v>49</v>
      </c>
      <c r="L1799">
        <v>659338</v>
      </c>
      <c r="M1799" t="s">
        <v>50</v>
      </c>
      <c r="N1799" t="s">
        <v>51</v>
      </c>
      <c r="O1799" t="s">
        <v>52</v>
      </c>
      <c r="P1799" t="s">
        <v>53</v>
      </c>
      <c r="Q1799" t="s">
        <v>54</v>
      </c>
      <c r="R1799">
        <v>101093720</v>
      </c>
      <c r="S1799" t="s">
        <v>55</v>
      </c>
      <c r="T1799" t="s">
        <v>56</v>
      </c>
      <c r="U1799" t="s">
        <v>57</v>
      </c>
      <c r="V1799">
        <v>1683.12</v>
      </c>
      <c r="W1799">
        <v>17441.68</v>
      </c>
      <c r="X1799">
        <v>15930.6</v>
      </c>
      <c r="Y1799">
        <v>1</v>
      </c>
      <c r="Z1799">
        <v>1</v>
      </c>
      <c r="AA1799" s="1">
        <v>42825</v>
      </c>
      <c r="AB1799">
        <v>27000</v>
      </c>
      <c r="AC1799" t="s">
        <v>56</v>
      </c>
      <c r="AD1799" t="s">
        <v>220</v>
      </c>
    </row>
    <row r="1800" spans="1:30" x14ac:dyDescent="0.3">
      <c r="A1800">
        <v>116487</v>
      </c>
      <c r="B1800">
        <v>1</v>
      </c>
      <c r="C1800" t="s">
        <v>784</v>
      </c>
      <c r="D1800" t="s">
        <v>819</v>
      </c>
      <c r="E1800">
        <v>21865121</v>
      </c>
      <c r="F1800">
        <v>7120592360</v>
      </c>
      <c r="G1800" t="s">
        <v>46</v>
      </c>
      <c r="H1800" t="s">
        <v>47</v>
      </c>
      <c r="I1800" t="s">
        <v>48</v>
      </c>
      <c r="J1800">
        <v>7032</v>
      </c>
      <c r="K1800" t="s">
        <v>49</v>
      </c>
      <c r="L1800">
        <v>5085216</v>
      </c>
      <c r="M1800" t="s">
        <v>75</v>
      </c>
      <c r="N1800" t="s">
        <v>76</v>
      </c>
      <c r="O1800" t="s">
        <v>52</v>
      </c>
      <c r="P1800" t="s">
        <v>53</v>
      </c>
      <c r="Q1800" t="s">
        <v>54</v>
      </c>
      <c r="R1800">
        <v>101093720</v>
      </c>
      <c r="S1800" t="s">
        <v>55</v>
      </c>
      <c r="T1800" t="s">
        <v>56</v>
      </c>
      <c r="U1800" t="s">
        <v>57</v>
      </c>
      <c r="V1800">
        <v>1683.12</v>
      </c>
      <c r="W1800">
        <v>17404.8</v>
      </c>
      <c r="X1800">
        <v>14896</v>
      </c>
      <c r="Y1800">
        <v>1</v>
      </c>
      <c r="Z1800">
        <v>1</v>
      </c>
      <c r="AA1800" s="1">
        <v>42825</v>
      </c>
      <c r="AB1800">
        <v>27000</v>
      </c>
      <c r="AC1800" t="s">
        <v>56</v>
      </c>
      <c r="AD1800" t="s">
        <v>184</v>
      </c>
    </row>
    <row r="1801" spans="1:30" x14ac:dyDescent="0.3">
      <c r="A1801">
        <v>116491</v>
      </c>
      <c r="B1801">
        <v>1</v>
      </c>
      <c r="C1801" t="s">
        <v>784</v>
      </c>
      <c r="D1801" t="s">
        <v>819</v>
      </c>
      <c r="E1801">
        <v>21868588</v>
      </c>
      <c r="F1801">
        <v>7120597461</v>
      </c>
      <c r="G1801" t="s">
        <v>46</v>
      </c>
      <c r="H1801" t="s">
        <v>47</v>
      </c>
      <c r="I1801" t="s">
        <v>48</v>
      </c>
      <c r="J1801">
        <v>7032</v>
      </c>
      <c r="K1801" t="s">
        <v>49</v>
      </c>
      <c r="L1801">
        <v>659338</v>
      </c>
      <c r="M1801" t="s">
        <v>50</v>
      </c>
      <c r="N1801" t="s">
        <v>51</v>
      </c>
      <c r="O1801" t="s">
        <v>52</v>
      </c>
      <c r="P1801" t="s">
        <v>53</v>
      </c>
      <c r="Q1801" t="s">
        <v>54</v>
      </c>
      <c r="R1801">
        <v>101093720</v>
      </c>
      <c r="S1801" t="s">
        <v>55</v>
      </c>
      <c r="T1801" t="s">
        <v>56</v>
      </c>
      <c r="U1801" t="s">
        <v>57</v>
      </c>
      <c r="V1801">
        <v>1683.12</v>
      </c>
      <c r="W1801">
        <v>16660.740000000002</v>
      </c>
      <c r="X1801">
        <v>15384.72</v>
      </c>
      <c r="Y1801">
        <v>1</v>
      </c>
      <c r="Z1801">
        <v>1</v>
      </c>
      <c r="AA1801" s="1">
        <v>42825</v>
      </c>
      <c r="AB1801">
        <v>27000</v>
      </c>
      <c r="AC1801" t="s">
        <v>56</v>
      </c>
      <c r="AD1801" t="s">
        <v>220</v>
      </c>
    </row>
    <row r="1802" spans="1:30" x14ac:dyDescent="0.3">
      <c r="A1802">
        <v>116390</v>
      </c>
      <c r="B1802">
        <v>1</v>
      </c>
      <c r="C1802" t="s">
        <v>784</v>
      </c>
      <c r="D1802" t="s">
        <v>819</v>
      </c>
      <c r="E1802">
        <v>21868599</v>
      </c>
      <c r="F1802">
        <v>7120581356</v>
      </c>
      <c r="G1802" t="s">
        <v>46</v>
      </c>
      <c r="H1802" t="s">
        <v>47</v>
      </c>
      <c r="I1802" t="s">
        <v>48</v>
      </c>
      <c r="J1802">
        <v>7032</v>
      </c>
      <c r="K1802" t="s">
        <v>49</v>
      </c>
      <c r="L1802">
        <v>3091654</v>
      </c>
      <c r="M1802" t="s">
        <v>364</v>
      </c>
      <c r="N1802" t="s">
        <v>365</v>
      </c>
      <c r="O1802" t="s">
        <v>207</v>
      </c>
      <c r="P1802" t="s">
        <v>208</v>
      </c>
      <c r="Q1802" t="s">
        <v>54</v>
      </c>
      <c r="R1802">
        <v>100223303</v>
      </c>
      <c r="S1802" t="s">
        <v>64</v>
      </c>
      <c r="T1802" t="s">
        <v>56</v>
      </c>
      <c r="U1802" t="s">
        <v>57</v>
      </c>
      <c r="V1802">
        <v>3313.89</v>
      </c>
      <c r="W1802">
        <v>10360.5</v>
      </c>
      <c r="X1802">
        <v>9474.2000000000007</v>
      </c>
      <c r="Y1802">
        <v>1</v>
      </c>
      <c r="Z1802">
        <v>1</v>
      </c>
      <c r="AA1802" s="1">
        <v>42825</v>
      </c>
      <c r="AB1802">
        <v>10800</v>
      </c>
      <c r="AC1802" t="s">
        <v>66</v>
      </c>
      <c r="AD1802" t="s">
        <v>366</v>
      </c>
    </row>
    <row r="1803" spans="1:30" x14ac:dyDescent="0.3">
      <c r="A1803">
        <v>116497</v>
      </c>
      <c r="B1803">
        <v>1</v>
      </c>
      <c r="C1803" t="s">
        <v>820</v>
      </c>
      <c r="D1803" t="s">
        <v>821</v>
      </c>
      <c r="E1803">
        <v>21871696</v>
      </c>
      <c r="F1803">
        <v>7120528909</v>
      </c>
      <c r="G1803" t="s">
        <v>46</v>
      </c>
      <c r="H1803" t="s">
        <v>47</v>
      </c>
      <c r="I1803" t="s">
        <v>48</v>
      </c>
      <c r="J1803">
        <v>7032</v>
      </c>
      <c r="K1803" t="s">
        <v>49</v>
      </c>
      <c r="L1803">
        <v>3782207</v>
      </c>
      <c r="M1803" t="s">
        <v>112</v>
      </c>
      <c r="N1803" t="s">
        <v>113</v>
      </c>
      <c r="O1803" t="s">
        <v>114</v>
      </c>
      <c r="P1803" t="s">
        <v>115</v>
      </c>
      <c r="Q1803" t="s">
        <v>54</v>
      </c>
      <c r="R1803">
        <v>100894891</v>
      </c>
      <c r="S1803" t="s">
        <v>116</v>
      </c>
      <c r="T1803" t="s">
        <v>56</v>
      </c>
      <c r="U1803" t="s">
        <v>57</v>
      </c>
      <c r="V1803">
        <v>13194.68</v>
      </c>
      <c r="W1803">
        <v>23561.99</v>
      </c>
      <c r="X1803">
        <v>21742.28</v>
      </c>
      <c r="Y1803">
        <v>1</v>
      </c>
      <c r="Z1803">
        <v>1</v>
      </c>
      <c r="AA1803" s="1">
        <v>42826</v>
      </c>
      <c r="AB1803">
        <v>27000</v>
      </c>
      <c r="AC1803" t="s">
        <v>56</v>
      </c>
      <c r="AD1803" t="s">
        <v>117</v>
      </c>
    </row>
    <row r="1804" spans="1:30" x14ac:dyDescent="0.3">
      <c r="A1804">
        <v>116518</v>
      </c>
      <c r="B1804">
        <v>1</v>
      </c>
      <c r="C1804" t="s">
        <v>820</v>
      </c>
      <c r="D1804" t="s">
        <v>821</v>
      </c>
      <c r="E1804">
        <v>21871693</v>
      </c>
      <c r="F1804">
        <v>7120577761</v>
      </c>
      <c r="G1804" t="s">
        <v>46</v>
      </c>
      <c r="H1804" t="s">
        <v>47</v>
      </c>
      <c r="I1804" t="s">
        <v>48</v>
      </c>
      <c r="J1804">
        <v>7032</v>
      </c>
      <c r="K1804" t="s">
        <v>49</v>
      </c>
      <c r="L1804">
        <v>5014992</v>
      </c>
      <c r="M1804" t="s">
        <v>302</v>
      </c>
      <c r="N1804" t="s">
        <v>280</v>
      </c>
      <c r="O1804" t="s">
        <v>281</v>
      </c>
      <c r="P1804" t="s">
        <v>282</v>
      </c>
      <c r="Q1804" t="s">
        <v>54</v>
      </c>
      <c r="R1804">
        <v>100214689</v>
      </c>
      <c r="S1804" t="s">
        <v>155</v>
      </c>
      <c r="T1804" t="s">
        <v>56</v>
      </c>
      <c r="U1804" t="s">
        <v>57</v>
      </c>
      <c r="V1804">
        <v>3151.88</v>
      </c>
      <c r="W1804">
        <v>23002.58</v>
      </c>
      <c r="X1804">
        <v>20994.68</v>
      </c>
      <c r="Y1804">
        <v>1</v>
      </c>
      <c r="Z1804">
        <v>1</v>
      </c>
      <c r="AA1804" s="1">
        <v>42826</v>
      </c>
      <c r="AB1804">
        <v>27000</v>
      </c>
      <c r="AC1804" t="s">
        <v>56</v>
      </c>
      <c r="AD1804" t="s">
        <v>303</v>
      </c>
    </row>
    <row r="1805" spans="1:30" x14ac:dyDescent="0.3">
      <c r="A1805">
        <v>116613</v>
      </c>
      <c r="B1805">
        <v>1</v>
      </c>
      <c r="C1805" t="s">
        <v>820</v>
      </c>
      <c r="D1805" t="s">
        <v>821</v>
      </c>
      <c r="E1805">
        <v>21871703</v>
      </c>
      <c r="F1805">
        <v>7120602170</v>
      </c>
      <c r="G1805" t="s">
        <v>46</v>
      </c>
      <c r="H1805" t="s">
        <v>47</v>
      </c>
      <c r="I1805" t="s">
        <v>48</v>
      </c>
      <c r="J1805">
        <v>7032</v>
      </c>
      <c r="K1805" t="s">
        <v>49</v>
      </c>
      <c r="L1805">
        <v>940117</v>
      </c>
      <c r="M1805" t="s">
        <v>69</v>
      </c>
      <c r="N1805" t="s">
        <v>70</v>
      </c>
      <c r="O1805" t="s">
        <v>71</v>
      </c>
      <c r="P1805" t="s">
        <v>72</v>
      </c>
      <c r="Q1805" t="s">
        <v>54</v>
      </c>
      <c r="R1805">
        <v>100223303</v>
      </c>
      <c r="S1805" t="s">
        <v>64</v>
      </c>
      <c r="T1805" t="s">
        <v>56</v>
      </c>
      <c r="U1805" t="s">
        <v>57</v>
      </c>
      <c r="V1805">
        <v>11676.14</v>
      </c>
      <c r="W1805">
        <v>21750.77</v>
      </c>
      <c r="X1805">
        <v>19414.28</v>
      </c>
      <c r="Y1805">
        <v>1</v>
      </c>
      <c r="Z1805">
        <v>1</v>
      </c>
      <c r="AA1805" s="1">
        <v>42826</v>
      </c>
      <c r="AB1805">
        <v>27000</v>
      </c>
      <c r="AC1805" t="s">
        <v>56</v>
      </c>
      <c r="AD1805" t="s">
        <v>73</v>
      </c>
    </row>
    <row r="1806" spans="1:30" x14ac:dyDescent="0.3">
      <c r="A1806">
        <v>116524</v>
      </c>
      <c r="B1806">
        <v>1</v>
      </c>
      <c r="C1806" t="s">
        <v>820</v>
      </c>
      <c r="D1806" t="s">
        <v>821</v>
      </c>
      <c r="E1806">
        <v>21871706</v>
      </c>
      <c r="F1806">
        <v>7120579439</v>
      </c>
      <c r="G1806" t="s">
        <v>46</v>
      </c>
      <c r="H1806" t="s">
        <v>47</v>
      </c>
      <c r="I1806" t="s">
        <v>48</v>
      </c>
      <c r="J1806">
        <v>7032</v>
      </c>
      <c r="K1806" t="s">
        <v>49</v>
      </c>
      <c r="L1806">
        <v>1460970</v>
      </c>
      <c r="M1806" t="s">
        <v>386</v>
      </c>
      <c r="N1806" t="s">
        <v>113</v>
      </c>
      <c r="O1806" t="s">
        <v>114</v>
      </c>
      <c r="P1806" t="s">
        <v>115</v>
      </c>
      <c r="Q1806" t="s">
        <v>54</v>
      </c>
      <c r="R1806">
        <v>100894891</v>
      </c>
      <c r="S1806" t="s">
        <v>116</v>
      </c>
      <c r="T1806" t="s">
        <v>56</v>
      </c>
      <c r="U1806" t="s">
        <v>57</v>
      </c>
      <c r="V1806">
        <v>13194.68</v>
      </c>
      <c r="W1806">
        <v>21651.95</v>
      </c>
      <c r="X1806">
        <v>19724.02</v>
      </c>
      <c r="Y1806">
        <v>1</v>
      </c>
      <c r="Z1806">
        <v>1</v>
      </c>
      <c r="AA1806" s="1">
        <v>42826</v>
      </c>
      <c r="AB1806">
        <v>27000</v>
      </c>
      <c r="AC1806" t="s">
        <v>56</v>
      </c>
      <c r="AD1806" t="s">
        <v>117</v>
      </c>
    </row>
    <row r="1807" spans="1:30" x14ac:dyDescent="0.3">
      <c r="A1807">
        <v>116525</v>
      </c>
      <c r="B1807">
        <v>1</v>
      </c>
      <c r="C1807" t="s">
        <v>820</v>
      </c>
      <c r="D1807" t="s">
        <v>821</v>
      </c>
      <c r="E1807">
        <v>21871707</v>
      </c>
      <c r="F1807">
        <v>7120579440</v>
      </c>
      <c r="G1807" t="s">
        <v>46</v>
      </c>
      <c r="H1807" t="s">
        <v>47</v>
      </c>
      <c r="I1807" t="s">
        <v>48</v>
      </c>
      <c r="J1807">
        <v>7032</v>
      </c>
      <c r="K1807" t="s">
        <v>49</v>
      </c>
      <c r="L1807">
        <v>4119717</v>
      </c>
      <c r="M1807" t="s">
        <v>309</v>
      </c>
      <c r="N1807" t="s">
        <v>310</v>
      </c>
      <c r="O1807" t="s">
        <v>311</v>
      </c>
      <c r="P1807" t="s">
        <v>312</v>
      </c>
      <c r="Q1807" t="s">
        <v>54</v>
      </c>
      <c r="R1807">
        <v>100223303</v>
      </c>
      <c r="S1807" t="s">
        <v>64</v>
      </c>
      <c r="T1807" t="s">
        <v>56</v>
      </c>
      <c r="U1807" t="s">
        <v>57</v>
      </c>
      <c r="V1807">
        <v>4866.1400000000003</v>
      </c>
      <c r="W1807">
        <v>21562.68</v>
      </c>
      <c r="X1807">
        <v>19729.14</v>
      </c>
      <c r="Y1807">
        <v>1</v>
      </c>
      <c r="Z1807">
        <v>1</v>
      </c>
      <c r="AA1807" s="1">
        <v>42826</v>
      </c>
      <c r="AB1807">
        <v>27000</v>
      </c>
      <c r="AC1807" t="s">
        <v>56</v>
      </c>
      <c r="AD1807" t="s">
        <v>313</v>
      </c>
    </row>
    <row r="1808" spans="1:30" x14ac:dyDescent="0.3">
      <c r="A1808">
        <v>116515</v>
      </c>
      <c r="B1808">
        <v>1</v>
      </c>
      <c r="C1808" t="s">
        <v>820</v>
      </c>
      <c r="D1808" t="s">
        <v>821</v>
      </c>
      <c r="E1808">
        <v>21871708</v>
      </c>
      <c r="F1808">
        <v>7120576038</v>
      </c>
      <c r="G1808" t="s">
        <v>46</v>
      </c>
      <c r="H1808" t="s">
        <v>47</v>
      </c>
      <c r="I1808" t="s">
        <v>48</v>
      </c>
      <c r="J1808">
        <v>7032</v>
      </c>
      <c r="K1808" t="s">
        <v>49</v>
      </c>
      <c r="L1808">
        <v>1363663</v>
      </c>
      <c r="M1808" t="s">
        <v>358</v>
      </c>
      <c r="N1808" t="s">
        <v>359</v>
      </c>
      <c r="O1808" t="s">
        <v>207</v>
      </c>
      <c r="P1808" t="s">
        <v>208</v>
      </c>
      <c r="Q1808" t="s">
        <v>54</v>
      </c>
      <c r="R1808">
        <v>100223303</v>
      </c>
      <c r="S1808" t="s">
        <v>64</v>
      </c>
      <c r="T1808" t="s">
        <v>56</v>
      </c>
      <c r="U1808" t="s">
        <v>57</v>
      </c>
      <c r="V1808">
        <v>4785.8500000000004</v>
      </c>
      <c r="W1808">
        <v>21551.21</v>
      </c>
      <c r="X1808">
        <v>19794.39</v>
      </c>
      <c r="Y1808">
        <v>1</v>
      </c>
      <c r="Z1808">
        <v>1</v>
      </c>
      <c r="AA1808" s="1">
        <v>42826</v>
      </c>
      <c r="AB1808">
        <v>27000</v>
      </c>
      <c r="AC1808" t="s">
        <v>56</v>
      </c>
      <c r="AD1808" t="s">
        <v>360</v>
      </c>
    </row>
    <row r="1809" spans="1:30" x14ac:dyDescent="0.3">
      <c r="A1809">
        <v>116614</v>
      </c>
      <c r="B1809">
        <v>1</v>
      </c>
      <c r="C1809" t="s">
        <v>820</v>
      </c>
      <c r="D1809" t="s">
        <v>821</v>
      </c>
      <c r="E1809">
        <v>21871704</v>
      </c>
      <c r="F1809">
        <v>7120602171</v>
      </c>
      <c r="G1809" t="s">
        <v>46</v>
      </c>
      <c r="H1809" t="s">
        <v>47</v>
      </c>
      <c r="I1809" t="s">
        <v>48</v>
      </c>
      <c r="J1809">
        <v>7032</v>
      </c>
      <c r="K1809" t="s">
        <v>49</v>
      </c>
      <c r="L1809">
        <v>3202973</v>
      </c>
      <c r="M1809" t="s">
        <v>136</v>
      </c>
      <c r="N1809" t="s">
        <v>83</v>
      </c>
      <c r="O1809" t="s">
        <v>84</v>
      </c>
      <c r="P1809" t="s">
        <v>85</v>
      </c>
      <c r="Q1809" t="s">
        <v>54</v>
      </c>
      <c r="R1809">
        <v>100994845</v>
      </c>
      <c r="S1809" t="s">
        <v>86</v>
      </c>
      <c r="T1809" t="s">
        <v>56</v>
      </c>
      <c r="U1809" t="s">
        <v>57</v>
      </c>
      <c r="V1809">
        <v>10806.45</v>
      </c>
      <c r="W1809">
        <v>21132.639999999999</v>
      </c>
      <c r="X1809">
        <v>18240.68</v>
      </c>
      <c r="Y1809">
        <v>1</v>
      </c>
      <c r="Z1809">
        <v>1</v>
      </c>
      <c r="AA1809" s="1">
        <v>42826</v>
      </c>
      <c r="AB1809">
        <v>27000</v>
      </c>
      <c r="AC1809" t="s">
        <v>56</v>
      </c>
      <c r="AD1809" t="s">
        <v>87</v>
      </c>
    </row>
    <row r="1810" spans="1:30" x14ac:dyDescent="0.3">
      <c r="A1810">
        <v>116539</v>
      </c>
      <c r="B1810">
        <v>1</v>
      </c>
      <c r="C1810" t="s">
        <v>820</v>
      </c>
      <c r="D1810" t="s">
        <v>821</v>
      </c>
      <c r="E1810">
        <v>21871702</v>
      </c>
      <c r="F1810">
        <v>7120582834</v>
      </c>
      <c r="G1810" t="s">
        <v>46</v>
      </c>
      <c r="H1810" t="s">
        <v>47</v>
      </c>
      <c r="I1810" t="s">
        <v>48</v>
      </c>
      <c r="J1810">
        <v>7032</v>
      </c>
      <c r="K1810" t="s">
        <v>49</v>
      </c>
      <c r="L1810">
        <v>931560</v>
      </c>
      <c r="M1810" t="s">
        <v>337</v>
      </c>
      <c r="N1810" t="s">
        <v>338</v>
      </c>
      <c r="O1810" t="s">
        <v>241</v>
      </c>
      <c r="P1810" t="s">
        <v>242</v>
      </c>
      <c r="Q1810" t="s">
        <v>54</v>
      </c>
      <c r="R1810">
        <v>100422206</v>
      </c>
      <c r="S1810" t="s">
        <v>615</v>
      </c>
      <c r="T1810" t="s">
        <v>56</v>
      </c>
      <c r="U1810" t="s">
        <v>57</v>
      </c>
      <c r="V1810">
        <v>2504.79</v>
      </c>
      <c r="W1810">
        <v>20730.64</v>
      </c>
      <c r="X1810">
        <v>18873.599999999999</v>
      </c>
      <c r="Y1810">
        <v>1</v>
      </c>
      <c r="Z1810">
        <v>1</v>
      </c>
      <c r="AA1810" s="1">
        <v>42826</v>
      </c>
      <c r="AB1810">
        <v>27000</v>
      </c>
      <c r="AC1810" t="s">
        <v>56</v>
      </c>
      <c r="AD1810" t="s">
        <v>616</v>
      </c>
    </row>
    <row r="1811" spans="1:30" x14ac:dyDescent="0.3">
      <c r="A1811">
        <v>116523</v>
      </c>
      <c r="B1811">
        <v>1</v>
      </c>
      <c r="C1811" t="s">
        <v>820</v>
      </c>
      <c r="D1811" t="s">
        <v>821</v>
      </c>
      <c r="E1811">
        <v>21871705</v>
      </c>
      <c r="F1811">
        <v>7120579438</v>
      </c>
      <c r="G1811" t="s">
        <v>46</v>
      </c>
      <c r="H1811" t="s">
        <v>47</v>
      </c>
      <c r="I1811" t="s">
        <v>48</v>
      </c>
      <c r="J1811">
        <v>7032</v>
      </c>
      <c r="K1811" t="s">
        <v>49</v>
      </c>
      <c r="L1811">
        <v>659338</v>
      </c>
      <c r="M1811" t="s">
        <v>50</v>
      </c>
      <c r="N1811" t="s">
        <v>51</v>
      </c>
      <c r="O1811" t="s">
        <v>52</v>
      </c>
      <c r="P1811" t="s">
        <v>53</v>
      </c>
      <c r="Q1811" t="s">
        <v>54</v>
      </c>
      <c r="R1811">
        <v>101093720</v>
      </c>
      <c r="S1811" t="s">
        <v>55</v>
      </c>
      <c r="T1811" t="s">
        <v>56</v>
      </c>
      <c r="U1811" t="s">
        <v>57</v>
      </c>
      <c r="V1811">
        <v>1683.12</v>
      </c>
      <c r="W1811">
        <v>20601.32</v>
      </c>
      <c r="X1811">
        <v>18980.88</v>
      </c>
      <c r="Y1811">
        <v>1</v>
      </c>
      <c r="Z1811">
        <v>1</v>
      </c>
      <c r="AA1811" s="1">
        <v>42826</v>
      </c>
      <c r="AB1811">
        <v>27000</v>
      </c>
      <c r="AC1811" t="s">
        <v>56</v>
      </c>
      <c r="AD1811" t="s">
        <v>220</v>
      </c>
    </row>
    <row r="1812" spans="1:30" x14ac:dyDescent="0.3">
      <c r="A1812">
        <v>116587</v>
      </c>
      <c r="B1812">
        <v>1</v>
      </c>
      <c r="C1812" t="s">
        <v>820</v>
      </c>
      <c r="D1812" t="s">
        <v>821</v>
      </c>
      <c r="E1812">
        <v>21871700</v>
      </c>
      <c r="F1812">
        <v>7120594194</v>
      </c>
      <c r="G1812" t="s">
        <v>46</v>
      </c>
      <c r="H1812" t="s">
        <v>47</v>
      </c>
      <c r="I1812" t="s">
        <v>48</v>
      </c>
      <c r="J1812">
        <v>7032</v>
      </c>
      <c r="K1812" t="s">
        <v>49</v>
      </c>
      <c r="L1812">
        <v>917531</v>
      </c>
      <c r="M1812" t="s">
        <v>319</v>
      </c>
      <c r="N1812" t="s">
        <v>152</v>
      </c>
      <c r="O1812" t="s">
        <v>153</v>
      </c>
      <c r="P1812" t="s">
        <v>154</v>
      </c>
      <c r="Q1812" t="s">
        <v>54</v>
      </c>
      <c r="R1812">
        <v>100214689</v>
      </c>
      <c r="S1812" t="s">
        <v>155</v>
      </c>
      <c r="T1812" t="s">
        <v>56</v>
      </c>
      <c r="U1812" t="s">
        <v>57</v>
      </c>
      <c r="V1812">
        <v>3692.2</v>
      </c>
      <c r="W1812">
        <v>19849.349999999999</v>
      </c>
      <c r="X1812">
        <v>17655.84</v>
      </c>
      <c r="Y1812">
        <v>1</v>
      </c>
      <c r="Z1812">
        <v>1</v>
      </c>
      <c r="AA1812" s="1">
        <v>42826</v>
      </c>
      <c r="AB1812">
        <v>27000</v>
      </c>
      <c r="AC1812" t="s">
        <v>56</v>
      </c>
      <c r="AD1812" t="s">
        <v>156</v>
      </c>
    </row>
    <row r="1813" spans="1:30" x14ac:dyDescent="0.3">
      <c r="A1813">
        <v>116519</v>
      </c>
      <c r="B1813">
        <v>1</v>
      </c>
      <c r="C1813" t="s">
        <v>820</v>
      </c>
      <c r="D1813" t="s">
        <v>821</v>
      </c>
      <c r="E1813">
        <v>21871694</v>
      </c>
      <c r="F1813">
        <v>7120577762</v>
      </c>
      <c r="G1813" t="s">
        <v>46</v>
      </c>
      <c r="H1813" t="s">
        <v>47</v>
      </c>
      <c r="I1813" t="s">
        <v>48</v>
      </c>
      <c r="J1813">
        <v>7032</v>
      </c>
      <c r="K1813" t="s">
        <v>49</v>
      </c>
      <c r="L1813">
        <v>659338</v>
      </c>
      <c r="M1813" t="s">
        <v>50</v>
      </c>
      <c r="N1813" t="s">
        <v>51</v>
      </c>
      <c r="O1813" t="s">
        <v>52</v>
      </c>
      <c r="P1813" t="s">
        <v>53</v>
      </c>
      <c r="Q1813" t="s">
        <v>54</v>
      </c>
      <c r="R1813">
        <v>101093720</v>
      </c>
      <c r="S1813" t="s">
        <v>55</v>
      </c>
      <c r="T1813" t="s">
        <v>56</v>
      </c>
      <c r="U1813" t="s">
        <v>57</v>
      </c>
      <c r="V1813">
        <v>1683.12</v>
      </c>
      <c r="W1813">
        <v>15409.1</v>
      </c>
      <c r="X1813">
        <v>13797.34</v>
      </c>
      <c r="Y1813">
        <v>1</v>
      </c>
      <c r="Z1813">
        <v>1</v>
      </c>
      <c r="AA1813" s="1">
        <v>42826</v>
      </c>
      <c r="AB1813">
        <v>27000</v>
      </c>
      <c r="AC1813" t="s">
        <v>56</v>
      </c>
      <c r="AD1813" t="s">
        <v>220</v>
      </c>
    </row>
    <row r="1814" spans="1:30" x14ac:dyDescent="0.3">
      <c r="A1814">
        <v>117168</v>
      </c>
      <c r="B1814">
        <v>1</v>
      </c>
      <c r="C1814" t="s">
        <v>820</v>
      </c>
      <c r="D1814" t="s">
        <v>822</v>
      </c>
      <c r="E1814">
        <v>21885824</v>
      </c>
      <c r="F1814">
        <v>7120620608</v>
      </c>
      <c r="G1814" t="s">
        <v>46</v>
      </c>
      <c r="H1814" t="s">
        <v>47</v>
      </c>
      <c r="I1814" t="s">
        <v>48</v>
      </c>
      <c r="J1814">
        <v>7032</v>
      </c>
      <c r="K1814" t="s">
        <v>49</v>
      </c>
      <c r="L1814">
        <v>659338</v>
      </c>
      <c r="M1814" t="s">
        <v>50</v>
      </c>
      <c r="N1814" t="s">
        <v>51</v>
      </c>
      <c r="O1814" t="s">
        <v>52</v>
      </c>
      <c r="P1814" t="s">
        <v>53</v>
      </c>
      <c r="Q1814" t="s">
        <v>54</v>
      </c>
      <c r="R1814">
        <v>101093720</v>
      </c>
      <c r="S1814" t="s">
        <v>55</v>
      </c>
      <c r="T1814" t="s">
        <v>56</v>
      </c>
      <c r="U1814" t="s">
        <v>57</v>
      </c>
      <c r="V1814">
        <v>1683.12</v>
      </c>
      <c r="W1814">
        <v>25666.720000000001</v>
      </c>
      <c r="X1814">
        <v>23593.439999999999</v>
      </c>
      <c r="Y1814">
        <v>1</v>
      </c>
      <c r="Z1814">
        <v>1</v>
      </c>
      <c r="AA1814" s="1">
        <v>42828</v>
      </c>
      <c r="AB1814">
        <v>27000</v>
      </c>
      <c r="AC1814" t="s">
        <v>56</v>
      </c>
      <c r="AD1814" t="s">
        <v>220</v>
      </c>
    </row>
    <row r="1815" spans="1:30" x14ac:dyDescent="0.3">
      <c r="A1815">
        <v>116960</v>
      </c>
      <c r="B1815">
        <v>1</v>
      </c>
      <c r="C1815" t="s">
        <v>820</v>
      </c>
      <c r="D1815" t="s">
        <v>822</v>
      </c>
      <c r="E1815">
        <v>21877972</v>
      </c>
      <c r="F1815">
        <v>7120614081</v>
      </c>
      <c r="G1815" t="s">
        <v>46</v>
      </c>
      <c r="H1815" t="s">
        <v>47</v>
      </c>
      <c r="I1815" t="s">
        <v>48</v>
      </c>
      <c r="J1815">
        <v>7032</v>
      </c>
      <c r="K1815" t="s">
        <v>49</v>
      </c>
      <c r="L1815">
        <v>3965425</v>
      </c>
      <c r="M1815" t="s">
        <v>151</v>
      </c>
      <c r="N1815" t="s">
        <v>152</v>
      </c>
      <c r="O1815" t="s">
        <v>153</v>
      </c>
      <c r="P1815" t="s">
        <v>154</v>
      </c>
      <c r="Q1815" t="s">
        <v>54</v>
      </c>
      <c r="R1815">
        <v>100214689</v>
      </c>
      <c r="S1815" t="s">
        <v>155</v>
      </c>
      <c r="T1815" t="s">
        <v>56</v>
      </c>
      <c r="U1815" t="s">
        <v>57</v>
      </c>
      <c r="V1815">
        <v>3692.2</v>
      </c>
      <c r="W1815">
        <v>23121.25</v>
      </c>
      <c r="X1815">
        <v>21258.63</v>
      </c>
      <c r="Y1815">
        <v>1</v>
      </c>
      <c r="Z1815">
        <v>1</v>
      </c>
      <c r="AA1815" s="1">
        <v>42828</v>
      </c>
      <c r="AB1815">
        <v>27000</v>
      </c>
      <c r="AC1815" t="s">
        <v>56</v>
      </c>
      <c r="AD1815" t="s">
        <v>156</v>
      </c>
    </row>
    <row r="1816" spans="1:30" x14ac:dyDescent="0.3">
      <c r="A1816">
        <v>116888</v>
      </c>
      <c r="B1816">
        <v>1</v>
      </c>
      <c r="C1816" t="s">
        <v>820</v>
      </c>
      <c r="D1816" t="s">
        <v>822</v>
      </c>
      <c r="E1816">
        <v>21877971</v>
      </c>
      <c r="F1816">
        <v>7120601302</v>
      </c>
      <c r="G1816" t="s">
        <v>46</v>
      </c>
      <c r="H1816" t="s">
        <v>47</v>
      </c>
      <c r="I1816" t="s">
        <v>48</v>
      </c>
      <c r="J1816">
        <v>7032</v>
      </c>
      <c r="K1816" t="s">
        <v>49</v>
      </c>
      <c r="L1816">
        <v>3965425</v>
      </c>
      <c r="M1816" t="s">
        <v>151</v>
      </c>
      <c r="N1816" t="s">
        <v>152</v>
      </c>
      <c r="O1816" t="s">
        <v>153</v>
      </c>
      <c r="P1816" t="s">
        <v>154</v>
      </c>
      <c r="Q1816" t="s">
        <v>54</v>
      </c>
      <c r="R1816">
        <v>100214689</v>
      </c>
      <c r="S1816" t="s">
        <v>155</v>
      </c>
      <c r="T1816" t="s">
        <v>56</v>
      </c>
      <c r="U1816" t="s">
        <v>57</v>
      </c>
      <c r="V1816">
        <v>3692.2</v>
      </c>
      <c r="W1816">
        <v>22873.200000000001</v>
      </c>
      <c r="X1816">
        <v>21168</v>
      </c>
      <c r="Y1816">
        <v>1</v>
      </c>
      <c r="Z1816">
        <v>1</v>
      </c>
      <c r="AA1816" s="1">
        <v>42828</v>
      </c>
      <c r="AB1816">
        <v>27000</v>
      </c>
      <c r="AC1816" t="s">
        <v>56</v>
      </c>
      <c r="AD1816" t="s">
        <v>156</v>
      </c>
    </row>
    <row r="1817" spans="1:30" x14ac:dyDescent="0.3">
      <c r="A1817">
        <v>117040</v>
      </c>
      <c r="B1817">
        <v>1</v>
      </c>
      <c r="C1817" t="s">
        <v>820</v>
      </c>
      <c r="D1817" t="s">
        <v>822</v>
      </c>
      <c r="E1817">
        <v>21880376</v>
      </c>
      <c r="F1817">
        <v>7120618553</v>
      </c>
      <c r="G1817" t="s">
        <v>46</v>
      </c>
      <c r="H1817" t="s">
        <v>47</v>
      </c>
      <c r="I1817" t="s">
        <v>48</v>
      </c>
      <c r="J1817">
        <v>7032</v>
      </c>
      <c r="K1817" t="s">
        <v>49</v>
      </c>
      <c r="L1817">
        <v>1460970</v>
      </c>
      <c r="M1817" t="s">
        <v>386</v>
      </c>
      <c r="N1817" t="s">
        <v>113</v>
      </c>
      <c r="O1817" t="s">
        <v>114</v>
      </c>
      <c r="P1817" t="s">
        <v>115</v>
      </c>
      <c r="Q1817" t="s">
        <v>54</v>
      </c>
      <c r="R1817">
        <v>100894891</v>
      </c>
      <c r="S1817" t="s">
        <v>116</v>
      </c>
      <c r="T1817" t="s">
        <v>56</v>
      </c>
      <c r="U1817" t="s">
        <v>57</v>
      </c>
      <c r="V1817">
        <v>13194.68</v>
      </c>
      <c r="W1817">
        <v>19978.080000000002</v>
      </c>
      <c r="X1817">
        <v>18177.490000000002</v>
      </c>
      <c r="Y1817">
        <v>1</v>
      </c>
      <c r="Z1817">
        <v>1</v>
      </c>
      <c r="AA1817" s="1">
        <v>42828</v>
      </c>
      <c r="AB1817">
        <v>27000</v>
      </c>
      <c r="AC1817" t="s">
        <v>56</v>
      </c>
      <c r="AD1817" t="s">
        <v>117</v>
      </c>
    </row>
    <row r="1818" spans="1:30" x14ac:dyDescent="0.3">
      <c r="A1818">
        <v>117039</v>
      </c>
      <c r="B1818">
        <v>1</v>
      </c>
      <c r="C1818" t="s">
        <v>820</v>
      </c>
      <c r="D1818" t="s">
        <v>822</v>
      </c>
      <c r="E1818">
        <v>21880375</v>
      </c>
      <c r="F1818">
        <v>7120618552</v>
      </c>
      <c r="G1818" t="s">
        <v>46</v>
      </c>
      <c r="H1818" t="s">
        <v>47</v>
      </c>
      <c r="I1818" t="s">
        <v>48</v>
      </c>
      <c r="J1818">
        <v>7032</v>
      </c>
      <c r="K1818" t="s">
        <v>49</v>
      </c>
      <c r="L1818">
        <v>659338</v>
      </c>
      <c r="M1818" t="s">
        <v>50</v>
      </c>
      <c r="N1818" t="s">
        <v>51</v>
      </c>
      <c r="O1818" t="s">
        <v>52</v>
      </c>
      <c r="P1818" t="s">
        <v>53</v>
      </c>
      <c r="Q1818" t="s">
        <v>54</v>
      </c>
      <c r="R1818">
        <v>101093720</v>
      </c>
      <c r="S1818" t="s">
        <v>55</v>
      </c>
      <c r="T1818" t="s">
        <v>56</v>
      </c>
      <c r="U1818" t="s">
        <v>57</v>
      </c>
      <c r="V1818">
        <v>1683.12</v>
      </c>
      <c r="W1818">
        <v>18403.080000000002</v>
      </c>
      <c r="X1818">
        <v>16464.72</v>
      </c>
      <c r="Y1818">
        <v>1</v>
      </c>
      <c r="Z1818">
        <v>1</v>
      </c>
      <c r="AA1818" s="1">
        <v>42828</v>
      </c>
      <c r="AB1818">
        <v>27000</v>
      </c>
      <c r="AC1818" t="s">
        <v>56</v>
      </c>
      <c r="AD1818" t="s">
        <v>220</v>
      </c>
    </row>
    <row r="1819" spans="1:30" x14ac:dyDescent="0.3">
      <c r="A1819">
        <v>116887</v>
      </c>
      <c r="B1819">
        <v>1</v>
      </c>
      <c r="C1819" t="s">
        <v>820</v>
      </c>
      <c r="D1819" t="s">
        <v>822</v>
      </c>
      <c r="E1819">
        <v>21880374</v>
      </c>
      <c r="F1819">
        <v>7120599466</v>
      </c>
      <c r="G1819" t="s">
        <v>46</v>
      </c>
      <c r="H1819" t="s">
        <v>47</v>
      </c>
      <c r="I1819" t="s">
        <v>48</v>
      </c>
      <c r="J1819">
        <v>7032</v>
      </c>
      <c r="K1819" t="s">
        <v>49</v>
      </c>
      <c r="L1819">
        <v>659338</v>
      </c>
      <c r="M1819" t="s">
        <v>50</v>
      </c>
      <c r="N1819" t="s">
        <v>51</v>
      </c>
      <c r="O1819" t="s">
        <v>52</v>
      </c>
      <c r="P1819" t="s">
        <v>53</v>
      </c>
      <c r="Q1819" t="s">
        <v>54</v>
      </c>
      <c r="R1819">
        <v>101093720</v>
      </c>
      <c r="S1819" t="s">
        <v>55</v>
      </c>
      <c r="T1819" t="s">
        <v>56</v>
      </c>
      <c r="U1819" t="s">
        <v>57</v>
      </c>
      <c r="V1819">
        <v>1683.12</v>
      </c>
      <c r="W1819">
        <v>13524.83</v>
      </c>
      <c r="X1819">
        <v>12276.36</v>
      </c>
      <c r="Y1819">
        <v>1</v>
      </c>
      <c r="Z1819">
        <v>1</v>
      </c>
      <c r="AA1819" s="1">
        <v>42828</v>
      </c>
      <c r="AB1819">
        <v>27000</v>
      </c>
      <c r="AC1819" t="s">
        <v>56</v>
      </c>
      <c r="AD1819" t="s">
        <v>220</v>
      </c>
    </row>
    <row r="1820" spans="1:30" x14ac:dyDescent="0.3">
      <c r="A1820">
        <v>117399</v>
      </c>
      <c r="B1820">
        <v>1</v>
      </c>
      <c r="C1820" t="s">
        <v>820</v>
      </c>
      <c r="D1820" t="s">
        <v>824</v>
      </c>
      <c r="E1820">
        <v>21896495</v>
      </c>
      <c r="F1820">
        <v>7120620787</v>
      </c>
      <c r="G1820" t="s">
        <v>46</v>
      </c>
      <c r="H1820" t="s">
        <v>47</v>
      </c>
      <c r="I1820" t="s">
        <v>48</v>
      </c>
      <c r="J1820">
        <v>7032</v>
      </c>
      <c r="K1820" t="s">
        <v>49</v>
      </c>
      <c r="L1820">
        <v>4072295</v>
      </c>
      <c r="M1820" t="s">
        <v>377</v>
      </c>
      <c r="N1820" t="s">
        <v>225</v>
      </c>
      <c r="O1820" t="s">
        <v>207</v>
      </c>
      <c r="P1820" t="s">
        <v>208</v>
      </c>
      <c r="Q1820" t="s">
        <v>54</v>
      </c>
      <c r="R1820">
        <v>100223303</v>
      </c>
      <c r="S1820" t="s">
        <v>64</v>
      </c>
      <c r="T1820" t="s">
        <v>56</v>
      </c>
      <c r="U1820" t="s">
        <v>57</v>
      </c>
      <c r="V1820">
        <v>3353.81</v>
      </c>
      <c r="W1820">
        <v>24128.880000000001</v>
      </c>
      <c r="X1820">
        <v>22136.400000000001</v>
      </c>
      <c r="Y1820">
        <v>1</v>
      </c>
      <c r="Z1820">
        <v>1</v>
      </c>
      <c r="AA1820" s="1">
        <v>42829</v>
      </c>
      <c r="AB1820">
        <v>27000</v>
      </c>
      <c r="AC1820" t="s">
        <v>56</v>
      </c>
      <c r="AD1820" t="s">
        <v>689</v>
      </c>
    </row>
    <row r="1821" spans="1:30" x14ac:dyDescent="0.3">
      <c r="A1821">
        <v>117714</v>
      </c>
      <c r="B1821">
        <v>1</v>
      </c>
      <c r="C1821" t="s">
        <v>820</v>
      </c>
      <c r="D1821" t="s">
        <v>824</v>
      </c>
      <c r="E1821">
        <v>21896494</v>
      </c>
      <c r="F1821">
        <v>7120680855</v>
      </c>
      <c r="G1821" t="s">
        <v>46</v>
      </c>
      <c r="H1821" t="s">
        <v>47</v>
      </c>
      <c r="I1821" t="s">
        <v>48</v>
      </c>
      <c r="J1821">
        <v>7032</v>
      </c>
      <c r="K1821" t="s">
        <v>49</v>
      </c>
      <c r="L1821">
        <v>916295</v>
      </c>
      <c r="M1821" t="s">
        <v>293</v>
      </c>
      <c r="N1821" t="s">
        <v>294</v>
      </c>
      <c r="O1821" t="s">
        <v>263</v>
      </c>
      <c r="P1821" t="s">
        <v>264</v>
      </c>
      <c r="Q1821" t="s">
        <v>54</v>
      </c>
      <c r="R1821">
        <v>100422206</v>
      </c>
      <c r="S1821" t="s">
        <v>615</v>
      </c>
      <c r="T1821" t="s">
        <v>56</v>
      </c>
      <c r="U1821" t="s">
        <v>57</v>
      </c>
      <c r="V1821">
        <v>3668.14</v>
      </c>
      <c r="W1821">
        <v>21793.81</v>
      </c>
      <c r="X1821">
        <v>19973.48</v>
      </c>
      <c r="Y1821">
        <v>1</v>
      </c>
      <c r="Z1821">
        <v>1</v>
      </c>
      <c r="AA1821" s="1">
        <v>42829</v>
      </c>
      <c r="AB1821">
        <v>27000</v>
      </c>
      <c r="AC1821" t="s">
        <v>56</v>
      </c>
      <c r="AD1821" t="s">
        <v>700</v>
      </c>
    </row>
    <row r="1822" spans="1:30" x14ac:dyDescent="0.3">
      <c r="A1822">
        <v>117713</v>
      </c>
      <c r="B1822">
        <v>1</v>
      </c>
      <c r="C1822" t="s">
        <v>820</v>
      </c>
      <c r="D1822" t="s">
        <v>824</v>
      </c>
      <c r="E1822">
        <v>21896492</v>
      </c>
      <c r="F1822">
        <v>7120680854</v>
      </c>
      <c r="G1822" t="s">
        <v>46</v>
      </c>
      <c r="H1822" t="s">
        <v>47</v>
      </c>
      <c r="I1822" t="s">
        <v>48</v>
      </c>
      <c r="J1822">
        <v>7032</v>
      </c>
      <c r="K1822" t="s">
        <v>49</v>
      </c>
      <c r="L1822">
        <v>4205647</v>
      </c>
      <c r="M1822" t="s">
        <v>168</v>
      </c>
      <c r="N1822" t="s">
        <v>169</v>
      </c>
      <c r="O1822" t="s">
        <v>170</v>
      </c>
      <c r="P1822" t="s">
        <v>171</v>
      </c>
      <c r="Q1822" t="s">
        <v>54</v>
      </c>
      <c r="R1822">
        <v>101047835</v>
      </c>
      <c r="S1822" t="s">
        <v>172</v>
      </c>
      <c r="T1822" t="s">
        <v>56</v>
      </c>
      <c r="U1822" t="s">
        <v>57</v>
      </c>
      <c r="V1822">
        <v>13802.09</v>
      </c>
      <c r="W1822">
        <v>21314.06</v>
      </c>
      <c r="X1822">
        <v>19528.669999999998</v>
      </c>
      <c r="Y1822">
        <v>1</v>
      </c>
      <c r="Z1822">
        <v>1</v>
      </c>
      <c r="AA1822" s="1">
        <v>42829</v>
      </c>
      <c r="AB1822">
        <v>27000</v>
      </c>
      <c r="AC1822" t="s">
        <v>56</v>
      </c>
      <c r="AD1822" t="s">
        <v>173</v>
      </c>
    </row>
    <row r="1823" spans="1:30" x14ac:dyDescent="0.3">
      <c r="A1823">
        <v>117712</v>
      </c>
      <c r="B1823">
        <v>1</v>
      </c>
      <c r="C1823" t="s">
        <v>820</v>
      </c>
      <c r="D1823" t="s">
        <v>824</v>
      </c>
      <c r="E1823">
        <v>21896491</v>
      </c>
      <c r="F1823">
        <v>7120680853</v>
      </c>
      <c r="G1823" t="s">
        <v>46</v>
      </c>
      <c r="H1823" t="s">
        <v>47</v>
      </c>
      <c r="I1823" t="s">
        <v>48</v>
      </c>
      <c r="J1823">
        <v>7032</v>
      </c>
      <c r="K1823" t="s">
        <v>49</v>
      </c>
      <c r="L1823">
        <v>659338</v>
      </c>
      <c r="M1823" t="s">
        <v>50</v>
      </c>
      <c r="N1823" t="s">
        <v>51</v>
      </c>
      <c r="O1823" t="s">
        <v>52</v>
      </c>
      <c r="P1823" t="s">
        <v>53</v>
      </c>
      <c r="Q1823" t="s">
        <v>54</v>
      </c>
      <c r="R1823">
        <v>101093720</v>
      </c>
      <c r="S1823" t="s">
        <v>55</v>
      </c>
      <c r="T1823" t="s">
        <v>56</v>
      </c>
      <c r="U1823" t="s">
        <v>57</v>
      </c>
      <c r="V1823">
        <v>1683.12</v>
      </c>
      <c r="W1823">
        <v>14915.91</v>
      </c>
      <c r="X1823">
        <v>13654.85</v>
      </c>
      <c r="Y1823">
        <v>1</v>
      </c>
      <c r="Z1823">
        <v>1</v>
      </c>
      <c r="AA1823" s="1">
        <v>42829</v>
      </c>
      <c r="AB1823">
        <v>27000</v>
      </c>
      <c r="AC1823" t="s">
        <v>56</v>
      </c>
      <c r="AD1823" t="s">
        <v>220</v>
      </c>
    </row>
    <row r="1824" spans="1:30" x14ac:dyDescent="0.3">
      <c r="A1824">
        <v>118308</v>
      </c>
      <c r="B1824">
        <v>1</v>
      </c>
      <c r="C1824" t="s">
        <v>820</v>
      </c>
      <c r="D1824" t="s">
        <v>825</v>
      </c>
      <c r="E1824">
        <v>21906366</v>
      </c>
      <c r="F1824">
        <v>7120705053</v>
      </c>
      <c r="G1824" t="s">
        <v>46</v>
      </c>
      <c r="H1824" t="s">
        <v>47</v>
      </c>
      <c r="I1824" t="s">
        <v>48</v>
      </c>
      <c r="J1824">
        <v>7032</v>
      </c>
      <c r="K1824" t="s">
        <v>49</v>
      </c>
      <c r="L1824">
        <v>4119717</v>
      </c>
      <c r="M1824" t="s">
        <v>309</v>
      </c>
      <c r="N1824" t="s">
        <v>310</v>
      </c>
      <c r="O1824" t="s">
        <v>311</v>
      </c>
      <c r="P1824" t="s">
        <v>312</v>
      </c>
      <c r="Q1824" t="s">
        <v>54</v>
      </c>
      <c r="R1824">
        <v>100223303</v>
      </c>
      <c r="S1824" t="s">
        <v>64</v>
      </c>
      <c r="T1824" t="s">
        <v>56</v>
      </c>
      <c r="U1824" t="s">
        <v>57</v>
      </c>
      <c r="V1824">
        <v>4866.1400000000003</v>
      </c>
      <c r="W1824">
        <v>22732.83</v>
      </c>
      <c r="X1824">
        <v>20880.38</v>
      </c>
      <c r="Y1824">
        <v>1</v>
      </c>
      <c r="Z1824">
        <v>1</v>
      </c>
      <c r="AA1824" s="1">
        <v>42830</v>
      </c>
      <c r="AB1824">
        <v>27000</v>
      </c>
      <c r="AC1824" t="s">
        <v>56</v>
      </c>
      <c r="AD1824" t="s">
        <v>313</v>
      </c>
    </row>
    <row r="1825" spans="1:30" x14ac:dyDescent="0.3">
      <c r="A1825">
        <v>118644</v>
      </c>
      <c r="B1825">
        <v>1</v>
      </c>
      <c r="C1825" t="s">
        <v>820</v>
      </c>
      <c r="D1825" t="s">
        <v>825</v>
      </c>
      <c r="E1825">
        <v>21906610</v>
      </c>
      <c r="F1825">
        <v>7120710291</v>
      </c>
      <c r="G1825" t="s">
        <v>46</v>
      </c>
      <c r="H1825" t="s">
        <v>47</v>
      </c>
      <c r="I1825" t="s">
        <v>48</v>
      </c>
      <c r="J1825">
        <v>7032</v>
      </c>
      <c r="K1825" t="s">
        <v>49</v>
      </c>
      <c r="L1825">
        <v>3965425</v>
      </c>
      <c r="M1825" t="s">
        <v>151</v>
      </c>
      <c r="N1825" t="s">
        <v>152</v>
      </c>
      <c r="O1825" t="s">
        <v>153</v>
      </c>
      <c r="P1825" t="s">
        <v>154</v>
      </c>
      <c r="Q1825" t="s">
        <v>54</v>
      </c>
      <c r="R1825">
        <v>100214689</v>
      </c>
      <c r="S1825" t="s">
        <v>155</v>
      </c>
      <c r="T1825" t="s">
        <v>56</v>
      </c>
      <c r="U1825" t="s">
        <v>57</v>
      </c>
      <c r="V1825">
        <v>3692.2</v>
      </c>
      <c r="W1825">
        <v>22657.279999999999</v>
      </c>
      <c r="X1825">
        <v>20875.96</v>
      </c>
      <c r="Y1825">
        <v>1</v>
      </c>
      <c r="Z1825">
        <v>1</v>
      </c>
      <c r="AA1825" s="1">
        <v>42830</v>
      </c>
      <c r="AB1825">
        <v>27000</v>
      </c>
      <c r="AC1825" t="s">
        <v>56</v>
      </c>
      <c r="AD1825" t="s">
        <v>156</v>
      </c>
    </row>
    <row r="1826" spans="1:30" x14ac:dyDescent="0.3">
      <c r="A1826">
        <v>118640</v>
      </c>
      <c r="B1826">
        <v>1</v>
      </c>
      <c r="C1826" t="s">
        <v>820</v>
      </c>
      <c r="D1826" t="s">
        <v>825</v>
      </c>
      <c r="E1826">
        <v>21906588</v>
      </c>
      <c r="F1826">
        <v>7120710232</v>
      </c>
      <c r="G1826" t="s">
        <v>46</v>
      </c>
      <c r="H1826" t="s">
        <v>47</v>
      </c>
      <c r="I1826" t="s">
        <v>48</v>
      </c>
      <c r="J1826">
        <v>7032</v>
      </c>
      <c r="K1826" t="s">
        <v>49</v>
      </c>
      <c r="L1826">
        <v>942421</v>
      </c>
      <c r="M1826" t="s">
        <v>261</v>
      </c>
      <c r="N1826" t="s">
        <v>262</v>
      </c>
      <c r="O1826" t="s">
        <v>263</v>
      </c>
      <c r="P1826" t="s">
        <v>264</v>
      </c>
      <c r="Q1826" t="s">
        <v>54</v>
      </c>
      <c r="R1826">
        <v>100422206</v>
      </c>
      <c r="S1826" t="s">
        <v>615</v>
      </c>
      <c r="T1826" t="s">
        <v>56</v>
      </c>
      <c r="U1826" t="s">
        <v>57</v>
      </c>
      <c r="V1826">
        <v>3221.59</v>
      </c>
      <c r="W1826">
        <v>22367.94</v>
      </c>
      <c r="X1826">
        <v>20492.96</v>
      </c>
      <c r="Y1826">
        <v>1</v>
      </c>
      <c r="Z1826">
        <v>1</v>
      </c>
      <c r="AA1826" s="1">
        <v>42830</v>
      </c>
      <c r="AB1826">
        <v>27000</v>
      </c>
      <c r="AC1826" t="s">
        <v>56</v>
      </c>
      <c r="AD1826" t="s">
        <v>695</v>
      </c>
    </row>
    <row r="1827" spans="1:30" x14ac:dyDescent="0.3">
      <c r="A1827">
        <v>118477</v>
      </c>
      <c r="B1827">
        <v>1</v>
      </c>
      <c r="C1827" t="s">
        <v>820</v>
      </c>
      <c r="D1827" t="s">
        <v>825</v>
      </c>
      <c r="E1827">
        <v>21906672</v>
      </c>
      <c r="F1827">
        <v>7120709136</v>
      </c>
      <c r="G1827" t="s">
        <v>46</v>
      </c>
      <c r="H1827" t="s">
        <v>47</v>
      </c>
      <c r="I1827" t="s">
        <v>48</v>
      </c>
      <c r="J1827">
        <v>7032</v>
      </c>
      <c r="K1827" t="s">
        <v>49</v>
      </c>
      <c r="L1827">
        <v>4205182</v>
      </c>
      <c r="M1827" t="s">
        <v>286</v>
      </c>
      <c r="N1827" t="s">
        <v>287</v>
      </c>
      <c r="O1827" t="s">
        <v>170</v>
      </c>
      <c r="P1827" t="s">
        <v>171</v>
      </c>
      <c r="Q1827" t="s">
        <v>54</v>
      </c>
      <c r="R1827">
        <v>100214689</v>
      </c>
      <c r="S1827" t="s">
        <v>155</v>
      </c>
      <c r="T1827" t="s">
        <v>56</v>
      </c>
      <c r="U1827" t="s">
        <v>57</v>
      </c>
      <c r="V1827">
        <v>9725.81</v>
      </c>
      <c r="W1827">
        <v>21832.21</v>
      </c>
      <c r="X1827">
        <v>19719.650000000001</v>
      </c>
      <c r="Y1827">
        <v>1</v>
      </c>
      <c r="Z1827">
        <v>1</v>
      </c>
      <c r="AA1827" s="1">
        <v>42830</v>
      </c>
      <c r="AB1827">
        <v>27000</v>
      </c>
      <c r="AC1827" t="s">
        <v>56</v>
      </c>
      <c r="AD1827" t="s">
        <v>288</v>
      </c>
    </row>
    <row r="1828" spans="1:30" x14ac:dyDescent="0.3">
      <c r="A1828">
        <v>118642</v>
      </c>
      <c r="B1828">
        <v>1</v>
      </c>
      <c r="C1828" t="s">
        <v>820</v>
      </c>
      <c r="D1828" t="s">
        <v>825</v>
      </c>
      <c r="E1828">
        <v>21906671</v>
      </c>
      <c r="F1828">
        <v>7120710234</v>
      </c>
      <c r="G1828" t="s">
        <v>46</v>
      </c>
      <c r="H1828" t="s">
        <v>47</v>
      </c>
      <c r="I1828" t="s">
        <v>48</v>
      </c>
      <c r="J1828">
        <v>7032</v>
      </c>
      <c r="K1828" t="s">
        <v>49</v>
      </c>
      <c r="L1828">
        <v>925239</v>
      </c>
      <c r="M1828" t="s">
        <v>97</v>
      </c>
      <c r="N1828" t="s">
        <v>98</v>
      </c>
      <c r="O1828" t="s">
        <v>99</v>
      </c>
      <c r="P1828" t="s">
        <v>100</v>
      </c>
      <c r="Q1828" t="s">
        <v>54</v>
      </c>
      <c r="R1828">
        <v>100223303</v>
      </c>
      <c r="S1828" t="s">
        <v>64</v>
      </c>
      <c r="T1828" t="s">
        <v>56</v>
      </c>
      <c r="U1828" t="s">
        <v>57</v>
      </c>
      <c r="V1828">
        <v>6311.04</v>
      </c>
      <c r="W1828">
        <v>21540.18</v>
      </c>
      <c r="X1828">
        <v>19601.11</v>
      </c>
      <c r="Y1828">
        <v>1</v>
      </c>
      <c r="Z1828">
        <v>1</v>
      </c>
      <c r="AA1828" s="1">
        <v>42830</v>
      </c>
      <c r="AB1828">
        <v>27000</v>
      </c>
      <c r="AC1828" t="s">
        <v>56</v>
      </c>
      <c r="AD1828" t="s">
        <v>101</v>
      </c>
    </row>
    <row r="1829" spans="1:30" x14ac:dyDescent="0.3">
      <c r="A1829">
        <v>118643</v>
      </c>
      <c r="B1829">
        <v>1</v>
      </c>
      <c r="C1829" t="s">
        <v>820</v>
      </c>
      <c r="D1829" t="s">
        <v>825</v>
      </c>
      <c r="E1829">
        <v>21906609</v>
      </c>
      <c r="F1829">
        <v>7120710290</v>
      </c>
      <c r="G1829" t="s">
        <v>46</v>
      </c>
      <c r="H1829" t="s">
        <v>47</v>
      </c>
      <c r="I1829" t="s">
        <v>48</v>
      </c>
      <c r="J1829">
        <v>7032</v>
      </c>
      <c r="K1829" t="s">
        <v>49</v>
      </c>
      <c r="L1829">
        <v>2064813</v>
      </c>
      <c r="M1829" t="s">
        <v>256</v>
      </c>
      <c r="N1829" t="s">
        <v>257</v>
      </c>
      <c r="O1829" t="s">
        <v>215</v>
      </c>
      <c r="P1829" t="s">
        <v>216</v>
      </c>
      <c r="Q1829" t="s">
        <v>54</v>
      </c>
      <c r="R1829">
        <v>100297681</v>
      </c>
      <c r="S1829" t="s">
        <v>258</v>
      </c>
      <c r="T1829" t="s">
        <v>56</v>
      </c>
      <c r="U1829" t="s">
        <v>57</v>
      </c>
      <c r="V1829">
        <v>12787.63</v>
      </c>
      <c r="W1829">
        <v>21529.85</v>
      </c>
      <c r="X1829">
        <v>19657.7</v>
      </c>
      <c r="Y1829">
        <v>1</v>
      </c>
      <c r="Z1829">
        <v>1</v>
      </c>
      <c r="AA1829" s="1">
        <v>42830</v>
      </c>
      <c r="AB1829">
        <v>27000</v>
      </c>
      <c r="AC1829" t="s">
        <v>56</v>
      </c>
      <c r="AD1829" t="s">
        <v>259</v>
      </c>
    </row>
    <row r="1830" spans="1:30" x14ac:dyDescent="0.3">
      <c r="A1830">
        <v>118478</v>
      </c>
      <c r="B1830">
        <v>1</v>
      </c>
      <c r="C1830" t="s">
        <v>820</v>
      </c>
      <c r="D1830" t="s">
        <v>825</v>
      </c>
      <c r="E1830">
        <v>21906673</v>
      </c>
      <c r="F1830">
        <v>7120709137</v>
      </c>
      <c r="G1830" t="s">
        <v>46</v>
      </c>
      <c r="H1830" t="s">
        <v>47</v>
      </c>
      <c r="I1830" t="s">
        <v>48</v>
      </c>
      <c r="J1830">
        <v>7032</v>
      </c>
      <c r="K1830" t="s">
        <v>49</v>
      </c>
      <c r="L1830">
        <v>931925</v>
      </c>
      <c r="M1830" t="s">
        <v>239</v>
      </c>
      <c r="N1830" t="s">
        <v>240</v>
      </c>
      <c r="O1830" t="s">
        <v>241</v>
      </c>
      <c r="P1830" t="s">
        <v>242</v>
      </c>
      <c r="Q1830" t="s">
        <v>54</v>
      </c>
      <c r="R1830">
        <v>100422206</v>
      </c>
      <c r="S1830" t="s">
        <v>615</v>
      </c>
      <c r="T1830" t="s">
        <v>56</v>
      </c>
      <c r="U1830" t="s">
        <v>57</v>
      </c>
      <c r="V1830">
        <v>3042.61</v>
      </c>
      <c r="W1830">
        <v>21244.09</v>
      </c>
      <c r="X1830">
        <v>19384.509999999998</v>
      </c>
      <c r="Y1830">
        <v>1</v>
      </c>
      <c r="Z1830">
        <v>1</v>
      </c>
      <c r="AA1830" s="1">
        <v>42830</v>
      </c>
      <c r="AB1830">
        <v>27000</v>
      </c>
      <c r="AC1830" t="s">
        <v>56</v>
      </c>
      <c r="AD1830" t="s">
        <v>686</v>
      </c>
    </row>
    <row r="1831" spans="1:30" x14ac:dyDescent="0.3">
      <c r="A1831">
        <v>118641</v>
      </c>
      <c r="B1831">
        <v>1</v>
      </c>
      <c r="C1831" t="s">
        <v>820</v>
      </c>
      <c r="D1831" t="s">
        <v>825</v>
      </c>
      <c r="E1831">
        <v>21906589</v>
      </c>
      <c r="F1831">
        <v>7120710233</v>
      </c>
      <c r="G1831" t="s">
        <v>46</v>
      </c>
      <c r="H1831" t="s">
        <v>47</v>
      </c>
      <c r="I1831" t="s">
        <v>48</v>
      </c>
      <c r="J1831">
        <v>7032</v>
      </c>
      <c r="K1831" t="s">
        <v>49</v>
      </c>
      <c r="L1831">
        <v>3537341</v>
      </c>
      <c r="M1831" t="s">
        <v>320</v>
      </c>
      <c r="N1831" t="s">
        <v>133</v>
      </c>
      <c r="O1831" t="s">
        <v>84</v>
      </c>
      <c r="P1831" t="s">
        <v>85</v>
      </c>
      <c r="Q1831" t="s">
        <v>54</v>
      </c>
      <c r="R1831">
        <v>100223303</v>
      </c>
      <c r="S1831" t="s">
        <v>64</v>
      </c>
      <c r="T1831" t="s">
        <v>56</v>
      </c>
      <c r="U1831" t="s">
        <v>57</v>
      </c>
      <c r="V1831">
        <v>11778.31</v>
      </c>
      <c r="W1831">
        <v>21009.57</v>
      </c>
      <c r="X1831">
        <v>19308.04</v>
      </c>
      <c r="Y1831">
        <v>1</v>
      </c>
      <c r="Z1831">
        <v>1</v>
      </c>
      <c r="AA1831" s="1">
        <v>42830</v>
      </c>
      <c r="AB1831">
        <v>27000</v>
      </c>
      <c r="AC1831" t="s">
        <v>56</v>
      </c>
      <c r="AD1831" t="s">
        <v>134</v>
      </c>
    </row>
    <row r="1832" spans="1:30" x14ac:dyDescent="0.3">
      <c r="A1832">
        <v>119025</v>
      </c>
      <c r="B1832">
        <v>1</v>
      </c>
      <c r="C1832" t="s">
        <v>820</v>
      </c>
      <c r="D1832" t="s">
        <v>826</v>
      </c>
      <c r="E1832">
        <v>21917917</v>
      </c>
      <c r="F1832">
        <v>7120706641</v>
      </c>
      <c r="G1832" t="s">
        <v>46</v>
      </c>
      <c r="H1832" t="s">
        <v>47</v>
      </c>
      <c r="I1832" t="s">
        <v>48</v>
      </c>
      <c r="J1832">
        <v>7032</v>
      </c>
      <c r="K1832" t="s">
        <v>49</v>
      </c>
      <c r="L1832">
        <v>941468</v>
      </c>
      <c r="M1832" t="s">
        <v>205</v>
      </c>
      <c r="N1832" t="s">
        <v>206</v>
      </c>
      <c r="O1832" t="s">
        <v>207</v>
      </c>
      <c r="P1832" t="s">
        <v>208</v>
      </c>
      <c r="Q1832" t="s">
        <v>54</v>
      </c>
      <c r="R1832">
        <v>101093720</v>
      </c>
      <c r="S1832" t="s">
        <v>55</v>
      </c>
      <c r="T1832" t="s">
        <v>56</v>
      </c>
      <c r="U1832" t="s">
        <v>57</v>
      </c>
      <c r="V1832">
        <v>3514.04</v>
      </c>
      <c r="W1832">
        <v>23507.4</v>
      </c>
      <c r="X1832">
        <v>21458.560000000001</v>
      </c>
      <c r="Y1832">
        <v>1</v>
      </c>
      <c r="Z1832">
        <v>1</v>
      </c>
      <c r="AA1832" s="1">
        <v>42831</v>
      </c>
      <c r="AB1832">
        <v>27000</v>
      </c>
      <c r="AC1832" t="s">
        <v>56</v>
      </c>
      <c r="AD1832" t="s">
        <v>209</v>
      </c>
    </row>
    <row r="1833" spans="1:30" x14ac:dyDescent="0.3">
      <c r="A1833">
        <v>119432</v>
      </c>
      <c r="B1833">
        <v>1</v>
      </c>
      <c r="C1833" t="s">
        <v>820</v>
      </c>
      <c r="D1833" t="s">
        <v>826</v>
      </c>
      <c r="E1833">
        <v>21917882</v>
      </c>
      <c r="F1833">
        <v>7120742915</v>
      </c>
      <c r="G1833" t="s">
        <v>46</v>
      </c>
      <c r="H1833" t="s">
        <v>47</v>
      </c>
      <c r="I1833" t="s">
        <v>48</v>
      </c>
      <c r="J1833">
        <v>7032</v>
      </c>
      <c r="K1833" t="s">
        <v>49</v>
      </c>
      <c r="L1833">
        <v>4119717</v>
      </c>
      <c r="M1833" t="s">
        <v>309</v>
      </c>
      <c r="N1833" t="s">
        <v>310</v>
      </c>
      <c r="O1833" t="s">
        <v>311</v>
      </c>
      <c r="P1833" t="s">
        <v>312</v>
      </c>
      <c r="Q1833" t="s">
        <v>54</v>
      </c>
      <c r="R1833">
        <v>100223303</v>
      </c>
      <c r="S1833" t="s">
        <v>64</v>
      </c>
      <c r="T1833" t="s">
        <v>56</v>
      </c>
      <c r="U1833" t="s">
        <v>57</v>
      </c>
      <c r="V1833">
        <v>4866.1400000000003</v>
      </c>
      <c r="W1833">
        <v>23024.98</v>
      </c>
      <c r="X1833">
        <v>21163.97</v>
      </c>
      <c r="Y1833">
        <v>1</v>
      </c>
      <c r="Z1833">
        <v>1</v>
      </c>
      <c r="AA1833" s="1">
        <v>42831</v>
      </c>
      <c r="AB1833">
        <v>27000</v>
      </c>
      <c r="AC1833" t="s">
        <v>56</v>
      </c>
      <c r="AD1833" t="s">
        <v>313</v>
      </c>
    </row>
    <row r="1834" spans="1:30" x14ac:dyDescent="0.3">
      <c r="A1834">
        <v>119257</v>
      </c>
      <c r="B1834">
        <v>1</v>
      </c>
      <c r="C1834" t="s">
        <v>820</v>
      </c>
      <c r="D1834" t="s">
        <v>826</v>
      </c>
      <c r="E1834">
        <v>21917915</v>
      </c>
      <c r="F1834">
        <v>7120741491</v>
      </c>
      <c r="G1834" t="s">
        <v>46</v>
      </c>
      <c r="H1834" t="s">
        <v>47</v>
      </c>
      <c r="I1834" t="s">
        <v>48</v>
      </c>
      <c r="J1834">
        <v>7032</v>
      </c>
      <c r="K1834" t="s">
        <v>49</v>
      </c>
      <c r="L1834">
        <v>2795664</v>
      </c>
      <c r="M1834" t="s">
        <v>105</v>
      </c>
      <c r="N1834" t="s">
        <v>106</v>
      </c>
      <c r="O1834" t="s">
        <v>107</v>
      </c>
      <c r="P1834" t="s">
        <v>108</v>
      </c>
      <c r="Q1834" t="s">
        <v>54</v>
      </c>
      <c r="R1834">
        <v>100894891</v>
      </c>
      <c r="S1834" t="s">
        <v>116</v>
      </c>
      <c r="T1834" t="s">
        <v>56</v>
      </c>
      <c r="U1834" t="s">
        <v>57</v>
      </c>
      <c r="V1834">
        <v>12494.96</v>
      </c>
      <c r="W1834">
        <v>20360.5</v>
      </c>
      <c r="X1834">
        <v>18591.28</v>
      </c>
      <c r="Y1834">
        <v>1</v>
      </c>
      <c r="Z1834">
        <v>1</v>
      </c>
      <c r="AA1834" s="1">
        <v>42831</v>
      </c>
      <c r="AB1834">
        <v>27000</v>
      </c>
      <c r="AC1834" t="s">
        <v>56</v>
      </c>
      <c r="AD1834" t="s">
        <v>692</v>
      </c>
    </row>
    <row r="1835" spans="1:30" x14ac:dyDescent="0.3">
      <c r="A1835">
        <v>120171</v>
      </c>
      <c r="B1835">
        <v>1</v>
      </c>
      <c r="C1835" t="s">
        <v>820</v>
      </c>
      <c r="D1835" t="s">
        <v>827</v>
      </c>
      <c r="E1835">
        <v>21936577</v>
      </c>
      <c r="F1835">
        <v>7120743034</v>
      </c>
      <c r="G1835" t="s">
        <v>46</v>
      </c>
      <c r="H1835" t="s">
        <v>47</v>
      </c>
      <c r="I1835" t="s">
        <v>48</v>
      </c>
      <c r="J1835">
        <v>7032</v>
      </c>
      <c r="K1835" t="s">
        <v>49</v>
      </c>
      <c r="L1835">
        <v>931560</v>
      </c>
      <c r="M1835" t="s">
        <v>337</v>
      </c>
      <c r="N1835" t="s">
        <v>338</v>
      </c>
      <c r="O1835" t="s">
        <v>241</v>
      </c>
      <c r="P1835" t="s">
        <v>242</v>
      </c>
      <c r="Q1835" t="s">
        <v>54</v>
      </c>
      <c r="R1835">
        <v>100422206</v>
      </c>
      <c r="S1835" t="s">
        <v>615</v>
      </c>
      <c r="T1835" t="s">
        <v>56</v>
      </c>
      <c r="U1835" t="s">
        <v>57</v>
      </c>
      <c r="V1835">
        <v>2504.79</v>
      </c>
      <c r="W1835">
        <v>24149.26</v>
      </c>
      <c r="X1835">
        <v>22233.279999999999</v>
      </c>
      <c r="Y1835">
        <v>1</v>
      </c>
      <c r="Z1835">
        <v>1</v>
      </c>
      <c r="AA1835" s="1">
        <v>42833</v>
      </c>
      <c r="AB1835">
        <v>27000</v>
      </c>
      <c r="AC1835" t="s">
        <v>56</v>
      </c>
      <c r="AD1835" t="s">
        <v>616</v>
      </c>
    </row>
    <row r="1836" spans="1:30" x14ac:dyDescent="0.3">
      <c r="A1836">
        <v>120172</v>
      </c>
      <c r="B1836">
        <v>1</v>
      </c>
      <c r="C1836" t="s">
        <v>820</v>
      </c>
      <c r="D1836" t="s">
        <v>827</v>
      </c>
      <c r="E1836">
        <v>21936574</v>
      </c>
      <c r="F1836">
        <v>7120744779</v>
      </c>
      <c r="G1836" t="s">
        <v>46</v>
      </c>
      <c r="H1836" t="s">
        <v>47</v>
      </c>
      <c r="I1836" t="s">
        <v>48</v>
      </c>
      <c r="J1836">
        <v>7032</v>
      </c>
      <c r="K1836" t="s">
        <v>49</v>
      </c>
      <c r="L1836">
        <v>915409</v>
      </c>
      <c r="M1836" t="s">
        <v>247</v>
      </c>
      <c r="N1836" t="s">
        <v>248</v>
      </c>
      <c r="O1836" t="s">
        <v>249</v>
      </c>
      <c r="P1836" t="s">
        <v>250</v>
      </c>
      <c r="Q1836" t="s">
        <v>54</v>
      </c>
      <c r="R1836">
        <v>100422206</v>
      </c>
      <c r="S1836" t="s">
        <v>615</v>
      </c>
      <c r="T1836" t="s">
        <v>56</v>
      </c>
      <c r="U1836" t="s">
        <v>57</v>
      </c>
      <c r="V1836">
        <v>4502.6899999999996</v>
      </c>
      <c r="W1836">
        <v>23376.639999999999</v>
      </c>
      <c r="X1836">
        <v>21440.71</v>
      </c>
      <c r="Y1836">
        <v>1</v>
      </c>
      <c r="Z1836">
        <v>1</v>
      </c>
      <c r="AA1836" s="1">
        <v>42833</v>
      </c>
      <c r="AB1836">
        <v>27000</v>
      </c>
      <c r="AC1836" t="s">
        <v>56</v>
      </c>
      <c r="AD1836" t="s">
        <v>634</v>
      </c>
    </row>
    <row r="1837" spans="1:30" x14ac:dyDescent="0.3">
      <c r="A1837">
        <v>120194</v>
      </c>
      <c r="B1837">
        <v>1</v>
      </c>
      <c r="C1837" t="s">
        <v>820</v>
      </c>
      <c r="D1837" t="s">
        <v>827</v>
      </c>
      <c r="E1837">
        <v>21936578</v>
      </c>
      <c r="F1837">
        <v>7120772098</v>
      </c>
      <c r="G1837" t="s">
        <v>46</v>
      </c>
      <c r="H1837" t="s">
        <v>47</v>
      </c>
      <c r="I1837" t="s">
        <v>48</v>
      </c>
      <c r="J1837">
        <v>7032</v>
      </c>
      <c r="K1837" t="s">
        <v>49</v>
      </c>
      <c r="L1837">
        <v>3091654</v>
      </c>
      <c r="M1837" t="s">
        <v>364</v>
      </c>
      <c r="N1837" t="s">
        <v>365</v>
      </c>
      <c r="O1837" t="s">
        <v>207</v>
      </c>
      <c r="P1837" t="s">
        <v>208</v>
      </c>
      <c r="Q1837" t="s">
        <v>54</v>
      </c>
      <c r="R1837">
        <v>100223303</v>
      </c>
      <c r="S1837" t="s">
        <v>64</v>
      </c>
      <c r="T1837" t="s">
        <v>56</v>
      </c>
      <c r="U1837" t="s">
        <v>57</v>
      </c>
      <c r="V1837">
        <v>3313.89</v>
      </c>
      <c r="W1837">
        <v>22746.66</v>
      </c>
      <c r="X1837">
        <v>20878.07</v>
      </c>
      <c r="Y1837">
        <v>1</v>
      </c>
      <c r="Z1837">
        <v>1</v>
      </c>
      <c r="AA1837" s="1">
        <v>42833</v>
      </c>
      <c r="AB1837">
        <v>27000</v>
      </c>
      <c r="AC1837" t="s">
        <v>56</v>
      </c>
      <c r="AD1837" t="s">
        <v>366</v>
      </c>
    </row>
    <row r="1838" spans="1:30" x14ac:dyDescent="0.3">
      <c r="A1838">
        <v>120230</v>
      </c>
      <c r="B1838">
        <v>1</v>
      </c>
      <c r="C1838" t="s">
        <v>820</v>
      </c>
      <c r="D1838" t="s">
        <v>827</v>
      </c>
      <c r="E1838">
        <v>21936572</v>
      </c>
      <c r="F1838">
        <v>7120774174</v>
      </c>
      <c r="G1838" t="s">
        <v>46</v>
      </c>
      <c r="H1838" t="s">
        <v>47</v>
      </c>
      <c r="I1838" t="s">
        <v>48</v>
      </c>
      <c r="J1838">
        <v>7032</v>
      </c>
      <c r="K1838" t="s">
        <v>49</v>
      </c>
      <c r="L1838">
        <v>4480377</v>
      </c>
      <c r="M1838" t="s">
        <v>213</v>
      </c>
      <c r="N1838" t="s">
        <v>214</v>
      </c>
      <c r="O1838" t="s">
        <v>215</v>
      </c>
      <c r="P1838" t="s">
        <v>216</v>
      </c>
      <c r="Q1838" t="s">
        <v>54</v>
      </c>
      <c r="R1838">
        <v>100824635</v>
      </c>
      <c r="S1838" t="s">
        <v>142</v>
      </c>
      <c r="T1838" t="s">
        <v>56</v>
      </c>
      <c r="U1838" t="s">
        <v>57</v>
      </c>
      <c r="V1838">
        <v>19811.830000000002</v>
      </c>
      <c r="W1838">
        <v>22299.79</v>
      </c>
      <c r="X1838">
        <v>20431.32</v>
      </c>
      <c r="Y1838">
        <v>1</v>
      </c>
      <c r="Z1838">
        <v>1</v>
      </c>
      <c r="AA1838" s="1">
        <v>42833</v>
      </c>
      <c r="AB1838">
        <v>27000</v>
      </c>
      <c r="AC1838" t="s">
        <v>56</v>
      </c>
      <c r="AD1838" t="s">
        <v>721</v>
      </c>
    </row>
    <row r="1839" spans="1:30" x14ac:dyDescent="0.3">
      <c r="A1839">
        <v>120183</v>
      </c>
      <c r="B1839">
        <v>1</v>
      </c>
      <c r="C1839" t="s">
        <v>820</v>
      </c>
      <c r="D1839" t="s">
        <v>827</v>
      </c>
      <c r="E1839">
        <v>21936573</v>
      </c>
      <c r="F1839">
        <v>7120769206</v>
      </c>
      <c r="G1839" t="s">
        <v>46</v>
      </c>
      <c r="H1839" t="s">
        <v>47</v>
      </c>
      <c r="I1839" t="s">
        <v>48</v>
      </c>
      <c r="J1839">
        <v>7032</v>
      </c>
      <c r="K1839" t="s">
        <v>49</v>
      </c>
      <c r="L1839">
        <v>917531</v>
      </c>
      <c r="M1839" t="s">
        <v>319</v>
      </c>
      <c r="N1839" t="s">
        <v>152</v>
      </c>
      <c r="O1839" t="s">
        <v>153</v>
      </c>
      <c r="P1839" t="s">
        <v>154</v>
      </c>
      <c r="Q1839" t="s">
        <v>54</v>
      </c>
      <c r="R1839">
        <v>100214689</v>
      </c>
      <c r="S1839" t="s">
        <v>155</v>
      </c>
      <c r="T1839" t="s">
        <v>56</v>
      </c>
      <c r="U1839" t="s">
        <v>57</v>
      </c>
      <c r="V1839">
        <v>3692.2</v>
      </c>
      <c r="W1839">
        <v>21873.16</v>
      </c>
      <c r="X1839">
        <v>20064.900000000001</v>
      </c>
      <c r="Y1839">
        <v>1</v>
      </c>
      <c r="Z1839">
        <v>1</v>
      </c>
      <c r="AA1839" s="1">
        <v>42833</v>
      </c>
      <c r="AB1839">
        <v>27000</v>
      </c>
      <c r="AC1839" t="s">
        <v>56</v>
      </c>
      <c r="AD1839" t="s">
        <v>156</v>
      </c>
    </row>
    <row r="1840" spans="1:30" x14ac:dyDescent="0.3">
      <c r="A1840">
        <v>120174</v>
      </c>
      <c r="B1840">
        <v>1</v>
      </c>
      <c r="C1840" t="s">
        <v>820</v>
      </c>
      <c r="D1840" t="s">
        <v>827</v>
      </c>
      <c r="E1840">
        <v>21936576</v>
      </c>
      <c r="F1840">
        <v>7120744781</v>
      </c>
      <c r="G1840" t="s">
        <v>46</v>
      </c>
      <c r="H1840" t="s">
        <v>47</v>
      </c>
      <c r="I1840" t="s">
        <v>48</v>
      </c>
      <c r="J1840">
        <v>7032</v>
      </c>
      <c r="K1840" t="s">
        <v>49</v>
      </c>
      <c r="L1840">
        <v>1143565</v>
      </c>
      <c r="M1840" t="s">
        <v>146</v>
      </c>
      <c r="N1840" t="s">
        <v>147</v>
      </c>
      <c r="O1840" t="s">
        <v>99</v>
      </c>
      <c r="P1840" t="s">
        <v>100</v>
      </c>
      <c r="Q1840" t="s">
        <v>54</v>
      </c>
      <c r="R1840">
        <v>100994845</v>
      </c>
      <c r="S1840" t="s">
        <v>86</v>
      </c>
      <c r="T1840" t="s">
        <v>56</v>
      </c>
      <c r="U1840" t="s">
        <v>57</v>
      </c>
      <c r="V1840">
        <v>9545.7000000000007</v>
      </c>
      <c r="W1840">
        <v>21798.63</v>
      </c>
      <c r="X1840">
        <v>19989.96</v>
      </c>
      <c r="Y1840">
        <v>1</v>
      </c>
      <c r="Z1840">
        <v>1</v>
      </c>
      <c r="AA1840" s="1">
        <v>42833</v>
      </c>
      <c r="AB1840">
        <v>27000</v>
      </c>
      <c r="AC1840" t="s">
        <v>56</v>
      </c>
      <c r="AD1840" t="s">
        <v>148</v>
      </c>
    </row>
    <row r="1841" spans="1:30" x14ac:dyDescent="0.3">
      <c r="A1841">
        <v>120201</v>
      </c>
      <c r="B1841">
        <v>1</v>
      </c>
      <c r="C1841" t="s">
        <v>820</v>
      </c>
      <c r="D1841" t="s">
        <v>827</v>
      </c>
      <c r="E1841">
        <v>21936567</v>
      </c>
      <c r="F1841">
        <v>7120773356</v>
      </c>
      <c r="G1841" t="s">
        <v>46</v>
      </c>
      <c r="H1841" t="s">
        <v>47</v>
      </c>
      <c r="I1841" t="s">
        <v>48</v>
      </c>
      <c r="J1841">
        <v>7032</v>
      </c>
      <c r="K1841" t="s">
        <v>49</v>
      </c>
      <c r="L1841">
        <v>1489016</v>
      </c>
      <c r="M1841" t="s">
        <v>332</v>
      </c>
      <c r="N1841" t="s">
        <v>333</v>
      </c>
      <c r="O1841" t="s">
        <v>99</v>
      </c>
      <c r="P1841" t="s">
        <v>100</v>
      </c>
      <c r="Q1841" t="s">
        <v>54</v>
      </c>
      <c r="R1841">
        <v>100223303</v>
      </c>
      <c r="S1841" t="s">
        <v>64</v>
      </c>
      <c r="T1841" t="s">
        <v>56</v>
      </c>
      <c r="U1841" t="s">
        <v>57</v>
      </c>
      <c r="V1841">
        <v>9262.89</v>
      </c>
      <c r="W1841">
        <v>21750.57</v>
      </c>
      <c r="X1841">
        <v>20027.28</v>
      </c>
      <c r="Y1841">
        <v>1</v>
      </c>
      <c r="Z1841">
        <v>1</v>
      </c>
      <c r="AA1841" s="1">
        <v>42833</v>
      </c>
      <c r="AB1841">
        <v>27000</v>
      </c>
      <c r="AC1841" t="s">
        <v>56</v>
      </c>
      <c r="AD1841" t="s">
        <v>428</v>
      </c>
    </row>
    <row r="1842" spans="1:30" x14ac:dyDescent="0.3">
      <c r="A1842">
        <v>120227</v>
      </c>
      <c r="B1842">
        <v>1</v>
      </c>
      <c r="C1842" t="s">
        <v>820</v>
      </c>
      <c r="D1842" t="s">
        <v>827</v>
      </c>
      <c r="E1842">
        <v>21936570</v>
      </c>
      <c r="F1842">
        <v>7120774171</v>
      </c>
      <c r="G1842" t="s">
        <v>46</v>
      </c>
      <c r="H1842" t="s">
        <v>47</v>
      </c>
      <c r="I1842" t="s">
        <v>48</v>
      </c>
      <c r="J1842">
        <v>7032</v>
      </c>
      <c r="K1842" t="s">
        <v>49</v>
      </c>
      <c r="L1842">
        <v>2552491</v>
      </c>
      <c r="M1842" t="s">
        <v>120</v>
      </c>
      <c r="N1842" t="s">
        <v>121</v>
      </c>
      <c r="O1842" t="s">
        <v>99</v>
      </c>
      <c r="P1842" t="s">
        <v>100</v>
      </c>
      <c r="Q1842" t="s">
        <v>54</v>
      </c>
      <c r="R1842">
        <v>100994845</v>
      </c>
      <c r="S1842" t="s">
        <v>86</v>
      </c>
      <c r="T1842" t="s">
        <v>56</v>
      </c>
      <c r="U1842" t="s">
        <v>57</v>
      </c>
      <c r="V1842">
        <v>10086.02</v>
      </c>
      <c r="W1842">
        <v>21426.06</v>
      </c>
      <c r="X1842">
        <v>19343.03</v>
      </c>
      <c r="Y1842">
        <v>1</v>
      </c>
      <c r="Z1842">
        <v>1</v>
      </c>
      <c r="AA1842" s="1">
        <v>42833</v>
      </c>
      <c r="AB1842">
        <v>27000</v>
      </c>
      <c r="AC1842" t="s">
        <v>56</v>
      </c>
      <c r="AD1842" t="s">
        <v>716</v>
      </c>
    </row>
    <row r="1843" spans="1:30" x14ac:dyDescent="0.3">
      <c r="A1843">
        <v>120170</v>
      </c>
      <c r="B1843">
        <v>1</v>
      </c>
      <c r="C1843" t="s">
        <v>820</v>
      </c>
      <c r="D1843" t="s">
        <v>827</v>
      </c>
      <c r="E1843">
        <v>21936566</v>
      </c>
      <c r="F1843">
        <v>7120743033</v>
      </c>
      <c r="G1843" t="s">
        <v>46</v>
      </c>
      <c r="H1843" t="s">
        <v>47</v>
      </c>
      <c r="I1843" t="s">
        <v>48</v>
      </c>
      <c r="J1843">
        <v>7032</v>
      </c>
      <c r="K1843" t="s">
        <v>49</v>
      </c>
      <c r="L1843">
        <v>942421</v>
      </c>
      <c r="M1843" t="s">
        <v>261</v>
      </c>
      <c r="N1843" t="s">
        <v>262</v>
      </c>
      <c r="O1843" t="s">
        <v>263</v>
      </c>
      <c r="P1843" t="s">
        <v>264</v>
      </c>
      <c r="Q1843" t="s">
        <v>54</v>
      </c>
      <c r="R1843">
        <v>100422206</v>
      </c>
      <c r="S1843" t="s">
        <v>615</v>
      </c>
      <c r="T1843" t="s">
        <v>56</v>
      </c>
      <c r="U1843" t="s">
        <v>57</v>
      </c>
      <c r="V1843">
        <v>3221.59</v>
      </c>
      <c r="W1843">
        <v>21344.880000000001</v>
      </c>
      <c r="X1843">
        <v>19621.04</v>
      </c>
      <c r="Y1843">
        <v>1</v>
      </c>
      <c r="Z1843">
        <v>1</v>
      </c>
      <c r="AA1843" s="1">
        <v>42833</v>
      </c>
      <c r="AB1843">
        <v>27000</v>
      </c>
      <c r="AC1843" t="s">
        <v>56</v>
      </c>
      <c r="AD1843" t="s">
        <v>695</v>
      </c>
    </row>
    <row r="1844" spans="1:30" x14ac:dyDescent="0.3">
      <c r="A1844">
        <v>120169</v>
      </c>
      <c r="B1844">
        <v>1</v>
      </c>
      <c r="C1844" t="s">
        <v>820</v>
      </c>
      <c r="D1844" t="s">
        <v>827</v>
      </c>
      <c r="E1844">
        <v>21936565</v>
      </c>
      <c r="F1844">
        <v>7120743032</v>
      </c>
      <c r="G1844" t="s">
        <v>46</v>
      </c>
      <c r="H1844" t="s">
        <v>47</v>
      </c>
      <c r="I1844" t="s">
        <v>48</v>
      </c>
      <c r="J1844">
        <v>7032</v>
      </c>
      <c r="K1844" t="s">
        <v>49</v>
      </c>
      <c r="L1844">
        <v>2497722</v>
      </c>
      <c r="M1844" t="s">
        <v>581</v>
      </c>
      <c r="N1844" t="s">
        <v>133</v>
      </c>
      <c r="O1844" t="s">
        <v>84</v>
      </c>
      <c r="P1844" t="s">
        <v>85</v>
      </c>
      <c r="Q1844" t="s">
        <v>54</v>
      </c>
      <c r="R1844">
        <v>101093720</v>
      </c>
      <c r="S1844" t="s">
        <v>55</v>
      </c>
      <c r="T1844" t="s">
        <v>56</v>
      </c>
      <c r="U1844" t="s">
        <v>57</v>
      </c>
      <c r="V1844">
        <v>10356.18</v>
      </c>
      <c r="W1844">
        <v>20674.439999999999</v>
      </c>
      <c r="X1844">
        <v>18845.080000000002</v>
      </c>
      <c r="Y1844">
        <v>1</v>
      </c>
      <c r="Z1844">
        <v>1</v>
      </c>
      <c r="AA1844" s="1">
        <v>42833</v>
      </c>
      <c r="AB1844">
        <v>27000</v>
      </c>
      <c r="AC1844" t="s">
        <v>56</v>
      </c>
      <c r="AD1844" t="s">
        <v>805</v>
      </c>
    </row>
    <row r="1845" spans="1:30" x14ac:dyDescent="0.3">
      <c r="A1845">
        <v>120226</v>
      </c>
      <c r="B1845">
        <v>1</v>
      </c>
      <c r="C1845" t="s">
        <v>820</v>
      </c>
      <c r="D1845" t="s">
        <v>827</v>
      </c>
      <c r="E1845">
        <v>21936569</v>
      </c>
      <c r="F1845">
        <v>7120774170</v>
      </c>
      <c r="G1845" t="s">
        <v>46</v>
      </c>
      <c r="H1845" t="s">
        <v>47</v>
      </c>
      <c r="I1845" t="s">
        <v>48</v>
      </c>
      <c r="J1845">
        <v>7032</v>
      </c>
      <c r="K1845" t="s">
        <v>49</v>
      </c>
      <c r="L1845">
        <v>629781</v>
      </c>
      <c r="M1845" t="s">
        <v>346</v>
      </c>
      <c r="N1845" t="s">
        <v>347</v>
      </c>
      <c r="O1845" t="s">
        <v>263</v>
      </c>
      <c r="P1845" t="s">
        <v>264</v>
      </c>
      <c r="Q1845" t="s">
        <v>54</v>
      </c>
      <c r="R1845">
        <v>100422206</v>
      </c>
      <c r="S1845" t="s">
        <v>615</v>
      </c>
      <c r="T1845" t="s">
        <v>56</v>
      </c>
      <c r="U1845" t="s">
        <v>57</v>
      </c>
      <c r="V1845">
        <v>4340.2</v>
      </c>
      <c r="W1845">
        <v>20500.080000000002</v>
      </c>
      <c r="X1845">
        <v>18820.18</v>
      </c>
      <c r="Y1845">
        <v>1</v>
      </c>
      <c r="Z1845">
        <v>1</v>
      </c>
      <c r="AA1845" s="1">
        <v>42833</v>
      </c>
      <c r="AB1845">
        <v>27000</v>
      </c>
      <c r="AC1845" t="s">
        <v>56</v>
      </c>
      <c r="AD1845" t="s">
        <v>663</v>
      </c>
    </row>
    <row r="1846" spans="1:30" x14ac:dyDescent="0.3">
      <c r="A1846">
        <v>120145</v>
      </c>
      <c r="B1846">
        <v>1</v>
      </c>
      <c r="C1846" t="s">
        <v>820</v>
      </c>
      <c r="D1846" t="s">
        <v>827</v>
      </c>
      <c r="E1846">
        <v>21936563</v>
      </c>
      <c r="F1846">
        <v>7120710302</v>
      </c>
      <c r="G1846" t="s">
        <v>46</v>
      </c>
      <c r="H1846" t="s">
        <v>47</v>
      </c>
      <c r="I1846" t="s">
        <v>48</v>
      </c>
      <c r="J1846">
        <v>7032</v>
      </c>
      <c r="K1846" t="s">
        <v>49</v>
      </c>
      <c r="L1846">
        <v>659338</v>
      </c>
      <c r="M1846" t="s">
        <v>50</v>
      </c>
      <c r="N1846" t="s">
        <v>51</v>
      </c>
      <c r="O1846" t="s">
        <v>52</v>
      </c>
      <c r="P1846" t="s">
        <v>53</v>
      </c>
      <c r="Q1846" t="s">
        <v>54</v>
      </c>
      <c r="R1846">
        <v>101093720</v>
      </c>
      <c r="S1846" t="s">
        <v>55</v>
      </c>
      <c r="T1846" t="s">
        <v>56</v>
      </c>
      <c r="U1846" t="s">
        <v>57</v>
      </c>
      <c r="V1846">
        <v>1683.12</v>
      </c>
      <c r="W1846">
        <v>20477.43</v>
      </c>
      <c r="X1846">
        <v>18859.72</v>
      </c>
      <c r="Y1846">
        <v>1</v>
      </c>
      <c r="Z1846">
        <v>1</v>
      </c>
      <c r="AA1846" s="1">
        <v>42833</v>
      </c>
      <c r="AB1846">
        <v>27000</v>
      </c>
      <c r="AC1846" t="s">
        <v>56</v>
      </c>
      <c r="AD1846" t="s">
        <v>220</v>
      </c>
    </row>
    <row r="1847" spans="1:30" x14ac:dyDescent="0.3">
      <c r="A1847">
        <v>120222</v>
      </c>
      <c r="B1847">
        <v>1</v>
      </c>
      <c r="C1847" t="s">
        <v>820</v>
      </c>
      <c r="D1847" t="s">
        <v>827</v>
      </c>
      <c r="E1847">
        <v>21936557</v>
      </c>
      <c r="F1847">
        <v>7120774097</v>
      </c>
      <c r="G1847" t="s">
        <v>46</v>
      </c>
      <c r="H1847" t="s">
        <v>47</v>
      </c>
      <c r="I1847" t="s">
        <v>48</v>
      </c>
      <c r="J1847">
        <v>7032</v>
      </c>
      <c r="K1847" t="s">
        <v>49</v>
      </c>
      <c r="L1847">
        <v>915409</v>
      </c>
      <c r="M1847" t="s">
        <v>247</v>
      </c>
      <c r="N1847" t="s">
        <v>248</v>
      </c>
      <c r="O1847" t="s">
        <v>249</v>
      </c>
      <c r="P1847" t="s">
        <v>250</v>
      </c>
      <c r="Q1847" t="s">
        <v>54</v>
      </c>
      <c r="R1847">
        <v>100422206</v>
      </c>
      <c r="S1847" t="s">
        <v>615</v>
      </c>
      <c r="T1847" t="s">
        <v>56</v>
      </c>
      <c r="U1847" t="s">
        <v>57</v>
      </c>
      <c r="V1847">
        <v>4502.6899999999996</v>
      </c>
      <c r="W1847">
        <v>19983.87</v>
      </c>
      <c r="X1847">
        <v>18229.64</v>
      </c>
      <c r="Y1847">
        <v>1</v>
      </c>
      <c r="Z1847">
        <v>1</v>
      </c>
      <c r="AA1847" s="1">
        <v>42833</v>
      </c>
      <c r="AB1847">
        <v>27000</v>
      </c>
      <c r="AC1847" t="s">
        <v>56</v>
      </c>
      <c r="AD1847" t="s">
        <v>634</v>
      </c>
    </row>
    <row r="1848" spans="1:30" x14ac:dyDescent="0.3">
      <c r="A1848">
        <v>120575</v>
      </c>
      <c r="B1848">
        <v>1</v>
      </c>
      <c r="C1848" t="s">
        <v>820</v>
      </c>
      <c r="D1848" t="s">
        <v>831</v>
      </c>
      <c r="E1848">
        <v>21945471</v>
      </c>
      <c r="F1848">
        <v>7120818727</v>
      </c>
      <c r="G1848" t="s">
        <v>46</v>
      </c>
      <c r="H1848" t="s">
        <v>47</v>
      </c>
      <c r="I1848" t="s">
        <v>48</v>
      </c>
      <c r="J1848">
        <v>7032</v>
      </c>
      <c r="K1848" t="s">
        <v>49</v>
      </c>
      <c r="L1848">
        <v>4113123</v>
      </c>
      <c r="M1848" t="s">
        <v>279</v>
      </c>
      <c r="N1848" t="s">
        <v>280</v>
      </c>
      <c r="O1848" t="s">
        <v>281</v>
      </c>
      <c r="P1848" t="s">
        <v>282</v>
      </c>
      <c r="Q1848" t="s">
        <v>54</v>
      </c>
      <c r="R1848">
        <v>100214689</v>
      </c>
      <c r="S1848" t="s">
        <v>155</v>
      </c>
      <c r="T1848" t="s">
        <v>56</v>
      </c>
      <c r="U1848" t="s">
        <v>57</v>
      </c>
      <c r="V1848">
        <v>3151.88</v>
      </c>
      <c r="W1848">
        <v>24214.65</v>
      </c>
      <c r="X1848">
        <v>22188.55</v>
      </c>
      <c r="Y1848">
        <v>1</v>
      </c>
      <c r="Z1848">
        <v>1</v>
      </c>
      <c r="AA1848" s="1">
        <v>42835</v>
      </c>
      <c r="AB1848">
        <v>27000</v>
      </c>
      <c r="AC1848" t="s">
        <v>56</v>
      </c>
      <c r="AD1848" t="s">
        <v>303</v>
      </c>
    </row>
    <row r="1849" spans="1:30" x14ac:dyDescent="0.3">
      <c r="A1849">
        <v>120544</v>
      </c>
      <c r="B1849">
        <v>1</v>
      </c>
      <c r="C1849" t="s">
        <v>820</v>
      </c>
      <c r="D1849" t="s">
        <v>831</v>
      </c>
      <c r="E1849">
        <v>21945301</v>
      </c>
      <c r="F1849">
        <v>7120818501</v>
      </c>
      <c r="G1849" t="s">
        <v>46</v>
      </c>
      <c r="H1849" t="s">
        <v>47</v>
      </c>
      <c r="I1849" t="s">
        <v>48</v>
      </c>
      <c r="J1849">
        <v>7032</v>
      </c>
      <c r="K1849" t="s">
        <v>49</v>
      </c>
      <c r="L1849">
        <v>4119717</v>
      </c>
      <c r="M1849" t="s">
        <v>309</v>
      </c>
      <c r="N1849" t="s">
        <v>310</v>
      </c>
      <c r="O1849" t="s">
        <v>311</v>
      </c>
      <c r="P1849" t="s">
        <v>312</v>
      </c>
      <c r="Q1849" t="s">
        <v>54</v>
      </c>
      <c r="R1849">
        <v>100223303</v>
      </c>
      <c r="S1849" t="s">
        <v>64</v>
      </c>
      <c r="T1849" t="s">
        <v>56</v>
      </c>
      <c r="U1849" t="s">
        <v>57</v>
      </c>
      <c r="V1849">
        <v>4866.1400000000003</v>
      </c>
      <c r="W1849">
        <v>23010.99</v>
      </c>
      <c r="X1849">
        <v>21174.12</v>
      </c>
      <c r="Y1849">
        <v>1</v>
      </c>
      <c r="Z1849">
        <v>1</v>
      </c>
      <c r="AA1849" s="1">
        <v>42835</v>
      </c>
      <c r="AB1849">
        <v>27000</v>
      </c>
      <c r="AC1849" t="s">
        <v>56</v>
      </c>
      <c r="AD1849" t="s">
        <v>313</v>
      </c>
    </row>
    <row r="1850" spans="1:30" x14ac:dyDescent="0.3">
      <c r="A1850">
        <v>120551</v>
      </c>
      <c r="B1850">
        <v>1</v>
      </c>
      <c r="C1850" t="s">
        <v>820</v>
      </c>
      <c r="D1850" t="s">
        <v>831</v>
      </c>
      <c r="E1850">
        <v>21945308</v>
      </c>
      <c r="F1850">
        <v>7120818508</v>
      </c>
      <c r="G1850" t="s">
        <v>46</v>
      </c>
      <c r="H1850" t="s">
        <v>47</v>
      </c>
      <c r="I1850" t="s">
        <v>48</v>
      </c>
      <c r="J1850">
        <v>7032</v>
      </c>
      <c r="K1850" t="s">
        <v>49</v>
      </c>
      <c r="L1850">
        <v>931925</v>
      </c>
      <c r="M1850" t="s">
        <v>239</v>
      </c>
      <c r="N1850" t="s">
        <v>240</v>
      </c>
      <c r="O1850" t="s">
        <v>241</v>
      </c>
      <c r="P1850" t="s">
        <v>242</v>
      </c>
      <c r="Q1850" t="s">
        <v>54</v>
      </c>
      <c r="R1850">
        <v>100422206</v>
      </c>
      <c r="S1850" t="s">
        <v>615</v>
      </c>
      <c r="T1850" t="s">
        <v>56</v>
      </c>
      <c r="U1850" t="s">
        <v>57</v>
      </c>
      <c r="V1850">
        <v>3042.61</v>
      </c>
      <c r="W1850">
        <v>22231.09</v>
      </c>
      <c r="X1850">
        <v>20333.5</v>
      </c>
      <c r="Y1850">
        <v>1</v>
      </c>
      <c r="Z1850">
        <v>1</v>
      </c>
      <c r="AA1850" s="1">
        <v>42835</v>
      </c>
      <c r="AB1850">
        <v>27000</v>
      </c>
      <c r="AC1850" t="s">
        <v>56</v>
      </c>
      <c r="AD1850" t="s">
        <v>686</v>
      </c>
    </row>
    <row r="1851" spans="1:30" x14ac:dyDescent="0.3">
      <c r="A1851">
        <v>120548</v>
      </c>
      <c r="B1851">
        <v>1</v>
      </c>
      <c r="C1851" t="s">
        <v>820</v>
      </c>
      <c r="D1851" t="s">
        <v>831</v>
      </c>
      <c r="E1851">
        <v>21945305</v>
      </c>
      <c r="F1851">
        <v>7120818505</v>
      </c>
      <c r="G1851" t="s">
        <v>46</v>
      </c>
      <c r="H1851" t="s">
        <v>47</v>
      </c>
      <c r="I1851" t="s">
        <v>48</v>
      </c>
      <c r="J1851">
        <v>7032</v>
      </c>
      <c r="K1851" t="s">
        <v>49</v>
      </c>
      <c r="L1851">
        <v>940117</v>
      </c>
      <c r="M1851" t="s">
        <v>69</v>
      </c>
      <c r="N1851" t="s">
        <v>70</v>
      </c>
      <c r="O1851" t="s">
        <v>71</v>
      </c>
      <c r="P1851" t="s">
        <v>72</v>
      </c>
      <c r="Q1851" t="s">
        <v>54</v>
      </c>
      <c r="R1851">
        <v>100994845</v>
      </c>
      <c r="S1851" t="s">
        <v>86</v>
      </c>
      <c r="T1851" t="s">
        <v>56</v>
      </c>
      <c r="U1851" t="s">
        <v>57</v>
      </c>
      <c r="V1851">
        <v>10986.56</v>
      </c>
      <c r="W1851">
        <v>21910.71</v>
      </c>
      <c r="X1851">
        <v>20009.400000000001</v>
      </c>
      <c r="Y1851">
        <v>1</v>
      </c>
      <c r="Z1851">
        <v>1</v>
      </c>
      <c r="AA1851" s="1">
        <v>42835</v>
      </c>
      <c r="AB1851">
        <v>27000</v>
      </c>
      <c r="AC1851" t="s">
        <v>56</v>
      </c>
      <c r="AD1851" t="s">
        <v>236</v>
      </c>
    </row>
    <row r="1852" spans="1:30" x14ac:dyDescent="0.3">
      <c r="A1852">
        <v>120573</v>
      </c>
      <c r="B1852">
        <v>1</v>
      </c>
      <c r="C1852" t="s">
        <v>820</v>
      </c>
      <c r="D1852" t="s">
        <v>831</v>
      </c>
      <c r="E1852">
        <v>21945469</v>
      </c>
      <c r="F1852">
        <v>7120818725</v>
      </c>
      <c r="G1852" t="s">
        <v>46</v>
      </c>
      <c r="H1852" t="s">
        <v>47</v>
      </c>
      <c r="I1852" t="s">
        <v>48</v>
      </c>
      <c r="J1852">
        <v>7032</v>
      </c>
      <c r="K1852" t="s">
        <v>49</v>
      </c>
      <c r="L1852">
        <v>1928761</v>
      </c>
      <c r="M1852" t="s">
        <v>231</v>
      </c>
      <c r="N1852" t="s">
        <v>232</v>
      </c>
      <c r="O1852" t="s">
        <v>99</v>
      </c>
      <c r="P1852" t="s">
        <v>100</v>
      </c>
      <c r="Q1852" t="s">
        <v>54</v>
      </c>
      <c r="R1852">
        <v>100223303</v>
      </c>
      <c r="S1852" t="s">
        <v>64</v>
      </c>
      <c r="T1852" t="s">
        <v>56</v>
      </c>
      <c r="U1852" t="s">
        <v>57</v>
      </c>
      <c r="V1852">
        <v>8741.5499999999993</v>
      </c>
      <c r="W1852">
        <v>20949.54</v>
      </c>
      <c r="X1852">
        <v>19086.96</v>
      </c>
      <c r="Y1852">
        <v>1</v>
      </c>
      <c r="Z1852">
        <v>1</v>
      </c>
      <c r="AA1852" s="1">
        <v>42835</v>
      </c>
      <c r="AB1852">
        <v>27000</v>
      </c>
      <c r="AC1852" t="s">
        <v>56</v>
      </c>
      <c r="AD1852" t="s">
        <v>233</v>
      </c>
    </row>
    <row r="1853" spans="1:30" x14ac:dyDescent="0.3">
      <c r="A1853">
        <v>120574</v>
      </c>
      <c r="B1853">
        <v>1</v>
      </c>
      <c r="C1853" t="s">
        <v>820</v>
      </c>
      <c r="D1853" t="s">
        <v>831</v>
      </c>
      <c r="E1853">
        <v>21945470</v>
      </c>
      <c r="F1853">
        <v>7120818726</v>
      </c>
      <c r="G1853" t="s">
        <v>46</v>
      </c>
      <c r="H1853" t="s">
        <v>47</v>
      </c>
      <c r="I1853" t="s">
        <v>48</v>
      </c>
      <c r="J1853">
        <v>7032</v>
      </c>
      <c r="K1853" t="s">
        <v>49</v>
      </c>
      <c r="L1853">
        <v>4205647</v>
      </c>
      <c r="M1853" t="s">
        <v>168</v>
      </c>
      <c r="N1853" t="s">
        <v>169</v>
      </c>
      <c r="O1853" t="s">
        <v>170</v>
      </c>
      <c r="P1853" t="s">
        <v>171</v>
      </c>
      <c r="Q1853" t="s">
        <v>54</v>
      </c>
      <c r="R1853">
        <v>101047835</v>
      </c>
      <c r="S1853" t="s">
        <v>172</v>
      </c>
      <c r="T1853" t="s">
        <v>56</v>
      </c>
      <c r="U1853" t="s">
        <v>57</v>
      </c>
      <c r="V1853">
        <v>13802.09</v>
      </c>
      <c r="W1853">
        <v>20093.830000000002</v>
      </c>
      <c r="X1853">
        <v>18408.740000000002</v>
      </c>
      <c r="Y1853">
        <v>1</v>
      </c>
      <c r="Z1853">
        <v>1</v>
      </c>
      <c r="AA1853" s="1">
        <v>42835</v>
      </c>
      <c r="AB1853">
        <v>27000</v>
      </c>
      <c r="AC1853" t="s">
        <v>56</v>
      </c>
      <c r="AD1853" t="s">
        <v>173</v>
      </c>
    </row>
    <row r="1854" spans="1:30" x14ac:dyDescent="0.3">
      <c r="A1854">
        <v>120992</v>
      </c>
      <c r="B1854">
        <v>1</v>
      </c>
      <c r="C1854" t="s">
        <v>820</v>
      </c>
      <c r="D1854" t="s">
        <v>832</v>
      </c>
      <c r="E1854">
        <v>21959826</v>
      </c>
      <c r="F1854">
        <v>7120831446</v>
      </c>
      <c r="G1854" t="s">
        <v>46</v>
      </c>
      <c r="H1854" t="s">
        <v>47</v>
      </c>
      <c r="I1854" t="s">
        <v>48</v>
      </c>
      <c r="J1854">
        <v>7032</v>
      </c>
      <c r="K1854" t="s">
        <v>49</v>
      </c>
      <c r="L1854">
        <v>3855615</v>
      </c>
      <c r="M1854" t="s">
        <v>189</v>
      </c>
      <c r="N1854" t="s">
        <v>190</v>
      </c>
      <c r="O1854" t="s">
        <v>191</v>
      </c>
      <c r="P1854" t="s">
        <v>192</v>
      </c>
      <c r="Q1854" t="s">
        <v>54</v>
      </c>
      <c r="R1854">
        <v>101030531</v>
      </c>
      <c r="S1854" t="s">
        <v>193</v>
      </c>
      <c r="T1854" t="s">
        <v>56</v>
      </c>
      <c r="U1854" t="s">
        <v>57</v>
      </c>
      <c r="V1854">
        <v>2887.45</v>
      </c>
      <c r="W1854">
        <v>23772.09</v>
      </c>
      <c r="X1854">
        <v>21762.21</v>
      </c>
      <c r="Y1854">
        <v>1</v>
      </c>
      <c r="Z1854">
        <v>1</v>
      </c>
      <c r="AA1854" s="1">
        <v>42836</v>
      </c>
      <c r="AB1854">
        <v>27000</v>
      </c>
      <c r="AC1854" t="s">
        <v>56</v>
      </c>
      <c r="AD1854" t="s">
        <v>194</v>
      </c>
    </row>
    <row r="1855" spans="1:30" x14ac:dyDescent="0.3">
      <c r="A1855">
        <v>120836</v>
      </c>
      <c r="B1855">
        <v>1</v>
      </c>
      <c r="C1855" t="s">
        <v>820</v>
      </c>
      <c r="D1855" t="s">
        <v>832</v>
      </c>
      <c r="E1855">
        <v>21957945</v>
      </c>
      <c r="F1855">
        <v>7120793833</v>
      </c>
      <c r="G1855" t="s">
        <v>46</v>
      </c>
      <c r="H1855" t="s">
        <v>47</v>
      </c>
      <c r="I1855" t="s">
        <v>48</v>
      </c>
      <c r="J1855">
        <v>7032</v>
      </c>
      <c r="K1855" t="s">
        <v>49</v>
      </c>
      <c r="L1855">
        <v>4119717</v>
      </c>
      <c r="M1855" t="s">
        <v>309</v>
      </c>
      <c r="N1855" t="s">
        <v>310</v>
      </c>
      <c r="O1855" t="s">
        <v>311</v>
      </c>
      <c r="P1855" t="s">
        <v>312</v>
      </c>
      <c r="Q1855" t="s">
        <v>54</v>
      </c>
      <c r="R1855">
        <v>100223303</v>
      </c>
      <c r="S1855" t="s">
        <v>64</v>
      </c>
      <c r="T1855" t="s">
        <v>56</v>
      </c>
      <c r="U1855" t="s">
        <v>57</v>
      </c>
      <c r="V1855">
        <v>4866.1400000000003</v>
      </c>
      <c r="W1855">
        <v>23470.31</v>
      </c>
      <c r="X1855">
        <v>21541.15</v>
      </c>
      <c r="Y1855">
        <v>1</v>
      </c>
      <c r="Z1855">
        <v>1</v>
      </c>
      <c r="AA1855" s="1">
        <v>42836</v>
      </c>
      <c r="AB1855">
        <v>27000</v>
      </c>
      <c r="AC1855" t="s">
        <v>56</v>
      </c>
      <c r="AD1855" t="s">
        <v>313</v>
      </c>
    </row>
    <row r="1856" spans="1:30" x14ac:dyDescent="0.3">
      <c r="A1856">
        <v>121042</v>
      </c>
      <c r="B1856">
        <v>1</v>
      </c>
      <c r="C1856" t="s">
        <v>820</v>
      </c>
      <c r="D1856" t="s">
        <v>832</v>
      </c>
      <c r="E1856">
        <v>21957947</v>
      </c>
      <c r="F1856">
        <v>7120849100</v>
      </c>
      <c r="G1856" t="s">
        <v>46</v>
      </c>
      <c r="H1856" t="s">
        <v>47</v>
      </c>
      <c r="I1856" t="s">
        <v>48</v>
      </c>
      <c r="J1856">
        <v>7032</v>
      </c>
      <c r="K1856" t="s">
        <v>49</v>
      </c>
      <c r="L1856">
        <v>3537341</v>
      </c>
      <c r="M1856" t="s">
        <v>320</v>
      </c>
      <c r="N1856" t="s">
        <v>133</v>
      </c>
      <c r="O1856" t="s">
        <v>84</v>
      </c>
      <c r="P1856" t="s">
        <v>85</v>
      </c>
      <c r="Q1856" t="s">
        <v>54</v>
      </c>
      <c r="R1856">
        <v>100223303</v>
      </c>
      <c r="S1856" t="s">
        <v>64</v>
      </c>
      <c r="T1856" t="s">
        <v>56</v>
      </c>
      <c r="U1856" t="s">
        <v>57</v>
      </c>
      <c r="V1856">
        <v>11778.31</v>
      </c>
      <c r="W1856">
        <v>23014.82</v>
      </c>
      <c r="X1856">
        <v>21215.47</v>
      </c>
      <c r="Y1856">
        <v>1</v>
      </c>
      <c r="Z1856">
        <v>1</v>
      </c>
      <c r="AA1856" s="1">
        <v>42836</v>
      </c>
      <c r="AB1856">
        <v>27000</v>
      </c>
      <c r="AC1856" t="s">
        <v>56</v>
      </c>
      <c r="AD1856" t="s">
        <v>134</v>
      </c>
    </row>
    <row r="1857" spans="1:30" x14ac:dyDescent="0.3">
      <c r="A1857">
        <v>120849</v>
      </c>
      <c r="B1857">
        <v>1</v>
      </c>
      <c r="C1857" t="s">
        <v>820</v>
      </c>
      <c r="D1857" t="s">
        <v>832</v>
      </c>
      <c r="E1857">
        <v>21957940</v>
      </c>
      <c r="F1857">
        <v>7120805974</v>
      </c>
      <c r="G1857" t="s">
        <v>46</v>
      </c>
      <c r="H1857" t="s">
        <v>47</v>
      </c>
      <c r="I1857" t="s">
        <v>48</v>
      </c>
      <c r="J1857">
        <v>7032</v>
      </c>
      <c r="K1857" t="s">
        <v>49</v>
      </c>
      <c r="L1857">
        <v>1933857</v>
      </c>
      <c r="M1857" t="s">
        <v>82</v>
      </c>
      <c r="N1857" t="s">
        <v>83</v>
      </c>
      <c r="O1857" t="s">
        <v>84</v>
      </c>
      <c r="P1857" t="s">
        <v>85</v>
      </c>
      <c r="Q1857" t="s">
        <v>54</v>
      </c>
      <c r="R1857">
        <v>100994845</v>
      </c>
      <c r="S1857" t="s">
        <v>86</v>
      </c>
      <c r="T1857" t="s">
        <v>56</v>
      </c>
      <c r="U1857" t="s">
        <v>57</v>
      </c>
      <c r="V1857">
        <v>10806.45</v>
      </c>
      <c r="W1857">
        <v>22577.759999999998</v>
      </c>
      <c r="X1857">
        <v>20626.2</v>
      </c>
      <c r="Y1857">
        <v>1</v>
      </c>
      <c r="Z1857">
        <v>1</v>
      </c>
      <c r="AA1857" s="1">
        <v>42836</v>
      </c>
      <c r="AB1857">
        <v>27000</v>
      </c>
      <c r="AC1857" t="s">
        <v>56</v>
      </c>
      <c r="AD1857" t="s">
        <v>87</v>
      </c>
    </row>
    <row r="1858" spans="1:30" x14ac:dyDescent="0.3">
      <c r="A1858">
        <v>120835</v>
      </c>
      <c r="B1858">
        <v>1</v>
      </c>
      <c r="C1858" t="s">
        <v>820</v>
      </c>
      <c r="D1858" t="s">
        <v>832</v>
      </c>
      <c r="E1858">
        <v>21957943</v>
      </c>
      <c r="F1858">
        <v>7120793832</v>
      </c>
      <c r="G1858" t="s">
        <v>46</v>
      </c>
      <c r="H1858" t="s">
        <v>47</v>
      </c>
      <c r="I1858" t="s">
        <v>48</v>
      </c>
      <c r="J1858">
        <v>7032</v>
      </c>
      <c r="K1858" t="s">
        <v>49</v>
      </c>
      <c r="L1858">
        <v>1363663</v>
      </c>
      <c r="M1858" t="s">
        <v>358</v>
      </c>
      <c r="N1858" t="s">
        <v>359</v>
      </c>
      <c r="O1858" t="s">
        <v>207</v>
      </c>
      <c r="P1858" t="s">
        <v>208</v>
      </c>
      <c r="Q1858" t="s">
        <v>54</v>
      </c>
      <c r="R1858">
        <v>100223303</v>
      </c>
      <c r="S1858" t="s">
        <v>64</v>
      </c>
      <c r="T1858" t="s">
        <v>56</v>
      </c>
      <c r="U1858" t="s">
        <v>57</v>
      </c>
      <c r="V1858">
        <v>4785.8500000000004</v>
      </c>
      <c r="W1858">
        <v>22526.97</v>
      </c>
      <c r="X1858">
        <v>20632.439999999999</v>
      </c>
      <c r="Y1858">
        <v>1</v>
      </c>
      <c r="Z1858">
        <v>1</v>
      </c>
      <c r="AA1858" s="1">
        <v>42836</v>
      </c>
      <c r="AB1858">
        <v>27000</v>
      </c>
      <c r="AC1858" t="s">
        <v>56</v>
      </c>
      <c r="AD1858" t="s">
        <v>360</v>
      </c>
    </row>
    <row r="1859" spans="1:30" x14ac:dyDescent="0.3">
      <c r="A1859">
        <v>120834</v>
      </c>
      <c r="B1859">
        <v>1</v>
      </c>
      <c r="C1859" t="s">
        <v>820</v>
      </c>
      <c r="D1859" t="s">
        <v>832</v>
      </c>
      <c r="E1859">
        <v>21957942</v>
      </c>
      <c r="F1859">
        <v>7120793831</v>
      </c>
      <c r="G1859" t="s">
        <v>46</v>
      </c>
      <c r="H1859" t="s">
        <v>47</v>
      </c>
      <c r="I1859" t="s">
        <v>48</v>
      </c>
      <c r="J1859">
        <v>7032</v>
      </c>
      <c r="K1859" t="s">
        <v>49</v>
      </c>
      <c r="L1859">
        <v>916295</v>
      </c>
      <c r="M1859" t="s">
        <v>293</v>
      </c>
      <c r="N1859" t="s">
        <v>294</v>
      </c>
      <c r="O1859" t="s">
        <v>263</v>
      </c>
      <c r="P1859" t="s">
        <v>264</v>
      </c>
      <c r="Q1859" t="s">
        <v>54</v>
      </c>
      <c r="R1859">
        <v>100422206</v>
      </c>
      <c r="S1859" t="s">
        <v>615</v>
      </c>
      <c r="T1859" t="s">
        <v>56</v>
      </c>
      <c r="U1859" t="s">
        <v>57</v>
      </c>
      <c r="V1859">
        <v>3668.14</v>
      </c>
      <c r="W1859">
        <v>22481.94</v>
      </c>
      <c r="X1859">
        <v>20638.95</v>
      </c>
      <c r="Y1859">
        <v>1</v>
      </c>
      <c r="Z1859">
        <v>1</v>
      </c>
      <c r="AA1859" s="1">
        <v>42836</v>
      </c>
      <c r="AB1859">
        <v>27000</v>
      </c>
      <c r="AC1859" t="s">
        <v>56</v>
      </c>
      <c r="AD1859" t="s">
        <v>700</v>
      </c>
    </row>
    <row r="1860" spans="1:30" x14ac:dyDescent="0.3">
      <c r="A1860">
        <v>121043</v>
      </c>
      <c r="B1860">
        <v>1</v>
      </c>
      <c r="C1860" t="s">
        <v>820</v>
      </c>
      <c r="D1860" t="s">
        <v>832</v>
      </c>
      <c r="E1860">
        <v>21957948</v>
      </c>
      <c r="F1860">
        <v>7120849101</v>
      </c>
      <c r="G1860" t="s">
        <v>46</v>
      </c>
      <c r="H1860" t="s">
        <v>47</v>
      </c>
      <c r="I1860" t="s">
        <v>48</v>
      </c>
      <c r="J1860">
        <v>7032</v>
      </c>
      <c r="K1860" t="s">
        <v>49</v>
      </c>
      <c r="L1860">
        <v>3855615</v>
      </c>
      <c r="M1860" t="s">
        <v>189</v>
      </c>
      <c r="N1860" t="s">
        <v>190</v>
      </c>
      <c r="O1860" t="s">
        <v>191</v>
      </c>
      <c r="P1860" t="s">
        <v>192</v>
      </c>
      <c r="Q1860" t="s">
        <v>54</v>
      </c>
      <c r="R1860">
        <v>101030531</v>
      </c>
      <c r="S1860" t="s">
        <v>193</v>
      </c>
      <c r="T1860" t="s">
        <v>56</v>
      </c>
      <c r="U1860" t="s">
        <v>57</v>
      </c>
      <c r="V1860">
        <v>2887.45</v>
      </c>
      <c r="W1860">
        <v>21934.799999999999</v>
      </c>
      <c r="X1860">
        <v>20012.95</v>
      </c>
      <c r="Y1860">
        <v>1</v>
      </c>
      <c r="Z1860">
        <v>1</v>
      </c>
      <c r="AA1860" s="1">
        <v>42836</v>
      </c>
      <c r="AB1860">
        <v>27000</v>
      </c>
      <c r="AC1860" t="s">
        <v>56</v>
      </c>
      <c r="AD1860" t="s">
        <v>194</v>
      </c>
    </row>
    <row r="1861" spans="1:30" x14ac:dyDescent="0.3">
      <c r="A1861">
        <v>121741</v>
      </c>
      <c r="B1861">
        <v>1</v>
      </c>
      <c r="C1861" t="s">
        <v>820</v>
      </c>
      <c r="D1861" t="s">
        <v>833</v>
      </c>
      <c r="E1861">
        <v>21970868</v>
      </c>
      <c r="F1861">
        <v>7120885007</v>
      </c>
      <c r="G1861" t="s">
        <v>46</v>
      </c>
      <c r="H1861" t="s">
        <v>47</v>
      </c>
      <c r="I1861" t="s">
        <v>48</v>
      </c>
      <c r="J1861">
        <v>7032</v>
      </c>
      <c r="K1861" t="s">
        <v>49</v>
      </c>
      <c r="L1861">
        <v>940117</v>
      </c>
      <c r="M1861" t="s">
        <v>69</v>
      </c>
      <c r="N1861" t="s">
        <v>70</v>
      </c>
      <c r="O1861" t="s">
        <v>71</v>
      </c>
      <c r="P1861" t="s">
        <v>72</v>
      </c>
      <c r="Q1861" t="s">
        <v>54</v>
      </c>
      <c r="R1861">
        <v>100994845</v>
      </c>
      <c r="S1861" t="s">
        <v>86</v>
      </c>
      <c r="T1861" t="s">
        <v>56</v>
      </c>
      <c r="U1861" t="s">
        <v>57</v>
      </c>
      <c r="V1861">
        <v>10986.56</v>
      </c>
      <c r="W1861">
        <v>25450.880000000001</v>
      </c>
      <c r="X1861">
        <v>23901.7</v>
      </c>
      <c r="Y1861">
        <v>1</v>
      </c>
      <c r="Z1861">
        <v>1</v>
      </c>
      <c r="AA1861" s="1">
        <v>42837</v>
      </c>
      <c r="AB1861">
        <v>27000</v>
      </c>
      <c r="AC1861" t="s">
        <v>56</v>
      </c>
      <c r="AD1861" t="s">
        <v>236</v>
      </c>
    </row>
    <row r="1862" spans="1:30" x14ac:dyDescent="0.3">
      <c r="A1862">
        <v>121633</v>
      </c>
      <c r="B1862">
        <v>1</v>
      </c>
      <c r="C1862" t="s">
        <v>820</v>
      </c>
      <c r="D1862" t="s">
        <v>833</v>
      </c>
      <c r="E1862">
        <v>21970862</v>
      </c>
      <c r="F1862">
        <v>7120882229</v>
      </c>
      <c r="G1862" t="s">
        <v>46</v>
      </c>
      <c r="H1862" t="s">
        <v>47</v>
      </c>
      <c r="I1862" t="s">
        <v>48</v>
      </c>
      <c r="J1862">
        <v>7032</v>
      </c>
      <c r="K1862" t="s">
        <v>49</v>
      </c>
      <c r="L1862">
        <v>4119717</v>
      </c>
      <c r="M1862" t="s">
        <v>309</v>
      </c>
      <c r="N1862" t="s">
        <v>310</v>
      </c>
      <c r="O1862" t="s">
        <v>311</v>
      </c>
      <c r="P1862" t="s">
        <v>312</v>
      </c>
      <c r="Q1862" t="s">
        <v>54</v>
      </c>
      <c r="R1862">
        <v>100223303</v>
      </c>
      <c r="S1862" t="s">
        <v>64</v>
      </c>
      <c r="T1862" t="s">
        <v>56</v>
      </c>
      <c r="U1862" t="s">
        <v>57</v>
      </c>
      <c r="V1862">
        <v>4866.1400000000003</v>
      </c>
      <c r="W1862">
        <v>23423.99</v>
      </c>
      <c r="X1862">
        <v>21552.080000000002</v>
      </c>
      <c r="Y1862">
        <v>1</v>
      </c>
      <c r="Z1862">
        <v>1</v>
      </c>
      <c r="AA1862" s="1">
        <v>42837</v>
      </c>
      <c r="AB1862">
        <v>27000</v>
      </c>
      <c r="AC1862" t="s">
        <v>56</v>
      </c>
      <c r="AD1862" t="s">
        <v>313</v>
      </c>
    </row>
    <row r="1863" spans="1:30" x14ac:dyDescent="0.3">
      <c r="A1863">
        <v>121632</v>
      </c>
      <c r="B1863">
        <v>1</v>
      </c>
      <c r="C1863" t="s">
        <v>820</v>
      </c>
      <c r="D1863" t="s">
        <v>833</v>
      </c>
      <c r="E1863">
        <v>21970861</v>
      </c>
      <c r="F1863">
        <v>7120882228</v>
      </c>
      <c r="G1863" t="s">
        <v>46</v>
      </c>
      <c r="H1863" t="s">
        <v>47</v>
      </c>
      <c r="I1863" t="s">
        <v>48</v>
      </c>
      <c r="J1863">
        <v>7032</v>
      </c>
      <c r="K1863" t="s">
        <v>49</v>
      </c>
      <c r="L1863">
        <v>942806</v>
      </c>
      <c r="M1863" t="s">
        <v>90</v>
      </c>
      <c r="N1863" t="s">
        <v>91</v>
      </c>
      <c r="O1863" t="s">
        <v>92</v>
      </c>
      <c r="P1863" t="s">
        <v>93</v>
      </c>
      <c r="Q1863" t="s">
        <v>54</v>
      </c>
      <c r="R1863">
        <v>100994845</v>
      </c>
      <c r="S1863" t="s">
        <v>86</v>
      </c>
      <c r="T1863" t="s">
        <v>56</v>
      </c>
      <c r="U1863" t="s">
        <v>57</v>
      </c>
      <c r="V1863">
        <v>9905.91</v>
      </c>
      <c r="W1863">
        <v>22755.83</v>
      </c>
      <c r="X1863">
        <v>20875.080000000002</v>
      </c>
      <c r="Y1863">
        <v>1</v>
      </c>
      <c r="Z1863">
        <v>1</v>
      </c>
      <c r="AA1863" s="1">
        <v>42837</v>
      </c>
      <c r="AB1863">
        <v>27000</v>
      </c>
      <c r="AC1863" t="s">
        <v>56</v>
      </c>
      <c r="AD1863" t="s">
        <v>94</v>
      </c>
    </row>
    <row r="1864" spans="1:30" x14ac:dyDescent="0.3">
      <c r="A1864">
        <v>121631</v>
      </c>
      <c r="B1864">
        <v>1</v>
      </c>
      <c r="C1864" t="s">
        <v>820</v>
      </c>
      <c r="D1864" t="s">
        <v>833</v>
      </c>
      <c r="E1864">
        <v>21970860</v>
      </c>
      <c r="F1864">
        <v>7120882227</v>
      </c>
      <c r="G1864" t="s">
        <v>46</v>
      </c>
      <c r="H1864" t="s">
        <v>47</v>
      </c>
      <c r="I1864" t="s">
        <v>48</v>
      </c>
      <c r="J1864">
        <v>7032</v>
      </c>
      <c r="K1864" t="s">
        <v>49</v>
      </c>
      <c r="L1864">
        <v>931925</v>
      </c>
      <c r="M1864" t="s">
        <v>239</v>
      </c>
      <c r="N1864" t="s">
        <v>240</v>
      </c>
      <c r="O1864" t="s">
        <v>241</v>
      </c>
      <c r="P1864" t="s">
        <v>242</v>
      </c>
      <c r="Q1864" t="s">
        <v>54</v>
      </c>
      <c r="R1864">
        <v>100422206</v>
      </c>
      <c r="S1864" t="s">
        <v>615</v>
      </c>
      <c r="T1864" t="s">
        <v>56</v>
      </c>
      <c r="U1864" t="s">
        <v>57</v>
      </c>
      <c r="V1864">
        <v>3042.61</v>
      </c>
      <c r="W1864">
        <v>22591.98</v>
      </c>
      <c r="X1864">
        <v>20719.71</v>
      </c>
      <c r="Y1864">
        <v>1</v>
      </c>
      <c r="Z1864">
        <v>1</v>
      </c>
      <c r="AA1864" s="1">
        <v>42837</v>
      </c>
      <c r="AB1864">
        <v>27000</v>
      </c>
      <c r="AC1864" t="s">
        <v>56</v>
      </c>
      <c r="AD1864" t="s">
        <v>686</v>
      </c>
    </row>
    <row r="1865" spans="1:30" x14ac:dyDescent="0.3">
      <c r="A1865">
        <v>121584</v>
      </c>
      <c r="B1865">
        <v>1</v>
      </c>
      <c r="C1865" t="s">
        <v>820</v>
      </c>
      <c r="D1865" t="s">
        <v>833</v>
      </c>
      <c r="E1865">
        <v>21970851</v>
      </c>
      <c r="F1865">
        <v>7120852066</v>
      </c>
      <c r="G1865" t="s">
        <v>46</v>
      </c>
      <c r="H1865" t="s">
        <v>47</v>
      </c>
      <c r="I1865" t="s">
        <v>48</v>
      </c>
      <c r="J1865">
        <v>7032</v>
      </c>
      <c r="K1865" t="s">
        <v>49</v>
      </c>
      <c r="L1865">
        <v>1301428</v>
      </c>
      <c r="M1865" t="s">
        <v>395</v>
      </c>
      <c r="N1865" t="s">
        <v>396</v>
      </c>
      <c r="O1865" t="s">
        <v>99</v>
      </c>
      <c r="P1865" t="s">
        <v>100</v>
      </c>
      <c r="Q1865" t="s">
        <v>54</v>
      </c>
      <c r="R1865">
        <v>100894891</v>
      </c>
      <c r="S1865" t="s">
        <v>116</v>
      </c>
      <c r="T1865" t="s">
        <v>56</v>
      </c>
      <c r="U1865" t="s">
        <v>57</v>
      </c>
      <c r="V1865">
        <v>7674.38</v>
      </c>
      <c r="W1865">
        <v>22038.37</v>
      </c>
      <c r="X1865">
        <v>20170.740000000002</v>
      </c>
      <c r="Y1865">
        <v>1</v>
      </c>
      <c r="Z1865">
        <v>1</v>
      </c>
      <c r="AA1865" s="1">
        <v>42837</v>
      </c>
      <c r="AB1865">
        <v>27000</v>
      </c>
      <c r="AC1865" t="s">
        <v>56</v>
      </c>
      <c r="AD1865" t="s">
        <v>532</v>
      </c>
    </row>
    <row r="1866" spans="1:30" x14ac:dyDescent="0.3">
      <c r="A1866">
        <v>121723</v>
      </c>
      <c r="B1866">
        <v>1</v>
      </c>
      <c r="C1866" t="s">
        <v>820</v>
      </c>
      <c r="D1866" t="s">
        <v>833</v>
      </c>
      <c r="E1866">
        <v>21971889</v>
      </c>
      <c r="F1866">
        <v>7120884578</v>
      </c>
      <c r="G1866" t="s">
        <v>46</v>
      </c>
      <c r="H1866" t="s">
        <v>47</v>
      </c>
      <c r="I1866" t="s">
        <v>48</v>
      </c>
      <c r="J1866">
        <v>7032</v>
      </c>
      <c r="K1866" t="s">
        <v>49</v>
      </c>
      <c r="L1866">
        <v>5341456</v>
      </c>
      <c r="M1866" t="s">
        <v>834</v>
      </c>
      <c r="N1866" t="s">
        <v>835</v>
      </c>
      <c r="O1866" t="s">
        <v>178</v>
      </c>
      <c r="P1866" t="s">
        <v>179</v>
      </c>
      <c r="Q1866" t="s">
        <v>54</v>
      </c>
      <c r="R1866">
        <v>100214689</v>
      </c>
      <c r="S1866" t="s">
        <v>155</v>
      </c>
      <c r="T1866" t="s">
        <v>56</v>
      </c>
      <c r="U1866" t="s">
        <v>57</v>
      </c>
      <c r="V1866">
        <v>8284.9500000000007</v>
      </c>
      <c r="W1866">
        <v>19978.509999999998</v>
      </c>
      <c r="X1866">
        <v>18272.32</v>
      </c>
      <c r="Y1866">
        <v>1</v>
      </c>
      <c r="Z1866">
        <v>1</v>
      </c>
      <c r="AA1866" s="1">
        <v>42837</v>
      </c>
      <c r="AB1866">
        <v>27000</v>
      </c>
      <c r="AC1866" t="s">
        <v>56</v>
      </c>
      <c r="AD1866" t="s">
        <v>836</v>
      </c>
    </row>
    <row r="1867" spans="1:30" x14ac:dyDescent="0.3">
      <c r="A1867">
        <v>122798</v>
      </c>
      <c r="B1867">
        <v>1</v>
      </c>
      <c r="C1867" t="s">
        <v>820</v>
      </c>
      <c r="D1867" t="s">
        <v>839</v>
      </c>
      <c r="E1867">
        <v>21982523</v>
      </c>
      <c r="F1867">
        <v>7120920090</v>
      </c>
      <c r="G1867" t="s">
        <v>46</v>
      </c>
      <c r="H1867" t="s">
        <v>47</v>
      </c>
      <c r="I1867" t="s">
        <v>48</v>
      </c>
      <c r="J1867">
        <v>7032</v>
      </c>
      <c r="K1867" t="s">
        <v>49</v>
      </c>
      <c r="L1867">
        <v>659338</v>
      </c>
      <c r="M1867" t="s">
        <v>50</v>
      </c>
      <c r="N1867" t="s">
        <v>51</v>
      </c>
      <c r="O1867" t="s">
        <v>52</v>
      </c>
      <c r="P1867" t="s">
        <v>53</v>
      </c>
      <c r="Q1867" t="s">
        <v>54</v>
      </c>
      <c r="R1867">
        <v>100223303</v>
      </c>
      <c r="S1867" t="s">
        <v>64</v>
      </c>
      <c r="T1867" t="s">
        <v>56</v>
      </c>
      <c r="U1867" t="s">
        <v>57</v>
      </c>
      <c r="V1867">
        <v>1360.42</v>
      </c>
      <c r="W1867">
        <v>23100.99</v>
      </c>
      <c r="X1867">
        <v>21582.959999999999</v>
      </c>
      <c r="Y1867">
        <v>1</v>
      </c>
      <c r="Z1867">
        <v>1</v>
      </c>
      <c r="AA1867" s="1">
        <v>42838</v>
      </c>
      <c r="AB1867">
        <v>27000</v>
      </c>
      <c r="AC1867" t="s">
        <v>56</v>
      </c>
      <c r="AD1867" t="s">
        <v>423</v>
      </c>
    </row>
    <row r="1868" spans="1:30" x14ac:dyDescent="0.3">
      <c r="A1868">
        <v>123052</v>
      </c>
      <c r="B1868">
        <v>1</v>
      </c>
      <c r="C1868" t="s">
        <v>820</v>
      </c>
      <c r="D1868" t="s">
        <v>839</v>
      </c>
      <c r="E1868">
        <v>21982526</v>
      </c>
      <c r="F1868">
        <v>7120920862</v>
      </c>
      <c r="G1868" t="s">
        <v>46</v>
      </c>
      <c r="H1868" t="s">
        <v>47</v>
      </c>
      <c r="I1868" t="s">
        <v>48</v>
      </c>
      <c r="J1868">
        <v>7032</v>
      </c>
      <c r="K1868" t="s">
        <v>49</v>
      </c>
      <c r="L1868">
        <v>659338</v>
      </c>
      <c r="M1868" t="s">
        <v>50</v>
      </c>
      <c r="N1868" t="s">
        <v>51</v>
      </c>
      <c r="O1868" t="s">
        <v>52</v>
      </c>
      <c r="P1868" t="s">
        <v>53</v>
      </c>
      <c r="Q1868" t="s">
        <v>54</v>
      </c>
      <c r="R1868">
        <v>101093720</v>
      </c>
      <c r="S1868" t="s">
        <v>55</v>
      </c>
      <c r="T1868" t="s">
        <v>56</v>
      </c>
      <c r="U1868" t="s">
        <v>57</v>
      </c>
      <c r="V1868">
        <v>1683.12</v>
      </c>
      <c r="W1868">
        <v>22918.799999999999</v>
      </c>
      <c r="X1868">
        <v>21134.400000000001</v>
      </c>
      <c r="Y1868">
        <v>1</v>
      </c>
      <c r="Z1868">
        <v>1</v>
      </c>
      <c r="AA1868" s="1">
        <v>42838</v>
      </c>
      <c r="AB1868">
        <v>27000</v>
      </c>
      <c r="AC1868" t="s">
        <v>56</v>
      </c>
      <c r="AD1868" t="s">
        <v>220</v>
      </c>
    </row>
    <row r="1869" spans="1:30" x14ac:dyDescent="0.3">
      <c r="A1869">
        <v>122427</v>
      </c>
      <c r="B1869">
        <v>1</v>
      </c>
      <c r="C1869" t="s">
        <v>820</v>
      </c>
      <c r="D1869" t="s">
        <v>839</v>
      </c>
      <c r="E1869">
        <v>21982529</v>
      </c>
      <c r="F1869">
        <v>7120854332</v>
      </c>
      <c r="G1869" t="s">
        <v>46</v>
      </c>
      <c r="H1869" t="s">
        <v>47</v>
      </c>
      <c r="I1869" t="s">
        <v>48</v>
      </c>
      <c r="J1869">
        <v>7032</v>
      </c>
      <c r="K1869" t="s">
        <v>49</v>
      </c>
      <c r="L1869">
        <v>942421</v>
      </c>
      <c r="M1869" t="s">
        <v>261</v>
      </c>
      <c r="N1869" t="s">
        <v>262</v>
      </c>
      <c r="O1869" t="s">
        <v>263</v>
      </c>
      <c r="P1869" t="s">
        <v>264</v>
      </c>
      <c r="Q1869" t="s">
        <v>54</v>
      </c>
      <c r="R1869">
        <v>100422206</v>
      </c>
      <c r="S1869" t="s">
        <v>615</v>
      </c>
      <c r="T1869" t="s">
        <v>56</v>
      </c>
      <c r="U1869" t="s">
        <v>57</v>
      </c>
      <c r="V1869">
        <v>3221.59</v>
      </c>
      <c r="W1869">
        <v>21004.82</v>
      </c>
      <c r="X1869">
        <v>19278.3</v>
      </c>
      <c r="Y1869">
        <v>1</v>
      </c>
      <c r="Z1869">
        <v>1</v>
      </c>
      <c r="AA1869" s="1">
        <v>42838</v>
      </c>
      <c r="AB1869">
        <v>27000</v>
      </c>
      <c r="AC1869" t="s">
        <v>56</v>
      </c>
      <c r="AD1869" t="s">
        <v>695</v>
      </c>
    </row>
    <row r="1870" spans="1:30" x14ac:dyDescent="0.3">
      <c r="A1870">
        <v>122426</v>
      </c>
      <c r="B1870">
        <v>1</v>
      </c>
      <c r="C1870" t="s">
        <v>820</v>
      </c>
      <c r="D1870" t="s">
        <v>839</v>
      </c>
      <c r="E1870">
        <v>21982528</v>
      </c>
      <c r="F1870">
        <v>7120854331</v>
      </c>
      <c r="G1870" t="s">
        <v>46</v>
      </c>
      <c r="H1870" t="s">
        <v>47</v>
      </c>
      <c r="I1870" t="s">
        <v>48</v>
      </c>
      <c r="J1870">
        <v>7032</v>
      </c>
      <c r="K1870" t="s">
        <v>49</v>
      </c>
      <c r="L1870">
        <v>5014992</v>
      </c>
      <c r="M1870" t="s">
        <v>302</v>
      </c>
      <c r="N1870" t="s">
        <v>280</v>
      </c>
      <c r="O1870" t="s">
        <v>281</v>
      </c>
      <c r="P1870" t="s">
        <v>282</v>
      </c>
      <c r="Q1870" t="s">
        <v>54</v>
      </c>
      <c r="R1870">
        <v>100214689</v>
      </c>
      <c r="S1870" t="s">
        <v>155</v>
      </c>
      <c r="T1870" t="s">
        <v>56</v>
      </c>
      <c r="U1870" t="s">
        <v>57</v>
      </c>
      <c r="V1870">
        <v>3151.88</v>
      </c>
      <c r="W1870">
        <v>20280</v>
      </c>
      <c r="X1870">
        <v>18588.8</v>
      </c>
      <c r="Y1870">
        <v>1</v>
      </c>
      <c r="Z1870">
        <v>1</v>
      </c>
      <c r="AA1870" s="1">
        <v>42838</v>
      </c>
      <c r="AB1870">
        <v>27000</v>
      </c>
      <c r="AC1870" t="s">
        <v>56</v>
      </c>
      <c r="AD1870" t="s">
        <v>303</v>
      </c>
    </row>
    <row r="1871" spans="1:30" x14ac:dyDescent="0.3">
      <c r="A1871">
        <v>122465</v>
      </c>
      <c r="B1871">
        <v>1</v>
      </c>
      <c r="C1871" t="s">
        <v>820</v>
      </c>
      <c r="D1871" t="s">
        <v>839</v>
      </c>
      <c r="E1871">
        <v>21982524</v>
      </c>
      <c r="F1871">
        <v>7120883441</v>
      </c>
      <c r="G1871" t="s">
        <v>46</v>
      </c>
      <c r="H1871" t="s">
        <v>47</v>
      </c>
      <c r="I1871" t="s">
        <v>48</v>
      </c>
      <c r="J1871">
        <v>7032</v>
      </c>
      <c r="K1871" t="s">
        <v>49</v>
      </c>
      <c r="L1871">
        <v>659338</v>
      </c>
      <c r="M1871" t="s">
        <v>50</v>
      </c>
      <c r="N1871" t="s">
        <v>51</v>
      </c>
      <c r="O1871" t="s">
        <v>52</v>
      </c>
      <c r="P1871" t="s">
        <v>53</v>
      </c>
      <c r="Q1871" t="s">
        <v>54</v>
      </c>
      <c r="R1871">
        <v>100223303</v>
      </c>
      <c r="S1871" t="s">
        <v>64</v>
      </c>
      <c r="T1871" t="s">
        <v>56</v>
      </c>
      <c r="U1871" t="s">
        <v>57</v>
      </c>
      <c r="V1871">
        <v>1360.42</v>
      </c>
      <c r="W1871">
        <v>14190.89</v>
      </c>
      <c r="X1871">
        <v>13104.72</v>
      </c>
      <c r="Y1871">
        <v>1</v>
      </c>
      <c r="Z1871">
        <v>1</v>
      </c>
      <c r="AA1871" s="1">
        <v>42838</v>
      </c>
      <c r="AB1871">
        <v>27000</v>
      </c>
      <c r="AC1871" t="s">
        <v>56</v>
      </c>
      <c r="AD1871" t="s">
        <v>423</v>
      </c>
    </row>
    <row r="1872" spans="1:30" x14ac:dyDescent="0.3">
      <c r="A1872">
        <v>123051</v>
      </c>
      <c r="B1872">
        <v>1</v>
      </c>
      <c r="C1872" t="s">
        <v>820</v>
      </c>
      <c r="D1872" t="s">
        <v>839</v>
      </c>
      <c r="E1872">
        <v>21982525</v>
      </c>
      <c r="F1872">
        <v>7120920861</v>
      </c>
      <c r="G1872" t="s">
        <v>46</v>
      </c>
      <c r="H1872" t="s">
        <v>47</v>
      </c>
      <c r="I1872" t="s">
        <v>48</v>
      </c>
      <c r="J1872">
        <v>7032</v>
      </c>
      <c r="K1872" t="s">
        <v>49</v>
      </c>
      <c r="L1872">
        <v>659338</v>
      </c>
      <c r="M1872" t="s">
        <v>50</v>
      </c>
      <c r="N1872" t="s">
        <v>51</v>
      </c>
      <c r="O1872" t="s">
        <v>52</v>
      </c>
      <c r="P1872" t="s">
        <v>53</v>
      </c>
      <c r="Q1872" t="s">
        <v>54</v>
      </c>
      <c r="R1872">
        <v>100223303</v>
      </c>
      <c r="S1872" t="s">
        <v>64</v>
      </c>
      <c r="T1872" t="s">
        <v>56</v>
      </c>
      <c r="U1872" t="s">
        <v>57</v>
      </c>
      <c r="V1872">
        <v>1360.42</v>
      </c>
      <c r="W1872">
        <v>10596.09</v>
      </c>
      <c r="X1872">
        <v>9380.56</v>
      </c>
      <c r="Y1872">
        <v>1</v>
      </c>
      <c r="Z1872">
        <v>1</v>
      </c>
      <c r="AA1872" s="1">
        <v>42838</v>
      </c>
      <c r="AB1872">
        <v>10800</v>
      </c>
      <c r="AC1872" t="s">
        <v>66</v>
      </c>
      <c r="AD1872" t="s">
        <v>423</v>
      </c>
    </row>
    <row r="1873" spans="1:30" x14ac:dyDescent="0.3">
      <c r="A1873">
        <v>123594</v>
      </c>
      <c r="B1873">
        <v>1</v>
      </c>
      <c r="C1873" t="s">
        <v>820</v>
      </c>
      <c r="D1873" t="s">
        <v>840</v>
      </c>
      <c r="E1873">
        <v>22007703</v>
      </c>
      <c r="F1873">
        <v>7120984388</v>
      </c>
      <c r="G1873" t="s">
        <v>46</v>
      </c>
      <c r="H1873" t="s">
        <v>47</v>
      </c>
      <c r="I1873" t="s">
        <v>48</v>
      </c>
      <c r="J1873">
        <v>7032</v>
      </c>
      <c r="K1873" t="s">
        <v>49</v>
      </c>
      <c r="L1873">
        <v>940117</v>
      </c>
      <c r="M1873" t="s">
        <v>69</v>
      </c>
      <c r="N1873" t="s">
        <v>70</v>
      </c>
      <c r="O1873" t="s">
        <v>71</v>
      </c>
      <c r="P1873" t="s">
        <v>72</v>
      </c>
      <c r="Q1873" t="s">
        <v>54</v>
      </c>
      <c r="R1873">
        <v>100994845</v>
      </c>
      <c r="S1873" t="s">
        <v>86</v>
      </c>
      <c r="T1873" t="s">
        <v>56</v>
      </c>
      <c r="U1873" t="s">
        <v>57</v>
      </c>
      <c r="V1873">
        <v>10986.56</v>
      </c>
      <c r="W1873">
        <v>25450.880000000001</v>
      </c>
      <c r="X1873">
        <v>23901.7</v>
      </c>
      <c r="Y1873">
        <v>1</v>
      </c>
      <c r="Z1873">
        <v>1</v>
      </c>
      <c r="AA1873" s="1">
        <v>42842</v>
      </c>
      <c r="AB1873">
        <v>27000</v>
      </c>
      <c r="AC1873" t="s">
        <v>56</v>
      </c>
      <c r="AD1873" t="s">
        <v>236</v>
      </c>
    </row>
    <row r="1874" spans="1:30" x14ac:dyDescent="0.3">
      <c r="A1874">
        <v>123174</v>
      </c>
      <c r="B1874">
        <v>1</v>
      </c>
      <c r="C1874" t="s">
        <v>820</v>
      </c>
      <c r="D1874" t="s">
        <v>840</v>
      </c>
      <c r="E1874">
        <v>22007699</v>
      </c>
      <c r="F1874">
        <v>7120887829</v>
      </c>
      <c r="G1874" t="s">
        <v>46</v>
      </c>
      <c r="H1874" t="s">
        <v>47</v>
      </c>
      <c r="I1874" t="s">
        <v>48</v>
      </c>
      <c r="J1874">
        <v>7032</v>
      </c>
      <c r="K1874" t="s">
        <v>49</v>
      </c>
      <c r="L1874">
        <v>1489016</v>
      </c>
      <c r="M1874" t="s">
        <v>332</v>
      </c>
      <c r="N1874" t="s">
        <v>333</v>
      </c>
      <c r="O1874" t="s">
        <v>99</v>
      </c>
      <c r="P1874" t="s">
        <v>100</v>
      </c>
      <c r="Q1874" t="s">
        <v>54</v>
      </c>
      <c r="R1874">
        <v>100214689</v>
      </c>
      <c r="S1874" t="s">
        <v>155</v>
      </c>
      <c r="T1874" t="s">
        <v>56</v>
      </c>
      <c r="U1874" t="s">
        <v>57</v>
      </c>
      <c r="V1874">
        <v>9005.3799999999992</v>
      </c>
      <c r="W1874">
        <v>23162.87</v>
      </c>
      <c r="X1874">
        <v>21224.38</v>
      </c>
      <c r="Y1874">
        <v>1</v>
      </c>
      <c r="Z1874">
        <v>1</v>
      </c>
      <c r="AA1874" s="1">
        <v>42842</v>
      </c>
      <c r="AB1874">
        <v>27000</v>
      </c>
      <c r="AC1874" t="s">
        <v>56</v>
      </c>
      <c r="AD1874" t="s">
        <v>334</v>
      </c>
    </row>
    <row r="1875" spans="1:30" x14ac:dyDescent="0.3">
      <c r="A1875">
        <v>123263</v>
      </c>
      <c r="B1875">
        <v>1</v>
      </c>
      <c r="C1875" t="s">
        <v>820</v>
      </c>
      <c r="D1875" t="s">
        <v>840</v>
      </c>
      <c r="E1875">
        <v>22007675</v>
      </c>
      <c r="F1875">
        <v>7120924548</v>
      </c>
      <c r="G1875" t="s">
        <v>46</v>
      </c>
      <c r="H1875" t="s">
        <v>47</v>
      </c>
      <c r="I1875" t="s">
        <v>48</v>
      </c>
      <c r="J1875">
        <v>7032</v>
      </c>
      <c r="K1875" t="s">
        <v>49</v>
      </c>
      <c r="L1875">
        <v>2497722</v>
      </c>
      <c r="M1875" t="s">
        <v>581</v>
      </c>
      <c r="N1875" t="s">
        <v>133</v>
      </c>
      <c r="O1875" t="s">
        <v>84</v>
      </c>
      <c r="P1875" t="s">
        <v>85</v>
      </c>
      <c r="Q1875" t="s">
        <v>54</v>
      </c>
      <c r="R1875">
        <v>100223303</v>
      </c>
      <c r="S1875" t="s">
        <v>64</v>
      </c>
      <c r="T1875" t="s">
        <v>56</v>
      </c>
      <c r="U1875" t="s">
        <v>57</v>
      </c>
      <c r="V1875">
        <v>11778.31</v>
      </c>
      <c r="W1875">
        <v>23117.32</v>
      </c>
      <c r="X1875">
        <v>21251.1</v>
      </c>
      <c r="Y1875">
        <v>1</v>
      </c>
      <c r="Z1875">
        <v>1</v>
      </c>
      <c r="AA1875" s="1">
        <v>42842</v>
      </c>
      <c r="AB1875">
        <v>27000</v>
      </c>
      <c r="AC1875" t="s">
        <v>56</v>
      </c>
      <c r="AD1875" t="s">
        <v>134</v>
      </c>
    </row>
    <row r="1876" spans="1:30" x14ac:dyDescent="0.3">
      <c r="A1876">
        <v>123597</v>
      </c>
      <c r="B1876">
        <v>1</v>
      </c>
      <c r="C1876" t="s">
        <v>820</v>
      </c>
      <c r="D1876" t="s">
        <v>840</v>
      </c>
      <c r="E1876">
        <v>22007705</v>
      </c>
      <c r="F1876">
        <v>7120984391</v>
      </c>
      <c r="G1876" t="s">
        <v>46</v>
      </c>
      <c r="H1876" t="s">
        <v>47</v>
      </c>
      <c r="I1876" t="s">
        <v>48</v>
      </c>
      <c r="J1876">
        <v>7032</v>
      </c>
      <c r="K1876" t="s">
        <v>49</v>
      </c>
      <c r="L1876">
        <v>3091654</v>
      </c>
      <c r="M1876" t="s">
        <v>364</v>
      </c>
      <c r="N1876" t="s">
        <v>365</v>
      </c>
      <c r="O1876" t="s">
        <v>207</v>
      </c>
      <c r="P1876" t="s">
        <v>208</v>
      </c>
      <c r="Q1876" t="s">
        <v>54</v>
      </c>
      <c r="R1876">
        <v>100223303</v>
      </c>
      <c r="S1876" t="s">
        <v>64</v>
      </c>
      <c r="T1876" t="s">
        <v>56</v>
      </c>
      <c r="U1876" t="s">
        <v>57</v>
      </c>
      <c r="V1876">
        <v>3313.89</v>
      </c>
      <c r="W1876">
        <v>22925.8</v>
      </c>
      <c r="X1876">
        <v>21016.11</v>
      </c>
      <c r="Y1876">
        <v>1</v>
      </c>
      <c r="Z1876">
        <v>1</v>
      </c>
      <c r="AA1876" s="1">
        <v>42842</v>
      </c>
      <c r="AB1876">
        <v>27000</v>
      </c>
      <c r="AC1876" t="s">
        <v>56</v>
      </c>
      <c r="AD1876" t="s">
        <v>366</v>
      </c>
    </row>
    <row r="1877" spans="1:30" x14ac:dyDescent="0.3">
      <c r="A1877">
        <v>123260</v>
      </c>
      <c r="B1877">
        <v>1</v>
      </c>
      <c r="C1877" t="s">
        <v>820</v>
      </c>
      <c r="D1877" t="s">
        <v>840</v>
      </c>
      <c r="E1877">
        <v>22007698</v>
      </c>
      <c r="F1877">
        <v>7120924465</v>
      </c>
      <c r="G1877" t="s">
        <v>46</v>
      </c>
      <c r="H1877" t="s">
        <v>47</v>
      </c>
      <c r="I1877" t="s">
        <v>48</v>
      </c>
      <c r="J1877">
        <v>7032</v>
      </c>
      <c r="K1877" t="s">
        <v>49</v>
      </c>
      <c r="L1877">
        <v>4119717</v>
      </c>
      <c r="M1877" t="s">
        <v>309</v>
      </c>
      <c r="N1877" t="s">
        <v>310</v>
      </c>
      <c r="O1877" t="s">
        <v>311</v>
      </c>
      <c r="P1877" t="s">
        <v>312</v>
      </c>
      <c r="Q1877" t="s">
        <v>54</v>
      </c>
      <c r="R1877">
        <v>100223303</v>
      </c>
      <c r="S1877" t="s">
        <v>64</v>
      </c>
      <c r="T1877" t="s">
        <v>56</v>
      </c>
      <c r="U1877" t="s">
        <v>57</v>
      </c>
      <c r="V1877">
        <v>4866.1400000000003</v>
      </c>
      <c r="W1877">
        <v>22784.15</v>
      </c>
      <c r="X1877">
        <v>20935.91</v>
      </c>
      <c r="Y1877">
        <v>1</v>
      </c>
      <c r="Z1877">
        <v>1</v>
      </c>
      <c r="AA1877" s="1">
        <v>42842</v>
      </c>
      <c r="AB1877">
        <v>27000</v>
      </c>
      <c r="AC1877" t="s">
        <v>56</v>
      </c>
      <c r="AD1877" t="s">
        <v>313</v>
      </c>
    </row>
    <row r="1878" spans="1:30" x14ac:dyDescent="0.3">
      <c r="A1878">
        <v>123293</v>
      </c>
      <c r="B1878">
        <v>1</v>
      </c>
      <c r="C1878" t="s">
        <v>820</v>
      </c>
      <c r="D1878" t="s">
        <v>840</v>
      </c>
      <c r="E1878">
        <v>22007673</v>
      </c>
      <c r="F1878">
        <v>7120932975</v>
      </c>
      <c r="G1878" t="s">
        <v>46</v>
      </c>
      <c r="H1878" t="s">
        <v>47</v>
      </c>
      <c r="I1878" t="s">
        <v>48</v>
      </c>
      <c r="J1878">
        <v>7032</v>
      </c>
      <c r="K1878" t="s">
        <v>49</v>
      </c>
      <c r="L1878">
        <v>941468</v>
      </c>
      <c r="M1878" t="s">
        <v>205</v>
      </c>
      <c r="N1878" t="s">
        <v>206</v>
      </c>
      <c r="O1878" t="s">
        <v>207</v>
      </c>
      <c r="P1878" t="s">
        <v>208</v>
      </c>
      <c r="Q1878" t="s">
        <v>54</v>
      </c>
      <c r="R1878">
        <v>101093720</v>
      </c>
      <c r="S1878" t="s">
        <v>55</v>
      </c>
      <c r="T1878" t="s">
        <v>56</v>
      </c>
      <c r="U1878" t="s">
        <v>57</v>
      </c>
      <c r="V1878">
        <v>3514.04</v>
      </c>
      <c r="W1878">
        <v>22144.62</v>
      </c>
      <c r="X1878">
        <v>20259.3</v>
      </c>
      <c r="Y1878">
        <v>1</v>
      </c>
      <c r="Z1878">
        <v>1</v>
      </c>
      <c r="AA1878" s="1">
        <v>42842</v>
      </c>
      <c r="AB1878">
        <v>27000</v>
      </c>
      <c r="AC1878" t="s">
        <v>56</v>
      </c>
      <c r="AD1878" t="s">
        <v>209</v>
      </c>
    </row>
    <row r="1879" spans="1:30" x14ac:dyDescent="0.3">
      <c r="A1879">
        <v>123209</v>
      </c>
      <c r="B1879">
        <v>1</v>
      </c>
      <c r="C1879" t="s">
        <v>820</v>
      </c>
      <c r="D1879" t="s">
        <v>840</v>
      </c>
      <c r="E1879">
        <v>22007679</v>
      </c>
      <c r="F1879">
        <v>7120922883</v>
      </c>
      <c r="G1879" t="s">
        <v>46</v>
      </c>
      <c r="H1879" t="s">
        <v>47</v>
      </c>
      <c r="I1879" t="s">
        <v>48</v>
      </c>
      <c r="J1879">
        <v>7032</v>
      </c>
      <c r="K1879" t="s">
        <v>49</v>
      </c>
      <c r="L1879">
        <v>2552491</v>
      </c>
      <c r="M1879" t="s">
        <v>120</v>
      </c>
      <c r="N1879" t="s">
        <v>121</v>
      </c>
      <c r="O1879" t="s">
        <v>99</v>
      </c>
      <c r="P1879" t="s">
        <v>100</v>
      </c>
      <c r="Q1879" t="s">
        <v>54</v>
      </c>
      <c r="R1879">
        <v>100994845</v>
      </c>
      <c r="S1879" t="s">
        <v>86</v>
      </c>
      <c r="T1879" t="s">
        <v>56</v>
      </c>
      <c r="U1879" t="s">
        <v>57</v>
      </c>
      <c r="V1879">
        <v>10086.02</v>
      </c>
      <c r="W1879">
        <v>22033.3</v>
      </c>
      <c r="X1879">
        <v>20190.259999999998</v>
      </c>
      <c r="Y1879">
        <v>1</v>
      </c>
      <c r="Z1879">
        <v>1</v>
      </c>
      <c r="AA1879" s="1">
        <v>42842</v>
      </c>
      <c r="AB1879">
        <v>27000</v>
      </c>
      <c r="AC1879" t="s">
        <v>56</v>
      </c>
      <c r="AD1879" t="s">
        <v>716</v>
      </c>
    </row>
    <row r="1880" spans="1:30" x14ac:dyDescent="0.3">
      <c r="A1880">
        <v>123473</v>
      </c>
      <c r="B1880">
        <v>1</v>
      </c>
      <c r="C1880" t="s">
        <v>820</v>
      </c>
      <c r="D1880" t="s">
        <v>840</v>
      </c>
      <c r="E1880">
        <v>22007692</v>
      </c>
      <c r="F1880">
        <v>7120981404</v>
      </c>
      <c r="G1880" t="s">
        <v>46</v>
      </c>
      <c r="H1880" t="s">
        <v>47</v>
      </c>
      <c r="I1880" t="s">
        <v>48</v>
      </c>
      <c r="J1880">
        <v>7032</v>
      </c>
      <c r="K1880" t="s">
        <v>49</v>
      </c>
      <c r="L1880">
        <v>915409</v>
      </c>
      <c r="M1880" t="s">
        <v>247</v>
      </c>
      <c r="N1880" t="s">
        <v>248</v>
      </c>
      <c r="O1880" t="s">
        <v>249</v>
      </c>
      <c r="P1880" t="s">
        <v>250</v>
      </c>
      <c r="Q1880" t="s">
        <v>54</v>
      </c>
      <c r="R1880">
        <v>100422206</v>
      </c>
      <c r="S1880" t="s">
        <v>615</v>
      </c>
      <c r="T1880" t="s">
        <v>56</v>
      </c>
      <c r="U1880" t="s">
        <v>57</v>
      </c>
      <c r="V1880">
        <v>4502.6899999999996</v>
      </c>
      <c r="W1880">
        <v>21938.15</v>
      </c>
      <c r="X1880">
        <v>20138.25</v>
      </c>
      <c r="Y1880">
        <v>1</v>
      </c>
      <c r="Z1880">
        <v>1</v>
      </c>
      <c r="AA1880" s="1">
        <v>42842</v>
      </c>
      <c r="AB1880">
        <v>27000</v>
      </c>
      <c r="AC1880" t="s">
        <v>56</v>
      </c>
      <c r="AD1880" t="s">
        <v>634</v>
      </c>
    </row>
    <row r="1881" spans="1:30" x14ac:dyDescent="0.3">
      <c r="A1881">
        <v>123477</v>
      </c>
      <c r="B1881">
        <v>1</v>
      </c>
      <c r="C1881" t="s">
        <v>820</v>
      </c>
      <c r="D1881" t="s">
        <v>840</v>
      </c>
      <c r="E1881">
        <v>22007696</v>
      </c>
      <c r="F1881">
        <v>7120981569</v>
      </c>
      <c r="G1881" t="s">
        <v>46</v>
      </c>
      <c r="H1881" t="s">
        <v>47</v>
      </c>
      <c r="I1881" t="s">
        <v>48</v>
      </c>
      <c r="J1881">
        <v>7032</v>
      </c>
      <c r="K1881" t="s">
        <v>49</v>
      </c>
      <c r="L1881">
        <v>931560</v>
      </c>
      <c r="M1881" t="s">
        <v>337</v>
      </c>
      <c r="N1881" t="s">
        <v>338</v>
      </c>
      <c r="O1881" t="s">
        <v>241</v>
      </c>
      <c r="P1881" t="s">
        <v>242</v>
      </c>
      <c r="Q1881" t="s">
        <v>54</v>
      </c>
      <c r="R1881">
        <v>100422206</v>
      </c>
      <c r="S1881" t="s">
        <v>615</v>
      </c>
      <c r="T1881" t="s">
        <v>56</v>
      </c>
      <c r="U1881" t="s">
        <v>57</v>
      </c>
      <c r="V1881">
        <v>2504.79</v>
      </c>
      <c r="W1881">
        <v>21847.040000000001</v>
      </c>
      <c r="X1881">
        <v>20050.88</v>
      </c>
      <c r="Y1881">
        <v>1</v>
      </c>
      <c r="Z1881">
        <v>1</v>
      </c>
      <c r="AA1881" s="1">
        <v>42842</v>
      </c>
      <c r="AB1881">
        <v>27000</v>
      </c>
      <c r="AC1881" t="s">
        <v>56</v>
      </c>
      <c r="AD1881" t="s">
        <v>616</v>
      </c>
    </row>
    <row r="1882" spans="1:30" x14ac:dyDescent="0.3">
      <c r="A1882">
        <v>123593</v>
      </c>
      <c r="B1882">
        <v>1</v>
      </c>
      <c r="C1882" t="s">
        <v>820</v>
      </c>
      <c r="D1882" t="s">
        <v>840</v>
      </c>
      <c r="E1882">
        <v>22007702</v>
      </c>
      <c r="F1882">
        <v>7120984387</v>
      </c>
      <c r="G1882" t="s">
        <v>46</v>
      </c>
      <c r="H1882" t="s">
        <v>47</v>
      </c>
      <c r="I1882" t="s">
        <v>48</v>
      </c>
      <c r="J1882">
        <v>7032</v>
      </c>
      <c r="K1882" t="s">
        <v>49</v>
      </c>
      <c r="L1882">
        <v>3000783</v>
      </c>
      <c r="M1882" t="s">
        <v>550</v>
      </c>
      <c r="N1882" t="s">
        <v>551</v>
      </c>
      <c r="O1882" t="s">
        <v>263</v>
      </c>
      <c r="P1882" t="s">
        <v>264</v>
      </c>
      <c r="Q1882" t="s">
        <v>54</v>
      </c>
      <c r="R1882">
        <v>100422206</v>
      </c>
      <c r="S1882" t="s">
        <v>615</v>
      </c>
      <c r="T1882" t="s">
        <v>56</v>
      </c>
      <c r="U1882" t="s">
        <v>57</v>
      </c>
      <c r="V1882">
        <v>3847.12</v>
      </c>
      <c r="W1882">
        <v>21749.87</v>
      </c>
      <c r="X1882">
        <v>19938.87</v>
      </c>
      <c r="Y1882">
        <v>1</v>
      </c>
      <c r="Z1882">
        <v>1</v>
      </c>
      <c r="AA1882" s="1">
        <v>42842</v>
      </c>
      <c r="AB1882">
        <v>27000</v>
      </c>
      <c r="AC1882" t="s">
        <v>56</v>
      </c>
      <c r="AD1882" t="s">
        <v>780</v>
      </c>
    </row>
    <row r="1883" spans="1:30" x14ac:dyDescent="0.3">
      <c r="A1883">
        <v>123476</v>
      </c>
      <c r="B1883">
        <v>1</v>
      </c>
      <c r="C1883" t="s">
        <v>820</v>
      </c>
      <c r="D1883" t="s">
        <v>840</v>
      </c>
      <c r="E1883">
        <v>22007695</v>
      </c>
      <c r="F1883">
        <v>7120981568</v>
      </c>
      <c r="G1883" t="s">
        <v>46</v>
      </c>
      <c r="H1883" t="s">
        <v>47</v>
      </c>
      <c r="I1883" t="s">
        <v>48</v>
      </c>
      <c r="J1883">
        <v>7032</v>
      </c>
      <c r="K1883" t="s">
        <v>49</v>
      </c>
      <c r="L1883">
        <v>4113123</v>
      </c>
      <c r="M1883" t="s">
        <v>279</v>
      </c>
      <c r="N1883" t="s">
        <v>280</v>
      </c>
      <c r="O1883" t="s">
        <v>281</v>
      </c>
      <c r="P1883" t="s">
        <v>282</v>
      </c>
      <c r="Q1883" t="s">
        <v>54</v>
      </c>
      <c r="R1883">
        <v>100214689</v>
      </c>
      <c r="S1883" t="s">
        <v>155</v>
      </c>
      <c r="T1883" t="s">
        <v>56</v>
      </c>
      <c r="U1883" t="s">
        <v>57</v>
      </c>
      <c r="V1883">
        <v>3151.88</v>
      </c>
      <c r="W1883">
        <v>21488.35</v>
      </c>
      <c r="X1883">
        <v>19664.830000000002</v>
      </c>
      <c r="Y1883">
        <v>1</v>
      </c>
      <c r="Z1883">
        <v>1</v>
      </c>
      <c r="AA1883" s="1">
        <v>42842</v>
      </c>
      <c r="AB1883">
        <v>27000</v>
      </c>
      <c r="AC1883" t="s">
        <v>56</v>
      </c>
      <c r="AD1883" t="s">
        <v>303</v>
      </c>
    </row>
    <row r="1884" spans="1:30" x14ac:dyDescent="0.3">
      <c r="A1884">
        <v>123291</v>
      </c>
      <c r="B1884">
        <v>1</v>
      </c>
      <c r="C1884" t="s">
        <v>820</v>
      </c>
      <c r="D1884" t="s">
        <v>840</v>
      </c>
      <c r="E1884">
        <v>22007671</v>
      </c>
      <c r="F1884">
        <v>7120932973</v>
      </c>
      <c r="G1884" t="s">
        <v>46</v>
      </c>
      <c r="H1884" t="s">
        <v>47</v>
      </c>
      <c r="I1884" t="s">
        <v>48</v>
      </c>
      <c r="J1884">
        <v>7032</v>
      </c>
      <c r="K1884" t="s">
        <v>49</v>
      </c>
      <c r="L1884">
        <v>4205182</v>
      </c>
      <c r="M1884" t="s">
        <v>286</v>
      </c>
      <c r="N1884" t="s">
        <v>287</v>
      </c>
      <c r="O1884" t="s">
        <v>170</v>
      </c>
      <c r="P1884" t="s">
        <v>171</v>
      </c>
      <c r="Q1884" t="s">
        <v>54</v>
      </c>
      <c r="R1884">
        <v>100214689</v>
      </c>
      <c r="S1884" t="s">
        <v>155</v>
      </c>
      <c r="T1884" t="s">
        <v>56</v>
      </c>
      <c r="U1884" t="s">
        <v>57</v>
      </c>
      <c r="V1884">
        <v>9725.81</v>
      </c>
      <c r="W1884">
        <v>21365.97</v>
      </c>
      <c r="X1884">
        <v>19554.419999999998</v>
      </c>
      <c r="Y1884">
        <v>1</v>
      </c>
      <c r="Z1884">
        <v>1</v>
      </c>
      <c r="AA1884" s="1">
        <v>42842</v>
      </c>
      <c r="AB1884">
        <v>27000</v>
      </c>
      <c r="AC1884" t="s">
        <v>56</v>
      </c>
      <c r="AD1884" t="s">
        <v>288</v>
      </c>
    </row>
    <row r="1885" spans="1:30" x14ac:dyDescent="0.3">
      <c r="A1885">
        <v>123592</v>
      </c>
      <c r="B1885">
        <v>1</v>
      </c>
      <c r="C1885" t="s">
        <v>820</v>
      </c>
      <c r="D1885" t="s">
        <v>840</v>
      </c>
      <c r="E1885">
        <v>22007701</v>
      </c>
      <c r="F1885">
        <v>7120984386</v>
      </c>
      <c r="G1885" t="s">
        <v>46</v>
      </c>
      <c r="H1885" t="s">
        <v>47</v>
      </c>
      <c r="I1885" t="s">
        <v>48</v>
      </c>
      <c r="J1885">
        <v>7032</v>
      </c>
      <c r="K1885" t="s">
        <v>49</v>
      </c>
      <c r="L1885">
        <v>941735</v>
      </c>
      <c r="M1885" t="s">
        <v>124</v>
      </c>
      <c r="N1885" t="s">
        <v>125</v>
      </c>
      <c r="O1885" t="s">
        <v>126</v>
      </c>
      <c r="P1885" t="s">
        <v>127</v>
      </c>
      <c r="Q1885" t="s">
        <v>54</v>
      </c>
      <c r="R1885">
        <v>100894891</v>
      </c>
      <c r="S1885" t="s">
        <v>116</v>
      </c>
      <c r="T1885" t="s">
        <v>56</v>
      </c>
      <c r="U1885" t="s">
        <v>57</v>
      </c>
      <c r="V1885">
        <v>12283.33</v>
      </c>
      <c r="W1885">
        <v>21363.1</v>
      </c>
      <c r="X1885">
        <v>19591.84</v>
      </c>
      <c r="Y1885">
        <v>1</v>
      </c>
      <c r="Z1885">
        <v>1</v>
      </c>
      <c r="AA1885" s="1">
        <v>42842</v>
      </c>
      <c r="AB1885">
        <v>27000</v>
      </c>
      <c r="AC1885" t="s">
        <v>56</v>
      </c>
      <c r="AD1885" t="s">
        <v>128</v>
      </c>
    </row>
    <row r="1886" spans="1:30" x14ac:dyDescent="0.3">
      <c r="A1886">
        <v>123137</v>
      </c>
      <c r="B1886">
        <v>1</v>
      </c>
      <c r="C1886" t="s">
        <v>820</v>
      </c>
      <c r="D1886" t="s">
        <v>840</v>
      </c>
      <c r="E1886">
        <v>22007697</v>
      </c>
      <c r="F1886">
        <v>7120852857</v>
      </c>
      <c r="G1886" t="s">
        <v>46</v>
      </c>
      <c r="H1886" t="s">
        <v>47</v>
      </c>
      <c r="I1886" t="s">
        <v>48</v>
      </c>
      <c r="J1886">
        <v>7032</v>
      </c>
      <c r="K1886" t="s">
        <v>49</v>
      </c>
      <c r="L1886">
        <v>2064813</v>
      </c>
      <c r="M1886" t="s">
        <v>256</v>
      </c>
      <c r="N1886" t="s">
        <v>257</v>
      </c>
      <c r="O1886" t="s">
        <v>215</v>
      </c>
      <c r="P1886" t="s">
        <v>216</v>
      </c>
      <c r="Q1886" t="s">
        <v>54</v>
      </c>
      <c r="R1886">
        <v>100894891</v>
      </c>
      <c r="S1886" t="s">
        <v>116</v>
      </c>
      <c r="T1886" t="s">
        <v>56</v>
      </c>
      <c r="U1886" t="s">
        <v>57</v>
      </c>
      <c r="V1886">
        <v>12576.01</v>
      </c>
      <c r="W1886">
        <v>21325.3</v>
      </c>
      <c r="X1886">
        <v>19514.41</v>
      </c>
      <c r="Y1886">
        <v>1</v>
      </c>
      <c r="Z1886">
        <v>1</v>
      </c>
      <c r="AA1886" s="1">
        <v>42842</v>
      </c>
      <c r="AB1886">
        <v>27000</v>
      </c>
      <c r="AC1886" t="s">
        <v>56</v>
      </c>
      <c r="AD1886" t="s">
        <v>390</v>
      </c>
    </row>
    <row r="1887" spans="1:30" x14ac:dyDescent="0.3">
      <c r="A1887">
        <v>123208</v>
      </c>
      <c r="B1887">
        <v>1</v>
      </c>
      <c r="C1887" t="s">
        <v>820</v>
      </c>
      <c r="D1887" t="s">
        <v>840</v>
      </c>
      <c r="E1887">
        <v>22007678</v>
      </c>
      <c r="F1887">
        <v>7120922882</v>
      </c>
      <c r="G1887" t="s">
        <v>46</v>
      </c>
      <c r="H1887" t="s">
        <v>47</v>
      </c>
      <c r="I1887" t="s">
        <v>48</v>
      </c>
      <c r="J1887">
        <v>7032</v>
      </c>
      <c r="K1887" t="s">
        <v>49</v>
      </c>
      <c r="L1887">
        <v>917531</v>
      </c>
      <c r="M1887" t="s">
        <v>319</v>
      </c>
      <c r="N1887" t="s">
        <v>152</v>
      </c>
      <c r="O1887" t="s">
        <v>153</v>
      </c>
      <c r="P1887" t="s">
        <v>154</v>
      </c>
      <c r="Q1887" t="s">
        <v>54</v>
      </c>
      <c r="R1887">
        <v>100214689</v>
      </c>
      <c r="S1887" t="s">
        <v>155</v>
      </c>
      <c r="T1887" t="s">
        <v>56</v>
      </c>
      <c r="U1887" t="s">
        <v>57</v>
      </c>
      <c r="V1887">
        <v>3692.2</v>
      </c>
      <c r="W1887">
        <v>20823.05</v>
      </c>
      <c r="X1887">
        <v>19069.25</v>
      </c>
      <c r="Y1887">
        <v>1</v>
      </c>
      <c r="Z1887">
        <v>1</v>
      </c>
      <c r="AA1887" s="1">
        <v>42842</v>
      </c>
      <c r="AB1887">
        <v>27000</v>
      </c>
      <c r="AC1887" t="s">
        <v>56</v>
      </c>
      <c r="AD1887" t="s">
        <v>156</v>
      </c>
    </row>
    <row r="1888" spans="1:30" x14ac:dyDescent="0.3">
      <c r="A1888">
        <v>123292</v>
      </c>
      <c r="B1888">
        <v>1</v>
      </c>
      <c r="C1888" t="s">
        <v>820</v>
      </c>
      <c r="D1888" t="s">
        <v>840</v>
      </c>
      <c r="E1888">
        <v>22007672</v>
      </c>
      <c r="F1888">
        <v>7120932974</v>
      </c>
      <c r="G1888" t="s">
        <v>46</v>
      </c>
      <c r="H1888" t="s">
        <v>47</v>
      </c>
      <c r="I1888" t="s">
        <v>48</v>
      </c>
      <c r="J1888">
        <v>7032</v>
      </c>
      <c r="K1888" t="s">
        <v>49</v>
      </c>
      <c r="L1888">
        <v>4205647</v>
      </c>
      <c r="M1888" t="s">
        <v>168</v>
      </c>
      <c r="N1888" t="s">
        <v>169</v>
      </c>
      <c r="O1888" t="s">
        <v>170</v>
      </c>
      <c r="P1888" t="s">
        <v>171</v>
      </c>
      <c r="Q1888" t="s">
        <v>54</v>
      </c>
      <c r="R1888">
        <v>101047835</v>
      </c>
      <c r="S1888" t="s">
        <v>172</v>
      </c>
      <c r="T1888" t="s">
        <v>56</v>
      </c>
      <c r="U1888" t="s">
        <v>57</v>
      </c>
      <c r="V1888">
        <v>13802.09</v>
      </c>
      <c r="W1888">
        <v>20714.45</v>
      </c>
      <c r="X1888">
        <v>18968.21</v>
      </c>
      <c r="Y1888">
        <v>1</v>
      </c>
      <c r="Z1888">
        <v>1</v>
      </c>
      <c r="AA1888" s="1">
        <v>42842</v>
      </c>
      <c r="AB1888">
        <v>27000</v>
      </c>
      <c r="AC1888" t="s">
        <v>56</v>
      </c>
      <c r="AD1888" t="s">
        <v>173</v>
      </c>
    </row>
    <row r="1889" spans="1:30" x14ac:dyDescent="0.3">
      <c r="A1889">
        <v>123475</v>
      </c>
      <c r="B1889">
        <v>1</v>
      </c>
      <c r="C1889" t="s">
        <v>820</v>
      </c>
      <c r="D1889" t="s">
        <v>840</v>
      </c>
      <c r="E1889">
        <v>22007694</v>
      </c>
      <c r="F1889">
        <v>7120981406</v>
      </c>
      <c r="G1889" t="s">
        <v>46</v>
      </c>
      <c r="H1889" t="s">
        <v>47</v>
      </c>
      <c r="I1889" t="s">
        <v>48</v>
      </c>
      <c r="J1889">
        <v>7032</v>
      </c>
      <c r="K1889" t="s">
        <v>49</v>
      </c>
      <c r="L1889">
        <v>4072295</v>
      </c>
      <c r="M1889" t="s">
        <v>377</v>
      </c>
      <c r="N1889" t="s">
        <v>225</v>
      </c>
      <c r="O1889" t="s">
        <v>207</v>
      </c>
      <c r="P1889" t="s">
        <v>208</v>
      </c>
      <c r="Q1889" t="s">
        <v>54</v>
      </c>
      <c r="R1889">
        <v>100223303</v>
      </c>
      <c r="S1889" t="s">
        <v>64</v>
      </c>
      <c r="T1889" t="s">
        <v>56</v>
      </c>
      <c r="U1889" t="s">
        <v>57</v>
      </c>
      <c r="V1889">
        <v>3353.81</v>
      </c>
      <c r="W1889">
        <v>20053.099999999999</v>
      </c>
      <c r="X1889">
        <v>18387.22</v>
      </c>
      <c r="Y1889">
        <v>1</v>
      </c>
      <c r="Z1889">
        <v>1</v>
      </c>
      <c r="AA1889" s="1">
        <v>42842</v>
      </c>
      <c r="AB1889">
        <v>27000</v>
      </c>
      <c r="AC1889" t="s">
        <v>56</v>
      </c>
      <c r="AD1889" t="s">
        <v>689</v>
      </c>
    </row>
    <row r="1890" spans="1:30" x14ac:dyDescent="0.3">
      <c r="A1890">
        <v>123472</v>
      </c>
      <c r="B1890">
        <v>1</v>
      </c>
      <c r="C1890" t="s">
        <v>820</v>
      </c>
      <c r="D1890" t="s">
        <v>840</v>
      </c>
      <c r="E1890">
        <v>22007691</v>
      </c>
      <c r="F1890">
        <v>7120981403</v>
      </c>
      <c r="G1890" t="s">
        <v>46</v>
      </c>
      <c r="H1890" t="s">
        <v>47</v>
      </c>
      <c r="I1890" t="s">
        <v>48</v>
      </c>
      <c r="J1890">
        <v>7032</v>
      </c>
      <c r="K1890" t="s">
        <v>49</v>
      </c>
      <c r="L1890">
        <v>1928761</v>
      </c>
      <c r="M1890" t="s">
        <v>231</v>
      </c>
      <c r="N1890" t="s">
        <v>232</v>
      </c>
      <c r="O1890" t="s">
        <v>99</v>
      </c>
      <c r="P1890" t="s">
        <v>100</v>
      </c>
      <c r="Q1890" t="s">
        <v>54</v>
      </c>
      <c r="R1890">
        <v>100223303</v>
      </c>
      <c r="S1890" t="s">
        <v>64</v>
      </c>
      <c r="T1890" t="s">
        <v>56</v>
      </c>
      <c r="U1890" t="s">
        <v>57</v>
      </c>
      <c r="V1890">
        <v>8741.5499999999993</v>
      </c>
      <c r="W1890">
        <v>19191.5</v>
      </c>
      <c r="X1890">
        <v>17707.8</v>
      </c>
      <c r="Y1890">
        <v>1</v>
      </c>
      <c r="Z1890">
        <v>1</v>
      </c>
      <c r="AA1890" s="1">
        <v>42842</v>
      </c>
      <c r="AB1890">
        <v>27000</v>
      </c>
      <c r="AC1890" t="s">
        <v>56</v>
      </c>
      <c r="AD1890" t="s">
        <v>233</v>
      </c>
    </row>
    <row r="1891" spans="1:30" x14ac:dyDescent="0.3">
      <c r="A1891">
        <v>123474</v>
      </c>
      <c r="B1891">
        <v>1</v>
      </c>
      <c r="C1891" t="s">
        <v>820</v>
      </c>
      <c r="D1891" t="s">
        <v>840</v>
      </c>
      <c r="E1891">
        <v>22007693</v>
      </c>
      <c r="F1891">
        <v>7120981405</v>
      </c>
      <c r="G1891" t="s">
        <v>46</v>
      </c>
      <c r="H1891" t="s">
        <v>47</v>
      </c>
      <c r="I1891" t="s">
        <v>48</v>
      </c>
      <c r="J1891">
        <v>7032</v>
      </c>
      <c r="K1891" t="s">
        <v>49</v>
      </c>
      <c r="L1891">
        <v>915409</v>
      </c>
      <c r="M1891" t="s">
        <v>247</v>
      </c>
      <c r="N1891" t="s">
        <v>248</v>
      </c>
      <c r="O1891" t="s">
        <v>249</v>
      </c>
      <c r="P1891" t="s">
        <v>250</v>
      </c>
      <c r="Q1891" t="s">
        <v>54</v>
      </c>
      <c r="R1891">
        <v>100422206</v>
      </c>
      <c r="S1891" t="s">
        <v>615</v>
      </c>
      <c r="T1891" t="s">
        <v>56</v>
      </c>
      <c r="U1891" t="s">
        <v>57</v>
      </c>
      <c r="V1891">
        <v>4502.6899999999996</v>
      </c>
      <c r="W1891">
        <v>18852.509999999998</v>
      </c>
      <c r="X1891">
        <v>17278.400000000001</v>
      </c>
      <c r="Y1891">
        <v>1</v>
      </c>
      <c r="Z1891">
        <v>1</v>
      </c>
      <c r="AA1891" s="1">
        <v>42842</v>
      </c>
      <c r="AB1891">
        <v>27000</v>
      </c>
      <c r="AC1891" t="s">
        <v>56</v>
      </c>
      <c r="AD1891" t="s">
        <v>634</v>
      </c>
    </row>
    <row r="1892" spans="1:30" x14ac:dyDescent="0.3">
      <c r="A1892">
        <v>124012</v>
      </c>
      <c r="B1892">
        <v>1</v>
      </c>
      <c r="C1892" t="s">
        <v>820</v>
      </c>
      <c r="D1892" t="s">
        <v>843</v>
      </c>
      <c r="E1892">
        <v>22015500</v>
      </c>
      <c r="F1892">
        <v>7120981947</v>
      </c>
      <c r="G1892" t="s">
        <v>46</v>
      </c>
      <c r="H1892" t="s">
        <v>47</v>
      </c>
      <c r="I1892" t="s">
        <v>48</v>
      </c>
      <c r="J1892">
        <v>7032</v>
      </c>
      <c r="K1892" t="s">
        <v>49</v>
      </c>
      <c r="L1892">
        <v>659338</v>
      </c>
      <c r="M1892" t="s">
        <v>50</v>
      </c>
      <c r="N1892" t="s">
        <v>51</v>
      </c>
      <c r="O1892" t="s">
        <v>52</v>
      </c>
      <c r="P1892" t="s">
        <v>53</v>
      </c>
      <c r="Q1892" t="s">
        <v>54</v>
      </c>
      <c r="R1892">
        <v>101093720</v>
      </c>
      <c r="S1892" t="s">
        <v>55</v>
      </c>
      <c r="T1892" t="s">
        <v>56</v>
      </c>
      <c r="U1892" t="s">
        <v>57</v>
      </c>
      <c r="V1892">
        <v>1683.12</v>
      </c>
      <c r="W1892">
        <v>23500.32</v>
      </c>
      <c r="X1892">
        <v>21595.68</v>
      </c>
      <c r="Y1892">
        <v>1</v>
      </c>
      <c r="Z1892">
        <v>1</v>
      </c>
      <c r="AA1892" s="1">
        <v>42843</v>
      </c>
      <c r="AB1892">
        <v>27000</v>
      </c>
      <c r="AC1892" t="s">
        <v>56</v>
      </c>
      <c r="AD1892" t="s">
        <v>220</v>
      </c>
    </row>
    <row r="1893" spans="1:30" x14ac:dyDescent="0.3">
      <c r="A1893">
        <v>123959</v>
      </c>
      <c r="B1893">
        <v>1</v>
      </c>
      <c r="C1893" t="s">
        <v>820</v>
      </c>
      <c r="D1893" t="s">
        <v>843</v>
      </c>
      <c r="E1893">
        <v>22016311</v>
      </c>
      <c r="F1893">
        <v>7120978568</v>
      </c>
      <c r="G1893" t="s">
        <v>46</v>
      </c>
      <c r="H1893" t="s">
        <v>47</v>
      </c>
      <c r="I1893" t="s">
        <v>48</v>
      </c>
      <c r="J1893">
        <v>7032</v>
      </c>
      <c r="K1893" t="s">
        <v>49</v>
      </c>
      <c r="L1893">
        <v>2497722</v>
      </c>
      <c r="M1893" t="s">
        <v>581</v>
      </c>
      <c r="N1893" t="s">
        <v>133</v>
      </c>
      <c r="O1893" t="s">
        <v>84</v>
      </c>
      <c r="P1893" t="s">
        <v>85</v>
      </c>
      <c r="Q1893" t="s">
        <v>54</v>
      </c>
      <c r="R1893">
        <v>100994845</v>
      </c>
      <c r="S1893" t="s">
        <v>86</v>
      </c>
      <c r="T1893" t="s">
        <v>56</v>
      </c>
      <c r="U1893" t="s">
        <v>57</v>
      </c>
      <c r="V1893">
        <v>10806.45</v>
      </c>
      <c r="W1893">
        <v>23458.2</v>
      </c>
      <c r="X1893">
        <v>21566.55</v>
      </c>
      <c r="Y1893">
        <v>1</v>
      </c>
      <c r="Z1893">
        <v>1</v>
      </c>
      <c r="AA1893" s="1">
        <v>42843</v>
      </c>
      <c r="AB1893">
        <v>27000</v>
      </c>
      <c r="AC1893" t="s">
        <v>56</v>
      </c>
      <c r="AD1893" t="s">
        <v>321</v>
      </c>
    </row>
    <row r="1894" spans="1:30" x14ac:dyDescent="0.3">
      <c r="A1894">
        <v>124061</v>
      </c>
      <c r="B1894">
        <v>1</v>
      </c>
      <c r="C1894" t="s">
        <v>820</v>
      </c>
      <c r="D1894" t="s">
        <v>843</v>
      </c>
      <c r="E1894">
        <v>22016316</v>
      </c>
      <c r="F1894">
        <v>7120984994</v>
      </c>
      <c r="G1894" t="s">
        <v>46</v>
      </c>
      <c r="H1894" t="s">
        <v>47</v>
      </c>
      <c r="I1894" t="s">
        <v>48</v>
      </c>
      <c r="J1894">
        <v>7032</v>
      </c>
      <c r="K1894" t="s">
        <v>49</v>
      </c>
      <c r="L1894">
        <v>3537341</v>
      </c>
      <c r="M1894" t="s">
        <v>320</v>
      </c>
      <c r="N1894" t="s">
        <v>133</v>
      </c>
      <c r="O1894" t="s">
        <v>84</v>
      </c>
      <c r="P1894" t="s">
        <v>85</v>
      </c>
      <c r="Q1894" t="s">
        <v>54</v>
      </c>
      <c r="R1894">
        <v>100994845</v>
      </c>
      <c r="S1894" t="s">
        <v>86</v>
      </c>
      <c r="T1894" t="s">
        <v>56</v>
      </c>
      <c r="U1894" t="s">
        <v>57</v>
      </c>
      <c r="V1894">
        <v>10806.45</v>
      </c>
      <c r="W1894">
        <v>22763.37</v>
      </c>
      <c r="X1894">
        <v>21083.29</v>
      </c>
      <c r="Y1894">
        <v>1</v>
      </c>
      <c r="Z1894">
        <v>1</v>
      </c>
      <c r="AA1894" s="1">
        <v>42843</v>
      </c>
      <c r="AB1894">
        <v>27000</v>
      </c>
      <c r="AC1894" t="s">
        <v>56</v>
      </c>
      <c r="AD1894" t="s">
        <v>321</v>
      </c>
    </row>
    <row r="1895" spans="1:30" x14ac:dyDescent="0.3">
      <c r="A1895">
        <v>124059</v>
      </c>
      <c r="B1895">
        <v>1</v>
      </c>
      <c r="C1895" t="s">
        <v>820</v>
      </c>
      <c r="D1895" t="s">
        <v>843</v>
      </c>
      <c r="E1895">
        <v>22016314</v>
      </c>
      <c r="F1895">
        <v>7120984992</v>
      </c>
      <c r="G1895" t="s">
        <v>46</v>
      </c>
      <c r="H1895" t="s">
        <v>47</v>
      </c>
      <c r="I1895" t="s">
        <v>48</v>
      </c>
      <c r="J1895">
        <v>7032</v>
      </c>
      <c r="K1895" t="s">
        <v>49</v>
      </c>
      <c r="L1895">
        <v>916295</v>
      </c>
      <c r="M1895" t="s">
        <v>293</v>
      </c>
      <c r="N1895" t="s">
        <v>294</v>
      </c>
      <c r="O1895" t="s">
        <v>263</v>
      </c>
      <c r="P1895" t="s">
        <v>264</v>
      </c>
      <c r="Q1895" t="s">
        <v>54</v>
      </c>
      <c r="R1895">
        <v>100422206</v>
      </c>
      <c r="S1895" t="s">
        <v>615</v>
      </c>
      <c r="T1895" t="s">
        <v>56</v>
      </c>
      <c r="U1895" t="s">
        <v>57</v>
      </c>
      <c r="V1895">
        <v>3668.14</v>
      </c>
      <c r="W1895">
        <v>22702.77</v>
      </c>
      <c r="X1895">
        <v>20844.240000000002</v>
      </c>
      <c r="Y1895">
        <v>1</v>
      </c>
      <c r="Z1895">
        <v>1</v>
      </c>
      <c r="AA1895" s="1">
        <v>42843</v>
      </c>
      <c r="AB1895">
        <v>27000</v>
      </c>
      <c r="AC1895" t="s">
        <v>56</v>
      </c>
      <c r="AD1895" t="s">
        <v>700</v>
      </c>
    </row>
    <row r="1896" spans="1:30" x14ac:dyDescent="0.3">
      <c r="A1896">
        <v>124129</v>
      </c>
      <c r="B1896">
        <v>1</v>
      </c>
      <c r="C1896" t="s">
        <v>820</v>
      </c>
      <c r="D1896" t="s">
        <v>843</v>
      </c>
      <c r="E1896">
        <v>22016310</v>
      </c>
      <c r="F1896">
        <v>7121013022</v>
      </c>
      <c r="G1896" t="s">
        <v>46</v>
      </c>
      <c r="H1896" t="s">
        <v>47</v>
      </c>
      <c r="I1896" t="s">
        <v>48</v>
      </c>
      <c r="J1896">
        <v>7032</v>
      </c>
      <c r="K1896" t="s">
        <v>49</v>
      </c>
      <c r="L1896">
        <v>1363663</v>
      </c>
      <c r="M1896" t="s">
        <v>358</v>
      </c>
      <c r="N1896" t="s">
        <v>359</v>
      </c>
      <c r="O1896" t="s">
        <v>207</v>
      </c>
      <c r="P1896" t="s">
        <v>208</v>
      </c>
      <c r="Q1896" t="s">
        <v>54</v>
      </c>
      <c r="R1896">
        <v>100223303</v>
      </c>
      <c r="S1896" t="s">
        <v>64</v>
      </c>
      <c r="T1896" t="s">
        <v>56</v>
      </c>
      <c r="U1896" t="s">
        <v>57</v>
      </c>
      <c r="V1896">
        <v>4785.8500000000004</v>
      </c>
      <c r="W1896">
        <v>22331.96</v>
      </c>
      <c r="X1896">
        <v>20430.27</v>
      </c>
      <c r="Y1896">
        <v>1</v>
      </c>
      <c r="Z1896">
        <v>1</v>
      </c>
      <c r="AA1896" s="1">
        <v>42843</v>
      </c>
      <c r="AB1896">
        <v>27000</v>
      </c>
      <c r="AC1896" t="s">
        <v>56</v>
      </c>
      <c r="AD1896" t="s">
        <v>360</v>
      </c>
    </row>
    <row r="1897" spans="1:30" x14ac:dyDescent="0.3">
      <c r="A1897">
        <v>123947</v>
      </c>
      <c r="B1897">
        <v>1</v>
      </c>
      <c r="C1897" t="s">
        <v>820</v>
      </c>
      <c r="D1897" t="s">
        <v>843</v>
      </c>
      <c r="E1897">
        <v>22016313</v>
      </c>
      <c r="F1897">
        <v>7120949503</v>
      </c>
      <c r="G1897" t="s">
        <v>46</v>
      </c>
      <c r="H1897" t="s">
        <v>47</v>
      </c>
      <c r="I1897" t="s">
        <v>48</v>
      </c>
      <c r="J1897">
        <v>7032</v>
      </c>
      <c r="K1897" t="s">
        <v>49</v>
      </c>
      <c r="L1897">
        <v>4119717</v>
      </c>
      <c r="M1897" t="s">
        <v>309</v>
      </c>
      <c r="N1897" t="s">
        <v>310</v>
      </c>
      <c r="O1897" t="s">
        <v>311</v>
      </c>
      <c r="P1897" t="s">
        <v>312</v>
      </c>
      <c r="Q1897" t="s">
        <v>54</v>
      </c>
      <c r="R1897">
        <v>100223303</v>
      </c>
      <c r="S1897" t="s">
        <v>64</v>
      </c>
      <c r="T1897" t="s">
        <v>56</v>
      </c>
      <c r="U1897" t="s">
        <v>57</v>
      </c>
      <c r="V1897">
        <v>4866.1400000000003</v>
      </c>
      <c r="W1897">
        <v>22110.63</v>
      </c>
      <c r="X1897">
        <v>20256.990000000002</v>
      </c>
      <c r="Y1897">
        <v>1</v>
      </c>
      <c r="Z1897">
        <v>1</v>
      </c>
      <c r="AA1897" s="1">
        <v>42843</v>
      </c>
      <c r="AB1897">
        <v>27000</v>
      </c>
      <c r="AC1897" t="s">
        <v>56</v>
      </c>
      <c r="AD1897" t="s">
        <v>313</v>
      </c>
    </row>
    <row r="1898" spans="1:30" x14ac:dyDescent="0.3">
      <c r="A1898">
        <v>124009</v>
      </c>
      <c r="B1898">
        <v>1</v>
      </c>
      <c r="C1898" t="s">
        <v>820</v>
      </c>
      <c r="D1898" t="s">
        <v>843</v>
      </c>
      <c r="E1898">
        <v>22016317</v>
      </c>
      <c r="F1898">
        <v>7120981829</v>
      </c>
      <c r="G1898" t="s">
        <v>46</v>
      </c>
      <c r="H1898" t="s">
        <v>47</v>
      </c>
      <c r="I1898" t="s">
        <v>48</v>
      </c>
      <c r="J1898">
        <v>7032</v>
      </c>
      <c r="K1898" t="s">
        <v>49</v>
      </c>
      <c r="L1898">
        <v>931925</v>
      </c>
      <c r="M1898" t="s">
        <v>239</v>
      </c>
      <c r="N1898" t="s">
        <v>240</v>
      </c>
      <c r="O1898" t="s">
        <v>241</v>
      </c>
      <c r="P1898" t="s">
        <v>242</v>
      </c>
      <c r="Q1898" t="s">
        <v>54</v>
      </c>
      <c r="R1898">
        <v>100422206</v>
      </c>
      <c r="S1898" t="s">
        <v>615</v>
      </c>
      <c r="T1898" t="s">
        <v>56</v>
      </c>
      <c r="U1898" t="s">
        <v>57</v>
      </c>
      <c r="V1898">
        <v>3042.61</v>
      </c>
      <c r="W1898">
        <v>22056.54</v>
      </c>
      <c r="X1898">
        <v>20219.099999999999</v>
      </c>
      <c r="Y1898">
        <v>1</v>
      </c>
      <c r="Z1898">
        <v>1</v>
      </c>
      <c r="AA1898" s="1">
        <v>42843</v>
      </c>
      <c r="AB1898">
        <v>27000</v>
      </c>
      <c r="AC1898" t="s">
        <v>56</v>
      </c>
      <c r="AD1898" t="s">
        <v>686</v>
      </c>
    </row>
    <row r="1899" spans="1:30" x14ac:dyDescent="0.3">
      <c r="A1899">
        <v>123961</v>
      </c>
      <c r="B1899">
        <v>1</v>
      </c>
      <c r="C1899" t="s">
        <v>820</v>
      </c>
      <c r="D1899" t="s">
        <v>843</v>
      </c>
      <c r="E1899">
        <v>22016322</v>
      </c>
      <c r="F1899">
        <v>7120978570</v>
      </c>
      <c r="G1899" t="s">
        <v>46</v>
      </c>
      <c r="H1899" t="s">
        <v>47</v>
      </c>
      <c r="I1899" t="s">
        <v>48</v>
      </c>
      <c r="J1899">
        <v>7032</v>
      </c>
      <c r="K1899" t="s">
        <v>49</v>
      </c>
      <c r="L1899">
        <v>3782207</v>
      </c>
      <c r="M1899" t="s">
        <v>112</v>
      </c>
      <c r="N1899" t="s">
        <v>113</v>
      </c>
      <c r="O1899" t="s">
        <v>114</v>
      </c>
      <c r="P1899" t="s">
        <v>115</v>
      </c>
      <c r="Q1899" t="s">
        <v>54</v>
      </c>
      <c r="R1899">
        <v>100894891</v>
      </c>
      <c r="S1899" t="s">
        <v>116</v>
      </c>
      <c r="T1899" t="s">
        <v>56</v>
      </c>
      <c r="U1899" t="s">
        <v>57</v>
      </c>
      <c r="V1899">
        <v>13194.68</v>
      </c>
      <c r="W1899">
        <v>21520.09</v>
      </c>
      <c r="X1899">
        <v>19710.46</v>
      </c>
      <c r="Y1899">
        <v>1</v>
      </c>
      <c r="Z1899">
        <v>1</v>
      </c>
      <c r="AA1899" s="1">
        <v>42843</v>
      </c>
      <c r="AB1899">
        <v>27000</v>
      </c>
      <c r="AC1899" t="s">
        <v>56</v>
      </c>
      <c r="AD1899" t="s">
        <v>117</v>
      </c>
    </row>
    <row r="1900" spans="1:30" x14ac:dyDescent="0.3">
      <c r="A1900">
        <v>124010</v>
      </c>
      <c r="B1900">
        <v>1</v>
      </c>
      <c r="C1900" t="s">
        <v>820</v>
      </c>
      <c r="D1900" t="s">
        <v>843</v>
      </c>
      <c r="E1900">
        <v>22016321</v>
      </c>
      <c r="F1900">
        <v>7120981830</v>
      </c>
      <c r="G1900" t="s">
        <v>46</v>
      </c>
      <c r="H1900" t="s">
        <v>47</v>
      </c>
      <c r="I1900" t="s">
        <v>48</v>
      </c>
      <c r="J1900">
        <v>7032</v>
      </c>
      <c r="K1900" t="s">
        <v>49</v>
      </c>
      <c r="L1900">
        <v>1933857</v>
      </c>
      <c r="M1900" t="s">
        <v>82</v>
      </c>
      <c r="N1900" t="s">
        <v>83</v>
      </c>
      <c r="O1900" t="s">
        <v>84</v>
      </c>
      <c r="P1900" t="s">
        <v>85</v>
      </c>
      <c r="Q1900" t="s">
        <v>54</v>
      </c>
      <c r="R1900">
        <v>100994845</v>
      </c>
      <c r="S1900" t="s">
        <v>86</v>
      </c>
      <c r="T1900" t="s">
        <v>56</v>
      </c>
      <c r="U1900" t="s">
        <v>57</v>
      </c>
      <c r="V1900">
        <v>10806.45</v>
      </c>
      <c r="W1900">
        <v>21084.79</v>
      </c>
      <c r="X1900">
        <v>19191.68</v>
      </c>
      <c r="Y1900">
        <v>1</v>
      </c>
      <c r="Z1900">
        <v>1</v>
      </c>
      <c r="AA1900" s="1">
        <v>42843</v>
      </c>
      <c r="AB1900">
        <v>27000</v>
      </c>
      <c r="AC1900" t="s">
        <v>56</v>
      </c>
      <c r="AD1900" t="s">
        <v>87</v>
      </c>
    </row>
    <row r="1901" spans="1:30" x14ac:dyDescent="0.3">
      <c r="A1901">
        <v>123950</v>
      </c>
      <c r="B1901">
        <v>1</v>
      </c>
      <c r="C1901" t="s">
        <v>820</v>
      </c>
      <c r="D1901" t="s">
        <v>843</v>
      </c>
      <c r="E1901">
        <v>22015499</v>
      </c>
      <c r="F1901">
        <v>7120954847</v>
      </c>
      <c r="G1901" t="s">
        <v>46</v>
      </c>
      <c r="H1901" t="s">
        <v>47</v>
      </c>
      <c r="I1901" t="s">
        <v>48</v>
      </c>
      <c r="J1901">
        <v>7032</v>
      </c>
      <c r="K1901" t="s">
        <v>49</v>
      </c>
      <c r="L1901">
        <v>3965425</v>
      </c>
      <c r="M1901" t="s">
        <v>151</v>
      </c>
      <c r="N1901" t="s">
        <v>152</v>
      </c>
      <c r="O1901" t="s">
        <v>153</v>
      </c>
      <c r="P1901" t="s">
        <v>154</v>
      </c>
      <c r="Q1901" t="s">
        <v>54</v>
      </c>
      <c r="R1901">
        <v>100297681</v>
      </c>
      <c r="S1901" t="s">
        <v>258</v>
      </c>
      <c r="T1901" t="s">
        <v>56</v>
      </c>
      <c r="U1901" t="s">
        <v>57</v>
      </c>
      <c r="V1901">
        <v>3240.01</v>
      </c>
      <c r="W1901">
        <v>21040.720000000001</v>
      </c>
      <c r="X1901">
        <v>19080.849999999999</v>
      </c>
      <c r="Y1901">
        <v>1</v>
      </c>
      <c r="Z1901">
        <v>1</v>
      </c>
      <c r="AA1901" s="1">
        <v>42843</v>
      </c>
      <c r="AB1901">
        <v>27000</v>
      </c>
      <c r="AC1901" t="s">
        <v>56</v>
      </c>
      <c r="AD1901" t="s">
        <v>298</v>
      </c>
    </row>
    <row r="1902" spans="1:30" x14ac:dyDescent="0.3">
      <c r="A1902">
        <v>124305</v>
      </c>
      <c r="B1902">
        <v>1</v>
      </c>
      <c r="C1902" t="s">
        <v>820</v>
      </c>
      <c r="D1902" t="s">
        <v>843</v>
      </c>
      <c r="E1902">
        <v>22019054</v>
      </c>
      <c r="F1902">
        <v>7121017393</v>
      </c>
      <c r="G1902" t="s">
        <v>46</v>
      </c>
      <c r="H1902" t="s">
        <v>47</v>
      </c>
      <c r="I1902" t="s">
        <v>48</v>
      </c>
      <c r="J1902">
        <v>7032</v>
      </c>
      <c r="K1902" t="s">
        <v>49</v>
      </c>
      <c r="L1902">
        <v>4205647</v>
      </c>
      <c r="M1902" t="s">
        <v>168</v>
      </c>
      <c r="N1902" t="s">
        <v>169</v>
      </c>
      <c r="O1902" t="s">
        <v>170</v>
      </c>
      <c r="P1902" t="s">
        <v>171</v>
      </c>
      <c r="Q1902" t="s">
        <v>54</v>
      </c>
      <c r="R1902">
        <v>101047835</v>
      </c>
      <c r="S1902" t="s">
        <v>172</v>
      </c>
      <c r="T1902" t="s">
        <v>56</v>
      </c>
      <c r="U1902" t="s">
        <v>57</v>
      </c>
      <c r="V1902">
        <v>14184.64</v>
      </c>
      <c r="W1902">
        <v>21017.72</v>
      </c>
      <c r="X1902">
        <v>19151.599999999999</v>
      </c>
      <c r="Y1902">
        <v>1</v>
      </c>
      <c r="Z1902">
        <v>1</v>
      </c>
      <c r="AA1902" s="1">
        <v>42843</v>
      </c>
      <c r="AB1902">
        <v>27000</v>
      </c>
      <c r="AC1902" t="s">
        <v>56</v>
      </c>
      <c r="AD1902" t="s">
        <v>173</v>
      </c>
    </row>
    <row r="1903" spans="1:30" x14ac:dyDescent="0.3">
      <c r="A1903">
        <v>124060</v>
      </c>
      <c r="B1903">
        <v>1</v>
      </c>
      <c r="C1903" t="s">
        <v>820</v>
      </c>
      <c r="D1903" t="s">
        <v>843</v>
      </c>
      <c r="E1903">
        <v>22016315</v>
      </c>
      <c r="F1903">
        <v>7120984993</v>
      </c>
      <c r="G1903" t="s">
        <v>46</v>
      </c>
      <c r="H1903" t="s">
        <v>47</v>
      </c>
      <c r="I1903" t="s">
        <v>48</v>
      </c>
      <c r="J1903">
        <v>7032</v>
      </c>
      <c r="K1903" t="s">
        <v>49</v>
      </c>
      <c r="L1903">
        <v>940117</v>
      </c>
      <c r="M1903" t="s">
        <v>69</v>
      </c>
      <c r="N1903" t="s">
        <v>70</v>
      </c>
      <c r="O1903" t="s">
        <v>71</v>
      </c>
      <c r="P1903" t="s">
        <v>72</v>
      </c>
      <c r="Q1903" t="s">
        <v>54</v>
      </c>
      <c r="R1903">
        <v>100994845</v>
      </c>
      <c r="S1903" t="s">
        <v>86</v>
      </c>
      <c r="T1903" t="s">
        <v>56</v>
      </c>
      <c r="U1903" t="s">
        <v>57</v>
      </c>
      <c r="V1903">
        <v>10986.56</v>
      </c>
      <c r="W1903">
        <v>20686.45</v>
      </c>
      <c r="X1903">
        <v>18853.64</v>
      </c>
      <c r="Y1903">
        <v>1</v>
      </c>
      <c r="Z1903">
        <v>1</v>
      </c>
      <c r="AA1903" s="1">
        <v>42843</v>
      </c>
      <c r="AB1903">
        <v>27000</v>
      </c>
      <c r="AC1903" t="s">
        <v>56</v>
      </c>
      <c r="AD1903" t="s">
        <v>236</v>
      </c>
    </row>
    <row r="1904" spans="1:30" x14ac:dyDescent="0.3">
      <c r="A1904">
        <v>123960</v>
      </c>
      <c r="B1904">
        <v>1</v>
      </c>
      <c r="C1904" t="s">
        <v>820</v>
      </c>
      <c r="D1904" t="s">
        <v>843</v>
      </c>
      <c r="E1904">
        <v>22016312</v>
      </c>
      <c r="F1904">
        <v>7120978569</v>
      </c>
      <c r="G1904" t="s">
        <v>46</v>
      </c>
      <c r="H1904" t="s">
        <v>47</v>
      </c>
      <c r="I1904" t="s">
        <v>48</v>
      </c>
      <c r="J1904">
        <v>7032</v>
      </c>
      <c r="K1904" t="s">
        <v>49</v>
      </c>
      <c r="L1904">
        <v>3855615</v>
      </c>
      <c r="M1904" t="s">
        <v>189</v>
      </c>
      <c r="N1904" t="s">
        <v>190</v>
      </c>
      <c r="O1904" t="s">
        <v>191</v>
      </c>
      <c r="P1904" t="s">
        <v>192</v>
      </c>
      <c r="Q1904" t="s">
        <v>54</v>
      </c>
      <c r="R1904">
        <v>101030531</v>
      </c>
      <c r="S1904" t="s">
        <v>193</v>
      </c>
      <c r="T1904" t="s">
        <v>56</v>
      </c>
      <c r="U1904" t="s">
        <v>57</v>
      </c>
      <c r="V1904">
        <v>2887.45</v>
      </c>
      <c r="W1904">
        <v>20304.41</v>
      </c>
      <c r="X1904">
        <v>18529.060000000001</v>
      </c>
      <c r="Y1904">
        <v>1</v>
      </c>
      <c r="Z1904">
        <v>1</v>
      </c>
      <c r="AA1904" s="1">
        <v>42843</v>
      </c>
      <c r="AB1904">
        <v>27000</v>
      </c>
      <c r="AC1904" t="s">
        <v>56</v>
      </c>
      <c r="AD1904" t="s">
        <v>194</v>
      </c>
    </row>
    <row r="1905" spans="1:30" x14ac:dyDescent="0.3">
      <c r="A1905">
        <v>123962</v>
      </c>
      <c r="B1905">
        <v>1</v>
      </c>
      <c r="C1905" t="s">
        <v>820</v>
      </c>
      <c r="D1905" t="s">
        <v>843</v>
      </c>
      <c r="E1905">
        <v>22016323</v>
      </c>
      <c r="F1905">
        <v>7120978571</v>
      </c>
      <c r="G1905" t="s">
        <v>46</v>
      </c>
      <c r="H1905" t="s">
        <v>47</v>
      </c>
      <c r="I1905" t="s">
        <v>48</v>
      </c>
      <c r="J1905">
        <v>7032</v>
      </c>
      <c r="K1905" t="s">
        <v>49</v>
      </c>
      <c r="L1905">
        <v>659338</v>
      </c>
      <c r="M1905" t="s">
        <v>50</v>
      </c>
      <c r="N1905" t="s">
        <v>51</v>
      </c>
      <c r="O1905" t="s">
        <v>52</v>
      </c>
      <c r="P1905" t="s">
        <v>53</v>
      </c>
      <c r="Q1905" t="s">
        <v>54</v>
      </c>
      <c r="R1905">
        <v>101093720</v>
      </c>
      <c r="S1905" t="s">
        <v>55</v>
      </c>
      <c r="T1905" t="s">
        <v>56</v>
      </c>
      <c r="U1905" t="s">
        <v>57</v>
      </c>
      <c r="V1905">
        <v>1683.12</v>
      </c>
      <c r="W1905">
        <v>9897.02</v>
      </c>
      <c r="X1905">
        <v>9026.6</v>
      </c>
      <c r="Y1905">
        <v>1</v>
      </c>
      <c r="Z1905">
        <v>1</v>
      </c>
      <c r="AA1905" s="1">
        <v>42843</v>
      </c>
      <c r="AB1905">
        <v>10800</v>
      </c>
      <c r="AC1905" t="s">
        <v>66</v>
      </c>
      <c r="AD1905" t="s">
        <v>220</v>
      </c>
    </row>
    <row r="1906" spans="1:30" x14ac:dyDescent="0.3">
      <c r="A1906">
        <v>124767</v>
      </c>
      <c r="B1906">
        <v>1</v>
      </c>
      <c r="C1906" t="s">
        <v>820</v>
      </c>
      <c r="D1906" t="s">
        <v>844</v>
      </c>
      <c r="E1906">
        <v>22030010</v>
      </c>
      <c r="F1906">
        <v>7121050577</v>
      </c>
      <c r="G1906" t="s">
        <v>46</v>
      </c>
      <c r="H1906" t="s">
        <v>47</v>
      </c>
      <c r="I1906" t="s">
        <v>48</v>
      </c>
      <c r="J1906">
        <v>7032</v>
      </c>
      <c r="K1906" t="s">
        <v>49</v>
      </c>
      <c r="L1906">
        <v>3025769</v>
      </c>
      <c r="M1906" t="s">
        <v>62</v>
      </c>
      <c r="N1906" t="s">
        <v>63</v>
      </c>
      <c r="O1906" t="s">
        <v>52</v>
      </c>
      <c r="P1906" t="s">
        <v>53</v>
      </c>
      <c r="Q1906" t="s">
        <v>54</v>
      </c>
      <c r="R1906">
        <v>100223303</v>
      </c>
      <c r="S1906" t="s">
        <v>64</v>
      </c>
      <c r="T1906" t="s">
        <v>56</v>
      </c>
      <c r="U1906" t="s">
        <v>57</v>
      </c>
      <c r="V1906">
        <v>1484.49</v>
      </c>
      <c r="W1906">
        <v>24166.6</v>
      </c>
      <c r="X1906">
        <v>22176</v>
      </c>
      <c r="Y1906">
        <v>1</v>
      </c>
      <c r="Z1906">
        <v>1</v>
      </c>
      <c r="AA1906" s="1">
        <v>42844</v>
      </c>
      <c r="AB1906">
        <v>27000</v>
      </c>
      <c r="AC1906" t="s">
        <v>56</v>
      </c>
      <c r="AD1906" t="s">
        <v>65</v>
      </c>
    </row>
    <row r="1907" spans="1:30" x14ac:dyDescent="0.3">
      <c r="A1907">
        <v>124537</v>
      </c>
      <c r="B1907">
        <v>1</v>
      </c>
      <c r="C1907" t="s">
        <v>820</v>
      </c>
      <c r="D1907" t="s">
        <v>844</v>
      </c>
      <c r="E1907">
        <v>22029901</v>
      </c>
      <c r="F1907">
        <v>7121045989</v>
      </c>
      <c r="G1907" t="s">
        <v>46</v>
      </c>
      <c r="H1907" t="s">
        <v>47</v>
      </c>
      <c r="I1907" t="s">
        <v>48</v>
      </c>
      <c r="J1907">
        <v>7032</v>
      </c>
      <c r="K1907" t="s">
        <v>49</v>
      </c>
      <c r="L1907">
        <v>659338</v>
      </c>
      <c r="M1907" t="s">
        <v>50</v>
      </c>
      <c r="N1907" t="s">
        <v>51</v>
      </c>
      <c r="O1907" t="s">
        <v>52</v>
      </c>
      <c r="P1907" t="s">
        <v>53</v>
      </c>
      <c r="Q1907" t="s">
        <v>54</v>
      </c>
      <c r="R1907">
        <v>100223303</v>
      </c>
      <c r="S1907" t="s">
        <v>64</v>
      </c>
      <c r="T1907" t="s">
        <v>56</v>
      </c>
      <c r="U1907" t="s">
        <v>57</v>
      </c>
      <c r="V1907">
        <v>1360.42</v>
      </c>
      <c r="W1907">
        <v>24127</v>
      </c>
      <c r="X1907">
        <v>22596</v>
      </c>
      <c r="Y1907">
        <v>1</v>
      </c>
      <c r="Z1907">
        <v>1</v>
      </c>
      <c r="AA1907" s="1">
        <v>42844</v>
      </c>
      <c r="AB1907">
        <v>27000</v>
      </c>
      <c r="AC1907" t="s">
        <v>56</v>
      </c>
      <c r="AD1907" t="s">
        <v>423</v>
      </c>
    </row>
    <row r="1908" spans="1:30" x14ac:dyDescent="0.3">
      <c r="A1908">
        <v>124769</v>
      </c>
      <c r="B1908">
        <v>1</v>
      </c>
      <c r="C1908" t="s">
        <v>820</v>
      </c>
      <c r="D1908" t="s">
        <v>844</v>
      </c>
      <c r="E1908">
        <v>22030012</v>
      </c>
      <c r="F1908">
        <v>7121050579</v>
      </c>
      <c r="G1908" t="s">
        <v>46</v>
      </c>
      <c r="H1908" t="s">
        <v>47</v>
      </c>
      <c r="I1908" t="s">
        <v>48</v>
      </c>
      <c r="J1908">
        <v>7032</v>
      </c>
      <c r="K1908" t="s">
        <v>49</v>
      </c>
      <c r="L1908">
        <v>3025769</v>
      </c>
      <c r="M1908" t="s">
        <v>62</v>
      </c>
      <c r="N1908" t="s">
        <v>63</v>
      </c>
      <c r="O1908" t="s">
        <v>52</v>
      </c>
      <c r="P1908" t="s">
        <v>53</v>
      </c>
      <c r="Q1908" t="s">
        <v>54</v>
      </c>
      <c r="R1908">
        <v>100223303</v>
      </c>
      <c r="S1908" t="s">
        <v>64</v>
      </c>
      <c r="T1908" t="s">
        <v>56</v>
      </c>
      <c r="U1908" t="s">
        <v>57</v>
      </c>
      <c r="V1908">
        <v>1484.49</v>
      </c>
      <c r="W1908">
        <v>23704</v>
      </c>
      <c r="X1908">
        <v>21778</v>
      </c>
      <c r="Y1908">
        <v>1</v>
      </c>
      <c r="Z1908">
        <v>1</v>
      </c>
      <c r="AA1908" s="1">
        <v>42844</v>
      </c>
      <c r="AB1908">
        <v>27000</v>
      </c>
      <c r="AC1908" t="s">
        <v>56</v>
      </c>
      <c r="AD1908" t="s">
        <v>65</v>
      </c>
    </row>
    <row r="1909" spans="1:30" x14ac:dyDescent="0.3">
      <c r="A1909">
        <v>124411</v>
      </c>
      <c r="B1909">
        <v>1</v>
      </c>
      <c r="C1909" t="s">
        <v>820</v>
      </c>
      <c r="D1909" t="s">
        <v>844</v>
      </c>
      <c r="E1909">
        <v>22029998</v>
      </c>
      <c r="F1909">
        <v>7121015532</v>
      </c>
      <c r="G1909" t="s">
        <v>46</v>
      </c>
      <c r="H1909" t="s">
        <v>47</v>
      </c>
      <c r="I1909" t="s">
        <v>48</v>
      </c>
      <c r="J1909">
        <v>7032</v>
      </c>
      <c r="K1909" t="s">
        <v>49</v>
      </c>
      <c r="L1909">
        <v>942421</v>
      </c>
      <c r="M1909" t="s">
        <v>261</v>
      </c>
      <c r="N1909" t="s">
        <v>262</v>
      </c>
      <c r="O1909" t="s">
        <v>263</v>
      </c>
      <c r="P1909" t="s">
        <v>264</v>
      </c>
      <c r="Q1909" t="s">
        <v>54</v>
      </c>
      <c r="R1909">
        <v>100422206</v>
      </c>
      <c r="S1909" t="s">
        <v>615</v>
      </c>
      <c r="T1909" t="s">
        <v>56</v>
      </c>
      <c r="U1909" t="s">
        <v>57</v>
      </c>
      <c r="V1909">
        <v>3221.59</v>
      </c>
      <c r="W1909">
        <v>22542.32</v>
      </c>
      <c r="X1909">
        <v>20695.5</v>
      </c>
      <c r="Y1909">
        <v>1</v>
      </c>
      <c r="Z1909">
        <v>1</v>
      </c>
      <c r="AA1909" s="1">
        <v>42844</v>
      </c>
      <c r="AB1909">
        <v>27000</v>
      </c>
      <c r="AC1909" t="s">
        <v>56</v>
      </c>
      <c r="AD1909" t="s">
        <v>695</v>
      </c>
    </row>
    <row r="1910" spans="1:30" x14ac:dyDescent="0.3">
      <c r="A1910">
        <v>124763</v>
      </c>
      <c r="B1910">
        <v>1</v>
      </c>
      <c r="C1910" t="s">
        <v>820</v>
      </c>
      <c r="D1910" t="s">
        <v>844</v>
      </c>
      <c r="E1910">
        <v>22030006</v>
      </c>
      <c r="F1910">
        <v>7121050573</v>
      </c>
      <c r="G1910" t="s">
        <v>46</v>
      </c>
      <c r="H1910" t="s">
        <v>47</v>
      </c>
      <c r="I1910" t="s">
        <v>48</v>
      </c>
      <c r="J1910">
        <v>7032</v>
      </c>
      <c r="K1910" t="s">
        <v>49</v>
      </c>
      <c r="L1910">
        <v>4119717</v>
      </c>
      <c r="M1910" t="s">
        <v>309</v>
      </c>
      <c r="N1910" t="s">
        <v>310</v>
      </c>
      <c r="O1910" t="s">
        <v>311</v>
      </c>
      <c r="P1910" t="s">
        <v>312</v>
      </c>
      <c r="Q1910" t="s">
        <v>54</v>
      </c>
      <c r="R1910">
        <v>100223303</v>
      </c>
      <c r="S1910" t="s">
        <v>64</v>
      </c>
      <c r="T1910" t="s">
        <v>56</v>
      </c>
      <c r="U1910" t="s">
        <v>57</v>
      </c>
      <c r="V1910">
        <v>4866.1400000000003</v>
      </c>
      <c r="W1910">
        <v>22435.02</v>
      </c>
      <c r="X1910">
        <v>20631.060000000001</v>
      </c>
      <c r="Y1910">
        <v>1</v>
      </c>
      <c r="Z1910">
        <v>1</v>
      </c>
      <c r="AA1910" s="1">
        <v>42844</v>
      </c>
      <c r="AB1910">
        <v>27000</v>
      </c>
      <c r="AC1910" t="s">
        <v>56</v>
      </c>
      <c r="AD1910" t="s">
        <v>313</v>
      </c>
    </row>
    <row r="1911" spans="1:30" x14ac:dyDescent="0.3">
      <c r="A1911">
        <v>124765</v>
      </c>
      <c r="B1911">
        <v>1</v>
      </c>
      <c r="C1911" t="s">
        <v>820</v>
      </c>
      <c r="D1911" t="s">
        <v>844</v>
      </c>
      <c r="E1911">
        <v>22030008</v>
      </c>
      <c r="F1911">
        <v>7121050575</v>
      </c>
      <c r="G1911" t="s">
        <v>46</v>
      </c>
      <c r="H1911" t="s">
        <v>47</v>
      </c>
      <c r="I1911" t="s">
        <v>48</v>
      </c>
      <c r="J1911">
        <v>7032</v>
      </c>
      <c r="K1911" t="s">
        <v>49</v>
      </c>
      <c r="L1911">
        <v>925239</v>
      </c>
      <c r="M1911" t="s">
        <v>97</v>
      </c>
      <c r="N1911" t="s">
        <v>98</v>
      </c>
      <c r="O1911" t="s">
        <v>99</v>
      </c>
      <c r="P1911" t="s">
        <v>100</v>
      </c>
      <c r="Q1911" t="s">
        <v>54</v>
      </c>
      <c r="R1911">
        <v>100223303</v>
      </c>
      <c r="S1911" t="s">
        <v>64</v>
      </c>
      <c r="T1911" t="s">
        <v>56</v>
      </c>
      <c r="U1911" t="s">
        <v>57</v>
      </c>
      <c r="V1911">
        <v>6311.04</v>
      </c>
      <c r="W1911">
        <v>21955.599999999999</v>
      </c>
      <c r="X1911">
        <v>20164.650000000001</v>
      </c>
      <c r="Y1911">
        <v>1</v>
      </c>
      <c r="Z1911">
        <v>1</v>
      </c>
      <c r="AA1911" s="1">
        <v>42844</v>
      </c>
      <c r="AB1911">
        <v>27000</v>
      </c>
      <c r="AC1911" t="s">
        <v>56</v>
      </c>
      <c r="AD1911" t="s">
        <v>101</v>
      </c>
    </row>
    <row r="1912" spans="1:30" x14ac:dyDescent="0.3">
      <c r="A1912">
        <v>124766</v>
      </c>
      <c r="B1912">
        <v>1</v>
      </c>
      <c r="C1912" t="s">
        <v>820</v>
      </c>
      <c r="D1912" t="s">
        <v>844</v>
      </c>
      <c r="E1912">
        <v>22030009</v>
      </c>
      <c r="F1912">
        <v>7121050576</v>
      </c>
      <c r="G1912" t="s">
        <v>46</v>
      </c>
      <c r="H1912" t="s">
        <v>47</v>
      </c>
      <c r="I1912" t="s">
        <v>48</v>
      </c>
      <c r="J1912">
        <v>7032</v>
      </c>
      <c r="K1912" t="s">
        <v>49</v>
      </c>
      <c r="L1912">
        <v>1928761</v>
      </c>
      <c r="M1912" t="s">
        <v>231</v>
      </c>
      <c r="N1912" t="s">
        <v>232</v>
      </c>
      <c r="O1912" t="s">
        <v>99</v>
      </c>
      <c r="P1912" t="s">
        <v>100</v>
      </c>
      <c r="Q1912" t="s">
        <v>54</v>
      </c>
      <c r="R1912">
        <v>100223303</v>
      </c>
      <c r="S1912" t="s">
        <v>64</v>
      </c>
      <c r="T1912" t="s">
        <v>56</v>
      </c>
      <c r="U1912" t="s">
        <v>57</v>
      </c>
      <c r="V1912">
        <v>8741.5499999999993</v>
      </c>
      <c r="W1912">
        <v>21828.79</v>
      </c>
      <c r="X1912">
        <v>20020.439999999999</v>
      </c>
      <c r="Y1912">
        <v>1</v>
      </c>
      <c r="Z1912">
        <v>1</v>
      </c>
      <c r="AA1912" s="1">
        <v>42844</v>
      </c>
      <c r="AB1912">
        <v>27000</v>
      </c>
      <c r="AC1912" t="s">
        <v>56</v>
      </c>
      <c r="AD1912" t="s">
        <v>233</v>
      </c>
    </row>
    <row r="1913" spans="1:30" x14ac:dyDescent="0.3">
      <c r="A1913">
        <v>124740</v>
      </c>
      <c r="B1913">
        <v>1</v>
      </c>
      <c r="C1913" t="s">
        <v>820</v>
      </c>
      <c r="D1913" t="s">
        <v>844</v>
      </c>
      <c r="E1913">
        <v>22029903</v>
      </c>
      <c r="F1913">
        <v>7121050505</v>
      </c>
      <c r="G1913" t="s">
        <v>46</v>
      </c>
      <c r="H1913" t="s">
        <v>47</v>
      </c>
      <c r="I1913" t="s">
        <v>48</v>
      </c>
      <c r="J1913">
        <v>7032</v>
      </c>
      <c r="K1913" t="s">
        <v>49</v>
      </c>
      <c r="L1913">
        <v>4480377</v>
      </c>
      <c r="M1913" t="s">
        <v>213</v>
      </c>
      <c r="N1913" t="s">
        <v>214</v>
      </c>
      <c r="O1913" t="s">
        <v>215</v>
      </c>
      <c r="P1913" t="s">
        <v>216</v>
      </c>
      <c r="Q1913" t="s">
        <v>54</v>
      </c>
      <c r="R1913">
        <v>100824635</v>
      </c>
      <c r="S1913" t="s">
        <v>142</v>
      </c>
      <c r="T1913" t="s">
        <v>56</v>
      </c>
      <c r="U1913" t="s">
        <v>57</v>
      </c>
      <c r="V1913">
        <v>19811.830000000002</v>
      </c>
      <c r="W1913">
        <v>20731.21</v>
      </c>
      <c r="X1913">
        <v>18981.419999999998</v>
      </c>
      <c r="Y1913">
        <v>1</v>
      </c>
      <c r="Z1913">
        <v>1</v>
      </c>
      <c r="AA1913" s="1">
        <v>42844</v>
      </c>
      <c r="AB1913">
        <v>27000</v>
      </c>
      <c r="AC1913" t="s">
        <v>56</v>
      </c>
      <c r="AD1913" t="s">
        <v>721</v>
      </c>
    </row>
    <row r="1914" spans="1:30" x14ac:dyDescent="0.3">
      <c r="A1914">
        <v>124768</v>
      </c>
      <c r="B1914">
        <v>1</v>
      </c>
      <c r="C1914" t="s">
        <v>820</v>
      </c>
      <c r="D1914" t="s">
        <v>844</v>
      </c>
      <c r="E1914">
        <v>22030011</v>
      </c>
      <c r="F1914">
        <v>7121050578</v>
      </c>
      <c r="G1914" t="s">
        <v>46</v>
      </c>
      <c r="H1914" t="s">
        <v>47</v>
      </c>
      <c r="I1914" t="s">
        <v>48</v>
      </c>
      <c r="J1914">
        <v>7032</v>
      </c>
      <c r="K1914" t="s">
        <v>49</v>
      </c>
      <c r="L1914">
        <v>5341456</v>
      </c>
      <c r="M1914" t="s">
        <v>834</v>
      </c>
      <c r="N1914" t="s">
        <v>835</v>
      </c>
      <c r="O1914" t="s">
        <v>178</v>
      </c>
      <c r="P1914" t="s">
        <v>179</v>
      </c>
      <c r="Q1914" t="s">
        <v>54</v>
      </c>
      <c r="R1914">
        <v>100214689</v>
      </c>
      <c r="S1914" t="s">
        <v>155</v>
      </c>
      <c r="T1914" t="s">
        <v>56</v>
      </c>
      <c r="U1914" t="s">
        <v>57</v>
      </c>
      <c r="V1914">
        <v>8284.9500000000007</v>
      </c>
      <c r="W1914">
        <v>20555.48</v>
      </c>
      <c r="X1914">
        <v>18810.34</v>
      </c>
      <c r="Y1914">
        <v>1</v>
      </c>
      <c r="Z1914">
        <v>1</v>
      </c>
      <c r="AA1914" s="1">
        <v>42844</v>
      </c>
      <c r="AB1914">
        <v>27000</v>
      </c>
      <c r="AC1914" t="s">
        <v>56</v>
      </c>
      <c r="AD1914" t="s">
        <v>836</v>
      </c>
    </row>
    <row r="1915" spans="1:30" x14ac:dyDescent="0.3">
      <c r="A1915">
        <v>124764</v>
      </c>
      <c r="B1915">
        <v>1</v>
      </c>
      <c r="C1915" t="s">
        <v>820</v>
      </c>
      <c r="D1915" t="s">
        <v>844</v>
      </c>
      <c r="E1915">
        <v>22030007</v>
      </c>
      <c r="F1915">
        <v>7121050574</v>
      </c>
      <c r="G1915" t="s">
        <v>46</v>
      </c>
      <c r="H1915" t="s">
        <v>47</v>
      </c>
      <c r="I1915" t="s">
        <v>48</v>
      </c>
      <c r="J1915">
        <v>7032</v>
      </c>
      <c r="K1915" t="s">
        <v>49</v>
      </c>
      <c r="L1915">
        <v>4205647</v>
      </c>
      <c r="M1915" t="s">
        <v>168</v>
      </c>
      <c r="N1915" t="s">
        <v>169</v>
      </c>
      <c r="O1915" t="s">
        <v>170</v>
      </c>
      <c r="P1915" t="s">
        <v>171</v>
      </c>
      <c r="Q1915" t="s">
        <v>54</v>
      </c>
      <c r="R1915">
        <v>101047835</v>
      </c>
      <c r="S1915" t="s">
        <v>172</v>
      </c>
      <c r="T1915" t="s">
        <v>56</v>
      </c>
      <c r="U1915" t="s">
        <v>57</v>
      </c>
      <c r="V1915">
        <v>13802.09</v>
      </c>
      <c r="W1915">
        <v>20370.27</v>
      </c>
      <c r="X1915">
        <v>18656.02</v>
      </c>
      <c r="Y1915">
        <v>1</v>
      </c>
      <c r="Z1915">
        <v>1</v>
      </c>
      <c r="AA1915" s="1">
        <v>42844</v>
      </c>
      <c r="AB1915">
        <v>27000</v>
      </c>
      <c r="AC1915" t="s">
        <v>56</v>
      </c>
      <c r="AD1915" t="s">
        <v>173</v>
      </c>
    </row>
    <row r="1916" spans="1:30" x14ac:dyDescent="0.3">
      <c r="A1916">
        <v>124741</v>
      </c>
      <c r="B1916">
        <v>1</v>
      </c>
      <c r="C1916" t="s">
        <v>820</v>
      </c>
      <c r="D1916" t="s">
        <v>844</v>
      </c>
      <c r="E1916">
        <v>22029904</v>
      </c>
      <c r="F1916">
        <v>7121050506</v>
      </c>
      <c r="G1916" t="s">
        <v>46</v>
      </c>
      <c r="H1916" t="s">
        <v>47</v>
      </c>
      <c r="I1916" t="s">
        <v>48</v>
      </c>
      <c r="J1916">
        <v>7032</v>
      </c>
      <c r="K1916" t="s">
        <v>49</v>
      </c>
      <c r="L1916">
        <v>659338</v>
      </c>
      <c r="M1916" t="s">
        <v>50</v>
      </c>
      <c r="N1916" t="s">
        <v>51</v>
      </c>
      <c r="O1916" t="s">
        <v>52</v>
      </c>
      <c r="P1916" t="s">
        <v>53</v>
      </c>
      <c r="Q1916" t="s">
        <v>54</v>
      </c>
      <c r="R1916">
        <v>100223303</v>
      </c>
      <c r="S1916" t="s">
        <v>64</v>
      </c>
      <c r="T1916" t="s">
        <v>56</v>
      </c>
      <c r="U1916" t="s">
        <v>57</v>
      </c>
      <c r="V1916">
        <v>1360.42</v>
      </c>
      <c r="W1916">
        <v>17680.439999999999</v>
      </c>
      <c r="X1916">
        <v>16287.48</v>
      </c>
      <c r="Y1916">
        <v>1</v>
      </c>
      <c r="Z1916">
        <v>1</v>
      </c>
      <c r="AA1916" s="1">
        <v>42844</v>
      </c>
      <c r="AB1916">
        <v>27000</v>
      </c>
      <c r="AC1916" t="s">
        <v>56</v>
      </c>
      <c r="AD1916" t="s">
        <v>423</v>
      </c>
    </row>
    <row r="1917" spans="1:30" x14ac:dyDescent="0.3">
      <c r="A1917">
        <v>125424</v>
      </c>
      <c r="B1917">
        <v>1</v>
      </c>
      <c r="C1917" t="s">
        <v>820</v>
      </c>
      <c r="D1917" t="s">
        <v>846</v>
      </c>
      <c r="E1917">
        <v>22038418</v>
      </c>
      <c r="F1917">
        <v>7121087240</v>
      </c>
      <c r="G1917" t="s">
        <v>46</v>
      </c>
      <c r="H1917" t="s">
        <v>47</v>
      </c>
      <c r="I1917" t="s">
        <v>48</v>
      </c>
      <c r="J1917">
        <v>7032</v>
      </c>
      <c r="K1917" t="s">
        <v>49</v>
      </c>
      <c r="L1917">
        <v>659338</v>
      </c>
      <c r="M1917" t="s">
        <v>50</v>
      </c>
      <c r="N1917" t="s">
        <v>51</v>
      </c>
      <c r="O1917" t="s">
        <v>52</v>
      </c>
      <c r="P1917" t="s">
        <v>53</v>
      </c>
      <c r="Q1917" t="s">
        <v>54</v>
      </c>
      <c r="R1917">
        <v>101093720</v>
      </c>
      <c r="S1917" t="s">
        <v>55</v>
      </c>
      <c r="T1917" t="s">
        <v>56</v>
      </c>
      <c r="U1917" t="s">
        <v>57</v>
      </c>
      <c r="V1917">
        <v>1683.12</v>
      </c>
      <c r="W1917">
        <v>24166.799999999999</v>
      </c>
      <c r="X1917">
        <v>22579.200000000001</v>
      </c>
      <c r="Y1917">
        <v>1</v>
      </c>
      <c r="Z1917">
        <v>1</v>
      </c>
      <c r="AA1917" s="1">
        <v>42845</v>
      </c>
      <c r="AB1917">
        <v>27000</v>
      </c>
      <c r="AC1917" t="s">
        <v>56</v>
      </c>
      <c r="AD1917" t="s">
        <v>220</v>
      </c>
    </row>
    <row r="1918" spans="1:30" x14ac:dyDescent="0.3">
      <c r="A1918">
        <v>125274</v>
      </c>
      <c r="B1918">
        <v>1</v>
      </c>
      <c r="C1918" t="s">
        <v>820</v>
      </c>
      <c r="D1918" t="s">
        <v>846</v>
      </c>
      <c r="E1918">
        <v>22038419</v>
      </c>
      <c r="F1918">
        <v>7121043303</v>
      </c>
      <c r="G1918" t="s">
        <v>46</v>
      </c>
      <c r="H1918" t="s">
        <v>47</v>
      </c>
      <c r="I1918" t="s">
        <v>48</v>
      </c>
      <c r="J1918">
        <v>7032</v>
      </c>
      <c r="K1918" t="s">
        <v>49</v>
      </c>
      <c r="L1918">
        <v>659338</v>
      </c>
      <c r="M1918" t="s">
        <v>50</v>
      </c>
      <c r="N1918" t="s">
        <v>51</v>
      </c>
      <c r="O1918" t="s">
        <v>52</v>
      </c>
      <c r="P1918" t="s">
        <v>53</v>
      </c>
      <c r="Q1918" t="s">
        <v>54</v>
      </c>
      <c r="R1918">
        <v>101093720</v>
      </c>
      <c r="S1918" t="s">
        <v>55</v>
      </c>
      <c r="T1918" t="s">
        <v>56</v>
      </c>
      <c r="U1918" t="s">
        <v>57</v>
      </c>
      <c r="V1918">
        <v>1683.12</v>
      </c>
      <c r="W1918">
        <v>23808</v>
      </c>
      <c r="X1918">
        <v>22020</v>
      </c>
      <c r="Y1918">
        <v>1</v>
      </c>
      <c r="Z1918">
        <v>1</v>
      </c>
      <c r="AA1918" s="1">
        <v>42845</v>
      </c>
      <c r="AB1918">
        <v>27000</v>
      </c>
      <c r="AC1918" t="s">
        <v>56</v>
      </c>
      <c r="AD1918" t="s">
        <v>220</v>
      </c>
    </row>
    <row r="1919" spans="1:30" x14ac:dyDescent="0.3">
      <c r="A1919">
        <v>125254</v>
      </c>
      <c r="B1919">
        <v>1</v>
      </c>
      <c r="C1919" t="s">
        <v>820</v>
      </c>
      <c r="D1919" t="s">
        <v>846</v>
      </c>
      <c r="E1919">
        <v>22040288</v>
      </c>
      <c r="F1919">
        <v>7121021084</v>
      </c>
      <c r="G1919" t="s">
        <v>46</v>
      </c>
      <c r="H1919" t="s">
        <v>47</v>
      </c>
      <c r="I1919" t="s">
        <v>48</v>
      </c>
      <c r="J1919">
        <v>7032</v>
      </c>
      <c r="K1919" t="s">
        <v>49</v>
      </c>
      <c r="L1919">
        <v>942421</v>
      </c>
      <c r="M1919" t="s">
        <v>261</v>
      </c>
      <c r="N1919" t="s">
        <v>262</v>
      </c>
      <c r="O1919" t="s">
        <v>263</v>
      </c>
      <c r="P1919" t="s">
        <v>264</v>
      </c>
      <c r="Q1919" t="s">
        <v>54</v>
      </c>
      <c r="R1919">
        <v>100422206</v>
      </c>
      <c r="S1919" t="s">
        <v>615</v>
      </c>
      <c r="T1919" t="s">
        <v>56</v>
      </c>
      <c r="U1919" t="s">
        <v>57</v>
      </c>
      <c r="V1919">
        <v>3221.59</v>
      </c>
      <c r="W1919">
        <v>21605.17</v>
      </c>
      <c r="X1919">
        <v>19908.8</v>
      </c>
      <c r="Y1919">
        <v>1</v>
      </c>
      <c r="Z1919">
        <v>1</v>
      </c>
      <c r="AA1919" s="1">
        <v>42845</v>
      </c>
      <c r="AB1919">
        <v>27000</v>
      </c>
      <c r="AC1919" t="s">
        <v>56</v>
      </c>
      <c r="AD1919" t="s">
        <v>695</v>
      </c>
    </row>
    <row r="1920" spans="1:30" x14ac:dyDescent="0.3">
      <c r="A1920">
        <v>125258</v>
      </c>
      <c r="B1920">
        <v>1</v>
      </c>
      <c r="C1920" t="s">
        <v>820</v>
      </c>
      <c r="D1920" t="s">
        <v>846</v>
      </c>
      <c r="E1920">
        <v>22040341</v>
      </c>
      <c r="F1920">
        <v>7121021088</v>
      </c>
      <c r="G1920" t="s">
        <v>46</v>
      </c>
      <c r="H1920" t="s">
        <v>47</v>
      </c>
      <c r="I1920" t="s">
        <v>48</v>
      </c>
      <c r="J1920">
        <v>7032</v>
      </c>
      <c r="K1920" t="s">
        <v>49</v>
      </c>
      <c r="L1920">
        <v>5014992</v>
      </c>
      <c r="M1920" t="s">
        <v>302</v>
      </c>
      <c r="N1920" t="s">
        <v>280</v>
      </c>
      <c r="O1920" t="s">
        <v>281</v>
      </c>
      <c r="P1920" t="s">
        <v>282</v>
      </c>
      <c r="Q1920" t="s">
        <v>54</v>
      </c>
      <c r="R1920">
        <v>100214689</v>
      </c>
      <c r="S1920" t="s">
        <v>155</v>
      </c>
      <c r="T1920" t="s">
        <v>56</v>
      </c>
      <c r="U1920" t="s">
        <v>57</v>
      </c>
      <c r="V1920">
        <v>3151.88</v>
      </c>
      <c r="W1920">
        <v>21324.080000000002</v>
      </c>
      <c r="X1920">
        <v>19472.240000000002</v>
      </c>
      <c r="Y1920">
        <v>1</v>
      </c>
      <c r="Z1920">
        <v>1</v>
      </c>
      <c r="AA1920" s="1">
        <v>42845</v>
      </c>
      <c r="AB1920">
        <v>27000</v>
      </c>
      <c r="AC1920" t="s">
        <v>56</v>
      </c>
      <c r="AD1920" t="s">
        <v>303</v>
      </c>
    </row>
    <row r="1921" spans="1:30" x14ac:dyDescent="0.3">
      <c r="A1921">
        <v>125253</v>
      </c>
      <c r="B1921">
        <v>1</v>
      </c>
      <c r="C1921" t="s">
        <v>820</v>
      </c>
      <c r="D1921" t="s">
        <v>846</v>
      </c>
      <c r="E1921">
        <v>22040287</v>
      </c>
      <c r="F1921">
        <v>7121021083</v>
      </c>
      <c r="G1921" t="s">
        <v>46</v>
      </c>
      <c r="H1921" t="s">
        <v>47</v>
      </c>
      <c r="I1921" t="s">
        <v>48</v>
      </c>
      <c r="J1921">
        <v>7032</v>
      </c>
      <c r="K1921" t="s">
        <v>49</v>
      </c>
      <c r="L1921">
        <v>5014992</v>
      </c>
      <c r="M1921" t="s">
        <v>302</v>
      </c>
      <c r="N1921" t="s">
        <v>280</v>
      </c>
      <c r="O1921" t="s">
        <v>281</v>
      </c>
      <c r="P1921" t="s">
        <v>282</v>
      </c>
      <c r="Q1921" t="s">
        <v>54</v>
      </c>
      <c r="R1921">
        <v>100214689</v>
      </c>
      <c r="S1921" t="s">
        <v>155</v>
      </c>
      <c r="T1921" t="s">
        <v>56</v>
      </c>
      <c r="U1921" t="s">
        <v>57</v>
      </c>
      <c r="V1921">
        <v>3151.88</v>
      </c>
      <c r="W1921">
        <v>20124.900000000001</v>
      </c>
      <c r="X1921">
        <v>18419.400000000001</v>
      </c>
      <c r="Y1921">
        <v>1</v>
      </c>
      <c r="Z1921">
        <v>1</v>
      </c>
      <c r="AA1921" s="1">
        <v>42845</v>
      </c>
      <c r="AB1921">
        <v>27000</v>
      </c>
      <c r="AC1921" t="s">
        <v>56</v>
      </c>
      <c r="AD1921" t="s">
        <v>303</v>
      </c>
    </row>
    <row r="1922" spans="1:30" x14ac:dyDescent="0.3">
      <c r="A1922">
        <v>125859</v>
      </c>
      <c r="B1922">
        <v>1</v>
      </c>
      <c r="C1922" t="s">
        <v>820</v>
      </c>
      <c r="D1922" t="s">
        <v>847</v>
      </c>
      <c r="E1922">
        <v>22058527</v>
      </c>
      <c r="F1922">
        <v>7121125763</v>
      </c>
      <c r="G1922" t="s">
        <v>46</v>
      </c>
      <c r="H1922" t="s">
        <v>47</v>
      </c>
      <c r="I1922" t="s">
        <v>48</v>
      </c>
      <c r="J1922">
        <v>7032</v>
      </c>
      <c r="K1922" t="s">
        <v>49</v>
      </c>
      <c r="L1922">
        <v>1489016</v>
      </c>
      <c r="M1922" t="s">
        <v>332</v>
      </c>
      <c r="N1922" t="s">
        <v>333</v>
      </c>
      <c r="O1922" t="s">
        <v>99</v>
      </c>
      <c r="P1922" t="s">
        <v>100</v>
      </c>
      <c r="Q1922" t="s">
        <v>54</v>
      </c>
      <c r="R1922">
        <v>100214689</v>
      </c>
      <c r="S1922" t="s">
        <v>155</v>
      </c>
      <c r="T1922" t="s">
        <v>56</v>
      </c>
      <c r="U1922" t="s">
        <v>57</v>
      </c>
      <c r="V1922">
        <v>9005.3799999999992</v>
      </c>
      <c r="W1922">
        <v>24354.02</v>
      </c>
      <c r="X1922">
        <v>22410.080000000002</v>
      </c>
      <c r="Y1922">
        <v>1</v>
      </c>
      <c r="Z1922">
        <v>1</v>
      </c>
      <c r="AA1922" s="1">
        <v>42847</v>
      </c>
      <c r="AB1922">
        <v>27000</v>
      </c>
      <c r="AC1922" t="s">
        <v>56</v>
      </c>
      <c r="AD1922" t="s">
        <v>334</v>
      </c>
    </row>
    <row r="1923" spans="1:30" x14ac:dyDescent="0.3">
      <c r="A1923">
        <v>125867</v>
      </c>
      <c r="B1923">
        <v>1</v>
      </c>
      <c r="C1923" t="s">
        <v>820</v>
      </c>
      <c r="D1923" t="s">
        <v>847</v>
      </c>
      <c r="E1923">
        <v>22058535</v>
      </c>
      <c r="F1923">
        <v>7121125771</v>
      </c>
      <c r="G1923" t="s">
        <v>46</v>
      </c>
      <c r="H1923" t="s">
        <v>47</v>
      </c>
      <c r="I1923" t="s">
        <v>48</v>
      </c>
      <c r="J1923">
        <v>7032</v>
      </c>
      <c r="K1923" t="s">
        <v>49</v>
      </c>
      <c r="L1923">
        <v>4119717</v>
      </c>
      <c r="M1923" t="s">
        <v>309</v>
      </c>
      <c r="N1923" t="s">
        <v>310</v>
      </c>
      <c r="O1923" t="s">
        <v>311</v>
      </c>
      <c r="P1923" t="s">
        <v>312</v>
      </c>
      <c r="Q1923" t="s">
        <v>54</v>
      </c>
      <c r="R1923">
        <v>100223303</v>
      </c>
      <c r="S1923" t="s">
        <v>64</v>
      </c>
      <c r="T1923" t="s">
        <v>56</v>
      </c>
      <c r="U1923" t="s">
        <v>57</v>
      </c>
      <c r="V1923">
        <v>4866.1400000000003</v>
      </c>
      <c r="W1923">
        <v>23256.86</v>
      </c>
      <c r="X1923">
        <v>21420.32</v>
      </c>
      <c r="Y1923">
        <v>1</v>
      </c>
      <c r="Z1923">
        <v>1</v>
      </c>
      <c r="AA1923" s="1">
        <v>42847</v>
      </c>
      <c r="AB1923">
        <v>27000</v>
      </c>
      <c r="AC1923" t="s">
        <v>56</v>
      </c>
      <c r="AD1923" t="s">
        <v>313</v>
      </c>
    </row>
    <row r="1924" spans="1:30" x14ac:dyDescent="0.3">
      <c r="A1924">
        <v>125827</v>
      </c>
      <c r="B1924">
        <v>1</v>
      </c>
      <c r="C1924" t="s">
        <v>820</v>
      </c>
      <c r="D1924" t="s">
        <v>847</v>
      </c>
      <c r="E1924">
        <v>22058134</v>
      </c>
      <c r="F1924">
        <v>7121125716</v>
      </c>
      <c r="G1924" t="s">
        <v>46</v>
      </c>
      <c r="H1924" t="s">
        <v>47</v>
      </c>
      <c r="I1924" t="s">
        <v>48</v>
      </c>
      <c r="J1924">
        <v>7032</v>
      </c>
      <c r="K1924" t="s">
        <v>49</v>
      </c>
      <c r="L1924">
        <v>659338</v>
      </c>
      <c r="M1924" t="s">
        <v>50</v>
      </c>
      <c r="N1924" t="s">
        <v>51</v>
      </c>
      <c r="O1924" t="s">
        <v>52</v>
      </c>
      <c r="P1924" t="s">
        <v>53</v>
      </c>
      <c r="Q1924" t="s">
        <v>54</v>
      </c>
      <c r="R1924">
        <v>101093720</v>
      </c>
      <c r="S1924" t="s">
        <v>55</v>
      </c>
      <c r="T1924" t="s">
        <v>56</v>
      </c>
      <c r="U1924" t="s">
        <v>57</v>
      </c>
      <c r="V1924">
        <v>1683.12</v>
      </c>
      <c r="W1924">
        <v>22702.2</v>
      </c>
      <c r="X1924">
        <v>21122.400000000001</v>
      </c>
      <c r="Y1924">
        <v>1</v>
      </c>
      <c r="Z1924">
        <v>1</v>
      </c>
      <c r="AA1924" s="1">
        <v>42847</v>
      </c>
      <c r="AB1924">
        <v>27000</v>
      </c>
      <c r="AC1924" t="s">
        <v>56</v>
      </c>
      <c r="AD1924" t="s">
        <v>220</v>
      </c>
    </row>
    <row r="1925" spans="1:30" x14ac:dyDescent="0.3">
      <c r="A1925">
        <v>125826</v>
      </c>
      <c r="B1925">
        <v>1</v>
      </c>
      <c r="C1925" t="s">
        <v>820</v>
      </c>
      <c r="D1925" t="s">
        <v>847</v>
      </c>
      <c r="E1925">
        <v>22058133</v>
      </c>
      <c r="F1925">
        <v>7121125715</v>
      </c>
      <c r="G1925" t="s">
        <v>46</v>
      </c>
      <c r="H1925" t="s">
        <v>47</v>
      </c>
      <c r="I1925" t="s">
        <v>48</v>
      </c>
      <c r="J1925">
        <v>7032</v>
      </c>
      <c r="K1925" t="s">
        <v>49</v>
      </c>
      <c r="L1925">
        <v>659338</v>
      </c>
      <c r="M1925" t="s">
        <v>50</v>
      </c>
      <c r="N1925" t="s">
        <v>51</v>
      </c>
      <c r="O1925" t="s">
        <v>52</v>
      </c>
      <c r="P1925" t="s">
        <v>53</v>
      </c>
      <c r="Q1925" t="s">
        <v>54</v>
      </c>
      <c r="R1925">
        <v>101093720</v>
      </c>
      <c r="S1925" t="s">
        <v>55</v>
      </c>
      <c r="T1925" t="s">
        <v>56</v>
      </c>
      <c r="U1925" t="s">
        <v>57</v>
      </c>
      <c r="V1925">
        <v>1683.12</v>
      </c>
      <c r="W1925">
        <v>22131.9</v>
      </c>
      <c r="X1925">
        <v>20412</v>
      </c>
      <c r="Y1925">
        <v>1</v>
      </c>
      <c r="Z1925">
        <v>1</v>
      </c>
      <c r="AA1925" s="1">
        <v>42847</v>
      </c>
      <c r="AB1925">
        <v>27000</v>
      </c>
      <c r="AC1925" t="s">
        <v>56</v>
      </c>
      <c r="AD1925" t="s">
        <v>220</v>
      </c>
    </row>
    <row r="1926" spans="1:30" x14ac:dyDescent="0.3">
      <c r="A1926">
        <v>125864</v>
      </c>
      <c r="B1926">
        <v>1</v>
      </c>
      <c r="C1926" t="s">
        <v>820</v>
      </c>
      <c r="D1926" t="s">
        <v>847</v>
      </c>
      <c r="E1926">
        <v>22058532</v>
      </c>
      <c r="F1926">
        <v>7121125768</v>
      </c>
      <c r="G1926" t="s">
        <v>46</v>
      </c>
      <c r="H1926" t="s">
        <v>47</v>
      </c>
      <c r="I1926" t="s">
        <v>48</v>
      </c>
      <c r="J1926">
        <v>7032</v>
      </c>
      <c r="K1926" t="s">
        <v>49</v>
      </c>
      <c r="L1926">
        <v>941468</v>
      </c>
      <c r="M1926" t="s">
        <v>205</v>
      </c>
      <c r="N1926" t="s">
        <v>206</v>
      </c>
      <c r="O1926" t="s">
        <v>207</v>
      </c>
      <c r="P1926" t="s">
        <v>208</v>
      </c>
      <c r="Q1926" t="s">
        <v>54</v>
      </c>
      <c r="R1926">
        <v>101093720</v>
      </c>
      <c r="S1926" t="s">
        <v>55</v>
      </c>
      <c r="T1926" t="s">
        <v>56</v>
      </c>
      <c r="U1926" t="s">
        <v>57</v>
      </c>
      <c r="V1926">
        <v>3514.04</v>
      </c>
      <c r="W1926">
        <v>21925.31</v>
      </c>
      <c r="X1926">
        <v>20048.79</v>
      </c>
      <c r="Y1926">
        <v>1</v>
      </c>
      <c r="Z1926">
        <v>1</v>
      </c>
      <c r="AA1926" s="1">
        <v>42847</v>
      </c>
      <c r="AB1926">
        <v>27000</v>
      </c>
      <c r="AC1926" t="s">
        <v>56</v>
      </c>
      <c r="AD1926" t="s">
        <v>209</v>
      </c>
    </row>
    <row r="1927" spans="1:30" x14ac:dyDescent="0.3">
      <c r="A1927">
        <v>125860</v>
      </c>
      <c r="B1927">
        <v>1</v>
      </c>
      <c r="C1927" t="s">
        <v>820</v>
      </c>
      <c r="D1927" t="s">
        <v>847</v>
      </c>
      <c r="E1927">
        <v>22058528</v>
      </c>
      <c r="F1927">
        <v>7121125764</v>
      </c>
      <c r="G1927" t="s">
        <v>46</v>
      </c>
      <c r="H1927" t="s">
        <v>47</v>
      </c>
      <c r="I1927" t="s">
        <v>48</v>
      </c>
      <c r="J1927">
        <v>7032</v>
      </c>
      <c r="K1927" t="s">
        <v>49</v>
      </c>
      <c r="L1927">
        <v>2064813</v>
      </c>
      <c r="M1927" t="s">
        <v>256</v>
      </c>
      <c r="N1927" t="s">
        <v>257</v>
      </c>
      <c r="O1927" t="s">
        <v>215</v>
      </c>
      <c r="P1927" t="s">
        <v>216</v>
      </c>
      <c r="Q1927" t="s">
        <v>54</v>
      </c>
      <c r="R1927">
        <v>100297681</v>
      </c>
      <c r="S1927" t="s">
        <v>258</v>
      </c>
      <c r="T1927" t="s">
        <v>56</v>
      </c>
      <c r="U1927" t="s">
        <v>57</v>
      </c>
      <c r="V1927">
        <v>12787.63</v>
      </c>
      <c r="W1927">
        <v>21596.87</v>
      </c>
      <c r="X1927">
        <v>19769.009999999998</v>
      </c>
      <c r="Y1927">
        <v>1</v>
      </c>
      <c r="Z1927">
        <v>1</v>
      </c>
      <c r="AA1927" s="1">
        <v>42847</v>
      </c>
      <c r="AB1927">
        <v>27000</v>
      </c>
      <c r="AC1927" t="s">
        <v>56</v>
      </c>
      <c r="AD1927" t="s">
        <v>259</v>
      </c>
    </row>
    <row r="1928" spans="1:30" x14ac:dyDescent="0.3">
      <c r="A1928">
        <v>125862</v>
      </c>
      <c r="B1928">
        <v>1</v>
      </c>
      <c r="C1928" t="s">
        <v>820</v>
      </c>
      <c r="D1928" t="s">
        <v>847</v>
      </c>
      <c r="E1928">
        <v>22058530</v>
      </c>
      <c r="F1928">
        <v>7121125766</v>
      </c>
      <c r="G1928" t="s">
        <v>46</v>
      </c>
      <c r="H1928" t="s">
        <v>47</v>
      </c>
      <c r="I1928" t="s">
        <v>48</v>
      </c>
      <c r="J1928">
        <v>7032</v>
      </c>
      <c r="K1928" t="s">
        <v>49</v>
      </c>
      <c r="L1928">
        <v>1460970</v>
      </c>
      <c r="M1928" t="s">
        <v>386</v>
      </c>
      <c r="N1928" t="s">
        <v>113</v>
      </c>
      <c r="O1928" t="s">
        <v>114</v>
      </c>
      <c r="P1928" t="s">
        <v>115</v>
      </c>
      <c r="Q1928" t="s">
        <v>54</v>
      </c>
      <c r="R1928">
        <v>100894891</v>
      </c>
      <c r="S1928" t="s">
        <v>116</v>
      </c>
      <c r="T1928" t="s">
        <v>56</v>
      </c>
      <c r="U1928" t="s">
        <v>57</v>
      </c>
      <c r="V1928">
        <v>13194.68</v>
      </c>
      <c r="W1928">
        <v>21479.67</v>
      </c>
      <c r="X1928">
        <v>19724.560000000001</v>
      </c>
      <c r="Y1928">
        <v>1</v>
      </c>
      <c r="Z1928">
        <v>1</v>
      </c>
      <c r="AA1928" s="1">
        <v>42847</v>
      </c>
      <c r="AB1928">
        <v>27000</v>
      </c>
      <c r="AC1928" t="s">
        <v>56</v>
      </c>
      <c r="AD1928" t="s">
        <v>117</v>
      </c>
    </row>
    <row r="1929" spans="1:30" x14ac:dyDescent="0.3">
      <c r="A1929">
        <v>125872</v>
      </c>
      <c r="B1929">
        <v>1</v>
      </c>
      <c r="C1929" t="s">
        <v>820</v>
      </c>
      <c r="D1929" t="s">
        <v>847</v>
      </c>
      <c r="E1929">
        <v>22058540</v>
      </c>
      <c r="F1929">
        <v>7121125776</v>
      </c>
      <c r="G1929" t="s">
        <v>46</v>
      </c>
      <c r="H1929" t="s">
        <v>47</v>
      </c>
      <c r="I1929" t="s">
        <v>48</v>
      </c>
      <c r="J1929">
        <v>7032</v>
      </c>
      <c r="K1929" t="s">
        <v>49</v>
      </c>
      <c r="L1929">
        <v>931925</v>
      </c>
      <c r="M1929" t="s">
        <v>239</v>
      </c>
      <c r="N1929" t="s">
        <v>240</v>
      </c>
      <c r="O1929" t="s">
        <v>241</v>
      </c>
      <c r="P1929" t="s">
        <v>242</v>
      </c>
      <c r="Q1929" t="s">
        <v>54</v>
      </c>
      <c r="R1929">
        <v>100422206</v>
      </c>
      <c r="S1929" t="s">
        <v>615</v>
      </c>
      <c r="T1929" t="s">
        <v>56</v>
      </c>
      <c r="U1929" t="s">
        <v>57</v>
      </c>
      <c r="V1929">
        <v>3042.61</v>
      </c>
      <c r="W1929">
        <v>21399.49</v>
      </c>
      <c r="X1929">
        <v>19648.78</v>
      </c>
      <c r="Y1929">
        <v>1</v>
      </c>
      <c r="Z1929">
        <v>1</v>
      </c>
      <c r="AA1929" s="1">
        <v>42847</v>
      </c>
      <c r="AB1929">
        <v>27000</v>
      </c>
      <c r="AC1929" t="s">
        <v>56</v>
      </c>
      <c r="AD1929" t="s">
        <v>686</v>
      </c>
    </row>
    <row r="1930" spans="1:30" x14ac:dyDescent="0.3">
      <c r="A1930">
        <v>125865</v>
      </c>
      <c r="B1930">
        <v>1</v>
      </c>
      <c r="C1930" t="s">
        <v>820</v>
      </c>
      <c r="D1930" t="s">
        <v>847</v>
      </c>
      <c r="E1930">
        <v>22058533</v>
      </c>
      <c r="F1930">
        <v>7121125769</v>
      </c>
      <c r="G1930" t="s">
        <v>46</v>
      </c>
      <c r="H1930" t="s">
        <v>47</v>
      </c>
      <c r="I1930" t="s">
        <v>48</v>
      </c>
      <c r="J1930">
        <v>7032</v>
      </c>
      <c r="K1930" t="s">
        <v>49</v>
      </c>
      <c r="L1930">
        <v>915409</v>
      </c>
      <c r="M1930" t="s">
        <v>247</v>
      </c>
      <c r="N1930" t="s">
        <v>248</v>
      </c>
      <c r="O1930" t="s">
        <v>249</v>
      </c>
      <c r="P1930" t="s">
        <v>250</v>
      </c>
      <c r="Q1930" t="s">
        <v>54</v>
      </c>
      <c r="R1930">
        <v>100422206</v>
      </c>
      <c r="S1930" t="s">
        <v>615</v>
      </c>
      <c r="T1930" t="s">
        <v>56</v>
      </c>
      <c r="U1930" t="s">
        <v>57</v>
      </c>
      <c r="V1930">
        <v>4502.6899999999996</v>
      </c>
      <c r="W1930">
        <v>20815.2</v>
      </c>
      <c r="X1930">
        <v>19051.2</v>
      </c>
      <c r="Y1930">
        <v>1</v>
      </c>
      <c r="Z1930">
        <v>1</v>
      </c>
      <c r="AA1930" s="1">
        <v>42847</v>
      </c>
      <c r="AB1930">
        <v>27000</v>
      </c>
      <c r="AC1930" t="s">
        <v>56</v>
      </c>
      <c r="AD1930" t="s">
        <v>634</v>
      </c>
    </row>
    <row r="1931" spans="1:30" x14ac:dyDescent="0.3">
      <c r="A1931">
        <v>125861</v>
      </c>
      <c r="B1931">
        <v>1</v>
      </c>
      <c r="C1931" t="s">
        <v>820</v>
      </c>
      <c r="D1931" t="s">
        <v>847</v>
      </c>
      <c r="E1931">
        <v>22058529</v>
      </c>
      <c r="F1931">
        <v>7121125765</v>
      </c>
      <c r="G1931" t="s">
        <v>46</v>
      </c>
      <c r="H1931" t="s">
        <v>47</v>
      </c>
      <c r="I1931" t="s">
        <v>48</v>
      </c>
      <c r="J1931">
        <v>7032</v>
      </c>
      <c r="K1931" t="s">
        <v>49</v>
      </c>
      <c r="L1931">
        <v>4205182</v>
      </c>
      <c r="M1931" t="s">
        <v>286</v>
      </c>
      <c r="N1931" t="s">
        <v>287</v>
      </c>
      <c r="O1931" t="s">
        <v>170</v>
      </c>
      <c r="P1931" t="s">
        <v>171</v>
      </c>
      <c r="Q1931" t="s">
        <v>54</v>
      </c>
      <c r="R1931">
        <v>100214689</v>
      </c>
      <c r="S1931" t="s">
        <v>155</v>
      </c>
      <c r="T1931" t="s">
        <v>56</v>
      </c>
      <c r="U1931" t="s">
        <v>57</v>
      </c>
      <c r="V1931">
        <v>9725.81</v>
      </c>
      <c r="W1931">
        <v>20516.72</v>
      </c>
      <c r="X1931">
        <v>18692.669999999998</v>
      </c>
      <c r="Y1931">
        <v>1</v>
      </c>
      <c r="Z1931">
        <v>1</v>
      </c>
      <c r="AA1931" s="1">
        <v>42847</v>
      </c>
      <c r="AB1931">
        <v>27000</v>
      </c>
      <c r="AC1931" t="s">
        <v>56</v>
      </c>
      <c r="AD1931" t="s">
        <v>288</v>
      </c>
    </row>
    <row r="1932" spans="1:30" x14ac:dyDescent="0.3">
      <c r="A1932">
        <v>125856</v>
      </c>
      <c r="B1932">
        <v>1</v>
      </c>
      <c r="C1932" t="s">
        <v>820</v>
      </c>
      <c r="D1932" t="s">
        <v>847</v>
      </c>
      <c r="E1932">
        <v>22058524</v>
      </c>
      <c r="F1932">
        <v>7121125760</v>
      </c>
      <c r="G1932" t="s">
        <v>46</v>
      </c>
      <c r="H1932" t="s">
        <v>47</v>
      </c>
      <c r="I1932" t="s">
        <v>48</v>
      </c>
      <c r="J1932">
        <v>7032</v>
      </c>
      <c r="K1932" t="s">
        <v>49</v>
      </c>
      <c r="L1932">
        <v>2795664</v>
      </c>
      <c r="M1932" t="s">
        <v>105</v>
      </c>
      <c r="N1932" t="s">
        <v>106</v>
      </c>
      <c r="O1932" t="s">
        <v>107</v>
      </c>
      <c r="P1932" t="s">
        <v>108</v>
      </c>
      <c r="Q1932" t="s">
        <v>54</v>
      </c>
      <c r="R1932">
        <v>100894891</v>
      </c>
      <c r="S1932" t="s">
        <v>116</v>
      </c>
      <c r="T1932" t="s">
        <v>56</v>
      </c>
      <c r="U1932" t="s">
        <v>57</v>
      </c>
      <c r="V1932">
        <v>12494.96</v>
      </c>
      <c r="W1932">
        <v>19531.86</v>
      </c>
      <c r="X1932">
        <v>17751.7</v>
      </c>
      <c r="Y1932">
        <v>1</v>
      </c>
      <c r="Z1932">
        <v>1</v>
      </c>
      <c r="AA1932" s="1">
        <v>42847</v>
      </c>
      <c r="AB1932">
        <v>27000</v>
      </c>
      <c r="AC1932" t="s">
        <v>56</v>
      </c>
      <c r="AD1932" t="s">
        <v>692</v>
      </c>
    </row>
    <row r="1933" spans="1:30" x14ac:dyDescent="0.3">
      <c r="A1933">
        <v>125847</v>
      </c>
      <c r="B1933">
        <v>1</v>
      </c>
      <c r="C1933" t="s">
        <v>820</v>
      </c>
      <c r="D1933" t="s">
        <v>847</v>
      </c>
      <c r="E1933">
        <v>22058137</v>
      </c>
      <c r="F1933">
        <v>7121125736</v>
      </c>
      <c r="G1933" t="s">
        <v>46</v>
      </c>
      <c r="H1933" t="s">
        <v>47</v>
      </c>
      <c r="I1933" t="s">
        <v>48</v>
      </c>
      <c r="J1933">
        <v>7032</v>
      </c>
      <c r="K1933" t="s">
        <v>49</v>
      </c>
      <c r="L1933">
        <v>659338</v>
      </c>
      <c r="M1933" t="s">
        <v>50</v>
      </c>
      <c r="N1933" t="s">
        <v>51</v>
      </c>
      <c r="O1933" t="s">
        <v>52</v>
      </c>
      <c r="P1933" t="s">
        <v>53</v>
      </c>
      <c r="Q1933" t="s">
        <v>54</v>
      </c>
      <c r="R1933">
        <v>101093720</v>
      </c>
      <c r="S1933" t="s">
        <v>55</v>
      </c>
      <c r="T1933" t="s">
        <v>56</v>
      </c>
      <c r="U1933" t="s">
        <v>57</v>
      </c>
      <c r="V1933">
        <v>1683.12</v>
      </c>
      <c r="W1933">
        <v>18838.28</v>
      </c>
      <c r="X1933">
        <v>16943.2</v>
      </c>
      <c r="Y1933">
        <v>1</v>
      </c>
      <c r="Z1933">
        <v>1</v>
      </c>
      <c r="AA1933" s="1">
        <v>42847</v>
      </c>
      <c r="AB1933">
        <v>27000</v>
      </c>
      <c r="AC1933" t="s">
        <v>56</v>
      </c>
      <c r="AD1933" t="s">
        <v>220</v>
      </c>
    </row>
    <row r="1934" spans="1:30" x14ac:dyDescent="0.3">
      <c r="A1934">
        <v>125863</v>
      </c>
      <c r="B1934">
        <v>1</v>
      </c>
      <c r="C1934" t="s">
        <v>820</v>
      </c>
      <c r="D1934" t="s">
        <v>847</v>
      </c>
      <c r="E1934">
        <v>22058531</v>
      </c>
      <c r="F1934">
        <v>7121125767</v>
      </c>
      <c r="G1934" t="s">
        <v>46</v>
      </c>
      <c r="H1934" t="s">
        <v>47</v>
      </c>
      <c r="I1934" t="s">
        <v>48</v>
      </c>
      <c r="J1934">
        <v>7032</v>
      </c>
      <c r="K1934" t="s">
        <v>49</v>
      </c>
      <c r="L1934">
        <v>659338</v>
      </c>
      <c r="M1934" t="s">
        <v>50</v>
      </c>
      <c r="N1934" t="s">
        <v>51</v>
      </c>
      <c r="O1934" t="s">
        <v>52</v>
      </c>
      <c r="P1934" t="s">
        <v>53</v>
      </c>
      <c r="Q1934" t="s">
        <v>54</v>
      </c>
      <c r="R1934">
        <v>101093720</v>
      </c>
      <c r="S1934" t="s">
        <v>55</v>
      </c>
      <c r="T1934" t="s">
        <v>56</v>
      </c>
      <c r="U1934" t="s">
        <v>57</v>
      </c>
      <c r="V1934">
        <v>1683.12</v>
      </c>
      <c r="W1934">
        <v>9560.57</v>
      </c>
      <c r="X1934">
        <v>8819.75</v>
      </c>
      <c r="Y1934">
        <v>1</v>
      </c>
      <c r="Z1934">
        <v>1</v>
      </c>
      <c r="AA1934" s="1">
        <v>42847</v>
      </c>
      <c r="AB1934">
        <v>10800</v>
      </c>
      <c r="AC1934" t="s">
        <v>66</v>
      </c>
      <c r="AD1934" t="s">
        <v>220</v>
      </c>
    </row>
    <row r="1935" spans="1:30" x14ac:dyDescent="0.3">
      <c r="A1935">
        <v>126499</v>
      </c>
      <c r="B1935">
        <v>1</v>
      </c>
      <c r="C1935" t="s">
        <v>820</v>
      </c>
      <c r="D1935" t="s">
        <v>849</v>
      </c>
      <c r="E1935">
        <v>22068337</v>
      </c>
      <c r="F1935">
        <v>7121158369</v>
      </c>
      <c r="G1935" t="s">
        <v>46</v>
      </c>
      <c r="H1935" t="s">
        <v>47</v>
      </c>
      <c r="I1935" t="s">
        <v>48</v>
      </c>
      <c r="J1935">
        <v>7032</v>
      </c>
      <c r="K1935" t="s">
        <v>49</v>
      </c>
      <c r="L1935">
        <v>4119717</v>
      </c>
      <c r="M1935" t="s">
        <v>309</v>
      </c>
      <c r="N1935" t="s">
        <v>310</v>
      </c>
      <c r="O1935" t="s">
        <v>311</v>
      </c>
      <c r="P1935" t="s">
        <v>312</v>
      </c>
      <c r="Q1935" t="s">
        <v>54</v>
      </c>
      <c r="R1935">
        <v>100223303</v>
      </c>
      <c r="S1935" t="s">
        <v>64</v>
      </c>
      <c r="T1935" t="s">
        <v>56</v>
      </c>
      <c r="U1935" t="s">
        <v>57</v>
      </c>
      <c r="V1935">
        <v>4866.1400000000003</v>
      </c>
      <c r="W1935">
        <v>23854.77</v>
      </c>
      <c r="X1935">
        <v>21932.21</v>
      </c>
      <c r="Y1935">
        <v>1</v>
      </c>
      <c r="Z1935">
        <v>1</v>
      </c>
      <c r="AA1935" s="1">
        <v>42849</v>
      </c>
      <c r="AB1935">
        <v>27000</v>
      </c>
      <c r="AC1935" t="s">
        <v>56</v>
      </c>
      <c r="AD1935" t="s">
        <v>313</v>
      </c>
    </row>
    <row r="1936" spans="1:30" x14ac:dyDescent="0.3">
      <c r="A1936">
        <v>126494</v>
      </c>
      <c r="B1936">
        <v>1</v>
      </c>
      <c r="C1936" t="s">
        <v>820</v>
      </c>
      <c r="D1936" t="s">
        <v>849</v>
      </c>
      <c r="E1936">
        <v>22068327</v>
      </c>
      <c r="F1936">
        <v>7121158364</v>
      </c>
      <c r="G1936" t="s">
        <v>46</v>
      </c>
      <c r="H1936" t="s">
        <v>47</v>
      </c>
      <c r="I1936" t="s">
        <v>48</v>
      </c>
      <c r="J1936">
        <v>7032</v>
      </c>
      <c r="K1936" t="s">
        <v>49</v>
      </c>
      <c r="L1936">
        <v>931560</v>
      </c>
      <c r="M1936" t="s">
        <v>337</v>
      </c>
      <c r="N1936" t="s">
        <v>338</v>
      </c>
      <c r="O1936" t="s">
        <v>241</v>
      </c>
      <c r="P1936" t="s">
        <v>242</v>
      </c>
      <c r="Q1936" t="s">
        <v>54</v>
      </c>
      <c r="R1936">
        <v>100422206</v>
      </c>
      <c r="S1936" t="s">
        <v>615</v>
      </c>
      <c r="T1936" t="s">
        <v>56</v>
      </c>
      <c r="U1936" t="s">
        <v>57</v>
      </c>
      <c r="V1936">
        <v>2504.79</v>
      </c>
      <c r="W1936">
        <v>23765.74</v>
      </c>
      <c r="X1936">
        <v>21762.2</v>
      </c>
      <c r="Y1936">
        <v>1</v>
      </c>
      <c r="Z1936">
        <v>1</v>
      </c>
      <c r="AA1936" s="1">
        <v>42849</v>
      </c>
      <c r="AB1936">
        <v>27000</v>
      </c>
      <c r="AC1936" t="s">
        <v>56</v>
      </c>
      <c r="AD1936" t="s">
        <v>616</v>
      </c>
    </row>
    <row r="1937" spans="1:30" x14ac:dyDescent="0.3">
      <c r="A1937">
        <v>126498</v>
      </c>
      <c r="B1937">
        <v>1</v>
      </c>
      <c r="C1937" t="s">
        <v>820</v>
      </c>
      <c r="D1937" t="s">
        <v>849</v>
      </c>
      <c r="E1937">
        <v>22068335</v>
      </c>
      <c r="F1937">
        <v>7121158368</v>
      </c>
      <c r="G1937" t="s">
        <v>46</v>
      </c>
      <c r="H1937" t="s">
        <v>47</v>
      </c>
      <c r="I1937" t="s">
        <v>48</v>
      </c>
      <c r="J1937">
        <v>7032</v>
      </c>
      <c r="K1937" t="s">
        <v>49</v>
      </c>
      <c r="L1937">
        <v>4113123</v>
      </c>
      <c r="M1937" t="s">
        <v>279</v>
      </c>
      <c r="N1937" t="s">
        <v>280</v>
      </c>
      <c r="O1937" t="s">
        <v>281</v>
      </c>
      <c r="P1937" t="s">
        <v>282</v>
      </c>
      <c r="Q1937" t="s">
        <v>54</v>
      </c>
      <c r="R1937">
        <v>100214689</v>
      </c>
      <c r="S1937" t="s">
        <v>155</v>
      </c>
      <c r="T1937" t="s">
        <v>56</v>
      </c>
      <c r="U1937" t="s">
        <v>57</v>
      </c>
      <c r="V1937">
        <v>3151.88</v>
      </c>
      <c r="W1937">
        <v>23720.29</v>
      </c>
      <c r="X1937">
        <v>21748.720000000001</v>
      </c>
      <c r="Y1937">
        <v>1</v>
      </c>
      <c r="Z1937">
        <v>1</v>
      </c>
      <c r="AA1937" s="1">
        <v>42849</v>
      </c>
      <c r="AB1937">
        <v>27000</v>
      </c>
      <c r="AC1937" t="s">
        <v>56</v>
      </c>
      <c r="AD1937" t="s">
        <v>303</v>
      </c>
    </row>
    <row r="1938" spans="1:30" x14ac:dyDescent="0.3">
      <c r="A1938">
        <v>126038</v>
      </c>
      <c r="B1938">
        <v>1</v>
      </c>
      <c r="C1938" t="s">
        <v>820</v>
      </c>
      <c r="D1938" t="s">
        <v>849</v>
      </c>
      <c r="E1938">
        <v>22068326</v>
      </c>
      <c r="F1938">
        <v>7121124562</v>
      </c>
      <c r="G1938" t="s">
        <v>46</v>
      </c>
      <c r="H1938" t="s">
        <v>47</v>
      </c>
      <c r="I1938" t="s">
        <v>48</v>
      </c>
      <c r="J1938">
        <v>7032</v>
      </c>
      <c r="K1938" t="s">
        <v>49</v>
      </c>
      <c r="L1938">
        <v>940117</v>
      </c>
      <c r="M1938" t="s">
        <v>69</v>
      </c>
      <c r="N1938" t="s">
        <v>70</v>
      </c>
      <c r="O1938" t="s">
        <v>71</v>
      </c>
      <c r="P1938" t="s">
        <v>72</v>
      </c>
      <c r="Q1938" t="s">
        <v>54</v>
      </c>
      <c r="R1938">
        <v>100994845</v>
      </c>
      <c r="S1938" t="s">
        <v>86</v>
      </c>
      <c r="T1938" t="s">
        <v>56</v>
      </c>
      <c r="U1938" t="s">
        <v>57</v>
      </c>
      <c r="V1938">
        <v>10986.56</v>
      </c>
      <c r="W1938">
        <v>23507.64</v>
      </c>
      <c r="X1938">
        <v>21483.7</v>
      </c>
      <c r="Y1938">
        <v>1</v>
      </c>
      <c r="Z1938">
        <v>1</v>
      </c>
      <c r="AA1938" s="1">
        <v>42849</v>
      </c>
      <c r="AB1938">
        <v>27000</v>
      </c>
      <c r="AC1938" t="s">
        <v>56</v>
      </c>
      <c r="AD1938" t="s">
        <v>236</v>
      </c>
    </row>
    <row r="1939" spans="1:30" x14ac:dyDescent="0.3">
      <c r="A1939">
        <v>126497</v>
      </c>
      <c r="B1939">
        <v>1</v>
      </c>
      <c r="C1939" t="s">
        <v>820</v>
      </c>
      <c r="D1939" t="s">
        <v>849</v>
      </c>
      <c r="E1939">
        <v>22068333</v>
      </c>
      <c r="F1939">
        <v>7121158367</v>
      </c>
      <c r="G1939" t="s">
        <v>46</v>
      </c>
      <c r="H1939" t="s">
        <v>47</v>
      </c>
      <c r="I1939" t="s">
        <v>48</v>
      </c>
      <c r="J1939">
        <v>7032</v>
      </c>
      <c r="K1939" t="s">
        <v>49</v>
      </c>
      <c r="L1939">
        <v>917531</v>
      </c>
      <c r="M1939" t="s">
        <v>319</v>
      </c>
      <c r="N1939" t="s">
        <v>152</v>
      </c>
      <c r="O1939" t="s">
        <v>153</v>
      </c>
      <c r="P1939" t="s">
        <v>154</v>
      </c>
      <c r="Q1939" t="s">
        <v>54</v>
      </c>
      <c r="R1939">
        <v>100297681</v>
      </c>
      <c r="S1939" t="s">
        <v>258</v>
      </c>
      <c r="T1939" t="s">
        <v>56</v>
      </c>
      <c r="U1939" t="s">
        <v>57</v>
      </c>
      <c r="V1939">
        <v>3240.01</v>
      </c>
      <c r="W1939">
        <v>23421.73</v>
      </c>
      <c r="X1939">
        <v>21460.98</v>
      </c>
      <c r="Y1939">
        <v>1</v>
      </c>
      <c r="Z1939">
        <v>1</v>
      </c>
      <c r="AA1939" s="1">
        <v>42849</v>
      </c>
      <c r="AB1939">
        <v>27000</v>
      </c>
      <c r="AC1939" t="s">
        <v>56</v>
      </c>
      <c r="AD1939" t="s">
        <v>298</v>
      </c>
    </row>
    <row r="1940" spans="1:30" x14ac:dyDescent="0.3">
      <c r="A1940">
        <v>126493</v>
      </c>
      <c r="B1940">
        <v>1</v>
      </c>
      <c r="C1940" t="s">
        <v>820</v>
      </c>
      <c r="D1940" t="s">
        <v>849</v>
      </c>
      <c r="E1940">
        <v>22068325</v>
      </c>
      <c r="F1940">
        <v>7121158363</v>
      </c>
      <c r="G1940" t="s">
        <v>46</v>
      </c>
      <c r="H1940" t="s">
        <v>47</v>
      </c>
      <c r="I1940" t="s">
        <v>48</v>
      </c>
      <c r="J1940">
        <v>7032</v>
      </c>
      <c r="K1940" t="s">
        <v>49</v>
      </c>
      <c r="L1940">
        <v>942806</v>
      </c>
      <c r="M1940" t="s">
        <v>90</v>
      </c>
      <c r="N1940" t="s">
        <v>91</v>
      </c>
      <c r="O1940" t="s">
        <v>92</v>
      </c>
      <c r="P1940" t="s">
        <v>93</v>
      </c>
      <c r="Q1940" t="s">
        <v>54</v>
      </c>
      <c r="R1940">
        <v>100223303</v>
      </c>
      <c r="S1940" t="s">
        <v>64</v>
      </c>
      <c r="T1940" t="s">
        <v>56</v>
      </c>
      <c r="U1940" t="s">
        <v>57</v>
      </c>
      <c r="V1940">
        <v>10631.96</v>
      </c>
      <c r="W1940">
        <v>23314.58</v>
      </c>
      <c r="X1940">
        <v>21455.02</v>
      </c>
      <c r="Y1940">
        <v>1</v>
      </c>
      <c r="Z1940">
        <v>1</v>
      </c>
      <c r="AA1940" s="1">
        <v>42849</v>
      </c>
      <c r="AB1940">
        <v>27000</v>
      </c>
      <c r="AC1940" t="s">
        <v>56</v>
      </c>
      <c r="AD1940" t="s">
        <v>709</v>
      </c>
    </row>
    <row r="1941" spans="1:30" x14ac:dyDescent="0.3">
      <c r="A1941">
        <v>125938</v>
      </c>
      <c r="B1941">
        <v>1</v>
      </c>
      <c r="C1941" t="s">
        <v>820</v>
      </c>
      <c r="D1941" t="s">
        <v>849</v>
      </c>
      <c r="E1941">
        <v>22069248</v>
      </c>
      <c r="F1941">
        <v>7121090852</v>
      </c>
      <c r="G1941" t="s">
        <v>46</v>
      </c>
      <c r="H1941" t="s">
        <v>47</v>
      </c>
      <c r="I1941" t="s">
        <v>48</v>
      </c>
      <c r="J1941">
        <v>7032</v>
      </c>
      <c r="K1941" t="s">
        <v>49</v>
      </c>
      <c r="L1941">
        <v>4119717</v>
      </c>
      <c r="M1941" t="s">
        <v>309</v>
      </c>
      <c r="N1941" t="s">
        <v>310</v>
      </c>
      <c r="O1941" t="s">
        <v>311</v>
      </c>
      <c r="P1941" t="s">
        <v>312</v>
      </c>
      <c r="Q1941" t="s">
        <v>54</v>
      </c>
      <c r="R1941">
        <v>100223303</v>
      </c>
      <c r="S1941" t="s">
        <v>64</v>
      </c>
      <c r="T1941" t="s">
        <v>56</v>
      </c>
      <c r="U1941" t="s">
        <v>57</v>
      </c>
      <c r="V1941">
        <v>4866.1400000000003</v>
      </c>
      <c r="W1941">
        <v>23312.22</v>
      </c>
      <c r="X1941">
        <v>21442.720000000001</v>
      </c>
      <c r="Y1941">
        <v>1</v>
      </c>
      <c r="Z1941">
        <v>1</v>
      </c>
      <c r="AA1941" s="1">
        <v>42849</v>
      </c>
      <c r="AB1941">
        <v>27000</v>
      </c>
      <c r="AC1941" t="s">
        <v>56</v>
      </c>
      <c r="AD1941" t="s">
        <v>313</v>
      </c>
    </row>
    <row r="1942" spans="1:30" x14ac:dyDescent="0.3">
      <c r="A1942">
        <v>125953</v>
      </c>
      <c r="B1942">
        <v>1</v>
      </c>
      <c r="C1942" t="s">
        <v>820</v>
      </c>
      <c r="D1942" t="s">
        <v>849</v>
      </c>
      <c r="E1942">
        <v>22068336</v>
      </c>
      <c r="F1942">
        <v>7121092926</v>
      </c>
      <c r="G1942" t="s">
        <v>46</v>
      </c>
      <c r="H1942" t="s">
        <v>47</v>
      </c>
      <c r="I1942" t="s">
        <v>48</v>
      </c>
      <c r="J1942">
        <v>7032</v>
      </c>
      <c r="K1942" t="s">
        <v>49</v>
      </c>
      <c r="L1942">
        <v>3965425</v>
      </c>
      <c r="M1942" t="s">
        <v>151</v>
      </c>
      <c r="N1942" t="s">
        <v>152</v>
      </c>
      <c r="O1942" t="s">
        <v>153</v>
      </c>
      <c r="P1942" t="s">
        <v>154</v>
      </c>
      <c r="Q1942" t="s">
        <v>54</v>
      </c>
      <c r="R1942">
        <v>100214689</v>
      </c>
      <c r="S1942" t="s">
        <v>155</v>
      </c>
      <c r="T1942" t="s">
        <v>56</v>
      </c>
      <c r="U1942" t="s">
        <v>57</v>
      </c>
      <c r="V1942">
        <v>3692.2</v>
      </c>
      <c r="W1942">
        <v>23232.639999999999</v>
      </c>
      <c r="X1942">
        <v>21342.27</v>
      </c>
      <c r="Y1942">
        <v>1</v>
      </c>
      <c r="Z1942">
        <v>1</v>
      </c>
      <c r="AA1942" s="1">
        <v>42849</v>
      </c>
      <c r="AB1942">
        <v>27000</v>
      </c>
      <c r="AC1942" t="s">
        <v>56</v>
      </c>
      <c r="AD1942" t="s">
        <v>156</v>
      </c>
    </row>
    <row r="1943" spans="1:30" x14ac:dyDescent="0.3">
      <c r="A1943">
        <v>126337</v>
      </c>
      <c r="B1943">
        <v>1</v>
      </c>
      <c r="C1943" t="s">
        <v>820</v>
      </c>
      <c r="D1943" t="s">
        <v>849</v>
      </c>
      <c r="E1943">
        <v>22073459</v>
      </c>
      <c r="F1943">
        <v>7121156561</v>
      </c>
      <c r="G1943" t="s">
        <v>46</v>
      </c>
      <c r="H1943" t="s">
        <v>47</v>
      </c>
      <c r="I1943" t="s">
        <v>48</v>
      </c>
      <c r="J1943">
        <v>7032</v>
      </c>
      <c r="K1943" t="s">
        <v>49</v>
      </c>
      <c r="L1943">
        <v>3965425</v>
      </c>
      <c r="M1943" t="s">
        <v>151</v>
      </c>
      <c r="N1943" t="s">
        <v>152</v>
      </c>
      <c r="O1943" t="s">
        <v>153</v>
      </c>
      <c r="P1943" t="s">
        <v>154</v>
      </c>
      <c r="Q1943" t="s">
        <v>54</v>
      </c>
      <c r="R1943">
        <v>100297681</v>
      </c>
      <c r="S1943" t="s">
        <v>258</v>
      </c>
      <c r="T1943" t="s">
        <v>56</v>
      </c>
      <c r="U1943" t="s">
        <v>57</v>
      </c>
      <c r="V1943">
        <v>3240.01</v>
      </c>
      <c r="W1943">
        <v>23166.28</v>
      </c>
      <c r="X1943">
        <v>21295.64</v>
      </c>
      <c r="Y1943">
        <v>1</v>
      </c>
      <c r="Z1943">
        <v>1</v>
      </c>
      <c r="AA1943" s="1">
        <v>42849</v>
      </c>
      <c r="AB1943">
        <v>27000</v>
      </c>
      <c r="AC1943" t="s">
        <v>56</v>
      </c>
      <c r="AD1943" t="s">
        <v>298</v>
      </c>
    </row>
    <row r="1944" spans="1:30" x14ac:dyDescent="0.3">
      <c r="A1944">
        <v>126496</v>
      </c>
      <c r="B1944">
        <v>1</v>
      </c>
      <c r="C1944" t="s">
        <v>820</v>
      </c>
      <c r="D1944" t="s">
        <v>849</v>
      </c>
      <c r="E1944">
        <v>22068331</v>
      </c>
      <c r="F1944">
        <v>7121158366</v>
      </c>
      <c r="G1944" t="s">
        <v>46</v>
      </c>
      <c r="H1944" t="s">
        <v>47</v>
      </c>
      <c r="I1944" t="s">
        <v>48</v>
      </c>
      <c r="J1944">
        <v>7032</v>
      </c>
      <c r="K1944" t="s">
        <v>49</v>
      </c>
      <c r="L1944">
        <v>1363663</v>
      </c>
      <c r="M1944" t="s">
        <v>358</v>
      </c>
      <c r="N1944" t="s">
        <v>359</v>
      </c>
      <c r="O1944" t="s">
        <v>207</v>
      </c>
      <c r="P1944" t="s">
        <v>208</v>
      </c>
      <c r="Q1944" t="s">
        <v>54</v>
      </c>
      <c r="R1944">
        <v>100223303</v>
      </c>
      <c r="S1944" t="s">
        <v>64</v>
      </c>
      <c r="T1944" t="s">
        <v>56</v>
      </c>
      <c r="U1944" t="s">
        <v>57</v>
      </c>
      <c r="V1944">
        <v>4785.8500000000004</v>
      </c>
      <c r="W1944">
        <v>22575.38</v>
      </c>
      <c r="X1944">
        <v>20599.7</v>
      </c>
      <c r="Y1944">
        <v>1</v>
      </c>
      <c r="Z1944">
        <v>1</v>
      </c>
      <c r="AA1944" s="1">
        <v>42849</v>
      </c>
      <c r="AB1944">
        <v>27000</v>
      </c>
      <c r="AC1944" t="s">
        <v>56</v>
      </c>
      <c r="AD1944" t="s">
        <v>360</v>
      </c>
    </row>
    <row r="1945" spans="1:30" x14ac:dyDescent="0.3">
      <c r="A1945">
        <v>126039</v>
      </c>
      <c r="B1945">
        <v>1</v>
      </c>
      <c r="C1945" t="s">
        <v>820</v>
      </c>
      <c r="D1945" t="s">
        <v>849</v>
      </c>
      <c r="E1945">
        <v>22068328</v>
      </c>
      <c r="F1945">
        <v>7121124563</v>
      </c>
      <c r="G1945" t="s">
        <v>46</v>
      </c>
      <c r="H1945" t="s">
        <v>47</v>
      </c>
      <c r="I1945" t="s">
        <v>48</v>
      </c>
      <c r="J1945">
        <v>7032</v>
      </c>
      <c r="K1945" t="s">
        <v>49</v>
      </c>
      <c r="L1945">
        <v>4072295</v>
      </c>
      <c r="M1945" t="s">
        <v>377</v>
      </c>
      <c r="N1945" t="s">
        <v>225</v>
      </c>
      <c r="O1945" t="s">
        <v>207</v>
      </c>
      <c r="P1945" t="s">
        <v>208</v>
      </c>
      <c r="Q1945" t="s">
        <v>54</v>
      </c>
      <c r="R1945">
        <v>100223303</v>
      </c>
      <c r="S1945" t="s">
        <v>64</v>
      </c>
      <c r="T1945" t="s">
        <v>56</v>
      </c>
      <c r="U1945" t="s">
        <v>57</v>
      </c>
      <c r="V1945">
        <v>3353.81</v>
      </c>
      <c r="W1945">
        <v>22490.71</v>
      </c>
      <c r="X1945">
        <v>20649.560000000001</v>
      </c>
      <c r="Y1945">
        <v>1</v>
      </c>
      <c r="Z1945">
        <v>1</v>
      </c>
      <c r="AA1945" s="1">
        <v>42849</v>
      </c>
      <c r="AB1945">
        <v>27000</v>
      </c>
      <c r="AC1945" t="s">
        <v>56</v>
      </c>
      <c r="AD1945" t="s">
        <v>689</v>
      </c>
    </row>
    <row r="1946" spans="1:30" x14ac:dyDescent="0.3">
      <c r="A1946">
        <v>126040</v>
      </c>
      <c r="B1946">
        <v>1</v>
      </c>
      <c r="C1946" t="s">
        <v>820</v>
      </c>
      <c r="D1946" t="s">
        <v>849</v>
      </c>
      <c r="E1946">
        <v>22068330</v>
      </c>
      <c r="F1946">
        <v>7121124564</v>
      </c>
      <c r="G1946" t="s">
        <v>46</v>
      </c>
      <c r="H1946" t="s">
        <v>47</v>
      </c>
      <c r="I1946" t="s">
        <v>48</v>
      </c>
      <c r="J1946">
        <v>7032</v>
      </c>
      <c r="K1946" t="s">
        <v>49</v>
      </c>
      <c r="L1946">
        <v>1143565</v>
      </c>
      <c r="M1946" t="s">
        <v>146</v>
      </c>
      <c r="N1946" t="s">
        <v>147</v>
      </c>
      <c r="O1946" t="s">
        <v>99</v>
      </c>
      <c r="P1946" t="s">
        <v>100</v>
      </c>
      <c r="Q1946" t="s">
        <v>54</v>
      </c>
      <c r="R1946">
        <v>100994845</v>
      </c>
      <c r="S1946" t="s">
        <v>86</v>
      </c>
      <c r="T1946" t="s">
        <v>56</v>
      </c>
      <c r="U1946" t="s">
        <v>57</v>
      </c>
      <c r="V1946">
        <v>9545.7000000000007</v>
      </c>
      <c r="W1946">
        <v>22428.240000000002</v>
      </c>
      <c r="X1946">
        <v>20615.46</v>
      </c>
      <c r="Y1946">
        <v>1</v>
      </c>
      <c r="Z1946">
        <v>1</v>
      </c>
      <c r="AA1946" s="1">
        <v>42849</v>
      </c>
      <c r="AB1946">
        <v>27000</v>
      </c>
      <c r="AC1946" t="s">
        <v>56</v>
      </c>
      <c r="AD1946" t="s">
        <v>148</v>
      </c>
    </row>
    <row r="1947" spans="1:30" x14ac:dyDescent="0.3">
      <c r="A1947">
        <v>125967</v>
      </c>
      <c r="B1947">
        <v>1</v>
      </c>
      <c r="C1947" t="s">
        <v>820</v>
      </c>
      <c r="D1947" t="s">
        <v>849</v>
      </c>
      <c r="E1947">
        <v>22068323</v>
      </c>
      <c r="F1947">
        <v>7121095348</v>
      </c>
      <c r="G1947" t="s">
        <v>46</v>
      </c>
      <c r="H1947" t="s">
        <v>47</v>
      </c>
      <c r="I1947" t="s">
        <v>48</v>
      </c>
      <c r="J1947">
        <v>7032</v>
      </c>
      <c r="K1947" t="s">
        <v>49</v>
      </c>
      <c r="L1947">
        <v>915409</v>
      </c>
      <c r="M1947" t="s">
        <v>247</v>
      </c>
      <c r="N1947" t="s">
        <v>248</v>
      </c>
      <c r="O1947" t="s">
        <v>249</v>
      </c>
      <c r="P1947" t="s">
        <v>250</v>
      </c>
      <c r="Q1947" t="s">
        <v>54</v>
      </c>
      <c r="R1947">
        <v>100422206</v>
      </c>
      <c r="S1947" t="s">
        <v>615</v>
      </c>
      <c r="T1947" t="s">
        <v>56</v>
      </c>
      <c r="U1947" t="s">
        <v>57</v>
      </c>
      <c r="V1947">
        <v>4502.6899999999996</v>
      </c>
      <c r="W1947">
        <v>22300.400000000001</v>
      </c>
      <c r="X1947">
        <v>20393.2</v>
      </c>
      <c r="Y1947">
        <v>1</v>
      </c>
      <c r="Z1947">
        <v>1</v>
      </c>
      <c r="AA1947" s="1">
        <v>42849</v>
      </c>
      <c r="AB1947">
        <v>27000</v>
      </c>
      <c r="AC1947" t="s">
        <v>56</v>
      </c>
      <c r="AD1947" t="s">
        <v>634</v>
      </c>
    </row>
    <row r="1948" spans="1:30" x14ac:dyDescent="0.3">
      <c r="A1948">
        <v>126495</v>
      </c>
      <c r="B1948">
        <v>1</v>
      </c>
      <c r="C1948" t="s">
        <v>820</v>
      </c>
      <c r="D1948" t="s">
        <v>849</v>
      </c>
      <c r="E1948">
        <v>22068329</v>
      </c>
      <c r="F1948">
        <v>7121158365</v>
      </c>
      <c r="G1948" t="s">
        <v>46</v>
      </c>
      <c r="H1948" t="s">
        <v>47</v>
      </c>
      <c r="I1948" t="s">
        <v>48</v>
      </c>
      <c r="J1948">
        <v>7032</v>
      </c>
      <c r="K1948" t="s">
        <v>49</v>
      </c>
      <c r="L1948">
        <v>931560</v>
      </c>
      <c r="M1948" t="s">
        <v>337</v>
      </c>
      <c r="N1948" t="s">
        <v>338</v>
      </c>
      <c r="O1948" t="s">
        <v>241</v>
      </c>
      <c r="P1948" t="s">
        <v>242</v>
      </c>
      <c r="Q1948" t="s">
        <v>54</v>
      </c>
      <c r="R1948">
        <v>100422206</v>
      </c>
      <c r="S1948" t="s">
        <v>615</v>
      </c>
      <c r="T1948" t="s">
        <v>56</v>
      </c>
      <c r="U1948" t="s">
        <v>57</v>
      </c>
      <c r="V1948">
        <v>2504.79</v>
      </c>
      <c r="W1948">
        <v>21844.2</v>
      </c>
      <c r="X1948">
        <v>20109.599999999999</v>
      </c>
      <c r="Y1948">
        <v>1</v>
      </c>
      <c r="Z1948">
        <v>1</v>
      </c>
      <c r="AA1948" s="1">
        <v>42849</v>
      </c>
      <c r="AB1948">
        <v>27000</v>
      </c>
      <c r="AC1948" t="s">
        <v>56</v>
      </c>
      <c r="AD1948" t="s">
        <v>616</v>
      </c>
    </row>
    <row r="1949" spans="1:30" x14ac:dyDescent="0.3">
      <c r="A1949">
        <v>126491</v>
      </c>
      <c r="B1949">
        <v>1</v>
      </c>
      <c r="C1949" t="s">
        <v>820</v>
      </c>
      <c r="D1949" t="s">
        <v>849</v>
      </c>
      <c r="E1949">
        <v>22068322</v>
      </c>
      <c r="F1949">
        <v>7121158361</v>
      </c>
      <c r="G1949" t="s">
        <v>46</v>
      </c>
      <c r="H1949" t="s">
        <v>47</v>
      </c>
      <c r="I1949" t="s">
        <v>48</v>
      </c>
      <c r="J1949">
        <v>7032</v>
      </c>
      <c r="K1949" t="s">
        <v>49</v>
      </c>
      <c r="L1949">
        <v>915409</v>
      </c>
      <c r="M1949" t="s">
        <v>247</v>
      </c>
      <c r="N1949" t="s">
        <v>248</v>
      </c>
      <c r="O1949" t="s">
        <v>249</v>
      </c>
      <c r="P1949" t="s">
        <v>250</v>
      </c>
      <c r="Q1949" t="s">
        <v>54</v>
      </c>
      <c r="R1949">
        <v>100422206</v>
      </c>
      <c r="S1949" t="s">
        <v>615</v>
      </c>
      <c r="T1949" t="s">
        <v>56</v>
      </c>
      <c r="U1949" t="s">
        <v>57</v>
      </c>
      <c r="V1949">
        <v>4502.6899999999996</v>
      </c>
      <c r="W1949">
        <v>21615.01</v>
      </c>
      <c r="X1949">
        <v>19807.98</v>
      </c>
      <c r="Y1949">
        <v>1</v>
      </c>
      <c r="Z1949">
        <v>1</v>
      </c>
      <c r="AA1949" s="1">
        <v>42849</v>
      </c>
      <c r="AB1949">
        <v>27000</v>
      </c>
      <c r="AC1949" t="s">
        <v>56</v>
      </c>
      <c r="AD1949" t="s">
        <v>634</v>
      </c>
    </row>
    <row r="1950" spans="1:30" x14ac:dyDescent="0.3">
      <c r="A1950">
        <v>126041</v>
      </c>
      <c r="B1950">
        <v>1</v>
      </c>
      <c r="C1950" t="s">
        <v>820</v>
      </c>
      <c r="D1950" t="s">
        <v>849</v>
      </c>
      <c r="E1950">
        <v>22068332</v>
      </c>
      <c r="F1950">
        <v>7121124565</v>
      </c>
      <c r="G1950" t="s">
        <v>46</v>
      </c>
      <c r="H1950" t="s">
        <v>47</v>
      </c>
      <c r="I1950" t="s">
        <v>48</v>
      </c>
      <c r="J1950">
        <v>7032</v>
      </c>
      <c r="K1950" t="s">
        <v>49</v>
      </c>
      <c r="L1950">
        <v>2552491</v>
      </c>
      <c r="M1950" t="s">
        <v>120</v>
      </c>
      <c r="N1950" t="s">
        <v>121</v>
      </c>
      <c r="O1950" t="s">
        <v>99</v>
      </c>
      <c r="P1950" t="s">
        <v>100</v>
      </c>
      <c r="Q1950" t="s">
        <v>54</v>
      </c>
      <c r="R1950">
        <v>100994845</v>
      </c>
      <c r="S1950" t="s">
        <v>86</v>
      </c>
      <c r="T1950" t="s">
        <v>56</v>
      </c>
      <c r="U1950" t="s">
        <v>57</v>
      </c>
      <c r="V1950">
        <v>10086.02</v>
      </c>
      <c r="W1950">
        <v>21545.3</v>
      </c>
      <c r="X1950">
        <v>19763.5</v>
      </c>
      <c r="Y1950">
        <v>1</v>
      </c>
      <c r="Z1950">
        <v>1</v>
      </c>
      <c r="AA1950" s="1">
        <v>42849</v>
      </c>
      <c r="AB1950">
        <v>27000</v>
      </c>
      <c r="AC1950" t="s">
        <v>56</v>
      </c>
      <c r="AD1950" t="s">
        <v>716</v>
      </c>
    </row>
    <row r="1951" spans="1:30" x14ac:dyDescent="0.3">
      <c r="A1951">
        <v>126492</v>
      </c>
      <c r="B1951">
        <v>1</v>
      </c>
      <c r="C1951" t="s">
        <v>820</v>
      </c>
      <c r="D1951" t="s">
        <v>849</v>
      </c>
      <c r="E1951">
        <v>22068324</v>
      </c>
      <c r="F1951">
        <v>7121158362</v>
      </c>
      <c r="G1951" t="s">
        <v>46</v>
      </c>
      <c r="H1951" t="s">
        <v>47</v>
      </c>
      <c r="I1951" t="s">
        <v>48</v>
      </c>
      <c r="J1951">
        <v>7032</v>
      </c>
      <c r="K1951" t="s">
        <v>49</v>
      </c>
      <c r="L1951">
        <v>942421</v>
      </c>
      <c r="M1951" t="s">
        <v>261</v>
      </c>
      <c r="N1951" t="s">
        <v>262</v>
      </c>
      <c r="O1951" t="s">
        <v>263</v>
      </c>
      <c r="P1951" t="s">
        <v>264</v>
      </c>
      <c r="Q1951" t="s">
        <v>54</v>
      </c>
      <c r="R1951">
        <v>100422206</v>
      </c>
      <c r="S1951" t="s">
        <v>615</v>
      </c>
      <c r="T1951" t="s">
        <v>56</v>
      </c>
      <c r="U1951" t="s">
        <v>57</v>
      </c>
      <c r="V1951">
        <v>3221.59</v>
      </c>
      <c r="W1951">
        <v>21522.9</v>
      </c>
      <c r="X1951">
        <v>19790.32</v>
      </c>
      <c r="Y1951">
        <v>1</v>
      </c>
      <c r="Z1951">
        <v>1</v>
      </c>
      <c r="AA1951" s="1">
        <v>42849</v>
      </c>
      <c r="AB1951">
        <v>27000</v>
      </c>
      <c r="AC1951" t="s">
        <v>56</v>
      </c>
      <c r="AD1951" t="s">
        <v>695</v>
      </c>
    </row>
    <row r="1952" spans="1:30" x14ac:dyDescent="0.3">
      <c r="A1952">
        <v>125998</v>
      </c>
      <c r="B1952">
        <v>1</v>
      </c>
      <c r="C1952" t="s">
        <v>820</v>
      </c>
      <c r="D1952" t="s">
        <v>849</v>
      </c>
      <c r="E1952">
        <v>22068334</v>
      </c>
      <c r="F1952">
        <v>7121111829</v>
      </c>
      <c r="G1952" t="s">
        <v>46</v>
      </c>
      <c r="H1952" t="s">
        <v>47</v>
      </c>
      <c r="I1952" t="s">
        <v>48</v>
      </c>
      <c r="J1952">
        <v>7032</v>
      </c>
      <c r="K1952" t="s">
        <v>49</v>
      </c>
      <c r="L1952">
        <v>3782207</v>
      </c>
      <c r="M1952" t="s">
        <v>112</v>
      </c>
      <c r="N1952" t="s">
        <v>113</v>
      </c>
      <c r="O1952" t="s">
        <v>114</v>
      </c>
      <c r="P1952" t="s">
        <v>115</v>
      </c>
      <c r="Q1952" t="s">
        <v>54</v>
      </c>
      <c r="R1952">
        <v>100894891</v>
      </c>
      <c r="S1952" t="s">
        <v>116</v>
      </c>
      <c r="T1952" t="s">
        <v>56</v>
      </c>
      <c r="U1952" t="s">
        <v>57</v>
      </c>
      <c r="V1952">
        <v>13194.68</v>
      </c>
      <c r="W1952">
        <v>21286.639999999999</v>
      </c>
      <c r="X1952">
        <v>19466.75</v>
      </c>
      <c r="Y1952">
        <v>1</v>
      </c>
      <c r="Z1952">
        <v>1</v>
      </c>
      <c r="AA1952" s="1">
        <v>42849</v>
      </c>
      <c r="AB1952">
        <v>27000</v>
      </c>
      <c r="AC1952" t="s">
        <v>56</v>
      </c>
      <c r="AD1952" t="s">
        <v>117</v>
      </c>
    </row>
    <row r="1953" spans="1:30" x14ac:dyDescent="0.3">
      <c r="A1953">
        <v>125966</v>
      </c>
      <c r="B1953">
        <v>1</v>
      </c>
      <c r="C1953" t="s">
        <v>820</v>
      </c>
      <c r="D1953" t="s">
        <v>849</v>
      </c>
      <c r="E1953">
        <v>22068321</v>
      </c>
      <c r="F1953">
        <v>7121095347</v>
      </c>
      <c r="G1953" t="s">
        <v>46</v>
      </c>
      <c r="H1953" t="s">
        <v>47</v>
      </c>
      <c r="I1953" t="s">
        <v>48</v>
      </c>
      <c r="J1953">
        <v>7032</v>
      </c>
      <c r="K1953" t="s">
        <v>49</v>
      </c>
      <c r="L1953">
        <v>659338</v>
      </c>
      <c r="M1953" t="s">
        <v>50</v>
      </c>
      <c r="N1953" t="s">
        <v>51</v>
      </c>
      <c r="O1953" t="s">
        <v>52</v>
      </c>
      <c r="P1953" t="s">
        <v>53</v>
      </c>
      <c r="Q1953" t="s">
        <v>54</v>
      </c>
      <c r="R1953">
        <v>101093720</v>
      </c>
      <c r="S1953" t="s">
        <v>55</v>
      </c>
      <c r="T1953" t="s">
        <v>56</v>
      </c>
      <c r="U1953" t="s">
        <v>57</v>
      </c>
      <c r="V1953">
        <v>1683.12</v>
      </c>
      <c r="W1953">
        <v>12249.2</v>
      </c>
      <c r="X1953">
        <v>11412.32</v>
      </c>
      <c r="Y1953">
        <v>1</v>
      </c>
      <c r="Z1953">
        <v>1</v>
      </c>
      <c r="AA1953" s="1">
        <v>42849</v>
      </c>
      <c r="AB1953">
        <v>27000</v>
      </c>
      <c r="AC1953" t="s">
        <v>56</v>
      </c>
      <c r="AD1953" t="s">
        <v>220</v>
      </c>
    </row>
    <row r="1954" spans="1:30" x14ac:dyDescent="0.3">
      <c r="A1954">
        <v>126668</v>
      </c>
      <c r="B1954">
        <v>1</v>
      </c>
      <c r="C1954" t="s">
        <v>820</v>
      </c>
      <c r="D1954" t="s">
        <v>850</v>
      </c>
      <c r="E1954">
        <v>22079232</v>
      </c>
      <c r="F1954">
        <v>7121146444</v>
      </c>
      <c r="G1954" t="s">
        <v>46</v>
      </c>
      <c r="H1954" t="s">
        <v>47</v>
      </c>
      <c r="I1954" t="s">
        <v>48</v>
      </c>
      <c r="J1954">
        <v>7032</v>
      </c>
      <c r="K1954" t="s">
        <v>49</v>
      </c>
      <c r="L1954">
        <v>629781</v>
      </c>
      <c r="M1954" t="s">
        <v>346</v>
      </c>
      <c r="N1954" t="s">
        <v>347</v>
      </c>
      <c r="O1954" t="s">
        <v>263</v>
      </c>
      <c r="P1954" t="s">
        <v>264</v>
      </c>
      <c r="Q1954" t="s">
        <v>54</v>
      </c>
      <c r="R1954">
        <v>100422206</v>
      </c>
      <c r="S1954" t="s">
        <v>615</v>
      </c>
      <c r="T1954" t="s">
        <v>56</v>
      </c>
      <c r="U1954" t="s">
        <v>57</v>
      </c>
      <c r="V1954">
        <v>4340.2</v>
      </c>
      <c r="W1954">
        <v>22404.13</v>
      </c>
      <c r="X1954">
        <v>20571.310000000001</v>
      </c>
      <c r="Y1954">
        <v>1</v>
      </c>
      <c r="Z1954">
        <v>1</v>
      </c>
      <c r="AA1954" s="1">
        <v>42850</v>
      </c>
      <c r="AB1954">
        <v>27000</v>
      </c>
      <c r="AC1954" t="s">
        <v>56</v>
      </c>
      <c r="AD1954" t="s">
        <v>663</v>
      </c>
    </row>
    <row r="1955" spans="1:30" x14ac:dyDescent="0.3">
      <c r="A1955">
        <v>127163</v>
      </c>
      <c r="B1955">
        <v>1</v>
      </c>
      <c r="C1955" t="s">
        <v>820</v>
      </c>
      <c r="D1955" t="s">
        <v>850</v>
      </c>
      <c r="E1955">
        <v>22079230</v>
      </c>
      <c r="F1955">
        <v>7121193540</v>
      </c>
      <c r="G1955" t="s">
        <v>46</v>
      </c>
      <c r="H1955" t="s">
        <v>47</v>
      </c>
      <c r="I1955" t="s">
        <v>48</v>
      </c>
      <c r="J1955">
        <v>7032</v>
      </c>
      <c r="K1955" t="s">
        <v>49</v>
      </c>
      <c r="L1955">
        <v>4205647</v>
      </c>
      <c r="M1955" t="s">
        <v>168</v>
      </c>
      <c r="N1955" t="s">
        <v>169</v>
      </c>
      <c r="O1955" t="s">
        <v>170</v>
      </c>
      <c r="P1955" t="s">
        <v>171</v>
      </c>
      <c r="Q1955" t="s">
        <v>54</v>
      </c>
      <c r="R1955">
        <v>101047835</v>
      </c>
      <c r="S1955" t="s">
        <v>172</v>
      </c>
      <c r="T1955" t="s">
        <v>56</v>
      </c>
      <c r="U1955" t="s">
        <v>57</v>
      </c>
      <c r="V1955">
        <v>13802.09</v>
      </c>
      <c r="W1955">
        <v>21205.17</v>
      </c>
      <c r="X1955">
        <v>19400.400000000001</v>
      </c>
      <c r="Y1955">
        <v>1</v>
      </c>
      <c r="Z1955">
        <v>1</v>
      </c>
      <c r="AA1955" s="1">
        <v>42850</v>
      </c>
      <c r="AB1955">
        <v>27000</v>
      </c>
      <c r="AC1955" t="s">
        <v>56</v>
      </c>
      <c r="AD1955" t="s">
        <v>173</v>
      </c>
    </row>
    <row r="1956" spans="1:30" x14ac:dyDescent="0.3">
      <c r="A1956">
        <v>127162</v>
      </c>
      <c r="B1956">
        <v>1</v>
      </c>
      <c r="C1956" t="s">
        <v>820</v>
      </c>
      <c r="D1956" t="s">
        <v>850</v>
      </c>
      <c r="E1956">
        <v>22079229</v>
      </c>
      <c r="F1956">
        <v>7121193539</v>
      </c>
      <c r="G1956" t="s">
        <v>46</v>
      </c>
      <c r="H1956" t="s">
        <v>47</v>
      </c>
      <c r="I1956" t="s">
        <v>48</v>
      </c>
      <c r="J1956">
        <v>7032</v>
      </c>
      <c r="K1956" t="s">
        <v>49</v>
      </c>
      <c r="L1956">
        <v>3855615</v>
      </c>
      <c r="M1956" t="s">
        <v>189</v>
      </c>
      <c r="N1956" t="s">
        <v>190</v>
      </c>
      <c r="O1956" t="s">
        <v>191</v>
      </c>
      <c r="P1956" t="s">
        <v>192</v>
      </c>
      <c r="Q1956" t="s">
        <v>54</v>
      </c>
      <c r="R1956">
        <v>101030531</v>
      </c>
      <c r="S1956" t="s">
        <v>193</v>
      </c>
      <c r="T1956" t="s">
        <v>56</v>
      </c>
      <c r="U1956" t="s">
        <v>57</v>
      </c>
      <c r="V1956">
        <v>2887.45</v>
      </c>
      <c r="W1956">
        <v>20305</v>
      </c>
      <c r="X1956">
        <v>18534.61</v>
      </c>
      <c r="Y1956">
        <v>1</v>
      </c>
      <c r="Z1956">
        <v>1</v>
      </c>
      <c r="AA1956" s="1">
        <v>42850</v>
      </c>
      <c r="AB1956">
        <v>27000</v>
      </c>
      <c r="AC1956" t="s">
        <v>56</v>
      </c>
      <c r="AD1956" t="s">
        <v>194</v>
      </c>
    </row>
    <row r="1957" spans="1:30" x14ac:dyDescent="0.3">
      <c r="A1957">
        <v>126545</v>
      </c>
      <c r="B1957">
        <v>1</v>
      </c>
      <c r="C1957" t="s">
        <v>820</v>
      </c>
      <c r="D1957" t="s">
        <v>850</v>
      </c>
      <c r="E1957">
        <v>22082030</v>
      </c>
      <c r="F1957">
        <v>7121060027</v>
      </c>
      <c r="G1957" t="s">
        <v>46</v>
      </c>
      <c r="H1957" t="s">
        <v>47</v>
      </c>
      <c r="I1957" t="s">
        <v>48</v>
      </c>
      <c r="J1957">
        <v>7032</v>
      </c>
      <c r="K1957" t="s">
        <v>49</v>
      </c>
      <c r="L1957">
        <v>659338</v>
      </c>
      <c r="M1957" t="s">
        <v>50</v>
      </c>
      <c r="N1957" t="s">
        <v>51</v>
      </c>
      <c r="O1957" t="s">
        <v>52</v>
      </c>
      <c r="P1957" t="s">
        <v>53</v>
      </c>
      <c r="Q1957" t="s">
        <v>54</v>
      </c>
      <c r="R1957">
        <v>101093720</v>
      </c>
      <c r="S1957" t="s">
        <v>55</v>
      </c>
      <c r="T1957" t="s">
        <v>56</v>
      </c>
      <c r="U1957" t="s">
        <v>57</v>
      </c>
      <c r="V1957">
        <v>1683.12</v>
      </c>
      <c r="W1957">
        <v>14964.44</v>
      </c>
      <c r="X1957">
        <v>13485.72</v>
      </c>
      <c r="Y1957">
        <v>1</v>
      </c>
      <c r="Z1957">
        <v>1</v>
      </c>
      <c r="AA1957" s="1">
        <v>42850</v>
      </c>
      <c r="AB1957">
        <v>27000</v>
      </c>
      <c r="AC1957" t="s">
        <v>56</v>
      </c>
      <c r="AD1957" t="s">
        <v>220</v>
      </c>
    </row>
    <row r="1958" spans="1:30" x14ac:dyDescent="0.3">
      <c r="A1958">
        <v>127395</v>
      </c>
      <c r="B1958">
        <v>1</v>
      </c>
      <c r="C1958" t="s">
        <v>820</v>
      </c>
      <c r="D1958" t="s">
        <v>851</v>
      </c>
      <c r="E1958">
        <v>22094996</v>
      </c>
      <c r="F1958">
        <v>7121195712</v>
      </c>
      <c r="G1958" t="s">
        <v>46</v>
      </c>
      <c r="H1958" t="s">
        <v>47</v>
      </c>
      <c r="I1958" t="s">
        <v>48</v>
      </c>
      <c r="J1958">
        <v>7032</v>
      </c>
      <c r="K1958" t="s">
        <v>49</v>
      </c>
      <c r="L1958">
        <v>4072295</v>
      </c>
      <c r="M1958" t="s">
        <v>377</v>
      </c>
      <c r="N1958" t="s">
        <v>225</v>
      </c>
      <c r="O1958" t="s">
        <v>207</v>
      </c>
      <c r="P1958" t="s">
        <v>208</v>
      </c>
      <c r="Q1958" t="s">
        <v>54</v>
      </c>
      <c r="R1958">
        <v>100223303</v>
      </c>
      <c r="S1958" t="s">
        <v>64</v>
      </c>
      <c r="T1958" t="s">
        <v>56</v>
      </c>
      <c r="U1958" t="s">
        <v>57</v>
      </c>
      <c r="V1958">
        <v>3353.81</v>
      </c>
      <c r="W1958">
        <v>24869.24</v>
      </c>
      <c r="X1958">
        <v>22821.66</v>
      </c>
      <c r="Y1958">
        <v>1</v>
      </c>
      <c r="Z1958">
        <v>1</v>
      </c>
      <c r="AA1958" s="1">
        <v>42851</v>
      </c>
      <c r="AB1958">
        <v>27000</v>
      </c>
      <c r="AC1958" t="s">
        <v>56</v>
      </c>
      <c r="AD1958" t="s">
        <v>689</v>
      </c>
    </row>
    <row r="1959" spans="1:30" x14ac:dyDescent="0.3">
      <c r="A1959">
        <v>127718</v>
      </c>
      <c r="B1959">
        <v>1</v>
      </c>
      <c r="C1959" t="s">
        <v>820</v>
      </c>
      <c r="D1959" t="s">
        <v>851</v>
      </c>
      <c r="E1959">
        <v>22094952</v>
      </c>
      <c r="F1959">
        <v>7121229178</v>
      </c>
      <c r="G1959" t="s">
        <v>46</v>
      </c>
      <c r="H1959" t="s">
        <v>47</v>
      </c>
      <c r="I1959" t="s">
        <v>48</v>
      </c>
      <c r="J1959">
        <v>7032</v>
      </c>
      <c r="K1959" t="s">
        <v>49</v>
      </c>
      <c r="L1959">
        <v>4119717</v>
      </c>
      <c r="M1959" t="s">
        <v>309</v>
      </c>
      <c r="N1959" t="s">
        <v>310</v>
      </c>
      <c r="O1959" t="s">
        <v>311</v>
      </c>
      <c r="P1959" t="s">
        <v>312</v>
      </c>
      <c r="Q1959" t="s">
        <v>54</v>
      </c>
      <c r="R1959">
        <v>100223303</v>
      </c>
      <c r="S1959" t="s">
        <v>64</v>
      </c>
      <c r="T1959" t="s">
        <v>56</v>
      </c>
      <c r="U1959" t="s">
        <v>57</v>
      </c>
      <c r="V1959">
        <v>4866.1400000000003</v>
      </c>
      <c r="W1959">
        <v>24355.01</v>
      </c>
      <c r="X1959">
        <v>22332.19</v>
      </c>
      <c r="Y1959">
        <v>1</v>
      </c>
      <c r="Z1959">
        <v>1</v>
      </c>
      <c r="AA1959" s="1">
        <v>42851</v>
      </c>
      <c r="AB1959">
        <v>27000</v>
      </c>
      <c r="AC1959" t="s">
        <v>56</v>
      </c>
      <c r="AD1959" t="s">
        <v>313</v>
      </c>
    </row>
    <row r="1960" spans="1:30" x14ac:dyDescent="0.3">
      <c r="A1960">
        <v>127363</v>
      </c>
      <c r="B1960">
        <v>1</v>
      </c>
      <c r="C1960" t="s">
        <v>820</v>
      </c>
      <c r="D1960" t="s">
        <v>851</v>
      </c>
      <c r="E1960">
        <v>22094951</v>
      </c>
      <c r="F1960">
        <v>7121193604</v>
      </c>
      <c r="G1960" t="s">
        <v>46</v>
      </c>
      <c r="H1960" t="s">
        <v>47</v>
      </c>
      <c r="I1960" t="s">
        <v>48</v>
      </c>
      <c r="J1960">
        <v>7032</v>
      </c>
      <c r="K1960" t="s">
        <v>49</v>
      </c>
      <c r="L1960">
        <v>3537341</v>
      </c>
      <c r="M1960" t="s">
        <v>320</v>
      </c>
      <c r="N1960" t="s">
        <v>133</v>
      </c>
      <c r="O1960" t="s">
        <v>84</v>
      </c>
      <c r="P1960" t="s">
        <v>85</v>
      </c>
      <c r="Q1960" t="s">
        <v>54</v>
      </c>
      <c r="R1960">
        <v>100994845</v>
      </c>
      <c r="S1960" t="s">
        <v>86</v>
      </c>
      <c r="T1960" t="s">
        <v>56</v>
      </c>
      <c r="U1960" t="s">
        <v>57</v>
      </c>
      <c r="V1960">
        <v>10806.45</v>
      </c>
      <c r="W1960">
        <v>24092.52</v>
      </c>
      <c r="X1960">
        <v>22228.92</v>
      </c>
      <c r="Y1960">
        <v>1</v>
      </c>
      <c r="Z1960">
        <v>1</v>
      </c>
      <c r="AA1960" s="1">
        <v>42851</v>
      </c>
      <c r="AB1960">
        <v>27000</v>
      </c>
      <c r="AC1960" t="s">
        <v>56</v>
      </c>
      <c r="AD1960" t="s">
        <v>321</v>
      </c>
    </row>
    <row r="1961" spans="1:30" x14ac:dyDescent="0.3">
      <c r="A1961">
        <v>127401</v>
      </c>
      <c r="B1961">
        <v>1</v>
      </c>
      <c r="C1961" t="s">
        <v>820</v>
      </c>
      <c r="D1961" t="s">
        <v>851</v>
      </c>
      <c r="E1961">
        <v>22095001</v>
      </c>
      <c r="F1961">
        <v>7121195718</v>
      </c>
      <c r="G1961" t="s">
        <v>46</v>
      </c>
      <c r="H1961" t="s">
        <v>47</v>
      </c>
      <c r="I1961" t="s">
        <v>48</v>
      </c>
      <c r="J1961">
        <v>7032</v>
      </c>
      <c r="K1961" t="s">
        <v>49</v>
      </c>
      <c r="L1961">
        <v>4119717</v>
      </c>
      <c r="M1961" t="s">
        <v>309</v>
      </c>
      <c r="N1961" t="s">
        <v>310</v>
      </c>
      <c r="O1961" t="s">
        <v>311</v>
      </c>
      <c r="P1961" t="s">
        <v>312</v>
      </c>
      <c r="Q1961" t="s">
        <v>54</v>
      </c>
      <c r="R1961">
        <v>100223303</v>
      </c>
      <c r="S1961" t="s">
        <v>64</v>
      </c>
      <c r="T1961" t="s">
        <v>56</v>
      </c>
      <c r="U1961" t="s">
        <v>57</v>
      </c>
      <c r="V1961">
        <v>4866.1400000000003</v>
      </c>
      <c r="W1961">
        <v>23048.799999999999</v>
      </c>
      <c r="X1961">
        <v>21135.48</v>
      </c>
      <c r="Y1961">
        <v>1</v>
      </c>
      <c r="Z1961">
        <v>1</v>
      </c>
      <c r="AA1961" s="1">
        <v>42851</v>
      </c>
      <c r="AB1961">
        <v>27000</v>
      </c>
      <c r="AC1961" t="s">
        <v>56</v>
      </c>
      <c r="AD1961" t="s">
        <v>313</v>
      </c>
    </row>
    <row r="1962" spans="1:30" x14ac:dyDescent="0.3">
      <c r="A1962">
        <v>127721</v>
      </c>
      <c r="B1962">
        <v>1</v>
      </c>
      <c r="C1962" t="s">
        <v>820</v>
      </c>
      <c r="D1962" t="s">
        <v>851</v>
      </c>
      <c r="E1962">
        <v>22094955</v>
      </c>
      <c r="F1962">
        <v>7121229181</v>
      </c>
      <c r="G1962" t="s">
        <v>46</v>
      </c>
      <c r="H1962" t="s">
        <v>47</v>
      </c>
      <c r="I1962" t="s">
        <v>48</v>
      </c>
      <c r="J1962">
        <v>7032</v>
      </c>
      <c r="K1962" t="s">
        <v>49</v>
      </c>
      <c r="L1962">
        <v>917531</v>
      </c>
      <c r="M1962" t="s">
        <v>319</v>
      </c>
      <c r="N1962" t="s">
        <v>152</v>
      </c>
      <c r="O1962" t="s">
        <v>153</v>
      </c>
      <c r="P1962" t="s">
        <v>154</v>
      </c>
      <c r="Q1962" t="s">
        <v>54</v>
      </c>
      <c r="R1962">
        <v>100214689</v>
      </c>
      <c r="S1962" t="s">
        <v>155</v>
      </c>
      <c r="T1962" t="s">
        <v>56</v>
      </c>
      <c r="U1962" t="s">
        <v>57</v>
      </c>
      <c r="V1962">
        <v>3692.2</v>
      </c>
      <c r="W1962">
        <v>22738.62</v>
      </c>
      <c r="X1962">
        <v>20820.599999999999</v>
      </c>
      <c r="Y1962">
        <v>1</v>
      </c>
      <c r="Z1962">
        <v>1</v>
      </c>
      <c r="AA1962" s="1">
        <v>42851</v>
      </c>
      <c r="AB1962">
        <v>27000</v>
      </c>
      <c r="AC1962" t="s">
        <v>56</v>
      </c>
      <c r="AD1962" t="s">
        <v>156</v>
      </c>
    </row>
    <row r="1963" spans="1:30" x14ac:dyDescent="0.3">
      <c r="A1963">
        <v>127396</v>
      </c>
      <c r="B1963">
        <v>1</v>
      </c>
      <c r="C1963" t="s">
        <v>820</v>
      </c>
      <c r="D1963" t="s">
        <v>851</v>
      </c>
      <c r="E1963">
        <v>22094997</v>
      </c>
      <c r="F1963">
        <v>7121195713</v>
      </c>
      <c r="G1963" t="s">
        <v>46</v>
      </c>
      <c r="H1963" t="s">
        <v>47</v>
      </c>
      <c r="I1963" t="s">
        <v>48</v>
      </c>
      <c r="J1963">
        <v>7032</v>
      </c>
      <c r="K1963" t="s">
        <v>49</v>
      </c>
      <c r="L1963">
        <v>3025769</v>
      </c>
      <c r="M1963" t="s">
        <v>62</v>
      </c>
      <c r="N1963" t="s">
        <v>63</v>
      </c>
      <c r="O1963" t="s">
        <v>52</v>
      </c>
      <c r="P1963" t="s">
        <v>53</v>
      </c>
      <c r="Q1963" t="s">
        <v>54</v>
      </c>
      <c r="R1963">
        <v>100223303</v>
      </c>
      <c r="S1963" t="s">
        <v>64</v>
      </c>
      <c r="T1963" t="s">
        <v>56</v>
      </c>
      <c r="U1963" t="s">
        <v>57</v>
      </c>
      <c r="V1963">
        <v>1484.49</v>
      </c>
      <c r="W1963">
        <v>22655.200000000001</v>
      </c>
      <c r="X1963">
        <v>20781.599999999999</v>
      </c>
      <c r="Y1963">
        <v>1</v>
      </c>
      <c r="Z1963">
        <v>1</v>
      </c>
      <c r="AA1963" s="1">
        <v>42851</v>
      </c>
      <c r="AB1963">
        <v>27000</v>
      </c>
      <c r="AC1963" t="s">
        <v>56</v>
      </c>
      <c r="AD1963" t="s">
        <v>65</v>
      </c>
    </row>
    <row r="1964" spans="1:30" x14ac:dyDescent="0.3">
      <c r="A1964">
        <v>127285</v>
      </c>
      <c r="B1964">
        <v>1</v>
      </c>
      <c r="C1964" t="s">
        <v>820</v>
      </c>
      <c r="D1964" t="s">
        <v>851</v>
      </c>
      <c r="E1964">
        <v>22094957</v>
      </c>
      <c r="F1964">
        <v>7121146054</v>
      </c>
      <c r="G1964" t="s">
        <v>46</v>
      </c>
      <c r="H1964" t="s">
        <v>47</v>
      </c>
      <c r="I1964" t="s">
        <v>48</v>
      </c>
      <c r="J1964">
        <v>7032</v>
      </c>
      <c r="K1964" t="s">
        <v>49</v>
      </c>
      <c r="L1964">
        <v>916295</v>
      </c>
      <c r="M1964" t="s">
        <v>293</v>
      </c>
      <c r="N1964" t="s">
        <v>294</v>
      </c>
      <c r="O1964" t="s">
        <v>263</v>
      </c>
      <c r="P1964" t="s">
        <v>264</v>
      </c>
      <c r="Q1964" t="s">
        <v>54</v>
      </c>
      <c r="R1964">
        <v>100422206</v>
      </c>
      <c r="S1964" t="s">
        <v>615</v>
      </c>
      <c r="T1964" t="s">
        <v>56</v>
      </c>
      <c r="U1964" t="s">
        <v>57</v>
      </c>
      <c r="V1964">
        <v>3668.14</v>
      </c>
      <c r="W1964">
        <v>22241.94</v>
      </c>
      <c r="X1964">
        <v>20449.05</v>
      </c>
      <c r="Y1964">
        <v>1</v>
      </c>
      <c r="Z1964">
        <v>1</v>
      </c>
      <c r="AA1964" s="1">
        <v>42851</v>
      </c>
      <c r="AB1964">
        <v>27000</v>
      </c>
      <c r="AC1964" t="s">
        <v>56</v>
      </c>
      <c r="AD1964" t="s">
        <v>700</v>
      </c>
    </row>
    <row r="1965" spans="1:30" x14ac:dyDescent="0.3">
      <c r="A1965">
        <v>127734</v>
      </c>
      <c r="B1965">
        <v>1</v>
      </c>
      <c r="C1965" t="s">
        <v>820</v>
      </c>
      <c r="D1965" t="s">
        <v>851</v>
      </c>
      <c r="E1965">
        <v>22093668</v>
      </c>
      <c r="F1965">
        <v>7121229573</v>
      </c>
      <c r="G1965" t="s">
        <v>46</v>
      </c>
      <c r="H1965" t="s">
        <v>47</v>
      </c>
      <c r="I1965" t="s">
        <v>48</v>
      </c>
      <c r="J1965">
        <v>7032</v>
      </c>
      <c r="K1965" t="s">
        <v>49</v>
      </c>
      <c r="L1965">
        <v>3025769</v>
      </c>
      <c r="M1965" t="s">
        <v>62</v>
      </c>
      <c r="N1965" t="s">
        <v>63</v>
      </c>
      <c r="O1965" t="s">
        <v>52</v>
      </c>
      <c r="P1965" t="s">
        <v>53</v>
      </c>
      <c r="Q1965" t="s">
        <v>54</v>
      </c>
      <c r="R1965">
        <v>100223303</v>
      </c>
      <c r="S1965" t="s">
        <v>64</v>
      </c>
      <c r="T1965" t="s">
        <v>56</v>
      </c>
      <c r="U1965" t="s">
        <v>57</v>
      </c>
      <c r="V1965">
        <v>1484.49</v>
      </c>
      <c r="W1965">
        <v>21591</v>
      </c>
      <c r="X1965">
        <v>19736</v>
      </c>
      <c r="Y1965">
        <v>1</v>
      </c>
      <c r="Z1965">
        <v>1</v>
      </c>
      <c r="AA1965" s="1">
        <v>42851</v>
      </c>
      <c r="AB1965">
        <v>27000</v>
      </c>
      <c r="AC1965" t="s">
        <v>56</v>
      </c>
      <c r="AD1965" t="s">
        <v>65</v>
      </c>
    </row>
    <row r="1966" spans="1:30" x14ac:dyDescent="0.3">
      <c r="A1966">
        <v>127750</v>
      </c>
      <c r="B1966">
        <v>1</v>
      </c>
      <c r="C1966" t="s">
        <v>820</v>
      </c>
      <c r="D1966" t="s">
        <v>851</v>
      </c>
      <c r="E1966">
        <v>22094950</v>
      </c>
      <c r="F1966">
        <v>7121230478</v>
      </c>
      <c r="G1966" t="s">
        <v>46</v>
      </c>
      <c r="H1966" t="s">
        <v>47</v>
      </c>
      <c r="I1966" t="s">
        <v>48</v>
      </c>
      <c r="J1966">
        <v>7032</v>
      </c>
      <c r="K1966" t="s">
        <v>49</v>
      </c>
      <c r="L1966">
        <v>925239</v>
      </c>
      <c r="M1966" t="s">
        <v>97</v>
      </c>
      <c r="N1966" t="s">
        <v>98</v>
      </c>
      <c r="O1966" t="s">
        <v>99</v>
      </c>
      <c r="P1966" t="s">
        <v>100</v>
      </c>
      <c r="Q1966" t="s">
        <v>54</v>
      </c>
      <c r="R1966">
        <v>100223303</v>
      </c>
      <c r="S1966" t="s">
        <v>64</v>
      </c>
      <c r="T1966" t="s">
        <v>56</v>
      </c>
      <c r="U1966" t="s">
        <v>57</v>
      </c>
      <c r="V1966">
        <v>6311.04</v>
      </c>
      <c r="W1966">
        <v>21055.37</v>
      </c>
      <c r="X1966">
        <v>19331.86</v>
      </c>
      <c r="Y1966">
        <v>1</v>
      </c>
      <c r="Z1966">
        <v>1</v>
      </c>
      <c r="AA1966" s="1">
        <v>42851</v>
      </c>
      <c r="AB1966">
        <v>27000</v>
      </c>
      <c r="AC1966" t="s">
        <v>56</v>
      </c>
      <c r="AD1966" t="s">
        <v>101</v>
      </c>
    </row>
    <row r="1967" spans="1:30" x14ac:dyDescent="0.3">
      <c r="A1967">
        <v>127399</v>
      </c>
      <c r="B1967">
        <v>1</v>
      </c>
      <c r="C1967" t="s">
        <v>820</v>
      </c>
      <c r="D1967" t="s">
        <v>851</v>
      </c>
      <c r="E1967">
        <v>22094999</v>
      </c>
      <c r="F1967">
        <v>7121195716</v>
      </c>
      <c r="G1967" t="s">
        <v>46</v>
      </c>
      <c r="H1967" t="s">
        <v>47</v>
      </c>
      <c r="I1967" t="s">
        <v>48</v>
      </c>
      <c r="J1967">
        <v>7032</v>
      </c>
      <c r="K1967" t="s">
        <v>49</v>
      </c>
      <c r="L1967">
        <v>659338</v>
      </c>
      <c r="M1967" t="s">
        <v>50</v>
      </c>
      <c r="N1967" t="s">
        <v>51</v>
      </c>
      <c r="O1967" t="s">
        <v>52</v>
      </c>
      <c r="P1967" t="s">
        <v>53</v>
      </c>
      <c r="Q1967" t="s">
        <v>54</v>
      </c>
      <c r="R1967">
        <v>100223303</v>
      </c>
      <c r="S1967" t="s">
        <v>64</v>
      </c>
      <c r="T1967" t="s">
        <v>56</v>
      </c>
      <c r="U1967" t="s">
        <v>57</v>
      </c>
      <c r="V1967">
        <v>1360.42</v>
      </c>
      <c r="W1967">
        <v>20580</v>
      </c>
      <c r="X1967">
        <v>18900</v>
      </c>
      <c r="Y1967">
        <v>1</v>
      </c>
      <c r="Z1967">
        <v>1</v>
      </c>
      <c r="AA1967" s="1">
        <v>42851</v>
      </c>
      <c r="AB1967">
        <v>27000</v>
      </c>
      <c r="AC1967" t="s">
        <v>56</v>
      </c>
      <c r="AD1967" t="s">
        <v>423</v>
      </c>
    </row>
    <row r="1968" spans="1:30" x14ac:dyDescent="0.3">
      <c r="A1968">
        <v>127400</v>
      </c>
      <c r="B1968">
        <v>1</v>
      </c>
      <c r="C1968" t="s">
        <v>820</v>
      </c>
      <c r="D1968" t="s">
        <v>851</v>
      </c>
      <c r="E1968">
        <v>22095000</v>
      </c>
      <c r="F1968">
        <v>7121195717</v>
      </c>
      <c r="G1968" t="s">
        <v>46</v>
      </c>
      <c r="H1968" t="s">
        <v>47</v>
      </c>
      <c r="I1968" t="s">
        <v>48</v>
      </c>
      <c r="J1968">
        <v>7032</v>
      </c>
      <c r="K1968" t="s">
        <v>49</v>
      </c>
      <c r="L1968">
        <v>5014992</v>
      </c>
      <c r="M1968" t="s">
        <v>302</v>
      </c>
      <c r="N1968" t="s">
        <v>280</v>
      </c>
      <c r="O1968" t="s">
        <v>281</v>
      </c>
      <c r="P1968" t="s">
        <v>282</v>
      </c>
      <c r="Q1968" t="s">
        <v>54</v>
      </c>
      <c r="R1968">
        <v>100214689</v>
      </c>
      <c r="S1968" t="s">
        <v>155</v>
      </c>
      <c r="T1968" t="s">
        <v>56</v>
      </c>
      <c r="U1968" t="s">
        <v>57</v>
      </c>
      <c r="V1968">
        <v>3151.88</v>
      </c>
      <c r="W1968">
        <v>20178</v>
      </c>
      <c r="X1968">
        <v>18468</v>
      </c>
      <c r="Y1968">
        <v>1</v>
      </c>
      <c r="Z1968">
        <v>1</v>
      </c>
      <c r="AA1968" s="1">
        <v>42851</v>
      </c>
      <c r="AB1968">
        <v>27000</v>
      </c>
      <c r="AC1968" t="s">
        <v>56</v>
      </c>
      <c r="AD1968" t="s">
        <v>303</v>
      </c>
    </row>
    <row r="1969" spans="1:30" x14ac:dyDescent="0.3">
      <c r="A1969">
        <v>127926</v>
      </c>
      <c r="B1969">
        <v>1</v>
      </c>
      <c r="C1969" t="s">
        <v>820</v>
      </c>
      <c r="D1969" t="s">
        <v>853</v>
      </c>
      <c r="E1969">
        <v>22106805</v>
      </c>
      <c r="F1969">
        <v>7121245457</v>
      </c>
      <c r="G1969" t="s">
        <v>46</v>
      </c>
      <c r="H1969" t="s">
        <v>47</v>
      </c>
      <c r="I1969" t="s">
        <v>48</v>
      </c>
      <c r="J1969">
        <v>7032</v>
      </c>
      <c r="K1969" t="s">
        <v>49</v>
      </c>
      <c r="L1969">
        <v>1363663</v>
      </c>
      <c r="M1969" t="s">
        <v>358</v>
      </c>
      <c r="N1969" t="s">
        <v>359</v>
      </c>
      <c r="O1969" t="s">
        <v>207</v>
      </c>
      <c r="P1969" t="s">
        <v>208</v>
      </c>
      <c r="Q1969" t="s">
        <v>54</v>
      </c>
      <c r="R1969">
        <v>100223303</v>
      </c>
      <c r="S1969" t="s">
        <v>64</v>
      </c>
      <c r="T1969" t="s">
        <v>56</v>
      </c>
      <c r="U1969" t="s">
        <v>57</v>
      </c>
      <c r="V1969">
        <v>4785.8500000000004</v>
      </c>
      <c r="W1969">
        <v>25480</v>
      </c>
      <c r="X1969">
        <v>23400</v>
      </c>
      <c r="Y1969">
        <v>1</v>
      </c>
      <c r="Z1969">
        <v>1</v>
      </c>
      <c r="AA1969" s="1">
        <v>42852</v>
      </c>
      <c r="AB1969">
        <v>27000</v>
      </c>
      <c r="AC1969" t="s">
        <v>56</v>
      </c>
      <c r="AD1969" t="s">
        <v>360</v>
      </c>
    </row>
    <row r="1970" spans="1:30" x14ac:dyDescent="0.3">
      <c r="A1970">
        <v>128016</v>
      </c>
      <c r="B1970">
        <v>1</v>
      </c>
      <c r="C1970" t="s">
        <v>820</v>
      </c>
      <c r="D1970" t="s">
        <v>853</v>
      </c>
      <c r="E1970">
        <v>22106736</v>
      </c>
      <c r="F1970">
        <v>7121254525</v>
      </c>
      <c r="G1970" t="s">
        <v>46</v>
      </c>
      <c r="H1970" t="s">
        <v>47</v>
      </c>
      <c r="I1970" t="s">
        <v>48</v>
      </c>
      <c r="J1970">
        <v>7032</v>
      </c>
      <c r="K1970" t="s">
        <v>49</v>
      </c>
      <c r="L1970">
        <v>4205647</v>
      </c>
      <c r="M1970" t="s">
        <v>168</v>
      </c>
      <c r="N1970" t="s">
        <v>169</v>
      </c>
      <c r="O1970" t="s">
        <v>170</v>
      </c>
      <c r="P1970" t="s">
        <v>171</v>
      </c>
      <c r="Q1970" t="s">
        <v>54</v>
      </c>
      <c r="R1970">
        <v>101047835</v>
      </c>
      <c r="S1970" t="s">
        <v>172</v>
      </c>
      <c r="T1970" t="s">
        <v>56</v>
      </c>
      <c r="U1970" t="s">
        <v>57</v>
      </c>
      <c r="V1970">
        <v>13802.09</v>
      </c>
      <c r="W1970">
        <v>25450.880000000001</v>
      </c>
      <c r="X1970">
        <v>23901.7</v>
      </c>
      <c r="Y1970">
        <v>1</v>
      </c>
      <c r="Z1970">
        <v>1</v>
      </c>
      <c r="AA1970" s="1">
        <v>42852</v>
      </c>
      <c r="AB1970">
        <v>27000</v>
      </c>
      <c r="AC1970" t="s">
        <v>56</v>
      </c>
      <c r="AD1970" t="s">
        <v>173</v>
      </c>
    </row>
    <row r="1971" spans="1:30" x14ac:dyDescent="0.3">
      <c r="A1971">
        <v>128114</v>
      </c>
      <c r="B1971">
        <v>1</v>
      </c>
      <c r="C1971" t="s">
        <v>820</v>
      </c>
      <c r="D1971" t="s">
        <v>853</v>
      </c>
      <c r="E1971">
        <v>22106799</v>
      </c>
      <c r="F1971">
        <v>7121271495</v>
      </c>
      <c r="G1971" t="s">
        <v>46</v>
      </c>
      <c r="H1971" t="s">
        <v>47</v>
      </c>
      <c r="I1971" t="s">
        <v>48</v>
      </c>
      <c r="J1971">
        <v>7032</v>
      </c>
      <c r="K1971" t="s">
        <v>49</v>
      </c>
      <c r="L1971">
        <v>940117</v>
      </c>
      <c r="M1971" t="s">
        <v>69</v>
      </c>
      <c r="N1971" t="s">
        <v>70</v>
      </c>
      <c r="O1971" t="s">
        <v>71</v>
      </c>
      <c r="P1971" t="s">
        <v>72</v>
      </c>
      <c r="Q1971" t="s">
        <v>54</v>
      </c>
      <c r="R1971">
        <v>100994845</v>
      </c>
      <c r="S1971" t="s">
        <v>86</v>
      </c>
      <c r="T1971" t="s">
        <v>56</v>
      </c>
      <c r="U1971" t="s">
        <v>57</v>
      </c>
      <c r="V1971">
        <v>10986.56</v>
      </c>
      <c r="W1971">
        <v>25450.880000000001</v>
      </c>
      <c r="X1971">
        <v>23901.7</v>
      </c>
      <c r="Y1971">
        <v>1</v>
      </c>
      <c r="Z1971">
        <v>1</v>
      </c>
      <c r="AA1971" s="1">
        <v>42852</v>
      </c>
      <c r="AB1971">
        <v>27000</v>
      </c>
      <c r="AC1971" t="s">
        <v>56</v>
      </c>
      <c r="AD1971" t="s">
        <v>236</v>
      </c>
    </row>
    <row r="1972" spans="1:30" x14ac:dyDescent="0.3">
      <c r="A1972">
        <v>128018</v>
      </c>
      <c r="B1972">
        <v>1</v>
      </c>
      <c r="C1972" t="s">
        <v>820</v>
      </c>
      <c r="D1972" t="s">
        <v>853</v>
      </c>
      <c r="E1972">
        <v>22106740</v>
      </c>
      <c r="F1972">
        <v>7121254527</v>
      </c>
      <c r="G1972" t="s">
        <v>46</v>
      </c>
      <c r="H1972" t="s">
        <v>47</v>
      </c>
      <c r="I1972" t="s">
        <v>48</v>
      </c>
      <c r="J1972">
        <v>7032</v>
      </c>
      <c r="K1972" t="s">
        <v>49</v>
      </c>
      <c r="L1972">
        <v>942421</v>
      </c>
      <c r="M1972" t="s">
        <v>261</v>
      </c>
      <c r="N1972" t="s">
        <v>262</v>
      </c>
      <c r="O1972" t="s">
        <v>263</v>
      </c>
      <c r="P1972" t="s">
        <v>264</v>
      </c>
      <c r="Q1972" t="s">
        <v>54</v>
      </c>
      <c r="R1972">
        <v>100422206</v>
      </c>
      <c r="S1972" t="s">
        <v>615</v>
      </c>
      <c r="T1972" t="s">
        <v>56</v>
      </c>
      <c r="U1972" t="s">
        <v>57</v>
      </c>
      <c r="V1972">
        <v>3221.59</v>
      </c>
      <c r="W1972">
        <v>22816.9</v>
      </c>
      <c r="X1972">
        <v>20967.28</v>
      </c>
      <c r="Y1972">
        <v>1</v>
      </c>
      <c r="Z1972">
        <v>1</v>
      </c>
      <c r="AA1972" s="1">
        <v>42852</v>
      </c>
      <c r="AB1972">
        <v>27000</v>
      </c>
      <c r="AC1972" t="s">
        <v>56</v>
      </c>
      <c r="AD1972" t="s">
        <v>695</v>
      </c>
    </row>
    <row r="1973" spans="1:30" x14ac:dyDescent="0.3">
      <c r="A1973">
        <v>127948</v>
      </c>
      <c r="B1973">
        <v>1</v>
      </c>
      <c r="C1973" t="s">
        <v>820</v>
      </c>
      <c r="D1973" t="s">
        <v>853</v>
      </c>
      <c r="E1973">
        <v>22106801</v>
      </c>
      <c r="F1973">
        <v>7121253085</v>
      </c>
      <c r="G1973" t="s">
        <v>46</v>
      </c>
      <c r="H1973" t="s">
        <v>47</v>
      </c>
      <c r="I1973" t="s">
        <v>48</v>
      </c>
      <c r="J1973">
        <v>7032</v>
      </c>
      <c r="K1973" t="s">
        <v>49</v>
      </c>
      <c r="L1973">
        <v>4113123</v>
      </c>
      <c r="M1973" t="s">
        <v>279</v>
      </c>
      <c r="N1973" t="s">
        <v>280</v>
      </c>
      <c r="O1973" t="s">
        <v>281</v>
      </c>
      <c r="P1973" t="s">
        <v>282</v>
      </c>
      <c r="Q1973" t="s">
        <v>54</v>
      </c>
      <c r="R1973">
        <v>100214689</v>
      </c>
      <c r="S1973" t="s">
        <v>155</v>
      </c>
      <c r="T1973" t="s">
        <v>56</v>
      </c>
      <c r="U1973" t="s">
        <v>57</v>
      </c>
      <c r="V1973">
        <v>3151.88</v>
      </c>
      <c r="W1973">
        <v>22808.85</v>
      </c>
      <c r="X1973">
        <v>20958</v>
      </c>
      <c r="Y1973">
        <v>1</v>
      </c>
      <c r="Z1973">
        <v>1</v>
      </c>
      <c r="AA1973" s="1">
        <v>42852</v>
      </c>
      <c r="AB1973">
        <v>27000</v>
      </c>
      <c r="AC1973" t="s">
        <v>56</v>
      </c>
      <c r="AD1973" t="s">
        <v>303</v>
      </c>
    </row>
    <row r="1974" spans="1:30" x14ac:dyDescent="0.3">
      <c r="A1974">
        <v>127949</v>
      </c>
      <c r="B1974">
        <v>1</v>
      </c>
      <c r="C1974" t="s">
        <v>820</v>
      </c>
      <c r="D1974" t="s">
        <v>853</v>
      </c>
      <c r="E1974">
        <v>22106802</v>
      </c>
      <c r="F1974">
        <v>7121253086</v>
      </c>
      <c r="G1974" t="s">
        <v>46</v>
      </c>
      <c r="H1974" t="s">
        <v>47</v>
      </c>
      <c r="I1974" t="s">
        <v>48</v>
      </c>
      <c r="J1974">
        <v>7032</v>
      </c>
      <c r="K1974" t="s">
        <v>49</v>
      </c>
      <c r="L1974">
        <v>3782207</v>
      </c>
      <c r="M1974" t="s">
        <v>112</v>
      </c>
      <c r="N1974" t="s">
        <v>113</v>
      </c>
      <c r="O1974" t="s">
        <v>114</v>
      </c>
      <c r="P1974" t="s">
        <v>115</v>
      </c>
      <c r="Q1974" t="s">
        <v>54</v>
      </c>
      <c r="R1974">
        <v>100894891</v>
      </c>
      <c r="S1974" t="s">
        <v>116</v>
      </c>
      <c r="T1974" t="s">
        <v>56</v>
      </c>
      <c r="U1974" t="s">
        <v>57</v>
      </c>
      <c r="V1974">
        <v>13194.68</v>
      </c>
      <c r="W1974">
        <v>21683.84</v>
      </c>
      <c r="X1974">
        <v>19801.05</v>
      </c>
      <c r="Y1974">
        <v>1</v>
      </c>
      <c r="Z1974">
        <v>1</v>
      </c>
      <c r="AA1974" s="1">
        <v>42852</v>
      </c>
      <c r="AB1974">
        <v>27000</v>
      </c>
      <c r="AC1974" t="s">
        <v>56</v>
      </c>
      <c r="AD1974" t="s">
        <v>117</v>
      </c>
    </row>
    <row r="1975" spans="1:30" x14ac:dyDescent="0.3">
      <c r="A1975">
        <v>127910</v>
      </c>
      <c r="B1975">
        <v>1</v>
      </c>
      <c r="C1975" t="s">
        <v>820</v>
      </c>
      <c r="D1975" t="s">
        <v>853</v>
      </c>
      <c r="E1975">
        <v>22106800</v>
      </c>
      <c r="F1975">
        <v>7121231328</v>
      </c>
      <c r="G1975" t="s">
        <v>46</v>
      </c>
      <c r="H1975" t="s">
        <v>47</v>
      </c>
      <c r="I1975" t="s">
        <v>48</v>
      </c>
      <c r="J1975">
        <v>7032</v>
      </c>
      <c r="K1975" t="s">
        <v>49</v>
      </c>
      <c r="L1975">
        <v>2064813</v>
      </c>
      <c r="M1975" t="s">
        <v>256</v>
      </c>
      <c r="N1975" t="s">
        <v>257</v>
      </c>
      <c r="O1975" t="s">
        <v>215</v>
      </c>
      <c r="P1975" t="s">
        <v>216</v>
      </c>
      <c r="Q1975" t="s">
        <v>54</v>
      </c>
      <c r="R1975">
        <v>100297681</v>
      </c>
      <c r="S1975" t="s">
        <v>258</v>
      </c>
      <c r="T1975" t="s">
        <v>56</v>
      </c>
      <c r="U1975" t="s">
        <v>57</v>
      </c>
      <c r="V1975">
        <v>12787.63</v>
      </c>
      <c r="W1975">
        <v>21590.82</v>
      </c>
      <c r="X1975">
        <v>19696.810000000001</v>
      </c>
      <c r="Y1975">
        <v>1</v>
      </c>
      <c r="Z1975">
        <v>1</v>
      </c>
      <c r="AA1975" s="1">
        <v>42852</v>
      </c>
      <c r="AB1975">
        <v>27000</v>
      </c>
      <c r="AC1975" t="s">
        <v>56</v>
      </c>
      <c r="AD1975" t="s">
        <v>259</v>
      </c>
    </row>
    <row r="1976" spans="1:30" x14ac:dyDescent="0.3">
      <c r="A1976">
        <v>128075</v>
      </c>
      <c r="B1976">
        <v>1</v>
      </c>
      <c r="C1976" t="s">
        <v>820</v>
      </c>
      <c r="D1976" t="s">
        <v>853</v>
      </c>
      <c r="E1976">
        <v>22106797</v>
      </c>
      <c r="F1976">
        <v>7121271161</v>
      </c>
      <c r="G1976" t="s">
        <v>46</v>
      </c>
      <c r="H1976" t="s">
        <v>47</v>
      </c>
      <c r="I1976" t="s">
        <v>48</v>
      </c>
      <c r="J1976">
        <v>7032</v>
      </c>
      <c r="K1976" t="s">
        <v>49</v>
      </c>
      <c r="L1976">
        <v>5085216</v>
      </c>
      <c r="M1976" t="s">
        <v>75</v>
      </c>
      <c r="N1976" t="s">
        <v>76</v>
      </c>
      <c r="O1976" t="s">
        <v>52</v>
      </c>
      <c r="P1976" t="s">
        <v>53</v>
      </c>
      <c r="Q1976" t="s">
        <v>54</v>
      </c>
      <c r="R1976">
        <v>101093720</v>
      </c>
      <c r="S1976" t="s">
        <v>55</v>
      </c>
      <c r="T1976" t="s">
        <v>56</v>
      </c>
      <c r="U1976" t="s">
        <v>57</v>
      </c>
      <c r="V1976">
        <v>1683.12</v>
      </c>
      <c r="W1976">
        <v>17404.8</v>
      </c>
      <c r="X1976">
        <v>14896</v>
      </c>
      <c r="Y1976">
        <v>1</v>
      </c>
      <c r="Z1976">
        <v>1</v>
      </c>
      <c r="AA1976" s="1">
        <v>42852</v>
      </c>
      <c r="AB1976">
        <v>27000</v>
      </c>
      <c r="AC1976" t="s">
        <v>56</v>
      </c>
      <c r="AD1976" t="s">
        <v>184</v>
      </c>
    </row>
    <row r="1977" spans="1:30" x14ac:dyDescent="0.3">
      <c r="A1977">
        <v>128420</v>
      </c>
      <c r="B1977">
        <v>1</v>
      </c>
      <c r="C1977" t="s">
        <v>820</v>
      </c>
      <c r="D1977" t="s">
        <v>853</v>
      </c>
      <c r="E1977">
        <v>22109532</v>
      </c>
      <c r="F1977">
        <v>7121273079</v>
      </c>
      <c r="G1977" t="s">
        <v>46</v>
      </c>
      <c r="H1977" t="s">
        <v>47</v>
      </c>
      <c r="I1977" t="s">
        <v>48</v>
      </c>
      <c r="J1977">
        <v>7032</v>
      </c>
      <c r="K1977" t="s">
        <v>49</v>
      </c>
      <c r="L1977">
        <v>659338</v>
      </c>
      <c r="M1977" t="s">
        <v>50</v>
      </c>
      <c r="N1977" t="s">
        <v>51</v>
      </c>
      <c r="O1977" t="s">
        <v>52</v>
      </c>
      <c r="P1977" t="s">
        <v>53</v>
      </c>
      <c r="Q1977" t="s">
        <v>54</v>
      </c>
      <c r="R1977">
        <v>101093720</v>
      </c>
      <c r="S1977" t="s">
        <v>55</v>
      </c>
      <c r="T1977" t="s">
        <v>56</v>
      </c>
      <c r="U1977" t="s">
        <v>57</v>
      </c>
      <c r="V1977">
        <v>1683.12</v>
      </c>
      <c r="W1977">
        <v>17035.240000000002</v>
      </c>
      <c r="X1977">
        <v>15681.48</v>
      </c>
      <c r="Y1977">
        <v>1</v>
      </c>
      <c r="Z1977">
        <v>1</v>
      </c>
      <c r="AA1977" s="1">
        <v>42852</v>
      </c>
      <c r="AB1977">
        <v>27000</v>
      </c>
      <c r="AC1977" t="s">
        <v>56</v>
      </c>
      <c r="AD1977" t="s">
        <v>220</v>
      </c>
    </row>
    <row r="1978" spans="1:30" x14ac:dyDescent="0.3">
      <c r="A1978">
        <v>128017</v>
      </c>
      <c r="B1978">
        <v>1</v>
      </c>
      <c r="C1978" t="s">
        <v>820</v>
      </c>
      <c r="D1978" t="s">
        <v>853</v>
      </c>
      <c r="E1978">
        <v>22106738</v>
      </c>
      <c r="F1978">
        <v>7121254526</v>
      </c>
      <c r="G1978" t="s">
        <v>46</v>
      </c>
      <c r="H1978" t="s">
        <v>47</v>
      </c>
      <c r="I1978" t="s">
        <v>48</v>
      </c>
      <c r="J1978">
        <v>7032</v>
      </c>
      <c r="K1978" t="s">
        <v>49</v>
      </c>
      <c r="L1978">
        <v>659338</v>
      </c>
      <c r="M1978" t="s">
        <v>50</v>
      </c>
      <c r="N1978" t="s">
        <v>51</v>
      </c>
      <c r="O1978" t="s">
        <v>52</v>
      </c>
      <c r="P1978" t="s">
        <v>53</v>
      </c>
      <c r="Q1978" t="s">
        <v>54</v>
      </c>
      <c r="R1978">
        <v>101093720</v>
      </c>
      <c r="S1978" t="s">
        <v>55</v>
      </c>
      <c r="T1978" t="s">
        <v>56</v>
      </c>
      <c r="U1978" t="s">
        <v>57</v>
      </c>
      <c r="V1978">
        <v>1683.12</v>
      </c>
      <c r="W1978">
        <v>16821.18</v>
      </c>
      <c r="X1978">
        <v>15739.92</v>
      </c>
      <c r="Y1978">
        <v>1</v>
      </c>
      <c r="Z1978">
        <v>1</v>
      </c>
      <c r="AA1978" s="1">
        <v>42852</v>
      </c>
      <c r="AB1978">
        <v>27000</v>
      </c>
      <c r="AC1978" t="s">
        <v>56</v>
      </c>
      <c r="AD1978" t="s">
        <v>220</v>
      </c>
    </row>
    <row r="1979" spans="1:30" x14ac:dyDescent="0.3">
      <c r="A1979">
        <v>128897</v>
      </c>
      <c r="B1979">
        <v>1</v>
      </c>
      <c r="C1979" t="s">
        <v>820</v>
      </c>
      <c r="D1979" t="s">
        <v>855</v>
      </c>
      <c r="E1979">
        <v>22123088</v>
      </c>
      <c r="F1979">
        <v>7121312470</v>
      </c>
      <c r="G1979" t="s">
        <v>46</v>
      </c>
      <c r="H1979" t="s">
        <v>47</v>
      </c>
      <c r="I1979" t="s">
        <v>48</v>
      </c>
      <c r="J1979">
        <v>7032</v>
      </c>
      <c r="K1979" t="s">
        <v>49</v>
      </c>
      <c r="L1979">
        <v>917531</v>
      </c>
      <c r="M1979" t="s">
        <v>319</v>
      </c>
      <c r="N1979" t="s">
        <v>152</v>
      </c>
      <c r="O1979" t="s">
        <v>153</v>
      </c>
      <c r="P1979" t="s">
        <v>154</v>
      </c>
      <c r="Q1979" t="s">
        <v>54</v>
      </c>
      <c r="R1979">
        <v>100214689</v>
      </c>
      <c r="S1979" t="s">
        <v>155</v>
      </c>
      <c r="T1979" t="s">
        <v>56</v>
      </c>
      <c r="U1979" t="s">
        <v>57</v>
      </c>
      <c r="V1979">
        <v>3692.2</v>
      </c>
      <c r="W1979">
        <v>23095.51</v>
      </c>
      <c r="X1979">
        <v>21163.47</v>
      </c>
      <c r="Y1979">
        <v>1</v>
      </c>
      <c r="Z1979">
        <v>1</v>
      </c>
      <c r="AA1979" s="1">
        <v>42853</v>
      </c>
      <c r="AB1979">
        <v>27000</v>
      </c>
      <c r="AC1979" t="s">
        <v>56</v>
      </c>
      <c r="AD1979" t="s">
        <v>156</v>
      </c>
    </row>
    <row r="1980" spans="1:30" x14ac:dyDescent="0.3">
      <c r="A1980">
        <v>128615</v>
      </c>
      <c r="B1980">
        <v>1</v>
      </c>
      <c r="C1980" t="s">
        <v>820</v>
      </c>
      <c r="D1980" t="s">
        <v>855</v>
      </c>
      <c r="E1980">
        <v>22123801</v>
      </c>
      <c r="F1980">
        <v>7121280107</v>
      </c>
      <c r="G1980" t="s">
        <v>46</v>
      </c>
      <c r="H1980" t="s">
        <v>47</v>
      </c>
      <c r="I1980" t="s">
        <v>48</v>
      </c>
      <c r="J1980">
        <v>7032</v>
      </c>
      <c r="K1980" t="s">
        <v>49</v>
      </c>
      <c r="L1980">
        <v>1933857</v>
      </c>
      <c r="M1980" t="s">
        <v>82</v>
      </c>
      <c r="N1980" t="s">
        <v>83</v>
      </c>
      <c r="O1980" t="s">
        <v>84</v>
      </c>
      <c r="P1980" t="s">
        <v>85</v>
      </c>
      <c r="Q1980" t="s">
        <v>54</v>
      </c>
      <c r="R1980">
        <v>100994845</v>
      </c>
      <c r="S1980" t="s">
        <v>86</v>
      </c>
      <c r="T1980" t="s">
        <v>56</v>
      </c>
      <c r="U1980" t="s">
        <v>57</v>
      </c>
      <c r="V1980">
        <v>10806.45</v>
      </c>
      <c r="W1980">
        <v>23034.19</v>
      </c>
      <c r="X1980">
        <v>20986.799999999999</v>
      </c>
      <c r="Y1980">
        <v>1</v>
      </c>
      <c r="Z1980">
        <v>1</v>
      </c>
      <c r="AA1980" s="1">
        <v>42853</v>
      </c>
      <c r="AB1980">
        <v>27000</v>
      </c>
      <c r="AC1980" t="s">
        <v>56</v>
      </c>
      <c r="AD1980" t="s">
        <v>87</v>
      </c>
    </row>
    <row r="1981" spans="1:30" x14ac:dyDescent="0.3">
      <c r="A1981">
        <v>128699</v>
      </c>
      <c r="B1981">
        <v>1</v>
      </c>
      <c r="C1981" t="s">
        <v>820</v>
      </c>
      <c r="D1981" t="s">
        <v>855</v>
      </c>
      <c r="E1981">
        <v>22123090</v>
      </c>
      <c r="F1981">
        <v>7121310311</v>
      </c>
      <c r="G1981" t="s">
        <v>46</v>
      </c>
      <c r="H1981" t="s">
        <v>47</v>
      </c>
      <c r="I1981" t="s">
        <v>48</v>
      </c>
      <c r="J1981">
        <v>7032</v>
      </c>
      <c r="K1981" t="s">
        <v>49</v>
      </c>
      <c r="L1981">
        <v>3025769</v>
      </c>
      <c r="M1981" t="s">
        <v>62</v>
      </c>
      <c r="N1981" t="s">
        <v>63</v>
      </c>
      <c r="O1981" t="s">
        <v>52</v>
      </c>
      <c r="P1981" t="s">
        <v>53</v>
      </c>
      <c r="Q1981" t="s">
        <v>54</v>
      </c>
      <c r="R1981">
        <v>100223303</v>
      </c>
      <c r="S1981" t="s">
        <v>64</v>
      </c>
      <c r="T1981" t="s">
        <v>56</v>
      </c>
      <c r="U1981" t="s">
        <v>57</v>
      </c>
      <c r="V1981">
        <v>1484.49</v>
      </c>
      <c r="W1981">
        <v>22956.5</v>
      </c>
      <c r="X1981">
        <v>21035.200000000001</v>
      </c>
      <c r="Y1981">
        <v>1</v>
      </c>
      <c r="Z1981">
        <v>1</v>
      </c>
      <c r="AA1981" s="1">
        <v>42853</v>
      </c>
      <c r="AB1981">
        <v>27000</v>
      </c>
      <c r="AC1981" t="s">
        <v>56</v>
      </c>
      <c r="AD1981" t="s">
        <v>65</v>
      </c>
    </row>
    <row r="1982" spans="1:30" x14ac:dyDescent="0.3">
      <c r="A1982">
        <v>128528</v>
      </c>
      <c r="B1982">
        <v>1</v>
      </c>
      <c r="C1982" t="s">
        <v>820</v>
      </c>
      <c r="D1982" t="s">
        <v>855</v>
      </c>
      <c r="E1982">
        <v>22123128</v>
      </c>
      <c r="F1982">
        <v>7121270069</v>
      </c>
      <c r="G1982" t="s">
        <v>46</v>
      </c>
      <c r="H1982" t="s">
        <v>47</v>
      </c>
      <c r="I1982" t="s">
        <v>48</v>
      </c>
      <c r="J1982">
        <v>7032</v>
      </c>
      <c r="K1982" t="s">
        <v>49</v>
      </c>
      <c r="L1982">
        <v>5014992</v>
      </c>
      <c r="M1982" t="s">
        <v>302</v>
      </c>
      <c r="N1982" t="s">
        <v>280</v>
      </c>
      <c r="O1982" t="s">
        <v>281</v>
      </c>
      <c r="P1982" t="s">
        <v>282</v>
      </c>
      <c r="Q1982" t="s">
        <v>54</v>
      </c>
      <c r="R1982">
        <v>100214689</v>
      </c>
      <c r="S1982" t="s">
        <v>155</v>
      </c>
      <c r="T1982" t="s">
        <v>56</v>
      </c>
      <c r="U1982" t="s">
        <v>57</v>
      </c>
      <c r="V1982">
        <v>3151.88</v>
      </c>
      <c r="W1982">
        <v>22839.64</v>
      </c>
      <c r="X1982">
        <v>20934.38</v>
      </c>
      <c r="Y1982">
        <v>1</v>
      </c>
      <c r="Z1982">
        <v>1</v>
      </c>
      <c r="AA1982" s="1">
        <v>42853</v>
      </c>
      <c r="AB1982">
        <v>27000</v>
      </c>
      <c r="AC1982" t="s">
        <v>56</v>
      </c>
      <c r="AD1982" t="s">
        <v>303</v>
      </c>
    </row>
    <row r="1983" spans="1:30" x14ac:dyDescent="0.3">
      <c r="A1983">
        <v>128613</v>
      </c>
      <c r="B1983">
        <v>1</v>
      </c>
      <c r="C1983" t="s">
        <v>820</v>
      </c>
      <c r="D1983" t="s">
        <v>855</v>
      </c>
      <c r="E1983">
        <v>22123798</v>
      </c>
      <c r="F1983">
        <v>7121280105</v>
      </c>
      <c r="G1983" t="s">
        <v>46</v>
      </c>
      <c r="H1983" t="s">
        <v>47</v>
      </c>
      <c r="I1983" t="s">
        <v>48</v>
      </c>
      <c r="J1983">
        <v>7032</v>
      </c>
      <c r="K1983" t="s">
        <v>49</v>
      </c>
      <c r="L1983">
        <v>3965425</v>
      </c>
      <c r="M1983" t="s">
        <v>151</v>
      </c>
      <c r="N1983" t="s">
        <v>152</v>
      </c>
      <c r="O1983" t="s">
        <v>153</v>
      </c>
      <c r="P1983" t="s">
        <v>154</v>
      </c>
      <c r="Q1983" t="s">
        <v>54</v>
      </c>
      <c r="R1983">
        <v>100297681</v>
      </c>
      <c r="S1983" t="s">
        <v>258</v>
      </c>
      <c r="T1983" t="s">
        <v>56</v>
      </c>
      <c r="U1983" t="s">
        <v>57</v>
      </c>
      <c r="V1983">
        <v>3240.01</v>
      </c>
      <c r="W1983">
        <v>22548.89</v>
      </c>
      <c r="X1983">
        <v>20729.98</v>
      </c>
      <c r="Y1983">
        <v>1</v>
      </c>
      <c r="Z1983">
        <v>1</v>
      </c>
      <c r="AA1983" s="1">
        <v>42853</v>
      </c>
      <c r="AB1983">
        <v>27000</v>
      </c>
      <c r="AC1983" t="s">
        <v>56</v>
      </c>
      <c r="AD1983" t="s">
        <v>298</v>
      </c>
    </row>
    <row r="1984" spans="1:30" x14ac:dyDescent="0.3">
      <c r="A1984">
        <v>128521</v>
      </c>
      <c r="B1984">
        <v>1</v>
      </c>
      <c r="C1984" t="s">
        <v>820</v>
      </c>
      <c r="D1984" t="s">
        <v>855</v>
      </c>
      <c r="E1984">
        <v>22123127</v>
      </c>
      <c r="F1984">
        <v>7121250783</v>
      </c>
      <c r="G1984" t="s">
        <v>46</v>
      </c>
      <c r="H1984" t="s">
        <v>47</v>
      </c>
      <c r="I1984" t="s">
        <v>48</v>
      </c>
      <c r="J1984">
        <v>7032</v>
      </c>
      <c r="K1984" t="s">
        <v>49</v>
      </c>
      <c r="L1984">
        <v>4119717</v>
      </c>
      <c r="M1984" t="s">
        <v>309</v>
      </c>
      <c r="N1984" t="s">
        <v>310</v>
      </c>
      <c r="O1984" t="s">
        <v>311</v>
      </c>
      <c r="P1984" t="s">
        <v>312</v>
      </c>
      <c r="Q1984" t="s">
        <v>54</v>
      </c>
      <c r="R1984">
        <v>100223303</v>
      </c>
      <c r="S1984" t="s">
        <v>64</v>
      </c>
      <c r="T1984" t="s">
        <v>56</v>
      </c>
      <c r="U1984" t="s">
        <v>57</v>
      </c>
      <c r="V1984">
        <v>4866.1400000000003</v>
      </c>
      <c r="W1984">
        <v>22526.39</v>
      </c>
      <c r="X1984">
        <v>20680.28</v>
      </c>
      <c r="Y1984">
        <v>1</v>
      </c>
      <c r="Z1984">
        <v>1</v>
      </c>
      <c r="AA1984" s="1">
        <v>42853</v>
      </c>
      <c r="AB1984">
        <v>27000</v>
      </c>
      <c r="AC1984" t="s">
        <v>56</v>
      </c>
      <c r="AD1984" t="s">
        <v>313</v>
      </c>
    </row>
    <row r="1985" spans="1:30" x14ac:dyDescent="0.3">
      <c r="A1985">
        <v>128533</v>
      </c>
      <c r="B1985">
        <v>1</v>
      </c>
      <c r="C1985" t="s">
        <v>820</v>
      </c>
      <c r="D1985" t="s">
        <v>855</v>
      </c>
      <c r="E1985">
        <v>22123802</v>
      </c>
      <c r="F1985">
        <v>7121270074</v>
      </c>
      <c r="G1985" t="s">
        <v>46</v>
      </c>
      <c r="H1985" t="s">
        <v>47</v>
      </c>
      <c r="I1985" t="s">
        <v>48</v>
      </c>
      <c r="J1985">
        <v>7032</v>
      </c>
      <c r="K1985" t="s">
        <v>49</v>
      </c>
      <c r="L1985">
        <v>2552491</v>
      </c>
      <c r="M1985" t="s">
        <v>120</v>
      </c>
      <c r="N1985" t="s">
        <v>121</v>
      </c>
      <c r="O1985" t="s">
        <v>99</v>
      </c>
      <c r="P1985" t="s">
        <v>100</v>
      </c>
      <c r="Q1985" t="s">
        <v>54</v>
      </c>
      <c r="R1985">
        <v>100994845</v>
      </c>
      <c r="S1985" t="s">
        <v>86</v>
      </c>
      <c r="T1985" t="s">
        <v>56</v>
      </c>
      <c r="U1985" t="s">
        <v>57</v>
      </c>
      <c r="V1985">
        <v>10086.02</v>
      </c>
      <c r="W1985">
        <v>22091.16</v>
      </c>
      <c r="X1985">
        <v>20279.8</v>
      </c>
      <c r="Y1985">
        <v>1</v>
      </c>
      <c r="Z1985">
        <v>1</v>
      </c>
      <c r="AA1985" s="1">
        <v>42853</v>
      </c>
      <c r="AB1985">
        <v>27000</v>
      </c>
      <c r="AC1985" t="s">
        <v>56</v>
      </c>
      <c r="AD1985" t="s">
        <v>716</v>
      </c>
    </row>
    <row r="1986" spans="1:30" x14ac:dyDescent="0.3">
      <c r="A1986">
        <v>128516</v>
      </c>
      <c r="B1986">
        <v>1</v>
      </c>
      <c r="C1986" t="s">
        <v>820</v>
      </c>
      <c r="D1986" t="s">
        <v>855</v>
      </c>
      <c r="E1986">
        <v>22123122</v>
      </c>
      <c r="F1986">
        <v>7121250705</v>
      </c>
      <c r="G1986" t="s">
        <v>46</v>
      </c>
      <c r="H1986" t="s">
        <v>47</v>
      </c>
      <c r="I1986" t="s">
        <v>48</v>
      </c>
      <c r="J1986">
        <v>7032</v>
      </c>
      <c r="K1986" t="s">
        <v>49</v>
      </c>
      <c r="L1986">
        <v>941468</v>
      </c>
      <c r="M1986" t="s">
        <v>205</v>
      </c>
      <c r="N1986" t="s">
        <v>206</v>
      </c>
      <c r="O1986" t="s">
        <v>207</v>
      </c>
      <c r="P1986" t="s">
        <v>208</v>
      </c>
      <c r="Q1986" t="s">
        <v>54</v>
      </c>
      <c r="R1986">
        <v>101093720</v>
      </c>
      <c r="S1986" t="s">
        <v>55</v>
      </c>
      <c r="T1986" t="s">
        <v>56</v>
      </c>
      <c r="U1986" t="s">
        <v>57</v>
      </c>
      <c r="V1986">
        <v>3514.04</v>
      </c>
      <c r="W1986">
        <v>22006.1</v>
      </c>
      <c r="X1986">
        <v>20072.490000000002</v>
      </c>
      <c r="Y1986">
        <v>1</v>
      </c>
      <c r="Z1986">
        <v>1</v>
      </c>
      <c r="AA1986" s="1">
        <v>42853</v>
      </c>
      <c r="AB1986">
        <v>27000</v>
      </c>
      <c r="AC1986" t="s">
        <v>56</v>
      </c>
      <c r="AD1986" t="s">
        <v>209</v>
      </c>
    </row>
    <row r="1987" spans="1:30" x14ac:dyDescent="0.3">
      <c r="A1987">
        <v>128700</v>
      </c>
      <c r="B1987">
        <v>1</v>
      </c>
      <c r="C1987" t="s">
        <v>820</v>
      </c>
      <c r="D1987" t="s">
        <v>855</v>
      </c>
      <c r="E1987">
        <v>22123121</v>
      </c>
      <c r="F1987">
        <v>7121310312</v>
      </c>
      <c r="G1987" t="s">
        <v>46</v>
      </c>
      <c r="H1987" t="s">
        <v>47</v>
      </c>
      <c r="I1987" t="s">
        <v>48</v>
      </c>
      <c r="J1987">
        <v>7032</v>
      </c>
      <c r="K1987" t="s">
        <v>49</v>
      </c>
      <c r="L1987">
        <v>3537341</v>
      </c>
      <c r="M1987" t="s">
        <v>320</v>
      </c>
      <c r="N1987" t="s">
        <v>133</v>
      </c>
      <c r="O1987" t="s">
        <v>84</v>
      </c>
      <c r="P1987" t="s">
        <v>85</v>
      </c>
      <c r="Q1987" t="s">
        <v>54</v>
      </c>
      <c r="R1987">
        <v>100994845</v>
      </c>
      <c r="S1987" t="s">
        <v>86</v>
      </c>
      <c r="T1987" t="s">
        <v>56</v>
      </c>
      <c r="U1987" t="s">
        <v>57</v>
      </c>
      <c r="V1987">
        <v>10806.45</v>
      </c>
      <c r="W1987">
        <v>21950</v>
      </c>
      <c r="X1987">
        <v>20053.2</v>
      </c>
      <c r="Y1987">
        <v>1</v>
      </c>
      <c r="Z1987">
        <v>1</v>
      </c>
      <c r="AA1987" s="1">
        <v>42853</v>
      </c>
      <c r="AB1987">
        <v>27000</v>
      </c>
      <c r="AC1987" t="s">
        <v>56</v>
      </c>
      <c r="AD1987" t="s">
        <v>321</v>
      </c>
    </row>
    <row r="1988" spans="1:30" x14ac:dyDescent="0.3">
      <c r="A1988">
        <v>128531</v>
      </c>
      <c r="B1988">
        <v>1</v>
      </c>
      <c r="C1988" t="s">
        <v>820</v>
      </c>
      <c r="D1988" t="s">
        <v>855</v>
      </c>
      <c r="E1988">
        <v>22123797</v>
      </c>
      <c r="F1988">
        <v>7121270072</v>
      </c>
      <c r="G1988" t="s">
        <v>46</v>
      </c>
      <c r="H1988" t="s">
        <v>47</v>
      </c>
      <c r="I1988" t="s">
        <v>48</v>
      </c>
      <c r="J1988">
        <v>7032</v>
      </c>
      <c r="K1988" t="s">
        <v>49</v>
      </c>
      <c r="L1988">
        <v>5097777</v>
      </c>
      <c r="M1988" t="s">
        <v>399</v>
      </c>
      <c r="N1988" t="s">
        <v>400</v>
      </c>
      <c r="O1988" t="s">
        <v>99</v>
      </c>
      <c r="P1988" t="s">
        <v>100</v>
      </c>
      <c r="Q1988" t="s">
        <v>54</v>
      </c>
      <c r="R1988">
        <v>100994845</v>
      </c>
      <c r="S1988" t="s">
        <v>86</v>
      </c>
      <c r="T1988" t="s">
        <v>56</v>
      </c>
      <c r="U1988" t="s">
        <v>57</v>
      </c>
      <c r="V1988">
        <v>6754.03</v>
      </c>
      <c r="W1988">
        <v>21911.52</v>
      </c>
      <c r="X1988">
        <v>20054.72</v>
      </c>
      <c r="Y1988">
        <v>1</v>
      </c>
      <c r="Z1988">
        <v>1</v>
      </c>
      <c r="AA1988" s="1">
        <v>42853</v>
      </c>
      <c r="AB1988">
        <v>27000</v>
      </c>
      <c r="AC1988" t="s">
        <v>56</v>
      </c>
      <c r="AD1988" t="s">
        <v>401</v>
      </c>
    </row>
    <row r="1989" spans="1:30" x14ac:dyDescent="0.3">
      <c r="A1989">
        <v>128614</v>
      </c>
      <c r="B1989">
        <v>1</v>
      </c>
      <c r="C1989" t="s">
        <v>820</v>
      </c>
      <c r="D1989" t="s">
        <v>855</v>
      </c>
      <c r="E1989">
        <v>22123800</v>
      </c>
      <c r="F1989">
        <v>7121280106</v>
      </c>
      <c r="G1989" t="s">
        <v>46</v>
      </c>
      <c r="H1989" t="s">
        <v>47</v>
      </c>
      <c r="I1989" t="s">
        <v>48</v>
      </c>
      <c r="J1989">
        <v>7032</v>
      </c>
      <c r="K1989" t="s">
        <v>49</v>
      </c>
      <c r="L1989">
        <v>4113123</v>
      </c>
      <c r="M1989" t="s">
        <v>279</v>
      </c>
      <c r="N1989" t="s">
        <v>280</v>
      </c>
      <c r="O1989" t="s">
        <v>281</v>
      </c>
      <c r="P1989" t="s">
        <v>282</v>
      </c>
      <c r="Q1989" t="s">
        <v>54</v>
      </c>
      <c r="R1989">
        <v>100297681</v>
      </c>
      <c r="S1989" t="s">
        <v>258</v>
      </c>
      <c r="T1989" t="s">
        <v>56</v>
      </c>
      <c r="U1989" t="s">
        <v>57</v>
      </c>
      <c r="V1989">
        <v>3241.94</v>
      </c>
      <c r="W1989">
        <v>21754.5</v>
      </c>
      <c r="X1989">
        <v>19972</v>
      </c>
      <c r="Y1989">
        <v>1</v>
      </c>
      <c r="Z1989">
        <v>1</v>
      </c>
      <c r="AA1989" s="1">
        <v>42853</v>
      </c>
      <c r="AB1989">
        <v>27000</v>
      </c>
      <c r="AC1989" t="s">
        <v>56</v>
      </c>
      <c r="AD1989" t="s">
        <v>283</v>
      </c>
    </row>
    <row r="1990" spans="1:30" x14ac:dyDescent="0.3">
      <c r="A1990">
        <v>128519</v>
      </c>
      <c r="B1990">
        <v>1</v>
      </c>
      <c r="C1990" t="s">
        <v>820</v>
      </c>
      <c r="D1990" t="s">
        <v>855</v>
      </c>
      <c r="E1990">
        <v>22123125</v>
      </c>
      <c r="F1990">
        <v>7121250708</v>
      </c>
      <c r="G1990" t="s">
        <v>46</v>
      </c>
      <c r="H1990" t="s">
        <v>47</v>
      </c>
      <c r="I1990" t="s">
        <v>48</v>
      </c>
      <c r="J1990">
        <v>7032</v>
      </c>
      <c r="K1990" t="s">
        <v>49</v>
      </c>
      <c r="L1990">
        <v>1301428</v>
      </c>
      <c r="M1990" t="s">
        <v>395</v>
      </c>
      <c r="N1990" t="s">
        <v>396</v>
      </c>
      <c r="O1990" t="s">
        <v>99</v>
      </c>
      <c r="P1990" t="s">
        <v>100</v>
      </c>
      <c r="Q1990" t="s">
        <v>54</v>
      </c>
      <c r="R1990">
        <v>100894891</v>
      </c>
      <c r="S1990" t="s">
        <v>116</v>
      </c>
      <c r="T1990" t="s">
        <v>56</v>
      </c>
      <c r="U1990" t="s">
        <v>57</v>
      </c>
      <c r="V1990">
        <v>7674.38</v>
      </c>
      <c r="W1990">
        <v>21731.63</v>
      </c>
      <c r="X1990">
        <v>19874.41</v>
      </c>
      <c r="Y1990">
        <v>1</v>
      </c>
      <c r="Z1990">
        <v>1</v>
      </c>
      <c r="AA1990" s="1">
        <v>42853</v>
      </c>
      <c r="AB1990">
        <v>27000</v>
      </c>
      <c r="AC1990" t="s">
        <v>56</v>
      </c>
      <c r="AD1990" t="s">
        <v>532</v>
      </c>
    </row>
    <row r="1991" spans="1:30" x14ac:dyDescent="0.3">
      <c r="A1991">
        <v>128904</v>
      </c>
      <c r="B1991">
        <v>1</v>
      </c>
      <c r="C1991" t="s">
        <v>820</v>
      </c>
      <c r="D1991" t="s">
        <v>855</v>
      </c>
      <c r="E1991">
        <v>22123804</v>
      </c>
      <c r="F1991">
        <v>7121312525</v>
      </c>
      <c r="G1991" t="s">
        <v>46</v>
      </c>
      <c r="H1991" t="s">
        <v>47</v>
      </c>
      <c r="I1991" t="s">
        <v>48</v>
      </c>
      <c r="J1991">
        <v>7032</v>
      </c>
      <c r="K1991" t="s">
        <v>49</v>
      </c>
      <c r="L1991">
        <v>3965425</v>
      </c>
      <c r="M1991" t="s">
        <v>151</v>
      </c>
      <c r="N1991" t="s">
        <v>152</v>
      </c>
      <c r="O1991" t="s">
        <v>153</v>
      </c>
      <c r="P1991" t="s">
        <v>154</v>
      </c>
      <c r="Q1991" t="s">
        <v>54</v>
      </c>
      <c r="R1991">
        <v>101021193</v>
      </c>
      <c r="S1991" t="s">
        <v>596</v>
      </c>
      <c r="T1991" t="s">
        <v>56</v>
      </c>
      <c r="U1991" t="s">
        <v>57</v>
      </c>
      <c r="V1991">
        <v>3208.49</v>
      </c>
      <c r="W1991">
        <v>21565.16</v>
      </c>
      <c r="X1991">
        <v>19816.009999999998</v>
      </c>
      <c r="Y1991">
        <v>1</v>
      </c>
      <c r="Z1991">
        <v>1</v>
      </c>
      <c r="AA1991" s="1">
        <v>42853</v>
      </c>
      <c r="AB1991">
        <v>27000</v>
      </c>
      <c r="AC1991" t="s">
        <v>56</v>
      </c>
      <c r="AD1991" t="s">
        <v>776</v>
      </c>
    </row>
    <row r="1992" spans="1:30" x14ac:dyDescent="0.3">
      <c r="A1992">
        <v>128877</v>
      </c>
      <c r="B1992">
        <v>1</v>
      </c>
      <c r="C1992" t="s">
        <v>820</v>
      </c>
      <c r="D1992" t="s">
        <v>855</v>
      </c>
      <c r="E1992">
        <v>22123126</v>
      </c>
      <c r="F1992">
        <v>7121311993</v>
      </c>
      <c r="G1992" t="s">
        <v>46</v>
      </c>
      <c r="H1992" t="s">
        <v>47</v>
      </c>
      <c r="I1992" t="s">
        <v>48</v>
      </c>
      <c r="J1992">
        <v>7032</v>
      </c>
      <c r="K1992" t="s">
        <v>49</v>
      </c>
      <c r="L1992">
        <v>1363663</v>
      </c>
      <c r="M1992" t="s">
        <v>358</v>
      </c>
      <c r="N1992" t="s">
        <v>359</v>
      </c>
      <c r="O1992" t="s">
        <v>207</v>
      </c>
      <c r="P1992" t="s">
        <v>208</v>
      </c>
      <c r="Q1992" t="s">
        <v>54</v>
      </c>
      <c r="R1992">
        <v>100223303</v>
      </c>
      <c r="S1992" t="s">
        <v>64</v>
      </c>
      <c r="T1992" t="s">
        <v>56</v>
      </c>
      <c r="U1992" t="s">
        <v>57</v>
      </c>
      <c r="V1992">
        <v>4785.8500000000004</v>
      </c>
      <c r="W1992">
        <v>21520.11</v>
      </c>
      <c r="X1992">
        <v>19661.080000000002</v>
      </c>
      <c r="Y1992">
        <v>1</v>
      </c>
      <c r="Z1992">
        <v>1</v>
      </c>
      <c r="AA1992" s="1">
        <v>42853</v>
      </c>
      <c r="AB1992">
        <v>27000</v>
      </c>
      <c r="AC1992" t="s">
        <v>56</v>
      </c>
      <c r="AD1992" t="s">
        <v>360</v>
      </c>
    </row>
    <row r="1993" spans="1:30" x14ac:dyDescent="0.3">
      <c r="A1993">
        <v>128612</v>
      </c>
      <c r="B1993">
        <v>1</v>
      </c>
      <c r="C1993" t="s">
        <v>820</v>
      </c>
      <c r="D1993" t="s">
        <v>855</v>
      </c>
      <c r="E1993">
        <v>22123796</v>
      </c>
      <c r="F1993">
        <v>7121280104</v>
      </c>
      <c r="G1993" t="s">
        <v>46</v>
      </c>
      <c r="H1993" t="s">
        <v>47</v>
      </c>
      <c r="I1993" t="s">
        <v>48</v>
      </c>
      <c r="J1993">
        <v>7032</v>
      </c>
      <c r="K1993" t="s">
        <v>49</v>
      </c>
      <c r="L1993">
        <v>3202973</v>
      </c>
      <c r="M1993" t="s">
        <v>136</v>
      </c>
      <c r="N1993" t="s">
        <v>83</v>
      </c>
      <c r="O1993" t="s">
        <v>84</v>
      </c>
      <c r="P1993" t="s">
        <v>85</v>
      </c>
      <c r="Q1993" t="s">
        <v>54</v>
      </c>
      <c r="R1993">
        <v>100994845</v>
      </c>
      <c r="S1993" t="s">
        <v>86</v>
      </c>
      <c r="T1993" t="s">
        <v>56</v>
      </c>
      <c r="U1993" t="s">
        <v>57</v>
      </c>
      <c r="V1993">
        <v>10806.45</v>
      </c>
      <c r="W1993">
        <v>20834.41</v>
      </c>
      <c r="X1993">
        <v>18974.060000000001</v>
      </c>
      <c r="Y1993">
        <v>1</v>
      </c>
      <c r="Z1993">
        <v>1</v>
      </c>
      <c r="AA1993" s="1">
        <v>42853</v>
      </c>
      <c r="AB1993">
        <v>27000</v>
      </c>
      <c r="AC1993" t="s">
        <v>56</v>
      </c>
      <c r="AD1993" t="s">
        <v>87</v>
      </c>
    </row>
    <row r="1994" spans="1:30" x14ac:dyDescent="0.3">
      <c r="A1994">
        <v>128616</v>
      </c>
      <c r="B1994">
        <v>1</v>
      </c>
      <c r="C1994" t="s">
        <v>820</v>
      </c>
      <c r="D1994" t="s">
        <v>855</v>
      </c>
      <c r="E1994">
        <v>22123803</v>
      </c>
      <c r="F1994">
        <v>7121280108</v>
      </c>
      <c r="G1994" t="s">
        <v>46</v>
      </c>
      <c r="H1994" t="s">
        <v>47</v>
      </c>
      <c r="I1994" t="s">
        <v>48</v>
      </c>
      <c r="J1994">
        <v>7032</v>
      </c>
      <c r="K1994" t="s">
        <v>49</v>
      </c>
      <c r="L1994">
        <v>4131606</v>
      </c>
      <c r="M1994" t="s">
        <v>269</v>
      </c>
      <c r="N1994" t="s">
        <v>270</v>
      </c>
      <c r="O1994" t="s">
        <v>126</v>
      </c>
      <c r="P1994" t="s">
        <v>127</v>
      </c>
      <c r="Q1994" t="s">
        <v>54</v>
      </c>
      <c r="R1994">
        <v>100994845</v>
      </c>
      <c r="S1994" t="s">
        <v>86</v>
      </c>
      <c r="T1994" t="s">
        <v>56</v>
      </c>
      <c r="U1994" t="s">
        <v>57</v>
      </c>
      <c r="V1994">
        <v>12517.47</v>
      </c>
      <c r="W1994">
        <v>20320.849999999999</v>
      </c>
      <c r="X1994">
        <v>18736.38</v>
      </c>
      <c r="Y1994">
        <v>1</v>
      </c>
      <c r="Z1994">
        <v>1</v>
      </c>
      <c r="AA1994" s="1">
        <v>42853</v>
      </c>
      <c r="AB1994">
        <v>27000</v>
      </c>
      <c r="AC1994" t="s">
        <v>56</v>
      </c>
      <c r="AD1994" t="s">
        <v>705</v>
      </c>
    </row>
    <row r="1995" spans="1:30" x14ac:dyDescent="0.3">
      <c r="A1995">
        <v>128532</v>
      </c>
      <c r="B1995">
        <v>1</v>
      </c>
      <c r="C1995" t="s">
        <v>820</v>
      </c>
      <c r="D1995" t="s">
        <v>855</v>
      </c>
      <c r="E1995">
        <v>22123799</v>
      </c>
      <c r="F1995">
        <v>7121270073</v>
      </c>
      <c r="G1995" t="s">
        <v>46</v>
      </c>
      <c r="H1995" t="s">
        <v>47</v>
      </c>
      <c r="I1995" t="s">
        <v>48</v>
      </c>
      <c r="J1995">
        <v>7032</v>
      </c>
      <c r="K1995" t="s">
        <v>49</v>
      </c>
      <c r="L1995">
        <v>940117</v>
      </c>
      <c r="M1995" t="s">
        <v>69</v>
      </c>
      <c r="N1995" t="s">
        <v>70</v>
      </c>
      <c r="O1995" t="s">
        <v>71</v>
      </c>
      <c r="P1995" t="s">
        <v>72</v>
      </c>
      <c r="Q1995" t="s">
        <v>54</v>
      </c>
      <c r="R1995">
        <v>100994845</v>
      </c>
      <c r="S1995" t="s">
        <v>86</v>
      </c>
      <c r="T1995" t="s">
        <v>56</v>
      </c>
      <c r="U1995" t="s">
        <v>57</v>
      </c>
      <c r="V1995">
        <v>10986.56</v>
      </c>
      <c r="W1995">
        <v>19968</v>
      </c>
      <c r="X1995">
        <v>17950.400000000001</v>
      </c>
      <c r="Y1995">
        <v>1</v>
      </c>
      <c r="Z1995">
        <v>1</v>
      </c>
      <c r="AA1995" s="1">
        <v>42853</v>
      </c>
      <c r="AB1995">
        <v>27000</v>
      </c>
      <c r="AC1995" t="s">
        <v>56</v>
      </c>
      <c r="AD1995" t="s">
        <v>236</v>
      </c>
    </row>
    <row r="1996" spans="1:30" x14ac:dyDescent="0.3">
      <c r="A1996">
        <v>129510</v>
      </c>
      <c r="B1996">
        <v>1</v>
      </c>
      <c r="C1996" t="s">
        <v>820</v>
      </c>
      <c r="D1996" t="s">
        <v>856</v>
      </c>
      <c r="E1996">
        <v>22137423</v>
      </c>
      <c r="F1996">
        <v>7121312383</v>
      </c>
      <c r="G1996" t="s">
        <v>46</v>
      </c>
      <c r="H1996" t="s">
        <v>47</v>
      </c>
      <c r="I1996" t="s">
        <v>48</v>
      </c>
      <c r="J1996">
        <v>7032</v>
      </c>
      <c r="K1996" t="s">
        <v>49</v>
      </c>
      <c r="L1996">
        <v>917531</v>
      </c>
      <c r="M1996" t="s">
        <v>319</v>
      </c>
      <c r="N1996" t="s">
        <v>152</v>
      </c>
      <c r="O1996" t="s">
        <v>153</v>
      </c>
      <c r="P1996" t="s">
        <v>154</v>
      </c>
      <c r="Q1996" t="s">
        <v>54</v>
      </c>
      <c r="R1996">
        <v>100297681</v>
      </c>
      <c r="S1996" t="s">
        <v>258</v>
      </c>
      <c r="T1996" t="s">
        <v>56</v>
      </c>
      <c r="U1996" t="s">
        <v>57</v>
      </c>
      <c r="V1996">
        <v>3240.01</v>
      </c>
      <c r="W1996">
        <v>26485.200000000001</v>
      </c>
      <c r="X1996">
        <v>24363</v>
      </c>
      <c r="Y1996">
        <v>1</v>
      </c>
      <c r="Z1996">
        <v>1</v>
      </c>
      <c r="AA1996" s="1">
        <v>42854</v>
      </c>
      <c r="AB1996">
        <v>27000</v>
      </c>
      <c r="AC1996" t="s">
        <v>56</v>
      </c>
      <c r="AD1996" t="s">
        <v>298</v>
      </c>
    </row>
    <row r="1997" spans="1:30" x14ac:dyDescent="0.3">
      <c r="A1997">
        <v>129470</v>
      </c>
      <c r="B1997">
        <v>1</v>
      </c>
      <c r="C1997" t="s">
        <v>820</v>
      </c>
      <c r="D1997" t="s">
        <v>856</v>
      </c>
      <c r="E1997">
        <v>22137403</v>
      </c>
      <c r="F1997">
        <v>7121283979</v>
      </c>
      <c r="G1997" t="s">
        <v>46</v>
      </c>
      <c r="H1997" t="s">
        <v>47</v>
      </c>
      <c r="I1997" t="s">
        <v>48</v>
      </c>
      <c r="J1997">
        <v>7032</v>
      </c>
      <c r="K1997" t="s">
        <v>49</v>
      </c>
      <c r="L1997">
        <v>3025769</v>
      </c>
      <c r="M1997" t="s">
        <v>62</v>
      </c>
      <c r="N1997" t="s">
        <v>63</v>
      </c>
      <c r="O1997" t="s">
        <v>52</v>
      </c>
      <c r="P1997" t="s">
        <v>53</v>
      </c>
      <c r="Q1997" t="s">
        <v>54</v>
      </c>
      <c r="R1997">
        <v>100223303</v>
      </c>
      <c r="S1997" t="s">
        <v>64</v>
      </c>
      <c r="T1997" t="s">
        <v>56</v>
      </c>
      <c r="U1997" t="s">
        <v>57</v>
      </c>
      <c r="V1997">
        <v>1484.49</v>
      </c>
      <c r="W1997">
        <v>24990</v>
      </c>
      <c r="X1997">
        <v>22950</v>
      </c>
      <c r="Y1997">
        <v>1</v>
      </c>
      <c r="Z1997">
        <v>1</v>
      </c>
      <c r="AA1997" s="1">
        <v>42854</v>
      </c>
      <c r="AB1997">
        <v>27000</v>
      </c>
      <c r="AC1997" t="s">
        <v>56</v>
      </c>
      <c r="AD1997" t="s">
        <v>65</v>
      </c>
    </row>
    <row r="1998" spans="1:30" x14ac:dyDescent="0.3">
      <c r="A1998">
        <v>129529</v>
      </c>
      <c r="B1998">
        <v>1</v>
      </c>
      <c r="C1998" t="s">
        <v>820</v>
      </c>
      <c r="D1998" t="s">
        <v>856</v>
      </c>
      <c r="E1998">
        <v>22137329</v>
      </c>
      <c r="F1998">
        <v>7121312654</v>
      </c>
      <c r="G1998" t="s">
        <v>46</v>
      </c>
      <c r="H1998" t="s">
        <v>47</v>
      </c>
      <c r="I1998" t="s">
        <v>48</v>
      </c>
      <c r="J1998">
        <v>7032</v>
      </c>
      <c r="K1998" t="s">
        <v>49</v>
      </c>
      <c r="L1998">
        <v>659338</v>
      </c>
      <c r="M1998" t="s">
        <v>50</v>
      </c>
      <c r="N1998" t="s">
        <v>51</v>
      </c>
      <c r="O1998" t="s">
        <v>52</v>
      </c>
      <c r="P1998" t="s">
        <v>53</v>
      </c>
      <c r="Q1998" t="s">
        <v>54</v>
      </c>
      <c r="R1998">
        <v>101093720</v>
      </c>
      <c r="S1998" t="s">
        <v>55</v>
      </c>
      <c r="T1998" t="s">
        <v>56</v>
      </c>
      <c r="U1998" t="s">
        <v>57</v>
      </c>
      <c r="V1998">
        <v>1683.12</v>
      </c>
      <c r="W1998">
        <v>24109.8</v>
      </c>
      <c r="X1998">
        <v>22435.200000000001</v>
      </c>
      <c r="Y1998">
        <v>1</v>
      </c>
      <c r="Z1998">
        <v>1</v>
      </c>
      <c r="AA1998" s="1">
        <v>42854</v>
      </c>
      <c r="AB1998">
        <v>27000</v>
      </c>
      <c r="AC1998" t="s">
        <v>56</v>
      </c>
      <c r="AD1998" t="s">
        <v>220</v>
      </c>
    </row>
    <row r="1999" spans="1:30" x14ac:dyDescent="0.3">
      <c r="A1999">
        <v>129531</v>
      </c>
      <c r="B1999">
        <v>1</v>
      </c>
      <c r="C1999" t="s">
        <v>820</v>
      </c>
      <c r="D1999" t="s">
        <v>856</v>
      </c>
      <c r="E1999">
        <v>22137381</v>
      </c>
      <c r="F1999">
        <v>7121312656</v>
      </c>
      <c r="G1999" t="s">
        <v>46</v>
      </c>
      <c r="H1999" t="s">
        <v>47</v>
      </c>
      <c r="I1999" t="s">
        <v>48</v>
      </c>
      <c r="J1999">
        <v>7032</v>
      </c>
      <c r="K1999" t="s">
        <v>49</v>
      </c>
      <c r="L1999">
        <v>659338</v>
      </c>
      <c r="M1999" t="s">
        <v>50</v>
      </c>
      <c r="N1999" t="s">
        <v>51</v>
      </c>
      <c r="O1999" t="s">
        <v>52</v>
      </c>
      <c r="P1999" t="s">
        <v>53</v>
      </c>
      <c r="Q1999" t="s">
        <v>54</v>
      </c>
      <c r="R1999">
        <v>101093720</v>
      </c>
      <c r="S1999" t="s">
        <v>55</v>
      </c>
      <c r="T1999" t="s">
        <v>56</v>
      </c>
      <c r="U1999" t="s">
        <v>57</v>
      </c>
      <c r="V1999">
        <v>1683.12</v>
      </c>
      <c r="W1999">
        <v>23805.8</v>
      </c>
      <c r="X1999">
        <v>22219.200000000001</v>
      </c>
      <c r="Y1999">
        <v>1</v>
      </c>
      <c r="Z1999">
        <v>1</v>
      </c>
      <c r="AA1999" s="1">
        <v>42854</v>
      </c>
      <c r="AB1999">
        <v>27000</v>
      </c>
      <c r="AC1999" t="s">
        <v>56</v>
      </c>
      <c r="AD1999" t="s">
        <v>220</v>
      </c>
    </row>
    <row r="2000" spans="1:30" x14ac:dyDescent="0.3">
      <c r="A2000">
        <v>129447</v>
      </c>
      <c r="B2000">
        <v>1</v>
      </c>
      <c r="C2000" t="s">
        <v>820</v>
      </c>
      <c r="D2000" t="s">
        <v>856</v>
      </c>
      <c r="E2000">
        <v>22137386</v>
      </c>
      <c r="F2000">
        <v>7121271993</v>
      </c>
      <c r="G2000" t="s">
        <v>46</v>
      </c>
      <c r="H2000" t="s">
        <v>47</v>
      </c>
      <c r="I2000" t="s">
        <v>48</v>
      </c>
      <c r="J2000">
        <v>7032</v>
      </c>
      <c r="K2000" t="s">
        <v>49</v>
      </c>
      <c r="L2000">
        <v>915409</v>
      </c>
      <c r="M2000" t="s">
        <v>247</v>
      </c>
      <c r="N2000" t="s">
        <v>248</v>
      </c>
      <c r="O2000" t="s">
        <v>249</v>
      </c>
      <c r="P2000" t="s">
        <v>250</v>
      </c>
      <c r="Q2000" t="s">
        <v>54</v>
      </c>
      <c r="R2000">
        <v>100422206</v>
      </c>
      <c r="S2000" t="s">
        <v>615</v>
      </c>
      <c r="T2000" t="s">
        <v>56</v>
      </c>
      <c r="U2000" t="s">
        <v>57</v>
      </c>
      <c r="V2000">
        <v>4502.6899999999996</v>
      </c>
      <c r="W2000">
        <v>23448.25</v>
      </c>
      <c r="X2000">
        <v>21465.75</v>
      </c>
      <c r="Y2000">
        <v>1</v>
      </c>
      <c r="Z2000">
        <v>1</v>
      </c>
      <c r="AA2000" s="1">
        <v>42854</v>
      </c>
      <c r="AB2000">
        <v>27000</v>
      </c>
      <c r="AC2000" t="s">
        <v>56</v>
      </c>
      <c r="AD2000" t="s">
        <v>634</v>
      </c>
    </row>
    <row r="2001" spans="1:30" x14ac:dyDescent="0.3">
      <c r="A2001">
        <v>129522</v>
      </c>
      <c r="B2001">
        <v>1</v>
      </c>
      <c r="C2001" t="s">
        <v>820</v>
      </c>
      <c r="D2001" t="s">
        <v>856</v>
      </c>
      <c r="E2001">
        <v>22137398</v>
      </c>
      <c r="F2001">
        <v>7121312553</v>
      </c>
      <c r="G2001" t="s">
        <v>46</v>
      </c>
      <c r="H2001" t="s">
        <v>47</v>
      </c>
      <c r="I2001" t="s">
        <v>48</v>
      </c>
      <c r="J2001">
        <v>7032</v>
      </c>
      <c r="K2001" t="s">
        <v>49</v>
      </c>
      <c r="L2001">
        <v>917531</v>
      </c>
      <c r="M2001" t="s">
        <v>319</v>
      </c>
      <c r="N2001" t="s">
        <v>152</v>
      </c>
      <c r="O2001" t="s">
        <v>153</v>
      </c>
      <c r="P2001" t="s">
        <v>154</v>
      </c>
      <c r="Q2001" t="s">
        <v>54</v>
      </c>
      <c r="R2001">
        <v>100297681</v>
      </c>
      <c r="S2001" t="s">
        <v>258</v>
      </c>
      <c r="T2001" t="s">
        <v>56</v>
      </c>
      <c r="U2001" t="s">
        <v>57</v>
      </c>
      <c r="V2001">
        <v>3240.01</v>
      </c>
      <c r="W2001">
        <v>22759.48</v>
      </c>
      <c r="X2001">
        <v>20856.93</v>
      </c>
      <c r="Y2001">
        <v>1</v>
      </c>
      <c r="Z2001">
        <v>1</v>
      </c>
      <c r="AA2001" s="1">
        <v>42854</v>
      </c>
      <c r="AB2001">
        <v>27000</v>
      </c>
      <c r="AC2001" t="s">
        <v>56</v>
      </c>
      <c r="AD2001" t="s">
        <v>298</v>
      </c>
    </row>
    <row r="2002" spans="1:30" x14ac:dyDescent="0.3">
      <c r="A2002">
        <v>129728</v>
      </c>
      <c r="B2002">
        <v>1</v>
      </c>
      <c r="C2002" t="s">
        <v>820</v>
      </c>
      <c r="D2002" t="s">
        <v>856</v>
      </c>
      <c r="E2002">
        <v>22137389</v>
      </c>
      <c r="F2002">
        <v>7121341748</v>
      </c>
      <c r="G2002" t="s">
        <v>46</v>
      </c>
      <c r="H2002" t="s">
        <v>47</v>
      </c>
      <c r="I2002" t="s">
        <v>48</v>
      </c>
      <c r="J2002">
        <v>7032</v>
      </c>
      <c r="K2002" t="s">
        <v>49</v>
      </c>
      <c r="L2002">
        <v>629781</v>
      </c>
      <c r="M2002" t="s">
        <v>346</v>
      </c>
      <c r="N2002" t="s">
        <v>347</v>
      </c>
      <c r="O2002" t="s">
        <v>263</v>
      </c>
      <c r="P2002" t="s">
        <v>264</v>
      </c>
      <c r="Q2002" t="s">
        <v>54</v>
      </c>
      <c r="R2002">
        <v>100422206</v>
      </c>
      <c r="S2002" t="s">
        <v>615</v>
      </c>
      <c r="T2002" t="s">
        <v>56</v>
      </c>
      <c r="U2002" t="s">
        <v>57</v>
      </c>
      <c r="V2002">
        <v>4340.2</v>
      </c>
      <c r="W2002">
        <v>22563.919999999998</v>
      </c>
      <c r="X2002">
        <v>20748.47</v>
      </c>
      <c r="Y2002">
        <v>1</v>
      </c>
      <c r="Z2002">
        <v>1</v>
      </c>
      <c r="AA2002" s="1">
        <v>42854</v>
      </c>
      <c r="AB2002">
        <v>27000</v>
      </c>
      <c r="AC2002" t="s">
        <v>56</v>
      </c>
      <c r="AD2002" t="s">
        <v>663</v>
      </c>
    </row>
    <row r="2003" spans="1:30" x14ac:dyDescent="0.3">
      <c r="A2003">
        <v>129732</v>
      </c>
      <c r="B2003">
        <v>1</v>
      </c>
      <c r="C2003" t="s">
        <v>820</v>
      </c>
      <c r="D2003" t="s">
        <v>856</v>
      </c>
      <c r="E2003">
        <v>22137393</v>
      </c>
      <c r="F2003">
        <v>7121341752</v>
      </c>
      <c r="G2003" t="s">
        <v>46</v>
      </c>
      <c r="H2003" t="s">
        <v>47</v>
      </c>
      <c r="I2003" t="s">
        <v>48</v>
      </c>
      <c r="J2003">
        <v>7032</v>
      </c>
      <c r="K2003" t="s">
        <v>49</v>
      </c>
      <c r="L2003">
        <v>2497722</v>
      </c>
      <c r="M2003" t="s">
        <v>581</v>
      </c>
      <c r="N2003" t="s">
        <v>133</v>
      </c>
      <c r="O2003" t="s">
        <v>84</v>
      </c>
      <c r="P2003" t="s">
        <v>85</v>
      </c>
      <c r="Q2003" t="s">
        <v>54</v>
      </c>
      <c r="R2003">
        <v>100223303</v>
      </c>
      <c r="S2003" t="s">
        <v>64</v>
      </c>
      <c r="T2003" t="s">
        <v>56</v>
      </c>
      <c r="U2003" t="s">
        <v>57</v>
      </c>
      <c r="V2003">
        <v>11778.31</v>
      </c>
      <c r="W2003">
        <v>22562.21</v>
      </c>
      <c r="X2003">
        <v>20732</v>
      </c>
      <c r="Y2003">
        <v>1</v>
      </c>
      <c r="Z2003">
        <v>1</v>
      </c>
      <c r="AA2003" s="1">
        <v>42854</v>
      </c>
      <c r="AB2003">
        <v>27000</v>
      </c>
      <c r="AC2003" t="s">
        <v>56</v>
      </c>
      <c r="AD2003" t="s">
        <v>134</v>
      </c>
    </row>
    <row r="2004" spans="1:30" x14ac:dyDescent="0.3">
      <c r="A2004">
        <v>129737</v>
      </c>
      <c r="B2004">
        <v>1</v>
      </c>
      <c r="C2004" t="s">
        <v>820</v>
      </c>
      <c r="D2004" t="s">
        <v>856</v>
      </c>
      <c r="E2004">
        <v>22137405</v>
      </c>
      <c r="F2004">
        <v>7121341866</v>
      </c>
      <c r="G2004" t="s">
        <v>46</v>
      </c>
      <c r="H2004" t="s">
        <v>47</v>
      </c>
      <c r="I2004" t="s">
        <v>48</v>
      </c>
      <c r="J2004">
        <v>7032</v>
      </c>
      <c r="K2004" t="s">
        <v>49</v>
      </c>
      <c r="L2004">
        <v>3855615</v>
      </c>
      <c r="M2004" t="s">
        <v>189</v>
      </c>
      <c r="N2004" t="s">
        <v>190</v>
      </c>
      <c r="O2004" t="s">
        <v>191</v>
      </c>
      <c r="P2004" t="s">
        <v>192</v>
      </c>
      <c r="Q2004" t="s">
        <v>54</v>
      </c>
      <c r="R2004">
        <v>101030531</v>
      </c>
      <c r="S2004" t="s">
        <v>193</v>
      </c>
      <c r="T2004" t="s">
        <v>56</v>
      </c>
      <c r="U2004" t="s">
        <v>57</v>
      </c>
      <c r="V2004">
        <v>2887.45</v>
      </c>
      <c r="W2004">
        <v>22556.37</v>
      </c>
      <c r="X2004">
        <v>20723.37</v>
      </c>
      <c r="Y2004">
        <v>1</v>
      </c>
      <c r="Z2004">
        <v>1</v>
      </c>
      <c r="AA2004" s="1">
        <v>42854</v>
      </c>
      <c r="AB2004">
        <v>27000</v>
      </c>
      <c r="AC2004" t="s">
        <v>56</v>
      </c>
      <c r="AD2004" t="s">
        <v>194</v>
      </c>
    </row>
    <row r="2005" spans="1:30" x14ac:dyDescent="0.3">
      <c r="A2005">
        <v>129738</v>
      </c>
      <c r="B2005">
        <v>1</v>
      </c>
      <c r="C2005" t="s">
        <v>820</v>
      </c>
      <c r="D2005" t="s">
        <v>856</v>
      </c>
      <c r="E2005">
        <v>22137406</v>
      </c>
      <c r="F2005">
        <v>7121341867</v>
      </c>
      <c r="G2005" t="s">
        <v>46</v>
      </c>
      <c r="H2005" t="s">
        <v>47</v>
      </c>
      <c r="I2005" t="s">
        <v>48</v>
      </c>
      <c r="J2005">
        <v>7032</v>
      </c>
      <c r="K2005" t="s">
        <v>49</v>
      </c>
      <c r="L2005">
        <v>942806</v>
      </c>
      <c r="M2005" t="s">
        <v>90</v>
      </c>
      <c r="N2005" t="s">
        <v>91</v>
      </c>
      <c r="O2005" t="s">
        <v>92</v>
      </c>
      <c r="P2005" t="s">
        <v>93</v>
      </c>
      <c r="Q2005" t="s">
        <v>54</v>
      </c>
      <c r="R2005">
        <v>100994845</v>
      </c>
      <c r="S2005" t="s">
        <v>86</v>
      </c>
      <c r="T2005" t="s">
        <v>56</v>
      </c>
      <c r="U2005" t="s">
        <v>57</v>
      </c>
      <c r="V2005">
        <v>9905.91</v>
      </c>
      <c r="W2005">
        <v>22447.5</v>
      </c>
      <c r="X2005">
        <v>20631.98</v>
      </c>
      <c r="Y2005">
        <v>1</v>
      </c>
      <c r="Z2005">
        <v>1</v>
      </c>
      <c r="AA2005" s="1">
        <v>42854</v>
      </c>
      <c r="AB2005">
        <v>27000</v>
      </c>
      <c r="AC2005" t="s">
        <v>56</v>
      </c>
      <c r="AD2005" t="s">
        <v>94</v>
      </c>
    </row>
    <row r="2006" spans="1:30" x14ac:dyDescent="0.3">
      <c r="A2006">
        <v>129469</v>
      </c>
      <c r="B2006">
        <v>1</v>
      </c>
      <c r="C2006" t="s">
        <v>820</v>
      </c>
      <c r="D2006" t="s">
        <v>856</v>
      </c>
      <c r="E2006">
        <v>22137401</v>
      </c>
      <c r="F2006">
        <v>7121283978</v>
      </c>
      <c r="G2006" t="s">
        <v>46</v>
      </c>
      <c r="H2006" t="s">
        <v>47</v>
      </c>
      <c r="I2006" t="s">
        <v>48</v>
      </c>
      <c r="J2006">
        <v>7032</v>
      </c>
      <c r="K2006" t="s">
        <v>49</v>
      </c>
      <c r="L2006">
        <v>2497722</v>
      </c>
      <c r="M2006" t="s">
        <v>581</v>
      </c>
      <c r="N2006" t="s">
        <v>133</v>
      </c>
      <c r="O2006" t="s">
        <v>84</v>
      </c>
      <c r="P2006" t="s">
        <v>85</v>
      </c>
      <c r="Q2006" t="s">
        <v>54</v>
      </c>
      <c r="R2006">
        <v>100994845</v>
      </c>
      <c r="S2006" t="s">
        <v>86</v>
      </c>
      <c r="T2006" t="s">
        <v>56</v>
      </c>
      <c r="U2006" t="s">
        <v>57</v>
      </c>
      <c r="V2006">
        <v>10806.45</v>
      </c>
      <c r="W2006">
        <v>22279.95</v>
      </c>
      <c r="X2006">
        <v>20557.8</v>
      </c>
      <c r="Y2006">
        <v>1</v>
      </c>
      <c r="Z2006">
        <v>1</v>
      </c>
      <c r="AA2006" s="1">
        <v>42854</v>
      </c>
      <c r="AB2006">
        <v>27000</v>
      </c>
      <c r="AC2006" t="s">
        <v>56</v>
      </c>
      <c r="AD2006" t="s">
        <v>321</v>
      </c>
    </row>
    <row r="2007" spans="1:30" x14ac:dyDescent="0.3">
      <c r="A2007">
        <v>129736</v>
      </c>
      <c r="B2007">
        <v>1</v>
      </c>
      <c r="C2007" t="s">
        <v>820</v>
      </c>
      <c r="D2007" t="s">
        <v>856</v>
      </c>
      <c r="E2007">
        <v>22137404</v>
      </c>
      <c r="F2007">
        <v>7121341865</v>
      </c>
      <c r="G2007" t="s">
        <v>46</v>
      </c>
      <c r="H2007" t="s">
        <v>47</v>
      </c>
      <c r="I2007" t="s">
        <v>48</v>
      </c>
      <c r="J2007">
        <v>7032</v>
      </c>
      <c r="K2007" t="s">
        <v>49</v>
      </c>
      <c r="L2007">
        <v>4113123</v>
      </c>
      <c r="M2007" t="s">
        <v>279</v>
      </c>
      <c r="N2007" t="s">
        <v>280</v>
      </c>
      <c r="O2007" t="s">
        <v>281</v>
      </c>
      <c r="P2007" t="s">
        <v>282</v>
      </c>
      <c r="Q2007" t="s">
        <v>54</v>
      </c>
      <c r="R2007">
        <v>100297681</v>
      </c>
      <c r="S2007" t="s">
        <v>258</v>
      </c>
      <c r="T2007" t="s">
        <v>56</v>
      </c>
      <c r="U2007" t="s">
        <v>57</v>
      </c>
      <c r="V2007">
        <v>3241.94</v>
      </c>
      <c r="W2007">
        <v>21936.77</v>
      </c>
      <c r="X2007">
        <v>20147.36</v>
      </c>
      <c r="Y2007">
        <v>1</v>
      </c>
      <c r="Z2007">
        <v>1</v>
      </c>
      <c r="AA2007" s="1">
        <v>42854</v>
      </c>
      <c r="AB2007">
        <v>27000</v>
      </c>
      <c r="AC2007" t="s">
        <v>56</v>
      </c>
      <c r="AD2007" t="s">
        <v>283</v>
      </c>
    </row>
    <row r="2008" spans="1:30" x14ac:dyDescent="0.3">
      <c r="A2008">
        <v>129729</v>
      </c>
      <c r="B2008">
        <v>1</v>
      </c>
      <c r="C2008" t="s">
        <v>820</v>
      </c>
      <c r="D2008" t="s">
        <v>856</v>
      </c>
      <c r="E2008">
        <v>22137390</v>
      </c>
      <c r="F2008">
        <v>7121341749</v>
      </c>
      <c r="G2008" t="s">
        <v>46</v>
      </c>
      <c r="H2008" t="s">
        <v>47</v>
      </c>
      <c r="I2008" t="s">
        <v>48</v>
      </c>
      <c r="J2008">
        <v>7032</v>
      </c>
      <c r="K2008" t="s">
        <v>49</v>
      </c>
      <c r="L2008">
        <v>1460970</v>
      </c>
      <c r="M2008" t="s">
        <v>386</v>
      </c>
      <c r="N2008" t="s">
        <v>113</v>
      </c>
      <c r="O2008" t="s">
        <v>114</v>
      </c>
      <c r="P2008" t="s">
        <v>115</v>
      </c>
      <c r="Q2008" t="s">
        <v>54</v>
      </c>
      <c r="R2008">
        <v>100894891</v>
      </c>
      <c r="S2008" t="s">
        <v>116</v>
      </c>
      <c r="T2008" t="s">
        <v>56</v>
      </c>
      <c r="U2008" t="s">
        <v>57</v>
      </c>
      <c r="V2008">
        <v>13194.68</v>
      </c>
      <c r="W2008">
        <v>21744.400000000001</v>
      </c>
      <c r="X2008">
        <v>19956</v>
      </c>
      <c r="Y2008">
        <v>1</v>
      </c>
      <c r="Z2008">
        <v>1</v>
      </c>
      <c r="AA2008" s="1">
        <v>42854</v>
      </c>
      <c r="AB2008">
        <v>27000</v>
      </c>
      <c r="AC2008" t="s">
        <v>56</v>
      </c>
      <c r="AD2008" t="s">
        <v>117</v>
      </c>
    </row>
    <row r="2009" spans="1:30" x14ac:dyDescent="0.3">
      <c r="A2009">
        <v>129446</v>
      </c>
      <c r="B2009">
        <v>1</v>
      </c>
      <c r="C2009" t="s">
        <v>820</v>
      </c>
      <c r="D2009" t="s">
        <v>856</v>
      </c>
      <c r="E2009">
        <v>22137384</v>
      </c>
      <c r="F2009">
        <v>7121271992</v>
      </c>
      <c r="G2009" t="s">
        <v>46</v>
      </c>
      <c r="H2009" t="s">
        <v>47</v>
      </c>
      <c r="I2009" t="s">
        <v>48</v>
      </c>
      <c r="J2009">
        <v>7032</v>
      </c>
      <c r="K2009" t="s">
        <v>49</v>
      </c>
      <c r="L2009">
        <v>4205182</v>
      </c>
      <c r="M2009" t="s">
        <v>286</v>
      </c>
      <c r="N2009" t="s">
        <v>287</v>
      </c>
      <c r="O2009" t="s">
        <v>170</v>
      </c>
      <c r="P2009" t="s">
        <v>171</v>
      </c>
      <c r="Q2009" t="s">
        <v>54</v>
      </c>
      <c r="R2009">
        <v>100214689</v>
      </c>
      <c r="S2009" t="s">
        <v>155</v>
      </c>
      <c r="T2009" t="s">
        <v>56</v>
      </c>
      <c r="U2009" t="s">
        <v>57</v>
      </c>
      <c r="V2009">
        <v>9725.81</v>
      </c>
      <c r="W2009">
        <v>21533.56</v>
      </c>
      <c r="X2009">
        <v>19690.23</v>
      </c>
      <c r="Y2009">
        <v>1</v>
      </c>
      <c r="Z2009">
        <v>1</v>
      </c>
      <c r="AA2009" s="1">
        <v>42854</v>
      </c>
      <c r="AB2009">
        <v>27000</v>
      </c>
      <c r="AC2009" t="s">
        <v>56</v>
      </c>
      <c r="AD2009" t="s">
        <v>288</v>
      </c>
    </row>
    <row r="2010" spans="1:30" x14ac:dyDescent="0.3">
      <c r="A2010">
        <v>129730</v>
      </c>
      <c r="B2010">
        <v>1</v>
      </c>
      <c r="C2010" t="s">
        <v>820</v>
      </c>
      <c r="D2010" t="s">
        <v>856</v>
      </c>
      <c r="E2010">
        <v>22137391</v>
      </c>
      <c r="F2010">
        <v>7121341750</v>
      </c>
      <c r="G2010" t="s">
        <v>46</v>
      </c>
      <c r="H2010" t="s">
        <v>47</v>
      </c>
      <c r="I2010" t="s">
        <v>48</v>
      </c>
      <c r="J2010">
        <v>7032</v>
      </c>
      <c r="K2010" t="s">
        <v>49</v>
      </c>
      <c r="L2010">
        <v>4480377</v>
      </c>
      <c r="M2010" t="s">
        <v>213</v>
      </c>
      <c r="N2010" t="s">
        <v>214</v>
      </c>
      <c r="O2010" t="s">
        <v>215</v>
      </c>
      <c r="P2010" t="s">
        <v>216</v>
      </c>
      <c r="Q2010" t="s">
        <v>54</v>
      </c>
      <c r="R2010">
        <v>100894891</v>
      </c>
      <c r="S2010" t="s">
        <v>116</v>
      </c>
      <c r="T2010" t="s">
        <v>56</v>
      </c>
      <c r="U2010" t="s">
        <v>57</v>
      </c>
      <c r="V2010">
        <v>20613.310000000001</v>
      </c>
      <c r="W2010">
        <v>21492.61</v>
      </c>
      <c r="X2010">
        <v>19644.97</v>
      </c>
      <c r="Y2010">
        <v>1</v>
      </c>
      <c r="Z2010">
        <v>1</v>
      </c>
      <c r="AA2010" s="1">
        <v>42854</v>
      </c>
      <c r="AB2010">
        <v>27000</v>
      </c>
      <c r="AC2010" t="s">
        <v>56</v>
      </c>
      <c r="AD2010" t="s">
        <v>217</v>
      </c>
    </row>
    <row r="2011" spans="1:30" x14ac:dyDescent="0.3">
      <c r="A2011">
        <v>129530</v>
      </c>
      <c r="B2011">
        <v>1</v>
      </c>
      <c r="C2011" t="s">
        <v>820</v>
      </c>
      <c r="D2011" t="s">
        <v>856</v>
      </c>
      <c r="E2011">
        <v>22137330</v>
      </c>
      <c r="F2011">
        <v>7121312655</v>
      </c>
      <c r="G2011" t="s">
        <v>46</v>
      </c>
      <c r="H2011" t="s">
        <v>47</v>
      </c>
      <c r="I2011" t="s">
        <v>48</v>
      </c>
      <c r="J2011">
        <v>7032</v>
      </c>
      <c r="K2011" t="s">
        <v>49</v>
      </c>
      <c r="L2011">
        <v>659338</v>
      </c>
      <c r="M2011" t="s">
        <v>50</v>
      </c>
      <c r="N2011" t="s">
        <v>51</v>
      </c>
      <c r="O2011" t="s">
        <v>52</v>
      </c>
      <c r="P2011" t="s">
        <v>53</v>
      </c>
      <c r="Q2011" t="s">
        <v>54</v>
      </c>
      <c r="R2011">
        <v>101093720</v>
      </c>
      <c r="S2011" t="s">
        <v>55</v>
      </c>
      <c r="T2011" t="s">
        <v>56</v>
      </c>
      <c r="U2011" t="s">
        <v>57</v>
      </c>
      <c r="V2011">
        <v>1683.12</v>
      </c>
      <c r="W2011">
        <v>21250.16</v>
      </c>
      <c r="X2011">
        <v>19476</v>
      </c>
      <c r="Y2011">
        <v>1</v>
      </c>
      <c r="Z2011">
        <v>1</v>
      </c>
      <c r="AA2011" s="1">
        <v>42854</v>
      </c>
      <c r="AB2011">
        <v>27000</v>
      </c>
      <c r="AC2011" t="s">
        <v>56</v>
      </c>
      <c r="AD2011" t="s">
        <v>220</v>
      </c>
    </row>
    <row r="2012" spans="1:30" x14ac:dyDescent="0.3">
      <c r="A2012">
        <v>129532</v>
      </c>
      <c r="B2012">
        <v>1</v>
      </c>
      <c r="C2012" t="s">
        <v>820</v>
      </c>
      <c r="D2012" t="s">
        <v>856</v>
      </c>
      <c r="E2012">
        <v>22137382</v>
      </c>
      <c r="F2012">
        <v>7121312657</v>
      </c>
      <c r="G2012" t="s">
        <v>46</v>
      </c>
      <c r="H2012" t="s">
        <v>47</v>
      </c>
      <c r="I2012" t="s">
        <v>48</v>
      </c>
      <c r="J2012">
        <v>7032</v>
      </c>
      <c r="K2012" t="s">
        <v>49</v>
      </c>
      <c r="L2012">
        <v>659338</v>
      </c>
      <c r="M2012" t="s">
        <v>50</v>
      </c>
      <c r="N2012" t="s">
        <v>51</v>
      </c>
      <c r="O2012" t="s">
        <v>52</v>
      </c>
      <c r="P2012" t="s">
        <v>53</v>
      </c>
      <c r="Q2012" t="s">
        <v>54</v>
      </c>
      <c r="R2012">
        <v>101093720</v>
      </c>
      <c r="S2012" t="s">
        <v>55</v>
      </c>
      <c r="T2012" t="s">
        <v>56</v>
      </c>
      <c r="U2012" t="s">
        <v>57</v>
      </c>
      <c r="V2012">
        <v>1683.12</v>
      </c>
      <c r="W2012">
        <v>21226.67</v>
      </c>
      <c r="X2012">
        <v>19287.68</v>
      </c>
      <c r="Y2012">
        <v>1</v>
      </c>
      <c r="Z2012">
        <v>1</v>
      </c>
      <c r="AA2012" s="1">
        <v>42854</v>
      </c>
      <c r="AB2012">
        <v>27000</v>
      </c>
      <c r="AC2012" t="s">
        <v>56</v>
      </c>
      <c r="AD2012" t="s">
        <v>220</v>
      </c>
    </row>
    <row r="2013" spans="1:30" x14ac:dyDescent="0.3">
      <c r="A2013">
        <v>129533</v>
      </c>
      <c r="B2013">
        <v>1</v>
      </c>
      <c r="C2013" t="s">
        <v>820</v>
      </c>
      <c r="D2013" t="s">
        <v>856</v>
      </c>
      <c r="E2013">
        <v>22137383</v>
      </c>
      <c r="F2013">
        <v>7121312658</v>
      </c>
      <c r="G2013" t="s">
        <v>46</v>
      </c>
      <c r="H2013" t="s">
        <v>47</v>
      </c>
      <c r="I2013" t="s">
        <v>48</v>
      </c>
      <c r="J2013">
        <v>7032</v>
      </c>
      <c r="K2013" t="s">
        <v>49</v>
      </c>
      <c r="L2013">
        <v>5341456</v>
      </c>
      <c r="M2013" t="s">
        <v>834</v>
      </c>
      <c r="N2013" t="s">
        <v>835</v>
      </c>
      <c r="O2013" t="s">
        <v>178</v>
      </c>
      <c r="P2013" t="s">
        <v>179</v>
      </c>
      <c r="Q2013" t="s">
        <v>54</v>
      </c>
      <c r="R2013">
        <v>100214689</v>
      </c>
      <c r="S2013" t="s">
        <v>155</v>
      </c>
      <c r="T2013" t="s">
        <v>56</v>
      </c>
      <c r="U2013" t="s">
        <v>57</v>
      </c>
      <c r="V2013">
        <v>8284.9500000000007</v>
      </c>
      <c r="W2013">
        <v>21026.080000000002</v>
      </c>
      <c r="X2013">
        <v>19256.080000000002</v>
      </c>
      <c r="Y2013">
        <v>1</v>
      </c>
      <c r="Z2013">
        <v>1</v>
      </c>
      <c r="AA2013" s="1">
        <v>42854</v>
      </c>
      <c r="AB2013">
        <v>27000</v>
      </c>
      <c r="AC2013" t="s">
        <v>56</v>
      </c>
      <c r="AD2013" t="s">
        <v>836</v>
      </c>
    </row>
    <row r="2014" spans="1:30" x14ac:dyDescent="0.3">
      <c r="A2014">
        <v>129448</v>
      </c>
      <c r="B2014">
        <v>1</v>
      </c>
      <c r="C2014" t="s">
        <v>820</v>
      </c>
      <c r="D2014" t="s">
        <v>856</v>
      </c>
      <c r="E2014">
        <v>22137394</v>
      </c>
      <c r="F2014">
        <v>7121271994</v>
      </c>
      <c r="G2014" t="s">
        <v>46</v>
      </c>
      <c r="H2014" t="s">
        <v>47</v>
      </c>
      <c r="I2014" t="s">
        <v>48</v>
      </c>
      <c r="J2014">
        <v>7032</v>
      </c>
      <c r="K2014" t="s">
        <v>49</v>
      </c>
      <c r="L2014">
        <v>4205647</v>
      </c>
      <c r="M2014" t="s">
        <v>168</v>
      </c>
      <c r="N2014" t="s">
        <v>169</v>
      </c>
      <c r="O2014" t="s">
        <v>170</v>
      </c>
      <c r="P2014" t="s">
        <v>171</v>
      </c>
      <c r="Q2014" t="s">
        <v>54</v>
      </c>
      <c r="R2014">
        <v>101047835</v>
      </c>
      <c r="S2014" t="s">
        <v>172</v>
      </c>
      <c r="T2014" t="s">
        <v>56</v>
      </c>
      <c r="U2014" t="s">
        <v>57</v>
      </c>
      <c r="V2014">
        <v>13802.09</v>
      </c>
      <c r="W2014">
        <v>20918.46</v>
      </c>
      <c r="X2014">
        <v>19018.900000000001</v>
      </c>
      <c r="Y2014">
        <v>1</v>
      </c>
      <c r="Z2014">
        <v>1</v>
      </c>
      <c r="AA2014" s="1">
        <v>42854</v>
      </c>
      <c r="AB2014">
        <v>27000</v>
      </c>
      <c r="AC2014" t="s">
        <v>56</v>
      </c>
      <c r="AD2014" t="s">
        <v>173</v>
      </c>
    </row>
    <row r="2015" spans="1:30" x14ac:dyDescent="0.3">
      <c r="A2015">
        <v>129726</v>
      </c>
      <c r="B2015">
        <v>1</v>
      </c>
      <c r="C2015" t="s">
        <v>820</v>
      </c>
      <c r="D2015" t="s">
        <v>856</v>
      </c>
      <c r="E2015">
        <v>22137387</v>
      </c>
      <c r="F2015">
        <v>7121341746</v>
      </c>
      <c r="G2015" t="s">
        <v>46</v>
      </c>
      <c r="H2015" t="s">
        <v>47</v>
      </c>
      <c r="I2015" t="s">
        <v>48</v>
      </c>
      <c r="J2015">
        <v>7032</v>
      </c>
      <c r="K2015" t="s">
        <v>49</v>
      </c>
      <c r="L2015">
        <v>4205182</v>
      </c>
      <c r="M2015" t="s">
        <v>286</v>
      </c>
      <c r="N2015" t="s">
        <v>287</v>
      </c>
      <c r="O2015" t="s">
        <v>170</v>
      </c>
      <c r="P2015" t="s">
        <v>171</v>
      </c>
      <c r="Q2015" t="s">
        <v>54</v>
      </c>
      <c r="R2015">
        <v>100214689</v>
      </c>
      <c r="S2015" t="s">
        <v>155</v>
      </c>
      <c r="T2015" t="s">
        <v>56</v>
      </c>
      <c r="U2015" t="s">
        <v>57</v>
      </c>
      <c r="V2015">
        <v>9725.81</v>
      </c>
      <c r="W2015">
        <v>20804.62</v>
      </c>
      <c r="X2015">
        <v>18937.82</v>
      </c>
      <c r="Y2015">
        <v>1</v>
      </c>
      <c r="Z2015">
        <v>1</v>
      </c>
      <c r="AA2015" s="1">
        <v>42854</v>
      </c>
      <c r="AB2015">
        <v>27000</v>
      </c>
      <c r="AC2015" t="s">
        <v>56</v>
      </c>
      <c r="AD2015" t="s">
        <v>288</v>
      </c>
    </row>
    <row r="2016" spans="1:30" x14ac:dyDescent="0.3">
      <c r="A2016">
        <v>129731</v>
      </c>
      <c r="B2016">
        <v>1</v>
      </c>
      <c r="C2016" t="s">
        <v>820</v>
      </c>
      <c r="D2016" t="s">
        <v>856</v>
      </c>
      <c r="E2016">
        <v>22137392</v>
      </c>
      <c r="F2016">
        <v>7121341751</v>
      </c>
      <c r="G2016" t="s">
        <v>46</v>
      </c>
      <c r="H2016" t="s">
        <v>47</v>
      </c>
      <c r="I2016" t="s">
        <v>48</v>
      </c>
      <c r="J2016">
        <v>7032</v>
      </c>
      <c r="K2016" t="s">
        <v>49</v>
      </c>
      <c r="L2016">
        <v>1460970</v>
      </c>
      <c r="M2016" t="s">
        <v>386</v>
      </c>
      <c r="N2016" t="s">
        <v>113</v>
      </c>
      <c r="O2016" t="s">
        <v>114</v>
      </c>
      <c r="P2016" t="s">
        <v>115</v>
      </c>
      <c r="Q2016" t="s">
        <v>54</v>
      </c>
      <c r="R2016">
        <v>100894891</v>
      </c>
      <c r="S2016" t="s">
        <v>116</v>
      </c>
      <c r="T2016" t="s">
        <v>56</v>
      </c>
      <c r="U2016" t="s">
        <v>57</v>
      </c>
      <c r="V2016">
        <v>13194.68</v>
      </c>
      <c r="W2016">
        <v>20645.5</v>
      </c>
      <c r="X2016">
        <v>18980.68</v>
      </c>
      <c r="Y2016">
        <v>1</v>
      </c>
      <c r="Z2016">
        <v>1</v>
      </c>
      <c r="AA2016" s="1">
        <v>42854</v>
      </c>
      <c r="AB2016">
        <v>27000</v>
      </c>
      <c r="AC2016" t="s">
        <v>56</v>
      </c>
      <c r="AD2016" t="s">
        <v>117</v>
      </c>
    </row>
    <row r="2017" spans="1:30" x14ac:dyDescent="0.3">
      <c r="A2017">
        <v>129445</v>
      </c>
      <c r="B2017">
        <v>1</v>
      </c>
      <c r="C2017" t="s">
        <v>820</v>
      </c>
      <c r="D2017" t="s">
        <v>856</v>
      </c>
      <c r="E2017">
        <v>22137170</v>
      </c>
      <c r="F2017">
        <v>7121166571</v>
      </c>
      <c r="G2017" t="s">
        <v>46</v>
      </c>
      <c r="H2017" t="s">
        <v>47</v>
      </c>
      <c r="I2017" t="s">
        <v>48</v>
      </c>
      <c r="J2017">
        <v>7032</v>
      </c>
      <c r="K2017" t="s">
        <v>49</v>
      </c>
      <c r="L2017">
        <v>915409</v>
      </c>
      <c r="M2017" t="s">
        <v>247</v>
      </c>
      <c r="N2017" t="s">
        <v>248</v>
      </c>
      <c r="O2017" t="s">
        <v>249</v>
      </c>
      <c r="P2017" t="s">
        <v>250</v>
      </c>
      <c r="Q2017" t="s">
        <v>54</v>
      </c>
      <c r="R2017">
        <v>100422206</v>
      </c>
      <c r="S2017" t="s">
        <v>615</v>
      </c>
      <c r="T2017" t="s">
        <v>56</v>
      </c>
      <c r="U2017" t="s">
        <v>57</v>
      </c>
      <c r="V2017">
        <v>4502.6899999999996</v>
      </c>
      <c r="W2017">
        <v>20435.060000000001</v>
      </c>
      <c r="X2017">
        <v>18654.72</v>
      </c>
      <c r="Y2017">
        <v>1</v>
      </c>
      <c r="Z2017">
        <v>1</v>
      </c>
      <c r="AA2017" s="1">
        <v>42854</v>
      </c>
      <c r="AB2017">
        <v>27000</v>
      </c>
      <c r="AC2017" t="s">
        <v>56</v>
      </c>
      <c r="AD2017" t="s">
        <v>634</v>
      </c>
    </row>
    <row r="2018" spans="1:30" x14ac:dyDescent="0.3">
      <c r="A2018">
        <v>129752</v>
      </c>
      <c r="B2018">
        <v>1</v>
      </c>
      <c r="C2018" t="s">
        <v>820</v>
      </c>
      <c r="D2018" t="s">
        <v>857</v>
      </c>
      <c r="E2018">
        <v>22141248</v>
      </c>
      <c r="F2018">
        <v>7121281965</v>
      </c>
      <c r="G2018" t="s">
        <v>46</v>
      </c>
      <c r="H2018" t="s">
        <v>47</v>
      </c>
      <c r="I2018" t="s">
        <v>48</v>
      </c>
      <c r="J2018">
        <v>7032</v>
      </c>
      <c r="K2018" t="s">
        <v>49</v>
      </c>
      <c r="L2018">
        <v>659338</v>
      </c>
      <c r="M2018" t="s">
        <v>50</v>
      </c>
      <c r="N2018" t="s">
        <v>51</v>
      </c>
      <c r="O2018" t="s">
        <v>52</v>
      </c>
      <c r="P2018" t="s">
        <v>53</v>
      </c>
      <c r="Q2018" t="s">
        <v>54</v>
      </c>
      <c r="R2018">
        <v>101093720</v>
      </c>
      <c r="S2018" t="s">
        <v>55</v>
      </c>
      <c r="T2018" t="s">
        <v>56</v>
      </c>
      <c r="U2018" t="s">
        <v>57</v>
      </c>
      <c r="V2018">
        <v>1683.12</v>
      </c>
      <c r="W2018">
        <v>25529.85</v>
      </c>
      <c r="X2018">
        <v>23788.799999999999</v>
      </c>
      <c r="Y2018">
        <v>1</v>
      </c>
      <c r="Z2018">
        <v>1</v>
      </c>
      <c r="AA2018" s="1">
        <v>42855</v>
      </c>
      <c r="AB2018">
        <v>27000</v>
      </c>
      <c r="AC2018" t="s">
        <v>56</v>
      </c>
      <c r="AD2018" t="s">
        <v>220</v>
      </c>
    </row>
    <row r="2019" spans="1:30" x14ac:dyDescent="0.3">
      <c r="A2019">
        <v>129791</v>
      </c>
      <c r="B2019">
        <v>1</v>
      </c>
      <c r="C2019" t="s">
        <v>820</v>
      </c>
      <c r="D2019" t="s">
        <v>857</v>
      </c>
      <c r="E2019">
        <v>22141284</v>
      </c>
      <c r="F2019">
        <v>7121317510</v>
      </c>
      <c r="G2019" t="s">
        <v>46</v>
      </c>
      <c r="H2019" t="s">
        <v>47</v>
      </c>
      <c r="I2019" t="s">
        <v>48</v>
      </c>
      <c r="J2019">
        <v>7032</v>
      </c>
      <c r="K2019" t="s">
        <v>49</v>
      </c>
      <c r="L2019">
        <v>659338</v>
      </c>
      <c r="M2019" t="s">
        <v>50</v>
      </c>
      <c r="N2019" t="s">
        <v>51</v>
      </c>
      <c r="O2019" t="s">
        <v>52</v>
      </c>
      <c r="P2019" t="s">
        <v>53</v>
      </c>
      <c r="Q2019" t="s">
        <v>54</v>
      </c>
      <c r="R2019">
        <v>100223303</v>
      </c>
      <c r="S2019" t="s">
        <v>64</v>
      </c>
      <c r="T2019" t="s">
        <v>56</v>
      </c>
      <c r="U2019" t="s">
        <v>57</v>
      </c>
      <c r="V2019">
        <v>1360.42</v>
      </c>
      <c r="W2019">
        <v>24177.56</v>
      </c>
      <c r="X2019">
        <v>22723.200000000001</v>
      </c>
      <c r="Y2019">
        <v>1</v>
      </c>
      <c r="Z2019">
        <v>1</v>
      </c>
      <c r="AA2019" s="1">
        <v>42855</v>
      </c>
      <c r="AB2019">
        <v>27000</v>
      </c>
      <c r="AC2019" t="s">
        <v>56</v>
      </c>
      <c r="AD2019" t="s">
        <v>423</v>
      </c>
    </row>
    <row r="2020" spans="1:30" x14ac:dyDescent="0.3">
      <c r="A2020">
        <v>129755</v>
      </c>
      <c r="B2020">
        <v>1</v>
      </c>
      <c r="C2020" t="s">
        <v>820</v>
      </c>
      <c r="D2020" t="s">
        <v>857</v>
      </c>
      <c r="E2020">
        <v>22141247</v>
      </c>
      <c r="F2020">
        <v>7121296368</v>
      </c>
      <c r="G2020" t="s">
        <v>46</v>
      </c>
      <c r="H2020" t="s">
        <v>47</v>
      </c>
      <c r="I2020" t="s">
        <v>48</v>
      </c>
      <c r="J2020">
        <v>7032</v>
      </c>
      <c r="K2020" t="s">
        <v>49</v>
      </c>
      <c r="L2020">
        <v>4072295</v>
      </c>
      <c r="M2020" t="s">
        <v>377</v>
      </c>
      <c r="N2020" t="s">
        <v>225</v>
      </c>
      <c r="O2020" t="s">
        <v>207</v>
      </c>
      <c r="P2020" t="s">
        <v>208</v>
      </c>
      <c r="Q2020" t="s">
        <v>54</v>
      </c>
      <c r="R2020">
        <v>100223303</v>
      </c>
      <c r="S2020" t="s">
        <v>64</v>
      </c>
      <c r="T2020" t="s">
        <v>56</v>
      </c>
      <c r="U2020" t="s">
        <v>57</v>
      </c>
      <c r="V2020">
        <v>3353.81</v>
      </c>
      <c r="W2020">
        <v>24148.26</v>
      </c>
      <c r="X2020">
        <v>22217.89</v>
      </c>
      <c r="Y2020">
        <v>1</v>
      </c>
      <c r="Z2020">
        <v>1</v>
      </c>
      <c r="AA2020" s="1">
        <v>42855</v>
      </c>
      <c r="AB2020">
        <v>27000</v>
      </c>
      <c r="AC2020" t="s">
        <v>56</v>
      </c>
      <c r="AD2020" t="s">
        <v>689</v>
      </c>
    </row>
    <row r="2021" spans="1:30" x14ac:dyDescent="0.3">
      <c r="A2021">
        <v>129797</v>
      </c>
      <c r="B2021">
        <v>1</v>
      </c>
      <c r="C2021" t="s">
        <v>820</v>
      </c>
      <c r="D2021" t="s">
        <v>857</v>
      </c>
      <c r="E2021">
        <v>22141245</v>
      </c>
      <c r="F2021">
        <v>7121343591</v>
      </c>
      <c r="G2021" t="s">
        <v>46</v>
      </c>
      <c r="H2021" t="s">
        <v>47</v>
      </c>
      <c r="I2021" t="s">
        <v>48</v>
      </c>
      <c r="J2021">
        <v>7032</v>
      </c>
      <c r="K2021" t="s">
        <v>49</v>
      </c>
      <c r="L2021">
        <v>4119717</v>
      </c>
      <c r="M2021" t="s">
        <v>309</v>
      </c>
      <c r="N2021" t="s">
        <v>310</v>
      </c>
      <c r="O2021" t="s">
        <v>311</v>
      </c>
      <c r="P2021" t="s">
        <v>312</v>
      </c>
      <c r="Q2021" t="s">
        <v>54</v>
      </c>
      <c r="R2021">
        <v>100223303</v>
      </c>
      <c r="S2021" t="s">
        <v>64</v>
      </c>
      <c r="T2021" t="s">
        <v>56</v>
      </c>
      <c r="U2021" t="s">
        <v>57</v>
      </c>
      <c r="V2021">
        <v>4866.1400000000003</v>
      </c>
      <c r="W2021">
        <v>22489.89</v>
      </c>
      <c r="X2021">
        <v>20650.34</v>
      </c>
      <c r="Y2021">
        <v>1</v>
      </c>
      <c r="Z2021">
        <v>1</v>
      </c>
      <c r="AA2021" s="1">
        <v>42855</v>
      </c>
      <c r="AB2021">
        <v>27000</v>
      </c>
      <c r="AC2021" t="s">
        <v>56</v>
      </c>
      <c r="AD2021" t="s">
        <v>313</v>
      </c>
    </row>
    <row r="2022" spans="1:30" x14ac:dyDescent="0.3">
      <c r="A2022">
        <v>129793</v>
      </c>
      <c r="B2022">
        <v>1</v>
      </c>
      <c r="C2022" t="s">
        <v>820</v>
      </c>
      <c r="D2022" t="s">
        <v>857</v>
      </c>
      <c r="E2022">
        <v>22141436</v>
      </c>
      <c r="F2022">
        <v>7121340547</v>
      </c>
      <c r="G2022" t="s">
        <v>46</v>
      </c>
      <c r="H2022" t="s">
        <v>47</v>
      </c>
      <c r="I2022" t="s">
        <v>48</v>
      </c>
      <c r="J2022">
        <v>7032</v>
      </c>
      <c r="K2022" t="s">
        <v>49</v>
      </c>
      <c r="L2022">
        <v>3537341</v>
      </c>
      <c r="M2022" t="s">
        <v>320</v>
      </c>
      <c r="N2022" t="s">
        <v>133</v>
      </c>
      <c r="O2022" t="s">
        <v>84</v>
      </c>
      <c r="P2022" t="s">
        <v>85</v>
      </c>
      <c r="Q2022" t="s">
        <v>54</v>
      </c>
      <c r="R2022">
        <v>100994845</v>
      </c>
      <c r="S2022" t="s">
        <v>86</v>
      </c>
      <c r="T2022" t="s">
        <v>56</v>
      </c>
      <c r="U2022" t="s">
        <v>57</v>
      </c>
      <c r="V2022">
        <v>10806.45</v>
      </c>
      <c r="W2022">
        <v>22454.080000000002</v>
      </c>
      <c r="X2022">
        <v>20746.099999999999</v>
      </c>
      <c r="Y2022">
        <v>1</v>
      </c>
      <c r="Z2022">
        <v>1</v>
      </c>
      <c r="AA2022" s="1">
        <v>42855</v>
      </c>
      <c r="AB2022">
        <v>27000</v>
      </c>
      <c r="AC2022" t="s">
        <v>56</v>
      </c>
      <c r="AD2022" t="s">
        <v>321</v>
      </c>
    </row>
    <row r="2023" spans="1:30" x14ac:dyDescent="0.3">
      <c r="A2023">
        <v>129794</v>
      </c>
      <c r="B2023">
        <v>1</v>
      </c>
      <c r="C2023" t="s">
        <v>820</v>
      </c>
      <c r="D2023" t="s">
        <v>857</v>
      </c>
      <c r="E2023">
        <v>22141437</v>
      </c>
      <c r="F2023">
        <v>7121340564</v>
      </c>
      <c r="G2023" t="s">
        <v>46</v>
      </c>
      <c r="H2023" t="s">
        <v>47</v>
      </c>
      <c r="I2023" t="s">
        <v>48</v>
      </c>
      <c r="J2023">
        <v>7032</v>
      </c>
      <c r="K2023" t="s">
        <v>49</v>
      </c>
      <c r="L2023">
        <v>917531</v>
      </c>
      <c r="M2023" t="s">
        <v>319</v>
      </c>
      <c r="N2023" t="s">
        <v>152</v>
      </c>
      <c r="O2023" t="s">
        <v>153</v>
      </c>
      <c r="P2023" t="s">
        <v>154</v>
      </c>
      <c r="Q2023" t="s">
        <v>54</v>
      </c>
      <c r="R2023">
        <v>100214689</v>
      </c>
      <c r="S2023" t="s">
        <v>155</v>
      </c>
      <c r="T2023" t="s">
        <v>56</v>
      </c>
      <c r="U2023" t="s">
        <v>57</v>
      </c>
      <c r="V2023">
        <v>3692.2</v>
      </c>
      <c r="W2023">
        <v>22393.47</v>
      </c>
      <c r="X2023">
        <v>20562.46</v>
      </c>
      <c r="Y2023">
        <v>1</v>
      </c>
      <c r="Z2023">
        <v>1</v>
      </c>
      <c r="AA2023" s="1">
        <v>42855</v>
      </c>
      <c r="AB2023">
        <v>27000</v>
      </c>
      <c r="AC2023" t="s">
        <v>56</v>
      </c>
      <c r="AD2023" t="s">
        <v>156</v>
      </c>
    </row>
    <row r="2024" spans="1:30" x14ac:dyDescent="0.3">
      <c r="A2024">
        <v>129798</v>
      </c>
      <c r="B2024">
        <v>1</v>
      </c>
      <c r="C2024" t="s">
        <v>820</v>
      </c>
      <c r="D2024" t="s">
        <v>857</v>
      </c>
      <c r="E2024">
        <v>22141246</v>
      </c>
      <c r="F2024">
        <v>7121343592</v>
      </c>
      <c r="G2024" t="s">
        <v>46</v>
      </c>
      <c r="H2024" t="s">
        <v>47</v>
      </c>
      <c r="I2024" t="s">
        <v>48</v>
      </c>
      <c r="J2024">
        <v>7032</v>
      </c>
      <c r="K2024" t="s">
        <v>49</v>
      </c>
      <c r="L2024">
        <v>1363663</v>
      </c>
      <c r="M2024" t="s">
        <v>358</v>
      </c>
      <c r="N2024" t="s">
        <v>359</v>
      </c>
      <c r="O2024" t="s">
        <v>207</v>
      </c>
      <c r="P2024" t="s">
        <v>208</v>
      </c>
      <c r="Q2024" t="s">
        <v>54</v>
      </c>
      <c r="R2024">
        <v>100223303</v>
      </c>
      <c r="S2024" t="s">
        <v>64</v>
      </c>
      <c r="T2024" t="s">
        <v>56</v>
      </c>
      <c r="U2024" t="s">
        <v>57</v>
      </c>
      <c r="V2024">
        <v>4785.8500000000004</v>
      </c>
      <c r="W2024">
        <v>22306</v>
      </c>
      <c r="X2024">
        <v>19930</v>
      </c>
      <c r="Y2024">
        <v>1</v>
      </c>
      <c r="Z2024">
        <v>1</v>
      </c>
      <c r="AA2024" s="1">
        <v>42855</v>
      </c>
      <c r="AB2024">
        <v>27000</v>
      </c>
      <c r="AC2024" t="s">
        <v>56</v>
      </c>
      <c r="AD2024" t="s">
        <v>360</v>
      </c>
    </row>
    <row r="2025" spans="1:30" x14ac:dyDescent="0.3">
      <c r="A2025">
        <v>129802</v>
      </c>
      <c r="B2025">
        <v>1</v>
      </c>
      <c r="C2025" t="s">
        <v>820</v>
      </c>
      <c r="D2025" t="s">
        <v>857</v>
      </c>
      <c r="E2025">
        <v>22141214</v>
      </c>
      <c r="F2025">
        <v>7121352710</v>
      </c>
      <c r="G2025" t="s">
        <v>46</v>
      </c>
      <c r="H2025" t="s">
        <v>47</v>
      </c>
      <c r="I2025" t="s">
        <v>48</v>
      </c>
      <c r="J2025">
        <v>7032</v>
      </c>
      <c r="K2025" t="s">
        <v>49</v>
      </c>
      <c r="L2025">
        <v>2795664</v>
      </c>
      <c r="M2025" t="s">
        <v>105</v>
      </c>
      <c r="N2025" t="s">
        <v>106</v>
      </c>
      <c r="O2025" t="s">
        <v>107</v>
      </c>
      <c r="P2025" t="s">
        <v>108</v>
      </c>
      <c r="Q2025" t="s">
        <v>54</v>
      </c>
      <c r="R2025">
        <v>100894891</v>
      </c>
      <c r="S2025" t="s">
        <v>116</v>
      </c>
      <c r="T2025" t="s">
        <v>56</v>
      </c>
      <c r="U2025" t="s">
        <v>57</v>
      </c>
      <c r="V2025">
        <v>12494.96</v>
      </c>
      <c r="W2025">
        <v>22173.54</v>
      </c>
      <c r="X2025">
        <v>20489.669999999998</v>
      </c>
      <c r="Y2025">
        <v>1</v>
      </c>
      <c r="Z2025">
        <v>1</v>
      </c>
      <c r="AA2025" s="1">
        <v>42855</v>
      </c>
      <c r="AB2025">
        <v>27000</v>
      </c>
      <c r="AC2025" t="s">
        <v>56</v>
      </c>
      <c r="AD2025" t="s">
        <v>692</v>
      </c>
    </row>
    <row r="2026" spans="1:30" x14ac:dyDescent="0.3">
      <c r="A2026">
        <v>129764</v>
      </c>
      <c r="B2026">
        <v>1</v>
      </c>
      <c r="C2026" t="s">
        <v>820</v>
      </c>
      <c r="D2026" t="s">
        <v>857</v>
      </c>
      <c r="E2026">
        <v>22141212</v>
      </c>
      <c r="F2026">
        <v>7121297178</v>
      </c>
      <c r="G2026" t="s">
        <v>46</v>
      </c>
      <c r="H2026" t="s">
        <v>47</v>
      </c>
      <c r="I2026" t="s">
        <v>48</v>
      </c>
      <c r="J2026">
        <v>7032</v>
      </c>
      <c r="K2026" t="s">
        <v>49</v>
      </c>
      <c r="L2026">
        <v>3782207</v>
      </c>
      <c r="M2026" t="s">
        <v>112</v>
      </c>
      <c r="N2026" t="s">
        <v>113</v>
      </c>
      <c r="O2026" t="s">
        <v>114</v>
      </c>
      <c r="P2026" t="s">
        <v>115</v>
      </c>
      <c r="Q2026" t="s">
        <v>54</v>
      </c>
      <c r="R2026">
        <v>100894891</v>
      </c>
      <c r="S2026" t="s">
        <v>116</v>
      </c>
      <c r="T2026" t="s">
        <v>56</v>
      </c>
      <c r="U2026" t="s">
        <v>57</v>
      </c>
      <c r="V2026">
        <v>13194.68</v>
      </c>
      <c r="W2026">
        <v>22087.99</v>
      </c>
      <c r="X2026">
        <v>20236.830000000002</v>
      </c>
      <c r="Y2026">
        <v>1</v>
      </c>
      <c r="Z2026">
        <v>1</v>
      </c>
      <c r="AA2026" s="1">
        <v>42855</v>
      </c>
      <c r="AB2026">
        <v>27000</v>
      </c>
      <c r="AC2026" t="s">
        <v>56</v>
      </c>
      <c r="AD2026" t="s">
        <v>117</v>
      </c>
    </row>
    <row r="2027" spans="1:30" x14ac:dyDescent="0.3">
      <c r="A2027">
        <v>129756</v>
      </c>
      <c r="B2027">
        <v>1</v>
      </c>
      <c r="C2027" t="s">
        <v>820</v>
      </c>
      <c r="D2027" t="s">
        <v>857</v>
      </c>
      <c r="E2027">
        <v>22141218</v>
      </c>
      <c r="F2027">
        <v>7121296833</v>
      </c>
      <c r="G2027" t="s">
        <v>46</v>
      </c>
      <c r="H2027" t="s">
        <v>47</v>
      </c>
      <c r="I2027" t="s">
        <v>48</v>
      </c>
      <c r="J2027">
        <v>7032</v>
      </c>
      <c r="K2027" t="s">
        <v>49</v>
      </c>
      <c r="L2027">
        <v>925239</v>
      </c>
      <c r="M2027" t="s">
        <v>97</v>
      </c>
      <c r="N2027" t="s">
        <v>98</v>
      </c>
      <c r="O2027" t="s">
        <v>99</v>
      </c>
      <c r="P2027" t="s">
        <v>100</v>
      </c>
      <c r="Q2027" t="s">
        <v>54</v>
      </c>
      <c r="R2027">
        <v>100223303</v>
      </c>
      <c r="S2027" t="s">
        <v>64</v>
      </c>
      <c r="T2027" t="s">
        <v>56</v>
      </c>
      <c r="U2027" t="s">
        <v>57</v>
      </c>
      <c r="V2027">
        <v>6311.04</v>
      </c>
      <c r="W2027">
        <v>22043.93</v>
      </c>
      <c r="X2027">
        <v>20468.88</v>
      </c>
      <c r="Y2027">
        <v>1</v>
      </c>
      <c r="Z2027">
        <v>1</v>
      </c>
      <c r="AA2027" s="1">
        <v>42855</v>
      </c>
      <c r="AB2027">
        <v>27000</v>
      </c>
      <c r="AC2027" t="s">
        <v>56</v>
      </c>
      <c r="AD2027" t="s">
        <v>101</v>
      </c>
    </row>
    <row r="2028" spans="1:30" x14ac:dyDescent="0.3">
      <c r="A2028">
        <v>129800</v>
      </c>
      <c r="B2028">
        <v>1</v>
      </c>
      <c r="C2028" t="s">
        <v>820</v>
      </c>
      <c r="D2028" t="s">
        <v>857</v>
      </c>
      <c r="E2028">
        <v>22140769</v>
      </c>
      <c r="F2028">
        <v>7121352696</v>
      </c>
      <c r="G2028" t="s">
        <v>46</v>
      </c>
      <c r="H2028" t="s">
        <v>47</v>
      </c>
      <c r="I2028" t="s">
        <v>48</v>
      </c>
      <c r="J2028">
        <v>7032</v>
      </c>
      <c r="K2028" t="s">
        <v>49</v>
      </c>
      <c r="L2028">
        <v>3091654</v>
      </c>
      <c r="M2028" t="s">
        <v>364</v>
      </c>
      <c r="N2028" t="s">
        <v>365</v>
      </c>
      <c r="O2028" t="s">
        <v>207</v>
      </c>
      <c r="P2028" t="s">
        <v>208</v>
      </c>
      <c r="Q2028" t="s">
        <v>54</v>
      </c>
      <c r="R2028">
        <v>100223303</v>
      </c>
      <c r="S2028" t="s">
        <v>64</v>
      </c>
      <c r="T2028" t="s">
        <v>56</v>
      </c>
      <c r="U2028" t="s">
        <v>57</v>
      </c>
      <c r="V2028">
        <v>3313.89</v>
      </c>
      <c r="W2028">
        <v>21963.5</v>
      </c>
      <c r="X2028">
        <v>20161.34</v>
      </c>
      <c r="Y2028">
        <v>1</v>
      </c>
      <c r="Z2028">
        <v>1</v>
      </c>
      <c r="AA2028" s="1">
        <v>42855</v>
      </c>
      <c r="AB2028">
        <v>27000</v>
      </c>
      <c r="AC2028" t="s">
        <v>56</v>
      </c>
      <c r="AD2028" t="s">
        <v>366</v>
      </c>
    </row>
    <row r="2029" spans="1:30" x14ac:dyDescent="0.3">
      <c r="A2029">
        <v>129796</v>
      </c>
      <c r="B2029">
        <v>1</v>
      </c>
      <c r="C2029" t="s">
        <v>820</v>
      </c>
      <c r="D2029" t="s">
        <v>857</v>
      </c>
      <c r="E2029">
        <v>22141242</v>
      </c>
      <c r="F2029">
        <v>7121342706</v>
      </c>
      <c r="G2029" t="s">
        <v>46</v>
      </c>
      <c r="H2029" t="s">
        <v>47</v>
      </c>
      <c r="I2029" t="s">
        <v>48</v>
      </c>
      <c r="J2029">
        <v>7032</v>
      </c>
      <c r="K2029" t="s">
        <v>49</v>
      </c>
      <c r="L2029">
        <v>5014992</v>
      </c>
      <c r="M2029" t="s">
        <v>302</v>
      </c>
      <c r="N2029" t="s">
        <v>280</v>
      </c>
      <c r="O2029" t="s">
        <v>281</v>
      </c>
      <c r="P2029" t="s">
        <v>282</v>
      </c>
      <c r="Q2029" t="s">
        <v>54</v>
      </c>
      <c r="R2029">
        <v>100214689</v>
      </c>
      <c r="S2029" t="s">
        <v>155</v>
      </c>
      <c r="T2029" t="s">
        <v>56</v>
      </c>
      <c r="U2029" t="s">
        <v>57</v>
      </c>
      <c r="V2029">
        <v>3151.88</v>
      </c>
      <c r="W2029">
        <v>21852.240000000002</v>
      </c>
      <c r="X2029">
        <v>20050.28</v>
      </c>
      <c r="Y2029">
        <v>1</v>
      </c>
      <c r="Z2029">
        <v>1</v>
      </c>
      <c r="AA2029" s="1">
        <v>42855</v>
      </c>
      <c r="AB2029">
        <v>27000</v>
      </c>
      <c r="AC2029" t="s">
        <v>56</v>
      </c>
      <c r="AD2029" t="s">
        <v>303</v>
      </c>
    </row>
    <row r="2030" spans="1:30" x14ac:dyDescent="0.3">
      <c r="A2030">
        <v>129751</v>
      </c>
      <c r="B2030">
        <v>1</v>
      </c>
      <c r="C2030" t="s">
        <v>820</v>
      </c>
      <c r="D2030" t="s">
        <v>857</v>
      </c>
      <c r="E2030">
        <v>22141213</v>
      </c>
      <c r="F2030">
        <v>7121277184</v>
      </c>
      <c r="G2030" t="s">
        <v>46</v>
      </c>
      <c r="H2030" t="s">
        <v>47</v>
      </c>
      <c r="I2030" t="s">
        <v>48</v>
      </c>
      <c r="J2030">
        <v>7032</v>
      </c>
      <c r="K2030" t="s">
        <v>49</v>
      </c>
      <c r="L2030">
        <v>941735</v>
      </c>
      <c r="M2030" t="s">
        <v>124</v>
      </c>
      <c r="N2030" t="s">
        <v>125</v>
      </c>
      <c r="O2030" t="s">
        <v>126</v>
      </c>
      <c r="P2030" t="s">
        <v>127</v>
      </c>
      <c r="Q2030" t="s">
        <v>54</v>
      </c>
      <c r="R2030">
        <v>100894891</v>
      </c>
      <c r="S2030" t="s">
        <v>116</v>
      </c>
      <c r="T2030" t="s">
        <v>56</v>
      </c>
      <c r="U2030" t="s">
        <v>57</v>
      </c>
      <c r="V2030">
        <v>12283.33</v>
      </c>
      <c r="W2030">
        <v>21495.83</v>
      </c>
      <c r="X2030">
        <v>19685.099999999999</v>
      </c>
      <c r="Y2030">
        <v>1</v>
      </c>
      <c r="Z2030">
        <v>1</v>
      </c>
      <c r="AA2030" s="1">
        <v>42855</v>
      </c>
      <c r="AB2030">
        <v>27000</v>
      </c>
      <c r="AC2030" t="s">
        <v>56</v>
      </c>
      <c r="AD2030" t="s">
        <v>128</v>
      </c>
    </row>
    <row r="2031" spans="1:30" x14ac:dyDescent="0.3">
      <c r="A2031">
        <v>129789</v>
      </c>
      <c r="B2031">
        <v>1</v>
      </c>
      <c r="C2031" t="s">
        <v>820</v>
      </c>
      <c r="D2031" t="s">
        <v>857</v>
      </c>
      <c r="E2031">
        <v>22141578</v>
      </c>
      <c r="F2031">
        <v>7121314617</v>
      </c>
      <c r="G2031" t="s">
        <v>46</v>
      </c>
      <c r="H2031" t="s">
        <v>47</v>
      </c>
      <c r="I2031" t="s">
        <v>48</v>
      </c>
      <c r="J2031">
        <v>7032</v>
      </c>
      <c r="K2031" t="s">
        <v>49</v>
      </c>
      <c r="L2031">
        <v>2795664</v>
      </c>
      <c r="M2031" t="s">
        <v>105</v>
      </c>
      <c r="N2031" t="s">
        <v>106</v>
      </c>
      <c r="O2031" t="s">
        <v>107</v>
      </c>
      <c r="P2031" t="s">
        <v>108</v>
      </c>
      <c r="Q2031" t="s">
        <v>54</v>
      </c>
      <c r="R2031">
        <v>100894891</v>
      </c>
      <c r="S2031" t="s">
        <v>116</v>
      </c>
      <c r="T2031" t="s">
        <v>56</v>
      </c>
      <c r="U2031" t="s">
        <v>57</v>
      </c>
      <c r="V2031">
        <v>12494.96</v>
      </c>
      <c r="W2031">
        <v>21286.67</v>
      </c>
      <c r="X2031">
        <v>19503.599999999999</v>
      </c>
      <c r="Y2031">
        <v>1</v>
      </c>
      <c r="Z2031">
        <v>1</v>
      </c>
      <c r="AA2031" s="1">
        <v>42855</v>
      </c>
      <c r="AB2031">
        <v>27000</v>
      </c>
      <c r="AC2031" t="s">
        <v>56</v>
      </c>
      <c r="AD2031" t="s">
        <v>692</v>
      </c>
    </row>
    <row r="2032" spans="1:30" x14ac:dyDescent="0.3">
      <c r="A2032">
        <v>129774</v>
      </c>
      <c r="B2032">
        <v>1</v>
      </c>
      <c r="C2032" t="s">
        <v>820</v>
      </c>
      <c r="D2032" t="s">
        <v>857</v>
      </c>
      <c r="E2032">
        <v>22141285</v>
      </c>
      <c r="F2032">
        <v>7121313316</v>
      </c>
      <c r="G2032" t="s">
        <v>46</v>
      </c>
      <c r="H2032" t="s">
        <v>47</v>
      </c>
      <c r="I2032" t="s">
        <v>48</v>
      </c>
      <c r="J2032">
        <v>7032</v>
      </c>
      <c r="K2032" t="s">
        <v>49</v>
      </c>
      <c r="L2032">
        <v>940117</v>
      </c>
      <c r="M2032" t="s">
        <v>69</v>
      </c>
      <c r="N2032" t="s">
        <v>70</v>
      </c>
      <c r="O2032" t="s">
        <v>71</v>
      </c>
      <c r="P2032" t="s">
        <v>72</v>
      </c>
      <c r="Q2032" t="s">
        <v>54</v>
      </c>
      <c r="R2032">
        <v>100994845</v>
      </c>
      <c r="S2032" t="s">
        <v>86</v>
      </c>
      <c r="T2032" t="s">
        <v>56</v>
      </c>
      <c r="U2032" t="s">
        <v>57</v>
      </c>
      <c r="V2032">
        <v>10986.56</v>
      </c>
      <c r="W2032">
        <v>21163.72</v>
      </c>
      <c r="X2032">
        <v>19420.419999999998</v>
      </c>
      <c r="Y2032">
        <v>1</v>
      </c>
      <c r="Z2032">
        <v>1</v>
      </c>
      <c r="AA2032" s="1">
        <v>42855</v>
      </c>
      <c r="AB2032">
        <v>27000</v>
      </c>
      <c r="AC2032" t="s">
        <v>56</v>
      </c>
      <c r="AD2032" t="s">
        <v>236</v>
      </c>
    </row>
    <row r="2033" spans="1:30" x14ac:dyDescent="0.3">
      <c r="A2033">
        <v>129757</v>
      </c>
      <c r="B2033">
        <v>1</v>
      </c>
      <c r="C2033" t="s">
        <v>820</v>
      </c>
      <c r="D2033" t="s">
        <v>857</v>
      </c>
      <c r="E2033">
        <v>22141220</v>
      </c>
      <c r="F2033">
        <v>7121296834</v>
      </c>
      <c r="G2033" t="s">
        <v>46</v>
      </c>
      <c r="H2033" t="s">
        <v>47</v>
      </c>
      <c r="I2033" t="s">
        <v>48</v>
      </c>
      <c r="J2033">
        <v>7032</v>
      </c>
      <c r="K2033" t="s">
        <v>49</v>
      </c>
      <c r="L2033">
        <v>931560</v>
      </c>
      <c r="M2033" t="s">
        <v>337</v>
      </c>
      <c r="N2033" t="s">
        <v>338</v>
      </c>
      <c r="O2033" t="s">
        <v>241</v>
      </c>
      <c r="P2033" t="s">
        <v>242</v>
      </c>
      <c r="Q2033" t="s">
        <v>54</v>
      </c>
      <c r="R2033">
        <v>100422206</v>
      </c>
      <c r="S2033" t="s">
        <v>615</v>
      </c>
      <c r="T2033" t="s">
        <v>56</v>
      </c>
      <c r="U2033" t="s">
        <v>57</v>
      </c>
      <c r="V2033">
        <v>2504.79</v>
      </c>
      <c r="W2033">
        <v>21096.54</v>
      </c>
      <c r="X2033">
        <v>19338.5</v>
      </c>
      <c r="Y2033">
        <v>1</v>
      </c>
      <c r="Z2033">
        <v>1</v>
      </c>
      <c r="AA2033" s="1">
        <v>42855</v>
      </c>
      <c r="AB2033">
        <v>27000</v>
      </c>
      <c r="AC2033" t="s">
        <v>56</v>
      </c>
      <c r="AD2033" t="s">
        <v>616</v>
      </c>
    </row>
    <row r="2034" spans="1:30" x14ac:dyDescent="0.3">
      <c r="A2034">
        <v>129785</v>
      </c>
      <c r="B2034">
        <v>1</v>
      </c>
      <c r="C2034" t="s">
        <v>820</v>
      </c>
      <c r="D2034" t="s">
        <v>857</v>
      </c>
      <c r="E2034">
        <v>22141281</v>
      </c>
      <c r="F2034">
        <v>7121313572</v>
      </c>
      <c r="G2034" t="s">
        <v>46</v>
      </c>
      <c r="H2034" t="s">
        <v>47</v>
      </c>
      <c r="I2034" t="s">
        <v>48</v>
      </c>
      <c r="J2034">
        <v>7032</v>
      </c>
      <c r="K2034" t="s">
        <v>49</v>
      </c>
      <c r="L2034">
        <v>1310037</v>
      </c>
      <c r="M2034" t="s">
        <v>859</v>
      </c>
      <c r="N2034" t="s">
        <v>139</v>
      </c>
      <c r="O2034" t="s">
        <v>140</v>
      </c>
      <c r="P2034" t="s">
        <v>141</v>
      </c>
      <c r="Q2034" t="s">
        <v>54</v>
      </c>
      <c r="R2034">
        <v>100824635</v>
      </c>
      <c r="S2034" t="s">
        <v>142</v>
      </c>
      <c r="T2034" t="s">
        <v>56</v>
      </c>
      <c r="U2034" t="s">
        <v>57</v>
      </c>
      <c r="V2034">
        <v>21162.63</v>
      </c>
      <c r="W2034">
        <v>20945.580000000002</v>
      </c>
      <c r="X2034">
        <v>19175.3</v>
      </c>
      <c r="Y2034">
        <v>1</v>
      </c>
      <c r="Z2034">
        <v>1</v>
      </c>
      <c r="AA2034" s="1">
        <v>42855</v>
      </c>
      <c r="AB2034">
        <v>27000</v>
      </c>
      <c r="AC2034" t="s">
        <v>56</v>
      </c>
      <c r="AD2034" t="s">
        <v>143</v>
      </c>
    </row>
    <row r="2035" spans="1:30" x14ac:dyDescent="0.3">
      <c r="A2035">
        <v>129799</v>
      </c>
      <c r="B2035">
        <v>1</v>
      </c>
      <c r="C2035" t="s">
        <v>820</v>
      </c>
      <c r="D2035" t="s">
        <v>857</v>
      </c>
      <c r="E2035">
        <v>22140768</v>
      </c>
      <c r="F2035">
        <v>7121352695</v>
      </c>
      <c r="G2035" t="s">
        <v>46</v>
      </c>
      <c r="H2035" t="s">
        <v>47</v>
      </c>
      <c r="I2035" t="s">
        <v>48</v>
      </c>
      <c r="J2035">
        <v>7032</v>
      </c>
      <c r="K2035" t="s">
        <v>49</v>
      </c>
      <c r="L2035">
        <v>931925</v>
      </c>
      <c r="M2035" t="s">
        <v>239</v>
      </c>
      <c r="N2035" t="s">
        <v>240</v>
      </c>
      <c r="O2035" t="s">
        <v>241</v>
      </c>
      <c r="P2035" t="s">
        <v>242</v>
      </c>
      <c r="Q2035" t="s">
        <v>54</v>
      </c>
      <c r="R2035">
        <v>100422206</v>
      </c>
      <c r="S2035" t="s">
        <v>615</v>
      </c>
      <c r="T2035" t="s">
        <v>56</v>
      </c>
      <c r="U2035" t="s">
        <v>57</v>
      </c>
      <c r="V2035">
        <v>3042.61</v>
      </c>
      <c r="W2035">
        <v>20818.96</v>
      </c>
      <c r="X2035">
        <v>19109.66</v>
      </c>
      <c r="Y2035">
        <v>1</v>
      </c>
      <c r="Z2035">
        <v>1</v>
      </c>
      <c r="AA2035" s="1">
        <v>42855</v>
      </c>
      <c r="AB2035">
        <v>27000</v>
      </c>
      <c r="AC2035" t="s">
        <v>56</v>
      </c>
      <c r="AD2035" t="s">
        <v>686</v>
      </c>
    </row>
    <row r="2036" spans="1:30" x14ac:dyDescent="0.3">
      <c r="A2036">
        <v>129772</v>
      </c>
      <c r="B2036">
        <v>1</v>
      </c>
      <c r="C2036" t="s">
        <v>820</v>
      </c>
      <c r="D2036" t="s">
        <v>857</v>
      </c>
      <c r="E2036">
        <v>22141243</v>
      </c>
      <c r="F2036">
        <v>7121313211</v>
      </c>
      <c r="G2036" t="s">
        <v>46</v>
      </c>
      <c r="H2036" t="s">
        <v>47</v>
      </c>
      <c r="I2036" t="s">
        <v>48</v>
      </c>
      <c r="J2036">
        <v>7032</v>
      </c>
      <c r="K2036" t="s">
        <v>49</v>
      </c>
      <c r="L2036">
        <v>3000783</v>
      </c>
      <c r="M2036" t="s">
        <v>550</v>
      </c>
      <c r="N2036" t="s">
        <v>551</v>
      </c>
      <c r="O2036" t="s">
        <v>263</v>
      </c>
      <c r="P2036" t="s">
        <v>264</v>
      </c>
      <c r="Q2036" t="s">
        <v>54</v>
      </c>
      <c r="R2036">
        <v>100422206</v>
      </c>
      <c r="S2036" t="s">
        <v>615</v>
      </c>
      <c r="T2036" t="s">
        <v>56</v>
      </c>
      <c r="U2036" t="s">
        <v>57</v>
      </c>
      <c r="V2036">
        <v>3847.12</v>
      </c>
      <c r="W2036">
        <v>20622.7</v>
      </c>
      <c r="X2036">
        <v>18859.07</v>
      </c>
      <c r="Y2036">
        <v>1</v>
      </c>
      <c r="Z2036">
        <v>1</v>
      </c>
      <c r="AA2036" s="1">
        <v>42855</v>
      </c>
      <c r="AB2036">
        <v>27000</v>
      </c>
      <c r="AC2036" t="s">
        <v>56</v>
      </c>
      <c r="AD2036" t="s">
        <v>780</v>
      </c>
    </row>
    <row r="2037" spans="1:30" x14ac:dyDescent="0.3">
      <c r="A2037">
        <v>129773</v>
      </c>
      <c r="B2037">
        <v>1</v>
      </c>
      <c r="C2037" t="s">
        <v>820</v>
      </c>
      <c r="D2037" t="s">
        <v>857</v>
      </c>
      <c r="E2037">
        <v>22141244</v>
      </c>
      <c r="F2037">
        <v>7121313212</v>
      </c>
      <c r="G2037" t="s">
        <v>46</v>
      </c>
      <c r="H2037" t="s">
        <v>47</v>
      </c>
      <c r="I2037" t="s">
        <v>48</v>
      </c>
      <c r="J2037">
        <v>7032</v>
      </c>
      <c r="K2037" t="s">
        <v>49</v>
      </c>
      <c r="L2037">
        <v>659338</v>
      </c>
      <c r="M2037" t="s">
        <v>50</v>
      </c>
      <c r="N2037" t="s">
        <v>51</v>
      </c>
      <c r="O2037" t="s">
        <v>52</v>
      </c>
      <c r="P2037" t="s">
        <v>53</v>
      </c>
      <c r="Q2037" t="s">
        <v>54</v>
      </c>
      <c r="R2037">
        <v>100223303</v>
      </c>
      <c r="S2037" t="s">
        <v>64</v>
      </c>
      <c r="T2037" t="s">
        <v>56</v>
      </c>
      <c r="U2037" t="s">
        <v>57</v>
      </c>
      <c r="V2037">
        <v>1360.42</v>
      </c>
      <c r="W2037">
        <v>20407.61</v>
      </c>
      <c r="X2037">
        <v>18802.560000000001</v>
      </c>
      <c r="Y2037">
        <v>1</v>
      </c>
      <c r="Z2037">
        <v>1</v>
      </c>
      <c r="AA2037" s="1">
        <v>42855</v>
      </c>
      <c r="AB2037">
        <v>27000</v>
      </c>
      <c r="AC2037" t="s">
        <v>56</v>
      </c>
      <c r="AD2037" t="s">
        <v>423</v>
      </c>
    </row>
    <row r="2038" spans="1:30" x14ac:dyDescent="0.3">
      <c r="A2038">
        <v>129786</v>
      </c>
      <c r="B2038">
        <v>1</v>
      </c>
      <c r="C2038" t="s">
        <v>820</v>
      </c>
      <c r="D2038" t="s">
        <v>857</v>
      </c>
      <c r="E2038">
        <v>22141282</v>
      </c>
      <c r="F2038">
        <v>7121313573</v>
      </c>
      <c r="G2038" t="s">
        <v>46</v>
      </c>
      <c r="H2038" t="s">
        <v>47</v>
      </c>
      <c r="I2038" t="s">
        <v>48</v>
      </c>
      <c r="J2038">
        <v>7032</v>
      </c>
      <c r="K2038" t="s">
        <v>49</v>
      </c>
      <c r="L2038">
        <v>925239</v>
      </c>
      <c r="M2038" t="s">
        <v>97</v>
      </c>
      <c r="N2038" t="s">
        <v>98</v>
      </c>
      <c r="O2038" t="s">
        <v>99</v>
      </c>
      <c r="P2038" t="s">
        <v>100</v>
      </c>
      <c r="Q2038" t="s">
        <v>54</v>
      </c>
      <c r="R2038">
        <v>100223303</v>
      </c>
      <c r="S2038" t="s">
        <v>64</v>
      </c>
      <c r="T2038" t="s">
        <v>56</v>
      </c>
      <c r="U2038" t="s">
        <v>57</v>
      </c>
      <c r="V2038">
        <v>6311.04</v>
      </c>
      <c r="W2038">
        <v>20321.5</v>
      </c>
      <c r="X2038">
        <v>18649.21</v>
      </c>
      <c r="Y2038">
        <v>1</v>
      </c>
      <c r="Z2038">
        <v>1</v>
      </c>
      <c r="AA2038" s="1">
        <v>42855</v>
      </c>
      <c r="AB2038">
        <v>27000</v>
      </c>
      <c r="AC2038" t="s">
        <v>56</v>
      </c>
      <c r="AD2038" t="s">
        <v>101</v>
      </c>
    </row>
    <row r="2039" spans="1:30" x14ac:dyDescent="0.3">
      <c r="A2039">
        <v>129803</v>
      </c>
      <c r="B2039">
        <v>1</v>
      </c>
      <c r="C2039" t="s">
        <v>820</v>
      </c>
      <c r="D2039" t="s">
        <v>857</v>
      </c>
      <c r="E2039">
        <v>22141215</v>
      </c>
      <c r="F2039">
        <v>7121352711</v>
      </c>
      <c r="G2039" t="s">
        <v>46</v>
      </c>
      <c r="H2039" t="s">
        <v>47</v>
      </c>
      <c r="I2039" t="s">
        <v>48</v>
      </c>
      <c r="J2039">
        <v>7032</v>
      </c>
      <c r="K2039" t="s">
        <v>49</v>
      </c>
      <c r="L2039">
        <v>1933857</v>
      </c>
      <c r="M2039" t="s">
        <v>82</v>
      </c>
      <c r="N2039" t="s">
        <v>83</v>
      </c>
      <c r="O2039" t="s">
        <v>84</v>
      </c>
      <c r="P2039" t="s">
        <v>85</v>
      </c>
      <c r="Q2039" t="s">
        <v>54</v>
      </c>
      <c r="R2039">
        <v>100994845</v>
      </c>
      <c r="S2039" t="s">
        <v>86</v>
      </c>
      <c r="T2039" t="s">
        <v>56</v>
      </c>
      <c r="U2039" t="s">
        <v>57</v>
      </c>
      <c r="V2039">
        <v>10806.45</v>
      </c>
      <c r="W2039">
        <v>20242.79</v>
      </c>
      <c r="X2039">
        <v>18661.13</v>
      </c>
      <c r="Y2039">
        <v>1</v>
      </c>
      <c r="Z2039">
        <v>1</v>
      </c>
      <c r="AA2039" s="1">
        <v>42855</v>
      </c>
      <c r="AB2039">
        <v>27000</v>
      </c>
      <c r="AC2039" t="s">
        <v>56</v>
      </c>
      <c r="AD2039" t="s">
        <v>87</v>
      </c>
    </row>
    <row r="2040" spans="1:30" x14ac:dyDescent="0.3">
      <c r="A2040">
        <v>129777</v>
      </c>
      <c r="B2040">
        <v>1</v>
      </c>
      <c r="C2040" t="s">
        <v>820</v>
      </c>
      <c r="D2040" t="s">
        <v>857</v>
      </c>
      <c r="E2040">
        <v>22141217</v>
      </c>
      <c r="F2040">
        <v>7121313450</v>
      </c>
      <c r="G2040" t="s">
        <v>46</v>
      </c>
      <c r="H2040" t="s">
        <v>47</v>
      </c>
      <c r="I2040" t="s">
        <v>48</v>
      </c>
      <c r="J2040">
        <v>7032</v>
      </c>
      <c r="K2040" t="s">
        <v>49</v>
      </c>
      <c r="L2040">
        <v>3202973</v>
      </c>
      <c r="M2040" t="s">
        <v>136</v>
      </c>
      <c r="N2040" t="s">
        <v>83</v>
      </c>
      <c r="O2040" t="s">
        <v>84</v>
      </c>
      <c r="P2040" t="s">
        <v>85</v>
      </c>
      <c r="Q2040" t="s">
        <v>54</v>
      </c>
      <c r="R2040">
        <v>100994845</v>
      </c>
      <c r="S2040" t="s">
        <v>86</v>
      </c>
      <c r="T2040" t="s">
        <v>56</v>
      </c>
      <c r="U2040" t="s">
        <v>57</v>
      </c>
      <c r="V2040">
        <v>10806.45</v>
      </c>
      <c r="W2040">
        <v>20206.88</v>
      </c>
      <c r="X2040">
        <v>18228.86</v>
      </c>
      <c r="Y2040">
        <v>1</v>
      </c>
      <c r="Z2040">
        <v>1</v>
      </c>
      <c r="AA2040" s="1">
        <v>42855</v>
      </c>
      <c r="AB2040">
        <v>27000</v>
      </c>
      <c r="AC2040" t="s">
        <v>56</v>
      </c>
      <c r="AD2040" t="s">
        <v>87</v>
      </c>
    </row>
    <row r="2041" spans="1:30" x14ac:dyDescent="0.3">
      <c r="A2041">
        <v>129781</v>
      </c>
      <c r="B2041">
        <v>1</v>
      </c>
      <c r="C2041" t="s">
        <v>820</v>
      </c>
      <c r="D2041" t="s">
        <v>857</v>
      </c>
      <c r="E2041">
        <v>22141286</v>
      </c>
      <c r="F2041">
        <v>7121313541</v>
      </c>
      <c r="G2041" t="s">
        <v>46</v>
      </c>
      <c r="H2041" t="s">
        <v>47</v>
      </c>
      <c r="I2041" t="s">
        <v>48</v>
      </c>
      <c r="J2041">
        <v>7032</v>
      </c>
      <c r="K2041" t="s">
        <v>49</v>
      </c>
      <c r="L2041">
        <v>916295</v>
      </c>
      <c r="M2041" t="s">
        <v>293</v>
      </c>
      <c r="N2041" t="s">
        <v>294</v>
      </c>
      <c r="O2041" t="s">
        <v>263</v>
      </c>
      <c r="P2041" t="s">
        <v>264</v>
      </c>
      <c r="Q2041" t="s">
        <v>54</v>
      </c>
      <c r="R2041">
        <v>100422206</v>
      </c>
      <c r="S2041" t="s">
        <v>615</v>
      </c>
      <c r="T2041" t="s">
        <v>56</v>
      </c>
      <c r="U2041" t="s">
        <v>57</v>
      </c>
      <c r="V2041">
        <v>3668.14</v>
      </c>
      <c r="W2041">
        <v>19650.080000000002</v>
      </c>
      <c r="X2041">
        <v>18010.419999999998</v>
      </c>
      <c r="Y2041">
        <v>1</v>
      </c>
      <c r="Z2041">
        <v>1</v>
      </c>
      <c r="AA2041" s="1">
        <v>42855</v>
      </c>
      <c r="AB2041">
        <v>27000</v>
      </c>
      <c r="AC2041" t="s">
        <v>56</v>
      </c>
      <c r="AD2041" t="s">
        <v>700</v>
      </c>
    </row>
    <row r="2042" spans="1:30" x14ac:dyDescent="0.3">
      <c r="A2042">
        <v>130036</v>
      </c>
      <c r="B2042">
        <v>1</v>
      </c>
      <c r="C2042" t="s">
        <v>860</v>
      </c>
      <c r="D2042" t="s">
        <v>861</v>
      </c>
      <c r="E2042">
        <v>22155614</v>
      </c>
      <c r="F2042">
        <v>7121386344</v>
      </c>
      <c r="G2042" t="s">
        <v>46</v>
      </c>
      <c r="H2042" t="s">
        <v>47</v>
      </c>
      <c r="I2042" t="s">
        <v>48</v>
      </c>
      <c r="J2042">
        <v>7032</v>
      </c>
      <c r="K2042" t="s">
        <v>49</v>
      </c>
      <c r="L2042">
        <v>4119717</v>
      </c>
      <c r="M2042" t="s">
        <v>309</v>
      </c>
      <c r="N2042" t="s">
        <v>310</v>
      </c>
      <c r="O2042" t="s">
        <v>311</v>
      </c>
      <c r="P2042" t="s">
        <v>312</v>
      </c>
      <c r="Q2042" t="s">
        <v>54</v>
      </c>
      <c r="R2042">
        <v>100223303</v>
      </c>
      <c r="S2042" t="s">
        <v>64</v>
      </c>
      <c r="T2042" t="s">
        <v>56</v>
      </c>
      <c r="U2042" t="s">
        <v>57</v>
      </c>
      <c r="V2042">
        <v>4866.1400000000003</v>
      </c>
      <c r="W2042">
        <v>23786.33</v>
      </c>
      <c r="X2042">
        <v>21875.82</v>
      </c>
      <c r="Y2042">
        <v>1</v>
      </c>
      <c r="Z2042">
        <v>1</v>
      </c>
      <c r="AA2042" s="1">
        <v>42857</v>
      </c>
      <c r="AB2042">
        <v>27000</v>
      </c>
      <c r="AC2042" t="s">
        <v>56</v>
      </c>
      <c r="AD2042" t="s">
        <v>313</v>
      </c>
    </row>
    <row r="2043" spans="1:30" x14ac:dyDescent="0.3">
      <c r="A2043">
        <v>129939</v>
      </c>
      <c r="B2043">
        <v>1</v>
      </c>
      <c r="C2043" t="s">
        <v>860</v>
      </c>
      <c r="D2043" t="s">
        <v>861</v>
      </c>
      <c r="E2043">
        <v>22155611</v>
      </c>
      <c r="F2043">
        <v>7121353063</v>
      </c>
      <c r="G2043" t="s">
        <v>46</v>
      </c>
      <c r="H2043" t="s">
        <v>47</v>
      </c>
      <c r="I2043" t="s">
        <v>48</v>
      </c>
      <c r="J2043">
        <v>7032</v>
      </c>
      <c r="K2043" t="s">
        <v>49</v>
      </c>
      <c r="L2043">
        <v>1928761</v>
      </c>
      <c r="M2043" t="s">
        <v>231</v>
      </c>
      <c r="N2043" t="s">
        <v>232</v>
      </c>
      <c r="O2043" t="s">
        <v>99</v>
      </c>
      <c r="P2043" t="s">
        <v>100</v>
      </c>
      <c r="Q2043" t="s">
        <v>54</v>
      </c>
      <c r="R2043">
        <v>100223303</v>
      </c>
      <c r="S2043" t="s">
        <v>64</v>
      </c>
      <c r="T2043" t="s">
        <v>56</v>
      </c>
      <c r="U2043" t="s">
        <v>57</v>
      </c>
      <c r="V2043">
        <v>8741.5499999999993</v>
      </c>
      <c r="W2043">
        <v>20606.310000000001</v>
      </c>
      <c r="X2043">
        <v>18914.96</v>
      </c>
      <c r="Y2043">
        <v>1</v>
      </c>
      <c r="Z2043">
        <v>1</v>
      </c>
      <c r="AA2043" s="1">
        <v>42857</v>
      </c>
      <c r="AB2043">
        <v>27000</v>
      </c>
      <c r="AC2043" t="s">
        <v>56</v>
      </c>
      <c r="AD2043" t="s">
        <v>233</v>
      </c>
    </row>
    <row r="2044" spans="1:30" x14ac:dyDescent="0.3">
      <c r="A2044">
        <v>130037</v>
      </c>
      <c r="B2044">
        <v>1</v>
      </c>
      <c r="C2044" t="s">
        <v>860</v>
      </c>
      <c r="D2044" t="s">
        <v>861</v>
      </c>
      <c r="E2044">
        <v>22156243</v>
      </c>
      <c r="F2044">
        <v>7121386651</v>
      </c>
      <c r="G2044" t="s">
        <v>46</v>
      </c>
      <c r="H2044" t="s">
        <v>47</v>
      </c>
      <c r="I2044" t="s">
        <v>48</v>
      </c>
      <c r="J2044">
        <v>7032</v>
      </c>
      <c r="K2044" t="s">
        <v>49</v>
      </c>
      <c r="L2044">
        <v>659338</v>
      </c>
      <c r="M2044" t="s">
        <v>50</v>
      </c>
      <c r="N2044" t="s">
        <v>51</v>
      </c>
      <c r="O2044" t="s">
        <v>52</v>
      </c>
      <c r="P2044" t="s">
        <v>53</v>
      </c>
      <c r="Q2044" t="s">
        <v>54</v>
      </c>
      <c r="R2044">
        <v>101093720</v>
      </c>
      <c r="S2044" t="s">
        <v>55</v>
      </c>
      <c r="T2044" t="s">
        <v>56</v>
      </c>
      <c r="U2044" t="s">
        <v>57</v>
      </c>
      <c r="V2044">
        <v>1683.12</v>
      </c>
      <c r="W2044">
        <v>19170.650000000001</v>
      </c>
      <c r="X2044">
        <v>17721.18</v>
      </c>
      <c r="Y2044">
        <v>1</v>
      </c>
      <c r="Z2044">
        <v>1</v>
      </c>
      <c r="AA2044" s="1">
        <v>42857</v>
      </c>
      <c r="AB2044">
        <v>27000</v>
      </c>
      <c r="AC2044" t="s">
        <v>56</v>
      </c>
      <c r="AD2044" t="s">
        <v>220</v>
      </c>
    </row>
    <row r="2045" spans="1:30" x14ac:dyDescent="0.3">
      <c r="A2045">
        <v>130154</v>
      </c>
      <c r="B2045">
        <v>1</v>
      </c>
      <c r="C2045" t="s">
        <v>860</v>
      </c>
      <c r="D2045" t="s">
        <v>861</v>
      </c>
      <c r="E2045">
        <v>22155612</v>
      </c>
      <c r="F2045">
        <v>7121657648</v>
      </c>
      <c r="G2045" t="s">
        <v>46</v>
      </c>
      <c r="H2045" t="s">
        <v>47</v>
      </c>
      <c r="I2045" t="s">
        <v>48</v>
      </c>
      <c r="J2045">
        <v>7032</v>
      </c>
      <c r="K2045" t="s">
        <v>49</v>
      </c>
      <c r="L2045">
        <v>659338</v>
      </c>
      <c r="M2045" t="s">
        <v>50</v>
      </c>
      <c r="N2045" t="s">
        <v>51</v>
      </c>
      <c r="O2045" t="s">
        <v>52</v>
      </c>
      <c r="P2045" t="s">
        <v>53</v>
      </c>
      <c r="Q2045" t="s">
        <v>54</v>
      </c>
      <c r="R2045">
        <v>101093720</v>
      </c>
      <c r="S2045" t="s">
        <v>55</v>
      </c>
      <c r="T2045" t="s">
        <v>56</v>
      </c>
      <c r="U2045" t="s">
        <v>57</v>
      </c>
      <c r="V2045">
        <v>2524.6799999999998</v>
      </c>
      <c r="W2045">
        <v>16409.669999999998</v>
      </c>
      <c r="X2045">
        <v>15139.38</v>
      </c>
      <c r="Y2045">
        <v>1</v>
      </c>
      <c r="Z2045">
        <v>1</v>
      </c>
      <c r="AA2045" s="1">
        <v>42857</v>
      </c>
      <c r="AB2045">
        <v>27000</v>
      </c>
      <c r="AC2045" t="s">
        <v>56</v>
      </c>
      <c r="AD2045" t="s">
        <v>220</v>
      </c>
    </row>
    <row r="2046" spans="1:30" x14ac:dyDescent="0.3">
      <c r="A2046">
        <v>129961</v>
      </c>
      <c r="B2046">
        <v>1</v>
      </c>
      <c r="C2046" t="s">
        <v>860</v>
      </c>
      <c r="D2046" t="s">
        <v>861</v>
      </c>
      <c r="E2046">
        <v>22155580</v>
      </c>
      <c r="F2046">
        <v>7121353931</v>
      </c>
      <c r="G2046" t="s">
        <v>46</v>
      </c>
      <c r="H2046" t="s">
        <v>47</v>
      </c>
      <c r="I2046" t="s">
        <v>48</v>
      </c>
      <c r="J2046">
        <v>7032</v>
      </c>
      <c r="K2046" t="s">
        <v>49</v>
      </c>
      <c r="L2046">
        <v>659338</v>
      </c>
      <c r="M2046" t="s">
        <v>50</v>
      </c>
      <c r="N2046" t="s">
        <v>51</v>
      </c>
      <c r="O2046" t="s">
        <v>52</v>
      </c>
      <c r="P2046" t="s">
        <v>53</v>
      </c>
      <c r="Q2046" t="s">
        <v>54</v>
      </c>
      <c r="R2046">
        <v>100223303</v>
      </c>
      <c r="S2046" t="s">
        <v>64</v>
      </c>
      <c r="T2046" t="s">
        <v>56</v>
      </c>
      <c r="U2046" t="s">
        <v>57</v>
      </c>
      <c r="V2046">
        <v>1360.42</v>
      </c>
      <c r="W2046">
        <v>13533.71</v>
      </c>
      <c r="X2046">
        <v>12414.4</v>
      </c>
      <c r="Y2046">
        <v>1</v>
      </c>
      <c r="Z2046">
        <v>1</v>
      </c>
      <c r="AA2046" s="1">
        <v>42857</v>
      </c>
      <c r="AB2046">
        <v>27000</v>
      </c>
      <c r="AC2046" t="s">
        <v>56</v>
      </c>
      <c r="AD2046" t="s">
        <v>423</v>
      </c>
    </row>
    <row r="2047" spans="1:30" x14ac:dyDescent="0.3">
      <c r="A2047">
        <v>130035</v>
      </c>
      <c r="B2047">
        <v>1</v>
      </c>
      <c r="C2047" t="s">
        <v>860</v>
      </c>
      <c r="D2047" t="s">
        <v>861</v>
      </c>
      <c r="E2047">
        <v>22155613</v>
      </c>
      <c r="F2047">
        <v>7121386343</v>
      </c>
      <c r="G2047" t="s">
        <v>46</v>
      </c>
      <c r="H2047" t="s">
        <v>47</v>
      </c>
      <c r="I2047" t="s">
        <v>48</v>
      </c>
      <c r="J2047">
        <v>7032</v>
      </c>
      <c r="K2047" t="s">
        <v>49</v>
      </c>
      <c r="L2047">
        <v>659338</v>
      </c>
      <c r="M2047" t="s">
        <v>50</v>
      </c>
      <c r="N2047" t="s">
        <v>51</v>
      </c>
      <c r="O2047" t="s">
        <v>52</v>
      </c>
      <c r="P2047" t="s">
        <v>53</v>
      </c>
      <c r="Q2047" t="s">
        <v>54</v>
      </c>
      <c r="R2047">
        <v>100223303</v>
      </c>
      <c r="S2047" t="s">
        <v>64</v>
      </c>
      <c r="T2047" t="s">
        <v>56</v>
      </c>
      <c r="U2047" t="s">
        <v>57</v>
      </c>
      <c r="V2047">
        <v>1360.42</v>
      </c>
      <c r="W2047">
        <v>12768.8</v>
      </c>
      <c r="X2047">
        <v>10951.2</v>
      </c>
      <c r="Y2047">
        <v>1</v>
      </c>
      <c r="Z2047">
        <v>1</v>
      </c>
      <c r="AA2047" s="1">
        <v>42857</v>
      </c>
      <c r="AB2047">
        <v>27000</v>
      </c>
      <c r="AC2047" t="s">
        <v>56</v>
      </c>
      <c r="AD2047" t="s">
        <v>423</v>
      </c>
    </row>
    <row r="2048" spans="1:30" x14ac:dyDescent="0.3">
      <c r="A2048">
        <v>130484</v>
      </c>
      <c r="B2048">
        <v>1</v>
      </c>
      <c r="C2048" t="s">
        <v>860</v>
      </c>
      <c r="D2048" t="s">
        <v>862</v>
      </c>
      <c r="E2048">
        <v>22175163</v>
      </c>
      <c r="F2048">
        <v>7121412175</v>
      </c>
      <c r="G2048" t="s">
        <v>46</v>
      </c>
      <c r="H2048" t="s">
        <v>47</v>
      </c>
      <c r="I2048" t="s">
        <v>48</v>
      </c>
      <c r="J2048">
        <v>7032</v>
      </c>
      <c r="K2048" t="s">
        <v>49</v>
      </c>
      <c r="L2048">
        <v>942421</v>
      </c>
      <c r="M2048" t="s">
        <v>261</v>
      </c>
      <c r="N2048" t="s">
        <v>262</v>
      </c>
      <c r="O2048" t="s">
        <v>263</v>
      </c>
      <c r="P2048" t="s">
        <v>264</v>
      </c>
      <c r="Q2048" t="s">
        <v>54</v>
      </c>
      <c r="R2048">
        <v>100422206</v>
      </c>
      <c r="S2048" t="s">
        <v>615</v>
      </c>
      <c r="T2048" t="s">
        <v>56</v>
      </c>
      <c r="U2048" t="s">
        <v>57</v>
      </c>
      <c r="V2048">
        <v>3221.59</v>
      </c>
      <c r="W2048">
        <v>21984.46</v>
      </c>
      <c r="X2048">
        <v>20117.8</v>
      </c>
      <c r="Y2048">
        <v>1</v>
      </c>
      <c r="Z2048">
        <v>1</v>
      </c>
      <c r="AA2048" s="1">
        <v>42859</v>
      </c>
      <c r="AB2048">
        <v>27000</v>
      </c>
      <c r="AC2048" t="s">
        <v>56</v>
      </c>
      <c r="AD2048" t="s">
        <v>695</v>
      </c>
    </row>
    <row r="2049" spans="1:30" x14ac:dyDescent="0.3">
      <c r="A2049">
        <v>131014</v>
      </c>
      <c r="B2049">
        <v>1</v>
      </c>
      <c r="C2049" t="s">
        <v>860</v>
      </c>
      <c r="D2049" t="s">
        <v>863</v>
      </c>
      <c r="E2049">
        <v>22185389</v>
      </c>
      <c r="F2049">
        <v>7121409807</v>
      </c>
      <c r="G2049" t="s">
        <v>46</v>
      </c>
      <c r="H2049" t="s">
        <v>47</v>
      </c>
      <c r="I2049" t="s">
        <v>48</v>
      </c>
      <c r="J2049">
        <v>7032</v>
      </c>
      <c r="K2049" t="s">
        <v>49</v>
      </c>
      <c r="L2049">
        <v>941468</v>
      </c>
      <c r="M2049" t="s">
        <v>205</v>
      </c>
      <c r="N2049" t="s">
        <v>206</v>
      </c>
      <c r="O2049" t="s">
        <v>207</v>
      </c>
      <c r="P2049" t="s">
        <v>208</v>
      </c>
      <c r="Q2049" t="s">
        <v>54</v>
      </c>
      <c r="R2049">
        <v>101093720</v>
      </c>
      <c r="S2049" t="s">
        <v>55</v>
      </c>
      <c r="T2049" t="s">
        <v>56</v>
      </c>
      <c r="U2049" t="s">
        <v>57</v>
      </c>
      <c r="V2049">
        <v>3514.04</v>
      </c>
      <c r="W2049">
        <v>22000.86</v>
      </c>
      <c r="X2049">
        <v>20127.669999999998</v>
      </c>
      <c r="Y2049">
        <v>1</v>
      </c>
      <c r="Z2049">
        <v>1</v>
      </c>
      <c r="AA2049" s="1">
        <v>42860</v>
      </c>
      <c r="AB2049">
        <v>27000</v>
      </c>
      <c r="AC2049" t="s">
        <v>56</v>
      </c>
      <c r="AD2049" t="s">
        <v>209</v>
      </c>
    </row>
    <row r="2050" spans="1:30" x14ac:dyDescent="0.3">
      <c r="A2050">
        <v>131527</v>
      </c>
      <c r="B2050">
        <v>1</v>
      </c>
      <c r="C2050" t="s">
        <v>860</v>
      </c>
      <c r="D2050" t="s">
        <v>864</v>
      </c>
      <c r="E2050">
        <v>22196157</v>
      </c>
      <c r="F2050">
        <v>7121437185</v>
      </c>
      <c r="G2050" t="s">
        <v>46</v>
      </c>
      <c r="H2050" t="s">
        <v>47</v>
      </c>
      <c r="I2050" t="s">
        <v>48</v>
      </c>
      <c r="J2050">
        <v>7032</v>
      </c>
      <c r="K2050" t="s">
        <v>49</v>
      </c>
      <c r="L2050">
        <v>915409</v>
      </c>
      <c r="M2050" t="s">
        <v>247</v>
      </c>
      <c r="N2050" t="s">
        <v>248</v>
      </c>
      <c r="O2050" t="s">
        <v>249</v>
      </c>
      <c r="P2050" t="s">
        <v>250</v>
      </c>
      <c r="Q2050" t="s">
        <v>54</v>
      </c>
      <c r="R2050">
        <v>100422206</v>
      </c>
      <c r="S2050" t="s">
        <v>615</v>
      </c>
      <c r="T2050" t="s">
        <v>56</v>
      </c>
      <c r="U2050" t="s">
        <v>57</v>
      </c>
      <c r="V2050">
        <v>4502.6899999999996</v>
      </c>
      <c r="W2050">
        <v>22993.200000000001</v>
      </c>
      <c r="X2050">
        <v>21064</v>
      </c>
      <c r="Y2050">
        <v>1</v>
      </c>
      <c r="Z2050">
        <v>1</v>
      </c>
      <c r="AA2050" s="1">
        <v>42861</v>
      </c>
      <c r="AB2050">
        <v>27000</v>
      </c>
      <c r="AC2050" t="s">
        <v>56</v>
      </c>
      <c r="AD2050" t="s">
        <v>634</v>
      </c>
    </row>
    <row r="2051" spans="1:30" x14ac:dyDescent="0.3">
      <c r="A2051">
        <v>131675</v>
      </c>
      <c r="B2051">
        <v>1</v>
      </c>
      <c r="C2051" t="s">
        <v>860</v>
      </c>
      <c r="D2051" t="s">
        <v>864</v>
      </c>
      <c r="E2051">
        <v>22196155</v>
      </c>
      <c r="F2051">
        <v>7121501441</v>
      </c>
      <c r="G2051" t="s">
        <v>46</v>
      </c>
      <c r="H2051" t="s">
        <v>47</v>
      </c>
      <c r="I2051" t="s">
        <v>48</v>
      </c>
      <c r="J2051">
        <v>7032</v>
      </c>
      <c r="K2051" t="s">
        <v>49</v>
      </c>
      <c r="L2051">
        <v>2552491</v>
      </c>
      <c r="M2051" t="s">
        <v>120</v>
      </c>
      <c r="N2051" t="s">
        <v>121</v>
      </c>
      <c r="O2051" t="s">
        <v>99</v>
      </c>
      <c r="P2051" t="s">
        <v>100</v>
      </c>
      <c r="Q2051" t="s">
        <v>54</v>
      </c>
      <c r="R2051">
        <v>100994845</v>
      </c>
      <c r="S2051" t="s">
        <v>86</v>
      </c>
      <c r="T2051" t="s">
        <v>56</v>
      </c>
      <c r="U2051" t="s">
        <v>57</v>
      </c>
      <c r="V2051">
        <v>10086.02</v>
      </c>
      <c r="W2051">
        <v>22007.05</v>
      </c>
      <c r="X2051">
        <v>20152.63</v>
      </c>
      <c r="Y2051">
        <v>1</v>
      </c>
      <c r="Z2051">
        <v>1</v>
      </c>
      <c r="AA2051" s="1">
        <v>42861</v>
      </c>
      <c r="AB2051">
        <v>27000</v>
      </c>
      <c r="AC2051" t="s">
        <v>56</v>
      </c>
      <c r="AD2051" t="s">
        <v>716</v>
      </c>
    </row>
    <row r="2052" spans="1:30" x14ac:dyDescent="0.3">
      <c r="A2052">
        <v>131526</v>
      </c>
      <c r="B2052">
        <v>1</v>
      </c>
      <c r="C2052" t="s">
        <v>860</v>
      </c>
      <c r="D2052" t="s">
        <v>864</v>
      </c>
      <c r="E2052">
        <v>22196156</v>
      </c>
      <c r="F2052">
        <v>7121437184</v>
      </c>
      <c r="G2052" t="s">
        <v>46</v>
      </c>
      <c r="H2052" t="s">
        <v>47</v>
      </c>
      <c r="I2052" t="s">
        <v>48</v>
      </c>
      <c r="J2052">
        <v>7032</v>
      </c>
      <c r="K2052" t="s">
        <v>49</v>
      </c>
      <c r="L2052">
        <v>915409</v>
      </c>
      <c r="M2052" t="s">
        <v>247</v>
      </c>
      <c r="N2052" t="s">
        <v>248</v>
      </c>
      <c r="O2052" t="s">
        <v>249</v>
      </c>
      <c r="P2052" t="s">
        <v>250</v>
      </c>
      <c r="Q2052" t="s">
        <v>54</v>
      </c>
      <c r="R2052">
        <v>100422206</v>
      </c>
      <c r="S2052" t="s">
        <v>615</v>
      </c>
      <c r="T2052" t="s">
        <v>56</v>
      </c>
      <c r="U2052" t="s">
        <v>57</v>
      </c>
      <c r="V2052">
        <v>4502.6899999999996</v>
      </c>
      <c r="W2052">
        <v>21088.83</v>
      </c>
      <c r="X2052">
        <v>19267.189999999999</v>
      </c>
      <c r="Y2052">
        <v>1</v>
      </c>
      <c r="Z2052">
        <v>1</v>
      </c>
      <c r="AA2052" s="1">
        <v>42861</v>
      </c>
      <c r="AB2052">
        <v>27000</v>
      </c>
      <c r="AC2052" t="s">
        <v>56</v>
      </c>
      <c r="AD2052" t="s">
        <v>634</v>
      </c>
    </row>
    <row r="2053" spans="1:30" x14ac:dyDescent="0.3">
      <c r="A2053">
        <v>132383</v>
      </c>
      <c r="B2053">
        <v>1</v>
      </c>
      <c r="C2053" t="s">
        <v>860</v>
      </c>
      <c r="D2053" t="s">
        <v>865</v>
      </c>
      <c r="E2053">
        <v>22207388</v>
      </c>
      <c r="F2053">
        <v>7121539118</v>
      </c>
      <c r="G2053" t="s">
        <v>46</v>
      </c>
      <c r="H2053" t="s">
        <v>47</v>
      </c>
      <c r="I2053" t="s">
        <v>48</v>
      </c>
      <c r="J2053">
        <v>7032</v>
      </c>
      <c r="K2053" t="s">
        <v>49</v>
      </c>
      <c r="L2053">
        <v>931925</v>
      </c>
      <c r="M2053" t="s">
        <v>239</v>
      </c>
      <c r="N2053" t="s">
        <v>240</v>
      </c>
      <c r="O2053" t="s">
        <v>241</v>
      </c>
      <c r="P2053" t="s">
        <v>242</v>
      </c>
      <c r="Q2053" t="s">
        <v>54</v>
      </c>
      <c r="R2053">
        <v>100422206</v>
      </c>
      <c r="S2053" t="s">
        <v>615</v>
      </c>
      <c r="T2053" t="s">
        <v>56</v>
      </c>
      <c r="U2053" t="s">
        <v>57</v>
      </c>
      <c r="V2053">
        <v>3042.61</v>
      </c>
      <c r="W2053">
        <v>22386.400000000001</v>
      </c>
      <c r="X2053">
        <v>20544.48</v>
      </c>
      <c r="Y2053">
        <v>1</v>
      </c>
      <c r="Z2053">
        <v>1</v>
      </c>
      <c r="AA2053" s="1">
        <v>42863</v>
      </c>
      <c r="AB2053">
        <v>27000</v>
      </c>
      <c r="AC2053" t="s">
        <v>56</v>
      </c>
      <c r="AD2053" t="s">
        <v>686</v>
      </c>
    </row>
    <row r="2054" spans="1:30" x14ac:dyDescent="0.3">
      <c r="A2054">
        <v>132382</v>
      </c>
      <c r="B2054">
        <v>1</v>
      </c>
      <c r="C2054" t="s">
        <v>860</v>
      </c>
      <c r="D2054" t="s">
        <v>865</v>
      </c>
      <c r="E2054">
        <v>22207387</v>
      </c>
      <c r="F2054">
        <v>7121539117</v>
      </c>
      <c r="G2054" t="s">
        <v>46</v>
      </c>
      <c r="H2054" t="s">
        <v>47</v>
      </c>
      <c r="I2054" t="s">
        <v>48</v>
      </c>
      <c r="J2054">
        <v>7032</v>
      </c>
      <c r="K2054" t="s">
        <v>49</v>
      </c>
      <c r="L2054">
        <v>4205182</v>
      </c>
      <c r="M2054" t="s">
        <v>286</v>
      </c>
      <c r="N2054" t="s">
        <v>287</v>
      </c>
      <c r="O2054" t="s">
        <v>170</v>
      </c>
      <c r="P2054" t="s">
        <v>171</v>
      </c>
      <c r="Q2054" t="s">
        <v>54</v>
      </c>
      <c r="R2054">
        <v>100214689</v>
      </c>
      <c r="S2054" t="s">
        <v>155</v>
      </c>
      <c r="T2054" t="s">
        <v>56</v>
      </c>
      <c r="U2054" t="s">
        <v>57</v>
      </c>
      <c r="V2054">
        <v>9725.81</v>
      </c>
      <c r="W2054">
        <v>20940.57</v>
      </c>
      <c r="X2054">
        <v>19169.919999999998</v>
      </c>
      <c r="Y2054">
        <v>1</v>
      </c>
      <c r="Z2054">
        <v>1</v>
      </c>
      <c r="AA2054" s="1">
        <v>42863</v>
      </c>
      <c r="AB2054">
        <v>27000</v>
      </c>
      <c r="AC2054" t="s">
        <v>56</v>
      </c>
      <c r="AD2054" t="s">
        <v>288</v>
      </c>
    </row>
    <row r="2055" spans="1:30" x14ac:dyDescent="0.3">
      <c r="A2055">
        <v>132874</v>
      </c>
      <c r="B2055">
        <v>1</v>
      </c>
      <c r="C2055" t="s">
        <v>860</v>
      </c>
      <c r="D2055" t="s">
        <v>866</v>
      </c>
      <c r="E2055">
        <v>22218166</v>
      </c>
      <c r="F2055">
        <v>7121589701</v>
      </c>
      <c r="G2055" t="s">
        <v>46</v>
      </c>
      <c r="H2055" t="s">
        <v>47</v>
      </c>
      <c r="I2055" t="s">
        <v>48</v>
      </c>
      <c r="J2055">
        <v>7032</v>
      </c>
      <c r="K2055" t="s">
        <v>49</v>
      </c>
      <c r="L2055">
        <v>4072295</v>
      </c>
      <c r="M2055" t="s">
        <v>377</v>
      </c>
      <c r="N2055" t="s">
        <v>225</v>
      </c>
      <c r="O2055" t="s">
        <v>207</v>
      </c>
      <c r="P2055" t="s">
        <v>208</v>
      </c>
      <c r="Q2055" t="s">
        <v>54</v>
      </c>
      <c r="R2055">
        <v>100223303</v>
      </c>
      <c r="S2055" t="s">
        <v>64</v>
      </c>
      <c r="T2055" t="s">
        <v>56</v>
      </c>
      <c r="U2055" t="s">
        <v>57</v>
      </c>
      <c r="V2055">
        <v>3353.81</v>
      </c>
      <c r="W2055">
        <v>24730.77</v>
      </c>
      <c r="X2055">
        <v>22627.27</v>
      </c>
      <c r="Y2055">
        <v>1</v>
      </c>
      <c r="Z2055">
        <v>1</v>
      </c>
      <c r="AA2055" s="1">
        <v>42864</v>
      </c>
      <c r="AB2055">
        <v>27000</v>
      </c>
      <c r="AC2055" t="s">
        <v>56</v>
      </c>
      <c r="AD2055" t="s">
        <v>689</v>
      </c>
    </row>
    <row r="2056" spans="1:30" x14ac:dyDescent="0.3">
      <c r="A2056">
        <v>132871</v>
      </c>
      <c r="B2056">
        <v>1</v>
      </c>
      <c r="C2056" t="s">
        <v>860</v>
      </c>
      <c r="D2056" t="s">
        <v>866</v>
      </c>
      <c r="E2056">
        <v>22218163</v>
      </c>
      <c r="F2056">
        <v>7121589698</v>
      </c>
      <c r="G2056" t="s">
        <v>46</v>
      </c>
      <c r="H2056" t="s">
        <v>47</v>
      </c>
      <c r="I2056" t="s">
        <v>48</v>
      </c>
      <c r="J2056">
        <v>7032</v>
      </c>
      <c r="K2056" t="s">
        <v>49</v>
      </c>
      <c r="L2056">
        <v>3965425</v>
      </c>
      <c r="M2056" t="s">
        <v>151</v>
      </c>
      <c r="N2056" t="s">
        <v>152</v>
      </c>
      <c r="O2056" t="s">
        <v>153</v>
      </c>
      <c r="P2056" t="s">
        <v>154</v>
      </c>
      <c r="Q2056" t="s">
        <v>54</v>
      </c>
      <c r="R2056">
        <v>100297681</v>
      </c>
      <c r="S2056" t="s">
        <v>258</v>
      </c>
      <c r="T2056" t="s">
        <v>56</v>
      </c>
      <c r="U2056" t="s">
        <v>57</v>
      </c>
      <c r="V2056">
        <v>3240.01</v>
      </c>
      <c r="W2056">
        <v>23852.21</v>
      </c>
      <c r="X2056">
        <v>21910.77</v>
      </c>
      <c r="Y2056">
        <v>1</v>
      </c>
      <c r="Z2056">
        <v>1</v>
      </c>
      <c r="AA2056" s="1">
        <v>42864</v>
      </c>
      <c r="AB2056">
        <v>27000</v>
      </c>
      <c r="AC2056" t="s">
        <v>56</v>
      </c>
      <c r="AD2056" t="s">
        <v>298</v>
      </c>
    </row>
    <row r="2057" spans="1:30" x14ac:dyDescent="0.3">
      <c r="A2057">
        <v>132872</v>
      </c>
      <c r="B2057">
        <v>1</v>
      </c>
      <c r="C2057" t="s">
        <v>860</v>
      </c>
      <c r="D2057" t="s">
        <v>866</v>
      </c>
      <c r="E2057">
        <v>22218164</v>
      </c>
      <c r="F2057">
        <v>7121589699</v>
      </c>
      <c r="G2057" t="s">
        <v>46</v>
      </c>
      <c r="H2057" t="s">
        <v>47</v>
      </c>
      <c r="I2057" t="s">
        <v>48</v>
      </c>
      <c r="J2057">
        <v>7032</v>
      </c>
      <c r="K2057" t="s">
        <v>49</v>
      </c>
      <c r="L2057">
        <v>931560</v>
      </c>
      <c r="M2057" t="s">
        <v>337</v>
      </c>
      <c r="N2057" t="s">
        <v>338</v>
      </c>
      <c r="O2057" t="s">
        <v>241</v>
      </c>
      <c r="P2057" t="s">
        <v>242</v>
      </c>
      <c r="Q2057" t="s">
        <v>54</v>
      </c>
      <c r="R2057">
        <v>100422206</v>
      </c>
      <c r="S2057" t="s">
        <v>615</v>
      </c>
      <c r="T2057" t="s">
        <v>56</v>
      </c>
      <c r="U2057" t="s">
        <v>57</v>
      </c>
      <c r="V2057">
        <v>2504.79</v>
      </c>
      <c r="W2057">
        <v>23118.98</v>
      </c>
      <c r="X2057">
        <v>21225.5</v>
      </c>
      <c r="Y2057">
        <v>1</v>
      </c>
      <c r="Z2057">
        <v>1</v>
      </c>
      <c r="AA2057" s="1">
        <v>42864</v>
      </c>
      <c r="AB2057">
        <v>27000</v>
      </c>
      <c r="AC2057" t="s">
        <v>56</v>
      </c>
      <c r="AD2057" t="s">
        <v>616</v>
      </c>
    </row>
    <row r="2058" spans="1:30" x14ac:dyDescent="0.3">
      <c r="A2058">
        <v>132592</v>
      </c>
      <c r="B2058">
        <v>1</v>
      </c>
      <c r="C2058" t="s">
        <v>860</v>
      </c>
      <c r="D2058" t="s">
        <v>866</v>
      </c>
      <c r="E2058">
        <v>22218161</v>
      </c>
      <c r="F2058">
        <v>7121472013</v>
      </c>
      <c r="G2058" t="s">
        <v>46</v>
      </c>
      <c r="H2058" t="s">
        <v>47</v>
      </c>
      <c r="I2058" t="s">
        <v>48</v>
      </c>
      <c r="J2058">
        <v>7032</v>
      </c>
      <c r="K2058" t="s">
        <v>49</v>
      </c>
      <c r="L2058">
        <v>940117</v>
      </c>
      <c r="M2058" t="s">
        <v>69</v>
      </c>
      <c r="N2058" t="s">
        <v>70</v>
      </c>
      <c r="O2058" t="s">
        <v>71</v>
      </c>
      <c r="P2058" t="s">
        <v>72</v>
      </c>
      <c r="Q2058" t="s">
        <v>54</v>
      </c>
      <c r="R2058">
        <v>100994845</v>
      </c>
      <c r="S2058" t="s">
        <v>86</v>
      </c>
      <c r="T2058" t="s">
        <v>56</v>
      </c>
      <c r="U2058" t="s">
        <v>57</v>
      </c>
      <c r="V2058">
        <v>10986.56</v>
      </c>
      <c r="W2058">
        <v>22960.69</v>
      </c>
      <c r="X2058">
        <v>21056.54</v>
      </c>
      <c r="Y2058">
        <v>1</v>
      </c>
      <c r="Z2058">
        <v>1</v>
      </c>
      <c r="AA2058" s="1">
        <v>42864</v>
      </c>
      <c r="AB2058">
        <v>27000</v>
      </c>
      <c r="AC2058" t="s">
        <v>56</v>
      </c>
      <c r="AD2058" t="s">
        <v>236</v>
      </c>
    </row>
    <row r="2059" spans="1:30" x14ac:dyDescent="0.3">
      <c r="A2059">
        <v>132873</v>
      </c>
      <c r="B2059">
        <v>1</v>
      </c>
      <c r="C2059" t="s">
        <v>860</v>
      </c>
      <c r="D2059" t="s">
        <v>866</v>
      </c>
      <c r="E2059">
        <v>22218165</v>
      </c>
      <c r="F2059">
        <v>7121589700</v>
      </c>
      <c r="G2059" t="s">
        <v>46</v>
      </c>
      <c r="H2059" t="s">
        <v>47</v>
      </c>
      <c r="I2059" t="s">
        <v>48</v>
      </c>
      <c r="J2059">
        <v>7032</v>
      </c>
      <c r="K2059" t="s">
        <v>49</v>
      </c>
      <c r="L2059">
        <v>4113123</v>
      </c>
      <c r="M2059" t="s">
        <v>279</v>
      </c>
      <c r="N2059" t="s">
        <v>280</v>
      </c>
      <c r="O2059" t="s">
        <v>281</v>
      </c>
      <c r="P2059" t="s">
        <v>282</v>
      </c>
      <c r="Q2059" t="s">
        <v>54</v>
      </c>
      <c r="R2059">
        <v>100214689</v>
      </c>
      <c r="S2059" t="s">
        <v>155</v>
      </c>
      <c r="T2059" t="s">
        <v>56</v>
      </c>
      <c r="U2059" t="s">
        <v>57</v>
      </c>
      <c r="V2059">
        <v>3151.88</v>
      </c>
      <c r="W2059">
        <v>22912.05</v>
      </c>
      <c r="X2059">
        <v>21036.6</v>
      </c>
      <c r="Y2059">
        <v>1</v>
      </c>
      <c r="Z2059">
        <v>1</v>
      </c>
      <c r="AA2059" s="1">
        <v>42864</v>
      </c>
      <c r="AB2059">
        <v>27000</v>
      </c>
      <c r="AC2059" t="s">
        <v>56</v>
      </c>
      <c r="AD2059" t="s">
        <v>303</v>
      </c>
    </row>
    <row r="2060" spans="1:30" x14ac:dyDescent="0.3">
      <c r="A2060">
        <v>132870</v>
      </c>
      <c r="B2060">
        <v>1</v>
      </c>
      <c r="C2060" t="s">
        <v>860</v>
      </c>
      <c r="D2060" t="s">
        <v>866</v>
      </c>
      <c r="E2060">
        <v>22218162</v>
      </c>
      <c r="F2060">
        <v>7121589697</v>
      </c>
      <c r="G2060" t="s">
        <v>46</v>
      </c>
      <c r="H2060" t="s">
        <v>47</v>
      </c>
      <c r="I2060" t="s">
        <v>48</v>
      </c>
      <c r="J2060">
        <v>7032</v>
      </c>
      <c r="K2060" t="s">
        <v>49</v>
      </c>
      <c r="L2060">
        <v>1928761</v>
      </c>
      <c r="M2060" t="s">
        <v>231</v>
      </c>
      <c r="N2060" t="s">
        <v>232</v>
      </c>
      <c r="O2060" t="s">
        <v>99</v>
      </c>
      <c r="P2060" t="s">
        <v>100</v>
      </c>
      <c r="Q2060" t="s">
        <v>54</v>
      </c>
      <c r="R2060">
        <v>100223303</v>
      </c>
      <c r="S2060" t="s">
        <v>64</v>
      </c>
      <c r="T2060" t="s">
        <v>56</v>
      </c>
      <c r="U2060" t="s">
        <v>57</v>
      </c>
      <c r="V2060">
        <v>8738.93</v>
      </c>
      <c r="W2060">
        <v>22207.84</v>
      </c>
      <c r="X2060">
        <v>20345.82</v>
      </c>
      <c r="Y2060">
        <v>1</v>
      </c>
      <c r="Z2060">
        <v>1</v>
      </c>
      <c r="AA2060" s="1">
        <v>42864</v>
      </c>
      <c r="AB2060">
        <v>27000</v>
      </c>
      <c r="AC2060" t="s">
        <v>56</v>
      </c>
      <c r="AD2060" t="s">
        <v>233</v>
      </c>
    </row>
    <row r="2061" spans="1:30" x14ac:dyDescent="0.3">
      <c r="A2061">
        <v>132589</v>
      </c>
      <c r="B2061">
        <v>1</v>
      </c>
      <c r="C2061" t="s">
        <v>860</v>
      </c>
      <c r="D2061" t="s">
        <v>866</v>
      </c>
      <c r="E2061">
        <v>22218158</v>
      </c>
      <c r="F2061">
        <v>7121472010</v>
      </c>
      <c r="G2061" t="s">
        <v>46</v>
      </c>
      <c r="H2061" t="s">
        <v>47</v>
      </c>
      <c r="I2061" t="s">
        <v>48</v>
      </c>
      <c r="J2061">
        <v>7032</v>
      </c>
      <c r="K2061" t="s">
        <v>49</v>
      </c>
      <c r="L2061">
        <v>4205647</v>
      </c>
      <c r="M2061" t="s">
        <v>168</v>
      </c>
      <c r="N2061" t="s">
        <v>169</v>
      </c>
      <c r="O2061" t="s">
        <v>170</v>
      </c>
      <c r="P2061" t="s">
        <v>171</v>
      </c>
      <c r="Q2061" t="s">
        <v>54</v>
      </c>
      <c r="R2061">
        <v>101047835</v>
      </c>
      <c r="S2061" t="s">
        <v>172</v>
      </c>
      <c r="T2061" t="s">
        <v>56</v>
      </c>
      <c r="U2061" t="s">
        <v>57</v>
      </c>
      <c r="V2061">
        <v>13802.09</v>
      </c>
      <c r="W2061">
        <v>21325.919999999998</v>
      </c>
      <c r="X2061">
        <v>19542.45</v>
      </c>
      <c r="Y2061">
        <v>1</v>
      </c>
      <c r="Z2061">
        <v>1</v>
      </c>
      <c r="AA2061" s="1">
        <v>42864</v>
      </c>
      <c r="AB2061">
        <v>27000</v>
      </c>
      <c r="AC2061" t="s">
        <v>56</v>
      </c>
      <c r="AD2061" t="s">
        <v>173</v>
      </c>
    </row>
    <row r="2062" spans="1:30" x14ac:dyDescent="0.3">
      <c r="A2062">
        <v>132932</v>
      </c>
      <c r="B2062">
        <v>1</v>
      </c>
      <c r="C2062" t="s">
        <v>860</v>
      </c>
      <c r="D2062" t="s">
        <v>866</v>
      </c>
      <c r="E2062">
        <v>22218156</v>
      </c>
      <c r="F2062">
        <v>7121591153</v>
      </c>
      <c r="G2062" t="s">
        <v>46</v>
      </c>
      <c r="H2062" t="s">
        <v>47</v>
      </c>
      <c r="I2062" t="s">
        <v>48</v>
      </c>
      <c r="J2062">
        <v>7032</v>
      </c>
      <c r="K2062" t="s">
        <v>49</v>
      </c>
      <c r="L2062">
        <v>1363663</v>
      </c>
      <c r="M2062" t="s">
        <v>358</v>
      </c>
      <c r="N2062" t="s">
        <v>359</v>
      </c>
      <c r="O2062" t="s">
        <v>207</v>
      </c>
      <c r="P2062" t="s">
        <v>208</v>
      </c>
      <c r="Q2062" t="s">
        <v>54</v>
      </c>
      <c r="R2062">
        <v>100223303</v>
      </c>
      <c r="S2062" t="s">
        <v>64</v>
      </c>
      <c r="T2062" t="s">
        <v>56</v>
      </c>
      <c r="U2062" t="s">
        <v>57</v>
      </c>
      <c r="V2062">
        <v>4785.8500000000004</v>
      </c>
      <c r="W2062">
        <v>21322.41</v>
      </c>
      <c r="X2062">
        <v>19506.169999999998</v>
      </c>
      <c r="Y2062">
        <v>1</v>
      </c>
      <c r="Z2062">
        <v>1</v>
      </c>
      <c r="AA2062" s="1">
        <v>42864</v>
      </c>
      <c r="AB2062">
        <v>27000</v>
      </c>
      <c r="AC2062" t="s">
        <v>56</v>
      </c>
      <c r="AD2062" t="s">
        <v>360</v>
      </c>
    </row>
    <row r="2063" spans="1:30" x14ac:dyDescent="0.3">
      <c r="A2063">
        <v>132423</v>
      </c>
      <c r="B2063">
        <v>1</v>
      </c>
      <c r="C2063" t="s">
        <v>860</v>
      </c>
      <c r="D2063" t="s">
        <v>866</v>
      </c>
      <c r="E2063">
        <v>22218157</v>
      </c>
      <c r="F2063">
        <v>7121388934</v>
      </c>
      <c r="G2063" t="s">
        <v>46</v>
      </c>
      <c r="H2063" t="s">
        <v>47</v>
      </c>
      <c r="I2063" t="s">
        <v>48</v>
      </c>
      <c r="J2063">
        <v>7032</v>
      </c>
      <c r="K2063" t="s">
        <v>49</v>
      </c>
      <c r="L2063">
        <v>2064813</v>
      </c>
      <c r="M2063" t="s">
        <v>256</v>
      </c>
      <c r="N2063" t="s">
        <v>257</v>
      </c>
      <c r="O2063" t="s">
        <v>215</v>
      </c>
      <c r="P2063" t="s">
        <v>216</v>
      </c>
      <c r="Q2063" t="s">
        <v>54</v>
      </c>
      <c r="R2063">
        <v>100297681</v>
      </c>
      <c r="S2063" t="s">
        <v>258</v>
      </c>
      <c r="T2063" t="s">
        <v>56</v>
      </c>
      <c r="U2063" t="s">
        <v>57</v>
      </c>
      <c r="V2063">
        <v>12787.63</v>
      </c>
      <c r="W2063">
        <v>20312.53</v>
      </c>
      <c r="X2063">
        <v>18587.25</v>
      </c>
      <c r="Y2063">
        <v>1</v>
      </c>
      <c r="Z2063">
        <v>1</v>
      </c>
      <c r="AA2063" s="1">
        <v>42864</v>
      </c>
      <c r="AB2063">
        <v>27000</v>
      </c>
      <c r="AC2063" t="s">
        <v>56</v>
      </c>
      <c r="AD2063" t="s">
        <v>259</v>
      </c>
    </row>
    <row r="2064" spans="1:30" x14ac:dyDescent="0.3">
      <c r="A2064">
        <v>132590</v>
      </c>
      <c r="B2064">
        <v>1</v>
      </c>
      <c r="C2064" t="s">
        <v>860</v>
      </c>
      <c r="D2064" t="s">
        <v>866</v>
      </c>
      <c r="E2064">
        <v>22218159</v>
      </c>
      <c r="F2064">
        <v>7121472011</v>
      </c>
      <c r="G2064" t="s">
        <v>46</v>
      </c>
      <c r="H2064" t="s">
        <v>47</v>
      </c>
      <c r="I2064" t="s">
        <v>48</v>
      </c>
      <c r="J2064">
        <v>7032</v>
      </c>
      <c r="K2064" t="s">
        <v>49</v>
      </c>
      <c r="L2064">
        <v>659338</v>
      </c>
      <c r="M2064" t="s">
        <v>50</v>
      </c>
      <c r="N2064" t="s">
        <v>51</v>
      </c>
      <c r="O2064" t="s">
        <v>52</v>
      </c>
      <c r="P2064" t="s">
        <v>53</v>
      </c>
      <c r="Q2064" t="s">
        <v>54</v>
      </c>
      <c r="R2064">
        <v>101093720</v>
      </c>
      <c r="S2064" t="s">
        <v>55</v>
      </c>
      <c r="T2064" t="s">
        <v>56</v>
      </c>
      <c r="U2064" t="s">
        <v>57</v>
      </c>
      <c r="V2064">
        <v>1683.12</v>
      </c>
      <c r="W2064">
        <v>15527.46</v>
      </c>
      <c r="X2064">
        <v>14361.2</v>
      </c>
      <c r="Y2064">
        <v>1</v>
      </c>
      <c r="Z2064">
        <v>1</v>
      </c>
      <c r="AA2064" s="1">
        <v>42864</v>
      </c>
      <c r="AB2064">
        <v>27000</v>
      </c>
      <c r="AC2064" t="s">
        <v>56</v>
      </c>
      <c r="AD2064" t="s">
        <v>220</v>
      </c>
    </row>
    <row r="2065" spans="1:30" x14ac:dyDescent="0.3">
      <c r="A2065">
        <v>133217</v>
      </c>
      <c r="B2065">
        <v>1</v>
      </c>
      <c r="C2065" t="s">
        <v>860</v>
      </c>
      <c r="D2065" t="s">
        <v>867</v>
      </c>
      <c r="E2065">
        <v>22232564</v>
      </c>
      <c r="F2065">
        <v>7121485818</v>
      </c>
      <c r="G2065" t="s">
        <v>46</v>
      </c>
      <c r="H2065" t="s">
        <v>47</v>
      </c>
      <c r="I2065" t="s">
        <v>48</v>
      </c>
      <c r="J2065">
        <v>7032</v>
      </c>
      <c r="K2065" t="s">
        <v>49</v>
      </c>
      <c r="L2065">
        <v>1301428</v>
      </c>
      <c r="M2065" t="s">
        <v>395</v>
      </c>
      <c r="N2065" t="s">
        <v>396</v>
      </c>
      <c r="O2065" t="s">
        <v>99</v>
      </c>
      <c r="P2065" t="s">
        <v>100</v>
      </c>
      <c r="Q2065" t="s">
        <v>54</v>
      </c>
      <c r="R2065">
        <v>100894891</v>
      </c>
      <c r="S2065" t="s">
        <v>116</v>
      </c>
      <c r="T2065" t="s">
        <v>56</v>
      </c>
      <c r="U2065" t="s">
        <v>57</v>
      </c>
      <c r="V2065">
        <v>7674.38</v>
      </c>
      <c r="W2065">
        <v>21995.66</v>
      </c>
      <c r="X2065">
        <v>20114.22</v>
      </c>
      <c r="Y2065">
        <v>1</v>
      </c>
      <c r="Z2065">
        <v>1</v>
      </c>
      <c r="AA2065" s="1">
        <v>42865</v>
      </c>
      <c r="AB2065">
        <v>27000</v>
      </c>
      <c r="AC2065" t="s">
        <v>56</v>
      </c>
      <c r="AD2065" t="s">
        <v>532</v>
      </c>
    </row>
    <row r="2066" spans="1:30" x14ac:dyDescent="0.3">
      <c r="A2066">
        <v>133216</v>
      </c>
      <c r="B2066">
        <v>1</v>
      </c>
      <c r="C2066" t="s">
        <v>860</v>
      </c>
      <c r="D2066" t="s">
        <v>867</v>
      </c>
      <c r="E2066">
        <v>22232563</v>
      </c>
      <c r="F2066">
        <v>7121485817</v>
      </c>
      <c r="G2066" t="s">
        <v>46</v>
      </c>
      <c r="H2066" t="s">
        <v>47</v>
      </c>
      <c r="I2066" t="s">
        <v>48</v>
      </c>
      <c r="J2066">
        <v>7032</v>
      </c>
      <c r="K2066" t="s">
        <v>49</v>
      </c>
      <c r="L2066">
        <v>942421</v>
      </c>
      <c r="M2066" t="s">
        <v>261</v>
      </c>
      <c r="N2066" t="s">
        <v>262</v>
      </c>
      <c r="O2066" t="s">
        <v>263</v>
      </c>
      <c r="P2066" t="s">
        <v>264</v>
      </c>
      <c r="Q2066" t="s">
        <v>54</v>
      </c>
      <c r="R2066">
        <v>100422206</v>
      </c>
      <c r="S2066" t="s">
        <v>615</v>
      </c>
      <c r="T2066" t="s">
        <v>56</v>
      </c>
      <c r="U2066" t="s">
        <v>57</v>
      </c>
      <c r="V2066">
        <v>3221.59</v>
      </c>
      <c r="W2066">
        <v>21839.69</v>
      </c>
      <c r="X2066">
        <v>20049.68</v>
      </c>
      <c r="Y2066">
        <v>1</v>
      </c>
      <c r="Z2066">
        <v>1</v>
      </c>
      <c r="AA2066" s="1">
        <v>42865</v>
      </c>
      <c r="AB2066">
        <v>27000</v>
      </c>
      <c r="AC2066" t="s">
        <v>56</v>
      </c>
      <c r="AD2066" t="s">
        <v>695</v>
      </c>
    </row>
    <row r="2067" spans="1:30" x14ac:dyDescent="0.3">
      <c r="A2067">
        <v>133215</v>
      </c>
      <c r="B2067">
        <v>1</v>
      </c>
      <c r="C2067" t="s">
        <v>860</v>
      </c>
      <c r="D2067" t="s">
        <v>867</v>
      </c>
      <c r="E2067">
        <v>22232562</v>
      </c>
      <c r="F2067">
        <v>7121485816</v>
      </c>
      <c r="G2067" t="s">
        <v>46</v>
      </c>
      <c r="H2067" t="s">
        <v>47</v>
      </c>
      <c r="I2067" t="s">
        <v>48</v>
      </c>
      <c r="J2067">
        <v>7032</v>
      </c>
      <c r="K2067" t="s">
        <v>49</v>
      </c>
      <c r="L2067">
        <v>916295</v>
      </c>
      <c r="M2067" t="s">
        <v>293</v>
      </c>
      <c r="N2067" t="s">
        <v>294</v>
      </c>
      <c r="O2067" t="s">
        <v>263</v>
      </c>
      <c r="P2067" t="s">
        <v>264</v>
      </c>
      <c r="Q2067" t="s">
        <v>54</v>
      </c>
      <c r="R2067">
        <v>100422206</v>
      </c>
      <c r="S2067" t="s">
        <v>615</v>
      </c>
      <c r="T2067" t="s">
        <v>56</v>
      </c>
      <c r="U2067" t="s">
        <v>57</v>
      </c>
      <c r="V2067">
        <v>3668.14</v>
      </c>
      <c r="W2067">
        <v>21675.31</v>
      </c>
      <c r="X2067">
        <v>19847.47</v>
      </c>
      <c r="Y2067">
        <v>1</v>
      </c>
      <c r="Z2067">
        <v>1</v>
      </c>
      <c r="AA2067" s="1">
        <v>42865</v>
      </c>
      <c r="AB2067">
        <v>27000</v>
      </c>
      <c r="AC2067" t="s">
        <v>56</v>
      </c>
      <c r="AD2067" t="s">
        <v>700</v>
      </c>
    </row>
    <row r="2068" spans="1:30" x14ac:dyDescent="0.3">
      <c r="A2068">
        <v>133218</v>
      </c>
      <c r="B2068">
        <v>1</v>
      </c>
      <c r="C2068" t="s">
        <v>860</v>
      </c>
      <c r="D2068" t="s">
        <v>867</v>
      </c>
      <c r="E2068">
        <v>22232565</v>
      </c>
      <c r="F2068">
        <v>7121485819</v>
      </c>
      <c r="G2068" t="s">
        <v>46</v>
      </c>
      <c r="H2068" t="s">
        <v>47</v>
      </c>
      <c r="I2068" t="s">
        <v>48</v>
      </c>
      <c r="J2068">
        <v>7032</v>
      </c>
      <c r="K2068" t="s">
        <v>49</v>
      </c>
      <c r="L2068">
        <v>4480377</v>
      </c>
      <c r="M2068" t="s">
        <v>213</v>
      </c>
      <c r="N2068" t="s">
        <v>214</v>
      </c>
      <c r="O2068" t="s">
        <v>215</v>
      </c>
      <c r="P2068" t="s">
        <v>216</v>
      </c>
      <c r="Q2068" t="s">
        <v>54</v>
      </c>
      <c r="R2068">
        <v>100894891</v>
      </c>
      <c r="S2068" t="s">
        <v>116</v>
      </c>
      <c r="T2068" t="s">
        <v>56</v>
      </c>
      <c r="U2068" t="s">
        <v>57</v>
      </c>
      <c r="V2068">
        <v>20613.310000000001</v>
      </c>
      <c r="W2068">
        <v>21575.64</v>
      </c>
      <c r="X2068">
        <v>19757.29</v>
      </c>
      <c r="Y2068">
        <v>1</v>
      </c>
      <c r="Z2068">
        <v>1</v>
      </c>
      <c r="AA2068" s="1">
        <v>42865</v>
      </c>
      <c r="AB2068">
        <v>27000</v>
      </c>
      <c r="AC2068" t="s">
        <v>56</v>
      </c>
      <c r="AD2068" t="s">
        <v>217</v>
      </c>
    </row>
    <row r="2069" spans="1:30" x14ac:dyDescent="0.3">
      <c r="A2069">
        <v>133203</v>
      </c>
      <c r="B2069">
        <v>1</v>
      </c>
      <c r="C2069" t="s">
        <v>860</v>
      </c>
      <c r="D2069" t="s">
        <v>867</v>
      </c>
      <c r="E2069">
        <v>22232567</v>
      </c>
      <c r="F2069">
        <v>7121470696</v>
      </c>
      <c r="G2069" t="s">
        <v>46</v>
      </c>
      <c r="H2069" t="s">
        <v>47</v>
      </c>
      <c r="I2069" t="s">
        <v>48</v>
      </c>
      <c r="J2069">
        <v>7032</v>
      </c>
      <c r="K2069" t="s">
        <v>49</v>
      </c>
      <c r="L2069">
        <v>5097777</v>
      </c>
      <c r="M2069" t="s">
        <v>399</v>
      </c>
      <c r="N2069" t="s">
        <v>400</v>
      </c>
      <c r="O2069" t="s">
        <v>99</v>
      </c>
      <c r="P2069" t="s">
        <v>100</v>
      </c>
      <c r="Q2069" t="s">
        <v>54</v>
      </c>
      <c r="R2069">
        <v>100994845</v>
      </c>
      <c r="S2069" t="s">
        <v>86</v>
      </c>
      <c r="T2069" t="s">
        <v>56</v>
      </c>
      <c r="U2069" t="s">
        <v>57</v>
      </c>
      <c r="V2069">
        <v>6754.03</v>
      </c>
      <c r="W2069">
        <v>21127.89</v>
      </c>
      <c r="X2069">
        <v>19349.189999999999</v>
      </c>
      <c r="Y2069">
        <v>1</v>
      </c>
      <c r="Z2069">
        <v>1</v>
      </c>
      <c r="AA2069" s="1">
        <v>42865</v>
      </c>
      <c r="AB2069">
        <v>27000</v>
      </c>
      <c r="AC2069" t="s">
        <v>56</v>
      </c>
      <c r="AD2069" t="s">
        <v>401</v>
      </c>
    </row>
    <row r="2070" spans="1:30" x14ac:dyDescent="0.3">
      <c r="A2070">
        <v>133412</v>
      </c>
      <c r="B2070">
        <v>1</v>
      </c>
      <c r="C2070" t="s">
        <v>860</v>
      </c>
      <c r="D2070" t="s">
        <v>867</v>
      </c>
      <c r="E2070">
        <v>22232566</v>
      </c>
      <c r="F2070">
        <v>7121653325</v>
      </c>
      <c r="G2070" t="s">
        <v>46</v>
      </c>
      <c r="H2070" t="s">
        <v>47</v>
      </c>
      <c r="I2070" t="s">
        <v>48</v>
      </c>
      <c r="J2070">
        <v>7032</v>
      </c>
      <c r="K2070" t="s">
        <v>49</v>
      </c>
      <c r="L2070">
        <v>925239</v>
      </c>
      <c r="M2070" t="s">
        <v>97</v>
      </c>
      <c r="N2070" t="s">
        <v>98</v>
      </c>
      <c r="O2070" t="s">
        <v>99</v>
      </c>
      <c r="P2070" t="s">
        <v>100</v>
      </c>
      <c r="Q2070" t="s">
        <v>54</v>
      </c>
      <c r="R2070">
        <v>100223303</v>
      </c>
      <c r="S2070" t="s">
        <v>64</v>
      </c>
      <c r="T2070" t="s">
        <v>56</v>
      </c>
      <c r="U2070" t="s">
        <v>57</v>
      </c>
      <c r="V2070">
        <v>6311.04</v>
      </c>
      <c r="W2070">
        <v>20019.57</v>
      </c>
      <c r="X2070">
        <v>18336.419999999998</v>
      </c>
      <c r="Y2070">
        <v>1</v>
      </c>
      <c r="Z2070">
        <v>1</v>
      </c>
      <c r="AA2070" s="1">
        <v>42865</v>
      </c>
      <c r="AB2070">
        <v>27000</v>
      </c>
      <c r="AC2070" t="s">
        <v>56</v>
      </c>
      <c r="AD2070" t="s">
        <v>101</v>
      </c>
    </row>
    <row r="2071" spans="1:30" x14ac:dyDescent="0.3">
      <c r="A2071">
        <v>134216</v>
      </c>
      <c r="B2071">
        <v>1</v>
      </c>
      <c r="C2071" t="s">
        <v>860</v>
      </c>
      <c r="D2071" t="s">
        <v>868</v>
      </c>
      <c r="E2071">
        <v>22249076</v>
      </c>
      <c r="F2071">
        <v>7121732145</v>
      </c>
      <c r="G2071" t="s">
        <v>46</v>
      </c>
      <c r="H2071" t="s">
        <v>47</v>
      </c>
      <c r="I2071" t="s">
        <v>48</v>
      </c>
      <c r="J2071">
        <v>7032</v>
      </c>
      <c r="K2071" t="s">
        <v>49</v>
      </c>
      <c r="L2071">
        <v>1489016</v>
      </c>
      <c r="M2071" t="s">
        <v>332</v>
      </c>
      <c r="N2071" t="s">
        <v>333</v>
      </c>
      <c r="O2071" t="s">
        <v>99</v>
      </c>
      <c r="P2071" t="s">
        <v>100</v>
      </c>
      <c r="Q2071" t="s">
        <v>54</v>
      </c>
      <c r="R2071">
        <v>100223303</v>
      </c>
      <c r="S2071" t="s">
        <v>64</v>
      </c>
      <c r="T2071" t="s">
        <v>56</v>
      </c>
      <c r="U2071" t="s">
        <v>57</v>
      </c>
      <c r="V2071">
        <v>9262.89</v>
      </c>
      <c r="W2071">
        <v>25616.49</v>
      </c>
      <c r="X2071">
        <v>23598.92</v>
      </c>
      <c r="Y2071">
        <v>1</v>
      </c>
      <c r="Z2071">
        <v>1</v>
      </c>
      <c r="AA2071" s="1">
        <v>42866</v>
      </c>
      <c r="AB2071">
        <v>27000</v>
      </c>
      <c r="AC2071" t="s">
        <v>56</v>
      </c>
      <c r="AD2071" t="s">
        <v>428</v>
      </c>
    </row>
    <row r="2072" spans="1:30" x14ac:dyDescent="0.3">
      <c r="A2072">
        <v>134220</v>
      </c>
      <c r="B2072">
        <v>1</v>
      </c>
      <c r="C2072" t="s">
        <v>860</v>
      </c>
      <c r="D2072" t="s">
        <v>868</v>
      </c>
      <c r="E2072">
        <v>22249080</v>
      </c>
      <c r="F2072">
        <v>7121732149</v>
      </c>
      <c r="G2072" t="s">
        <v>46</v>
      </c>
      <c r="H2072" t="s">
        <v>47</v>
      </c>
      <c r="I2072" t="s">
        <v>48</v>
      </c>
      <c r="J2072">
        <v>7032</v>
      </c>
      <c r="K2072" t="s">
        <v>49</v>
      </c>
      <c r="L2072">
        <v>4119717</v>
      </c>
      <c r="M2072" t="s">
        <v>309</v>
      </c>
      <c r="N2072" t="s">
        <v>310</v>
      </c>
      <c r="O2072" t="s">
        <v>311</v>
      </c>
      <c r="P2072" t="s">
        <v>312</v>
      </c>
      <c r="Q2072" t="s">
        <v>54</v>
      </c>
      <c r="R2072">
        <v>100223303</v>
      </c>
      <c r="S2072" t="s">
        <v>64</v>
      </c>
      <c r="T2072" t="s">
        <v>56</v>
      </c>
      <c r="U2072" t="s">
        <v>57</v>
      </c>
      <c r="V2072">
        <v>4866.1400000000003</v>
      </c>
      <c r="W2072">
        <v>23877.57</v>
      </c>
      <c r="X2072">
        <v>21874.45</v>
      </c>
      <c r="Y2072">
        <v>1</v>
      </c>
      <c r="Z2072">
        <v>1</v>
      </c>
      <c r="AA2072" s="1">
        <v>42866</v>
      </c>
      <c r="AB2072">
        <v>27000</v>
      </c>
      <c r="AC2072" t="s">
        <v>56</v>
      </c>
      <c r="AD2072" t="s">
        <v>313</v>
      </c>
    </row>
    <row r="2073" spans="1:30" x14ac:dyDescent="0.3">
      <c r="A2073">
        <v>134217</v>
      </c>
      <c r="B2073">
        <v>1</v>
      </c>
      <c r="C2073" t="s">
        <v>860</v>
      </c>
      <c r="D2073" t="s">
        <v>868</v>
      </c>
      <c r="E2073">
        <v>22249077</v>
      </c>
      <c r="F2073">
        <v>7121732146</v>
      </c>
      <c r="G2073" t="s">
        <v>46</v>
      </c>
      <c r="H2073" t="s">
        <v>47</v>
      </c>
      <c r="I2073" t="s">
        <v>48</v>
      </c>
      <c r="J2073">
        <v>7032</v>
      </c>
      <c r="K2073" t="s">
        <v>49</v>
      </c>
      <c r="L2073">
        <v>3091654</v>
      </c>
      <c r="M2073" t="s">
        <v>364</v>
      </c>
      <c r="N2073" t="s">
        <v>365</v>
      </c>
      <c r="O2073" t="s">
        <v>207</v>
      </c>
      <c r="P2073" t="s">
        <v>208</v>
      </c>
      <c r="Q2073" t="s">
        <v>54</v>
      </c>
      <c r="R2073">
        <v>100223303</v>
      </c>
      <c r="S2073" t="s">
        <v>64</v>
      </c>
      <c r="T2073" t="s">
        <v>56</v>
      </c>
      <c r="U2073" t="s">
        <v>57</v>
      </c>
      <c r="V2073">
        <v>3313.89</v>
      </c>
      <c r="W2073">
        <v>23426.48</v>
      </c>
      <c r="X2073">
        <v>21476.080000000002</v>
      </c>
      <c r="Y2073">
        <v>1</v>
      </c>
      <c r="Z2073">
        <v>1</v>
      </c>
      <c r="AA2073" s="1">
        <v>42866</v>
      </c>
      <c r="AB2073">
        <v>27000</v>
      </c>
      <c r="AC2073" t="s">
        <v>56</v>
      </c>
      <c r="AD2073" t="s">
        <v>366</v>
      </c>
    </row>
    <row r="2074" spans="1:30" x14ac:dyDescent="0.3">
      <c r="A2074">
        <v>134211</v>
      </c>
      <c r="B2074">
        <v>1</v>
      </c>
      <c r="C2074" t="s">
        <v>860</v>
      </c>
      <c r="D2074" t="s">
        <v>868</v>
      </c>
      <c r="E2074">
        <v>22249071</v>
      </c>
      <c r="F2074">
        <v>7121732140</v>
      </c>
      <c r="G2074" t="s">
        <v>46</v>
      </c>
      <c r="H2074" t="s">
        <v>47</v>
      </c>
      <c r="I2074" t="s">
        <v>48</v>
      </c>
      <c r="J2074">
        <v>7032</v>
      </c>
      <c r="K2074" t="s">
        <v>49</v>
      </c>
      <c r="L2074">
        <v>5341456</v>
      </c>
      <c r="M2074" t="s">
        <v>834</v>
      </c>
      <c r="N2074" t="s">
        <v>835</v>
      </c>
      <c r="O2074" t="s">
        <v>178</v>
      </c>
      <c r="P2074" t="s">
        <v>179</v>
      </c>
      <c r="Q2074" t="s">
        <v>54</v>
      </c>
      <c r="R2074">
        <v>100214689</v>
      </c>
      <c r="S2074" t="s">
        <v>155</v>
      </c>
      <c r="T2074" t="s">
        <v>56</v>
      </c>
      <c r="U2074" t="s">
        <v>57</v>
      </c>
      <c r="V2074">
        <v>8284.9500000000007</v>
      </c>
      <c r="W2074">
        <v>21775.51</v>
      </c>
      <c r="X2074">
        <v>19993.7</v>
      </c>
      <c r="Y2074">
        <v>1</v>
      </c>
      <c r="Z2074">
        <v>1</v>
      </c>
      <c r="AA2074" s="1">
        <v>42866</v>
      </c>
      <c r="AB2074">
        <v>27000</v>
      </c>
      <c r="AC2074" t="s">
        <v>56</v>
      </c>
      <c r="AD2074" t="s">
        <v>836</v>
      </c>
    </row>
    <row r="2075" spans="1:30" x14ac:dyDescent="0.3">
      <c r="A2075">
        <v>133643</v>
      </c>
      <c r="B2075">
        <v>1</v>
      </c>
      <c r="C2075" t="s">
        <v>860</v>
      </c>
      <c r="D2075" t="s">
        <v>868</v>
      </c>
      <c r="E2075">
        <v>22249046</v>
      </c>
      <c r="F2075">
        <v>7121553158</v>
      </c>
      <c r="G2075" t="s">
        <v>46</v>
      </c>
      <c r="H2075" t="s">
        <v>47</v>
      </c>
      <c r="I2075" t="s">
        <v>48</v>
      </c>
      <c r="J2075">
        <v>7032</v>
      </c>
      <c r="K2075" t="s">
        <v>49</v>
      </c>
      <c r="L2075">
        <v>3855615</v>
      </c>
      <c r="M2075" t="s">
        <v>189</v>
      </c>
      <c r="N2075" t="s">
        <v>190</v>
      </c>
      <c r="O2075" t="s">
        <v>191</v>
      </c>
      <c r="P2075" t="s">
        <v>192</v>
      </c>
      <c r="Q2075" t="s">
        <v>54</v>
      </c>
      <c r="R2075">
        <v>101030531</v>
      </c>
      <c r="S2075" t="s">
        <v>193</v>
      </c>
      <c r="T2075" t="s">
        <v>56</v>
      </c>
      <c r="U2075" t="s">
        <v>57</v>
      </c>
      <c r="V2075">
        <v>3936.61</v>
      </c>
      <c r="W2075">
        <v>21704.39</v>
      </c>
      <c r="X2075">
        <v>19808.39</v>
      </c>
      <c r="Y2075">
        <v>1</v>
      </c>
      <c r="Z2075">
        <v>1</v>
      </c>
      <c r="AA2075" s="1">
        <v>42866</v>
      </c>
      <c r="AB2075">
        <v>27000</v>
      </c>
      <c r="AC2075" t="s">
        <v>56</v>
      </c>
      <c r="AD2075" t="s">
        <v>194</v>
      </c>
    </row>
    <row r="2076" spans="1:30" x14ac:dyDescent="0.3">
      <c r="A2076">
        <v>134221</v>
      </c>
      <c r="B2076">
        <v>1</v>
      </c>
      <c r="C2076" t="s">
        <v>860</v>
      </c>
      <c r="D2076" t="s">
        <v>868</v>
      </c>
      <c r="E2076">
        <v>22249081</v>
      </c>
      <c r="F2076">
        <v>7121732240</v>
      </c>
      <c r="G2076" t="s">
        <v>46</v>
      </c>
      <c r="H2076" t="s">
        <v>47</v>
      </c>
      <c r="I2076" t="s">
        <v>48</v>
      </c>
      <c r="J2076">
        <v>7032</v>
      </c>
      <c r="K2076" t="s">
        <v>49</v>
      </c>
      <c r="L2076">
        <v>4205647</v>
      </c>
      <c r="M2076" t="s">
        <v>168</v>
      </c>
      <c r="N2076" t="s">
        <v>169</v>
      </c>
      <c r="O2076" t="s">
        <v>170</v>
      </c>
      <c r="P2076" t="s">
        <v>171</v>
      </c>
      <c r="Q2076" t="s">
        <v>54</v>
      </c>
      <c r="R2076">
        <v>101047835</v>
      </c>
      <c r="S2076" t="s">
        <v>172</v>
      </c>
      <c r="T2076" t="s">
        <v>56</v>
      </c>
      <c r="U2076" t="s">
        <v>57</v>
      </c>
      <c r="V2076">
        <v>13802.09</v>
      </c>
      <c r="W2076">
        <v>21492.7</v>
      </c>
      <c r="X2076">
        <v>19703.55</v>
      </c>
      <c r="Y2076">
        <v>1</v>
      </c>
      <c r="Z2076">
        <v>1</v>
      </c>
      <c r="AA2076" s="1">
        <v>42866</v>
      </c>
      <c r="AB2076">
        <v>27000</v>
      </c>
      <c r="AC2076" t="s">
        <v>56</v>
      </c>
      <c r="AD2076" t="s">
        <v>173</v>
      </c>
    </row>
    <row r="2077" spans="1:30" x14ac:dyDescent="0.3">
      <c r="A2077">
        <v>134210</v>
      </c>
      <c r="B2077">
        <v>1</v>
      </c>
      <c r="C2077" t="s">
        <v>860</v>
      </c>
      <c r="D2077" t="s">
        <v>868</v>
      </c>
      <c r="E2077">
        <v>22249050</v>
      </c>
      <c r="F2077">
        <v>7121732139</v>
      </c>
      <c r="G2077" t="s">
        <v>46</v>
      </c>
      <c r="H2077" t="s">
        <v>47</v>
      </c>
      <c r="I2077" t="s">
        <v>48</v>
      </c>
      <c r="J2077">
        <v>7032</v>
      </c>
      <c r="K2077" t="s">
        <v>49</v>
      </c>
      <c r="L2077">
        <v>5014992</v>
      </c>
      <c r="M2077" t="s">
        <v>302</v>
      </c>
      <c r="N2077" t="s">
        <v>280</v>
      </c>
      <c r="O2077" t="s">
        <v>281</v>
      </c>
      <c r="P2077" t="s">
        <v>282</v>
      </c>
      <c r="Q2077" t="s">
        <v>54</v>
      </c>
      <c r="R2077">
        <v>100214689</v>
      </c>
      <c r="S2077" t="s">
        <v>155</v>
      </c>
      <c r="T2077" t="s">
        <v>56</v>
      </c>
      <c r="U2077" t="s">
        <v>57</v>
      </c>
      <c r="V2077">
        <v>3151.88</v>
      </c>
      <c r="W2077">
        <v>21430.959999999999</v>
      </c>
      <c r="X2077">
        <v>19572.72</v>
      </c>
      <c r="Y2077">
        <v>1</v>
      </c>
      <c r="Z2077">
        <v>1</v>
      </c>
      <c r="AA2077" s="1">
        <v>42866</v>
      </c>
      <c r="AB2077">
        <v>27000</v>
      </c>
      <c r="AC2077" t="s">
        <v>56</v>
      </c>
      <c r="AD2077" t="s">
        <v>303</v>
      </c>
    </row>
    <row r="2078" spans="1:30" x14ac:dyDescent="0.3">
      <c r="A2078">
        <v>134225</v>
      </c>
      <c r="B2078">
        <v>1</v>
      </c>
      <c r="C2078" t="s">
        <v>860</v>
      </c>
      <c r="D2078" t="s">
        <v>868</v>
      </c>
      <c r="E2078">
        <v>22249085</v>
      </c>
      <c r="F2078">
        <v>7121732244</v>
      </c>
      <c r="G2078" t="s">
        <v>46</v>
      </c>
      <c r="H2078" t="s">
        <v>47</v>
      </c>
      <c r="I2078" t="s">
        <v>48</v>
      </c>
      <c r="J2078">
        <v>7032</v>
      </c>
      <c r="K2078" t="s">
        <v>49</v>
      </c>
      <c r="L2078">
        <v>3202973</v>
      </c>
      <c r="M2078" t="s">
        <v>136</v>
      </c>
      <c r="N2078" t="s">
        <v>83</v>
      </c>
      <c r="O2078" t="s">
        <v>84</v>
      </c>
      <c r="P2078" t="s">
        <v>85</v>
      </c>
      <c r="Q2078" t="s">
        <v>54</v>
      </c>
      <c r="R2078">
        <v>100994845</v>
      </c>
      <c r="S2078" t="s">
        <v>86</v>
      </c>
      <c r="T2078" t="s">
        <v>56</v>
      </c>
      <c r="U2078" t="s">
        <v>57</v>
      </c>
      <c r="V2078">
        <v>10806.45</v>
      </c>
      <c r="W2078">
        <v>20839.419999999998</v>
      </c>
      <c r="X2078">
        <v>18966.38</v>
      </c>
      <c r="Y2078">
        <v>1</v>
      </c>
      <c r="Z2078">
        <v>1</v>
      </c>
      <c r="AA2078" s="1">
        <v>42866</v>
      </c>
      <c r="AB2078">
        <v>27000</v>
      </c>
      <c r="AC2078" t="s">
        <v>56</v>
      </c>
      <c r="AD2078" t="s">
        <v>87</v>
      </c>
    </row>
    <row r="2079" spans="1:30" x14ac:dyDescent="0.3">
      <c r="A2079">
        <v>134222</v>
      </c>
      <c r="B2079">
        <v>1</v>
      </c>
      <c r="C2079" t="s">
        <v>860</v>
      </c>
      <c r="D2079" t="s">
        <v>868</v>
      </c>
      <c r="E2079">
        <v>22249082</v>
      </c>
      <c r="F2079">
        <v>7121732241</v>
      </c>
      <c r="G2079" t="s">
        <v>46</v>
      </c>
      <c r="H2079" t="s">
        <v>47</v>
      </c>
      <c r="I2079" t="s">
        <v>48</v>
      </c>
      <c r="J2079">
        <v>7032</v>
      </c>
      <c r="K2079" t="s">
        <v>49</v>
      </c>
      <c r="L2079">
        <v>3537341</v>
      </c>
      <c r="M2079" t="s">
        <v>320</v>
      </c>
      <c r="N2079" t="s">
        <v>133</v>
      </c>
      <c r="O2079" t="s">
        <v>84</v>
      </c>
      <c r="P2079" t="s">
        <v>85</v>
      </c>
      <c r="Q2079" t="s">
        <v>54</v>
      </c>
      <c r="R2079">
        <v>100994845</v>
      </c>
      <c r="S2079" t="s">
        <v>86</v>
      </c>
      <c r="T2079" t="s">
        <v>56</v>
      </c>
      <c r="U2079" t="s">
        <v>57</v>
      </c>
      <c r="V2079">
        <v>10806.45</v>
      </c>
      <c r="W2079">
        <v>20686.86</v>
      </c>
      <c r="X2079">
        <v>18837.939999999999</v>
      </c>
      <c r="Y2079">
        <v>1</v>
      </c>
      <c r="Z2079">
        <v>1</v>
      </c>
      <c r="AA2079" s="1">
        <v>42866</v>
      </c>
      <c r="AB2079">
        <v>27000</v>
      </c>
      <c r="AC2079" t="s">
        <v>56</v>
      </c>
      <c r="AD2079" t="s">
        <v>321</v>
      </c>
    </row>
    <row r="2080" spans="1:30" x14ac:dyDescent="0.3">
      <c r="A2080">
        <v>134209</v>
      </c>
      <c r="B2080">
        <v>1</v>
      </c>
      <c r="C2080" t="s">
        <v>860</v>
      </c>
      <c r="D2080" t="s">
        <v>868</v>
      </c>
      <c r="E2080">
        <v>22249049</v>
      </c>
      <c r="F2080">
        <v>7121732138</v>
      </c>
      <c r="G2080" t="s">
        <v>46</v>
      </c>
      <c r="H2080" t="s">
        <v>47</v>
      </c>
      <c r="I2080" t="s">
        <v>48</v>
      </c>
      <c r="J2080">
        <v>7032</v>
      </c>
      <c r="K2080" t="s">
        <v>49</v>
      </c>
      <c r="L2080">
        <v>659338</v>
      </c>
      <c r="M2080" t="s">
        <v>50</v>
      </c>
      <c r="N2080" t="s">
        <v>51</v>
      </c>
      <c r="O2080" t="s">
        <v>52</v>
      </c>
      <c r="P2080" t="s">
        <v>53</v>
      </c>
      <c r="Q2080" t="s">
        <v>54</v>
      </c>
      <c r="R2080">
        <v>101093720</v>
      </c>
      <c r="S2080" t="s">
        <v>55</v>
      </c>
      <c r="T2080" t="s">
        <v>56</v>
      </c>
      <c r="U2080" t="s">
        <v>57</v>
      </c>
      <c r="V2080">
        <v>1683.12</v>
      </c>
      <c r="W2080">
        <v>20563.259999999998</v>
      </c>
      <c r="X2080">
        <v>18925.560000000001</v>
      </c>
      <c r="Y2080">
        <v>1</v>
      </c>
      <c r="Z2080">
        <v>1</v>
      </c>
      <c r="AA2080" s="1">
        <v>42866</v>
      </c>
      <c r="AB2080">
        <v>27000</v>
      </c>
      <c r="AC2080" t="s">
        <v>56</v>
      </c>
      <c r="AD2080" t="s">
        <v>220</v>
      </c>
    </row>
    <row r="2081" spans="1:30" x14ac:dyDescent="0.3">
      <c r="A2081">
        <v>134224</v>
      </c>
      <c r="B2081">
        <v>1</v>
      </c>
      <c r="C2081" t="s">
        <v>860</v>
      </c>
      <c r="D2081" t="s">
        <v>868</v>
      </c>
      <c r="E2081">
        <v>22249084</v>
      </c>
      <c r="F2081">
        <v>7121732243</v>
      </c>
      <c r="G2081" t="s">
        <v>46</v>
      </c>
      <c r="H2081" t="s">
        <v>47</v>
      </c>
      <c r="I2081" t="s">
        <v>48</v>
      </c>
      <c r="J2081">
        <v>7032</v>
      </c>
      <c r="K2081" t="s">
        <v>49</v>
      </c>
      <c r="L2081">
        <v>5085216</v>
      </c>
      <c r="M2081" t="s">
        <v>75</v>
      </c>
      <c r="N2081" t="s">
        <v>76</v>
      </c>
      <c r="O2081" t="s">
        <v>52</v>
      </c>
      <c r="P2081" t="s">
        <v>53</v>
      </c>
      <c r="Q2081" t="s">
        <v>54</v>
      </c>
      <c r="R2081">
        <v>101093720</v>
      </c>
      <c r="S2081" t="s">
        <v>55</v>
      </c>
      <c r="T2081" t="s">
        <v>56</v>
      </c>
      <c r="U2081" t="s">
        <v>57</v>
      </c>
      <c r="V2081">
        <v>1683.12</v>
      </c>
      <c r="W2081">
        <v>16960.8</v>
      </c>
      <c r="X2081">
        <v>14516</v>
      </c>
      <c r="Y2081">
        <v>1</v>
      </c>
      <c r="Z2081">
        <v>1</v>
      </c>
      <c r="AA2081" s="1">
        <v>42866</v>
      </c>
      <c r="AB2081">
        <v>27000</v>
      </c>
      <c r="AC2081" t="s">
        <v>56</v>
      </c>
      <c r="AD2081" t="s">
        <v>184</v>
      </c>
    </row>
    <row r="2082" spans="1:30" x14ac:dyDescent="0.3">
      <c r="A2082">
        <v>134208</v>
      </c>
      <c r="B2082">
        <v>1</v>
      </c>
      <c r="C2082" t="s">
        <v>860</v>
      </c>
      <c r="D2082" t="s">
        <v>868</v>
      </c>
      <c r="E2082">
        <v>22249048</v>
      </c>
      <c r="F2082">
        <v>7121732137</v>
      </c>
      <c r="G2082" t="s">
        <v>46</v>
      </c>
      <c r="H2082" t="s">
        <v>47</v>
      </c>
      <c r="I2082" t="s">
        <v>48</v>
      </c>
      <c r="J2082">
        <v>7032</v>
      </c>
      <c r="K2082" t="s">
        <v>49</v>
      </c>
      <c r="L2082">
        <v>659338</v>
      </c>
      <c r="M2082" t="s">
        <v>50</v>
      </c>
      <c r="N2082" t="s">
        <v>51</v>
      </c>
      <c r="O2082" t="s">
        <v>52</v>
      </c>
      <c r="P2082" t="s">
        <v>53</v>
      </c>
      <c r="Q2082" t="s">
        <v>54</v>
      </c>
      <c r="R2082">
        <v>101093720</v>
      </c>
      <c r="S2082" t="s">
        <v>55</v>
      </c>
      <c r="T2082" t="s">
        <v>56</v>
      </c>
      <c r="U2082" t="s">
        <v>57</v>
      </c>
      <c r="V2082">
        <v>1683.12</v>
      </c>
      <c r="W2082">
        <v>13211.24</v>
      </c>
      <c r="X2082">
        <v>11428.16</v>
      </c>
      <c r="Y2082">
        <v>1</v>
      </c>
      <c r="Z2082">
        <v>1</v>
      </c>
      <c r="AA2082" s="1">
        <v>42866</v>
      </c>
      <c r="AB2082">
        <v>27000</v>
      </c>
      <c r="AC2082" t="s">
        <v>56</v>
      </c>
      <c r="AD2082" t="s">
        <v>220</v>
      </c>
    </row>
    <row r="2083" spans="1:30" x14ac:dyDescent="0.3">
      <c r="A2083">
        <v>134431</v>
      </c>
      <c r="B2083">
        <v>1</v>
      </c>
      <c r="C2083" t="s">
        <v>860</v>
      </c>
      <c r="D2083" t="s">
        <v>871</v>
      </c>
      <c r="E2083">
        <v>22259281</v>
      </c>
      <c r="F2083">
        <v>7121760516</v>
      </c>
      <c r="G2083" t="s">
        <v>46</v>
      </c>
      <c r="H2083" t="s">
        <v>47</v>
      </c>
      <c r="I2083" t="s">
        <v>48</v>
      </c>
      <c r="J2083">
        <v>7032</v>
      </c>
      <c r="K2083" t="s">
        <v>49</v>
      </c>
      <c r="L2083">
        <v>941468</v>
      </c>
      <c r="M2083" t="s">
        <v>205</v>
      </c>
      <c r="N2083" t="s">
        <v>206</v>
      </c>
      <c r="O2083" t="s">
        <v>207</v>
      </c>
      <c r="P2083" t="s">
        <v>208</v>
      </c>
      <c r="Q2083" t="s">
        <v>54</v>
      </c>
      <c r="R2083">
        <v>101093720</v>
      </c>
      <c r="S2083" t="s">
        <v>55</v>
      </c>
      <c r="T2083" t="s">
        <v>56</v>
      </c>
      <c r="U2083" t="s">
        <v>57</v>
      </c>
      <c r="V2083">
        <v>3514.04</v>
      </c>
      <c r="W2083">
        <v>21277.88</v>
      </c>
      <c r="X2083">
        <v>19273.23</v>
      </c>
      <c r="Y2083">
        <v>1</v>
      </c>
      <c r="Z2083">
        <v>1</v>
      </c>
      <c r="AA2083" s="1">
        <v>42867</v>
      </c>
      <c r="AB2083">
        <v>27000</v>
      </c>
      <c r="AC2083" t="s">
        <v>56</v>
      </c>
      <c r="AD2083" t="s">
        <v>209</v>
      </c>
    </row>
    <row r="2084" spans="1:30" x14ac:dyDescent="0.3">
      <c r="A2084">
        <v>134304</v>
      </c>
      <c r="B2084">
        <v>1</v>
      </c>
      <c r="C2084" t="s">
        <v>860</v>
      </c>
      <c r="D2084" t="s">
        <v>871</v>
      </c>
      <c r="E2084">
        <v>22259275</v>
      </c>
      <c r="F2084">
        <v>7121703930</v>
      </c>
      <c r="G2084" t="s">
        <v>46</v>
      </c>
      <c r="H2084" t="s">
        <v>47</v>
      </c>
      <c r="I2084" t="s">
        <v>48</v>
      </c>
      <c r="J2084">
        <v>7032</v>
      </c>
      <c r="K2084" t="s">
        <v>49</v>
      </c>
      <c r="L2084">
        <v>2795664</v>
      </c>
      <c r="M2084" t="s">
        <v>105</v>
      </c>
      <c r="N2084" t="s">
        <v>106</v>
      </c>
      <c r="O2084" t="s">
        <v>107</v>
      </c>
      <c r="P2084" t="s">
        <v>108</v>
      </c>
      <c r="Q2084" t="s">
        <v>54</v>
      </c>
      <c r="R2084">
        <v>100894891</v>
      </c>
      <c r="S2084" t="s">
        <v>116</v>
      </c>
      <c r="T2084" t="s">
        <v>56</v>
      </c>
      <c r="U2084" t="s">
        <v>57</v>
      </c>
      <c r="V2084">
        <v>12494.96</v>
      </c>
      <c r="W2084">
        <v>19858.55</v>
      </c>
      <c r="X2084">
        <v>18060.98</v>
      </c>
      <c r="Y2084">
        <v>1</v>
      </c>
      <c r="Z2084">
        <v>1</v>
      </c>
      <c r="AA2084" s="1">
        <v>42867</v>
      </c>
      <c r="AB2084">
        <v>27000</v>
      </c>
      <c r="AC2084" t="s">
        <v>56</v>
      </c>
      <c r="AD2084" t="s">
        <v>692</v>
      </c>
    </row>
    <row r="2085" spans="1:30" x14ac:dyDescent="0.3">
      <c r="A2085">
        <v>134838</v>
      </c>
      <c r="B2085">
        <v>1</v>
      </c>
      <c r="C2085" t="s">
        <v>860</v>
      </c>
      <c r="D2085" t="s">
        <v>872</v>
      </c>
      <c r="E2085">
        <v>22266895</v>
      </c>
      <c r="F2085">
        <v>7121780197</v>
      </c>
      <c r="G2085" t="s">
        <v>46</v>
      </c>
      <c r="H2085" t="s">
        <v>47</v>
      </c>
      <c r="I2085" t="s">
        <v>48</v>
      </c>
      <c r="J2085">
        <v>7032</v>
      </c>
      <c r="K2085" t="s">
        <v>49</v>
      </c>
      <c r="L2085">
        <v>2497722</v>
      </c>
      <c r="M2085" t="s">
        <v>132</v>
      </c>
      <c r="N2085" t="s">
        <v>133</v>
      </c>
      <c r="O2085" t="s">
        <v>84</v>
      </c>
      <c r="P2085" t="s">
        <v>85</v>
      </c>
      <c r="Q2085" t="s">
        <v>54</v>
      </c>
      <c r="R2085">
        <v>100994845</v>
      </c>
      <c r="S2085" t="s">
        <v>86</v>
      </c>
      <c r="T2085" t="s">
        <v>56</v>
      </c>
      <c r="U2085" t="s">
        <v>57</v>
      </c>
      <c r="V2085">
        <v>10806.45</v>
      </c>
      <c r="W2085">
        <v>22043.72</v>
      </c>
      <c r="X2085">
        <v>20204.36</v>
      </c>
      <c r="Y2085">
        <v>1</v>
      </c>
      <c r="Z2085">
        <v>1</v>
      </c>
      <c r="AA2085" s="1">
        <v>42868</v>
      </c>
      <c r="AB2085">
        <v>27000</v>
      </c>
      <c r="AC2085" t="s">
        <v>56</v>
      </c>
      <c r="AD2085" t="s">
        <v>321</v>
      </c>
    </row>
    <row r="2086" spans="1:30" x14ac:dyDescent="0.3">
      <c r="A2086">
        <v>135085</v>
      </c>
      <c r="B2086">
        <v>1</v>
      </c>
      <c r="C2086" t="s">
        <v>860</v>
      </c>
      <c r="D2086" t="s">
        <v>873</v>
      </c>
      <c r="E2086">
        <v>22278231</v>
      </c>
      <c r="F2086">
        <v>7121780932</v>
      </c>
      <c r="G2086" t="s">
        <v>46</v>
      </c>
      <c r="H2086" t="s">
        <v>47</v>
      </c>
      <c r="I2086" t="s">
        <v>48</v>
      </c>
      <c r="J2086">
        <v>7032</v>
      </c>
      <c r="K2086" t="s">
        <v>49</v>
      </c>
      <c r="L2086">
        <v>659338</v>
      </c>
      <c r="M2086" t="s">
        <v>50</v>
      </c>
      <c r="N2086" t="s">
        <v>51</v>
      </c>
      <c r="O2086" t="s">
        <v>52</v>
      </c>
      <c r="P2086" t="s">
        <v>53</v>
      </c>
      <c r="Q2086" t="s">
        <v>54</v>
      </c>
      <c r="R2086">
        <v>101093720</v>
      </c>
      <c r="S2086" t="s">
        <v>55</v>
      </c>
      <c r="T2086" t="s">
        <v>56</v>
      </c>
      <c r="U2086" t="s">
        <v>57</v>
      </c>
      <c r="V2086">
        <v>1683.12</v>
      </c>
      <c r="W2086">
        <v>23822.1</v>
      </c>
      <c r="X2086">
        <v>21927.599999999999</v>
      </c>
      <c r="Y2086">
        <v>1</v>
      </c>
      <c r="Z2086">
        <v>1</v>
      </c>
      <c r="AA2086" s="1">
        <v>42870</v>
      </c>
      <c r="AB2086">
        <v>27000</v>
      </c>
      <c r="AC2086" t="s">
        <v>56</v>
      </c>
      <c r="AD2086" t="s">
        <v>220</v>
      </c>
    </row>
    <row r="2087" spans="1:30" x14ac:dyDescent="0.3">
      <c r="A2087">
        <v>135058</v>
      </c>
      <c r="B2087">
        <v>1</v>
      </c>
      <c r="C2087" t="s">
        <v>860</v>
      </c>
      <c r="D2087" t="s">
        <v>873</v>
      </c>
      <c r="E2087">
        <v>22278245</v>
      </c>
      <c r="F2087">
        <v>7121768845</v>
      </c>
      <c r="G2087" t="s">
        <v>46</v>
      </c>
      <c r="H2087" t="s">
        <v>47</v>
      </c>
      <c r="I2087" t="s">
        <v>48</v>
      </c>
      <c r="J2087">
        <v>7032</v>
      </c>
      <c r="K2087" t="s">
        <v>49</v>
      </c>
      <c r="L2087">
        <v>4072295</v>
      </c>
      <c r="M2087" t="s">
        <v>377</v>
      </c>
      <c r="N2087" t="s">
        <v>225</v>
      </c>
      <c r="O2087" t="s">
        <v>207</v>
      </c>
      <c r="P2087" t="s">
        <v>208</v>
      </c>
      <c r="Q2087" t="s">
        <v>54</v>
      </c>
      <c r="R2087">
        <v>100223303</v>
      </c>
      <c r="S2087" t="s">
        <v>64</v>
      </c>
      <c r="T2087" t="s">
        <v>56</v>
      </c>
      <c r="U2087" t="s">
        <v>57</v>
      </c>
      <c r="V2087">
        <v>3353.81</v>
      </c>
      <c r="W2087">
        <v>22290.16</v>
      </c>
      <c r="X2087">
        <v>20367.240000000002</v>
      </c>
      <c r="Y2087">
        <v>1</v>
      </c>
      <c r="Z2087">
        <v>1</v>
      </c>
      <c r="AA2087" s="1">
        <v>42870</v>
      </c>
      <c r="AB2087">
        <v>27000</v>
      </c>
      <c r="AC2087" t="s">
        <v>56</v>
      </c>
      <c r="AD2087" t="s">
        <v>689</v>
      </c>
    </row>
    <row r="2088" spans="1:30" x14ac:dyDescent="0.3">
      <c r="A2088">
        <v>135323</v>
      </c>
      <c r="B2088">
        <v>1</v>
      </c>
      <c r="C2088" t="s">
        <v>860</v>
      </c>
      <c r="D2088" t="s">
        <v>873</v>
      </c>
      <c r="E2088">
        <v>22278238</v>
      </c>
      <c r="F2088">
        <v>7121811876</v>
      </c>
      <c r="G2088" t="s">
        <v>46</v>
      </c>
      <c r="H2088" t="s">
        <v>47</v>
      </c>
      <c r="I2088" t="s">
        <v>48</v>
      </c>
      <c r="J2088">
        <v>7032</v>
      </c>
      <c r="K2088" t="s">
        <v>49</v>
      </c>
      <c r="L2088">
        <v>931925</v>
      </c>
      <c r="M2088" t="s">
        <v>239</v>
      </c>
      <c r="N2088" t="s">
        <v>240</v>
      </c>
      <c r="O2088" t="s">
        <v>241</v>
      </c>
      <c r="P2088" t="s">
        <v>242</v>
      </c>
      <c r="Q2088" t="s">
        <v>54</v>
      </c>
      <c r="R2088">
        <v>100422206</v>
      </c>
      <c r="S2088" t="s">
        <v>615</v>
      </c>
      <c r="T2088" t="s">
        <v>56</v>
      </c>
      <c r="U2088" t="s">
        <v>57</v>
      </c>
      <c r="V2088">
        <v>3042.61</v>
      </c>
      <c r="W2088">
        <v>21937.51</v>
      </c>
      <c r="X2088">
        <v>20139.59</v>
      </c>
      <c r="Y2088">
        <v>1</v>
      </c>
      <c r="Z2088">
        <v>1</v>
      </c>
      <c r="AA2088" s="1">
        <v>42870</v>
      </c>
      <c r="AB2088">
        <v>27000</v>
      </c>
      <c r="AC2088" t="s">
        <v>56</v>
      </c>
      <c r="AD2088" t="s">
        <v>686</v>
      </c>
    </row>
    <row r="2089" spans="1:30" x14ac:dyDescent="0.3">
      <c r="A2089">
        <v>135100</v>
      </c>
      <c r="B2089">
        <v>1</v>
      </c>
      <c r="C2089" t="s">
        <v>860</v>
      </c>
      <c r="D2089" t="s">
        <v>873</v>
      </c>
      <c r="E2089">
        <v>22278247</v>
      </c>
      <c r="F2089">
        <v>7121784342</v>
      </c>
      <c r="G2089" t="s">
        <v>46</v>
      </c>
      <c r="H2089" t="s">
        <v>47</v>
      </c>
      <c r="I2089" t="s">
        <v>48</v>
      </c>
      <c r="J2089">
        <v>7032</v>
      </c>
      <c r="K2089" t="s">
        <v>49</v>
      </c>
      <c r="L2089">
        <v>942421</v>
      </c>
      <c r="M2089" t="s">
        <v>261</v>
      </c>
      <c r="N2089" t="s">
        <v>262</v>
      </c>
      <c r="O2089" t="s">
        <v>263</v>
      </c>
      <c r="P2089" t="s">
        <v>264</v>
      </c>
      <c r="Q2089" t="s">
        <v>54</v>
      </c>
      <c r="R2089">
        <v>100422206</v>
      </c>
      <c r="S2089" t="s">
        <v>615</v>
      </c>
      <c r="T2089" t="s">
        <v>56</v>
      </c>
      <c r="U2089" t="s">
        <v>57</v>
      </c>
      <c r="V2089">
        <v>3221.59</v>
      </c>
      <c r="W2089">
        <v>21933.18</v>
      </c>
      <c r="X2089">
        <v>20120.16</v>
      </c>
      <c r="Y2089">
        <v>1</v>
      </c>
      <c r="Z2089">
        <v>1</v>
      </c>
      <c r="AA2089" s="1">
        <v>42870</v>
      </c>
      <c r="AB2089">
        <v>27000</v>
      </c>
      <c r="AC2089" t="s">
        <v>56</v>
      </c>
      <c r="AD2089" t="s">
        <v>695</v>
      </c>
    </row>
    <row r="2090" spans="1:30" x14ac:dyDescent="0.3">
      <c r="A2090">
        <v>135056</v>
      </c>
      <c r="B2090">
        <v>1</v>
      </c>
      <c r="C2090" t="s">
        <v>860</v>
      </c>
      <c r="D2090" t="s">
        <v>873</v>
      </c>
      <c r="E2090">
        <v>22278243</v>
      </c>
      <c r="F2090">
        <v>7121768843</v>
      </c>
      <c r="G2090" t="s">
        <v>46</v>
      </c>
      <c r="H2090" t="s">
        <v>47</v>
      </c>
      <c r="I2090" t="s">
        <v>48</v>
      </c>
      <c r="J2090">
        <v>7032</v>
      </c>
      <c r="K2090" t="s">
        <v>49</v>
      </c>
      <c r="L2090">
        <v>4113123</v>
      </c>
      <c r="M2090" t="s">
        <v>279</v>
      </c>
      <c r="N2090" t="s">
        <v>280</v>
      </c>
      <c r="O2090" t="s">
        <v>281</v>
      </c>
      <c r="P2090" t="s">
        <v>282</v>
      </c>
      <c r="Q2090" t="s">
        <v>54</v>
      </c>
      <c r="R2090">
        <v>100297681</v>
      </c>
      <c r="S2090" t="s">
        <v>258</v>
      </c>
      <c r="T2090" t="s">
        <v>56</v>
      </c>
      <c r="U2090" t="s">
        <v>57</v>
      </c>
      <c r="V2090">
        <v>3241.94</v>
      </c>
      <c r="W2090">
        <v>21844.2</v>
      </c>
      <c r="X2090">
        <v>20109.599999999999</v>
      </c>
      <c r="Y2090">
        <v>1</v>
      </c>
      <c r="Z2090">
        <v>1</v>
      </c>
      <c r="AA2090" s="1">
        <v>42870</v>
      </c>
      <c r="AB2090">
        <v>27000</v>
      </c>
      <c r="AC2090" t="s">
        <v>56</v>
      </c>
      <c r="AD2090" t="s">
        <v>283</v>
      </c>
    </row>
    <row r="2091" spans="1:30" x14ac:dyDescent="0.3">
      <c r="A2091">
        <v>135330</v>
      </c>
      <c r="B2091">
        <v>1</v>
      </c>
      <c r="C2091" t="s">
        <v>860</v>
      </c>
      <c r="D2091" t="s">
        <v>873</v>
      </c>
      <c r="E2091">
        <v>22278210</v>
      </c>
      <c r="F2091">
        <v>7121811906</v>
      </c>
      <c r="G2091" t="s">
        <v>46</v>
      </c>
      <c r="H2091" t="s">
        <v>47</v>
      </c>
      <c r="I2091" t="s">
        <v>48</v>
      </c>
      <c r="J2091">
        <v>7032</v>
      </c>
      <c r="K2091" t="s">
        <v>49</v>
      </c>
      <c r="L2091">
        <v>629781</v>
      </c>
      <c r="M2091" t="s">
        <v>346</v>
      </c>
      <c r="N2091" t="s">
        <v>347</v>
      </c>
      <c r="O2091" t="s">
        <v>263</v>
      </c>
      <c r="P2091" t="s">
        <v>264</v>
      </c>
      <c r="Q2091" t="s">
        <v>54</v>
      </c>
      <c r="R2091">
        <v>100422206</v>
      </c>
      <c r="S2091" t="s">
        <v>615</v>
      </c>
      <c r="T2091" t="s">
        <v>56</v>
      </c>
      <c r="U2091" t="s">
        <v>57</v>
      </c>
      <c r="V2091">
        <v>4340.2</v>
      </c>
      <c r="W2091">
        <v>21814.57</v>
      </c>
      <c r="X2091">
        <v>20045.39</v>
      </c>
      <c r="Y2091">
        <v>1</v>
      </c>
      <c r="Z2091">
        <v>1</v>
      </c>
      <c r="AA2091" s="1">
        <v>42870</v>
      </c>
      <c r="AB2091">
        <v>27000</v>
      </c>
      <c r="AC2091" t="s">
        <v>56</v>
      </c>
      <c r="AD2091" t="s">
        <v>663</v>
      </c>
    </row>
    <row r="2092" spans="1:30" x14ac:dyDescent="0.3">
      <c r="A2092">
        <v>135101</v>
      </c>
      <c r="B2092">
        <v>1</v>
      </c>
      <c r="C2092" t="s">
        <v>860</v>
      </c>
      <c r="D2092" t="s">
        <v>873</v>
      </c>
      <c r="E2092">
        <v>22278248</v>
      </c>
      <c r="F2092">
        <v>7121784343</v>
      </c>
      <c r="G2092" t="s">
        <v>46</v>
      </c>
      <c r="H2092" t="s">
        <v>47</v>
      </c>
      <c r="I2092" t="s">
        <v>48</v>
      </c>
      <c r="J2092">
        <v>7032</v>
      </c>
      <c r="K2092" t="s">
        <v>49</v>
      </c>
      <c r="L2092">
        <v>1363663</v>
      </c>
      <c r="M2092" t="s">
        <v>358</v>
      </c>
      <c r="N2092" t="s">
        <v>359</v>
      </c>
      <c r="O2092" t="s">
        <v>207</v>
      </c>
      <c r="P2092" t="s">
        <v>208</v>
      </c>
      <c r="Q2092" t="s">
        <v>54</v>
      </c>
      <c r="R2092">
        <v>100223303</v>
      </c>
      <c r="S2092" t="s">
        <v>64</v>
      </c>
      <c r="T2092" t="s">
        <v>56</v>
      </c>
      <c r="U2092" t="s">
        <v>57</v>
      </c>
      <c r="V2092">
        <v>4785.8500000000004</v>
      </c>
      <c r="W2092">
        <v>21753.63</v>
      </c>
      <c r="X2092">
        <v>19895.8</v>
      </c>
      <c r="Y2092">
        <v>1</v>
      </c>
      <c r="Z2092">
        <v>1</v>
      </c>
      <c r="AA2092" s="1">
        <v>42870</v>
      </c>
      <c r="AB2092">
        <v>27000</v>
      </c>
      <c r="AC2092" t="s">
        <v>56</v>
      </c>
      <c r="AD2092" t="s">
        <v>360</v>
      </c>
    </row>
    <row r="2093" spans="1:30" x14ac:dyDescent="0.3">
      <c r="A2093">
        <v>135059</v>
      </c>
      <c r="B2093">
        <v>1</v>
      </c>
      <c r="C2093" t="s">
        <v>860</v>
      </c>
      <c r="D2093" t="s">
        <v>873</v>
      </c>
      <c r="E2093">
        <v>22278246</v>
      </c>
      <c r="F2093">
        <v>7121768846</v>
      </c>
      <c r="G2093" t="s">
        <v>46</v>
      </c>
      <c r="H2093" t="s">
        <v>47</v>
      </c>
      <c r="I2093" t="s">
        <v>48</v>
      </c>
      <c r="J2093">
        <v>7032</v>
      </c>
      <c r="K2093" t="s">
        <v>49</v>
      </c>
      <c r="L2093">
        <v>1143565</v>
      </c>
      <c r="M2093" t="s">
        <v>146</v>
      </c>
      <c r="N2093" t="s">
        <v>147</v>
      </c>
      <c r="O2093" t="s">
        <v>99</v>
      </c>
      <c r="P2093" t="s">
        <v>100</v>
      </c>
      <c r="Q2093" t="s">
        <v>54</v>
      </c>
      <c r="R2093">
        <v>100994845</v>
      </c>
      <c r="S2093" t="s">
        <v>86</v>
      </c>
      <c r="T2093" t="s">
        <v>56</v>
      </c>
      <c r="U2093" t="s">
        <v>57</v>
      </c>
      <c r="V2093">
        <v>9545.7000000000007</v>
      </c>
      <c r="W2093">
        <v>21706.05</v>
      </c>
      <c r="X2093">
        <v>19869.98</v>
      </c>
      <c r="Y2093">
        <v>1</v>
      </c>
      <c r="Z2093">
        <v>1</v>
      </c>
      <c r="AA2093" s="1">
        <v>42870</v>
      </c>
      <c r="AB2093">
        <v>27000</v>
      </c>
      <c r="AC2093" t="s">
        <v>56</v>
      </c>
      <c r="AD2093" t="s">
        <v>148</v>
      </c>
    </row>
    <row r="2094" spans="1:30" x14ac:dyDescent="0.3">
      <c r="A2094">
        <v>135327</v>
      </c>
      <c r="B2094">
        <v>1</v>
      </c>
      <c r="C2094" t="s">
        <v>860</v>
      </c>
      <c r="D2094" t="s">
        <v>873</v>
      </c>
      <c r="E2094">
        <v>22278233</v>
      </c>
      <c r="F2094">
        <v>7121811893</v>
      </c>
      <c r="G2094" t="s">
        <v>46</v>
      </c>
      <c r="H2094" t="s">
        <v>47</v>
      </c>
      <c r="I2094" t="s">
        <v>48</v>
      </c>
      <c r="J2094">
        <v>7032</v>
      </c>
      <c r="K2094" t="s">
        <v>49</v>
      </c>
      <c r="L2094">
        <v>4205182</v>
      </c>
      <c r="M2094" t="s">
        <v>286</v>
      </c>
      <c r="N2094" t="s">
        <v>287</v>
      </c>
      <c r="O2094" t="s">
        <v>170</v>
      </c>
      <c r="P2094" t="s">
        <v>171</v>
      </c>
      <c r="Q2094" t="s">
        <v>54</v>
      </c>
      <c r="R2094">
        <v>100214689</v>
      </c>
      <c r="S2094" t="s">
        <v>155</v>
      </c>
      <c r="T2094" t="s">
        <v>56</v>
      </c>
      <c r="U2094" t="s">
        <v>57</v>
      </c>
      <c r="V2094">
        <v>9725.81</v>
      </c>
      <c r="W2094">
        <v>21476.65</v>
      </c>
      <c r="X2094">
        <v>19679.68</v>
      </c>
      <c r="Y2094">
        <v>1</v>
      </c>
      <c r="Z2094">
        <v>1</v>
      </c>
      <c r="AA2094" s="1">
        <v>42870</v>
      </c>
      <c r="AB2094">
        <v>27000</v>
      </c>
      <c r="AC2094" t="s">
        <v>56</v>
      </c>
      <c r="AD2094" t="s">
        <v>288</v>
      </c>
    </row>
    <row r="2095" spans="1:30" x14ac:dyDescent="0.3">
      <c r="A2095">
        <v>135326</v>
      </c>
      <c r="B2095">
        <v>1</v>
      </c>
      <c r="C2095" t="s">
        <v>860</v>
      </c>
      <c r="D2095" t="s">
        <v>873</v>
      </c>
      <c r="E2095">
        <v>22278232</v>
      </c>
      <c r="F2095">
        <v>7121811892</v>
      </c>
      <c r="G2095" t="s">
        <v>46</v>
      </c>
      <c r="H2095" t="s">
        <v>47</v>
      </c>
      <c r="I2095" t="s">
        <v>48</v>
      </c>
      <c r="J2095">
        <v>7032</v>
      </c>
      <c r="K2095" t="s">
        <v>49</v>
      </c>
      <c r="L2095">
        <v>3782207</v>
      </c>
      <c r="M2095" t="s">
        <v>112</v>
      </c>
      <c r="N2095" t="s">
        <v>113</v>
      </c>
      <c r="O2095" t="s">
        <v>114</v>
      </c>
      <c r="P2095" t="s">
        <v>115</v>
      </c>
      <c r="Q2095" t="s">
        <v>54</v>
      </c>
      <c r="R2095">
        <v>100894891</v>
      </c>
      <c r="S2095" t="s">
        <v>116</v>
      </c>
      <c r="T2095" t="s">
        <v>56</v>
      </c>
      <c r="U2095" t="s">
        <v>57</v>
      </c>
      <c r="V2095">
        <v>13194.68</v>
      </c>
      <c r="W2095">
        <v>21445.119999999999</v>
      </c>
      <c r="X2095">
        <v>19673.150000000001</v>
      </c>
      <c r="Y2095">
        <v>1</v>
      </c>
      <c r="Z2095">
        <v>1</v>
      </c>
      <c r="AA2095" s="1">
        <v>42870</v>
      </c>
      <c r="AB2095">
        <v>27000</v>
      </c>
      <c r="AC2095" t="s">
        <v>56</v>
      </c>
      <c r="AD2095" t="s">
        <v>117</v>
      </c>
    </row>
    <row r="2096" spans="1:30" x14ac:dyDescent="0.3">
      <c r="A2096">
        <v>134977</v>
      </c>
      <c r="B2096">
        <v>1</v>
      </c>
      <c r="C2096" t="s">
        <v>860</v>
      </c>
      <c r="D2096" t="s">
        <v>873</v>
      </c>
      <c r="E2096">
        <v>22278242</v>
      </c>
      <c r="F2096">
        <v>7121758264</v>
      </c>
      <c r="G2096" t="s">
        <v>46</v>
      </c>
      <c r="H2096" t="s">
        <v>47</v>
      </c>
      <c r="I2096" t="s">
        <v>48</v>
      </c>
      <c r="J2096">
        <v>7032</v>
      </c>
      <c r="K2096" t="s">
        <v>49</v>
      </c>
      <c r="L2096">
        <v>4113123</v>
      </c>
      <c r="M2096" t="s">
        <v>279</v>
      </c>
      <c r="N2096" t="s">
        <v>280</v>
      </c>
      <c r="O2096" t="s">
        <v>281</v>
      </c>
      <c r="P2096" t="s">
        <v>282</v>
      </c>
      <c r="Q2096" t="s">
        <v>54</v>
      </c>
      <c r="R2096">
        <v>100214689</v>
      </c>
      <c r="S2096" t="s">
        <v>155</v>
      </c>
      <c r="T2096" t="s">
        <v>56</v>
      </c>
      <c r="U2096" t="s">
        <v>57</v>
      </c>
      <c r="V2096">
        <v>3151.88</v>
      </c>
      <c r="W2096">
        <v>20228.599999999999</v>
      </c>
      <c r="X2096">
        <v>17796</v>
      </c>
      <c r="Y2096">
        <v>1</v>
      </c>
      <c r="Z2096">
        <v>1</v>
      </c>
      <c r="AA2096" s="1">
        <v>42870</v>
      </c>
      <c r="AB2096">
        <v>27000</v>
      </c>
      <c r="AC2096" t="s">
        <v>56</v>
      </c>
      <c r="AD2096" t="s">
        <v>303</v>
      </c>
    </row>
    <row r="2097" spans="1:30" x14ac:dyDescent="0.3">
      <c r="A2097">
        <v>134976</v>
      </c>
      <c r="B2097">
        <v>1</v>
      </c>
      <c r="C2097" t="s">
        <v>860</v>
      </c>
      <c r="D2097" t="s">
        <v>873</v>
      </c>
      <c r="E2097">
        <v>22278241</v>
      </c>
      <c r="F2097">
        <v>7121758263</v>
      </c>
      <c r="G2097" t="s">
        <v>46</v>
      </c>
      <c r="H2097" t="s">
        <v>47</v>
      </c>
      <c r="I2097" t="s">
        <v>48</v>
      </c>
      <c r="J2097">
        <v>7032</v>
      </c>
      <c r="K2097" t="s">
        <v>49</v>
      </c>
      <c r="L2097">
        <v>1933857</v>
      </c>
      <c r="M2097" t="s">
        <v>82</v>
      </c>
      <c r="N2097" t="s">
        <v>83</v>
      </c>
      <c r="O2097" t="s">
        <v>84</v>
      </c>
      <c r="P2097" t="s">
        <v>85</v>
      </c>
      <c r="Q2097" t="s">
        <v>54</v>
      </c>
      <c r="R2097">
        <v>100994845</v>
      </c>
      <c r="S2097" t="s">
        <v>86</v>
      </c>
      <c r="T2097" t="s">
        <v>56</v>
      </c>
      <c r="U2097" t="s">
        <v>57</v>
      </c>
      <c r="V2097">
        <v>10806.45</v>
      </c>
      <c r="W2097">
        <v>18991.009999999998</v>
      </c>
      <c r="X2097">
        <v>17378.400000000001</v>
      </c>
      <c r="Y2097">
        <v>1</v>
      </c>
      <c r="Z2097">
        <v>1</v>
      </c>
      <c r="AA2097" s="1">
        <v>42870</v>
      </c>
      <c r="AB2097">
        <v>27000</v>
      </c>
      <c r="AC2097" t="s">
        <v>56</v>
      </c>
      <c r="AD2097" t="s">
        <v>87</v>
      </c>
    </row>
    <row r="2098" spans="1:30" x14ac:dyDescent="0.3">
      <c r="A2098">
        <v>134974</v>
      </c>
      <c r="B2098">
        <v>1</v>
      </c>
      <c r="C2098" t="s">
        <v>860</v>
      </c>
      <c r="D2098" t="s">
        <v>873</v>
      </c>
      <c r="E2098">
        <v>22278235</v>
      </c>
      <c r="F2098">
        <v>7121758261</v>
      </c>
      <c r="G2098" t="s">
        <v>46</v>
      </c>
      <c r="H2098" t="s">
        <v>47</v>
      </c>
      <c r="I2098" t="s">
        <v>48</v>
      </c>
      <c r="J2098">
        <v>7032</v>
      </c>
      <c r="K2098" t="s">
        <v>49</v>
      </c>
      <c r="L2098">
        <v>659338</v>
      </c>
      <c r="M2098" t="s">
        <v>50</v>
      </c>
      <c r="N2098" t="s">
        <v>51</v>
      </c>
      <c r="O2098" t="s">
        <v>52</v>
      </c>
      <c r="P2098" t="s">
        <v>53</v>
      </c>
      <c r="Q2098" t="s">
        <v>54</v>
      </c>
      <c r="R2098">
        <v>101093720</v>
      </c>
      <c r="S2098" t="s">
        <v>55</v>
      </c>
      <c r="T2098" t="s">
        <v>56</v>
      </c>
      <c r="U2098" t="s">
        <v>57</v>
      </c>
      <c r="V2098">
        <v>1683.12</v>
      </c>
      <c r="W2098">
        <v>13640.8</v>
      </c>
      <c r="X2098">
        <v>12292.8</v>
      </c>
      <c r="Y2098">
        <v>1</v>
      </c>
      <c r="Z2098">
        <v>1</v>
      </c>
      <c r="AA2098" s="1">
        <v>42870</v>
      </c>
      <c r="AB2098">
        <v>27000</v>
      </c>
      <c r="AC2098" t="s">
        <v>56</v>
      </c>
      <c r="AD2098" t="s">
        <v>220</v>
      </c>
    </row>
    <row r="2099" spans="1:30" x14ac:dyDescent="0.3">
      <c r="A2099">
        <v>135328</v>
      </c>
      <c r="B2099">
        <v>1</v>
      </c>
      <c r="C2099" t="s">
        <v>860</v>
      </c>
      <c r="D2099" t="s">
        <v>873</v>
      </c>
      <c r="E2099">
        <v>22278234</v>
      </c>
      <c r="F2099">
        <v>7121811894</v>
      </c>
      <c r="G2099" t="s">
        <v>46</v>
      </c>
      <c r="H2099" t="s">
        <v>47</v>
      </c>
      <c r="I2099" t="s">
        <v>48</v>
      </c>
      <c r="J2099">
        <v>7032</v>
      </c>
      <c r="K2099" t="s">
        <v>49</v>
      </c>
      <c r="L2099">
        <v>659338</v>
      </c>
      <c r="M2099" t="s">
        <v>50</v>
      </c>
      <c r="N2099" t="s">
        <v>51</v>
      </c>
      <c r="O2099" t="s">
        <v>52</v>
      </c>
      <c r="P2099" t="s">
        <v>53</v>
      </c>
      <c r="Q2099" t="s">
        <v>54</v>
      </c>
      <c r="R2099">
        <v>101093720</v>
      </c>
      <c r="S2099" t="s">
        <v>55</v>
      </c>
      <c r="T2099" t="s">
        <v>56</v>
      </c>
      <c r="U2099" t="s">
        <v>57</v>
      </c>
      <c r="V2099">
        <v>1683.12</v>
      </c>
      <c r="W2099">
        <v>11378.68</v>
      </c>
      <c r="X2099">
        <v>10439.44</v>
      </c>
      <c r="Y2099">
        <v>1</v>
      </c>
      <c r="Z2099">
        <v>1</v>
      </c>
      <c r="AA2099" s="1">
        <v>42870</v>
      </c>
      <c r="AB2099">
        <v>27000</v>
      </c>
      <c r="AC2099" t="s">
        <v>56</v>
      </c>
      <c r="AD2099" t="s">
        <v>220</v>
      </c>
    </row>
    <row r="2100" spans="1:30" x14ac:dyDescent="0.3">
      <c r="A2100">
        <v>135949</v>
      </c>
      <c r="B2100">
        <v>1</v>
      </c>
      <c r="C2100" t="s">
        <v>860</v>
      </c>
      <c r="D2100" t="s">
        <v>874</v>
      </c>
      <c r="E2100">
        <v>22290505</v>
      </c>
      <c r="F2100">
        <v>7121843875</v>
      </c>
      <c r="G2100" t="s">
        <v>46</v>
      </c>
      <c r="H2100" t="s">
        <v>47</v>
      </c>
      <c r="I2100" t="s">
        <v>48</v>
      </c>
      <c r="J2100">
        <v>7032</v>
      </c>
      <c r="K2100" t="s">
        <v>49</v>
      </c>
      <c r="L2100">
        <v>940117</v>
      </c>
      <c r="M2100" t="s">
        <v>69</v>
      </c>
      <c r="N2100" t="s">
        <v>70</v>
      </c>
      <c r="O2100" t="s">
        <v>71</v>
      </c>
      <c r="P2100" t="s">
        <v>72</v>
      </c>
      <c r="Q2100" t="s">
        <v>54</v>
      </c>
      <c r="R2100">
        <v>100994845</v>
      </c>
      <c r="S2100" t="s">
        <v>86</v>
      </c>
      <c r="T2100" t="s">
        <v>56</v>
      </c>
      <c r="U2100" t="s">
        <v>57</v>
      </c>
      <c r="V2100">
        <v>10986.56</v>
      </c>
      <c r="W2100">
        <v>23216.51</v>
      </c>
      <c r="X2100">
        <v>21263.96</v>
      </c>
      <c r="Y2100">
        <v>1</v>
      </c>
      <c r="Z2100">
        <v>1</v>
      </c>
      <c r="AA2100" s="1">
        <v>42871</v>
      </c>
      <c r="AB2100">
        <v>27000</v>
      </c>
      <c r="AC2100" t="s">
        <v>56</v>
      </c>
      <c r="AD2100" t="s">
        <v>236</v>
      </c>
    </row>
    <row r="2101" spans="1:30" x14ac:dyDescent="0.3">
      <c r="A2101">
        <v>135947</v>
      </c>
      <c r="B2101">
        <v>1</v>
      </c>
      <c r="C2101" t="s">
        <v>860</v>
      </c>
      <c r="D2101" t="s">
        <v>874</v>
      </c>
      <c r="E2101">
        <v>22290503</v>
      </c>
      <c r="F2101">
        <v>7121843873</v>
      </c>
      <c r="G2101" t="s">
        <v>46</v>
      </c>
      <c r="H2101" t="s">
        <v>47</v>
      </c>
      <c r="I2101" t="s">
        <v>48</v>
      </c>
      <c r="J2101">
        <v>7032</v>
      </c>
      <c r="K2101" t="s">
        <v>49</v>
      </c>
      <c r="L2101">
        <v>941735</v>
      </c>
      <c r="M2101" t="s">
        <v>124</v>
      </c>
      <c r="N2101" t="s">
        <v>125</v>
      </c>
      <c r="O2101" t="s">
        <v>126</v>
      </c>
      <c r="P2101" t="s">
        <v>127</v>
      </c>
      <c r="Q2101" t="s">
        <v>54</v>
      </c>
      <c r="R2101">
        <v>100894891</v>
      </c>
      <c r="S2101" t="s">
        <v>116</v>
      </c>
      <c r="T2101" t="s">
        <v>56</v>
      </c>
      <c r="U2101" t="s">
        <v>57</v>
      </c>
      <c r="V2101">
        <v>12283.33</v>
      </c>
      <c r="W2101">
        <v>22446.44</v>
      </c>
      <c r="X2101">
        <v>20653.16</v>
      </c>
      <c r="Y2101">
        <v>1</v>
      </c>
      <c r="Z2101">
        <v>1</v>
      </c>
      <c r="AA2101" s="1">
        <v>42871</v>
      </c>
      <c r="AB2101">
        <v>27000</v>
      </c>
      <c r="AC2101" t="s">
        <v>56</v>
      </c>
      <c r="AD2101" t="s">
        <v>128</v>
      </c>
    </row>
    <row r="2102" spans="1:30" x14ac:dyDescent="0.3">
      <c r="A2102">
        <v>135944</v>
      </c>
      <c r="B2102">
        <v>1</v>
      </c>
      <c r="C2102" t="s">
        <v>860</v>
      </c>
      <c r="D2102" t="s">
        <v>874</v>
      </c>
      <c r="E2102">
        <v>22290498</v>
      </c>
      <c r="F2102">
        <v>7121843870</v>
      </c>
      <c r="G2102" t="s">
        <v>46</v>
      </c>
      <c r="H2102" t="s">
        <v>47</v>
      </c>
      <c r="I2102" t="s">
        <v>48</v>
      </c>
      <c r="J2102">
        <v>7032</v>
      </c>
      <c r="K2102" t="s">
        <v>49</v>
      </c>
      <c r="L2102">
        <v>3965425</v>
      </c>
      <c r="M2102" t="s">
        <v>151</v>
      </c>
      <c r="N2102" t="s">
        <v>152</v>
      </c>
      <c r="O2102" t="s">
        <v>153</v>
      </c>
      <c r="P2102" t="s">
        <v>154</v>
      </c>
      <c r="Q2102" t="s">
        <v>54</v>
      </c>
      <c r="R2102">
        <v>100297681</v>
      </c>
      <c r="S2102" t="s">
        <v>258</v>
      </c>
      <c r="T2102" t="s">
        <v>56</v>
      </c>
      <c r="U2102" t="s">
        <v>57</v>
      </c>
      <c r="V2102">
        <v>3240.01</v>
      </c>
      <c r="W2102">
        <v>21690.79</v>
      </c>
      <c r="X2102">
        <v>19948.849999999999</v>
      </c>
      <c r="Y2102">
        <v>1</v>
      </c>
      <c r="Z2102">
        <v>1</v>
      </c>
      <c r="AA2102" s="1">
        <v>42871</v>
      </c>
      <c r="AB2102">
        <v>27000</v>
      </c>
      <c r="AC2102" t="s">
        <v>56</v>
      </c>
      <c r="AD2102" t="s">
        <v>298</v>
      </c>
    </row>
    <row r="2103" spans="1:30" x14ac:dyDescent="0.3">
      <c r="A2103">
        <v>135455</v>
      </c>
      <c r="B2103">
        <v>1</v>
      </c>
      <c r="C2103" t="s">
        <v>860</v>
      </c>
      <c r="D2103" t="s">
        <v>874</v>
      </c>
      <c r="E2103">
        <v>22290496</v>
      </c>
      <c r="F2103">
        <v>7121783250</v>
      </c>
      <c r="G2103" t="s">
        <v>46</v>
      </c>
      <c r="H2103" t="s">
        <v>47</v>
      </c>
      <c r="I2103" t="s">
        <v>48</v>
      </c>
      <c r="J2103">
        <v>7032</v>
      </c>
      <c r="K2103" t="s">
        <v>49</v>
      </c>
      <c r="L2103">
        <v>1928761</v>
      </c>
      <c r="M2103" t="s">
        <v>231</v>
      </c>
      <c r="N2103" t="s">
        <v>232</v>
      </c>
      <c r="O2103" t="s">
        <v>99</v>
      </c>
      <c r="P2103" t="s">
        <v>100</v>
      </c>
      <c r="Q2103" t="s">
        <v>54</v>
      </c>
      <c r="R2103">
        <v>100223303</v>
      </c>
      <c r="S2103" t="s">
        <v>64</v>
      </c>
      <c r="T2103" t="s">
        <v>56</v>
      </c>
      <c r="U2103" t="s">
        <v>57</v>
      </c>
      <c r="V2103">
        <v>8741.5499999999993</v>
      </c>
      <c r="W2103">
        <v>21626.38</v>
      </c>
      <c r="X2103">
        <v>19789.18</v>
      </c>
      <c r="Y2103">
        <v>1</v>
      </c>
      <c r="Z2103">
        <v>1</v>
      </c>
      <c r="AA2103" s="1">
        <v>42871</v>
      </c>
      <c r="AB2103">
        <v>27000</v>
      </c>
      <c r="AC2103" t="s">
        <v>56</v>
      </c>
      <c r="AD2103" t="s">
        <v>233</v>
      </c>
    </row>
    <row r="2104" spans="1:30" x14ac:dyDescent="0.3">
      <c r="A2104">
        <v>135946</v>
      </c>
      <c r="B2104">
        <v>1</v>
      </c>
      <c r="C2104" t="s">
        <v>860</v>
      </c>
      <c r="D2104" t="s">
        <v>874</v>
      </c>
      <c r="E2104">
        <v>22290502</v>
      </c>
      <c r="F2104">
        <v>7121843872</v>
      </c>
      <c r="G2104" t="s">
        <v>46</v>
      </c>
      <c r="H2104" t="s">
        <v>47</v>
      </c>
      <c r="I2104" t="s">
        <v>48</v>
      </c>
      <c r="J2104">
        <v>7032</v>
      </c>
      <c r="K2104" t="s">
        <v>49</v>
      </c>
      <c r="L2104">
        <v>4113123</v>
      </c>
      <c r="M2104" t="s">
        <v>279</v>
      </c>
      <c r="N2104" t="s">
        <v>280</v>
      </c>
      <c r="O2104" t="s">
        <v>281</v>
      </c>
      <c r="P2104" t="s">
        <v>282</v>
      </c>
      <c r="Q2104" t="s">
        <v>54</v>
      </c>
      <c r="R2104">
        <v>100214689</v>
      </c>
      <c r="S2104" t="s">
        <v>155</v>
      </c>
      <c r="T2104" t="s">
        <v>56</v>
      </c>
      <c r="U2104" t="s">
        <v>57</v>
      </c>
      <c r="V2104">
        <v>3151.88</v>
      </c>
      <c r="W2104">
        <v>21036.09</v>
      </c>
      <c r="X2104">
        <v>19242.240000000002</v>
      </c>
      <c r="Y2104">
        <v>1</v>
      </c>
      <c r="Z2104">
        <v>1</v>
      </c>
      <c r="AA2104" s="1">
        <v>42871</v>
      </c>
      <c r="AB2104">
        <v>27000</v>
      </c>
      <c r="AC2104" t="s">
        <v>56</v>
      </c>
      <c r="AD2104" t="s">
        <v>303</v>
      </c>
    </row>
    <row r="2105" spans="1:30" x14ac:dyDescent="0.3">
      <c r="A2105">
        <v>135948</v>
      </c>
      <c r="B2105">
        <v>1</v>
      </c>
      <c r="C2105" t="s">
        <v>860</v>
      </c>
      <c r="D2105" t="s">
        <v>874</v>
      </c>
      <c r="E2105">
        <v>22290504</v>
      </c>
      <c r="F2105">
        <v>7121843874</v>
      </c>
      <c r="G2105" t="s">
        <v>46</v>
      </c>
      <c r="H2105" t="s">
        <v>47</v>
      </c>
      <c r="I2105" t="s">
        <v>48</v>
      </c>
      <c r="J2105">
        <v>7032</v>
      </c>
      <c r="K2105" t="s">
        <v>49</v>
      </c>
      <c r="L2105">
        <v>942806</v>
      </c>
      <c r="M2105" t="s">
        <v>90</v>
      </c>
      <c r="N2105" t="s">
        <v>91</v>
      </c>
      <c r="O2105" t="s">
        <v>92</v>
      </c>
      <c r="P2105" t="s">
        <v>93</v>
      </c>
      <c r="Q2105" t="s">
        <v>54</v>
      </c>
      <c r="R2105">
        <v>100994845</v>
      </c>
      <c r="S2105" t="s">
        <v>86</v>
      </c>
      <c r="T2105" t="s">
        <v>56</v>
      </c>
      <c r="U2105" t="s">
        <v>57</v>
      </c>
      <c r="V2105">
        <v>9905.91</v>
      </c>
      <c r="W2105">
        <v>20756.849999999999</v>
      </c>
      <c r="X2105">
        <v>18951.84</v>
      </c>
      <c r="Y2105">
        <v>1</v>
      </c>
      <c r="Z2105">
        <v>1</v>
      </c>
      <c r="AA2105" s="1">
        <v>42871</v>
      </c>
      <c r="AB2105">
        <v>27000</v>
      </c>
      <c r="AC2105" t="s">
        <v>56</v>
      </c>
      <c r="AD2105" t="s">
        <v>94</v>
      </c>
    </row>
    <row r="2106" spans="1:30" x14ac:dyDescent="0.3">
      <c r="A2106">
        <v>135517</v>
      </c>
      <c r="B2106">
        <v>1</v>
      </c>
      <c r="C2106" t="s">
        <v>860</v>
      </c>
      <c r="D2106" t="s">
        <v>874</v>
      </c>
      <c r="E2106">
        <v>22290518</v>
      </c>
      <c r="F2106">
        <v>7121811032</v>
      </c>
      <c r="G2106" t="s">
        <v>46</v>
      </c>
      <c r="H2106" t="s">
        <v>47</v>
      </c>
      <c r="I2106" t="s">
        <v>48</v>
      </c>
      <c r="J2106">
        <v>7032</v>
      </c>
      <c r="K2106" t="s">
        <v>49</v>
      </c>
      <c r="L2106">
        <v>1310037</v>
      </c>
      <c r="M2106" t="s">
        <v>859</v>
      </c>
      <c r="N2106" t="s">
        <v>139</v>
      </c>
      <c r="O2106" t="s">
        <v>140</v>
      </c>
      <c r="P2106" t="s">
        <v>141</v>
      </c>
      <c r="Q2106" t="s">
        <v>54</v>
      </c>
      <c r="R2106">
        <v>100824635</v>
      </c>
      <c r="S2106" t="s">
        <v>142</v>
      </c>
      <c r="T2106" t="s">
        <v>56</v>
      </c>
      <c r="U2106" t="s">
        <v>57</v>
      </c>
      <c r="V2106">
        <v>21162.63</v>
      </c>
      <c r="W2106">
        <v>20013.68</v>
      </c>
      <c r="X2106">
        <v>18336.580000000002</v>
      </c>
      <c r="Y2106">
        <v>1</v>
      </c>
      <c r="Z2106">
        <v>1</v>
      </c>
      <c r="AA2106" s="1">
        <v>42871</v>
      </c>
      <c r="AB2106">
        <v>27000</v>
      </c>
      <c r="AC2106" t="s">
        <v>56</v>
      </c>
      <c r="AD2106" t="s">
        <v>143</v>
      </c>
    </row>
    <row r="2107" spans="1:30" x14ac:dyDescent="0.3">
      <c r="A2107">
        <v>136273</v>
      </c>
      <c r="B2107">
        <v>1</v>
      </c>
      <c r="C2107" t="s">
        <v>860</v>
      </c>
      <c r="D2107" t="s">
        <v>875</v>
      </c>
      <c r="E2107">
        <v>22303039</v>
      </c>
      <c r="F2107">
        <v>7121849281</v>
      </c>
      <c r="G2107" t="s">
        <v>46</v>
      </c>
      <c r="H2107" t="s">
        <v>47</v>
      </c>
      <c r="I2107" t="s">
        <v>48</v>
      </c>
      <c r="J2107">
        <v>7032</v>
      </c>
      <c r="K2107" t="s">
        <v>49</v>
      </c>
      <c r="L2107">
        <v>659338</v>
      </c>
      <c r="M2107" t="s">
        <v>50</v>
      </c>
      <c r="N2107" t="s">
        <v>51</v>
      </c>
      <c r="O2107" t="s">
        <v>52</v>
      </c>
      <c r="P2107" t="s">
        <v>53</v>
      </c>
      <c r="Q2107" t="s">
        <v>54</v>
      </c>
      <c r="R2107">
        <v>101093720</v>
      </c>
      <c r="S2107" t="s">
        <v>55</v>
      </c>
      <c r="T2107" t="s">
        <v>56</v>
      </c>
      <c r="U2107" t="s">
        <v>57</v>
      </c>
      <c r="V2107">
        <v>1683.12</v>
      </c>
      <c r="W2107">
        <v>24017.68</v>
      </c>
      <c r="X2107">
        <v>22108.32</v>
      </c>
      <c r="Y2107">
        <v>1</v>
      </c>
      <c r="Z2107">
        <v>1</v>
      </c>
      <c r="AA2107" s="1">
        <v>42872</v>
      </c>
      <c r="AB2107">
        <v>27000</v>
      </c>
      <c r="AC2107" t="s">
        <v>56</v>
      </c>
      <c r="AD2107" t="s">
        <v>220</v>
      </c>
    </row>
    <row r="2108" spans="1:30" x14ac:dyDescent="0.3">
      <c r="A2108">
        <v>136472</v>
      </c>
      <c r="B2108">
        <v>1</v>
      </c>
      <c r="C2108" t="s">
        <v>860</v>
      </c>
      <c r="D2108" t="s">
        <v>875</v>
      </c>
      <c r="E2108">
        <v>22303033</v>
      </c>
      <c r="F2108">
        <v>7121875118</v>
      </c>
      <c r="G2108" t="s">
        <v>46</v>
      </c>
      <c r="H2108" t="s">
        <v>47</v>
      </c>
      <c r="I2108" t="s">
        <v>48</v>
      </c>
      <c r="J2108">
        <v>7032</v>
      </c>
      <c r="K2108" t="s">
        <v>49</v>
      </c>
      <c r="L2108">
        <v>916295</v>
      </c>
      <c r="M2108" t="s">
        <v>293</v>
      </c>
      <c r="N2108" t="s">
        <v>294</v>
      </c>
      <c r="O2108" t="s">
        <v>263</v>
      </c>
      <c r="P2108" t="s">
        <v>264</v>
      </c>
      <c r="Q2108" t="s">
        <v>54</v>
      </c>
      <c r="R2108">
        <v>100422206</v>
      </c>
      <c r="S2108" t="s">
        <v>615</v>
      </c>
      <c r="T2108" t="s">
        <v>56</v>
      </c>
      <c r="U2108" t="s">
        <v>57</v>
      </c>
      <c r="V2108">
        <v>3668.14</v>
      </c>
      <c r="W2108">
        <v>23506.43</v>
      </c>
      <c r="X2108">
        <v>21607.48</v>
      </c>
      <c r="Y2108">
        <v>1</v>
      </c>
      <c r="Z2108">
        <v>1</v>
      </c>
      <c r="AA2108" s="1">
        <v>42872</v>
      </c>
      <c r="AB2108">
        <v>27000</v>
      </c>
      <c r="AC2108" t="s">
        <v>56</v>
      </c>
      <c r="AD2108" t="s">
        <v>700</v>
      </c>
    </row>
    <row r="2109" spans="1:30" x14ac:dyDescent="0.3">
      <c r="A2109">
        <v>136271</v>
      </c>
      <c r="B2109">
        <v>1</v>
      </c>
      <c r="C2109" t="s">
        <v>860</v>
      </c>
      <c r="D2109" t="s">
        <v>875</v>
      </c>
      <c r="E2109">
        <v>22303037</v>
      </c>
      <c r="F2109">
        <v>7121849279</v>
      </c>
      <c r="G2109" t="s">
        <v>46</v>
      </c>
      <c r="H2109" t="s">
        <v>47</v>
      </c>
      <c r="I2109" t="s">
        <v>48</v>
      </c>
      <c r="J2109">
        <v>7032</v>
      </c>
      <c r="K2109" t="s">
        <v>49</v>
      </c>
      <c r="L2109">
        <v>4131606</v>
      </c>
      <c r="M2109" t="s">
        <v>269</v>
      </c>
      <c r="N2109" t="s">
        <v>270</v>
      </c>
      <c r="O2109" t="s">
        <v>126</v>
      </c>
      <c r="P2109" t="s">
        <v>127</v>
      </c>
      <c r="Q2109" t="s">
        <v>54</v>
      </c>
      <c r="R2109">
        <v>100994845</v>
      </c>
      <c r="S2109" t="s">
        <v>86</v>
      </c>
      <c r="T2109" t="s">
        <v>56</v>
      </c>
      <c r="U2109" t="s">
        <v>57</v>
      </c>
      <c r="V2109">
        <v>12517.47</v>
      </c>
      <c r="W2109">
        <v>23477.21</v>
      </c>
      <c r="X2109">
        <v>21611.29</v>
      </c>
      <c r="Y2109">
        <v>1</v>
      </c>
      <c r="Z2109">
        <v>1</v>
      </c>
      <c r="AA2109" s="1">
        <v>42872</v>
      </c>
      <c r="AB2109">
        <v>27000</v>
      </c>
      <c r="AC2109" t="s">
        <v>56</v>
      </c>
      <c r="AD2109" t="s">
        <v>705</v>
      </c>
    </row>
    <row r="2110" spans="1:30" x14ac:dyDescent="0.3">
      <c r="A2110">
        <v>136272</v>
      </c>
      <c r="B2110">
        <v>1</v>
      </c>
      <c r="C2110" t="s">
        <v>860</v>
      </c>
      <c r="D2110" t="s">
        <v>875</v>
      </c>
      <c r="E2110">
        <v>22303038</v>
      </c>
      <c r="F2110">
        <v>7121849280</v>
      </c>
      <c r="G2110" t="s">
        <v>46</v>
      </c>
      <c r="H2110" t="s">
        <v>47</v>
      </c>
      <c r="I2110" t="s">
        <v>48</v>
      </c>
      <c r="J2110">
        <v>7032</v>
      </c>
      <c r="K2110" t="s">
        <v>49</v>
      </c>
      <c r="L2110">
        <v>3855615</v>
      </c>
      <c r="M2110" t="s">
        <v>189</v>
      </c>
      <c r="N2110" t="s">
        <v>190</v>
      </c>
      <c r="O2110" t="s">
        <v>191</v>
      </c>
      <c r="P2110" t="s">
        <v>192</v>
      </c>
      <c r="Q2110" t="s">
        <v>54</v>
      </c>
      <c r="R2110">
        <v>101030531</v>
      </c>
      <c r="S2110" t="s">
        <v>193</v>
      </c>
      <c r="T2110" t="s">
        <v>56</v>
      </c>
      <c r="U2110" t="s">
        <v>57</v>
      </c>
      <c r="V2110">
        <v>3936.61</v>
      </c>
      <c r="W2110">
        <v>23266.87</v>
      </c>
      <c r="X2110">
        <v>21386.46</v>
      </c>
      <c r="Y2110">
        <v>1</v>
      </c>
      <c r="Z2110">
        <v>1</v>
      </c>
      <c r="AA2110" s="1">
        <v>42872</v>
      </c>
      <c r="AB2110">
        <v>27000</v>
      </c>
      <c r="AC2110" t="s">
        <v>56</v>
      </c>
      <c r="AD2110" t="s">
        <v>194</v>
      </c>
    </row>
    <row r="2111" spans="1:30" x14ac:dyDescent="0.3">
      <c r="A2111">
        <v>136267</v>
      </c>
      <c r="B2111">
        <v>1</v>
      </c>
      <c r="C2111" t="s">
        <v>860</v>
      </c>
      <c r="D2111" t="s">
        <v>875</v>
      </c>
      <c r="E2111">
        <v>22303034</v>
      </c>
      <c r="F2111">
        <v>7121849275</v>
      </c>
      <c r="G2111" t="s">
        <v>46</v>
      </c>
      <c r="H2111" t="s">
        <v>47</v>
      </c>
      <c r="I2111" t="s">
        <v>48</v>
      </c>
      <c r="J2111">
        <v>7032</v>
      </c>
      <c r="K2111" t="s">
        <v>49</v>
      </c>
      <c r="L2111">
        <v>3091654</v>
      </c>
      <c r="M2111" t="s">
        <v>364</v>
      </c>
      <c r="N2111" t="s">
        <v>365</v>
      </c>
      <c r="O2111" t="s">
        <v>207</v>
      </c>
      <c r="P2111" t="s">
        <v>208</v>
      </c>
      <c r="Q2111" t="s">
        <v>54</v>
      </c>
      <c r="R2111">
        <v>100223303</v>
      </c>
      <c r="S2111" t="s">
        <v>64</v>
      </c>
      <c r="T2111" t="s">
        <v>56</v>
      </c>
      <c r="U2111" t="s">
        <v>57</v>
      </c>
      <c r="V2111">
        <v>3313.89</v>
      </c>
      <c r="W2111">
        <v>23229.23</v>
      </c>
      <c r="X2111">
        <v>21274.85</v>
      </c>
      <c r="Y2111">
        <v>1</v>
      </c>
      <c r="Z2111">
        <v>1</v>
      </c>
      <c r="AA2111" s="1">
        <v>42872</v>
      </c>
      <c r="AB2111">
        <v>27000</v>
      </c>
      <c r="AC2111" t="s">
        <v>56</v>
      </c>
      <c r="AD2111" t="s">
        <v>366</v>
      </c>
    </row>
    <row r="2112" spans="1:30" x14ac:dyDescent="0.3">
      <c r="A2112">
        <v>136191</v>
      </c>
      <c r="B2112">
        <v>1</v>
      </c>
      <c r="C2112" t="s">
        <v>860</v>
      </c>
      <c r="D2112" t="s">
        <v>875</v>
      </c>
      <c r="E2112">
        <v>22303031</v>
      </c>
      <c r="F2112">
        <v>7121846446</v>
      </c>
      <c r="G2112" t="s">
        <v>46</v>
      </c>
      <c r="H2112" t="s">
        <v>47</v>
      </c>
      <c r="I2112" t="s">
        <v>48</v>
      </c>
      <c r="J2112">
        <v>7032</v>
      </c>
      <c r="K2112" t="s">
        <v>49</v>
      </c>
      <c r="L2112">
        <v>2497722</v>
      </c>
      <c r="M2112" t="s">
        <v>132</v>
      </c>
      <c r="N2112" t="s">
        <v>133</v>
      </c>
      <c r="O2112" t="s">
        <v>84</v>
      </c>
      <c r="P2112" t="s">
        <v>85</v>
      </c>
      <c r="Q2112" t="s">
        <v>54</v>
      </c>
      <c r="R2112">
        <v>100223303</v>
      </c>
      <c r="S2112" t="s">
        <v>64</v>
      </c>
      <c r="T2112" t="s">
        <v>56</v>
      </c>
      <c r="U2112" t="s">
        <v>57</v>
      </c>
      <c r="V2112">
        <v>11778.31</v>
      </c>
      <c r="W2112">
        <v>23221.69</v>
      </c>
      <c r="X2112">
        <v>21246.720000000001</v>
      </c>
      <c r="Y2112">
        <v>1</v>
      </c>
      <c r="Z2112">
        <v>1</v>
      </c>
      <c r="AA2112" s="1">
        <v>42872</v>
      </c>
      <c r="AB2112">
        <v>27000</v>
      </c>
      <c r="AC2112" t="s">
        <v>56</v>
      </c>
      <c r="AD2112" t="s">
        <v>134</v>
      </c>
    </row>
    <row r="2113" spans="1:30" x14ac:dyDescent="0.3">
      <c r="A2113">
        <v>136471</v>
      </c>
      <c r="B2113">
        <v>1</v>
      </c>
      <c r="C2113" t="s">
        <v>860</v>
      </c>
      <c r="D2113" t="s">
        <v>875</v>
      </c>
      <c r="E2113">
        <v>22303032</v>
      </c>
      <c r="F2113">
        <v>7121875117</v>
      </c>
      <c r="G2113" t="s">
        <v>46</v>
      </c>
      <c r="H2113" t="s">
        <v>47</v>
      </c>
      <c r="I2113" t="s">
        <v>48</v>
      </c>
      <c r="J2113">
        <v>7032</v>
      </c>
      <c r="K2113" t="s">
        <v>49</v>
      </c>
      <c r="L2113">
        <v>2795664</v>
      </c>
      <c r="M2113" t="s">
        <v>105</v>
      </c>
      <c r="N2113" t="s">
        <v>106</v>
      </c>
      <c r="O2113" t="s">
        <v>107</v>
      </c>
      <c r="P2113" t="s">
        <v>108</v>
      </c>
      <c r="Q2113" t="s">
        <v>54</v>
      </c>
      <c r="R2113">
        <v>100894891</v>
      </c>
      <c r="S2113" t="s">
        <v>116</v>
      </c>
      <c r="T2113" t="s">
        <v>56</v>
      </c>
      <c r="U2113" t="s">
        <v>57</v>
      </c>
      <c r="V2113">
        <v>12494.96</v>
      </c>
      <c r="W2113">
        <v>22225.57</v>
      </c>
      <c r="X2113">
        <v>20311.04</v>
      </c>
      <c r="Y2113">
        <v>1</v>
      </c>
      <c r="Z2113">
        <v>1</v>
      </c>
      <c r="AA2113" s="1">
        <v>42872</v>
      </c>
      <c r="AB2113">
        <v>27000</v>
      </c>
      <c r="AC2113" t="s">
        <v>56</v>
      </c>
      <c r="AD2113" t="s">
        <v>692</v>
      </c>
    </row>
    <row r="2114" spans="1:30" x14ac:dyDescent="0.3">
      <c r="A2114">
        <v>136268</v>
      </c>
      <c r="B2114">
        <v>1</v>
      </c>
      <c r="C2114" t="s">
        <v>860</v>
      </c>
      <c r="D2114" t="s">
        <v>875</v>
      </c>
      <c r="E2114">
        <v>22303035</v>
      </c>
      <c r="F2114">
        <v>7121849276</v>
      </c>
      <c r="G2114" t="s">
        <v>46</v>
      </c>
      <c r="H2114" t="s">
        <v>47</v>
      </c>
      <c r="I2114" t="s">
        <v>48</v>
      </c>
      <c r="J2114">
        <v>7032</v>
      </c>
      <c r="K2114" t="s">
        <v>49</v>
      </c>
      <c r="L2114">
        <v>4205647</v>
      </c>
      <c r="M2114" t="s">
        <v>168</v>
      </c>
      <c r="N2114" t="s">
        <v>169</v>
      </c>
      <c r="O2114" t="s">
        <v>170</v>
      </c>
      <c r="P2114" t="s">
        <v>171</v>
      </c>
      <c r="Q2114" t="s">
        <v>54</v>
      </c>
      <c r="R2114">
        <v>101047835</v>
      </c>
      <c r="S2114" t="s">
        <v>172</v>
      </c>
      <c r="T2114" t="s">
        <v>56</v>
      </c>
      <c r="U2114" t="s">
        <v>57</v>
      </c>
      <c r="V2114">
        <v>13802.09</v>
      </c>
      <c r="W2114">
        <v>21368.799999999999</v>
      </c>
      <c r="X2114">
        <v>19557.27</v>
      </c>
      <c r="Y2114">
        <v>1</v>
      </c>
      <c r="Z2114">
        <v>1</v>
      </c>
      <c r="AA2114" s="1">
        <v>42872</v>
      </c>
      <c r="AB2114">
        <v>27000</v>
      </c>
      <c r="AC2114" t="s">
        <v>56</v>
      </c>
      <c r="AD2114" t="s">
        <v>173</v>
      </c>
    </row>
    <row r="2115" spans="1:30" x14ac:dyDescent="0.3">
      <c r="A2115">
        <v>136643</v>
      </c>
      <c r="B2115">
        <v>1</v>
      </c>
      <c r="C2115" t="s">
        <v>860</v>
      </c>
      <c r="D2115" t="s">
        <v>876</v>
      </c>
      <c r="E2115">
        <v>22314815</v>
      </c>
      <c r="F2115">
        <v>7121875062</v>
      </c>
      <c r="G2115" t="s">
        <v>46</v>
      </c>
      <c r="H2115" t="s">
        <v>47</v>
      </c>
      <c r="I2115" t="s">
        <v>48</v>
      </c>
      <c r="J2115">
        <v>7032</v>
      </c>
      <c r="K2115" t="s">
        <v>49</v>
      </c>
      <c r="L2115">
        <v>659338</v>
      </c>
      <c r="M2115" t="s">
        <v>50</v>
      </c>
      <c r="N2115" t="s">
        <v>51</v>
      </c>
      <c r="O2115" t="s">
        <v>52</v>
      </c>
      <c r="P2115" t="s">
        <v>53</v>
      </c>
      <c r="Q2115" t="s">
        <v>54</v>
      </c>
      <c r="R2115">
        <v>101093720</v>
      </c>
      <c r="S2115" t="s">
        <v>55</v>
      </c>
      <c r="T2115" t="s">
        <v>56</v>
      </c>
      <c r="U2115" t="s">
        <v>57</v>
      </c>
      <c r="V2115">
        <v>1683.12</v>
      </c>
      <c r="W2115">
        <v>25320.06</v>
      </c>
      <c r="X2115">
        <v>23315.759999999998</v>
      </c>
      <c r="Y2115">
        <v>1</v>
      </c>
      <c r="Z2115">
        <v>1</v>
      </c>
      <c r="AA2115" s="1">
        <v>42873</v>
      </c>
      <c r="AB2115">
        <v>27000</v>
      </c>
      <c r="AC2115" t="s">
        <v>56</v>
      </c>
      <c r="AD2115" t="s">
        <v>220</v>
      </c>
    </row>
    <row r="2116" spans="1:30" x14ac:dyDescent="0.3">
      <c r="A2116">
        <v>136757</v>
      </c>
      <c r="B2116">
        <v>1</v>
      </c>
      <c r="C2116" t="s">
        <v>860</v>
      </c>
      <c r="D2116" t="s">
        <v>876</v>
      </c>
      <c r="E2116">
        <v>22314818</v>
      </c>
      <c r="F2116">
        <v>7121909573</v>
      </c>
      <c r="G2116" t="s">
        <v>46</v>
      </c>
      <c r="H2116" t="s">
        <v>47</v>
      </c>
      <c r="I2116" t="s">
        <v>48</v>
      </c>
      <c r="J2116">
        <v>7032</v>
      </c>
      <c r="K2116" t="s">
        <v>49</v>
      </c>
      <c r="L2116">
        <v>4119717</v>
      </c>
      <c r="M2116" t="s">
        <v>309</v>
      </c>
      <c r="N2116" t="s">
        <v>310</v>
      </c>
      <c r="O2116" t="s">
        <v>311</v>
      </c>
      <c r="P2116" t="s">
        <v>312</v>
      </c>
      <c r="Q2116" t="s">
        <v>54</v>
      </c>
      <c r="R2116">
        <v>100223303</v>
      </c>
      <c r="S2116" t="s">
        <v>64</v>
      </c>
      <c r="T2116" t="s">
        <v>56</v>
      </c>
      <c r="U2116" t="s">
        <v>57</v>
      </c>
      <c r="V2116">
        <v>4866.1400000000003</v>
      </c>
      <c r="W2116">
        <v>23953.31</v>
      </c>
      <c r="X2116">
        <v>21957.32</v>
      </c>
      <c r="Y2116">
        <v>1</v>
      </c>
      <c r="Z2116">
        <v>1</v>
      </c>
      <c r="AA2116" s="1">
        <v>42873</v>
      </c>
      <c r="AB2116">
        <v>27000</v>
      </c>
      <c r="AC2116" t="s">
        <v>56</v>
      </c>
      <c r="AD2116" t="s">
        <v>313</v>
      </c>
    </row>
    <row r="2117" spans="1:30" x14ac:dyDescent="0.3">
      <c r="A2117">
        <v>136758</v>
      </c>
      <c r="B2117">
        <v>1</v>
      </c>
      <c r="C2117" t="s">
        <v>860</v>
      </c>
      <c r="D2117" t="s">
        <v>876</v>
      </c>
      <c r="E2117">
        <v>22314819</v>
      </c>
      <c r="F2117">
        <v>7121909574</v>
      </c>
      <c r="G2117" t="s">
        <v>46</v>
      </c>
      <c r="H2117" t="s">
        <v>47</v>
      </c>
      <c r="I2117" t="s">
        <v>48</v>
      </c>
      <c r="J2117">
        <v>7032</v>
      </c>
      <c r="K2117" t="s">
        <v>49</v>
      </c>
      <c r="L2117">
        <v>4119717</v>
      </c>
      <c r="M2117" t="s">
        <v>309</v>
      </c>
      <c r="N2117" t="s">
        <v>310</v>
      </c>
      <c r="O2117" t="s">
        <v>311</v>
      </c>
      <c r="P2117" t="s">
        <v>312</v>
      </c>
      <c r="Q2117" t="s">
        <v>54</v>
      </c>
      <c r="R2117">
        <v>100223303</v>
      </c>
      <c r="S2117" t="s">
        <v>64</v>
      </c>
      <c r="T2117" t="s">
        <v>56</v>
      </c>
      <c r="U2117" t="s">
        <v>57</v>
      </c>
      <c r="V2117">
        <v>4866.1400000000003</v>
      </c>
      <c r="W2117">
        <v>23844.44</v>
      </c>
      <c r="X2117">
        <v>21853.23</v>
      </c>
      <c r="Y2117">
        <v>1</v>
      </c>
      <c r="Z2117">
        <v>1</v>
      </c>
      <c r="AA2117" s="1">
        <v>42873</v>
      </c>
      <c r="AB2117">
        <v>27000</v>
      </c>
      <c r="AC2117" t="s">
        <v>56</v>
      </c>
      <c r="AD2117" t="s">
        <v>313</v>
      </c>
    </row>
    <row r="2118" spans="1:30" x14ac:dyDescent="0.3">
      <c r="A2118">
        <v>136617</v>
      </c>
      <c r="B2118">
        <v>1</v>
      </c>
      <c r="C2118" t="s">
        <v>860</v>
      </c>
      <c r="D2118" t="s">
        <v>876</v>
      </c>
      <c r="E2118">
        <v>22314824</v>
      </c>
      <c r="F2118">
        <v>7121848854</v>
      </c>
      <c r="G2118" t="s">
        <v>46</v>
      </c>
      <c r="H2118" t="s">
        <v>47</v>
      </c>
      <c r="I2118" t="s">
        <v>48</v>
      </c>
      <c r="J2118">
        <v>7032</v>
      </c>
      <c r="K2118" t="s">
        <v>49</v>
      </c>
      <c r="L2118">
        <v>2552491</v>
      </c>
      <c r="M2118" t="s">
        <v>120</v>
      </c>
      <c r="N2118" t="s">
        <v>121</v>
      </c>
      <c r="O2118" t="s">
        <v>99</v>
      </c>
      <c r="P2118" t="s">
        <v>100</v>
      </c>
      <c r="Q2118" t="s">
        <v>54</v>
      </c>
      <c r="R2118">
        <v>100994845</v>
      </c>
      <c r="S2118" t="s">
        <v>86</v>
      </c>
      <c r="T2118" t="s">
        <v>56</v>
      </c>
      <c r="U2118" t="s">
        <v>57</v>
      </c>
      <c r="V2118">
        <v>10086.02</v>
      </c>
      <c r="W2118">
        <v>23224.720000000001</v>
      </c>
      <c r="X2118">
        <v>21320.66</v>
      </c>
      <c r="Y2118">
        <v>1</v>
      </c>
      <c r="Z2118">
        <v>1</v>
      </c>
      <c r="AA2118" s="1">
        <v>42873</v>
      </c>
      <c r="AB2118">
        <v>27000</v>
      </c>
      <c r="AC2118" t="s">
        <v>56</v>
      </c>
      <c r="AD2118" t="s">
        <v>716</v>
      </c>
    </row>
    <row r="2119" spans="1:30" x14ac:dyDescent="0.3">
      <c r="A2119">
        <v>136645</v>
      </c>
      <c r="B2119">
        <v>1</v>
      </c>
      <c r="C2119" t="s">
        <v>860</v>
      </c>
      <c r="D2119" t="s">
        <v>876</v>
      </c>
      <c r="E2119">
        <v>22314817</v>
      </c>
      <c r="F2119">
        <v>7121875064</v>
      </c>
      <c r="G2119" t="s">
        <v>46</v>
      </c>
      <c r="H2119" t="s">
        <v>47</v>
      </c>
      <c r="I2119" t="s">
        <v>48</v>
      </c>
      <c r="J2119">
        <v>7032</v>
      </c>
      <c r="K2119" t="s">
        <v>49</v>
      </c>
      <c r="L2119">
        <v>4119717</v>
      </c>
      <c r="M2119" t="s">
        <v>309</v>
      </c>
      <c r="N2119" t="s">
        <v>310</v>
      </c>
      <c r="O2119" t="s">
        <v>311</v>
      </c>
      <c r="P2119" t="s">
        <v>312</v>
      </c>
      <c r="Q2119" t="s">
        <v>54</v>
      </c>
      <c r="R2119">
        <v>100223303</v>
      </c>
      <c r="S2119" t="s">
        <v>64</v>
      </c>
      <c r="T2119" t="s">
        <v>56</v>
      </c>
      <c r="U2119" t="s">
        <v>57</v>
      </c>
      <c r="V2119">
        <v>4866.1400000000003</v>
      </c>
      <c r="W2119">
        <v>22934.53</v>
      </c>
      <c r="X2119">
        <v>21047.32</v>
      </c>
      <c r="Y2119">
        <v>1</v>
      </c>
      <c r="Z2119">
        <v>1</v>
      </c>
      <c r="AA2119" s="1">
        <v>42873</v>
      </c>
      <c r="AB2119">
        <v>27000</v>
      </c>
      <c r="AC2119" t="s">
        <v>56</v>
      </c>
      <c r="AD2119" t="s">
        <v>313</v>
      </c>
    </row>
    <row r="2120" spans="1:30" x14ac:dyDescent="0.3">
      <c r="A2120">
        <v>136648</v>
      </c>
      <c r="B2120">
        <v>1</v>
      </c>
      <c r="C2120" t="s">
        <v>860</v>
      </c>
      <c r="D2120" t="s">
        <v>876</v>
      </c>
      <c r="E2120">
        <v>22314823</v>
      </c>
      <c r="F2120">
        <v>7121876409</v>
      </c>
      <c r="G2120" t="s">
        <v>46</v>
      </c>
      <c r="H2120" t="s">
        <v>47</v>
      </c>
      <c r="I2120" t="s">
        <v>48</v>
      </c>
      <c r="J2120">
        <v>7032</v>
      </c>
      <c r="K2120" t="s">
        <v>49</v>
      </c>
      <c r="L2120">
        <v>942421</v>
      </c>
      <c r="M2120" t="s">
        <v>261</v>
      </c>
      <c r="N2120" t="s">
        <v>262</v>
      </c>
      <c r="O2120" t="s">
        <v>263</v>
      </c>
      <c r="P2120" t="s">
        <v>264</v>
      </c>
      <c r="Q2120" t="s">
        <v>54</v>
      </c>
      <c r="R2120">
        <v>100422206</v>
      </c>
      <c r="S2120" t="s">
        <v>615</v>
      </c>
      <c r="T2120" t="s">
        <v>56</v>
      </c>
      <c r="U2120" t="s">
        <v>57</v>
      </c>
      <c r="V2120">
        <v>3221.59</v>
      </c>
      <c r="W2120">
        <v>21917.17</v>
      </c>
      <c r="X2120">
        <v>20099.43</v>
      </c>
      <c r="Y2120">
        <v>1</v>
      </c>
      <c r="Z2120">
        <v>1</v>
      </c>
      <c r="AA2120" s="1">
        <v>42873</v>
      </c>
      <c r="AB2120">
        <v>27000</v>
      </c>
      <c r="AC2120" t="s">
        <v>56</v>
      </c>
      <c r="AD2120" t="s">
        <v>695</v>
      </c>
    </row>
    <row r="2121" spans="1:30" x14ac:dyDescent="0.3">
      <c r="A2121">
        <v>136640</v>
      </c>
      <c r="B2121">
        <v>1</v>
      </c>
      <c r="C2121" t="s">
        <v>860</v>
      </c>
      <c r="D2121" t="s">
        <v>876</v>
      </c>
      <c r="E2121">
        <v>22314813</v>
      </c>
      <c r="F2121">
        <v>7121875059</v>
      </c>
      <c r="G2121" t="s">
        <v>46</v>
      </c>
      <c r="H2121" t="s">
        <v>47</v>
      </c>
      <c r="I2121" t="s">
        <v>48</v>
      </c>
      <c r="J2121">
        <v>7032</v>
      </c>
      <c r="K2121" t="s">
        <v>49</v>
      </c>
      <c r="L2121">
        <v>925239</v>
      </c>
      <c r="M2121" t="s">
        <v>97</v>
      </c>
      <c r="N2121" t="s">
        <v>98</v>
      </c>
      <c r="O2121" t="s">
        <v>99</v>
      </c>
      <c r="P2121" t="s">
        <v>100</v>
      </c>
      <c r="Q2121" t="s">
        <v>54</v>
      </c>
      <c r="R2121">
        <v>100223303</v>
      </c>
      <c r="S2121" t="s">
        <v>64</v>
      </c>
      <c r="T2121" t="s">
        <v>56</v>
      </c>
      <c r="U2121" t="s">
        <v>57</v>
      </c>
      <c r="V2121">
        <v>6311.04</v>
      </c>
      <c r="W2121">
        <v>21785.33</v>
      </c>
      <c r="X2121">
        <v>20007.740000000002</v>
      </c>
      <c r="Y2121">
        <v>1</v>
      </c>
      <c r="Z2121">
        <v>1</v>
      </c>
      <c r="AA2121" s="1">
        <v>42873</v>
      </c>
      <c r="AB2121">
        <v>27000</v>
      </c>
      <c r="AC2121" t="s">
        <v>56</v>
      </c>
      <c r="AD2121" t="s">
        <v>101</v>
      </c>
    </row>
    <row r="2122" spans="1:30" x14ac:dyDescent="0.3">
      <c r="A2122">
        <v>136647</v>
      </c>
      <c r="B2122">
        <v>1</v>
      </c>
      <c r="C2122" t="s">
        <v>860</v>
      </c>
      <c r="D2122" t="s">
        <v>876</v>
      </c>
      <c r="E2122">
        <v>22314822</v>
      </c>
      <c r="F2122">
        <v>7121876408</v>
      </c>
      <c r="G2122" t="s">
        <v>46</v>
      </c>
      <c r="H2122" t="s">
        <v>47</v>
      </c>
      <c r="I2122" t="s">
        <v>48</v>
      </c>
      <c r="J2122">
        <v>7032</v>
      </c>
      <c r="K2122" t="s">
        <v>49</v>
      </c>
      <c r="L2122">
        <v>2064813</v>
      </c>
      <c r="M2122" t="s">
        <v>256</v>
      </c>
      <c r="N2122" t="s">
        <v>257</v>
      </c>
      <c r="O2122" t="s">
        <v>215</v>
      </c>
      <c r="P2122" t="s">
        <v>216</v>
      </c>
      <c r="Q2122" t="s">
        <v>54</v>
      </c>
      <c r="R2122">
        <v>100894891</v>
      </c>
      <c r="S2122" t="s">
        <v>116</v>
      </c>
      <c r="T2122" t="s">
        <v>56</v>
      </c>
      <c r="U2122" t="s">
        <v>57</v>
      </c>
      <c r="V2122">
        <v>12576.01</v>
      </c>
      <c r="W2122">
        <v>21662.53</v>
      </c>
      <c r="X2122">
        <v>19860.580000000002</v>
      </c>
      <c r="Y2122">
        <v>1</v>
      </c>
      <c r="Z2122">
        <v>1</v>
      </c>
      <c r="AA2122" s="1">
        <v>42873</v>
      </c>
      <c r="AB2122">
        <v>27000</v>
      </c>
      <c r="AC2122" t="s">
        <v>56</v>
      </c>
      <c r="AD2122" t="s">
        <v>390</v>
      </c>
    </row>
    <row r="2123" spans="1:30" x14ac:dyDescent="0.3">
      <c r="A2123">
        <v>136618</v>
      </c>
      <c r="B2123">
        <v>1</v>
      </c>
      <c r="C2123" t="s">
        <v>860</v>
      </c>
      <c r="D2123" t="s">
        <v>876</v>
      </c>
      <c r="E2123">
        <v>22314825</v>
      </c>
      <c r="F2123">
        <v>7121848855</v>
      </c>
      <c r="G2123" t="s">
        <v>46</v>
      </c>
      <c r="H2123" t="s">
        <v>47</v>
      </c>
      <c r="I2123" t="s">
        <v>48</v>
      </c>
      <c r="J2123">
        <v>7032</v>
      </c>
      <c r="K2123" t="s">
        <v>49</v>
      </c>
      <c r="L2123">
        <v>3537341</v>
      </c>
      <c r="M2123" t="s">
        <v>320</v>
      </c>
      <c r="N2123" t="s">
        <v>133</v>
      </c>
      <c r="O2123" t="s">
        <v>84</v>
      </c>
      <c r="P2123" t="s">
        <v>85</v>
      </c>
      <c r="Q2123" t="s">
        <v>54</v>
      </c>
      <c r="R2123">
        <v>100223303</v>
      </c>
      <c r="S2123" t="s">
        <v>64</v>
      </c>
      <c r="T2123" t="s">
        <v>56</v>
      </c>
      <c r="U2123" t="s">
        <v>57</v>
      </c>
      <c r="V2123">
        <v>11778.31</v>
      </c>
      <c r="W2123">
        <v>21660.1</v>
      </c>
      <c r="X2123">
        <v>19733.14</v>
      </c>
      <c r="Y2123">
        <v>1</v>
      </c>
      <c r="Z2123">
        <v>1</v>
      </c>
      <c r="AA2123" s="1">
        <v>42873</v>
      </c>
      <c r="AB2123">
        <v>27000</v>
      </c>
      <c r="AC2123" t="s">
        <v>56</v>
      </c>
      <c r="AD2123" t="s">
        <v>134</v>
      </c>
    </row>
    <row r="2124" spans="1:30" x14ac:dyDescent="0.3">
      <c r="A2124">
        <v>136619</v>
      </c>
      <c r="B2124">
        <v>1</v>
      </c>
      <c r="C2124" t="s">
        <v>860</v>
      </c>
      <c r="D2124" t="s">
        <v>876</v>
      </c>
      <c r="E2124">
        <v>22314826</v>
      </c>
      <c r="F2124">
        <v>7121848856</v>
      </c>
      <c r="G2124" t="s">
        <v>46</v>
      </c>
      <c r="H2124" t="s">
        <v>47</v>
      </c>
      <c r="I2124" t="s">
        <v>48</v>
      </c>
      <c r="J2124">
        <v>7032</v>
      </c>
      <c r="K2124" t="s">
        <v>49</v>
      </c>
      <c r="L2124">
        <v>5014992</v>
      </c>
      <c r="M2124" t="s">
        <v>302</v>
      </c>
      <c r="N2124" t="s">
        <v>280</v>
      </c>
      <c r="O2124" t="s">
        <v>281</v>
      </c>
      <c r="P2124" t="s">
        <v>282</v>
      </c>
      <c r="Q2124" t="s">
        <v>54</v>
      </c>
      <c r="R2124">
        <v>100214689</v>
      </c>
      <c r="S2124" t="s">
        <v>155</v>
      </c>
      <c r="T2124" t="s">
        <v>56</v>
      </c>
      <c r="U2124" t="s">
        <v>57</v>
      </c>
      <c r="V2124">
        <v>3151.88</v>
      </c>
      <c r="W2124">
        <v>21186.9</v>
      </c>
      <c r="X2124">
        <v>19391.400000000001</v>
      </c>
      <c r="Y2124">
        <v>1</v>
      </c>
      <c r="Z2124">
        <v>1</v>
      </c>
      <c r="AA2124" s="1">
        <v>42873</v>
      </c>
      <c r="AB2124">
        <v>27000</v>
      </c>
      <c r="AC2124" t="s">
        <v>56</v>
      </c>
      <c r="AD2124" t="s">
        <v>303</v>
      </c>
    </row>
    <row r="2125" spans="1:30" x14ac:dyDescent="0.3">
      <c r="A2125">
        <v>136646</v>
      </c>
      <c r="B2125">
        <v>1</v>
      </c>
      <c r="C2125" t="s">
        <v>860</v>
      </c>
      <c r="D2125" t="s">
        <v>876</v>
      </c>
      <c r="E2125">
        <v>22314821</v>
      </c>
      <c r="F2125">
        <v>7121876407</v>
      </c>
      <c r="G2125" t="s">
        <v>46</v>
      </c>
      <c r="H2125" t="s">
        <v>47</v>
      </c>
      <c r="I2125" t="s">
        <v>48</v>
      </c>
      <c r="J2125">
        <v>7032</v>
      </c>
      <c r="K2125" t="s">
        <v>49</v>
      </c>
      <c r="L2125">
        <v>5085216</v>
      </c>
      <c r="M2125" t="s">
        <v>75</v>
      </c>
      <c r="N2125" t="s">
        <v>76</v>
      </c>
      <c r="O2125" t="s">
        <v>52</v>
      </c>
      <c r="P2125" t="s">
        <v>53</v>
      </c>
      <c r="Q2125" t="s">
        <v>54</v>
      </c>
      <c r="R2125">
        <v>101093720</v>
      </c>
      <c r="S2125" t="s">
        <v>55</v>
      </c>
      <c r="T2125" t="s">
        <v>56</v>
      </c>
      <c r="U2125" t="s">
        <v>57</v>
      </c>
      <c r="V2125">
        <v>1683.12</v>
      </c>
      <c r="W2125">
        <v>16960.8</v>
      </c>
      <c r="X2125">
        <v>14516</v>
      </c>
      <c r="Y2125">
        <v>1</v>
      </c>
      <c r="Z2125">
        <v>1</v>
      </c>
      <c r="AA2125" s="1">
        <v>42873</v>
      </c>
      <c r="AB2125">
        <v>27000</v>
      </c>
      <c r="AC2125" t="s">
        <v>56</v>
      </c>
      <c r="AD2125" t="s">
        <v>184</v>
      </c>
    </row>
    <row r="2126" spans="1:30" x14ac:dyDescent="0.3">
      <c r="A2126">
        <v>136644</v>
      </c>
      <c r="B2126">
        <v>1</v>
      </c>
      <c r="C2126" t="s">
        <v>860</v>
      </c>
      <c r="D2126" t="s">
        <v>876</v>
      </c>
      <c r="E2126">
        <v>22314816</v>
      </c>
      <c r="F2126">
        <v>7121875063</v>
      </c>
      <c r="G2126" t="s">
        <v>46</v>
      </c>
      <c r="H2126" t="s">
        <v>47</v>
      </c>
      <c r="I2126" t="s">
        <v>48</v>
      </c>
      <c r="J2126">
        <v>7032</v>
      </c>
      <c r="K2126" t="s">
        <v>49</v>
      </c>
      <c r="L2126">
        <v>659338</v>
      </c>
      <c r="M2126" t="s">
        <v>50</v>
      </c>
      <c r="N2126" t="s">
        <v>51</v>
      </c>
      <c r="O2126" t="s">
        <v>52</v>
      </c>
      <c r="P2126" t="s">
        <v>53</v>
      </c>
      <c r="Q2126" t="s">
        <v>54</v>
      </c>
      <c r="R2126">
        <v>101093720</v>
      </c>
      <c r="S2126" t="s">
        <v>55</v>
      </c>
      <c r="T2126" t="s">
        <v>56</v>
      </c>
      <c r="U2126" t="s">
        <v>57</v>
      </c>
      <c r="V2126">
        <v>1683.12</v>
      </c>
      <c r="W2126">
        <v>16505.240000000002</v>
      </c>
      <c r="X2126">
        <v>14894.16</v>
      </c>
      <c r="Y2126">
        <v>1</v>
      </c>
      <c r="Z2126">
        <v>1</v>
      </c>
      <c r="AA2126" s="1">
        <v>42873</v>
      </c>
      <c r="AB2126">
        <v>27000</v>
      </c>
      <c r="AC2126" t="s">
        <v>56</v>
      </c>
      <c r="AD2126" t="s">
        <v>220</v>
      </c>
    </row>
    <row r="2127" spans="1:30" x14ac:dyDescent="0.3">
      <c r="A2127">
        <v>137389</v>
      </c>
      <c r="B2127">
        <v>1</v>
      </c>
      <c r="C2127" t="s">
        <v>860</v>
      </c>
      <c r="D2127" t="s">
        <v>877</v>
      </c>
      <c r="E2127">
        <v>22339247</v>
      </c>
      <c r="F2127">
        <v>7121955465</v>
      </c>
      <c r="G2127" t="s">
        <v>46</v>
      </c>
      <c r="H2127" t="s">
        <v>47</v>
      </c>
      <c r="I2127" t="s">
        <v>48</v>
      </c>
      <c r="J2127">
        <v>7032</v>
      </c>
      <c r="K2127" t="s">
        <v>49</v>
      </c>
      <c r="L2127">
        <v>659338</v>
      </c>
      <c r="M2127" t="s">
        <v>50</v>
      </c>
      <c r="N2127" t="s">
        <v>51</v>
      </c>
      <c r="O2127" t="s">
        <v>52</v>
      </c>
      <c r="P2127" t="s">
        <v>53</v>
      </c>
      <c r="Q2127" t="s">
        <v>54</v>
      </c>
      <c r="R2127">
        <v>101093720</v>
      </c>
      <c r="S2127" t="s">
        <v>55</v>
      </c>
      <c r="T2127" t="s">
        <v>56</v>
      </c>
      <c r="U2127" t="s">
        <v>57</v>
      </c>
      <c r="V2127">
        <v>1683.12</v>
      </c>
      <c r="W2127">
        <v>25333</v>
      </c>
      <c r="X2127">
        <v>23292</v>
      </c>
      <c r="Y2127">
        <v>1</v>
      </c>
      <c r="Z2127">
        <v>1</v>
      </c>
      <c r="AA2127" s="1">
        <v>42875</v>
      </c>
      <c r="AB2127">
        <v>27000</v>
      </c>
      <c r="AC2127" t="s">
        <v>56</v>
      </c>
      <c r="AD2127" t="s">
        <v>220</v>
      </c>
    </row>
    <row r="2128" spans="1:30" x14ac:dyDescent="0.3">
      <c r="A2128">
        <v>137429</v>
      </c>
      <c r="B2128">
        <v>1</v>
      </c>
      <c r="C2128" t="s">
        <v>860</v>
      </c>
      <c r="D2128" t="s">
        <v>877</v>
      </c>
      <c r="E2128">
        <v>22339243</v>
      </c>
      <c r="F2128">
        <v>7121990635</v>
      </c>
      <c r="G2128" t="s">
        <v>46</v>
      </c>
      <c r="H2128" t="s">
        <v>47</v>
      </c>
      <c r="I2128" t="s">
        <v>48</v>
      </c>
      <c r="J2128">
        <v>7032</v>
      </c>
      <c r="K2128" t="s">
        <v>49</v>
      </c>
      <c r="L2128">
        <v>941468</v>
      </c>
      <c r="M2128" t="s">
        <v>205</v>
      </c>
      <c r="N2128" t="s">
        <v>206</v>
      </c>
      <c r="O2128" t="s">
        <v>207</v>
      </c>
      <c r="P2128" t="s">
        <v>208</v>
      </c>
      <c r="Q2128" t="s">
        <v>54</v>
      </c>
      <c r="R2128">
        <v>101093720</v>
      </c>
      <c r="S2128" t="s">
        <v>55</v>
      </c>
      <c r="T2128" t="s">
        <v>56</v>
      </c>
      <c r="U2128" t="s">
        <v>57</v>
      </c>
      <c r="V2128">
        <v>3514.04</v>
      </c>
      <c r="W2128">
        <v>23032.03</v>
      </c>
      <c r="X2128">
        <v>21089.63</v>
      </c>
      <c r="Y2128">
        <v>1</v>
      </c>
      <c r="Z2128">
        <v>1</v>
      </c>
      <c r="AA2128" s="1">
        <v>42875</v>
      </c>
      <c r="AB2128">
        <v>27000</v>
      </c>
      <c r="AC2128" t="s">
        <v>56</v>
      </c>
      <c r="AD2128" t="s">
        <v>209</v>
      </c>
    </row>
    <row r="2129" spans="1:30" x14ac:dyDescent="0.3">
      <c r="A2129">
        <v>137415</v>
      </c>
      <c r="B2129">
        <v>1</v>
      </c>
      <c r="C2129" t="s">
        <v>860</v>
      </c>
      <c r="D2129" t="s">
        <v>877</v>
      </c>
      <c r="E2129">
        <v>22339372</v>
      </c>
      <c r="F2129">
        <v>7121960364</v>
      </c>
      <c r="G2129" t="s">
        <v>46</v>
      </c>
      <c r="H2129" t="s">
        <v>47</v>
      </c>
      <c r="I2129" t="s">
        <v>48</v>
      </c>
      <c r="J2129">
        <v>7032</v>
      </c>
      <c r="K2129" t="s">
        <v>49</v>
      </c>
      <c r="L2129">
        <v>917531</v>
      </c>
      <c r="M2129" t="s">
        <v>319</v>
      </c>
      <c r="N2129" t="s">
        <v>152</v>
      </c>
      <c r="O2129" t="s">
        <v>153</v>
      </c>
      <c r="P2129" t="s">
        <v>154</v>
      </c>
      <c r="Q2129" t="s">
        <v>54</v>
      </c>
      <c r="R2129">
        <v>100297681</v>
      </c>
      <c r="S2129" t="s">
        <v>258</v>
      </c>
      <c r="T2129" t="s">
        <v>56</v>
      </c>
      <c r="U2129" t="s">
        <v>57</v>
      </c>
      <c r="V2129">
        <v>3240.01</v>
      </c>
      <c r="W2129">
        <v>22615.62</v>
      </c>
      <c r="X2129">
        <v>20832.7</v>
      </c>
      <c r="Y2129">
        <v>1</v>
      </c>
      <c r="Z2129">
        <v>1</v>
      </c>
      <c r="AA2129" s="1">
        <v>42875</v>
      </c>
      <c r="AB2129">
        <v>27000</v>
      </c>
      <c r="AC2129" t="s">
        <v>56</v>
      </c>
      <c r="AD2129" t="s">
        <v>298</v>
      </c>
    </row>
    <row r="2130" spans="1:30" x14ac:dyDescent="0.3">
      <c r="A2130">
        <v>137410</v>
      </c>
      <c r="B2130">
        <v>1</v>
      </c>
      <c r="C2130" t="s">
        <v>860</v>
      </c>
      <c r="D2130" t="s">
        <v>877</v>
      </c>
      <c r="E2130">
        <v>22339261</v>
      </c>
      <c r="F2130">
        <v>7121959628</v>
      </c>
      <c r="G2130" t="s">
        <v>46</v>
      </c>
      <c r="H2130" t="s">
        <v>47</v>
      </c>
      <c r="I2130" t="s">
        <v>48</v>
      </c>
      <c r="J2130">
        <v>7032</v>
      </c>
      <c r="K2130" t="s">
        <v>49</v>
      </c>
      <c r="L2130">
        <v>3782207</v>
      </c>
      <c r="M2130" t="s">
        <v>112</v>
      </c>
      <c r="N2130" t="s">
        <v>113</v>
      </c>
      <c r="O2130" t="s">
        <v>114</v>
      </c>
      <c r="P2130" t="s">
        <v>115</v>
      </c>
      <c r="Q2130" t="s">
        <v>54</v>
      </c>
      <c r="R2130">
        <v>100894891</v>
      </c>
      <c r="S2130" t="s">
        <v>116</v>
      </c>
      <c r="T2130" t="s">
        <v>56</v>
      </c>
      <c r="U2130" t="s">
        <v>57</v>
      </c>
      <c r="V2130">
        <v>13194.68</v>
      </c>
      <c r="W2130">
        <v>22395.18</v>
      </c>
      <c r="X2130">
        <v>20571.25</v>
      </c>
      <c r="Y2130">
        <v>1</v>
      </c>
      <c r="Z2130">
        <v>1</v>
      </c>
      <c r="AA2130" s="1">
        <v>42875</v>
      </c>
      <c r="AB2130">
        <v>27000</v>
      </c>
      <c r="AC2130" t="s">
        <v>56</v>
      </c>
      <c r="AD2130" t="s">
        <v>117</v>
      </c>
    </row>
    <row r="2131" spans="1:30" x14ac:dyDescent="0.3">
      <c r="A2131">
        <v>137391</v>
      </c>
      <c r="B2131">
        <v>1</v>
      </c>
      <c r="C2131" t="s">
        <v>860</v>
      </c>
      <c r="D2131" t="s">
        <v>877</v>
      </c>
      <c r="E2131">
        <v>22339249</v>
      </c>
      <c r="F2131">
        <v>7121955467</v>
      </c>
      <c r="G2131" t="s">
        <v>46</v>
      </c>
      <c r="H2131" t="s">
        <v>47</v>
      </c>
      <c r="I2131" t="s">
        <v>48</v>
      </c>
      <c r="J2131">
        <v>7032</v>
      </c>
      <c r="K2131" t="s">
        <v>49</v>
      </c>
      <c r="L2131">
        <v>915409</v>
      </c>
      <c r="M2131" t="s">
        <v>247</v>
      </c>
      <c r="N2131" t="s">
        <v>248</v>
      </c>
      <c r="O2131" t="s">
        <v>249</v>
      </c>
      <c r="P2131" t="s">
        <v>250</v>
      </c>
      <c r="Q2131" t="s">
        <v>54</v>
      </c>
      <c r="R2131">
        <v>100422206</v>
      </c>
      <c r="S2131" t="s">
        <v>615</v>
      </c>
      <c r="T2131" t="s">
        <v>56</v>
      </c>
      <c r="U2131" t="s">
        <v>57</v>
      </c>
      <c r="V2131">
        <v>4502.6899999999996</v>
      </c>
      <c r="W2131">
        <v>22226.14</v>
      </c>
      <c r="X2131">
        <v>20415.84</v>
      </c>
      <c r="Y2131">
        <v>1</v>
      </c>
      <c r="Z2131">
        <v>1</v>
      </c>
      <c r="AA2131" s="1">
        <v>42875</v>
      </c>
      <c r="AB2131">
        <v>27000</v>
      </c>
      <c r="AC2131" t="s">
        <v>56</v>
      </c>
      <c r="AD2131" t="s">
        <v>634</v>
      </c>
    </row>
    <row r="2132" spans="1:30" x14ac:dyDescent="0.3">
      <c r="A2132">
        <v>137375</v>
      </c>
      <c r="B2132">
        <v>1</v>
      </c>
      <c r="C2132" t="s">
        <v>860</v>
      </c>
      <c r="D2132" t="s">
        <v>877</v>
      </c>
      <c r="E2132">
        <v>22339234</v>
      </c>
      <c r="F2132">
        <v>7121927337</v>
      </c>
      <c r="G2132" t="s">
        <v>46</v>
      </c>
      <c r="H2132" t="s">
        <v>47</v>
      </c>
      <c r="I2132" t="s">
        <v>48</v>
      </c>
      <c r="J2132">
        <v>7032</v>
      </c>
      <c r="K2132" t="s">
        <v>49</v>
      </c>
      <c r="L2132">
        <v>931925</v>
      </c>
      <c r="M2132" t="s">
        <v>239</v>
      </c>
      <c r="N2132" t="s">
        <v>240</v>
      </c>
      <c r="O2132" t="s">
        <v>241</v>
      </c>
      <c r="P2132" t="s">
        <v>242</v>
      </c>
      <c r="Q2132" t="s">
        <v>54</v>
      </c>
      <c r="R2132">
        <v>100422206</v>
      </c>
      <c r="S2132" t="s">
        <v>615</v>
      </c>
      <c r="T2132" t="s">
        <v>56</v>
      </c>
      <c r="U2132" t="s">
        <v>57</v>
      </c>
      <c r="V2132">
        <v>3042.61</v>
      </c>
      <c r="W2132">
        <v>21926.799999999999</v>
      </c>
      <c r="X2132">
        <v>20039.63</v>
      </c>
      <c r="Y2132">
        <v>1</v>
      </c>
      <c r="Z2132">
        <v>1</v>
      </c>
      <c r="AA2132" s="1">
        <v>42875</v>
      </c>
      <c r="AB2132">
        <v>27000</v>
      </c>
      <c r="AC2132" t="s">
        <v>56</v>
      </c>
      <c r="AD2132" t="s">
        <v>686</v>
      </c>
    </row>
    <row r="2133" spans="1:30" x14ac:dyDescent="0.3">
      <c r="A2133">
        <v>137411</v>
      </c>
      <c r="B2133">
        <v>1</v>
      </c>
      <c r="C2133" t="s">
        <v>860</v>
      </c>
      <c r="D2133" t="s">
        <v>877</v>
      </c>
      <c r="E2133">
        <v>22339262</v>
      </c>
      <c r="F2133">
        <v>7121959629</v>
      </c>
      <c r="G2133" t="s">
        <v>46</v>
      </c>
      <c r="H2133" t="s">
        <v>47</v>
      </c>
      <c r="I2133" t="s">
        <v>48</v>
      </c>
      <c r="J2133">
        <v>7032</v>
      </c>
      <c r="K2133" t="s">
        <v>49</v>
      </c>
      <c r="L2133">
        <v>3965425</v>
      </c>
      <c r="M2133" t="s">
        <v>151</v>
      </c>
      <c r="N2133" t="s">
        <v>152</v>
      </c>
      <c r="O2133" t="s">
        <v>153</v>
      </c>
      <c r="P2133" t="s">
        <v>154</v>
      </c>
      <c r="Q2133" t="s">
        <v>54</v>
      </c>
      <c r="R2133">
        <v>100297681</v>
      </c>
      <c r="S2133" t="s">
        <v>258</v>
      </c>
      <c r="T2133" t="s">
        <v>56</v>
      </c>
      <c r="U2133" t="s">
        <v>57</v>
      </c>
      <c r="V2133">
        <v>3240.01</v>
      </c>
      <c r="W2133">
        <v>21865.040000000001</v>
      </c>
      <c r="X2133">
        <v>20039.669999999998</v>
      </c>
      <c r="Y2133">
        <v>1</v>
      </c>
      <c r="Z2133">
        <v>1</v>
      </c>
      <c r="AA2133" s="1">
        <v>42875</v>
      </c>
      <c r="AB2133">
        <v>27000</v>
      </c>
      <c r="AC2133" t="s">
        <v>56</v>
      </c>
      <c r="AD2133" t="s">
        <v>298</v>
      </c>
    </row>
    <row r="2134" spans="1:30" x14ac:dyDescent="0.3">
      <c r="A2134">
        <v>137432</v>
      </c>
      <c r="B2134">
        <v>1</v>
      </c>
      <c r="C2134" t="s">
        <v>860</v>
      </c>
      <c r="D2134" t="s">
        <v>877</v>
      </c>
      <c r="E2134">
        <v>22339258</v>
      </c>
      <c r="F2134">
        <v>7121990706</v>
      </c>
      <c r="G2134" t="s">
        <v>46</v>
      </c>
      <c r="H2134" t="s">
        <v>47</v>
      </c>
      <c r="I2134" t="s">
        <v>48</v>
      </c>
      <c r="J2134">
        <v>7032</v>
      </c>
      <c r="K2134" t="s">
        <v>49</v>
      </c>
      <c r="L2134">
        <v>4205182</v>
      </c>
      <c r="M2134" t="s">
        <v>286</v>
      </c>
      <c r="N2134" t="s">
        <v>287</v>
      </c>
      <c r="O2134" t="s">
        <v>170</v>
      </c>
      <c r="P2134" t="s">
        <v>171</v>
      </c>
      <c r="Q2134" t="s">
        <v>54</v>
      </c>
      <c r="R2134">
        <v>100214689</v>
      </c>
      <c r="S2134" t="s">
        <v>155</v>
      </c>
      <c r="T2134" t="s">
        <v>56</v>
      </c>
      <c r="U2134" t="s">
        <v>57</v>
      </c>
      <c r="V2134">
        <v>9725.81</v>
      </c>
      <c r="W2134">
        <v>21713</v>
      </c>
      <c r="X2134">
        <v>19899.88</v>
      </c>
      <c r="Y2134">
        <v>1</v>
      </c>
      <c r="Z2134">
        <v>1</v>
      </c>
      <c r="AA2134" s="1">
        <v>42875</v>
      </c>
      <c r="AB2134">
        <v>27000</v>
      </c>
      <c r="AC2134" t="s">
        <v>56</v>
      </c>
      <c r="AD2134" t="s">
        <v>288</v>
      </c>
    </row>
    <row r="2135" spans="1:30" x14ac:dyDescent="0.3">
      <c r="A2135">
        <v>137416</v>
      </c>
      <c r="B2135">
        <v>1</v>
      </c>
      <c r="C2135" t="s">
        <v>860</v>
      </c>
      <c r="D2135" t="s">
        <v>877</v>
      </c>
      <c r="E2135">
        <v>22339373</v>
      </c>
      <c r="F2135">
        <v>7121960365</v>
      </c>
      <c r="G2135" t="s">
        <v>46</v>
      </c>
      <c r="H2135" t="s">
        <v>47</v>
      </c>
      <c r="I2135" t="s">
        <v>48</v>
      </c>
      <c r="J2135">
        <v>7032</v>
      </c>
      <c r="K2135" t="s">
        <v>49</v>
      </c>
      <c r="L2135">
        <v>1363663</v>
      </c>
      <c r="M2135" t="s">
        <v>358</v>
      </c>
      <c r="N2135" t="s">
        <v>359</v>
      </c>
      <c r="O2135" t="s">
        <v>207</v>
      </c>
      <c r="P2135" t="s">
        <v>208</v>
      </c>
      <c r="Q2135" t="s">
        <v>54</v>
      </c>
      <c r="R2135">
        <v>100223303</v>
      </c>
      <c r="S2135" t="s">
        <v>64</v>
      </c>
      <c r="T2135" t="s">
        <v>56</v>
      </c>
      <c r="U2135" t="s">
        <v>57</v>
      </c>
      <c r="V2135">
        <v>4785.8500000000004</v>
      </c>
      <c r="W2135">
        <v>21541.38</v>
      </c>
      <c r="X2135">
        <v>19770.36</v>
      </c>
      <c r="Y2135">
        <v>1</v>
      </c>
      <c r="Z2135">
        <v>1</v>
      </c>
      <c r="AA2135" s="1">
        <v>42875</v>
      </c>
      <c r="AB2135">
        <v>27000</v>
      </c>
      <c r="AC2135" t="s">
        <v>56</v>
      </c>
      <c r="AD2135" t="s">
        <v>360</v>
      </c>
    </row>
    <row r="2136" spans="1:30" x14ac:dyDescent="0.3">
      <c r="A2136">
        <v>137408</v>
      </c>
      <c r="B2136">
        <v>1</v>
      </c>
      <c r="C2136" t="s">
        <v>860</v>
      </c>
      <c r="D2136" t="s">
        <v>877</v>
      </c>
      <c r="E2136">
        <v>22339231</v>
      </c>
      <c r="F2136">
        <v>7121958821</v>
      </c>
      <c r="G2136" t="s">
        <v>46</v>
      </c>
      <c r="H2136" t="s">
        <v>47</v>
      </c>
      <c r="I2136" t="s">
        <v>48</v>
      </c>
      <c r="J2136">
        <v>7032</v>
      </c>
      <c r="K2136" t="s">
        <v>49</v>
      </c>
      <c r="L2136">
        <v>5341456</v>
      </c>
      <c r="M2136" t="s">
        <v>834</v>
      </c>
      <c r="N2136" t="s">
        <v>835</v>
      </c>
      <c r="O2136" t="s">
        <v>178</v>
      </c>
      <c r="P2136" t="s">
        <v>179</v>
      </c>
      <c r="Q2136" t="s">
        <v>54</v>
      </c>
      <c r="R2136">
        <v>100214689</v>
      </c>
      <c r="S2136" t="s">
        <v>155</v>
      </c>
      <c r="T2136" t="s">
        <v>56</v>
      </c>
      <c r="U2136" t="s">
        <v>57</v>
      </c>
      <c r="V2136">
        <v>8284.9500000000007</v>
      </c>
      <c r="W2136">
        <v>21289.61</v>
      </c>
      <c r="X2136">
        <v>19489.02</v>
      </c>
      <c r="Y2136">
        <v>1</v>
      </c>
      <c r="Z2136">
        <v>1</v>
      </c>
      <c r="AA2136" s="1">
        <v>42875</v>
      </c>
      <c r="AB2136">
        <v>27000</v>
      </c>
      <c r="AC2136" t="s">
        <v>56</v>
      </c>
      <c r="AD2136" t="s">
        <v>836</v>
      </c>
    </row>
    <row r="2137" spans="1:30" x14ac:dyDescent="0.3">
      <c r="A2137">
        <v>137407</v>
      </c>
      <c r="B2137">
        <v>1</v>
      </c>
      <c r="C2137" t="s">
        <v>860</v>
      </c>
      <c r="D2137" t="s">
        <v>877</v>
      </c>
      <c r="E2137">
        <v>22339100</v>
      </c>
      <c r="F2137">
        <v>7121958820</v>
      </c>
      <c r="G2137" t="s">
        <v>46</v>
      </c>
      <c r="H2137" t="s">
        <v>47</v>
      </c>
      <c r="I2137" t="s">
        <v>48</v>
      </c>
      <c r="J2137">
        <v>7032</v>
      </c>
      <c r="K2137" t="s">
        <v>49</v>
      </c>
      <c r="L2137">
        <v>5014992</v>
      </c>
      <c r="M2137" t="s">
        <v>302</v>
      </c>
      <c r="N2137" t="s">
        <v>280</v>
      </c>
      <c r="O2137" t="s">
        <v>281</v>
      </c>
      <c r="P2137" t="s">
        <v>282</v>
      </c>
      <c r="Q2137" t="s">
        <v>54</v>
      </c>
      <c r="R2137">
        <v>100214689</v>
      </c>
      <c r="S2137" t="s">
        <v>155</v>
      </c>
      <c r="T2137" t="s">
        <v>56</v>
      </c>
      <c r="U2137" t="s">
        <v>57</v>
      </c>
      <c r="V2137">
        <v>3151.88</v>
      </c>
      <c r="W2137">
        <v>21259.72</v>
      </c>
      <c r="X2137">
        <v>19485.38</v>
      </c>
      <c r="Y2137">
        <v>1</v>
      </c>
      <c r="Z2137">
        <v>1</v>
      </c>
      <c r="AA2137" s="1">
        <v>42875</v>
      </c>
      <c r="AB2137">
        <v>27000</v>
      </c>
      <c r="AC2137" t="s">
        <v>56</v>
      </c>
      <c r="AD2137" t="s">
        <v>303</v>
      </c>
    </row>
    <row r="2138" spans="1:30" x14ac:dyDescent="0.3">
      <c r="A2138">
        <v>137373</v>
      </c>
      <c r="B2138">
        <v>1</v>
      </c>
      <c r="C2138" t="s">
        <v>860</v>
      </c>
      <c r="D2138" t="s">
        <v>877</v>
      </c>
      <c r="E2138">
        <v>22339232</v>
      </c>
      <c r="F2138">
        <v>7121927335</v>
      </c>
      <c r="G2138" t="s">
        <v>46</v>
      </c>
      <c r="H2138" t="s">
        <v>47</v>
      </c>
      <c r="I2138" t="s">
        <v>48</v>
      </c>
      <c r="J2138">
        <v>7032</v>
      </c>
      <c r="K2138" t="s">
        <v>49</v>
      </c>
      <c r="L2138">
        <v>1460970</v>
      </c>
      <c r="M2138" t="s">
        <v>386</v>
      </c>
      <c r="N2138" t="s">
        <v>113</v>
      </c>
      <c r="O2138" t="s">
        <v>114</v>
      </c>
      <c r="P2138" t="s">
        <v>115</v>
      </c>
      <c r="Q2138" t="s">
        <v>54</v>
      </c>
      <c r="R2138">
        <v>100894891</v>
      </c>
      <c r="S2138" t="s">
        <v>116</v>
      </c>
      <c r="T2138" t="s">
        <v>56</v>
      </c>
      <c r="U2138" t="s">
        <v>57</v>
      </c>
      <c r="V2138">
        <v>13194.68</v>
      </c>
      <c r="W2138">
        <v>21206.7</v>
      </c>
      <c r="X2138">
        <v>19438.32</v>
      </c>
      <c r="Y2138">
        <v>1</v>
      </c>
      <c r="Z2138">
        <v>1</v>
      </c>
      <c r="AA2138" s="1">
        <v>42875</v>
      </c>
      <c r="AB2138">
        <v>27000</v>
      </c>
      <c r="AC2138" t="s">
        <v>56</v>
      </c>
      <c r="AD2138" t="s">
        <v>117</v>
      </c>
    </row>
    <row r="2139" spans="1:30" x14ac:dyDescent="0.3">
      <c r="A2139">
        <v>137383</v>
      </c>
      <c r="B2139">
        <v>1</v>
      </c>
      <c r="C2139" t="s">
        <v>860</v>
      </c>
      <c r="D2139" t="s">
        <v>877</v>
      </c>
      <c r="E2139">
        <v>22339256</v>
      </c>
      <c r="F2139">
        <v>7121953271</v>
      </c>
      <c r="G2139" t="s">
        <v>46</v>
      </c>
      <c r="H2139" t="s">
        <v>47</v>
      </c>
      <c r="I2139" t="s">
        <v>48</v>
      </c>
      <c r="J2139">
        <v>7032</v>
      </c>
      <c r="K2139" t="s">
        <v>49</v>
      </c>
      <c r="L2139">
        <v>941468</v>
      </c>
      <c r="M2139" t="s">
        <v>205</v>
      </c>
      <c r="N2139" t="s">
        <v>206</v>
      </c>
      <c r="O2139" t="s">
        <v>207</v>
      </c>
      <c r="P2139" t="s">
        <v>208</v>
      </c>
      <c r="Q2139" t="s">
        <v>54</v>
      </c>
      <c r="R2139">
        <v>101093720</v>
      </c>
      <c r="S2139" t="s">
        <v>55</v>
      </c>
      <c r="T2139" t="s">
        <v>56</v>
      </c>
      <c r="U2139" t="s">
        <v>57</v>
      </c>
      <c r="V2139">
        <v>3514.04</v>
      </c>
      <c r="W2139">
        <v>20815.2</v>
      </c>
      <c r="X2139">
        <v>19051.2</v>
      </c>
      <c r="Y2139">
        <v>1</v>
      </c>
      <c r="Z2139">
        <v>1</v>
      </c>
      <c r="AA2139" s="1">
        <v>42875</v>
      </c>
      <c r="AB2139">
        <v>27000</v>
      </c>
      <c r="AC2139" t="s">
        <v>56</v>
      </c>
      <c r="AD2139" t="s">
        <v>209</v>
      </c>
    </row>
    <row r="2140" spans="1:30" x14ac:dyDescent="0.3">
      <c r="A2140">
        <v>137374</v>
      </c>
      <c r="B2140">
        <v>1</v>
      </c>
      <c r="C2140" t="s">
        <v>860</v>
      </c>
      <c r="D2140" t="s">
        <v>877</v>
      </c>
      <c r="E2140">
        <v>22339233</v>
      </c>
      <c r="F2140">
        <v>7121927336</v>
      </c>
      <c r="G2140" t="s">
        <v>46</v>
      </c>
      <c r="H2140" t="s">
        <v>47</v>
      </c>
      <c r="I2140" t="s">
        <v>48</v>
      </c>
      <c r="J2140">
        <v>7032</v>
      </c>
      <c r="K2140" t="s">
        <v>49</v>
      </c>
      <c r="L2140">
        <v>1460970</v>
      </c>
      <c r="M2140" t="s">
        <v>386</v>
      </c>
      <c r="N2140" t="s">
        <v>113</v>
      </c>
      <c r="O2140" t="s">
        <v>114</v>
      </c>
      <c r="P2140" t="s">
        <v>115</v>
      </c>
      <c r="Q2140" t="s">
        <v>54</v>
      </c>
      <c r="R2140">
        <v>100894891</v>
      </c>
      <c r="S2140" t="s">
        <v>116</v>
      </c>
      <c r="T2140" t="s">
        <v>56</v>
      </c>
      <c r="U2140" t="s">
        <v>57</v>
      </c>
      <c r="V2140">
        <v>13194.68</v>
      </c>
      <c r="W2140">
        <v>20583.93</v>
      </c>
      <c r="X2140">
        <v>18847.04</v>
      </c>
      <c r="Y2140">
        <v>1</v>
      </c>
      <c r="Z2140">
        <v>1</v>
      </c>
      <c r="AA2140" s="1">
        <v>42875</v>
      </c>
      <c r="AB2140">
        <v>27000</v>
      </c>
      <c r="AC2140" t="s">
        <v>56</v>
      </c>
      <c r="AD2140" t="s">
        <v>117</v>
      </c>
    </row>
    <row r="2141" spans="1:30" x14ac:dyDescent="0.3">
      <c r="A2141">
        <v>137390</v>
      </c>
      <c r="B2141">
        <v>1</v>
      </c>
      <c r="C2141" t="s">
        <v>860</v>
      </c>
      <c r="D2141" t="s">
        <v>877</v>
      </c>
      <c r="E2141">
        <v>22339248</v>
      </c>
      <c r="F2141">
        <v>7121955466</v>
      </c>
      <c r="G2141" t="s">
        <v>46</v>
      </c>
      <c r="H2141" t="s">
        <v>47</v>
      </c>
      <c r="I2141" t="s">
        <v>48</v>
      </c>
      <c r="J2141">
        <v>7032</v>
      </c>
      <c r="K2141" t="s">
        <v>49</v>
      </c>
      <c r="L2141">
        <v>659338</v>
      </c>
      <c r="M2141" t="s">
        <v>50</v>
      </c>
      <c r="N2141" t="s">
        <v>51</v>
      </c>
      <c r="O2141" t="s">
        <v>52</v>
      </c>
      <c r="P2141" t="s">
        <v>53</v>
      </c>
      <c r="Q2141" t="s">
        <v>54</v>
      </c>
      <c r="R2141">
        <v>101093720</v>
      </c>
      <c r="S2141" t="s">
        <v>55</v>
      </c>
      <c r="T2141" t="s">
        <v>56</v>
      </c>
      <c r="U2141" t="s">
        <v>57</v>
      </c>
      <c r="V2141">
        <v>1683.12</v>
      </c>
      <c r="W2141">
        <v>17988.07</v>
      </c>
      <c r="X2141">
        <v>16449.84</v>
      </c>
      <c r="Y2141">
        <v>1</v>
      </c>
      <c r="Z2141">
        <v>1</v>
      </c>
      <c r="AA2141" s="1">
        <v>42875</v>
      </c>
      <c r="AB2141">
        <v>27000</v>
      </c>
      <c r="AC2141" t="s">
        <v>56</v>
      </c>
      <c r="AD2141" t="s">
        <v>220</v>
      </c>
    </row>
    <row r="2142" spans="1:30" x14ac:dyDescent="0.3">
      <c r="A2142">
        <v>137392</v>
      </c>
      <c r="B2142">
        <v>1</v>
      </c>
      <c r="C2142" t="s">
        <v>860</v>
      </c>
      <c r="D2142" t="s">
        <v>877</v>
      </c>
      <c r="E2142">
        <v>22339250</v>
      </c>
      <c r="F2142">
        <v>7121955468</v>
      </c>
      <c r="G2142" t="s">
        <v>46</v>
      </c>
      <c r="H2142" t="s">
        <v>47</v>
      </c>
      <c r="I2142" t="s">
        <v>48</v>
      </c>
      <c r="J2142">
        <v>7032</v>
      </c>
      <c r="K2142" t="s">
        <v>49</v>
      </c>
      <c r="L2142">
        <v>659338</v>
      </c>
      <c r="M2142" t="s">
        <v>50</v>
      </c>
      <c r="N2142" t="s">
        <v>51</v>
      </c>
      <c r="O2142" t="s">
        <v>52</v>
      </c>
      <c r="P2142" t="s">
        <v>53</v>
      </c>
      <c r="Q2142" t="s">
        <v>54</v>
      </c>
      <c r="R2142">
        <v>101093720</v>
      </c>
      <c r="S2142" t="s">
        <v>55</v>
      </c>
      <c r="T2142" t="s">
        <v>56</v>
      </c>
      <c r="U2142" t="s">
        <v>57</v>
      </c>
      <c r="V2142">
        <v>1683.12</v>
      </c>
      <c r="W2142">
        <v>13389.55</v>
      </c>
      <c r="X2142">
        <v>11955.6</v>
      </c>
      <c r="Y2142">
        <v>1</v>
      </c>
      <c r="Z2142">
        <v>1</v>
      </c>
      <c r="AA2142" s="1">
        <v>42875</v>
      </c>
      <c r="AB2142">
        <v>27000</v>
      </c>
      <c r="AC2142" t="s">
        <v>56</v>
      </c>
      <c r="AD2142" t="s">
        <v>220</v>
      </c>
    </row>
    <row r="2143" spans="1:30" x14ac:dyDescent="0.3">
      <c r="A2143">
        <v>137724</v>
      </c>
      <c r="B2143">
        <v>1</v>
      </c>
      <c r="C2143" t="s">
        <v>860</v>
      </c>
      <c r="D2143" t="s">
        <v>878</v>
      </c>
      <c r="E2143">
        <v>22348536</v>
      </c>
      <c r="F2143">
        <v>7121965744</v>
      </c>
      <c r="G2143" t="s">
        <v>46</v>
      </c>
      <c r="H2143" t="s">
        <v>47</v>
      </c>
      <c r="I2143" t="s">
        <v>48</v>
      </c>
      <c r="J2143">
        <v>7032</v>
      </c>
      <c r="K2143" t="s">
        <v>49</v>
      </c>
      <c r="L2143">
        <v>4113123</v>
      </c>
      <c r="M2143" t="s">
        <v>279</v>
      </c>
      <c r="N2143" t="s">
        <v>280</v>
      </c>
      <c r="O2143" t="s">
        <v>281</v>
      </c>
      <c r="P2143" t="s">
        <v>282</v>
      </c>
      <c r="Q2143" t="s">
        <v>54</v>
      </c>
      <c r="R2143">
        <v>100214689</v>
      </c>
      <c r="S2143" t="s">
        <v>155</v>
      </c>
      <c r="T2143" t="s">
        <v>56</v>
      </c>
      <c r="U2143" t="s">
        <v>57</v>
      </c>
      <c r="V2143">
        <v>3151.88</v>
      </c>
      <c r="W2143">
        <v>24335.02</v>
      </c>
      <c r="X2143">
        <v>22314.12</v>
      </c>
      <c r="Y2143">
        <v>1</v>
      </c>
      <c r="Z2143">
        <v>1</v>
      </c>
      <c r="AA2143" s="1">
        <v>42877</v>
      </c>
      <c r="AB2143">
        <v>27000</v>
      </c>
      <c r="AC2143" t="s">
        <v>56</v>
      </c>
      <c r="AD2143" t="s">
        <v>303</v>
      </c>
    </row>
    <row r="2144" spans="1:30" x14ac:dyDescent="0.3">
      <c r="A2144">
        <v>138210</v>
      </c>
      <c r="B2144">
        <v>1</v>
      </c>
      <c r="C2144" t="s">
        <v>860</v>
      </c>
      <c r="D2144" t="s">
        <v>878</v>
      </c>
      <c r="E2144">
        <v>22348537</v>
      </c>
      <c r="F2144">
        <v>7122022280</v>
      </c>
      <c r="G2144" t="s">
        <v>46</v>
      </c>
      <c r="H2144" t="s">
        <v>47</v>
      </c>
      <c r="I2144" t="s">
        <v>48</v>
      </c>
      <c r="J2144">
        <v>7032</v>
      </c>
      <c r="K2144" t="s">
        <v>49</v>
      </c>
      <c r="L2144">
        <v>1489016</v>
      </c>
      <c r="M2144" t="s">
        <v>332</v>
      </c>
      <c r="N2144" t="s">
        <v>333</v>
      </c>
      <c r="O2144" t="s">
        <v>99</v>
      </c>
      <c r="P2144" t="s">
        <v>100</v>
      </c>
      <c r="Q2144" t="s">
        <v>54</v>
      </c>
      <c r="R2144">
        <v>100214689</v>
      </c>
      <c r="S2144" t="s">
        <v>155</v>
      </c>
      <c r="T2144" t="s">
        <v>56</v>
      </c>
      <c r="U2144" t="s">
        <v>57</v>
      </c>
      <c r="V2144">
        <v>9005.3799999999992</v>
      </c>
      <c r="W2144">
        <v>23188.48</v>
      </c>
      <c r="X2144">
        <v>21296.240000000002</v>
      </c>
      <c r="Y2144">
        <v>1</v>
      </c>
      <c r="Z2144">
        <v>1</v>
      </c>
      <c r="AA2144" s="1">
        <v>42877</v>
      </c>
      <c r="AB2144">
        <v>27000</v>
      </c>
      <c r="AC2144" t="s">
        <v>56</v>
      </c>
      <c r="AD2144" t="s">
        <v>334</v>
      </c>
    </row>
    <row r="2145" spans="1:30" x14ac:dyDescent="0.3">
      <c r="A2145">
        <v>138211</v>
      </c>
      <c r="B2145">
        <v>1</v>
      </c>
      <c r="C2145" t="s">
        <v>860</v>
      </c>
      <c r="D2145" t="s">
        <v>878</v>
      </c>
      <c r="E2145">
        <v>22348538</v>
      </c>
      <c r="F2145">
        <v>7122022281</v>
      </c>
      <c r="G2145" t="s">
        <v>46</v>
      </c>
      <c r="H2145" t="s">
        <v>47</v>
      </c>
      <c r="I2145" t="s">
        <v>48</v>
      </c>
      <c r="J2145">
        <v>7032</v>
      </c>
      <c r="K2145" t="s">
        <v>49</v>
      </c>
      <c r="L2145">
        <v>4480377</v>
      </c>
      <c r="M2145" t="s">
        <v>213</v>
      </c>
      <c r="N2145" t="s">
        <v>214</v>
      </c>
      <c r="O2145" t="s">
        <v>215</v>
      </c>
      <c r="P2145" t="s">
        <v>216</v>
      </c>
      <c r="Q2145" t="s">
        <v>54</v>
      </c>
      <c r="R2145">
        <v>100824635</v>
      </c>
      <c r="S2145" t="s">
        <v>142</v>
      </c>
      <c r="T2145" t="s">
        <v>56</v>
      </c>
      <c r="U2145" t="s">
        <v>57</v>
      </c>
      <c r="V2145">
        <v>19811.830000000002</v>
      </c>
      <c r="W2145">
        <v>22805.57</v>
      </c>
      <c r="X2145">
        <v>20897.900000000001</v>
      </c>
      <c r="Y2145">
        <v>1</v>
      </c>
      <c r="Z2145">
        <v>1</v>
      </c>
      <c r="AA2145" s="1">
        <v>42877</v>
      </c>
      <c r="AB2145">
        <v>27000</v>
      </c>
      <c r="AC2145" t="s">
        <v>56</v>
      </c>
      <c r="AD2145" t="s">
        <v>721</v>
      </c>
    </row>
    <row r="2146" spans="1:30" x14ac:dyDescent="0.3">
      <c r="A2146">
        <v>138214</v>
      </c>
      <c r="B2146">
        <v>1</v>
      </c>
      <c r="C2146" t="s">
        <v>860</v>
      </c>
      <c r="D2146" t="s">
        <v>878</v>
      </c>
      <c r="E2146">
        <v>22348541</v>
      </c>
      <c r="F2146">
        <v>7122022284</v>
      </c>
      <c r="G2146" t="s">
        <v>46</v>
      </c>
      <c r="H2146" t="s">
        <v>47</v>
      </c>
      <c r="I2146" t="s">
        <v>48</v>
      </c>
      <c r="J2146">
        <v>7032</v>
      </c>
      <c r="K2146" t="s">
        <v>49</v>
      </c>
      <c r="L2146">
        <v>1363663</v>
      </c>
      <c r="M2146" t="s">
        <v>358</v>
      </c>
      <c r="N2146" t="s">
        <v>359</v>
      </c>
      <c r="O2146" t="s">
        <v>207</v>
      </c>
      <c r="P2146" t="s">
        <v>208</v>
      </c>
      <c r="Q2146" t="s">
        <v>54</v>
      </c>
      <c r="R2146">
        <v>100223303</v>
      </c>
      <c r="S2146" t="s">
        <v>64</v>
      </c>
      <c r="T2146" t="s">
        <v>56</v>
      </c>
      <c r="U2146" t="s">
        <v>57</v>
      </c>
      <c r="V2146">
        <v>4785.8500000000004</v>
      </c>
      <c r="W2146">
        <v>22324.79</v>
      </c>
      <c r="X2146">
        <v>20500.009999999998</v>
      </c>
      <c r="Y2146">
        <v>1</v>
      </c>
      <c r="Z2146">
        <v>1</v>
      </c>
      <c r="AA2146" s="1">
        <v>42877</v>
      </c>
      <c r="AB2146">
        <v>27000</v>
      </c>
      <c r="AC2146" t="s">
        <v>56</v>
      </c>
      <c r="AD2146" t="s">
        <v>360</v>
      </c>
    </row>
    <row r="2147" spans="1:30" x14ac:dyDescent="0.3">
      <c r="A2147">
        <v>137723</v>
      </c>
      <c r="B2147">
        <v>1</v>
      </c>
      <c r="C2147" t="s">
        <v>860</v>
      </c>
      <c r="D2147" t="s">
        <v>878</v>
      </c>
      <c r="E2147">
        <v>22348535</v>
      </c>
      <c r="F2147">
        <v>7121965743</v>
      </c>
      <c r="G2147" t="s">
        <v>46</v>
      </c>
      <c r="H2147" t="s">
        <v>47</v>
      </c>
      <c r="I2147" t="s">
        <v>48</v>
      </c>
      <c r="J2147">
        <v>7032</v>
      </c>
      <c r="K2147" t="s">
        <v>49</v>
      </c>
      <c r="L2147">
        <v>4072295</v>
      </c>
      <c r="M2147" t="s">
        <v>377</v>
      </c>
      <c r="N2147" t="s">
        <v>225</v>
      </c>
      <c r="O2147" t="s">
        <v>207</v>
      </c>
      <c r="P2147" t="s">
        <v>208</v>
      </c>
      <c r="Q2147" t="s">
        <v>54</v>
      </c>
      <c r="R2147">
        <v>100223303</v>
      </c>
      <c r="S2147" t="s">
        <v>64</v>
      </c>
      <c r="T2147" t="s">
        <v>56</v>
      </c>
      <c r="U2147" t="s">
        <v>57</v>
      </c>
      <c r="V2147">
        <v>3353.81</v>
      </c>
      <c r="W2147">
        <v>21882.560000000001</v>
      </c>
      <c r="X2147">
        <v>19976.27</v>
      </c>
      <c r="Y2147">
        <v>1</v>
      </c>
      <c r="Z2147">
        <v>1</v>
      </c>
      <c r="AA2147" s="1">
        <v>42877</v>
      </c>
      <c r="AB2147">
        <v>27000</v>
      </c>
      <c r="AC2147" t="s">
        <v>56</v>
      </c>
      <c r="AD2147" t="s">
        <v>689</v>
      </c>
    </row>
    <row r="2148" spans="1:30" x14ac:dyDescent="0.3">
      <c r="A2148">
        <v>138212</v>
      </c>
      <c r="B2148">
        <v>1</v>
      </c>
      <c r="C2148" t="s">
        <v>860</v>
      </c>
      <c r="D2148" t="s">
        <v>878</v>
      </c>
      <c r="E2148">
        <v>22348539</v>
      </c>
      <c r="F2148">
        <v>7122022282</v>
      </c>
      <c r="G2148" t="s">
        <v>46</v>
      </c>
      <c r="H2148" t="s">
        <v>47</v>
      </c>
      <c r="I2148" t="s">
        <v>48</v>
      </c>
      <c r="J2148">
        <v>7032</v>
      </c>
      <c r="K2148" t="s">
        <v>49</v>
      </c>
      <c r="L2148">
        <v>4119717</v>
      </c>
      <c r="M2148" t="s">
        <v>309</v>
      </c>
      <c r="N2148" t="s">
        <v>310</v>
      </c>
      <c r="O2148" t="s">
        <v>311</v>
      </c>
      <c r="P2148" t="s">
        <v>312</v>
      </c>
      <c r="Q2148" t="s">
        <v>54</v>
      </c>
      <c r="R2148">
        <v>100223303</v>
      </c>
      <c r="S2148" t="s">
        <v>64</v>
      </c>
      <c r="T2148" t="s">
        <v>56</v>
      </c>
      <c r="U2148" t="s">
        <v>57</v>
      </c>
      <c r="V2148">
        <v>4866.1400000000003</v>
      </c>
      <c r="W2148">
        <v>21685.96</v>
      </c>
      <c r="X2148">
        <v>19813.82</v>
      </c>
      <c r="Y2148">
        <v>1</v>
      </c>
      <c r="Z2148">
        <v>1</v>
      </c>
      <c r="AA2148" s="1">
        <v>42877</v>
      </c>
      <c r="AB2148">
        <v>27000</v>
      </c>
      <c r="AC2148" t="s">
        <v>56</v>
      </c>
      <c r="AD2148" t="s">
        <v>313</v>
      </c>
    </row>
    <row r="2149" spans="1:30" x14ac:dyDescent="0.3">
      <c r="A2149">
        <v>138209</v>
      </c>
      <c r="B2149">
        <v>1</v>
      </c>
      <c r="C2149" t="s">
        <v>860</v>
      </c>
      <c r="D2149" t="s">
        <v>878</v>
      </c>
      <c r="E2149">
        <v>22348534</v>
      </c>
      <c r="F2149">
        <v>7122022265</v>
      </c>
      <c r="G2149" t="s">
        <v>46</v>
      </c>
      <c r="H2149" t="s">
        <v>47</v>
      </c>
      <c r="I2149" t="s">
        <v>48</v>
      </c>
      <c r="J2149">
        <v>7032</v>
      </c>
      <c r="K2149" t="s">
        <v>49</v>
      </c>
      <c r="L2149">
        <v>4205647</v>
      </c>
      <c r="M2149" t="s">
        <v>168</v>
      </c>
      <c r="N2149" t="s">
        <v>169</v>
      </c>
      <c r="O2149" t="s">
        <v>170</v>
      </c>
      <c r="P2149" t="s">
        <v>171</v>
      </c>
      <c r="Q2149" t="s">
        <v>54</v>
      </c>
      <c r="R2149">
        <v>101047835</v>
      </c>
      <c r="S2149" t="s">
        <v>172</v>
      </c>
      <c r="T2149" t="s">
        <v>56</v>
      </c>
      <c r="U2149" t="s">
        <v>57</v>
      </c>
      <c r="V2149">
        <v>13802.09</v>
      </c>
      <c r="W2149">
        <v>21111.06</v>
      </c>
      <c r="X2149">
        <v>19325.71</v>
      </c>
      <c r="Y2149">
        <v>1</v>
      </c>
      <c r="Z2149">
        <v>1</v>
      </c>
      <c r="AA2149" s="1">
        <v>42877</v>
      </c>
      <c r="AB2149">
        <v>27000</v>
      </c>
      <c r="AC2149" t="s">
        <v>56</v>
      </c>
      <c r="AD2149" t="s">
        <v>173</v>
      </c>
    </row>
    <row r="2150" spans="1:30" x14ac:dyDescent="0.3">
      <c r="A2150">
        <v>138492</v>
      </c>
      <c r="B2150">
        <v>1</v>
      </c>
      <c r="C2150" t="s">
        <v>860</v>
      </c>
      <c r="D2150" t="s">
        <v>879</v>
      </c>
      <c r="E2150">
        <v>22361215</v>
      </c>
      <c r="F2150">
        <v>7122023861</v>
      </c>
      <c r="G2150" t="s">
        <v>46</v>
      </c>
      <c r="H2150" t="s">
        <v>47</v>
      </c>
      <c r="I2150" t="s">
        <v>48</v>
      </c>
      <c r="J2150">
        <v>7032</v>
      </c>
      <c r="K2150" t="s">
        <v>49</v>
      </c>
      <c r="L2150">
        <v>940117</v>
      </c>
      <c r="M2150" t="s">
        <v>69</v>
      </c>
      <c r="N2150" t="s">
        <v>70</v>
      </c>
      <c r="O2150" t="s">
        <v>71</v>
      </c>
      <c r="P2150" t="s">
        <v>72</v>
      </c>
      <c r="Q2150" t="s">
        <v>54</v>
      </c>
      <c r="R2150">
        <v>100994845</v>
      </c>
      <c r="S2150" t="s">
        <v>86</v>
      </c>
      <c r="T2150" t="s">
        <v>56</v>
      </c>
      <c r="U2150" t="s">
        <v>57</v>
      </c>
      <c r="V2150">
        <v>10986.56</v>
      </c>
      <c r="W2150">
        <v>23859.4</v>
      </c>
      <c r="X2150">
        <v>21881.759999999998</v>
      </c>
      <c r="Y2150">
        <v>1</v>
      </c>
      <c r="Z2150">
        <v>1</v>
      </c>
      <c r="AA2150" s="1">
        <v>42878</v>
      </c>
      <c r="AB2150">
        <v>27000</v>
      </c>
      <c r="AC2150" t="s">
        <v>56</v>
      </c>
      <c r="AD2150" t="s">
        <v>236</v>
      </c>
    </row>
    <row r="2151" spans="1:30" x14ac:dyDescent="0.3">
      <c r="A2151">
        <v>138654</v>
      </c>
      <c r="B2151">
        <v>1</v>
      </c>
      <c r="C2151" t="s">
        <v>860</v>
      </c>
      <c r="D2151" t="s">
        <v>879</v>
      </c>
      <c r="E2151">
        <v>22361219</v>
      </c>
      <c r="F2151">
        <v>7122056886</v>
      </c>
      <c r="G2151" t="s">
        <v>46</v>
      </c>
      <c r="H2151" t="s">
        <v>47</v>
      </c>
      <c r="I2151" t="s">
        <v>48</v>
      </c>
      <c r="J2151">
        <v>7032</v>
      </c>
      <c r="K2151" t="s">
        <v>49</v>
      </c>
      <c r="L2151">
        <v>2552491</v>
      </c>
      <c r="M2151" t="s">
        <v>120</v>
      </c>
      <c r="N2151" t="s">
        <v>121</v>
      </c>
      <c r="O2151" t="s">
        <v>99</v>
      </c>
      <c r="P2151" t="s">
        <v>100</v>
      </c>
      <c r="Q2151" t="s">
        <v>54</v>
      </c>
      <c r="R2151">
        <v>100994845</v>
      </c>
      <c r="S2151" t="s">
        <v>86</v>
      </c>
      <c r="T2151" t="s">
        <v>56</v>
      </c>
      <c r="U2151" t="s">
        <v>57</v>
      </c>
      <c r="V2151">
        <v>10086.02</v>
      </c>
      <c r="W2151">
        <v>22996.78</v>
      </c>
      <c r="X2151">
        <v>21106.6</v>
      </c>
      <c r="Y2151">
        <v>1</v>
      </c>
      <c r="Z2151">
        <v>1</v>
      </c>
      <c r="AA2151" s="1">
        <v>42878</v>
      </c>
      <c r="AB2151">
        <v>27000</v>
      </c>
      <c r="AC2151" t="s">
        <v>56</v>
      </c>
      <c r="AD2151" t="s">
        <v>716</v>
      </c>
    </row>
    <row r="2152" spans="1:30" x14ac:dyDescent="0.3">
      <c r="A2152">
        <v>138479</v>
      </c>
      <c r="B2152">
        <v>1</v>
      </c>
      <c r="C2152" t="s">
        <v>860</v>
      </c>
      <c r="D2152" t="s">
        <v>879</v>
      </c>
      <c r="E2152">
        <v>22361218</v>
      </c>
      <c r="F2152">
        <v>7122023448</v>
      </c>
      <c r="G2152" t="s">
        <v>46</v>
      </c>
      <c r="H2152" t="s">
        <v>47</v>
      </c>
      <c r="I2152" t="s">
        <v>48</v>
      </c>
      <c r="J2152">
        <v>7032</v>
      </c>
      <c r="K2152" t="s">
        <v>49</v>
      </c>
      <c r="L2152">
        <v>931560</v>
      </c>
      <c r="M2152" t="s">
        <v>337</v>
      </c>
      <c r="N2152" t="s">
        <v>338</v>
      </c>
      <c r="O2152" t="s">
        <v>241</v>
      </c>
      <c r="P2152" t="s">
        <v>242</v>
      </c>
      <c r="Q2152" t="s">
        <v>54</v>
      </c>
      <c r="R2152">
        <v>100422206</v>
      </c>
      <c r="S2152" t="s">
        <v>615</v>
      </c>
      <c r="T2152" t="s">
        <v>56</v>
      </c>
      <c r="U2152" t="s">
        <v>57</v>
      </c>
      <c r="V2152">
        <v>2504.79</v>
      </c>
      <c r="W2152">
        <v>21880.86</v>
      </c>
      <c r="X2152">
        <v>20055.22</v>
      </c>
      <c r="Y2152">
        <v>1</v>
      </c>
      <c r="Z2152">
        <v>1</v>
      </c>
      <c r="AA2152" s="1">
        <v>42878</v>
      </c>
      <c r="AB2152">
        <v>27000</v>
      </c>
      <c r="AC2152" t="s">
        <v>56</v>
      </c>
      <c r="AD2152" t="s">
        <v>616</v>
      </c>
    </row>
    <row r="2153" spans="1:30" x14ac:dyDescent="0.3">
      <c r="A2153">
        <v>138517</v>
      </c>
      <c r="B2153">
        <v>1</v>
      </c>
      <c r="C2153" t="s">
        <v>860</v>
      </c>
      <c r="D2153" t="s">
        <v>879</v>
      </c>
      <c r="E2153">
        <v>22361212</v>
      </c>
      <c r="F2153">
        <v>7122024489</v>
      </c>
      <c r="G2153" t="s">
        <v>46</v>
      </c>
      <c r="H2153" t="s">
        <v>47</v>
      </c>
      <c r="I2153" t="s">
        <v>48</v>
      </c>
      <c r="J2153">
        <v>7032</v>
      </c>
      <c r="K2153" t="s">
        <v>49</v>
      </c>
      <c r="L2153">
        <v>4119717</v>
      </c>
      <c r="M2153" t="s">
        <v>309</v>
      </c>
      <c r="N2153" t="s">
        <v>310</v>
      </c>
      <c r="O2153" t="s">
        <v>311</v>
      </c>
      <c r="P2153" t="s">
        <v>312</v>
      </c>
      <c r="Q2153" t="s">
        <v>54</v>
      </c>
      <c r="R2153">
        <v>100223303</v>
      </c>
      <c r="S2153" t="s">
        <v>64</v>
      </c>
      <c r="T2153" t="s">
        <v>56</v>
      </c>
      <c r="U2153" t="s">
        <v>57</v>
      </c>
      <c r="V2153">
        <v>4866.1400000000003</v>
      </c>
      <c r="W2153">
        <v>21813.93</v>
      </c>
      <c r="X2153">
        <v>20065.34</v>
      </c>
      <c r="Y2153">
        <v>1</v>
      </c>
      <c r="Z2153">
        <v>1</v>
      </c>
      <c r="AA2153" s="1">
        <v>42878</v>
      </c>
      <c r="AB2153">
        <v>27000</v>
      </c>
      <c r="AC2153" t="s">
        <v>56</v>
      </c>
      <c r="AD2153" t="s">
        <v>313</v>
      </c>
    </row>
    <row r="2154" spans="1:30" x14ac:dyDescent="0.3">
      <c r="A2154">
        <v>138655</v>
      </c>
      <c r="B2154">
        <v>1</v>
      </c>
      <c r="C2154" t="s">
        <v>860</v>
      </c>
      <c r="D2154" t="s">
        <v>879</v>
      </c>
      <c r="E2154">
        <v>22361220</v>
      </c>
      <c r="F2154">
        <v>7122056887</v>
      </c>
      <c r="G2154" t="s">
        <v>46</v>
      </c>
      <c r="H2154" t="s">
        <v>47</v>
      </c>
      <c r="I2154" t="s">
        <v>48</v>
      </c>
      <c r="J2154">
        <v>7032</v>
      </c>
      <c r="K2154" t="s">
        <v>49</v>
      </c>
      <c r="L2154">
        <v>5341456</v>
      </c>
      <c r="M2154" t="s">
        <v>834</v>
      </c>
      <c r="N2154" t="s">
        <v>835</v>
      </c>
      <c r="O2154" t="s">
        <v>178</v>
      </c>
      <c r="P2154" t="s">
        <v>179</v>
      </c>
      <c r="Q2154" t="s">
        <v>54</v>
      </c>
      <c r="R2154">
        <v>100214689</v>
      </c>
      <c r="S2154" t="s">
        <v>155</v>
      </c>
      <c r="T2154" t="s">
        <v>56</v>
      </c>
      <c r="U2154" t="s">
        <v>57</v>
      </c>
      <c r="V2154">
        <v>8284.9500000000007</v>
      </c>
      <c r="W2154">
        <v>21364.080000000002</v>
      </c>
      <c r="X2154">
        <v>19524.41</v>
      </c>
      <c r="Y2154">
        <v>1</v>
      </c>
      <c r="Z2154">
        <v>1</v>
      </c>
      <c r="AA2154" s="1">
        <v>42878</v>
      </c>
      <c r="AB2154">
        <v>27000</v>
      </c>
      <c r="AC2154" t="s">
        <v>56</v>
      </c>
      <c r="AD2154" t="s">
        <v>836</v>
      </c>
    </row>
    <row r="2155" spans="1:30" x14ac:dyDescent="0.3">
      <c r="A2155">
        <v>138537</v>
      </c>
      <c r="B2155">
        <v>1</v>
      </c>
      <c r="C2155" t="s">
        <v>860</v>
      </c>
      <c r="D2155" t="s">
        <v>879</v>
      </c>
      <c r="E2155">
        <v>22361217</v>
      </c>
      <c r="F2155">
        <v>7122025049</v>
      </c>
      <c r="G2155" t="s">
        <v>46</v>
      </c>
      <c r="H2155" t="s">
        <v>47</v>
      </c>
      <c r="I2155" t="s">
        <v>48</v>
      </c>
      <c r="J2155">
        <v>7032</v>
      </c>
      <c r="K2155" t="s">
        <v>49</v>
      </c>
      <c r="L2155">
        <v>940117</v>
      </c>
      <c r="M2155" t="s">
        <v>69</v>
      </c>
      <c r="N2155" t="s">
        <v>70</v>
      </c>
      <c r="O2155" t="s">
        <v>71</v>
      </c>
      <c r="P2155" t="s">
        <v>72</v>
      </c>
      <c r="Q2155" t="s">
        <v>54</v>
      </c>
      <c r="R2155">
        <v>100994845</v>
      </c>
      <c r="S2155" t="s">
        <v>86</v>
      </c>
      <c r="T2155" t="s">
        <v>56</v>
      </c>
      <c r="U2155" t="s">
        <v>57</v>
      </c>
      <c r="V2155">
        <v>10986.56</v>
      </c>
      <c r="W2155">
        <v>19995.599999999999</v>
      </c>
      <c r="X2155">
        <v>17991.599999999999</v>
      </c>
      <c r="Y2155">
        <v>1</v>
      </c>
      <c r="Z2155">
        <v>1</v>
      </c>
      <c r="AA2155" s="1">
        <v>42878</v>
      </c>
      <c r="AB2155">
        <v>27000</v>
      </c>
      <c r="AC2155" t="s">
        <v>56</v>
      </c>
      <c r="AD2155" t="s">
        <v>236</v>
      </c>
    </row>
    <row r="2156" spans="1:30" x14ac:dyDescent="0.3">
      <c r="A2156">
        <v>138999</v>
      </c>
      <c r="B2156">
        <v>1</v>
      </c>
      <c r="C2156" t="s">
        <v>860</v>
      </c>
      <c r="D2156" t="s">
        <v>880</v>
      </c>
      <c r="E2156">
        <v>22379983</v>
      </c>
      <c r="F2156">
        <v>7122057001</v>
      </c>
      <c r="G2156" t="s">
        <v>46</v>
      </c>
      <c r="H2156" t="s">
        <v>47</v>
      </c>
      <c r="I2156" t="s">
        <v>48</v>
      </c>
      <c r="J2156">
        <v>7032</v>
      </c>
      <c r="K2156" t="s">
        <v>49</v>
      </c>
      <c r="L2156">
        <v>4119717</v>
      </c>
      <c r="M2156" t="s">
        <v>309</v>
      </c>
      <c r="N2156" t="s">
        <v>310</v>
      </c>
      <c r="O2156" t="s">
        <v>311</v>
      </c>
      <c r="P2156" t="s">
        <v>312</v>
      </c>
      <c r="Q2156" t="s">
        <v>54</v>
      </c>
      <c r="R2156">
        <v>100223303</v>
      </c>
      <c r="S2156" t="s">
        <v>64</v>
      </c>
      <c r="T2156" t="s">
        <v>56</v>
      </c>
      <c r="U2156" t="s">
        <v>57</v>
      </c>
      <c r="V2156">
        <v>4866.1400000000003</v>
      </c>
      <c r="W2156">
        <v>23597.99</v>
      </c>
      <c r="X2156">
        <v>21645.47</v>
      </c>
      <c r="Y2156">
        <v>1</v>
      </c>
      <c r="Z2156">
        <v>1</v>
      </c>
      <c r="AA2156" s="1">
        <v>42879</v>
      </c>
      <c r="AB2156">
        <v>27000</v>
      </c>
      <c r="AC2156" t="s">
        <v>56</v>
      </c>
      <c r="AD2156" t="s">
        <v>313</v>
      </c>
    </row>
    <row r="2157" spans="1:30" x14ac:dyDescent="0.3">
      <c r="A2157">
        <v>139009</v>
      </c>
      <c r="B2157">
        <v>1</v>
      </c>
      <c r="C2157" t="s">
        <v>860</v>
      </c>
      <c r="D2157" t="s">
        <v>880</v>
      </c>
      <c r="E2157">
        <v>22380114</v>
      </c>
      <c r="F2157">
        <v>7122057902</v>
      </c>
      <c r="G2157" t="s">
        <v>46</v>
      </c>
      <c r="H2157" t="s">
        <v>47</v>
      </c>
      <c r="I2157" t="s">
        <v>48</v>
      </c>
      <c r="J2157">
        <v>7032</v>
      </c>
      <c r="K2157" t="s">
        <v>49</v>
      </c>
      <c r="L2157">
        <v>917531</v>
      </c>
      <c r="M2157" t="s">
        <v>319</v>
      </c>
      <c r="N2157" t="s">
        <v>152</v>
      </c>
      <c r="O2157" t="s">
        <v>153</v>
      </c>
      <c r="P2157" t="s">
        <v>154</v>
      </c>
      <c r="Q2157" t="s">
        <v>54</v>
      </c>
      <c r="R2157">
        <v>100214689</v>
      </c>
      <c r="S2157" t="s">
        <v>155</v>
      </c>
      <c r="T2157" t="s">
        <v>56</v>
      </c>
      <c r="U2157" t="s">
        <v>57</v>
      </c>
      <c r="V2157">
        <v>3692.2</v>
      </c>
      <c r="W2157">
        <v>23015.51</v>
      </c>
      <c r="X2157">
        <v>21147.86</v>
      </c>
      <c r="Y2157">
        <v>1</v>
      </c>
      <c r="Z2157">
        <v>1</v>
      </c>
      <c r="AA2157" s="1">
        <v>42879</v>
      </c>
      <c r="AB2157">
        <v>27000</v>
      </c>
      <c r="AC2157" t="s">
        <v>56</v>
      </c>
      <c r="AD2157" t="s">
        <v>156</v>
      </c>
    </row>
    <row r="2158" spans="1:30" x14ac:dyDescent="0.3">
      <c r="A2158">
        <v>139000</v>
      </c>
      <c r="B2158">
        <v>1</v>
      </c>
      <c r="C2158" t="s">
        <v>860</v>
      </c>
      <c r="D2158" t="s">
        <v>880</v>
      </c>
      <c r="E2158">
        <v>22380107</v>
      </c>
      <c r="F2158">
        <v>7122057002</v>
      </c>
      <c r="G2158" t="s">
        <v>46</v>
      </c>
      <c r="H2158" t="s">
        <v>47</v>
      </c>
      <c r="I2158" t="s">
        <v>48</v>
      </c>
      <c r="J2158">
        <v>7032</v>
      </c>
      <c r="K2158" t="s">
        <v>49</v>
      </c>
      <c r="L2158">
        <v>931925</v>
      </c>
      <c r="M2158" t="s">
        <v>239</v>
      </c>
      <c r="N2158" t="s">
        <v>240</v>
      </c>
      <c r="O2158" t="s">
        <v>241</v>
      </c>
      <c r="P2158" t="s">
        <v>242</v>
      </c>
      <c r="Q2158" t="s">
        <v>54</v>
      </c>
      <c r="R2158">
        <v>100422206</v>
      </c>
      <c r="S2158" t="s">
        <v>615</v>
      </c>
      <c r="T2158" t="s">
        <v>56</v>
      </c>
      <c r="U2158" t="s">
        <v>57</v>
      </c>
      <c r="V2158">
        <v>3042.61</v>
      </c>
      <c r="W2158">
        <v>22754.62</v>
      </c>
      <c r="X2158">
        <v>20894.78</v>
      </c>
      <c r="Y2158">
        <v>1</v>
      </c>
      <c r="Z2158">
        <v>1</v>
      </c>
      <c r="AA2158" s="1">
        <v>42879</v>
      </c>
      <c r="AB2158">
        <v>27000</v>
      </c>
      <c r="AC2158" t="s">
        <v>56</v>
      </c>
      <c r="AD2158" t="s">
        <v>686</v>
      </c>
    </row>
    <row r="2159" spans="1:30" x14ac:dyDescent="0.3">
      <c r="A2159">
        <v>139323</v>
      </c>
      <c r="B2159">
        <v>1</v>
      </c>
      <c r="C2159" t="s">
        <v>860</v>
      </c>
      <c r="D2159" t="s">
        <v>880</v>
      </c>
      <c r="E2159">
        <v>22380113</v>
      </c>
      <c r="F2159">
        <v>7122092586</v>
      </c>
      <c r="G2159" t="s">
        <v>46</v>
      </c>
      <c r="H2159" t="s">
        <v>47</v>
      </c>
      <c r="I2159" t="s">
        <v>48</v>
      </c>
      <c r="J2159">
        <v>7032</v>
      </c>
      <c r="K2159" t="s">
        <v>49</v>
      </c>
      <c r="L2159">
        <v>1933857</v>
      </c>
      <c r="M2159" t="s">
        <v>82</v>
      </c>
      <c r="N2159" t="s">
        <v>83</v>
      </c>
      <c r="O2159" t="s">
        <v>84</v>
      </c>
      <c r="P2159" t="s">
        <v>85</v>
      </c>
      <c r="Q2159" t="s">
        <v>54</v>
      </c>
      <c r="R2159">
        <v>100994845</v>
      </c>
      <c r="S2159" t="s">
        <v>86</v>
      </c>
      <c r="T2159" t="s">
        <v>56</v>
      </c>
      <c r="U2159" t="s">
        <v>57</v>
      </c>
      <c r="V2159">
        <v>10806.45</v>
      </c>
      <c r="W2159">
        <v>22697.18</v>
      </c>
      <c r="X2159">
        <v>20758.759999999998</v>
      </c>
      <c r="Y2159">
        <v>1</v>
      </c>
      <c r="Z2159">
        <v>1</v>
      </c>
      <c r="AA2159" s="1">
        <v>42879</v>
      </c>
      <c r="AB2159">
        <v>27000</v>
      </c>
      <c r="AC2159" t="s">
        <v>56</v>
      </c>
      <c r="AD2159" t="s">
        <v>87</v>
      </c>
    </row>
    <row r="2160" spans="1:30" x14ac:dyDescent="0.3">
      <c r="A2160">
        <v>139127</v>
      </c>
      <c r="B2160">
        <v>1</v>
      </c>
      <c r="C2160" t="s">
        <v>860</v>
      </c>
      <c r="D2160" t="s">
        <v>880</v>
      </c>
      <c r="E2160">
        <v>22379982</v>
      </c>
      <c r="F2160">
        <v>7122091886</v>
      </c>
      <c r="G2160" t="s">
        <v>46</v>
      </c>
      <c r="H2160" t="s">
        <v>47</v>
      </c>
      <c r="I2160" t="s">
        <v>48</v>
      </c>
      <c r="J2160">
        <v>7032</v>
      </c>
      <c r="K2160" t="s">
        <v>49</v>
      </c>
      <c r="L2160">
        <v>1143565</v>
      </c>
      <c r="M2160" t="s">
        <v>146</v>
      </c>
      <c r="N2160" t="s">
        <v>147</v>
      </c>
      <c r="O2160" t="s">
        <v>99</v>
      </c>
      <c r="P2160" t="s">
        <v>100</v>
      </c>
      <c r="Q2160" t="s">
        <v>54</v>
      </c>
      <c r="R2160">
        <v>100994845</v>
      </c>
      <c r="S2160" t="s">
        <v>86</v>
      </c>
      <c r="T2160" t="s">
        <v>56</v>
      </c>
      <c r="U2160" t="s">
        <v>57</v>
      </c>
      <c r="V2160">
        <v>9545.7000000000007</v>
      </c>
      <c r="W2160">
        <v>22421.94</v>
      </c>
      <c r="X2160">
        <v>20560.490000000002</v>
      </c>
      <c r="Y2160">
        <v>1</v>
      </c>
      <c r="Z2160">
        <v>1</v>
      </c>
      <c r="AA2160" s="1">
        <v>42879</v>
      </c>
      <c r="AB2160">
        <v>27000</v>
      </c>
      <c r="AC2160" t="s">
        <v>56</v>
      </c>
      <c r="AD2160" t="s">
        <v>148</v>
      </c>
    </row>
    <row r="2161" spans="1:30" x14ac:dyDescent="0.3">
      <c r="A2161">
        <v>138940</v>
      </c>
      <c r="B2161">
        <v>1</v>
      </c>
      <c r="C2161" t="s">
        <v>860</v>
      </c>
      <c r="D2161" t="s">
        <v>880</v>
      </c>
      <c r="E2161">
        <v>22380111</v>
      </c>
      <c r="F2161">
        <v>7122024199</v>
      </c>
      <c r="G2161" t="s">
        <v>46</v>
      </c>
      <c r="H2161" t="s">
        <v>47</v>
      </c>
      <c r="I2161" t="s">
        <v>48</v>
      </c>
      <c r="J2161">
        <v>7032</v>
      </c>
      <c r="K2161" t="s">
        <v>49</v>
      </c>
      <c r="L2161">
        <v>3855615</v>
      </c>
      <c r="M2161" t="s">
        <v>189</v>
      </c>
      <c r="N2161" t="s">
        <v>190</v>
      </c>
      <c r="O2161" t="s">
        <v>191</v>
      </c>
      <c r="P2161" t="s">
        <v>192</v>
      </c>
      <c r="Q2161" t="s">
        <v>54</v>
      </c>
      <c r="R2161">
        <v>101030531</v>
      </c>
      <c r="S2161" t="s">
        <v>193</v>
      </c>
      <c r="T2161" t="s">
        <v>56</v>
      </c>
      <c r="U2161" t="s">
        <v>57</v>
      </c>
      <c r="V2161">
        <v>3936.61</v>
      </c>
      <c r="W2161">
        <v>21980.38</v>
      </c>
      <c r="X2161">
        <v>20084.91</v>
      </c>
      <c r="Y2161">
        <v>1</v>
      </c>
      <c r="Z2161">
        <v>1</v>
      </c>
      <c r="AA2161" s="1">
        <v>42879</v>
      </c>
      <c r="AB2161">
        <v>27000</v>
      </c>
      <c r="AC2161" t="s">
        <v>56</v>
      </c>
      <c r="AD2161" t="s">
        <v>194</v>
      </c>
    </row>
    <row r="2162" spans="1:30" x14ac:dyDescent="0.3">
      <c r="A2162">
        <v>139322</v>
      </c>
      <c r="B2162">
        <v>1</v>
      </c>
      <c r="C2162" t="s">
        <v>860</v>
      </c>
      <c r="D2162" t="s">
        <v>880</v>
      </c>
      <c r="E2162">
        <v>22380112</v>
      </c>
      <c r="F2162">
        <v>7122092585</v>
      </c>
      <c r="G2162" t="s">
        <v>46</v>
      </c>
      <c r="H2162" t="s">
        <v>47</v>
      </c>
      <c r="I2162" t="s">
        <v>48</v>
      </c>
      <c r="J2162">
        <v>7032</v>
      </c>
      <c r="K2162" t="s">
        <v>49</v>
      </c>
      <c r="L2162">
        <v>925239</v>
      </c>
      <c r="M2162" t="s">
        <v>97</v>
      </c>
      <c r="N2162" t="s">
        <v>98</v>
      </c>
      <c r="O2162" t="s">
        <v>99</v>
      </c>
      <c r="P2162" t="s">
        <v>100</v>
      </c>
      <c r="Q2162" t="s">
        <v>54</v>
      </c>
      <c r="R2162">
        <v>100223303</v>
      </c>
      <c r="S2162" t="s">
        <v>64</v>
      </c>
      <c r="T2162" t="s">
        <v>56</v>
      </c>
      <c r="U2162" t="s">
        <v>57</v>
      </c>
      <c r="V2162">
        <v>6311.04</v>
      </c>
      <c r="W2162">
        <v>21575.81</v>
      </c>
      <c r="X2162">
        <v>19849.04</v>
      </c>
      <c r="Y2162">
        <v>1</v>
      </c>
      <c r="Z2162">
        <v>1</v>
      </c>
      <c r="AA2162" s="1">
        <v>42879</v>
      </c>
      <c r="AB2162">
        <v>27000</v>
      </c>
      <c r="AC2162" t="s">
        <v>56</v>
      </c>
      <c r="AD2162" t="s">
        <v>101</v>
      </c>
    </row>
    <row r="2163" spans="1:30" x14ac:dyDescent="0.3">
      <c r="A2163">
        <v>139105</v>
      </c>
      <c r="B2163">
        <v>1</v>
      </c>
      <c r="C2163" t="s">
        <v>860</v>
      </c>
      <c r="D2163" t="s">
        <v>880</v>
      </c>
      <c r="E2163">
        <v>22379981</v>
      </c>
      <c r="F2163">
        <v>7122070620</v>
      </c>
      <c r="G2163" t="s">
        <v>46</v>
      </c>
      <c r="H2163" t="s">
        <v>47</v>
      </c>
      <c r="I2163" t="s">
        <v>48</v>
      </c>
      <c r="J2163">
        <v>7032</v>
      </c>
      <c r="K2163" t="s">
        <v>49</v>
      </c>
      <c r="L2163">
        <v>3965425</v>
      </c>
      <c r="M2163" t="s">
        <v>151</v>
      </c>
      <c r="N2163" t="s">
        <v>152</v>
      </c>
      <c r="O2163" t="s">
        <v>153</v>
      </c>
      <c r="P2163" t="s">
        <v>154</v>
      </c>
      <c r="Q2163" t="s">
        <v>54</v>
      </c>
      <c r="R2163">
        <v>100214689</v>
      </c>
      <c r="S2163" t="s">
        <v>155</v>
      </c>
      <c r="T2163" t="s">
        <v>56</v>
      </c>
      <c r="U2163" t="s">
        <v>57</v>
      </c>
      <c r="V2163">
        <v>3692.2</v>
      </c>
      <c r="W2163">
        <v>21240.11</v>
      </c>
      <c r="X2163">
        <v>19340.79</v>
      </c>
      <c r="Y2163">
        <v>1</v>
      </c>
      <c r="Z2163">
        <v>1</v>
      </c>
      <c r="AA2163" s="1">
        <v>42879</v>
      </c>
      <c r="AB2163">
        <v>27000</v>
      </c>
      <c r="AC2163" t="s">
        <v>56</v>
      </c>
      <c r="AD2163" t="s">
        <v>156</v>
      </c>
    </row>
    <row r="2164" spans="1:30" x14ac:dyDescent="0.3">
      <c r="A2164">
        <v>139926</v>
      </c>
      <c r="B2164">
        <v>1</v>
      </c>
      <c r="C2164" t="s">
        <v>860</v>
      </c>
      <c r="D2164" t="s">
        <v>881</v>
      </c>
      <c r="E2164">
        <v>22393633</v>
      </c>
      <c r="F2164">
        <v>7122132772</v>
      </c>
      <c r="G2164" t="s">
        <v>46</v>
      </c>
      <c r="H2164" t="s">
        <v>47</v>
      </c>
      <c r="I2164" t="s">
        <v>48</v>
      </c>
      <c r="J2164">
        <v>7032</v>
      </c>
      <c r="K2164" t="s">
        <v>49</v>
      </c>
      <c r="L2164">
        <v>3091654</v>
      </c>
      <c r="M2164" t="s">
        <v>364</v>
      </c>
      <c r="N2164" t="s">
        <v>365</v>
      </c>
      <c r="O2164" t="s">
        <v>207</v>
      </c>
      <c r="P2164" t="s">
        <v>208</v>
      </c>
      <c r="Q2164" t="s">
        <v>54</v>
      </c>
      <c r="R2164">
        <v>100223303</v>
      </c>
      <c r="S2164" t="s">
        <v>64</v>
      </c>
      <c r="T2164" t="s">
        <v>56</v>
      </c>
      <c r="U2164" t="s">
        <v>57</v>
      </c>
      <c r="V2164">
        <v>3313.89</v>
      </c>
      <c r="W2164">
        <v>24099.46</v>
      </c>
      <c r="X2164">
        <v>22126.78</v>
      </c>
      <c r="Y2164">
        <v>1</v>
      </c>
      <c r="Z2164">
        <v>1</v>
      </c>
      <c r="AA2164" s="1">
        <v>42880</v>
      </c>
      <c r="AB2164">
        <v>27000</v>
      </c>
      <c r="AC2164" t="s">
        <v>56</v>
      </c>
      <c r="AD2164" t="s">
        <v>366</v>
      </c>
    </row>
    <row r="2165" spans="1:30" x14ac:dyDescent="0.3">
      <c r="A2165">
        <v>139625</v>
      </c>
      <c r="B2165">
        <v>1</v>
      </c>
      <c r="C2165" t="s">
        <v>860</v>
      </c>
      <c r="D2165" t="s">
        <v>881</v>
      </c>
      <c r="E2165">
        <v>22393628</v>
      </c>
      <c r="F2165">
        <v>7122094329</v>
      </c>
      <c r="G2165" t="s">
        <v>46</v>
      </c>
      <c r="H2165" t="s">
        <v>47</v>
      </c>
      <c r="I2165" t="s">
        <v>48</v>
      </c>
      <c r="J2165">
        <v>7032</v>
      </c>
      <c r="K2165" t="s">
        <v>49</v>
      </c>
      <c r="L2165">
        <v>916295</v>
      </c>
      <c r="M2165" t="s">
        <v>293</v>
      </c>
      <c r="N2165" t="s">
        <v>294</v>
      </c>
      <c r="O2165" t="s">
        <v>263</v>
      </c>
      <c r="P2165" t="s">
        <v>264</v>
      </c>
      <c r="Q2165" t="s">
        <v>54</v>
      </c>
      <c r="R2165">
        <v>100422206</v>
      </c>
      <c r="S2165" t="s">
        <v>615</v>
      </c>
      <c r="T2165" t="s">
        <v>56</v>
      </c>
      <c r="U2165" t="s">
        <v>57</v>
      </c>
      <c r="V2165">
        <v>3668.14</v>
      </c>
      <c r="W2165">
        <v>23308.95</v>
      </c>
      <c r="X2165">
        <v>21417.58</v>
      </c>
      <c r="Y2165">
        <v>1</v>
      </c>
      <c r="Z2165">
        <v>1</v>
      </c>
      <c r="AA2165" s="1">
        <v>42880</v>
      </c>
      <c r="AB2165">
        <v>27000</v>
      </c>
      <c r="AC2165" t="s">
        <v>56</v>
      </c>
      <c r="AD2165" t="s">
        <v>700</v>
      </c>
    </row>
    <row r="2166" spans="1:30" x14ac:dyDescent="0.3">
      <c r="A2166">
        <v>139924</v>
      </c>
      <c r="B2166">
        <v>1</v>
      </c>
      <c r="C2166" t="s">
        <v>860</v>
      </c>
      <c r="D2166" t="s">
        <v>881</v>
      </c>
      <c r="E2166">
        <v>22393631</v>
      </c>
      <c r="F2166">
        <v>7122132770</v>
      </c>
      <c r="G2166" t="s">
        <v>46</v>
      </c>
      <c r="H2166" t="s">
        <v>47</v>
      </c>
      <c r="I2166" t="s">
        <v>48</v>
      </c>
      <c r="J2166">
        <v>7032</v>
      </c>
      <c r="K2166" t="s">
        <v>49</v>
      </c>
      <c r="L2166">
        <v>4072295</v>
      </c>
      <c r="M2166" t="s">
        <v>377</v>
      </c>
      <c r="N2166" t="s">
        <v>225</v>
      </c>
      <c r="O2166" t="s">
        <v>207</v>
      </c>
      <c r="P2166" t="s">
        <v>208</v>
      </c>
      <c r="Q2166" t="s">
        <v>54</v>
      </c>
      <c r="R2166">
        <v>100223303</v>
      </c>
      <c r="S2166" t="s">
        <v>64</v>
      </c>
      <c r="T2166" t="s">
        <v>56</v>
      </c>
      <c r="U2166" t="s">
        <v>57</v>
      </c>
      <c r="V2166">
        <v>3353.81</v>
      </c>
      <c r="W2166">
        <v>23048.7</v>
      </c>
      <c r="X2166">
        <v>21104.07</v>
      </c>
      <c r="Y2166">
        <v>1</v>
      </c>
      <c r="Z2166">
        <v>1</v>
      </c>
      <c r="AA2166" s="1">
        <v>42880</v>
      </c>
      <c r="AB2166">
        <v>27000</v>
      </c>
      <c r="AC2166" t="s">
        <v>56</v>
      </c>
      <c r="AD2166" t="s">
        <v>689</v>
      </c>
    </row>
    <row r="2167" spans="1:30" x14ac:dyDescent="0.3">
      <c r="A2167">
        <v>139929</v>
      </c>
      <c r="B2167">
        <v>1</v>
      </c>
      <c r="C2167" t="s">
        <v>860</v>
      </c>
      <c r="D2167" t="s">
        <v>881</v>
      </c>
      <c r="E2167">
        <v>22393636</v>
      </c>
      <c r="F2167">
        <v>7122132775</v>
      </c>
      <c r="G2167" t="s">
        <v>46</v>
      </c>
      <c r="H2167" t="s">
        <v>47</v>
      </c>
      <c r="I2167" t="s">
        <v>48</v>
      </c>
      <c r="J2167">
        <v>7032</v>
      </c>
      <c r="K2167" t="s">
        <v>49</v>
      </c>
      <c r="L2167">
        <v>942806</v>
      </c>
      <c r="M2167" t="s">
        <v>90</v>
      </c>
      <c r="N2167" t="s">
        <v>91</v>
      </c>
      <c r="O2167" t="s">
        <v>92</v>
      </c>
      <c r="P2167" t="s">
        <v>93</v>
      </c>
      <c r="Q2167" t="s">
        <v>54</v>
      </c>
      <c r="R2167">
        <v>100223303</v>
      </c>
      <c r="S2167" t="s">
        <v>64</v>
      </c>
      <c r="T2167" t="s">
        <v>56</v>
      </c>
      <c r="U2167" t="s">
        <v>57</v>
      </c>
      <c r="V2167">
        <v>10631.96</v>
      </c>
      <c r="W2167">
        <v>22990.38</v>
      </c>
      <c r="X2167">
        <v>21034.799999999999</v>
      </c>
      <c r="Y2167">
        <v>1</v>
      </c>
      <c r="Z2167">
        <v>1</v>
      </c>
      <c r="AA2167" s="1">
        <v>42880</v>
      </c>
      <c r="AB2167">
        <v>27000</v>
      </c>
      <c r="AC2167" t="s">
        <v>56</v>
      </c>
      <c r="AD2167" t="s">
        <v>709</v>
      </c>
    </row>
    <row r="2168" spans="1:30" x14ac:dyDescent="0.3">
      <c r="A2168">
        <v>139925</v>
      </c>
      <c r="B2168">
        <v>1</v>
      </c>
      <c r="C2168" t="s">
        <v>860</v>
      </c>
      <c r="D2168" t="s">
        <v>881</v>
      </c>
      <c r="E2168">
        <v>22393632</v>
      </c>
      <c r="F2168">
        <v>7122132771</v>
      </c>
      <c r="G2168" t="s">
        <v>46</v>
      </c>
      <c r="H2168" t="s">
        <v>47</v>
      </c>
      <c r="I2168" t="s">
        <v>48</v>
      </c>
      <c r="J2168">
        <v>7032</v>
      </c>
      <c r="K2168" t="s">
        <v>49</v>
      </c>
      <c r="L2168">
        <v>3537341</v>
      </c>
      <c r="M2168" t="s">
        <v>320</v>
      </c>
      <c r="N2168" t="s">
        <v>133</v>
      </c>
      <c r="O2168" t="s">
        <v>84</v>
      </c>
      <c r="P2168" t="s">
        <v>85</v>
      </c>
      <c r="Q2168" t="s">
        <v>54</v>
      </c>
      <c r="R2168">
        <v>100223303</v>
      </c>
      <c r="S2168" t="s">
        <v>64</v>
      </c>
      <c r="T2168" t="s">
        <v>56</v>
      </c>
      <c r="U2168" t="s">
        <v>57</v>
      </c>
      <c r="V2168">
        <v>11778.31</v>
      </c>
      <c r="W2168">
        <v>22837.4</v>
      </c>
      <c r="X2168">
        <v>21022.78</v>
      </c>
      <c r="Y2168">
        <v>1</v>
      </c>
      <c r="Z2168">
        <v>1</v>
      </c>
      <c r="AA2168" s="1">
        <v>42880</v>
      </c>
      <c r="AB2168">
        <v>27000</v>
      </c>
      <c r="AC2168" t="s">
        <v>56</v>
      </c>
      <c r="AD2168" t="s">
        <v>134</v>
      </c>
    </row>
    <row r="2169" spans="1:30" x14ac:dyDescent="0.3">
      <c r="A2169">
        <v>139556</v>
      </c>
      <c r="B2169">
        <v>1</v>
      </c>
      <c r="C2169" t="s">
        <v>860</v>
      </c>
      <c r="D2169" t="s">
        <v>881</v>
      </c>
      <c r="E2169">
        <v>22393463</v>
      </c>
      <c r="F2169">
        <v>7122023408</v>
      </c>
      <c r="G2169" t="s">
        <v>46</v>
      </c>
      <c r="H2169" t="s">
        <v>47</v>
      </c>
      <c r="I2169" t="s">
        <v>48</v>
      </c>
      <c r="J2169">
        <v>7032</v>
      </c>
      <c r="K2169" t="s">
        <v>49</v>
      </c>
      <c r="L2169">
        <v>4119717</v>
      </c>
      <c r="M2169" t="s">
        <v>309</v>
      </c>
      <c r="N2169" t="s">
        <v>310</v>
      </c>
      <c r="O2169" t="s">
        <v>311</v>
      </c>
      <c r="P2169" t="s">
        <v>312</v>
      </c>
      <c r="Q2169" t="s">
        <v>54</v>
      </c>
      <c r="R2169">
        <v>100223303</v>
      </c>
      <c r="S2169" t="s">
        <v>64</v>
      </c>
      <c r="T2169" t="s">
        <v>56</v>
      </c>
      <c r="U2169" t="s">
        <v>57</v>
      </c>
      <c r="V2169">
        <v>4866.1400000000003</v>
      </c>
      <c r="W2169">
        <v>22761.78</v>
      </c>
      <c r="X2169">
        <v>20863.240000000002</v>
      </c>
      <c r="Y2169">
        <v>1</v>
      </c>
      <c r="Z2169">
        <v>1</v>
      </c>
      <c r="AA2169" s="1">
        <v>42880</v>
      </c>
      <c r="AB2169">
        <v>27000</v>
      </c>
      <c r="AC2169" t="s">
        <v>56</v>
      </c>
      <c r="AD2169" t="s">
        <v>313</v>
      </c>
    </row>
    <row r="2170" spans="1:30" x14ac:dyDescent="0.3">
      <c r="A2170">
        <v>139930</v>
      </c>
      <c r="B2170">
        <v>1</v>
      </c>
      <c r="C2170" t="s">
        <v>860</v>
      </c>
      <c r="D2170" t="s">
        <v>881</v>
      </c>
      <c r="E2170">
        <v>22393637</v>
      </c>
      <c r="F2170">
        <v>7122132776</v>
      </c>
      <c r="G2170" t="s">
        <v>46</v>
      </c>
      <c r="H2170" t="s">
        <v>47</v>
      </c>
      <c r="I2170" t="s">
        <v>48</v>
      </c>
      <c r="J2170">
        <v>7032</v>
      </c>
      <c r="K2170" t="s">
        <v>49</v>
      </c>
      <c r="L2170">
        <v>942421</v>
      </c>
      <c r="M2170" t="s">
        <v>261</v>
      </c>
      <c r="N2170" t="s">
        <v>262</v>
      </c>
      <c r="O2170" t="s">
        <v>263</v>
      </c>
      <c r="P2170" t="s">
        <v>264</v>
      </c>
      <c r="Q2170" t="s">
        <v>54</v>
      </c>
      <c r="R2170">
        <v>100422206</v>
      </c>
      <c r="S2170" t="s">
        <v>615</v>
      </c>
      <c r="T2170" t="s">
        <v>56</v>
      </c>
      <c r="U2170" t="s">
        <v>57</v>
      </c>
      <c r="V2170">
        <v>3221.59</v>
      </c>
      <c r="W2170">
        <v>22449.17</v>
      </c>
      <c r="X2170">
        <v>20583.03</v>
      </c>
      <c r="Y2170">
        <v>1</v>
      </c>
      <c r="Z2170">
        <v>1</v>
      </c>
      <c r="AA2170" s="1">
        <v>42880</v>
      </c>
      <c r="AB2170">
        <v>27000</v>
      </c>
      <c r="AC2170" t="s">
        <v>56</v>
      </c>
      <c r="AD2170" t="s">
        <v>695</v>
      </c>
    </row>
    <row r="2171" spans="1:30" x14ac:dyDescent="0.3">
      <c r="A2171">
        <v>139927</v>
      </c>
      <c r="B2171">
        <v>1</v>
      </c>
      <c r="C2171" t="s">
        <v>860</v>
      </c>
      <c r="D2171" t="s">
        <v>881</v>
      </c>
      <c r="E2171">
        <v>22393634</v>
      </c>
      <c r="F2171">
        <v>7122132773</v>
      </c>
      <c r="G2171" t="s">
        <v>46</v>
      </c>
      <c r="H2171" t="s">
        <v>47</v>
      </c>
      <c r="I2171" t="s">
        <v>48</v>
      </c>
      <c r="J2171">
        <v>7032</v>
      </c>
      <c r="K2171" t="s">
        <v>49</v>
      </c>
      <c r="L2171">
        <v>3782207</v>
      </c>
      <c r="M2171" t="s">
        <v>112</v>
      </c>
      <c r="N2171" t="s">
        <v>113</v>
      </c>
      <c r="O2171" t="s">
        <v>114</v>
      </c>
      <c r="P2171" t="s">
        <v>115</v>
      </c>
      <c r="Q2171" t="s">
        <v>54</v>
      </c>
      <c r="R2171">
        <v>100894891</v>
      </c>
      <c r="S2171" t="s">
        <v>116</v>
      </c>
      <c r="T2171" t="s">
        <v>56</v>
      </c>
      <c r="U2171" t="s">
        <v>57</v>
      </c>
      <c r="V2171">
        <v>13194.68</v>
      </c>
      <c r="W2171">
        <v>22322.63</v>
      </c>
      <c r="X2171">
        <v>20488.11</v>
      </c>
      <c r="Y2171">
        <v>1</v>
      </c>
      <c r="Z2171">
        <v>1</v>
      </c>
      <c r="AA2171" s="1">
        <v>42880</v>
      </c>
      <c r="AB2171">
        <v>27000</v>
      </c>
      <c r="AC2171" t="s">
        <v>56</v>
      </c>
      <c r="AD2171" t="s">
        <v>117</v>
      </c>
    </row>
    <row r="2172" spans="1:30" x14ac:dyDescent="0.3">
      <c r="A2172">
        <v>139928</v>
      </c>
      <c r="B2172">
        <v>1</v>
      </c>
      <c r="C2172" t="s">
        <v>860</v>
      </c>
      <c r="D2172" t="s">
        <v>881</v>
      </c>
      <c r="E2172">
        <v>22393635</v>
      </c>
      <c r="F2172">
        <v>7122132774</v>
      </c>
      <c r="G2172" t="s">
        <v>46</v>
      </c>
      <c r="H2172" t="s">
        <v>47</v>
      </c>
      <c r="I2172" t="s">
        <v>48</v>
      </c>
      <c r="J2172">
        <v>7032</v>
      </c>
      <c r="K2172" t="s">
        <v>49</v>
      </c>
      <c r="L2172">
        <v>5014992</v>
      </c>
      <c r="M2172" t="s">
        <v>302</v>
      </c>
      <c r="N2172" t="s">
        <v>280</v>
      </c>
      <c r="O2172" t="s">
        <v>281</v>
      </c>
      <c r="P2172" t="s">
        <v>282</v>
      </c>
      <c r="Q2172" t="s">
        <v>54</v>
      </c>
      <c r="R2172">
        <v>100214689</v>
      </c>
      <c r="S2172" t="s">
        <v>155</v>
      </c>
      <c r="T2172" t="s">
        <v>56</v>
      </c>
      <c r="U2172" t="s">
        <v>57</v>
      </c>
      <c r="V2172">
        <v>3151.88</v>
      </c>
      <c r="W2172">
        <v>22210.38</v>
      </c>
      <c r="X2172">
        <v>20305.02</v>
      </c>
      <c r="Y2172">
        <v>1</v>
      </c>
      <c r="Z2172">
        <v>1</v>
      </c>
      <c r="AA2172" s="1">
        <v>42880</v>
      </c>
      <c r="AB2172">
        <v>27000</v>
      </c>
      <c r="AC2172" t="s">
        <v>56</v>
      </c>
      <c r="AD2172" t="s">
        <v>303</v>
      </c>
    </row>
    <row r="2173" spans="1:30" x14ac:dyDescent="0.3">
      <c r="A2173">
        <v>139557</v>
      </c>
      <c r="B2173">
        <v>1</v>
      </c>
      <c r="C2173" t="s">
        <v>860</v>
      </c>
      <c r="D2173" t="s">
        <v>881</v>
      </c>
      <c r="E2173">
        <v>22393464</v>
      </c>
      <c r="F2173">
        <v>7122023409</v>
      </c>
      <c r="G2173" t="s">
        <v>46</v>
      </c>
      <c r="H2173" t="s">
        <v>47</v>
      </c>
      <c r="I2173" t="s">
        <v>48</v>
      </c>
      <c r="J2173">
        <v>7032</v>
      </c>
      <c r="K2173" t="s">
        <v>49</v>
      </c>
      <c r="L2173">
        <v>2795664</v>
      </c>
      <c r="M2173" t="s">
        <v>105</v>
      </c>
      <c r="N2173" t="s">
        <v>106</v>
      </c>
      <c r="O2173" t="s">
        <v>107</v>
      </c>
      <c r="P2173" t="s">
        <v>108</v>
      </c>
      <c r="Q2173" t="s">
        <v>54</v>
      </c>
      <c r="R2173">
        <v>100894891</v>
      </c>
      <c r="S2173" t="s">
        <v>116</v>
      </c>
      <c r="T2173" t="s">
        <v>56</v>
      </c>
      <c r="U2173" t="s">
        <v>57</v>
      </c>
      <c r="V2173">
        <v>12494.96</v>
      </c>
      <c r="W2173">
        <v>20873.71</v>
      </c>
      <c r="X2173">
        <v>19066.28</v>
      </c>
      <c r="Y2173">
        <v>1</v>
      </c>
      <c r="Z2173">
        <v>1</v>
      </c>
      <c r="AA2173" s="1">
        <v>42880</v>
      </c>
      <c r="AB2173">
        <v>27000</v>
      </c>
      <c r="AC2173" t="s">
        <v>56</v>
      </c>
      <c r="AD2173" t="s">
        <v>692</v>
      </c>
    </row>
    <row r="2174" spans="1:30" x14ac:dyDescent="0.3">
      <c r="A2174">
        <v>139586</v>
      </c>
      <c r="B2174">
        <v>1</v>
      </c>
      <c r="C2174" t="s">
        <v>860</v>
      </c>
      <c r="D2174" t="s">
        <v>881</v>
      </c>
      <c r="E2174">
        <v>22393629</v>
      </c>
      <c r="F2174">
        <v>7122060694</v>
      </c>
      <c r="G2174" t="s">
        <v>46</v>
      </c>
      <c r="H2174" t="s">
        <v>47</v>
      </c>
      <c r="I2174" t="s">
        <v>48</v>
      </c>
      <c r="J2174">
        <v>7032</v>
      </c>
      <c r="K2174" t="s">
        <v>49</v>
      </c>
      <c r="L2174">
        <v>5014992</v>
      </c>
      <c r="M2174" t="s">
        <v>302</v>
      </c>
      <c r="N2174" t="s">
        <v>280</v>
      </c>
      <c r="O2174" t="s">
        <v>281</v>
      </c>
      <c r="P2174" t="s">
        <v>282</v>
      </c>
      <c r="Q2174" t="s">
        <v>54</v>
      </c>
      <c r="R2174">
        <v>100214689</v>
      </c>
      <c r="S2174" t="s">
        <v>155</v>
      </c>
      <c r="T2174" t="s">
        <v>56</v>
      </c>
      <c r="U2174" t="s">
        <v>57</v>
      </c>
      <c r="V2174">
        <v>3151.88</v>
      </c>
      <c r="W2174">
        <v>20762.099999999999</v>
      </c>
      <c r="X2174">
        <v>19002.599999999999</v>
      </c>
      <c r="Y2174">
        <v>1</v>
      </c>
      <c r="Z2174">
        <v>1</v>
      </c>
      <c r="AA2174" s="1">
        <v>42880</v>
      </c>
      <c r="AB2174">
        <v>27000</v>
      </c>
      <c r="AC2174" t="s">
        <v>56</v>
      </c>
      <c r="AD2174" t="s">
        <v>303</v>
      </c>
    </row>
    <row r="2175" spans="1:30" x14ac:dyDescent="0.3">
      <c r="A2175">
        <v>139563</v>
      </c>
      <c r="B2175">
        <v>1</v>
      </c>
      <c r="C2175" t="s">
        <v>860</v>
      </c>
      <c r="D2175" t="s">
        <v>881</v>
      </c>
      <c r="E2175">
        <v>22393466</v>
      </c>
      <c r="F2175">
        <v>7122023415</v>
      </c>
      <c r="G2175" t="s">
        <v>46</v>
      </c>
      <c r="H2175" t="s">
        <v>47</v>
      </c>
      <c r="I2175" t="s">
        <v>48</v>
      </c>
      <c r="J2175">
        <v>7032</v>
      </c>
      <c r="K2175" t="s">
        <v>49</v>
      </c>
      <c r="L2175">
        <v>659338</v>
      </c>
      <c r="M2175" t="s">
        <v>50</v>
      </c>
      <c r="N2175" t="s">
        <v>51</v>
      </c>
      <c r="O2175" t="s">
        <v>52</v>
      </c>
      <c r="P2175" t="s">
        <v>53</v>
      </c>
      <c r="Q2175" t="s">
        <v>54</v>
      </c>
      <c r="R2175">
        <v>101093720</v>
      </c>
      <c r="S2175" t="s">
        <v>55</v>
      </c>
      <c r="T2175" t="s">
        <v>56</v>
      </c>
      <c r="U2175" t="s">
        <v>57</v>
      </c>
      <c r="V2175">
        <v>1683.12</v>
      </c>
      <c r="W2175">
        <v>18979.62</v>
      </c>
      <c r="X2175">
        <v>17427.2</v>
      </c>
      <c r="Y2175">
        <v>1</v>
      </c>
      <c r="Z2175">
        <v>1</v>
      </c>
      <c r="AA2175" s="1">
        <v>42880</v>
      </c>
      <c r="AB2175">
        <v>27000</v>
      </c>
      <c r="AC2175" t="s">
        <v>56</v>
      </c>
      <c r="AD2175" t="s">
        <v>220</v>
      </c>
    </row>
    <row r="2176" spans="1:30" x14ac:dyDescent="0.3">
      <c r="A2176">
        <v>139564</v>
      </c>
      <c r="B2176">
        <v>1</v>
      </c>
      <c r="C2176" t="s">
        <v>860</v>
      </c>
      <c r="D2176" t="s">
        <v>881</v>
      </c>
      <c r="E2176">
        <v>22393467</v>
      </c>
      <c r="F2176">
        <v>7122023416</v>
      </c>
      <c r="G2176" t="s">
        <v>46</v>
      </c>
      <c r="H2176" t="s">
        <v>47</v>
      </c>
      <c r="I2176" t="s">
        <v>48</v>
      </c>
      <c r="J2176">
        <v>7032</v>
      </c>
      <c r="K2176" t="s">
        <v>49</v>
      </c>
      <c r="L2176">
        <v>659338</v>
      </c>
      <c r="M2176" t="s">
        <v>50</v>
      </c>
      <c r="N2176" t="s">
        <v>51</v>
      </c>
      <c r="O2176" t="s">
        <v>52</v>
      </c>
      <c r="P2176" t="s">
        <v>53</v>
      </c>
      <c r="Q2176" t="s">
        <v>54</v>
      </c>
      <c r="R2176">
        <v>101093720</v>
      </c>
      <c r="S2176" t="s">
        <v>55</v>
      </c>
      <c r="T2176" t="s">
        <v>56</v>
      </c>
      <c r="U2176" t="s">
        <v>57</v>
      </c>
      <c r="V2176">
        <v>1683.12</v>
      </c>
      <c r="W2176">
        <v>13634.41</v>
      </c>
      <c r="X2176">
        <v>12232.8</v>
      </c>
      <c r="Y2176">
        <v>1</v>
      </c>
      <c r="Z2176">
        <v>1</v>
      </c>
      <c r="AA2176" s="1">
        <v>42880</v>
      </c>
      <c r="AB2176">
        <v>27000</v>
      </c>
      <c r="AC2176" t="s">
        <v>56</v>
      </c>
      <c r="AD2176" t="s">
        <v>220</v>
      </c>
    </row>
    <row r="2177" spans="1:30" x14ac:dyDescent="0.3">
      <c r="A2177">
        <v>140104</v>
      </c>
      <c r="B2177">
        <v>1</v>
      </c>
      <c r="C2177" t="s">
        <v>860</v>
      </c>
      <c r="D2177" t="s">
        <v>882</v>
      </c>
      <c r="E2177">
        <v>22405509</v>
      </c>
      <c r="F2177">
        <v>7122010231</v>
      </c>
      <c r="G2177" t="s">
        <v>46</v>
      </c>
      <c r="H2177" t="s">
        <v>47</v>
      </c>
      <c r="I2177" t="s">
        <v>48</v>
      </c>
      <c r="J2177">
        <v>7032</v>
      </c>
      <c r="K2177" t="s">
        <v>49</v>
      </c>
      <c r="L2177">
        <v>3025769</v>
      </c>
      <c r="M2177" t="s">
        <v>62</v>
      </c>
      <c r="N2177" t="s">
        <v>63</v>
      </c>
      <c r="O2177" t="s">
        <v>52</v>
      </c>
      <c r="P2177" t="s">
        <v>53</v>
      </c>
      <c r="Q2177" t="s">
        <v>54</v>
      </c>
      <c r="R2177">
        <v>100223303</v>
      </c>
      <c r="S2177" t="s">
        <v>64</v>
      </c>
      <c r="T2177" t="s">
        <v>56</v>
      </c>
      <c r="U2177" t="s">
        <v>57</v>
      </c>
      <c r="V2177">
        <v>1484.49</v>
      </c>
      <c r="W2177">
        <v>25303.200000000001</v>
      </c>
      <c r="X2177">
        <v>23620.799999999999</v>
      </c>
      <c r="Y2177">
        <v>1</v>
      </c>
      <c r="Z2177">
        <v>1</v>
      </c>
      <c r="AA2177" s="1">
        <v>42881</v>
      </c>
      <c r="AB2177">
        <v>27000</v>
      </c>
      <c r="AC2177" t="s">
        <v>56</v>
      </c>
      <c r="AD2177" t="s">
        <v>65</v>
      </c>
    </row>
    <row r="2178" spans="1:30" x14ac:dyDescent="0.3">
      <c r="A2178">
        <v>140135</v>
      </c>
      <c r="B2178">
        <v>1</v>
      </c>
      <c r="C2178" t="s">
        <v>860</v>
      </c>
      <c r="D2178" t="s">
        <v>882</v>
      </c>
      <c r="E2178">
        <v>22405504</v>
      </c>
      <c r="F2178">
        <v>7122069694</v>
      </c>
      <c r="G2178" t="s">
        <v>46</v>
      </c>
      <c r="H2178" t="s">
        <v>47</v>
      </c>
      <c r="I2178" t="s">
        <v>48</v>
      </c>
      <c r="J2178">
        <v>7032</v>
      </c>
      <c r="K2178" t="s">
        <v>49</v>
      </c>
      <c r="L2178">
        <v>659338</v>
      </c>
      <c r="M2178" t="s">
        <v>50</v>
      </c>
      <c r="N2178" t="s">
        <v>51</v>
      </c>
      <c r="O2178" t="s">
        <v>52</v>
      </c>
      <c r="P2178" t="s">
        <v>53</v>
      </c>
      <c r="Q2178" t="s">
        <v>54</v>
      </c>
      <c r="R2178">
        <v>101093720</v>
      </c>
      <c r="S2178" t="s">
        <v>55</v>
      </c>
      <c r="T2178" t="s">
        <v>56</v>
      </c>
      <c r="U2178" t="s">
        <v>57</v>
      </c>
      <c r="V2178">
        <v>1683.12</v>
      </c>
      <c r="W2178">
        <v>23136.799999999999</v>
      </c>
      <c r="X2178">
        <v>21544.799999999999</v>
      </c>
      <c r="Y2178">
        <v>1</v>
      </c>
      <c r="Z2178">
        <v>1</v>
      </c>
      <c r="AA2178" s="1">
        <v>42881</v>
      </c>
      <c r="AB2178">
        <v>27000</v>
      </c>
      <c r="AC2178" t="s">
        <v>56</v>
      </c>
      <c r="AD2178" t="s">
        <v>220</v>
      </c>
    </row>
    <row r="2179" spans="1:30" x14ac:dyDescent="0.3">
      <c r="A2179">
        <v>140117</v>
      </c>
      <c r="B2179">
        <v>1</v>
      </c>
      <c r="C2179" t="s">
        <v>860</v>
      </c>
      <c r="D2179" t="s">
        <v>882</v>
      </c>
      <c r="E2179">
        <v>22405484</v>
      </c>
      <c r="F2179">
        <v>7122035208</v>
      </c>
      <c r="G2179" t="s">
        <v>46</v>
      </c>
      <c r="H2179" t="s">
        <v>47</v>
      </c>
      <c r="I2179" t="s">
        <v>48</v>
      </c>
      <c r="J2179">
        <v>7032</v>
      </c>
      <c r="K2179" t="s">
        <v>49</v>
      </c>
      <c r="L2179">
        <v>2064813</v>
      </c>
      <c r="M2179" t="s">
        <v>256</v>
      </c>
      <c r="N2179" t="s">
        <v>257</v>
      </c>
      <c r="O2179" t="s">
        <v>215</v>
      </c>
      <c r="P2179" t="s">
        <v>216</v>
      </c>
      <c r="Q2179" t="s">
        <v>54</v>
      </c>
      <c r="R2179">
        <v>100894891</v>
      </c>
      <c r="S2179" t="s">
        <v>116</v>
      </c>
      <c r="T2179" t="s">
        <v>56</v>
      </c>
      <c r="U2179" t="s">
        <v>57</v>
      </c>
      <c r="V2179">
        <v>12576.01</v>
      </c>
      <c r="W2179">
        <v>23059.32</v>
      </c>
      <c r="X2179">
        <v>21127.82</v>
      </c>
      <c r="Y2179">
        <v>1</v>
      </c>
      <c r="Z2179">
        <v>1</v>
      </c>
      <c r="AA2179" s="1">
        <v>42881</v>
      </c>
      <c r="AB2179">
        <v>27000</v>
      </c>
      <c r="AC2179" t="s">
        <v>56</v>
      </c>
      <c r="AD2179" t="s">
        <v>390</v>
      </c>
    </row>
    <row r="2180" spans="1:30" x14ac:dyDescent="0.3">
      <c r="A2180">
        <v>140466</v>
      </c>
      <c r="B2180">
        <v>1</v>
      </c>
      <c r="C2180" t="s">
        <v>860</v>
      </c>
      <c r="D2180" t="s">
        <v>882</v>
      </c>
      <c r="E2180">
        <v>22405489</v>
      </c>
      <c r="F2180">
        <v>7122167708</v>
      </c>
      <c r="G2180" t="s">
        <v>46</v>
      </c>
      <c r="H2180" t="s">
        <v>47</v>
      </c>
      <c r="I2180" t="s">
        <v>48</v>
      </c>
      <c r="J2180">
        <v>7032</v>
      </c>
      <c r="K2180" t="s">
        <v>49</v>
      </c>
      <c r="L2180">
        <v>941468</v>
      </c>
      <c r="M2180" t="s">
        <v>205</v>
      </c>
      <c r="N2180" t="s">
        <v>206</v>
      </c>
      <c r="O2180" t="s">
        <v>207</v>
      </c>
      <c r="P2180" t="s">
        <v>208</v>
      </c>
      <c r="Q2180" t="s">
        <v>54</v>
      </c>
      <c r="R2180">
        <v>101093720</v>
      </c>
      <c r="S2180" t="s">
        <v>55</v>
      </c>
      <c r="T2180" t="s">
        <v>56</v>
      </c>
      <c r="U2180" t="s">
        <v>57</v>
      </c>
      <c r="V2180">
        <v>3514.04</v>
      </c>
      <c r="W2180">
        <v>22538.85</v>
      </c>
      <c r="X2180">
        <v>20635.71</v>
      </c>
      <c r="Y2180">
        <v>1</v>
      </c>
      <c r="Z2180">
        <v>1</v>
      </c>
      <c r="AA2180" s="1">
        <v>42881</v>
      </c>
      <c r="AB2180">
        <v>27000</v>
      </c>
      <c r="AC2180" t="s">
        <v>56</v>
      </c>
      <c r="AD2180" t="s">
        <v>209</v>
      </c>
    </row>
    <row r="2181" spans="1:30" x14ac:dyDescent="0.3">
      <c r="A2181">
        <v>140463</v>
      </c>
      <c r="B2181">
        <v>1</v>
      </c>
      <c r="C2181" t="s">
        <v>860</v>
      </c>
      <c r="D2181" t="s">
        <v>882</v>
      </c>
      <c r="E2181">
        <v>22405486</v>
      </c>
      <c r="F2181">
        <v>7122167705</v>
      </c>
      <c r="G2181" t="s">
        <v>46</v>
      </c>
      <c r="H2181" t="s">
        <v>47</v>
      </c>
      <c r="I2181" t="s">
        <v>48</v>
      </c>
      <c r="J2181">
        <v>7032</v>
      </c>
      <c r="K2181" t="s">
        <v>49</v>
      </c>
      <c r="L2181">
        <v>3202973</v>
      </c>
      <c r="M2181" t="s">
        <v>136</v>
      </c>
      <c r="N2181" t="s">
        <v>83</v>
      </c>
      <c r="O2181" t="s">
        <v>84</v>
      </c>
      <c r="P2181" t="s">
        <v>85</v>
      </c>
      <c r="Q2181" t="s">
        <v>54</v>
      </c>
      <c r="R2181">
        <v>100994845</v>
      </c>
      <c r="S2181" t="s">
        <v>86</v>
      </c>
      <c r="T2181" t="s">
        <v>56</v>
      </c>
      <c r="U2181" t="s">
        <v>57</v>
      </c>
      <c r="V2181">
        <v>10806.45</v>
      </c>
      <c r="W2181">
        <v>21884.49</v>
      </c>
      <c r="X2181">
        <v>19944.22</v>
      </c>
      <c r="Y2181">
        <v>1</v>
      </c>
      <c r="Z2181">
        <v>1</v>
      </c>
      <c r="AA2181" s="1">
        <v>42881</v>
      </c>
      <c r="AB2181">
        <v>27000</v>
      </c>
      <c r="AC2181" t="s">
        <v>56</v>
      </c>
      <c r="AD2181" t="s">
        <v>87</v>
      </c>
    </row>
    <row r="2182" spans="1:30" x14ac:dyDescent="0.3">
      <c r="A2182">
        <v>140142</v>
      </c>
      <c r="B2182">
        <v>1</v>
      </c>
      <c r="C2182" t="s">
        <v>860</v>
      </c>
      <c r="D2182" t="s">
        <v>882</v>
      </c>
      <c r="E2182">
        <v>22405505</v>
      </c>
      <c r="F2182">
        <v>7122069746</v>
      </c>
      <c r="G2182" t="s">
        <v>46</v>
      </c>
      <c r="H2182" t="s">
        <v>47</v>
      </c>
      <c r="I2182" t="s">
        <v>48</v>
      </c>
      <c r="J2182">
        <v>7032</v>
      </c>
      <c r="K2182" t="s">
        <v>49</v>
      </c>
      <c r="L2182">
        <v>659338</v>
      </c>
      <c r="M2182" t="s">
        <v>50</v>
      </c>
      <c r="N2182" t="s">
        <v>51</v>
      </c>
      <c r="O2182" t="s">
        <v>52</v>
      </c>
      <c r="P2182" t="s">
        <v>53</v>
      </c>
      <c r="Q2182" t="s">
        <v>54</v>
      </c>
      <c r="R2182">
        <v>101093720</v>
      </c>
      <c r="S2182" t="s">
        <v>55</v>
      </c>
      <c r="T2182" t="s">
        <v>56</v>
      </c>
      <c r="U2182" t="s">
        <v>57</v>
      </c>
      <c r="V2182">
        <v>1683.12</v>
      </c>
      <c r="W2182">
        <v>20795.88</v>
      </c>
      <c r="X2182">
        <v>19258.32</v>
      </c>
      <c r="Y2182">
        <v>1</v>
      </c>
      <c r="Z2182">
        <v>1</v>
      </c>
      <c r="AA2182" s="1">
        <v>42881</v>
      </c>
      <c r="AB2182">
        <v>27000</v>
      </c>
      <c r="AC2182" t="s">
        <v>56</v>
      </c>
      <c r="AD2182" t="s">
        <v>220</v>
      </c>
    </row>
    <row r="2183" spans="1:30" x14ac:dyDescent="0.3">
      <c r="A2183">
        <v>140462</v>
      </c>
      <c r="B2183">
        <v>1</v>
      </c>
      <c r="C2183" t="s">
        <v>860</v>
      </c>
      <c r="D2183" t="s">
        <v>882</v>
      </c>
      <c r="E2183">
        <v>22405483</v>
      </c>
      <c r="F2183">
        <v>7122167690</v>
      </c>
      <c r="G2183" t="s">
        <v>46</v>
      </c>
      <c r="H2183" t="s">
        <v>47</v>
      </c>
      <c r="I2183" t="s">
        <v>48</v>
      </c>
      <c r="J2183">
        <v>7032</v>
      </c>
      <c r="K2183" t="s">
        <v>49</v>
      </c>
      <c r="L2183">
        <v>659338</v>
      </c>
      <c r="M2183" t="s">
        <v>50</v>
      </c>
      <c r="N2183" t="s">
        <v>51</v>
      </c>
      <c r="O2183" t="s">
        <v>52</v>
      </c>
      <c r="P2183" t="s">
        <v>53</v>
      </c>
      <c r="Q2183" t="s">
        <v>54</v>
      </c>
      <c r="R2183">
        <v>100223303</v>
      </c>
      <c r="S2183" t="s">
        <v>64</v>
      </c>
      <c r="T2183" t="s">
        <v>56</v>
      </c>
      <c r="U2183" t="s">
        <v>57</v>
      </c>
      <c r="V2183">
        <v>1360.42</v>
      </c>
      <c r="W2183">
        <v>10792.77</v>
      </c>
      <c r="X2183">
        <v>9902.34</v>
      </c>
      <c r="Y2183">
        <v>1</v>
      </c>
      <c r="Z2183">
        <v>1</v>
      </c>
      <c r="AA2183" s="1">
        <v>42881</v>
      </c>
      <c r="AB2183">
        <v>10800</v>
      </c>
      <c r="AC2183" t="s">
        <v>66</v>
      </c>
      <c r="AD2183" t="s">
        <v>423</v>
      </c>
    </row>
    <row r="2184" spans="1:30" x14ac:dyDescent="0.3">
      <c r="A2184">
        <v>140712</v>
      </c>
      <c r="B2184">
        <v>1</v>
      </c>
      <c r="C2184" t="s">
        <v>860</v>
      </c>
      <c r="D2184" t="s">
        <v>883</v>
      </c>
      <c r="E2184">
        <v>22425321</v>
      </c>
      <c r="F2184">
        <v>7122133054</v>
      </c>
      <c r="G2184" t="s">
        <v>46</v>
      </c>
      <c r="H2184" t="s">
        <v>47</v>
      </c>
      <c r="I2184" t="s">
        <v>48</v>
      </c>
      <c r="J2184">
        <v>7032</v>
      </c>
      <c r="K2184" t="s">
        <v>49</v>
      </c>
      <c r="L2184">
        <v>4072295</v>
      </c>
      <c r="M2184" t="s">
        <v>377</v>
      </c>
      <c r="N2184" t="s">
        <v>225</v>
      </c>
      <c r="O2184" t="s">
        <v>207</v>
      </c>
      <c r="P2184" t="s">
        <v>208</v>
      </c>
      <c r="Q2184" t="s">
        <v>54</v>
      </c>
      <c r="R2184">
        <v>100223303</v>
      </c>
      <c r="S2184" t="s">
        <v>64</v>
      </c>
      <c r="T2184" t="s">
        <v>56</v>
      </c>
      <c r="U2184" t="s">
        <v>57</v>
      </c>
      <c r="V2184">
        <v>3353.81</v>
      </c>
      <c r="W2184">
        <v>23746.98</v>
      </c>
      <c r="X2184">
        <v>21730.48</v>
      </c>
      <c r="Y2184">
        <v>1</v>
      </c>
      <c r="Z2184">
        <v>1</v>
      </c>
      <c r="AA2184" s="1">
        <v>42884</v>
      </c>
      <c r="AB2184">
        <v>27000</v>
      </c>
      <c r="AC2184" t="s">
        <v>56</v>
      </c>
      <c r="AD2184" t="s">
        <v>689</v>
      </c>
    </row>
    <row r="2185" spans="1:30" x14ac:dyDescent="0.3">
      <c r="A2185">
        <v>140844</v>
      </c>
      <c r="B2185">
        <v>1</v>
      </c>
      <c r="C2185" t="s">
        <v>860</v>
      </c>
      <c r="D2185" t="s">
        <v>883</v>
      </c>
      <c r="E2185">
        <v>22425337</v>
      </c>
      <c r="F2185">
        <v>7122203797</v>
      </c>
      <c r="G2185" t="s">
        <v>46</v>
      </c>
      <c r="H2185" t="s">
        <v>47</v>
      </c>
      <c r="I2185" t="s">
        <v>48</v>
      </c>
      <c r="J2185">
        <v>7032</v>
      </c>
      <c r="K2185" t="s">
        <v>49</v>
      </c>
      <c r="L2185">
        <v>916295</v>
      </c>
      <c r="M2185" t="s">
        <v>293</v>
      </c>
      <c r="N2185" t="s">
        <v>294</v>
      </c>
      <c r="O2185" t="s">
        <v>263</v>
      </c>
      <c r="P2185" t="s">
        <v>264</v>
      </c>
      <c r="Q2185" t="s">
        <v>54</v>
      </c>
      <c r="R2185">
        <v>100422206</v>
      </c>
      <c r="S2185" t="s">
        <v>615</v>
      </c>
      <c r="T2185" t="s">
        <v>56</v>
      </c>
      <c r="U2185" t="s">
        <v>57</v>
      </c>
      <c r="V2185">
        <v>3668.14</v>
      </c>
      <c r="W2185">
        <v>23685.01</v>
      </c>
      <c r="X2185">
        <v>21768.25</v>
      </c>
      <c r="Y2185">
        <v>1</v>
      </c>
      <c r="Z2185">
        <v>1</v>
      </c>
      <c r="AA2185" s="1">
        <v>42884</v>
      </c>
      <c r="AB2185">
        <v>27000</v>
      </c>
      <c r="AC2185" t="s">
        <v>56</v>
      </c>
      <c r="AD2185" t="s">
        <v>700</v>
      </c>
    </row>
    <row r="2186" spans="1:30" x14ac:dyDescent="0.3">
      <c r="A2186">
        <v>141135</v>
      </c>
      <c r="B2186">
        <v>1</v>
      </c>
      <c r="C2186" t="s">
        <v>860</v>
      </c>
      <c r="D2186" t="s">
        <v>883</v>
      </c>
      <c r="E2186">
        <v>22425618</v>
      </c>
      <c r="F2186">
        <v>7122239035</v>
      </c>
      <c r="G2186" t="s">
        <v>46</v>
      </c>
      <c r="H2186" t="s">
        <v>47</v>
      </c>
      <c r="I2186" t="s">
        <v>48</v>
      </c>
      <c r="J2186">
        <v>7032</v>
      </c>
      <c r="K2186" t="s">
        <v>49</v>
      </c>
      <c r="L2186">
        <v>2552491</v>
      </c>
      <c r="M2186" t="s">
        <v>120</v>
      </c>
      <c r="N2186" t="s">
        <v>121</v>
      </c>
      <c r="O2186" t="s">
        <v>99</v>
      </c>
      <c r="P2186" t="s">
        <v>100</v>
      </c>
      <c r="Q2186" t="s">
        <v>54</v>
      </c>
      <c r="R2186">
        <v>100994845</v>
      </c>
      <c r="S2186" t="s">
        <v>86</v>
      </c>
      <c r="T2186" t="s">
        <v>56</v>
      </c>
      <c r="U2186" t="s">
        <v>57</v>
      </c>
      <c r="V2186">
        <v>10086.02</v>
      </c>
      <c r="W2186">
        <v>23303.22</v>
      </c>
      <c r="X2186">
        <v>21354.6</v>
      </c>
      <c r="Y2186">
        <v>1</v>
      </c>
      <c r="Z2186">
        <v>1</v>
      </c>
      <c r="AA2186" s="1">
        <v>42884</v>
      </c>
      <c r="AB2186">
        <v>27000</v>
      </c>
      <c r="AC2186" t="s">
        <v>56</v>
      </c>
      <c r="AD2186" t="s">
        <v>716</v>
      </c>
    </row>
    <row r="2187" spans="1:30" x14ac:dyDescent="0.3">
      <c r="A2187">
        <v>141117</v>
      </c>
      <c r="B2187">
        <v>1</v>
      </c>
      <c r="C2187" t="s">
        <v>860</v>
      </c>
      <c r="D2187" t="s">
        <v>883</v>
      </c>
      <c r="E2187">
        <v>22425196</v>
      </c>
      <c r="F2187">
        <v>7122238956</v>
      </c>
      <c r="G2187" t="s">
        <v>46</v>
      </c>
      <c r="H2187" t="s">
        <v>47</v>
      </c>
      <c r="I2187" t="s">
        <v>48</v>
      </c>
      <c r="J2187">
        <v>7032</v>
      </c>
      <c r="K2187" t="s">
        <v>49</v>
      </c>
      <c r="L2187">
        <v>1363663</v>
      </c>
      <c r="M2187" t="s">
        <v>358</v>
      </c>
      <c r="N2187" t="s">
        <v>359</v>
      </c>
      <c r="O2187" t="s">
        <v>207</v>
      </c>
      <c r="P2187" t="s">
        <v>208</v>
      </c>
      <c r="Q2187" t="s">
        <v>54</v>
      </c>
      <c r="R2187">
        <v>100223303</v>
      </c>
      <c r="S2187" t="s">
        <v>64</v>
      </c>
      <c r="T2187" t="s">
        <v>56</v>
      </c>
      <c r="U2187" t="s">
        <v>57</v>
      </c>
      <c r="V2187">
        <v>4785.8500000000004</v>
      </c>
      <c r="W2187">
        <v>23302.13</v>
      </c>
      <c r="X2187">
        <v>21420.47</v>
      </c>
      <c r="Y2187">
        <v>1</v>
      </c>
      <c r="Z2187">
        <v>1</v>
      </c>
      <c r="AA2187" s="1">
        <v>42884</v>
      </c>
      <c r="AB2187">
        <v>27000</v>
      </c>
      <c r="AC2187" t="s">
        <v>56</v>
      </c>
      <c r="AD2187" t="s">
        <v>360</v>
      </c>
    </row>
    <row r="2188" spans="1:30" x14ac:dyDescent="0.3">
      <c r="A2188">
        <v>140777</v>
      </c>
      <c r="B2188">
        <v>1</v>
      </c>
      <c r="C2188" t="s">
        <v>860</v>
      </c>
      <c r="D2188" t="s">
        <v>883</v>
      </c>
      <c r="E2188">
        <v>22425315</v>
      </c>
      <c r="F2188">
        <v>7122171495</v>
      </c>
      <c r="G2188" t="s">
        <v>46</v>
      </c>
      <c r="H2188" t="s">
        <v>47</v>
      </c>
      <c r="I2188" t="s">
        <v>48</v>
      </c>
      <c r="J2188">
        <v>7032</v>
      </c>
      <c r="K2188" t="s">
        <v>49</v>
      </c>
      <c r="L2188">
        <v>917531</v>
      </c>
      <c r="M2188" t="s">
        <v>319</v>
      </c>
      <c r="N2188" t="s">
        <v>152</v>
      </c>
      <c r="O2188" t="s">
        <v>153</v>
      </c>
      <c r="P2188" t="s">
        <v>154</v>
      </c>
      <c r="Q2188" t="s">
        <v>54</v>
      </c>
      <c r="R2188">
        <v>100214689</v>
      </c>
      <c r="S2188" t="s">
        <v>155</v>
      </c>
      <c r="T2188" t="s">
        <v>56</v>
      </c>
      <c r="U2188" t="s">
        <v>57</v>
      </c>
      <c r="V2188">
        <v>3692.2</v>
      </c>
      <c r="W2188">
        <v>23232.73</v>
      </c>
      <c r="X2188">
        <v>21373.22</v>
      </c>
      <c r="Y2188">
        <v>1</v>
      </c>
      <c r="Z2188">
        <v>1</v>
      </c>
      <c r="AA2188" s="1">
        <v>42884</v>
      </c>
      <c r="AB2188">
        <v>27000</v>
      </c>
      <c r="AC2188" t="s">
        <v>56</v>
      </c>
      <c r="AD2188" t="s">
        <v>156</v>
      </c>
    </row>
    <row r="2189" spans="1:30" x14ac:dyDescent="0.3">
      <c r="A2189">
        <v>141112</v>
      </c>
      <c r="B2189">
        <v>1</v>
      </c>
      <c r="C2189" t="s">
        <v>860</v>
      </c>
      <c r="D2189" t="s">
        <v>883</v>
      </c>
      <c r="E2189">
        <v>22425312</v>
      </c>
      <c r="F2189">
        <v>7122237955</v>
      </c>
      <c r="G2189" t="s">
        <v>46</v>
      </c>
      <c r="H2189" t="s">
        <v>47</v>
      </c>
      <c r="I2189" t="s">
        <v>48</v>
      </c>
      <c r="J2189">
        <v>7032</v>
      </c>
      <c r="K2189" t="s">
        <v>49</v>
      </c>
      <c r="L2189">
        <v>3965425</v>
      </c>
      <c r="M2189" t="s">
        <v>151</v>
      </c>
      <c r="N2189" t="s">
        <v>152</v>
      </c>
      <c r="O2189" t="s">
        <v>153</v>
      </c>
      <c r="P2189" t="s">
        <v>154</v>
      </c>
      <c r="Q2189" t="s">
        <v>54</v>
      </c>
      <c r="R2189">
        <v>100214689</v>
      </c>
      <c r="S2189" t="s">
        <v>155</v>
      </c>
      <c r="T2189" t="s">
        <v>56</v>
      </c>
      <c r="U2189" t="s">
        <v>57</v>
      </c>
      <c r="V2189">
        <v>3692.2</v>
      </c>
      <c r="W2189">
        <v>23153.27</v>
      </c>
      <c r="X2189">
        <v>21067.040000000001</v>
      </c>
      <c r="Y2189">
        <v>1</v>
      </c>
      <c r="Z2189">
        <v>1</v>
      </c>
      <c r="AA2189" s="1">
        <v>42884</v>
      </c>
      <c r="AB2189">
        <v>27000</v>
      </c>
      <c r="AC2189" t="s">
        <v>56</v>
      </c>
      <c r="AD2189" t="s">
        <v>156</v>
      </c>
    </row>
    <row r="2190" spans="1:30" x14ac:dyDescent="0.3">
      <c r="A2190">
        <v>140839</v>
      </c>
      <c r="B2190">
        <v>1</v>
      </c>
      <c r="C2190" t="s">
        <v>860</v>
      </c>
      <c r="D2190" t="s">
        <v>883</v>
      </c>
      <c r="E2190">
        <v>22425333</v>
      </c>
      <c r="F2190">
        <v>7122200287</v>
      </c>
      <c r="G2190" t="s">
        <v>46</v>
      </c>
      <c r="H2190" t="s">
        <v>47</v>
      </c>
      <c r="I2190" t="s">
        <v>48</v>
      </c>
      <c r="J2190">
        <v>7032</v>
      </c>
      <c r="K2190" t="s">
        <v>49</v>
      </c>
      <c r="L2190">
        <v>931560</v>
      </c>
      <c r="M2190" t="s">
        <v>337</v>
      </c>
      <c r="N2190" t="s">
        <v>338</v>
      </c>
      <c r="O2190" t="s">
        <v>241</v>
      </c>
      <c r="P2190" t="s">
        <v>242</v>
      </c>
      <c r="Q2190" t="s">
        <v>54</v>
      </c>
      <c r="R2190">
        <v>100422206</v>
      </c>
      <c r="S2190" t="s">
        <v>615</v>
      </c>
      <c r="T2190" t="s">
        <v>56</v>
      </c>
      <c r="U2190" t="s">
        <v>57</v>
      </c>
      <c r="V2190">
        <v>2504.79</v>
      </c>
      <c r="W2190">
        <v>22573.93</v>
      </c>
      <c r="X2190">
        <v>20674.47</v>
      </c>
      <c r="Y2190">
        <v>1</v>
      </c>
      <c r="Z2190">
        <v>1</v>
      </c>
      <c r="AA2190" s="1">
        <v>42884</v>
      </c>
      <c r="AB2190">
        <v>27000</v>
      </c>
      <c r="AC2190" t="s">
        <v>56</v>
      </c>
      <c r="AD2190" t="s">
        <v>616</v>
      </c>
    </row>
    <row r="2191" spans="1:30" x14ac:dyDescent="0.3">
      <c r="A2191">
        <v>140838</v>
      </c>
      <c r="B2191">
        <v>1</v>
      </c>
      <c r="C2191" t="s">
        <v>860</v>
      </c>
      <c r="D2191" t="s">
        <v>883</v>
      </c>
      <c r="E2191">
        <v>22425332</v>
      </c>
      <c r="F2191">
        <v>7122200286</v>
      </c>
      <c r="G2191" t="s">
        <v>46</v>
      </c>
      <c r="H2191" t="s">
        <v>47</v>
      </c>
      <c r="I2191" t="s">
        <v>48</v>
      </c>
      <c r="J2191">
        <v>7032</v>
      </c>
      <c r="K2191" t="s">
        <v>49</v>
      </c>
      <c r="L2191">
        <v>4119717</v>
      </c>
      <c r="M2191" t="s">
        <v>309</v>
      </c>
      <c r="N2191" t="s">
        <v>310</v>
      </c>
      <c r="O2191" t="s">
        <v>311</v>
      </c>
      <c r="P2191" t="s">
        <v>312</v>
      </c>
      <c r="Q2191" t="s">
        <v>54</v>
      </c>
      <c r="R2191">
        <v>100223303</v>
      </c>
      <c r="S2191" t="s">
        <v>64</v>
      </c>
      <c r="T2191" t="s">
        <v>56</v>
      </c>
      <c r="U2191" t="s">
        <v>57</v>
      </c>
      <c r="V2191">
        <v>4866.1400000000003</v>
      </c>
      <c r="W2191">
        <v>22531.73</v>
      </c>
      <c r="X2191">
        <v>20575.77</v>
      </c>
      <c r="Y2191">
        <v>1</v>
      </c>
      <c r="Z2191">
        <v>1</v>
      </c>
      <c r="AA2191" s="1">
        <v>42884</v>
      </c>
      <c r="AB2191">
        <v>27000</v>
      </c>
      <c r="AC2191" t="s">
        <v>56</v>
      </c>
      <c r="AD2191" t="s">
        <v>313</v>
      </c>
    </row>
    <row r="2192" spans="1:30" x14ac:dyDescent="0.3">
      <c r="A2192">
        <v>140778</v>
      </c>
      <c r="B2192">
        <v>1</v>
      </c>
      <c r="C2192" t="s">
        <v>860</v>
      </c>
      <c r="D2192" t="s">
        <v>883</v>
      </c>
      <c r="E2192">
        <v>22425316</v>
      </c>
      <c r="F2192">
        <v>7122171496</v>
      </c>
      <c r="G2192" t="s">
        <v>46</v>
      </c>
      <c r="H2192" t="s">
        <v>47</v>
      </c>
      <c r="I2192" t="s">
        <v>48</v>
      </c>
      <c r="J2192">
        <v>7032</v>
      </c>
      <c r="K2192" t="s">
        <v>49</v>
      </c>
      <c r="L2192">
        <v>915409</v>
      </c>
      <c r="M2192" t="s">
        <v>247</v>
      </c>
      <c r="N2192" t="s">
        <v>248</v>
      </c>
      <c r="O2192" t="s">
        <v>249</v>
      </c>
      <c r="P2192" t="s">
        <v>250</v>
      </c>
      <c r="Q2192" t="s">
        <v>54</v>
      </c>
      <c r="R2192">
        <v>100422206</v>
      </c>
      <c r="S2192" t="s">
        <v>615</v>
      </c>
      <c r="T2192" t="s">
        <v>56</v>
      </c>
      <c r="U2192" t="s">
        <v>57</v>
      </c>
      <c r="V2192">
        <v>4502.6899999999996</v>
      </c>
      <c r="W2192">
        <v>22418.16</v>
      </c>
      <c r="X2192">
        <v>20495.09</v>
      </c>
      <c r="Y2192">
        <v>1</v>
      </c>
      <c r="Z2192">
        <v>1</v>
      </c>
      <c r="AA2192" s="1">
        <v>42884</v>
      </c>
      <c r="AB2192">
        <v>27000</v>
      </c>
      <c r="AC2192" t="s">
        <v>56</v>
      </c>
      <c r="AD2192" t="s">
        <v>634</v>
      </c>
    </row>
    <row r="2193" spans="1:30" x14ac:dyDescent="0.3">
      <c r="A2193">
        <v>141118</v>
      </c>
      <c r="B2193">
        <v>1</v>
      </c>
      <c r="C2193" t="s">
        <v>860</v>
      </c>
      <c r="D2193" t="s">
        <v>883</v>
      </c>
      <c r="E2193">
        <v>22425322</v>
      </c>
      <c r="F2193">
        <v>7122238985</v>
      </c>
      <c r="G2193" t="s">
        <v>46</v>
      </c>
      <c r="H2193" t="s">
        <v>47</v>
      </c>
      <c r="I2193" t="s">
        <v>48</v>
      </c>
      <c r="J2193">
        <v>7032</v>
      </c>
      <c r="K2193" t="s">
        <v>49</v>
      </c>
      <c r="L2193">
        <v>931925</v>
      </c>
      <c r="M2193" t="s">
        <v>239</v>
      </c>
      <c r="N2193" t="s">
        <v>240</v>
      </c>
      <c r="O2193" t="s">
        <v>241</v>
      </c>
      <c r="P2193" t="s">
        <v>242</v>
      </c>
      <c r="Q2193" t="s">
        <v>54</v>
      </c>
      <c r="R2193">
        <v>100422206</v>
      </c>
      <c r="S2193" t="s">
        <v>615</v>
      </c>
      <c r="T2193" t="s">
        <v>56</v>
      </c>
      <c r="U2193" t="s">
        <v>57</v>
      </c>
      <c r="V2193">
        <v>3042.61</v>
      </c>
      <c r="W2193">
        <v>22192.47</v>
      </c>
      <c r="X2193">
        <v>20359</v>
      </c>
      <c r="Y2193">
        <v>1</v>
      </c>
      <c r="Z2193">
        <v>1</v>
      </c>
      <c r="AA2193" s="1">
        <v>42884</v>
      </c>
      <c r="AB2193">
        <v>27000</v>
      </c>
      <c r="AC2193" t="s">
        <v>56</v>
      </c>
      <c r="AD2193" t="s">
        <v>686</v>
      </c>
    </row>
    <row r="2194" spans="1:30" x14ac:dyDescent="0.3">
      <c r="A2194">
        <v>141111</v>
      </c>
      <c r="B2194">
        <v>1</v>
      </c>
      <c r="C2194" t="s">
        <v>860</v>
      </c>
      <c r="D2194" t="s">
        <v>883</v>
      </c>
      <c r="E2194">
        <v>22425311</v>
      </c>
      <c r="F2194">
        <v>7122237954</v>
      </c>
      <c r="G2194" t="s">
        <v>46</v>
      </c>
      <c r="H2194" t="s">
        <v>47</v>
      </c>
      <c r="I2194" t="s">
        <v>48</v>
      </c>
      <c r="J2194">
        <v>7032</v>
      </c>
      <c r="K2194" t="s">
        <v>49</v>
      </c>
      <c r="L2194">
        <v>629781</v>
      </c>
      <c r="M2194" t="s">
        <v>346</v>
      </c>
      <c r="N2194" t="s">
        <v>347</v>
      </c>
      <c r="O2194" t="s">
        <v>263</v>
      </c>
      <c r="P2194" t="s">
        <v>264</v>
      </c>
      <c r="Q2194" t="s">
        <v>54</v>
      </c>
      <c r="R2194">
        <v>100422206</v>
      </c>
      <c r="S2194" t="s">
        <v>615</v>
      </c>
      <c r="T2194" t="s">
        <v>56</v>
      </c>
      <c r="U2194" t="s">
        <v>57</v>
      </c>
      <c r="V2194">
        <v>4340.2</v>
      </c>
      <c r="W2194">
        <v>22070.48</v>
      </c>
      <c r="X2194">
        <v>20252.95</v>
      </c>
      <c r="Y2194">
        <v>1</v>
      </c>
      <c r="Z2194">
        <v>1</v>
      </c>
      <c r="AA2194" s="1">
        <v>42884</v>
      </c>
      <c r="AB2194">
        <v>27000</v>
      </c>
      <c r="AC2194" t="s">
        <v>56</v>
      </c>
      <c r="AD2194" t="s">
        <v>663</v>
      </c>
    </row>
    <row r="2195" spans="1:30" x14ac:dyDescent="0.3">
      <c r="A2195">
        <v>141114</v>
      </c>
      <c r="B2195">
        <v>1</v>
      </c>
      <c r="C2195" t="s">
        <v>860</v>
      </c>
      <c r="D2195" t="s">
        <v>883</v>
      </c>
      <c r="E2195">
        <v>22425314</v>
      </c>
      <c r="F2195">
        <v>7122237957</v>
      </c>
      <c r="G2195" t="s">
        <v>46</v>
      </c>
      <c r="H2195" t="s">
        <v>47</v>
      </c>
      <c r="I2195" t="s">
        <v>48</v>
      </c>
      <c r="J2195">
        <v>7032</v>
      </c>
      <c r="K2195" t="s">
        <v>49</v>
      </c>
      <c r="L2195">
        <v>4205182</v>
      </c>
      <c r="M2195" t="s">
        <v>286</v>
      </c>
      <c r="N2195" t="s">
        <v>287</v>
      </c>
      <c r="O2195" t="s">
        <v>170</v>
      </c>
      <c r="P2195" t="s">
        <v>171</v>
      </c>
      <c r="Q2195" t="s">
        <v>54</v>
      </c>
      <c r="R2195">
        <v>100214689</v>
      </c>
      <c r="S2195" t="s">
        <v>155</v>
      </c>
      <c r="T2195" t="s">
        <v>56</v>
      </c>
      <c r="U2195" t="s">
        <v>57</v>
      </c>
      <c r="V2195">
        <v>9725.81</v>
      </c>
      <c r="W2195">
        <v>21885.41</v>
      </c>
      <c r="X2195">
        <v>20060.32</v>
      </c>
      <c r="Y2195">
        <v>1</v>
      </c>
      <c r="Z2195">
        <v>1</v>
      </c>
      <c r="AA2195" s="1">
        <v>42884</v>
      </c>
      <c r="AB2195">
        <v>27000</v>
      </c>
      <c r="AC2195" t="s">
        <v>56</v>
      </c>
      <c r="AD2195" t="s">
        <v>288</v>
      </c>
    </row>
    <row r="2196" spans="1:30" x14ac:dyDescent="0.3">
      <c r="A2196">
        <v>140840</v>
      </c>
      <c r="B2196">
        <v>1</v>
      </c>
      <c r="C2196" t="s">
        <v>860</v>
      </c>
      <c r="D2196" t="s">
        <v>883</v>
      </c>
      <c r="E2196">
        <v>22425334</v>
      </c>
      <c r="F2196">
        <v>7122200288</v>
      </c>
      <c r="G2196" t="s">
        <v>46</v>
      </c>
      <c r="H2196" t="s">
        <v>47</v>
      </c>
      <c r="I2196" t="s">
        <v>48</v>
      </c>
      <c r="J2196">
        <v>7032</v>
      </c>
      <c r="K2196" t="s">
        <v>49</v>
      </c>
      <c r="L2196">
        <v>941735</v>
      </c>
      <c r="M2196" t="s">
        <v>124</v>
      </c>
      <c r="N2196" t="s">
        <v>125</v>
      </c>
      <c r="O2196" t="s">
        <v>126</v>
      </c>
      <c r="P2196" t="s">
        <v>127</v>
      </c>
      <c r="Q2196" t="s">
        <v>54</v>
      </c>
      <c r="R2196">
        <v>100894891</v>
      </c>
      <c r="S2196" t="s">
        <v>116</v>
      </c>
      <c r="T2196" t="s">
        <v>56</v>
      </c>
      <c r="U2196" t="s">
        <v>57</v>
      </c>
      <c r="V2196">
        <v>12283.33</v>
      </c>
      <c r="W2196">
        <v>21495.73</v>
      </c>
      <c r="X2196">
        <v>19623.14</v>
      </c>
      <c r="Y2196">
        <v>1</v>
      </c>
      <c r="Z2196">
        <v>1</v>
      </c>
      <c r="AA2196" s="1">
        <v>42884</v>
      </c>
      <c r="AB2196">
        <v>27000</v>
      </c>
      <c r="AC2196" t="s">
        <v>56</v>
      </c>
      <c r="AD2196" t="s">
        <v>128</v>
      </c>
    </row>
    <row r="2197" spans="1:30" x14ac:dyDescent="0.3">
      <c r="A2197">
        <v>140708</v>
      </c>
      <c r="B2197">
        <v>1</v>
      </c>
      <c r="C2197" t="s">
        <v>860</v>
      </c>
      <c r="D2197" t="s">
        <v>883</v>
      </c>
      <c r="E2197">
        <v>22425198</v>
      </c>
      <c r="F2197">
        <v>7122133050</v>
      </c>
      <c r="G2197" t="s">
        <v>46</v>
      </c>
      <c r="H2197" t="s">
        <v>47</v>
      </c>
      <c r="I2197" t="s">
        <v>48</v>
      </c>
      <c r="J2197">
        <v>7032</v>
      </c>
      <c r="K2197" t="s">
        <v>49</v>
      </c>
      <c r="L2197">
        <v>659338</v>
      </c>
      <c r="M2197" t="s">
        <v>50</v>
      </c>
      <c r="N2197" t="s">
        <v>51</v>
      </c>
      <c r="O2197" t="s">
        <v>52</v>
      </c>
      <c r="P2197" t="s">
        <v>53</v>
      </c>
      <c r="Q2197" t="s">
        <v>54</v>
      </c>
      <c r="R2197">
        <v>100223303</v>
      </c>
      <c r="S2197" t="s">
        <v>64</v>
      </c>
      <c r="T2197" t="s">
        <v>56</v>
      </c>
      <c r="U2197" t="s">
        <v>57</v>
      </c>
      <c r="V2197">
        <v>1360.42</v>
      </c>
      <c r="W2197">
        <v>21315</v>
      </c>
      <c r="X2197">
        <v>19656</v>
      </c>
      <c r="Y2197">
        <v>1</v>
      </c>
      <c r="Z2197">
        <v>1</v>
      </c>
      <c r="AA2197" s="1">
        <v>42884</v>
      </c>
      <c r="AB2197">
        <v>27000</v>
      </c>
      <c r="AC2197" t="s">
        <v>56</v>
      </c>
      <c r="AD2197" t="s">
        <v>423</v>
      </c>
    </row>
    <row r="2198" spans="1:30" x14ac:dyDescent="0.3">
      <c r="A2198">
        <v>141113</v>
      </c>
      <c r="B2198">
        <v>1</v>
      </c>
      <c r="C2198" t="s">
        <v>860</v>
      </c>
      <c r="D2198" t="s">
        <v>883</v>
      </c>
      <c r="E2198">
        <v>22425313</v>
      </c>
      <c r="F2198">
        <v>7122237956</v>
      </c>
      <c r="G2198" t="s">
        <v>46</v>
      </c>
      <c r="H2198" t="s">
        <v>47</v>
      </c>
      <c r="I2198" t="s">
        <v>48</v>
      </c>
      <c r="J2198">
        <v>7032</v>
      </c>
      <c r="K2198" t="s">
        <v>49</v>
      </c>
      <c r="L2198">
        <v>4113123</v>
      </c>
      <c r="M2198" t="s">
        <v>279</v>
      </c>
      <c r="N2198" t="s">
        <v>280</v>
      </c>
      <c r="O2198" t="s">
        <v>281</v>
      </c>
      <c r="P2198" t="s">
        <v>282</v>
      </c>
      <c r="Q2198" t="s">
        <v>54</v>
      </c>
      <c r="R2198">
        <v>100214689</v>
      </c>
      <c r="S2198" t="s">
        <v>155</v>
      </c>
      <c r="T2198" t="s">
        <v>56</v>
      </c>
      <c r="U2198" t="s">
        <v>57</v>
      </c>
      <c r="V2198">
        <v>3151.88</v>
      </c>
      <c r="W2198">
        <v>20911.52</v>
      </c>
      <c r="X2198">
        <v>19133.009999999998</v>
      </c>
      <c r="Y2198">
        <v>1</v>
      </c>
      <c r="Z2198">
        <v>1</v>
      </c>
      <c r="AA2198" s="1">
        <v>42884</v>
      </c>
      <c r="AB2198">
        <v>27000</v>
      </c>
      <c r="AC2198" t="s">
        <v>56</v>
      </c>
      <c r="AD2198" t="s">
        <v>303</v>
      </c>
    </row>
    <row r="2199" spans="1:30" x14ac:dyDescent="0.3">
      <c r="A2199">
        <v>140707</v>
      </c>
      <c r="B2199">
        <v>1</v>
      </c>
      <c r="C2199" t="s">
        <v>860</v>
      </c>
      <c r="D2199" t="s">
        <v>883</v>
      </c>
      <c r="E2199">
        <v>22425197</v>
      </c>
      <c r="F2199">
        <v>7122133049</v>
      </c>
      <c r="G2199" t="s">
        <v>46</v>
      </c>
      <c r="H2199" t="s">
        <v>47</v>
      </c>
      <c r="I2199" t="s">
        <v>48</v>
      </c>
      <c r="J2199">
        <v>7032</v>
      </c>
      <c r="K2199" t="s">
        <v>49</v>
      </c>
      <c r="L2199">
        <v>1460970</v>
      </c>
      <c r="M2199" t="s">
        <v>386</v>
      </c>
      <c r="N2199" t="s">
        <v>113</v>
      </c>
      <c r="O2199" t="s">
        <v>114</v>
      </c>
      <c r="P2199" t="s">
        <v>115</v>
      </c>
      <c r="Q2199" t="s">
        <v>54</v>
      </c>
      <c r="R2199">
        <v>100894891</v>
      </c>
      <c r="S2199" t="s">
        <v>116</v>
      </c>
      <c r="T2199" t="s">
        <v>56</v>
      </c>
      <c r="U2199" t="s">
        <v>57</v>
      </c>
      <c r="V2199">
        <v>13194.68</v>
      </c>
      <c r="W2199">
        <v>20436.650000000001</v>
      </c>
      <c r="X2199">
        <v>18732.310000000001</v>
      </c>
      <c r="Y2199">
        <v>1</v>
      </c>
      <c r="Z2199">
        <v>1</v>
      </c>
      <c r="AA2199" s="1">
        <v>42884</v>
      </c>
      <c r="AB2199">
        <v>27000</v>
      </c>
      <c r="AC2199" t="s">
        <v>56</v>
      </c>
      <c r="AD2199" t="s">
        <v>117</v>
      </c>
    </row>
    <row r="2200" spans="1:30" x14ac:dyDescent="0.3">
      <c r="A2200">
        <v>140709</v>
      </c>
      <c r="B2200">
        <v>1</v>
      </c>
      <c r="C2200" t="s">
        <v>860</v>
      </c>
      <c r="D2200" t="s">
        <v>883</v>
      </c>
      <c r="E2200">
        <v>22425199</v>
      </c>
      <c r="F2200">
        <v>7122133051</v>
      </c>
      <c r="G2200" t="s">
        <v>46</v>
      </c>
      <c r="H2200" t="s">
        <v>47</v>
      </c>
      <c r="I2200" t="s">
        <v>48</v>
      </c>
      <c r="J2200">
        <v>7032</v>
      </c>
      <c r="K2200" t="s">
        <v>49</v>
      </c>
      <c r="L2200">
        <v>659338</v>
      </c>
      <c r="M2200" t="s">
        <v>50</v>
      </c>
      <c r="N2200" t="s">
        <v>51</v>
      </c>
      <c r="O2200" t="s">
        <v>52</v>
      </c>
      <c r="P2200" t="s">
        <v>53</v>
      </c>
      <c r="Q2200" t="s">
        <v>54</v>
      </c>
      <c r="R2200">
        <v>100223303</v>
      </c>
      <c r="S2200" t="s">
        <v>64</v>
      </c>
      <c r="T2200" t="s">
        <v>56</v>
      </c>
      <c r="U2200" t="s">
        <v>57</v>
      </c>
      <c r="V2200">
        <v>1360.42</v>
      </c>
      <c r="W2200">
        <v>19609.38</v>
      </c>
      <c r="X2200">
        <v>18026.04</v>
      </c>
      <c r="Y2200">
        <v>1</v>
      </c>
      <c r="Z2200">
        <v>1</v>
      </c>
      <c r="AA2200" s="1">
        <v>42884</v>
      </c>
      <c r="AB2200">
        <v>27000</v>
      </c>
      <c r="AC2200" t="s">
        <v>56</v>
      </c>
      <c r="AD2200" t="s">
        <v>423</v>
      </c>
    </row>
    <row r="2201" spans="1:30" x14ac:dyDescent="0.3">
      <c r="A2201">
        <v>141413</v>
      </c>
      <c r="B2201">
        <v>1</v>
      </c>
      <c r="C2201" t="s">
        <v>860</v>
      </c>
      <c r="D2201" t="s">
        <v>885</v>
      </c>
      <c r="E2201">
        <v>22434945</v>
      </c>
      <c r="F2201">
        <v>7122250323</v>
      </c>
      <c r="G2201" t="s">
        <v>46</v>
      </c>
      <c r="H2201" t="s">
        <v>47</v>
      </c>
      <c r="I2201" t="s">
        <v>48</v>
      </c>
      <c r="J2201">
        <v>7032</v>
      </c>
      <c r="K2201" t="s">
        <v>49</v>
      </c>
      <c r="L2201">
        <v>3025769</v>
      </c>
      <c r="M2201" t="s">
        <v>62</v>
      </c>
      <c r="N2201" t="s">
        <v>63</v>
      </c>
      <c r="O2201" t="s">
        <v>52</v>
      </c>
      <c r="P2201" t="s">
        <v>53</v>
      </c>
      <c r="Q2201" t="s">
        <v>54</v>
      </c>
      <c r="R2201">
        <v>100223303</v>
      </c>
      <c r="S2201" t="s">
        <v>64</v>
      </c>
      <c r="T2201" t="s">
        <v>56</v>
      </c>
      <c r="U2201" t="s">
        <v>57</v>
      </c>
      <c r="V2201">
        <v>1484.49</v>
      </c>
      <c r="W2201">
        <v>26649</v>
      </c>
      <c r="X2201">
        <v>24696</v>
      </c>
      <c r="Y2201">
        <v>1</v>
      </c>
      <c r="Z2201">
        <v>1</v>
      </c>
      <c r="AA2201" s="1">
        <v>42885</v>
      </c>
      <c r="AB2201">
        <v>27000</v>
      </c>
      <c r="AC2201" t="s">
        <v>56</v>
      </c>
      <c r="AD2201" t="s">
        <v>65</v>
      </c>
    </row>
    <row r="2202" spans="1:30" x14ac:dyDescent="0.3">
      <c r="A2202">
        <v>141405</v>
      </c>
      <c r="B2202">
        <v>1</v>
      </c>
      <c r="C2202" t="s">
        <v>860</v>
      </c>
      <c r="D2202" t="s">
        <v>885</v>
      </c>
      <c r="E2202">
        <v>22434942</v>
      </c>
      <c r="F2202">
        <v>7122250303</v>
      </c>
      <c r="G2202" t="s">
        <v>46</v>
      </c>
      <c r="H2202" t="s">
        <v>47</v>
      </c>
      <c r="I2202" t="s">
        <v>48</v>
      </c>
      <c r="J2202">
        <v>7032</v>
      </c>
      <c r="K2202" t="s">
        <v>49</v>
      </c>
      <c r="L2202">
        <v>4131606</v>
      </c>
      <c r="M2202" t="s">
        <v>269</v>
      </c>
      <c r="N2202" t="s">
        <v>270</v>
      </c>
      <c r="O2202" t="s">
        <v>126</v>
      </c>
      <c r="P2202" t="s">
        <v>127</v>
      </c>
      <c r="Q2202" t="s">
        <v>54</v>
      </c>
      <c r="R2202">
        <v>100994845</v>
      </c>
      <c r="S2202" t="s">
        <v>86</v>
      </c>
      <c r="T2202" t="s">
        <v>56</v>
      </c>
      <c r="U2202" t="s">
        <v>57</v>
      </c>
      <c r="V2202">
        <v>12517.47</v>
      </c>
      <c r="W2202">
        <v>23943.99</v>
      </c>
      <c r="X2202">
        <v>22074.66</v>
      </c>
      <c r="Y2202">
        <v>1</v>
      </c>
      <c r="Z2202">
        <v>1</v>
      </c>
      <c r="AA2202" s="1">
        <v>42885</v>
      </c>
      <c r="AB2202">
        <v>27000</v>
      </c>
      <c r="AC2202" t="s">
        <v>56</v>
      </c>
      <c r="AD2202" t="s">
        <v>705</v>
      </c>
    </row>
    <row r="2203" spans="1:30" x14ac:dyDescent="0.3">
      <c r="A2203">
        <v>141685</v>
      </c>
      <c r="B2203">
        <v>1</v>
      </c>
      <c r="C2203" t="s">
        <v>860</v>
      </c>
      <c r="D2203" t="s">
        <v>885</v>
      </c>
      <c r="E2203">
        <v>22434947</v>
      </c>
      <c r="F2203">
        <v>7122272662</v>
      </c>
      <c r="G2203" t="s">
        <v>46</v>
      </c>
      <c r="H2203" t="s">
        <v>47</v>
      </c>
      <c r="I2203" t="s">
        <v>48</v>
      </c>
      <c r="J2203">
        <v>7032</v>
      </c>
      <c r="K2203" t="s">
        <v>49</v>
      </c>
      <c r="L2203">
        <v>4119717</v>
      </c>
      <c r="M2203" t="s">
        <v>309</v>
      </c>
      <c r="N2203" t="s">
        <v>310</v>
      </c>
      <c r="O2203" t="s">
        <v>311</v>
      </c>
      <c r="P2203" t="s">
        <v>312</v>
      </c>
      <c r="Q2203" t="s">
        <v>54</v>
      </c>
      <c r="R2203">
        <v>100223303</v>
      </c>
      <c r="S2203" t="s">
        <v>64</v>
      </c>
      <c r="T2203" t="s">
        <v>56</v>
      </c>
      <c r="U2203" t="s">
        <v>57</v>
      </c>
      <c r="V2203">
        <v>4866.1400000000003</v>
      </c>
      <c r="W2203">
        <v>23570.21</v>
      </c>
      <c r="X2203">
        <v>21594.51</v>
      </c>
      <c r="Y2203">
        <v>1</v>
      </c>
      <c r="Z2203">
        <v>1</v>
      </c>
      <c r="AA2203" s="1">
        <v>42885</v>
      </c>
      <c r="AB2203">
        <v>27000</v>
      </c>
      <c r="AC2203" t="s">
        <v>56</v>
      </c>
      <c r="AD2203" t="s">
        <v>313</v>
      </c>
    </row>
    <row r="2204" spans="1:30" x14ac:dyDescent="0.3">
      <c r="A2204">
        <v>141190</v>
      </c>
      <c r="B2204">
        <v>1</v>
      </c>
      <c r="C2204" t="s">
        <v>860</v>
      </c>
      <c r="D2204" t="s">
        <v>885</v>
      </c>
      <c r="E2204">
        <v>22434941</v>
      </c>
      <c r="F2204">
        <v>7122101729</v>
      </c>
      <c r="G2204" t="s">
        <v>46</v>
      </c>
      <c r="H2204" t="s">
        <v>47</v>
      </c>
      <c r="I2204" t="s">
        <v>48</v>
      </c>
      <c r="J2204">
        <v>7032</v>
      </c>
      <c r="K2204" t="s">
        <v>49</v>
      </c>
      <c r="L2204">
        <v>3000783</v>
      </c>
      <c r="M2204" t="s">
        <v>550</v>
      </c>
      <c r="N2204" t="s">
        <v>551</v>
      </c>
      <c r="O2204" t="s">
        <v>263</v>
      </c>
      <c r="P2204" t="s">
        <v>264</v>
      </c>
      <c r="Q2204" t="s">
        <v>54</v>
      </c>
      <c r="R2204">
        <v>100422206</v>
      </c>
      <c r="S2204" t="s">
        <v>615</v>
      </c>
      <c r="T2204" t="s">
        <v>56</v>
      </c>
      <c r="U2204" t="s">
        <v>57</v>
      </c>
      <c r="V2204">
        <v>3847.12</v>
      </c>
      <c r="W2204">
        <v>23340.01</v>
      </c>
      <c r="X2204">
        <v>21426.78</v>
      </c>
      <c r="Y2204">
        <v>1</v>
      </c>
      <c r="Z2204">
        <v>1</v>
      </c>
      <c r="AA2204" s="1">
        <v>42885</v>
      </c>
      <c r="AB2204">
        <v>27000</v>
      </c>
      <c r="AC2204" t="s">
        <v>56</v>
      </c>
      <c r="AD2204" t="s">
        <v>780</v>
      </c>
    </row>
    <row r="2205" spans="1:30" x14ac:dyDescent="0.3">
      <c r="A2205">
        <v>141686</v>
      </c>
      <c r="B2205">
        <v>1</v>
      </c>
      <c r="C2205" t="s">
        <v>860</v>
      </c>
      <c r="D2205" t="s">
        <v>885</v>
      </c>
      <c r="E2205">
        <v>22434948</v>
      </c>
      <c r="F2205">
        <v>7122272663</v>
      </c>
      <c r="G2205" t="s">
        <v>46</v>
      </c>
      <c r="H2205" t="s">
        <v>47</v>
      </c>
      <c r="I2205" t="s">
        <v>48</v>
      </c>
      <c r="J2205">
        <v>7032</v>
      </c>
      <c r="K2205" t="s">
        <v>49</v>
      </c>
      <c r="L2205">
        <v>4119717</v>
      </c>
      <c r="M2205" t="s">
        <v>309</v>
      </c>
      <c r="N2205" t="s">
        <v>310</v>
      </c>
      <c r="O2205" t="s">
        <v>311</v>
      </c>
      <c r="P2205" t="s">
        <v>312</v>
      </c>
      <c r="Q2205" t="s">
        <v>54</v>
      </c>
      <c r="R2205">
        <v>100223303</v>
      </c>
      <c r="S2205" t="s">
        <v>64</v>
      </c>
      <c r="T2205" t="s">
        <v>56</v>
      </c>
      <c r="U2205" t="s">
        <v>57</v>
      </c>
      <c r="V2205">
        <v>4866.1400000000003</v>
      </c>
      <c r="W2205">
        <v>23077.63</v>
      </c>
      <c r="X2205">
        <v>21156.31</v>
      </c>
      <c r="Y2205">
        <v>1</v>
      </c>
      <c r="Z2205">
        <v>1</v>
      </c>
      <c r="AA2205" s="1">
        <v>42885</v>
      </c>
      <c r="AB2205">
        <v>27000</v>
      </c>
      <c r="AC2205" t="s">
        <v>56</v>
      </c>
      <c r="AD2205" t="s">
        <v>313</v>
      </c>
    </row>
    <row r="2206" spans="1:30" x14ac:dyDescent="0.3">
      <c r="A2206">
        <v>141793</v>
      </c>
      <c r="B2206">
        <v>1</v>
      </c>
      <c r="C2206" t="s">
        <v>860</v>
      </c>
      <c r="D2206" t="s">
        <v>885</v>
      </c>
      <c r="E2206">
        <v>22434951</v>
      </c>
      <c r="F2206">
        <v>7122273337</v>
      </c>
      <c r="G2206" t="s">
        <v>46</v>
      </c>
      <c r="H2206" t="s">
        <v>47</v>
      </c>
      <c r="I2206" t="s">
        <v>48</v>
      </c>
      <c r="J2206">
        <v>7032</v>
      </c>
      <c r="K2206" t="s">
        <v>49</v>
      </c>
      <c r="L2206">
        <v>917531</v>
      </c>
      <c r="M2206" t="s">
        <v>319</v>
      </c>
      <c r="N2206" t="s">
        <v>152</v>
      </c>
      <c r="O2206" t="s">
        <v>153</v>
      </c>
      <c r="P2206" t="s">
        <v>154</v>
      </c>
      <c r="Q2206" t="s">
        <v>54</v>
      </c>
      <c r="R2206">
        <v>100297681</v>
      </c>
      <c r="S2206" t="s">
        <v>258</v>
      </c>
      <c r="T2206" t="s">
        <v>56</v>
      </c>
      <c r="U2206" t="s">
        <v>57</v>
      </c>
      <c r="V2206">
        <v>3240.01</v>
      </c>
      <c r="W2206">
        <v>22828.22</v>
      </c>
      <c r="X2206">
        <v>20993.24</v>
      </c>
      <c r="Y2206">
        <v>1</v>
      </c>
      <c r="Z2206">
        <v>1</v>
      </c>
      <c r="AA2206" s="1">
        <v>42885</v>
      </c>
      <c r="AB2206">
        <v>27000</v>
      </c>
      <c r="AC2206" t="s">
        <v>56</v>
      </c>
      <c r="AD2206" t="s">
        <v>298</v>
      </c>
    </row>
    <row r="2207" spans="1:30" x14ac:dyDescent="0.3">
      <c r="A2207">
        <v>141192</v>
      </c>
      <c r="B2207">
        <v>1</v>
      </c>
      <c r="C2207" t="s">
        <v>860</v>
      </c>
      <c r="D2207" t="s">
        <v>885</v>
      </c>
      <c r="E2207">
        <v>22434944</v>
      </c>
      <c r="F2207">
        <v>7122134294</v>
      </c>
      <c r="G2207" t="s">
        <v>46</v>
      </c>
      <c r="H2207" t="s">
        <v>47</v>
      </c>
      <c r="I2207" t="s">
        <v>48</v>
      </c>
      <c r="J2207">
        <v>7032</v>
      </c>
      <c r="K2207" t="s">
        <v>49</v>
      </c>
      <c r="L2207">
        <v>4480377</v>
      </c>
      <c r="M2207" t="s">
        <v>213</v>
      </c>
      <c r="N2207" t="s">
        <v>214</v>
      </c>
      <c r="O2207" t="s">
        <v>215</v>
      </c>
      <c r="P2207" t="s">
        <v>216</v>
      </c>
      <c r="Q2207" t="s">
        <v>54</v>
      </c>
      <c r="R2207">
        <v>100894891</v>
      </c>
      <c r="S2207" t="s">
        <v>116</v>
      </c>
      <c r="T2207" t="s">
        <v>56</v>
      </c>
      <c r="U2207" t="s">
        <v>57</v>
      </c>
      <c r="V2207">
        <v>20613.310000000001</v>
      </c>
      <c r="W2207">
        <v>22320.28</v>
      </c>
      <c r="X2207">
        <v>20446.29</v>
      </c>
      <c r="Y2207">
        <v>1</v>
      </c>
      <c r="Z2207">
        <v>1</v>
      </c>
      <c r="AA2207" s="1">
        <v>42885</v>
      </c>
      <c r="AB2207">
        <v>27000</v>
      </c>
      <c r="AC2207" t="s">
        <v>56</v>
      </c>
      <c r="AD2207" t="s">
        <v>217</v>
      </c>
    </row>
    <row r="2208" spans="1:30" x14ac:dyDescent="0.3">
      <c r="A2208">
        <v>141401</v>
      </c>
      <c r="B2208">
        <v>1</v>
      </c>
      <c r="C2208" t="s">
        <v>860</v>
      </c>
      <c r="D2208" t="s">
        <v>885</v>
      </c>
      <c r="E2208">
        <v>22434950</v>
      </c>
      <c r="F2208">
        <v>7122245874</v>
      </c>
      <c r="G2208" t="s">
        <v>46</v>
      </c>
      <c r="H2208" t="s">
        <v>47</v>
      </c>
      <c r="I2208" t="s">
        <v>48</v>
      </c>
      <c r="J2208">
        <v>7032</v>
      </c>
      <c r="K2208" t="s">
        <v>49</v>
      </c>
      <c r="L2208">
        <v>3782207</v>
      </c>
      <c r="M2208" t="s">
        <v>112</v>
      </c>
      <c r="N2208" t="s">
        <v>113</v>
      </c>
      <c r="O2208" t="s">
        <v>114</v>
      </c>
      <c r="P2208" t="s">
        <v>115</v>
      </c>
      <c r="Q2208" t="s">
        <v>54</v>
      </c>
      <c r="R2208">
        <v>100894891</v>
      </c>
      <c r="S2208" t="s">
        <v>116</v>
      </c>
      <c r="T2208" t="s">
        <v>56</v>
      </c>
      <c r="U2208" t="s">
        <v>57</v>
      </c>
      <c r="V2208">
        <v>13194.68</v>
      </c>
      <c r="W2208">
        <v>22288.73</v>
      </c>
      <c r="X2208">
        <v>20464.810000000001</v>
      </c>
      <c r="Y2208">
        <v>1</v>
      </c>
      <c r="Z2208">
        <v>1</v>
      </c>
      <c r="AA2208" s="1">
        <v>42885</v>
      </c>
      <c r="AB2208">
        <v>27000</v>
      </c>
      <c r="AC2208" t="s">
        <v>56</v>
      </c>
      <c r="AD2208" t="s">
        <v>117</v>
      </c>
    </row>
    <row r="2209" spans="1:30" x14ac:dyDescent="0.3">
      <c r="A2209">
        <v>141410</v>
      </c>
      <c r="B2209">
        <v>1</v>
      </c>
      <c r="C2209" t="s">
        <v>860</v>
      </c>
      <c r="D2209" t="s">
        <v>885</v>
      </c>
      <c r="E2209">
        <v>22434937</v>
      </c>
      <c r="F2209">
        <v>7122250320</v>
      </c>
      <c r="G2209" t="s">
        <v>46</v>
      </c>
      <c r="H2209" t="s">
        <v>47</v>
      </c>
      <c r="I2209" t="s">
        <v>48</v>
      </c>
      <c r="J2209">
        <v>7032</v>
      </c>
      <c r="K2209" t="s">
        <v>49</v>
      </c>
      <c r="L2209">
        <v>1928761</v>
      </c>
      <c r="M2209" t="s">
        <v>231</v>
      </c>
      <c r="N2209" t="s">
        <v>232</v>
      </c>
      <c r="O2209" t="s">
        <v>99</v>
      </c>
      <c r="P2209" t="s">
        <v>100</v>
      </c>
      <c r="Q2209" t="s">
        <v>54</v>
      </c>
      <c r="R2209">
        <v>100994845</v>
      </c>
      <c r="S2209" t="s">
        <v>86</v>
      </c>
      <c r="T2209" t="s">
        <v>56</v>
      </c>
      <c r="U2209" t="s">
        <v>57</v>
      </c>
      <c r="V2209">
        <v>8104.84</v>
      </c>
      <c r="W2209">
        <v>21839.79</v>
      </c>
      <c r="X2209">
        <v>20037.5</v>
      </c>
      <c r="Y2209">
        <v>1</v>
      </c>
      <c r="Z2209">
        <v>1</v>
      </c>
      <c r="AA2209" s="1">
        <v>42885</v>
      </c>
      <c r="AB2209">
        <v>27000</v>
      </c>
      <c r="AC2209" t="s">
        <v>56</v>
      </c>
      <c r="AD2209" t="s">
        <v>732</v>
      </c>
    </row>
    <row r="2210" spans="1:30" x14ac:dyDescent="0.3">
      <c r="A2210">
        <v>141409</v>
      </c>
      <c r="B2210">
        <v>1</v>
      </c>
      <c r="C2210" t="s">
        <v>860</v>
      </c>
      <c r="D2210" t="s">
        <v>885</v>
      </c>
      <c r="E2210">
        <v>22434936</v>
      </c>
      <c r="F2210">
        <v>7122250319</v>
      </c>
      <c r="G2210" t="s">
        <v>46</v>
      </c>
      <c r="H2210" t="s">
        <v>47</v>
      </c>
      <c r="I2210" t="s">
        <v>48</v>
      </c>
      <c r="J2210">
        <v>7032</v>
      </c>
      <c r="K2210" t="s">
        <v>49</v>
      </c>
      <c r="L2210">
        <v>2497722</v>
      </c>
      <c r="M2210" t="s">
        <v>132</v>
      </c>
      <c r="N2210" t="s">
        <v>133</v>
      </c>
      <c r="O2210" t="s">
        <v>84</v>
      </c>
      <c r="P2210" t="s">
        <v>85</v>
      </c>
      <c r="Q2210" t="s">
        <v>54</v>
      </c>
      <c r="R2210">
        <v>100223303</v>
      </c>
      <c r="S2210" t="s">
        <v>64</v>
      </c>
      <c r="T2210" t="s">
        <v>56</v>
      </c>
      <c r="U2210" t="s">
        <v>57</v>
      </c>
      <c r="V2210">
        <v>11778.31</v>
      </c>
      <c r="W2210">
        <v>21704.36</v>
      </c>
      <c r="X2210">
        <v>19874.599999999999</v>
      </c>
      <c r="Y2210">
        <v>1</v>
      </c>
      <c r="Z2210">
        <v>1</v>
      </c>
      <c r="AA2210" s="1">
        <v>42885</v>
      </c>
      <c r="AB2210">
        <v>27000</v>
      </c>
      <c r="AC2210" t="s">
        <v>56</v>
      </c>
      <c r="AD2210" t="s">
        <v>134</v>
      </c>
    </row>
    <row r="2211" spans="1:30" x14ac:dyDescent="0.3">
      <c r="A2211">
        <v>141684</v>
      </c>
      <c r="B2211">
        <v>1</v>
      </c>
      <c r="C2211" t="s">
        <v>860</v>
      </c>
      <c r="D2211" t="s">
        <v>885</v>
      </c>
      <c r="E2211">
        <v>22434946</v>
      </c>
      <c r="F2211">
        <v>7122272661</v>
      </c>
      <c r="G2211" t="s">
        <v>46</v>
      </c>
      <c r="H2211" t="s">
        <v>47</v>
      </c>
      <c r="I2211" t="s">
        <v>48</v>
      </c>
      <c r="J2211">
        <v>7032</v>
      </c>
      <c r="K2211" t="s">
        <v>49</v>
      </c>
      <c r="L2211">
        <v>5341456</v>
      </c>
      <c r="M2211" t="s">
        <v>834</v>
      </c>
      <c r="N2211" t="s">
        <v>835</v>
      </c>
      <c r="O2211" t="s">
        <v>178</v>
      </c>
      <c r="P2211" t="s">
        <v>179</v>
      </c>
      <c r="Q2211" t="s">
        <v>54</v>
      </c>
      <c r="R2211">
        <v>100214689</v>
      </c>
      <c r="S2211" t="s">
        <v>155</v>
      </c>
      <c r="T2211" t="s">
        <v>56</v>
      </c>
      <c r="U2211" t="s">
        <v>57</v>
      </c>
      <c r="V2211">
        <v>8284.9500000000007</v>
      </c>
      <c r="W2211">
        <v>21417.040000000001</v>
      </c>
      <c r="X2211">
        <v>19589</v>
      </c>
      <c r="Y2211">
        <v>1</v>
      </c>
      <c r="Z2211">
        <v>1</v>
      </c>
      <c r="AA2211" s="1">
        <v>42885</v>
      </c>
      <c r="AB2211">
        <v>27000</v>
      </c>
      <c r="AC2211" t="s">
        <v>56</v>
      </c>
      <c r="AD2211" t="s">
        <v>836</v>
      </c>
    </row>
    <row r="2212" spans="1:30" x14ac:dyDescent="0.3">
      <c r="A2212">
        <v>141412</v>
      </c>
      <c r="B2212">
        <v>1</v>
      </c>
      <c r="C2212" t="s">
        <v>860</v>
      </c>
      <c r="D2212" t="s">
        <v>885</v>
      </c>
      <c r="E2212">
        <v>22434939</v>
      </c>
      <c r="F2212">
        <v>7122250322</v>
      </c>
      <c r="G2212" t="s">
        <v>46</v>
      </c>
      <c r="H2212" t="s">
        <v>47</v>
      </c>
      <c r="I2212" t="s">
        <v>48</v>
      </c>
      <c r="J2212">
        <v>7032</v>
      </c>
      <c r="K2212" t="s">
        <v>49</v>
      </c>
      <c r="L2212">
        <v>4205647</v>
      </c>
      <c r="M2212" t="s">
        <v>168</v>
      </c>
      <c r="N2212" t="s">
        <v>169</v>
      </c>
      <c r="O2212" t="s">
        <v>170</v>
      </c>
      <c r="P2212" t="s">
        <v>171</v>
      </c>
      <c r="Q2212" t="s">
        <v>54</v>
      </c>
      <c r="R2212">
        <v>101047835</v>
      </c>
      <c r="S2212" t="s">
        <v>172</v>
      </c>
      <c r="T2212" t="s">
        <v>56</v>
      </c>
      <c r="U2212" t="s">
        <v>57</v>
      </c>
      <c r="V2212">
        <v>13802.09</v>
      </c>
      <c r="W2212">
        <v>21383.46</v>
      </c>
      <c r="X2212">
        <v>19578.310000000001</v>
      </c>
      <c r="Y2212">
        <v>1</v>
      </c>
      <c r="Z2212">
        <v>1</v>
      </c>
      <c r="AA2212" s="1">
        <v>42885</v>
      </c>
      <c r="AB2212">
        <v>27000</v>
      </c>
      <c r="AC2212" t="s">
        <v>56</v>
      </c>
      <c r="AD2212" t="s">
        <v>173</v>
      </c>
    </row>
    <row r="2213" spans="1:30" x14ac:dyDescent="0.3">
      <c r="A2213">
        <v>141234</v>
      </c>
      <c r="B2213">
        <v>1</v>
      </c>
      <c r="C2213" t="s">
        <v>860</v>
      </c>
      <c r="D2213" t="s">
        <v>885</v>
      </c>
      <c r="E2213">
        <v>22434940</v>
      </c>
      <c r="F2213">
        <v>7122179024</v>
      </c>
      <c r="G2213" t="s">
        <v>46</v>
      </c>
      <c r="H2213" t="s">
        <v>47</v>
      </c>
      <c r="I2213" t="s">
        <v>48</v>
      </c>
      <c r="J2213">
        <v>7032</v>
      </c>
      <c r="K2213" t="s">
        <v>49</v>
      </c>
      <c r="L2213">
        <v>1933857</v>
      </c>
      <c r="M2213" t="s">
        <v>82</v>
      </c>
      <c r="N2213" t="s">
        <v>83</v>
      </c>
      <c r="O2213" t="s">
        <v>84</v>
      </c>
      <c r="P2213" t="s">
        <v>85</v>
      </c>
      <c r="Q2213" t="s">
        <v>54</v>
      </c>
      <c r="R2213">
        <v>100994845</v>
      </c>
      <c r="S2213" t="s">
        <v>86</v>
      </c>
      <c r="T2213" t="s">
        <v>56</v>
      </c>
      <c r="U2213" t="s">
        <v>57</v>
      </c>
      <c r="V2213">
        <v>10806.45</v>
      </c>
      <c r="W2213">
        <v>21224.36</v>
      </c>
      <c r="X2213">
        <v>19298.419999999998</v>
      </c>
      <c r="Y2213">
        <v>1</v>
      </c>
      <c r="Z2213">
        <v>1</v>
      </c>
      <c r="AA2213" s="1">
        <v>42885</v>
      </c>
      <c r="AB2213">
        <v>27000</v>
      </c>
      <c r="AC2213" t="s">
        <v>56</v>
      </c>
      <c r="AD2213" t="s">
        <v>87</v>
      </c>
    </row>
    <row r="2214" spans="1:30" x14ac:dyDescent="0.3">
      <c r="A2214">
        <v>141411</v>
      </c>
      <c r="B2214">
        <v>1</v>
      </c>
      <c r="C2214" t="s">
        <v>860</v>
      </c>
      <c r="D2214" t="s">
        <v>885</v>
      </c>
      <c r="E2214">
        <v>22434938</v>
      </c>
      <c r="F2214">
        <v>7122250321</v>
      </c>
      <c r="G2214" t="s">
        <v>46</v>
      </c>
      <c r="H2214" t="s">
        <v>47</v>
      </c>
      <c r="I2214" t="s">
        <v>48</v>
      </c>
      <c r="J2214">
        <v>7032</v>
      </c>
      <c r="K2214" t="s">
        <v>49</v>
      </c>
      <c r="L2214">
        <v>2795664</v>
      </c>
      <c r="M2214" t="s">
        <v>105</v>
      </c>
      <c r="N2214" t="s">
        <v>106</v>
      </c>
      <c r="O2214" t="s">
        <v>107</v>
      </c>
      <c r="P2214" t="s">
        <v>108</v>
      </c>
      <c r="Q2214" t="s">
        <v>54</v>
      </c>
      <c r="R2214">
        <v>100894891</v>
      </c>
      <c r="S2214" t="s">
        <v>116</v>
      </c>
      <c r="T2214" t="s">
        <v>56</v>
      </c>
      <c r="U2214" t="s">
        <v>57</v>
      </c>
      <c r="V2214">
        <v>12494.96</v>
      </c>
      <c r="W2214">
        <v>20979.93</v>
      </c>
      <c r="X2214">
        <v>19107.099999999999</v>
      </c>
      <c r="Y2214">
        <v>1</v>
      </c>
      <c r="Z2214">
        <v>1</v>
      </c>
      <c r="AA2214" s="1">
        <v>42885</v>
      </c>
      <c r="AB2214">
        <v>27000</v>
      </c>
      <c r="AC2214" t="s">
        <v>56</v>
      </c>
      <c r="AD2214" t="s">
        <v>692</v>
      </c>
    </row>
    <row r="2215" spans="1:30" x14ac:dyDescent="0.3">
      <c r="A2215">
        <v>141687</v>
      </c>
      <c r="B2215">
        <v>1</v>
      </c>
      <c r="C2215" t="s">
        <v>860</v>
      </c>
      <c r="D2215" t="s">
        <v>885</v>
      </c>
      <c r="E2215">
        <v>22434949</v>
      </c>
      <c r="F2215">
        <v>7122272664</v>
      </c>
      <c r="G2215" t="s">
        <v>46</v>
      </c>
      <c r="H2215" t="s">
        <v>47</v>
      </c>
      <c r="I2215" t="s">
        <v>48</v>
      </c>
      <c r="J2215">
        <v>7032</v>
      </c>
      <c r="K2215" t="s">
        <v>49</v>
      </c>
      <c r="L2215">
        <v>4119717</v>
      </c>
      <c r="M2215" t="s">
        <v>309</v>
      </c>
      <c r="N2215" t="s">
        <v>310</v>
      </c>
      <c r="O2215" t="s">
        <v>311</v>
      </c>
      <c r="P2215" t="s">
        <v>312</v>
      </c>
      <c r="Q2215" t="s">
        <v>54</v>
      </c>
      <c r="R2215">
        <v>100223303</v>
      </c>
      <c r="S2215" t="s">
        <v>64</v>
      </c>
      <c r="T2215" t="s">
        <v>56</v>
      </c>
      <c r="U2215" t="s">
        <v>57</v>
      </c>
      <c r="V2215">
        <v>4866.1400000000003</v>
      </c>
      <c r="W2215">
        <v>16783.2</v>
      </c>
      <c r="X2215">
        <v>14364</v>
      </c>
      <c r="Y2215">
        <v>1</v>
      </c>
      <c r="Z2215">
        <v>1</v>
      </c>
      <c r="AA2215" s="1">
        <v>42885</v>
      </c>
      <c r="AB2215">
        <v>27000</v>
      </c>
      <c r="AC2215" t="s">
        <v>56</v>
      </c>
      <c r="AD2215" t="s">
        <v>313</v>
      </c>
    </row>
    <row r="2216" spans="1:30" x14ac:dyDescent="0.3">
      <c r="A2216">
        <v>142165</v>
      </c>
      <c r="B2216">
        <v>1</v>
      </c>
      <c r="C2216" t="s">
        <v>860</v>
      </c>
      <c r="D2216" t="s">
        <v>888</v>
      </c>
      <c r="E2216">
        <v>22456162</v>
      </c>
      <c r="F2216">
        <v>7122287329</v>
      </c>
      <c r="G2216" t="s">
        <v>46</v>
      </c>
      <c r="H2216" t="s">
        <v>47</v>
      </c>
      <c r="I2216" t="s">
        <v>48</v>
      </c>
      <c r="J2216">
        <v>7032</v>
      </c>
      <c r="K2216" t="s">
        <v>49</v>
      </c>
      <c r="L2216">
        <v>4072295</v>
      </c>
      <c r="M2216" t="s">
        <v>377</v>
      </c>
      <c r="N2216" t="s">
        <v>225</v>
      </c>
      <c r="O2216" t="s">
        <v>207</v>
      </c>
      <c r="P2216" t="s">
        <v>208</v>
      </c>
      <c r="Q2216" t="s">
        <v>54</v>
      </c>
      <c r="R2216">
        <v>100223303</v>
      </c>
      <c r="S2216" t="s">
        <v>64</v>
      </c>
      <c r="T2216" t="s">
        <v>56</v>
      </c>
      <c r="U2216" t="s">
        <v>57</v>
      </c>
      <c r="V2216">
        <v>3591.13</v>
      </c>
      <c r="W2216">
        <v>25099.06</v>
      </c>
      <c r="X2216">
        <v>22971.8</v>
      </c>
      <c r="Y2216">
        <v>1</v>
      </c>
      <c r="Z2216">
        <v>1</v>
      </c>
      <c r="AA2216" s="1">
        <v>42886</v>
      </c>
      <c r="AB2216">
        <v>27000</v>
      </c>
      <c r="AC2216" t="s">
        <v>56</v>
      </c>
      <c r="AD2216" t="s">
        <v>689</v>
      </c>
    </row>
    <row r="2217" spans="1:30" x14ac:dyDescent="0.3">
      <c r="A2217">
        <v>142715</v>
      </c>
      <c r="B2217">
        <v>1</v>
      </c>
      <c r="C2217" t="s">
        <v>860</v>
      </c>
      <c r="D2217" t="s">
        <v>888</v>
      </c>
      <c r="E2217">
        <v>22460064</v>
      </c>
      <c r="F2217">
        <v>7122332576</v>
      </c>
      <c r="G2217" t="s">
        <v>46</v>
      </c>
      <c r="H2217" t="s">
        <v>47</v>
      </c>
      <c r="I2217" t="s">
        <v>48</v>
      </c>
      <c r="J2217">
        <v>7032</v>
      </c>
      <c r="K2217" t="s">
        <v>49</v>
      </c>
      <c r="L2217">
        <v>942421</v>
      </c>
      <c r="M2217" t="s">
        <v>261</v>
      </c>
      <c r="N2217" t="s">
        <v>262</v>
      </c>
      <c r="O2217" t="s">
        <v>263</v>
      </c>
      <c r="P2217" t="s">
        <v>264</v>
      </c>
      <c r="Q2217" t="s">
        <v>54</v>
      </c>
      <c r="R2217">
        <v>100422206</v>
      </c>
      <c r="S2217" t="s">
        <v>615</v>
      </c>
      <c r="T2217" t="s">
        <v>56</v>
      </c>
      <c r="U2217" t="s">
        <v>57</v>
      </c>
      <c r="V2217">
        <v>3221.59</v>
      </c>
      <c r="W2217">
        <v>24185.32</v>
      </c>
      <c r="X2217">
        <v>22193.72</v>
      </c>
      <c r="Y2217">
        <v>1</v>
      </c>
      <c r="Z2217">
        <v>1</v>
      </c>
      <c r="AA2217" s="1">
        <v>42886</v>
      </c>
      <c r="AB2217">
        <v>27000</v>
      </c>
      <c r="AC2217" t="s">
        <v>56</v>
      </c>
      <c r="AD2217" t="s">
        <v>695</v>
      </c>
    </row>
    <row r="2218" spans="1:30" x14ac:dyDescent="0.3">
      <c r="A2218">
        <v>142772</v>
      </c>
      <c r="B2218">
        <v>1</v>
      </c>
      <c r="C2218" t="s">
        <v>860</v>
      </c>
      <c r="D2218" t="s">
        <v>888</v>
      </c>
      <c r="E2218">
        <v>22454400</v>
      </c>
      <c r="F2218">
        <v>7122334895</v>
      </c>
      <c r="G2218" t="s">
        <v>46</v>
      </c>
      <c r="H2218" t="s">
        <v>47</v>
      </c>
      <c r="I2218" t="s">
        <v>48</v>
      </c>
      <c r="J2218">
        <v>7032</v>
      </c>
      <c r="K2218" t="s">
        <v>49</v>
      </c>
      <c r="L2218">
        <v>1489016</v>
      </c>
      <c r="M2218" t="s">
        <v>332</v>
      </c>
      <c r="N2218" t="s">
        <v>333</v>
      </c>
      <c r="O2218" t="s">
        <v>99</v>
      </c>
      <c r="P2218" t="s">
        <v>100</v>
      </c>
      <c r="Q2218" t="s">
        <v>54</v>
      </c>
      <c r="R2218">
        <v>100223303</v>
      </c>
      <c r="S2218" t="s">
        <v>64</v>
      </c>
      <c r="T2218" t="s">
        <v>56</v>
      </c>
      <c r="U2218" t="s">
        <v>57</v>
      </c>
      <c r="V2218">
        <v>9262.89</v>
      </c>
      <c r="W2218">
        <v>23800.57</v>
      </c>
      <c r="X2218">
        <v>21840.86</v>
      </c>
      <c r="Y2218">
        <v>1</v>
      </c>
      <c r="Z2218">
        <v>1</v>
      </c>
      <c r="AA2218" s="1">
        <v>42886</v>
      </c>
      <c r="AB2218">
        <v>27000</v>
      </c>
      <c r="AC2218" t="s">
        <v>56</v>
      </c>
      <c r="AD2218" t="s">
        <v>428</v>
      </c>
    </row>
    <row r="2219" spans="1:30" x14ac:dyDescent="0.3">
      <c r="A2219">
        <v>142773</v>
      </c>
      <c r="B2219">
        <v>1</v>
      </c>
      <c r="C2219" t="s">
        <v>860</v>
      </c>
      <c r="D2219" t="s">
        <v>888</v>
      </c>
      <c r="E2219">
        <v>22454511</v>
      </c>
      <c r="F2219">
        <v>7122334910</v>
      </c>
      <c r="G2219" t="s">
        <v>46</v>
      </c>
      <c r="H2219" t="s">
        <v>47</v>
      </c>
      <c r="I2219" t="s">
        <v>48</v>
      </c>
      <c r="J2219">
        <v>7032</v>
      </c>
      <c r="K2219" t="s">
        <v>49</v>
      </c>
      <c r="L2219">
        <v>2064813</v>
      </c>
      <c r="M2219" t="s">
        <v>256</v>
      </c>
      <c r="N2219" t="s">
        <v>257</v>
      </c>
      <c r="O2219" t="s">
        <v>215</v>
      </c>
      <c r="P2219" t="s">
        <v>216</v>
      </c>
      <c r="Q2219" t="s">
        <v>54</v>
      </c>
      <c r="R2219">
        <v>100297681</v>
      </c>
      <c r="S2219" t="s">
        <v>258</v>
      </c>
      <c r="T2219" t="s">
        <v>56</v>
      </c>
      <c r="U2219" t="s">
        <v>57</v>
      </c>
      <c r="V2219">
        <v>12787.63</v>
      </c>
      <c r="W2219">
        <v>23221.74</v>
      </c>
      <c r="X2219">
        <v>21289.19</v>
      </c>
      <c r="Y2219">
        <v>1</v>
      </c>
      <c r="Z2219">
        <v>1</v>
      </c>
      <c r="AA2219" s="1">
        <v>42886</v>
      </c>
      <c r="AB2219">
        <v>27000</v>
      </c>
      <c r="AC2219" t="s">
        <v>56</v>
      </c>
      <c r="AD2219" t="s">
        <v>259</v>
      </c>
    </row>
    <row r="2220" spans="1:30" x14ac:dyDescent="0.3">
      <c r="A2220">
        <v>142236</v>
      </c>
      <c r="B2220">
        <v>1</v>
      </c>
      <c r="C2220" t="s">
        <v>860</v>
      </c>
      <c r="D2220" t="s">
        <v>888</v>
      </c>
      <c r="E2220">
        <v>22451058</v>
      </c>
      <c r="F2220">
        <v>7122293938</v>
      </c>
      <c r="G2220" t="s">
        <v>46</v>
      </c>
      <c r="H2220" t="s">
        <v>47</v>
      </c>
      <c r="I2220" t="s">
        <v>48</v>
      </c>
      <c r="J2220">
        <v>7032</v>
      </c>
      <c r="K2220" t="s">
        <v>49</v>
      </c>
      <c r="L2220">
        <v>931560</v>
      </c>
      <c r="M2220" t="s">
        <v>337</v>
      </c>
      <c r="N2220" t="s">
        <v>338</v>
      </c>
      <c r="O2220" t="s">
        <v>241</v>
      </c>
      <c r="P2220" t="s">
        <v>242</v>
      </c>
      <c r="Q2220" t="s">
        <v>54</v>
      </c>
      <c r="R2220">
        <v>100422206</v>
      </c>
      <c r="S2220" t="s">
        <v>615</v>
      </c>
      <c r="T2220" t="s">
        <v>56</v>
      </c>
      <c r="U2220" t="s">
        <v>57</v>
      </c>
      <c r="V2220">
        <v>2504.79</v>
      </c>
      <c r="W2220">
        <v>23213</v>
      </c>
      <c r="X2220">
        <v>21317.08</v>
      </c>
      <c r="Y2220">
        <v>1</v>
      </c>
      <c r="Z2220">
        <v>1</v>
      </c>
      <c r="AA2220" s="1">
        <v>42886</v>
      </c>
      <c r="AB2220">
        <v>27000</v>
      </c>
      <c r="AC2220" t="s">
        <v>56</v>
      </c>
      <c r="AD2220" t="s">
        <v>616</v>
      </c>
    </row>
    <row r="2221" spans="1:30" x14ac:dyDescent="0.3">
      <c r="A2221">
        <v>142035</v>
      </c>
      <c r="B2221">
        <v>1</v>
      </c>
      <c r="C2221" t="s">
        <v>860</v>
      </c>
      <c r="D2221" t="s">
        <v>888</v>
      </c>
      <c r="E2221">
        <v>22454189</v>
      </c>
      <c r="F2221">
        <v>7122200686</v>
      </c>
      <c r="G2221" t="s">
        <v>46</v>
      </c>
      <c r="H2221" t="s">
        <v>47</v>
      </c>
      <c r="I2221" t="s">
        <v>48</v>
      </c>
      <c r="J2221">
        <v>7032</v>
      </c>
      <c r="K2221" t="s">
        <v>49</v>
      </c>
      <c r="L2221">
        <v>3091654</v>
      </c>
      <c r="M2221" t="s">
        <v>364</v>
      </c>
      <c r="N2221" t="s">
        <v>365</v>
      </c>
      <c r="O2221" t="s">
        <v>207</v>
      </c>
      <c r="P2221" t="s">
        <v>208</v>
      </c>
      <c r="Q2221" t="s">
        <v>54</v>
      </c>
      <c r="R2221">
        <v>100223303</v>
      </c>
      <c r="S2221" t="s">
        <v>64</v>
      </c>
      <c r="T2221" t="s">
        <v>56</v>
      </c>
      <c r="U2221" t="s">
        <v>57</v>
      </c>
      <c r="V2221">
        <v>3313.89</v>
      </c>
      <c r="W2221">
        <v>23196.16</v>
      </c>
      <c r="X2221">
        <v>21230.13</v>
      </c>
      <c r="Y2221">
        <v>1</v>
      </c>
      <c r="Z2221">
        <v>1</v>
      </c>
      <c r="AA2221" s="1">
        <v>42886</v>
      </c>
      <c r="AB2221">
        <v>27000</v>
      </c>
      <c r="AC2221" t="s">
        <v>56</v>
      </c>
      <c r="AD2221" t="s">
        <v>366</v>
      </c>
    </row>
    <row r="2222" spans="1:30" x14ac:dyDescent="0.3">
      <c r="A2222">
        <v>142249</v>
      </c>
      <c r="B2222">
        <v>1</v>
      </c>
      <c r="C2222" t="s">
        <v>860</v>
      </c>
      <c r="D2222" t="s">
        <v>888</v>
      </c>
      <c r="E2222">
        <v>22451063</v>
      </c>
      <c r="F2222">
        <v>7122294464</v>
      </c>
      <c r="G2222" t="s">
        <v>46</v>
      </c>
      <c r="H2222" t="s">
        <v>47</v>
      </c>
      <c r="I2222" t="s">
        <v>48</v>
      </c>
      <c r="J2222">
        <v>7032</v>
      </c>
      <c r="K2222" t="s">
        <v>49</v>
      </c>
      <c r="L2222">
        <v>4119717</v>
      </c>
      <c r="M2222" t="s">
        <v>309</v>
      </c>
      <c r="N2222" t="s">
        <v>310</v>
      </c>
      <c r="O2222" t="s">
        <v>311</v>
      </c>
      <c r="P2222" t="s">
        <v>312</v>
      </c>
      <c r="Q2222" t="s">
        <v>54</v>
      </c>
      <c r="R2222">
        <v>100223303</v>
      </c>
      <c r="S2222" t="s">
        <v>64</v>
      </c>
      <c r="T2222" t="s">
        <v>56</v>
      </c>
      <c r="U2222" t="s">
        <v>57</v>
      </c>
      <c r="V2222">
        <v>4866.1400000000003</v>
      </c>
      <c r="W2222">
        <v>23193.68</v>
      </c>
      <c r="X2222">
        <v>21247.3</v>
      </c>
      <c r="Y2222">
        <v>1</v>
      </c>
      <c r="Z2222">
        <v>1</v>
      </c>
      <c r="AA2222" s="1">
        <v>42886</v>
      </c>
      <c r="AB2222">
        <v>27000</v>
      </c>
      <c r="AC2222" t="s">
        <v>56</v>
      </c>
      <c r="AD2222" t="s">
        <v>313</v>
      </c>
    </row>
    <row r="2223" spans="1:30" x14ac:dyDescent="0.3">
      <c r="A2223">
        <v>142252</v>
      </c>
      <c r="B2223">
        <v>1</v>
      </c>
      <c r="C2223" t="s">
        <v>860</v>
      </c>
      <c r="D2223" t="s">
        <v>888</v>
      </c>
      <c r="E2223">
        <v>22459698</v>
      </c>
      <c r="F2223">
        <v>7122295137</v>
      </c>
      <c r="G2223" t="s">
        <v>46</v>
      </c>
      <c r="H2223" t="s">
        <v>47</v>
      </c>
      <c r="I2223" t="s">
        <v>48</v>
      </c>
      <c r="J2223">
        <v>7032</v>
      </c>
      <c r="K2223" t="s">
        <v>49</v>
      </c>
      <c r="L2223">
        <v>3965425</v>
      </c>
      <c r="M2223" t="s">
        <v>151</v>
      </c>
      <c r="N2223" t="s">
        <v>152</v>
      </c>
      <c r="O2223" t="s">
        <v>153</v>
      </c>
      <c r="P2223" t="s">
        <v>154</v>
      </c>
      <c r="Q2223" t="s">
        <v>54</v>
      </c>
      <c r="R2223">
        <v>100297681</v>
      </c>
      <c r="S2223" t="s">
        <v>258</v>
      </c>
      <c r="T2223" t="s">
        <v>56</v>
      </c>
      <c r="U2223" t="s">
        <v>57</v>
      </c>
      <c r="V2223">
        <v>3240.01</v>
      </c>
      <c r="W2223">
        <v>23107.97</v>
      </c>
      <c r="X2223">
        <v>21050.54</v>
      </c>
      <c r="Y2223">
        <v>1</v>
      </c>
      <c r="Z2223">
        <v>1</v>
      </c>
      <c r="AA2223" s="1">
        <v>42886</v>
      </c>
      <c r="AB2223">
        <v>27000</v>
      </c>
      <c r="AC2223" t="s">
        <v>56</v>
      </c>
      <c r="AD2223" t="s">
        <v>298</v>
      </c>
    </row>
    <row r="2224" spans="1:30" x14ac:dyDescent="0.3">
      <c r="A2224">
        <v>142696</v>
      </c>
      <c r="B2224">
        <v>1</v>
      </c>
      <c r="C2224" t="s">
        <v>860</v>
      </c>
      <c r="D2224" t="s">
        <v>888</v>
      </c>
      <c r="E2224">
        <v>22454188</v>
      </c>
      <c r="F2224">
        <v>7122330248</v>
      </c>
      <c r="G2224" t="s">
        <v>46</v>
      </c>
      <c r="H2224" t="s">
        <v>47</v>
      </c>
      <c r="I2224" t="s">
        <v>48</v>
      </c>
      <c r="J2224">
        <v>7032</v>
      </c>
      <c r="K2224" t="s">
        <v>49</v>
      </c>
      <c r="L2224">
        <v>5014992</v>
      </c>
      <c r="M2224" t="s">
        <v>302</v>
      </c>
      <c r="N2224" t="s">
        <v>280</v>
      </c>
      <c r="O2224" t="s">
        <v>281</v>
      </c>
      <c r="P2224" t="s">
        <v>282</v>
      </c>
      <c r="Q2224" t="s">
        <v>54</v>
      </c>
      <c r="R2224">
        <v>100214689</v>
      </c>
      <c r="S2224" t="s">
        <v>155</v>
      </c>
      <c r="T2224" t="s">
        <v>56</v>
      </c>
      <c r="U2224" t="s">
        <v>57</v>
      </c>
      <c r="V2224">
        <v>3151.88</v>
      </c>
      <c r="W2224">
        <v>23029.83</v>
      </c>
      <c r="X2224">
        <v>21191.42</v>
      </c>
      <c r="Y2224">
        <v>1</v>
      </c>
      <c r="Z2224">
        <v>1</v>
      </c>
      <c r="AA2224" s="1">
        <v>42886</v>
      </c>
      <c r="AB2224">
        <v>27000</v>
      </c>
      <c r="AC2224" t="s">
        <v>56</v>
      </c>
      <c r="AD2224" t="s">
        <v>303</v>
      </c>
    </row>
    <row r="2225" spans="1:30" x14ac:dyDescent="0.3">
      <c r="A2225">
        <v>142775</v>
      </c>
      <c r="B2225">
        <v>1</v>
      </c>
      <c r="C2225" t="s">
        <v>860</v>
      </c>
      <c r="D2225" t="s">
        <v>888</v>
      </c>
      <c r="E2225">
        <v>22454513</v>
      </c>
      <c r="F2225">
        <v>7122334912</v>
      </c>
      <c r="G2225" t="s">
        <v>46</v>
      </c>
      <c r="H2225" t="s">
        <v>47</v>
      </c>
      <c r="I2225" t="s">
        <v>48</v>
      </c>
      <c r="J2225">
        <v>7032</v>
      </c>
      <c r="K2225" t="s">
        <v>49</v>
      </c>
      <c r="L2225">
        <v>916295</v>
      </c>
      <c r="M2225" t="s">
        <v>293</v>
      </c>
      <c r="N2225" t="s">
        <v>294</v>
      </c>
      <c r="O2225" t="s">
        <v>263</v>
      </c>
      <c r="P2225" t="s">
        <v>264</v>
      </c>
      <c r="Q2225" t="s">
        <v>54</v>
      </c>
      <c r="R2225">
        <v>100422206</v>
      </c>
      <c r="S2225" t="s">
        <v>615</v>
      </c>
      <c r="T2225" t="s">
        <v>56</v>
      </c>
      <c r="U2225" t="s">
        <v>57</v>
      </c>
      <c r="V2225">
        <v>3668.14</v>
      </c>
      <c r="W2225">
        <v>23015.65</v>
      </c>
      <c r="X2225">
        <v>21073.97</v>
      </c>
      <c r="Y2225">
        <v>1</v>
      </c>
      <c r="Z2225">
        <v>1</v>
      </c>
      <c r="AA2225" s="1">
        <v>42886</v>
      </c>
      <c r="AB2225">
        <v>27000</v>
      </c>
      <c r="AC2225" t="s">
        <v>56</v>
      </c>
      <c r="AD2225" t="s">
        <v>700</v>
      </c>
    </row>
    <row r="2226" spans="1:30" x14ac:dyDescent="0.3">
      <c r="A2226">
        <v>142687</v>
      </c>
      <c r="B2226">
        <v>1</v>
      </c>
      <c r="C2226" t="s">
        <v>860</v>
      </c>
      <c r="D2226" t="s">
        <v>888</v>
      </c>
      <c r="E2226">
        <v>22451060</v>
      </c>
      <c r="F2226">
        <v>7122330171</v>
      </c>
      <c r="G2226" t="s">
        <v>46</v>
      </c>
      <c r="H2226" t="s">
        <v>47</v>
      </c>
      <c r="I2226" t="s">
        <v>48</v>
      </c>
      <c r="J2226">
        <v>7032</v>
      </c>
      <c r="K2226" t="s">
        <v>49</v>
      </c>
      <c r="L2226">
        <v>3855615</v>
      </c>
      <c r="M2226" t="s">
        <v>189</v>
      </c>
      <c r="N2226" t="s">
        <v>190</v>
      </c>
      <c r="O2226" t="s">
        <v>191</v>
      </c>
      <c r="P2226" t="s">
        <v>192</v>
      </c>
      <c r="Q2226" t="s">
        <v>54</v>
      </c>
      <c r="R2226">
        <v>101030531</v>
      </c>
      <c r="S2226" t="s">
        <v>193</v>
      </c>
      <c r="T2226" t="s">
        <v>56</v>
      </c>
      <c r="U2226" t="s">
        <v>57</v>
      </c>
      <c r="V2226">
        <v>3936.61</v>
      </c>
      <c r="W2226">
        <v>22927.439999999999</v>
      </c>
      <c r="X2226">
        <v>20993.66</v>
      </c>
      <c r="Y2226">
        <v>1</v>
      </c>
      <c r="Z2226">
        <v>1</v>
      </c>
      <c r="AA2226" s="1">
        <v>42886</v>
      </c>
      <c r="AB2226">
        <v>27000</v>
      </c>
      <c r="AC2226" t="s">
        <v>56</v>
      </c>
      <c r="AD2226" t="s">
        <v>194</v>
      </c>
    </row>
    <row r="2227" spans="1:30" x14ac:dyDescent="0.3">
      <c r="A2227">
        <v>142664</v>
      </c>
      <c r="B2227">
        <v>1</v>
      </c>
      <c r="C2227" t="s">
        <v>860</v>
      </c>
      <c r="D2227" t="s">
        <v>888</v>
      </c>
      <c r="E2227">
        <v>22459696</v>
      </c>
      <c r="F2227">
        <v>7122329926</v>
      </c>
      <c r="G2227" t="s">
        <v>46</v>
      </c>
      <c r="H2227" t="s">
        <v>47</v>
      </c>
      <c r="I2227" t="s">
        <v>48</v>
      </c>
      <c r="J2227">
        <v>7032</v>
      </c>
      <c r="K2227" t="s">
        <v>49</v>
      </c>
      <c r="L2227">
        <v>4113123</v>
      </c>
      <c r="M2227" t="s">
        <v>279</v>
      </c>
      <c r="N2227" t="s">
        <v>280</v>
      </c>
      <c r="O2227" t="s">
        <v>281</v>
      </c>
      <c r="P2227" t="s">
        <v>282</v>
      </c>
      <c r="Q2227" t="s">
        <v>54</v>
      </c>
      <c r="R2227">
        <v>100214689</v>
      </c>
      <c r="S2227" t="s">
        <v>155</v>
      </c>
      <c r="T2227" t="s">
        <v>56</v>
      </c>
      <c r="U2227" t="s">
        <v>57</v>
      </c>
      <c r="V2227">
        <v>3151.88</v>
      </c>
      <c r="W2227">
        <v>22873.38</v>
      </c>
      <c r="X2227">
        <v>21005.63</v>
      </c>
      <c r="Y2227">
        <v>1</v>
      </c>
      <c r="Z2227">
        <v>1</v>
      </c>
      <c r="AA2227" s="1">
        <v>42886</v>
      </c>
      <c r="AB2227">
        <v>27000</v>
      </c>
      <c r="AC2227" t="s">
        <v>56</v>
      </c>
      <c r="AD2227" t="s">
        <v>303</v>
      </c>
    </row>
    <row r="2228" spans="1:30" x14ac:dyDescent="0.3">
      <c r="A2228">
        <v>142314</v>
      </c>
      <c r="B2228">
        <v>1</v>
      </c>
      <c r="C2228" t="s">
        <v>860</v>
      </c>
      <c r="D2228" t="s">
        <v>888</v>
      </c>
      <c r="E2228">
        <v>22451055</v>
      </c>
      <c r="F2228">
        <v>7122301455</v>
      </c>
      <c r="G2228" t="s">
        <v>46</v>
      </c>
      <c r="H2228" t="s">
        <v>47</v>
      </c>
      <c r="I2228" t="s">
        <v>48</v>
      </c>
      <c r="J2228">
        <v>7032</v>
      </c>
      <c r="K2228" t="s">
        <v>49</v>
      </c>
      <c r="L2228">
        <v>5014992</v>
      </c>
      <c r="M2228" t="s">
        <v>302</v>
      </c>
      <c r="N2228" t="s">
        <v>280</v>
      </c>
      <c r="O2228" t="s">
        <v>281</v>
      </c>
      <c r="P2228" t="s">
        <v>282</v>
      </c>
      <c r="Q2228" t="s">
        <v>54</v>
      </c>
      <c r="R2228">
        <v>100214689</v>
      </c>
      <c r="S2228" t="s">
        <v>155</v>
      </c>
      <c r="T2228" t="s">
        <v>56</v>
      </c>
      <c r="U2228" t="s">
        <v>57</v>
      </c>
      <c r="V2228">
        <v>3151.88</v>
      </c>
      <c r="W2228">
        <v>22573.22</v>
      </c>
      <c r="X2228">
        <v>20739.48</v>
      </c>
      <c r="Y2228">
        <v>1</v>
      </c>
      <c r="Z2228">
        <v>1</v>
      </c>
      <c r="AA2228" s="1">
        <v>42886</v>
      </c>
      <c r="AB2228">
        <v>27000</v>
      </c>
      <c r="AC2228" t="s">
        <v>56</v>
      </c>
      <c r="AD2228" t="s">
        <v>303</v>
      </c>
    </row>
    <row r="2229" spans="1:30" x14ac:dyDescent="0.3">
      <c r="A2229">
        <v>142971</v>
      </c>
      <c r="B2229">
        <v>1</v>
      </c>
      <c r="C2229" t="s">
        <v>860</v>
      </c>
      <c r="D2229" t="s">
        <v>888</v>
      </c>
      <c r="E2229">
        <v>22460149</v>
      </c>
      <c r="F2229">
        <v>7122339756</v>
      </c>
      <c r="G2229" t="s">
        <v>46</v>
      </c>
      <c r="H2229" t="s">
        <v>47</v>
      </c>
      <c r="I2229" t="s">
        <v>48</v>
      </c>
      <c r="J2229">
        <v>7032</v>
      </c>
      <c r="K2229" t="s">
        <v>49</v>
      </c>
      <c r="L2229">
        <v>2497722</v>
      </c>
      <c r="M2229" t="s">
        <v>132</v>
      </c>
      <c r="N2229" t="s">
        <v>133</v>
      </c>
      <c r="O2229" t="s">
        <v>84</v>
      </c>
      <c r="P2229" t="s">
        <v>85</v>
      </c>
      <c r="Q2229" t="s">
        <v>54</v>
      </c>
      <c r="R2229">
        <v>100994845</v>
      </c>
      <c r="S2229" t="s">
        <v>86</v>
      </c>
      <c r="T2229" t="s">
        <v>56</v>
      </c>
      <c r="U2229" t="s">
        <v>57</v>
      </c>
      <c r="V2229">
        <v>10806.45</v>
      </c>
      <c r="W2229">
        <v>22182.23</v>
      </c>
      <c r="X2229">
        <v>20291.82</v>
      </c>
      <c r="Y2229">
        <v>1</v>
      </c>
      <c r="Z2229">
        <v>1</v>
      </c>
      <c r="AA2229" s="1">
        <v>42886</v>
      </c>
      <c r="AB2229">
        <v>27000</v>
      </c>
      <c r="AC2229" t="s">
        <v>56</v>
      </c>
      <c r="AD2229" t="s">
        <v>321</v>
      </c>
    </row>
    <row r="2230" spans="1:30" x14ac:dyDescent="0.3">
      <c r="A2230">
        <v>142146</v>
      </c>
      <c r="B2230">
        <v>1</v>
      </c>
      <c r="C2230" t="s">
        <v>860</v>
      </c>
      <c r="D2230" t="s">
        <v>888</v>
      </c>
      <c r="E2230">
        <v>22454399</v>
      </c>
      <c r="F2230">
        <v>7122284044</v>
      </c>
      <c r="G2230" t="s">
        <v>46</v>
      </c>
      <c r="H2230" t="s">
        <v>47</v>
      </c>
      <c r="I2230" t="s">
        <v>48</v>
      </c>
      <c r="J2230">
        <v>7032</v>
      </c>
      <c r="K2230" t="s">
        <v>49</v>
      </c>
      <c r="L2230">
        <v>1143565</v>
      </c>
      <c r="M2230" t="s">
        <v>146</v>
      </c>
      <c r="N2230" t="s">
        <v>147</v>
      </c>
      <c r="O2230" t="s">
        <v>99</v>
      </c>
      <c r="P2230" t="s">
        <v>100</v>
      </c>
      <c r="Q2230" t="s">
        <v>54</v>
      </c>
      <c r="R2230">
        <v>100994845</v>
      </c>
      <c r="S2230" t="s">
        <v>86</v>
      </c>
      <c r="T2230" t="s">
        <v>56</v>
      </c>
      <c r="U2230" t="s">
        <v>57</v>
      </c>
      <c r="V2230">
        <v>9545.7000000000007</v>
      </c>
      <c r="W2230">
        <v>22149.97</v>
      </c>
      <c r="X2230">
        <v>20309.349999999999</v>
      </c>
      <c r="Y2230">
        <v>1</v>
      </c>
      <c r="Z2230">
        <v>1</v>
      </c>
      <c r="AA2230" s="1">
        <v>42886</v>
      </c>
      <c r="AB2230">
        <v>27000</v>
      </c>
      <c r="AC2230" t="s">
        <v>56</v>
      </c>
      <c r="AD2230" t="s">
        <v>148</v>
      </c>
    </row>
    <row r="2231" spans="1:30" x14ac:dyDescent="0.3">
      <c r="A2231">
        <v>142688</v>
      </c>
      <c r="B2231">
        <v>1</v>
      </c>
      <c r="C2231" t="s">
        <v>860</v>
      </c>
      <c r="D2231" t="s">
        <v>888</v>
      </c>
      <c r="E2231">
        <v>22451061</v>
      </c>
      <c r="F2231">
        <v>7122330172</v>
      </c>
      <c r="G2231" t="s">
        <v>46</v>
      </c>
      <c r="H2231" t="s">
        <v>47</v>
      </c>
      <c r="I2231" t="s">
        <v>48</v>
      </c>
      <c r="J2231">
        <v>7032</v>
      </c>
      <c r="K2231" t="s">
        <v>49</v>
      </c>
      <c r="L2231">
        <v>941735</v>
      </c>
      <c r="M2231" t="s">
        <v>124</v>
      </c>
      <c r="N2231" t="s">
        <v>125</v>
      </c>
      <c r="O2231" t="s">
        <v>126</v>
      </c>
      <c r="P2231" t="s">
        <v>127</v>
      </c>
      <c r="Q2231" t="s">
        <v>54</v>
      </c>
      <c r="R2231">
        <v>100894891</v>
      </c>
      <c r="S2231" t="s">
        <v>116</v>
      </c>
      <c r="T2231" t="s">
        <v>56</v>
      </c>
      <c r="U2231" t="s">
        <v>57</v>
      </c>
      <c r="V2231">
        <v>12283.33</v>
      </c>
      <c r="W2231">
        <v>22134.69</v>
      </c>
      <c r="X2231">
        <v>20242</v>
      </c>
      <c r="Y2231">
        <v>1</v>
      </c>
      <c r="Z2231">
        <v>1</v>
      </c>
      <c r="AA2231" s="1">
        <v>42886</v>
      </c>
      <c r="AB2231">
        <v>27000</v>
      </c>
      <c r="AC2231" t="s">
        <v>56</v>
      </c>
      <c r="AD2231" t="s">
        <v>128</v>
      </c>
    </row>
    <row r="2232" spans="1:30" x14ac:dyDescent="0.3">
      <c r="A2232">
        <v>142235</v>
      </c>
      <c r="B2232">
        <v>1</v>
      </c>
      <c r="C2232" t="s">
        <v>860</v>
      </c>
      <c r="D2232" t="s">
        <v>888</v>
      </c>
      <c r="E2232">
        <v>22451057</v>
      </c>
      <c r="F2232">
        <v>7122293937</v>
      </c>
      <c r="G2232" t="s">
        <v>46</v>
      </c>
      <c r="H2232" t="s">
        <v>47</v>
      </c>
      <c r="I2232" t="s">
        <v>48</v>
      </c>
      <c r="J2232">
        <v>7032</v>
      </c>
      <c r="K2232" t="s">
        <v>49</v>
      </c>
      <c r="L2232">
        <v>1363663</v>
      </c>
      <c r="M2232" t="s">
        <v>358</v>
      </c>
      <c r="N2232" t="s">
        <v>359</v>
      </c>
      <c r="O2232" t="s">
        <v>207</v>
      </c>
      <c r="P2232" t="s">
        <v>208</v>
      </c>
      <c r="Q2232" t="s">
        <v>54</v>
      </c>
      <c r="R2232">
        <v>100223303</v>
      </c>
      <c r="S2232" t="s">
        <v>64</v>
      </c>
      <c r="T2232" t="s">
        <v>56</v>
      </c>
      <c r="U2232" t="s">
        <v>57</v>
      </c>
      <c r="V2232">
        <v>4785.8500000000004</v>
      </c>
      <c r="W2232">
        <v>22032.04</v>
      </c>
      <c r="X2232">
        <v>20231.759999999998</v>
      </c>
      <c r="Y2232">
        <v>1</v>
      </c>
      <c r="Z2232">
        <v>1</v>
      </c>
      <c r="AA2232" s="1">
        <v>42886</v>
      </c>
      <c r="AB2232">
        <v>27000</v>
      </c>
      <c r="AC2232" t="s">
        <v>56</v>
      </c>
      <c r="AD2232" t="s">
        <v>360</v>
      </c>
    </row>
    <row r="2233" spans="1:30" x14ac:dyDescent="0.3">
      <c r="A2233">
        <v>142248</v>
      </c>
      <c r="B2233">
        <v>1</v>
      </c>
      <c r="C2233" t="s">
        <v>860</v>
      </c>
      <c r="D2233" t="s">
        <v>888</v>
      </c>
      <c r="E2233">
        <v>22451062</v>
      </c>
      <c r="F2233">
        <v>7122294463</v>
      </c>
      <c r="G2233" t="s">
        <v>46</v>
      </c>
      <c r="H2233" t="s">
        <v>47</v>
      </c>
      <c r="I2233" t="s">
        <v>48</v>
      </c>
      <c r="J2233">
        <v>7032</v>
      </c>
      <c r="K2233" t="s">
        <v>49</v>
      </c>
      <c r="L2233">
        <v>942421</v>
      </c>
      <c r="M2233" t="s">
        <v>261</v>
      </c>
      <c r="N2233" t="s">
        <v>262</v>
      </c>
      <c r="O2233" t="s">
        <v>263</v>
      </c>
      <c r="P2233" t="s">
        <v>264</v>
      </c>
      <c r="Q2233" t="s">
        <v>54</v>
      </c>
      <c r="R2233">
        <v>100422206</v>
      </c>
      <c r="S2233" t="s">
        <v>615</v>
      </c>
      <c r="T2233" t="s">
        <v>56</v>
      </c>
      <c r="U2233" t="s">
        <v>57</v>
      </c>
      <c r="V2233">
        <v>3221.59</v>
      </c>
      <c r="W2233">
        <v>21977.14</v>
      </c>
      <c r="X2233">
        <v>20133.240000000002</v>
      </c>
      <c r="Y2233">
        <v>1</v>
      </c>
      <c r="Z2233">
        <v>1</v>
      </c>
      <c r="AA2233" s="1">
        <v>42886</v>
      </c>
      <c r="AB2233">
        <v>27000</v>
      </c>
      <c r="AC2233" t="s">
        <v>56</v>
      </c>
      <c r="AD2233" t="s">
        <v>695</v>
      </c>
    </row>
    <row r="2234" spans="1:30" x14ac:dyDescent="0.3">
      <c r="A2234">
        <v>142055</v>
      </c>
      <c r="B2234">
        <v>1</v>
      </c>
      <c r="C2234" t="s">
        <v>860</v>
      </c>
      <c r="D2234" t="s">
        <v>888</v>
      </c>
      <c r="E2234">
        <v>22456163</v>
      </c>
      <c r="F2234">
        <v>7122249844</v>
      </c>
      <c r="G2234" t="s">
        <v>46</v>
      </c>
      <c r="H2234" t="s">
        <v>47</v>
      </c>
      <c r="I2234" t="s">
        <v>48</v>
      </c>
      <c r="J2234">
        <v>7032</v>
      </c>
      <c r="K2234" t="s">
        <v>49</v>
      </c>
      <c r="L2234">
        <v>3202973</v>
      </c>
      <c r="M2234" t="s">
        <v>136</v>
      </c>
      <c r="N2234" t="s">
        <v>83</v>
      </c>
      <c r="O2234" t="s">
        <v>84</v>
      </c>
      <c r="P2234" t="s">
        <v>85</v>
      </c>
      <c r="Q2234" t="s">
        <v>54</v>
      </c>
      <c r="R2234">
        <v>100994845</v>
      </c>
      <c r="S2234" t="s">
        <v>86</v>
      </c>
      <c r="T2234" t="s">
        <v>56</v>
      </c>
      <c r="U2234" t="s">
        <v>57</v>
      </c>
      <c r="V2234">
        <v>11166.85</v>
      </c>
      <c r="W2234">
        <v>21911.78</v>
      </c>
      <c r="X2234">
        <v>20073.96</v>
      </c>
      <c r="Y2234">
        <v>1</v>
      </c>
      <c r="Z2234">
        <v>1</v>
      </c>
      <c r="AA2234" s="1">
        <v>42886</v>
      </c>
      <c r="AB2234">
        <v>27000</v>
      </c>
      <c r="AC2234" t="s">
        <v>56</v>
      </c>
      <c r="AD2234" t="s">
        <v>87</v>
      </c>
    </row>
    <row r="2235" spans="1:30" x14ac:dyDescent="0.3">
      <c r="A2235">
        <v>142969</v>
      </c>
      <c r="B2235">
        <v>1</v>
      </c>
      <c r="C2235" t="s">
        <v>860</v>
      </c>
      <c r="D2235" t="s">
        <v>888</v>
      </c>
      <c r="E2235">
        <v>22459697</v>
      </c>
      <c r="F2235">
        <v>7122338991</v>
      </c>
      <c r="G2235" t="s">
        <v>46</v>
      </c>
      <c r="H2235" t="s">
        <v>47</v>
      </c>
      <c r="I2235" t="s">
        <v>48</v>
      </c>
      <c r="J2235">
        <v>7032</v>
      </c>
      <c r="K2235" t="s">
        <v>49</v>
      </c>
      <c r="L2235">
        <v>931925</v>
      </c>
      <c r="M2235" t="s">
        <v>239</v>
      </c>
      <c r="N2235" t="s">
        <v>240</v>
      </c>
      <c r="O2235" t="s">
        <v>241</v>
      </c>
      <c r="P2235" t="s">
        <v>242</v>
      </c>
      <c r="Q2235" t="s">
        <v>54</v>
      </c>
      <c r="R2235">
        <v>100422206</v>
      </c>
      <c r="S2235" t="s">
        <v>615</v>
      </c>
      <c r="T2235" t="s">
        <v>56</v>
      </c>
      <c r="U2235" t="s">
        <v>57</v>
      </c>
      <c r="V2235">
        <v>3042.61</v>
      </c>
      <c r="W2235">
        <v>21779.33</v>
      </c>
      <c r="X2235">
        <v>19960.93</v>
      </c>
      <c r="Y2235">
        <v>1</v>
      </c>
      <c r="Z2235">
        <v>1</v>
      </c>
      <c r="AA2235" s="1">
        <v>42886</v>
      </c>
      <c r="AB2235">
        <v>27000</v>
      </c>
      <c r="AC2235" t="s">
        <v>56</v>
      </c>
      <c r="AD2235" t="s">
        <v>686</v>
      </c>
    </row>
    <row r="2236" spans="1:30" x14ac:dyDescent="0.3">
      <c r="A2236">
        <v>142753</v>
      </c>
      <c r="B2236">
        <v>1</v>
      </c>
      <c r="C2236" t="s">
        <v>860</v>
      </c>
      <c r="D2236" t="s">
        <v>888</v>
      </c>
      <c r="E2236">
        <v>22456124</v>
      </c>
      <c r="F2236">
        <v>7122333982</v>
      </c>
      <c r="G2236" t="s">
        <v>46</v>
      </c>
      <c r="H2236" t="s">
        <v>47</v>
      </c>
      <c r="I2236" t="s">
        <v>48</v>
      </c>
      <c r="J2236">
        <v>7032</v>
      </c>
      <c r="K2236" t="s">
        <v>49</v>
      </c>
      <c r="L2236">
        <v>3537341</v>
      </c>
      <c r="M2236" t="s">
        <v>320</v>
      </c>
      <c r="N2236" t="s">
        <v>133</v>
      </c>
      <c r="O2236" t="s">
        <v>84</v>
      </c>
      <c r="P2236" t="s">
        <v>85</v>
      </c>
      <c r="Q2236" t="s">
        <v>54</v>
      </c>
      <c r="R2236">
        <v>100994845</v>
      </c>
      <c r="S2236" t="s">
        <v>86</v>
      </c>
      <c r="T2236" t="s">
        <v>56</v>
      </c>
      <c r="U2236" t="s">
        <v>57</v>
      </c>
      <c r="V2236">
        <v>11166.85</v>
      </c>
      <c r="W2236">
        <v>21511.1</v>
      </c>
      <c r="X2236">
        <v>19422.900000000001</v>
      </c>
      <c r="Y2236">
        <v>1</v>
      </c>
      <c r="Z2236">
        <v>1</v>
      </c>
      <c r="AA2236" s="1">
        <v>42886</v>
      </c>
      <c r="AB2236">
        <v>27000</v>
      </c>
      <c r="AC2236" t="s">
        <v>56</v>
      </c>
      <c r="AD2236" t="s">
        <v>321</v>
      </c>
    </row>
    <row r="2237" spans="1:30" x14ac:dyDescent="0.3">
      <c r="A2237">
        <v>142680</v>
      </c>
      <c r="B2237">
        <v>1</v>
      </c>
      <c r="C2237" t="s">
        <v>860</v>
      </c>
      <c r="D2237" t="s">
        <v>888</v>
      </c>
      <c r="E2237">
        <v>22459629</v>
      </c>
      <c r="F2237">
        <v>7122330078</v>
      </c>
      <c r="G2237" t="s">
        <v>46</v>
      </c>
      <c r="H2237" t="s">
        <v>47</v>
      </c>
      <c r="I2237" t="s">
        <v>48</v>
      </c>
      <c r="J2237">
        <v>7032</v>
      </c>
      <c r="K2237" t="s">
        <v>49</v>
      </c>
      <c r="L2237">
        <v>2497722</v>
      </c>
      <c r="M2237" t="s">
        <v>132</v>
      </c>
      <c r="N2237" t="s">
        <v>133</v>
      </c>
      <c r="O2237" t="s">
        <v>84</v>
      </c>
      <c r="P2237" t="s">
        <v>85</v>
      </c>
      <c r="Q2237" t="s">
        <v>54</v>
      </c>
      <c r="R2237">
        <v>100994845</v>
      </c>
      <c r="S2237" t="s">
        <v>86</v>
      </c>
      <c r="T2237" t="s">
        <v>56</v>
      </c>
      <c r="U2237" t="s">
        <v>57</v>
      </c>
      <c r="V2237">
        <v>10806.45</v>
      </c>
      <c r="W2237">
        <v>21281.58</v>
      </c>
      <c r="X2237">
        <v>19450.98</v>
      </c>
      <c r="Y2237">
        <v>1</v>
      </c>
      <c r="Z2237">
        <v>1</v>
      </c>
      <c r="AA2237" s="1">
        <v>42886</v>
      </c>
      <c r="AB2237">
        <v>27000</v>
      </c>
      <c r="AC2237" t="s">
        <v>56</v>
      </c>
      <c r="AD2237" t="s">
        <v>321</v>
      </c>
    </row>
    <row r="2238" spans="1:30" x14ac:dyDescent="0.3">
      <c r="A2238">
        <v>142756</v>
      </c>
      <c r="B2238">
        <v>1</v>
      </c>
      <c r="C2238" t="s">
        <v>860</v>
      </c>
      <c r="D2238" t="s">
        <v>888</v>
      </c>
      <c r="E2238">
        <v>22460066</v>
      </c>
      <c r="F2238">
        <v>7122334166</v>
      </c>
      <c r="G2238" t="s">
        <v>46</v>
      </c>
      <c r="H2238" t="s">
        <v>47</v>
      </c>
      <c r="I2238" t="s">
        <v>48</v>
      </c>
      <c r="J2238">
        <v>7032</v>
      </c>
      <c r="K2238" t="s">
        <v>49</v>
      </c>
      <c r="L2238">
        <v>5341456</v>
      </c>
      <c r="M2238" t="s">
        <v>834</v>
      </c>
      <c r="N2238" t="s">
        <v>835</v>
      </c>
      <c r="O2238" t="s">
        <v>178</v>
      </c>
      <c r="P2238" t="s">
        <v>179</v>
      </c>
      <c r="Q2238" t="s">
        <v>54</v>
      </c>
      <c r="R2238">
        <v>100214689</v>
      </c>
      <c r="S2238" t="s">
        <v>155</v>
      </c>
      <c r="T2238" t="s">
        <v>56</v>
      </c>
      <c r="U2238" t="s">
        <v>57</v>
      </c>
      <c r="V2238">
        <v>8284.9500000000007</v>
      </c>
      <c r="W2238">
        <v>21177.56</v>
      </c>
      <c r="X2238">
        <v>19383.419999999998</v>
      </c>
      <c r="Y2238">
        <v>1</v>
      </c>
      <c r="Z2238">
        <v>1</v>
      </c>
      <c r="AA2238" s="1">
        <v>42886</v>
      </c>
      <c r="AB2238">
        <v>27000</v>
      </c>
      <c r="AC2238" t="s">
        <v>56</v>
      </c>
      <c r="AD2238" t="s">
        <v>836</v>
      </c>
    </row>
    <row r="2239" spans="1:30" x14ac:dyDescent="0.3">
      <c r="A2239">
        <v>142984</v>
      </c>
      <c r="B2239">
        <v>1</v>
      </c>
      <c r="C2239" t="s">
        <v>860</v>
      </c>
      <c r="D2239" t="s">
        <v>888</v>
      </c>
      <c r="E2239">
        <v>22459700</v>
      </c>
      <c r="F2239">
        <v>7122343745</v>
      </c>
      <c r="G2239" t="s">
        <v>46</v>
      </c>
      <c r="H2239" t="s">
        <v>47</v>
      </c>
      <c r="I2239" t="s">
        <v>48</v>
      </c>
      <c r="J2239">
        <v>7032</v>
      </c>
      <c r="K2239" t="s">
        <v>49</v>
      </c>
      <c r="L2239">
        <v>1310037</v>
      </c>
      <c r="M2239" t="s">
        <v>859</v>
      </c>
      <c r="N2239" t="s">
        <v>139</v>
      </c>
      <c r="O2239" t="s">
        <v>140</v>
      </c>
      <c r="P2239" t="s">
        <v>141</v>
      </c>
      <c r="Q2239" t="s">
        <v>54</v>
      </c>
      <c r="R2239">
        <v>100824635</v>
      </c>
      <c r="S2239" t="s">
        <v>142</v>
      </c>
      <c r="T2239" t="s">
        <v>56</v>
      </c>
      <c r="U2239" t="s">
        <v>57</v>
      </c>
      <c r="V2239">
        <v>21162.63</v>
      </c>
      <c r="W2239">
        <v>20992.82</v>
      </c>
      <c r="X2239">
        <v>19213.580000000002</v>
      </c>
      <c r="Y2239">
        <v>1</v>
      </c>
      <c r="Z2239">
        <v>1</v>
      </c>
      <c r="AA2239" s="1">
        <v>42886</v>
      </c>
      <c r="AB2239">
        <v>27000</v>
      </c>
      <c r="AC2239" t="s">
        <v>56</v>
      </c>
      <c r="AD2239" t="s">
        <v>143</v>
      </c>
    </row>
    <row r="2240" spans="1:30" x14ac:dyDescent="0.3">
      <c r="A2240">
        <v>142253</v>
      </c>
      <c r="B2240">
        <v>1</v>
      </c>
      <c r="C2240" t="s">
        <v>860</v>
      </c>
      <c r="D2240" t="s">
        <v>888</v>
      </c>
      <c r="E2240">
        <v>22460141</v>
      </c>
      <c r="F2240">
        <v>7122295138</v>
      </c>
      <c r="G2240" t="s">
        <v>46</v>
      </c>
      <c r="H2240" t="s">
        <v>47</v>
      </c>
      <c r="I2240" t="s">
        <v>48</v>
      </c>
      <c r="J2240">
        <v>7032</v>
      </c>
      <c r="K2240" t="s">
        <v>49</v>
      </c>
      <c r="L2240">
        <v>1460970</v>
      </c>
      <c r="M2240" t="s">
        <v>386</v>
      </c>
      <c r="N2240" t="s">
        <v>113</v>
      </c>
      <c r="O2240" t="s">
        <v>114</v>
      </c>
      <c r="P2240" t="s">
        <v>115</v>
      </c>
      <c r="Q2240" t="s">
        <v>54</v>
      </c>
      <c r="R2240">
        <v>100894891</v>
      </c>
      <c r="S2240" t="s">
        <v>116</v>
      </c>
      <c r="T2240" t="s">
        <v>56</v>
      </c>
      <c r="U2240" t="s">
        <v>57</v>
      </c>
      <c r="V2240">
        <v>13194.68</v>
      </c>
      <c r="W2240">
        <v>20928.919999999998</v>
      </c>
      <c r="X2240">
        <v>19245.7</v>
      </c>
      <c r="Y2240">
        <v>1</v>
      </c>
      <c r="Z2240">
        <v>1</v>
      </c>
      <c r="AA2240" s="1">
        <v>42886</v>
      </c>
      <c r="AB2240">
        <v>27000</v>
      </c>
      <c r="AC2240" t="s">
        <v>56</v>
      </c>
      <c r="AD2240" t="s">
        <v>117</v>
      </c>
    </row>
    <row r="2241" spans="1:30" x14ac:dyDescent="0.3">
      <c r="A2241">
        <v>142752</v>
      </c>
      <c r="B2241">
        <v>1</v>
      </c>
      <c r="C2241" t="s">
        <v>860</v>
      </c>
      <c r="D2241" t="s">
        <v>888</v>
      </c>
      <c r="E2241">
        <v>22456123</v>
      </c>
      <c r="F2241">
        <v>7122333981</v>
      </c>
      <c r="G2241" t="s">
        <v>46</v>
      </c>
      <c r="H2241" t="s">
        <v>47</v>
      </c>
      <c r="I2241" t="s">
        <v>48</v>
      </c>
      <c r="J2241">
        <v>7032</v>
      </c>
      <c r="K2241" t="s">
        <v>49</v>
      </c>
      <c r="L2241">
        <v>5014992</v>
      </c>
      <c r="M2241" t="s">
        <v>302</v>
      </c>
      <c r="N2241" t="s">
        <v>280</v>
      </c>
      <c r="O2241" t="s">
        <v>281</v>
      </c>
      <c r="P2241" t="s">
        <v>282</v>
      </c>
      <c r="Q2241" t="s">
        <v>54</v>
      </c>
      <c r="R2241">
        <v>100214689</v>
      </c>
      <c r="S2241" t="s">
        <v>155</v>
      </c>
      <c r="T2241" t="s">
        <v>56</v>
      </c>
      <c r="U2241" t="s">
        <v>57</v>
      </c>
      <c r="V2241">
        <v>3539.83</v>
      </c>
      <c r="W2241">
        <v>20815.2</v>
      </c>
      <c r="X2241">
        <v>19051.2</v>
      </c>
      <c r="Y2241">
        <v>1</v>
      </c>
      <c r="Z2241">
        <v>1</v>
      </c>
      <c r="AA2241" s="1">
        <v>42886</v>
      </c>
      <c r="AB2241">
        <v>27000</v>
      </c>
      <c r="AC2241" t="s">
        <v>56</v>
      </c>
      <c r="AD2241" t="s">
        <v>303</v>
      </c>
    </row>
    <row r="2242" spans="1:30" x14ac:dyDescent="0.3">
      <c r="A2242">
        <v>142234</v>
      </c>
      <c r="B2242">
        <v>1</v>
      </c>
      <c r="C2242" t="s">
        <v>860</v>
      </c>
      <c r="D2242" t="s">
        <v>888</v>
      </c>
      <c r="E2242">
        <v>22451056</v>
      </c>
      <c r="F2242">
        <v>7122293936</v>
      </c>
      <c r="G2242" t="s">
        <v>46</v>
      </c>
      <c r="H2242" t="s">
        <v>47</v>
      </c>
      <c r="I2242" t="s">
        <v>48</v>
      </c>
      <c r="J2242">
        <v>7032</v>
      </c>
      <c r="K2242" t="s">
        <v>49</v>
      </c>
      <c r="L2242">
        <v>5014992</v>
      </c>
      <c r="M2242" t="s">
        <v>302</v>
      </c>
      <c r="N2242" t="s">
        <v>280</v>
      </c>
      <c r="O2242" t="s">
        <v>281</v>
      </c>
      <c r="P2242" t="s">
        <v>282</v>
      </c>
      <c r="Q2242" t="s">
        <v>54</v>
      </c>
      <c r="R2242">
        <v>100214689</v>
      </c>
      <c r="S2242" t="s">
        <v>155</v>
      </c>
      <c r="T2242" t="s">
        <v>56</v>
      </c>
      <c r="U2242" t="s">
        <v>57</v>
      </c>
      <c r="V2242">
        <v>3151.88</v>
      </c>
      <c r="W2242">
        <v>20602.8</v>
      </c>
      <c r="X2242">
        <v>18856.8</v>
      </c>
      <c r="Y2242">
        <v>1</v>
      </c>
      <c r="Z2242">
        <v>1</v>
      </c>
      <c r="AA2242" s="1">
        <v>42886</v>
      </c>
      <c r="AB2242">
        <v>27000</v>
      </c>
      <c r="AC2242" t="s">
        <v>56</v>
      </c>
      <c r="AD2242" t="s">
        <v>303</v>
      </c>
    </row>
    <row r="2243" spans="1:30" x14ac:dyDescent="0.3">
      <c r="A2243">
        <v>142313</v>
      </c>
      <c r="B2243">
        <v>1</v>
      </c>
      <c r="C2243" t="s">
        <v>860</v>
      </c>
      <c r="D2243" t="s">
        <v>888</v>
      </c>
      <c r="E2243">
        <v>22451054</v>
      </c>
      <c r="F2243">
        <v>7122301454</v>
      </c>
      <c r="G2243" t="s">
        <v>46</v>
      </c>
      <c r="H2243" t="s">
        <v>47</v>
      </c>
      <c r="I2243" t="s">
        <v>48</v>
      </c>
      <c r="J2243">
        <v>7032</v>
      </c>
      <c r="K2243" t="s">
        <v>49</v>
      </c>
      <c r="L2243">
        <v>940117</v>
      </c>
      <c r="M2243" t="s">
        <v>69</v>
      </c>
      <c r="N2243" t="s">
        <v>70</v>
      </c>
      <c r="O2243" t="s">
        <v>71</v>
      </c>
      <c r="P2243" t="s">
        <v>72</v>
      </c>
      <c r="Q2243" t="s">
        <v>54</v>
      </c>
      <c r="R2243">
        <v>100994845</v>
      </c>
      <c r="S2243" t="s">
        <v>86</v>
      </c>
      <c r="T2243" t="s">
        <v>56</v>
      </c>
      <c r="U2243" t="s">
        <v>57</v>
      </c>
      <c r="V2243">
        <v>10986.56</v>
      </c>
      <c r="W2243">
        <v>19825.2</v>
      </c>
      <c r="X2243">
        <v>17791.2</v>
      </c>
      <c r="Y2243">
        <v>1</v>
      </c>
      <c r="Z2243">
        <v>1</v>
      </c>
      <c r="AA2243" s="1">
        <v>42886</v>
      </c>
      <c r="AB2243">
        <v>27000</v>
      </c>
      <c r="AC2243" t="s">
        <v>56</v>
      </c>
      <c r="AD2243" t="s">
        <v>236</v>
      </c>
    </row>
    <row r="2244" spans="1:30" x14ac:dyDescent="0.3">
      <c r="A2244">
        <v>143190</v>
      </c>
      <c r="B2244">
        <v>1</v>
      </c>
      <c r="C2244" t="s">
        <v>889</v>
      </c>
      <c r="D2244" t="s">
        <v>890</v>
      </c>
      <c r="E2244">
        <v>22465809</v>
      </c>
      <c r="F2244">
        <v>7122353048</v>
      </c>
      <c r="G2244" t="s">
        <v>46</v>
      </c>
      <c r="H2244" t="s">
        <v>47</v>
      </c>
      <c r="I2244" t="s">
        <v>48</v>
      </c>
      <c r="J2244">
        <v>7032</v>
      </c>
      <c r="K2244" t="s">
        <v>49</v>
      </c>
      <c r="L2244">
        <v>915409</v>
      </c>
      <c r="M2244" t="s">
        <v>247</v>
      </c>
      <c r="N2244" t="s">
        <v>248</v>
      </c>
      <c r="O2244" t="s">
        <v>249</v>
      </c>
      <c r="P2244" t="s">
        <v>250</v>
      </c>
      <c r="Q2244" t="s">
        <v>54</v>
      </c>
      <c r="R2244">
        <v>100422206</v>
      </c>
      <c r="S2244" t="s">
        <v>615</v>
      </c>
      <c r="T2244" t="s">
        <v>56</v>
      </c>
      <c r="U2244" t="s">
        <v>57</v>
      </c>
      <c r="V2244">
        <v>4502.6899999999996</v>
      </c>
      <c r="W2244">
        <v>22483.77</v>
      </c>
      <c r="X2244">
        <v>20548.400000000001</v>
      </c>
      <c r="Y2244">
        <v>1</v>
      </c>
      <c r="Z2244">
        <v>1</v>
      </c>
      <c r="AA2244" s="1">
        <v>42887</v>
      </c>
      <c r="AB2244">
        <v>27000</v>
      </c>
      <c r="AC2244" t="s">
        <v>56</v>
      </c>
      <c r="AD2244" t="s">
        <v>634</v>
      </c>
    </row>
    <row r="2245" spans="1:30" x14ac:dyDescent="0.3">
      <c r="A2245">
        <v>143278</v>
      </c>
      <c r="B2245">
        <v>1</v>
      </c>
      <c r="C2245" t="s">
        <v>889</v>
      </c>
      <c r="D2245" t="s">
        <v>890</v>
      </c>
      <c r="E2245">
        <v>22465806</v>
      </c>
      <c r="F2245">
        <v>7122355359</v>
      </c>
      <c r="G2245" t="s">
        <v>46</v>
      </c>
      <c r="H2245" t="s">
        <v>47</v>
      </c>
      <c r="I2245" t="s">
        <v>48</v>
      </c>
      <c r="J2245">
        <v>7032</v>
      </c>
      <c r="K2245" t="s">
        <v>49</v>
      </c>
      <c r="L2245">
        <v>4205182</v>
      </c>
      <c r="M2245" t="s">
        <v>286</v>
      </c>
      <c r="N2245" t="s">
        <v>287</v>
      </c>
      <c r="O2245" t="s">
        <v>170</v>
      </c>
      <c r="P2245" t="s">
        <v>171</v>
      </c>
      <c r="Q2245" t="s">
        <v>54</v>
      </c>
      <c r="R2245">
        <v>100214689</v>
      </c>
      <c r="S2245" t="s">
        <v>155</v>
      </c>
      <c r="T2245" t="s">
        <v>56</v>
      </c>
      <c r="U2245" t="s">
        <v>57</v>
      </c>
      <c r="V2245">
        <v>9725.81</v>
      </c>
      <c r="W2245">
        <v>22415.74</v>
      </c>
      <c r="X2245">
        <v>20582.240000000002</v>
      </c>
      <c r="Y2245">
        <v>1</v>
      </c>
      <c r="Z2245">
        <v>1</v>
      </c>
      <c r="AA2245" s="1">
        <v>42887</v>
      </c>
      <c r="AB2245">
        <v>27000</v>
      </c>
      <c r="AC2245" t="s">
        <v>56</v>
      </c>
      <c r="AD2245" t="s">
        <v>288</v>
      </c>
    </row>
    <row r="2246" spans="1:30" x14ac:dyDescent="0.3">
      <c r="A2246">
        <v>143277</v>
      </c>
      <c r="B2246">
        <v>1</v>
      </c>
      <c r="C2246" t="s">
        <v>889</v>
      </c>
      <c r="D2246" t="s">
        <v>890</v>
      </c>
      <c r="E2246">
        <v>22465805</v>
      </c>
      <c r="F2246">
        <v>7122355358</v>
      </c>
      <c r="G2246" t="s">
        <v>46</v>
      </c>
      <c r="H2246" t="s">
        <v>47</v>
      </c>
      <c r="I2246" t="s">
        <v>48</v>
      </c>
      <c r="J2246">
        <v>7032</v>
      </c>
      <c r="K2246" t="s">
        <v>49</v>
      </c>
      <c r="L2246">
        <v>2795664</v>
      </c>
      <c r="M2246" t="s">
        <v>105</v>
      </c>
      <c r="N2246" t="s">
        <v>106</v>
      </c>
      <c r="O2246" t="s">
        <v>107</v>
      </c>
      <c r="P2246" t="s">
        <v>108</v>
      </c>
      <c r="Q2246" t="s">
        <v>54</v>
      </c>
      <c r="R2246">
        <v>100894891</v>
      </c>
      <c r="S2246" t="s">
        <v>116</v>
      </c>
      <c r="T2246" t="s">
        <v>56</v>
      </c>
      <c r="U2246" t="s">
        <v>57</v>
      </c>
      <c r="V2246">
        <v>12494.96</v>
      </c>
      <c r="W2246">
        <v>20827.64</v>
      </c>
      <c r="X2246">
        <v>18944.02</v>
      </c>
      <c r="Y2246">
        <v>1</v>
      </c>
      <c r="Z2246">
        <v>1</v>
      </c>
      <c r="AA2246" s="1">
        <v>42887</v>
      </c>
      <c r="AB2246">
        <v>27000</v>
      </c>
      <c r="AC2246" t="s">
        <v>56</v>
      </c>
      <c r="AD2246" t="s">
        <v>692</v>
      </c>
    </row>
    <row r="2247" spans="1:30" x14ac:dyDescent="0.3">
      <c r="A2247">
        <v>143275</v>
      </c>
      <c r="B2247">
        <v>1</v>
      </c>
      <c r="C2247" t="s">
        <v>889</v>
      </c>
      <c r="D2247" t="s">
        <v>890</v>
      </c>
      <c r="E2247">
        <v>22465803</v>
      </c>
      <c r="F2247">
        <v>7122355356</v>
      </c>
      <c r="G2247" t="s">
        <v>46</v>
      </c>
      <c r="H2247" t="s">
        <v>47</v>
      </c>
      <c r="I2247" t="s">
        <v>48</v>
      </c>
      <c r="J2247">
        <v>7032</v>
      </c>
      <c r="K2247" t="s">
        <v>49</v>
      </c>
      <c r="L2247">
        <v>659338</v>
      </c>
      <c r="M2247" t="s">
        <v>50</v>
      </c>
      <c r="N2247" t="s">
        <v>51</v>
      </c>
      <c r="O2247" t="s">
        <v>52</v>
      </c>
      <c r="P2247" t="s">
        <v>53</v>
      </c>
      <c r="Q2247" t="s">
        <v>54</v>
      </c>
      <c r="R2247">
        <v>101093720</v>
      </c>
      <c r="S2247" t="s">
        <v>55</v>
      </c>
      <c r="T2247" t="s">
        <v>56</v>
      </c>
      <c r="U2247" t="s">
        <v>57</v>
      </c>
      <c r="V2247">
        <v>1683.12</v>
      </c>
      <c r="W2247">
        <v>19693.28</v>
      </c>
      <c r="X2247">
        <v>18291.240000000002</v>
      </c>
      <c r="Y2247">
        <v>1</v>
      </c>
      <c r="Z2247">
        <v>1</v>
      </c>
      <c r="AA2247" s="1">
        <v>42887</v>
      </c>
      <c r="AB2247">
        <v>27000</v>
      </c>
      <c r="AC2247" t="s">
        <v>56</v>
      </c>
      <c r="AD2247" t="s">
        <v>220</v>
      </c>
    </row>
    <row r="2248" spans="1:30" x14ac:dyDescent="0.3">
      <c r="A2248">
        <v>143276</v>
      </c>
      <c r="B2248">
        <v>1</v>
      </c>
      <c r="C2248" t="s">
        <v>889</v>
      </c>
      <c r="D2248" t="s">
        <v>890</v>
      </c>
      <c r="E2248">
        <v>22465804</v>
      </c>
      <c r="F2248">
        <v>7122355357</v>
      </c>
      <c r="G2248" t="s">
        <v>46</v>
      </c>
      <c r="H2248" t="s">
        <v>47</v>
      </c>
      <c r="I2248" t="s">
        <v>48</v>
      </c>
      <c r="J2248">
        <v>7032</v>
      </c>
      <c r="K2248" t="s">
        <v>49</v>
      </c>
      <c r="L2248">
        <v>659338</v>
      </c>
      <c r="M2248" t="s">
        <v>50</v>
      </c>
      <c r="N2248" t="s">
        <v>51</v>
      </c>
      <c r="O2248" t="s">
        <v>52</v>
      </c>
      <c r="P2248" t="s">
        <v>53</v>
      </c>
      <c r="Q2248" t="s">
        <v>54</v>
      </c>
      <c r="R2248">
        <v>101093720</v>
      </c>
      <c r="S2248" t="s">
        <v>55</v>
      </c>
      <c r="T2248" t="s">
        <v>56</v>
      </c>
      <c r="U2248" t="s">
        <v>57</v>
      </c>
      <c r="V2248">
        <v>1683.12</v>
      </c>
      <c r="W2248">
        <v>14506.44</v>
      </c>
      <c r="X2248">
        <v>12574.56</v>
      </c>
      <c r="Y2248">
        <v>1</v>
      </c>
      <c r="Z2248">
        <v>1</v>
      </c>
      <c r="AA2248" s="1">
        <v>42887</v>
      </c>
      <c r="AB2248">
        <v>27000</v>
      </c>
      <c r="AC2248" t="s">
        <v>56</v>
      </c>
      <c r="AD2248" t="s">
        <v>220</v>
      </c>
    </row>
    <row r="2249" spans="1:30" x14ac:dyDescent="0.3">
      <c r="A2249">
        <v>143735</v>
      </c>
      <c r="B2249">
        <v>1</v>
      </c>
      <c r="C2249" t="s">
        <v>889</v>
      </c>
      <c r="D2249" t="s">
        <v>891</v>
      </c>
      <c r="E2249">
        <v>22473508</v>
      </c>
      <c r="F2249">
        <v>7122457234</v>
      </c>
      <c r="G2249" t="s">
        <v>46</v>
      </c>
      <c r="H2249" t="s">
        <v>47</v>
      </c>
      <c r="I2249" t="s">
        <v>48</v>
      </c>
      <c r="J2249">
        <v>7032</v>
      </c>
      <c r="K2249" t="s">
        <v>49</v>
      </c>
      <c r="L2249">
        <v>659338</v>
      </c>
      <c r="M2249" t="s">
        <v>50</v>
      </c>
      <c r="N2249" t="s">
        <v>51</v>
      </c>
      <c r="O2249" t="s">
        <v>52</v>
      </c>
      <c r="P2249" t="s">
        <v>53</v>
      </c>
      <c r="Q2249" t="s">
        <v>54</v>
      </c>
      <c r="R2249">
        <v>101093720</v>
      </c>
      <c r="S2249" t="s">
        <v>55</v>
      </c>
      <c r="T2249" t="s">
        <v>56</v>
      </c>
      <c r="U2249" t="s">
        <v>57</v>
      </c>
      <c r="V2249">
        <v>2524.6799999999998</v>
      </c>
      <c r="W2249">
        <v>25032.799999999999</v>
      </c>
      <c r="X2249">
        <v>23344.799999999999</v>
      </c>
      <c r="Y2249">
        <v>1</v>
      </c>
      <c r="Z2249">
        <v>1</v>
      </c>
      <c r="AA2249" s="1">
        <v>42888</v>
      </c>
      <c r="AB2249">
        <v>27000</v>
      </c>
      <c r="AC2249" t="s">
        <v>56</v>
      </c>
      <c r="AD2249" t="s">
        <v>220</v>
      </c>
    </row>
    <row r="2250" spans="1:30" x14ac:dyDescent="0.3">
      <c r="A2250">
        <v>143653</v>
      </c>
      <c r="B2250">
        <v>1</v>
      </c>
      <c r="C2250" t="s">
        <v>889</v>
      </c>
      <c r="D2250" t="s">
        <v>891</v>
      </c>
      <c r="E2250">
        <v>22476145</v>
      </c>
      <c r="F2250">
        <v>7122379507</v>
      </c>
      <c r="G2250" t="s">
        <v>46</v>
      </c>
      <c r="H2250" t="s">
        <v>47</v>
      </c>
      <c r="I2250" t="s">
        <v>48</v>
      </c>
      <c r="J2250">
        <v>7032</v>
      </c>
      <c r="K2250" t="s">
        <v>49</v>
      </c>
      <c r="L2250">
        <v>659338</v>
      </c>
      <c r="M2250" t="s">
        <v>50</v>
      </c>
      <c r="N2250" t="s">
        <v>51</v>
      </c>
      <c r="O2250" t="s">
        <v>52</v>
      </c>
      <c r="P2250" t="s">
        <v>53</v>
      </c>
      <c r="Q2250" t="s">
        <v>54</v>
      </c>
      <c r="R2250">
        <v>100223303</v>
      </c>
      <c r="S2250" t="s">
        <v>64</v>
      </c>
      <c r="T2250" t="s">
        <v>56</v>
      </c>
      <c r="U2250" t="s">
        <v>57</v>
      </c>
      <c r="V2250">
        <v>1360.42</v>
      </c>
      <c r="W2250">
        <v>22263.200000000001</v>
      </c>
      <c r="X2250">
        <v>20440.8</v>
      </c>
      <c r="Y2250">
        <v>1</v>
      </c>
      <c r="Z2250">
        <v>1</v>
      </c>
      <c r="AA2250" s="1">
        <v>42888</v>
      </c>
      <c r="AB2250">
        <v>27000</v>
      </c>
      <c r="AC2250" t="s">
        <v>56</v>
      </c>
      <c r="AD2250" t="s">
        <v>423</v>
      </c>
    </row>
    <row r="2251" spans="1:30" x14ac:dyDescent="0.3">
      <c r="A2251">
        <v>143736</v>
      </c>
      <c r="B2251">
        <v>1</v>
      </c>
      <c r="C2251" t="s">
        <v>889</v>
      </c>
      <c r="D2251" t="s">
        <v>891</v>
      </c>
      <c r="E2251">
        <v>22473567</v>
      </c>
      <c r="F2251">
        <v>7122457479</v>
      </c>
      <c r="G2251" t="s">
        <v>46</v>
      </c>
      <c r="H2251" t="s">
        <v>47</v>
      </c>
      <c r="I2251" t="s">
        <v>48</v>
      </c>
      <c r="J2251">
        <v>7032</v>
      </c>
      <c r="K2251" t="s">
        <v>49</v>
      </c>
      <c r="L2251">
        <v>659338</v>
      </c>
      <c r="M2251" t="s">
        <v>50</v>
      </c>
      <c r="N2251" t="s">
        <v>51</v>
      </c>
      <c r="O2251" t="s">
        <v>52</v>
      </c>
      <c r="P2251" t="s">
        <v>53</v>
      </c>
      <c r="Q2251" t="s">
        <v>54</v>
      </c>
      <c r="R2251">
        <v>101093720</v>
      </c>
      <c r="S2251" t="s">
        <v>55</v>
      </c>
      <c r="T2251" t="s">
        <v>56</v>
      </c>
      <c r="U2251" t="s">
        <v>57</v>
      </c>
      <c r="V2251">
        <v>2524.6799999999998</v>
      </c>
      <c r="W2251">
        <v>20795.88</v>
      </c>
      <c r="X2251">
        <v>19258.32</v>
      </c>
      <c r="Y2251">
        <v>1</v>
      </c>
      <c r="Z2251">
        <v>1</v>
      </c>
      <c r="AA2251" s="1">
        <v>42888</v>
      </c>
      <c r="AB2251">
        <v>27000</v>
      </c>
      <c r="AC2251" t="s">
        <v>56</v>
      </c>
      <c r="AD2251" t="s">
        <v>220</v>
      </c>
    </row>
    <row r="2252" spans="1:30" x14ac:dyDescent="0.3">
      <c r="A2252">
        <v>143538</v>
      </c>
      <c r="B2252">
        <v>1</v>
      </c>
      <c r="C2252" t="s">
        <v>889</v>
      </c>
      <c r="D2252" t="s">
        <v>891</v>
      </c>
      <c r="E2252">
        <v>22476134</v>
      </c>
      <c r="F2252">
        <v>7122353712</v>
      </c>
      <c r="G2252" t="s">
        <v>46</v>
      </c>
      <c r="H2252" t="s">
        <v>47</v>
      </c>
      <c r="I2252" t="s">
        <v>48</v>
      </c>
      <c r="J2252">
        <v>7032</v>
      </c>
      <c r="K2252" t="s">
        <v>49</v>
      </c>
      <c r="L2252">
        <v>659338</v>
      </c>
      <c r="M2252" t="s">
        <v>50</v>
      </c>
      <c r="N2252" t="s">
        <v>51</v>
      </c>
      <c r="O2252" t="s">
        <v>52</v>
      </c>
      <c r="P2252" t="s">
        <v>53</v>
      </c>
      <c r="Q2252" t="s">
        <v>54</v>
      </c>
      <c r="R2252">
        <v>100223303</v>
      </c>
      <c r="S2252" t="s">
        <v>64</v>
      </c>
      <c r="T2252" t="s">
        <v>56</v>
      </c>
      <c r="U2252" t="s">
        <v>57</v>
      </c>
      <c r="V2252">
        <v>1360.42</v>
      </c>
      <c r="W2252">
        <v>18780.7</v>
      </c>
      <c r="X2252">
        <v>17200.8</v>
      </c>
      <c r="Y2252">
        <v>1</v>
      </c>
      <c r="Z2252">
        <v>1</v>
      </c>
      <c r="AA2252" s="1">
        <v>42888</v>
      </c>
      <c r="AB2252">
        <v>27000</v>
      </c>
      <c r="AC2252" t="s">
        <v>56</v>
      </c>
      <c r="AD2252" t="s">
        <v>423</v>
      </c>
    </row>
    <row r="2253" spans="1:30" x14ac:dyDescent="0.3">
      <c r="A2253">
        <v>143540</v>
      </c>
      <c r="B2253">
        <v>1</v>
      </c>
      <c r="C2253" t="s">
        <v>889</v>
      </c>
      <c r="D2253" t="s">
        <v>891</v>
      </c>
      <c r="E2253">
        <v>22476136</v>
      </c>
      <c r="F2253">
        <v>7122353714</v>
      </c>
      <c r="G2253" t="s">
        <v>46</v>
      </c>
      <c r="H2253" t="s">
        <v>47</v>
      </c>
      <c r="I2253" t="s">
        <v>48</v>
      </c>
      <c r="J2253">
        <v>7032</v>
      </c>
      <c r="K2253" t="s">
        <v>49</v>
      </c>
      <c r="L2253">
        <v>659338</v>
      </c>
      <c r="M2253" t="s">
        <v>50</v>
      </c>
      <c r="N2253" t="s">
        <v>51</v>
      </c>
      <c r="O2253" t="s">
        <v>52</v>
      </c>
      <c r="P2253" t="s">
        <v>53</v>
      </c>
      <c r="Q2253" t="s">
        <v>54</v>
      </c>
      <c r="R2253">
        <v>100223303</v>
      </c>
      <c r="S2253" t="s">
        <v>64</v>
      </c>
      <c r="T2253" t="s">
        <v>56</v>
      </c>
      <c r="U2253" t="s">
        <v>57</v>
      </c>
      <c r="V2253">
        <v>1360.42</v>
      </c>
      <c r="W2253">
        <v>18049</v>
      </c>
      <c r="X2253">
        <v>16124</v>
      </c>
      <c r="Y2253">
        <v>1</v>
      </c>
      <c r="Z2253">
        <v>1</v>
      </c>
      <c r="AA2253" s="1">
        <v>42888</v>
      </c>
      <c r="AB2253">
        <v>27000</v>
      </c>
      <c r="AC2253" t="s">
        <v>56</v>
      </c>
      <c r="AD2253" t="s">
        <v>423</v>
      </c>
    </row>
    <row r="2254" spans="1:30" x14ac:dyDescent="0.3">
      <c r="A2254">
        <v>143539</v>
      </c>
      <c r="B2254">
        <v>1</v>
      </c>
      <c r="C2254" t="s">
        <v>889</v>
      </c>
      <c r="D2254" t="s">
        <v>891</v>
      </c>
      <c r="E2254">
        <v>22476135</v>
      </c>
      <c r="F2254">
        <v>7122353713</v>
      </c>
      <c r="G2254" t="s">
        <v>46</v>
      </c>
      <c r="H2254" t="s">
        <v>47</v>
      </c>
      <c r="I2254" t="s">
        <v>48</v>
      </c>
      <c r="J2254">
        <v>7032</v>
      </c>
      <c r="K2254" t="s">
        <v>49</v>
      </c>
      <c r="L2254">
        <v>659338</v>
      </c>
      <c r="M2254" t="s">
        <v>50</v>
      </c>
      <c r="N2254" t="s">
        <v>51</v>
      </c>
      <c r="O2254" t="s">
        <v>52</v>
      </c>
      <c r="P2254" t="s">
        <v>53</v>
      </c>
      <c r="Q2254" t="s">
        <v>54</v>
      </c>
      <c r="R2254">
        <v>100223303</v>
      </c>
      <c r="S2254" t="s">
        <v>64</v>
      </c>
      <c r="T2254" t="s">
        <v>56</v>
      </c>
      <c r="U2254" t="s">
        <v>57</v>
      </c>
      <c r="V2254">
        <v>1360.42</v>
      </c>
      <c r="W2254">
        <v>17865.099999999999</v>
      </c>
      <c r="X2254">
        <v>16501.68</v>
      </c>
      <c r="Y2254">
        <v>1</v>
      </c>
      <c r="Z2254">
        <v>1</v>
      </c>
      <c r="AA2254" s="1">
        <v>42888</v>
      </c>
      <c r="AB2254">
        <v>27000</v>
      </c>
      <c r="AC2254" t="s">
        <v>56</v>
      </c>
      <c r="AD2254" t="s">
        <v>423</v>
      </c>
    </row>
    <row r="2255" spans="1:30" x14ac:dyDescent="0.3">
      <c r="A2255">
        <v>143927</v>
      </c>
      <c r="B2255">
        <v>1</v>
      </c>
      <c r="C2255" t="s">
        <v>889</v>
      </c>
      <c r="D2255" t="s">
        <v>892</v>
      </c>
      <c r="E2255">
        <v>22495763</v>
      </c>
      <c r="F2255">
        <v>7122369826</v>
      </c>
      <c r="G2255" t="s">
        <v>46</v>
      </c>
      <c r="H2255" t="s">
        <v>47</v>
      </c>
      <c r="I2255" t="s">
        <v>48</v>
      </c>
      <c r="J2255">
        <v>7032</v>
      </c>
      <c r="K2255" t="s">
        <v>49</v>
      </c>
      <c r="L2255">
        <v>659338</v>
      </c>
      <c r="M2255" t="s">
        <v>50</v>
      </c>
      <c r="N2255" t="s">
        <v>51</v>
      </c>
      <c r="O2255" t="s">
        <v>52</v>
      </c>
      <c r="P2255" t="s">
        <v>53</v>
      </c>
      <c r="Q2255" t="s">
        <v>54</v>
      </c>
      <c r="R2255">
        <v>100223303</v>
      </c>
      <c r="S2255" t="s">
        <v>64</v>
      </c>
      <c r="T2255" t="s">
        <v>56</v>
      </c>
      <c r="U2255" t="s">
        <v>57</v>
      </c>
      <c r="V2255">
        <v>1360.42</v>
      </c>
      <c r="W2255">
        <v>25259.360000000001</v>
      </c>
      <c r="X2255">
        <v>23309.040000000001</v>
      </c>
      <c r="Y2255">
        <v>1</v>
      </c>
      <c r="Z2255">
        <v>1</v>
      </c>
      <c r="AA2255" s="1">
        <v>42891</v>
      </c>
      <c r="AB2255">
        <v>27000</v>
      </c>
      <c r="AC2255" t="s">
        <v>56</v>
      </c>
      <c r="AD2255" t="s">
        <v>423</v>
      </c>
    </row>
    <row r="2256" spans="1:30" x14ac:dyDescent="0.3">
      <c r="A2256">
        <v>143926</v>
      </c>
      <c r="B2256">
        <v>1</v>
      </c>
      <c r="C2256" t="s">
        <v>889</v>
      </c>
      <c r="D2256" t="s">
        <v>892</v>
      </c>
      <c r="E2256">
        <v>22495762</v>
      </c>
      <c r="F2256">
        <v>7122369825</v>
      </c>
      <c r="G2256" t="s">
        <v>46</v>
      </c>
      <c r="H2256" t="s">
        <v>47</v>
      </c>
      <c r="I2256" t="s">
        <v>48</v>
      </c>
      <c r="J2256">
        <v>7032</v>
      </c>
      <c r="K2256" t="s">
        <v>49</v>
      </c>
      <c r="L2256">
        <v>659338</v>
      </c>
      <c r="M2256" t="s">
        <v>50</v>
      </c>
      <c r="N2256" t="s">
        <v>51</v>
      </c>
      <c r="O2256" t="s">
        <v>52</v>
      </c>
      <c r="P2256" t="s">
        <v>53</v>
      </c>
      <c r="Q2256" t="s">
        <v>54</v>
      </c>
      <c r="R2256">
        <v>100223303</v>
      </c>
      <c r="S2256" t="s">
        <v>64</v>
      </c>
      <c r="T2256" t="s">
        <v>56</v>
      </c>
      <c r="U2256" t="s">
        <v>57</v>
      </c>
      <c r="V2256">
        <v>1360.42</v>
      </c>
      <c r="W2256">
        <v>23899.200000000001</v>
      </c>
      <c r="X2256">
        <v>22276.799999999999</v>
      </c>
      <c r="Y2256">
        <v>1</v>
      </c>
      <c r="Z2256">
        <v>1</v>
      </c>
      <c r="AA2256" s="1">
        <v>42891</v>
      </c>
      <c r="AB2256">
        <v>27000</v>
      </c>
      <c r="AC2256" t="s">
        <v>56</v>
      </c>
      <c r="AD2256" t="s">
        <v>423</v>
      </c>
    </row>
    <row r="2257" spans="1:30" x14ac:dyDescent="0.3">
      <c r="A2257">
        <v>144029</v>
      </c>
      <c r="B2257">
        <v>1</v>
      </c>
      <c r="C2257" t="s">
        <v>889</v>
      </c>
      <c r="D2257" t="s">
        <v>892</v>
      </c>
      <c r="E2257">
        <v>22495761</v>
      </c>
      <c r="F2257">
        <v>7122429107</v>
      </c>
      <c r="G2257" t="s">
        <v>46</v>
      </c>
      <c r="H2257" t="s">
        <v>47</v>
      </c>
      <c r="I2257" t="s">
        <v>48</v>
      </c>
      <c r="J2257">
        <v>7032</v>
      </c>
      <c r="K2257" t="s">
        <v>49</v>
      </c>
      <c r="L2257">
        <v>659338</v>
      </c>
      <c r="M2257" t="s">
        <v>50</v>
      </c>
      <c r="N2257" t="s">
        <v>51</v>
      </c>
      <c r="O2257" t="s">
        <v>52</v>
      </c>
      <c r="P2257" t="s">
        <v>53</v>
      </c>
      <c r="Q2257" t="s">
        <v>54</v>
      </c>
      <c r="R2257">
        <v>100223303</v>
      </c>
      <c r="S2257" t="s">
        <v>64</v>
      </c>
      <c r="T2257" t="s">
        <v>56</v>
      </c>
      <c r="U2257" t="s">
        <v>57</v>
      </c>
      <c r="V2257">
        <v>1360.42</v>
      </c>
      <c r="W2257">
        <v>23732.400000000001</v>
      </c>
      <c r="X2257">
        <v>22209.599999999999</v>
      </c>
      <c r="Y2257">
        <v>1</v>
      </c>
      <c r="Z2257">
        <v>1</v>
      </c>
      <c r="AA2257" s="1">
        <v>42891</v>
      </c>
      <c r="AB2257">
        <v>27000</v>
      </c>
      <c r="AC2257" t="s">
        <v>56</v>
      </c>
      <c r="AD2257" t="s">
        <v>423</v>
      </c>
    </row>
    <row r="2258" spans="1:30" x14ac:dyDescent="0.3">
      <c r="A2258">
        <v>143988</v>
      </c>
      <c r="B2258">
        <v>1</v>
      </c>
      <c r="C2258" t="s">
        <v>889</v>
      </c>
      <c r="D2258" t="s">
        <v>892</v>
      </c>
      <c r="E2258">
        <v>22496769</v>
      </c>
      <c r="F2258">
        <v>7122384028</v>
      </c>
      <c r="G2258" t="s">
        <v>46</v>
      </c>
      <c r="H2258" t="s">
        <v>47</v>
      </c>
      <c r="I2258" t="s">
        <v>48</v>
      </c>
      <c r="J2258">
        <v>7032</v>
      </c>
      <c r="K2258" t="s">
        <v>49</v>
      </c>
      <c r="L2258">
        <v>941468</v>
      </c>
      <c r="M2258" t="s">
        <v>205</v>
      </c>
      <c r="N2258" t="s">
        <v>206</v>
      </c>
      <c r="O2258" t="s">
        <v>207</v>
      </c>
      <c r="P2258" t="s">
        <v>208</v>
      </c>
      <c r="Q2258" t="s">
        <v>54</v>
      </c>
      <c r="R2258">
        <v>101093720</v>
      </c>
      <c r="S2258" t="s">
        <v>55</v>
      </c>
      <c r="T2258" t="s">
        <v>56</v>
      </c>
      <c r="U2258" t="s">
        <v>57</v>
      </c>
      <c r="V2258">
        <v>3514.04</v>
      </c>
      <c r="W2258">
        <v>22670.03</v>
      </c>
      <c r="X2258">
        <v>20778.86</v>
      </c>
      <c r="Y2258">
        <v>1</v>
      </c>
      <c r="Z2258">
        <v>1</v>
      </c>
      <c r="AA2258" s="1">
        <v>42891</v>
      </c>
      <c r="AB2258">
        <v>27000</v>
      </c>
      <c r="AC2258" t="s">
        <v>56</v>
      </c>
      <c r="AD2258" t="s">
        <v>209</v>
      </c>
    </row>
    <row r="2259" spans="1:30" x14ac:dyDescent="0.3">
      <c r="A2259">
        <v>143950</v>
      </c>
      <c r="B2259">
        <v>1</v>
      </c>
      <c r="C2259" t="s">
        <v>889</v>
      </c>
      <c r="D2259" t="s">
        <v>892</v>
      </c>
      <c r="E2259">
        <v>22496767</v>
      </c>
      <c r="F2259">
        <v>7122371867</v>
      </c>
      <c r="G2259" t="s">
        <v>46</v>
      </c>
      <c r="H2259" t="s">
        <v>47</v>
      </c>
      <c r="I2259" t="s">
        <v>48</v>
      </c>
      <c r="J2259">
        <v>7032</v>
      </c>
      <c r="K2259" t="s">
        <v>49</v>
      </c>
      <c r="L2259">
        <v>659338</v>
      </c>
      <c r="M2259" t="s">
        <v>50</v>
      </c>
      <c r="N2259" t="s">
        <v>51</v>
      </c>
      <c r="O2259" t="s">
        <v>52</v>
      </c>
      <c r="P2259" t="s">
        <v>53</v>
      </c>
      <c r="Q2259" t="s">
        <v>54</v>
      </c>
      <c r="R2259">
        <v>101093720</v>
      </c>
      <c r="S2259" t="s">
        <v>55</v>
      </c>
      <c r="T2259" t="s">
        <v>56</v>
      </c>
      <c r="U2259" t="s">
        <v>57</v>
      </c>
      <c r="V2259">
        <v>1683.12</v>
      </c>
      <c r="W2259">
        <v>21738.400000000001</v>
      </c>
      <c r="X2259">
        <v>19720.8</v>
      </c>
      <c r="Y2259">
        <v>1</v>
      </c>
      <c r="Z2259">
        <v>1</v>
      </c>
      <c r="AA2259" s="1">
        <v>42891</v>
      </c>
      <c r="AB2259">
        <v>27000</v>
      </c>
      <c r="AC2259" t="s">
        <v>56</v>
      </c>
      <c r="AD2259" t="s">
        <v>220</v>
      </c>
    </row>
    <row r="2260" spans="1:30" x14ac:dyDescent="0.3">
      <c r="A2260">
        <v>143951</v>
      </c>
      <c r="B2260">
        <v>1</v>
      </c>
      <c r="C2260" t="s">
        <v>889</v>
      </c>
      <c r="D2260" t="s">
        <v>892</v>
      </c>
      <c r="E2260">
        <v>22495764</v>
      </c>
      <c r="F2260">
        <v>7122372017</v>
      </c>
      <c r="G2260" t="s">
        <v>46</v>
      </c>
      <c r="H2260" t="s">
        <v>47</v>
      </c>
      <c r="I2260" t="s">
        <v>48</v>
      </c>
      <c r="J2260">
        <v>7032</v>
      </c>
      <c r="K2260" t="s">
        <v>49</v>
      </c>
      <c r="L2260">
        <v>659338</v>
      </c>
      <c r="M2260" t="s">
        <v>50</v>
      </c>
      <c r="N2260" t="s">
        <v>51</v>
      </c>
      <c r="O2260" t="s">
        <v>52</v>
      </c>
      <c r="P2260" t="s">
        <v>53</v>
      </c>
      <c r="Q2260" t="s">
        <v>54</v>
      </c>
      <c r="R2260">
        <v>100223303</v>
      </c>
      <c r="S2260" t="s">
        <v>64</v>
      </c>
      <c r="T2260" t="s">
        <v>56</v>
      </c>
      <c r="U2260" t="s">
        <v>57</v>
      </c>
      <c r="V2260">
        <v>1360.42</v>
      </c>
      <c r="W2260">
        <v>14858.04</v>
      </c>
      <c r="X2260">
        <v>13250.16</v>
      </c>
      <c r="Y2260">
        <v>1</v>
      </c>
      <c r="Z2260">
        <v>1</v>
      </c>
      <c r="AA2260" s="1">
        <v>42891</v>
      </c>
      <c r="AB2260">
        <v>27000</v>
      </c>
      <c r="AC2260" t="s">
        <v>56</v>
      </c>
      <c r="AD2260" t="s">
        <v>423</v>
      </c>
    </row>
    <row r="2261" spans="1:30" x14ac:dyDescent="0.3">
      <c r="A2261">
        <v>144926</v>
      </c>
      <c r="B2261">
        <v>1</v>
      </c>
      <c r="C2261" t="s">
        <v>889</v>
      </c>
      <c r="D2261" t="s">
        <v>893</v>
      </c>
      <c r="E2261">
        <v>22507350</v>
      </c>
      <c r="F2261">
        <v>7122481430</v>
      </c>
      <c r="G2261" t="s">
        <v>46</v>
      </c>
      <c r="H2261" t="s">
        <v>47</v>
      </c>
      <c r="I2261" t="s">
        <v>48</v>
      </c>
      <c r="J2261">
        <v>7032</v>
      </c>
      <c r="K2261" t="s">
        <v>49</v>
      </c>
      <c r="L2261">
        <v>940117</v>
      </c>
      <c r="M2261" t="s">
        <v>69</v>
      </c>
      <c r="N2261" t="s">
        <v>70</v>
      </c>
      <c r="O2261" t="s">
        <v>71</v>
      </c>
      <c r="P2261" t="s">
        <v>72</v>
      </c>
      <c r="Q2261" t="s">
        <v>54</v>
      </c>
      <c r="R2261">
        <v>100994845</v>
      </c>
      <c r="S2261" t="s">
        <v>86</v>
      </c>
      <c r="T2261" t="s">
        <v>56</v>
      </c>
      <c r="U2261" t="s">
        <v>57</v>
      </c>
      <c r="V2261">
        <v>10986.56</v>
      </c>
      <c r="W2261">
        <v>23127.31</v>
      </c>
      <c r="X2261">
        <v>21258.7</v>
      </c>
      <c r="Y2261">
        <v>1</v>
      </c>
      <c r="Z2261">
        <v>1</v>
      </c>
      <c r="AA2261" s="1">
        <v>42892</v>
      </c>
      <c r="AB2261">
        <v>27000</v>
      </c>
      <c r="AC2261" t="s">
        <v>56</v>
      </c>
      <c r="AD2261" t="s">
        <v>236</v>
      </c>
    </row>
    <row r="2262" spans="1:30" x14ac:dyDescent="0.3">
      <c r="A2262">
        <v>144680</v>
      </c>
      <c r="B2262">
        <v>1</v>
      </c>
      <c r="C2262" t="s">
        <v>889</v>
      </c>
      <c r="D2262" t="s">
        <v>893</v>
      </c>
      <c r="E2262">
        <v>22507346</v>
      </c>
      <c r="F2262">
        <v>7122455221</v>
      </c>
      <c r="G2262" t="s">
        <v>46</v>
      </c>
      <c r="H2262" t="s">
        <v>47</v>
      </c>
      <c r="I2262" t="s">
        <v>48</v>
      </c>
      <c r="J2262">
        <v>7032</v>
      </c>
      <c r="K2262" t="s">
        <v>49</v>
      </c>
      <c r="L2262">
        <v>4119717</v>
      </c>
      <c r="M2262" t="s">
        <v>309</v>
      </c>
      <c r="N2262" t="s">
        <v>310</v>
      </c>
      <c r="O2262" t="s">
        <v>311</v>
      </c>
      <c r="P2262" t="s">
        <v>312</v>
      </c>
      <c r="Q2262" t="s">
        <v>54</v>
      </c>
      <c r="R2262">
        <v>100223303</v>
      </c>
      <c r="S2262" t="s">
        <v>64</v>
      </c>
      <c r="T2262" t="s">
        <v>56</v>
      </c>
      <c r="U2262" t="s">
        <v>57</v>
      </c>
      <c r="V2262">
        <v>4866.1400000000003</v>
      </c>
      <c r="W2262">
        <v>22832.47</v>
      </c>
      <c r="X2262">
        <v>20994.58</v>
      </c>
      <c r="Y2262">
        <v>1</v>
      </c>
      <c r="Z2262">
        <v>1</v>
      </c>
      <c r="AA2262" s="1">
        <v>42892</v>
      </c>
      <c r="AB2262">
        <v>27000</v>
      </c>
      <c r="AC2262" t="s">
        <v>56</v>
      </c>
      <c r="AD2262" t="s">
        <v>313</v>
      </c>
    </row>
    <row r="2263" spans="1:30" x14ac:dyDescent="0.3">
      <c r="A2263">
        <v>144681</v>
      </c>
      <c r="B2263">
        <v>1</v>
      </c>
      <c r="C2263" t="s">
        <v>889</v>
      </c>
      <c r="D2263" t="s">
        <v>893</v>
      </c>
      <c r="E2263">
        <v>22507347</v>
      </c>
      <c r="F2263">
        <v>7122455222</v>
      </c>
      <c r="G2263" t="s">
        <v>46</v>
      </c>
      <c r="H2263" t="s">
        <v>47</v>
      </c>
      <c r="I2263" t="s">
        <v>48</v>
      </c>
      <c r="J2263">
        <v>7032</v>
      </c>
      <c r="K2263" t="s">
        <v>49</v>
      </c>
      <c r="L2263">
        <v>4205182</v>
      </c>
      <c r="M2263" t="s">
        <v>286</v>
      </c>
      <c r="N2263" t="s">
        <v>287</v>
      </c>
      <c r="O2263" t="s">
        <v>170</v>
      </c>
      <c r="P2263" t="s">
        <v>171</v>
      </c>
      <c r="Q2263" t="s">
        <v>54</v>
      </c>
      <c r="R2263">
        <v>100214689</v>
      </c>
      <c r="S2263" t="s">
        <v>155</v>
      </c>
      <c r="T2263" t="s">
        <v>56</v>
      </c>
      <c r="U2263" t="s">
        <v>57</v>
      </c>
      <c r="V2263">
        <v>9725.81</v>
      </c>
      <c r="W2263">
        <v>22221.42</v>
      </c>
      <c r="X2263">
        <v>20417.68</v>
      </c>
      <c r="Y2263">
        <v>1</v>
      </c>
      <c r="Z2263">
        <v>1</v>
      </c>
      <c r="AA2263" s="1">
        <v>42892</v>
      </c>
      <c r="AB2263">
        <v>27000</v>
      </c>
      <c r="AC2263" t="s">
        <v>56</v>
      </c>
      <c r="AD2263" t="s">
        <v>288</v>
      </c>
    </row>
    <row r="2264" spans="1:30" x14ac:dyDescent="0.3">
      <c r="A2264">
        <v>144682</v>
      </c>
      <c r="B2264">
        <v>1</v>
      </c>
      <c r="C2264" t="s">
        <v>889</v>
      </c>
      <c r="D2264" t="s">
        <v>893</v>
      </c>
      <c r="E2264">
        <v>22507348</v>
      </c>
      <c r="F2264">
        <v>7122455223</v>
      </c>
      <c r="G2264" t="s">
        <v>46</v>
      </c>
      <c r="H2264" t="s">
        <v>47</v>
      </c>
      <c r="I2264" t="s">
        <v>48</v>
      </c>
      <c r="J2264">
        <v>7032</v>
      </c>
      <c r="K2264" t="s">
        <v>49</v>
      </c>
      <c r="L2264">
        <v>3782207</v>
      </c>
      <c r="M2264" t="s">
        <v>112</v>
      </c>
      <c r="N2264" t="s">
        <v>113</v>
      </c>
      <c r="O2264" t="s">
        <v>114</v>
      </c>
      <c r="P2264" t="s">
        <v>115</v>
      </c>
      <c r="Q2264" t="s">
        <v>54</v>
      </c>
      <c r="R2264">
        <v>100894891</v>
      </c>
      <c r="S2264" t="s">
        <v>116</v>
      </c>
      <c r="T2264" t="s">
        <v>56</v>
      </c>
      <c r="U2264" t="s">
        <v>57</v>
      </c>
      <c r="V2264">
        <v>13194.68</v>
      </c>
      <c r="W2264">
        <v>22048.78</v>
      </c>
      <c r="X2264">
        <v>20252.21</v>
      </c>
      <c r="Y2264">
        <v>1</v>
      </c>
      <c r="Z2264">
        <v>1</v>
      </c>
      <c r="AA2264" s="1">
        <v>42892</v>
      </c>
      <c r="AB2264">
        <v>27000</v>
      </c>
      <c r="AC2264" t="s">
        <v>56</v>
      </c>
      <c r="AD2264" t="s">
        <v>117</v>
      </c>
    </row>
    <row r="2265" spans="1:30" x14ac:dyDescent="0.3">
      <c r="A2265">
        <v>144683</v>
      </c>
      <c r="B2265">
        <v>1</v>
      </c>
      <c r="C2265" t="s">
        <v>889</v>
      </c>
      <c r="D2265" t="s">
        <v>893</v>
      </c>
      <c r="E2265">
        <v>22507349</v>
      </c>
      <c r="F2265">
        <v>7122455224</v>
      </c>
      <c r="G2265" t="s">
        <v>46</v>
      </c>
      <c r="H2265" t="s">
        <v>47</v>
      </c>
      <c r="I2265" t="s">
        <v>48</v>
      </c>
      <c r="J2265">
        <v>7032</v>
      </c>
      <c r="K2265" t="s">
        <v>49</v>
      </c>
      <c r="L2265">
        <v>2552491</v>
      </c>
      <c r="M2265" t="s">
        <v>120</v>
      </c>
      <c r="N2265" t="s">
        <v>121</v>
      </c>
      <c r="O2265" t="s">
        <v>99</v>
      </c>
      <c r="P2265" t="s">
        <v>100</v>
      </c>
      <c r="Q2265" t="s">
        <v>54</v>
      </c>
      <c r="R2265">
        <v>100994845</v>
      </c>
      <c r="S2265" t="s">
        <v>86</v>
      </c>
      <c r="T2265" t="s">
        <v>56</v>
      </c>
      <c r="U2265" t="s">
        <v>57</v>
      </c>
      <c r="V2265">
        <v>10086.02</v>
      </c>
      <c r="W2265">
        <v>21711.4</v>
      </c>
      <c r="X2265">
        <v>19859.37</v>
      </c>
      <c r="Y2265">
        <v>1</v>
      </c>
      <c r="Z2265">
        <v>1</v>
      </c>
      <c r="AA2265" s="1">
        <v>42892</v>
      </c>
      <c r="AB2265">
        <v>27000</v>
      </c>
      <c r="AC2265" t="s">
        <v>56</v>
      </c>
      <c r="AD2265" t="s">
        <v>716</v>
      </c>
    </row>
    <row r="2266" spans="1:30" x14ac:dyDescent="0.3">
      <c r="A2266">
        <v>144927</v>
      </c>
      <c r="B2266">
        <v>1</v>
      </c>
      <c r="C2266" t="s">
        <v>889</v>
      </c>
      <c r="D2266" t="s">
        <v>893</v>
      </c>
      <c r="E2266">
        <v>22507351</v>
      </c>
      <c r="F2266">
        <v>7122481431</v>
      </c>
      <c r="G2266" t="s">
        <v>46</v>
      </c>
      <c r="H2266" t="s">
        <v>47</v>
      </c>
      <c r="I2266" t="s">
        <v>48</v>
      </c>
      <c r="J2266">
        <v>7032</v>
      </c>
      <c r="K2266" t="s">
        <v>49</v>
      </c>
      <c r="L2266">
        <v>931925</v>
      </c>
      <c r="M2266" t="s">
        <v>239</v>
      </c>
      <c r="N2266" t="s">
        <v>240</v>
      </c>
      <c r="O2266" t="s">
        <v>241</v>
      </c>
      <c r="P2266" t="s">
        <v>242</v>
      </c>
      <c r="Q2266" t="s">
        <v>54</v>
      </c>
      <c r="R2266">
        <v>100422206</v>
      </c>
      <c r="S2266" t="s">
        <v>615</v>
      </c>
      <c r="T2266" t="s">
        <v>56</v>
      </c>
      <c r="U2266" t="s">
        <v>57</v>
      </c>
      <c r="V2266">
        <v>3042.61</v>
      </c>
      <c r="W2266">
        <v>21534.84</v>
      </c>
      <c r="X2266">
        <v>19798.72</v>
      </c>
      <c r="Y2266">
        <v>1</v>
      </c>
      <c r="Z2266">
        <v>1</v>
      </c>
      <c r="AA2266" s="1">
        <v>42892</v>
      </c>
      <c r="AB2266">
        <v>27000</v>
      </c>
      <c r="AC2266" t="s">
        <v>56</v>
      </c>
      <c r="AD2266" t="s">
        <v>686</v>
      </c>
    </row>
    <row r="2267" spans="1:30" x14ac:dyDescent="0.3">
      <c r="A2267">
        <v>145379</v>
      </c>
      <c r="B2267">
        <v>1</v>
      </c>
      <c r="C2267" t="s">
        <v>889</v>
      </c>
      <c r="D2267" t="s">
        <v>894</v>
      </c>
      <c r="E2267">
        <v>22518239</v>
      </c>
      <c r="F2267">
        <v>7122513817</v>
      </c>
      <c r="G2267" t="s">
        <v>46</v>
      </c>
      <c r="H2267" t="s">
        <v>47</v>
      </c>
      <c r="I2267" t="s">
        <v>48</v>
      </c>
      <c r="J2267">
        <v>7032</v>
      </c>
      <c r="K2267" t="s">
        <v>49</v>
      </c>
      <c r="L2267">
        <v>4072295</v>
      </c>
      <c r="M2267" t="s">
        <v>377</v>
      </c>
      <c r="N2267" t="s">
        <v>225</v>
      </c>
      <c r="O2267" t="s">
        <v>207</v>
      </c>
      <c r="P2267" t="s">
        <v>208</v>
      </c>
      <c r="Q2267" t="s">
        <v>54</v>
      </c>
      <c r="R2267">
        <v>100223303</v>
      </c>
      <c r="S2267" t="s">
        <v>64</v>
      </c>
      <c r="T2267" t="s">
        <v>56</v>
      </c>
      <c r="U2267" t="s">
        <v>57</v>
      </c>
      <c r="V2267">
        <v>3353.81</v>
      </c>
      <c r="W2267">
        <v>24180.3</v>
      </c>
      <c r="X2267">
        <v>22169.41</v>
      </c>
      <c r="Y2267">
        <v>1</v>
      </c>
      <c r="Z2267">
        <v>1</v>
      </c>
      <c r="AA2267" s="1">
        <v>42893</v>
      </c>
      <c r="AB2267">
        <v>27000</v>
      </c>
      <c r="AC2267" t="s">
        <v>56</v>
      </c>
      <c r="AD2267" t="s">
        <v>689</v>
      </c>
    </row>
    <row r="2268" spans="1:30" x14ac:dyDescent="0.3">
      <c r="A2268">
        <v>145192</v>
      </c>
      <c r="B2268">
        <v>1</v>
      </c>
      <c r="C2268" t="s">
        <v>889</v>
      </c>
      <c r="D2268" t="s">
        <v>894</v>
      </c>
      <c r="E2268">
        <v>22518241</v>
      </c>
      <c r="F2268">
        <v>7122461610</v>
      </c>
      <c r="G2268" t="s">
        <v>46</v>
      </c>
      <c r="H2268" t="s">
        <v>47</v>
      </c>
      <c r="I2268" t="s">
        <v>48</v>
      </c>
      <c r="J2268">
        <v>7032</v>
      </c>
      <c r="K2268" t="s">
        <v>49</v>
      </c>
      <c r="L2268">
        <v>4119717</v>
      </c>
      <c r="M2268" t="s">
        <v>309</v>
      </c>
      <c r="N2268" t="s">
        <v>310</v>
      </c>
      <c r="O2268" t="s">
        <v>311</v>
      </c>
      <c r="P2268" t="s">
        <v>312</v>
      </c>
      <c r="Q2268" t="s">
        <v>54</v>
      </c>
      <c r="R2268">
        <v>100223303</v>
      </c>
      <c r="S2268" t="s">
        <v>64</v>
      </c>
      <c r="T2268" t="s">
        <v>56</v>
      </c>
      <c r="U2268" t="s">
        <v>57</v>
      </c>
      <c r="V2268">
        <v>4866.1400000000003</v>
      </c>
      <c r="W2268">
        <v>22832.94</v>
      </c>
      <c r="X2268">
        <v>20983.89</v>
      </c>
      <c r="Y2268">
        <v>1</v>
      </c>
      <c r="Z2268">
        <v>1</v>
      </c>
      <c r="AA2268" s="1">
        <v>42893</v>
      </c>
      <c r="AB2268">
        <v>27000</v>
      </c>
      <c r="AC2268" t="s">
        <v>56</v>
      </c>
      <c r="AD2268" t="s">
        <v>313</v>
      </c>
    </row>
    <row r="2269" spans="1:30" x14ac:dyDescent="0.3">
      <c r="A2269">
        <v>145115</v>
      </c>
      <c r="B2269">
        <v>1</v>
      </c>
      <c r="C2269" t="s">
        <v>889</v>
      </c>
      <c r="D2269" t="s">
        <v>894</v>
      </c>
      <c r="E2269">
        <v>22517087</v>
      </c>
      <c r="F2269">
        <v>7122371718</v>
      </c>
      <c r="G2269" t="s">
        <v>46</v>
      </c>
      <c r="H2269" t="s">
        <v>47</v>
      </c>
      <c r="I2269" t="s">
        <v>48</v>
      </c>
      <c r="J2269">
        <v>7032</v>
      </c>
      <c r="K2269" t="s">
        <v>49</v>
      </c>
      <c r="L2269">
        <v>4205647</v>
      </c>
      <c r="M2269" t="s">
        <v>168</v>
      </c>
      <c r="N2269" t="s">
        <v>169</v>
      </c>
      <c r="O2269" t="s">
        <v>170</v>
      </c>
      <c r="P2269" t="s">
        <v>171</v>
      </c>
      <c r="Q2269" t="s">
        <v>54</v>
      </c>
      <c r="R2269">
        <v>101047835</v>
      </c>
      <c r="S2269" t="s">
        <v>172</v>
      </c>
      <c r="T2269" t="s">
        <v>56</v>
      </c>
      <c r="U2269" t="s">
        <v>57</v>
      </c>
      <c r="V2269">
        <v>13802.09</v>
      </c>
      <c r="W2269">
        <v>21260.35</v>
      </c>
      <c r="X2269">
        <v>19448.919999999998</v>
      </c>
      <c r="Y2269">
        <v>1</v>
      </c>
      <c r="Z2269">
        <v>1</v>
      </c>
      <c r="AA2269" s="1">
        <v>42893</v>
      </c>
      <c r="AB2269">
        <v>27000</v>
      </c>
      <c r="AC2269" t="s">
        <v>56</v>
      </c>
      <c r="AD2269" t="s">
        <v>173</v>
      </c>
    </row>
    <row r="2270" spans="1:30" x14ac:dyDescent="0.3">
      <c r="A2270">
        <v>145378</v>
      </c>
      <c r="B2270">
        <v>1</v>
      </c>
      <c r="C2270" t="s">
        <v>889</v>
      </c>
      <c r="D2270" t="s">
        <v>894</v>
      </c>
      <c r="E2270">
        <v>22518238</v>
      </c>
      <c r="F2270">
        <v>7122513816</v>
      </c>
      <c r="G2270" t="s">
        <v>46</v>
      </c>
      <c r="H2270" t="s">
        <v>47</v>
      </c>
      <c r="I2270" t="s">
        <v>48</v>
      </c>
      <c r="J2270">
        <v>7032</v>
      </c>
      <c r="K2270" t="s">
        <v>49</v>
      </c>
      <c r="L2270">
        <v>925239</v>
      </c>
      <c r="M2270" t="s">
        <v>97</v>
      </c>
      <c r="N2270" t="s">
        <v>98</v>
      </c>
      <c r="O2270" t="s">
        <v>99</v>
      </c>
      <c r="P2270" t="s">
        <v>100</v>
      </c>
      <c r="Q2270" t="s">
        <v>54</v>
      </c>
      <c r="R2270">
        <v>100223303</v>
      </c>
      <c r="S2270" t="s">
        <v>64</v>
      </c>
      <c r="T2270" t="s">
        <v>56</v>
      </c>
      <c r="U2270" t="s">
        <v>57</v>
      </c>
      <c r="V2270">
        <v>6311.04</v>
      </c>
      <c r="W2270">
        <v>21084.240000000002</v>
      </c>
      <c r="X2270">
        <v>19387.77</v>
      </c>
      <c r="Y2270">
        <v>1</v>
      </c>
      <c r="Z2270">
        <v>1</v>
      </c>
      <c r="AA2270" s="1">
        <v>42893</v>
      </c>
      <c r="AB2270">
        <v>27000</v>
      </c>
      <c r="AC2270" t="s">
        <v>56</v>
      </c>
      <c r="AD2270" t="s">
        <v>101</v>
      </c>
    </row>
    <row r="2271" spans="1:30" x14ac:dyDescent="0.3">
      <c r="A2271">
        <v>145169</v>
      </c>
      <c r="B2271">
        <v>1</v>
      </c>
      <c r="C2271" t="s">
        <v>889</v>
      </c>
      <c r="D2271" t="s">
        <v>894</v>
      </c>
      <c r="E2271">
        <v>22518236</v>
      </c>
      <c r="F2271">
        <v>7122459448</v>
      </c>
      <c r="G2271" t="s">
        <v>46</v>
      </c>
      <c r="H2271" t="s">
        <v>47</v>
      </c>
      <c r="I2271" t="s">
        <v>48</v>
      </c>
      <c r="J2271">
        <v>7032</v>
      </c>
      <c r="K2271" t="s">
        <v>49</v>
      </c>
      <c r="L2271">
        <v>1301428</v>
      </c>
      <c r="M2271" t="s">
        <v>395</v>
      </c>
      <c r="N2271" t="s">
        <v>396</v>
      </c>
      <c r="O2271" t="s">
        <v>99</v>
      </c>
      <c r="P2271" t="s">
        <v>100</v>
      </c>
      <c r="Q2271" t="s">
        <v>54</v>
      </c>
      <c r="R2271">
        <v>100894891</v>
      </c>
      <c r="S2271" t="s">
        <v>116</v>
      </c>
      <c r="T2271" t="s">
        <v>56</v>
      </c>
      <c r="U2271" t="s">
        <v>57</v>
      </c>
      <c r="V2271">
        <v>7674.38</v>
      </c>
      <c r="W2271">
        <v>20903.38</v>
      </c>
      <c r="X2271">
        <v>19153.169999999998</v>
      </c>
      <c r="Y2271">
        <v>1</v>
      </c>
      <c r="Z2271">
        <v>1</v>
      </c>
      <c r="AA2271" s="1">
        <v>42893</v>
      </c>
      <c r="AB2271">
        <v>27000</v>
      </c>
      <c r="AC2271" t="s">
        <v>56</v>
      </c>
      <c r="AD2271" t="s">
        <v>532</v>
      </c>
    </row>
    <row r="2272" spans="1:30" x14ac:dyDescent="0.3">
      <c r="A2272">
        <v>145377</v>
      </c>
      <c r="B2272">
        <v>1</v>
      </c>
      <c r="C2272" t="s">
        <v>889</v>
      </c>
      <c r="D2272" t="s">
        <v>894</v>
      </c>
      <c r="E2272">
        <v>22518237</v>
      </c>
      <c r="F2272">
        <v>7122513815</v>
      </c>
      <c r="G2272" t="s">
        <v>46</v>
      </c>
      <c r="H2272" t="s">
        <v>47</v>
      </c>
      <c r="I2272" t="s">
        <v>48</v>
      </c>
      <c r="J2272">
        <v>7032</v>
      </c>
      <c r="K2272" t="s">
        <v>49</v>
      </c>
      <c r="L2272">
        <v>5097777</v>
      </c>
      <c r="M2272" t="s">
        <v>399</v>
      </c>
      <c r="N2272" t="s">
        <v>400</v>
      </c>
      <c r="O2272" t="s">
        <v>99</v>
      </c>
      <c r="P2272" t="s">
        <v>100</v>
      </c>
      <c r="Q2272" t="s">
        <v>54</v>
      </c>
      <c r="R2272">
        <v>100994845</v>
      </c>
      <c r="S2272" t="s">
        <v>86</v>
      </c>
      <c r="T2272" t="s">
        <v>56</v>
      </c>
      <c r="U2272" t="s">
        <v>57</v>
      </c>
      <c r="V2272">
        <v>6754.03</v>
      </c>
      <c r="W2272">
        <v>20832.439999999999</v>
      </c>
      <c r="X2272">
        <v>19065.73</v>
      </c>
      <c r="Y2272">
        <v>1</v>
      </c>
      <c r="Z2272">
        <v>1</v>
      </c>
      <c r="AA2272" s="1">
        <v>42893</v>
      </c>
      <c r="AB2272">
        <v>27000</v>
      </c>
      <c r="AC2272" t="s">
        <v>56</v>
      </c>
      <c r="AD2272" t="s">
        <v>401</v>
      </c>
    </row>
    <row r="2273" spans="1:30" x14ac:dyDescent="0.3">
      <c r="A2273">
        <v>145688</v>
      </c>
      <c r="B2273">
        <v>1</v>
      </c>
      <c r="C2273" t="s">
        <v>889</v>
      </c>
      <c r="D2273" t="s">
        <v>895</v>
      </c>
      <c r="E2273">
        <v>22529869</v>
      </c>
      <c r="F2273">
        <v>7122517945</v>
      </c>
      <c r="G2273" t="s">
        <v>46</v>
      </c>
      <c r="H2273" t="s">
        <v>47</v>
      </c>
      <c r="I2273" t="s">
        <v>48</v>
      </c>
      <c r="J2273">
        <v>7032</v>
      </c>
      <c r="K2273" t="s">
        <v>49</v>
      </c>
      <c r="L2273">
        <v>4113123</v>
      </c>
      <c r="M2273" t="s">
        <v>279</v>
      </c>
      <c r="N2273" t="s">
        <v>280</v>
      </c>
      <c r="O2273" t="s">
        <v>281</v>
      </c>
      <c r="P2273" t="s">
        <v>282</v>
      </c>
      <c r="Q2273" t="s">
        <v>54</v>
      </c>
      <c r="R2273">
        <v>100214689</v>
      </c>
      <c r="S2273" t="s">
        <v>155</v>
      </c>
      <c r="T2273" t="s">
        <v>56</v>
      </c>
      <c r="U2273" t="s">
        <v>57</v>
      </c>
      <c r="V2273">
        <v>3151.88</v>
      </c>
      <c r="W2273">
        <v>23741.33</v>
      </c>
      <c r="X2273">
        <v>21879.54</v>
      </c>
      <c r="Y2273">
        <v>1</v>
      </c>
      <c r="Z2273">
        <v>1</v>
      </c>
      <c r="AA2273" s="1">
        <v>42894</v>
      </c>
      <c r="AB2273">
        <v>27000</v>
      </c>
      <c r="AC2273" t="s">
        <v>56</v>
      </c>
      <c r="AD2273" t="s">
        <v>303</v>
      </c>
    </row>
    <row r="2274" spans="1:30" x14ac:dyDescent="0.3">
      <c r="A2274">
        <v>145831</v>
      </c>
      <c r="B2274">
        <v>1</v>
      </c>
      <c r="C2274" t="s">
        <v>889</v>
      </c>
      <c r="D2274" t="s">
        <v>895</v>
      </c>
      <c r="E2274">
        <v>22529870</v>
      </c>
      <c r="F2274">
        <v>7122546970</v>
      </c>
      <c r="G2274" t="s">
        <v>46</v>
      </c>
      <c r="H2274" t="s">
        <v>47</v>
      </c>
      <c r="I2274" t="s">
        <v>48</v>
      </c>
      <c r="J2274">
        <v>7032</v>
      </c>
      <c r="K2274" t="s">
        <v>49</v>
      </c>
      <c r="L2274">
        <v>3091654</v>
      </c>
      <c r="M2274" t="s">
        <v>364</v>
      </c>
      <c r="N2274" t="s">
        <v>365</v>
      </c>
      <c r="O2274" t="s">
        <v>207</v>
      </c>
      <c r="P2274" t="s">
        <v>208</v>
      </c>
      <c r="Q2274" t="s">
        <v>54</v>
      </c>
      <c r="R2274">
        <v>100223303</v>
      </c>
      <c r="S2274" t="s">
        <v>64</v>
      </c>
      <c r="T2274" t="s">
        <v>56</v>
      </c>
      <c r="U2274" t="s">
        <v>57</v>
      </c>
      <c r="V2274">
        <v>3313.89</v>
      </c>
      <c r="W2274">
        <v>23180.63</v>
      </c>
      <c r="X2274">
        <v>21227.040000000001</v>
      </c>
      <c r="Y2274">
        <v>1</v>
      </c>
      <c r="Z2274">
        <v>1</v>
      </c>
      <c r="AA2274" s="1">
        <v>42894</v>
      </c>
      <c r="AB2274">
        <v>27000</v>
      </c>
      <c r="AC2274" t="s">
        <v>56</v>
      </c>
      <c r="AD2274" t="s">
        <v>366</v>
      </c>
    </row>
    <row r="2275" spans="1:30" x14ac:dyDescent="0.3">
      <c r="A2275">
        <v>146216</v>
      </c>
      <c r="B2275">
        <v>1</v>
      </c>
      <c r="C2275" t="s">
        <v>889</v>
      </c>
      <c r="D2275" t="s">
        <v>895</v>
      </c>
      <c r="E2275">
        <v>22529863</v>
      </c>
      <c r="F2275">
        <v>7122604273</v>
      </c>
      <c r="G2275" t="s">
        <v>46</v>
      </c>
      <c r="H2275" t="s">
        <v>47</v>
      </c>
      <c r="I2275" t="s">
        <v>48</v>
      </c>
      <c r="J2275">
        <v>7032</v>
      </c>
      <c r="K2275" t="s">
        <v>49</v>
      </c>
      <c r="L2275">
        <v>659338</v>
      </c>
      <c r="M2275" t="s">
        <v>50</v>
      </c>
      <c r="N2275" t="s">
        <v>51</v>
      </c>
      <c r="O2275" t="s">
        <v>52</v>
      </c>
      <c r="P2275" t="s">
        <v>53</v>
      </c>
      <c r="Q2275" t="s">
        <v>54</v>
      </c>
      <c r="R2275">
        <v>101093720</v>
      </c>
      <c r="S2275" t="s">
        <v>55</v>
      </c>
      <c r="T2275" t="s">
        <v>56</v>
      </c>
      <c r="U2275" t="s">
        <v>57</v>
      </c>
      <c r="V2275">
        <v>2524.6799999999998</v>
      </c>
      <c r="W2275">
        <v>22760.28</v>
      </c>
      <c r="X2275">
        <v>20923.919999999998</v>
      </c>
      <c r="Y2275">
        <v>1</v>
      </c>
      <c r="Z2275">
        <v>1</v>
      </c>
      <c r="AA2275" s="1">
        <v>42894</v>
      </c>
      <c r="AB2275">
        <v>27000</v>
      </c>
      <c r="AC2275" t="s">
        <v>56</v>
      </c>
      <c r="AD2275" t="s">
        <v>220</v>
      </c>
    </row>
    <row r="2276" spans="1:30" x14ac:dyDescent="0.3">
      <c r="A2276">
        <v>146215</v>
      </c>
      <c r="B2276">
        <v>1</v>
      </c>
      <c r="C2276" t="s">
        <v>889</v>
      </c>
      <c r="D2276" t="s">
        <v>895</v>
      </c>
      <c r="E2276">
        <v>22529864</v>
      </c>
      <c r="F2276">
        <v>7122550724</v>
      </c>
      <c r="G2276" t="s">
        <v>46</v>
      </c>
      <c r="H2276" t="s">
        <v>47</v>
      </c>
      <c r="I2276" t="s">
        <v>48</v>
      </c>
      <c r="J2276">
        <v>7032</v>
      </c>
      <c r="K2276" t="s">
        <v>49</v>
      </c>
      <c r="L2276">
        <v>659338</v>
      </c>
      <c r="M2276" t="s">
        <v>50</v>
      </c>
      <c r="N2276" t="s">
        <v>51</v>
      </c>
      <c r="O2276" t="s">
        <v>52</v>
      </c>
      <c r="P2276" t="s">
        <v>53</v>
      </c>
      <c r="Q2276" t="s">
        <v>54</v>
      </c>
      <c r="R2276">
        <v>101093720</v>
      </c>
      <c r="S2276" t="s">
        <v>55</v>
      </c>
      <c r="T2276" t="s">
        <v>56</v>
      </c>
      <c r="U2276" t="s">
        <v>57</v>
      </c>
      <c r="V2276">
        <v>2524.6799999999998</v>
      </c>
      <c r="W2276">
        <v>22702.080000000002</v>
      </c>
      <c r="X2276">
        <v>20849.919999999998</v>
      </c>
      <c r="Y2276">
        <v>1</v>
      </c>
      <c r="Z2276">
        <v>1</v>
      </c>
      <c r="AA2276" s="1">
        <v>42894</v>
      </c>
      <c r="AB2276">
        <v>27000</v>
      </c>
      <c r="AC2276" t="s">
        <v>56</v>
      </c>
      <c r="AD2276" t="s">
        <v>220</v>
      </c>
    </row>
    <row r="2277" spans="1:30" x14ac:dyDescent="0.3">
      <c r="A2277">
        <v>145689</v>
      </c>
      <c r="B2277">
        <v>1</v>
      </c>
      <c r="C2277" t="s">
        <v>889</v>
      </c>
      <c r="D2277" t="s">
        <v>895</v>
      </c>
      <c r="E2277">
        <v>22529911</v>
      </c>
      <c r="F2277">
        <v>7122517946</v>
      </c>
      <c r="G2277" t="s">
        <v>46</v>
      </c>
      <c r="H2277" t="s">
        <v>47</v>
      </c>
      <c r="I2277" t="s">
        <v>48</v>
      </c>
      <c r="J2277">
        <v>7032</v>
      </c>
      <c r="K2277" t="s">
        <v>49</v>
      </c>
      <c r="L2277">
        <v>2064813</v>
      </c>
      <c r="M2277" t="s">
        <v>256</v>
      </c>
      <c r="N2277" t="s">
        <v>257</v>
      </c>
      <c r="O2277" t="s">
        <v>215</v>
      </c>
      <c r="P2277" t="s">
        <v>216</v>
      </c>
      <c r="Q2277" t="s">
        <v>54</v>
      </c>
      <c r="R2277">
        <v>100894891</v>
      </c>
      <c r="S2277" t="s">
        <v>116</v>
      </c>
      <c r="T2277" t="s">
        <v>56</v>
      </c>
      <c r="U2277" t="s">
        <v>57</v>
      </c>
      <c r="V2277">
        <v>12576.01</v>
      </c>
      <c r="W2277">
        <v>22175.16</v>
      </c>
      <c r="X2277">
        <v>20322.95</v>
      </c>
      <c r="Y2277">
        <v>1</v>
      </c>
      <c r="Z2277">
        <v>1</v>
      </c>
      <c r="AA2277" s="1">
        <v>42894</v>
      </c>
      <c r="AB2277">
        <v>27000</v>
      </c>
      <c r="AC2277" t="s">
        <v>56</v>
      </c>
      <c r="AD2277" t="s">
        <v>390</v>
      </c>
    </row>
    <row r="2278" spans="1:30" x14ac:dyDescent="0.3">
      <c r="A2278">
        <v>145830</v>
      </c>
      <c r="B2278">
        <v>1</v>
      </c>
      <c r="C2278" t="s">
        <v>889</v>
      </c>
      <c r="D2278" t="s">
        <v>895</v>
      </c>
      <c r="E2278">
        <v>22529868</v>
      </c>
      <c r="F2278">
        <v>7122546969</v>
      </c>
      <c r="G2278" t="s">
        <v>46</v>
      </c>
      <c r="H2278" t="s">
        <v>47</v>
      </c>
      <c r="I2278" t="s">
        <v>48</v>
      </c>
      <c r="J2278">
        <v>7032</v>
      </c>
      <c r="K2278" t="s">
        <v>49</v>
      </c>
      <c r="L2278">
        <v>3537341</v>
      </c>
      <c r="M2278" t="s">
        <v>320</v>
      </c>
      <c r="N2278" t="s">
        <v>133</v>
      </c>
      <c r="O2278" t="s">
        <v>84</v>
      </c>
      <c r="P2278" t="s">
        <v>85</v>
      </c>
      <c r="Q2278" t="s">
        <v>54</v>
      </c>
      <c r="R2278">
        <v>100994845</v>
      </c>
      <c r="S2278" t="s">
        <v>86</v>
      </c>
      <c r="T2278" t="s">
        <v>56</v>
      </c>
      <c r="U2278" t="s">
        <v>57</v>
      </c>
      <c r="V2278">
        <v>10806.45</v>
      </c>
      <c r="W2278">
        <v>21830.42</v>
      </c>
      <c r="X2278">
        <v>20102.09</v>
      </c>
      <c r="Y2278">
        <v>1</v>
      </c>
      <c r="Z2278">
        <v>1</v>
      </c>
      <c r="AA2278" s="1">
        <v>42894</v>
      </c>
      <c r="AB2278">
        <v>27000</v>
      </c>
      <c r="AC2278" t="s">
        <v>56</v>
      </c>
      <c r="AD2278" t="s">
        <v>321</v>
      </c>
    </row>
    <row r="2279" spans="1:30" x14ac:dyDescent="0.3">
      <c r="A2279">
        <v>145832</v>
      </c>
      <c r="B2279">
        <v>1</v>
      </c>
      <c r="C2279" t="s">
        <v>889</v>
      </c>
      <c r="D2279" t="s">
        <v>895</v>
      </c>
      <c r="E2279">
        <v>22529912</v>
      </c>
      <c r="F2279">
        <v>7122546971</v>
      </c>
      <c r="G2279" t="s">
        <v>46</v>
      </c>
      <c r="H2279" t="s">
        <v>47</v>
      </c>
      <c r="I2279" t="s">
        <v>48</v>
      </c>
      <c r="J2279">
        <v>7032</v>
      </c>
      <c r="K2279" t="s">
        <v>49</v>
      </c>
      <c r="L2279">
        <v>942421</v>
      </c>
      <c r="M2279" t="s">
        <v>261</v>
      </c>
      <c r="N2279" t="s">
        <v>262</v>
      </c>
      <c r="O2279" t="s">
        <v>263</v>
      </c>
      <c r="P2279" t="s">
        <v>264</v>
      </c>
      <c r="Q2279" t="s">
        <v>54</v>
      </c>
      <c r="R2279">
        <v>100422206</v>
      </c>
      <c r="S2279" t="s">
        <v>615</v>
      </c>
      <c r="T2279" t="s">
        <v>56</v>
      </c>
      <c r="U2279" t="s">
        <v>57</v>
      </c>
      <c r="V2279">
        <v>3221.59</v>
      </c>
      <c r="W2279">
        <v>21375.78</v>
      </c>
      <c r="X2279">
        <v>19580.21</v>
      </c>
      <c r="Y2279">
        <v>1</v>
      </c>
      <c r="Z2279">
        <v>1</v>
      </c>
      <c r="AA2279" s="1">
        <v>42894</v>
      </c>
      <c r="AB2279">
        <v>27000</v>
      </c>
      <c r="AC2279" t="s">
        <v>56</v>
      </c>
      <c r="AD2279" t="s">
        <v>695</v>
      </c>
    </row>
    <row r="2280" spans="1:30" x14ac:dyDescent="0.3">
      <c r="A2280">
        <v>146214</v>
      </c>
      <c r="B2280">
        <v>1</v>
      </c>
      <c r="C2280" t="s">
        <v>889</v>
      </c>
      <c r="D2280" t="s">
        <v>895</v>
      </c>
      <c r="E2280">
        <v>22529862</v>
      </c>
      <c r="F2280">
        <v>7122550723</v>
      </c>
      <c r="G2280" t="s">
        <v>46</v>
      </c>
      <c r="H2280" t="s">
        <v>47</v>
      </c>
      <c r="I2280" t="s">
        <v>48</v>
      </c>
      <c r="J2280">
        <v>7032</v>
      </c>
      <c r="K2280" t="s">
        <v>49</v>
      </c>
      <c r="L2280">
        <v>659338</v>
      </c>
      <c r="M2280" t="s">
        <v>50</v>
      </c>
      <c r="N2280" t="s">
        <v>51</v>
      </c>
      <c r="O2280" t="s">
        <v>52</v>
      </c>
      <c r="P2280" t="s">
        <v>53</v>
      </c>
      <c r="Q2280" t="s">
        <v>54</v>
      </c>
      <c r="R2280">
        <v>101093720</v>
      </c>
      <c r="S2280" t="s">
        <v>55</v>
      </c>
      <c r="T2280" t="s">
        <v>56</v>
      </c>
      <c r="U2280" t="s">
        <v>57</v>
      </c>
      <c r="V2280">
        <v>2524.6799999999998</v>
      </c>
      <c r="W2280">
        <v>12014.88</v>
      </c>
      <c r="X2280">
        <v>10800.64</v>
      </c>
      <c r="Y2280">
        <v>1</v>
      </c>
      <c r="Z2280">
        <v>1</v>
      </c>
      <c r="AA2280" s="1">
        <v>42894</v>
      </c>
      <c r="AB2280">
        <v>27000</v>
      </c>
      <c r="AC2280" t="s">
        <v>56</v>
      </c>
      <c r="AD2280" t="s">
        <v>220</v>
      </c>
    </row>
    <row r="2281" spans="1:30" x14ac:dyDescent="0.3">
      <c r="A2281">
        <v>146741</v>
      </c>
      <c r="B2281">
        <v>1</v>
      </c>
      <c r="C2281" t="s">
        <v>889</v>
      </c>
      <c r="D2281" t="s">
        <v>896</v>
      </c>
      <c r="E2281">
        <v>22543706</v>
      </c>
      <c r="F2281">
        <v>7122604272</v>
      </c>
      <c r="G2281" t="s">
        <v>46</v>
      </c>
      <c r="H2281" t="s">
        <v>47</v>
      </c>
      <c r="I2281" t="s">
        <v>48</v>
      </c>
      <c r="J2281">
        <v>7032</v>
      </c>
      <c r="K2281" t="s">
        <v>49</v>
      </c>
      <c r="L2281">
        <v>659338</v>
      </c>
      <c r="M2281" t="s">
        <v>50</v>
      </c>
      <c r="N2281" t="s">
        <v>51</v>
      </c>
      <c r="O2281" t="s">
        <v>52</v>
      </c>
      <c r="P2281" t="s">
        <v>53</v>
      </c>
      <c r="Q2281" t="s">
        <v>54</v>
      </c>
      <c r="R2281">
        <v>101093720</v>
      </c>
      <c r="S2281" t="s">
        <v>55</v>
      </c>
      <c r="T2281" t="s">
        <v>56</v>
      </c>
      <c r="U2281" t="s">
        <v>57</v>
      </c>
      <c r="V2281">
        <v>2524.6799999999998</v>
      </c>
      <c r="W2281">
        <v>22574</v>
      </c>
      <c r="X2281">
        <v>21069.599999999999</v>
      </c>
      <c r="Y2281">
        <v>1</v>
      </c>
      <c r="Z2281">
        <v>1</v>
      </c>
      <c r="AA2281" s="1">
        <v>42895</v>
      </c>
      <c r="AB2281">
        <v>27000</v>
      </c>
      <c r="AC2281" t="s">
        <v>56</v>
      </c>
      <c r="AD2281" t="s">
        <v>220</v>
      </c>
    </row>
    <row r="2282" spans="1:30" x14ac:dyDescent="0.3">
      <c r="A2282">
        <v>146725</v>
      </c>
      <c r="B2282">
        <v>1</v>
      </c>
      <c r="C2282" t="s">
        <v>889</v>
      </c>
      <c r="D2282" t="s">
        <v>896</v>
      </c>
      <c r="E2282">
        <v>22543935</v>
      </c>
      <c r="F2282">
        <v>7122580611</v>
      </c>
      <c r="G2282" t="s">
        <v>46</v>
      </c>
      <c r="H2282" t="s">
        <v>47</v>
      </c>
      <c r="I2282" t="s">
        <v>48</v>
      </c>
      <c r="J2282">
        <v>7032</v>
      </c>
      <c r="K2282" t="s">
        <v>49</v>
      </c>
      <c r="L2282">
        <v>4480377</v>
      </c>
      <c r="M2282" t="s">
        <v>213</v>
      </c>
      <c r="N2282" t="s">
        <v>214</v>
      </c>
      <c r="O2282" t="s">
        <v>215</v>
      </c>
      <c r="P2282" t="s">
        <v>216</v>
      </c>
      <c r="Q2282" t="s">
        <v>54</v>
      </c>
      <c r="R2282">
        <v>100824635</v>
      </c>
      <c r="S2282" t="s">
        <v>142</v>
      </c>
      <c r="T2282" t="s">
        <v>56</v>
      </c>
      <c r="U2282" t="s">
        <v>57</v>
      </c>
      <c r="V2282">
        <v>19811.830000000002</v>
      </c>
      <c r="W2282">
        <v>22132.32</v>
      </c>
      <c r="X2282">
        <v>20258.580000000002</v>
      </c>
      <c r="Y2282">
        <v>1</v>
      </c>
      <c r="Z2282">
        <v>1</v>
      </c>
      <c r="AA2282" s="1">
        <v>42895</v>
      </c>
      <c r="AB2282">
        <v>27000</v>
      </c>
      <c r="AC2282" t="s">
        <v>56</v>
      </c>
      <c r="AD2282" t="s">
        <v>721</v>
      </c>
    </row>
    <row r="2283" spans="1:30" x14ac:dyDescent="0.3">
      <c r="A2283">
        <v>146724</v>
      </c>
      <c r="B2283">
        <v>1</v>
      </c>
      <c r="C2283" t="s">
        <v>889</v>
      </c>
      <c r="D2283" t="s">
        <v>896</v>
      </c>
      <c r="E2283">
        <v>22543934</v>
      </c>
      <c r="F2283">
        <v>7122580610</v>
      </c>
      <c r="G2283" t="s">
        <v>46</v>
      </c>
      <c r="H2283" t="s">
        <v>47</v>
      </c>
      <c r="I2283" t="s">
        <v>48</v>
      </c>
      <c r="J2283">
        <v>7032</v>
      </c>
      <c r="K2283" t="s">
        <v>49</v>
      </c>
      <c r="L2283">
        <v>941468</v>
      </c>
      <c r="M2283" t="s">
        <v>205</v>
      </c>
      <c r="N2283" t="s">
        <v>206</v>
      </c>
      <c r="O2283" t="s">
        <v>207</v>
      </c>
      <c r="P2283" t="s">
        <v>208</v>
      </c>
      <c r="Q2283" t="s">
        <v>54</v>
      </c>
      <c r="R2283">
        <v>101093720</v>
      </c>
      <c r="S2283" t="s">
        <v>55</v>
      </c>
      <c r="T2283" t="s">
        <v>56</v>
      </c>
      <c r="U2283" t="s">
        <v>57</v>
      </c>
      <c r="V2283">
        <v>3514.04</v>
      </c>
      <c r="W2283">
        <v>22118.76</v>
      </c>
      <c r="X2283">
        <v>20244.89</v>
      </c>
      <c r="Y2283">
        <v>1</v>
      </c>
      <c r="Z2283">
        <v>1</v>
      </c>
      <c r="AA2283" s="1">
        <v>42895</v>
      </c>
      <c r="AB2283">
        <v>27000</v>
      </c>
      <c r="AC2283" t="s">
        <v>56</v>
      </c>
      <c r="AD2283" t="s">
        <v>209</v>
      </c>
    </row>
    <row r="2284" spans="1:30" x14ac:dyDescent="0.3">
      <c r="A2284">
        <v>146717</v>
      </c>
      <c r="B2284">
        <v>1</v>
      </c>
      <c r="C2284" t="s">
        <v>889</v>
      </c>
      <c r="D2284" t="s">
        <v>896</v>
      </c>
      <c r="E2284">
        <v>22543938</v>
      </c>
      <c r="F2284">
        <v>7122579459</v>
      </c>
      <c r="G2284" t="s">
        <v>46</v>
      </c>
      <c r="H2284" t="s">
        <v>47</v>
      </c>
      <c r="I2284" t="s">
        <v>48</v>
      </c>
      <c r="J2284">
        <v>7032</v>
      </c>
      <c r="K2284" t="s">
        <v>49</v>
      </c>
      <c r="L2284">
        <v>931560</v>
      </c>
      <c r="M2284" t="s">
        <v>337</v>
      </c>
      <c r="N2284" t="s">
        <v>338</v>
      </c>
      <c r="O2284" t="s">
        <v>241</v>
      </c>
      <c r="P2284" t="s">
        <v>242</v>
      </c>
      <c r="Q2284" t="s">
        <v>54</v>
      </c>
      <c r="R2284">
        <v>100422206</v>
      </c>
      <c r="S2284" t="s">
        <v>615</v>
      </c>
      <c r="T2284" t="s">
        <v>56</v>
      </c>
      <c r="U2284" t="s">
        <v>57</v>
      </c>
      <c r="V2284">
        <v>2504.79</v>
      </c>
      <c r="W2284">
        <v>19630.84</v>
      </c>
      <c r="X2284">
        <v>17450.32</v>
      </c>
      <c r="Y2284">
        <v>1</v>
      </c>
      <c r="Z2284">
        <v>1</v>
      </c>
      <c r="AA2284" s="1">
        <v>42895</v>
      </c>
      <c r="AB2284">
        <v>27000</v>
      </c>
      <c r="AC2284" t="s">
        <v>56</v>
      </c>
      <c r="AD2284" t="s">
        <v>616</v>
      </c>
    </row>
    <row r="2285" spans="1:30" x14ac:dyDescent="0.3">
      <c r="A2285">
        <v>146766</v>
      </c>
      <c r="B2285">
        <v>1</v>
      </c>
      <c r="C2285" t="s">
        <v>889</v>
      </c>
      <c r="D2285" t="s">
        <v>898</v>
      </c>
      <c r="E2285">
        <v>22552501</v>
      </c>
      <c r="F2285">
        <v>7122581773</v>
      </c>
      <c r="G2285" t="s">
        <v>46</v>
      </c>
      <c r="H2285" t="s">
        <v>47</v>
      </c>
      <c r="I2285" t="s">
        <v>48</v>
      </c>
      <c r="J2285">
        <v>7032</v>
      </c>
      <c r="K2285" t="s">
        <v>49</v>
      </c>
      <c r="L2285">
        <v>1489016</v>
      </c>
      <c r="M2285" t="s">
        <v>332</v>
      </c>
      <c r="N2285" t="s">
        <v>333</v>
      </c>
      <c r="O2285" t="s">
        <v>99</v>
      </c>
      <c r="P2285" t="s">
        <v>100</v>
      </c>
      <c r="Q2285" t="s">
        <v>54</v>
      </c>
      <c r="R2285">
        <v>100994845</v>
      </c>
      <c r="S2285" t="s">
        <v>86</v>
      </c>
      <c r="T2285" t="s">
        <v>56</v>
      </c>
      <c r="U2285" t="s">
        <v>57</v>
      </c>
      <c r="V2285">
        <v>8104.84</v>
      </c>
      <c r="W2285">
        <v>24374.74</v>
      </c>
      <c r="X2285">
        <v>22469.08</v>
      </c>
      <c r="Y2285">
        <v>1</v>
      </c>
      <c r="Z2285">
        <v>1</v>
      </c>
      <c r="AA2285" s="1">
        <v>42896</v>
      </c>
      <c r="AB2285">
        <v>27000</v>
      </c>
      <c r="AC2285" t="s">
        <v>56</v>
      </c>
      <c r="AD2285" t="s">
        <v>899</v>
      </c>
    </row>
    <row r="2286" spans="1:30" x14ac:dyDescent="0.3">
      <c r="A2286">
        <v>146774</v>
      </c>
      <c r="B2286">
        <v>1</v>
      </c>
      <c r="C2286" t="s">
        <v>889</v>
      </c>
      <c r="D2286" t="s">
        <v>898</v>
      </c>
      <c r="E2286">
        <v>22552350</v>
      </c>
      <c r="F2286">
        <v>7122582401</v>
      </c>
      <c r="G2286" t="s">
        <v>46</v>
      </c>
      <c r="H2286" t="s">
        <v>47</v>
      </c>
      <c r="I2286" t="s">
        <v>48</v>
      </c>
      <c r="J2286">
        <v>7032</v>
      </c>
      <c r="K2286" t="s">
        <v>49</v>
      </c>
      <c r="L2286">
        <v>942806</v>
      </c>
      <c r="M2286" t="s">
        <v>90</v>
      </c>
      <c r="N2286" t="s">
        <v>91</v>
      </c>
      <c r="O2286" t="s">
        <v>92</v>
      </c>
      <c r="P2286" t="s">
        <v>93</v>
      </c>
      <c r="Q2286" t="s">
        <v>54</v>
      </c>
      <c r="R2286">
        <v>100223303</v>
      </c>
      <c r="S2286" t="s">
        <v>64</v>
      </c>
      <c r="T2286" t="s">
        <v>56</v>
      </c>
      <c r="U2286" t="s">
        <v>57</v>
      </c>
      <c r="V2286">
        <v>10631.96</v>
      </c>
      <c r="W2286">
        <v>23164.6</v>
      </c>
      <c r="X2286">
        <v>21190.22</v>
      </c>
      <c r="Y2286">
        <v>1</v>
      </c>
      <c r="Z2286">
        <v>1</v>
      </c>
      <c r="AA2286" s="1">
        <v>42896</v>
      </c>
      <c r="AB2286">
        <v>27000</v>
      </c>
      <c r="AC2286" t="s">
        <v>56</v>
      </c>
      <c r="AD2286" t="s">
        <v>709</v>
      </c>
    </row>
    <row r="2287" spans="1:30" x14ac:dyDescent="0.3">
      <c r="A2287">
        <v>146783</v>
      </c>
      <c r="B2287">
        <v>1</v>
      </c>
      <c r="C2287" t="s">
        <v>889</v>
      </c>
      <c r="D2287" t="s">
        <v>898</v>
      </c>
      <c r="E2287">
        <v>22552504</v>
      </c>
      <c r="F2287">
        <v>7122582533</v>
      </c>
      <c r="G2287" t="s">
        <v>46</v>
      </c>
      <c r="H2287" t="s">
        <v>47</v>
      </c>
      <c r="I2287" t="s">
        <v>48</v>
      </c>
      <c r="J2287">
        <v>7032</v>
      </c>
      <c r="K2287" t="s">
        <v>49</v>
      </c>
      <c r="L2287">
        <v>1363663</v>
      </c>
      <c r="M2287" t="s">
        <v>358</v>
      </c>
      <c r="N2287" t="s">
        <v>359</v>
      </c>
      <c r="O2287" t="s">
        <v>207</v>
      </c>
      <c r="P2287" t="s">
        <v>208</v>
      </c>
      <c r="Q2287" t="s">
        <v>54</v>
      </c>
      <c r="R2287">
        <v>100223303</v>
      </c>
      <c r="S2287" t="s">
        <v>64</v>
      </c>
      <c r="T2287" t="s">
        <v>56</v>
      </c>
      <c r="U2287" t="s">
        <v>57</v>
      </c>
      <c r="V2287">
        <v>4785.8500000000004</v>
      </c>
      <c r="W2287">
        <v>22607.53</v>
      </c>
      <c r="X2287">
        <v>20717.62</v>
      </c>
      <c r="Y2287">
        <v>1</v>
      </c>
      <c r="Z2287">
        <v>1</v>
      </c>
      <c r="AA2287" s="1">
        <v>42896</v>
      </c>
      <c r="AB2287">
        <v>27000</v>
      </c>
      <c r="AC2287" t="s">
        <v>56</v>
      </c>
      <c r="AD2287" t="s">
        <v>360</v>
      </c>
    </row>
    <row r="2288" spans="1:30" x14ac:dyDescent="0.3">
      <c r="A2288">
        <v>146768</v>
      </c>
      <c r="B2288">
        <v>1</v>
      </c>
      <c r="C2288" t="s">
        <v>889</v>
      </c>
      <c r="D2288" t="s">
        <v>898</v>
      </c>
      <c r="E2288">
        <v>22552503</v>
      </c>
      <c r="F2288">
        <v>7122581775</v>
      </c>
      <c r="G2288" t="s">
        <v>46</v>
      </c>
      <c r="H2288" t="s">
        <v>47</v>
      </c>
      <c r="I2288" t="s">
        <v>48</v>
      </c>
      <c r="J2288">
        <v>7032</v>
      </c>
      <c r="K2288" t="s">
        <v>49</v>
      </c>
      <c r="L2288">
        <v>942421</v>
      </c>
      <c r="M2288" t="s">
        <v>261</v>
      </c>
      <c r="N2288" t="s">
        <v>262</v>
      </c>
      <c r="O2288" t="s">
        <v>263</v>
      </c>
      <c r="P2288" t="s">
        <v>264</v>
      </c>
      <c r="Q2288" t="s">
        <v>54</v>
      </c>
      <c r="R2288">
        <v>100422206</v>
      </c>
      <c r="S2288" t="s">
        <v>615</v>
      </c>
      <c r="T2288" t="s">
        <v>56</v>
      </c>
      <c r="U2288" t="s">
        <v>57</v>
      </c>
      <c r="V2288">
        <v>3221.59</v>
      </c>
      <c r="W2288">
        <v>22570.58</v>
      </c>
      <c r="X2288">
        <v>20732.14</v>
      </c>
      <c r="Y2288">
        <v>1</v>
      </c>
      <c r="Z2288">
        <v>1</v>
      </c>
      <c r="AA2288" s="1">
        <v>42896</v>
      </c>
      <c r="AB2288">
        <v>27000</v>
      </c>
      <c r="AC2288" t="s">
        <v>56</v>
      </c>
      <c r="AD2288" t="s">
        <v>695</v>
      </c>
    </row>
    <row r="2289" spans="1:30" x14ac:dyDescent="0.3">
      <c r="A2289">
        <v>146767</v>
      </c>
      <c r="B2289">
        <v>1</v>
      </c>
      <c r="C2289" t="s">
        <v>889</v>
      </c>
      <c r="D2289" t="s">
        <v>898</v>
      </c>
      <c r="E2289">
        <v>22552502</v>
      </c>
      <c r="F2289">
        <v>7122581774</v>
      </c>
      <c r="G2289" t="s">
        <v>46</v>
      </c>
      <c r="H2289" t="s">
        <v>47</v>
      </c>
      <c r="I2289" t="s">
        <v>48</v>
      </c>
      <c r="J2289">
        <v>7032</v>
      </c>
      <c r="K2289" t="s">
        <v>49</v>
      </c>
      <c r="L2289">
        <v>4205647</v>
      </c>
      <c r="M2289" t="s">
        <v>168</v>
      </c>
      <c r="N2289" t="s">
        <v>169</v>
      </c>
      <c r="O2289" t="s">
        <v>170</v>
      </c>
      <c r="P2289" t="s">
        <v>171</v>
      </c>
      <c r="Q2289" t="s">
        <v>54</v>
      </c>
      <c r="R2289">
        <v>101047835</v>
      </c>
      <c r="S2289" t="s">
        <v>172</v>
      </c>
      <c r="T2289" t="s">
        <v>56</v>
      </c>
      <c r="U2289" t="s">
        <v>57</v>
      </c>
      <c r="V2289">
        <v>13802.09</v>
      </c>
      <c r="W2289">
        <v>22183.01</v>
      </c>
      <c r="X2289">
        <v>20304.400000000001</v>
      </c>
      <c r="Y2289">
        <v>1</v>
      </c>
      <c r="Z2289">
        <v>1</v>
      </c>
      <c r="AA2289" s="1">
        <v>42896</v>
      </c>
      <c r="AB2289">
        <v>27000</v>
      </c>
      <c r="AC2289" t="s">
        <v>56</v>
      </c>
      <c r="AD2289" t="s">
        <v>173</v>
      </c>
    </row>
    <row r="2290" spans="1:30" x14ac:dyDescent="0.3">
      <c r="A2290">
        <v>146745</v>
      </c>
      <c r="B2290">
        <v>1</v>
      </c>
      <c r="C2290" t="s">
        <v>889</v>
      </c>
      <c r="D2290" t="s">
        <v>898</v>
      </c>
      <c r="E2290">
        <v>22552346</v>
      </c>
      <c r="F2290">
        <v>7122522513</v>
      </c>
      <c r="G2290" t="s">
        <v>46</v>
      </c>
      <c r="H2290" t="s">
        <v>47</v>
      </c>
      <c r="I2290" t="s">
        <v>48</v>
      </c>
      <c r="J2290">
        <v>7032</v>
      </c>
      <c r="K2290" t="s">
        <v>49</v>
      </c>
      <c r="L2290">
        <v>915409</v>
      </c>
      <c r="M2290" t="s">
        <v>247</v>
      </c>
      <c r="N2290" t="s">
        <v>248</v>
      </c>
      <c r="O2290" t="s">
        <v>249</v>
      </c>
      <c r="P2290" t="s">
        <v>250</v>
      </c>
      <c r="Q2290" t="s">
        <v>54</v>
      </c>
      <c r="R2290">
        <v>100422206</v>
      </c>
      <c r="S2290" t="s">
        <v>615</v>
      </c>
      <c r="T2290" t="s">
        <v>56</v>
      </c>
      <c r="U2290" t="s">
        <v>57</v>
      </c>
      <c r="V2290">
        <v>4502.6899999999996</v>
      </c>
      <c r="W2290">
        <v>22045.57</v>
      </c>
      <c r="X2290">
        <v>20241.3</v>
      </c>
      <c r="Y2290">
        <v>1</v>
      </c>
      <c r="Z2290">
        <v>1</v>
      </c>
      <c r="AA2290" s="1">
        <v>42896</v>
      </c>
      <c r="AB2290">
        <v>27000</v>
      </c>
      <c r="AC2290" t="s">
        <v>56</v>
      </c>
      <c r="AD2290" t="s">
        <v>634</v>
      </c>
    </row>
    <row r="2291" spans="1:30" x14ac:dyDescent="0.3">
      <c r="A2291">
        <v>146777</v>
      </c>
      <c r="B2291">
        <v>1</v>
      </c>
      <c r="C2291" t="s">
        <v>889</v>
      </c>
      <c r="D2291" t="s">
        <v>898</v>
      </c>
      <c r="E2291">
        <v>22552482</v>
      </c>
      <c r="F2291">
        <v>7122582404</v>
      </c>
      <c r="G2291" t="s">
        <v>46</v>
      </c>
      <c r="H2291" t="s">
        <v>47</v>
      </c>
      <c r="I2291" t="s">
        <v>48</v>
      </c>
      <c r="J2291">
        <v>7032</v>
      </c>
      <c r="K2291" t="s">
        <v>49</v>
      </c>
      <c r="L2291">
        <v>2497722</v>
      </c>
      <c r="M2291" t="s">
        <v>132</v>
      </c>
      <c r="N2291" t="s">
        <v>133</v>
      </c>
      <c r="O2291" t="s">
        <v>84</v>
      </c>
      <c r="P2291" t="s">
        <v>85</v>
      </c>
      <c r="Q2291" t="s">
        <v>54</v>
      </c>
      <c r="R2291">
        <v>100223303</v>
      </c>
      <c r="S2291" t="s">
        <v>64</v>
      </c>
      <c r="T2291" t="s">
        <v>56</v>
      </c>
      <c r="U2291" t="s">
        <v>57</v>
      </c>
      <c r="V2291">
        <v>11778.31</v>
      </c>
      <c r="W2291">
        <v>21492.67</v>
      </c>
      <c r="X2291">
        <v>19612.439999999999</v>
      </c>
      <c r="Y2291">
        <v>1</v>
      </c>
      <c r="Z2291">
        <v>1</v>
      </c>
      <c r="AA2291" s="1">
        <v>42896</v>
      </c>
      <c r="AB2291">
        <v>27000</v>
      </c>
      <c r="AC2291" t="s">
        <v>56</v>
      </c>
      <c r="AD2291" t="s">
        <v>134</v>
      </c>
    </row>
    <row r="2292" spans="1:30" x14ac:dyDescent="0.3">
      <c r="A2292">
        <v>146770</v>
      </c>
      <c r="B2292">
        <v>1</v>
      </c>
      <c r="C2292" t="s">
        <v>889</v>
      </c>
      <c r="D2292" t="s">
        <v>898</v>
      </c>
      <c r="E2292">
        <v>22552347</v>
      </c>
      <c r="F2292">
        <v>7122582397</v>
      </c>
      <c r="G2292" t="s">
        <v>46</v>
      </c>
      <c r="H2292" t="s">
        <v>47</v>
      </c>
      <c r="I2292" t="s">
        <v>48</v>
      </c>
      <c r="J2292">
        <v>7032</v>
      </c>
      <c r="K2292" t="s">
        <v>49</v>
      </c>
      <c r="L2292">
        <v>2064813</v>
      </c>
      <c r="M2292" t="s">
        <v>256</v>
      </c>
      <c r="N2292" t="s">
        <v>257</v>
      </c>
      <c r="O2292" t="s">
        <v>215</v>
      </c>
      <c r="P2292" t="s">
        <v>216</v>
      </c>
      <c r="Q2292" t="s">
        <v>54</v>
      </c>
      <c r="R2292">
        <v>100894891</v>
      </c>
      <c r="S2292" t="s">
        <v>116</v>
      </c>
      <c r="T2292" t="s">
        <v>56</v>
      </c>
      <c r="U2292" t="s">
        <v>57</v>
      </c>
      <c r="V2292">
        <v>12576.01</v>
      </c>
      <c r="W2292">
        <v>21431.56</v>
      </c>
      <c r="X2292">
        <v>19635.03</v>
      </c>
      <c r="Y2292">
        <v>1</v>
      </c>
      <c r="Z2292">
        <v>1</v>
      </c>
      <c r="AA2292" s="1">
        <v>42896</v>
      </c>
      <c r="AB2292">
        <v>27000</v>
      </c>
      <c r="AC2292" t="s">
        <v>56</v>
      </c>
      <c r="AD2292" t="s">
        <v>390</v>
      </c>
    </row>
    <row r="2293" spans="1:30" x14ac:dyDescent="0.3">
      <c r="A2293">
        <v>146771</v>
      </c>
      <c r="B2293">
        <v>1</v>
      </c>
      <c r="C2293" t="s">
        <v>889</v>
      </c>
      <c r="D2293" t="s">
        <v>898</v>
      </c>
      <c r="E2293">
        <v>22552348</v>
      </c>
      <c r="F2293">
        <v>7122582398</v>
      </c>
      <c r="G2293" t="s">
        <v>46</v>
      </c>
      <c r="H2293" t="s">
        <v>47</v>
      </c>
      <c r="I2293" t="s">
        <v>48</v>
      </c>
      <c r="J2293">
        <v>7032</v>
      </c>
      <c r="K2293" t="s">
        <v>49</v>
      </c>
      <c r="L2293">
        <v>2795664</v>
      </c>
      <c r="M2293" t="s">
        <v>105</v>
      </c>
      <c r="N2293" t="s">
        <v>106</v>
      </c>
      <c r="O2293" t="s">
        <v>107</v>
      </c>
      <c r="P2293" t="s">
        <v>108</v>
      </c>
      <c r="Q2293" t="s">
        <v>54</v>
      </c>
      <c r="R2293">
        <v>100894891</v>
      </c>
      <c r="S2293" t="s">
        <v>116</v>
      </c>
      <c r="T2293" t="s">
        <v>56</v>
      </c>
      <c r="U2293" t="s">
        <v>57</v>
      </c>
      <c r="V2293">
        <v>12494.96</v>
      </c>
      <c r="W2293">
        <v>20486.07</v>
      </c>
      <c r="X2293">
        <v>18587.12</v>
      </c>
      <c r="Y2293">
        <v>1</v>
      </c>
      <c r="Z2293">
        <v>1</v>
      </c>
      <c r="AA2293" s="1">
        <v>42896</v>
      </c>
      <c r="AB2293">
        <v>27000</v>
      </c>
      <c r="AC2293" t="s">
        <v>56</v>
      </c>
      <c r="AD2293" t="s">
        <v>692</v>
      </c>
    </row>
    <row r="2294" spans="1:30" x14ac:dyDescent="0.3">
      <c r="A2294">
        <v>146769</v>
      </c>
      <c r="B2294">
        <v>1</v>
      </c>
      <c r="C2294" t="s">
        <v>889</v>
      </c>
      <c r="D2294" t="s">
        <v>898</v>
      </c>
      <c r="E2294">
        <v>22552345</v>
      </c>
      <c r="F2294">
        <v>7122581788</v>
      </c>
      <c r="G2294" t="s">
        <v>46</v>
      </c>
      <c r="H2294" t="s">
        <v>47</v>
      </c>
      <c r="I2294" t="s">
        <v>48</v>
      </c>
      <c r="J2294">
        <v>7032</v>
      </c>
      <c r="K2294" t="s">
        <v>49</v>
      </c>
      <c r="L2294">
        <v>1933857</v>
      </c>
      <c r="M2294" t="s">
        <v>82</v>
      </c>
      <c r="N2294" t="s">
        <v>83</v>
      </c>
      <c r="O2294" t="s">
        <v>84</v>
      </c>
      <c r="P2294" t="s">
        <v>85</v>
      </c>
      <c r="Q2294" t="s">
        <v>54</v>
      </c>
      <c r="R2294">
        <v>100994845</v>
      </c>
      <c r="S2294" t="s">
        <v>86</v>
      </c>
      <c r="T2294" t="s">
        <v>56</v>
      </c>
      <c r="U2294" t="s">
        <v>57</v>
      </c>
      <c r="V2294">
        <v>10806.45</v>
      </c>
      <c r="W2294">
        <v>19888.8</v>
      </c>
      <c r="X2294">
        <v>18164.439999999999</v>
      </c>
      <c r="Y2294">
        <v>1</v>
      </c>
      <c r="Z2294">
        <v>1</v>
      </c>
      <c r="AA2294" s="1">
        <v>42896</v>
      </c>
      <c r="AB2294">
        <v>27000</v>
      </c>
      <c r="AC2294" t="s">
        <v>56</v>
      </c>
      <c r="AD2294" t="s">
        <v>87</v>
      </c>
    </row>
    <row r="2295" spans="1:30" x14ac:dyDescent="0.3">
      <c r="A2295">
        <v>147066</v>
      </c>
      <c r="B2295">
        <v>1</v>
      </c>
      <c r="C2295" t="s">
        <v>889</v>
      </c>
      <c r="D2295" t="s">
        <v>902</v>
      </c>
      <c r="E2295">
        <v>22561538</v>
      </c>
      <c r="F2295">
        <v>7122581667</v>
      </c>
      <c r="G2295" t="s">
        <v>46</v>
      </c>
      <c r="H2295" t="s">
        <v>47</v>
      </c>
      <c r="I2295" t="s">
        <v>48</v>
      </c>
      <c r="J2295">
        <v>7032</v>
      </c>
      <c r="K2295" t="s">
        <v>49</v>
      </c>
      <c r="L2295">
        <v>3202973</v>
      </c>
      <c r="M2295" t="s">
        <v>136</v>
      </c>
      <c r="N2295" t="s">
        <v>83</v>
      </c>
      <c r="O2295" t="s">
        <v>84</v>
      </c>
      <c r="P2295" t="s">
        <v>85</v>
      </c>
      <c r="Q2295" t="s">
        <v>54</v>
      </c>
      <c r="R2295">
        <v>100994845</v>
      </c>
      <c r="S2295" t="s">
        <v>86</v>
      </c>
      <c r="T2295" t="s">
        <v>56</v>
      </c>
      <c r="U2295" t="s">
        <v>57</v>
      </c>
      <c r="V2295">
        <v>10806.45</v>
      </c>
      <c r="W2295">
        <v>20952</v>
      </c>
      <c r="X2295">
        <v>19175.240000000002</v>
      </c>
      <c r="Y2295">
        <v>1</v>
      </c>
      <c r="Z2295">
        <v>1</v>
      </c>
      <c r="AA2295" s="1">
        <v>42898</v>
      </c>
      <c r="AB2295">
        <v>27000</v>
      </c>
      <c r="AC2295" t="s">
        <v>56</v>
      </c>
      <c r="AD2295" t="s">
        <v>87</v>
      </c>
    </row>
    <row r="2296" spans="1:30" x14ac:dyDescent="0.3">
      <c r="A2296">
        <v>147748</v>
      </c>
      <c r="B2296">
        <v>1</v>
      </c>
      <c r="C2296" t="s">
        <v>889</v>
      </c>
      <c r="D2296" t="s">
        <v>903</v>
      </c>
      <c r="E2296">
        <v>22574740</v>
      </c>
      <c r="F2296">
        <v>7122658105</v>
      </c>
      <c r="G2296" t="s">
        <v>46</v>
      </c>
      <c r="H2296" t="s">
        <v>47</v>
      </c>
      <c r="I2296" t="s">
        <v>48</v>
      </c>
      <c r="J2296">
        <v>7032</v>
      </c>
      <c r="K2296" t="s">
        <v>49</v>
      </c>
      <c r="L2296">
        <v>4072295</v>
      </c>
      <c r="M2296" t="s">
        <v>377</v>
      </c>
      <c r="N2296" t="s">
        <v>225</v>
      </c>
      <c r="O2296" t="s">
        <v>207</v>
      </c>
      <c r="P2296" t="s">
        <v>208</v>
      </c>
      <c r="Q2296" t="s">
        <v>54</v>
      </c>
      <c r="R2296">
        <v>100223303</v>
      </c>
      <c r="S2296" t="s">
        <v>64</v>
      </c>
      <c r="T2296" t="s">
        <v>56</v>
      </c>
      <c r="U2296" t="s">
        <v>57</v>
      </c>
      <c r="V2296">
        <v>3353.81</v>
      </c>
      <c r="W2296">
        <v>24836.23</v>
      </c>
      <c r="X2296">
        <v>22817.56</v>
      </c>
      <c r="Y2296">
        <v>1</v>
      </c>
      <c r="Z2296">
        <v>1</v>
      </c>
      <c r="AA2296" s="1">
        <v>42899</v>
      </c>
      <c r="AB2296">
        <v>27000</v>
      </c>
      <c r="AC2296" t="s">
        <v>56</v>
      </c>
      <c r="AD2296" t="s">
        <v>689</v>
      </c>
    </row>
    <row r="2297" spans="1:30" x14ac:dyDescent="0.3">
      <c r="A2297">
        <v>147746</v>
      </c>
      <c r="B2297">
        <v>1</v>
      </c>
      <c r="C2297" t="s">
        <v>889</v>
      </c>
      <c r="D2297" t="s">
        <v>903</v>
      </c>
      <c r="E2297">
        <v>22574738</v>
      </c>
      <c r="F2297">
        <v>7122658103</v>
      </c>
      <c r="G2297" t="s">
        <v>46</v>
      </c>
      <c r="H2297" t="s">
        <v>47</v>
      </c>
      <c r="I2297" t="s">
        <v>48</v>
      </c>
      <c r="J2297">
        <v>7032</v>
      </c>
      <c r="K2297" t="s">
        <v>49</v>
      </c>
      <c r="L2297">
        <v>1928761</v>
      </c>
      <c r="M2297" t="s">
        <v>231</v>
      </c>
      <c r="N2297" t="s">
        <v>232</v>
      </c>
      <c r="O2297" t="s">
        <v>99</v>
      </c>
      <c r="P2297" t="s">
        <v>100</v>
      </c>
      <c r="Q2297" t="s">
        <v>54</v>
      </c>
      <c r="R2297">
        <v>100223303</v>
      </c>
      <c r="S2297" t="s">
        <v>64</v>
      </c>
      <c r="T2297" t="s">
        <v>56</v>
      </c>
      <c r="U2297" t="s">
        <v>57</v>
      </c>
      <c r="V2297">
        <v>8741.5499999999993</v>
      </c>
      <c r="W2297">
        <v>22683.82</v>
      </c>
      <c r="X2297">
        <v>20791.8</v>
      </c>
      <c r="Y2297">
        <v>1</v>
      </c>
      <c r="Z2297">
        <v>1</v>
      </c>
      <c r="AA2297" s="1">
        <v>42899</v>
      </c>
      <c r="AB2297">
        <v>27000</v>
      </c>
      <c r="AC2297" t="s">
        <v>56</v>
      </c>
      <c r="AD2297" t="s">
        <v>233</v>
      </c>
    </row>
    <row r="2298" spans="1:30" x14ac:dyDescent="0.3">
      <c r="A2298">
        <v>147747</v>
      </c>
      <c r="B2298">
        <v>1</v>
      </c>
      <c r="C2298" t="s">
        <v>889</v>
      </c>
      <c r="D2298" t="s">
        <v>903</v>
      </c>
      <c r="E2298">
        <v>22574739</v>
      </c>
      <c r="F2298">
        <v>7122658104</v>
      </c>
      <c r="G2298" t="s">
        <v>46</v>
      </c>
      <c r="H2298" t="s">
        <v>47</v>
      </c>
      <c r="I2298" t="s">
        <v>48</v>
      </c>
      <c r="J2298">
        <v>7032</v>
      </c>
      <c r="K2298" t="s">
        <v>49</v>
      </c>
      <c r="L2298">
        <v>3782207</v>
      </c>
      <c r="M2298" t="s">
        <v>112</v>
      </c>
      <c r="N2298" t="s">
        <v>113</v>
      </c>
      <c r="O2298" t="s">
        <v>114</v>
      </c>
      <c r="P2298" t="s">
        <v>115</v>
      </c>
      <c r="Q2298" t="s">
        <v>54</v>
      </c>
      <c r="R2298">
        <v>100894891</v>
      </c>
      <c r="S2298" t="s">
        <v>116</v>
      </c>
      <c r="T2298" t="s">
        <v>56</v>
      </c>
      <c r="U2298" t="s">
        <v>57</v>
      </c>
      <c r="V2298">
        <v>13194.68</v>
      </c>
      <c r="W2298">
        <v>21990.86</v>
      </c>
      <c r="X2298">
        <v>20194.3</v>
      </c>
      <c r="Y2298">
        <v>1</v>
      </c>
      <c r="Z2298">
        <v>1</v>
      </c>
      <c r="AA2298" s="1">
        <v>42899</v>
      </c>
      <c r="AB2298">
        <v>27000</v>
      </c>
      <c r="AC2298" t="s">
        <v>56</v>
      </c>
      <c r="AD2298" t="s">
        <v>117</v>
      </c>
    </row>
    <row r="2299" spans="1:30" x14ac:dyDescent="0.3">
      <c r="A2299">
        <v>147820</v>
      </c>
      <c r="B2299">
        <v>1</v>
      </c>
      <c r="C2299" t="s">
        <v>889</v>
      </c>
      <c r="D2299" t="s">
        <v>904</v>
      </c>
      <c r="E2299">
        <v>22586508</v>
      </c>
      <c r="F2299">
        <v>7122612837</v>
      </c>
      <c r="G2299" t="s">
        <v>46</v>
      </c>
      <c r="H2299" t="s">
        <v>47</v>
      </c>
      <c r="I2299" t="s">
        <v>48</v>
      </c>
      <c r="J2299">
        <v>7032</v>
      </c>
      <c r="K2299" t="s">
        <v>49</v>
      </c>
      <c r="L2299">
        <v>659338</v>
      </c>
      <c r="M2299" t="s">
        <v>50</v>
      </c>
      <c r="N2299" t="s">
        <v>51</v>
      </c>
      <c r="O2299" t="s">
        <v>52</v>
      </c>
      <c r="P2299" t="s">
        <v>53</v>
      </c>
      <c r="Q2299" t="s">
        <v>54</v>
      </c>
      <c r="R2299">
        <v>101093720</v>
      </c>
      <c r="S2299" t="s">
        <v>55</v>
      </c>
      <c r="T2299" t="s">
        <v>56</v>
      </c>
      <c r="U2299" t="s">
        <v>57</v>
      </c>
      <c r="V2299">
        <v>1683.12</v>
      </c>
      <c r="W2299">
        <v>23899.200000000001</v>
      </c>
      <c r="X2299">
        <v>22276.799999999999</v>
      </c>
      <c r="Y2299">
        <v>1</v>
      </c>
      <c r="Z2299">
        <v>1</v>
      </c>
      <c r="AA2299" s="1">
        <v>42900</v>
      </c>
      <c r="AB2299">
        <v>27000</v>
      </c>
      <c r="AC2299" t="s">
        <v>56</v>
      </c>
      <c r="AD2299" t="s">
        <v>220</v>
      </c>
    </row>
    <row r="2300" spans="1:30" x14ac:dyDescent="0.3">
      <c r="A2300">
        <v>147821</v>
      </c>
      <c r="B2300">
        <v>1</v>
      </c>
      <c r="C2300" t="s">
        <v>889</v>
      </c>
      <c r="D2300" t="s">
        <v>904</v>
      </c>
      <c r="E2300">
        <v>22586509</v>
      </c>
      <c r="F2300">
        <v>7122612838</v>
      </c>
      <c r="G2300" t="s">
        <v>46</v>
      </c>
      <c r="H2300" t="s">
        <v>47</v>
      </c>
      <c r="I2300" t="s">
        <v>48</v>
      </c>
      <c r="J2300">
        <v>7032</v>
      </c>
      <c r="K2300" t="s">
        <v>49</v>
      </c>
      <c r="L2300">
        <v>4119717</v>
      </c>
      <c r="M2300" t="s">
        <v>309</v>
      </c>
      <c r="N2300" t="s">
        <v>310</v>
      </c>
      <c r="O2300" t="s">
        <v>311</v>
      </c>
      <c r="P2300" t="s">
        <v>312</v>
      </c>
      <c r="Q2300" t="s">
        <v>54</v>
      </c>
      <c r="R2300">
        <v>100223303</v>
      </c>
      <c r="S2300" t="s">
        <v>64</v>
      </c>
      <c r="T2300" t="s">
        <v>56</v>
      </c>
      <c r="U2300" t="s">
        <v>57</v>
      </c>
      <c r="V2300">
        <v>4866.1400000000003</v>
      </c>
      <c r="W2300">
        <v>23455.439999999999</v>
      </c>
      <c r="X2300">
        <v>21532.33</v>
      </c>
      <c r="Y2300">
        <v>1</v>
      </c>
      <c r="Z2300">
        <v>1</v>
      </c>
      <c r="AA2300" s="1">
        <v>42900</v>
      </c>
      <c r="AB2300">
        <v>27000</v>
      </c>
      <c r="AC2300" t="s">
        <v>56</v>
      </c>
      <c r="AD2300" t="s">
        <v>313</v>
      </c>
    </row>
    <row r="2301" spans="1:30" x14ac:dyDescent="0.3">
      <c r="A2301">
        <v>147822</v>
      </c>
      <c r="B2301">
        <v>1</v>
      </c>
      <c r="C2301" t="s">
        <v>889</v>
      </c>
      <c r="D2301" t="s">
        <v>904</v>
      </c>
      <c r="E2301">
        <v>22586510</v>
      </c>
      <c r="F2301">
        <v>7122612839</v>
      </c>
      <c r="G2301" t="s">
        <v>46</v>
      </c>
      <c r="H2301" t="s">
        <v>47</v>
      </c>
      <c r="I2301" t="s">
        <v>48</v>
      </c>
      <c r="J2301">
        <v>7032</v>
      </c>
      <c r="K2301" t="s">
        <v>49</v>
      </c>
      <c r="L2301">
        <v>940117</v>
      </c>
      <c r="M2301" t="s">
        <v>69</v>
      </c>
      <c r="N2301" t="s">
        <v>70</v>
      </c>
      <c r="O2301" t="s">
        <v>71</v>
      </c>
      <c r="P2301" t="s">
        <v>72</v>
      </c>
      <c r="Q2301" t="s">
        <v>54</v>
      </c>
      <c r="R2301">
        <v>100994845</v>
      </c>
      <c r="S2301" t="s">
        <v>86</v>
      </c>
      <c r="T2301" t="s">
        <v>56</v>
      </c>
      <c r="U2301" t="s">
        <v>57</v>
      </c>
      <c r="V2301">
        <v>11388.02</v>
      </c>
      <c r="W2301">
        <v>22879.88</v>
      </c>
      <c r="X2301">
        <v>20970.939999999999</v>
      </c>
      <c r="Y2301">
        <v>1</v>
      </c>
      <c r="Z2301">
        <v>1</v>
      </c>
      <c r="AA2301" s="1">
        <v>42900</v>
      </c>
      <c r="AB2301">
        <v>27000</v>
      </c>
      <c r="AC2301" t="s">
        <v>56</v>
      </c>
      <c r="AD2301" t="s">
        <v>236</v>
      </c>
    </row>
    <row r="2302" spans="1:30" x14ac:dyDescent="0.3">
      <c r="A2302">
        <v>148540</v>
      </c>
      <c r="B2302">
        <v>1</v>
      </c>
      <c r="C2302" t="s">
        <v>889</v>
      </c>
      <c r="D2302" t="s">
        <v>904</v>
      </c>
      <c r="E2302">
        <v>22589391</v>
      </c>
      <c r="F2302">
        <v>7122732227</v>
      </c>
      <c r="G2302" t="s">
        <v>46</v>
      </c>
      <c r="H2302" t="s">
        <v>47</v>
      </c>
      <c r="I2302" t="s">
        <v>48</v>
      </c>
      <c r="J2302">
        <v>7032</v>
      </c>
      <c r="K2302" t="s">
        <v>49</v>
      </c>
      <c r="L2302">
        <v>659338</v>
      </c>
      <c r="M2302" t="s">
        <v>50</v>
      </c>
      <c r="N2302" t="s">
        <v>51</v>
      </c>
      <c r="O2302" t="s">
        <v>52</v>
      </c>
      <c r="P2302" t="s">
        <v>53</v>
      </c>
      <c r="Q2302" t="s">
        <v>54</v>
      </c>
      <c r="R2302">
        <v>101093720</v>
      </c>
      <c r="S2302" t="s">
        <v>55</v>
      </c>
      <c r="T2302" t="s">
        <v>56</v>
      </c>
      <c r="U2302" t="s">
        <v>57</v>
      </c>
      <c r="V2302">
        <v>1683.12</v>
      </c>
      <c r="W2302">
        <v>22760.28</v>
      </c>
      <c r="X2302">
        <v>20923.919999999998</v>
      </c>
      <c r="Y2302">
        <v>1</v>
      </c>
      <c r="Z2302">
        <v>1</v>
      </c>
      <c r="AA2302" s="1">
        <v>42900</v>
      </c>
      <c r="AB2302">
        <v>27000</v>
      </c>
      <c r="AC2302" t="s">
        <v>56</v>
      </c>
      <c r="AD2302" t="s">
        <v>220</v>
      </c>
    </row>
    <row r="2303" spans="1:30" x14ac:dyDescent="0.3">
      <c r="A2303">
        <v>148542</v>
      </c>
      <c r="B2303">
        <v>1</v>
      </c>
      <c r="C2303" t="s">
        <v>889</v>
      </c>
      <c r="D2303" t="s">
        <v>904</v>
      </c>
      <c r="E2303">
        <v>22589412</v>
      </c>
      <c r="F2303">
        <v>7122732229</v>
      </c>
      <c r="G2303" t="s">
        <v>46</v>
      </c>
      <c r="H2303" t="s">
        <v>47</v>
      </c>
      <c r="I2303" t="s">
        <v>48</v>
      </c>
      <c r="J2303">
        <v>7032</v>
      </c>
      <c r="K2303" t="s">
        <v>49</v>
      </c>
      <c r="L2303">
        <v>659338</v>
      </c>
      <c r="M2303" t="s">
        <v>50</v>
      </c>
      <c r="N2303" t="s">
        <v>51</v>
      </c>
      <c r="O2303" t="s">
        <v>52</v>
      </c>
      <c r="P2303" t="s">
        <v>53</v>
      </c>
      <c r="Q2303" t="s">
        <v>54</v>
      </c>
      <c r="R2303">
        <v>101093720</v>
      </c>
      <c r="S2303" t="s">
        <v>55</v>
      </c>
      <c r="T2303" t="s">
        <v>56</v>
      </c>
      <c r="U2303" t="s">
        <v>57</v>
      </c>
      <c r="V2303">
        <v>1683.12</v>
      </c>
      <c r="W2303">
        <v>22702.080000000002</v>
      </c>
      <c r="X2303">
        <v>20849.919999999998</v>
      </c>
      <c r="Y2303">
        <v>1</v>
      </c>
      <c r="Z2303">
        <v>1</v>
      </c>
      <c r="AA2303" s="1">
        <v>42900</v>
      </c>
      <c r="AB2303">
        <v>27000</v>
      </c>
      <c r="AC2303" t="s">
        <v>56</v>
      </c>
      <c r="AD2303" t="s">
        <v>220</v>
      </c>
    </row>
    <row r="2304" spans="1:30" x14ac:dyDescent="0.3">
      <c r="A2304">
        <v>148539</v>
      </c>
      <c r="B2304">
        <v>1</v>
      </c>
      <c r="C2304" t="s">
        <v>889</v>
      </c>
      <c r="D2304" t="s">
        <v>904</v>
      </c>
      <c r="E2304">
        <v>22589193</v>
      </c>
      <c r="F2304">
        <v>7122732226</v>
      </c>
      <c r="G2304" t="s">
        <v>46</v>
      </c>
      <c r="H2304" t="s">
        <v>47</v>
      </c>
      <c r="I2304" t="s">
        <v>48</v>
      </c>
      <c r="J2304">
        <v>7032</v>
      </c>
      <c r="K2304" t="s">
        <v>49</v>
      </c>
      <c r="L2304">
        <v>659338</v>
      </c>
      <c r="M2304" t="s">
        <v>50</v>
      </c>
      <c r="N2304" t="s">
        <v>51</v>
      </c>
      <c r="O2304" t="s">
        <v>52</v>
      </c>
      <c r="P2304" t="s">
        <v>53</v>
      </c>
      <c r="Q2304" t="s">
        <v>54</v>
      </c>
      <c r="R2304">
        <v>101093720</v>
      </c>
      <c r="S2304" t="s">
        <v>55</v>
      </c>
      <c r="T2304" t="s">
        <v>56</v>
      </c>
      <c r="U2304" t="s">
        <v>57</v>
      </c>
      <c r="V2304">
        <v>1683.12</v>
      </c>
      <c r="W2304">
        <v>22574</v>
      </c>
      <c r="X2304">
        <v>21069.599999999999</v>
      </c>
      <c r="Y2304">
        <v>1</v>
      </c>
      <c r="Z2304">
        <v>1</v>
      </c>
      <c r="AA2304" s="1">
        <v>42900</v>
      </c>
      <c r="AB2304">
        <v>27000</v>
      </c>
      <c r="AC2304" t="s">
        <v>56</v>
      </c>
      <c r="AD2304" t="s">
        <v>220</v>
      </c>
    </row>
    <row r="2305" spans="1:30" x14ac:dyDescent="0.3">
      <c r="A2305">
        <v>147825</v>
      </c>
      <c r="B2305">
        <v>1</v>
      </c>
      <c r="C2305" t="s">
        <v>889</v>
      </c>
      <c r="D2305" t="s">
        <v>904</v>
      </c>
      <c r="E2305">
        <v>22586553</v>
      </c>
      <c r="F2305">
        <v>7122612842</v>
      </c>
      <c r="G2305" t="s">
        <v>46</v>
      </c>
      <c r="H2305" t="s">
        <v>47</v>
      </c>
      <c r="I2305" t="s">
        <v>48</v>
      </c>
      <c r="J2305">
        <v>7032</v>
      </c>
      <c r="K2305" t="s">
        <v>49</v>
      </c>
      <c r="L2305">
        <v>3855615</v>
      </c>
      <c r="M2305" t="s">
        <v>189</v>
      </c>
      <c r="N2305" t="s">
        <v>190</v>
      </c>
      <c r="O2305" t="s">
        <v>191</v>
      </c>
      <c r="P2305" t="s">
        <v>192</v>
      </c>
      <c r="Q2305" t="s">
        <v>54</v>
      </c>
      <c r="R2305">
        <v>101030531</v>
      </c>
      <c r="S2305" t="s">
        <v>193</v>
      </c>
      <c r="T2305" t="s">
        <v>56</v>
      </c>
      <c r="U2305" t="s">
        <v>57</v>
      </c>
      <c r="V2305">
        <v>4294.4799999999996</v>
      </c>
      <c r="W2305">
        <v>22011.84</v>
      </c>
      <c r="X2305">
        <v>20154.37</v>
      </c>
      <c r="Y2305">
        <v>1</v>
      </c>
      <c r="Z2305">
        <v>1</v>
      </c>
      <c r="AA2305" s="1">
        <v>42900</v>
      </c>
      <c r="AB2305">
        <v>27000</v>
      </c>
      <c r="AC2305" t="s">
        <v>56</v>
      </c>
      <c r="AD2305" t="s">
        <v>194</v>
      </c>
    </row>
    <row r="2306" spans="1:30" x14ac:dyDescent="0.3">
      <c r="A2306">
        <v>147797</v>
      </c>
      <c r="B2306">
        <v>1</v>
      </c>
      <c r="C2306" t="s">
        <v>889</v>
      </c>
      <c r="D2306" t="s">
        <v>904</v>
      </c>
      <c r="E2306">
        <v>22588443</v>
      </c>
      <c r="F2306">
        <v>7122581745</v>
      </c>
      <c r="G2306" t="s">
        <v>46</v>
      </c>
      <c r="H2306" t="s">
        <v>47</v>
      </c>
      <c r="I2306" t="s">
        <v>48</v>
      </c>
      <c r="J2306">
        <v>7032</v>
      </c>
      <c r="K2306" t="s">
        <v>49</v>
      </c>
      <c r="L2306">
        <v>4205182</v>
      </c>
      <c r="M2306" t="s">
        <v>286</v>
      </c>
      <c r="N2306" t="s">
        <v>287</v>
      </c>
      <c r="O2306" t="s">
        <v>170</v>
      </c>
      <c r="P2306" t="s">
        <v>171</v>
      </c>
      <c r="Q2306" t="s">
        <v>54</v>
      </c>
      <c r="R2306">
        <v>100214689</v>
      </c>
      <c r="S2306" t="s">
        <v>155</v>
      </c>
      <c r="T2306" t="s">
        <v>56</v>
      </c>
      <c r="U2306" t="s">
        <v>57</v>
      </c>
      <c r="V2306">
        <v>9725.81</v>
      </c>
      <c r="W2306">
        <v>21975.82</v>
      </c>
      <c r="X2306">
        <v>20209.93</v>
      </c>
      <c r="Y2306">
        <v>1</v>
      </c>
      <c r="Z2306">
        <v>1</v>
      </c>
      <c r="AA2306" s="1">
        <v>42900</v>
      </c>
      <c r="AB2306">
        <v>27000</v>
      </c>
      <c r="AC2306" t="s">
        <v>56</v>
      </c>
      <c r="AD2306" t="s">
        <v>288</v>
      </c>
    </row>
    <row r="2307" spans="1:30" x14ac:dyDescent="0.3">
      <c r="A2307">
        <v>147827</v>
      </c>
      <c r="B2307">
        <v>1</v>
      </c>
      <c r="C2307" t="s">
        <v>889</v>
      </c>
      <c r="D2307" t="s">
        <v>904</v>
      </c>
      <c r="E2307">
        <v>22586555</v>
      </c>
      <c r="F2307">
        <v>7122612844</v>
      </c>
      <c r="G2307" t="s">
        <v>46</v>
      </c>
      <c r="H2307" t="s">
        <v>47</v>
      </c>
      <c r="I2307" t="s">
        <v>48</v>
      </c>
      <c r="J2307">
        <v>7032</v>
      </c>
      <c r="K2307" t="s">
        <v>49</v>
      </c>
      <c r="L2307">
        <v>1460970</v>
      </c>
      <c r="M2307" t="s">
        <v>386</v>
      </c>
      <c r="N2307" t="s">
        <v>113</v>
      </c>
      <c r="O2307" t="s">
        <v>114</v>
      </c>
      <c r="P2307" t="s">
        <v>115</v>
      </c>
      <c r="Q2307" t="s">
        <v>54</v>
      </c>
      <c r="R2307">
        <v>100894891</v>
      </c>
      <c r="S2307" t="s">
        <v>116</v>
      </c>
      <c r="T2307" t="s">
        <v>56</v>
      </c>
      <c r="U2307" t="s">
        <v>57</v>
      </c>
      <c r="V2307">
        <v>13194.68</v>
      </c>
      <c r="W2307">
        <v>21058.04</v>
      </c>
      <c r="X2307">
        <v>19320.740000000002</v>
      </c>
      <c r="Y2307">
        <v>1</v>
      </c>
      <c r="Z2307">
        <v>1</v>
      </c>
      <c r="AA2307" s="1">
        <v>42900</v>
      </c>
      <c r="AB2307">
        <v>27000</v>
      </c>
      <c r="AC2307" t="s">
        <v>56</v>
      </c>
      <c r="AD2307" t="s">
        <v>117</v>
      </c>
    </row>
    <row r="2308" spans="1:30" x14ac:dyDescent="0.3">
      <c r="A2308">
        <v>147823</v>
      </c>
      <c r="B2308">
        <v>1</v>
      </c>
      <c r="C2308" t="s">
        <v>889</v>
      </c>
      <c r="D2308" t="s">
        <v>904</v>
      </c>
      <c r="E2308">
        <v>22586551</v>
      </c>
      <c r="F2308">
        <v>7122612840</v>
      </c>
      <c r="G2308" t="s">
        <v>46</v>
      </c>
      <c r="H2308" t="s">
        <v>47</v>
      </c>
      <c r="I2308" t="s">
        <v>48</v>
      </c>
      <c r="J2308">
        <v>7032</v>
      </c>
      <c r="K2308" t="s">
        <v>49</v>
      </c>
      <c r="L2308">
        <v>2552491</v>
      </c>
      <c r="M2308" t="s">
        <v>120</v>
      </c>
      <c r="N2308" t="s">
        <v>121</v>
      </c>
      <c r="O2308" t="s">
        <v>99</v>
      </c>
      <c r="P2308" t="s">
        <v>100</v>
      </c>
      <c r="Q2308" t="s">
        <v>54</v>
      </c>
      <c r="R2308">
        <v>100994845</v>
      </c>
      <c r="S2308" t="s">
        <v>86</v>
      </c>
      <c r="T2308" t="s">
        <v>56</v>
      </c>
      <c r="U2308" t="s">
        <v>57</v>
      </c>
      <c r="V2308">
        <v>10086.02</v>
      </c>
      <c r="W2308">
        <v>20553.439999999999</v>
      </c>
      <c r="X2308">
        <v>18749.3</v>
      </c>
      <c r="Y2308">
        <v>1</v>
      </c>
      <c r="Z2308">
        <v>1</v>
      </c>
      <c r="AA2308" s="1">
        <v>42900</v>
      </c>
      <c r="AB2308">
        <v>27000</v>
      </c>
      <c r="AC2308" t="s">
        <v>56</v>
      </c>
      <c r="AD2308" t="s">
        <v>716</v>
      </c>
    </row>
    <row r="2309" spans="1:30" x14ac:dyDescent="0.3">
      <c r="A2309">
        <v>147824</v>
      </c>
      <c r="B2309">
        <v>1</v>
      </c>
      <c r="C2309" t="s">
        <v>889</v>
      </c>
      <c r="D2309" t="s">
        <v>904</v>
      </c>
      <c r="E2309">
        <v>22586552</v>
      </c>
      <c r="F2309">
        <v>7122612841</v>
      </c>
      <c r="G2309" t="s">
        <v>46</v>
      </c>
      <c r="H2309" t="s">
        <v>47</v>
      </c>
      <c r="I2309" t="s">
        <v>48</v>
      </c>
      <c r="J2309">
        <v>7032</v>
      </c>
      <c r="K2309" t="s">
        <v>49</v>
      </c>
      <c r="L2309">
        <v>659338</v>
      </c>
      <c r="M2309" t="s">
        <v>50</v>
      </c>
      <c r="N2309" t="s">
        <v>51</v>
      </c>
      <c r="O2309" t="s">
        <v>52</v>
      </c>
      <c r="P2309" t="s">
        <v>53</v>
      </c>
      <c r="Q2309" t="s">
        <v>54</v>
      </c>
      <c r="R2309">
        <v>101093720</v>
      </c>
      <c r="S2309" t="s">
        <v>55</v>
      </c>
      <c r="T2309" t="s">
        <v>56</v>
      </c>
      <c r="U2309" t="s">
        <v>57</v>
      </c>
      <c r="V2309">
        <v>1683.12</v>
      </c>
      <c r="W2309">
        <v>14208.56</v>
      </c>
      <c r="X2309">
        <v>12638.6</v>
      </c>
      <c r="Y2309">
        <v>1</v>
      </c>
      <c r="Z2309">
        <v>1</v>
      </c>
      <c r="AA2309" s="1">
        <v>42900</v>
      </c>
      <c r="AB2309">
        <v>27000</v>
      </c>
      <c r="AC2309" t="s">
        <v>56</v>
      </c>
      <c r="AD2309" t="s">
        <v>220</v>
      </c>
    </row>
    <row r="2310" spans="1:30" x14ac:dyDescent="0.3">
      <c r="A2310">
        <v>148541</v>
      </c>
      <c r="B2310">
        <v>1</v>
      </c>
      <c r="C2310" t="s">
        <v>889</v>
      </c>
      <c r="D2310" t="s">
        <v>904</v>
      </c>
      <c r="E2310">
        <v>22589397</v>
      </c>
      <c r="F2310">
        <v>7122732228</v>
      </c>
      <c r="G2310" t="s">
        <v>46</v>
      </c>
      <c r="H2310" t="s">
        <v>47</v>
      </c>
      <c r="I2310" t="s">
        <v>48</v>
      </c>
      <c r="J2310">
        <v>7032</v>
      </c>
      <c r="K2310" t="s">
        <v>49</v>
      </c>
      <c r="L2310">
        <v>659338</v>
      </c>
      <c r="M2310" t="s">
        <v>50</v>
      </c>
      <c r="N2310" t="s">
        <v>51</v>
      </c>
      <c r="O2310" t="s">
        <v>52</v>
      </c>
      <c r="P2310" t="s">
        <v>53</v>
      </c>
      <c r="Q2310" t="s">
        <v>54</v>
      </c>
      <c r="R2310">
        <v>101093720</v>
      </c>
      <c r="S2310" t="s">
        <v>55</v>
      </c>
      <c r="T2310" t="s">
        <v>56</v>
      </c>
      <c r="U2310" t="s">
        <v>57</v>
      </c>
      <c r="V2310">
        <v>1683.12</v>
      </c>
      <c r="W2310">
        <v>12014.88</v>
      </c>
      <c r="X2310">
        <v>10800.64</v>
      </c>
      <c r="Y2310">
        <v>1</v>
      </c>
      <c r="Z2310">
        <v>1</v>
      </c>
      <c r="AA2310" s="1">
        <v>42900</v>
      </c>
      <c r="AB2310">
        <v>27000</v>
      </c>
      <c r="AC2310" t="s">
        <v>56</v>
      </c>
      <c r="AD2310" t="s">
        <v>220</v>
      </c>
    </row>
    <row r="2311" spans="1:30" x14ac:dyDescent="0.3">
      <c r="A2311">
        <v>148570</v>
      </c>
      <c r="B2311">
        <v>1</v>
      </c>
      <c r="C2311" t="s">
        <v>889</v>
      </c>
      <c r="D2311" t="s">
        <v>905</v>
      </c>
      <c r="E2311">
        <v>22608181</v>
      </c>
      <c r="F2311">
        <v>7122659057</v>
      </c>
      <c r="G2311" t="s">
        <v>46</v>
      </c>
      <c r="H2311" t="s">
        <v>47</v>
      </c>
      <c r="I2311" t="s">
        <v>48</v>
      </c>
      <c r="J2311">
        <v>7032</v>
      </c>
      <c r="K2311" t="s">
        <v>49</v>
      </c>
      <c r="L2311">
        <v>931925</v>
      </c>
      <c r="M2311" t="s">
        <v>239</v>
      </c>
      <c r="N2311" t="s">
        <v>240</v>
      </c>
      <c r="O2311" t="s">
        <v>241</v>
      </c>
      <c r="P2311" t="s">
        <v>242</v>
      </c>
      <c r="Q2311" t="s">
        <v>54</v>
      </c>
      <c r="R2311">
        <v>100422206</v>
      </c>
      <c r="S2311" t="s">
        <v>615</v>
      </c>
      <c r="T2311" t="s">
        <v>56</v>
      </c>
      <c r="U2311" t="s">
        <v>57</v>
      </c>
      <c r="V2311">
        <v>3042.61</v>
      </c>
      <c r="W2311">
        <v>24570.880000000001</v>
      </c>
      <c r="X2311">
        <v>22603.69</v>
      </c>
      <c r="Y2311">
        <v>1</v>
      </c>
      <c r="Z2311">
        <v>1</v>
      </c>
      <c r="AA2311" s="1">
        <v>42902</v>
      </c>
      <c r="AB2311">
        <v>27000</v>
      </c>
      <c r="AC2311" t="s">
        <v>56</v>
      </c>
      <c r="AD2311" t="s">
        <v>686</v>
      </c>
    </row>
    <row r="2312" spans="1:30" x14ac:dyDescent="0.3">
      <c r="A2312">
        <v>148875</v>
      </c>
      <c r="B2312">
        <v>1</v>
      </c>
      <c r="C2312" t="s">
        <v>889</v>
      </c>
      <c r="D2312" t="s">
        <v>905</v>
      </c>
      <c r="E2312">
        <v>22608095</v>
      </c>
      <c r="F2312">
        <v>7122734096</v>
      </c>
      <c r="G2312" t="s">
        <v>46</v>
      </c>
      <c r="H2312" t="s">
        <v>47</v>
      </c>
      <c r="I2312" t="s">
        <v>48</v>
      </c>
      <c r="J2312">
        <v>7032</v>
      </c>
      <c r="K2312" t="s">
        <v>49</v>
      </c>
      <c r="L2312">
        <v>4072295</v>
      </c>
      <c r="M2312" t="s">
        <v>377</v>
      </c>
      <c r="N2312" t="s">
        <v>225</v>
      </c>
      <c r="O2312" t="s">
        <v>207</v>
      </c>
      <c r="P2312" t="s">
        <v>208</v>
      </c>
      <c r="Q2312" t="s">
        <v>54</v>
      </c>
      <c r="R2312">
        <v>100223303</v>
      </c>
      <c r="S2312" t="s">
        <v>64</v>
      </c>
      <c r="T2312" t="s">
        <v>56</v>
      </c>
      <c r="U2312" t="s">
        <v>57</v>
      </c>
      <c r="V2312">
        <v>3353.81</v>
      </c>
      <c r="W2312">
        <v>23261.26</v>
      </c>
      <c r="X2312">
        <v>21346.59</v>
      </c>
      <c r="Y2312">
        <v>1</v>
      </c>
      <c r="Z2312">
        <v>1</v>
      </c>
      <c r="AA2312" s="1">
        <v>42902</v>
      </c>
      <c r="AB2312">
        <v>27000</v>
      </c>
      <c r="AC2312" t="s">
        <v>56</v>
      </c>
      <c r="AD2312" t="s">
        <v>689</v>
      </c>
    </row>
    <row r="2313" spans="1:30" x14ac:dyDescent="0.3">
      <c r="A2313">
        <v>148568</v>
      </c>
      <c r="B2313">
        <v>1</v>
      </c>
      <c r="C2313" t="s">
        <v>889</v>
      </c>
      <c r="D2313" t="s">
        <v>905</v>
      </c>
      <c r="E2313">
        <v>22608179</v>
      </c>
      <c r="F2313">
        <v>7122659055</v>
      </c>
      <c r="G2313" t="s">
        <v>46</v>
      </c>
      <c r="H2313" t="s">
        <v>47</v>
      </c>
      <c r="I2313" t="s">
        <v>48</v>
      </c>
      <c r="J2313">
        <v>7032</v>
      </c>
      <c r="K2313" t="s">
        <v>49</v>
      </c>
      <c r="L2313">
        <v>3537341</v>
      </c>
      <c r="M2313" t="s">
        <v>320</v>
      </c>
      <c r="N2313" t="s">
        <v>133</v>
      </c>
      <c r="O2313" t="s">
        <v>84</v>
      </c>
      <c r="P2313" t="s">
        <v>85</v>
      </c>
      <c r="Q2313" t="s">
        <v>54</v>
      </c>
      <c r="R2313">
        <v>101093720</v>
      </c>
      <c r="S2313" t="s">
        <v>55</v>
      </c>
      <c r="T2313" t="s">
        <v>56</v>
      </c>
      <c r="U2313" t="s">
        <v>57</v>
      </c>
      <c r="V2313">
        <v>10356.18</v>
      </c>
      <c r="W2313">
        <v>22315.02</v>
      </c>
      <c r="X2313">
        <v>20559.23</v>
      </c>
      <c r="Y2313">
        <v>1</v>
      </c>
      <c r="Z2313">
        <v>1</v>
      </c>
      <c r="AA2313" s="1">
        <v>42902</v>
      </c>
      <c r="AB2313">
        <v>27000</v>
      </c>
      <c r="AC2313" t="s">
        <v>56</v>
      </c>
      <c r="AD2313" t="s">
        <v>805</v>
      </c>
    </row>
    <row r="2314" spans="1:30" x14ac:dyDescent="0.3">
      <c r="A2314">
        <v>148611</v>
      </c>
      <c r="B2314">
        <v>1</v>
      </c>
      <c r="C2314" t="s">
        <v>889</v>
      </c>
      <c r="D2314" t="s">
        <v>905</v>
      </c>
      <c r="E2314">
        <v>22608183</v>
      </c>
      <c r="F2314">
        <v>7122688698</v>
      </c>
      <c r="G2314" t="s">
        <v>46</v>
      </c>
      <c r="H2314" t="s">
        <v>47</v>
      </c>
      <c r="I2314" t="s">
        <v>48</v>
      </c>
      <c r="J2314">
        <v>7032</v>
      </c>
      <c r="K2314" t="s">
        <v>49</v>
      </c>
      <c r="L2314">
        <v>4480377</v>
      </c>
      <c r="M2314" t="s">
        <v>213</v>
      </c>
      <c r="N2314" t="s">
        <v>214</v>
      </c>
      <c r="O2314" t="s">
        <v>215</v>
      </c>
      <c r="P2314" t="s">
        <v>216</v>
      </c>
      <c r="Q2314" t="s">
        <v>54</v>
      </c>
      <c r="R2314">
        <v>100824635</v>
      </c>
      <c r="S2314" t="s">
        <v>142</v>
      </c>
      <c r="T2314" t="s">
        <v>56</v>
      </c>
      <c r="U2314" t="s">
        <v>57</v>
      </c>
      <c r="V2314">
        <v>19811.830000000002</v>
      </c>
      <c r="W2314">
        <v>22030.22</v>
      </c>
      <c r="X2314">
        <v>20168.72</v>
      </c>
      <c r="Y2314">
        <v>1</v>
      </c>
      <c r="Z2314">
        <v>1</v>
      </c>
      <c r="AA2314" s="1">
        <v>42902</v>
      </c>
      <c r="AB2314">
        <v>27000</v>
      </c>
      <c r="AC2314" t="s">
        <v>56</v>
      </c>
      <c r="AD2314" t="s">
        <v>721</v>
      </c>
    </row>
    <row r="2315" spans="1:30" x14ac:dyDescent="0.3">
      <c r="A2315">
        <v>148569</v>
      </c>
      <c r="B2315">
        <v>1</v>
      </c>
      <c r="C2315" t="s">
        <v>889</v>
      </c>
      <c r="D2315" t="s">
        <v>905</v>
      </c>
      <c r="E2315">
        <v>22608180</v>
      </c>
      <c r="F2315">
        <v>7122659056</v>
      </c>
      <c r="G2315" t="s">
        <v>46</v>
      </c>
      <c r="H2315" t="s">
        <v>47</v>
      </c>
      <c r="I2315" t="s">
        <v>48</v>
      </c>
      <c r="J2315">
        <v>7032</v>
      </c>
      <c r="K2315" t="s">
        <v>49</v>
      </c>
      <c r="L2315">
        <v>942421</v>
      </c>
      <c r="M2315" t="s">
        <v>261</v>
      </c>
      <c r="N2315" t="s">
        <v>262</v>
      </c>
      <c r="O2315" t="s">
        <v>263</v>
      </c>
      <c r="P2315" t="s">
        <v>264</v>
      </c>
      <c r="Q2315" t="s">
        <v>54</v>
      </c>
      <c r="R2315">
        <v>100422206</v>
      </c>
      <c r="S2315" t="s">
        <v>615</v>
      </c>
      <c r="T2315" t="s">
        <v>56</v>
      </c>
      <c r="U2315" t="s">
        <v>57</v>
      </c>
      <c r="V2315">
        <v>3221.59</v>
      </c>
      <c r="W2315">
        <v>21535.040000000001</v>
      </c>
      <c r="X2315">
        <v>19744.64</v>
      </c>
      <c r="Y2315">
        <v>1</v>
      </c>
      <c r="Z2315">
        <v>1</v>
      </c>
      <c r="AA2315" s="1">
        <v>42902</v>
      </c>
      <c r="AB2315">
        <v>27000</v>
      </c>
      <c r="AC2315" t="s">
        <v>56</v>
      </c>
      <c r="AD2315" t="s">
        <v>695</v>
      </c>
    </row>
    <row r="2316" spans="1:30" x14ac:dyDescent="0.3">
      <c r="A2316">
        <v>148598</v>
      </c>
      <c r="B2316">
        <v>1</v>
      </c>
      <c r="C2316" t="s">
        <v>889</v>
      </c>
      <c r="D2316" t="s">
        <v>905</v>
      </c>
      <c r="E2316">
        <v>22608182</v>
      </c>
      <c r="F2316">
        <v>7122688443</v>
      </c>
      <c r="G2316" t="s">
        <v>46</v>
      </c>
      <c r="H2316" t="s">
        <v>47</v>
      </c>
      <c r="I2316" t="s">
        <v>48</v>
      </c>
      <c r="J2316">
        <v>7032</v>
      </c>
      <c r="K2316" t="s">
        <v>49</v>
      </c>
      <c r="L2316">
        <v>941735</v>
      </c>
      <c r="M2316" t="s">
        <v>124</v>
      </c>
      <c r="N2316" t="s">
        <v>125</v>
      </c>
      <c r="O2316" t="s">
        <v>126</v>
      </c>
      <c r="P2316" t="s">
        <v>127</v>
      </c>
      <c r="Q2316" t="s">
        <v>54</v>
      </c>
      <c r="R2316">
        <v>100894891</v>
      </c>
      <c r="S2316" t="s">
        <v>116</v>
      </c>
      <c r="T2316" t="s">
        <v>56</v>
      </c>
      <c r="U2316" t="s">
        <v>57</v>
      </c>
      <c r="V2316">
        <v>12283.33</v>
      </c>
      <c r="W2316">
        <v>21511.67</v>
      </c>
      <c r="X2316">
        <v>19747.560000000001</v>
      </c>
      <c r="Y2316">
        <v>1</v>
      </c>
      <c r="Z2316">
        <v>1</v>
      </c>
      <c r="AA2316" s="1">
        <v>42902</v>
      </c>
      <c r="AB2316">
        <v>27000</v>
      </c>
      <c r="AC2316" t="s">
        <v>56</v>
      </c>
      <c r="AD2316" t="s">
        <v>128</v>
      </c>
    </row>
    <row r="2317" spans="1:30" x14ac:dyDescent="0.3">
      <c r="A2317">
        <v>148871</v>
      </c>
      <c r="B2317">
        <v>1</v>
      </c>
      <c r="C2317" t="s">
        <v>889</v>
      </c>
      <c r="D2317" t="s">
        <v>905</v>
      </c>
      <c r="E2317">
        <v>22608091</v>
      </c>
      <c r="F2317">
        <v>7122734092</v>
      </c>
      <c r="G2317" t="s">
        <v>46</v>
      </c>
      <c r="H2317" t="s">
        <v>47</v>
      </c>
      <c r="I2317" t="s">
        <v>48</v>
      </c>
      <c r="J2317">
        <v>7032</v>
      </c>
      <c r="K2317" t="s">
        <v>49</v>
      </c>
      <c r="L2317">
        <v>925239</v>
      </c>
      <c r="M2317" t="s">
        <v>97</v>
      </c>
      <c r="N2317" t="s">
        <v>98</v>
      </c>
      <c r="O2317" t="s">
        <v>99</v>
      </c>
      <c r="P2317" t="s">
        <v>100</v>
      </c>
      <c r="Q2317" t="s">
        <v>54</v>
      </c>
      <c r="R2317">
        <v>100223303</v>
      </c>
      <c r="S2317" t="s">
        <v>64</v>
      </c>
      <c r="T2317" t="s">
        <v>56</v>
      </c>
      <c r="U2317" t="s">
        <v>57</v>
      </c>
      <c r="V2317">
        <v>6311.04</v>
      </c>
      <c r="W2317">
        <v>21446.720000000001</v>
      </c>
      <c r="X2317">
        <v>19727.54</v>
      </c>
      <c r="Y2317">
        <v>1</v>
      </c>
      <c r="Z2317">
        <v>1</v>
      </c>
      <c r="AA2317" s="1">
        <v>42902</v>
      </c>
      <c r="AB2317">
        <v>27000</v>
      </c>
      <c r="AC2317" t="s">
        <v>56</v>
      </c>
      <c r="AD2317" t="s">
        <v>101</v>
      </c>
    </row>
    <row r="2318" spans="1:30" x14ac:dyDescent="0.3">
      <c r="A2318">
        <v>148701</v>
      </c>
      <c r="B2318">
        <v>1</v>
      </c>
      <c r="C2318" t="s">
        <v>889</v>
      </c>
      <c r="D2318" t="s">
        <v>905</v>
      </c>
      <c r="E2318">
        <v>22608184</v>
      </c>
      <c r="F2318">
        <v>7122719353</v>
      </c>
      <c r="G2318" t="s">
        <v>46</v>
      </c>
      <c r="H2318" t="s">
        <v>47</v>
      </c>
      <c r="I2318" t="s">
        <v>48</v>
      </c>
      <c r="J2318">
        <v>7032</v>
      </c>
      <c r="K2318" t="s">
        <v>49</v>
      </c>
      <c r="L2318">
        <v>917531</v>
      </c>
      <c r="M2318" t="s">
        <v>319</v>
      </c>
      <c r="N2318" t="s">
        <v>152</v>
      </c>
      <c r="O2318" t="s">
        <v>153</v>
      </c>
      <c r="P2318" t="s">
        <v>154</v>
      </c>
      <c r="Q2318" t="s">
        <v>54</v>
      </c>
      <c r="R2318">
        <v>100297681</v>
      </c>
      <c r="S2318" t="s">
        <v>258</v>
      </c>
      <c r="T2318" t="s">
        <v>56</v>
      </c>
      <c r="U2318" t="s">
        <v>57</v>
      </c>
      <c r="V2318">
        <v>3240.01</v>
      </c>
      <c r="W2318">
        <v>20880.650000000001</v>
      </c>
      <c r="X2318">
        <v>19175.689999999999</v>
      </c>
      <c r="Y2318">
        <v>1</v>
      </c>
      <c r="Z2318">
        <v>1</v>
      </c>
      <c r="AA2318" s="1">
        <v>42902</v>
      </c>
      <c r="AB2318">
        <v>27000</v>
      </c>
      <c r="AC2318" t="s">
        <v>56</v>
      </c>
      <c r="AD2318" t="s">
        <v>298</v>
      </c>
    </row>
    <row r="2319" spans="1:30" x14ac:dyDescent="0.3">
      <c r="A2319">
        <v>148870</v>
      </c>
      <c r="B2319">
        <v>1</v>
      </c>
      <c r="C2319" t="s">
        <v>889</v>
      </c>
      <c r="D2319" t="s">
        <v>905</v>
      </c>
      <c r="E2319">
        <v>22608010</v>
      </c>
      <c r="F2319">
        <v>7122734091</v>
      </c>
      <c r="G2319" t="s">
        <v>46</v>
      </c>
      <c r="H2319" t="s">
        <v>47</v>
      </c>
      <c r="I2319" t="s">
        <v>48</v>
      </c>
      <c r="J2319">
        <v>7032</v>
      </c>
      <c r="K2319" t="s">
        <v>49</v>
      </c>
      <c r="L2319">
        <v>1310037</v>
      </c>
      <c r="M2319" t="s">
        <v>859</v>
      </c>
      <c r="N2319" t="s">
        <v>139</v>
      </c>
      <c r="O2319" t="s">
        <v>140</v>
      </c>
      <c r="P2319" t="s">
        <v>141</v>
      </c>
      <c r="Q2319" t="s">
        <v>54</v>
      </c>
      <c r="R2319">
        <v>100824635</v>
      </c>
      <c r="S2319" t="s">
        <v>142</v>
      </c>
      <c r="T2319" t="s">
        <v>56</v>
      </c>
      <c r="U2319" t="s">
        <v>57</v>
      </c>
      <c r="V2319">
        <v>21162.63</v>
      </c>
      <c r="W2319">
        <v>20549.259999999998</v>
      </c>
      <c r="X2319">
        <v>18809.57</v>
      </c>
      <c r="Y2319">
        <v>1</v>
      </c>
      <c r="Z2319">
        <v>1</v>
      </c>
      <c r="AA2319" s="1">
        <v>42902</v>
      </c>
      <c r="AB2319">
        <v>27000</v>
      </c>
      <c r="AC2319" t="s">
        <v>56</v>
      </c>
      <c r="AD2319" t="s">
        <v>143</v>
      </c>
    </row>
    <row r="2320" spans="1:30" x14ac:dyDescent="0.3">
      <c r="A2320">
        <v>148597</v>
      </c>
      <c r="B2320">
        <v>1</v>
      </c>
      <c r="C2320" t="s">
        <v>889</v>
      </c>
      <c r="D2320" t="s">
        <v>905</v>
      </c>
      <c r="E2320">
        <v>22608178</v>
      </c>
      <c r="F2320">
        <v>7122688442</v>
      </c>
      <c r="G2320" t="s">
        <v>46</v>
      </c>
      <c r="H2320" t="s">
        <v>47</v>
      </c>
      <c r="I2320" t="s">
        <v>48</v>
      </c>
      <c r="J2320">
        <v>7032</v>
      </c>
      <c r="K2320" t="s">
        <v>49</v>
      </c>
      <c r="L2320">
        <v>916295</v>
      </c>
      <c r="M2320" t="s">
        <v>293</v>
      </c>
      <c r="N2320" t="s">
        <v>294</v>
      </c>
      <c r="O2320" t="s">
        <v>263</v>
      </c>
      <c r="P2320" t="s">
        <v>264</v>
      </c>
      <c r="Q2320" t="s">
        <v>54</v>
      </c>
      <c r="R2320">
        <v>100422206</v>
      </c>
      <c r="S2320" t="s">
        <v>615</v>
      </c>
      <c r="T2320" t="s">
        <v>56</v>
      </c>
      <c r="U2320" t="s">
        <v>57</v>
      </c>
      <c r="V2320">
        <v>3668.14</v>
      </c>
      <c r="W2320">
        <v>19751.830000000002</v>
      </c>
      <c r="X2320">
        <v>17663.150000000001</v>
      </c>
      <c r="Y2320">
        <v>1</v>
      </c>
      <c r="Z2320">
        <v>1</v>
      </c>
      <c r="AA2320" s="1">
        <v>42902</v>
      </c>
      <c r="AB2320">
        <v>27000</v>
      </c>
      <c r="AC2320" t="s">
        <v>56</v>
      </c>
      <c r="AD2320" t="s">
        <v>700</v>
      </c>
    </row>
    <row r="2321" spans="1:30" x14ac:dyDescent="0.3">
      <c r="A2321">
        <v>148575</v>
      </c>
      <c r="B2321">
        <v>1</v>
      </c>
      <c r="C2321" t="s">
        <v>889</v>
      </c>
      <c r="D2321" t="s">
        <v>905</v>
      </c>
      <c r="E2321">
        <v>22608008</v>
      </c>
      <c r="F2321">
        <v>7122661863</v>
      </c>
      <c r="G2321" t="s">
        <v>46</v>
      </c>
      <c r="H2321" t="s">
        <v>47</v>
      </c>
      <c r="I2321" t="s">
        <v>48</v>
      </c>
      <c r="J2321">
        <v>7032</v>
      </c>
      <c r="K2321" t="s">
        <v>49</v>
      </c>
      <c r="L2321">
        <v>659338</v>
      </c>
      <c r="M2321" t="s">
        <v>50</v>
      </c>
      <c r="N2321" t="s">
        <v>51</v>
      </c>
      <c r="O2321" t="s">
        <v>52</v>
      </c>
      <c r="P2321" t="s">
        <v>53</v>
      </c>
      <c r="Q2321" t="s">
        <v>54</v>
      </c>
      <c r="R2321">
        <v>101093720</v>
      </c>
      <c r="S2321" t="s">
        <v>55</v>
      </c>
      <c r="T2321" t="s">
        <v>56</v>
      </c>
      <c r="U2321" t="s">
        <v>57</v>
      </c>
      <c r="V2321">
        <v>1683.12</v>
      </c>
      <c r="W2321">
        <v>12300.16</v>
      </c>
      <c r="X2321">
        <v>10799.04</v>
      </c>
      <c r="Y2321">
        <v>1</v>
      </c>
      <c r="Z2321">
        <v>1</v>
      </c>
      <c r="AA2321" s="1">
        <v>42902</v>
      </c>
      <c r="AB2321">
        <v>27000</v>
      </c>
      <c r="AC2321" t="s">
        <v>56</v>
      </c>
      <c r="AD2321" t="s">
        <v>220</v>
      </c>
    </row>
    <row r="2322" spans="1:30" x14ac:dyDescent="0.3">
      <c r="A2322">
        <v>149733</v>
      </c>
      <c r="B2322">
        <v>1</v>
      </c>
      <c r="C2322" t="s">
        <v>889</v>
      </c>
      <c r="D2322" t="s">
        <v>906</v>
      </c>
      <c r="E2322">
        <v>22628413</v>
      </c>
      <c r="F2322">
        <v>7122787764</v>
      </c>
      <c r="G2322" t="s">
        <v>46</v>
      </c>
      <c r="H2322" t="s">
        <v>47</v>
      </c>
      <c r="I2322" t="s">
        <v>48</v>
      </c>
      <c r="J2322">
        <v>7032</v>
      </c>
      <c r="K2322" t="s">
        <v>49</v>
      </c>
      <c r="L2322">
        <v>1363663</v>
      </c>
      <c r="M2322" t="s">
        <v>358</v>
      </c>
      <c r="N2322" t="s">
        <v>359</v>
      </c>
      <c r="O2322" t="s">
        <v>207</v>
      </c>
      <c r="P2322" t="s">
        <v>208</v>
      </c>
      <c r="Q2322" t="s">
        <v>54</v>
      </c>
      <c r="R2322">
        <v>100223303</v>
      </c>
      <c r="S2322" t="s">
        <v>64</v>
      </c>
      <c r="T2322" t="s">
        <v>56</v>
      </c>
      <c r="U2322" t="s">
        <v>57</v>
      </c>
      <c r="V2322">
        <v>4785.8500000000004</v>
      </c>
      <c r="W2322">
        <v>24146.41</v>
      </c>
      <c r="X2322">
        <v>22139.94</v>
      </c>
      <c r="Y2322">
        <v>1</v>
      </c>
      <c r="Z2322">
        <v>1</v>
      </c>
      <c r="AA2322" s="1">
        <v>42905</v>
      </c>
      <c r="AB2322">
        <v>27000</v>
      </c>
      <c r="AC2322" t="s">
        <v>56</v>
      </c>
      <c r="AD2322" t="s">
        <v>360</v>
      </c>
    </row>
    <row r="2323" spans="1:30" x14ac:dyDescent="0.3">
      <c r="A2323">
        <v>149315</v>
      </c>
      <c r="B2323">
        <v>1</v>
      </c>
      <c r="C2323" t="s">
        <v>889</v>
      </c>
      <c r="D2323" t="s">
        <v>906</v>
      </c>
      <c r="E2323">
        <v>22630116</v>
      </c>
      <c r="F2323">
        <v>7122720032</v>
      </c>
      <c r="G2323" t="s">
        <v>46</v>
      </c>
      <c r="H2323" t="s">
        <v>47</v>
      </c>
      <c r="I2323" t="s">
        <v>48</v>
      </c>
      <c r="J2323">
        <v>7032</v>
      </c>
      <c r="K2323" t="s">
        <v>49</v>
      </c>
      <c r="L2323">
        <v>4119717</v>
      </c>
      <c r="M2323" t="s">
        <v>309</v>
      </c>
      <c r="N2323" t="s">
        <v>310</v>
      </c>
      <c r="O2323" t="s">
        <v>311</v>
      </c>
      <c r="P2323" t="s">
        <v>312</v>
      </c>
      <c r="Q2323" t="s">
        <v>54</v>
      </c>
      <c r="R2323">
        <v>100223303</v>
      </c>
      <c r="S2323" t="s">
        <v>64</v>
      </c>
      <c r="T2323" t="s">
        <v>56</v>
      </c>
      <c r="U2323" t="s">
        <v>57</v>
      </c>
      <c r="V2323">
        <v>4866.1400000000003</v>
      </c>
      <c r="W2323">
        <v>23832.53</v>
      </c>
      <c r="X2323">
        <v>21895.94</v>
      </c>
      <c r="Y2323">
        <v>1</v>
      </c>
      <c r="Z2323">
        <v>1</v>
      </c>
      <c r="AA2323" s="1">
        <v>42905</v>
      </c>
      <c r="AB2323">
        <v>27000</v>
      </c>
      <c r="AC2323" t="s">
        <v>56</v>
      </c>
      <c r="AD2323" t="s">
        <v>313</v>
      </c>
    </row>
    <row r="2324" spans="1:30" x14ac:dyDescent="0.3">
      <c r="A2324">
        <v>149314</v>
      </c>
      <c r="B2324">
        <v>1</v>
      </c>
      <c r="C2324" t="s">
        <v>889</v>
      </c>
      <c r="D2324" t="s">
        <v>906</v>
      </c>
      <c r="E2324">
        <v>22630115</v>
      </c>
      <c r="F2324">
        <v>7122720031</v>
      </c>
      <c r="G2324" t="s">
        <v>46</v>
      </c>
      <c r="H2324" t="s">
        <v>47</v>
      </c>
      <c r="I2324" t="s">
        <v>48</v>
      </c>
      <c r="J2324">
        <v>7032</v>
      </c>
      <c r="K2324" t="s">
        <v>49</v>
      </c>
      <c r="L2324">
        <v>3091654</v>
      </c>
      <c r="M2324" t="s">
        <v>364</v>
      </c>
      <c r="N2324" t="s">
        <v>365</v>
      </c>
      <c r="O2324" t="s">
        <v>207</v>
      </c>
      <c r="P2324" t="s">
        <v>208</v>
      </c>
      <c r="Q2324" t="s">
        <v>54</v>
      </c>
      <c r="R2324">
        <v>100223303</v>
      </c>
      <c r="S2324" t="s">
        <v>64</v>
      </c>
      <c r="T2324" t="s">
        <v>56</v>
      </c>
      <c r="U2324" t="s">
        <v>57</v>
      </c>
      <c r="V2324">
        <v>3313.89</v>
      </c>
      <c r="W2324">
        <v>23202.05</v>
      </c>
      <c r="X2324">
        <v>21232.28</v>
      </c>
      <c r="Y2324">
        <v>1</v>
      </c>
      <c r="Z2324">
        <v>1</v>
      </c>
      <c r="AA2324" s="1">
        <v>42905</v>
      </c>
      <c r="AB2324">
        <v>27000</v>
      </c>
      <c r="AC2324" t="s">
        <v>56</v>
      </c>
      <c r="AD2324" t="s">
        <v>366</v>
      </c>
    </row>
    <row r="2325" spans="1:30" x14ac:dyDescent="0.3">
      <c r="A2325">
        <v>149380</v>
      </c>
      <c r="B2325">
        <v>1</v>
      </c>
      <c r="C2325" t="s">
        <v>889</v>
      </c>
      <c r="D2325" t="s">
        <v>906</v>
      </c>
      <c r="E2325">
        <v>22629995</v>
      </c>
      <c r="F2325">
        <v>7122740808</v>
      </c>
      <c r="G2325" t="s">
        <v>46</v>
      </c>
      <c r="H2325" t="s">
        <v>47</v>
      </c>
      <c r="I2325" t="s">
        <v>48</v>
      </c>
      <c r="J2325">
        <v>7032</v>
      </c>
      <c r="K2325" t="s">
        <v>49</v>
      </c>
      <c r="L2325">
        <v>916295</v>
      </c>
      <c r="M2325" t="s">
        <v>293</v>
      </c>
      <c r="N2325" t="s">
        <v>294</v>
      </c>
      <c r="O2325" t="s">
        <v>263</v>
      </c>
      <c r="P2325" t="s">
        <v>264</v>
      </c>
      <c r="Q2325" t="s">
        <v>54</v>
      </c>
      <c r="R2325">
        <v>100422206</v>
      </c>
      <c r="S2325" t="s">
        <v>615</v>
      </c>
      <c r="T2325" t="s">
        <v>56</v>
      </c>
      <c r="U2325" t="s">
        <v>57</v>
      </c>
      <c r="V2325">
        <v>3668.14</v>
      </c>
      <c r="W2325">
        <v>22706.47</v>
      </c>
      <c r="X2325">
        <v>20864.02</v>
      </c>
      <c r="Y2325">
        <v>1</v>
      </c>
      <c r="Z2325">
        <v>1</v>
      </c>
      <c r="AA2325" s="1">
        <v>42905</v>
      </c>
      <c r="AB2325">
        <v>27000</v>
      </c>
      <c r="AC2325" t="s">
        <v>56</v>
      </c>
      <c r="AD2325" t="s">
        <v>700</v>
      </c>
    </row>
    <row r="2326" spans="1:30" x14ac:dyDescent="0.3">
      <c r="A2326">
        <v>149724</v>
      </c>
      <c r="B2326">
        <v>1</v>
      </c>
      <c r="C2326" t="s">
        <v>889</v>
      </c>
      <c r="D2326" t="s">
        <v>906</v>
      </c>
      <c r="E2326">
        <v>22628404</v>
      </c>
      <c r="F2326">
        <v>7122787725</v>
      </c>
      <c r="G2326" t="s">
        <v>46</v>
      </c>
      <c r="H2326" t="s">
        <v>47</v>
      </c>
      <c r="I2326" t="s">
        <v>48</v>
      </c>
      <c r="J2326">
        <v>7032</v>
      </c>
      <c r="K2326" t="s">
        <v>49</v>
      </c>
      <c r="L2326">
        <v>5014992</v>
      </c>
      <c r="M2326" t="s">
        <v>302</v>
      </c>
      <c r="N2326" t="s">
        <v>280</v>
      </c>
      <c r="O2326" t="s">
        <v>281</v>
      </c>
      <c r="P2326" t="s">
        <v>282</v>
      </c>
      <c r="Q2326" t="s">
        <v>54</v>
      </c>
      <c r="R2326">
        <v>100214689</v>
      </c>
      <c r="S2326" t="s">
        <v>155</v>
      </c>
      <c r="T2326" t="s">
        <v>56</v>
      </c>
      <c r="U2326" t="s">
        <v>57</v>
      </c>
      <c r="V2326">
        <v>3151.88</v>
      </c>
      <c r="W2326">
        <v>22485.27</v>
      </c>
      <c r="X2326">
        <v>20663.080000000002</v>
      </c>
      <c r="Y2326">
        <v>1</v>
      </c>
      <c r="Z2326">
        <v>1</v>
      </c>
      <c r="AA2326" s="1">
        <v>42905</v>
      </c>
      <c r="AB2326">
        <v>27000</v>
      </c>
      <c r="AC2326" t="s">
        <v>56</v>
      </c>
      <c r="AD2326" t="s">
        <v>303</v>
      </c>
    </row>
    <row r="2327" spans="1:30" x14ac:dyDescent="0.3">
      <c r="A2327">
        <v>149731</v>
      </c>
      <c r="B2327">
        <v>1</v>
      </c>
      <c r="C2327" t="s">
        <v>889</v>
      </c>
      <c r="D2327" t="s">
        <v>906</v>
      </c>
      <c r="E2327">
        <v>22628411</v>
      </c>
      <c r="F2327">
        <v>7122787762</v>
      </c>
      <c r="G2327" t="s">
        <v>46</v>
      </c>
      <c r="H2327" t="s">
        <v>47</v>
      </c>
      <c r="I2327" t="s">
        <v>48</v>
      </c>
      <c r="J2327">
        <v>7032</v>
      </c>
      <c r="K2327" t="s">
        <v>49</v>
      </c>
      <c r="L2327">
        <v>4131606</v>
      </c>
      <c r="M2327" t="s">
        <v>269</v>
      </c>
      <c r="N2327" t="s">
        <v>270</v>
      </c>
      <c r="O2327" t="s">
        <v>126</v>
      </c>
      <c r="P2327" t="s">
        <v>127</v>
      </c>
      <c r="Q2327" t="s">
        <v>54</v>
      </c>
      <c r="R2327">
        <v>100994845</v>
      </c>
      <c r="S2327" t="s">
        <v>86</v>
      </c>
      <c r="T2327" t="s">
        <v>56</v>
      </c>
      <c r="U2327" t="s">
        <v>57</v>
      </c>
      <c r="V2327">
        <v>12517.47</v>
      </c>
      <c r="W2327">
        <v>22467.07</v>
      </c>
      <c r="X2327">
        <v>20684.78</v>
      </c>
      <c r="Y2327">
        <v>1</v>
      </c>
      <c r="Z2327">
        <v>1</v>
      </c>
      <c r="AA2327" s="1">
        <v>42905</v>
      </c>
      <c r="AB2327">
        <v>27000</v>
      </c>
      <c r="AC2327" t="s">
        <v>56</v>
      </c>
      <c r="AD2327" t="s">
        <v>705</v>
      </c>
    </row>
    <row r="2328" spans="1:30" x14ac:dyDescent="0.3">
      <c r="A2328">
        <v>149728</v>
      </c>
      <c r="B2328">
        <v>1</v>
      </c>
      <c r="C2328" t="s">
        <v>889</v>
      </c>
      <c r="D2328" t="s">
        <v>906</v>
      </c>
      <c r="E2328">
        <v>22628408</v>
      </c>
      <c r="F2328">
        <v>7122787729</v>
      </c>
      <c r="G2328" t="s">
        <v>46</v>
      </c>
      <c r="H2328" t="s">
        <v>47</v>
      </c>
      <c r="I2328" t="s">
        <v>48</v>
      </c>
      <c r="J2328">
        <v>7032</v>
      </c>
      <c r="K2328" t="s">
        <v>49</v>
      </c>
      <c r="L2328">
        <v>941468</v>
      </c>
      <c r="M2328" t="s">
        <v>205</v>
      </c>
      <c r="N2328" t="s">
        <v>206</v>
      </c>
      <c r="O2328" t="s">
        <v>207</v>
      </c>
      <c r="P2328" t="s">
        <v>208</v>
      </c>
      <c r="Q2328" t="s">
        <v>54</v>
      </c>
      <c r="R2328">
        <v>101093720</v>
      </c>
      <c r="S2328" t="s">
        <v>55</v>
      </c>
      <c r="T2328" t="s">
        <v>56</v>
      </c>
      <c r="U2328" t="s">
        <v>57</v>
      </c>
      <c r="V2328">
        <v>3514.04</v>
      </c>
      <c r="W2328">
        <v>22139.53</v>
      </c>
      <c r="X2328">
        <v>20191.82</v>
      </c>
      <c r="Y2328">
        <v>1</v>
      </c>
      <c r="Z2328">
        <v>1</v>
      </c>
      <c r="AA2328" s="1">
        <v>42905</v>
      </c>
      <c r="AB2328">
        <v>27000</v>
      </c>
      <c r="AC2328" t="s">
        <v>56</v>
      </c>
      <c r="AD2328" t="s">
        <v>209</v>
      </c>
    </row>
    <row r="2329" spans="1:30" x14ac:dyDescent="0.3">
      <c r="A2329">
        <v>149289</v>
      </c>
      <c r="B2329">
        <v>1</v>
      </c>
      <c r="C2329" t="s">
        <v>889</v>
      </c>
      <c r="D2329" t="s">
        <v>906</v>
      </c>
      <c r="E2329">
        <v>22629999</v>
      </c>
      <c r="F2329">
        <v>7122718961</v>
      </c>
      <c r="G2329" t="s">
        <v>46</v>
      </c>
      <c r="H2329" t="s">
        <v>47</v>
      </c>
      <c r="I2329" t="s">
        <v>48</v>
      </c>
      <c r="J2329">
        <v>7032</v>
      </c>
      <c r="K2329" t="s">
        <v>49</v>
      </c>
      <c r="L2329">
        <v>931560</v>
      </c>
      <c r="M2329" t="s">
        <v>337</v>
      </c>
      <c r="N2329" t="s">
        <v>338</v>
      </c>
      <c r="O2329" t="s">
        <v>241</v>
      </c>
      <c r="P2329" t="s">
        <v>242</v>
      </c>
      <c r="Q2329" t="s">
        <v>54</v>
      </c>
      <c r="R2329">
        <v>100422206</v>
      </c>
      <c r="S2329" t="s">
        <v>615</v>
      </c>
      <c r="T2329" t="s">
        <v>56</v>
      </c>
      <c r="U2329" t="s">
        <v>57</v>
      </c>
      <c r="V2329">
        <v>2504.79</v>
      </c>
      <c r="W2329">
        <v>21785.62</v>
      </c>
      <c r="X2329">
        <v>20008.98</v>
      </c>
      <c r="Y2329">
        <v>1</v>
      </c>
      <c r="Z2329">
        <v>1</v>
      </c>
      <c r="AA2329" s="1">
        <v>42905</v>
      </c>
      <c r="AB2329">
        <v>27000</v>
      </c>
      <c r="AC2329" t="s">
        <v>56</v>
      </c>
      <c r="AD2329" t="s">
        <v>616</v>
      </c>
    </row>
    <row r="2330" spans="1:30" x14ac:dyDescent="0.3">
      <c r="A2330">
        <v>149356</v>
      </c>
      <c r="B2330">
        <v>1</v>
      </c>
      <c r="C2330" t="s">
        <v>889</v>
      </c>
      <c r="D2330" t="s">
        <v>906</v>
      </c>
      <c r="E2330">
        <v>22629993</v>
      </c>
      <c r="F2330">
        <v>7122736902</v>
      </c>
      <c r="G2330" t="s">
        <v>46</v>
      </c>
      <c r="H2330" t="s">
        <v>47</v>
      </c>
      <c r="I2330" t="s">
        <v>48</v>
      </c>
      <c r="J2330">
        <v>7032</v>
      </c>
      <c r="K2330" t="s">
        <v>49</v>
      </c>
      <c r="L2330">
        <v>4113123</v>
      </c>
      <c r="M2330" t="s">
        <v>279</v>
      </c>
      <c r="N2330" t="s">
        <v>280</v>
      </c>
      <c r="O2330" t="s">
        <v>281</v>
      </c>
      <c r="P2330" t="s">
        <v>282</v>
      </c>
      <c r="Q2330" t="s">
        <v>54</v>
      </c>
      <c r="R2330">
        <v>100214689</v>
      </c>
      <c r="S2330" t="s">
        <v>155</v>
      </c>
      <c r="T2330" t="s">
        <v>56</v>
      </c>
      <c r="U2330" t="s">
        <v>57</v>
      </c>
      <c r="V2330">
        <v>3151.88</v>
      </c>
      <c r="W2330">
        <v>21668.31</v>
      </c>
      <c r="X2330">
        <v>19932.060000000001</v>
      </c>
      <c r="Y2330">
        <v>1</v>
      </c>
      <c r="Z2330">
        <v>1</v>
      </c>
      <c r="AA2330" s="1">
        <v>42905</v>
      </c>
      <c r="AB2330">
        <v>27000</v>
      </c>
      <c r="AC2330" t="s">
        <v>56</v>
      </c>
      <c r="AD2330" t="s">
        <v>303</v>
      </c>
    </row>
    <row r="2331" spans="1:30" x14ac:dyDescent="0.3">
      <c r="A2331">
        <v>149716</v>
      </c>
      <c r="B2331">
        <v>1</v>
      </c>
      <c r="C2331" t="s">
        <v>889</v>
      </c>
      <c r="D2331" t="s">
        <v>906</v>
      </c>
      <c r="E2331">
        <v>22628401</v>
      </c>
      <c r="F2331">
        <v>7122787717</v>
      </c>
      <c r="G2331" t="s">
        <v>46</v>
      </c>
      <c r="H2331" t="s">
        <v>47</v>
      </c>
      <c r="I2331" t="s">
        <v>48</v>
      </c>
      <c r="J2331">
        <v>7032</v>
      </c>
      <c r="K2331" t="s">
        <v>49</v>
      </c>
      <c r="L2331">
        <v>4205647</v>
      </c>
      <c r="M2331" t="s">
        <v>168</v>
      </c>
      <c r="N2331" t="s">
        <v>169</v>
      </c>
      <c r="O2331" t="s">
        <v>170</v>
      </c>
      <c r="P2331" t="s">
        <v>171</v>
      </c>
      <c r="Q2331" t="s">
        <v>54</v>
      </c>
      <c r="R2331">
        <v>101047835</v>
      </c>
      <c r="S2331" t="s">
        <v>172</v>
      </c>
      <c r="T2331" t="s">
        <v>56</v>
      </c>
      <c r="U2331" t="s">
        <v>57</v>
      </c>
      <c r="V2331">
        <v>13802.09</v>
      </c>
      <c r="W2331">
        <v>21489.77</v>
      </c>
      <c r="X2331">
        <v>19652.79</v>
      </c>
      <c r="Y2331">
        <v>1</v>
      </c>
      <c r="Z2331">
        <v>1</v>
      </c>
      <c r="AA2331" s="1">
        <v>42905</v>
      </c>
      <c r="AB2331">
        <v>27000</v>
      </c>
      <c r="AC2331" t="s">
        <v>56</v>
      </c>
      <c r="AD2331" t="s">
        <v>173</v>
      </c>
    </row>
    <row r="2332" spans="1:30" x14ac:dyDescent="0.3">
      <c r="A2332">
        <v>149735</v>
      </c>
      <c r="B2332">
        <v>1</v>
      </c>
      <c r="C2332" t="s">
        <v>889</v>
      </c>
      <c r="D2332" t="s">
        <v>906</v>
      </c>
      <c r="E2332">
        <v>22628415</v>
      </c>
      <c r="F2332">
        <v>7122787766</v>
      </c>
      <c r="G2332" t="s">
        <v>46</v>
      </c>
      <c r="H2332" t="s">
        <v>47</v>
      </c>
      <c r="I2332" t="s">
        <v>48</v>
      </c>
      <c r="J2332">
        <v>7032</v>
      </c>
      <c r="K2332" t="s">
        <v>49</v>
      </c>
      <c r="L2332">
        <v>1460970</v>
      </c>
      <c r="M2332" t="s">
        <v>386</v>
      </c>
      <c r="N2332" t="s">
        <v>113</v>
      </c>
      <c r="O2332" t="s">
        <v>114</v>
      </c>
      <c r="P2332" t="s">
        <v>115</v>
      </c>
      <c r="Q2332" t="s">
        <v>54</v>
      </c>
      <c r="R2332">
        <v>100894891</v>
      </c>
      <c r="S2332" t="s">
        <v>116</v>
      </c>
      <c r="T2332" t="s">
        <v>56</v>
      </c>
      <c r="U2332" t="s">
        <v>57</v>
      </c>
      <c r="V2332">
        <v>13194.68</v>
      </c>
      <c r="W2332">
        <v>21258.47</v>
      </c>
      <c r="X2332">
        <v>19529.919999999998</v>
      </c>
      <c r="Y2332">
        <v>1</v>
      </c>
      <c r="Z2332">
        <v>1</v>
      </c>
      <c r="AA2332" s="1">
        <v>42905</v>
      </c>
      <c r="AB2332">
        <v>27000</v>
      </c>
      <c r="AC2332" t="s">
        <v>56</v>
      </c>
      <c r="AD2332" t="s">
        <v>117</v>
      </c>
    </row>
    <row r="2333" spans="1:30" x14ac:dyDescent="0.3">
      <c r="A2333">
        <v>149736</v>
      </c>
      <c r="B2333">
        <v>1</v>
      </c>
      <c r="C2333" t="s">
        <v>889</v>
      </c>
      <c r="D2333" t="s">
        <v>906</v>
      </c>
      <c r="E2333">
        <v>22628416</v>
      </c>
      <c r="F2333">
        <v>7122787767</v>
      </c>
      <c r="G2333" t="s">
        <v>46</v>
      </c>
      <c r="H2333" t="s">
        <v>47</v>
      </c>
      <c r="I2333" t="s">
        <v>48</v>
      </c>
      <c r="J2333">
        <v>7032</v>
      </c>
      <c r="K2333" t="s">
        <v>49</v>
      </c>
      <c r="L2333">
        <v>1143565</v>
      </c>
      <c r="M2333" t="s">
        <v>146</v>
      </c>
      <c r="N2333" t="s">
        <v>147</v>
      </c>
      <c r="O2333" t="s">
        <v>99</v>
      </c>
      <c r="P2333" t="s">
        <v>100</v>
      </c>
      <c r="Q2333" t="s">
        <v>54</v>
      </c>
      <c r="R2333">
        <v>100994845</v>
      </c>
      <c r="S2333" t="s">
        <v>86</v>
      </c>
      <c r="T2333" t="s">
        <v>56</v>
      </c>
      <c r="U2333" t="s">
        <v>57</v>
      </c>
      <c r="V2333">
        <v>9545.7000000000007</v>
      </c>
      <c r="W2333">
        <v>21154.79</v>
      </c>
      <c r="X2333">
        <v>19408.73</v>
      </c>
      <c r="Y2333">
        <v>1</v>
      </c>
      <c r="Z2333">
        <v>1</v>
      </c>
      <c r="AA2333" s="1">
        <v>42905</v>
      </c>
      <c r="AB2333">
        <v>27000</v>
      </c>
      <c r="AC2333" t="s">
        <v>56</v>
      </c>
      <c r="AD2333" t="s">
        <v>148</v>
      </c>
    </row>
    <row r="2334" spans="1:30" x14ac:dyDescent="0.3">
      <c r="A2334">
        <v>149742</v>
      </c>
      <c r="B2334">
        <v>1</v>
      </c>
      <c r="C2334" t="s">
        <v>889</v>
      </c>
      <c r="D2334" t="s">
        <v>906</v>
      </c>
      <c r="E2334">
        <v>22628421</v>
      </c>
      <c r="F2334">
        <v>7122787774</v>
      </c>
      <c r="G2334" t="s">
        <v>46</v>
      </c>
      <c r="H2334" t="s">
        <v>47</v>
      </c>
      <c r="I2334" t="s">
        <v>48</v>
      </c>
      <c r="J2334">
        <v>7032</v>
      </c>
      <c r="K2334" t="s">
        <v>49</v>
      </c>
      <c r="L2334">
        <v>2064813</v>
      </c>
      <c r="M2334" t="s">
        <v>256</v>
      </c>
      <c r="N2334" t="s">
        <v>257</v>
      </c>
      <c r="O2334" t="s">
        <v>215</v>
      </c>
      <c r="P2334" t="s">
        <v>216</v>
      </c>
      <c r="Q2334" t="s">
        <v>54</v>
      </c>
      <c r="R2334">
        <v>100894891</v>
      </c>
      <c r="S2334" t="s">
        <v>116</v>
      </c>
      <c r="T2334" t="s">
        <v>56</v>
      </c>
      <c r="U2334" t="s">
        <v>57</v>
      </c>
      <c r="V2334">
        <v>12576.01</v>
      </c>
      <c r="W2334">
        <v>21106.82</v>
      </c>
      <c r="X2334">
        <v>19304.66</v>
      </c>
      <c r="Y2334">
        <v>1</v>
      </c>
      <c r="Z2334">
        <v>1</v>
      </c>
      <c r="AA2334" s="1">
        <v>42905</v>
      </c>
      <c r="AB2334">
        <v>27000</v>
      </c>
      <c r="AC2334" t="s">
        <v>56</v>
      </c>
      <c r="AD2334" t="s">
        <v>390</v>
      </c>
    </row>
    <row r="2335" spans="1:30" x14ac:dyDescent="0.3">
      <c r="A2335">
        <v>149734</v>
      </c>
      <c r="B2335">
        <v>1</v>
      </c>
      <c r="C2335" t="s">
        <v>889</v>
      </c>
      <c r="D2335" t="s">
        <v>906</v>
      </c>
      <c r="E2335">
        <v>22628414</v>
      </c>
      <c r="F2335">
        <v>7122787765</v>
      </c>
      <c r="G2335" t="s">
        <v>46</v>
      </c>
      <c r="H2335" t="s">
        <v>47</v>
      </c>
      <c r="I2335" t="s">
        <v>48</v>
      </c>
      <c r="J2335">
        <v>7032</v>
      </c>
      <c r="K2335" t="s">
        <v>49</v>
      </c>
      <c r="L2335">
        <v>4113123</v>
      </c>
      <c r="M2335" t="s">
        <v>279</v>
      </c>
      <c r="N2335" t="s">
        <v>280</v>
      </c>
      <c r="O2335" t="s">
        <v>281</v>
      </c>
      <c r="P2335" t="s">
        <v>282</v>
      </c>
      <c r="Q2335" t="s">
        <v>54</v>
      </c>
      <c r="R2335">
        <v>100214689</v>
      </c>
      <c r="S2335" t="s">
        <v>155</v>
      </c>
      <c r="T2335" t="s">
        <v>56</v>
      </c>
      <c r="U2335" t="s">
        <v>57</v>
      </c>
      <c r="V2335">
        <v>3151.88</v>
      </c>
      <c r="W2335">
        <v>20874.7</v>
      </c>
      <c r="X2335">
        <v>18915.2</v>
      </c>
      <c r="Y2335">
        <v>1</v>
      </c>
      <c r="Z2335">
        <v>1</v>
      </c>
      <c r="AA2335" s="1">
        <v>42905</v>
      </c>
      <c r="AB2335">
        <v>27000</v>
      </c>
      <c r="AC2335" t="s">
        <v>56</v>
      </c>
      <c r="AD2335" t="s">
        <v>303</v>
      </c>
    </row>
    <row r="2336" spans="1:30" x14ac:dyDescent="0.3">
      <c r="A2336">
        <v>149313</v>
      </c>
      <c r="B2336">
        <v>1</v>
      </c>
      <c r="C2336" t="s">
        <v>889</v>
      </c>
      <c r="D2336" t="s">
        <v>906</v>
      </c>
      <c r="E2336">
        <v>22630114</v>
      </c>
      <c r="F2336">
        <v>7122720030</v>
      </c>
      <c r="G2336" t="s">
        <v>46</v>
      </c>
      <c r="H2336" t="s">
        <v>47</v>
      </c>
      <c r="I2336" t="s">
        <v>48</v>
      </c>
      <c r="J2336">
        <v>7032</v>
      </c>
      <c r="K2336" t="s">
        <v>49</v>
      </c>
      <c r="L2336">
        <v>915409</v>
      </c>
      <c r="M2336" t="s">
        <v>247</v>
      </c>
      <c r="N2336" t="s">
        <v>248</v>
      </c>
      <c r="O2336" t="s">
        <v>249</v>
      </c>
      <c r="P2336" t="s">
        <v>250</v>
      </c>
      <c r="Q2336" t="s">
        <v>54</v>
      </c>
      <c r="R2336">
        <v>100422206</v>
      </c>
      <c r="S2336" t="s">
        <v>615</v>
      </c>
      <c r="T2336" t="s">
        <v>56</v>
      </c>
      <c r="U2336" t="s">
        <v>57</v>
      </c>
      <c r="V2336">
        <v>4502.6899999999996</v>
      </c>
      <c r="W2336">
        <v>20815.2</v>
      </c>
      <c r="X2336">
        <v>19051.2</v>
      </c>
      <c r="Y2336">
        <v>1</v>
      </c>
      <c r="Z2336">
        <v>1</v>
      </c>
      <c r="AA2336" s="1">
        <v>42905</v>
      </c>
      <c r="AB2336">
        <v>27000</v>
      </c>
      <c r="AC2336" t="s">
        <v>56</v>
      </c>
      <c r="AD2336" t="s">
        <v>634</v>
      </c>
    </row>
    <row r="2337" spans="1:30" x14ac:dyDescent="0.3">
      <c r="A2337">
        <v>149739</v>
      </c>
      <c r="B2337">
        <v>1</v>
      </c>
      <c r="C2337" t="s">
        <v>889</v>
      </c>
      <c r="D2337" t="s">
        <v>906</v>
      </c>
      <c r="E2337">
        <v>22628419</v>
      </c>
      <c r="F2337">
        <v>7122787771</v>
      </c>
      <c r="G2337" t="s">
        <v>46</v>
      </c>
      <c r="H2337" t="s">
        <v>47</v>
      </c>
      <c r="I2337" t="s">
        <v>48</v>
      </c>
      <c r="J2337">
        <v>7032</v>
      </c>
      <c r="K2337" t="s">
        <v>49</v>
      </c>
      <c r="L2337">
        <v>915409</v>
      </c>
      <c r="M2337" t="s">
        <v>247</v>
      </c>
      <c r="N2337" t="s">
        <v>248</v>
      </c>
      <c r="O2337" t="s">
        <v>249</v>
      </c>
      <c r="P2337" t="s">
        <v>250</v>
      </c>
      <c r="Q2337" t="s">
        <v>54</v>
      </c>
      <c r="R2337">
        <v>100422206</v>
      </c>
      <c r="S2337" t="s">
        <v>615</v>
      </c>
      <c r="T2337" t="s">
        <v>56</v>
      </c>
      <c r="U2337" t="s">
        <v>57</v>
      </c>
      <c r="V2337">
        <v>4502.6899999999996</v>
      </c>
      <c r="W2337">
        <v>20063.04</v>
      </c>
      <c r="X2337">
        <v>18352.38</v>
      </c>
      <c r="Y2337">
        <v>1</v>
      </c>
      <c r="Z2337">
        <v>1</v>
      </c>
      <c r="AA2337" s="1">
        <v>42905</v>
      </c>
      <c r="AB2337">
        <v>27000</v>
      </c>
      <c r="AC2337" t="s">
        <v>56</v>
      </c>
      <c r="AD2337" t="s">
        <v>634</v>
      </c>
    </row>
    <row r="2338" spans="1:30" x14ac:dyDescent="0.3">
      <c r="A2338">
        <v>149732</v>
      </c>
      <c r="B2338">
        <v>1</v>
      </c>
      <c r="C2338" t="s">
        <v>889</v>
      </c>
      <c r="D2338" t="s">
        <v>906</v>
      </c>
      <c r="E2338">
        <v>22628412</v>
      </c>
      <c r="F2338">
        <v>7122787763</v>
      </c>
      <c r="G2338" t="s">
        <v>46</v>
      </c>
      <c r="H2338" t="s">
        <v>47</v>
      </c>
      <c r="I2338" t="s">
        <v>48</v>
      </c>
      <c r="J2338">
        <v>7032</v>
      </c>
      <c r="K2338" t="s">
        <v>49</v>
      </c>
      <c r="L2338">
        <v>2795664</v>
      </c>
      <c r="M2338" t="s">
        <v>105</v>
      </c>
      <c r="N2338" t="s">
        <v>106</v>
      </c>
      <c r="O2338" t="s">
        <v>107</v>
      </c>
      <c r="P2338" t="s">
        <v>108</v>
      </c>
      <c r="Q2338" t="s">
        <v>54</v>
      </c>
      <c r="R2338">
        <v>100894891</v>
      </c>
      <c r="S2338" t="s">
        <v>116</v>
      </c>
      <c r="T2338" t="s">
        <v>56</v>
      </c>
      <c r="U2338" t="s">
        <v>57</v>
      </c>
      <c r="V2338">
        <v>12494.96</v>
      </c>
      <c r="W2338">
        <v>19654.45</v>
      </c>
      <c r="X2338">
        <v>17725.7</v>
      </c>
      <c r="Y2338">
        <v>1</v>
      </c>
      <c r="Z2338">
        <v>1</v>
      </c>
      <c r="AA2338" s="1">
        <v>42905</v>
      </c>
      <c r="AB2338">
        <v>27000</v>
      </c>
      <c r="AC2338" t="s">
        <v>56</v>
      </c>
      <c r="AD2338" t="s">
        <v>692</v>
      </c>
    </row>
    <row r="2339" spans="1:30" x14ac:dyDescent="0.3">
      <c r="A2339">
        <v>149316</v>
      </c>
      <c r="B2339">
        <v>1</v>
      </c>
      <c r="C2339" t="s">
        <v>889</v>
      </c>
      <c r="D2339" t="s">
        <v>906</v>
      </c>
      <c r="E2339">
        <v>22630117</v>
      </c>
      <c r="F2339">
        <v>7122720033</v>
      </c>
      <c r="G2339" t="s">
        <v>46</v>
      </c>
      <c r="H2339" t="s">
        <v>47</v>
      </c>
      <c r="I2339" t="s">
        <v>48</v>
      </c>
      <c r="J2339">
        <v>7032</v>
      </c>
      <c r="K2339" t="s">
        <v>49</v>
      </c>
      <c r="L2339">
        <v>1933857</v>
      </c>
      <c r="M2339" t="s">
        <v>82</v>
      </c>
      <c r="N2339" t="s">
        <v>83</v>
      </c>
      <c r="O2339" t="s">
        <v>84</v>
      </c>
      <c r="P2339" t="s">
        <v>85</v>
      </c>
      <c r="Q2339" t="s">
        <v>54</v>
      </c>
      <c r="R2339">
        <v>100994845</v>
      </c>
      <c r="S2339" t="s">
        <v>86</v>
      </c>
      <c r="T2339" t="s">
        <v>56</v>
      </c>
      <c r="U2339" t="s">
        <v>57</v>
      </c>
      <c r="V2339">
        <v>10806.45</v>
      </c>
      <c r="W2339">
        <v>19200.34</v>
      </c>
      <c r="X2339">
        <v>17534.28</v>
      </c>
      <c r="Y2339">
        <v>1</v>
      </c>
      <c r="Z2339">
        <v>1</v>
      </c>
      <c r="AA2339" s="1">
        <v>42905</v>
      </c>
      <c r="AB2339">
        <v>27000</v>
      </c>
      <c r="AC2339" t="s">
        <v>56</v>
      </c>
      <c r="AD2339" t="s">
        <v>87</v>
      </c>
    </row>
    <row r="2340" spans="1:30" x14ac:dyDescent="0.3">
      <c r="A2340">
        <v>149379</v>
      </c>
      <c r="B2340">
        <v>1</v>
      </c>
      <c r="C2340" t="s">
        <v>889</v>
      </c>
      <c r="D2340" t="s">
        <v>906</v>
      </c>
      <c r="E2340">
        <v>22629994</v>
      </c>
      <c r="F2340">
        <v>7122740807</v>
      </c>
      <c r="G2340" t="s">
        <v>46</v>
      </c>
      <c r="H2340" t="s">
        <v>47</v>
      </c>
      <c r="I2340" t="s">
        <v>48</v>
      </c>
      <c r="J2340">
        <v>7032</v>
      </c>
      <c r="K2340" t="s">
        <v>49</v>
      </c>
      <c r="L2340">
        <v>5085216</v>
      </c>
      <c r="M2340" t="s">
        <v>75</v>
      </c>
      <c r="N2340" t="s">
        <v>76</v>
      </c>
      <c r="O2340" t="s">
        <v>52</v>
      </c>
      <c r="P2340" t="s">
        <v>53</v>
      </c>
      <c r="Q2340" t="s">
        <v>54</v>
      </c>
      <c r="R2340">
        <v>101093720</v>
      </c>
      <c r="S2340" t="s">
        <v>55</v>
      </c>
      <c r="T2340" t="s">
        <v>56</v>
      </c>
      <c r="U2340" t="s">
        <v>57</v>
      </c>
      <c r="V2340">
        <v>1683.12</v>
      </c>
      <c r="W2340">
        <v>17404.8</v>
      </c>
      <c r="X2340">
        <v>14896</v>
      </c>
      <c r="Y2340">
        <v>1</v>
      </c>
      <c r="Z2340">
        <v>1</v>
      </c>
      <c r="AA2340" s="1">
        <v>42905</v>
      </c>
      <c r="AB2340">
        <v>27000</v>
      </c>
      <c r="AC2340" t="s">
        <v>56</v>
      </c>
      <c r="AD2340" t="s">
        <v>184</v>
      </c>
    </row>
    <row r="2341" spans="1:30" x14ac:dyDescent="0.3">
      <c r="A2341">
        <v>150228</v>
      </c>
      <c r="B2341">
        <v>1</v>
      </c>
      <c r="C2341" t="s">
        <v>889</v>
      </c>
      <c r="D2341" t="s">
        <v>907</v>
      </c>
      <c r="E2341">
        <v>22641344</v>
      </c>
      <c r="F2341">
        <v>7122823566</v>
      </c>
      <c r="G2341" t="s">
        <v>46</v>
      </c>
      <c r="H2341" t="s">
        <v>47</v>
      </c>
      <c r="I2341" t="s">
        <v>48</v>
      </c>
      <c r="J2341">
        <v>7032</v>
      </c>
      <c r="K2341" t="s">
        <v>49</v>
      </c>
      <c r="L2341">
        <v>940117</v>
      </c>
      <c r="M2341" t="s">
        <v>69</v>
      </c>
      <c r="N2341" t="s">
        <v>70</v>
      </c>
      <c r="O2341" t="s">
        <v>71</v>
      </c>
      <c r="P2341" t="s">
        <v>72</v>
      </c>
      <c r="Q2341" t="s">
        <v>54</v>
      </c>
      <c r="R2341">
        <v>100994845</v>
      </c>
      <c r="S2341" t="s">
        <v>86</v>
      </c>
      <c r="T2341" t="s">
        <v>56</v>
      </c>
      <c r="U2341" t="s">
        <v>57</v>
      </c>
      <c r="V2341">
        <v>10986.56</v>
      </c>
      <c r="W2341">
        <v>23865.96</v>
      </c>
      <c r="X2341">
        <v>21897.88</v>
      </c>
      <c r="Y2341">
        <v>1</v>
      </c>
      <c r="Z2341">
        <v>1</v>
      </c>
      <c r="AA2341" s="1">
        <v>42906</v>
      </c>
      <c r="AB2341">
        <v>27000</v>
      </c>
      <c r="AC2341" t="s">
        <v>56</v>
      </c>
      <c r="AD2341" t="s">
        <v>236</v>
      </c>
    </row>
    <row r="2342" spans="1:30" x14ac:dyDescent="0.3">
      <c r="A2342">
        <v>150096</v>
      </c>
      <c r="B2342">
        <v>1</v>
      </c>
      <c r="C2342" t="s">
        <v>889</v>
      </c>
      <c r="D2342" t="s">
        <v>907</v>
      </c>
      <c r="E2342">
        <v>22641320</v>
      </c>
      <c r="F2342">
        <v>7122822617</v>
      </c>
      <c r="G2342" t="s">
        <v>46</v>
      </c>
      <c r="H2342" t="s">
        <v>47</v>
      </c>
      <c r="I2342" t="s">
        <v>48</v>
      </c>
      <c r="J2342">
        <v>7032</v>
      </c>
      <c r="K2342" t="s">
        <v>49</v>
      </c>
      <c r="L2342">
        <v>4119717</v>
      </c>
      <c r="M2342" t="s">
        <v>309</v>
      </c>
      <c r="N2342" t="s">
        <v>310</v>
      </c>
      <c r="O2342" t="s">
        <v>311</v>
      </c>
      <c r="P2342" t="s">
        <v>312</v>
      </c>
      <c r="Q2342" t="s">
        <v>54</v>
      </c>
      <c r="R2342">
        <v>100223303</v>
      </c>
      <c r="S2342" t="s">
        <v>64</v>
      </c>
      <c r="T2342" t="s">
        <v>56</v>
      </c>
      <c r="U2342" t="s">
        <v>57</v>
      </c>
      <c r="V2342">
        <v>4866.1400000000003</v>
      </c>
      <c r="W2342">
        <v>23726.46</v>
      </c>
      <c r="X2342">
        <v>21800.43</v>
      </c>
      <c r="Y2342">
        <v>1</v>
      </c>
      <c r="Z2342">
        <v>1</v>
      </c>
      <c r="AA2342" s="1">
        <v>42906</v>
      </c>
      <c r="AB2342">
        <v>27000</v>
      </c>
      <c r="AC2342" t="s">
        <v>56</v>
      </c>
      <c r="AD2342" t="s">
        <v>313</v>
      </c>
    </row>
    <row r="2343" spans="1:30" x14ac:dyDescent="0.3">
      <c r="A2343">
        <v>150085</v>
      </c>
      <c r="B2343">
        <v>1</v>
      </c>
      <c r="C2343" t="s">
        <v>889</v>
      </c>
      <c r="D2343" t="s">
        <v>907</v>
      </c>
      <c r="E2343">
        <v>22641342</v>
      </c>
      <c r="F2343">
        <v>7122802298</v>
      </c>
      <c r="G2343" t="s">
        <v>46</v>
      </c>
      <c r="H2343" t="s">
        <v>47</v>
      </c>
      <c r="I2343" t="s">
        <v>48</v>
      </c>
      <c r="J2343">
        <v>7032</v>
      </c>
      <c r="K2343" t="s">
        <v>49</v>
      </c>
      <c r="L2343">
        <v>3537341</v>
      </c>
      <c r="M2343" t="s">
        <v>320</v>
      </c>
      <c r="N2343" t="s">
        <v>133</v>
      </c>
      <c r="O2343" t="s">
        <v>84</v>
      </c>
      <c r="P2343" t="s">
        <v>85</v>
      </c>
      <c r="Q2343" t="s">
        <v>54</v>
      </c>
      <c r="R2343">
        <v>100994845</v>
      </c>
      <c r="S2343" t="s">
        <v>86</v>
      </c>
      <c r="T2343" t="s">
        <v>56</v>
      </c>
      <c r="U2343" t="s">
        <v>57</v>
      </c>
      <c r="V2343">
        <v>10806.45</v>
      </c>
      <c r="W2343">
        <v>21959.39</v>
      </c>
      <c r="X2343">
        <v>20142.5</v>
      </c>
      <c r="Y2343">
        <v>1</v>
      </c>
      <c r="Z2343">
        <v>1</v>
      </c>
      <c r="AA2343" s="1">
        <v>42906</v>
      </c>
      <c r="AB2343">
        <v>27000</v>
      </c>
      <c r="AC2343" t="s">
        <v>56</v>
      </c>
      <c r="AD2343" t="s">
        <v>321</v>
      </c>
    </row>
    <row r="2344" spans="1:30" x14ac:dyDescent="0.3">
      <c r="A2344">
        <v>150230</v>
      </c>
      <c r="B2344">
        <v>1</v>
      </c>
      <c r="C2344" t="s">
        <v>889</v>
      </c>
      <c r="D2344" t="s">
        <v>907</v>
      </c>
      <c r="E2344">
        <v>22641346</v>
      </c>
      <c r="F2344">
        <v>7122823568</v>
      </c>
      <c r="G2344" t="s">
        <v>46</v>
      </c>
      <c r="H2344" t="s">
        <v>47</v>
      </c>
      <c r="I2344" t="s">
        <v>48</v>
      </c>
      <c r="J2344">
        <v>7032</v>
      </c>
      <c r="K2344" t="s">
        <v>49</v>
      </c>
      <c r="L2344">
        <v>2552491</v>
      </c>
      <c r="M2344" t="s">
        <v>120</v>
      </c>
      <c r="N2344" t="s">
        <v>121</v>
      </c>
      <c r="O2344" t="s">
        <v>99</v>
      </c>
      <c r="P2344" t="s">
        <v>100</v>
      </c>
      <c r="Q2344" t="s">
        <v>54</v>
      </c>
      <c r="R2344">
        <v>100994845</v>
      </c>
      <c r="S2344" t="s">
        <v>86</v>
      </c>
      <c r="T2344" t="s">
        <v>56</v>
      </c>
      <c r="U2344" t="s">
        <v>57</v>
      </c>
      <c r="V2344">
        <v>10086.02</v>
      </c>
      <c r="W2344">
        <v>21956.86</v>
      </c>
      <c r="X2344">
        <v>20132.41</v>
      </c>
      <c r="Y2344">
        <v>1</v>
      </c>
      <c r="Z2344">
        <v>1</v>
      </c>
      <c r="AA2344" s="1">
        <v>42906</v>
      </c>
      <c r="AB2344">
        <v>27000</v>
      </c>
      <c r="AC2344" t="s">
        <v>56</v>
      </c>
      <c r="AD2344" t="s">
        <v>716</v>
      </c>
    </row>
    <row r="2345" spans="1:30" x14ac:dyDescent="0.3">
      <c r="A2345">
        <v>149976</v>
      </c>
      <c r="B2345">
        <v>1</v>
      </c>
      <c r="C2345" t="s">
        <v>889</v>
      </c>
      <c r="D2345" t="s">
        <v>907</v>
      </c>
      <c r="E2345">
        <v>22641341</v>
      </c>
      <c r="F2345">
        <v>7122742109</v>
      </c>
      <c r="G2345" t="s">
        <v>46</v>
      </c>
      <c r="H2345" t="s">
        <v>47</v>
      </c>
      <c r="I2345" t="s">
        <v>48</v>
      </c>
      <c r="J2345">
        <v>7032</v>
      </c>
      <c r="K2345" t="s">
        <v>49</v>
      </c>
      <c r="L2345">
        <v>5341456</v>
      </c>
      <c r="M2345" t="s">
        <v>834</v>
      </c>
      <c r="N2345" t="s">
        <v>835</v>
      </c>
      <c r="O2345" t="s">
        <v>178</v>
      </c>
      <c r="P2345" t="s">
        <v>179</v>
      </c>
      <c r="Q2345" t="s">
        <v>54</v>
      </c>
      <c r="R2345">
        <v>100214689</v>
      </c>
      <c r="S2345" t="s">
        <v>155</v>
      </c>
      <c r="T2345" t="s">
        <v>56</v>
      </c>
      <c r="U2345" t="s">
        <v>57</v>
      </c>
      <c r="V2345">
        <v>8284.9500000000007</v>
      </c>
      <c r="W2345">
        <v>21140.78</v>
      </c>
      <c r="X2345">
        <v>19364.66</v>
      </c>
      <c r="Y2345">
        <v>1</v>
      </c>
      <c r="Z2345">
        <v>1</v>
      </c>
      <c r="AA2345" s="1">
        <v>42906</v>
      </c>
      <c r="AB2345">
        <v>27000</v>
      </c>
      <c r="AC2345" t="s">
        <v>56</v>
      </c>
      <c r="AD2345" t="s">
        <v>836</v>
      </c>
    </row>
    <row r="2346" spans="1:30" x14ac:dyDescent="0.3">
      <c r="A2346">
        <v>149912</v>
      </c>
      <c r="B2346">
        <v>1</v>
      </c>
      <c r="C2346" t="s">
        <v>889</v>
      </c>
      <c r="D2346" t="s">
        <v>907</v>
      </c>
      <c r="E2346">
        <v>22641097</v>
      </c>
      <c r="F2346">
        <v>7122629642</v>
      </c>
      <c r="G2346" t="s">
        <v>46</v>
      </c>
      <c r="H2346" t="s">
        <v>47</v>
      </c>
      <c r="I2346" t="s">
        <v>48</v>
      </c>
      <c r="J2346">
        <v>7032</v>
      </c>
      <c r="K2346" t="s">
        <v>49</v>
      </c>
      <c r="L2346">
        <v>659338</v>
      </c>
      <c r="M2346" t="s">
        <v>50</v>
      </c>
      <c r="N2346" t="s">
        <v>51</v>
      </c>
      <c r="O2346" t="s">
        <v>52</v>
      </c>
      <c r="P2346" t="s">
        <v>53</v>
      </c>
      <c r="Q2346" t="s">
        <v>54</v>
      </c>
      <c r="R2346">
        <v>101093720</v>
      </c>
      <c r="S2346" t="s">
        <v>55</v>
      </c>
      <c r="T2346" t="s">
        <v>56</v>
      </c>
      <c r="U2346" t="s">
        <v>57</v>
      </c>
      <c r="V2346">
        <v>2524.6799999999998</v>
      </c>
      <c r="W2346">
        <v>20915.89</v>
      </c>
      <c r="X2346">
        <v>19511.72</v>
      </c>
      <c r="Y2346">
        <v>1</v>
      </c>
      <c r="Z2346">
        <v>1</v>
      </c>
      <c r="AA2346" s="1">
        <v>42906</v>
      </c>
      <c r="AB2346">
        <v>27000</v>
      </c>
      <c r="AC2346" t="s">
        <v>56</v>
      </c>
      <c r="AD2346" t="s">
        <v>220</v>
      </c>
    </row>
    <row r="2347" spans="1:30" x14ac:dyDescent="0.3">
      <c r="A2347">
        <v>150138</v>
      </c>
      <c r="B2347">
        <v>1</v>
      </c>
      <c r="C2347" t="s">
        <v>889</v>
      </c>
      <c r="D2347" t="s">
        <v>907</v>
      </c>
      <c r="E2347">
        <v>22641096</v>
      </c>
      <c r="F2347">
        <v>7122823348</v>
      </c>
      <c r="G2347" t="s">
        <v>46</v>
      </c>
      <c r="H2347" t="s">
        <v>47</v>
      </c>
      <c r="I2347" t="s">
        <v>48</v>
      </c>
      <c r="J2347">
        <v>7032</v>
      </c>
      <c r="K2347" t="s">
        <v>49</v>
      </c>
      <c r="L2347">
        <v>659338</v>
      </c>
      <c r="M2347" t="s">
        <v>50</v>
      </c>
      <c r="N2347" t="s">
        <v>51</v>
      </c>
      <c r="O2347" t="s">
        <v>52</v>
      </c>
      <c r="P2347" t="s">
        <v>53</v>
      </c>
      <c r="Q2347" t="s">
        <v>54</v>
      </c>
      <c r="R2347">
        <v>100223303</v>
      </c>
      <c r="S2347" t="s">
        <v>64</v>
      </c>
      <c r="T2347" t="s">
        <v>56</v>
      </c>
      <c r="U2347" t="s">
        <v>57</v>
      </c>
      <c r="V2347">
        <v>1360.42</v>
      </c>
      <c r="W2347">
        <v>16952.52</v>
      </c>
      <c r="X2347">
        <v>15467.04</v>
      </c>
      <c r="Y2347">
        <v>1</v>
      </c>
      <c r="Z2347">
        <v>1</v>
      </c>
      <c r="AA2347" s="1">
        <v>42906</v>
      </c>
      <c r="AB2347">
        <v>27000</v>
      </c>
      <c r="AC2347" t="s">
        <v>56</v>
      </c>
      <c r="AD2347" t="s">
        <v>423</v>
      </c>
    </row>
    <row r="2348" spans="1:30" x14ac:dyDescent="0.3">
      <c r="A2348">
        <v>150508</v>
      </c>
      <c r="B2348">
        <v>1</v>
      </c>
      <c r="C2348" t="s">
        <v>889</v>
      </c>
      <c r="D2348" t="s">
        <v>908</v>
      </c>
      <c r="E2348">
        <v>22653683</v>
      </c>
      <c r="F2348">
        <v>7122828856</v>
      </c>
      <c r="G2348" t="s">
        <v>46</v>
      </c>
      <c r="H2348" t="s">
        <v>47</v>
      </c>
      <c r="I2348" t="s">
        <v>48</v>
      </c>
      <c r="J2348">
        <v>7032</v>
      </c>
      <c r="K2348" t="s">
        <v>49</v>
      </c>
      <c r="L2348">
        <v>4072295</v>
      </c>
      <c r="M2348" t="s">
        <v>377</v>
      </c>
      <c r="N2348" t="s">
        <v>225</v>
      </c>
      <c r="O2348" t="s">
        <v>207</v>
      </c>
      <c r="P2348" t="s">
        <v>208</v>
      </c>
      <c r="Q2348" t="s">
        <v>54</v>
      </c>
      <c r="R2348">
        <v>100223303</v>
      </c>
      <c r="S2348" t="s">
        <v>64</v>
      </c>
      <c r="T2348" t="s">
        <v>56</v>
      </c>
      <c r="U2348" t="s">
        <v>57</v>
      </c>
      <c r="V2348">
        <v>3353.81</v>
      </c>
      <c r="W2348">
        <v>24519.18</v>
      </c>
      <c r="X2348">
        <v>22487.17</v>
      </c>
      <c r="Y2348">
        <v>1</v>
      </c>
      <c r="Z2348">
        <v>1</v>
      </c>
      <c r="AA2348" s="1">
        <v>42907</v>
      </c>
      <c r="AB2348">
        <v>27000</v>
      </c>
      <c r="AC2348" t="s">
        <v>56</v>
      </c>
      <c r="AD2348" t="s">
        <v>689</v>
      </c>
    </row>
    <row r="2349" spans="1:30" x14ac:dyDescent="0.3">
      <c r="A2349">
        <v>150667</v>
      </c>
      <c r="B2349">
        <v>1</v>
      </c>
      <c r="C2349" t="s">
        <v>889</v>
      </c>
      <c r="D2349" t="s">
        <v>908</v>
      </c>
      <c r="E2349">
        <v>22653578</v>
      </c>
      <c r="F2349">
        <v>7122854012</v>
      </c>
      <c r="G2349" t="s">
        <v>46</v>
      </c>
      <c r="H2349" t="s">
        <v>47</v>
      </c>
      <c r="I2349" t="s">
        <v>48</v>
      </c>
      <c r="J2349">
        <v>7032</v>
      </c>
      <c r="K2349" t="s">
        <v>49</v>
      </c>
      <c r="L2349">
        <v>4119717</v>
      </c>
      <c r="M2349" t="s">
        <v>309</v>
      </c>
      <c r="N2349" t="s">
        <v>310</v>
      </c>
      <c r="O2349" t="s">
        <v>311</v>
      </c>
      <c r="P2349" t="s">
        <v>312</v>
      </c>
      <c r="Q2349" t="s">
        <v>54</v>
      </c>
      <c r="R2349">
        <v>100223303</v>
      </c>
      <c r="S2349" t="s">
        <v>64</v>
      </c>
      <c r="T2349" t="s">
        <v>56</v>
      </c>
      <c r="U2349" t="s">
        <v>57</v>
      </c>
      <c r="V2349">
        <v>4866.1400000000003</v>
      </c>
      <c r="W2349">
        <v>23635.16</v>
      </c>
      <c r="X2349">
        <v>21714.95</v>
      </c>
      <c r="Y2349">
        <v>1</v>
      </c>
      <c r="Z2349">
        <v>1</v>
      </c>
      <c r="AA2349" s="1">
        <v>42907</v>
      </c>
      <c r="AB2349">
        <v>27000</v>
      </c>
      <c r="AC2349" t="s">
        <v>56</v>
      </c>
      <c r="AD2349" t="s">
        <v>313</v>
      </c>
    </row>
    <row r="2350" spans="1:30" x14ac:dyDescent="0.3">
      <c r="A2350">
        <v>150472</v>
      </c>
      <c r="B2350">
        <v>1</v>
      </c>
      <c r="C2350" t="s">
        <v>889</v>
      </c>
      <c r="D2350" t="s">
        <v>908</v>
      </c>
      <c r="E2350">
        <v>22655405</v>
      </c>
      <c r="F2350">
        <v>7122823706</v>
      </c>
      <c r="G2350" t="s">
        <v>46</v>
      </c>
      <c r="H2350" t="s">
        <v>47</v>
      </c>
      <c r="I2350" t="s">
        <v>48</v>
      </c>
      <c r="J2350">
        <v>7032</v>
      </c>
      <c r="K2350" t="s">
        <v>49</v>
      </c>
      <c r="L2350">
        <v>659338</v>
      </c>
      <c r="M2350" t="s">
        <v>50</v>
      </c>
      <c r="N2350" t="s">
        <v>51</v>
      </c>
      <c r="O2350" t="s">
        <v>52</v>
      </c>
      <c r="P2350" t="s">
        <v>53</v>
      </c>
      <c r="Q2350" t="s">
        <v>54</v>
      </c>
      <c r="R2350">
        <v>101093720</v>
      </c>
      <c r="S2350" t="s">
        <v>55</v>
      </c>
      <c r="T2350" t="s">
        <v>56</v>
      </c>
      <c r="U2350" t="s">
        <v>57</v>
      </c>
      <c r="V2350">
        <v>1683.12</v>
      </c>
      <c r="W2350">
        <v>23322.2</v>
      </c>
      <c r="X2350">
        <v>21856.799999999999</v>
      </c>
      <c r="Y2350">
        <v>1</v>
      </c>
      <c r="Z2350">
        <v>1</v>
      </c>
      <c r="AA2350" s="1">
        <v>42907</v>
      </c>
      <c r="AB2350">
        <v>27000</v>
      </c>
      <c r="AC2350" t="s">
        <v>56</v>
      </c>
      <c r="AD2350" t="s">
        <v>220</v>
      </c>
    </row>
    <row r="2351" spans="1:30" x14ac:dyDescent="0.3">
      <c r="A2351">
        <v>150666</v>
      </c>
      <c r="B2351">
        <v>1</v>
      </c>
      <c r="C2351" t="s">
        <v>889</v>
      </c>
      <c r="D2351" t="s">
        <v>908</v>
      </c>
      <c r="E2351">
        <v>22653577</v>
      </c>
      <c r="F2351">
        <v>7122854011</v>
      </c>
      <c r="G2351" t="s">
        <v>46</v>
      </c>
      <c r="H2351" t="s">
        <v>47</v>
      </c>
      <c r="I2351" t="s">
        <v>48</v>
      </c>
      <c r="J2351">
        <v>7032</v>
      </c>
      <c r="K2351" t="s">
        <v>49</v>
      </c>
      <c r="L2351">
        <v>4205182</v>
      </c>
      <c r="M2351" t="s">
        <v>286</v>
      </c>
      <c r="N2351" t="s">
        <v>287</v>
      </c>
      <c r="O2351" t="s">
        <v>170</v>
      </c>
      <c r="P2351" t="s">
        <v>171</v>
      </c>
      <c r="Q2351" t="s">
        <v>54</v>
      </c>
      <c r="R2351">
        <v>100214689</v>
      </c>
      <c r="S2351" t="s">
        <v>155</v>
      </c>
      <c r="T2351" t="s">
        <v>56</v>
      </c>
      <c r="U2351" t="s">
        <v>57</v>
      </c>
      <c r="V2351">
        <v>9725.81</v>
      </c>
      <c r="W2351">
        <v>22779.49</v>
      </c>
      <c r="X2351">
        <v>20854</v>
      </c>
      <c r="Y2351">
        <v>1</v>
      </c>
      <c r="Z2351">
        <v>1</v>
      </c>
      <c r="AA2351" s="1">
        <v>42907</v>
      </c>
      <c r="AB2351">
        <v>27000</v>
      </c>
      <c r="AC2351" t="s">
        <v>56</v>
      </c>
      <c r="AD2351" t="s">
        <v>288</v>
      </c>
    </row>
    <row r="2352" spans="1:30" x14ac:dyDescent="0.3">
      <c r="A2352">
        <v>150509</v>
      </c>
      <c r="B2352">
        <v>1</v>
      </c>
      <c r="C2352" t="s">
        <v>889</v>
      </c>
      <c r="D2352" t="s">
        <v>908</v>
      </c>
      <c r="E2352">
        <v>22653684</v>
      </c>
      <c r="F2352">
        <v>7122828857</v>
      </c>
      <c r="G2352" t="s">
        <v>46</v>
      </c>
      <c r="H2352" t="s">
        <v>47</v>
      </c>
      <c r="I2352" t="s">
        <v>48</v>
      </c>
      <c r="J2352">
        <v>7032</v>
      </c>
      <c r="K2352" t="s">
        <v>49</v>
      </c>
      <c r="L2352">
        <v>3782207</v>
      </c>
      <c r="M2352" t="s">
        <v>112</v>
      </c>
      <c r="N2352" t="s">
        <v>113</v>
      </c>
      <c r="O2352" t="s">
        <v>114</v>
      </c>
      <c r="P2352" t="s">
        <v>115</v>
      </c>
      <c r="Q2352" t="s">
        <v>54</v>
      </c>
      <c r="R2352">
        <v>100894891</v>
      </c>
      <c r="S2352" t="s">
        <v>116</v>
      </c>
      <c r="T2352" t="s">
        <v>56</v>
      </c>
      <c r="U2352" t="s">
        <v>57</v>
      </c>
      <c r="V2352">
        <v>13194.68</v>
      </c>
      <c r="W2352">
        <v>22587.39</v>
      </c>
      <c r="X2352">
        <v>20739.900000000001</v>
      </c>
      <c r="Y2352">
        <v>1</v>
      </c>
      <c r="Z2352">
        <v>1</v>
      </c>
      <c r="AA2352" s="1">
        <v>42907</v>
      </c>
      <c r="AB2352">
        <v>27000</v>
      </c>
      <c r="AC2352" t="s">
        <v>56</v>
      </c>
      <c r="AD2352" t="s">
        <v>117</v>
      </c>
    </row>
    <row r="2353" spans="1:30" x14ac:dyDescent="0.3">
      <c r="A2353">
        <v>150501</v>
      </c>
      <c r="B2353">
        <v>1</v>
      </c>
      <c r="C2353" t="s">
        <v>889</v>
      </c>
      <c r="D2353" t="s">
        <v>908</v>
      </c>
      <c r="E2353">
        <v>22653685</v>
      </c>
      <c r="F2353">
        <v>7122828190</v>
      </c>
      <c r="G2353" t="s">
        <v>46</v>
      </c>
      <c r="H2353" t="s">
        <v>47</v>
      </c>
      <c r="I2353" t="s">
        <v>48</v>
      </c>
      <c r="J2353">
        <v>7032</v>
      </c>
      <c r="K2353" t="s">
        <v>49</v>
      </c>
      <c r="L2353">
        <v>5097777</v>
      </c>
      <c r="M2353" t="s">
        <v>399</v>
      </c>
      <c r="N2353" t="s">
        <v>400</v>
      </c>
      <c r="O2353" t="s">
        <v>99</v>
      </c>
      <c r="P2353" t="s">
        <v>100</v>
      </c>
      <c r="Q2353" t="s">
        <v>54</v>
      </c>
      <c r="R2353">
        <v>100994845</v>
      </c>
      <c r="S2353" t="s">
        <v>86</v>
      </c>
      <c r="T2353" t="s">
        <v>56</v>
      </c>
      <c r="U2353" t="s">
        <v>57</v>
      </c>
      <c r="V2353">
        <v>6754.03</v>
      </c>
      <c r="W2353">
        <v>21554.44</v>
      </c>
      <c r="X2353">
        <v>19733.63</v>
      </c>
      <c r="Y2353">
        <v>1</v>
      </c>
      <c r="Z2353">
        <v>1</v>
      </c>
      <c r="AA2353" s="1">
        <v>42907</v>
      </c>
      <c r="AB2353">
        <v>27000</v>
      </c>
      <c r="AC2353" t="s">
        <v>56</v>
      </c>
      <c r="AD2353" t="s">
        <v>401</v>
      </c>
    </row>
    <row r="2354" spans="1:30" x14ac:dyDescent="0.3">
      <c r="A2354">
        <v>150480</v>
      </c>
      <c r="B2354">
        <v>1</v>
      </c>
      <c r="C2354" t="s">
        <v>889</v>
      </c>
      <c r="D2354" t="s">
        <v>908</v>
      </c>
      <c r="E2354">
        <v>22653687</v>
      </c>
      <c r="F2354">
        <v>7122826519</v>
      </c>
      <c r="G2354" t="s">
        <v>46</v>
      </c>
      <c r="H2354" t="s">
        <v>47</v>
      </c>
      <c r="I2354" t="s">
        <v>48</v>
      </c>
      <c r="J2354">
        <v>7032</v>
      </c>
      <c r="K2354" t="s">
        <v>49</v>
      </c>
      <c r="L2354">
        <v>1301428</v>
      </c>
      <c r="M2354" t="s">
        <v>395</v>
      </c>
      <c r="N2354" t="s">
        <v>396</v>
      </c>
      <c r="O2354" t="s">
        <v>99</v>
      </c>
      <c r="P2354" t="s">
        <v>100</v>
      </c>
      <c r="Q2354" t="s">
        <v>54</v>
      </c>
      <c r="R2354">
        <v>100894891</v>
      </c>
      <c r="S2354" t="s">
        <v>116</v>
      </c>
      <c r="T2354" t="s">
        <v>56</v>
      </c>
      <c r="U2354" t="s">
        <v>57</v>
      </c>
      <c r="V2354">
        <v>7674.38</v>
      </c>
      <c r="W2354">
        <v>21173.07</v>
      </c>
      <c r="X2354">
        <v>19406.95</v>
      </c>
      <c r="Y2354">
        <v>1</v>
      </c>
      <c r="Z2354">
        <v>1</v>
      </c>
      <c r="AA2354" s="1">
        <v>42907</v>
      </c>
      <c r="AB2354">
        <v>27000</v>
      </c>
      <c r="AC2354" t="s">
        <v>56</v>
      </c>
      <c r="AD2354" t="s">
        <v>532</v>
      </c>
    </row>
    <row r="2355" spans="1:30" x14ac:dyDescent="0.3">
      <c r="A2355">
        <v>150507</v>
      </c>
      <c r="B2355">
        <v>1</v>
      </c>
      <c r="C2355" t="s">
        <v>889</v>
      </c>
      <c r="D2355" t="s">
        <v>908</v>
      </c>
      <c r="E2355">
        <v>22653682</v>
      </c>
      <c r="F2355">
        <v>7122828855</v>
      </c>
      <c r="G2355" t="s">
        <v>46</v>
      </c>
      <c r="H2355" t="s">
        <v>47</v>
      </c>
      <c r="I2355" t="s">
        <v>48</v>
      </c>
      <c r="J2355">
        <v>7032</v>
      </c>
      <c r="K2355" t="s">
        <v>49</v>
      </c>
      <c r="L2355">
        <v>3025769</v>
      </c>
      <c r="M2355" t="s">
        <v>62</v>
      </c>
      <c r="N2355" t="s">
        <v>63</v>
      </c>
      <c r="O2355" t="s">
        <v>52</v>
      </c>
      <c r="P2355" t="s">
        <v>53</v>
      </c>
      <c r="Q2355" t="s">
        <v>54</v>
      </c>
      <c r="R2355">
        <v>100223303</v>
      </c>
      <c r="S2355" t="s">
        <v>64</v>
      </c>
      <c r="T2355" t="s">
        <v>56</v>
      </c>
      <c r="U2355" t="s">
        <v>57</v>
      </c>
      <c r="V2355">
        <v>1484.49</v>
      </c>
      <c r="W2355">
        <v>20815.2</v>
      </c>
      <c r="X2355">
        <v>19051.2</v>
      </c>
      <c r="Y2355">
        <v>1</v>
      </c>
      <c r="Z2355">
        <v>1</v>
      </c>
      <c r="AA2355" s="1">
        <v>42907</v>
      </c>
      <c r="AB2355">
        <v>27000</v>
      </c>
      <c r="AC2355" t="s">
        <v>56</v>
      </c>
      <c r="AD2355" t="s">
        <v>65</v>
      </c>
    </row>
    <row r="2356" spans="1:30" x14ac:dyDescent="0.3">
      <c r="A2356">
        <v>150655</v>
      </c>
      <c r="B2356">
        <v>1</v>
      </c>
      <c r="C2356" t="s">
        <v>889</v>
      </c>
      <c r="D2356" t="s">
        <v>908</v>
      </c>
      <c r="E2356">
        <v>22653568</v>
      </c>
      <c r="F2356">
        <v>7122854000</v>
      </c>
      <c r="G2356" t="s">
        <v>46</v>
      </c>
      <c r="H2356" t="s">
        <v>47</v>
      </c>
      <c r="I2356" t="s">
        <v>48</v>
      </c>
      <c r="J2356">
        <v>7032</v>
      </c>
      <c r="K2356" t="s">
        <v>49</v>
      </c>
      <c r="L2356">
        <v>659338</v>
      </c>
      <c r="M2356" t="s">
        <v>50</v>
      </c>
      <c r="N2356" t="s">
        <v>51</v>
      </c>
      <c r="O2356" t="s">
        <v>52</v>
      </c>
      <c r="P2356" t="s">
        <v>53</v>
      </c>
      <c r="Q2356" t="s">
        <v>54</v>
      </c>
      <c r="R2356">
        <v>101093720</v>
      </c>
      <c r="S2356" t="s">
        <v>55</v>
      </c>
      <c r="T2356" t="s">
        <v>56</v>
      </c>
      <c r="U2356" t="s">
        <v>57</v>
      </c>
      <c r="V2356">
        <v>1683.12</v>
      </c>
      <c r="W2356">
        <v>18300.759999999998</v>
      </c>
      <c r="X2356">
        <v>16852.560000000001</v>
      </c>
      <c r="Y2356">
        <v>1</v>
      </c>
      <c r="Z2356">
        <v>1</v>
      </c>
      <c r="AA2356" s="1">
        <v>42907</v>
      </c>
      <c r="AB2356">
        <v>27000</v>
      </c>
      <c r="AC2356" t="s">
        <v>56</v>
      </c>
      <c r="AD2356" t="s">
        <v>220</v>
      </c>
    </row>
    <row r="2357" spans="1:30" x14ac:dyDescent="0.3">
      <c r="A2357">
        <v>151176</v>
      </c>
      <c r="B2357">
        <v>1</v>
      </c>
      <c r="C2357" t="s">
        <v>889</v>
      </c>
      <c r="D2357" t="s">
        <v>909</v>
      </c>
      <c r="E2357">
        <v>22667925</v>
      </c>
      <c r="F2357">
        <v>7122887007</v>
      </c>
      <c r="G2357" t="s">
        <v>46</v>
      </c>
      <c r="H2357" t="s">
        <v>47</v>
      </c>
      <c r="I2357" t="s">
        <v>48</v>
      </c>
      <c r="J2357">
        <v>7032</v>
      </c>
      <c r="K2357" t="s">
        <v>49</v>
      </c>
      <c r="L2357">
        <v>3025769</v>
      </c>
      <c r="M2357" t="s">
        <v>62</v>
      </c>
      <c r="N2357" t="s">
        <v>63</v>
      </c>
      <c r="O2357" t="s">
        <v>52</v>
      </c>
      <c r="P2357" t="s">
        <v>53</v>
      </c>
      <c r="Q2357" t="s">
        <v>54</v>
      </c>
      <c r="R2357">
        <v>100223303</v>
      </c>
      <c r="S2357" t="s">
        <v>64</v>
      </c>
      <c r="T2357" t="s">
        <v>56</v>
      </c>
      <c r="U2357" t="s">
        <v>57</v>
      </c>
      <c r="V2357">
        <v>1484.49</v>
      </c>
      <c r="W2357">
        <v>25567.599999999999</v>
      </c>
      <c r="X2357">
        <v>23097.599999999999</v>
      </c>
      <c r="Y2357">
        <v>1</v>
      </c>
      <c r="Z2357">
        <v>1</v>
      </c>
      <c r="AA2357" s="1">
        <v>42908</v>
      </c>
      <c r="AB2357">
        <v>27000</v>
      </c>
      <c r="AC2357" t="s">
        <v>56</v>
      </c>
      <c r="AD2357" t="s">
        <v>65</v>
      </c>
    </row>
    <row r="2358" spans="1:30" x14ac:dyDescent="0.3">
      <c r="A2358">
        <v>151173</v>
      </c>
      <c r="B2358">
        <v>1</v>
      </c>
      <c r="C2358" t="s">
        <v>889</v>
      </c>
      <c r="D2358" t="s">
        <v>909</v>
      </c>
      <c r="E2358">
        <v>22667922</v>
      </c>
      <c r="F2358">
        <v>7122887004</v>
      </c>
      <c r="G2358" t="s">
        <v>46</v>
      </c>
      <c r="H2358" t="s">
        <v>47</v>
      </c>
      <c r="I2358" t="s">
        <v>48</v>
      </c>
      <c r="J2358">
        <v>7032</v>
      </c>
      <c r="K2358" t="s">
        <v>49</v>
      </c>
      <c r="L2358">
        <v>1489016</v>
      </c>
      <c r="M2358" t="s">
        <v>332</v>
      </c>
      <c r="N2358" t="s">
        <v>333</v>
      </c>
      <c r="O2358" t="s">
        <v>99</v>
      </c>
      <c r="P2358" t="s">
        <v>100</v>
      </c>
      <c r="Q2358" t="s">
        <v>54</v>
      </c>
      <c r="R2358">
        <v>100223303</v>
      </c>
      <c r="S2358" t="s">
        <v>64</v>
      </c>
      <c r="T2358" t="s">
        <v>56</v>
      </c>
      <c r="U2358" t="s">
        <v>57</v>
      </c>
      <c r="V2358">
        <v>9262.89</v>
      </c>
      <c r="W2358">
        <v>24105.9</v>
      </c>
      <c r="X2358">
        <v>22179.8</v>
      </c>
      <c r="Y2358">
        <v>1</v>
      </c>
      <c r="Z2358">
        <v>1</v>
      </c>
      <c r="AA2358" s="1">
        <v>42908</v>
      </c>
      <c r="AB2358">
        <v>27000</v>
      </c>
      <c r="AC2358" t="s">
        <v>56</v>
      </c>
      <c r="AD2358" t="s">
        <v>428</v>
      </c>
    </row>
    <row r="2359" spans="1:30" x14ac:dyDescent="0.3">
      <c r="A2359">
        <v>151065</v>
      </c>
      <c r="B2359">
        <v>1</v>
      </c>
      <c r="C2359" t="s">
        <v>889</v>
      </c>
      <c r="D2359" t="s">
        <v>909</v>
      </c>
      <c r="E2359">
        <v>22667918</v>
      </c>
      <c r="F2359">
        <v>7122854909</v>
      </c>
      <c r="G2359" t="s">
        <v>46</v>
      </c>
      <c r="H2359" t="s">
        <v>47</v>
      </c>
      <c r="I2359" t="s">
        <v>48</v>
      </c>
      <c r="J2359">
        <v>7032</v>
      </c>
      <c r="K2359" t="s">
        <v>49</v>
      </c>
      <c r="L2359">
        <v>925239</v>
      </c>
      <c r="M2359" t="s">
        <v>97</v>
      </c>
      <c r="N2359" t="s">
        <v>98</v>
      </c>
      <c r="O2359" t="s">
        <v>99</v>
      </c>
      <c r="P2359" t="s">
        <v>100</v>
      </c>
      <c r="Q2359" t="s">
        <v>54</v>
      </c>
      <c r="R2359">
        <v>100223303</v>
      </c>
      <c r="S2359" t="s">
        <v>64</v>
      </c>
      <c r="T2359" t="s">
        <v>56</v>
      </c>
      <c r="U2359" t="s">
        <v>57</v>
      </c>
      <c r="V2359">
        <v>6311.04</v>
      </c>
      <c r="W2359">
        <v>23720.58</v>
      </c>
      <c r="X2359">
        <v>21794.61</v>
      </c>
      <c r="Y2359">
        <v>1</v>
      </c>
      <c r="Z2359">
        <v>1</v>
      </c>
      <c r="AA2359" s="1">
        <v>42908</v>
      </c>
      <c r="AB2359">
        <v>27000</v>
      </c>
      <c r="AC2359" t="s">
        <v>56</v>
      </c>
      <c r="AD2359" t="s">
        <v>101</v>
      </c>
    </row>
    <row r="2360" spans="1:30" x14ac:dyDescent="0.3">
      <c r="A2360">
        <v>151062</v>
      </c>
      <c r="B2360">
        <v>1</v>
      </c>
      <c r="C2360" t="s">
        <v>889</v>
      </c>
      <c r="D2360" t="s">
        <v>909</v>
      </c>
      <c r="E2360">
        <v>22667915</v>
      </c>
      <c r="F2360">
        <v>7122854906</v>
      </c>
      <c r="G2360" t="s">
        <v>46</v>
      </c>
      <c r="H2360" t="s">
        <v>47</v>
      </c>
      <c r="I2360" t="s">
        <v>48</v>
      </c>
      <c r="J2360">
        <v>7032</v>
      </c>
      <c r="K2360" t="s">
        <v>49</v>
      </c>
      <c r="L2360">
        <v>4119717</v>
      </c>
      <c r="M2360" t="s">
        <v>309</v>
      </c>
      <c r="N2360" t="s">
        <v>310</v>
      </c>
      <c r="O2360" t="s">
        <v>311</v>
      </c>
      <c r="P2360" t="s">
        <v>312</v>
      </c>
      <c r="Q2360" t="s">
        <v>54</v>
      </c>
      <c r="R2360">
        <v>100223303</v>
      </c>
      <c r="S2360" t="s">
        <v>64</v>
      </c>
      <c r="T2360" t="s">
        <v>56</v>
      </c>
      <c r="U2360" t="s">
        <v>57</v>
      </c>
      <c r="V2360">
        <v>4866.1400000000003</v>
      </c>
      <c r="W2360">
        <v>23649.41</v>
      </c>
      <c r="X2360">
        <v>21710.63</v>
      </c>
      <c r="Y2360">
        <v>1</v>
      </c>
      <c r="Z2360">
        <v>1</v>
      </c>
      <c r="AA2360" s="1">
        <v>42908</v>
      </c>
      <c r="AB2360">
        <v>27000</v>
      </c>
      <c r="AC2360" t="s">
        <v>56</v>
      </c>
      <c r="AD2360" t="s">
        <v>313</v>
      </c>
    </row>
    <row r="2361" spans="1:30" x14ac:dyDescent="0.3">
      <c r="A2361">
        <v>151064</v>
      </c>
      <c r="B2361">
        <v>1</v>
      </c>
      <c r="C2361" t="s">
        <v>889</v>
      </c>
      <c r="D2361" t="s">
        <v>909</v>
      </c>
      <c r="E2361">
        <v>22667917</v>
      </c>
      <c r="F2361">
        <v>7122854908</v>
      </c>
      <c r="G2361" t="s">
        <v>46</v>
      </c>
      <c r="H2361" t="s">
        <v>47</v>
      </c>
      <c r="I2361" t="s">
        <v>48</v>
      </c>
      <c r="J2361">
        <v>7032</v>
      </c>
      <c r="K2361" t="s">
        <v>49</v>
      </c>
      <c r="L2361">
        <v>1363663</v>
      </c>
      <c r="M2361" t="s">
        <v>358</v>
      </c>
      <c r="N2361" t="s">
        <v>359</v>
      </c>
      <c r="O2361" t="s">
        <v>207</v>
      </c>
      <c r="P2361" t="s">
        <v>208</v>
      </c>
      <c r="Q2361" t="s">
        <v>54</v>
      </c>
      <c r="R2361">
        <v>100223303</v>
      </c>
      <c r="S2361" t="s">
        <v>64</v>
      </c>
      <c r="T2361" t="s">
        <v>56</v>
      </c>
      <c r="U2361" t="s">
        <v>57</v>
      </c>
      <c r="V2361">
        <v>4785.8500000000004</v>
      </c>
      <c r="W2361">
        <v>23457.8</v>
      </c>
      <c r="X2361">
        <v>21501.9</v>
      </c>
      <c r="Y2361">
        <v>1</v>
      </c>
      <c r="Z2361">
        <v>1</v>
      </c>
      <c r="AA2361" s="1">
        <v>42908</v>
      </c>
      <c r="AB2361">
        <v>27000</v>
      </c>
      <c r="AC2361" t="s">
        <v>56</v>
      </c>
      <c r="AD2361" t="s">
        <v>360</v>
      </c>
    </row>
    <row r="2362" spans="1:30" x14ac:dyDescent="0.3">
      <c r="A2362">
        <v>151421</v>
      </c>
      <c r="B2362">
        <v>1</v>
      </c>
      <c r="C2362" t="s">
        <v>889</v>
      </c>
      <c r="D2362" t="s">
        <v>909</v>
      </c>
      <c r="E2362">
        <v>22666744</v>
      </c>
      <c r="F2362">
        <v>7122890573</v>
      </c>
      <c r="G2362" t="s">
        <v>46</v>
      </c>
      <c r="H2362" t="s">
        <v>47</v>
      </c>
      <c r="I2362" t="s">
        <v>48</v>
      </c>
      <c r="J2362">
        <v>7032</v>
      </c>
      <c r="K2362" t="s">
        <v>49</v>
      </c>
      <c r="L2362">
        <v>917531</v>
      </c>
      <c r="M2362" t="s">
        <v>319</v>
      </c>
      <c r="N2362" t="s">
        <v>152</v>
      </c>
      <c r="O2362" t="s">
        <v>153</v>
      </c>
      <c r="P2362" t="s">
        <v>154</v>
      </c>
      <c r="Q2362" t="s">
        <v>54</v>
      </c>
      <c r="R2362">
        <v>100297681</v>
      </c>
      <c r="S2362" t="s">
        <v>258</v>
      </c>
      <c r="T2362" t="s">
        <v>56</v>
      </c>
      <c r="U2362" t="s">
        <v>57</v>
      </c>
      <c r="V2362">
        <v>3240.01</v>
      </c>
      <c r="W2362">
        <v>23002.47</v>
      </c>
      <c r="X2362">
        <v>21159.7</v>
      </c>
      <c r="Y2362">
        <v>1</v>
      </c>
      <c r="Z2362">
        <v>1</v>
      </c>
      <c r="AA2362" s="1">
        <v>42908</v>
      </c>
      <c r="AB2362">
        <v>27000</v>
      </c>
      <c r="AC2362" t="s">
        <v>56</v>
      </c>
      <c r="AD2362" t="s">
        <v>298</v>
      </c>
    </row>
    <row r="2363" spans="1:30" x14ac:dyDescent="0.3">
      <c r="A2363">
        <v>151175</v>
      </c>
      <c r="B2363">
        <v>1</v>
      </c>
      <c r="C2363" t="s">
        <v>889</v>
      </c>
      <c r="D2363" t="s">
        <v>909</v>
      </c>
      <c r="E2363">
        <v>22667924</v>
      </c>
      <c r="F2363">
        <v>7122887006</v>
      </c>
      <c r="G2363" t="s">
        <v>46</v>
      </c>
      <c r="H2363" t="s">
        <v>47</v>
      </c>
      <c r="I2363" t="s">
        <v>48</v>
      </c>
      <c r="J2363">
        <v>7032</v>
      </c>
      <c r="K2363" t="s">
        <v>49</v>
      </c>
      <c r="L2363">
        <v>2064813</v>
      </c>
      <c r="M2363" t="s">
        <v>256</v>
      </c>
      <c r="N2363" t="s">
        <v>257</v>
      </c>
      <c r="O2363" t="s">
        <v>215</v>
      </c>
      <c r="P2363" t="s">
        <v>216</v>
      </c>
      <c r="Q2363" t="s">
        <v>54</v>
      </c>
      <c r="R2363">
        <v>100297681</v>
      </c>
      <c r="S2363" t="s">
        <v>258</v>
      </c>
      <c r="T2363" t="s">
        <v>56</v>
      </c>
      <c r="U2363" t="s">
        <v>57</v>
      </c>
      <c r="V2363">
        <v>12787.63</v>
      </c>
      <c r="W2363">
        <v>22667.35</v>
      </c>
      <c r="X2363">
        <v>20790.09</v>
      </c>
      <c r="Y2363">
        <v>1</v>
      </c>
      <c r="Z2363">
        <v>1</v>
      </c>
      <c r="AA2363" s="1">
        <v>42908</v>
      </c>
      <c r="AB2363">
        <v>27000</v>
      </c>
      <c r="AC2363" t="s">
        <v>56</v>
      </c>
      <c r="AD2363" t="s">
        <v>259</v>
      </c>
    </row>
    <row r="2364" spans="1:30" x14ac:dyDescent="0.3">
      <c r="A2364">
        <v>151172</v>
      </c>
      <c r="B2364">
        <v>1</v>
      </c>
      <c r="C2364" t="s">
        <v>889</v>
      </c>
      <c r="D2364" t="s">
        <v>909</v>
      </c>
      <c r="E2364">
        <v>22667921</v>
      </c>
      <c r="F2364">
        <v>7122887003</v>
      </c>
      <c r="G2364" t="s">
        <v>46</v>
      </c>
      <c r="H2364" t="s">
        <v>47</v>
      </c>
      <c r="I2364" t="s">
        <v>48</v>
      </c>
      <c r="J2364">
        <v>7032</v>
      </c>
      <c r="K2364" t="s">
        <v>49</v>
      </c>
      <c r="L2364">
        <v>3965425</v>
      </c>
      <c r="M2364" t="s">
        <v>151</v>
      </c>
      <c r="N2364" t="s">
        <v>152</v>
      </c>
      <c r="O2364" t="s">
        <v>153</v>
      </c>
      <c r="P2364" t="s">
        <v>154</v>
      </c>
      <c r="Q2364" t="s">
        <v>54</v>
      </c>
      <c r="R2364">
        <v>100214689</v>
      </c>
      <c r="S2364" t="s">
        <v>155</v>
      </c>
      <c r="T2364" t="s">
        <v>56</v>
      </c>
      <c r="U2364" t="s">
        <v>57</v>
      </c>
      <c r="V2364">
        <v>3692.2</v>
      </c>
      <c r="W2364">
        <v>22575.98</v>
      </c>
      <c r="X2364">
        <v>20766.16</v>
      </c>
      <c r="Y2364">
        <v>1</v>
      </c>
      <c r="Z2364">
        <v>1</v>
      </c>
      <c r="AA2364" s="1">
        <v>42908</v>
      </c>
      <c r="AB2364">
        <v>27000</v>
      </c>
      <c r="AC2364" t="s">
        <v>56</v>
      </c>
      <c r="AD2364" t="s">
        <v>156</v>
      </c>
    </row>
    <row r="2365" spans="1:30" x14ac:dyDescent="0.3">
      <c r="A2365">
        <v>151174</v>
      </c>
      <c r="B2365">
        <v>1</v>
      </c>
      <c r="C2365" t="s">
        <v>889</v>
      </c>
      <c r="D2365" t="s">
        <v>909</v>
      </c>
      <c r="E2365">
        <v>22667923</v>
      </c>
      <c r="F2365">
        <v>7122887005</v>
      </c>
      <c r="G2365" t="s">
        <v>46</v>
      </c>
      <c r="H2365" t="s">
        <v>47</v>
      </c>
      <c r="I2365" t="s">
        <v>48</v>
      </c>
      <c r="J2365">
        <v>7032</v>
      </c>
      <c r="K2365" t="s">
        <v>49</v>
      </c>
      <c r="L2365">
        <v>5014992</v>
      </c>
      <c r="M2365" t="s">
        <v>302</v>
      </c>
      <c r="N2365" t="s">
        <v>280</v>
      </c>
      <c r="O2365" t="s">
        <v>281</v>
      </c>
      <c r="P2365" t="s">
        <v>282</v>
      </c>
      <c r="Q2365" t="s">
        <v>54</v>
      </c>
      <c r="R2365">
        <v>100214689</v>
      </c>
      <c r="S2365" t="s">
        <v>155</v>
      </c>
      <c r="T2365" t="s">
        <v>56</v>
      </c>
      <c r="U2365" t="s">
        <v>57</v>
      </c>
      <c r="V2365">
        <v>3151.88</v>
      </c>
      <c r="W2365">
        <v>22241.48</v>
      </c>
      <c r="X2365">
        <v>20429.96</v>
      </c>
      <c r="Y2365">
        <v>1</v>
      </c>
      <c r="Z2365">
        <v>1</v>
      </c>
      <c r="AA2365" s="1">
        <v>42908</v>
      </c>
      <c r="AB2365">
        <v>27000</v>
      </c>
      <c r="AC2365" t="s">
        <v>56</v>
      </c>
      <c r="AD2365" t="s">
        <v>303</v>
      </c>
    </row>
    <row r="2366" spans="1:30" x14ac:dyDescent="0.3">
      <c r="A2366">
        <v>150957</v>
      </c>
      <c r="B2366">
        <v>1</v>
      </c>
      <c r="C2366" t="s">
        <v>889</v>
      </c>
      <c r="D2366" t="s">
        <v>909</v>
      </c>
      <c r="E2366">
        <v>22666742</v>
      </c>
      <c r="F2366">
        <v>7122773385</v>
      </c>
      <c r="G2366" t="s">
        <v>46</v>
      </c>
      <c r="H2366" t="s">
        <v>47</v>
      </c>
      <c r="I2366" t="s">
        <v>48</v>
      </c>
      <c r="J2366">
        <v>7032</v>
      </c>
      <c r="K2366" t="s">
        <v>49</v>
      </c>
      <c r="L2366">
        <v>931925</v>
      </c>
      <c r="M2366" t="s">
        <v>239</v>
      </c>
      <c r="N2366" t="s">
        <v>240</v>
      </c>
      <c r="O2366" t="s">
        <v>241</v>
      </c>
      <c r="P2366" t="s">
        <v>242</v>
      </c>
      <c r="Q2366" t="s">
        <v>54</v>
      </c>
      <c r="R2366">
        <v>100422206</v>
      </c>
      <c r="S2366" t="s">
        <v>615</v>
      </c>
      <c r="T2366" t="s">
        <v>56</v>
      </c>
      <c r="U2366" t="s">
        <v>57</v>
      </c>
      <c r="V2366">
        <v>3042.61</v>
      </c>
      <c r="W2366">
        <v>21790.01</v>
      </c>
      <c r="X2366">
        <v>19997.939999999999</v>
      </c>
      <c r="Y2366">
        <v>1</v>
      </c>
      <c r="Z2366">
        <v>1</v>
      </c>
      <c r="AA2366" s="1">
        <v>42908</v>
      </c>
      <c r="AB2366">
        <v>27000</v>
      </c>
      <c r="AC2366" t="s">
        <v>56</v>
      </c>
      <c r="AD2366" t="s">
        <v>686</v>
      </c>
    </row>
    <row r="2367" spans="1:30" x14ac:dyDescent="0.3">
      <c r="A2367">
        <v>150954</v>
      </c>
      <c r="B2367">
        <v>1</v>
      </c>
      <c r="C2367" t="s">
        <v>889</v>
      </c>
      <c r="D2367" t="s">
        <v>909</v>
      </c>
      <c r="E2367">
        <v>22666509</v>
      </c>
      <c r="F2367">
        <v>7122773382</v>
      </c>
      <c r="G2367" t="s">
        <v>46</v>
      </c>
      <c r="H2367" t="s">
        <v>47</v>
      </c>
      <c r="I2367" t="s">
        <v>48</v>
      </c>
      <c r="J2367">
        <v>7032</v>
      </c>
      <c r="K2367" t="s">
        <v>49</v>
      </c>
      <c r="L2367">
        <v>4205647</v>
      </c>
      <c r="M2367" t="s">
        <v>168</v>
      </c>
      <c r="N2367" t="s">
        <v>169</v>
      </c>
      <c r="O2367" t="s">
        <v>170</v>
      </c>
      <c r="P2367" t="s">
        <v>171</v>
      </c>
      <c r="Q2367" t="s">
        <v>54</v>
      </c>
      <c r="R2367">
        <v>101047835</v>
      </c>
      <c r="S2367" t="s">
        <v>172</v>
      </c>
      <c r="T2367" t="s">
        <v>56</v>
      </c>
      <c r="U2367" t="s">
        <v>57</v>
      </c>
      <c r="V2367">
        <v>13802.09</v>
      </c>
      <c r="W2367">
        <v>21752.11</v>
      </c>
      <c r="X2367">
        <v>19901.7</v>
      </c>
      <c r="Y2367">
        <v>1</v>
      </c>
      <c r="Z2367">
        <v>1</v>
      </c>
      <c r="AA2367" s="1">
        <v>42908</v>
      </c>
      <c r="AB2367">
        <v>27000</v>
      </c>
      <c r="AC2367" t="s">
        <v>56</v>
      </c>
      <c r="AD2367" t="s">
        <v>173</v>
      </c>
    </row>
    <row r="2368" spans="1:30" x14ac:dyDescent="0.3">
      <c r="A2368">
        <v>151171</v>
      </c>
      <c r="B2368">
        <v>1</v>
      </c>
      <c r="C2368" t="s">
        <v>889</v>
      </c>
      <c r="D2368" t="s">
        <v>909</v>
      </c>
      <c r="E2368">
        <v>22667920</v>
      </c>
      <c r="F2368">
        <v>7122887002</v>
      </c>
      <c r="G2368" t="s">
        <v>46</v>
      </c>
      <c r="H2368" t="s">
        <v>47</v>
      </c>
      <c r="I2368" t="s">
        <v>48</v>
      </c>
      <c r="J2368">
        <v>7032</v>
      </c>
      <c r="K2368" t="s">
        <v>49</v>
      </c>
      <c r="L2368">
        <v>3202973</v>
      </c>
      <c r="M2368" t="s">
        <v>136</v>
      </c>
      <c r="N2368" t="s">
        <v>83</v>
      </c>
      <c r="O2368" t="s">
        <v>84</v>
      </c>
      <c r="P2368" t="s">
        <v>85</v>
      </c>
      <c r="Q2368" t="s">
        <v>54</v>
      </c>
      <c r="R2368">
        <v>100994845</v>
      </c>
      <c r="S2368" t="s">
        <v>86</v>
      </c>
      <c r="T2368" t="s">
        <v>56</v>
      </c>
      <c r="U2368" t="s">
        <v>57</v>
      </c>
      <c r="V2368">
        <v>10806.45</v>
      </c>
      <c r="W2368">
        <v>21045.03</v>
      </c>
      <c r="X2368">
        <v>19109.46</v>
      </c>
      <c r="Y2368">
        <v>1</v>
      </c>
      <c r="Z2368">
        <v>1</v>
      </c>
      <c r="AA2368" s="1">
        <v>42908</v>
      </c>
      <c r="AB2368">
        <v>27000</v>
      </c>
      <c r="AC2368" t="s">
        <v>56</v>
      </c>
      <c r="AD2368" t="s">
        <v>87</v>
      </c>
    </row>
    <row r="2369" spans="1:30" x14ac:dyDescent="0.3">
      <c r="A2369">
        <v>151170</v>
      </c>
      <c r="B2369">
        <v>1</v>
      </c>
      <c r="C2369" t="s">
        <v>889</v>
      </c>
      <c r="D2369" t="s">
        <v>909</v>
      </c>
      <c r="E2369">
        <v>22667919</v>
      </c>
      <c r="F2369">
        <v>7122887001</v>
      </c>
      <c r="G2369" t="s">
        <v>46</v>
      </c>
      <c r="H2369" t="s">
        <v>47</v>
      </c>
      <c r="I2369" t="s">
        <v>48</v>
      </c>
      <c r="J2369">
        <v>7032</v>
      </c>
      <c r="K2369" t="s">
        <v>49</v>
      </c>
      <c r="L2369">
        <v>5014992</v>
      </c>
      <c r="M2369" t="s">
        <v>302</v>
      </c>
      <c r="N2369" t="s">
        <v>280</v>
      </c>
      <c r="O2369" t="s">
        <v>281</v>
      </c>
      <c r="P2369" t="s">
        <v>282</v>
      </c>
      <c r="Q2369" t="s">
        <v>54</v>
      </c>
      <c r="R2369">
        <v>100214689</v>
      </c>
      <c r="S2369" t="s">
        <v>155</v>
      </c>
      <c r="T2369" t="s">
        <v>56</v>
      </c>
      <c r="U2369" t="s">
        <v>57</v>
      </c>
      <c r="V2369">
        <v>3151.88</v>
      </c>
      <c r="W2369">
        <v>20762.099999999999</v>
      </c>
      <c r="X2369">
        <v>19002.599999999999</v>
      </c>
      <c r="Y2369">
        <v>1</v>
      </c>
      <c r="Z2369">
        <v>1</v>
      </c>
      <c r="AA2369" s="1">
        <v>42908</v>
      </c>
      <c r="AB2369">
        <v>27000</v>
      </c>
      <c r="AC2369" t="s">
        <v>56</v>
      </c>
      <c r="AD2369" t="s">
        <v>303</v>
      </c>
    </row>
    <row r="2370" spans="1:30" x14ac:dyDescent="0.3">
      <c r="A2370">
        <v>151063</v>
      </c>
      <c r="B2370">
        <v>1</v>
      </c>
      <c r="C2370" t="s">
        <v>889</v>
      </c>
      <c r="D2370" t="s">
        <v>909</v>
      </c>
      <c r="E2370">
        <v>22667916</v>
      </c>
      <c r="F2370">
        <v>7122854907</v>
      </c>
      <c r="G2370" t="s">
        <v>46</v>
      </c>
      <c r="H2370" t="s">
        <v>47</v>
      </c>
      <c r="I2370" t="s">
        <v>48</v>
      </c>
      <c r="J2370">
        <v>7032</v>
      </c>
      <c r="K2370" t="s">
        <v>49</v>
      </c>
      <c r="L2370">
        <v>942421</v>
      </c>
      <c r="M2370" t="s">
        <v>261</v>
      </c>
      <c r="N2370" t="s">
        <v>262</v>
      </c>
      <c r="O2370" t="s">
        <v>263</v>
      </c>
      <c r="P2370" t="s">
        <v>264</v>
      </c>
      <c r="Q2370" t="s">
        <v>54</v>
      </c>
      <c r="R2370">
        <v>100422206</v>
      </c>
      <c r="S2370" t="s">
        <v>615</v>
      </c>
      <c r="T2370" t="s">
        <v>56</v>
      </c>
      <c r="U2370" t="s">
        <v>57</v>
      </c>
      <c r="V2370">
        <v>3221.59</v>
      </c>
      <c r="W2370">
        <v>20142.080000000002</v>
      </c>
      <c r="X2370">
        <v>17986.68</v>
      </c>
      <c r="Y2370">
        <v>1</v>
      </c>
      <c r="Z2370">
        <v>1</v>
      </c>
      <c r="AA2370" s="1">
        <v>42908</v>
      </c>
      <c r="AB2370">
        <v>27000</v>
      </c>
      <c r="AC2370" t="s">
        <v>56</v>
      </c>
      <c r="AD2370" t="s">
        <v>695</v>
      </c>
    </row>
    <row r="2371" spans="1:30" x14ac:dyDescent="0.3">
      <c r="A2371">
        <v>151611</v>
      </c>
      <c r="B2371">
        <v>1</v>
      </c>
      <c r="C2371" t="s">
        <v>889</v>
      </c>
      <c r="D2371" t="s">
        <v>910</v>
      </c>
      <c r="E2371">
        <v>22680003</v>
      </c>
      <c r="F2371">
        <v>7122890963</v>
      </c>
      <c r="G2371" t="s">
        <v>46</v>
      </c>
      <c r="H2371" t="s">
        <v>47</v>
      </c>
      <c r="I2371" t="s">
        <v>48</v>
      </c>
      <c r="J2371">
        <v>7032</v>
      </c>
      <c r="K2371" t="s">
        <v>49</v>
      </c>
      <c r="L2371">
        <v>659338</v>
      </c>
      <c r="M2371" t="s">
        <v>50</v>
      </c>
      <c r="N2371" t="s">
        <v>51</v>
      </c>
      <c r="O2371" t="s">
        <v>52</v>
      </c>
      <c r="P2371" t="s">
        <v>53</v>
      </c>
      <c r="Q2371" t="s">
        <v>54</v>
      </c>
      <c r="R2371">
        <v>100223303</v>
      </c>
      <c r="S2371" t="s">
        <v>64</v>
      </c>
      <c r="T2371" t="s">
        <v>56</v>
      </c>
      <c r="U2371" t="s">
        <v>57</v>
      </c>
      <c r="V2371">
        <v>1360.42</v>
      </c>
      <c r="W2371">
        <v>23886.240000000002</v>
      </c>
      <c r="X2371">
        <v>22328.52</v>
      </c>
      <c r="Y2371">
        <v>1</v>
      </c>
      <c r="Z2371">
        <v>1</v>
      </c>
      <c r="AA2371" s="1">
        <v>42909</v>
      </c>
      <c r="AB2371">
        <v>27000</v>
      </c>
      <c r="AC2371" t="s">
        <v>56</v>
      </c>
      <c r="AD2371" t="s">
        <v>423</v>
      </c>
    </row>
    <row r="2372" spans="1:30" x14ac:dyDescent="0.3">
      <c r="A2372">
        <v>151612</v>
      </c>
      <c r="B2372">
        <v>1</v>
      </c>
      <c r="C2372" t="s">
        <v>889</v>
      </c>
      <c r="D2372" t="s">
        <v>910</v>
      </c>
      <c r="E2372">
        <v>22680004</v>
      </c>
      <c r="F2372">
        <v>7122890964</v>
      </c>
      <c r="G2372" t="s">
        <v>46</v>
      </c>
      <c r="H2372" t="s">
        <v>47</v>
      </c>
      <c r="I2372" t="s">
        <v>48</v>
      </c>
      <c r="J2372">
        <v>7032</v>
      </c>
      <c r="K2372" t="s">
        <v>49</v>
      </c>
      <c r="L2372">
        <v>4113123</v>
      </c>
      <c r="M2372" t="s">
        <v>279</v>
      </c>
      <c r="N2372" t="s">
        <v>280</v>
      </c>
      <c r="O2372" t="s">
        <v>281</v>
      </c>
      <c r="P2372" t="s">
        <v>282</v>
      </c>
      <c r="Q2372" t="s">
        <v>54</v>
      </c>
      <c r="R2372">
        <v>100214689</v>
      </c>
      <c r="S2372" t="s">
        <v>155</v>
      </c>
      <c r="T2372" t="s">
        <v>56</v>
      </c>
      <c r="U2372" t="s">
        <v>57</v>
      </c>
      <c r="V2372">
        <v>3151.88</v>
      </c>
      <c r="W2372">
        <v>23430.63</v>
      </c>
      <c r="X2372">
        <v>21540.9</v>
      </c>
      <c r="Y2372">
        <v>1</v>
      </c>
      <c r="Z2372">
        <v>1</v>
      </c>
      <c r="AA2372" s="1">
        <v>42909</v>
      </c>
      <c r="AB2372">
        <v>27000</v>
      </c>
      <c r="AC2372" t="s">
        <v>56</v>
      </c>
      <c r="AD2372" t="s">
        <v>303</v>
      </c>
    </row>
    <row r="2373" spans="1:30" x14ac:dyDescent="0.3">
      <c r="A2373">
        <v>151947</v>
      </c>
      <c r="B2373">
        <v>1</v>
      </c>
      <c r="C2373" t="s">
        <v>889</v>
      </c>
      <c r="D2373" t="s">
        <v>910</v>
      </c>
      <c r="E2373">
        <v>22683101</v>
      </c>
      <c r="F2373">
        <v>7122934063</v>
      </c>
      <c r="G2373" t="s">
        <v>46</v>
      </c>
      <c r="H2373" t="s">
        <v>47</v>
      </c>
      <c r="I2373" t="s">
        <v>48</v>
      </c>
      <c r="J2373">
        <v>7032</v>
      </c>
      <c r="K2373" t="s">
        <v>49</v>
      </c>
      <c r="L2373">
        <v>659338</v>
      </c>
      <c r="M2373" t="s">
        <v>50</v>
      </c>
      <c r="N2373" t="s">
        <v>51</v>
      </c>
      <c r="O2373" t="s">
        <v>52</v>
      </c>
      <c r="P2373" t="s">
        <v>53</v>
      </c>
      <c r="Q2373" t="s">
        <v>54</v>
      </c>
      <c r="R2373">
        <v>101093720</v>
      </c>
      <c r="S2373" t="s">
        <v>55</v>
      </c>
      <c r="T2373" t="s">
        <v>56</v>
      </c>
      <c r="U2373" t="s">
        <v>57</v>
      </c>
      <c r="V2373">
        <v>1683.12</v>
      </c>
      <c r="W2373">
        <v>20915.89</v>
      </c>
      <c r="X2373">
        <v>19511.72</v>
      </c>
      <c r="Y2373">
        <v>1</v>
      </c>
      <c r="Z2373">
        <v>1</v>
      </c>
      <c r="AA2373" s="1">
        <v>42909</v>
      </c>
      <c r="AB2373">
        <v>27000</v>
      </c>
      <c r="AC2373" t="s">
        <v>56</v>
      </c>
      <c r="AD2373" t="s">
        <v>220</v>
      </c>
    </row>
    <row r="2374" spans="1:30" x14ac:dyDescent="0.3">
      <c r="A2374">
        <v>152630</v>
      </c>
      <c r="B2374">
        <v>1</v>
      </c>
      <c r="C2374" t="s">
        <v>889</v>
      </c>
      <c r="D2374" t="s">
        <v>911</v>
      </c>
      <c r="E2374">
        <v>22701107</v>
      </c>
      <c r="F2374">
        <v>7122952289</v>
      </c>
      <c r="G2374" t="s">
        <v>46</v>
      </c>
      <c r="H2374" t="s">
        <v>47</v>
      </c>
      <c r="I2374" t="s">
        <v>48</v>
      </c>
      <c r="J2374">
        <v>7032</v>
      </c>
      <c r="K2374" t="s">
        <v>49</v>
      </c>
      <c r="L2374">
        <v>4072295</v>
      </c>
      <c r="M2374" t="s">
        <v>377</v>
      </c>
      <c r="N2374" t="s">
        <v>225</v>
      </c>
      <c r="O2374" t="s">
        <v>207</v>
      </c>
      <c r="P2374" t="s">
        <v>208</v>
      </c>
      <c r="Q2374" t="s">
        <v>54</v>
      </c>
      <c r="R2374">
        <v>100223303</v>
      </c>
      <c r="S2374" t="s">
        <v>64</v>
      </c>
      <c r="T2374" t="s">
        <v>56</v>
      </c>
      <c r="U2374" t="s">
        <v>57</v>
      </c>
      <c r="V2374">
        <v>3353.81</v>
      </c>
      <c r="W2374">
        <v>23633.87</v>
      </c>
      <c r="X2374">
        <v>21665.18</v>
      </c>
      <c r="Y2374">
        <v>1</v>
      </c>
      <c r="Z2374">
        <v>1</v>
      </c>
      <c r="AA2374" s="1">
        <v>42912</v>
      </c>
      <c r="AB2374">
        <v>27000</v>
      </c>
      <c r="AC2374" t="s">
        <v>56</v>
      </c>
      <c r="AD2374" t="s">
        <v>689</v>
      </c>
    </row>
    <row r="2375" spans="1:30" x14ac:dyDescent="0.3">
      <c r="A2375">
        <v>152658</v>
      </c>
      <c r="B2375">
        <v>1</v>
      </c>
      <c r="C2375" t="s">
        <v>889</v>
      </c>
      <c r="D2375" t="s">
        <v>911</v>
      </c>
      <c r="E2375">
        <v>22702079</v>
      </c>
      <c r="F2375">
        <v>7122952875</v>
      </c>
      <c r="G2375" t="s">
        <v>46</v>
      </c>
      <c r="H2375" t="s">
        <v>47</v>
      </c>
      <c r="I2375" t="s">
        <v>48</v>
      </c>
      <c r="J2375">
        <v>7032</v>
      </c>
      <c r="K2375" t="s">
        <v>49</v>
      </c>
      <c r="L2375">
        <v>931560</v>
      </c>
      <c r="M2375" t="s">
        <v>337</v>
      </c>
      <c r="N2375" t="s">
        <v>338</v>
      </c>
      <c r="O2375" t="s">
        <v>241</v>
      </c>
      <c r="P2375" t="s">
        <v>242</v>
      </c>
      <c r="Q2375" t="s">
        <v>54</v>
      </c>
      <c r="R2375">
        <v>100422206</v>
      </c>
      <c r="S2375" t="s">
        <v>615</v>
      </c>
      <c r="T2375" t="s">
        <v>56</v>
      </c>
      <c r="U2375" t="s">
        <v>57</v>
      </c>
      <c r="V2375">
        <v>2504.79</v>
      </c>
      <c r="W2375">
        <v>23241.23</v>
      </c>
      <c r="X2375">
        <v>21368.43</v>
      </c>
      <c r="Y2375">
        <v>1</v>
      </c>
      <c r="Z2375">
        <v>1</v>
      </c>
      <c r="AA2375" s="1">
        <v>42912</v>
      </c>
      <c r="AB2375">
        <v>27000</v>
      </c>
      <c r="AC2375" t="s">
        <v>56</v>
      </c>
      <c r="AD2375" t="s">
        <v>616</v>
      </c>
    </row>
    <row r="2376" spans="1:30" x14ac:dyDescent="0.3">
      <c r="A2376">
        <v>152639</v>
      </c>
      <c r="B2376">
        <v>1</v>
      </c>
      <c r="C2376" t="s">
        <v>889</v>
      </c>
      <c r="D2376" t="s">
        <v>911</v>
      </c>
      <c r="E2376">
        <v>22701176</v>
      </c>
      <c r="F2376">
        <v>7122952313</v>
      </c>
      <c r="G2376" t="s">
        <v>46</v>
      </c>
      <c r="H2376" t="s">
        <v>47</v>
      </c>
      <c r="I2376" t="s">
        <v>48</v>
      </c>
      <c r="J2376">
        <v>7032</v>
      </c>
      <c r="K2376" t="s">
        <v>49</v>
      </c>
      <c r="L2376">
        <v>4119717</v>
      </c>
      <c r="M2376" t="s">
        <v>309</v>
      </c>
      <c r="N2376" t="s">
        <v>310</v>
      </c>
      <c r="O2376" t="s">
        <v>311</v>
      </c>
      <c r="P2376" t="s">
        <v>312</v>
      </c>
      <c r="Q2376" t="s">
        <v>54</v>
      </c>
      <c r="R2376">
        <v>100223303</v>
      </c>
      <c r="S2376" t="s">
        <v>64</v>
      </c>
      <c r="T2376" t="s">
        <v>56</v>
      </c>
      <c r="U2376" t="s">
        <v>57</v>
      </c>
      <c r="V2376">
        <v>4866.1400000000003</v>
      </c>
      <c r="W2376">
        <v>22669.79</v>
      </c>
      <c r="X2376">
        <v>20810.689999999999</v>
      </c>
      <c r="Y2376">
        <v>1</v>
      </c>
      <c r="Z2376">
        <v>1</v>
      </c>
      <c r="AA2376" s="1">
        <v>42912</v>
      </c>
      <c r="AB2376">
        <v>27000</v>
      </c>
      <c r="AC2376" t="s">
        <v>56</v>
      </c>
      <c r="AD2376" t="s">
        <v>313</v>
      </c>
    </row>
    <row r="2377" spans="1:30" x14ac:dyDescent="0.3">
      <c r="A2377">
        <v>152631</v>
      </c>
      <c r="B2377">
        <v>1</v>
      </c>
      <c r="C2377" t="s">
        <v>889</v>
      </c>
      <c r="D2377" t="s">
        <v>911</v>
      </c>
      <c r="E2377">
        <v>22701108</v>
      </c>
      <c r="F2377">
        <v>7122952290</v>
      </c>
      <c r="G2377" t="s">
        <v>46</v>
      </c>
      <c r="H2377" t="s">
        <v>47</v>
      </c>
      <c r="I2377" t="s">
        <v>48</v>
      </c>
      <c r="J2377">
        <v>7032</v>
      </c>
      <c r="K2377" t="s">
        <v>49</v>
      </c>
      <c r="L2377">
        <v>3965425</v>
      </c>
      <c r="M2377" t="s">
        <v>151</v>
      </c>
      <c r="N2377" t="s">
        <v>152</v>
      </c>
      <c r="O2377" t="s">
        <v>153</v>
      </c>
      <c r="P2377" t="s">
        <v>154</v>
      </c>
      <c r="Q2377" t="s">
        <v>54</v>
      </c>
      <c r="R2377">
        <v>100214689</v>
      </c>
      <c r="S2377" t="s">
        <v>155</v>
      </c>
      <c r="T2377" t="s">
        <v>56</v>
      </c>
      <c r="U2377" t="s">
        <v>57</v>
      </c>
      <c r="V2377">
        <v>3692.2</v>
      </c>
      <c r="W2377">
        <v>22649.98</v>
      </c>
      <c r="X2377">
        <v>20831.46</v>
      </c>
      <c r="Y2377">
        <v>1</v>
      </c>
      <c r="Z2377">
        <v>1</v>
      </c>
      <c r="AA2377" s="1">
        <v>42912</v>
      </c>
      <c r="AB2377">
        <v>27000</v>
      </c>
      <c r="AC2377" t="s">
        <v>56</v>
      </c>
      <c r="AD2377" t="s">
        <v>156</v>
      </c>
    </row>
    <row r="2378" spans="1:30" x14ac:dyDescent="0.3">
      <c r="A2378">
        <v>152598</v>
      </c>
      <c r="B2378">
        <v>1</v>
      </c>
      <c r="C2378" t="s">
        <v>889</v>
      </c>
      <c r="D2378" t="s">
        <v>911</v>
      </c>
      <c r="E2378">
        <v>22700825</v>
      </c>
      <c r="F2378">
        <v>7122951471</v>
      </c>
      <c r="G2378" t="s">
        <v>46</v>
      </c>
      <c r="H2378" t="s">
        <v>47</v>
      </c>
      <c r="I2378" t="s">
        <v>48</v>
      </c>
      <c r="J2378">
        <v>7032</v>
      </c>
      <c r="K2378" t="s">
        <v>49</v>
      </c>
      <c r="L2378">
        <v>2497722</v>
      </c>
      <c r="M2378" t="s">
        <v>132</v>
      </c>
      <c r="N2378" t="s">
        <v>133</v>
      </c>
      <c r="O2378" t="s">
        <v>84</v>
      </c>
      <c r="P2378" t="s">
        <v>85</v>
      </c>
      <c r="Q2378" t="s">
        <v>54</v>
      </c>
      <c r="R2378">
        <v>100994845</v>
      </c>
      <c r="S2378" t="s">
        <v>86</v>
      </c>
      <c r="T2378" t="s">
        <v>56</v>
      </c>
      <c r="U2378" t="s">
        <v>57</v>
      </c>
      <c r="V2378">
        <v>10806.45</v>
      </c>
      <c r="W2378">
        <v>22550.36</v>
      </c>
      <c r="X2378">
        <v>20682.419999999998</v>
      </c>
      <c r="Y2378">
        <v>1</v>
      </c>
      <c r="Z2378">
        <v>1</v>
      </c>
      <c r="AA2378" s="1">
        <v>42912</v>
      </c>
      <c r="AB2378">
        <v>27000</v>
      </c>
      <c r="AC2378" t="s">
        <v>56</v>
      </c>
      <c r="AD2378" t="s">
        <v>321</v>
      </c>
    </row>
    <row r="2379" spans="1:30" x14ac:dyDescent="0.3">
      <c r="A2379">
        <v>152629</v>
      </c>
      <c r="B2379">
        <v>1</v>
      </c>
      <c r="C2379" t="s">
        <v>889</v>
      </c>
      <c r="D2379" t="s">
        <v>911</v>
      </c>
      <c r="E2379">
        <v>22701106</v>
      </c>
      <c r="F2379">
        <v>7122952288</v>
      </c>
      <c r="G2379" t="s">
        <v>46</v>
      </c>
      <c r="H2379" t="s">
        <v>47</v>
      </c>
      <c r="I2379" t="s">
        <v>48</v>
      </c>
      <c r="J2379">
        <v>7032</v>
      </c>
      <c r="K2379" t="s">
        <v>49</v>
      </c>
      <c r="L2379">
        <v>3965425</v>
      </c>
      <c r="M2379" t="s">
        <v>151</v>
      </c>
      <c r="N2379" t="s">
        <v>152</v>
      </c>
      <c r="O2379" t="s">
        <v>153</v>
      </c>
      <c r="P2379" t="s">
        <v>154</v>
      </c>
      <c r="Q2379" t="s">
        <v>54</v>
      </c>
      <c r="R2379">
        <v>100297681</v>
      </c>
      <c r="S2379" t="s">
        <v>258</v>
      </c>
      <c r="T2379" t="s">
        <v>56</v>
      </c>
      <c r="U2379" t="s">
        <v>57</v>
      </c>
      <c r="V2379">
        <v>3240.01</v>
      </c>
      <c r="W2379">
        <v>22456.15</v>
      </c>
      <c r="X2379">
        <v>20641.61</v>
      </c>
      <c r="Y2379">
        <v>1</v>
      </c>
      <c r="Z2379">
        <v>1</v>
      </c>
      <c r="AA2379" s="1">
        <v>42912</v>
      </c>
      <c r="AB2379">
        <v>27000</v>
      </c>
      <c r="AC2379" t="s">
        <v>56</v>
      </c>
      <c r="AD2379" t="s">
        <v>298</v>
      </c>
    </row>
    <row r="2380" spans="1:30" x14ac:dyDescent="0.3">
      <c r="A2380">
        <v>152640</v>
      </c>
      <c r="B2380">
        <v>1</v>
      </c>
      <c r="C2380" t="s">
        <v>889</v>
      </c>
      <c r="D2380" t="s">
        <v>911</v>
      </c>
      <c r="E2380">
        <v>22701177</v>
      </c>
      <c r="F2380">
        <v>7122952314</v>
      </c>
      <c r="G2380" t="s">
        <v>46</v>
      </c>
      <c r="H2380" t="s">
        <v>47</v>
      </c>
      <c r="I2380" t="s">
        <v>48</v>
      </c>
      <c r="J2380">
        <v>7032</v>
      </c>
      <c r="K2380" t="s">
        <v>49</v>
      </c>
      <c r="L2380">
        <v>1363663</v>
      </c>
      <c r="M2380" t="s">
        <v>358</v>
      </c>
      <c r="N2380" t="s">
        <v>359</v>
      </c>
      <c r="O2380" t="s">
        <v>207</v>
      </c>
      <c r="P2380" t="s">
        <v>208</v>
      </c>
      <c r="Q2380" t="s">
        <v>54</v>
      </c>
      <c r="R2380">
        <v>100223303</v>
      </c>
      <c r="S2380" t="s">
        <v>64</v>
      </c>
      <c r="T2380" t="s">
        <v>56</v>
      </c>
      <c r="U2380" t="s">
        <v>57</v>
      </c>
      <c r="V2380">
        <v>4785.8500000000004</v>
      </c>
      <c r="W2380">
        <v>22455.78</v>
      </c>
      <c r="X2380">
        <v>20596.87</v>
      </c>
      <c r="Y2380">
        <v>1</v>
      </c>
      <c r="Z2380">
        <v>1</v>
      </c>
      <c r="AA2380" s="1">
        <v>42912</v>
      </c>
      <c r="AB2380">
        <v>27000</v>
      </c>
      <c r="AC2380" t="s">
        <v>56</v>
      </c>
      <c r="AD2380" t="s">
        <v>360</v>
      </c>
    </row>
    <row r="2381" spans="1:30" x14ac:dyDescent="0.3">
      <c r="A2381">
        <v>152587</v>
      </c>
      <c r="B2381">
        <v>1</v>
      </c>
      <c r="C2381" t="s">
        <v>889</v>
      </c>
      <c r="D2381" t="s">
        <v>911</v>
      </c>
      <c r="E2381">
        <v>22700814</v>
      </c>
      <c r="F2381">
        <v>7122951460</v>
      </c>
      <c r="G2381" t="s">
        <v>46</v>
      </c>
      <c r="H2381" t="s">
        <v>47</v>
      </c>
      <c r="I2381" t="s">
        <v>48</v>
      </c>
      <c r="J2381">
        <v>7032</v>
      </c>
      <c r="K2381" t="s">
        <v>49</v>
      </c>
      <c r="L2381">
        <v>941735</v>
      </c>
      <c r="M2381" t="s">
        <v>124</v>
      </c>
      <c r="N2381" t="s">
        <v>125</v>
      </c>
      <c r="O2381" t="s">
        <v>126</v>
      </c>
      <c r="P2381" t="s">
        <v>127</v>
      </c>
      <c r="Q2381" t="s">
        <v>54</v>
      </c>
      <c r="R2381">
        <v>100894891</v>
      </c>
      <c r="S2381" t="s">
        <v>116</v>
      </c>
      <c r="T2381" t="s">
        <v>56</v>
      </c>
      <c r="U2381" t="s">
        <v>57</v>
      </c>
      <c r="V2381">
        <v>12283.33</v>
      </c>
      <c r="W2381">
        <v>22054.33</v>
      </c>
      <c r="X2381">
        <v>20212.599999999999</v>
      </c>
      <c r="Y2381">
        <v>1</v>
      </c>
      <c r="Z2381">
        <v>1</v>
      </c>
      <c r="AA2381" s="1">
        <v>42912</v>
      </c>
      <c r="AB2381">
        <v>27000</v>
      </c>
      <c r="AC2381" t="s">
        <v>56</v>
      </c>
      <c r="AD2381" t="s">
        <v>128</v>
      </c>
    </row>
    <row r="2382" spans="1:30" x14ac:dyDescent="0.3">
      <c r="A2382">
        <v>152593</v>
      </c>
      <c r="B2382">
        <v>1</v>
      </c>
      <c r="C2382" t="s">
        <v>889</v>
      </c>
      <c r="D2382" t="s">
        <v>911</v>
      </c>
      <c r="E2382">
        <v>22700820</v>
      </c>
      <c r="F2382">
        <v>7122951466</v>
      </c>
      <c r="G2382" t="s">
        <v>46</v>
      </c>
      <c r="H2382" t="s">
        <v>47</v>
      </c>
      <c r="I2382" t="s">
        <v>48</v>
      </c>
      <c r="J2382">
        <v>7032</v>
      </c>
      <c r="K2382" t="s">
        <v>49</v>
      </c>
      <c r="L2382">
        <v>1460970</v>
      </c>
      <c r="M2382" t="s">
        <v>386</v>
      </c>
      <c r="N2382" t="s">
        <v>113</v>
      </c>
      <c r="O2382" t="s">
        <v>114</v>
      </c>
      <c r="P2382" t="s">
        <v>115</v>
      </c>
      <c r="Q2382" t="s">
        <v>54</v>
      </c>
      <c r="R2382">
        <v>100894891</v>
      </c>
      <c r="S2382" t="s">
        <v>116</v>
      </c>
      <c r="T2382" t="s">
        <v>56</v>
      </c>
      <c r="U2382" t="s">
        <v>57</v>
      </c>
      <c r="V2382">
        <v>13194.68</v>
      </c>
      <c r="W2382">
        <v>21767.33</v>
      </c>
      <c r="X2382">
        <v>20008.96</v>
      </c>
      <c r="Y2382">
        <v>1</v>
      </c>
      <c r="Z2382">
        <v>1</v>
      </c>
      <c r="AA2382" s="1">
        <v>42912</v>
      </c>
      <c r="AB2382">
        <v>27000</v>
      </c>
      <c r="AC2382" t="s">
        <v>56</v>
      </c>
      <c r="AD2382" t="s">
        <v>117</v>
      </c>
    </row>
    <row r="2383" spans="1:30" x14ac:dyDescent="0.3">
      <c r="A2383">
        <v>152656</v>
      </c>
      <c r="B2383">
        <v>1</v>
      </c>
      <c r="C2383" t="s">
        <v>889</v>
      </c>
      <c r="D2383" t="s">
        <v>911</v>
      </c>
      <c r="E2383">
        <v>22702077</v>
      </c>
      <c r="F2383">
        <v>7122952873</v>
      </c>
      <c r="G2383" t="s">
        <v>46</v>
      </c>
      <c r="H2383" t="s">
        <v>47</v>
      </c>
      <c r="I2383" t="s">
        <v>48</v>
      </c>
      <c r="J2383">
        <v>7032</v>
      </c>
      <c r="K2383" t="s">
        <v>49</v>
      </c>
      <c r="L2383">
        <v>3782207</v>
      </c>
      <c r="M2383" t="s">
        <v>112</v>
      </c>
      <c r="N2383" t="s">
        <v>113</v>
      </c>
      <c r="O2383" t="s">
        <v>114</v>
      </c>
      <c r="P2383" t="s">
        <v>115</v>
      </c>
      <c r="Q2383" t="s">
        <v>54</v>
      </c>
      <c r="R2383">
        <v>100894891</v>
      </c>
      <c r="S2383" t="s">
        <v>116</v>
      </c>
      <c r="T2383" t="s">
        <v>56</v>
      </c>
      <c r="U2383" t="s">
        <v>57</v>
      </c>
      <c r="V2383">
        <v>13194.68</v>
      </c>
      <c r="W2383">
        <v>21668.92</v>
      </c>
      <c r="X2383">
        <v>19900.02</v>
      </c>
      <c r="Y2383">
        <v>1</v>
      </c>
      <c r="Z2383">
        <v>1</v>
      </c>
      <c r="AA2383" s="1">
        <v>42912</v>
      </c>
      <c r="AB2383">
        <v>27000</v>
      </c>
      <c r="AC2383" t="s">
        <v>56</v>
      </c>
      <c r="AD2383" t="s">
        <v>117</v>
      </c>
    </row>
    <row r="2384" spans="1:30" x14ac:dyDescent="0.3">
      <c r="A2384">
        <v>152646</v>
      </c>
      <c r="B2384">
        <v>1</v>
      </c>
      <c r="C2384" t="s">
        <v>889</v>
      </c>
      <c r="D2384" t="s">
        <v>911</v>
      </c>
      <c r="E2384">
        <v>22701183</v>
      </c>
      <c r="F2384">
        <v>7122952320</v>
      </c>
      <c r="G2384" t="s">
        <v>46</v>
      </c>
      <c r="H2384" t="s">
        <v>47</v>
      </c>
      <c r="I2384" t="s">
        <v>48</v>
      </c>
      <c r="J2384">
        <v>7032</v>
      </c>
      <c r="K2384" t="s">
        <v>49</v>
      </c>
      <c r="L2384">
        <v>931925</v>
      </c>
      <c r="M2384" t="s">
        <v>239</v>
      </c>
      <c r="N2384" t="s">
        <v>240</v>
      </c>
      <c r="O2384" t="s">
        <v>241</v>
      </c>
      <c r="P2384" t="s">
        <v>242</v>
      </c>
      <c r="Q2384" t="s">
        <v>54</v>
      </c>
      <c r="R2384">
        <v>100422206</v>
      </c>
      <c r="S2384" t="s">
        <v>615</v>
      </c>
      <c r="T2384" t="s">
        <v>56</v>
      </c>
      <c r="U2384" t="s">
        <v>57</v>
      </c>
      <c r="V2384">
        <v>3042.61</v>
      </c>
      <c r="W2384">
        <v>21561.21</v>
      </c>
      <c r="X2384">
        <v>19801.29</v>
      </c>
      <c r="Y2384">
        <v>1</v>
      </c>
      <c r="Z2384">
        <v>1</v>
      </c>
      <c r="AA2384" s="1">
        <v>42912</v>
      </c>
      <c r="AB2384">
        <v>27000</v>
      </c>
      <c r="AC2384" t="s">
        <v>56</v>
      </c>
      <c r="AD2384" t="s">
        <v>686</v>
      </c>
    </row>
    <row r="2385" spans="1:30" x14ac:dyDescent="0.3">
      <c r="A2385">
        <v>152589</v>
      </c>
      <c r="B2385">
        <v>1</v>
      </c>
      <c r="C2385" t="s">
        <v>889</v>
      </c>
      <c r="D2385" t="s">
        <v>911</v>
      </c>
      <c r="E2385">
        <v>22700816</v>
      </c>
      <c r="F2385">
        <v>7122951462</v>
      </c>
      <c r="G2385" t="s">
        <v>46</v>
      </c>
      <c r="H2385" t="s">
        <v>47</v>
      </c>
      <c r="I2385" t="s">
        <v>48</v>
      </c>
      <c r="J2385">
        <v>7032</v>
      </c>
      <c r="K2385" t="s">
        <v>49</v>
      </c>
      <c r="L2385">
        <v>1143565</v>
      </c>
      <c r="M2385" t="s">
        <v>146</v>
      </c>
      <c r="N2385" t="s">
        <v>147</v>
      </c>
      <c r="O2385" t="s">
        <v>99</v>
      </c>
      <c r="P2385" t="s">
        <v>100</v>
      </c>
      <c r="Q2385" t="s">
        <v>54</v>
      </c>
      <c r="R2385">
        <v>100994845</v>
      </c>
      <c r="S2385" t="s">
        <v>86</v>
      </c>
      <c r="T2385" t="s">
        <v>56</v>
      </c>
      <c r="U2385" t="s">
        <v>57</v>
      </c>
      <c r="V2385">
        <v>9545.7000000000007</v>
      </c>
      <c r="W2385">
        <v>21542.53</v>
      </c>
      <c r="X2385">
        <v>19772.810000000001</v>
      </c>
      <c r="Y2385">
        <v>1</v>
      </c>
      <c r="Z2385">
        <v>1</v>
      </c>
      <c r="AA2385" s="1">
        <v>42912</v>
      </c>
      <c r="AB2385">
        <v>27000</v>
      </c>
      <c r="AC2385" t="s">
        <v>56</v>
      </c>
      <c r="AD2385" t="s">
        <v>148</v>
      </c>
    </row>
    <row r="2386" spans="1:30" x14ac:dyDescent="0.3">
      <c r="A2386">
        <v>152657</v>
      </c>
      <c r="B2386">
        <v>1</v>
      </c>
      <c r="C2386" t="s">
        <v>889</v>
      </c>
      <c r="D2386" t="s">
        <v>911</v>
      </c>
      <c r="E2386">
        <v>22702078</v>
      </c>
      <c r="F2386">
        <v>7122952874</v>
      </c>
      <c r="G2386" t="s">
        <v>46</v>
      </c>
      <c r="H2386" t="s">
        <v>47</v>
      </c>
      <c r="I2386" t="s">
        <v>48</v>
      </c>
      <c r="J2386">
        <v>7032</v>
      </c>
      <c r="K2386" t="s">
        <v>49</v>
      </c>
      <c r="L2386">
        <v>629781</v>
      </c>
      <c r="M2386" t="s">
        <v>346</v>
      </c>
      <c r="N2386" t="s">
        <v>347</v>
      </c>
      <c r="O2386" t="s">
        <v>263</v>
      </c>
      <c r="P2386" t="s">
        <v>264</v>
      </c>
      <c r="Q2386" t="s">
        <v>54</v>
      </c>
      <c r="R2386">
        <v>100422206</v>
      </c>
      <c r="S2386" t="s">
        <v>615</v>
      </c>
      <c r="T2386" t="s">
        <v>56</v>
      </c>
      <c r="U2386" t="s">
        <v>57</v>
      </c>
      <c r="V2386">
        <v>4340.2</v>
      </c>
      <c r="W2386">
        <v>21537.56</v>
      </c>
      <c r="X2386">
        <v>19813.3</v>
      </c>
      <c r="Y2386">
        <v>1</v>
      </c>
      <c r="Z2386">
        <v>1</v>
      </c>
      <c r="AA2386" s="1">
        <v>42912</v>
      </c>
      <c r="AB2386">
        <v>27000</v>
      </c>
      <c r="AC2386" t="s">
        <v>56</v>
      </c>
      <c r="AD2386" t="s">
        <v>663</v>
      </c>
    </row>
    <row r="2387" spans="1:30" x14ac:dyDescent="0.3">
      <c r="A2387">
        <v>152647</v>
      </c>
      <c r="B2387">
        <v>1</v>
      </c>
      <c r="C2387" t="s">
        <v>889</v>
      </c>
      <c r="D2387" t="s">
        <v>911</v>
      </c>
      <c r="E2387">
        <v>22701184</v>
      </c>
      <c r="F2387">
        <v>7122952321</v>
      </c>
      <c r="G2387" t="s">
        <v>46</v>
      </c>
      <c r="H2387" t="s">
        <v>47</v>
      </c>
      <c r="I2387" t="s">
        <v>48</v>
      </c>
      <c r="J2387">
        <v>7032</v>
      </c>
      <c r="K2387" t="s">
        <v>49</v>
      </c>
      <c r="L2387">
        <v>3091654</v>
      </c>
      <c r="M2387" t="s">
        <v>364</v>
      </c>
      <c r="N2387" t="s">
        <v>365</v>
      </c>
      <c r="O2387" t="s">
        <v>207</v>
      </c>
      <c r="P2387" t="s">
        <v>208</v>
      </c>
      <c r="Q2387" t="s">
        <v>54</v>
      </c>
      <c r="R2387">
        <v>100223303</v>
      </c>
      <c r="S2387" t="s">
        <v>64</v>
      </c>
      <c r="T2387" t="s">
        <v>56</v>
      </c>
      <c r="U2387" t="s">
        <v>57</v>
      </c>
      <c r="V2387">
        <v>3313.89</v>
      </c>
      <c r="W2387">
        <v>21419.1</v>
      </c>
      <c r="X2387">
        <v>19655.79</v>
      </c>
      <c r="Y2387">
        <v>1</v>
      </c>
      <c r="Z2387">
        <v>1</v>
      </c>
      <c r="AA2387" s="1">
        <v>42912</v>
      </c>
      <c r="AB2387">
        <v>27000</v>
      </c>
      <c r="AC2387" t="s">
        <v>56</v>
      </c>
      <c r="AD2387" t="s">
        <v>366</v>
      </c>
    </row>
    <row r="2388" spans="1:30" x14ac:dyDescent="0.3">
      <c r="A2388">
        <v>152596</v>
      </c>
      <c r="B2388">
        <v>1</v>
      </c>
      <c r="C2388" t="s">
        <v>889</v>
      </c>
      <c r="D2388" t="s">
        <v>911</v>
      </c>
      <c r="E2388">
        <v>22700823</v>
      </c>
      <c r="F2388">
        <v>7122951469</v>
      </c>
      <c r="G2388" t="s">
        <v>46</v>
      </c>
      <c r="H2388" t="s">
        <v>47</v>
      </c>
      <c r="I2388" t="s">
        <v>48</v>
      </c>
      <c r="J2388">
        <v>7032</v>
      </c>
      <c r="K2388" t="s">
        <v>49</v>
      </c>
      <c r="L2388">
        <v>915409</v>
      </c>
      <c r="M2388" t="s">
        <v>247</v>
      </c>
      <c r="N2388" t="s">
        <v>248</v>
      </c>
      <c r="O2388" t="s">
        <v>249</v>
      </c>
      <c r="P2388" t="s">
        <v>250</v>
      </c>
      <c r="Q2388" t="s">
        <v>54</v>
      </c>
      <c r="R2388">
        <v>100422206</v>
      </c>
      <c r="S2388" t="s">
        <v>615</v>
      </c>
      <c r="T2388" t="s">
        <v>56</v>
      </c>
      <c r="U2388" t="s">
        <v>57</v>
      </c>
      <c r="V2388">
        <v>4502.6899999999996</v>
      </c>
      <c r="W2388">
        <v>21216.77</v>
      </c>
      <c r="X2388">
        <v>19457.099999999999</v>
      </c>
      <c r="Y2388">
        <v>1</v>
      </c>
      <c r="Z2388">
        <v>1</v>
      </c>
      <c r="AA2388" s="1">
        <v>42912</v>
      </c>
      <c r="AB2388">
        <v>27000</v>
      </c>
      <c r="AC2388" t="s">
        <v>56</v>
      </c>
      <c r="AD2388" t="s">
        <v>634</v>
      </c>
    </row>
    <row r="2389" spans="1:30" x14ac:dyDescent="0.3">
      <c r="A2389">
        <v>152632</v>
      </c>
      <c r="B2389">
        <v>1</v>
      </c>
      <c r="C2389" t="s">
        <v>889</v>
      </c>
      <c r="D2389" t="s">
        <v>911</v>
      </c>
      <c r="E2389">
        <v>22701109</v>
      </c>
      <c r="F2389">
        <v>7122952291</v>
      </c>
      <c r="G2389" t="s">
        <v>46</v>
      </c>
      <c r="H2389" t="s">
        <v>47</v>
      </c>
      <c r="I2389" t="s">
        <v>48</v>
      </c>
      <c r="J2389">
        <v>7032</v>
      </c>
      <c r="K2389" t="s">
        <v>49</v>
      </c>
      <c r="L2389">
        <v>1310037</v>
      </c>
      <c r="M2389" t="s">
        <v>859</v>
      </c>
      <c r="N2389" t="s">
        <v>139</v>
      </c>
      <c r="O2389" t="s">
        <v>140</v>
      </c>
      <c r="P2389" t="s">
        <v>141</v>
      </c>
      <c r="Q2389" t="s">
        <v>54</v>
      </c>
      <c r="R2389">
        <v>100824635</v>
      </c>
      <c r="S2389" t="s">
        <v>142</v>
      </c>
      <c r="T2389" t="s">
        <v>56</v>
      </c>
      <c r="U2389" t="s">
        <v>57</v>
      </c>
      <c r="V2389">
        <v>21162.63</v>
      </c>
      <c r="W2389">
        <v>20858.03</v>
      </c>
      <c r="X2389">
        <v>19105.189999999999</v>
      </c>
      <c r="Y2389">
        <v>1</v>
      </c>
      <c r="Z2389">
        <v>1</v>
      </c>
      <c r="AA2389" s="1">
        <v>42912</v>
      </c>
      <c r="AB2389">
        <v>27000</v>
      </c>
      <c r="AC2389" t="s">
        <v>56</v>
      </c>
      <c r="AD2389" t="s">
        <v>143</v>
      </c>
    </row>
    <row r="2390" spans="1:30" x14ac:dyDescent="0.3">
      <c r="A2390">
        <v>152633</v>
      </c>
      <c r="B2390">
        <v>1</v>
      </c>
      <c r="C2390" t="s">
        <v>889</v>
      </c>
      <c r="D2390" t="s">
        <v>911</v>
      </c>
      <c r="E2390">
        <v>22701110</v>
      </c>
      <c r="F2390">
        <v>7122952292</v>
      </c>
      <c r="G2390" t="s">
        <v>46</v>
      </c>
      <c r="H2390" t="s">
        <v>47</v>
      </c>
      <c r="I2390" t="s">
        <v>48</v>
      </c>
      <c r="J2390">
        <v>7032</v>
      </c>
      <c r="K2390" t="s">
        <v>49</v>
      </c>
      <c r="L2390">
        <v>917531</v>
      </c>
      <c r="M2390" t="s">
        <v>319</v>
      </c>
      <c r="N2390" t="s">
        <v>152</v>
      </c>
      <c r="O2390" t="s">
        <v>153</v>
      </c>
      <c r="P2390" t="s">
        <v>154</v>
      </c>
      <c r="Q2390" t="s">
        <v>54</v>
      </c>
      <c r="R2390">
        <v>100214689</v>
      </c>
      <c r="S2390" t="s">
        <v>155</v>
      </c>
      <c r="T2390" t="s">
        <v>56</v>
      </c>
      <c r="U2390" t="s">
        <v>57</v>
      </c>
      <c r="V2390">
        <v>3692.2</v>
      </c>
      <c r="W2390">
        <v>20809.5</v>
      </c>
      <c r="X2390">
        <v>19105.8</v>
      </c>
      <c r="Y2390">
        <v>1</v>
      </c>
      <c r="Z2390">
        <v>1</v>
      </c>
      <c r="AA2390" s="1">
        <v>42912</v>
      </c>
      <c r="AB2390">
        <v>27000</v>
      </c>
      <c r="AC2390" t="s">
        <v>56</v>
      </c>
      <c r="AD2390" t="s">
        <v>156</v>
      </c>
    </row>
    <row r="2391" spans="1:30" x14ac:dyDescent="0.3">
      <c r="A2391">
        <v>152595</v>
      </c>
      <c r="B2391">
        <v>1</v>
      </c>
      <c r="C2391" t="s">
        <v>889</v>
      </c>
      <c r="D2391" t="s">
        <v>911</v>
      </c>
      <c r="E2391">
        <v>22700822</v>
      </c>
      <c r="F2391">
        <v>7122951468</v>
      </c>
      <c r="G2391" t="s">
        <v>46</v>
      </c>
      <c r="H2391" t="s">
        <v>47</v>
      </c>
      <c r="I2391" t="s">
        <v>48</v>
      </c>
      <c r="J2391">
        <v>7032</v>
      </c>
      <c r="K2391" t="s">
        <v>49</v>
      </c>
      <c r="L2391">
        <v>2795664</v>
      </c>
      <c r="M2391" t="s">
        <v>105</v>
      </c>
      <c r="N2391" t="s">
        <v>106</v>
      </c>
      <c r="O2391" t="s">
        <v>107</v>
      </c>
      <c r="P2391" t="s">
        <v>108</v>
      </c>
      <c r="Q2391" t="s">
        <v>54</v>
      </c>
      <c r="R2391">
        <v>100894891</v>
      </c>
      <c r="S2391" t="s">
        <v>116</v>
      </c>
      <c r="T2391" t="s">
        <v>56</v>
      </c>
      <c r="U2391" t="s">
        <v>57</v>
      </c>
      <c r="V2391">
        <v>12494.96</v>
      </c>
      <c r="W2391">
        <v>20788.7</v>
      </c>
      <c r="X2391">
        <v>18910.939999999999</v>
      </c>
      <c r="Y2391">
        <v>1</v>
      </c>
      <c r="Z2391">
        <v>1</v>
      </c>
      <c r="AA2391" s="1">
        <v>42912</v>
      </c>
      <c r="AB2391">
        <v>27000</v>
      </c>
      <c r="AC2391" t="s">
        <v>56</v>
      </c>
      <c r="AD2391" t="s">
        <v>692</v>
      </c>
    </row>
    <row r="2392" spans="1:30" x14ac:dyDescent="0.3">
      <c r="A2392">
        <v>152597</v>
      </c>
      <c r="B2392">
        <v>1</v>
      </c>
      <c r="C2392" t="s">
        <v>889</v>
      </c>
      <c r="D2392" t="s">
        <v>911</v>
      </c>
      <c r="E2392">
        <v>22700824</v>
      </c>
      <c r="F2392">
        <v>7122951470</v>
      </c>
      <c r="G2392" t="s">
        <v>46</v>
      </c>
      <c r="H2392" t="s">
        <v>47</v>
      </c>
      <c r="I2392" t="s">
        <v>48</v>
      </c>
      <c r="J2392">
        <v>7032</v>
      </c>
      <c r="K2392" t="s">
        <v>49</v>
      </c>
      <c r="L2392">
        <v>2497722</v>
      </c>
      <c r="M2392" t="s">
        <v>132</v>
      </c>
      <c r="N2392" t="s">
        <v>133</v>
      </c>
      <c r="O2392" t="s">
        <v>84</v>
      </c>
      <c r="P2392" t="s">
        <v>85</v>
      </c>
      <c r="Q2392" t="s">
        <v>54</v>
      </c>
      <c r="R2392">
        <v>100994845</v>
      </c>
      <c r="S2392" t="s">
        <v>86</v>
      </c>
      <c r="T2392" t="s">
        <v>56</v>
      </c>
      <c r="U2392" t="s">
        <v>57</v>
      </c>
      <c r="V2392">
        <v>10806.45</v>
      </c>
      <c r="W2392">
        <v>19589</v>
      </c>
      <c r="X2392">
        <v>17864.32</v>
      </c>
      <c r="Y2392">
        <v>1</v>
      </c>
      <c r="Z2392">
        <v>1</v>
      </c>
      <c r="AA2392" s="1">
        <v>42912</v>
      </c>
      <c r="AB2392">
        <v>27000</v>
      </c>
      <c r="AC2392" t="s">
        <v>56</v>
      </c>
      <c r="AD2392" t="s">
        <v>321</v>
      </c>
    </row>
    <row r="2393" spans="1:30" x14ac:dyDescent="0.3">
      <c r="A2393">
        <v>152582</v>
      </c>
      <c r="B2393">
        <v>1</v>
      </c>
      <c r="C2393" t="s">
        <v>889</v>
      </c>
      <c r="D2393" t="s">
        <v>911</v>
      </c>
      <c r="E2393">
        <v>22700780</v>
      </c>
      <c r="F2393">
        <v>7122951455</v>
      </c>
      <c r="G2393" t="s">
        <v>46</v>
      </c>
      <c r="H2393" t="s">
        <v>47</v>
      </c>
      <c r="I2393" t="s">
        <v>48</v>
      </c>
      <c r="J2393">
        <v>7032</v>
      </c>
      <c r="K2393" t="s">
        <v>49</v>
      </c>
      <c r="L2393">
        <v>659338</v>
      </c>
      <c r="M2393" t="s">
        <v>50</v>
      </c>
      <c r="N2393" t="s">
        <v>51</v>
      </c>
      <c r="O2393" t="s">
        <v>52</v>
      </c>
      <c r="P2393" t="s">
        <v>53</v>
      </c>
      <c r="Q2393" t="s">
        <v>54</v>
      </c>
      <c r="R2393">
        <v>100223303</v>
      </c>
      <c r="S2393" t="s">
        <v>64</v>
      </c>
      <c r="T2393" t="s">
        <v>56</v>
      </c>
      <c r="U2393" t="s">
        <v>57</v>
      </c>
      <c r="V2393">
        <v>1360.42</v>
      </c>
      <c r="W2393">
        <v>14325.4</v>
      </c>
      <c r="X2393">
        <v>12694.8</v>
      </c>
      <c r="Y2393">
        <v>1</v>
      </c>
      <c r="Z2393">
        <v>1</v>
      </c>
      <c r="AA2393" s="1">
        <v>42912</v>
      </c>
      <c r="AB2393">
        <v>27000</v>
      </c>
      <c r="AC2393" t="s">
        <v>56</v>
      </c>
      <c r="AD2393" t="s">
        <v>423</v>
      </c>
    </row>
    <row r="2394" spans="1:30" x14ac:dyDescent="0.3">
      <c r="A2394">
        <v>153071</v>
      </c>
      <c r="B2394">
        <v>1</v>
      </c>
      <c r="C2394" t="s">
        <v>889</v>
      </c>
      <c r="D2394" t="s">
        <v>913</v>
      </c>
      <c r="E2394">
        <v>22714370</v>
      </c>
      <c r="F2394">
        <v>7122955892</v>
      </c>
      <c r="G2394" t="s">
        <v>46</v>
      </c>
      <c r="H2394" t="s">
        <v>47</v>
      </c>
      <c r="I2394" t="s">
        <v>48</v>
      </c>
      <c r="J2394">
        <v>7032</v>
      </c>
      <c r="K2394" t="s">
        <v>49</v>
      </c>
      <c r="L2394">
        <v>3025769</v>
      </c>
      <c r="M2394" t="s">
        <v>62</v>
      </c>
      <c r="N2394" t="s">
        <v>63</v>
      </c>
      <c r="O2394" t="s">
        <v>52</v>
      </c>
      <c r="P2394" t="s">
        <v>53</v>
      </c>
      <c r="Q2394" t="s">
        <v>54</v>
      </c>
      <c r="R2394">
        <v>100223303</v>
      </c>
      <c r="S2394" t="s">
        <v>64</v>
      </c>
      <c r="T2394" t="s">
        <v>56</v>
      </c>
      <c r="U2394" t="s">
        <v>57</v>
      </c>
      <c r="V2394">
        <v>1484.49</v>
      </c>
      <c r="W2394">
        <v>23984.48</v>
      </c>
      <c r="X2394">
        <v>22089.119999999999</v>
      </c>
      <c r="Y2394">
        <v>1</v>
      </c>
      <c r="Z2394">
        <v>1</v>
      </c>
      <c r="AA2394" s="1">
        <v>42913</v>
      </c>
      <c r="AB2394">
        <v>27000</v>
      </c>
      <c r="AC2394" t="s">
        <v>56</v>
      </c>
      <c r="AD2394" t="s">
        <v>65</v>
      </c>
    </row>
    <row r="2395" spans="1:30" x14ac:dyDescent="0.3">
      <c r="A2395">
        <v>153086</v>
      </c>
      <c r="B2395">
        <v>1</v>
      </c>
      <c r="C2395" t="s">
        <v>889</v>
      </c>
      <c r="D2395" t="s">
        <v>913</v>
      </c>
      <c r="E2395">
        <v>22713642</v>
      </c>
      <c r="F2395">
        <v>7123000164</v>
      </c>
      <c r="G2395" t="s">
        <v>46</v>
      </c>
      <c r="H2395" t="s">
        <v>47</v>
      </c>
      <c r="I2395" t="s">
        <v>48</v>
      </c>
      <c r="J2395">
        <v>7032</v>
      </c>
      <c r="K2395" t="s">
        <v>49</v>
      </c>
      <c r="L2395">
        <v>659338</v>
      </c>
      <c r="M2395" t="s">
        <v>50</v>
      </c>
      <c r="N2395" t="s">
        <v>51</v>
      </c>
      <c r="O2395" t="s">
        <v>52</v>
      </c>
      <c r="P2395" t="s">
        <v>53</v>
      </c>
      <c r="Q2395" t="s">
        <v>54</v>
      </c>
      <c r="R2395">
        <v>101093720</v>
      </c>
      <c r="S2395" t="s">
        <v>55</v>
      </c>
      <c r="T2395" t="s">
        <v>56</v>
      </c>
      <c r="U2395" t="s">
        <v>57</v>
      </c>
      <c r="V2395">
        <v>1683.12</v>
      </c>
      <c r="W2395">
        <v>23700.799999999999</v>
      </c>
      <c r="X2395">
        <v>21762.720000000001</v>
      </c>
      <c r="Y2395">
        <v>1</v>
      </c>
      <c r="Z2395">
        <v>1</v>
      </c>
      <c r="AA2395" s="1">
        <v>42913</v>
      </c>
      <c r="AB2395">
        <v>27000</v>
      </c>
      <c r="AC2395" t="s">
        <v>56</v>
      </c>
      <c r="AD2395" t="s">
        <v>220</v>
      </c>
    </row>
    <row r="2396" spans="1:30" x14ac:dyDescent="0.3">
      <c r="A2396">
        <v>153341</v>
      </c>
      <c r="B2396">
        <v>1</v>
      </c>
      <c r="C2396" t="s">
        <v>889</v>
      </c>
      <c r="D2396" t="s">
        <v>913</v>
      </c>
      <c r="E2396">
        <v>22714648</v>
      </c>
      <c r="F2396">
        <v>7123002746</v>
      </c>
      <c r="G2396" t="s">
        <v>46</v>
      </c>
      <c r="H2396" t="s">
        <v>47</v>
      </c>
      <c r="I2396" t="s">
        <v>48</v>
      </c>
      <c r="J2396">
        <v>7032</v>
      </c>
      <c r="K2396" t="s">
        <v>49</v>
      </c>
      <c r="L2396">
        <v>4119717</v>
      </c>
      <c r="M2396" t="s">
        <v>309</v>
      </c>
      <c r="N2396" t="s">
        <v>310</v>
      </c>
      <c r="O2396" t="s">
        <v>311</v>
      </c>
      <c r="P2396" t="s">
        <v>312</v>
      </c>
      <c r="Q2396" t="s">
        <v>54</v>
      </c>
      <c r="R2396">
        <v>100223303</v>
      </c>
      <c r="S2396" t="s">
        <v>64</v>
      </c>
      <c r="T2396" t="s">
        <v>56</v>
      </c>
      <c r="U2396" t="s">
        <v>57</v>
      </c>
      <c r="V2396">
        <v>4866.1400000000003</v>
      </c>
      <c r="W2396">
        <v>23658.79</v>
      </c>
      <c r="X2396">
        <v>21740.93</v>
      </c>
      <c r="Y2396">
        <v>1</v>
      </c>
      <c r="Z2396">
        <v>1</v>
      </c>
      <c r="AA2396" s="1">
        <v>42913</v>
      </c>
      <c r="AB2396">
        <v>27000</v>
      </c>
      <c r="AC2396" t="s">
        <v>56</v>
      </c>
      <c r="AD2396" t="s">
        <v>313</v>
      </c>
    </row>
    <row r="2397" spans="1:30" x14ac:dyDescent="0.3">
      <c r="A2397">
        <v>153395</v>
      </c>
      <c r="B2397">
        <v>1</v>
      </c>
      <c r="C2397" t="s">
        <v>889</v>
      </c>
      <c r="D2397" t="s">
        <v>913</v>
      </c>
      <c r="E2397">
        <v>22715237</v>
      </c>
      <c r="F2397">
        <v>7123002834</v>
      </c>
      <c r="G2397" t="s">
        <v>46</v>
      </c>
      <c r="H2397" t="s">
        <v>47</v>
      </c>
      <c r="I2397" t="s">
        <v>48</v>
      </c>
      <c r="J2397">
        <v>7032</v>
      </c>
      <c r="K2397" t="s">
        <v>49</v>
      </c>
      <c r="L2397">
        <v>4072295</v>
      </c>
      <c r="M2397" t="s">
        <v>377</v>
      </c>
      <c r="N2397" t="s">
        <v>225</v>
      </c>
      <c r="O2397" t="s">
        <v>207</v>
      </c>
      <c r="P2397" t="s">
        <v>208</v>
      </c>
      <c r="Q2397" t="s">
        <v>54</v>
      </c>
      <c r="R2397">
        <v>100223303</v>
      </c>
      <c r="S2397" t="s">
        <v>64</v>
      </c>
      <c r="T2397" t="s">
        <v>56</v>
      </c>
      <c r="U2397" t="s">
        <v>57</v>
      </c>
      <c r="V2397">
        <v>3353.81</v>
      </c>
      <c r="W2397">
        <v>23557.61</v>
      </c>
      <c r="X2397">
        <v>21480.14</v>
      </c>
      <c r="Y2397">
        <v>1</v>
      </c>
      <c r="Z2397">
        <v>1</v>
      </c>
      <c r="AA2397" s="1">
        <v>42913</v>
      </c>
      <c r="AB2397">
        <v>27000</v>
      </c>
      <c r="AC2397" t="s">
        <v>56</v>
      </c>
      <c r="AD2397" t="s">
        <v>689</v>
      </c>
    </row>
    <row r="2398" spans="1:30" x14ac:dyDescent="0.3">
      <c r="A2398">
        <v>153340</v>
      </c>
      <c r="B2398">
        <v>1</v>
      </c>
      <c r="C2398" t="s">
        <v>889</v>
      </c>
      <c r="D2398" t="s">
        <v>913</v>
      </c>
      <c r="E2398">
        <v>22714647</v>
      </c>
      <c r="F2398">
        <v>7123002745</v>
      </c>
      <c r="G2398" t="s">
        <v>46</v>
      </c>
      <c r="H2398" t="s">
        <v>47</v>
      </c>
      <c r="I2398" t="s">
        <v>48</v>
      </c>
      <c r="J2398">
        <v>7032</v>
      </c>
      <c r="K2398" t="s">
        <v>49</v>
      </c>
      <c r="L2398">
        <v>1363663</v>
      </c>
      <c r="M2398" t="s">
        <v>358</v>
      </c>
      <c r="N2398" t="s">
        <v>359</v>
      </c>
      <c r="O2398" t="s">
        <v>207</v>
      </c>
      <c r="P2398" t="s">
        <v>208</v>
      </c>
      <c r="Q2398" t="s">
        <v>54</v>
      </c>
      <c r="R2398">
        <v>100223303</v>
      </c>
      <c r="S2398" t="s">
        <v>64</v>
      </c>
      <c r="T2398" t="s">
        <v>56</v>
      </c>
      <c r="U2398" t="s">
        <v>57</v>
      </c>
      <c r="V2398">
        <v>4785.8500000000004</v>
      </c>
      <c r="W2398">
        <v>23141.51</v>
      </c>
      <c r="X2398">
        <v>21233.97</v>
      </c>
      <c r="Y2398">
        <v>1</v>
      </c>
      <c r="Z2398">
        <v>1</v>
      </c>
      <c r="AA2398" s="1">
        <v>42913</v>
      </c>
      <c r="AB2398">
        <v>27000</v>
      </c>
      <c r="AC2398" t="s">
        <v>56</v>
      </c>
      <c r="AD2398" t="s">
        <v>360</v>
      </c>
    </row>
    <row r="2399" spans="1:30" x14ac:dyDescent="0.3">
      <c r="A2399">
        <v>153344</v>
      </c>
      <c r="B2399">
        <v>1</v>
      </c>
      <c r="C2399" t="s">
        <v>889</v>
      </c>
      <c r="D2399" t="s">
        <v>913</v>
      </c>
      <c r="E2399">
        <v>22714661</v>
      </c>
      <c r="F2399">
        <v>7123002749</v>
      </c>
      <c r="G2399" t="s">
        <v>46</v>
      </c>
      <c r="H2399" t="s">
        <v>47</v>
      </c>
      <c r="I2399" t="s">
        <v>48</v>
      </c>
      <c r="J2399">
        <v>7032</v>
      </c>
      <c r="K2399" t="s">
        <v>49</v>
      </c>
      <c r="L2399">
        <v>1928761</v>
      </c>
      <c r="M2399" t="s">
        <v>231</v>
      </c>
      <c r="N2399" t="s">
        <v>232</v>
      </c>
      <c r="O2399" t="s">
        <v>99</v>
      </c>
      <c r="P2399" t="s">
        <v>100</v>
      </c>
      <c r="Q2399" t="s">
        <v>54</v>
      </c>
      <c r="R2399">
        <v>100223303</v>
      </c>
      <c r="S2399" t="s">
        <v>64</v>
      </c>
      <c r="T2399" t="s">
        <v>56</v>
      </c>
      <c r="U2399" t="s">
        <v>57</v>
      </c>
      <c r="V2399">
        <v>8741.5499999999993</v>
      </c>
      <c r="W2399">
        <v>23063.83</v>
      </c>
      <c r="X2399">
        <v>21182.9</v>
      </c>
      <c r="Y2399">
        <v>1</v>
      </c>
      <c r="Z2399">
        <v>1</v>
      </c>
      <c r="AA2399" s="1">
        <v>42913</v>
      </c>
      <c r="AB2399">
        <v>27000</v>
      </c>
      <c r="AC2399" t="s">
        <v>56</v>
      </c>
      <c r="AD2399" t="s">
        <v>233</v>
      </c>
    </row>
    <row r="2400" spans="1:30" x14ac:dyDescent="0.3">
      <c r="A2400">
        <v>153345</v>
      </c>
      <c r="B2400">
        <v>1</v>
      </c>
      <c r="C2400" t="s">
        <v>889</v>
      </c>
      <c r="D2400" t="s">
        <v>913</v>
      </c>
      <c r="E2400">
        <v>22714662</v>
      </c>
      <c r="F2400">
        <v>7123002750</v>
      </c>
      <c r="G2400" t="s">
        <v>46</v>
      </c>
      <c r="H2400" t="s">
        <v>47</v>
      </c>
      <c r="I2400" t="s">
        <v>48</v>
      </c>
      <c r="J2400">
        <v>7032</v>
      </c>
      <c r="K2400" t="s">
        <v>49</v>
      </c>
      <c r="L2400">
        <v>4119717</v>
      </c>
      <c r="M2400" t="s">
        <v>309</v>
      </c>
      <c r="N2400" t="s">
        <v>310</v>
      </c>
      <c r="O2400" t="s">
        <v>311</v>
      </c>
      <c r="P2400" t="s">
        <v>312</v>
      </c>
      <c r="Q2400" t="s">
        <v>54</v>
      </c>
      <c r="R2400">
        <v>100223303</v>
      </c>
      <c r="S2400" t="s">
        <v>64</v>
      </c>
      <c r="T2400" t="s">
        <v>56</v>
      </c>
      <c r="U2400" t="s">
        <v>57</v>
      </c>
      <c r="V2400">
        <v>4866.1400000000003</v>
      </c>
      <c r="W2400">
        <v>22828.47</v>
      </c>
      <c r="X2400">
        <v>20953.099999999999</v>
      </c>
      <c r="Y2400">
        <v>1</v>
      </c>
      <c r="Z2400">
        <v>1</v>
      </c>
      <c r="AA2400" s="1">
        <v>42913</v>
      </c>
      <c r="AB2400">
        <v>27000</v>
      </c>
      <c r="AC2400" t="s">
        <v>56</v>
      </c>
      <c r="AD2400" t="s">
        <v>313</v>
      </c>
    </row>
    <row r="2401" spans="1:30" x14ac:dyDescent="0.3">
      <c r="A2401">
        <v>153347</v>
      </c>
      <c r="B2401">
        <v>1</v>
      </c>
      <c r="C2401" t="s">
        <v>889</v>
      </c>
      <c r="D2401" t="s">
        <v>913</v>
      </c>
      <c r="E2401">
        <v>22714664</v>
      </c>
      <c r="F2401">
        <v>7123002752</v>
      </c>
      <c r="G2401" t="s">
        <v>46</v>
      </c>
      <c r="H2401" t="s">
        <v>47</v>
      </c>
      <c r="I2401" t="s">
        <v>48</v>
      </c>
      <c r="J2401">
        <v>7032</v>
      </c>
      <c r="K2401" t="s">
        <v>49</v>
      </c>
      <c r="L2401">
        <v>3965425</v>
      </c>
      <c r="M2401" t="s">
        <v>151</v>
      </c>
      <c r="N2401" t="s">
        <v>152</v>
      </c>
      <c r="O2401" t="s">
        <v>153</v>
      </c>
      <c r="P2401" t="s">
        <v>154</v>
      </c>
      <c r="Q2401" t="s">
        <v>54</v>
      </c>
      <c r="R2401">
        <v>100214689</v>
      </c>
      <c r="S2401" t="s">
        <v>155</v>
      </c>
      <c r="T2401" t="s">
        <v>56</v>
      </c>
      <c r="U2401" t="s">
        <v>57</v>
      </c>
      <c r="V2401">
        <v>3692.2</v>
      </c>
      <c r="W2401">
        <v>22665.040000000001</v>
      </c>
      <c r="X2401">
        <v>20733.8</v>
      </c>
      <c r="Y2401">
        <v>1</v>
      </c>
      <c r="Z2401">
        <v>1</v>
      </c>
      <c r="AA2401" s="1">
        <v>42913</v>
      </c>
      <c r="AB2401">
        <v>27000</v>
      </c>
      <c r="AC2401" t="s">
        <v>56</v>
      </c>
      <c r="AD2401" t="s">
        <v>156</v>
      </c>
    </row>
    <row r="2402" spans="1:30" x14ac:dyDescent="0.3">
      <c r="A2402">
        <v>153346</v>
      </c>
      <c r="B2402">
        <v>1</v>
      </c>
      <c r="C2402" t="s">
        <v>889</v>
      </c>
      <c r="D2402" t="s">
        <v>913</v>
      </c>
      <c r="E2402">
        <v>22714663</v>
      </c>
      <c r="F2402">
        <v>7123002751</v>
      </c>
      <c r="G2402" t="s">
        <v>46</v>
      </c>
      <c r="H2402" t="s">
        <v>47</v>
      </c>
      <c r="I2402" t="s">
        <v>48</v>
      </c>
      <c r="J2402">
        <v>7032</v>
      </c>
      <c r="K2402" t="s">
        <v>49</v>
      </c>
      <c r="L2402">
        <v>2552491</v>
      </c>
      <c r="M2402" t="s">
        <v>120</v>
      </c>
      <c r="N2402" t="s">
        <v>121</v>
      </c>
      <c r="O2402" t="s">
        <v>99</v>
      </c>
      <c r="P2402" t="s">
        <v>100</v>
      </c>
      <c r="Q2402" t="s">
        <v>54</v>
      </c>
      <c r="R2402">
        <v>100994845</v>
      </c>
      <c r="S2402" t="s">
        <v>86</v>
      </c>
      <c r="T2402" t="s">
        <v>56</v>
      </c>
      <c r="U2402" t="s">
        <v>57</v>
      </c>
      <c r="V2402">
        <v>10086.02</v>
      </c>
      <c r="W2402">
        <v>22617.9</v>
      </c>
      <c r="X2402">
        <v>20742.12</v>
      </c>
      <c r="Y2402">
        <v>1</v>
      </c>
      <c r="Z2402">
        <v>1</v>
      </c>
      <c r="AA2402" s="1">
        <v>42913</v>
      </c>
      <c r="AB2402">
        <v>27000</v>
      </c>
      <c r="AC2402" t="s">
        <v>56</v>
      </c>
      <c r="AD2402" t="s">
        <v>716</v>
      </c>
    </row>
    <row r="2403" spans="1:30" x14ac:dyDescent="0.3">
      <c r="A2403">
        <v>153393</v>
      </c>
      <c r="B2403">
        <v>1</v>
      </c>
      <c r="C2403" t="s">
        <v>889</v>
      </c>
      <c r="D2403" t="s">
        <v>913</v>
      </c>
      <c r="E2403">
        <v>22715234</v>
      </c>
      <c r="F2403">
        <v>7123002831</v>
      </c>
      <c r="G2403" t="s">
        <v>46</v>
      </c>
      <c r="H2403" t="s">
        <v>47</v>
      </c>
      <c r="I2403" t="s">
        <v>48</v>
      </c>
      <c r="J2403">
        <v>7032</v>
      </c>
      <c r="K2403" t="s">
        <v>49</v>
      </c>
      <c r="L2403">
        <v>917531</v>
      </c>
      <c r="M2403" t="s">
        <v>319</v>
      </c>
      <c r="N2403" t="s">
        <v>152</v>
      </c>
      <c r="O2403" t="s">
        <v>153</v>
      </c>
      <c r="P2403" t="s">
        <v>154</v>
      </c>
      <c r="Q2403" t="s">
        <v>54</v>
      </c>
      <c r="R2403">
        <v>100214689</v>
      </c>
      <c r="S2403" t="s">
        <v>155</v>
      </c>
      <c r="T2403" t="s">
        <v>56</v>
      </c>
      <c r="U2403" t="s">
        <v>57</v>
      </c>
      <c r="V2403">
        <v>3692.2</v>
      </c>
      <c r="W2403">
        <v>22217.71</v>
      </c>
      <c r="X2403">
        <v>20358.009999999998</v>
      </c>
      <c r="Y2403">
        <v>1</v>
      </c>
      <c r="Z2403">
        <v>1</v>
      </c>
      <c r="AA2403" s="1">
        <v>42913</v>
      </c>
      <c r="AB2403">
        <v>27000</v>
      </c>
      <c r="AC2403" t="s">
        <v>56</v>
      </c>
      <c r="AD2403" t="s">
        <v>156</v>
      </c>
    </row>
    <row r="2404" spans="1:30" x14ac:dyDescent="0.3">
      <c r="A2404">
        <v>153343</v>
      </c>
      <c r="B2404">
        <v>1</v>
      </c>
      <c r="C2404" t="s">
        <v>889</v>
      </c>
      <c r="D2404" t="s">
        <v>913</v>
      </c>
      <c r="E2404">
        <v>22714650</v>
      </c>
      <c r="F2404">
        <v>7123002748</v>
      </c>
      <c r="G2404" t="s">
        <v>46</v>
      </c>
      <c r="H2404" t="s">
        <v>47</v>
      </c>
      <c r="I2404" t="s">
        <v>48</v>
      </c>
      <c r="J2404">
        <v>7032</v>
      </c>
      <c r="K2404" t="s">
        <v>49</v>
      </c>
      <c r="L2404">
        <v>4205647</v>
      </c>
      <c r="M2404" t="s">
        <v>168</v>
      </c>
      <c r="N2404" t="s">
        <v>169</v>
      </c>
      <c r="O2404" t="s">
        <v>170</v>
      </c>
      <c r="P2404" t="s">
        <v>171</v>
      </c>
      <c r="Q2404" t="s">
        <v>54</v>
      </c>
      <c r="R2404">
        <v>101047835</v>
      </c>
      <c r="S2404" t="s">
        <v>172</v>
      </c>
      <c r="T2404" t="s">
        <v>56</v>
      </c>
      <c r="U2404" t="s">
        <v>57</v>
      </c>
      <c r="V2404">
        <v>13802.09</v>
      </c>
      <c r="W2404">
        <v>22202.11</v>
      </c>
      <c r="X2404">
        <v>20346.77</v>
      </c>
      <c r="Y2404">
        <v>1</v>
      </c>
      <c r="Z2404">
        <v>1</v>
      </c>
      <c r="AA2404" s="1">
        <v>42913</v>
      </c>
      <c r="AB2404">
        <v>27000</v>
      </c>
      <c r="AC2404" t="s">
        <v>56</v>
      </c>
      <c r="AD2404" t="s">
        <v>173</v>
      </c>
    </row>
    <row r="2405" spans="1:30" x14ac:dyDescent="0.3">
      <c r="A2405">
        <v>152955</v>
      </c>
      <c r="B2405">
        <v>1</v>
      </c>
      <c r="C2405" t="s">
        <v>889</v>
      </c>
      <c r="D2405" t="s">
        <v>913</v>
      </c>
      <c r="E2405">
        <v>22715233</v>
      </c>
      <c r="F2405">
        <v>7122918106</v>
      </c>
      <c r="G2405" t="s">
        <v>46</v>
      </c>
      <c r="H2405" t="s">
        <v>47</v>
      </c>
      <c r="I2405" t="s">
        <v>48</v>
      </c>
      <c r="J2405">
        <v>7032</v>
      </c>
      <c r="K2405" t="s">
        <v>49</v>
      </c>
      <c r="L2405">
        <v>3855615</v>
      </c>
      <c r="M2405" t="s">
        <v>189</v>
      </c>
      <c r="N2405" t="s">
        <v>190</v>
      </c>
      <c r="O2405" t="s">
        <v>191</v>
      </c>
      <c r="P2405" t="s">
        <v>192</v>
      </c>
      <c r="Q2405" t="s">
        <v>54</v>
      </c>
      <c r="R2405">
        <v>101030531</v>
      </c>
      <c r="S2405" t="s">
        <v>193</v>
      </c>
      <c r="T2405" t="s">
        <v>56</v>
      </c>
      <c r="U2405" t="s">
        <v>57</v>
      </c>
      <c r="V2405">
        <v>4294.4799999999996</v>
      </c>
      <c r="W2405">
        <v>19975.3</v>
      </c>
      <c r="X2405">
        <v>18226.84</v>
      </c>
      <c r="Y2405">
        <v>1</v>
      </c>
      <c r="Z2405">
        <v>1</v>
      </c>
      <c r="AA2405" s="1">
        <v>42913</v>
      </c>
      <c r="AB2405">
        <v>27000</v>
      </c>
      <c r="AC2405" t="s">
        <v>56</v>
      </c>
      <c r="AD2405" t="s">
        <v>194</v>
      </c>
    </row>
    <row r="2406" spans="1:30" x14ac:dyDescent="0.3">
      <c r="A2406">
        <v>153087</v>
      </c>
      <c r="B2406">
        <v>1</v>
      </c>
      <c r="C2406" t="s">
        <v>889</v>
      </c>
      <c r="D2406" t="s">
        <v>913</v>
      </c>
      <c r="E2406">
        <v>22713643</v>
      </c>
      <c r="F2406">
        <v>7123000165</v>
      </c>
      <c r="G2406" t="s">
        <v>46</v>
      </c>
      <c r="H2406" t="s">
        <v>47</v>
      </c>
      <c r="I2406" t="s">
        <v>48</v>
      </c>
      <c r="J2406">
        <v>7032</v>
      </c>
      <c r="K2406" t="s">
        <v>49</v>
      </c>
      <c r="L2406">
        <v>659338</v>
      </c>
      <c r="M2406" t="s">
        <v>50</v>
      </c>
      <c r="N2406" t="s">
        <v>51</v>
      </c>
      <c r="O2406" t="s">
        <v>52</v>
      </c>
      <c r="P2406" t="s">
        <v>53</v>
      </c>
      <c r="Q2406" t="s">
        <v>54</v>
      </c>
      <c r="R2406">
        <v>101093720</v>
      </c>
      <c r="S2406" t="s">
        <v>55</v>
      </c>
      <c r="T2406" t="s">
        <v>56</v>
      </c>
      <c r="U2406" t="s">
        <v>57</v>
      </c>
      <c r="V2406">
        <v>1683.12</v>
      </c>
      <c r="W2406">
        <v>17306.080000000002</v>
      </c>
      <c r="X2406">
        <v>15804.4</v>
      </c>
      <c r="Y2406">
        <v>1</v>
      </c>
      <c r="Z2406">
        <v>1</v>
      </c>
      <c r="AA2406" s="1">
        <v>42913</v>
      </c>
      <c r="AB2406">
        <v>27000</v>
      </c>
      <c r="AC2406" t="s">
        <v>56</v>
      </c>
      <c r="AD2406" t="s">
        <v>220</v>
      </c>
    </row>
    <row r="2407" spans="1:30" x14ac:dyDescent="0.3">
      <c r="A2407">
        <v>153665</v>
      </c>
      <c r="B2407">
        <v>1</v>
      </c>
      <c r="C2407" t="s">
        <v>889</v>
      </c>
      <c r="D2407" t="s">
        <v>915</v>
      </c>
      <c r="E2407">
        <v>22729189</v>
      </c>
      <c r="F2407">
        <v>7123010736</v>
      </c>
      <c r="G2407" t="s">
        <v>46</v>
      </c>
      <c r="H2407" t="s">
        <v>47</v>
      </c>
      <c r="I2407" t="s">
        <v>48</v>
      </c>
      <c r="J2407">
        <v>7032</v>
      </c>
      <c r="K2407" t="s">
        <v>49</v>
      </c>
      <c r="L2407">
        <v>916295</v>
      </c>
      <c r="M2407" t="s">
        <v>293</v>
      </c>
      <c r="N2407" t="s">
        <v>294</v>
      </c>
      <c r="O2407" t="s">
        <v>263</v>
      </c>
      <c r="P2407" t="s">
        <v>264</v>
      </c>
      <c r="Q2407" t="s">
        <v>54</v>
      </c>
      <c r="R2407">
        <v>100422206</v>
      </c>
      <c r="S2407" t="s">
        <v>615</v>
      </c>
      <c r="T2407" t="s">
        <v>56</v>
      </c>
      <c r="U2407" t="s">
        <v>57</v>
      </c>
      <c r="V2407">
        <v>3668.14</v>
      </c>
      <c r="W2407">
        <v>23740.03</v>
      </c>
      <c r="X2407">
        <v>21818.75</v>
      </c>
      <c r="Y2407">
        <v>1</v>
      </c>
      <c r="Z2407">
        <v>1</v>
      </c>
      <c r="AA2407" s="1">
        <v>42914</v>
      </c>
      <c r="AB2407">
        <v>27000</v>
      </c>
      <c r="AC2407" t="s">
        <v>56</v>
      </c>
      <c r="AD2407" t="s">
        <v>700</v>
      </c>
    </row>
    <row r="2408" spans="1:30" x14ac:dyDescent="0.3">
      <c r="A2408">
        <v>153511</v>
      </c>
      <c r="B2408">
        <v>1</v>
      </c>
      <c r="C2408" t="s">
        <v>889</v>
      </c>
      <c r="D2408" t="s">
        <v>915</v>
      </c>
      <c r="E2408">
        <v>22729187</v>
      </c>
      <c r="F2408">
        <v>7122958138</v>
      </c>
      <c r="G2408" t="s">
        <v>46</v>
      </c>
      <c r="H2408" t="s">
        <v>47</v>
      </c>
      <c r="I2408" t="s">
        <v>48</v>
      </c>
      <c r="J2408">
        <v>7032</v>
      </c>
      <c r="K2408" t="s">
        <v>49</v>
      </c>
      <c r="L2408">
        <v>4131606</v>
      </c>
      <c r="M2408" t="s">
        <v>269</v>
      </c>
      <c r="N2408" t="s">
        <v>270</v>
      </c>
      <c r="O2408" t="s">
        <v>126</v>
      </c>
      <c r="P2408" t="s">
        <v>127</v>
      </c>
      <c r="Q2408" t="s">
        <v>54</v>
      </c>
      <c r="R2408">
        <v>100994845</v>
      </c>
      <c r="S2408" t="s">
        <v>86</v>
      </c>
      <c r="T2408" t="s">
        <v>56</v>
      </c>
      <c r="U2408" t="s">
        <v>57</v>
      </c>
      <c r="V2408">
        <v>12517.47</v>
      </c>
      <c r="W2408">
        <v>23648.23</v>
      </c>
      <c r="X2408">
        <v>21745.64</v>
      </c>
      <c r="Y2408">
        <v>1</v>
      </c>
      <c r="Z2408">
        <v>1</v>
      </c>
      <c r="AA2408" s="1">
        <v>42914</v>
      </c>
      <c r="AB2408">
        <v>27000</v>
      </c>
      <c r="AC2408" t="s">
        <v>56</v>
      </c>
      <c r="AD2408" t="s">
        <v>705</v>
      </c>
    </row>
    <row r="2409" spans="1:30" x14ac:dyDescent="0.3">
      <c r="A2409">
        <v>153666</v>
      </c>
      <c r="B2409">
        <v>1</v>
      </c>
      <c r="C2409" t="s">
        <v>889</v>
      </c>
      <c r="D2409" t="s">
        <v>915</v>
      </c>
      <c r="E2409">
        <v>22729190</v>
      </c>
      <c r="F2409">
        <v>7123010737</v>
      </c>
      <c r="G2409" t="s">
        <v>46</v>
      </c>
      <c r="H2409" t="s">
        <v>47</v>
      </c>
      <c r="I2409" t="s">
        <v>48</v>
      </c>
      <c r="J2409">
        <v>7032</v>
      </c>
      <c r="K2409" t="s">
        <v>49</v>
      </c>
      <c r="L2409">
        <v>940117</v>
      </c>
      <c r="M2409" t="s">
        <v>69</v>
      </c>
      <c r="N2409" t="s">
        <v>70</v>
      </c>
      <c r="O2409" t="s">
        <v>71</v>
      </c>
      <c r="P2409" t="s">
        <v>72</v>
      </c>
      <c r="Q2409" t="s">
        <v>54</v>
      </c>
      <c r="R2409">
        <v>100994845</v>
      </c>
      <c r="S2409" t="s">
        <v>86</v>
      </c>
      <c r="T2409" t="s">
        <v>56</v>
      </c>
      <c r="U2409" t="s">
        <v>57</v>
      </c>
      <c r="V2409">
        <v>10986.56</v>
      </c>
      <c r="W2409">
        <v>23440.06</v>
      </c>
      <c r="X2409">
        <v>21499.56</v>
      </c>
      <c r="Y2409">
        <v>1</v>
      </c>
      <c r="Z2409">
        <v>1</v>
      </c>
      <c r="AA2409" s="1">
        <v>42914</v>
      </c>
      <c r="AB2409">
        <v>27000</v>
      </c>
      <c r="AC2409" t="s">
        <v>56</v>
      </c>
      <c r="AD2409" t="s">
        <v>236</v>
      </c>
    </row>
    <row r="2410" spans="1:30" x14ac:dyDescent="0.3">
      <c r="A2410">
        <v>153606</v>
      </c>
      <c r="B2410">
        <v>1</v>
      </c>
      <c r="C2410" t="s">
        <v>889</v>
      </c>
      <c r="D2410" t="s">
        <v>915</v>
      </c>
      <c r="E2410">
        <v>22729184</v>
      </c>
      <c r="F2410">
        <v>7123008517</v>
      </c>
      <c r="G2410" t="s">
        <v>46</v>
      </c>
      <c r="H2410" t="s">
        <v>47</v>
      </c>
      <c r="I2410" t="s">
        <v>48</v>
      </c>
      <c r="J2410">
        <v>7032</v>
      </c>
      <c r="K2410" t="s">
        <v>49</v>
      </c>
      <c r="L2410">
        <v>3965425</v>
      </c>
      <c r="M2410" t="s">
        <v>151</v>
      </c>
      <c r="N2410" t="s">
        <v>152</v>
      </c>
      <c r="O2410" t="s">
        <v>153</v>
      </c>
      <c r="P2410" t="s">
        <v>154</v>
      </c>
      <c r="Q2410" t="s">
        <v>54</v>
      </c>
      <c r="R2410">
        <v>100297681</v>
      </c>
      <c r="S2410" t="s">
        <v>258</v>
      </c>
      <c r="T2410" t="s">
        <v>56</v>
      </c>
      <c r="U2410" t="s">
        <v>57</v>
      </c>
      <c r="V2410">
        <v>3240.01</v>
      </c>
      <c r="W2410">
        <v>22691.439999999999</v>
      </c>
      <c r="X2410">
        <v>20750</v>
      </c>
      <c r="Y2410">
        <v>1</v>
      </c>
      <c r="Z2410">
        <v>1</v>
      </c>
      <c r="AA2410" s="1">
        <v>42914</v>
      </c>
      <c r="AB2410">
        <v>27000</v>
      </c>
      <c r="AC2410" t="s">
        <v>56</v>
      </c>
      <c r="AD2410" t="s">
        <v>298</v>
      </c>
    </row>
    <row r="2411" spans="1:30" x14ac:dyDescent="0.3">
      <c r="A2411">
        <v>153512</v>
      </c>
      <c r="B2411">
        <v>1</v>
      </c>
      <c r="C2411" t="s">
        <v>889</v>
      </c>
      <c r="D2411" t="s">
        <v>915</v>
      </c>
      <c r="E2411">
        <v>22729188</v>
      </c>
      <c r="F2411">
        <v>7122958139</v>
      </c>
      <c r="G2411" t="s">
        <v>46</v>
      </c>
      <c r="H2411" t="s">
        <v>47</v>
      </c>
      <c r="I2411" t="s">
        <v>48</v>
      </c>
      <c r="J2411">
        <v>7032</v>
      </c>
      <c r="K2411" t="s">
        <v>49</v>
      </c>
      <c r="L2411">
        <v>5341456</v>
      </c>
      <c r="M2411" t="s">
        <v>834</v>
      </c>
      <c r="N2411" t="s">
        <v>835</v>
      </c>
      <c r="O2411" t="s">
        <v>178</v>
      </c>
      <c r="P2411" t="s">
        <v>179</v>
      </c>
      <c r="Q2411" t="s">
        <v>54</v>
      </c>
      <c r="R2411">
        <v>100214689</v>
      </c>
      <c r="S2411" t="s">
        <v>155</v>
      </c>
      <c r="T2411" t="s">
        <v>56</v>
      </c>
      <c r="U2411" t="s">
        <v>57</v>
      </c>
      <c r="V2411">
        <v>8284.9500000000007</v>
      </c>
      <c r="W2411">
        <v>22293.26</v>
      </c>
      <c r="X2411">
        <v>20417.59</v>
      </c>
      <c r="Y2411">
        <v>1</v>
      </c>
      <c r="Z2411">
        <v>1</v>
      </c>
      <c r="AA2411" s="1">
        <v>42914</v>
      </c>
      <c r="AB2411">
        <v>27000</v>
      </c>
      <c r="AC2411" t="s">
        <v>56</v>
      </c>
      <c r="AD2411" t="s">
        <v>836</v>
      </c>
    </row>
    <row r="2412" spans="1:30" x14ac:dyDescent="0.3">
      <c r="A2412">
        <v>153685</v>
      </c>
      <c r="B2412">
        <v>1</v>
      </c>
      <c r="C2412" t="s">
        <v>889</v>
      </c>
      <c r="D2412" t="s">
        <v>915</v>
      </c>
      <c r="E2412">
        <v>22729185</v>
      </c>
      <c r="F2412">
        <v>7123015611</v>
      </c>
      <c r="G2412" t="s">
        <v>46</v>
      </c>
      <c r="H2412" t="s">
        <v>47</v>
      </c>
      <c r="I2412" t="s">
        <v>48</v>
      </c>
      <c r="J2412">
        <v>7032</v>
      </c>
      <c r="K2412" t="s">
        <v>49</v>
      </c>
      <c r="L2412">
        <v>2795664</v>
      </c>
      <c r="M2412" t="s">
        <v>105</v>
      </c>
      <c r="N2412" t="s">
        <v>106</v>
      </c>
      <c r="O2412" t="s">
        <v>107</v>
      </c>
      <c r="P2412" t="s">
        <v>108</v>
      </c>
      <c r="Q2412" t="s">
        <v>54</v>
      </c>
      <c r="R2412">
        <v>100894891</v>
      </c>
      <c r="S2412" t="s">
        <v>116</v>
      </c>
      <c r="T2412" t="s">
        <v>56</v>
      </c>
      <c r="U2412" t="s">
        <v>57</v>
      </c>
      <c r="V2412">
        <v>12494.96</v>
      </c>
      <c r="W2412">
        <v>22236.79</v>
      </c>
      <c r="X2412">
        <v>20176.22</v>
      </c>
      <c r="Y2412">
        <v>1</v>
      </c>
      <c r="Z2412">
        <v>1</v>
      </c>
      <c r="AA2412" s="1">
        <v>42914</v>
      </c>
      <c r="AB2412">
        <v>27000</v>
      </c>
      <c r="AC2412" t="s">
        <v>56</v>
      </c>
      <c r="AD2412" t="s">
        <v>692</v>
      </c>
    </row>
    <row r="2413" spans="1:30" x14ac:dyDescent="0.3">
      <c r="A2413">
        <v>153463</v>
      </c>
      <c r="B2413">
        <v>1</v>
      </c>
      <c r="C2413" t="s">
        <v>889</v>
      </c>
      <c r="D2413" t="s">
        <v>915</v>
      </c>
      <c r="E2413">
        <v>22729183</v>
      </c>
      <c r="F2413">
        <v>7122920702</v>
      </c>
      <c r="G2413" t="s">
        <v>46</v>
      </c>
      <c r="H2413" t="s">
        <v>47</v>
      </c>
      <c r="I2413" t="s">
        <v>48</v>
      </c>
      <c r="J2413">
        <v>7032</v>
      </c>
      <c r="K2413" t="s">
        <v>49</v>
      </c>
      <c r="L2413">
        <v>941735</v>
      </c>
      <c r="M2413" t="s">
        <v>124</v>
      </c>
      <c r="N2413" t="s">
        <v>125</v>
      </c>
      <c r="O2413" t="s">
        <v>126</v>
      </c>
      <c r="P2413" t="s">
        <v>127</v>
      </c>
      <c r="Q2413" t="s">
        <v>54</v>
      </c>
      <c r="R2413">
        <v>100894891</v>
      </c>
      <c r="S2413" t="s">
        <v>116</v>
      </c>
      <c r="T2413" t="s">
        <v>56</v>
      </c>
      <c r="U2413" t="s">
        <v>57</v>
      </c>
      <c r="V2413">
        <v>12283.33</v>
      </c>
      <c r="W2413">
        <v>22188.52</v>
      </c>
      <c r="X2413">
        <v>20346.82</v>
      </c>
      <c r="Y2413">
        <v>1</v>
      </c>
      <c r="Z2413">
        <v>1</v>
      </c>
      <c r="AA2413" s="1">
        <v>42914</v>
      </c>
      <c r="AB2413">
        <v>27000</v>
      </c>
      <c r="AC2413" t="s">
        <v>56</v>
      </c>
      <c r="AD2413" t="s">
        <v>128</v>
      </c>
    </row>
    <row r="2414" spans="1:30" x14ac:dyDescent="0.3">
      <c r="A2414">
        <v>153916</v>
      </c>
      <c r="B2414">
        <v>1</v>
      </c>
      <c r="C2414" t="s">
        <v>889</v>
      </c>
      <c r="D2414" t="s">
        <v>915</v>
      </c>
      <c r="E2414">
        <v>22730381</v>
      </c>
      <c r="F2414">
        <v>7123041726</v>
      </c>
      <c r="G2414" t="s">
        <v>46</v>
      </c>
      <c r="H2414" t="s">
        <v>47</v>
      </c>
      <c r="I2414" t="s">
        <v>48</v>
      </c>
      <c r="J2414">
        <v>7032</v>
      </c>
      <c r="K2414" t="s">
        <v>49</v>
      </c>
      <c r="L2414">
        <v>4205182</v>
      </c>
      <c r="M2414" t="s">
        <v>286</v>
      </c>
      <c r="N2414" t="s">
        <v>287</v>
      </c>
      <c r="O2414" t="s">
        <v>170</v>
      </c>
      <c r="P2414" t="s">
        <v>171</v>
      </c>
      <c r="Q2414" t="s">
        <v>54</v>
      </c>
      <c r="R2414">
        <v>101047835</v>
      </c>
      <c r="S2414" t="s">
        <v>172</v>
      </c>
      <c r="T2414" t="s">
        <v>56</v>
      </c>
      <c r="U2414" t="s">
        <v>57</v>
      </c>
      <c r="V2414">
        <v>12787.63</v>
      </c>
      <c r="W2414">
        <v>22139.9</v>
      </c>
      <c r="X2414">
        <v>20232.66</v>
      </c>
      <c r="Y2414">
        <v>1</v>
      </c>
      <c r="Z2414">
        <v>1</v>
      </c>
      <c r="AA2414" s="1">
        <v>42914</v>
      </c>
      <c r="AB2414">
        <v>27000</v>
      </c>
      <c r="AC2414" t="s">
        <v>56</v>
      </c>
      <c r="AD2414" t="s">
        <v>916</v>
      </c>
    </row>
    <row r="2415" spans="1:30" x14ac:dyDescent="0.3">
      <c r="A2415">
        <v>153573</v>
      </c>
      <c r="B2415">
        <v>1</v>
      </c>
      <c r="C2415" t="s">
        <v>889</v>
      </c>
      <c r="D2415" t="s">
        <v>915</v>
      </c>
      <c r="E2415">
        <v>22729182</v>
      </c>
      <c r="F2415">
        <v>7123003697</v>
      </c>
      <c r="G2415" t="s">
        <v>46</v>
      </c>
      <c r="H2415" t="s">
        <v>47</v>
      </c>
      <c r="I2415" t="s">
        <v>48</v>
      </c>
      <c r="J2415">
        <v>7032</v>
      </c>
      <c r="K2415" t="s">
        <v>49</v>
      </c>
      <c r="L2415">
        <v>5014992</v>
      </c>
      <c r="M2415" t="s">
        <v>302</v>
      </c>
      <c r="N2415" t="s">
        <v>280</v>
      </c>
      <c r="O2415" t="s">
        <v>281</v>
      </c>
      <c r="P2415" t="s">
        <v>282</v>
      </c>
      <c r="Q2415" t="s">
        <v>54</v>
      </c>
      <c r="R2415">
        <v>100214689</v>
      </c>
      <c r="S2415" t="s">
        <v>155</v>
      </c>
      <c r="T2415" t="s">
        <v>56</v>
      </c>
      <c r="U2415" t="s">
        <v>57</v>
      </c>
      <c r="V2415">
        <v>3151.88</v>
      </c>
      <c r="W2415">
        <v>20815.2</v>
      </c>
      <c r="X2415">
        <v>19051.2</v>
      </c>
      <c r="Y2415">
        <v>1</v>
      </c>
      <c r="Z2415">
        <v>1</v>
      </c>
      <c r="AA2415" s="1">
        <v>42914</v>
      </c>
      <c r="AB2415">
        <v>27000</v>
      </c>
      <c r="AC2415" t="s">
        <v>56</v>
      </c>
      <c r="AD2415" t="s">
        <v>303</v>
      </c>
    </row>
    <row r="2416" spans="1:30" x14ac:dyDescent="0.3">
      <c r="A2416">
        <v>153572</v>
      </c>
      <c r="B2416">
        <v>1</v>
      </c>
      <c r="C2416" t="s">
        <v>889</v>
      </c>
      <c r="D2416" t="s">
        <v>915</v>
      </c>
      <c r="E2416">
        <v>22729181</v>
      </c>
      <c r="F2416">
        <v>7123003696</v>
      </c>
      <c r="G2416" t="s">
        <v>46</v>
      </c>
      <c r="H2416" t="s">
        <v>47</v>
      </c>
      <c r="I2416" t="s">
        <v>48</v>
      </c>
      <c r="J2416">
        <v>7032</v>
      </c>
      <c r="K2416" t="s">
        <v>49</v>
      </c>
      <c r="L2416">
        <v>940117</v>
      </c>
      <c r="M2416" t="s">
        <v>69</v>
      </c>
      <c r="N2416" t="s">
        <v>70</v>
      </c>
      <c r="O2416" t="s">
        <v>71</v>
      </c>
      <c r="P2416" t="s">
        <v>72</v>
      </c>
      <c r="Q2416" t="s">
        <v>54</v>
      </c>
      <c r="R2416">
        <v>100994845</v>
      </c>
      <c r="S2416" t="s">
        <v>86</v>
      </c>
      <c r="T2416" t="s">
        <v>56</v>
      </c>
      <c r="U2416" t="s">
        <v>57</v>
      </c>
      <c r="V2416">
        <v>10986.56</v>
      </c>
      <c r="W2416">
        <v>19792.04</v>
      </c>
      <c r="X2416">
        <v>17765.52</v>
      </c>
      <c r="Y2416">
        <v>1</v>
      </c>
      <c r="Z2416">
        <v>1</v>
      </c>
      <c r="AA2416" s="1">
        <v>42914</v>
      </c>
      <c r="AB2416">
        <v>27000</v>
      </c>
      <c r="AC2416" t="s">
        <v>56</v>
      </c>
      <c r="AD2416" t="s">
        <v>236</v>
      </c>
    </row>
    <row r="2417" spans="1:30" x14ac:dyDescent="0.3">
      <c r="A2417">
        <v>154202</v>
      </c>
      <c r="B2417">
        <v>1</v>
      </c>
      <c r="C2417" t="s">
        <v>889</v>
      </c>
      <c r="D2417" t="s">
        <v>919</v>
      </c>
      <c r="E2417">
        <v>22743208</v>
      </c>
      <c r="F2417">
        <v>7123015961</v>
      </c>
      <c r="G2417" t="s">
        <v>46</v>
      </c>
      <c r="H2417" t="s">
        <v>47</v>
      </c>
      <c r="I2417" t="s">
        <v>48</v>
      </c>
      <c r="J2417">
        <v>7032</v>
      </c>
      <c r="K2417" t="s">
        <v>49</v>
      </c>
      <c r="L2417">
        <v>4072295</v>
      </c>
      <c r="M2417" t="s">
        <v>377</v>
      </c>
      <c r="N2417" t="s">
        <v>225</v>
      </c>
      <c r="O2417" t="s">
        <v>207</v>
      </c>
      <c r="P2417" t="s">
        <v>208</v>
      </c>
      <c r="Q2417" t="s">
        <v>54</v>
      </c>
      <c r="R2417">
        <v>100223303</v>
      </c>
      <c r="S2417" t="s">
        <v>64</v>
      </c>
      <c r="T2417" t="s">
        <v>56</v>
      </c>
      <c r="U2417" t="s">
        <v>57</v>
      </c>
      <c r="V2417">
        <v>3353.81</v>
      </c>
      <c r="W2417">
        <v>24237.75</v>
      </c>
      <c r="X2417">
        <v>22209.93</v>
      </c>
      <c r="Y2417">
        <v>1</v>
      </c>
      <c r="Z2417">
        <v>1</v>
      </c>
      <c r="AA2417" s="1">
        <v>42915</v>
      </c>
      <c r="AB2417">
        <v>27000</v>
      </c>
      <c r="AC2417" t="s">
        <v>56</v>
      </c>
      <c r="AD2417" t="s">
        <v>689</v>
      </c>
    </row>
    <row r="2418" spans="1:30" x14ac:dyDescent="0.3">
      <c r="A2418">
        <v>154388</v>
      </c>
      <c r="B2418">
        <v>1</v>
      </c>
      <c r="C2418" t="s">
        <v>889</v>
      </c>
      <c r="D2418" t="s">
        <v>919</v>
      </c>
      <c r="E2418">
        <v>22742978</v>
      </c>
      <c r="F2418">
        <v>7123047924</v>
      </c>
      <c r="G2418" t="s">
        <v>46</v>
      </c>
      <c r="H2418" t="s">
        <v>47</v>
      </c>
      <c r="I2418" t="s">
        <v>48</v>
      </c>
      <c r="J2418">
        <v>7032</v>
      </c>
      <c r="K2418" t="s">
        <v>49</v>
      </c>
      <c r="L2418">
        <v>659338</v>
      </c>
      <c r="M2418" t="s">
        <v>50</v>
      </c>
      <c r="N2418" t="s">
        <v>51</v>
      </c>
      <c r="O2418" t="s">
        <v>52</v>
      </c>
      <c r="P2418" t="s">
        <v>53</v>
      </c>
      <c r="Q2418" t="s">
        <v>54</v>
      </c>
      <c r="R2418">
        <v>101093720</v>
      </c>
      <c r="S2418" t="s">
        <v>55</v>
      </c>
      <c r="T2418" t="s">
        <v>56</v>
      </c>
      <c r="U2418" t="s">
        <v>57</v>
      </c>
      <c r="V2418">
        <v>1683.12</v>
      </c>
      <c r="W2418">
        <v>24102.959999999999</v>
      </c>
      <c r="X2418">
        <v>22588.799999999999</v>
      </c>
      <c r="Y2418">
        <v>1</v>
      </c>
      <c r="Z2418">
        <v>1</v>
      </c>
      <c r="AA2418" s="1">
        <v>42915</v>
      </c>
      <c r="AB2418">
        <v>27000</v>
      </c>
      <c r="AC2418" t="s">
        <v>56</v>
      </c>
      <c r="AD2418" t="s">
        <v>220</v>
      </c>
    </row>
    <row r="2419" spans="1:30" x14ac:dyDescent="0.3">
      <c r="A2419">
        <v>154203</v>
      </c>
      <c r="B2419">
        <v>1</v>
      </c>
      <c r="C2419" t="s">
        <v>889</v>
      </c>
      <c r="D2419" t="s">
        <v>919</v>
      </c>
      <c r="E2419">
        <v>22743209</v>
      </c>
      <c r="F2419">
        <v>7123015962</v>
      </c>
      <c r="G2419" t="s">
        <v>46</v>
      </c>
      <c r="H2419" t="s">
        <v>47</v>
      </c>
      <c r="I2419" t="s">
        <v>48</v>
      </c>
      <c r="J2419">
        <v>7032</v>
      </c>
      <c r="K2419" t="s">
        <v>49</v>
      </c>
      <c r="L2419">
        <v>4113123</v>
      </c>
      <c r="M2419" t="s">
        <v>279</v>
      </c>
      <c r="N2419" t="s">
        <v>280</v>
      </c>
      <c r="O2419" t="s">
        <v>281</v>
      </c>
      <c r="P2419" t="s">
        <v>282</v>
      </c>
      <c r="Q2419" t="s">
        <v>54</v>
      </c>
      <c r="R2419">
        <v>100214689</v>
      </c>
      <c r="S2419" t="s">
        <v>155</v>
      </c>
      <c r="T2419" t="s">
        <v>56</v>
      </c>
      <c r="U2419" t="s">
        <v>57</v>
      </c>
      <c r="V2419">
        <v>3151.88</v>
      </c>
      <c r="W2419">
        <v>22864.73</v>
      </c>
      <c r="X2419">
        <v>20881.18</v>
      </c>
      <c r="Y2419">
        <v>1</v>
      </c>
      <c r="Z2419">
        <v>1</v>
      </c>
      <c r="AA2419" s="1">
        <v>42915</v>
      </c>
      <c r="AB2419">
        <v>27000</v>
      </c>
      <c r="AC2419" t="s">
        <v>56</v>
      </c>
      <c r="AD2419" t="s">
        <v>303</v>
      </c>
    </row>
    <row r="2420" spans="1:30" x14ac:dyDescent="0.3">
      <c r="A2420">
        <v>154533</v>
      </c>
      <c r="B2420">
        <v>1</v>
      </c>
      <c r="C2420" t="s">
        <v>889</v>
      </c>
      <c r="D2420" t="s">
        <v>919</v>
      </c>
      <c r="E2420">
        <v>22743272</v>
      </c>
      <c r="F2420">
        <v>7123078988</v>
      </c>
      <c r="G2420" t="s">
        <v>46</v>
      </c>
      <c r="H2420" t="s">
        <v>47</v>
      </c>
      <c r="I2420" t="s">
        <v>48</v>
      </c>
      <c r="J2420">
        <v>7032</v>
      </c>
      <c r="K2420" t="s">
        <v>49</v>
      </c>
      <c r="L2420">
        <v>5014992</v>
      </c>
      <c r="M2420" t="s">
        <v>302</v>
      </c>
      <c r="N2420" t="s">
        <v>280</v>
      </c>
      <c r="O2420" t="s">
        <v>281</v>
      </c>
      <c r="P2420" t="s">
        <v>282</v>
      </c>
      <c r="Q2420" t="s">
        <v>54</v>
      </c>
      <c r="R2420">
        <v>100214689</v>
      </c>
      <c r="S2420" t="s">
        <v>155</v>
      </c>
      <c r="T2420" t="s">
        <v>56</v>
      </c>
      <c r="U2420" t="s">
        <v>57</v>
      </c>
      <c r="V2420">
        <v>3151.88</v>
      </c>
      <c r="W2420">
        <v>22827.79</v>
      </c>
      <c r="X2420">
        <v>20918.14</v>
      </c>
      <c r="Y2420">
        <v>1</v>
      </c>
      <c r="Z2420">
        <v>1</v>
      </c>
      <c r="AA2420" s="1">
        <v>42915</v>
      </c>
      <c r="AB2420">
        <v>27000</v>
      </c>
      <c r="AC2420" t="s">
        <v>56</v>
      </c>
      <c r="AD2420" t="s">
        <v>303</v>
      </c>
    </row>
    <row r="2421" spans="1:30" x14ac:dyDescent="0.3">
      <c r="A2421">
        <v>154530</v>
      </c>
      <c r="B2421">
        <v>1</v>
      </c>
      <c r="C2421" t="s">
        <v>889</v>
      </c>
      <c r="D2421" t="s">
        <v>919</v>
      </c>
      <c r="E2421">
        <v>22743214</v>
      </c>
      <c r="F2421">
        <v>7123078985</v>
      </c>
      <c r="G2421" t="s">
        <v>46</v>
      </c>
      <c r="H2421" t="s">
        <v>47</v>
      </c>
      <c r="I2421" t="s">
        <v>48</v>
      </c>
      <c r="J2421">
        <v>7032</v>
      </c>
      <c r="K2421" t="s">
        <v>49</v>
      </c>
      <c r="L2421">
        <v>925239</v>
      </c>
      <c r="M2421" t="s">
        <v>97</v>
      </c>
      <c r="N2421" t="s">
        <v>98</v>
      </c>
      <c r="O2421" t="s">
        <v>99</v>
      </c>
      <c r="P2421" t="s">
        <v>100</v>
      </c>
      <c r="Q2421" t="s">
        <v>54</v>
      </c>
      <c r="R2421">
        <v>100223303</v>
      </c>
      <c r="S2421" t="s">
        <v>64</v>
      </c>
      <c r="T2421" t="s">
        <v>56</v>
      </c>
      <c r="U2421" t="s">
        <v>57</v>
      </c>
      <c r="V2421">
        <v>6311.04</v>
      </c>
      <c r="W2421">
        <v>22303.83</v>
      </c>
      <c r="X2421">
        <v>20465.400000000001</v>
      </c>
      <c r="Y2421">
        <v>1</v>
      </c>
      <c r="Z2421">
        <v>1</v>
      </c>
      <c r="AA2421" s="1">
        <v>42915</v>
      </c>
      <c r="AB2421">
        <v>27000</v>
      </c>
      <c r="AC2421" t="s">
        <v>56</v>
      </c>
      <c r="AD2421" t="s">
        <v>101</v>
      </c>
    </row>
    <row r="2422" spans="1:30" x14ac:dyDescent="0.3">
      <c r="A2422">
        <v>154143</v>
      </c>
      <c r="B2422">
        <v>1</v>
      </c>
      <c r="C2422" t="s">
        <v>889</v>
      </c>
      <c r="D2422" t="s">
        <v>919</v>
      </c>
      <c r="E2422">
        <v>22743273</v>
      </c>
      <c r="F2422">
        <v>7122922504</v>
      </c>
      <c r="G2422" t="s">
        <v>46</v>
      </c>
      <c r="H2422" t="s">
        <v>47</v>
      </c>
      <c r="I2422" t="s">
        <v>48</v>
      </c>
      <c r="J2422">
        <v>7032</v>
      </c>
      <c r="K2422" t="s">
        <v>49</v>
      </c>
      <c r="L2422">
        <v>942421</v>
      </c>
      <c r="M2422" t="s">
        <v>261</v>
      </c>
      <c r="N2422" t="s">
        <v>262</v>
      </c>
      <c r="O2422" t="s">
        <v>263</v>
      </c>
      <c r="P2422" t="s">
        <v>264</v>
      </c>
      <c r="Q2422" t="s">
        <v>54</v>
      </c>
      <c r="R2422">
        <v>100422206</v>
      </c>
      <c r="S2422" t="s">
        <v>615</v>
      </c>
      <c r="T2422" t="s">
        <v>56</v>
      </c>
      <c r="U2422" t="s">
        <v>57</v>
      </c>
      <c r="V2422">
        <v>3221.59</v>
      </c>
      <c r="W2422">
        <v>22135.040000000001</v>
      </c>
      <c r="X2422">
        <v>20299.46</v>
      </c>
      <c r="Y2422">
        <v>1</v>
      </c>
      <c r="Z2422">
        <v>1</v>
      </c>
      <c r="AA2422" s="1">
        <v>42915</v>
      </c>
      <c r="AB2422">
        <v>27000</v>
      </c>
      <c r="AC2422" t="s">
        <v>56</v>
      </c>
      <c r="AD2422" t="s">
        <v>695</v>
      </c>
    </row>
    <row r="2423" spans="1:30" x14ac:dyDescent="0.3">
      <c r="A2423">
        <v>154531</v>
      </c>
      <c r="B2423">
        <v>1</v>
      </c>
      <c r="C2423" t="s">
        <v>889</v>
      </c>
      <c r="D2423" t="s">
        <v>919</v>
      </c>
      <c r="E2423">
        <v>22743215</v>
      </c>
      <c r="F2423">
        <v>7123078986</v>
      </c>
      <c r="G2423" t="s">
        <v>46</v>
      </c>
      <c r="H2423" t="s">
        <v>47</v>
      </c>
      <c r="I2423" t="s">
        <v>48</v>
      </c>
      <c r="J2423">
        <v>7032</v>
      </c>
      <c r="K2423" t="s">
        <v>49</v>
      </c>
      <c r="L2423">
        <v>2064813</v>
      </c>
      <c r="M2423" t="s">
        <v>256</v>
      </c>
      <c r="N2423" t="s">
        <v>257</v>
      </c>
      <c r="O2423" t="s">
        <v>215</v>
      </c>
      <c r="P2423" t="s">
        <v>216</v>
      </c>
      <c r="Q2423" t="s">
        <v>54</v>
      </c>
      <c r="R2423">
        <v>100297681</v>
      </c>
      <c r="S2423" t="s">
        <v>258</v>
      </c>
      <c r="T2423" t="s">
        <v>56</v>
      </c>
      <c r="U2423" t="s">
        <v>57</v>
      </c>
      <c r="V2423">
        <v>12787.63</v>
      </c>
      <c r="W2423">
        <v>20897.919999999998</v>
      </c>
      <c r="X2423">
        <v>19068.05</v>
      </c>
      <c r="Y2423">
        <v>1</v>
      </c>
      <c r="Z2423">
        <v>1</v>
      </c>
      <c r="AA2423" s="1">
        <v>42915</v>
      </c>
      <c r="AB2423">
        <v>27000</v>
      </c>
      <c r="AC2423" t="s">
        <v>56</v>
      </c>
      <c r="AD2423" t="s">
        <v>259</v>
      </c>
    </row>
    <row r="2424" spans="1:30" x14ac:dyDescent="0.3">
      <c r="A2424">
        <v>154534</v>
      </c>
      <c r="B2424">
        <v>1</v>
      </c>
      <c r="C2424" t="s">
        <v>889</v>
      </c>
      <c r="D2424" t="s">
        <v>919</v>
      </c>
      <c r="E2424">
        <v>22743274</v>
      </c>
      <c r="F2424">
        <v>7123079000</v>
      </c>
      <c r="G2424" t="s">
        <v>46</v>
      </c>
      <c r="H2424" t="s">
        <v>47</v>
      </c>
      <c r="I2424" t="s">
        <v>48</v>
      </c>
      <c r="J2424">
        <v>7032</v>
      </c>
      <c r="K2424" t="s">
        <v>49</v>
      </c>
      <c r="L2424">
        <v>931560</v>
      </c>
      <c r="M2424" t="s">
        <v>337</v>
      </c>
      <c r="N2424" t="s">
        <v>338</v>
      </c>
      <c r="O2424" t="s">
        <v>241</v>
      </c>
      <c r="P2424" t="s">
        <v>242</v>
      </c>
      <c r="Q2424" t="s">
        <v>54</v>
      </c>
      <c r="R2424">
        <v>100422206</v>
      </c>
      <c r="S2424" t="s">
        <v>615</v>
      </c>
      <c r="T2424" t="s">
        <v>56</v>
      </c>
      <c r="U2424" t="s">
        <v>57</v>
      </c>
      <c r="V2424">
        <v>2504.79</v>
      </c>
      <c r="W2424">
        <v>19477.5</v>
      </c>
      <c r="X2424">
        <v>17351.599999999999</v>
      </c>
      <c r="Y2424">
        <v>1</v>
      </c>
      <c r="Z2424">
        <v>1</v>
      </c>
      <c r="AA2424" s="1">
        <v>42915</v>
      </c>
      <c r="AB2424">
        <v>27000</v>
      </c>
      <c r="AC2424" t="s">
        <v>56</v>
      </c>
      <c r="AD2424" t="s">
        <v>616</v>
      </c>
    </row>
    <row r="2425" spans="1:30" x14ac:dyDescent="0.3">
      <c r="A2425">
        <v>154772</v>
      </c>
      <c r="B2425">
        <v>1</v>
      </c>
      <c r="C2425" t="s">
        <v>889</v>
      </c>
      <c r="D2425" t="s">
        <v>920</v>
      </c>
      <c r="E2425">
        <v>22770901</v>
      </c>
      <c r="F2425">
        <v>7123079402</v>
      </c>
      <c r="G2425" t="s">
        <v>46</v>
      </c>
      <c r="H2425" t="s">
        <v>47</v>
      </c>
      <c r="I2425" t="s">
        <v>48</v>
      </c>
      <c r="J2425">
        <v>7032</v>
      </c>
      <c r="K2425" t="s">
        <v>49</v>
      </c>
      <c r="L2425">
        <v>659338</v>
      </c>
      <c r="M2425" t="s">
        <v>50</v>
      </c>
      <c r="N2425" t="s">
        <v>51</v>
      </c>
      <c r="O2425" t="s">
        <v>52</v>
      </c>
      <c r="P2425" t="s">
        <v>53</v>
      </c>
      <c r="Q2425" t="s">
        <v>54</v>
      </c>
      <c r="R2425">
        <v>100223303</v>
      </c>
      <c r="S2425" t="s">
        <v>64</v>
      </c>
      <c r="T2425" t="s">
        <v>56</v>
      </c>
      <c r="U2425" t="s">
        <v>57</v>
      </c>
      <c r="V2425">
        <v>1360.42</v>
      </c>
      <c r="W2425">
        <v>26311.71</v>
      </c>
      <c r="X2425">
        <v>24195.040000000001</v>
      </c>
      <c r="Y2425">
        <v>1</v>
      </c>
      <c r="Z2425">
        <v>1</v>
      </c>
      <c r="AA2425" s="1">
        <v>42916</v>
      </c>
      <c r="AB2425">
        <v>27000</v>
      </c>
      <c r="AC2425" t="s">
        <v>56</v>
      </c>
      <c r="AD2425" t="s">
        <v>423</v>
      </c>
    </row>
    <row r="2426" spans="1:30" x14ac:dyDescent="0.3">
      <c r="A2426">
        <v>154743</v>
      </c>
      <c r="B2426">
        <v>1</v>
      </c>
      <c r="C2426" t="s">
        <v>889</v>
      </c>
      <c r="D2426" t="s">
        <v>920</v>
      </c>
      <c r="E2426">
        <v>22770882</v>
      </c>
      <c r="F2426">
        <v>7123049433</v>
      </c>
      <c r="G2426" t="s">
        <v>46</v>
      </c>
      <c r="H2426" t="s">
        <v>47</v>
      </c>
      <c r="I2426" t="s">
        <v>48</v>
      </c>
      <c r="J2426">
        <v>7032</v>
      </c>
      <c r="K2426" t="s">
        <v>49</v>
      </c>
      <c r="L2426">
        <v>917531</v>
      </c>
      <c r="M2426" t="s">
        <v>319</v>
      </c>
      <c r="N2426" t="s">
        <v>152</v>
      </c>
      <c r="O2426" t="s">
        <v>153</v>
      </c>
      <c r="P2426" t="s">
        <v>154</v>
      </c>
      <c r="Q2426" t="s">
        <v>54</v>
      </c>
      <c r="R2426">
        <v>100214689</v>
      </c>
      <c r="S2426" t="s">
        <v>155</v>
      </c>
      <c r="T2426" t="s">
        <v>56</v>
      </c>
      <c r="U2426" t="s">
        <v>57</v>
      </c>
      <c r="V2426">
        <v>3692.2</v>
      </c>
      <c r="W2426">
        <v>25837.15</v>
      </c>
      <c r="X2426">
        <v>23663.61</v>
      </c>
      <c r="Y2426">
        <v>1</v>
      </c>
      <c r="Z2426">
        <v>1</v>
      </c>
      <c r="AA2426" s="1">
        <v>42916</v>
      </c>
      <c r="AB2426">
        <v>27000</v>
      </c>
      <c r="AC2426" t="s">
        <v>56</v>
      </c>
      <c r="AD2426" t="s">
        <v>156</v>
      </c>
    </row>
    <row r="2427" spans="1:30" x14ac:dyDescent="0.3">
      <c r="A2427">
        <v>154740</v>
      </c>
      <c r="B2427">
        <v>1</v>
      </c>
      <c r="C2427" t="s">
        <v>889</v>
      </c>
      <c r="D2427" t="s">
        <v>920</v>
      </c>
      <c r="E2427">
        <v>22759651</v>
      </c>
      <c r="F2427">
        <v>7123047754</v>
      </c>
      <c r="G2427" t="s">
        <v>46</v>
      </c>
      <c r="H2427" t="s">
        <v>47</v>
      </c>
      <c r="I2427" t="s">
        <v>48</v>
      </c>
      <c r="J2427">
        <v>7032</v>
      </c>
      <c r="K2427" t="s">
        <v>49</v>
      </c>
      <c r="L2427">
        <v>1363663</v>
      </c>
      <c r="M2427" t="s">
        <v>358</v>
      </c>
      <c r="N2427" t="s">
        <v>359</v>
      </c>
      <c r="O2427" t="s">
        <v>207</v>
      </c>
      <c r="P2427" t="s">
        <v>208</v>
      </c>
      <c r="Q2427" t="s">
        <v>54</v>
      </c>
      <c r="R2427">
        <v>100223303</v>
      </c>
      <c r="S2427" t="s">
        <v>64</v>
      </c>
      <c r="T2427" t="s">
        <v>56</v>
      </c>
      <c r="U2427" t="s">
        <v>57</v>
      </c>
      <c r="V2427">
        <v>4785.8500000000004</v>
      </c>
      <c r="W2427">
        <v>25825.4</v>
      </c>
      <c r="X2427">
        <v>23483.599999999999</v>
      </c>
      <c r="Y2427">
        <v>1</v>
      </c>
      <c r="Z2427">
        <v>1</v>
      </c>
      <c r="AA2427" s="1">
        <v>42916</v>
      </c>
      <c r="AB2427">
        <v>27000</v>
      </c>
      <c r="AC2427" t="s">
        <v>56</v>
      </c>
      <c r="AD2427" t="s">
        <v>360</v>
      </c>
    </row>
    <row r="2428" spans="1:30" x14ac:dyDescent="0.3">
      <c r="A2428">
        <v>154841</v>
      </c>
      <c r="B2428">
        <v>1</v>
      </c>
      <c r="C2428" t="s">
        <v>889</v>
      </c>
      <c r="D2428" t="s">
        <v>920</v>
      </c>
      <c r="E2428">
        <v>22770875</v>
      </c>
      <c r="F2428">
        <v>7123082986</v>
      </c>
      <c r="G2428" t="s">
        <v>46</v>
      </c>
      <c r="H2428" t="s">
        <v>47</v>
      </c>
      <c r="I2428" t="s">
        <v>48</v>
      </c>
      <c r="J2428">
        <v>7032</v>
      </c>
      <c r="K2428" t="s">
        <v>49</v>
      </c>
      <c r="L2428">
        <v>1489016</v>
      </c>
      <c r="M2428" t="s">
        <v>332</v>
      </c>
      <c r="N2428" t="s">
        <v>333</v>
      </c>
      <c r="O2428" t="s">
        <v>99</v>
      </c>
      <c r="P2428" t="s">
        <v>100</v>
      </c>
      <c r="Q2428" t="s">
        <v>54</v>
      </c>
      <c r="R2428">
        <v>100223303</v>
      </c>
      <c r="S2428" t="s">
        <v>64</v>
      </c>
      <c r="T2428" t="s">
        <v>56</v>
      </c>
      <c r="U2428" t="s">
        <v>57</v>
      </c>
      <c r="V2428">
        <v>9262.89</v>
      </c>
      <c r="W2428">
        <v>25664.16</v>
      </c>
      <c r="X2428">
        <v>23629.08</v>
      </c>
      <c r="Y2428">
        <v>1</v>
      </c>
      <c r="Z2428">
        <v>1</v>
      </c>
      <c r="AA2428" s="1">
        <v>42916</v>
      </c>
      <c r="AB2428">
        <v>27000</v>
      </c>
      <c r="AC2428" t="s">
        <v>56</v>
      </c>
      <c r="AD2428" t="s">
        <v>428</v>
      </c>
    </row>
    <row r="2429" spans="1:30" x14ac:dyDescent="0.3">
      <c r="A2429">
        <v>155960</v>
      </c>
      <c r="B2429">
        <v>1</v>
      </c>
      <c r="C2429" t="s">
        <v>889</v>
      </c>
      <c r="D2429" t="s">
        <v>920</v>
      </c>
      <c r="E2429">
        <v>22770907</v>
      </c>
      <c r="F2429">
        <v>7123135656</v>
      </c>
      <c r="G2429" t="s">
        <v>46</v>
      </c>
      <c r="H2429" t="s">
        <v>47</v>
      </c>
      <c r="I2429" t="s">
        <v>48</v>
      </c>
      <c r="J2429">
        <v>7032</v>
      </c>
      <c r="K2429" t="s">
        <v>49</v>
      </c>
      <c r="L2429">
        <v>3025769</v>
      </c>
      <c r="M2429" t="s">
        <v>62</v>
      </c>
      <c r="N2429" t="s">
        <v>63</v>
      </c>
      <c r="O2429" t="s">
        <v>52</v>
      </c>
      <c r="P2429" t="s">
        <v>53</v>
      </c>
      <c r="Q2429" t="s">
        <v>54</v>
      </c>
      <c r="R2429">
        <v>100223303</v>
      </c>
      <c r="S2429" t="s">
        <v>64</v>
      </c>
      <c r="T2429" t="s">
        <v>56</v>
      </c>
      <c r="U2429" t="s">
        <v>57</v>
      </c>
      <c r="V2429">
        <v>1484.49</v>
      </c>
      <c r="W2429">
        <v>25480</v>
      </c>
      <c r="X2429">
        <v>23400</v>
      </c>
      <c r="Y2429">
        <v>1</v>
      </c>
      <c r="Z2429">
        <v>1</v>
      </c>
      <c r="AA2429" s="1">
        <v>42916</v>
      </c>
      <c r="AB2429">
        <v>27000</v>
      </c>
      <c r="AC2429" t="s">
        <v>56</v>
      </c>
      <c r="AD2429" t="s">
        <v>65</v>
      </c>
    </row>
    <row r="2430" spans="1:30" x14ac:dyDescent="0.3">
      <c r="A2430">
        <v>155954</v>
      </c>
      <c r="B2430">
        <v>1</v>
      </c>
      <c r="C2430" t="s">
        <v>889</v>
      </c>
      <c r="D2430" t="s">
        <v>920</v>
      </c>
      <c r="E2430">
        <v>22765271</v>
      </c>
      <c r="F2430">
        <v>7123127931</v>
      </c>
      <c r="G2430" t="s">
        <v>46</v>
      </c>
      <c r="H2430" t="s">
        <v>47</v>
      </c>
      <c r="I2430" t="s">
        <v>48</v>
      </c>
      <c r="J2430">
        <v>7032</v>
      </c>
      <c r="K2430" t="s">
        <v>49</v>
      </c>
      <c r="L2430">
        <v>3025769</v>
      </c>
      <c r="M2430" t="s">
        <v>62</v>
      </c>
      <c r="N2430" t="s">
        <v>63</v>
      </c>
      <c r="O2430" t="s">
        <v>52</v>
      </c>
      <c r="P2430" t="s">
        <v>53</v>
      </c>
      <c r="Q2430" t="s">
        <v>54</v>
      </c>
      <c r="R2430">
        <v>100223303</v>
      </c>
      <c r="S2430" t="s">
        <v>64</v>
      </c>
      <c r="T2430" t="s">
        <v>56</v>
      </c>
      <c r="U2430" t="s">
        <v>57</v>
      </c>
      <c r="V2430">
        <v>1484.49</v>
      </c>
      <c r="W2430">
        <v>25390</v>
      </c>
      <c r="X2430">
        <v>23400</v>
      </c>
      <c r="Y2430">
        <v>1</v>
      </c>
      <c r="Z2430">
        <v>1</v>
      </c>
      <c r="AA2430" s="1">
        <v>42916</v>
      </c>
      <c r="AB2430">
        <v>27000</v>
      </c>
      <c r="AC2430" t="s">
        <v>56</v>
      </c>
      <c r="AD2430" t="s">
        <v>65</v>
      </c>
    </row>
    <row r="2431" spans="1:30" x14ac:dyDescent="0.3">
      <c r="A2431">
        <v>154749</v>
      </c>
      <c r="B2431">
        <v>1</v>
      </c>
      <c r="C2431" t="s">
        <v>889</v>
      </c>
      <c r="D2431" t="s">
        <v>920</v>
      </c>
      <c r="E2431">
        <v>22770879</v>
      </c>
      <c r="F2431">
        <v>7123049539</v>
      </c>
      <c r="G2431" t="s">
        <v>46</v>
      </c>
      <c r="H2431" t="s">
        <v>47</v>
      </c>
      <c r="I2431" t="s">
        <v>48</v>
      </c>
      <c r="J2431">
        <v>7032</v>
      </c>
      <c r="K2431" t="s">
        <v>49</v>
      </c>
      <c r="L2431">
        <v>940117</v>
      </c>
      <c r="M2431" t="s">
        <v>69</v>
      </c>
      <c r="N2431" t="s">
        <v>70</v>
      </c>
      <c r="O2431" t="s">
        <v>71</v>
      </c>
      <c r="P2431" t="s">
        <v>72</v>
      </c>
      <c r="Q2431" t="s">
        <v>54</v>
      </c>
      <c r="R2431">
        <v>100994845</v>
      </c>
      <c r="S2431" t="s">
        <v>86</v>
      </c>
      <c r="T2431" t="s">
        <v>56</v>
      </c>
      <c r="U2431" t="s">
        <v>57</v>
      </c>
      <c r="V2431">
        <v>10986.56</v>
      </c>
      <c r="W2431">
        <v>25321.64</v>
      </c>
      <c r="X2431">
        <v>23230.560000000001</v>
      </c>
      <c r="Y2431">
        <v>1</v>
      </c>
      <c r="Z2431">
        <v>1</v>
      </c>
      <c r="AA2431" s="1">
        <v>42916</v>
      </c>
      <c r="AB2431">
        <v>27000</v>
      </c>
      <c r="AC2431" t="s">
        <v>56</v>
      </c>
      <c r="AD2431" t="s">
        <v>236</v>
      </c>
    </row>
    <row r="2432" spans="1:30" x14ac:dyDescent="0.3">
      <c r="A2432">
        <v>154813</v>
      </c>
      <c r="B2432">
        <v>1</v>
      </c>
      <c r="C2432" t="s">
        <v>889</v>
      </c>
      <c r="D2432" t="s">
        <v>920</v>
      </c>
      <c r="E2432">
        <v>22759647</v>
      </c>
      <c r="F2432">
        <v>7123081039</v>
      </c>
      <c r="G2432" t="s">
        <v>46</v>
      </c>
      <c r="H2432" t="s">
        <v>47</v>
      </c>
      <c r="I2432" t="s">
        <v>48</v>
      </c>
      <c r="J2432">
        <v>7032</v>
      </c>
      <c r="K2432" t="s">
        <v>49</v>
      </c>
      <c r="L2432">
        <v>3025769</v>
      </c>
      <c r="M2432" t="s">
        <v>62</v>
      </c>
      <c r="N2432" t="s">
        <v>63</v>
      </c>
      <c r="O2432" t="s">
        <v>52</v>
      </c>
      <c r="P2432" t="s">
        <v>53</v>
      </c>
      <c r="Q2432" t="s">
        <v>54</v>
      </c>
      <c r="R2432">
        <v>100223303</v>
      </c>
      <c r="S2432" t="s">
        <v>64</v>
      </c>
      <c r="T2432" t="s">
        <v>56</v>
      </c>
      <c r="U2432" t="s">
        <v>57</v>
      </c>
      <c r="V2432">
        <v>1484.49</v>
      </c>
      <c r="W2432">
        <v>25303.200000000001</v>
      </c>
      <c r="X2432">
        <v>23620.799999999999</v>
      </c>
      <c r="Y2432">
        <v>1</v>
      </c>
      <c r="Z2432">
        <v>1</v>
      </c>
      <c r="AA2432" s="1">
        <v>42916</v>
      </c>
      <c r="AB2432">
        <v>27000</v>
      </c>
      <c r="AC2432" t="s">
        <v>56</v>
      </c>
      <c r="AD2432" t="s">
        <v>65</v>
      </c>
    </row>
    <row r="2433" spans="1:30" x14ac:dyDescent="0.3">
      <c r="A2433">
        <v>155970</v>
      </c>
      <c r="B2433">
        <v>1</v>
      </c>
      <c r="C2433" t="s">
        <v>889</v>
      </c>
      <c r="D2433" t="s">
        <v>920</v>
      </c>
      <c r="E2433">
        <v>22770870</v>
      </c>
      <c r="F2433">
        <v>7123136737</v>
      </c>
      <c r="G2433" t="s">
        <v>46</v>
      </c>
      <c r="H2433" t="s">
        <v>47</v>
      </c>
      <c r="I2433" t="s">
        <v>48</v>
      </c>
      <c r="J2433">
        <v>7032</v>
      </c>
      <c r="K2433" t="s">
        <v>49</v>
      </c>
      <c r="L2433">
        <v>2497722</v>
      </c>
      <c r="M2433" t="s">
        <v>132</v>
      </c>
      <c r="N2433" t="s">
        <v>133</v>
      </c>
      <c r="O2433" t="s">
        <v>84</v>
      </c>
      <c r="P2433" t="s">
        <v>85</v>
      </c>
      <c r="Q2433" t="s">
        <v>54</v>
      </c>
      <c r="R2433">
        <v>100994845</v>
      </c>
      <c r="S2433" t="s">
        <v>86</v>
      </c>
      <c r="T2433" t="s">
        <v>56</v>
      </c>
      <c r="U2433" t="s">
        <v>57</v>
      </c>
      <c r="V2433">
        <v>10806.45</v>
      </c>
      <c r="W2433">
        <v>23822.04</v>
      </c>
      <c r="X2433">
        <v>21663.68</v>
      </c>
      <c r="Y2433">
        <v>1</v>
      </c>
      <c r="Z2433">
        <v>1</v>
      </c>
      <c r="AA2433" s="1">
        <v>42916</v>
      </c>
      <c r="AB2433">
        <v>27000</v>
      </c>
      <c r="AC2433" t="s">
        <v>56</v>
      </c>
      <c r="AD2433" t="s">
        <v>321</v>
      </c>
    </row>
    <row r="2434" spans="1:30" x14ac:dyDescent="0.3">
      <c r="A2434">
        <v>154741</v>
      </c>
      <c r="B2434">
        <v>1</v>
      </c>
      <c r="C2434" t="s">
        <v>889</v>
      </c>
      <c r="D2434" t="s">
        <v>920</v>
      </c>
      <c r="E2434">
        <v>22770867</v>
      </c>
      <c r="F2434">
        <v>7123049431</v>
      </c>
      <c r="G2434" t="s">
        <v>46</v>
      </c>
      <c r="H2434" t="s">
        <v>47</v>
      </c>
      <c r="I2434" t="s">
        <v>48</v>
      </c>
      <c r="J2434">
        <v>7032</v>
      </c>
      <c r="K2434" t="s">
        <v>49</v>
      </c>
      <c r="L2434">
        <v>4113123</v>
      </c>
      <c r="M2434" t="s">
        <v>279</v>
      </c>
      <c r="N2434" t="s">
        <v>280</v>
      </c>
      <c r="O2434" t="s">
        <v>281</v>
      </c>
      <c r="P2434" t="s">
        <v>282</v>
      </c>
      <c r="Q2434" t="s">
        <v>54</v>
      </c>
      <c r="R2434">
        <v>100214689</v>
      </c>
      <c r="S2434" t="s">
        <v>155</v>
      </c>
      <c r="T2434" t="s">
        <v>56</v>
      </c>
      <c r="U2434" t="s">
        <v>57</v>
      </c>
      <c r="V2434">
        <v>3151.88</v>
      </c>
      <c r="W2434">
        <v>23790.86</v>
      </c>
      <c r="X2434">
        <v>21913.3</v>
      </c>
      <c r="Y2434">
        <v>1</v>
      </c>
      <c r="Z2434">
        <v>1</v>
      </c>
      <c r="AA2434" s="1">
        <v>42916</v>
      </c>
      <c r="AB2434">
        <v>27000</v>
      </c>
      <c r="AC2434" t="s">
        <v>56</v>
      </c>
      <c r="AD2434" t="s">
        <v>303</v>
      </c>
    </row>
    <row r="2435" spans="1:30" x14ac:dyDescent="0.3">
      <c r="A2435">
        <v>155946</v>
      </c>
      <c r="B2435">
        <v>1</v>
      </c>
      <c r="C2435" t="s">
        <v>889</v>
      </c>
      <c r="D2435" t="s">
        <v>920</v>
      </c>
      <c r="E2435">
        <v>22770891</v>
      </c>
      <c r="F2435">
        <v>7123127112</v>
      </c>
      <c r="G2435" t="s">
        <v>46</v>
      </c>
      <c r="H2435" t="s">
        <v>47</v>
      </c>
      <c r="I2435" t="s">
        <v>48</v>
      </c>
      <c r="J2435">
        <v>7032</v>
      </c>
      <c r="K2435" t="s">
        <v>49</v>
      </c>
      <c r="L2435">
        <v>659338</v>
      </c>
      <c r="M2435" t="s">
        <v>50</v>
      </c>
      <c r="N2435" t="s">
        <v>51</v>
      </c>
      <c r="O2435" t="s">
        <v>52</v>
      </c>
      <c r="P2435" t="s">
        <v>53</v>
      </c>
      <c r="Q2435" t="s">
        <v>54</v>
      </c>
      <c r="R2435">
        <v>101093720</v>
      </c>
      <c r="S2435" t="s">
        <v>55</v>
      </c>
      <c r="T2435" t="s">
        <v>56</v>
      </c>
      <c r="U2435" t="s">
        <v>57</v>
      </c>
      <c r="V2435">
        <v>1683.12</v>
      </c>
      <c r="W2435">
        <v>23782.799999999999</v>
      </c>
      <c r="X2435">
        <v>22327.200000000001</v>
      </c>
      <c r="Y2435">
        <v>1</v>
      </c>
      <c r="Z2435">
        <v>1</v>
      </c>
      <c r="AA2435" s="1">
        <v>42916</v>
      </c>
      <c r="AB2435">
        <v>27000</v>
      </c>
      <c r="AC2435" t="s">
        <v>56</v>
      </c>
      <c r="AD2435" t="s">
        <v>220</v>
      </c>
    </row>
    <row r="2436" spans="1:30" x14ac:dyDescent="0.3">
      <c r="A2436">
        <v>155968</v>
      </c>
      <c r="B2436">
        <v>1</v>
      </c>
      <c r="C2436" t="s">
        <v>889</v>
      </c>
      <c r="D2436" t="s">
        <v>920</v>
      </c>
      <c r="E2436">
        <v>22770868</v>
      </c>
      <c r="F2436">
        <v>7123136735</v>
      </c>
      <c r="G2436" t="s">
        <v>46</v>
      </c>
      <c r="H2436" t="s">
        <v>47</v>
      </c>
      <c r="I2436" t="s">
        <v>48</v>
      </c>
      <c r="J2436">
        <v>7032</v>
      </c>
      <c r="K2436" t="s">
        <v>49</v>
      </c>
      <c r="L2436">
        <v>916295</v>
      </c>
      <c r="M2436" t="s">
        <v>293</v>
      </c>
      <c r="N2436" t="s">
        <v>294</v>
      </c>
      <c r="O2436" t="s">
        <v>263</v>
      </c>
      <c r="P2436" t="s">
        <v>264</v>
      </c>
      <c r="Q2436" t="s">
        <v>54</v>
      </c>
      <c r="R2436">
        <v>100422206</v>
      </c>
      <c r="S2436" t="s">
        <v>615</v>
      </c>
      <c r="T2436" t="s">
        <v>56</v>
      </c>
      <c r="U2436" t="s">
        <v>57</v>
      </c>
      <c r="V2436">
        <v>3668.14</v>
      </c>
      <c r="W2436">
        <v>23738.27</v>
      </c>
      <c r="X2436">
        <v>21799.85</v>
      </c>
      <c r="Y2436">
        <v>1</v>
      </c>
      <c r="Z2436">
        <v>1</v>
      </c>
      <c r="AA2436" s="1">
        <v>42916</v>
      </c>
      <c r="AB2436">
        <v>27000</v>
      </c>
      <c r="AC2436" t="s">
        <v>56</v>
      </c>
      <c r="AD2436" t="s">
        <v>700</v>
      </c>
    </row>
    <row r="2437" spans="1:30" x14ac:dyDescent="0.3">
      <c r="A2437">
        <v>154732</v>
      </c>
      <c r="B2437">
        <v>1</v>
      </c>
      <c r="C2437" t="s">
        <v>889</v>
      </c>
      <c r="D2437" t="s">
        <v>920</v>
      </c>
      <c r="E2437">
        <v>22759645</v>
      </c>
      <c r="F2437">
        <v>7123044595</v>
      </c>
      <c r="G2437" t="s">
        <v>46</v>
      </c>
      <c r="H2437" t="s">
        <v>47</v>
      </c>
      <c r="I2437" t="s">
        <v>48</v>
      </c>
      <c r="J2437">
        <v>7032</v>
      </c>
      <c r="K2437" t="s">
        <v>49</v>
      </c>
      <c r="L2437">
        <v>941468</v>
      </c>
      <c r="M2437" t="s">
        <v>205</v>
      </c>
      <c r="N2437" t="s">
        <v>206</v>
      </c>
      <c r="O2437" t="s">
        <v>207</v>
      </c>
      <c r="P2437" t="s">
        <v>208</v>
      </c>
      <c r="Q2437" t="s">
        <v>54</v>
      </c>
      <c r="R2437">
        <v>101093720</v>
      </c>
      <c r="S2437" t="s">
        <v>55</v>
      </c>
      <c r="T2437" t="s">
        <v>56</v>
      </c>
      <c r="U2437" t="s">
        <v>57</v>
      </c>
      <c r="V2437">
        <v>3514.04</v>
      </c>
      <c r="W2437">
        <v>23736.98</v>
      </c>
      <c r="X2437">
        <v>21759.16</v>
      </c>
      <c r="Y2437">
        <v>1</v>
      </c>
      <c r="Z2437">
        <v>1</v>
      </c>
      <c r="AA2437" s="1">
        <v>42916</v>
      </c>
      <c r="AB2437">
        <v>27000</v>
      </c>
      <c r="AC2437" t="s">
        <v>56</v>
      </c>
      <c r="AD2437" t="s">
        <v>209</v>
      </c>
    </row>
    <row r="2438" spans="1:30" x14ac:dyDescent="0.3">
      <c r="A2438">
        <v>154907</v>
      </c>
      <c r="B2438">
        <v>1</v>
      </c>
      <c r="C2438" t="s">
        <v>889</v>
      </c>
      <c r="D2438" t="s">
        <v>920</v>
      </c>
      <c r="E2438">
        <v>22765248</v>
      </c>
      <c r="F2438">
        <v>7123088101</v>
      </c>
      <c r="G2438" t="s">
        <v>46</v>
      </c>
      <c r="H2438" t="s">
        <v>47</v>
      </c>
      <c r="I2438" t="s">
        <v>48</v>
      </c>
      <c r="J2438">
        <v>7032</v>
      </c>
      <c r="K2438" t="s">
        <v>49</v>
      </c>
      <c r="L2438">
        <v>4119717</v>
      </c>
      <c r="M2438" t="s">
        <v>309</v>
      </c>
      <c r="N2438" t="s">
        <v>310</v>
      </c>
      <c r="O2438" t="s">
        <v>311</v>
      </c>
      <c r="P2438" t="s">
        <v>312</v>
      </c>
      <c r="Q2438" t="s">
        <v>54</v>
      </c>
      <c r="R2438">
        <v>100223303</v>
      </c>
      <c r="S2438" t="s">
        <v>64</v>
      </c>
      <c r="T2438" t="s">
        <v>56</v>
      </c>
      <c r="U2438" t="s">
        <v>57</v>
      </c>
      <c r="V2438">
        <v>4866.1400000000003</v>
      </c>
      <c r="W2438">
        <v>23580.22</v>
      </c>
      <c r="X2438">
        <v>21649.66</v>
      </c>
      <c r="Y2438">
        <v>1</v>
      </c>
      <c r="Z2438">
        <v>1</v>
      </c>
      <c r="AA2438" s="1">
        <v>42916</v>
      </c>
      <c r="AB2438">
        <v>27000</v>
      </c>
      <c r="AC2438" t="s">
        <v>56</v>
      </c>
      <c r="AD2438" t="s">
        <v>313</v>
      </c>
    </row>
    <row r="2439" spans="1:30" x14ac:dyDescent="0.3">
      <c r="A2439">
        <v>154834</v>
      </c>
      <c r="B2439">
        <v>1</v>
      </c>
      <c r="C2439" t="s">
        <v>889</v>
      </c>
      <c r="D2439" t="s">
        <v>920</v>
      </c>
      <c r="E2439">
        <v>22770849</v>
      </c>
      <c r="F2439">
        <v>7123082592</v>
      </c>
      <c r="G2439" t="s">
        <v>46</v>
      </c>
      <c r="H2439" t="s">
        <v>47</v>
      </c>
      <c r="I2439" t="s">
        <v>48</v>
      </c>
      <c r="J2439">
        <v>7032</v>
      </c>
      <c r="K2439" t="s">
        <v>49</v>
      </c>
      <c r="L2439">
        <v>1363663</v>
      </c>
      <c r="M2439" t="s">
        <v>358</v>
      </c>
      <c r="N2439" t="s">
        <v>359</v>
      </c>
      <c r="O2439" t="s">
        <v>207</v>
      </c>
      <c r="P2439" t="s">
        <v>208</v>
      </c>
      <c r="Q2439" t="s">
        <v>54</v>
      </c>
      <c r="R2439">
        <v>100223303</v>
      </c>
      <c r="S2439" t="s">
        <v>64</v>
      </c>
      <c r="T2439" t="s">
        <v>56</v>
      </c>
      <c r="U2439" t="s">
        <v>57</v>
      </c>
      <c r="V2439">
        <v>4785.8500000000004</v>
      </c>
      <c r="W2439">
        <v>23505.71</v>
      </c>
      <c r="X2439">
        <v>21589.439999999999</v>
      </c>
      <c r="Y2439">
        <v>1</v>
      </c>
      <c r="Z2439">
        <v>1</v>
      </c>
      <c r="AA2439" s="1">
        <v>42916</v>
      </c>
      <c r="AB2439">
        <v>27000</v>
      </c>
      <c r="AC2439" t="s">
        <v>56</v>
      </c>
      <c r="AD2439" t="s">
        <v>360</v>
      </c>
    </row>
    <row r="2440" spans="1:30" x14ac:dyDescent="0.3">
      <c r="A2440">
        <v>154882</v>
      </c>
      <c r="B2440">
        <v>1</v>
      </c>
      <c r="C2440" t="s">
        <v>889</v>
      </c>
      <c r="D2440" t="s">
        <v>920</v>
      </c>
      <c r="E2440">
        <v>22758349</v>
      </c>
      <c r="F2440">
        <v>7123084719</v>
      </c>
      <c r="G2440" t="s">
        <v>46</v>
      </c>
      <c r="H2440" t="s">
        <v>47</v>
      </c>
      <c r="I2440" t="s">
        <v>48</v>
      </c>
      <c r="J2440">
        <v>7032</v>
      </c>
      <c r="K2440" t="s">
        <v>49</v>
      </c>
      <c r="L2440">
        <v>3537341</v>
      </c>
      <c r="M2440" t="s">
        <v>320</v>
      </c>
      <c r="N2440" t="s">
        <v>133</v>
      </c>
      <c r="O2440" t="s">
        <v>84</v>
      </c>
      <c r="P2440" t="s">
        <v>85</v>
      </c>
      <c r="Q2440" t="s">
        <v>54</v>
      </c>
      <c r="R2440">
        <v>100223303</v>
      </c>
      <c r="S2440" t="s">
        <v>64</v>
      </c>
      <c r="T2440" t="s">
        <v>56</v>
      </c>
      <c r="U2440" t="s">
        <v>57</v>
      </c>
      <c r="V2440">
        <v>11778.31</v>
      </c>
      <c r="W2440">
        <v>23278.43</v>
      </c>
      <c r="X2440">
        <v>21427.45</v>
      </c>
      <c r="Y2440">
        <v>1</v>
      </c>
      <c r="Z2440">
        <v>1</v>
      </c>
      <c r="AA2440" s="1">
        <v>42916</v>
      </c>
      <c r="AB2440">
        <v>27000</v>
      </c>
      <c r="AC2440" t="s">
        <v>56</v>
      </c>
      <c r="AD2440" t="s">
        <v>134</v>
      </c>
    </row>
    <row r="2441" spans="1:30" x14ac:dyDescent="0.3">
      <c r="A2441">
        <v>154909</v>
      </c>
      <c r="B2441">
        <v>1</v>
      </c>
      <c r="C2441" t="s">
        <v>889</v>
      </c>
      <c r="D2441" t="s">
        <v>920</v>
      </c>
      <c r="E2441">
        <v>22765254</v>
      </c>
      <c r="F2441">
        <v>7123088103</v>
      </c>
      <c r="G2441" t="s">
        <v>46</v>
      </c>
      <c r="H2441" t="s">
        <v>47</v>
      </c>
      <c r="I2441" t="s">
        <v>48</v>
      </c>
      <c r="J2441">
        <v>7032</v>
      </c>
      <c r="K2441" t="s">
        <v>49</v>
      </c>
      <c r="L2441">
        <v>4205182</v>
      </c>
      <c r="M2441" t="s">
        <v>286</v>
      </c>
      <c r="N2441" t="s">
        <v>287</v>
      </c>
      <c r="O2441" t="s">
        <v>170</v>
      </c>
      <c r="P2441" t="s">
        <v>171</v>
      </c>
      <c r="Q2441" t="s">
        <v>54</v>
      </c>
      <c r="R2441">
        <v>100214689</v>
      </c>
      <c r="S2441" t="s">
        <v>155</v>
      </c>
      <c r="T2441" t="s">
        <v>56</v>
      </c>
      <c r="U2441" t="s">
        <v>57</v>
      </c>
      <c r="V2441">
        <v>9725.81</v>
      </c>
      <c r="W2441">
        <v>23194.97</v>
      </c>
      <c r="X2441">
        <v>21311.98</v>
      </c>
      <c r="Y2441">
        <v>1</v>
      </c>
      <c r="Z2441">
        <v>1</v>
      </c>
      <c r="AA2441" s="1">
        <v>42916</v>
      </c>
      <c r="AB2441">
        <v>27000</v>
      </c>
      <c r="AC2441" t="s">
        <v>56</v>
      </c>
      <c r="AD2441" t="s">
        <v>288</v>
      </c>
    </row>
    <row r="2442" spans="1:30" x14ac:dyDescent="0.3">
      <c r="A2442">
        <v>154848</v>
      </c>
      <c r="B2442">
        <v>1</v>
      </c>
      <c r="C2442" t="s">
        <v>889</v>
      </c>
      <c r="D2442" t="s">
        <v>920</v>
      </c>
      <c r="E2442">
        <v>22770866</v>
      </c>
      <c r="F2442">
        <v>7123083223</v>
      </c>
      <c r="G2442" t="s">
        <v>46</v>
      </c>
      <c r="H2442" t="s">
        <v>47</v>
      </c>
      <c r="I2442" t="s">
        <v>48</v>
      </c>
      <c r="J2442">
        <v>7032</v>
      </c>
      <c r="K2442" t="s">
        <v>49</v>
      </c>
      <c r="L2442">
        <v>4119717</v>
      </c>
      <c r="M2442" t="s">
        <v>309</v>
      </c>
      <c r="N2442" t="s">
        <v>310</v>
      </c>
      <c r="O2442" t="s">
        <v>311</v>
      </c>
      <c r="P2442" t="s">
        <v>312</v>
      </c>
      <c r="Q2442" t="s">
        <v>54</v>
      </c>
      <c r="R2442">
        <v>100223303</v>
      </c>
      <c r="S2442" t="s">
        <v>64</v>
      </c>
      <c r="T2442" t="s">
        <v>56</v>
      </c>
      <c r="U2442" t="s">
        <v>57</v>
      </c>
      <c r="V2442">
        <v>4866.1400000000003</v>
      </c>
      <c r="W2442">
        <v>23172.33</v>
      </c>
      <c r="X2442">
        <v>21279.439999999999</v>
      </c>
      <c r="Y2442">
        <v>1</v>
      </c>
      <c r="Z2442">
        <v>1</v>
      </c>
      <c r="AA2442" s="1">
        <v>42916</v>
      </c>
      <c r="AB2442">
        <v>27000</v>
      </c>
      <c r="AC2442" t="s">
        <v>56</v>
      </c>
      <c r="AD2442" t="s">
        <v>313</v>
      </c>
    </row>
    <row r="2443" spans="1:30" x14ac:dyDescent="0.3">
      <c r="A2443">
        <v>154891</v>
      </c>
      <c r="B2443">
        <v>1</v>
      </c>
      <c r="C2443" t="s">
        <v>889</v>
      </c>
      <c r="D2443" t="s">
        <v>920</v>
      </c>
      <c r="E2443">
        <v>22770893</v>
      </c>
      <c r="F2443">
        <v>7123085461</v>
      </c>
      <c r="G2443" t="s">
        <v>46</v>
      </c>
      <c r="H2443" t="s">
        <v>47</v>
      </c>
      <c r="I2443" t="s">
        <v>48</v>
      </c>
      <c r="J2443">
        <v>7032</v>
      </c>
      <c r="K2443" t="s">
        <v>49</v>
      </c>
      <c r="L2443">
        <v>659338</v>
      </c>
      <c r="M2443" t="s">
        <v>50</v>
      </c>
      <c r="N2443" t="s">
        <v>51</v>
      </c>
      <c r="O2443" t="s">
        <v>52</v>
      </c>
      <c r="P2443" t="s">
        <v>53</v>
      </c>
      <c r="Q2443" t="s">
        <v>54</v>
      </c>
      <c r="R2443">
        <v>101093720</v>
      </c>
      <c r="S2443" t="s">
        <v>55</v>
      </c>
      <c r="T2443" t="s">
        <v>56</v>
      </c>
      <c r="U2443" t="s">
        <v>57</v>
      </c>
      <c r="V2443">
        <v>1683.12</v>
      </c>
      <c r="W2443">
        <v>23159.7</v>
      </c>
      <c r="X2443">
        <v>21294</v>
      </c>
      <c r="Y2443">
        <v>1</v>
      </c>
      <c r="Z2443">
        <v>1</v>
      </c>
      <c r="AA2443" s="1">
        <v>42916</v>
      </c>
      <c r="AB2443">
        <v>27000</v>
      </c>
      <c r="AC2443" t="s">
        <v>56</v>
      </c>
      <c r="AD2443" t="s">
        <v>220</v>
      </c>
    </row>
    <row r="2444" spans="1:30" x14ac:dyDescent="0.3">
      <c r="A2444">
        <v>154828</v>
      </c>
      <c r="B2444">
        <v>1</v>
      </c>
      <c r="C2444" t="s">
        <v>889</v>
      </c>
      <c r="D2444" t="s">
        <v>920</v>
      </c>
      <c r="E2444">
        <v>22770872</v>
      </c>
      <c r="F2444">
        <v>7123082096</v>
      </c>
      <c r="G2444" t="s">
        <v>46</v>
      </c>
      <c r="H2444" t="s">
        <v>47</v>
      </c>
      <c r="I2444" t="s">
        <v>48</v>
      </c>
      <c r="J2444">
        <v>7032</v>
      </c>
      <c r="K2444" t="s">
        <v>49</v>
      </c>
      <c r="L2444">
        <v>3965425</v>
      </c>
      <c r="M2444" t="s">
        <v>151</v>
      </c>
      <c r="N2444" t="s">
        <v>152</v>
      </c>
      <c r="O2444" t="s">
        <v>153</v>
      </c>
      <c r="P2444" t="s">
        <v>154</v>
      </c>
      <c r="Q2444" t="s">
        <v>54</v>
      </c>
      <c r="R2444">
        <v>100297681</v>
      </c>
      <c r="S2444" t="s">
        <v>258</v>
      </c>
      <c r="T2444" t="s">
        <v>56</v>
      </c>
      <c r="U2444" t="s">
        <v>57</v>
      </c>
      <c r="V2444">
        <v>3240.01</v>
      </c>
      <c r="W2444">
        <v>23079.3</v>
      </c>
      <c r="X2444">
        <v>21008.82</v>
      </c>
      <c r="Y2444">
        <v>1</v>
      </c>
      <c r="Z2444">
        <v>1</v>
      </c>
      <c r="AA2444" s="1">
        <v>42916</v>
      </c>
      <c r="AB2444">
        <v>27000</v>
      </c>
      <c r="AC2444" t="s">
        <v>56</v>
      </c>
      <c r="AD2444" t="s">
        <v>298</v>
      </c>
    </row>
    <row r="2445" spans="1:30" x14ac:dyDescent="0.3">
      <c r="A2445">
        <v>155963</v>
      </c>
      <c r="B2445">
        <v>1</v>
      </c>
      <c r="C2445" t="s">
        <v>889</v>
      </c>
      <c r="D2445" t="s">
        <v>920</v>
      </c>
      <c r="E2445">
        <v>22770862</v>
      </c>
      <c r="F2445">
        <v>7123136407</v>
      </c>
      <c r="G2445" t="s">
        <v>46</v>
      </c>
      <c r="H2445" t="s">
        <v>47</v>
      </c>
      <c r="I2445" t="s">
        <v>48</v>
      </c>
      <c r="J2445">
        <v>7032</v>
      </c>
      <c r="K2445" t="s">
        <v>49</v>
      </c>
      <c r="L2445">
        <v>4205647</v>
      </c>
      <c r="M2445" t="s">
        <v>168</v>
      </c>
      <c r="N2445" t="s">
        <v>169</v>
      </c>
      <c r="O2445" t="s">
        <v>170</v>
      </c>
      <c r="P2445" t="s">
        <v>171</v>
      </c>
      <c r="Q2445" t="s">
        <v>54</v>
      </c>
      <c r="R2445">
        <v>101047835</v>
      </c>
      <c r="S2445" t="s">
        <v>172</v>
      </c>
      <c r="T2445" t="s">
        <v>56</v>
      </c>
      <c r="U2445" t="s">
        <v>57</v>
      </c>
      <c r="V2445">
        <v>13802.09</v>
      </c>
      <c r="W2445">
        <v>22825.48</v>
      </c>
      <c r="X2445">
        <v>20875.79</v>
      </c>
      <c r="Y2445">
        <v>1</v>
      </c>
      <c r="Z2445">
        <v>1</v>
      </c>
      <c r="AA2445" s="1">
        <v>42916</v>
      </c>
      <c r="AB2445">
        <v>27000</v>
      </c>
      <c r="AC2445" t="s">
        <v>56</v>
      </c>
      <c r="AD2445" t="s">
        <v>173</v>
      </c>
    </row>
    <row r="2446" spans="1:30" x14ac:dyDescent="0.3">
      <c r="A2446">
        <v>154984</v>
      </c>
      <c r="B2446">
        <v>1</v>
      </c>
      <c r="C2446" t="s">
        <v>889</v>
      </c>
      <c r="D2446" t="s">
        <v>920</v>
      </c>
      <c r="E2446">
        <v>22770809</v>
      </c>
      <c r="F2446">
        <v>7123105736</v>
      </c>
      <c r="G2446" t="s">
        <v>46</v>
      </c>
      <c r="H2446" t="s">
        <v>47</v>
      </c>
      <c r="I2446" t="s">
        <v>48</v>
      </c>
      <c r="J2446">
        <v>7032</v>
      </c>
      <c r="K2446" t="s">
        <v>49</v>
      </c>
      <c r="L2446">
        <v>3537341</v>
      </c>
      <c r="M2446" t="s">
        <v>320</v>
      </c>
      <c r="N2446" t="s">
        <v>133</v>
      </c>
      <c r="O2446" t="s">
        <v>84</v>
      </c>
      <c r="P2446" t="s">
        <v>85</v>
      </c>
      <c r="Q2446" t="s">
        <v>54</v>
      </c>
      <c r="R2446">
        <v>100223303</v>
      </c>
      <c r="S2446" t="s">
        <v>64</v>
      </c>
      <c r="T2446" t="s">
        <v>56</v>
      </c>
      <c r="U2446" t="s">
        <v>57</v>
      </c>
      <c r="V2446">
        <v>11778.31</v>
      </c>
      <c r="W2446">
        <v>22811.56</v>
      </c>
      <c r="X2446">
        <v>20921.82</v>
      </c>
      <c r="Y2446">
        <v>1</v>
      </c>
      <c r="Z2446">
        <v>1</v>
      </c>
      <c r="AA2446" s="1">
        <v>42916</v>
      </c>
      <c r="AB2446">
        <v>27000</v>
      </c>
      <c r="AC2446" t="s">
        <v>56</v>
      </c>
      <c r="AD2446" t="s">
        <v>134</v>
      </c>
    </row>
    <row r="2447" spans="1:30" x14ac:dyDescent="0.3">
      <c r="A2447">
        <v>154768</v>
      </c>
      <c r="B2447">
        <v>1</v>
      </c>
      <c r="C2447" t="s">
        <v>889</v>
      </c>
      <c r="D2447" t="s">
        <v>920</v>
      </c>
      <c r="E2447">
        <v>22770847</v>
      </c>
      <c r="F2447">
        <v>7123079174</v>
      </c>
      <c r="G2447" t="s">
        <v>46</v>
      </c>
      <c r="H2447" t="s">
        <v>47</v>
      </c>
      <c r="I2447" t="s">
        <v>48</v>
      </c>
      <c r="J2447">
        <v>7032</v>
      </c>
      <c r="K2447" t="s">
        <v>49</v>
      </c>
      <c r="L2447">
        <v>931560</v>
      </c>
      <c r="M2447" t="s">
        <v>337</v>
      </c>
      <c r="N2447" t="s">
        <v>338</v>
      </c>
      <c r="O2447" t="s">
        <v>241</v>
      </c>
      <c r="P2447" t="s">
        <v>242</v>
      </c>
      <c r="Q2447" t="s">
        <v>54</v>
      </c>
      <c r="R2447">
        <v>100422206</v>
      </c>
      <c r="S2447" t="s">
        <v>615</v>
      </c>
      <c r="T2447" t="s">
        <v>56</v>
      </c>
      <c r="U2447" t="s">
        <v>57</v>
      </c>
      <c r="V2447">
        <v>2504.79</v>
      </c>
      <c r="W2447">
        <v>22569.94</v>
      </c>
      <c r="X2447">
        <v>20702.939999999999</v>
      </c>
      <c r="Y2447">
        <v>1</v>
      </c>
      <c r="Z2447">
        <v>1</v>
      </c>
      <c r="AA2447" s="1">
        <v>42916</v>
      </c>
      <c r="AB2447">
        <v>27000</v>
      </c>
      <c r="AC2447" t="s">
        <v>56</v>
      </c>
      <c r="AD2447" t="s">
        <v>616</v>
      </c>
    </row>
    <row r="2448" spans="1:30" x14ac:dyDescent="0.3">
      <c r="A2448">
        <v>155964</v>
      </c>
      <c r="B2448">
        <v>1</v>
      </c>
      <c r="C2448" t="s">
        <v>889</v>
      </c>
      <c r="D2448" t="s">
        <v>920</v>
      </c>
      <c r="E2448">
        <v>22770863</v>
      </c>
      <c r="F2448">
        <v>7123136408</v>
      </c>
      <c r="G2448" t="s">
        <v>46</v>
      </c>
      <c r="H2448" t="s">
        <v>47</v>
      </c>
      <c r="I2448" t="s">
        <v>48</v>
      </c>
      <c r="J2448">
        <v>7032</v>
      </c>
      <c r="K2448" t="s">
        <v>49</v>
      </c>
      <c r="L2448">
        <v>3782207</v>
      </c>
      <c r="M2448" t="s">
        <v>112</v>
      </c>
      <c r="N2448" t="s">
        <v>113</v>
      </c>
      <c r="O2448" t="s">
        <v>114</v>
      </c>
      <c r="P2448" t="s">
        <v>115</v>
      </c>
      <c r="Q2448" t="s">
        <v>54</v>
      </c>
      <c r="R2448">
        <v>100894891</v>
      </c>
      <c r="S2448" t="s">
        <v>116</v>
      </c>
      <c r="T2448" t="s">
        <v>56</v>
      </c>
      <c r="U2448" t="s">
        <v>57</v>
      </c>
      <c r="V2448">
        <v>13194.68</v>
      </c>
      <c r="W2448">
        <v>22544.86</v>
      </c>
      <c r="X2448">
        <v>20653.48</v>
      </c>
      <c r="Y2448">
        <v>1</v>
      </c>
      <c r="Z2448">
        <v>1</v>
      </c>
      <c r="AA2448" s="1">
        <v>42916</v>
      </c>
      <c r="AB2448">
        <v>27000</v>
      </c>
      <c r="AC2448" t="s">
        <v>56</v>
      </c>
      <c r="AD2448" t="s">
        <v>117</v>
      </c>
    </row>
    <row r="2449" spans="1:30" x14ac:dyDescent="0.3">
      <c r="A2449">
        <v>155878</v>
      </c>
      <c r="B2449">
        <v>1</v>
      </c>
      <c r="C2449" t="s">
        <v>889</v>
      </c>
      <c r="D2449" t="s">
        <v>920</v>
      </c>
      <c r="E2449">
        <v>22770844</v>
      </c>
      <c r="F2449">
        <v>7123125412</v>
      </c>
      <c r="G2449" t="s">
        <v>46</v>
      </c>
      <c r="H2449" t="s">
        <v>47</v>
      </c>
      <c r="I2449" t="s">
        <v>48</v>
      </c>
      <c r="J2449">
        <v>7032</v>
      </c>
      <c r="K2449" t="s">
        <v>49</v>
      </c>
      <c r="L2449">
        <v>931925</v>
      </c>
      <c r="M2449" t="s">
        <v>239</v>
      </c>
      <c r="N2449" t="s">
        <v>240</v>
      </c>
      <c r="O2449" t="s">
        <v>241</v>
      </c>
      <c r="P2449" t="s">
        <v>242</v>
      </c>
      <c r="Q2449" t="s">
        <v>54</v>
      </c>
      <c r="R2449">
        <v>100422206</v>
      </c>
      <c r="S2449" t="s">
        <v>615</v>
      </c>
      <c r="T2449" t="s">
        <v>56</v>
      </c>
      <c r="U2449" t="s">
        <v>57</v>
      </c>
      <c r="V2449">
        <v>3042.61</v>
      </c>
      <c r="W2449">
        <v>22529.5</v>
      </c>
      <c r="X2449">
        <v>20632.68</v>
      </c>
      <c r="Y2449">
        <v>1</v>
      </c>
      <c r="Z2449">
        <v>1</v>
      </c>
      <c r="AA2449" s="1">
        <v>42916</v>
      </c>
      <c r="AB2449">
        <v>27000</v>
      </c>
      <c r="AC2449" t="s">
        <v>56</v>
      </c>
      <c r="AD2449" t="s">
        <v>686</v>
      </c>
    </row>
    <row r="2450" spans="1:30" x14ac:dyDescent="0.3">
      <c r="A2450">
        <v>154844</v>
      </c>
      <c r="B2450">
        <v>1</v>
      </c>
      <c r="C2450" t="s">
        <v>889</v>
      </c>
      <c r="D2450" t="s">
        <v>920</v>
      </c>
      <c r="E2450">
        <v>22770877</v>
      </c>
      <c r="F2450">
        <v>7123082989</v>
      </c>
      <c r="G2450" t="s">
        <v>46</v>
      </c>
      <c r="H2450" t="s">
        <v>47</v>
      </c>
      <c r="I2450" t="s">
        <v>48</v>
      </c>
      <c r="J2450">
        <v>7032</v>
      </c>
      <c r="K2450" t="s">
        <v>49</v>
      </c>
      <c r="L2450">
        <v>1460970</v>
      </c>
      <c r="M2450" t="s">
        <v>386</v>
      </c>
      <c r="N2450" t="s">
        <v>113</v>
      </c>
      <c r="O2450" t="s">
        <v>114</v>
      </c>
      <c r="P2450" t="s">
        <v>115</v>
      </c>
      <c r="Q2450" t="s">
        <v>54</v>
      </c>
      <c r="R2450">
        <v>100894891</v>
      </c>
      <c r="S2450" t="s">
        <v>116</v>
      </c>
      <c r="T2450" t="s">
        <v>56</v>
      </c>
      <c r="U2450" t="s">
        <v>57</v>
      </c>
      <c r="V2450">
        <v>13194.68</v>
      </c>
      <c r="W2450">
        <v>22525.15</v>
      </c>
      <c r="X2450">
        <v>20702.48</v>
      </c>
      <c r="Y2450">
        <v>1</v>
      </c>
      <c r="Z2450">
        <v>1</v>
      </c>
      <c r="AA2450" s="1">
        <v>42916</v>
      </c>
      <c r="AB2450">
        <v>27000</v>
      </c>
      <c r="AC2450" t="s">
        <v>56</v>
      </c>
      <c r="AD2450" t="s">
        <v>117</v>
      </c>
    </row>
    <row r="2451" spans="1:30" x14ac:dyDescent="0.3">
      <c r="A2451">
        <v>154748</v>
      </c>
      <c r="B2451">
        <v>1</v>
      </c>
      <c r="C2451" t="s">
        <v>889</v>
      </c>
      <c r="D2451" t="s">
        <v>920</v>
      </c>
      <c r="E2451">
        <v>22770878</v>
      </c>
      <c r="F2451">
        <v>7123049538</v>
      </c>
      <c r="G2451" t="s">
        <v>46</v>
      </c>
      <c r="H2451" t="s">
        <v>47</v>
      </c>
      <c r="I2451" t="s">
        <v>48</v>
      </c>
      <c r="J2451">
        <v>7032</v>
      </c>
      <c r="K2451" t="s">
        <v>49</v>
      </c>
      <c r="L2451">
        <v>1301428</v>
      </c>
      <c r="M2451" t="s">
        <v>395</v>
      </c>
      <c r="N2451" t="s">
        <v>396</v>
      </c>
      <c r="O2451" t="s">
        <v>99</v>
      </c>
      <c r="P2451" t="s">
        <v>100</v>
      </c>
      <c r="Q2451" t="s">
        <v>54</v>
      </c>
      <c r="R2451">
        <v>100894891</v>
      </c>
      <c r="S2451" t="s">
        <v>116</v>
      </c>
      <c r="T2451" t="s">
        <v>56</v>
      </c>
      <c r="U2451" t="s">
        <v>57</v>
      </c>
      <c r="V2451">
        <v>7674.38</v>
      </c>
      <c r="W2451">
        <v>22331.01</v>
      </c>
      <c r="X2451">
        <v>20486.84</v>
      </c>
      <c r="Y2451">
        <v>1</v>
      </c>
      <c r="Z2451">
        <v>1</v>
      </c>
      <c r="AA2451" s="1">
        <v>42916</v>
      </c>
      <c r="AB2451">
        <v>27000</v>
      </c>
      <c r="AC2451" t="s">
        <v>56</v>
      </c>
      <c r="AD2451" t="s">
        <v>532</v>
      </c>
    </row>
    <row r="2452" spans="1:30" x14ac:dyDescent="0.3">
      <c r="A2452">
        <v>155564</v>
      </c>
      <c r="B2452">
        <v>1</v>
      </c>
      <c r="C2452" t="s">
        <v>889</v>
      </c>
      <c r="D2452" t="s">
        <v>920</v>
      </c>
      <c r="E2452">
        <v>22770883</v>
      </c>
      <c r="F2452">
        <v>7123119931</v>
      </c>
      <c r="G2452" t="s">
        <v>46</v>
      </c>
      <c r="H2452" t="s">
        <v>47</v>
      </c>
      <c r="I2452" t="s">
        <v>48</v>
      </c>
      <c r="J2452">
        <v>7032</v>
      </c>
      <c r="K2452" t="s">
        <v>49</v>
      </c>
      <c r="L2452">
        <v>5097777</v>
      </c>
      <c r="M2452" t="s">
        <v>399</v>
      </c>
      <c r="N2452" t="s">
        <v>400</v>
      </c>
      <c r="O2452" t="s">
        <v>99</v>
      </c>
      <c r="P2452" t="s">
        <v>100</v>
      </c>
      <c r="Q2452" t="s">
        <v>54</v>
      </c>
      <c r="R2452">
        <v>100994845</v>
      </c>
      <c r="S2452" t="s">
        <v>86</v>
      </c>
      <c r="T2452" t="s">
        <v>56</v>
      </c>
      <c r="U2452" t="s">
        <v>57</v>
      </c>
      <c r="V2452">
        <v>6754.03</v>
      </c>
      <c r="W2452">
        <v>22272.01</v>
      </c>
      <c r="X2452">
        <v>20424.580000000002</v>
      </c>
      <c r="Y2452">
        <v>1</v>
      </c>
      <c r="Z2452">
        <v>1</v>
      </c>
      <c r="AA2452" s="1">
        <v>42916</v>
      </c>
      <c r="AB2452">
        <v>27000</v>
      </c>
      <c r="AC2452" t="s">
        <v>56</v>
      </c>
      <c r="AD2452" t="s">
        <v>401</v>
      </c>
    </row>
    <row r="2453" spans="1:30" x14ac:dyDescent="0.3">
      <c r="A2453">
        <v>155757</v>
      </c>
      <c r="B2453">
        <v>1</v>
      </c>
      <c r="C2453" t="s">
        <v>889</v>
      </c>
      <c r="D2453" t="s">
        <v>920</v>
      </c>
      <c r="E2453">
        <v>22770873</v>
      </c>
      <c r="F2453">
        <v>7123124229</v>
      </c>
      <c r="G2453" t="s">
        <v>46</v>
      </c>
      <c r="H2453" t="s">
        <v>47</v>
      </c>
      <c r="I2453" t="s">
        <v>48</v>
      </c>
      <c r="J2453">
        <v>7032</v>
      </c>
      <c r="K2453" t="s">
        <v>49</v>
      </c>
      <c r="L2453">
        <v>3855615</v>
      </c>
      <c r="M2453" t="s">
        <v>189</v>
      </c>
      <c r="N2453" t="s">
        <v>190</v>
      </c>
      <c r="O2453" t="s">
        <v>191</v>
      </c>
      <c r="P2453" t="s">
        <v>192</v>
      </c>
      <c r="Q2453" t="s">
        <v>54</v>
      </c>
      <c r="R2453">
        <v>101030531</v>
      </c>
      <c r="S2453" t="s">
        <v>193</v>
      </c>
      <c r="T2453" t="s">
        <v>56</v>
      </c>
      <c r="U2453" t="s">
        <v>57</v>
      </c>
      <c r="V2453">
        <v>4294.4799999999996</v>
      </c>
      <c r="W2453">
        <v>22270.880000000001</v>
      </c>
      <c r="X2453">
        <v>20409.3</v>
      </c>
      <c r="Y2453">
        <v>1</v>
      </c>
      <c r="Z2453">
        <v>1</v>
      </c>
      <c r="AA2453" s="1">
        <v>42916</v>
      </c>
      <c r="AB2453">
        <v>27000</v>
      </c>
      <c r="AC2453" t="s">
        <v>56</v>
      </c>
      <c r="AD2453" t="s">
        <v>194</v>
      </c>
    </row>
    <row r="2454" spans="1:30" x14ac:dyDescent="0.3">
      <c r="A2454">
        <v>154916</v>
      </c>
      <c r="B2454">
        <v>1</v>
      </c>
      <c r="C2454" t="s">
        <v>889</v>
      </c>
      <c r="D2454" t="s">
        <v>920</v>
      </c>
      <c r="E2454">
        <v>22759653</v>
      </c>
      <c r="F2454">
        <v>7123088172</v>
      </c>
      <c r="G2454" t="s">
        <v>46</v>
      </c>
      <c r="H2454" t="s">
        <v>47</v>
      </c>
      <c r="I2454" t="s">
        <v>48</v>
      </c>
      <c r="J2454">
        <v>7032</v>
      </c>
      <c r="K2454" t="s">
        <v>49</v>
      </c>
      <c r="L2454">
        <v>3202973</v>
      </c>
      <c r="M2454" t="s">
        <v>136</v>
      </c>
      <c r="N2454" t="s">
        <v>83</v>
      </c>
      <c r="O2454" t="s">
        <v>84</v>
      </c>
      <c r="P2454" t="s">
        <v>85</v>
      </c>
      <c r="Q2454" t="s">
        <v>54</v>
      </c>
      <c r="R2454">
        <v>100994845</v>
      </c>
      <c r="S2454" t="s">
        <v>86</v>
      </c>
      <c r="T2454" t="s">
        <v>56</v>
      </c>
      <c r="U2454" t="s">
        <v>57</v>
      </c>
      <c r="V2454">
        <v>10806.45</v>
      </c>
      <c r="W2454">
        <v>22222.13</v>
      </c>
      <c r="X2454">
        <v>20252.86</v>
      </c>
      <c r="Y2454">
        <v>1</v>
      </c>
      <c r="Z2454">
        <v>1</v>
      </c>
      <c r="AA2454" s="1">
        <v>42916</v>
      </c>
      <c r="AB2454">
        <v>27000</v>
      </c>
      <c r="AC2454" t="s">
        <v>56</v>
      </c>
      <c r="AD2454" t="s">
        <v>87</v>
      </c>
    </row>
    <row r="2455" spans="1:30" x14ac:dyDescent="0.3">
      <c r="A2455">
        <v>154883</v>
      </c>
      <c r="B2455">
        <v>1</v>
      </c>
      <c r="C2455" t="s">
        <v>889</v>
      </c>
      <c r="D2455" t="s">
        <v>920</v>
      </c>
      <c r="E2455">
        <v>22758350</v>
      </c>
      <c r="F2455">
        <v>7123084720</v>
      </c>
      <c r="G2455" t="s">
        <v>46</v>
      </c>
      <c r="H2455" t="s">
        <v>47</v>
      </c>
      <c r="I2455" t="s">
        <v>48</v>
      </c>
      <c r="J2455">
        <v>7032</v>
      </c>
      <c r="K2455" t="s">
        <v>49</v>
      </c>
      <c r="L2455">
        <v>917531</v>
      </c>
      <c r="M2455" t="s">
        <v>319</v>
      </c>
      <c r="N2455" t="s">
        <v>152</v>
      </c>
      <c r="O2455" t="s">
        <v>153</v>
      </c>
      <c r="P2455" t="s">
        <v>154</v>
      </c>
      <c r="Q2455" t="s">
        <v>54</v>
      </c>
      <c r="R2455">
        <v>100214689</v>
      </c>
      <c r="S2455" t="s">
        <v>155</v>
      </c>
      <c r="T2455" t="s">
        <v>56</v>
      </c>
      <c r="U2455" t="s">
        <v>57</v>
      </c>
      <c r="V2455">
        <v>3692.2</v>
      </c>
      <c r="W2455">
        <v>22030.03</v>
      </c>
      <c r="X2455">
        <v>20182.73</v>
      </c>
      <c r="Y2455">
        <v>1</v>
      </c>
      <c r="Z2455">
        <v>1</v>
      </c>
      <c r="AA2455" s="1">
        <v>42916</v>
      </c>
      <c r="AB2455">
        <v>27000</v>
      </c>
      <c r="AC2455" t="s">
        <v>56</v>
      </c>
      <c r="AD2455" t="s">
        <v>156</v>
      </c>
    </row>
    <row r="2456" spans="1:30" x14ac:dyDescent="0.3">
      <c r="A2456">
        <v>155969</v>
      </c>
      <c r="B2456">
        <v>1</v>
      </c>
      <c r="C2456" t="s">
        <v>889</v>
      </c>
      <c r="D2456" t="s">
        <v>920</v>
      </c>
      <c r="E2456">
        <v>22770869</v>
      </c>
      <c r="F2456">
        <v>7123136736</v>
      </c>
      <c r="G2456" t="s">
        <v>46</v>
      </c>
      <c r="H2456" t="s">
        <v>47</v>
      </c>
      <c r="I2456" t="s">
        <v>48</v>
      </c>
      <c r="J2456">
        <v>7032</v>
      </c>
      <c r="K2456" t="s">
        <v>49</v>
      </c>
      <c r="L2456">
        <v>1143565</v>
      </c>
      <c r="M2456" t="s">
        <v>146</v>
      </c>
      <c r="N2456" t="s">
        <v>147</v>
      </c>
      <c r="O2456" t="s">
        <v>99</v>
      </c>
      <c r="P2456" t="s">
        <v>100</v>
      </c>
      <c r="Q2456" t="s">
        <v>54</v>
      </c>
      <c r="R2456">
        <v>100994845</v>
      </c>
      <c r="S2456" t="s">
        <v>86</v>
      </c>
      <c r="T2456" t="s">
        <v>56</v>
      </c>
      <c r="U2456" t="s">
        <v>57</v>
      </c>
      <c r="V2456">
        <v>9545.7000000000007</v>
      </c>
      <c r="W2456">
        <v>22016.080000000002</v>
      </c>
      <c r="X2456">
        <v>20158.72</v>
      </c>
      <c r="Y2456">
        <v>1</v>
      </c>
      <c r="Z2456">
        <v>1</v>
      </c>
      <c r="AA2456" s="1">
        <v>42916</v>
      </c>
      <c r="AB2456">
        <v>27000</v>
      </c>
      <c r="AC2456" t="s">
        <v>56</v>
      </c>
      <c r="AD2456" t="s">
        <v>148</v>
      </c>
    </row>
    <row r="2457" spans="1:30" x14ac:dyDescent="0.3">
      <c r="A2457">
        <v>154739</v>
      </c>
      <c r="B2457">
        <v>1</v>
      </c>
      <c r="C2457" t="s">
        <v>889</v>
      </c>
      <c r="D2457" t="s">
        <v>920</v>
      </c>
      <c r="E2457">
        <v>22759650</v>
      </c>
      <c r="F2457">
        <v>7123047753</v>
      </c>
      <c r="G2457" t="s">
        <v>46</v>
      </c>
      <c r="H2457" t="s">
        <v>47</v>
      </c>
      <c r="I2457" t="s">
        <v>48</v>
      </c>
      <c r="J2457">
        <v>7032</v>
      </c>
      <c r="K2457" t="s">
        <v>49</v>
      </c>
      <c r="L2457">
        <v>942421</v>
      </c>
      <c r="M2457" t="s">
        <v>261</v>
      </c>
      <c r="N2457" t="s">
        <v>262</v>
      </c>
      <c r="O2457" t="s">
        <v>263</v>
      </c>
      <c r="P2457" t="s">
        <v>264</v>
      </c>
      <c r="Q2457" t="s">
        <v>54</v>
      </c>
      <c r="R2457">
        <v>100422206</v>
      </c>
      <c r="S2457" t="s">
        <v>615</v>
      </c>
      <c r="T2457" t="s">
        <v>56</v>
      </c>
      <c r="U2457" t="s">
        <v>57</v>
      </c>
      <c r="V2457">
        <v>3221.59</v>
      </c>
      <c r="W2457">
        <v>21980.38</v>
      </c>
      <c r="X2457">
        <v>20205.14</v>
      </c>
      <c r="Y2457">
        <v>1</v>
      </c>
      <c r="Z2457">
        <v>1</v>
      </c>
      <c r="AA2457" s="1">
        <v>42916</v>
      </c>
      <c r="AB2457">
        <v>27000</v>
      </c>
      <c r="AC2457" t="s">
        <v>56</v>
      </c>
      <c r="AD2457" t="s">
        <v>695</v>
      </c>
    </row>
    <row r="2458" spans="1:30" x14ac:dyDescent="0.3">
      <c r="A2458">
        <v>155756</v>
      </c>
      <c r="B2458">
        <v>1</v>
      </c>
      <c r="C2458" t="s">
        <v>889</v>
      </c>
      <c r="D2458" t="s">
        <v>920</v>
      </c>
      <c r="E2458">
        <v>22770848</v>
      </c>
      <c r="F2458">
        <v>7123124228</v>
      </c>
      <c r="G2458" t="s">
        <v>46</v>
      </c>
      <c r="H2458" t="s">
        <v>47</v>
      </c>
      <c r="I2458" t="s">
        <v>48</v>
      </c>
      <c r="J2458">
        <v>7032</v>
      </c>
      <c r="K2458" t="s">
        <v>49</v>
      </c>
      <c r="L2458">
        <v>5014992</v>
      </c>
      <c r="M2458" t="s">
        <v>302</v>
      </c>
      <c r="N2458" t="s">
        <v>280</v>
      </c>
      <c r="O2458" t="s">
        <v>281</v>
      </c>
      <c r="P2458" t="s">
        <v>282</v>
      </c>
      <c r="Q2458" t="s">
        <v>54</v>
      </c>
      <c r="R2458">
        <v>100214689</v>
      </c>
      <c r="S2458" t="s">
        <v>155</v>
      </c>
      <c r="T2458" t="s">
        <v>56</v>
      </c>
      <c r="U2458" t="s">
        <v>57</v>
      </c>
      <c r="V2458">
        <v>3151.88</v>
      </c>
      <c r="W2458">
        <v>21955.08</v>
      </c>
      <c r="X2458">
        <v>20066.22</v>
      </c>
      <c r="Y2458">
        <v>1</v>
      </c>
      <c r="Z2458">
        <v>1</v>
      </c>
      <c r="AA2458" s="1">
        <v>42916</v>
      </c>
      <c r="AB2458">
        <v>27000</v>
      </c>
      <c r="AC2458" t="s">
        <v>56</v>
      </c>
      <c r="AD2458" t="s">
        <v>303</v>
      </c>
    </row>
    <row r="2459" spans="1:30" x14ac:dyDescent="0.3">
      <c r="A2459">
        <v>155962</v>
      </c>
      <c r="B2459">
        <v>1</v>
      </c>
      <c r="C2459" t="s">
        <v>889</v>
      </c>
      <c r="D2459" t="s">
        <v>920</v>
      </c>
      <c r="E2459">
        <v>22770861</v>
      </c>
      <c r="F2459">
        <v>7123136406</v>
      </c>
      <c r="G2459" t="s">
        <v>46</v>
      </c>
      <c r="H2459" t="s">
        <v>47</v>
      </c>
      <c r="I2459" t="s">
        <v>48</v>
      </c>
      <c r="J2459">
        <v>7032</v>
      </c>
      <c r="K2459" t="s">
        <v>49</v>
      </c>
      <c r="L2459">
        <v>941735</v>
      </c>
      <c r="M2459" t="s">
        <v>124</v>
      </c>
      <c r="N2459" t="s">
        <v>125</v>
      </c>
      <c r="O2459" t="s">
        <v>126</v>
      </c>
      <c r="P2459" t="s">
        <v>127</v>
      </c>
      <c r="Q2459" t="s">
        <v>54</v>
      </c>
      <c r="R2459">
        <v>100894891</v>
      </c>
      <c r="S2459" t="s">
        <v>116</v>
      </c>
      <c r="T2459" t="s">
        <v>56</v>
      </c>
      <c r="U2459" t="s">
        <v>57</v>
      </c>
      <c r="V2459">
        <v>12283.33</v>
      </c>
      <c r="W2459">
        <v>21886.26</v>
      </c>
      <c r="X2459">
        <v>19972.7</v>
      </c>
      <c r="Y2459">
        <v>1</v>
      </c>
      <c r="Z2459">
        <v>1</v>
      </c>
      <c r="AA2459" s="1">
        <v>42916</v>
      </c>
      <c r="AB2459">
        <v>27000</v>
      </c>
      <c r="AC2459" t="s">
        <v>56</v>
      </c>
      <c r="AD2459" t="s">
        <v>128</v>
      </c>
    </row>
    <row r="2460" spans="1:30" x14ac:dyDescent="0.3">
      <c r="A2460">
        <v>154910</v>
      </c>
      <c r="B2460">
        <v>1</v>
      </c>
      <c r="C2460" t="s">
        <v>889</v>
      </c>
      <c r="D2460" t="s">
        <v>920</v>
      </c>
      <c r="E2460">
        <v>22765257</v>
      </c>
      <c r="F2460">
        <v>7123088104</v>
      </c>
      <c r="G2460" t="s">
        <v>46</v>
      </c>
      <c r="H2460" t="s">
        <v>47</v>
      </c>
      <c r="I2460" t="s">
        <v>48</v>
      </c>
      <c r="J2460">
        <v>7032</v>
      </c>
      <c r="K2460" t="s">
        <v>49</v>
      </c>
      <c r="L2460">
        <v>3000783</v>
      </c>
      <c r="M2460" t="s">
        <v>550</v>
      </c>
      <c r="N2460" t="s">
        <v>551</v>
      </c>
      <c r="O2460" t="s">
        <v>263</v>
      </c>
      <c r="P2460" t="s">
        <v>264</v>
      </c>
      <c r="Q2460" t="s">
        <v>54</v>
      </c>
      <c r="R2460">
        <v>100422206</v>
      </c>
      <c r="S2460" t="s">
        <v>615</v>
      </c>
      <c r="T2460" t="s">
        <v>56</v>
      </c>
      <c r="U2460" t="s">
        <v>57</v>
      </c>
      <c r="V2460">
        <v>3847.12</v>
      </c>
      <c r="W2460">
        <v>21862.39</v>
      </c>
      <c r="X2460">
        <v>20035.12</v>
      </c>
      <c r="Y2460">
        <v>1</v>
      </c>
      <c r="Z2460">
        <v>1</v>
      </c>
      <c r="AA2460" s="1">
        <v>42916</v>
      </c>
      <c r="AB2460">
        <v>27000</v>
      </c>
      <c r="AC2460" t="s">
        <v>56</v>
      </c>
      <c r="AD2460" t="s">
        <v>780</v>
      </c>
    </row>
    <row r="2461" spans="1:30" x14ac:dyDescent="0.3">
      <c r="A2461">
        <v>154766</v>
      </c>
      <c r="B2461">
        <v>1</v>
      </c>
      <c r="C2461" t="s">
        <v>889</v>
      </c>
      <c r="D2461" t="s">
        <v>920</v>
      </c>
      <c r="E2461">
        <v>22759663</v>
      </c>
      <c r="F2461">
        <v>7123078004</v>
      </c>
      <c r="G2461" t="s">
        <v>46</v>
      </c>
      <c r="H2461" t="s">
        <v>47</v>
      </c>
      <c r="I2461" t="s">
        <v>48</v>
      </c>
      <c r="J2461">
        <v>7032</v>
      </c>
      <c r="K2461" t="s">
        <v>49</v>
      </c>
      <c r="L2461">
        <v>941468</v>
      </c>
      <c r="M2461" t="s">
        <v>205</v>
      </c>
      <c r="N2461" t="s">
        <v>206</v>
      </c>
      <c r="O2461" t="s">
        <v>207</v>
      </c>
      <c r="P2461" t="s">
        <v>208</v>
      </c>
      <c r="Q2461" t="s">
        <v>54</v>
      </c>
      <c r="R2461">
        <v>101093720</v>
      </c>
      <c r="S2461" t="s">
        <v>55</v>
      </c>
      <c r="T2461" t="s">
        <v>56</v>
      </c>
      <c r="U2461" t="s">
        <v>57</v>
      </c>
      <c r="V2461">
        <v>3514.04</v>
      </c>
      <c r="W2461">
        <v>21779.1</v>
      </c>
      <c r="X2461">
        <v>19958.400000000001</v>
      </c>
      <c r="Y2461">
        <v>1</v>
      </c>
      <c r="Z2461">
        <v>1</v>
      </c>
      <c r="AA2461" s="1">
        <v>42916</v>
      </c>
      <c r="AB2461">
        <v>27000</v>
      </c>
      <c r="AC2461" t="s">
        <v>56</v>
      </c>
      <c r="AD2461" t="s">
        <v>209</v>
      </c>
    </row>
    <row r="2462" spans="1:30" x14ac:dyDescent="0.3">
      <c r="A2462">
        <v>155953</v>
      </c>
      <c r="B2462">
        <v>1</v>
      </c>
      <c r="C2462" t="s">
        <v>889</v>
      </c>
      <c r="D2462" t="s">
        <v>920</v>
      </c>
      <c r="E2462">
        <v>22765259</v>
      </c>
      <c r="F2462">
        <v>7123127930</v>
      </c>
      <c r="G2462" t="s">
        <v>46</v>
      </c>
      <c r="H2462" t="s">
        <v>47</v>
      </c>
      <c r="I2462" t="s">
        <v>48</v>
      </c>
      <c r="J2462">
        <v>7032</v>
      </c>
      <c r="K2462" t="s">
        <v>49</v>
      </c>
      <c r="L2462">
        <v>4072295</v>
      </c>
      <c r="M2462" t="s">
        <v>377</v>
      </c>
      <c r="N2462" t="s">
        <v>225</v>
      </c>
      <c r="O2462" t="s">
        <v>207</v>
      </c>
      <c r="P2462" t="s">
        <v>208</v>
      </c>
      <c r="Q2462" t="s">
        <v>54</v>
      </c>
      <c r="R2462">
        <v>100223303</v>
      </c>
      <c r="S2462" t="s">
        <v>64</v>
      </c>
      <c r="T2462" t="s">
        <v>56</v>
      </c>
      <c r="U2462" t="s">
        <v>57</v>
      </c>
      <c r="V2462">
        <v>3353.81</v>
      </c>
      <c r="W2462">
        <v>21769.54</v>
      </c>
      <c r="X2462">
        <v>19682.84</v>
      </c>
      <c r="Y2462">
        <v>1</v>
      </c>
      <c r="Z2462">
        <v>1</v>
      </c>
      <c r="AA2462" s="1">
        <v>42916</v>
      </c>
      <c r="AB2462">
        <v>27000</v>
      </c>
      <c r="AC2462" t="s">
        <v>56</v>
      </c>
      <c r="AD2462" t="s">
        <v>689</v>
      </c>
    </row>
    <row r="2463" spans="1:30" x14ac:dyDescent="0.3">
      <c r="A2463">
        <v>154847</v>
      </c>
      <c r="B2463">
        <v>1</v>
      </c>
      <c r="C2463" t="s">
        <v>889</v>
      </c>
      <c r="D2463" t="s">
        <v>920</v>
      </c>
      <c r="E2463">
        <v>22770865</v>
      </c>
      <c r="F2463">
        <v>7123083222</v>
      </c>
      <c r="G2463" t="s">
        <v>46</v>
      </c>
      <c r="H2463" t="s">
        <v>47</v>
      </c>
      <c r="I2463" t="s">
        <v>48</v>
      </c>
      <c r="J2463">
        <v>7032</v>
      </c>
      <c r="K2463" t="s">
        <v>49</v>
      </c>
      <c r="L2463">
        <v>629781</v>
      </c>
      <c r="M2463" t="s">
        <v>346</v>
      </c>
      <c r="N2463" t="s">
        <v>347</v>
      </c>
      <c r="O2463" t="s">
        <v>263</v>
      </c>
      <c r="P2463" t="s">
        <v>264</v>
      </c>
      <c r="Q2463" t="s">
        <v>54</v>
      </c>
      <c r="R2463">
        <v>100422206</v>
      </c>
      <c r="S2463" t="s">
        <v>615</v>
      </c>
      <c r="T2463" t="s">
        <v>56</v>
      </c>
      <c r="U2463" t="s">
        <v>57</v>
      </c>
      <c r="V2463">
        <v>4340.2</v>
      </c>
      <c r="W2463">
        <v>21723.53</v>
      </c>
      <c r="X2463">
        <v>19843.72</v>
      </c>
      <c r="Y2463">
        <v>1</v>
      </c>
      <c r="Z2463">
        <v>1</v>
      </c>
      <c r="AA2463" s="1">
        <v>42916</v>
      </c>
      <c r="AB2463">
        <v>27000</v>
      </c>
      <c r="AC2463" t="s">
        <v>56</v>
      </c>
      <c r="AD2463" t="s">
        <v>663</v>
      </c>
    </row>
    <row r="2464" spans="1:30" x14ac:dyDescent="0.3">
      <c r="A2464">
        <v>154912</v>
      </c>
      <c r="B2464">
        <v>1</v>
      </c>
      <c r="C2464" t="s">
        <v>889</v>
      </c>
      <c r="D2464" t="s">
        <v>920</v>
      </c>
      <c r="E2464">
        <v>22759631</v>
      </c>
      <c r="F2464">
        <v>7123088168</v>
      </c>
      <c r="G2464" t="s">
        <v>46</v>
      </c>
      <c r="H2464" t="s">
        <v>47</v>
      </c>
      <c r="I2464" t="s">
        <v>48</v>
      </c>
      <c r="J2464">
        <v>7032</v>
      </c>
      <c r="K2464" t="s">
        <v>49</v>
      </c>
      <c r="L2464">
        <v>931925</v>
      </c>
      <c r="M2464" t="s">
        <v>239</v>
      </c>
      <c r="N2464" t="s">
        <v>240</v>
      </c>
      <c r="O2464" t="s">
        <v>241</v>
      </c>
      <c r="P2464" t="s">
        <v>242</v>
      </c>
      <c r="Q2464" t="s">
        <v>54</v>
      </c>
      <c r="R2464">
        <v>100422206</v>
      </c>
      <c r="S2464" t="s">
        <v>615</v>
      </c>
      <c r="T2464" t="s">
        <v>56</v>
      </c>
      <c r="U2464" t="s">
        <v>57</v>
      </c>
      <c r="V2464">
        <v>3042.61</v>
      </c>
      <c r="W2464">
        <v>21721.42</v>
      </c>
      <c r="X2464">
        <v>19903.54</v>
      </c>
      <c r="Y2464">
        <v>1</v>
      </c>
      <c r="Z2464">
        <v>1</v>
      </c>
      <c r="AA2464" s="1">
        <v>42916</v>
      </c>
      <c r="AB2464">
        <v>27000</v>
      </c>
      <c r="AC2464" t="s">
        <v>56</v>
      </c>
      <c r="AD2464" t="s">
        <v>686</v>
      </c>
    </row>
    <row r="2465" spans="1:30" x14ac:dyDescent="0.3">
      <c r="A2465">
        <v>154866</v>
      </c>
      <c r="B2465">
        <v>1</v>
      </c>
      <c r="C2465" t="s">
        <v>889</v>
      </c>
      <c r="D2465" t="s">
        <v>920</v>
      </c>
      <c r="E2465">
        <v>22770871</v>
      </c>
      <c r="F2465">
        <v>7123084027</v>
      </c>
      <c r="G2465" t="s">
        <v>46</v>
      </c>
      <c r="H2465" t="s">
        <v>47</v>
      </c>
      <c r="I2465" t="s">
        <v>48</v>
      </c>
      <c r="J2465">
        <v>7032</v>
      </c>
      <c r="K2465" t="s">
        <v>49</v>
      </c>
      <c r="L2465">
        <v>5014992</v>
      </c>
      <c r="M2465" t="s">
        <v>302</v>
      </c>
      <c r="N2465" t="s">
        <v>280</v>
      </c>
      <c r="O2465" t="s">
        <v>281</v>
      </c>
      <c r="P2465" t="s">
        <v>282</v>
      </c>
      <c r="Q2465" t="s">
        <v>54</v>
      </c>
      <c r="R2465">
        <v>100214689</v>
      </c>
      <c r="S2465" t="s">
        <v>155</v>
      </c>
      <c r="T2465" t="s">
        <v>56</v>
      </c>
      <c r="U2465" t="s">
        <v>57</v>
      </c>
      <c r="V2465">
        <v>3151.88</v>
      </c>
      <c r="W2465">
        <v>21718.04</v>
      </c>
      <c r="X2465">
        <v>19862.36</v>
      </c>
      <c r="Y2465">
        <v>1</v>
      </c>
      <c r="Z2465">
        <v>1</v>
      </c>
      <c r="AA2465" s="1">
        <v>42916</v>
      </c>
      <c r="AB2465">
        <v>27000</v>
      </c>
      <c r="AC2465" t="s">
        <v>56</v>
      </c>
      <c r="AD2465" t="s">
        <v>303</v>
      </c>
    </row>
    <row r="2466" spans="1:30" x14ac:dyDescent="0.3">
      <c r="A2466">
        <v>155965</v>
      </c>
      <c r="B2466">
        <v>1</v>
      </c>
      <c r="C2466" t="s">
        <v>889</v>
      </c>
      <c r="D2466" t="s">
        <v>920</v>
      </c>
      <c r="E2466">
        <v>22770864</v>
      </c>
      <c r="F2466">
        <v>7123136409</v>
      </c>
      <c r="G2466" t="s">
        <v>46</v>
      </c>
      <c r="H2466" t="s">
        <v>47</v>
      </c>
      <c r="I2466" t="s">
        <v>48</v>
      </c>
      <c r="J2466">
        <v>7032</v>
      </c>
      <c r="K2466" t="s">
        <v>49</v>
      </c>
      <c r="L2466">
        <v>5341456</v>
      </c>
      <c r="M2466" t="s">
        <v>834</v>
      </c>
      <c r="N2466" t="s">
        <v>835</v>
      </c>
      <c r="O2466" t="s">
        <v>178</v>
      </c>
      <c r="P2466" t="s">
        <v>179</v>
      </c>
      <c r="Q2466" t="s">
        <v>54</v>
      </c>
      <c r="R2466">
        <v>100214689</v>
      </c>
      <c r="S2466" t="s">
        <v>155</v>
      </c>
      <c r="T2466" t="s">
        <v>56</v>
      </c>
      <c r="U2466" t="s">
        <v>57</v>
      </c>
      <c r="V2466">
        <v>8284.9500000000007</v>
      </c>
      <c r="W2466">
        <v>21666.77</v>
      </c>
      <c r="X2466">
        <v>19851.8</v>
      </c>
      <c r="Y2466">
        <v>1</v>
      </c>
      <c r="Z2466">
        <v>1</v>
      </c>
      <c r="AA2466" s="1">
        <v>42916</v>
      </c>
      <c r="AB2466">
        <v>27000</v>
      </c>
      <c r="AC2466" t="s">
        <v>56</v>
      </c>
      <c r="AD2466" t="s">
        <v>836</v>
      </c>
    </row>
    <row r="2467" spans="1:30" x14ac:dyDescent="0.3">
      <c r="A2467">
        <v>155845</v>
      </c>
      <c r="B2467">
        <v>1</v>
      </c>
      <c r="C2467" t="s">
        <v>889</v>
      </c>
      <c r="D2467" t="s">
        <v>920</v>
      </c>
      <c r="E2467">
        <v>22770906</v>
      </c>
      <c r="F2467">
        <v>7123124726</v>
      </c>
      <c r="G2467" t="s">
        <v>46</v>
      </c>
      <c r="H2467" t="s">
        <v>47</v>
      </c>
      <c r="I2467" t="s">
        <v>48</v>
      </c>
      <c r="J2467">
        <v>7032</v>
      </c>
      <c r="K2467" t="s">
        <v>49</v>
      </c>
      <c r="L2467">
        <v>3025769</v>
      </c>
      <c r="M2467" t="s">
        <v>62</v>
      </c>
      <c r="N2467" t="s">
        <v>63</v>
      </c>
      <c r="O2467" t="s">
        <v>52</v>
      </c>
      <c r="P2467" t="s">
        <v>53</v>
      </c>
      <c r="Q2467" t="s">
        <v>54</v>
      </c>
      <c r="R2467">
        <v>100223303</v>
      </c>
      <c r="S2467" t="s">
        <v>64</v>
      </c>
      <c r="T2467" t="s">
        <v>56</v>
      </c>
      <c r="U2467" t="s">
        <v>57</v>
      </c>
      <c r="V2467">
        <v>1484.49</v>
      </c>
      <c r="W2467">
        <v>21578.7</v>
      </c>
      <c r="X2467">
        <v>19788</v>
      </c>
      <c r="Y2467">
        <v>1</v>
      </c>
      <c r="Z2467">
        <v>1</v>
      </c>
      <c r="AA2467" s="1">
        <v>42916</v>
      </c>
      <c r="AB2467">
        <v>27000</v>
      </c>
      <c r="AC2467" t="s">
        <v>56</v>
      </c>
      <c r="AD2467" t="s">
        <v>65</v>
      </c>
    </row>
    <row r="2468" spans="1:30" x14ac:dyDescent="0.3">
      <c r="A2468">
        <v>154884</v>
      </c>
      <c r="B2468">
        <v>1</v>
      </c>
      <c r="C2468" t="s">
        <v>889</v>
      </c>
      <c r="D2468" t="s">
        <v>920</v>
      </c>
      <c r="E2468">
        <v>22759642</v>
      </c>
      <c r="F2468">
        <v>7123084956</v>
      </c>
      <c r="G2468" t="s">
        <v>46</v>
      </c>
      <c r="H2468" t="s">
        <v>47</v>
      </c>
      <c r="I2468" t="s">
        <v>48</v>
      </c>
      <c r="J2468">
        <v>7032</v>
      </c>
      <c r="K2468" t="s">
        <v>49</v>
      </c>
      <c r="L2468">
        <v>5014992</v>
      </c>
      <c r="M2468" t="s">
        <v>302</v>
      </c>
      <c r="N2468" t="s">
        <v>280</v>
      </c>
      <c r="O2468" t="s">
        <v>281</v>
      </c>
      <c r="P2468" t="s">
        <v>282</v>
      </c>
      <c r="Q2468" t="s">
        <v>54</v>
      </c>
      <c r="R2468">
        <v>100214689</v>
      </c>
      <c r="S2468" t="s">
        <v>155</v>
      </c>
      <c r="T2468" t="s">
        <v>56</v>
      </c>
      <c r="U2468" t="s">
        <v>57</v>
      </c>
      <c r="V2468">
        <v>3151.88</v>
      </c>
      <c r="W2468">
        <v>21470.400000000001</v>
      </c>
      <c r="X2468">
        <v>19683</v>
      </c>
      <c r="Y2468">
        <v>1</v>
      </c>
      <c r="Z2468">
        <v>1</v>
      </c>
      <c r="AA2468" s="1">
        <v>42916</v>
      </c>
      <c r="AB2468">
        <v>27000</v>
      </c>
      <c r="AC2468" t="s">
        <v>56</v>
      </c>
      <c r="AD2468" t="s">
        <v>303</v>
      </c>
    </row>
    <row r="2469" spans="1:30" x14ac:dyDescent="0.3">
      <c r="A2469">
        <v>154736</v>
      </c>
      <c r="B2469">
        <v>1</v>
      </c>
      <c r="C2469" t="s">
        <v>889</v>
      </c>
      <c r="D2469" t="s">
        <v>920</v>
      </c>
      <c r="E2469">
        <v>22758347</v>
      </c>
      <c r="F2469">
        <v>7123047750</v>
      </c>
      <c r="G2469" t="s">
        <v>46</v>
      </c>
      <c r="H2469" t="s">
        <v>47</v>
      </c>
      <c r="I2469" t="s">
        <v>48</v>
      </c>
      <c r="J2469">
        <v>7032</v>
      </c>
      <c r="K2469" t="s">
        <v>49</v>
      </c>
      <c r="L2469">
        <v>915409</v>
      </c>
      <c r="M2469" t="s">
        <v>247</v>
      </c>
      <c r="N2469" t="s">
        <v>248</v>
      </c>
      <c r="O2469" t="s">
        <v>249</v>
      </c>
      <c r="P2469" t="s">
        <v>250</v>
      </c>
      <c r="Q2469" t="s">
        <v>54</v>
      </c>
      <c r="R2469">
        <v>100422206</v>
      </c>
      <c r="S2469" t="s">
        <v>615</v>
      </c>
      <c r="T2469" t="s">
        <v>56</v>
      </c>
      <c r="U2469" t="s">
        <v>57</v>
      </c>
      <c r="V2469">
        <v>4502.6899999999996</v>
      </c>
      <c r="W2469">
        <v>21087.43</v>
      </c>
      <c r="X2469">
        <v>19394.78</v>
      </c>
      <c r="Y2469">
        <v>1</v>
      </c>
      <c r="Z2469">
        <v>1</v>
      </c>
      <c r="AA2469" s="1">
        <v>42916</v>
      </c>
      <c r="AB2469">
        <v>27000</v>
      </c>
      <c r="AC2469" t="s">
        <v>56</v>
      </c>
      <c r="AD2469" t="s">
        <v>634</v>
      </c>
    </row>
    <row r="2470" spans="1:30" x14ac:dyDescent="0.3">
      <c r="A2470">
        <v>155557</v>
      </c>
      <c r="B2470">
        <v>1</v>
      </c>
      <c r="C2470" t="s">
        <v>889</v>
      </c>
      <c r="D2470" t="s">
        <v>920</v>
      </c>
      <c r="E2470">
        <v>22759652</v>
      </c>
      <c r="F2470">
        <v>7123119740</v>
      </c>
      <c r="G2470" t="s">
        <v>46</v>
      </c>
      <c r="H2470" t="s">
        <v>47</v>
      </c>
      <c r="I2470" t="s">
        <v>48</v>
      </c>
      <c r="J2470">
        <v>7032</v>
      </c>
      <c r="K2470" t="s">
        <v>49</v>
      </c>
      <c r="L2470">
        <v>5014992</v>
      </c>
      <c r="M2470" t="s">
        <v>302</v>
      </c>
      <c r="N2470" t="s">
        <v>280</v>
      </c>
      <c r="O2470" t="s">
        <v>281</v>
      </c>
      <c r="P2470" t="s">
        <v>282</v>
      </c>
      <c r="Q2470" t="s">
        <v>54</v>
      </c>
      <c r="R2470">
        <v>100297681</v>
      </c>
      <c r="S2470" t="s">
        <v>258</v>
      </c>
      <c r="T2470" t="s">
        <v>56</v>
      </c>
      <c r="U2470" t="s">
        <v>57</v>
      </c>
      <c r="V2470">
        <v>3241.94</v>
      </c>
      <c r="W2470">
        <v>20921.400000000001</v>
      </c>
      <c r="X2470">
        <v>19148.400000000001</v>
      </c>
      <c r="Y2470">
        <v>1</v>
      </c>
      <c r="Z2470">
        <v>1</v>
      </c>
      <c r="AA2470" s="1">
        <v>42916</v>
      </c>
      <c r="AB2470">
        <v>27000</v>
      </c>
      <c r="AC2470" t="s">
        <v>56</v>
      </c>
      <c r="AD2470" t="s">
        <v>283</v>
      </c>
    </row>
    <row r="2471" spans="1:30" x14ac:dyDescent="0.3">
      <c r="A2471">
        <v>155556</v>
      </c>
      <c r="B2471">
        <v>1</v>
      </c>
      <c r="C2471" t="s">
        <v>889</v>
      </c>
      <c r="D2471" t="s">
        <v>920</v>
      </c>
      <c r="E2471">
        <v>22759648</v>
      </c>
      <c r="F2471">
        <v>7123119725</v>
      </c>
      <c r="G2471" t="s">
        <v>46</v>
      </c>
      <c r="H2471" t="s">
        <v>47</v>
      </c>
      <c r="I2471" t="s">
        <v>48</v>
      </c>
      <c r="J2471">
        <v>7032</v>
      </c>
      <c r="K2471" t="s">
        <v>49</v>
      </c>
      <c r="L2471">
        <v>4113123</v>
      </c>
      <c r="M2471" t="s">
        <v>279</v>
      </c>
      <c r="N2471" t="s">
        <v>280</v>
      </c>
      <c r="O2471" t="s">
        <v>281</v>
      </c>
      <c r="P2471" t="s">
        <v>282</v>
      </c>
      <c r="Q2471" t="s">
        <v>54</v>
      </c>
      <c r="R2471">
        <v>100297681</v>
      </c>
      <c r="S2471" t="s">
        <v>258</v>
      </c>
      <c r="T2471" t="s">
        <v>56</v>
      </c>
      <c r="U2471" t="s">
        <v>57</v>
      </c>
      <c r="V2471">
        <v>3241.94</v>
      </c>
      <c r="W2471">
        <v>20815.2</v>
      </c>
      <c r="X2471">
        <v>19051.2</v>
      </c>
      <c r="Y2471">
        <v>1</v>
      </c>
      <c r="Z2471">
        <v>1</v>
      </c>
      <c r="AA2471" s="1">
        <v>42916</v>
      </c>
      <c r="AB2471">
        <v>27000</v>
      </c>
      <c r="AC2471" t="s">
        <v>56</v>
      </c>
      <c r="AD2471" t="s">
        <v>283</v>
      </c>
    </row>
    <row r="2472" spans="1:30" x14ac:dyDescent="0.3">
      <c r="A2472">
        <v>155745</v>
      </c>
      <c r="B2472">
        <v>1</v>
      </c>
      <c r="C2472" t="s">
        <v>889</v>
      </c>
      <c r="D2472" t="s">
        <v>920</v>
      </c>
      <c r="E2472">
        <v>22770845</v>
      </c>
      <c r="F2472">
        <v>7123123869</v>
      </c>
      <c r="G2472" t="s">
        <v>46</v>
      </c>
      <c r="H2472" t="s">
        <v>47</v>
      </c>
      <c r="I2472" t="s">
        <v>48</v>
      </c>
      <c r="J2472">
        <v>7032</v>
      </c>
      <c r="K2472" t="s">
        <v>49</v>
      </c>
      <c r="L2472">
        <v>915409</v>
      </c>
      <c r="M2472" t="s">
        <v>247</v>
      </c>
      <c r="N2472" t="s">
        <v>248</v>
      </c>
      <c r="O2472" t="s">
        <v>249</v>
      </c>
      <c r="P2472" t="s">
        <v>250</v>
      </c>
      <c r="Q2472" t="s">
        <v>54</v>
      </c>
      <c r="R2472">
        <v>100422206</v>
      </c>
      <c r="S2472" t="s">
        <v>615</v>
      </c>
      <c r="T2472" t="s">
        <v>56</v>
      </c>
      <c r="U2472" t="s">
        <v>57</v>
      </c>
      <c r="V2472">
        <v>4502.6899999999996</v>
      </c>
      <c r="W2472">
        <v>20815.2</v>
      </c>
      <c r="X2472">
        <v>19051.2</v>
      </c>
      <c r="Y2472">
        <v>1</v>
      </c>
      <c r="Z2472">
        <v>1</v>
      </c>
      <c r="AA2472" s="1">
        <v>42916</v>
      </c>
      <c r="AB2472">
        <v>27000</v>
      </c>
      <c r="AC2472" t="s">
        <v>56</v>
      </c>
      <c r="AD2472" t="s">
        <v>634</v>
      </c>
    </row>
    <row r="2473" spans="1:30" x14ac:dyDescent="0.3">
      <c r="A2473">
        <v>154738</v>
      </c>
      <c r="B2473">
        <v>1</v>
      </c>
      <c r="C2473" t="s">
        <v>889</v>
      </c>
      <c r="D2473" t="s">
        <v>920</v>
      </c>
      <c r="E2473">
        <v>22759649</v>
      </c>
      <c r="F2473">
        <v>7123047752</v>
      </c>
      <c r="G2473" t="s">
        <v>46</v>
      </c>
      <c r="H2473" t="s">
        <v>47</v>
      </c>
      <c r="I2473" t="s">
        <v>48</v>
      </c>
      <c r="J2473">
        <v>7032</v>
      </c>
      <c r="K2473" t="s">
        <v>49</v>
      </c>
      <c r="L2473">
        <v>5014992</v>
      </c>
      <c r="M2473" t="s">
        <v>302</v>
      </c>
      <c r="N2473" t="s">
        <v>280</v>
      </c>
      <c r="O2473" t="s">
        <v>281</v>
      </c>
      <c r="P2473" t="s">
        <v>282</v>
      </c>
      <c r="Q2473" t="s">
        <v>54</v>
      </c>
      <c r="R2473">
        <v>100214689</v>
      </c>
      <c r="S2473" t="s">
        <v>155</v>
      </c>
      <c r="T2473" t="s">
        <v>56</v>
      </c>
      <c r="U2473" t="s">
        <v>57</v>
      </c>
      <c r="V2473">
        <v>3151.88</v>
      </c>
      <c r="W2473">
        <v>20602.8</v>
      </c>
      <c r="X2473">
        <v>18856.8</v>
      </c>
      <c r="Y2473">
        <v>1</v>
      </c>
      <c r="Z2473">
        <v>1</v>
      </c>
      <c r="AA2473" s="1">
        <v>42916</v>
      </c>
      <c r="AB2473">
        <v>27000</v>
      </c>
      <c r="AC2473" t="s">
        <v>56</v>
      </c>
      <c r="AD2473" t="s">
        <v>303</v>
      </c>
    </row>
    <row r="2474" spans="1:30" x14ac:dyDescent="0.3">
      <c r="A2474">
        <v>155553</v>
      </c>
      <c r="B2474">
        <v>1</v>
      </c>
      <c r="C2474" t="s">
        <v>889</v>
      </c>
      <c r="D2474" t="s">
        <v>920</v>
      </c>
      <c r="E2474">
        <v>22759641</v>
      </c>
      <c r="F2474">
        <v>7123119698</v>
      </c>
      <c r="G2474" t="s">
        <v>46</v>
      </c>
      <c r="H2474" t="s">
        <v>47</v>
      </c>
      <c r="I2474" t="s">
        <v>48</v>
      </c>
      <c r="J2474">
        <v>7032</v>
      </c>
      <c r="K2474" t="s">
        <v>49</v>
      </c>
      <c r="L2474">
        <v>1363663</v>
      </c>
      <c r="M2474" t="s">
        <v>358</v>
      </c>
      <c r="N2474" t="s">
        <v>359</v>
      </c>
      <c r="O2474" t="s">
        <v>207</v>
      </c>
      <c r="P2474" t="s">
        <v>208</v>
      </c>
      <c r="Q2474" t="s">
        <v>54</v>
      </c>
      <c r="R2474">
        <v>100223303</v>
      </c>
      <c r="S2474" t="s">
        <v>64</v>
      </c>
      <c r="T2474" t="s">
        <v>56</v>
      </c>
      <c r="U2474" t="s">
        <v>57</v>
      </c>
      <c r="V2474">
        <v>4785.8500000000004</v>
      </c>
      <c r="W2474">
        <v>20526.240000000002</v>
      </c>
      <c r="X2474">
        <v>18677.759999999998</v>
      </c>
      <c r="Y2474">
        <v>1</v>
      </c>
      <c r="Z2474">
        <v>1</v>
      </c>
      <c r="AA2474" s="1">
        <v>42916</v>
      </c>
      <c r="AB2474">
        <v>27000</v>
      </c>
      <c r="AC2474" t="s">
        <v>56</v>
      </c>
      <c r="AD2474" t="s">
        <v>360</v>
      </c>
    </row>
    <row r="2475" spans="1:30" x14ac:dyDescent="0.3">
      <c r="A2475">
        <v>154838</v>
      </c>
      <c r="B2475">
        <v>1</v>
      </c>
      <c r="C2475" t="s">
        <v>889</v>
      </c>
      <c r="D2475" t="s">
        <v>920</v>
      </c>
      <c r="E2475">
        <v>22770889</v>
      </c>
      <c r="F2475">
        <v>7123082909</v>
      </c>
      <c r="G2475" t="s">
        <v>46</v>
      </c>
      <c r="H2475" t="s">
        <v>47</v>
      </c>
      <c r="I2475" t="s">
        <v>48</v>
      </c>
      <c r="J2475">
        <v>7032</v>
      </c>
      <c r="K2475" t="s">
        <v>49</v>
      </c>
      <c r="L2475">
        <v>659338</v>
      </c>
      <c r="M2475" t="s">
        <v>50</v>
      </c>
      <c r="N2475" t="s">
        <v>51</v>
      </c>
      <c r="O2475" t="s">
        <v>52</v>
      </c>
      <c r="P2475" t="s">
        <v>53</v>
      </c>
      <c r="Q2475" t="s">
        <v>54</v>
      </c>
      <c r="R2475">
        <v>100223303</v>
      </c>
      <c r="S2475" t="s">
        <v>64</v>
      </c>
      <c r="T2475" t="s">
        <v>56</v>
      </c>
      <c r="U2475" t="s">
        <v>57</v>
      </c>
      <c r="V2475">
        <v>1360.42</v>
      </c>
      <c r="W2475">
        <v>18556.099999999999</v>
      </c>
      <c r="X2475">
        <v>17270.400000000001</v>
      </c>
      <c r="Y2475">
        <v>1</v>
      </c>
      <c r="Z2475">
        <v>1</v>
      </c>
      <c r="AA2475" s="1">
        <v>42916</v>
      </c>
      <c r="AB2475">
        <v>27000</v>
      </c>
      <c r="AC2475" t="s">
        <v>56</v>
      </c>
      <c r="AD2475" t="s">
        <v>423</v>
      </c>
    </row>
    <row r="2476" spans="1:30" x14ac:dyDescent="0.3">
      <c r="A2476">
        <v>154771</v>
      </c>
      <c r="B2476">
        <v>1</v>
      </c>
      <c r="C2476" t="s">
        <v>889</v>
      </c>
      <c r="D2476" t="s">
        <v>920</v>
      </c>
      <c r="E2476">
        <v>22770890</v>
      </c>
      <c r="F2476">
        <v>7123079401</v>
      </c>
      <c r="G2476" t="s">
        <v>46</v>
      </c>
      <c r="H2476" t="s">
        <v>47</v>
      </c>
      <c r="I2476" t="s">
        <v>48</v>
      </c>
      <c r="J2476">
        <v>7032</v>
      </c>
      <c r="K2476" t="s">
        <v>49</v>
      </c>
      <c r="L2476">
        <v>659338</v>
      </c>
      <c r="M2476" t="s">
        <v>50</v>
      </c>
      <c r="N2476" t="s">
        <v>51</v>
      </c>
      <c r="O2476" t="s">
        <v>52</v>
      </c>
      <c r="P2476" t="s">
        <v>53</v>
      </c>
      <c r="Q2476" t="s">
        <v>54</v>
      </c>
      <c r="R2476">
        <v>100223303</v>
      </c>
      <c r="S2476" t="s">
        <v>64</v>
      </c>
      <c r="T2476" t="s">
        <v>56</v>
      </c>
      <c r="U2476" t="s">
        <v>57</v>
      </c>
      <c r="V2476">
        <v>1360.42</v>
      </c>
      <c r="W2476">
        <v>17700.599999999999</v>
      </c>
      <c r="X2476">
        <v>16315.2</v>
      </c>
      <c r="Y2476">
        <v>1</v>
      </c>
      <c r="Z2476">
        <v>1</v>
      </c>
      <c r="AA2476" s="1">
        <v>42916</v>
      </c>
      <c r="AB2476">
        <v>27000</v>
      </c>
      <c r="AC2476" t="s">
        <v>56</v>
      </c>
      <c r="AD2476" t="s">
        <v>423</v>
      </c>
    </row>
    <row r="2477" spans="1:30" x14ac:dyDescent="0.3">
      <c r="A2477">
        <v>155972</v>
      </c>
      <c r="B2477">
        <v>1</v>
      </c>
      <c r="C2477" t="s">
        <v>889</v>
      </c>
      <c r="D2477" t="s">
        <v>920</v>
      </c>
      <c r="E2477">
        <v>22770903</v>
      </c>
      <c r="F2477">
        <v>7123136795</v>
      </c>
      <c r="G2477" t="s">
        <v>46</v>
      </c>
      <c r="H2477" t="s">
        <v>47</v>
      </c>
      <c r="I2477" t="s">
        <v>48</v>
      </c>
      <c r="J2477">
        <v>7032</v>
      </c>
      <c r="K2477" t="s">
        <v>49</v>
      </c>
      <c r="L2477">
        <v>659338</v>
      </c>
      <c r="M2477" t="s">
        <v>50</v>
      </c>
      <c r="N2477" t="s">
        <v>51</v>
      </c>
      <c r="O2477" t="s">
        <v>52</v>
      </c>
      <c r="P2477" t="s">
        <v>53</v>
      </c>
      <c r="Q2477" t="s">
        <v>54</v>
      </c>
      <c r="R2477">
        <v>100223303</v>
      </c>
      <c r="S2477" t="s">
        <v>64</v>
      </c>
      <c r="T2477" t="s">
        <v>56</v>
      </c>
      <c r="U2477" t="s">
        <v>57</v>
      </c>
      <c r="V2477">
        <v>1360.42</v>
      </c>
      <c r="W2477">
        <v>17548.900000000001</v>
      </c>
      <c r="X2477">
        <v>16327.2</v>
      </c>
      <c r="Y2477">
        <v>1</v>
      </c>
      <c r="Z2477">
        <v>1</v>
      </c>
      <c r="AA2477" s="1">
        <v>42916</v>
      </c>
      <c r="AB2477">
        <v>27000</v>
      </c>
      <c r="AC2477" t="s">
        <v>56</v>
      </c>
      <c r="AD2477" t="s">
        <v>423</v>
      </c>
    </row>
    <row r="2478" spans="1:30" x14ac:dyDescent="0.3">
      <c r="A2478">
        <v>154777</v>
      </c>
      <c r="B2478">
        <v>1</v>
      </c>
      <c r="C2478" t="s">
        <v>889</v>
      </c>
      <c r="D2478" t="s">
        <v>920</v>
      </c>
      <c r="E2478">
        <v>22770846</v>
      </c>
      <c r="F2478">
        <v>7123079643</v>
      </c>
      <c r="G2478" t="s">
        <v>46</v>
      </c>
      <c r="H2478" t="s">
        <v>47</v>
      </c>
      <c r="I2478" t="s">
        <v>48</v>
      </c>
      <c r="J2478">
        <v>7032</v>
      </c>
      <c r="K2478" t="s">
        <v>49</v>
      </c>
      <c r="L2478">
        <v>4119717</v>
      </c>
      <c r="M2478" t="s">
        <v>309</v>
      </c>
      <c r="N2478" t="s">
        <v>310</v>
      </c>
      <c r="O2478" t="s">
        <v>311</v>
      </c>
      <c r="P2478" t="s">
        <v>312</v>
      </c>
      <c r="Q2478" t="s">
        <v>54</v>
      </c>
      <c r="R2478">
        <v>100223303</v>
      </c>
      <c r="S2478" t="s">
        <v>64</v>
      </c>
      <c r="T2478" t="s">
        <v>56</v>
      </c>
      <c r="U2478" t="s">
        <v>57</v>
      </c>
      <c r="V2478">
        <v>4866.1400000000003</v>
      </c>
      <c r="W2478">
        <v>17404.8</v>
      </c>
      <c r="X2478">
        <v>14896</v>
      </c>
      <c r="Y2478">
        <v>1</v>
      </c>
      <c r="Z2478">
        <v>1</v>
      </c>
      <c r="AA2478" s="1">
        <v>42916</v>
      </c>
      <c r="AB2478">
        <v>27000</v>
      </c>
      <c r="AC2478" t="s">
        <v>56</v>
      </c>
      <c r="AD2478" t="s">
        <v>313</v>
      </c>
    </row>
    <row r="2479" spans="1:30" x14ac:dyDescent="0.3">
      <c r="A2479">
        <v>155952</v>
      </c>
      <c r="B2479">
        <v>1</v>
      </c>
      <c r="C2479" t="s">
        <v>889</v>
      </c>
      <c r="D2479" t="s">
        <v>920</v>
      </c>
      <c r="E2479">
        <v>22770894</v>
      </c>
      <c r="F2479">
        <v>7123127322</v>
      </c>
      <c r="G2479" t="s">
        <v>46</v>
      </c>
      <c r="H2479" t="s">
        <v>47</v>
      </c>
      <c r="I2479" t="s">
        <v>48</v>
      </c>
      <c r="J2479">
        <v>7032</v>
      </c>
      <c r="K2479" t="s">
        <v>49</v>
      </c>
      <c r="L2479">
        <v>659338</v>
      </c>
      <c r="M2479" t="s">
        <v>50</v>
      </c>
      <c r="N2479" t="s">
        <v>51</v>
      </c>
      <c r="O2479" t="s">
        <v>52</v>
      </c>
      <c r="P2479" t="s">
        <v>53</v>
      </c>
      <c r="Q2479" t="s">
        <v>54</v>
      </c>
      <c r="R2479">
        <v>101093720</v>
      </c>
      <c r="S2479" t="s">
        <v>55</v>
      </c>
      <c r="T2479" t="s">
        <v>56</v>
      </c>
      <c r="U2479" t="s">
        <v>57</v>
      </c>
      <c r="V2479">
        <v>1683.12</v>
      </c>
      <c r="W2479">
        <v>10451.86</v>
      </c>
      <c r="X2479">
        <v>9668.0400000000009</v>
      </c>
      <c r="Y2479">
        <v>1</v>
      </c>
      <c r="Z2479">
        <v>1</v>
      </c>
      <c r="AA2479" s="1">
        <v>42916</v>
      </c>
      <c r="AB2479">
        <v>10800</v>
      </c>
      <c r="AC2479" t="s">
        <v>66</v>
      </c>
      <c r="AD2479" t="s">
        <v>220</v>
      </c>
    </row>
    <row r="2480" spans="1:30" x14ac:dyDescent="0.3">
      <c r="A2480">
        <v>156734</v>
      </c>
      <c r="B2480">
        <v>1</v>
      </c>
      <c r="C2480" t="s">
        <v>923</v>
      </c>
      <c r="D2480" t="s">
        <v>924</v>
      </c>
      <c r="E2480">
        <v>22792762</v>
      </c>
      <c r="F2480">
        <v>7123209322</v>
      </c>
      <c r="G2480" t="s">
        <v>46</v>
      </c>
      <c r="H2480" t="s">
        <v>47</v>
      </c>
      <c r="I2480" t="s">
        <v>48</v>
      </c>
      <c r="J2480">
        <v>7032</v>
      </c>
      <c r="K2480" t="s">
        <v>49</v>
      </c>
      <c r="L2480">
        <v>659338</v>
      </c>
      <c r="M2480" t="s">
        <v>50</v>
      </c>
      <c r="N2480" t="s">
        <v>51</v>
      </c>
      <c r="O2480" t="s">
        <v>52</v>
      </c>
      <c r="P2480" t="s">
        <v>53</v>
      </c>
      <c r="Q2480" t="s">
        <v>54</v>
      </c>
      <c r="R2480">
        <v>100223303</v>
      </c>
      <c r="S2480" t="s">
        <v>64</v>
      </c>
      <c r="T2480" t="s">
        <v>56</v>
      </c>
      <c r="U2480" t="s">
        <v>57</v>
      </c>
      <c r="V2480">
        <v>1360.42</v>
      </c>
      <c r="W2480">
        <v>18852.400000000001</v>
      </c>
      <c r="X2480">
        <v>17140.8</v>
      </c>
      <c r="Y2480">
        <v>1</v>
      </c>
      <c r="Z2480">
        <v>1</v>
      </c>
      <c r="AA2480" s="1">
        <v>42920</v>
      </c>
      <c r="AB2480">
        <v>27000</v>
      </c>
      <c r="AC2480" t="s">
        <v>56</v>
      </c>
      <c r="AD2480" t="s">
        <v>423</v>
      </c>
    </row>
    <row r="2481" spans="1:30" x14ac:dyDescent="0.3">
      <c r="A2481">
        <v>156906</v>
      </c>
      <c r="B2481">
        <v>1</v>
      </c>
      <c r="C2481" t="s">
        <v>923</v>
      </c>
      <c r="D2481" t="s">
        <v>925</v>
      </c>
      <c r="E2481">
        <v>22799162</v>
      </c>
      <c r="F2481">
        <v>7123132756</v>
      </c>
      <c r="G2481" t="s">
        <v>46</v>
      </c>
      <c r="H2481" t="s">
        <v>47</v>
      </c>
      <c r="I2481" t="s">
        <v>48</v>
      </c>
      <c r="J2481">
        <v>7032</v>
      </c>
      <c r="K2481" t="s">
        <v>49</v>
      </c>
      <c r="L2481">
        <v>3965425</v>
      </c>
      <c r="M2481" t="s">
        <v>151</v>
      </c>
      <c r="N2481" t="s">
        <v>152</v>
      </c>
      <c r="O2481" t="s">
        <v>153</v>
      </c>
      <c r="P2481" t="s">
        <v>154</v>
      </c>
      <c r="Q2481" t="s">
        <v>54</v>
      </c>
      <c r="R2481">
        <v>100297681</v>
      </c>
      <c r="S2481" t="s">
        <v>258</v>
      </c>
      <c r="T2481" t="s">
        <v>56</v>
      </c>
      <c r="U2481" t="s">
        <v>57</v>
      </c>
      <c r="V2481">
        <v>3240.01</v>
      </c>
      <c r="W2481">
        <v>23074.080000000002</v>
      </c>
      <c r="X2481">
        <v>21074.66</v>
      </c>
      <c r="Y2481">
        <v>1</v>
      </c>
      <c r="Z2481">
        <v>1</v>
      </c>
      <c r="AA2481" s="1">
        <v>42921</v>
      </c>
      <c r="AB2481">
        <v>27000</v>
      </c>
      <c r="AC2481" t="s">
        <v>56</v>
      </c>
      <c r="AD2481" t="s">
        <v>298</v>
      </c>
    </row>
    <row r="2482" spans="1:30" x14ac:dyDescent="0.3">
      <c r="A2482">
        <v>156907</v>
      </c>
      <c r="B2482">
        <v>1</v>
      </c>
      <c r="C2482" t="s">
        <v>923</v>
      </c>
      <c r="D2482" t="s">
        <v>925</v>
      </c>
      <c r="E2482">
        <v>22799163</v>
      </c>
      <c r="F2482">
        <v>7123132757</v>
      </c>
      <c r="G2482" t="s">
        <v>46</v>
      </c>
      <c r="H2482" t="s">
        <v>47</v>
      </c>
      <c r="I2482" t="s">
        <v>48</v>
      </c>
      <c r="J2482">
        <v>7032</v>
      </c>
      <c r="K2482" t="s">
        <v>49</v>
      </c>
      <c r="L2482">
        <v>1310037</v>
      </c>
      <c r="M2482" t="s">
        <v>859</v>
      </c>
      <c r="N2482" t="s">
        <v>139</v>
      </c>
      <c r="O2482" t="s">
        <v>140</v>
      </c>
      <c r="P2482" t="s">
        <v>141</v>
      </c>
      <c r="Q2482" t="s">
        <v>54</v>
      </c>
      <c r="R2482">
        <v>100824635</v>
      </c>
      <c r="S2482" t="s">
        <v>142</v>
      </c>
      <c r="T2482" t="s">
        <v>56</v>
      </c>
      <c r="U2482" t="s">
        <v>57</v>
      </c>
      <c r="V2482">
        <v>21162.63</v>
      </c>
      <c r="W2482">
        <v>20192.75</v>
      </c>
      <c r="X2482">
        <v>18497.71</v>
      </c>
      <c r="Y2482">
        <v>1</v>
      </c>
      <c r="Z2482">
        <v>1</v>
      </c>
      <c r="AA2482" s="1">
        <v>42921</v>
      </c>
      <c r="AB2482">
        <v>27000</v>
      </c>
      <c r="AC2482" t="s">
        <v>56</v>
      </c>
      <c r="AD2482" t="s">
        <v>143</v>
      </c>
    </row>
    <row r="2483" spans="1:30" x14ac:dyDescent="0.3">
      <c r="A2483">
        <v>157344</v>
      </c>
      <c r="B2483">
        <v>1</v>
      </c>
      <c r="C2483" t="s">
        <v>923</v>
      </c>
      <c r="D2483" t="s">
        <v>926</v>
      </c>
      <c r="E2483">
        <v>22809693</v>
      </c>
      <c r="F2483">
        <v>7123225694</v>
      </c>
      <c r="G2483" t="s">
        <v>46</v>
      </c>
      <c r="H2483" t="s">
        <v>47</v>
      </c>
      <c r="I2483" t="s">
        <v>48</v>
      </c>
      <c r="J2483">
        <v>7032</v>
      </c>
      <c r="K2483" t="s">
        <v>49</v>
      </c>
      <c r="L2483">
        <v>915409</v>
      </c>
      <c r="M2483" t="s">
        <v>247</v>
      </c>
      <c r="N2483" t="s">
        <v>248</v>
      </c>
      <c r="O2483" t="s">
        <v>249</v>
      </c>
      <c r="P2483" t="s">
        <v>250</v>
      </c>
      <c r="Q2483" t="s">
        <v>54</v>
      </c>
      <c r="R2483">
        <v>100422206</v>
      </c>
      <c r="S2483" t="s">
        <v>615</v>
      </c>
      <c r="T2483" t="s">
        <v>56</v>
      </c>
      <c r="U2483" t="s">
        <v>57</v>
      </c>
      <c r="V2483">
        <v>4502.6899999999996</v>
      </c>
      <c r="W2483">
        <v>22529.89</v>
      </c>
      <c r="X2483">
        <v>20678.150000000001</v>
      </c>
      <c r="Y2483">
        <v>1</v>
      </c>
      <c r="Z2483">
        <v>1</v>
      </c>
      <c r="AA2483" s="1">
        <v>42922</v>
      </c>
      <c r="AB2483">
        <v>27000</v>
      </c>
      <c r="AC2483" t="s">
        <v>56</v>
      </c>
      <c r="AD2483" t="s">
        <v>634</v>
      </c>
    </row>
    <row r="2484" spans="1:30" x14ac:dyDescent="0.3">
      <c r="A2484">
        <v>157357</v>
      </c>
      <c r="B2484">
        <v>1</v>
      </c>
      <c r="C2484" t="s">
        <v>923</v>
      </c>
      <c r="D2484" t="s">
        <v>926</v>
      </c>
      <c r="E2484">
        <v>22809691</v>
      </c>
      <c r="F2484">
        <v>7123227841</v>
      </c>
      <c r="G2484" t="s">
        <v>46</v>
      </c>
      <c r="H2484" t="s">
        <v>47</v>
      </c>
      <c r="I2484" t="s">
        <v>48</v>
      </c>
      <c r="J2484">
        <v>7032</v>
      </c>
      <c r="K2484" t="s">
        <v>49</v>
      </c>
      <c r="L2484">
        <v>4480377</v>
      </c>
      <c r="M2484" t="s">
        <v>213</v>
      </c>
      <c r="N2484" t="s">
        <v>214</v>
      </c>
      <c r="O2484" t="s">
        <v>215</v>
      </c>
      <c r="P2484" t="s">
        <v>216</v>
      </c>
      <c r="Q2484" t="s">
        <v>54</v>
      </c>
      <c r="R2484">
        <v>100824635</v>
      </c>
      <c r="S2484" t="s">
        <v>142</v>
      </c>
      <c r="T2484" t="s">
        <v>56</v>
      </c>
      <c r="U2484" t="s">
        <v>57</v>
      </c>
      <c r="V2484">
        <v>19811.830000000002</v>
      </c>
      <c r="W2484">
        <v>22471.64</v>
      </c>
      <c r="X2484">
        <v>20604.97</v>
      </c>
      <c r="Y2484">
        <v>1</v>
      </c>
      <c r="Z2484">
        <v>1</v>
      </c>
      <c r="AA2484" s="1">
        <v>42922</v>
      </c>
      <c r="AB2484">
        <v>27000</v>
      </c>
      <c r="AC2484" t="s">
        <v>56</v>
      </c>
      <c r="AD2484" t="s">
        <v>721</v>
      </c>
    </row>
    <row r="2485" spans="1:30" x14ac:dyDescent="0.3">
      <c r="A2485">
        <v>157354</v>
      </c>
      <c r="B2485">
        <v>1</v>
      </c>
      <c r="C2485" t="s">
        <v>923</v>
      </c>
      <c r="D2485" t="s">
        <v>926</v>
      </c>
      <c r="E2485">
        <v>22808848</v>
      </c>
      <c r="F2485">
        <v>7123227838</v>
      </c>
      <c r="G2485" t="s">
        <v>46</v>
      </c>
      <c r="H2485" t="s">
        <v>47</v>
      </c>
      <c r="I2485" t="s">
        <v>48</v>
      </c>
      <c r="J2485">
        <v>7032</v>
      </c>
      <c r="K2485" t="s">
        <v>49</v>
      </c>
      <c r="L2485">
        <v>4131606</v>
      </c>
      <c r="M2485" t="s">
        <v>269</v>
      </c>
      <c r="N2485" t="s">
        <v>270</v>
      </c>
      <c r="O2485" t="s">
        <v>126</v>
      </c>
      <c r="P2485" t="s">
        <v>127</v>
      </c>
      <c r="Q2485" t="s">
        <v>54</v>
      </c>
      <c r="R2485">
        <v>100994845</v>
      </c>
      <c r="S2485" t="s">
        <v>86</v>
      </c>
      <c r="T2485" t="s">
        <v>56</v>
      </c>
      <c r="U2485" t="s">
        <v>57</v>
      </c>
      <c r="V2485">
        <v>12517.47</v>
      </c>
      <c r="W2485">
        <v>22164.92</v>
      </c>
      <c r="X2485">
        <v>20387.62</v>
      </c>
      <c r="Y2485">
        <v>1</v>
      </c>
      <c r="Z2485">
        <v>1</v>
      </c>
      <c r="AA2485" s="1">
        <v>42922</v>
      </c>
      <c r="AB2485">
        <v>27000</v>
      </c>
      <c r="AC2485" t="s">
        <v>56</v>
      </c>
      <c r="AD2485" t="s">
        <v>705</v>
      </c>
    </row>
    <row r="2486" spans="1:30" x14ac:dyDescent="0.3">
      <c r="A2486">
        <v>157343</v>
      </c>
      <c r="B2486">
        <v>1</v>
      </c>
      <c r="C2486" t="s">
        <v>923</v>
      </c>
      <c r="D2486" t="s">
        <v>926</v>
      </c>
      <c r="E2486">
        <v>22809692</v>
      </c>
      <c r="F2486">
        <v>7123225693</v>
      </c>
      <c r="G2486" t="s">
        <v>46</v>
      </c>
      <c r="H2486" t="s">
        <v>47</v>
      </c>
      <c r="I2486" t="s">
        <v>48</v>
      </c>
      <c r="J2486">
        <v>7032</v>
      </c>
      <c r="K2486" t="s">
        <v>49</v>
      </c>
      <c r="L2486">
        <v>3537341</v>
      </c>
      <c r="M2486" t="s">
        <v>320</v>
      </c>
      <c r="N2486" t="s">
        <v>133</v>
      </c>
      <c r="O2486" t="s">
        <v>84</v>
      </c>
      <c r="P2486" t="s">
        <v>85</v>
      </c>
      <c r="Q2486" t="s">
        <v>54</v>
      </c>
      <c r="R2486">
        <v>101093720</v>
      </c>
      <c r="S2486" t="s">
        <v>55</v>
      </c>
      <c r="T2486" t="s">
        <v>56</v>
      </c>
      <c r="U2486" t="s">
        <v>57</v>
      </c>
      <c r="V2486">
        <v>10356.18</v>
      </c>
      <c r="W2486">
        <v>21079.39</v>
      </c>
      <c r="X2486">
        <v>19304.45</v>
      </c>
      <c r="Y2486">
        <v>1</v>
      </c>
      <c r="Z2486">
        <v>1</v>
      </c>
      <c r="AA2486" s="1">
        <v>42922</v>
      </c>
      <c r="AB2486">
        <v>27000</v>
      </c>
      <c r="AC2486" t="s">
        <v>56</v>
      </c>
      <c r="AD2486" t="s">
        <v>805</v>
      </c>
    </row>
    <row r="2487" spans="1:30" x14ac:dyDescent="0.3">
      <c r="A2487">
        <v>157355</v>
      </c>
      <c r="B2487">
        <v>1</v>
      </c>
      <c r="C2487" t="s">
        <v>923</v>
      </c>
      <c r="D2487" t="s">
        <v>926</v>
      </c>
      <c r="E2487">
        <v>22808849</v>
      </c>
      <c r="F2487">
        <v>7123227839</v>
      </c>
      <c r="G2487" t="s">
        <v>46</v>
      </c>
      <c r="H2487" t="s">
        <v>47</v>
      </c>
      <c r="I2487" t="s">
        <v>48</v>
      </c>
      <c r="J2487">
        <v>7032</v>
      </c>
      <c r="K2487" t="s">
        <v>49</v>
      </c>
      <c r="L2487">
        <v>4205647</v>
      </c>
      <c r="M2487" t="s">
        <v>168</v>
      </c>
      <c r="N2487" t="s">
        <v>169</v>
      </c>
      <c r="O2487" t="s">
        <v>170</v>
      </c>
      <c r="P2487" t="s">
        <v>171</v>
      </c>
      <c r="Q2487" t="s">
        <v>54</v>
      </c>
      <c r="R2487">
        <v>101047835</v>
      </c>
      <c r="S2487" t="s">
        <v>172</v>
      </c>
      <c r="T2487" t="s">
        <v>56</v>
      </c>
      <c r="U2487" t="s">
        <v>57</v>
      </c>
      <c r="V2487">
        <v>13802.09</v>
      </c>
      <c r="W2487">
        <v>20985.22</v>
      </c>
      <c r="X2487">
        <v>19226.689999999999</v>
      </c>
      <c r="Y2487">
        <v>1</v>
      </c>
      <c r="Z2487">
        <v>1</v>
      </c>
      <c r="AA2487" s="1">
        <v>42922</v>
      </c>
      <c r="AB2487">
        <v>27000</v>
      </c>
      <c r="AC2487" t="s">
        <v>56</v>
      </c>
      <c r="AD2487" t="s">
        <v>173</v>
      </c>
    </row>
    <row r="2488" spans="1:30" x14ac:dyDescent="0.3">
      <c r="A2488">
        <v>157356</v>
      </c>
      <c r="B2488">
        <v>1</v>
      </c>
      <c r="C2488" t="s">
        <v>923</v>
      </c>
      <c r="D2488" t="s">
        <v>926</v>
      </c>
      <c r="E2488">
        <v>22808850</v>
      </c>
      <c r="F2488">
        <v>7123227840</v>
      </c>
      <c r="G2488" t="s">
        <v>46</v>
      </c>
      <c r="H2488" t="s">
        <v>47</v>
      </c>
      <c r="I2488" t="s">
        <v>48</v>
      </c>
      <c r="J2488">
        <v>7032</v>
      </c>
      <c r="K2488" t="s">
        <v>49</v>
      </c>
      <c r="L2488">
        <v>942421</v>
      </c>
      <c r="M2488" t="s">
        <v>261</v>
      </c>
      <c r="N2488" t="s">
        <v>262</v>
      </c>
      <c r="O2488" t="s">
        <v>263</v>
      </c>
      <c r="P2488" t="s">
        <v>264</v>
      </c>
      <c r="Q2488" t="s">
        <v>54</v>
      </c>
      <c r="R2488">
        <v>100422206</v>
      </c>
      <c r="S2488" t="s">
        <v>615</v>
      </c>
      <c r="T2488" t="s">
        <v>56</v>
      </c>
      <c r="U2488" t="s">
        <v>57</v>
      </c>
      <c r="V2488">
        <v>3221.59</v>
      </c>
      <c r="W2488">
        <v>20796.2</v>
      </c>
      <c r="X2488">
        <v>19054.84</v>
      </c>
      <c r="Y2488">
        <v>1</v>
      </c>
      <c r="Z2488">
        <v>1</v>
      </c>
      <c r="AA2488" s="1">
        <v>42922</v>
      </c>
      <c r="AB2488">
        <v>27000</v>
      </c>
      <c r="AC2488" t="s">
        <v>56</v>
      </c>
      <c r="AD2488" t="s">
        <v>695</v>
      </c>
    </row>
    <row r="2489" spans="1:30" x14ac:dyDescent="0.3">
      <c r="A2489">
        <v>158187</v>
      </c>
      <c r="B2489">
        <v>1</v>
      </c>
      <c r="C2489" t="s">
        <v>923</v>
      </c>
      <c r="D2489" t="s">
        <v>927</v>
      </c>
      <c r="E2489">
        <v>22821773</v>
      </c>
      <c r="F2489">
        <v>7123279566</v>
      </c>
      <c r="G2489" t="s">
        <v>46</v>
      </c>
      <c r="H2489" t="s">
        <v>47</v>
      </c>
      <c r="I2489" t="s">
        <v>48</v>
      </c>
      <c r="J2489">
        <v>7032</v>
      </c>
      <c r="K2489" t="s">
        <v>49</v>
      </c>
      <c r="L2489">
        <v>4119717</v>
      </c>
      <c r="M2489" t="s">
        <v>309</v>
      </c>
      <c r="N2489" t="s">
        <v>310</v>
      </c>
      <c r="O2489" t="s">
        <v>311</v>
      </c>
      <c r="P2489" t="s">
        <v>312</v>
      </c>
      <c r="Q2489" t="s">
        <v>54</v>
      </c>
      <c r="R2489">
        <v>100223303</v>
      </c>
      <c r="S2489" t="s">
        <v>64</v>
      </c>
      <c r="T2489" t="s">
        <v>56</v>
      </c>
      <c r="U2489" t="s">
        <v>57</v>
      </c>
      <c r="V2489">
        <v>4866.1400000000003</v>
      </c>
      <c r="W2489">
        <v>23407.27</v>
      </c>
      <c r="X2489">
        <v>21522.31</v>
      </c>
      <c r="Y2489">
        <v>1</v>
      </c>
      <c r="Z2489">
        <v>1</v>
      </c>
      <c r="AA2489" s="1">
        <v>42923</v>
      </c>
      <c r="AB2489">
        <v>27000</v>
      </c>
      <c r="AC2489" t="s">
        <v>56</v>
      </c>
      <c r="AD2489" t="s">
        <v>313</v>
      </c>
    </row>
    <row r="2490" spans="1:30" x14ac:dyDescent="0.3">
      <c r="A2490">
        <v>158186</v>
      </c>
      <c r="B2490">
        <v>1</v>
      </c>
      <c r="C2490" t="s">
        <v>923</v>
      </c>
      <c r="D2490" t="s">
        <v>927</v>
      </c>
      <c r="E2490">
        <v>22821772</v>
      </c>
      <c r="F2490">
        <v>7123279565</v>
      </c>
      <c r="G2490" t="s">
        <v>46</v>
      </c>
      <c r="H2490" t="s">
        <v>47</v>
      </c>
      <c r="I2490" t="s">
        <v>48</v>
      </c>
      <c r="J2490">
        <v>7032</v>
      </c>
      <c r="K2490" t="s">
        <v>49</v>
      </c>
      <c r="L2490">
        <v>4205182</v>
      </c>
      <c r="M2490" t="s">
        <v>286</v>
      </c>
      <c r="N2490" t="s">
        <v>287</v>
      </c>
      <c r="O2490" t="s">
        <v>170</v>
      </c>
      <c r="P2490" t="s">
        <v>171</v>
      </c>
      <c r="Q2490" t="s">
        <v>54</v>
      </c>
      <c r="R2490">
        <v>100214689</v>
      </c>
      <c r="S2490" t="s">
        <v>155</v>
      </c>
      <c r="T2490" t="s">
        <v>56</v>
      </c>
      <c r="U2490" t="s">
        <v>57</v>
      </c>
      <c r="V2490">
        <v>9725.81</v>
      </c>
      <c r="W2490">
        <v>22593.37</v>
      </c>
      <c r="X2490">
        <v>20799.18</v>
      </c>
      <c r="Y2490">
        <v>1</v>
      </c>
      <c r="Z2490">
        <v>1</v>
      </c>
      <c r="AA2490" s="1">
        <v>42923</v>
      </c>
      <c r="AB2490">
        <v>27000</v>
      </c>
      <c r="AC2490" t="s">
        <v>56</v>
      </c>
      <c r="AD2490" t="s">
        <v>288</v>
      </c>
    </row>
    <row r="2491" spans="1:30" x14ac:dyDescent="0.3">
      <c r="A2491">
        <v>157851</v>
      </c>
      <c r="B2491">
        <v>1</v>
      </c>
      <c r="C2491" t="s">
        <v>923</v>
      </c>
      <c r="D2491" t="s">
        <v>927</v>
      </c>
      <c r="E2491">
        <v>22821780</v>
      </c>
      <c r="F2491">
        <v>7123172448</v>
      </c>
      <c r="G2491" t="s">
        <v>46</v>
      </c>
      <c r="H2491" t="s">
        <v>47</v>
      </c>
      <c r="I2491" t="s">
        <v>48</v>
      </c>
      <c r="J2491">
        <v>7032</v>
      </c>
      <c r="K2491" t="s">
        <v>49</v>
      </c>
      <c r="L2491">
        <v>2064813</v>
      </c>
      <c r="M2491" t="s">
        <v>256</v>
      </c>
      <c r="N2491" t="s">
        <v>257</v>
      </c>
      <c r="O2491" t="s">
        <v>215</v>
      </c>
      <c r="P2491" t="s">
        <v>216</v>
      </c>
      <c r="Q2491" t="s">
        <v>54</v>
      </c>
      <c r="R2491">
        <v>100297681</v>
      </c>
      <c r="S2491" t="s">
        <v>258</v>
      </c>
      <c r="T2491" t="s">
        <v>56</v>
      </c>
      <c r="U2491" t="s">
        <v>57</v>
      </c>
      <c r="V2491">
        <v>12787.63</v>
      </c>
      <c r="W2491">
        <v>22218.87</v>
      </c>
      <c r="X2491">
        <v>20342.02</v>
      </c>
      <c r="Y2491">
        <v>1</v>
      </c>
      <c r="Z2491">
        <v>1</v>
      </c>
      <c r="AA2491" s="1">
        <v>42923</v>
      </c>
      <c r="AB2491">
        <v>27000</v>
      </c>
      <c r="AC2491" t="s">
        <v>56</v>
      </c>
      <c r="AD2491" t="s">
        <v>259</v>
      </c>
    </row>
    <row r="2492" spans="1:30" x14ac:dyDescent="0.3">
      <c r="A2492">
        <v>158068</v>
      </c>
      <c r="B2492">
        <v>1</v>
      </c>
      <c r="C2492" t="s">
        <v>923</v>
      </c>
      <c r="D2492" t="s">
        <v>927</v>
      </c>
      <c r="E2492">
        <v>22821794</v>
      </c>
      <c r="F2492">
        <v>7123258854</v>
      </c>
      <c r="G2492" t="s">
        <v>46</v>
      </c>
      <c r="H2492" t="s">
        <v>47</v>
      </c>
      <c r="I2492" t="s">
        <v>48</v>
      </c>
      <c r="J2492">
        <v>7032</v>
      </c>
      <c r="K2492" t="s">
        <v>49</v>
      </c>
      <c r="L2492">
        <v>941468</v>
      </c>
      <c r="M2492" t="s">
        <v>205</v>
      </c>
      <c r="N2492" t="s">
        <v>206</v>
      </c>
      <c r="O2492" t="s">
        <v>207</v>
      </c>
      <c r="P2492" t="s">
        <v>208</v>
      </c>
      <c r="Q2492" t="s">
        <v>54</v>
      </c>
      <c r="R2492">
        <v>101093720</v>
      </c>
      <c r="S2492" t="s">
        <v>55</v>
      </c>
      <c r="T2492" t="s">
        <v>56</v>
      </c>
      <c r="U2492" t="s">
        <v>57</v>
      </c>
      <c r="V2492">
        <v>3514.04</v>
      </c>
      <c r="W2492">
        <v>22218.240000000002</v>
      </c>
      <c r="X2492">
        <v>20254.53</v>
      </c>
      <c r="Y2492">
        <v>1</v>
      </c>
      <c r="Z2492">
        <v>1</v>
      </c>
      <c r="AA2492" s="1">
        <v>42923</v>
      </c>
      <c r="AB2492">
        <v>27000</v>
      </c>
      <c r="AC2492" t="s">
        <v>56</v>
      </c>
      <c r="AD2492" t="s">
        <v>209</v>
      </c>
    </row>
    <row r="2493" spans="1:30" x14ac:dyDescent="0.3">
      <c r="A2493">
        <v>157861</v>
      </c>
      <c r="B2493">
        <v>1</v>
      </c>
      <c r="C2493" t="s">
        <v>923</v>
      </c>
      <c r="D2493" t="s">
        <v>927</v>
      </c>
      <c r="E2493">
        <v>22821771</v>
      </c>
      <c r="F2493">
        <v>7123210834</v>
      </c>
      <c r="G2493" t="s">
        <v>46</v>
      </c>
      <c r="H2493" t="s">
        <v>47</v>
      </c>
      <c r="I2493" t="s">
        <v>48</v>
      </c>
      <c r="J2493">
        <v>7032</v>
      </c>
      <c r="K2493" t="s">
        <v>49</v>
      </c>
      <c r="L2493">
        <v>659338</v>
      </c>
      <c r="M2493" t="s">
        <v>50</v>
      </c>
      <c r="N2493" t="s">
        <v>51</v>
      </c>
      <c r="O2493" t="s">
        <v>52</v>
      </c>
      <c r="P2493" t="s">
        <v>53</v>
      </c>
      <c r="Q2493" t="s">
        <v>54</v>
      </c>
      <c r="R2493">
        <v>101093720</v>
      </c>
      <c r="S2493" t="s">
        <v>55</v>
      </c>
      <c r="T2493" t="s">
        <v>56</v>
      </c>
      <c r="U2493" t="s">
        <v>57</v>
      </c>
      <c r="V2493">
        <v>1683.12</v>
      </c>
      <c r="W2493">
        <v>17404.8</v>
      </c>
      <c r="X2493">
        <v>14896</v>
      </c>
      <c r="Y2493">
        <v>1</v>
      </c>
      <c r="Z2493">
        <v>1</v>
      </c>
      <c r="AA2493" s="1">
        <v>42923</v>
      </c>
      <c r="AB2493">
        <v>27000</v>
      </c>
      <c r="AC2493" t="s">
        <v>56</v>
      </c>
      <c r="AD2493" t="s">
        <v>220</v>
      </c>
    </row>
    <row r="2494" spans="1:30" x14ac:dyDescent="0.3">
      <c r="A2494">
        <v>158387</v>
      </c>
      <c r="B2494">
        <v>1</v>
      </c>
      <c r="C2494" t="s">
        <v>923</v>
      </c>
      <c r="D2494" t="s">
        <v>928</v>
      </c>
      <c r="E2494">
        <v>22842764</v>
      </c>
      <c r="F2494">
        <v>7123210423</v>
      </c>
      <c r="G2494" t="s">
        <v>46</v>
      </c>
      <c r="H2494" t="s">
        <v>47</v>
      </c>
      <c r="I2494" t="s">
        <v>48</v>
      </c>
      <c r="J2494">
        <v>7032</v>
      </c>
      <c r="K2494" t="s">
        <v>49</v>
      </c>
      <c r="L2494">
        <v>659338</v>
      </c>
      <c r="M2494" t="s">
        <v>50</v>
      </c>
      <c r="N2494" t="s">
        <v>51</v>
      </c>
      <c r="O2494" t="s">
        <v>52</v>
      </c>
      <c r="P2494" t="s">
        <v>53</v>
      </c>
      <c r="Q2494" t="s">
        <v>54</v>
      </c>
      <c r="R2494">
        <v>101093720</v>
      </c>
      <c r="S2494" t="s">
        <v>55</v>
      </c>
      <c r="T2494" t="s">
        <v>56</v>
      </c>
      <c r="U2494" t="s">
        <v>57</v>
      </c>
      <c r="V2494">
        <v>1683.12</v>
      </c>
      <c r="W2494">
        <v>23899.200000000001</v>
      </c>
      <c r="X2494">
        <v>22276.799999999999</v>
      </c>
      <c r="Y2494">
        <v>1</v>
      </c>
      <c r="Z2494">
        <v>1</v>
      </c>
      <c r="AA2494" s="1">
        <v>42926</v>
      </c>
      <c r="AB2494">
        <v>27000</v>
      </c>
      <c r="AC2494" t="s">
        <v>56</v>
      </c>
      <c r="AD2494" t="s">
        <v>220</v>
      </c>
    </row>
    <row r="2495" spans="1:30" x14ac:dyDescent="0.3">
      <c r="A2495">
        <v>158412</v>
      </c>
      <c r="B2495">
        <v>1</v>
      </c>
      <c r="C2495" t="s">
        <v>923</v>
      </c>
      <c r="D2495" t="s">
        <v>928</v>
      </c>
      <c r="E2495">
        <v>22842904</v>
      </c>
      <c r="F2495">
        <v>7123226820</v>
      </c>
      <c r="G2495" t="s">
        <v>46</v>
      </c>
      <c r="H2495" t="s">
        <v>47</v>
      </c>
      <c r="I2495" t="s">
        <v>48</v>
      </c>
      <c r="J2495">
        <v>7032</v>
      </c>
      <c r="K2495" t="s">
        <v>49</v>
      </c>
      <c r="L2495">
        <v>4119717</v>
      </c>
      <c r="M2495" t="s">
        <v>309</v>
      </c>
      <c r="N2495" t="s">
        <v>310</v>
      </c>
      <c r="O2495" t="s">
        <v>311</v>
      </c>
      <c r="P2495" t="s">
        <v>312</v>
      </c>
      <c r="Q2495" t="s">
        <v>54</v>
      </c>
      <c r="R2495">
        <v>100223303</v>
      </c>
      <c r="S2495" t="s">
        <v>64</v>
      </c>
      <c r="T2495" t="s">
        <v>56</v>
      </c>
      <c r="U2495" t="s">
        <v>57</v>
      </c>
      <c r="V2495">
        <v>4866.1400000000003</v>
      </c>
      <c r="W2495">
        <v>23286.48</v>
      </c>
      <c r="X2495">
        <v>21417.55</v>
      </c>
      <c r="Y2495">
        <v>1</v>
      </c>
      <c r="Z2495">
        <v>1</v>
      </c>
      <c r="AA2495" s="1">
        <v>42926</v>
      </c>
      <c r="AB2495">
        <v>27000</v>
      </c>
      <c r="AC2495" t="s">
        <v>56</v>
      </c>
      <c r="AD2495" t="s">
        <v>313</v>
      </c>
    </row>
    <row r="2496" spans="1:30" x14ac:dyDescent="0.3">
      <c r="A2496">
        <v>158420</v>
      </c>
      <c r="B2496">
        <v>1</v>
      </c>
      <c r="C2496" t="s">
        <v>923</v>
      </c>
      <c r="D2496" t="s">
        <v>928</v>
      </c>
      <c r="E2496">
        <v>22842910</v>
      </c>
      <c r="F2496">
        <v>7123227226</v>
      </c>
      <c r="G2496" t="s">
        <v>46</v>
      </c>
      <c r="H2496" t="s">
        <v>47</v>
      </c>
      <c r="I2496" t="s">
        <v>48</v>
      </c>
      <c r="J2496">
        <v>7032</v>
      </c>
      <c r="K2496" t="s">
        <v>49</v>
      </c>
      <c r="L2496">
        <v>931560</v>
      </c>
      <c r="M2496" t="s">
        <v>337</v>
      </c>
      <c r="N2496" t="s">
        <v>338</v>
      </c>
      <c r="O2496" t="s">
        <v>241</v>
      </c>
      <c r="P2496" t="s">
        <v>242</v>
      </c>
      <c r="Q2496" t="s">
        <v>54</v>
      </c>
      <c r="R2496">
        <v>100422206</v>
      </c>
      <c r="S2496" t="s">
        <v>615</v>
      </c>
      <c r="T2496" t="s">
        <v>56</v>
      </c>
      <c r="U2496" t="s">
        <v>57</v>
      </c>
      <c r="V2496">
        <v>2504.79</v>
      </c>
      <c r="W2496">
        <v>22933.16</v>
      </c>
      <c r="X2496">
        <v>21048.46</v>
      </c>
      <c r="Y2496">
        <v>1</v>
      </c>
      <c r="Z2496">
        <v>1</v>
      </c>
      <c r="AA2496" s="1">
        <v>42926</v>
      </c>
      <c r="AB2496">
        <v>27000</v>
      </c>
      <c r="AC2496" t="s">
        <v>56</v>
      </c>
      <c r="AD2496" t="s">
        <v>616</v>
      </c>
    </row>
    <row r="2497" spans="1:30" x14ac:dyDescent="0.3">
      <c r="A2497">
        <v>158419</v>
      </c>
      <c r="B2497">
        <v>1</v>
      </c>
      <c r="C2497" t="s">
        <v>923</v>
      </c>
      <c r="D2497" t="s">
        <v>928</v>
      </c>
      <c r="E2497">
        <v>22842909</v>
      </c>
      <c r="F2497">
        <v>7123227225</v>
      </c>
      <c r="G2497" t="s">
        <v>46</v>
      </c>
      <c r="H2497" t="s">
        <v>47</v>
      </c>
      <c r="I2497" t="s">
        <v>48</v>
      </c>
      <c r="J2497">
        <v>7032</v>
      </c>
      <c r="K2497" t="s">
        <v>49</v>
      </c>
      <c r="L2497">
        <v>4072295</v>
      </c>
      <c r="M2497" t="s">
        <v>377</v>
      </c>
      <c r="N2497" t="s">
        <v>225</v>
      </c>
      <c r="O2497" t="s">
        <v>207</v>
      </c>
      <c r="P2497" t="s">
        <v>208</v>
      </c>
      <c r="Q2497" t="s">
        <v>54</v>
      </c>
      <c r="R2497">
        <v>100223303</v>
      </c>
      <c r="S2497" t="s">
        <v>64</v>
      </c>
      <c r="T2497" t="s">
        <v>56</v>
      </c>
      <c r="U2497" t="s">
        <v>57</v>
      </c>
      <c r="V2497">
        <v>3353.81</v>
      </c>
      <c r="W2497">
        <v>22582.639999999999</v>
      </c>
      <c r="X2497">
        <v>20768.259999999998</v>
      </c>
      <c r="Y2497">
        <v>1</v>
      </c>
      <c r="Z2497">
        <v>1</v>
      </c>
      <c r="AA2497" s="1">
        <v>42926</v>
      </c>
      <c r="AB2497">
        <v>27000</v>
      </c>
      <c r="AC2497" t="s">
        <v>56</v>
      </c>
      <c r="AD2497" t="s">
        <v>689</v>
      </c>
    </row>
    <row r="2498" spans="1:30" x14ac:dyDescent="0.3">
      <c r="A2498">
        <v>158642</v>
      </c>
      <c r="B2498">
        <v>1</v>
      </c>
      <c r="C2498" t="s">
        <v>923</v>
      </c>
      <c r="D2498" t="s">
        <v>928</v>
      </c>
      <c r="E2498">
        <v>22842907</v>
      </c>
      <c r="F2498">
        <v>7123319994</v>
      </c>
      <c r="G2498" t="s">
        <v>46</v>
      </c>
      <c r="H2498" t="s">
        <v>47</v>
      </c>
      <c r="I2498" t="s">
        <v>48</v>
      </c>
      <c r="J2498">
        <v>7032</v>
      </c>
      <c r="K2498" t="s">
        <v>49</v>
      </c>
      <c r="L2498">
        <v>4113123</v>
      </c>
      <c r="M2498" t="s">
        <v>279</v>
      </c>
      <c r="N2498" t="s">
        <v>280</v>
      </c>
      <c r="O2498" t="s">
        <v>281</v>
      </c>
      <c r="P2498" t="s">
        <v>282</v>
      </c>
      <c r="Q2498" t="s">
        <v>54</v>
      </c>
      <c r="R2498">
        <v>100214689</v>
      </c>
      <c r="S2498" t="s">
        <v>155</v>
      </c>
      <c r="T2498" t="s">
        <v>56</v>
      </c>
      <c r="U2498" t="s">
        <v>57</v>
      </c>
      <c r="V2498">
        <v>3151.88</v>
      </c>
      <c r="W2498">
        <v>22569.18</v>
      </c>
      <c r="X2498">
        <v>20789.400000000001</v>
      </c>
      <c r="Y2498">
        <v>1</v>
      </c>
      <c r="Z2498">
        <v>1</v>
      </c>
      <c r="AA2498" s="1">
        <v>42926</v>
      </c>
      <c r="AB2498">
        <v>27000</v>
      </c>
      <c r="AC2498" t="s">
        <v>56</v>
      </c>
      <c r="AD2498" t="s">
        <v>303</v>
      </c>
    </row>
    <row r="2499" spans="1:30" x14ac:dyDescent="0.3">
      <c r="A2499">
        <v>158488</v>
      </c>
      <c r="B2499">
        <v>1</v>
      </c>
      <c r="C2499" t="s">
        <v>923</v>
      </c>
      <c r="D2499" t="s">
        <v>928</v>
      </c>
      <c r="E2499">
        <v>22842766</v>
      </c>
      <c r="F2499">
        <v>7123280929</v>
      </c>
      <c r="G2499" t="s">
        <v>46</v>
      </c>
      <c r="H2499" t="s">
        <v>47</v>
      </c>
      <c r="I2499" t="s">
        <v>48</v>
      </c>
      <c r="J2499">
        <v>7032</v>
      </c>
      <c r="K2499" t="s">
        <v>49</v>
      </c>
      <c r="L2499">
        <v>1460970</v>
      </c>
      <c r="M2499" t="s">
        <v>386</v>
      </c>
      <c r="N2499" t="s">
        <v>113</v>
      </c>
      <c r="O2499" t="s">
        <v>114</v>
      </c>
      <c r="P2499" t="s">
        <v>115</v>
      </c>
      <c r="Q2499" t="s">
        <v>54</v>
      </c>
      <c r="R2499">
        <v>100894891</v>
      </c>
      <c r="S2499" t="s">
        <v>116</v>
      </c>
      <c r="T2499" t="s">
        <v>56</v>
      </c>
      <c r="U2499" t="s">
        <v>57</v>
      </c>
      <c r="V2499">
        <v>13194.68</v>
      </c>
      <c r="W2499">
        <v>22195.17</v>
      </c>
      <c r="X2499">
        <v>20379.46</v>
      </c>
      <c r="Y2499">
        <v>1</v>
      </c>
      <c r="Z2499">
        <v>1</v>
      </c>
      <c r="AA2499" s="1">
        <v>42926</v>
      </c>
      <c r="AB2499">
        <v>27000</v>
      </c>
      <c r="AC2499" t="s">
        <v>56</v>
      </c>
      <c r="AD2499" t="s">
        <v>117</v>
      </c>
    </row>
    <row r="2500" spans="1:30" x14ac:dyDescent="0.3">
      <c r="A2500">
        <v>158636</v>
      </c>
      <c r="B2500">
        <v>1</v>
      </c>
      <c r="C2500" t="s">
        <v>923</v>
      </c>
      <c r="D2500" t="s">
        <v>928</v>
      </c>
      <c r="E2500">
        <v>22842770</v>
      </c>
      <c r="F2500">
        <v>7123319975</v>
      </c>
      <c r="G2500" t="s">
        <v>46</v>
      </c>
      <c r="H2500" t="s">
        <v>47</v>
      </c>
      <c r="I2500" t="s">
        <v>48</v>
      </c>
      <c r="J2500">
        <v>7032</v>
      </c>
      <c r="K2500" t="s">
        <v>49</v>
      </c>
      <c r="L2500">
        <v>4205182</v>
      </c>
      <c r="M2500" t="s">
        <v>286</v>
      </c>
      <c r="N2500" t="s">
        <v>287</v>
      </c>
      <c r="O2500" t="s">
        <v>170</v>
      </c>
      <c r="P2500" t="s">
        <v>171</v>
      </c>
      <c r="Q2500" t="s">
        <v>54</v>
      </c>
      <c r="R2500">
        <v>100214689</v>
      </c>
      <c r="S2500" t="s">
        <v>155</v>
      </c>
      <c r="T2500" t="s">
        <v>56</v>
      </c>
      <c r="U2500" t="s">
        <v>57</v>
      </c>
      <c r="V2500">
        <v>9725.81</v>
      </c>
      <c r="W2500">
        <v>22061.18</v>
      </c>
      <c r="X2500">
        <v>20221.580000000002</v>
      </c>
      <c r="Y2500">
        <v>1</v>
      </c>
      <c r="Z2500">
        <v>1</v>
      </c>
      <c r="AA2500" s="1">
        <v>42926</v>
      </c>
      <c r="AB2500">
        <v>27000</v>
      </c>
      <c r="AC2500" t="s">
        <v>56</v>
      </c>
      <c r="AD2500" t="s">
        <v>288</v>
      </c>
    </row>
    <row r="2501" spans="1:30" x14ac:dyDescent="0.3">
      <c r="A2501">
        <v>158418</v>
      </c>
      <c r="B2501">
        <v>1</v>
      </c>
      <c r="C2501" t="s">
        <v>923</v>
      </c>
      <c r="D2501" t="s">
        <v>928</v>
      </c>
      <c r="E2501">
        <v>22842908</v>
      </c>
      <c r="F2501">
        <v>7123227224</v>
      </c>
      <c r="G2501" t="s">
        <v>46</v>
      </c>
      <c r="H2501" t="s">
        <v>47</v>
      </c>
      <c r="I2501" t="s">
        <v>48</v>
      </c>
      <c r="J2501">
        <v>7032</v>
      </c>
      <c r="K2501" t="s">
        <v>49</v>
      </c>
      <c r="L2501">
        <v>942421</v>
      </c>
      <c r="M2501" t="s">
        <v>261</v>
      </c>
      <c r="N2501" t="s">
        <v>262</v>
      </c>
      <c r="O2501" t="s">
        <v>263</v>
      </c>
      <c r="P2501" t="s">
        <v>264</v>
      </c>
      <c r="Q2501" t="s">
        <v>54</v>
      </c>
      <c r="R2501">
        <v>100422206</v>
      </c>
      <c r="S2501" t="s">
        <v>615</v>
      </c>
      <c r="T2501" t="s">
        <v>56</v>
      </c>
      <c r="U2501" t="s">
        <v>57</v>
      </c>
      <c r="V2501">
        <v>3221.59</v>
      </c>
      <c r="W2501">
        <v>21714.6</v>
      </c>
      <c r="X2501">
        <v>19919.599999999999</v>
      </c>
      <c r="Y2501">
        <v>1</v>
      </c>
      <c r="Z2501">
        <v>1</v>
      </c>
      <c r="AA2501" s="1">
        <v>42926</v>
      </c>
      <c r="AB2501">
        <v>27000</v>
      </c>
      <c r="AC2501" t="s">
        <v>56</v>
      </c>
      <c r="AD2501" t="s">
        <v>695</v>
      </c>
    </row>
    <row r="2502" spans="1:30" x14ac:dyDescent="0.3">
      <c r="A2502">
        <v>158414</v>
      </c>
      <c r="B2502">
        <v>1</v>
      </c>
      <c r="C2502" t="s">
        <v>923</v>
      </c>
      <c r="D2502" t="s">
        <v>928</v>
      </c>
      <c r="E2502">
        <v>22842906</v>
      </c>
      <c r="F2502">
        <v>7123226822</v>
      </c>
      <c r="G2502" t="s">
        <v>46</v>
      </c>
      <c r="H2502" t="s">
        <v>47</v>
      </c>
      <c r="I2502" t="s">
        <v>48</v>
      </c>
      <c r="J2502">
        <v>7032</v>
      </c>
      <c r="K2502" t="s">
        <v>49</v>
      </c>
      <c r="L2502">
        <v>931925</v>
      </c>
      <c r="M2502" t="s">
        <v>239</v>
      </c>
      <c r="N2502" t="s">
        <v>240</v>
      </c>
      <c r="O2502" t="s">
        <v>241</v>
      </c>
      <c r="P2502" t="s">
        <v>242</v>
      </c>
      <c r="Q2502" t="s">
        <v>54</v>
      </c>
      <c r="R2502">
        <v>100422206</v>
      </c>
      <c r="S2502" t="s">
        <v>615</v>
      </c>
      <c r="T2502" t="s">
        <v>56</v>
      </c>
      <c r="U2502" t="s">
        <v>57</v>
      </c>
      <c r="V2502">
        <v>3042.61</v>
      </c>
      <c r="W2502">
        <v>21674.25</v>
      </c>
      <c r="X2502">
        <v>19858.689999999999</v>
      </c>
      <c r="Y2502">
        <v>1</v>
      </c>
      <c r="Z2502">
        <v>1</v>
      </c>
      <c r="AA2502" s="1">
        <v>42926</v>
      </c>
      <c r="AB2502">
        <v>27000</v>
      </c>
      <c r="AC2502" t="s">
        <v>56</v>
      </c>
      <c r="AD2502" t="s">
        <v>686</v>
      </c>
    </row>
    <row r="2503" spans="1:30" x14ac:dyDescent="0.3">
      <c r="A2503">
        <v>159229</v>
      </c>
      <c r="B2503">
        <v>1</v>
      </c>
      <c r="C2503" t="s">
        <v>923</v>
      </c>
      <c r="D2503" t="s">
        <v>929</v>
      </c>
      <c r="E2503">
        <v>22855661</v>
      </c>
      <c r="F2503">
        <v>7123348701</v>
      </c>
      <c r="G2503" t="s">
        <v>46</v>
      </c>
      <c r="H2503" t="s">
        <v>47</v>
      </c>
      <c r="I2503" t="s">
        <v>48</v>
      </c>
      <c r="J2503">
        <v>7032</v>
      </c>
      <c r="K2503" t="s">
        <v>49</v>
      </c>
      <c r="L2503">
        <v>2497722</v>
      </c>
      <c r="M2503" t="s">
        <v>132</v>
      </c>
      <c r="N2503" t="s">
        <v>133</v>
      </c>
      <c r="O2503" t="s">
        <v>84</v>
      </c>
      <c r="P2503" t="s">
        <v>85</v>
      </c>
      <c r="Q2503" t="s">
        <v>54</v>
      </c>
      <c r="R2503">
        <v>101093720</v>
      </c>
      <c r="S2503" t="s">
        <v>55</v>
      </c>
      <c r="T2503" t="s">
        <v>56</v>
      </c>
      <c r="U2503" t="s">
        <v>57</v>
      </c>
      <c r="V2503">
        <v>10356.18</v>
      </c>
      <c r="W2503">
        <v>23629.08</v>
      </c>
      <c r="X2503">
        <v>21571.14</v>
      </c>
      <c r="Y2503">
        <v>1</v>
      </c>
      <c r="Z2503">
        <v>1</v>
      </c>
      <c r="AA2503" s="1">
        <v>42927</v>
      </c>
      <c r="AB2503">
        <v>27000</v>
      </c>
      <c r="AC2503" t="s">
        <v>56</v>
      </c>
      <c r="AD2503" t="s">
        <v>805</v>
      </c>
    </row>
    <row r="2504" spans="1:30" x14ac:dyDescent="0.3">
      <c r="A2504">
        <v>158860</v>
      </c>
      <c r="B2504">
        <v>1</v>
      </c>
      <c r="C2504" t="s">
        <v>923</v>
      </c>
      <c r="D2504" t="s">
        <v>929</v>
      </c>
      <c r="E2504">
        <v>22855587</v>
      </c>
      <c r="F2504">
        <v>7123211162</v>
      </c>
      <c r="G2504" t="s">
        <v>46</v>
      </c>
      <c r="H2504" t="s">
        <v>47</v>
      </c>
      <c r="I2504" t="s">
        <v>48</v>
      </c>
      <c r="J2504">
        <v>7032</v>
      </c>
      <c r="K2504" t="s">
        <v>49</v>
      </c>
      <c r="L2504">
        <v>942806</v>
      </c>
      <c r="M2504" t="s">
        <v>90</v>
      </c>
      <c r="N2504" t="s">
        <v>91</v>
      </c>
      <c r="O2504" t="s">
        <v>92</v>
      </c>
      <c r="P2504" t="s">
        <v>93</v>
      </c>
      <c r="Q2504" t="s">
        <v>54</v>
      </c>
      <c r="R2504">
        <v>100223303</v>
      </c>
      <c r="S2504" t="s">
        <v>64</v>
      </c>
      <c r="T2504" t="s">
        <v>56</v>
      </c>
      <c r="U2504" t="s">
        <v>57</v>
      </c>
      <c r="V2504">
        <v>10631.96</v>
      </c>
      <c r="W2504">
        <v>23516.05</v>
      </c>
      <c r="X2504">
        <v>21588.02</v>
      </c>
      <c r="Y2504">
        <v>1</v>
      </c>
      <c r="Z2504">
        <v>1</v>
      </c>
      <c r="AA2504" s="1">
        <v>42927</v>
      </c>
      <c r="AB2504">
        <v>27000</v>
      </c>
      <c r="AC2504" t="s">
        <v>56</v>
      </c>
      <c r="AD2504" t="s">
        <v>709</v>
      </c>
    </row>
    <row r="2505" spans="1:30" x14ac:dyDescent="0.3">
      <c r="A2505">
        <v>158862</v>
      </c>
      <c r="B2505">
        <v>1</v>
      </c>
      <c r="C2505" t="s">
        <v>923</v>
      </c>
      <c r="D2505" t="s">
        <v>929</v>
      </c>
      <c r="E2505">
        <v>22855589</v>
      </c>
      <c r="F2505">
        <v>7123211164</v>
      </c>
      <c r="G2505" t="s">
        <v>46</v>
      </c>
      <c r="H2505" t="s">
        <v>47</v>
      </c>
      <c r="I2505" t="s">
        <v>48</v>
      </c>
      <c r="J2505">
        <v>7032</v>
      </c>
      <c r="K2505" t="s">
        <v>49</v>
      </c>
      <c r="L2505">
        <v>1928761</v>
      </c>
      <c r="M2505" t="s">
        <v>231</v>
      </c>
      <c r="N2505" t="s">
        <v>232</v>
      </c>
      <c r="O2505" t="s">
        <v>99</v>
      </c>
      <c r="P2505" t="s">
        <v>100</v>
      </c>
      <c r="Q2505" t="s">
        <v>54</v>
      </c>
      <c r="R2505">
        <v>100223303</v>
      </c>
      <c r="S2505" t="s">
        <v>64</v>
      </c>
      <c r="T2505" t="s">
        <v>56</v>
      </c>
      <c r="U2505" t="s">
        <v>57</v>
      </c>
      <c r="V2505">
        <v>8741.5499999999993</v>
      </c>
      <c r="W2505">
        <v>22577.77</v>
      </c>
      <c r="X2505">
        <v>20687.080000000002</v>
      </c>
      <c r="Y2505">
        <v>1</v>
      </c>
      <c r="Z2505">
        <v>1</v>
      </c>
      <c r="AA2505" s="1">
        <v>42927</v>
      </c>
      <c r="AB2505">
        <v>27000</v>
      </c>
      <c r="AC2505" t="s">
        <v>56</v>
      </c>
      <c r="AD2505" t="s">
        <v>233</v>
      </c>
    </row>
    <row r="2506" spans="1:30" x14ac:dyDescent="0.3">
      <c r="A2506">
        <v>159228</v>
      </c>
      <c r="B2506">
        <v>1</v>
      </c>
      <c r="C2506" t="s">
        <v>923</v>
      </c>
      <c r="D2506" t="s">
        <v>929</v>
      </c>
      <c r="E2506">
        <v>22855590</v>
      </c>
      <c r="F2506">
        <v>7123348700</v>
      </c>
      <c r="G2506" t="s">
        <v>46</v>
      </c>
      <c r="H2506" t="s">
        <v>47</v>
      </c>
      <c r="I2506" t="s">
        <v>48</v>
      </c>
      <c r="J2506">
        <v>7032</v>
      </c>
      <c r="K2506" t="s">
        <v>49</v>
      </c>
      <c r="L2506">
        <v>940117</v>
      </c>
      <c r="M2506" t="s">
        <v>69</v>
      </c>
      <c r="N2506" t="s">
        <v>70</v>
      </c>
      <c r="O2506" t="s">
        <v>71</v>
      </c>
      <c r="P2506" t="s">
        <v>72</v>
      </c>
      <c r="Q2506" t="s">
        <v>54</v>
      </c>
      <c r="R2506">
        <v>100994845</v>
      </c>
      <c r="S2506" t="s">
        <v>86</v>
      </c>
      <c r="T2506" t="s">
        <v>56</v>
      </c>
      <c r="U2506" t="s">
        <v>57</v>
      </c>
      <c r="V2506">
        <v>10986.56</v>
      </c>
      <c r="W2506">
        <v>22180.36</v>
      </c>
      <c r="X2506">
        <v>20318.5</v>
      </c>
      <c r="Y2506">
        <v>1</v>
      </c>
      <c r="Z2506">
        <v>1</v>
      </c>
      <c r="AA2506" s="1">
        <v>42927</v>
      </c>
      <c r="AB2506">
        <v>27000</v>
      </c>
      <c r="AC2506" t="s">
        <v>56</v>
      </c>
      <c r="AD2506" t="s">
        <v>236</v>
      </c>
    </row>
    <row r="2507" spans="1:30" x14ac:dyDescent="0.3">
      <c r="A2507">
        <v>159162</v>
      </c>
      <c r="B2507">
        <v>1</v>
      </c>
      <c r="C2507" t="s">
        <v>923</v>
      </c>
      <c r="D2507" t="s">
        <v>929</v>
      </c>
      <c r="E2507">
        <v>22855662</v>
      </c>
      <c r="F2507">
        <v>7123347204</v>
      </c>
      <c r="G2507" t="s">
        <v>46</v>
      </c>
      <c r="H2507" t="s">
        <v>47</v>
      </c>
      <c r="I2507" t="s">
        <v>48</v>
      </c>
      <c r="J2507">
        <v>7032</v>
      </c>
      <c r="K2507" t="s">
        <v>49</v>
      </c>
      <c r="L2507">
        <v>2795664</v>
      </c>
      <c r="M2507" t="s">
        <v>105</v>
      </c>
      <c r="N2507" t="s">
        <v>106</v>
      </c>
      <c r="O2507" t="s">
        <v>107</v>
      </c>
      <c r="P2507" t="s">
        <v>108</v>
      </c>
      <c r="Q2507" t="s">
        <v>54</v>
      </c>
      <c r="R2507">
        <v>100894891</v>
      </c>
      <c r="S2507" t="s">
        <v>116</v>
      </c>
      <c r="T2507" t="s">
        <v>56</v>
      </c>
      <c r="U2507" t="s">
        <v>57</v>
      </c>
      <c r="V2507">
        <v>12494.96</v>
      </c>
      <c r="W2507">
        <v>21888.27</v>
      </c>
      <c r="X2507">
        <v>19987.400000000001</v>
      </c>
      <c r="Y2507">
        <v>1</v>
      </c>
      <c r="Z2507">
        <v>1</v>
      </c>
      <c r="AA2507" s="1">
        <v>42927</v>
      </c>
      <c r="AB2507">
        <v>27000</v>
      </c>
      <c r="AC2507" t="s">
        <v>56</v>
      </c>
      <c r="AD2507" t="s">
        <v>692</v>
      </c>
    </row>
    <row r="2508" spans="1:30" x14ac:dyDescent="0.3">
      <c r="A2508">
        <v>158861</v>
      </c>
      <c r="B2508">
        <v>1</v>
      </c>
      <c r="C2508" t="s">
        <v>923</v>
      </c>
      <c r="D2508" t="s">
        <v>929</v>
      </c>
      <c r="E2508">
        <v>22855588</v>
      </c>
      <c r="F2508">
        <v>7123211163</v>
      </c>
      <c r="G2508" t="s">
        <v>46</v>
      </c>
      <c r="H2508" t="s">
        <v>47</v>
      </c>
      <c r="I2508" t="s">
        <v>48</v>
      </c>
      <c r="J2508">
        <v>7032</v>
      </c>
      <c r="K2508" t="s">
        <v>49</v>
      </c>
      <c r="L2508">
        <v>2552491</v>
      </c>
      <c r="M2508" t="s">
        <v>120</v>
      </c>
      <c r="N2508" t="s">
        <v>121</v>
      </c>
      <c r="O2508" t="s">
        <v>99</v>
      </c>
      <c r="P2508" t="s">
        <v>100</v>
      </c>
      <c r="Q2508" t="s">
        <v>54</v>
      </c>
      <c r="R2508">
        <v>100994845</v>
      </c>
      <c r="S2508" t="s">
        <v>86</v>
      </c>
      <c r="T2508" t="s">
        <v>56</v>
      </c>
      <c r="U2508" t="s">
        <v>57</v>
      </c>
      <c r="V2508">
        <v>10086.02</v>
      </c>
      <c r="W2508">
        <v>21717.8</v>
      </c>
      <c r="X2508">
        <v>19961.13</v>
      </c>
      <c r="Y2508">
        <v>1</v>
      </c>
      <c r="Z2508">
        <v>1</v>
      </c>
      <c r="AA2508" s="1">
        <v>42927</v>
      </c>
      <c r="AB2508">
        <v>27000</v>
      </c>
      <c r="AC2508" t="s">
        <v>56</v>
      </c>
      <c r="AD2508" t="s">
        <v>716</v>
      </c>
    </row>
    <row r="2509" spans="1:30" x14ac:dyDescent="0.3">
      <c r="A2509">
        <v>158911</v>
      </c>
      <c r="B2509">
        <v>1</v>
      </c>
      <c r="C2509" t="s">
        <v>923</v>
      </c>
      <c r="D2509" t="s">
        <v>929</v>
      </c>
      <c r="E2509">
        <v>22854109</v>
      </c>
      <c r="F2509">
        <v>7123289909</v>
      </c>
      <c r="G2509" t="s">
        <v>46</v>
      </c>
      <c r="H2509" t="s">
        <v>47</v>
      </c>
      <c r="I2509" t="s">
        <v>48</v>
      </c>
      <c r="J2509">
        <v>7032</v>
      </c>
      <c r="K2509" t="s">
        <v>49</v>
      </c>
      <c r="L2509">
        <v>3782207</v>
      </c>
      <c r="M2509" t="s">
        <v>112</v>
      </c>
      <c r="N2509" t="s">
        <v>113</v>
      </c>
      <c r="O2509" t="s">
        <v>114</v>
      </c>
      <c r="P2509" t="s">
        <v>115</v>
      </c>
      <c r="Q2509" t="s">
        <v>54</v>
      </c>
      <c r="R2509">
        <v>100894891</v>
      </c>
      <c r="S2509" t="s">
        <v>116</v>
      </c>
      <c r="T2509" t="s">
        <v>56</v>
      </c>
      <c r="U2509" t="s">
        <v>57</v>
      </c>
      <c r="V2509">
        <v>13194.68</v>
      </c>
      <c r="W2509">
        <v>21692.32</v>
      </c>
      <c r="X2509">
        <v>19892.36</v>
      </c>
      <c r="Y2509">
        <v>1</v>
      </c>
      <c r="Z2509">
        <v>1</v>
      </c>
      <c r="AA2509" s="1">
        <v>42927</v>
      </c>
      <c r="AB2509">
        <v>27000</v>
      </c>
      <c r="AC2509" t="s">
        <v>56</v>
      </c>
      <c r="AD2509" t="s">
        <v>117</v>
      </c>
    </row>
    <row r="2510" spans="1:30" x14ac:dyDescent="0.3">
      <c r="A2510">
        <v>158910</v>
      </c>
      <c r="B2510">
        <v>1</v>
      </c>
      <c r="C2510" t="s">
        <v>923</v>
      </c>
      <c r="D2510" t="s">
        <v>929</v>
      </c>
      <c r="E2510">
        <v>22854108</v>
      </c>
      <c r="F2510">
        <v>7123289908</v>
      </c>
      <c r="G2510" t="s">
        <v>46</v>
      </c>
      <c r="H2510" t="s">
        <v>47</v>
      </c>
      <c r="I2510" t="s">
        <v>48</v>
      </c>
      <c r="J2510">
        <v>7032</v>
      </c>
      <c r="K2510" t="s">
        <v>49</v>
      </c>
      <c r="L2510">
        <v>4205647</v>
      </c>
      <c r="M2510" t="s">
        <v>168</v>
      </c>
      <c r="N2510" t="s">
        <v>169</v>
      </c>
      <c r="O2510" t="s">
        <v>170</v>
      </c>
      <c r="P2510" t="s">
        <v>171</v>
      </c>
      <c r="Q2510" t="s">
        <v>54</v>
      </c>
      <c r="R2510">
        <v>101047835</v>
      </c>
      <c r="S2510" t="s">
        <v>172</v>
      </c>
      <c r="T2510" t="s">
        <v>56</v>
      </c>
      <c r="U2510" t="s">
        <v>57</v>
      </c>
      <c r="V2510">
        <v>13802.09</v>
      </c>
      <c r="W2510">
        <v>21600.85</v>
      </c>
      <c r="X2510">
        <v>19796.38</v>
      </c>
      <c r="Y2510">
        <v>1</v>
      </c>
      <c r="Z2510">
        <v>1</v>
      </c>
      <c r="AA2510" s="1">
        <v>42927</v>
      </c>
      <c r="AB2510">
        <v>27000</v>
      </c>
      <c r="AC2510" t="s">
        <v>56</v>
      </c>
      <c r="AD2510" t="s">
        <v>173</v>
      </c>
    </row>
    <row r="2511" spans="1:30" x14ac:dyDescent="0.3">
      <c r="A2511">
        <v>159314</v>
      </c>
      <c r="B2511">
        <v>1</v>
      </c>
      <c r="C2511" t="s">
        <v>923</v>
      </c>
      <c r="D2511" t="s">
        <v>929</v>
      </c>
      <c r="E2511">
        <v>22855837</v>
      </c>
      <c r="F2511">
        <v>7123349271</v>
      </c>
      <c r="G2511" t="s">
        <v>46</v>
      </c>
      <c r="H2511" t="s">
        <v>47</v>
      </c>
      <c r="I2511" t="s">
        <v>48</v>
      </c>
      <c r="J2511">
        <v>7032</v>
      </c>
      <c r="K2511" t="s">
        <v>49</v>
      </c>
      <c r="L2511">
        <v>940117</v>
      </c>
      <c r="M2511" t="s">
        <v>69</v>
      </c>
      <c r="N2511" t="s">
        <v>70</v>
      </c>
      <c r="O2511" t="s">
        <v>71</v>
      </c>
      <c r="P2511" t="s">
        <v>72</v>
      </c>
      <c r="Q2511" t="s">
        <v>54</v>
      </c>
      <c r="R2511">
        <v>100994845</v>
      </c>
      <c r="S2511" t="s">
        <v>86</v>
      </c>
      <c r="T2511" t="s">
        <v>56</v>
      </c>
      <c r="U2511" t="s">
        <v>57</v>
      </c>
      <c r="V2511">
        <v>10986.56</v>
      </c>
      <c r="W2511">
        <v>20170.68</v>
      </c>
      <c r="X2511">
        <v>18173.439999999999</v>
      </c>
      <c r="Y2511">
        <v>1</v>
      </c>
      <c r="Z2511">
        <v>1</v>
      </c>
      <c r="AA2511" s="1">
        <v>42927</v>
      </c>
      <c r="AB2511">
        <v>27000</v>
      </c>
      <c r="AC2511" t="s">
        <v>56</v>
      </c>
      <c r="AD2511" t="s">
        <v>236</v>
      </c>
    </row>
    <row r="2512" spans="1:30" x14ac:dyDescent="0.3">
      <c r="A2512">
        <v>159877</v>
      </c>
      <c r="B2512">
        <v>1</v>
      </c>
      <c r="C2512" t="s">
        <v>923</v>
      </c>
      <c r="D2512" t="s">
        <v>930</v>
      </c>
      <c r="E2512">
        <v>22868815</v>
      </c>
      <c r="F2512">
        <v>7123378776</v>
      </c>
      <c r="G2512" t="s">
        <v>46</v>
      </c>
      <c r="H2512" t="s">
        <v>47</v>
      </c>
      <c r="I2512" t="s">
        <v>48</v>
      </c>
      <c r="J2512">
        <v>7032</v>
      </c>
      <c r="K2512" t="s">
        <v>49</v>
      </c>
      <c r="L2512">
        <v>4072295</v>
      </c>
      <c r="M2512" t="s">
        <v>377</v>
      </c>
      <c r="N2512" t="s">
        <v>225</v>
      </c>
      <c r="O2512" t="s">
        <v>207</v>
      </c>
      <c r="P2512" t="s">
        <v>208</v>
      </c>
      <c r="Q2512" t="s">
        <v>54</v>
      </c>
      <c r="R2512">
        <v>100223303</v>
      </c>
      <c r="S2512" t="s">
        <v>64</v>
      </c>
      <c r="T2512" t="s">
        <v>56</v>
      </c>
      <c r="U2512" t="s">
        <v>57</v>
      </c>
      <c r="V2512">
        <v>3353.81</v>
      </c>
      <c r="W2512">
        <v>24556.9</v>
      </c>
      <c r="X2512">
        <v>22581.64</v>
      </c>
      <c r="Y2512">
        <v>1</v>
      </c>
      <c r="Z2512">
        <v>1</v>
      </c>
      <c r="AA2512" s="1">
        <v>42928</v>
      </c>
      <c r="AB2512">
        <v>27000</v>
      </c>
      <c r="AC2512" t="s">
        <v>56</v>
      </c>
      <c r="AD2512" t="s">
        <v>689</v>
      </c>
    </row>
    <row r="2513" spans="1:30" x14ac:dyDescent="0.3">
      <c r="A2513">
        <v>159868</v>
      </c>
      <c r="B2513">
        <v>1</v>
      </c>
      <c r="C2513" t="s">
        <v>923</v>
      </c>
      <c r="D2513" t="s">
        <v>930</v>
      </c>
      <c r="E2513">
        <v>22867470</v>
      </c>
      <c r="F2513">
        <v>7123376180</v>
      </c>
      <c r="G2513" t="s">
        <v>46</v>
      </c>
      <c r="H2513" t="s">
        <v>47</v>
      </c>
      <c r="I2513" t="s">
        <v>48</v>
      </c>
      <c r="J2513">
        <v>7032</v>
      </c>
      <c r="K2513" t="s">
        <v>49</v>
      </c>
      <c r="L2513">
        <v>4119717</v>
      </c>
      <c r="M2513" t="s">
        <v>309</v>
      </c>
      <c r="N2513" t="s">
        <v>310</v>
      </c>
      <c r="O2513" t="s">
        <v>311</v>
      </c>
      <c r="P2513" t="s">
        <v>312</v>
      </c>
      <c r="Q2513" t="s">
        <v>54</v>
      </c>
      <c r="R2513">
        <v>100223303</v>
      </c>
      <c r="S2513" t="s">
        <v>64</v>
      </c>
      <c r="T2513" t="s">
        <v>56</v>
      </c>
      <c r="U2513" t="s">
        <v>57</v>
      </c>
      <c r="V2513">
        <v>4866.1400000000003</v>
      </c>
      <c r="W2513">
        <v>23830.92</v>
      </c>
      <c r="X2513">
        <v>21852.86</v>
      </c>
      <c r="Y2513">
        <v>1</v>
      </c>
      <c r="Z2513">
        <v>1</v>
      </c>
      <c r="AA2513" s="1">
        <v>42928</v>
      </c>
      <c r="AB2513">
        <v>27000</v>
      </c>
      <c r="AC2513" t="s">
        <v>56</v>
      </c>
      <c r="AD2513" t="s">
        <v>313</v>
      </c>
    </row>
    <row r="2514" spans="1:30" x14ac:dyDescent="0.3">
      <c r="A2514">
        <v>159451</v>
      </c>
      <c r="B2514">
        <v>1</v>
      </c>
      <c r="C2514" t="s">
        <v>923</v>
      </c>
      <c r="D2514" t="s">
        <v>930</v>
      </c>
      <c r="E2514">
        <v>22869147</v>
      </c>
      <c r="F2514">
        <v>7123337161</v>
      </c>
      <c r="G2514" t="s">
        <v>46</v>
      </c>
      <c r="H2514" t="s">
        <v>47</v>
      </c>
      <c r="I2514" t="s">
        <v>48</v>
      </c>
      <c r="J2514">
        <v>7032</v>
      </c>
      <c r="K2514" t="s">
        <v>49</v>
      </c>
      <c r="L2514">
        <v>659338</v>
      </c>
      <c r="M2514" t="s">
        <v>50</v>
      </c>
      <c r="N2514" t="s">
        <v>51</v>
      </c>
      <c r="O2514" t="s">
        <v>52</v>
      </c>
      <c r="P2514" t="s">
        <v>53</v>
      </c>
      <c r="Q2514" t="s">
        <v>54</v>
      </c>
      <c r="R2514">
        <v>101093720</v>
      </c>
      <c r="S2514" t="s">
        <v>55</v>
      </c>
      <c r="T2514" t="s">
        <v>56</v>
      </c>
      <c r="U2514" t="s">
        <v>57</v>
      </c>
      <c r="V2514">
        <v>1683.12</v>
      </c>
      <c r="W2514">
        <v>23519.040000000001</v>
      </c>
      <c r="X2514">
        <v>21666.720000000001</v>
      </c>
      <c r="Y2514">
        <v>1</v>
      </c>
      <c r="Z2514">
        <v>1</v>
      </c>
      <c r="AA2514" s="1">
        <v>42928</v>
      </c>
      <c r="AB2514">
        <v>27000</v>
      </c>
      <c r="AC2514" t="s">
        <v>56</v>
      </c>
      <c r="AD2514" t="s">
        <v>220</v>
      </c>
    </row>
    <row r="2515" spans="1:30" x14ac:dyDescent="0.3">
      <c r="A2515">
        <v>159886</v>
      </c>
      <c r="B2515">
        <v>1</v>
      </c>
      <c r="C2515" t="s">
        <v>923</v>
      </c>
      <c r="D2515" t="s">
        <v>930</v>
      </c>
      <c r="E2515">
        <v>22868994</v>
      </c>
      <c r="F2515">
        <v>7123378785</v>
      </c>
      <c r="G2515" t="s">
        <v>46</v>
      </c>
      <c r="H2515" t="s">
        <v>47</v>
      </c>
      <c r="I2515" t="s">
        <v>48</v>
      </c>
      <c r="J2515">
        <v>7032</v>
      </c>
      <c r="K2515" t="s">
        <v>49</v>
      </c>
      <c r="L2515">
        <v>917531</v>
      </c>
      <c r="M2515" t="s">
        <v>319</v>
      </c>
      <c r="N2515" t="s">
        <v>152</v>
      </c>
      <c r="O2515" t="s">
        <v>153</v>
      </c>
      <c r="P2515" t="s">
        <v>154</v>
      </c>
      <c r="Q2515" t="s">
        <v>54</v>
      </c>
      <c r="R2515">
        <v>100297681</v>
      </c>
      <c r="S2515" t="s">
        <v>258</v>
      </c>
      <c r="T2515" t="s">
        <v>56</v>
      </c>
      <c r="U2515" t="s">
        <v>57</v>
      </c>
      <c r="V2515">
        <v>3240.01</v>
      </c>
      <c r="W2515">
        <v>23240.15</v>
      </c>
      <c r="X2515">
        <v>21374.77</v>
      </c>
      <c r="Y2515">
        <v>1</v>
      </c>
      <c r="Z2515">
        <v>1</v>
      </c>
      <c r="AA2515" s="1">
        <v>42928</v>
      </c>
      <c r="AB2515">
        <v>27000</v>
      </c>
      <c r="AC2515" t="s">
        <v>56</v>
      </c>
      <c r="AD2515" t="s">
        <v>298</v>
      </c>
    </row>
    <row r="2516" spans="1:30" x14ac:dyDescent="0.3">
      <c r="A2516">
        <v>159885</v>
      </c>
      <c r="B2516">
        <v>1</v>
      </c>
      <c r="C2516" t="s">
        <v>923</v>
      </c>
      <c r="D2516" t="s">
        <v>930</v>
      </c>
      <c r="E2516">
        <v>22868993</v>
      </c>
      <c r="F2516">
        <v>7123378784</v>
      </c>
      <c r="G2516" t="s">
        <v>46</v>
      </c>
      <c r="H2516" t="s">
        <v>47</v>
      </c>
      <c r="I2516" t="s">
        <v>48</v>
      </c>
      <c r="J2516">
        <v>7032</v>
      </c>
      <c r="K2516" t="s">
        <v>49</v>
      </c>
      <c r="L2516">
        <v>915409</v>
      </c>
      <c r="M2516" t="s">
        <v>247</v>
      </c>
      <c r="N2516" t="s">
        <v>248</v>
      </c>
      <c r="O2516" t="s">
        <v>249</v>
      </c>
      <c r="P2516" t="s">
        <v>250</v>
      </c>
      <c r="Q2516" t="s">
        <v>54</v>
      </c>
      <c r="R2516">
        <v>100422206</v>
      </c>
      <c r="S2516" t="s">
        <v>615</v>
      </c>
      <c r="T2516" t="s">
        <v>56</v>
      </c>
      <c r="U2516" t="s">
        <v>57</v>
      </c>
      <c r="V2516">
        <v>4502.6899999999996</v>
      </c>
      <c r="W2516">
        <v>22575.65</v>
      </c>
      <c r="X2516">
        <v>20724.77</v>
      </c>
      <c r="Y2516">
        <v>1</v>
      </c>
      <c r="Z2516">
        <v>1</v>
      </c>
      <c r="AA2516" s="1">
        <v>42928</v>
      </c>
      <c r="AB2516">
        <v>27000</v>
      </c>
      <c r="AC2516" t="s">
        <v>56</v>
      </c>
      <c r="AD2516" t="s">
        <v>634</v>
      </c>
    </row>
    <row r="2517" spans="1:30" x14ac:dyDescent="0.3">
      <c r="A2517">
        <v>159876</v>
      </c>
      <c r="B2517">
        <v>1</v>
      </c>
      <c r="C2517" t="s">
        <v>923</v>
      </c>
      <c r="D2517" t="s">
        <v>930</v>
      </c>
      <c r="E2517">
        <v>22868814</v>
      </c>
      <c r="F2517">
        <v>7123378775</v>
      </c>
      <c r="G2517" t="s">
        <v>46</v>
      </c>
      <c r="H2517" t="s">
        <v>47</v>
      </c>
      <c r="I2517" t="s">
        <v>48</v>
      </c>
      <c r="J2517">
        <v>7032</v>
      </c>
      <c r="K2517" t="s">
        <v>49</v>
      </c>
      <c r="L2517">
        <v>4480377</v>
      </c>
      <c r="M2517" t="s">
        <v>213</v>
      </c>
      <c r="N2517" t="s">
        <v>214</v>
      </c>
      <c r="O2517" t="s">
        <v>215</v>
      </c>
      <c r="P2517" t="s">
        <v>216</v>
      </c>
      <c r="Q2517" t="s">
        <v>54</v>
      </c>
      <c r="R2517">
        <v>100824635</v>
      </c>
      <c r="S2517" t="s">
        <v>142</v>
      </c>
      <c r="T2517" t="s">
        <v>56</v>
      </c>
      <c r="U2517" t="s">
        <v>57</v>
      </c>
      <c r="V2517">
        <v>19811.830000000002</v>
      </c>
      <c r="W2517">
        <v>22509.37</v>
      </c>
      <c r="X2517">
        <v>20597.41</v>
      </c>
      <c r="Y2517">
        <v>1</v>
      </c>
      <c r="Z2517">
        <v>1</v>
      </c>
      <c r="AA2517" s="1">
        <v>42928</v>
      </c>
      <c r="AB2517">
        <v>27000</v>
      </c>
      <c r="AC2517" t="s">
        <v>56</v>
      </c>
      <c r="AD2517" t="s">
        <v>721</v>
      </c>
    </row>
    <row r="2518" spans="1:30" x14ac:dyDescent="0.3">
      <c r="A2518">
        <v>159445</v>
      </c>
      <c r="B2518">
        <v>1</v>
      </c>
      <c r="C2518" t="s">
        <v>923</v>
      </c>
      <c r="D2518" t="s">
        <v>930</v>
      </c>
      <c r="E2518">
        <v>22869149</v>
      </c>
      <c r="F2518">
        <v>7123331419</v>
      </c>
      <c r="G2518" t="s">
        <v>46</v>
      </c>
      <c r="H2518" t="s">
        <v>47</v>
      </c>
      <c r="I2518" t="s">
        <v>48</v>
      </c>
      <c r="J2518">
        <v>7032</v>
      </c>
      <c r="K2518" t="s">
        <v>49</v>
      </c>
      <c r="L2518">
        <v>1363663</v>
      </c>
      <c r="M2518" t="s">
        <v>358</v>
      </c>
      <c r="N2518" t="s">
        <v>359</v>
      </c>
      <c r="O2518" t="s">
        <v>207</v>
      </c>
      <c r="P2518" t="s">
        <v>208</v>
      </c>
      <c r="Q2518" t="s">
        <v>54</v>
      </c>
      <c r="R2518">
        <v>100223303</v>
      </c>
      <c r="S2518" t="s">
        <v>64</v>
      </c>
      <c r="T2518" t="s">
        <v>56</v>
      </c>
      <c r="U2518" t="s">
        <v>57</v>
      </c>
      <c r="V2518">
        <v>4785.8500000000004</v>
      </c>
      <c r="W2518">
        <v>22321.24</v>
      </c>
      <c r="X2518">
        <v>20317.689999999999</v>
      </c>
      <c r="Y2518">
        <v>1</v>
      </c>
      <c r="Z2518">
        <v>1</v>
      </c>
      <c r="AA2518" s="1">
        <v>42928</v>
      </c>
      <c r="AB2518">
        <v>27000</v>
      </c>
      <c r="AC2518" t="s">
        <v>56</v>
      </c>
      <c r="AD2518" t="s">
        <v>360</v>
      </c>
    </row>
    <row r="2519" spans="1:30" x14ac:dyDescent="0.3">
      <c r="A2519">
        <v>159879</v>
      </c>
      <c r="B2519">
        <v>1</v>
      </c>
      <c r="C2519" t="s">
        <v>923</v>
      </c>
      <c r="D2519" t="s">
        <v>930</v>
      </c>
      <c r="E2519">
        <v>22868817</v>
      </c>
      <c r="F2519">
        <v>7123378778</v>
      </c>
      <c r="G2519" t="s">
        <v>46</v>
      </c>
      <c r="H2519" t="s">
        <v>47</v>
      </c>
      <c r="I2519" t="s">
        <v>48</v>
      </c>
      <c r="J2519">
        <v>7032</v>
      </c>
      <c r="K2519" t="s">
        <v>49</v>
      </c>
      <c r="L2519">
        <v>916295</v>
      </c>
      <c r="M2519" t="s">
        <v>293</v>
      </c>
      <c r="N2519" t="s">
        <v>294</v>
      </c>
      <c r="O2519" t="s">
        <v>263</v>
      </c>
      <c r="P2519" t="s">
        <v>264</v>
      </c>
      <c r="Q2519" t="s">
        <v>54</v>
      </c>
      <c r="R2519">
        <v>100422206</v>
      </c>
      <c r="S2519" t="s">
        <v>615</v>
      </c>
      <c r="T2519" t="s">
        <v>56</v>
      </c>
      <c r="U2519" t="s">
        <v>57</v>
      </c>
      <c r="V2519">
        <v>3668.14</v>
      </c>
      <c r="W2519">
        <v>22190.71</v>
      </c>
      <c r="X2519">
        <v>20377.78</v>
      </c>
      <c r="Y2519">
        <v>1</v>
      </c>
      <c r="Z2519">
        <v>1</v>
      </c>
      <c r="AA2519" s="1">
        <v>42928</v>
      </c>
      <c r="AB2519">
        <v>27000</v>
      </c>
      <c r="AC2519" t="s">
        <v>56</v>
      </c>
      <c r="AD2519" t="s">
        <v>700</v>
      </c>
    </row>
    <row r="2520" spans="1:30" x14ac:dyDescent="0.3">
      <c r="A2520">
        <v>159878</v>
      </c>
      <c r="B2520">
        <v>1</v>
      </c>
      <c r="C2520" t="s">
        <v>923</v>
      </c>
      <c r="D2520" t="s">
        <v>930</v>
      </c>
      <c r="E2520">
        <v>22868816</v>
      </c>
      <c r="F2520">
        <v>7123378777</v>
      </c>
      <c r="G2520" t="s">
        <v>46</v>
      </c>
      <c r="H2520" t="s">
        <v>47</v>
      </c>
      <c r="I2520" t="s">
        <v>48</v>
      </c>
      <c r="J2520">
        <v>7032</v>
      </c>
      <c r="K2520" t="s">
        <v>49</v>
      </c>
      <c r="L2520">
        <v>925239</v>
      </c>
      <c r="M2520" t="s">
        <v>97</v>
      </c>
      <c r="N2520" t="s">
        <v>98</v>
      </c>
      <c r="O2520" t="s">
        <v>99</v>
      </c>
      <c r="P2520" t="s">
        <v>100</v>
      </c>
      <c r="Q2520" t="s">
        <v>54</v>
      </c>
      <c r="R2520">
        <v>100223303</v>
      </c>
      <c r="S2520" t="s">
        <v>64</v>
      </c>
      <c r="T2520" t="s">
        <v>56</v>
      </c>
      <c r="U2520" t="s">
        <v>57</v>
      </c>
      <c r="V2520">
        <v>6311.04</v>
      </c>
      <c r="W2520">
        <v>21556.11</v>
      </c>
      <c r="X2520">
        <v>19750.77</v>
      </c>
      <c r="Y2520">
        <v>1</v>
      </c>
      <c r="Z2520">
        <v>1</v>
      </c>
      <c r="AA2520" s="1">
        <v>42928</v>
      </c>
      <c r="AB2520">
        <v>27000</v>
      </c>
      <c r="AC2520" t="s">
        <v>56</v>
      </c>
      <c r="AD2520" t="s">
        <v>101</v>
      </c>
    </row>
    <row r="2521" spans="1:30" x14ac:dyDescent="0.3">
      <c r="A2521">
        <v>159884</v>
      </c>
      <c r="B2521">
        <v>1</v>
      </c>
      <c r="C2521" t="s">
        <v>923</v>
      </c>
      <c r="D2521" t="s">
        <v>930</v>
      </c>
      <c r="E2521">
        <v>22868992</v>
      </c>
      <c r="F2521">
        <v>7123378783</v>
      </c>
      <c r="G2521" t="s">
        <v>46</v>
      </c>
      <c r="H2521" t="s">
        <v>47</v>
      </c>
      <c r="I2521" t="s">
        <v>48</v>
      </c>
      <c r="J2521">
        <v>7032</v>
      </c>
      <c r="K2521" t="s">
        <v>49</v>
      </c>
      <c r="L2521">
        <v>915409</v>
      </c>
      <c r="M2521" t="s">
        <v>247</v>
      </c>
      <c r="N2521" t="s">
        <v>248</v>
      </c>
      <c r="O2521" t="s">
        <v>249</v>
      </c>
      <c r="P2521" t="s">
        <v>250</v>
      </c>
      <c r="Q2521" t="s">
        <v>54</v>
      </c>
      <c r="R2521">
        <v>100422206</v>
      </c>
      <c r="S2521" t="s">
        <v>615</v>
      </c>
      <c r="T2521" t="s">
        <v>56</v>
      </c>
      <c r="U2521" t="s">
        <v>57</v>
      </c>
      <c r="V2521">
        <v>4502.6899999999996</v>
      </c>
      <c r="W2521">
        <v>20666.919999999998</v>
      </c>
      <c r="X2521">
        <v>18877.28</v>
      </c>
      <c r="Y2521">
        <v>1</v>
      </c>
      <c r="Z2521">
        <v>1</v>
      </c>
      <c r="AA2521" s="1">
        <v>42928</v>
      </c>
      <c r="AB2521">
        <v>27000</v>
      </c>
      <c r="AC2521" t="s">
        <v>56</v>
      </c>
      <c r="AD2521" t="s">
        <v>634</v>
      </c>
    </row>
    <row r="2522" spans="1:30" x14ac:dyDescent="0.3">
      <c r="A2522">
        <v>159444</v>
      </c>
      <c r="B2522">
        <v>1</v>
      </c>
      <c r="C2522" t="s">
        <v>923</v>
      </c>
      <c r="D2522" t="s">
        <v>930</v>
      </c>
      <c r="E2522">
        <v>22869148</v>
      </c>
      <c r="F2522">
        <v>7123331418</v>
      </c>
      <c r="G2522" t="s">
        <v>46</v>
      </c>
      <c r="H2522" t="s">
        <v>47</v>
      </c>
      <c r="I2522" t="s">
        <v>48</v>
      </c>
      <c r="J2522">
        <v>7032</v>
      </c>
      <c r="K2522" t="s">
        <v>49</v>
      </c>
      <c r="L2522">
        <v>659338</v>
      </c>
      <c r="M2522" t="s">
        <v>50</v>
      </c>
      <c r="N2522" t="s">
        <v>51</v>
      </c>
      <c r="O2522" t="s">
        <v>52</v>
      </c>
      <c r="P2522" t="s">
        <v>53</v>
      </c>
      <c r="Q2522" t="s">
        <v>54</v>
      </c>
      <c r="R2522">
        <v>101093720</v>
      </c>
      <c r="S2522" t="s">
        <v>55</v>
      </c>
      <c r="T2522" t="s">
        <v>56</v>
      </c>
      <c r="U2522" t="s">
        <v>57</v>
      </c>
      <c r="V2522">
        <v>1683.12</v>
      </c>
      <c r="W2522">
        <v>17036.21</v>
      </c>
      <c r="X2522">
        <v>15653.56</v>
      </c>
      <c r="Y2522">
        <v>1</v>
      </c>
      <c r="Z2522">
        <v>1</v>
      </c>
      <c r="AA2522" s="1">
        <v>42928</v>
      </c>
      <c r="AB2522">
        <v>27000</v>
      </c>
      <c r="AC2522" t="s">
        <v>56</v>
      </c>
      <c r="AD2522" t="s">
        <v>220</v>
      </c>
    </row>
    <row r="2523" spans="1:30" x14ac:dyDescent="0.3">
      <c r="A2523">
        <v>160259</v>
      </c>
      <c r="B2523">
        <v>1</v>
      </c>
      <c r="C2523" t="s">
        <v>923</v>
      </c>
      <c r="D2523" t="s">
        <v>932</v>
      </c>
      <c r="E2523">
        <v>22880207</v>
      </c>
      <c r="F2523">
        <v>7123416312</v>
      </c>
      <c r="G2523" t="s">
        <v>46</v>
      </c>
      <c r="H2523" t="s">
        <v>47</v>
      </c>
      <c r="I2523" t="s">
        <v>48</v>
      </c>
      <c r="J2523">
        <v>7032</v>
      </c>
      <c r="K2523" t="s">
        <v>49</v>
      </c>
      <c r="L2523">
        <v>942421</v>
      </c>
      <c r="M2523" t="s">
        <v>261</v>
      </c>
      <c r="N2523" t="s">
        <v>262</v>
      </c>
      <c r="O2523" t="s">
        <v>263</v>
      </c>
      <c r="P2523" t="s">
        <v>264</v>
      </c>
      <c r="Q2523" t="s">
        <v>54</v>
      </c>
      <c r="R2523">
        <v>100422206</v>
      </c>
      <c r="S2523" t="s">
        <v>615</v>
      </c>
      <c r="T2523" t="s">
        <v>56</v>
      </c>
      <c r="U2523" t="s">
        <v>57</v>
      </c>
      <c r="V2523">
        <v>3221.59</v>
      </c>
      <c r="W2523">
        <v>23131.14</v>
      </c>
      <c r="X2523">
        <v>21211.96</v>
      </c>
      <c r="Y2523">
        <v>1</v>
      </c>
      <c r="Z2523">
        <v>1</v>
      </c>
      <c r="AA2523" s="1">
        <v>42929</v>
      </c>
      <c r="AB2523">
        <v>27000</v>
      </c>
      <c r="AC2523" t="s">
        <v>56</v>
      </c>
      <c r="AD2523" t="s">
        <v>695</v>
      </c>
    </row>
    <row r="2524" spans="1:30" x14ac:dyDescent="0.3">
      <c r="A2524">
        <v>161078</v>
      </c>
      <c r="B2524">
        <v>1</v>
      </c>
      <c r="C2524" t="s">
        <v>923</v>
      </c>
      <c r="D2524" t="s">
        <v>933</v>
      </c>
      <c r="E2524">
        <v>22892522</v>
      </c>
      <c r="F2524">
        <v>7123447324</v>
      </c>
      <c r="G2524" t="s">
        <v>46</v>
      </c>
      <c r="H2524" t="s">
        <v>47</v>
      </c>
      <c r="I2524" t="s">
        <v>48</v>
      </c>
      <c r="J2524">
        <v>7032</v>
      </c>
      <c r="K2524" t="s">
        <v>49</v>
      </c>
      <c r="L2524">
        <v>4131606</v>
      </c>
      <c r="M2524" t="s">
        <v>269</v>
      </c>
      <c r="N2524" t="s">
        <v>270</v>
      </c>
      <c r="O2524" t="s">
        <v>126</v>
      </c>
      <c r="P2524" t="s">
        <v>127</v>
      </c>
      <c r="Q2524" t="s">
        <v>54</v>
      </c>
      <c r="R2524">
        <v>100994845</v>
      </c>
      <c r="S2524" t="s">
        <v>86</v>
      </c>
      <c r="T2524" t="s">
        <v>56</v>
      </c>
      <c r="U2524" t="s">
        <v>57</v>
      </c>
      <c r="V2524">
        <v>12517.47</v>
      </c>
      <c r="W2524">
        <v>23555.98</v>
      </c>
      <c r="X2524">
        <v>21739.74</v>
      </c>
      <c r="Y2524">
        <v>1</v>
      </c>
      <c r="Z2524">
        <v>1</v>
      </c>
      <c r="AA2524" s="1">
        <v>42930</v>
      </c>
      <c r="AB2524">
        <v>27000</v>
      </c>
      <c r="AC2524" t="s">
        <v>56</v>
      </c>
      <c r="AD2524" t="s">
        <v>705</v>
      </c>
    </row>
    <row r="2525" spans="1:30" x14ac:dyDescent="0.3">
      <c r="A2525">
        <v>161069</v>
      </c>
      <c r="B2525">
        <v>1</v>
      </c>
      <c r="C2525" t="s">
        <v>923</v>
      </c>
      <c r="D2525" t="s">
        <v>933</v>
      </c>
      <c r="E2525">
        <v>22892487</v>
      </c>
      <c r="F2525">
        <v>7123447315</v>
      </c>
      <c r="G2525" t="s">
        <v>46</v>
      </c>
      <c r="H2525" t="s">
        <v>47</v>
      </c>
      <c r="I2525" t="s">
        <v>48</v>
      </c>
      <c r="J2525">
        <v>7032</v>
      </c>
      <c r="K2525" t="s">
        <v>49</v>
      </c>
      <c r="L2525">
        <v>941468</v>
      </c>
      <c r="M2525" t="s">
        <v>205</v>
      </c>
      <c r="N2525" t="s">
        <v>206</v>
      </c>
      <c r="O2525" t="s">
        <v>207</v>
      </c>
      <c r="P2525" t="s">
        <v>208</v>
      </c>
      <c r="Q2525" t="s">
        <v>54</v>
      </c>
      <c r="R2525">
        <v>101093720</v>
      </c>
      <c r="S2525" t="s">
        <v>55</v>
      </c>
      <c r="T2525" t="s">
        <v>56</v>
      </c>
      <c r="U2525" t="s">
        <v>57</v>
      </c>
      <c r="V2525">
        <v>3514.04</v>
      </c>
      <c r="W2525">
        <v>23168.42</v>
      </c>
      <c r="X2525">
        <v>21044.41</v>
      </c>
      <c r="Y2525">
        <v>1</v>
      </c>
      <c r="Z2525">
        <v>1</v>
      </c>
      <c r="AA2525" s="1">
        <v>42930</v>
      </c>
      <c r="AB2525">
        <v>27000</v>
      </c>
      <c r="AC2525" t="s">
        <v>56</v>
      </c>
      <c r="AD2525" t="s">
        <v>209</v>
      </c>
    </row>
    <row r="2526" spans="1:30" x14ac:dyDescent="0.3">
      <c r="A2526">
        <v>160817</v>
      </c>
      <c r="B2526">
        <v>1</v>
      </c>
      <c r="C2526" t="s">
        <v>923</v>
      </c>
      <c r="D2526" t="s">
        <v>933</v>
      </c>
      <c r="E2526">
        <v>22892699</v>
      </c>
      <c r="F2526">
        <v>7123380906</v>
      </c>
      <c r="G2526" t="s">
        <v>46</v>
      </c>
      <c r="H2526" t="s">
        <v>47</v>
      </c>
      <c r="I2526" t="s">
        <v>48</v>
      </c>
      <c r="J2526">
        <v>7032</v>
      </c>
      <c r="K2526" t="s">
        <v>49</v>
      </c>
      <c r="L2526">
        <v>629781</v>
      </c>
      <c r="M2526" t="s">
        <v>346</v>
      </c>
      <c r="N2526" t="s">
        <v>347</v>
      </c>
      <c r="O2526" t="s">
        <v>263</v>
      </c>
      <c r="P2526" t="s">
        <v>264</v>
      </c>
      <c r="Q2526" t="s">
        <v>54</v>
      </c>
      <c r="R2526">
        <v>100422206</v>
      </c>
      <c r="S2526" t="s">
        <v>615</v>
      </c>
      <c r="T2526" t="s">
        <v>56</v>
      </c>
      <c r="U2526" t="s">
        <v>57</v>
      </c>
      <c r="V2526">
        <v>4340.2</v>
      </c>
      <c r="W2526">
        <v>22515.46</v>
      </c>
      <c r="X2526">
        <v>20719.52</v>
      </c>
      <c r="Y2526">
        <v>1</v>
      </c>
      <c r="Z2526">
        <v>1</v>
      </c>
      <c r="AA2526" s="1">
        <v>42930</v>
      </c>
      <c r="AB2526">
        <v>27000</v>
      </c>
      <c r="AC2526" t="s">
        <v>56</v>
      </c>
      <c r="AD2526" t="s">
        <v>663</v>
      </c>
    </row>
    <row r="2527" spans="1:30" x14ac:dyDescent="0.3">
      <c r="A2527">
        <v>161077</v>
      </c>
      <c r="B2527">
        <v>1</v>
      </c>
      <c r="C2527" t="s">
        <v>923</v>
      </c>
      <c r="D2527" t="s">
        <v>933</v>
      </c>
      <c r="E2527">
        <v>22892521</v>
      </c>
      <c r="F2527">
        <v>7123447323</v>
      </c>
      <c r="G2527" t="s">
        <v>46</v>
      </c>
      <c r="H2527" t="s">
        <v>47</v>
      </c>
      <c r="I2527" t="s">
        <v>48</v>
      </c>
      <c r="J2527">
        <v>7032</v>
      </c>
      <c r="K2527" t="s">
        <v>49</v>
      </c>
      <c r="L2527">
        <v>1310037</v>
      </c>
      <c r="M2527" t="s">
        <v>859</v>
      </c>
      <c r="N2527" t="s">
        <v>139</v>
      </c>
      <c r="O2527" t="s">
        <v>140</v>
      </c>
      <c r="P2527" t="s">
        <v>141</v>
      </c>
      <c r="Q2527" t="s">
        <v>54</v>
      </c>
      <c r="R2527">
        <v>100824635</v>
      </c>
      <c r="S2527" t="s">
        <v>142</v>
      </c>
      <c r="T2527" t="s">
        <v>56</v>
      </c>
      <c r="U2527" t="s">
        <v>57</v>
      </c>
      <c r="V2527">
        <v>21162.63</v>
      </c>
      <c r="W2527">
        <v>21683.88</v>
      </c>
      <c r="X2527">
        <v>19878.04</v>
      </c>
      <c r="Y2527">
        <v>1</v>
      </c>
      <c r="Z2527">
        <v>1</v>
      </c>
      <c r="AA2527" s="1">
        <v>42930</v>
      </c>
      <c r="AB2527">
        <v>27000</v>
      </c>
      <c r="AC2527" t="s">
        <v>56</v>
      </c>
      <c r="AD2527" t="s">
        <v>143</v>
      </c>
    </row>
    <row r="2528" spans="1:30" x14ac:dyDescent="0.3">
      <c r="A2528">
        <v>161066</v>
      </c>
      <c r="B2528">
        <v>1</v>
      </c>
      <c r="C2528" t="s">
        <v>923</v>
      </c>
      <c r="D2528" t="s">
        <v>933</v>
      </c>
      <c r="E2528">
        <v>22892484</v>
      </c>
      <c r="F2528">
        <v>7123447312</v>
      </c>
      <c r="G2528" t="s">
        <v>46</v>
      </c>
      <c r="H2528" t="s">
        <v>47</v>
      </c>
      <c r="I2528" t="s">
        <v>48</v>
      </c>
      <c r="J2528">
        <v>7032</v>
      </c>
      <c r="K2528" t="s">
        <v>49</v>
      </c>
      <c r="L2528">
        <v>659338</v>
      </c>
      <c r="M2528" t="s">
        <v>50</v>
      </c>
      <c r="N2528" t="s">
        <v>51</v>
      </c>
      <c r="O2528" t="s">
        <v>52</v>
      </c>
      <c r="P2528" t="s">
        <v>53</v>
      </c>
      <c r="Q2528" t="s">
        <v>54</v>
      </c>
      <c r="R2528">
        <v>101093720</v>
      </c>
      <c r="S2528" t="s">
        <v>55</v>
      </c>
      <c r="T2528" t="s">
        <v>56</v>
      </c>
      <c r="U2528" t="s">
        <v>57</v>
      </c>
      <c r="V2528">
        <v>1683.12</v>
      </c>
      <c r="W2528">
        <v>19316.259999999998</v>
      </c>
      <c r="X2528">
        <v>17979.36</v>
      </c>
      <c r="Y2528">
        <v>1</v>
      </c>
      <c r="Z2528">
        <v>1</v>
      </c>
      <c r="AA2528" s="1">
        <v>42930</v>
      </c>
      <c r="AB2528">
        <v>27000</v>
      </c>
      <c r="AC2528" t="s">
        <v>56</v>
      </c>
      <c r="AD2528" t="s">
        <v>220</v>
      </c>
    </row>
    <row r="2529" spans="1:30" x14ac:dyDescent="0.3">
      <c r="A2529">
        <v>161067</v>
      </c>
      <c r="B2529">
        <v>1</v>
      </c>
      <c r="C2529" t="s">
        <v>923</v>
      </c>
      <c r="D2529" t="s">
        <v>933</v>
      </c>
      <c r="E2529">
        <v>22892485</v>
      </c>
      <c r="F2529">
        <v>7123447313</v>
      </c>
      <c r="G2529" t="s">
        <v>46</v>
      </c>
      <c r="H2529" t="s">
        <v>47</v>
      </c>
      <c r="I2529" t="s">
        <v>48</v>
      </c>
      <c r="J2529">
        <v>7032</v>
      </c>
      <c r="K2529" t="s">
        <v>49</v>
      </c>
      <c r="L2529">
        <v>659338</v>
      </c>
      <c r="M2529" t="s">
        <v>50</v>
      </c>
      <c r="N2529" t="s">
        <v>51</v>
      </c>
      <c r="O2529" t="s">
        <v>52</v>
      </c>
      <c r="P2529" t="s">
        <v>53</v>
      </c>
      <c r="Q2529" t="s">
        <v>54</v>
      </c>
      <c r="R2529">
        <v>101093720</v>
      </c>
      <c r="S2529" t="s">
        <v>55</v>
      </c>
      <c r="T2529" t="s">
        <v>56</v>
      </c>
      <c r="U2529" t="s">
        <v>57</v>
      </c>
      <c r="V2529">
        <v>1683.12</v>
      </c>
      <c r="W2529">
        <v>14433.7</v>
      </c>
      <c r="X2529">
        <v>12897.6</v>
      </c>
      <c r="Y2529">
        <v>1</v>
      </c>
      <c r="Z2529">
        <v>1</v>
      </c>
      <c r="AA2529" s="1">
        <v>42930</v>
      </c>
      <c r="AB2529">
        <v>27000</v>
      </c>
      <c r="AC2529" t="s">
        <v>56</v>
      </c>
      <c r="AD2529" t="s">
        <v>220</v>
      </c>
    </row>
    <row r="2530" spans="1:30" x14ac:dyDescent="0.3">
      <c r="A2530">
        <v>161411</v>
      </c>
      <c r="B2530">
        <v>1</v>
      </c>
      <c r="C2530" t="s">
        <v>923</v>
      </c>
      <c r="D2530" t="s">
        <v>934</v>
      </c>
      <c r="E2530">
        <v>22912849</v>
      </c>
      <c r="F2530">
        <v>7123454265</v>
      </c>
      <c r="G2530" t="s">
        <v>46</v>
      </c>
      <c r="H2530" t="s">
        <v>47</v>
      </c>
      <c r="I2530" t="s">
        <v>48</v>
      </c>
      <c r="J2530">
        <v>7032</v>
      </c>
      <c r="K2530" t="s">
        <v>49</v>
      </c>
      <c r="L2530">
        <v>3025769</v>
      </c>
      <c r="M2530" t="s">
        <v>62</v>
      </c>
      <c r="N2530" t="s">
        <v>63</v>
      </c>
      <c r="O2530" t="s">
        <v>52</v>
      </c>
      <c r="P2530" t="s">
        <v>53</v>
      </c>
      <c r="Q2530" t="s">
        <v>54</v>
      </c>
      <c r="R2530">
        <v>101093720</v>
      </c>
      <c r="S2530" t="s">
        <v>55</v>
      </c>
      <c r="T2530" t="s">
        <v>56</v>
      </c>
      <c r="U2530" t="s">
        <v>57</v>
      </c>
      <c r="V2530">
        <v>1533.89</v>
      </c>
      <c r="W2530">
        <v>25798.2</v>
      </c>
      <c r="X2530">
        <v>23395.200000000001</v>
      </c>
      <c r="Y2530">
        <v>1</v>
      </c>
      <c r="Z2530">
        <v>1</v>
      </c>
      <c r="AA2530" s="1">
        <v>42933</v>
      </c>
      <c r="AB2530">
        <v>27000</v>
      </c>
      <c r="AC2530" t="s">
        <v>56</v>
      </c>
      <c r="AD2530" t="s">
        <v>419</v>
      </c>
    </row>
    <row r="2531" spans="1:30" x14ac:dyDescent="0.3">
      <c r="A2531">
        <v>161549</v>
      </c>
      <c r="B2531">
        <v>1</v>
      </c>
      <c r="C2531" t="s">
        <v>923</v>
      </c>
      <c r="D2531" t="s">
        <v>934</v>
      </c>
      <c r="E2531">
        <v>22912937</v>
      </c>
      <c r="F2531">
        <v>7123498907</v>
      </c>
      <c r="G2531" t="s">
        <v>46</v>
      </c>
      <c r="H2531" t="s">
        <v>47</v>
      </c>
      <c r="I2531" t="s">
        <v>48</v>
      </c>
      <c r="J2531">
        <v>7032</v>
      </c>
      <c r="K2531" t="s">
        <v>49</v>
      </c>
      <c r="L2531">
        <v>3091654</v>
      </c>
      <c r="M2531" t="s">
        <v>364</v>
      </c>
      <c r="N2531" t="s">
        <v>365</v>
      </c>
      <c r="O2531" t="s">
        <v>207</v>
      </c>
      <c r="P2531" t="s">
        <v>208</v>
      </c>
      <c r="Q2531" t="s">
        <v>54</v>
      </c>
      <c r="R2531">
        <v>100223303</v>
      </c>
      <c r="S2531" t="s">
        <v>64</v>
      </c>
      <c r="T2531" t="s">
        <v>56</v>
      </c>
      <c r="U2531" t="s">
        <v>57</v>
      </c>
      <c r="V2531">
        <v>3313.89</v>
      </c>
      <c r="W2531">
        <v>23665.74</v>
      </c>
      <c r="X2531">
        <v>21693.25</v>
      </c>
      <c r="Y2531">
        <v>1</v>
      </c>
      <c r="Z2531">
        <v>1</v>
      </c>
      <c r="AA2531" s="1">
        <v>42933</v>
      </c>
      <c r="AB2531">
        <v>27000</v>
      </c>
      <c r="AC2531" t="s">
        <v>56</v>
      </c>
      <c r="AD2531" t="s">
        <v>366</v>
      </c>
    </row>
    <row r="2532" spans="1:30" x14ac:dyDescent="0.3">
      <c r="A2532">
        <v>161323</v>
      </c>
      <c r="B2532">
        <v>1</v>
      </c>
      <c r="C2532" t="s">
        <v>923</v>
      </c>
      <c r="D2532" t="s">
        <v>934</v>
      </c>
      <c r="E2532">
        <v>22912867</v>
      </c>
      <c r="F2532">
        <v>7123349178</v>
      </c>
      <c r="G2532" t="s">
        <v>46</v>
      </c>
      <c r="H2532" t="s">
        <v>47</v>
      </c>
      <c r="I2532" t="s">
        <v>48</v>
      </c>
      <c r="J2532">
        <v>7032</v>
      </c>
      <c r="K2532" t="s">
        <v>49</v>
      </c>
      <c r="L2532">
        <v>3965425</v>
      </c>
      <c r="M2532" t="s">
        <v>151</v>
      </c>
      <c r="N2532" t="s">
        <v>152</v>
      </c>
      <c r="O2532" t="s">
        <v>153</v>
      </c>
      <c r="P2532" t="s">
        <v>154</v>
      </c>
      <c r="Q2532" t="s">
        <v>54</v>
      </c>
      <c r="R2532">
        <v>100214689</v>
      </c>
      <c r="S2532" t="s">
        <v>155</v>
      </c>
      <c r="T2532" t="s">
        <v>56</v>
      </c>
      <c r="U2532" t="s">
        <v>57</v>
      </c>
      <c r="V2532">
        <v>3692.2</v>
      </c>
      <c r="W2532">
        <v>23521.27</v>
      </c>
      <c r="X2532">
        <v>21654.18</v>
      </c>
      <c r="Y2532">
        <v>1</v>
      </c>
      <c r="Z2532">
        <v>1</v>
      </c>
      <c r="AA2532" s="1">
        <v>42933</v>
      </c>
      <c r="AB2532">
        <v>27000</v>
      </c>
      <c r="AC2532" t="s">
        <v>56</v>
      </c>
      <c r="AD2532" t="s">
        <v>156</v>
      </c>
    </row>
    <row r="2533" spans="1:30" x14ac:dyDescent="0.3">
      <c r="A2533">
        <v>161547</v>
      </c>
      <c r="B2533">
        <v>1</v>
      </c>
      <c r="C2533" t="s">
        <v>923</v>
      </c>
      <c r="D2533" t="s">
        <v>934</v>
      </c>
      <c r="E2533">
        <v>22912931</v>
      </c>
      <c r="F2533">
        <v>7123498905</v>
      </c>
      <c r="G2533" t="s">
        <v>46</v>
      </c>
      <c r="H2533" t="s">
        <v>47</v>
      </c>
      <c r="I2533" t="s">
        <v>48</v>
      </c>
      <c r="J2533">
        <v>7032</v>
      </c>
      <c r="K2533" t="s">
        <v>49</v>
      </c>
      <c r="L2533">
        <v>931560</v>
      </c>
      <c r="M2533" t="s">
        <v>337</v>
      </c>
      <c r="N2533" t="s">
        <v>338</v>
      </c>
      <c r="O2533" t="s">
        <v>241</v>
      </c>
      <c r="P2533" t="s">
        <v>242</v>
      </c>
      <c r="Q2533" t="s">
        <v>54</v>
      </c>
      <c r="R2533">
        <v>100422206</v>
      </c>
      <c r="S2533" t="s">
        <v>615</v>
      </c>
      <c r="T2533" t="s">
        <v>56</v>
      </c>
      <c r="U2533" t="s">
        <v>57</v>
      </c>
      <c r="V2533">
        <v>2504.79</v>
      </c>
      <c r="W2533">
        <v>23397.05</v>
      </c>
      <c r="X2533">
        <v>21479.33</v>
      </c>
      <c r="Y2533">
        <v>1</v>
      </c>
      <c r="Z2533">
        <v>1</v>
      </c>
      <c r="AA2533" s="1">
        <v>42933</v>
      </c>
      <c r="AB2533">
        <v>27000</v>
      </c>
      <c r="AC2533" t="s">
        <v>56</v>
      </c>
      <c r="AD2533" t="s">
        <v>616</v>
      </c>
    </row>
    <row r="2534" spans="1:30" x14ac:dyDescent="0.3">
      <c r="A2534">
        <v>161352</v>
      </c>
      <c r="B2534">
        <v>1</v>
      </c>
      <c r="C2534" t="s">
        <v>923</v>
      </c>
      <c r="D2534" t="s">
        <v>934</v>
      </c>
      <c r="E2534">
        <v>22912934</v>
      </c>
      <c r="F2534">
        <v>7123414830</v>
      </c>
      <c r="G2534" t="s">
        <v>46</v>
      </c>
      <c r="H2534" t="s">
        <v>47</v>
      </c>
      <c r="I2534" t="s">
        <v>48</v>
      </c>
      <c r="J2534">
        <v>7032</v>
      </c>
      <c r="K2534" t="s">
        <v>49</v>
      </c>
      <c r="L2534">
        <v>2064813</v>
      </c>
      <c r="M2534" t="s">
        <v>256</v>
      </c>
      <c r="N2534" t="s">
        <v>257</v>
      </c>
      <c r="O2534" t="s">
        <v>215</v>
      </c>
      <c r="P2534" t="s">
        <v>216</v>
      </c>
      <c r="Q2534" t="s">
        <v>54</v>
      </c>
      <c r="R2534">
        <v>100894891</v>
      </c>
      <c r="S2534" t="s">
        <v>116</v>
      </c>
      <c r="T2534" t="s">
        <v>56</v>
      </c>
      <c r="U2534" t="s">
        <v>57</v>
      </c>
      <c r="V2534">
        <v>12576.01</v>
      </c>
      <c r="W2534">
        <v>22489.48</v>
      </c>
      <c r="X2534">
        <v>20611.509999999998</v>
      </c>
      <c r="Y2534">
        <v>1</v>
      </c>
      <c r="Z2534">
        <v>1</v>
      </c>
      <c r="AA2534" s="1">
        <v>42933</v>
      </c>
      <c r="AB2534">
        <v>27000</v>
      </c>
      <c r="AC2534" t="s">
        <v>56</v>
      </c>
      <c r="AD2534" t="s">
        <v>390</v>
      </c>
    </row>
    <row r="2535" spans="1:30" x14ac:dyDescent="0.3">
      <c r="A2535">
        <v>161391</v>
      </c>
      <c r="B2535">
        <v>1</v>
      </c>
      <c r="C2535" t="s">
        <v>923</v>
      </c>
      <c r="D2535" t="s">
        <v>934</v>
      </c>
      <c r="E2535">
        <v>22913156</v>
      </c>
      <c r="F2535">
        <v>7123449527</v>
      </c>
      <c r="G2535" t="s">
        <v>46</v>
      </c>
      <c r="H2535" t="s">
        <v>47</v>
      </c>
      <c r="I2535" t="s">
        <v>48</v>
      </c>
      <c r="J2535">
        <v>7032</v>
      </c>
      <c r="K2535" t="s">
        <v>49</v>
      </c>
      <c r="L2535">
        <v>1933857</v>
      </c>
      <c r="M2535" t="s">
        <v>82</v>
      </c>
      <c r="N2535" t="s">
        <v>83</v>
      </c>
      <c r="O2535" t="s">
        <v>84</v>
      </c>
      <c r="P2535" t="s">
        <v>85</v>
      </c>
      <c r="Q2535" t="s">
        <v>54</v>
      </c>
      <c r="R2535">
        <v>100994845</v>
      </c>
      <c r="S2535" t="s">
        <v>86</v>
      </c>
      <c r="T2535" t="s">
        <v>56</v>
      </c>
      <c r="U2535" t="s">
        <v>57</v>
      </c>
      <c r="V2535">
        <v>10806.45</v>
      </c>
      <c r="W2535">
        <v>22352.77</v>
      </c>
      <c r="X2535">
        <v>20367.580000000002</v>
      </c>
      <c r="Y2535">
        <v>1</v>
      </c>
      <c r="Z2535">
        <v>1</v>
      </c>
      <c r="AA2535" s="1">
        <v>42933</v>
      </c>
      <c r="AB2535">
        <v>27000</v>
      </c>
      <c r="AC2535" t="s">
        <v>56</v>
      </c>
      <c r="AD2535" t="s">
        <v>87</v>
      </c>
    </row>
    <row r="2536" spans="1:30" x14ac:dyDescent="0.3">
      <c r="A2536">
        <v>161520</v>
      </c>
      <c r="B2536">
        <v>1</v>
      </c>
      <c r="C2536" t="s">
        <v>923</v>
      </c>
      <c r="D2536" t="s">
        <v>934</v>
      </c>
      <c r="E2536">
        <v>22912782</v>
      </c>
      <c r="F2536">
        <v>7123498687</v>
      </c>
      <c r="G2536" t="s">
        <v>46</v>
      </c>
      <c r="H2536" t="s">
        <v>47</v>
      </c>
      <c r="I2536" t="s">
        <v>48</v>
      </c>
      <c r="J2536">
        <v>7032</v>
      </c>
      <c r="K2536" t="s">
        <v>49</v>
      </c>
      <c r="L2536">
        <v>4113123</v>
      </c>
      <c r="M2536" t="s">
        <v>279</v>
      </c>
      <c r="N2536" t="s">
        <v>280</v>
      </c>
      <c r="O2536" t="s">
        <v>281</v>
      </c>
      <c r="P2536" t="s">
        <v>282</v>
      </c>
      <c r="Q2536" t="s">
        <v>54</v>
      </c>
      <c r="R2536">
        <v>100214689</v>
      </c>
      <c r="S2536" t="s">
        <v>155</v>
      </c>
      <c r="T2536" t="s">
        <v>56</v>
      </c>
      <c r="U2536" t="s">
        <v>57</v>
      </c>
      <c r="V2536">
        <v>3151.88</v>
      </c>
      <c r="W2536">
        <v>22309.26</v>
      </c>
      <c r="X2536">
        <v>20384.04</v>
      </c>
      <c r="Y2536">
        <v>1</v>
      </c>
      <c r="Z2536">
        <v>1</v>
      </c>
      <c r="AA2536" s="1">
        <v>42933</v>
      </c>
      <c r="AB2536">
        <v>27000</v>
      </c>
      <c r="AC2536" t="s">
        <v>56</v>
      </c>
      <c r="AD2536" t="s">
        <v>303</v>
      </c>
    </row>
    <row r="2537" spans="1:30" x14ac:dyDescent="0.3">
      <c r="A2537">
        <v>161524</v>
      </c>
      <c r="B2537">
        <v>1</v>
      </c>
      <c r="C2537" t="s">
        <v>923</v>
      </c>
      <c r="D2537" t="s">
        <v>934</v>
      </c>
      <c r="E2537">
        <v>22912785</v>
      </c>
      <c r="F2537">
        <v>7123498691</v>
      </c>
      <c r="G2537" t="s">
        <v>46</v>
      </c>
      <c r="H2537" t="s">
        <v>47</v>
      </c>
      <c r="I2537" t="s">
        <v>48</v>
      </c>
      <c r="J2537">
        <v>7032</v>
      </c>
      <c r="K2537" t="s">
        <v>49</v>
      </c>
      <c r="L2537">
        <v>1460970</v>
      </c>
      <c r="M2537" t="s">
        <v>386</v>
      </c>
      <c r="N2537" t="s">
        <v>113</v>
      </c>
      <c r="O2537" t="s">
        <v>114</v>
      </c>
      <c r="P2537" t="s">
        <v>115</v>
      </c>
      <c r="Q2537" t="s">
        <v>54</v>
      </c>
      <c r="R2537">
        <v>100894891</v>
      </c>
      <c r="S2537" t="s">
        <v>116</v>
      </c>
      <c r="T2537" t="s">
        <v>56</v>
      </c>
      <c r="U2537" t="s">
        <v>57</v>
      </c>
      <c r="V2537">
        <v>13194.68</v>
      </c>
      <c r="W2537">
        <v>22202.71</v>
      </c>
      <c r="X2537">
        <v>20408.34</v>
      </c>
      <c r="Y2537">
        <v>1</v>
      </c>
      <c r="Z2537">
        <v>1</v>
      </c>
      <c r="AA2537" s="1">
        <v>42933</v>
      </c>
      <c r="AB2537">
        <v>27000</v>
      </c>
      <c r="AC2537" t="s">
        <v>56</v>
      </c>
      <c r="AD2537" t="s">
        <v>117</v>
      </c>
    </row>
    <row r="2538" spans="1:30" x14ac:dyDescent="0.3">
      <c r="A2538">
        <v>161390</v>
      </c>
      <c r="B2538">
        <v>1</v>
      </c>
      <c r="C2538" t="s">
        <v>923</v>
      </c>
      <c r="D2538" t="s">
        <v>934</v>
      </c>
      <c r="E2538">
        <v>22913155</v>
      </c>
      <c r="F2538">
        <v>7123449526</v>
      </c>
      <c r="G2538" t="s">
        <v>46</v>
      </c>
      <c r="H2538" t="s">
        <v>47</v>
      </c>
      <c r="I2538" t="s">
        <v>48</v>
      </c>
      <c r="J2538">
        <v>7032</v>
      </c>
      <c r="K2538" t="s">
        <v>49</v>
      </c>
      <c r="L2538">
        <v>4205647</v>
      </c>
      <c r="M2538" t="s">
        <v>168</v>
      </c>
      <c r="N2538" t="s">
        <v>169</v>
      </c>
      <c r="O2538" t="s">
        <v>170</v>
      </c>
      <c r="P2538" t="s">
        <v>171</v>
      </c>
      <c r="Q2538" t="s">
        <v>54</v>
      </c>
      <c r="R2538">
        <v>101047835</v>
      </c>
      <c r="S2538" t="s">
        <v>172</v>
      </c>
      <c r="T2538" t="s">
        <v>56</v>
      </c>
      <c r="U2538" t="s">
        <v>57</v>
      </c>
      <c r="V2538">
        <v>13802.09</v>
      </c>
      <c r="W2538">
        <v>21575.97</v>
      </c>
      <c r="X2538">
        <v>19775.689999999999</v>
      </c>
      <c r="Y2538">
        <v>1</v>
      </c>
      <c r="Z2538">
        <v>1</v>
      </c>
      <c r="AA2538" s="1">
        <v>42933</v>
      </c>
      <c r="AB2538">
        <v>27000</v>
      </c>
      <c r="AC2538" t="s">
        <v>56</v>
      </c>
      <c r="AD2538" t="s">
        <v>173</v>
      </c>
    </row>
    <row r="2539" spans="1:30" x14ac:dyDescent="0.3">
      <c r="A2539">
        <v>161415</v>
      </c>
      <c r="B2539">
        <v>1</v>
      </c>
      <c r="C2539" t="s">
        <v>923</v>
      </c>
      <c r="D2539" t="s">
        <v>934</v>
      </c>
      <c r="E2539">
        <v>22912866</v>
      </c>
      <c r="F2539">
        <v>7123454352</v>
      </c>
      <c r="G2539" t="s">
        <v>46</v>
      </c>
      <c r="H2539" t="s">
        <v>47</v>
      </c>
      <c r="I2539" t="s">
        <v>48</v>
      </c>
      <c r="J2539">
        <v>7032</v>
      </c>
      <c r="K2539" t="s">
        <v>49</v>
      </c>
      <c r="L2539">
        <v>931925</v>
      </c>
      <c r="M2539" t="s">
        <v>239</v>
      </c>
      <c r="N2539" t="s">
        <v>240</v>
      </c>
      <c r="O2539" t="s">
        <v>241</v>
      </c>
      <c r="P2539" t="s">
        <v>242</v>
      </c>
      <c r="Q2539" t="s">
        <v>54</v>
      </c>
      <c r="R2539">
        <v>100422206</v>
      </c>
      <c r="S2539" t="s">
        <v>615</v>
      </c>
      <c r="T2539" t="s">
        <v>56</v>
      </c>
      <c r="U2539" t="s">
        <v>57</v>
      </c>
      <c r="V2539">
        <v>3042.61</v>
      </c>
      <c r="W2539">
        <v>21202.19</v>
      </c>
      <c r="X2539">
        <v>19431.830000000002</v>
      </c>
      <c r="Y2539">
        <v>1</v>
      </c>
      <c r="Z2539">
        <v>1</v>
      </c>
      <c r="AA2539" s="1">
        <v>42933</v>
      </c>
      <c r="AB2539">
        <v>27000</v>
      </c>
      <c r="AC2539" t="s">
        <v>56</v>
      </c>
      <c r="AD2539" t="s">
        <v>686</v>
      </c>
    </row>
    <row r="2540" spans="1:30" x14ac:dyDescent="0.3">
      <c r="A2540">
        <v>161521</v>
      </c>
      <c r="B2540">
        <v>1</v>
      </c>
      <c r="C2540" t="s">
        <v>923</v>
      </c>
      <c r="D2540" t="s">
        <v>934</v>
      </c>
      <c r="E2540">
        <v>22912783</v>
      </c>
      <c r="F2540">
        <v>7123498688</v>
      </c>
      <c r="G2540" t="s">
        <v>46</v>
      </c>
      <c r="H2540" t="s">
        <v>47</v>
      </c>
      <c r="I2540" t="s">
        <v>48</v>
      </c>
      <c r="J2540">
        <v>7032</v>
      </c>
      <c r="K2540" t="s">
        <v>49</v>
      </c>
      <c r="L2540">
        <v>3537341</v>
      </c>
      <c r="M2540" t="s">
        <v>320</v>
      </c>
      <c r="N2540" t="s">
        <v>133</v>
      </c>
      <c r="O2540" t="s">
        <v>84</v>
      </c>
      <c r="P2540" t="s">
        <v>85</v>
      </c>
      <c r="Q2540" t="s">
        <v>54</v>
      </c>
      <c r="R2540">
        <v>100223303</v>
      </c>
      <c r="S2540" t="s">
        <v>64</v>
      </c>
      <c r="T2540" t="s">
        <v>56</v>
      </c>
      <c r="U2540" t="s">
        <v>57</v>
      </c>
      <c r="V2540">
        <v>11778.31</v>
      </c>
      <c r="W2540">
        <v>20692.78</v>
      </c>
      <c r="X2540">
        <v>18945.96</v>
      </c>
      <c r="Y2540">
        <v>1</v>
      </c>
      <c r="Z2540">
        <v>1</v>
      </c>
      <c r="AA2540" s="1">
        <v>42933</v>
      </c>
      <c r="AB2540">
        <v>27000</v>
      </c>
      <c r="AC2540" t="s">
        <v>56</v>
      </c>
      <c r="AD2540" t="s">
        <v>134</v>
      </c>
    </row>
    <row r="2541" spans="1:30" x14ac:dyDescent="0.3">
      <c r="A2541">
        <v>162097</v>
      </c>
      <c r="B2541">
        <v>1</v>
      </c>
      <c r="C2541" t="s">
        <v>923</v>
      </c>
      <c r="D2541" t="s">
        <v>935</v>
      </c>
      <c r="E2541">
        <v>22925828</v>
      </c>
      <c r="F2541">
        <v>7123532706</v>
      </c>
      <c r="G2541" t="s">
        <v>46</v>
      </c>
      <c r="H2541" t="s">
        <v>47</v>
      </c>
      <c r="I2541" t="s">
        <v>48</v>
      </c>
      <c r="J2541">
        <v>7032</v>
      </c>
      <c r="K2541" t="s">
        <v>49</v>
      </c>
      <c r="L2541">
        <v>4072295</v>
      </c>
      <c r="M2541" t="s">
        <v>377</v>
      </c>
      <c r="N2541" t="s">
        <v>225</v>
      </c>
      <c r="O2541" t="s">
        <v>207</v>
      </c>
      <c r="P2541" t="s">
        <v>208</v>
      </c>
      <c r="Q2541" t="s">
        <v>54</v>
      </c>
      <c r="R2541">
        <v>100223303</v>
      </c>
      <c r="S2541" t="s">
        <v>64</v>
      </c>
      <c r="T2541" t="s">
        <v>56</v>
      </c>
      <c r="U2541" t="s">
        <v>57</v>
      </c>
      <c r="V2541">
        <v>3353.81</v>
      </c>
      <c r="W2541">
        <v>25048.81</v>
      </c>
      <c r="X2541">
        <v>22981.38</v>
      </c>
      <c r="Y2541">
        <v>1</v>
      </c>
      <c r="Z2541">
        <v>1</v>
      </c>
      <c r="AA2541" s="1">
        <v>42934</v>
      </c>
      <c r="AB2541">
        <v>27000</v>
      </c>
      <c r="AC2541" t="s">
        <v>56</v>
      </c>
      <c r="AD2541" t="s">
        <v>689</v>
      </c>
    </row>
    <row r="2542" spans="1:30" x14ac:dyDescent="0.3">
      <c r="A2542">
        <v>161788</v>
      </c>
      <c r="B2542">
        <v>1</v>
      </c>
      <c r="C2542" t="s">
        <v>923</v>
      </c>
      <c r="D2542" t="s">
        <v>935</v>
      </c>
      <c r="E2542">
        <v>22925879</v>
      </c>
      <c r="F2542">
        <v>7123419675</v>
      </c>
      <c r="G2542" t="s">
        <v>46</v>
      </c>
      <c r="H2542" t="s">
        <v>47</v>
      </c>
      <c r="I2542" t="s">
        <v>48</v>
      </c>
      <c r="J2542">
        <v>7032</v>
      </c>
      <c r="K2542" t="s">
        <v>49</v>
      </c>
      <c r="L2542">
        <v>1489016</v>
      </c>
      <c r="M2542" t="s">
        <v>332</v>
      </c>
      <c r="N2542" t="s">
        <v>333</v>
      </c>
      <c r="O2542" t="s">
        <v>99</v>
      </c>
      <c r="P2542" t="s">
        <v>100</v>
      </c>
      <c r="Q2542" t="s">
        <v>54</v>
      </c>
      <c r="R2542">
        <v>100223303</v>
      </c>
      <c r="S2542" t="s">
        <v>64</v>
      </c>
      <c r="T2542" t="s">
        <v>56</v>
      </c>
      <c r="U2542" t="s">
        <v>57</v>
      </c>
      <c r="V2542">
        <v>9262.89</v>
      </c>
      <c r="W2542">
        <v>24035.18</v>
      </c>
      <c r="X2542">
        <v>22096</v>
      </c>
      <c r="Y2542">
        <v>1</v>
      </c>
      <c r="Z2542">
        <v>1</v>
      </c>
      <c r="AA2542" s="1">
        <v>42934</v>
      </c>
      <c r="AB2542">
        <v>27000</v>
      </c>
      <c r="AC2542" t="s">
        <v>56</v>
      </c>
      <c r="AD2542" t="s">
        <v>428</v>
      </c>
    </row>
    <row r="2543" spans="1:30" x14ac:dyDescent="0.3">
      <c r="A2543">
        <v>161786</v>
      </c>
      <c r="B2543">
        <v>1</v>
      </c>
      <c r="C2543" t="s">
        <v>923</v>
      </c>
      <c r="D2543" t="s">
        <v>935</v>
      </c>
      <c r="E2543">
        <v>22925877</v>
      </c>
      <c r="F2543">
        <v>7123419673</v>
      </c>
      <c r="G2543" t="s">
        <v>46</v>
      </c>
      <c r="H2543" t="s">
        <v>47</v>
      </c>
      <c r="I2543" t="s">
        <v>48</v>
      </c>
      <c r="J2543">
        <v>7032</v>
      </c>
      <c r="K2543" t="s">
        <v>49</v>
      </c>
      <c r="L2543">
        <v>4205182</v>
      </c>
      <c r="M2543" t="s">
        <v>286</v>
      </c>
      <c r="N2543" t="s">
        <v>287</v>
      </c>
      <c r="O2543" t="s">
        <v>170</v>
      </c>
      <c r="P2543" t="s">
        <v>171</v>
      </c>
      <c r="Q2543" t="s">
        <v>54</v>
      </c>
      <c r="R2543">
        <v>100214689</v>
      </c>
      <c r="S2543" t="s">
        <v>155</v>
      </c>
      <c r="T2543" t="s">
        <v>56</v>
      </c>
      <c r="U2543" t="s">
        <v>57</v>
      </c>
      <c r="V2543">
        <v>9725.81</v>
      </c>
      <c r="W2543">
        <v>22941.67</v>
      </c>
      <c r="X2543">
        <v>21095.58</v>
      </c>
      <c r="Y2543">
        <v>1</v>
      </c>
      <c r="Z2543">
        <v>1</v>
      </c>
      <c r="AA2543" s="1">
        <v>42934</v>
      </c>
      <c r="AB2543">
        <v>27000</v>
      </c>
      <c r="AC2543" t="s">
        <v>56</v>
      </c>
      <c r="AD2543" t="s">
        <v>288</v>
      </c>
    </row>
    <row r="2544" spans="1:30" x14ac:dyDescent="0.3">
      <c r="A2544">
        <v>161787</v>
      </c>
      <c r="B2544">
        <v>1</v>
      </c>
      <c r="C2544" t="s">
        <v>923</v>
      </c>
      <c r="D2544" t="s">
        <v>935</v>
      </c>
      <c r="E2544">
        <v>22925878</v>
      </c>
      <c r="F2544">
        <v>7123419674</v>
      </c>
      <c r="G2544" t="s">
        <v>46</v>
      </c>
      <c r="H2544" t="s">
        <v>47</v>
      </c>
      <c r="I2544" t="s">
        <v>48</v>
      </c>
      <c r="J2544">
        <v>7032</v>
      </c>
      <c r="K2544" t="s">
        <v>49</v>
      </c>
      <c r="L2544">
        <v>1363663</v>
      </c>
      <c r="M2544" t="s">
        <v>358</v>
      </c>
      <c r="N2544" t="s">
        <v>359</v>
      </c>
      <c r="O2544" t="s">
        <v>207</v>
      </c>
      <c r="P2544" t="s">
        <v>208</v>
      </c>
      <c r="Q2544" t="s">
        <v>54</v>
      </c>
      <c r="R2544">
        <v>100223303</v>
      </c>
      <c r="S2544" t="s">
        <v>64</v>
      </c>
      <c r="T2544" t="s">
        <v>56</v>
      </c>
      <c r="U2544" t="s">
        <v>57</v>
      </c>
      <c r="V2544">
        <v>4785.8500000000004</v>
      </c>
      <c r="W2544">
        <v>22744.880000000001</v>
      </c>
      <c r="X2544">
        <v>20861.490000000002</v>
      </c>
      <c r="Y2544">
        <v>1</v>
      </c>
      <c r="Z2544">
        <v>1</v>
      </c>
      <c r="AA2544" s="1">
        <v>42934</v>
      </c>
      <c r="AB2544">
        <v>27000</v>
      </c>
      <c r="AC2544" t="s">
        <v>56</v>
      </c>
      <c r="AD2544" t="s">
        <v>360</v>
      </c>
    </row>
    <row r="2545" spans="1:30" x14ac:dyDescent="0.3">
      <c r="A2545">
        <v>161772</v>
      </c>
      <c r="B2545">
        <v>1</v>
      </c>
      <c r="C2545" t="s">
        <v>923</v>
      </c>
      <c r="D2545" t="s">
        <v>935</v>
      </c>
      <c r="E2545">
        <v>22925740</v>
      </c>
      <c r="F2545">
        <v>7123376011</v>
      </c>
      <c r="G2545" t="s">
        <v>46</v>
      </c>
      <c r="H2545" t="s">
        <v>47</v>
      </c>
      <c r="I2545" t="s">
        <v>48</v>
      </c>
      <c r="J2545">
        <v>7032</v>
      </c>
      <c r="K2545" t="s">
        <v>49</v>
      </c>
      <c r="L2545">
        <v>4480377</v>
      </c>
      <c r="M2545" t="s">
        <v>213</v>
      </c>
      <c r="N2545" t="s">
        <v>214</v>
      </c>
      <c r="O2545" t="s">
        <v>215</v>
      </c>
      <c r="P2545" t="s">
        <v>216</v>
      </c>
      <c r="Q2545" t="s">
        <v>54</v>
      </c>
      <c r="R2545">
        <v>100894891</v>
      </c>
      <c r="S2545" t="s">
        <v>116</v>
      </c>
      <c r="T2545" t="s">
        <v>56</v>
      </c>
      <c r="U2545" t="s">
        <v>57</v>
      </c>
      <c r="V2545">
        <v>20613.310000000001</v>
      </c>
      <c r="W2545">
        <v>22254.07</v>
      </c>
      <c r="X2545">
        <v>20369.89</v>
      </c>
      <c r="Y2545">
        <v>1</v>
      </c>
      <c r="Z2545">
        <v>1</v>
      </c>
      <c r="AA2545" s="1">
        <v>42934</v>
      </c>
      <c r="AB2545">
        <v>27000</v>
      </c>
      <c r="AC2545" t="s">
        <v>56</v>
      </c>
      <c r="AD2545" t="s">
        <v>217</v>
      </c>
    </row>
    <row r="2546" spans="1:30" x14ac:dyDescent="0.3">
      <c r="A2546">
        <v>162023</v>
      </c>
      <c r="B2546">
        <v>1</v>
      </c>
      <c r="C2546" t="s">
        <v>923</v>
      </c>
      <c r="D2546" t="s">
        <v>935</v>
      </c>
      <c r="E2546">
        <v>22925656</v>
      </c>
      <c r="F2546">
        <v>7123532293</v>
      </c>
      <c r="G2546" t="s">
        <v>46</v>
      </c>
      <c r="H2546" t="s">
        <v>47</v>
      </c>
      <c r="I2546" t="s">
        <v>48</v>
      </c>
      <c r="J2546">
        <v>7032</v>
      </c>
      <c r="K2546" t="s">
        <v>49</v>
      </c>
      <c r="L2546">
        <v>3782207</v>
      </c>
      <c r="M2546" t="s">
        <v>112</v>
      </c>
      <c r="N2546" t="s">
        <v>113</v>
      </c>
      <c r="O2546" t="s">
        <v>114</v>
      </c>
      <c r="P2546" t="s">
        <v>115</v>
      </c>
      <c r="Q2546" t="s">
        <v>54</v>
      </c>
      <c r="R2546">
        <v>100894891</v>
      </c>
      <c r="S2546" t="s">
        <v>116</v>
      </c>
      <c r="T2546" t="s">
        <v>56</v>
      </c>
      <c r="U2546" t="s">
        <v>57</v>
      </c>
      <c r="V2546">
        <v>13194.68</v>
      </c>
      <c r="W2546">
        <v>21761.73</v>
      </c>
      <c r="X2546">
        <v>19983.8</v>
      </c>
      <c r="Y2546">
        <v>1</v>
      </c>
      <c r="Z2546">
        <v>1</v>
      </c>
      <c r="AA2546" s="1">
        <v>42934</v>
      </c>
      <c r="AB2546">
        <v>27000</v>
      </c>
      <c r="AC2546" t="s">
        <v>56</v>
      </c>
      <c r="AD2546" t="s">
        <v>117</v>
      </c>
    </row>
    <row r="2547" spans="1:30" x14ac:dyDescent="0.3">
      <c r="A2547">
        <v>162020</v>
      </c>
      <c r="B2547">
        <v>1</v>
      </c>
      <c r="C2547" t="s">
        <v>923</v>
      </c>
      <c r="D2547" t="s">
        <v>935</v>
      </c>
      <c r="E2547">
        <v>22925654</v>
      </c>
      <c r="F2547">
        <v>7123532290</v>
      </c>
      <c r="G2547" t="s">
        <v>46</v>
      </c>
      <c r="H2547" t="s">
        <v>47</v>
      </c>
      <c r="I2547" t="s">
        <v>48</v>
      </c>
      <c r="J2547">
        <v>7032</v>
      </c>
      <c r="K2547" t="s">
        <v>49</v>
      </c>
      <c r="L2547">
        <v>940117</v>
      </c>
      <c r="M2547" t="s">
        <v>69</v>
      </c>
      <c r="N2547" t="s">
        <v>70</v>
      </c>
      <c r="O2547" t="s">
        <v>71</v>
      </c>
      <c r="P2547" t="s">
        <v>72</v>
      </c>
      <c r="Q2547" t="s">
        <v>54</v>
      </c>
      <c r="R2547">
        <v>100994845</v>
      </c>
      <c r="S2547" t="s">
        <v>86</v>
      </c>
      <c r="T2547" t="s">
        <v>56</v>
      </c>
      <c r="U2547" t="s">
        <v>57</v>
      </c>
      <c r="V2547">
        <v>10986.56</v>
      </c>
      <c r="W2547">
        <v>21370.38</v>
      </c>
      <c r="X2547">
        <v>19582</v>
      </c>
      <c r="Y2547">
        <v>1</v>
      </c>
      <c r="Z2547">
        <v>1</v>
      </c>
      <c r="AA2547" s="1">
        <v>42934</v>
      </c>
      <c r="AB2547">
        <v>27000</v>
      </c>
      <c r="AC2547" t="s">
        <v>56</v>
      </c>
      <c r="AD2547" t="s">
        <v>236</v>
      </c>
    </row>
    <row r="2548" spans="1:30" x14ac:dyDescent="0.3">
      <c r="A2548">
        <v>161789</v>
      </c>
      <c r="B2548">
        <v>1</v>
      </c>
      <c r="C2548" t="s">
        <v>923</v>
      </c>
      <c r="D2548" t="s">
        <v>935</v>
      </c>
      <c r="E2548">
        <v>22925880</v>
      </c>
      <c r="F2548">
        <v>7123419676</v>
      </c>
      <c r="G2548" t="s">
        <v>46</v>
      </c>
      <c r="H2548" t="s">
        <v>47</v>
      </c>
      <c r="I2548" t="s">
        <v>48</v>
      </c>
      <c r="J2548">
        <v>7032</v>
      </c>
      <c r="K2548" t="s">
        <v>49</v>
      </c>
      <c r="L2548">
        <v>5085216</v>
      </c>
      <c r="M2548" t="s">
        <v>75</v>
      </c>
      <c r="N2548" t="s">
        <v>76</v>
      </c>
      <c r="O2548" t="s">
        <v>52</v>
      </c>
      <c r="P2548" t="s">
        <v>53</v>
      </c>
      <c r="Q2548" t="s">
        <v>54</v>
      </c>
      <c r="R2548">
        <v>101093720</v>
      </c>
      <c r="S2548" t="s">
        <v>55</v>
      </c>
      <c r="T2548" t="s">
        <v>56</v>
      </c>
      <c r="U2548" t="s">
        <v>57</v>
      </c>
      <c r="V2548">
        <v>1683.12</v>
      </c>
      <c r="W2548">
        <v>17404.8</v>
      </c>
      <c r="X2548">
        <v>14896</v>
      </c>
      <c r="Y2548">
        <v>1</v>
      </c>
      <c r="Z2548">
        <v>1</v>
      </c>
      <c r="AA2548" s="1">
        <v>42934</v>
      </c>
      <c r="AB2548">
        <v>27000</v>
      </c>
      <c r="AC2548" t="s">
        <v>56</v>
      </c>
      <c r="AD2548" t="s">
        <v>184</v>
      </c>
    </row>
    <row r="2549" spans="1:30" x14ac:dyDescent="0.3">
      <c r="A2549">
        <v>162568</v>
      </c>
      <c r="B2549">
        <v>1</v>
      </c>
      <c r="C2549" t="s">
        <v>923</v>
      </c>
      <c r="D2549" t="s">
        <v>936</v>
      </c>
      <c r="E2549">
        <v>22938526</v>
      </c>
      <c r="F2549">
        <v>7123534804</v>
      </c>
      <c r="G2549" t="s">
        <v>46</v>
      </c>
      <c r="H2549" t="s">
        <v>47</v>
      </c>
      <c r="I2549" t="s">
        <v>48</v>
      </c>
      <c r="J2549">
        <v>7032</v>
      </c>
      <c r="K2549" t="s">
        <v>49</v>
      </c>
      <c r="L2549">
        <v>3025769</v>
      </c>
      <c r="M2549" t="s">
        <v>62</v>
      </c>
      <c r="N2549" t="s">
        <v>63</v>
      </c>
      <c r="O2549" t="s">
        <v>52</v>
      </c>
      <c r="P2549" t="s">
        <v>53</v>
      </c>
      <c r="Q2549" t="s">
        <v>54</v>
      </c>
      <c r="R2549">
        <v>100223303</v>
      </c>
      <c r="S2549" t="s">
        <v>64</v>
      </c>
      <c r="T2549" t="s">
        <v>56</v>
      </c>
      <c r="U2549" t="s">
        <v>57</v>
      </c>
      <c r="V2549">
        <v>1484.49</v>
      </c>
      <c r="W2549">
        <v>25303.200000000001</v>
      </c>
      <c r="X2549">
        <v>23620.799999999999</v>
      </c>
      <c r="Y2549">
        <v>1</v>
      </c>
      <c r="Z2549">
        <v>1</v>
      </c>
      <c r="AA2549" s="1">
        <v>42935</v>
      </c>
      <c r="AB2549">
        <v>27000</v>
      </c>
      <c r="AC2549" t="s">
        <v>56</v>
      </c>
      <c r="AD2549" t="s">
        <v>65</v>
      </c>
    </row>
    <row r="2550" spans="1:30" x14ac:dyDescent="0.3">
      <c r="A2550">
        <v>162695</v>
      </c>
      <c r="B2550">
        <v>1</v>
      </c>
      <c r="C2550" t="s">
        <v>923</v>
      </c>
      <c r="D2550" t="s">
        <v>936</v>
      </c>
      <c r="E2550">
        <v>22938521</v>
      </c>
      <c r="F2550">
        <v>7123562934</v>
      </c>
      <c r="G2550" t="s">
        <v>46</v>
      </c>
      <c r="H2550" t="s">
        <v>47</v>
      </c>
      <c r="I2550" t="s">
        <v>48</v>
      </c>
      <c r="J2550">
        <v>7032</v>
      </c>
      <c r="K2550" t="s">
        <v>49</v>
      </c>
      <c r="L2550">
        <v>915409</v>
      </c>
      <c r="M2550" t="s">
        <v>247</v>
      </c>
      <c r="N2550" t="s">
        <v>248</v>
      </c>
      <c r="O2550" t="s">
        <v>249</v>
      </c>
      <c r="P2550" t="s">
        <v>250</v>
      </c>
      <c r="Q2550" t="s">
        <v>54</v>
      </c>
      <c r="R2550">
        <v>100422206</v>
      </c>
      <c r="S2550" t="s">
        <v>615</v>
      </c>
      <c r="T2550" t="s">
        <v>56</v>
      </c>
      <c r="U2550" t="s">
        <v>57</v>
      </c>
      <c r="V2550">
        <v>4502.6899999999996</v>
      </c>
      <c r="W2550">
        <v>22951.41</v>
      </c>
      <c r="X2550">
        <v>21017.77</v>
      </c>
      <c r="Y2550">
        <v>1</v>
      </c>
      <c r="Z2550">
        <v>1</v>
      </c>
      <c r="AA2550" s="1">
        <v>42935</v>
      </c>
      <c r="AB2550">
        <v>27000</v>
      </c>
      <c r="AC2550" t="s">
        <v>56</v>
      </c>
      <c r="AD2550" t="s">
        <v>634</v>
      </c>
    </row>
    <row r="2551" spans="1:30" x14ac:dyDescent="0.3">
      <c r="A2551">
        <v>162567</v>
      </c>
      <c r="B2551">
        <v>1</v>
      </c>
      <c r="C2551" t="s">
        <v>923</v>
      </c>
      <c r="D2551" t="s">
        <v>936</v>
      </c>
      <c r="E2551">
        <v>22938525</v>
      </c>
      <c r="F2551">
        <v>7123534803</v>
      </c>
      <c r="G2551" t="s">
        <v>46</v>
      </c>
      <c r="H2551" t="s">
        <v>47</v>
      </c>
      <c r="I2551" t="s">
        <v>48</v>
      </c>
      <c r="J2551">
        <v>7032</v>
      </c>
      <c r="K2551" t="s">
        <v>49</v>
      </c>
      <c r="L2551">
        <v>4119717</v>
      </c>
      <c r="M2551" t="s">
        <v>309</v>
      </c>
      <c r="N2551" t="s">
        <v>310</v>
      </c>
      <c r="O2551" t="s">
        <v>311</v>
      </c>
      <c r="P2551" t="s">
        <v>312</v>
      </c>
      <c r="Q2551" t="s">
        <v>54</v>
      </c>
      <c r="R2551">
        <v>100223303</v>
      </c>
      <c r="S2551" t="s">
        <v>64</v>
      </c>
      <c r="T2551" t="s">
        <v>56</v>
      </c>
      <c r="U2551" t="s">
        <v>57</v>
      </c>
      <c r="V2551">
        <v>4866.1400000000003</v>
      </c>
      <c r="W2551">
        <v>22578.9</v>
      </c>
      <c r="X2551">
        <v>20713.04</v>
      </c>
      <c r="Y2551">
        <v>1</v>
      </c>
      <c r="Z2551">
        <v>1</v>
      </c>
      <c r="AA2551" s="1">
        <v>42935</v>
      </c>
      <c r="AB2551">
        <v>27000</v>
      </c>
      <c r="AC2551" t="s">
        <v>56</v>
      </c>
      <c r="AD2551" t="s">
        <v>313</v>
      </c>
    </row>
    <row r="2552" spans="1:30" x14ac:dyDescent="0.3">
      <c r="A2552">
        <v>162444</v>
      </c>
      <c r="B2552">
        <v>1</v>
      </c>
      <c r="C2552" t="s">
        <v>923</v>
      </c>
      <c r="D2552" t="s">
        <v>936</v>
      </c>
      <c r="E2552">
        <v>22938427</v>
      </c>
      <c r="F2552">
        <v>7123419108</v>
      </c>
      <c r="G2552" t="s">
        <v>46</v>
      </c>
      <c r="H2552" t="s">
        <v>47</v>
      </c>
      <c r="I2552" t="s">
        <v>48</v>
      </c>
      <c r="J2552">
        <v>7032</v>
      </c>
      <c r="K2552" t="s">
        <v>49</v>
      </c>
      <c r="L2552">
        <v>4119717</v>
      </c>
      <c r="M2552" t="s">
        <v>309</v>
      </c>
      <c r="N2552" t="s">
        <v>310</v>
      </c>
      <c r="O2552" t="s">
        <v>311</v>
      </c>
      <c r="P2552" t="s">
        <v>312</v>
      </c>
      <c r="Q2552" t="s">
        <v>54</v>
      </c>
      <c r="R2552">
        <v>100223303</v>
      </c>
      <c r="S2552" t="s">
        <v>64</v>
      </c>
      <c r="T2552" t="s">
        <v>56</v>
      </c>
      <c r="U2552" t="s">
        <v>57</v>
      </c>
      <c r="V2552">
        <v>4866.1400000000003</v>
      </c>
      <c r="W2552">
        <v>22514.71</v>
      </c>
      <c r="X2552">
        <v>20465.28</v>
      </c>
      <c r="Y2552">
        <v>1</v>
      </c>
      <c r="Z2552">
        <v>1</v>
      </c>
      <c r="AA2552" s="1">
        <v>42935</v>
      </c>
      <c r="AB2552">
        <v>27000</v>
      </c>
      <c r="AC2552" t="s">
        <v>56</v>
      </c>
      <c r="AD2552" t="s">
        <v>313</v>
      </c>
    </row>
    <row r="2553" spans="1:30" x14ac:dyDescent="0.3">
      <c r="A2553">
        <v>162801</v>
      </c>
      <c r="B2553">
        <v>1</v>
      </c>
      <c r="C2553" t="s">
        <v>923</v>
      </c>
      <c r="D2553" t="s">
        <v>936</v>
      </c>
      <c r="E2553">
        <v>22938530</v>
      </c>
      <c r="F2553">
        <v>7123563998</v>
      </c>
      <c r="G2553" t="s">
        <v>46</v>
      </c>
      <c r="H2553" t="s">
        <v>47</v>
      </c>
      <c r="I2553" t="s">
        <v>48</v>
      </c>
      <c r="J2553">
        <v>7032</v>
      </c>
      <c r="K2553" t="s">
        <v>49</v>
      </c>
      <c r="L2553">
        <v>4480377</v>
      </c>
      <c r="M2553" t="s">
        <v>213</v>
      </c>
      <c r="N2553" t="s">
        <v>214</v>
      </c>
      <c r="O2553" t="s">
        <v>215</v>
      </c>
      <c r="P2553" t="s">
        <v>216</v>
      </c>
      <c r="Q2553" t="s">
        <v>54</v>
      </c>
      <c r="R2553">
        <v>100824635</v>
      </c>
      <c r="S2553" t="s">
        <v>142</v>
      </c>
      <c r="T2553" t="s">
        <v>56</v>
      </c>
      <c r="U2553" t="s">
        <v>57</v>
      </c>
      <c r="V2553">
        <v>19811.830000000002</v>
      </c>
      <c r="W2553">
        <v>21912.79</v>
      </c>
      <c r="X2553">
        <v>20064.009999999998</v>
      </c>
      <c r="Y2553">
        <v>1</v>
      </c>
      <c r="Z2553">
        <v>1</v>
      </c>
      <c r="AA2553" s="1">
        <v>42935</v>
      </c>
      <c r="AB2553">
        <v>27000</v>
      </c>
      <c r="AC2553" t="s">
        <v>56</v>
      </c>
      <c r="AD2553" t="s">
        <v>721</v>
      </c>
    </row>
    <row r="2554" spans="1:30" x14ac:dyDescent="0.3">
      <c r="A2554">
        <v>162651</v>
      </c>
      <c r="B2554">
        <v>1</v>
      </c>
      <c r="C2554" t="s">
        <v>923</v>
      </c>
      <c r="D2554" t="s">
        <v>936</v>
      </c>
      <c r="E2554">
        <v>22938430</v>
      </c>
      <c r="F2554">
        <v>7123562527</v>
      </c>
      <c r="G2554" t="s">
        <v>46</v>
      </c>
      <c r="H2554" t="s">
        <v>47</v>
      </c>
      <c r="I2554" t="s">
        <v>48</v>
      </c>
      <c r="J2554">
        <v>7032</v>
      </c>
      <c r="K2554" t="s">
        <v>49</v>
      </c>
      <c r="L2554">
        <v>915409</v>
      </c>
      <c r="M2554" t="s">
        <v>247</v>
      </c>
      <c r="N2554" t="s">
        <v>248</v>
      </c>
      <c r="O2554" t="s">
        <v>249</v>
      </c>
      <c r="P2554" t="s">
        <v>250</v>
      </c>
      <c r="Q2554" t="s">
        <v>54</v>
      </c>
      <c r="R2554">
        <v>100422206</v>
      </c>
      <c r="S2554" t="s">
        <v>615</v>
      </c>
      <c r="T2554" t="s">
        <v>56</v>
      </c>
      <c r="U2554" t="s">
        <v>57</v>
      </c>
      <c r="V2554">
        <v>4502.6899999999996</v>
      </c>
      <c r="W2554">
        <v>21587.9</v>
      </c>
      <c r="X2554">
        <v>19811.3</v>
      </c>
      <c r="Y2554">
        <v>1</v>
      </c>
      <c r="Z2554">
        <v>1</v>
      </c>
      <c r="AA2554" s="1">
        <v>42935</v>
      </c>
      <c r="AB2554">
        <v>27000</v>
      </c>
      <c r="AC2554" t="s">
        <v>56</v>
      </c>
      <c r="AD2554" t="s">
        <v>634</v>
      </c>
    </row>
    <row r="2555" spans="1:30" x14ac:dyDescent="0.3">
      <c r="A2555">
        <v>162798</v>
      </c>
      <c r="B2555">
        <v>1</v>
      </c>
      <c r="C2555" t="s">
        <v>923</v>
      </c>
      <c r="D2555" t="s">
        <v>936</v>
      </c>
      <c r="E2555">
        <v>22938527</v>
      </c>
      <c r="F2555">
        <v>7123563995</v>
      </c>
      <c r="G2555" t="s">
        <v>46</v>
      </c>
      <c r="H2555" t="s">
        <v>47</v>
      </c>
      <c r="I2555" t="s">
        <v>48</v>
      </c>
      <c r="J2555">
        <v>7032</v>
      </c>
      <c r="K2555" t="s">
        <v>49</v>
      </c>
      <c r="L2555">
        <v>916295</v>
      </c>
      <c r="M2555" t="s">
        <v>293</v>
      </c>
      <c r="N2555" t="s">
        <v>294</v>
      </c>
      <c r="O2555" t="s">
        <v>263</v>
      </c>
      <c r="P2555" t="s">
        <v>264</v>
      </c>
      <c r="Q2555" t="s">
        <v>54</v>
      </c>
      <c r="R2555">
        <v>100422206</v>
      </c>
      <c r="S2555" t="s">
        <v>615</v>
      </c>
      <c r="T2555" t="s">
        <v>56</v>
      </c>
      <c r="U2555" t="s">
        <v>57</v>
      </c>
      <c r="V2555">
        <v>3668.14</v>
      </c>
      <c r="W2555">
        <v>21250.240000000002</v>
      </c>
      <c r="X2555">
        <v>19545.82</v>
      </c>
      <c r="Y2555">
        <v>1</v>
      </c>
      <c r="Z2555">
        <v>1</v>
      </c>
      <c r="AA2555" s="1">
        <v>42935</v>
      </c>
      <c r="AB2555">
        <v>27000</v>
      </c>
      <c r="AC2555" t="s">
        <v>56</v>
      </c>
      <c r="AD2555" t="s">
        <v>700</v>
      </c>
    </row>
    <row r="2556" spans="1:30" x14ac:dyDescent="0.3">
      <c r="A2556">
        <v>162805</v>
      </c>
      <c r="B2556">
        <v>1</v>
      </c>
      <c r="C2556" t="s">
        <v>923</v>
      </c>
      <c r="D2556" t="s">
        <v>936</v>
      </c>
      <c r="E2556">
        <v>22938543</v>
      </c>
      <c r="F2556">
        <v>7123564002</v>
      </c>
      <c r="G2556" t="s">
        <v>46</v>
      </c>
      <c r="H2556" t="s">
        <v>47</v>
      </c>
      <c r="I2556" t="s">
        <v>48</v>
      </c>
      <c r="J2556">
        <v>7032</v>
      </c>
      <c r="K2556" t="s">
        <v>49</v>
      </c>
      <c r="L2556">
        <v>5341456</v>
      </c>
      <c r="M2556" t="s">
        <v>834</v>
      </c>
      <c r="N2556" t="s">
        <v>835</v>
      </c>
      <c r="O2556" t="s">
        <v>178</v>
      </c>
      <c r="P2556" t="s">
        <v>179</v>
      </c>
      <c r="Q2556" t="s">
        <v>54</v>
      </c>
      <c r="R2556">
        <v>100214689</v>
      </c>
      <c r="S2556" t="s">
        <v>155</v>
      </c>
      <c r="T2556" t="s">
        <v>56</v>
      </c>
      <c r="U2556" t="s">
        <v>57</v>
      </c>
      <c r="V2556">
        <v>8284.9500000000007</v>
      </c>
      <c r="W2556">
        <v>21173.03</v>
      </c>
      <c r="X2556">
        <v>19416.91</v>
      </c>
      <c r="Y2556">
        <v>1</v>
      </c>
      <c r="Z2556">
        <v>1</v>
      </c>
      <c r="AA2556" s="1">
        <v>42935</v>
      </c>
      <c r="AB2556">
        <v>27000</v>
      </c>
      <c r="AC2556" t="s">
        <v>56</v>
      </c>
      <c r="AD2556" t="s">
        <v>836</v>
      </c>
    </row>
    <row r="2557" spans="1:30" x14ac:dyDescent="0.3">
      <c r="A2557">
        <v>162802</v>
      </c>
      <c r="B2557">
        <v>1</v>
      </c>
      <c r="C2557" t="s">
        <v>923</v>
      </c>
      <c r="D2557" t="s">
        <v>936</v>
      </c>
      <c r="E2557">
        <v>22938541</v>
      </c>
      <c r="F2557">
        <v>7123563999</v>
      </c>
      <c r="G2557" t="s">
        <v>46</v>
      </c>
      <c r="H2557" t="s">
        <v>47</v>
      </c>
      <c r="I2557" t="s">
        <v>48</v>
      </c>
      <c r="J2557">
        <v>7032</v>
      </c>
      <c r="K2557" t="s">
        <v>49</v>
      </c>
      <c r="L2557">
        <v>925239</v>
      </c>
      <c r="M2557" t="s">
        <v>97</v>
      </c>
      <c r="N2557" t="s">
        <v>98</v>
      </c>
      <c r="O2557" t="s">
        <v>99</v>
      </c>
      <c r="P2557" t="s">
        <v>100</v>
      </c>
      <c r="Q2557" t="s">
        <v>54</v>
      </c>
      <c r="R2557">
        <v>100223303</v>
      </c>
      <c r="S2557" t="s">
        <v>64</v>
      </c>
      <c r="T2557" t="s">
        <v>56</v>
      </c>
      <c r="U2557" t="s">
        <v>57</v>
      </c>
      <c r="V2557">
        <v>6311.04</v>
      </c>
      <c r="W2557">
        <v>21159.49</v>
      </c>
      <c r="X2557">
        <v>19395.12</v>
      </c>
      <c r="Y2557">
        <v>1</v>
      </c>
      <c r="Z2557">
        <v>1</v>
      </c>
      <c r="AA2557" s="1">
        <v>42935</v>
      </c>
      <c r="AB2557">
        <v>27000</v>
      </c>
      <c r="AC2557" t="s">
        <v>56</v>
      </c>
      <c r="AD2557" t="s">
        <v>101</v>
      </c>
    </row>
    <row r="2558" spans="1:30" x14ac:dyDescent="0.3">
      <c r="A2558">
        <v>162456</v>
      </c>
      <c r="B2558">
        <v>1</v>
      </c>
      <c r="C2558" t="s">
        <v>923</v>
      </c>
      <c r="D2558" t="s">
        <v>936</v>
      </c>
      <c r="E2558">
        <v>22938547</v>
      </c>
      <c r="F2558">
        <v>7123449690</v>
      </c>
      <c r="G2558" t="s">
        <v>46</v>
      </c>
      <c r="H2558" t="s">
        <v>47</v>
      </c>
      <c r="I2558" t="s">
        <v>48</v>
      </c>
      <c r="J2558">
        <v>7032</v>
      </c>
      <c r="K2558" t="s">
        <v>49</v>
      </c>
      <c r="L2558">
        <v>3734709</v>
      </c>
      <c r="M2558" t="s">
        <v>75</v>
      </c>
      <c r="N2558" t="s">
        <v>938</v>
      </c>
      <c r="O2558" t="s">
        <v>52</v>
      </c>
      <c r="P2558" t="s">
        <v>53</v>
      </c>
      <c r="Q2558" t="s">
        <v>54</v>
      </c>
      <c r="R2558">
        <v>101093720</v>
      </c>
      <c r="S2558" t="s">
        <v>55</v>
      </c>
      <c r="T2558" t="s">
        <v>56</v>
      </c>
      <c r="U2558" t="s">
        <v>57</v>
      </c>
      <c r="V2558">
        <v>2222.9</v>
      </c>
      <c r="W2558">
        <v>20815.2</v>
      </c>
      <c r="X2558">
        <v>19051.2</v>
      </c>
      <c r="Y2558">
        <v>1</v>
      </c>
      <c r="Z2558">
        <v>1</v>
      </c>
      <c r="AA2558" s="1">
        <v>42935</v>
      </c>
      <c r="AB2558">
        <v>27000</v>
      </c>
      <c r="AC2558" t="s">
        <v>56</v>
      </c>
      <c r="AD2558" t="s">
        <v>939</v>
      </c>
    </row>
    <row r="2559" spans="1:30" x14ac:dyDescent="0.3">
      <c r="A2559">
        <v>162479</v>
      </c>
      <c r="B2559">
        <v>1</v>
      </c>
      <c r="C2559" t="s">
        <v>923</v>
      </c>
      <c r="D2559" t="s">
        <v>936</v>
      </c>
      <c r="E2559">
        <v>22938546</v>
      </c>
      <c r="F2559">
        <v>7123475325</v>
      </c>
      <c r="G2559" t="s">
        <v>46</v>
      </c>
      <c r="H2559" t="s">
        <v>47</v>
      </c>
      <c r="I2559" t="s">
        <v>48</v>
      </c>
      <c r="J2559">
        <v>7032</v>
      </c>
      <c r="K2559" t="s">
        <v>49</v>
      </c>
      <c r="L2559">
        <v>671839</v>
      </c>
      <c r="M2559" t="s">
        <v>75</v>
      </c>
      <c r="N2559" t="s">
        <v>76</v>
      </c>
      <c r="O2559" t="s">
        <v>52</v>
      </c>
      <c r="P2559" t="s">
        <v>53</v>
      </c>
      <c r="Q2559" t="s">
        <v>54</v>
      </c>
      <c r="R2559">
        <v>101093720</v>
      </c>
      <c r="S2559" t="s">
        <v>55</v>
      </c>
      <c r="T2559" t="s">
        <v>56</v>
      </c>
      <c r="U2559" t="s">
        <v>57</v>
      </c>
      <c r="V2559">
        <v>1683.12</v>
      </c>
      <c r="W2559">
        <v>20815.2</v>
      </c>
      <c r="X2559">
        <v>19051.2</v>
      </c>
      <c r="Y2559">
        <v>1</v>
      </c>
      <c r="Z2559">
        <v>1</v>
      </c>
      <c r="AA2559" s="1">
        <v>42935</v>
      </c>
      <c r="AB2559">
        <v>27000</v>
      </c>
      <c r="AC2559" t="s">
        <v>56</v>
      </c>
      <c r="AD2559" t="s">
        <v>184</v>
      </c>
    </row>
    <row r="2560" spans="1:30" x14ac:dyDescent="0.3">
      <c r="A2560">
        <v>162811</v>
      </c>
      <c r="B2560">
        <v>1</v>
      </c>
      <c r="C2560" t="s">
        <v>923</v>
      </c>
      <c r="D2560" t="s">
        <v>936</v>
      </c>
      <c r="E2560">
        <v>22938643</v>
      </c>
      <c r="F2560">
        <v>7123564014</v>
      </c>
      <c r="G2560" t="s">
        <v>46</v>
      </c>
      <c r="H2560" t="s">
        <v>47</v>
      </c>
      <c r="I2560" t="s">
        <v>48</v>
      </c>
      <c r="J2560">
        <v>7032</v>
      </c>
      <c r="K2560" t="s">
        <v>49</v>
      </c>
      <c r="L2560">
        <v>659338</v>
      </c>
      <c r="M2560" t="s">
        <v>50</v>
      </c>
      <c r="N2560" t="s">
        <v>51</v>
      </c>
      <c r="O2560" t="s">
        <v>52</v>
      </c>
      <c r="P2560" t="s">
        <v>53</v>
      </c>
      <c r="Q2560" t="s">
        <v>54</v>
      </c>
      <c r="R2560">
        <v>101093720</v>
      </c>
      <c r="S2560" t="s">
        <v>55</v>
      </c>
      <c r="T2560" t="s">
        <v>56</v>
      </c>
      <c r="U2560" t="s">
        <v>57</v>
      </c>
      <c r="V2560">
        <v>1683.12</v>
      </c>
      <c r="W2560">
        <v>13122.1</v>
      </c>
      <c r="X2560">
        <v>11901.6</v>
      </c>
      <c r="Y2560">
        <v>1</v>
      </c>
      <c r="Z2560">
        <v>1</v>
      </c>
      <c r="AA2560" s="1">
        <v>42935</v>
      </c>
      <c r="AB2560">
        <v>27000</v>
      </c>
      <c r="AC2560" t="s">
        <v>56</v>
      </c>
      <c r="AD2560" t="s">
        <v>220</v>
      </c>
    </row>
    <row r="2561" spans="1:30" x14ac:dyDescent="0.3">
      <c r="A2561">
        <v>163006</v>
      </c>
      <c r="B2561">
        <v>1</v>
      </c>
      <c r="C2561" t="s">
        <v>923</v>
      </c>
      <c r="D2561" t="s">
        <v>941</v>
      </c>
      <c r="E2561">
        <v>22951422</v>
      </c>
      <c r="F2561">
        <v>7123569387</v>
      </c>
      <c r="G2561" t="s">
        <v>46</v>
      </c>
      <c r="H2561" t="s">
        <v>47</v>
      </c>
      <c r="I2561" t="s">
        <v>48</v>
      </c>
      <c r="J2561">
        <v>7032</v>
      </c>
      <c r="K2561" t="s">
        <v>49</v>
      </c>
      <c r="L2561">
        <v>1363663</v>
      </c>
      <c r="M2561" t="s">
        <v>358</v>
      </c>
      <c r="N2561" t="s">
        <v>359</v>
      </c>
      <c r="O2561" t="s">
        <v>207</v>
      </c>
      <c r="P2561" t="s">
        <v>208</v>
      </c>
      <c r="Q2561" t="s">
        <v>54</v>
      </c>
      <c r="R2561">
        <v>100223303</v>
      </c>
      <c r="S2561" t="s">
        <v>64</v>
      </c>
      <c r="T2561" t="s">
        <v>56</v>
      </c>
      <c r="U2561" t="s">
        <v>57</v>
      </c>
      <c r="V2561">
        <v>4785.8500000000004</v>
      </c>
      <c r="W2561">
        <v>24500</v>
      </c>
      <c r="X2561">
        <v>22500</v>
      </c>
      <c r="Y2561">
        <v>1</v>
      </c>
      <c r="Z2561">
        <v>1</v>
      </c>
      <c r="AA2561" s="1">
        <v>42936</v>
      </c>
      <c r="AB2561">
        <v>27000</v>
      </c>
      <c r="AC2561" t="s">
        <v>56</v>
      </c>
      <c r="AD2561" t="s">
        <v>360</v>
      </c>
    </row>
    <row r="2562" spans="1:30" x14ac:dyDescent="0.3">
      <c r="A2562">
        <v>162999</v>
      </c>
      <c r="B2562">
        <v>1</v>
      </c>
      <c r="C2562" t="s">
        <v>923</v>
      </c>
      <c r="D2562" t="s">
        <v>941</v>
      </c>
      <c r="E2562">
        <v>22951416</v>
      </c>
      <c r="F2562">
        <v>7123566240</v>
      </c>
      <c r="G2562" t="s">
        <v>46</v>
      </c>
      <c r="H2562" t="s">
        <v>47</v>
      </c>
      <c r="I2562" t="s">
        <v>48</v>
      </c>
      <c r="J2562">
        <v>7032</v>
      </c>
      <c r="K2562" t="s">
        <v>49</v>
      </c>
      <c r="L2562">
        <v>4072295</v>
      </c>
      <c r="M2562" t="s">
        <v>377</v>
      </c>
      <c r="N2562" t="s">
        <v>225</v>
      </c>
      <c r="O2562" t="s">
        <v>207</v>
      </c>
      <c r="P2562" t="s">
        <v>208</v>
      </c>
      <c r="Q2562" t="s">
        <v>54</v>
      </c>
      <c r="R2562">
        <v>100223303</v>
      </c>
      <c r="S2562" t="s">
        <v>64</v>
      </c>
      <c r="T2562" t="s">
        <v>56</v>
      </c>
      <c r="U2562" t="s">
        <v>57</v>
      </c>
      <c r="V2562">
        <v>3353.81</v>
      </c>
      <c r="W2562">
        <v>24182.6</v>
      </c>
      <c r="X2562">
        <v>22043.35</v>
      </c>
      <c r="Y2562">
        <v>1</v>
      </c>
      <c r="Z2562">
        <v>1</v>
      </c>
      <c r="AA2562" s="1">
        <v>42936</v>
      </c>
      <c r="AB2562">
        <v>27000</v>
      </c>
      <c r="AC2562" t="s">
        <v>56</v>
      </c>
      <c r="AD2562" t="s">
        <v>689</v>
      </c>
    </row>
    <row r="2563" spans="1:30" x14ac:dyDescent="0.3">
      <c r="A2563">
        <v>163002</v>
      </c>
      <c r="B2563">
        <v>1</v>
      </c>
      <c r="C2563" t="s">
        <v>923</v>
      </c>
      <c r="D2563" t="s">
        <v>941</v>
      </c>
      <c r="E2563">
        <v>22951458</v>
      </c>
      <c r="F2563">
        <v>7123566536</v>
      </c>
      <c r="G2563" t="s">
        <v>46</v>
      </c>
      <c r="H2563" t="s">
        <v>47</v>
      </c>
      <c r="I2563" t="s">
        <v>48</v>
      </c>
      <c r="J2563">
        <v>7032</v>
      </c>
      <c r="K2563" t="s">
        <v>49</v>
      </c>
      <c r="L2563">
        <v>4119717</v>
      </c>
      <c r="M2563" t="s">
        <v>309</v>
      </c>
      <c r="N2563" t="s">
        <v>310</v>
      </c>
      <c r="O2563" t="s">
        <v>311</v>
      </c>
      <c r="P2563" t="s">
        <v>312</v>
      </c>
      <c r="Q2563" t="s">
        <v>54</v>
      </c>
      <c r="R2563">
        <v>100223303</v>
      </c>
      <c r="S2563" t="s">
        <v>64</v>
      </c>
      <c r="T2563" t="s">
        <v>56</v>
      </c>
      <c r="U2563" t="s">
        <v>57</v>
      </c>
      <c r="V2563">
        <v>4866.1400000000003</v>
      </c>
      <c r="W2563">
        <v>23370</v>
      </c>
      <c r="X2563">
        <v>21380.82</v>
      </c>
      <c r="Y2563">
        <v>1</v>
      </c>
      <c r="Z2563">
        <v>1</v>
      </c>
      <c r="AA2563" s="1">
        <v>42936</v>
      </c>
      <c r="AB2563">
        <v>27000</v>
      </c>
      <c r="AC2563" t="s">
        <v>56</v>
      </c>
      <c r="AD2563" t="s">
        <v>313</v>
      </c>
    </row>
    <row r="2564" spans="1:30" x14ac:dyDescent="0.3">
      <c r="A2564">
        <v>162941</v>
      </c>
      <c r="B2564">
        <v>1</v>
      </c>
      <c r="C2564" t="s">
        <v>923</v>
      </c>
      <c r="D2564" t="s">
        <v>941</v>
      </c>
      <c r="E2564">
        <v>22951486</v>
      </c>
      <c r="F2564">
        <v>7123543623</v>
      </c>
      <c r="G2564" t="s">
        <v>46</v>
      </c>
      <c r="H2564" t="s">
        <v>47</v>
      </c>
      <c r="I2564" t="s">
        <v>48</v>
      </c>
      <c r="J2564">
        <v>7032</v>
      </c>
      <c r="K2564" t="s">
        <v>49</v>
      </c>
      <c r="L2564">
        <v>4119717</v>
      </c>
      <c r="M2564" t="s">
        <v>309</v>
      </c>
      <c r="N2564" t="s">
        <v>310</v>
      </c>
      <c r="O2564" t="s">
        <v>311</v>
      </c>
      <c r="P2564" t="s">
        <v>312</v>
      </c>
      <c r="Q2564" t="s">
        <v>54</v>
      </c>
      <c r="R2564">
        <v>100223303</v>
      </c>
      <c r="S2564" t="s">
        <v>64</v>
      </c>
      <c r="T2564" t="s">
        <v>56</v>
      </c>
      <c r="U2564" t="s">
        <v>57</v>
      </c>
      <c r="V2564">
        <v>4866.1400000000003</v>
      </c>
      <c r="W2564">
        <v>23293.200000000001</v>
      </c>
      <c r="X2564">
        <v>21352.47</v>
      </c>
      <c r="Y2564">
        <v>1</v>
      </c>
      <c r="Z2564">
        <v>1</v>
      </c>
      <c r="AA2564" s="1">
        <v>42936</v>
      </c>
      <c r="AB2564">
        <v>27000</v>
      </c>
      <c r="AC2564" t="s">
        <v>56</v>
      </c>
      <c r="AD2564" t="s">
        <v>313</v>
      </c>
    </row>
    <row r="2565" spans="1:30" x14ac:dyDescent="0.3">
      <c r="A2565">
        <v>162940</v>
      </c>
      <c r="B2565">
        <v>1</v>
      </c>
      <c r="C2565" t="s">
        <v>923</v>
      </c>
      <c r="D2565" t="s">
        <v>941</v>
      </c>
      <c r="E2565">
        <v>22951485</v>
      </c>
      <c r="F2565">
        <v>7123543622</v>
      </c>
      <c r="G2565" t="s">
        <v>46</v>
      </c>
      <c r="H2565" t="s">
        <v>47</v>
      </c>
      <c r="I2565" t="s">
        <v>48</v>
      </c>
      <c r="J2565">
        <v>7032</v>
      </c>
      <c r="K2565" t="s">
        <v>49</v>
      </c>
      <c r="L2565">
        <v>942421</v>
      </c>
      <c r="M2565" t="s">
        <v>261</v>
      </c>
      <c r="N2565" t="s">
        <v>262</v>
      </c>
      <c r="O2565" t="s">
        <v>263</v>
      </c>
      <c r="P2565" t="s">
        <v>264</v>
      </c>
      <c r="Q2565" t="s">
        <v>54</v>
      </c>
      <c r="R2565">
        <v>100422206</v>
      </c>
      <c r="S2565" t="s">
        <v>615</v>
      </c>
      <c r="T2565" t="s">
        <v>56</v>
      </c>
      <c r="U2565" t="s">
        <v>57</v>
      </c>
      <c r="V2565">
        <v>3221.59</v>
      </c>
      <c r="W2565">
        <v>23077.26</v>
      </c>
      <c r="X2565">
        <v>21160.6</v>
      </c>
      <c r="Y2565">
        <v>1</v>
      </c>
      <c r="Z2565">
        <v>1</v>
      </c>
      <c r="AA2565" s="1">
        <v>42936</v>
      </c>
      <c r="AB2565">
        <v>27000</v>
      </c>
      <c r="AC2565" t="s">
        <v>56</v>
      </c>
      <c r="AD2565" t="s">
        <v>695</v>
      </c>
    </row>
    <row r="2566" spans="1:30" x14ac:dyDescent="0.3">
      <c r="A2566">
        <v>163000</v>
      </c>
      <c r="B2566">
        <v>1</v>
      </c>
      <c r="C2566" t="s">
        <v>923</v>
      </c>
      <c r="D2566" t="s">
        <v>941</v>
      </c>
      <c r="E2566">
        <v>22951417</v>
      </c>
      <c r="F2566">
        <v>7123566241</v>
      </c>
      <c r="G2566" t="s">
        <v>46</v>
      </c>
      <c r="H2566" t="s">
        <v>47</v>
      </c>
      <c r="I2566" t="s">
        <v>48</v>
      </c>
      <c r="J2566">
        <v>7032</v>
      </c>
      <c r="K2566" t="s">
        <v>49</v>
      </c>
      <c r="L2566">
        <v>4119717</v>
      </c>
      <c r="M2566" t="s">
        <v>309</v>
      </c>
      <c r="N2566" t="s">
        <v>310</v>
      </c>
      <c r="O2566" t="s">
        <v>311</v>
      </c>
      <c r="P2566" t="s">
        <v>312</v>
      </c>
      <c r="Q2566" t="s">
        <v>54</v>
      </c>
      <c r="R2566">
        <v>100223303</v>
      </c>
      <c r="S2566" t="s">
        <v>64</v>
      </c>
      <c r="T2566" t="s">
        <v>56</v>
      </c>
      <c r="U2566" t="s">
        <v>57</v>
      </c>
      <c r="V2566">
        <v>4866.1400000000003</v>
      </c>
      <c r="W2566">
        <v>22993.25</v>
      </c>
      <c r="X2566">
        <v>21046.95</v>
      </c>
      <c r="Y2566">
        <v>1</v>
      </c>
      <c r="Z2566">
        <v>1</v>
      </c>
      <c r="AA2566" s="1">
        <v>42936</v>
      </c>
      <c r="AB2566">
        <v>27000</v>
      </c>
      <c r="AC2566" t="s">
        <v>56</v>
      </c>
      <c r="AD2566" t="s">
        <v>313</v>
      </c>
    </row>
    <row r="2567" spans="1:30" x14ac:dyDescent="0.3">
      <c r="A2567">
        <v>162915</v>
      </c>
      <c r="B2567">
        <v>1</v>
      </c>
      <c r="C2567" t="s">
        <v>923</v>
      </c>
      <c r="D2567" t="s">
        <v>941</v>
      </c>
      <c r="E2567">
        <v>22951418</v>
      </c>
      <c r="F2567">
        <v>7123530766</v>
      </c>
      <c r="G2567" t="s">
        <v>46</v>
      </c>
      <c r="H2567" t="s">
        <v>47</v>
      </c>
      <c r="I2567" t="s">
        <v>48</v>
      </c>
      <c r="J2567">
        <v>7032</v>
      </c>
      <c r="K2567" t="s">
        <v>49</v>
      </c>
      <c r="L2567">
        <v>5014992</v>
      </c>
      <c r="M2567" t="s">
        <v>302</v>
      </c>
      <c r="N2567" t="s">
        <v>280</v>
      </c>
      <c r="O2567" t="s">
        <v>281</v>
      </c>
      <c r="P2567" t="s">
        <v>282</v>
      </c>
      <c r="Q2567" t="s">
        <v>54</v>
      </c>
      <c r="R2567">
        <v>100214689</v>
      </c>
      <c r="S2567" t="s">
        <v>155</v>
      </c>
      <c r="T2567" t="s">
        <v>56</v>
      </c>
      <c r="U2567" t="s">
        <v>57</v>
      </c>
      <c r="V2567">
        <v>3151.88</v>
      </c>
      <c r="W2567">
        <v>22512.54</v>
      </c>
      <c r="X2567">
        <v>20587.740000000002</v>
      </c>
      <c r="Y2567">
        <v>1</v>
      </c>
      <c r="Z2567">
        <v>1</v>
      </c>
      <c r="AA2567" s="1">
        <v>42936</v>
      </c>
      <c r="AB2567">
        <v>27000</v>
      </c>
      <c r="AC2567" t="s">
        <v>56</v>
      </c>
      <c r="AD2567" t="s">
        <v>303</v>
      </c>
    </row>
    <row r="2568" spans="1:30" x14ac:dyDescent="0.3">
      <c r="A2568">
        <v>162960</v>
      </c>
      <c r="B2568">
        <v>1</v>
      </c>
      <c r="C2568" t="s">
        <v>923</v>
      </c>
      <c r="D2568" t="s">
        <v>941</v>
      </c>
      <c r="E2568">
        <v>22951411</v>
      </c>
      <c r="F2568">
        <v>7123562929</v>
      </c>
      <c r="G2568" t="s">
        <v>46</v>
      </c>
      <c r="H2568" t="s">
        <v>47</v>
      </c>
      <c r="I2568" t="s">
        <v>48</v>
      </c>
      <c r="J2568">
        <v>7032</v>
      </c>
      <c r="K2568" t="s">
        <v>49</v>
      </c>
      <c r="L2568">
        <v>3202973</v>
      </c>
      <c r="M2568" t="s">
        <v>136</v>
      </c>
      <c r="N2568" t="s">
        <v>83</v>
      </c>
      <c r="O2568" t="s">
        <v>84</v>
      </c>
      <c r="P2568" t="s">
        <v>85</v>
      </c>
      <c r="Q2568" t="s">
        <v>54</v>
      </c>
      <c r="R2568">
        <v>100994845</v>
      </c>
      <c r="S2568" t="s">
        <v>86</v>
      </c>
      <c r="T2568" t="s">
        <v>56</v>
      </c>
      <c r="U2568" t="s">
        <v>57</v>
      </c>
      <c r="V2568">
        <v>10806.45</v>
      </c>
      <c r="W2568">
        <v>22428.5</v>
      </c>
      <c r="X2568">
        <v>20554.599999999999</v>
      </c>
      <c r="Y2568">
        <v>1</v>
      </c>
      <c r="Z2568">
        <v>1</v>
      </c>
      <c r="AA2568" s="1">
        <v>42936</v>
      </c>
      <c r="AB2568">
        <v>27000</v>
      </c>
      <c r="AC2568" t="s">
        <v>56</v>
      </c>
      <c r="AD2568" t="s">
        <v>87</v>
      </c>
    </row>
    <row r="2569" spans="1:30" x14ac:dyDescent="0.3">
      <c r="A2569">
        <v>162916</v>
      </c>
      <c r="B2569">
        <v>1</v>
      </c>
      <c r="C2569" t="s">
        <v>923</v>
      </c>
      <c r="D2569" t="s">
        <v>941</v>
      </c>
      <c r="E2569">
        <v>22951419</v>
      </c>
      <c r="F2569">
        <v>7123530767</v>
      </c>
      <c r="G2569" t="s">
        <v>46</v>
      </c>
      <c r="H2569" t="s">
        <v>47</v>
      </c>
      <c r="I2569" t="s">
        <v>48</v>
      </c>
      <c r="J2569">
        <v>7032</v>
      </c>
      <c r="K2569" t="s">
        <v>49</v>
      </c>
      <c r="L2569">
        <v>931925</v>
      </c>
      <c r="M2569" t="s">
        <v>239</v>
      </c>
      <c r="N2569" t="s">
        <v>240</v>
      </c>
      <c r="O2569" t="s">
        <v>241</v>
      </c>
      <c r="P2569" t="s">
        <v>242</v>
      </c>
      <c r="Q2569" t="s">
        <v>54</v>
      </c>
      <c r="R2569">
        <v>100422206</v>
      </c>
      <c r="S2569" t="s">
        <v>615</v>
      </c>
      <c r="T2569" t="s">
        <v>56</v>
      </c>
      <c r="U2569" t="s">
        <v>57</v>
      </c>
      <c r="V2569">
        <v>3042.61</v>
      </c>
      <c r="W2569">
        <v>22055.87</v>
      </c>
      <c r="X2569">
        <v>20229.009999999998</v>
      </c>
      <c r="Y2569">
        <v>1</v>
      </c>
      <c r="Z2569">
        <v>1</v>
      </c>
      <c r="AA2569" s="1">
        <v>42936</v>
      </c>
      <c r="AB2569">
        <v>27000</v>
      </c>
      <c r="AC2569" t="s">
        <v>56</v>
      </c>
      <c r="AD2569" t="s">
        <v>686</v>
      </c>
    </row>
    <row r="2570" spans="1:30" x14ac:dyDescent="0.3">
      <c r="A2570">
        <v>163198</v>
      </c>
      <c r="B2570">
        <v>1</v>
      </c>
      <c r="C2570" t="s">
        <v>923</v>
      </c>
      <c r="D2570" t="s">
        <v>941</v>
      </c>
      <c r="E2570">
        <v>22951415</v>
      </c>
      <c r="F2570">
        <v>7123605622</v>
      </c>
      <c r="G2570" t="s">
        <v>46</v>
      </c>
      <c r="H2570" t="s">
        <v>47</v>
      </c>
      <c r="I2570" t="s">
        <v>48</v>
      </c>
      <c r="J2570">
        <v>7032</v>
      </c>
      <c r="K2570" t="s">
        <v>49</v>
      </c>
      <c r="L2570">
        <v>942421</v>
      </c>
      <c r="M2570" t="s">
        <v>261</v>
      </c>
      <c r="N2570" t="s">
        <v>262</v>
      </c>
      <c r="O2570" t="s">
        <v>263</v>
      </c>
      <c r="P2570" t="s">
        <v>264</v>
      </c>
      <c r="Q2570" t="s">
        <v>54</v>
      </c>
      <c r="R2570">
        <v>100422206</v>
      </c>
      <c r="S2570" t="s">
        <v>615</v>
      </c>
      <c r="T2570" t="s">
        <v>56</v>
      </c>
      <c r="U2570" t="s">
        <v>57</v>
      </c>
      <c r="V2570">
        <v>3221.59</v>
      </c>
      <c r="W2570">
        <v>21957.38</v>
      </c>
      <c r="X2570">
        <v>20162.86</v>
      </c>
      <c r="Y2570">
        <v>1</v>
      </c>
      <c r="Z2570">
        <v>1</v>
      </c>
      <c r="AA2570" s="1">
        <v>42936</v>
      </c>
      <c r="AB2570">
        <v>27000</v>
      </c>
      <c r="AC2570" t="s">
        <v>56</v>
      </c>
      <c r="AD2570" t="s">
        <v>695</v>
      </c>
    </row>
    <row r="2571" spans="1:30" x14ac:dyDescent="0.3">
      <c r="A2571">
        <v>162917</v>
      </c>
      <c r="B2571">
        <v>1</v>
      </c>
      <c r="C2571" t="s">
        <v>923</v>
      </c>
      <c r="D2571" t="s">
        <v>941</v>
      </c>
      <c r="E2571">
        <v>22951420</v>
      </c>
      <c r="F2571">
        <v>7123530768</v>
      </c>
      <c r="G2571" t="s">
        <v>46</v>
      </c>
      <c r="H2571" t="s">
        <v>47</v>
      </c>
      <c r="I2571" t="s">
        <v>48</v>
      </c>
      <c r="J2571">
        <v>7032</v>
      </c>
      <c r="K2571" t="s">
        <v>49</v>
      </c>
      <c r="L2571">
        <v>3537341</v>
      </c>
      <c r="M2571" t="s">
        <v>320</v>
      </c>
      <c r="N2571" t="s">
        <v>133</v>
      </c>
      <c r="O2571" t="s">
        <v>84</v>
      </c>
      <c r="P2571" t="s">
        <v>85</v>
      </c>
      <c r="Q2571" t="s">
        <v>54</v>
      </c>
      <c r="R2571">
        <v>100223303</v>
      </c>
      <c r="S2571" t="s">
        <v>64</v>
      </c>
      <c r="T2571" t="s">
        <v>56</v>
      </c>
      <c r="U2571" t="s">
        <v>57</v>
      </c>
      <c r="V2571">
        <v>11778.31</v>
      </c>
      <c r="W2571">
        <v>21821.84</v>
      </c>
      <c r="X2571">
        <v>19963.400000000001</v>
      </c>
      <c r="Y2571">
        <v>1</v>
      </c>
      <c r="Z2571">
        <v>1</v>
      </c>
      <c r="AA2571" s="1">
        <v>42936</v>
      </c>
      <c r="AB2571">
        <v>27000</v>
      </c>
      <c r="AC2571" t="s">
        <v>56</v>
      </c>
      <c r="AD2571" t="s">
        <v>134</v>
      </c>
    </row>
    <row r="2572" spans="1:30" x14ac:dyDescent="0.3">
      <c r="A2572">
        <v>163005</v>
      </c>
      <c r="B2572">
        <v>1</v>
      </c>
      <c r="C2572" t="s">
        <v>923</v>
      </c>
      <c r="D2572" t="s">
        <v>941</v>
      </c>
      <c r="E2572">
        <v>22951421</v>
      </c>
      <c r="F2572">
        <v>7123569386</v>
      </c>
      <c r="G2572" t="s">
        <v>46</v>
      </c>
      <c r="H2572" t="s">
        <v>47</v>
      </c>
      <c r="I2572" t="s">
        <v>48</v>
      </c>
      <c r="J2572">
        <v>7032</v>
      </c>
      <c r="K2572" t="s">
        <v>49</v>
      </c>
      <c r="L2572">
        <v>1363663</v>
      </c>
      <c r="M2572" t="s">
        <v>358</v>
      </c>
      <c r="N2572" t="s">
        <v>359</v>
      </c>
      <c r="O2572" t="s">
        <v>207</v>
      </c>
      <c r="P2572" t="s">
        <v>208</v>
      </c>
      <c r="Q2572" t="s">
        <v>54</v>
      </c>
      <c r="R2572">
        <v>100223303</v>
      </c>
      <c r="S2572" t="s">
        <v>64</v>
      </c>
      <c r="T2572" t="s">
        <v>56</v>
      </c>
      <c r="U2572" t="s">
        <v>57</v>
      </c>
      <c r="V2572">
        <v>4785.8500000000004</v>
      </c>
      <c r="W2572">
        <v>20815.2</v>
      </c>
      <c r="X2572">
        <v>19051.2</v>
      </c>
      <c r="Y2572">
        <v>1</v>
      </c>
      <c r="Z2572">
        <v>1</v>
      </c>
      <c r="AA2572" s="1">
        <v>42936</v>
      </c>
      <c r="AB2572">
        <v>27000</v>
      </c>
      <c r="AC2572" t="s">
        <v>56</v>
      </c>
      <c r="AD2572" t="s">
        <v>360</v>
      </c>
    </row>
    <row r="2573" spans="1:30" x14ac:dyDescent="0.3">
      <c r="A2573">
        <v>163196</v>
      </c>
      <c r="B2573">
        <v>1</v>
      </c>
      <c r="C2573" t="s">
        <v>923</v>
      </c>
      <c r="D2573" t="s">
        <v>941</v>
      </c>
      <c r="E2573">
        <v>22951412</v>
      </c>
      <c r="F2573">
        <v>7123605620</v>
      </c>
      <c r="G2573" t="s">
        <v>46</v>
      </c>
      <c r="H2573" t="s">
        <v>47</v>
      </c>
      <c r="I2573" t="s">
        <v>48</v>
      </c>
      <c r="J2573">
        <v>7032</v>
      </c>
      <c r="K2573" t="s">
        <v>49</v>
      </c>
      <c r="L2573">
        <v>3025769</v>
      </c>
      <c r="M2573" t="s">
        <v>62</v>
      </c>
      <c r="N2573" t="s">
        <v>63</v>
      </c>
      <c r="O2573" t="s">
        <v>52</v>
      </c>
      <c r="P2573" t="s">
        <v>53</v>
      </c>
      <c r="Q2573" t="s">
        <v>54</v>
      </c>
      <c r="R2573">
        <v>100223303</v>
      </c>
      <c r="S2573" t="s">
        <v>64</v>
      </c>
      <c r="T2573" t="s">
        <v>56</v>
      </c>
      <c r="U2573" t="s">
        <v>57</v>
      </c>
      <c r="V2573">
        <v>1484.49</v>
      </c>
      <c r="W2573">
        <v>20815.2</v>
      </c>
      <c r="X2573">
        <v>19051.2</v>
      </c>
      <c r="Y2573">
        <v>1</v>
      </c>
      <c r="Z2573">
        <v>1</v>
      </c>
      <c r="AA2573" s="1">
        <v>42936</v>
      </c>
      <c r="AB2573">
        <v>27000</v>
      </c>
      <c r="AC2573" t="s">
        <v>56</v>
      </c>
      <c r="AD2573" t="s">
        <v>65</v>
      </c>
    </row>
    <row r="2574" spans="1:30" x14ac:dyDescent="0.3">
      <c r="A2574">
        <v>163981</v>
      </c>
      <c r="B2574">
        <v>1</v>
      </c>
      <c r="C2574" t="s">
        <v>923</v>
      </c>
      <c r="D2574" t="s">
        <v>942</v>
      </c>
      <c r="E2574">
        <v>22964753</v>
      </c>
      <c r="F2574">
        <v>7123644412</v>
      </c>
      <c r="G2574" t="s">
        <v>46</v>
      </c>
      <c r="H2574" t="s">
        <v>47</v>
      </c>
      <c r="I2574" t="s">
        <v>48</v>
      </c>
      <c r="J2574">
        <v>7032</v>
      </c>
      <c r="K2574" t="s">
        <v>49</v>
      </c>
      <c r="L2574">
        <v>659338</v>
      </c>
      <c r="M2574" t="s">
        <v>50</v>
      </c>
      <c r="N2574" t="s">
        <v>51</v>
      </c>
      <c r="O2574" t="s">
        <v>52</v>
      </c>
      <c r="P2574" t="s">
        <v>53</v>
      </c>
      <c r="Q2574" t="s">
        <v>54</v>
      </c>
      <c r="R2574">
        <v>101093720</v>
      </c>
      <c r="S2574" t="s">
        <v>55</v>
      </c>
      <c r="T2574" t="s">
        <v>56</v>
      </c>
      <c r="U2574" t="s">
        <v>57</v>
      </c>
      <c r="V2574">
        <v>1683.12</v>
      </c>
      <c r="W2574">
        <v>23601.72</v>
      </c>
      <c r="X2574">
        <v>21698.639999999999</v>
      </c>
      <c r="Y2574">
        <v>1</v>
      </c>
      <c r="Z2574">
        <v>1</v>
      </c>
      <c r="AA2574" s="1">
        <v>42937</v>
      </c>
      <c r="AB2574">
        <v>27000</v>
      </c>
      <c r="AC2574" t="s">
        <v>56</v>
      </c>
      <c r="AD2574" t="s">
        <v>220</v>
      </c>
    </row>
    <row r="2575" spans="1:30" x14ac:dyDescent="0.3">
      <c r="A2575">
        <v>164032</v>
      </c>
      <c r="B2575">
        <v>1</v>
      </c>
      <c r="C2575" t="s">
        <v>923</v>
      </c>
      <c r="D2575" t="s">
        <v>942</v>
      </c>
      <c r="E2575">
        <v>22963809</v>
      </c>
      <c r="F2575">
        <v>7123706541</v>
      </c>
      <c r="G2575" t="s">
        <v>46</v>
      </c>
      <c r="H2575" t="s">
        <v>47</v>
      </c>
      <c r="I2575" t="s">
        <v>48</v>
      </c>
      <c r="J2575">
        <v>7032</v>
      </c>
      <c r="K2575" t="s">
        <v>49</v>
      </c>
      <c r="L2575">
        <v>659338</v>
      </c>
      <c r="M2575" t="s">
        <v>50</v>
      </c>
      <c r="N2575" t="s">
        <v>51</v>
      </c>
      <c r="O2575" t="s">
        <v>52</v>
      </c>
      <c r="P2575" t="s">
        <v>53</v>
      </c>
      <c r="Q2575" t="s">
        <v>54</v>
      </c>
      <c r="R2575">
        <v>101093720</v>
      </c>
      <c r="S2575" t="s">
        <v>55</v>
      </c>
      <c r="T2575" t="s">
        <v>56</v>
      </c>
      <c r="U2575" t="s">
        <v>57</v>
      </c>
      <c r="V2575">
        <v>1683.12</v>
      </c>
      <c r="W2575">
        <v>23172.35</v>
      </c>
      <c r="X2575">
        <v>21265.56</v>
      </c>
      <c r="Y2575">
        <v>1</v>
      </c>
      <c r="Z2575">
        <v>1</v>
      </c>
      <c r="AA2575" s="1">
        <v>42937</v>
      </c>
      <c r="AB2575">
        <v>27000</v>
      </c>
      <c r="AC2575" t="s">
        <v>56</v>
      </c>
      <c r="AD2575" t="s">
        <v>220</v>
      </c>
    </row>
    <row r="2576" spans="1:30" x14ac:dyDescent="0.3">
      <c r="A2576">
        <v>163446</v>
      </c>
      <c r="B2576">
        <v>1</v>
      </c>
      <c r="C2576" t="s">
        <v>923</v>
      </c>
      <c r="D2576" t="s">
        <v>942</v>
      </c>
      <c r="E2576">
        <v>22964120</v>
      </c>
      <c r="F2576">
        <v>7123607559</v>
      </c>
      <c r="G2576" t="s">
        <v>46</v>
      </c>
      <c r="H2576" t="s">
        <v>47</v>
      </c>
      <c r="I2576" t="s">
        <v>48</v>
      </c>
      <c r="J2576">
        <v>7032</v>
      </c>
      <c r="K2576" t="s">
        <v>49</v>
      </c>
      <c r="L2576">
        <v>4113123</v>
      </c>
      <c r="M2576" t="s">
        <v>279</v>
      </c>
      <c r="N2576" t="s">
        <v>280</v>
      </c>
      <c r="O2576" t="s">
        <v>281</v>
      </c>
      <c r="P2576" t="s">
        <v>282</v>
      </c>
      <c r="Q2576" t="s">
        <v>54</v>
      </c>
      <c r="R2576">
        <v>100214689</v>
      </c>
      <c r="S2576" t="s">
        <v>155</v>
      </c>
      <c r="T2576" t="s">
        <v>56</v>
      </c>
      <c r="U2576" t="s">
        <v>57</v>
      </c>
      <c r="V2576">
        <v>3151.88</v>
      </c>
      <c r="W2576">
        <v>22700.26</v>
      </c>
      <c r="X2576">
        <v>20838.73</v>
      </c>
      <c r="Y2576">
        <v>1</v>
      </c>
      <c r="Z2576">
        <v>1</v>
      </c>
      <c r="AA2576" s="1">
        <v>42937</v>
      </c>
      <c r="AB2576">
        <v>27000</v>
      </c>
      <c r="AC2576" t="s">
        <v>56</v>
      </c>
      <c r="AD2576" t="s">
        <v>303</v>
      </c>
    </row>
    <row r="2577" spans="1:30" x14ac:dyDescent="0.3">
      <c r="A2577">
        <v>163678</v>
      </c>
      <c r="B2577">
        <v>1</v>
      </c>
      <c r="C2577" t="s">
        <v>923</v>
      </c>
      <c r="D2577" t="s">
        <v>942</v>
      </c>
      <c r="E2577">
        <v>22963595</v>
      </c>
      <c r="F2577">
        <v>7123639535</v>
      </c>
      <c r="G2577" t="s">
        <v>46</v>
      </c>
      <c r="H2577" t="s">
        <v>47</v>
      </c>
      <c r="I2577" t="s">
        <v>48</v>
      </c>
      <c r="J2577">
        <v>7032</v>
      </c>
      <c r="K2577" t="s">
        <v>49</v>
      </c>
      <c r="L2577">
        <v>941468</v>
      </c>
      <c r="M2577" t="s">
        <v>205</v>
      </c>
      <c r="N2577" t="s">
        <v>206</v>
      </c>
      <c r="O2577" t="s">
        <v>207</v>
      </c>
      <c r="P2577" t="s">
        <v>208</v>
      </c>
      <c r="Q2577" t="s">
        <v>54</v>
      </c>
      <c r="R2577">
        <v>101093720</v>
      </c>
      <c r="S2577" t="s">
        <v>55</v>
      </c>
      <c r="T2577" t="s">
        <v>56</v>
      </c>
      <c r="U2577" t="s">
        <v>57</v>
      </c>
      <c r="V2577">
        <v>3514.04</v>
      </c>
      <c r="W2577">
        <v>22462.28</v>
      </c>
      <c r="X2577">
        <v>20603.79</v>
      </c>
      <c r="Y2577">
        <v>1</v>
      </c>
      <c r="Z2577">
        <v>1</v>
      </c>
      <c r="AA2577" s="1">
        <v>42937</v>
      </c>
      <c r="AB2577">
        <v>27000</v>
      </c>
      <c r="AC2577" t="s">
        <v>56</v>
      </c>
      <c r="AD2577" t="s">
        <v>209</v>
      </c>
    </row>
    <row r="2578" spans="1:30" x14ac:dyDescent="0.3">
      <c r="A2578">
        <v>163448</v>
      </c>
      <c r="B2578">
        <v>1</v>
      </c>
      <c r="C2578" t="s">
        <v>923</v>
      </c>
      <c r="D2578" t="s">
        <v>942</v>
      </c>
      <c r="E2578">
        <v>22965593</v>
      </c>
      <c r="F2578">
        <v>7123607561</v>
      </c>
      <c r="G2578" t="s">
        <v>46</v>
      </c>
      <c r="H2578" t="s">
        <v>47</v>
      </c>
      <c r="I2578" t="s">
        <v>48</v>
      </c>
      <c r="J2578">
        <v>7032</v>
      </c>
      <c r="K2578" t="s">
        <v>49</v>
      </c>
      <c r="L2578">
        <v>2064813</v>
      </c>
      <c r="M2578" t="s">
        <v>256</v>
      </c>
      <c r="N2578" t="s">
        <v>257</v>
      </c>
      <c r="O2578" t="s">
        <v>215</v>
      </c>
      <c r="P2578" t="s">
        <v>216</v>
      </c>
      <c r="Q2578" t="s">
        <v>54</v>
      </c>
      <c r="R2578">
        <v>100297681</v>
      </c>
      <c r="S2578" t="s">
        <v>258</v>
      </c>
      <c r="T2578" t="s">
        <v>56</v>
      </c>
      <c r="U2578" t="s">
        <v>57</v>
      </c>
      <c r="V2578">
        <v>12787.63</v>
      </c>
      <c r="W2578">
        <v>21992.720000000001</v>
      </c>
      <c r="X2578">
        <v>20176.75</v>
      </c>
      <c r="Y2578">
        <v>1</v>
      </c>
      <c r="Z2578">
        <v>1</v>
      </c>
      <c r="AA2578" s="1">
        <v>42937</v>
      </c>
      <c r="AB2578">
        <v>27000</v>
      </c>
      <c r="AC2578" t="s">
        <v>56</v>
      </c>
      <c r="AD2578" t="s">
        <v>259</v>
      </c>
    </row>
    <row r="2579" spans="1:30" x14ac:dyDescent="0.3">
      <c r="A2579">
        <v>163679</v>
      </c>
      <c r="B2579">
        <v>1</v>
      </c>
      <c r="C2579" t="s">
        <v>923</v>
      </c>
      <c r="D2579" t="s">
        <v>942</v>
      </c>
      <c r="E2579">
        <v>22963596</v>
      </c>
      <c r="F2579">
        <v>7123639536</v>
      </c>
      <c r="G2579" t="s">
        <v>46</v>
      </c>
      <c r="H2579" t="s">
        <v>47</v>
      </c>
      <c r="I2579" t="s">
        <v>48</v>
      </c>
      <c r="J2579">
        <v>7032</v>
      </c>
      <c r="K2579" t="s">
        <v>49</v>
      </c>
      <c r="L2579">
        <v>4205647</v>
      </c>
      <c r="M2579" t="s">
        <v>168</v>
      </c>
      <c r="N2579" t="s">
        <v>169</v>
      </c>
      <c r="O2579" t="s">
        <v>170</v>
      </c>
      <c r="P2579" t="s">
        <v>171</v>
      </c>
      <c r="Q2579" t="s">
        <v>54</v>
      </c>
      <c r="R2579">
        <v>101047835</v>
      </c>
      <c r="S2579" t="s">
        <v>172</v>
      </c>
      <c r="T2579" t="s">
        <v>56</v>
      </c>
      <c r="U2579" t="s">
        <v>57</v>
      </c>
      <c r="V2579">
        <v>13802.09</v>
      </c>
      <c r="W2579">
        <v>21284.95</v>
      </c>
      <c r="X2579">
        <v>19496.78</v>
      </c>
      <c r="Y2579">
        <v>1</v>
      </c>
      <c r="Z2579">
        <v>1</v>
      </c>
      <c r="AA2579" s="1">
        <v>42937</v>
      </c>
      <c r="AB2579">
        <v>27000</v>
      </c>
      <c r="AC2579" t="s">
        <v>56</v>
      </c>
      <c r="AD2579" t="s">
        <v>173</v>
      </c>
    </row>
    <row r="2580" spans="1:30" x14ac:dyDescent="0.3">
      <c r="A2580">
        <v>163680</v>
      </c>
      <c r="B2580">
        <v>1</v>
      </c>
      <c r="C2580" t="s">
        <v>923</v>
      </c>
      <c r="D2580" t="s">
        <v>942</v>
      </c>
      <c r="E2580">
        <v>22963597</v>
      </c>
      <c r="F2580">
        <v>7123639537</v>
      </c>
      <c r="G2580" t="s">
        <v>46</v>
      </c>
      <c r="H2580" t="s">
        <v>47</v>
      </c>
      <c r="I2580" t="s">
        <v>48</v>
      </c>
      <c r="J2580">
        <v>7032</v>
      </c>
      <c r="K2580" t="s">
        <v>49</v>
      </c>
      <c r="L2580">
        <v>2795664</v>
      </c>
      <c r="M2580" t="s">
        <v>105</v>
      </c>
      <c r="N2580" t="s">
        <v>106</v>
      </c>
      <c r="O2580" t="s">
        <v>107</v>
      </c>
      <c r="P2580" t="s">
        <v>108</v>
      </c>
      <c r="Q2580" t="s">
        <v>54</v>
      </c>
      <c r="R2580">
        <v>100894891</v>
      </c>
      <c r="S2580" t="s">
        <v>116</v>
      </c>
      <c r="T2580" t="s">
        <v>56</v>
      </c>
      <c r="U2580" t="s">
        <v>57</v>
      </c>
      <c r="V2580">
        <v>12494.96</v>
      </c>
      <c r="W2580">
        <v>20723.14</v>
      </c>
      <c r="X2580">
        <v>18885.82</v>
      </c>
      <c r="Y2580">
        <v>1</v>
      </c>
      <c r="Z2580">
        <v>1</v>
      </c>
      <c r="AA2580" s="1">
        <v>42937</v>
      </c>
      <c r="AB2580">
        <v>27000</v>
      </c>
      <c r="AC2580" t="s">
        <v>56</v>
      </c>
      <c r="AD2580" t="s">
        <v>692</v>
      </c>
    </row>
    <row r="2581" spans="1:30" x14ac:dyDescent="0.3">
      <c r="A2581">
        <v>163982</v>
      </c>
      <c r="B2581">
        <v>1</v>
      </c>
      <c r="C2581" t="s">
        <v>923</v>
      </c>
      <c r="D2581" t="s">
        <v>942</v>
      </c>
      <c r="E2581">
        <v>22964754</v>
      </c>
      <c r="F2581">
        <v>7123644413</v>
      </c>
      <c r="G2581" t="s">
        <v>46</v>
      </c>
      <c r="H2581" t="s">
        <v>47</v>
      </c>
      <c r="I2581" t="s">
        <v>48</v>
      </c>
      <c r="J2581">
        <v>7032</v>
      </c>
      <c r="K2581" t="s">
        <v>49</v>
      </c>
      <c r="L2581">
        <v>659338</v>
      </c>
      <c r="M2581" t="s">
        <v>50</v>
      </c>
      <c r="N2581" t="s">
        <v>51</v>
      </c>
      <c r="O2581" t="s">
        <v>52</v>
      </c>
      <c r="P2581" t="s">
        <v>53</v>
      </c>
      <c r="Q2581" t="s">
        <v>54</v>
      </c>
      <c r="R2581">
        <v>101093720</v>
      </c>
      <c r="S2581" t="s">
        <v>55</v>
      </c>
      <c r="T2581" t="s">
        <v>56</v>
      </c>
      <c r="U2581" t="s">
        <v>57</v>
      </c>
      <c r="V2581">
        <v>1683.12</v>
      </c>
      <c r="W2581">
        <v>16437.57</v>
      </c>
      <c r="X2581">
        <v>15129.64</v>
      </c>
      <c r="Y2581">
        <v>1</v>
      </c>
      <c r="Z2581">
        <v>1</v>
      </c>
      <c r="AA2581" s="1">
        <v>42937</v>
      </c>
      <c r="AB2581">
        <v>27000</v>
      </c>
      <c r="AC2581" t="s">
        <v>56</v>
      </c>
      <c r="AD2581" t="s">
        <v>220</v>
      </c>
    </row>
    <row r="2582" spans="1:30" x14ac:dyDescent="0.3">
      <c r="A2582">
        <v>164047</v>
      </c>
      <c r="B2582">
        <v>1</v>
      </c>
      <c r="C2582" t="s">
        <v>923</v>
      </c>
      <c r="D2582" t="s">
        <v>943</v>
      </c>
      <c r="E2582">
        <v>22974318</v>
      </c>
      <c r="F2582">
        <v>7123613604</v>
      </c>
      <c r="G2582" t="s">
        <v>46</v>
      </c>
      <c r="H2582" t="s">
        <v>47</v>
      </c>
      <c r="I2582" t="s">
        <v>48</v>
      </c>
      <c r="J2582">
        <v>7032</v>
      </c>
      <c r="K2582" t="s">
        <v>49</v>
      </c>
      <c r="L2582">
        <v>1460970</v>
      </c>
      <c r="M2582" t="s">
        <v>386</v>
      </c>
      <c r="N2582" t="s">
        <v>113</v>
      </c>
      <c r="O2582" t="s">
        <v>114</v>
      </c>
      <c r="P2582" t="s">
        <v>115</v>
      </c>
      <c r="Q2582" t="s">
        <v>54</v>
      </c>
      <c r="R2582">
        <v>100894891</v>
      </c>
      <c r="S2582" t="s">
        <v>116</v>
      </c>
      <c r="T2582" t="s">
        <v>56</v>
      </c>
      <c r="U2582" t="s">
        <v>57</v>
      </c>
      <c r="V2582">
        <v>13194.68</v>
      </c>
      <c r="W2582">
        <v>21169.62</v>
      </c>
      <c r="X2582">
        <v>19459.14</v>
      </c>
      <c r="Y2582">
        <v>1</v>
      </c>
      <c r="Z2582">
        <v>1</v>
      </c>
      <c r="AA2582" s="1">
        <v>42938</v>
      </c>
      <c r="AB2582">
        <v>27000</v>
      </c>
      <c r="AC2582" t="s">
        <v>56</v>
      </c>
      <c r="AD2582" t="s">
        <v>117</v>
      </c>
    </row>
    <row r="2583" spans="1:30" x14ac:dyDescent="0.3">
      <c r="A2583">
        <v>164778</v>
      </c>
      <c r="B2583">
        <v>1</v>
      </c>
      <c r="C2583" t="s">
        <v>923</v>
      </c>
      <c r="D2583" t="s">
        <v>944</v>
      </c>
      <c r="E2583">
        <v>22984764</v>
      </c>
      <c r="F2583">
        <v>7123708122</v>
      </c>
      <c r="G2583" t="s">
        <v>46</v>
      </c>
      <c r="H2583" t="s">
        <v>47</v>
      </c>
      <c r="I2583" t="s">
        <v>48</v>
      </c>
      <c r="J2583">
        <v>7032</v>
      </c>
      <c r="K2583" t="s">
        <v>49</v>
      </c>
      <c r="L2583">
        <v>3025769</v>
      </c>
      <c r="M2583" t="s">
        <v>62</v>
      </c>
      <c r="N2583" t="s">
        <v>63</v>
      </c>
      <c r="O2583" t="s">
        <v>52</v>
      </c>
      <c r="P2583" t="s">
        <v>53</v>
      </c>
      <c r="Q2583" t="s">
        <v>54</v>
      </c>
      <c r="R2583">
        <v>100223303</v>
      </c>
      <c r="S2583" t="s">
        <v>64</v>
      </c>
      <c r="T2583" t="s">
        <v>56</v>
      </c>
      <c r="U2583" t="s">
        <v>57</v>
      </c>
      <c r="V2583">
        <v>1484.49</v>
      </c>
      <c r="W2583">
        <v>24660.799999999999</v>
      </c>
      <c r="X2583">
        <v>22348.799999999999</v>
      </c>
      <c r="Y2583">
        <v>1</v>
      </c>
      <c r="Z2583">
        <v>1</v>
      </c>
      <c r="AA2583" s="1">
        <v>42940</v>
      </c>
      <c r="AB2583">
        <v>27000</v>
      </c>
      <c r="AC2583" t="s">
        <v>56</v>
      </c>
      <c r="AD2583" t="s">
        <v>65</v>
      </c>
    </row>
    <row r="2584" spans="1:30" x14ac:dyDescent="0.3">
      <c r="A2584">
        <v>164362</v>
      </c>
      <c r="B2584">
        <v>1</v>
      </c>
      <c r="C2584" t="s">
        <v>923</v>
      </c>
      <c r="D2584" t="s">
        <v>944</v>
      </c>
      <c r="E2584">
        <v>22984221</v>
      </c>
      <c r="F2584">
        <v>7123706965</v>
      </c>
      <c r="G2584" t="s">
        <v>46</v>
      </c>
      <c r="H2584" t="s">
        <v>47</v>
      </c>
      <c r="I2584" t="s">
        <v>48</v>
      </c>
      <c r="J2584">
        <v>7032</v>
      </c>
      <c r="K2584" t="s">
        <v>49</v>
      </c>
      <c r="L2584">
        <v>941468</v>
      </c>
      <c r="M2584" t="s">
        <v>205</v>
      </c>
      <c r="N2584" t="s">
        <v>206</v>
      </c>
      <c r="O2584" t="s">
        <v>207</v>
      </c>
      <c r="P2584" t="s">
        <v>208</v>
      </c>
      <c r="Q2584" t="s">
        <v>54</v>
      </c>
      <c r="R2584">
        <v>101093720</v>
      </c>
      <c r="S2584" t="s">
        <v>55</v>
      </c>
      <c r="T2584" t="s">
        <v>56</v>
      </c>
      <c r="U2584" t="s">
        <v>57</v>
      </c>
      <c r="V2584">
        <v>3514.04</v>
      </c>
      <c r="W2584">
        <v>23410.799999999999</v>
      </c>
      <c r="X2584">
        <v>21228</v>
      </c>
      <c r="Y2584">
        <v>1</v>
      </c>
      <c r="Z2584">
        <v>1</v>
      </c>
      <c r="AA2584" s="1">
        <v>42940</v>
      </c>
      <c r="AB2584">
        <v>27000</v>
      </c>
      <c r="AC2584" t="s">
        <v>56</v>
      </c>
      <c r="AD2584" t="s">
        <v>209</v>
      </c>
    </row>
    <row r="2585" spans="1:30" x14ac:dyDescent="0.3">
      <c r="A2585">
        <v>164775</v>
      </c>
      <c r="B2585">
        <v>1</v>
      </c>
      <c r="C2585" t="s">
        <v>923</v>
      </c>
      <c r="D2585" t="s">
        <v>944</v>
      </c>
      <c r="E2585">
        <v>22984754</v>
      </c>
      <c r="F2585">
        <v>7123708117</v>
      </c>
      <c r="G2585" t="s">
        <v>46</v>
      </c>
      <c r="H2585" t="s">
        <v>47</v>
      </c>
      <c r="I2585" t="s">
        <v>48</v>
      </c>
      <c r="J2585">
        <v>7032</v>
      </c>
      <c r="K2585" t="s">
        <v>49</v>
      </c>
      <c r="L2585">
        <v>3091654</v>
      </c>
      <c r="M2585" t="s">
        <v>364</v>
      </c>
      <c r="N2585" t="s">
        <v>365</v>
      </c>
      <c r="O2585" t="s">
        <v>207</v>
      </c>
      <c r="P2585" t="s">
        <v>208</v>
      </c>
      <c r="Q2585" t="s">
        <v>54</v>
      </c>
      <c r="R2585">
        <v>100223303</v>
      </c>
      <c r="S2585" t="s">
        <v>64</v>
      </c>
      <c r="T2585" t="s">
        <v>56</v>
      </c>
      <c r="U2585" t="s">
        <v>57</v>
      </c>
      <c r="V2585">
        <v>3313.89</v>
      </c>
      <c r="W2585">
        <v>23378.38</v>
      </c>
      <c r="X2585">
        <v>21454.17</v>
      </c>
      <c r="Y2585">
        <v>1</v>
      </c>
      <c r="Z2585">
        <v>1</v>
      </c>
      <c r="AA2585" s="1">
        <v>42940</v>
      </c>
      <c r="AB2585">
        <v>27000</v>
      </c>
      <c r="AC2585" t="s">
        <v>56</v>
      </c>
      <c r="AD2585" t="s">
        <v>366</v>
      </c>
    </row>
    <row r="2586" spans="1:30" x14ac:dyDescent="0.3">
      <c r="A2586">
        <v>164293</v>
      </c>
      <c r="B2586">
        <v>1</v>
      </c>
      <c r="C2586" t="s">
        <v>923</v>
      </c>
      <c r="D2586" t="s">
        <v>944</v>
      </c>
      <c r="E2586">
        <v>22984748</v>
      </c>
      <c r="F2586">
        <v>7123683904</v>
      </c>
      <c r="G2586" t="s">
        <v>46</v>
      </c>
      <c r="H2586" t="s">
        <v>47</v>
      </c>
      <c r="I2586" t="s">
        <v>48</v>
      </c>
      <c r="J2586">
        <v>7032</v>
      </c>
      <c r="K2586" t="s">
        <v>49</v>
      </c>
      <c r="L2586">
        <v>931560</v>
      </c>
      <c r="M2586" t="s">
        <v>337</v>
      </c>
      <c r="N2586" t="s">
        <v>338</v>
      </c>
      <c r="O2586" t="s">
        <v>241</v>
      </c>
      <c r="P2586" t="s">
        <v>242</v>
      </c>
      <c r="Q2586" t="s">
        <v>54</v>
      </c>
      <c r="R2586">
        <v>100422206</v>
      </c>
      <c r="S2586" t="s">
        <v>615</v>
      </c>
      <c r="T2586" t="s">
        <v>56</v>
      </c>
      <c r="U2586" t="s">
        <v>57</v>
      </c>
      <c r="V2586">
        <v>2504.79</v>
      </c>
      <c r="W2586">
        <v>23296.26</v>
      </c>
      <c r="X2586">
        <v>21369.27</v>
      </c>
      <c r="Y2586">
        <v>1</v>
      </c>
      <c r="Z2586">
        <v>1</v>
      </c>
      <c r="AA2586" s="1">
        <v>42940</v>
      </c>
      <c r="AB2586">
        <v>27000</v>
      </c>
      <c r="AC2586" t="s">
        <v>56</v>
      </c>
      <c r="AD2586" t="s">
        <v>616</v>
      </c>
    </row>
    <row r="2587" spans="1:30" x14ac:dyDescent="0.3">
      <c r="A2587">
        <v>164280</v>
      </c>
      <c r="B2587">
        <v>1</v>
      </c>
      <c r="C2587" t="s">
        <v>923</v>
      </c>
      <c r="D2587" t="s">
        <v>944</v>
      </c>
      <c r="E2587">
        <v>22984755</v>
      </c>
      <c r="F2587">
        <v>7123680900</v>
      </c>
      <c r="G2587" t="s">
        <v>46</v>
      </c>
      <c r="H2587" t="s">
        <v>47</v>
      </c>
      <c r="I2587" t="s">
        <v>48</v>
      </c>
      <c r="J2587">
        <v>7032</v>
      </c>
      <c r="K2587" t="s">
        <v>49</v>
      </c>
      <c r="L2587">
        <v>1363663</v>
      </c>
      <c r="M2587" t="s">
        <v>358</v>
      </c>
      <c r="N2587" t="s">
        <v>359</v>
      </c>
      <c r="O2587" t="s">
        <v>207</v>
      </c>
      <c r="P2587" t="s">
        <v>208</v>
      </c>
      <c r="Q2587" t="s">
        <v>54</v>
      </c>
      <c r="R2587">
        <v>100223303</v>
      </c>
      <c r="S2587" t="s">
        <v>64</v>
      </c>
      <c r="T2587" t="s">
        <v>56</v>
      </c>
      <c r="U2587" t="s">
        <v>57</v>
      </c>
      <c r="V2587">
        <v>4785.8500000000004</v>
      </c>
      <c r="W2587">
        <v>23102.03</v>
      </c>
      <c r="X2587">
        <v>21238.45</v>
      </c>
      <c r="Y2587">
        <v>1</v>
      </c>
      <c r="Z2587">
        <v>1</v>
      </c>
      <c r="AA2587" s="1">
        <v>42940</v>
      </c>
      <c r="AB2587">
        <v>27000</v>
      </c>
      <c r="AC2587" t="s">
        <v>56</v>
      </c>
      <c r="AD2587" t="s">
        <v>360</v>
      </c>
    </row>
    <row r="2588" spans="1:30" x14ac:dyDescent="0.3">
      <c r="A2588">
        <v>164777</v>
      </c>
      <c r="B2588">
        <v>1</v>
      </c>
      <c r="C2588" t="s">
        <v>923</v>
      </c>
      <c r="D2588" t="s">
        <v>944</v>
      </c>
      <c r="E2588">
        <v>22984762</v>
      </c>
      <c r="F2588">
        <v>7123708121</v>
      </c>
      <c r="G2588" t="s">
        <v>46</v>
      </c>
      <c r="H2588" t="s">
        <v>47</v>
      </c>
      <c r="I2588" t="s">
        <v>48</v>
      </c>
      <c r="J2588">
        <v>7032</v>
      </c>
      <c r="K2588" t="s">
        <v>49</v>
      </c>
      <c r="L2588">
        <v>942421</v>
      </c>
      <c r="M2588" t="s">
        <v>261</v>
      </c>
      <c r="N2588" t="s">
        <v>262</v>
      </c>
      <c r="O2588" t="s">
        <v>263</v>
      </c>
      <c r="P2588" t="s">
        <v>264</v>
      </c>
      <c r="Q2588" t="s">
        <v>54</v>
      </c>
      <c r="R2588">
        <v>100422206</v>
      </c>
      <c r="S2588" t="s">
        <v>615</v>
      </c>
      <c r="T2588" t="s">
        <v>56</v>
      </c>
      <c r="U2588" t="s">
        <v>57</v>
      </c>
      <c r="V2588">
        <v>3221.59</v>
      </c>
      <c r="W2588">
        <v>22956.41</v>
      </c>
      <c r="X2588">
        <v>21057.29</v>
      </c>
      <c r="Y2588">
        <v>1</v>
      </c>
      <c r="Z2588">
        <v>1</v>
      </c>
      <c r="AA2588" s="1">
        <v>42940</v>
      </c>
      <c r="AB2588">
        <v>27000</v>
      </c>
      <c r="AC2588" t="s">
        <v>56</v>
      </c>
      <c r="AD2588" t="s">
        <v>695</v>
      </c>
    </row>
    <row r="2589" spans="1:30" x14ac:dyDescent="0.3">
      <c r="A2589">
        <v>164365</v>
      </c>
      <c r="B2589">
        <v>1</v>
      </c>
      <c r="C2589" t="s">
        <v>923</v>
      </c>
      <c r="D2589" t="s">
        <v>944</v>
      </c>
      <c r="E2589">
        <v>22984224</v>
      </c>
      <c r="F2589">
        <v>7123706968</v>
      </c>
      <c r="G2589" t="s">
        <v>46</v>
      </c>
      <c r="H2589" t="s">
        <v>47</v>
      </c>
      <c r="I2589" t="s">
        <v>48</v>
      </c>
      <c r="J2589">
        <v>7032</v>
      </c>
      <c r="K2589" t="s">
        <v>49</v>
      </c>
      <c r="L2589">
        <v>4131606</v>
      </c>
      <c r="M2589" t="s">
        <v>269</v>
      </c>
      <c r="N2589" t="s">
        <v>270</v>
      </c>
      <c r="O2589" t="s">
        <v>126</v>
      </c>
      <c r="P2589" t="s">
        <v>127</v>
      </c>
      <c r="Q2589" t="s">
        <v>54</v>
      </c>
      <c r="R2589">
        <v>100994845</v>
      </c>
      <c r="S2589" t="s">
        <v>86</v>
      </c>
      <c r="T2589" t="s">
        <v>56</v>
      </c>
      <c r="U2589" t="s">
        <v>57</v>
      </c>
      <c r="V2589">
        <v>12517.47</v>
      </c>
      <c r="W2589">
        <v>22773.38</v>
      </c>
      <c r="X2589">
        <v>20986.14</v>
      </c>
      <c r="Y2589">
        <v>1</v>
      </c>
      <c r="Z2589">
        <v>1</v>
      </c>
      <c r="AA2589" s="1">
        <v>42940</v>
      </c>
      <c r="AB2589">
        <v>27000</v>
      </c>
      <c r="AC2589" t="s">
        <v>56</v>
      </c>
      <c r="AD2589" t="s">
        <v>705</v>
      </c>
    </row>
    <row r="2590" spans="1:30" x14ac:dyDescent="0.3">
      <c r="A2590">
        <v>164198</v>
      </c>
      <c r="B2590">
        <v>1</v>
      </c>
      <c r="C2590" t="s">
        <v>923</v>
      </c>
      <c r="D2590" t="s">
        <v>944</v>
      </c>
      <c r="E2590">
        <v>22984751</v>
      </c>
      <c r="F2590">
        <v>7123658115</v>
      </c>
      <c r="G2590" t="s">
        <v>46</v>
      </c>
      <c r="H2590" t="s">
        <v>47</v>
      </c>
      <c r="I2590" t="s">
        <v>48</v>
      </c>
      <c r="J2590">
        <v>7032</v>
      </c>
      <c r="K2590" t="s">
        <v>49</v>
      </c>
      <c r="L2590">
        <v>4119717</v>
      </c>
      <c r="M2590" t="s">
        <v>309</v>
      </c>
      <c r="N2590" t="s">
        <v>310</v>
      </c>
      <c r="O2590" t="s">
        <v>311</v>
      </c>
      <c r="P2590" t="s">
        <v>312</v>
      </c>
      <c r="Q2590" t="s">
        <v>54</v>
      </c>
      <c r="R2590">
        <v>100223303</v>
      </c>
      <c r="S2590" t="s">
        <v>64</v>
      </c>
      <c r="T2590" t="s">
        <v>56</v>
      </c>
      <c r="U2590" t="s">
        <v>57</v>
      </c>
      <c r="V2590">
        <v>4866.1400000000003</v>
      </c>
      <c r="W2590">
        <v>22403.45</v>
      </c>
      <c r="X2590">
        <v>20477.64</v>
      </c>
      <c r="Y2590">
        <v>1</v>
      </c>
      <c r="Z2590">
        <v>1</v>
      </c>
      <c r="AA2590" s="1">
        <v>42940</v>
      </c>
      <c r="AB2590">
        <v>27000</v>
      </c>
      <c r="AC2590" t="s">
        <v>56</v>
      </c>
      <c r="AD2590" t="s">
        <v>313</v>
      </c>
    </row>
    <row r="2591" spans="1:30" x14ac:dyDescent="0.3">
      <c r="A2591">
        <v>164780</v>
      </c>
      <c r="B2591">
        <v>1</v>
      </c>
      <c r="C2591" t="s">
        <v>923</v>
      </c>
      <c r="D2591" t="s">
        <v>944</v>
      </c>
      <c r="E2591">
        <v>22984763</v>
      </c>
      <c r="F2591">
        <v>7123708130</v>
      </c>
      <c r="G2591" t="s">
        <v>46</v>
      </c>
      <c r="H2591" t="s">
        <v>47</v>
      </c>
      <c r="I2591" t="s">
        <v>48</v>
      </c>
      <c r="J2591">
        <v>7032</v>
      </c>
      <c r="K2591" t="s">
        <v>49</v>
      </c>
      <c r="L2591">
        <v>931925</v>
      </c>
      <c r="M2591" t="s">
        <v>239</v>
      </c>
      <c r="N2591" t="s">
        <v>240</v>
      </c>
      <c r="O2591" t="s">
        <v>241</v>
      </c>
      <c r="P2591" t="s">
        <v>242</v>
      </c>
      <c r="Q2591" t="s">
        <v>54</v>
      </c>
      <c r="R2591">
        <v>100422206</v>
      </c>
      <c r="S2591" t="s">
        <v>615</v>
      </c>
      <c r="T2591" t="s">
        <v>56</v>
      </c>
      <c r="U2591" t="s">
        <v>57</v>
      </c>
      <c r="V2591">
        <v>3042.61</v>
      </c>
      <c r="W2591">
        <v>22385.38</v>
      </c>
      <c r="X2591">
        <v>20576.14</v>
      </c>
      <c r="Y2591">
        <v>1</v>
      </c>
      <c r="Z2591">
        <v>1</v>
      </c>
      <c r="AA2591" s="1">
        <v>42940</v>
      </c>
      <c r="AB2591">
        <v>27000</v>
      </c>
      <c r="AC2591" t="s">
        <v>56</v>
      </c>
      <c r="AD2591" t="s">
        <v>686</v>
      </c>
    </row>
    <row r="2592" spans="1:30" x14ac:dyDescent="0.3">
      <c r="A2592">
        <v>164196</v>
      </c>
      <c r="B2592">
        <v>1</v>
      </c>
      <c r="C2592" t="s">
        <v>923</v>
      </c>
      <c r="D2592" t="s">
        <v>944</v>
      </c>
      <c r="E2592">
        <v>22984747</v>
      </c>
      <c r="F2592">
        <v>7123658113</v>
      </c>
      <c r="G2592" t="s">
        <v>46</v>
      </c>
      <c r="H2592" t="s">
        <v>47</v>
      </c>
      <c r="I2592" t="s">
        <v>48</v>
      </c>
      <c r="J2592">
        <v>7032</v>
      </c>
      <c r="K2592" t="s">
        <v>49</v>
      </c>
      <c r="L2592">
        <v>1933857</v>
      </c>
      <c r="M2592" t="s">
        <v>82</v>
      </c>
      <c r="N2592" t="s">
        <v>83</v>
      </c>
      <c r="O2592" t="s">
        <v>84</v>
      </c>
      <c r="P2592" t="s">
        <v>85</v>
      </c>
      <c r="Q2592" t="s">
        <v>54</v>
      </c>
      <c r="R2592">
        <v>100994845</v>
      </c>
      <c r="S2592" t="s">
        <v>86</v>
      </c>
      <c r="T2592" t="s">
        <v>56</v>
      </c>
      <c r="U2592" t="s">
        <v>57</v>
      </c>
      <c r="V2592">
        <v>10806.45</v>
      </c>
      <c r="W2592">
        <v>22309.66</v>
      </c>
      <c r="X2592">
        <v>20316.14</v>
      </c>
      <c r="Y2592">
        <v>1</v>
      </c>
      <c r="Z2592">
        <v>1</v>
      </c>
      <c r="AA2592" s="1">
        <v>42940</v>
      </c>
      <c r="AB2592">
        <v>27000</v>
      </c>
      <c r="AC2592" t="s">
        <v>56</v>
      </c>
      <c r="AD2592" t="s">
        <v>87</v>
      </c>
    </row>
    <row r="2593" spans="1:30" x14ac:dyDescent="0.3">
      <c r="A2593">
        <v>164773</v>
      </c>
      <c r="B2593">
        <v>1</v>
      </c>
      <c r="C2593" t="s">
        <v>923</v>
      </c>
      <c r="D2593" t="s">
        <v>944</v>
      </c>
      <c r="E2593">
        <v>22984750</v>
      </c>
      <c r="F2593">
        <v>7123708115</v>
      </c>
      <c r="G2593" t="s">
        <v>46</v>
      </c>
      <c r="H2593" t="s">
        <v>47</v>
      </c>
      <c r="I2593" t="s">
        <v>48</v>
      </c>
      <c r="J2593">
        <v>7032</v>
      </c>
      <c r="K2593" t="s">
        <v>49</v>
      </c>
      <c r="L2593">
        <v>942806</v>
      </c>
      <c r="M2593" t="s">
        <v>90</v>
      </c>
      <c r="N2593" t="s">
        <v>91</v>
      </c>
      <c r="O2593" t="s">
        <v>92</v>
      </c>
      <c r="P2593" t="s">
        <v>93</v>
      </c>
      <c r="Q2593" t="s">
        <v>54</v>
      </c>
      <c r="R2593">
        <v>100223303</v>
      </c>
      <c r="S2593" t="s">
        <v>64</v>
      </c>
      <c r="T2593" t="s">
        <v>56</v>
      </c>
      <c r="U2593" t="s">
        <v>57</v>
      </c>
      <c r="V2593">
        <v>10631.96</v>
      </c>
      <c r="W2593">
        <v>22300.53</v>
      </c>
      <c r="X2593">
        <v>20394.18</v>
      </c>
      <c r="Y2593">
        <v>1</v>
      </c>
      <c r="Z2593">
        <v>1</v>
      </c>
      <c r="AA2593" s="1">
        <v>42940</v>
      </c>
      <c r="AB2593">
        <v>27000</v>
      </c>
      <c r="AC2593" t="s">
        <v>56</v>
      </c>
      <c r="AD2593" t="s">
        <v>709</v>
      </c>
    </row>
    <row r="2594" spans="1:30" x14ac:dyDescent="0.3">
      <c r="A2594">
        <v>164275</v>
      </c>
      <c r="B2594">
        <v>1</v>
      </c>
      <c r="C2594" t="s">
        <v>923</v>
      </c>
      <c r="D2594" t="s">
        <v>944</v>
      </c>
      <c r="E2594">
        <v>22984734</v>
      </c>
      <c r="F2594">
        <v>7123680895</v>
      </c>
      <c r="G2594" t="s">
        <v>46</v>
      </c>
      <c r="H2594" t="s">
        <v>47</v>
      </c>
      <c r="I2594" t="s">
        <v>48</v>
      </c>
      <c r="J2594">
        <v>7032</v>
      </c>
      <c r="K2594" t="s">
        <v>49</v>
      </c>
      <c r="L2594">
        <v>3965425</v>
      </c>
      <c r="M2594" t="s">
        <v>151</v>
      </c>
      <c r="N2594" t="s">
        <v>152</v>
      </c>
      <c r="O2594" t="s">
        <v>153</v>
      </c>
      <c r="P2594" t="s">
        <v>154</v>
      </c>
      <c r="Q2594" t="s">
        <v>54</v>
      </c>
      <c r="R2594">
        <v>100297681</v>
      </c>
      <c r="S2594" t="s">
        <v>258</v>
      </c>
      <c r="T2594" t="s">
        <v>56</v>
      </c>
      <c r="U2594" t="s">
        <v>57</v>
      </c>
      <c r="V2594">
        <v>3240.01</v>
      </c>
      <c r="W2594">
        <v>22110.01</v>
      </c>
      <c r="X2594">
        <v>20307</v>
      </c>
      <c r="Y2594">
        <v>1</v>
      </c>
      <c r="Z2594">
        <v>1</v>
      </c>
      <c r="AA2594" s="1">
        <v>42940</v>
      </c>
      <c r="AB2594">
        <v>27000</v>
      </c>
      <c r="AC2594" t="s">
        <v>56</v>
      </c>
      <c r="AD2594" t="s">
        <v>298</v>
      </c>
    </row>
    <row r="2595" spans="1:30" x14ac:dyDescent="0.3">
      <c r="A2595">
        <v>164779</v>
      </c>
      <c r="B2595">
        <v>1</v>
      </c>
      <c r="C2595" t="s">
        <v>923</v>
      </c>
      <c r="D2595" t="s">
        <v>944</v>
      </c>
      <c r="E2595">
        <v>22984766</v>
      </c>
      <c r="F2595">
        <v>7123708123</v>
      </c>
      <c r="G2595" t="s">
        <v>46</v>
      </c>
      <c r="H2595" t="s">
        <v>47</v>
      </c>
      <c r="I2595" t="s">
        <v>48</v>
      </c>
      <c r="J2595">
        <v>7032</v>
      </c>
      <c r="K2595" t="s">
        <v>49</v>
      </c>
      <c r="L2595">
        <v>3782207</v>
      </c>
      <c r="M2595" t="s">
        <v>112</v>
      </c>
      <c r="N2595" t="s">
        <v>113</v>
      </c>
      <c r="O2595" t="s">
        <v>114</v>
      </c>
      <c r="P2595" t="s">
        <v>115</v>
      </c>
      <c r="Q2595" t="s">
        <v>54</v>
      </c>
      <c r="R2595">
        <v>100894891</v>
      </c>
      <c r="S2595" t="s">
        <v>116</v>
      </c>
      <c r="T2595" t="s">
        <v>56</v>
      </c>
      <c r="U2595" t="s">
        <v>57</v>
      </c>
      <c r="V2595">
        <v>13194.68</v>
      </c>
      <c r="W2595">
        <v>21928.71</v>
      </c>
      <c r="X2595">
        <v>20108.580000000002</v>
      </c>
      <c r="Y2595">
        <v>1</v>
      </c>
      <c r="Z2595">
        <v>1</v>
      </c>
      <c r="AA2595" s="1">
        <v>42940</v>
      </c>
      <c r="AB2595">
        <v>27000</v>
      </c>
      <c r="AC2595" t="s">
        <v>56</v>
      </c>
      <c r="AD2595" t="s">
        <v>117</v>
      </c>
    </row>
    <row r="2596" spans="1:30" x14ac:dyDescent="0.3">
      <c r="A2596">
        <v>164369</v>
      </c>
      <c r="B2596">
        <v>1</v>
      </c>
      <c r="C2596" t="s">
        <v>923</v>
      </c>
      <c r="D2596" t="s">
        <v>944</v>
      </c>
      <c r="E2596">
        <v>22984227</v>
      </c>
      <c r="F2596">
        <v>7123706972</v>
      </c>
      <c r="G2596" t="s">
        <v>46</v>
      </c>
      <c r="H2596" t="s">
        <v>47</v>
      </c>
      <c r="I2596" t="s">
        <v>48</v>
      </c>
      <c r="J2596">
        <v>7032</v>
      </c>
      <c r="K2596" t="s">
        <v>49</v>
      </c>
      <c r="L2596">
        <v>917531</v>
      </c>
      <c r="M2596" t="s">
        <v>319</v>
      </c>
      <c r="N2596" t="s">
        <v>152</v>
      </c>
      <c r="O2596" t="s">
        <v>153</v>
      </c>
      <c r="P2596" t="s">
        <v>154</v>
      </c>
      <c r="Q2596" t="s">
        <v>54</v>
      </c>
      <c r="R2596">
        <v>100297681</v>
      </c>
      <c r="S2596" t="s">
        <v>258</v>
      </c>
      <c r="T2596" t="s">
        <v>56</v>
      </c>
      <c r="U2596" t="s">
        <v>57</v>
      </c>
      <c r="V2596">
        <v>3240.01</v>
      </c>
      <c r="W2596">
        <v>21823.919999999998</v>
      </c>
      <c r="X2596">
        <v>19989.48</v>
      </c>
      <c r="Y2596">
        <v>1</v>
      </c>
      <c r="Z2596">
        <v>1</v>
      </c>
      <c r="AA2596" s="1">
        <v>42940</v>
      </c>
      <c r="AB2596">
        <v>27000</v>
      </c>
      <c r="AC2596" t="s">
        <v>56</v>
      </c>
      <c r="AD2596" t="s">
        <v>298</v>
      </c>
    </row>
    <row r="2597" spans="1:30" x14ac:dyDescent="0.3">
      <c r="A2597">
        <v>164364</v>
      </c>
      <c r="B2597">
        <v>1</v>
      </c>
      <c r="C2597" t="s">
        <v>923</v>
      </c>
      <c r="D2597" t="s">
        <v>944</v>
      </c>
      <c r="E2597">
        <v>22984223</v>
      </c>
      <c r="F2597">
        <v>7123706967</v>
      </c>
      <c r="G2597" t="s">
        <v>46</v>
      </c>
      <c r="H2597" t="s">
        <v>47</v>
      </c>
      <c r="I2597" t="s">
        <v>48</v>
      </c>
      <c r="J2597">
        <v>7032</v>
      </c>
      <c r="K2597" t="s">
        <v>49</v>
      </c>
      <c r="L2597">
        <v>1143565</v>
      </c>
      <c r="M2597" t="s">
        <v>146</v>
      </c>
      <c r="N2597" t="s">
        <v>147</v>
      </c>
      <c r="O2597" t="s">
        <v>99</v>
      </c>
      <c r="P2597" t="s">
        <v>100</v>
      </c>
      <c r="Q2597" t="s">
        <v>54</v>
      </c>
      <c r="R2597">
        <v>100994845</v>
      </c>
      <c r="S2597" t="s">
        <v>86</v>
      </c>
      <c r="T2597" t="s">
        <v>56</v>
      </c>
      <c r="U2597" t="s">
        <v>57</v>
      </c>
      <c r="V2597">
        <v>9545.7000000000007</v>
      </c>
      <c r="W2597">
        <v>21791.51</v>
      </c>
      <c r="X2597">
        <v>19988.48</v>
      </c>
      <c r="Y2597">
        <v>1</v>
      </c>
      <c r="Z2597">
        <v>1</v>
      </c>
      <c r="AA2597" s="1">
        <v>42940</v>
      </c>
      <c r="AB2597">
        <v>27000</v>
      </c>
      <c r="AC2597" t="s">
        <v>56</v>
      </c>
      <c r="AD2597" t="s">
        <v>148</v>
      </c>
    </row>
    <row r="2598" spans="1:30" x14ac:dyDescent="0.3">
      <c r="A2598">
        <v>164591</v>
      </c>
      <c r="B2598">
        <v>1</v>
      </c>
      <c r="C2598" t="s">
        <v>923</v>
      </c>
      <c r="D2598" t="s">
        <v>944</v>
      </c>
      <c r="E2598">
        <v>22984644</v>
      </c>
      <c r="F2598">
        <v>7123707216</v>
      </c>
      <c r="G2598" t="s">
        <v>46</v>
      </c>
      <c r="H2598" t="s">
        <v>47</v>
      </c>
      <c r="I2598" t="s">
        <v>48</v>
      </c>
      <c r="J2598">
        <v>7032</v>
      </c>
      <c r="K2598" t="s">
        <v>49</v>
      </c>
      <c r="L2598">
        <v>1928761</v>
      </c>
      <c r="M2598" t="s">
        <v>231</v>
      </c>
      <c r="N2598" t="s">
        <v>232</v>
      </c>
      <c r="O2598" t="s">
        <v>99</v>
      </c>
      <c r="P2598" t="s">
        <v>100</v>
      </c>
      <c r="Q2598" t="s">
        <v>54</v>
      </c>
      <c r="R2598">
        <v>100223303</v>
      </c>
      <c r="S2598" t="s">
        <v>64</v>
      </c>
      <c r="T2598" t="s">
        <v>56</v>
      </c>
      <c r="U2598" t="s">
        <v>57</v>
      </c>
      <c r="V2598">
        <v>8741.5499999999993</v>
      </c>
      <c r="W2598">
        <v>21745.05</v>
      </c>
      <c r="X2598">
        <v>19949.72</v>
      </c>
      <c r="Y2598">
        <v>1</v>
      </c>
      <c r="Z2598">
        <v>1</v>
      </c>
      <c r="AA2598" s="1">
        <v>42940</v>
      </c>
      <c r="AB2598">
        <v>27000</v>
      </c>
      <c r="AC2598" t="s">
        <v>56</v>
      </c>
      <c r="AD2598" t="s">
        <v>233</v>
      </c>
    </row>
    <row r="2599" spans="1:30" x14ac:dyDescent="0.3">
      <c r="A2599">
        <v>164368</v>
      </c>
      <c r="B2599">
        <v>1</v>
      </c>
      <c r="C2599" t="s">
        <v>923</v>
      </c>
      <c r="D2599" t="s">
        <v>944</v>
      </c>
      <c r="E2599">
        <v>22984226</v>
      </c>
      <c r="F2599">
        <v>7123706971</v>
      </c>
      <c r="G2599" t="s">
        <v>46</v>
      </c>
      <c r="H2599" t="s">
        <v>47</v>
      </c>
      <c r="I2599" t="s">
        <v>48</v>
      </c>
      <c r="J2599">
        <v>7032</v>
      </c>
      <c r="K2599" t="s">
        <v>49</v>
      </c>
      <c r="L2599">
        <v>5014992</v>
      </c>
      <c r="M2599" t="s">
        <v>302</v>
      </c>
      <c r="N2599" t="s">
        <v>280</v>
      </c>
      <c r="O2599" t="s">
        <v>281</v>
      </c>
      <c r="P2599" t="s">
        <v>282</v>
      </c>
      <c r="Q2599" t="s">
        <v>54</v>
      </c>
      <c r="R2599">
        <v>100214689</v>
      </c>
      <c r="S2599" t="s">
        <v>155</v>
      </c>
      <c r="T2599" t="s">
        <v>56</v>
      </c>
      <c r="U2599" t="s">
        <v>57</v>
      </c>
      <c r="V2599">
        <v>3151.88</v>
      </c>
      <c r="W2599">
        <v>21256.2</v>
      </c>
      <c r="X2599">
        <v>19504.8</v>
      </c>
      <c r="Y2599">
        <v>1</v>
      </c>
      <c r="Z2599">
        <v>1</v>
      </c>
      <c r="AA2599" s="1">
        <v>42940</v>
      </c>
      <c r="AB2599">
        <v>27000</v>
      </c>
      <c r="AC2599" t="s">
        <v>56</v>
      </c>
      <c r="AD2599" t="s">
        <v>303</v>
      </c>
    </row>
    <row r="2600" spans="1:30" x14ac:dyDescent="0.3">
      <c r="A2600">
        <v>164358</v>
      </c>
      <c r="B2600">
        <v>1</v>
      </c>
      <c r="C2600" t="s">
        <v>923</v>
      </c>
      <c r="D2600" t="s">
        <v>944</v>
      </c>
      <c r="E2600">
        <v>22984217</v>
      </c>
      <c r="F2600">
        <v>7123706961</v>
      </c>
      <c r="G2600" t="s">
        <v>46</v>
      </c>
      <c r="H2600" t="s">
        <v>47</v>
      </c>
      <c r="I2600" t="s">
        <v>48</v>
      </c>
      <c r="J2600">
        <v>7032</v>
      </c>
      <c r="K2600" t="s">
        <v>49</v>
      </c>
      <c r="L2600">
        <v>659338</v>
      </c>
      <c r="M2600" t="s">
        <v>50</v>
      </c>
      <c r="N2600" t="s">
        <v>51</v>
      </c>
      <c r="O2600" t="s">
        <v>52</v>
      </c>
      <c r="P2600" t="s">
        <v>53</v>
      </c>
      <c r="Q2600" t="s">
        <v>54</v>
      </c>
      <c r="R2600">
        <v>101093720</v>
      </c>
      <c r="S2600" t="s">
        <v>55</v>
      </c>
      <c r="T2600" t="s">
        <v>56</v>
      </c>
      <c r="U2600" t="s">
        <v>57</v>
      </c>
      <c r="V2600">
        <v>1683.12</v>
      </c>
      <c r="W2600">
        <v>19048.099999999999</v>
      </c>
      <c r="X2600">
        <v>17201.46</v>
      </c>
      <c r="Y2600">
        <v>1</v>
      </c>
      <c r="Z2600">
        <v>1</v>
      </c>
      <c r="AA2600" s="1">
        <v>42940</v>
      </c>
      <c r="AB2600">
        <v>27000</v>
      </c>
      <c r="AC2600" t="s">
        <v>56</v>
      </c>
      <c r="AD2600" t="s">
        <v>220</v>
      </c>
    </row>
    <row r="2601" spans="1:30" x14ac:dyDescent="0.3">
      <c r="A2601">
        <v>165232</v>
      </c>
      <c r="B2601">
        <v>1</v>
      </c>
      <c r="C2601" t="s">
        <v>923</v>
      </c>
      <c r="D2601" t="s">
        <v>945</v>
      </c>
      <c r="E2601">
        <v>22998888</v>
      </c>
      <c r="F2601">
        <v>7123742236</v>
      </c>
      <c r="G2601" t="s">
        <v>46</v>
      </c>
      <c r="H2601" t="s">
        <v>47</v>
      </c>
      <c r="I2601" t="s">
        <v>48</v>
      </c>
      <c r="J2601">
        <v>7032</v>
      </c>
      <c r="K2601" t="s">
        <v>49</v>
      </c>
      <c r="L2601">
        <v>4072295</v>
      </c>
      <c r="M2601" t="s">
        <v>377</v>
      </c>
      <c r="N2601" t="s">
        <v>225</v>
      </c>
      <c r="O2601" t="s">
        <v>207</v>
      </c>
      <c r="P2601" t="s">
        <v>208</v>
      </c>
      <c r="Q2601" t="s">
        <v>54</v>
      </c>
      <c r="R2601">
        <v>100223303</v>
      </c>
      <c r="S2601" t="s">
        <v>64</v>
      </c>
      <c r="T2601" t="s">
        <v>56</v>
      </c>
      <c r="U2601" t="s">
        <v>57</v>
      </c>
      <c r="V2601">
        <v>3353.81</v>
      </c>
      <c r="W2601">
        <v>24503.88</v>
      </c>
      <c r="X2601">
        <v>22455.4</v>
      </c>
      <c r="Y2601">
        <v>1</v>
      </c>
      <c r="Z2601">
        <v>1</v>
      </c>
      <c r="AA2601" s="1">
        <v>42941</v>
      </c>
      <c r="AB2601">
        <v>27000</v>
      </c>
      <c r="AC2601" t="s">
        <v>56</v>
      </c>
      <c r="AD2601" t="s">
        <v>689</v>
      </c>
    </row>
    <row r="2602" spans="1:30" x14ac:dyDescent="0.3">
      <c r="A2602">
        <v>165238</v>
      </c>
      <c r="B2602">
        <v>1</v>
      </c>
      <c r="C2602" t="s">
        <v>923</v>
      </c>
      <c r="D2602" t="s">
        <v>945</v>
      </c>
      <c r="E2602">
        <v>22998894</v>
      </c>
      <c r="F2602">
        <v>7123742257</v>
      </c>
      <c r="G2602" t="s">
        <v>46</v>
      </c>
      <c r="H2602" t="s">
        <v>47</v>
      </c>
      <c r="I2602" t="s">
        <v>48</v>
      </c>
      <c r="J2602">
        <v>7032</v>
      </c>
      <c r="K2602" t="s">
        <v>49</v>
      </c>
      <c r="L2602">
        <v>915409</v>
      </c>
      <c r="M2602" t="s">
        <v>247</v>
      </c>
      <c r="N2602" t="s">
        <v>248</v>
      </c>
      <c r="O2602" t="s">
        <v>249</v>
      </c>
      <c r="P2602" t="s">
        <v>250</v>
      </c>
      <c r="Q2602" t="s">
        <v>54</v>
      </c>
      <c r="R2602">
        <v>100422206</v>
      </c>
      <c r="S2602" t="s">
        <v>615</v>
      </c>
      <c r="T2602" t="s">
        <v>56</v>
      </c>
      <c r="U2602" t="s">
        <v>57</v>
      </c>
      <c r="V2602">
        <v>4502.6899999999996</v>
      </c>
      <c r="W2602">
        <v>23334.45</v>
      </c>
      <c r="X2602">
        <v>21451.45</v>
      </c>
      <c r="Y2602">
        <v>1</v>
      </c>
      <c r="Z2602">
        <v>1</v>
      </c>
      <c r="AA2602" s="1">
        <v>42941</v>
      </c>
      <c r="AB2602">
        <v>27000</v>
      </c>
      <c r="AC2602" t="s">
        <v>56</v>
      </c>
      <c r="AD2602" t="s">
        <v>634</v>
      </c>
    </row>
    <row r="2603" spans="1:30" x14ac:dyDescent="0.3">
      <c r="A2603">
        <v>165233</v>
      </c>
      <c r="B2603">
        <v>1</v>
      </c>
      <c r="C2603" t="s">
        <v>923</v>
      </c>
      <c r="D2603" t="s">
        <v>945</v>
      </c>
      <c r="E2603">
        <v>22998889</v>
      </c>
      <c r="F2603">
        <v>7123742237</v>
      </c>
      <c r="G2603" t="s">
        <v>46</v>
      </c>
      <c r="H2603" t="s">
        <v>47</v>
      </c>
      <c r="I2603" t="s">
        <v>48</v>
      </c>
      <c r="J2603">
        <v>7032</v>
      </c>
      <c r="K2603" t="s">
        <v>49</v>
      </c>
      <c r="L2603">
        <v>3965425</v>
      </c>
      <c r="M2603" t="s">
        <v>151</v>
      </c>
      <c r="N2603" t="s">
        <v>152</v>
      </c>
      <c r="O2603" t="s">
        <v>153</v>
      </c>
      <c r="P2603" t="s">
        <v>154</v>
      </c>
      <c r="Q2603" t="s">
        <v>54</v>
      </c>
      <c r="R2603">
        <v>100297681</v>
      </c>
      <c r="S2603" t="s">
        <v>258</v>
      </c>
      <c r="T2603" t="s">
        <v>56</v>
      </c>
      <c r="U2603" t="s">
        <v>57</v>
      </c>
      <c r="V2603">
        <v>3240.01</v>
      </c>
      <c r="W2603">
        <v>22723.65</v>
      </c>
      <c r="X2603">
        <v>20892.060000000001</v>
      </c>
      <c r="Y2603">
        <v>1</v>
      </c>
      <c r="Z2603">
        <v>1</v>
      </c>
      <c r="AA2603" s="1">
        <v>42941</v>
      </c>
      <c r="AB2603">
        <v>27000</v>
      </c>
      <c r="AC2603" t="s">
        <v>56</v>
      </c>
      <c r="AD2603" t="s">
        <v>298</v>
      </c>
    </row>
    <row r="2604" spans="1:30" x14ac:dyDescent="0.3">
      <c r="A2604">
        <v>165239</v>
      </c>
      <c r="B2604">
        <v>1</v>
      </c>
      <c r="C2604" t="s">
        <v>923</v>
      </c>
      <c r="D2604" t="s">
        <v>945</v>
      </c>
      <c r="E2604">
        <v>22998895</v>
      </c>
      <c r="F2604">
        <v>7123742258</v>
      </c>
      <c r="G2604" t="s">
        <v>46</v>
      </c>
      <c r="H2604" t="s">
        <v>47</v>
      </c>
      <c r="I2604" t="s">
        <v>48</v>
      </c>
      <c r="J2604">
        <v>7032</v>
      </c>
      <c r="K2604" t="s">
        <v>49</v>
      </c>
      <c r="L2604">
        <v>1363663</v>
      </c>
      <c r="M2604" t="s">
        <v>358</v>
      </c>
      <c r="N2604" t="s">
        <v>359</v>
      </c>
      <c r="O2604" t="s">
        <v>207</v>
      </c>
      <c r="P2604" t="s">
        <v>208</v>
      </c>
      <c r="Q2604" t="s">
        <v>54</v>
      </c>
      <c r="R2604">
        <v>100223303</v>
      </c>
      <c r="S2604" t="s">
        <v>64</v>
      </c>
      <c r="T2604" t="s">
        <v>56</v>
      </c>
      <c r="U2604" t="s">
        <v>57</v>
      </c>
      <c r="V2604">
        <v>4785.8500000000004</v>
      </c>
      <c r="W2604">
        <v>22660.16</v>
      </c>
      <c r="X2604">
        <v>20853.93</v>
      </c>
      <c r="Y2604">
        <v>1</v>
      </c>
      <c r="Z2604">
        <v>1</v>
      </c>
      <c r="AA2604" s="1">
        <v>42941</v>
      </c>
      <c r="AB2604">
        <v>27000</v>
      </c>
      <c r="AC2604" t="s">
        <v>56</v>
      </c>
      <c r="AD2604" t="s">
        <v>360</v>
      </c>
    </row>
    <row r="2605" spans="1:30" x14ac:dyDescent="0.3">
      <c r="A2605">
        <v>165222</v>
      </c>
      <c r="B2605">
        <v>1</v>
      </c>
      <c r="C2605" t="s">
        <v>923</v>
      </c>
      <c r="D2605" t="s">
        <v>945</v>
      </c>
      <c r="E2605">
        <v>22998859</v>
      </c>
      <c r="F2605">
        <v>7123742225</v>
      </c>
      <c r="G2605" t="s">
        <v>46</v>
      </c>
      <c r="H2605" t="s">
        <v>47</v>
      </c>
      <c r="I2605" t="s">
        <v>48</v>
      </c>
      <c r="J2605">
        <v>7032</v>
      </c>
      <c r="K2605" t="s">
        <v>49</v>
      </c>
      <c r="L2605">
        <v>4205182</v>
      </c>
      <c r="M2605" t="s">
        <v>286</v>
      </c>
      <c r="N2605" t="s">
        <v>287</v>
      </c>
      <c r="O2605" t="s">
        <v>170</v>
      </c>
      <c r="P2605" t="s">
        <v>171</v>
      </c>
      <c r="Q2605" t="s">
        <v>54</v>
      </c>
      <c r="R2605">
        <v>100214689</v>
      </c>
      <c r="S2605" t="s">
        <v>155</v>
      </c>
      <c r="T2605" t="s">
        <v>56</v>
      </c>
      <c r="U2605" t="s">
        <v>57</v>
      </c>
      <c r="V2605">
        <v>9725.81</v>
      </c>
      <c r="W2605">
        <v>22541.96</v>
      </c>
      <c r="X2605">
        <v>20748.34</v>
      </c>
      <c r="Y2605">
        <v>1</v>
      </c>
      <c r="Z2605">
        <v>1</v>
      </c>
      <c r="AA2605" s="1">
        <v>42941</v>
      </c>
      <c r="AB2605">
        <v>27000</v>
      </c>
      <c r="AC2605" t="s">
        <v>56</v>
      </c>
      <c r="AD2605" t="s">
        <v>288</v>
      </c>
    </row>
    <row r="2606" spans="1:30" x14ac:dyDescent="0.3">
      <c r="A2606">
        <v>165221</v>
      </c>
      <c r="B2606">
        <v>1</v>
      </c>
      <c r="C2606" t="s">
        <v>923</v>
      </c>
      <c r="D2606" t="s">
        <v>945</v>
      </c>
      <c r="E2606">
        <v>22998858</v>
      </c>
      <c r="F2606">
        <v>7123742209</v>
      </c>
      <c r="G2606" t="s">
        <v>46</v>
      </c>
      <c r="H2606" t="s">
        <v>47</v>
      </c>
      <c r="I2606" t="s">
        <v>48</v>
      </c>
      <c r="J2606">
        <v>7032</v>
      </c>
      <c r="K2606" t="s">
        <v>49</v>
      </c>
      <c r="L2606">
        <v>5097777</v>
      </c>
      <c r="M2606" t="s">
        <v>399</v>
      </c>
      <c r="N2606" t="s">
        <v>400</v>
      </c>
      <c r="O2606" t="s">
        <v>99</v>
      </c>
      <c r="P2606" t="s">
        <v>100</v>
      </c>
      <c r="Q2606" t="s">
        <v>54</v>
      </c>
      <c r="R2606">
        <v>100994845</v>
      </c>
      <c r="S2606" t="s">
        <v>86</v>
      </c>
      <c r="T2606" t="s">
        <v>56</v>
      </c>
      <c r="U2606" t="s">
        <v>57</v>
      </c>
      <c r="V2606">
        <v>6754.03</v>
      </c>
      <c r="W2606">
        <v>22354.74</v>
      </c>
      <c r="X2606">
        <v>20495.47</v>
      </c>
      <c r="Y2606">
        <v>1</v>
      </c>
      <c r="Z2606">
        <v>1</v>
      </c>
      <c r="AA2606" s="1">
        <v>42941</v>
      </c>
      <c r="AB2606">
        <v>27000</v>
      </c>
      <c r="AC2606" t="s">
        <v>56</v>
      </c>
      <c r="AD2606" t="s">
        <v>401</v>
      </c>
    </row>
    <row r="2607" spans="1:30" x14ac:dyDescent="0.3">
      <c r="A2607">
        <v>165226</v>
      </c>
      <c r="B2607">
        <v>1</v>
      </c>
      <c r="C2607" t="s">
        <v>923</v>
      </c>
      <c r="D2607" t="s">
        <v>945</v>
      </c>
      <c r="E2607">
        <v>22998883</v>
      </c>
      <c r="F2607">
        <v>7123742229</v>
      </c>
      <c r="G2607" t="s">
        <v>46</v>
      </c>
      <c r="H2607" t="s">
        <v>47</v>
      </c>
      <c r="I2607" t="s">
        <v>48</v>
      </c>
      <c r="J2607">
        <v>7032</v>
      </c>
      <c r="K2607" t="s">
        <v>49</v>
      </c>
      <c r="L2607">
        <v>940117</v>
      </c>
      <c r="M2607" t="s">
        <v>69</v>
      </c>
      <c r="N2607" t="s">
        <v>70</v>
      </c>
      <c r="O2607" t="s">
        <v>71</v>
      </c>
      <c r="P2607" t="s">
        <v>72</v>
      </c>
      <c r="Q2607" t="s">
        <v>54</v>
      </c>
      <c r="R2607">
        <v>100994845</v>
      </c>
      <c r="S2607" t="s">
        <v>86</v>
      </c>
      <c r="T2607" t="s">
        <v>56</v>
      </c>
      <c r="U2607" t="s">
        <v>57</v>
      </c>
      <c r="V2607">
        <v>10986.56</v>
      </c>
      <c r="W2607">
        <v>22339.34</v>
      </c>
      <c r="X2607">
        <v>20442.64</v>
      </c>
      <c r="Y2607">
        <v>1</v>
      </c>
      <c r="Z2607">
        <v>1</v>
      </c>
      <c r="AA2607" s="1">
        <v>42941</v>
      </c>
      <c r="AB2607">
        <v>27000</v>
      </c>
      <c r="AC2607" t="s">
        <v>56</v>
      </c>
      <c r="AD2607" t="s">
        <v>236</v>
      </c>
    </row>
    <row r="2608" spans="1:30" x14ac:dyDescent="0.3">
      <c r="A2608">
        <v>165224</v>
      </c>
      <c r="B2608">
        <v>1</v>
      </c>
      <c r="C2608" t="s">
        <v>923</v>
      </c>
      <c r="D2608" t="s">
        <v>945</v>
      </c>
      <c r="E2608">
        <v>22998881</v>
      </c>
      <c r="F2608">
        <v>7123742227</v>
      </c>
      <c r="G2608" t="s">
        <v>46</v>
      </c>
      <c r="H2608" t="s">
        <v>47</v>
      </c>
      <c r="I2608" t="s">
        <v>48</v>
      </c>
      <c r="J2608">
        <v>7032</v>
      </c>
      <c r="K2608" t="s">
        <v>49</v>
      </c>
      <c r="L2608">
        <v>1301428</v>
      </c>
      <c r="M2608" t="s">
        <v>395</v>
      </c>
      <c r="N2608" t="s">
        <v>396</v>
      </c>
      <c r="O2608" t="s">
        <v>99</v>
      </c>
      <c r="P2608" t="s">
        <v>100</v>
      </c>
      <c r="Q2608" t="s">
        <v>54</v>
      </c>
      <c r="R2608">
        <v>100894891</v>
      </c>
      <c r="S2608" t="s">
        <v>116</v>
      </c>
      <c r="T2608" t="s">
        <v>56</v>
      </c>
      <c r="U2608" t="s">
        <v>57</v>
      </c>
      <c r="V2608">
        <v>7674.38</v>
      </c>
      <c r="W2608">
        <v>22161.33</v>
      </c>
      <c r="X2608">
        <v>20316.86</v>
      </c>
      <c r="Y2608">
        <v>1</v>
      </c>
      <c r="Z2608">
        <v>1</v>
      </c>
      <c r="AA2608" s="1">
        <v>42941</v>
      </c>
      <c r="AB2608">
        <v>27000</v>
      </c>
      <c r="AC2608" t="s">
        <v>56</v>
      </c>
      <c r="AD2608" t="s">
        <v>532</v>
      </c>
    </row>
    <row r="2609" spans="1:30" x14ac:dyDescent="0.3">
      <c r="A2609">
        <v>165223</v>
      </c>
      <c r="B2609">
        <v>1</v>
      </c>
      <c r="C2609" t="s">
        <v>923</v>
      </c>
      <c r="D2609" t="s">
        <v>945</v>
      </c>
      <c r="E2609">
        <v>22998860</v>
      </c>
      <c r="F2609">
        <v>7123742226</v>
      </c>
      <c r="G2609" t="s">
        <v>46</v>
      </c>
      <c r="H2609" t="s">
        <v>47</v>
      </c>
      <c r="I2609" t="s">
        <v>48</v>
      </c>
      <c r="J2609">
        <v>7032</v>
      </c>
      <c r="K2609" t="s">
        <v>49</v>
      </c>
      <c r="L2609">
        <v>917531</v>
      </c>
      <c r="M2609" t="s">
        <v>319</v>
      </c>
      <c r="N2609" t="s">
        <v>152</v>
      </c>
      <c r="O2609" t="s">
        <v>153</v>
      </c>
      <c r="P2609" t="s">
        <v>154</v>
      </c>
      <c r="Q2609" t="s">
        <v>54</v>
      </c>
      <c r="R2609">
        <v>100214689</v>
      </c>
      <c r="S2609" t="s">
        <v>155</v>
      </c>
      <c r="T2609" t="s">
        <v>56</v>
      </c>
      <c r="U2609" t="s">
        <v>57</v>
      </c>
      <c r="V2609">
        <v>3692.2</v>
      </c>
      <c r="W2609">
        <v>22111.23</v>
      </c>
      <c r="X2609">
        <v>20306.310000000001</v>
      </c>
      <c r="Y2609">
        <v>1</v>
      </c>
      <c r="Z2609">
        <v>1</v>
      </c>
      <c r="AA2609" s="1">
        <v>42941</v>
      </c>
      <c r="AB2609">
        <v>27000</v>
      </c>
      <c r="AC2609" t="s">
        <v>56</v>
      </c>
      <c r="AD2609" t="s">
        <v>156</v>
      </c>
    </row>
    <row r="2610" spans="1:30" x14ac:dyDescent="0.3">
      <c r="A2610">
        <v>165231</v>
      </c>
      <c r="B2610">
        <v>1</v>
      </c>
      <c r="C2610" t="s">
        <v>923</v>
      </c>
      <c r="D2610" t="s">
        <v>945</v>
      </c>
      <c r="E2610">
        <v>22998887</v>
      </c>
      <c r="F2610">
        <v>7123742235</v>
      </c>
      <c r="G2610" t="s">
        <v>46</v>
      </c>
      <c r="H2610" t="s">
        <v>47</v>
      </c>
      <c r="I2610" t="s">
        <v>48</v>
      </c>
      <c r="J2610">
        <v>7032</v>
      </c>
      <c r="K2610" t="s">
        <v>49</v>
      </c>
      <c r="L2610">
        <v>4119717</v>
      </c>
      <c r="M2610" t="s">
        <v>309</v>
      </c>
      <c r="N2610" t="s">
        <v>310</v>
      </c>
      <c r="O2610" t="s">
        <v>311</v>
      </c>
      <c r="P2610" t="s">
        <v>312</v>
      </c>
      <c r="Q2610" t="s">
        <v>54</v>
      </c>
      <c r="R2610">
        <v>100223303</v>
      </c>
      <c r="S2610" t="s">
        <v>64</v>
      </c>
      <c r="T2610" t="s">
        <v>56</v>
      </c>
      <c r="U2610" t="s">
        <v>57</v>
      </c>
      <c r="V2610">
        <v>4866.1400000000003</v>
      </c>
      <c r="W2610">
        <v>22072.79</v>
      </c>
      <c r="X2610">
        <v>20179.7</v>
      </c>
      <c r="Y2610">
        <v>1</v>
      </c>
      <c r="Z2610">
        <v>1</v>
      </c>
      <c r="AA2610" s="1">
        <v>42941</v>
      </c>
      <c r="AB2610">
        <v>27000</v>
      </c>
      <c r="AC2610" t="s">
        <v>56</v>
      </c>
      <c r="AD2610" t="s">
        <v>313</v>
      </c>
    </row>
    <row r="2611" spans="1:30" x14ac:dyDescent="0.3">
      <c r="A2611">
        <v>165225</v>
      </c>
      <c r="B2611">
        <v>1</v>
      </c>
      <c r="C2611" t="s">
        <v>923</v>
      </c>
      <c r="D2611" t="s">
        <v>945</v>
      </c>
      <c r="E2611">
        <v>22998882</v>
      </c>
      <c r="F2611">
        <v>7123742228</v>
      </c>
      <c r="G2611" t="s">
        <v>46</v>
      </c>
      <c r="H2611" t="s">
        <v>47</v>
      </c>
      <c r="I2611" t="s">
        <v>48</v>
      </c>
      <c r="J2611">
        <v>7032</v>
      </c>
      <c r="K2611" t="s">
        <v>49</v>
      </c>
      <c r="L2611">
        <v>4205647</v>
      </c>
      <c r="M2611" t="s">
        <v>168</v>
      </c>
      <c r="N2611" t="s">
        <v>169</v>
      </c>
      <c r="O2611" t="s">
        <v>170</v>
      </c>
      <c r="P2611" t="s">
        <v>171</v>
      </c>
      <c r="Q2611" t="s">
        <v>54</v>
      </c>
      <c r="R2611">
        <v>101047835</v>
      </c>
      <c r="S2611" t="s">
        <v>172</v>
      </c>
      <c r="T2611" t="s">
        <v>56</v>
      </c>
      <c r="U2611" t="s">
        <v>57</v>
      </c>
      <c r="V2611">
        <v>13802.09</v>
      </c>
      <c r="W2611">
        <v>21089.26</v>
      </c>
      <c r="X2611">
        <v>19322.669999999998</v>
      </c>
      <c r="Y2611">
        <v>1</v>
      </c>
      <c r="Z2611">
        <v>1</v>
      </c>
      <c r="AA2611" s="1">
        <v>42941</v>
      </c>
      <c r="AB2611">
        <v>27000</v>
      </c>
      <c r="AC2611" t="s">
        <v>56</v>
      </c>
      <c r="AD2611" t="s">
        <v>173</v>
      </c>
    </row>
    <row r="2612" spans="1:30" x14ac:dyDescent="0.3">
      <c r="A2612">
        <v>165237</v>
      </c>
      <c r="B2612">
        <v>1</v>
      </c>
      <c r="C2612" t="s">
        <v>923</v>
      </c>
      <c r="D2612" t="s">
        <v>945</v>
      </c>
      <c r="E2612">
        <v>22998893</v>
      </c>
      <c r="F2612">
        <v>7123742256</v>
      </c>
      <c r="G2612" t="s">
        <v>46</v>
      </c>
      <c r="H2612" t="s">
        <v>47</v>
      </c>
      <c r="I2612" t="s">
        <v>48</v>
      </c>
      <c r="J2612">
        <v>7032</v>
      </c>
      <c r="K2612" t="s">
        <v>49</v>
      </c>
      <c r="L2612">
        <v>5014992</v>
      </c>
      <c r="M2612" t="s">
        <v>302</v>
      </c>
      <c r="N2612" t="s">
        <v>280</v>
      </c>
      <c r="O2612" t="s">
        <v>281</v>
      </c>
      <c r="P2612" t="s">
        <v>282</v>
      </c>
      <c r="Q2612" t="s">
        <v>54</v>
      </c>
      <c r="R2612">
        <v>100214689</v>
      </c>
      <c r="S2612" t="s">
        <v>155</v>
      </c>
      <c r="T2612" t="s">
        <v>56</v>
      </c>
      <c r="U2612" t="s">
        <v>57</v>
      </c>
      <c r="V2612">
        <v>3151.88</v>
      </c>
      <c r="W2612">
        <v>20815.2</v>
      </c>
      <c r="X2612">
        <v>19051.2</v>
      </c>
      <c r="Y2612">
        <v>1</v>
      </c>
      <c r="Z2612">
        <v>1</v>
      </c>
      <c r="AA2612" s="1">
        <v>42941</v>
      </c>
      <c r="AB2612">
        <v>27000</v>
      </c>
      <c r="AC2612" t="s">
        <v>56</v>
      </c>
      <c r="AD2612" t="s">
        <v>303</v>
      </c>
    </row>
    <row r="2613" spans="1:30" x14ac:dyDescent="0.3">
      <c r="A2613">
        <v>165235</v>
      </c>
      <c r="B2613">
        <v>1</v>
      </c>
      <c r="C2613" t="s">
        <v>923</v>
      </c>
      <c r="D2613" t="s">
        <v>945</v>
      </c>
      <c r="E2613">
        <v>22998891</v>
      </c>
      <c r="F2613">
        <v>7123742239</v>
      </c>
      <c r="G2613" t="s">
        <v>46</v>
      </c>
      <c r="H2613" t="s">
        <v>47</v>
      </c>
      <c r="I2613" t="s">
        <v>48</v>
      </c>
      <c r="J2613">
        <v>7032</v>
      </c>
      <c r="K2613" t="s">
        <v>49</v>
      </c>
      <c r="L2613">
        <v>925239</v>
      </c>
      <c r="M2613" t="s">
        <v>97</v>
      </c>
      <c r="N2613" t="s">
        <v>98</v>
      </c>
      <c r="O2613" t="s">
        <v>99</v>
      </c>
      <c r="P2613" t="s">
        <v>100</v>
      </c>
      <c r="Q2613" t="s">
        <v>54</v>
      </c>
      <c r="R2613">
        <v>100223303</v>
      </c>
      <c r="S2613" t="s">
        <v>64</v>
      </c>
      <c r="T2613" t="s">
        <v>56</v>
      </c>
      <c r="U2613" t="s">
        <v>57</v>
      </c>
      <c r="V2613">
        <v>6311.04</v>
      </c>
      <c r="W2613">
        <v>20802.72</v>
      </c>
      <c r="X2613">
        <v>19136.080000000002</v>
      </c>
      <c r="Y2613">
        <v>1</v>
      </c>
      <c r="Z2613">
        <v>1</v>
      </c>
      <c r="AA2613" s="1">
        <v>42941</v>
      </c>
      <c r="AB2613">
        <v>27000</v>
      </c>
      <c r="AC2613" t="s">
        <v>56</v>
      </c>
      <c r="AD2613" t="s">
        <v>101</v>
      </c>
    </row>
    <row r="2614" spans="1:30" x14ac:dyDescent="0.3">
      <c r="A2614">
        <v>165227</v>
      </c>
      <c r="B2614">
        <v>1</v>
      </c>
      <c r="C2614" t="s">
        <v>923</v>
      </c>
      <c r="D2614" t="s">
        <v>945</v>
      </c>
      <c r="E2614">
        <v>22998885</v>
      </c>
      <c r="F2614">
        <v>7123742231</v>
      </c>
      <c r="G2614" t="s">
        <v>46</v>
      </c>
      <c r="H2614" t="s">
        <v>47</v>
      </c>
      <c r="I2614" t="s">
        <v>48</v>
      </c>
      <c r="J2614">
        <v>7032</v>
      </c>
      <c r="K2614" t="s">
        <v>49</v>
      </c>
      <c r="L2614">
        <v>940117</v>
      </c>
      <c r="M2614" t="s">
        <v>69</v>
      </c>
      <c r="N2614" t="s">
        <v>70</v>
      </c>
      <c r="O2614" t="s">
        <v>71</v>
      </c>
      <c r="P2614" t="s">
        <v>72</v>
      </c>
      <c r="Q2614" t="s">
        <v>54</v>
      </c>
      <c r="R2614">
        <v>100994845</v>
      </c>
      <c r="S2614" t="s">
        <v>86</v>
      </c>
      <c r="T2614" t="s">
        <v>56</v>
      </c>
      <c r="U2614" t="s">
        <v>57</v>
      </c>
      <c r="V2614">
        <v>10986.56</v>
      </c>
      <c r="W2614">
        <v>19612.68</v>
      </c>
      <c r="X2614">
        <v>17533.439999999999</v>
      </c>
      <c r="Y2614">
        <v>1</v>
      </c>
      <c r="Z2614">
        <v>1</v>
      </c>
      <c r="AA2614" s="1">
        <v>42941</v>
      </c>
      <c r="AB2614">
        <v>27000</v>
      </c>
      <c r="AC2614" t="s">
        <v>56</v>
      </c>
      <c r="AD2614" t="s">
        <v>236</v>
      </c>
    </row>
    <row r="2615" spans="1:30" x14ac:dyDescent="0.3">
      <c r="A2615">
        <v>165234</v>
      </c>
      <c r="B2615">
        <v>1</v>
      </c>
      <c r="C2615" t="s">
        <v>923</v>
      </c>
      <c r="D2615" t="s">
        <v>945</v>
      </c>
      <c r="E2615">
        <v>22998890</v>
      </c>
      <c r="F2615">
        <v>7123742238</v>
      </c>
      <c r="G2615" t="s">
        <v>46</v>
      </c>
      <c r="H2615" t="s">
        <v>47</v>
      </c>
      <c r="I2615" t="s">
        <v>48</v>
      </c>
      <c r="J2615">
        <v>7032</v>
      </c>
      <c r="K2615" t="s">
        <v>49</v>
      </c>
      <c r="L2615">
        <v>3965425</v>
      </c>
      <c r="M2615" t="s">
        <v>151</v>
      </c>
      <c r="N2615" t="s">
        <v>152</v>
      </c>
      <c r="O2615" t="s">
        <v>153</v>
      </c>
      <c r="P2615" t="s">
        <v>154</v>
      </c>
      <c r="Q2615" t="s">
        <v>54</v>
      </c>
      <c r="R2615">
        <v>100297681</v>
      </c>
      <c r="S2615" t="s">
        <v>258</v>
      </c>
      <c r="T2615" t="s">
        <v>56</v>
      </c>
      <c r="U2615" t="s">
        <v>57</v>
      </c>
      <c r="V2615">
        <v>3240.01</v>
      </c>
      <c r="W2615">
        <v>19417.38</v>
      </c>
      <c r="X2615">
        <v>17851.05</v>
      </c>
      <c r="Y2615">
        <v>1</v>
      </c>
      <c r="Z2615">
        <v>1</v>
      </c>
      <c r="AA2615" s="1">
        <v>42941</v>
      </c>
      <c r="AB2615">
        <v>27000</v>
      </c>
      <c r="AC2615" t="s">
        <v>56</v>
      </c>
      <c r="AD2615" t="s">
        <v>298</v>
      </c>
    </row>
    <row r="2616" spans="1:30" x14ac:dyDescent="0.3">
      <c r="A2616">
        <v>165751</v>
      </c>
      <c r="B2616">
        <v>1</v>
      </c>
      <c r="C2616" t="s">
        <v>923</v>
      </c>
      <c r="D2616" t="s">
        <v>946</v>
      </c>
      <c r="E2616">
        <v>23010466</v>
      </c>
      <c r="F2616">
        <v>7123776394</v>
      </c>
      <c r="G2616" t="s">
        <v>46</v>
      </c>
      <c r="H2616" t="s">
        <v>47</v>
      </c>
      <c r="I2616" t="s">
        <v>48</v>
      </c>
      <c r="J2616">
        <v>7032</v>
      </c>
      <c r="K2616" t="s">
        <v>49</v>
      </c>
      <c r="L2616">
        <v>941735</v>
      </c>
      <c r="M2616" t="s">
        <v>124</v>
      </c>
      <c r="N2616" t="s">
        <v>125</v>
      </c>
      <c r="O2616" t="s">
        <v>126</v>
      </c>
      <c r="P2616" t="s">
        <v>127</v>
      </c>
      <c r="Q2616" t="s">
        <v>54</v>
      </c>
      <c r="R2616">
        <v>100894891</v>
      </c>
      <c r="S2616" t="s">
        <v>116</v>
      </c>
      <c r="T2616" t="s">
        <v>56</v>
      </c>
      <c r="U2616" t="s">
        <v>57</v>
      </c>
      <c r="V2616">
        <v>12283.33</v>
      </c>
      <c r="W2616">
        <v>22020.16</v>
      </c>
      <c r="X2616">
        <v>20269.68</v>
      </c>
      <c r="Y2616">
        <v>1</v>
      </c>
      <c r="Z2616">
        <v>1</v>
      </c>
      <c r="AA2616" s="1">
        <v>42942</v>
      </c>
      <c r="AB2616">
        <v>27000</v>
      </c>
      <c r="AC2616" t="s">
        <v>56</v>
      </c>
      <c r="AD2616" t="s">
        <v>128</v>
      </c>
    </row>
    <row r="2617" spans="1:30" x14ac:dyDescent="0.3">
      <c r="A2617">
        <v>165635</v>
      </c>
      <c r="B2617">
        <v>1</v>
      </c>
      <c r="C2617" t="s">
        <v>923</v>
      </c>
      <c r="D2617" t="s">
        <v>946</v>
      </c>
      <c r="E2617">
        <v>23010724</v>
      </c>
      <c r="F2617">
        <v>7123749472</v>
      </c>
      <c r="G2617" t="s">
        <v>46</v>
      </c>
      <c r="H2617" t="s">
        <v>47</v>
      </c>
      <c r="I2617" t="s">
        <v>48</v>
      </c>
      <c r="J2617">
        <v>7032</v>
      </c>
      <c r="K2617" t="s">
        <v>49</v>
      </c>
      <c r="L2617">
        <v>916295</v>
      </c>
      <c r="M2617" t="s">
        <v>293</v>
      </c>
      <c r="N2617" t="s">
        <v>294</v>
      </c>
      <c r="O2617" t="s">
        <v>263</v>
      </c>
      <c r="P2617" t="s">
        <v>264</v>
      </c>
      <c r="Q2617" t="s">
        <v>54</v>
      </c>
      <c r="R2617">
        <v>100422206</v>
      </c>
      <c r="S2617" t="s">
        <v>615</v>
      </c>
      <c r="T2617" t="s">
        <v>56</v>
      </c>
      <c r="U2617" t="s">
        <v>57</v>
      </c>
      <c r="V2617">
        <v>3668.14</v>
      </c>
      <c r="W2617">
        <v>21809.48</v>
      </c>
      <c r="X2617">
        <v>20029.82</v>
      </c>
      <c r="Y2617">
        <v>1</v>
      </c>
      <c r="Z2617">
        <v>1</v>
      </c>
      <c r="AA2617" s="1">
        <v>42942</v>
      </c>
      <c r="AB2617">
        <v>27000</v>
      </c>
      <c r="AC2617" t="s">
        <v>56</v>
      </c>
      <c r="AD2617" t="s">
        <v>700</v>
      </c>
    </row>
    <row r="2618" spans="1:30" x14ac:dyDescent="0.3">
      <c r="A2618">
        <v>165752</v>
      </c>
      <c r="B2618">
        <v>1</v>
      </c>
      <c r="C2618" t="s">
        <v>923</v>
      </c>
      <c r="D2618" t="s">
        <v>946</v>
      </c>
      <c r="E2618">
        <v>23010467</v>
      </c>
      <c r="F2618">
        <v>7123776395</v>
      </c>
      <c r="G2618" t="s">
        <v>46</v>
      </c>
      <c r="H2618" t="s">
        <v>47</v>
      </c>
      <c r="I2618" t="s">
        <v>48</v>
      </c>
      <c r="J2618">
        <v>7032</v>
      </c>
      <c r="K2618" t="s">
        <v>49</v>
      </c>
      <c r="L2618">
        <v>915409</v>
      </c>
      <c r="M2618" t="s">
        <v>247</v>
      </c>
      <c r="N2618" t="s">
        <v>248</v>
      </c>
      <c r="O2618" t="s">
        <v>249</v>
      </c>
      <c r="P2618" t="s">
        <v>250</v>
      </c>
      <c r="Q2618" t="s">
        <v>54</v>
      </c>
      <c r="R2618">
        <v>100422206</v>
      </c>
      <c r="S2618" t="s">
        <v>615</v>
      </c>
      <c r="T2618" t="s">
        <v>56</v>
      </c>
      <c r="U2618" t="s">
        <v>57</v>
      </c>
      <c r="V2618">
        <v>4502.6899999999996</v>
      </c>
      <c r="W2618">
        <v>20806.93</v>
      </c>
      <c r="X2618">
        <v>18988.48</v>
      </c>
      <c r="Y2618">
        <v>1</v>
      </c>
      <c r="Z2618">
        <v>1</v>
      </c>
      <c r="AA2618" s="1">
        <v>42942</v>
      </c>
      <c r="AB2618">
        <v>27000</v>
      </c>
      <c r="AC2618" t="s">
        <v>56</v>
      </c>
      <c r="AD2618" t="s">
        <v>634</v>
      </c>
    </row>
    <row r="2619" spans="1:30" x14ac:dyDescent="0.3">
      <c r="A2619">
        <v>165496</v>
      </c>
      <c r="B2619">
        <v>1</v>
      </c>
      <c r="C2619" t="s">
        <v>923</v>
      </c>
      <c r="D2619" t="s">
        <v>946</v>
      </c>
      <c r="E2619">
        <v>23010725</v>
      </c>
      <c r="F2619">
        <v>7123713295</v>
      </c>
      <c r="G2619" t="s">
        <v>46</v>
      </c>
      <c r="H2619" t="s">
        <v>47</v>
      </c>
      <c r="I2619" t="s">
        <v>48</v>
      </c>
      <c r="J2619">
        <v>7032</v>
      </c>
      <c r="K2619" t="s">
        <v>49</v>
      </c>
      <c r="L2619">
        <v>4119717</v>
      </c>
      <c r="M2619" t="s">
        <v>309</v>
      </c>
      <c r="N2619" t="s">
        <v>310</v>
      </c>
      <c r="O2619" t="s">
        <v>311</v>
      </c>
      <c r="P2619" t="s">
        <v>312</v>
      </c>
      <c r="Q2619" t="s">
        <v>54</v>
      </c>
      <c r="R2619">
        <v>100297681</v>
      </c>
      <c r="S2619" t="s">
        <v>258</v>
      </c>
      <c r="T2619" t="s">
        <v>56</v>
      </c>
      <c r="U2619" t="s">
        <v>57</v>
      </c>
      <c r="V2619">
        <v>4772.8500000000004</v>
      </c>
      <c r="W2619">
        <v>20806.47</v>
      </c>
      <c r="X2619">
        <v>18844.650000000001</v>
      </c>
      <c r="Y2619">
        <v>1</v>
      </c>
      <c r="Z2619">
        <v>1</v>
      </c>
      <c r="AA2619" s="1">
        <v>42942</v>
      </c>
      <c r="AB2619">
        <v>27000</v>
      </c>
      <c r="AC2619" t="s">
        <v>56</v>
      </c>
      <c r="AD2619" t="s">
        <v>947</v>
      </c>
    </row>
    <row r="2620" spans="1:30" x14ac:dyDescent="0.3">
      <c r="A2620">
        <v>165779</v>
      </c>
      <c r="B2620">
        <v>1</v>
      </c>
      <c r="C2620" t="s">
        <v>923</v>
      </c>
      <c r="D2620" t="s">
        <v>946</v>
      </c>
      <c r="E2620">
        <v>23010723</v>
      </c>
      <c r="F2620">
        <v>7123776425</v>
      </c>
      <c r="G2620" t="s">
        <v>46</v>
      </c>
      <c r="H2620" t="s">
        <v>47</v>
      </c>
      <c r="I2620" t="s">
        <v>48</v>
      </c>
      <c r="J2620">
        <v>7032</v>
      </c>
      <c r="K2620" t="s">
        <v>49</v>
      </c>
      <c r="L2620">
        <v>915409</v>
      </c>
      <c r="M2620" t="s">
        <v>247</v>
      </c>
      <c r="N2620" t="s">
        <v>248</v>
      </c>
      <c r="O2620" t="s">
        <v>249</v>
      </c>
      <c r="P2620" t="s">
        <v>250</v>
      </c>
      <c r="Q2620" t="s">
        <v>54</v>
      </c>
      <c r="R2620">
        <v>100422206</v>
      </c>
      <c r="S2620" t="s">
        <v>615</v>
      </c>
      <c r="T2620" t="s">
        <v>56</v>
      </c>
      <c r="U2620" t="s">
        <v>57</v>
      </c>
      <c r="V2620">
        <v>4502.6899999999996</v>
      </c>
      <c r="W2620">
        <v>20762.099999999999</v>
      </c>
      <c r="X2620">
        <v>19002.599999999999</v>
      </c>
      <c r="Y2620">
        <v>1</v>
      </c>
      <c r="Z2620">
        <v>1</v>
      </c>
      <c r="AA2620" s="1">
        <v>42942</v>
      </c>
      <c r="AB2620">
        <v>27000</v>
      </c>
      <c r="AC2620" t="s">
        <v>56</v>
      </c>
      <c r="AD2620" t="s">
        <v>634</v>
      </c>
    </row>
    <row r="2621" spans="1:30" x14ac:dyDescent="0.3">
      <c r="A2621">
        <v>165648</v>
      </c>
      <c r="B2621">
        <v>1</v>
      </c>
      <c r="C2621" t="s">
        <v>923</v>
      </c>
      <c r="D2621" t="s">
        <v>946</v>
      </c>
      <c r="E2621">
        <v>23011195</v>
      </c>
      <c r="F2621">
        <v>7123752501</v>
      </c>
      <c r="G2621" t="s">
        <v>46</v>
      </c>
      <c r="H2621" t="s">
        <v>47</v>
      </c>
      <c r="I2621" t="s">
        <v>48</v>
      </c>
      <c r="J2621">
        <v>7032</v>
      </c>
      <c r="K2621" t="s">
        <v>49</v>
      </c>
      <c r="L2621">
        <v>3855615</v>
      </c>
      <c r="M2621" t="s">
        <v>189</v>
      </c>
      <c r="N2621" t="s">
        <v>190</v>
      </c>
      <c r="O2621" t="s">
        <v>191</v>
      </c>
      <c r="P2621" t="s">
        <v>192</v>
      </c>
      <c r="Q2621" t="s">
        <v>54</v>
      </c>
      <c r="R2621">
        <v>101030531</v>
      </c>
      <c r="S2621" t="s">
        <v>193</v>
      </c>
      <c r="T2621" t="s">
        <v>56</v>
      </c>
      <c r="U2621" t="s">
        <v>57</v>
      </c>
      <c r="V2621">
        <v>4652.3599999999997</v>
      </c>
      <c r="W2621">
        <v>20687.900000000001</v>
      </c>
      <c r="X2621">
        <v>18968.060000000001</v>
      </c>
      <c r="Y2621">
        <v>1</v>
      </c>
      <c r="Z2621">
        <v>1</v>
      </c>
      <c r="AA2621" s="1">
        <v>42942</v>
      </c>
      <c r="AB2621">
        <v>27000</v>
      </c>
      <c r="AC2621" t="s">
        <v>56</v>
      </c>
      <c r="AD2621" t="s">
        <v>194</v>
      </c>
    </row>
    <row r="2622" spans="1:30" x14ac:dyDescent="0.3">
      <c r="A2622">
        <v>165457</v>
      </c>
      <c r="B2622">
        <v>1</v>
      </c>
      <c r="C2622" t="s">
        <v>923</v>
      </c>
      <c r="D2622" t="s">
        <v>946</v>
      </c>
      <c r="E2622">
        <v>23010465</v>
      </c>
      <c r="F2622">
        <v>7123690519</v>
      </c>
      <c r="G2622" t="s">
        <v>46</v>
      </c>
      <c r="H2622" t="s">
        <v>47</v>
      </c>
      <c r="I2622" t="s">
        <v>48</v>
      </c>
      <c r="J2622">
        <v>7032</v>
      </c>
      <c r="K2622" t="s">
        <v>49</v>
      </c>
      <c r="L2622">
        <v>2795664</v>
      </c>
      <c r="M2622" t="s">
        <v>105</v>
      </c>
      <c r="N2622" t="s">
        <v>106</v>
      </c>
      <c r="O2622" t="s">
        <v>107</v>
      </c>
      <c r="P2622" t="s">
        <v>108</v>
      </c>
      <c r="Q2622" t="s">
        <v>54</v>
      </c>
      <c r="R2622">
        <v>100894891</v>
      </c>
      <c r="S2622" t="s">
        <v>116</v>
      </c>
      <c r="T2622" t="s">
        <v>56</v>
      </c>
      <c r="U2622" t="s">
        <v>57</v>
      </c>
      <c r="V2622">
        <v>12035.69</v>
      </c>
      <c r="W2622">
        <v>20090.05</v>
      </c>
      <c r="X2622">
        <v>18308.939999999999</v>
      </c>
      <c r="Y2622">
        <v>1</v>
      </c>
      <c r="Z2622">
        <v>1</v>
      </c>
      <c r="AA2622" s="1">
        <v>42942</v>
      </c>
      <c r="AB2622">
        <v>27000</v>
      </c>
      <c r="AC2622" t="s">
        <v>56</v>
      </c>
      <c r="AD2622" t="s">
        <v>692</v>
      </c>
    </row>
    <row r="2623" spans="1:30" x14ac:dyDescent="0.3">
      <c r="A2623">
        <v>166252</v>
      </c>
      <c r="B2623">
        <v>1</v>
      </c>
      <c r="C2623" t="s">
        <v>923</v>
      </c>
      <c r="D2623" t="s">
        <v>949</v>
      </c>
      <c r="E2623">
        <v>23024083</v>
      </c>
      <c r="F2623">
        <v>7123814481</v>
      </c>
      <c r="G2623" t="s">
        <v>46</v>
      </c>
      <c r="H2623" t="s">
        <v>47</v>
      </c>
      <c r="I2623" t="s">
        <v>48</v>
      </c>
      <c r="J2623">
        <v>7032</v>
      </c>
      <c r="K2623" t="s">
        <v>49</v>
      </c>
      <c r="L2623">
        <v>4072295</v>
      </c>
      <c r="M2623" t="s">
        <v>377</v>
      </c>
      <c r="N2623" t="s">
        <v>225</v>
      </c>
      <c r="O2623" t="s">
        <v>207</v>
      </c>
      <c r="P2623" t="s">
        <v>208</v>
      </c>
      <c r="Q2623" t="s">
        <v>54</v>
      </c>
      <c r="R2623">
        <v>100297681</v>
      </c>
      <c r="S2623" t="s">
        <v>258</v>
      </c>
      <c r="T2623" t="s">
        <v>56</v>
      </c>
      <c r="U2623" t="s">
        <v>57</v>
      </c>
      <c r="V2623">
        <v>3132.1</v>
      </c>
      <c r="W2623">
        <v>23603.52</v>
      </c>
      <c r="X2623">
        <v>21632.52</v>
      </c>
      <c r="Y2623">
        <v>1</v>
      </c>
      <c r="Z2623">
        <v>1</v>
      </c>
      <c r="AA2623" s="1">
        <v>42943</v>
      </c>
      <c r="AB2623">
        <v>27000</v>
      </c>
      <c r="AC2623" t="s">
        <v>56</v>
      </c>
      <c r="AD2623" t="s">
        <v>950</v>
      </c>
    </row>
    <row r="2624" spans="1:30" x14ac:dyDescent="0.3">
      <c r="A2624">
        <v>166014</v>
      </c>
      <c r="B2624">
        <v>1</v>
      </c>
      <c r="C2624" t="s">
        <v>923</v>
      </c>
      <c r="D2624" t="s">
        <v>949</v>
      </c>
      <c r="E2624">
        <v>23023988</v>
      </c>
      <c r="F2624">
        <v>7123752990</v>
      </c>
      <c r="G2624" t="s">
        <v>46</v>
      </c>
      <c r="H2624" t="s">
        <v>47</v>
      </c>
      <c r="I2624" t="s">
        <v>48</v>
      </c>
      <c r="J2624">
        <v>7032</v>
      </c>
      <c r="K2624" t="s">
        <v>49</v>
      </c>
      <c r="L2624">
        <v>1489016</v>
      </c>
      <c r="M2624" t="s">
        <v>332</v>
      </c>
      <c r="N2624" t="s">
        <v>333</v>
      </c>
      <c r="O2624" t="s">
        <v>99</v>
      </c>
      <c r="P2624" t="s">
        <v>100</v>
      </c>
      <c r="Q2624" t="s">
        <v>54</v>
      </c>
      <c r="R2624">
        <v>100214689</v>
      </c>
      <c r="S2624" t="s">
        <v>155</v>
      </c>
      <c r="T2624" t="s">
        <v>56</v>
      </c>
      <c r="U2624" t="s">
        <v>57</v>
      </c>
      <c r="V2624">
        <v>9005.3799999999992</v>
      </c>
      <c r="W2624">
        <v>23434.38</v>
      </c>
      <c r="X2624">
        <v>21474.720000000001</v>
      </c>
      <c r="Y2624">
        <v>1</v>
      </c>
      <c r="Z2624">
        <v>1</v>
      </c>
      <c r="AA2624" s="1">
        <v>42943</v>
      </c>
      <c r="AB2624">
        <v>27000</v>
      </c>
      <c r="AC2624" t="s">
        <v>56</v>
      </c>
      <c r="AD2624" t="s">
        <v>334</v>
      </c>
    </row>
    <row r="2625" spans="1:30" x14ac:dyDescent="0.3">
      <c r="A2625">
        <v>166028</v>
      </c>
      <c r="B2625">
        <v>1</v>
      </c>
      <c r="C2625" t="s">
        <v>923</v>
      </c>
      <c r="D2625" t="s">
        <v>949</v>
      </c>
      <c r="E2625">
        <v>23024186</v>
      </c>
      <c r="F2625">
        <v>7123779019</v>
      </c>
      <c r="G2625" t="s">
        <v>46</v>
      </c>
      <c r="H2625" t="s">
        <v>47</v>
      </c>
      <c r="I2625" t="s">
        <v>48</v>
      </c>
      <c r="J2625">
        <v>7032</v>
      </c>
      <c r="K2625" t="s">
        <v>49</v>
      </c>
      <c r="L2625">
        <v>659338</v>
      </c>
      <c r="M2625" t="s">
        <v>50</v>
      </c>
      <c r="N2625" t="s">
        <v>51</v>
      </c>
      <c r="O2625" t="s">
        <v>52</v>
      </c>
      <c r="P2625" t="s">
        <v>53</v>
      </c>
      <c r="Q2625" t="s">
        <v>54</v>
      </c>
      <c r="R2625">
        <v>101093720</v>
      </c>
      <c r="S2625" t="s">
        <v>55</v>
      </c>
      <c r="T2625" t="s">
        <v>56</v>
      </c>
      <c r="U2625" t="s">
        <v>57</v>
      </c>
      <c r="V2625">
        <v>1683.12</v>
      </c>
      <c r="W2625">
        <v>22920</v>
      </c>
      <c r="X2625">
        <v>21071.52</v>
      </c>
      <c r="Y2625">
        <v>1</v>
      </c>
      <c r="Z2625">
        <v>1</v>
      </c>
      <c r="AA2625" s="1">
        <v>42943</v>
      </c>
      <c r="AB2625">
        <v>27000</v>
      </c>
      <c r="AC2625" t="s">
        <v>56</v>
      </c>
      <c r="AD2625" t="s">
        <v>220</v>
      </c>
    </row>
    <row r="2626" spans="1:30" x14ac:dyDescent="0.3">
      <c r="A2626">
        <v>166256</v>
      </c>
      <c r="B2626">
        <v>1</v>
      </c>
      <c r="C2626" t="s">
        <v>923</v>
      </c>
      <c r="D2626" t="s">
        <v>949</v>
      </c>
      <c r="E2626">
        <v>23024089</v>
      </c>
      <c r="F2626">
        <v>7123814485</v>
      </c>
      <c r="G2626" t="s">
        <v>46</v>
      </c>
      <c r="H2626" t="s">
        <v>47</v>
      </c>
      <c r="I2626" t="s">
        <v>48</v>
      </c>
      <c r="J2626">
        <v>7032</v>
      </c>
      <c r="K2626" t="s">
        <v>49</v>
      </c>
      <c r="L2626">
        <v>2497722</v>
      </c>
      <c r="M2626" t="s">
        <v>132</v>
      </c>
      <c r="N2626" t="s">
        <v>133</v>
      </c>
      <c r="O2626" t="s">
        <v>84</v>
      </c>
      <c r="P2626" t="s">
        <v>85</v>
      </c>
      <c r="Q2626" t="s">
        <v>54</v>
      </c>
      <c r="R2626">
        <v>100994845</v>
      </c>
      <c r="S2626" t="s">
        <v>86</v>
      </c>
      <c r="T2626" t="s">
        <v>56</v>
      </c>
      <c r="U2626" t="s">
        <v>57</v>
      </c>
      <c r="V2626">
        <v>10806.45</v>
      </c>
      <c r="W2626">
        <v>22736.639999999999</v>
      </c>
      <c r="X2626">
        <v>20901.16</v>
      </c>
      <c r="Y2626">
        <v>1</v>
      </c>
      <c r="Z2626">
        <v>1</v>
      </c>
      <c r="AA2626" s="1">
        <v>42943</v>
      </c>
      <c r="AB2626">
        <v>27000</v>
      </c>
      <c r="AC2626" t="s">
        <v>56</v>
      </c>
      <c r="AD2626" t="s">
        <v>321</v>
      </c>
    </row>
    <row r="2627" spans="1:30" x14ac:dyDescent="0.3">
      <c r="A2627">
        <v>166017</v>
      </c>
      <c r="B2627">
        <v>1</v>
      </c>
      <c r="C2627" t="s">
        <v>923</v>
      </c>
      <c r="D2627" t="s">
        <v>949</v>
      </c>
      <c r="E2627">
        <v>23024081</v>
      </c>
      <c r="F2627">
        <v>7123752993</v>
      </c>
      <c r="G2627" t="s">
        <v>46</v>
      </c>
      <c r="H2627" t="s">
        <v>47</v>
      </c>
      <c r="I2627" t="s">
        <v>48</v>
      </c>
      <c r="J2627">
        <v>7032</v>
      </c>
      <c r="K2627" t="s">
        <v>49</v>
      </c>
      <c r="L2627">
        <v>3782207</v>
      </c>
      <c r="M2627" t="s">
        <v>112</v>
      </c>
      <c r="N2627" t="s">
        <v>113</v>
      </c>
      <c r="O2627" t="s">
        <v>114</v>
      </c>
      <c r="P2627" t="s">
        <v>115</v>
      </c>
      <c r="Q2627" t="s">
        <v>54</v>
      </c>
      <c r="R2627">
        <v>100894891</v>
      </c>
      <c r="S2627" t="s">
        <v>116</v>
      </c>
      <c r="T2627" t="s">
        <v>56</v>
      </c>
      <c r="U2627" t="s">
        <v>57</v>
      </c>
      <c r="V2627">
        <v>13194.68</v>
      </c>
      <c r="W2627">
        <v>21675.01</v>
      </c>
      <c r="X2627">
        <v>19885.04</v>
      </c>
      <c r="Y2627">
        <v>1</v>
      </c>
      <c r="Z2627">
        <v>1</v>
      </c>
      <c r="AA2627" s="1">
        <v>42943</v>
      </c>
      <c r="AB2627">
        <v>27000</v>
      </c>
      <c r="AC2627" t="s">
        <v>56</v>
      </c>
      <c r="AD2627" t="s">
        <v>117</v>
      </c>
    </row>
    <row r="2628" spans="1:30" x14ac:dyDescent="0.3">
      <c r="A2628">
        <v>166016</v>
      </c>
      <c r="B2628">
        <v>1</v>
      </c>
      <c r="C2628" t="s">
        <v>923</v>
      </c>
      <c r="D2628" t="s">
        <v>949</v>
      </c>
      <c r="E2628">
        <v>23023990</v>
      </c>
      <c r="F2628">
        <v>7123752992</v>
      </c>
      <c r="G2628" t="s">
        <v>46</v>
      </c>
      <c r="H2628" t="s">
        <v>47</v>
      </c>
      <c r="I2628" t="s">
        <v>48</v>
      </c>
      <c r="J2628">
        <v>7032</v>
      </c>
      <c r="K2628" t="s">
        <v>49</v>
      </c>
      <c r="L2628">
        <v>3965425</v>
      </c>
      <c r="M2628" t="s">
        <v>151</v>
      </c>
      <c r="N2628" t="s">
        <v>152</v>
      </c>
      <c r="O2628" t="s">
        <v>153</v>
      </c>
      <c r="P2628" t="s">
        <v>154</v>
      </c>
      <c r="Q2628" t="s">
        <v>54</v>
      </c>
      <c r="R2628">
        <v>100297681</v>
      </c>
      <c r="S2628" t="s">
        <v>258</v>
      </c>
      <c r="T2628" t="s">
        <v>56</v>
      </c>
      <c r="U2628" t="s">
        <v>57</v>
      </c>
      <c r="V2628">
        <v>3240.01</v>
      </c>
      <c r="W2628">
        <v>21376.19</v>
      </c>
      <c r="X2628">
        <v>19622.009999999998</v>
      </c>
      <c r="Y2628">
        <v>1</v>
      </c>
      <c r="Z2628">
        <v>1</v>
      </c>
      <c r="AA2628" s="1">
        <v>42943</v>
      </c>
      <c r="AB2628">
        <v>27000</v>
      </c>
      <c r="AC2628" t="s">
        <v>56</v>
      </c>
      <c r="AD2628" t="s">
        <v>298</v>
      </c>
    </row>
    <row r="2629" spans="1:30" x14ac:dyDescent="0.3">
      <c r="A2629">
        <v>166253</v>
      </c>
      <c r="B2629">
        <v>1</v>
      </c>
      <c r="C2629" t="s">
        <v>923</v>
      </c>
      <c r="D2629" t="s">
        <v>949</v>
      </c>
      <c r="E2629">
        <v>23024086</v>
      </c>
      <c r="F2629">
        <v>7123814482</v>
      </c>
      <c r="G2629" t="s">
        <v>46</v>
      </c>
      <c r="H2629" t="s">
        <v>47</v>
      </c>
      <c r="I2629" t="s">
        <v>48</v>
      </c>
      <c r="J2629">
        <v>7032</v>
      </c>
      <c r="K2629" t="s">
        <v>49</v>
      </c>
      <c r="L2629">
        <v>4113123</v>
      </c>
      <c r="M2629" t="s">
        <v>279</v>
      </c>
      <c r="N2629" t="s">
        <v>280</v>
      </c>
      <c r="O2629" t="s">
        <v>281</v>
      </c>
      <c r="P2629" t="s">
        <v>282</v>
      </c>
      <c r="Q2629" t="s">
        <v>54</v>
      </c>
      <c r="R2629">
        <v>100214689</v>
      </c>
      <c r="S2629" t="s">
        <v>155</v>
      </c>
      <c r="T2629" t="s">
        <v>56</v>
      </c>
      <c r="U2629" t="s">
        <v>57</v>
      </c>
      <c r="V2629">
        <v>3151.88</v>
      </c>
      <c r="W2629">
        <v>21137.47</v>
      </c>
      <c r="X2629">
        <v>19305.560000000001</v>
      </c>
      <c r="Y2629">
        <v>1</v>
      </c>
      <c r="Z2629">
        <v>1</v>
      </c>
      <c r="AA2629" s="1">
        <v>42943</v>
      </c>
      <c r="AB2629">
        <v>27000</v>
      </c>
      <c r="AC2629" t="s">
        <v>56</v>
      </c>
      <c r="AD2629" t="s">
        <v>303</v>
      </c>
    </row>
    <row r="2630" spans="1:30" x14ac:dyDescent="0.3">
      <c r="A2630">
        <v>166257</v>
      </c>
      <c r="B2630">
        <v>1</v>
      </c>
      <c r="C2630" t="s">
        <v>923</v>
      </c>
      <c r="D2630" t="s">
        <v>949</v>
      </c>
      <c r="E2630">
        <v>23024090</v>
      </c>
      <c r="F2630">
        <v>7123814486</v>
      </c>
      <c r="G2630" t="s">
        <v>46</v>
      </c>
      <c r="H2630" t="s">
        <v>47</v>
      </c>
      <c r="I2630" t="s">
        <v>48</v>
      </c>
      <c r="J2630">
        <v>7032</v>
      </c>
      <c r="K2630" t="s">
        <v>49</v>
      </c>
      <c r="L2630">
        <v>5014992</v>
      </c>
      <c r="M2630" t="s">
        <v>302</v>
      </c>
      <c r="N2630" t="s">
        <v>280</v>
      </c>
      <c r="O2630" t="s">
        <v>281</v>
      </c>
      <c r="P2630" t="s">
        <v>282</v>
      </c>
      <c r="Q2630" t="s">
        <v>54</v>
      </c>
      <c r="R2630">
        <v>100214689</v>
      </c>
      <c r="S2630" t="s">
        <v>155</v>
      </c>
      <c r="T2630" t="s">
        <v>56</v>
      </c>
      <c r="U2630" t="s">
        <v>57</v>
      </c>
      <c r="V2630">
        <v>3151.88</v>
      </c>
      <c r="W2630">
        <v>20815.2</v>
      </c>
      <c r="X2630">
        <v>19051.2</v>
      </c>
      <c r="Y2630">
        <v>1</v>
      </c>
      <c r="Z2630">
        <v>1</v>
      </c>
      <c r="AA2630" s="1">
        <v>42943</v>
      </c>
      <c r="AB2630">
        <v>27000</v>
      </c>
      <c r="AC2630" t="s">
        <v>56</v>
      </c>
      <c r="AD2630" t="s">
        <v>303</v>
      </c>
    </row>
    <row r="2631" spans="1:30" x14ac:dyDescent="0.3">
      <c r="A2631">
        <v>166255</v>
      </c>
      <c r="B2631">
        <v>1</v>
      </c>
      <c r="C2631" t="s">
        <v>923</v>
      </c>
      <c r="D2631" t="s">
        <v>949</v>
      </c>
      <c r="E2631">
        <v>23024088</v>
      </c>
      <c r="F2631">
        <v>7123814484</v>
      </c>
      <c r="G2631" t="s">
        <v>46</v>
      </c>
      <c r="H2631" t="s">
        <v>47</v>
      </c>
      <c r="I2631" t="s">
        <v>48</v>
      </c>
      <c r="J2631">
        <v>7032</v>
      </c>
      <c r="K2631" t="s">
        <v>49</v>
      </c>
      <c r="L2631">
        <v>2497722</v>
      </c>
      <c r="M2631" t="s">
        <v>132</v>
      </c>
      <c r="N2631" t="s">
        <v>133</v>
      </c>
      <c r="O2631" t="s">
        <v>84</v>
      </c>
      <c r="P2631" t="s">
        <v>85</v>
      </c>
      <c r="Q2631" t="s">
        <v>54</v>
      </c>
      <c r="R2631">
        <v>100223303</v>
      </c>
      <c r="S2631" t="s">
        <v>64</v>
      </c>
      <c r="T2631" t="s">
        <v>56</v>
      </c>
      <c r="U2631" t="s">
        <v>57</v>
      </c>
      <c r="V2631">
        <v>11778.31</v>
      </c>
      <c r="W2631">
        <v>20711.259999999998</v>
      </c>
      <c r="X2631">
        <v>18700.46</v>
      </c>
      <c r="Y2631">
        <v>1</v>
      </c>
      <c r="Z2631">
        <v>1</v>
      </c>
      <c r="AA2631" s="1">
        <v>42943</v>
      </c>
      <c r="AB2631">
        <v>27000</v>
      </c>
      <c r="AC2631" t="s">
        <v>56</v>
      </c>
      <c r="AD2631" t="s">
        <v>134</v>
      </c>
    </row>
    <row r="2632" spans="1:30" x14ac:dyDescent="0.3">
      <c r="A2632">
        <v>166254</v>
      </c>
      <c r="B2632">
        <v>1</v>
      </c>
      <c r="C2632" t="s">
        <v>923</v>
      </c>
      <c r="D2632" t="s">
        <v>949</v>
      </c>
      <c r="E2632">
        <v>23024087</v>
      </c>
      <c r="F2632">
        <v>7123814483</v>
      </c>
      <c r="G2632" t="s">
        <v>46</v>
      </c>
      <c r="H2632" t="s">
        <v>47</v>
      </c>
      <c r="I2632" t="s">
        <v>48</v>
      </c>
      <c r="J2632">
        <v>7032</v>
      </c>
      <c r="K2632" t="s">
        <v>49</v>
      </c>
      <c r="L2632">
        <v>1363663</v>
      </c>
      <c r="M2632" t="s">
        <v>358</v>
      </c>
      <c r="N2632" t="s">
        <v>359</v>
      </c>
      <c r="O2632" t="s">
        <v>207</v>
      </c>
      <c r="P2632" t="s">
        <v>208</v>
      </c>
      <c r="Q2632" t="s">
        <v>54</v>
      </c>
      <c r="R2632">
        <v>100223303</v>
      </c>
      <c r="S2632" t="s">
        <v>64</v>
      </c>
      <c r="T2632" t="s">
        <v>56</v>
      </c>
      <c r="U2632" t="s">
        <v>57</v>
      </c>
      <c r="V2632">
        <v>4785.8500000000004</v>
      </c>
      <c r="W2632">
        <v>20467.95</v>
      </c>
      <c r="X2632">
        <v>18454.8</v>
      </c>
      <c r="Y2632">
        <v>1</v>
      </c>
      <c r="Z2632">
        <v>1</v>
      </c>
      <c r="AA2632" s="1">
        <v>42943</v>
      </c>
      <c r="AB2632">
        <v>27000</v>
      </c>
      <c r="AC2632" t="s">
        <v>56</v>
      </c>
      <c r="AD2632" t="s">
        <v>360</v>
      </c>
    </row>
    <row r="2633" spans="1:30" x14ac:dyDescent="0.3">
      <c r="A2633">
        <v>166258</v>
      </c>
      <c r="B2633">
        <v>1</v>
      </c>
      <c r="C2633" t="s">
        <v>923</v>
      </c>
      <c r="D2633" t="s">
        <v>949</v>
      </c>
      <c r="E2633">
        <v>23024141</v>
      </c>
      <c r="F2633">
        <v>7123814495</v>
      </c>
      <c r="G2633" t="s">
        <v>46</v>
      </c>
      <c r="H2633" t="s">
        <v>47</v>
      </c>
      <c r="I2633" t="s">
        <v>48</v>
      </c>
      <c r="J2633">
        <v>7032</v>
      </c>
      <c r="K2633" t="s">
        <v>49</v>
      </c>
      <c r="L2633">
        <v>659338</v>
      </c>
      <c r="M2633" t="s">
        <v>50</v>
      </c>
      <c r="N2633" t="s">
        <v>51</v>
      </c>
      <c r="O2633" t="s">
        <v>52</v>
      </c>
      <c r="P2633" t="s">
        <v>53</v>
      </c>
      <c r="Q2633" t="s">
        <v>54</v>
      </c>
      <c r="R2633">
        <v>101093720</v>
      </c>
      <c r="S2633" t="s">
        <v>55</v>
      </c>
      <c r="T2633" t="s">
        <v>56</v>
      </c>
      <c r="U2633" t="s">
        <v>57</v>
      </c>
      <c r="V2633">
        <v>1683.12</v>
      </c>
      <c r="W2633">
        <v>19750.560000000001</v>
      </c>
      <c r="X2633">
        <v>18178.8</v>
      </c>
      <c r="Y2633">
        <v>1</v>
      </c>
      <c r="Z2633">
        <v>1</v>
      </c>
      <c r="AA2633" s="1">
        <v>42943</v>
      </c>
      <c r="AB2633">
        <v>27000</v>
      </c>
      <c r="AC2633" t="s">
        <v>56</v>
      </c>
      <c r="AD2633" t="s">
        <v>220</v>
      </c>
    </row>
    <row r="2634" spans="1:30" x14ac:dyDescent="0.3">
      <c r="A2634">
        <v>165977</v>
      </c>
      <c r="B2634">
        <v>1</v>
      </c>
      <c r="C2634" t="s">
        <v>923</v>
      </c>
      <c r="D2634" t="s">
        <v>949</v>
      </c>
      <c r="E2634">
        <v>23024187</v>
      </c>
      <c r="F2634">
        <v>7123748925</v>
      </c>
      <c r="G2634" t="s">
        <v>46</v>
      </c>
      <c r="H2634" t="s">
        <v>47</v>
      </c>
      <c r="I2634" t="s">
        <v>48</v>
      </c>
      <c r="J2634">
        <v>7032</v>
      </c>
      <c r="K2634" t="s">
        <v>49</v>
      </c>
      <c r="L2634">
        <v>659338</v>
      </c>
      <c r="M2634" t="s">
        <v>50</v>
      </c>
      <c r="N2634" t="s">
        <v>51</v>
      </c>
      <c r="O2634" t="s">
        <v>52</v>
      </c>
      <c r="P2634" t="s">
        <v>53</v>
      </c>
      <c r="Q2634" t="s">
        <v>54</v>
      </c>
      <c r="R2634">
        <v>101093720</v>
      </c>
      <c r="S2634" t="s">
        <v>55</v>
      </c>
      <c r="T2634" t="s">
        <v>56</v>
      </c>
      <c r="U2634" t="s">
        <v>57</v>
      </c>
      <c r="V2634">
        <v>1683.12</v>
      </c>
      <c r="W2634">
        <v>13448.31</v>
      </c>
      <c r="X2634">
        <v>11919.84</v>
      </c>
      <c r="Y2634">
        <v>1</v>
      </c>
      <c r="Z2634">
        <v>1</v>
      </c>
      <c r="AA2634" s="1">
        <v>42943</v>
      </c>
      <c r="AB2634">
        <v>27000</v>
      </c>
      <c r="AC2634" t="s">
        <v>56</v>
      </c>
      <c r="AD2634" t="s">
        <v>220</v>
      </c>
    </row>
    <row r="2635" spans="1:30" x14ac:dyDescent="0.3">
      <c r="A2635">
        <v>166528</v>
      </c>
      <c r="B2635">
        <v>1</v>
      </c>
      <c r="C2635" t="s">
        <v>923</v>
      </c>
      <c r="D2635" t="s">
        <v>952</v>
      </c>
      <c r="E2635">
        <v>23038192</v>
      </c>
      <c r="F2635">
        <v>7123847348</v>
      </c>
      <c r="G2635" t="s">
        <v>46</v>
      </c>
      <c r="H2635" t="s">
        <v>47</v>
      </c>
      <c r="I2635" t="s">
        <v>48</v>
      </c>
      <c r="J2635">
        <v>7032</v>
      </c>
      <c r="K2635" t="s">
        <v>49</v>
      </c>
      <c r="L2635">
        <v>942421</v>
      </c>
      <c r="M2635" t="s">
        <v>261</v>
      </c>
      <c r="N2635" t="s">
        <v>262</v>
      </c>
      <c r="O2635" t="s">
        <v>263</v>
      </c>
      <c r="P2635" t="s">
        <v>264</v>
      </c>
      <c r="Q2635" t="s">
        <v>54</v>
      </c>
      <c r="R2635">
        <v>100422206</v>
      </c>
      <c r="S2635" t="s">
        <v>615</v>
      </c>
      <c r="T2635" t="s">
        <v>56</v>
      </c>
      <c r="U2635" t="s">
        <v>57</v>
      </c>
      <c r="V2635">
        <v>3221.59</v>
      </c>
      <c r="W2635">
        <v>23356.94</v>
      </c>
      <c r="X2635">
        <v>21454.76</v>
      </c>
      <c r="Y2635">
        <v>1</v>
      </c>
      <c r="Z2635">
        <v>1</v>
      </c>
      <c r="AA2635" s="1">
        <v>42944</v>
      </c>
      <c r="AB2635">
        <v>27000</v>
      </c>
      <c r="AC2635" t="s">
        <v>56</v>
      </c>
      <c r="AD2635" t="s">
        <v>695</v>
      </c>
    </row>
    <row r="2636" spans="1:30" x14ac:dyDescent="0.3">
      <c r="A2636">
        <v>166297</v>
      </c>
      <c r="B2636">
        <v>1</v>
      </c>
      <c r="C2636" t="s">
        <v>923</v>
      </c>
      <c r="D2636" t="s">
        <v>952</v>
      </c>
      <c r="E2636">
        <v>23038066</v>
      </c>
      <c r="F2636">
        <v>7123751493</v>
      </c>
      <c r="G2636" t="s">
        <v>46</v>
      </c>
      <c r="H2636" t="s">
        <v>47</v>
      </c>
      <c r="I2636" t="s">
        <v>48</v>
      </c>
      <c r="J2636">
        <v>7032</v>
      </c>
      <c r="K2636" t="s">
        <v>49</v>
      </c>
      <c r="L2636">
        <v>659338</v>
      </c>
      <c r="M2636" t="s">
        <v>50</v>
      </c>
      <c r="N2636" t="s">
        <v>51</v>
      </c>
      <c r="O2636" t="s">
        <v>52</v>
      </c>
      <c r="P2636" t="s">
        <v>53</v>
      </c>
      <c r="Q2636" t="s">
        <v>54</v>
      </c>
      <c r="R2636">
        <v>101093720</v>
      </c>
      <c r="S2636" t="s">
        <v>55</v>
      </c>
      <c r="T2636" t="s">
        <v>56</v>
      </c>
      <c r="U2636" t="s">
        <v>57</v>
      </c>
      <c r="V2636">
        <v>1683.12</v>
      </c>
      <c r="W2636">
        <v>23172.35</v>
      </c>
      <c r="X2636">
        <v>21265.56</v>
      </c>
      <c r="Y2636">
        <v>1</v>
      </c>
      <c r="Z2636">
        <v>1</v>
      </c>
      <c r="AA2636" s="1">
        <v>42944</v>
      </c>
      <c r="AB2636">
        <v>27000</v>
      </c>
      <c r="AC2636" t="s">
        <v>56</v>
      </c>
      <c r="AD2636" t="s">
        <v>220</v>
      </c>
    </row>
    <row r="2637" spans="1:30" x14ac:dyDescent="0.3">
      <c r="A2637">
        <v>166356</v>
      </c>
      <c r="B2637">
        <v>1</v>
      </c>
      <c r="C2637" t="s">
        <v>923</v>
      </c>
      <c r="D2637" t="s">
        <v>952</v>
      </c>
      <c r="E2637">
        <v>23038417</v>
      </c>
      <c r="F2637">
        <v>7123788183</v>
      </c>
      <c r="G2637" t="s">
        <v>46</v>
      </c>
      <c r="H2637" t="s">
        <v>47</v>
      </c>
      <c r="I2637" t="s">
        <v>48</v>
      </c>
      <c r="J2637">
        <v>7032</v>
      </c>
      <c r="K2637" t="s">
        <v>49</v>
      </c>
      <c r="L2637">
        <v>629781</v>
      </c>
      <c r="M2637" t="s">
        <v>346</v>
      </c>
      <c r="N2637" t="s">
        <v>347</v>
      </c>
      <c r="O2637" t="s">
        <v>263</v>
      </c>
      <c r="P2637" t="s">
        <v>264</v>
      </c>
      <c r="Q2637" t="s">
        <v>54</v>
      </c>
      <c r="R2637">
        <v>100422206</v>
      </c>
      <c r="S2637" t="s">
        <v>615</v>
      </c>
      <c r="T2637" t="s">
        <v>56</v>
      </c>
      <c r="U2637" t="s">
        <v>57</v>
      </c>
      <c r="V2637">
        <v>4340.2</v>
      </c>
      <c r="W2637">
        <v>22937.17</v>
      </c>
      <c r="X2637">
        <v>21097.439999999999</v>
      </c>
      <c r="Y2637">
        <v>1</v>
      </c>
      <c r="Z2637">
        <v>1</v>
      </c>
      <c r="AA2637" s="1">
        <v>42944</v>
      </c>
      <c r="AB2637">
        <v>27000</v>
      </c>
      <c r="AC2637" t="s">
        <v>56</v>
      </c>
      <c r="AD2637" t="s">
        <v>663</v>
      </c>
    </row>
    <row r="2638" spans="1:30" x14ac:dyDescent="0.3">
      <c r="A2638">
        <v>166540</v>
      </c>
      <c r="B2638">
        <v>1</v>
      </c>
      <c r="C2638" t="s">
        <v>923</v>
      </c>
      <c r="D2638" t="s">
        <v>952</v>
      </c>
      <c r="E2638">
        <v>23038181</v>
      </c>
      <c r="F2638">
        <v>7123847427</v>
      </c>
      <c r="G2638" t="s">
        <v>46</v>
      </c>
      <c r="H2638" t="s">
        <v>47</v>
      </c>
      <c r="I2638" t="s">
        <v>48</v>
      </c>
      <c r="J2638">
        <v>7032</v>
      </c>
      <c r="K2638" t="s">
        <v>49</v>
      </c>
      <c r="L2638">
        <v>941468</v>
      </c>
      <c r="M2638" t="s">
        <v>205</v>
      </c>
      <c r="N2638" t="s">
        <v>206</v>
      </c>
      <c r="O2638" t="s">
        <v>207</v>
      </c>
      <c r="P2638" t="s">
        <v>208</v>
      </c>
      <c r="Q2638" t="s">
        <v>54</v>
      </c>
      <c r="R2638">
        <v>101093720</v>
      </c>
      <c r="S2638" t="s">
        <v>55</v>
      </c>
      <c r="T2638" t="s">
        <v>56</v>
      </c>
      <c r="U2638" t="s">
        <v>57</v>
      </c>
      <c r="V2638">
        <v>3514.04</v>
      </c>
      <c r="W2638">
        <v>22088.18</v>
      </c>
      <c r="X2638">
        <v>20252.46</v>
      </c>
      <c r="Y2638">
        <v>1</v>
      </c>
      <c r="Z2638">
        <v>1</v>
      </c>
      <c r="AA2638" s="1">
        <v>42944</v>
      </c>
      <c r="AB2638">
        <v>27000</v>
      </c>
      <c r="AC2638" t="s">
        <v>56</v>
      </c>
      <c r="AD2638" t="s">
        <v>209</v>
      </c>
    </row>
    <row r="2639" spans="1:30" x14ac:dyDescent="0.3">
      <c r="A2639">
        <v>166542</v>
      </c>
      <c r="B2639">
        <v>1</v>
      </c>
      <c r="C2639" t="s">
        <v>923</v>
      </c>
      <c r="D2639" t="s">
        <v>952</v>
      </c>
      <c r="E2639">
        <v>23038185</v>
      </c>
      <c r="F2639">
        <v>7123847429</v>
      </c>
      <c r="G2639" t="s">
        <v>46</v>
      </c>
      <c r="H2639" t="s">
        <v>47</v>
      </c>
      <c r="I2639" t="s">
        <v>48</v>
      </c>
      <c r="J2639">
        <v>7032</v>
      </c>
      <c r="K2639" t="s">
        <v>49</v>
      </c>
      <c r="L2639">
        <v>2064813</v>
      </c>
      <c r="M2639" t="s">
        <v>256</v>
      </c>
      <c r="N2639" t="s">
        <v>257</v>
      </c>
      <c r="O2639" t="s">
        <v>215</v>
      </c>
      <c r="P2639" t="s">
        <v>216</v>
      </c>
      <c r="Q2639" t="s">
        <v>54</v>
      </c>
      <c r="R2639">
        <v>100894891</v>
      </c>
      <c r="S2639" t="s">
        <v>116</v>
      </c>
      <c r="T2639" t="s">
        <v>56</v>
      </c>
      <c r="U2639" t="s">
        <v>57</v>
      </c>
      <c r="V2639">
        <v>12576.01</v>
      </c>
      <c r="W2639">
        <v>21862.9</v>
      </c>
      <c r="X2639">
        <v>20063.419999999998</v>
      </c>
      <c r="Y2639">
        <v>1</v>
      </c>
      <c r="Z2639">
        <v>1</v>
      </c>
      <c r="AA2639" s="1">
        <v>42944</v>
      </c>
      <c r="AB2639">
        <v>27000</v>
      </c>
      <c r="AC2639" t="s">
        <v>56</v>
      </c>
      <c r="AD2639" t="s">
        <v>390</v>
      </c>
    </row>
    <row r="2640" spans="1:30" x14ac:dyDescent="0.3">
      <c r="A2640">
        <v>166522</v>
      </c>
      <c r="B2640">
        <v>1</v>
      </c>
      <c r="C2640" t="s">
        <v>923</v>
      </c>
      <c r="D2640" t="s">
        <v>952</v>
      </c>
      <c r="E2640">
        <v>23037435</v>
      </c>
      <c r="F2640">
        <v>7123846965</v>
      </c>
      <c r="G2640" t="s">
        <v>46</v>
      </c>
      <c r="H2640" t="s">
        <v>47</v>
      </c>
      <c r="I2640" t="s">
        <v>48</v>
      </c>
      <c r="J2640">
        <v>7032</v>
      </c>
      <c r="K2640" t="s">
        <v>49</v>
      </c>
      <c r="L2640">
        <v>4119717</v>
      </c>
      <c r="M2640" t="s">
        <v>309</v>
      </c>
      <c r="N2640" t="s">
        <v>310</v>
      </c>
      <c r="O2640" t="s">
        <v>311</v>
      </c>
      <c r="P2640" t="s">
        <v>312</v>
      </c>
      <c r="Q2640" t="s">
        <v>54</v>
      </c>
      <c r="R2640">
        <v>100223303</v>
      </c>
      <c r="S2640" t="s">
        <v>64</v>
      </c>
      <c r="T2640" t="s">
        <v>56</v>
      </c>
      <c r="U2640" t="s">
        <v>57</v>
      </c>
      <c r="V2640">
        <v>4866.1400000000003</v>
      </c>
      <c r="W2640">
        <v>21703.26</v>
      </c>
      <c r="X2640">
        <v>19780</v>
      </c>
      <c r="Y2640">
        <v>1</v>
      </c>
      <c r="Z2640">
        <v>1</v>
      </c>
      <c r="AA2640" s="1">
        <v>42944</v>
      </c>
      <c r="AB2640">
        <v>27000</v>
      </c>
      <c r="AC2640" t="s">
        <v>56</v>
      </c>
      <c r="AD2640" t="s">
        <v>313</v>
      </c>
    </row>
    <row r="2641" spans="1:30" x14ac:dyDescent="0.3">
      <c r="A2641">
        <v>166285</v>
      </c>
      <c r="B2641">
        <v>1</v>
      </c>
      <c r="C2641" t="s">
        <v>923</v>
      </c>
      <c r="D2641" t="s">
        <v>952</v>
      </c>
      <c r="E2641">
        <v>23038188</v>
      </c>
      <c r="F2641">
        <v>7123738998</v>
      </c>
      <c r="G2641" t="s">
        <v>46</v>
      </c>
      <c r="H2641" t="s">
        <v>47</v>
      </c>
      <c r="I2641" t="s">
        <v>48</v>
      </c>
      <c r="J2641">
        <v>7032</v>
      </c>
      <c r="K2641" t="s">
        <v>49</v>
      </c>
      <c r="L2641">
        <v>3537341</v>
      </c>
      <c r="M2641" t="s">
        <v>320</v>
      </c>
      <c r="N2641" t="s">
        <v>133</v>
      </c>
      <c r="O2641" t="s">
        <v>84</v>
      </c>
      <c r="P2641" t="s">
        <v>85</v>
      </c>
      <c r="Q2641" t="s">
        <v>54</v>
      </c>
      <c r="R2641">
        <v>100223303</v>
      </c>
      <c r="S2641" t="s">
        <v>64</v>
      </c>
      <c r="T2641" t="s">
        <v>56</v>
      </c>
      <c r="U2641" t="s">
        <v>57</v>
      </c>
      <c r="V2641">
        <v>11778.31</v>
      </c>
      <c r="W2641">
        <v>21599.78</v>
      </c>
      <c r="X2641">
        <v>19614.86</v>
      </c>
      <c r="Y2641">
        <v>1</v>
      </c>
      <c r="Z2641">
        <v>1</v>
      </c>
      <c r="AA2641" s="1">
        <v>42944</v>
      </c>
      <c r="AB2641">
        <v>27000</v>
      </c>
      <c r="AC2641" t="s">
        <v>56</v>
      </c>
      <c r="AD2641" t="s">
        <v>134</v>
      </c>
    </row>
    <row r="2642" spans="1:30" x14ac:dyDescent="0.3">
      <c r="A2642">
        <v>166521</v>
      </c>
      <c r="B2642">
        <v>1</v>
      </c>
      <c r="C2642" t="s">
        <v>923</v>
      </c>
      <c r="D2642" t="s">
        <v>952</v>
      </c>
      <c r="E2642">
        <v>23037434</v>
      </c>
      <c r="F2642">
        <v>7123846964</v>
      </c>
      <c r="G2642" t="s">
        <v>46</v>
      </c>
      <c r="H2642" t="s">
        <v>47</v>
      </c>
      <c r="I2642" t="s">
        <v>48</v>
      </c>
      <c r="J2642">
        <v>7032</v>
      </c>
      <c r="K2642" t="s">
        <v>49</v>
      </c>
      <c r="L2642">
        <v>5014992</v>
      </c>
      <c r="M2642" t="s">
        <v>302</v>
      </c>
      <c r="N2642" t="s">
        <v>280</v>
      </c>
      <c r="O2642" t="s">
        <v>281</v>
      </c>
      <c r="P2642" t="s">
        <v>282</v>
      </c>
      <c r="Q2642" t="s">
        <v>54</v>
      </c>
      <c r="R2642">
        <v>100214689</v>
      </c>
      <c r="S2642" t="s">
        <v>155</v>
      </c>
      <c r="T2642" t="s">
        <v>56</v>
      </c>
      <c r="U2642" t="s">
        <v>57</v>
      </c>
      <c r="V2642">
        <v>3151.88</v>
      </c>
      <c r="W2642">
        <v>21582.57</v>
      </c>
      <c r="X2642">
        <v>19719.91</v>
      </c>
      <c r="Y2642">
        <v>1</v>
      </c>
      <c r="Z2642">
        <v>1</v>
      </c>
      <c r="AA2642" s="1">
        <v>42944</v>
      </c>
      <c r="AB2642">
        <v>27000</v>
      </c>
      <c r="AC2642" t="s">
        <v>56</v>
      </c>
      <c r="AD2642" t="s">
        <v>303</v>
      </c>
    </row>
    <row r="2643" spans="1:30" x14ac:dyDescent="0.3">
      <c r="A2643">
        <v>166326</v>
      </c>
      <c r="B2643">
        <v>1</v>
      </c>
      <c r="C2643" t="s">
        <v>923</v>
      </c>
      <c r="D2643" t="s">
        <v>952</v>
      </c>
      <c r="E2643">
        <v>23038184</v>
      </c>
      <c r="F2643">
        <v>7123780622</v>
      </c>
      <c r="G2643" t="s">
        <v>46</v>
      </c>
      <c r="H2643" t="s">
        <v>47</v>
      </c>
      <c r="I2643" t="s">
        <v>48</v>
      </c>
      <c r="J2643">
        <v>7032</v>
      </c>
      <c r="K2643" t="s">
        <v>49</v>
      </c>
      <c r="L2643">
        <v>1460970</v>
      </c>
      <c r="M2643" t="s">
        <v>386</v>
      </c>
      <c r="N2643" t="s">
        <v>113</v>
      </c>
      <c r="O2643" t="s">
        <v>114</v>
      </c>
      <c r="P2643" t="s">
        <v>115</v>
      </c>
      <c r="Q2643" t="s">
        <v>54</v>
      </c>
      <c r="R2643">
        <v>100894891</v>
      </c>
      <c r="S2643" t="s">
        <v>116</v>
      </c>
      <c r="T2643" t="s">
        <v>56</v>
      </c>
      <c r="U2643" t="s">
        <v>57</v>
      </c>
      <c r="V2643">
        <v>13194.68</v>
      </c>
      <c r="W2643">
        <v>21335.89</v>
      </c>
      <c r="X2643">
        <v>19621.740000000002</v>
      </c>
      <c r="Y2643">
        <v>1</v>
      </c>
      <c r="Z2643">
        <v>1</v>
      </c>
      <c r="AA2643" s="1">
        <v>42944</v>
      </c>
      <c r="AB2643">
        <v>27000</v>
      </c>
      <c r="AC2643" t="s">
        <v>56</v>
      </c>
      <c r="AD2643" t="s">
        <v>117</v>
      </c>
    </row>
    <row r="2644" spans="1:30" x14ac:dyDescent="0.3">
      <c r="A2644">
        <v>166535</v>
      </c>
      <c r="B2644">
        <v>1</v>
      </c>
      <c r="C2644" t="s">
        <v>923</v>
      </c>
      <c r="D2644" t="s">
        <v>952</v>
      </c>
      <c r="E2644">
        <v>23038115</v>
      </c>
      <c r="F2644">
        <v>7123847422</v>
      </c>
      <c r="G2644" t="s">
        <v>46</v>
      </c>
      <c r="H2644" t="s">
        <v>47</v>
      </c>
      <c r="I2644" t="s">
        <v>48</v>
      </c>
      <c r="J2644">
        <v>7032</v>
      </c>
      <c r="K2644" t="s">
        <v>49</v>
      </c>
      <c r="L2644">
        <v>5341456</v>
      </c>
      <c r="M2644" t="s">
        <v>834</v>
      </c>
      <c r="N2644" t="s">
        <v>835</v>
      </c>
      <c r="O2644" t="s">
        <v>178</v>
      </c>
      <c r="P2644" t="s">
        <v>179</v>
      </c>
      <c r="Q2644" t="s">
        <v>54</v>
      </c>
      <c r="R2644">
        <v>100214689</v>
      </c>
      <c r="S2644" t="s">
        <v>155</v>
      </c>
      <c r="T2644" t="s">
        <v>56</v>
      </c>
      <c r="U2644" t="s">
        <v>57</v>
      </c>
      <c r="V2644">
        <v>8284.9500000000007</v>
      </c>
      <c r="W2644">
        <v>21108.48</v>
      </c>
      <c r="X2644">
        <v>19317.88</v>
      </c>
      <c r="Y2644">
        <v>1</v>
      </c>
      <c r="Z2644">
        <v>1</v>
      </c>
      <c r="AA2644" s="1">
        <v>42944</v>
      </c>
      <c r="AB2644">
        <v>27000</v>
      </c>
      <c r="AC2644" t="s">
        <v>56</v>
      </c>
      <c r="AD2644" t="s">
        <v>836</v>
      </c>
    </row>
    <row r="2645" spans="1:30" x14ac:dyDescent="0.3">
      <c r="A2645">
        <v>166323</v>
      </c>
      <c r="B2645">
        <v>1</v>
      </c>
      <c r="C2645" t="s">
        <v>923</v>
      </c>
      <c r="D2645" t="s">
        <v>952</v>
      </c>
      <c r="E2645">
        <v>23038116</v>
      </c>
      <c r="F2645">
        <v>7123780169</v>
      </c>
      <c r="G2645" t="s">
        <v>46</v>
      </c>
      <c r="H2645" t="s">
        <v>47</v>
      </c>
      <c r="I2645" t="s">
        <v>48</v>
      </c>
      <c r="J2645">
        <v>7032</v>
      </c>
      <c r="K2645" t="s">
        <v>49</v>
      </c>
      <c r="L2645">
        <v>3025769</v>
      </c>
      <c r="M2645" t="s">
        <v>62</v>
      </c>
      <c r="N2645" t="s">
        <v>63</v>
      </c>
      <c r="O2645" t="s">
        <v>52</v>
      </c>
      <c r="P2645" t="s">
        <v>53</v>
      </c>
      <c r="Q2645" t="s">
        <v>54</v>
      </c>
      <c r="R2645">
        <v>100223303</v>
      </c>
      <c r="S2645" t="s">
        <v>64</v>
      </c>
      <c r="T2645" t="s">
        <v>56</v>
      </c>
      <c r="U2645" t="s">
        <v>57</v>
      </c>
      <c r="V2645">
        <v>1484.49</v>
      </c>
      <c r="W2645">
        <v>20373.759999999998</v>
      </c>
      <c r="X2645">
        <v>18539.04</v>
      </c>
      <c r="Y2645">
        <v>1</v>
      </c>
      <c r="Z2645">
        <v>1</v>
      </c>
      <c r="AA2645" s="1">
        <v>42944</v>
      </c>
      <c r="AB2645">
        <v>27000</v>
      </c>
      <c r="AC2645" t="s">
        <v>56</v>
      </c>
      <c r="AD2645" t="s">
        <v>65</v>
      </c>
    </row>
    <row r="2646" spans="1:30" x14ac:dyDescent="0.3">
      <c r="A2646">
        <v>166541</v>
      </c>
      <c r="B2646">
        <v>1</v>
      </c>
      <c r="C2646" t="s">
        <v>923</v>
      </c>
      <c r="D2646" t="s">
        <v>952</v>
      </c>
      <c r="E2646">
        <v>23038182</v>
      </c>
      <c r="F2646">
        <v>7123847428</v>
      </c>
      <c r="G2646" t="s">
        <v>46</v>
      </c>
      <c r="H2646" t="s">
        <v>47</v>
      </c>
      <c r="I2646" t="s">
        <v>48</v>
      </c>
      <c r="J2646">
        <v>7032</v>
      </c>
      <c r="K2646" t="s">
        <v>49</v>
      </c>
      <c r="L2646">
        <v>4113123</v>
      </c>
      <c r="M2646" t="s">
        <v>279</v>
      </c>
      <c r="N2646" t="s">
        <v>280</v>
      </c>
      <c r="O2646" t="s">
        <v>281</v>
      </c>
      <c r="P2646" t="s">
        <v>282</v>
      </c>
      <c r="Q2646" t="s">
        <v>54</v>
      </c>
      <c r="R2646">
        <v>100214689</v>
      </c>
      <c r="S2646" t="s">
        <v>155</v>
      </c>
      <c r="T2646" t="s">
        <v>56</v>
      </c>
      <c r="U2646" t="s">
        <v>57</v>
      </c>
      <c r="V2646">
        <v>3151.88</v>
      </c>
      <c r="W2646">
        <v>20139</v>
      </c>
      <c r="X2646">
        <v>18032</v>
      </c>
      <c r="Y2646">
        <v>1</v>
      </c>
      <c r="Z2646">
        <v>1</v>
      </c>
      <c r="AA2646" s="1">
        <v>42944</v>
      </c>
      <c r="AB2646">
        <v>27000</v>
      </c>
      <c r="AC2646" t="s">
        <v>56</v>
      </c>
      <c r="AD2646" t="s">
        <v>303</v>
      </c>
    </row>
    <row r="2647" spans="1:30" x14ac:dyDescent="0.3">
      <c r="A2647">
        <v>166327</v>
      </c>
      <c r="B2647">
        <v>1</v>
      </c>
      <c r="C2647" t="s">
        <v>923</v>
      </c>
      <c r="D2647" t="s">
        <v>952</v>
      </c>
      <c r="E2647">
        <v>23038186</v>
      </c>
      <c r="F2647">
        <v>7123780623</v>
      </c>
      <c r="G2647" t="s">
        <v>46</v>
      </c>
      <c r="H2647" t="s">
        <v>47</v>
      </c>
      <c r="I2647" t="s">
        <v>48</v>
      </c>
      <c r="J2647">
        <v>7032</v>
      </c>
      <c r="K2647" t="s">
        <v>49</v>
      </c>
      <c r="L2647">
        <v>941735</v>
      </c>
      <c r="M2647" t="s">
        <v>124</v>
      </c>
      <c r="N2647" t="s">
        <v>125</v>
      </c>
      <c r="O2647" t="s">
        <v>126</v>
      </c>
      <c r="P2647" t="s">
        <v>127</v>
      </c>
      <c r="Q2647" t="s">
        <v>54</v>
      </c>
      <c r="R2647">
        <v>100894891</v>
      </c>
      <c r="S2647" t="s">
        <v>116</v>
      </c>
      <c r="T2647" t="s">
        <v>56</v>
      </c>
      <c r="U2647" t="s">
        <v>57</v>
      </c>
      <c r="V2647">
        <v>12283.33</v>
      </c>
      <c r="W2647">
        <v>19562.349999999999</v>
      </c>
      <c r="X2647">
        <v>17638.78</v>
      </c>
      <c r="Y2647">
        <v>1</v>
      </c>
      <c r="Z2647">
        <v>1</v>
      </c>
      <c r="AA2647" s="1">
        <v>42944</v>
      </c>
      <c r="AB2647">
        <v>27000</v>
      </c>
      <c r="AC2647" t="s">
        <v>56</v>
      </c>
      <c r="AD2647" t="s">
        <v>128</v>
      </c>
    </row>
    <row r="2648" spans="1:30" x14ac:dyDescent="0.3">
      <c r="A2648">
        <v>167277</v>
      </c>
      <c r="B2648">
        <v>1</v>
      </c>
      <c r="C2648" t="s">
        <v>923</v>
      </c>
      <c r="D2648" t="s">
        <v>953</v>
      </c>
      <c r="E2648">
        <v>23052374</v>
      </c>
      <c r="F2648">
        <v>7123779719</v>
      </c>
      <c r="G2648" t="s">
        <v>46</v>
      </c>
      <c r="H2648" t="s">
        <v>47</v>
      </c>
      <c r="I2648" t="s">
        <v>48</v>
      </c>
      <c r="J2648">
        <v>7032</v>
      </c>
      <c r="K2648" t="s">
        <v>49</v>
      </c>
      <c r="L2648">
        <v>917531</v>
      </c>
      <c r="M2648" t="s">
        <v>319</v>
      </c>
      <c r="N2648" t="s">
        <v>152</v>
      </c>
      <c r="O2648" t="s">
        <v>153</v>
      </c>
      <c r="P2648" t="s">
        <v>154</v>
      </c>
      <c r="Q2648" t="s">
        <v>54</v>
      </c>
      <c r="R2648">
        <v>100297681</v>
      </c>
      <c r="S2648" t="s">
        <v>258</v>
      </c>
      <c r="T2648" t="s">
        <v>56</v>
      </c>
      <c r="U2648" t="s">
        <v>57</v>
      </c>
      <c r="V2648">
        <v>3240.01</v>
      </c>
      <c r="W2648">
        <v>23973.03</v>
      </c>
      <c r="X2648">
        <v>21992.639999999999</v>
      </c>
      <c r="Y2648">
        <v>1</v>
      </c>
      <c r="Z2648">
        <v>1</v>
      </c>
      <c r="AA2648" s="1">
        <v>42945</v>
      </c>
      <c r="AB2648">
        <v>27000</v>
      </c>
      <c r="AC2648" t="s">
        <v>56</v>
      </c>
      <c r="AD2648" t="s">
        <v>298</v>
      </c>
    </row>
    <row r="2649" spans="1:30" x14ac:dyDescent="0.3">
      <c r="A2649">
        <v>167862</v>
      </c>
      <c r="B2649">
        <v>1</v>
      </c>
      <c r="C2649" t="s">
        <v>923</v>
      </c>
      <c r="D2649" t="s">
        <v>954</v>
      </c>
      <c r="E2649">
        <v>23065055</v>
      </c>
      <c r="F2649">
        <v>7123909035</v>
      </c>
      <c r="G2649" t="s">
        <v>46</v>
      </c>
      <c r="H2649" t="s">
        <v>47</v>
      </c>
      <c r="I2649" t="s">
        <v>48</v>
      </c>
      <c r="J2649">
        <v>7032</v>
      </c>
      <c r="K2649" t="s">
        <v>49</v>
      </c>
      <c r="L2649">
        <v>3025769</v>
      </c>
      <c r="M2649" t="s">
        <v>62</v>
      </c>
      <c r="N2649" t="s">
        <v>63</v>
      </c>
      <c r="O2649" t="s">
        <v>52</v>
      </c>
      <c r="P2649" t="s">
        <v>53</v>
      </c>
      <c r="Q2649" t="s">
        <v>54</v>
      </c>
      <c r="R2649">
        <v>100223303</v>
      </c>
      <c r="S2649" t="s">
        <v>64</v>
      </c>
      <c r="T2649" t="s">
        <v>56</v>
      </c>
      <c r="U2649" t="s">
        <v>57</v>
      </c>
      <c r="V2649">
        <v>1484.49</v>
      </c>
      <c r="W2649">
        <v>26864</v>
      </c>
      <c r="X2649">
        <v>24720</v>
      </c>
      <c r="Y2649">
        <v>1</v>
      </c>
      <c r="Z2649">
        <v>1</v>
      </c>
      <c r="AA2649" s="1">
        <v>42947</v>
      </c>
      <c r="AB2649">
        <v>27000</v>
      </c>
      <c r="AC2649" t="s">
        <v>56</v>
      </c>
      <c r="AD2649" t="s">
        <v>65</v>
      </c>
    </row>
    <row r="2650" spans="1:30" x14ac:dyDescent="0.3">
      <c r="A2650">
        <v>168026</v>
      </c>
      <c r="B2650">
        <v>1</v>
      </c>
      <c r="C2650" t="s">
        <v>923</v>
      </c>
      <c r="D2650" t="s">
        <v>954</v>
      </c>
      <c r="E2650">
        <v>23067206</v>
      </c>
      <c r="F2650">
        <v>7123911710</v>
      </c>
      <c r="G2650" t="s">
        <v>46</v>
      </c>
      <c r="H2650" t="s">
        <v>47</v>
      </c>
      <c r="I2650" t="s">
        <v>48</v>
      </c>
      <c r="J2650">
        <v>7032</v>
      </c>
      <c r="K2650" t="s">
        <v>49</v>
      </c>
      <c r="L2650">
        <v>3025769</v>
      </c>
      <c r="M2650" t="s">
        <v>62</v>
      </c>
      <c r="N2650" t="s">
        <v>63</v>
      </c>
      <c r="O2650" t="s">
        <v>52</v>
      </c>
      <c r="P2650" t="s">
        <v>53</v>
      </c>
      <c r="Q2650" t="s">
        <v>54</v>
      </c>
      <c r="R2650">
        <v>100223303</v>
      </c>
      <c r="S2650" t="s">
        <v>64</v>
      </c>
      <c r="T2650" t="s">
        <v>56</v>
      </c>
      <c r="U2650" t="s">
        <v>57</v>
      </c>
      <c r="V2650">
        <v>1484.49</v>
      </c>
      <c r="W2650">
        <v>26460</v>
      </c>
      <c r="X2650">
        <v>24300</v>
      </c>
      <c r="Y2650">
        <v>1</v>
      </c>
      <c r="Z2650">
        <v>1</v>
      </c>
      <c r="AA2650" s="1">
        <v>42947</v>
      </c>
      <c r="AB2650">
        <v>27000</v>
      </c>
      <c r="AC2650" t="s">
        <v>56</v>
      </c>
      <c r="AD2650" t="s">
        <v>65</v>
      </c>
    </row>
    <row r="2651" spans="1:30" x14ac:dyDescent="0.3">
      <c r="A2651">
        <v>167935</v>
      </c>
      <c r="B2651">
        <v>1</v>
      </c>
      <c r="C2651" t="s">
        <v>923</v>
      </c>
      <c r="D2651" t="s">
        <v>954</v>
      </c>
      <c r="E2651">
        <v>23066092</v>
      </c>
      <c r="F2651">
        <v>7123910318</v>
      </c>
      <c r="G2651" t="s">
        <v>46</v>
      </c>
      <c r="H2651" t="s">
        <v>47</v>
      </c>
      <c r="I2651" t="s">
        <v>48</v>
      </c>
      <c r="J2651">
        <v>7032</v>
      </c>
      <c r="K2651" t="s">
        <v>49</v>
      </c>
      <c r="L2651">
        <v>3025769</v>
      </c>
      <c r="M2651" t="s">
        <v>62</v>
      </c>
      <c r="N2651" t="s">
        <v>63</v>
      </c>
      <c r="O2651" t="s">
        <v>52</v>
      </c>
      <c r="P2651" t="s">
        <v>53</v>
      </c>
      <c r="Q2651" t="s">
        <v>54</v>
      </c>
      <c r="R2651">
        <v>100223303</v>
      </c>
      <c r="S2651" t="s">
        <v>64</v>
      </c>
      <c r="T2651" t="s">
        <v>56</v>
      </c>
      <c r="U2651" t="s">
        <v>57</v>
      </c>
      <c r="V2651">
        <v>1484.49</v>
      </c>
      <c r="W2651">
        <v>25265</v>
      </c>
      <c r="X2651">
        <v>23472</v>
      </c>
      <c r="Y2651">
        <v>1</v>
      </c>
      <c r="Z2651">
        <v>1</v>
      </c>
      <c r="AA2651" s="1">
        <v>42947</v>
      </c>
      <c r="AB2651">
        <v>27000</v>
      </c>
      <c r="AC2651" t="s">
        <v>56</v>
      </c>
      <c r="AD2651" t="s">
        <v>65</v>
      </c>
    </row>
    <row r="2652" spans="1:30" x14ac:dyDescent="0.3">
      <c r="A2652">
        <v>167368</v>
      </c>
      <c r="B2652">
        <v>1</v>
      </c>
      <c r="C2652" t="s">
        <v>923</v>
      </c>
      <c r="D2652" t="s">
        <v>954</v>
      </c>
      <c r="E2652">
        <v>23075930</v>
      </c>
      <c r="F2652">
        <v>7123824408</v>
      </c>
      <c r="G2652" t="s">
        <v>46</v>
      </c>
      <c r="H2652" t="s">
        <v>47</v>
      </c>
      <c r="I2652" t="s">
        <v>48</v>
      </c>
      <c r="J2652">
        <v>7032</v>
      </c>
      <c r="K2652" t="s">
        <v>49</v>
      </c>
      <c r="L2652">
        <v>659338</v>
      </c>
      <c r="M2652" t="s">
        <v>50</v>
      </c>
      <c r="N2652" t="s">
        <v>51</v>
      </c>
      <c r="O2652" t="s">
        <v>52</v>
      </c>
      <c r="P2652" t="s">
        <v>53</v>
      </c>
      <c r="Q2652" t="s">
        <v>54</v>
      </c>
      <c r="R2652">
        <v>101093720</v>
      </c>
      <c r="S2652" t="s">
        <v>55</v>
      </c>
      <c r="T2652" t="s">
        <v>56</v>
      </c>
      <c r="U2652" t="s">
        <v>57</v>
      </c>
      <c r="V2652">
        <v>1683.12</v>
      </c>
      <c r="W2652">
        <v>25214.2</v>
      </c>
      <c r="X2652">
        <v>23487.599999999999</v>
      </c>
      <c r="Y2652">
        <v>1</v>
      </c>
      <c r="Z2652">
        <v>1</v>
      </c>
      <c r="AA2652" s="1">
        <v>42947</v>
      </c>
      <c r="AB2652">
        <v>27000</v>
      </c>
      <c r="AC2652" t="s">
        <v>56</v>
      </c>
      <c r="AD2652" t="s">
        <v>220</v>
      </c>
    </row>
    <row r="2653" spans="1:30" x14ac:dyDescent="0.3">
      <c r="A2653">
        <v>167942</v>
      </c>
      <c r="B2653">
        <v>1</v>
      </c>
      <c r="C2653" t="s">
        <v>923</v>
      </c>
      <c r="D2653" t="s">
        <v>954</v>
      </c>
      <c r="E2653">
        <v>23066098</v>
      </c>
      <c r="F2653">
        <v>7123910325</v>
      </c>
      <c r="G2653" t="s">
        <v>46</v>
      </c>
      <c r="H2653" t="s">
        <v>47</v>
      </c>
      <c r="I2653" t="s">
        <v>48</v>
      </c>
      <c r="J2653">
        <v>7032</v>
      </c>
      <c r="K2653" t="s">
        <v>49</v>
      </c>
      <c r="L2653">
        <v>1489016</v>
      </c>
      <c r="M2653" t="s">
        <v>332</v>
      </c>
      <c r="N2653" t="s">
        <v>333</v>
      </c>
      <c r="O2653" t="s">
        <v>99</v>
      </c>
      <c r="P2653" t="s">
        <v>100</v>
      </c>
      <c r="Q2653" t="s">
        <v>54</v>
      </c>
      <c r="R2653">
        <v>100994845</v>
      </c>
      <c r="S2653" t="s">
        <v>86</v>
      </c>
      <c r="T2653" t="s">
        <v>56</v>
      </c>
      <c r="U2653" t="s">
        <v>57</v>
      </c>
      <c r="V2653">
        <v>8104.84</v>
      </c>
      <c r="W2653">
        <v>24990.82</v>
      </c>
      <c r="X2653">
        <v>22826.98</v>
      </c>
      <c r="Y2653">
        <v>1</v>
      </c>
      <c r="Z2653">
        <v>1</v>
      </c>
      <c r="AA2653" s="1">
        <v>42947</v>
      </c>
      <c r="AB2653">
        <v>27000</v>
      </c>
      <c r="AC2653" t="s">
        <v>56</v>
      </c>
      <c r="AD2653" t="s">
        <v>899</v>
      </c>
    </row>
    <row r="2654" spans="1:30" x14ac:dyDescent="0.3">
      <c r="A2654">
        <v>168041</v>
      </c>
      <c r="B2654">
        <v>1</v>
      </c>
      <c r="C2654" t="s">
        <v>923</v>
      </c>
      <c r="D2654" t="s">
        <v>954</v>
      </c>
      <c r="E2654">
        <v>23067586</v>
      </c>
      <c r="F2654">
        <v>7123911877</v>
      </c>
      <c r="G2654" t="s">
        <v>46</v>
      </c>
      <c r="H2654" t="s">
        <v>47</v>
      </c>
      <c r="I2654" t="s">
        <v>48</v>
      </c>
      <c r="J2654">
        <v>7032</v>
      </c>
      <c r="K2654" t="s">
        <v>49</v>
      </c>
      <c r="L2654">
        <v>916295</v>
      </c>
      <c r="M2654" t="s">
        <v>293</v>
      </c>
      <c r="N2654" t="s">
        <v>294</v>
      </c>
      <c r="O2654" t="s">
        <v>263</v>
      </c>
      <c r="P2654" t="s">
        <v>264</v>
      </c>
      <c r="Q2654" t="s">
        <v>54</v>
      </c>
      <c r="R2654">
        <v>100422206</v>
      </c>
      <c r="S2654" t="s">
        <v>615</v>
      </c>
      <c r="T2654" t="s">
        <v>56</v>
      </c>
      <c r="U2654" t="s">
        <v>57</v>
      </c>
      <c r="V2654">
        <v>3668.14</v>
      </c>
      <c r="W2654">
        <v>24852.41</v>
      </c>
      <c r="X2654">
        <v>22755.58</v>
      </c>
      <c r="Y2654">
        <v>1</v>
      </c>
      <c r="Z2654">
        <v>1</v>
      </c>
      <c r="AA2654" s="1">
        <v>42947</v>
      </c>
      <c r="AB2654">
        <v>27000</v>
      </c>
      <c r="AC2654" t="s">
        <v>56</v>
      </c>
      <c r="AD2654" t="s">
        <v>700</v>
      </c>
    </row>
    <row r="2655" spans="1:30" x14ac:dyDescent="0.3">
      <c r="A2655">
        <v>168038</v>
      </c>
      <c r="B2655">
        <v>1</v>
      </c>
      <c r="C2655" t="s">
        <v>923</v>
      </c>
      <c r="D2655" t="s">
        <v>954</v>
      </c>
      <c r="E2655">
        <v>23067476</v>
      </c>
      <c r="F2655">
        <v>7123911722</v>
      </c>
      <c r="G2655" t="s">
        <v>46</v>
      </c>
      <c r="H2655" t="s">
        <v>47</v>
      </c>
      <c r="I2655" t="s">
        <v>48</v>
      </c>
      <c r="J2655">
        <v>7032</v>
      </c>
      <c r="K2655" t="s">
        <v>49</v>
      </c>
      <c r="L2655">
        <v>3025769</v>
      </c>
      <c r="M2655" t="s">
        <v>62</v>
      </c>
      <c r="N2655" t="s">
        <v>63</v>
      </c>
      <c r="O2655" t="s">
        <v>52</v>
      </c>
      <c r="P2655" t="s">
        <v>53</v>
      </c>
      <c r="Q2655" t="s">
        <v>54</v>
      </c>
      <c r="R2655">
        <v>100223303</v>
      </c>
      <c r="S2655" t="s">
        <v>64</v>
      </c>
      <c r="T2655" t="s">
        <v>56</v>
      </c>
      <c r="U2655" t="s">
        <v>57</v>
      </c>
      <c r="V2655">
        <v>1484.49</v>
      </c>
      <c r="W2655">
        <v>24544.799999999999</v>
      </c>
      <c r="X2655">
        <v>22150.799999999999</v>
      </c>
      <c r="Y2655">
        <v>1</v>
      </c>
      <c r="Z2655">
        <v>1</v>
      </c>
      <c r="AA2655" s="1">
        <v>42947</v>
      </c>
      <c r="AB2655">
        <v>27000</v>
      </c>
      <c r="AC2655" t="s">
        <v>56</v>
      </c>
      <c r="AD2655" t="s">
        <v>65</v>
      </c>
    </row>
    <row r="2656" spans="1:30" x14ac:dyDescent="0.3">
      <c r="A2656">
        <v>167663</v>
      </c>
      <c r="B2656">
        <v>1</v>
      </c>
      <c r="C2656" t="s">
        <v>923</v>
      </c>
      <c r="D2656" t="s">
        <v>954</v>
      </c>
      <c r="E2656">
        <v>23065935</v>
      </c>
      <c r="F2656">
        <v>7123894727</v>
      </c>
      <c r="G2656" t="s">
        <v>46</v>
      </c>
      <c r="H2656" t="s">
        <v>47</v>
      </c>
      <c r="I2656" t="s">
        <v>48</v>
      </c>
      <c r="J2656">
        <v>7032</v>
      </c>
      <c r="K2656" t="s">
        <v>49</v>
      </c>
      <c r="L2656">
        <v>4072295</v>
      </c>
      <c r="M2656" t="s">
        <v>377</v>
      </c>
      <c r="N2656" t="s">
        <v>225</v>
      </c>
      <c r="O2656" t="s">
        <v>207</v>
      </c>
      <c r="P2656" t="s">
        <v>208</v>
      </c>
      <c r="Q2656" t="s">
        <v>54</v>
      </c>
      <c r="R2656">
        <v>100223303</v>
      </c>
      <c r="S2656" t="s">
        <v>64</v>
      </c>
      <c r="T2656" t="s">
        <v>56</v>
      </c>
      <c r="U2656" t="s">
        <v>57</v>
      </c>
      <c r="V2656">
        <v>3353.81</v>
      </c>
      <c r="W2656">
        <v>24439.34</v>
      </c>
      <c r="X2656">
        <v>22435.040000000001</v>
      </c>
      <c r="Y2656">
        <v>1</v>
      </c>
      <c r="Z2656">
        <v>1</v>
      </c>
      <c r="AA2656" s="1">
        <v>42947</v>
      </c>
      <c r="AB2656">
        <v>27000</v>
      </c>
      <c r="AC2656" t="s">
        <v>56</v>
      </c>
      <c r="AD2656" t="s">
        <v>689</v>
      </c>
    </row>
    <row r="2657" spans="1:30" x14ac:dyDescent="0.3">
      <c r="A2657">
        <v>167863</v>
      </c>
      <c r="B2657">
        <v>1</v>
      </c>
      <c r="C2657" t="s">
        <v>923</v>
      </c>
      <c r="D2657" t="s">
        <v>954</v>
      </c>
      <c r="E2657">
        <v>23065056</v>
      </c>
      <c r="F2657">
        <v>7123909036</v>
      </c>
      <c r="G2657" t="s">
        <v>46</v>
      </c>
      <c r="H2657" t="s">
        <v>47</v>
      </c>
      <c r="I2657" t="s">
        <v>48</v>
      </c>
      <c r="J2657">
        <v>7032</v>
      </c>
      <c r="K2657" t="s">
        <v>49</v>
      </c>
      <c r="L2657">
        <v>2497722</v>
      </c>
      <c r="M2657" t="s">
        <v>132</v>
      </c>
      <c r="N2657" t="s">
        <v>133</v>
      </c>
      <c r="O2657" t="s">
        <v>84</v>
      </c>
      <c r="P2657" t="s">
        <v>85</v>
      </c>
      <c r="Q2657" t="s">
        <v>54</v>
      </c>
      <c r="R2657">
        <v>100994845</v>
      </c>
      <c r="S2657" t="s">
        <v>86</v>
      </c>
      <c r="T2657" t="s">
        <v>56</v>
      </c>
      <c r="U2657" t="s">
        <v>57</v>
      </c>
      <c r="V2657">
        <v>10806.45</v>
      </c>
      <c r="W2657">
        <v>24066.29</v>
      </c>
      <c r="X2657">
        <v>22193.98</v>
      </c>
      <c r="Y2657">
        <v>1</v>
      </c>
      <c r="Z2657">
        <v>1</v>
      </c>
      <c r="AA2657" s="1">
        <v>42947</v>
      </c>
      <c r="AB2657">
        <v>27000</v>
      </c>
      <c r="AC2657" t="s">
        <v>56</v>
      </c>
      <c r="AD2657" t="s">
        <v>321</v>
      </c>
    </row>
    <row r="2658" spans="1:30" x14ac:dyDescent="0.3">
      <c r="A2658">
        <v>168714</v>
      </c>
      <c r="B2658">
        <v>1</v>
      </c>
      <c r="C2658" t="s">
        <v>923</v>
      </c>
      <c r="D2658" t="s">
        <v>954</v>
      </c>
      <c r="E2658">
        <v>23075147</v>
      </c>
      <c r="F2658">
        <v>7123920939</v>
      </c>
      <c r="G2658" t="s">
        <v>46</v>
      </c>
      <c r="H2658" t="s">
        <v>47</v>
      </c>
      <c r="I2658" t="s">
        <v>48</v>
      </c>
      <c r="J2658">
        <v>7032</v>
      </c>
      <c r="K2658" t="s">
        <v>49</v>
      </c>
      <c r="L2658">
        <v>659338</v>
      </c>
      <c r="M2658" t="s">
        <v>50</v>
      </c>
      <c r="N2658" t="s">
        <v>51</v>
      </c>
      <c r="O2658" t="s">
        <v>52</v>
      </c>
      <c r="P2658" t="s">
        <v>53</v>
      </c>
      <c r="Q2658" t="s">
        <v>54</v>
      </c>
      <c r="R2658">
        <v>101093720</v>
      </c>
      <c r="S2658" t="s">
        <v>55</v>
      </c>
      <c r="T2658" t="s">
        <v>56</v>
      </c>
      <c r="U2658" t="s">
        <v>57</v>
      </c>
      <c r="V2658">
        <v>1683.12</v>
      </c>
      <c r="W2658">
        <v>23904.799999999999</v>
      </c>
      <c r="X2658">
        <v>22065.599999999999</v>
      </c>
      <c r="Y2658">
        <v>1</v>
      </c>
      <c r="Z2658">
        <v>1</v>
      </c>
      <c r="AA2658" s="1">
        <v>42947</v>
      </c>
      <c r="AB2658">
        <v>27000</v>
      </c>
      <c r="AC2658" t="s">
        <v>56</v>
      </c>
      <c r="AD2658" t="s">
        <v>220</v>
      </c>
    </row>
    <row r="2659" spans="1:30" x14ac:dyDescent="0.3">
      <c r="A2659">
        <v>167991</v>
      </c>
      <c r="B2659">
        <v>1</v>
      </c>
      <c r="C2659" t="s">
        <v>923</v>
      </c>
      <c r="D2659" t="s">
        <v>954</v>
      </c>
      <c r="E2659">
        <v>23067043</v>
      </c>
      <c r="F2659">
        <v>7123911395</v>
      </c>
      <c r="G2659" t="s">
        <v>46</v>
      </c>
      <c r="H2659" t="s">
        <v>47</v>
      </c>
      <c r="I2659" t="s">
        <v>48</v>
      </c>
      <c r="J2659">
        <v>7032</v>
      </c>
      <c r="K2659" t="s">
        <v>49</v>
      </c>
      <c r="L2659">
        <v>915409</v>
      </c>
      <c r="M2659" t="s">
        <v>247</v>
      </c>
      <c r="N2659" t="s">
        <v>248</v>
      </c>
      <c r="O2659" t="s">
        <v>249</v>
      </c>
      <c r="P2659" t="s">
        <v>250</v>
      </c>
      <c r="Q2659" t="s">
        <v>54</v>
      </c>
      <c r="R2659">
        <v>100422206</v>
      </c>
      <c r="S2659" t="s">
        <v>615</v>
      </c>
      <c r="T2659" t="s">
        <v>56</v>
      </c>
      <c r="U2659" t="s">
        <v>57</v>
      </c>
      <c r="V2659">
        <v>4502.6899999999996</v>
      </c>
      <c r="W2659">
        <v>23776.21</v>
      </c>
      <c r="X2659">
        <v>21894.15</v>
      </c>
      <c r="Y2659">
        <v>1</v>
      </c>
      <c r="Z2659">
        <v>1</v>
      </c>
      <c r="AA2659" s="1">
        <v>42947</v>
      </c>
      <c r="AB2659">
        <v>27000</v>
      </c>
      <c r="AC2659" t="s">
        <v>56</v>
      </c>
      <c r="AD2659" t="s">
        <v>634</v>
      </c>
    </row>
    <row r="2660" spans="1:30" x14ac:dyDescent="0.3">
      <c r="A2660">
        <v>167832</v>
      </c>
      <c r="B2660">
        <v>1</v>
      </c>
      <c r="C2660" t="s">
        <v>923</v>
      </c>
      <c r="D2660" t="s">
        <v>954</v>
      </c>
      <c r="E2660">
        <v>23065016</v>
      </c>
      <c r="F2660">
        <v>7123909005</v>
      </c>
      <c r="G2660" t="s">
        <v>46</v>
      </c>
      <c r="H2660" t="s">
        <v>47</v>
      </c>
      <c r="I2660" t="s">
        <v>48</v>
      </c>
      <c r="J2660">
        <v>7032</v>
      </c>
      <c r="K2660" t="s">
        <v>49</v>
      </c>
      <c r="L2660">
        <v>1363663</v>
      </c>
      <c r="M2660" t="s">
        <v>358</v>
      </c>
      <c r="N2660" t="s">
        <v>359</v>
      </c>
      <c r="O2660" t="s">
        <v>207</v>
      </c>
      <c r="P2660" t="s">
        <v>208</v>
      </c>
      <c r="Q2660" t="s">
        <v>54</v>
      </c>
      <c r="R2660">
        <v>100223303</v>
      </c>
      <c r="S2660" t="s">
        <v>64</v>
      </c>
      <c r="T2660" t="s">
        <v>56</v>
      </c>
      <c r="U2660" t="s">
        <v>57</v>
      </c>
      <c r="V2660">
        <v>4785.8500000000004</v>
      </c>
      <c r="W2660">
        <v>23772.7</v>
      </c>
      <c r="X2660">
        <v>21796.2</v>
      </c>
      <c r="Y2660">
        <v>1</v>
      </c>
      <c r="Z2660">
        <v>1</v>
      </c>
      <c r="AA2660" s="1">
        <v>42947</v>
      </c>
      <c r="AB2660">
        <v>27000</v>
      </c>
      <c r="AC2660" t="s">
        <v>56</v>
      </c>
      <c r="AD2660" t="s">
        <v>360</v>
      </c>
    </row>
    <row r="2661" spans="1:30" x14ac:dyDescent="0.3">
      <c r="A2661">
        <v>168767</v>
      </c>
      <c r="B2661">
        <v>1</v>
      </c>
      <c r="C2661" t="s">
        <v>923</v>
      </c>
      <c r="D2661" t="s">
        <v>954</v>
      </c>
      <c r="E2661">
        <v>23075144</v>
      </c>
      <c r="F2661">
        <v>7123921466</v>
      </c>
      <c r="G2661" t="s">
        <v>46</v>
      </c>
      <c r="H2661" t="s">
        <v>47</v>
      </c>
      <c r="I2661" t="s">
        <v>48</v>
      </c>
      <c r="J2661">
        <v>7032</v>
      </c>
      <c r="K2661" t="s">
        <v>49</v>
      </c>
      <c r="L2661">
        <v>2497722</v>
      </c>
      <c r="M2661" t="s">
        <v>132</v>
      </c>
      <c r="N2661" t="s">
        <v>133</v>
      </c>
      <c r="O2661" t="s">
        <v>84</v>
      </c>
      <c r="P2661" t="s">
        <v>85</v>
      </c>
      <c r="Q2661" t="s">
        <v>54</v>
      </c>
      <c r="R2661">
        <v>100994845</v>
      </c>
      <c r="S2661" t="s">
        <v>86</v>
      </c>
      <c r="T2661" t="s">
        <v>56</v>
      </c>
      <c r="U2661" t="s">
        <v>57</v>
      </c>
      <c r="V2661">
        <v>10806.45</v>
      </c>
      <c r="W2661">
        <v>23608.6</v>
      </c>
      <c r="X2661">
        <v>21731.200000000001</v>
      </c>
      <c r="Y2661">
        <v>1</v>
      </c>
      <c r="Z2661">
        <v>1</v>
      </c>
      <c r="AA2661" s="1">
        <v>42947</v>
      </c>
      <c r="AB2661">
        <v>27000</v>
      </c>
      <c r="AC2661" t="s">
        <v>56</v>
      </c>
      <c r="AD2661" t="s">
        <v>321</v>
      </c>
    </row>
    <row r="2662" spans="1:30" x14ac:dyDescent="0.3">
      <c r="A2662">
        <v>167851</v>
      </c>
      <c r="B2662">
        <v>1</v>
      </c>
      <c r="C2662" t="s">
        <v>923</v>
      </c>
      <c r="D2662" t="s">
        <v>954</v>
      </c>
      <c r="E2662">
        <v>23065044</v>
      </c>
      <c r="F2662">
        <v>7123909024</v>
      </c>
      <c r="G2662" t="s">
        <v>46</v>
      </c>
      <c r="H2662" t="s">
        <v>47</v>
      </c>
      <c r="I2662" t="s">
        <v>48</v>
      </c>
      <c r="J2662">
        <v>7032</v>
      </c>
      <c r="K2662" t="s">
        <v>49</v>
      </c>
      <c r="L2662">
        <v>4131606</v>
      </c>
      <c r="M2662" t="s">
        <v>269</v>
      </c>
      <c r="N2662" t="s">
        <v>270</v>
      </c>
      <c r="O2662" t="s">
        <v>126</v>
      </c>
      <c r="P2662" t="s">
        <v>127</v>
      </c>
      <c r="Q2662" t="s">
        <v>54</v>
      </c>
      <c r="R2662">
        <v>100994845</v>
      </c>
      <c r="S2662" t="s">
        <v>86</v>
      </c>
      <c r="T2662" t="s">
        <v>56</v>
      </c>
      <c r="U2662" t="s">
        <v>57</v>
      </c>
      <c r="V2662">
        <v>12517.47</v>
      </c>
      <c r="W2662">
        <v>23548.48</v>
      </c>
      <c r="X2662">
        <v>21778.28</v>
      </c>
      <c r="Y2662">
        <v>1</v>
      </c>
      <c r="Z2662">
        <v>1</v>
      </c>
      <c r="AA2662" s="1">
        <v>42947</v>
      </c>
      <c r="AB2662">
        <v>27000</v>
      </c>
      <c r="AC2662" t="s">
        <v>56</v>
      </c>
      <c r="AD2662" t="s">
        <v>705</v>
      </c>
    </row>
    <row r="2663" spans="1:30" x14ac:dyDescent="0.3">
      <c r="A2663">
        <v>167948</v>
      </c>
      <c r="B2663">
        <v>1</v>
      </c>
      <c r="C2663" t="s">
        <v>923</v>
      </c>
      <c r="D2663" t="s">
        <v>954</v>
      </c>
      <c r="E2663">
        <v>23066112</v>
      </c>
      <c r="F2663">
        <v>7123910360</v>
      </c>
      <c r="G2663" t="s">
        <v>46</v>
      </c>
      <c r="H2663" t="s">
        <v>47</v>
      </c>
      <c r="I2663" t="s">
        <v>48</v>
      </c>
      <c r="J2663">
        <v>7032</v>
      </c>
      <c r="K2663" t="s">
        <v>49</v>
      </c>
      <c r="L2663">
        <v>659338</v>
      </c>
      <c r="M2663" t="s">
        <v>50</v>
      </c>
      <c r="N2663" t="s">
        <v>51</v>
      </c>
      <c r="O2663" t="s">
        <v>52</v>
      </c>
      <c r="P2663" t="s">
        <v>53</v>
      </c>
      <c r="Q2663" t="s">
        <v>54</v>
      </c>
      <c r="R2663">
        <v>100223303</v>
      </c>
      <c r="S2663" t="s">
        <v>64</v>
      </c>
      <c r="T2663" t="s">
        <v>56</v>
      </c>
      <c r="U2663" t="s">
        <v>57</v>
      </c>
      <c r="V2663">
        <v>1360.42</v>
      </c>
      <c r="W2663">
        <v>23520</v>
      </c>
      <c r="X2663">
        <v>21600</v>
      </c>
      <c r="Y2663">
        <v>1</v>
      </c>
      <c r="Z2663">
        <v>1</v>
      </c>
      <c r="AA2663" s="1">
        <v>42947</v>
      </c>
      <c r="AB2663">
        <v>27000</v>
      </c>
      <c r="AC2663" t="s">
        <v>56</v>
      </c>
      <c r="AD2663" t="s">
        <v>423</v>
      </c>
    </row>
    <row r="2664" spans="1:30" x14ac:dyDescent="0.3">
      <c r="A2664">
        <v>168486</v>
      </c>
      <c r="B2664">
        <v>1</v>
      </c>
      <c r="C2664" t="s">
        <v>923</v>
      </c>
      <c r="D2664" t="s">
        <v>954</v>
      </c>
      <c r="E2664">
        <v>23071015</v>
      </c>
      <c r="F2664">
        <v>7123915428</v>
      </c>
      <c r="G2664" t="s">
        <v>46</v>
      </c>
      <c r="H2664" t="s">
        <v>47</v>
      </c>
      <c r="I2664" t="s">
        <v>48</v>
      </c>
      <c r="J2664">
        <v>7032</v>
      </c>
      <c r="K2664" t="s">
        <v>49</v>
      </c>
      <c r="L2664">
        <v>659338</v>
      </c>
      <c r="M2664" t="s">
        <v>50</v>
      </c>
      <c r="N2664" t="s">
        <v>51</v>
      </c>
      <c r="O2664" t="s">
        <v>52</v>
      </c>
      <c r="P2664" t="s">
        <v>53</v>
      </c>
      <c r="Q2664" t="s">
        <v>54</v>
      </c>
      <c r="R2664">
        <v>100223303</v>
      </c>
      <c r="S2664" t="s">
        <v>64</v>
      </c>
      <c r="T2664" t="s">
        <v>56</v>
      </c>
      <c r="U2664" t="s">
        <v>57</v>
      </c>
      <c r="V2664">
        <v>1360.42</v>
      </c>
      <c r="W2664">
        <v>23520</v>
      </c>
      <c r="X2664">
        <v>21600</v>
      </c>
      <c r="Y2664">
        <v>1</v>
      </c>
      <c r="Z2664">
        <v>1</v>
      </c>
      <c r="AA2664" s="1">
        <v>42947</v>
      </c>
      <c r="AB2664">
        <v>27000</v>
      </c>
      <c r="AC2664" t="s">
        <v>56</v>
      </c>
      <c r="AD2664" t="s">
        <v>423</v>
      </c>
    </row>
    <row r="2665" spans="1:30" x14ac:dyDescent="0.3">
      <c r="A2665">
        <v>167664</v>
      </c>
      <c r="B2665">
        <v>1</v>
      </c>
      <c r="C2665" t="s">
        <v>923</v>
      </c>
      <c r="D2665" t="s">
        <v>954</v>
      </c>
      <c r="E2665">
        <v>23065936</v>
      </c>
      <c r="F2665">
        <v>7123894728</v>
      </c>
      <c r="G2665" t="s">
        <v>46</v>
      </c>
      <c r="H2665" t="s">
        <v>47</v>
      </c>
      <c r="I2665" t="s">
        <v>48</v>
      </c>
      <c r="J2665">
        <v>7032</v>
      </c>
      <c r="K2665" t="s">
        <v>49</v>
      </c>
      <c r="L2665">
        <v>917531</v>
      </c>
      <c r="M2665" t="s">
        <v>319</v>
      </c>
      <c r="N2665" t="s">
        <v>152</v>
      </c>
      <c r="O2665" t="s">
        <v>153</v>
      </c>
      <c r="P2665" t="s">
        <v>154</v>
      </c>
      <c r="Q2665" t="s">
        <v>54</v>
      </c>
      <c r="R2665">
        <v>100214689</v>
      </c>
      <c r="S2665" t="s">
        <v>155</v>
      </c>
      <c r="T2665" t="s">
        <v>56</v>
      </c>
      <c r="U2665" t="s">
        <v>57</v>
      </c>
      <c r="V2665">
        <v>3692.2</v>
      </c>
      <c r="W2665">
        <v>23278.21</v>
      </c>
      <c r="X2665">
        <v>21297.759999999998</v>
      </c>
      <c r="Y2665">
        <v>1</v>
      </c>
      <c r="Z2665">
        <v>1</v>
      </c>
      <c r="AA2665" s="1">
        <v>42947</v>
      </c>
      <c r="AB2665">
        <v>27000</v>
      </c>
      <c r="AC2665" t="s">
        <v>56</v>
      </c>
      <c r="AD2665" t="s">
        <v>156</v>
      </c>
    </row>
    <row r="2666" spans="1:30" x14ac:dyDescent="0.3">
      <c r="A2666">
        <v>168487</v>
      </c>
      <c r="B2666">
        <v>1</v>
      </c>
      <c r="C2666" t="s">
        <v>923</v>
      </c>
      <c r="D2666" t="s">
        <v>954</v>
      </c>
      <c r="E2666">
        <v>23071016</v>
      </c>
      <c r="F2666">
        <v>7123915429</v>
      </c>
      <c r="G2666" t="s">
        <v>46</v>
      </c>
      <c r="H2666" t="s">
        <v>47</v>
      </c>
      <c r="I2666" t="s">
        <v>48</v>
      </c>
      <c r="J2666">
        <v>7032</v>
      </c>
      <c r="K2666" t="s">
        <v>49</v>
      </c>
      <c r="L2666">
        <v>659338</v>
      </c>
      <c r="M2666" t="s">
        <v>50</v>
      </c>
      <c r="N2666" t="s">
        <v>51</v>
      </c>
      <c r="O2666" t="s">
        <v>52</v>
      </c>
      <c r="P2666" t="s">
        <v>53</v>
      </c>
      <c r="Q2666" t="s">
        <v>54</v>
      </c>
      <c r="R2666">
        <v>100223303</v>
      </c>
      <c r="S2666" t="s">
        <v>64</v>
      </c>
      <c r="T2666" t="s">
        <v>56</v>
      </c>
      <c r="U2666" t="s">
        <v>57</v>
      </c>
      <c r="V2666">
        <v>1360.42</v>
      </c>
      <c r="W2666">
        <v>23264.2</v>
      </c>
      <c r="X2666">
        <v>21806.400000000001</v>
      </c>
      <c r="Y2666">
        <v>1</v>
      </c>
      <c r="Z2666">
        <v>1</v>
      </c>
      <c r="AA2666" s="1">
        <v>42947</v>
      </c>
      <c r="AB2666">
        <v>27000</v>
      </c>
      <c r="AC2666" t="s">
        <v>56</v>
      </c>
      <c r="AD2666" t="s">
        <v>423</v>
      </c>
    </row>
    <row r="2667" spans="1:30" x14ac:dyDescent="0.3">
      <c r="A2667">
        <v>167993</v>
      </c>
      <c r="B2667">
        <v>1</v>
      </c>
      <c r="C2667" t="s">
        <v>923</v>
      </c>
      <c r="D2667" t="s">
        <v>954</v>
      </c>
      <c r="E2667">
        <v>23067045</v>
      </c>
      <c r="F2667">
        <v>7123911397</v>
      </c>
      <c r="G2667" t="s">
        <v>46</v>
      </c>
      <c r="H2667" t="s">
        <v>47</v>
      </c>
      <c r="I2667" t="s">
        <v>48</v>
      </c>
      <c r="J2667">
        <v>7032</v>
      </c>
      <c r="K2667" t="s">
        <v>49</v>
      </c>
      <c r="L2667">
        <v>5014992</v>
      </c>
      <c r="M2667" t="s">
        <v>302</v>
      </c>
      <c r="N2667" t="s">
        <v>280</v>
      </c>
      <c r="O2667" t="s">
        <v>281</v>
      </c>
      <c r="P2667" t="s">
        <v>282</v>
      </c>
      <c r="Q2667" t="s">
        <v>54</v>
      </c>
      <c r="R2667">
        <v>100214689</v>
      </c>
      <c r="S2667" t="s">
        <v>155</v>
      </c>
      <c r="T2667" t="s">
        <v>56</v>
      </c>
      <c r="U2667" t="s">
        <v>57</v>
      </c>
      <c r="V2667">
        <v>3151.88</v>
      </c>
      <c r="W2667">
        <v>23215.25</v>
      </c>
      <c r="X2667">
        <v>21079.98</v>
      </c>
      <c r="Y2667">
        <v>1</v>
      </c>
      <c r="Z2667">
        <v>1</v>
      </c>
      <c r="AA2667" s="1">
        <v>42947</v>
      </c>
      <c r="AB2667">
        <v>27000</v>
      </c>
      <c r="AC2667" t="s">
        <v>56</v>
      </c>
      <c r="AD2667" t="s">
        <v>303</v>
      </c>
    </row>
    <row r="2668" spans="1:30" x14ac:dyDescent="0.3">
      <c r="A2668">
        <v>167940</v>
      </c>
      <c r="B2668">
        <v>1</v>
      </c>
      <c r="C2668" t="s">
        <v>923</v>
      </c>
      <c r="D2668" t="s">
        <v>954</v>
      </c>
      <c r="E2668">
        <v>23066096</v>
      </c>
      <c r="F2668">
        <v>7123910323</v>
      </c>
      <c r="G2668" t="s">
        <v>46</v>
      </c>
      <c r="H2668" t="s">
        <v>47</v>
      </c>
      <c r="I2668" t="s">
        <v>48</v>
      </c>
      <c r="J2668">
        <v>7032</v>
      </c>
      <c r="K2668" t="s">
        <v>49</v>
      </c>
      <c r="L2668">
        <v>3000783</v>
      </c>
      <c r="M2668" t="s">
        <v>550</v>
      </c>
      <c r="N2668" t="s">
        <v>551</v>
      </c>
      <c r="O2668" t="s">
        <v>263</v>
      </c>
      <c r="P2668" t="s">
        <v>264</v>
      </c>
      <c r="Q2668" t="s">
        <v>54</v>
      </c>
      <c r="R2668">
        <v>100422206</v>
      </c>
      <c r="S2668" t="s">
        <v>615</v>
      </c>
      <c r="T2668" t="s">
        <v>56</v>
      </c>
      <c r="U2668" t="s">
        <v>57</v>
      </c>
      <c r="V2668">
        <v>3847.12</v>
      </c>
      <c r="W2668">
        <v>23067.89</v>
      </c>
      <c r="X2668">
        <v>21137.72</v>
      </c>
      <c r="Y2668">
        <v>1</v>
      </c>
      <c r="Z2668">
        <v>1</v>
      </c>
      <c r="AA2668" s="1">
        <v>42947</v>
      </c>
      <c r="AB2668">
        <v>27000</v>
      </c>
      <c r="AC2668" t="s">
        <v>56</v>
      </c>
      <c r="AD2668" t="s">
        <v>780</v>
      </c>
    </row>
    <row r="2669" spans="1:30" x14ac:dyDescent="0.3">
      <c r="A2669">
        <v>167858</v>
      </c>
      <c r="B2669">
        <v>1</v>
      </c>
      <c r="C2669" t="s">
        <v>923</v>
      </c>
      <c r="D2669" t="s">
        <v>954</v>
      </c>
      <c r="E2669">
        <v>23065051</v>
      </c>
      <c r="F2669">
        <v>7123909031</v>
      </c>
      <c r="G2669" t="s">
        <v>46</v>
      </c>
      <c r="H2669" t="s">
        <v>47</v>
      </c>
      <c r="I2669" t="s">
        <v>48</v>
      </c>
      <c r="J2669">
        <v>7032</v>
      </c>
      <c r="K2669" t="s">
        <v>49</v>
      </c>
      <c r="L2669">
        <v>4395497</v>
      </c>
      <c r="M2669" t="s">
        <v>956</v>
      </c>
      <c r="N2669" t="s">
        <v>957</v>
      </c>
      <c r="O2669" t="s">
        <v>84</v>
      </c>
      <c r="P2669" t="s">
        <v>85</v>
      </c>
      <c r="Q2669" t="s">
        <v>54</v>
      </c>
      <c r="R2669">
        <v>100994845</v>
      </c>
      <c r="S2669" t="s">
        <v>86</v>
      </c>
      <c r="T2669" t="s">
        <v>56</v>
      </c>
      <c r="U2669" t="s">
        <v>57</v>
      </c>
      <c r="V2669">
        <v>10203</v>
      </c>
      <c r="W2669">
        <v>23050.6</v>
      </c>
      <c r="X2669">
        <v>21274.38</v>
      </c>
      <c r="Y2669">
        <v>1</v>
      </c>
      <c r="Z2669">
        <v>1</v>
      </c>
      <c r="AA2669" s="1">
        <v>42947</v>
      </c>
      <c r="AB2669">
        <v>27000</v>
      </c>
      <c r="AC2669" t="s">
        <v>56</v>
      </c>
      <c r="AD2669" t="s">
        <v>958</v>
      </c>
    </row>
    <row r="2670" spans="1:30" x14ac:dyDescent="0.3">
      <c r="A2670">
        <v>167856</v>
      </c>
      <c r="B2670">
        <v>1</v>
      </c>
      <c r="C2670" t="s">
        <v>923</v>
      </c>
      <c r="D2670" t="s">
        <v>954</v>
      </c>
      <c r="E2670">
        <v>23065049</v>
      </c>
      <c r="F2670">
        <v>7123909029</v>
      </c>
      <c r="G2670" t="s">
        <v>46</v>
      </c>
      <c r="H2670" t="s">
        <v>47</v>
      </c>
      <c r="I2670" t="s">
        <v>48</v>
      </c>
      <c r="J2670">
        <v>7032</v>
      </c>
      <c r="K2670" t="s">
        <v>49</v>
      </c>
      <c r="L2670">
        <v>917531</v>
      </c>
      <c r="M2670" t="s">
        <v>319</v>
      </c>
      <c r="N2670" t="s">
        <v>152</v>
      </c>
      <c r="O2670" t="s">
        <v>153</v>
      </c>
      <c r="P2670" t="s">
        <v>154</v>
      </c>
      <c r="Q2670" t="s">
        <v>54</v>
      </c>
      <c r="R2670">
        <v>100297681</v>
      </c>
      <c r="S2670" t="s">
        <v>258</v>
      </c>
      <c r="T2670" t="s">
        <v>56</v>
      </c>
      <c r="U2670" t="s">
        <v>57</v>
      </c>
      <c r="V2670">
        <v>3240.01</v>
      </c>
      <c r="W2670">
        <v>22979.33</v>
      </c>
      <c r="X2670">
        <v>21112.71</v>
      </c>
      <c r="Y2670">
        <v>1</v>
      </c>
      <c r="Z2670">
        <v>1</v>
      </c>
      <c r="AA2670" s="1">
        <v>42947</v>
      </c>
      <c r="AB2670">
        <v>27000</v>
      </c>
      <c r="AC2670" t="s">
        <v>56</v>
      </c>
      <c r="AD2670" t="s">
        <v>298</v>
      </c>
    </row>
    <row r="2671" spans="1:30" x14ac:dyDescent="0.3">
      <c r="A2671">
        <v>167865</v>
      </c>
      <c r="B2671">
        <v>1</v>
      </c>
      <c r="C2671" t="s">
        <v>923</v>
      </c>
      <c r="D2671" t="s">
        <v>954</v>
      </c>
      <c r="E2671">
        <v>23065058</v>
      </c>
      <c r="F2671">
        <v>7123909038</v>
      </c>
      <c r="G2671" t="s">
        <v>46</v>
      </c>
      <c r="H2671" t="s">
        <v>47</v>
      </c>
      <c r="I2671" t="s">
        <v>48</v>
      </c>
      <c r="J2671">
        <v>7032</v>
      </c>
      <c r="K2671" t="s">
        <v>49</v>
      </c>
      <c r="L2671">
        <v>3091654</v>
      </c>
      <c r="M2671" t="s">
        <v>364</v>
      </c>
      <c r="N2671" t="s">
        <v>365</v>
      </c>
      <c r="O2671" t="s">
        <v>207</v>
      </c>
      <c r="P2671" t="s">
        <v>208</v>
      </c>
      <c r="Q2671" t="s">
        <v>54</v>
      </c>
      <c r="R2671">
        <v>100223303</v>
      </c>
      <c r="S2671" t="s">
        <v>64</v>
      </c>
      <c r="T2671" t="s">
        <v>56</v>
      </c>
      <c r="U2671" t="s">
        <v>57</v>
      </c>
      <c r="V2671">
        <v>3313.89</v>
      </c>
      <c r="W2671">
        <v>22929.48</v>
      </c>
      <c r="X2671">
        <v>21028.55</v>
      </c>
      <c r="Y2671">
        <v>1</v>
      </c>
      <c r="Z2671">
        <v>1</v>
      </c>
      <c r="AA2671" s="1">
        <v>42947</v>
      </c>
      <c r="AB2671">
        <v>27000</v>
      </c>
      <c r="AC2671" t="s">
        <v>56</v>
      </c>
      <c r="AD2671" t="s">
        <v>366</v>
      </c>
    </row>
    <row r="2672" spans="1:30" x14ac:dyDescent="0.3">
      <c r="A2672">
        <v>167613</v>
      </c>
      <c r="B2672">
        <v>1</v>
      </c>
      <c r="C2672" t="s">
        <v>923</v>
      </c>
      <c r="D2672" t="s">
        <v>954</v>
      </c>
      <c r="E2672">
        <v>23067041</v>
      </c>
      <c r="F2672">
        <v>7123878768</v>
      </c>
      <c r="G2672" t="s">
        <v>46</v>
      </c>
      <c r="H2672" t="s">
        <v>47</v>
      </c>
      <c r="I2672" t="s">
        <v>48</v>
      </c>
      <c r="J2672">
        <v>7032</v>
      </c>
      <c r="K2672" t="s">
        <v>49</v>
      </c>
      <c r="L2672">
        <v>4113123</v>
      </c>
      <c r="M2672" t="s">
        <v>279</v>
      </c>
      <c r="N2672" t="s">
        <v>280</v>
      </c>
      <c r="O2672" t="s">
        <v>281</v>
      </c>
      <c r="P2672" t="s">
        <v>282</v>
      </c>
      <c r="Q2672" t="s">
        <v>54</v>
      </c>
      <c r="R2672">
        <v>100297681</v>
      </c>
      <c r="S2672" t="s">
        <v>258</v>
      </c>
      <c r="T2672" t="s">
        <v>56</v>
      </c>
      <c r="U2672" t="s">
        <v>57</v>
      </c>
      <c r="V2672">
        <v>3241.94</v>
      </c>
      <c r="W2672">
        <v>22873.200000000001</v>
      </c>
      <c r="X2672">
        <v>21168</v>
      </c>
      <c r="Y2672">
        <v>1</v>
      </c>
      <c r="Z2672">
        <v>1</v>
      </c>
      <c r="AA2672" s="1">
        <v>42947</v>
      </c>
      <c r="AB2672">
        <v>27000</v>
      </c>
      <c r="AC2672" t="s">
        <v>56</v>
      </c>
      <c r="AD2672" t="s">
        <v>283</v>
      </c>
    </row>
    <row r="2673" spans="1:30" x14ac:dyDescent="0.3">
      <c r="A2673">
        <v>167939</v>
      </c>
      <c r="B2673">
        <v>1</v>
      </c>
      <c r="C2673" t="s">
        <v>923</v>
      </c>
      <c r="D2673" t="s">
        <v>954</v>
      </c>
      <c r="E2673">
        <v>23066095</v>
      </c>
      <c r="F2673">
        <v>7123910322</v>
      </c>
      <c r="G2673" t="s">
        <v>46</v>
      </c>
      <c r="H2673" t="s">
        <v>47</v>
      </c>
      <c r="I2673" t="s">
        <v>48</v>
      </c>
      <c r="J2673">
        <v>7032</v>
      </c>
      <c r="K2673" t="s">
        <v>49</v>
      </c>
      <c r="L2673">
        <v>3025769</v>
      </c>
      <c r="M2673" t="s">
        <v>62</v>
      </c>
      <c r="N2673" t="s">
        <v>63</v>
      </c>
      <c r="O2673" t="s">
        <v>52</v>
      </c>
      <c r="P2673" t="s">
        <v>53</v>
      </c>
      <c r="Q2673" t="s">
        <v>54</v>
      </c>
      <c r="R2673">
        <v>100223303</v>
      </c>
      <c r="S2673" t="s">
        <v>64</v>
      </c>
      <c r="T2673" t="s">
        <v>56</v>
      </c>
      <c r="U2673" t="s">
        <v>57</v>
      </c>
      <c r="V2673">
        <v>1484.49</v>
      </c>
      <c r="W2673">
        <v>22873.200000000001</v>
      </c>
      <c r="X2673">
        <v>21168</v>
      </c>
      <c r="Y2673">
        <v>1</v>
      </c>
      <c r="Z2673">
        <v>1</v>
      </c>
      <c r="AA2673" s="1">
        <v>42947</v>
      </c>
      <c r="AB2673">
        <v>27000</v>
      </c>
      <c r="AC2673" t="s">
        <v>56</v>
      </c>
      <c r="AD2673" t="s">
        <v>65</v>
      </c>
    </row>
    <row r="2674" spans="1:30" x14ac:dyDescent="0.3">
      <c r="A2674">
        <v>168032</v>
      </c>
      <c r="B2674">
        <v>1</v>
      </c>
      <c r="C2674" t="s">
        <v>923</v>
      </c>
      <c r="D2674" t="s">
        <v>954</v>
      </c>
      <c r="E2674">
        <v>23067210</v>
      </c>
      <c r="F2674">
        <v>7123911716</v>
      </c>
      <c r="G2674" t="s">
        <v>46</v>
      </c>
      <c r="H2674" t="s">
        <v>47</v>
      </c>
      <c r="I2674" t="s">
        <v>48</v>
      </c>
      <c r="J2674">
        <v>7032</v>
      </c>
      <c r="K2674" t="s">
        <v>49</v>
      </c>
      <c r="L2674">
        <v>4113123</v>
      </c>
      <c r="M2674" t="s">
        <v>279</v>
      </c>
      <c r="N2674" t="s">
        <v>280</v>
      </c>
      <c r="O2674" t="s">
        <v>281</v>
      </c>
      <c r="P2674" t="s">
        <v>282</v>
      </c>
      <c r="Q2674" t="s">
        <v>54</v>
      </c>
      <c r="R2674">
        <v>100214689</v>
      </c>
      <c r="S2674" t="s">
        <v>155</v>
      </c>
      <c r="T2674" t="s">
        <v>56</v>
      </c>
      <c r="U2674" t="s">
        <v>57</v>
      </c>
      <c r="V2674">
        <v>3151.88</v>
      </c>
      <c r="W2674">
        <v>22830.32</v>
      </c>
      <c r="X2674">
        <v>20968.900000000001</v>
      </c>
      <c r="Y2674">
        <v>1</v>
      </c>
      <c r="Z2674">
        <v>1</v>
      </c>
      <c r="AA2674" s="1">
        <v>42947</v>
      </c>
      <c r="AB2674">
        <v>27000</v>
      </c>
      <c r="AC2674" t="s">
        <v>56</v>
      </c>
      <c r="AD2674" t="s">
        <v>303</v>
      </c>
    </row>
    <row r="2675" spans="1:30" x14ac:dyDescent="0.3">
      <c r="A2675">
        <v>167660</v>
      </c>
      <c r="B2675">
        <v>1</v>
      </c>
      <c r="C2675" t="s">
        <v>923</v>
      </c>
      <c r="D2675" t="s">
        <v>954</v>
      </c>
      <c r="E2675">
        <v>23065932</v>
      </c>
      <c r="F2675">
        <v>7123894724</v>
      </c>
      <c r="G2675" t="s">
        <v>46</v>
      </c>
      <c r="H2675" t="s">
        <v>47</v>
      </c>
      <c r="I2675" t="s">
        <v>48</v>
      </c>
      <c r="J2675">
        <v>7032</v>
      </c>
      <c r="K2675" t="s">
        <v>49</v>
      </c>
      <c r="L2675">
        <v>4072295</v>
      </c>
      <c r="M2675" t="s">
        <v>377</v>
      </c>
      <c r="N2675" t="s">
        <v>225</v>
      </c>
      <c r="O2675" t="s">
        <v>207</v>
      </c>
      <c r="P2675" t="s">
        <v>208</v>
      </c>
      <c r="Q2675" t="s">
        <v>54</v>
      </c>
      <c r="R2675">
        <v>100223303</v>
      </c>
      <c r="S2675" t="s">
        <v>64</v>
      </c>
      <c r="T2675" t="s">
        <v>56</v>
      </c>
      <c r="U2675" t="s">
        <v>57</v>
      </c>
      <c r="V2675">
        <v>3353.81</v>
      </c>
      <c r="W2675">
        <v>22812.21</v>
      </c>
      <c r="X2675">
        <v>20691.79</v>
      </c>
      <c r="Y2675">
        <v>1</v>
      </c>
      <c r="Z2675">
        <v>1</v>
      </c>
      <c r="AA2675" s="1">
        <v>42947</v>
      </c>
      <c r="AB2675">
        <v>27000</v>
      </c>
      <c r="AC2675" t="s">
        <v>56</v>
      </c>
      <c r="AD2675" t="s">
        <v>689</v>
      </c>
    </row>
    <row r="2676" spans="1:30" x14ac:dyDescent="0.3">
      <c r="A2676">
        <v>167751</v>
      </c>
      <c r="B2676">
        <v>1</v>
      </c>
      <c r="C2676" t="s">
        <v>923</v>
      </c>
      <c r="D2676" t="s">
        <v>954</v>
      </c>
      <c r="E2676">
        <v>23075143</v>
      </c>
      <c r="F2676">
        <v>7123908420</v>
      </c>
      <c r="G2676" t="s">
        <v>46</v>
      </c>
      <c r="H2676" t="s">
        <v>47</v>
      </c>
      <c r="I2676" t="s">
        <v>48</v>
      </c>
      <c r="J2676">
        <v>7032</v>
      </c>
      <c r="K2676" t="s">
        <v>49</v>
      </c>
      <c r="L2676">
        <v>5014992</v>
      </c>
      <c r="M2676" t="s">
        <v>302</v>
      </c>
      <c r="N2676" t="s">
        <v>280</v>
      </c>
      <c r="O2676" t="s">
        <v>281</v>
      </c>
      <c r="P2676" t="s">
        <v>282</v>
      </c>
      <c r="Q2676" t="s">
        <v>54</v>
      </c>
      <c r="R2676">
        <v>100214689</v>
      </c>
      <c r="S2676" t="s">
        <v>155</v>
      </c>
      <c r="T2676" t="s">
        <v>56</v>
      </c>
      <c r="U2676" t="s">
        <v>57</v>
      </c>
      <c r="V2676">
        <v>3151.88</v>
      </c>
      <c r="W2676">
        <v>22795.4</v>
      </c>
      <c r="X2676">
        <v>21096</v>
      </c>
      <c r="Y2676">
        <v>1</v>
      </c>
      <c r="Z2676">
        <v>1</v>
      </c>
      <c r="AA2676" s="1">
        <v>42947</v>
      </c>
      <c r="AB2676">
        <v>27000</v>
      </c>
      <c r="AC2676" t="s">
        <v>56</v>
      </c>
      <c r="AD2676" t="s">
        <v>303</v>
      </c>
    </row>
    <row r="2677" spans="1:30" x14ac:dyDescent="0.3">
      <c r="A2677">
        <v>167946</v>
      </c>
      <c r="B2677">
        <v>1</v>
      </c>
      <c r="C2677" t="s">
        <v>923</v>
      </c>
      <c r="D2677" t="s">
        <v>954</v>
      </c>
      <c r="E2677">
        <v>23066111</v>
      </c>
      <c r="F2677">
        <v>7123910329</v>
      </c>
      <c r="G2677" t="s">
        <v>46</v>
      </c>
      <c r="H2677" t="s">
        <v>47</v>
      </c>
      <c r="I2677" t="s">
        <v>48</v>
      </c>
      <c r="J2677">
        <v>7032</v>
      </c>
      <c r="K2677" t="s">
        <v>49</v>
      </c>
      <c r="L2677">
        <v>2064813</v>
      </c>
      <c r="M2677" t="s">
        <v>256</v>
      </c>
      <c r="N2677" t="s">
        <v>257</v>
      </c>
      <c r="O2677" t="s">
        <v>215</v>
      </c>
      <c r="P2677" t="s">
        <v>216</v>
      </c>
      <c r="Q2677" t="s">
        <v>54</v>
      </c>
      <c r="R2677">
        <v>100894891</v>
      </c>
      <c r="S2677" t="s">
        <v>116</v>
      </c>
      <c r="T2677" t="s">
        <v>56</v>
      </c>
      <c r="U2677" t="s">
        <v>57</v>
      </c>
      <c r="V2677">
        <v>12576.01</v>
      </c>
      <c r="W2677">
        <v>22681.13</v>
      </c>
      <c r="X2677">
        <v>20774.669999999998</v>
      </c>
      <c r="Y2677">
        <v>1</v>
      </c>
      <c r="Z2677">
        <v>1</v>
      </c>
      <c r="AA2677" s="1">
        <v>42947</v>
      </c>
      <c r="AB2677">
        <v>27000</v>
      </c>
      <c r="AC2677" t="s">
        <v>56</v>
      </c>
      <c r="AD2677" t="s">
        <v>390</v>
      </c>
    </row>
    <row r="2678" spans="1:30" x14ac:dyDescent="0.3">
      <c r="A2678">
        <v>167859</v>
      </c>
      <c r="B2678">
        <v>1</v>
      </c>
      <c r="C2678" t="s">
        <v>923</v>
      </c>
      <c r="D2678" t="s">
        <v>954</v>
      </c>
      <c r="E2678">
        <v>23065052</v>
      </c>
      <c r="F2678">
        <v>7123909032</v>
      </c>
      <c r="G2678" t="s">
        <v>46</v>
      </c>
      <c r="H2678" t="s">
        <v>47</v>
      </c>
      <c r="I2678" t="s">
        <v>48</v>
      </c>
      <c r="J2678">
        <v>7032</v>
      </c>
      <c r="K2678" t="s">
        <v>49</v>
      </c>
      <c r="L2678">
        <v>4205182</v>
      </c>
      <c r="M2678" t="s">
        <v>286</v>
      </c>
      <c r="N2678" t="s">
        <v>287</v>
      </c>
      <c r="O2678" t="s">
        <v>170</v>
      </c>
      <c r="P2678" t="s">
        <v>171</v>
      </c>
      <c r="Q2678" t="s">
        <v>54</v>
      </c>
      <c r="R2678">
        <v>100214689</v>
      </c>
      <c r="S2678" t="s">
        <v>155</v>
      </c>
      <c r="T2678" t="s">
        <v>56</v>
      </c>
      <c r="U2678" t="s">
        <v>57</v>
      </c>
      <c r="V2678">
        <v>9725.81</v>
      </c>
      <c r="W2678">
        <v>22663.35</v>
      </c>
      <c r="X2678">
        <v>20841.900000000001</v>
      </c>
      <c r="Y2678">
        <v>1</v>
      </c>
      <c r="Z2678">
        <v>1</v>
      </c>
      <c r="AA2678" s="1">
        <v>42947</v>
      </c>
      <c r="AB2678">
        <v>27000</v>
      </c>
      <c r="AC2678" t="s">
        <v>56</v>
      </c>
      <c r="AD2678" t="s">
        <v>288</v>
      </c>
    </row>
    <row r="2679" spans="1:30" x14ac:dyDescent="0.3">
      <c r="A2679">
        <v>167614</v>
      </c>
      <c r="B2679">
        <v>1</v>
      </c>
      <c r="C2679" t="s">
        <v>923</v>
      </c>
      <c r="D2679" t="s">
        <v>954</v>
      </c>
      <c r="E2679">
        <v>23067042</v>
      </c>
      <c r="F2679">
        <v>7123878769</v>
      </c>
      <c r="G2679" t="s">
        <v>46</v>
      </c>
      <c r="H2679" t="s">
        <v>47</v>
      </c>
      <c r="I2679" t="s">
        <v>48</v>
      </c>
      <c r="J2679">
        <v>7032</v>
      </c>
      <c r="K2679" t="s">
        <v>49</v>
      </c>
      <c r="L2679">
        <v>931925</v>
      </c>
      <c r="M2679" t="s">
        <v>239</v>
      </c>
      <c r="N2679" t="s">
        <v>240</v>
      </c>
      <c r="O2679" t="s">
        <v>241</v>
      </c>
      <c r="P2679" t="s">
        <v>242</v>
      </c>
      <c r="Q2679" t="s">
        <v>54</v>
      </c>
      <c r="R2679">
        <v>100422206</v>
      </c>
      <c r="S2679" t="s">
        <v>615</v>
      </c>
      <c r="T2679" t="s">
        <v>56</v>
      </c>
      <c r="U2679" t="s">
        <v>57</v>
      </c>
      <c r="V2679">
        <v>3042.61</v>
      </c>
      <c r="W2679">
        <v>22607.85</v>
      </c>
      <c r="X2679">
        <v>20810.599999999999</v>
      </c>
      <c r="Y2679">
        <v>1</v>
      </c>
      <c r="Z2679">
        <v>1</v>
      </c>
      <c r="AA2679" s="1">
        <v>42947</v>
      </c>
      <c r="AB2679">
        <v>27000</v>
      </c>
      <c r="AC2679" t="s">
        <v>56</v>
      </c>
      <c r="AD2679" t="s">
        <v>686</v>
      </c>
    </row>
    <row r="2680" spans="1:30" x14ac:dyDescent="0.3">
      <c r="A2680">
        <v>168102</v>
      </c>
      <c r="B2680">
        <v>1</v>
      </c>
      <c r="C2680" t="s">
        <v>923</v>
      </c>
      <c r="D2680" t="s">
        <v>954</v>
      </c>
      <c r="E2680">
        <v>23069779</v>
      </c>
      <c r="F2680">
        <v>7123913518</v>
      </c>
      <c r="G2680" t="s">
        <v>46</v>
      </c>
      <c r="H2680" t="s">
        <v>47</v>
      </c>
      <c r="I2680" t="s">
        <v>48</v>
      </c>
      <c r="J2680">
        <v>7032</v>
      </c>
      <c r="K2680" t="s">
        <v>49</v>
      </c>
      <c r="L2680">
        <v>3855615</v>
      </c>
      <c r="M2680" t="s">
        <v>189</v>
      </c>
      <c r="N2680" t="s">
        <v>190</v>
      </c>
      <c r="O2680" t="s">
        <v>191</v>
      </c>
      <c r="P2680" t="s">
        <v>192</v>
      </c>
      <c r="Q2680" t="s">
        <v>54</v>
      </c>
      <c r="R2680">
        <v>101030531</v>
      </c>
      <c r="S2680" t="s">
        <v>193</v>
      </c>
      <c r="T2680" t="s">
        <v>56</v>
      </c>
      <c r="U2680" t="s">
        <v>57</v>
      </c>
      <c r="V2680">
        <v>4652.3599999999997</v>
      </c>
      <c r="W2680">
        <v>22567.41</v>
      </c>
      <c r="X2680">
        <v>20657.830000000002</v>
      </c>
      <c r="Y2680">
        <v>1</v>
      </c>
      <c r="Z2680">
        <v>1</v>
      </c>
      <c r="AA2680" s="1">
        <v>42947</v>
      </c>
      <c r="AB2680">
        <v>27000</v>
      </c>
      <c r="AC2680" t="s">
        <v>56</v>
      </c>
      <c r="AD2680" t="s">
        <v>194</v>
      </c>
    </row>
    <row r="2681" spans="1:30" x14ac:dyDescent="0.3">
      <c r="A2681">
        <v>167994</v>
      </c>
      <c r="B2681">
        <v>1</v>
      </c>
      <c r="C2681" t="s">
        <v>923</v>
      </c>
      <c r="D2681" t="s">
        <v>954</v>
      </c>
      <c r="E2681">
        <v>23067046</v>
      </c>
      <c r="F2681">
        <v>7123911398</v>
      </c>
      <c r="G2681" t="s">
        <v>46</v>
      </c>
      <c r="H2681" t="s">
        <v>47</v>
      </c>
      <c r="I2681" t="s">
        <v>48</v>
      </c>
      <c r="J2681">
        <v>7032</v>
      </c>
      <c r="K2681" t="s">
        <v>49</v>
      </c>
      <c r="L2681">
        <v>2552491</v>
      </c>
      <c r="M2681" t="s">
        <v>120</v>
      </c>
      <c r="N2681" t="s">
        <v>121</v>
      </c>
      <c r="O2681" t="s">
        <v>99</v>
      </c>
      <c r="P2681" t="s">
        <v>100</v>
      </c>
      <c r="Q2681" t="s">
        <v>54</v>
      </c>
      <c r="R2681">
        <v>100994845</v>
      </c>
      <c r="S2681" t="s">
        <v>86</v>
      </c>
      <c r="T2681" t="s">
        <v>56</v>
      </c>
      <c r="U2681" t="s">
        <v>57</v>
      </c>
      <c r="V2681">
        <v>10086.02</v>
      </c>
      <c r="W2681">
        <v>22525.96</v>
      </c>
      <c r="X2681">
        <v>20630.27</v>
      </c>
      <c r="Y2681">
        <v>1</v>
      </c>
      <c r="Z2681">
        <v>1</v>
      </c>
      <c r="AA2681" s="1">
        <v>42947</v>
      </c>
      <c r="AB2681">
        <v>27000</v>
      </c>
      <c r="AC2681" t="s">
        <v>56</v>
      </c>
      <c r="AD2681" t="s">
        <v>716</v>
      </c>
    </row>
    <row r="2682" spans="1:30" x14ac:dyDescent="0.3">
      <c r="A2682">
        <v>167666</v>
      </c>
      <c r="B2682">
        <v>1</v>
      </c>
      <c r="C2682" t="s">
        <v>923</v>
      </c>
      <c r="D2682" t="s">
        <v>954</v>
      </c>
      <c r="E2682">
        <v>23067644</v>
      </c>
      <c r="F2682">
        <v>7123894748</v>
      </c>
      <c r="G2682" t="s">
        <v>46</v>
      </c>
      <c r="H2682" t="s">
        <v>47</v>
      </c>
      <c r="I2682" t="s">
        <v>48</v>
      </c>
      <c r="J2682">
        <v>7032</v>
      </c>
      <c r="K2682" t="s">
        <v>49</v>
      </c>
      <c r="L2682">
        <v>917531</v>
      </c>
      <c r="M2682" t="s">
        <v>319</v>
      </c>
      <c r="N2682" t="s">
        <v>152</v>
      </c>
      <c r="O2682" t="s">
        <v>153</v>
      </c>
      <c r="P2682" t="s">
        <v>154</v>
      </c>
      <c r="Q2682" t="s">
        <v>54</v>
      </c>
      <c r="R2682">
        <v>100214689</v>
      </c>
      <c r="S2682" t="s">
        <v>155</v>
      </c>
      <c r="T2682" t="s">
        <v>56</v>
      </c>
      <c r="U2682" t="s">
        <v>57</v>
      </c>
      <c r="V2682">
        <v>3692.2</v>
      </c>
      <c r="W2682">
        <v>22466.87</v>
      </c>
      <c r="X2682">
        <v>20656.23</v>
      </c>
      <c r="Y2682">
        <v>1</v>
      </c>
      <c r="Z2682">
        <v>1</v>
      </c>
      <c r="AA2682" s="1">
        <v>42947</v>
      </c>
      <c r="AB2682">
        <v>27000</v>
      </c>
      <c r="AC2682" t="s">
        <v>56</v>
      </c>
      <c r="AD2682" t="s">
        <v>156</v>
      </c>
    </row>
    <row r="2683" spans="1:30" x14ac:dyDescent="0.3">
      <c r="A2683">
        <v>168437</v>
      </c>
      <c r="B2683">
        <v>1</v>
      </c>
      <c r="C2683" t="s">
        <v>923</v>
      </c>
      <c r="D2683" t="s">
        <v>954</v>
      </c>
      <c r="E2683">
        <v>23069780</v>
      </c>
      <c r="F2683">
        <v>7123914276</v>
      </c>
      <c r="G2683" t="s">
        <v>46</v>
      </c>
      <c r="H2683" t="s">
        <v>47</v>
      </c>
      <c r="I2683" t="s">
        <v>48</v>
      </c>
      <c r="J2683">
        <v>7032</v>
      </c>
      <c r="K2683" t="s">
        <v>49</v>
      </c>
      <c r="L2683">
        <v>940117</v>
      </c>
      <c r="M2683" t="s">
        <v>69</v>
      </c>
      <c r="N2683" t="s">
        <v>70</v>
      </c>
      <c r="O2683" t="s">
        <v>71</v>
      </c>
      <c r="P2683" t="s">
        <v>72</v>
      </c>
      <c r="Q2683" t="s">
        <v>54</v>
      </c>
      <c r="R2683">
        <v>100994845</v>
      </c>
      <c r="S2683" t="s">
        <v>86</v>
      </c>
      <c r="T2683" t="s">
        <v>56</v>
      </c>
      <c r="U2683" t="s">
        <v>57</v>
      </c>
      <c r="V2683">
        <v>10986.56</v>
      </c>
      <c r="W2683">
        <v>22394.86</v>
      </c>
      <c r="X2683">
        <v>20469.36</v>
      </c>
      <c r="Y2683">
        <v>1</v>
      </c>
      <c r="Z2683">
        <v>1</v>
      </c>
      <c r="AA2683" s="1">
        <v>42947</v>
      </c>
      <c r="AB2683">
        <v>27000</v>
      </c>
      <c r="AC2683" t="s">
        <v>56</v>
      </c>
      <c r="AD2683" t="s">
        <v>236</v>
      </c>
    </row>
    <row r="2684" spans="1:30" x14ac:dyDescent="0.3">
      <c r="A2684">
        <v>168028</v>
      </c>
      <c r="B2684">
        <v>1</v>
      </c>
      <c r="C2684" t="s">
        <v>923</v>
      </c>
      <c r="D2684" t="s">
        <v>954</v>
      </c>
      <c r="E2684">
        <v>23067208</v>
      </c>
      <c r="F2684">
        <v>7123911712</v>
      </c>
      <c r="G2684" t="s">
        <v>46</v>
      </c>
      <c r="H2684" t="s">
        <v>47</v>
      </c>
      <c r="I2684" t="s">
        <v>48</v>
      </c>
      <c r="J2684">
        <v>7032</v>
      </c>
      <c r="K2684" t="s">
        <v>49</v>
      </c>
      <c r="L2684">
        <v>4119717</v>
      </c>
      <c r="M2684" t="s">
        <v>309</v>
      </c>
      <c r="N2684" t="s">
        <v>310</v>
      </c>
      <c r="O2684" t="s">
        <v>311</v>
      </c>
      <c r="P2684" t="s">
        <v>312</v>
      </c>
      <c r="Q2684" t="s">
        <v>54</v>
      </c>
      <c r="R2684">
        <v>100223303</v>
      </c>
      <c r="S2684" t="s">
        <v>64</v>
      </c>
      <c r="T2684" t="s">
        <v>56</v>
      </c>
      <c r="U2684" t="s">
        <v>57</v>
      </c>
      <c r="V2684">
        <v>4866.1400000000003</v>
      </c>
      <c r="W2684">
        <v>22382.19</v>
      </c>
      <c r="X2684">
        <v>20379.71</v>
      </c>
      <c r="Y2684">
        <v>1</v>
      </c>
      <c r="Z2684">
        <v>1</v>
      </c>
      <c r="AA2684" s="1">
        <v>42947</v>
      </c>
      <c r="AB2684">
        <v>27000</v>
      </c>
      <c r="AC2684" t="s">
        <v>56</v>
      </c>
      <c r="AD2684" t="s">
        <v>313</v>
      </c>
    </row>
    <row r="2685" spans="1:30" x14ac:dyDescent="0.3">
      <c r="A2685">
        <v>167548</v>
      </c>
      <c r="B2685">
        <v>1</v>
      </c>
      <c r="C2685" t="s">
        <v>923</v>
      </c>
      <c r="D2685" t="s">
        <v>954</v>
      </c>
      <c r="E2685">
        <v>23067643</v>
      </c>
      <c r="F2685">
        <v>7123866646</v>
      </c>
      <c r="G2685" t="s">
        <v>46</v>
      </c>
      <c r="H2685" t="s">
        <v>47</v>
      </c>
      <c r="I2685" t="s">
        <v>48</v>
      </c>
      <c r="J2685">
        <v>7032</v>
      </c>
      <c r="K2685" t="s">
        <v>49</v>
      </c>
      <c r="L2685">
        <v>1143565</v>
      </c>
      <c r="M2685" t="s">
        <v>146</v>
      </c>
      <c r="N2685" t="s">
        <v>147</v>
      </c>
      <c r="O2685" t="s">
        <v>99</v>
      </c>
      <c r="P2685" t="s">
        <v>100</v>
      </c>
      <c r="Q2685" t="s">
        <v>54</v>
      </c>
      <c r="R2685">
        <v>100994845</v>
      </c>
      <c r="S2685" t="s">
        <v>86</v>
      </c>
      <c r="T2685" t="s">
        <v>56</v>
      </c>
      <c r="U2685" t="s">
        <v>57</v>
      </c>
      <c r="V2685">
        <v>9545.7000000000007</v>
      </c>
      <c r="W2685">
        <v>22327.97</v>
      </c>
      <c r="X2685">
        <v>20448.05</v>
      </c>
      <c r="Y2685">
        <v>1</v>
      </c>
      <c r="Z2685">
        <v>1</v>
      </c>
      <c r="AA2685" s="1">
        <v>42947</v>
      </c>
      <c r="AB2685">
        <v>27000</v>
      </c>
      <c r="AC2685" t="s">
        <v>56</v>
      </c>
      <c r="AD2685" t="s">
        <v>148</v>
      </c>
    </row>
    <row r="2686" spans="1:30" x14ac:dyDescent="0.3">
      <c r="A2686">
        <v>167949</v>
      </c>
      <c r="B2686">
        <v>1</v>
      </c>
      <c r="C2686" t="s">
        <v>923</v>
      </c>
      <c r="D2686" t="s">
        <v>954</v>
      </c>
      <c r="E2686">
        <v>23066113</v>
      </c>
      <c r="F2686">
        <v>7123910361</v>
      </c>
      <c r="G2686" t="s">
        <v>46</v>
      </c>
      <c r="H2686" t="s">
        <v>47</v>
      </c>
      <c r="I2686" t="s">
        <v>48</v>
      </c>
      <c r="J2686">
        <v>7032</v>
      </c>
      <c r="K2686" t="s">
        <v>49</v>
      </c>
      <c r="L2686">
        <v>917531</v>
      </c>
      <c r="M2686" t="s">
        <v>319</v>
      </c>
      <c r="N2686" t="s">
        <v>152</v>
      </c>
      <c r="O2686" t="s">
        <v>153</v>
      </c>
      <c r="P2686" t="s">
        <v>154</v>
      </c>
      <c r="Q2686" t="s">
        <v>54</v>
      </c>
      <c r="R2686">
        <v>100297681</v>
      </c>
      <c r="S2686" t="s">
        <v>258</v>
      </c>
      <c r="T2686" t="s">
        <v>56</v>
      </c>
      <c r="U2686" t="s">
        <v>57</v>
      </c>
      <c r="V2686">
        <v>3240.01</v>
      </c>
      <c r="W2686">
        <v>22311.19</v>
      </c>
      <c r="X2686">
        <v>20564.63</v>
      </c>
      <c r="Y2686">
        <v>1</v>
      </c>
      <c r="Z2686">
        <v>1</v>
      </c>
      <c r="AA2686" s="1">
        <v>42947</v>
      </c>
      <c r="AB2686">
        <v>27000</v>
      </c>
      <c r="AC2686" t="s">
        <v>56</v>
      </c>
      <c r="AD2686" t="s">
        <v>298</v>
      </c>
    </row>
    <row r="2687" spans="1:30" x14ac:dyDescent="0.3">
      <c r="A2687">
        <v>168100</v>
      </c>
      <c r="B2687">
        <v>1</v>
      </c>
      <c r="C2687" t="s">
        <v>923</v>
      </c>
      <c r="D2687" t="s">
        <v>954</v>
      </c>
      <c r="E2687">
        <v>23069718</v>
      </c>
      <c r="F2687">
        <v>7123913516</v>
      </c>
      <c r="G2687" t="s">
        <v>46</v>
      </c>
      <c r="H2687" t="s">
        <v>47</v>
      </c>
      <c r="I2687" t="s">
        <v>48</v>
      </c>
      <c r="J2687">
        <v>7032</v>
      </c>
      <c r="K2687" t="s">
        <v>49</v>
      </c>
      <c r="L2687">
        <v>1933857</v>
      </c>
      <c r="M2687" t="s">
        <v>82</v>
      </c>
      <c r="N2687" t="s">
        <v>83</v>
      </c>
      <c r="O2687" t="s">
        <v>84</v>
      </c>
      <c r="P2687" t="s">
        <v>85</v>
      </c>
      <c r="Q2687" t="s">
        <v>54</v>
      </c>
      <c r="R2687">
        <v>100994845</v>
      </c>
      <c r="S2687" t="s">
        <v>86</v>
      </c>
      <c r="T2687" t="s">
        <v>56</v>
      </c>
      <c r="U2687" t="s">
        <v>57</v>
      </c>
      <c r="V2687">
        <v>10806.45</v>
      </c>
      <c r="W2687">
        <v>22277.119999999999</v>
      </c>
      <c r="X2687">
        <v>20376.78</v>
      </c>
      <c r="Y2687">
        <v>1</v>
      </c>
      <c r="Z2687">
        <v>1</v>
      </c>
      <c r="AA2687" s="1">
        <v>42947</v>
      </c>
      <c r="AB2687">
        <v>27000</v>
      </c>
      <c r="AC2687" t="s">
        <v>56</v>
      </c>
      <c r="AD2687" t="s">
        <v>87</v>
      </c>
    </row>
    <row r="2688" spans="1:30" x14ac:dyDescent="0.3">
      <c r="A2688">
        <v>167860</v>
      </c>
      <c r="B2688">
        <v>1</v>
      </c>
      <c r="C2688" t="s">
        <v>923</v>
      </c>
      <c r="D2688" t="s">
        <v>954</v>
      </c>
      <c r="E2688">
        <v>23065053</v>
      </c>
      <c r="F2688">
        <v>7123909033</v>
      </c>
      <c r="G2688" t="s">
        <v>46</v>
      </c>
      <c r="H2688" t="s">
        <v>47</v>
      </c>
      <c r="I2688" t="s">
        <v>48</v>
      </c>
      <c r="J2688">
        <v>7032</v>
      </c>
      <c r="K2688" t="s">
        <v>49</v>
      </c>
      <c r="L2688">
        <v>931925</v>
      </c>
      <c r="M2688" t="s">
        <v>239</v>
      </c>
      <c r="N2688" t="s">
        <v>240</v>
      </c>
      <c r="O2688" t="s">
        <v>241</v>
      </c>
      <c r="P2688" t="s">
        <v>242</v>
      </c>
      <c r="Q2688" t="s">
        <v>54</v>
      </c>
      <c r="R2688">
        <v>100422206</v>
      </c>
      <c r="S2688" t="s">
        <v>615</v>
      </c>
      <c r="T2688" t="s">
        <v>56</v>
      </c>
      <c r="U2688" t="s">
        <v>57</v>
      </c>
      <c r="V2688">
        <v>3042.61</v>
      </c>
      <c r="W2688">
        <v>22265.08</v>
      </c>
      <c r="X2688">
        <v>20432.54</v>
      </c>
      <c r="Y2688">
        <v>1</v>
      </c>
      <c r="Z2688">
        <v>1</v>
      </c>
      <c r="AA2688" s="1">
        <v>42947</v>
      </c>
      <c r="AB2688">
        <v>27000</v>
      </c>
      <c r="AC2688" t="s">
        <v>56</v>
      </c>
      <c r="AD2688" t="s">
        <v>686</v>
      </c>
    </row>
    <row r="2689" spans="1:30" x14ac:dyDescent="0.3">
      <c r="A2689">
        <v>167849</v>
      </c>
      <c r="B2689">
        <v>1</v>
      </c>
      <c r="C2689" t="s">
        <v>923</v>
      </c>
      <c r="D2689" t="s">
        <v>954</v>
      </c>
      <c r="E2689">
        <v>23065042</v>
      </c>
      <c r="F2689">
        <v>7123909022</v>
      </c>
      <c r="G2689" t="s">
        <v>46</v>
      </c>
      <c r="H2689" t="s">
        <v>47</v>
      </c>
      <c r="I2689" t="s">
        <v>48</v>
      </c>
      <c r="J2689">
        <v>7032</v>
      </c>
      <c r="K2689" t="s">
        <v>49</v>
      </c>
      <c r="L2689">
        <v>931560</v>
      </c>
      <c r="M2689" t="s">
        <v>337</v>
      </c>
      <c r="N2689" t="s">
        <v>338</v>
      </c>
      <c r="O2689" t="s">
        <v>241</v>
      </c>
      <c r="P2689" t="s">
        <v>242</v>
      </c>
      <c r="Q2689" t="s">
        <v>54</v>
      </c>
      <c r="R2689">
        <v>100422206</v>
      </c>
      <c r="S2689" t="s">
        <v>615</v>
      </c>
      <c r="T2689" t="s">
        <v>56</v>
      </c>
      <c r="U2689" t="s">
        <v>57</v>
      </c>
      <c r="V2689">
        <v>2504.79</v>
      </c>
      <c r="W2689">
        <v>22217.33</v>
      </c>
      <c r="X2689">
        <v>20344.13</v>
      </c>
      <c r="Y2689">
        <v>1</v>
      </c>
      <c r="Z2689">
        <v>1</v>
      </c>
      <c r="AA2689" s="1">
        <v>42947</v>
      </c>
      <c r="AB2689">
        <v>27000</v>
      </c>
      <c r="AC2689" t="s">
        <v>56</v>
      </c>
      <c r="AD2689" t="s">
        <v>616</v>
      </c>
    </row>
    <row r="2690" spans="1:30" x14ac:dyDescent="0.3">
      <c r="A2690">
        <v>168036</v>
      </c>
      <c r="B2690">
        <v>1</v>
      </c>
      <c r="C2690" t="s">
        <v>923</v>
      </c>
      <c r="D2690" t="s">
        <v>954</v>
      </c>
      <c r="E2690">
        <v>23067474</v>
      </c>
      <c r="F2690">
        <v>7123911720</v>
      </c>
      <c r="G2690" t="s">
        <v>46</v>
      </c>
      <c r="H2690" t="s">
        <v>47</v>
      </c>
      <c r="I2690" t="s">
        <v>48</v>
      </c>
      <c r="J2690">
        <v>7032</v>
      </c>
      <c r="K2690" t="s">
        <v>49</v>
      </c>
      <c r="L2690">
        <v>941468</v>
      </c>
      <c r="M2690" t="s">
        <v>205</v>
      </c>
      <c r="N2690" t="s">
        <v>206</v>
      </c>
      <c r="O2690" t="s">
        <v>207</v>
      </c>
      <c r="P2690" t="s">
        <v>208</v>
      </c>
      <c r="Q2690" t="s">
        <v>54</v>
      </c>
      <c r="R2690">
        <v>101093720</v>
      </c>
      <c r="S2690" t="s">
        <v>55</v>
      </c>
      <c r="T2690" t="s">
        <v>56</v>
      </c>
      <c r="U2690" t="s">
        <v>57</v>
      </c>
      <c r="V2690">
        <v>3514.04</v>
      </c>
      <c r="W2690">
        <v>22118.87</v>
      </c>
      <c r="X2690">
        <v>20288.37</v>
      </c>
      <c r="Y2690">
        <v>1</v>
      </c>
      <c r="Z2690">
        <v>1</v>
      </c>
      <c r="AA2690" s="1">
        <v>42947</v>
      </c>
      <c r="AB2690">
        <v>27000</v>
      </c>
      <c r="AC2690" t="s">
        <v>56</v>
      </c>
      <c r="AD2690" t="s">
        <v>209</v>
      </c>
    </row>
    <row r="2691" spans="1:30" x14ac:dyDescent="0.3">
      <c r="A2691">
        <v>168034</v>
      </c>
      <c r="B2691">
        <v>1</v>
      </c>
      <c r="C2691" t="s">
        <v>923</v>
      </c>
      <c r="D2691" t="s">
        <v>954</v>
      </c>
      <c r="E2691">
        <v>23067472</v>
      </c>
      <c r="F2691">
        <v>7123911718</v>
      </c>
      <c r="G2691" t="s">
        <v>46</v>
      </c>
      <c r="H2691" t="s">
        <v>47</v>
      </c>
      <c r="I2691" t="s">
        <v>48</v>
      </c>
      <c r="J2691">
        <v>7032</v>
      </c>
      <c r="K2691" t="s">
        <v>49</v>
      </c>
      <c r="L2691">
        <v>915409</v>
      </c>
      <c r="M2691" t="s">
        <v>247</v>
      </c>
      <c r="N2691" t="s">
        <v>248</v>
      </c>
      <c r="O2691" t="s">
        <v>249</v>
      </c>
      <c r="P2691" t="s">
        <v>250</v>
      </c>
      <c r="Q2691" t="s">
        <v>54</v>
      </c>
      <c r="R2691">
        <v>100422206</v>
      </c>
      <c r="S2691" t="s">
        <v>615</v>
      </c>
      <c r="T2691" t="s">
        <v>56</v>
      </c>
      <c r="U2691" t="s">
        <v>57</v>
      </c>
      <c r="V2691">
        <v>4502.6899999999996</v>
      </c>
      <c r="W2691">
        <v>22056.81</v>
      </c>
      <c r="X2691">
        <v>20133.400000000001</v>
      </c>
      <c r="Y2691">
        <v>1</v>
      </c>
      <c r="Z2691">
        <v>1</v>
      </c>
      <c r="AA2691" s="1">
        <v>42947</v>
      </c>
      <c r="AB2691">
        <v>27000</v>
      </c>
      <c r="AC2691" t="s">
        <v>56</v>
      </c>
      <c r="AD2691" t="s">
        <v>634</v>
      </c>
    </row>
    <row r="2692" spans="1:30" x14ac:dyDescent="0.3">
      <c r="A2692">
        <v>167934</v>
      </c>
      <c r="B2692">
        <v>1</v>
      </c>
      <c r="C2692" t="s">
        <v>923</v>
      </c>
      <c r="D2692" t="s">
        <v>954</v>
      </c>
      <c r="E2692">
        <v>23065940</v>
      </c>
      <c r="F2692">
        <v>7123910317</v>
      </c>
      <c r="G2692" t="s">
        <v>46</v>
      </c>
      <c r="H2692" t="s">
        <v>47</v>
      </c>
      <c r="I2692" t="s">
        <v>48</v>
      </c>
      <c r="J2692">
        <v>7032</v>
      </c>
      <c r="K2692" t="s">
        <v>49</v>
      </c>
      <c r="L2692">
        <v>3025769</v>
      </c>
      <c r="M2692" t="s">
        <v>62</v>
      </c>
      <c r="N2692" t="s">
        <v>63</v>
      </c>
      <c r="O2692" t="s">
        <v>52</v>
      </c>
      <c r="P2692" t="s">
        <v>53</v>
      </c>
      <c r="Q2692" t="s">
        <v>54</v>
      </c>
      <c r="R2692">
        <v>100223303</v>
      </c>
      <c r="S2692" t="s">
        <v>64</v>
      </c>
      <c r="T2692" t="s">
        <v>56</v>
      </c>
      <c r="U2692" t="s">
        <v>57</v>
      </c>
      <c r="V2692">
        <v>1484.49</v>
      </c>
      <c r="W2692">
        <v>21952.799999999999</v>
      </c>
      <c r="X2692">
        <v>19723.2</v>
      </c>
      <c r="Y2692">
        <v>1</v>
      </c>
      <c r="Z2692">
        <v>1</v>
      </c>
      <c r="AA2692" s="1">
        <v>42947</v>
      </c>
      <c r="AB2692">
        <v>27000</v>
      </c>
      <c r="AC2692" t="s">
        <v>56</v>
      </c>
      <c r="AD2692" t="s">
        <v>65</v>
      </c>
    </row>
    <row r="2693" spans="1:30" x14ac:dyDescent="0.3">
      <c r="A2693">
        <v>167857</v>
      </c>
      <c r="B2693">
        <v>1</v>
      </c>
      <c r="C2693" t="s">
        <v>923</v>
      </c>
      <c r="D2693" t="s">
        <v>954</v>
      </c>
      <c r="E2693">
        <v>23065050</v>
      </c>
      <c r="F2693">
        <v>7123909030</v>
      </c>
      <c r="G2693" t="s">
        <v>46</v>
      </c>
      <c r="H2693" t="s">
        <v>47</v>
      </c>
      <c r="I2693" t="s">
        <v>48</v>
      </c>
      <c r="J2693">
        <v>7032</v>
      </c>
      <c r="K2693" t="s">
        <v>49</v>
      </c>
      <c r="L2693">
        <v>3965425</v>
      </c>
      <c r="M2693" t="s">
        <v>151</v>
      </c>
      <c r="N2693" t="s">
        <v>152</v>
      </c>
      <c r="O2693" t="s">
        <v>153</v>
      </c>
      <c r="P2693" t="s">
        <v>154</v>
      </c>
      <c r="Q2693" t="s">
        <v>54</v>
      </c>
      <c r="R2693">
        <v>100297681</v>
      </c>
      <c r="S2693" t="s">
        <v>258</v>
      </c>
      <c r="T2693" t="s">
        <v>56</v>
      </c>
      <c r="U2693" t="s">
        <v>57</v>
      </c>
      <c r="V2693">
        <v>3240.01</v>
      </c>
      <c r="W2693">
        <v>21891.43</v>
      </c>
      <c r="X2693">
        <v>20091.87</v>
      </c>
      <c r="Y2693">
        <v>1</v>
      </c>
      <c r="Z2693">
        <v>1</v>
      </c>
      <c r="AA2693" s="1">
        <v>42947</v>
      </c>
      <c r="AB2693">
        <v>27000</v>
      </c>
      <c r="AC2693" t="s">
        <v>56</v>
      </c>
      <c r="AD2693" t="s">
        <v>298</v>
      </c>
    </row>
    <row r="2694" spans="1:30" x14ac:dyDescent="0.3">
      <c r="A2694">
        <v>167656</v>
      </c>
      <c r="B2694">
        <v>1</v>
      </c>
      <c r="C2694" t="s">
        <v>923</v>
      </c>
      <c r="D2694" t="s">
        <v>954</v>
      </c>
      <c r="E2694">
        <v>23065408</v>
      </c>
      <c r="F2694">
        <v>7123894720</v>
      </c>
      <c r="G2694" t="s">
        <v>46</v>
      </c>
      <c r="H2694" t="s">
        <v>47</v>
      </c>
      <c r="I2694" t="s">
        <v>48</v>
      </c>
      <c r="J2694">
        <v>7032</v>
      </c>
      <c r="K2694" t="s">
        <v>49</v>
      </c>
      <c r="L2694">
        <v>4205647</v>
      </c>
      <c r="M2694" t="s">
        <v>168</v>
      </c>
      <c r="N2694" t="s">
        <v>169</v>
      </c>
      <c r="O2694" t="s">
        <v>170</v>
      </c>
      <c r="P2694" t="s">
        <v>171</v>
      </c>
      <c r="Q2694" t="s">
        <v>54</v>
      </c>
      <c r="R2694">
        <v>101047835</v>
      </c>
      <c r="S2694" t="s">
        <v>172</v>
      </c>
      <c r="T2694" t="s">
        <v>56</v>
      </c>
      <c r="U2694" t="s">
        <v>57</v>
      </c>
      <c r="V2694">
        <v>13802.09</v>
      </c>
      <c r="W2694">
        <v>21786.21</v>
      </c>
      <c r="X2694">
        <v>19962.37</v>
      </c>
      <c r="Y2694">
        <v>1</v>
      </c>
      <c r="Z2694">
        <v>1</v>
      </c>
      <c r="AA2694" s="1">
        <v>42947</v>
      </c>
      <c r="AB2694">
        <v>27000</v>
      </c>
      <c r="AC2694" t="s">
        <v>56</v>
      </c>
      <c r="AD2694" t="s">
        <v>173</v>
      </c>
    </row>
    <row r="2695" spans="1:30" x14ac:dyDescent="0.3">
      <c r="A2695">
        <v>168035</v>
      </c>
      <c r="B2695">
        <v>1</v>
      </c>
      <c r="C2695" t="s">
        <v>923</v>
      </c>
      <c r="D2695" t="s">
        <v>954</v>
      </c>
      <c r="E2695">
        <v>23067473</v>
      </c>
      <c r="F2695">
        <v>7123911719</v>
      </c>
      <c r="G2695" t="s">
        <v>46</v>
      </c>
      <c r="H2695" t="s">
        <v>47</v>
      </c>
      <c r="I2695" t="s">
        <v>48</v>
      </c>
      <c r="J2695">
        <v>7032</v>
      </c>
      <c r="K2695" t="s">
        <v>49</v>
      </c>
      <c r="L2695">
        <v>925239</v>
      </c>
      <c r="M2695" t="s">
        <v>97</v>
      </c>
      <c r="N2695" t="s">
        <v>98</v>
      </c>
      <c r="O2695" t="s">
        <v>99</v>
      </c>
      <c r="P2695" t="s">
        <v>100</v>
      </c>
      <c r="Q2695" t="s">
        <v>54</v>
      </c>
      <c r="R2695">
        <v>100223303</v>
      </c>
      <c r="S2695" t="s">
        <v>64</v>
      </c>
      <c r="T2695" t="s">
        <v>56</v>
      </c>
      <c r="U2695" t="s">
        <v>57</v>
      </c>
      <c r="V2695">
        <v>6311.04</v>
      </c>
      <c r="W2695">
        <v>21741.57</v>
      </c>
      <c r="X2695">
        <v>19961.5</v>
      </c>
      <c r="Y2695">
        <v>1</v>
      </c>
      <c r="Z2695">
        <v>1</v>
      </c>
      <c r="AA2695" s="1">
        <v>42947</v>
      </c>
      <c r="AB2695">
        <v>27000</v>
      </c>
      <c r="AC2695" t="s">
        <v>56</v>
      </c>
      <c r="AD2695" t="s">
        <v>101</v>
      </c>
    </row>
    <row r="2696" spans="1:30" x14ac:dyDescent="0.3">
      <c r="A2696">
        <v>167945</v>
      </c>
      <c r="B2696">
        <v>1</v>
      </c>
      <c r="C2696" t="s">
        <v>923</v>
      </c>
      <c r="D2696" t="s">
        <v>954</v>
      </c>
      <c r="E2696">
        <v>23066100</v>
      </c>
      <c r="F2696">
        <v>7123910328</v>
      </c>
      <c r="G2696" t="s">
        <v>46</v>
      </c>
      <c r="H2696" t="s">
        <v>47</v>
      </c>
      <c r="I2696" t="s">
        <v>48</v>
      </c>
      <c r="J2696">
        <v>7032</v>
      </c>
      <c r="K2696" t="s">
        <v>49</v>
      </c>
      <c r="L2696">
        <v>3782207</v>
      </c>
      <c r="M2696" t="s">
        <v>112</v>
      </c>
      <c r="N2696" t="s">
        <v>113</v>
      </c>
      <c r="O2696" t="s">
        <v>114</v>
      </c>
      <c r="P2696" t="s">
        <v>115</v>
      </c>
      <c r="Q2696" t="s">
        <v>54</v>
      </c>
      <c r="R2696">
        <v>100894891</v>
      </c>
      <c r="S2696" t="s">
        <v>116</v>
      </c>
      <c r="T2696" t="s">
        <v>56</v>
      </c>
      <c r="U2696" t="s">
        <v>57</v>
      </c>
      <c r="V2696">
        <v>13194.68</v>
      </c>
      <c r="W2696">
        <v>21648.34</v>
      </c>
      <c r="X2696">
        <v>19801.560000000001</v>
      </c>
      <c r="Y2696">
        <v>1</v>
      </c>
      <c r="Z2696">
        <v>1</v>
      </c>
      <c r="AA2696" s="1">
        <v>42947</v>
      </c>
      <c r="AB2696">
        <v>27000</v>
      </c>
      <c r="AC2696" t="s">
        <v>56</v>
      </c>
      <c r="AD2696" t="s">
        <v>117</v>
      </c>
    </row>
    <row r="2697" spans="1:30" x14ac:dyDescent="0.3">
      <c r="A2697">
        <v>167933</v>
      </c>
      <c r="B2697">
        <v>1</v>
      </c>
      <c r="C2697" t="s">
        <v>923</v>
      </c>
      <c r="D2697" t="s">
        <v>954</v>
      </c>
      <c r="E2697">
        <v>23065939</v>
      </c>
      <c r="F2697">
        <v>7123910316</v>
      </c>
      <c r="G2697" t="s">
        <v>46</v>
      </c>
      <c r="H2697" t="s">
        <v>47</v>
      </c>
      <c r="I2697" t="s">
        <v>48</v>
      </c>
      <c r="J2697">
        <v>7032</v>
      </c>
      <c r="K2697" t="s">
        <v>49</v>
      </c>
      <c r="L2697">
        <v>941735</v>
      </c>
      <c r="M2697" t="s">
        <v>124</v>
      </c>
      <c r="N2697" t="s">
        <v>125</v>
      </c>
      <c r="O2697" t="s">
        <v>126</v>
      </c>
      <c r="P2697" t="s">
        <v>127</v>
      </c>
      <c r="Q2697" t="s">
        <v>54</v>
      </c>
      <c r="R2697">
        <v>100894891</v>
      </c>
      <c r="S2697" t="s">
        <v>116</v>
      </c>
      <c r="T2697" t="s">
        <v>56</v>
      </c>
      <c r="U2697" t="s">
        <v>57</v>
      </c>
      <c r="V2697">
        <v>12283.33</v>
      </c>
      <c r="W2697">
        <v>21636.44</v>
      </c>
      <c r="X2697">
        <v>19866.2</v>
      </c>
      <c r="Y2697">
        <v>1</v>
      </c>
      <c r="Z2697">
        <v>1</v>
      </c>
      <c r="AA2697" s="1">
        <v>42947</v>
      </c>
      <c r="AB2697">
        <v>27000</v>
      </c>
      <c r="AC2697" t="s">
        <v>56</v>
      </c>
      <c r="AD2697" t="s">
        <v>128</v>
      </c>
    </row>
    <row r="2698" spans="1:30" x14ac:dyDescent="0.3">
      <c r="A2698">
        <v>167864</v>
      </c>
      <c r="B2698">
        <v>1</v>
      </c>
      <c r="C2698" t="s">
        <v>923</v>
      </c>
      <c r="D2698" t="s">
        <v>954</v>
      </c>
      <c r="E2698">
        <v>23065057</v>
      </c>
      <c r="F2698">
        <v>7123909037</v>
      </c>
      <c r="G2698" t="s">
        <v>46</v>
      </c>
      <c r="H2698" t="s">
        <v>47</v>
      </c>
      <c r="I2698" t="s">
        <v>48</v>
      </c>
      <c r="J2698">
        <v>7032</v>
      </c>
      <c r="K2698" t="s">
        <v>49</v>
      </c>
      <c r="L2698">
        <v>1310037</v>
      </c>
      <c r="M2698" t="s">
        <v>859</v>
      </c>
      <c r="N2698" t="s">
        <v>139</v>
      </c>
      <c r="O2698" t="s">
        <v>140</v>
      </c>
      <c r="P2698" t="s">
        <v>141</v>
      </c>
      <c r="Q2698" t="s">
        <v>54</v>
      </c>
      <c r="R2698">
        <v>101130953</v>
      </c>
      <c r="S2698" t="s">
        <v>960</v>
      </c>
      <c r="T2698" t="s">
        <v>56</v>
      </c>
      <c r="U2698" t="s">
        <v>57</v>
      </c>
      <c r="V2698">
        <v>21162.63</v>
      </c>
      <c r="W2698">
        <v>21623.16</v>
      </c>
      <c r="X2698">
        <v>19797.2</v>
      </c>
      <c r="Y2698">
        <v>1</v>
      </c>
      <c r="Z2698">
        <v>1</v>
      </c>
      <c r="AA2698" s="1">
        <v>42947</v>
      </c>
      <c r="AB2698">
        <v>27000</v>
      </c>
      <c r="AC2698" t="s">
        <v>56</v>
      </c>
      <c r="AD2698" t="s">
        <v>961</v>
      </c>
    </row>
    <row r="2699" spans="1:30" x14ac:dyDescent="0.3">
      <c r="A2699">
        <v>168039</v>
      </c>
      <c r="B2699">
        <v>1</v>
      </c>
      <c r="C2699" t="s">
        <v>923</v>
      </c>
      <c r="D2699" t="s">
        <v>954</v>
      </c>
      <c r="E2699">
        <v>23067478</v>
      </c>
      <c r="F2699">
        <v>7123911725</v>
      </c>
      <c r="G2699" t="s">
        <v>46</v>
      </c>
      <c r="H2699" t="s">
        <v>47</v>
      </c>
      <c r="I2699" t="s">
        <v>48</v>
      </c>
      <c r="J2699">
        <v>7032</v>
      </c>
      <c r="K2699" t="s">
        <v>49</v>
      </c>
      <c r="L2699">
        <v>3537341</v>
      </c>
      <c r="M2699" t="s">
        <v>320</v>
      </c>
      <c r="N2699" t="s">
        <v>133</v>
      </c>
      <c r="O2699" t="s">
        <v>84</v>
      </c>
      <c r="P2699" t="s">
        <v>85</v>
      </c>
      <c r="Q2699" t="s">
        <v>54</v>
      </c>
      <c r="R2699">
        <v>100994845</v>
      </c>
      <c r="S2699" t="s">
        <v>86</v>
      </c>
      <c r="T2699" t="s">
        <v>56</v>
      </c>
      <c r="U2699" t="s">
        <v>57</v>
      </c>
      <c r="V2699">
        <v>10806.45</v>
      </c>
      <c r="W2699">
        <v>21238.17</v>
      </c>
      <c r="X2699">
        <v>19484.8</v>
      </c>
      <c r="Y2699">
        <v>1</v>
      </c>
      <c r="Z2699">
        <v>1</v>
      </c>
      <c r="AA2699" s="1">
        <v>42947</v>
      </c>
      <c r="AB2699">
        <v>27000</v>
      </c>
      <c r="AC2699" t="s">
        <v>56</v>
      </c>
      <c r="AD2699" t="s">
        <v>321</v>
      </c>
    </row>
    <row r="2700" spans="1:30" x14ac:dyDescent="0.3">
      <c r="A2700">
        <v>167995</v>
      </c>
      <c r="B2700">
        <v>1</v>
      </c>
      <c r="C2700" t="s">
        <v>923</v>
      </c>
      <c r="D2700" t="s">
        <v>954</v>
      </c>
      <c r="E2700">
        <v>23067047</v>
      </c>
      <c r="F2700">
        <v>7123911399</v>
      </c>
      <c r="G2700" t="s">
        <v>46</v>
      </c>
      <c r="H2700" t="s">
        <v>47</v>
      </c>
      <c r="I2700" t="s">
        <v>48</v>
      </c>
      <c r="J2700">
        <v>7032</v>
      </c>
      <c r="K2700" t="s">
        <v>49</v>
      </c>
      <c r="L2700">
        <v>5341456</v>
      </c>
      <c r="M2700" t="s">
        <v>834</v>
      </c>
      <c r="N2700" t="s">
        <v>835</v>
      </c>
      <c r="O2700" t="s">
        <v>178</v>
      </c>
      <c r="P2700" t="s">
        <v>179</v>
      </c>
      <c r="Q2700" t="s">
        <v>54</v>
      </c>
      <c r="R2700">
        <v>100214689</v>
      </c>
      <c r="S2700" t="s">
        <v>155</v>
      </c>
      <c r="T2700" t="s">
        <v>56</v>
      </c>
      <c r="U2700" t="s">
        <v>57</v>
      </c>
      <c r="V2700">
        <v>8284.9500000000007</v>
      </c>
      <c r="W2700">
        <v>21193.98</v>
      </c>
      <c r="X2700">
        <v>19396.48</v>
      </c>
      <c r="Y2700">
        <v>1</v>
      </c>
      <c r="Z2700">
        <v>1</v>
      </c>
      <c r="AA2700" s="1">
        <v>42947</v>
      </c>
      <c r="AB2700">
        <v>27000</v>
      </c>
      <c r="AC2700" t="s">
        <v>56</v>
      </c>
      <c r="AD2700" t="s">
        <v>836</v>
      </c>
    </row>
    <row r="2701" spans="1:30" x14ac:dyDescent="0.3">
      <c r="A2701">
        <v>167938</v>
      </c>
      <c r="B2701">
        <v>1</v>
      </c>
      <c r="C2701" t="s">
        <v>923</v>
      </c>
      <c r="D2701" t="s">
        <v>954</v>
      </c>
      <c r="E2701">
        <v>23066094</v>
      </c>
      <c r="F2701">
        <v>7123910321</v>
      </c>
      <c r="G2701" t="s">
        <v>46</v>
      </c>
      <c r="H2701" t="s">
        <v>47</v>
      </c>
      <c r="I2701" t="s">
        <v>48</v>
      </c>
      <c r="J2701">
        <v>7032</v>
      </c>
      <c r="K2701" t="s">
        <v>49</v>
      </c>
      <c r="L2701">
        <v>942421</v>
      </c>
      <c r="M2701" t="s">
        <v>261</v>
      </c>
      <c r="N2701" t="s">
        <v>262</v>
      </c>
      <c r="O2701" t="s">
        <v>263</v>
      </c>
      <c r="P2701" t="s">
        <v>264</v>
      </c>
      <c r="Q2701" t="s">
        <v>54</v>
      </c>
      <c r="R2701">
        <v>100422206</v>
      </c>
      <c r="S2701" t="s">
        <v>615</v>
      </c>
      <c r="T2701" t="s">
        <v>56</v>
      </c>
      <c r="U2701" t="s">
        <v>57</v>
      </c>
      <c r="V2701">
        <v>3221.59</v>
      </c>
      <c r="W2701">
        <v>20848.54</v>
      </c>
      <c r="X2701">
        <v>19119.66</v>
      </c>
      <c r="Y2701">
        <v>1</v>
      </c>
      <c r="Z2701">
        <v>1</v>
      </c>
      <c r="AA2701" s="1">
        <v>42947</v>
      </c>
      <c r="AB2701">
        <v>27000</v>
      </c>
      <c r="AC2701" t="s">
        <v>56</v>
      </c>
      <c r="AD2701" t="s">
        <v>695</v>
      </c>
    </row>
    <row r="2702" spans="1:30" x14ac:dyDescent="0.3">
      <c r="A2702">
        <v>167992</v>
      </c>
      <c r="B2702">
        <v>1</v>
      </c>
      <c r="C2702" t="s">
        <v>923</v>
      </c>
      <c r="D2702" t="s">
        <v>954</v>
      </c>
      <c r="E2702">
        <v>23067044</v>
      </c>
      <c r="F2702">
        <v>7123911396</v>
      </c>
      <c r="G2702" t="s">
        <v>46</v>
      </c>
      <c r="H2702" t="s">
        <v>47</v>
      </c>
      <c r="I2702" t="s">
        <v>48</v>
      </c>
      <c r="J2702">
        <v>7032</v>
      </c>
      <c r="K2702" t="s">
        <v>49</v>
      </c>
      <c r="L2702">
        <v>5014992</v>
      </c>
      <c r="M2702" t="s">
        <v>302</v>
      </c>
      <c r="N2702" t="s">
        <v>280</v>
      </c>
      <c r="O2702" t="s">
        <v>281</v>
      </c>
      <c r="P2702" t="s">
        <v>282</v>
      </c>
      <c r="Q2702" t="s">
        <v>54</v>
      </c>
      <c r="R2702">
        <v>100214689</v>
      </c>
      <c r="S2702" t="s">
        <v>155</v>
      </c>
      <c r="T2702" t="s">
        <v>56</v>
      </c>
      <c r="U2702" t="s">
        <v>57</v>
      </c>
      <c r="V2702">
        <v>3151.88</v>
      </c>
      <c r="W2702">
        <v>20815.2</v>
      </c>
      <c r="X2702">
        <v>19051.2</v>
      </c>
      <c r="Y2702">
        <v>1</v>
      </c>
      <c r="Z2702">
        <v>1</v>
      </c>
      <c r="AA2702" s="1">
        <v>42947</v>
      </c>
      <c r="AB2702">
        <v>27000</v>
      </c>
      <c r="AC2702" t="s">
        <v>56</v>
      </c>
      <c r="AD2702" t="s">
        <v>303</v>
      </c>
    </row>
    <row r="2703" spans="1:30" x14ac:dyDescent="0.3">
      <c r="A2703">
        <v>167661</v>
      </c>
      <c r="B2703">
        <v>1</v>
      </c>
      <c r="C2703" t="s">
        <v>923</v>
      </c>
      <c r="D2703" t="s">
        <v>954</v>
      </c>
      <c r="E2703">
        <v>23065933</v>
      </c>
      <c r="F2703">
        <v>7123894725</v>
      </c>
      <c r="G2703" t="s">
        <v>46</v>
      </c>
      <c r="H2703" t="s">
        <v>47</v>
      </c>
      <c r="I2703" t="s">
        <v>48</v>
      </c>
      <c r="J2703">
        <v>7032</v>
      </c>
      <c r="K2703" t="s">
        <v>49</v>
      </c>
      <c r="L2703">
        <v>1314076</v>
      </c>
      <c r="M2703" t="s">
        <v>75</v>
      </c>
      <c r="N2703" t="s">
        <v>76</v>
      </c>
      <c r="O2703" t="s">
        <v>52</v>
      </c>
      <c r="P2703" t="s">
        <v>53</v>
      </c>
      <c r="Q2703" t="s">
        <v>54</v>
      </c>
      <c r="R2703">
        <v>101093720</v>
      </c>
      <c r="S2703" t="s">
        <v>55</v>
      </c>
      <c r="T2703" t="s">
        <v>56</v>
      </c>
      <c r="U2703" t="s">
        <v>57</v>
      </c>
      <c r="V2703">
        <v>1683.12</v>
      </c>
      <c r="W2703">
        <v>20815.2</v>
      </c>
      <c r="X2703">
        <v>19051.2</v>
      </c>
      <c r="Y2703">
        <v>1</v>
      </c>
      <c r="Z2703">
        <v>1</v>
      </c>
      <c r="AA2703" s="1">
        <v>42947</v>
      </c>
      <c r="AB2703">
        <v>27000</v>
      </c>
      <c r="AC2703" t="s">
        <v>56</v>
      </c>
      <c r="AD2703" t="s">
        <v>184</v>
      </c>
    </row>
    <row r="2704" spans="1:30" x14ac:dyDescent="0.3">
      <c r="A2704">
        <v>168027</v>
      </c>
      <c r="B2704">
        <v>1</v>
      </c>
      <c r="C2704" t="s">
        <v>923</v>
      </c>
      <c r="D2704" t="s">
        <v>954</v>
      </c>
      <c r="E2704">
        <v>23067207</v>
      </c>
      <c r="F2704">
        <v>7123911711</v>
      </c>
      <c r="G2704" t="s">
        <v>46</v>
      </c>
      <c r="H2704" t="s">
        <v>47</v>
      </c>
      <c r="I2704" t="s">
        <v>48</v>
      </c>
      <c r="J2704">
        <v>7032</v>
      </c>
      <c r="K2704" t="s">
        <v>49</v>
      </c>
      <c r="L2704">
        <v>671839</v>
      </c>
      <c r="M2704" t="s">
        <v>75</v>
      </c>
      <c r="N2704" t="s">
        <v>76</v>
      </c>
      <c r="O2704" t="s">
        <v>52</v>
      </c>
      <c r="P2704" t="s">
        <v>53</v>
      </c>
      <c r="Q2704" t="s">
        <v>54</v>
      </c>
      <c r="R2704">
        <v>101093720</v>
      </c>
      <c r="S2704" t="s">
        <v>55</v>
      </c>
      <c r="T2704" t="s">
        <v>56</v>
      </c>
      <c r="U2704" t="s">
        <v>57</v>
      </c>
      <c r="V2704">
        <v>1683.12</v>
      </c>
      <c r="W2704">
        <v>20815.2</v>
      </c>
      <c r="X2704">
        <v>19051.2</v>
      </c>
      <c r="Y2704">
        <v>1</v>
      </c>
      <c r="Z2704">
        <v>1</v>
      </c>
      <c r="AA2704" s="1">
        <v>42947</v>
      </c>
      <c r="AB2704">
        <v>27000</v>
      </c>
      <c r="AC2704" t="s">
        <v>56</v>
      </c>
      <c r="AD2704" t="s">
        <v>184</v>
      </c>
    </row>
    <row r="2705" spans="1:30" x14ac:dyDescent="0.3">
      <c r="A2705">
        <v>167932</v>
      </c>
      <c r="B2705">
        <v>1</v>
      </c>
      <c r="C2705" t="s">
        <v>923</v>
      </c>
      <c r="D2705" t="s">
        <v>954</v>
      </c>
      <c r="E2705">
        <v>23065938</v>
      </c>
      <c r="F2705">
        <v>7123910315</v>
      </c>
      <c r="G2705" t="s">
        <v>46</v>
      </c>
      <c r="H2705" t="s">
        <v>47</v>
      </c>
      <c r="I2705" t="s">
        <v>48</v>
      </c>
      <c r="J2705">
        <v>7032</v>
      </c>
      <c r="K2705" t="s">
        <v>49</v>
      </c>
      <c r="L2705">
        <v>5014992</v>
      </c>
      <c r="M2705" t="s">
        <v>302</v>
      </c>
      <c r="N2705" t="s">
        <v>280</v>
      </c>
      <c r="O2705" t="s">
        <v>281</v>
      </c>
      <c r="P2705" t="s">
        <v>282</v>
      </c>
      <c r="Q2705" t="s">
        <v>54</v>
      </c>
      <c r="R2705">
        <v>100214689</v>
      </c>
      <c r="S2705" t="s">
        <v>155</v>
      </c>
      <c r="T2705" t="s">
        <v>56</v>
      </c>
      <c r="U2705" t="s">
        <v>57</v>
      </c>
      <c r="V2705">
        <v>3151.88</v>
      </c>
      <c r="W2705">
        <v>20652.900000000001</v>
      </c>
      <c r="X2705">
        <v>18883.900000000001</v>
      </c>
      <c r="Y2705">
        <v>1</v>
      </c>
      <c r="Z2705">
        <v>1</v>
      </c>
      <c r="AA2705" s="1">
        <v>42947</v>
      </c>
      <c r="AB2705">
        <v>27000</v>
      </c>
      <c r="AC2705" t="s">
        <v>56</v>
      </c>
      <c r="AD2705" t="s">
        <v>303</v>
      </c>
    </row>
    <row r="2706" spans="1:30" x14ac:dyDescent="0.3">
      <c r="A2706">
        <v>167654</v>
      </c>
      <c r="B2706">
        <v>1</v>
      </c>
      <c r="C2706" t="s">
        <v>923</v>
      </c>
      <c r="D2706" t="s">
        <v>954</v>
      </c>
      <c r="E2706">
        <v>23065406</v>
      </c>
      <c r="F2706">
        <v>7123894718</v>
      </c>
      <c r="G2706" t="s">
        <v>46</v>
      </c>
      <c r="H2706" t="s">
        <v>47</v>
      </c>
      <c r="I2706" t="s">
        <v>48</v>
      </c>
      <c r="J2706">
        <v>7032</v>
      </c>
      <c r="K2706" t="s">
        <v>49</v>
      </c>
      <c r="L2706">
        <v>1363663</v>
      </c>
      <c r="M2706" t="s">
        <v>358</v>
      </c>
      <c r="N2706" t="s">
        <v>359</v>
      </c>
      <c r="O2706" t="s">
        <v>207</v>
      </c>
      <c r="P2706" t="s">
        <v>208</v>
      </c>
      <c r="Q2706" t="s">
        <v>54</v>
      </c>
      <c r="R2706">
        <v>100223303</v>
      </c>
      <c r="S2706" t="s">
        <v>64</v>
      </c>
      <c r="T2706" t="s">
        <v>56</v>
      </c>
      <c r="U2706" t="s">
        <v>57</v>
      </c>
      <c r="V2706">
        <v>4785.8500000000004</v>
      </c>
      <c r="W2706">
        <v>20576.82</v>
      </c>
      <c r="X2706">
        <v>18880.28</v>
      </c>
      <c r="Y2706">
        <v>1</v>
      </c>
      <c r="Z2706">
        <v>1</v>
      </c>
      <c r="AA2706" s="1">
        <v>42947</v>
      </c>
      <c r="AB2706">
        <v>27000</v>
      </c>
      <c r="AC2706" t="s">
        <v>56</v>
      </c>
      <c r="AD2706" t="s">
        <v>360</v>
      </c>
    </row>
    <row r="2707" spans="1:30" x14ac:dyDescent="0.3">
      <c r="A2707">
        <v>167941</v>
      </c>
      <c r="B2707">
        <v>1</v>
      </c>
      <c r="C2707" t="s">
        <v>923</v>
      </c>
      <c r="D2707" t="s">
        <v>954</v>
      </c>
      <c r="E2707">
        <v>23066097</v>
      </c>
      <c r="F2707">
        <v>7123910324</v>
      </c>
      <c r="G2707" t="s">
        <v>46</v>
      </c>
      <c r="H2707" t="s">
        <v>47</v>
      </c>
      <c r="I2707" t="s">
        <v>48</v>
      </c>
      <c r="J2707">
        <v>7032</v>
      </c>
      <c r="K2707" t="s">
        <v>49</v>
      </c>
      <c r="L2707">
        <v>3202973</v>
      </c>
      <c r="M2707" t="s">
        <v>136</v>
      </c>
      <c r="N2707" t="s">
        <v>83</v>
      </c>
      <c r="O2707" t="s">
        <v>84</v>
      </c>
      <c r="P2707" t="s">
        <v>85</v>
      </c>
      <c r="Q2707" t="s">
        <v>54</v>
      </c>
      <c r="R2707">
        <v>100994845</v>
      </c>
      <c r="S2707" t="s">
        <v>86</v>
      </c>
      <c r="T2707" t="s">
        <v>56</v>
      </c>
      <c r="U2707" t="s">
        <v>57</v>
      </c>
      <c r="V2707">
        <v>10806.45</v>
      </c>
      <c r="W2707">
        <v>20392.13</v>
      </c>
      <c r="X2707">
        <v>18425.8</v>
      </c>
      <c r="Y2707">
        <v>1</v>
      </c>
      <c r="Z2707">
        <v>1</v>
      </c>
      <c r="AA2707" s="1">
        <v>42947</v>
      </c>
      <c r="AB2707">
        <v>27000</v>
      </c>
      <c r="AC2707" t="s">
        <v>56</v>
      </c>
      <c r="AD2707" t="s">
        <v>87</v>
      </c>
    </row>
    <row r="2708" spans="1:30" x14ac:dyDescent="0.3">
      <c r="A2708">
        <v>167655</v>
      </c>
      <c r="B2708">
        <v>1</v>
      </c>
      <c r="C2708" t="s">
        <v>923</v>
      </c>
      <c r="D2708" t="s">
        <v>954</v>
      </c>
      <c r="E2708">
        <v>23065407</v>
      </c>
      <c r="F2708">
        <v>7123894719</v>
      </c>
      <c r="G2708" t="s">
        <v>46</v>
      </c>
      <c r="H2708" t="s">
        <v>47</v>
      </c>
      <c r="I2708" t="s">
        <v>48</v>
      </c>
      <c r="J2708">
        <v>7032</v>
      </c>
      <c r="K2708" t="s">
        <v>49</v>
      </c>
      <c r="L2708">
        <v>916295</v>
      </c>
      <c r="M2708" t="s">
        <v>293</v>
      </c>
      <c r="N2708" t="s">
        <v>294</v>
      </c>
      <c r="O2708" t="s">
        <v>263</v>
      </c>
      <c r="P2708" t="s">
        <v>264</v>
      </c>
      <c r="Q2708" t="s">
        <v>54</v>
      </c>
      <c r="R2708">
        <v>100422206</v>
      </c>
      <c r="S2708" t="s">
        <v>615</v>
      </c>
      <c r="T2708" t="s">
        <v>56</v>
      </c>
      <c r="U2708" t="s">
        <v>57</v>
      </c>
      <c r="V2708">
        <v>3668.14</v>
      </c>
      <c r="W2708">
        <v>20213.400000000001</v>
      </c>
      <c r="X2708">
        <v>18021.060000000001</v>
      </c>
      <c r="Y2708">
        <v>1</v>
      </c>
      <c r="Z2708">
        <v>1</v>
      </c>
      <c r="AA2708" s="1">
        <v>42947</v>
      </c>
      <c r="AB2708">
        <v>27000</v>
      </c>
      <c r="AC2708" t="s">
        <v>56</v>
      </c>
      <c r="AD2708" t="s">
        <v>700</v>
      </c>
    </row>
    <row r="2709" spans="1:30" x14ac:dyDescent="0.3">
      <c r="A2709">
        <v>167657</v>
      </c>
      <c r="B2709">
        <v>1</v>
      </c>
      <c r="C2709" t="s">
        <v>923</v>
      </c>
      <c r="D2709" t="s">
        <v>954</v>
      </c>
      <c r="E2709">
        <v>23065409</v>
      </c>
      <c r="F2709">
        <v>7123894721</v>
      </c>
      <c r="G2709" t="s">
        <v>46</v>
      </c>
      <c r="H2709" t="s">
        <v>47</v>
      </c>
      <c r="I2709" t="s">
        <v>48</v>
      </c>
      <c r="J2709">
        <v>7032</v>
      </c>
      <c r="K2709" t="s">
        <v>49</v>
      </c>
      <c r="L2709">
        <v>3965425</v>
      </c>
      <c r="M2709" t="s">
        <v>151</v>
      </c>
      <c r="N2709" t="s">
        <v>152</v>
      </c>
      <c r="O2709" t="s">
        <v>153</v>
      </c>
      <c r="P2709" t="s">
        <v>154</v>
      </c>
      <c r="Q2709" t="s">
        <v>54</v>
      </c>
      <c r="R2709">
        <v>100214689</v>
      </c>
      <c r="S2709" t="s">
        <v>155</v>
      </c>
      <c r="T2709" t="s">
        <v>56</v>
      </c>
      <c r="U2709" t="s">
        <v>57</v>
      </c>
      <c r="V2709">
        <v>3692.2</v>
      </c>
      <c r="W2709">
        <v>20050.34</v>
      </c>
      <c r="X2709">
        <v>17809.669999999998</v>
      </c>
      <c r="Y2709">
        <v>1</v>
      </c>
      <c r="Z2709">
        <v>1</v>
      </c>
      <c r="AA2709" s="1">
        <v>42947</v>
      </c>
      <c r="AB2709">
        <v>27000</v>
      </c>
      <c r="AC2709" t="s">
        <v>56</v>
      </c>
      <c r="AD2709" t="s">
        <v>156</v>
      </c>
    </row>
    <row r="2710" spans="1:30" x14ac:dyDescent="0.3">
      <c r="A2710">
        <v>167665</v>
      </c>
      <c r="B2710">
        <v>1</v>
      </c>
      <c r="C2710" t="s">
        <v>923</v>
      </c>
      <c r="D2710" t="s">
        <v>954</v>
      </c>
      <c r="E2710">
        <v>23065937</v>
      </c>
      <c r="F2710">
        <v>7123894729</v>
      </c>
      <c r="G2710" t="s">
        <v>46</v>
      </c>
      <c r="H2710" t="s">
        <v>47</v>
      </c>
      <c r="I2710" t="s">
        <v>48</v>
      </c>
      <c r="J2710">
        <v>7032</v>
      </c>
      <c r="K2710" t="s">
        <v>49</v>
      </c>
      <c r="L2710">
        <v>917531</v>
      </c>
      <c r="M2710" t="s">
        <v>319</v>
      </c>
      <c r="N2710" t="s">
        <v>152</v>
      </c>
      <c r="O2710" t="s">
        <v>153</v>
      </c>
      <c r="P2710" t="s">
        <v>154</v>
      </c>
      <c r="Q2710" t="s">
        <v>54</v>
      </c>
      <c r="R2710">
        <v>100297681</v>
      </c>
      <c r="S2710" t="s">
        <v>258</v>
      </c>
      <c r="T2710" t="s">
        <v>56</v>
      </c>
      <c r="U2710" t="s">
        <v>57</v>
      </c>
      <c r="V2710">
        <v>3240.01</v>
      </c>
      <c r="W2710">
        <v>19821.560000000001</v>
      </c>
      <c r="X2710">
        <v>17698.64</v>
      </c>
      <c r="Y2710">
        <v>1</v>
      </c>
      <c r="Z2710">
        <v>1</v>
      </c>
      <c r="AA2710" s="1">
        <v>42947</v>
      </c>
      <c r="AB2710">
        <v>27000</v>
      </c>
      <c r="AC2710" t="s">
        <v>56</v>
      </c>
      <c r="AD2710" t="s">
        <v>298</v>
      </c>
    </row>
    <row r="2711" spans="1:30" x14ac:dyDescent="0.3">
      <c r="A2711">
        <v>167365</v>
      </c>
      <c r="B2711">
        <v>1</v>
      </c>
      <c r="C2711" t="s">
        <v>923</v>
      </c>
      <c r="D2711" t="s">
        <v>954</v>
      </c>
      <c r="E2711">
        <v>23067610</v>
      </c>
      <c r="F2711">
        <v>7123817012</v>
      </c>
      <c r="G2711" t="s">
        <v>46</v>
      </c>
      <c r="H2711" t="s">
        <v>47</v>
      </c>
      <c r="I2711" t="s">
        <v>48</v>
      </c>
      <c r="J2711">
        <v>7032</v>
      </c>
      <c r="K2711" t="s">
        <v>49</v>
      </c>
      <c r="L2711">
        <v>659338</v>
      </c>
      <c r="M2711" t="s">
        <v>50</v>
      </c>
      <c r="N2711" t="s">
        <v>51</v>
      </c>
      <c r="O2711" t="s">
        <v>52</v>
      </c>
      <c r="P2711" t="s">
        <v>53</v>
      </c>
      <c r="Q2711" t="s">
        <v>54</v>
      </c>
      <c r="R2711">
        <v>100223303</v>
      </c>
      <c r="S2711" t="s">
        <v>64</v>
      </c>
      <c r="T2711" t="s">
        <v>56</v>
      </c>
      <c r="U2711" t="s">
        <v>57</v>
      </c>
      <c r="V2711">
        <v>1360.42</v>
      </c>
      <c r="W2711">
        <v>19731.52</v>
      </c>
      <c r="X2711">
        <v>18128.64</v>
      </c>
      <c r="Y2711">
        <v>1</v>
      </c>
      <c r="Z2711">
        <v>1</v>
      </c>
      <c r="AA2711" s="1">
        <v>42947</v>
      </c>
      <c r="AB2711">
        <v>27000</v>
      </c>
      <c r="AC2711" t="s">
        <v>56</v>
      </c>
      <c r="AD2711" t="s">
        <v>423</v>
      </c>
    </row>
    <row r="2712" spans="1:30" x14ac:dyDescent="0.3">
      <c r="A2712">
        <v>168485</v>
      </c>
      <c r="B2712">
        <v>1</v>
      </c>
      <c r="C2712" t="s">
        <v>923</v>
      </c>
      <c r="D2712" t="s">
        <v>954</v>
      </c>
      <c r="E2712">
        <v>23071013</v>
      </c>
      <c r="F2712">
        <v>7123915427</v>
      </c>
      <c r="G2712" t="s">
        <v>46</v>
      </c>
      <c r="H2712" t="s">
        <v>47</v>
      </c>
      <c r="I2712" t="s">
        <v>48</v>
      </c>
      <c r="J2712">
        <v>7032</v>
      </c>
      <c r="K2712" t="s">
        <v>49</v>
      </c>
      <c r="L2712">
        <v>931560</v>
      </c>
      <c r="M2712" t="s">
        <v>337</v>
      </c>
      <c r="N2712" t="s">
        <v>338</v>
      </c>
      <c r="O2712" t="s">
        <v>241</v>
      </c>
      <c r="P2712" t="s">
        <v>242</v>
      </c>
      <c r="Q2712" t="s">
        <v>54</v>
      </c>
      <c r="R2712">
        <v>100422206</v>
      </c>
      <c r="S2712" t="s">
        <v>615</v>
      </c>
      <c r="T2712" t="s">
        <v>56</v>
      </c>
      <c r="U2712" t="s">
        <v>57</v>
      </c>
      <c r="V2712">
        <v>2504.79</v>
      </c>
      <c r="W2712">
        <v>19672</v>
      </c>
      <c r="X2712">
        <v>17523.2</v>
      </c>
      <c r="Y2712">
        <v>1</v>
      </c>
      <c r="Z2712">
        <v>1</v>
      </c>
      <c r="AA2712" s="1">
        <v>42947</v>
      </c>
      <c r="AB2712">
        <v>27000</v>
      </c>
      <c r="AC2712" t="s">
        <v>56</v>
      </c>
      <c r="AD2712" t="s">
        <v>616</v>
      </c>
    </row>
    <row r="2713" spans="1:30" x14ac:dyDescent="0.3">
      <c r="A2713">
        <v>167779</v>
      </c>
      <c r="B2713">
        <v>1</v>
      </c>
      <c r="C2713" t="s">
        <v>923</v>
      </c>
      <c r="D2713" t="s">
        <v>954</v>
      </c>
      <c r="E2713">
        <v>23075211</v>
      </c>
      <c r="F2713">
        <v>7123908903</v>
      </c>
      <c r="G2713" t="s">
        <v>46</v>
      </c>
      <c r="H2713" t="s">
        <v>47</v>
      </c>
      <c r="I2713" t="s">
        <v>48</v>
      </c>
      <c r="J2713">
        <v>7032</v>
      </c>
      <c r="K2713" t="s">
        <v>49</v>
      </c>
      <c r="L2713">
        <v>659338</v>
      </c>
      <c r="M2713" t="s">
        <v>50</v>
      </c>
      <c r="N2713" t="s">
        <v>51</v>
      </c>
      <c r="O2713" t="s">
        <v>52</v>
      </c>
      <c r="P2713" t="s">
        <v>53</v>
      </c>
      <c r="Q2713" t="s">
        <v>54</v>
      </c>
      <c r="R2713">
        <v>101093720</v>
      </c>
      <c r="S2713" t="s">
        <v>55</v>
      </c>
      <c r="T2713" t="s">
        <v>56</v>
      </c>
      <c r="U2713" t="s">
        <v>57</v>
      </c>
      <c r="V2713">
        <v>1683.12</v>
      </c>
      <c r="W2713">
        <v>19575</v>
      </c>
      <c r="X2713">
        <v>18290.8</v>
      </c>
      <c r="Y2713">
        <v>1</v>
      </c>
      <c r="Z2713">
        <v>1</v>
      </c>
      <c r="AA2713" s="1">
        <v>42947</v>
      </c>
      <c r="AB2713">
        <v>27000</v>
      </c>
      <c r="AC2713" t="s">
        <v>56</v>
      </c>
      <c r="AD2713" t="s">
        <v>220</v>
      </c>
    </row>
    <row r="2714" spans="1:30" x14ac:dyDescent="0.3">
      <c r="A2714">
        <v>167407</v>
      </c>
      <c r="B2714">
        <v>1</v>
      </c>
      <c r="C2714" t="s">
        <v>923</v>
      </c>
      <c r="D2714" t="s">
        <v>954</v>
      </c>
      <c r="E2714">
        <v>23067205</v>
      </c>
      <c r="F2714">
        <v>7123848919</v>
      </c>
      <c r="G2714" t="s">
        <v>46</v>
      </c>
      <c r="H2714" t="s">
        <v>47</v>
      </c>
      <c r="I2714" t="s">
        <v>48</v>
      </c>
      <c r="J2714">
        <v>7032</v>
      </c>
      <c r="K2714" t="s">
        <v>49</v>
      </c>
      <c r="L2714">
        <v>4205647</v>
      </c>
      <c r="M2714" t="s">
        <v>168</v>
      </c>
      <c r="N2714" t="s">
        <v>169</v>
      </c>
      <c r="O2714" t="s">
        <v>170</v>
      </c>
      <c r="P2714" t="s">
        <v>171</v>
      </c>
      <c r="Q2714" t="s">
        <v>54</v>
      </c>
      <c r="R2714">
        <v>101047835</v>
      </c>
      <c r="S2714" t="s">
        <v>172</v>
      </c>
      <c r="T2714" t="s">
        <v>56</v>
      </c>
      <c r="U2714" t="s">
        <v>57</v>
      </c>
      <c r="V2714">
        <v>13802.09</v>
      </c>
      <c r="W2714">
        <v>19343.8</v>
      </c>
      <c r="X2714">
        <v>17566.400000000001</v>
      </c>
      <c r="Y2714">
        <v>1</v>
      </c>
      <c r="Z2714">
        <v>1</v>
      </c>
      <c r="AA2714" s="1">
        <v>42947</v>
      </c>
      <c r="AB2714">
        <v>27000</v>
      </c>
      <c r="AC2714" t="s">
        <v>56</v>
      </c>
      <c r="AD2714" t="s">
        <v>173</v>
      </c>
    </row>
    <row r="2715" spans="1:30" x14ac:dyDescent="0.3">
      <c r="A2715">
        <v>167658</v>
      </c>
      <c r="B2715">
        <v>1</v>
      </c>
      <c r="C2715" t="s">
        <v>923</v>
      </c>
      <c r="D2715" t="s">
        <v>954</v>
      </c>
      <c r="E2715">
        <v>23065410</v>
      </c>
      <c r="F2715">
        <v>7123894722</v>
      </c>
      <c r="G2715" t="s">
        <v>46</v>
      </c>
      <c r="H2715" t="s">
        <v>47</v>
      </c>
      <c r="I2715" t="s">
        <v>48</v>
      </c>
      <c r="J2715">
        <v>7032</v>
      </c>
      <c r="K2715" t="s">
        <v>49</v>
      </c>
      <c r="L2715">
        <v>659338</v>
      </c>
      <c r="M2715" t="s">
        <v>50</v>
      </c>
      <c r="N2715" t="s">
        <v>51</v>
      </c>
      <c r="O2715" t="s">
        <v>52</v>
      </c>
      <c r="P2715" t="s">
        <v>53</v>
      </c>
      <c r="Q2715" t="s">
        <v>54</v>
      </c>
      <c r="R2715">
        <v>100223303</v>
      </c>
      <c r="S2715" t="s">
        <v>64</v>
      </c>
      <c r="T2715" t="s">
        <v>56</v>
      </c>
      <c r="U2715" t="s">
        <v>57</v>
      </c>
      <c r="V2715">
        <v>1360.42</v>
      </c>
      <c r="W2715">
        <v>17715.96</v>
      </c>
      <c r="X2715">
        <v>16189.44</v>
      </c>
      <c r="Y2715">
        <v>1</v>
      </c>
      <c r="Z2715">
        <v>1</v>
      </c>
      <c r="AA2715" s="1">
        <v>42947</v>
      </c>
      <c r="AB2715">
        <v>27000</v>
      </c>
      <c r="AC2715" t="s">
        <v>56</v>
      </c>
      <c r="AD2715" t="s">
        <v>423</v>
      </c>
    </row>
    <row r="2716" spans="1:30" x14ac:dyDescent="0.3">
      <c r="A2716">
        <v>168040</v>
      </c>
      <c r="B2716">
        <v>1</v>
      </c>
      <c r="C2716" t="s">
        <v>923</v>
      </c>
      <c r="D2716" t="s">
        <v>954</v>
      </c>
      <c r="E2716">
        <v>23067585</v>
      </c>
      <c r="F2716">
        <v>7123911876</v>
      </c>
      <c r="G2716" t="s">
        <v>46</v>
      </c>
      <c r="H2716" t="s">
        <v>47</v>
      </c>
      <c r="I2716" t="s">
        <v>48</v>
      </c>
      <c r="J2716">
        <v>7032</v>
      </c>
      <c r="K2716" t="s">
        <v>49</v>
      </c>
      <c r="L2716">
        <v>4119717</v>
      </c>
      <c r="M2716" t="s">
        <v>309</v>
      </c>
      <c r="N2716" t="s">
        <v>310</v>
      </c>
      <c r="O2716" t="s">
        <v>311</v>
      </c>
      <c r="P2716" t="s">
        <v>312</v>
      </c>
      <c r="Q2716" t="s">
        <v>54</v>
      </c>
      <c r="R2716">
        <v>100223303</v>
      </c>
      <c r="S2716" t="s">
        <v>64</v>
      </c>
      <c r="T2716" t="s">
        <v>56</v>
      </c>
      <c r="U2716" t="s">
        <v>57</v>
      </c>
      <c r="V2716">
        <v>4866.1400000000003</v>
      </c>
      <c r="W2716">
        <v>17582.400000000001</v>
      </c>
      <c r="X2716">
        <v>15048</v>
      </c>
      <c r="Y2716">
        <v>1</v>
      </c>
      <c r="Z2716">
        <v>1</v>
      </c>
      <c r="AA2716" s="1">
        <v>42947</v>
      </c>
      <c r="AB2716">
        <v>27000</v>
      </c>
      <c r="AC2716" t="s">
        <v>56</v>
      </c>
      <c r="AD2716" t="s">
        <v>313</v>
      </c>
    </row>
    <row r="2717" spans="1:30" x14ac:dyDescent="0.3">
      <c r="A2717">
        <v>168758</v>
      </c>
      <c r="B2717">
        <v>1</v>
      </c>
      <c r="C2717" t="s">
        <v>923</v>
      </c>
      <c r="D2717" t="s">
        <v>954</v>
      </c>
      <c r="E2717">
        <v>23075148</v>
      </c>
      <c r="F2717">
        <v>7123921449</v>
      </c>
      <c r="G2717" t="s">
        <v>46</v>
      </c>
      <c r="H2717" t="s">
        <v>47</v>
      </c>
      <c r="I2717" t="s">
        <v>48</v>
      </c>
      <c r="J2717">
        <v>7032</v>
      </c>
      <c r="K2717" t="s">
        <v>49</v>
      </c>
      <c r="L2717">
        <v>5085216</v>
      </c>
      <c r="M2717" t="s">
        <v>75</v>
      </c>
      <c r="N2717" t="s">
        <v>76</v>
      </c>
      <c r="O2717" t="s">
        <v>52</v>
      </c>
      <c r="P2717" t="s">
        <v>53</v>
      </c>
      <c r="Q2717" t="s">
        <v>54</v>
      </c>
      <c r="R2717">
        <v>101093720</v>
      </c>
      <c r="S2717" t="s">
        <v>55</v>
      </c>
      <c r="T2717" t="s">
        <v>56</v>
      </c>
      <c r="U2717" t="s">
        <v>57</v>
      </c>
      <c r="V2717">
        <v>1683.12</v>
      </c>
      <c r="W2717">
        <v>17404.8</v>
      </c>
      <c r="X2717">
        <v>14896</v>
      </c>
      <c r="Y2717">
        <v>1</v>
      </c>
      <c r="Z2717">
        <v>1</v>
      </c>
      <c r="AA2717" s="1">
        <v>42947</v>
      </c>
      <c r="AB2717">
        <v>27000</v>
      </c>
      <c r="AC2717" t="s">
        <v>56</v>
      </c>
      <c r="AD2717" t="s">
        <v>184</v>
      </c>
    </row>
    <row r="2718" spans="1:30" x14ac:dyDescent="0.3">
      <c r="A2718">
        <v>167574</v>
      </c>
      <c r="B2718">
        <v>1</v>
      </c>
      <c r="C2718" t="s">
        <v>923</v>
      </c>
      <c r="D2718" t="s">
        <v>954</v>
      </c>
      <c r="E2718">
        <v>23075149</v>
      </c>
      <c r="F2718">
        <v>7123876844</v>
      </c>
      <c r="G2718" t="s">
        <v>46</v>
      </c>
      <c r="H2718" t="s">
        <v>47</v>
      </c>
      <c r="I2718" t="s">
        <v>48</v>
      </c>
      <c r="J2718">
        <v>7032</v>
      </c>
      <c r="K2718" t="s">
        <v>49</v>
      </c>
      <c r="L2718">
        <v>659338</v>
      </c>
      <c r="M2718" t="s">
        <v>50</v>
      </c>
      <c r="N2718" t="s">
        <v>51</v>
      </c>
      <c r="O2718" t="s">
        <v>52</v>
      </c>
      <c r="P2718" t="s">
        <v>53</v>
      </c>
      <c r="Q2718" t="s">
        <v>54</v>
      </c>
      <c r="R2718">
        <v>101093720</v>
      </c>
      <c r="S2718" t="s">
        <v>55</v>
      </c>
      <c r="T2718" t="s">
        <v>56</v>
      </c>
      <c r="U2718" t="s">
        <v>57</v>
      </c>
      <c r="V2718">
        <v>1683.12</v>
      </c>
      <c r="W2718">
        <v>15275.73</v>
      </c>
      <c r="X2718">
        <v>14013.56</v>
      </c>
      <c r="Y2718">
        <v>1</v>
      </c>
      <c r="Z2718">
        <v>1</v>
      </c>
      <c r="AA2718" s="1">
        <v>42947</v>
      </c>
      <c r="AB2718">
        <v>27000</v>
      </c>
      <c r="AC2718" t="s">
        <v>56</v>
      </c>
      <c r="AD2718" t="s">
        <v>220</v>
      </c>
    </row>
    <row r="2719" spans="1:30" x14ac:dyDescent="0.3">
      <c r="A2719">
        <v>167364</v>
      </c>
      <c r="B2719">
        <v>1</v>
      </c>
      <c r="C2719" t="s">
        <v>923</v>
      </c>
      <c r="D2719" t="s">
        <v>954</v>
      </c>
      <c r="E2719">
        <v>23067477</v>
      </c>
      <c r="F2719">
        <v>7123816834</v>
      </c>
      <c r="G2719" t="s">
        <v>46</v>
      </c>
      <c r="H2719" t="s">
        <v>47</v>
      </c>
      <c r="I2719" t="s">
        <v>48</v>
      </c>
      <c r="J2719">
        <v>7032</v>
      </c>
      <c r="K2719" t="s">
        <v>49</v>
      </c>
      <c r="L2719">
        <v>659338</v>
      </c>
      <c r="M2719" t="s">
        <v>50</v>
      </c>
      <c r="N2719" t="s">
        <v>51</v>
      </c>
      <c r="O2719" t="s">
        <v>52</v>
      </c>
      <c r="P2719" t="s">
        <v>53</v>
      </c>
      <c r="Q2719" t="s">
        <v>54</v>
      </c>
      <c r="R2719">
        <v>100223303</v>
      </c>
      <c r="S2719" t="s">
        <v>64</v>
      </c>
      <c r="T2719" t="s">
        <v>56</v>
      </c>
      <c r="U2719" t="s">
        <v>57</v>
      </c>
      <c r="V2719">
        <v>1360.42</v>
      </c>
      <c r="W2719">
        <v>14518.8</v>
      </c>
      <c r="X2719">
        <v>12426</v>
      </c>
      <c r="Y2719">
        <v>1</v>
      </c>
      <c r="Z2719">
        <v>1</v>
      </c>
      <c r="AA2719" s="1">
        <v>42947</v>
      </c>
      <c r="AB2719">
        <v>27000</v>
      </c>
      <c r="AC2719" t="s">
        <v>56</v>
      </c>
      <c r="AD2719" t="s">
        <v>423</v>
      </c>
    </row>
    <row r="2720" spans="1:30" x14ac:dyDescent="0.3">
      <c r="A2720">
        <v>167673</v>
      </c>
      <c r="B2720">
        <v>1</v>
      </c>
      <c r="C2720" t="s">
        <v>923</v>
      </c>
      <c r="D2720" t="s">
        <v>954</v>
      </c>
      <c r="E2720">
        <v>23075150</v>
      </c>
      <c r="F2720">
        <v>7123894758</v>
      </c>
      <c r="G2720" t="s">
        <v>46</v>
      </c>
      <c r="H2720" t="s">
        <v>47</v>
      </c>
      <c r="I2720" t="s">
        <v>48</v>
      </c>
      <c r="J2720">
        <v>7032</v>
      </c>
      <c r="K2720" t="s">
        <v>49</v>
      </c>
      <c r="L2720">
        <v>659338</v>
      </c>
      <c r="M2720" t="s">
        <v>50</v>
      </c>
      <c r="N2720" t="s">
        <v>51</v>
      </c>
      <c r="O2720" t="s">
        <v>52</v>
      </c>
      <c r="P2720" t="s">
        <v>53</v>
      </c>
      <c r="Q2720" t="s">
        <v>54</v>
      </c>
      <c r="R2720">
        <v>101093720</v>
      </c>
      <c r="S2720" t="s">
        <v>55</v>
      </c>
      <c r="T2720" t="s">
        <v>56</v>
      </c>
      <c r="U2720" t="s">
        <v>57</v>
      </c>
      <c r="V2720">
        <v>1683.12</v>
      </c>
      <c r="W2720">
        <v>12619.11</v>
      </c>
      <c r="X2720">
        <v>11375.04</v>
      </c>
      <c r="Y2720">
        <v>1</v>
      </c>
      <c r="Z2720">
        <v>1</v>
      </c>
      <c r="AA2720" s="1">
        <v>42947</v>
      </c>
      <c r="AB2720">
        <v>27000</v>
      </c>
      <c r="AC2720" t="s">
        <v>56</v>
      </c>
      <c r="AD2720" t="s">
        <v>220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O1706"/>
  <sheetViews>
    <sheetView topLeftCell="BH1" workbookViewId="0">
      <selection activeCell="BN1703" sqref="BN3:BN1703"/>
    </sheetView>
  </sheetViews>
  <sheetFormatPr defaultRowHeight="14.4" x14ac:dyDescent="0.3"/>
  <cols>
    <col min="1" max="1" width="6.77734375" bestFit="1" customWidth="1"/>
    <col min="2" max="2" width="16.77734375" bestFit="1" customWidth="1"/>
    <col min="3" max="3" width="9.33203125" bestFit="1" customWidth="1"/>
    <col min="4" max="4" width="9.21875" bestFit="1" customWidth="1"/>
    <col min="5" max="5" width="6.77734375" bestFit="1" customWidth="1"/>
    <col min="6" max="6" width="13.5546875" bestFit="1" customWidth="1"/>
    <col min="7" max="7" width="8.21875" bestFit="1" customWidth="1"/>
    <col min="8" max="8" width="5.77734375" bestFit="1" customWidth="1"/>
    <col min="9" max="9" width="18.109375" bestFit="1" customWidth="1"/>
    <col min="10" max="10" width="12.109375" bestFit="1" customWidth="1"/>
    <col min="11" max="11" width="13.77734375" bestFit="1" customWidth="1"/>
    <col min="12" max="12" width="6.77734375" bestFit="1" customWidth="1"/>
    <col min="13" max="13" width="14.21875" bestFit="1" customWidth="1"/>
    <col min="14" max="14" width="34.6640625" bestFit="1" customWidth="1"/>
    <col min="15" max="15" width="21.88671875" bestFit="1" customWidth="1"/>
    <col min="16" max="16" width="9.21875" bestFit="1" customWidth="1"/>
    <col min="17" max="17" width="42.77734375" bestFit="1" customWidth="1"/>
    <col min="18" max="18" width="14.44140625" bestFit="1" customWidth="1"/>
    <col min="19" max="19" width="14.77734375" bestFit="1" customWidth="1"/>
    <col min="20" max="20" width="12.44140625" bestFit="1" customWidth="1"/>
    <col min="21" max="21" width="15" bestFit="1" customWidth="1"/>
    <col min="22" max="22" width="18.5546875" bestFit="1" customWidth="1"/>
    <col min="23" max="23" width="20.88671875" bestFit="1" customWidth="1"/>
    <col min="24" max="24" width="21.44140625" bestFit="1" customWidth="1"/>
    <col min="25" max="25" width="19.5546875" bestFit="1" customWidth="1"/>
    <col min="26" max="26" width="14.21875" bestFit="1" customWidth="1"/>
    <col min="27" max="27" width="24.88671875" bestFit="1" customWidth="1"/>
    <col min="28" max="28" width="12.5546875" bestFit="1" customWidth="1"/>
    <col min="29" max="29" width="13.21875" bestFit="1" customWidth="1"/>
    <col min="30" max="30" width="9.6640625" bestFit="1" customWidth="1"/>
    <col min="31" max="31" width="13.21875" bestFit="1" customWidth="1"/>
    <col min="32" max="32" width="13.109375" bestFit="1" customWidth="1"/>
    <col min="33" max="33" width="10.77734375" bestFit="1" customWidth="1"/>
    <col min="34" max="34" width="10.5546875" bestFit="1" customWidth="1"/>
    <col min="35" max="35" width="6.77734375" bestFit="1" customWidth="1"/>
    <col min="36" max="36" width="11.44140625" bestFit="1" customWidth="1"/>
    <col min="37" max="37" width="34.6640625" bestFit="1" customWidth="1"/>
    <col min="38" max="38" width="26.33203125" bestFit="1" customWidth="1"/>
    <col min="39" max="39" width="22.77734375" bestFit="1" customWidth="1"/>
    <col min="40" max="40" width="26.6640625" bestFit="1" customWidth="1"/>
    <col min="41" max="41" width="23" bestFit="1" customWidth="1"/>
    <col min="42" max="42" width="23.44140625" bestFit="1" customWidth="1"/>
    <col min="43" max="43" width="21.6640625" bestFit="1" customWidth="1"/>
    <col min="44" max="44" width="15.88671875" bestFit="1" customWidth="1"/>
    <col min="45" max="45" width="19.33203125" bestFit="1" customWidth="1"/>
    <col min="46" max="46" width="19.77734375" bestFit="1" customWidth="1"/>
    <col min="47" max="47" width="9.6640625" bestFit="1" customWidth="1"/>
    <col min="48" max="48" width="9.5546875" bestFit="1" customWidth="1"/>
    <col min="49" max="49" width="21.77734375" bestFit="1" customWidth="1"/>
    <col min="50" max="50" width="12.77734375" bestFit="1" customWidth="1"/>
    <col min="51" max="51" width="13.109375" bestFit="1" customWidth="1"/>
    <col min="52" max="52" width="59.33203125" bestFit="1" customWidth="1"/>
    <col min="53" max="53" width="16" bestFit="1" customWidth="1"/>
    <col min="54" max="54" width="59.33203125" bestFit="1" customWidth="1"/>
    <col min="55" max="55" width="13.21875" bestFit="1" customWidth="1"/>
    <col min="56" max="56" width="26.77734375" customWidth="1"/>
    <col min="57" max="57" width="7.88671875" bestFit="1" customWidth="1"/>
    <col min="58" max="58" width="10.21875" bestFit="1" customWidth="1"/>
    <col min="59" max="59" width="9.33203125" bestFit="1" customWidth="1"/>
    <col min="60" max="60" width="8.88671875" bestFit="1" customWidth="1"/>
    <col min="61" max="61" width="12.21875" bestFit="1" customWidth="1"/>
    <col min="62" max="62" width="8.109375" bestFit="1" customWidth="1"/>
    <col min="63" max="63" width="13.109375" bestFit="1" customWidth="1"/>
    <col min="64" max="64" width="10" bestFit="1" customWidth="1"/>
    <col min="65" max="65" width="11.33203125" bestFit="1" customWidth="1"/>
    <col min="66" max="67" width="59.33203125" bestFit="1" customWidth="1"/>
    <col min="68" max="68" width="10.88671875" bestFit="1" customWidth="1"/>
  </cols>
  <sheetData>
    <row r="1" spans="1:67" x14ac:dyDescent="0.3">
      <c r="A1" t="s">
        <v>10322</v>
      </c>
      <c r="B1" t="s">
        <v>10323</v>
      </c>
      <c r="C1" t="s">
        <v>11</v>
      </c>
      <c r="D1" t="s">
        <v>9</v>
      </c>
      <c r="E1" t="s">
        <v>0</v>
      </c>
      <c r="F1" t="s">
        <v>1</v>
      </c>
      <c r="G1" t="s">
        <v>2</v>
      </c>
      <c r="H1" t="s">
        <v>3</v>
      </c>
      <c r="I1" t="s">
        <v>10324</v>
      </c>
      <c r="J1" t="s">
        <v>6</v>
      </c>
      <c r="K1" t="s">
        <v>10325</v>
      </c>
      <c r="L1" t="s">
        <v>10326</v>
      </c>
      <c r="M1" t="s">
        <v>10</v>
      </c>
      <c r="N1" t="s">
        <v>12</v>
      </c>
      <c r="O1" t="s">
        <v>10327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10328</v>
      </c>
      <c r="X1" t="s">
        <v>10329</v>
      </c>
      <c r="Y1" t="s">
        <v>10330</v>
      </c>
      <c r="Z1" t="s">
        <v>10188</v>
      </c>
      <c r="AA1" t="s">
        <v>10331</v>
      </c>
      <c r="AB1" t="s">
        <v>10332</v>
      </c>
      <c r="AC1" t="s">
        <v>10333</v>
      </c>
      <c r="AD1" t="s">
        <v>10334</v>
      </c>
      <c r="AE1" t="s">
        <v>10335</v>
      </c>
      <c r="AF1" t="s">
        <v>10336</v>
      </c>
      <c r="AG1" t="s">
        <v>10337</v>
      </c>
      <c r="AH1" t="s">
        <v>10338</v>
      </c>
      <c r="AI1" t="s">
        <v>10339</v>
      </c>
      <c r="AJ1" t="s">
        <v>10340</v>
      </c>
      <c r="AK1" t="s">
        <v>10341</v>
      </c>
      <c r="AL1" t="s">
        <v>10342</v>
      </c>
      <c r="AM1" t="s">
        <v>10343</v>
      </c>
      <c r="AN1" t="s">
        <v>10344</v>
      </c>
      <c r="AO1" t="s">
        <v>10345</v>
      </c>
      <c r="AP1" t="s">
        <v>10346</v>
      </c>
      <c r="AQ1" t="s">
        <v>10347</v>
      </c>
      <c r="AR1" t="s">
        <v>10348</v>
      </c>
      <c r="AS1" t="s">
        <v>10349</v>
      </c>
      <c r="AT1" t="s">
        <v>10350</v>
      </c>
      <c r="AU1" t="s">
        <v>24</v>
      </c>
      <c r="AV1" t="s">
        <v>25</v>
      </c>
      <c r="AW1" t="s">
        <v>10351</v>
      </c>
      <c r="AX1" t="s">
        <v>27</v>
      </c>
      <c r="AY1" t="s">
        <v>28</v>
      </c>
      <c r="AZ1" t="s">
        <v>29</v>
      </c>
      <c r="BA1" t="s">
        <v>30</v>
      </c>
      <c r="BB1" t="s">
        <v>31</v>
      </c>
      <c r="BC1" t="s">
        <v>32</v>
      </c>
      <c r="BD1" t="s">
        <v>10321</v>
      </c>
      <c r="BE1" t="s">
        <v>33</v>
      </c>
      <c r="BF1" t="s">
        <v>34</v>
      </c>
      <c r="BG1" t="s">
        <v>35</v>
      </c>
      <c r="BH1" t="s">
        <v>36</v>
      </c>
      <c r="BI1" t="s">
        <v>37</v>
      </c>
      <c r="BJ1" t="s">
        <v>38</v>
      </c>
      <c r="BK1" t="s">
        <v>39</v>
      </c>
      <c r="BL1" t="s">
        <v>40</v>
      </c>
      <c r="BM1" t="s">
        <v>41</v>
      </c>
      <c r="BN1" t="s">
        <v>42</v>
      </c>
      <c r="BO1" t="s">
        <v>43</v>
      </c>
    </row>
    <row r="2" spans="1:67" hidden="1" x14ac:dyDescent="0.3">
      <c r="A2">
        <v>952</v>
      </c>
      <c r="B2">
        <v>7114051432</v>
      </c>
      <c r="C2">
        <v>659338</v>
      </c>
      <c r="D2">
        <v>7032</v>
      </c>
      <c r="E2">
        <v>264</v>
      </c>
      <c r="F2">
        <v>1</v>
      </c>
      <c r="G2" t="s">
        <v>44</v>
      </c>
      <c r="H2">
        <v>42583</v>
      </c>
      <c r="I2">
        <v>18525703</v>
      </c>
      <c r="J2" t="s">
        <v>46</v>
      </c>
      <c r="K2" t="s">
        <v>47</v>
      </c>
      <c r="L2" t="s">
        <v>48</v>
      </c>
      <c r="M2" t="s">
        <v>49</v>
      </c>
      <c r="N2" t="s">
        <v>50</v>
      </c>
      <c r="O2" t="s">
        <v>51</v>
      </c>
      <c r="P2" t="s">
        <v>52</v>
      </c>
      <c r="Q2" t="s">
        <v>53</v>
      </c>
      <c r="R2" t="s">
        <v>54</v>
      </c>
      <c r="S2">
        <v>100934883</v>
      </c>
      <c r="T2" t="s">
        <v>55</v>
      </c>
      <c r="U2" t="s">
        <v>56</v>
      </c>
      <c r="V2" t="s">
        <v>57</v>
      </c>
      <c r="W2">
        <v>1748.09</v>
      </c>
      <c r="X2">
        <v>20192.37</v>
      </c>
      <c r="Y2">
        <v>18409.71</v>
      </c>
      <c r="Z2" t="s">
        <v>49</v>
      </c>
      <c r="AA2" t="s">
        <v>10314</v>
      </c>
      <c r="AB2" t="s">
        <v>10296</v>
      </c>
      <c r="AC2" t="s">
        <v>10297</v>
      </c>
      <c r="AD2" t="s">
        <v>52</v>
      </c>
      <c r="AE2" t="s">
        <v>76</v>
      </c>
      <c r="AF2" t="s">
        <v>10207</v>
      </c>
      <c r="AG2" t="s">
        <v>10208</v>
      </c>
      <c r="AH2" t="s">
        <v>10298</v>
      </c>
      <c r="AI2" t="s">
        <v>48</v>
      </c>
      <c r="AJ2" t="s">
        <v>47</v>
      </c>
      <c r="AK2" t="s">
        <v>50</v>
      </c>
      <c r="AL2" t="s">
        <v>10207</v>
      </c>
      <c r="AM2">
        <v>0</v>
      </c>
      <c r="AN2" t="s">
        <v>47</v>
      </c>
      <c r="AO2" t="s">
        <v>47</v>
      </c>
      <c r="AP2" t="s">
        <v>47</v>
      </c>
      <c r="AQ2" t="s">
        <v>47</v>
      </c>
      <c r="AR2" t="s">
        <v>47</v>
      </c>
      <c r="AS2">
        <v>1748.09</v>
      </c>
      <c r="AT2">
        <v>20192.37</v>
      </c>
      <c r="AU2">
        <v>1</v>
      </c>
      <c r="AV2">
        <v>1</v>
      </c>
      <c r="AW2" t="s">
        <v>10352</v>
      </c>
      <c r="AX2">
        <v>27000</v>
      </c>
      <c r="AY2" t="s">
        <v>56</v>
      </c>
      <c r="AZ2" t="s">
        <v>58</v>
      </c>
      <c r="BA2">
        <v>1520.21</v>
      </c>
      <c r="BB2" t="s">
        <v>58</v>
      </c>
      <c r="BC2">
        <v>1520.21</v>
      </c>
      <c r="BD2">
        <v>154</v>
      </c>
      <c r="BE2">
        <v>20192.37</v>
      </c>
      <c r="BF2">
        <v>1</v>
      </c>
      <c r="BG2">
        <v>2</v>
      </c>
      <c r="BH2">
        <v>0</v>
      </c>
      <c r="BI2">
        <v>0</v>
      </c>
      <c r="BJ2">
        <v>0</v>
      </c>
      <c r="BK2">
        <v>0</v>
      </c>
      <c r="BL2" t="s">
        <v>59</v>
      </c>
      <c r="BM2" t="s">
        <v>60</v>
      </c>
      <c r="BN2" t="s">
        <v>61</v>
      </c>
      <c r="BO2">
        <v>0</v>
      </c>
    </row>
    <row r="3" spans="1:67" x14ac:dyDescent="0.3">
      <c r="A3">
        <v>1075</v>
      </c>
      <c r="B3">
        <v>7114063882</v>
      </c>
      <c r="C3">
        <v>2027253</v>
      </c>
      <c r="D3">
        <v>7032</v>
      </c>
      <c r="E3">
        <v>366</v>
      </c>
      <c r="F3">
        <v>1</v>
      </c>
      <c r="G3" t="s">
        <v>44</v>
      </c>
      <c r="H3">
        <v>42583</v>
      </c>
      <c r="I3">
        <v>18525717</v>
      </c>
      <c r="J3" t="s">
        <v>46</v>
      </c>
      <c r="K3" t="s">
        <v>47</v>
      </c>
      <c r="L3" t="s">
        <v>48</v>
      </c>
      <c r="M3" t="s">
        <v>49</v>
      </c>
      <c r="N3" t="s">
        <v>9410</v>
      </c>
      <c r="O3" t="s">
        <v>10353</v>
      </c>
      <c r="P3" t="s">
        <v>52</v>
      </c>
      <c r="Q3" t="s">
        <v>53</v>
      </c>
      <c r="R3" t="s">
        <v>54</v>
      </c>
      <c r="S3">
        <v>100934883</v>
      </c>
      <c r="T3" t="s">
        <v>55</v>
      </c>
      <c r="U3" t="s">
        <v>66</v>
      </c>
      <c r="V3" t="s">
        <v>1007</v>
      </c>
      <c r="W3">
        <v>2084.7399999999998</v>
      </c>
      <c r="X3">
        <v>8809.14</v>
      </c>
      <c r="Y3">
        <v>8094.56</v>
      </c>
      <c r="Z3" t="s">
        <v>49</v>
      </c>
      <c r="AA3" t="s">
        <v>10314</v>
      </c>
      <c r="AB3" t="s">
        <v>10296</v>
      </c>
      <c r="AC3" t="s">
        <v>10297</v>
      </c>
      <c r="AD3" t="s">
        <v>52</v>
      </c>
      <c r="AE3" t="s">
        <v>76</v>
      </c>
      <c r="AF3" t="s">
        <v>10207</v>
      </c>
      <c r="AG3" t="s">
        <v>10208</v>
      </c>
      <c r="AH3" t="s">
        <v>10298</v>
      </c>
      <c r="AI3" t="s">
        <v>48</v>
      </c>
      <c r="AJ3" t="s">
        <v>47</v>
      </c>
      <c r="AK3" t="s">
        <v>9410</v>
      </c>
      <c r="AL3" t="s">
        <v>10207</v>
      </c>
      <c r="AM3">
        <v>0</v>
      </c>
      <c r="AN3" t="s">
        <v>47</v>
      </c>
      <c r="AO3" t="s">
        <v>47</v>
      </c>
      <c r="AP3" t="s">
        <v>47</v>
      </c>
      <c r="AQ3" t="s">
        <v>47</v>
      </c>
      <c r="AR3" t="s">
        <v>47</v>
      </c>
      <c r="AS3">
        <v>2084.7399999999998</v>
      </c>
      <c r="AT3">
        <v>8809.14</v>
      </c>
      <c r="AU3">
        <v>1</v>
      </c>
      <c r="AV3">
        <v>1</v>
      </c>
      <c r="AW3" t="s">
        <v>10352</v>
      </c>
      <c r="AX3">
        <v>10800</v>
      </c>
      <c r="AY3" t="s">
        <v>66</v>
      </c>
      <c r="AZ3" t="s">
        <v>10354</v>
      </c>
      <c r="BA3" t="s">
        <v>47</v>
      </c>
      <c r="BB3" t="s">
        <v>10354</v>
      </c>
      <c r="BC3" t="s">
        <v>47</v>
      </c>
      <c r="BD3">
        <v>287</v>
      </c>
      <c r="BE3">
        <v>29001.51</v>
      </c>
      <c r="BF3">
        <v>2</v>
      </c>
      <c r="BG3">
        <v>2</v>
      </c>
      <c r="BH3">
        <v>29001.51</v>
      </c>
      <c r="BI3">
        <v>0</v>
      </c>
      <c r="BJ3">
        <v>29001.51</v>
      </c>
      <c r="BK3">
        <v>42000</v>
      </c>
      <c r="BL3" t="s">
        <v>229</v>
      </c>
      <c r="BM3" t="s">
        <v>10355</v>
      </c>
      <c r="BN3" t="s">
        <v>10355</v>
      </c>
      <c r="BO3" t="s">
        <v>47</v>
      </c>
    </row>
    <row r="4" spans="1:67" hidden="1" x14ac:dyDescent="0.3">
      <c r="A4">
        <v>816</v>
      </c>
      <c r="B4">
        <v>7114039016</v>
      </c>
      <c r="C4">
        <v>1157188</v>
      </c>
      <c r="D4">
        <v>7032</v>
      </c>
      <c r="E4">
        <v>626</v>
      </c>
      <c r="F4">
        <v>1</v>
      </c>
      <c r="G4" t="s">
        <v>44</v>
      </c>
      <c r="H4">
        <v>42584</v>
      </c>
      <c r="I4">
        <v>18534877</v>
      </c>
      <c r="J4" t="s">
        <v>46</v>
      </c>
      <c r="K4" t="s">
        <v>47</v>
      </c>
      <c r="L4" t="s">
        <v>48</v>
      </c>
      <c r="M4" t="s">
        <v>49</v>
      </c>
      <c r="N4" t="s">
        <v>9400</v>
      </c>
      <c r="O4" t="s">
        <v>10238</v>
      </c>
      <c r="P4" t="s">
        <v>568</v>
      </c>
      <c r="Q4" t="s">
        <v>10361</v>
      </c>
      <c r="R4" t="s">
        <v>10178</v>
      </c>
      <c r="S4">
        <v>100894891</v>
      </c>
      <c r="T4" t="s">
        <v>116</v>
      </c>
      <c r="U4" t="s">
        <v>56</v>
      </c>
      <c r="V4" t="s">
        <v>57</v>
      </c>
      <c r="W4">
        <v>14346.03</v>
      </c>
      <c r="X4">
        <v>20035.419999999998</v>
      </c>
      <c r="Y4">
        <v>17747.900000000001</v>
      </c>
      <c r="Z4" t="s">
        <v>49</v>
      </c>
      <c r="AA4" t="s">
        <v>10314</v>
      </c>
      <c r="AB4" t="s">
        <v>10296</v>
      </c>
      <c r="AC4" t="s">
        <v>10297</v>
      </c>
      <c r="AD4" t="s">
        <v>52</v>
      </c>
      <c r="AE4" t="s">
        <v>76</v>
      </c>
      <c r="AF4" t="s">
        <v>10207</v>
      </c>
      <c r="AG4" t="s">
        <v>10208</v>
      </c>
      <c r="AH4" t="s">
        <v>10298</v>
      </c>
      <c r="AI4" t="s">
        <v>48</v>
      </c>
      <c r="AJ4" t="s">
        <v>47</v>
      </c>
      <c r="AK4" t="s">
        <v>9400</v>
      </c>
      <c r="AL4" t="s">
        <v>10240</v>
      </c>
      <c r="AM4">
        <v>0</v>
      </c>
      <c r="AN4" t="s">
        <v>47</v>
      </c>
      <c r="AO4" t="s">
        <v>47</v>
      </c>
      <c r="AP4" t="s">
        <v>47</v>
      </c>
      <c r="AQ4" t="s">
        <v>47</v>
      </c>
      <c r="AR4" t="s">
        <v>47</v>
      </c>
      <c r="AS4">
        <v>14346.03</v>
      </c>
      <c r="AT4">
        <v>20035.419999999998</v>
      </c>
      <c r="AU4">
        <v>1</v>
      </c>
      <c r="AV4">
        <v>1</v>
      </c>
      <c r="AW4" t="s">
        <v>10362</v>
      </c>
      <c r="AX4">
        <v>27000</v>
      </c>
      <c r="AY4" t="s">
        <v>56</v>
      </c>
      <c r="AZ4" t="s">
        <v>10363</v>
      </c>
      <c r="BA4" t="s">
        <v>47</v>
      </c>
      <c r="BB4" t="s">
        <v>10363</v>
      </c>
      <c r="BC4" t="s">
        <v>47</v>
      </c>
      <c r="BD4">
        <v>1</v>
      </c>
      <c r="BE4">
        <v>20035.419999999998</v>
      </c>
      <c r="BF4">
        <v>1</v>
      </c>
      <c r="BG4">
        <v>3</v>
      </c>
      <c r="BH4">
        <v>0</v>
      </c>
      <c r="BI4">
        <v>0</v>
      </c>
      <c r="BJ4">
        <v>0</v>
      </c>
      <c r="BK4">
        <v>0</v>
      </c>
      <c r="BL4" t="s">
        <v>59</v>
      </c>
      <c r="BM4" t="s">
        <v>10364</v>
      </c>
      <c r="BN4" t="s">
        <v>10365</v>
      </c>
      <c r="BO4">
        <v>0</v>
      </c>
    </row>
    <row r="5" spans="1:67" x14ac:dyDescent="0.3">
      <c r="A5">
        <v>1057</v>
      </c>
      <c r="B5">
        <v>7114062758</v>
      </c>
      <c r="C5">
        <v>4463189</v>
      </c>
      <c r="D5">
        <v>7032</v>
      </c>
      <c r="E5">
        <v>650</v>
      </c>
      <c r="F5">
        <v>1</v>
      </c>
      <c r="G5" t="s">
        <v>44</v>
      </c>
      <c r="H5">
        <v>42584</v>
      </c>
      <c r="I5">
        <v>18535672</v>
      </c>
      <c r="J5" t="s">
        <v>46</v>
      </c>
      <c r="K5" t="s">
        <v>47</v>
      </c>
      <c r="L5" t="s">
        <v>48</v>
      </c>
      <c r="M5" t="s">
        <v>49</v>
      </c>
      <c r="N5" t="s">
        <v>9400</v>
      </c>
      <c r="O5" t="s">
        <v>51</v>
      </c>
      <c r="P5" t="s">
        <v>52</v>
      </c>
      <c r="Q5" t="s">
        <v>10357</v>
      </c>
      <c r="R5" t="s">
        <v>992</v>
      </c>
      <c r="S5">
        <v>101093720</v>
      </c>
      <c r="T5" t="s">
        <v>55</v>
      </c>
      <c r="U5" t="s">
        <v>66</v>
      </c>
      <c r="V5" t="s">
        <v>1007</v>
      </c>
      <c r="W5">
        <v>1326.13</v>
      </c>
      <c r="X5">
        <v>8526.69</v>
      </c>
      <c r="Y5">
        <v>7660.61</v>
      </c>
      <c r="Z5" t="s">
        <v>49</v>
      </c>
      <c r="AA5" t="s">
        <v>10314</v>
      </c>
      <c r="AB5" t="s">
        <v>10296</v>
      </c>
      <c r="AC5" t="s">
        <v>10297</v>
      </c>
      <c r="AD5" t="s">
        <v>52</v>
      </c>
      <c r="AE5" t="s">
        <v>76</v>
      </c>
      <c r="AF5" t="s">
        <v>10207</v>
      </c>
      <c r="AG5" t="s">
        <v>10208</v>
      </c>
      <c r="AH5" t="s">
        <v>10298</v>
      </c>
      <c r="AI5" t="s">
        <v>48</v>
      </c>
      <c r="AJ5" t="s">
        <v>47</v>
      </c>
      <c r="AK5" t="s">
        <v>9400</v>
      </c>
      <c r="AL5" t="s">
        <v>10207</v>
      </c>
      <c r="AM5">
        <v>0</v>
      </c>
      <c r="AN5" t="s">
        <v>47</v>
      </c>
      <c r="AO5" t="s">
        <v>47</v>
      </c>
      <c r="AP5" t="s">
        <v>47</v>
      </c>
      <c r="AQ5" t="s">
        <v>47</v>
      </c>
      <c r="AR5" t="s">
        <v>47</v>
      </c>
      <c r="AS5">
        <v>1326.13</v>
      </c>
      <c r="AT5">
        <v>8526.69</v>
      </c>
      <c r="AU5">
        <v>1</v>
      </c>
      <c r="AV5">
        <v>1</v>
      </c>
      <c r="AW5" t="s">
        <v>10358</v>
      </c>
      <c r="AX5">
        <v>10800</v>
      </c>
      <c r="AY5" t="s">
        <v>66</v>
      </c>
      <c r="AZ5" t="s">
        <v>5272</v>
      </c>
      <c r="BA5">
        <v>1326.09</v>
      </c>
      <c r="BB5" t="s">
        <v>5272</v>
      </c>
      <c r="BC5">
        <v>1326.09</v>
      </c>
      <c r="BD5">
        <v>154</v>
      </c>
      <c r="BE5">
        <v>28562.11</v>
      </c>
      <c r="BF5">
        <v>2</v>
      </c>
      <c r="BG5">
        <v>3</v>
      </c>
      <c r="BH5">
        <v>28562.11</v>
      </c>
      <c r="BI5">
        <v>0</v>
      </c>
      <c r="BJ5">
        <v>28562.11</v>
      </c>
      <c r="BK5">
        <v>42000</v>
      </c>
      <c r="BL5" t="s">
        <v>229</v>
      </c>
      <c r="BM5" t="s">
        <v>10360</v>
      </c>
      <c r="BN5" t="s">
        <v>10360</v>
      </c>
      <c r="BO5" t="s">
        <v>47</v>
      </c>
    </row>
    <row r="6" spans="1:67" hidden="1" x14ac:dyDescent="0.3">
      <c r="A6">
        <v>1774</v>
      </c>
      <c r="B6">
        <v>7114077648</v>
      </c>
      <c r="C6">
        <v>2795664</v>
      </c>
      <c r="D6">
        <v>7032</v>
      </c>
      <c r="E6">
        <v>1059</v>
      </c>
      <c r="F6">
        <v>1</v>
      </c>
      <c r="G6" t="s">
        <v>44</v>
      </c>
      <c r="H6">
        <v>42584</v>
      </c>
      <c r="I6">
        <v>18534111</v>
      </c>
      <c r="J6" t="s">
        <v>46</v>
      </c>
      <c r="K6" t="s">
        <v>47</v>
      </c>
      <c r="L6" t="s">
        <v>48</v>
      </c>
      <c r="M6" t="s">
        <v>49</v>
      </c>
      <c r="N6" t="s">
        <v>105</v>
      </c>
      <c r="O6" t="s">
        <v>106</v>
      </c>
      <c r="P6" t="s">
        <v>107</v>
      </c>
      <c r="Q6" t="s">
        <v>108</v>
      </c>
      <c r="R6" t="s">
        <v>54</v>
      </c>
      <c r="S6">
        <v>100994845</v>
      </c>
      <c r="T6" t="s">
        <v>86</v>
      </c>
      <c r="U6" t="s">
        <v>56</v>
      </c>
      <c r="V6" t="s">
        <v>57</v>
      </c>
      <c r="W6">
        <v>13421.2</v>
      </c>
      <c r="X6">
        <v>21100</v>
      </c>
      <c r="Y6">
        <v>19102.28</v>
      </c>
      <c r="Z6" t="s">
        <v>49</v>
      </c>
      <c r="AA6" t="s">
        <v>10314</v>
      </c>
      <c r="AB6" t="s">
        <v>10296</v>
      </c>
      <c r="AC6" t="s">
        <v>10297</v>
      </c>
      <c r="AD6" t="s">
        <v>52</v>
      </c>
      <c r="AE6" t="s">
        <v>76</v>
      </c>
      <c r="AF6" t="s">
        <v>10207</v>
      </c>
      <c r="AG6" t="s">
        <v>10208</v>
      </c>
      <c r="AH6" t="s">
        <v>10298</v>
      </c>
      <c r="AI6" t="s">
        <v>48</v>
      </c>
      <c r="AJ6" t="s">
        <v>47</v>
      </c>
      <c r="AK6" t="s">
        <v>105</v>
      </c>
      <c r="AL6" t="s">
        <v>10240</v>
      </c>
      <c r="AM6">
        <v>0</v>
      </c>
      <c r="AN6" t="s">
        <v>47</v>
      </c>
      <c r="AO6" t="s">
        <v>47</v>
      </c>
      <c r="AP6" t="s">
        <v>47</v>
      </c>
      <c r="AQ6" t="s">
        <v>47</v>
      </c>
      <c r="AR6" t="s">
        <v>47</v>
      </c>
      <c r="AS6">
        <v>13421.2</v>
      </c>
      <c r="AT6">
        <v>21100</v>
      </c>
      <c r="AU6">
        <v>1</v>
      </c>
      <c r="AV6">
        <v>1</v>
      </c>
      <c r="AW6" t="s">
        <v>10352</v>
      </c>
      <c r="AX6">
        <v>27000</v>
      </c>
      <c r="AY6" t="s">
        <v>56</v>
      </c>
      <c r="AZ6" t="s">
        <v>109</v>
      </c>
      <c r="BA6">
        <v>14000</v>
      </c>
      <c r="BB6" t="s">
        <v>109</v>
      </c>
      <c r="BC6">
        <v>14000</v>
      </c>
      <c r="BD6">
        <v>2720</v>
      </c>
      <c r="BE6">
        <v>49662.11</v>
      </c>
      <c r="BF6">
        <v>3</v>
      </c>
      <c r="BG6">
        <v>3</v>
      </c>
      <c r="BH6">
        <v>21100</v>
      </c>
      <c r="BI6">
        <v>0</v>
      </c>
      <c r="BJ6">
        <v>21100</v>
      </c>
      <c r="BK6">
        <v>27000</v>
      </c>
      <c r="BL6" t="s">
        <v>56</v>
      </c>
      <c r="BM6" t="s">
        <v>109</v>
      </c>
      <c r="BN6" t="s">
        <v>111</v>
      </c>
      <c r="BO6">
        <v>14000</v>
      </c>
    </row>
    <row r="7" spans="1:67" hidden="1" x14ac:dyDescent="0.3">
      <c r="A7">
        <v>1723</v>
      </c>
      <c r="B7">
        <v>7114076393</v>
      </c>
      <c r="C7">
        <v>723330</v>
      </c>
      <c r="D7">
        <v>7032</v>
      </c>
      <c r="E7">
        <v>1228</v>
      </c>
      <c r="F7">
        <v>1</v>
      </c>
      <c r="G7" t="s">
        <v>44</v>
      </c>
      <c r="H7">
        <v>42585</v>
      </c>
      <c r="I7">
        <v>18544302</v>
      </c>
      <c r="J7" t="s">
        <v>46</v>
      </c>
      <c r="K7" t="s">
        <v>47</v>
      </c>
      <c r="L7" t="s">
        <v>48</v>
      </c>
      <c r="M7" t="s">
        <v>49</v>
      </c>
      <c r="N7" t="s">
        <v>9400</v>
      </c>
      <c r="O7" t="s">
        <v>10238</v>
      </c>
      <c r="P7" t="s">
        <v>568</v>
      </c>
      <c r="Q7" t="s">
        <v>10367</v>
      </c>
      <c r="R7" t="s">
        <v>992</v>
      </c>
      <c r="S7">
        <v>101093720</v>
      </c>
      <c r="T7" t="s">
        <v>55</v>
      </c>
      <c r="U7" t="s">
        <v>56</v>
      </c>
      <c r="V7" t="s">
        <v>57</v>
      </c>
      <c r="W7">
        <v>15029.54</v>
      </c>
      <c r="X7">
        <v>21129.4</v>
      </c>
      <c r="Y7">
        <v>19051.060000000001</v>
      </c>
      <c r="Z7" t="s">
        <v>49</v>
      </c>
      <c r="AA7" t="s">
        <v>10314</v>
      </c>
      <c r="AB7" t="s">
        <v>10296</v>
      </c>
      <c r="AC7" t="s">
        <v>10297</v>
      </c>
      <c r="AD7" t="s">
        <v>52</v>
      </c>
      <c r="AE7" t="s">
        <v>76</v>
      </c>
      <c r="AF7" t="s">
        <v>10207</v>
      </c>
      <c r="AG7" t="s">
        <v>10208</v>
      </c>
      <c r="AH7" t="s">
        <v>10298</v>
      </c>
      <c r="AI7" t="s">
        <v>48</v>
      </c>
      <c r="AJ7" t="s">
        <v>47</v>
      </c>
      <c r="AK7" t="s">
        <v>9400</v>
      </c>
      <c r="AL7" t="s">
        <v>10240</v>
      </c>
      <c r="AM7">
        <v>0</v>
      </c>
      <c r="AN7" t="s">
        <v>47</v>
      </c>
      <c r="AO7" t="s">
        <v>47</v>
      </c>
      <c r="AP7" t="s">
        <v>47</v>
      </c>
      <c r="AQ7" t="s">
        <v>47</v>
      </c>
      <c r="AR7" t="s">
        <v>47</v>
      </c>
      <c r="AS7">
        <v>15029.54</v>
      </c>
      <c r="AT7">
        <v>21129.4</v>
      </c>
      <c r="AU7">
        <v>1</v>
      </c>
      <c r="AV7">
        <v>1</v>
      </c>
      <c r="AW7" t="s">
        <v>10358</v>
      </c>
      <c r="AX7">
        <v>27000</v>
      </c>
      <c r="AY7" t="s">
        <v>56</v>
      </c>
      <c r="AZ7" t="s">
        <v>5237</v>
      </c>
      <c r="BA7">
        <v>14000</v>
      </c>
      <c r="BB7" t="s">
        <v>5237</v>
      </c>
      <c r="BC7">
        <v>14000</v>
      </c>
      <c r="BD7">
        <v>1</v>
      </c>
      <c r="BE7">
        <v>21129.4</v>
      </c>
      <c r="BF7">
        <v>1</v>
      </c>
      <c r="BG7">
        <v>3</v>
      </c>
      <c r="BH7">
        <v>0</v>
      </c>
      <c r="BI7">
        <v>0</v>
      </c>
      <c r="BJ7">
        <v>0</v>
      </c>
      <c r="BK7">
        <v>0</v>
      </c>
      <c r="BL7" t="s">
        <v>59</v>
      </c>
      <c r="BM7" t="s">
        <v>10459</v>
      </c>
      <c r="BN7" t="s">
        <v>10368</v>
      </c>
      <c r="BO7">
        <v>0</v>
      </c>
    </row>
    <row r="8" spans="1:67" x14ac:dyDescent="0.3">
      <c r="A8">
        <v>1733</v>
      </c>
      <c r="B8">
        <v>7114076427</v>
      </c>
      <c r="C8">
        <v>1157188</v>
      </c>
      <c r="D8">
        <v>7032</v>
      </c>
      <c r="E8">
        <v>1238</v>
      </c>
      <c r="F8">
        <v>1</v>
      </c>
      <c r="G8" t="s">
        <v>44</v>
      </c>
      <c r="H8">
        <v>42585</v>
      </c>
      <c r="I8">
        <v>18548785</v>
      </c>
      <c r="J8" t="s">
        <v>46</v>
      </c>
      <c r="K8" t="s">
        <v>47</v>
      </c>
      <c r="L8" t="s">
        <v>48</v>
      </c>
      <c r="M8" t="s">
        <v>49</v>
      </c>
      <c r="N8" t="s">
        <v>9400</v>
      </c>
      <c r="O8" t="s">
        <v>10238</v>
      </c>
      <c r="P8" t="s">
        <v>568</v>
      </c>
      <c r="Q8" t="s">
        <v>10361</v>
      </c>
      <c r="R8" t="s">
        <v>10178</v>
      </c>
      <c r="S8">
        <v>100894891</v>
      </c>
      <c r="T8" t="s">
        <v>116</v>
      </c>
      <c r="U8" t="s">
        <v>56</v>
      </c>
      <c r="V8" t="s">
        <v>57</v>
      </c>
      <c r="W8">
        <v>14347.24</v>
      </c>
      <c r="X8">
        <v>20921.259999999998</v>
      </c>
      <c r="Y8">
        <v>18556.14</v>
      </c>
      <c r="Z8" t="s">
        <v>49</v>
      </c>
      <c r="AA8" t="s">
        <v>10314</v>
      </c>
      <c r="AB8" t="s">
        <v>10296</v>
      </c>
      <c r="AC8" t="s">
        <v>10297</v>
      </c>
      <c r="AD8" t="s">
        <v>52</v>
      </c>
      <c r="AE8" t="s">
        <v>76</v>
      </c>
      <c r="AF8" t="s">
        <v>10207</v>
      </c>
      <c r="AG8" t="s">
        <v>10208</v>
      </c>
      <c r="AH8" t="s">
        <v>10298</v>
      </c>
      <c r="AI8" t="s">
        <v>48</v>
      </c>
      <c r="AJ8" t="s">
        <v>47</v>
      </c>
      <c r="AK8" t="s">
        <v>9400</v>
      </c>
      <c r="AL8" t="s">
        <v>10240</v>
      </c>
      <c r="AM8">
        <v>0</v>
      </c>
      <c r="AN8" t="s">
        <v>47</v>
      </c>
      <c r="AO8" t="s">
        <v>47</v>
      </c>
      <c r="AP8" t="s">
        <v>47</v>
      </c>
      <c r="AQ8" t="s">
        <v>47</v>
      </c>
      <c r="AR8" t="s">
        <v>47</v>
      </c>
      <c r="AS8">
        <v>14347.24</v>
      </c>
      <c r="AT8">
        <v>20921.259999999998</v>
      </c>
      <c r="AU8">
        <v>1</v>
      </c>
      <c r="AV8">
        <v>1</v>
      </c>
      <c r="AW8" t="s">
        <v>10362</v>
      </c>
      <c r="AX8">
        <v>27000</v>
      </c>
      <c r="AY8" t="s">
        <v>56</v>
      </c>
      <c r="AZ8" t="s">
        <v>10363</v>
      </c>
      <c r="BA8" t="s">
        <v>47</v>
      </c>
      <c r="BB8" t="s">
        <v>10363</v>
      </c>
      <c r="BC8" t="s">
        <v>47</v>
      </c>
      <c r="BD8">
        <v>1</v>
      </c>
      <c r="BE8">
        <v>42050.66</v>
      </c>
      <c r="BF8">
        <v>2</v>
      </c>
      <c r="BG8">
        <v>3</v>
      </c>
      <c r="BH8">
        <v>42050.66</v>
      </c>
      <c r="BI8">
        <v>1</v>
      </c>
      <c r="BJ8">
        <v>50.6600000000035</v>
      </c>
      <c r="BK8">
        <v>1300</v>
      </c>
      <c r="BL8" t="s">
        <v>159</v>
      </c>
      <c r="BM8" t="s">
        <v>10464</v>
      </c>
      <c r="BN8" t="s">
        <v>10365</v>
      </c>
      <c r="BO8" t="s">
        <v>47</v>
      </c>
    </row>
    <row r="9" spans="1:67" hidden="1" x14ac:dyDescent="0.3">
      <c r="A9">
        <v>1955</v>
      </c>
      <c r="B9">
        <v>7114107299</v>
      </c>
      <c r="C9">
        <v>3495101</v>
      </c>
      <c r="D9">
        <v>7032</v>
      </c>
      <c r="E9">
        <v>1312</v>
      </c>
      <c r="F9">
        <v>1</v>
      </c>
      <c r="G9" t="s">
        <v>44</v>
      </c>
      <c r="H9">
        <v>42585</v>
      </c>
      <c r="I9">
        <v>18544369</v>
      </c>
      <c r="J9" t="s">
        <v>46</v>
      </c>
      <c r="K9" t="s">
        <v>47</v>
      </c>
      <c r="L9" t="s">
        <v>48</v>
      </c>
      <c r="M9" t="s">
        <v>49</v>
      </c>
      <c r="N9" t="s">
        <v>197</v>
      </c>
      <c r="O9" t="s">
        <v>198</v>
      </c>
      <c r="P9" t="s">
        <v>170</v>
      </c>
      <c r="Q9" t="s">
        <v>199</v>
      </c>
      <c r="R9" t="s">
        <v>54</v>
      </c>
      <c r="S9">
        <v>101047835</v>
      </c>
      <c r="T9" t="s">
        <v>172</v>
      </c>
      <c r="U9" t="s">
        <v>56</v>
      </c>
      <c r="V9" t="s">
        <v>57</v>
      </c>
      <c r="W9">
        <v>3.38</v>
      </c>
      <c r="X9">
        <v>977.15</v>
      </c>
      <c r="Y9">
        <v>889.94</v>
      </c>
      <c r="Z9" t="s">
        <v>49</v>
      </c>
      <c r="AA9" t="s">
        <v>10314</v>
      </c>
      <c r="AB9" t="s">
        <v>10296</v>
      </c>
      <c r="AC9" t="s">
        <v>10297</v>
      </c>
      <c r="AD9" t="s">
        <v>52</v>
      </c>
      <c r="AE9" t="s">
        <v>76</v>
      </c>
      <c r="AF9" t="s">
        <v>10207</v>
      </c>
      <c r="AG9" t="s">
        <v>10208</v>
      </c>
      <c r="AH9" t="s">
        <v>10298</v>
      </c>
      <c r="AI9" t="s">
        <v>48</v>
      </c>
      <c r="AJ9" t="s">
        <v>47</v>
      </c>
      <c r="AK9" t="s">
        <v>197</v>
      </c>
      <c r="AL9" t="s">
        <v>10240</v>
      </c>
      <c r="AM9">
        <v>0</v>
      </c>
      <c r="AN9" t="s">
        <v>47</v>
      </c>
      <c r="AO9" t="s">
        <v>47</v>
      </c>
      <c r="AP9" t="s">
        <v>47</v>
      </c>
      <c r="AQ9" t="s">
        <v>47</v>
      </c>
      <c r="AR9" t="s">
        <v>47</v>
      </c>
      <c r="AS9">
        <v>3.38</v>
      </c>
      <c r="AT9">
        <v>977.15</v>
      </c>
      <c r="AU9">
        <v>1</v>
      </c>
      <c r="AV9">
        <v>1</v>
      </c>
      <c r="AW9" t="s">
        <v>10352</v>
      </c>
      <c r="AX9">
        <v>1300</v>
      </c>
      <c r="AY9" t="s">
        <v>159</v>
      </c>
      <c r="AZ9" t="s">
        <v>200</v>
      </c>
      <c r="BA9">
        <v>7053.75</v>
      </c>
      <c r="BB9" t="s">
        <v>201</v>
      </c>
      <c r="BC9">
        <v>4053.75</v>
      </c>
      <c r="BD9">
        <v>2778</v>
      </c>
      <c r="BE9">
        <v>43027.81</v>
      </c>
      <c r="BF9">
        <v>3</v>
      </c>
      <c r="BG9">
        <v>3</v>
      </c>
      <c r="BH9">
        <v>977.14999999999395</v>
      </c>
      <c r="BI9">
        <v>0</v>
      </c>
      <c r="BJ9">
        <v>977.14999999999395</v>
      </c>
      <c r="BK9">
        <v>1300</v>
      </c>
      <c r="BL9" t="s">
        <v>159</v>
      </c>
      <c r="BM9" t="s">
        <v>201</v>
      </c>
      <c r="BN9" t="s">
        <v>202</v>
      </c>
      <c r="BO9">
        <v>4053.75</v>
      </c>
    </row>
    <row r="10" spans="1:67" hidden="1" x14ac:dyDescent="0.3">
      <c r="A10">
        <v>1133</v>
      </c>
      <c r="B10">
        <v>7114067110</v>
      </c>
      <c r="C10">
        <v>4463189</v>
      </c>
      <c r="D10">
        <v>7032</v>
      </c>
      <c r="E10">
        <v>1901</v>
      </c>
      <c r="F10">
        <v>1</v>
      </c>
      <c r="G10" t="s">
        <v>44</v>
      </c>
      <c r="H10">
        <v>42586</v>
      </c>
      <c r="I10">
        <v>18556113</v>
      </c>
      <c r="J10" t="s">
        <v>46</v>
      </c>
      <c r="K10" t="s">
        <v>47</v>
      </c>
      <c r="L10" t="s">
        <v>48</v>
      </c>
      <c r="M10" t="s">
        <v>49</v>
      </c>
      <c r="N10" t="s">
        <v>9400</v>
      </c>
      <c r="O10" t="s">
        <v>51</v>
      </c>
      <c r="P10" t="s">
        <v>52</v>
      </c>
      <c r="Q10" t="s">
        <v>10357</v>
      </c>
      <c r="R10" t="s">
        <v>992</v>
      </c>
      <c r="S10">
        <v>101093720</v>
      </c>
      <c r="T10" t="s">
        <v>55</v>
      </c>
      <c r="U10" t="s">
        <v>66</v>
      </c>
      <c r="V10" t="s">
        <v>1007</v>
      </c>
      <c r="W10">
        <v>1323.25</v>
      </c>
      <c r="X10">
        <v>5090.71</v>
      </c>
      <c r="Y10">
        <v>4665.59</v>
      </c>
      <c r="Z10" t="s">
        <v>49</v>
      </c>
      <c r="AA10" t="s">
        <v>10314</v>
      </c>
      <c r="AB10" t="s">
        <v>10296</v>
      </c>
      <c r="AC10" t="s">
        <v>10297</v>
      </c>
      <c r="AD10" t="s">
        <v>52</v>
      </c>
      <c r="AE10" t="s">
        <v>76</v>
      </c>
      <c r="AF10" t="s">
        <v>10207</v>
      </c>
      <c r="AG10" t="s">
        <v>10208</v>
      </c>
      <c r="AH10" t="s">
        <v>10298</v>
      </c>
      <c r="AI10" t="s">
        <v>48</v>
      </c>
      <c r="AJ10" t="s">
        <v>47</v>
      </c>
      <c r="AK10" t="s">
        <v>9400</v>
      </c>
      <c r="AL10" t="s">
        <v>10207</v>
      </c>
      <c r="AM10">
        <v>0</v>
      </c>
      <c r="AN10" t="s">
        <v>47</v>
      </c>
      <c r="AO10" t="s">
        <v>47</v>
      </c>
      <c r="AP10" t="s">
        <v>47</v>
      </c>
      <c r="AQ10" t="s">
        <v>47</v>
      </c>
      <c r="AR10" t="s">
        <v>47</v>
      </c>
      <c r="AS10">
        <v>1323.25</v>
      </c>
      <c r="AT10">
        <v>5090.71</v>
      </c>
      <c r="AU10">
        <v>1</v>
      </c>
      <c r="AV10">
        <v>1</v>
      </c>
      <c r="AW10" t="s">
        <v>10358</v>
      </c>
      <c r="AX10">
        <v>6000</v>
      </c>
      <c r="AY10" t="s">
        <v>80</v>
      </c>
      <c r="AZ10" t="s">
        <v>5272</v>
      </c>
      <c r="BA10">
        <v>1326.09</v>
      </c>
      <c r="BB10" t="s">
        <v>10369</v>
      </c>
      <c r="BC10" t="s">
        <v>47</v>
      </c>
      <c r="BD10">
        <v>154</v>
      </c>
      <c r="BE10">
        <v>5090.71</v>
      </c>
      <c r="BF10">
        <v>1</v>
      </c>
      <c r="BG10">
        <v>2</v>
      </c>
      <c r="BH10">
        <v>0</v>
      </c>
      <c r="BI10">
        <v>0</v>
      </c>
      <c r="BJ10">
        <v>0</v>
      </c>
      <c r="BK10">
        <v>0</v>
      </c>
      <c r="BL10" t="s">
        <v>59</v>
      </c>
      <c r="BM10" t="s">
        <v>10359</v>
      </c>
      <c r="BN10" t="s">
        <v>10360</v>
      </c>
      <c r="BO10">
        <v>0</v>
      </c>
    </row>
    <row r="11" spans="1:67" hidden="1" x14ac:dyDescent="0.3">
      <c r="A11">
        <v>9490</v>
      </c>
      <c r="B11">
        <v>7114522870</v>
      </c>
      <c r="C11">
        <v>659338</v>
      </c>
      <c r="D11">
        <v>7032</v>
      </c>
      <c r="E11">
        <v>2134</v>
      </c>
      <c r="F11">
        <v>1</v>
      </c>
      <c r="G11" t="s">
        <v>44</v>
      </c>
      <c r="H11">
        <v>42586</v>
      </c>
      <c r="I11">
        <v>18554321</v>
      </c>
      <c r="J11" t="s">
        <v>46</v>
      </c>
      <c r="K11" t="s">
        <v>47</v>
      </c>
      <c r="L11" t="s">
        <v>48</v>
      </c>
      <c r="M11" t="s">
        <v>49</v>
      </c>
      <c r="N11" t="s">
        <v>50</v>
      </c>
      <c r="O11" t="s">
        <v>51</v>
      </c>
      <c r="P11" t="s">
        <v>52</v>
      </c>
      <c r="Q11" t="s">
        <v>53</v>
      </c>
      <c r="R11" t="s">
        <v>54</v>
      </c>
      <c r="S11">
        <v>100934883</v>
      </c>
      <c r="T11" t="s">
        <v>55</v>
      </c>
      <c r="U11" t="s">
        <v>56</v>
      </c>
      <c r="V11" t="s">
        <v>57</v>
      </c>
      <c r="W11">
        <v>1742.32</v>
      </c>
      <c r="X11">
        <v>12692</v>
      </c>
      <c r="Y11">
        <v>11346.24</v>
      </c>
      <c r="Z11" t="s">
        <v>49</v>
      </c>
      <c r="AA11" t="s">
        <v>10314</v>
      </c>
      <c r="AB11" t="s">
        <v>10296</v>
      </c>
      <c r="AC11" t="s">
        <v>10297</v>
      </c>
      <c r="AD11" t="s">
        <v>52</v>
      </c>
      <c r="AE11" t="s">
        <v>76</v>
      </c>
      <c r="AF11" t="s">
        <v>10207</v>
      </c>
      <c r="AG11" t="s">
        <v>10208</v>
      </c>
      <c r="AH11" t="s">
        <v>10298</v>
      </c>
      <c r="AI11" t="s">
        <v>48</v>
      </c>
      <c r="AJ11" t="s">
        <v>47</v>
      </c>
      <c r="AK11" t="s">
        <v>50</v>
      </c>
      <c r="AL11" t="s">
        <v>10207</v>
      </c>
      <c r="AM11">
        <v>0</v>
      </c>
      <c r="AN11" t="s">
        <v>47</v>
      </c>
      <c r="AO11" t="s">
        <v>47</v>
      </c>
      <c r="AP11" t="s">
        <v>47</v>
      </c>
      <c r="AQ11" t="s">
        <v>47</v>
      </c>
      <c r="AR11" t="s">
        <v>47</v>
      </c>
      <c r="AS11">
        <v>1742.32</v>
      </c>
      <c r="AT11">
        <v>12692</v>
      </c>
      <c r="AU11">
        <v>1</v>
      </c>
      <c r="AV11">
        <v>1</v>
      </c>
      <c r="AW11" t="s">
        <v>10352</v>
      </c>
      <c r="AX11">
        <v>27000</v>
      </c>
      <c r="AY11" t="s">
        <v>56</v>
      </c>
      <c r="AZ11" t="s">
        <v>58</v>
      </c>
      <c r="BA11">
        <v>1520.21</v>
      </c>
      <c r="BB11" t="s">
        <v>58</v>
      </c>
      <c r="BC11">
        <v>1520.21</v>
      </c>
      <c r="BD11">
        <v>154</v>
      </c>
      <c r="BE11">
        <v>17782.71</v>
      </c>
      <c r="BF11">
        <v>2</v>
      </c>
      <c r="BG11">
        <v>2</v>
      </c>
      <c r="BH11">
        <v>17782.71</v>
      </c>
      <c r="BI11">
        <v>0</v>
      </c>
      <c r="BJ11">
        <v>17782.71</v>
      </c>
      <c r="BK11">
        <v>27000</v>
      </c>
      <c r="BL11" t="s">
        <v>56</v>
      </c>
      <c r="BM11" t="s">
        <v>58</v>
      </c>
      <c r="BN11" t="s">
        <v>61</v>
      </c>
      <c r="BO11">
        <v>1520.21</v>
      </c>
    </row>
    <row r="12" spans="1:67" x14ac:dyDescent="0.3">
      <c r="A12">
        <v>3232</v>
      </c>
      <c r="B12">
        <v>7114166146</v>
      </c>
      <c r="C12">
        <v>4463189</v>
      </c>
      <c r="D12">
        <v>7032</v>
      </c>
      <c r="E12">
        <v>2577</v>
      </c>
      <c r="F12">
        <v>1</v>
      </c>
      <c r="G12" t="s">
        <v>44</v>
      </c>
      <c r="H12">
        <v>42587</v>
      </c>
      <c r="I12">
        <v>18565129</v>
      </c>
      <c r="J12" t="s">
        <v>46</v>
      </c>
      <c r="K12" t="s">
        <v>47</v>
      </c>
      <c r="L12" t="s">
        <v>48</v>
      </c>
      <c r="M12" t="s">
        <v>49</v>
      </c>
      <c r="N12" t="s">
        <v>9400</v>
      </c>
      <c r="O12" t="s">
        <v>51</v>
      </c>
      <c r="P12" t="s">
        <v>52</v>
      </c>
      <c r="Q12" t="s">
        <v>10357</v>
      </c>
      <c r="R12" t="s">
        <v>992</v>
      </c>
      <c r="S12">
        <v>100788157</v>
      </c>
      <c r="T12" t="s">
        <v>606</v>
      </c>
      <c r="U12" t="s">
        <v>66</v>
      </c>
      <c r="V12" t="s">
        <v>1007</v>
      </c>
      <c r="W12">
        <v>972.27</v>
      </c>
      <c r="X12">
        <v>6428.18</v>
      </c>
      <c r="Y12">
        <v>5887.3</v>
      </c>
      <c r="Z12" t="s">
        <v>49</v>
      </c>
      <c r="AA12" t="s">
        <v>10314</v>
      </c>
      <c r="AB12" t="s">
        <v>10296</v>
      </c>
      <c r="AC12" t="s">
        <v>10297</v>
      </c>
      <c r="AD12" t="s">
        <v>52</v>
      </c>
      <c r="AE12" t="s">
        <v>76</v>
      </c>
      <c r="AF12" t="s">
        <v>10207</v>
      </c>
      <c r="AG12" t="s">
        <v>10208</v>
      </c>
      <c r="AH12" t="s">
        <v>10298</v>
      </c>
      <c r="AI12" t="s">
        <v>48</v>
      </c>
      <c r="AJ12" t="s">
        <v>47</v>
      </c>
      <c r="AK12" t="s">
        <v>9400</v>
      </c>
      <c r="AL12" t="s">
        <v>10207</v>
      </c>
      <c r="AM12">
        <v>0</v>
      </c>
      <c r="AN12" t="s">
        <v>47</v>
      </c>
      <c r="AO12" t="s">
        <v>47</v>
      </c>
      <c r="AP12" t="s">
        <v>47</v>
      </c>
      <c r="AQ12" t="s">
        <v>47</v>
      </c>
      <c r="AR12" t="s">
        <v>47</v>
      </c>
      <c r="AS12">
        <v>972.27</v>
      </c>
      <c r="AT12">
        <v>6428.18</v>
      </c>
      <c r="AU12">
        <v>1</v>
      </c>
      <c r="AV12">
        <v>1</v>
      </c>
      <c r="AW12" t="s">
        <v>10358</v>
      </c>
      <c r="AX12">
        <v>10800</v>
      </c>
      <c r="AY12" t="s">
        <v>66</v>
      </c>
      <c r="AZ12" t="s">
        <v>5270</v>
      </c>
      <c r="BA12">
        <v>1095.5999999999999</v>
      </c>
      <c r="BB12" t="s">
        <v>5270</v>
      </c>
      <c r="BC12">
        <v>1095.5999999999999</v>
      </c>
      <c r="BD12">
        <v>154</v>
      </c>
      <c r="BE12">
        <v>6428.18</v>
      </c>
      <c r="BF12">
        <v>1</v>
      </c>
      <c r="BG12">
        <v>1</v>
      </c>
      <c r="BH12">
        <v>6428.18</v>
      </c>
      <c r="BI12">
        <v>0</v>
      </c>
      <c r="BJ12">
        <v>6428.18</v>
      </c>
      <c r="BK12">
        <v>10800</v>
      </c>
      <c r="BL12" t="s">
        <v>66</v>
      </c>
      <c r="BM12" t="s">
        <v>5270</v>
      </c>
      <c r="BN12" t="s">
        <v>10370</v>
      </c>
      <c r="BO12" t="s">
        <v>47</v>
      </c>
    </row>
    <row r="13" spans="1:67" hidden="1" x14ac:dyDescent="0.3">
      <c r="A13">
        <v>3438</v>
      </c>
      <c r="B13">
        <v>7114195288</v>
      </c>
      <c r="C13">
        <v>659338</v>
      </c>
      <c r="D13">
        <v>7032</v>
      </c>
      <c r="E13">
        <v>2899</v>
      </c>
      <c r="F13">
        <v>1</v>
      </c>
      <c r="G13" t="s">
        <v>44</v>
      </c>
      <c r="H13">
        <v>42590</v>
      </c>
      <c r="I13">
        <v>18584126</v>
      </c>
      <c r="J13" t="s">
        <v>46</v>
      </c>
      <c r="K13" t="s">
        <v>47</v>
      </c>
      <c r="L13" t="s">
        <v>48</v>
      </c>
      <c r="M13" t="s">
        <v>49</v>
      </c>
      <c r="N13" t="s">
        <v>50</v>
      </c>
      <c r="O13" t="s">
        <v>51</v>
      </c>
      <c r="P13" t="s">
        <v>52</v>
      </c>
      <c r="Q13" t="s">
        <v>53</v>
      </c>
      <c r="R13" t="s">
        <v>54</v>
      </c>
      <c r="S13">
        <v>101093720</v>
      </c>
      <c r="T13" t="s">
        <v>55</v>
      </c>
      <c r="U13" t="s">
        <v>56</v>
      </c>
      <c r="V13" t="s">
        <v>57</v>
      </c>
      <c r="W13">
        <v>1740.21</v>
      </c>
      <c r="X13">
        <v>15802.58</v>
      </c>
      <c r="Y13">
        <v>14454.72</v>
      </c>
      <c r="Z13" t="s">
        <v>49</v>
      </c>
      <c r="AA13" t="s">
        <v>10314</v>
      </c>
      <c r="AB13" t="s">
        <v>10296</v>
      </c>
      <c r="AC13" t="s">
        <v>10297</v>
      </c>
      <c r="AD13" t="s">
        <v>52</v>
      </c>
      <c r="AE13" t="s">
        <v>76</v>
      </c>
      <c r="AF13" t="s">
        <v>10207</v>
      </c>
      <c r="AG13" t="s">
        <v>10208</v>
      </c>
      <c r="AH13" t="s">
        <v>10298</v>
      </c>
      <c r="AI13" t="s">
        <v>48</v>
      </c>
      <c r="AJ13" t="s">
        <v>47</v>
      </c>
      <c r="AK13" t="s">
        <v>50</v>
      </c>
      <c r="AL13" t="s">
        <v>10207</v>
      </c>
      <c r="AM13">
        <v>0</v>
      </c>
      <c r="AN13" t="s">
        <v>47</v>
      </c>
      <c r="AO13" t="s">
        <v>47</v>
      </c>
      <c r="AP13" t="s">
        <v>47</v>
      </c>
      <c r="AQ13" t="s">
        <v>47</v>
      </c>
      <c r="AR13" t="s">
        <v>47</v>
      </c>
      <c r="AS13">
        <v>1740.21</v>
      </c>
      <c r="AT13">
        <v>15802.58</v>
      </c>
      <c r="AU13">
        <v>1</v>
      </c>
      <c r="AV13">
        <v>1</v>
      </c>
      <c r="AW13" t="s">
        <v>10352</v>
      </c>
      <c r="AX13">
        <v>27000</v>
      </c>
      <c r="AY13" t="s">
        <v>56</v>
      </c>
      <c r="AZ13" t="s">
        <v>220</v>
      </c>
      <c r="BA13">
        <v>1880.82</v>
      </c>
      <c r="BB13" t="s">
        <v>220</v>
      </c>
      <c r="BC13">
        <v>1880.82</v>
      </c>
      <c r="BD13">
        <v>154</v>
      </c>
      <c r="BE13">
        <v>15802.58</v>
      </c>
      <c r="BF13">
        <v>1</v>
      </c>
      <c r="BG13">
        <v>1</v>
      </c>
      <c r="BH13">
        <v>15802.58</v>
      </c>
      <c r="BI13">
        <v>0</v>
      </c>
      <c r="BJ13">
        <v>15802.58</v>
      </c>
      <c r="BK13">
        <v>27000</v>
      </c>
      <c r="BL13" t="s">
        <v>56</v>
      </c>
      <c r="BM13" t="s">
        <v>220</v>
      </c>
      <c r="BN13" t="s">
        <v>222</v>
      </c>
      <c r="BO13">
        <v>1880.82</v>
      </c>
    </row>
    <row r="14" spans="1:67" hidden="1" x14ac:dyDescent="0.3">
      <c r="A14">
        <v>417</v>
      </c>
      <c r="B14">
        <v>7113489850</v>
      </c>
      <c r="C14">
        <v>723325</v>
      </c>
      <c r="D14">
        <v>7032</v>
      </c>
      <c r="E14">
        <v>3267</v>
      </c>
      <c r="F14">
        <v>1</v>
      </c>
      <c r="G14" t="s">
        <v>44</v>
      </c>
      <c r="H14">
        <v>42591</v>
      </c>
      <c r="I14">
        <v>18313896</v>
      </c>
      <c r="J14" t="s">
        <v>46</v>
      </c>
      <c r="K14" t="s">
        <v>47</v>
      </c>
      <c r="L14" t="s">
        <v>48</v>
      </c>
      <c r="M14" t="s">
        <v>49</v>
      </c>
      <c r="N14" t="s">
        <v>9400</v>
      </c>
      <c r="O14" t="s">
        <v>152</v>
      </c>
      <c r="P14" t="s">
        <v>153</v>
      </c>
      <c r="Q14" t="s">
        <v>10380</v>
      </c>
      <c r="R14" t="s">
        <v>992</v>
      </c>
      <c r="S14">
        <v>100297681</v>
      </c>
      <c r="T14" t="s">
        <v>258</v>
      </c>
      <c r="U14" t="s">
        <v>56</v>
      </c>
      <c r="V14" t="s">
        <v>57</v>
      </c>
      <c r="W14">
        <v>0.01</v>
      </c>
      <c r="X14">
        <v>16962.68</v>
      </c>
      <c r="Y14">
        <v>15592.5</v>
      </c>
      <c r="Z14" t="s">
        <v>49</v>
      </c>
      <c r="AA14" t="s">
        <v>10314</v>
      </c>
      <c r="AB14" t="s">
        <v>10296</v>
      </c>
      <c r="AC14" t="s">
        <v>10297</v>
      </c>
      <c r="AD14" t="s">
        <v>52</v>
      </c>
      <c r="AE14" t="s">
        <v>76</v>
      </c>
      <c r="AF14" t="s">
        <v>10207</v>
      </c>
      <c r="AG14" t="s">
        <v>10208</v>
      </c>
      <c r="AH14" t="s">
        <v>10298</v>
      </c>
      <c r="AI14" t="s">
        <v>48</v>
      </c>
      <c r="AJ14" t="s">
        <v>47</v>
      </c>
      <c r="AK14" t="s">
        <v>9400</v>
      </c>
      <c r="AL14" t="s">
        <v>10217</v>
      </c>
      <c r="AM14">
        <v>0</v>
      </c>
      <c r="AN14" t="s">
        <v>47</v>
      </c>
      <c r="AO14" t="s">
        <v>47</v>
      </c>
      <c r="AP14" t="s">
        <v>47</v>
      </c>
      <c r="AQ14" t="s">
        <v>47</v>
      </c>
      <c r="AR14" t="s">
        <v>47</v>
      </c>
      <c r="AS14">
        <v>0.01</v>
      </c>
      <c r="AT14">
        <v>16962.68</v>
      </c>
      <c r="AU14">
        <v>1</v>
      </c>
      <c r="AV14">
        <v>1</v>
      </c>
      <c r="AW14" t="s">
        <v>10358</v>
      </c>
      <c r="AX14">
        <v>27000</v>
      </c>
      <c r="AY14" t="s">
        <v>56</v>
      </c>
      <c r="AZ14" t="s">
        <v>4948</v>
      </c>
      <c r="BA14">
        <v>3700</v>
      </c>
      <c r="BB14" t="s">
        <v>4948</v>
      </c>
      <c r="BC14">
        <v>3700</v>
      </c>
      <c r="BD14">
        <v>30</v>
      </c>
      <c r="BE14">
        <v>16962.68</v>
      </c>
      <c r="BF14">
        <v>1</v>
      </c>
      <c r="BG14">
        <v>7</v>
      </c>
      <c r="BH14">
        <v>0</v>
      </c>
      <c r="BI14">
        <v>0</v>
      </c>
      <c r="BJ14">
        <v>0</v>
      </c>
      <c r="BK14">
        <v>0</v>
      </c>
      <c r="BL14" t="s">
        <v>59</v>
      </c>
      <c r="BM14" t="s">
        <v>10381</v>
      </c>
      <c r="BN14" t="s">
        <v>10382</v>
      </c>
      <c r="BO14">
        <v>0</v>
      </c>
    </row>
    <row r="15" spans="1:67" x14ac:dyDescent="0.3">
      <c r="A15">
        <v>421</v>
      </c>
      <c r="B15">
        <v>7113491513</v>
      </c>
      <c r="C15">
        <v>4463189</v>
      </c>
      <c r="D15">
        <v>7032</v>
      </c>
      <c r="E15">
        <v>3268</v>
      </c>
      <c r="F15">
        <v>1</v>
      </c>
      <c r="G15" t="s">
        <v>44</v>
      </c>
      <c r="H15">
        <v>42591</v>
      </c>
      <c r="I15">
        <v>18313905</v>
      </c>
      <c r="J15" t="s">
        <v>46</v>
      </c>
      <c r="K15" t="s">
        <v>47</v>
      </c>
      <c r="L15" t="s">
        <v>48</v>
      </c>
      <c r="M15" t="s">
        <v>49</v>
      </c>
      <c r="N15" t="s">
        <v>9400</v>
      </c>
      <c r="O15" t="s">
        <v>51</v>
      </c>
      <c r="P15" t="s">
        <v>52</v>
      </c>
      <c r="Q15" t="s">
        <v>10357</v>
      </c>
      <c r="R15" t="s">
        <v>992</v>
      </c>
      <c r="S15">
        <v>100788157</v>
      </c>
      <c r="T15" t="s">
        <v>606</v>
      </c>
      <c r="U15" t="s">
        <v>56</v>
      </c>
      <c r="V15" t="s">
        <v>57</v>
      </c>
      <c r="W15">
        <v>16.23</v>
      </c>
      <c r="X15">
        <v>11838.03</v>
      </c>
      <c r="Y15">
        <v>10803.34</v>
      </c>
      <c r="Z15" t="s">
        <v>49</v>
      </c>
      <c r="AA15" t="s">
        <v>10314</v>
      </c>
      <c r="AB15" t="s">
        <v>10296</v>
      </c>
      <c r="AC15" t="s">
        <v>10297</v>
      </c>
      <c r="AD15" t="s">
        <v>52</v>
      </c>
      <c r="AE15" t="s">
        <v>76</v>
      </c>
      <c r="AF15" t="s">
        <v>10207</v>
      </c>
      <c r="AG15" t="s">
        <v>10208</v>
      </c>
      <c r="AH15" t="s">
        <v>10298</v>
      </c>
      <c r="AI15" t="s">
        <v>48</v>
      </c>
      <c r="AJ15" t="s">
        <v>47</v>
      </c>
      <c r="AK15" t="s">
        <v>9400</v>
      </c>
      <c r="AL15" t="s">
        <v>10207</v>
      </c>
      <c r="AM15">
        <v>0</v>
      </c>
      <c r="AN15" t="s">
        <v>47</v>
      </c>
      <c r="AO15" t="s">
        <v>47</v>
      </c>
      <c r="AP15" t="s">
        <v>47</v>
      </c>
      <c r="AQ15" t="s">
        <v>47</v>
      </c>
      <c r="AR15" t="s">
        <v>47</v>
      </c>
      <c r="AS15">
        <v>16.23</v>
      </c>
      <c r="AT15">
        <v>11838.03</v>
      </c>
      <c r="AU15">
        <v>1</v>
      </c>
      <c r="AV15">
        <v>1</v>
      </c>
      <c r="AW15" t="s">
        <v>10358</v>
      </c>
      <c r="AX15">
        <v>27000</v>
      </c>
      <c r="AY15" t="s">
        <v>56</v>
      </c>
      <c r="AZ15" t="s">
        <v>5275</v>
      </c>
      <c r="BA15">
        <v>1517.43</v>
      </c>
      <c r="BB15" t="s">
        <v>5275</v>
      </c>
      <c r="BC15">
        <v>1517.43</v>
      </c>
      <c r="BD15">
        <v>154</v>
      </c>
      <c r="BE15">
        <v>28800.71</v>
      </c>
      <c r="BF15">
        <v>2</v>
      </c>
      <c r="BG15">
        <v>7</v>
      </c>
      <c r="BH15">
        <v>28800.71</v>
      </c>
      <c r="BI15">
        <v>0</v>
      </c>
      <c r="BJ15">
        <v>28800.71</v>
      </c>
      <c r="BK15">
        <v>42000</v>
      </c>
      <c r="BL15" t="s">
        <v>229</v>
      </c>
      <c r="BM15" t="s">
        <v>10370</v>
      </c>
      <c r="BN15" t="s">
        <v>10370</v>
      </c>
      <c r="BO15" t="s">
        <v>47</v>
      </c>
    </row>
    <row r="16" spans="1:67" hidden="1" x14ac:dyDescent="0.3">
      <c r="A16">
        <v>4334</v>
      </c>
      <c r="B16">
        <v>7114246067</v>
      </c>
      <c r="C16">
        <v>4463189</v>
      </c>
      <c r="D16">
        <v>7032</v>
      </c>
      <c r="E16">
        <v>3714</v>
      </c>
      <c r="F16">
        <v>1</v>
      </c>
      <c r="G16" t="s">
        <v>44</v>
      </c>
      <c r="H16">
        <v>42591</v>
      </c>
      <c r="I16">
        <v>18594656</v>
      </c>
      <c r="J16" t="s">
        <v>46</v>
      </c>
      <c r="K16" t="s">
        <v>47</v>
      </c>
      <c r="L16" t="s">
        <v>48</v>
      </c>
      <c r="M16" t="s">
        <v>49</v>
      </c>
      <c r="N16" t="s">
        <v>9400</v>
      </c>
      <c r="O16" t="s">
        <v>51</v>
      </c>
      <c r="P16" t="s">
        <v>52</v>
      </c>
      <c r="Q16" t="s">
        <v>10357</v>
      </c>
      <c r="R16" t="s">
        <v>992</v>
      </c>
      <c r="S16">
        <v>100788157</v>
      </c>
      <c r="T16" t="s">
        <v>606</v>
      </c>
      <c r="U16" t="s">
        <v>56</v>
      </c>
      <c r="V16" t="s">
        <v>57</v>
      </c>
      <c r="W16">
        <v>1548.09</v>
      </c>
      <c r="X16">
        <v>14666.61</v>
      </c>
      <c r="Y16">
        <v>13436.45</v>
      </c>
      <c r="Z16" t="s">
        <v>49</v>
      </c>
      <c r="AA16" t="s">
        <v>10314</v>
      </c>
      <c r="AB16" t="s">
        <v>10296</v>
      </c>
      <c r="AC16" t="s">
        <v>10297</v>
      </c>
      <c r="AD16" t="s">
        <v>52</v>
      </c>
      <c r="AE16" t="s">
        <v>76</v>
      </c>
      <c r="AF16" t="s">
        <v>10207</v>
      </c>
      <c r="AG16" t="s">
        <v>10208</v>
      </c>
      <c r="AH16" t="s">
        <v>10298</v>
      </c>
      <c r="AI16" t="s">
        <v>48</v>
      </c>
      <c r="AJ16" t="s">
        <v>47</v>
      </c>
      <c r="AK16" t="s">
        <v>9400</v>
      </c>
      <c r="AL16" t="s">
        <v>10207</v>
      </c>
      <c r="AM16">
        <v>0</v>
      </c>
      <c r="AN16" t="s">
        <v>47</v>
      </c>
      <c r="AO16" t="s">
        <v>47</v>
      </c>
      <c r="AP16" t="s">
        <v>47</v>
      </c>
      <c r="AQ16" t="s">
        <v>47</v>
      </c>
      <c r="AR16" t="s">
        <v>47</v>
      </c>
      <c r="AS16">
        <v>1548.09</v>
      </c>
      <c r="AT16">
        <v>14666.61</v>
      </c>
      <c r="AU16">
        <v>1</v>
      </c>
      <c r="AV16">
        <v>1</v>
      </c>
      <c r="AW16" t="s">
        <v>10358</v>
      </c>
      <c r="AX16">
        <v>27000</v>
      </c>
      <c r="AY16" t="s">
        <v>56</v>
      </c>
      <c r="AZ16" t="s">
        <v>5275</v>
      </c>
      <c r="BA16">
        <v>1517.43</v>
      </c>
      <c r="BB16" t="s">
        <v>5275</v>
      </c>
      <c r="BC16">
        <v>1517.43</v>
      </c>
      <c r="BD16">
        <v>154</v>
      </c>
      <c r="BE16">
        <v>43467.32</v>
      </c>
      <c r="BF16">
        <v>3</v>
      </c>
      <c r="BG16">
        <v>7</v>
      </c>
      <c r="BH16">
        <v>0</v>
      </c>
      <c r="BI16">
        <v>0</v>
      </c>
      <c r="BJ16">
        <v>0</v>
      </c>
      <c r="BK16">
        <v>0</v>
      </c>
      <c r="BL16" t="s">
        <v>59</v>
      </c>
      <c r="BM16" t="s">
        <v>10371</v>
      </c>
      <c r="BN16" t="s">
        <v>10370</v>
      </c>
      <c r="BO16">
        <v>0</v>
      </c>
    </row>
    <row r="17" spans="1:67" x14ac:dyDescent="0.3">
      <c r="A17">
        <v>4326</v>
      </c>
      <c r="B17">
        <v>7114246059</v>
      </c>
      <c r="C17">
        <v>4463262</v>
      </c>
      <c r="D17">
        <v>7032</v>
      </c>
      <c r="E17">
        <v>3706</v>
      </c>
      <c r="F17">
        <v>1</v>
      </c>
      <c r="G17" t="s">
        <v>44</v>
      </c>
      <c r="H17">
        <v>42591</v>
      </c>
      <c r="I17">
        <v>18594649</v>
      </c>
      <c r="J17" t="s">
        <v>46</v>
      </c>
      <c r="K17" t="s">
        <v>47</v>
      </c>
      <c r="L17" t="s">
        <v>48</v>
      </c>
      <c r="M17" t="s">
        <v>49</v>
      </c>
      <c r="N17" t="s">
        <v>9400</v>
      </c>
      <c r="O17" t="s">
        <v>10230</v>
      </c>
      <c r="P17" t="s">
        <v>1289</v>
      </c>
      <c r="Q17" t="s">
        <v>10377</v>
      </c>
      <c r="R17" t="s">
        <v>10178</v>
      </c>
      <c r="S17">
        <v>100535792</v>
      </c>
      <c r="T17" t="s">
        <v>251</v>
      </c>
      <c r="U17" t="s">
        <v>56</v>
      </c>
      <c r="V17" t="s">
        <v>57</v>
      </c>
      <c r="W17">
        <v>2748.07</v>
      </c>
      <c r="X17">
        <v>20815.2</v>
      </c>
      <c r="Y17">
        <v>19051.2</v>
      </c>
      <c r="Z17" t="s">
        <v>49</v>
      </c>
      <c r="AA17" t="s">
        <v>10314</v>
      </c>
      <c r="AB17" t="s">
        <v>10296</v>
      </c>
      <c r="AC17" t="s">
        <v>10297</v>
      </c>
      <c r="AD17" t="s">
        <v>52</v>
      </c>
      <c r="AE17" t="s">
        <v>76</v>
      </c>
      <c r="AF17" t="s">
        <v>10207</v>
      </c>
      <c r="AG17" t="s">
        <v>10208</v>
      </c>
      <c r="AH17" t="s">
        <v>10298</v>
      </c>
      <c r="AI17" t="s">
        <v>48</v>
      </c>
      <c r="AJ17" t="s">
        <v>47</v>
      </c>
      <c r="AK17" t="s">
        <v>9400</v>
      </c>
      <c r="AL17" t="s">
        <v>10232</v>
      </c>
      <c r="AM17">
        <v>0</v>
      </c>
      <c r="AN17" t="s">
        <v>47</v>
      </c>
      <c r="AO17" t="s">
        <v>47</v>
      </c>
      <c r="AP17" t="s">
        <v>47</v>
      </c>
      <c r="AQ17" t="s">
        <v>47</v>
      </c>
      <c r="AR17" t="s">
        <v>47</v>
      </c>
      <c r="AS17">
        <v>2748.07</v>
      </c>
      <c r="AT17">
        <v>20815.2</v>
      </c>
      <c r="AU17">
        <v>1</v>
      </c>
      <c r="AV17">
        <v>1</v>
      </c>
      <c r="AW17" t="s">
        <v>10362</v>
      </c>
      <c r="AX17">
        <v>27000</v>
      </c>
      <c r="AY17" t="s">
        <v>56</v>
      </c>
      <c r="AZ17" t="s">
        <v>10378</v>
      </c>
      <c r="BA17" t="s">
        <v>47</v>
      </c>
      <c r="BB17" t="s">
        <v>10378</v>
      </c>
      <c r="BC17" t="s">
        <v>47</v>
      </c>
      <c r="BD17">
        <v>605</v>
      </c>
      <c r="BE17">
        <v>64282.52</v>
      </c>
      <c r="BF17">
        <v>4</v>
      </c>
      <c r="BG17">
        <v>7</v>
      </c>
      <c r="BH17">
        <v>35481.81</v>
      </c>
      <c r="BI17">
        <v>0</v>
      </c>
      <c r="BJ17">
        <v>35481.81</v>
      </c>
      <c r="BK17">
        <v>42000</v>
      </c>
      <c r="BL17" t="s">
        <v>229</v>
      </c>
      <c r="BM17" t="s">
        <v>10379</v>
      </c>
      <c r="BN17" t="s">
        <v>10379</v>
      </c>
      <c r="BO17" t="s">
        <v>47</v>
      </c>
    </row>
    <row r="18" spans="1:67" hidden="1" x14ac:dyDescent="0.3">
      <c r="A18">
        <v>4318</v>
      </c>
      <c r="B18">
        <v>7114246049</v>
      </c>
      <c r="C18">
        <v>942421</v>
      </c>
      <c r="D18">
        <v>7032</v>
      </c>
      <c r="E18">
        <v>3698</v>
      </c>
      <c r="F18">
        <v>1</v>
      </c>
      <c r="G18" t="s">
        <v>44</v>
      </c>
      <c r="H18">
        <v>42591</v>
      </c>
      <c r="I18">
        <v>18594641</v>
      </c>
      <c r="J18" t="s">
        <v>46</v>
      </c>
      <c r="K18" t="s">
        <v>47</v>
      </c>
      <c r="L18" t="s">
        <v>48</v>
      </c>
      <c r="M18" t="s">
        <v>49</v>
      </c>
      <c r="N18" t="s">
        <v>261</v>
      </c>
      <c r="O18" t="s">
        <v>262</v>
      </c>
      <c r="P18" t="s">
        <v>263</v>
      </c>
      <c r="Q18" t="s">
        <v>264</v>
      </c>
      <c r="R18" t="s">
        <v>54</v>
      </c>
      <c r="S18">
        <v>100535792</v>
      </c>
      <c r="T18" t="s">
        <v>251</v>
      </c>
      <c r="U18" t="s">
        <v>56</v>
      </c>
      <c r="V18" t="s">
        <v>57</v>
      </c>
      <c r="W18">
        <v>3339.5</v>
      </c>
      <c r="X18">
        <v>20697.27</v>
      </c>
      <c r="Y18">
        <v>18904.66</v>
      </c>
      <c r="Z18" t="s">
        <v>49</v>
      </c>
      <c r="AA18" t="s">
        <v>10314</v>
      </c>
      <c r="AB18" t="s">
        <v>10296</v>
      </c>
      <c r="AC18" t="s">
        <v>10297</v>
      </c>
      <c r="AD18" t="s">
        <v>52</v>
      </c>
      <c r="AE18" t="s">
        <v>76</v>
      </c>
      <c r="AF18" t="s">
        <v>10207</v>
      </c>
      <c r="AG18" t="s">
        <v>10208</v>
      </c>
      <c r="AH18" t="s">
        <v>10298</v>
      </c>
      <c r="AI18" t="s">
        <v>48</v>
      </c>
      <c r="AJ18" t="s">
        <v>47</v>
      </c>
      <c r="AK18" t="s">
        <v>261</v>
      </c>
      <c r="AL18" t="s">
        <v>10232</v>
      </c>
      <c r="AM18">
        <v>0</v>
      </c>
      <c r="AN18" t="s">
        <v>47</v>
      </c>
      <c r="AO18" t="s">
        <v>47</v>
      </c>
      <c r="AP18" t="s">
        <v>47</v>
      </c>
      <c r="AQ18" t="s">
        <v>47</v>
      </c>
      <c r="AR18" t="s">
        <v>47</v>
      </c>
      <c r="AS18">
        <v>3339.5</v>
      </c>
      <c r="AT18">
        <v>20697.27</v>
      </c>
      <c r="AU18">
        <v>1</v>
      </c>
      <c r="AV18">
        <v>1</v>
      </c>
      <c r="AW18" t="s">
        <v>10352</v>
      </c>
      <c r="AX18">
        <v>27000</v>
      </c>
      <c r="AY18" t="s">
        <v>56</v>
      </c>
      <c r="AZ18" t="s">
        <v>265</v>
      </c>
      <c r="BA18">
        <v>3289.72</v>
      </c>
      <c r="BB18" t="s">
        <v>265</v>
      </c>
      <c r="BC18">
        <v>3289.72</v>
      </c>
      <c r="BD18">
        <v>904</v>
      </c>
      <c r="BE18">
        <v>84979.79</v>
      </c>
      <c r="BF18">
        <v>5</v>
      </c>
      <c r="BG18">
        <v>7</v>
      </c>
      <c r="BH18">
        <v>0</v>
      </c>
      <c r="BI18">
        <v>0</v>
      </c>
      <c r="BJ18">
        <v>0</v>
      </c>
      <c r="BK18">
        <v>0</v>
      </c>
      <c r="BL18" t="s">
        <v>59</v>
      </c>
      <c r="BM18" t="s">
        <v>351</v>
      </c>
      <c r="BN18" t="s">
        <v>267</v>
      </c>
      <c r="BO18">
        <v>0</v>
      </c>
    </row>
    <row r="19" spans="1:67" x14ac:dyDescent="0.3">
      <c r="A19">
        <v>4335</v>
      </c>
      <c r="B19">
        <v>7114246068</v>
      </c>
      <c r="C19">
        <v>4463264</v>
      </c>
      <c r="D19">
        <v>7032</v>
      </c>
      <c r="E19">
        <v>3715</v>
      </c>
      <c r="F19">
        <v>1</v>
      </c>
      <c r="G19" t="s">
        <v>44</v>
      </c>
      <c r="H19">
        <v>42591</v>
      </c>
      <c r="I19">
        <v>18594657</v>
      </c>
      <c r="J19" t="s">
        <v>46</v>
      </c>
      <c r="K19" t="s">
        <v>47</v>
      </c>
      <c r="L19" t="s">
        <v>48</v>
      </c>
      <c r="M19" t="s">
        <v>49</v>
      </c>
      <c r="N19" t="s">
        <v>9400</v>
      </c>
      <c r="O19" t="s">
        <v>10266</v>
      </c>
      <c r="P19" t="s">
        <v>2264</v>
      </c>
      <c r="Q19" t="s">
        <v>10372</v>
      </c>
      <c r="R19" t="s">
        <v>10178</v>
      </c>
      <c r="S19">
        <v>100788157</v>
      </c>
      <c r="T19" t="s">
        <v>606</v>
      </c>
      <c r="U19" t="s">
        <v>66</v>
      </c>
      <c r="V19" t="s">
        <v>1007</v>
      </c>
      <c r="W19">
        <v>2742.06</v>
      </c>
      <c r="X19">
        <v>10402.200000000001</v>
      </c>
      <c r="Y19">
        <v>9506.93</v>
      </c>
      <c r="Z19" t="s">
        <v>49</v>
      </c>
      <c r="AA19" t="s">
        <v>10314</v>
      </c>
      <c r="AB19" t="s">
        <v>10296</v>
      </c>
      <c r="AC19" t="s">
        <v>10297</v>
      </c>
      <c r="AD19" t="s">
        <v>52</v>
      </c>
      <c r="AE19" t="s">
        <v>76</v>
      </c>
      <c r="AF19" t="s">
        <v>10207</v>
      </c>
      <c r="AG19" t="s">
        <v>10208</v>
      </c>
      <c r="AH19" t="s">
        <v>10298</v>
      </c>
      <c r="AI19" t="s">
        <v>48</v>
      </c>
      <c r="AJ19" t="s">
        <v>47</v>
      </c>
      <c r="AK19" t="s">
        <v>9400</v>
      </c>
      <c r="AL19" t="s">
        <v>10207</v>
      </c>
      <c r="AM19">
        <v>0</v>
      </c>
      <c r="AN19" t="s">
        <v>47</v>
      </c>
      <c r="AO19" t="s">
        <v>47</v>
      </c>
      <c r="AP19" t="s">
        <v>47</v>
      </c>
      <c r="AQ19" t="s">
        <v>47</v>
      </c>
      <c r="AR19" t="s">
        <v>47</v>
      </c>
      <c r="AS19">
        <v>2742.06</v>
      </c>
      <c r="AT19">
        <v>10402.200000000001</v>
      </c>
      <c r="AU19">
        <v>1</v>
      </c>
      <c r="AV19">
        <v>1</v>
      </c>
      <c r="AW19" t="s">
        <v>10362</v>
      </c>
      <c r="AX19">
        <v>10800</v>
      </c>
      <c r="AY19" t="s">
        <v>66</v>
      </c>
      <c r="AZ19" t="s">
        <v>10373</v>
      </c>
      <c r="BA19" t="s">
        <v>47</v>
      </c>
      <c r="BB19" t="s">
        <v>10373</v>
      </c>
      <c r="BC19" t="s">
        <v>47</v>
      </c>
      <c r="BD19">
        <v>1148</v>
      </c>
      <c r="BE19">
        <v>95381.99</v>
      </c>
      <c r="BF19">
        <v>6</v>
      </c>
      <c r="BG19">
        <v>7</v>
      </c>
      <c r="BH19">
        <v>31099.47</v>
      </c>
      <c r="BI19">
        <v>0</v>
      </c>
      <c r="BJ19">
        <v>31099.47</v>
      </c>
      <c r="BK19">
        <v>42000</v>
      </c>
      <c r="BL19" t="s">
        <v>229</v>
      </c>
      <c r="BM19" t="s">
        <v>10375</v>
      </c>
      <c r="BN19" t="s">
        <v>10375</v>
      </c>
      <c r="BO19" t="s">
        <v>47</v>
      </c>
    </row>
    <row r="20" spans="1:67" x14ac:dyDescent="0.3">
      <c r="A20">
        <v>4336</v>
      </c>
      <c r="B20">
        <v>7114246069</v>
      </c>
      <c r="C20">
        <v>4463264</v>
      </c>
      <c r="D20">
        <v>7032</v>
      </c>
      <c r="E20">
        <v>3716</v>
      </c>
      <c r="F20">
        <v>1</v>
      </c>
      <c r="G20" t="s">
        <v>44</v>
      </c>
      <c r="H20">
        <v>42591</v>
      </c>
      <c r="I20">
        <v>18594658</v>
      </c>
      <c r="J20" t="s">
        <v>46</v>
      </c>
      <c r="K20" t="s">
        <v>47</v>
      </c>
      <c r="L20" t="s">
        <v>48</v>
      </c>
      <c r="M20" t="s">
        <v>49</v>
      </c>
      <c r="N20" t="s">
        <v>9400</v>
      </c>
      <c r="O20" t="s">
        <v>10266</v>
      </c>
      <c r="P20" t="s">
        <v>2264</v>
      </c>
      <c r="Q20" t="s">
        <v>10372</v>
      </c>
      <c r="R20" t="s">
        <v>10178</v>
      </c>
      <c r="S20">
        <v>100788157</v>
      </c>
      <c r="T20" t="s">
        <v>606</v>
      </c>
      <c r="U20" t="s">
        <v>66</v>
      </c>
      <c r="V20" t="s">
        <v>1007</v>
      </c>
      <c r="W20">
        <v>2741.07</v>
      </c>
      <c r="X20">
        <v>9367.6</v>
      </c>
      <c r="Y20">
        <v>8549.74</v>
      </c>
      <c r="Z20" t="s">
        <v>49</v>
      </c>
      <c r="AA20" t="s">
        <v>10314</v>
      </c>
      <c r="AB20" t="s">
        <v>10296</v>
      </c>
      <c r="AC20" t="s">
        <v>10297</v>
      </c>
      <c r="AD20" t="s">
        <v>52</v>
      </c>
      <c r="AE20" t="s">
        <v>76</v>
      </c>
      <c r="AF20" t="s">
        <v>10207</v>
      </c>
      <c r="AG20" t="s">
        <v>10208</v>
      </c>
      <c r="AH20" t="s">
        <v>10298</v>
      </c>
      <c r="AI20" t="s">
        <v>48</v>
      </c>
      <c r="AJ20" t="s">
        <v>47</v>
      </c>
      <c r="AK20" t="s">
        <v>9400</v>
      </c>
      <c r="AL20" t="s">
        <v>10207</v>
      </c>
      <c r="AM20">
        <v>0</v>
      </c>
      <c r="AN20" t="s">
        <v>47</v>
      </c>
      <c r="AO20" t="s">
        <v>47</v>
      </c>
      <c r="AP20" t="s">
        <v>47</v>
      </c>
      <c r="AQ20" t="s">
        <v>47</v>
      </c>
      <c r="AR20" t="s">
        <v>47</v>
      </c>
      <c r="AS20">
        <v>2741.07</v>
      </c>
      <c r="AT20">
        <v>9367.6</v>
      </c>
      <c r="AU20">
        <v>1</v>
      </c>
      <c r="AV20">
        <v>1</v>
      </c>
      <c r="AW20" t="s">
        <v>10362</v>
      </c>
      <c r="AX20">
        <v>10800</v>
      </c>
      <c r="AY20" t="s">
        <v>66</v>
      </c>
      <c r="AZ20" t="s">
        <v>10373</v>
      </c>
      <c r="BA20" t="s">
        <v>47</v>
      </c>
      <c r="BB20" t="s">
        <v>10373</v>
      </c>
      <c r="BC20" t="s">
        <v>47</v>
      </c>
      <c r="BD20">
        <v>1148</v>
      </c>
      <c r="BE20">
        <v>104749.59</v>
      </c>
      <c r="BF20">
        <v>7</v>
      </c>
      <c r="BG20">
        <v>7</v>
      </c>
      <c r="BH20">
        <v>9367.5999999999894</v>
      </c>
      <c r="BI20">
        <v>0</v>
      </c>
      <c r="BJ20">
        <v>9367.5999999999894</v>
      </c>
      <c r="BK20">
        <v>10800</v>
      </c>
      <c r="BL20" t="s">
        <v>66</v>
      </c>
      <c r="BM20" t="s">
        <v>10373</v>
      </c>
      <c r="BN20" t="s">
        <v>10375</v>
      </c>
      <c r="BO20" t="s">
        <v>47</v>
      </c>
    </row>
    <row r="21" spans="1:67" hidden="1" x14ac:dyDescent="0.3">
      <c r="A21">
        <v>4862</v>
      </c>
      <c r="B21">
        <v>7114275540</v>
      </c>
      <c r="C21">
        <v>723330</v>
      </c>
      <c r="D21">
        <v>7032</v>
      </c>
      <c r="E21">
        <v>4310</v>
      </c>
      <c r="F21">
        <v>1</v>
      </c>
      <c r="G21" t="s">
        <v>44</v>
      </c>
      <c r="H21">
        <v>42592</v>
      </c>
      <c r="I21">
        <v>18605913</v>
      </c>
      <c r="J21" t="s">
        <v>46</v>
      </c>
      <c r="K21" t="s">
        <v>47</v>
      </c>
      <c r="L21" t="s">
        <v>48</v>
      </c>
      <c r="M21" t="s">
        <v>49</v>
      </c>
      <c r="N21" t="s">
        <v>9400</v>
      </c>
      <c r="O21" t="s">
        <v>10238</v>
      </c>
      <c r="P21" t="s">
        <v>568</v>
      </c>
      <c r="Q21" t="s">
        <v>10367</v>
      </c>
      <c r="R21" t="s">
        <v>992</v>
      </c>
      <c r="S21">
        <v>100214689</v>
      </c>
      <c r="T21" t="s">
        <v>155</v>
      </c>
      <c r="U21" t="s">
        <v>56</v>
      </c>
      <c r="V21" t="s">
        <v>57</v>
      </c>
      <c r="W21">
        <v>14394.95</v>
      </c>
      <c r="X21">
        <v>21014.14</v>
      </c>
      <c r="Y21">
        <v>18982.560000000001</v>
      </c>
      <c r="Z21" t="s">
        <v>49</v>
      </c>
      <c r="AA21" t="s">
        <v>10314</v>
      </c>
      <c r="AB21" t="s">
        <v>10296</v>
      </c>
      <c r="AC21" t="s">
        <v>10297</v>
      </c>
      <c r="AD21" t="s">
        <v>52</v>
      </c>
      <c r="AE21" t="s">
        <v>76</v>
      </c>
      <c r="AF21" t="s">
        <v>10207</v>
      </c>
      <c r="AG21" t="s">
        <v>10208</v>
      </c>
      <c r="AH21" t="s">
        <v>10298</v>
      </c>
      <c r="AI21" t="s">
        <v>48</v>
      </c>
      <c r="AJ21" t="s">
        <v>47</v>
      </c>
      <c r="AK21" t="s">
        <v>9400</v>
      </c>
      <c r="AL21" t="s">
        <v>10240</v>
      </c>
      <c r="AM21">
        <v>0</v>
      </c>
      <c r="AN21" t="s">
        <v>47</v>
      </c>
      <c r="AO21" t="s">
        <v>47</v>
      </c>
      <c r="AP21" t="s">
        <v>47</v>
      </c>
      <c r="AQ21" t="s">
        <v>47</v>
      </c>
      <c r="AR21" t="s">
        <v>47</v>
      </c>
      <c r="AS21">
        <v>14394.95</v>
      </c>
      <c r="AT21">
        <v>21014.14</v>
      </c>
      <c r="AU21">
        <v>1</v>
      </c>
      <c r="AV21">
        <v>1</v>
      </c>
      <c r="AW21" t="s">
        <v>10358</v>
      </c>
      <c r="AX21">
        <v>27000</v>
      </c>
      <c r="AY21" t="s">
        <v>56</v>
      </c>
      <c r="AZ21" t="s">
        <v>5231</v>
      </c>
      <c r="BA21">
        <v>15500</v>
      </c>
      <c r="BB21" t="s">
        <v>5231</v>
      </c>
      <c r="BC21">
        <v>15500</v>
      </c>
      <c r="BD21">
        <v>1</v>
      </c>
      <c r="BE21">
        <v>21014.14</v>
      </c>
      <c r="BF21">
        <v>1</v>
      </c>
      <c r="BG21">
        <v>3</v>
      </c>
      <c r="BH21">
        <v>0</v>
      </c>
      <c r="BI21">
        <v>0</v>
      </c>
      <c r="BJ21">
        <v>0</v>
      </c>
      <c r="BK21">
        <v>0</v>
      </c>
      <c r="BL21" t="s">
        <v>59</v>
      </c>
      <c r="BM21" t="s">
        <v>10465</v>
      </c>
      <c r="BN21" t="s">
        <v>10385</v>
      </c>
      <c r="BO21">
        <v>0</v>
      </c>
    </row>
    <row r="22" spans="1:67" x14ac:dyDescent="0.3">
      <c r="A22">
        <v>4873</v>
      </c>
      <c r="B22">
        <v>7114275552</v>
      </c>
      <c r="C22">
        <v>4463189</v>
      </c>
      <c r="D22">
        <v>7032</v>
      </c>
      <c r="E22">
        <v>4322</v>
      </c>
      <c r="F22">
        <v>1</v>
      </c>
      <c r="G22" t="s">
        <v>44</v>
      </c>
      <c r="H22">
        <v>42592</v>
      </c>
      <c r="I22">
        <v>18605935</v>
      </c>
      <c r="J22" t="s">
        <v>46</v>
      </c>
      <c r="K22" t="s">
        <v>47</v>
      </c>
      <c r="L22" t="s">
        <v>48</v>
      </c>
      <c r="M22" t="s">
        <v>49</v>
      </c>
      <c r="N22" t="s">
        <v>9400</v>
      </c>
      <c r="O22" t="s">
        <v>51</v>
      </c>
      <c r="P22" t="s">
        <v>52</v>
      </c>
      <c r="Q22" t="s">
        <v>10357</v>
      </c>
      <c r="R22" t="s">
        <v>992</v>
      </c>
      <c r="S22">
        <v>100788157</v>
      </c>
      <c r="T22" t="s">
        <v>606</v>
      </c>
      <c r="U22" t="s">
        <v>66</v>
      </c>
      <c r="V22" t="s">
        <v>1007</v>
      </c>
      <c r="W22">
        <v>972.95</v>
      </c>
      <c r="X22">
        <v>8873.33</v>
      </c>
      <c r="Y22">
        <v>8200.3799999999992</v>
      </c>
      <c r="Z22" t="s">
        <v>49</v>
      </c>
      <c r="AA22" t="s">
        <v>10314</v>
      </c>
      <c r="AB22" t="s">
        <v>10296</v>
      </c>
      <c r="AC22" t="s">
        <v>10297</v>
      </c>
      <c r="AD22" t="s">
        <v>52</v>
      </c>
      <c r="AE22" t="s">
        <v>76</v>
      </c>
      <c r="AF22" t="s">
        <v>10207</v>
      </c>
      <c r="AG22" t="s">
        <v>10208</v>
      </c>
      <c r="AH22" t="s">
        <v>10298</v>
      </c>
      <c r="AI22" t="s">
        <v>48</v>
      </c>
      <c r="AJ22" t="s">
        <v>47</v>
      </c>
      <c r="AK22" t="s">
        <v>9400</v>
      </c>
      <c r="AL22" t="s">
        <v>10207</v>
      </c>
      <c r="AM22">
        <v>0</v>
      </c>
      <c r="AN22" t="s">
        <v>47</v>
      </c>
      <c r="AO22" t="s">
        <v>47</v>
      </c>
      <c r="AP22" t="s">
        <v>47</v>
      </c>
      <c r="AQ22" t="s">
        <v>47</v>
      </c>
      <c r="AR22" t="s">
        <v>47</v>
      </c>
      <c r="AS22">
        <v>972.95</v>
      </c>
      <c r="AT22">
        <v>8873.33</v>
      </c>
      <c r="AU22">
        <v>1</v>
      </c>
      <c r="AV22">
        <v>1</v>
      </c>
      <c r="AW22" t="s">
        <v>10358</v>
      </c>
      <c r="AX22">
        <v>10800</v>
      </c>
      <c r="AY22" t="s">
        <v>66</v>
      </c>
      <c r="AZ22" t="s">
        <v>5270</v>
      </c>
      <c r="BA22">
        <v>1095.5999999999999</v>
      </c>
      <c r="BB22" t="s">
        <v>5270</v>
      </c>
      <c r="BC22">
        <v>1095.5999999999999</v>
      </c>
      <c r="BD22">
        <v>154</v>
      </c>
      <c r="BE22">
        <v>29887.47</v>
      </c>
      <c r="BF22">
        <v>2</v>
      </c>
      <c r="BG22">
        <v>3</v>
      </c>
      <c r="BH22">
        <v>29887.47</v>
      </c>
      <c r="BI22">
        <v>0</v>
      </c>
      <c r="BJ22">
        <v>29887.47</v>
      </c>
      <c r="BK22">
        <v>42000</v>
      </c>
      <c r="BL22" t="s">
        <v>229</v>
      </c>
      <c r="BM22" t="s">
        <v>10370</v>
      </c>
      <c r="BN22" t="s">
        <v>10370</v>
      </c>
      <c r="BO22" t="s">
        <v>47</v>
      </c>
    </row>
    <row r="23" spans="1:67" x14ac:dyDescent="0.3">
      <c r="A23">
        <v>4864</v>
      </c>
      <c r="B23">
        <v>7114275543</v>
      </c>
      <c r="C23">
        <v>4463264</v>
      </c>
      <c r="D23">
        <v>7032</v>
      </c>
      <c r="E23">
        <v>4313</v>
      </c>
      <c r="F23">
        <v>1</v>
      </c>
      <c r="G23" t="s">
        <v>44</v>
      </c>
      <c r="H23">
        <v>42592</v>
      </c>
      <c r="I23">
        <v>18605916</v>
      </c>
      <c r="J23" t="s">
        <v>46</v>
      </c>
      <c r="K23" t="s">
        <v>47</v>
      </c>
      <c r="L23" t="s">
        <v>48</v>
      </c>
      <c r="M23" t="s">
        <v>49</v>
      </c>
      <c r="N23" t="s">
        <v>9400</v>
      </c>
      <c r="O23" t="s">
        <v>10266</v>
      </c>
      <c r="P23" t="s">
        <v>2264</v>
      </c>
      <c r="Q23" t="s">
        <v>10372</v>
      </c>
      <c r="R23" t="s">
        <v>10178</v>
      </c>
      <c r="S23">
        <v>100788157</v>
      </c>
      <c r="T23" t="s">
        <v>606</v>
      </c>
      <c r="U23" t="s">
        <v>66</v>
      </c>
      <c r="V23" t="s">
        <v>1007</v>
      </c>
      <c r="W23">
        <v>2740.08</v>
      </c>
      <c r="X23">
        <v>9730.9500000000007</v>
      </c>
      <c r="Y23">
        <v>8911.7199999999993</v>
      </c>
      <c r="Z23" t="s">
        <v>49</v>
      </c>
      <c r="AA23" t="s">
        <v>10314</v>
      </c>
      <c r="AB23" t="s">
        <v>10296</v>
      </c>
      <c r="AC23" t="s">
        <v>10297</v>
      </c>
      <c r="AD23" t="s">
        <v>52</v>
      </c>
      <c r="AE23" t="s">
        <v>76</v>
      </c>
      <c r="AF23" t="s">
        <v>10207</v>
      </c>
      <c r="AG23" t="s">
        <v>10208</v>
      </c>
      <c r="AH23" t="s">
        <v>10298</v>
      </c>
      <c r="AI23" t="s">
        <v>48</v>
      </c>
      <c r="AJ23" t="s">
        <v>47</v>
      </c>
      <c r="AK23" t="s">
        <v>9400</v>
      </c>
      <c r="AL23" t="s">
        <v>10207</v>
      </c>
      <c r="AM23">
        <v>0</v>
      </c>
      <c r="AN23" t="s">
        <v>47</v>
      </c>
      <c r="AO23" t="s">
        <v>47</v>
      </c>
      <c r="AP23" t="s">
        <v>47</v>
      </c>
      <c r="AQ23" t="s">
        <v>47</v>
      </c>
      <c r="AR23" t="s">
        <v>47</v>
      </c>
      <c r="AS23">
        <v>2740.08</v>
      </c>
      <c r="AT23">
        <v>9730.9500000000007</v>
      </c>
      <c r="AU23">
        <v>1</v>
      </c>
      <c r="AV23">
        <v>1</v>
      </c>
      <c r="AW23" t="s">
        <v>10362</v>
      </c>
      <c r="AX23">
        <v>10800</v>
      </c>
      <c r="AY23" t="s">
        <v>66</v>
      </c>
      <c r="AZ23" t="s">
        <v>10373</v>
      </c>
      <c r="BA23" t="s">
        <v>47</v>
      </c>
      <c r="BB23" t="s">
        <v>10373</v>
      </c>
      <c r="BC23" t="s">
        <v>47</v>
      </c>
      <c r="BD23">
        <v>1148</v>
      </c>
      <c r="BE23">
        <v>39618.42</v>
      </c>
      <c r="BF23">
        <v>3</v>
      </c>
      <c r="BG23">
        <v>3</v>
      </c>
      <c r="BH23">
        <v>9730.9500000000007</v>
      </c>
      <c r="BI23">
        <v>0</v>
      </c>
      <c r="BJ23">
        <v>9730.9500000000007</v>
      </c>
      <c r="BK23">
        <v>10800</v>
      </c>
      <c r="BL23" t="s">
        <v>66</v>
      </c>
      <c r="BM23" t="s">
        <v>10373</v>
      </c>
      <c r="BN23" t="s">
        <v>10375</v>
      </c>
      <c r="BO23" t="s">
        <v>47</v>
      </c>
    </row>
    <row r="24" spans="1:67" hidden="1" x14ac:dyDescent="0.3">
      <c r="A24">
        <v>476</v>
      </c>
      <c r="B24">
        <v>7113847926</v>
      </c>
      <c r="C24">
        <v>723325</v>
      </c>
      <c r="D24">
        <v>7032</v>
      </c>
      <c r="E24">
        <v>4395</v>
      </c>
      <c r="F24">
        <v>1</v>
      </c>
      <c r="G24" t="s">
        <v>44</v>
      </c>
      <c r="H24">
        <v>42593</v>
      </c>
      <c r="I24">
        <v>18618020</v>
      </c>
      <c r="J24" t="s">
        <v>46</v>
      </c>
      <c r="K24" t="s">
        <v>47</v>
      </c>
      <c r="L24" t="s">
        <v>48</v>
      </c>
      <c r="M24" t="s">
        <v>49</v>
      </c>
      <c r="N24" t="s">
        <v>9400</v>
      </c>
      <c r="O24" t="s">
        <v>152</v>
      </c>
      <c r="P24" t="s">
        <v>153</v>
      </c>
      <c r="Q24" t="s">
        <v>10380</v>
      </c>
      <c r="R24" t="s">
        <v>992</v>
      </c>
      <c r="S24">
        <v>100297681</v>
      </c>
      <c r="T24" t="s">
        <v>258</v>
      </c>
      <c r="U24" t="s">
        <v>56</v>
      </c>
      <c r="V24" t="s">
        <v>57</v>
      </c>
      <c r="W24">
        <v>4129.46</v>
      </c>
      <c r="X24">
        <v>19558.32</v>
      </c>
      <c r="Y24">
        <v>17822.16</v>
      </c>
      <c r="Z24" t="s">
        <v>49</v>
      </c>
      <c r="AA24" t="s">
        <v>10314</v>
      </c>
      <c r="AB24" t="s">
        <v>10296</v>
      </c>
      <c r="AC24" t="s">
        <v>10297</v>
      </c>
      <c r="AD24" t="s">
        <v>52</v>
      </c>
      <c r="AE24" t="s">
        <v>76</v>
      </c>
      <c r="AF24" t="s">
        <v>10207</v>
      </c>
      <c r="AG24" t="s">
        <v>10208</v>
      </c>
      <c r="AH24" t="s">
        <v>10298</v>
      </c>
      <c r="AI24" t="s">
        <v>48</v>
      </c>
      <c r="AJ24" t="s">
        <v>47</v>
      </c>
      <c r="AK24" t="s">
        <v>9400</v>
      </c>
      <c r="AL24" t="s">
        <v>10217</v>
      </c>
      <c r="AM24">
        <v>0</v>
      </c>
      <c r="AN24" t="s">
        <v>47</v>
      </c>
      <c r="AO24" t="s">
        <v>47</v>
      </c>
      <c r="AP24" t="s">
        <v>47</v>
      </c>
      <c r="AQ24" t="s">
        <v>47</v>
      </c>
      <c r="AR24" t="s">
        <v>47</v>
      </c>
      <c r="AS24">
        <v>4129.46</v>
      </c>
      <c r="AT24">
        <v>19558.32</v>
      </c>
      <c r="AU24">
        <v>1</v>
      </c>
      <c r="AV24">
        <v>1</v>
      </c>
      <c r="AW24" t="s">
        <v>10358</v>
      </c>
      <c r="AX24">
        <v>27000</v>
      </c>
      <c r="AY24" t="s">
        <v>56</v>
      </c>
      <c r="AZ24" t="s">
        <v>4948</v>
      </c>
      <c r="BA24">
        <v>3700</v>
      </c>
      <c r="BB24" t="s">
        <v>4948</v>
      </c>
      <c r="BC24">
        <v>3700</v>
      </c>
      <c r="BD24">
        <v>30</v>
      </c>
      <c r="BE24">
        <v>19558.32</v>
      </c>
      <c r="BF24">
        <v>1</v>
      </c>
      <c r="BG24">
        <v>2</v>
      </c>
      <c r="BH24">
        <v>0</v>
      </c>
      <c r="BI24">
        <v>0</v>
      </c>
      <c r="BJ24">
        <v>0</v>
      </c>
      <c r="BK24">
        <v>0</v>
      </c>
      <c r="BL24" t="s">
        <v>59</v>
      </c>
      <c r="BM24" t="s">
        <v>10381</v>
      </c>
      <c r="BN24" t="s">
        <v>10382</v>
      </c>
      <c r="BO24">
        <v>0</v>
      </c>
    </row>
    <row r="25" spans="1:67" hidden="1" x14ac:dyDescent="0.3">
      <c r="A25">
        <v>481</v>
      </c>
      <c r="B25">
        <v>7113847931</v>
      </c>
      <c r="C25">
        <v>4205647</v>
      </c>
      <c r="D25">
        <v>7032</v>
      </c>
      <c r="E25">
        <v>4400</v>
      </c>
      <c r="F25">
        <v>1</v>
      </c>
      <c r="G25" t="s">
        <v>44</v>
      </c>
      <c r="H25">
        <v>42593</v>
      </c>
      <c r="I25">
        <v>18618955</v>
      </c>
      <c r="J25" t="s">
        <v>46</v>
      </c>
      <c r="K25" t="s">
        <v>47</v>
      </c>
      <c r="L25" t="s">
        <v>48</v>
      </c>
      <c r="M25" t="s">
        <v>49</v>
      </c>
      <c r="N25" t="s">
        <v>168</v>
      </c>
      <c r="O25" t="s">
        <v>169</v>
      </c>
      <c r="P25" t="s">
        <v>170</v>
      </c>
      <c r="Q25" t="s">
        <v>171</v>
      </c>
      <c r="R25" t="s">
        <v>54</v>
      </c>
      <c r="S25">
        <v>101047835</v>
      </c>
      <c r="T25" t="s">
        <v>172</v>
      </c>
      <c r="U25" t="s">
        <v>56</v>
      </c>
      <c r="V25" t="s">
        <v>57</v>
      </c>
      <c r="W25">
        <v>14209.42</v>
      </c>
      <c r="X25">
        <v>20850.95</v>
      </c>
      <c r="Y25">
        <v>19043.64</v>
      </c>
      <c r="Z25" t="s">
        <v>49</v>
      </c>
      <c r="AA25" t="s">
        <v>10314</v>
      </c>
      <c r="AB25" t="s">
        <v>10296</v>
      </c>
      <c r="AC25" t="s">
        <v>10297</v>
      </c>
      <c r="AD25" t="s">
        <v>52</v>
      </c>
      <c r="AE25" t="s">
        <v>76</v>
      </c>
      <c r="AF25" t="s">
        <v>10207</v>
      </c>
      <c r="AG25" t="s">
        <v>10208</v>
      </c>
      <c r="AH25" t="s">
        <v>10298</v>
      </c>
      <c r="AI25" t="s">
        <v>48</v>
      </c>
      <c r="AJ25" t="s">
        <v>47</v>
      </c>
      <c r="AK25" t="s">
        <v>168</v>
      </c>
      <c r="AL25" t="s">
        <v>10240</v>
      </c>
      <c r="AM25">
        <v>0</v>
      </c>
      <c r="AN25" t="s">
        <v>47</v>
      </c>
      <c r="AO25" t="s">
        <v>47</v>
      </c>
      <c r="AP25" t="s">
        <v>47</v>
      </c>
      <c r="AQ25" t="s">
        <v>47</v>
      </c>
      <c r="AR25" t="s">
        <v>47</v>
      </c>
      <c r="AS25">
        <v>14209.42</v>
      </c>
      <c r="AT25">
        <v>20850.95</v>
      </c>
      <c r="AU25">
        <v>1</v>
      </c>
      <c r="AV25">
        <v>1</v>
      </c>
      <c r="AW25" t="s">
        <v>10352</v>
      </c>
      <c r="AX25">
        <v>27000</v>
      </c>
      <c r="AY25" t="s">
        <v>56</v>
      </c>
      <c r="AZ25" t="s">
        <v>173</v>
      </c>
      <c r="BA25">
        <v>15326.5</v>
      </c>
      <c r="BB25" t="s">
        <v>173</v>
      </c>
      <c r="BC25">
        <v>15326.5</v>
      </c>
      <c r="BD25">
        <v>2614</v>
      </c>
      <c r="BE25">
        <v>40409.269999999997</v>
      </c>
      <c r="BF25">
        <v>2</v>
      </c>
      <c r="BG25">
        <v>2</v>
      </c>
      <c r="BH25">
        <v>40409.269999999997</v>
      </c>
      <c r="BI25">
        <v>0</v>
      </c>
      <c r="BJ25">
        <v>40409.269999999997</v>
      </c>
      <c r="BK25">
        <v>42000</v>
      </c>
      <c r="BL25" t="s">
        <v>229</v>
      </c>
      <c r="BM25" t="s">
        <v>175</v>
      </c>
      <c r="BN25" t="s">
        <v>175</v>
      </c>
      <c r="BO25">
        <v>19924.45</v>
      </c>
    </row>
    <row r="26" spans="1:67" hidden="1" x14ac:dyDescent="0.3">
      <c r="A26">
        <v>5622</v>
      </c>
      <c r="B26">
        <v>7114341026</v>
      </c>
      <c r="C26">
        <v>3025769</v>
      </c>
      <c r="D26">
        <v>7032</v>
      </c>
      <c r="E26">
        <v>5148</v>
      </c>
      <c r="F26">
        <v>1</v>
      </c>
      <c r="G26" t="s">
        <v>44</v>
      </c>
      <c r="H26">
        <v>42594</v>
      </c>
      <c r="I26">
        <v>18629695</v>
      </c>
      <c r="J26" t="s">
        <v>46</v>
      </c>
      <c r="K26" t="s">
        <v>47</v>
      </c>
      <c r="L26" t="s">
        <v>48</v>
      </c>
      <c r="M26" t="s">
        <v>49</v>
      </c>
      <c r="N26" t="s">
        <v>62</v>
      </c>
      <c r="O26" t="s">
        <v>63</v>
      </c>
      <c r="P26" t="s">
        <v>52</v>
      </c>
      <c r="Q26" t="s">
        <v>53</v>
      </c>
      <c r="R26" t="s">
        <v>54</v>
      </c>
      <c r="S26">
        <v>100223303</v>
      </c>
      <c r="T26" t="s">
        <v>64</v>
      </c>
      <c r="U26" t="s">
        <v>1002</v>
      </c>
      <c r="V26" t="s">
        <v>10386</v>
      </c>
      <c r="W26">
        <v>1703.9</v>
      </c>
      <c r="X26">
        <v>19143</v>
      </c>
      <c r="Y26">
        <v>17496</v>
      </c>
      <c r="Z26" t="s">
        <v>49</v>
      </c>
      <c r="AA26" t="s">
        <v>10314</v>
      </c>
      <c r="AB26" t="s">
        <v>10296</v>
      </c>
      <c r="AC26" t="s">
        <v>10297</v>
      </c>
      <c r="AD26" t="s">
        <v>52</v>
      </c>
      <c r="AE26" t="s">
        <v>76</v>
      </c>
      <c r="AF26" t="s">
        <v>10207</v>
      </c>
      <c r="AG26" t="s">
        <v>10208</v>
      </c>
      <c r="AH26" t="s">
        <v>10298</v>
      </c>
      <c r="AI26" t="s">
        <v>48</v>
      </c>
      <c r="AJ26" t="s">
        <v>47</v>
      </c>
      <c r="AK26" t="s">
        <v>62</v>
      </c>
      <c r="AL26" t="s">
        <v>10207</v>
      </c>
      <c r="AM26">
        <v>0</v>
      </c>
      <c r="AN26" t="s">
        <v>47</v>
      </c>
      <c r="AO26" t="s">
        <v>47</v>
      </c>
      <c r="AP26" t="s">
        <v>47</v>
      </c>
      <c r="AQ26" t="s">
        <v>47</v>
      </c>
      <c r="AR26" t="s">
        <v>47</v>
      </c>
      <c r="AS26">
        <v>1703.9</v>
      </c>
      <c r="AT26">
        <v>19143</v>
      </c>
      <c r="AU26">
        <v>1</v>
      </c>
      <c r="AV26">
        <v>1</v>
      </c>
      <c r="AW26" t="s">
        <v>10352</v>
      </c>
      <c r="AX26">
        <v>27000</v>
      </c>
      <c r="AY26" t="s">
        <v>56</v>
      </c>
      <c r="AZ26" t="s">
        <v>5447</v>
      </c>
      <c r="BA26">
        <v>1658.86</v>
      </c>
      <c r="BB26" t="s">
        <v>65</v>
      </c>
      <c r="BC26">
        <v>1658.86</v>
      </c>
      <c r="BD26">
        <v>184</v>
      </c>
      <c r="BE26">
        <v>19143</v>
      </c>
      <c r="BF26">
        <v>1</v>
      </c>
      <c r="BG26">
        <v>4</v>
      </c>
      <c r="BH26">
        <v>0</v>
      </c>
      <c r="BI26">
        <v>0</v>
      </c>
      <c r="BJ26">
        <v>0</v>
      </c>
      <c r="BK26">
        <v>0</v>
      </c>
      <c r="BL26" t="s">
        <v>59</v>
      </c>
      <c r="BM26" t="s">
        <v>104</v>
      </c>
      <c r="BN26" t="s">
        <v>68</v>
      </c>
      <c r="BO26">
        <v>0</v>
      </c>
    </row>
    <row r="27" spans="1:67" hidden="1" x14ac:dyDescent="0.3">
      <c r="A27">
        <v>5856</v>
      </c>
      <c r="B27">
        <v>7114341409</v>
      </c>
      <c r="C27">
        <v>941468</v>
      </c>
      <c r="D27">
        <v>7032</v>
      </c>
      <c r="E27">
        <v>5373</v>
      </c>
      <c r="F27">
        <v>1</v>
      </c>
      <c r="G27" t="s">
        <v>44</v>
      </c>
      <c r="H27">
        <v>42594</v>
      </c>
      <c r="I27">
        <v>18629936</v>
      </c>
      <c r="J27" t="s">
        <v>46</v>
      </c>
      <c r="K27" t="s">
        <v>47</v>
      </c>
      <c r="L27" t="s">
        <v>48</v>
      </c>
      <c r="M27" t="s">
        <v>49</v>
      </c>
      <c r="N27" t="s">
        <v>205</v>
      </c>
      <c r="O27" t="s">
        <v>206</v>
      </c>
      <c r="P27" t="s">
        <v>207</v>
      </c>
      <c r="Q27" t="s">
        <v>208</v>
      </c>
      <c r="R27" t="s">
        <v>54</v>
      </c>
      <c r="S27">
        <v>101093720</v>
      </c>
      <c r="T27" t="s">
        <v>55</v>
      </c>
      <c r="U27" t="s">
        <v>66</v>
      </c>
      <c r="V27" t="s">
        <v>1007</v>
      </c>
      <c r="W27">
        <v>2577.38</v>
      </c>
      <c r="X27">
        <v>8920.7999999999993</v>
      </c>
      <c r="Y27">
        <v>8164.8</v>
      </c>
      <c r="Z27" t="s">
        <v>49</v>
      </c>
      <c r="AA27" t="s">
        <v>10314</v>
      </c>
      <c r="AB27" t="s">
        <v>10296</v>
      </c>
      <c r="AC27" t="s">
        <v>10297</v>
      </c>
      <c r="AD27" t="s">
        <v>52</v>
      </c>
      <c r="AE27" t="s">
        <v>76</v>
      </c>
      <c r="AF27" t="s">
        <v>10207</v>
      </c>
      <c r="AG27" t="s">
        <v>10208</v>
      </c>
      <c r="AH27" t="s">
        <v>10298</v>
      </c>
      <c r="AI27" t="s">
        <v>48</v>
      </c>
      <c r="AJ27" t="s">
        <v>47</v>
      </c>
      <c r="AK27" t="s">
        <v>205</v>
      </c>
      <c r="AL27" t="s">
        <v>10207</v>
      </c>
      <c r="AM27">
        <v>0</v>
      </c>
      <c r="AN27" t="s">
        <v>47</v>
      </c>
      <c r="AO27" t="s">
        <v>47</v>
      </c>
      <c r="AP27" t="s">
        <v>47</v>
      </c>
      <c r="AQ27" t="s">
        <v>47</v>
      </c>
      <c r="AR27" t="s">
        <v>47</v>
      </c>
      <c r="AS27">
        <v>2577.38</v>
      </c>
      <c r="AT27">
        <v>8920.7999999999993</v>
      </c>
      <c r="AU27">
        <v>1</v>
      </c>
      <c r="AV27">
        <v>1</v>
      </c>
      <c r="AW27" t="s">
        <v>10352</v>
      </c>
      <c r="AX27">
        <v>10800</v>
      </c>
      <c r="AY27" t="s">
        <v>66</v>
      </c>
      <c r="AZ27" t="s">
        <v>501</v>
      </c>
      <c r="BA27">
        <v>2953</v>
      </c>
      <c r="BB27" t="s">
        <v>501</v>
      </c>
      <c r="BC27">
        <v>2953</v>
      </c>
      <c r="BD27">
        <v>585</v>
      </c>
      <c r="BE27">
        <v>28063.8</v>
      </c>
      <c r="BF27">
        <v>2</v>
      </c>
      <c r="BG27">
        <v>4</v>
      </c>
      <c r="BH27">
        <v>28063.8</v>
      </c>
      <c r="BI27">
        <v>0</v>
      </c>
      <c r="BJ27">
        <v>28063.8</v>
      </c>
      <c r="BK27">
        <v>42000</v>
      </c>
      <c r="BL27" t="s">
        <v>229</v>
      </c>
      <c r="BM27" t="s">
        <v>211</v>
      </c>
      <c r="BN27" t="s">
        <v>211</v>
      </c>
      <c r="BO27">
        <v>5104.84</v>
      </c>
    </row>
    <row r="28" spans="1:67" hidden="1" x14ac:dyDescent="0.3">
      <c r="A28">
        <v>5616</v>
      </c>
      <c r="B28">
        <v>7114341020</v>
      </c>
      <c r="C28">
        <v>4463264</v>
      </c>
      <c r="D28">
        <v>7032</v>
      </c>
      <c r="E28">
        <v>5142</v>
      </c>
      <c r="F28">
        <v>1</v>
      </c>
      <c r="G28" t="s">
        <v>44</v>
      </c>
      <c r="H28">
        <v>42594</v>
      </c>
      <c r="I28">
        <v>18629690</v>
      </c>
      <c r="J28" t="s">
        <v>46</v>
      </c>
      <c r="K28" t="s">
        <v>47</v>
      </c>
      <c r="L28" t="s">
        <v>48</v>
      </c>
      <c r="M28" t="s">
        <v>49</v>
      </c>
      <c r="N28" t="s">
        <v>9400</v>
      </c>
      <c r="O28" t="s">
        <v>10266</v>
      </c>
      <c r="P28" t="s">
        <v>2264</v>
      </c>
      <c r="Q28" t="s">
        <v>10372</v>
      </c>
      <c r="R28" t="s">
        <v>10178</v>
      </c>
      <c r="S28">
        <v>100788157</v>
      </c>
      <c r="T28" t="s">
        <v>606</v>
      </c>
      <c r="U28" t="s">
        <v>66</v>
      </c>
      <c r="V28" t="s">
        <v>1007</v>
      </c>
      <c r="W28">
        <v>2741.35</v>
      </c>
      <c r="X28">
        <v>9038.76</v>
      </c>
      <c r="Y28">
        <v>8231.4</v>
      </c>
      <c r="Z28" t="s">
        <v>49</v>
      </c>
      <c r="AA28" t="s">
        <v>10314</v>
      </c>
      <c r="AB28" t="s">
        <v>10296</v>
      </c>
      <c r="AC28" t="s">
        <v>10297</v>
      </c>
      <c r="AD28" t="s">
        <v>52</v>
      </c>
      <c r="AE28" t="s">
        <v>76</v>
      </c>
      <c r="AF28" t="s">
        <v>10207</v>
      </c>
      <c r="AG28" t="s">
        <v>10208</v>
      </c>
      <c r="AH28" t="s">
        <v>10298</v>
      </c>
      <c r="AI28" t="s">
        <v>48</v>
      </c>
      <c r="AJ28" t="s">
        <v>47</v>
      </c>
      <c r="AK28" t="s">
        <v>9400</v>
      </c>
      <c r="AL28" t="s">
        <v>10207</v>
      </c>
      <c r="AM28">
        <v>0</v>
      </c>
      <c r="AN28" t="s">
        <v>47</v>
      </c>
      <c r="AO28" t="s">
        <v>47</v>
      </c>
      <c r="AP28" t="s">
        <v>47</v>
      </c>
      <c r="AQ28" t="s">
        <v>47</v>
      </c>
      <c r="AR28" t="s">
        <v>47</v>
      </c>
      <c r="AS28">
        <v>2741.35</v>
      </c>
      <c r="AT28">
        <v>9038.76</v>
      </c>
      <c r="AU28">
        <v>1</v>
      </c>
      <c r="AV28">
        <v>1</v>
      </c>
      <c r="AW28" t="s">
        <v>10362</v>
      </c>
      <c r="AX28">
        <v>10800</v>
      </c>
      <c r="AY28" t="s">
        <v>66</v>
      </c>
      <c r="AZ28" t="s">
        <v>10373</v>
      </c>
      <c r="BA28" t="s">
        <v>47</v>
      </c>
      <c r="BB28" t="s">
        <v>10373</v>
      </c>
      <c r="BC28" t="s">
        <v>47</v>
      </c>
      <c r="BD28">
        <v>1148</v>
      </c>
      <c r="BE28">
        <v>37102.559999999998</v>
      </c>
      <c r="BF28">
        <v>3</v>
      </c>
      <c r="BG28">
        <v>4</v>
      </c>
      <c r="BH28">
        <v>0</v>
      </c>
      <c r="BI28">
        <v>0</v>
      </c>
      <c r="BJ28">
        <v>0</v>
      </c>
      <c r="BK28">
        <v>0</v>
      </c>
      <c r="BL28" t="s">
        <v>59</v>
      </c>
      <c r="BM28" t="s">
        <v>10376</v>
      </c>
      <c r="BN28" t="s">
        <v>10375</v>
      </c>
      <c r="BO28">
        <v>0</v>
      </c>
    </row>
    <row r="29" spans="1:67" x14ac:dyDescent="0.3">
      <c r="A29">
        <v>5619</v>
      </c>
      <c r="B29">
        <v>7114341023</v>
      </c>
      <c r="C29">
        <v>4463264</v>
      </c>
      <c r="D29">
        <v>7032</v>
      </c>
      <c r="E29">
        <v>5145</v>
      </c>
      <c r="F29">
        <v>1</v>
      </c>
      <c r="G29" t="s">
        <v>44</v>
      </c>
      <c r="H29">
        <v>42594</v>
      </c>
      <c r="I29">
        <v>18629692</v>
      </c>
      <c r="J29" t="s">
        <v>46</v>
      </c>
      <c r="K29" t="s">
        <v>47</v>
      </c>
      <c r="L29" t="s">
        <v>48</v>
      </c>
      <c r="M29" t="s">
        <v>49</v>
      </c>
      <c r="N29" t="s">
        <v>9400</v>
      </c>
      <c r="O29" t="s">
        <v>10266</v>
      </c>
      <c r="P29" t="s">
        <v>2264</v>
      </c>
      <c r="Q29" t="s">
        <v>10372</v>
      </c>
      <c r="R29" t="s">
        <v>10178</v>
      </c>
      <c r="S29">
        <v>100788157</v>
      </c>
      <c r="T29" t="s">
        <v>606</v>
      </c>
      <c r="U29" t="s">
        <v>66</v>
      </c>
      <c r="V29" t="s">
        <v>1007</v>
      </c>
      <c r="W29">
        <v>2739.49</v>
      </c>
      <c r="X29">
        <v>10543.3</v>
      </c>
      <c r="Y29">
        <v>9673.7199999999993</v>
      </c>
      <c r="Z29" t="s">
        <v>49</v>
      </c>
      <c r="AA29" t="s">
        <v>10314</v>
      </c>
      <c r="AB29" t="s">
        <v>10296</v>
      </c>
      <c r="AC29" t="s">
        <v>10297</v>
      </c>
      <c r="AD29" t="s">
        <v>52</v>
      </c>
      <c r="AE29" t="s">
        <v>76</v>
      </c>
      <c r="AF29" t="s">
        <v>10207</v>
      </c>
      <c r="AG29" t="s">
        <v>10208</v>
      </c>
      <c r="AH29" t="s">
        <v>10298</v>
      </c>
      <c r="AI29" t="s">
        <v>48</v>
      </c>
      <c r="AJ29" t="s">
        <v>47</v>
      </c>
      <c r="AK29" t="s">
        <v>9400</v>
      </c>
      <c r="AL29" t="s">
        <v>10207</v>
      </c>
      <c r="AM29">
        <v>0</v>
      </c>
      <c r="AN29" t="s">
        <v>47</v>
      </c>
      <c r="AO29" t="s">
        <v>47</v>
      </c>
      <c r="AP29" t="s">
        <v>47</v>
      </c>
      <c r="AQ29" t="s">
        <v>47</v>
      </c>
      <c r="AR29" t="s">
        <v>47</v>
      </c>
      <c r="AS29">
        <v>2739.49</v>
      </c>
      <c r="AT29">
        <v>10543.3</v>
      </c>
      <c r="AU29">
        <v>1</v>
      </c>
      <c r="AV29">
        <v>1</v>
      </c>
      <c r="AW29" t="s">
        <v>10362</v>
      </c>
      <c r="AX29">
        <v>10800</v>
      </c>
      <c r="AY29" t="s">
        <v>66</v>
      </c>
      <c r="AZ29" t="s">
        <v>10373</v>
      </c>
      <c r="BA29" t="s">
        <v>47</v>
      </c>
      <c r="BB29" t="s">
        <v>10373</v>
      </c>
      <c r="BC29" t="s">
        <v>47</v>
      </c>
      <c r="BD29">
        <v>1148</v>
      </c>
      <c r="BE29">
        <v>47645.86</v>
      </c>
      <c r="BF29">
        <v>4</v>
      </c>
      <c r="BG29">
        <v>4</v>
      </c>
      <c r="BH29">
        <v>19582.060000000001</v>
      </c>
      <c r="BI29">
        <v>0</v>
      </c>
      <c r="BJ29">
        <v>19582.060000000001</v>
      </c>
      <c r="BK29">
        <v>27000</v>
      </c>
      <c r="BL29" t="s">
        <v>56</v>
      </c>
      <c r="BM29" t="s">
        <v>10374</v>
      </c>
      <c r="BN29" t="s">
        <v>10375</v>
      </c>
      <c r="BO29" t="s">
        <v>47</v>
      </c>
    </row>
    <row r="30" spans="1:67" hidden="1" x14ac:dyDescent="0.3">
      <c r="A30">
        <v>7510</v>
      </c>
      <c r="B30">
        <v>7114419217</v>
      </c>
      <c r="C30">
        <v>723325</v>
      </c>
      <c r="D30">
        <v>7032</v>
      </c>
      <c r="E30">
        <v>6990</v>
      </c>
      <c r="F30">
        <v>1</v>
      </c>
      <c r="G30" t="s">
        <v>44</v>
      </c>
      <c r="H30">
        <v>42598</v>
      </c>
      <c r="I30">
        <v>18658711</v>
      </c>
      <c r="J30" t="s">
        <v>46</v>
      </c>
      <c r="K30" t="s">
        <v>47</v>
      </c>
      <c r="L30" t="s">
        <v>48</v>
      </c>
      <c r="M30" t="s">
        <v>49</v>
      </c>
      <c r="N30" t="s">
        <v>9400</v>
      </c>
      <c r="O30" t="s">
        <v>152</v>
      </c>
      <c r="P30" t="s">
        <v>153</v>
      </c>
      <c r="Q30" t="s">
        <v>10380</v>
      </c>
      <c r="R30" t="s">
        <v>992</v>
      </c>
      <c r="S30">
        <v>100297681</v>
      </c>
      <c r="T30" t="s">
        <v>258</v>
      </c>
      <c r="U30" t="s">
        <v>56</v>
      </c>
      <c r="V30" t="s">
        <v>57</v>
      </c>
      <c r="W30">
        <v>4132.47</v>
      </c>
      <c r="X30">
        <v>20633.23</v>
      </c>
      <c r="Y30">
        <v>18950.060000000001</v>
      </c>
      <c r="Z30" t="s">
        <v>49</v>
      </c>
      <c r="AA30" t="s">
        <v>10314</v>
      </c>
      <c r="AB30" t="s">
        <v>10296</v>
      </c>
      <c r="AC30" t="s">
        <v>10297</v>
      </c>
      <c r="AD30" t="s">
        <v>52</v>
      </c>
      <c r="AE30" t="s">
        <v>76</v>
      </c>
      <c r="AF30" t="s">
        <v>10207</v>
      </c>
      <c r="AG30" t="s">
        <v>10208</v>
      </c>
      <c r="AH30" t="s">
        <v>10298</v>
      </c>
      <c r="AI30" t="s">
        <v>48</v>
      </c>
      <c r="AJ30" t="s">
        <v>47</v>
      </c>
      <c r="AK30" t="s">
        <v>9400</v>
      </c>
      <c r="AL30" t="s">
        <v>10217</v>
      </c>
      <c r="AM30">
        <v>0</v>
      </c>
      <c r="AN30" t="s">
        <v>47</v>
      </c>
      <c r="AO30" t="s">
        <v>47</v>
      </c>
      <c r="AP30" t="s">
        <v>47</v>
      </c>
      <c r="AQ30" t="s">
        <v>47</v>
      </c>
      <c r="AR30" t="s">
        <v>47</v>
      </c>
      <c r="AS30">
        <v>4132.47</v>
      </c>
      <c r="AT30">
        <v>20633.23</v>
      </c>
      <c r="AU30">
        <v>1</v>
      </c>
      <c r="AV30">
        <v>1</v>
      </c>
      <c r="AW30" t="s">
        <v>10358</v>
      </c>
      <c r="AX30">
        <v>27000</v>
      </c>
      <c r="AY30" t="s">
        <v>56</v>
      </c>
      <c r="AZ30" t="s">
        <v>4948</v>
      </c>
      <c r="BA30">
        <v>3700</v>
      </c>
      <c r="BB30" t="s">
        <v>4948</v>
      </c>
      <c r="BC30">
        <v>3700</v>
      </c>
      <c r="BD30">
        <v>30</v>
      </c>
      <c r="BE30">
        <v>20633.23</v>
      </c>
      <c r="BF30">
        <v>1</v>
      </c>
      <c r="BG30">
        <v>15</v>
      </c>
      <c r="BH30">
        <v>0</v>
      </c>
      <c r="BI30">
        <v>0</v>
      </c>
      <c r="BJ30">
        <v>0</v>
      </c>
      <c r="BK30">
        <v>0</v>
      </c>
      <c r="BL30" t="s">
        <v>59</v>
      </c>
      <c r="BM30" t="s">
        <v>10381</v>
      </c>
      <c r="BN30" t="s">
        <v>10382</v>
      </c>
      <c r="BO30">
        <v>0</v>
      </c>
    </row>
    <row r="31" spans="1:67" x14ac:dyDescent="0.3">
      <c r="A31">
        <v>7508</v>
      </c>
      <c r="B31">
        <v>7114419215</v>
      </c>
      <c r="C31">
        <v>2769823</v>
      </c>
      <c r="D31">
        <v>7032</v>
      </c>
      <c r="E31">
        <v>6988</v>
      </c>
      <c r="F31">
        <v>1</v>
      </c>
      <c r="G31" t="s">
        <v>44</v>
      </c>
      <c r="H31">
        <v>42598</v>
      </c>
      <c r="I31">
        <v>18658709</v>
      </c>
      <c r="J31" t="s">
        <v>46</v>
      </c>
      <c r="K31" t="s">
        <v>47</v>
      </c>
      <c r="L31" t="s">
        <v>48</v>
      </c>
      <c r="M31" t="s">
        <v>49</v>
      </c>
      <c r="N31" t="s">
        <v>9412</v>
      </c>
      <c r="O31" t="s">
        <v>10389</v>
      </c>
      <c r="P31" t="s">
        <v>207</v>
      </c>
      <c r="Q31" t="s">
        <v>208</v>
      </c>
      <c r="R31" t="s">
        <v>54</v>
      </c>
      <c r="S31">
        <v>101093720</v>
      </c>
      <c r="T31" t="s">
        <v>55</v>
      </c>
      <c r="U31" t="s">
        <v>66</v>
      </c>
      <c r="V31" t="s">
        <v>1007</v>
      </c>
      <c r="W31">
        <v>2569.4299999999998</v>
      </c>
      <c r="X31">
        <v>9301.2900000000009</v>
      </c>
      <c r="Y31">
        <v>8481.94</v>
      </c>
      <c r="Z31" t="s">
        <v>49</v>
      </c>
      <c r="AA31" t="s">
        <v>10314</v>
      </c>
      <c r="AB31" t="s">
        <v>10296</v>
      </c>
      <c r="AC31" t="s">
        <v>10297</v>
      </c>
      <c r="AD31" t="s">
        <v>52</v>
      </c>
      <c r="AE31" t="s">
        <v>76</v>
      </c>
      <c r="AF31" t="s">
        <v>10207</v>
      </c>
      <c r="AG31" t="s">
        <v>10208</v>
      </c>
      <c r="AH31" t="s">
        <v>10298</v>
      </c>
      <c r="AI31" t="s">
        <v>48</v>
      </c>
      <c r="AJ31" t="s">
        <v>47</v>
      </c>
      <c r="AK31" t="s">
        <v>9412</v>
      </c>
      <c r="AL31" t="s">
        <v>10207</v>
      </c>
      <c r="AM31">
        <v>0</v>
      </c>
      <c r="AN31" t="s">
        <v>47</v>
      </c>
      <c r="AO31" t="s">
        <v>47</v>
      </c>
      <c r="AP31" t="s">
        <v>47</v>
      </c>
      <c r="AQ31" t="s">
        <v>47</v>
      </c>
      <c r="AR31" t="s">
        <v>47</v>
      </c>
      <c r="AS31">
        <v>2569.4299999999998</v>
      </c>
      <c r="AT31">
        <v>9301.2900000000009</v>
      </c>
      <c r="AU31">
        <v>1</v>
      </c>
      <c r="AV31">
        <v>1</v>
      </c>
      <c r="AW31" t="s">
        <v>10352</v>
      </c>
      <c r="AX31">
        <v>10800</v>
      </c>
      <c r="AY31" t="s">
        <v>66</v>
      </c>
      <c r="AZ31" t="s">
        <v>5077</v>
      </c>
      <c r="BA31">
        <v>2953</v>
      </c>
      <c r="BB31" t="s">
        <v>5077</v>
      </c>
      <c r="BC31">
        <v>2953</v>
      </c>
      <c r="BD31">
        <v>120</v>
      </c>
      <c r="BE31">
        <v>29934.52</v>
      </c>
      <c r="BF31">
        <v>2</v>
      </c>
      <c r="BG31">
        <v>15</v>
      </c>
      <c r="BH31">
        <v>29934.52</v>
      </c>
      <c r="BI31">
        <v>0</v>
      </c>
      <c r="BJ31">
        <v>29934.52</v>
      </c>
      <c r="BK31">
        <v>42000</v>
      </c>
      <c r="BL31" t="s">
        <v>229</v>
      </c>
      <c r="BM31" t="s">
        <v>10391</v>
      </c>
      <c r="BN31" t="s">
        <v>10391</v>
      </c>
      <c r="BO31" t="s">
        <v>47</v>
      </c>
    </row>
    <row r="32" spans="1:67" hidden="1" x14ac:dyDescent="0.3">
      <c r="A32">
        <v>158325</v>
      </c>
      <c r="B32">
        <v>7114418579</v>
      </c>
      <c r="C32">
        <v>4463189</v>
      </c>
      <c r="D32">
        <v>7032</v>
      </c>
      <c r="E32">
        <v>6919</v>
      </c>
      <c r="F32">
        <v>1</v>
      </c>
      <c r="G32" t="s">
        <v>44</v>
      </c>
      <c r="H32">
        <v>42598</v>
      </c>
      <c r="I32">
        <v>18658455</v>
      </c>
      <c r="J32" t="s">
        <v>46</v>
      </c>
      <c r="K32" t="s">
        <v>47</v>
      </c>
      <c r="L32" t="s">
        <v>48</v>
      </c>
      <c r="M32" t="s">
        <v>49</v>
      </c>
      <c r="N32" t="s">
        <v>9400</v>
      </c>
      <c r="O32" t="s">
        <v>51</v>
      </c>
      <c r="P32" t="s">
        <v>52</v>
      </c>
      <c r="Q32" t="s">
        <v>10357</v>
      </c>
      <c r="R32" t="s">
        <v>992</v>
      </c>
      <c r="S32">
        <v>100788157</v>
      </c>
      <c r="T32" t="s">
        <v>606</v>
      </c>
      <c r="U32" t="s">
        <v>56</v>
      </c>
      <c r="V32" t="s">
        <v>57</v>
      </c>
      <c r="W32">
        <v>1547.55</v>
      </c>
      <c r="X32">
        <v>13689.41</v>
      </c>
      <c r="Y32">
        <v>12567.03</v>
      </c>
      <c r="Z32" t="s">
        <v>49</v>
      </c>
      <c r="AA32" t="s">
        <v>10314</v>
      </c>
      <c r="AB32" t="s">
        <v>10296</v>
      </c>
      <c r="AC32" t="s">
        <v>10297</v>
      </c>
      <c r="AD32" t="s">
        <v>52</v>
      </c>
      <c r="AE32" t="s">
        <v>76</v>
      </c>
      <c r="AF32" t="s">
        <v>10207</v>
      </c>
      <c r="AG32" t="s">
        <v>10208</v>
      </c>
      <c r="AH32" t="s">
        <v>10298</v>
      </c>
      <c r="AI32" t="s">
        <v>48</v>
      </c>
      <c r="AJ32" t="s">
        <v>47</v>
      </c>
      <c r="AK32" t="s">
        <v>9400</v>
      </c>
      <c r="AL32" t="s">
        <v>10207</v>
      </c>
      <c r="AM32">
        <v>1</v>
      </c>
      <c r="AN32">
        <v>18658455</v>
      </c>
      <c r="AO32">
        <v>0.01</v>
      </c>
      <c r="AP32">
        <v>13689.41</v>
      </c>
      <c r="AQ32">
        <v>12567.03</v>
      </c>
      <c r="AR32" t="s">
        <v>10388</v>
      </c>
      <c r="AS32">
        <v>1547.56</v>
      </c>
      <c r="AT32">
        <v>13689.41</v>
      </c>
      <c r="AU32">
        <v>1</v>
      </c>
      <c r="AV32">
        <v>1</v>
      </c>
      <c r="AW32" t="s">
        <v>10358</v>
      </c>
      <c r="AX32">
        <v>27000</v>
      </c>
      <c r="AY32" t="s">
        <v>56</v>
      </c>
      <c r="AZ32" t="s">
        <v>5275</v>
      </c>
      <c r="BA32">
        <v>1517.43</v>
      </c>
      <c r="BB32" t="s">
        <v>5275</v>
      </c>
      <c r="BC32">
        <v>1517.43</v>
      </c>
      <c r="BD32">
        <v>154</v>
      </c>
      <c r="BE32">
        <v>43623.93</v>
      </c>
      <c r="BF32">
        <v>3</v>
      </c>
      <c r="BG32">
        <v>15</v>
      </c>
      <c r="BH32">
        <v>0</v>
      </c>
      <c r="BI32">
        <v>0</v>
      </c>
      <c r="BJ32">
        <v>0</v>
      </c>
      <c r="BK32">
        <v>0</v>
      </c>
      <c r="BL32" t="s">
        <v>59</v>
      </c>
      <c r="BM32" t="s">
        <v>10371</v>
      </c>
      <c r="BN32" t="s">
        <v>10370</v>
      </c>
      <c r="BO32">
        <v>0</v>
      </c>
    </row>
    <row r="33" spans="1:67" hidden="1" x14ac:dyDescent="0.3">
      <c r="A33">
        <v>7435</v>
      </c>
      <c r="B33">
        <v>7114418590</v>
      </c>
      <c r="C33">
        <v>4113123</v>
      </c>
      <c r="D33">
        <v>7032</v>
      </c>
      <c r="E33">
        <v>6930</v>
      </c>
      <c r="F33">
        <v>1</v>
      </c>
      <c r="G33" t="s">
        <v>44</v>
      </c>
      <c r="H33">
        <v>42598</v>
      </c>
      <c r="I33">
        <v>18658464</v>
      </c>
      <c r="J33" t="s">
        <v>46</v>
      </c>
      <c r="K33" t="s">
        <v>47</v>
      </c>
      <c r="L33" t="s">
        <v>48</v>
      </c>
      <c r="M33" t="s">
        <v>49</v>
      </c>
      <c r="N33" t="s">
        <v>279</v>
      </c>
      <c r="O33" t="s">
        <v>280</v>
      </c>
      <c r="P33" t="s">
        <v>281</v>
      </c>
      <c r="Q33" t="s">
        <v>282</v>
      </c>
      <c r="R33" t="s">
        <v>54</v>
      </c>
      <c r="S33">
        <v>100297681</v>
      </c>
      <c r="T33" t="s">
        <v>258</v>
      </c>
      <c r="U33" t="s">
        <v>56</v>
      </c>
      <c r="V33" t="s">
        <v>57</v>
      </c>
      <c r="W33">
        <v>3281.01</v>
      </c>
      <c r="X33">
        <v>20939.099999999999</v>
      </c>
      <c r="Y33">
        <v>19132.400000000001</v>
      </c>
      <c r="Z33" t="s">
        <v>49</v>
      </c>
      <c r="AA33" t="s">
        <v>10314</v>
      </c>
      <c r="AB33" t="s">
        <v>10296</v>
      </c>
      <c r="AC33" t="s">
        <v>10297</v>
      </c>
      <c r="AD33" t="s">
        <v>52</v>
      </c>
      <c r="AE33" t="s">
        <v>76</v>
      </c>
      <c r="AF33" t="s">
        <v>10207</v>
      </c>
      <c r="AG33" t="s">
        <v>10208</v>
      </c>
      <c r="AH33" t="s">
        <v>10298</v>
      </c>
      <c r="AI33" t="s">
        <v>48</v>
      </c>
      <c r="AJ33" t="s">
        <v>47</v>
      </c>
      <c r="AK33" t="s">
        <v>279</v>
      </c>
      <c r="AL33" t="s">
        <v>10217</v>
      </c>
      <c r="AM33">
        <v>0</v>
      </c>
      <c r="AN33" t="s">
        <v>47</v>
      </c>
      <c r="AO33" t="s">
        <v>47</v>
      </c>
      <c r="AP33" t="s">
        <v>47</v>
      </c>
      <c r="AQ33" t="s">
        <v>47</v>
      </c>
      <c r="AR33" t="s">
        <v>47</v>
      </c>
      <c r="AS33">
        <v>3281.01</v>
      </c>
      <c r="AT33">
        <v>20939.099999999999</v>
      </c>
      <c r="AU33">
        <v>1</v>
      </c>
      <c r="AV33">
        <v>1</v>
      </c>
      <c r="AW33" t="s">
        <v>10352</v>
      </c>
      <c r="AX33">
        <v>27000</v>
      </c>
      <c r="AY33" t="s">
        <v>56</v>
      </c>
      <c r="AZ33" t="s">
        <v>283</v>
      </c>
      <c r="BA33">
        <v>3600</v>
      </c>
      <c r="BB33" t="s">
        <v>283</v>
      </c>
      <c r="BC33">
        <v>3600</v>
      </c>
      <c r="BD33">
        <v>215</v>
      </c>
      <c r="BE33">
        <v>64563.03</v>
      </c>
      <c r="BF33">
        <v>4</v>
      </c>
      <c r="BG33">
        <v>15</v>
      </c>
      <c r="BH33">
        <v>34628.51</v>
      </c>
      <c r="BI33">
        <v>0</v>
      </c>
      <c r="BJ33">
        <v>34628.51</v>
      </c>
      <c r="BK33">
        <v>42000</v>
      </c>
      <c r="BL33" t="s">
        <v>229</v>
      </c>
      <c r="BM33" t="s">
        <v>285</v>
      </c>
      <c r="BN33" t="s">
        <v>285</v>
      </c>
      <c r="BO33">
        <v>4680</v>
      </c>
    </row>
    <row r="34" spans="1:67" hidden="1" x14ac:dyDescent="0.3">
      <c r="A34">
        <v>7496</v>
      </c>
      <c r="B34">
        <v>7114419203</v>
      </c>
      <c r="C34">
        <v>4463262</v>
      </c>
      <c r="D34">
        <v>7032</v>
      </c>
      <c r="E34">
        <v>6976</v>
      </c>
      <c r="F34">
        <v>1</v>
      </c>
      <c r="G34" t="s">
        <v>44</v>
      </c>
      <c r="H34">
        <v>42598</v>
      </c>
      <c r="I34">
        <v>18658699</v>
      </c>
      <c r="J34" t="s">
        <v>46</v>
      </c>
      <c r="K34" t="s">
        <v>47</v>
      </c>
      <c r="L34" t="s">
        <v>48</v>
      </c>
      <c r="M34" t="s">
        <v>49</v>
      </c>
      <c r="N34" t="s">
        <v>9400</v>
      </c>
      <c r="O34" t="s">
        <v>10230</v>
      </c>
      <c r="P34" t="s">
        <v>1289</v>
      </c>
      <c r="Q34" t="s">
        <v>10377</v>
      </c>
      <c r="R34" t="s">
        <v>10178</v>
      </c>
      <c r="S34">
        <v>100535792</v>
      </c>
      <c r="T34" t="s">
        <v>251</v>
      </c>
      <c r="U34" t="s">
        <v>56</v>
      </c>
      <c r="V34" t="s">
        <v>57</v>
      </c>
      <c r="W34">
        <v>2751.76</v>
      </c>
      <c r="X34">
        <v>18420.439999999999</v>
      </c>
      <c r="Y34">
        <v>16769.8</v>
      </c>
      <c r="Z34" t="s">
        <v>49</v>
      </c>
      <c r="AA34" t="s">
        <v>10314</v>
      </c>
      <c r="AB34" t="s">
        <v>10296</v>
      </c>
      <c r="AC34" t="s">
        <v>10297</v>
      </c>
      <c r="AD34" t="s">
        <v>52</v>
      </c>
      <c r="AE34" t="s">
        <v>76</v>
      </c>
      <c r="AF34" t="s">
        <v>10207</v>
      </c>
      <c r="AG34" t="s">
        <v>10208</v>
      </c>
      <c r="AH34" t="s">
        <v>10298</v>
      </c>
      <c r="AI34" t="s">
        <v>48</v>
      </c>
      <c r="AJ34" t="s">
        <v>47</v>
      </c>
      <c r="AK34" t="s">
        <v>9400</v>
      </c>
      <c r="AL34" t="s">
        <v>10232</v>
      </c>
      <c r="AM34">
        <v>0</v>
      </c>
      <c r="AN34" t="s">
        <v>47</v>
      </c>
      <c r="AO34" t="s">
        <v>47</v>
      </c>
      <c r="AP34" t="s">
        <v>47</v>
      </c>
      <c r="AQ34" t="s">
        <v>47</v>
      </c>
      <c r="AR34" t="s">
        <v>47</v>
      </c>
      <c r="AS34">
        <v>2751.76</v>
      </c>
      <c r="AT34">
        <v>18420.439999999999</v>
      </c>
      <c r="AU34">
        <v>1</v>
      </c>
      <c r="AV34">
        <v>1</v>
      </c>
      <c r="AW34" t="s">
        <v>10362</v>
      </c>
      <c r="AX34">
        <v>27000</v>
      </c>
      <c r="AY34" t="s">
        <v>56</v>
      </c>
      <c r="AZ34" t="s">
        <v>10378</v>
      </c>
      <c r="BA34" t="s">
        <v>47</v>
      </c>
      <c r="BB34" t="s">
        <v>10378</v>
      </c>
      <c r="BC34" t="s">
        <v>47</v>
      </c>
      <c r="BD34">
        <v>605</v>
      </c>
      <c r="BE34">
        <v>82983.47</v>
      </c>
      <c r="BF34">
        <v>5</v>
      </c>
      <c r="BG34">
        <v>15</v>
      </c>
      <c r="BH34">
        <v>0</v>
      </c>
      <c r="BI34">
        <v>0</v>
      </c>
      <c r="BJ34">
        <v>0</v>
      </c>
      <c r="BK34">
        <v>0</v>
      </c>
      <c r="BL34" t="s">
        <v>59</v>
      </c>
      <c r="BM34" t="s">
        <v>10398</v>
      </c>
      <c r="BN34" t="s">
        <v>10379</v>
      </c>
      <c r="BO34">
        <v>0</v>
      </c>
    </row>
    <row r="35" spans="1:67" x14ac:dyDescent="0.3">
      <c r="A35">
        <v>6181</v>
      </c>
      <c r="B35">
        <v>7114387421</v>
      </c>
      <c r="C35">
        <v>4463264</v>
      </c>
      <c r="D35">
        <v>7032</v>
      </c>
      <c r="E35">
        <v>5717</v>
      </c>
      <c r="F35">
        <v>1</v>
      </c>
      <c r="G35" t="s">
        <v>44</v>
      </c>
      <c r="H35">
        <v>42598</v>
      </c>
      <c r="I35">
        <v>18658377</v>
      </c>
      <c r="J35" t="s">
        <v>46</v>
      </c>
      <c r="K35" t="s">
        <v>47</v>
      </c>
      <c r="L35" t="s">
        <v>48</v>
      </c>
      <c r="M35" t="s">
        <v>49</v>
      </c>
      <c r="N35" t="s">
        <v>9400</v>
      </c>
      <c r="O35" t="s">
        <v>10266</v>
      </c>
      <c r="P35" t="s">
        <v>2264</v>
      </c>
      <c r="Q35" t="s">
        <v>10372</v>
      </c>
      <c r="R35" t="s">
        <v>10178</v>
      </c>
      <c r="S35">
        <v>100788157</v>
      </c>
      <c r="T35" t="s">
        <v>606</v>
      </c>
      <c r="U35" t="s">
        <v>66</v>
      </c>
      <c r="V35" t="s">
        <v>1007</v>
      </c>
      <c r="W35">
        <v>2740.94</v>
      </c>
      <c r="X35">
        <v>11361.6</v>
      </c>
      <c r="Y35">
        <v>10382.4</v>
      </c>
      <c r="Z35" t="s">
        <v>49</v>
      </c>
      <c r="AA35" t="s">
        <v>10314</v>
      </c>
      <c r="AB35" t="s">
        <v>10296</v>
      </c>
      <c r="AC35" t="s">
        <v>10297</v>
      </c>
      <c r="AD35" t="s">
        <v>52</v>
      </c>
      <c r="AE35" t="s">
        <v>76</v>
      </c>
      <c r="AF35" t="s">
        <v>10207</v>
      </c>
      <c r="AG35" t="s">
        <v>10208</v>
      </c>
      <c r="AH35" t="s">
        <v>10298</v>
      </c>
      <c r="AI35" t="s">
        <v>48</v>
      </c>
      <c r="AJ35" t="s">
        <v>47</v>
      </c>
      <c r="AK35" t="s">
        <v>9400</v>
      </c>
      <c r="AL35" t="s">
        <v>10207</v>
      </c>
      <c r="AM35">
        <v>0</v>
      </c>
      <c r="AN35" t="s">
        <v>47</v>
      </c>
      <c r="AO35" t="s">
        <v>47</v>
      </c>
      <c r="AP35" t="s">
        <v>47</v>
      </c>
      <c r="AQ35" t="s">
        <v>47</v>
      </c>
      <c r="AR35" t="s">
        <v>47</v>
      </c>
      <c r="AS35">
        <v>2740.94</v>
      </c>
      <c r="AT35">
        <v>11361.6</v>
      </c>
      <c r="AU35">
        <v>1</v>
      </c>
      <c r="AV35">
        <v>1</v>
      </c>
      <c r="AW35" t="s">
        <v>10362</v>
      </c>
      <c r="AX35">
        <v>27000</v>
      </c>
      <c r="AY35" t="s">
        <v>56</v>
      </c>
      <c r="AZ35" t="s">
        <v>10373</v>
      </c>
      <c r="BA35" t="s">
        <v>47</v>
      </c>
      <c r="BB35" t="s">
        <v>10374</v>
      </c>
      <c r="BC35" t="s">
        <v>47</v>
      </c>
      <c r="BD35">
        <v>1148</v>
      </c>
      <c r="BE35">
        <v>94345.07</v>
      </c>
      <c r="BF35">
        <v>6</v>
      </c>
      <c r="BG35">
        <v>15</v>
      </c>
      <c r="BH35">
        <v>29782.04</v>
      </c>
      <c r="BI35">
        <v>0</v>
      </c>
      <c r="BJ35">
        <v>29782.04</v>
      </c>
      <c r="BK35">
        <v>42000</v>
      </c>
      <c r="BL35" t="s">
        <v>229</v>
      </c>
      <c r="BM35" t="s">
        <v>10375</v>
      </c>
      <c r="BN35" t="s">
        <v>10375</v>
      </c>
      <c r="BO35" t="s">
        <v>47</v>
      </c>
    </row>
    <row r="36" spans="1:67" hidden="1" x14ac:dyDescent="0.3">
      <c r="A36">
        <v>6182</v>
      </c>
      <c r="B36">
        <v>7114387422</v>
      </c>
      <c r="C36">
        <v>4463264</v>
      </c>
      <c r="D36">
        <v>7032</v>
      </c>
      <c r="E36">
        <v>5718</v>
      </c>
      <c r="F36">
        <v>1</v>
      </c>
      <c r="G36" t="s">
        <v>44</v>
      </c>
      <c r="H36">
        <v>42598</v>
      </c>
      <c r="I36">
        <v>18658378</v>
      </c>
      <c r="J36" t="s">
        <v>46</v>
      </c>
      <c r="K36" t="s">
        <v>47</v>
      </c>
      <c r="L36" t="s">
        <v>48</v>
      </c>
      <c r="M36" t="s">
        <v>49</v>
      </c>
      <c r="N36" t="s">
        <v>9400</v>
      </c>
      <c r="O36" t="s">
        <v>10266</v>
      </c>
      <c r="P36" t="s">
        <v>2264</v>
      </c>
      <c r="Q36" t="s">
        <v>10372</v>
      </c>
      <c r="R36" t="s">
        <v>10178</v>
      </c>
      <c r="S36">
        <v>101093720</v>
      </c>
      <c r="T36" t="s">
        <v>55</v>
      </c>
      <c r="U36" t="s">
        <v>66</v>
      </c>
      <c r="V36" t="s">
        <v>1007</v>
      </c>
      <c r="W36">
        <v>2740.3</v>
      </c>
      <c r="X36">
        <v>10709.64</v>
      </c>
      <c r="Y36">
        <v>9784.64</v>
      </c>
      <c r="Z36" t="s">
        <v>49</v>
      </c>
      <c r="AA36" t="s">
        <v>10314</v>
      </c>
      <c r="AB36" t="s">
        <v>10296</v>
      </c>
      <c r="AC36" t="s">
        <v>10297</v>
      </c>
      <c r="AD36" t="s">
        <v>52</v>
      </c>
      <c r="AE36" t="s">
        <v>76</v>
      </c>
      <c r="AF36" t="s">
        <v>10207</v>
      </c>
      <c r="AG36" t="s">
        <v>10208</v>
      </c>
      <c r="AH36" t="s">
        <v>10298</v>
      </c>
      <c r="AI36" t="s">
        <v>48</v>
      </c>
      <c r="AJ36" t="s">
        <v>47</v>
      </c>
      <c r="AK36" t="s">
        <v>9400</v>
      </c>
      <c r="AL36" t="s">
        <v>10207</v>
      </c>
      <c r="AM36">
        <v>0</v>
      </c>
      <c r="AN36" t="s">
        <v>47</v>
      </c>
      <c r="AO36" t="s">
        <v>47</v>
      </c>
      <c r="AP36" t="s">
        <v>47</v>
      </c>
      <c r="AQ36" t="s">
        <v>47</v>
      </c>
      <c r="AR36" t="s">
        <v>47</v>
      </c>
      <c r="AS36">
        <v>2740.3</v>
      </c>
      <c r="AT36">
        <v>10709.64</v>
      </c>
      <c r="AU36">
        <v>1</v>
      </c>
      <c r="AV36">
        <v>1</v>
      </c>
      <c r="AW36" t="s">
        <v>10362</v>
      </c>
      <c r="AX36">
        <v>10800</v>
      </c>
      <c r="AY36" t="s">
        <v>66</v>
      </c>
      <c r="AZ36" t="s">
        <v>10392</v>
      </c>
      <c r="BA36" t="s">
        <v>47</v>
      </c>
      <c r="BB36" t="s">
        <v>10392</v>
      </c>
      <c r="BC36" t="s">
        <v>47</v>
      </c>
      <c r="BD36">
        <v>1148</v>
      </c>
      <c r="BE36">
        <v>105054.71</v>
      </c>
      <c r="BF36">
        <v>7</v>
      </c>
      <c r="BG36">
        <v>15</v>
      </c>
      <c r="BH36">
        <v>0</v>
      </c>
      <c r="BI36">
        <v>0</v>
      </c>
      <c r="BJ36">
        <v>0</v>
      </c>
      <c r="BK36">
        <v>0</v>
      </c>
      <c r="BL36" t="s">
        <v>59</v>
      </c>
      <c r="BM36" t="s">
        <v>10393</v>
      </c>
      <c r="BN36" t="s">
        <v>10394</v>
      </c>
      <c r="BO36">
        <v>0</v>
      </c>
    </row>
    <row r="37" spans="1:67" x14ac:dyDescent="0.3">
      <c r="A37">
        <v>7438</v>
      </c>
      <c r="B37">
        <v>7114418593</v>
      </c>
      <c r="C37">
        <v>4463264</v>
      </c>
      <c r="D37">
        <v>7032</v>
      </c>
      <c r="E37">
        <v>6933</v>
      </c>
      <c r="F37">
        <v>1</v>
      </c>
      <c r="G37" t="s">
        <v>44</v>
      </c>
      <c r="H37">
        <v>42598</v>
      </c>
      <c r="I37">
        <v>18658467</v>
      </c>
      <c r="J37" t="s">
        <v>46</v>
      </c>
      <c r="K37" t="s">
        <v>47</v>
      </c>
      <c r="L37" t="s">
        <v>48</v>
      </c>
      <c r="M37" t="s">
        <v>49</v>
      </c>
      <c r="N37" t="s">
        <v>9400</v>
      </c>
      <c r="O37" t="s">
        <v>10266</v>
      </c>
      <c r="P37" t="s">
        <v>2264</v>
      </c>
      <c r="Q37" t="s">
        <v>10372</v>
      </c>
      <c r="R37" t="s">
        <v>10178</v>
      </c>
      <c r="S37">
        <v>100788157</v>
      </c>
      <c r="T37" t="s">
        <v>606</v>
      </c>
      <c r="U37" t="s">
        <v>66</v>
      </c>
      <c r="V37" t="s">
        <v>1007</v>
      </c>
      <c r="W37">
        <v>2740.35</v>
      </c>
      <c r="X37">
        <v>9317.58</v>
      </c>
      <c r="Y37">
        <v>8533.7800000000007</v>
      </c>
      <c r="Z37" t="s">
        <v>49</v>
      </c>
      <c r="AA37" t="s">
        <v>10314</v>
      </c>
      <c r="AB37" t="s">
        <v>10296</v>
      </c>
      <c r="AC37" t="s">
        <v>10297</v>
      </c>
      <c r="AD37" t="s">
        <v>52</v>
      </c>
      <c r="AE37" t="s">
        <v>76</v>
      </c>
      <c r="AF37" t="s">
        <v>10207</v>
      </c>
      <c r="AG37" t="s">
        <v>10208</v>
      </c>
      <c r="AH37" t="s">
        <v>10298</v>
      </c>
      <c r="AI37" t="s">
        <v>48</v>
      </c>
      <c r="AJ37" t="s">
        <v>47</v>
      </c>
      <c r="AK37" t="s">
        <v>9400</v>
      </c>
      <c r="AL37" t="s">
        <v>10207</v>
      </c>
      <c r="AM37">
        <v>0</v>
      </c>
      <c r="AN37" t="s">
        <v>47</v>
      </c>
      <c r="AO37" t="s">
        <v>47</v>
      </c>
      <c r="AP37" t="s">
        <v>47</v>
      </c>
      <c r="AQ37" t="s">
        <v>47</v>
      </c>
      <c r="AR37" t="s">
        <v>47</v>
      </c>
      <c r="AS37">
        <v>2740.35</v>
      </c>
      <c r="AT37">
        <v>9317.58</v>
      </c>
      <c r="AU37">
        <v>1</v>
      </c>
      <c r="AV37">
        <v>1</v>
      </c>
      <c r="AW37" t="s">
        <v>10362</v>
      </c>
      <c r="AX37">
        <v>10800</v>
      </c>
      <c r="AY37" t="s">
        <v>66</v>
      </c>
      <c r="AZ37" t="s">
        <v>10373</v>
      </c>
      <c r="BA37" t="s">
        <v>47</v>
      </c>
      <c r="BB37" t="s">
        <v>10373</v>
      </c>
      <c r="BC37" t="s">
        <v>47</v>
      </c>
      <c r="BD37">
        <v>1148</v>
      </c>
      <c r="BE37">
        <v>114372.29</v>
      </c>
      <c r="BF37">
        <v>8</v>
      </c>
      <c r="BG37">
        <v>15</v>
      </c>
      <c r="BH37">
        <v>20027.22</v>
      </c>
      <c r="BI37">
        <v>0</v>
      </c>
      <c r="BJ37">
        <v>20027.22</v>
      </c>
      <c r="BK37">
        <v>27000</v>
      </c>
      <c r="BL37" t="s">
        <v>56</v>
      </c>
      <c r="BM37" t="s">
        <v>10374</v>
      </c>
      <c r="BN37" t="s">
        <v>10375</v>
      </c>
      <c r="BO37" t="s">
        <v>47</v>
      </c>
    </row>
    <row r="38" spans="1:67" hidden="1" x14ac:dyDescent="0.3">
      <c r="A38">
        <v>7439</v>
      </c>
      <c r="B38">
        <v>7114418594</v>
      </c>
      <c r="C38">
        <v>4463264</v>
      </c>
      <c r="D38">
        <v>7032</v>
      </c>
      <c r="E38">
        <v>6934</v>
      </c>
      <c r="F38">
        <v>1</v>
      </c>
      <c r="G38" t="s">
        <v>44</v>
      </c>
      <c r="H38">
        <v>42598</v>
      </c>
      <c r="I38">
        <v>18658468</v>
      </c>
      <c r="J38" t="s">
        <v>46</v>
      </c>
      <c r="K38" t="s">
        <v>47</v>
      </c>
      <c r="L38" t="s">
        <v>48</v>
      </c>
      <c r="M38" t="s">
        <v>49</v>
      </c>
      <c r="N38" t="s">
        <v>9400</v>
      </c>
      <c r="O38" t="s">
        <v>10266</v>
      </c>
      <c r="P38" t="s">
        <v>2264</v>
      </c>
      <c r="Q38" t="s">
        <v>10372</v>
      </c>
      <c r="R38" t="s">
        <v>10178</v>
      </c>
      <c r="S38">
        <v>100788157</v>
      </c>
      <c r="T38" t="s">
        <v>606</v>
      </c>
      <c r="U38" t="s">
        <v>66</v>
      </c>
      <c r="V38" t="s">
        <v>1007</v>
      </c>
      <c r="W38">
        <v>2741.49</v>
      </c>
      <c r="X38">
        <v>10086.530000000001</v>
      </c>
      <c r="Y38">
        <v>9203.2000000000007</v>
      </c>
      <c r="Z38" t="s">
        <v>49</v>
      </c>
      <c r="AA38" t="s">
        <v>10314</v>
      </c>
      <c r="AB38" t="s">
        <v>10296</v>
      </c>
      <c r="AC38" t="s">
        <v>10297</v>
      </c>
      <c r="AD38" t="s">
        <v>52</v>
      </c>
      <c r="AE38" t="s">
        <v>76</v>
      </c>
      <c r="AF38" t="s">
        <v>10207</v>
      </c>
      <c r="AG38" t="s">
        <v>10208</v>
      </c>
      <c r="AH38" t="s">
        <v>10298</v>
      </c>
      <c r="AI38" t="s">
        <v>48</v>
      </c>
      <c r="AJ38" t="s">
        <v>47</v>
      </c>
      <c r="AK38" t="s">
        <v>9400</v>
      </c>
      <c r="AL38" t="s">
        <v>10207</v>
      </c>
      <c r="AM38">
        <v>0</v>
      </c>
      <c r="AN38" t="s">
        <v>47</v>
      </c>
      <c r="AO38" t="s">
        <v>47</v>
      </c>
      <c r="AP38" t="s">
        <v>47</v>
      </c>
      <c r="AQ38" t="s">
        <v>47</v>
      </c>
      <c r="AR38" t="s">
        <v>47</v>
      </c>
      <c r="AS38">
        <v>2741.49</v>
      </c>
      <c r="AT38">
        <v>10086.530000000001</v>
      </c>
      <c r="AU38">
        <v>1</v>
      </c>
      <c r="AV38">
        <v>1</v>
      </c>
      <c r="AW38" t="s">
        <v>10362</v>
      </c>
      <c r="AX38">
        <v>10800</v>
      </c>
      <c r="AY38" t="s">
        <v>66</v>
      </c>
      <c r="AZ38" t="s">
        <v>10373</v>
      </c>
      <c r="BA38" t="s">
        <v>47</v>
      </c>
      <c r="BB38" t="s">
        <v>10373</v>
      </c>
      <c r="BC38" t="s">
        <v>47</v>
      </c>
      <c r="BD38">
        <v>1148</v>
      </c>
      <c r="BE38">
        <v>124458.82</v>
      </c>
      <c r="BF38">
        <v>9</v>
      </c>
      <c r="BG38">
        <v>15</v>
      </c>
      <c r="BH38">
        <v>0</v>
      </c>
      <c r="BI38">
        <v>0</v>
      </c>
      <c r="BJ38">
        <v>0</v>
      </c>
      <c r="BK38">
        <v>0</v>
      </c>
      <c r="BL38" t="s">
        <v>59</v>
      </c>
      <c r="BM38" t="s">
        <v>10376</v>
      </c>
      <c r="BN38" t="s">
        <v>10375</v>
      </c>
      <c r="BO38">
        <v>0</v>
      </c>
    </row>
    <row r="39" spans="1:67" x14ac:dyDescent="0.3">
      <c r="A39">
        <v>7440</v>
      </c>
      <c r="B39">
        <v>7114418595</v>
      </c>
      <c r="C39">
        <v>4463264</v>
      </c>
      <c r="D39">
        <v>7032</v>
      </c>
      <c r="E39">
        <v>6935</v>
      </c>
      <c r="F39">
        <v>1</v>
      </c>
      <c r="G39" t="s">
        <v>44</v>
      </c>
      <c r="H39">
        <v>42598</v>
      </c>
      <c r="I39">
        <v>18658469</v>
      </c>
      <c r="J39" t="s">
        <v>46</v>
      </c>
      <c r="K39" t="s">
        <v>47</v>
      </c>
      <c r="L39" t="s">
        <v>48</v>
      </c>
      <c r="M39" t="s">
        <v>49</v>
      </c>
      <c r="N39" t="s">
        <v>9400</v>
      </c>
      <c r="O39" t="s">
        <v>10266</v>
      </c>
      <c r="P39" t="s">
        <v>2264</v>
      </c>
      <c r="Q39" t="s">
        <v>10372</v>
      </c>
      <c r="R39" t="s">
        <v>10178</v>
      </c>
      <c r="S39">
        <v>100788157</v>
      </c>
      <c r="T39" t="s">
        <v>606</v>
      </c>
      <c r="U39" t="s">
        <v>66</v>
      </c>
      <c r="V39" t="s">
        <v>1007</v>
      </c>
      <c r="W39">
        <v>2738.9</v>
      </c>
      <c r="X39">
        <v>10752.3</v>
      </c>
      <c r="Y39">
        <v>9882</v>
      </c>
      <c r="Z39" t="s">
        <v>49</v>
      </c>
      <c r="AA39" t="s">
        <v>10314</v>
      </c>
      <c r="AB39" t="s">
        <v>10296</v>
      </c>
      <c r="AC39" t="s">
        <v>10297</v>
      </c>
      <c r="AD39" t="s">
        <v>52</v>
      </c>
      <c r="AE39" t="s">
        <v>76</v>
      </c>
      <c r="AF39" t="s">
        <v>10207</v>
      </c>
      <c r="AG39" t="s">
        <v>10208</v>
      </c>
      <c r="AH39" t="s">
        <v>10298</v>
      </c>
      <c r="AI39" t="s">
        <v>48</v>
      </c>
      <c r="AJ39" t="s">
        <v>47</v>
      </c>
      <c r="AK39" t="s">
        <v>9400</v>
      </c>
      <c r="AL39" t="s">
        <v>10207</v>
      </c>
      <c r="AM39">
        <v>0</v>
      </c>
      <c r="AN39" t="s">
        <v>47</v>
      </c>
      <c r="AO39" t="s">
        <v>47</v>
      </c>
      <c r="AP39" t="s">
        <v>47</v>
      </c>
      <c r="AQ39" t="s">
        <v>47</v>
      </c>
      <c r="AR39" t="s">
        <v>47</v>
      </c>
      <c r="AS39">
        <v>2738.9</v>
      </c>
      <c r="AT39">
        <v>10752.3</v>
      </c>
      <c r="AU39">
        <v>1</v>
      </c>
      <c r="AV39">
        <v>1</v>
      </c>
      <c r="AW39" t="s">
        <v>10362</v>
      </c>
      <c r="AX39">
        <v>10800</v>
      </c>
      <c r="AY39" t="s">
        <v>66</v>
      </c>
      <c r="AZ39" t="s">
        <v>10373</v>
      </c>
      <c r="BA39" t="s">
        <v>47</v>
      </c>
      <c r="BB39" t="s">
        <v>10373</v>
      </c>
      <c r="BC39" t="s">
        <v>47</v>
      </c>
      <c r="BD39">
        <v>1148</v>
      </c>
      <c r="BE39">
        <v>135211.12</v>
      </c>
      <c r="BF39">
        <v>10</v>
      </c>
      <c r="BG39">
        <v>15</v>
      </c>
      <c r="BH39">
        <v>20838.830000000002</v>
      </c>
      <c r="BI39">
        <v>0</v>
      </c>
      <c r="BJ39">
        <v>20838.830000000002</v>
      </c>
      <c r="BK39">
        <v>27000</v>
      </c>
      <c r="BL39" t="s">
        <v>56</v>
      </c>
      <c r="BM39" t="s">
        <v>10374</v>
      </c>
      <c r="BN39" t="s">
        <v>10375</v>
      </c>
      <c r="BO39" t="s">
        <v>47</v>
      </c>
    </row>
    <row r="40" spans="1:67" hidden="1" x14ac:dyDescent="0.3">
      <c r="A40">
        <v>7493</v>
      </c>
      <c r="B40">
        <v>7114419200</v>
      </c>
      <c r="C40">
        <v>4463264</v>
      </c>
      <c r="D40">
        <v>7032</v>
      </c>
      <c r="E40">
        <v>6973</v>
      </c>
      <c r="F40">
        <v>1</v>
      </c>
      <c r="G40" t="s">
        <v>44</v>
      </c>
      <c r="H40">
        <v>42598</v>
      </c>
      <c r="I40">
        <v>18658696</v>
      </c>
      <c r="J40" t="s">
        <v>46</v>
      </c>
      <c r="K40" t="s">
        <v>47</v>
      </c>
      <c r="L40" t="s">
        <v>48</v>
      </c>
      <c r="M40" t="s">
        <v>49</v>
      </c>
      <c r="N40" t="s">
        <v>9400</v>
      </c>
      <c r="O40" t="s">
        <v>10266</v>
      </c>
      <c r="P40" t="s">
        <v>2264</v>
      </c>
      <c r="Q40" t="s">
        <v>10372</v>
      </c>
      <c r="R40" t="s">
        <v>10178</v>
      </c>
      <c r="S40">
        <v>100788157</v>
      </c>
      <c r="T40" t="s">
        <v>606</v>
      </c>
      <c r="U40" t="s">
        <v>66</v>
      </c>
      <c r="V40" t="s">
        <v>1007</v>
      </c>
      <c r="W40">
        <v>2739.05</v>
      </c>
      <c r="X40">
        <v>10757.5</v>
      </c>
      <c r="Y40">
        <v>9900</v>
      </c>
      <c r="Z40" t="s">
        <v>49</v>
      </c>
      <c r="AA40" t="s">
        <v>10314</v>
      </c>
      <c r="AB40" t="s">
        <v>10296</v>
      </c>
      <c r="AC40" t="s">
        <v>10297</v>
      </c>
      <c r="AD40" t="s">
        <v>52</v>
      </c>
      <c r="AE40" t="s">
        <v>76</v>
      </c>
      <c r="AF40" t="s">
        <v>10207</v>
      </c>
      <c r="AG40" t="s">
        <v>10208</v>
      </c>
      <c r="AH40" t="s">
        <v>10298</v>
      </c>
      <c r="AI40" t="s">
        <v>48</v>
      </c>
      <c r="AJ40" t="s">
        <v>47</v>
      </c>
      <c r="AK40" t="s">
        <v>9400</v>
      </c>
      <c r="AL40" t="s">
        <v>10207</v>
      </c>
      <c r="AM40">
        <v>0</v>
      </c>
      <c r="AN40" t="s">
        <v>47</v>
      </c>
      <c r="AO40" t="s">
        <v>47</v>
      </c>
      <c r="AP40" t="s">
        <v>47</v>
      </c>
      <c r="AQ40" t="s">
        <v>47</v>
      </c>
      <c r="AR40" t="s">
        <v>47</v>
      </c>
      <c r="AS40">
        <v>2739.05</v>
      </c>
      <c r="AT40">
        <v>10757.5</v>
      </c>
      <c r="AU40">
        <v>1</v>
      </c>
      <c r="AV40">
        <v>1</v>
      </c>
      <c r="AW40" t="s">
        <v>10362</v>
      </c>
      <c r="AX40">
        <v>10800</v>
      </c>
      <c r="AY40" t="s">
        <v>66</v>
      </c>
      <c r="AZ40" t="s">
        <v>10373</v>
      </c>
      <c r="BA40" t="s">
        <v>47</v>
      </c>
      <c r="BB40" t="s">
        <v>10373</v>
      </c>
      <c r="BC40" t="s">
        <v>47</v>
      </c>
      <c r="BD40">
        <v>1148</v>
      </c>
      <c r="BE40">
        <v>145968.62</v>
      </c>
      <c r="BF40">
        <v>11</v>
      </c>
      <c r="BG40">
        <v>15</v>
      </c>
      <c r="BH40">
        <v>0</v>
      </c>
      <c r="BI40">
        <v>0</v>
      </c>
      <c r="BJ40">
        <v>0</v>
      </c>
      <c r="BK40">
        <v>0</v>
      </c>
      <c r="BL40" t="s">
        <v>59</v>
      </c>
      <c r="BM40" t="s">
        <v>10376</v>
      </c>
      <c r="BN40" t="s">
        <v>10375</v>
      </c>
      <c r="BO40">
        <v>0</v>
      </c>
    </row>
    <row r="41" spans="1:67" x14ac:dyDescent="0.3">
      <c r="A41">
        <v>7513</v>
      </c>
      <c r="B41">
        <v>7114419220</v>
      </c>
      <c r="C41">
        <v>4463264</v>
      </c>
      <c r="D41">
        <v>7032</v>
      </c>
      <c r="E41">
        <v>6993</v>
      </c>
      <c r="F41">
        <v>1</v>
      </c>
      <c r="G41" t="s">
        <v>44</v>
      </c>
      <c r="H41">
        <v>42598</v>
      </c>
      <c r="I41">
        <v>18658713</v>
      </c>
      <c r="J41" t="s">
        <v>46</v>
      </c>
      <c r="K41" t="s">
        <v>47</v>
      </c>
      <c r="L41" t="s">
        <v>48</v>
      </c>
      <c r="M41" t="s">
        <v>49</v>
      </c>
      <c r="N41" t="s">
        <v>9400</v>
      </c>
      <c r="O41" t="s">
        <v>10266</v>
      </c>
      <c r="P41" t="s">
        <v>2264</v>
      </c>
      <c r="Q41" t="s">
        <v>10372</v>
      </c>
      <c r="R41" t="s">
        <v>10178</v>
      </c>
      <c r="S41">
        <v>100788157</v>
      </c>
      <c r="T41" t="s">
        <v>606</v>
      </c>
      <c r="U41" t="s">
        <v>66</v>
      </c>
      <c r="V41" t="s">
        <v>1007</v>
      </c>
      <c r="W41">
        <v>2740.94</v>
      </c>
      <c r="X41">
        <v>11361.6</v>
      </c>
      <c r="Y41">
        <v>10382.4</v>
      </c>
      <c r="Z41" t="s">
        <v>49</v>
      </c>
      <c r="AA41" t="s">
        <v>10314</v>
      </c>
      <c r="AB41" t="s">
        <v>10296</v>
      </c>
      <c r="AC41" t="s">
        <v>10297</v>
      </c>
      <c r="AD41" t="s">
        <v>52</v>
      </c>
      <c r="AE41" t="s">
        <v>76</v>
      </c>
      <c r="AF41" t="s">
        <v>10207</v>
      </c>
      <c r="AG41" t="s">
        <v>10208</v>
      </c>
      <c r="AH41" t="s">
        <v>10298</v>
      </c>
      <c r="AI41" t="s">
        <v>48</v>
      </c>
      <c r="AJ41" t="s">
        <v>47</v>
      </c>
      <c r="AK41" t="s">
        <v>9400</v>
      </c>
      <c r="AL41" t="s">
        <v>10207</v>
      </c>
      <c r="AM41">
        <v>0</v>
      </c>
      <c r="AN41" t="s">
        <v>47</v>
      </c>
      <c r="AO41" t="s">
        <v>47</v>
      </c>
      <c r="AP41" t="s">
        <v>47</v>
      </c>
      <c r="AQ41" t="s">
        <v>47</v>
      </c>
      <c r="AR41" t="s">
        <v>47</v>
      </c>
      <c r="AS41">
        <v>2740.94</v>
      </c>
      <c r="AT41">
        <v>11361.6</v>
      </c>
      <c r="AU41">
        <v>1</v>
      </c>
      <c r="AV41">
        <v>1</v>
      </c>
      <c r="AW41" t="s">
        <v>10362</v>
      </c>
      <c r="AX41">
        <v>27000</v>
      </c>
      <c r="AY41" t="s">
        <v>56</v>
      </c>
      <c r="AZ41" t="s">
        <v>10373</v>
      </c>
      <c r="BA41" t="s">
        <v>47</v>
      </c>
      <c r="BB41" t="s">
        <v>10374</v>
      </c>
      <c r="BC41" t="s">
        <v>47</v>
      </c>
      <c r="BD41">
        <v>1148</v>
      </c>
      <c r="BE41">
        <v>157330.22</v>
      </c>
      <c r="BF41">
        <v>12</v>
      </c>
      <c r="BG41">
        <v>15</v>
      </c>
      <c r="BH41">
        <v>22119.1</v>
      </c>
      <c r="BI41">
        <v>0</v>
      </c>
      <c r="BJ41">
        <v>22119.1</v>
      </c>
      <c r="BK41">
        <v>27000</v>
      </c>
      <c r="BL41" t="s">
        <v>56</v>
      </c>
      <c r="BM41" t="s">
        <v>10374</v>
      </c>
      <c r="BN41" t="s">
        <v>10375</v>
      </c>
      <c r="BO41" t="s">
        <v>47</v>
      </c>
    </row>
    <row r="42" spans="1:67" hidden="1" x14ac:dyDescent="0.3">
      <c r="A42">
        <v>7514</v>
      </c>
      <c r="B42">
        <v>7114419221</v>
      </c>
      <c r="C42">
        <v>4463264</v>
      </c>
      <c r="D42">
        <v>7032</v>
      </c>
      <c r="E42">
        <v>6994</v>
      </c>
      <c r="F42">
        <v>1</v>
      </c>
      <c r="G42" t="s">
        <v>44</v>
      </c>
      <c r="H42">
        <v>42598</v>
      </c>
      <c r="I42">
        <v>18658714</v>
      </c>
      <c r="J42" t="s">
        <v>46</v>
      </c>
      <c r="K42" t="s">
        <v>47</v>
      </c>
      <c r="L42" t="s">
        <v>48</v>
      </c>
      <c r="M42" t="s">
        <v>49</v>
      </c>
      <c r="N42" t="s">
        <v>9400</v>
      </c>
      <c r="O42" t="s">
        <v>10266</v>
      </c>
      <c r="P42" t="s">
        <v>2264</v>
      </c>
      <c r="Q42" t="s">
        <v>10372</v>
      </c>
      <c r="R42" t="s">
        <v>10178</v>
      </c>
      <c r="S42">
        <v>100788157</v>
      </c>
      <c r="T42" t="s">
        <v>606</v>
      </c>
      <c r="U42" t="s">
        <v>66</v>
      </c>
      <c r="V42" t="s">
        <v>1007</v>
      </c>
      <c r="W42">
        <v>2740.66</v>
      </c>
      <c r="X42">
        <v>8753.15</v>
      </c>
      <c r="Y42">
        <v>7996.95</v>
      </c>
      <c r="Z42" t="s">
        <v>49</v>
      </c>
      <c r="AA42" t="s">
        <v>10314</v>
      </c>
      <c r="AB42" t="s">
        <v>10296</v>
      </c>
      <c r="AC42" t="s">
        <v>10297</v>
      </c>
      <c r="AD42" t="s">
        <v>52</v>
      </c>
      <c r="AE42" t="s">
        <v>76</v>
      </c>
      <c r="AF42" t="s">
        <v>10207</v>
      </c>
      <c r="AG42" t="s">
        <v>10208</v>
      </c>
      <c r="AH42" t="s">
        <v>10298</v>
      </c>
      <c r="AI42" t="s">
        <v>48</v>
      </c>
      <c r="AJ42" t="s">
        <v>47</v>
      </c>
      <c r="AK42" t="s">
        <v>9400</v>
      </c>
      <c r="AL42" t="s">
        <v>10207</v>
      </c>
      <c r="AM42">
        <v>0</v>
      </c>
      <c r="AN42" t="s">
        <v>47</v>
      </c>
      <c r="AO42" t="s">
        <v>47</v>
      </c>
      <c r="AP42" t="s">
        <v>47</v>
      </c>
      <c r="AQ42" t="s">
        <v>47</v>
      </c>
      <c r="AR42" t="s">
        <v>47</v>
      </c>
      <c r="AS42">
        <v>2740.66</v>
      </c>
      <c r="AT42">
        <v>8753.15</v>
      </c>
      <c r="AU42">
        <v>1</v>
      </c>
      <c r="AV42">
        <v>1</v>
      </c>
      <c r="AW42" t="s">
        <v>10362</v>
      </c>
      <c r="AX42">
        <v>10800</v>
      </c>
      <c r="AY42" t="s">
        <v>66</v>
      </c>
      <c r="AZ42" t="s">
        <v>10373</v>
      </c>
      <c r="BA42" t="s">
        <v>47</v>
      </c>
      <c r="BB42" t="s">
        <v>10373</v>
      </c>
      <c r="BC42" t="s">
        <v>47</v>
      </c>
      <c r="BD42">
        <v>1148</v>
      </c>
      <c r="BE42">
        <v>166083.37</v>
      </c>
      <c r="BF42">
        <v>13</v>
      </c>
      <c r="BG42">
        <v>15</v>
      </c>
      <c r="BH42">
        <v>0</v>
      </c>
      <c r="BI42">
        <v>0</v>
      </c>
      <c r="BJ42">
        <v>0</v>
      </c>
      <c r="BK42">
        <v>0</v>
      </c>
      <c r="BL42" t="s">
        <v>59</v>
      </c>
      <c r="BM42" t="s">
        <v>10376</v>
      </c>
      <c r="BN42" t="s">
        <v>10375</v>
      </c>
      <c r="BO42">
        <v>0</v>
      </c>
    </row>
    <row r="43" spans="1:67" x14ac:dyDescent="0.3">
      <c r="A43">
        <v>7515</v>
      </c>
      <c r="B43">
        <v>7114419222</v>
      </c>
      <c r="C43">
        <v>4463264</v>
      </c>
      <c r="D43">
        <v>7032</v>
      </c>
      <c r="E43">
        <v>6995</v>
      </c>
      <c r="F43">
        <v>1</v>
      </c>
      <c r="G43" t="s">
        <v>44</v>
      </c>
      <c r="H43">
        <v>42598</v>
      </c>
      <c r="I43">
        <v>18658715</v>
      </c>
      <c r="J43" t="s">
        <v>46</v>
      </c>
      <c r="K43" t="s">
        <v>47</v>
      </c>
      <c r="L43" t="s">
        <v>48</v>
      </c>
      <c r="M43" t="s">
        <v>49</v>
      </c>
      <c r="N43" t="s">
        <v>9400</v>
      </c>
      <c r="O43" t="s">
        <v>10266</v>
      </c>
      <c r="P43" t="s">
        <v>2264</v>
      </c>
      <c r="Q43" t="s">
        <v>10372</v>
      </c>
      <c r="R43" t="s">
        <v>10178</v>
      </c>
      <c r="S43">
        <v>101093720</v>
      </c>
      <c r="T43" t="s">
        <v>55</v>
      </c>
      <c r="U43" t="s">
        <v>66</v>
      </c>
      <c r="V43" t="s">
        <v>1007</v>
      </c>
      <c r="W43">
        <v>2738.92</v>
      </c>
      <c r="X43">
        <v>10780</v>
      </c>
      <c r="Y43">
        <v>9900</v>
      </c>
      <c r="Z43" t="s">
        <v>49</v>
      </c>
      <c r="AA43" t="s">
        <v>10314</v>
      </c>
      <c r="AB43" t="s">
        <v>10296</v>
      </c>
      <c r="AC43" t="s">
        <v>10297</v>
      </c>
      <c r="AD43" t="s">
        <v>52</v>
      </c>
      <c r="AE43" t="s">
        <v>76</v>
      </c>
      <c r="AF43" t="s">
        <v>10207</v>
      </c>
      <c r="AG43" t="s">
        <v>10208</v>
      </c>
      <c r="AH43" t="s">
        <v>10298</v>
      </c>
      <c r="AI43" t="s">
        <v>48</v>
      </c>
      <c r="AJ43" t="s">
        <v>47</v>
      </c>
      <c r="AK43" t="s">
        <v>9400</v>
      </c>
      <c r="AL43" t="s">
        <v>10207</v>
      </c>
      <c r="AM43">
        <v>0</v>
      </c>
      <c r="AN43" t="s">
        <v>47</v>
      </c>
      <c r="AO43" t="s">
        <v>47</v>
      </c>
      <c r="AP43" t="s">
        <v>47</v>
      </c>
      <c r="AQ43" t="s">
        <v>47</v>
      </c>
      <c r="AR43" t="s">
        <v>47</v>
      </c>
      <c r="AS43">
        <v>2738.92</v>
      </c>
      <c r="AT43">
        <v>10780</v>
      </c>
      <c r="AU43">
        <v>1</v>
      </c>
      <c r="AV43">
        <v>1</v>
      </c>
      <c r="AW43" t="s">
        <v>10362</v>
      </c>
      <c r="AX43">
        <v>10800</v>
      </c>
      <c r="AY43" t="s">
        <v>66</v>
      </c>
      <c r="AZ43" t="s">
        <v>10392</v>
      </c>
      <c r="BA43" t="s">
        <v>47</v>
      </c>
      <c r="BB43" t="s">
        <v>10392</v>
      </c>
      <c r="BC43" t="s">
        <v>47</v>
      </c>
      <c r="BD43">
        <v>1148</v>
      </c>
      <c r="BE43">
        <v>176863.37</v>
      </c>
      <c r="BF43">
        <v>14</v>
      </c>
      <c r="BG43">
        <v>15</v>
      </c>
      <c r="BH43">
        <v>19533.150000000001</v>
      </c>
      <c r="BI43">
        <v>0</v>
      </c>
      <c r="BJ43">
        <v>19533.150000000001</v>
      </c>
      <c r="BK43">
        <v>27000</v>
      </c>
      <c r="BL43" t="s">
        <v>56</v>
      </c>
      <c r="BM43" t="s">
        <v>10395</v>
      </c>
      <c r="BN43" t="s">
        <v>10394</v>
      </c>
      <c r="BO43" t="s">
        <v>47</v>
      </c>
    </row>
    <row r="44" spans="1:67" x14ac:dyDescent="0.3">
      <c r="A44">
        <v>7516</v>
      </c>
      <c r="B44">
        <v>7114419223</v>
      </c>
      <c r="C44">
        <v>4463264</v>
      </c>
      <c r="D44">
        <v>7032</v>
      </c>
      <c r="E44">
        <v>6996</v>
      </c>
      <c r="F44">
        <v>1</v>
      </c>
      <c r="G44" t="s">
        <v>44</v>
      </c>
      <c r="H44">
        <v>42598</v>
      </c>
      <c r="I44">
        <v>18658716</v>
      </c>
      <c r="J44" t="s">
        <v>46</v>
      </c>
      <c r="K44" t="s">
        <v>47</v>
      </c>
      <c r="L44" t="s">
        <v>48</v>
      </c>
      <c r="M44" t="s">
        <v>49</v>
      </c>
      <c r="N44" t="s">
        <v>9400</v>
      </c>
      <c r="O44" t="s">
        <v>10266</v>
      </c>
      <c r="P44" t="s">
        <v>2264</v>
      </c>
      <c r="Q44" t="s">
        <v>10372</v>
      </c>
      <c r="R44" t="s">
        <v>10178</v>
      </c>
      <c r="S44">
        <v>100788157</v>
      </c>
      <c r="T44" t="s">
        <v>606</v>
      </c>
      <c r="U44" t="s">
        <v>66</v>
      </c>
      <c r="V44" t="s">
        <v>1007</v>
      </c>
      <c r="W44">
        <v>2740.94</v>
      </c>
      <c r="X44">
        <v>11361.6</v>
      </c>
      <c r="Y44">
        <v>10382.4</v>
      </c>
      <c r="Z44" t="s">
        <v>49</v>
      </c>
      <c r="AA44" t="s">
        <v>10314</v>
      </c>
      <c r="AB44" t="s">
        <v>10296</v>
      </c>
      <c r="AC44" t="s">
        <v>10297</v>
      </c>
      <c r="AD44" t="s">
        <v>52</v>
      </c>
      <c r="AE44" t="s">
        <v>76</v>
      </c>
      <c r="AF44" t="s">
        <v>10207</v>
      </c>
      <c r="AG44" t="s">
        <v>10208</v>
      </c>
      <c r="AH44" t="s">
        <v>10298</v>
      </c>
      <c r="AI44" t="s">
        <v>48</v>
      </c>
      <c r="AJ44" t="s">
        <v>47</v>
      </c>
      <c r="AK44" t="s">
        <v>9400</v>
      </c>
      <c r="AL44" t="s">
        <v>10207</v>
      </c>
      <c r="AM44">
        <v>0</v>
      </c>
      <c r="AN44" t="s">
        <v>47</v>
      </c>
      <c r="AO44" t="s">
        <v>47</v>
      </c>
      <c r="AP44" t="s">
        <v>47</v>
      </c>
      <c r="AQ44" t="s">
        <v>47</v>
      </c>
      <c r="AR44" t="s">
        <v>47</v>
      </c>
      <c r="AS44">
        <v>2740.94</v>
      </c>
      <c r="AT44">
        <v>11361.6</v>
      </c>
      <c r="AU44">
        <v>1</v>
      </c>
      <c r="AV44">
        <v>1</v>
      </c>
      <c r="AW44" t="s">
        <v>10362</v>
      </c>
      <c r="AX44">
        <v>27000</v>
      </c>
      <c r="AY44" t="s">
        <v>56</v>
      </c>
      <c r="AZ44" t="s">
        <v>10373</v>
      </c>
      <c r="BA44" t="s">
        <v>47</v>
      </c>
      <c r="BB44" t="s">
        <v>10374</v>
      </c>
      <c r="BC44" t="s">
        <v>47</v>
      </c>
      <c r="BD44">
        <v>1148</v>
      </c>
      <c r="BE44">
        <v>188224.97</v>
      </c>
      <c r="BF44">
        <v>15</v>
      </c>
      <c r="BG44">
        <v>15</v>
      </c>
      <c r="BH44">
        <v>11361.6</v>
      </c>
      <c r="BI44">
        <v>0</v>
      </c>
      <c r="BJ44">
        <v>11361.6</v>
      </c>
      <c r="BK44">
        <v>27000</v>
      </c>
      <c r="BL44" t="s">
        <v>56</v>
      </c>
      <c r="BM44" t="s">
        <v>10374</v>
      </c>
      <c r="BN44" t="s">
        <v>10375</v>
      </c>
      <c r="BO44" t="s">
        <v>47</v>
      </c>
    </row>
    <row r="45" spans="1:67" hidden="1" x14ac:dyDescent="0.3">
      <c r="A45">
        <v>8062</v>
      </c>
      <c r="B45">
        <v>7114451741</v>
      </c>
      <c r="C45">
        <v>659338</v>
      </c>
      <c r="D45">
        <v>7032</v>
      </c>
      <c r="E45">
        <v>7539</v>
      </c>
      <c r="F45">
        <v>1</v>
      </c>
      <c r="G45" t="s">
        <v>44</v>
      </c>
      <c r="H45">
        <v>42599</v>
      </c>
      <c r="I45">
        <v>18670192</v>
      </c>
      <c r="J45" t="s">
        <v>46</v>
      </c>
      <c r="K45" t="s">
        <v>47</v>
      </c>
      <c r="L45" t="s">
        <v>48</v>
      </c>
      <c r="M45" t="s">
        <v>49</v>
      </c>
      <c r="N45" t="s">
        <v>50</v>
      </c>
      <c r="O45" t="s">
        <v>51</v>
      </c>
      <c r="P45" t="s">
        <v>52</v>
      </c>
      <c r="Q45" t="s">
        <v>53</v>
      </c>
      <c r="R45" t="s">
        <v>54</v>
      </c>
      <c r="S45">
        <v>101093720</v>
      </c>
      <c r="T45" t="s">
        <v>55</v>
      </c>
      <c r="U45" t="s">
        <v>56</v>
      </c>
      <c r="V45" t="s">
        <v>57</v>
      </c>
      <c r="W45">
        <v>1742.65</v>
      </c>
      <c r="X45">
        <v>20054.32</v>
      </c>
      <c r="Y45">
        <v>18514.080000000002</v>
      </c>
      <c r="Z45" t="s">
        <v>49</v>
      </c>
      <c r="AA45" t="s">
        <v>10314</v>
      </c>
      <c r="AB45" t="s">
        <v>10296</v>
      </c>
      <c r="AC45" t="s">
        <v>10297</v>
      </c>
      <c r="AD45" t="s">
        <v>52</v>
      </c>
      <c r="AE45" t="s">
        <v>76</v>
      </c>
      <c r="AF45" t="s">
        <v>10207</v>
      </c>
      <c r="AG45" t="s">
        <v>10208</v>
      </c>
      <c r="AH45" t="s">
        <v>10298</v>
      </c>
      <c r="AI45" t="s">
        <v>48</v>
      </c>
      <c r="AJ45" t="s">
        <v>47</v>
      </c>
      <c r="AK45" t="s">
        <v>50</v>
      </c>
      <c r="AL45" t="s">
        <v>10207</v>
      </c>
      <c r="AM45">
        <v>0</v>
      </c>
      <c r="AN45" t="s">
        <v>47</v>
      </c>
      <c r="AO45" t="s">
        <v>47</v>
      </c>
      <c r="AP45" t="s">
        <v>47</v>
      </c>
      <c r="AQ45" t="s">
        <v>47</v>
      </c>
      <c r="AR45" t="s">
        <v>47</v>
      </c>
      <c r="AS45">
        <v>1742.65</v>
      </c>
      <c r="AT45">
        <v>20054.32</v>
      </c>
      <c r="AU45">
        <v>1</v>
      </c>
      <c r="AV45">
        <v>1</v>
      </c>
      <c r="AW45" t="s">
        <v>10352</v>
      </c>
      <c r="AX45">
        <v>27000</v>
      </c>
      <c r="AY45" t="s">
        <v>56</v>
      </c>
      <c r="AZ45" t="s">
        <v>220</v>
      </c>
      <c r="BA45">
        <v>1880.82</v>
      </c>
      <c r="BB45" t="s">
        <v>220</v>
      </c>
      <c r="BC45">
        <v>1880.82</v>
      </c>
      <c r="BD45">
        <v>154</v>
      </c>
      <c r="BE45">
        <v>20054.32</v>
      </c>
      <c r="BF45">
        <v>1</v>
      </c>
      <c r="BG45">
        <v>6</v>
      </c>
      <c r="BH45">
        <v>0</v>
      </c>
      <c r="BI45">
        <v>0</v>
      </c>
      <c r="BJ45">
        <v>0</v>
      </c>
      <c r="BK45">
        <v>0</v>
      </c>
      <c r="BL45" t="s">
        <v>59</v>
      </c>
      <c r="BM45" t="s">
        <v>221</v>
      </c>
      <c r="BN45" t="s">
        <v>222</v>
      </c>
      <c r="BO45">
        <v>0</v>
      </c>
    </row>
    <row r="46" spans="1:67" hidden="1" x14ac:dyDescent="0.3">
      <c r="A46">
        <v>8047</v>
      </c>
      <c r="B46">
        <v>7114451711</v>
      </c>
      <c r="C46">
        <v>931925</v>
      </c>
      <c r="D46">
        <v>7032</v>
      </c>
      <c r="E46">
        <v>7524</v>
      </c>
      <c r="F46">
        <v>1</v>
      </c>
      <c r="G46" t="s">
        <v>44</v>
      </c>
      <c r="H46">
        <v>42599</v>
      </c>
      <c r="I46">
        <v>18669816</v>
      </c>
      <c r="J46" t="s">
        <v>46</v>
      </c>
      <c r="K46" t="s">
        <v>47</v>
      </c>
      <c r="L46" t="s">
        <v>48</v>
      </c>
      <c r="M46" t="s">
        <v>49</v>
      </c>
      <c r="N46" t="s">
        <v>239</v>
      </c>
      <c r="O46" t="s">
        <v>240</v>
      </c>
      <c r="P46" t="s">
        <v>241</v>
      </c>
      <c r="Q46" t="s">
        <v>242</v>
      </c>
      <c r="R46" t="s">
        <v>54</v>
      </c>
      <c r="S46">
        <v>100647401</v>
      </c>
      <c r="T46" t="s">
        <v>274</v>
      </c>
      <c r="U46" t="s">
        <v>56</v>
      </c>
      <c r="V46" t="s">
        <v>57</v>
      </c>
      <c r="W46">
        <v>3429.16</v>
      </c>
      <c r="X46">
        <v>20234.57</v>
      </c>
      <c r="Y46">
        <v>18430.12</v>
      </c>
      <c r="Z46" t="s">
        <v>49</v>
      </c>
      <c r="AA46" t="s">
        <v>10314</v>
      </c>
      <c r="AB46" t="s">
        <v>10296</v>
      </c>
      <c r="AC46" t="s">
        <v>10297</v>
      </c>
      <c r="AD46" t="s">
        <v>52</v>
      </c>
      <c r="AE46" t="s">
        <v>76</v>
      </c>
      <c r="AF46" t="s">
        <v>10207</v>
      </c>
      <c r="AG46" t="s">
        <v>10208</v>
      </c>
      <c r="AH46" t="s">
        <v>10298</v>
      </c>
      <c r="AI46" t="s">
        <v>48</v>
      </c>
      <c r="AJ46" t="s">
        <v>47</v>
      </c>
      <c r="AK46" t="s">
        <v>239</v>
      </c>
      <c r="AL46" t="s">
        <v>10232</v>
      </c>
      <c r="AM46">
        <v>0</v>
      </c>
      <c r="AN46" t="s">
        <v>47</v>
      </c>
      <c r="AO46" t="s">
        <v>47</v>
      </c>
      <c r="AP46" t="s">
        <v>47</v>
      </c>
      <c r="AQ46" t="s">
        <v>47</v>
      </c>
      <c r="AR46" t="s">
        <v>47</v>
      </c>
      <c r="AS46">
        <v>3429.16</v>
      </c>
      <c r="AT46">
        <v>20234.57</v>
      </c>
      <c r="AU46">
        <v>1</v>
      </c>
      <c r="AV46">
        <v>1</v>
      </c>
      <c r="AW46" t="s">
        <v>10352</v>
      </c>
      <c r="AX46">
        <v>27000</v>
      </c>
      <c r="AY46" t="s">
        <v>56</v>
      </c>
      <c r="AZ46" t="s">
        <v>275</v>
      </c>
      <c r="BA46">
        <v>3452.23</v>
      </c>
      <c r="BB46" t="s">
        <v>275</v>
      </c>
      <c r="BC46">
        <v>3452.23</v>
      </c>
      <c r="BD46">
        <v>850</v>
      </c>
      <c r="BE46">
        <v>40288.89</v>
      </c>
      <c r="BF46">
        <v>2</v>
      </c>
      <c r="BG46">
        <v>6</v>
      </c>
      <c r="BH46">
        <v>40288.89</v>
      </c>
      <c r="BI46">
        <v>0</v>
      </c>
      <c r="BJ46">
        <v>40288.89</v>
      </c>
      <c r="BK46">
        <v>42000</v>
      </c>
      <c r="BL46" t="s">
        <v>229</v>
      </c>
      <c r="BM46" t="s">
        <v>277</v>
      </c>
      <c r="BN46" t="s">
        <v>277</v>
      </c>
      <c r="BO46">
        <v>4487.8990000000003</v>
      </c>
    </row>
    <row r="47" spans="1:67" hidden="1" x14ac:dyDescent="0.3">
      <c r="A47">
        <v>8066</v>
      </c>
      <c r="B47">
        <v>7114451745</v>
      </c>
      <c r="C47">
        <v>4463264</v>
      </c>
      <c r="D47">
        <v>7032</v>
      </c>
      <c r="E47">
        <v>7543</v>
      </c>
      <c r="F47">
        <v>1</v>
      </c>
      <c r="G47" t="s">
        <v>44</v>
      </c>
      <c r="H47">
        <v>42599</v>
      </c>
      <c r="I47">
        <v>18670735</v>
      </c>
      <c r="J47" t="s">
        <v>46</v>
      </c>
      <c r="K47" t="s">
        <v>47</v>
      </c>
      <c r="L47" t="s">
        <v>48</v>
      </c>
      <c r="M47" t="s">
        <v>49</v>
      </c>
      <c r="N47" t="s">
        <v>9400</v>
      </c>
      <c r="O47" t="s">
        <v>10266</v>
      </c>
      <c r="P47" t="s">
        <v>2264</v>
      </c>
      <c r="Q47" t="s">
        <v>10372</v>
      </c>
      <c r="R47" t="s">
        <v>10178</v>
      </c>
      <c r="S47">
        <v>100788157</v>
      </c>
      <c r="T47" t="s">
        <v>606</v>
      </c>
      <c r="U47" t="s">
        <v>66</v>
      </c>
      <c r="V47" t="s">
        <v>1007</v>
      </c>
      <c r="W47">
        <v>2739.7</v>
      </c>
      <c r="X47">
        <v>10178.040000000001</v>
      </c>
      <c r="Y47">
        <v>9347.8799999999992</v>
      </c>
      <c r="Z47" t="s">
        <v>49</v>
      </c>
      <c r="AA47" t="s">
        <v>10314</v>
      </c>
      <c r="AB47" t="s">
        <v>10296</v>
      </c>
      <c r="AC47" t="s">
        <v>10297</v>
      </c>
      <c r="AD47" t="s">
        <v>52</v>
      </c>
      <c r="AE47" t="s">
        <v>76</v>
      </c>
      <c r="AF47" t="s">
        <v>10207</v>
      </c>
      <c r="AG47" t="s">
        <v>10208</v>
      </c>
      <c r="AH47" t="s">
        <v>10298</v>
      </c>
      <c r="AI47" t="s">
        <v>48</v>
      </c>
      <c r="AJ47" t="s">
        <v>47</v>
      </c>
      <c r="AK47" t="s">
        <v>9400</v>
      </c>
      <c r="AL47" t="s">
        <v>10207</v>
      </c>
      <c r="AM47">
        <v>0</v>
      </c>
      <c r="AN47" t="s">
        <v>47</v>
      </c>
      <c r="AO47" t="s">
        <v>47</v>
      </c>
      <c r="AP47" t="s">
        <v>47</v>
      </c>
      <c r="AQ47" t="s">
        <v>47</v>
      </c>
      <c r="AR47" t="s">
        <v>47</v>
      </c>
      <c r="AS47">
        <v>2739.7</v>
      </c>
      <c r="AT47">
        <v>10178.040000000001</v>
      </c>
      <c r="AU47">
        <v>1</v>
      </c>
      <c r="AV47">
        <v>1</v>
      </c>
      <c r="AW47" t="s">
        <v>10362</v>
      </c>
      <c r="AX47">
        <v>10800</v>
      </c>
      <c r="AY47" t="s">
        <v>66</v>
      </c>
      <c r="AZ47" t="s">
        <v>10373</v>
      </c>
      <c r="BA47" t="s">
        <v>47</v>
      </c>
      <c r="BB47" t="s">
        <v>10373</v>
      </c>
      <c r="BC47" t="s">
        <v>47</v>
      </c>
      <c r="BD47">
        <v>1148</v>
      </c>
      <c r="BE47">
        <v>50466.93</v>
      </c>
      <c r="BF47">
        <v>3</v>
      </c>
      <c r="BG47">
        <v>6</v>
      </c>
      <c r="BH47">
        <v>0</v>
      </c>
      <c r="BI47">
        <v>0</v>
      </c>
      <c r="BJ47">
        <v>0</v>
      </c>
      <c r="BK47">
        <v>0</v>
      </c>
      <c r="BL47" t="s">
        <v>59</v>
      </c>
      <c r="BM47" t="s">
        <v>10376</v>
      </c>
      <c r="BN47" t="s">
        <v>10375</v>
      </c>
      <c r="BO47">
        <v>0</v>
      </c>
    </row>
    <row r="48" spans="1:67" hidden="1" x14ac:dyDescent="0.3">
      <c r="A48">
        <v>8046</v>
      </c>
      <c r="B48">
        <v>7114451710</v>
      </c>
      <c r="C48">
        <v>940117</v>
      </c>
      <c r="D48">
        <v>7032</v>
      </c>
      <c r="E48">
        <v>7523</v>
      </c>
      <c r="F48">
        <v>1</v>
      </c>
      <c r="G48" t="s">
        <v>44</v>
      </c>
      <c r="H48">
        <v>42599</v>
      </c>
      <c r="I48">
        <v>18669815</v>
      </c>
      <c r="J48" t="s">
        <v>46</v>
      </c>
      <c r="K48" t="s">
        <v>47</v>
      </c>
      <c r="L48" t="s">
        <v>48</v>
      </c>
      <c r="M48" t="s">
        <v>49</v>
      </c>
      <c r="N48" t="s">
        <v>69</v>
      </c>
      <c r="O48" t="s">
        <v>70</v>
      </c>
      <c r="P48" t="s">
        <v>71</v>
      </c>
      <c r="Q48" t="s">
        <v>72</v>
      </c>
      <c r="R48" t="s">
        <v>54</v>
      </c>
      <c r="S48">
        <v>100223303</v>
      </c>
      <c r="T48" t="s">
        <v>64</v>
      </c>
      <c r="U48" t="s">
        <v>1002</v>
      </c>
      <c r="V48" t="s">
        <v>10386</v>
      </c>
      <c r="W48">
        <v>12893.8</v>
      </c>
      <c r="X48">
        <v>19684.52</v>
      </c>
      <c r="Y48">
        <v>17551.400000000001</v>
      </c>
      <c r="Z48" t="s">
        <v>49</v>
      </c>
      <c r="AA48" t="s">
        <v>10314</v>
      </c>
      <c r="AB48" t="s">
        <v>10296</v>
      </c>
      <c r="AC48" t="s">
        <v>10297</v>
      </c>
      <c r="AD48" t="s">
        <v>52</v>
      </c>
      <c r="AE48" t="s">
        <v>76</v>
      </c>
      <c r="AF48" t="s">
        <v>10207</v>
      </c>
      <c r="AG48" t="s">
        <v>10208</v>
      </c>
      <c r="AH48" t="s">
        <v>10298</v>
      </c>
      <c r="AI48" t="s">
        <v>48</v>
      </c>
      <c r="AJ48" t="s">
        <v>47</v>
      </c>
      <c r="AK48" t="s">
        <v>69</v>
      </c>
      <c r="AL48" t="s">
        <v>10240</v>
      </c>
      <c r="AM48">
        <v>0</v>
      </c>
      <c r="AN48" t="s">
        <v>47</v>
      </c>
      <c r="AO48" t="s">
        <v>47</v>
      </c>
      <c r="AP48" t="s">
        <v>47</v>
      </c>
      <c r="AQ48" t="s">
        <v>47</v>
      </c>
      <c r="AR48" t="s">
        <v>47</v>
      </c>
      <c r="AS48">
        <v>12893.8</v>
      </c>
      <c r="AT48">
        <v>19684.52</v>
      </c>
      <c r="AU48">
        <v>1</v>
      </c>
      <c r="AV48">
        <v>1</v>
      </c>
      <c r="AW48" t="s">
        <v>10352</v>
      </c>
      <c r="AX48">
        <v>27000</v>
      </c>
      <c r="AY48" t="s">
        <v>56</v>
      </c>
      <c r="AZ48" t="s">
        <v>5218</v>
      </c>
      <c r="BA48">
        <v>12965.74</v>
      </c>
      <c r="BB48" t="s">
        <v>73</v>
      </c>
      <c r="BC48">
        <v>12965.74</v>
      </c>
      <c r="BD48">
        <v>2384</v>
      </c>
      <c r="BE48">
        <v>70151.45</v>
      </c>
      <c r="BF48">
        <v>4</v>
      </c>
      <c r="BG48">
        <v>6</v>
      </c>
      <c r="BH48">
        <v>29862.560000000001</v>
      </c>
      <c r="BI48">
        <v>0</v>
      </c>
      <c r="BJ48">
        <v>29862.560000000001</v>
      </c>
      <c r="BK48">
        <v>42000</v>
      </c>
      <c r="BL48" t="s">
        <v>229</v>
      </c>
      <c r="BM48" t="s">
        <v>74</v>
      </c>
      <c r="BN48" t="s">
        <v>74</v>
      </c>
      <c r="BO48">
        <v>16855.462</v>
      </c>
    </row>
    <row r="49" spans="1:67" hidden="1" x14ac:dyDescent="0.3">
      <c r="A49">
        <v>7526</v>
      </c>
      <c r="B49">
        <v>7114419424</v>
      </c>
      <c r="C49">
        <v>4205647</v>
      </c>
      <c r="D49">
        <v>7032</v>
      </c>
      <c r="E49">
        <v>7163</v>
      </c>
      <c r="F49">
        <v>1</v>
      </c>
      <c r="G49" t="s">
        <v>44</v>
      </c>
      <c r="H49">
        <v>42599</v>
      </c>
      <c r="I49">
        <v>18669492</v>
      </c>
      <c r="J49" t="s">
        <v>46</v>
      </c>
      <c r="K49" t="s">
        <v>47</v>
      </c>
      <c r="L49" t="s">
        <v>48</v>
      </c>
      <c r="M49" t="s">
        <v>49</v>
      </c>
      <c r="N49" t="s">
        <v>168</v>
      </c>
      <c r="O49" t="s">
        <v>169</v>
      </c>
      <c r="P49" t="s">
        <v>170</v>
      </c>
      <c r="Q49" t="s">
        <v>171</v>
      </c>
      <c r="R49" t="s">
        <v>54</v>
      </c>
      <c r="S49">
        <v>101047835</v>
      </c>
      <c r="T49" t="s">
        <v>172</v>
      </c>
      <c r="U49" t="s">
        <v>56</v>
      </c>
      <c r="V49" t="s">
        <v>57</v>
      </c>
      <c r="W49">
        <v>14232.96</v>
      </c>
      <c r="X49">
        <v>21113.72</v>
      </c>
      <c r="Y49">
        <v>19256.900000000001</v>
      </c>
      <c r="Z49" t="s">
        <v>49</v>
      </c>
      <c r="AA49" t="s">
        <v>10314</v>
      </c>
      <c r="AB49" t="s">
        <v>10296</v>
      </c>
      <c r="AC49" t="s">
        <v>10297</v>
      </c>
      <c r="AD49" t="s">
        <v>52</v>
      </c>
      <c r="AE49" t="s">
        <v>76</v>
      </c>
      <c r="AF49" t="s">
        <v>10207</v>
      </c>
      <c r="AG49" t="s">
        <v>10208</v>
      </c>
      <c r="AH49" t="s">
        <v>10298</v>
      </c>
      <c r="AI49" t="s">
        <v>48</v>
      </c>
      <c r="AJ49" t="s">
        <v>47</v>
      </c>
      <c r="AK49" t="s">
        <v>168</v>
      </c>
      <c r="AL49" t="s">
        <v>10240</v>
      </c>
      <c r="AM49">
        <v>0</v>
      </c>
      <c r="AN49" t="s">
        <v>47</v>
      </c>
      <c r="AO49" t="s">
        <v>47</v>
      </c>
      <c r="AP49" t="s">
        <v>47</v>
      </c>
      <c r="AQ49" t="s">
        <v>47</v>
      </c>
      <c r="AR49" t="s">
        <v>47</v>
      </c>
      <c r="AS49">
        <v>14232.96</v>
      </c>
      <c r="AT49">
        <v>21113.72</v>
      </c>
      <c r="AU49">
        <v>1</v>
      </c>
      <c r="AV49">
        <v>1</v>
      </c>
      <c r="AW49" t="s">
        <v>10352</v>
      </c>
      <c r="AX49">
        <v>27000</v>
      </c>
      <c r="AY49" t="s">
        <v>56</v>
      </c>
      <c r="AZ49" t="s">
        <v>173</v>
      </c>
      <c r="BA49">
        <v>15326.5</v>
      </c>
      <c r="BB49" t="s">
        <v>173</v>
      </c>
      <c r="BC49">
        <v>15326.5</v>
      </c>
      <c r="BD49">
        <v>2614</v>
      </c>
      <c r="BE49">
        <v>91265.17</v>
      </c>
      <c r="BF49">
        <v>5</v>
      </c>
      <c r="BG49">
        <v>6</v>
      </c>
      <c r="BH49">
        <v>0</v>
      </c>
      <c r="BI49">
        <v>0</v>
      </c>
      <c r="BJ49">
        <v>0</v>
      </c>
      <c r="BK49">
        <v>0</v>
      </c>
      <c r="BL49" t="s">
        <v>59</v>
      </c>
      <c r="BM49" t="s">
        <v>174</v>
      </c>
      <c r="BN49" t="s">
        <v>175</v>
      </c>
      <c r="BO49">
        <v>0</v>
      </c>
    </row>
    <row r="50" spans="1:67" hidden="1" x14ac:dyDescent="0.3">
      <c r="A50">
        <v>8061</v>
      </c>
      <c r="B50">
        <v>7114451740</v>
      </c>
      <c r="C50">
        <v>3855615</v>
      </c>
      <c r="D50">
        <v>7032</v>
      </c>
      <c r="E50">
        <v>7538</v>
      </c>
      <c r="F50">
        <v>1</v>
      </c>
      <c r="G50" t="s">
        <v>44</v>
      </c>
      <c r="H50">
        <v>42599</v>
      </c>
      <c r="I50">
        <v>18670191</v>
      </c>
      <c r="J50" t="s">
        <v>46</v>
      </c>
      <c r="K50" t="s">
        <v>47</v>
      </c>
      <c r="L50" t="s">
        <v>48</v>
      </c>
      <c r="M50" t="s">
        <v>49</v>
      </c>
      <c r="N50" t="s">
        <v>189</v>
      </c>
      <c r="O50" t="s">
        <v>190</v>
      </c>
      <c r="P50" t="s">
        <v>191</v>
      </c>
      <c r="Q50" t="s">
        <v>192</v>
      </c>
      <c r="R50" t="s">
        <v>54</v>
      </c>
      <c r="S50">
        <v>101030531</v>
      </c>
      <c r="T50" t="s">
        <v>193</v>
      </c>
      <c r="U50" t="s">
        <v>56</v>
      </c>
      <c r="V50" t="s">
        <v>57</v>
      </c>
      <c r="W50">
        <v>3304.38</v>
      </c>
      <c r="X50">
        <v>16769.78</v>
      </c>
      <c r="Y50">
        <v>15352.46</v>
      </c>
      <c r="Z50" t="s">
        <v>49</v>
      </c>
      <c r="AA50" t="s">
        <v>10314</v>
      </c>
      <c r="AB50" t="s">
        <v>10296</v>
      </c>
      <c r="AC50" t="s">
        <v>10297</v>
      </c>
      <c r="AD50" t="s">
        <v>52</v>
      </c>
      <c r="AE50" t="s">
        <v>76</v>
      </c>
      <c r="AF50" t="s">
        <v>10207</v>
      </c>
      <c r="AG50" t="s">
        <v>10208</v>
      </c>
      <c r="AH50" t="s">
        <v>10298</v>
      </c>
      <c r="AI50" t="s">
        <v>48</v>
      </c>
      <c r="AJ50" t="s">
        <v>47</v>
      </c>
      <c r="AK50" t="s">
        <v>189</v>
      </c>
      <c r="AL50" t="s">
        <v>10217</v>
      </c>
      <c r="AM50">
        <v>0</v>
      </c>
      <c r="AN50" t="s">
        <v>47</v>
      </c>
      <c r="AO50" t="s">
        <v>47</v>
      </c>
      <c r="AP50" t="s">
        <v>47</v>
      </c>
      <c r="AQ50" t="s">
        <v>47</v>
      </c>
      <c r="AR50" t="s">
        <v>47</v>
      </c>
      <c r="AS50">
        <v>3304.38</v>
      </c>
      <c r="AT50">
        <v>16769.78</v>
      </c>
      <c r="AU50">
        <v>1</v>
      </c>
      <c r="AV50">
        <v>1</v>
      </c>
      <c r="AW50" t="s">
        <v>10352</v>
      </c>
      <c r="AX50">
        <v>27000</v>
      </c>
      <c r="AY50" t="s">
        <v>56</v>
      </c>
      <c r="AZ50" t="s">
        <v>194</v>
      </c>
      <c r="BA50">
        <v>5563.6</v>
      </c>
      <c r="BB50" t="s">
        <v>194</v>
      </c>
      <c r="BC50">
        <v>5563.6</v>
      </c>
      <c r="BD50" t="s">
        <v>47</v>
      </c>
      <c r="BE50">
        <v>108034.95</v>
      </c>
      <c r="BF50">
        <v>6</v>
      </c>
      <c r="BG50">
        <v>6</v>
      </c>
      <c r="BH50">
        <v>37883.5</v>
      </c>
      <c r="BI50">
        <v>0</v>
      </c>
      <c r="BJ50">
        <v>37883.5</v>
      </c>
      <c r="BK50">
        <v>42000</v>
      </c>
      <c r="BL50" t="s">
        <v>229</v>
      </c>
      <c r="BM50" t="s">
        <v>196</v>
      </c>
      <c r="BN50" t="s">
        <v>196</v>
      </c>
      <c r="BO50">
        <v>7232.68</v>
      </c>
    </row>
    <row r="51" spans="1:67" hidden="1" x14ac:dyDescent="0.3">
      <c r="A51">
        <v>9025</v>
      </c>
      <c r="B51">
        <v>7114491168</v>
      </c>
      <c r="C51">
        <v>4463264</v>
      </c>
      <c r="D51">
        <v>7032</v>
      </c>
      <c r="E51">
        <v>8489</v>
      </c>
      <c r="F51">
        <v>1</v>
      </c>
      <c r="G51" t="s">
        <v>44</v>
      </c>
      <c r="H51">
        <v>42600</v>
      </c>
      <c r="I51">
        <v>18683658</v>
      </c>
      <c r="J51" t="s">
        <v>46</v>
      </c>
      <c r="K51" t="s">
        <v>47</v>
      </c>
      <c r="L51" t="s">
        <v>48</v>
      </c>
      <c r="M51" t="s">
        <v>49</v>
      </c>
      <c r="N51" t="s">
        <v>9400</v>
      </c>
      <c r="O51" t="s">
        <v>10266</v>
      </c>
      <c r="P51" t="s">
        <v>2264</v>
      </c>
      <c r="Q51" t="s">
        <v>10372</v>
      </c>
      <c r="R51" t="s">
        <v>10178</v>
      </c>
      <c r="S51">
        <v>100788157</v>
      </c>
      <c r="T51" t="s">
        <v>606</v>
      </c>
      <c r="U51" t="s">
        <v>66</v>
      </c>
      <c r="V51" t="s">
        <v>1007</v>
      </c>
      <c r="W51">
        <v>2738.92</v>
      </c>
      <c r="X51">
        <v>10780</v>
      </c>
      <c r="Y51">
        <v>9900</v>
      </c>
      <c r="Z51" t="s">
        <v>49</v>
      </c>
      <c r="AA51" t="s">
        <v>10314</v>
      </c>
      <c r="AB51" t="s">
        <v>10296</v>
      </c>
      <c r="AC51" t="s">
        <v>10297</v>
      </c>
      <c r="AD51" t="s">
        <v>52</v>
      </c>
      <c r="AE51" t="s">
        <v>76</v>
      </c>
      <c r="AF51" t="s">
        <v>10207</v>
      </c>
      <c r="AG51" t="s">
        <v>10208</v>
      </c>
      <c r="AH51" t="s">
        <v>10298</v>
      </c>
      <c r="AI51" t="s">
        <v>48</v>
      </c>
      <c r="AJ51" t="s">
        <v>47</v>
      </c>
      <c r="AK51" t="s">
        <v>9400</v>
      </c>
      <c r="AL51" t="s">
        <v>10207</v>
      </c>
      <c r="AM51">
        <v>0</v>
      </c>
      <c r="AN51" t="s">
        <v>47</v>
      </c>
      <c r="AO51" t="s">
        <v>47</v>
      </c>
      <c r="AP51" t="s">
        <v>47</v>
      </c>
      <c r="AQ51" t="s">
        <v>47</v>
      </c>
      <c r="AR51" t="s">
        <v>47</v>
      </c>
      <c r="AS51">
        <v>2738.92</v>
      </c>
      <c r="AT51">
        <v>10780</v>
      </c>
      <c r="AU51">
        <v>1</v>
      </c>
      <c r="AV51">
        <v>1</v>
      </c>
      <c r="AW51" t="s">
        <v>10362</v>
      </c>
      <c r="AX51">
        <v>10800</v>
      </c>
      <c r="AY51" t="s">
        <v>66</v>
      </c>
      <c r="AZ51" t="s">
        <v>10373</v>
      </c>
      <c r="BA51" t="s">
        <v>47</v>
      </c>
      <c r="BB51" t="s">
        <v>10373</v>
      </c>
      <c r="BC51" t="s">
        <v>47</v>
      </c>
      <c r="BD51">
        <v>1148</v>
      </c>
      <c r="BE51">
        <v>10780</v>
      </c>
      <c r="BF51">
        <v>1</v>
      </c>
      <c r="BG51">
        <v>3</v>
      </c>
      <c r="BH51">
        <v>0</v>
      </c>
      <c r="BI51">
        <v>0</v>
      </c>
      <c r="BJ51">
        <v>0</v>
      </c>
      <c r="BK51">
        <v>0</v>
      </c>
      <c r="BL51" t="s">
        <v>59</v>
      </c>
      <c r="BM51" t="s">
        <v>10376</v>
      </c>
      <c r="BN51" t="s">
        <v>10375</v>
      </c>
      <c r="BO51">
        <v>0</v>
      </c>
    </row>
    <row r="52" spans="1:67" x14ac:dyDescent="0.3">
      <c r="A52">
        <v>9026</v>
      </c>
      <c r="B52">
        <v>7114491169</v>
      </c>
      <c r="C52">
        <v>4463264</v>
      </c>
      <c r="D52">
        <v>7032</v>
      </c>
      <c r="E52">
        <v>8490</v>
      </c>
      <c r="F52">
        <v>1</v>
      </c>
      <c r="G52" t="s">
        <v>44</v>
      </c>
      <c r="H52">
        <v>42600</v>
      </c>
      <c r="I52">
        <v>18683659</v>
      </c>
      <c r="J52" t="s">
        <v>46</v>
      </c>
      <c r="K52" t="s">
        <v>47</v>
      </c>
      <c r="L52" t="s">
        <v>48</v>
      </c>
      <c r="M52" t="s">
        <v>49</v>
      </c>
      <c r="N52" t="s">
        <v>9400</v>
      </c>
      <c r="O52" t="s">
        <v>10266</v>
      </c>
      <c r="P52" t="s">
        <v>2264</v>
      </c>
      <c r="Q52" t="s">
        <v>10372</v>
      </c>
      <c r="R52" t="s">
        <v>10178</v>
      </c>
      <c r="S52">
        <v>100788157</v>
      </c>
      <c r="T52" t="s">
        <v>606</v>
      </c>
      <c r="U52" t="s">
        <v>66</v>
      </c>
      <c r="V52" t="s">
        <v>1007</v>
      </c>
      <c r="W52">
        <v>2738.92</v>
      </c>
      <c r="X52">
        <v>10780</v>
      </c>
      <c r="Y52">
        <v>9900</v>
      </c>
      <c r="Z52" t="s">
        <v>49</v>
      </c>
      <c r="AA52" t="s">
        <v>10314</v>
      </c>
      <c r="AB52" t="s">
        <v>10296</v>
      </c>
      <c r="AC52" t="s">
        <v>10297</v>
      </c>
      <c r="AD52" t="s">
        <v>52</v>
      </c>
      <c r="AE52" t="s">
        <v>76</v>
      </c>
      <c r="AF52" t="s">
        <v>10207</v>
      </c>
      <c r="AG52" t="s">
        <v>10208</v>
      </c>
      <c r="AH52" t="s">
        <v>10298</v>
      </c>
      <c r="AI52" t="s">
        <v>48</v>
      </c>
      <c r="AJ52" t="s">
        <v>47</v>
      </c>
      <c r="AK52" t="s">
        <v>9400</v>
      </c>
      <c r="AL52" t="s">
        <v>10207</v>
      </c>
      <c r="AM52">
        <v>0</v>
      </c>
      <c r="AN52" t="s">
        <v>47</v>
      </c>
      <c r="AO52" t="s">
        <v>47</v>
      </c>
      <c r="AP52" t="s">
        <v>47</v>
      </c>
      <c r="AQ52" t="s">
        <v>47</v>
      </c>
      <c r="AR52" t="s">
        <v>47</v>
      </c>
      <c r="AS52">
        <v>2738.92</v>
      </c>
      <c r="AT52">
        <v>10780</v>
      </c>
      <c r="AU52">
        <v>1</v>
      </c>
      <c r="AV52">
        <v>1</v>
      </c>
      <c r="AW52" t="s">
        <v>10362</v>
      </c>
      <c r="AX52">
        <v>10800</v>
      </c>
      <c r="AY52" t="s">
        <v>66</v>
      </c>
      <c r="AZ52" t="s">
        <v>10373</v>
      </c>
      <c r="BA52" t="s">
        <v>47</v>
      </c>
      <c r="BB52" t="s">
        <v>10373</v>
      </c>
      <c r="BC52" t="s">
        <v>47</v>
      </c>
      <c r="BD52">
        <v>1148</v>
      </c>
      <c r="BE52">
        <v>21560</v>
      </c>
      <c r="BF52">
        <v>2</v>
      </c>
      <c r="BG52">
        <v>3</v>
      </c>
      <c r="BH52">
        <v>21560</v>
      </c>
      <c r="BI52">
        <v>0</v>
      </c>
      <c r="BJ52">
        <v>21560</v>
      </c>
      <c r="BK52">
        <v>27000</v>
      </c>
      <c r="BL52" t="s">
        <v>56</v>
      </c>
      <c r="BM52" t="s">
        <v>10374</v>
      </c>
      <c r="BN52" t="s">
        <v>10375</v>
      </c>
      <c r="BO52" t="s">
        <v>47</v>
      </c>
    </row>
    <row r="53" spans="1:67" x14ac:dyDescent="0.3">
      <c r="A53">
        <v>9027</v>
      </c>
      <c r="B53">
        <v>7114491200</v>
      </c>
      <c r="C53">
        <v>4463264</v>
      </c>
      <c r="D53">
        <v>7032</v>
      </c>
      <c r="E53">
        <v>8491</v>
      </c>
      <c r="F53">
        <v>1</v>
      </c>
      <c r="G53" t="s">
        <v>44</v>
      </c>
      <c r="H53">
        <v>42600</v>
      </c>
      <c r="I53">
        <v>18683660</v>
      </c>
      <c r="J53" t="s">
        <v>46</v>
      </c>
      <c r="K53" t="s">
        <v>47</v>
      </c>
      <c r="L53" t="s">
        <v>48</v>
      </c>
      <c r="M53" t="s">
        <v>49</v>
      </c>
      <c r="N53" t="s">
        <v>9400</v>
      </c>
      <c r="O53" t="s">
        <v>10266</v>
      </c>
      <c r="P53" t="s">
        <v>2264</v>
      </c>
      <c r="Q53" t="s">
        <v>10372</v>
      </c>
      <c r="R53" t="s">
        <v>10178</v>
      </c>
      <c r="S53">
        <v>100788157</v>
      </c>
      <c r="T53" t="s">
        <v>606</v>
      </c>
      <c r="U53" t="s">
        <v>66</v>
      </c>
      <c r="V53" t="s">
        <v>1007</v>
      </c>
      <c r="W53">
        <v>2739.43</v>
      </c>
      <c r="X53">
        <v>9257.0400000000009</v>
      </c>
      <c r="Y53">
        <v>8492.75</v>
      </c>
      <c r="Z53" t="s">
        <v>49</v>
      </c>
      <c r="AA53" t="s">
        <v>10314</v>
      </c>
      <c r="AB53" t="s">
        <v>10296</v>
      </c>
      <c r="AC53" t="s">
        <v>10297</v>
      </c>
      <c r="AD53" t="s">
        <v>52</v>
      </c>
      <c r="AE53" t="s">
        <v>76</v>
      </c>
      <c r="AF53" t="s">
        <v>10207</v>
      </c>
      <c r="AG53" t="s">
        <v>10208</v>
      </c>
      <c r="AH53" t="s">
        <v>10298</v>
      </c>
      <c r="AI53" t="s">
        <v>48</v>
      </c>
      <c r="AJ53" t="s">
        <v>47</v>
      </c>
      <c r="AK53" t="s">
        <v>9400</v>
      </c>
      <c r="AL53" t="s">
        <v>10207</v>
      </c>
      <c r="AM53">
        <v>0</v>
      </c>
      <c r="AN53" t="s">
        <v>47</v>
      </c>
      <c r="AO53" t="s">
        <v>47</v>
      </c>
      <c r="AP53" t="s">
        <v>47</v>
      </c>
      <c r="AQ53" t="s">
        <v>47</v>
      </c>
      <c r="AR53" t="s">
        <v>47</v>
      </c>
      <c r="AS53">
        <v>2739.43</v>
      </c>
      <c r="AT53">
        <v>9257.0400000000009</v>
      </c>
      <c r="AU53">
        <v>1</v>
      </c>
      <c r="AV53">
        <v>1</v>
      </c>
      <c r="AW53" t="s">
        <v>10362</v>
      </c>
      <c r="AX53">
        <v>10800</v>
      </c>
      <c r="AY53" t="s">
        <v>66</v>
      </c>
      <c r="AZ53" t="s">
        <v>10373</v>
      </c>
      <c r="BA53" t="s">
        <v>47</v>
      </c>
      <c r="BB53" t="s">
        <v>10373</v>
      </c>
      <c r="BC53" t="s">
        <v>47</v>
      </c>
      <c r="BD53">
        <v>1148</v>
      </c>
      <c r="BE53">
        <v>30817.040000000001</v>
      </c>
      <c r="BF53">
        <v>3</v>
      </c>
      <c r="BG53">
        <v>3</v>
      </c>
      <c r="BH53">
        <v>9257.0400000000009</v>
      </c>
      <c r="BI53">
        <v>0</v>
      </c>
      <c r="BJ53">
        <v>9257.0400000000009</v>
      </c>
      <c r="BK53">
        <v>10800</v>
      </c>
      <c r="BL53" t="s">
        <v>66</v>
      </c>
      <c r="BM53" t="s">
        <v>10373</v>
      </c>
      <c r="BN53" t="s">
        <v>10375</v>
      </c>
      <c r="BO53" t="s">
        <v>47</v>
      </c>
    </row>
    <row r="54" spans="1:67" hidden="1" x14ac:dyDescent="0.3">
      <c r="A54">
        <v>9448</v>
      </c>
      <c r="B54">
        <v>7114521902</v>
      </c>
      <c r="C54">
        <v>4463189</v>
      </c>
      <c r="D54">
        <v>7032</v>
      </c>
      <c r="E54">
        <v>8916</v>
      </c>
      <c r="F54">
        <v>1</v>
      </c>
      <c r="G54" t="s">
        <v>44</v>
      </c>
      <c r="H54">
        <v>42601</v>
      </c>
      <c r="I54">
        <v>18694369</v>
      </c>
      <c r="J54" t="s">
        <v>46</v>
      </c>
      <c r="K54" t="s">
        <v>47</v>
      </c>
      <c r="L54" t="s">
        <v>48</v>
      </c>
      <c r="M54" t="s">
        <v>49</v>
      </c>
      <c r="N54" t="s">
        <v>9400</v>
      </c>
      <c r="O54" t="s">
        <v>51</v>
      </c>
      <c r="P54" t="s">
        <v>52</v>
      </c>
      <c r="Q54" t="s">
        <v>10357</v>
      </c>
      <c r="R54" t="s">
        <v>992</v>
      </c>
      <c r="S54">
        <v>100788157</v>
      </c>
      <c r="T54" t="s">
        <v>606</v>
      </c>
      <c r="U54" t="s">
        <v>56</v>
      </c>
      <c r="V54" t="s">
        <v>57</v>
      </c>
      <c r="W54">
        <v>1547.54</v>
      </c>
      <c r="X54">
        <v>15199.2</v>
      </c>
      <c r="Y54">
        <v>13939.24</v>
      </c>
      <c r="Z54" t="s">
        <v>49</v>
      </c>
      <c r="AA54" t="s">
        <v>10314</v>
      </c>
      <c r="AB54" t="s">
        <v>10296</v>
      </c>
      <c r="AC54" t="s">
        <v>10297</v>
      </c>
      <c r="AD54" t="s">
        <v>52</v>
      </c>
      <c r="AE54" t="s">
        <v>76</v>
      </c>
      <c r="AF54" t="s">
        <v>10207</v>
      </c>
      <c r="AG54" t="s">
        <v>10208</v>
      </c>
      <c r="AH54" t="s">
        <v>10298</v>
      </c>
      <c r="AI54" t="s">
        <v>48</v>
      </c>
      <c r="AJ54" t="s">
        <v>47</v>
      </c>
      <c r="AK54" t="s">
        <v>9400</v>
      </c>
      <c r="AL54" t="s">
        <v>10207</v>
      </c>
      <c r="AM54">
        <v>0</v>
      </c>
      <c r="AN54" t="s">
        <v>47</v>
      </c>
      <c r="AO54" t="s">
        <v>47</v>
      </c>
      <c r="AP54" t="s">
        <v>47</v>
      </c>
      <c r="AQ54" t="s">
        <v>47</v>
      </c>
      <c r="AR54" t="s">
        <v>47</v>
      </c>
      <c r="AS54">
        <v>1547.54</v>
      </c>
      <c r="AT54">
        <v>15199.2</v>
      </c>
      <c r="AU54">
        <v>1</v>
      </c>
      <c r="AV54">
        <v>1</v>
      </c>
      <c r="AW54" t="s">
        <v>10358</v>
      </c>
      <c r="AX54">
        <v>27000</v>
      </c>
      <c r="AY54" t="s">
        <v>56</v>
      </c>
      <c r="AZ54" t="s">
        <v>5275</v>
      </c>
      <c r="BA54">
        <v>1517.43</v>
      </c>
      <c r="BB54" t="s">
        <v>5275</v>
      </c>
      <c r="BC54">
        <v>1517.43</v>
      </c>
      <c r="BD54">
        <v>154</v>
      </c>
      <c r="BE54">
        <v>15199.2</v>
      </c>
      <c r="BF54">
        <v>1</v>
      </c>
      <c r="BG54">
        <v>3</v>
      </c>
      <c r="BH54">
        <v>0</v>
      </c>
      <c r="BI54">
        <v>0</v>
      </c>
      <c r="BJ54">
        <v>0</v>
      </c>
      <c r="BK54">
        <v>0</v>
      </c>
      <c r="BL54" t="s">
        <v>59</v>
      </c>
      <c r="BM54" t="s">
        <v>10371</v>
      </c>
      <c r="BN54" t="s">
        <v>10370</v>
      </c>
      <c r="BO54">
        <v>0</v>
      </c>
    </row>
    <row r="55" spans="1:67" hidden="1" x14ac:dyDescent="0.3">
      <c r="A55">
        <v>9452</v>
      </c>
      <c r="B55">
        <v>7114521906</v>
      </c>
      <c r="C55">
        <v>941468</v>
      </c>
      <c r="D55">
        <v>7032</v>
      </c>
      <c r="E55">
        <v>8920</v>
      </c>
      <c r="F55">
        <v>1</v>
      </c>
      <c r="G55" t="s">
        <v>44</v>
      </c>
      <c r="H55">
        <v>42601</v>
      </c>
      <c r="I55">
        <v>18694382</v>
      </c>
      <c r="J55" t="s">
        <v>46</v>
      </c>
      <c r="K55" t="s">
        <v>47</v>
      </c>
      <c r="L55" t="s">
        <v>48</v>
      </c>
      <c r="M55" t="s">
        <v>49</v>
      </c>
      <c r="N55" t="s">
        <v>205</v>
      </c>
      <c r="O55" t="s">
        <v>206</v>
      </c>
      <c r="P55" t="s">
        <v>207</v>
      </c>
      <c r="Q55" t="s">
        <v>208</v>
      </c>
      <c r="R55" t="s">
        <v>54</v>
      </c>
      <c r="S55">
        <v>101093720</v>
      </c>
      <c r="T55" t="s">
        <v>55</v>
      </c>
      <c r="U55" t="s">
        <v>56</v>
      </c>
      <c r="V55" t="s">
        <v>57</v>
      </c>
      <c r="W55">
        <v>3518.19</v>
      </c>
      <c r="X55">
        <v>20868.3</v>
      </c>
      <c r="Y55">
        <v>19099.8</v>
      </c>
      <c r="Z55" t="s">
        <v>49</v>
      </c>
      <c r="AA55" t="s">
        <v>10314</v>
      </c>
      <c r="AB55" t="s">
        <v>10296</v>
      </c>
      <c r="AC55" t="s">
        <v>10297</v>
      </c>
      <c r="AD55" t="s">
        <v>52</v>
      </c>
      <c r="AE55" t="s">
        <v>76</v>
      </c>
      <c r="AF55" t="s">
        <v>10207</v>
      </c>
      <c r="AG55" t="s">
        <v>10208</v>
      </c>
      <c r="AH55" t="s">
        <v>10298</v>
      </c>
      <c r="AI55" t="s">
        <v>48</v>
      </c>
      <c r="AJ55" t="s">
        <v>47</v>
      </c>
      <c r="AK55" t="s">
        <v>205</v>
      </c>
      <c r="AL55" t="s">
        <v>10207</v>
      </c>
      <c r="AM55">
        <v>0</v>
      </c>
      <c r="AN55" t="s">
        <v>47</v>
      </c>
      <c r="AO55" t="s">
        <v>47</v>
      </c>
      <c r="AP55" t="s">
        <v>47</v>
      </c>
      <c r="AQ55" t="s">
        <v>47</v>
      </c>
      <c r="AR55" t="s">
        <v>47</v>
      </c>
      <c r="AS55">
        <v>3518.19</v>
      </c>
      <c r="AT55">
        <v>20868.3</v>
      </c>
      <c r="AU55">
        <v>1</v>
      </c>
      <c r="AV55">
        <v>1</v>
      </c>
      <c r="AW55" t="s">
        <v>10352</v>
      </c>
      <c r="AX55">
        <v>27000</v>
      </c>
      <c r="AY55" t="s">
        <v>56</v>
      </c>
      <c r="AZ55" t="s">
        <v>209</v>
      </c>
      <c r="BA55">
        <v>3926.8</v>
      </c>
      <c r="BB55" t="s">
        <v>209</v>
      </c>
      <c r="BC55">
        <v>3926.8</v>
      </c>
      <c r="BD55">
        <v>585</v>
      </c>
      <c r="BE55">
        <v>36067.5</v>
      </c>
      <c r="BF55">
        <v>2</v>
      </c>
      <c r="BG55">
        <v>3</v>
      </c>
      <c r="BH55">
        <v>36067.5</v>
      </c>
      <c r="BI55">
        <v>0</v>
      </c>
      <c r="BJ55">
        <v>36067.5</v>
      </c>
      <c r="BK55">
        <v>42000</v>
      </c>
      <c r="BL55" t="s">
        <v>229</v>
      </c>
      <c r="BM55" t="s">
        <v>211</v>
      </c>
      <c r="BN55" t="s">
        <v>211</v>
      </c>
      <c r="BO55">
        <v>5104.84</v>
      </c>
    </row>
    <row r="56" spans="1:67" hidden="1" x14ac:dyDescent="0.3">
      <c r="A56">
        <v>5726</v>
      </c>
      <c r="B56">
        <v>7114341131</v>
      </c>
      <c r="C56">
        <v>940117</v>
      </c>
      <c r="D56">
        <v>7032</v>
      </c>
      <c r="E56">
        <v>8546</v>
      </c>
      <c r="F56">
        <v>1</v>
      </c>
      <c r="G56" t="s">
        <v>44</v>
      </c>
      <c r="H56">
        <v>42601</v>
      </c>
      <c r="I56">
        <v>18694351</v>
      </c>
      <c r="J56" t="s">
        <v>46</v>
      </c>
      <c r="K56" t="s">
        <v>47</v>
      </c>
      <c r="L56" t="s">
        <v>48</v>
      </c>
      <c r="M56" t="s">
        <v>49</v>
      </c>
      <c r="N56" t="s">
        <v>69</v>
      </c>
      <c r="O56" t="s">
        <v>70</v>
      </c>
      <c r="P56" t="s">
        <v>71</v>
      </c>
      <c r="Q56" t="s">
        <v>72</v>
      </c>
      <c r="R56" t="s">
        <v>54</v>
      </c>
      <c r="S56">
        <v>100994845</v>
      </c>
      <c r="T56" t="s">
        <v>86</v>
      </c>
      <c r="U56" t="s">
        <v>56</v>
      </c>
      <c r="V56" t="s">
        <v>57</v>
      </c>
      <c r="W56">
        <v>12020.32</v>
      </c>
      <c r="X56">
        <v>20175</v>
      </c>
      <c r="Y56">
        <v>18155.2</v>
      </c>
      <c r="Z56" t="s">
        <v>49</v>
      </c>
      <c r="AA56" t="s">
        <v>10314</v>
      </c>
      <c r="AB56" t="s">
        <v>10296</v>
      </c>
      <c r="AC56" t="s">
        <v>10297</v>
      </c>
      <c r="AD56" t="s">
        <v>52</v>
      </c>
      <c r="AE56" t="s">
        <v>76</v>
      </c>
      <c r="AF56" t="s">
        <v>10207</v>
      </c>
      <c r="AG56" t="s">
        <v>10208</v>
      </c>
      <c r="AH56" t="s">
        <v>10298</v>
      </c>
      <c r="AI56" t="s">
        <v>48</v>
      </c>
      <c r="AJ56" t="s">
        <v>47</v>
      </c>
      <c r="AK56" t="s">
        <v>69</v>
      </c>
      <c r="AL56" t="s">
        <v>10240</v>
      </c>
      <c r="AM56">
        <v>0</v>
      </c>
      <c r="AN56" t="s">
        <v>47</v>
      </c>
      <c r="AO56" t="s">
        <v>47</v>
      </c>
      <c r="AP56" t="s">
        <v>47</v>
      </c>
      <c r="AQ56" t="s">
        <v>47</v>
      </c>
      <c r="AR56" t="s">
        <v>47</v>
      </c>
      <c r="AS56">
        <v>12020.32</v>
      </c>
      <c r="AT56">
        <v>20175</v>
      </c>
      <c r="AU56">
        <v>1</v>
      </c>
      <c r="AV56">
        <v>1</v>
      </c>
      <c r="AW56" t="s">
        <v>10352</v>
      </c>
      <c r="AX56">
        <v>27000</v>
      </c>
      <c r="AY56" t="s">
        <v>56</v>
      </c>
      <c r="AZ56" t="s">
        <v>236</v>
      </c>
      <c r="BA56">
        <v>12200</v>
      </c>
      <c r="BB56" t="s">
        <v>236</v>
      </c>
      <c r="BC56">
        <v>12200</v>
      </c>
      <c r="BD56">
        <v>2384</v>
      </c>
      <c r="BE56">
        <v>56242.5</v>
      </c>
      <c r="BF56">
        <v>3</v>
      </c>
      <c r="BG56">
        <v>3</v>
      </c>
      <c r="BH56">
        <v>20175</v>
      </c>
      <c r="BI56">
        <v>0</v>
      </c>
      <c r="BJ56">
        <v>20175</v>
      </c>
      <c r="BK56">
        <v>27000</v>
      </c>
      <c r="BL56" t="s">
        <v>56</v>
      </c>
      <c r="BM56" t="s">
        <v>236</v>
      </c>
      <c r="BN56" t="s">
        <v>238</v>
      </c>
      <c r="BO56">
        <v>12200</v>
      </c>
    </row>
    <row r="57" spans="1:67" hidden="1" x14ac:dyDescent="0.3">
      <c r="A57">
        <v>7680</v>
      </c>
      <c r="B57">
        <v>7114437614</v>
      </c>
      <c r="C57">
        <v>2769823</v>
      </c>
      <c r="D57">
        <v>7032</v>
      </c>
      <c r="E57">
        <v>9386</v>
      </c>
      <c r="F57">
        <v>1</v>
      </c>
      <c r="G57" t="s">
        <v>44</v>
      </c>
      <c r="H57">
        <v>42604</v>
      </c>
      <c r="I57">
        <v>18713915</v>
      </c>
      <c r="J57" t="s">
        <v>46</v>
      </c>
      <c r="K57" t="s">
        <v>47</v>
      </c>
      <c r="L57" t="s">
        <v>48</v>
      </c>
      <c r="M57" t="s">
        <v>49</v>
      </c>
      <c r="N57" t="s">
        <v>9412</v>
      </c>
      <c r="O57" t="s">
        <v>10389</v>
      </c>
      <c r="P57" t="s">
        <v>207</v>
      </c>
      <c r="Q57" t="s">
        <v>208</v>
      </c>
      <c r="R57" t="s">
        <v>54</v>
      </c>
      <c r="S57">
        <v>101093720</v>
      </c>
      <c r="T57" t="s">
        <v>55</v>
      </c>
      <c r="U57" t="s">
        <v>66</v>
      </c>
      <c r="V57" t="s">
        <v>1007</v>
      </c>
      <c r="W57">
        <v>2567.8200000000002</v>
      </c>
      <c r="X57">
        <v>9705.8700000000008</v>
      </c>
      <c r="Y57">
        <v>8838.06</v>
      </c>
      <c r="Z57" t="s">
        <v>49</v>
      </c>
      <c r="AA57" t="s">
        <v>10314</v>
      </c>
      <c r="AB57" t="s">
        <v>10296</v>
      </c>
      <c r="AC57" t="s">
        <v>10297</v>
      </c>
      <c r="AD57" t="s">
        <v>52</v>
      </c>
      <c r="AE57" t="s">
        <v>76</v>
      </c>
      <c r="AF57" t="s">
        <v>10207</v>
      </c>
      <c r="AG57" t="s">
        <v>10208</v>
      </c>
      <c r="AH57" t="s">
        <v>10298</v>
      </c>
      <c r="AI57" t="s">
        <v>48</v>
      </c>
      <c r="AJ57" t="s">
        <v>47</v>
      </c>
      <c r="AK57" t="s">
        <v>9412</v>
      </c>
      <c r="AL57" t="s">
        <v>10207</v>
      </c>
      <c r="AM57">
        <v>0</v>
      </c>
      <c r="AN57" t="s">
        <v>47</v>
      </c>
      <c r="AO57" t="s">
        <v>47</v>
      </c>
      <c r="AP57" t="s">
        <v>47</v>
      </c>
      <c r="AQ57" t="s">
        <v>47</v>
      </c>
      <c r="AR57" t="s">
        <v>47</v>
      </c>
      <c r="AS57">
        <v>2567.8200000000002</v>
      </c>
      <c r="AT57">
        <v>9705.8700000000008</v>
      </c>
      <c r="AU57">
        <v>1</v>
      </c>
      <c r="AV57">
        <v>1</v>
      </c>
      <c r="AW57" t="s">
        <v>10352</v>
      </c>
      <c r="AX57">
        <v>10800</v>
      </c>
      <c r="AY57" t="s">
        <v>66</v>
      </c>
      <c r="AZ57" t="s">
        <v>5077</v>
      </c>
      <c r="BA57">
        <v>2953</v>
      </c>
      <c r="BB57" t="s">
        <v>5077</v>
      </c>
      <c r="BC57">
        <v>2953</v>
      </c>
      <c r="BD57">
        <v>120</v>
      </c>
      <c r="BE57">
        <v>9705.8700000000008</v>
      </c>
      <c r="BF57">
        <v>1</v>
      </c>
      <c r="BG57">
        <v>13</v>
      </c>
      <c r="BH57">
        <v>0</v>
      </c>
      <c r="BI57">
        <v>0</v>
      </c>
      <c r="BJ57">
        <v>0</v>
      </c>
      <c r="BK57">
        <v>0</v>
      </c>
      <c r="BL57" t="s">
        <v>59</v>
      </c>
      <c r="BM57" t="s">
        <v>10390</v>
      </c>
      <c r="BN57" t="s">
        <v>10391</v>
      </c>
      <c r="BO57">
        <v>0</v>
      </c>
    </row>
    <row r="58" spans="1:67" x14ac:dyDescent="0.3">
      <c r="A58">
        <v>10500</v>
      </c>
      <c r="B58">
        <v>7114571920</v>
      </c>
      <c r="C58">
        <v>2769823</v>
      </c>
      <c r="D58">
        <v>7032</v>
      </c>
      <c r="E58">
        <v>10022</v>
      </c>
      <c r="F58">
        <v>1</v>
      </c>
      <c r="G58" t="s">
        <v>44</v>
      </c>
      <c r="H58">
        <v>42604</v>
      </c>
      <c r="I58">
        <v>18713956</v>
      </c>
      <c r="J58" t="s">
        <v>46</v>
      </c>
      <c r="K58" t="s">
        <v>47</v>
      </c>
      <c r="L58" t="s">
        <v>48</v>
      </c>
      <c r="M58" t="s">
        <v>49</v>
      </c>
      <c r="N58" t="s">
        <v>9412</v>
      </c>
      <c r="O58" t="s">
        <v>10389</v>
      </c>
      <c r="P58" t="s">
        <v>207</v>
      </c>
      <c r="Q58" t="s">
        <v>208</v>
      </c>
      <c r="R58" t="s">
        <v>54</v>
      </c>
      <c r="S58">
        <v>101093720</v>
      </c>
      <c r="T58" t="s">
        <v>55</v>
      </c>
      <c r="U58" t="s">
        <v>66</v>
      </c>
      <c r="V58" t="s">
        <v>1007</v>
      </c>
      <c r="W58">
        <v>2566.85</v>
      </c>
      <c r="X58">
        <v>10102.49</v>
      </c>
      <c r="Y58">
        <v>9289.17</v>
      </c>
      <c r="Z58" t="s">
        <v>49</v>
      </c>
      <c r="AA58" t="s">
        <v>10314</v>
      </c>
      <c r="AB58" t="s">
        <v>10296</v>
      </c>
      <c r="AC58" t="s">
        <v>10297</v>
      </c>
      <c r="AD58" t="s">
        <v>52</v>
      </c>
      <c r="AE58" t="s">
        <v>76</v>
      </c>
      <c r="AF58" t="s">
        <v>10207</v>
      </c>
      <c r="AG58" t="s">
        <v>10208</v>
      </c>
      <c r="AH58" t="s">
        <v>10298</v>
      </c>
      <c r="AI58" t="s">
        <v>48</v>
      </c>
      <c r="AJ58" t="s">
        <v>47</v>
      </c>
      <c r="AK58" t="s">
        <v>9412</v>
      </c>
      <c r="AL58" t="s">
        <v>10207</v>
      </c>
      <c r="AM58">
        <v>0</v>
      </c>
      <c r="AN58" t="s">
        <v>47</v>
      </c>
      <c r="AO58" t="s">
        <v>47</v>
      </c>
      <c r="AP58" t="s">
        <v>47</v>
      </c>
      <c r="AQ58" t="s">
        <v>47</v>
      </c>
      <c r="AR58" t="s">
        <v>47</v>
      </c>
      <c r="AS58">
        <v>2566.85</v>
      </c>
      <c r="AT58">
        <v>10102.49</v>
      </c>
      <c r="AU58">
        <v>1</v>
      </c>
      <c r="AV58">
        <v>1</v>
      </c>
      <c r="AW58" t="s">
        <v>10352</v>
      </c>
      <c r="AX58">
        <v>10800</v>
      </c>
      <c r="AY58" t="s">
        <v>66</v>
      </c>
      <c r="AZ58" t="s">
        <v>5077</v>
      </c>
      <c r="BA58">
        <v>2953</v>
      </c>
      <c r="BB58" t="s">
        <v>5077</v>
      </c>
      <c r="BC58">
        <v>2953</v>
      </c>
      <c r="BD58">
        <v>120</v>
      </c>
      <c r="BE58">
        <v>19808.36</v>
      </c>
      <c r="BF58">
        <v>2</v>
      </c>
      <c r="BG58">
        <v>13</v>
      </c>
      <c r="BH58">
        <v>19808.36</v>
      </c>
      <c r="BI58">
        <v>0</v>
      </c>
      <c r="BJ58">
        <v>19808.36</v>
      </c>
      <c r="BK58">
        <v>27000</v>
      </c>
      <c r="BL58" t="s">
        <v>56</v>
      </c>
      <c r="BM58" t="s">
        <v>10397</v>
      </c>
      <c r="BN58" t="s">
        <v>10391</v>
      </c>
      <c r="BO58" t="s">
        <v>47</v>
      </c>
    </row>
    <row r="59" spans="1:67" hidden="1" x14ac:dyDescent="0.3">
      <c r="A59">
        <v>10466</v>
      </c>
      <c r="B59">
        <v>7114571886</v>
      </c>
      <c r="C59">
        <v>659338</v>
      </c>
      <c r="D59">
        <v>7032</v>
      </c>
      <c r="E59">
        <v>9988</v>
      </c>
      <c r="F59">
        <v>1</v>
      </c>
      <c r="G59" t="s">
        <v>44</v>
      </c>
      <c r="H59">
        <v>42604</v>
      </c>
      <c r="I59">
        <v>18713922</v>
      </c>
      <c r="J59" t="s">
        <v>46</v>
      </c>
      <c r="K59" t="s">
        <v>47</v>
      </c>
      <c r="L59" t="s">
        <v>48</v>
      </c>
      <c r="M59" t="s">
        <v>49</v>
      </c>
      <c r="N59" t="s">
        <v>50</v>
      </c>
      <c r="O59" t="s">
        <v>51</v>
      </c>
      <c r="P59" t="s">
        <v>52</v>
      </c>
      <c r="Q59" t="s">
        <v>53</v>
      </c>
      <c r="R59" t="s">
        <v>54</v>
      </c>
      <c r="S59">
        <v>101093720</v>
      </c>
      <c r="T59" t="s">
        <v>55</v>
      </c>
      <c r="U59" t="s">
        <v>56</v>
      </c>
      <c r="V59" t="s">
        <v>57</v>
      </c>
      <c r="W59">
        <v>1743.58</v>
      </c>
      <c r="X59">
        <v>15371.9</v>
      </c>
      <c r="Y59">
        <v>14028.8</v>
      </c>
      <c r="Z59" t="s">
        <v>49</v>
      </c>
      <c r="AA59" t="s">
        <v>10314</v>
      </c>
      <c r="AB59" t="s">
        <v>10296</v>
      </c>
      <c r="AC59" t="s">
        <v>10297</v>
      </c>
      <c r="AD59" t="s">
        <v>52</v>
      </c>
      <c r="AE59" t="s">
        <v>76</v>
      </c>
      <c r="AF59" t="s">
        <v>10207</v>
      </c>
      <c r="AG59" t="s">
        <v>10208</v>
      </c>
      <c r="AH59" t="s">
        <v>10298</v>
      </c>
      <c r="AI59" t="s">
        <v>48</v>
      </c>
      <c r="AJ59" t="s">
        <v>47</v>
      </c>
      <c r="AK59" t="s">
        <v>50</v>
      </c>
      <c r="AL59" t="s">
        <v>10207</v>
      </c>
      <c r="AM59">
        <v>0</v>
      </c>
      <c r="AN59" t="s">
        <v>47</v>
      </c>
      <c r="AO59" t="s">
        <v>47</v>
      </c>
      <c r="AP59" t="s">
        <v>47</v>
      </c>
      <c r="AQ59" t="s">
        <v>47</v>
      </c>
      <c r="AR59" t="s">
        <v>47</v>
      </c>
      <c r="AS59">
        <v>1743.58</v>
      </c>
      <c r="AT59">
        <v>15371.9</v>
      </c>
      <c r="AU59">
        <v>1</v>
      </c>
      <c r="AV59">
        <v>1</v>
      </c>
      <c r="AW59" t="s">
        <v>10352</v>
      </c>
      <c r="AX59">
        <v>27000</v>
      </c>
      <c r="AY59" t="s">
        <v>56</v>
      </c>
      <c r="AZ59" t="s">
        <v>220</v>
      </c>
      <c r="BA59">
        <v>1880.82</v>
      </c>
      <c r="BB59" t="s">
        <v>220</v>
      </c>
      <c r="BC59">
        <v>1880.82</v>
      </c>
      <c r="BD59">
        <v>154</v>
      </c>
      <c r="BE59">
        <v>35180.26</v>
      </c>
      <c r="BF59">
        <v>3</v>
      </c>
      <c r="BG59">
        <v>13</v>
      </c>
      <c r="BH59">
        <v>0</v>
      </c>
      <c r="BI59">
        <v>0</v>
      </c>
      <c r="BJ59">
        <v>0</v>
      </c>
      <c r="BK59">
        <v>0</v>
      </c>
      <c r="BL59" t="s">
        <v>59</v>
      </c>
      <c r="BM59" t="s">
        <v>221</v>
      </c>
      <c r="BN59" t="s">
        <v>222</v>
      </c>
      <c r="BO59">
        <v>0</v>
      </c>
    </row>
    <row r="60" spans="1:67" hidden="1" x14ac:dyDescent="0.3">
      <c r="A60">
        <v>10476</v>
      </c>
      <c r="B60">
        <v>7114571896</v>
      </c>
      <c r="C60">
        <v>659338</v>
      </c>
      <c r="D60">
        <v>7032</v>
      </c>
      <c r="E60">
        <v>9998</v>
      </c>
      <c r="F60">
        <v>1</v>
      </c>
      <c r="G60" t="s">
        <v>44</v>
      </c>
      <c r="H60">
        <v>42604</v>
      </c>
      <c r="I60">
        <v>18713932</v>
      </c>
      <c r="J60" t="s">
        <v>46</v>
      </c>
      <c r="K60" t="s">
        <v>47</v>
      </c>
      <c r="L60" t="s">
        <v>48</v>
      </c>
      <c r="M60" t="s">
        <v>49</v>
      </c>
      <c r="N60" t="s">
        <v>50</v>
      </c>
      <c r="O60" t="s">
        <v>51</v>
      </c>
      <c r="P60" t="s">
        <v>52</v>
      </c>
      <c r="Q60" t="s">
        <v>53</v>
      </c>
      <c r="R60" t="s">
        <v>54</v>
      </c>
      <c r="S60">
        <v>101093720</v>
      </c>
      <c r="T60" t="s">
        <v>55</v>
      </c>
      <c r="U60" t="s">
        <v>56</v>
      </c>
      <c r="V60" t="s">
        <v>57</v>
      </c>
      <c r="W60">
        <v>1745.21</v>
      </c>
      <c r="X60">
        <v>17928.060000000001</v>
      </c>
      <c r="Y60">
        <v>16424.16</v>
      </c>
      <c r="Z60" t="s">
        <v>49</v>
      </c>
      <c r="AA60" t="s">
        <v>10314</v>
      </c>
      <c r="AB60" t="s">
        <v>10296</v>
      </c>
      <c r="AC60" t="s">
        <v>10297</v>
      </c>
      <c r="AD60" t="s">
        <v>52</v>
      </c>
      <c r="AE60" t="s">
        <v>76</v>
      </c>
      <c r="AF60" t="s">
        <v>10207</v>
      </c>
      <c r="AG60" t="s">
        <v>10208</v>
      </c>
      <c r="AH60" t="s">
        <v>10298</v>
      </c>
      <c r="AI60" t="s">
        <v>48</v>
      </c>
      <c r="AJ60" t="s">
        <v>47</v>
      </c>
      <c r="AK60" t="s">
        <v>50</v>
      </c>
      <c r="AL60" t="s">
        <v>10207</v>
      </c>
      <c r="AM60">
        <v>0</v>
      </c>
      <c r="AN60" t="s">
        <v>47</v>
      </c>
      <c r="AO60" t="s">
        <v>47</v>
      </c>
      <c r="AP60" t="s">
        <v>47</v>
      </c>
      <c r="AQ60" t="s">
        <v>47</v>
      </c>
      <c r="AR60" t="s">
        <v>47</v>
      </c>
      <c r="AS60">
        <v>1745.21</v>
      </c>
      <c r="AT60">
        <v>17928.060000000001</v>
      </c>
      <c r="AU60">
        <v>1</v>
      </c>
      <c r="AV60">
        <v>1</v>
      </c>
      <c r="AW60" t="s">
        <v>10352</v>
      </c>
      <c r="AX60">
        <v>27000</v>
      </c>
      <c r="AY60" t="s">
        <v>56</v>
      </c>
      <c r="AZ60" t="s">
        <v>220</v>
      </c>
      <c r="BA60">
        <v>1880.82</v>
      </c>
      <c r="BB60" t="s">
        <v>220</v>
      </c>
      <c r="BC60">
        <v>1880.82</v>
      </c>
      <c r="BD60">
        <v>154</v>
      </c>
      <c r="BE60">
        <v>53108.32</v>
      </c>
      <c r="BF60">
        <v>4</v>
      </c>
      <c r="BG60">
        <v>13</v>
      </c>
      <c r="BH60">
        <v>33299.96</v>
      </c>
      <c r="BI60">
        <v>0</v>
      </c>
      <c r="BJ60">
        <v>33299.96</v>
      </c>
      <c r="BK60">
        <v>42000</v>
      </c>
      <c r="BL60" t="s">
        <v>229</v>
      </c>
      <c r="BM60" t="s">
        <v>222</v>
      </c>
      <c r="BN60" t="s">
        <v>222</v>
      </c>
      <c r="BO60">
        <v>2445.0659999999998</v>
      </c>
    </row>
    <row r="61" spans="1:67" hidden="1" x14ac:dyDescent="0.3">
      <c r="A61">
        <v>10477</v>
      </c>
      <c r="B61">
        <v>7114571897</v>
      </c>
      <c r="C61">
        <v>659338</v>
      </c>
      <c r="D61">
        <v>7032</v>
      </c>
      <c r="E61">
        <v>9999</v>
      </c>
      <c r="F61">
        <v>1</v>
      </c>
      <c r="G61" t="s">
        <v>44</v>
      </c>
      <c r="H61">
        <v>42604</v>
      </c>
      <c r="I61">
        <v>18713933</v>
      </c>
      <c r="J61" t="s">
        <v>46</v>
      </c>
      <c r="K61" t="s">
        <v>47</v>
      </c>
      <c r="L61" t="s">
        <v>48</v>
      </c>
      <c r="M61" t="s">
        <v>49</v>
      </c>
      <c r="N61" t="s">
        <v>50</v>
      </c>
      <c r="O61" t="s">
        <v>51</v>
      </c>
      <c r="P61" t="s">
        <v>52</v>
      </c>
      <c r="Q61" t="s">
        <v>53</v>
      </c>
      <c r="R61" t="s">
        <v>54</v>
      </c>
      <c r="S61">
        <v>101093720</v>
      </c>
      <c r="T61" t="s">
        <v>55</v>
      </c>
      <c r="U61" t="s">
        <v>56</v>
      </c>
      <c r="V61" t="s">
        <v>57</v>
      </c>
      <c r="W61">
        <v>1749.01</v>
      </c>
      <c r="X61">
        <v>19738.759999999998</v>
      </c>
      <c r="Y61">
        <v>17813.16</v>
      </c>
      <c r="Z61" t="s">
        <v>49</v>
      </c>
      <c r="AA61" t="s">
        <v>10314</v>
      </c>
      <c r="AB61" t="s">
        <v>10296</v>
      </c>
      <c r="AC61" t="s">
        <v>10297</v>
      </c>
      <c r="AD61" t="s">
        <v>52</v>
      </c>
      <c r="AE61" t="s">
        <v>76</v>
      </c>
      <c r="AF61" t="s">
        <v>10207</v>
      </c>
      <c r="AG61" t="s">
        <v>10208</v>
      </c>
      <c r="AH61" t="s">
        <v>10298</v>
      </c>
      <c r="AI61" t="s">
        <v>48</v>
      </c>
      <c r="AJ61" t="s">
        <v>47</v>
      </c>
      <c r="AK61" t="s">
        <v>50</v>
      </c>
      <c r="AL61" t="s">
        <v>10207</v>
      </c>
      <c r="AM61">
        <v>0</v>
      </c>
      <c r="AN61" t="s">
        <v>47</v>
      </c>
      <c r="AO61" t="s">
        <v>47</v>
      </c>
      <c r="AP61" t="s">
        <v>47</v>
      </c>
      <c r="AQ61" t="s">
        <v>47</v>
      </c>
      <c r="AR61" t="s">
        <v>47</v>
      </c>
      <c r="AS61">
        <v>1749.01</v>
      </c>
      <c r="AT61">
        <v>19738.759999999998</v>
      </c>
      <c r="AU61">
        <v>1</v>
      </c>
      <c r="AV61">
        <v>1</v>
      </c>
      <c r="AW61" t="s">
        <v>10352</v>
      </c>
      <c r="AX61">
        <v>27000</v>
      </c>
      <c r="AY61" t="s">
        <v>56</v>
      </c>
      <c r="AZ61" t="s">
        <v>220</v>
      </c>
      <c r="BA61">
        <v>1880.82</v>
      </c>
      <c r="BB61" t="s">
        <v>220</v>
      </c>
      <c r="BC61">
        <v>1880.82</v>
      </c>
      <c r="BD61">
        <v>154</v>
      </c>
      <c r="BE61">
        <v>72847.08</v>
      </c>
      <c r="BF61">
        <v>5</v>
      </c>
      <c r="BG61">
        <v>13</v>
      </c>
      <c r="BH61">
        <v>0</v>
      </c>
      <c r="BI61">
        <v>0</v>
      </c>
      <c r="BJ61">
        <v>0</v>
      </c>
      <c r="BK61">
        <v>0</v>
      </c>
      <c r="BL61" t="s">
        <v>59</v>
      </c>
      <c r="BM61" t="s">
        <v>221</v>
      </c>
      <c r="BN61" t="s">
        <v>222</v>
      </c>
      <c r="BO61">
        <v>0</v>
      </c>
    </row>
    <row r="62" spans="1:67" x14ac:dyDescent="0.3">
      <c r="A62">
        <v>10492</v>
      </c>
      <c r="B62">
        <v>7114571912</v>
      </c>
      <c r="C62">
        <v>4463189</v>
      </c>
      <c r="D62">
        <v>7032</v>
      </c>
      <c r="E62">
        <v>10014</v>
      </c>
      <c r="F62">
        <v>1</v>
      </c>
      <c r="G62" t="s">
        <v>44</v>
      </c>
      <c r="H62">
        <v>42604</v>
      </c>
      <c r="I62">
        <v>18713948</v>
      </c>
      <c r="J62" t="s">
        <v>46</v>
      </c>
      <c r="K62" t="s">
        <v>47</v>
      </c>
      <c r="L62" t="s">
        <v>48</v>
      </c>
      <c r="M62" t="s">
        <v>49</v>
      </c>
      <c r="N62" t="s">
        <v>9400</v>
      </c>
      <c r="O62" t="s">
        <v>51</v>
      </c>
      <c r="P62" t="s">
        <v>52</v>
      </c>
      <c r="Q62" t="s">
        <v>10357</v>
      </c>
      <c r="R62" t="s">
        <v>992</v>
      </c>
      <c r="S62">
        <v>100788157</v>
      </c>
      <c r="T62" t="s">
        <v>606</v>
      </c>
      <c r="U62" t="s">
        <v>56</v>
      </c>
      <c r="V62" t="s">
        <v>57</v>
      </c>
      <c r="W62">
        <v>1551.04</v>
      </c>
      <c r="X62">
        <v>21024.1</v>
      </c>
      <c r="Y62">
        <v>19204.080000000002</v>
      </c>
      <c r="Z62" t="s">
        <v>49</v>
      </c>
      <c r="AA62" t="s">
        <v>10314</v>
      </c>
      <c r="AB62" t="s">
        <v>10296</v>
      </c>
      <c r="AC62" t="s">
        <v>10297</v>
      </c>
      <c r="AD62" t="s">
        <v>52</v>
      </c>
      <c r="AE62" t="s">
        <v>76</v>
      </c>
      <c r="AF62" t="s">
        <v>10207</v>
      </c>
      <c r="AG62" t="s">
        <v>10208</v>
      </c>
      <c r="AH62" t="s">
        <v>10298</v>
      </c>
      <c r="AI62" t="s">
        <v>48</v>
      </c>
      <c r="AJ62" t="s">
        <v>47</v>
      </c>
      <c r="AK62" t="s">
        <v>9400</v>
      </c>
      <c r="AL62" t="s">
        <v>10207</v>
      </c>
      <c r="AM62">
        <v>0</v>
      </c>
      <c r="AN62" t="s">
        <v>47</v>
      </c>
      <c r="AO62" t="s">
        <v>47</v>
      </c>
      <c r="AP62" t="s">
        <v>47</v>
      </c>
      <c r="AQ62" t="s">
        <v>47</v>
      </c>
      <c r="AR62" t="s">
        <v>47</v>
      </c>
      <c r="AS62">
        <v>1551.04</v>
      </c>
      <c r="AT62">
        <v>21024.1</v>
      </c>
      <c r="AU62">
        <v>1</v>
      </c>
      <c r="AV62">
        <v>1</v>
      </c>
      <c r="AW62" t="s">
        <v>10358</v>
      </c>
      <c r="AX62">
        <v>27000</v>
      </c>
      <c r="AY62" t="s">
        <v>56</v>
      </c>
      <c r="AZ62" t="s">
        <v>5275</v>
      </c>
      <c r="BA62">
        <v>1517.43</v>
      </c>
      <c r="BB62" t="s">
        <v>5275</v>
      </c>
      <c r="BC62">
        <v>1517.43</v>
      </c>
      <c r="BD62">
        <v>154</v>
      </c>
      <c r="BE62">
        <v>93871.18</v>
      </c>
      <c r="BF62">
        <v>6</v>
      </c>
      <c r="BG62">
        <v>13</v>
      </c>
      <c r="BH62">
        <v>40762.86</v>
      </c>
      <c r="BI62">
        <v>0</v>
      </c>
      <c r="BJ62">
        <v>40762.86</v>
      </c>
      <c r="BK62">
        <v>42000</v>
      </c>
      <c r="BL62" t="s">
        <v>229</v>
      </c>
      <c r="BM62" t="s">
        <v>10370</v>
      </c>
      <c r="BN62" t="s">
        <v>10370</v>
      </c>
      <c r="BO62" t="s">
        <v>47</v>
      </c>
    </row>
    <row r="63" spans="1:67" hidden="1" x14ac:dyDescent="0.3">
      <c r="A63">
        <v>7682</v>
      </c>
      <c r="B63">
        <v>7114437616</v>
      </c>
      <c r="C63">
        <v>4463262</v>
      </c>
      <c r="D63">
        <v>7032</v>
      </c>
      <c r="E63">
        <v>9388</v>
      </c>
      <c r="F63">
        <v>1</v>
      </c>
      <c r="G63" t="s">
        <v>44</v>
      </c>
      <c r="H63">
        <v>42604</v>
      </c>
      <c r="I63">
        <v>18713917</v>
      </c>
      <c r="J63" t="s">
        <v>46</v>
      </c>
      <c r="K63" t="s">
        <v>47</v>
      </c>
      <c r="L63" t="s">
        <v>48</v>
      </c>
      <c r="M63" t="s">
        <v>49</v>
      </c>
      <c r="N63" t="s">
        <v>9400</v>
      </c>
      <c r="O63" t="s">
        <v>10230</v>
      </c>
      <c r="P63" t="s">
        <v>1289</v>
      </c>
      <c r="Q63" t="s">
        <v>10377</v>
      </c>
      <c r="R63" t="s">
        <v>10178</v>
      </c>
      <c r="S63">
        <v>100535792</v>
      </c>
      <c r="T63" t="s">
        <v>251</v>
      </c>
      <c r="U63" t="s">
        <v>56</v>
      </c>
      <c r="V63" t="s">
        <v>57</v>
      </c>
      <c r="W63">
        <v>2757.09</v>
      </c>
      <c r="X63">
        <v>20945.810000000001</v>
      </c>
      <c r="Y63">
        <v>18990.79</v>
      </c>
      <c r="Z63" t="s">
        <v>49</v>
      </c>
      <c r="AA63" t="s">
        <v>10314</v>
      </c>
      <c r="AB63" t="s">
        <v>10296</v>
      </c>
      <c r="AC63" t="s">
        <v>10297</v>
      </c>
      <c r="AD63" t="s">
        <v>52</v>
      </c>
      <c r="AE63" t="s">
        <v>76</v>
      </c>
      <c r="AF63" t="s">
        <v>10207</v>
      </c>
      <c r="AG63" t="s">
        <v>10208</v>
      </c>
      <c r="AH63" t="s">
        <v>10298</v>
      </c>
      <c r="AI63" t="s">
        <v>48</v>
      </c>
      <c r="AJ63" t="s">
        <v>47</v>
      </c>
      <c r="AK63" t="s">
        <v>9400</v>
      </c>
      <c r="AL63" t="s">
        <v>10232</v>
      </c>
      <c r="AM63">
        <v>0</v>
      </c>
      <c r="AN63" t="s">
        <v>47</v>
      </c>
      <c r="AO63" t="s">
        <v>47</v>
      </c>
      <c r="AP63" t="s">
        <v>47</v>
      </c>
      <c r="AQ63" t="s">
        <v>47</v>
      </c>
      <c r="AR63" t="s">
        <v>47</v>
      </c>
      <c r="AS63">
        <v>2757.09</v>
      </c>
      <c r="AT63">
        <v>20945.810000000001</v>
      </c>
      <c r="AU63">
        <v>1</v>
      </c>
      <c r="AV63">
        <v>1</v>
      </c>
      <c r="AW63" t="s">
        <v>10362</v>
      </c>
      <c r="AX63">
        <v>27000</v>
      </c>
      <c r="AY63" t="s">
        <v>56</v>
      </c>
      <c r="AZ63" t="s">
        <v>10378</v>
      </c>
      <c r="BA63" t="s">
        <v>47</v>
      </c>
      <c r="BB63" t="s">
        <v>10378</v>
      </c>
      <c r="BC63" t="s">
        <v>47</v>
      </c>
      <c r="BD63">
        <v>605</v>
      </c>
      <c r="BE63">
        <v>114816.99</v>
      </c>
      <c r="BF63">
        <v>7</v>
      </c>
      <c r="BG63">
        <v>13</v>
      </c>
      <c r="BH63">
        <v>0</v>
      </c>
      <c r="BI63">
        <v>0</v>
      </c>
      <c r="BJ63">
        <v>0</v>
      </c>
      <c r="BK63">
        <v>0</v>
      </c>
      <c r="BL63" t="s">
        <v>59</v>
      </c>
      <c r="BM63" t="s">
        <v>10398</v>
      </c>
      <c r="BN63" t="s">
        <v>10379</v>
      </c>
      <c r="BO63">
        <v>0</v>
      </c>
    </row>
    <row r="64" spans="1:67" x14ac:dyDescent="0.3">
      <c r="A64">
        <v>10465</v>
      </c>
      <c r="B64">
        <v>7114571885</v>
      </c>
      <c r="C64">
        <v>4463262</v>
      </c>
      <c r="D64">
        <v>7032</v>
      </c>
      <c r="E64">
        <v>9987</v>
      </c>
      <c r="F64">
        <v>1</v>
      </c>
      <c r="G64" t="s">
        <v>44</v>
      </c>
      <c r="H64">
        <v>42604</v>
      </c>
      <c r="I64">
        <v>18713921</v>
      </c>
      <c r="J64" t="s">
        <v>46</v>
      </c>
      <c r="K64" t="s">
        <v>47</v>
      </c>
      <c r="L64" t="s">
        <v>48</v>
      </c>
      <c r="M64" t="s">
        <v>49</v>
      </c>
      <c r="N64" t="s">
        <v>9400</v>
      </c>
      <c r="O64" t="s">
        <v>10230</v>
      </c>
      <c r="P64" t="s">
        <v>1289</v>
      </c>
      <c r="Q64" t="s">
        <v>10377</v>
      </c>
      <c r="R64" t="s">
        <v>10178</v>
      </c>
      <c r="S64">
        <v>100535792</v>
      </c>
      <c r="T64" t="s">
        <v>251</v>
      </c>
      <c r="U64" t="s">
        <v>56</v>
      </c>
      <c r="V64" t="s">
        <v>57</v>
      </c>
      <c r="W64">
        <v>2759.21</v>
      </c>
      <c r="X64">
        <v>21027.03</v>
      </c>
      <c r="Y64">
        <v>19098.48</v>
      </c>
      <c r="Z64" t="s">
        <v>49</v>
      </c>
      <c r="AA64" t="s">
        <v>10314</v>
      </c>
      <c r="AB64" t="s">
        <v>10296</v>
      </c>
      <c r="AC64" t="s">
        <v>10297</v>
      </c>
      <c r="AD64" t="s">
        <v>52</v>
      </c>
      <c r="AE64" t="s">
        <v>76</v>
      </c>
      <c r="AF64" t="s">
        <v>10207</v>
      </c>
      <c r="AG64" t="s">
        <v>10208</v>
      </c>
      <c r="AH64" t="s">
        <v>10298</v>
      </c>
      <c r="AI64" t="s">
        <v>48</v>
      </c>
      <c r="AJ64" t="s">
        <v>47</v>
      </c>
      <c r="AK64" t="s">
        <v>9400</v>
      </c>
      <c r="AL64" t="s">
        <v>10232</v>
      </c>
      <c r="AM64">
        <v>0</v>
      </c>
      <c r="AN64" t="s">
        <v>47</v>
      </c>
      <c r="AO64" t="s">
        <v>47</v>
      </c>
      <c r="AP64" t="s">
        <v>47</v>
      </c>
      <c r="AQ64" t="s">
        <v>47</v>
      </c>
      <c r="AR64" t="s">
        <v>47</v>
      </c>
      <c r="AS64">
        <v>2759.21</v>
      </c>
      <c r="AT64">
        <v>21027.03</v>
      </c>
      <c r="AU64">
        <v>1</v>
      </c>
      <c r="AV64">
        <v>1</v>
      </c>
      <c r="AW64" t="s">
        <v>10362</v>
      </c>
      <c r="AX64">
        <v>27000</v>
      </c>
      <c r="AY64" t="s">
        <v>56</v>
      </c>
      <c r="AZ64" t="s">
        <v>10378</v>
      </c>
      <c r="BA64" t="s">
        <v>47</v>
      </c>
      <c r="BB64" t="s">
        <v>10378</v>
      </c>
      <c r="BC64" t="s">
        <v>47</v>
      </c>
      <c r="BD64">
        <v>605</v>
      </c>
      <c r="BE64">
        <v>135844.01999999999</v>
      </c>
      <c r="BF64">
        <v>8</v>
      </c>
      <c r="BG64">
        <v>13</v>
      </c>
      <c r="BH64">
        <v>41972.84</v>
      </c>
      <c r="BI64">
        <v>0</v>
      </c>
      <c r="BJ64">
        <v>41972.84</v>
      </c>
      <c r="BK64">
        <v>42000</v>
      </c>
      <c r="BL64" t="s">
        <v>229</v>
      </c>
      <c r="BM64" t="s">
        <v>10379</v>
      </c>
      <c r="BN64" t="s">
        <v>10379</v>
      </c>
      <c r="BO64" t="s">
        <v>47</v>
      </c>
    </row>
    <row r="65" spans="1:67" hidden="1" x14ac:dyDescent="0.3">
      <c r="A65">
        <v>10481</v>
      </c>
      <c r="B65">
        <v>7114571901</v>
      </c>
      <c r="C65">
        <v>4463264</v>
      </c>
      <c r="D65">
        <v>7032</v>
      </c>
      <c r="E65">
        <v>10003</v>
      </c>
      <c r="F65">
        <v>1</v>
      </c>
      <c r="G65" t="s">
        <v>44</v>
      </c>
      <c r="H65">
        <v>42604</v>
      </c>
      <c r="I65">
        <v>18713937</v>
      </c>
      <c r="J65" t="s">
        <v>46</v>
      </c>
      <c r="K65" t="s">
        <v>47</v>
      </c>
      <c r="L65" t="s">
        <v>48</v>
      </c>
      <c r="M65" t="s">
        <v>49</v>
      </c>
      <c r="N65" t="s">
        <v>9400</v>
      </c>
      <c r="O65" t="s">
        <v>10266</v>
      </c>
      <c r="P65" t="s">
        <v>2264</v>
      </c>
      <c r="Q65" t="s">
        <v>10372</v>
      </c>
      <c r="R65" t="s">
        <v>10178</v>
      </c>
      <c r="S65">
        <v>100788157</v>
      </c>
      <c r="T65" t="s">
        <v>606</v>
      </c>
      <c r="U65" t="s">
        <v>66</v>
      </c>
      <c r="V65" t="s">
        <v>1007</v>
      </c>
      <c r="W65">
        <v>2739.95</v>
      </c>
      <c r="X65">
        <v>9366.57</v>
      </c>
      <c r="Y65">
        <v>8582.82</v>
      </c>
      <c r="Z65" t="s">
        <v>49</v>
      </c>
      <c r="AA65" t="s">
        <v>10314</v>
      </c>
      <c r="AB65" t="s">
        <v>10296</v>
      </c>
      <c r="AC65" t="s">
        <v>10297</v>
      </c>
      <c r="AD65" t="s">
        <v>52</v>
      </c>
      <c r="AE65" t="s">
        <v>76</v>
      </c>
      <c r="AF65" t="s">
        <v>10207</v>
      </c>
      <c r="AG65" t="s">
        <v>10208</v>
      </c>
      <c r="AH65" t="s">
        <v>10298</v>
      </c>
      <c r="AI65" t="s">
        <v>48</v>
      </c>
      <c r="AJ65" t="s">
        <v>47</v>
      </c>
      <c r="AK65" t="s">
        <v>9400</v>
      </c>
      <c r="AL65" t="s">
        <v>10207</v>
      </c>
      <c r="AM65">
        <v>0</v>
      </c>
      <c r="AN65" t="s">
        <v>47</v>
      </c>
      <c r="AO65" t="s">
        <v>47</v>
      </c>
      <c r="AP65" t="s">
        <v>47</v>
      </c>
      <c r="AQ65" t="s">
        <v>47</v>
      </c>
      <c r="AR65" t="s">
        <v>47</v>
      </c>
      <c r="AS65">
        <v>2739.95</v>
      </c>
      <c r="AT65">
        <v>9366.57</v>
      </c>
      <c r="AU65">
        <v>1</v>
      </c>
      <c r="AV65">
        <v>1</v>
      </c>
      <c r="AW65" t="s">
        <v>10362</v>
      </c>
      <c r="AX65">
        <v>10800</v>
      </c>
      <c r="AY65" t="s">
        <v>66</v>
      </c>
      <c r="AZ65" t="s">
        <v>10373</v>
      </c>
      <c r="BA65" t="s">
        <v>47</v>
      </c>
      <c r="BB65" t="s">
        <v>10373</v>
      </c>
      <c r="BC65" t="s">
        <v>47</v>
      </c>
      <c r="BD65">
        <v>1148</v>
      </c>
      <c r="BE65">
        <v>145210.59</v>
      </c>
      <c r="BF65">
        <v>9</v>
      </c>
      <c r="BG65">
        <v>13</v>
      </c>
      <c r="BH65">
        <v>0</v>
      </c>
      <c r="BI65">
        <v>0</v>
      </c>
      <c r="BJ65">
        <v>0</v>
      </c>
      <c r="BK65">
        <v>0</v>
      </c>
      <c r="BL65" t="s">
        <v>59</v>
      </c>
      <c r="BM65" t="s">
        <v>10376</v>
      </c>
      <c r="BN65" t="s">
        <v>10375</v>
      </c>
      <c r="BO65">
        <v>0</v>
      </c>
    </row>
    <row r="66" spans="1:67" x14ac:dyDescent="0.3">
      <c r="A66">
        <v>10482</v>
      </c>
      <c r="B66">
        <v>7114571902</v>
      </c>
      <c r="C66">
        <v>4463264</v>
      </c>
      <c r="D66">
        <v>7032</v>
      </c>
      <c r="E66">
        <v>10004</v>
      </c>
      <c r="F66">
        <v>1</v>
      </c>
      <c r="G66" t="s">
        <v>44</v>
      </c>
      <c r="H66">
        <v>42604</v>
      </c>
      <c r="I66">
        <v>18713938</v>
      </c>
      <c r="J66" t="s">
        <v>46</v>
      </c>
      <c r="K66" t="s">
        <v>47</v>
      </c>
      <c r="L66" t="s">
        <v>48</v>
      </c>
      <c r="M66" t="s">
        <v>49</v>
      </c>
      <c r="N66" t="s">
        <v>9400</v>
      </c>
      <c r="O66" t="s">
        <v>10266</v>
      </c>
      <c r="P66" t="s">
        <v>2264</v>
      </c>
      <c r="Q66" t="s">
        <v>10372</v>
      </c>
      <c r="R66" t="s">
        <v>10178</v>
      </c>
      <c r="S66">
        <v>100788157</v>
      </c>
      <c r="T66" t="s">
        <v>606</v>
      </c>
      <c r="U66" t="s">
        <v>66</v>
      </c>
      <c r="V66" t="s">
        <v>1007</v>
      </c>
      <c r="W66">
        <v>2739.12</v>
      </c>
      <c r="X66">
        <v>10455.200000000001</v>
      </c>
      <c r="Y66">
        <v>9648</v>
      </c>
      <c r="Z66" t="s">
        <v>49</v>
      </c>
      <c r="AA66" t="s">
        <v>10314</v>
      </c>
      <c r="AB66" t="s">
        <v>10296</v>
      </c>
      <c r="AC66" t="s">
        <v>10297</v>
      </c>
      <c r="AD66" t="s">
        <v>52</v>
      </c>
      <c r="AE66" t="s">
        <v>76</v>
      </c>
      <c r="AF66" t="s">
        <v>10207</v>
      </c>
      <c r="AG66" t="s">
        <v>10208</v>
      </c>
      <c r="AH66" t="s">
        <v>10298</v>
      </c>
      <c r="AI66" t="s">
        <v>48</v>
      </c>
      <c r="AJ66" t="s">
        <v>47</v>
      </c>
      <c r="AK66" t="s">
        <v>9400</v>
      </c>
      <c r="AL66" t="s">
        <v>10207</v>
      </c>
      <c r="AM66">
        <v>0</v>
      </c>
      <c r="AN66" t="s">
        <v>47</v>
      </c>
      <c r="AO66" t="s">
        <v>47</v>
      </c>
      <c r="AP66" t="s">
        <v>47</v>
      </c>
      <c r="AQ66" t="s">
        <v>47</v>
      </c>
      <c r="AR66" t="s">
        <v>47</v>
      </c>
      <c r="AS66">
        <v>2739.12</v>
      </c>
      <c r="AT66">
        <v>10455.200000000001</v>
      </c>
      <c r="AU66">
        <v>1</v>
      </c>
      <c r="AV66">
        <v>1</v>
      </c>
      <c r="AW66" t="s">
        <v>10362</v>
      </c>
      <c r="AX66">
        <v>10800</v>
      </c>
      <c r="AY66" t="s">
        <v>66</v>
      </c>
      <c r="AZ66" t="s">
        <v>10373</v>
      </c>
      <c r="BA66" t="s">
        <v>47</v>
      </c>
      <c r="BB66" t="s">
        <v>10373</v>
      </c>
      <c r="BC66" t="s">
        <v>47</v>
      </c>
      <c r="BD66">
        <v>1148</v>
      </c>
      <c r="BE66">
        <v>155665.79</v>
      </c>
      <c r="BF66">
        <v>10</v>
      </c>
      <c r="BG66">
        <v>13</v>
      </c>
      <c r="BH66">
        <v>19821.77</v>
      </c>
      <c r="BI66">
        <v>0</v>
      </c>
      <c r="BJ66">
        <v>19821.77</v>
      </c>
      <c r="BK66">
        <v>27000</v>
      </c>
      <c r="BL66" t="s">
        <v>56</v>
      </c>
      <c r="BM66" t="s">
        <v>10374</v>
      </c>
      <c r="BN66" t="s">
        <v>10375</v>
      </c>
      <c r="BO66" t="s">
        <v>47</v>
      </c>
    </row>
    <row r="67" spans="1:67" hidden="1" x14ac:dyDescent="0.3">
      <c r="A67">
        <v>10485</v>
      </c>
      <c r="B67">
        <v>7114571905</v>
      </c>
      <c r="C67">
        <v>4463264</v>
      </c>
      <c r="D67">
        <v>7032</v>
      </c>
      <c r="E67">
        <v>10007</v>
      </c>
      <c r="F67">
        <v>1</v>
      </c>
      <c r="G67" t="s">
        <v>44</v>
      </c>
      <c r="H67">
        <v>42604</v>
      </c>
      <c r="I67">
        <v>18713941</v>
      </c>
      <c r="J67" t="s">
        <v>46</v>
      </c>
      <c r="K67" t="s">
        <v>47</v>
      </c>
      <c r="L67" t="s">
        <v>48</v>
      </c>
      <c r="M67" t="s">
        <v>49</v>
      </c>
      <c r="N67" t="s">
        <v>9400</v>
      </c>
      <c r="O67" t="s">
        <v>10266</v>
      </c>
      <c r="P67" t="s">
        <v>2264</v>
      </c>
      <c r="Q67" t="s">
        <v>10372</v>
      </c>
      <c r="R67" t="s">
        <v>10178</v>
      </c>
      <c r="S67">
        <v>100788157</v>
      </c>
      <c r="T67" t="s">
        <v>606</v>
      </c>
      <c r="U67" t="s">
        <v>66</v>
      </c>
      <c r="V67" t="s">
        <v>1007</v>
      </c>
      <c r="W67">
        <v>2738.92</v>
      </c>
      <c r="X67">
        <v>10780</v>
      </c>
      <c r="Y67">
        <v>9900</v>
      </c>
      <c r="Z67" t="s">
        <v>49</v>
      </c>
      <c r="AA67" t="s">
        <v>10314</v>
      </c>
      <c r="AB67" t="s">
        <v>10296</v>
      </c>
      <c r="AC67" t="s">
        <v>10297</v>
      </c>
      <c r="AD67" t="s">
        <v>52</v>
      </c>
      <c r="AE67" t="s">
        <v>76</v>
      </c>
      <c r="AF67" t="s">
        <v>10207</v>
      </c>
      <c r="AG67" t="s">
        <v>10208</v>
      </c>
      <c r="AH67" t="s">
        <v>10298</v>
      </c>
      <c r="AI67" t="s">
        <v>48</v>
      </c>
      <c r="AJ67" t="s">
        <v>47</v>
      </c>
      <c r="AK67" t="s">
        <v>9400</v>
      </c>
      <c r="AL67" t="s">
        <v>10207</v>
      </c>
      <c r="AM67">
        <v>0</v>
      </c>
      <c r="AN67" t="s">
        <v>47</v>
      </c>
      <c r="AO67" t="s">
        <v>47</v>
      </c>
      <c r="AP67" t="s">
        <v>47</v>
      </c>
      <c r="AQ67" t="s">
        <v>47</v>
      </c>
      <c r="AR67" t="s">
        <v>47</v>
      </c>
      <c r="AS67">
        <v>2738.92</v>
      </c>
      <c r="AT67">
        <v>10780</v>
      </c>
      <c r="AU67">
        <v>1</v>
      </c>
      <c r="AV67">
        <v>1</v>
      </c>
      <c r="AW67" t="s">
        <v>10362</v>
      </c>
      <c r="AX67">
        <v>10800</v>
      </c>
      <c r="AY67" t="s">
        <v>66</v>
      </c>
      <c r="AZ67" t="s">
        <v>10373</v>
      </c>
      <c r="BA67" t="s">
        <v>47</v>
      </c>
      <c r="BB67" t="s">
        <v>10373</v>
      </c>
      <c r="BC67" t="s">
        <v>47</v>
      </c>
      <c r="BD67">
        <v>1148</v>
      </c>
      <c r="BE67">
        <v>166445.79</v>
      </c>
      <c r="BF67">
        <v>11</v>
      </c>
      <c r="BG67">
        <v>13</v>
      </c>
      <c r="BH67">
        <v>0</v>
      </c>
      <c r="BI67">
        <v>0</v>
      </c>
      <c r="BJ67">
        <v>0</v>
      </c>
      <c r="BK67">
        <v>0</v>
      </c>
      <c r="BL67" t="s">
        <v>59</v>
      </c>
      <c r="BM67" t="s">
        <v>10376</v>
      </c>
      <c r="BN67" t="s">
        <v>10375</v>
      </c>
      <c r="BO67">
        <v>0</v>
      </c>
    </row>
    <row r="68" spans="1:67" x14ac:dyDescent="0.3">
      <c r="A68">
        <v>10494</v>
      </c>
      <c r="B68">
        <v>7114571914</v>
      </c>
      <c r="C68">
        <v>4463264</v>
      </c>
      <c r="D68">
        <v>7032</v>
      </c>
      <c r="E68">
        <v>10016</v>
      </c>
      <c r="F68">
        <v>1</v>
      </c>
      <c r="G68" t="s">
        <v>44</v>
      </c>
      <c r="H68">
        <v>42604</v>
      </c>
      <c r="I68">
        <v>18713950</v>
      </c>
      <c r="J68" t="s">
        <v>46</v>
      </c>
      <c r="K68" t="s">
        <v>47</v>
      </c>
      <c r="L68" t="s">
        <v>48</v>
      </c>
      <c r="M68" t="s">
        <v>49</v>
      </c>
      <c r="N68" t="s">
        <v>9400</v>
      </c>
      <c r="O68" t="s">
        <v>10266</v>
      </c>
      <c r="P68" t="s">
        <v>2264</v>
      </c>
      <c r="Q68" t="s">
        <v>10372</v>
      </c>
      <c r="R68" t="s">
        <v>10178</v>
      </c>
      <c r="S68">
        <v>100788157</v>
      </c>
      <c r="T68" t="s">
        <v>606</v>
      </c>
      <c r="U68" t="s">
        <v>66</v>
      </c>
      <c r="V68" t="s">
        <v>1007</v>
      </c>
      <c r="W68">
        <v>2740.16</v>
      </c>
      <c r="X68">
        <v>10106.64</v>
      </c>
      <c r="Y68">
        <v>9274.2800000000007</v>
      </c>
      <c r="Z68" t="s">
        <v>49</v>
      </c>
      <c r="AA68" t="s">
        <v>10314</v>
      </c>
      <c r="AB68" t="s">
        <v>10296</v>
      </c>
      <c r="AC68" t="s">
        <v>10297</v>
      </c>
      <c r="AD68" t="s">
        <v>52</v>
      </c>
      <c r="AE68" t="s">
        <v>76</v>
      </c>
      <c r="AF68" t="s">
        <v>10207</v>
      </c>
      <c r="AG68" t="s">
        <v>10208</v>
      </c>
      <c r="AH68" t="s">
        <v>10298</v>
      </c>
      <c r="AI68" t="s">
        <v>48</v>
      </c>
      <c r="AJ68" t="s">
        <v>47</v>
      </c>
      <c r="AK68" t="s">
        <v>9400</v>
      </c>
      <c r="AL68" t="s">
        <v>10207</v>
      </c>
      <c r="AM68">
        <v>0</v>
      </c>
      <c r="AN68" t="s">
        <v>47</v>
      </c>
      <c r="AO68" t="s">
        <v>47</v>
      </c>
      <c r="AP68" t="s">
        <v>47</v>
      </c>
      <c r="AQ68" t="s">
        <v>47</v>
      </c>
      <c r="AR68" t="s">
        <v>47</v>
      </c>
      <c r="AS68">
        <v>2740.16</v>
      </c>
      <c r="AT68">
        <v>10106.64</v>
      </c>
      <c r="AU68">
        <v>1</v>
      </c>
      <c r="AV68">
        <v>1</v>
      </c>
      <c r="AW68" t="s">
        <v>10362</v>
      </c>
      <c r="AX68">
        <v>10800</v>
      </c>
      <c r="AY68" t="s">
        <v>66</v>
      </c>
      <c r="AZ68" t="s">
        <v>10373</v>
      </c>
      <c r="BA68" t="s">
        <v>47</v>
      </c>
      <c r="BB68" t="s">
        <v>10373</v>
      </c>
      <c r="BC68" t="s">
        <v>47</v>
      </c>
      <c r="BD68">
        <v>1148</v>
      </c>
      <c r="BE68">
        <v>176552.43</v>
      </c>
      <c r="BF68">
        <v>12</v>
      </c>
      <c r="BG68">
        <v>13</v>
      </c>
      <c r="BH68">
        <v>20886.64</v>
      </c>
      <c r="BI68">
        <v>0</v>
      </c>
      <c r="BJ68">
        <v>20886.64</v>
      </c>
      <c r="BK68">
        <v>27000</v>
      </c>
      <c r="BL68" t="s">
        <v>56</v>
      </c>
      <c r="BM68" t="s">
        <v>10374</v>
      </c>
      <c r="BN68" t="s">
        <v>10375</v>
      </c>
      <c r="BO68" t="s">
        <v>47</v>
      </c>
    </row>
    <row r="69" spans="1:67" x14ac:dyDescent="0.3">
      <c r="A69">
        <v>10495</v>
      </c>
      <c r="B69">
        <v>7114571915</v>
      </c>
      <c r="C69">
        <v>4463264</v>
      </c>
      <c r="D69">
        <v>7032</v>
      </c>
      <c r="E69">
        <v>10017</v>
      </c>
      <c r="F69">
        <v>1</v>
      </c>
      <c r="G69" t="s">
        <v>44</v>
      </c>
      <c r="H69">
        <v>42604</v>
      </c>
      <c r="I69">
        <v>18713951</v>
      </c>
      <c r="J69" t="s">
        <v>46</v>
      </c>
      <c r="K69" t="s">
        <v>47</v>
      </c>
      <c r="L69" t="s">
        <v>48</v>
      </c>
      <c r="M69" t="s">
        <v>49</v>
      </c>
      <c r="N69" t="s">
        <v>9400</v>
      </c>
      <c r="O69" t="s">
        <v>10266</v>
      </c>
      <c r="P69" t="s">
        <v>2264</v>
      </c>
      <c r="Q69" t="s">
        <v>10372</v>
      </c>
      <c r="R69" t="s">
        <v>10178</v>
      </c>
      <c r="S69">
        <v>100788157</v>
      </c>
      <c r="T69" t="s">
        <v>606</v>
      </c>
      <c r="U69" t="s">
        <v>66</v>
      </c>
      <c r="V69" t="s">
        <v>1007</v>
      </c>
      <c r="W69">
        <v>2738.92</v>
      </c>
      <c r="X69">
        <v>10780</v>
      </c>
      <c r="Y69">
        <v>9900</v>
      </c>
      <c r="Z69" t="s">
        <v>49</v>
      </c>
      <c r="AA69" t="s">
        <v>10314</v>
      </c>
      <c r="AB69" t="s">
        <v>10296</v>
      </c>
      <c r="AC69" t="s">
        <v>10297</v>
      </c>
      <c r="AD69" t="s">
        <v>52</v>
      </c>
      <c r="AE69" t="s">
        <v>76</v>
      </c>
      <c r="AF69" t="s">
        <v>10207</v>
      </c>
      <c r="AG69" t="s">
        <v>10208</v>
      </c>
      <c r="AH69" t="s">
        <v>10298</v>
      </c>
      <c r="AI69" t="s">
        <v>48</v>
      </c>
      <c r="AJ69" t="s">
        <v>47</v>
      </c>
      <c r="AK69" t="s">
        <v>9400</v>
      </c>
      <c r="AL69" t="s">
        <v>10207</v>
      </c>
      <c r="AM69">
        <v>0</v>
      </c>
      <c r="AN69" t="s">
        <v>47</v>
      </c>
      <c r="AO69" t="s">
        <v>47</v>
      </c>
      <c r="AP69" t="s">
        <v>47</v>
      </c>
      <c r="AQ69" t="s">
        <v>47</v>
      </c>
      <c r="AR69" t="s">
        <v>47</v>
      </c>
      <c r="AS69">
        <v>2738.92</v>
      </c>
      <c r="AT69">
        <v>10780</v>
      </c>
      <c r="AU69">
        <v>1</v>
      </c>
      <c r="AV69">
        <v>1</v>
      </c>
      <c r="AW69" t="s">
        <v>10362</v>
      </c>
      <c r="AX69">
        <v>10800</v>
      </c>
      <c r="AY69" t="s">
        <v>66</v>
      </c>
      <c r="AZ69" t="s">
        <v>10373</v>
      </c>
      <c r="BA69" t="s">
        <v>47</v>
      </c>
      <c r="BB69" t="s">
        <v>10373</v>
      </c>
      <c r="BC69" t="s">
        <v>47</v>
      </c>
      <c r="BD69">
        <v>1148</v>
      </c>
      <c r="BE69">
        <v>187332.43</v>
      </c>
      <c r="BF69">
        <v>13</v>
      </c>
      <c r="BG69">
        <v>13</v>
      </c>
      <c r="BH69">
        <v>10780</v>
      </c>
      <c r="BI69">
        <v>0</v>
      </c>
      <c r="BJ69">
        <v>10780</v>
      </c>
      <c r="BK69">
        <v>10800</v>
      </c>
      <c r="BL69" t="s">
        <v>66</v>
      </c>
      <c r="BM69" t="s">
        <v>10373</v>
      </c>
      <c r="BN69" t="s">
        <v>10375</v>
      </c>
      <c r="BO69" t="s">
        <v>47</v>
      </c>
    </row>
    <row r="70" spans="1:67" hidden="1" x14ac:dyDescent="0.3">
      <c r="A70">
        <v>11216</v>
      </c>
      <c r="B70">
        <v>7114602963</v>
      </c>
      <c r="C70">
        <v>1157188</v>
      </c>
      <c r="D70">
        <v>7032</v>
      </c>
      <c r="E70">
        <v>10745</v>
      </c>
      <c r="F70">
        <v>1</v>
      </c>
      <c r="G70" t="s">
        <v>44</v>
      </c>
      <c r="H70">
        <v>42605</v>
      </c>
      <c r="I70">
        <v>18724831</v>
      </c>
      <c r="J70" t="s">
        <v>46</v>
      </c>
      <c r="K70" t="s">
        <v>47</v>
      </c>
      <c r="L70" t="s">
        <v>48</v>
      </c>
      <c r="M70" t="s">
        <v>49</v>
      </c>
      <c r="N70" t="s">
        <v>9400</v>
      </c>
      <c r="O70" t="s">
        <v>10238</v>
      </c>
      <c r="P70" t="s">
        <v>568</v>
      </c>
      <c r="Q70" t="s">
        <v>10361</v>
      </c>
      <c r="R70" t="s">
        <v>10178</v>
      </c>
      <c r="S70">
        <v>100214689</v>
      </c>
      <c r="T70" t="s">
        <v>155</v>
      </c>
      <c r="U70" t="s">
        <v>56</v>
      </c>
      <c r="V70" t="s">
        <v>57</v>
      </c>
      <c r="W70">
        <v>14395.04</v>
      </c>
      <c r="X70">
        <v>20270.37</v>
      </c>
      <c r="Y70">
        <v>17981.509999999998</v>
      </c>
      <c r="Z70" t="s">
        <v>49</v>
      </c>
      <c r="AA70" t="s">
        <v>10314</v>
      </c>
      <c r="AB70" t="s">
        <v>10296</v>
      </c>
      <c r="AC70" t="s">
        <v>10297</v>
      </c>
      <c r="AD70" t="s">
        <v>52</v>
      </c>
      <c r="AE70" t="s">
        <v>76</v>
      </c>
      <c r="AF70" t="s">
        <v>10207</v>
      </c>
      <c r="AG70" t="s">
        <v>10208</v>
      </c>
      <c r="AH70" t="s">
        <v>10298</v>
      </c>
      <c r="AI70" t="s">
        <v>48</v>
      </c>
      <c r="AJ70" t="s">
        <v>47</v>
      </c>
      <c r="AK70" t="s">
        <v>9400</v>
      </c>
      <c r="AL70" t="s">
        <v>10240</v>
      </c>
      <c r="AM70">
        <v>0</v>
      </c>
      <c r="AN70" t="s">
        <v>47</v>
      </c>
      <c r="AO70" t="s">
        <v>47</v>
      </c>
      <c r="AP70" t="s">
        <v>47</v>
      </c>
      <c r="AQ70" t="s">
        <v>47</v>
      </c>
      <c r="AR70" t="s">
        <v>47</v>
      </c>
      <c r="AS70">
        <v>14395.04</v>
      </c>
      <c r="AT70">
        <v>20270.37</v>
      </c>
      <c r="AU70">
        <v>1</v>
      </c>
      <c r="AV70">
        <v>1</v>
      </c>
      <c r="AW70" t="s">
        <v>10362</v>
      </c>
      <c r="AX70">
        <v>27000</v>
      </c>
      <c r="AY70" t="s">
        <v>56</v>
      </c>
      <c r="AZ70" t="s">
        <v>10400</v>
      </c>
      <c r="BA70" t="s">
        <v>47</v>
      </c>
      <c r="BB70" t="s">
        <v>10400</v>
      </c>
      <c r="BC70" t="s">
        <v>47</v>
      </c>
      <c r="BD70">
        <v>1</v>
      </c>
      <c r="BE70">
        <v>20270.37</v>
      </c>
      <c r="BF70">
        <v>1</v>
      </c>
      <c r="BG70">
        <v>2</v>
      </c>
      <c r="BH70">
        <v>0</v>
      </c>
      <c r="BI70">
        <v>0</v>
      </c>
      <c r="BJ70">
        <v>0</v>
      </c>
      <c r="BK70">
        <v>0</v>
      </c>
      <c r="BL70" t="s">
        <v>59</v>
      </c>
      <c r="BM70" t="s">
        <v>10466</v>
      </c>
      <c r="BN70" t="s">
        <v>10401</v>
      </c>
      <c r="BO70">
        <v>0</v>
      </c>
    </row>
    <row r="71" spans="1:67" hidden="1" x14ac:dyDescent="0.3">
      <c r="A71">
        <v>9472</v>
      </c>
      <c r="B71">
        <v>7114522556</v>
      </c>
      <c r="C71">
        <v>3855615</v>
      </c>
      <c r="D71">
        <v>7032</v>
      </c>
      <c r="E71">
        <v>10340</v>
      </c>
      <c r="F71">
        <v>1</v>
      </c>
      <c r="G71" t="s">
        <v>44</v>
      </c>
      <c r="H71">
        <v>42605</v>
      </c>
      <c r="I71">
        <v>18724696</v>
      </c>
      <c r="J71" t="s">
        <v>46</v>
      </c>
      <c r="K71" t="s">
        <v>47</v>
      </c>
      <c r="L71" t="s">
        <v>48</v>
      </c>
      <c r="M71" t="s">
        <v>49</v>
      </c>
      <c r="N71" t="s">
        <v>189</v>
      </c>
      <c r="O71" t="s">
        <v>190</v>
      </c>
      <c r="P71" t="s">
        <v>191</v>
      </c>
      <c r="Q71" t="s">
        <v>192</v>
      </c>
      <c r="R71" t="s">
        <v>54</v>
      </c>
      <c r="S71">
        <v>101030531</v>
      </c>
      <c r="T71" t="s">
        <v>193</v>
      </c>
      <c r="U71" t="s">
        <v>56</v>
      </c>
      <c r="V71" t="s">
        <v>57</v>
      </c>
      <c r="W71">
        <v>3299.64</v>
      </c>
      <c r="X71">
        <v>14641.2</v>
      </c>
      <c r="Y71">
        <v>13367.95</v>
      </c>
      <c r="Z71" t="s">
        <v>49</v>
      </c>
      <c r="AA71" t="s">
        <v>10314</v>
      </c>
      <c r="AB71" t="s">
        <v>10296</v>
      </c>
      <c r="AC71" t="s">
        <v>10297</v>
      </c>
      <c r="AD71" t="s">
        <v>52</v>
      </c>
      <c r="AE71" t="s">
        <v>76</v>
      </c>
      <c r="AF71" t="s">
        <v>10207</v>
      </c>
      <c r="AG71" t="s">
        <v>10208</v>
      </c>
      <c r="AH71" t="s">
        <v>10298</v>
      </c>
      <c r="AI71" t="s">
        <v>48</v>
      </c>
      <c r="AJ71" t="s">
        <v>47</v>
      </c>
      <c r="AK71" t="s">
        <v>189</v>
      </c>
      <c r="AL71" t="s">
        <v>10217</v>
      </c>
      <c r="AM71">
        <v>0</v>
      </c>
      <c r="AN71" t="s">
        <v>47</v>
      </c>
      <c r="AO71" t="s">
        <v>47</v>
      </c>
      <c r="AP71" t="s">
        <v>47</v>
      </c>
      <c r="AQ71" t="s">
        <v>47</v>
      </c>
      <c r="AR71" t="s">
        <v>47</v>
      </c>
      <c r="AS71">
        <v>3299.64</v>
      </c>
      <c r="AT71">
        <v>14641.2</v>
      </c>
      <c r="AU71">
        <v>1</v>
      </c>
      <c r="AV71">
        <v>1</v>
      </c>
      <c r="AW71" t="s">
        <v>10352</v>
      </c>
      <c r="AX71">
        <v>27000</v>
      </c>
      <c r="AY71" t="s">
        <v>56</v>
      </c>
      <c r="AZ71" t="s">
        <v>194</v>
      </c>
      <c r="BA71">
        <v>5563.6</v>
      </c>
      <c r="BB71" t="s">
        <v>194</v>
      </c>
      <c r="BC71">
        <v>5563.6</v>
      </c>
      <c r="BD71" t="s">
        <v>47</v>
      </c>
      <c r="BE71">
        <v>34911.57</v>
      </c>
      <c r="BF71">
        <v>2</v>
      </c>
      <c r="BG71">
        <v>2</v>
      </c>
      <c r="BH71">
        <v>34911.57</v>
      </c>
      <c r="BI71">
        <v>0</v>
      </c>
      <c r="BJ71">
        <v>34911.57</v>
      </c>
      <c r="BK71">
        <v>42000</v>
      </c>
      <c r="BL71" t="s">
        <v>229</v>
      </c>
      <c r="BM71" t="s">
        <v>196</v>
      </c>
      <c r="BN71" t="s">
        <v>196</v>
      </c>
      <c r="BO71">
        <v>7232.68</v>
      </c>
    </row>
    <row r="72" spans="1:67" hidden="1" x14ac:dyDescent="0.3">
      <c r="A72">
        <v>12100</v>
      </c>
      <c r="B72">
        <v>7114632585</v>
      </c>
      <c r="C72">
        <v>4463189</v>
      </c>
      <c r="D72">
        <v>7032</v>
      </c>
      <c r="E72">
        <v>11748</v>
      </c>
      <c r="F72">
        <v>1</v>
      </c>
      <c r="G72" t="s">
        <v>44</v>
      </c>
      <c r="H72">
        <v>42606</v>
      </c>
      <c r="I72">
        <v>18737101</v>
      </c>
      <c r="J72" t="s">
        <v>46</v>
      </c>
      <c r="K72" t="s">
        <v>47</v>
      </c>
      <c r="L72" t="s">
        <v>48</v>
      </c>
      <c r="M72" t="s">
        <v>49</v>
      </c>
      <c r="N72" t="s">
        <v>9400</v>
      </c>
      <c r="O72" t="s">
        <v>51</v>
      </c>
      <c r="P72" t="s">
        <v>52</v>
      </c>
      <c r="Q72" t="s">
        <v>10357</v>
      </c>
      <c r="R72" t="s">
        <v>992</v>
      </c>
      <c r="S72">
        <v>100788157</v>
      </c>
      <c r="T72" t="s">
        <v>606</v>
      </c>
      <c r="U72" t="s">
        <v>66</v>
      </c>
      <c r="V72" t="s">
        <v>1007</v>
      </c>
      <c r="W72">
        <v>973.07</v>
      </c>
      <c r="X72">
        <v>8889.31</v>
      </c>
      <c r="Y72">
        <v>8139.69</v>
      </c>
      <c r="Z72" t="s">
        <v>49</v>
      </c>
      <c r="AA72" t="s">
        <v>10314</v>
      </c>
      <c r="AB72" t="s">
        <v>10296</v>
      </c>
      <c r="AC72" t="s">
        <v>10297</v>
      </c>
      <c r="AD72" t="s">
        <v>52</v>
      </c>
      <c r="AE72" t="s">
        <v>76</v>
      </c>
      <c r="AF72" t="s">
        <v>10207</v>
      </c>
      <c r="AG72" t="s">
        <v>10208</v>
      </c>
      <c r="AH72" t="s">
        <v>10298</v>
      </c>
      <c r="AI72" t="s">
        <v>48</v>
      </c>
      <c r="AJ72" t="s">
        <v>47</v>
      </c>
      <c r="AK72" t="s">
        <v>9400</v>
      </c>
      <c r="AL72" t="s">
        <v>10207</v>
      </c>
      <c r="AM72">
        <v>0</v>
      </c>
      <c r="AN72" t="s">
        <v>47</v>
      </c>
      <c r="AO72" t="s">
        <v>47</v>
      </c>
      <c r="AP72" t="s">
        <v>47</v>
      </c>
      <c r="AQ72" t="s">
        <v>47</v>
      </c>
      <c r="AR72" t="s">
        <v>47</v>
      </c>
      <c r="AS72">
        <v>973.07</v>
      </c>
      <c r="AT72">
        <v>8889.31</v>
      </c>
      <c r="AU72">
        <v>1</v>
      </c>
      <c r="AV72">
        <v>1</v>
      </c>
      <c r="AW72" t="s">
        <v>10358</v>
      </c>
      <c r="AX72">
        <v>10800</v>
      </c>
      <c r="AY72" t="s">
        <v>66</v>
      </c>
      <c r="AZ72" t="s">
        <v>5270</v>
      </c>
      <c r="BA72">
        <v>1095.5999999999999</v>
      </c>
      <c r="BB72" t="s">
        <v>5270</v>
      </c>
      <c r="BC72">
        <v>1095.5999999999999</v>
      </c>
      <c r="BD72">
        <v>154</v>
      </c>
      <c r="BE72">
        <v>8889.31</v>
      </c>
      <c r="BF72">
        <v>1</v>
      </c>
      <c r="BG72">
        <v>4</v>
      </c>
      <c r="BH72">
        <v>0</v>
      </c>
      <c r="BI72">
        <v>0</v>
      </c>
      <c r="BJ72">
        <v>0</v>
      </c>
      <c r="BK72">
        <v>0</v>
      </c>
      <c r="BL72" t="s">
        <v>59</v>
      </c>
      <c r="BM72" t="s">
        <v>10371</v>
      </c>
      <c r="BN72" t="s">
        <v>10370</v>
      </c>
      <c r="BO72">
        <v>0</v>
      </c>
    </row>
    <row r="73" spans="1:67" x14ac:dyDescent="0.3">
      <c r="A73">
        <v>12075</v>
      </c>
      <c r="B73">
        <v>7114632545</v>
      </c>
      <c r="C73">
        <v>4463262</v>
      </c>
      <c r="D73">
        <v>7032</v>
      </c>
      <c r="E73">
        <v>11723</v>
      </c>
      <c r="F73">
        <v>1</v>
      </c>
      <c r="G73" t="s">
        <v>44</v>
      </c>
      <c r="H73">
        <v>42606</v>
      </c>
      <c r="I73">
        <v>18736960</v>
      </c>
      <c r="J73" t="s">
        <v>46</v>
      </c>
      <c r="K73" t="s">
        <v>47</v>
      </c>
      <c r="L73" t="s">
        <v>48</v>
      </c>
      <c r="M73" t="s">
        <v>49</v>
      </c>
      <c r="N73" t="s">
        <v>9400</v>
      </c>
      <c r="O73" t="s">
        <v>10230</v>
      </c>
      <c r="P73" t="s">
        <v>1289</v>
      </c>
      <c r="Q73" t="s">
        <v>10377</v>
      </c>
      <c r="R73" t="s">
        <v>10178</v>
      </c>
      <c r="S73">
        <v>100535792</v>
      </c>
      <c r="T73" t="s">
        <v>251</v>
      </c>
      <c r="U73" t="s">
        <v>56</v>
      </c>
      <c r="V73" t="s">
        <v>57</v>
      </c>
      <c r="W73">
        <v>2754.57</v>
      </c>
      <c r="X73">
        <v>20475.32</v>
      </c>
      <c r="Y73">
        <v>18583.650000000001</v>
      </c>
      <c r="Z73" t="s">
        <v>49</v>
      </c>
      <c r="AA73" t="s">
        <v>10314</v>
      </c>
      <c r="AB73" t="s">
        <v>10296</v>
      </c>
      <c r="AC73" t="s">
        <v>10297</v>
      </c>
      <c r="AD73" t="s">
        <v>52</v>
      </c>
      <c r="AE73" t="s">
        <v>76</v>
      </c>
      <c r="AF73" t="s">
        <v>10207</v>
      </c>
      <c r="AG73" t="s">
        <v>10208</v>
      </c>
      <c r="AH73" t="s">
        <v>10298</v>
      </c>
      <c r="AI73" t="s">
        <v>48</v>
      </c>
      <c r="AJ73" t="s">
        <v>47</v>
      </c>
      <c r="AK73" t="s">
        <v>9400</v>
      </c>
      <c r="AL73" t="s">
        <v>10232</v>
      </c>
      <c r="AM73">
        <v>0</v>
      </c>
      <c r="AN73" t="s">
        <v>47</v>
      </c>
      <c r="AO73" t="s">
        <v>47</v>
      </c>
      <c r="AP73" t="s">
        <v>47</v>
      </c>
      <c r="AQ73" t="s">
        <v>47</v>
      </c>
      <c r="AR73" t="s">
        <v>47</v>
      </c>
      <c r="AS73">
        <v>2754.57</v>
      </c>
      <c r="AT73">
        <v>20475.32</v>
      </c>
      <c r="AU73">
        <v>1</v>
      </c>
      <c r="AV73">
        <v>1</v>
      </c>
      <c r="AW73" t="s">
        <v>10362</v>
      </c>
      <c r="AX73">
        <v>27000</v>
      </c>
      <c r="AY73" t="s">
        <v>56</v>
      </c>
      <c r="AZ73" t="s">
        <v>10378</v>
      </c>
      <c r="BA73" t="s">
        <v>47</v>
      </c>
      <c r="BB73" t="s">
        <v>10378</v>
      </c>
      <c r="BC73" t="s">
        <v>47</v>
      </c>
      <c r="BD73">
        <v>605</v>
      </c>
      <c r="BE73">
        <v>29364.63</v>
      </c>
      <c r="BF73">
        <v>2</v>
      </c>
      <c r="BG73">
        <v>4</v>
      </c>
      <c r="BH73">
        <v>29364.63</v>
      </c>
      <c r="BI73">
        <v>0</v>
      </c>
      <c r="BJ73">
        <v>29364.63</v>
      </c>
      <c r="BK73">
        <v>42000</v>
      </c>
      <c r="BL73" t="s">
        <v>229</v>
      </c>
      <c r="BM73" t="s">
        <v>10379</v>
      </c>
      <c r="BN73" t="s">
        <v>10379</v>
      </c>
      <c r="BO73" t="s">
        <v>47</v>
      </c>
    </row>
    <row r="74" spans="1:67" hidden="1" x14ac:dyDescent="0.3">
      <c r="A74">
        <v>7699</v>
      </c>
      <c r="B74">
        <v>7114449498</v>
      </c>
      <c r="C74">
        <v>4463264</v>
      </c>
      <c r="D74">
        <v>7032</v>
      </c>
      <c r="E74">
        <v>11273</v>
      </c>
      <c r="F74">
        <v>1</v>
      </c>
      <c r="G74" t="s">
        <v>44</v>
      </c>
      <c r="H74">
        <v>42606</v>
      </c>
      <c r="I74">
        <v>18736958</v>
      </c>
      <c r="J74" t="s">
        <v>46</v>
      </c>
      <c r="K74" t="s">
        <v>47</v>
      </c>
      <c r="L74" t="s">
        <v>48</v>
      </c>
      <c r="M74" t="s">
        <v>49</v>
      </c>
      <c r="N74" t="s">
        <v>9400</v>
      </c>
      <c r="O74" t="s">
        <v>10266</v>
      </c>
      <c r="P74" t="s">
        <v>2264</v>
      </c>
      <c r="Q74" t="s">
        <v>10372</v>
      </c>
      <c r="R74" t="s">
        <v>10178</v>
      </c>
      <c r="S74">
        <v>100788157</v>
      </c>
      <c r="T74" t="s">
        <v>606</v>
      </c>
      <c r="U74" t="s">
        <v>66</v>
      </c>
      <c r="V74" t="s">
        <v>1007</v>
      </c>
      <c r="W74">
        <v>2740.74</v>
      </c>
      <c r="X74">
        <v>9962.51</v>
      </c>
      <c r="Y74">
        <v>9107.43</v>
      </c>
      <c r="Z74" t="s">
        <v>49</v>
      </c>
      <c r="AA74" t="s">
        <v>10314</v>
      </c>
      <c r="AB74" t="s">
        <v>10296</v>
      </c>
      <c r="AC74" t="s">
        <v>10297</v>
      </c>
      <c r="AD74" t="s">
        <v>52</v>
      </c>
      <c r="AE74" t="s">
        <v>76</v>
      </c>
      <c r="AF74" t="s">
        <v>10207</v>
      </c>
      <c r="AG74" t="s">
        <v>10208</v>
      </c>
      <c r="AH74" t="s">
        <v>10298</v>
      </c>
      <c r="AI74" t="s">
        <v>48</v>
      </c>
      <c r="AJ74" t="s">
        <v>47</v>
      </c>
      <c r="AK74" t="s">
        <v>9400</v>
      </c>
      <c r="AL74" t="s">
        <v>10207</v>
      </c>
      <c r="AM74">
        <v>0</v>
      </c>
      <c r="AN74" t="s">
        <v>47</v>
      </c>
      <c r="AO74" t="s">
        <v>47</v>
      </c>
      <c r="AP74" t="s">
        <v>47</v>
      </c>
      <c r="AQ74" t="s">
        <v>47</v>
      </c>
      <c r="AR74" t="s">
        <v>47</v>
      </c>
      <c r="AS74">
        <v>2740.74</v>
      </c>
      <c r="AT74">
        <v>9962.51</v>
      </c>
      <c r="AU74">
        <v>1</v>
      </c>
      <c r="AV74">
        <v>1</v>
      </c>
      <c r="AW74" t="s">
        <v>10362</v>
      </c>
      <c r="AX74">
        <v>10800</v>
      </c>
      <c r="AY74" t="s">
        <v>66</v>
      </c>
      <c r="AZ74" t="s">
        <v>10373</v>
      </c>
      <c r="BA74" t="s">
        <v>47</v>
      </c>
      <c r="BB74" t="s">
        <v>10373</v>
      </c>
      <c r="BC74" t="s">
        <v>47</v>
      </c>
      <c r="BD74">
        <v>1148</v>
      </c>
      <c r="BE74">
        <v>39327.14</v>
      </c>
      <c r="BF74">
        <v>3</v>
      </c>
      <c r="BG74">
        <v>4</v>
      </c>
      <c r="BH74">
        <v>0</v>
      </c>
      <c r="BI74">
        <v>0</v>
      </c>
      <c r="BJ74">
        <v>0</v>
      </c>
      <c r="BK74">
        <v>0</v>
      </c>
      <c r="BL74" t="s">
        <v>59</v>
      </c>
      <c r="BM74" t="s">
        <v>10376</v>
      </c>
      <c r="BN74" t="s">
        <v>10375</v>
      </c>
      <c r="BO74">
        <v>0</v>
      </c>
    </row>
    <row r="75" spans="1:67" hidden="1" x14ac:dyDescent="0.3">
      <c r="A75">
        <v>12081</v>
      </c>
      <c r="B75">
        <v>7114632551</v>
      </c>
      <c r="C75">
        <v>3855615</v>
      </c>
      <c r="D75">
        <v>7032</v>
      </c>
      <c r="E75">
        <v>11729</v>
      </c>
      <c r="F75">
        <v>1</v>
      </c>
      <c r="G75" t="s">
        <v>44</v>
      </c>
      <c r="H75">
        <v>42606</v>
      </c>
      <c r="I75">
        <v>18737096</v>
      </c>
      <c r="J75" t="s">
        <v>46</v>
      </c>
      <c r="K75" t="s">
        <v>47</v>
      </c>
      <c r="L75" t="s">
        <v>48</v>
      </c>
      <c r="M75" t="s">
        <v>49</v>
      </c>
      <c r="N75" t="s">
        <v>189</v>
      </c>
      <c r="O75" t="s">
        <v>190</v>
      </c>
      <c r="P75" t="s">
        <v>191</v>
      </c>
      <c r="Q75" t="s">
        <v>192</v>
      </c>
      <c r="R75" t="s">
        <v>54</v>
      </c>
      <c r="S75">
        <v>101030531</v>
      </c>
      <c r="T75" t="s">
        <v>193</v>
      </c>
      <c r="U75" t="s">
        <v>56</v>
      </c>
      <c r="V75" t="s">
        <v>57</v>
      </c>
      <c r="W75">
        <v>3300.77</v>
      </c>
      <c r="X75">
        <v>14696.01</v>
      </c>
      <c r="Y75">
        <v>13453.06</v>
      </c>
      <c r="Z75" t="s">
        <v>49</v>
      </c>
      <c r="AA75" t="s">
        <v>10314</v>
      </c>
      <c r="AB75" t="s">
        <v>10296</v>
      </c>
      <c r="AC75" t="s">
        <v>10297</v>
      </c>
      <c r="AD75" t="s">
        <v>52</v>
      </c>
      <c r="AE75" t="s">
        <v>76</v>
      </c>
      <c r="AF75" t="s">
        <v>10207</v>
      </c>
      <c r="AG75" t="s">
        <v>10208</v>
      </c>
      <c r="AH75" t="s">
        <v>10298</v>
      </c>
      <c r="AI75" t="s">
        <v>48</v>
      </c>
      <c r="AJ75" t="s">
        <v>47</v>
      </c>
      <c r="AK75" t="s">
        <v>189</v>
      </c>
      <c r="AL75" t="s">
        <v>10217</v>
      </c>
      <c r="AM75">
        <v>0</v>
      </c>
      <c r="AN75" t="s">
        <v>47</v>
      </c>
      <c r="AO75" t="s">
        <v>47</v>
      </c>
      <c r="AP75" t="s">
        <v>47</v>
      </c>
      <c r="AQ75" t="s">
        <v>47</v>
      </c>
      <c r="AR75" t="s">
        <v>47</v>
      </c>
      <c r="AS75">
        <v>3300.77</v>
      </c>
      <c r="AT75">
        <v>14696.01</v>
      </c>
      <c r="AU75">
        <v>1</v>
      </c>
      <c r="AV75">
        <v>1</v>
      </c>
      <c r="AW75" t="s">
        <v>10352</v>
      </c>
      <c r="AX75">
        <v>27000</v>
      </c>
      <c r="AY75" t="s">
        <v>56</v>
      </c>
      <c r="AZ75" t="s">
        <v>194</v>
      </c>
      <c r="BA75">
        <v>5563.6</v>
      </c>
      <c r="BB75" t="s">
        <v>194</v>
      </c>
      <c r="BC75">
        <v>5563.6</v>
      </c>
      <c r="BD75" t="s">
        <v>47</v>
      </c>
      <c r="BE75">
        <v>54023.15</v>
      </c>
      <c r="BF75">
        <v>4</v>
      </c>
      <c r="BG75">
        <v>4</v>
      </c>
      <c r="BH75">
        <v>24658.52</v>
      </c>
      <c r="BI75">
        <v>0</v>
      </c>
      <c r="BJ75">
        <v>24658.52</v>
      </c>
      <c r="BK75">
        <v>27000</v>
      </c>
      <c r="BL75" t="s">
        <v>56</v>
      </c>
      <c r="BM75" t="s">
        <v>194</v>
      </c>
      <c r="BN75" t="s">
        <v>196</v>
      </c>
      <c r="BO75">
        <v>5563.6</v>
      </c>
    </row>
    <row r="76" spans="1:67" hidden="1" x14ac:dyDescent="0.3">
      <c r="A76">
        <v>13489</v>
      </c>
      <c r="B76">
        <v>7114721299</v>
      </c>
      <c r="C76">
        <v>723325</v>
      </c>
      <c r="D76">
        <v>7032</v>
      </c>
      <c r="E76">
        <v>13243</v>
      </c>
      <c r="F76">
        <v>1</v>
      </c>
      <c r="G76" t="s">
        <v>44</v>
      </c>
      <c r="H76">
        <v>42608</v>
      </c>
      <c r="I76">
        <v>18762019</v>
      </c>
      <c r="J76" t="s">
        <v>46</v>
      </c>
      <c r="K76" t="s">
        <v>47</v>
      </c>
      <c r="L76" t="s">
        <v>48</v>
      </c>
      <c r="M76" t="s">
        <v>49</v>
      </c>
      <c r="N76" t="s">
        <v>9400</v>
      </c>
      <c r="O76" t="s">
        <v>152</v>
      </c>
      <c r="P76" t="s">
        <v>153</v>
      </c>
      <c r="Q76" t="s">
        <v>10380</v>
      </c>
      <c r="R76" t="s">
        <v>992</v>
      </c>
      <c r="S76">
        <v>101047835</v>
      </c>
      <c r="T76" t="s">
        <v>172</v>
      </c>
      <c r="U76" t="s">
        <v>56</v>
      </c>
      <c r="V76" t="s">
        <v>57</v>
      </c>
      <c r="W76">
        <v>4073.3</v>
      </c>
      <c r="X76">
        <v>19621.43</v>
      </c>
      <c r="Y76">
        <v>18089.05</v>
      </c>
      <c r="Z76" t="s">
        <v>49</v>
      </c>
      <c r="AA76" t="s">
        <v>10314</v>
      </c>
      <c r="AB76" t="s">
        <v>10296</v>
      </c>
      <c r="AC76" t="s">
        <v>10297</v>
      </c>
      <c r="AD76" t="s">
        <v>52</v>
      </c>
      <c r="AE76" t="s">
        <v>76</v>
      </c>
      <c r="AF76" t="s">
        <v>10207</v>
      </c>
      <c r="AG76" t="s">
        <v>10208</v>
      </c>
      <c r="AH76" t="s">
        <v>10298</v>
      </c>
      <c r="AI76" t="s">
        <v>48</v>
      </c>
      <c r="AJ76" t="s">
        <v>47</v>
      </c>
      <c r="AK76" t="s">
        <v>9400</v>
      </c>
      <c r="AL76" t="s">
        <v>10217</v>
      </c>
      <c r="AM76">
        <v>0</v>
      </c>
      <c r="AN76" t="s">
        <v>47</v>
      </c>
      <c r="AO76" t="s">
        <v>47</v>
      </c>
      <c r="AP76" t="s">
        <v>47</v>
      </c>
      <c r="AQ76" t="s">
        <v>47</v>
      </c>
      <c r="AR76" t="s">
        <v>47</v>
      </c>
      <c r="AS76">
        <v>4073.3</v>
      </c>
      <c r="AT76">
        <v>19621.43</v>
      </c>
      <c r="AU76">
        <v>1</v>
      </c>
      <c r="AV76">
        <v>1</v>
      </c>
      <c r="AW76" t="s">
        <v>10358</v>
      </c>
      <c r="AX76">
        <v>27000</v>
      </c>
      <c r="AY76" t="s">
        <v>56</v>
      </c>
      <c r="AZ76" t="s">
        <v>10402</v>
      </c>
      <c r="BA76" t="s">
        <v>47</v>
      </c>
      <c r="BB76" t="s">
        <v>10402</v>
      </c>
      <c r="BC76" t="s">
        <v>47</v>
      </c>
      <c r="BD76">
        <v>30</v>
      </c>
      <c r="BE76">
        <v>19621.43</v>
      </c>
      <c r="BF76">
        <v>1</v>
      </c>
      <c r="BG76">
        <v>10</v>
      </c>
      <c r="BH76">
        <v>0</v>
      </c>
      <c r="BI76">
        <v>0</v>
      </c>
      <c r="BJ76">
        <v>0</v>
      </c>
      <c r="BK76">
        <v>0</v>
      </c>
      <c r="BL76" t="s">
        <v>59</v>
      </c>
      <c r="BM76" t="s">
        <v>10407</v>
      </c>
      <c r="BN76" t="s">
        <v>10403</v>
      </c>
      <c r="BO76">
        <v>0</v>
      </c>
    </row>
    <row r="77" spans="1:67" hidden="1" x14ac:dyDescent="0.3">
      <c r="A77">
        <v>13277</v>
      </c>
      <c r="B77">
        <v>7114701017</v>
      </c>
      <c r="C77">
        <v>5014992</v>
      </c>
      <c r="D77">
        <v>7032</v>
      </c>
      <c r="E77">
        <v>13052</v>
      </c>
      <c r="F77">
        <v>1</v>
      </c>
      <c r="G77" t="s">
        <v>44</v>
      </c>
      <c r="H77">
        <v>42608</v>
      </c>
      <c r="I77">
        <v>18762101</v>
      </c>
      <c r="J77" t="s">
        <v>46</v>
      </c>
      <c r="K77" t="s">
        <v>47</v>
      </c>
      <c r="L77" t="s">
        <v>48</v>
      </c>
      <c r="M77" t="s">
        <v>49</v>
      </c>
      <c r="N77" t="s">
        <v>302</v>
      </c>
      <c r="O77" t="s">
        <v>280</v>
      </c>
      <c r="P77" t="s">
        <v>281</v>
      </c>
      <c r="Q77" t="s">
        <v>282</v>
      </c>
      <c r="R77" t="s">
        <v>54</v>
      </c>
      <c r="S77">
        <v>100214689</v>
      </c>
      <c r="T77" t="s">
        <v>155</v>
      </c>
      <c r="U77" t="s">
        <v>56</v>
      </c>
      <c r="V77" t="s">
        <v>57</v>
      </c>
      <c r="W77">
        <v>3344.03</v>
      </c>
      <c r="X77">
        <v>20815.2</v>
      </c>
      <c r="Y77">
        <v>19051.2</v>
      </c>
      <c r="Z77" t="s">
        <v>49</v>
      </c>
      <c r="AA77" t="s">
        <v>10314</v>
      </c>
      <c r="AB77" t="s">
        <v>10296</v>
      </c>
      <c r="AC77" t="s">
        <v>10297</v>
      </c>
      <c r="AD77" t="s">
        <v>52</v>
      </c>
      <c r="AE77" t="s">
        <v>76</v>
      </c>
      <c r="AF77" t="s">
        <v>10207</v>
      </c>
      <c r="AG77" t="s">
        <v>10208</v>
      </c>
      <c r="AH77" t="s">
        <v>10298</v>
      </c>
      <c r="AI77" t="s">
        <v>48</v>
      </c>
      <c r="AJ77" t="s">
        <v>47</v>
      </c>
      <c r="AK77" t="s">
        <v>302</v>
      </c>
      <c r="AL77" t="s">
        <v>10217</v>
      </c>
      <c r="AM77">
        <v>0</v>
      </c>
      <c r="AN77" t="s">
        <v>47</v>
      </c>
      <c r="AO77" t="s">
        <v>47</v>
      </c>
      <c r="AP77" t="s">
        <v>47</v>
      </c>
      <c r="AQ77" t="s">
        <v>47</v>
      </c>
      <c r="AR77" t="s">
        <v>47</v>
      </c>
      <c r="AS77">
        <v>3344.03</v>
      </c>
      <c r="AT77">
        <v>20815.2</v>
      </c>
      <c r="AU77">
        <v>1</v>
      </c>
      <c r="AV77">
        <v>1</v>
      </c>
      <c r="AW77" t="s">
        <v>10352</v>
      </c>
      <c r="AX77">
        <v>27000</v>
      </c>
      <c r="AY77" t="s">
        <v>56</v>
      </c>
      <c r="AZ77" t="s">
        <v>303</v>
      </c>
      <c r="BA77">
        <v>3500</v>
      </c>
      <c r="BB77" t="s">
        <v>303</v>
      </c>
      <c r="BC77">
        <v>3500</v>
      </c>
      <c r="BD77">
        <v>215</v>
      </c>
      <c r="BE77">
        <v>40436.629999999997</v>
      </c>
      <c r="BF77">
        <v>2</v>
      </c>
      <c r="BG77">
        <v>10</v>
      </c>
      <c r="BH77">
        <v>40436.629999999997</v>
      </c>
      <c r="BI77">
        <v>0</v>
      </c>
      <c r="BJ77">
        <v>40436.629999999997</v>
      </c>
      <c r="BK77">
        <v>42000</v>
      </c>
      <c r="BL77" t="s">
        <v>229</v>
      </c>
      <c r="BM77" t="s">
        <v>305</v>
      </c>
      <c r="BN77" t="s">
        <v>305</v>
      </c>
      <c r="BO77">
        <v>3500</v>
      </c>
    </row>
    <row r="78" spans="1:67" hidden="1" x14ac:dyDescent="0.3">
      <c r="A78">
        <v>13369</v>
      </c>
      <c r="B78">
        <v>7114702033</v>
      </c>
      <c r="C78">
        <v>2027253</v>
      </c>
      <c r="D78">
        <v>7032</v>
      </c>
      <c r="E78">
        <v>13147</v>
      </c>
      <c r="F78">
        <v>1</v>
      </c>
      <c r="G78" t="s">
        <v>44</v>
      </c>
      <c r="H78">
        <v>42608</v>
      </c>
      <c r="I78">
        <v>18762587</v>
      </c>
      <c r="J78" t="s">
        <v>46</v>
      </c>
      <c r="K78" t="s">
        <v>47</v>
      </c>
      <c r="L78" t="s">
        <v>48</v>
      </c>
      <c r="M78" t="s">
        <v>49</v>
      </c>
      <c r="N78" t="s">
        <v>9410</v>
      </c>
      <c r="O78" t="s">
        <v>10353</v>
      </c>
      <c r="P78" t="s">
        <v>52</v>
      </c>
      <c r="Q78" t="s">
        <v>53</v>
      </c>
      <c r="R78" t="s">
        <v>54</v>
      </c>
      <c r="S78">
        <v>100788157</v>
      </c>
      <c r="T78" t="s">
        <v>606</v>
      </c>
      <c r="U78" t="s">
        <v>66</v>
      </c>
      <c r="V78" t="s">
        <v>1007</v>
      </c>
      <c r="W78">
        <v>1452.78</v>
      </c>
      <c r="X78">
        <v>8583.17</v>
      </c>
      <c r="Y78">
        <v>7668.34</v>
      </c>
      <c r="Z78" t="s">
        <v>49</v>
      </c>
      <c r="AA78" t="s">
        <v>10314</v>
      </c>
      <c r="AB78" t="s">
        <v>10296</v>
      </c>
      <c r="AC78" t="s">
        <v>10297</v>
      </c>
      <c r="AD78" t="s">
        <v>52</v>
      </c>
      <c r="AE78" t="s">
        <v>76</v>
      </c>
      <c r="AF78" t="s">
        <v>10207</v>
      </c>
      <c r="AG78" t="s">
        <v>10208</v>
      </c>
      <c r="AH78" t="s">
        <v>10298</v>
      </c>
      <c r="AI78" t="s">
        <v>48</v>
      </c>
      <c r="AJ78" t="s">
        <v>47</v>
      </c>
      <c r="AK78" t="s">
        <v>9410</v>
      </c>
      <c r="AL78" t="s">
        <v>10207</v>
      </c>
      <c r="AM78">
        <v>0</v>
      </c>
      <c r="AN78" t="s">
        <v>47</v>
      </c>
      <c r="AO78" t="s">
        <v>47</v>
      </c>
      <c r="AP78" t="s">
        <v>47</v>
      </c>
      <c r="AQ78" t="s">
        <v>47</v>
      </c>
      <c r="AR78" t="s">
        <v>47</v>
      </c>
      <c r="AS78">
        <v>1452.78</v>
      </c>
      <c r="AT78">
        <v>8583.17</v>
      </c>
      <c r="AU78">
        <v>1</v>
      </c>
      <c r="AV78">
        <v>1</v>
      </c>
      <c r="AW78" t="s">
        <v>10352</v>
      </c>
      <c r="AX78">
        <v>10800</v>
      </c>
      <c r="AY78" t="s">
        <v>66</v>
      </c>
      <c r="AZ78" t="s">
        <v>5541</v>
      </c>
      <c r="BA78">
        <v>1690</v>
      </c>
      <c r="BB78" t="s">
        <v>5541</v>
      </c>
      <c r="BC78">
        <v>1690</v>
      </c>
      <c r="BD78">
        <v>287</v>
      </c>
      <c r="BE78">
        <v>49019.8</v>
      </c>
      <c r="BF78">
        <v>3</v>
      </c>
      <c r="BG78">
        <v>10</v>
      </c>
      <c r="BH78">
        <v>0</v>
      </c>
      <c r="BI78">
        <v>0</v>
      </c>
      <c r="BJ78">
        <v>0</v>
      </c>
      <c r="BK78">
        <v>0</v>
      </c>
      <c r="BL78" t="s">
        <v>59</v>
      </c>
      <c r="BM78" t="s">
        <v>10404</v>
      </c>
      <c r="BN78" t="s">
        <v>10405</v>
      </c>
      <c r="BO78">
        <v>0</v>
      </c>
    </row>
    <row r="79" spans="1:67" x14ac:dyDescent="0.3">
      <c r="A79">
        <v>13370</v>
      </c>
      <c r="B79">
        <v>7114702034</v>
      </c>
      <c r="C79">
        <v>2027253</v>
      </c>
      <c r="D79">
        <v>7032</v>
      </c>
      <c r="E79">
        <v>13148</v>
      </c>
      <c r="F79">
        <v>1</v>
      </c>
      <c r="G79" t="s">
        <v>44</v>
      </c>
      <c r="H79">
        <v>42608</v>
      </c>
      <c r="I79">
        <v>18762588</v>
      </c>
      <c r="J79" t="s">
        <v>46</v>
      </c>
      <c r="K79" t="s">
        <v>47</v>
      </c>
      <c r="L79" t="s">
        <v>48</v>
      </c>
      <c r="M79" t="s">
        <v>49</v>
      </c>
      <c r="N79" t="s">
        <v>9410</v>
      </c>
      <c r="O79" t="s">
        <v>10353</v>
      </c>
      <c r="P79" t="s">
        <v>52</v>
      </c>
      <c r="Q79" t="s">
        <v>53</v>
      </c>
      <c r="R79" t="s">
        <v>54</v>
      </c>
      <c r="S79">
        <v>100788157</v>
      </c>
      <c r="T79" t="s">
        <v>606</v>
      </c>
      <c r="U79" t="s">
        <v>66</v>
      </c>
      <c r="V79" t="s">
        <v>1007</v>
      </c>
      <c r="W79">
        <v>1449.7</v>
      </c>
      <c r="X79">
        <v>11191.4</v>
      </c>
      <c r="Y79">
        <v>10363.200000000001</v>
      </c>
      <c r="Z79" t="s">
        <v>49</v>
      </c>
      <c r="AA79" t="s">
        <v>10314</v>
      </c>
      <c r="AB79" t="s">
        <v>10296</v>
      </c>
      <c r="AC79" t="s">
        <v>10297</v>
      </c>
      <c r="AD79" t="s">
        <v>52</v>
      </c>
      <c r="AE79" t="s">
        <v>76</v>
      </c>
      <c r="AF79" t="s">
        <v>10207</v>
      </c>
      <c r="AG79" t="s">
        <v>10208</v>
      </c>
      <c r="AH79" t="s">
        <v>10298</v>
      </c>
      <c r="AI79" t="s">
        <v>48</v>
      </c>
      <c r="AJ79" t="s">
        <v>47</v>
      </c>
      <c r="AK79" t="s">
        <v>9410</v>
      </c>
      <c r="AL79" t="s">
        <v>10207</v>
      </c>
      <c r="AM79">
        <v>0</v>
      </c>
      <c r="AN79" t="s">
        <v>47</v>
      </c>
      <c r="AO79" t="s">
        <v>47</v>
      </c>
      <c r="AP79" t="s">
        <v>47</v>
      </c>
      <c r="AQ79" t="s">
        <v>47</v>
      </c>
      <c r="AR79" t="s">
        <v>47</v>
      </c>
      <c r="AS79">
        <v>1449.7</v>
      </c>
      <c r="AT79">
        <v>11191.4</v>
      </c>
      <c r="AU79">
        <v>1</v>
      </c>
      <c r="AV79">
        <v>1</v>
      </c>
      <c r="AW79" t="s">
        <v>10352</v>
      </c>
      <c r="AX79">
        <v>27000</v>
      </c>
      <c r="AY79" t="s">
        <v>56</v>
      </c>
      <c r="AZ79" t="s">
        <v>5541</v>
      </c>
      <c r="BA79">
        <v>1690</v>
      </c>
      <c r="BB79" t="s">
        <v>10406</v>
      </c>
      <c r="BC79" t="s">
        <v>47</v>
      </c>
      <c r="BD79">
        <v>287</v>
      </c>
      <c r="BE79">
        <v>60211.199999999997</v>
      </c>
      <c r="BF79">
        <v>4</v>
      </c>
      <c r="BG79">
        <v>10</v>
      </c>
      <c r="BH79">
        <v>19774.57</v>
      </c>
      <c r="BI79">
        <v>0</v>
      </c>
      <c r="BJ79">
        <v>19774.57</v>
      </c>
      <c r="BK79">
        <v>27000</v>
      </c>
      <c r="BL79" t="s">
        <v>56</v>
      </c>
      <c r="BM79" t="s">
        <v>10406</v>
      </c>
      <c r="BN79" t="s">
        <v>10405</v>
      </c>
      <c r="BO79" t="s">
        <v>47</v>
      </c>
    </row>
    <row r="80" spans="1:67" hidden="1" x14ac:dyDescent="0.3">
      <c r="A80">
        <v>13391</v>
      </c>
      <c r="B80">
        <v>7114702100</v>
      </c>
      <c r="C80">
        <v>941468</v>
      </c>
      <c r="D80">
        <v>7032</v>
      </c>
      <c r="E80">
        <v>13169</v>
      </c>
      <c r="F80">
        <v>1</v>
      </c>
      <c r="G80" t="s">
        <v>44</v>
      </c>
      <c r="H80">
        <v>42608</v>
      </c>
      <c r="I80">
        <v>18762689</v>
      </c>
      <c r="J80" t="s">
        <v>46</v>
      </c>
      <c r="K80" t="s">
        <v>47</v>
      </c>
      <c r="L80" t="s">
        <v>48</v>
      </c>
      <c r="M80" t="s">
        <v>49</v>
      </c>
      <c r="N80" t="s">
        <v>205</v>
      </c>
      <c r="O80" t="s">
        <v>206</v>
      </c>
      <c r="P80" t="s">
        <v>207</v>
      </c>
      <c r="Q80" t="s">
        <v>208</v>
      </c>
      <c r="R80" t="s">
        <v>54</v>
      </c>
      <c r="S80">
        <v>101093720</v>
      </c>
      <c r="T80" t="s">
        <v>55</v>
      </c>
      <c r="U80" t="s">
        <v>66</v>
      </c>
      <c r="V80" t="s">
        <v>1007</v>
      </c>
      <c r="W80">
        <v>2577.38</v>
      </c>
      <c r="X80">
        <v>8920.7999999999993</v>
      </c>
      <c r="Y80">
        <v>8164.8</v>
      </c>
      <c r="Z80" t="s">
        <v>49</v>
      </c>
      <c r="AA80" t="s">
        <v>10314</v>
      </c>
      <c r="AB80" t="s">
        <v>10296</v>
      </c>
      <c r="AC80" t="s">
        <v>10297</v>
      </c>
      <c r="AD80" t="s">
        <v>52</v>
      </c>
      <c r="AE80" t="s">
        <v>76</v>
      </c>
      <c r="AF80" t="s">
        <v>10207</v>
      </c>
      <c r="AG80" t="s">
        <v>10208</v>
      </c>
      <c r="AH80" t="s">
        <v>10298</v>
      </c>
      <c r="AI80" t="s">
        <v>48</v>
      </c>
      <c r="AJ80" t="s">
        <v>47</v>
      </c>
      <c r="AK80" t="s">
        <v>205</v>
      </c>
      <c r="AL80" t="s">
        <v>10207</v>
      </c>
      <c r="AM80">
        <v>0</v>
      </c>
      <c r="AN80" t="s">
        <v>47</v>
      </c>
      <c r="AO80" t="s">
        <v>47</v>
      </c>
      <c r="AP80" t="s">
        <v>47</v>
      </c>
      <c r="AQ80" t="s">
        <v>47</v>
      </c>
      <c r="AR80" t="s">
        <v>47</v>
      </c>
      <c r="AS80">
        <v>2577.38</v>
      </c>
      <c r="AT80">
        <v>8920.7999999999993</v>
      </c>
      <c r="AU80">
        <v>1</v>
      </c>
      <c r="AV80">
        <v>1</v>
      </c>
      <c r="AW80" t="s">
        <v>10352</v>
      </c>
      <c r="AX80">
        <v>10800</v>
      </c>
      <c r="AY80" t="s">
        <v>66</v>
      </c>
      <c r="AZ80" t="s">
        <v>501</v>
      </c>
      <c r="BA80">
        <v>2953</v>
      </c>
      <c r="BB80" t="s">
        <v>501</v>
      </c>
      <c r="BC80">
        <v>2953</v>
      </c>
      <c r="BD80">
        <v>585</v>
      </c>
      <c r="BE80">
        <v>69132</v>
      </c>
      <c r="BF80">
        <v>5</v>
      </c>
      <c r="BG80">
        <v>10</v>
      </c>
      <c r="BH80">
        <v>0</v>
      </c>
      <c r="BI80">
        <v>0</v>
      </c>
      <c r="BJ80">
        <v>0</v>
      </c>
      <c r="BK80">
        <v>0</v>
      </c>
      <c r="BL80" t="s">
        <v>59</v>
      </c>
      <c r="BM80" t="s">
        <v>308</v>
      </c>
      <c r="BN80" t="s">
        <v>211</v>
      </c>
      <c r="BO80">
        <v>0</v>
      </c>
    </row>
    <row r="81" spans="1:67" hidden="1" x14ac:dyDescent="0.3">
      <c r="A81">
        <v>13392</v>
      </c>
      <c r="B81">
        <v>7114702101</v>
      </c>
      <c r="C81">
        <v>5085216</v>
      </c>
      <c r="D81">
        <v>7032</v>
      </c>
      <c r="E81">
        <v>13170</v>
      </c>
      <c r="F81">
        <v>1</v>
      </c>
      <c r="G81" t="s">
        <v>44</v>
      </c>
      <c r="H81">
        <v>42608</v>
      </c>
      <c r="I81">
        <v>18762690</v>
      </c>
      <c r="J81" t="s">
        <v>46</v>
      </c>
      <c r="K81" t="s">
        <v>47</v>
      </c>
      <c r="L81" t="s">
        <v>48</v>
      </c>
      <c r="M81" t="s">
        <v>49</v>
      </c>
      <c r="N81" t="s">
        <v>75</v>
      </c>
      <c r="O81" t="s">
        <v>76</v>
      </c>
      <c r="P81" t="s">
        <v>52</v>
      </c>
      <c r="Q81" t="s">
        <v>53</v>
      </c>
      <c r="R81" t="s">
        <v>54</v>
      </c>
      <c r="S81">
        <v>101093720</v>
      </c>
      <c r="T81" t="s">
        <v>55</v>
      </c>
      <c r="U81" t="s">
        <v>56</v>
      </c>
      <c r="V81" t="s">
        <v>57</v>
      </c>
      <c r="W81">
        <v>1756.28</v>
      </c>
      <c r="X81">
        <v>16872</v>
      </c>
      <c r="Y81">
        <v>14440</v>
      </c>
      <c r="Z81" t="s">
        <v>49</v>
      </c>
      <c r="AA81" t="s">
        <v>10314</v>
      </c>
      <c r="AB81" t="s">
        <v>10296</v>
      </c>
      <c r="AC81" t="s">
        <v>10297</v>
      </c>
      <c r="AD81" t="s">
        <v>52</v>
      </c>
      <c r="AE81" t="s">
        <v>76</v>
      </c>
      <c r="AF81" t="s">
        <v>10207</v>
      </c>
      <c r="AG81" t="s">
        <v>10208</v>
      </c>
      <c r="AH81" t="s">
        <v>10298</v>
      </c>
      <c r="AI81" t="s">
        <v>48</v>
      </c>
      <c r="AJ81" t="s">
        <v>47</v>
      </c>
      <c r="AK81" t="s">
        <v>75</v>
      </c>
      <c r="AL81" t="s">
        <v>10207</v>
      </c>
      <c r="AM81">
        <v>0</v>
      </c>
      <c r="AN81" t="s">
        <v>47</v>
      </c>
      <c r="AO81" t="s">
        <v>47</v>
      </c>
      <c r="AP81" t="s">
        <v>47</v>
      </c>
      <c r="AQ81" t="s">
        <v>47</v>
      </c>
      <c r="AR81" t="s">
        <v>47</v>
      </c>
      <c r="AS81">
        <v>1756.28</v>
      </c>
      <c r="AT81">
        <v>16872</v>
      </c>
      <c r="AU81">
        <v>1</v>
      </c>
      <c r="AV81">
        <v>1</v>
      </c>
      <c r="AW81" t="s">
        <v>10352</v>
      </c>
      <c r="AX81">
        <v>27000</v>
      </c>
      <c r="AY81" t="s">
        <v>56</v>
      </c>
      <c r="AZ81" t="s">
        <v>184</v>
      </c>
      <c r="BA81">
        <v>1880.82</v>
      </c>
      <c r="BB81" t="s">
        <v>184</v>
      </c>
      <c r="BC81">
        <v>1880.82</v>
      </c>
      <c r="BD81">
        <v>659</v>
      </c>
      <c r="BE81">
        <v>86004</v>
      </c>
      <c r="BF81">
        <v>6</v>
      </c>
      <c r="BG81">
        <v>10</v>
      </c>
      <c r="BH81">
        <v>25792.799999999999</v>
      </c>
      <c r="BI81">
        <v>0</v>
      </c>
      <c r="BJ81">
        <v>25792.799999999999</v>
      </c>
      <c r="BK81">
        <v>27000</v>
      </c>
      <c r="BL81" t="s">
        <v>56</v>
      </c>
      <c r="BM81" t="s">
        <v>184</v>
      </c>
      <c r="BN81" t="s">
        <v>186</v>
      </c>
      <c r="BO81">
        <v>1880.82</v>
      </c>
    </row>
    <row r="82" spans="1:67" hidden="1" x14ac:dyDescent="0.3">
      <c r="A82">
        <v>13280</v>
      </c>
      <c r="B82">
        <v>7114701020</v>
      </c>
      <c r="C82">
        <v>4463264</v>
      </c>
      <c r="D82">
        <v>7032</v>
      </c>
      <c r="E82">
        <v>13055</v>
      </c>
      <c r="F82">
        <v>1</v>
      </c>
      <c r="G82" t="s">
        <v>44</v>
      </c>
      <c r="H82">
        <v>42608</v>
      </c>
      <c r="I82">
        <v>18762103</v>
      </c>
      <c r="J82" t="s">
        <v>46</v>
      </c>
      <c r="K82" t="s">
        <v>47</v>
      </c>
      <c r="L82" t="s">
        <v>48</v>
      </c>
      <c r="M82" t="s">
        <v>49</v>
      </c>
      <c r="N82" t="s">
        <v>9400</v>
      </c>
      <c r="O82" t="s">
        <v>10266</v>
      </c>
      <c r="P82" t="s">
        <v>2264</v>
      </c>
      <c r="Q82" t="s">
        <v>10372</v>
      </c>
      <c r="R82" t="s">
        <v>10178</v>
      </c>
      <c r="S82">
        <v>100788157</v>
      </c>
      <c r="T82" t="s">
        <v>606</v>
      </c>
      <c r="U82" t="s">
        <v>66</v>
      </c>
      <c r="V82" t="s">
        <v>1007</v>
      </c>
      <c r="W82">
        <v>2739.21</v>
      </c>
      <c r="X82">
        <v>10367.290000000001</v>
      </c>
      <c r="Y82">
        <v>9489.41</v>
      </c>
      <c r="Z82" t="s">
        <v>49</v>
      </c>
      <c r="AA82" t="s">
        <v>10314</v>
      </c>
      <c r="AB82" t="s">
        <v>10296</v>
      </c>
      <c r="AC82" t="s">
        <v>10297</v>
      </c>
      <c r="AD82" t="s">
        <v>52</v>
      </c>
      <c r="AE82" t="s">
        <v>76</v>
      </c>
      <c r="AF82" t="s">
        <v>10207</v>
      </c>
      <c r="AG82" t="s">
        <v>10208</v>
      </c>
      <c r="AH82" t="s">
        <v>10298</v>
      </c>
      <c r="AI82" t="s">
        <v>48</v>
      </c>
      <c r="AJ82" t="s">
        <v>47</v>
      </c>
      <c r="AK82" t="s">
        <v>9400</v>
      </c>
      <c r="AL82" t="s">
        <v>10207</v>
      </c>
      <c r="AM82">
        <v>0</v>
      </c>
      <c r="AN82" t="s">
        <v>47</v>
      </c>
      <c r="AO82" t="s">
        <v>47</v>
      </c>
      <c r="AP82" t="s">
        <v>47</v>
      </c>
      <c r="AQ82" t="s">
        <v>47</v>
      </c>
      <c r="AR82" t="s">
        <v>47</v>
      </c>
      <c r="AS82">
        <v>2739.21</v>
      </c>
      <c r="AT82">
        <v>10367.290000000001</v>
      </c>
      <c r="AU82">
        <v>1</v>
      </c>
      <c r="AV82">
        <v>1</v>
      </c>
      <c r="AW82" t="s">
        <v>10362</v>
      </c>
      <c r="AX82">
        <v>10800</v>
      </c>
      <c r="AY82" t="s">
        <v>66</v>
      </c>
      <c r="AZ82" t="s">
        <v>10373</v>
      </c>
      <c r="BA82" t="s">
        <v>47</v>
      </c>
      <c r="BB82" t="s">
        <v>10373</v>
      </c>
      <c r="BC82" t="s">
        <v>47</v>
      </c>
      <c r="BD82">
        <v>1148</v>
      </c>
      <c r="BE82">
        <v>96371.29</v>
      </c>
      <c r="BF82">
        <v>7</v>
      </c>
      <c r="BG82">
        <v>10</v>
      </c>
      <c r="BH82">
        <v>0</v>
      </c>
      <c r="BI82">
        <v>0</v>
      </c>
      <c r="BJ82">
        <v>0</v>
      </c>
      <c r="BK82">
        <v>0</v>
      </c>
      <c r="BL82" t="s">
        <v>59</v>
      </c>
      <c r="BM82" t="s">
        <v>10376</v>
      </c>
      <c r="BN82" t="s">
        <v>10375</v>
      </c>
      <c r="BO82">
        <v>0</v>
      </c>
    </row>
    <row r="83" spans="1:67" x14ac:dyDescent="0.3">
      <c r="A83">
        <v>13381</v>
      </c>
      <c r="B83">
        <v>7114702090</v>
      </c>
      <c r="C83">
        <v>4463264</v>
      </c>
      <c r="D83">
        <v>7032</v>
      </c>
      <c r="E83">
        <v>13159</v>
      </c>
      <c r="F83">
        <v>1</v>
      </c>
      <c r="G83" t="s">
        <v>44</v>
      </c>
      <c r="H83">
        <v>42608</v>
      </c>
      <c r="I83">
        <v>18762638</v>
      </c>
      <c r="J83" t="s">
        <v>46</v>
      </c>
      <c r="K83" t="s">
        <v>47</v>
      </c>
      <c r="L83" t="s">
        <v>48</v>
      </c>
      <c r="M83" t="s">
        <v>49</v>
      </c>
      <c r="N83" t="s">
        <v>9400</v>
      </c>
      <c r="O83" t="s">
        <v>10266</v>
      </c>
      <c r="P83" t="s">
        <v>2264</v>
      </c>
      <c r="Q83" t="s">
        <v>10372</v>
      </c>
      <c r="R83" t="s">
        <v>10178</v>
      </c>
      <c r="S83">
        <v>100788157</v>
      </c>
      <c r="T83" t="s">
        <v>606</v>
      </c>
      <c r="U83" t="s">
        <v>66</v>
      </c>
      <c r="V83" t="s">
        <v>1007</v>
      </c>
      <c r="W83">
        <v>2739.48</v>
      </c>
      <c r="X83">
        <v>10237.73</v>
      </c>
      <c r="Y83">
        <v>9415.41</v>
      </c>
      <c r="Z83" t="s">
        <v>49</v>
      </c>
      <c r="AA83" t="s">
        <v>10314</v>
      </c>
      <c r="AB83" t="s">
        <v>10296</v>
      </c>
      <c r="AC83" t="s">
        <v>10297</v>
      </c>
      <c r="AD83" t="s">
        <v>52</v>
      </c>
      <c r="AE83" t="s">
        <v>76</v>
      </c>
      <c r="AF83" t="s">
        <v>10207</v>
      </c>
      <c r="AG83" t="s">
        <v>10208</v>
      </c>
      <c r="AH83" t="s">
        <v>10298</v>
      </c>
      <c r="AI83" t="s">
        <v>48</v>
      </c>
      <c r="AJ83" t="s">
        <v>47</v>
      </c>
      <c r="AK83" t="s">
        <v>9400</v>
      </c>
      <c r="AL83" t="s">
        <v>10207</v>
      </c>
      <c r="AM83">
        <v>0</v>
      </c>
      <c r="AN83" t="s">
        <v>47</v>
      </c>
      <c r="AO83" t="s">
        <v>47</v>
      </c>
      <c r="AP83" t="s">
        <v>47</v>
      </c>
      <c r="AQ83" t="s">
        <v>47</v>
      </c>
      <c r="AR83" t="s">
        <v>47</v>
      </c>
      <c r="AS83">
        <v>2739.48</v>
      </c>
      <c r="AT83">
        <v>10237.73</v>
      </c>
      <c r="AU83">
        <v>1</v>
      </c>
      <c r="AV83">
        <v>1</v>
      </c>
      <c r="AW83" t="s">
        <v>10362</v>
      </c>
      <c r="AX83">
        <v>10800</v>
      </c>
      <c r="AY83" t="s">
        <v>66</v>
      </c>
      <c r="AZ83" t="s">
        <v>10373</v>
      </c>
      <c r="BA83" t="s">
        <v>47</v>
      </c>
      <c r="BB83" t="s">
        <v>10373</v>
      </c>
      <c r="BC83" t="s">
        <v>47</v>
      </c>
      <c r="BD83">
        <v>1148</v>
      </c>
      <c r="BE83">
        <v>106609.02</v>
      </c>
      <c r="BF83">
        <v>8</v>
      </c>
      <c r="BG83">
        <v>10</v>
      </c>
      <c r="BH83">
        <v>20605.02</v>
      </c>
      <c r="BI83">
        <v>0</v>
      </c>
      <c r="BJ83">
        <v>20605.02</v>
      </c>
      <c r="BK83">
        <v>27000</v>
      </c>
      <c r="BL83" t="s">
        <v>56</v>
      </c>
      <c r="BM83" t="s">
        <v>10374</v>
      </c>
      <c r="BN83" t="s">
        <v>10375</v>
      </c>
      <c r="BO83" t="s">
        <v>47</v>
      </c>
    </row>
    <row r="84" spans="1:67" hidden="1" x14ac:dyDescent="0.3">
      <c r="A84">
        <v>13286</v>
      </c>
      <c r="B84">
        <v>7114701027</v>
      </c>
      <c r="C84">
        <v>5097777</v>
      </c>
      <c r="D84">
        <v>7032</v>
      </c>
      <c r="E84">
        <v>13062</v>
      </c>
      <c r="F84">
        <v>1</v>
      </c>
      <c r="G84" t="s">
        <v>44</v>
      </c>
      <c r="H84">
        <v>42608</v>
      </c>
      <c r="I84">
        <v>18762111</v>
      </c>
      <c r="J84" t="s">
        <v>46</v>
      </c>
      <c r="K84" t="s">
        <v>47</v>
      </c>
      <c r="L84" t="s">
        <v>48</v>
      </c>
      <c r="M84" t="s">
        <v>49</v>
      </c>
      <c r="N84" t="s">
        <v>399</v>
      </c>
      <c r="O84" t="s">
        <v>400</v>
      </c>
      <c r="P84" t="s">
        <v>99</v>
      </c>
      <c r="Q84" t="s">
        <v>100</v>
      </c>
      <c r="R84" t="s">
        <v>54</v>
      </c>
      <c r="S84">
        <v>100994845</v>
      </c>
      <c r="T84" t="s">
        <v>86</v>
      </c>
      <c r="U84" t="s">
        <v>56</v>
      </c>
      <c r="V84" t="s">
        <v>57</v>
      </c>
      <c r="W84">
        <v>7044.95</v>
      </c>
      <c r="X84">
        <v>20897.349999999999</v>
      </c>
      <c r="Y84">
        <v>19090.07</v>
      </c>
      <c r="Z84" t="s">
        <v>49</v>
      </c>
      <c r="AA84" t="s">
        <v>10314</v>
      </c>
      <c r="AB84" t="s">
        <v>10296</v>
      </c>
      <c r="AC84" t="s">
        <v>10297</v>
      </c>
      <c r="AD84" t="s">
        <v>52</v>
      </c>
      <c r="AE84" t="s">
        <v>76</v>
      </c>
      <c r="AF84" t="s">
        <v>10207</v>
      </c>
      <c r="AG84" t="s">
        <v>10208</v>
      </c>
      <c r="AH84" t="s">
        <v>10298</v>
      </c>
      <c r="AI84" t="s">
        <v>48</v>
      </c>
      <c r="AJ84" t="s">
        <v>47</v>
      </c>
      <c r="AK84" t="s">
        <v>399</v>
      </c>
      <c r="AL84" t="s">
        <v>10240</v>
      </c>
      <c r="AM84">
        <v>0</v>
      </c>
      <c r="AN84" t="s">
        <v>47</v>
      </c>
      <c r="AO84" t="s">
        <v>47</v>
      </c>
      <c r="AP84" t="s">
        <v>47</v>
      </c>
      <c r="AQ84" t="s">
        <v>47</v>
      </c>
      <c r="AR84" t="s">
        <v>47</v>
      </c>
      <c r="AS84">
        <v>7044.95</v>
      </c>
      <c r="AT84">
        <v>20897.349999999999</v>
      </c>
      <c r="AU84">
        <v>1</v>
      </c>
      <c r="AV84">
        <v>1</v>
      </c>
      <c r="AW84" t="s">
        <v>10352</v>
      </c>
      <c r="AX84">
        <v>27000</v>
      </c>
      <c r="AY84" t="s">
        <v>56</v>
      </c>
      <c r="AZ84" t="s">
        <v>401</v>
      </c>
      <c r="BA84">
        <v>7500</v>
      </c>
      <c r="BB84" t="s">
        <v>401</v>
      </c>
      <c r="BC84">
        <v>7500</v>
      </c>
      <c r="BD84">
        <v>1423</v>
      </c>
      <c r="BE84">
        <v>127506.37</v>
      </c>
      <c r="BF84">
        <v>9</v>
      </c>
      <c r="BG84">
        <v>10</v>
      </c>
      <c r="BH84">
        <v>0</v>
      </c>
      <c r="BI84">
        <v>0</v>
      </c>
      <c r="BJ84">
        <v>0</v>
      </c>
      <c r="BK84">
        <v>0</v>
      </c>
      <c r="BL84" t="s">
        <v>59</v>
      </c>
      <c r="BM84" t="s">
        <v>402</v>
      </c>
      <c r="BN84" t="s">
        <v>403</v>
      </c>
      <c r="BO84">
        <v>0</v>
      </c>
    </row>
    <row r="85" spans="1:67" x14ac:dyDescent="0.3">
      <c r="A85">
        <v>13383</v>
      </c>
      <c r="B85">
        <v>7114702092</v>
      </c>
      <c r="C85">
        <v>723333</v>
      </c>
      <c r="D85">
        <v>7032</v>
      </c>
      <c r="E85">
        <v>13161</v>
      </c>
      <c r="F85">
        <v>1</v>
      </c>
      <c r="G85" t="s">
        <v>44</v>
      </c>
      <c r="H85">
        <v>42608</v>
      </c>
      <c r="I85">
        <v>18762640</v>
      </c>
      <c r="J85" t="s">
        <v>46</v>
      </c>
      <c r="K85" t="s">
        <v>47</v>
      </c>
      <c r="L85" t="s">
        <v>48</v>
      </c>
      <c r="M85" t="s">
        <v>49</v>
      </c>
      <c r="N85" t="s">
        <v>9400</v>
      </c>
      <c r="O85" t="s">
        <v>133</v>
      </c>
      <c r="P85" t="s">
        <v>84</v>
      </c>
      <c r="Q85" t="s">
        <v>10408</v>
      </c>
      <c r="R85" t="s">
        <v>992</v>
      </c>
      <c r="S85">
        <v>100214689</v>
      </c>
      <c r="T85" t="s">
        <v>155</v>
      </c>
      <c r="U85" t="s">
        <v>56</v>
      </c>
      <c r="V85" t="s">
        <v>57</v>
      </c>
      <c r="W85">
        <v>11679.92</v>
      </c>
      <c r="X85">
        <v>15046.84</v>
      </c>
      <c r="Y85">
        <v>13805.86</v>
      </c>
      <c r="Z85" t="s">
        <v>49</v>
      </c>
      <c r="AA85" t="s">
        <v>10314</v>
      </c>
      <c r="AB85" t="s">
        <v>10296</v>
      </c>
      <c r="AC85" t="s">
        <v>10297</v>
      </c>
      <c r="AD85" t="s">
        <v>52</v>
      </c>
      <c r="AE85" t="s">
        <v>76</v>
      </c>
      <c r="AF85" t="s">
        <v>10207</v>
      </c>
      <c r="AG85" t="s">
        <v>10208</v>
      </c>
      <c r="AH85" t="s">
        <v>10298</v>
      </c>
      <c r="AI85" t="s">
        <v>48</v>
      </c>
      <c r="AJ85" t="s">
        <v>47</v>
      </c>
      <c r="AK85" t="s">
        <v>9400</v>
      </c>
      <c r="AL85" t="s">
        <v>10240</v>
      </c>
      <c r="AM85">
        <v>0</v>
      </c>
      <c r="AN85" t="s">
        <v>47</v>
      </c>
      <c r="AO85" t="s">
        <v>47</v>
      </c>
      <c r="AP85" t="s">
        <v>47</v>
      </c>
      <c r="AQ85" t="s">
        <v>47</v>
      </c>
      <c r="AR85" t="s">
        <v>47</v>
      </c>
      <c r="AS85">
        <v>11679.92</v>
      </c>
      <c r="AT85">
        <v>15046.84</v>
      </c>
      <c r="AU85">
        <v>1</v>
      </c>
      <c r="AV85">
        <v>1</v>
      </c>
      <c r="AW85" t="s">
        <v>10358</v>
      </c>
      <c r="AX85">
        <v>27000</v>
      </c>
      <c r="AY85" t="s">
        <v>56</v>
      </c>
      <c r="AZ85" t="s">
        <v>5351</v>
      </c>
      <c r="BA85">
        <v>12500</v>
      </c>
      <c r="BB85" t="s">
        <v>5351</v>
      </c>
      <c r="BC85">
        <v>12500</v>
      </c>
      <c r="BD85">
        <v>2595</v>
      </c>
      <c r="BE85">
        <v>142553.21</v>
      </c>
      <c r="BF85">
        <v>10</v>
      </c>
      <c r="BG85">
        <v>10</v>
      </c>
      <c r="BH85">
        <v>35944.19</v>
      </c>
      <c r="BI85">
        <v>0</v>
      </c>
      <c r="BJ85">
        <v>35944.19</v>
      </c>
      <c r="BK85">
        <v>42000</v>
      </c>
      <c r="BL85" t="s">
        <v>229</v>
      </c>
      <c r="BM85" t="s">
        <v>10409</v>
      </c>
      <c r="BN85" t="s">
        <v>10409</v>
      </c>
      <c r="BO85" t="s">
        <v>47</v>
      </c>
    </row>
    <row r="86" spans="1:67" hidden="1" x14ac:dyDescent="0.3">
      <c r="A86">
        <v>13629</v>
      </c>
      <c r="B86">
        <v>7114744298</v>
      </c>
      <c r="C86">
        <v>723325</v>
      </c>
      <c r="D86">
        <v>7032</v>
      </c>
      <c r="E86">
        <v>13435</v>
      </c>
      <c r="F86">
        <v>1</v>
      </c>
      <c r="G86" t="s">
        <v>44</v>
      </c>
      <c r="H86">
        <v>42611</v>
      </c>
      <c r="I86">
        <v>18786365</v>
      </c>
      <c r="J86" t="s">
        <v>46</v>
      </c>
      <c r="K86" t="s">
        <v>47</v>
      </c>
      <c r="L86" t="s">
        <v>48</v>
      </c>
      <c r="M86" t="s">
        <v>49</v>
      </c>
      <c r="N86" t="s">
        <v>9400</v>
      </c>
      <c r="O86" t="s">
        <v>152</v>
      </c>
      <c r="P86" t="s">
        <v>153</v>
      </c>
      <c r="Q86" t="s">
        <v>10380</v>
      </c>
      <c r="R86" t="s">
        <v>992</v>
      </c>
      <c r="S86">
        <v>100297681</v>
      </c>
      <c r="T86" t="s">
        <v>258</v>
      </c>
      <c r="U86" t="s">
        <v>56</v>
      </c>
      <c r="V86" t="s">
        <v>57</v>
      </c>
      <c r="W86">
        <v>4122.84</v>
      </c>
      <c r="X86">
        <v>14256.55</v>
      </c>
      <c r="Y86">
        <v>13102.82</v>
      </c>
      <c r="Z86" t="s">
        <v>49</v>
      </c>
      <c r="AA86" t="s">
        <v>10314</v>
      </c>
      <c r="AB86" t="s">
        <v>10296</v>
      </c>
      <c r="AC86" t="s">
        <v>10297</v>
      </c>
      <c r="AD86" t="s">
        <v>52</v>
      </c>
      <c r="AE86" t="s">
        <v>76</v>
      </c>
      <c r="AF86" t="s">
        <v>10207</v>
      </c>
      <c r="AG86" t="s">
        <v>10208</v>
      </c>
      <c r="AH86" t="s">
        <v>10298</v>
      </c>
      <c r="AI86" t="s">
        <v>48</v>
      </c>
      <c r="AJ86" t="s">
        <v>47</v>
      </c>
      <c r="AK86" t="s">
        <v>9400</v>
      </c>
      <c r="AL86" t="s">
        <v>10217</v>
      </c>
      <c r="AM86">
        <v>0</v>
      </c>
      <c r="AN86" t="s">
        <v>47</v>
      </c>
      <c r="AO86" t="s">
        <v>47</v>
      </c>
      <c r="AP86" t="s">
        <v>47</v>
      </c>
      <c r="AQ86" t="s">
        <v>47</v>
      </c>
      <c r="AR86" t="s">
        <v>47</v>
      </c>
      <c r="AS86">
        <v>4122.84</v>
      </c>
      <c r="AT86">
        <v>14256.55</v>
      </c>
      <c r="AU86">
        <v>1</v>
      </c>
      <c r="AV86">
        <v>1</v>
      </c>
      <c r="AW86" t="s">
        <v>10358</v>
      </c>
      <c r="AX86">
        <v>27000</v>
      </c>
      <c r="AY86" t="s">
        <v>56</v>
      </c>
      <c r="AZ86" t="s">
        <v>4948</v>
      </c>
      <c r="BA86">
        <v>3700</v>
      </c>
      <c r="BB86" t="s">
        <v>4948</v>
      </c>
      <c r="BC86">
        <v>3700</v>
      </c>
      <c r="BD86">
        <v>30</v>
      </c>
      <c r="BE86">
        <v>14256.55</v>
      </c>
      <c r="BF86">
        <v>1</v>
      </c>
      <c r="BG86">
        <v>21</v>
      </c>
      <c r="BH86">
        <v>0</v>
      </c>
      <c r="BI86">
        <v>0</v>
      </c>
      <c r="BJ86">
        <v>0</v>
      </c>
      <c r="BK86">
        <v>0</v>
      </c>
      <c r="BL86" t="s">
        <v>59</v>
      </c>
      <c r="BM86" t="s">
        <v>10381</v>
      </c>
      <c r="BN86" t="s">
        <v>10382</v>
      </c>
      <c r="BO86">
        <v>0</v>
      </c>
    </row>
    <row r="87" spans="1:67" x14ac:dyDescent="0.3">
      <c r="A87">
        <v>13630</v>
      </c>
      <c r="B87">
        <v>7114744299</v>
      </c>
      <c r="C87">
        <v>723325</v>
      </c>
      <c r="D87">
        <v>7032</v>
      </c>
      <c r="E87">
        <v>13436</v>
      </c>
      <c r="F87">
        <v>1</v>
      </c>
      <c r="G87" t="s">
        <v>44</v>
      </c>
      <c r="H87">
        <v>42611</v>
      </c>
      <c r="I87">
        <v>18786366</v>
      </c>
      <c r="J87" t="s">
        <v>46</v>
      </c>
      <c r="K87" t="s">
        <v>47</v>
      </c>
      <c r="L87" t="s">
        <v>48</v>
      </c>
      <c r="M87" t="s">
        <v>49</v>
      </c>
      <c r="N87" t="s">
        <v>9400</v>
      </c>
      <c r="O87" t="s">
        <v>152</v>
      </c>
      <c r="P87" t="s">
        <v>153</v>
      </c>
      <c r="Q87" t="s">
        <v>10380</v>
      </c>
      <c r="R87" t="s">
        <v>992</v>
      </c>
      <c r="S87">
        <v>100297681</v>
      </c>
      <c r="T87" t="s">
        <v>258</v>
      </c>
      <c r="U87" t="s">
        <v>56</v>
      </c>
      <c r="V87" t="s">
        <v>57</v>
      </c>
      <c r="W87">
        <v>4122.8</v>
      </c>
      <c r="X87">
        <v>16660</v>
      </c>
      <c r="Y87">
        <v>15300</v>
      </c>
      <c r="Z87" t="s">
        <v>49</v>
      </c>
      <c r="AA87" t="s">
        <v>10314</v>
      </c>
      <c r="AB87" t="s">
        <v>10296</v>
      </c>
      <c r="AC87" t="s">
        <v>10297</v>
      </c>
      <c r="AD87" t="s">
        <v>52</v>
      </c>
      <c r="AE87" t="s">
        <v>76</v>
      </c>
      <c r="AF87" t="s">
        <v>10207</v>
      </c>
      <c r="AG87" t="s">
        <v>10208</v>
      </c>
      <c r="AH87" t="s">
        <v>10298</v>
      </c>
      <c r="AI87" t="s">
        <v>48</v>
      </c>
      <c r="AJ87" t="s">
        <v>47</v>
      </c>
      <c r="AK87" t="s">
        <v>9400</v>
      </c>
      <c r="AL87" t="s">
        <v>10217</v>
      </c>
      <c r="AM87">
        <v>0</v>
      </c>
      <c r="AN87" t="s">
        <v>47</v>
      </c>
      <c r="AO87" t="s">
        <v>47</v>
      </c>
      <c r="AP87" t="s">
        <v>47</v>
      </c>
      <c r="AQ87" t="s">
        <v>47</v>
      </c>
      <c r="AR87" t="s">
        <v>47</v>
      </c>
      <c r="AS87">
        <v>4122.8</v>
      </c>
      <c r="AT87">
        <v>16660</v>
      </c>
      <c r="AU87">
        <v>1</v>
      </c>
      <c r="AV87">
        <v>1</v>
      </c>
      <c r="AW87" t="s">
        <v>10358</v>
      </c>
      <c r="AX87">
        <v>27000</v>
      </c>
      <c r="AY87" t="s">
        <v>56</v>
      </c>
      <c r="AZ87" t="s">
        <v>4948</v>
      </c>
      <c r="BA87">
        <v>3700</v>
      </c>
      <c r="BB87" t="s">
        <v>4948</v>
      </c>
      <c r="BC87">
        <v>3700</v>
      </c>
      <c r="BD87">
        <v>30</v>
      </c>
      <c r="BE87">
        <v>30916.55</v>
      </c>
      <c r="BF87">
        <v>2</v>
      </c>
      <c r="BG87">
        <v>21</v>
      </c>
      <c r="BH87">
        <v>30916.55</v>
      </c>
      <c r="BI87">
        <v>0</v>
      </c>
      <c r="BJ87">
        <v>30916.55</v>
      </c>
      <c r="BK87">
        <v>42000</v>
      </c>
      <c r="BL87" t="s">
        <v>229</v>
      </c>
      <c r="BM87" t="s">
        <v>10382</v>
      </c>
      <c r="BN87" t="s">
        <v>10382</v>
      </c>
      <c r="BO87" t="s">
        <v>47</v>
      </c>
    </row>
    <row r="88" spans="1:67" hidden="1" x14ac:dyDescent="0.3">
      <c r="A88">
        <v>14376</v>
      </c>
      <c r="B88">
        <v>7114752416</v>
      </c>
      <c r="C88">
        <v>723325</v>
      </c>
      <c r="D88">
        <v>7032</v>
      </c>
      <c r="E88">
        <v>14158</v>
      </c>
      <c r="F88">
        <v>1</v>
      </c>
      <c r="G88" t="s">
        <v>44</v>
      </c>
      <c r="H88">
        <v>42611</v>
      </c>
      <c r="I88">
        <v>18785737</v>
      </c>
      <c r="J88" t="s">
        <v>46</v>
      </c>
      <c r="K88" t="s">
        <v>47</v>
      </c>
      <c r="L88" t="s">
        <v>48</v>
      </c>
      <c r="M88" t="s">
        <v>49</v>
      </c>
      <c r="N88" t="s">
        <v>9400</v>
      </c>
      <c r="O88" t="s">
        <v>152</v>
      </c>
      <c r="P88" t="s">
        <v>153</v>
      </c>
      <c r="Q88" t="s">
        <v>10380</v>
      </c>
      <c r="R88" t="s">
        <v>992</v>
      </c>
      <c r="S88">
        <v>100297681</v>
      </c>
      <c r="T88" t="s">
        <v>258</v>
      </c>
      <c r="U88" t="s">
        <v>56</v>
      </c>
      <c r="V88" t="s">
        <v>57</v>
      </c>
      <c r="W88">
        <v>4128.54</v>
      </c>
      <c r="X88">
        <v>15677.71</v>
      </c>
      <c r="Y88">
        <v>14282.36</v>
      </c>
      <c r="Z88" t="s">
        <v>49</v>
      </c>
      <c r="AA88" t="s">
        <v>10314</v>
      </c>
      <c r="AB88" t="s">
        <v>10296</v>
      </c>
      <c r="AC88" t="s">
        <v>10297</v>
      </c>
      <c r="AD88" t="s">
        <v>52</v>
      </c>
      <c r="AE88" t="s">
        <v>76</v>
      </c>
      <c r="AF88" t="s">
        <v>10207</v>
      </c>
      <c r="AG88" t="s">
        <v>10208</v>
      </c>
      <c r="AH88" t="s">
        <v>10298</v>
      </c>
      <c r="AI88" t="s">
        <v>48</v>
      </c>
      <c r="AJ88" t="s">
        <v>47</v>
      </c>
      <c r="AK88" t="s">
        <v>9400</v>
      </c>
      <c r="AL88" t="s">
        <v>10217</v>
      </c>
      <c r="AM88">
        <v>0</v>
      </c>
      <c r="AN88" t="s">
        <v>47</v>
      </c>
      <c r="AO88" t="s">
        <v>47</v>
      </c>
      <c r="AP88" t="s">
        <v>47</v>
      </c>
      <c r="AQ88" t="s">
        <v>47</v>
      </c>
      <c r="AR88" t="s">
        <v>47</v>
      </c>
      <c r="AS88">
        <v>4128.54</v>
      </c>
      <c r="AT88">
        <v>15677.71</v>
      </c>
      <c r="AU88">
        <v>1</v>
      </c>
      <c r="AV88">
        <v>1</v>
      </c>
      <c r="AW88" t="s">
        <v>10358</v>
      </c>
      <c r="AX88">
        <v>27000</v>
      </c>
      <c r="AY88" t="s">
        <v>56</v>
      </c>
      <c r="AZ88" t="s">
        <v>4948</v>
      </c>
      <c r="BA88">
        <v>3700</v>
      </c>
      <c r="BB88" t="s">
        <v>4948</v>
      </c>
      <c r="BC88">
        <v>3700</v>
      </c>
      <c r="BD88">
        <v>30</v>
      </c>
      <c r="BE88">
        <v>46594.26</v>
      </c>
      <c r="BF88">
        <v>3</v>
      </c>
      <c r="BG88">
        <v>21</v>
      </c>
      <c r="BH88">
        <v>0</v>
      </c>
      <c r="BI88">
        <v>0</v>
      </c>
      <c r="BJ88">
        <v>0</v>
      </c>
      <c r="BK88">
        <v>0</v>
      </c>
      <c r="BL88" t="s">
        <v>59</v>
      </c>
      <c r="BM88" t="s">
        <v>10381</v>
      </c>
      <c r="BN88" t="s">
        <v>10382</v>
      </c>
      <c r="BO88">
        <v>0</v>
      </c>
    </row>
    <row r="89" spans="1:67" x14ac:dyDescent="0.3">
      <c r="A89">
        <v>13638</v>
      </c>
      <c r="B89">
        <v>7114744307</v>
      </c>
      <c r="C89">
        <v>2769823</v>
      </c>
      <c r="D89">
        <v>7032</v>
      </c>
      <c r="E89">
        <v>13444</v>
      </c>
      <c r="F89">
        <v>1</v>
      </c>
      <c r="G89" t="s">
        <v>44</v>
      </c>
      <c r="H89">
        <v>42611</v>
      </c>
      <c r="I89">
        <v>18786424</v>
      </c>
      <c r="J89" t="s">
        <v>46</v>
      </c>
      <c r="K89" t="s">
        <v>47</v>
      </c>
      <c r="L89" t="s">
        <v>48</v>
      </c>
      <c r="M89" t="s">
        <v>49</v>
      </c>
      <c r="N89" t="s">
        <v>9412</v>
      </c>
      <c r="O89" t="s">
        <v>10389</v>
      </c>
      <c r="P89" t="s">
        <v>207</v>
      </c>
      <c r="Q89" t="s">
        <v>208</v>
      </c>
      <c r="R89" t="s">
        <v>54</v>
      </c>
      <c r="S89">
        <v>101093720</v>
      </c>
      <c r="T89" t="s">
        <v>55</v>
      </c>
      <c r="U89" t="s">
        <v>66</v>
      </c>
      <c r="V89" t="s">
        <v>1007</v>
      </c>
      <c r="W89">
        <v>2566.3000000000002</v>
      </c>
      <c r="X89">
        <v>9952.66</v>
      </c>
      <c r="Y89">
        <v>9143.41</v>
      </c>
      <c r="Z89" t="s">
        <v>49</v>
      </c>
      <c r="AA89" t="s">
        <v>10314</v>
      </c>
      <c r="AB89" t="s">
        <v>10296</v>
      </c>
      <c r="AC89" t="s">
        <v>10297</v>
      </c>
      <c r="AD89" t="s">
        <v>52</v>
      </c>
      <c r="AE89" t="s">
        <v>76</v>
      </c>
      <c r="AF89" t="s">
        <v>10207</v>
      </c>
      <c r="AG89" t="s">
        <v>10208</v>
      </c>
      <c r="AH89" t="s">
        <v>10298</v>
      </c>
      <c r="AI89" t="s">
        <v>48</v>
      </c>
      <c r="AJ89" t="s">
        <v>47</v>
      </c>
      <c r="AK89" t="s">
        <v>9412</v>
      </c>
      <c r="AL89" t="s">
        <v>10207</v>
      </c>
      <c r="AM89">
        <v>0</v>
      </c>
      <c r="AN89" t="s">
        <v>47</v>
      </c>
      <c r="AO89" t="s">
        <v>47</v>
      </c>
      <c r="AP89" t="s">
        <v>47</v>
      </c>
      <c r="AQ89" t="s">
        <v>47</v>
      </c>
      <c r="AR89" t="s">
        <v>47</v>
      </c>
      <c r="AS89">
        <v>2566.3000000000002</v>
      </c>
      <c r="AT89">
        <v>9952.66</v>
      </c>
      <c r="AU89">
        <v>1</v>
      </c>
      <c r="AV89">
        <v>1</v>
      </c>
      <c r="AW89" t="s">
        <v>10352</v>
      </c>
      <c r="AX89">
        <v>10800</v>
      </c>
      <c r="AY89" t="s">
        <v>66</v>
      </c>
      <c r="AZ89" t="s">
        <v>5077</v>
      </c>
      <c r="BA89">
        <v>2953</v>
      </c>
      <c r="BB89" t="s">
        <v>5077</v>
      </c>
      <c r="BC89">
        <v>2953</v>
      </c>
      <c r="BD89">
        <v>120</v>
      </c>
      <c r="BE89">
        <v>56546.92</v>
      </c>
      <c r="BF89">
        <v>4</v>
      </c>
      <c r="BG89">
        <v>21</v>
      </c>
      <c r="BH89">
        <v>25630.37</v>
      </c>
      <c r="BI89">
        <v>0</v>
      </c>
      <c r="BJ89">
        <v>25630.37</v>
      </c>
      <c r="BK89">
        <v>27000</v>
      </c>
      <c r="BL89" t="s">
        <v>56</v>
      </c>
      <c r="BM89" t="s">
        <v>10397</v>
      </c>
      <c r="BN89" t="s">
        <v>10391</v>
      </c>
      <c r="BO89" t="s">
        <v>47</v>
      </c>
    </row>
    <row r="90" spans="1:67" hidden="1" x14ac:dyDescent="0.3">
      <c r="A90">
        <v>13639</v>
      </c>
      <c r="B90">
        <v>7114744308</v>
      </c>
      <c r="C90">
        <v>2769823</v>
      </c>
      <c r="D90">
        <v>7032</v>
      </c>
      <c r="E90">
        <v>13445</v>
      </c>
      <c r="F90">
        <v>1</v>
      </c>
      <c r="G90" t="s">
        <v>44</v>
      </c>
      <c r="H90">
        <v>42611</v>
      </c>
      <c r="I90">
        <v>18786425</v>
      </c>
      <c r="J90" t="s">
        <v>46</v>
      </c>
      <c r="K90" t="s">
        <v>47</v>
      </c>
      <c r="L90" t="s">
        <v>48</v>
      </c>
      <c r="M90" t="s">
        <v>49</v>
      </c>
      <c r="N90" t="s">
        <v>9412</v>
      </c>
      <c r="O90" t="s">
        <v>10389</v>
      </c>
      <c r="P90" t="s">
        <v>207</v>
      </c>
      <c r="Q90" t="s">
        <v>208</v>
      </c>
      <c r="R90" t="s">
        <v>54</v>
      </c>
      <c r="S90">
        <v>101093720</v>
      </c>
      <c r="T90" t="s">
        <v>55</v>
      </c>
      <c r="U90" t="s">
        <v>66</v>
      </c>
      <c r="V90" t="s">
        <v>1007</v>
      </c>
      <c r="W90">
        <v>2563.4499999999998</v>
      </c>
      <c r="X90">
        <v>9664.2000000000007</v>
      </c>
      <c r="Y90">
        <v>8863.92</v>
      </c>
      <c r="Z90" t="s">
        <v>49</v>
      </c>
      <c r="AA90" t="s">
        <v>10314</v>
      </c>
      <c r="AB90" t="s">
        <v>10296</v>
      </c>
      <c r="AC90" t="s">
        <v>10297</v>
      </c>
      <c r="AD90" t="s">
        <v>52</v>
      </c>
      <c r="AE90" t="s">
        <v>76</v>
      </c>
      <c r="AF90" t="s">
        <v>10207</v>
      </c>
      <c r="AG90" t="s">
        <v>10208</v>
      </c>
      <c r="AH90" t="s">
        <v>10298</v>
      </c>
      <c r="AI90" t="s">
        <v>48</v>
      </c>
      <c r="AJ90" t="s">
        <v>47</v>
      </c>
      <c r="AK90" t="s">
        <v>9412</v>
      </c>
      <c r="AL90" t="s">
        <v>10207</v>
      </c>
      <c r="AM90">
        <v>0</v>
      </c>
      <c r="AN90" t="s">
        <v>47</v>
      </c>
      <c r="AO90" t="s">
        <v>47</v>
      </c>
      <c r="AP90" t="s">
        <v>47</v>
      </c>
      <c r="AQ90" t="s">
        <v>47</v>
      </c>
      <c r="AR90" t="s">
        <v>47</v>
      </c>
      <c r="AS90">
        <v>2563.4499999999998</v>
      </c>
      <c r="AT90">
        <v>9664.2000000000007</v>
      </c>
      <c r="AU90">
        <v>1</v>
      </c>
      <c r="AV90">
        <v>1</v>
      </c>
      <c r="AW90" t="s">
        <v>10352</v>
      </c>
      <c r="AX90">
        <v>10800</v>
      </c>
      <c r="AY90" t="s">
        <v>66</v>
      </c>
      <c r="AZ90" t="s">
        <v>5077</v>
      </c>
      <c r="BA90">
        <v>2953</v>
      </c>
      <c r="BB90" t="s">
        <v>5077</v>
      </c>
      <c r="BC90">
        <v>2953</v>
      </c>
      <c r="BD90">
        <v>120</v>
      </c>
      <c r="BE90">
        <v>66211.12</v>
      </c>
      <c r="BF90">
        <v>5</v>
      </c>
      <c r="BG90">
        <v>21</v>
      </c>
      <c r="BH90">
        <v>0</v>
      </c>
      <c r="BI90">
        <v>0</v>
      </c>
      <c r="BJ90">
        <v>0</v>
      </c>
      <c r="BK90">
        <v>0</v>
      </c>
      <c r="BL90" t="s">
        <v>59</v>
      </c>
      <c r="BM90" t="s">
        <v>10390</v>
      </c>
      <c r="BN90" t="s">
        <v>10391</v>
      </c>
      <c r="BO90">
        <v>0</v>
      </c>
    </row>
    <row r="91" spans="1:67" x14ac:dyDescent="0.3">
      <c r="A91">
        <v>14426</v>
      </c>
      <c r="B91">
        <v>7114753418</v>
      </c>
      <c r="C91">
        <v>2769823</v>
      </c>
      <c r="D91">
        <v>7032</v>
      </c>
      <c r="E91">
        <v>14195</v>
      </c>
      <c r="F91">
        <v>1</v>
      </c>
      <c r="G91" t="s">
        <v>44</v>
      </c>
      <c r="H91">
        <v>42611</v>
      </c>
      <c r="I91">
        <v>18786464</v>
      </c>
      <c r="J91" t="s">
        <v>46</v>
      </c>
      <c r="K91" t="s">
        <v>47</v>
      </c>
      <c r="L91" t="s">
        <v>48</v>
      </c>
      <c r="M91" t="s">
        <v>49</v>
      </c>
      <c r="N91" t="s">
        <v>9412</v>
      </c>
      <c r="O91" t="s">
        <v>10389</v>
      </c>
      <c r="P91" t="s">
        <v>207</v>
      </c>
      <c r="Q91" t="s">
        <v>208</v>
      </c>
      <c r="R91" t="s">
        <v>54</v>
      </c>
      <c r="S91">
        <v>101093720</v>
      </c>
      <c r="T91" t="s">
        <v>55</v>
      </c>
      <c r="U91" t="s">
        <v>66</v>
      </c>
      <c r="V91" t="s">
        <v>1007</v>
      </c>
      <c r="W91">
        <v>2563.4499999999998</v>
      </c>
      <c r="X91">
        <v>9664.2000000000007</v>
      </c>
      <c r="Y91">
        <v>8863.92</v>
      </c>
      <c r="Z91" t="s">
        <v>49</v>
      </c>
      <c r="AA91" t="s">
        <v>10314</v>
      </c>
      <c r="AB91" t="s">
        <v>10296</v>
      </c>
      <c r="AC91" t="s">
        <v>10297</v>
      </c>
      <c r="AD91" t="s">
        <v>52</v>
      </c>
      <c r="AE91" t="s">
        <v>76</v>
      </c>
      <c r="AF91" t="s">
        <v>10207</v>
      </c>
      <c r="AG91" t="s">
        <v>10208</v>
      </c>
      <c r="AH91" t="s">
        <v>10298</v>
      </c>
      <c r="AI91" t="s">
        <v>48</v>
      </c>
      <c r="AJ91" t="s">
        <v>47</v>
      </c>
      <c r="AK91" t="s">
        <v>9412</v>
      </c>
      <c r="AL91" t="s">
        <v>10207</v>
      </c>
      <c r="AM91">
        <v>0</v>
      </c>
      <c r="AN91" t="s">
        <v>47</v>
      </c>
      <c r="AO91" t="s">
        <v>47</v>
      </c>
      <c r="AP91" t="s">
        <v>47</v>
      </c>
      <c r="AQ91" t="s">
        <v>47</v>
      </c>
      <c r="AR91" t="s">
        <v>47</v>
      </c>
      <c r="AS91">
        <v>2563.4499999999998</v>
      </c>
      <c r="AT91">
        <v>9664.2000000000007</v>
      </c>
      <c r="AU91">
        <v>1</v>
      </c>
      <c r="AV91">
        <v>1</v>
      </c>
      <c r="AW91" t="s">
        <v>10352</v>
      </c>
      <c r="AX91">
        <v>10800</v>
      </c>
      <c r="AY91" t="s">
        <v>66</v>
      </c>
      <c r="AZ91" t="s">
        <v>5077</v>
      </c>
      <c r="BA91">
        <v>2953</v>
      </c>
      <c r="BB91" t="s">
        <v>5077</v>
      </c>
      <c r="BC91">
        <v>2953</v>
      </c>
      <c r="BD91">
        <v>120</v>
      </c>
      <c r="BE91">
        <v>75875.320000000007</v>
      </c>
      <c r="BF91">
        <v>6</v>
      </c>
      <c r="BG91">
        <v>21</v>
      </c>
      <c r="BH91">
        <v>19328.400000000001</v>
      </c>
      <c r="BI91">
        <v>0</v>
      </c>
      <c r="BJ91">
        <v>19328.400000000001</v>
      </c>
      <c r="BK91">
        <v>27000</v>
      </c>
      <c r="BL91" t="s">
        <v>56</v>
      </c>
      <c r="BM91" t="s">
        <v>10397</v>
      </c>
      <c r="BN91" t="s">
        <v>10391</v>
      </c>
      <c r="BO91" t="s">
        <v>47</v>
      </c>
    </row>
    <row r="92" spans="1:67" hidden="1" x14ac:dyDescent="0.3">
      <c r="A92">
        <v>14375</v>
      </c>
      <c r="B92">
        <v>7114752415</v>
      </c>
      <c r="C92">
        <v>659338</v>
      </c>
      <c r="D92">
        <v>7032</v>
      </c>
      <c r="E92">
        <v>14157</v>
      </c>
      <c r="F92">
        <v>1</v>
      </c>
      <c r="G92" t="s">
        <v>44</v>
      </c>
      <c r="H92">
        <v>42611</v>
      </c>
      <c r="I92">
        <v>18785736</v>
      </c>
      <c r="J92" t="s">
        <v>46</v>
      </c>
      <c r="K92" t="s">
        <v>47</v>
      </c>
      <c r="L92" t="s">
        <v>48</v>
      </c>
      <c r="M92" t="s">
        <v>49</v>
      </c>
      <c r="N92" t="s">
        <v>50</v>
      </c>
      <c r="O92" t="s">
        <v>51</v>
      </c>
      <c r="P92" t="s">
        <v>52</v>
      </c>
      <c r="Q92" t="s">
        <v>53</v>
      </c>
      <c r="R92" t="s">
        <v>54</v>
      </c>
      <c r="S92">
        <v>101093720</v>
      </c>
      <c r="T92" t="s">
        <v>55</v>
      </c>
      <c r="U92" t="s">
        <v>56</v>
      </c>
      <c r="V92" t="s">
        <v>57</v>
      </c>
      <c r="W92">
        <v>1747.54</v>
      </c>
      <c r="X92">
        <v>16803.060000000001</v>
      </c>
      <c r="Y92">
        <v>15119.36</v>
      </c>
      <c r="Z92" t="s">
        <v>49</v>
      </c>
      <c r="AA92" t="s">
        <v>10314</v>
      </c>
      <c r="AB92" t="s">
        <v>10296</v>
      </c>
      <c r="AC92" t="s">
        <v>10297</v>
      </c>
      <c r="AD92" t="s">
        <v>52</v>
      </c>
      <c r="AE92" t="s">
        <v>76</v>
      </c>
      <c r="AF92" t="s">
        <v>10207</v>
      </c>
      <c r="AG92" t="s">
        <v>10208</v>
      </c>
      <c r="AH92" t="s">
        <v>10298</v>
      </c>
      <c r="AI92" t="s">
        <v>48</v>
      </c>
      <c r="AJ92" t="s">
        <v>47</v>
      </c>
      <c r="AK92" t="s">
        <v>50</v>
      </c>
      <c r="AL92" t="s">
        <v>10207</v>
      </c>
      <c r="AM92">
        <v>0</v>
      </c>
      <c r="AN92" t="s">
        <v>47</v>
      </c>
      <c r="AO92" t="s">
        <v>47</v>
      </c>
      <c r="AP92" t="s">
        <v>47</v>
      </c>
      <c r="AQ92" t="s">
        <v>47</v>
      </c>
      <c r="AR92" t="s">
        <v>47</v>
      </c>
      <c r="AS92">
        <v>1747.54</v>
      </c>
      <c r="AT92">
        <v>16803.060000000001</v>
      </c>
      <c r="AU92">
        <v>1</v>
      </c>
      <c r="AV92">
        <v>1</v>
      </c>
      <c r="AW92" t="s">
        <v>10352</v>
      </c>
      <c r="AX92">
        <v>27000</v>
      </c>
      <c r="AY92" t="s">
        <v>56</v>
      </c>
      <c r="AZ92" t="s">
        <v>220</v>
      </c>
      <c r="BA92">
        <v>1880.82</v>
      </c>
      <c r="BB92" t="s">
        <v>220</v>
      </c>
      <c r="BC92">
        <v>1880.82</v>
      </c>
      <c r="BD92">
        <v>154</v>
      </c>
      <c r="BE92">
        <v>92678.38</v>
      </c>
      <c r="BF92">
        <v>7</v>
      </c>
      <c r="BG92">
        <v>21</v>
      </c>
      <c r="BH92">
        <v>0</v>
      </c>
      <c r="BI92">
        <v>0</v>
      </c>
      <c r="BJ92">
        <v>0</v>
      </c>
      <c r="BK92">
        <v>0</v>
      </c>
      <c r="BL92" t="s">
        <v>59</v>
      </c>
      <c r="BM92" t="s">
        <v>221</v>
      </c>
      <c r="BN92" t="s">
        <v>222</v>
      </c>
      <c r="BO92">
        <v>0</v>
      </c>
    </row>
    <row r="93" spans="1:67" hidden="1" x14ac:dyDescent="0.3">
      <c r="A93">
        <v>14394</v>
      </c>
      <c r="B93">
        <v>7114752434</v>
      </c>
      <c r="C93">
        <v>659338</v>
      </c>
      <c r="D93">
        <v>7032</v>
      </c>
      <c r="E93">
        <v>14176</v>
      </c>
      <c r="F93">
        <v>1</v>
      </c>
      <c r="G93" t="s">
        <v>44</v>
      </c>
      <c r="H93">
        <v>42611</v>
      </c>
      <c r="I93">
        <v>18785753</v>
      </c>
      <c r="J93" t="s">
        <v>46</v>
      </c>
      <c r="K93" t="s">
        <v>47</v>
      </c>
      <c r="L93" t="s">
        <v>48</v>
      </c>
      <c r="M93" t="s">
        <v>49</v>
      </c>
      <c r="N93" t="s">
        <v>50</v>
      </c>
      <c r="O93" t="s">
        <v>51</v>
      </c>
      <c r="P93" t="s">
        <v>52</v>
      </c>
      <c r="Q93" t="s">
        <v>53</v>
      </c>
      <c r="R93" t="s">
        <v>54</v>
      </c>
      <c r="S93">
        <v>101093720</v>
      </c>
      <c r="T93" t="s">
        <v>55</v>
      </c>
      <c r="U93" t="s">
        <v>56</v>
      </c>
      <c r="V93" t="s">
        <v>57</v>
      </c>
      <c r="W93">
        <v>1746.16</v>
      </c>
      <c r="X93">
        <v>20260.54</v>
      </c>
      <c r="Y93">
        <v>18507.12</v>
      </c>
      <c r="Z93" t="s">
        <v>49</v>
      </c>
      <c r="AA93" t="s">
        <v>10314</v>
      </c>
      <c r="AB93" t="s">
        <v>10296</v>
      </c>
      <c r="AC93" t="s">
        <v>10297</v>
      </c>
      <c r="AD93" t="s">
        <v>52</v>
      </c>
      <c r="AE93" t="s">
        <v>76</v>
      </c>
      <c r="AF93" t="s">
        <v>10207</v>
      </c>
      <c r="AG93" t="s">
        <v>10208</v>
      </c>
      <c r="AH93" t="s">
        <v>10298</v>
      </c>
      <c r="AI93" t="s">
        <v>48</v>
      </c>
      <c r="AJ93" t="s">
        <v>47</v>
      </c>
      <c r="AK93" t="s">
        <v>50</v>
      </c>
      <c r="AL93" t="s">
        <v>10207</v>
      </c>
      <c r="AM93">
        <v>0</v>
      </c>
      <c r="AN93" t="s">
        <v>47</v>
      </c>
      <c r="AO93" t="s">
        <v>47</v>
      </c>
      <c r="AP93" t="s">
        <v>47</v>
      </c>
      <c r="AQ93" t="s">
        <v>47</v>
      </c>
      <c r="AR93" t="s">
        <v>47</v>
      </c>
      <c r="AS93">
        <v>1746.16</v>
      </c>
      <c r="AT93">
        <v>20260.54</v>
      </c>
      <c r="AU93">
        <v>1</v>
      </c>
      <c r="AV93">
        <v>1</v>
      </c>
      <c r="AW93" t="s">
        <v>10352</v>
      </c>
      <c r="AX93">
        <v>27000</v>
      </c>
      <c r="AY93" t="s">
        <v>56</v>
      </c>
      <c r="AZ93" t="s">
        <v>220</v>
      </c>
      <c r="BA93">
        <v>1880.82</v>
      </c>
      <c r="BB93" t="s">
        <v>220</v>
      </c>
      <c r="BC93">
        <v>1880.82</v>
      </c>
      <c r="BD93">
        <v>154</v>
      </c>
      <c r="BE93">
        <v>112938.92</v>
      </c>
      <c r="BF93">
        <v>8</v>
      </c>
      <c r="BG93">
        <v>21</v>
      </c>
      <c r="BH93">
        <v>37063.599999999999</v>
      </c>
      <c r="BI93">
        <v>0</v>
      </c>
      <c r="BJ93">
        <v>37063.599999999999</v>
      </c>
      <c r="BK93">
        <v>42000</v>
      </c>
      <c r="BL93" t="s">
        <v>229</v>
      </c>
      <c r="BM93" t="s">
        <v>222</v>
      </c>
      <c r="BN93" t="s">
        <v>222</v>
      </c>
      <c r="BO93">
        <v>2445.0659999999998</v>
      </c>
    </row>
    <row r="94" spans="1:67" hidden="1" x14ac:dyDescent="0.3">
      <c r="A94">
        <v>14371</v>
      </c>
      <c r="B94">
        <v>7114752411</v>
      </c>
      <c r="C94">
        <v>1363663</v>
      </c>
      <c r="D94">
        <v>7032</v>
      </c>
      <c r="E94">
        <v>14153</v>
      </c>
      <c r="F94">
        <v>1</v>
      </c>
      <c r="G94" t="s">
        <v>44</v>
      </c>
      <c r="H94">
        <v>42611</v>
      </c>
      <c r="I94">
        <v>18785732</v>
      </c>
      <c r="J94" t="s">
        <v>46</v>
      </c>
      <c r="K94" t="s">
        <v>47</v>
      </c>
      <c r="L94" t="s">
        <v>48</v>
      </c>
      <c r="M94" t="s">
        <v>49</v>
      </c>
      <c r="N94" t="s">
        <v>358</v>
      </c>
      <c r="O94" t="s">
        <v>359</v>
      </c>
      <c r="P94" t="s">
        <v>207</v>
      </c>
      <c r="Q94" t="s">
        <v>208</v>
      </c>
      <c r="R94" t="s">
        <v>54</v>
      </c>
      <c r="S94">
        <v>100223303</v>
      </c>
      <c r="T94" t="s">
        <v>64</v>
      </c>
      <c r="U94" t="s">
        <v>1002</v>
      </c>
      <c r="V94" t="s">
        <v>10386</v>
      </c>
      <c r="W94">
        <v>4980.79</v>
      </c>
      <c r="X94">
        <v>20735</v>
      </c>
      <c r="Y94">
        <v>19086.400000000001</v>
      </c>
      <c r="Z94" t="s">
        <v>49</v>
      </c>
      <c r="AA94" t="s">
        <v>10314</v>
      </c>
      <c r="AB94" t="s">
        <v>10296</v>
      </c>
      <c r="AC94" t="s">
        <v>10297</v>
      </c>
      <c r="AD94" t="s">
        <v>52</v>
      </c>
      <c r="AE94" t="s">
        <v>76</v>
      </c>
      <c r="AF94" t="s">
        <v>10207</v>
      </c>
      <c r="AG94" t="s">
        <v>10208</v>
      </c>
      <c r="AH94" t="s">
        <v>10298</v>
      </c>
      <c r="AI94" t="s">
        <v>48</v>
      </c>
      <c r="AJ94" t="s">
        <v>47</v>
      </c>
      <c r="AK94" t="s">
        <v>358</v>
      </c>
      <c r="AL94" t="s">
        <v>10207</v>
      </c>
      <c r="AM94">
        <v>0</v>
      </c>
      <c r="AN94" t="s">
        <v>47</v>
      </c>
      <c r="AO94" t="s">
        <v>47</v>
      </c>
      <c r="AP94" t="s">
        <v>47</v>
      </c>
      <c r="AQ94" t="s">
        <v>47</v>
      </c>
      <c r="AR94" t="s">
        <v>47</v>
      </c>
      <c r="AS94">
        <v>4980.79</v>
      </c>
      <c r="AT94">
        <v>20735</v>
      </c>
      <c r="AU94">
        <v>1</v>
      </c>
      <c r="AV94">
        <v>1</v>
      </c>
      <c r="AW94" t="s">
        <v>10352</v>
      </c>
      <c r="AX94">
        <v>27000</v>
      </c>
      <c r="AY94" t="s">
        <v>56</v>
      </c>
      <c r="AZ94" t="s">
        <v>5064</v>
      </c>
      <c r="BA94">
        <v>5535</v>
      </c>
      <c r="BB94" t="s">
        <v>360</v>
      </c>
      <c r="BC94">
        <v>5348</v>
      </c>
      <c r="BD94">
        <v>198</v>
      </c>
      <c r="BE94">
        <v>133673.92000000001</v>
      </c>
      <c r="BF94">
        <v>9</v>
      </c>
      <c r="BG94">
        <v>21</v>
      </c>
      <c r="BH94">
        <v>0</v>
      </c>
      <c r="BI94">
        <v>0</v>
      </c>
      <c r="BJ94">
        <v>0</v>
      </c>
      <c r="BK94">
        <v>0</v>
      </c>
      <c r="BL94" t="s">
        <v>59</v>
      </c>
      <c r="BM94" t="s">
        <v>361</v>
      </c>
      <c r="BN94" t="s">
        <v>362</v>
      </c>
      <c r="BO94">
        <v>0</v>
      </c>
    </row>
    <row r="95" spans="1:67" x14ac:dyDescent="0.3">
      <c r="A95">
        <v>14425</v>
      </c>
      <c r="B95">
        <v>7114753417</v>
      </c>
      <c r="C95">
        <v>3091654</v>
      </c>
      <c r="D95">
        <v>7032</v>
      </c>
      <c r="E95">
        <v>14194</v>
      </c>
      <c r="F95">
        <v>1</v>
      </c>
      <c r="G95" t="s">
        <v>44</v>
      </c>
      <c r="H95">
        <v>42611</v>
      </c>
      <c r="I95">
        <v>18786463</v>
      </c>
      <c r="J95" t="s">
        <v>46</v>
      </c>
      <c r="K95" t="s">
        <v>47</v>
      </c>
      <c r="L95" t="s">
        <v>48</v>
      </c>
      <c r="M95" t="s">
        <v>49</v>
      </c>
      <c r="N95" t="s">
        <v>364</v>
      </c>
      <c r="O95" t="s">
        <v>365</v>
      </c>
      <c r="P95" t="s">
        <v>207</v>
      </c>
      <c r="Q95" t="s">
        <v>208</v>
      </c>
      <c r="R95" t="s">
        <v>54</v>
      </c>
      <c r="S95">
        <v>101093720</v>
      </c>
      <c r="T95" t="s">
        <v>55</v>
      </c>
      <c r="U95" t="s">
        <v>66</v>
      </c>
      <c r="V95" t="s">
        <v>1007</v>
      </c>
      <c r="W95">
        <v>2644.42</v>
      </c>
      <c r="X95">
        <v>9788.1299999999992</v>
      </c>
      <c r="Y95">
        <v>8983.7900000000009</v>
      </c>
      <c r="Z95" t="s">
        <v>49</v>
      </c>
      <c r="AA95" t="s">
        <v>10314</v>
      </c>
      <c r="AB95" t="s">
        <v>10296</v>
      </c>
      <c r="AC95" t="s">
        <v>10297</v>
      </c>
      <c r="AD95" t="s">
        <v>52</v>
      </c>
      <c r="AE95" t="s">
        <v>76</v>
      </c>
      <c r="AF95" t="s">
        <v>10207</v>
      </c>
      <c r="AG95" t="s">
        <v>10208</v>
      </c>
      <c r="AH95" t="s">
        <v>10298</v>
      </c>
      <c r="AI95" t="s">
        <v>48</v>
      </c>
      <c r="AJ95" t="s">
        <v>47</v>
      </c>
      <c r="AK95" t="s">
        <v>364</v>
      </c>
      <c r="AL95" t="s">
        <v>10207</v>
      </c>
      <c r="AM95">
        <v>0</v>
      </c>
      <c r="AN95" t="s">
        <v>47</v>
      </c>
      <c r="AO95" t="s">
        <v>47</v>
      </c>
      <c r="AP95" t="s">
        <v>47</v>
      </c>
      <c r="AQ95" t="s">
        <v>47</v>
      </c>
      <c r="AR95" t="s">
        <v>47</v>
      </c>
      <c r="AS95">
        <v>2644.42</v>
      </c>
      <c r="AT95">
        <v>9788.1299999999992</v>
      </c>
      <c r="AU95">
        <v>1</v>
      </c>
      <c r="AV95">
        <v>1</v>
      </c>
      <c r="AW95" t="s">
        <v>10352</v>
      </c>
      <c r="AX95">
        <v>10800</v>
      </c>
      <c r="AY95" t="s">
        <v>66</v>
      </c>
      <c r="AZ95" t="s">
        <v>5180</v>
      </c>
      <c r="BA95">
        <v>2990.79</v>
      </c>
      <c r="BB95" t="s">
        <v>5180</v>
      </c>
      <c r="BC95">
        <v>2990.79</v>
      </c>
      <c r="BD95">
        <v>255</v>
      </c>
      <c r="BE95">
        <v>143462.04999999999</v>
      </c>
      <c r="BF95">
        <v>10</v>
      </c>
      <c r="BG95">
        <v>21</v>
      </c>
      <c r="BH95">
        <v>30523.13</v>
      </c>
      <c r="BI95">
        <v>0</v>
      </c>
      <c r="BJ95">
        <v>30523.13</v>
      </c>
      <c r="BK95">
        <v>42000</v>
      </c>
      <c r="BL95" t="s">
        <v>229</v>
      </c>
      <c r="BM95" t="s">
        <v>10412</v>
      </c>
      <c r="BN95" t="s">
        <v>10412</v>
      </c>
      <c r="BO95" t="s">
        <v>47</v>
      </c>
    </row>
    <row r="96" spans="1:67" hidden="1" x14ac:dyDescent="0.3">
      <c r="A96">
        <v>14427</v>
      </c>
      <c r="B96">
        <v>7114753419</v>
      </c>
      <c r="C96">
        <v>2027253</v>
      </c>
      <c r="D96">
        <v>7032</v>
      </c>
      <c r="E96">
        <v>14196</v>
      </c>
      <c r="F96">
        <v>1</v>
      </c>
      <c r="G96" t="s">
        <v>44</v>
      </c>
      <c r="H96">
        <v>42611</v>
      </c>
      <c r="I96">
        <v>18786465</v>
      </c>
      <c r="J96" t="s">
        <v>46</v>
      </c>
      <c r="K96" t="s">
        <v>47</v>
      </c>
      <c r="L96" t="s">
        <v>48</v>
      </c>
      <c r="M96" t="s">
        <v>49</v>
      </c>
      <c r="N96" t="s">
        <v>9410</v>
      </c>
      <c r="O96" t="s">
        <v>10353</v>
      </c>
      <c r="P96" t="s">
        <v>52</v>
      </c>
      <c r="Q96" t="s">
        <v>53</v>
      </c>
      <c r="R96" t="s">
        <v>54</v>
      </c>
      <c r="S96">
        <v>101093720</v>
      </c>
      <c r="T96" t="s">
        <v>55</v>
      </c>
      <c r="U96" t="s">
        <v>66</v>
      </c>
      <c r="V96" t="s">
        <v>1007</v>
      </c>
      <c r="W96">
        <v>2086.86</v>
      </c>
      <c r="X96">
        <v>11191.4</v>
      </c>
      <c r="Y96">
        <v>10363.200000000001</v>
      </c>
      <c r="Z96" t="s">
        <v>49</v>
      </c>
      <c r="AA96" t="s">
        <v>10314</v>
      </c>
      <c r="AB96" t="s">
        <v>10296</v>
      </c>
      <c r="AC96" t="s">
        <v>10297</v>
      </c>
      <c r="AD96" t="s">
        <v>52</v>
      </c>
      <c r="AE96" t="s">
        <v>76</v>
      </c>
      <c r="AF96" t="s">
        <v>10207</v>
      </c>
      <c r="AG96" t="s">
        <v>10208</v>
      </c>
      <c r="AH96" t="s">
        <v>10298</v>
      </c>
      <c r="AI96" t="s">
        <v>48</v>
      </c>
      <c r="AJ96" t="s">
        <v>47</v>
      </c>
      <c r="AK96" t="s">
        <v>9410</v>
      </c>
      <c r="AL96" t="s">
        <v>10207</v>
      </c>
      <c r="AM96">
        <v>0</v>
      </c>
      <c r="AN96" t="s">
        <v>47</v>
      </c>
      <c r="AO96" t="s">
        <v>47</v>
      </c>
      <c r="AP96" t="s">
        <v>47</v>
      </c>
      <c r="AQ96" t="s">
        <v>47</v>
      </c>
      <c r="AR96" t="s">
        <v>47</v>
      </c>
      <c r="AS96">
        <v>2086.86</v>
      </c>
      <c r="AT96">
        <v>11191.4</v>
      </c>
      <c r="AU96">
        <v>1</v>
      </c>
      <c r="AV96">
        <v>1</v>
      </c>
      <c r="AW96" t="s">
        <v>10352</v>
      </c>
      <c r="AX96">
        <v>27000</v>
      </c>
      <c r="AY96" t="s">
        <v>56</v>
      </c>
      <c r="AZ96" t="s">
        <v>5542</v>
      </c>
      <c r="BA96">
        <v>2367.36</v>
      </c>
      <c r="BB96" t="s">
        <v>5543</v>
      </c>
      <c r="BC96">
        <v>2988.5</v>
      </c>
      <c r="BD96">
        <v>287</v>
      </c>
      <c r="BE96">
        <v>154653.45000000001</v>
      </c>
      <c r="BF96">
        <v>11</v>
      </c>
      <c r="BG96">
        <v>21</v>
      </c>
      <c r="BH96">
        <v>0</v>
      </c>
      <c r="BI96">
        <v>0</v>
      </c>
      <c r="BJ96">
        <v>0</v>
      </c>
      <c r="BK96">
        <v>0</v>
      </c>
      <c r="BL96" t="s">
        <v>59</v>
      </c>
      <c r="BM96" t="s">
        <v>10410</v>
      </c>
      <c r="BN96" t="s">
        <v>10411</v>
      </c>
      <c r="BO96">
        <v>0</v>
      </c>
    </row>
    <row r="97" spans="1:67" x14ac:dyDescent="0.3">
      <c r="A97">
        <v>14370</v>
      </c>
      <c r="B97">
        <v>7114752410</v>
      </c>
      <c r="C97">
        <v>4463262</v>
      </c>
      <c r="D97">
        <v>7032</v>
      </c>
      <c r="E97">
        <v>14152</v>
      </c>
      <c r="F97">
        <v>1</v>
      </c>
      <c r="G97" t="s">
        <v>44</v>
      </c>
      <c r="H97">
        <v>42611</v>
      </c>
      <c r="I97">
        <v>18785580</v>
      </c>
      <c r="J97" t="s">
        <v>46</v>
      </c>
      <c r="K97" t="s">
        <v>47</v>
      </c>
      <c r="L97" t="s">
        <v>48</v>
      </c>
      <c r="M97" t="s">
        <v>49</v>
      </c>
      <c r="N97" t="s">
        <v>9400</v>
      </c>
      <c r="O97" t="s">
        <v>10230</v>
      </c>
      <c r="P97" t="s">
        <v>1289</v>
      </c>
      <c r="Q97" t="s">
        <v>10377</v>
      </c>
      <c r="R97" t="s">
        <v>10178</v>
      </c>
      <c r="S97">
        <v>100535792</v>
      </c>
      <c r="T97" t="s">
        <v>251</v>
      </c>
      <c r="U97" t="s">
        <v>56</v>
      </c>
      <c r="V97" t="s">
        <v>57</v>
      </c>
      <c r="W97">
        <v>2760.95</v>
      </c>
      <c r="X97">
        <v>20474.349999999999</v>
      </c>
      <c r="Y97">
        <v>18310.8</v>
      </c>
      <c r="Z97" t="s">
        <v>49</v>
      </c>
      <c r="AA97" t="s">
        <v>10314</v>
      </c>
      <c r="AB97" t="s">
        <v>10296</v>
      </c>
      <c r="AC97" t="s">
        <v>10297</v>
      </c>
      <c r="AD97" t="s">
        <v>52</v>
      </c>
      <c r="AE97" t="s">
        <v>76</v>
      </c>
      <c r="AF97" t="s">
        <v>10207</v>
      </c>
      <c r="AG97" t="s">
        <v>10208</v>
      </c>
      <c r="AH97" t="s">
        <v>10298</v>
      </c>
      <c r="AI97" t="s">
        <v>48</v>
      </c>
      <c r="AJ97" t="s">
        <v>47</v>
      </c>
      <c r="AK97" t="s">
        <v>9400</v>
      </c>
      <c r="AL97" t="s">
        <v>10232</v>
      </c>
      <c r="AM97">
        <v>0</v>
      </c>
      <c r="AN97" t="s">
        <v>47</v>
      </c>
      <c r="AO97" t="s">
        <v>47</v>
      </c>
      <c r="AP97" t="s">
        <v>47</v>
      </c>
      <c r="AQ97" t="s">
        <v>47</v>
      </c>
      <c r="AR97" t="s">
        <v>47</v>
      </c>
      <c r="AS97">
        <v>2760.95</v>
      </c>
      <c r="AT97">
        <v>20474.349999999999</v>
      </c>
      <c r="AU97">
        <v>1</v>
      </c>
      <c r="AV97">
        <v>1</v>
      </c>
      <c r="AW97" t="s">
        <v>10362</v>
      </c>
      <c r="AX97">
        <v>27000</v>
      </c>
      <c r="AY97" t="s">
        <v>56</v>
      </c>
      <c r="AZ97" t="s">
        <v>10378</v>
      </c>
      <c r="BA97" t="s">
        <v>47</v>
      </c>
      <c r="BB97" t="s">
        <v>10378</v>
      </c>
      <c r="BC97" t="s">
        <v>47</v>
      </c>
      <c r="BD97">
        <v>605</v>
      </c>
      <c r="BE97">
        <v>175127.8</v>
      </c>
      <c r="BF97">
        <v>12</v>
      </c>
      <c r="BG97">
        <v>21</v>
      </c>
      <c r="BH97">
        <v>31665.75</v>
      </c>
      <c r="BI97">
        <v>0</v>
      </c>
      <c r="BJ97">
        <v>31665.75</v>
      </c>
      <c r="BK97">
        <v>42000</v>
      </c>
      <c r="BL97" t="s">
        <v>229</v>
      </c>
      <c r="BM97" t="s">
        <v>10379</v>
      </c>
      <c r="BN97" t="s">
        <v>10379</v>
      </c>
      <c r="BO97" t="s">
        <v>47</v>
      </c>
    </row>
    <row r="98" spans="1:67" hidden="1" x14ac:dyDescent="0.3">
      <c r="A98">
        <v>13631</v>
      </c>
      <c r="B98">
        <v>7114744300</v>
      </c>
      <c r="C98">
        <v>4463264</v>
      </c>
      <c r="D98">
        <v>7032</v>
      </c>
      <c r="E98">
        <v>13437</v>
      </c>
      <c r="F98">
        <v>1</v>
      </c>
      <c r="G98" t="s">
        <v>44</v>
      </c>
      <c r="H98">
        <v>42611</v>
      </c>
      <c r="I98">
        <v>18786367</v>
      </c>
      <c r="J98" t="s">
        <v>46</v>
      </c>
      <c r="K98" t="s">
        <v>47</v>
      </c>
      <c r="L98" t="s">
        <v>48</v>
      </c>
      <c r="M98" t="s">
        <v>49</v>
      </c>
      <c r="N98" t="s">
        <v>9400</v>
      </c>
      <c r="O98" t="s">
        <v>10266</v>
      </c>
      <c r="P98" t="s">
        <v>2264</v>
      </c>
      <c r="Q98" t="s">
        <v>10372</v>
      </c>
      <c r="R98" t="s">
        <v>10178</v>
      </c>
      <c r="S98">
        <v>100788157</v>
      </c>
      <c r="T98" t="s">
        <v>606</v>
      </c>
      <c r="U98" t="s">
        <v>66</v>
      </c>
      <c r="V98" t="s">
        <v>1007</v>
      </c>
      <c r="W98">
        <v>2740.75</v>
      </c>
      <c r="X98">
        <v>9201.1200000000008</v>
      </c>
      <c r="Y98">
        <v>8408.76</v>
      </c>
      <c r="Z98" t="s">
        <v>49</v>
      </c>
      <c r="AA98" t="s">
        <v>10314</v>
      </c>
      <c r="AB98" t="s">
        <v>10296</v>
      </c>
      <c r="AC98" t="s">
        <v>10297</v>
      </c>
      <c r="AD98" t="s">
        <v>52</v>
      </c>
      <c r="AE98" t="s">
        <v>76</v>
      </c>
      <c r="AF98" t="s">
        <v>10207</v>
      </c>
      <c r="AG98" t="s">
        <v>10208</v>
      </c>
      <c r="AH98" t="s">
        <v>10298</v>
      </c>
      <c r="AI98" t="s">
        <v>48</v>
      </c>
      <c r="AJ98" t="s">
        <v>47</v>
      </c>
      <c r="AK98" t="s">
        <v>9400</v>
      </c>
      <c r="AL98" t="s">
        <v>10207</v>
      </c>
      <c r="AM98">
        <v>0</v>
      </c>
      <c r="AN98" t="s">
        <v>47</v>
      </c>
      <c r="AO98" t="s">
        <v>47</v>
      </c>
      <c r="AP98" t="s">
        <v>47</v>
      </c>
      <c r="AQ98" t="s">
        <v>47</v>
      </c>
      <c r="AR98" t="s">
        <v>47</v>
      </c>
      <c r="AS98">
        <v>2740.75</v>
      </c>
      <c r="AT98">
        <v>9201.1200000000008</v>
      </c>
      <c r="AU98">
        <v>1</v>
      </c>
      <c r="AV98">
        <v>1</v>
      </c>
      <c r="AW98" t="s">
        <v>10362</v>
      </c>
      <c r="AX98">
        <v>10800</v>
      </c>
      <c r="AY98" t="s">
        <v>66</v>
      </c>
      <c r="AZ98" t="s">
        <v>10373</v>
      </c>
      <c r="BA98" t="s">
        <v>47</v>
      </c>
      <c r="BB98" t="s">
        <v>10373</v>
      </c>
      <c r="BC98" t="s">
        <v>47</v>
      </c>
      <c r="BD98">
        <v>1148</v>
      </c>
      <c r="BE98">
        <v>184328.92</v>
      </c>
      <c r="BF98">
        <v>13</v>
      </c>
      <c r="BG98">
        <v>21</v>
      </c>
      <c r="BH98">
        <v>0</v>
      </c>
      <c r="BI98">
        <v>0</v>
      </c>
      <c r="BJ98">
        <v>0</v>
      </c>
      <c r="BK98">
        <v>0</v>
      </c>
      <c r="BL98" t="s">
        <v>59</v>
      </c>
      <c r="BM98" t="s">
        <v>10376</v>
      </c>
      <c r="BN98" t="s">
        <v>10375</v>
      </c>
      <c r="BO98">
        <v>0</v>
      </c>
    </row>
    <row r="99" spans="1:67" x14ac:dyDescent="0.3">
      <c r="A99">
        <v>13632</v>
      </c>
      <c r="B99">
        <v>7114744301</v>
      </c>
      <c r="C99">
        <v>4463264</v>
      </c>
      <c r="D99">
        <v>7032</v>
      </c>
      <c r="E99">
        <v>13438</v>
      </c>
      <c r="F99">
        <v>1</v>
      </c>
      <c r="G99" t="s">
        <v>44</v>
      </c>
      <c r="H99">
        <v>42611</v>
      </c>
      <c r="I99">
        <v>18786368</v>
      </c>
      <c r="J99" t="s">
        <v>46</v>
      </c>
      <c r="K99" t="s">
        <v>47</v>
      </c>
      <c r="L99" t="s">
        <v>48</v>
      </c>
      <c r="M99" t="s">
        <v>49</v>
      </c>
      <c r="N99" t="s">
        <v>9400</v>
      </c>
      <c r="O99" t="s">
        <v>10266</v>
      </c>
      <c r="P99" t="s">
        <v>2264</v>
      </c>
      <c r="Q99" t="s">
        <v>10372</v>
      </c>
      <c r="R99" t="s">
        <v>10178</v>
      </c>
      <c r="S99">
        <v>100788157</v>
      </c>
      <c r="T99" t="s">
        <v>606</v>
      </c>
      <c r="U99" t="s">
        <v>66</v>
      </c>
      <c r="V99" t="s">
        <v>1007</v>
      </c>
      <c r="W99">
        <v>2742.68</v>
      </c>
      <c r="X99">
        <v>9198</v>
      </c>
      <c r="Y99">
        <v>8467.2000000000007</v>
      </c>
      <c r="Z99" t="s">
        <v>49</v>
      </c>
      <c r="AA99" t="s">
        <v>10314</v>
      </c>
      <c r="AB99" t="s">
        <v>10296</v>
      </c>
      <c r="AC99" t="s">
        <v>10297</v>
      </c>
      <c r="AD99" t="s">
        <v>52</v>
      </c>
      <c r="AE99" t="s">
        <v>76</v>
      </c>
      <c r="AF99" t="s">
        <v>10207</v>
      </c>
      <c r="AG99" t="s">
        <v>10208</v>
      </c>
      <c r="AH99" t="s">
        <v>10298</v>
      </c>
      <c r="AI99" t="s">
        <v>48</v>
      </c>
      <c r="AJ99" t="s">
        <v>47</v>
      </c>
      <c r="AK99" t="s">
        <v>9400</v>
      </c>
      <c r="AL99" t="s">
        <v>10207</v>
      </c>
      <c r="AM99">
        <v>0</v>
      </c>
      <c r="AN99" t="s">
        <v>47</v>
      </c>
      <c r="AO99" t="s">
        <v>47</v>
      </c>
      <c r="AP99" t="s">
        <v>47</v>
      </c>
      <c r="AQ99" t="s">
        <v>47</v>
      </c>
      <c r="AR99" t="s">
        <v>47</v>
      </c>
      <c r="AS99">
        <v>2742.68</v>
      </c>
      <c r="AT99">
        <v>9198</v>
      </c>
      <c r="AU99">
        <v>1</v>
      </c>
      <c r="AV99">
        <v>1</v>
      </c>
      <c r="AW99" t="s">
        <v>10362</v>
      </c>
      <c r="AX99">
        <v>10800</v>
      </c>
      <c r="AY99" t="s">
        <v>66</v>
      </c>
      <c r="AZ99" t="s">
        <v>10373</v>
      </c>
      <c r="BA99" t="s">
        <v>47</v>
      </c>
      <c r="BB99" t="s">
        <v>10373</v>
      </c>
      <c r="BC99" t="s">
        <v>47</v>
      </c>
      <c r="BD99">
        <v>1148</v>
      </c>
      <c r="BE99">
        <v>193526.92</v>
      </c>
      <c r="BF99">
        <v>14</v>
      </c>
      <c r="BG99">
        <v>21</v>
      </c>
      <c r="BH99">
        <v>18399.12</v>
      </c>
      <c r="BI99">
        <v>0</v>
      </c>
      <c r="BJ99">
        <v>18399.12</v>
      </c>
      <c r="BK99">
        <v>27000</v>
      </c>
      <c r="BL99" t="s">
        <v>56</v>
      </c>
      <c r="BM99" t="s">
        <v>10374</v>
      </c>
      <c r="BN99" t="s">
        <v>10375</v>
      </c>
      <c r="BO99" t="s">
        <v>47</v>
      </c>
    </row>
    <row r="100" spans="1:67" hidden="1" x14ac:dyDescent="0.3">
      <c r="A100">
        <v>14385</v>
      </c>
      <c r="B100">
        <v>7114752425</v>
      </c>
      <c r="C100">
        <v>4463264</v>
      </c>
      <c r="D100">
        <v>7032</v>
      </c>
      <c r="E100">
        <v>14167</v>
      </c>
      <c r="F100">
        <v>1</v>
      </c>
      <c r="G100" t="s">
        <v>44</v>
      </c>
      <c r="H100">
        <v>42611</v>
      </c>
      <c r="I100">
        <v>18785745</v>
      </c>
      <c r="J100" t="s">
        <v>46</v>
      </c>
      <c r="K100" t="s">
        <v>47</v>
      </c>
      <c r="L100" t="s">
        <v>48</v>
      </c>
      <c r="M100" t="s">
        <v>49</v>
      </c>
      <c r="N100" t="s">
        <v>9400</v>
      </c>
      <c r="O100" t="s">
        <v>10266</v>
      </c>
      <c r="P100" t="s">
        <v>2264</v>
      </c>
      <c r="Q100" t="s">
        <v>10372</v>
      </c>
      <c r="R100" t="s">
        <v>10178</v>
      </c>
      <c r="S100">
        <v>100788157</v>
      </c>
      <c r="T100" t="s">
        <v>606</v>
      </c>
      <c r="U100" t="s">
        <v>66</v>
      </c>
      <c r="V100" t="s">
        <v>1007</v>
      </c>
      <c r="W100">
        <v>2739.04</v>
      </c>
      <c r="X100">
        <v>9802.7999999999993</v>
      </c>
      <c r="Y100">
        <v>9072</v>
      </c>
      <c r="Z100" t="s">
        <v>49</v>
      </c>
      <c r="AA100" t="s">
        <v>10314</v>
      </c>
      <c r="AB100" t="s">
        <v>10296</v>
      </c>
      <c r="AC100" t="s">
        <v>10297</v>
      </c>
      <c r="AD100" t="s">
        <v>52</v>
      </c>
      <c r="AE100" t="s">
        <v>76</v>
      </c>
      <c r="AF100" t="s">
        <v>10207</v>
      </c>
      <c r="AG100" t="s">
        <v>10208</v>
      </c>
      <c r="AH100" t="s">
        <v>10298</v>
      </c>
      <c r="AI100" t="s">
        <v>48</v>
      </c>
      <c r="AJ100" t="s">
        <v>47</v>
      </c>
      <c r="AK100" t="s">
        <v>9400</v>
      </c>
      <c r="AL100" t="s">
        <v>10207</v>
      </c>
      <c r="AM100">
        <v>0</v>
      </c>
      <c r="AN100" t="s">
        <v>47</v>
      </c>
      <c r="AO100" t="s">
        <v>47</v>
      </c>
      <c r="AP100" t="s">
        <v>47</v>
      </c>
      <c r="AQ100" t="s">
        <v>47</v>
      </c>
      <c r="AR100" t="s">
        <v>47</v>
      </c>
      <c r="AS100">
        <v>2739.04</v>
      </c>
      <c r="AT100">
        <v>9802.7999999999993</v>
      </c>
      <c r="AU100">
        <v>1</v>
      </c>
      <c r="AV100">
        <v>1</v>
      </c>
      <c r="AW100" t="s">
        <v>10362</v>
      </c>
      <c r="AX100">
        <v>10800</v>
      </c>
      <c r="AY100" t="s">
        <v>66</v>
      </c>
      <c r="AZ100" t="s">
        <v>10373</v>
      </c>
      <c r="BA100" t="s">
        <v>47</v>
      </c>
      <c r="BB100" t="s">
        <v>10373</v>
      </c>
      <c r="BC100" t="s">
        <v>47</v>
      </c>
      <c r="BD100">
        <v>1148</v>
      </c>
      <c r="BE100">
        <v>203329.72</v>
      </c>
      <c r="BF100">
        <v>15</v>
      </c>
      <c r="BG100">
        <v>21</v>
      </c>
      <c r="BH100">
        <v>0</v>
      </c>
      <c r="BI100">
        <v>0</v>
      </c>
      <c r="BJ100">
        <v>0</v>
      </c>
      <c r="BK100">
        <v>0</v>
      </c>
      <c r="BL100" t="s">
        <v>59</v>
      </c>
      <c r="BM100" t="s">
        <v>10376</v>
      </c>
      <c r="BN100" t="s">
        <v>10375</v>
      </c>
      <c r="BO100">
        <v>0</v>
      </c>
    </row>
    <row r="101" spans="1:67" x14ac:dyDescent="0.3">
      <c r="A101">
        <v>14387</v>
      </c>
      <c r="B101">
        <v>7114752427</v>
      </c>
      <c r="C101">
        <v>4463264</v>
      </c>
      <c r="D101">
        <v>7032</v>
      </c>
      <c r="E101">
        <v>14169</v>
      </c>
      <c r="F101">
        <v>1</v>
      </c>
      <c r="G101" t="s">
        <v>44</v>
      </c>
      <c r="H101">
        <v>42611</v>
      </c>
      <c r="I101">
        <v>18785747</v>
      </c>
      <c r="J101" t="s">
        <v>46</v>
      </c>
      <c r="K101" t="s">
        <v>47</v>
      </c>
      <c r="L101" t="s">
        <v>48</v>
      </c>
      <c r="M101" t="s">
        <v>49</v>
      </c>
      <c r="N101" t="s">
        <v>9400</v>
      </c>
      <c r="O101" t="s">
        <v>10266</v>
      </c>
      <c r="P101" t="s">
        <v>2264</v>
      </c>
      <c r="Q101" t="s">
        <v>10372</v>
      </c>
      <c r="R101" t="s">
        <v>10178</v>
      </c>
      <c r="S101">
        <v>100788157</v>
      </c>
      <c r="T101" t="s">
        <v>606</v>
      </c>
      <c r="U101" t="s">
        <v>66</v>
      </c>
      <c r="V101" t="s">
        <v>1007</v>
      </c>
      <c r="W101">
        <v>2740.13</v>
      </c>
      <c r="X101">
        <v>10934.94</v>
      </c>
      <c r="Y101">
        <v>10030.32</v>
      </c>
      <c r="Z101" t="s">
        <v>49</v>
      </c>
      <c r="AA101" t="s">
        <v>10314</v>
      </c>
      <c r="AB101" t="s">
        <v>10296</v>
      </c>
      <c r="AC101" t="s">
        <v>10297</v>
      </c>
      <c r="AD101" t="s">
        <v>52</v>
      </c>
      <c r="AE101" t="s">
        <v>76</v>
      </c>
      <c r="AF101" t="s">
        <v>10207</v>
      </c>
      <c r="AG101" t="s">
        <v>10208</v>
      </c>
      <c r="AH101" t="s">
        <v>10298</v>
      </c>
      <c r="AI101" t="s">
        <v>48</v>
      </c>
      <c r="AJ101" t="s">
        <v>47</v>
      </c>
      <c r="AK101" t="s">
        <v>9400</v>
      </c>
      <c r="AL101" t="s">
        <v>10207</v>
      </c>
      <c r="AM101">
        <v>0</v>
      </c>
      <c r="AN101" t="s">
        <v>47</v>
      </c>
      <c r="AO101" t="s">
        <v>47</v>
      </c>
      <c r="AP101" t="s">
        <v>47</v>
      </c>
      <c r="AQ101" t="s">
        <v>47</v>
      </c>
      <c r="AR101" t="s">
        <v>47</v>
      </c>
      <c r="AS101">
        <v>2740.13</v>
      </c>
      <c r="AT101">
        <v>10934.94</v>
      </c>
      <c r="AU101">
        <v>1</v>
      </c>
      <c r="AV101">
        <v>1</v>
      </c>
      <c r="AW101" t="s">
        <v>10362</v>
      </c>
      <c r="AX101">
        <v>27000</v>
      </c>
      <c r="AY101" t="s">
        <v>56</v>
      </c>
      <c r="AZ101" t="s">
        <v>10373</v>
      </c>
      <c r="BA101" t="s">
        <v>47</v>
      </c>
      <c r="BB101" t="s">
        <v>10374</v>
      </c>
      <c r="BC101" t="s">
        <v>47</v>
      </c>
      <c r="BD101">
        <v>1148</v>
      </c>
      <c r="BE101">
        <v>214264.66</v>
      </c>
      <c r="BF101">
        <v>16</v>
      </c>
      <c r="BG101">
        <v>21</v>
      </c>
      <c r="BH101">
        <v>20737.740000000002</v>
      </c>
      <c r="BI101">
        <v>0</v>
      </c>
      <c r="BJ101">
        <v>20737.740000000002</v>
      </c>
      <c r="BK101">
        <v>27000</v>
      </c>
      <c r="BL101" t="s">
        <v>56</v>
      </c>
      <c r="BM101" t="s">
        <v>10374</v>
      </c>
      <c r="BN101" t="s">
        <v>10375</v>
      </c>
      <c r="BO101" t="s">
        <v>47</v>
      </c>
    </row>
    <row r="102" spans="1:67" hidden="1" x14ac:dyDescent="0.3">
      <c r="A102">
        <v>14417</v>
      </c>
      <c r="B102">
        <v>7114753394</v>
      </c>
      <c r="C102">
        <v>4463264</v>
      </c>
      <c r="D102">
        <v>7032</v>
      </c>
      <c r="E102">
        <v>14186</v>
      </c>
      <c r="F102">
        <v>1</v>
      </c>
      <c r="G102" t="s">
        <v>44</v>
      </c>
      <c r="H102">
        <v>42611</v>
      </c>
      <c r="I102">
        <v>18786445</v>
      </c>
      <c r="J102" t="s">
        <v>46</v>
      </c>
      <c r="K102" t="s">
        <v>47</v>
      </c>
      <c r="L102" t="s">
        <v>48</v>
      </c>
      <c r="M102" t="s">
        <v>49</v>
      </c>
      <c r="N102" t="s">
        <v>9400</v>
      </c>
      <c r="O102" t="s">
        <v>10266</v>
      </c>
      <c r="P102" t="s">
        <v>2264</v>
      </c>
      <c r="Q102" t="s">
        <v>10372</v>
      </c>
      <c r="R102" t="s">
        <v>10178</v>
      </c>
      <c r="S102">
        <v>100788157</v>
      </c>
      <c r="T102" t="s">
        <v>606</v>
      </c>
      <c r="U102" t="s">
        <v>66</v>
      </c>
      <c r="V102" t="s">
        <v>1007</v>
      </c>
      <c r="W102">
        <v>2740.51</v>
      </c>
      <c r="X102">
        <v>10812.51</v>
      </c>
      <c r="Y102">
        <v>9886.2800000000007</v>
      </c>
      <c r="Z102" t="s">
        <v>49</v>
      </c>
      <c r="AA102" t="s">
        <v>10314</v>
      </c>
      <c r="AB102" t="s">
        <v>10296</v>
      </c>
      <c r="AC102" t="s">
        <v>10297</v>
      </c>
      <c r="AD102" t="s">
        <v>52</v>
      </c>
      <c r="AE102" t="s">
        <v>76</v>
      </c>
      <c r="AF102" t="s">
        <v>10207</v>
      </c>
      <c r="AG102" t="s">
        <v>10208</v>
      </c>
      <c r="AH102" t="s">
        <v>10298</v>
      </c>
      <c r="AI102" t="s">
        <v>48</v>
      </c>
      <c r="AJ102" t="s">
        <v>47</v>
      </c>
      <c r="AK102" t="s">
        <v>9400</v>
      </c>
      <c r="AL102" t="s">
        <v>10207</v>
      </c>
      <c r="AM102">
        <v>0</v>
      </c>
      <c r="AN102" t="s">
        <v>47</v>
      </c>
      <c r="AO102" t="s">
        <v>47</v>
      </c>
      <c r="AP102" t="s">
        <v>47</v>
      </c>
      <c r="AQ102" t="s">
        <v>47</v>
      </c>
      <c r="AR102" t="s">
        <v>47</v>
      </c>
      <c r="AS102">
        <v>2740.51</v>
      </c>
      <c r="AT102">
        <v>10812.51</v>
      </c>
      <c r="AU102">
        <v>1</v>
      </c>
      <c r="AV102">
        <v>1</v>
      </c>
      <c r="AW102" t="s">
        <v>10362</v>
      </c>
      <c r="AX102">
        <v>27000</v>
      </c>
      <c r="AY102" t="s">
        <v>56</v>
      </c>
      <c r="AZ102" t="s">
        <v>10373</v>
      </c>
      <c r="BA102" t="s">
        <v>47</v>
      </c>
      <c r="BB102" t="s">
        <v>10374</v>
      </c>
      <c r="BC102" t="s">
        <v>47</v>
      </c>
      <c r="BD102">
        <v>1148</v>
      </c>
      <c r="BE102">
        <v>225077.17</v>
      </c>
      <c r="BF102">
        <v>17</v>
      </c>
      <c r="BG102">
        <v>21</v>
      </c>
      <c r="BH102">
        <v>0</v>
      </c>
      <c r="BI102">
        <v>0</v>
      </c>
      <c r="BJ102">
        <v>0</v>
      </c>
      <c r="BK102">
        <v>0</v>
      </c>
      <c r="BL102" t="s">
        <v>59</v>
      </c>
      <c r="BM102" t="s">
        <v>10376</v>
      </c>
      <c r="BN102" t="s">
        <v>10375</v>
      </c>
      <c r="BO102">
        <v>0</v>
      </c>
    </row>
    <row r="103" spans="1:67" x14ac:dyDescent="0.3">
      <c r="A103">
        <v>14418</v>
      </c>
      <c r="B103">
        <v>7114753395</v>
      </c>
      <c r="C103">
        <v>4463264</v>
      </c>
      <c r="D103">
        <v>7032</v>
      </c>
      <c r="E103">
        <v>14187</v>
      </c>
      <c r="F103">
        <v>1</v>
      </c>
      <c r="G103" t="s">
        <v>44</v>
      </c>
      <c r="H103">
        <v>42611</v>
      </c>
      <c r="I103">
        <v>18786446</v>
      </c>
      <c r="J103" t="s">
        <v>46</v>
      </c>
      <c r="K103" t="s">
        <v>47</v>
      </c>
      <c r="L103" t="s">
        <v>48</v>
      </c>
      <c r="M103" t="s">
        <v>49</v>
      </c>
      <c r="N103" t="s">
        <v>9400</v>
      </c>
      <c r="O103" t="s">
        <v>10266</v>
      </c>
      <c r="P103" t="s">
        <v>2264</v>
      </c>
      <c r="Q103" t="s">
        <v>10372</v>
      </c>
      <c r="R103" t="s">
        <v>10178</v>
      </c>
      <c r="S103">
        <v>100788157</v>
      </c>
      <c r="T103" t="s">
        <v>606</v>
      </c>
      <c r="U103" t="s">
        <v>66</v>
      </c>
      <c r="V103" t="s">
        <v>1007</v>
      </c>
      <c r="W103">
        <v>2738.6</v>
      </c>
      <c r="X103">
        <v>9064.2999999999993</v>
      </c>
      <c r="Y103">
        <v>8349.66</v>
      </c>
      <c r="Z103" t="s">
        <v>49</v>
      </c>
      <c r="AA103" t="s">
        <v>10314</v>
      </c>
      <c r="AB103" t="s">
        <v>10296</v>
      </c>
      <c r="AC103" t="s">
        <v>10297</v>
      </c>
      <c r="AD103" t="s">
        <v>52</v>
      </c>
      <c r="AE103" t="s">
        <v>76</v>
      </c>
      <c r="AF103" t="s">
        <v>10207</v>
      </c>
      <c r="AG103" t="s">
        <v>10208</v>
      </c>
      <c r="AH103" t="s">
        <v>10298</v>
      </c>
      <c r="AI103" t="s">
        <v>48</v>
      </c>
      <c r="AJ103" t="s">
        <v>47</v>
      </c>
      <c r="AK103" t="s">
        <v>9400</v>
      </c>
      <c r="AL103" t="s">
        <v>10207</v>
      </c>
      <c r="AM103">
        <v>0</v>
      </c>
      <c r="AN103" t="s">
        <v>47</v>
      </c>
      <c r="AO103" t="s">
        <v>47</v>
      </c>
      <c r="AP103" t="s">
        <v>47</v>
      </c>
      <c r="AQ103" t="s">
        <v>47</v>
      </c>
      <c r="AR103" t="s">
        <v>47</v>
      </c>
      <c r="AS103">
        <v>2738.6</v>
      </c>
      <c r="AT103">
        <v>9064.2999999999993</v>
      </c>
      <c r="AU103">
        <v>1</v>
      </c>
      <c r="AV103">
        <v>1</v>
      </c>
      <c r="AW103" t="s">
        <v>10362</v>
      </c>
      <c r="AX103">
        <v>10800</v>
      </c>
      <c r="AY103" t="s">
        <v>66</v>
      </c>
      <c r="AZ103" t="s">
        <v>10373</v>
      </c>
      <c r="BA103" t="s">
        <v>47</v>
      </c>
      <c r="BB103" t="s">
        <v>10373</v>
      </c>
      <c r="BC103" t="s">
        <v>47</v>
      </c>
      <c r="BD103">
        <v>1148</v>
      </c>
      <c r="BE103">
        <v>234141.47</v>
      </c>
      <c r="BF103">
        <v>18</v>
      </c>
      <c r="BG103">
        <v>21</v>
      </c>
      <c r="BH103">
        <v>19876.810000000001</v>
      </c>
      <c r="BI103">
        <v>0</v>
      </c>
      <c r="BJ103">
        <v>19876.810000000001</v>
      </c>
      <c r="BK103">
        <v>27000</v>
      </c>
      <c r="BL103" t="s">
        <v>56</v>
      </c>
      <c r="BM103" t="s">
        <v>10374</v>
      </c>
      <c r="BN103" t="s">
        <v>10375</v>
      </c>
      <c r="BO103" t="s">
        <v>47</v>
      </c>
    </row>
    <row r="104" spans="1:67" hidden="1" x14ac:dyDescent="0.3">
      <c r="A104">
        <v>14419</v>
      </c>
      <c r="B104">
        <v>7114753396</v>
      </c>
      <c r="C104">
        <v>4463264</v>
      </c>
      <c r="D104">
        <v>7032</v>
      </c>
      <c r="E104">
        <v>14188</v>
      </c>
      <c r="F104">
        <v>1</v>
      </c>
      <c r="G104" t="s">
        <v>44</v>
      </c>
      <c r="H104">
        <v>42611</v>
      </c>
      <c r="I104">
        <v>18786447</v>
      </c>
      <c r="J104" t="s">
        <v>46</v>
      </c>
      <c r="K104" t="s">
        <v>47</v>
      </c>
      <c r="L104" t="s">
        <v>48</v>
      </c>
      <c r="M104" t="s">
        <v>49</v>
      </c>
      <c r="N104" t="s">
        <v>9400</v>
      </c>
      <c r="O104" t="s">
        <v>10266</v>
      </c>
      <c r="P104" t="s">
        <v>2264</v>
      </c>
      <c r="Q104" t="s">
        <v>10372</v>
      </c>
      <c r="R104" t="s">
        <v>10178</v>
      </c>
      <c r="S104">
        <v>100788157</v>
      </c>
      <c r="T104" t="s">
        <v>606</v>
      </c>
      <c r="U104" t="s">
        <v>66</v>
      </c>
      <c r="V104" t="s">
        <v>1007</v>
      </c>
      <c r="W104">
        <v>2737.91</v>
      </c>
      <c r="X104">
        <v>8772.2000000000007</v>
      </c>
      <c r="Y104">
        <v>8031.6</v>
      </c>
      <c r="Z104" t="s">
        <v>49</v>
      </c>
      <c r="AA104" t="s">
        <v>10314</v>
      </c>
      <c r="AB104" t="s">
        <v>10296</v>
      </c>
      <c r="AC104" t="s">
        <v>10297</v>
      </c>
      <c r="AD104" t="s">
        <v>52</v>
      </c>
      <c r="AE104" t="s">
        <v>76</v>
      </c>
      <c r="AF104" t="s">
        <v>10207</v>
      </c>
      <c r="AG104" t="s">
        <v>10208</v>
      </c>
      <c r="AH104" t="s">
        <v>10298</v>
      </c>
      <c r="AI104" t="s">
        <v>48</v>
      </c>
      <c r="AJ104" t="s">
        <v>47</v>
      </c>
      <c r="AK104" t="s">
        <v>9400</v>
      </c>
      <c r="AL104" t="s">
        <v>10207</v>
      </c>
      <c r="AM104">
        <v>0</v>
      </c>
      <c r="AN104" t="s">
        <v>47</v>
      </c>
      <c r="AO104" t="s">
        <v>47</v>
      </c>
      <c r="AP104" t="s">
        <v>47</v>
      </c>
      <c r="AQ104" t="s">
        <v>47</v>
      </c>
      <c r="AR104" t="s">
        <v>47</v>
      </c>
      <c r="AS104">
        <v>2737.91</v>
      </c>
      <c r="AT104">
        <v>8772.2000000000007</v>
      </c>
      <c r="AU104">
        <v>1</v>
      </c>
      <c r="AV104">
        <v>1</v>
      </c>
      <c r="AW104" t="s">
        <v>10362</v>
      </c>
      <c r="AX104">
        <v>10800</v>
      </c>
      <c r="AY104" t="s">
        <v>66</v>
      </c>
      <c r="AZ104" t="s">
        <v>10373</v>
      </c>
      <c r="BA104" t="s">
        <v>47</v>
      </c>
      <c r="BB104" t="s">
        <v>10373</v>
      </c>
      <c r="BC104" t="s">
        <v>47</v>
      </c>
      <c r="BD104">
        <v>1148</v>
      </c>
      <c r="BE104">
        <v>242913.67</v>
      </c>
      <c r="BF104">
        <v>19</v>
      </c>
      <c r="BG104">
        <v>21</v>
      </c>
      <c r="BH104">
        <v>0</v>
      </c>
      <c r="BI104">
        <v>0</v>
      </c>
      <c r="BJ104">
        <v>0</v>
      </c>
      <c r="BK104">
        <v>0</v>
      </c>
      <c r="BL104" t="s">
        <v>59</v>
      </c>
      <c r="BM104" t="s">
        <v>10376</v>
      </c>
      <c r="BN104" t="s">
        <v>10375</v>
      </c>
      <c r="BO104">
        <v>0</v>
      </c>
    </row>
    <row r="105" spans="1:67" x14ac:dyDescent="0.3">
      <c r="A105">
        <v>14423</v>
      </c>
      <c r="B105">
        <v>7114753415</v>
      </c>
      <c r="C105">
        <v>4463264</v>
      </c>
      <c r="D105">
        <v>7032</v>
      </c>
      <c r="E105">
        <v>14192</v>
      </c>
      <c r="F105">
        <v>1</v>
      </c>
      <c r="G105" t="s">
        <v>44</v>
      </c>
      <c r="H105">
        <v>42611</v>
      </c>
      <c r="I105">
        <v>18786461</v>
      </c>
      <c r="J105" t="s">
        <v>46</v>
      </c>
      <c r="K105" t="s">
        <v>47</v>
      </c>
      <c r="L105" t="s">
        <v>48</v>
      </c>
      <c r="M105" t="s">
        <v>49</v>
      </c>
      <c r="N105" t="s">
        <v>9400</v>
      </c>
      <c r="O105" t="s">
        <v>10266</v>
      </c>
      <c r="P105" t="s">
        <v>2264</v>
      </c>
      <c r="Q105" t="s">
        <v>10372</v>
      </c>
      <c r="R105" t="s">
        <v>10178</v>
      </c>
      <c r="S105">
        <v>100788157</v>
      </c>
      <c r="T105" t="s">
        <v>606</v>
      </c>
      <c r="U105" t="s">
        <v>66</v>
      </c>
      <c r="V105" t="s">
        <v>1007</v>
      </c>
      <c r="W105">
        <v>2739.2</v>
      </c>
      <c r="X105">
        <v>10802.25</v>
      </c>
      <c r="Y105">
        <v>9863.4</v>
      </c>
      <c r="Z105" t="s">
        <v>49</v>
      </c>
      <c r="AA105" t="s">
        <v>10314</v>
      </c>
      <c r="AB105" t="s">
        <v>10296</v>
      </c>
      <c r="AC105" t="s">
        <v>10297</v>
      </c>
      <c r="AD105" t="s">
        <v>52</v>
      </c>
      <c r="AE105" t="s">
        <v>76</v>
      </c>
      <c r="AF105" t="s">
        <v>10207</v>
      </c>
      <c r="AG105" t="s">
        <v>10208</v>
      </c>
      <c r="AH105" t="s">
        <v>10298</v>
      </c>
      <c r="AI105" t="s">
        <v>48</v>
      </c>
      <c r="AJ105" t="s">
        <v>47</v>
      </c>
      <c r="AK105" t="s">
        <v>9400</v>
      </c>
      <c r="AL105" t="s">
        <v>10207</v>
      </c>
      <c r="AM105">
        <v>0</v>
      </c>
      <c r="AN105" t="s">
        <v>47</v>
      </c>
      <c r="AO105" t="s">
        <v>47</v>
      </c>
      <c r="AP105" t="s">
        <v>47</v>
      </c>
      <c r="AQ105" t="s">
        <v>47</v>
      </c>
      <c r="AR105" t="s">
        <v>47</v>
      </c>
      <c r="AS105">
        <v>2739.2</v>
      </c>
      <c r="AT105">
        <v>10802.25</v>
      </c>
      <c r="AU105">
        <v>1</v>
      </c>
      <c r="AV105">
        <v>1</v>
      </c>
      <c r="AW105" t="s">
        <v>10362</v>
      </c>
      <c r="AX105">
        <v>27000</v>
      </c>
      <c r="AY105" t="s">
        <v>56</v>
      </c>
      <c r="AZ105" t="s">
        <v>10373</v>
      </c>
      <c r="BA105" t="s">
        <v>47</v>
      </c>
      <c r="BB105" t="s">
        <v>10374</v>
      </c>
      <c r="BC105" t="s">
        <v>47</v>
      </c>
      <c r="BD105">
        <v>1148</v>
      </c>
      <c r="BE105">
        <v>253715.92</v>
      </c>
      <c r="BF105">
        <v>20</v>
      </c>
      <c r="BG105">
        <v>21</v>
      </c>
      <c r="BH105">
        <v>19574.45</v>
      </c>
      <c r="BI105">
        <v>0</v>
      </c>
      <c r="BJ105">
        <v>19574.45</v>
      </c>
      <c r="BK105">
        <v>27000</v>
      </c>
      <c r="BL105" t="s">
        <v>56</v>
      </c>
      <c r="BM105" t="s">
        <v>10374</v>
      </c>
      <c r="BN105" t="s">
        <v>10375</v>
      </c>
      <c r="BO105" t="s">
        <v>47</v>
      </c>
    </row>
    <row r="106" spans="1:67" hidden="1" x14ac:dyDescent="0.3">
      <c r="A106">
        <v>14429</v>
      </c>
      <c r="B106">
        <v>7114753421</v>
      </c>
      <c r="C106">
        <v>940117</v>
      </c>
      <c r="D106">
        <v>7032</v>
      </c>
      <c r="E106">
        <v>14198</v>
      </c>
      <c r="F106">
        <v>1</v>
      </c>
      <c r="G106" t="s">
        <v>44</v>
      </c>
      <c r="H106">
        <v>42611</v>
      </c>
      <c r="I106">
        <v>18786467</v>
      </c>
      <c r="J106" t="s">
        <v>46</v>
      </c>
      <c r="K106" t="s">
        <v>47</v>
      </c>
      <c r="L106" t="s">
        <v>48</v>
      </c>
      <c r="M106" t="s">
        <v>49</v>
      </c>
      <c r="N106" t="s">
        <v>69</v>
      </c>
      <c r="O106" t="s">
        <v>70</v>
      </c>
      <c r="P106" t="s">
        <v>71</v>
      </c>
      <c r="Q106" t="s">
        <v>72</v>
      </c>
      <c r="R106" t="s">
        <v>54</v>
      </c>
      <c r="S106">
        <v>100223303</v>
      </c>
      <c r="T106" t="s">
        <v>64</v>
      </c>
      <c r="U106" t="s">
        <v>56</v>
      </c>
      <c r="V106" t="s">
        <v>57</v>
      </c>
      <c r="W106">
        <v>12617.65</v>
      </c>
      <c r="X106">
        <v>20221.8</v>
      </c>
      <c r="Y106">
        <v>18216</v>
      </c>
      <c r="Z106" t="s">
        <v>49</v>
      </c>
      <c r="AA106" t="s">
        <v>10314</v>
      </c>
      <c r="AB106" t="s">
        <v>10296</v>
      </c>
      <c r="AC106" t="s">
        <v>10297</v>
      </c>
      <c r="AD106" t="s">
        <v>52</v>
      </c>
      <c r="AE106" t="s">
        <v>76</v>
      </c>
      <c r="AF106" t="s">
        <v>10207</v>
      </c>
      <c r="AG106" t="s">
        <v>10208</v>
      </c>
      <c r="AH106" t="s">
        <v>10298</v>
      </c>
      <c r="AI106" t="s">
        <v>48</v>
      </c>
      <c r="AJ106" t="s">
        <v>47</v>
      </c>
      <c r="AK106" t="s">
        <v>69</v>
      </c>
      <c r="AL106" t="s">
        <v>10240</v>
      </c>
      <c r="AM106">
        <v>0</v>
      </c>
      <c r="AN106" t="s">
        <v>47</v>
      </c>
      <c r="AO106" t="s">
        <v>47</v>
      </c>
      <c r="AP106" t="s">
        <v>47</v>
      </c>
      <c r="AQ106" t="s">
        <v>47</v>
      </c>
      <c r="AR106" t="s">
        <v>47</v>
      </c>
      <c r="AS106">
        <v>12617.65</v>
      </c>
      <c r="AT106">
        <v>20221.8</v>
      </c>
      <c r="AU106">
        <v>1</v>
      </c>
      <c r="AV106">
        <v>1</v>
      </c>
      <c r="AW106" t="s">
        <v>10352</v>
      </c>
      <c r="AX106">
        <v>27000</v>
      </c>
      <c r="AY106" t="s">
        <v>56</v>
      </c>
      <c r="AZ106" t="s">
        <v>73</v>
      </c>
      <c r="BA106">
        <v>12965.74</v>
      </c>
      <c r="BB106" t="s">
        <v>73</v>
      </c>
      <c r="BC106">
        <v>12965.74</v>
      </c>
      <c r="BD106">
        <v>2384</v>
      </c>
      <c r="BE106">
        <v>273937.71999999997</v>
      </c>
      <c r="BF106">
        <v>21</v>
      </c>
      <c r="BG106">
        <v>21</v>
      </c>
      <c r="BH106">
        <v>20221.8</v>
      </c>
      <c r="BI106">
        <v>0</v>
      </c>
      <c r="BJ106">
        <v>20221.8</v>
      </c>
      <c r="BK106">
        <v>27000</v>
      </c>
      <c r="BL106" t="s">
        <v>56</v>
      </c>
      <c r="BM106" t="s">
        <v>73</v>
      </c>
      <c r="BN106" t="s">
        <v>74</v>
      </c>
      <c r="BO106">
        <v>12965.74</v>
      </c>
    </row>
    <row r="107" spans="1:67" hidden="1" x14ac:dyDescent="0.3">
      <c r="A107">
        <v>14875</v>
      </c>
      <c r="B107">
        <v>7114790443</v>
      </c>
      <c r="C107">
        <v>4463189</v>
      </c>
      <c r="D107">
        <v>7032</v>
      </c>
      <c r="E107">
        <v>14663</v>
      </c>
      <c r="F107">
        <v>1</v>
      </c>
      <c r="G107" t="s">
        <v>44</v>
      </c>
      <c r="H107">
        <v>42612</v>
      </c>
      <c r="I107">
        <v>18798498</v>
      </c>
      <c r="J107" t="s">
        <v>46</v>
      </c>
      <c r="K107" t="s">
        <v>47</v>
      </c>
      <c r="L107" t="s">
        <v>48</v>
      </c>
      <c r="M107" t="s">
        <v>49</v>
      </c>
      <c r="N107" t="s">
        <v>9400</v>
      </c>
      <c r="O107" t="s">
        <v>51</v>
      </c>
      <c r="P107" t="s">
        <v>52</v>
      </c>
      <c r="Q107" t="s">
        <v>10357</v>
      </c>
      <c r="R107" t="s">
        <v>992</v>
      </c>
      <c r="S107">
        <v>101093720</v>
      </c>
      <c r="T107" t="s">
        <v>55</v>
      </c>
      <c r="U107" t="s">
        <v>66</v>
      </c>
      <c r="V107" t="s">
        <v>1007</v>
      </c>
      <c r="W107">
        <v>1324.92</v>
      </c>
      <c r="X107">
        <v>8405.65</v>
      </c>
      <c r="Y107">
        <v>7715.26</v>
      </c>
      <c r="Z107" t="s">
        <v>49</v>
      </c>
      <c r="AA107" t="s">
        <v>10314</v>
      </c>
      <c r="AB107" t="s">
        <v>10296</v>
      </c>
      <c r="AC107" t="s">
        <v>10297</v>
      </c>
      <c r="AD107" t="s">
        <v>52</v>
      </c>
      <c r="AE107" t="s">
        <v>76</v>
      </c>
      <c r="AF107" t="s">
        <v>10207</v>
      </c>
      <c r="AG107" t="s">
        <v>10208</v>
      </c>
      <c r="AH107" t="s">
        <v>10298</v>
      </c>
      <c r="AI107" t="s">
        <v>48</v>
      </c>
      <c r="AJ107" t="s">
        <v>47</v>
      </c>
      <c r="AK107" t="s">
        <v>9400</v>
      </c>
      <c r="AL107" t="s">
        <v>10207</v>
      </c>
      <c r="AM107">
        <v>0</v>
      </c>
      <c r="AN107" t="s">
        <v>47</v>
      </c>
      <c r="AO107" t="s">
        <v>47</v>
      </c>
      <c r="AP107" t="s">
        <v>47</v>
      </c>
      <c r="AQ107" t="s">
        <v>47</v>
      </c>
      <c r="AR107" t="s">
        <v>47</v>
      </c>
      <c r="AS107">
        <v>1324.92</v>
      </c>
      <c r="AT107">
        <v>8405.65</v>
      </c>
      <c r="AU107">
        <v>1</v>
      </c>
      <c r="AV107">
        <v>1</v>
      </c>
      <c r="AW107" t="s">
        <v>10358</v>
      </c>
      <c r="AX107">
        <v>10800</v>
      </c>
      <c r="AY107" t="s">
        <v>66</v>
      </c>
      <c r="AZ107" t="s">
        <v>5272</v>
      </c>
      <c r="BA107">
        <v>1326.09</v>
      </c>
      <c r="BB107" t="s">
        <v>5272</v>
      </c>
      <c r="BC107">
        <v>1326.09</v>
      </c>
      <c r="BD107">
        <v>154</v>
      </c>
      <c r="BE107">
        <v>8405.65</v>
      </c>
      <c r="BF107">
        <v>1</v>
      </c>
      <c r="BG107">
        <v>4</v>
      </c>
      <c r="BH107">
        <v>0</v>
      </c>
      <c r="BI107">
        <v>0</v>
      </c>
      <c r="BJ107">
        <v>0</v>
      </c>
      <c r="BK107">
        <v>0</v>
      </c>
      <c r="BL107" t="s">
        <v>59</v>
      </c>
      <c r="BM107" t="s">
        <v>10359</v>
      </c>
      <c r="BN107" t="s">
        <v>10360</v>
      </c>
      <c r="BO107">
        <v>0</v>
      </c>
    </row>
    <row r="108" spans="1:67" x14ac:dyDescent="0.3">
      <c r="A108">
        <v>14872</v>
      </c>
      <c r="B108">
        <v>7114790440</v>
      </c>
      <c r="C108">
        <v>723334</v>
      </c>
      <c r="D108">
        <v>7032</v>
      </c>
      <c r="E108">
        <v>14660</v>
      </c>
      <c r="F108">
        <v>1</v>
      </c>
      <c r="G108" t="s">
        <v>44</v>
      </c>
      <c r="H108">
        <v>42612</v>
      </c>
      <c r="I108">
        <v>18798495</v>
      </c>
      <c r="J108" t="s">
        <v>46</v>
      </c>
      <c r="K108" t="s">
        <v>47</v>
      </c>
      <c r="L108" t="s">
        <v>48</v>
      </c>
      <c r="M108" t="s">
        <v>49</v>
      </c>
      <c r="N108" t="s">
        <v>9400</v>
      </c>
      <c r="O108" t="s">
        <v>10266</v>
      </c>
      <c r="P108" t="s">
        <v>2264</v>
      </c>
      <c r="Q108" t="s">
        <v>10413</v>
      </c>
      <c r="R108" t="s">
        <v>992</v>
      </c>
      <c r="S108">
        <v>100223303</v>
      </c>
      <c r="T108" t="s">
        <v>64</v>
      </c>
      <c r="U108" t="s">
        <v>56</v>
      </c>
      <c r="V108" t="s">
        <v>57</v>
      </c>
      <c r="W108">
        <v>4236.74</v>
      </c>
      <c r="X108">
        <v>19585.419999999998</v>
      </c>
      <c r="Y108">
        <v>18075.84</v>
      </c>
      <c r="Z108" t="s">
        <v>49</v>
      </c>
      <c r="AA108" t="s">
        <v>10314</v>
      </c>
      <c r="AB108" t="s">
        <v>10296</v>
      </c>
      <c r="AC108" t="s">
        <v>10297</v>
      </c>
      <c r="AD108" t="s">
        <v>52</v>
      </c>
      <c r="AE108" t="s">
        <v>76</v>
      </c>
      <c r="AF108" t="s">
        <v>10207</v>
      </c>
      <c r="AG108" t="s">
        <v>10208</v>
      </c>
      <c r="AH108" t="s">
        <v>10298</v>
      </c>
      <c r="AI108" t="s">
        <v>48</v>
      </c>
      <c r="AJ108" t="s">
        <v>47</v>
      </c>
      <c r="AK108" t="s">
        <v>9400</v>
      </c>
      <c r="AL108" t="s">
        <v>10207</v>
      </c>
      <c r="AM108">
        <v>0</v>
      </c>
      <c r="AN108" t="s">
        <v>47</v>
      </c>
      <c r="AO108" t="s">
        <v>47</v>
      </c>
      <c r="AP108" t="s">
        <v>47</v>
      </c>
      <c r="AQ108" t="s">
        <v>47</v>
      </c>
      <c r="AR108" t="s">
        <v>47</v>
      </c>
      <c r="AS108">
        <v>4236.74</v>
      </c>
      <c r="AT108">
        <v>19585.419999999998</v>
      </c>
      <c r="AU108">
        <v>1</v>
      </c>
      <c r="AV108">
        <v>1</v>
      </c>
      <c r="AW108" t="s">
        <v>10358</v>
      </c>
      <c r="AX108">
        <v>27000</v>
      </c>
      <c r="AY108" t="s">
        <v>56</v>
      </c>
      <c r="AZ108" t="s">
        <v>5394</v>
      </c>
      <c r="BA108">
        <v>3706.6</v>
      </c>
      <c r="BB108" t="s">
        <v>5394</v>
      </c>
      <c r="BC108">
        <v>3706.6</v>
      </c>
      <c r="BD108">
        <v>1148</v>
      </c>
      <c r="BE108">
        <v>27991.07</v>
      </c>
      <c r="BF108">
        <v>2</v>
      </c>
      <c r="BG108">
        <v>4</v>
      </c>
      <c r="BH108">
        <v>27991.07</v>
      </c>
      <c r="BI108">
        <v>0</v>
      </c>
      <c r="BJ108">
        <v>27991.07</v>
      </c>
      <c r="BK108">
        <v>42000</v>
      </c>
      <c r="BL108" t="s">
        <v>229</v>
      </c>
      <c r="BM108" t="s">
        <v>10414</v>
      </c>
      <c r="BN108" t="s">
        <v>10414</v>
      </c>
      <c r="BO108" t="s">
        <v>47</v>
      </c>
    </row>
    <row r="109" spans="1:67" hidden="1" x14ac:dyDescent="0.3">
      <c r="A109">
        <v>14873</v>
      </c>
      <c r="B109">
        <v>7114790441</v>
      </c>
      <c r="C109">
        <v>4463264</v>
      </c>
      <c r="D109">
        <v>7032</v>
      </c>
      <c r="E109">
        <v>14661</v>
      </c>
      <c r="F109">
        <v>1</v>
      </c>
      <c r="G109" t="s">
        <v>44</v>
      </c>
      <c r="H109">
        <v>42612</v>
      </c>
      <c r="I109">
        <v>18798496</v>
      </c>
      <c r="J109" t="s">
        <v>46</v>
      </c>
      <c r="K109" t="s">
        <v>47</v>
      </c>
      <c r="L109" t="s">
        <v>48</v>
      </c>
      <c r="M109" t="s">
        <v>49</v>
      </c>
      <c r="N109" t="s">
        <v>9400</v>
      </c>
      <c r="O109" t="s">
        <v>10266</v>
      </c>
      <c r="P109" t="s">
        <v>2264</v>
      </c>
      <c r="Q109" t="s">
        <v>10372</v>
      </c>
      <c r="R109" t="s">
        <v>10178</v>
      </c>
      <c r="S109">
        <v>100788157</v>
      </c>
      <c r="T109" t="s">
        <v>606</v>
      </c>
      <c r="U109" t="s">
        <v>66</v>
      </c>
      <c r="V109" t="s">
        <v>1007</v>
      </c>
      <c r="W109">
        <v>2738.06</v>
      </c>
      <c r="X109">
        <v>10772.72</v>
      </c>
      <c r="Y109">
        <v>10025.42</v>
      </c>
      <c r="Z109" t="s">
        <v>49</v>
      </c>
      <c r="AA109" t="s">
        <v>10314</v>
      </c>
      <c r="AB109" t="s">
        <v>10296</v>
      </c>
      <c r="AC109" t="s">
        <v>10297</v>
      </c>
      <c r="AD109" t="s">
        <v>52</v>
      </c>
      <c r="AE109" t="s">
        <v>76</v>
      </c>
      <c r="AF109" t="s">
        <v>10207</v>
      </c>
      <c r="AG109" t="s">
        <v>10208</v>
      </c>
      <c r="AH109" t="s">
        <v>10298</v>
      </c>
      <c r="AI109" t="s">
        <v>48</v>
      </c>
      <c r="AJ109" t="s">
        <v>47</v>
      </c>
      <c r="AK109" t="s">
        <v>9400</v>
      </c>
      <c r="AL109" t="s">
        <v>10207</v>
      </c>
      <c r="AM109">
        <v>0</v>
      </c>
      <c r="AN109" t="s">
        <v>47</v>
      </c>
      <c r="AO109" t="s">
        <v>47</v>
      </c>
      <c r="AP109" t="s">
        <v>47</v>
      </c>
      <c r="AQ109" t="s">
        <v>47</v>
      </c>
      <c r="AR109" t="s">
        <v>47</v>
      </c>
      <c r="AS109">
        <v>2738.06</v>
      </c>
      <c r="AT109">
        <v>10772.72</v>
      </c>
      <c r="AU109">
        <v>1</v>
      </c>
      <c r="AV109">
        <v>1</v>
      </c>
      <c r="AW109" t="s">
        <v>10362</v>
      </c>
      <c r="AX109">
        <v>10800</v>
      </c>
      <c r="AY109" t="s">
        <v>66</v>
      </c>
      <c r="AZ109" t="s">
        <v>10373</v>
      </c>
      <c r="BA109" t="s">
        <v>47</v>
      </c>
      <c r="BB109" t="s">
        <v>10373</v>
      </c>
      <c r="BC109" t="s">
        <v>47</v>
      </c>
      <c r="BD109">
        <v>1148</v>
      </c>
      <c r="BE109">
        <v>38763.79</v>
      </c>
      <c r="BF109">
        <v>3</v>
      </c>
      <c r="BG109">
        <v>4</v>
      </c>
      <c r="BH109">
        <v>0</v>
      </c>
      <c r="BI109">
        <v>0</v>
      </c>
      <c r="BJ109">
        <v>0</v>
      </c>
      <c r="BK109">
        <v>0</v>
      </c>
      <c r="BL109" t="s">
        <v>59</v>
      </c>
      <c r="BM109" t="s">
        <v>10376</v>
      </c>
      <c r="BN109" t="s">
        <v>10375</v>
      </c>
      <c r="BO109">
        <v>0</v>
      </c>
    </row>
    <row r="110" spans="1:67" x14ac:dyDescent="0.3">
      <c r="A110">
        <v>14874</v>
      </c>
      <c r="B110">
        <v>7114790442</v>
      </c>
      <c r="C110">
        <v>4463264</v>
      </c>
      <c r="D110">
        <v>7032</v>
      </c>
      <c r="E110">
        <v>14662</v>
      </c>
      <c r="F110">
        <v>1</v>
      </c>
      <c r="G110" t="s">
        <v>44</v>
      </c>
      <c r="H110">
        <v>42612</v>
      </c>
      <c r="I110">
        <v>18798497</v>
      </c>
      <c r="J110" t="s">
        <v>46</v>
      </c>
      <c r="K110" t="s">
        <v>47</v>
      </c>
      <c r="L110" t="s">
        <v>48</v>
      </c>
      <c r="M110" t="s">
        <v>49</v>
      </c>
      <c r="N110" t="s">
        <v>9400</v>
      </c>
      <c r="O110" t="s">
        <v>10266</v>
      </c>
      <c r="P110" t="s">
        <v>2264</v>
      </c>
      <c r="Q110" t="s">
        <v>10372</v>
      </c>
      <c r="R110" t="s">
        <v>10178</v>
      </c>
      <c r="S110">
        <v>100788157</v>
      </c>
      <c r="T110" t="s">
        <v>606</v>
      </c>
      <c r="U110" t="s">
        <v>66</v>
      </c>
      <c r="V110" t="s">
        <v>1007</v>
      </c>
      <c r="W110">
        <v>2742.67</v>
      </c>
      <c r="X110">
        <v>9055.56</v>
      </c>
      <c r="Y110">
        <v>8310.7199999999993</v>
      </c>
      <c r="Z110" t="s">
        <v>49</v>
      </c>
      <c r="AA110" t="s">
        <v>10314</v>
      </c>
      <c r="AB110" t="s">
        <v>10296</v>
      </c>
      <c r="AC110" t="s">
        <v>10297</v>
      </c>
      <c r="AD110" t="s">
        <v>52</v>
      </c>
      <c r="AE110" t="s">
        <v>76</v>
      </c>
      <c r="AF110" t="s">
        <v>10207</v>
      </c>
      <c r="AG110" t="s">
        <v>10208</v>
      </c>
      <c r="AH110" t="s">
        <v>10298</v>
      </c>
      <c r="AI110" t="s">
        <v>48</v>
      </c>
      <c r="AJ110" t="s">
        <v>47</v>
      </c>
      <c r="AK110" t="s">
        <v>9400</v>
      </c>
      <c r="AL110" t="s">
        <v>10207</v>
      </c>
      <c r="AM110">
        <v>0</v>
      </c>
      <c r="AN110" t="s">
        <v>47</v>
      </c>
      <c r="AO110" t="s">
        <v>47</v>
      </c>
      <c r="AP110" t="s">
        <v>47</v>
      </c>
      <c r="AQ110" t="s">
        <v>47</v>
      </c>
      <c r="AR110" t="s">
        <v>47</v>
      </c>
      <c r="AS110">
        <v>2742.67</v>
      </c>
      <c r="AT110">
        <v>9055.56</v>
      </c>
      <c r="AU110">
        <v>1</v>
      </c>
      <c r="AV110">
        <v>1</v>
      </c>
      <c r="AW110" t="s">
        <v>10362</v>
      </c>
      <c r="AX110">
        <v>10800</v>
      </c>
      <c r="AY110" t="s">
        <v>66</v>
      </c>
      <c r="AZ110" t="s">
        <v>10373</v>
      </c>
      <c r="BA110" t="s">
        <v>47</v>
      </c>
      <c r="BB110" t="s">
        <v>10373</v>
      </c>
      <c r="BC110" t="s">
        <v>47</v>
      </c>
      <c r="BD110">
        <v>1148</v>
      </c>
      <c r="BE110">
        <v>47819.35</v>
      </c>
      <c r="BF110">
        <v>4</v>
      </c>
      <c r="BG110">
        <v>4</v>
      </c>
      <c r="BH110">
        <v>19828.28</v>
      </c>
      <c r="BI110">
        <v>0</v>
      </c>
      <c r="BJ110">
        <v>19828.28</v>
      </c>
      <c r="BK110">
        <v>27000</v>
      </c>
      <c r="BL110" t="s">
        <v>56</v>
      </c>
      <c r="BM110" t="s">
        <v>10374</v>
      </c>
      <c r="BN110" t="s">
        <v>10375</v>
      </c>
      <c r="BO110" t="s">
        <v>47</v>
      </c>
    </row>
    <row r="111" spans="1:67" hidden="1" x14ac:dyDescent="0.3">
      <c r="A111">
        <v>16327</v>
      </c>
      <c r="B111">
        <v>7114834695</v>
      </c>
      <c r="C111">
        <v>3025769</v>
      </c>
      <c r="D111">
        <v>7032</v>
      </c>
      <c r="E111">
        <v>16223</v>
      </c>
      <c r="F111">
        <v>1</v>
      </c>
      <c r="G111" t="s">
        <v>44</v>
      </c>
      <c r="H111">
        <v>42613</v>
      </c>
      <c r="I111">
        <v>18815838</v>
      </c>
      <c r="J111" t="s">
        <v>46</v>
      </c>
      <c r="K111" t="s">
        <v>47</v>
      </c>
      <c r="L111" t="s">
        <v>48</v>
      </c>
      <c r="M111" t="s">
        <v>49</v>
      </c>
      <c r="N111" t="s">
        <v>62</v>
      </c>
      <c r="O111" t="s">
        <v>63</v>
      </c>
      <c r="P111" t="s">
        <v>52</v>
      </c>
      <c r="Q111" t="s">
        <v>53</v>
      </c>
      <c r="R111" t="s">
        <v>54</v>
      </c>
      <c r="S111">
        <v>100223303</v>
      </c>
      <c r="T111" t="s">
        <v>64</v>
      </c>
      <c r="U111" t="s">
        <v>56</v>
      </c>
      <c r="V111" t="s">
        <v>57</v>
      </c>
      <c r="W111">
        <v>1702.91</v>
      </c>
      <c r="X111">
        <v>17873.099999999999</v>
      </c>
      <c r="Y111">
        <v>16329.6</v>
      </c>
      <c r="Z111" t="s">
        <v>49</v>
      </c>
      <c r="AA111" t="s">
        <v>10314</v>
      </c>
      <c r="AB111" t="s">
        <v>10296</v>
      </c>
      <c r="AC111" t="s">
        <v>10297</v>
      </c>
      <c r="AD111" t="s">
        <v>52</v>
      </c>
      <c r="AE111" t="s">
        <v>76</v>
      </c>
      <c r="AF111" t="s">
        <v>10207</v>
      </c>
      <c r="AG111" t="s">
        <v>10208</v>
      </c>
      <c r="AH111" t="s">
        <v>10298</v>
      </c>
      <c r="AI111" t="s">
        <v>48</v>
      </c>
      <c r="AJ111" t="s">
        <v>47</v>
      </c>
      <c r="AK111" t="s">
        <v>62</v>
      </c>
      <c r="AL111" t="s">
        <v>10207</v>
      </c>
      <c r="AM111">
        <v>0</v>
      </c>
      <c r="AN111" t="s">
        <v>47</v>
      </c>
      <c r="AO111" t="s">
        <v>47</v>
      </c>
      <c r="AP111" t="s">
        <v>47</v>
      </c>
      <c r="AQ111" t="s">
        <v>47</v>
      </c>
      <c r="AR111" t="s">
        <v>47</v>
      </c>
      <c r="AS111">
        <v>1702.91</v>
      </c>
      <c r="AT111">
        <v>17873.099999999999</v>
      </c>
      <c r="AU111">
        <v>1</v>
      </c>
      <c r="AV111">
        <v>1</v>
      </c>
      <c r="AW111" t="s">
        <v>10352</v>
      </c>
      <c r="AX111">
        <v>27000</v>
      </c>
      <c r="AY111" t="s">
        <v>56</v>
      </c>
      <c r="AZ111" t="s">
        <v>65</v>
      </c>
      <c r="BA111">
        <v>1658.86</v>
      </c>
      <c r="BB111" t="s">
        <v>65</v>
      </c>
      <c r="BC111">
        <v>1658.86</v>
      </c>
      <c r="BD111">
        <v>184</v>
      </c>
      <c r="BE111">
        <v>17873.099999999999</v>
      </c>
      <c r="BF111">
        <v>1</v>
      </c>
      <c r="BG111">
        <v>10</v>
      </c>
      <c r="BH111">
        <v>0</v>
      </c>
      <c r="BI111">
        <v>0</v>
      </c>
      <c r="BJ111">
        <v>0</v>
      </c>
      <c r="BK111">
        <v>0</v>
      </c>
      <c r="BL111" t="s">
        <v>59</v>
      </c>
      <c r="BM111" t="s">
        <v>104</v>
      </c>
      <c r="BN111" t="s">
        <v>68</v>
      </c>
      <c r="BO111">
        <v>0</v>
      </c>
    </row>
    <row r="112" spans="1:67" hidden="1" x14ac:dyDescent="0.3">
      <c r="A112">
        <v>16340</v>
      </c>
      <c r="B112">
        <v>7114834726</v>
      </c>
      <c r="C112">
        <v>1363663</v>
      </c>
      <c r="D112">
        <v>7032</v>
      </c>
      <c r="E112">
        <v>16239</v>
      </c>
      <c r="F112">
        <v>1</v>
      </c>
      <c r="G112" t="s">
        <v>44</v>
      </c>
      <c r="H112">
        <v>42613</v>
      </c>
      <c r="I112">
        <v>18815873</v>
      </c>
      <c r="J112" t="s">
        <v>46</v>
      </c>
      <c r="K112" t="s">
        <v>47</v>
      </c>
      <c r="L112" t="s">
        <v>48</v>
      </c>
      <c r="M112" t="s">
        <v>49</v>
      </c>
      <c r="N112" t="s">
        <v>358</v>
      </c>
      <c r="O112" t="s">
        <v>359</v>
      </c>
      <c r="P112" t="s">
        <v>207</v>
      </c>
      <c r="Q112" t="s">
        <v>208</v>
      </c>
      <c r="R112" t="s">
        <v>54</v>
      </c>
      <c r="S112">
        <v>100223303</v>
      </c>
      <c r="T112" t="s">
        <v>64</v>
      </c>
      <c r="U112" t="s">
        <v>1002</v>
      </c>
      <c r="V112" t="s">
        <v>10386</v>
      </c>
      <c r="W112">
        <v>4966.7700000000004</v>
      </c>
      <c r="X112">
        <v>19157.400000000001</v>
      </c>
      <c r="Y112">
        <v>17496</v>
      </c>
      <c r="Z112" t="s">
        <v>49</v>
      </c>
      <c r="AA112" t="s">
        <v>10314</v>
      </c>
      <c r="AB112" t="s">
        <v>10296</v>
      </c>
      <c r="AC112" t="s">
        <v>10297</v>
      </c>
      <c r="AD112" t="s">
        <v>52</v>
      </c>
      <c r="AE112" t="s">
        <v>76</v>
      </c>
      <c r="AF112" t="s">
        <v>10207</v>
      </c>
      <c r="AG112" t="s">
        <v>10208</v>
      </c>
      <c r="AH112" t="s">
        <v>10298</v>
      </c>
      <c r="AI112" t="s">
        <v>48</v>
      </c>
      <c r="AJ112" t="s">
        <v>47</v>
      </c>
      <c r="AK112" t="s">
        <v>358</v>
      </c>
      <c r="AL112" t="s">
        <v>10207</v>
      </c>
      <c r="AM112">
        <v>0</v>
      </c>
      <c r="AN112" t="s">
        <v>47</v>
      </c>
      <c r="AO112" t="s">
        <v>47</v>
      </c>
      <c r="AP112" t="s">
        <v>47</v>
      </c>
      <c r="AQ112" t="s">
        <v>47</v>
      </c>
      <c r="AR112" t="s">
        <v>47</v>
      </c>
      <c r="AS112">
        <v>4966.7700000000004</v>
      </c>
      <c r="AT112">
        <v>19157.400000000001</v>
      </c>
      <c r="AU112">
        <v>1</v>
      </c>
      <c r="AV112">
        <v>1</v>
      </c>
      <c r="AW112" t="s">
        <v>10352</v>
      </c>
      <c r="AX112">
        <v>27000</v>
      </c>
      <c r="AY112" t="s">
        <v>56</v>
      </c>
      <c r="AZ112" t="s">
        <v>5064</v>
      </c>
      <c r="BA112">
        <v>5535</v>
      </c>
      <c r="BB112" t="s">
        <v>360</v>
      </c>
      <c r="BC112">
        <v>5348</v>
      </c>
      <c r="BD112">
        <v>198</v>
      </c>
      <c r="BE112">
        <v>37030.5</v>
      </c>
      <c r="BF112">
        <v>2</v>
      </c>
      <c r="BG112">
        <v>10</v>
      </c>
      <c r="BH112">
        <v>37030.5</v>
      </c>
      <c r="BI112">
        <v>0</v>
      </c>
      <c r="BJ112">
        <v>37030.5</v>
      </c>
      <c r="BK112">
        <v>42000</v>
      </c>
      <c r="BL112" t="s">
        <v>229</v>
      </c>
      <c r="BM112" t="s">
        <v>362</v>
      </c>
      <c r="BN112" t="s">
        <v>362</v>
      </c>
      <c r="BO112">
        <v>6952.4</v>
      </c>
    </row>
    <row r="113" spans="1:67" hidden="1" x14ac:dyDescent="0.3">
      <c r="A113">
        <v>16339</v>
      </c>
      <c r="B113">
        <v>7114834725</v>
      </c>
      <c r="C113">
        <v>5014992</v>
      </c>
      <c r="D113">
        <v>7032</v>
      </c>
      <c r="E113">
        <v>16238</v>
      </c>
      <c r="F113">
        <v>1</v>
      </c>
      <c r="G113" t="s">
        <v>44</v>
      </c>
      <c r="H113">
        <v>42613</v>
      </c>
      <c r="I113">
        <v>18815872</v>
      </c>
      <c r="J113" t="s">
        <v>46</v>
      </c>
      <c r="K113" t="s">
        <v>47</v>
      </c>
      <c r="L113" t="s">
        <v>48</v>
      </c>
      <c r="M113" t="s">
        <v>49</v>
      </c>
      <c r="N113" t="s">
        <v>302</v>
      </c>
      <c r="O113" t="s">
        <v>280</v>
      </c>
      <c r="P113" t="s">
        <v>281</v>
      </c>
      <c r="Q113" t="s">
        <v>282</v>
      </c>
      <c r="R113" t="s">
        <v>54</v>
      </c>
      <c r="S113">
        <v>100297681</v>
      </c>
      <c r="T113" t="s">
        <v>258</v>
      </c>
      <c r="U113" t="s">
        <v>56</v>
      </c>
      <c r="V113" t="s">
        <v>57</v>
      </c>
      <c r="W113">
        <v>3282.97</v>
      </c>
      <c r="X113">
        <v>20225.23</v>
      </c>
      <c r="Y113">
        <v>18450</v>
      </c>
      <c r="Z113" t="s">
        <v>49</v>
      </c>
      <c r="AA113" t="s">
        <v>10314</v>
      </c>
      <c r="AB113" t="s">
        <v>10296</v>
      </c>
      <c r="AC113" t="s">
        <v>10297</v>
      </c>
      <c r="AD113" t="s">
        <v>52</v>
      </c>
      <c r="AE113" t="s">
        <v>76</v>
      </c>
      <c r="AF113" t="s">
        <v>10207</v>
      </c>
      <c r="AG113" t="s">
        <v>10208</v>
      </c>
      <c r="AH113" t="s">
        <v>10298</v>
      </c>
      <c r="AI113" t="s">
        <v>48</v>
      </c>
      <c r="AJ113" t="s">
        <v>47</v>
      </c>
      <c r="AK113" t="s">
        <v>302</v>
      </c>
      <c r="AL113" t="s">
        <v>10217</v>
      </c>
      <c r="AM113">
        <v>0</v>
      </c>
      <c r="AN113" t="s">
        <v>47</v>
      </c>
      <c r="AO113" t="s">
        <v>47</v>
      </c>
      <c r="AP113" t="s">
        <v>47</v>
      </c>
      <c r="AQ113" t="s">
        <v>47</v>
      </c>
      <c r="AR113" t="s">
        <v>47</v>
      </c>
      <c r="AS113">
        <v>3282.97</v>
      </c>
      <c r="AT113">
        <v>20225.23</v>
      </c>
      <c r="AU113">
        <v>1</v>
      </c>
      <c r="AV113">
        <v>1</v>
      </c>
      <c r="AW113" t="s">
        <v>10352</v>
      </c>
      <c r="AX113">
        <v>27000</v>
      </c>
      <c r="AY113" t="s">
        <v>56</v>
      </c>
      <c r="AZ113" t="s">
        <v>283</v>
      </c>
      <c r="BA113">
        <v>3600</v>
      </c>
      <c r="BB113" t="s">
        <v>283</v>
      </c>
      <c r="BC113">
        <v>3600</v>
      </c>
      <c r="BD113">
        <v>215</v>
      </c>
      <c r="BE113">
        <v>57255.73</v>
      </c>
      <c r="BF113">
        <v>3</v>
      </c>
      <c r="BG113">
        <v>10</v>
      </c>
      <c r="BH113">
        <v>0</v>
      </c>
      <c r="BI113">
        <v>0</v>
      </c>
      <c r="BJ113">
        <v>0</v>
      </c>
      <c r="BK113">
        <v>0</v>
      </c>
      <c r="BL113" t="s">
        <v>59</v>
      </c>
      <c r="BM113" t="s">
        <v>284</v>
      </c>
      <c r="BN113" t="s">
        <v>285</v>
      </c>
      <c r="BO113">
        <v>0</v>
      </c>
    </row>
    <row r="114" spans="1:67" x14ac:dyDescent="0.3">
      <c r="A114">
        <v>16330</v>
      </c>
      <c r="B114">
        <v>7114834698</v>
      </c>
      <c r="C114">
        <v>2027253</v>
      </c>
      <c r="D114">
        <v>7032</v>
      </c>
      <c r="E114">
        <v>16226</v>
      </c>
      <c r="F114">
        <v>1</v>
      </c>
      <c r="G114" t="s">
        <v>44</v>
      </c>
      <c r="H114">
        <v>42613</v>
      </c>
      <c r="I114">
        <v>18815851</v>
      </c>
      <c r="J114" t="s">
        <v>46</v>
      </c>
      <c r="K114" t="s">
        <v>47</v>
      </c>
      <c r="L114" t="s">
        <v>48</v>
      </c>
      <c r="M114" t="s">
        <v>49</v>
      </c>
      <c r="N114" t="s">
        <v>9410</v>
      </c>
      <c r="O114" t="s">
        <v>10353</v>
      </c>
      <c r="P114" t="s">
        <v>52</v>
      </c>
      <c r="Q114" t="s">
        <v>53</v>
      </c>
      <c r="R114" t="s">
        <v>54</v>
      </c>
      <c r="S114">
        <v>101093720</v>
      </c>
      <c r="T114" t="s">
        <v>55</v>
      </c>
      <c r="U114" t="s">
        <v>66</v>
      </c>
      <c r="V114" t="s">
        <v>1007</v>
      </c>
      <c r="W114">
        <v>2088.62</v>
      </c>
      <c r="X114">
        <v>8491.5400000000009</v>
      </c>
      <c r="Y114">
        <v>7614.36</v>
      </c>
      <c r="Z114" t="s">
        <v>49</v>
      </c>
      <c r="AA114" t="s">
        <v>10314</v>
      </c>
      <c r="AB114" t="s">
        <v>10296</v>
      </c>
      <c r="AC114" t="s">
        <v>10297</v>
      </c>
      <c r="AD114" t="s">
        <v>52</v>
      </c>
      <c r="AE114" t="s">
        <v>76</v>
      </c>
      <c r="AF114" t="s">
        <v>10207</v>
      </c>
      <c r="AG114" t="s">
        <v>10208</v>
      </c>
      <c r="AH114" t="s">
        <v>10298</v>
      </c>
      <c r="AI114" t="s">
        <v>48</v>
      </c>
      <c r="AJ114" t="s">
        <v>47</v>
      </c>
      <c r="AK114" t="s">
        <v>9410</v>
      </c>
      <c r="AL114" t="s">
        <v>10207</v>
      </c>
      <c r="AM114">
        <v>0</v>
      </c>
      <c r="AN114" t="s">
        <v>47</v>
      </c>
      <c r="AO114" t="s">
        <v>47</v>
      </c>
      <c r="AP114" t="s">
        <v>47</v>
      </c>
      <c r="AQ114" t="s">
        <v>47</v>
      </c>
      <c r="AR114" t="s">
        <v>47</v>
      </c>
      <c r="AS114">
        <v>2088.62</v>
      </c>
      <c r="AT114">
        <v>8491.5400000000009</v>
      </c>
      <c r="AU114">
        <v>1</v>
      </c>
      <c r="AV114">
        <v>1</v>
      </c>
      <c r="AW114" t="s">
        <v>10352</v>
      </c>
      <c r="AX114">
        <v>10800</v>
      </c>
      <c r="AY114" t="s">
        <v>66</v>
      </c>
      <c r="AZ114" t="s">
        <v>5542</v>
      </c>
      <c r="BA114">
        <v>2367.36</v>
      </c>
      <c r="BB114" t="s">
        <v>5542</v>
      </c>
      <c r="BC114">
        <v>2367.36</v>
      </c>
      <c r="BD114">
        <v>287</v>
      </c>
      <c r="BE114">
        <v>65747.27</v>
      </c>
      <c r="BF114">
        <v>4</v>
      </c>
      <c r="BG114">
        <v>10</v>
      </c>
      <c r="BH114">
        <v>28716.77</v>
      </c>
      <c r="BI114">
        <v>0</v>
      </c>
      <c r="BJ114">
        <v>28716.77</v>
      </c>
      <c r="BK114">
        <v>42000</v>
      </c>
      <c r="BL114" t="s">
        <v>229</v>
      </c>
      <c r="BM114" t="s">
        <v>10411</v>
      </c>
      <c r="BN114" t="s">
        <v>10411</v>
      </c>
      <c r="BO114" t="s">
        <v>47</v>
      </c>
    </row>
    <row r="115" spans="1:67" hidden="1" x14ac:dyDescent="0.3">
      <c r="A115">
        <v>16334</v>
      </c>
      <c r="B115">
        <v>7114834717</v>
      </c>
      <c r="C115">
        <v>4463262</v>
      </c>
      <c r="D115">
        <v>7032</v>
      </c>
      <c r="E115">
        <v>16230</v>
      </c>
      <c r="F115">
        <v>1</v>
      </c>
      <c r="G115" t="s">
        <v>44</v>
      </c>
      <c r="H115">
        <v>42613</v>
      </c>
      <c r="I115">
        <v>18815855</v>
      </c>
      <c r="J115" t="s">
        <v>46</v>
      </c>
      <c r="K115" t="s">
        <v>47</v>
      </c>
      <c r="L115" t="s">
        <v>48</v>
      </c>
      <c r="M115" t="s">
        <v>49</v>
      </c>
      <c r="N115" t="s">
        <v>9400</v>
      </c>
      <c r="O115" t="s">
        <v>10230</v>
      </c>
      <c r="P115" t="s">
        <v>1289</v>
      </c>
      <c r="Q115" t="s">
        <v>10377</v>
      </c>
      <c r="R115" t="s">
        <v>10178</v>
      </c>
      <c r="S115">
        <v>100535792</v>
      </c>
      <c r="T115" t="s">
        <v>251</v>
      </c>
      <c r="U115" t="s">
        <v>56</v>
      </c>
      <c r="V115" t="s">
        <v>57</v>
      </c>
      <c r="W115">
        <v>2760.69</v>
      </c>
      <c r="X115">
        <v>20212.14</v>
      </c>
      <c r="Y115">
        <v>18029.759999999998</v>
      </c>
      <c r="Z115" t="s">
        <v>49</v>
      </c>
      <c r="AA115" t="s">
        <v>10314</v>
      </c>
      <c r="AB115" t="s">
        <v>10296</v>
      </c>
      <c r="AC115" t="s">
        <v>10297</v>
      </c>
      <c r="AD115" t="s">
        <v>52</v>
      </c>
      <c r="AE115" t="s">
        <v>76</v>
      </c>
      <c r="AF115" t="s">
        <v>10207</v>
      </c>
      <c r="AG115" t="s">
        <v>10208</v>
      </c>
      <c r="AH115" t="s">
        <v>10298</v>
      </c>
      <c r="AI115" t="s">
        <v>48</v>
      </c>
      <c r="AJ115" t="s">
        <v>47</v>
      </c>
      <c r="AK115" t="s">
        <v>9400</v>
      </c>
      <c r="AL115" t="s">
        <v>10232</v>
      </c>
      <c r="AM115">
        <v>0</v>
      </c>
      <c r="AN115" t="s">
        <v>47</v>
      </c>
      <c r="AO115" t="s">
        <v>47</v>
      </c>
      <c r="AP115" t="s">
        <v>47</v>
      </c>
      <c r="AQ115" t="s">
        <v>47</v>
      </c>
      <c r="AR115" t="s">
        <v>47</v>
      </c>
      <c r="AS115">
        <v>2760.69</v>
      </c>
      <c r="AT115">
        <v>20212.14</v>
      </c>
      <c r="AU115">
        <v>1</v>
      </c>
      <c r="AV115">
        <v>1</v>
      </c>
      <c r="AW115" t="s">
        <v>10362</v>
      </c>
      <c r="AX115">
        <v>27000</v>
      </c>
      <c r="AY115" t="s">
        <v>56</v>
      </c>
      <c r="AZ115" t="s">
        <v>10378</v>
      </c>
      <c r="BA115" t="s">
        <v>47</v>
      </c>
      <c r="BB115" t="s">
        <v>10378</v>
      </c>
      <c r="BC115" t="s">
        <v>47</v>
      </c>
      <c r="BD115">
        <v>605</v>
      </c>
      <c r="BE115">
        <v>85959.41</v>
      </c>
      <c r="BF115">
        <v>5</v>
      </c>
      <c r="BG115">
        <v>10</v>
      </c>
      <c r="BH115">
        <v>0</v>
      </c>
      <c r="BI115">
        <v>0</v>
      </c>
      <c r="BJ115">
        <v>0</v>
      </c>
      <c r="BK115">
        <v>0</v>
      </c>
      <c r="BL115" t="s">
        <v>59</v>
      </c>
      <c r="BM115" t="s">
        <v>10398</v>
      </c>
      <c r="BN115" t="s">
        <v>10379</v>
      </c>
      <c r="BO115">
        <v>0</v>
      </c>
    </row>
    <row r="116" spans="1:67" x14ac:dyDescent="0.3">
      <c r="A116">
        <v>14724</v>
      </c>
      <c r="B116">
        <v>7114790231</v>
      </c>
      <c r="C116">
        <v>4463264</v>
      </c>
      <c r="D116">
        <v>7032</v>
      </c>
      <c r="E116">
        <v>15170</v>
      </c>
      <c r="F116">
        <v>1</v>
      </c>
      <c r="G116" t="s">
        <v>44</v>
      </c>
      <c r="H116">
        <v>42613</v>
      </c>
      <c r="I116">
        <v>18814571</v>
      </c>
      <c r="J116" t="s">
        <v>46</v>
      </c>
      <c r="K116" t="s">
        <v>47</v>
      </c>
      <c r="L116" t="s">
        <v>48</v>
      </c>
      <c r="M116" t="s">
        <v>49</v>
      </c>
      <c r="N116" t="s">
        <v>9400</v>
      </c>
      <c r="O116" t="s">
        <v>10266</v>
      </c>
      <c r="P116" t="s">
        <v>2264</v>
      </c>
      <c r="Q116" t="s">
        <v>10372</v>
      </c>
      <c r="R116" t="s">
        <v>10178</v>
      </c>
      <c r="S116">
        <v>100788157</v>
      </c>
      <c r="T116" t="s">
        <v>606</v>
      </c>
      <c r="U116" t="s">
        <v>66</v>
      </c>
      <c r="V116" t="s">
        <v>1007</v>
      </c>
      <c r="W116">
        <v>2739.22</v>
      </c>
      <c r="X116">
        <v>10455.200000000001</v>
      </c>
      <c r="Y116">
        <v>9648</v>
      </c>
      <c r="Z116" t="s">
        <v>49</v>
      </c>
      <c r="AA116" t="s">
        <v>10314</v>
      </c>
      <c r="AB116" t="s">
        <v>10296</v>
      </c>
      <c r="AC116" t="s">
        <v>10297</v>
      </c>
      <c r="AD116" t="s">
        <v>52</v>
      </c>
      <c r="AE116" t="s">
        <v>76</v>
      </c>
      <c r="AF116" t="s">
        <v>10207</v>
      </c>
      <c r="AG116" t="s">
        <v>10208</v>
      </c>
      <c r="AH116" t="s">
        <v>10298</v>
      </c>
      <c r="AI116" t="s">
        <v>48</v>
      </c>
      <c r="AJ116" t="s">
        <v>47</v>
      </c>
      <c r="AK116" t="s">
        <v>9400</v>
      </c>
      <c r="AL116" t="s">
        <v>10207</v>
      </c>
      <c r="AM116">
        <v>0</v>
      </c>
      <c r="AN116" t="s">
        <v>47</v>
      </c>
      <c r="AO116" t="s">
        <v>47</v>
      </c>
      <c r="AP116" t="s">
        <v>47</v>
      </c>
      <c r="AQ116" t="s">
        <v>47</v>
      </c>
      <c r="AR116" t="s">
        <v>47</v>
      </c>
      <c r="AS116">
        <v>2739.22</v>
      </c>
      <c r="AT116">
        <v>10455.200000000001</v>
      </c>
      <c r="AU116">
        <v>1</v>
      </c>
      <c r="AV116">
        <v>1</v>
      </c>
      <c r="AW116" t="s">
        <v>10362</v>
      </c>
      <c r="AX116">
        <v>10800</v>
      </c>
      <c r="AY116" t="s">
        <v>66</v>
      </c>
      <c r="AZ116" t="s">
        <v>10373</v>
      </c>
      <c r="BA116" t="s">
        <v>47</v>
      </c>
      <c r="BB116" t="s">
        <v>10373</v>
      </c>
      <c r="BC116" t="s">
        <v>47</v>
      </c>
      <c r="BD116">
        <v>1148</v>
      </c>
      <c r="BE116">
        <v>96414.61</v>
      </c>
      <c r="BF116">
        <v>6</v>
      </c>
      <c r="BG116">
        <v>10</v>
      </c>
      <c r="BH116">
        <v>30667.34</v>
      </c>
      <c r="BI116">
        <v>0</v>
      </c>
      <c r="BJ116">
        <v>30667.34</v>
      </c>
      <c r="BK116">
        <v>42000</v>
      </c>
      <c r="BL116" t="s">
        <v>229</v>
      </c>
      <c r="BM116" t="s">
        <v>10375</v>
      </c>
      <c r="BN116" t="s">
        <v>10375</v>
      </c>
      <c r="BO116" t="s">
        <v>47</v>
      </c>
    </row>
    <row r="117" spans="1:67" hidden="1" x14ac:dyDescent="0.3">
      <c r="A117">
        <v>14725</v>
      </c>
      <c r="B117">
        <v>7114790232</v>
      </c>
      <c r="C117">
        <v>4463264</v>
      </c>
      <c r="D117">
        <v>7032</v>
      </c>
      <c r="E117">
        <v>15171</v>
      </c>
      <c r="F117">
        <v>1</v>
      </c>
      <c r="G117" t="s">
        <v>44</v>
      </c>
      <c r="H117">
        <v>42613</v>
      </c>
      <c r="I117">
        <v>18814572</v>
      </c>
      <c r="J117" t="s">
        <v>46</v>
      </c>
      <c r="K117" t="s">
        <v>47</v>
      </c>
      <c r="L117" t="s">
        <v>48</v>
      </c>
      <c r="M117" t="s">
        <v>49</v>
      </c>
      <c r="N117" t="s">
        <v>9400</v>
      </c>
      <c r="O117" t="s">
        <v>10266</v>
      </c>
      <c r="P117" t="s">
        <v>2264</v>
      </c>
      <c r="Q117" t="s">
        <v>10372</v>
      </c>
      <c r="R117" t="s">
        <v>10178</v>
      </c>
      <c r="S117">
        <v>100788157</v>
      </c>
      <c r="T117" t="s">
        <v>606</v>
      </c>
      <c r="U117" t="s">
        <v>66</v>
      </c>
      <c r="V117" t="s">
        <v>1007</v>
      </c>
      <c r="W117">
        <v>2740.44</v>
      </c>
      <c r="X117">
        <v>10737.8</v>
      </c>
      <c r="Y117">
        <v>9855.36</v>
      </c>
      <c r="Z117" t="s">
        <v>49</v>
      </c>
      <c r="AA117" t="s">
        <v>10314</v>
      </c>
      <c r="AB117" t="s">
        <v>10296</v>
      </c>
      <c r="AC117" t="s">
        <v>10297</v>
      </c>
      <c r="AD117" t="s">
        <v>52</v>
      </c>
      <c r="AE117" t="s">
        <v>76</v>
      </c>
      <c r="AF117" t="s">
        <v>10207</v>
      </c>
      <c r="AG117" t="s">
        <v>10208</v>
      </c>
      <c r="AH117" t="s">
        <v>10298</v>
      </c>
      <c r="AI117" t="s">
        <v>48</v>
      </c>
      <c r="AJ117" t="s">
        <v>47</v>
      </c>
      <c r="AK117" t="s">
        <v>9400</v>
      </c>
      <c r="AL117" t="s">
        <v>10207</v>
      </c>
      <c r="AM117">
        <v>0</v>
      </c>
      <c r="AN117" t="s">
        <v>47</v>
      </c>
      <c r="AO117" t="s">
        <v>47</v>
      </c>
      <c r="AP117" t="s">
        <v>47</v>
      </c>
      <c r="AQ117" t="s">
        <v>47</v>
      </c>
      <c r="AR117" t="s">
        <v>47</v>
      </c>
      <c r="AS117">
        <v>2740.44</v>
      </c>
      <c r="AT117">
        <v>10737.8</v>
      </c>
      <c r="AU117">
        <v>1</v>
      </c>
      <c r="AV117">
        <v>1</v>
      </c>
      <c r="AW117" t="s">
        <v>10362</v>
      </c>
      <c r="AX117">
        <v>10800</v>
      </c>
      <c r="AY117" t="s">
        <v>66</v>
      </c>
      <c r="AZ117" t="s">
        <v>10373</v>
      </c>
      <c r="BA117" t="s">
        <v>47</v>
      </c>
      <c r="BB117" t="s">
        <v>10373</v>
      </c>
      <c r="BC117" t="s">
        <v>47</v>
      </c>
      <c r="BD117">
        <v>1148</v>
      </c>
      <c r="BE117">
        <v>107152.41</v>
      </c>
      <c r="BF117">
        <v>7</v>
      </c>
      <c r="BG117">
        <v>10</v>
      </c>
      <c r="BH117">
        <v>0</v>
      </c>
      <c r="BI117">
        <v>0</v>
      </c>
      <c r="BJ117">
        <v>0</v>
      </c>
      <c r="BK117">
        <v>0</v>
      </c>
      <c r="BL117" t="s">
        <v>59</v>
      </c>
      <c r="BM117" t="s">
        <v>10376</v>
      </c>
      <c r="BN117" t="s">
        <v>10375</v>
      </c>
      <c r="BO117">
        <v>0</v>
      </c>
    </row>
    <row r="118" spans="1:67" x14ac:dyDescent="0.3">
      <c r="A118">
        <v>14726</v>
      </c>
      <c r="B118">
        <v>7114790233</v>
      </c>
      <c r="C118">
        <v>4463264</v>
      </c>
      <c r="D118">
        <v>7032</v>
      </c>
      <c r="E118">
        <v>15172</v>
      </c>
      <c r="F118">
        <v>1</v>
      </c>
      <c r="G118" t="s">
        <v>44</v>
      </c>
      <c r="H118">
        <v>42613</v>
      </c>
      <c r="I118">
        <v>18814573</v>
      </c>
      <c r="J118" t="s">
        <v>46</v>
      </c>
      <c r="K118" t="s">
        <v>47</v>
      </c>
      <c r="L118" t="s">
        <v>48</v>
      </c>
      <c r="M118" t="s">
        <v>49</v>
      </c>
      <c r="N118" t="s">
        <v>9400</v>
      </c>
      <c r="O118" t="s">
        <v>10266</v>
      </c>
      <c r="P118" t="s">
        <v>2264</v>
      </c>
      <c r="Q118" t="s">
        <v>10372</v>
      </c>
      <c r="R118" t="s">
        <v>10178</v>
      </c>
      <c r="S118">
        <v>100788157</v>
      </c>
      <c r="T118" t="s">
        <v>606</v>
      </c>
      <c r="U118" t="s">
        <v>66</v>
      </c>
      <c r="V118" t="s">
        <v>1007</v>
      </c>
      <c r="W118">
        <v>2739.07</v>
      </c>
      <c r="X118">
        <v>10628.6</v>
      </c>
      <c r="Y118">
        <v>9806.4</v>
      </c>
      <c r="Z118" t="s">
        <v>49</v>
      </c>
      <c r="AA118" t="s">
        <v>10314</v>
      </c>
      <c r="AB118" t="s">
        <v>10296</v>
      </c>
      <c r="AC118" t="s">
        <v>10297</v>
      </c>
      <c r="AD118" t="s">
        <v>52</v>
      </c>
      <c r="AE118" t="s">
        <v>76</v>
      </c>
      <c r="AF118" t="s">
        <v>10207</v>
      </c>
      <c r="AG118" t="s">
        <v>10208</v>
      </c>
      <c r="AH118" t="s">
        <v>10298</v>
      </c>
      <c r="AI118" t="s">
        <v>48</v>
      </c>
      <c r="AJ118" t="s">
        <v>47</v>
      </c>
      <c r="AK118" t="s">
        <v>9400</v>
      </c>
      <c r="AL118" t="s">
        <v>10207</v>
      </c>
      <c r="AM118">
        <v>0</v>
      </c>
      <c r="AN118" t="s">
        <v>47</v>
      </c>
      <c r="AO118" t="s">
        <v>47</v>
      </c>
      <c r="AP118" t="s">
        <v>47</v>
      </c>
      <c r="AQ118" t="s">
        <v>47</v>
      </c>
      <c r="AR118" t="s">
        <v>47</v>
      </c>
      <c r="AS118">
        <v>2739.07</v>
      </c>
      <c r="AT118">
        <v>10628.6</v>
      </c>
      <c r="AU118">
        <v>1</v>
      </c>
      <c r="AV118">
        <v>1</v>
      </c>
      <c r="AW118" t="s">
        <v>10362</v>
      </c>
      <c r="AX118">
        <v>10800</v>
      </c>
      <c r="AY118" t="s">
        <v>66</v>
      </c>
      <c r="AZ118" t="s">
        <v>10373</v>
      </c>
      <c r="BA118" t="s">
        <v>47</v>
      </c>
      <c r="BB118" t="s">
        <v>10373</v>
      </c>
      <c r="BC118" t="s">
        <v>47</v>
      </c>
      <c r="BD118">
        <v>1148</v>
      </c>
      <c r="BE118">
        <v>117781.01</v>
      </c>
      <c r="BF118">
        <v>8</v>
      </c>
      <c r="BG118">
        <v>10</v>
      </c>
      <c r="BH118">
        <v>21366.400000000001</v>
      </c>
      <c r="BI118">
        <v>0</v>
      </c>
      <c r="BJ118">
        <v>21366.400000000001</v>
      </c>
      <c r="BK118">
        <v>27000</v>
      </c>
      <c r="BL118" t="s">
        <v>56</v>
      </c>
      <c r="BM118" t="s">
        <v>10374</v>
      </c>
      <c r="BN118" t="s">
        <v>10375</v>
      </c>
      <c r="BO118" t="s">
        <v>47</v>
      </c>
    </row>
    <row r="119" spans="1:67" hidden="1" x14ac:dyDescent="0.3">
      <c r="A119">
        <v>13531</v>
      </c>
      <c r="B119">
        <v>7114731280</v>
      </c>
      <c r="C119">
        <v>1933857</v>
      </c>
      <c r="D119">
        <v>7032</v>
      </c>
      <c r="E119">
        <v>15120</v>
      </c>
      <c r="F119">
        <v>1</v>
      </c>
      <c r="G119" t="s">
        <v>44</v>
      </c>
      <c r="H119">
        <v>42613</v>
      </c>
      <c r="I119">
        <v>18818763</v>
      </c>
      <c r="J119" t="s">
        <v>46</v>
      </c>
      <c r="K119" t="s">
        <v>47</v>
      </c>
      <c r="L119" t="s">
        <v>48</v>
      </c>
      <c r="M119" t="s">
        <v>49</v>
      </c>
      <c r="N119" t="s">
        <v>82</v>
      </c>
      <c r="O119" t="s">
        <v>83</v>
      </c>
      <c r="P119" t="s">
        <v>84</v>
      </c>
      <c r="Q119" t="s">
        <v>85</v>
      </c>
      <c r="R119" t="s">
        <v>54</v>
      </c>
      <c r="S119">
        <v>100994845</v>
      </c>
      <c r="T119" t="s">
        <v>86</v>
      </c>
      <c r="U119" t="s">
        <v>56</v>
      </c>
      <c r="V119" t="s">
        <v>57</v>
      </c>
      <c r="W119">
        <v>11771.82</v>
      </c>
      <c r="X119">
        <v>20859.169999999998</v>
      </c>
      <c r="Y119">
        <v>18630.96</v>
      </c>
      <c r="Z119" t="s">
        <v>49</v>
      </c>
      <c r="AA119" t="s">
        <v>10314</v>
      </c>
      <c r="AB119" t="s">
        <v>10296</v>
      </c>
      <c r="AC119" t="s">
        <v>10297</v>
      </c>
      <c r="AD119" t="s">
        <v>52</v>
      </c>
      <c r="AE119" t="s">
        <v>76</v>
      </c>
      <c r="AF119" t="s">
        <v>10207</v>
      </c>
      <c r="AG119" t="s">
        <v>10208</v>
      </c>
      <c r="AH119" t="s">
        <v>10298</v>
      </c>
      <c r="AI119" t="s">
        <v>48</v>
      </c>
      <c r="AJ119" t="s">
        <v>47</v>
      </c>
      <c r="AK119" t="s">
        <v>82</v>
      </c>
      <c r="AL119" t="s">
        <v>10240</v>
      </c>
      <c r="AM119">
        <v>0</v>
      </c>
      <c r="AN119" t="s">
        <v>47</v>
      </c>
      <c r="AO119" t="s">
        <v>47</v>
      </c>
      <c r="AP119" t="s">
        <v>47</v>
      </c>
      <c r="AQ119" t="s">
        <v>47</v>
      </c>
      <c r="AR119" t="s">
        <v>47</v>
      </c>
      <c r="AS119">
        <v>11771.82</v>
      </c>
      <c r="AT119">
        <v>20859.169999999998</v>
      </c>
      <c r="AU119">
        <v>1</v>
      </c>
      <c r="AV119">
        <v>1</v>
      </c>
      <c r="AW119" t="s">
        <v>10352</v>
      </c>
      <c r="AX119">
        <v>27000</v>
      </c>
      <c r="AY119" t="s">
        <v>56</v>
      </c>
      <c r="AZ119" t="s">
        <v>87</v>
      </c>
      <c r="BA119">
        <v>12000</v>
      </c>
      <c r="BB119" t="s">
        <v>87</v>
      </c>
      <c r="BC119">
        <v>12000</v>
      </c>
      <c r="BD119">
        <v>2531</v>
      </c>
      <c r="BE119">
        <v>138640.18</v>
      </c>
      <c r="BF119">
        <v>9</v>
      </c>
      <c r="BG119">
        <v>10</v>
      </c>
      <c r="BH119">
        <v>0</v>
      </c>
      <c r="BI119">
        <v>0</v>
      </c>
      <c r="BJ119">
        <v>0</v>
      </c>
      <c r="BK119">
        <v>0</v>
      </c>
      <c r="BL119" t="s">
        <v>59</v>
      </c>
      <c r="BM119" t="s">
        <v>88</v>
      </c>
      <c r="BN119" t="s">
        <v>89</v>
      </c>
      <c r="BO119">
        <v>0</v>
      </c>
    </row>
    <row r="120" spans="1:67" hidden="1" x14ac:dyDescent="0.3">
      <c r="A120">
        <v>16336</v>
      </c>
      <c r="B120">
        <v>7114834719</v>
      </c>
      <c r="C120">
        <v>3855615</v>
      </c>
      <c r="D120">
        <v>7032</v>
      </c>
      <c r="E120">
        <v>16232</v>
      </c>
      <c r="F120">
        <v>1</v>
      </c>
      <c r="G120" t="s">
        <v>44</v>
      </c>
      <c r="H120">
        <v>42613</v>
      </c>
      <c r="I120">
        <v>18815857</v>
      </c>
      <c r="J120" t="s">
        <v>46</v>
      </c>
      <c r="K120" t="s">
        <v>47</v>
      </c>
      <c r="L120" t="s">
        <v>48</v>
      </c>
      <c r="M120" t="s">
        <v>49</v>
      </c>
      <c r="N120" t="s">
        <v>189</v>
      </c>
      <c r="O120" t="s">
        <v>190</v>
      </c>
      <c r="P120" t="s">
        <v>191</v>
      </c>
      <c r="Q120" t="s">
        <v>192</v>
      </c>
      <c r="R120" t="s">
        <v>54</v>
      </c>
      <c r="S120">
        <v>101030531</v>
      </c>
      <c r="T120" t="s">
        <v>193</v>
      </c>
      <c r="U120" t="s">
        <v>66</v>
      </c>
      <c r="V120" t="s">
        <v>1007</v>
      </c>
      <c r="W120">
        <v>1461.65</v>
      </c>
      <c r="X120">
        <v>11569.46</v>
      </c>
      <c r="Y120">
        <v>10560.51</v>
      </c>
      <c r="Z120" t="s">
        <v>49</v>
      </c>
      <c r="AA120" t="s">
        <v>10314</v>
      </c>
      <c r="AB120" t="s">
        <v>10296</v>
      </c>
      <c r="AC120" t="s">
        <v>10297</v>
      </c>
      <c r="AD120" t="s">
        <v>52</v>
      </c>
      <c r="AE120" t="s">
        <v>76</v>
      </c>
      <c r="AF120" t="s">
        <v>10207</v>
      </c>
      <c r="AG120" t="s">
        <v>10208</v>
      </c>
      <c r="AH120" t="s">
        <v>10298</v>
      </c>
      <c r="AI120" t="s">
        <v>48</v>
      </c>
      <c r="AJ120" t="s">
        <v>47</v>
      </c>
      <c r="AK120" t="s">
        <v>189</v>
      </c>
      <c r="AL120" t="s">
        <v>10217</v>
      </c>
      <c r="AM120">
        <v>0</v>
      </c>
      <c r="AN120" t="s">
        <v>47</v>
      </c>
      <c r="AO120" t="s">
        <v>47</v>
      </c>
      <c r="AP120" t="s">
        <v>47</v>
      </c>
      <c r="AQ120" t="s">
        <v>47</v>
      </c>
      <c r="AR120" t="s">
        <v>47</v>
      </c>
      <c r="AS120">
        <v>1461.65</v>
      </c>
      <c r="AT120">
        <v>11569.46</v>
      </c>
      <c r="AU120">
        <v>1</v>
      </c>
      <c r="AV120">
        <v>1</v>
      </c>
      <c r="AW120" t="s">
        <v>10352</v>
      </c>
      <c r="AX120">
        <v>27000</v>
      </c>
      <c r="AY120" t="s">
        <v>56</v>
      </c>
      <c r="AZ120" t="s">
        <v>765</v>
      </c>
      <c r="BA120">
        <v>2781.8</v>
      </c>
      <c r="BB120" t="s">
        <v>194</v>
      </c>
      <c r="BC120">
        <v>5563.6</v>
      </c>
      <c r="BD120" t="s">
        <v>47</v>
      </c>
      <c r="BE120">
        <v>150209.64000000001</v>
      </c>
      <c r="BF120">
        <v>10</v>
      </c>
      <c r="BG120">
        <v>10</v>
      </c>
      <c r="BH120">
        <v>32428.63</v>
      </c>
      <c r="BI120">
        <v>0</v>
      </c>
      <c r="BJ120">
        <v>32428.63</v>
      </c>
      <c r="BK120">
        <v>42000</v>
      </c>
      <c r="BL120" t="s">
        <v>229</v>
      </c>
      <c r="BM120" t="s">
        <v>196</v>
      </c>
      <c r="BN120" t="s">
        <v>196</v>
      </c>
      <c r="BO120">
        <v>7232.68</v>
      </c>
    </row>
    <row r="121" spans="1:67" hidden="1" x14ac:dyDescent="0.3">
      <c r="A121">
        <v>16601</v>
      </c>
      <c r="B121">
        <v>7114847108</v>
      </c>
      <c r="C121">
        <v>915409</v>
      </c>
      <c r="D121">
        <v>7032</v>
      </c>
      <c r="E121">
        <v>16531</v>
      </c>
      <c r="F121">
        <v>1</v>
      </c>
      <c r="G121" t="s">
        <v>413</v>
      </c>
      <c r="H121">
        <v>42614</v>
      </c>
      <c r="I121">
        <v>18826018</v>
      </c>
      <c r="J121" t="s">
        <v>46</v>
      </c>
      <c r="K121" t="s">
        <v>47</v>
      </c>
      <c r="L121" t="s">
        <v>48</v>
      </c>
      <c r="M121" t="s">
        <v>49</v>
      </c>
      <c r="N121" t="s">
        <v>247</v>
      </c>
      <c r="O121" t="s">
        <v>248</v>
      </c>
      <c r="P121" t="s">
        <v>249</v>
      </c>
      <c r="Q121" t="s">
        <v>250</v>
      </c>
      <c r="R121" t="s">
        <v>54</v>
      </c>
      <c r="S121">
        <v>100535792</v>
      </c>
      <c r="T121" t="s">
        <v>251</v>
      </c>
      <c r="U121" t="s">
        <v>56</v>
      </c>
      <c r="V121" t="s">
        <v>57</v>
      </c>
      <c r="W121">
        <v>5114.07</v>
      </c>
      <c r="X121">
        <v>20815.2</v>
      </c>
      <c r="Y121">
        <v>19051.2</v>
      </c>
      <c r="Z121" t="s">
        <v>49</v>
      </c>
      <c r="AA121" t="s">
        <v>10314</v>
      </c>
      <c r="AB121" t="s">
        <v>10296</v>
      </c>
      <c r="AC121" t="s">
        <v>10297</v>
      </c>
      <c r="AD121" t="s">
        <v>52</v>
      </c>
      <c r="AE121" t="s">
        <v>76</v>
      </c>
      <c r="AF121" t="s">
        <v>10207</v>
      </c>
      <c r="AG121" t="s">
        <v>10208</v>
      </c>
      <c r="AH121" t="s">
        <v>10298</v>
      </c>
      <c r="AI121" t="s">
        <v>48</v>
      </c>
      <c r="AJ121" t="s">
        <v>47</v>
      </c>
      <c r="AK121" t="s">
        <v>247</v>
      </c>
      <c r="AL121" t="s">
        <v>10217</v>
      </c>
      <c r="AM121">
        <v>0</v>
      </c>
      <c r="AN121" t="s">
        <v>47</v>
      </c>
      <c r="AO121" t="s">
        <v>47</v>
      </c>
      <c r="AP121" t="s">
        <v>47</v>
      </c>
      <c r="AQ121" t="s">
        <v>47</v>
      </c>
      <c r="AR121" t="s">
        <v>47</v>
      </c>
      <c r="AS121">
        <v>5114.07</v>
      </c>
      <c r="AT121">
        <v>20815.2</v>
      </c>
      <c r="AU121">
        <v>1</v>
      </c>
      <c r="AV121">
        <v>1</v>
      </c>
      <c r="AW121" t="s">
        <v>10352</v>
      </c>
      <c r="AX121">
        <v>27000</v>
      </c>
      <c r="AY121" t="s">
        <v>56</v>
      </c>
      <c r="AZ121" t="s">
        <v>252</v>
      </c>
      <c r="BA121">
        <v>5234.91</v>
      </c>
      <c r="BB121" t="s">
        <v>252</v>
      </c>
      <c r="BC121">
        <v>5234.91</v>
      </c>
      <c r="BD121">
        <v>1</v>
      </c>
      <c r="BE121">
        <v>20815.2</v>
      </c>
      <c r="BF121">
        <v>1</v>
      </c>
      <c r="BG121">
        <v>6</v>
      </c>
      <c r="BH121">
        <v>0</v>
      </c>
      <c r="BI121">
        <v>0</v>
      </c>
      <c r="BJ121">
        <v>0</v>
      </c>
      <c r="BK121">
        <v>0</v>
      </c>
      <c r="BL121" t="s">
        <v>59</v>
      </c>
      <c r="BM121" t="s">
        <v>253</v>
      </c>
      <c r="BN121" t="s">
        <v>254</v>
      </c>
      <c r="BO121">
        <v>0</v>
      </c>
    </row>
    <row r="122" spans="1:67" x14ac:dyDescent="0.3">
      <c r="A122">
        <v>16350</v>
      </c>
      <c r="B122">
        <v>7114835356</v>
      </c>
      <c r="C122">
        <v>2769823</v>
      </c>
      <c r="D122">
        <v>7032</v>
      </c>
      <c r="E122">
        <v>16435</v>
      </c>
      <c r="F122">
        <v>1</v>
      </c>
      <c r="G122" t="s">
        <v>413</v>
      </c>
      <c r="H122">
        <v>42614</v>
      </c>
      <c r="I122">
        <v>18826196</v>
      </c>
      <c r="J122" t="s">
        <v>46</v>
      </c>
      <c r="K122" t="s">
        <v>47</v>
      </c>
      <c r="L122" t="s">
        <v>48</v>
      </c>
      <c r="M122" t="s">
        <v>49</v>
      </c>
      <c r="N122" t="s">
        <v>9412</v>
      </c>
      <c r="O122" t="s">
        <v>10389</v>
      </c>
      <c r="P122" t="s">
        <v>207</v>
      </c>
      <c r="Q122" t="s">
        <v>208</v>
      </c>
      <c r="R122" t="s">
        <v>54</v>
      </c>
      <c r="S122">
        <v>101093720</v>
      </c>
      <c r="T122" t="s">
        <v>55</v>
      </c>
      <c r="U122" t="s">
        <v>66</v>
      </c>
      <c r="V122" t="s">
        <v>1007</v>
      </c>
      <c r="W122">
        <v>2565.5100000000002</v>
      </c>
      <c r="X122">
        <v>9827.9</v>
      </c>
      <c r="Y122">
        <v>8992</v>
      </c>
      <c r="Z122" t="s">
        <v>49</v>
      </c>
      <c r="AA122" t="s">
        <v>10314</v>
      </c>
      <c r="AB122" t="s">
        <v>10296</v>
      </c>
      <c r="AC122" t="s">
        <v>10297</v>
      </c>
      <c r="AD122" t="s">
        <v>52</v>
      </c>
      <c r="AE122" t="s">
        <v>76</v>
      </c>
      <c r="AF122" t="s">
        <v>10207</v>
      </c>
      <c r="AG122" t="s">
        <v>10208</v>
      </c>
      <c r="AH122" t="s">
        <v>10298</v>
      </c>
      <c r="AI122" t="s">
        <v>48</v>
      </c>
      <c r="AJ122" t="s">
        <v>47</v>
      </c>
      <c r="AK122" t="s">
        <v>9412</v>
      </c>
      <c r="AL122" t="s">
        <v>10207</v>
      </c>
      <c r="AM122">
        <v>0</v>
      </c>
      <c r="AN122" t="s">
        <v>47</v>
      </c>
      <c r="AO122" t="s">
        <v>47</v>
      </c>
      <c r="AP122" t="s">
        <v>47</v>
      </c>
      <c r="AQ122" t="s">
        <v>47</v>
      </c>
      <c r="AR122" t="s">
        <v>47</v>
      </c>
      <c r="AS122">
        <v>2565.5100000000002</v>
      </c>
      <c r="AT122">
        <v>9827.9</v>
      </c>
      <c r="AU122">
        <v>1</v>
      </c>
      <c r="AV122">
        <v>1</v>
      </c>
      <c r="AW122" t="s">
        <v>10352</v>
      </c>
      <c r="AX122">
        <v>10800</v>
      </c>
      <c r="AY122" t="s">
        <v>66</v>
      </c>
      <c r="AZ122" t="s">
        <v>5077</v>
      </c>
      <c r="BA122">
        <v>2953</v>
      </c>
      <c r="BB122" t="s">
        <v>5077</v>
      </c>
      <c r="BC122">
        <v>2953</v>
      </c>
      <c r="BD122">
        <v>120</v>
      </c>
      <c r="BE122">
        <v>30643.1</v>
      </c>
      <c r="BF122">
        <v>2</v>
      </c>
      <c r="BG122">
        <v>6</v>
      </c>
      <c r="BH122">
        <v>30643.1</v>
      </c>
      <c r="BI122">
        <v>0</v>
      </c>
      <c r="BJ122">
        <v>30643.1</v>
      </c>
      <c r="BK122">
        <v>42000</v>
      </c>
      <c r="BL122" t="s">
        <v>229</v>
      </c>
      <c r="BM122" t="s">
        <v>10391</v>
      </c>
      <c r="BN122" t="s">
        <v>10391</v>
      </c>
      <c r="BO122" t="s">
        <v>47</v>
      </c>
    </row>
    <row r="123" spans="1:67" hidden="1" x14ac:dyDescent="0.3">
      <c r="A123">
        <v>16587</v>
      </c>
      <c r="B123">
        <v>7114846907</v>
      </c>
      <c r="C123">
        <v>2769823</v>
      </c>
      <c r="D123">
        <v>7032</v>
      </c>
      <c r="E123">
        <v>16517</v>
      </c>
      <c r="F123">
        <v>1</v>
      </c>
      <c r="G123" t="s">
        <v>413</v>
      </c>
      <c r="H123">
        <v>42614</v>
      </c>
      <c r="I123">
        <v>18826014</v>
      </c>
      <c r="J123" t="s">
        <v>46</v>
      </c>
      <c r="K123" t="s">
        <v>47</v>
      </c>
      <c r="L123" t="s">
        <v>48</v>
      </c>
      <c r="M123" t="s">
        <v>49</v>
      </c>
      <c r="N123" t="s">
        <v>9412</v>
      </c>
      <c r="O123" t="s">
        <v>10389</v>
      </c>
      <c r="P123" t="s">
        <v>207</v>
      </c>
      <c r="Q123" t="s">
        <v>208</v>
      </c>
      <c r="R123" t="s">
        <v>54</v>
      </c>
      <c r="S123">
        <v>101093720</v>
      </c>
      <c r="T123" t="s">
        <v>55</v>
      </c>
      <c r="U123" t="s">
        <v>66</v>
      </c>
      <c r="V123" t="s">
        <v>1007</v>
      </c>
      <c r="W123">
        <v>2568.91</v>
      </c>
      <c r="X123">
        <v>9462.51</v>
      </c>
      <c r="Y123">
        <v>8667.92</v>
      </c>
      <c r="Z123" t="s">
        <v>49</v>
      </c>
      <c r="AA123" t="s">
        <v>10314</v>
      </c>
      <c r="AB123" t="s">
        <v>10296</v>
      </c>
      <c r="AC123" t="s">
        <v>10297</v>
      </c>
      <c r="AD123" t="s">
        <v>52</v>
      </c>
      <c r="AE123" t="s">
        <v>76</v>
      </c>
      <c r="AF123" t="s">
        <v>10207</v>
      </c>
      <c r="AG123" t="s">
        <v>10208</v>
      </c>
      <c r="AH123" t="s">
        <v>10298</v>
      </c>
      <c r="AI123" t="s">
        <v>48</v>
      </c>
      <c r="AJ123" t="s">
        <v>47</v>
      </c>
      <c r="AK123" t="s">
        <v>9412</v>
      </c>
      <c r="AL123" t="s">
        <v>10207</v>
      </c>
      <c r="AM123">
        <v>0</v>
      </c>
      <c r="AN123" t="s">
        <v>47</v>
      </c>
      <c r="AO123" t="s">
        <v>47</v>
      </c>
      <c r="AP123" t="s">
        <v>47</v>
      </c>
      <c r="AQ123" t="s">
        <v>47</v>
      </c>
      <c r="AR123" t="s">
        <v>47</v>
      </c>
      <c r="AS123">
        <v>2568.91</v>
      </c>
      <c r="AT123">
        <v>9462.51</v>
      </c>
      <c r="AU123">
        <v>1</v>
      </c>
      <c r="AV123">
        <v>1</v>
      </c>
      <c r="AW123" t="s">
        <v>10352</v>
      </c>
      <c r="AX123">
        <v>10800</v>
      </c>
      <c r="AY123" t="s">
        <v>66</v>
      </c>
      <c r="AZ123" t="s">
        <v>5077</v>
      </c>
      <c r="BA123">
        <v>2953</v>
      </c>
      <c r="BB123" t="s">
        <v>5077</v>
      </c>
      <c r="BC123">
        <v>2953</v>
      </c>
      <c r="BD123">
        <v>120</v>
      </c>
      <c r="BE123">
        <v>40105.61</v>
      </c>
      <c r="BF123">
        <v>3</v>
      </c>
      <c r="BG123">
        <v>6</v>
      </c>
      <c r="BH123">
        <v>0</v>
      </c>
      <c r="BI123">
        <v>0</v>
      </c>
      <c r="BJ123">
        <v>0</v>
      </c>
      <c r="BK123">
        <v>0</v>
      </c>
      <c r="BL123" t="s">
        <v>59</v>
      </c>
      <c r="BM123" t="s">
        <v>10390</v>
      </c>
      <c r="BN123" t="s">
        <v>10391</v>
      </c>
      <c r="BO123">
        <v>0</v>
      </c>
    </row>
    <row r="124" spans="1:67" hidden="1" x14ac:dyDescent="0.3">
      <c r="A124">
        <v>16600</v>
      </c>
      <c r="B124">
        <v>7114847107</v>
      </c>
      <c r="C124">
        <v>5014992</v>
      </c>
      <c r="D124">
        <v>7032</v>
      </c>
      <c r="E124">
        <v>16530</v>
      </c>
      <c r="F124">
        <v>1</v>
      </c>
      <c r="G124" t="s">
        <v>413</v>
      </c>
      <c r="H124">
        <v>42614</v>
      </c>
      <c r="I124">
        <v>18826017</v>
      </c>
      <c r="J124" t="s">
        <v>46</v>
      </c>
      <c r="K124" t="s">
        <v>47</v>
      </c>
      <c r="L124" t="s">
        <v>48</v>
      </c>
      <c r="M124" t="s">
        <v>49</v>
      </c>
      <c r="N124" t="s">
        <v>302</v>
      </c>
      <c r="O124" t="s">
        <v>280</v>
      </c>
      <c r="P124" t="s">
        <v>281</v>
      </c>
      <c r="Q124" t="s">
        <v>282</v>
      </c>
      <c r="R124" t="s">
        <v>54</v>
      </c>
      <c r="S124">
        <v>100214689</v>
      </c>
      <c r="T124" t="s">
        <v>155</v>
      </c>
      <c r="U124" t="s">
        <v>56</v>
      </c>
      <c r="V124" t="s">
        <v>57</v>
      </c>
      <c r="W124">
        <v>3338.34</v>
      </c>
      <c r="X124">
        <v>20815.2</v>
      </c>
      <c r="Y124">
        <v>19051.2</v>
      </c>
      <c r="Z124" t="s">
        <v>49</v>
      </c>
      <c r="AA124" t="s">
        <v>10314</v>
      </c>
      <c r="AB124" t="s">
        <v>10296</v>
      </c>
      <c r="AC124" t="s">
        <v>10297</v>
      </c>
      <c r="AD124" t="s">
        <v>52</v>
      </c>
      <c r="AE124" t="s">
        <v>76</v>
      </c>
      <c r="AF124" t="s">
        <v>10207</v>
      </c>
      <c r="AG124" t="s">
        <v>10208</v>
      </c>
      <c r="AH124" t="s">
        <v>10298</v>
      </c>
      <c r="AI124" t="s">
        <v>48</v>
      </c>
      <c r="AJ124" t="s">
        <v>47</v>
      </c>
      <c r="AK124" t="s">
        <v>302</v>
      </c>
      <c r="AL124" t="s">
        <v>10217</v>
      </c>
      <c r="AM124">
        <v>0</v>
      </c>
      <c r="AN124" t="s">
        <v>47</v>
      </c>
      <c r="AO124" t="s">
        <v>47</v>
      </c>
      <c r="AP124" t="s">
        <v>47</v>
      </c>
      <c r="AQ124" t="s">
        <v>47</v>
      </c>
      <c r="AR124" t="s">
        <v>47</v>
      </c>
      <c r="AS124">
        <v>3338.34</v>
      </c>
      <c r="AT124">
        <v>20815.2</v>
      </c>
      <c r="AU124">
        <v>1</v>
      </c>
      <c r="AV124">
        <v>1</v>
      </c>
      <c r="AW124" t="s">
        <v>10352</v>
      </c>
      <c r="AX124">
        <v>27000</v>
      </c>
      <c r="AY124" t="s">
        <v>56</v>
      </c>
      <c r="AZ124" t="s">
        <v>303</v>
      </c>
      <c r="BA124">
        <v>3500</v>
      </c>
      <c r="BB124" t="s">
        <v>303</v>
      </c>
      <c r="BC124">
        <v>3500</v>
      </c>
      <c r="BD124">
        <v>215</v>
      </c>
      <c r="BE124">
        <v>60920.81</v>
      </c>
      <c r="BF124">
        <v>4</v>
      </c>
      <c r="BG124">
        <v>6</v>
      </c>
      <c r="BH124">
        <v>30277.71</v>
      </c>
      <c r="BI124">
        <v>0</v>
      </c>
      <c r="BJ124">
        <v>30277.71</v>
      </c>
      <c r="BK124">
        <v>42000</v>
      </c>
      <c r="BL124" t="s">
        <v>229</v>
      </c>
      <c r="BM124" t="s">
        <v>305</v>
      </c>
      <c r="BN124" t="s">
        <v>305</v>
      </c>
      <c r="BO124">
        <v>3500</v>
      </c>
    </row>
    <row r="125" spans="1:67" hidden="1" x14ac:dyDescent="0.3">
      <c r="A125">
        <v>16585</v>
      </c>
      <c r="B125">
        <v>7114846785</v>
      </c>
      <c r="C125">
        <v>942806</v>
      </c>
      <c r="D125">
        <v>7032</v>
      </c>
      <c r="E125">
        <v>16515</v>
      </c>
      <c r="F125">
        <v>1</v>
      </c>
      <c r="G125" t="s">
        <v>413</v>
      </c>
      <c r="H125">
        <v>42614</v>
      </c>
      <c r="I125">
        <v>18826016</v>
      </c>
      <c r="J125" t="s">
        <v>46</v>
      </c>
      <c r="K125" t="s">
        <v>47</v>
      </c>
      <c r="L125" t="s">
        <v>48</v>
      </c>
      <c r="M125" t="s">
        <v>49</v>
      </c>
      <c r="N125" t="s">
        <v>90</v>
      </c>
      <c r="O125" t="s">
        <v>91</v>
      </c>
      <c r="P125" t="s">
        <v>92</v>
      </c>
      <c r="Q125" t="s">
        <v>93</v>
      </c>
      <c r="R125" t="s">
        <v>54</v>
      </c>
      <c r="S125">
        <v>100994845</v>
      </c>
      <c r="T125" t="s">
        <v>86</v>
      </c>
      <c r="U125" t="s">
        <v>56</v>
      </c>
      <c r="V125" t="s">
        <v>57</v>
      </c>
      <c r="W125">
        <v>10626.39</v>
      </c>
      <c r="X125">
        <v>21004.73</v>
      </c>
      <c r="Y125">
        <v>19171.2</v>
      </c>
      <c r="Z125" t="s">
        <v>49</v>
      </c>
      <c r="AA125" t="s">
        <v>10314</v>
      </c>
      <c r="AB125" t="s">
        <v>10296</v>
      </c>
      <c r="AC125" t="s">
        <v>10297</v>
      </c>
      <c r="AD125" t="s">
        <v>52</v>
      </c>
      <c r="AE125" t="s">
        <v>76</v>
      </c>
      <c r="AF125" t="s">
        <v>10207</v>
      </c>
      <c r="AG125" t="s">
        <v>10208</v>
      </c>
      <c r="AH125" t="s">
        <v>10298</v>
      </c>
      <c r="AI125" t="s">
        <v>48</v>
      </c>
      <c r="AJ125" t="s">
        <v>47</v>
      </c>
      <c r="AK125" t="s">
        <v>90</v>
      </c>
      <c r="AL125" t="s">
        <v>10240</v>
      </c>
      <c r="AM125">
        <v>0</v>
      </c>
      <c r="AN125" t="s">
        <v>47</v>
      </c>
      <c r="AO125" t="s">
        <v>47</v>
      </c>
      <c r="AP125" t="s">
        <v>47</v>
      </c>
      <c r="AQ125" t="s">
        <v>47</v>
      </c>
      <c r="AR125" t="s">
        <v>47</v>
      </c>
      <c r="AS125">
        <v>10626.39</v>
      </c>
      <c r="AT125">
        <v>21004.73</v>
      </c>
      <c r="AU125">
        <v>1</v>
      </c>
      <c r="AV125">
        <v>1</v>
      </c>
      <c r="AW125" t="s">
        <v>10352</v>
      </c>
      <c r="AX125">
        <v>27000</v>
      </c>
      <c r="AY125" t="s">
        <v>56</v>
      </c>
      <c r="AZ125" t="s">
        <v>94</v>
      </c>
      <c r="BA125">
        <v>11000</v>
      </c>
      <c r="BB125" t="s">
        <v>94</v>
      </c>
      <c r="BC125">
        <v>11000</v>
      </c>
      <c r="BD125">
        <v>2166</v>
      </c>
      <c r="BE125">
        <v>81925.539999999994</v>
      </c>
      <c r="BF125">
        <v>5</v>
      </c>
      <c r="BG125">
        <v>6</v>
      </c>
      <c r="BH125">
        <v>0</v>
      </c>
      <c r="BI125">
        <v>0</v>
      </c>
      <c r="BJ125">
        <v>0</v>
      </c>
      <c r="BK125">
        <v>0</v>
      </c>
      <c r="BL125" t="s">
        <v>59</v>
      </c>
      <c r="BM125" t="s">
        <v>528</v>
      </c>
      <c r="BN125" t="s">
        <v>96</v>
      </c>
      <c r="BO125">
        <v>0</v>
      </c>
    </row>
    <row r="126" spans="1:67" hidden="1" x14ac:dyDescent="0.3">
      <c r="A126">
        <v>16586</v>
      </c>
      <c r="B126">
        <v>7114846786</v>
      </c>
      <c r="C126">
        <v>940117</v>
      </c>
      <c r="D126">
        <v>7032</v>
      </c>
      <c r="E126">
        <v>16516</v>
      </c>
      <c r="F126">
        <v>1</v>
      </c>
      <c r="G126" t="s">
        <v>413</v>
      </c>
      <c r="H126">
        <v>42614</v>
      </c>
      <c r="I126">
        <v>18826019</v>
      </c>
      <c r="J126" t="s">
        <v>46</v>
      </c>
      <c r="K126" t="s">
        <v>47</v>
      </c>
      <c r="L126" t="s">
        <v>48</v>
      </c>
      <c r="M126" t="s">
        <v>49</v>
      </c>
      <c r="N126" t="s">
        <v>69</v>
      </c>
      <c r="O126" t="s">
        <v>70</v>
      </c>
      <c r="P126" t="s">
        <v>71</v>
      </c>
      <c r="Q126" t="s">
        <v>72</v>
      </c>
      <c r="R126" t="s">
        <v>54</v>
      </c>
      <c r="S126">
        <v>100223303</v>
      </c>
      <c r="T126" t="s">
        <v>64</v>
      </c>
      <c r="U126" t="s">
        <v>56</v>
      </c>
      <c r="V126" t="s">
        <v>57</v>
      </c>
      <c r="W126">
        <v>12602.22</v>
      </c>
      <c r="X126">
        <v>20699.400000000001</v>
      </c>
      <c r="Y126">
        <v>18710.8</v>
      </c>
      <c r="Z126" t="s">
        <v>49</v>
      </c>
      <c r="AA126" t="s">
        <v>10314</v>
      </c>
      <c r="AB126" t="s">
        <v>10296</v>
      </c>
      <c r="AC126" t="s">
        <v>10297</v>
      </c>
      <c r="AD126" t="s">
        <v>52</v>
      </c>
      <c r="AE126" t="s">
        <v>76</v>
      </c>
      <c r="AF126" t="s">
        <v>10207</v>
      </c>
      <c r="AG126" t="s">
        <v>10208</v>
      </c>
      <c r="AH126" t="s">
        <v>10298</v>
      </c>
      <c r="AI126" t="s">
        <v>48</v>
      </c>
      <c r="AJ126" t="s">
        <v>47</v>
      </c>
      <c r="AK126" t="s">
        <v>69</v>
      </c>
      <c r="AL126" t="s">
        <v>10240</v>
      </c>
      <c r="AM126">
        <v>0</v>
      </c>
      <c r="AN126" t="s">
        <v>47</v>
      </c>
      <c r="AO126" t="s">
        <v>47</v>
      </c>
      <c r="AP126" t="s">
        <v>47</v>
      </c>
      <c r="AQ126" t="s">
        <v>47</v>
      </c>
      <c r="AR126" t="s">
        <v>47</v>
      </c>
      <c r="AS126">
        <v>12602.22</v>
      </c>
      <c r="AT126">
        <v>20699.400000000001</v>
      </c>
      <c r="AU126">
        <v>1</v>
      </c>
      <c r="AV126">
        <v>1</v>
      </c>
      <c r="AW126" t="s">
        <v>10352</v>
      </c>
      <c r="AX126">
        <v>27000</v>
      </c>
      <c r="AY126" t="s">
        <v>56</v>
      </c>
      <c r="AZ126" t="s">
        <v>73</v>
      </c>
      <c r="BA126">
        <v>12965.74</v>
      </c>
      <c r="BB126" t="s">
        <v>73</v>
      </c>
      <c r="BC126">
        <v>12965.74</v>
      </c>
      <c r="BD126">
        <v>2384</v>
      </c>
      <c r="BE126">
        <v>102624.94</v>
      </c>
      <c r="BF126">
        <v>6</v>
      </c>
      <c r="BG126">
        <v>6</v>
      </c>
      <c r="BH126">
        <v>41704.129999999997</v>
      </c>
      <c r="BI126">
        <v>0</v>
      </c>
      <c r="BJ126">
        <v>41704.129999999997</v>
      </c>
      <c r="BK126">
        <v>42000</v>
      </c>
      <c r="BL126" t="s">
        <v>229</v>
      </c>
      <c r="BM126" t="s">
        <v>74</v>
      </c>
      <c r="BN126" t="s">
        <v>74</v>
      </c>
      <c r="BO126">
        <v>16855.462</v>
      </c>
    </row>
    <row r="127" spans="1:67" hidden="1" x14ac:dyDescent="0.3">
      <c r="A127">
        <v>16807</v>
      </c>
      <c r="B127">
        <v>7114868447</v>
      </c>
      <c r="C127">
        <v>4463189</v>
      </c>
      <c r="D127">
        <v>7032</v>
      </c>
      <c r="E127">
        <v>16863</v>
      </c>
      <c r="F127">
        <v>1</v>
      </c>
      <c r="G127" t="s">
        <v>413</v>
      </c>
      <c r="H127">
        <v>42615</v>
      </c>
      <c r="I127">
        <v>18835669</v>
      </c>
      <c r="J127" t="s">
        <v>46</v>
      </c>
      <c r="K127" t="s">
        <v>47</v>
      </c>
      <c r="L127" t="s">
        <v>48</v>
      </c>
      <c r="M127" t="s">
        <v>49</v>
      </c>
      <c r="N127" t="s">
        <v>9400</v>
      </c>
      <c r="O127" t="s">
        <v>51</v>
      </c>
      <c r="P127" t="s">
        <v>52</v>
      </c>
      <c r="Q127" t="s">
        <v>10357</v>
      </c>
      <c r="R127" t="s">
        <v>992</v>
      </c>
      <c r="S127">
        <v>101093720</v>
      </c>
      <c r="T127" t="s">
        <v>55</v>
      </c>
      <c r="U127" t="s">
        <v>66</v>
      </c>
      <c r="V127" t="s">
        <v>1007</v>
      </c>
      <c r="W127">
        <v>1324.8</v>
      </c>
      <c r="X127">
        <v>7693.39</v>
      </c>
      <c r="Y127">
        <v>7027.83</v>
      </c>
      <c r="Z127" t="s">
        <v>49</v>
      </c>
      <c r="AA127" t="s">
        <v>10314</v>
      </c>
      <c r="AB127" t="s">
        <v>10296</v>
      </c>
      <c r="AC127" t="s">
        <v>10297</v>
      </c>
      <c r="AD127" t="s">
        <v>52</v>
      </c>
      <c r="AE127" t="s">
        <v>76</v>
      </c>
      <c r="AF127" t="s">
        <v>10207</v>
      </c>
      <c r="AG127" t="s">
        <v>10208</v>
      </c>
      <c r="AH127" t="s">
        <v>10298</v>
      </c>
      <c r="AI127" t="s">
        <v>48</v>
      </c>
      <c r="AJ127" t="s">
        <v>47</v>
      </c>
      <c r="AK127" t="s">
        <v>9400</v>
      </c>
      <c r="AL127" t="s">
        <v>10207</v>
      </c>
      <c r="AM127">
        <v>0</v>
      </c>
      <c r="AN127" t="s">
        <v>47</v>
      </c>
      <c r="AO127" t="s">
        <v>47</v>
      </c>
      <c r="AP127" t="s">
        <v>47</v>
      </c>
      <c r="AQ127" t="s">
        <v>47</v>
      </c>
      <c r="AR127" t="s">
        <v>47</v>
      </c>
      <c r="AS127">
        <v>1324.8</v>
      </c>
      <c r="AT127">
        <v>7693.39</v>
      </c>
      <c r="AU127">
        <v>1</v>
      </c>
      <c r="AV127">
        <v>1</v>
      </c>
      <c r="AW127" t="s">
        <v>10358</v>
      </c>
      <c r="AX127">
        <v>10800</v>
      </c>
      <c r="AY127" t="s">
        <v>66</v>
      </c>
      <c r="AZ127" t="s">
        <v>5272</v>
      </c>
      <c r="BA127">
        <v>1326.09</v>
      </c>
      <c r="BB127" t="s">
        <v>5272</v>
      </c>
      <c r="BC127">
        <v>1326.09</v>
      </c>
      <c r="BD127">
        <v>154</v>
      </c>
      <c r="BE127">
        <v>7693.39</v>
      </c>
      <c r="BF127">
        <v>1</v>
      </c>
      <c r="BG127">
        <v>3</v>
      </c>
      <c r="BH127">
        <v>0</v>
      </c>
      <c r="BI127">
        <v>0</v>
      </c>
      <c r="BJ127">
        <v>0</v>
      </c>
      <c r="BK127">
        <v>0</v>
      </c>
      <c r="BL127" t="s">
        <v>59</v>
      </c>
      <c r="BM127" t="s">
        <v>10359</v>
      </c>
      <c r="BN127" t="s">
        <v>10360</v>
      </c>
      <c r="BO127">
        <v>0</v>
      </c>
    </row>
    <row r="128" spans="1:67" hidden="1" x14ac:dyDescent="0.3">
      <c r="A128">
        <v>16528</v>
      </c>
      <c r="B128">
        <v>7114839022</v>
      </c>
      <c r="C128">
        <v>3025769</v>
      </c>
      <c r="D128">
        <v>7032</v>
      </c>
      <c r="E128">
        <v>16700</v>
      </c>
      <c r="F128">
        <v>1</v>
      </c>
      <c r="G128" t="s">
        <v>413</v>
      </c>
      <c r="H128">
        <v>42615</v>
      </c>
      <c r="I128">
        <v>18835250</v>
      </c>
      <c r="J128" t="s">
        <v>46</v>
      </c>
      <c r="K128" t="s">
        <v>47</v>
      </c>
      <c r="L128" t="s">
        <v>48</v>
      </c>
      <c r="M128" t="s">
        <v>49</v>
      </c>
      <c r="N128" t="s">
        <v>62</v>
      </c>
      <c r="O128" t="s">
        <v>63</v>
      </c>
      <c r="P128" t="s">
        <v>52</v>
      </c>
      <c r="Q128" t="s">
        <v>53</v>
      </c>
      <c r="R128" t="s">
        <v>54</v>
      </c>
      <c r="S128">
        <v>101093720</v>
      </c>
      <c r="T128" t="s">
        <v>55</v>
      </c>
      <c r="U128" t="s">
        <v>56</v>
      </c>
      <c r="V128" t="s">
        <v>57</v>
      </c>
      <c r="W128">
        <v>1769.44</v>
      </c>
      <c r="X128">
        <v>14145.3</v>
      </c>
      <c r="Y128">
        <v>12168</v>
      </c>
      <c r="Z128" t="s">
        <v>49</v>
      </c>
      <c r="AA128" t="s">
        <v>10314</v>
      </c>
      <c r="AB128" t="s">
        <v>10296</v>
      </c>
      <c r="AC128" t="s">
        <v>10297</v>
      </c>
      <c r="AD128" t="s">
        <v>52</v>
      </c>
      <c r="AE128" t="s">
        <v>76</v>
      </c>
      <c r="AF128" t="s">
        <v>10207</v>
      </c>
      <c r="AG128" t="s">
        <v>10208</v>
      </c>
      <c r="AH128" t="s">
        <v>10298</v>
      </c>
      <c r="AI128" t="s">
        <v>48</v>
      </c>
      <c r="AJ128" t="s">
        <v>47</v>
      </c>
      <c r="AK128" t="s">
        <v>62</v>
      </c>
      <c r="AL128" t="s">
        <v>10207</v>
      </c>
      <c r="AM128">
        <v>0</v>
      </c>
      <c r="AN128" t="s">
        <v>47</v>
      </c>
      <c r="AO128" t="s">
        <v>47</v>
      </c>
      <c r="AP128" t="s">
        <v>47</v>
      </c>
      <c r="AQ128" t="s">
        <v>47</v>
      </c>
      <c r="AR128" t="s">
        <v>47</v>
      </c>
      <c r="AS128">
        <v>1769.44</v>
      </c>
      <c r="AT128">
        <v>14145.3</v>
      </c>
      <c r="AU128">
        <v>1</v>
      </c>
      <c r="AV128">
        <v>1</v>
      </c>
      <c r="AW128" t="s">
        <v>10352</v>
      </c>
      <c r="AX128">
        <v>27000</v>
      </c>
      <c r="AY128" t="s">
        <v>56</v>
      </c>
      <c r="AZ128" t="s">
        <v>419</v>
      </c>
      <c r="BA128">
        <v>1714.06</v>
      </c>
      <c r="BB128" t="s">
        <v>419</v>
      </c>
      <c r="BC128">
        <v>1714.06</v>
      </c>
      <c r="BD128">
        <v>184</v>
      </c>
      <c r="BE128">
        <v>21838.69</v>
      </c>
      <c r="BF128">
        <v>2</v>
      </c>
      <c r="BG128">
        <v>3</v>
      </c>
      <c r="BH128">
        <v>21838.69</v>
      </c>
      <c r="BI128">
        <v>0</v>
      </c>
      <c r="BJ128">
        <v>21838.69</v>
      </c>
      <c r="BK128">
        <v>27000</v>
      </c>
      <c r="BL128" t="s">
        <v>56</v>
      </c>
      <c r="BM128" t="s">
        <v>419</v>
      </c>
      <c r="BN128" t="s">
        <v>421</v>
      </c>
      <c r="BO128">
        <v>1714.06</v>
      </c>
    </row>
    <row r="129" spans="1:67" hidden="1" x14ac:dyDescent="0.3">
      <c r="A129">
        <v>16690</v>
      </c>
      <c r="B129">
        <v>7114851808</v>
      </c>
      <c r="C129">
        <v>3537341</v>
      </c>
      <c r="D129">
        <v>7032</v>
      </c>
      <c r="E129">
        <v>16753</v>
      </c>
      <c r="F129">
        <v>1</v>
      </c>
      <c r="G129" t="s">
        <v>413</v>
      </c>
      <c r="H129">
        <v>42615</v>
      </c>
      <c r="I129">
        <v>18836606</v>
      </c>
      <c r="J129" t="s">
        <v>46</v>
      </c>
      <c r="K129" t="s">
        <v>47</v>
      </c>
      <c r="L129" t="s">
        <v>48</v>
      </c>
      <c r="M129" t="s">
        <v>49</v>
      </c>
      <c r="N129" t="s">
        <v>320</v>
      </c>
      <c r="O129" t="s">
        <v>133</v>
      </c>
      <c r="P129" t="s">
        <v>84</v>
      </c>
      <c r="Q129" t="s">
        <v>85</v>
      </c>
      <c r="R129" t="s">
        <v>54</v>
      </c>
      <c r="S129">
        <v>100223303</v>
      </c>
      <c r="T129" t="s">
        <v>64</v>
      </c>
      <c r="U129" t="s">
        <v>56</v>
      </c>
      <c r="V129" t="s">
        <v>57</v>
      </c>
      <c r="W129">
        <v>12148.51</v>
      </c>
      <c r="X129">
        <v>19163.37</v>
      </c>
      <c r="Y129">
        <v>17496.259999999998</v>
      </c>
      <c r="Z129" t="s">
        <v>49</v>
      </c>
      <c r="AA129" t="s">
        <v>10314</v>
      </c>
      <c r="AB129" t="s">
        <v>10296</v>
      </c>
      <c r="AC129" t="s">
        <v>10297</v>
      </c>
      <c r="AD129" t="s">
        <v>52</v>
      </c>
      <c r="AE129" t="s">
        <v>76</v>
      </c>
      <c r="AF129" t="s">
        <v>10207</v>
      </c>
      <c r="AG129" t="s">
        <v>10208</v>
      </c>
      <c r="AH129" t="s">
        <v>10298</v>
      </c>
      <c r="AI129" t="s">
        <v>48</v>
      </c>
      <c r="AJ129" t="s">
        <v>47</v>
      </c>
      <c r="AK129" t="s">
        <v>320</v>
      </c>
      <c r="AL129" t="s">
        <v>10240</v>
      </c>
      <c r="AM129">
        <v>0</v>
      </c>
      <c r="AN129" t="s">
        <v>47</v>
      </c>
      <c r="AO129" t="s">
        <v>47</v>
      </c>
      <c r="AP129" t="s">
        <v>47</v>
      </c>
      <c r="AQ129" t="s">
        <v>47</v>
      </c>
      <c r="AR129" t="s">
        <v>47</v>
      </c>
      <c r="AS129">
        <v>12148.51</v>
      </c>
      <c r="AT129">
        <v>19163.37</v>
      </c>
      <c r="AU129">
        <v>1</v>
      </c>
      <c r="AV129">
        <v>1</v>
      </c>
      <c r="AW129" t="s">
        <v>10352</v>
      </c>
      <c r="AX129">
        <v>27000</v>
      </c>
      <c r="AY129" t="s">
        <v>56</v>
      </c>
      <c r="AZ129" t="s">
        <v>134</v>
      </c>
      <c r="BA129">
        <v>13079.2</v>
      </c>
      <c r="BB129" t="s">
        <v>134</v>
      </c>
      <c r="BC129">
        <v>13079.2</v>
      </c>
      <c r="BD129">
        <v>2595</v>
      </c>
      <c r="BE129">
        <v>41002.06</v>
      </c>
      <c r="BF129">
        <v>3</v>
      </c>
      <c r="BG129">
        <v>3</v>
      </c>
      <c r="BH129">
        <v>19163.37</v>
      </c>
      <c r="BI129">
        <v>0</v>
      </c>
      <c r="BJ129">
        <v>19163.37</v>
      </c>
      <c r="BK129">
        <v>27000</v>
      </c>
      <c r="BL129" t="s">
        <v>56</v>
      </c>
      <c r="BM129" t="s">
        <v>134</v>
      </c>
      <c r="BN129" t="s">
        <v>135</v>
      </c>
      <c r="BO129">
        <v>13079.2</v>
      </c>
    </row>
    <row r="130" spans="1:67" hidden="1" x14ac:dyDescent="0.3">
      <c r="A130">
        <v>14483</v>
      </c>
      <c r="B130">
        <v>7114759345</v>
      </c>
      <c r="C130">
        <v>723325</v>
      </c>
      <c r="D130">
        <v>7032</v>
      </c>
      <c r="E130">
        <v>17010</v>
      </c>
      <c r="F130">
        <v>1</v>
      </c>
      <c r="G130" t="s">
        <v>413</v>
      </c>
      <c r="H130">
        <v>42618</v>
      </c>
      <c r="I130">
        <v>18855756</v>
      </c>
      <c r="J130" t="s">
        <v>46</v>
      </c>
      <c r="K130" t="s">
        <v>47</v>
      </c>
      <c r="L130" t="s">
        <v>48</v>
      </c>
      <c r="M130" t="s">
        <v>49</v>
      </c>
      <c r="N130" t="s">
        <v>9400</v>
      </c>
      <c r="O130" t="s">
        <v>152</v>
      </c>
      <c r="P130" t="s">
        <v>153</v>
      </c>
      <c r="Q130" t="s">
        <v>10380</v>
      </c>
      <c r="R130" t="s">
        <v>992</v>
      </c>
      <c r="S130">
        <v>100824635</v>
      </c>
      <c r="T130" t="s">
        <v>142</v>
      </c>
      <c r="U130" t="s">
        <v>56</v>
      </c>
      <c r="V130" t="s">
        <v>57</v>
      </c>
      <c r="W130">
        <v>4008.62</v>
      </c>
      <c r="X130">
        <v>19855.38</v>
      </c>
      <c r="Y130">
        <v>18153.48</v>
      </c>
      <c r="Z130" t="s">
        <v>49</v>
      </c>
      <c r="AA130" t="s">
        <v>10314</v>
      </c>
      <c r="AB130" t="s">
        <v>10296</v>
      </c>
      <c r="AC130" t="s">
        <v>10297</v>
      </c>
      <c r="AD130" t="s">
        <v>52</v>
      </c>
      <c r="AE130" t="s">
        <v>76</v>
      </c>
      <c r="AF130" t="s">
        <v>10207</v>
      </c>
      <c r="AG130" t="s">
        <v>10208</v>
      </c>
      <c r="AH130" t="s">
        <v>10298</v>
      </c>
      <c r="AI130" t="s">
        <v>48</v>
      </c>
      <c r="AJ130" t="s">
        <v>47</v>
      </c>
      <c r="AK130" t="s">
        <v>9400</v>
      </c>
      <c r="AL130" t="s">
        <v>10217</v>
      </c>
      <c r="AM130">
        <v>0</v>
      </c>
      <c r="AN130" t="s">
        <v>47</v>
      </c>
      <c r="AO130" t="s">
        <v>47</v>
      </c>
      <c r="AP130" t="s">
        <v>47</v>
      </c>
      <c r="AQ130" t="s">
        <v>47</v>
      </c>
      <c r="AR130" t="s">
        <v>47</v>
      </c>
      <c r="AS130">
        <v>4008.62</v>
      </c>
      <c r="AT130">
        <v>19855.38</v>
      </c>
      <c r="AU130">
        <v>1</v>
      </c>
      <c r="AV130">
        <v>1</v>
      </c>
      <c r="AW130" t="s">
        <v>10358</v>
      </c>
      <c r="AX130">
        <v>27000</v>
      </c>
      <c r="AY130" t="s">
        <v>56</v>
      </c>
      <c r="AZ130" t="s">
        <v>10415</v>
      </c>
      <c r="BA130" t="s">
        <v>47</v>
      </c>
      <c r="BB130" t="s">
        <v>10415</v>
      </c>
      <c r="BC130" t="s">
        <v>47</v>
      </c>
      <c r="BD130">
        <v>30</v>
      </c>
      <c r="BE130">
        <v>19855.38</v>
      </c>
      <c r="BF130">
        <v>1</v>
      </c>
      <c r="BG130">
        <v>2</v>
      </c>
      <c r="BH130">
        <v>0</v>
      </c>
      <c r="BI130">
        <v>0</v>
      </c>
      <c r="BJ130">
        <v>0</v>
      </c>
      <c r="BK130">
        <v>0</v>
      </c>
      <c r="BL130" t="s">
        <v>59</v>
      </c>
      <c r="BM130" t="s">
        <v>10416</v>
      </c>
      <c r="BN130" t="s">
        <v>10417</v>
      </c>
      <c r="BO130">
        <v>0</v>
      </c>
    </row>
    <row r="131" spans="1:67" x14ac:dyDescent="0.3">
      <c r="A131">
        <v>17171</v>
      </c>
      <c r="B131">
        <v>7114935698</v>
      </c>
      <c r="C131">
        <v>4463189</v>
      </c>
      <c r="D131">
        <v>7032</v>
      </c>
      <c r="E131">
        <v>17209</v>
      </c>
      <c r="F131">
        <v>1</v>
      </c>
      <c r="G131" t="s">
        <v>413</v>
      </c>
      <c r="H131">
        <v>42618</v>
      </c>
      <c r="I131">
        <v>18855238</v>
      </c>
      <c r="J131" t="s">
        <v>46</v>
      </c>
      <c r="K131" t="s">
        <v>47</v>
      </c>
      <c r="L131" t="s">
        <v>48</v>
      </c>
      <c r="M131" t="s">
        <v>49</v>
      </c>
      <c r="N131" t="s">
        <v>9400</v>
      </c>
      <c r="O131" t="s">
        <v>51</v>
      </c>
      <c r="P131" t="s">
        <v>52</v>
      </c>
      <c r="Q131" t="s">
        <v>10357</v>
      </c>
      <c r="R131" t="s">
        <v>992</v>
      </c>
      <c r="S131">
        <v>100788157</v>
      </c>
      <c r="T131" t="s">
        <v>606</v>
      </c>
      <c r="U131" t="s">
        <v>66</v>
      </c>
      <c r="V131" t="s">
        <v>1007</v>
      </c>
      <c r="W131">
        <v>974.6</v>
      </c>
      <c r="X131">
        <v>10742.6</v>
      </c>
      <c r="Y131">
        <v>9874.24</v>
      </c>
      <c r="Z131" t="s">
        <v>49</v>
      </c>
      <c r="AA131" t="s">
        <v>10314</v>
      </c>
      <c r="AB131" t="s">
        <v>10296</v>
      </c>
      <c r="AC131" t="s">
        <v>10297</v>
      </c>
      <c r="AD131" t="s">
        <v>52</v>
      </c>
      <c r="AE131" t="s">
        <v>76</v>
      </c>
      <c r="AF131" t="s">
        <v>10207</v>
      </c>
      <c r="AG131" t="s">
        <v>10208</v>
      </c>
      <c r="AH131" t="s">
        <v>10298</v>
      </c>
      <c r="AI131" t="s">
        <v>48</v>
      </c>
      <c r="AJ131" t="s">
        <v>47</v>
      </c>
      <c r="AK131" t="s">
        <v>9400</v>
      </c>
      <c r="AL131" t="s">
        <v>10207</v>
      </c>
      <c r="AM131">
        <v>0</v>
      </c>
      <c r="AN131" t="s">
        <v>47</v>
      </c>
      <c r="AO131" t="s">
        <v>47</v>
      </c>
      <c r="AP131" t="s">
        <v>47</v>
      </c>
      <c r="AQ131" t="s">
        <v>47</v>
      </c>
      <c r="AR131" t="s">
        <v>47</v>
      </c>
      <c r="AS131">
        <v>974.6</v>
      </c>
      <c r="AT131">
        <v>10742.6</v>
      </c>
      <c r="AU131">
        <v>1</v>
      </c>
      <c r="AV131">
        <v>1</v>
      </c>
      <c r="AW131" t="s">
        <v>10358</v>
      </c>
      <c r="AX131">
        <v>10800</v>
      </c>
      <c r="AY131" t="s">
        <v>66</v>
      </c>
      <c r="AZ131" t="s">
        <v>5270</v>
      </c>
      <c r="BA131">
        <v>1095.5999999999999</v>
      </c>
      <c r="BB131" t="s">
        <v>5270</v>
      </c>
      <c r="BC131">
        <v>1095.5999999999999</v>
      </c>
      <c r="BD131">
        <v>154</v>
      </c>
      <c r="BE131">
        <v>30597.98</v>
      </c>
      <c r="BF131">
        <v>2</v>
      </c>
      <c r="BG131">
        <v>2</v>
      </c>
      <c r="BH131">
        <v>30597.98</v>
      </c>
      <c r="BI131">
        <v>0</v>
      </c>
      <c r="BJ131">
        <v>30597.98</v>
      </c>
      <c r="BK131">
        <v>42000</v>
      </c>
      <c r="BL131" t="s">
        <v>229</v>
      </c>
      <c r="BM131" t="s">
        <v>10370</v>
      </c>
      <c r="BN131" t="s">
        <v>10370</v>
      </c>
      <c r="BO131" t="s">
        <v>47</v>
      </c>
    </row>
    <row r="132" spans="1:67" hidden="1" x14ac:dyDescent="0.3">
      <c r="A132">
        <v>17468</v>
      </c>
      <c r="B132">
        <v>7114959158</v>
      </c>
      <c r="C132">
        <v>915409</v>
      </c>
      <c r="D132">
        <v>7032</v>
      </c>
      <c r="E132">
        <v>17569</v>
      </c>
      <c r="F132">
        <v>1</v>
      </c>
      <c r="G132" t="s">
        <v>413</v>
      </c>
      <c r="H132">
        <v>42619</v>
      </c>
      <c r="I132">
        <v>18862105</v>
      </c>
      <c r="J132" t="s">
        <v>46</v>
      </c>
      <c r="K132" t="s">
        <v>47</v>
      </c>
      <c r="L132" t="s">
        <v>48</v>
      </c>
      <c r="M132" t="s">
        <v>49</v>
      </c>
      <c r="N132" t="s">
        <v>247</v>
      </c>
      <c r="O132" t="s">
        <v>248</v>
      </c>
      <c r="P132" t="s">
        <v>249</v>
      </c>
      <c r="Q132" t="s">
        <v>250</v>
      </c>
      <c r="R132" t="s">
        <v>54</v>
      </c>
      <c r="S132">
        <v>100535792</v>
      </c>
      <c r="T132" t="s">
        <v>251</v>
      </c>
      <c r="U132" t="s">
        <v>56</v>
      </c>
      <c r="V132" t="s">
        <v>57</v>
      </c>
      <c r="W132">
        <v>5145.4399999999996</v>
      </c>
      <c r="X132">
        <v>21175.4</v>
      </c>
      <c r="Y132">
        <v>19248.3</v>
      </c>
      <c r="Z132" t="s">
        <v>49</v>
      </c>
      <c r="AA132" t="s">
        <v>10314</v>
      </c>
      <c r="AB132" t="s">
        <v>10296</v>
      </c>
      <c r="AC132" t="s">
        <v>10297</v>
      </c>
      <c r="AD132" t="s">
        <v>52</v>
      </c>
      <c r="AE132" t="s">
        <v>76</v>
      </c>
      <c r="AF132" t="s">
        <v>10207</v>
      </c>
      <c r="AG132" t="s">
        <v>10208</v>
      </c>
      <c r="AH132" t="s">
        <v>10298</v>
      </c>
      <c r="AI132" t="s">
        <v>48</v>
      </c>
      <c r="AJ132" t="s">
        <v>47</v>
      </c>
      <c r="AK132" t="s">
        <v>247</v>
      </c>
      <c r="AL132" t="s">
        <v>10217</v>
      </c>
      <c r="AM132">
        <v>0</v>
      </c>
      <c r="AN132" t="s">
        <v>47</v>
      </c>
      <c r="AO132" t="s">
        <v>47</v>
      </c>
      <c r="AP132" t="s">
        <v>47</v>
      </c>
      <c r="AQ132" t="s">
        <v>47</v>
      </c>
      <c r="AR132" t="s">
        <v>47</v>
      </c>
      <c r="AS132">
        <v>5145.4399999999996</v>
      </c>
      <c r="AT132">
        <v>21175.4</v>
      </c>
      <c r="AU132">
        <v>1</v>
      </c>
      <c r="AV132">
        <v>1</v>
      </c>
      <c r="AW132" t="s">
        <v>10352</v>
      </c>
      <c r="AX132">
        <v>27000</v>
      </c>
      <c r="AY132" t="s">
        <v>56</v>
      </c>
      <c r="AZ132" t="s">
        <v>252</v>
      </c>
      <c r="BA132">
        <v>5234.91</v>
      </c>
      <c r="BB132" t="s">
        <v>252</v>
      </c>
      <c r="BC132">
        <v>5234.91</v>
      </c>
      <c r="BD132">
        <v>1</v>
      </c>
      <c r="BE132">
        <v>21175.4</v>
      </c>
      <c r="BF132">
        <v>1</v>
      </c>
      <c r="BG132">
        <v>3</v>
      </c>
      <c r="BH132">
        <v>0</v>
      </c>
      <c r="BI132">
        <v>0</v>
      </c>
      <c r="BJ132">
        <v>0</v>
      </c>
      <c r="BK132">
        <v>0</v>
      </c>
      <c r="BL132" t="s">
        <v>59</v>
      </c>
      <c r="BM132" t="s">
        <v>253</v>
      </c>
      <c r="BN132" t="s">
        <v>254</v>
      </c>
      <c r="BO132">
        <v>0</v>
      </c>
    </row>
    <row r="133" spans="1:67" hidden="1" x14ac:dyDescent="0.3">
      <c r="A133">
        <v>17178</v>
      </c>
      <c r="B133">
        <v>7114935819</v>
      </c>
      <c r="C133">
        <v>941468</v>
      </c>
      <c r="D133">
        <v>7032</v>
      </c>
      <c r="E133">
        <v>17371</v>
      </c>
      <c r="F133">
        <v>1</v>
      </c>
      <c r="G133" t="s">
        <v>413</v>
      </c>
      <c r="H133">
        <v>42619</v>
      </c>
      <c r="I133">
        <v>18861510</v>
      </c>
      <c r="J133" t="s">
        <v>46</v>
      </c>
      <c r="K133" t="s">
        <v>47</v>
      </c>
      <c r="L133" t="s">
        <v>48</v>
      </c>
      <c r="M133" t="s">
        <v>49</v>
      </c>
      <c r="N133" t="s">
        <v>205</v>
      </c>
      <c r="O133" t="s">
        <v>206</v>
      </c>
      <c r="P133" t="s">
        <v>207</v>
      </c>
      <c r="Q133" t="s">
        <v>208</v>
      </c>
      <c r="R133" t="s">
        <v>54</v>
      </c>
      <c r="S133">
        <v>101093720</v>
      </c>
      <c r="T133" t="s">
        <v>55</v>
      </c>
      <c r="U133" t="s">
        <v>66</v>
      </c>
      <c r="V133" t="s">
        <v>1007</v>
      </c>
      <c r="W133">
        <v>2577.77</v>
      </c>
      <c r="X133">
        <v>8979.42</v>
      </c>
      <c r="Y133">
        <v>8219.8799999999992</v>
      </c>
      <c r="Z133" t="s">
        <v>49</v>
      </c>
      <c r="AA133" t="s">
        <v>10314</v>
      </c>
      <c r="AB133" t="s">
        <v>10296</v>
      </c>
      <c r="AC133" t="s">
        <v>10297</v>
      </c>
      <c r="AD133" t="s">
        <v>52</v>
      </c>
      <c r="AE133" t="s">
        <v>76</v>
      </c>
      <c r="AF133" t="s">
        <v>10207</v>
      </c>
      <c r="AG133" t="s">
        <v>10208</v>
      </c>
      <c r="AH133" t="s">
        <v>10298</v>
      </c>
      <c r="AI133" t="s">
        <v>48</v>
      </c>
      <c r="AJ133" t="s">
        <v>47</v>
      </c>
      <c r="AK133" t="s">
        <v>205</v>
      </c>
      <c r="AL133" t="s">
        <v>10207</v>
      </c>
      <c r="AM133">
        <v>0</v>
      </c>
      <c r="AN133" t="s">
        <v>47</v>
      </c>
      <c r="AO133" t="s">
        <v>47</v>
      </c>
      <c r="AP133" t="s">
        <v>47</v>
      </c>
      <c r="AQ133" t="s">
        <v>47</v>
      </c>
      <c r="AR133" t="s">
        <v>47</v>
      </c>
      <c r="AS133">
        <v>2577.77</v>
      </c>
      <c r="AT133">
        <v>8979.42</v>
      </c>
      <c r="AU133">
        <v>1</v>
      </c>
      <c r="AV133">
        <v>1</v>
      </c>
      <c r="AW133" t="s">
        <v>10352</v>
      </c>
      <c r="AX133">
        <v>10800</v>
      </c>
      <c r="AY133" t="s">
        <v>66</v>
      </c>
      <c r="AZ133" t="s">
        <v>501</v>
      </c>
      <c r="BA133">
        <v>2953</v>
      </c>
      <c r="BB133" t="s">
        <v>501</v>
      </c>
      <c r="BC133">
        <v>2953</v>
      </c>
      <c r="BD133">
        <v>585</v>
      </c>
      <c r="BE133">
        <v>30154.82</v>
      </c>
      <c r="BF133">
        <v>2</v>
      </c>
      <c r="BG133">
        <v>3</v>
      </c>
      <c r="BH133">
        <v>30154.82</v>
      </c>
      <c r="BI133">
        <v>0</v>
      </c>
      <c r="BJ133">
        <v>30154.82</v>
      </c>
      <c r="BK133">
        <v>42000</v>
      </c>
      <c r="BL133" t="s">
        <v>229</v>
      </c>
      <c r="BM133" t="s">
        <v>211</v>
      </c>
      <c r="BN133" t="s">
        <v>211</v>
      </c>
      <c r="BO133">
        <v>5104.84</v>
      </c>
    </row>
    <row r="134" spans="1:67" x14ac:dyDescent="0.3">
      <c r="A134">
        <v>17470</v>
      </c>
      <c r="B134">
        <v>7114959160</v>
      </c>
      <c r="C134">
        <v>4463264</v>
      </c>
      <c r="D134">
        <v>7032</v>
      </c>
      <c r="E134">
        <v>17571</v>
      </c>
      <c r="F134">
        <v>1</v>
      </c>
      <c r="G134" t="s">
        <v>413</v>
      </c>
      <c r="H134">
        <v>42619</v>
      </c>
      <c r="I134">
        <v>18862107</v>
      </c>
      <c r="J134" t="s">
        <v>46</v>
      </c>
      <c r="K134" t="s">
        <v>47</v>
      </c>
      <c r="L134" t="s">
        <v>48</v>
      </c>
      <c r="M134" t="s">
        <v>49</v>
      </c>
      <c r="N134" t="s">
        <v>9400</v>
      </c>
      <c r="O134" t="s">
        <v>10266</v>
      </c>
      <c r="P134" t="s">
        <v>2264</v>
      </c>
      <c r="Q134" t="s">
        <v>10372</v>
      </c>
      <c r="R134" t="s">
        <v>10178</v>
      </c>
      <c r="S134">
        <v>100788157</v>
      </c>
      <c r="T134" t="s">
        <v>606</v>
      </c>
      <c r="U134" t="s">
        <v>66</v>
      </c>
      <c r="V134" t="s">
        <v>1007</v>
      </c>
      <c r="W134">
        <v>2741.41</v>
      </c>
      <c r="X134">
        <v>9259.9500000000007</v>
      </c>
      <c r="Y134">
        <v>8490.85</v>
      </c>
      <c r="Z134" t="s">
        <v>49</v>
      </c>
      <c r="AA134" t="s">
        <v>10314</v>
      </c>
      <c r="AB134" t="s">
        <v>10296</v>
      </c>
      <c r="AC134" t="s">
        <v>10297</v>
      </c>
      <c r="AD134" t="s">
        <v>52</v>
      </c>
      <c r="AE134" t="s">
        <v>76</v>
      </c>
      <c r="AF134" t="s">
        <v>10207</v>
      </c>
      <c r="AG134" t="s">
        <v>10208</v>
      </c>
      <c r="AH134" t="s">
        <v>10298</v>
      </c>
      <c r="AI134" t="s">
        <v>48</v>
      </c>
      <c r="AJ134" t="s">
        <v>47</v>
      </c>
      <c r="AK134" t="s">
        <v>9400</v>
      </c>
      <c r="AL134" t="s">
        <v>10207</v>
      </c>
      <c r="AM134">
        <v>0</v>
      </c>
      <c r="AN134" t="s">
        <v>47</v>
      </c>
      <c r="AO134" t="s">
        <v>47</v>
      </c>
      <c r="AP134" t="s">
        <v>47</v>
      </c>
      <c r="AQ134" t="s">
        <v>47</v>
      </c>
      <c r="AR134" t="s">
        <v>47</v>
      </c>
      <c r="AS134">
        <v>2741.41</v>
      </c>
      <c r="AT134">
        <v>9259.9500000000007</v>
      </c>
      <c r="AU134">
        <v>1</v>
      </c>
      <c r="AV134">
        <v>1</v>
      </c>
      <c r="AW134" t="s">
        <v>10362</v>
      </c>
      <c r="AX134">
        <v>10800</v>
      </c>
      <c r="AY134" t="s">
        <v>66</v>
      </c>
      <c r="AZ134" t="s">
        <v>10373</v>
      </c>
      <c r="BA134" t="s">
        <v>47</v>
      </c>
      <c r="BB134" t="s">
        <v>10373</v>
      </c>
      <c r="BC134" t="s">
        <v>47</v>
      </c>
      <c r="BD134">
        <v>1148</v>
      </c>
      <c r="BE134">
        <v>39414.769999999997</v>
      </c>
      <c r="BF134">
        <v>3</v>
      </c>
      <c r="BG134">
        <v>3</v>
      </c>
      <c r="BH134">
        <v>9259.9500000000007</v>
      </c>
      <c r="BI134">
        <v>0</v>
      </c>
      <c r="BJ134">
        <v>9259.9500000000007</v>
      </c>
      <c r="BK134">
        <v>10800</v>
      </c>
      <c r="BL134" t="s">
        <v>66</v>
      </c>
      <c r="BM134" t="s">
        <v>10373</v>
      </c>
      <c r="BN134" t="s">
        <v>10375</v>
      </c>
      <c r="BO134" t="s">
        <v>47</v>
      </c>
    </row>
    <row r="135" spans="1:67" hidden="1" x14ac:dyDescent="0.3">
      <c r="A135">
        <v>19269</v>
      </c>
      <c r="B135">
        <v>7115034006</v>
      </c>
      <c r="C135">
        <v>2769823</v>
      </c>
      <c r="D135">
        <v>7032</v>
      </c>
      <c r="E135">
        <v>19403</v>
      </c>
      <c r="F135">
        <v>1</v>
      </c>
      <c r="G135" t="s">
        <v>413</v>
      </c>
      <c r="H135">
        <v>42622</v>
      </c>
      <c r="I135">
        <v>18895456</v>
      </c>
      <c r="J135" t="s">
        <v>46</v>
      </c>
      <c r="K135" t="s">
        <v>47</v>
      </c>
      <c r="L135" t="s">
        <v>48</v>
      </c>
      <c r="M135" t="s">
        <v>49</v>
      </c>
      <c r="N135" t="s">
        <v>9412</v>
      </c>
      <c r="O135" t="s">
        <v>10389</v>
      </c>
      <c r="P135" t="s">
        <v>207</v>
      </c>
      <c r="Q135" t="s">
        <v>208</v>
      </c>
      <c r="R135" t="s">
        <v>54</v>
      </c>
      <c r="S135">
        <v>101093720</v>
      </c>
      <c r="T135" t="s">
        <v>55</v>
      </c>
      <c r="U135" t="s">
        <v>66</v>
      </c>
      <c r="V135" t="s">
        <v>1007</v>
      </c>
      <c r="W135">
        <v>2568.42</v>
      </c>
      <c r="X135">
        <v>9731.23</v>
      </c>
      <c r="Y135">
        <v>8921.6200000000008</v>
      </c>
      <c r="Z135" t="s">
        <v>49</v>
      </c>
      <c r="AA135" t="s">
        <v>10314</v>
      </c>
      <c r="AB135" t="s">
        <v>10296</v>
      </c>
      <c r="AC135" t="s">
        <v>10297</v>
      </c>
      <c r="AD135" t="s">
        <v>52</v>
      </c>
      <c r="AE135" t="s">
        <v>76</v>
      </c>
      <c r="AF135" t="s">
        <v>10207</v>
      </c>
      <c r="AG135" t="s">
        <v>10208</v>
      </c>
      <c r="AH135" t="s">
        <v>10298</v>
      </c>
      <c r="AI135" t="s">
        <v>48</v>
      </c>
      <c r="AJ135" t="s">
        <v>47</v>
      </c>
      <c r="AK135" t="s">
        <v>9412</v>
      </c>
      <c r="AL135" t="s">
        <v>10207</v>
      </c>
      <c r="AM135">
        <v>0</v>
      </c>
      <c r="AN135" t="s">
        <v>47</v>
      </c>
      <c r="AO135" t="s">
        <v>47</v>
      </c>
      <c r="AP135" t="s">
        <v>47</v>
      </c>
      <c r="AQ135" t="s">
        <v>47</v>
      </c>
      <c r="AR135" t="s">
        <v>47</v>
      </c>
      <c r="AS135">
        <v>2568.42</v>
      </c>
      <c r="AT135">
        <v>9731.23</v>
      </c>
      <c r="AU135">
        <v>1</v>
      </c>
      <c r="AV135">
        <v>1</v>
      </c>
      <c r="AW135" t="s">
        <v>10352</v>
      </c>
      <c r="AX135">
        <v>10800</v>
      </c>
      <c r="AY135" t="s">
        <v>66</v>
      </c>
      <c r="AZ135" t="s">
        <v>5077</v>
      </c>
      <c r="BA135">
        <v>2953</v>
      </c>
      <c r="BB135" t="s">
        <v>5077</v>
      </c>
      <c r="BC135">
        <v>2953</v>
      </c>
      <c r="BD135">
        <v>120</v>
      </c>
      <c r="BE135">
        <v>9731.23</v>
      </c>
      <c r="BF135">
        <v>1</v>
      </c>
      <c r="BG135">
        <v>8</v>
      </c>
      <c r="BH135">
        <v>0</v>
      </c>
      <c r="BI135">
        <v>0</v>
      </c>
      <c r="BJ135">
        <v>0</v>
      </c>
      <c r="BK135">
        <v>0</v>
      </c>
      <c r="BL135" t="s">
        <v>59</v>
      </c>
      <c r="BM135" t="s">
        <v>10390</v>
      </c>
      <c r="BN135" t="s">
        <v>10391</v>
      </c>
      <c r="BO135">
        <v>0</v>
      </c>
    </row>
    <row r="136" spans="1:67" hidden="1" x14ac:dyDescent="0.3">
      <c r="A136">
        <v>17247</v>
      </c>
      <c r="B136">
        <v>7114939029</v>
      </c>
      <c r="C136">
        <v>659338</v>
      </c>
      <c r="D136">
        <v>7032</v>
      </c>
      <c r="E136">
        <v>18893</v>
      </c>
      <c r="F136">
        <v>1</v>
      </c>
      <c r="G136" t="s">
        <v>413</v>
      </c>
      <c r="H136">
        <v>42622</v>
      </c>
      <c r="I136">
        <v>18895423</v>
      </c>
      <c r="J136" t="s">
        <v>46</v>
      </c>
      <c r="K136" t="s">
        <v>47</v>
      </c>
      <c r="L136" t="s">
        <v>48</v>
      </c>
      <c r="M136" t="s">
        <v>49</v>
      </c>
      <c r="N136" t="s">
        <v>50</v>
      </c>
      <c r="O136" t="s">
        <v>51</v>
      </c>
      <c r="P136" t="s">
        <v>52</v>
      </c>
      <c r="Q136" t="s">
        <v>53</v>
      </c>
      <c r="R136" t="s">
        <v>54</v>
      </c>
      <c r="S136">
        <v>101093720</v>
      </c>
      <c r="T136" t="s">
        <v>55</v>
      </c>
      <c r="U136" t="s">
        <v>56</v>
      </c>
      <c r="V136" t="s">
        <v>57</v>
      </c>
      <c r="W136">
        <v>1743.36</v>
      </c>
      <c r="X136">
        <v>20861.52</v>
      </c>
      <c r="Y136">
        <v>19372.32</v>
      </c>
      <c r="Z136" t="s">
        <v>49</v>
      </c>
      <c r="AA136" t="s">
        <v>10314</v>
      </c>
      <c r="AB136" t="s">
        <v>10296</v>
      </c>
      <c r="AC136" t="s">
        <v>10297</v>
      </c>
      <c r="AD136" t="s">
        <v>52</v>
      </c>
      <c r="AE136" t="s">
        <v>76</v>
      </c>
      <c r="AF136" t="s">
        <v>10207</v>
      </c>
      <c r="AG136" t="s">
        <v>10208</v>
      </c>
      <c r="AH136" t="s">
        <v>10298</v>
      </c>
      <c r="AI136" t="s">
        <v>48</v>
      </c>
      <c r="AJ136" t="s">
        <v>47</v>
      </c>
      <c r="AK136" t="s">
        <v>50</v>
      </c>
      <c r="AL136" t="s">
        <v>10207</v>
      </c>
      <c r="AM136">
        <v>0</v>
      </c>
      <c r="AN136" t="s">
        <v>47</v>
      </c>
      <c r="AO136" t="s">
        <v>47</v>
      </c>
      <c r="AP136" t="s">
        <v>47</v>
      </c>
      <c r="AQ136" t="s">
        <v>47</v>
      </c>
      <c r="AR136" t="s">
        <v>47</v>
      </c>
      <c r="AS136">
        <v>1743.36</v>
      </c>
      <c r="AT136">
        <v>20861.52</v>
      </c>
      <c r="AU136">
        <v>1</v>
      </c>
      <c r="AV136">
        <v>1</v>
      </c>
      <c r="AW136" t="s">
        <v>10352</v>
      </c>
      <c r="AX136">
        <v>27000</v>
      </c>
      <c r="AY136" t="s">
        <v>56</v>
      </c>
      <c r="AZ136" t="s">
        <v>220</v>
      </c>
      <c r="BA136">
        <v>1880.82</v>
      </c>
      <c r="BB136" t="s">
        <v>220</v>
      </c>
      <c r="BC136">
        <v>1880.82</v>
      </c>
      <c r="BD136">
        <v>154</v>
      </c>
      <c r="BE136">
        <v>30592.75</v>
      </c>
      <c r="BF136">
        <v>2</v>
      </c>
      <c r="BG136">
        <v>8</v>
      </c>
      <c r="BH136">
        <v>30592.75</v>
      </c>
      <c r="BI136">
        <v>0</v>
      </c>
      <c r="BJ136">
        <v>30592.75</v>
      </c>
      <c r="BK136">
        <v>42000</v>
      </c>
      <c r="BL136" t="s">
        <v>229</v>
      </c>
      <c r="BM136" t="s">
        <v>222</v>
      </c>
      <c r="BN136" t="s">
        <v>222</v>
      </c>
      <c r="BO136">
        <v>2445.0659999999998</v>
      </c>
    </row>
    <row r="137" spans="1:67" hidden="1" x14ac:dyDescent="0.3">
      <c r="A137">
        <v>17248</v>
      </c>
      <c r="B137">
        <v>7114939031</v>
      </c>
      <c r="C137">
        <v>659338</v>
      </c>
      <c r="D137">
        <v>7032</v>
      </c>
      <c r="E137">
        <v>18894</v>
      </c>
      <c r="F137">
        <v>1</v>
      </c>
      <c r="G137" t="s">
        <v>413</v>
      </c>
      <c r="H137">
        <v>42622</v>
      </c>
      <c r="I137">
        <v>18895425</v>
      </c>
      <c r="J137" t="s">
        <v>46</v>
      </c>
      <c r="K137" t="s">
        <v>47</v>
      </c>
      <c r="L137" t="s">
        <v>48</v>
      </c>
      <c r="M137" t="s">
        <v>49</v>
      </c>
      <c r="N137" t="s">
        <v>50</v>
      </c>
      <c r="O137" t="s">
        <v>51</v>
      </c>
      <c r="P137" t="s">
        <v>52</v>
      </c>
      <c r="Q137" t="s">
        <v>53</v>
      </c>
      <c r="R137" t="s">
        <v>54</v>
      </c>
      <c r="S137">
        <v>101093720</v>
      </c>
      <c r="T137" t="s">
        <v>55</v>
      </c>
      <c r="U137" t="s">
        <v>56</v>
      </c>
      <c r="V137" t="s">
        <v>57</v>
      </c>
      <c r="W137">
        <v>1749.14</v>
      </c>
      <c r="X137">
        <v>20746.32</v>
      </c>
      <c r="Y137">
        <v>18823.560000000001</v>
      </c>
      <c r="Z137" t="s">
        <v>49</v>
      </c>
      <c r="AA137" t="s">
        <v>10314</v>
      </c>
      <c r="AB137" t="s">
        <v>10296</v>
      </c>
      <c r="AC137" t="s">
        <v>10297</v>
      </c>
      <c r="AD137" t="s">
        <v>52</v>
      </c>
      <c r="AE137" t="s">
        <v>76</v>
      </c>
      <c r="AF137" t="s">
        <v>10207</v>
      </c>
      <c r="AG137" t="s">
        <v>10208</v>
      </c>
      <c r="AH137" t="s">
        <v>10298</v>
      </c>
      <c r="AI137" t="s">
        <v>48</v>
      </c>
      <c r="AJ137" t="s">
        <v>47</v>
      </c>
      <c r="AK137" t="s">
        <v>50</v>
      </c>
      <c r="AL137" t="s">
        <v>10207</v>
      </c>
      <c r="AM137">
        <v>0</v>
      </c>
      <c r="AN137" t="s">
        <v>47</v>
      </c>
      <c r="AO137" t="s">
        <v>47</v>
      </c>
      <c r="AP137" t="s">
        <v>47</v>
      </c>
      <c r="AQ137" t="s">
        <v>47</v>
      </c>
      <c r="AR137" t="s">
        <v>47</v>
      </c>
      <c r="AS137">
        <v>1749.14</v>
      </c>
      <c r="AT137">
        <v>20746.32</v>
      </c>
      <c r="AU137">
        <v>1</v>
      </c>
      <c r="AV137">
        <v>1</v>
      </c>
      <c r="AW137" t="s">
        <v>10352</v>
      </c>
      <c r="AX137">
        <v>27000</v>
      </c>
      <c r="AY137" t="s">
        <v>56</v>
      </c>
      <c r="AZ137" t="s">
        <v>220</v>
      </c>
      <c r="BA137">
        <v>1880.82</v>
      </c>
      <c r="BB137" t="s">
        <v>220</v>
      </c>
      <c r="BC137">
        <v>1880.82</v>
      </c>
      <c r="BD137">
        <v>154</v>
      </c>
      <c r="BE137">
        <v>51339.07</v>
      </c>
      <c r="BF137">
        <v>3</v>
      </c>
      <c r="BG137">
        <v>8</v>
      </c>
      <c r="BH137">
        <v>0</v>
      </c>
      <c r="BI137">
        <v>0</v>
      </c>
      <c r="BJ137">
        <v>0</v>
      </c>
      <c r="BK137">
        <v>0</v>
      </c>
      <c r="BL137" t="s">
        <v>59</v>
      </c>
      <c r="BM137" t="s">
        <v>221</v>
      </c>
      <c r="BN137" t="s">
        <v>222</v>
      </c>
      <c r="BO137">
        <v>0</v>
      </c>
    </row>
    <row r="138" spans="1:67" hidden="1" x14ac:dyDescent="0.3">
      <c r="A138">
        <v>19238</v>
      </c>
      <c r="B138">
        <v>7115033183</v>
      </c>
      <c r="C138">
        <v>4113123</v>
      </c>
      <c r="D138">
        <v>7032</v>
      </c>
      <c r="E138">
        <v>19385</v>
      </c>
      <c r="F138">
        <v>1</v>
      </c>
      <c r="G138" t="s">
        <v>413</v>
      </c>
      <c r="H138">
        <v>42622</v>
      </c>
      <c r="I138">
        <v>18896473</v>
      </c>
      <c r="J138" t="s">
        <v>46</v>
      </c>
      <c r="K138" t="s">
        <v>47</v>
      </c>
      <c r="L138" t="s">
        <v>48</v>
      </c>
      <c r="M138" t="s">
        <v>49</v>
      </c>
      <c r="N138" t="s">
        <v>279</v>
      </c>
      <c r="O138" t="s">
        <v>280</v>
      </c>
      <c r="P138" t="s">
        <v>281</v>
      </c>
      <c r="Q138" t="s">
        <v>282</v>
      </c>
      <c r="R138" t="s">
        <v>54</v>
      </c>
      <c r="S138">
        <v>100214689</v>
      </c>
      <c r="T138" t="s">
        <v>155</v>
      </c>
      <c r="U138" t="s">
        <v>56</v>
      </c>
      <c r="V138" t="s">
        <v>57</v>
      </c>
      <c r="W138">
        <v>3338.39</v>
      </c>
      <c r="X138">
        <v>20868.3</v>
      </c>
      <c r="Y138">
        <v>19099.8</v>
      </c>
      <c r="Z138" t="s">
        <v>49</v>
      </c>
      <c r="AA138" t="s">
        <v>10314</v>
      </c>
      <c r="AB138" t="s">
        <v>10296</v>
      </c>
      <c r="AC138" t="s">
        <v>10297</v>
      </c>
      <c r="AD138" t="s">
        <v>52</v>
      </c>
      <c r="AE138" t="s">
        <v>76</v>
      </c>
      <c r="AF138" t="s">
        <v>10207</v>
      </c>
      <c r="AG138" t="s">
        <v>10208</v>
      </c>
      <c r="AH138" t="s">
        <v>10298</v>
      </c>
      <c r="AI138" t="s">
        <v>48</v>
      </c>
      <c r="AJ138" t="s">
        <v>47</v>
      </c>
      <c r="AK138" t="s">
        <v>279</v>
      </c>
      <c r="AL138" t="s">
        <v>10217</v>
      </c>
      <c r="AM138">
        <v>0</v>
      </c>
      <c r="AN138" t="s">
        <v>47</v>
      </c>
      <c r="AO138" t="s">
        <v>47</v>
      </c>
      <c r="AP138" t="s">
        <v>47</v>
      </c>
      <c r="AQ138" t="s">
        <v>47</v>
      </c>
      <c r="AR138" t="s">
        <v>47</v>
      </c>
      <c r="AS138">
        <v>3338.39</v>
      </c>
      <c r="AT138">
        <v>20868.3</v>
      </c>
      <c r="AU138">
        <v>1</v>
      </c>
      <c r="AV138">
        <v>1</v>
      </c>
      <c r="AW138" t="s">
        <v>10352</v>
      </c>
      <c r="AX138">
        <v>27000</v>
      </c>
      <c r="AY138" t="s">
        <v>56</v>
      </c>
      <c r="AZ138" t="s">
        <v>303</v>
      </c>
      <c r="BA138">
        <v>3500</v>
      </c>
      <c r="BB138" t="s">
        <v>303</v>
      </c>
      <c r="BC138">
        <v>3500</v>
      </c>
      <c r="BD138">
        <v>215</v>
      </c>
      <c r="BE138">
        <v>72207.37</v>
      </c>
      <c r="BF138">
        <v>4</v>
      </c>
      <c r="BG138">
        <v>8</v>
      </c>
      <c r="BH138">
        <v>41614.620000000003</v>
      </c>
      <c r="BI138">
        <v>0</v>
      </c>
      <c r="BJ138">
        <v>41614.620000000003</v>
      </c>
      <c r="BK138">
        <v>42000</v>
      </c>
      <c r="BL138" t="s">
        <v>229</v>
      </c>
      <c r="BM138" t="s">
        <v>305</v>
      </c>
      <c r="BN138" t="s">
        <v>305</v>
      </c>
      <c r="BO138">
        <v>3500</v>
      </c>
    </row>
    <row r="139" spans="1:67" hidden="1" x14ac:dyDescent="0.3">
      <c r="A139">
        <v>17250</v>
      </c>
      <c r="B139">
        <v>7114939033</v>
      </c>
      <c r="C139">
        <v>4463264</v>
      </c>
      <c r="D139">
        <v>7032</v>
      </c>
      <c r="E139">
        <v>18896</v>
      </c>
      <c r="F139">
        <v>1</v>
      </c>
      <c r="G139" t="s">
        <v>413</v>
      </c>
      <c r="H139">
        <v>42622</v>
      </c>
      <c r="I139">
        <v>18895427</v>
      </c>
      <c r="J139" t="s">
        <v>46</v>
      </c>
      <c r="K139" t="s">
        <v>47</v>
      </c>
      <c r="L139" t="s">
        <v>48</v>
      </c>
      <c r="M139" t="s">
        <v>49</v>
      </c>
      <c r="N139" t="s">
        <v>9400</v>
      </c>
      <c r="O139" t="s">
        <v>10266</v>
      </c>
      <c r="P139" t="s">
        <v>2264</v>
      </c>
      <c r="Q139" t="s">
        <v>10372</v>
      </c>
      <c r="R139" t="s">
        <v>10178</v>
      </c>
      <c r="S139">
        <v>100788157</v>
      </c>
      <c r="T139" t="s">
        <v>606</v>
      </c>
      <c r="U139" t="s">
        <v>66</v>
      </c>
      <c r="V139" t="s">
        <v>1007</v>
      </c>
      <c r="W139">
        <v>2740.29</v>
      </c>
      <c r="X139">
        <v>10019.200000000001</v>
      </c>
      <c r="Y139">
        <v>9110</v>
      </c>
      <c r="Z139" t="s">
        <v>49</v>
      </c>
      <c r="AA139" t="s">
        <v>10314</v>
      </c>
      <c r="AB139" t="s">
        <v>10296</v>
      </c>
      <c r="AC139" t="s">
        <v>10297</v>
      </c>
      <c r="AD139" t="s">
        <v>52</v>
      </c>
      <c r="AE139" t="s">
        <v>76</v>
      </c>
      <c r="AF139" t="s">
        <v>10207</v>
      </c>
      <c r="AG139" t="s">
        <v>10208</v>
      </c>
      <c r="AH139" t="s">
        <v>10298</v>
      </c>
      <c r="AI139" t="s">
        <v>48</v>
      </c>
      <c r="AJ139" t="s">
        <v>47</v>
      </c>
      <c r="AK139" t="s">
        <v>9400</v>
      </c>
      <c r="AL139" t="s">
        <v>10207</v>
      </c>
      <c r="AM139">
        <v>0</v>
      </c>
      <c r="AN139" t="s">
        <v>47</v>
      </c>
      <c r="AO139" t="s">
        <v>47</v>
      </c>
      <c r="AP139" t="s">
        <v>47</v>
      </c>
      <c r="AQ139" t="s">
        <v>47</v>
      </c>
      <c r="AR139" t="s">
        <v>47</v>
      </c>
      <c r="AS139">
        <v>2740.29</v>
      </c>
      <c r="AT139">
        <v>10019.200000000001</v>
      </c>
      <c r="AU139">
        <v>1</v>
      </c>
      <c r="AV139">
        <v>1</v>
      </c>
      <c r="AW139" t="s">
        <v>10362</v>
      </c>
      <c r="AX139">
        <v>10800</v>
      </c>
      <c r="AY139" t="s">
        <v>66</v>
      </c>
      <c r="AZ139" t="s">
        <v>10373</v>
      </c>
      <c r="BA139" t="s">
        <v>47</v>
      </c>
      <c r="BB139" t="s">
        <v>10373</v>
      </c>
      <c r="BC139" t="s">
        <v>47</v>
      </c>
      <c r="BD139">
        <v>1148</v>
      </c>
      <c r="BE139">
        <v>82226.570000000007</v>
      </c>
      <c r="BF139">
        <v>5</v>
      </c>
      <c r="BG139">
        <v>8</v>
      </c>
      <c r="BH139">
        <v>0</v>
      </c>
      <c r="BI139">
        <v>0</v>
      </c>
      <c r="BJ139">
        <v>0</v>
      </c>
      <c r="BK139">
        <v>0</v>
      </c>
      <c r="BL139" t="s">
        <v>59</v>
      </c>
      <c r="BM139" t="s">
        <v>10376</v>
      </c>
      <c r="BN139" t="s">
        <v>10375</v>
      </c>
      <c r="BO139">
        <v>0</v>
      </c>
    </row>
    <row r="140" spans="1:67" x14ac:dyDescent="0.3">
      <c r="A140">
        <v>19264</v>
      </c>
      <c r="B140">
        <v>7115033986</v>
      </c>
      <c r="C140">
        <v>4463264</v>
      </c>
      <c r="D140">
        <v>7032</v>
      </c>
      <c r="E140">
        <v>19398</v>
      </c>
      <c r="F140">
        <v>1</v>
      </c>
      <c r="G140" t="s">
        <v>413</v>
      </c>
      <c r="H140">
        <v>42622</v>
      </c>
      <c r="I140">
        <v>18895452</v>
      </c>
      <c r="J140" t="s">
        <v>46</v>
      </c>
      <c r="K140" t="s">
        <v>47</v>
      </c>
      <c r="L140" t="s">
        <v>48</v>
      </c>
      <c r="M140" t="s">
        <v>49</v>
      </c>
      <c r="N140" t="s">
        <v>9400</v>
      </c>
      <c r="O140" t="s">
        <v>10266</v>
      </c>
      <c r="P140" t="s">
        <v>2264</v>
      </c>
      <c r="Q140" t="s">
        <v>10372</v>
      </c>
      <c r="R140" t="s">
        <v>10178</v>
      </c>
      <c r="S140">
        <v>100788157</v>
      </c>
      <c r="T140" t="s">
        <v>606</v>
      </c>
      <c r="U140" t="s">
        <v>66</v>
      </c>
      <c r="V140" t="s">
        <v>1007</v>
      </c>
      <c r="W140">
        <v>2739.55</v>
      </c>
      <c r="X140">
        <v>10783.81</v>
      </c>
      <c r="Y140">
        <v>9906.9699999999993</v>
      </c>
      <c r="Z140" t="s">
        <v>49</v>
      </c>
      <c r="AA140" t="s">
        <v>10314</v>
      </c>
      <c r="AB140" t="s">
        <v>10296</v>
      </c>
      <c r="AC140" t="s">
        <v>10297</v>
      </c>
      <c r="AD140" t="s">
        <v>52</v>
      </c>
      <c r="AE140" t="s">
        <v>76</v>
      </c>
      <c r="AF140" t="s">
        <v>10207</v>
      </c>
      <c r="AG140" t="s">
        <v>10208</v>
      </c>
      <c r="AH140" t="s">
        <v>10298</v>
      </c>
      <c r="AI140" t="s">
        <v>48</v>
      </c>
      <c r="AJ140" t="s">
        <v>47</v>
      </c>
      <c r="AK140" t="s">
        <v>9400</v>
      </c>
      <c r="AL140" t="s">
        <v>10207</v>
      </c>
      <c r="AM140">
        <v>0</v>
      </c>
      <c r="AN140" t="s">
        <v>47</v>
      </c>
      <c r="AO140" t="s">
        <v>47</v>
      </c>
      <c r="AP140" t="s">
        <v>47</v>
      </c>
      <c r="AQ140" t="s">
        <v>47</v>
      </c>
      <c r="AR140" t="s">
        <v>47</v>
      </c>
      <c r="AS140">
        <v>2739.55</v>
      </c>
      <c r="AT140">
        <v>10783.81</v>
      </c>
      <c r="AU140">
        <v>1</v>
      </c>
      <c r="AV140">
        <v>1</v>
      </c>
      <c r="AW140" t="s">
        <v>10362</v>
      </c>
      <c r="AX140">
        <v>10800</v>
      </c>
      <c r="AY140" t="s">
        <v>66</v>
      </c>
      <c r="AZ140" t="s">
        <v>10373</v>
      </c>
      <c r="BA140" t="s">
        <v>47</v>
      </c>
      <c r="BB140" t="s">
        <v>10373</v>
      </c>
      <c r="BC140" t="s">
        <v>47</v>
      </c>
      <c r="BD140">
        <v>1148</v>
      </c>
      <c r="BE140">
        <v>93010.38</v>
      </c>
      <c r="BF140">
        <v>6</v>
      </c>
      <c r="BG140">
        <v>8</v>
      </c>
      <c r="BH140">
        <v>20803.009999999998</v>
      </c>
      <c r="BI140">
        <v>0</v>
      </c>
      <c r="BJ140">
        <v>20803.009999999998</v>
      </c>
      <c r="BK140">
        <v>27000</v>
      </c>
      <c r="BL140" t="s">
        <v>56</v>
      </c>
      <c r="BM140" t="s">
        <v>10374</v>
      </c>
      <c r="BN140" t="s">
        <v>10375</v>
      </c>
      <c r="BO140" t="s">
        <v>47</v>
      </c>
    </row>
    <row r="141" spans="1:67" hidden="1" x14ac:dyDescent="0.3">
      <c r="A141">
        <v>17246</v>
      </c>
      <c r="B141">
        <v>7114939028</v>
      </c>
      <c r="C141">
        <v>3202973</v>
      </c>
      <c r="D141">
        <v>7032</v>
      </c>
      <c r="E141">
        <v>18892</v>
      </c>
      <c r="F141">
        <v>1</v>
      </c>
      <c r="G141" t="s">
        <v>413</v>
      </c>
      <c r="H141">
        <v>42622</v>
      </c>
      <c r="I141">
        <v>18895422</v>
      </c>
      <c r="J141" t="s">
        <v>46</v>
      </c>
      <c r="K141" t="s">
        <v>47</v>
      </c>
      <c r="L141" t="s">
        <v>48</v>
      </c>
      <c r="M141" t="s">
        <v>49</v>
      </c>
      <c r="N141" t="s">
        <v>136</v>
      </c>
      <c r="O141" t="s">
        <v>83</v>
      </c>
      <c r="P141" t="s">
        <v>84</v>
      </c>
      <c r="Q141" t="s">
        <v>85</v>
      </c>
      <c r="R141" t="s">
        <v>54</v>
      </c>
      <c r="S141">
        <v>101093720</v>
      </c>
      <c r="T141" t="s">
        <v>55</v>
      </c>
      <c r="U141" t="s">
        <v>56</v>
      </c>
      <c r="V141" t="s">
        <v>57</v>
      </c>
      <c r="W141">
        <v>11073.46</v>
      </c>
      <c r="X141">
        <v>20729.29</v>
      </c>
      <c r="Y141">
        <v>18024.86</v>
      </c>
      <c r="Z141" t="s">
        <v>49</v>
      </c>
      <c r="AA141" t="s">
        <v>10314</v>
      </c>
      <c r="AB141" t="s">
        <v>10296</v>
      </c>
      <c r="AC141" t="s">
        <v>10297</v>
      </c>
      <c r="AD141" t="s">
        <v>52</v>
      </c>
      <c r="AE141" t="s">
        <v>76</v>
      </c>
      <c r="AF141" t="s">
        <v>10207</v>
      </c>
      <c r="AG141" t="s">
        <v>10208</v>
      </c>
      <c r="AH141" t="s">
        <v>10298</v>
      </c>
      <c r="AI141" t="s">
        <v>48</v>
      </c>
      <c r="AJ141" t="s">
        <v>47</v>
      </c>
      <c r="AK141" t="s">
        <v>136</v>
      </c>
      <c r="AL141" t="s">
        <v>10240</v>
      </c>
      <c r="AM141">
        <v>0</v>
      </c>
      <c r="AN141" t="s">
        <v>47</v>
      </c>
      <c r="AO141" t="s">
        <v>47</v>
      </c>
      <c r="AP141" t="s">
        <v>47</v>
      </c>
      <c r="AQ141" t="s">
        <v>47</v>
      </c>
      <c r="AR141" t="s">
        <v>47</v>
      </c>
      <c r="AS141">
        <v>11073.46</v>
      </c>
      <c r="AT141">
        <v>20729.29</v>
      </c>
      <c r="AU141">
        <v>1</v>
      </c>
      <c r="AV141">
        <v>1</v>
      </c>
      <c r="AW141" t="s">
        <v>10352</v>
      </c>
      <c r="AX141">
        <v>27000</v>
      </c>
      <c r="AY141" t="s">
        <v>56</v>
      </c>
      <c r="AZ141" t="s">
        <v>327</v>
      </c>
      <c r="BA141">
        <v>12000</v>
      </c>
      <c r="BB141" t="s">
        <v>327</v>
      </c>
      <c r="BC141">
        <v>12000</v>
      </c>
      <c r="BD141">
        <v>2531</v>
      </c>
      <c r="BE141">
        <v>113739.67</v>
      </c>
      <c r="BF141">
        <v>7</v>
      </c>
      <c r="BG141">
        <v>8</v>
      </c>
      <c r="BH141">
        <v>0</v>
      </c>
      <c r="BI141">
        <v>0</v>
      </c>
      <c r="BJ141">
        <v>0</v>
      </c>
      <c r="BK141">
        <v>0</v>
      </c>
      <c r="BL141" t="s">
        <v>59</v>
      </c>
      <c r="BM141" t="s">
        <v>328</v>
      </c>
      <c r="BN141" t="s">
        <v>329</v>
      </c>
      <c r="BO141">
        <v>0</v>
      </c>
    </row>
    <row r="142" spans="1:67" hidden="1" x14ac:dyDescent="0.3">
      <c r="A142">
        <v>19257</v>
      </c>
      <c r="B142">
        <v>7115033978</v>
      </c>
      <c r="C142">
        <v>3855615</v>
      </c>
      <c r="D142">
        <v>7032</v>
      </c>
      <c r="E142">
        <v>19391</v>
      </c>
      <c r="F142">
        <v>1</v>
      </c>
      <c r="G142" t="s">
        <v>413</v>
      </c>
      <c r="H142">
        <v>42622</v>
      </c>
      <c r="I142">
        <v>18895445</v>
      </c>
      <c r="J142" t="s">
        <v>46</v>
      </c>
      <c r="K142" t="s">
        <v>47</v>
      </c>
      <c r="L142" t="s">
        <v>48</v>
      </c>
      <c r="M142" t="s">
        <v>49</v>
      </c>
      <c r="N142" t="s">
        <v>189</v>
      </c>
      <c r="O142" t="s">
        <v>190</v>
      </c>
      <c r="P142" t="s">
        <v>191</v>
      </c>
      <c r="Q142" t="s">
        <v>192</v>
      </c>
      <c r="R142" t="s">
        <v>54</v>
      </c>
      <c r="S142">
        <v>101030531</v>
      </c>
      <c r="T142" t="s">
        <v>193</v>
      </c>
      <c r="U142" t="s">
        <v>66</v>
      </c>
      <c r="V142" t="s">
        <v>1007</v>
      </c>
      <c r="W142">
        <v>1459.38</v>
      </c>
      <c r="X142">
        <v>11428.34</v>
      </c>
      <c r="Y142">
        <v>10484.450000000001</v>
      </c>
      <c r="Z142" t="s">
        <v>49</v>
      </c>
      <c r="AA142" t="s">
        <v>10314</v>
      </c>
      <c r="AB142" t="s">
        <v>10296</v>
      </c>
      <c r="AC142" t="s">
        <v>10297</v>
      </c>
      <c r="AD142" t="s">
        <v>52</v>
      </c>
      <c r="AE142" t="s">
        <v>76</v>
      </c>
      <c r="AF142" t="s">
        <v>10207</v>
      </c>
      <c r="AG142" t="s">
        <v>10208</v>
      </c>
      <c r="AH142" t="s">
        <v>10298</v>
      </c>
      <c r="AI142" t="s">
        <v>48</v>
      </c>
      <c r="AJ142" t="s">
        <v>47</v>
      </c>
      <c r="AK142" t="s">
        <v>189</v>
      </c>
      <c r="AL142" t="s">
        <v>10217</v>
      </c>
      <c r="AM142">
        <v>0</v>
      </c>
      <c r="AN142" t="s">
        <v>47</v>
      </c>
      <c r="AO142" t="s">
        <v>47</v>
      </c>
      <c r="AP142" t="s">
        <v>47</v>
      </c>
      <c r="AQ142" t="s">
        <v>47</v>
      </c>
      <c r="AR142" t="s">
        <v>47</v>
      </c>
      <c r="AS142">
        <v>1459.38</v>
      </c>
      <c r="AT142">
        <v>11428.34</v>
      </c>
      <c r="AU142">
        <v>1</v>
      </c>
      <c r="AV142">
        <v>1</v>
      </c>
      <c r="AW142" t="s">
        <v>10352</v>
      </c>
      <c r="AX142">
        <v>27000</v>
      </c>
      <c r="AY142" t="s">
        <v>56</v>
      </c>
      <c r="AZ142" t="s">
        <v>765</v>
      </c>
      <c r="BA142">
        <v>2781.8</v>
      </c>
      <c r="BB142" t="s">
        <v>194</v>
      </c>
      <c r="BC142">
        <v>5563.6</v>
      </c>
      <c r="BD142" t="s">
        <v>47</v>
      </c>
      <c r="BE142">
        <v>125168.01</v>
      </c>
      <c r="BF142">
        <v>8</v>
      </c>
      <c r="BG142">
        <v>8</v>
      </c>
      <c r="BH142">
        <v>32157.63</v>
      </c>
      <c r="BI142">
        <v>0</v>
      </c>
      <c r="BJ142">
        <v>32157.63</v>
      </c>
      <c r="BK142">
        <v>42000</v>
      </c>
      <c r="BL142" t="s">
        <v>229</v>
      </c>
      <c r="BM142" t="s">
        <v>196</v>
      </c>
      <c r="BN142" t="s">
        <v>196</v>
      </c>
      <c r="BO142">
        <v>7232.68</v>
      </c>
    </row>
    <row r="143" spans="1:67" hidden="1" x14ac:dyDescent="0.3">
      <c r="A143">
        <v>19891</v>
      </c>
      <c r="B143">
        <v>7115075086</v>
      </c>
      <c r="C143">
        <v>3965425</v>
      </c>
      <c r="D143">
        <v>7032</v>
      </c>
      <c r="E143">
        <v>19982</v>
      </c>
      <c r="F143">
        <v>1</v>
      </c>
      <c r="G143" t="s">
        <v>413</v>
      </c>
      <c r="H143">
        <v>42625</v>
      </c>
      <c r="I143">
        <v>18913112</v>
      </c>
      <c r="J143" t="s">
        <v>46</v>
      </c>
      <c r="K143" t="s">
        <v>47</v>
      </c>
      <c r="L143" t="s">
        <v>48</v>
      </c>
      <c r="M143" t="s">
        <v>49</v>
      </c>
      <c r="N143" t="s">
        <v>151</v>
      </c>
      <c r="O143" t="s">
        <v>152</v>
      </c>
      <c r="P143" t="s">
        <v>153</v>
      </c>
      <c r="Q143" t="s">
        <v>154</v>
      </c>
      <c r="R143" t="s">
        <v>54</v>
      </c>
      <c r="S143">
        <v>100214689</v>
      </c>
      <c r="T143" t="s">
        <v>155</v>
      </c>
      <c r="U143" t="s">
        <v>56</v>
      </c>
      <c r="V143" t="s">
        <v>57</v>
      </c>
      <c r="W143">
        <v>3787.38</v>
      </c>
      <c r="X143">
        <v>20815.2</v>
      </c>
      <c r="Y143">
        <v>19051.2</v>
      </c>
      <c r="Z143" t="s">
        <v>49</v>
      </c>
      <c r="AA143" t="s">
        <v>10314</v>
      </c>
      <c r="AB143" t="s">
        <v>10296</v>
      </c>
      <c r="AC143" t="s">
        <v>10297</v>
      </c>
      <c r="AD143" t="s">
        <v>52</v>
      </c>
      <c r="AE143" t="s">
        <v>76</v>
      </c>
      <c r="AF143" t="s">
        <v>10207</v>
      </c>
      <c r="AG143" t="s">
        <v>10208</v>
      </c>
      <c r="AH143" t="s">
        <v>10298</v>
      </c>
      <c r="AI143" t="s">
        <v>48</v>
      </c>
      <c r="AJ143" t="s">
        <v>47</v>
      </c>
      <c r="AK143" t="s">
        <v>151</v>
      </c>
      <c r="AL143" t="s">
        <v>10217</v>
      </c>
      <c r="AM143">
        <v>0</v>
      </c>
      <c r="AN143" t="s">
        <v>47</v>
      </c>
      <c r="AO143" t="s">
        <v>47</v>
      </c>
      <c r="AP143" t="s">
        <v>47</v>
      </c>
      <c r="AQ143" t="s">
        <v>47</v>
      </c>
      <c r="AR143" t="s">
        <v>47</v>
      </c>
      <c r="AS143">
        <v>3787.38</v>
      </c>
      <c r="AT143">
        <v>20815.2</v>
      </c>
      <c r="AU143">
        <v>1</v>
      </c>
      <c r="AV143">
        <v>1</v>
      </c>
      <c r="AW143" t="s">
        <v>10352</v>
      </c>
      <c r="AX143">
        <v>27000</v>
      </c>
      <c r="AY143" t="s">
        <v>56</v>
      </c>
      <c r="AZ143" t="s">
        <v>156</v>
      </c>
      <c r="BA143">
        <v>4100</v>
      </c>
      <c r="BB143" t="s">
        <v>156</v>
      </c>
      <c r="BC143">
        <v>4100</v>
      </c>
      <c r="BD143">
        <v>30</v>
      </c>
      <c r="BE143">
        <v>20815.2</v>
      </c>
      <c r="BF143">
        <v>1</v>
      </c>
      <c r="BG143">
        <v>8</v>
      </c>
      <c r="BH143">
        <v>0</v>
      </c>
      <c r="BI143">
        <v>0</v>
      </c>
      <c r="BJ143">
        <v>0</v>
      </c>
      <c r="BK143">
        <v>0</v>
      </c>
      <c r="BL143" t="s">
        <v>59</v>
      </c>
      <c r="BM143" t="s">
        <v>157</v>
      </c>
      <c r="BN143" t="s">
        <v>158</v>
      </c>
      <c r="BO143">
        <v>0</v>
      </c>
    </row>
    <row r="144" spans="1:67" x14ac:dyDescent="0.3">
      <c r="A144">
        <v>19316</v>
      </c>
      <c r="B144">
        <v>7115035254</v>
      </c>
      <c r="C144">
        <v>4463189</v>
      </c>
      <c r="D144">
        <v>7032</v>
      </c>
      <c r="E144">
        <v>19576</v>
      </c>
      <c r="F144">
        <v>1</v>
      </c>
      <c r="G144" t="s">
        <v>413</v>
      </c>
      <c r="H144">
        <v>42625</v>
      </c>
      <c r="I144">
        <v>18913384</v>
      </c>
      <c r="J144" t="s">
        <v>46</v>
      </c>
      <c r="K144" t="s">
        <v>47</v>
      </c>
      <c r="L144" t="s">
        <v>48</v>
      </c>
      <c r="M144" t="s">
        <v>49</v>
      </c>
      <c r="N144" t="s">
        <v>9400</v>
      </c>
      <c r="O144" t="s">
        <v>51</v>
      </c>
      <c r="P144" t="s">
        <v>52</v>
      </c>
      <c r="Q144" t="s">
        <v>10357</v>
      </c>
      <c r="R144" t="s">
        <v>992</v>
      </c>
      <c r="S144">
        <v>101093720</v>
      </c>
      <c r="T144" t="s">
        <v>55</v>
      </c>
      <c r="U144" t="s">
        <v>66</v>
      </c>
      <c r="V144" t="s">
        <v>1007</v>
      </c>
      <c r="W144">
        <v>1325.37</v>
      </c>
      <c r="X144">
        <v>8996.8799999999992</v>
      </c>
      <c r="Y144">
        <v>8274.4</v>
      </c>
      <c r="Z144" t="s">
        <v>49</v>
      </c>
      <c r="AA144" t="s">
        <v>10314</v>
      </c>
      <c r="AB144" t="s">
        <v>10296</v>
      </c>
      <c r="AC144" t="s">
        <v>10297</v>
      </c>
      <c r="AD144" t="s">
        <v>52</v>
      </c>
      <c r="AE144" t="s">
        <v>76</v>
      </c>
      <c r="AF144" t="s">
        <v>10207</v>
      </c>
      <c r="AG144" t="s">
        <v>10208</v>
      </c>
      <c r="AH144" t="s">
        <v>10298</v>
      </c>
      <c r="AI144" t="s">
        <v>48</v>
      </c>
      <c r="AJ144" t="s">
        <v>47</v>
      </c>
      <c r="AK144" t="s">
        <v>9400</v>
      </c>
      <c r="AL144" t="s">
        <v>10207</v>
      </c>
      <c r="AM144">
        <v>0</v>
      </c>
      <c r="AN144" t="s">
        <v>47</v>
      </c>
      <c r="AO144" t="s">
        <v>47</v>
      </c>
      <c r="AP144" t="s">
        <v>47</v>
      </c>
      <c r="AQ144" t="s">
        <v>47</v>
      </c>
      <c r="AR144" t="s">
        <v>47</v>
      </c>
      <c r="AS144">
        <v>1325.37</v>
      </c>
      <c r="AT144">
        <v>8996.8799999999992</v>
      </c>
      <c r="AU144">
        <v>1</v>
      </c>
      <c r="AV144">
        <v>1</v>
      </c>
      <c r="AW144" t="s">
        <v>10358</v>
      </c>
      <c r="AX144">
        <v>10800</v>
      </c>
      <c r="AY144" t="s">
        <v>66</v>
      </c>
      <c r="AZ144" t="s">
        <v>5272</v>
      </c>
      <c r="BA144">
        <v>1326.09</v>
      </c>
      <c r="BB144" t="s">
        <v>5272</v>
      </c>
      <c r="BC144">
        <v>1326.09</v>
      </c>
      <c r="BD144">
        <v>154</v>
      </c>
      <c r="BE144">
        <v>29812.080000000002</v>
      </c>
      <c r="BF144">
        <v>2</v>
      </c>
      <c r="BG144">
        <v>8</v>
      </c>
      <c r="BH144">
        <v>29812.080000000002</v>
      </c>
      <c r="BI144">
        <v>0</v>
      </c>
      <c r="BJ144">
        <v>29812.080000000002</v>
      </c>
      <c r="BK144">
        <v>42000</v>
      </c>
      <c r="BL144" t="s">
        <v>229</v>
      </c>
      <c r="BM144" t="s">
        <v>10360</v>
      </c>
      <c r="BN144" t="s">
        <v>10360</v>
      </c>
      <c r="BO144" t="s">
        <v>47</v>
      </c>
    </row>
    <row r="145" spans="1:67" hidden="1" x14ac:dyDescent="0.3">
      <c r="A145">
        <v>19916</v>
      </c>
      <c r="B145">
        <v>7115075126</v>
      </c>
      <c r="C145">
        <v>4463189</v>
      </c>
      <c r="D145">
        <v>7032</v>
      </c>
      <c r="E145">
        <v>20007</v>
      </c>
      <c r="F145">
        <v>1</v>
      </c>
      <c r="G145" t="s">
        <v>413</v>
      </c>
      <c r="H145">
        <v>42625</v>
      </c>
      <c r="I145">
        <v>18913149</v>
      </c>
      <c r="J145" t="s">
        <v>46</v>
      </c>
      <c r="K145" t="s">
        <v>47</v>
      </c>
      <c r="L145" t="s">
        <v>48</v>
      </c>
      <c r="M145" t="s">
        <v>49</v>
      </c>
      <c r="N145" t="s">
        <v>9400</v>
      </c>
      <c r="O145" t="s">
        <v>51</v>
      </c>
      <c r="P145" t="s">
        <v>52</v>
      </c>
      <c r="Q145" t="s">
        <v>10357</v>
      </c>
      <c r="R145" t="s">
        <v>992</v>
      </c>
      <c r="S145">
        <v>100788157</v>
      </c>
      <c r="T145" t="s">
        <v>606</v>
      </c>
      <c r="U145" t="s">
        <v>56</v>
      </c>
      <c r="V145" t="s">
        <v>57</v>
      </c>
      <c r="W145">
        <v>1549.04</v>
      </c>
      <c r="X145">
        <v>16123.41</v>
      </c>
      <c r="Y145">
        <v>14670.88</v>
      </c>
      <c r="Z145" t="s">
        <v>49</v>
      </c>
      <c r="AA145" t="s">
        <v>10314</v>
      </c>
      <c r="AB145" t="s">
        <v>10296</v>
      </c>
      <c r="AC145" t="s">
        <v>10297</v>
      </c>
      <c r="AD145" t="s">
        <v>52</v>
      </c>
      <c r="AE145" t="s">
        <v>76</v>
      </c>
      <c r="AF145" t="s">
        <v>10207</v>
      </c>
      <c r="AG145" t="s">
        <v>10208</v>
      </c>
      <c r="AH145" t="s">
        <v>10298</v>
      </c>
      <c r="AI145" t="s">
        <v>48</v>
      </c>
      <c r="AJ145" t="s">
        <v>47</v>
      </c>
      <c r="AK145" t="s">
        <v>9400</v>
      </c>
      <c r="AL145" t="s">
        <v>10207</v>
      </c>
      <c r="AM145">
        <v>0</v>
      </c>
      <c r="AN145" t="s">
        <v>47</v>
      </c>
      <c r="AO145" t="s">
        <v>47</v>
      </c>
      <c r="AP145" t="s">
        <v>47</v>
      </c>
      <c r="AQ145" t="s">
        <v>47</v>
      </c>
      <c r="AR145" t="s">
        <v>47</v>
      </c>
      <c r="AS145">
        <v>1549.04</v>
      </c>
      <c r="AT145">
        <v>16123.41</v>
      </c>
      <c r="AU145">
        <v>1</v>
      </c>
      <c r="AV145">
        <v>1</v>
      </c>
      <c r="AW145" t="s">
        <v>10358</v>
      </c>
      <c r="AX145">
        <v>27000</v>
      </c>
      <c r="AY145" t="s">
        <v>56</v>
      </c>
      <c r="AZ145" t="s">
        <v>5275</v>
      </c>
      <c r="BA145">
        <v>1517.43</v>
      </c>
      <c r="BB145" t="s">
        <v>5275</v>
      </c>
      <c r="BC145">
        <v>1517.43</v>
      </c>
      <c r="BD145">
        <v>154</v>
      </c>
      <c r="BE145">
        <v>45935.49</v>
      </c>
      <c r="BF145">
        <v>3</v>
      </c>
      <c r="BG145">
        <v>8</v>
      </c>
      <c r="BH145">
        <v>0</v>
      </c>
      <c r="BI145">
        <v>0</v>
      </c>
      <c r="BJ145">
        <v>0</v>
      </c>
      <c r="BK145">
        <v>0</v>
      </c>
      <c r="BL145" t="s">
        <v>59</v>
      </c>
      <c r="BM145" t="s">
        <v>10371</v>
      </c>
      <c r="BN145" t="s">
        <v>10370</v>
      </c>
      <c r="BO145">
        <v>0</v>
      </c>
    </row>
    <row r="146" spans="1:67" x14ac:dyDescent="0.3">
      <c r="A146">
        <v>19842</v>
      </c>
      <c r="B146">
        <v>7115074367</v>
      </c>
      <c r="C146">
        <v>4463262</v>
      </c>
      <c r="D146">
        <v>7032</v>
      </c>
      <c r="E146">
        <v>19933</v>
      </c>
      <c r="F146">
        <v>1</v>
      </c>
      <c r="G146" t="s">
        <v>413</v>
      </c>
      <c r="H146">
        <v>42625</v>
      </c>
      <c r="I146">
        <v>18912387</v>
      </c>
      <c r="J146" t="s">
        <v>46</v>
      </c>
      <c r="K146" t="s">
        <v>47</v>
      </c>
      <c r="L146" t="s">
        <v>48</v>
      </c>
      <c r="M146" t="s">
        <v>49</v>
      </c>
      <c r="N146" t="s">
        <v>9400</v>
      </c>
      <c r="O146" t="s">
        <v>10230</v>
      </c>
      <c r="P146" t="s">
        <v>1289</v>
      </c>
      <c r="Q146" t="s">
        <v>10377</v>
      </c>
      <c r="R146" t="s">
        <v>10178</v>
      </c>
      <c r="S146">
        <v>100535792</v>
      </c>
      <c r="T146" t="s">
        <v>251</v>
      </c>
      <c r="U146" t="s">
        <v>56</v>
      </c>
      <c r="V146" t="s">
        <v>57</v>
      </c>
      <c r="W146">
        <v>2756.18</v>
      </c>
      <c r="X146">
        <v>20793.82</v>
      </c>
      <c r="Y146">
        <v>18967.849999999999</v>
      </c>
      <c r="Z146" t="s">
        <v>49</v>
      </c>
      <c r="AA146" t="s">
        <v>10314</v>
      </c>
      <c r="AB146" t="s">
        <v>10296</v>
      </c>
      <c r="AC146" t="s">
        <v>10297</v>
      </c>
      <c r="AD146" t="s">
        <v>52</v>
      </c>
      <c r="AE146" t="s">
        <v>76</v>
      </c>
      <c r="AF146" t="s">
        <v>10207</v>
      </c>
      <c r="AG146" t="s">
        <v>10208</v>
      </c>
      <c r="AH146" t="s">
        <v>10298</v>
      </c>
      <c r="AI146" t="s">
        <v>48</v>
      </c>
      <c r="AJ146" t="s">
        <v>47</v>
      </c>
      <c r="AK146" t="s">
        <v>9400</v>
      </c>
      <c r="AL146" t="s">
        <v>10232</v>
      </c>
      <c r="AM146">
        <v>0</v>
      </c>
      <c r="AN146" t="s">
        <v>47</v>
      </c>
      <c r="AO146" t="s">
        <v>47</v>
      </c>
      <c r="AP146" t="s">
        <v>47</v>
      </c>
      <c r="AQ146" t="s">
        <v>47</v>
      </c>
      <c r="AR146" t="s">
        <v>47</v>
      </c>
      <c r="AS146">
        <v>2756.18</v>
      </c>
      <c r="AT146">
        <v>20793.82</v>
      </c>
      <c r="AU146">
        <v>1</v>
      </c>
      <c r="AV146">
        <v>1</v>
      </c>
      <c r="AW146" t="s">
        <v>10362</v>
      </c>
      <c r="AX146">
        <v>27000</v>
      </c>
      <c r="AY146" t="s">
        <v>56</v>
      </c>
      <c r="AZ146" t="s">
        <v>10378</v>
      </c>
      <c r="BA146" t="s">
        <v>47</v>
      </c>
      <c r="BB146" t="s">
        <v>10378</v>
      </c>
      <c r="BC146" t="s">
        <v>47</v>
      </c>
      <c r="BD146">
        <v>605</v>
      </c>
      <c r="BE146">
        <v>66729.31</v>
      </c>
      <c r="BF146">
        <v>4</v>
      </c>
      <c r="BG146">
        <v>8</v>
      </c>
      <c r="BH146">
        <v>36917.230000000003</v>
      </c>
      <c r="BI146">
        <v>0</v>
      </c>
      <c r="BJ146">
        <v>36917.230000000003</v>
      </c>
      <c r="BK146">
        <v>42000</v>
      </c>
      <c r="BL146" t="s">
        <v>229</v>
      </c>
      <c r="BM146" t="s">
        <v>10379</v>
      </c>
      <c r="BN146" t="s">
        <v>10379</v>
      </c>
      <c r="BO146" t="s">
        <v>47</v>
      </c>
    </row>
    <row r="147" spans="1:67" hidden="1" x14ac:dyDescent="0.3">
      <c r="A147">
        <v>19902</v>
      </c>
      <c r="B147">
        <v>7115075097</v>
      </c>
      <c r="C147">
        <v>4463264</v>
      </c>
      <c r="D147">
        <v>7032</v>
      </c>
      <c r="E147">
        <v>19993</v>
      </c>
      <c r="F147">
        <v>1</v>
      </c>
      <c r="G147" t="s">
        <v>413</v>
      </c>
      <c r="H147">
        <v>42625</v>
      </c>
      <c r="I147">
        <v>18913134</v>
      </c>
      <c r="J147" t="s">
        <v>46</v>
      </c>
      <c r="K147" t="s">
        <v>47</v>
      </c>
      <c r="L147" t="s">
        <v>48</v>
      </c>
      <c r="M147" t="s">
        <v>49</v>
      </c>
      <c r="N147" t="s">
        <v>9400</v>
      </c>
      <c r="O147" t="s">
        <v>10266</v>
      </c>
      <c r="P147" t="s">
        <v>2264</v>
      </c>
      <c r="Q147" t="s">
        <v>10372</v>
      </c>
      <c r="R147" t="s">
        <v>10178</v>
      </c>
      <c r="S147">
        <v>100788157</v>
      </c>
      <c r="T147" t="s">
        <v>606</v>
      </c>
      <c r="U147" t="s">
        <v>66</v>
      </c>
      <c r="V147" t="s">
        <v>1007</v>
      </c>
      <c r="W147">
        <v>2739.56</v>
      </c>
      <c r="X147">
        <v>10502.4</v>
      </c>
      <c r="Y147">
        <v>9596</v>
      </c>
      <c r="Z147" t="s">
        <v>49</v>
      </c>
      <c r="AA147" t="s">
        <v>10314</v>
      </c>
      <c r="AB147" t="s">
        <v>10296</v>
      </c>
      <c r="AC147" t="s">
        <v>10297</v>
      </c>
      <c r="AD147" t="s">
        <v>52</v>
      </c>
      <c r="AE147" t="s">
        <v>76</v>
      </c>
      <c r="AF147" t="s">
        <v>10207</v>
      </c>
      <c r="AG147" t="s">
        <v>10208</v>
      </c>
      <c r="AH147" t="s">
        <v>10298</v>
      </c>
      <c r="AI147" t="s">
        <v>48</v>
      </c>
      <c r="AJ147" t="s">
        <v>47</v>
      </c>
      <c r="AK147" t="s">
        <v>9400</v>
      </c>
      <c r="AL147" t="s">
        <v>10207</v>
      </c>
      <c r="AM147">
        <v>0</v>
      </c>
      <c r="AN147" t="s">
        <v>47</v>
      </c>
      <c r="AO147" t="s">
        <v>47</v>
      </c>
      <c r="AP147" t="s">
        <v>47</v>
      </c>
      <c r="AQ147" t="s">
        <v>47</v>
      </c>
      <c r="AR147" t="s">
        <v>47</v>
      </c>
      <c r="AS147">
        <v>2739.56</v>
      </c>
      <c r="AT147">
        <v>10502.4</v>
      </c>
      <c r="AU147">
        <v>1</v>
      </c>
      <c r="AV147">
        <v>1</v>
      </c>
      <c r="AW147" t="s">
        <v>10362</v>
      </c>
      <c r="AX147">
        <v>10800</v>
      </c>
      <c r="AY147" t="s">
        <v>66</v>
      </c>
      <c r="AZ147" t="s">
        <v>10373</v>
      </c>
      <c r="BA147" t="s">
        <v>47</v>
      </c>
      <c r="BB147" t="s">
        <v>10373</v>
      </c>
      <c r="BC147" t="s">
        <v>47</v>
      </c>
      <c r="BD147">
        <v>1148</v>
      </c>
      <c r="BE147">
        <v>77231.710000000006</v>
      </c>
      <c r="BF147">
        <v>5</v>
      </c>
      <c r="BG147">
        <v>8</v>
      </c>
      <c r="BH147">
        <v>0</v>
      </c>
      <c r="BI147">
        <v>0</v>
      </c>
      <c r="BJ147">
        <v>0</v>
      </c>
      <c r="BK147">
        <v>0</v>
      </c>
      <c r="BL147" t="s">
        <v>59</v>
      </c>
      <c r="BM147" t="s">
        <v>10376</v>
      </c>
      <c r="BN147" t="s">
        <v>10375</v>
      </c>
      <c r="BO147">
        <v>0</v>
      </c>
    </row>
    <row r="148" spans="1:67" x14ac:dyDescent="0.3">
      <c r="A148">
        <v>19903</v>
      </c>
      <c r="B148">
        <v>7115075098</v>
      </c>
      <c r="C148">
        <v>4463264</v>
      </c>
      <c r="D148">
        <v>7032</v>
      </c>
      <c r="E148">
        <v>19994</v>
      </c>
      <c r="F148">
        <v>1</v>
      </c>
      <c r="G148" t="s">
        <v>413</v>
      </c>
      <c r="H148">
        <v>42625</v>
      </c>
      <c r="I148">
        <v>18913135</v>
      </c>
      <c r="J148" t="s">
        <v>46</v>
      </c>
      <c r="K148" t="s">
        <v>47</v>
      </c>
      <c r="L148" t="s">
        <v>48</v>
      </c>
      <c r="M148" t="s">
        <v>49</v>
      </c>
      <c r="N148" t="s">
        <v>9400</v>
      </c>
      <c r="O148" t="s">
        <v>10266</v>
      </c>
      <c r="P148" t="s">
        <v>2264</v>
      </c>
      <c r="Q148" t="s">
        <v>10372</v>
      </c>
      <c r="R148" t="s">
        <v>10178</v>
      </c>
      <c r="S148">
        <v>100788157</v>
      </c>
      <c r="T148" t="s">
        <v>606</v>
      </c>
      <c r="U148" t="s">
        <v>66</v>
      </c>
      <c r="V148" t="s">
        <v>1007</v>
      </c>
      <c r="W148">
        <v>2743.94</v>
      </c>
      <c r="X148">
        <v>9373.36</v>
      </c>
      <c r="Y148">
        <v>8464.6</v>
      </c>
      <c r="Z148" t="s">
        <v>49</v>
      </c>
      <c r="AA148" t="s">
        <v>10314</v>
      </c>
      <c r="AB148" t="s">
        <v>10296</v>
      </c>
      <c r="AC148" t="s">
        <v>10297</v>
      </c>
      <c r="AD148" t="s">
        <v>52</v>
      </c>
      <c r="AE148" t="s">
        <v>76</v>
      </c>
      <c r="AF148" t="s">
        <v>10207</v>
      </c>
      <c r="AG148" t="s">
        <v>10208</v>
      </c>
      <c r="AH148" t="s">
        <v>10298</v>
      </c>
      <c r="AI148" t="s">
        <v>48</v>
      </c>
      <c r="AJ148" t="s">
        <v>47</v>
      </c>
      <c r="AK148" t="s">
        <v>9400</v>
      </c>
      <c r="AL148" t="s">
        <v>10207</v>
      </c>
      <c r="AM148">
        <v>0</v>
      </c>
      <c r="AN148" t="s">
        <v>47</v>
      </c>
      <c r="AO148" t="s">
        <v>47</v>
      </c>
      <c r="AP148" t="s">
        <v>47</v>
      </c>
      <c r="AQ148" t="s">
        <v>47</v>
      </c>
      <c r="AR148" t="s">
        <v>47</v>
      </c>
      <c r="AS148">
        <v>2743.94</v>
      </c>
      <c r="AT148">
        <v>9373.36</v>
      </c>
      <c r="AU148">
        <v>1</v>
      </c>
      <c r="AV148">
        <v>1</v>
      </c>
      <c r="AW148" t="s">
        <v>10362</v>
      </c>
      <c r="AX148">
        <v>10800</v>
      </c>
      <c r="AY148" t="s">
        <v>66</v>
      </c>
      <c r="AZ148" t="s">
        <v>10373</v>
      </c>
      <c r="BA148" t="s">
        <v>47</v>
      </c>
      <c r="BB148" t="s">
        <v>10373</v>
      </c>
      <c r="BC148" t="s">
        <v>47</v>
      </c>
      <c r="BD148">
        <v>1148</v>
      </c>
      <c r="BE148">
        <v>86605.07</v>
      </c>
      <c r="BF148">
        <v>6</v>
      </c>
      <c r="BG148">
        <v>8</v>
      </c>
      <c r="BH148">
        <v>19875.759999999998</v>
      </c>
      <c r="BI148">
        <v>0</v>
      </c>
      <c r="BJ148">
        <v>19875.759999999998</v>
      </c>
      <c r="BK148">
        <v>27000</v>
      </c>
      <c r="BL148" t="s">
        <v>56</v>
      </c>
      <c r="BM148" t="s">
        <v>10374</v>
      </c>
      <c r="BN148" t="s">
        <v>10375</v>
      </c>
      <c r="BO148" t="s">
        <v>47</v>
      </c>
    </row>
    <row r="149" spans="1:67" hidden="1" x14ac:dyDescent="0.3">
      <c r="A149">
        <v>19904</v>
      </c>
      <c r="B149">
        <v>7115075099</v>
      </c>
      <c r="C149">
        <v>4463264</v>
      </c>
      <c r="D149">
        <v>7032</v>
      </c>
      <c r="E149">
        <v>19995</v>
      </c>
      <c r="F149">
        <v>1</v>
      </c>
      <c r="G149" t="s">
        <v>413</v>
      </c>
      <c r="H149">
        <v>42625</v>
      </c>
      <c r="I149">
        <v>18913136</v>
      </c>
      <c r="J149" t="s">
        <v>46</v>
      </c>
      <c r="K149" t="s">
        <v>47</v>
      </c>
      <c r="L149" t="s">
        <v>48</v>
      </c>
      <c r="M149" t="s">
        <v>49</v>
      </c>
      <c r="N149" t="s">
        <v>9400</v>
      </c>
      <c r="O149" t="s">
        <v>10266</v>
      </c>
      <c r="P149" t="s">
        <v>2264</v>
      </c>
      <c r="Q149" t="s">
        <v>10372</v>
      </c>
      <c r="R149" t="s">
        <v>10178</v>
      </c>
      <c r="S149">
        <v>101093720</v>
      </c>
      <c r="T149" t="s">
        <v>55</v>
      </c>
      <c r="U149" t="s">
        <v>66</v>
      </c>
      <c r="V149" t="s">
        <v>1007</v>
      </c>
      <c r="W149">
        <v>2739.27</v>
      </c>
      <c r="X149">
        <v>10780</v>
      </c>
      <c r="Y149">
        <v>9900</v>
      </c>
      <c r="Z149" t="s">
        <v>49</v>
      </c>
      <c r="AA149" t="s">
        <v>10314</v>
      </c>
      <c r="AB149" t="s">
        <v>10296</v>
      </c>
      <c r="AC149" t="s">
        <v>10297</v>
      </c>
      <c r="AD149" t="s">
        <v>52</v>
      </c>
      <c r="AE149" t="s">
        <v>76</v>
      </c>
      <c r="AF149" t="s">
        <v>10207</v>
      </c>
      <c r="AG149" t="s">
        <v>10208</v>
      </c>
      <c r="AH149" t="s">
        <v>10298</v>
      </c>
      <c r="AI149" t="s">
        <v>48</v>
      </c>
      <c r="AJ149" t="s">
        <v>47</v>
      </c>
      <c r="AK149" t="s">
        <v>9400</v>
      </c>
      <c r="AL149" t="s">
        <v>10207</v>
      </c>
      <c r="AM149">
        <v>0</v>
      </c>
      <c r="AN149" t="s">
        <v>47</v>
      </c>
      <c r="AO149" t="s">
        <v>47</v>
      </c>
      <c r="AP149" t="s">
        <v>47</v>
      </c>
      <c r="AQ149" t="s">
        <v>47</v>
      </c>
      <c r="AR149" t="s">
        <v>47</v>
      </c>
      <c r="AS149">
        <v>2739.27</v>
      </c>
      <c r="AT149">
        <v>10780</v>
      </c>
      <c r="AU149">
        <v>1</v>
      </c>
      <c r="AV149">
        <v>1</v>
      </c>
      <c r="AW149" t="s">
        <v>10362</v>
      </c>
      <c r="AX149">
        <v>10800</v>
      </c>
      <c r="AY149" t="s">
        <v>66</v>
      </c>
      <c r="AZ149" t="s">
        <v>10392</v>
      </c>
      <c r="BA149" t="s">
        <v>47</v>
      </c>
      <c r="BB149" t="s">
        <v>10392</v>
      </c>
      <c r="BC149" t="s">
        <v>47</v>
      </c>
      <c r="BD149">
        <v>1148</v>
      </c>
      <c r="BE149">
        <v>97385.07</v>
      </c>
      <c r="BF149">
        <v>7</v>
      </c>
      <c r="BG149">
        <v>8</v>
      </c>
      <c r="BH149">
        <v>0</v>
      </c>
      <c r="BI149">
        <v>0</v>
      </c>
      <c r="BJ149">
        <v>0</v>
      </c>
      <c r="BK149">
        <v>0</v>
      </c>
      <c r="BL149" t="s">
        <v>59</v>
      </c>
      <c r="BM149" t="s">
        <v>10393</v>
      </c>
      <c r="BN149" t="s">
        <v>10394</v>
      </c>
      <c r="BO149">
        <v>0</v>
      </c>
    </row>
    <row r="150" spans="1:67" x14ac:dyDescent="0.3">
      <c r="A150">
        <v>19915</v>
      </c>
      <c r="B150">
        <v>7115075125</v>
      </c>
      <c r="C150">
        <v>4463264</v>
      </c>
      <c r="D150">
        <v>7032</v>
      </c>
      <c r="E150">
        <v>20006</v>
      </c>
      <c r="F150">
        <v>1</v>
      </c>
      <c r="G150" t="s">
        <v>413</v>
      </c>
      <c r="H150">
        <v>42625</v>
      </c>
      <c r="I150">
        <v>18913147</v>
      </c>
      <c r="J150" t="s">
        <v>46</v>
      </c>
      <c r="K150" t="s">
        <v>47</v>
      </c>
      <c r="L150" t="s">
        <v>48</v>
      </c>
      <c r="M150" t="s">
        <v>49</v>
      </c>
      <c r="N150" t="s">
        <v>9400</v>
      </c>
      <c r="O150" t="s">
        <v>10266</v>
      </c>
      <c r="P150" t="s">
        <v>2264</v>
      </c>
      <c r="Q150" t="s">
        <v>10372</v>
      </c>
      <c r="R150" t="s">
        <v>10178</v>
      </c>
      <c r="S150">
        <v>100788157</v>
      </c>
      <c r="T150" t="s">
        <v>606</v>
      </c>
      <c r="U150" t="s">
        <v>66</v>
      </c>
      <c r="V150" t="s">
        <v>1007</v>
      </c>
      <c r="W150">
        <v>2739.27</v>
      </c>
      <c r="X150">
        <v>10780</v>
      </c>
      <c r="Y150">
        <v>9900</v>
      </c>
      <c r="Z150" t="s">
        <v>49</v>
      </c>
      <c r="AA150" t="s">
        <v>10314</v>
      </c>
      <c r="AB150" t="s">
        <v>10296</v>
      </c>
      <c r="AC150" t="s">
        <v>10297</v>
      </c>
      <c r="AD150" t="s">
        <v>52</v>
      </c>
      <c r="AE150" t="s">
        <v>76</v>
      </c>
      <c r="AF150" t="s">
        <v>10207</v>
      </c>
      <c r="AG150" t="s">
        <v>10208</v>
      </c>
      <c r="AH150" t="s">
        <v>10298</v>
      </c>
      <c r="AI150" t="s">
        <v>48</v>
      </c>
      <c r="AJ150" t="s">
        <v>47</v>
      </c>
      <c r="AK150" t="s">
        <v>9400</v>
      </c>
      <c r="AL150" t="s">
        <v>10207</v>
      </c>
      <c r="AM150">
        <v>0</v>
      </c>
      <c r="AN150" t="s">
        <v>47</v>
      </c>
      <c r="AO150" t="s">
        <v>47</v>
      </c>
      <c r="AP150" t="s">
        <v>47</v>
      </c>
      <c r="AQ150" t="s">
        <v>47</v>
      </c>
      <c r="AR150" t="s">
        <v>47</v>
      </c>
      <c r="AS150">
        <v>2739.27</v>
      </c>
      <c r="AT150">
        <v>10780</v>
      </c>
      <c r="AU150">
        <v>1</v>
      </c>
      <c r="AV150">
        <v>1</v>
      </c>
      <c r="AW150" t="s">
        <v>10362</v>
      </c>
      <c r="AX150">
        <v>10800</v>
      </c>
      <c r="AY150" t="s">
        <v>66</v>
      </c>
      <c r="AZ150" t="s">
        <v>10373</v>
      </c>
      <c r="BA150" t="s">
        <v>47</v>
      </c>
      <c r="BB150" t="s">
        <v>10373</v>
      </c>
      <c r="BC150" t="s">
        <v>47</v>
      </c>
      <c r="BD150">
        <v>1148</v>
      </c>
      <c r="BE150">
        <v>108165.07</v>
      </c>
      <c r="BF150">
        <v>8</v>
      </c>
      <c r="BG150">
        <v>8</v>
      </c>
      <c r="BH150">
        <v>21560</v>
      </c>
      <c r="BI150">
        <v>0</v>
      </c>
      <c r="BJ150">
        <v>21560</v>
      </c>
      <c r="BK150">
        <v>27000</v>
      </c>
      <c r="BL150" t="s">
        <v>56</v>
      </c>
      <c r="BM150" t="s">
        <v>10374</v>
      </c>
      <c r="BN150" t="s">
        <v>10375</v>
      </c>
      <c r="BO150" t="s">
        <v>47</v>
      </c>
    </row>
    <row r="151" spans="1:67" hidden="1" x14ac:dyDescent="0.3">
      <c r="A151">
        <v>20222</v>
      </c>
      <c r="B151">
        <v>7115109531</v>
      </c>
      <c r="C151">
        <v>4463264</v>
      </c>
      <c r="D151">
        <v>7032</v>
      </c>
      <c r="E151">
        <v>20466</v>
      </c>
      <c r="F151">
        <v>1</v>
      </c>
      <c r="G151" t="s">
        <v>413</v>
      </c>
      <c r="H151">
        <v>42626</v>
      </c>
      <c r="I151">
        <v>18923447</v>
      </c>
      <c r="J151" t="s">
        <v>46</v>
      </c>
      <c r="K151" t="s">
        <v>47</v>
      </c>
      <c r="L151" t="s">
        <v>48</v>
      </c>
      <c r="M151" t="s">
        <v>49</v>
      </c>
      <c r="N151" t="s">
        <v>9400</v>
      </c>
      <c r="O151" t="s">
        <v>10266</v>
      </c>
      <c r="P151" t="s">
        <v>2264</v>
      </c>
      <c r="Q151" t="s">
        <v>10372</v>
      </c>
      <c r="R151" t="s">
        <v>10178</v>
      </c>
      <c r="S151">
        <v>100788157</v>
      </c>
      <c r="T151" t="s">
        <v>606</v>
      </c>
      <c r="U151" t="s">
        <v>66</v>
      </c>
      <c r="V151" t="s">
        <v>1007</v>
      </c>
      <c r="W151">
        <v>2741.32</v>
      </c>
      <c r="X151">
        <v>10726.48</v>
      </c>
      <c r="Y151">
        <v>9785.92</v>
      </c>
      <c r="Z151" t="s">
        <v>49</v>
      </c>
      <c r="AA151" t="s">
        <v>10314</v>
      </c>
      <c r="AB151" t="s">
        <v>10296</v>
      </c>
      <c r="AC151" t="s">
        <v>10297</v>
      </c>
      <c r="AD151" t="s">
        <v>52</v>
      </c>
      <c r="AE151" t="s">
        <v>76</v>
      </c>
      <c r="AF151" t="s">
        <v>10207</v>
      </c>
      <c r="AG151" t="s">
        <v>10208</v>
      </c>
      <c r="AH151" t="s">
        <v>10298</v>
      </c>
      <c r="AI151" t="s">
        <v>48</v>
      </c>
      <c r="AJ151" t="s">
        <v>47</v>
      </c>
      <c r="AK151" t="s">
        <v>9400</v>
      </c>
      <c r="AL151" t="s">
        <v>10207</v>
      </c>
      <c r="AM151">
        <v>0</v>
      </c>
      <c r="AN151" t="s">
        <v>47</v>
      </c>
      <c r="AO151" t="s">
        <v>47</v>
      </c>
      <c r="AP151" t="s">
        <v>47</v>
      </c>
      <c r="AQ151" t="s">
        <v>47</v>
      </c>
      <c r="AR151" t="s">
        <v>47</v>
      </c>
      <c r="AS151">
        <v>2741.32</v>
      </c>
      <c r="AT151">
        <v>10726.48</v>
      </c>
      <c r="AU151">
        <v>1</v>
      </c>
      <c r="AV151">
        <v>1</v>
      </c>
      <c r="AW151" t="s">
        <v>10362</v>
      </c>
      <c r="AX151">
        <v>10800</v>
      </c>
      <c r="AY151" t="s">
        <v>66</v>
      </c>
      <c r="AZ151" t="s">
        <v>10373</v>
      </c>
      <c r="BA151" t="s">
        <v>47</v>
      </c>
      <c r="BB151" t="s">
        <v>10373</v>
      </c>
      <c r="BC151" t="s">
        <v>47</v>
      </c>
      <c r="BD151">
        <v>1148</v>
      </c>
      <c r="BE151">
        <v>10726.48</v>
      </c>
      <c r="BF151">
        <v>1</v>
      </c>
      <c r="BG151">
        <v>3</v>
      </c>
      <c r="BH151">
        <v>0</v>
      </c>
      <c r="BI151">
        <v>0</v>
      </c>
      <c r="BJ151">
        <v>0</v>
      </c>
      <c r="BK151">
        <v>0</v>
      </c>
      <c r="BL151" t="s">
        <v>59</v>
      </c>
      <c r="BM151" t="s">
        <v>10376</v>
      </c>
      <c r="BN151" t="s">
        <v>10375</v>
      </c>
      <c r="BO151">
        <v>0</v>
      </c>
    </row>
    <row r="152" spans="1:67" x14ac:dyDescent="0.3">
      <c r="A152">
        <v>20223</v>
      </c>
      <c r="B152">
        <v>7115109532</v>
      </c>
      <c r="C152">
        <v>4463264</v>
      </c>
      <c r="D152">
        <v>7032</v>
      </c>
      <c r="E152">
        <v>20467</v>
      </c>
      <c r="F152">
        <v>1</v>
      </c>
      <c r="G152" t="s">
        <v>413</v>
      </c>
      <c r="H152">
        <v>42626</v>
      </c>
      <c r="I152">
        <v>18923448</v>
      </c>
      <c r="J152" t="s">
        <v>46</v>
      </c>
      <c r="K152" t="s">
        <v>47</v>
      </c>
      <c r="L152" t="s">
        <v>48</v>
      </c>
      <c r="M152" t="s">
        <v>49</v>
      </c>
      <c r="N152" t="s">
        <v>9400</v>
      </c>
      <c r="O152" t="s">
        <v>10266</v>
      </c>
      <c r="P152" t="s">
        <v>2264</v>
      </c>
      <c r="Q152" t="s">
        <v>10372</v>
      </c>
      <c r="R152" t="s">
        <v>10178</v>
      </c>
      <c r="S152">
        <v>100788157</v>
      </c>
      <c r="T152" t="s">
        <v>606</v>
      </c>
      <c r="U152" t="s">
        <v>66</v>
      </c>
      <c r="V152" t="s">
        <v>1007</v>
      </c>
      <c r="W152">
        <v>2739.27</v>
      </c>
      <c r="X152">
        <v>10780</v>
      </c>
      <c r="Y152">
        <v>9900</v>
      </c>
      <c r="Z152" t="s">
        <v>49</v>
      </c>
      <c r="AA152" t="s">
        <v>10314</v>
      </c>
      <c r="AB152" t="s">
        <v>10296</v>
      </c>
      <c r="AC152" t="s">
        <v>10297</v>
      </c>
      <c r="AD152" t="s">
        <v>52</v>
      </c>
      <c r="AE152" t="s">
        <v>76</v>
      </c>
      <c r="AF152" t="s">
        <v>10207</v>
      </c>
      <c r="AG152" t="s">
        <v>10208</v>
      </c>
      <c r="AH152" t="s">
        <v>10298</v>
      </c>
      <c r="AI152" t="s">
        <v>48</v>
      </c>
      <c r="AJ152" t="s">
        <v>47</v>
      </c>
      <c r="AK152" t="s">
        <v>9400</v>
      </c>
      <c r="AL152" t="s">
        <v>10207</v>
      </c>
      <c r="AM152">
        <v>0</v>
      </c>
      <c r="AN152" t="s">
        <v>47</v>
      </c>
      <c r="AO152" t="s">
        <v>47</v>
      </c>
      <c r="AP152" t="s">
        <v>47</v>
      </c>
      <c r="AQ152" t="s">
        <v>47</v>
      </c>
      <c r="AR152" t="s">
        <v>47</v>
      </c>
      <c r="AS152">
        <v>2739.27</v>
      </c>
      <c r="AT152">
        <v>10780</v>
      </c>
      <c r="AU152">
        <v>1</v>
      </c>
      <c r="AV152">
        <v>1</v>
      </c>
      <c r="AW152" t="s">
        <v>10362</v>
      </c>
      <c r="AX152">
        <v>10800</v>
      </c>
      <c r="AY152" t="s">
        <v>66</v>
      </c>
      <c r="AZ152" t="s">
        <v>10373</v>
      </c>
      <c r="BA152" t="s">
        <v>47</v>
      </c>
      <c r="BB152" t="s">
        <v>10373</v>
      </c>
      <c r="BC152" t="s">
        <v>47</v>
      </c>
      <c r="BD152">
        <v>1148</v>
      </c>
      <c r="BE152">
        <v>21506.48</v>
      </c>
      <c r="BF152">
        <v>2</v>
      </c>
      <c r="BG152">
        <v>3</v>
      </c>
      <c r="BH152">
        <v>21506.48</v>
      </c>
      <c r="BI152">
        <v>0</v>
      </c>
      <c r="BJ152">
        <v>21506.48</v>
      </c>
      <c r="BK152">
        <v>27000</v>
      </c>
      <c r="BL152" t="s">
        <v>56</v>
      </c>
      <c r="BM152" t="s">
        <v>10374</v>
      </c>
      <c r="BN152" t="s">
        <v>10375</v>
      </c>
      <c r="BO152" t="s">
        <v>47</v>
      </c>
    </row>
    <row r="153" spans="1:67" x14ac:dyDescent="0.3">
      <c r="A153">
        <v>20224</v>
      </c>
      <c r="B153">
        <v>7115109533</v>
      </c>
      <c r="C153">
        <v>4463264</v>
      </c>
      <c r="D153">
        <v>7032</v>
      </c>
      <c r="E153">
        <v>20468</v>
      </c>
      <c r="F153">
        <v>1</v>
      </c>
      <c r="G153" t="s">
        <v>413</v>
      </c>
      <c r="H153">
        <v>42626</v>
      </c>
      <c r="I153">
        <v>18923449</v>
      </c>
      <c r="J153" t="s">
        <v>46</v>
      </c>
      <c r="K153" t="s">
        <v>47</v>
      </c>
      <c r="L153" t="s">
        <v>48</v>
      </c>
      <c r="M153" t="s">
        <v>49</v>
      </c>
      <c r="N153" t="s">
        <v>9400</v>
      </c>
      <c r="O153" t="s">
        <v>10266</v>
      </c>
      <c r="P153" t="s">
        <v>2264</v>
      </c>
      <c r="Q153" t="s">
        <v>10372</v>
      </c>
      <c r="R153" t="s">
        <v>10178</v>
      </c>
      <c r="S153">
        <v>100788157</v>
      </c>
      <c r="T153" t="s">
        <v>606</v>
      </c>
      <c r="U153" t="s">
        <v>66</v>
      </c>
      <c r="V153" t="s">
        <v>1007</v>
      </c>
      <c r="W153">
        <v>2739.34</v>
      </c>
      <c r="X153">
        <v>10678.61</v>
      </c>
      <c r="Y153">
        <v>9820.44</v>
      </c>
      <c r="Z153" t="s">
        <v>49</v>
      </c>
      <c r="AA153" t="s">
        <v>10314</v>
      </c>
      <c r="AB153" t="s">
        <v>10296</v>
      </c>
      <c r="AC153" t="s">
        <v>10297</v>
      </c>
      <c r="AD153" t="s">
        <v>52</v>
      </c>
      <c r="AE153" t="s">
        <v>76</v>
      </c>
      <c r="AF153" t="s">
        <v>10207</v>
      </c>
      <c r="AG153" t="s">
        <v>10208</v>
      </c>
      <c r="AH153" t="s">
        <v>10298</v>
      </c>
      <c r="AI153" t="s">
        <v>48</v>
      </c>
      <c r="AJ153" t="s">
        <v>47</v>
      </c>
      <c r="AK153" t="s">
        <v>9400</v>
      </c>
      <c r="AL153" t="s">
        <v>10207</v>
      </c>
      <c r="AM153">
        <v>0</v>
      </c>
      <c r="AN153" t="s">
        <v>47</v>
      </c>
      <c r="AO153" t="s">
        <v>47</v>
      </c>
      <c r="AP153" t="s">
        <v>47</v>
      </c>
      <c r="AQ153" t="s">
        <v>47</v>
      </c>
      <c r="AR153" t="s">
        <v>47</v>
      </c>
      <c r="AS153">
        <v>2739.34</v>
      </c>
      <c r="AT153">
        <v>10678.61</v>
      </c>
      <c r="AU153">
        <v>1</v>
      </c>
      <c r="AV153">
        <v>1</v>
      </c>
      <c r="AW153" t="s">
        <v>10362</v>
      </c>
      <c r="AX153">
        <v>10800</v>
      </c>
      <c r="AY153" t="s">
        <v>66</v>
      </c>
      <c r="AZ153" t="s">
        <v>10373</v>
      </c>
      <c r="BA153" t="s">
        <v>47</v>
      </c>
      <c r="BB153" t="s">
        <v>10373</v>
      </c>
      <c r="BC153" t="s">
        <v>47</v>
      </c>
      <c r="BD153">
        <v>1148</v>
      </c>
      <c r="BE153">
        <v>32185.09</v>
      </c>
      <c r="BF153">
        <v>3</v>
      </c>
      <c r="BG153">
        <v>3</v>
      </c>
      <c r="BH153">
        <v>10678.61</v>
      </c>
      <c r="BI153">
        <v>0</v>
      </c>
      <c r="BJ153">
        <v>10678.61</v>
      </c>
      <c r="BK153">
        <v>10800</v>
      </c>
      <c r="BL153" t="s">
        <v>66</v>
      </c>
      <c r="BM153" t="s">
        <v>10373</v>
      </c>
      <c r="BN153" t="s">
        <v>10375</v>
      </c>
      <c r="BO153" t="s">
        <v>47</v>
      </c>
    </row>
    <row r="154" spans="1:67" hidden="1" x14ac:dyDescent="0.3">
      <c r="A154">
        <v>18388</v>
      </c>
      <c r="B154">
        <v>7114996818</v>
      </c>
      <c r="C154">
        <v>659338</v>
      </c>
      <c r="D154">
        <v>7032</v>
      </c>
      <c r="E154">
        <v>20826</v>
      </c>
      <c r="F154">
        <v>1</v>
      </c>
      <c r="G154" t="s">
        <v>413</v>
      </c>
      <c r="H154">
        <v>42627</v>
      </c>
      <c r="I154">
        <v>18936190</v>
      </c>
      <c r="J154" t="s">
        <v>46</v>
      </c>
      <c r="K154" t="s">
        <v>47</v>
      </c>
      <c r="L154" t="s">
        <v>48</v>
      </c>
      <c r="M154" t="s">
        <v>49</v>
      </c>
      <c r="N154" t="s">
        <v>50</v>
      </c>
      <c r="O154" t="s">
        <v>51</v>
      </c>
      <c r="P154" t="s">
        <v>52</v>
      </c>
      <c r="Q154" t="s">
        <v>53</v>
      </c>
      <c r="R154" t="s">
        <v>54</v>
      </c>
      <c r="S154">
        <v>101093720</v>
      </c>
      <c r="T154" t="s">
        <v>55</v>
      </c>
      <c r="U154" t="s">
        <v>56</v>
      </c>
      <c r="V154" t="s">
        <v>57</v>
      </c>
      <c r="W154">
        <v>1743.57</v>
      </c>
      <c r="X154">
        <v>19259.68</v>
      </c>
      <c r="Y154">
        <v>17888.04</v>
      </c>
      <c r="Z154" t="s">
        <v>49</v>
      </c>
      <c r="AA154" t="s">
        <v>10314</v>
      </c>
      <c r="AB154" t="s">
        <v>10296</v>
      </c>
      <c r="AC154" t="s">
        <v>10297</v>
      </c>
      <c r="AD154" t="s">
        <v>52</v>
      </c>
      <c r="AE154" t="s">
        <v>76</v>
      </c>
      <c r="AF154" t="s">
        <v>10207</v>
      </c>
      <c r="AG154" t="s">
        <v>10208</v>
      </c>
      <c r="AH154" t="s">
        <v>10298</v>
      </c>
      <c r="AI154" t="s">
        <v>48</v>
      </c>
      <c r="AJ154" t="s">
        <v>47</v>
      </c>
      <c r="AK154" t="s">
        <v>50</v>
      </c>
      <c r="AL154" t="s">
        <v>10207</v>
      </c>
      <c r="AM154">
        <v>0</v>
      </c>
      <c r="AN154" t="s">
        <v>47</v>
      </c>
      <c r="AO154" t="s">
        <v>47</v>
      </c>
      <c r="AP154" t="s">
        <v>47</v>
      </c>
      <c r="AQ154" t="s">
        <v>47</v>
      </c>
      <c r="AR154" t="s">
        <v>47</v>
      </c>
      <c r="AS154">
        <v>1743.57</v>
      </c>
      <c r="AT154">
        <v>19259.68</v>
      </c>
      <c r="AU154">
        <v>1</v>
      </c>
      <c r="AV154">
        <v>1</v>
      </c>
      <c r="AW154" t="s">
        <v>10352</v>
      </c>
      <c r="AX154">
        <v>27000</v>
      </c>
      <c r="AY154" t="s">
        <v>56</v>
      </c>
      <c r="AZ154" t="s">
        <v>220</v>
      </c>
      <c r="BA154">
        <v>1880.82</v>
      </c>
      <c r="BB154" t="s">
        <v>220</v>
      </c>
      <c r="BC154">
        <v>1880.82</v>
      </c>
      <c r="BD154">
        <v>154</v>
      </c>
      <c r="BE154">
        <v>19259.68</v>
      </c>
      <c r="BF154">
        <v>1</v>
      </c>
      <c r="BG154">
        <v>10</v>
      </c>
      <c r="BH154">
        <v>0</v>
      </c>
      <c r="BI154">
        <v>0</v>
      </c>
      <c r="BJ154">
        <v>0</v>
      </c>
      <c r="BK154">
        <v>0</v>
      </c>
      <c r="BL154" t="s">
        <v>59</v>
      </c>
      <c r="BM154" t="s">
        <v>221</v>
      </c>
      <c r="BN154" t="s">
        <v>222</v>
      </c>
      <c r="BO154">
        <v>0</v>
      </c>
    </row>
    <row r="155" spans="1:67" hidden="1" x14ac:dyDescent="0.3">
      <c r="A155">
        <v>19487</v>
      </c>
      <c r="B155">
        <v>7115058745</v>
      </c>
      <c r="C155">
        <v>659338</v>
      </c>
      <c r="D155">
        <v>7032</v>
      </c>
      <c r="E155">
        <v>20849</v>
      </c>
      <c r="F155">
        <v>1</v>
      </c>
      <c r="G155" t="s">
        <v>413</v>
      </c>
      <c r="H155">
        <v>42627</v>
      </c>
      <c r="I155">
        <v>18935631</v>
      </c>
      <c r="J155" t="s">
        <v>46</v>
      </c>
      <c r="K155" t="s">
        <v>47</v>
      </c>
      <c r="L155" t="s">
        <v>48</v>
      </c>
      <c r="M155" t="s">
        <v>49</v>
      </c>
      <c r="N155" t="s">
        <v>50</v>
      </c>
      <c r="O155" t="s">
        <v>51</v>
      </c>
      <c r="P155" t="s">
        <v>52</v>
      </c>
      <c r="Q155" t="s">
        <v>53</v>
      </c>
      <c r="R155" t="s">
        <v>54</v>
      </c>
      <c r="S155">
        <v>101093720</v>
      </c>
      <c r="T155" t="s">
        <v>55</v>
      </c>
      <c r="U155" t="s">
        <v>56</v>
      </c>
      <c r="V155" t="s">
        <v>57</v>
      </c>
      <c r="W155">
        <v>1744.37</v>
      </c>
      <c r="X155">
        <v>18274.02</v>
      </c>
      <c r="Y155">
        <v>16701.36</v>
      </c>
      <c r="Z155" t="s">
        <v>49</v>
      </c>
      <c r="AA155" t="s">
        <v>10314</v>
      </c>
      <c r="AB155" t="s">
        <v>10296</v>
      </c>
      <c r="AC155" t="s">
        <v>10297</v>
      </c>
      <c r="AD155" t="s">
        <v>52</v>
      </c>
      <c r="AE155" t="s">
        <v>76</v>
      </c>
      <c r="AF155" t="s">
        <v>10207</v>
      </c>
      <c r="AG155" t="s">
        <v>10208</v>
      </c>
      <c r="AH155" t="s">
        <v>10298</v>
      </c>
      <c r="AI155" t="s">
        <v>48</v>
      </c>
      <c r="AJ155" t="s">
        <v>47</v>
      </c>
      <c r="AK155" t="s">
        <v>50</v>
      </c>
      <c r="AL155" t="s">
        <v>10207</v>
      </c>
      <c r="AM155">
        <v>0</v>
      </c>
      <c r="AN155" t="s">
        <v>47</v>
      </c>
      <c r="AO155" t="s">
        <v>47</v>
      </c>
      <c r="AP155" t="s">
        <v>47</v>
      </c>
      <c r="AQ155" t="s">
        <v>47</v>
      </c>
      <c r="AR155" t="s">
        <v>47</v>
      </c>
      <c r="AS155">
        <v>1744.37</v>
      </c>
      <c r="AT155">
        <v>18274.02</v>
      </c>
      <c r="AU155">
        <v>1</v>
      </c>
      <c r="AV155">
        <v>1</v>
      </c>
      <c r="AW155" t="s">
        <v>10352</v>
      </c>
      <c r="AX155">
        <v>27000</v>
      </c>
      <c r="AY155" t="s">
        <v>56</v>
      </c>
      <c r="AZ155" t="s">
        <v>220</v>
      </c>
      <c r="BA155">
        <v>1880.82</v>
      </c>
      <c r="BB155" t="s">
        <v>220</v>
      </c>
      <c r="BC155">
        <v>1880.82</v>
      </c>
      <c r="BD155">
        <v>154</v>
      </c>
      <c r="BE155">
        <v>37533.699999999997</v>
      </c>
      <c r="BF155">
        <v>2</v>
      </c>
      <c r="BG155">
        <v>10</v>
      </c>
      <c r="BH155">
        <v>37533.699999999997</v>
      </c>
      <c r="BI155">
        <v>0</v>
      </c>
      <c r="BJ155">
        <v>37533.699999999997</v>
      </c>
      <c r="BK155">
        <v>42000</v>
      </c>
      <c r="BL155" t="s">
        <v>229</v>
      </c>
      <c r="BM155" t="s">
        <v>222</v>
      </c>
      <c r="BN155" t="s">
        <v>222</v>
      </c>
      <c r="BO155">
        <v>2445.0659999999998</v>
      </c>
    </row>
    <row r="156" spans="1:67" hidden="1" x14ac:dyDescent="0.3">
      <c r="A156">
        <v>20648</v>
      </c>
      <c r="B156">
        <v>7115124647</v>
      </c>
      <c r="C156">
        <v>659338</v>
      </c>
      <c r="D156">
        <v>7032</v>
      </c>
      <c r="E156">
        <v>20920</v>
      </c>
      <c r="F156">
        <v>1</v>
      </c>
      <c r="G156" t="s">
        <v>413</v>
      </c>
      <c r="H156">
        <v>42627</v>
      </c>
      <c r="I156">
        <v>18938315</v>
      </c>
      <c r="J156" t="s">
        <v>46</v>
      </c>
      <c r="K156" t="s">
        <v>47</v>
      </c>
      <c r="L156" t="s">
        <v>48</v>
      </c>
      <c r="M156" t="s">
        <v>49</v>
      </c>
      <c r="N156" t="s">
        <v>50</v>
      </c>
      <c r="O156" t="s">
        <v>51</v>
      </c>
      <c r="P156" t="s">
        <v>52</v>
      </c>
      <c r="Q156" t="s">
        <v>53</v>
      </c>
      <c r="R156" t="s">
        <v>54</v>
      </c>
      <c r="S156">
        <v>101093720</v>
      </c>
      <c r="T156" t="s">
        <v>55</v>
      </c>
      <c r="U156" t="s">
        <v>56</v>
      </c>
      <c r="V156" t="s">
        <v>57</v>
      </c>
      <c r="W156">
        <v>1739.67</v>
      </c>
      <c r="X156">
        <v>13878.3</v>
      </c>
      <c r="Y156">
        <v>12630.24</v>
      </c>
      <c r="Z156" t="s">
        <v>49</v>
      </c>
      <c r="AA156" t="s">
        <v>10314</v>
      </c>
      <c r="AB156" t="s">
        <v>10296</v>
      </c>
      <c r="AC156" t="s">
        <v>10297</v>
      </c>
      <c r="AD156" t="s">
        <v>52</v>
      </c>
      <c r="AE156" t="s">
        <v>76</v>
      </c>
      <c r="AF156" t="s">
        <v>10207</v>
      </c>
      <c r="AG156" t="s">
        <v>10208</v>
      </c>
      <c r="AH156" t="s">
        <v>10298</v>
      </c>
      <c r="AI156" t="s">
        <v>48</v>
      </c>
      <c r="AJ156" t="s">
        <v>47</v>
      </c>
      <c r="AK156" t="s">
        <v>50</v>
      </c>
      <c r="AL156" t="s">
        <v>10207</v>
      </c>
      <c r="AM156">
        <v>0</v>
      </c>
      <c r="AN156" t="s">
        <v>47</v>
      </c>
      <c r="AO156" t="s">
        <v>47</v>
      </c>
      <c r="AP156" t="s">
        <v>47</v>
      </c>
      <c r="AQ156" t="s">
        <v>47</v>
      </c>
      <c r="AR156" t="s">
        <v>47</v>
      </c>
      <c r="AS156">
        <v>1739.67</v>
      </c>
      <c r="AT156">
        <v>13878.3</v>
      </c>
      <c r="AU156">
        <v>1</v>
      </c>
      <c r="AV156">
        <v>1</v>
      </c>
      <c r="AW156" t="s">
        <v>10352</v>
      </c>
      <c r="AX156">
        <v>27000</v>
      </c>
      <c r="AY156" t="s">
        <v>56</v>
      </c>
      <c r="AZ156" t="s">
        <v>220</v>
      </c>
      <c r="BA156">
        <v>1880.82</v>
      </c>
      <c r="BB156" t="s">
        <v>220</v>
      </c>
      <c r="BC156">
        <v>1880.82</v>
      </c>
      <c r="BD156">
        <v>154</v>
      </c>
      <c r="BE156">
        <v>51412</v>
      </c>
      <c r="BF156">
        <v>3</v>
      </c>
      <c r="BG156">
        <v>10</v>
      </c>
      <c r="BH156">
        <v>0</v>
      </c>
      <c r="BI156">
        <v>0</v>
      </c>
      <c r="BJ156">
        <v>0</v>
      </c>
      <c r="BK156">
        <v>0</v>
      </c>
      <c r="BL156" t="s">
        <v>59</v>
      </c>
      <c r="BM156" t="s">
        <v>221</v>
      </c>
      <c r="BN156" t="s">
        <v>222</v>
      </c>
      <c r="BO156">
        <v>0</v>
      </c>
    </row>
    <row r="157" spans="1:67" hidden="1" x14ac:dyDescent="0.3">
      <c r="A157">
        <v>20864</v>
      </c>
      <c r="B157">
        <v>7115140117</v>
      </c>
      <c r="C157">
        <v>659338</v>
      </c>
      <c r="D157">
        <v>7032</v>
      </c>
      <c r="E157">
        <v>21087</v>
      </c>
      <c r="F157">
        <v>1</v>
      </c>
      <c r="G157" t="s">
        <v>413</v>
      </c>
      <c r="H157">
        <v>42627</v>
      </c>
      <c r="I157">
        <v>18935653</v>
      </c>
      <c r="J157" t="s">
        <v>46</v>
      </c>
      <c r="K157" t="s">
        <v>47</v>
      </c>
      <c r="L157" t="s">
        <v>48</v>
      </c>
      <c r="M157" t="s">
        <v>49</v>
      </c>
      <c r="N157" t="s">
        <v>50</v>
      </c>
      <c r="O157" t="s">
        <v>51</v>
      </c>
      <c r="P157" t="s">
        <v>52</v>
      </c>
      <c r="Q157" t="s">
        <v>53</v>
      </c>
      <c r="R157" t="s">
        <v>54</v>
      </c>
      <c r="S157">
        <v>101093720</v>
      </c>
      <c r="T157" t="s">
        <v>55</v>
      </c>
      <c r="U157" t="s">
        <v>56</v>
      </c>
      <c r="V157" t="s">
        <v>57</v>
      </c>
      <c r="W157">
        <v>1744.17</v>
      </c>
      <c r="X157">
        <v>16532.080000000002</v>
      </c>
      <c r="Y157">
        <v>14984.64</v>
      </c>
      <c r="Z157" t="s">
        <v>49</v>
      </c>
      <c r="AA157" t="s">
        <v>10314</v>
      </c>
      <c r="AB157" t="s">
        <v>10296</v>
      </c>
      <c r="AC157" t="s">
        <v>10297</v>
      </c>
      <c r="AD157" t="s">
        <v>52</v>
      </c>
      <c r="AE157" t="s">
        <v>76</v>
      </c>
      <c r="AF157" t="s">
        <v>10207</v>
      </c>
      <c r="AG157" t="s">
        <v>10208</v>
      </c>
      <c r="AH157" t="s">
        <v>10298</v>
      </c>
      <c r="AI157" t="s">
        <v>48</v>
      </c>
      <c r="AJ157" t="s">
        <v>47</v>
      </c>
      <c r="AK157" t="s">
        <v>50</v>
      </c>
      <c r="AL157" t="s">
        <v>10207</v>
      </c>
      <c r="AM157">
        <v>0</v>
      </c>
      <c r="AN157" t="s">
        <v>47</v>
      </c>
      <c r="AO157" t="s">
        <v>47</v>
      </c>
      <c r="AP157" t="s">
        <v>47</v>
      </c>
      <c r="AQ157" t="s">
        <v>47</v>
      </c>
      <c r="AR157" t="s">
        <v>47</v>
      </c>
      <c r="AS157">
        <v>1744.17</v>
      </c>
      <c r="AT157">
        <v>16532.080000000002</v>
      </c>
      <c r="AU157">
        <v>1</v>
      </c>
      <c r="AV157">
        <v>1</v>
      </c>
      <c r="AW157" t="s">
        <v>10352</v>
      </c>
      <c r="AX157">
        <v>27000</v>
      </c>
      <c r="AY157" t="s">
        <v>56</v>
      </c>
      <c r="AZ157" t="s">
        <v>220</v>
      </c>
      <c r="BA157">
        <v>1880.82</v>
      </c>
      <c r="BB157" t="s">
        <v>220</v>
      </c>
      <c r="BC157">
        <v>1880.82</v>
      </c>
      <c r="BD157">
        <v>154</v>
      </c>
      <c r="BE157">
        <v>67944.08</v>
      </c>
      <c r="BF157">
        <v>4</v>
      </c>
      <c r="BG157">
        <v>10</v>
      </c>
      <c r="BH157">
        <v>30410.38</v>
      </c>
      <c r="BI157">
        <v>0</v>
      </c>
      <c r="BJ157">
        <v>30410.38</v>
      </c>
      <c r="BK157">
        <v>42000</v>
      </c>
      <c r="BL157" t="s">
        <v>229</v>
      </c>
      <c r="BM157" t="s">
        <v>222</v>
      </c>
      <c r="BN157" t="s">
        <v>222</v>
      </c>
      <c r="BO157">
        <v>2445.0659999999998</v>
      </c>
    </row>
    <row r="158" spans="1:67" hidden="1" x14ac:dyDescent="0.3">
      <c r="A158">
        <v>20882</v>
      </c>
      <c r="B158">
        <v>7115140445</v>
      </c>
      <c r="C158">
        <v>4463189</v>
      </c>
      <c r="D158">
        <v>7032</v>
      </c>
      <c r="E158">
        <v>21102</v>
      </c>
      <c r="F158">
        <v>1</v>
      </c>
      <c r="G158" t="s">
        <v>413</v>
      </c>
      <c r="H158">
        <v>42627</v>
      </c>
      <c r="I158">
        <v>18936368</v>
      </c>
      <c r="J158" t="s">
        <v>46</v>
      </c>
      <c r="K158" t="s">
        <v>47</v>
      </c>
      <c r="L158" t="s">
        <v>48</v>
      </c>
      <c r="M158" t="s">
        <v>49</v>
      </c>
      <c r="N158" t="s">
        <v>9400</v>
      </c>
      <c r="O158" t="s">
        <v>51</v>
      </c>
      <c r="P158" t="s">
        <v>52</v>
      </c>
      <c r="Q158" t="s">
        <v>10357</v>
      </c>
      <c r="R158" t="s">
        <v>992</v>
      </c>
      <c r="S158">
        <v>101093720</v>
      </c>
      <c r="T158" t="s">
        <v>55</v>
      </c>
      <c r="U158" t="s">
        <v>66</v>
      </c>
      <c r="V158" t="s">
        <v>1007</v>
      </c>
      <c r="W158">
        <v>1324.8</v>
      </c>
      <c r="X158">
        <v>8117.74</v>
      </c>
      <c r="Y158">
        <v>7449.64</v>
      </c>
      <c r="Z158" t="s">
        <v>49</v>
      </c>
      <c r="AA158" t="s">
        <v>10314</v>
      </c>
      <c r="AB158" t="s">
        <v>10296</v>
      </c>
      <c r="AC158" t="s">
        <v>10297</v>
      </c>
      <c r="AD158" t="s">
        <v>52</v>
      </c>
      <c r="AE158" t="s">
        <v>76</v>
      </c>
      <c r="AF158" t="s">
        <v>10207</v>
      </c>
      <c r="AG158" t="s">
        <v>10208</v>
      </c>
      <c r="AH158" t="s">
        <v>10298</v>
      </c>
      <c r="AI158" t="s">
        <v>48</v>
      </c>
      <c r="AJ158" t="s">
        <v>47</v>
      </c>
      <c r="AK158" t="s">
        <v>9400</v>
      </c>
      <c r="AL158" t="s">
        <v>10207</v>
      </c>
      <c r="AM158">
        <v>0</v>
      </c>
      <c r="AN158" t="s">
        <v>47</v>
      </c>
      <c r="AO158" t="s">
        <v>47</v>
      </c>
      <c r="AP158" t="s">
        <v>47</v>
      </c>
      <c r="AQ158" t="s">
        <v>47</v>
      </c>
      <c r="AR158" t="s">
        <v>47</v>
      </c>
      <c r="AS158">
        <v>1324.8</v>
      </c>
      <c r="AT158">
        <v>8117.74</v>
      </c>
      <c r="AU158">
        <v>1</v>
      </c>
      <c r="AV158">
        <v>1</v>
      </c>
      <c r="AW158" t="s">
        <v>10358</v>
      </c>
      <c r="AX158">
        <v>10800</v>
      </c>
      <c r="AY158" t="s">
        <v>66</v>
      </c>
      <c r="AZ158" t="s">
        <v>5272</v>
      </c>
      <c r="BA158">
        <v>1326.09</v>
      </c>
      <c r="BB158" t="s">
        <v>5272</v>
      </c>
      <c r="BC158">
        <v>1326.09</v>
      </c>
      <c r="BD158">
        <v>154</v>
      </c>
      <c r="BE158">
        <v>76061.820000000007</v>
      </c>
      <c r="BF158">
        <v>5</v>
      </c>
      <c r="BG158">
        <v>10</v>
      </c>
      <c r="BH158">
        <v>0</v>
      </c>
      <c r="BI158">
        <v>0</v>
      </c>
      <c r="BJ158">
        <v>0</v>
      </c>
      <c r="BK158">
        <v>0</v>
      </c>
      <c r="BL158" t="s">
        <v>59</v>
      </c>
      <c r="BM158" t="s">
        <v>10359</v>
      </c>
      <c r="BN158" t="s">
        <v>10360</v>
      </c>
      <c r="BO158">
        <v>0</v>
      </c>
    </row>
    <row r="159" spans="1:67" x14ac:dyDescent="0.3">
      <c r="A159">
        <v>19488</v>
      </c>
      <c r="B159">
        <v>7115058746</v>
      </c>
      <c r="C159">
        <v>4463264</v>
      </c>
      <c r="D159">
        <v>7032</v>
      </c>
      <c r="E159">
        <v>20850</v>
      </c>
      <c r="F159">
        <v>1</v>
      </c>
      <c r="G159" t="s">
        <v>413</v>
      </c>
      <c r="H159">
        <v>42627</v>
      </c>
      <c r="I159">
        <v>18935632</v>
      </c>
      <c r="J159" t="s">
        <v>46</v>
      </c>
      <c r="K159" t="s">
        <v>47</v>
      </c>
      <c r="L159" t="s">
        <v>48</v>
      </c>
      <c r="M159" t="s">
        <v>49</v>
      </c>
      <c r="N159" t="s">
        <v>9400</v>
      </c>
      <c r="O159" t="s">
        <v>10266</v>
      </c>
      <c r="P159" t="s">
        <v>2264</v>
      </c>
      <c r="Q159" t="s">
        <v>10372</v>
      </c>
      <c r="R159" t="s">
        <v>10178</v>
      </c>
      <c r="S159">
        <v>100788157</v>
      </c>
      <c r="T159" t="s">
        <v>606</v>
      </c>
      <c r="U159" t="s">
        <v>66</v>
      </c>
      <c r="V159" t="s">
        <v>1007</v>
      </c>
      <c r="W159">
        <v>2739.89</v>
      </c>
      <c r="X159">
        <v>9297.6</v>
      </c>
      <c r="Y159">
        <v>8585</v>
      </c>
      <c r="Z159" t="s">
        <v>49</v>
      </c>
      <c r="AA159" t="s">
        <v>10314</v>
      </c>
      <c r="AB159" t="s">
        <v>10296</v>
      </c>
      <c r="AC159" t="s">
        <v>10297</v>
      </c>
      <c r="AD159" t="s">
        <v>52</v>
      </c>
      <c r="AE159" t="s">
        <v>76</v>
      </c>
      <c r="AF159" t="s">
        <v>10207</v>
      </c>
      <c r="AG159" t="s">
        <v>10208</v>
      </c>
      <c r="AH159" t="s">
        <v>10298</v>
      </c>
      <c r="AI159" t="s">
        <v>48</v>
      </c>
      <c r="AJ159" t="s">
        <v>47</v>
      </c>
      <c r="AK159" t="s">
        <v>9400</v>
      </c>
      <c r="AL159" t="s">
        <v>10207</v>
      </c>
      <c r="AM159">
        <v>0</v>
      </c>
      <c r="AN159" t="s">
        <v>47</v>
      </c>
      <c r="AO159" t="s">
        <v>47</v>
      </c>
      <c r="AP159" t="s">
        <v>47</v>
      </c>
      <c r="AQ159" t="s">
        <v>47</v>
      </c>
      <c r="AR159" t="s">
        <v>47</v>
      </c>
      <c r="AS159">
        <v>2739.89</v>
      </c>
      <c r="AT159">
        <v>9297.6</v>
      </c>
      <c r="AU159">
        <v>1</v>
      </c>
      <c r="AV159">
        <v>1</v>
      </c>
      <c r="AW159" t="s">
        <v>10362</v>
      </c>
      <c r="AX159">
        <v>10800</v>
      </c>
      <c r="AY159" t="s">
        <v>66</v>
      </c>
      <c r="AZ159" t="s">
        <v>10373</v>
      </c>
      <c r="BA159" t="s">
        <v>47</v>
      </c>
      <c r="BB159" t="s">
        <v>10373</v>
      </c>
      <c r="BC159" t="s">
        <v>47</v>
      </c>
      <c r="BD159">
        <v>1148</v>
      </c>
      <c r="BE159">
        <v>85359.42</v>
      </c>
      <c r="BF159">
        <v>6</v>
      </c>
      <c r="BG159">
        <v>10</v>
      </c>
      <c r="BH159">
        <v>17415.34</v>
      </c>
      <c r="BI159">
        <v>0</v>
      </c>
      <c r="BJ159">
        <v>17415.34</v>
      </c>
      <c r="BK159">
        <v>27000</v>
      </c>
      <c r="BL159" t="s">
        <v>56</v>
      </c>
      <c r="BM159" t="s">
        <v>10374</v>
      </c>
      <c r="BN159" t="s">
        <v>10375</v>
      </c>
      <c r="BO159" t="s">
        <v>47</v>
      </c>
    </row>
    <row r="160" spans="1:67" hidden="1" x14ac:dyDescent="0.3">
      <c r="A160">
        <v>19489</v>
      </c>
      <c r="B160">
        <v>7115058747</v>
      </c>
      <c r="C160">
        <v>4463264</v>
      </c>
      <c r="D160">
        <v>7032</v>
      </c>
      <c r="E160">
        <v>20851</v>
      </c>
      <c r="F160">
        <v>1</v>
      </c>
      <c r="G160" t="s">
        <v>413</v>
      </c>
      <c r="H160">
        <v>42627</v>
      </c>
      <c r="I160">
        <v>18935633</v>
      </c>
      <c r="J160" t="s">
        <v>46</v>
      </c>
      <c r="K160" t="s">
        <v>47</v>
      </c>
      <c r="L160" t="s">
        <v>48</v>
      </c>
      <c r="M160" t="s">
        <v>49</v>
      </c>
      <c r="N160" t="s">
        <v>9400</v>
      </c>
      <c r="O160" t="s">
        <v>10266</v>
      </c>
      <c r="P160" t="s">
        <v>2264</v>
      </c>
      <c r="Q160" t="s">
        <v>10372</v>
      </c>
      <c r="R160" t="s">
        <v>10178</v>
      </c>
      <c r="S160">
        <v>100788157</v>
      </c>
      <c r="T160" t="s">
        <v>606</v>
      </c>
      <c r="U160" t="s">
        <v>66</v>
      </c>
      <c r="V160" t="s">
        <v>1007</v>
      </c>
      <c r="W160">
        <v>2740.59</v>
      </c>
      <c r="X160">
        <v>9025.32</v>
      </c>
      <c r="Y160">
        <v>8215.68</v>
      </c>
      <c r="Z160" t="s">
        <v>49</v>
      </c>
      <c r="AA160" t="s">
        <v>10314</v>
      </c>
      <c r="AB160" t="s">
        <v>10296</v>
      </c>
      <c r="AC160" t="s">
        <v>10297</v>
      </c>
      <c r="AD160" t="s">
        <v>52</v>
      </c>
      <c r="AE160" t="s">
        <v>76</v>
      </c>
      <c r="AF160" t="s">
        <v>10207</v>
      </c>
      <c r="AG160" t="s">
        <v>10208</v>
      </c>
      <c r="AH160" t="s">
        <v>10298</v>
      </c>
      <c r="AI160" t="s">
        <v>48</v>
      </c>
      <c r="AJ160" t="s">
        <v>47</v>
      </c>
      <c r="AK160" t="s">
        <v>9400</v>
      </c>
      <c r="AL160" t="s">
        <v>10207</v>
      </c>
      <c r="AM160">
        <v>0</v>
      </c>
      <c r="AN160" t="s">
        <v>47</v>
      </c>
      <c r="AO160" t="s">
        <v>47</v>
      </c>
      <c r="AP160" t="s">
        <v>47</v>
      </c>
      <c r="AQ160" t="s">
        <v>47</v>
      </c>
      <c r="AR160" t="s">
        <v>47</v>
      </c>
      <c r="AS160">
        <v>2740.59</v>
      </c>
      <c r="AT160">
        <v>9025.32</v>
      </c>
      <c r="AU160">
        <v>1</v>
      </c>
      <c r="AV160">
        <v>1</v>
      </c>
      <c r="AW160" t="s">
        <v>10362</v>
      </c>
      <c r="AX160">
        <v>10800</v>
      </c>
      <c r="AY160" t="s">
        <v>66</v>
      </c>
      <c r="AZ160" t="s">
        <v>10373</v>
      </c>
      <c r="BA160" t="s">
        <v>47</v>
      </c>
      <c r="BB160" t="s">
        <v>10373</v>
      </c>
      <c r="BC160" t="s">
        <v>47</v>
      </c>
      <c r="BD160">
        <v>1148</v>
      </c>
      <c r="BE160">
        <v>94384.74</v>
      </c>
      <c r="BF160">
        <v>7</v>
      </c>
      <c r="BG160">
        <v>10</v>
      </c>
      <c r="BH160">
        <v>0</v>
      </c>
      <c r="BI160">
        <v>0</v>
      </c>
      <c r="BJ160">
        <v>0</v>
      </c>
      <c r="BK160">
        <v>0</v>
      </c>
      <c r="BL160" t="s">
        <v>59</v>
      </c>
      <c r="BM160" t="s">
        <v>10376</v>
      </c>
      <c r="BN160" t="s">
        <v>10375</v>
      </c>
      <c r="BO160">
        <v>0</v>
      </c>
    </row>
    <row r="161" spans="1:67" x14ac:dyDescent="0.3">
      <c r="A161">
        <v>20887</v>
      </c>
      <c r="B161">
        <v>7115140450</v>
      </c>
      <c r="C161">
        <v>4463264</v>
      </c>
      <c r="D161">
        <v>7032</v>
      </c>
      <c r="E161">
        <v>21107</v>
      </c>
      <c r="F161">
        <v>1</v>
      </c>
      <c r="G161" t="s">
        <v>413</v>
      </c>
      <c r="H161">
        <v>42627</v>
      </c>
      <c r="I161">
        <v>18936493</v>
      </c>
      <c r="J161" t="s">
        <v>46</v>
      </c>
      <c r="K161" t="s">
        <v>47</v>
      </c>
      <c r="L161" t="s">
        <v>48</v>
      </c>
      <c r="M161" t="s">
        <v>49</v>
      </c>
      <c r="N161" t="s">
        <v>9400</v>
      </c>
      <c r="O161" t="s">
        <v>10266</v>
      </c>
      <c r="P161" t="s">
        <v>2264</v>
      </c>
      <c r="Q161" t="s">
        <v>10372</v>
      </c>
      <c r="R161" t="s">
        <v>10178</v>
      </c>
      <c r="S161">
        <v>100788157</v>
      </c>
      <c r="T161" t="s">
        <v>606</v>
      </c>
      <c r="U161" t="s">
        <v>66</v>
      </c>
      <c r="V161" t="s">
        <v>1007</v>
      </c>
      <c r="W161">
        <v>2739.27</v>
      </c>
      <c r="X161">
        <v>10780</v>
      </c>
      <c r="Y161">
        <v>9900</v>
      </c>
      <c r="Z161" t="s">
        <v>49</v>
      </c>
      <c r="AA161" t="s">
        <v>10314</v>
      </c>
      <c r="AB161" t="s">
        <v>10296</v>
      </c>
      <c r="AC161" t="s">
        <v>10297</v>
      </c>
      <c r="AD161" t="s">
        <v>52</v>
      </c>
      <c r="AE161" t="s">
        <v>76</v>
      </c>
      <c r="AF161" t="s">
        <v>10207</v>
      </c>
      <c r="AG161" t="s">
        <v>10208</v>
      </c>
      <c r="AH161" t="s">
        <v>10298</v>
      </c>
      <c r="AI161" t="s">
        <v>48</v>
      </c>
      <c r="AJ161" t="s">
        <v>47</v>
      </c>
      <c r="AK161" t="s">
        <v>9400</v>
      </c>
      <c r="AL161" t="s">
        <v>10207</v>
      </c>
      <c r="AM161">
        <v>0</v>
      </c>
      <c r="AN161" t="s">
        <v>47</v>
      </c>
      <c r="AO161" t="s">
        <v>47</v>
      </c>
      <c r="AP161" t="s">
        <v>47</v>
      </c>
      <c r="AQ161" t="s">
        <v>47</v>
      </c>
      <c r="AR161" t="s">
        <v>47</v>
      </c>
      <c r="AS161">
        <v>2739.27</v>
      </c>
      <c r="AT161">
        <v>10780</v>
      </c>
      <c r="AU161">
        <v>1</v>
      </c>
      <c r="AV161">
        <v>1</v>
      </c>
      <c r="AW161" t="s">
        <v>10362</v>
      </c>
      <c r="AX161">
        <v>10800</v>
      </c>
      <c r="AY161" t="s">
        <v>66</v>
      </c>
      <c r="AZ161" t="s">
        <v>10373</v>
      </c>
      <c r="BA161" t="s">
        <v>47</v>
      </c>
      <c r="BB161" t="s">
        <v>10373</v>
      </c>
      <c r="BC161" t="s">
        <v>47</v>
      </c>
      <c r="BD161">
        <v>1148</v>
      </c>
      <c r="BE161">
        <v>105164.74</v>
      </c>
      <c r="BF161">
        <v>8</v>
      </c>
      <c r="BG161">
        <v>10</v>
      </c>
      <c r="BH161">
        <v>19805.32</v>
      </c>
      <c r="BI161">
        <v>0</v>
      </c>
      <c r="BJ161">
        <v>19805.32</v>
      </c>
      <c r="BK161">
        <v>27000</v>
      </c>
      <c r="BL161" t="s">
        <v>56</v>
      </c>
      <c r="BM161" t="s">
        <v>10374</v>
      </c>
      <c r="BN161" t="s">
        <v>10375</v>
      </c>
      <c r="BO161" t="s">
        <v>47</v>
      </c>
    </row>
    <row r="162" spans="1:67" hidden="1" x14ac:dyDescent="0.3">
      <c r="A162">
        <v>20888</v>
      </c>
      <c r="B162">
        <v>7115140451</v>
      </c>
      <c r="C162">
        <v>4463264</v>
      </c>
      <c r="D162">
        <v>7032</v>
      </c>
      <c r="E162">
        <v>21108</v>
      </c>
      <c r="F162">
        <v>1</v>
      </c>
      <c r="G162" t="s">
        <v>413</v>
      </c>
      <c r="H162">
        <v>42627</v>
      </c>
      <c r="I162">
        <v>18936494</v>
      </c>
      <c r="J162" t="s">
        <v>46</v>
      </c>
      <c r="K162" t="s">
        <v>47</v>
      </c>
      <c r="L162" t="s">
        <v>48</v>
      </c>
      <c r="M162" t="s">
        <v>49</v>
      </c>
      <c r="N162" t="s">
        <v>9400</v>
      </c>
      <c r="O162" t="s">
        <v>10266</v>
      </c>
      <c r="P162" t="s">
        <v>2264</v>
      </c>
      <c r="Q162" t="s">
        <v>10372</v>
      </c>
      <c r="R162" t="s">
        <v>10178</v>
      </c>
      <c r="S162">
        <v>100788157</v>
      </c>
      <c r="T162" t="s">
        <v>606</v>
      </c>
      <c r="U162" t="s">
        <v>66</v>
      </c>
      <c r="V162" t="s">
        <v>1007</v>
      </c>
      <c r="W162">
        <v>2740.94</v>
      </c>
      <c r="X162">
        <v>10836.86</v>
      </c>
      <c r="Y162">
        <v>9997.0499999999993</v>
      </c>
      <c r="Z162" t="s">
        <v>49</v>
      </c>
      <c r="AA162" t="s">
        <v>10314</v>
      </c>
      <c r="AB162" t="s">
        <v>10296</v>
      </c>
      <c r="AC162" t="s">
        <v>10297</v>
      </c>
      <c r="AD162" t="s">
        <v>52</v>
      </c>
      <c r="AE162" t="s">
        <v>76</v>
      </c>
      <c r="AF162" t="s">
        <v>10207</v>
      </c>
      <c r="AG162" t="s">
        <v>10208</v>
      </c>
      <c r="AH162" t="s">
        <v>10298</v>
      </c>
      <c r="AI162" t="s">
        <v>48</v>
      </c>
      <c r="AJ162" t="s">
        <v>47</v>
      </c>
      <c r="AK162" t="s">
        <v>9400</v>
      </c>
      <c r="AL162" t="s">
        <v>10207</v>
      </c>
      <c r="AM162">
        <v>0</v>
      </c>
      <c r="AN162" t="s">
        <v>47</v>
      </c>
      <c r="AO162" t="s">
        <v>47</v>
      </c>
      <c r="AP162" t="s">
        <v>47</v>
      </c>
      <c r="AQ162" t="s">
        <v>47</v>
      </c>
      <c r="AR162" t="s">
        <v>47</v>
      </c>
      <c r="AS162">
        <v>2740.94</v>
      </c>
      <c r="AT162">
        <v>10836.86</v>
      </c>
      <c r="AU162">
        <v>1</v>
      </c>
      <c r="AV162">
        <v>1</v>
      </c>
      <c r="AW162" t="s">
        <v>10362</v>
      </c>
      <c r="AX162">
        <v>27000</v>
      </c>
      <c r="AY162" t="s">
        <v>56</v>
      </c>
      <c r="AZ162" t="s">
        <v>10373</v>
      </c>
      <c r="BA162" t="s">
        <v>47</v>
      </c>
      <c r="BB162" t="s">
        <v>10374</v>
      </c>
      <c r="BC162" t="s">
        <v>47</v>
      </c>
      <c r="BD162">
        <v>1148</v>
      </c>
      <c r="BE162">
        <v>116001.60000000001</v>
      </c>
      <c r="BF162">
        <v>9</v>
      </c>
      <c r="BG162">
        <v>10</v>
      </c>
      <c r="BH162">
        <v>0</v>
      </c>
      <c r="BI162">
        <v>0</v>
      </c>
      <c r="BJ162">
        <v>0</v>
      </c>
      <c r="BK162">
        <v>0</v>
      </c>
      <c r="BL162" t="s">
        <v>59</v>
      </c>
      <c r="BM162" t="s">
        <v>10376</v>
      </c>
      <c r="BN162" t="s">
        <v>10375</v>
      </c>
      <c r="BO162">
        <v>0</v>
      </c>
    </row>
    <row r="163" spans="1:67" hidden="1" x14ac:dyDescent="0.3">
      <c r="A163">
        <v>19496</v>
      </c>
      <c r="B163">
        <v>7115058754</v>
      </c>
      <c r="C163">
        <v>3855615</v>
      </c>
      <c r="D163">
        <v>7032</v>
      </c>
      <c r="E163">
        <v>20858</v>
      </c>
      <c r="F163">
        <v>1</v>
      </c>
      <c r="G163" t="s">
        <v>413</v>
      </c>
      <c r="H163">
        <v>42627</v>
      </c>
      <c r="I163">
        <v>18935640</v>
      </c>
      <c r="J163" t="s">
        <v>46</v>
      </c>
      <c r="K163" t="s">
        <v>47</v>
      </c>
      <c r="L163" t="s">
        <v>48</v>
      </c>
      <c r="M163" t="s">
        <v>49</v>
      </c>
      <c r="N163" t="s">
        <v>189</v>
      </c>
      <c r="O163" t="s">
        <v>190</v>
      </c>
      <c r="P163" t="s">
        <v>191</v>
      </c>
      <c r="Q163" t="s">
        <v>192</v>
      </c>
      <c r="R163" t="s">
        <v>54</v>
      </c>
      <c r="S163">
        <v>101030531</v>
      </c>
      <c r="T163" t="s">
        <v>193</v>
      </c>
      <c r="U163" t="s">
        <v>56</v>
      </c>
      <c r="V163" t="s">
        <v>57</v>
      </c>
      <c r="W163">
        <v>3317.43</v>
      </c>
      <c r="X163">
        <v>20861.560000000001</v>
      </c>
      <c r="Y163">
        <v>18956.41</v>
      </c>
      <c r="Z163" t="s">
        <v>49</v>
      </c>
      <c r="AA163" t="s">
        <v>10314</v>
      </c>
      <c r="AB163" t="s">
        <v>10296</v>
      </c>
      <c r="AC163" t="s">
        <v>10297</v>
      </c>
      <c r="AD163" t="s">
        <v>52</v>
      </c>
      <c r="AE163" t="s">
        <v>76</v>
      </c>
      <c r="AF163" t="s">
        <v>10207</v>
      </c>
      <c r="AG163" t="s">
        <v>10208</v>
      </c>
      <c r="AH163" t="s">
        <v>10298</v>
      </c>
      <c r="AI163" t="s">
        <v>48</v>
      </c>
      <c r="AJ163" t="s">
        <v>47</v>
      </c>
      <c r="AK163" t="s">
        <v>189</v>
      </c>
      <c r="AL163" t="s">
        <v>10217</v>
      </c>
      <c r="AM163">
        <v>0</v>
      </c>
      <c r="AN163" t="s">
        <v>47</v>
      </c>
      <c r="AO163" t="s">
        <v>47</v>
      </c>
      <c r="AP163" t="s">
        <v>47</v>
      </c>
      <c r="AQ163" t="s">
        <v>47</v>
      </c>
      <c r="AR163" t="s">
        <v>47</v>
      </c>
      <c r="AS163">
        <v>3317.43</v>
      </c>
      <c r="AT163">
        <v>20861.560000000001</v>
      </c>
      <c r="AU163">
        <v>1</v>
      </c>
      <c r="AV163">
        <v>1</v>
      </c>
      <c r="AW163" t="s">
        <v>10352</v>
      </c>
      <c r="AX163">
        <v>27000</v>
      </c>
      <c r="AY163" t="s">
        <v>56</v>
      </c>
      <c r="AZ163" t="s">
        <v>194</v>
      </c>
      <c r="BA163">
        <v>5563.6</v>
      </c>
      <c r="BB163" t="s">
        <v>194</v>
      </c>
      <c r="BC163">
        <v>5563.6</v>
      </c>
      <c r="BD163" t="s">
        <v>47</v>
      </c>
      <c r="BE163">
        <v>136863.16</v>
      </c>
      <c r="BF163">
        <v>10</v>
      </c>
      <c r="BG163">
        <v>10</v>
      </c>
      <c r="BH163">
        <v>31698.42</v>
      </c>
      <c r="BI163">
        <v>0</v>
      </c>
      <c r="BJ163">
        <v>31698.42</v>
      </c>
      <c r="BK163">
        <v>42000</v>
      </c>
      <c r="BL163" t="s">
        <v>229</v>
      </c>
      <c r="BM163" t="s">
        <v>196</v>
      </c>
      <c r="BN163" t="s">
        <v>196</v>
      </c>
      <c r="BO163">
        <v>7232.68</v>
      </c>
    </row>
    <row r="164" spans="1:67" hidden="1" x14ac:dyDescent="0.3">
      <c r="A164">
        <v>20776</v>
      </c>
      <c r="B164">
        <v>7115138995</v>
      </c>
      <c r="C164">
        <v>2769823</v>
      </c>
      <c r="D164">
        <v>7032</v>
      </c>
      <c r="E164">
        <v>21243</v>
      </c>
      <c r="F164">
        <v>1</v>
      </c>
      <c r="G164" t="s">
        <v>413</v>
      </c>
      <c r="H164">
        <v>42628</v>
      </c>
      <c r="I164">
        <v>18948068</v>
      </c>
      <c r="J164" t="s">
        <v>46</v>
      </c>
      <c r="K164" t="s">
        <v>47</v>
      </c>
      <c r="L164" t="s">
        <v>48</v>
      </c>
      <c r="M164" t="s">
        <v>49</v>
      </c>
      <c r="N164" t="s">
        <v>9412</v>
      </c>
      <c r="O164" t="s">
        <v>10389</v>
      </c>
      <c r="P164" t="s">
        <v>207</v>
      </c>
      <c r="Q164" t="s">
        <v>208</v>
      </c>
      <c r="R164" t="s">
        <v>54</v>
      </c>
      <c r="S164">
        <v>101093720</v>
      </c>
      <c r="T164" t="s">
        <v>55</v>
      </c>
      <c r="U164" t="s">
        <v>66</v>
      </c>
      <c r="V164" t="s">
        <v>1007</v>
      </c>
      <c r="W164">
        <v>2565.8000000000002</v>
      </c>
      <c r="X164">
        <v>10030.9</v>
      </c>
      <c r="Y164">
        <v>9205.92</v>
      </c>
      <c r="Z164" t="s">
        <v>49</v>
      </c>
      <c r="AA164" t="s">
        <v>10314</v>
      </c>
      <c r="AB164" t="s">
        <v>10296</v>
      </c>
      <c r="AC164" t="s">
        <v>10297</v>
      </c>
      <c r="AD164" t="s">
        <v>52</v>
      </c>
      <c r="AE164" t="s">
        <v>76</v>
      </c>
      <c r="AF164" t="s">
        <v>10207</v>
      </c>
      <c r="AG164" t="s">
        <v>10208</v>
      </c>
      <c r="AH164" t="s">
        <v>10298</v>
      </c>
      <c r="AI164" t="s">
        <v>48</v>
      </c>
      <c r="AJ164" t="s">
        <v>47</v>
      </c>
      <c r="AK164" t="s">
        <v>9412</v>
      </c>
      <c r="AL164" t="s">
        <v>10207</v>
      </c>
      <c r="AM164">
        <v>0</v>
      </c>
      <c r="AN164" t="s">
        <v>47</v>
      </c>
      <c r="AO164" t="s">
        <v>47</v>
      </c>
      <c r="AP164" t="s">
        <v>47</v>
      </c>
      <c r="AQ164" t="s">
        <v>47</v>
      </c>
      <c r="AR164" t="s">
        <v>47</v>
      </c>
      <c r="AS164">
        <v>2565.8000000000002</v>
      </c>
      <c r="AT164">
        <v>10030.9</v>
      </c>
      <c r="AU164">
        <v>1</v>
      </c>
      <c r="AV164">
        <v>1</v>
      </c>
      <c r="AW164" t="s">
        <v>10352</v>
      </c>
      <c r="AX164">
        <v>10800</v>
      </c>
      <c r="AY164" t="s">
        <v>66</v>
      </c>
      <c r="AZ164" t="s">
        <v>5077</v>
      </c>
      <c r="BA164">
        <v>2953</v>
      </c>
      <c r="BB164" t="s">
        <v>5077</v>
      </c>
      <c r="BC164">
        <v>2953</v>
      </c>
      <c r="BD164">
        <v>120</v>
      </c>
      <c r="BE164">
        <v>10030.9</v>
      </c>
      <c r="BF164">
        <v>1</v>
      </c>
      <c r="BG164">
        <v>7</v>
      </c>
      <c r="BH164">
        <v>0</v>
      </c>
      <c r="BI164">
        <v>0</v>
      </c>
      <c r="BJ164">
        <v>0</v>
      </c>
      <c r="BK164">
        <v>0</v>
      </c>
      <c r="BL164" t="s">
        <v>59</v>
      </c>
      <c r="BM164" t="s">
        <v>10390</v>
      </c>
      <c r="BN164" t="s">
        <v>10391</v>
      </c>
      <c r="BO164">
        <v>0</v>
      </c>
    </row>
    <row r="165" spans="1:67" hidden="1" x14ac:dyDescent="0.3">
      <c r="A165">
        <v>20641</v>
      </c>
      <c r="B165">
        <v>7115123104</v>
      </c>
      <c r="C165">
        <v>5085216</v>
      </c>
      <c r="D165">
        <v>7032</v>
      </c>
      <c r="E165">
        <v>21239</v>
      </c>
      <c r="F165">
        <v>1</v>
      </c>
      <c r="G165" t="s">
        <v>413</v>
      </c>
      <c r="H165">
        <v>42628</v>
      </c>
      <c r="I165">
        <v>18947470</v>
      </c>
      <c r="J165" t="s">
        <v>46</v>
      </c>
      <c r="K165" t="s">
        <v>47</v>
      </c>
      <c r="L165" t="s">
        <v>48</v>
      </c>
      <c r="M165" t="s">
        <v>49</v>
      </c>
      <c r="N165" t="s">
        <v>75</v>
      </c>
      <c r="O165" t="s">
        <v>76</v>
      </c>
      <c r="P165" t="s">
        <v>52</v>
      </c>
      <c r="Q165" t="s">
        <v>53</v>
      </c>
      <c r="R165" t="s">
        <v>54</v>
      </c>
      <c r="S165">
        <v>101093720</v>
      </c>
      <c r="T165" t="s">
        <v>55</v>
      </c>
      <c r="U165" t="s">
        <v>56</v>
      </c>
      <c r="V165" t="s">
        <v>57</v>
      </c>
      <c r="W165">
        <v>1756.27</v>
      </c>
      <c r="X165">
        <v>16872</v>
      </c>
      <c r="Y165">
        <v>14440</v>
      </c>
      <c r="Z165" t="s">
        <v>49</v>
      </c>
      <c r="AA165" t="s">
        <v>10314</v>
      </c>
      <c r="AB165" t="s">
        <v>10296</v>
      </c>
      <c r="AC165" t="s">
        <v>10297</v>
      </c>
      <c r="AD165" t="s">
        <v>52</v>
      </c>
      <c r="AE165" t="s">
        <v>76</v>
      </c>
      <c r="AF165" t="s">
        <v>10207</v>
      </c>
      <c r="AG165" t="s">
        <v>10208</v>
      </c>
      <c r="AH165" t="s">
        <v>10298</v>
      </c>
      <c r="AI165" t="s">
        <v>48</v>
      </c>
      <c r="AJ165" t="s">
        <v>47</v>
      </c>
      <c r="AK165" t="s">
        <v>75</v>
      </c>
      <c r="AL165" t="s">
        <v>10207</v>
      </c>
      <c r="AM165">
        <v>0</v>
      </c>
      <c r="AN165" t="s">
        <v>47</v>
      </c>
      <c r="AO165" t="s">
        <v>47</v>
      </c>
      <c r="AP165" t="s">
        <v>47</v>
      </c>
      <c r="AQ165" t="s">
        <v>47</v>
      </c>
      <c r="AR165" t="s">
        <v>47</v>
      </c>
      <c r="AS165">
        <v>1756.27</v>
      </c>
      <c r="AT165">
        <v>16872</v>
      </c>
      <c r="AU165">
        <v>1</v>
      </c>
      <c r="AV165">
        <v>1</v>
      </c>
      <c r="AW165" t="s">
        <v>10352</v>
      </c>
      <c r="AX165">
        <v>27000</v>
      </c>
      <c r="AY165" t="s">
        <v>56</v>
      </c>
      <c r="AZ165" t="s">
        <v>184</v>
      </c>
      <c r="BA165">
        <v>1880.82</v>
      </c>
      <c r="BB165" t="s">
        <v>184</v>
      </c>
      <c r="BC165">
        <v>1880.82</v>
      </c>
      <c r="BD165">
        <v>659</v>
      </c>
      <c r="BE165">
        <v>26902.9</v>
      </c>
      <c r="BF165">
        <v>2</v>
      </c>
      <c r="BG165">
        <v>7</v>
      </c>
      <c r="BH165">
        <v>26902.9</v>
      </c>
      <c r="BI165">
        <v>0</v>
      </c>
      <c r="BJ165">
        <v>26902.9</v>
      </c>
      <c r="BK165">
        <v>27000</v>
      </c>
      <c r="BL165" t="s">
        <v>56</v>
      </c>
      <c r="BM165" t="s">
        <v>184</v>
      </c>
      <c r="BN165" t="s">
        <v>186</v>
      </c>
      <c r="BO165">
        <v>1880.82</v>
      </c>
    </row>
    <row r="166" spans="1:67" hidden="1" x14ac:dyDescent="0.3">
      <c r="A166">
        <v>383</v>
      </c>
      <c r="B166">
        <v>7113221705</v>
      </c>
      <c r="C166">
        <v>4463264</v>
      </c>
      <c r="D166">
        <v>7032</v>
      </c>
      <c r="E166">
        <v>21206</v>
      </c>
      <c r="F166">
        <v>1</v>
      </c>
      <c r="G166" t="s">
        <v>413</v>
      </c>
      <c r="H166">
        <v>42628</v>
      </c>
      <c r="I166">
        <v>18209642</v>
      </c>
      <c r="J166" t="s">
        <v>46</v>
      </c>
      <c r="K166" t="s">
        <v>47</v>
      </c>
      <c r="L166" t="s">
        <v>48</v>
      </c>
      <c r="M166" t="s">
        <v>49</v>
      </c>
      <c r="N166" t="s">
        <v>9400</v>
      </c>
      <c r="O166" t="s">
        <v>10266</v>
      </c>
      <c r="P166" t="s">
        <v>2264</v>
      </c>
      <c r="Q166" t="s">
        <v>10372</v>
      </c>
      <c r="R166" t="s">
        <v>10178</v>
      </c>
      <c r="S166">
        <v>100214689</v>
      </c>
      <c r="T166" t="s">
        <v>155</v>
      </c>
      <c r="U166" t="s">
        <v>1002</v>
      </c>
      <c r="V166" t="s">
        <v>10386</v>
      </c>
      <c r="W166">
        <v>113.4</v>
      </c>
      <c r="X166">
        <v>10407.6</v>
      </c>
      <c r="Y166">
        <v>9525.6</v>
      </c>
      <c r="Z166" t="s">
        <v>49</v>
      </c>
      <c r="AA166" t="s">
        <v>10314</v>
      </c>
      <c r="AB166" t="s">
        <v>10296</v>
      </c>
      <c r="AC166" t="s">
        <v>10297</v>
      </c>
      <c r="AD166" t="s">
        <v>52</v>
      </c>
      <c r="AE166" t="s">
        <v>76</v>
      </c>
      <c r="AF166" t="s">
        <v>10207</v>
      </c>
      <c r="AG166" t="s">
        <v>10208</v>
      </c>
      <c r="AH166" t="s">
        <v>10298</v>
      </c>
      <c r="AI166" t="s">
        <v>48</v>
      </c>
      <c r="AJ166" t="s">
        <v>47</v>
      </c>
      <c r="AK166" t="s">
        <v>9400</v>
      </c>
      <c r="AL166" t="s">
        <v>10207</v>
      </c>
      <c r="AM166">
        <v>0</v>
      </c>
      <c r="AN166" t="s">
        <v>47</v>
      </c>
      <c r="AO166" t="s">
        <v>47</v>
      </c>
      <c r="AP166" t="s">
        <v>47</v>
      </c>
      <c r="AQ166" t="s">
        <v>47</v>
      </c>
      <c r="AR166" t="s">
        <v>47</v>
      </c>
      <c r="AS166">
        <v>113.4</v>
      </c>
      <c r="AT166">
        <v>10407.6</v>
      </c>
      <c r="AU166">
        <v>1</v>
      </c>
      <c r="AV166">
        <v>1</v>
      </c>
      <c r="AW166" t="s">
        <v>10362</v>
      </c>
      <c r="AX166">
        <v>10800</v>
      </c>
      <c r="AY166" t="s">
        <v>66</v>
      </c>
      <c r="AZ166" t="s">
        <v>10419</v>
      </c>
      <c r="BA166" t="s">
        <v>47</v>
      </c>
      <c r="BB166" t="s">
        <v>10420</v>
      </c>
      <c r="BC166" t="s">
        <v>47</v>
      </c>
      <c r="BD166">
        <v>1148</v>
      </c>
      <c r="BE166">
        <v>37310.5</v>
      </c>
      <c r="BF166">
        <v>3</v>
      </c>
      <c r="BG166">
        <v>7</v>
      </c>
      <c r="BH166">
        <v>0</v>
      </c>
      <c r="BI166">
        <v>0</v>
      </c>
      <c r="BJ166">
        <v>0</v>
      </c>
      <c r="BK166">
        <v>0</v>
      </c>
      <c r="BL166" t="s">
        <v>59</v>
      </c>
      <c r="BM166" t="s">
        <v>10396</v>
      </c>
      <c r="BN166" t="s">
        <v>10384</v>
      </c>
      <c r="BO166">
        <v>0</v>
      </c>
    </row>
    <row r="167" spans="1:67" x14ac:dyDescent="0.3">
      <c r="A167">
        <v>20640</v>
      </c>
      <c r="B167">
        <v>7115123038</v>
      </c>
      <c r="C167">
        <v>4463264</v>
      </c>
      <c r="D167">
        <v>7032</v>
      </c>
      <c r="E167">
        <v>21238</v>
      </c>
      <c r="F167">
        <v>1</v>
      </c>
      <c r="G167" t="s">
        <v>413</v>
      </c>
      <c r="H167">
        <v>42628</v>
      </c>
      <c r="I167">
        <v>18948063</v>
      </c>
      <c r="J167" t="s">
        <v>46</v>
      </c>
      <c r="K167" t="s">
        <v>47</v>
      </c>
      <c r="L167" t="s">
        <v>48</v>
      </c>
      <c r="M167" t="s">
        <v>49</v>
      </c>
      <c r="N167" t="s">
        <v>9400</v>
      </c>
      <c r="O167" t="s">
        <v>10266</v>
      </c>
      <c r="P167" t="s">
        <v>2264</v>
      </c>
      <c r="Q167" t="s">
        <v>10372</v>
      </c>
      <c r="R167" t="s">
        <v>10178</v>
      </c>
      <c r="S167">
        <v>100788157</v>
      </c>
      <c r="T167" t="s">
        <v>606</v>
      </c>
      <c r="U167" t="s">
        <v>66</v>
      </c>
      <c r="V167" t="s">
        <v>1007</v>
      </c>
      <c r="W167">
        <v>2739.65</v>
      </c>
      <c r="X167">
        <v>8547.2999999999993</v>
      </c>
      <c r="Y167">
        <v>7821.6</v>
      </c>
      <c r="Z167" t="s">
        <v>49</v>
      </c>
      <c r="AA167" t="s">
        <v>10314</v>
      </c>
      <c r="AB167" t="s">
        <v>10296</v>
      </c>
      <c r="AC167" t="s">
        <v>10297</v>
      </c>
      <c r="AD167" t="s">
        <v>52</v>
      </c>
      <c r="AE167" t="s">
        <v>76</v>
      </c>
      <c r="AF167" t="s">
        <v>10207</v>
      </c>
      <c r="AG167" t="s">
        <v>10208</v>
      </c>
      <c r="AH167" t="s">
        <v>10298</v>
      </c>
      <c r="AI167" t="s">
        <v>48</v>
      </c>
      <c r="AJ167" t="s">
        <v>47</v>
      </c>
      <c r="AK167" t="s">
        <v>9400</v>
      </c>
      <c r="AL167" t="s">
        <v>10207</v>
      </c>
      <c r="AM167">
        <v>0</v>
      </c>
      <c r="AN167" t="s">
        <v>47</v>
      </c>
      <c r="AO167" t="s">
        <v>47</v>
      </c>
      <c r="AP167" t="s">
        <v>47</v>
      </c>
      <c r="AQ167" t="s">
        <v>47</v>
      </c>
      <c r="AR167" t="s">
        <v>47</v>
      </c>
      <c r="AS167">
        <v>2739.65</v>
      </c>
      <c r="AT167">
        <v>8547.2999999999993</v>
      </c>
      <c r="AU167">
        <v>1</v>
      </c>
      <c r="AV167">
        <v>1</v>
      </c>
      <c r="AW167" t="s">
        <v>10362</v>
      </c>
      <c r="AX167">
        <v>10800</v>
      </c>
      <c r="AY167" t="s">
        <v>66</v>
      </c>
      <c r="AZ167" t="s">
        <v>10373</v>
      </c>
      <c r="BA167" t="s">
        <v>47</v>
      </c>
      <c r="BB167" t="s">
        <v>10373</v>
      </c>
      <c r="BC167" t="s">
        <v>47</v>
      </c>
      <c r="BD167">
        <v>1148</v>
      </c>
      <c r="BE167">
        <v>45857.8</v>
      </c>
      <c r="BF167">
        <v>4</v>
      </c>
      <c r="BG167">
        <v>7</v>
      </c>
      <c r="BH167">
        <v>18954.900000000001</v>
      </c>
      <c r="BI167">
        <v>0</v>
      </c>
      <c r="BJ167">
        <v>18954.900000000001</v>
      </c>
      <c r="BK167">
        <v>27000</v>
      </c>
      <c r="BL167" t="s">
        <v>56</v>
      </c>
      <c r="BM167" t="s">
        <v>10374</v>
      </c>
      <c r="BN167" t="s">
        <v>10375</v>
      </c>
      <c r="BO167" t="s">
        <v>47</v>
      </c>
    </row>
    <row r="168" spans="1:67" hidden="1" x14ac:dyDescent="0.3">
      <c r="A168">
        <v>21174</v>
      </c>
      <c r="B168">
        <v>7115175680</v>
      </c>
      <c r="C168">
        <v>4463264</v>
      </c>
      <c r="D168">
        <v>7032</v>
      </c>
      <c r="E168">
        <v>21390</v>
      </c>
      <c r="F168">
        <v>1</v>
      </c>
      <c r="G168" t="s">
        <v>413</v>
      </c>
      <c r="H168">
        <v>42628</v>
      </c>
      <c r="I168">
        <v>18948064</v>
      </c>
      <c r="J168" t="s">
        <v>46</v>
      </c>
      <c r="K168" t="s">
        <v>47</v>
      </c>
      <c r="L168" t="s">
        <v>48</v>
      </c>
      <c r="M168" t="s">
        <v>49</v>
      </c>
      <c r="N168" t="s">
        <v>9400</v>
      </c>
      <c r="O168" t="s">
        <v>10266</v>
      </c>
      <c r="P168" t="s">
        <v>2264</v>
      </c>
      <c r="Q168" t="s">
        <v>10372</v>
      </c>
      <c r="R168" t="s">
        <v>10178</v>
      </c>
      <c r="S168">
        <v>100788157</v>
      </c>
      <c r="T168" t="s">
        <v>606</v>
      </c>
      <c r="U168" t="s">
        <v>66</v>
      </c>
      <c r="V168" t="s">
        <v>1007</v>
      </c>
      <c r="W168">
        <v>2739.61</v>
      </c>
      <c r="X168">
        <v>10679.18</v>
      </c>
      <c r="Y168">
        <v>9784.7999999999993</v>
      </c>
      <c r="Z168" t="s">
        <v>49</v>
      </c>
      <c r="AA168" t="s">
        <v>10314</v>
      </c>
      <c r="AB168" t="s">
        <v>10296</v>
      </c>
      <c r="AC168" t="s">
        <v>10297</v>
      </c>
      <c r="AD168" t="s">
        <v>52</v>
      </c>
      <c r="AE168" t="s">
        <v>76</v>
      </c>
      <c r="AF168" t="s">
        <v>10207</v>
      </c>
      <c r="AG168" t="s">
        <v>10208</v>
      </c>
      <c r="AH168" t="s">
        <v>10298</v>
      </c>
      <c r="AI168" t="s">
        <v>48</v>
      </c>
      <c r="AJ168" t="s">
        <v>47</v>
      </c>
      <c r="AK168" t="s">
        <v>9400</v>
      </c>
      <c r="AL168" t="s">
        <v>10207</v>
      </c>
      <c r="AM168">
        <v>0</v>
      </c>
      <c r="AN168" t="s">
        <v>47</v>
      </c>
      <c r="AO168" t="s">
        <v>47</v>
      </c>
      <c r="AP168" t="s">
        <v>47</v>
      </c>
      <c r="AQ168" t="s">
        <v>47</v>
      </c>
      <c r="AR168" t="s">
        <v>47</v>
      </c>
      <c r="AS168">
        <v>2739.61</v>
      </c>
      <c r="AT168">
        <v>10679.18</v>
      </c>
      <c r="AU168">
        <v>1</v>
      </c>
      <c r="AV168">
        <v>1</v>
      </c>
      <c r="AW168" t="s">
        <v>10362</v>
      </c>
      <c r="AX168">
        <v>10800</v>
      </c>
      <c r="AY168" t="s">
        <v>66</v>
      </c>
      <c r="AZ168" t="s">
        <v>10373</v>
      </c>
      <c r="BA168" t="s">
        <v>47</v>
      </c>
      <c r="BB168" t="s">
        <v>10373</v>
      </c>
      <c r="BC168" t="s">
        <v>47</v>
      </c>
      <c r="BD168">
        <v>1148</v>
      </c>
      <c r="BE168">
        <v>56536.98</v>
      </c>
      <c r="BF168">
        <v>5</v>
      </c>
      <c r="BG168">
        <v>7</v>
      </c>
      <c r="BH168">
        <v>0</v>
      </c>
      <c r="BI168">
        <v>0</v>
      </c>
      <c r="BJ168">
        <v>0</v>
      </c>
      <c r="BK168">
        <v>0</v>
      </c>
      <c r="BL168" t="s">
        <v>59</v>
      </c>
      <c r="BM168" t="s">
        <v>10376</v>
      </c>
      <c r="BN168" t="s">
        <v>10375</v>
      </c>
      <c r="BO168">
        <v>0</v>
      </c>
    </row>
    <row r="169" spans="1:67" hidden="1" x14ac:dyDescent="0.3">
      <c r="A169">
        <v>21211</v>
      </c>
      <c r="B169">
        <v>7115176045</v>
      </c>
      <c r="C169">
        <v>2552491</v>
      </c>
      <c r="D169">
        <v>7032</v>
      </c>
      <c r="E169">
        <v>21426</v>
      </c>
      <c r="F169">
        <v>1</v>
      </c>
      <c r="G169" t="s">
        <v>413</v>
      </c>
      <c r="H169">
        <v>42628</v>
      </c>
      <c r="I169">
        <v>18947519</v>
      </c>
      <c r="J169" t="s">
        <v>46</v>
      </c>
      <c r="K169" t="s">
        <v>47</v>
      </c>
      <c r="L169" t="s">
        <v>48</v>
      </c>
      <c r="M169" t="s">
        <v>49</v>
      </c>
      <c r="N169" t="s">
        <v>120</v>
      </c>
      <c r="O169" t="s">
        <v>121</v>
      </c>
      <c r="P169" t="s">
        <v>99</v>
      </c>
      <c r="Q169" t="s">
        <v>100</v>
      </c>
      <c r="R169" t="s">
        <v>54</v>
      </c>
      <c r="S169">
        <v>100223303</v>
      </c>
      <c r="T169" t="s">
        <v>64</v>
      </c>
      <c r="U169" t="s">
        <v>56</v>
      </c>
      <c r="V169" t="s">
        <v>57</v>
      </c>
      <c r="W169">
        <v>11723.49</v>
      </c>
      <c r="X169">
        <v>21178.35</v>
      </c>
      <c r="Y169">
        <v>18849.34</v>
      </c>
      <c r="Z169" t="s">
        <v>49</v>
      </c>
      <c r="AA169" t="s">
        <v>10314</v>
      </c>
      <c r="AB169" t="s">
        <v>10296</v>
      </c>
      <c r="AC169" t="s">
        <v>10297</v>
      </c>
      <c r="AD169" t="s">
        <v>52</v>
      </c>
      <c r="AE169" t="s">
        <v>76</v>
      </c>
      <c r="AF169" t="s">
        <v>10207</v>
      </c>
      <c r="AG169" t="s">
        <v>10208</v>
      </c>
      <c r="AH169" t="s">
        <v>10298</v>
      </c>
      <c r="AI169" t="s">
        <v>48</v>
      </c>
      <c r="AJ169" t="s">
        <v>47</v>
      </c>
      <c r="AK169" t="s">
        <v>120</v>
      </c>
      <c r="AL169" t="s">
        <v>10240</v>
      </c>
      <c r="AM169">
        <v>0</v>
      </c>
      <c r="AN169" t="s">
        <v>47</v>
      </c>
      <c r="AO169" t="s">
        <v>47</v>
      </c>
      <c r="AP169" t="s">
        <v>47</v>
      </c>
      <c r="AQ169" t="s">
        <v>47</v>
      </c>
      <c r="AR169" t="s">
        <v>47</v>
      </c>
      <c r="AS169">
        <v>11723.49</v>
      </c>
      <c r="AT169">
        <v>21178.35</v>
      </c>
      <c r="AU169">
        <v>1</v>
      </c>
      <c r="AV169">
        <v>1</v>
      </c>
      <c r="AW169" t="s">
        <v>10352</v>
      </c>
      <c r="AX169">
        <v>27000</v>
      </c>
      <c r="AY169" t="s">
        <v>56</v>
      </c>
      <c r="AZ169" t="s">
        <v>122</v>
      </c>
      <c r="BA169">
        <v>12732.8</v>
      </c>
      <c r="BB169" t="s">
        <v>122</v>
      </c>
      <c r="BC169">
        <v>12732.8</v>
      </c>
      <c r="BD169">
        <v>2166</v>
      </c>
      <c r="BE169">
        <v>77715.33</v>
      </c>
      <c r="BF169">
        <v>6</v>
      </c>
      <c r="BG169">
        <v>7</v>
      </c>
      <c r="BH169">
        <v>31857.53</v>
      </c>
      <c r="BI169">
        <v>0</v>
      </c>
      <c r="BJ169">
        <v>31857.53</v>
      </c>
      <c r="BK169">
        <v>42000</v>
      </c>
      <c r="BL169" t="s">
        <v>229</v>
      </c>
      <c r="BM169" t="s">
        <v>123</v>
      </c>
      <c r="BN169" t="s">
        <v>123</v>
      </c>
      <c r="BO169">
        <v>16552.64</v>
      </c>
    </row>
    <row r="170" spans="1:67" hidden="1" x14ac:dyDescent="0.3">
      <c r="A170">
        <v>20879</v>
      </c>
      <c r="B170">
        <v>7115140180</v>
      </c>
      <c r="C170">
        <v>658386</v>
      </c>
      <c r="D170">
        <v>7032</v>
      </c>
      <c r="E170">
        <v>21251</v>
      </c>
      <c r="F170">
        <v>1</v>
      </c>
      <c r="G170" t="s">
        <v>413</v>
      </c>
      <c r="H170">
        <v>42628</v>
      </c>
      <c r="I170">
        <v>18948756</v>
      </c>
      <c r="J170" t="s">
        <v>46</v>
      </c>
      <c r="K170" t="s">
        <v>47</v>
      </c>
      <c r="L170" t="s">
        <v>48</v>
      </c>
      <c r="M170" t="s">
        <v>49</v>
      </c>
      <c r="N170" t="s">
        <v>451</v>
      </c>
      <c r="O170" t="s">
        <v>452</v>
      </c>
      <c r="P170" t="s">
        <v>52</v>
      </c>
      <c r="Q170" t="s">
        <v>53</v>
      </c>
      <c r="R170" t="s">
        <v>54</v>
      </c>
      <c r="S170">
        <v>101093720</v>
      </c>
      <c r="T170" t="s">
        <v>55</v>
      </c>
      <c r="U170" t="s">
        <v>56</v>
      </c>
      <c r="V170" t="s">
        <v>57</v>
      </c>
      <c r="W170">
        <v>1748.39</v>
      </c>
      <c r="X170">
        <v>19700</v>
      </c>
      <c r="Y170">
        <v>18090</v>
      </c>
      <c r="Z170" t="s">
        <v>49</v>
      </c>
      <c r="AA170" t="s">
        <v>10314</v>
      </c>
      <c r="AB170" t="s">
        <v>10296</v>
      </c>
      <c r="AC170" t="s">
        <v>10297</v>
      </c>
      <c r="AD170" t="s">
        <v>52</v>
      </c>
      <c r="AE170" t="s">
        <v>76</v>
      </c>
      <c r="AF170" t="s">
        <v>10207</v>
      </c>
      <c r="AG170" t="s">
        <v>10208</v>
      </c>
      <c r="AH170" t="s">
        <v>10298</v>
      </c>
      <c r="AI170" t="s">
        <v>48</v>
      </c>
      <c r="AJ170" t="s">
        <v>47</v>
      </c>
      <c r="AK170" t="s">
        <v>451</v>
      </c>
      <c r="AL170" t="s">
        <v>10207</v>
      </c>
      <c r="AM170">
        <v>0</v>
      </c>
      <c r="AN170" t="s">
        <v>47</v>
      </c>
      <c r="AO170" t="s">
        <v>47</v>
      </c>
      <c r="AP170" t="s">
        <v>47</v>
      </c>
      <c r="AQ170" t="s">
        <v>47</v>
      </c>
      <c r="AR170" t="s">
        <v>47</v>
      </c>
      <c r="AS170">
        <v>1748.39</v>
      </c>
      <c r="AT170">
        <v>19700</v>
      </c>
      <c r="AU170">
        <v>1</v>
      </c>
      <c r="AV170">
        <v>1</v>
      </c>
      <c r="AW170" t="s">
        <v>10352</v>
      </c>
      <c r="AX170">
        <v>27000</v>
      </c>
      <c r="AY170" t="s">
        <v>56</v>
      </c>
      <c r="AZ170" t="s">
        <v>453</v>
      </c>
      <c r="BA170">
        <v>1880.82</v>
      </c>
      <c r="BB170" t="s">
        <v>453</v>
      </c>
      <c r="BC170">
        <v>1880.82</v>
      </c>
      <c r="BD170" t="s">
        <v>47</v>
      </c>
      <c r="BE170">
        <v>97415.33</v>
      </c>
      <c r="BF170">
        <v>7</v>
      </c>
      <c r="BG170">
        <v>7</v>
      </c>
      <c r="BH170">
        <v>19700</v>
      </c>
      <c r="BI170">
        <v>0</v>
      </c>
      <c r="BJ170">
        <v>19700</v>
      </c>
      <c r="BK170">
        <v>27000</v>
      </c>
      <c r="BL170" t="s">
        <v>56</v>
      </c>
      <c r="BM170" t="s">
        <v>453</v>
      </c>
      <c r="BN170" t="s">
        <v>454</v>
      </c>
      <c r="BO170">
        <v>1880.82</v>
      </c>
    </row>
    <row r="171" spans="1:67" hidden="1" x14ac:dyDescent="0.3">
      <c r="A171">
        <v>21692</v>
      </c>
      <c r="B171">
        <v>7115208118</v>
      </c>
      <c r="C171">
        <v>2769823</v>
      </c>
      <c r="D171">
        <v>7032</v>
      </c>
      <c r="E171">
        <v>21956</v>
      </c>
      <c r="F171">
        <v>1</v>
      </c>
      <c r="G171" t="s">
        <v>413</v>
      </c>
      <c r="H171">
        <v>42629</v>
      </c>
      <c r="I171">
        <v>18958262</v>
      </c>
      <c r="J171" t="s">
        <v>46</v>
      </c>
      <c r="K171" t="s">
        <v>47</v>
      </c>
      <c r="L171" t="s">
        <v>48</v>
      </c>
      <c r="M171" t="s">
        <v>49</v>
      </c>
      <c r="N171" t="s">
        <v>9412</v>
      </c>
      <c r="O171" t="s">
        <v>10389</v>
      </c>
      <c r="P171" t="s">
        <v>207</v>
      </c>
      <c r="Q171" t="s">
        <v>208</v>
      </c>
      <c r="R171" t="s">
        <v>54</v>
      </c>
      <c r="S171">
        <v>101093720</v>
      </c>
      <c r="T171" t="s">
        <v>55</v>
      </c>
      <c r="U171" t="s">
        <v>66</v>
      </c>
      <c r="V171" t="s">
        <v>1007</v>
      </c>
      <c r="W171">
        <v>2569.08</v>
      </c>
      <c r="X171">
        <v>10111.790000000001</v>
      </c>
      <c r="Y171">
        <v>9284.32</v>
      </c>
      <c r="Z171" t="s">
        <v>49</v>
      </c>
      <c r="AA171" t="s">
        <v>10314</v>
      </c>
      <c r="AB171" t="s">
        <v>10296</v>
      </c>
      <c r="AC171" t="s">
        <v>10297</v>
      </c>
      <c r="AD171" t="s">
        <v>52</v>
      </c>
      <c r="AE171" t="s">
        <v>76</v>
      </c>
      <c r="AF171" t="s">
        <v>10207</v>
      </c>
      <c r="AG171" t="s">
        <v>10208</v>
      </c>
      <c r="AH171" t="s">
        <v>10298</v>
      </c>
      <c r="AI171" t="s">
        <v>48</v>
      </c>
      <c r="AJ171" t="s">
        <v>47</v>
      </c>
      <c r="AK171" t="s">
        <v>9412</v>
      </c>
      <c r="AL171" t="s">
        <v>10207</v>
      </c>
      <c r="AM171">
        <v>0</v>
      </c>
      <c r="AN171" t="s">
        <v>47</v>
      </c>
      <c r="AO171" t="s">
        <v>47</v>
      </c>
      <c r="AP171" t="s">
        <v>47</v>
      </c>
      <c r="AQ171" t="s">
        <v>47</v>
      </c>
      <c r="AR171" t="s">
        <v>47</v>
      </c>
      <c r="AS171">
        <v>2569.08</v>
      </c>
      <c r="AT171">
        <v>10111.790000000001</v>
      </c>
      <c r="AU171">
        <v>1</v>
      </c>
      <c r="AV171">
        <v>1</v>
      </c>
      <c r="AW171" t="s">
        <v>10352</v>
      </c>
      <c r="AX171">
        <v>10800</v>
      </c>
      <c r="AY171" t="s">
        <v>66</v>
      </c>
      <c r="AZ171" t="s">
        <v>5077</v>
      </c>
      <c r="BA171">
        <v>2953</v>
      </c>
      <c r="BB171" t="s">
        <v>5077</v>
      </c>
      <c r="BC171">
        <v>2953</v>
      </c>
      <c r="BD171">
        <v>120</v>
      </c>
      <c r="BE171">
        <v>10111.790000000001</v>
      </c>
      <c r="BF171">
        <v>1</v>
      </c>
      <c r="BG171">
        <v>8</v>
      </c>
      <c r="BH171">
        <v>0</v>
      </c>
      <c r="BI171">
        <v>0</v>
      </c>
      <c r="BJ171">
        <v>0</v>
      </c>
      <c r="BK171">
        <v>0</v>
      </c>
      <c r="BL171" t="s">
        <v>59</v>
      </c>
      <c r="BM171" t="s">
        <v>10390</v>
      </c>
      <c r="BN171" t="s">
        <v>10391</v>
      </c>
      <c r="BO171">
        <v>0</v>
      </c>
    </row>
    <row r="172" spans="1:67" x14ac:dyDescent="0.3">
      <c r="A172">
        <v>21691</v>
      </c>
      <c r="B172">
        <v>7115208117</v>
      </c>
      <c r="C172">
        <v>4463189</v>
      </c>
      <c r="D172">
        <v>7032</v>
      </c>
      <c r="E172">
        <v>21955</v>
      </c>
      <c r="F172">
        <v>1</v>
      </c>
      <c r="G172" t="s">
        <v>413</v>
      </c>
      <c r="H172">
        <v>42629</v>
      </c>
      <c r="I172">
        <v>18958261</v>
      </c>
      <c r="J172" t="s">
        <v>46</v>
      </c>
      <c r="K172" t="s">
        <v>47</v>
      </c>
      <c r="L172" t="s">
        <v>48</v>
      </c>
      <c r="M172" t="s">
        <v>49</v>
      </c>
      <c r="N172" t="s">
        <v>9400</v>
      </c>
      <c r="O172" t="s">
        <v>51</v>
      </c>
      <c r="P172" t="s">
        <v>52</v>
      </c>
      <c r="Q172" t="s">
        <v>10357</v>
      </c>
      <c r="R172" t="s">
        <v>992</v>
      </c>
      <c r="S172">
        <v>100788157</v>
      </c>
      <c r="T172" t="s">
        <v>606</v>
      </c>
      <c r="U172" t="s">
        <v>56</v>
      </c>
      <c r="V172" t="s">
        <v>57</v>
      </c>
      <c r="W172">
        <v>1547.27</v>
      </c>
      <c r="X172">
        <v>12956.42</v>
      </c>
      <c r="Y172">
        <v>11872.22</v>
      </c>
      <c r="Z172" t="s">
        <v>49</v>
      </c>
      <c r="AA172" t="s">
        <v>10314</v>
      </c>
      <c r="AB172" t="s">
        <v>10296</v>
      </c>
      <c r="AC172" t="s">
        <v>10297</v>
      </c>
      <c r="AD172" t="s">
        <v>52</v>
      </c>
      <c r="AE172" t="s">
        <v>76</v>
      </c>
      <c r="AF172" t="s">
        <v>10207</v>
      </c>
      <c r="AG172" t="s">
        <v>10208</v>
      </c>
      <c r="AH172" t="s">
        <v>10298</v>
      </c>
      <c r="AI172" t="s">
        <v>48</v>
      </c>
      <c r="AJ172" t="s">
        <v>47</v>
      </c>
      <c r="AK172" t="s">
        <v>9400</v>
      </c>
      <c r="AL172" t="s">
        <v>10207</v>
      </c>
      <c r="AM172">
        <v>0</v>
      </c>
      <c r="AN172" t="s">
        <v>47</v>
      </c>
      <c r="AO172" t="s">
        <v>47</v>
      </c>
      <c r="AP172" t="s">
        <v>47</v>
      </c>
      <c r="AQ172" t="s">
        <v>47</v>
      </c>
      <c r="AR172" t="s">
        <v>47</v>
      </c>
      <c r="AS172">
        <v>1547.27</v>
      </c>
      <c r="AT172">
        <v>12956.42</v>
      </c>
      <c r="AU172">
        <v>1</v>
      </c>
      <c r="AV172">
        <v>1</v>
      </c>
      <c r="AW172" t="s">
        <v>10358</v>
      </c>
      <c r="AX172">
        <v>27000</v>
      </c>
      <c r="AY172" t="s">
        <v>56</v>
      </c>
      <c r="AZ172" t="s">
        <v>5275</v>
      </c>
      <c r="BA172">
        <v>1517.43</v>
      </c>
      <c r="BB172" t="s">
        <v>5275</v>
      </c>
      <c r="BC172">
        <v>1517.43</v>
      </c>
      <c r="BD172">
        <v>154</v>
      </c>
      <c r="BE172">
        <v>23068.21</v>
      </c>
      <c r="BF172">
        <v>2</v>
      </c>
      <c r="BG172">
        <v>8</v>
      </c>
      <c r="BH172">
        <v>23068.21</v>
      </c>
      <c r="BI172">
        <v>0</v>
      </c>
      <c r="BJ172">
        <v>23068.21</v>
      </c>
      <c r="BK172">
        <v>27000</v>
      </c>
      <c r="BL172" t="s">
        <v>56</v>
      </c>
      <c r="BM172" t="s">
        <v>5275</v>
      </c>
      <c r="BN172" t="s">
        <v>10370</v>
      </c>
      <c r="BO172" t="s">
        <v>47</v>
      </c>
    </row>
    <row r="173" spans="1:67" hidden="1" x14ac:dyDescent="0.3">
      <c r="A173">
        <v>21751</v>
      </c>
      <c r="B173">
        <v>7115209433</v>
      </c>
      <c r="C173">
        <v>659338</v>
      </c>
      <c r="D173">
        <v>7032</v>
      </c>
      <c r="E173">
        <v>22000</v>
      </c>
      <c r="F173">
        <v>1</v>
      </c>
      <c r="G173" t="s">
        <v>413</v>
      </c>
      <c r="H173">
        <v>42629</v>
      </c>
      <c r="I173">
        <v>18959189</v>
      </c>
      <c r="J173" t="s">
        <v>46</v>
      </c>
      <c r="K173" t="s">
        <v>47</v>
      </c>
      <c r="L173" t="s">
        <v>48</v>
      </c>
      <c r="M173" t="s">
        <v>49</v>
      </c>
      <c r="N173" t="s">
        <v>50</v>
      </c>
      <c r="O173" t="s">
        <v>51</v>
      </c>
      <c r="P173" t="s">
        <v>52</v>
      </c>
      <c r="Q173" t="s">
        <v>53</v>
      </c>
      <c r="R173" t="s">
        <v>54</v>
      </c>
      <c r="S173">
        <v>101093720</v>
      </c>
      <c r="T173" t="s">
        <v>55</v>
      </c>
      <c r="U173" t="s">
        <v>66</v>
      </c>
      <c r="V173" t="s">
        <v>1007</v>
      </c>
      <c r="W173">
        <v>1192.6400000000001</v>
      </c>
      <c r="X173">
        <v>9813.32</v>
      </c>
      <c r="Y173">
        <v>9018</v>
      </c>
      <c r="Z173" t="s">
        <v>49</v>
      </c>
      <c r="AA173" t="s">
        <v>10314</v>
      </c>
      <c r="AB173" t="s">
        <v>10296</v>
      </c>
      <c r="AC173" t="s">
        <v>10297</v>
      </c>
      <c r="AD173" t="s">
        <v>52</v>
      </c>
      <c r="AE173" t="s">
        <v>76</v>
      </c>
      <c r="AF173" t="s">
        <v>10207</v>
      </c>
      <c r="AG173" t="s">
        <v>10208</v>
      </c>
      <c r="AH173" t="s">
        <v>10298</v>
      </c>
      <c r="AI173" t="s">
        <v>48</v>
      </c>
      <c r="AJ173" t="s">
        <v>47</v>
      </c>
      <c r="AK173" t="s">
        <v>50</v>
      </c>
      <c r="AL173" t="s">
        <v>10207</v>
      </c>
      <c r="AM173">
        <v>0</v>
      </c>
      <c r="AN173" t="s">
        <v>47</v>
      </c>
      <c r="AO173" t="s">
        <v>47</v>
      </c>
      <c r="AP173" t="s">
        <v>47</v>
      </c>
      <c r="AQ173" t="s">
        <v>47</v>
      </c>
      <c r="AR173" t="s">
        <v>47</v>
      </c>
      <c r="AS173">
        <v>1192.6400000000001</v>
      </c>
      <c r="AT173">
        <v>9813.32</v>
      </c>
      <c r="AU173">
        <v>1</v>
      </c>
      <c r="AV173">
        <v>1</v>
      </c>
      <c r="AW173" t="s">
        <v>10352</v>
      </c>
      <c r="AX173">
        <v>10800</v>
      </c>
      <c r="AY173" t="s">
        <v>66</v>
      </c>
      <c r="AZ173" t="s">
        <v>223</v>
      </c>
      <c r="BA173">
        <v>1326.09</v>
      </c>
      <c r="BB173" t="s">
        <v>223</v>
      </c>
      <c r="BC173">
        <v>1326.09</v>
      </c>
      <c r="BD173">
        <v>154</v>
      </c>
      <c r="BE173">
        <v>32881.53</v>
      </c>
      <c r="BF173">
        <v>3</v>
      </c>
      <c r="BG173">
        <v>8</v>
      </c>
      <c r="BH173">
        <v>0</v>
      </c>
      <c r="BI173">
        <v>0</v>
      </c>
      <c r="BJ173">
        <v>0</v>
      </c>
      <c r="BK173">
        <v>0</v>
      </c>
      <c r="BL173" t="s">
        <v>59</v>
      </c>
      <c r="BM173" t="s">
        <v>221</v>
      </c>
      <c r="BN173" t="s">
        <v>222</v>
      </c>
      <c r="BO173">
        <v>0</v>
      </c>
    </row>
    <row r="174" spans="1:67" x14ac:dyDescent="0.3">
      <c r="A174">
        <v>21693</v>
      </c>
      <c r="B174">
        <v>7115208119</v>
      </c>
      <c r="C174">
        <v>2027253</v>
      </c>
      <c r="D174">
        <v>7032</v>
      </c>
      <c r="E174">
        <v>21957</v>
      </c>
      <c r="F174">
        <v>1</v>
      </c>
      <c r="G174" t="s">
        <v>413</v>
      </c>
      <c r="H174">
        <v>42629</v>
      </c>
      <c r="I174">
        <v>18958263</v>
      </c>
      <c r="J174" t="s">
        <v>46</v>
      </c>
      <c r="K174" t="s">
        <v>47</v>
      </c>
      <c r="L174" t="s">
        <v>48</v>
      </c>
      <c r="M174" t="s">
        <v>49</v>
      </c>
      <c r="N174" t="s">
        <v>9410</v>
      </c>
      <c r="O174" t="s">
        <v>10353</v>
      </c>
      <c r="P174" t="s">
        <v>52</v>
      </c>
      <c r="Q174" t="s">
        <v>53</v>
      </c>
      <c r="R174" t="s">
        <v>54</v>
      </c>
      <c r="S174">
        <v>100788157</v>
      </c>
      <c r="T174" t="s">
        <v>606</v>
      </c>
      <c r="U174" t="s">
        <v>66</v>
      </c>
      <c r="V174" t="s">
        <v>1007</v>
      </c>
      <c r="W174">
        <v>1449.51</v>
      </c>
      <c r="X174">
        <v>10928.5</v>
      </c>
      <c r="Y174">
        <v>10117.799999999999</v>
      </c>
      <c r="Z174" t="s">
        <v>49</v>
      </c>
      <c r="AA174" t="s">
        <v>10314</v>
      </c>
      <c r="AB174" t="s">
        <v>10296</v>
      </c>
      <c r="AC174" t="s">
        <v>10297</v>
      </c>
      <c r="AD174" t="s">
        <v>52</v>
      </c>
      <c r="AE174" t="s">
        <v>76</v>
      </c>
      <c r="AF174" t="s">
        <v>10207</v>
      </c>
      <c r="AG174" t="s">
        <v>10208</v>
      </c>
      <c r="AH174" t="s">
        <v>10298</v>
      </c>
      <c r="AI174" t="s">
        <v>48</v>
      </c>
      <c r="AJ174" t="s">
        <v>47</v>
      </c>
      <c r="AK174" t="s">
        <v>9410</v>
      </c>
      <c r="AL174" t="s">
        <v>10207</v>
      </c>
      <c r="AM174">
        <v>0</v>
      </c>
      <c r="AN174" t="s">
        <v>47</v>
      </c>
      <c r="AO174" t="s">
        <v>47</v>
      </c>
      <c r="AP174" t="s">
        <v>47</v>
      </c>
      <c r="AQ174" t="s">
        <v>47</v>
      </c>
      <c r="AR174" t="s">
        <v>47</v>
      </c>
      <c r="AS174">
        <v>1449.51</v>
      </c>
      <c r="AT174">
        <v>10928.5</v>
      </c>
      <c r="AU174">
        <v>1</v>
      </c>
      <c r="AV174">
        <v>1</v>
      </c>
      <c r="AW174" t="s">
        <v>10352</v>
      </c>
      <c r="AX174">
        <v>27000</v>
      </c>
      <c r="AY174" t="s">
        <v>56</v>
      </c>
      <c r="AZ174" t="s">
        <v>5541</v>
      </c>
      <c r="BA174">
        <v>1690</v>
      </c>
      <c r="BB174" t="s">
        <v>10406</v>
      </c>
      <c r="BC174" t="s">
        <v>47</v>
      </c>
      <c r="BD174">
        <v>287</v>
      </c>
      <c r="BE174">
        <v>43810.03</v>
      </c>
      <c r="BF174">
        <v>4</v>
      </c>
      <c r="BG174">
        <v>8</v>
      </c>
      <c r="BH174">
        <v>20741.82</v>
      </c>
      <c r="BI174">
        <v>0</v>
      </c>
      <c r="BJ174">
        <v>20741.82</v>
      </c>
      <c r="BK174">
        <v>27000</v>
      </c>
      <c r="BL174" t="s">
        <v>56</v>
      </c>
      <c r="BM174" t="s">
        <v>10406</v>
      </c>
      <c r="BN174" t="s">
        <v>10405</v>
      </c>
      <c r="BO174" t="s">
        <v>47</v>
      </c>
    </row>
    <row r="175" spans="1:67" hidden="1" x14ac:dyDescent="0.3">
      <c r="A175">
        <v>21694</v>
      </c>
      <c r="B175">
        <v>7115208120</v>
      </c>
      <c r="C175">
        <v>2027253</v>
      </c>
      <c r="D175">
        <v>7032</v>
      </c>
      <c r="E175">
        <v>21958</v>
      </c>
      <c r="F175">
        <v>1</v>
      </c>
      <c r="G175" t="s">
        <v>413</v>
      </c>
      <c r="H175">
        <v>42629</v>
      </c>
      <c r="I175">
        <v>18958264</v>
      </c>
      <c r="J175" t="s">
        <v>46</v>
      </c>
      <c r="K175" t="s">
        <v>47</v>
      </c>
      <c r="L175" t="s">
        <v>48</v>
      </c>
      <c r="M175" t="s">
        <v>49</v>
      </c>
      <c r="N175" t="s">
        <v>9410</v>
      </c>
      <c r="O175" t="s">
        <v>10353</v>
      </c>
      <c r="P175" t="s">
        <v>52</v>
      </c>
      <c r="Q175" t="s">
        <v>53</v>
      </c>
      <c r="R175" t="s">
        <v>54</v>
      </c>
      <c r="S175">
        <v>100788157</v>
      </c>
      <c r="T175" t="s">
        <v>606</v>
      </c>
      <c r="U175" t="s">
        <v>66</v>
      </c>
      <c r="V175" t="s">
        <v>1007</v>
      </c>
      <c r="W175">
        <v>1452.81</v>
      </c>
      <c r="X175">
        <v>8705.11</v>
      </c>
      <c r="Y175">
        <v>7776.8</v>
      </c>
      <c r="Z175" t="s">
        <v>49</v>
      </c>
      <c r="AA175" t="s">
        <v>10314</v>
      </c>
      <c r="AB175" t="s">
        <v>10296</v>
      </c>
      <c r="AC175" t="s">
        <v>10297</v>
      </c>
      <c r="AD175" t="s">
        <v>52</v>
      </c>
      <c r="AE175" t="s">
        <v>76</v>
      </c>
      <c r="AF175" t="s">
        <v>10207</v>
      </c>
      <c r="AG175" t="s">
        <v>10208</v>
      </c>
      <c r="AH175" t="s">
        <v>10298</v>
      </c>
      <c r="AI175" t="s">
        <v>48</v>
      </c>
      <c r="AJ175" t="s">
        <v>47</v>
      </c>
      <c r="AK175" t="s">
        <v>9410</v>
      </c>
      <c r="AL175" t="s">
        <v>10207</v>
      </c>
      <c r="AM175">
        <v>0</v>
      </c>
      <c r="AN175" t="s">
        <v>47</v>
      </c>
      <c r="AO175" t="s">
        <v>47</v>
      </c>
      <c r="AP175" t="s">
        <v>47</v>
      </c>
      <c r="AQ175" t="s">
        <v>47</v>
      </c>
      <c r="AR175" t="s">
        <v>47</v>
      </c>
      <c r="AS175">
        <v>1452.81</v>
      </c>
      <c r="AT175">
        <v>8705.11</v>
      </c>
      <c r="AU175">
        <v>1</v>
      </c>
      <c r="AV175">
        <v>1</v>
      </c>
      <c r="AW175" t="s">
        <v>10352</v>
      </c>
      <c r="AX175">
        <v>10800</v>
      </c>
      <c r="AY175" t="s">
        <v>66</v>
      </c>
      <c r="AZ175" t="s">
        <v>5541</v>
      </c>
      <c r="BA175">
        <v>1690</v>
      </c>
      <c r="BB175" t="s">
        <v>5541</v>
      </c>
      <c r="BC175">
        <v>1690</v>
      </c>
      <c r="BD175">
        <v>287</v>
      </c>
      <c r="BE175">
        <v>52515.14</v>
      </c>
      <c r="BF175">
        <v>5</v>
      </c>
      <c r="BG175">
        <v>8</v>
      </c>
      <c r="BH175">
        <v>0</v>
      </c>
      <c r="BI175">
        <v>0</v>
      </c>
      <c r="BJ175">
        <v>0</v>
      </c>
      <c r="BK175">
        <v>0</v>
      </c>
      <c r="BL175" t="s">
        <v>59</v>
      </c>
      <c r="BM175" t="s">
        <v>10404</v>
      </c>
      <c r="BN175" t="s">
        <v>10405</v>
      </c>
      <c r="BO175">
        <v>0</v>
      </c>
    </row>
    <row r="176" spans="1:67" hidden="1" x14ac:dyDescent="0.3">
      <c r="A176">
        <v>21695</v>
      </c>
      <c r="B176">
        <v>7115208121</v>
      </c>
      <c r="C176">
        <v>941468</v>
      </c>
      <c r="D176">
        <v>7032</v>
      </c>
      <c r="E176">
        <v>21959</v>
      </c>
      <c r="F176">
        <v>1</v>
      </c>
      <c r="G176" t="s">
        <v>413</v>
      </c>
      <c r="H176">
        <v>42629</v>
      </c>
      <c r="I176">
        <v>18958265</v>
      </c>
      <c r="J176" t="s">
        <v>46</v>
      </c>
      <c r="K176" t="s">
        <v>47</v>
      </c>
      <c r="L176" t="s">
        <v>48</v>
      </c>
      <c r="M176" t="s">
        <v>49</v>
      </c>
      <c r="N176" t="s">
        <v>205</v>
      </c>
      <c r="O176" t="s">
        <v>206</v>
      </c>
      <c r="P176" t="s">
        <v>207</v>
      </c>
      <c r="Q176" t="s">
        <v>208</v>
      </c>
      <c r="R176" t="s">
        <v>54</v>
      </c>
      <c r="S176">
        <v>101093720</v>
      </c>
      <c r="T176" t="s">
        <v>55</v>
      </c>
      <c r="U176" t="s">
        <v>66</v>
      </c>
      <c r="V176" t="s">
        <v>1007</v>
      </c>
      <c r="W176">
        <v>2577.38</v>
      </c>
      <c r="X176">
        <v>8920.7999999999993</v>
      </c>
      <c r="Y176">
        <v>8164.8</v>
      </c>
      <c r="Z176" t="s">
        <v>49</v>
      </c>
      <c r="AA176" t="s">
        <v>10314</v>
      </c>
      <c r="AB176" t="s">
        <v>10296</v>
      </c>
      <c r="AC176" t="s">
        <v>10297</v>
      </c>
      <c r="AD176" t="s">
        <v>52</v>
      </c>
      <c r="AE176" t="s">
        <v>76</v>
      </c>
      <c r="AF176" t="s">
        <v>10207</v>
      </c>
      <c r="AG176" t="s">
        <v>10208</v>
      </c>
      <c r="AH176" t="s">
        <v>10298</v>
      </c>
      <c r="AI176" t="s">
        <v>48</v>
      </c>
      <c r="AJ176" t="s">
        <v>47</v>
      </c>
      <c r="AK176" t="s">
        <v>205</v>
      </c>
      <c r="AL176" t="s">
        <v>10207</v>
      </c>
      <c r="AM176">
        <v>0</v>
      </c>
      <c r="AN176" t="s">
        <v>47</v>
      </c>
      <c r="AO176" t="s">
        <v>47</v>
      </c>
      <c r="AP176" t="s">
        <v>47</v>
      </c>
      <c r="AQ176" t="s">
        <v>47</v>
      </c>
      <c r="AR176" t="s">
        <v>47</v>
      </c>
      <c r="AS176">
        <v>2577.38</v>
      </c>
      <c r="AT176">
        <v>8920.7999999999993</v>
      </c>
      <c r="AU176">
        <v>1</v>
      </c>
      <c r="AV176">
        <v>1</v>
      </c>
      <c r="AW176" t="s">
        <v>10352</v>
      </c>
      <c r="AX176">
        <v>10800</v>
      </c>
      <c r="AY176" t="s">
        <v>66</v>
      </c>
      <c r="AZ176" t="s">
        <v>501</v>
      </c>
      <c r="BA176">
        <v>2953</v>
      </c>
      <c r="BB176" t="s">
        <v>501</v>
      </c>
      <c r="BC176">
        <v>2953</v>
      </c>
      <c r="BD176">
        <v>585</v>
      </c>
      <c r="BE176">
        <v>61435.94</v>
      </c>
      <c r="BF176">
        <v>6</v>
      </c>
      <c r="BG176">
        <v>8</v>
      </c>
      <c r="BH176">
        <v>17625.91</v>
      </c>
      <c r="BI176">
        <v>0</v>
      </c>
      <c r="BJ176">
        <v>17625.91</v>
      </c>
      <c r="BK176">
        <v>27000</v>
      </c>
      <c r="BL176" t="s">
        <v>56</v>
      </c>
      <c r="BM176" t="s">
        <v>209</v>
      </c>
      <c r="BN176" t="s">
        <v>211</v>
      </c>
      <c r="BO176">
        <v>3926.8</v>
      </c>
    </row>
    <row r="177" spans="1:67" hidden="1" x14ac:dyDescent="0.3">
      <c r="A177">
        <v>21696</v>
      </c>
      <c r="B177">
        <v>7115208122</v>
      </c>
      <c r="C177">
        <v>941468</v>
      </c>
      <c r="D177">
        <v>7032</v>
      </c>
      <c r="E177">
        <v>21960</v>
      </c>
      <c r="F177">
        <v>1</v>
      </c>
      <c r="G177" t="s">
        <v>413</v>
      </c>
      <c r="H177">
        <v>42629</v>
      </c>
      <c r="I177">
        <v>18958266</v>
      </c>
      <c r="J177" t="s">
        <v>46</v>
      </c>
      <c r="K177" t="s">
        <v>47</v>
      </c>
      <c r="L177" t="s">
        <v>48</v>
      </c>
      <c r="M177" t="s">
        <v>49</v>
      </c>
      <c r="N177" t="s">
        <v>205</v>
      </c>
      <c r="O177" t="s">
        <v>206</v>
      </c>
      <c r="P177" t="s">
        <v>207</v>
      </c>
      <c r="Q177" t="s">
        <v>208</v>
      </c>
      <c r="R177" t="s">
        <v>54</v>
      </c>
      <c r="S177">
        <v>101093720</v>
      </c>
      <c r="T177" t="s">
        <v>55</v>
      </c>
      <c r="U177" t="s">
        <v>66</v>
      </c>
      <c r="V177" t="s">
        <v>1007</v>
      </c>
      <c r="W177">
        <v>2577.38</v>
      </c>
      <c r="X177">
        <v>8920.7999999999993</v>
      </c>
      <c r="Y177">
        <v>8164.8</v>
      </c>
      <c r="Z177" t="s">
        <v>49</v>
      </c>
      <c r="AA177" t="s">
        <v>10314</v>
      </c>
      <c r="AB177" t="s">
        <v>10296</v>
      </c>
      <c r="AC177" t="s">
        <v>10297</v>
      </c>
      <c r="AD177" t="s">
        <v>52</v>
      </c>
      <c r="AE177" t="s">
        <v>76</v>
      </c>
      <c r="AF177" t="s">
        <v>10207</v>
      </c>
      <c r="AG177" t="s">
        <v>10208</v>
      </c>
      <c r="AH177" t="s">
        <v>10298</v>
      </c>
      <c r="AI177" t="s">
        <v>48</v>
      </c>
      <c r="AJ177" t="s">
        <v>47</v>
      </c>
      <c r="AK177" t="s">
        <v>205</v>
      </c>
      <c r="AL177" t="s">
        <v>10207</v>
      </c>
      <c r="AM177">
        <v>0</v>
      </c>
      <c r="AN177" t="s">
        <v>47</v>
      </c>
      <c r="AO177" t="s">
        <v>47</v>
      </c>
      <c r="AP177" t="s">
        <v>47</v>
      </c>
      <c r="AQ177" t="s">
        <v>47</v>
      </c>
      <c r="AR177" t="s">
        <v>47</v>
      </c>
      <c r="AS177">
        <v>2577.38</v>
      </c>
      <c r="AT177">
        <v>8920.7999999999993</v>
      </c>
      <c r="AU177">
        <v>1</v>
      </c>
      <c r="AV177">
        <v>1</v>
      </c>
      <c r="AW177" t="s">
        <v>10352</v>
      </c>
      <c r="AX177">
        <v>10800</v>
      </c>
      <c r="AY177" t="s">
        <v>66</v>
      </c>
      <c r="AZ177" t="s">
        <v>501</v>
      </c>
      <c r="BA177">
        <v>2953</v>
      </c>
      <c r="BB177" t="s">
        <v>501</v>
      </c>
      <c r="BC177">
        <v>2953</v>
      </c>
      <c r="BD177">
        <v>585</v>
      </c>
      <c r="BE177">
        <v>70356.740000000005</v>
      </c>
      <c r="BF177">
        <v>7</v>
      </c>
      <c r="BG177">
        <v>8</v>
      </c>
      <c r="BH177">
        <v>0</v>
      </c>
      <c r="BI177">
        <v>0</v>
      </c>
      <c r="BJ177">
        <v>0</v>
      </c>
      <c r="BK177">
        <v>0</v>
      </c>
      <c r="BL177" t="s">
        <v>59</v>
      </c>
      <c r="BM177" t="s">
        <v>308</v>
      </c>
      <c r="BN177" t="s">
        <v>211</v>
      </c>
      <c r="BO177">
        <v>0</v>
      </c>
    </row>
    <row r="178" spans="1:67" x14ac:dyDescent="0.3">
      <c r="A178">
        <v>21703</v>
      </c>
      <c r="B178">
        <v>7115208129</v>
      </c>
      <c r="C178">
        <v>4463262</v>
      </c>
      <c r="D178">
        <v>7032</v>
      </c>
      <c r="E178">
        <v>21967</v>
      </c>
      <c r="F178">
        <v>1</v>
      </c>
      <c r="G178" t="s">
        <v>413</v>
      </c>
      <c r="H178">
        <v>42629</v>
      </c>
      <c r="I178">
        <v>18958273</v>
      </c>
      <c r="J178" t="s">
        <v>46</v>
      </c>
      <c r="K178" t="s">
        <v>47</v>
      </c>
      <c r="L178" t="s">
        <v>48</v>
      </c>
      <c r="M178" t="s">
        <v>49</v>
      </c>
      <c r="N178" t="s">
        <v>9400</v>
      </c>
      <c r="O178" t="s">
        <v>10230</v>
      </c>
      <c r="P178" t="s">
        <v>1289</v>
      </c>
      <c r="Q178" t="s">
        <v>10377</v>
      </c>
      <c r="R178" t="s">
        <v>10178</v>
      </c>
      <c r="S178">
        <v>100535792</v>
      </c>
      <c r="T178" t="s">
        <v>251</v>
      </c>
      <c r="U178" t="s">
        <v>56</v>
      </c>
      <c r="V178" t="s">
        <v>57</v>
      </c>
      <c r="W178">
        <v>2745.62</v>
      </c>
      <c r="X178">
        <v>20815.2</v>
      </c>
      <c r="Y178">
        <v>19051.2</v>
      </c>
      <c r="Z178" t="s">
        <v>49</v>
      </c>
      <c r="AA178" t="s">
        <v>10314</v>
      </c>
      <c r="AB178" t="s">
        <v>10296</v>
      </c>
      <c r="AC178" t="s">
        <v>10297</v>
      </c>
      <c r="AD178" t="s">
        <v>52</v>
      </c>
      <c r="AE178" t="s">
        <v>76</v>
      </c>
      <c r="AF178" t="s">
        <v>10207</v>
      </c>
      <c r="AG178" t="s">
        <v>10208</v>
      </c>
      <c r="AH178" t="s">
        <v>10298</v>
      </c>
      <c r="AI178" t="s">
        <v>48</v>
      </c>
      <c r="AJ178" t="s">
        <v>47</v>
      </c>
      <c r="AK178" t="s">
        <v>9400</v>
      </c>
      <c r="AL178" t="s">
        <v>10232</v>
      </c>
      <c r="AM178">
        <v>0</v>
      </c>
      <c r="AN178" t="s">
        <v>47</v>
      </c>
      <c r="AO178" t="s">
        <v>47</v>
      </c>
      <c r="AP178" t="s">
        <v>47</v>
      </c>
      <c r="AQ178" t="s">
        <v>47</v>
      </c>
      <c r="AR178" t="s">
        <v>47</v>
      </c>
      <c r="AS178">
        <v>2745.62</v>
      </c>
      <c r="AT178">
        <v>20815.2</v>
      </c>
      <c r="AU178">
        <v>1</v>
      </c>
      <c r="AV178">
        <v>1</v>
      </c>
      <c r="AW178" t="s">
        <v>10362</v>
      </c>
      <c r="AX178">
        <v>27000</v>
      </c>
      <c r="AY178" t="s">
        <v>56</v>
      </c>
      <c r="AZ178" t="s">
        <v>10378</v>
      </c>
      <c r="BA178" t="s">
        <v>47</v>
      </c>
      <c r="BB178" t="s">
        <v>10378</v>
      </c>
      <c r="BC178" t="s">
        <v>47</v>
      </c>
      <c r="BD178">
        <v>605</v>
      </c>
      <c r="BE178">
        <v>91171.94</v>
      </c>
      <c r="BF178">
        <v>8</v>
      </c>
      <c r="BG178">
        <v>8</v>
      </c>
      <c r="BH178">
        <v>29736</v>
      </c>
      <c r="BI178">
        <v>0</v>
      </c>
      <c r="BJ178">
        <v>29736</v>
      </c>
      <c r="BK178">
        <v>42000</v>
      </c>
      <c r="BL178" t="s">
        <v>229</v>
      </c>
      <c r="BM178" t="s">
        <v>10379</v>
      </c>
      <c r="BN178" t="s">
        <v>10379</v>
      </c>
      <c r="BO178" t="s">
        <v>47</v>
      </c>
    </row>
    <row r="179" spans="1:67" hidden="1" x14ac:dyDescent="0.3">
      <c r="A179">
        <v>23129</v>
      </c>
      <c r="B179">
        <v>7115258525</v>
      </c>
      <c r="C179">
        <v>4463264</v>
      </c>
      <c r="D179">
        <v>7032</v>
      </c>
      <c r="E179">
        <v>23445</v>
      </c>
      <c r="F179">
        <v>1</v>
      </c>
      <c r="G179" t="s">
        <v>413</v>
      </c>
      <c r="H179">
        <v>42632</v>
      </c>
      <c r="I179">
        <v>18978555</v>
      </c>
      <c r="J179" t="s">
        <v>46</v>
      </c>
      <c r="K179" t="s">
        <v>47</v>
      </c>
      <c r="L179" t="s">
        <v>48</v>
      </c>
      <c r="M179" t="s">
        <v>49</v>
      </c>
      <c r="N179" t="s">
        <v>9400</v>
      </c>
      <c r="O179" t="s">
        <v>10266</v>
      </c>
      <c r="P179" t="s">
        <v>2264</v>
      </c>
      <c r="Q179" t="s">
        <v>10372</v>
      </c>
      <c r="R179" t="s">
        <v>10178</v>
      </c>
      <c r="S179">
        <v>100788157</v>
      </c>
      <c r="T179" t="s">
        <v>606</v>
      </c>
      <c r="U179" t="s">
        <v>66</v>
      </c>
      <c r="V179" t="s">
        <v>1007</v>
      </c>
      <c r="W179">
        <v>2741.08</v>
      </c>
      <c r="X179">
        <v>9619.15</v>
      </c>
      <c r="Y179">
        <v>8810.85</v>
      </c>
      <c r="Z179" t="s">
        <v>49</v>
      </c>
      <c r="AA179" t="s">
        <v>10314</v>
      </c>
      <c r="AB179" t="s">
        <v>10296</v>
      </c>
      <c r="AC179" t="s">
        <v>10297</v>
      </c>
      <c r="AD179" t="s">
        <v>52</v>
      </c>
      <c r="AE179" t="s">
        <v>76</v>
      </c>
      <c r="AF179" t="s">
        <v>10207</v>
      </c>
      <c r="AG179" t="s">
        <v>10208</v>
      </c>
      <c r="AH179" t="s">
        <v>10298</v>
      </c>
      <c r="AI179" t="s">
        <v>48</v>
      </c>
      <c r="AJ179" t="s">
        <v>47</v>
      </c>
      <c r="AK179" t="s">
        <v>9400</v>
      </c>
      <c r="AL179" t="s">
        <v>10207</v>
      </c>
      <c r="AM179">
        <v>0</v>
      </c>
      <c r="AN179" t="s">
        <v>47</v>
      </c>
      <c r="AO179" t="s">
        <v>47</v>
      </c>
      <c r="AP179" t="s">
        <v>47</v>
      </c>
      <c r="AQ179" t="s">
        <v>47</v>
      </c>
      <c r="AR179" t="s">
        <v>47</v>
      </c>
      <c r="AS179">
        <v>2741.08</v>
      </c>
      <c r="AT179">
        <v>9619.15</v>
      </c>
      <c r="AU179">
        <v>1</v>
      </c>
      <c r="AV179">
        <v>1</v>
      </c>
      <c r="AW179" t="s">
        <v>10362</v>
      </c>
      <c r="AX179">
        <v>10800</v>
      </c>
      <c r="AY179" t="s">
        <v>66</v>
      </c>
      <c r="AZ179" t="s">
        <v>10373</v>
      </c>
      <c r="BA179" t="s">
        <v>47</v>
      </c>
      <c r="BB179" t="s">
        <v>10373</v>
      </c>
      <c r="BC179" t="s">
        <v>47</v>
      </c>
      <c r="BD179">
        <v>1148</v>
      </c>
      <c r="BE179">
        <v>9619.15</v>
      </c>
      <c r="BF179">
        <v>1</v>
      </c>
      <c r="BG179">
        <v>3</v>
      </c>
      <c r="BH179">
        <v>0</v>
      </c>
      <c r="BI179">
        <v>0</v>
      </c>
      <c r="BJ179">
        <v>0</v>
      </c>
      <c r="BK179">
        <v>0</v>
      </c>
      <c r="BL179" t="s">
        <v>59</v>
      </c>
      <c r="BM179" t="s">
        <v>10376</v>
      </c>
      <c r="BN179" t="s">
        <v>10375</v>
      </c>
      <c r="BO179">
        <v>0</v>
      </c>
    </row>
    <row r="180" spans="1:67" x14ac:dyDescent="0.3">
      <c r="A180">
        <v>23130</v>
      </c>
      <c r="B180">
        <v>7115258526</v>
      </c>
      <c r="C180">
        <v>4463264</v>
      </c>
      <c r="D180">
        <v>7032</v>
      </c>
      <c r="E180">
        <v>23446</v>
      </c>
      <c r="F180">
        <v>1</v>
      </c>
      <c r="G180" t="s">
        <v>413</v>
      </c>
      <c r="H180">
        <v>42632</v>
      </c>
      <c r="I180">
        <v>18978556</v>
      </c>
      <c r="J180" t="s">
        <v>46</v>
      </c>
      <c r="K180" t="s">
        <v>47</v>
      </c>
      <c r="L180" t="s">
        <v>48</v>
      </c>
      <c r="M180" t="s">
        <v>49</v>
      </c>
      <c r="N180" t="s">
        <v>9400</v>
      </c>
      <c r="O180" t="s">
        <v>10266</v>
      </c>
      <c r="P180" t="s">
        <v>2264</v>
      </c>
      <c r="Q180" t="s">
        <v>10372</v>
      </c>
      <c r="R180" t="s">
        <v>10178</v>
      </c>
      <c r="S180">
        <v>100788157</v>
      </c>
      <c r="T180" t="s">
        <v>606</v>
      </c>
      <c r="U180" t="s">
        <v>66</v>
      </c>
      <c r="V180" t="s">
        <v>1007</v>
      </c>
      <c r="W180">
        <v>2739.08</v>
      </c>
      <c r="X180">
        <v>10453.799999999999</v>
      </c>
      <c r="Y180">
        <v>9612</v>
      </c>
      <c r="Z180" t="s">
        <v>49</v>
      </c>
      <c r="AA180" t="s">
        <v>10314</v>
      </c>
      <c r="AB180" t="s">
        <v>10296</v>
      </c>
      <c r="AC180" t="s">
        <v>10297</v>
      </c>
      <c r="AD180" t="s">
        <v>52</v>
      </c>
      <c r="AE180" t="s">
        <v>76</v>
      </c>
      <c r="AF180" t="s">
        <v>10207</v>
      </c>
      <c r="AG180" t="s">
        <v>10208</v>
      </c>
      <c r="AH180" t="s">
        <v>10298</v>
      </c>
      <c r="AI180" t="s">
        <v>48</v>
      </c>
      <c r="AJ180" t="s">
        <v>47</v>
      </c>
      <c r="AK180" t="s">
        <v>9400</v>
      </c>
      <c r="AL180" t="s">
        <v>10207</v>
      </c>
      <c r="AM180">
        <v>0</v>
      </c>
      <c r="AN180" t="s">
        <v>47</v>
      </c>
      <c r="AO180" t="s">
        <v>47</v>
      </c>
      <c r="AP180" t="s">
        <v>47</v>
      </c>
      <c r="AQ180" t="s">
        <v>47</v>
      </c>
      <c r="AR180" t="s">
        <v>47</v>
      </c>
      <c r="AS180">
        <v>2739.08</v>
      </c>
      <c r="AT180">
        <v>10453.799999999999</v>
      </c>
      <c r="AU180">
        <v>1</v>
      </c>
      <c r="AV180">
        <v>1</v>
      </c>
      <c r="AW180" t="s">
        <v>10362</v>
      </c>
      <c r="AX180">
        <v>10800</v>
      </c>
      <c r="AY180" t="s">
        <v>66</v>
      </c>
      <c r="AZ180" t="s">
        <v>10373</v>
      </c>
      <c r="BA180" t="s">
        <v>47</v>
      </c>
      <c r="BB180" t="s">
        <v>10373</v>
      </c>
      <c r="BC180" t="s">
        <v>47</v>
      </c>
      <c r="BD180">
        <v>1148</v>
      </c>
      <c r="BE180">
        <v>20072.95</v>
      </c>
      <c r="BF180">
        <v>2</v>
      </c>
      <c r="BG180">
        <v>3</v>
      </c>
      <c r="BH180">
        <v>20072.95</v>
      </c>
      <c r="BI180">
        <v>0</v>
      </c>
      <c r="BJ180">
        <v>20072.95</v>
      </c>
      <c r="BK180">
        <v>27000</v>
      </c>
      <c r="BL180" t="s">
        <v>56</v>
      </c>
      <c r="BM180" t="s">
        <v>10374</v>
      </c>
      <c r="BN180" t="s">
        <v>10375</v>
      </c>
      <c r="BO180" t="s">
        <v>47</v>
      </c>
    </row>
    <row r="181" spans="1:67" x14ac:dyDescent="0.3">
      <c r="A181">
        <v>23133</v>
      </c>
      <c r="B181">
        <v>7115258529</v>
      </c>
      <c r="C181">
        <v>4463264</v>
      </c>
      <c r="D181">
        <v>7032</v>
      </c>
      <c r="E181">
        <v>23449</v>
      </c>
      <c r="F181">
        <v>1</v>
      </c>
      <c r="G181" t="s">
        <v>413</v>
      </c>
      <c r="H181">
        <v>42632</v>
      </c>
      <c r="I181">
        <v>18978559</v>
      </c>
      <c r="J181" t="s">
        <v>46</v>
      </c>
      <c r="K181" t="s">
        <v>47</v>
      </c>
      <c r="L181" t="s">
        <v>48</v>
      </c>
      <c r="M181" t="s">
        <v>49</v>
      </c>
      <c r="N181" t="s">
        <v>9400</v>
      </c>
      <c r="O181" t="s">
        <v>10266</v>
      </c>
      <c r="P181" t="s">
        <v>2264</v>
      </c>
      <c r="Q181" t="s">
        <v>10372</v>
      </c>
      <c r="R181" t="s">
        <v>10178</v>
      </c>
      <c r="S181">
        <v>101093720</v>
      </c>
      <c r="T181" t="s">
        <v>55</v>
      </c>
      <c r="U181" t="s">
        <v>66</v>
      </c>
      <c r="V181" t="s">
        <v>1007</v>
      </c>
      <c r="W181">
        <v>2739.88</v>
      </c>
      <c r="X181">
        <v>10781.4</v>
      </c>
      <c r="Y181">
        <v>9936</v>
      </c>
      <c r="Z181" t="s">
        <v>49</v>
      </c>
      <c r="AA181" t="s">
        <v>10314</v>
      </c>
      <c r="AB181" t="s">
        <v>10296</v>
      </c>
      <c r="AC181" t="s">
        <v>10297</v>
      </c>
      <c r="AD181" t="s">
        <v>52</v>
      </c>
      <c r="AE181" t="s">
        <v>76</v>
      </c>
      <c r="AF181" t="s">
        <v>10207</v>
      </c>
      <c r="AG181" t="s">
        <v>10208</v>
      </c>
      <c r="AH181" t="s">
        <v>10298</v>
      </c>
      <c r="AI181" t="s">
        <v>48</v>
      </c>
      <c r="AJ181" t="s">
        <v>47</v>
      </c>
      <c r="AK181" t="s">
        <v>9400</v>
      </c>
      <c r="AL181" t="s">
        <v>10207</v>
      </c>
      <c r="AM181">
        <v>0</v>
      </c>
      <c r="AN181" t="s">
        <v>47</v>
      </c>
      <c r="AO181" t="s">
        <v>47</v>
      </c>
      <c r="AP181" t="s">
        <v>47</v>
      </c>
      <c r="AQ181" t="s">
        <v>47</v>
      </c>
      <c r="AR181" t="s">
        <v>47</v>
      </c>
      <c r="AS181">
        <v>2739.88</v>
      </c>
      <c r="AT181">
        <v>10781.4</v>
      </c>
      <c r="AU181">
        <v>1</v>
      </c>
      <c r="AV181">
        <v>1</v>
      </c>
      <c r="AW181" t="s">
        <v>10362</v>
      </c>
      <c r="AX181">
        <v>10800</v>
      </c>
      <c r="AY181" t="s">
        <v>66</v>
      </c>
      <c r="AZ181" t="s">
        <v>10392</v>
      </c>
      <c r="BA181" t="s">
        <v>47</v>
      </c>
      <c r="BB181" t="s">
        <v>10392</v>
      </c>
      <c r="BC181" t="s">
        <v>47</v>
      </c>
      <c r="BD181">
        <v>1148</v>
      </c>
      <c r="BE181">
        <v>30854.35</v>
      </c>
      <c r="BF181">
        <v>3</v>
      </c>
      <c r="BG181">
        <v>3</v>
      </c>
      <c r="BH181">
        <v>10781.4</v>
      </c>
      <c r="BI181">
        <v>0</v>
      </c>
      <c r="BJ181">
        <v>10781.4</v>
      </c>
      <c r="BK181">
        <v>10800</v>
      </c>
      <c r="BL181" t="s">
        <v>66</v>
      </c>
      <c r="BM181" t="s">
        <v>10392</v>
      </c>
      <c r="BN181" t="s">
        <v>10394</v>
      </c>
      <c r="BO181" t="s">
        <v>47</v>
      </c>
    </row>
    <row r="182" spans="1:67" hidden="1" x14ac:dyDescent="0.3">
      <c r="A182">
        <v>24232</v>
      </c>
      <c r="B182">
        <v>7115324845</v>
      </c>
      <c r="C182">
        <v>941735</v>
      </c>
      <c r="D182">
        <v>7032</v>
      </c>
      <c r="E182">
        <v>24612</v>
      </c>
      <c r="F182">
        <v>1</v>
      </c>
      <c r="G182" t="s">
        <v>413</v>
      </c>
      <c r="H182">
        <v>42634</v>
      </c>
      <c r="I182">
        <v>19001179</v>
      </c>
      <c r="J182" t="s">
        <v>46</v>
      </c>
      <c r="K182" t="s">
        <v>47</v>
      </c>
      <c r="L182" t="s">
        <v>48</v>
      </c>
      <c r="M182" t="s">
        <v>49</v>
      </c>
      <c r="N182" t="s">
        <v>124</v>
      </c>
      <c r="O182" t="s">
        <v>125</v>
      </c>
      <c r="P182" t="s">
        <v>126</v>
      </c>
      <c r="Q182" t="s">
        <v>127</v>
      </c>
      <c r="R182" t="s">
        <v>54</v>
      </c>
      <c r="S182">
        <v>100894891</v>
      </c>
      <c r="T182" t="s">
        <v>116</v>
      </c>
      <c r="U182" t="s">
        <v>56</v>
      </c>
      <c r="V182" t="s">
        <v>57</v>
      </c>
      <c r="W182">
        <v>11660.29</v>
      </c>
      <c r="X182">
        <v>20958.48</v>
      </c>
      <c r="Y182">
        <v>18981.080000000002</v>
      </c>
      <c r="Z182" t="s">
        <v>49</v>
      </c>
      <c r="AA182" t="s">
        <v>10314</v>
      </c>
      <c r="AB182" t="s">
        <v>10296</v>
      </c>
      <c r="AC182" t="s">
        <v>10297</v>
      </c>
      <c r="AD182" t="s">
        <v>52</v>
      </c>
      <c r="AE182" t="s">
        <v>76</v>
      </c>
      <c r="AF182" t="s">
        <v>10207</v>
      </c>
      <c r="AG182" t="s">
        <v>10208</v>
      </c>
      <c r="AH182" t="s">
        <v>10298</v>
      </c>
      <c r="AI182" t="s">
        <v>48</v>
      </c>
      <c r="AJ182" t="s">
        <v>47</v>
      </c>
      <c r="AK182" t="s">
        <v>124</v>
      </c>
      <c r="AL182" t="s">
        <v>10240</v>
      </c>
      <c r="AM182">
        <v>0</v>
      </c>
      <c r="AN182" t="s">
        <v>47</v>
      </c>
      <c r="AO182" t="s">
        <v>47</v>
      </c>
      <c r="AP182" t="s">
        <v>47</v>
      </c>
      <c r="AQ182" t="s">
        <v>47</v>
      </c>
      <c r="AR182" t="s">
        <v>47</v>
      </c>
      <c r="AS182">
        <v>11660.29</v>
      </c>
      <c r="AT182">
        <v>20958.48</v>
      </c>
      <c r="AU182">
        <v>1</v>
      </c>
      <c r="AV182">
        <v>1</v>
      </c>
      <c r="AW182" t="s">
        <v>10352</v>
      </c>
      <c r="AX182">
        <v>27000</v>
      </c>
      <c r="AY182" t="s">
        <v>56</v>
      </c>
      <c r="AZ182" t="s">
        <v>128</v>
      </c>
      <c r="BA182">
        <v>13640</v>
      </c>
      <c r="BB182" t="s">
        <v>128</v>
      </c>
      <c r="BC182">
        <v>13640</v>
      </c>
      <c r="BD182">
        <v>10</v>
      </c>
      <c r="BE182">
        <v>20958.48</v>
      </c>
      <c r="BF182">
        <v>1</v>
      </c>
      <c r="BG182">
        <v>11</v>
      </c>
      <c r="BH182">
        <v>0</v>
      </c>
      <c r="BI182">
        <v>0</v>
      </c>
      <c r="BJ182">
        <v>0</v>
      </c>
      <c r="BK182">
        <v>0</v>
      </c>
      <c r="BL182" t="s">
        <v>59</v>
      </c>
      <c r="BM182" t="s">
        <v>440</v>
      </c>
      <c r="BN182" t="s">
        <v>131</v>
      </c>
      <c r="BO182">
        <v>0</v>
      </c>
    </row>
    <row r="183" spans="1:67" x14ac:dyDescent="0.3">
      <c r="A183">
        <v>24220</v>
      </c>
      <c r="B183">
        <v>7115324833</v>
      </c>
      <c r="C183">
        <v>2769823</v>
      </c>
      <c r="D183">
        <v>7032</v>
      </c>
      <c r="E183">
        <v>24600</v>
      </c>
      <c r="F183">
        <v>1</v>
      </c>
      <c r="G183" t="s">
        <v>413</v>
      </c>
      <c r="H183">
        <v>42634</v>
      </c>
      <c r="I183">
        <v>19001159</v>
      </c>
      <c r="J183" t="s">
        <v>46</v>
      </c>
      <c r="K183" t="s">
        <v>47</v>
      </c>
      <c r="L183" t="s">
        <v>48</v>
      </c>
      <c r="M183" t="s">
        <v>49</v>
      </c>
      <c r="N183" t="s">
        <v>9412</v>
      </c>
      <c r="O183" t="s">
        <v>10389</v>
      </c>
      <c r="P183" t="s">
        <v>207</v>
      </c>
      <c r="Q183" t="s">
        <v>208</v>
      </c>
      <c r="R183" t="s">
        <v>54</v>
      </c>
      <c r="S183">
        <v>101093720</v>
      </c>
      <c r="T183" t="s">
        <v>55</v>
      </c>
      <c r="U183" t="s">
        <v>66</v>
      </c>
      <c r="V183" t="s">
        <v>1007</v>
      </c>
      <c r="W183">
        <v>2566.9699999999998</v>
      </c>
      <c r="X183">
        <v>9593.09</v>
      </c>
      <c r="Y183">
        <v>8791.16</v>
      </c>
      <c r="Z183" t="s">
        <v>49</v>
      </c>
      <c r="AA183" t="s">
        <v>10314</v>
      </c>
      <c r="AB183" t="s">
        <v>10296</v>
      </c>
      <c r="AC183" t="s">
        <v>10297</v>
      </c>
      <c r="AD183" t="s">
        <v>52</v>
      </c>
      <c r="AE183" t="s">
        <v>76</v>
      </c>
      <c r="AF183" t="s">
        <v>10207</v>
      </c>
      <c r="AG183" t="s">
        <v>10208</v>
      </c>
      <c r="AH183" t="s">
        <v>10298</v>
      </c>
      <c r="AI183" t="s">
        <v>48</v>
      </c>
      <c r="AJ183" t="s">
        <v>47</v>
      </c>
      <c r="AK183" t="s">
        <v>9412</v>
      </c>
      <c r="AL183" t="s">
        <v>10207</v>
      </c>
      <c r="AM183">
        <v>0</v>
      </c>
      <c r="AN183" t="s">
        <v>47</v>
      </c>
      <c r="AO183" t="s">
        <v>47</v>
      </c>
      <c r="AP183" t="s">
        <v>47</v>
      </c>
      <c r="AQ183" t="s">
        <v>47</v>
      </c>
      <c r="AR183" t="s">
        <v>47</v>
      </c>
      <c r="AS183">
        <v>2566.9699999999998</v>
      </c>
      <c r="AT183">
        <v>9593.09</v>
      </c>
      <c r="AU183">
        <v>1</v>
      </c>
      <c r="AV183">
        <v>1</v>
      </c>
      <c r="AW183" t="s">
        <v>10352</v>
      </c>
      <c r="AX183">
        <v>10800</v>
      </c>
      <c r="AY183" t="s">
        <v>66</v>
      </c>
      <c r="AZ183" t="s">
        <v>5077</v>
      </c>
      <c r="BA183">
        <v>2953</v>
      </c>
      <c r="BB183" t="s">
        <v>5077</v>
      </c>
      <c r="BC183">
        <v>2953</v>
      </c>
      <c r="BD183">
        <v>120</v>
      </c>
      <c r="BE183">
        <v>30551.57</v>
      </c>
      <c r="BF183">
        <v>2</v>
      </c>
      <c r="BG183">
        <v>11</v>
      </c>
      <c r="BH183">
        <v>30551.57</v>
      </c>
      <c r="BI183">
        <v>0</v>
      </c>
      <c r="BJ183">
        <v>30551.57</v>
      </c>
      <c r="BK183">
        <v>42000</v>
      </c>
      <c r="BL183" t="s">
        <v>229</v>
      </c>
      <c r="BM183" t="s">
        <v>10391</v>
      </c>
      <c r="BN183" t="s">
        <v>10391</v>
      </c>
      <c r="BO183" t="s">
        <v>47</v>
      </c>
    </row>
    <row r="184" spans="1:67" hidden="1" x14ac:dyDescent="0.3">
      <c r="A184">
        <v>24230</v>
      </c>
      <c r="B184">
        <v>7115324843</v>
      </c>
      <c r="C184">
        <v>659338</v>
      </c>
      <c r="D184">
        <v>7032</v>
      </c>
      <c r="E184">
        <v>24610</v>
      </c>
      <c r="F184">
        <v>1</v>
      </c>
      <c r="G184" t="s">
        <v>413</v>
      </c>
      <c r="H184">
        <v>42634</v>
      </c>
      <c r="I184">
        <v>19001177</v>
      </c>
      <c r="J184" t="s">
        <v>46</v>
      </c>
      <c r="K184" t="s">
        <v>47</v>
      </c>
      <c r="L184" t="s">
        <v>48</v>
      </c>
      <c r="M184" t="s">
        <v>49</v>
      </c>
      <c r="N184" t="s">
        <v>50</v>
      </c>
      <c r="O184" t="s">
        <v>51</v>
      </c>
      <c r="P184" t="s">
        <v>52</v>
      </c>
      <c r="Q184" t="s">
        <v>53</v>
      </c>
      <c r="R184" t="s">
        <v>54</v>
      </c>
      <c r="S184">
        <v>101093720</v>
      </c>
      <c r="T184" t="s">
        <v>55</v>
      </c>
      <c r="U184" t="s">
        <v>56</v>
      </c>
      <c r="V184" t="s">
        <v>57</v>
      </c>
      <c r="W184">
        <v>1746.78</v>
      </c>
      <c r="X184">
        <v>19973.52</v>
      </c>
      <c r="Y184">
        <v>18256.2</v>
      </c>
      <c r="Z184" t="s">
        <v>49</v>
      </c>
      <c r="AA184" t="s">
        <v>10314</v>
      </c>
      <c r="AB184" t="s">
        <v>10296</v>
      </c>
      <c r="AC184" t="s">
        <v>10297</v>
      </c>
      <c r="AD184" t="s">
        <v>52</v>
      </c>
      <c r="AE184" t="s">
        <v>76</v>
      </c>
      <c r="AF184" t="s">
        <v>10207</v>
      </c>
      <c r="AG184" t="s">
        <v>10208</v>
      </c>
      <c r="AH184" t="s">
        <v>10298</v>
      </c>
      <c r="AI184" t="s">
        <v>48</v>
      </c>
      <c r="AJ184" t="s">
        <v>47</v>
      </c>
      <c r="AK184" t="s">
        <v>50</v>
      </c>
      <c r="AL184" t="s">
        <v>10207</v>
      </c>
      <c r="AM184">
        <v>0</v>
      </c>
      <c r="AN184" t="s">
        <v>47</v>
      </c>
      <c r="AO184" t="s">
        <v>47</v>
      </c>
      <c r="AP184" t="s">
        <v>47</v>
      </c>
      <c r="AQ184" t="s">
        <v>47</v>
      </c>
      <c r="AR184" t="s">
        <v>47</v>
      </c>
      <c r="AS184">
        <v>1746.78</v>
      </c>
      <c r="AT184">
        <v>19973.52</v>
      </c>
      <c r="AU184">
        <v>1</v>
      </c>
      <c r="AV184">
        <v>1</v>
      </c>
      <c r="AW184" t="s">
        <v>10352</v>
      </c>
      <c r="AX184">
        <v>27000</v>
      </c>
      <c r="AY184" t="s">
        <v>56</v>
      </c>
      <c r="AZ184" t="s">
        <v>220</v>
      </c>
      <c r="BA184">
        <v>1880.82</v>
      </c>
      <c r="BB184" t="s">
        <v>220</v>
      </c>
      <c r="BC184">
        <v>1880.82</v>
      </c>
      <c r="BD184">
        <v>154</v>
      </c>
      <c r="BE184">
        <v>50525.09</v>
      </c>
      <c r="BF184">
        <v>3</v>
      </c>
      <c r="BG184">
        <v>11</v>
      </c>
      <c r="BH184">
        <v>0</v>
      </c>
      <c r="BI184">
        <v>0</v>
      </c>
      <c r="BJ184">
        <v>0</v>
      </c>
      <c r="BK184">
        <v>0</v>
      </c>
      <c r="BL184" t="s">
        <v>59</v>
      </c>
      <c r="BM184" t="s">
        <v>221</v>
      </c>
      <c r="BN184" t="s">
        <v>222</v>
      </c>
      <c r="BO184">
        <v>0</v>
      </c>
    </row>
    <row r="185" spans="1:67" x14ac:dyDescent="0.3">
      <c r="A185">
        <v>24349</v>
      </c>
      <c r="B185">
        <v>7115325452</v>
      </c>
      <c r="C185">
        <v>4463189</v>
      </c>
      <c r="D185">
        <v>7032</v>
      </c>
      <c r="E185">
        <v>24722</v>
      </c>
      <c r="F185">
        <v>1</v>
      </c>
      <c r="G185" t="s">
        <v>413</v>
      </c>
      <c r="H185">
        <v>42634</v>
      </c>
      <c r="I185">
        <v>19001551</v>
      </c>
      <c r="J185" t="s">
        <v>46</v>
      </c>
      <c r="K185" t="s">
        <v>47</v>
      </c>
      <c r="L185" t="s">
        <v>48</v>
      </c>
      <c r="M185" t="s">
        <v>49</v>
      </c>
      <c r="N185" t="s">
        <v>9400</v>
      </c>
      <c r="O185" t="s">
        <v>51</v>
      </c>
      <c r="P185" t="s">
        <v>52</v>
      </c>
      <c r="Q185" t="s">
        <v>10357</v>
      </c>
      <c r="R185" t="s">
        <v>992</v>
      </c>
      <c r="S185">
        <v>100788157</v>
      </c>
      <c r="T185" t="s">
        <v>606</v>
      </c>
      <c r="U185" t="s">
        <v>56</v>
      </c>
      <c r="V185" t="s">
        <v>57</v>
      </c>
      <c r="W185">
        <v>1550.32</v>
      </c>
      <c r="X185">
        <v>18468.7</v>
      </c>
      <c r="Y185">
        <v>16807.97</v>
      </c>
      <c r="Z185" t="s">
        <v>49</v>
      </c>
      <c r="AA185" t="s">
        <v>10314</v>
      </c>
      <c r="AB185" t="s">
        <v>10296</v>
      </c>
      <c r="AC185" t="s">
        <v>10297</v>
      </c>
      <c r="AD185" t="s">
        <v>52</v>
      </c>
      <c r="AE185" t="s">
        <v>76</v>
      </c>
      <c r="AF185" t="s">
        <v>10207</v>
      </c>
      <c r="AG185" t="s">
        <v>10208</v>
      </c>
      <c r="AH185" t="s">
        <v>10298</v>
      </c>
      <c r="AI185" t="s">
        <v>48</v>
      </c>
      <c r="AJ185" t="s">
        <v>47</v>
      </c>
      <c r="AK185" t="s">
        <v>9400</v>
      </c>
      <c r="AL185" t="s">
        <v>10207</v>
      </c>
      <c r="AM185">
        <v>0</v>
      </c>
      <c r="AN185" t="s">
        <v>47</v>
      </c>
      <c r="AO185" t="s">
        <v>47</v>
      </c>
      <c r="AP185" t="s">
        <v>47</v>
      </c>
      <c r="AQ185" t="s">
        <v>47</v>
      </c>
      <c r="AR185" t="s">
        <v>47</v>
      </c>
      <c r="AS185">
        <v>1550.32</v>
      </c>
      <c r="AT185">
        <v>18468.7</v>
      </c>
      <c r="AU185">
        <v>1</v>
      </c>
      <c r="AV185">
        <v>1</v>
      </c>
      <c r="AW185" t="s">
        <v>10358</v>
      </c>
      <c r="AX185">
        <v>27000</v>
      </c>
      <c r="AY185" t="s">
        <v>56</v>
      </c>
      <c r="AZ185" t="s">
        <v>5275</v>
      </c>
      <c r="BA185">
        <v>1517.43</v>
      </c>
      <c r="BB185" t="s">
        <v>5275</v>
      </c>
      <c r="BC185">
        <v>1517.43</v>
      </c>
      <c r="BD185">
        <v>154</v>
      </c>
      <c r="BE185">
        <v>68993.789999999994</v>
      </c>
      <c r="BF185">
        <v>4</v>
      </c>
      <c r="BG185">
        <v>11</v>
      </c>
      <c r="BH185">
        <v>38442.22</v>
      </c>
      <c r="BI185">
        <v>0</v>
      </c>
      <c r="BJ185">
        <v>38442.22</v>
      </c>
      <c r="BK185">
        <v>42000</v>
      </c>
      <c r="BL185" t="s">
        <v>229</v>
      </c>
      <c r="BM185" t="s">
        <v>10370</v>
      </c>
      <c r="BN185" t="s">
        <v>10370</v>
      </c>
      <c r="BO185" t="s">
        <v>47</v>
      </c>
    </row>
    <row r="186" spans="1:67" hidden="1" x14ac:dyDescent="0.3">
      <c r="A186">
        <v>23238</v>
      </c>
      <c r="B186">
        <v>7115287684</v>
      </c>
      <c r="C186">
        <v>4463264</v>
      </c>
      <c r="D186">
        <v>7032</v>
      </c>
      <c r="E186">
        <v>24254</v>
      </c>
      <c r="F186">
        <v>1</v>
      </c>
      <c r="G186" t="s">
        <v>413</v>
      </c>
      <c r="H186">
        <v>42634</v>
      </c>
      <c r="I186">
        <v>19001150</v>
      </c>
      <c r="J186" t="s">
        <v>46</v>
      </c>
      <c r="K186" t="s">
        <v>47</v>
      </c>
      <c r="L186" t="s">
        <v>48</v>
      </c>
      <c r="M186" t="s">
        <v>49</v>
      </c>
      <c r="N186" t="s">
        <v>9400</v>
      </c>
      <c r="O186" t="s">
        <v>10266</v>
      </c>
      <c r="P186" t="s">
        <v>2264</v>
      </c>
      <c r="Q186" t="s">
        <v>10372</v>
      </c>
      <c r="R186" t="s">
        <v>10178</v>
      </c>
      <c r="S186">
        <v>100788157</v>
      </c>
      <c r="T186" t="s">
        <v>606</v>
      </c>
      <c r="U186" t="s">
        <v>66</v>
      </c>
      <c r="V186" t="s">
        <v>1007</v>
      </c>
      <c r="W186">
        <v>2739.24</v>
      </c>
      <c r="X186">
        <v>9802.7999999999993</v>
      </c>
      <c r="Y186">
        <v>9072</v>
      </c>
      <c r="Z186" t="s">
        <v>49</v>
      </c>
      <c r="AA186" t="s">
        <v>10314</v>
      </c>
      <c r="AB186" t="s">
        <v>10296</v>
      </c>
      <c r="AC186" t="s">
        <v>10297</v>
      </c>
      <c r="AD186" t="s">
        <v>52</v>
      </c>
      <c r="AE186" t="s">
        <v>76</v>
      </c>
      <c r="AF186" t="s">
        <v>10207</v>
      </c>
      <c r="AG186" t="s">
        <v>10208</v>
      </c>
      <c r="AH186" t="s">
        <v>10298</v>
      </c>
      <c r="AI186" t="s">
        <v>48</v>
      </c>
      <c r="AJ186" t="s">
        <v>47</v>
      </c>
      <c r="AK186" t="s">
        <v>9400</v>
      </c>
      <c r="AL186" t="s">
        <v>10207</v>
      </c>
      <c r="AM186">
        <v>0</v>
      </c>
      <c r="AN186" t="s">
        <v>47</v>
      </c>
      <c r="AO186" t="s">
        <v>47</v>
      </c>
      <c r="AP186" t="s">
        <v>47</v>
      </c>
      <c r="AQ186" t="s">
        <v>47</v>
      </c>
      <c r="AR186" t="s">
        <v>47</v>
      </c>
      <c r="AS186">
        <v>2739.24</v>
      </c>
      <c r="AT186">
        <v>9802.7999999999993</v>
      </c>
      <c r="AU186">
        <v>1</v>
      </c>
      <c r="AV186">
        <v>1</v>
      </c>
      <c r="AW186" t="s">
        <v>10362</v>
      </c>
      <c r="AX186">
        <v>10800</v>
      </c>
      <c r="AY186" t="s">
        <v>66</v>
      </c>
      <c r="AZ186" t="s">
        <v>10373</v>
      </c>
      <c r="BA186" t="s">
        <v>47</v>
      </c>
      <c r="BB186" t="s">
        <v>10373</v>
      </c>
      <c r="BC186" t="s">
        <v>47</v>
      </c>
      <c r="BD186">
        <v>1148</v>
      </c>
      <c r="BE186">
        <v>78796.59</v>
      </c>
      <c r="BF186">
        <v>5</v>
      </c>
      <c r="BG186">
        <v>11</v>
      </c>
      <c r="BH186">
        <v>0</v>
      </c>
      <c r="BI186">
        <v>0</v>
      </c>
      <c r="BJ186">
        <v>0</v>
      </c>
      <c r="BK186">
        <v>0</v>
      </c>
      <c r="BL186" t="s">
        <v>59</v>
      </c>
      <c r="BM186" t="s">
        <v>10376</v>
      </c>
      <c r="BN186" t="s">
        <v>10375</v>
      </c>
      <c r="BO186">
        <v>0</v>
      </c>
    </row>
    <row r="187" spans="1:67" x14ac:dyDescent="0.3">
      <c r="A187">
        <v>24212</v>
      </c>
      <c r="B187">
        <v>7115324825</v>
      </c>
      <c r="C187">
        <v>4463264</v>
      </c>
      <c r="D187">
        <v>7032</v>
      </c>
      <c r="E187">
        <v>24592</v>
      </c>
      <c r="F187">
        <v>1</v>
      </c>
      <c r="G187" t="s">
        <v>413</v>
      </c>
      <c r="H187">
        <v>42634</v>
      </c>
      <c r="I187">
        <v>19001151</v>
      </c>
      <c r="J187" t="s">
        <v>46</v>
      </c>
      <c r="K187" t="s">
        <v>47</v>
      </c>
      <c r="L187" t="s">
        <v>48</v>
      </c>
      <c r="M187" t="s">
        <v>49</v>
      </c>
      <c r="N187" t="s">
        <v>9400</v>
      </c>
      <c r="O187" t="s">
        <v>10266</v>
      </c>
      <c r="P187" t="s">
        <v>2264</v>
      </c>
      <c r="Q187" t="s">
        <v>10372</v>
      </c>
      <c r="R187" t="s">
        <v>10178</v>
      </c>
      <c r="S187">
        <v>100788157</v>
      </c>
      <c r="T187" t="s">
        <v>606</v>
      </c>
      <c r="U187" t="s">
        <v>66</v>
      </c>
      <c r="V187" t="s">
        <v>1007</v>
      </c>
      <c r="W187">
        <v>2739.9</v>
      </c>
      <c r="X187">
        <v>10154.530000000001</v>
      </c>
      <c r="Y187">
        <v>9314</v>
      </c>
      <c r="Z187" t="s">
        <v>49</v>
      </c>
      <c r="AA187" t="s">
        <v>10314</v>
      </c>
      <c r="AB187" t="s">
        <v>10296</v>
      </c>
      <c r="AC187" t="s">
        <v>10297</v>
      </c>
      <c r="AD187" t="s">
        <v>52</v>
      </c>
      <c r="AE187" t="s">
        <v>76</v>
      </c>
      <c r="AF187" t="s">
        <v>10207</v>
      </c>
      <c r="AG187" t="s">
        <v>10208</v>
      </c>
      <c r="AH187" t="s">
        <v>10298</v>
      </c>
      <c r="AI187" t="s">
        <v>48</v>
      </c>
      <c r="AJ187" t="s">
        <v>47</v>
      </c>
      <c r="AK187" t="s">
        <v>9400</v>
      </c>
      <c r="AL187" t="s">
        <v>10207</v>
      </c>
      <c r="AM187">
        <v>0</v>
      </c>
      <c r="AN187" t="s">
        <v>47</v>
      </c>
      <c r="AO187" t="s">
        <v>47</v>
      </c>
      <c r="AP187" t="s">
        <v>47</v>
      </c>
      <c r="AQ187" t="s">
        <v>47</v>
      </c>
      <c r="AR187" t="s">
        <v>47</v>
      </c>
      <c r="AS187">
        <v>2739.9</v>
      </c>
      <c r="AT187">
        <v>10154.530000000001</v>
      </c>
      <c r="AU187">
        <v>1</v>
      </c>
      <c r="AV187">
        <v>1</v>
      </c>
      <c r="AW187" t="s">
        <v>10362</v>
      </c>
      <c r="AX187">
        <v>10800</v>
      </c>
      <c r="AY187" t="s">
        <v>66</v>
      </c>
      <c r="AZ187" t="s">
        <v>10373</v>
      </c>
      <c r="BA187" t="s">
        <v>47</v>
      </c>
      <c r="BB187" t="s">
        <v>10373</v>
      </c>
      <c r="BC187" t="s">
        <v>47</v>
      </c>
      <c r="BD187">
        <v>1148</v>
      </c>
      <c r="BE187">
        <v>88951.12</v>
      </c>
      <c r="BF187">
        <v>6</v>
      </c>
      <c r="BG187">
        <v>11</v>
      </c>
      <c r="BH187">
        <v>19957.330000000002</v>
      </c>
      <c r="BI187">
        <v>0</v>
      </c>
      <c r="BJ187">
        <v>19957.330000000002</v>
      </c>
      <c r="BK187">
        <v>27000</v>
      </c>
      <c r="BL187" t="s">
        <v>56</v>
      </c>
      <c r="BM187" t="s">
        <v>10374</v>
      </c>
      <c r="BN187" t="s">
        <v>10375</v>
      </c>
      <c r="BO187" t="s">
        <v>47</v>
      </c>
    </row>
    <row r="188" spans="1:67" hidden="1" x14ac:dyDescent="0.3">
      <c r="A188">
        <v>24243</v>
      </c>
      <c r="B188">
        <v>7115324856</v>
      </c>
      <c r="C188">
        <v>4463264</v>
      </c>
      <c r="D188">
        <v>7032</v>
      </c>
      <c r="E188">
        <v>24623</v>
      </c>
      <c r="F188">
        <v>1</v>
      </c>
      <c r="G188" t="s">
        <v>413</v>
      </c>
      <c r="H188">
        <v>42634</v>
      </c>
      <c r="I188">
        <v>19001189</v>
      </c>
      <c r="J188" t="s">
        <v>46</v>
      </c>
      <c r="K188" t="s">
        <v>47</v>
      </c>
      <c r="L188" t="s">
        <v>48</v>
      </c>
      <c r="M188" t="s">
        <v>49</v>
      </c>
      <c r="N188" t="s">
        <v>9400</v>
      </c>
      <c r="O188" t="s">
        <v>10266</v>
      </c>
      <c r="P188" t="s">
        <v>2264</v>
      </c>
      <c r="Q188" t="s">
        <v>10372</v>
      </c>
      <c r="R188" t="s">
        <v>10178</v>
      </c>
      <c r="S188">
        <v>100788157</v>
      </c>
      <c r="T188" t="s">
        <v>606</v>
      </c>
      <c r="U188" t="s">
        <v>66</v>
      </c>
      <c r="V188" t="s">
        <v>1007</v>
      </c>
      <c r="W188">
        <v>2747.34</v>
      </c>
      <c r="X188">
        <v>9320.7999999999993</v>
      </c>
      <c r="Y188">
        <v>8251.2000000000007</v>
      </c>
      <c r="Z188" t="s">
        <v>49</v>
      </c>
      <c r="AA188" t="s">
        <v>10314</v>
      </c>
      <c r="AB188" t="s">
        <v>10296</v>
      </c>
      <c r="AC188" t="s">
        <v>10297</v>
      </c>
      <c r="AD188" t="s">
        <v>52</v>
      </c>
      <c r="AE188" t="s">
        <v>76</v>
      </c>
      <c r="AF188" t="s">
        <v>10207</v>
      </c>
      <c r="AG188" t="s">
        <v>10208</v>
      </c>
      <c r="AH188" t="s">
        <v>10298</v>
      </c>
      <c r="AI188" t="s">
        <v>48</v>
      </c>
      <c r="AJ188" t="s">
        <v>47</v>
      </c>
      <c r="AK188" t="s">
        <v>9400</v>
      </c>
      <c r="AL188" t="s">
        <v>10207</v>
      </c>
      <c r="AM188">
        <v>0</v>
      </c>
      <c r="AN188" t="s">
        <v>47</v>
      </c>
      <c r="AO188" t="s">
        <v>47</v>
      </c>
      <c r="AP188" t="s">
        <v>47</v>
      </c>
      <c r="AQ188" t="s">
        <v>47</v>
      </c>
      <c r="AR188" t="s">
        <v>47</v>
      </c>
      <c r="AS188">
        <v>2747.34</v>
      </c>
      <c r="AT188">
        <v>9320.7999999999993</v>
      </c>
      <c r="AU188">
        <v>1</v>
      </c>
      <c r="AV188">
        <v>1</v>
      </c>
      <c r="AW188" t="s">
        <v>10362</v>
      </c>
      <c r="AX188">
        <v>10800</v>
      </c>
      <c r="AY188" t="s">
        <v>66</v>
      </c>
      <c r="AZ188" t="s">
        <v>10373</v>
      </c>
      <c r="BA188" t="s">
        <v>47</v>
      </c>
      <c r="BB188" t="s">
        <v>10373</v>
      </c>
      <c r="BC188" t="s">
        <v>47</v>
      </c>
      <c r="BD188">
        <v>1148</v>
      </c>
      <c r="BE188">
        <v>98271.92</v>
      </c>
      <c r="BF188">
        <v>7</v>
      </c>
      <c r="BG188">
        <v>11</v>
      </c>
      <c r="BH188">
        <v>0</v>
      </c>
      <c r="BI188">
        <v>0</v>
      </c>
      <c r="BJ188">
        <v>0</v>
      </c>
      <c r="BK188">
        <v>0</v>
      </c>
      <c r="BL188" t="s">
        <v>59</v>
      </c>
      <c r="BM188" t="s">
        <v>10376</v>
      </c>
      <c r="BN188" t="s">
        <v>10375</v>
      </c>
      <c r="BO188">
        <v>0</v>
      </c>
    </row>
    <row r="189" spans="1:67" x14ac:dyDescent="0.3">
      <c r="A189">
        <v>24244</v>
      </c>
      <c r="B189">
        <v>7115324857</v>
      </c>
      <c r="C189">
        <v>4463264</v>
      </c>
      <c r="D189">
        <v>7032</v>
      </c>
      <c r="E189">
        <v>24624</v>
      </c>
      <c r="F189">
        <v>1</v>
      </c>
      <c r="G189" t="s">
        <v>413</v>
      </c>
      <c r="H189">
        <v>42634</v>
      </c>
      <c r="I189">
        <v>19001190</v>
      </c>
      <c r="J189" t="s">
        <v>46</v>
      </c>
      <c r="K189" t="s">
        <v>47</v>
      </c>
      <c r="L189" t="s">
        <v>48</v>
      </c>
      <c r="M189" t="s">
        <v>49</v>
      </c>
      <c r="N189" t="s">
        <v>9400</v>
      </c>
      <c r="O189" t="s">
        <v>10266</v>
      </c>
      <c r="P189" t="s">
        <v>2264</v>
      </c>
      <c r="Q189" t="s">
        <v>10372</v>
      </c>
      <c r="R189" t="s">
        <v>10178</v>
      </c>
      <c r="S189">
        <v>100788157</v>
      </c>
      <c r="T189" t="s">
        <v>606</v>
      </c>
      <c r="U189" t="s">
        <v>66</v>
      </c>
      <c r="V189" t="s">
        <v>1007</v>
      </c>
      <c r="W189">
        <v>2740.81</v>
      </c>
      <c r="X189">
        <v>10788.98</v>
      </c>
      <c r="Y189">
        <v>9858.7199999999993</v>
      </c>
      <c r="Z189" t="s">
        <v>49</v>
      </c>
      <c r="AA189" t="s">
        <v>10314</v>
      </c>
      <c r="AB189" t="s">
        <v>10296</v>
      </c>
      <c r="AC189" t="s">
        <v>10297</v>
      </c>
      <c r="AD189" t="s">
        <v>52</v>
      </c>
      <c r="AE189" t="s">
        <v>76</v>
      </c>
      <c r="AF189" t="s">
        <v>10207</v>
      </c>
      <c r="AG189" t="s">
        <v>10208</v>
      </c>
      <c r="AH189" t="s">
        <v>10298</v>
      </c>
      <c r="AI189" t="s">
        <v>48</v>
      </c>
      <c r="AJ189" t="s">
        <v>47</v>
      </c>
      <c r="AK189" t="s">
        <v>9400</v>
      </c>
      <c r="AL189" t="s">
        <v>10207</v>
      </c>
      <c r="AM189">
        <v>0</v>
      </c>
      <c r="AN189" t="s">
        <v>47</v>
      </c>
      <c r="AO189" t="s">
        <v>47</v>
      </c>
      <c r="AP189" t="s">
        <v>47</v>
      </c>
      <c r="AQ189" t="s">
        <v>47</v>
      </c>
      <c r="AR189" t="s">
        <v>47</v>
      </c>
      <c r="AS189">
        <v>2740.81</v>
      </c>
      <c r="AT189">
        <v>10788.98</v>
      </c>
      <c r="AU189">
        <v>1</v>
      </c>
      <c r="AV189">
        <v>1</v>
      </c>
      <c r="AW189" t="s">
        <v>10362</v>
      </c>
      <c r="AX189">
        <v>10800</v>
      </c>
      <c r="AY189" t="s">
        <v>66</v>
      </c>
      <c r="AZ189" t="s">
        <v>10373</v>
      </c>
      <c r="BA189" t="s">
        <v>47</v>
      </c>
      <c r="BB189" t="s">
        <v>10373</v>
      </c>
      <c r="BC189" t="s">
        <v>47</v>
      </c>
      <c r="BD189">
        <v>1148</v>
      </c>
      <c r="BE189">
        <v>109060.9</v>
      </c>
      <c r="BF189">
        <v>8</v>
      </c>
      <c r="BG189">
        <v>11</v>
      </c>
      <c r="BH189">
        <v>20109.78</v>
      </c>
      <c r="BI189">
        <v>0</v>
      </c>
      <c r="BJ189">
        <v>20109.78</v>
      </c>
      <c r="BK189">
        <v>27000</v>
      </c>
      <c r="BL189" t="s">
        <v>56</v>
      </c>
      <c r="BM189" t="s">
        <v>10374</v>
      </c>
      <c r="BN189" t="s">
        <v>10375</v>
      </c>
      <c r="BO189" t="s">
        <v>47</v>
      </c>
    </row>
    <row r="190" spans="1:67" hidden="1" x14ac:dyDescent="0.3">
      <c r="A190">
        <v>24245</v>
      </c>
      <c r="B190">
        <v>7115324858</v>
      </c>
      <c r="C190">
        <v>4463264</v>
      </c>
      <c r="D190">
        <v>7032</v>
      </c>
      <c r="E190">
        <v>24625</v>
      </c>
      <c r="F190">
        <v>1</v>
      </c>
      <c r="G190" t="s">
        <v>413</v>
      </c>
      <c r="H190">
        <v>42634</v>
      </c>
      <c r="I190">
        <v>19001191</v>
      </c>
      <c r="J190" t="s">
        <v>46</v>
      </c>
      <c r="K190" t="s">
        <v>47</v>
      </c>
      <c r="L190" t="s">
        <v>48</v>
      </c>
      <c r="M190" t="s">
        <v>49</v>
      </c>
      <c r="N190" t="s">
        <v>9400</v>
      </c>
      <c r="O190" t="s">
        <v>10266</v>
      </c>
      <c r="P190" t="s">
        <v>2264</v>
      </c>
      <c r="Q190" t="s">
        <v>10372</v>
      </c>
      <c r="R190" t="s">
        <v>10178</v>
      </c>
      <c r="S190">
        <v>100788157</v>
      </c>
      <c r="T190" t="s">
        <v>606</v>
      </c>
      <c r="U190" t="s">
        <v>66</v>
      </c>
      <c r="V190" t="s">
        <v>1007</v>
      </c>
      <c r="W190">
        <v>2742.01</v>
      </c>
      <c r="X190">
        <v>8636.07</v>
      </c>
      <c r="Y190">
        <v>7846.49</v>
      </c>
      <c r="Z190" t="s">
        <v>49</v>
      </c>
      <c r="AA190" t="s">
        <v>10314</v>
      </c>
      <c r="AB190" t="s">
        <v>10296</v>
      </c>
      <c r="AC190" t="s">
        <v>10297</v>
      </c>
      <c r="AD190" t="s">
        <v>52</v>
      </c>
      <c r="AE190" t="s">
        <v>76</v>
      </c>
      <c r="AF190" t="s">
        <v>10207</v>
      </c>
      <c r="AG190" t="s">
        <v>10208</v>
      </c>
      <c r="AH190" t="s">
        <v>10298</v>
      </c>
      <c r="AI190" t="s">
        <v>48</v>
      </c>
      <c r="AJ190" t="s">
        <v>47</v>
      </c>
      <c r="AK190" t="s">
        <v>9400</v>
      </c>
      <c r="AL190" t="s">
        <v>10207</v>
      </c>
      <c r="AM190">
        <v>0</v>
      </c>
      <c r="AN190" t="s">
        <v>47</v>
      </c>
      <c r="AO190" t="s">
        <v>47</v>
      </c>
      <c r="AP190" t="s">
        <v>47</v>
      </c>
      <c r="AQ190" t="s">
        <v>47</v>
      </c>
      <c r="AR190" t="s">
        <v>47</v>
      </c>
      <c r="AS190">
        <v>2742.01</v>
      </c>
      <c r="AT190">
        <v>8636.07</v>
      </c>
      <c r="AU190">
        <v>1</v>
      </c>
      <c r="AV190">
        <v>1</v>
      </c>
      <c r="AW190" t="s">
        <v>10362</v>
      </c>
      <c r="AX190">
        <v>10800</v>
      </c>
      <c r="AY190" t="s">
        <v>66</v>
      </c>
      <c r="AZ190" t="s">
        <v>10373</v>
      </c>
      <c r="BA190" t="s">
        <v>47</v>
      </c>
      <c r="BB190" t="s">
        <v>10373</v>
      </c>
      <c r="BC190" t="s">
        <v>47</v>
      </c>
      <c r="BD190">
        <v>1148</v>
      </c>
      <c r="BE190">
        <v>117696.97</v>
      </c>
      <c r="BF190">
        <v>9</v>
      </c>
      <c r="BG190">
        <v>11</v>
      </c>
      <c r="BH190">
        <v>0</v>
      </c>
      <c r="BI190">
        <v>0</v>
      </c>
      <c r="BJ190">
        <v>0</v>
      </c>
      <c r="BK190">
        <v>0</v>
      </c>
      <c r="BL190" t="s">
        <v>59</v>
      </c>
      <c r="BM190" t="s">
        <v>10376</v>
      </c>
      <c r="BN190" t="s">
        <v>10375</v>
      </c>
      <c r="BO190">
        <v>0</v>
      </c>
    </row>
    <row r="191" spans="1:67" x14ac:dyDescent="0.3">
      <c r="A191">
        <v>24350</v>
      </c>
      <c r="B191">
        <v>7115325453</v>
      </c>
      <c r="C191">
        <v>4463264</v>
      </c>
      <c r="D191">
        <v>7032</v>
      </c>
      <c r="E191">
        <v>24723</v>
      </c>
      <c r="F191">
        <v>1</v>
      </c>
      <c r="G191" t="s">
        <v>413</v>
      </c>
      <c r="H191">
        <v>42634</v>
      </c>
      <c r="I191">
        <v>19001552</v>
      </c>
      <c r="J191" t="s">
        <v>46</v>
      </c>
      <c r="K191" t="s">
        <v>47</v>
      </c>
      <c r="L191" t="s">
        <v>48</v>
      </c>
      <c r="M191" t="s">
        <v>49</v>
      </c>
      <c r="N191" t="s">
        <v>9400</v>
      </c>
      <c r="O191" t="s">
        <v>10266</v>
      </c>
      <c r="P191" t="s">
        <v>2264</v>
      </c>
      <c r="Q191" t="s">
        <v>10372</v>
      </c>
      <c r="R191" t="s">
        <v>10178</v>
      </c>
      <c r="S191">
        <v>100788157</v>
      </c>
      <c r="T191" t="s">
        <v>606</v>
      </c>
      <c r="U191" t="s">
        <v>66</v>
      </c>
      <c r="V191" t="s">
        <v>1007</v>
      </c>
      <c r="W191">
        <v>2740.48</v>
      </c>
      <c r="X191">
        <v>10567.57</v>
      </c>
      <c r="Y191">
        <v>9716.1299999999992</v>
      </c>
      <c r="Z191" t="s">
        <v>49</v>
      </c>
      <c r="AA191" t="s">
        <v>10314</v>
      </c>
      <c r="AB191" t="s">
        <v>10296</v>
      </c>
      <c r="AC191" t="s">
        <v>10297</v>
      </c>
      <c r="AD191" t="s">
        <v>52</v>
      </c>
      <c r="AE191" t="s">
        <v>76</v>
      </c>
      <c r="AF191" t="s">
        <v>10207</v>
      </c>
      <c r="AG191" t="s">
        <v>10208</v>
      </c>
      <c r="AH191" t="s">
        <v>10298</v>
      </c>
      <c r="AI191" t="s">
        <v>48</v>
      </c>
      <c r="AJ191" t="s">
        <v>47</v>
      </c>
      <c r="AK191" t="s">
        <v>9400</v>
      </c>
      <c r="AL191" t="s">
        <v>10207</v>
      </c>
      <c r="AM191">
        <v>0</v>
      </c>
      <c r="AN191" t="s">
        <v>47</v>
      </c>
      <c r="AO191" t="s">
        <v>47</v>
      </c>
      <c r="AP191" t="s">
        <v>47</v>
      </c>
      <c r="AQ191" t="s">
        <v>47</v>
      </c>
      <c r="AR191" t="s">
        <v>47</v>
      </c>
      <c r="AS191">
        <v>2740.48</v>
      </c>
      <c r="AT191">
        <v>10567.57</v>
      </c>
      <c r="AU191">
        <v>1</v>
      </c>
      <c r="AV191">
        <v>1</v>
      </c>
      <c r="AW191" t="s">
        <v>10362</v>
      </c>
      <c r="AX191">
        <v>10800</v>
      </c>
      <c r="AY191" t="s">
        <v>66</v>
      </c>
      <c r="AZ191" t="s">
        <v>10373</v>
      </c>
      <c r="BA191" t="s">
        <v>47</v>
      </c>
      <c r="BB191" t="s">
        <v>10373</v>
      </c>
      <c r="BC191" t="s">
        <v>47</v>
      </c>
      <c r="BD191">
        <v>1148</v>
      </c>
      <c r="BE191">
        <v>128264.54</v>
      </c>
      <c r="BF191">
        <v>10</v>
      </c>
      <c r="BG191">
        <v>11</v>
      </c>
      <c r="BH191">
        <v>19203.64</v>
      </c>
      <c r="BI191">
        <v>0</v>
      </c>
      <c r="BJ191">
        <v>19203.64</v>
      </c>
      <c r="BK191">
        <v>27000</v>
      </c>
      <c r="BL191" t="s">
        <v>56</v>
      </c>
      <c r="BM191" t="s">
        <v>10374</v>
      </c>
      <c r="BN191" t="s">
        <v>10375</v>
      </c>
      <c r="BO191" t="s">
        <v>47</v>
      </c>
    </row>
    <row r="192" spans="1:67" hidden="1" x14ac:dyDescent="0.3">
      <c r="A192">
        <v>24248</v>
      </c>
      <c r="B192">
        <v>7115324861</v>
      </c>
      <c r="C192">
        <v>2497722</v>
      </c>
      <c r="D192">
        <v>7032</v>
      </c>
      <c r="E192">
        <v>24628</v>
      </c>
      <c r="F192">
        <v>1</v>
      </c>
      <c r="G192" t="s">
        <v>413</v>
      </c>
      <c r="H192">
        <v>42634</v>
      </c>
      <c r="I192">
        <v>19001194</v>
      </c>
      <c r="J192" t="s">
        <v>46</v>
      </c>
      <c r="K192" t="s">
        <v>47</v>
      </c>
      <c r="L192" t="s">
        <v>48</v>
      </c>
      <c r="M192" t="s">
        <v>49</v>
      </c>
      <c r="N192" t="s">
        <v>132</v>
      </c>
      <c r="O192" t="s">
        <v>133</v>
      </c>
      <c r="P192" t="s">
        <v>84</v>
      </c>
      <c r="Q192" t="s">
        <v>85</v>
      </c>
      <c r="R192" t="s">
        <v>54</v>
      </c>
      <c r="S192">
        <v>100223303</v>
      </c>
      <c r="T192" t="s">
        <v>64</v>
      </c>
      <c r="U192" t="s">
        <v>56</v>
      </c>
      <c r="V192" t="s">
        <v>57</v>
      </c>
      <c r="W192">
        <v>12181.39</v>
      </c>
      <c r="X192">
        <v>20874.84</v>
      </c>
      <c r="Y192">
        <v>18689.810000000001</v>
      </c>
      <c r="Z192" t="s">
        <v>49</v>
      </c>
      <c r="AA192" t="s">
        <v>10314</v>
      </c>
      <c r="AB192" t="s">
        <v>10296</v>
      </c>
      <c r="AC192" t="s">
        <v>10297</v>
      </c>
      <c r="AD192" t="s">
        <v>52</v>
      </c>
      <c r="AE192" t="s">
        <v>76</v>
      </c>
      <c r="AF192" t="s">
        <v>10207</v>
      </c>
      <c r="AG192" t="s">
        <v>10208</v>
      </c>
      <c r="AH192" t="s">
        <v>10298</v>
      </c>
      <c r="AI192" t="s">
        <v>48</v>
      </c>
      <c r="AJ192" t="s">
        <v>47</v>
      </c>
      <c r="AK192" t="s">
        <v>132</v>
      </c>
      <c r="AL192" t="s">
        <v>10240</v>
      </c>
      <c r="AM192">
        <v>0</v>
      </c>
      <c r="AN192" t="s">
        <v>47</v>
      </c>
      <c r="AO192" t="s">
        <v>47</v>
      </c>
      <c r="AP192" t="s">
        <v>47</v>
      </c>
      <c r="AQ192" t="s">
        <v>47</v>
      </c>
      <c r="AR192" t="s">
        <v>47</v>
      </c>
      <c r="AS192">
        <v>12181.39</v>
      </c>
      <c r="AT192">
        <v>20874.84</v>
      </c>
      <c r="AU192">
        <v>1</v>
      </c>
      <c r="AV192">
        <v>1</v>
      </c>
      <c r="AW192" t="s">
        <v>10352</v>
      </c>
      <c r="AX192">
        <v>27000</v>
      </c>
      <c r="AY192" t="s">
        <v>56</v>
      </c>
      <c r="AZ192" t="s">
        <v>134</v>
      </c>
      <c r="BA192">
        <v>13079.2</v>
      </c>
      <c r="BB192" t="s">
        <v>134</v>
      </c>
      <c r="BC192">
        <v>13079.2</v>
      </c>
      <c r="BD192">
        <v>2595</v>
      </c>
      <c r="BE192">
        <v>149139.38</v>
      </c>
      <c r="BF192">
        <v>11</v>
      </c>
      <c r="BG192">
        <v>11</v>
      </c>
      <c r="BH192">
        <v>20874.84</v>
      </c>
      <c r="BI192">
        <v>0</v>
      </c>
      <c r="BJ192">
        <v>20874.84</v>
      </c>
      <c r="BK192">
        <v>27000</v>
      </c>
      <c r="BL192" t="s">
        <v>56</v>
      </c>
      <c r="BM192" t="s">
        <v>134</v>
      </c>
      <c r="BN192" t="s">
        <v>135</v>
      </c>
      <c r="BO192">
        <v>13079.2</v>
      </c>
    </row>
    <row r="193" spans="1:67" hidden="1" x14ac:dyDescent="0.3">
      <c r="A193">
        <v>24662</v>
      </c>
      <c r="B193">
        <v>7115355658</v>
      </c>
      <c r="C193">
        <v>2769823</v>
      </c>
      <c r="D193">
        <v>7032</v>
      </c>
      <c r="E193">
        <v>25148</v>
      </c>
      <c r="F193">
        <v>1</v>
      </c>
      <c r="G193" t="s">
        <v>413</v>
      </c>
      <c r="H193">
        <v>42635</v>
      </c>
      <c r="I193">
        <v>19012731</v>
      </c>
      <c r="J193" t="s">
        <v>46</v>
      </c>
      <c r="K193" t="s">
        <v>47</v>
      </c>
      <c r="L193" t="s">
        <v>48</v>
      </c>
      <c r="M193" t="s">
        <v>49</v>
      </c>
      <c r="N193" t="s">
        <v>9412</v>
      </c>
      <c r="O193" t="s">
        <v>10389</v>
      </c>
      <c r="P193" t="s">
        <v>207</v>
      </c>
      <c r="Q193" t="s">
        <v>208</v>
      </c>
      <c r="R193" t="s">
        <v>54</v>
      </c>
      <c r="S193">
        <v>101093720</v>
      </c>
      <c r="T193" t="s">
        <v>55</v>
      </c>
      <c r="U193" t="s">
        <v>66</v>
      </c>
      <c r="V193" t="s">
        <v>1007</v>
      </c>
      <c r="W193">
        <v>2567.15</v>
      </c>
      <c r="X193">
        <v>10436.48</v>
      </c>
      <c r="Y193">
        <v>9610.0400000000009</v>
      </c>
      <c r="Z193" t="s">
        <v>49</v>
      </c>
      <c r="AA193" t="s">
        <v>10314</v>
      </c>
      <c r="AB193" t="s">
        <v>10296</v>
      </c>
      <c r="AC193" t="s">
        <v>10297</v>
      </c>
      <c r="AD193" t="s">
        <v>52</v>
      </c>
      <c r="AE193" t="s">
        <v>76</v>
      </c>
      <c r="AF193" t="s">
        <v>10207</v>
      </c>
      <c r="AG193" t="s">
        <v>10208</v>
      </c>
      <c r="AH193" t="s">
        <v>10298</v>
      </c>
      <c r="AI193" t="s">
        <v>48</v>
      </c>
      <c r="AJ193" t="s">
        <v>47</v>
      </c>
      <c r="AK193" t="s">
        <v>9412</v>
      </c>
      <c r="AL193" t="s">
        <v>10207</v>
      </c>
      <c r="AM193">
        <v>0</v>
      </c>
      <c r="AN193" t="s">
        <v>47</v>
      </c>
      <c r="AO193" t="s">
        <v>47</v>
      </c>
      <c r="AP193" t="s">
        <v>47</v>
      </c>
      <c r="AQ193" t="s">
        <v>47</v>
      </c>
      <c r="AR193" t="s">
        <v>47</v>
      </c>
      <c r="AS193">
        <v>2567.15</v>
      </c>
      <c r="AT193">
        <v>10436.48</v>
      </c>
      <c r="AU193">
        <v>1</v>
      </c>
      <c r="AV193">
        <v>1</v>
      </c>
      <c r="AW193" t="s">
        <v>10352</v>
      </c>
      <c r="AX193">
        <v>10800</v>
      </c>
      <c r="AY193" t="s">
        <v>66</v>
      </c>
      <c r="AZ193" t="s">
        <v>5077</v>
      </c>
      <c r="BA193">
        <v>2953</v>
      </c>
      <c r="BB193" t="s">
        <v>5077</v>
      </c>
      <c r="BC193">
        <v>2953</v>
      </c>
      <c r="BD193">
        <v>120</v>
      </c>
      <c r="BE193">
        <v>10436.48</v>
      </c>
      <c r="BF193">
        <v>1</v>
      </c>
      <c r="BG193">
        <v>6</v>
      </c>
      <c r="BH193">
        <v>0</v>
      </c>
      <c r="BI193">
        <v>0</v>
      </c>
      <c r="BJ193">
        <v>0</v>
      </c>
      <c r="BK193">
        <v>0</v>
      </c>
      <c r="BL193" t="s">
        <v>59</v>
      </c>
      <c r="BM193" t="s">
        <v>10390</v>
      </c>
      <c r="BN193" t="s">
        <v>10391</v>
      </c>
      <c r="BO193">
        <v>0</v>
      </c>
    </row>
    <row r="194" spans="1:67" hidden="1" x14ac:dyDescent="0.3">
      <c r="A194">
        <v>23879</v>
      </c>
      <c r="B194">
        <v>7115304507</v>
      </c>
      <c r="C194">
        <v>659338</v>
      </c>
      <c r="D194">
        <v>7032</v>
      </c>
      <c r="E194">
        <v>24854</v>
      </c>
      <c r="F194">
        <v>1</v>
      </c>
      <c r="G194" t="s">
        <v>413</v>
      </c>
      <c r="H194">
        <v>42635</v>
      </c>
      <c r="I194">
        <v>19012705</v>
      </c>
      <c r="J194" t="s">
        <v>46</v>
      </c>
      <c r="K194" t="s">
        <v>47</v>
      </c>
      <c r="L194" t="s">
        <v>48</v>
      </c>
      <c r="M194" t="s">
        <v>49</v>
      </c>
      <c r="N194" t="s">
        <v>50</v>
      </c>
      <c r="O194" t="s">
        <v>51</v>
      </c>
      <c r="P194" t="s">
        <v>52</v>
      </c>
      <c r="Q194" t="s">
        <v>53</v>
      </c>
      <c r="R194" t="s">
        <v>54</v>
      </c>
      <c r="S194">
        <v>101093720</v>
      </c>
      <c r="T194" t="s">
        <v>55</v>
      </c>
      <c r="U194" t="s">
        <v>56</v>
      </c>
      <c r="V194" t="s">
        <v>57</v>
      </c>
      <c r="W194">
        <v>1749.24</v>
      </c>
      <c r="X194">
        <v>16467.52</v>
      </c>
      <c r="Y194">
        <v>14616.64</v>
      </c>
      <c r="Z194" t="s">
        <v>49</v>
      </c>
      <c r="AA194" t="s">
        <v>10314</v>
      </c>
      <c r="AB194" t="s">
        <v>10296</v>
      </c>
      <c r="AC194" t="s">
        <v>10297</v>
      </c>
      <c r="AD194" t="s">
        <v>52</v>
      </c>
      <c r="AE194" t="s">
        <v>76</v>
      </c>
      <c r="AF194" t="s">
        <v>10207</v>
      </c>
      <c r="AG194" t="s">
        <v>10208</v>
      </c>
      <c r="AH194" t="s">
        <v>10298</v>
      </c>
      <c r="AI194" t="s">
        <v>48</v>
      </c>
      <c r="AJ194" t="s">
        <v>47</v>
      </c>
      <c r="AK194" t="s">
        <v>50</v>
      </c>
      <c r="AL194" t="s">
        <v>10207</v>
      </c>
      <c r="AM194">
        <v>0</v>
      </c>
      <c r="AN194" t="s">
        <v>47</v>
      </c>
      <c r="AO194" t="s">
        <v>47</v>
      </c>
      <c r="AP194" t="s">
        <v>47</v>
      </c>
      <c r="AQ194" t="s">
        <v>47</v>
      </c>
      <c r="AR194" t="s">
        <v>47</v>
      </c>
      <c r="AS194">
        <v>1749.24</v>
      </c>
      <c r="AT194">
        <v>16467.52</v>
      </c>
      <c r="AU194">
        <v>1</v>
      </c>
      <c r="AV194">
        <v>1</v>
      </c>
      <c r="AW194" t="s">
        <v>10352</v>
      </c>
      <c r="AX194">
        <v>27000</v>
      </c>
      <c r="AY194" t="s">
        <v>56</v>
      </c>
      <c r="AZ194" t="s">
        <v>220</v>
      </c>
      <c r="BA194">
        <v>1880.82</v>
      </c>
      <c r="BB194" t="s">
        <v>220</v>
      </c>
      <c r="BC194">
        <v>1880.82</v>
      </c>
      <c r="BD194">
        <v>154</v>
      </c>
      <c r="BE194">
        <v>26904</v>
      </c>
      <c r="BF194">
        <v>2</v>
      </c>
      <c r="BG194">
        <v>6</v>
      </c>
      <c r="BH194">
        <v>26904</v>
      </c>
      <c r="BI194">
        <v>0</v>
      </c>
      <c r="BJ194">
        <v>26904</v>
      </c>
      <c r="BK194">
        <v>27000</v>
      </c>
      <c r="BL194" t="s">
        <v>56</v>
      </c>
      <c r="BM194" t="s">
        <v>220</v>
      </c>
      <c r="BN194" t="s">
        <v>222</v>
      </c>
      <c r="BO194">
        <v>1880.82</v>
      </c>
    </row>
    <row r="195" spans="1:67" hidden="1" x14ac:dyDescent="0.3">
      <c r="A195">
        <v>24656</v>
      </c>
      <c r="B195">
        <v>7115355651</v>
      </c>
      <c r="C195">
        <v>5014992</v>
      </c>
      <c r="D195">
        <v>7032</v>
      </c>
      <c r="E195">
        <v>25141</v>
      </c>
      <c r="F195">
        <v>1</v>
      </c>
      <c r="G195" t="s">
        <v>413</v>
      </c>
      <c r="H195">
        <v>42635</v>
      </c>
      <c r="I195">
        <v>19012724</v>
      </c>
      <c r="J195" t="s">
        <v>46</v>
      </c>
      <c r="K195" t="s">
        <v>47</v>
      </c>
      <c r="L195" t="s">
        <v>48</v>
      </c>
      <c r="M195" t="s">
        <v>49</v>
      </c>
      <c r="N195" t="s">
        <v>302</v>
      </c>
      <c r="O195" t="s">
        <v>280</v>
      </c>
      <c r="P195" t="s">
        <v>281</v>
      </c>
      <c r="Q195" t="s">
        <v>282</v>
      </c>
      <c r="R195" t="s">
        <v>54</v>
      </c>
      <c r="S195">
        <v>100214689</v>
      </c>
      <c r="T195" t="s">
        <v>155</v>
      </c>
      <c r="U195" t="s">
        <v>56</v>
      </c>
      <c r="V195" t="s">
        <v>57</v>
      </c>
      <c r="W195">
        <v>3344.03</v>
      </c>
      <c r="X195">
        <v>20815.2</v>
      </c>
      <c r="Y195">
        <v>19051.2</v>
      </c>
      <c r="Z195" t="s">
        <v>49</v>
      </c>
      <c r="AA195" t="s">
        <v>10314</v>
      </c>
      <c r="AB195" t="s">
        <v>10296</v>
      </c>
      <c r="AC195" t="s">
        <v>10297</v>
      </c>
      <c r="AD195" t="s">
        <v>52</v>
      </c>
      <c r="AE195" t="s">
        <v>76</v>
      </c>
      <c r="AF195" t="s">
        <v>10207</v>
      </c>
      <c r="AG195" t="s">
        <v>10208</v>
      </c>
      <c r="AH195" t="s">
        <v>10298</v>
      </c>
      <c r="AI195" t="s">
        <v>48</v>
      </c>
      <c r="AJ195" t="s">
        <v>47</v>
      </c>
      <c r="AK195" t="s">
        <v>302</v>
      </c>
      <c r="AL195" t="s">
        <v>10217</v>
      </c>
      <c r="AM195">
        <v>0</v>
      </c>
      <c r="AN195" t="s">
        <v>47</v>
      </c>
      <c r="AO195" t="s">
        <v>47</v>
      </c>
      <c r="AP195" t="s">
        <v>47</v>
      </c>
      <c r="AQ195" t="s">
        <v>47</v>
      </c>
      <c r="AR195" t="s">
        <v>47</v>
      </c>
      <c r="AS195">
        <v>3344.03</v>
      </c>
      <c r="AT195">
        <v>20815.2</v>
      </c>
      <c r="AU195">
        <v>1</v>
      </c>
      <c r="AV195">
        <v>1</v>
      </c>
      <c r="AW195" t="s">
        <v>10352</v>
      </c>
      <c r="AX195">
        <v>27000</v>
      </c>
      <c r="AY195" t="s">
        <v>56</v>
      </c>
      <c r="AZ195" t="s">
        <v>303</v>
      </c>
      <c r="BA195">
        <v>3500</v>
      </c>
      <c r="BB195" t="s">
        <v>303</v>
      </c>
      <c r="BC195">
        <v>3500</v>
      </c>
      <c r="BD195">
        <v>215</v>
      </c>
      <c r="BE195">
        <v>47719.199999999997</v>
      </c>
      <c r="BF195">
        <v>3</v>
      </c>
      <c r="BG195">
        <v>6</v>
      </c>
      <c r="BH195">
        <v>0</v>
      </c>
      <c r="BI195">
        <v>0</v>
      </c>
      <c r="BJ195">
        <v>0</v>
      </c>
      <c r="BK195">
        <v>0</v>
      </c>
      <c r="BL195" t="s">
        <v>59</v>
      </c>
      <c r="BM195" t="s">
        <v>304</v>
      </c>
      <c r="BN195" t="s">
        <v>305</v>
      </c>
      <c r="BO195">
        <v>0</v>
      </c>
    </row>
    <row r="196" spans="1:67" x14ac:dyDescent="0.3">
      <c r="A196">
        <v>23880</v>
      </c>
      <c r="B196">
        <v>7115304508</v>
      </c>
      <c r="C196">
        <v>3091654</v>
      </c>
      <c r="D196">
        <v>7032</v>
      </c>
      <c r="E196">
        <v>24855</v>
      </c>
      <c r="F196">
        <v>1</v>
      </c>
      <c r="G196" t="s">
        <v>413</v>
      </c>
      <c r="H196">
        <v>42635</v>
      </c>
      <c r="I196">
        <v>19012706</v>
      </c>
      <c r="J196" t="s">
        <v>46</v>
      </c>
      <c r="K196" t="s">
        <v>47</v>
      </c>
      <c r="L196" t="s">
        <v>48</v>
      </c>
      <c r="M196" t="s">
        <v>49</v>
      </c>
      <c r="N196" t="s">
        <v>364</v>
      </c>
      <c r="O196" t="s">
        <v>365</v>
      </c>
      <c r="P196" t="s">
        <v>207</v>
      </c>
      <c r="Q196" t="s">
        <v>208</v>
      </c>
      <c r="R196" t="s">
        <v>54</v>
      </c>
      <c r="S196">
        <v>101093720</v>
      </c>
      <c r="T196" t="s">
        <v>55</v>
      </c>
      <c r="U196" t="s">
        <v>66</v>
      </c>
      <c r="V196" t="s">
        <v>1007</v>
      </c>
      <c r="W196">
        <v>2724.34</v>
      </c>
      <c r="X196">
        <v>9398.33</v>
      </c>
      <c r="Y196">
        <v>8599.94</v>
      </c>
      <c r="Z196" t="s">
        <v>49</v>
      </c>
      <c r="AA196" t="s">
        <v>10314</v>
      </c>
      <c r="AB196" t="s">
        <v>10296</v>
      </c>
      <c r="AC196" t="s">
        <v>10297</v>
      </c>
      <c r="AD196" t="s">
        <v>52</v>
      </c>
      <c r="AE196" t="s">
        <v>76</v>
      </c>
      <c r="AF196" t="s">
        <v>10207</v>
      </c>
      <c r="AG196" t="s">
        <v>10208</v>
      </c>
      <c r="AH196" t="s">
        <v>10298</v>
      </c>
      <c r="AI196" t="s">
        <v>48</v>
      </c>
      <c r="AJ196" t="s">
        <v>47</v>
      </c>
      <c r="AK196" t="s">
        <v>364</v>
      </c>
      <c r="AL196" t="s">
        <v>10207</v>
      </c>
      <c r="AM196">
        <v>0</v>
      </c>
      <c r="AN196" t="s">
        <v>47</v>
      </c>
      <c r="AO196" t="s">
        <v>47</v>
      </c>
      <c r="AP196" t="s">
        <v>47</v>
      </c>
      <c r="AQ196" t="s">
        <v>47</v>
      </c>
      <c r="AR196" t="s">
        <v>47</v>
      </c>
      <c r="AS196">
        <v>2724.34</v>
      </c>
      <c r="AT196">
        <v>9398.33</v>
      </c>
      <c r="AU196">
        <v>1</v>
      </c>
      <c r="AV196">
        <v>1</v>
      </c>
      <c r="AW196" t="s">
        <v>10352</v>
      </c>
      <c r="AX196">
        <v>10800</v>
      </c>
      <c r="AY196" t="s">
        <v>66</v>
      </c>
      <c r="AZ196" t="s">
        <v>5180</v>
      </c>
      <c r="BA196">
        <v>2990.79</v>
      </c>
      <c r="BB196" t="s">
        <v>5180</v>
      </c>
      <c r="BC196">
        <v>2990.79</v>
      </c>
      <c r="BD196">
        <v>255</v>
      </c>
      <c r="BE196">
        <v>57117.53</v>
      </c>
      <c r="BF196">
        <v>4</v>
      </c>
      <c r="BG196">
        <v>6</v>
      </c>
      <c r="BH196">
        <v>30213.53</v>
      </c>
      <c r="BI196">
        <v>0</v>
      </c>
      <c r="BJ196">
        <v>30213.53</v>
      </c>
      <c r="BK196">
        <v>42000</v>
      </c>
      <c r="BL196" t="s">
        <v>229</v>
      </c>
      <c r="BM196" t="s">
        <v>10412</v>
      </c>
      <c r="BN196" t="s">
        <v>10412</v>
      </c>
      <c r="BO196" t="s">
        <v>47</v>
      </c>
    </row>
    <row r="197" spans="1:67" hidden="1" x14ac:dyDescent="0.3">
      <c r="A197">
        <v>24658</v>
      </c>
      <c r="B197">
        <v>7115355654</v>
      </c>
      <c r="C197">
        <v>4463264</v>
      </c>
      <c r="D197">
        <v>7032</v>
      </c>
      <c r="E197">
        <v>25144</v>
      </c>
      <c r="F197">
        <v>1</v>
      </c>
      <c r="G197" t="s">
        <v>413</v>
      </c>
      <c r="H197">
        <v>42635</v>
      </c>
      <c r="I197">
        <v>19012727</v>
      </c>
      <c r="J197" t="s">
        <v>46</v>
      </c>
      <c r="K197" t="s">
        <v>47</v>
      </c>
      <c r="L197" t="s">
        <v>48</v>
      </c>
      <c r="M197" t="s">
        <v>49</v>
      </c>
      <c r="N197" t="s">
        <v>9400</v>
      </c>
      <c r="O197" t="s">
        <v>10266</v>
      </c>
      <c r="P197" t="s">
        <v>2264</v>
      </c>
      <c r="Q197" t="s">
        <v>10372</v>
      </c>
      <c r="R197" t="s">
        <v>10178</v>
      </c>
      <c r="S197">
        <v>100788157</v>
      </c>
      <c r="T197" t="s">
        <v>606</v>
      </c>
      <c r="U197" t="s">
        <v>66</v>
      </c>
      <c r="V197" t="s">
        <v>1007</v>
      </c>
      <c r="W197">
        <v>2740.83</v>
      </c>
      <c r="X197">
        <v>10692.66</v>
      </c>
      <c r="Y197">
        <v>9785.7199999999993</v>
      </c>
      <c r="Z197" t="s">
        <v>49</v>
      </c>
      <c r="AA197" t="s">
        <v>10314</v>
      </c>
      <c r="AB197" t="s">
        <v>10296</v>
      </c>
      <c r="AC197" t="s">
        <v>10297</v>
      </c>
      <c r="AD197" t="s">
        <v>52</v>
      </c>
      <c r="AE197" t="s">
        <v>76</v>
      </c>
      <c r="AF197" t="s">
        <v>10207</v>
      </c>
      <c r="AG197" t="s">
        <v>10208</v>
      </c>
      <c r="AH197" t="s">
        <v>10298</v>
      </c>
      <c r="AI197" t="s">
        <v>48</v>
      </c>
      <c r="AJ197" t="s">
        <v>47</v>
      </c>
      <c r="AK197" t="s">
        <v>9400</v>
      </c>
      <c r="AL197" t="s">
        <v>10207</v>
      </c>
      <c r="AM197">
        <v>0</v>
      </c>
      <c r="AN197" t="s">
        <v>47</v>
      </c>
      <c r="AO197" t="s">
        <v>47</v>
      </c>
      <c r="AP197" t="s">
        <v>47</v>
      </c>
      <c r="AQ197" t="s">
        <v>47</v>
      </c>
      <c r="AR197" t="s">
        <v>47</v>
      </c>
      <c r="AS197">
        <v>2740.83</v>
      </c>
      <c r="AT197">
        <v>10692.66</v>
      </c>
      <c r="AU197">
        <v>1</v>
      </c>
      <c r="AV197">
        <v>1</v>
      </c>
      <c r="AW197" t="s">
        <v>10362</v>
      </c>
      <c r="AX197">
        <v>10800</v>
      </c>
      <c r="AY197" t="s">
        <v>66</v>
      </c>
      <c r="AZ197" t="s">
        <v>10373</v>
      </c>
      <c r="BA197" t="s">
        <v>47</v>
      </c>
      <c r="BB197" t="s">
        <v>10373</v>
      </c>
      <c r="BC197" t="s">
        <v>47</v>
      </c>
      <c r="BD197">
        <v>1148</v>
      </c>
      <c r="BE197">
        <v>67810.19</v>
      </c>
      <c r="BF197">
        <v>5</v>
      </c>
      <c r="BG197">
        <v>6</v>
      </c>
      <c r="BH197">
        <v>0</v>
      </c>
      <c r="BI197">
        <v>0</v>
      </c>
      <c r="BJ197">
        <v>0</v>
      </c>
      <c r="BK197">
        <v>0</v>
      </c>
      <c r="BL197" t="s">
        <v>59</v>
      </c>
      <c r="BM197" t="s">
        <v>10376</v>
      </c>
      <c r="BN197" t="s">
        <v>10375</v>
      </c>
      <c r="BO197">
        <v>0</v>
      </c>
    </row>
    <row r="198" spans="1:67" x14ac:dyDescent="0.3">
      <c r="A198">
        <v>24659</v>
      </c>
      <c r="B198">
        <v>7115355655</v>
      </c>
      <c r="C198">
        <v>4463264</v>
      </c>
      <c r="D198">
        <v>7032</v>
      </c>
      <c r="E198">
        <v>25145</v>
      </c>
      <c r="F198">
        <v>1</v>
      </c>
      <c r="G198" t="s">
        <v>413</v>
      </c>
      <c r="H198">
        <v>42635</v>
      </c>
      <c r="I198">
        <v>19012728</v>
      </c>
      <c r="J198" t="s">
        <v>46</v>
      </c>
      <c r="K198" t="s">
        <v>47</v>
      </c>
      <c r="L198" t="s">
        <v>48</v>
      </c>
      <c r="M198" t="s">
        <v>49</v>
      </c>
      <c r="N198" t="s">
        <v>9400</v>
      </c>
      <c r="O198" t="s">
        <v>10266</v>
      </c>
      <c r="P198" t="s">
        <v>2264</v>
      </c>
      <c r="Q198" t="s">
        <v>10372</v>
      </c>
      <c r="R198" t="s">
        <v>10178</v>
      </c>
      <c r="S198">
        <v>100788157</v>
      </c>
      <c r="T198" t="s">
        <v>606</v>
      </c>
      <c r="U198" t="s">
        <v>66</v>
      </c>
      <c r="V198" t="s">
        <v>1007</v>
      </c>
      <c r="W198">
        <v>2739.93</v>
      </c>
      <c r="X198">
        <v>9136.35</v>
      </c>
      <c r="Y198">
        <v>8402.0499999999993</v>
      </c>
      <c r="Z198" t="s">
        <v>49</v>
      </c>
      <c r="AA198" t="s">
        <v>10314</v>
      </c>
      <c r="AB198" t="s">
        <v>10296</v>
      </c>
      <c r="AC198" t="s">
        <v>10297</v>
      </c>
      <c r="AD198" t="s">
        <v>52</v>
      </c>
      <c r="AE198" t="s">
        <v>76</v>
      </c>
      <c r="AF198" t="s">
        <v>10207</v>
      </c>
      <c r="AG198" t="s">
        <v>10208</v>
      </c>
      <c r="AH198" t="s">
        <v>10298</v>
      </c>
      <c r="AI198" t="s">
        <v>48</v>
      </c>
      <c r="AJ198" t="s">
        <v>47</v>
      </c>
      <c r="AK198" t="s">
        <v>9400</v>
      </c>
      <c r="AL198" t="s">
        <v>10207</v>
      </c>
      <c r="AM198">
        <v>0</v>
      </c>
      <c r="AN198" t="s">
        <v>47</v>
      </c>
      <c r="AO198" t="s">
        <v>47</v>
      </c>
      <c r="AP198" t="s">
        <v>47</v>
      </c>
      <c r="AQ198" t="s">
        <v>47</v>
      </c>
      <c r="AR198" t="s">
        <v>47</v>
      </c>
      <c r="AS198">
        <v>2739.93</v>
      </c>
      <c r="AT198">
        <v>9136.35</v>
      </c>
      <c r="AU198">
        <v>1</v>
      </c>
      <c r="AV198">
        <v>1</v>
      </c>
      <c r="AW198" t="s">
        <v>10362</v>
      </c>
      <c r="AX198">
        <v>10800</v>
      </c>
      <c r="AY198" t="s">
        <v>66</v>
      </c>
      <c r="AZ198" t="s">
        <v>10373</v>
      </c>
      <c r="BA198" t="s">
        <v>47</v>
      </c>
      <c r="BB198" t="s">
        <v>10373</v>
      </c>
      <c r="BC198" t="s">
        <v>47</v>
      </c>
      <c r="BD198">
        <v>1148</v>
      </c>
      <c r="BE198">
        <v>76946.539999999994</v>
      </c>
      <c r="BF198">
        <v>6</v>
      </c>
      <c r="BG198">
        <v>6</v>
      </c>
      <c r="BH198">
        <v>19829.009999999998</v>
      </c>
      <c r="BI198">
        <v>0</v>
      </c>
      <c r="BJ198">
        <v>19829.009999999998</v>
      </c>
      <c r="BK198">
        <v>27000</v>
      </c>
      <c r="BL198" t="s">
        <v>56</v>
      </c>
      <c r="BM198" t="s">
        <v>10374</v>
      </c>
      <c r="BN198" t="s">
        <v>10375</v>
      </c>
      <c r="BO198" t="s">
        <v>47</v>
      </c>
    </row>
    <row r="199" spans="1:67" hidden="1" x14ac:dyDescent="0.3">
      <c r="A199">
        <v>24832</v>
      </c>
      <c r="B199">
        <v>7115365649</v>
      </c>
      <c r="C199">
        <v>2027253</v>
      </c>
      <c r="D199">
        <v>7032</v>
      </c>
      <c r="E199">
        <v>25359</v>
      </c>
      <c r="F199">
        <v>1</v>
      </c>
      <c r="G199" t="s">
        <v>413</v>
      </c>
      <c r="H199">
        <v>42636</v>
      </c>
      <c r="I199">
        <v>19025579</v>
      </c>
      <c r="J199" t="s">
        <v>46</v>
      </c>
      <c r="K199" t="s">
        <v>47</v>
      </c>
      <c r="L199" t="s">
        <v>48</v>
      </c>
      <c r="M199" t="s">
        <v>49</v>
      </c>
      <c r="N199" t="s">
        <v>9410</v>
      </c>
      <c r="O199" t="s">
        <v>10353</v>
      </c>
      <c r="P199" t="s">
        <v>52</v>
      </c>
      <c r="Q199" t="s">
        <v>53</v>
      </c>
      <c r="R199" t="s">
        <v>54</v>
      </c>
      <c r="S199">
        <v>100788157</v>
      </c>
      <c r="T199" t="s">
        <v>606</v>
      </c>
      <c r="U199" t="s">
        <v>66</v>
      </c>
      <c r="V199" t="s">
        <v>1007</v>
      </c>
      <c r="W199">
        <v>1452.81</v>
      </c>
      <c r="X199">
        <v>8705.11</v>
      </c>
      <c r="Y199">
        <v>7776.8</v>
      </c>
      <c r="Z199" t="s">
        <v>49</v>
      </c>
      <c r="AA199" t="s">
        <v>10314</v>
      </c>
      <c r="AB199" t="s">
        <v>10296</v>
      </c>
      <c r="AC199" t="s">
        <v>10297</v>
      </c>
      <c r="AD199" t="s">
        <v>52</v>
      </c>
      <c r="AE199" t="s">
        <v>76</v>
      </c>
      <c r="AF199" t="s">
        <v>10207</v>
      </c>
      <c r="AG199" t="s">
        <v>10208</v>
      </c>
      <c r="AH199" t="s">
        <v>10298</v>
      </c>
      <c r="AI199" t="s">
        <v>48</v>
      </c>
      <c r="AJ199" t="s">
        <v>47</v>
      </c>
      <c r="AK199" t="s">
        <v>9410</v>
      </c>
      <c r="AL199" t="s">
        <v>10207</v>
      </c>
      <c r="AM199">
        <v>0</v>
      </c>
      <c r="AN199" t="s">
        <v>47</v>
      </c>
      <c r="AO199" t="s">
        <v>47</v>
      </c>
      <c r="AP199" t="s">
        <v>47</v>
      </c>
      <c r="AQ199" t="s">
        <v>47</v>
      </c>
      <c r="AR199" t="s">
        <v>47</v>
      </c>
      <c r="AS199">
        <v>1452.81</v>
      </c>
      <c r="AT199">
        <v>8705.11</v>
      </c>
      <c r="AU199">
        <v>1</v>
      </c>
      <c r="AV199">
        <v>1</v>
      </c>
      <c r="AW199" t="s">
        <v>10352</v>
      </c>
      <c r="AX199">
        <v>10800</v>
      </c>
      <c r="AY199" t="s">
        <v>66</v>
      </c>
      <c r="AZ199" t="s">
        <v>5541</v>
      </c>
      <c r="BA199">
        <v>1690</v>
      </c>
      <c r="BB199" t="s">
        <v>5541</v>
      </c>
      <c r="BC199">
        <v>1690</v>
      </c>
      <c r="BD199">
        <v>287</v>
      </c>
      <c r="BE199">
        <v>8705.11</v>
      </c>
      <c r="BF199">
        <v>1</v>
      </c>
      <c r="BG199">
        <v>4</v>
      </c>
      <c r="BH199">
        <v>0</v>
      </c>
      <c r="BI199">
        <v>0</v>
      </c>
      <c r="BJ199">
        <v>0</v>
      </c>
      <c r="BK199">
        <v>0</v>
      </c>
      <c r="BL199" t="s">
        <v>59</v>
      </c>
      <c r="BM199" t="s">
        <v>10404</v>
      </c>
      <c r="BN199" t="s">
        <v>10405</v>
      </c>
      <c r="BO199">
        <v>0</v>
      </c>
    </row>
    <row r="200" spans="1:67" x14ac:dyDescent="0.3">
      <c r="A200">
        <v>24833</v>
      </c>
      <c r="B200">
        <v>7115365650</v>
      </c>
      <c r="C200">
        <v>2027253</v>
      </c>
      <c r="D200">
        <v>7032</v>
      </c>
      <c r="E200">
        <v>25360</v>
      </c>
      <c r="F200">
        <v>1</v>
      </c>
      <c r="G200" t="s">
        <v>413</v>
      </c>
      <c r="H200">
        <v>42636</v>
      </c>
      <c r="I200">
        <v>19025580</v>
      </c>
      <c r="J200" t="s">
        <v>46</v>
      </c>
      <c r="K200" t="s">
        <v>47</v>
      </c>
      <c r="L200" t="s">
        <v>48</v>
      </c>
      <c r="M200" t="s">
        <v>49</v>
      </c>
      <c r="N200" t="s">
        <v>9410</v>
      </c>
      <c r="O200" t="s">
        <v>10353</v>
      </c>
      <c r="P200" t="s">
        <v>52</v>
      </c>
      <c r="Q200" t="s">
        <v>53</v>
      </c>
      <c r="R200" t="s">
        <v>54</v>
      </c>
      <c r="S200">
        <v>100788157</v>
      </c>
      <c r="T200" t="s">
        <v>606</v>
      </c>
      <c r="U200" t="s">
        <v>66</v>
      </c>
      <c r="V200" t="s">
        <v>1007</v>
      </c>
      <c r="W200">
        <v>1449.51</v>
      </c>
      <c r="X200">
        <v>10928.5</v>
      </c>
      <c r="Y200">
        <v>10117.799999999999</v>
      </c>
      <c r="Z200" t="s">
        <v>49</v>
      </c>
      <c r="AA200" t="s">
        <v>10314</v>
      </c>
      <c r="AB200" t="s">
        <v>10296</v>
      </c>
      <c r="AC200" t="s">
        <v>10297</v>
      </c>
      <c r="AD200" t="s">
        <v>52</v>
      </c>
      <c r="AE200" t="s">
        <v>76</v>
      </c>
      <c r="AF200" t="s">
        <v>10207</v>
      </c>
      <c r="AG200" t="s">
        <v>10208</v>
      </c>
      <c r="AH200" t="s">
        <v>10298</v>
      </c>
      <c r="AI200" t="s">
        <v>48</v>
      </c>
      <c r="AJ200" t="s">
        <v>47</v>
      </c>
      <c r="AK200" t="s">
        <v>9410</v>
      </c>
      <c r="AL200" t="s">
        <v>10207</v>
      </c>
      <c r="AM200">
        <v>0</v>
      </c>
      <c r="AN200" t="s">
        <v>47</v>
      </c>
      <c r="AO200" t="s">
        <v>47</v>
      </c>
      <c r="AP200" t="s">
        <v>47</v>
      </c>
      <c r="AQ200" t="s">
        <v>47</v>
      </c>
      <c r="AR200" t="s">
        <v>47</v>
      </c>
      <c r="AS200">
        <v>1449.51</v>
      </c>
      <c r="AT200">
        <v>10928.5</v>
      </c>
      <c r="AU200">
        <v>1</v>
      </c>
      <c r="AV200">
        <v>1</v>
      </c>
      <c r="AW200" t="s">
        <v>10352</v>
      </c>
      <c r="AX200">
        <v>27000</v>
      </c>
      <c r="AY200" t="s">
        <v>56</v>
      </c>
      <c r="AZ200" t="s">
        <v>5541</v>
      </c>
      <c r="BA200">
        <v>1690</v>
      </c>
      <c r="BB200" t="s">
        <v>10406</v>
      </c>
      <c r="BC200" t="s">
        <v>47</v>
      </c>
      <c r="BD200">
        <v>287</v>
      </c>
      <c r="BE200">
        <v>19633.61</v>
      </c>
      <c r="BF200">
        <v>2</v>
      </c>
      <c r="BG200">
        <v>4</v>
      </c>
      <c r="BH200">
        <v>19633.61</v>
      </c>
      <c r="BI200">
        <v>0</v>
      </c>
      <c r="BJ200">
        <v>19633.61</v>
      </c>
      <c r="BK200">
        <v>27000</v>
      </c>
      <c r="BL200" t="s">
        <v>56</v>
      </c>
      <c r="BM200" t="s">
        <v>10406</v>
      </c>
      <c r="BN200" t="s">
        <v>10405</v>
      </c>
      <c r="BO200" t="s">
        <v>47</v>
      </c>
    </row>
    <row r="201" spans="1:67" hidden="1" x14ac:dyDescent="0.3">
      <c r="A201">
        <v>24830</v>
      </c>
      <c r="B201">
        <v>7115365647</v>
      </c>
      <c r="C201">
        <v>941468</v>
      </c>
      <c r="D201">
        <v>7032</v>
      </c>
      <c r="E201">
        <v>25357</v>
      </c>
      <c r="F201">
        <v>1</v>
      </c>
      <c r="G201" t="s">
        <v>413</v>
      </c>
      <c r="H201">
        <v>42636</v>
      </c>
      <c r="I201">
        <v>19025577</v>
      </c>
      <c r="J201" t="s">
        <v>46</v>
      </c>
      <c r="K201" t="s">
        <v>47</v>
      </c>
      <c r="L201" t="s">
        <v>48</v>
      </c>
      <c r="M201" t="s">
        <v>49</v>
      </c>
      <c r="N201" t="s">
        <v>205</v>
      </c>
      <c r="O201" t="s">
        <v>206</v>
      </c>
      <c r="P201" t="s">
        <v>207</v>
      </c>
      <c r="Q201" t="s">
        <v>208</v>
      </c>
      <c r="R201" t="s">
        <v>54</v>
      </c>
      <c r="S201">
        <v>101093720</v>
      </c>
      <c r="T201" t="s">
        <v>55</v>
      </c>
      <c r="U201" t="s">
        <v>66</v>
      </c>
      <c r="V201" t="s">
        <v>1007</v>
      </c>
      <c r="W201">
        <v>2583.9299999999998</v>
      </c>
      <c r="X201">
        <v>8171.81</v>
      </c>
      <c r="Y201">
        <v>7202.28</v>
      </c>
      <c r="Z201" t="s">
        <v>49</v>
      </c>
      <c r="AA201" t="s">
        <v>10314</v>
      </c>
      <c r="AB201" t="s">
        <v>10296</v>
      </c>
      <c r="AC201" t="s">
        <v>10297</v>
      </c>
      <c r="AD201" t="s">
        <v>52</v>
      </c>
      <c r="AE201" t="s">
        <v>76</v>
      </c>
      <c r="AF201" t="s">
        <v>10207</v>
      </c>
      <c r="AG201" t="s">
        <v>10208</v>
      </c>
      <c r="AH201" t="s">
        <v>10298</v>
      </c>
      <c r="AI201" t="s">
        <v>48</v>
      </c>
      <c r="AJ201" t="s">
        <v>47</v>
      </c>
      <c r="AK201" t="s">
        <v>205</v>
      </c>
      <c r="AL201" t="s">
        <v>10207</v>
      </c>
      <c r="AM201">
        <v>0</v>
      </c>
      <c r="AN201" t="s">
        <v>47</v>
      </c>
      <c r="AO201" t="s">
        <v>47</v>
      </c>
      <c r="AP201" t="s">
        <v>47</v>
      </c>
      <c r="AQ201" t="s">
        <v>47</v>
      </c>
      <c r="AR201" t="s">
        <v>47</v>
      </c>
      <c r="AS201">
        <v>2583.9299999999998</v>
      </c>
      <c r="AT201">
        <v>8171.81</v>
      </c>
      <c r="AU201">
        <v>1</v>
      </c>
      <c r="AV201">
        <v>1</v>
      </c>
      <c r="AW201" t="s">
        <v>10352</v>
      </c>
      <c r="AX201">
        <v>10800</v>
      </c>
      <c r="AY201" t="s">
        <v>66</v>
      </c>
      <c r="AZ201" t="s">
        <v>501</v>
      </c>
      <c r="BA201">
        <v>2953</v>
      </c>
      <c r="BB201" t="s">
        <v>501</v>
      </c>
      <c r="BC201">
        <v>2953</v>
      </c>
      <c r="BD201">
        <v>585</v>
      </c>
      <c r="BE201">
        <v>27805.42</v>
      </c>
      <c r="BF201">
        <v>3</v>
      </c>
      <c r="BG201">
        <v>4</v>
      </c>
      <c r="BH201">
        <v>0</v>
      </c>
      <c r="BI201">
        <v>0</v>
      </c>
      <c r="BJ201">
        <v>0</v>
      </c>
      <c r="BK201">
        <v>0</v>
      </c>
      <c r="BL201" t="s">
        <v>59</v>
      </c>
      <c r="BM201" t="s">
        <v>308</v>
      </c>
      <c r="BN201" t="s">
        <v>211</v>
      </c>
      <c r="BO201">
        <v>0</v>
      </c>
    </row>
    <row r="202" spans="1:67" hidden="1" x14ac:dyDescent="0.3">
      <c r="A202">
        <v>25437</v>
      </c>
      <c r="B202">
        <v>7115393587</v>
      </c>
      <c r="C202">
        <v>941468</v>
      </c>
      <c r="D202">
        <v>7032</v>
      </c>
      <c r="E202">
        <v>25889</v>
      </c>
      <c r="F202">
        <v>1</v>
      </c>
      <c r="G202" t="s">
        <v>413</v>
      </c>
      <c r="H202">
        <v>42636</v>
      </c>
      <c r="I202">
        <v>19025624</v>
      </c>
      <c r="J202" t="s">
        <v>46</v>
      </c>
      <c r="K202" t="s">
        <v>47</v>
      </c>
      <c r="L202" t="s">
        <v>48</v>
      </c>
      <c r="M202" t="s">
        <v>49</v>
      </c>
      <c r="N202" t="s">
        <v>205</v>
      </c>
      <c r="O202" t="s">
        <v>206</v>
      </c>
      <c r="P202" t="s">
        <v>207</v>
      </c>
      <c r="Q202" t="s">
        <v>208</v>
      </c>
      <c r="R202" t="s">
        <v>54</v>
      </c>
      <c r="S202">
        <v>101093720</v>
      </c>
      <c r="T202" t="s">
        <v>55</v>
      </c>
      <c r="U202" t="s">
        <v>66</v>
      </c>
      <c r="V202" t="s">
        <v>1007</v>
      </c>
      <c r="W202">
        <v>2577.38</v>
      </c>
      <c r="X202">
        <v>8920.7999999999993</v>
      </c>
      <c r="Y202">
        <v>8164.8</v>
      </c>
      <c r="Z202" t="s">
        <v>49</v>
      </c>
      <c r="AA202" t="s">
        <v>10314</v>
      </c>
      <c r="AB202" t="s">
        <v>10296</v>
      </c>
      <c r="AC202" t="s">
        <v>10297</v>
      </c>
      <c r="AD202" t="s">
        <v>52</v>
      </c>
      <c r="AE202" t="s">
        <v>76</v>
      </c>
      <c r="AF202" t="s">
        <v>10207</v>
      </c>
      <c r="AG202" t="s">
        <v>10208</v>
      </c>
      <c r="AH202" t="s">
        <v>10298</v>
      </c>
      <c r="AI202" t="s">
        <v>48</v>
      </c>
      <c r="AJ202" t="s">
        <v>47</v>
      </c>
      <c r="AK202" t="s">
        <v>205</v>
      </c>
      <c r="AL202" t="s">
        <v>10207</v>
      </c>
      <c r="AM202">
        <v>0</v>
      </c>
      <c r="AN202" t="s">
        <v>47</v>
      </c>
      <c r="AO202" t="s">
        <v>47</v>
      </c>
      <c r="AP202" t="s">
        <v>47</v>
      </c>
      <c r="AQ202" t="s">
        <v>47</v>
      </c>
      <c r="AR202" t="s">
        <v>47</v>
      </c>
      <c r="AS202">
        <v>2577.38</v>
      </c>
      <c r="AT202">
        <v>8920.7999999999993</v>
      </c>
      <c r="AU202">
        <v>1</v>
      </c>
      <c r="AV202">
        <v>1</v>
      </c>
      <c r="AW202" t="s">
        <v>10352</v>
      </c>
      <c r="AX202">
        <v>10800</v>
      </c>
      <c r="AY202" t="s">
        <v>66</v>
      </c>
      <c r="AZ202" t="s">
        <v>501</v>
      </c>
      <c r="BA202">
        <v>2953</v>
      </c>
      <c r="BB202" t="s">
        <v>501</v>
      </c>
      <c r="BC202">
        <v>2953</v>
      </c>
      <c r="BD202">
        <v>585</v>
      </c>
      <c r="BE202">
        <v>36726.22</v>
      </c>
      <c r="BF202">
        <v>4</v>
      </c>
      <c r="BG202">
        <v>4</v>
      </c>
      <c r="BH202">
        <v>17092.61</v>
      </c>
      <c r="BI202">
        <v>0</v>
      </c>
      <c r="BJ202">
        <v>17092.61</v>
      </c>
      <c r="BK202">
        <v>27000</v>
      </c>
      <c r="BL202" t="s">
        <v>56</v>
      </c>
      <c r="BM202" t="s">
        <v>209</v>
      </c>
      <c r="BN202" t="s">
        <v>211</v>
      </c>
      <c r="BO202">
        <v>3926.8</v>
      </c>
    </row>
    <row r="203" spans="1:67" hidden="1" x14ac:dyDescent="0.3">
      <c r="A203">
        <v>25683</v>
      </c>
      <c r="B203">
        <v>7115418697</v>
      </c>
      <c r="C203">
        <v>3025769</v>
      </c>
      <c r="D203">
        <v>7032</v>
      </c>
      <c r="E203">
        <v>26114</v>
      </c>
      <c r="F203">
        <v>1</v>
      </c>
      <c r="G203" t="s">
        <v>413</v>
      </c>
      <c r="H203">
        <v>42637</v>
      </c>
      <c r="I203">
        <v>19035201</v>
      </c>
      <c r="J203" t="s">
        <v>46</v>
      </c>
      <c r="K203" t="s">
        <v>47</v>
      </c>
      <c r="L203" t="s">
        <v>48</v>
      </c>
      <c r="M203" t="s">
        <v>49</v>
      </c>
      <c r="N203" t="s">
        <v>62</v>
      </c>
      <c r="O203" t="s">
        <v>63</v>
      </c>
      <c r="P203" t="s">
        <v>52</v>
      </c>
      <c r="Q203" t="s">
        <v>53</v>
      </c>
      <c r="R203" t="s">
        <v>54</v>
      </c>
      <c r="S203">
        <v>100223303</v>
      </c>
      <c r="T203" t="s">
        <v>64</v>
      </c>
      <c r="U203" t="s">
        <v>56</v>
      </c>
      <c r="V203" t="s">
        <v>57</v>
      </c>
      <c r="W203">
        <v>1702.91</v>
      </c>
      <c r="X203">
        <v>17873.099999999999</v>
      </c>
      <c r="Y203">
        <v>16329.6</v>
      </c>
      <c r="Z203" t="s">
        <v>49</v>
      </c>
      <c r="AA203" t="s">
        <v>10314</v>
      </c>
      <c r="AB203" t="s">
        <v>10296</v>
      </c>
      <c r="AC203" t="s">
        <v>10297</v>
      </c>
      <c r="AD203" t="s">
        <v>52</v>
      </c>
      <c r="AE203" t="s">
        <v>76</v>
      </c>
      <c r="AF203" t="s">
        <v>10207</v>
      </c>
      <c r="AG203" t="s">
        <v>10208</v>
      </c>
      <c r="AH203" t="s">
        <v>10298</v>
      </c>
      <c r="AI203" t="s">
        <v>48</v>
      </c>
      <c r="AJ203" t="s">
        <v>47</v>
      </c>
      <c r="AK203" t="s">
        <v>62</v>
      </c>
      <c r="AL203" t="s">
        <v>10207</v>
      </c>
      <c r="AM203">
        <v>0</v>
      </c>
      <c r="AN203" t="s">
        <v>47</v>
      </c>
      <c r="AO203" t="s">
        <v>47</v>
      </c>
      <c r="AP203" t="s">
        <v>47</v>
      </c>
      <c r="AQ203" t="s">
        <v>47</v>
      </c>
      <c r="AR203" t="s">
        <v>47</v>
      </c>
      <c r="AS203">
        <v>1702.91</v>
      </c>
      <c r="AT203">
        <v>17873.099999999999</v>
      </c>
      <c r="AU203">
        <v>1</v>
      </c>
      <c r="AV203">
        <v>1</v>
      </c>
      <c r="AW203" t="s">
        <v>10352</v>
      </c>
      <c r="AX203">
        <v>27000</v>
      </c>
      <c r="AY203" t="s">
        <v>56</v>
      </c>
      <c r="AZ203" t="s">
        <v>65</v>
      </c>
      <c r="BA203">
        <v>1658.86</v>
      </c>
      <c r="BB203" t="s">
        <v>65</v>
      </c>
      <c r="BC203">
        <v>1658.86</v>
      </c>
      <c r="BD203">
        <v>184</v>
      </c>
      <c r="BE203">
        <v>17873.099999999999</v>
      </c>
      <c r="BF203">
        <v>1</v>
      </c>
      <c r="BG203">
        <v>5</v>
      </c>
      <c r="BH203">
        <v>0</v>
      </c>
      <c r="BI203">
        <v>0</v>
      </c>
      <c r="BJ203">
        <v>0</v>
      </c>
      <c r="BK203">
        <v>0</v>
      </c>
      <c r="BL203" t="s">
        <v>59</v>
      </c>
      <c r="BM203" t="s">
        <v>104</v>
      </c>
      <c r="BN203" t="s">
        <v>68</v>
      </c>
      <c r="BO203">
        <v>0</v>
      </c>
    </row>
    <row r="204" spans="1:67" x14ac:dyDescent="0.3">
      <c r="A204">
        <v>25692</v>
      </c>
      <c r="B204">
        <v>7115418707</v>
      </c>
      <c r="C204">
        <v>4463264</v>
      </c>
      <c r="D204">
        <v>7032</v>
      </c>
      <c r="E204">
        <v>26124</v>
      </c>
      <c r="F204">
        <v>1</v>
      </c>
      <c r="G204" t="s">
        <v>413</v>
      </c>
      <c r="H204">
        <v>42637</v>
      </c>
      <c r="I204">
        <v>19035211</v>
      </c>
      <c r="J204" t="s">
        <v>46</v>
      </c>
      <c r="K204" t="s">
        <v>47</v>
      </c>
      <c r="L204" t="s">
        <v>48</v>
      </c>
      <c r="M204" t="s">
        <v>49</v>
      </c>
      <c r="N204" t="s">
        <v>9400</v>
      </c>
      <c r="O204" t="s">
        <v>10266</v>
      </c>
      <c r="P204" t="s">
        <v>2264</v>
      </c>
      <c r="Q204" t="s">
        <v>10372</v>
      </c>
      <c r="R204" t="s">
        <v>10178</v>
      </c>
      <c r="S204">
        <v>100788157</v>
      </c>
      <c r="T204" t="s">
        <v>606</v>
      </c>
      <c r="U204" t="s">
        <v>66</v>
      </c>
      <c r="V204" t="s">
        <v>1007</v>
      </c>
      <c r="W204">
        <v>2740.95</v>
      </c>
      <c r="X204">
        <v>10620.43</v>
      </c>
      <c r="Y204">
        <v>9715.41</v>
      </c>
      <c r="Z204" t="s">
        <v>49</v>
      </c>
      <c r="AA204" t="s">
        <v>10314</v>
      </c>
      <c r="AB204" t="s">
        <v>10296</v>
      </c>
      <c r="AC204" t="s">
        <v>10297</v>
      </c>
      <c r="AD204" t="s">
        <v>52</v>
      </c>
      <c r="AE204" t="s">
        <v>76</v>
      </c>
      <c r="AF204" t="s">
        <v>10207</v>
      </c>
      <c r="AG204" t="s">
        <v>10208</v>
      </c>
      <c r="AH204" t="s">
        <v>10298</v>
      </c>
      <c r="AI204" t="s">
        <v>48</v>
      </c>
      <c r="AJ204" t="s">
        <v>47</v>
      </c>
      <c r="AK204" t="s">
        <v>9400</v>
      </c>
      <c r="AL204" t="s">
        <v>10207</v>
      </c>
      <c r="AM204">
        <v>0</v>
      </c>
      <c r="AN204" t="s">
        <v>47</v>
      </c>
      <c r="AO204" t="s">
        <v>47</v>
      </c>
      <c r="AP204" t="s">
        <v>47</v>
      </c>
      <c r="AQ204" t="s">
        <v>47</v>
      </c>
      <c r="AR204" t="s">
        <v>47</v>
      </c>
      <c r="AS204">
        <v>2740.95</v>
      </c>
      <c r="AT204">
        <v>10620.43</v>
      </c>
      <c r="AU204">
        <v>1</v>
      </c>
      <c r="AV204">
        <v>1</v>
      </c>
      <c r="AW204" t="s">
        <v>10362</v>
      </c>
      <c r="AX204">
        <v>10800</v>
      </c>
      <c r="AY204" t="s">
        <v>66</v>
      </c>
      <c r="AZ204" t="s">
        <v>10373</v>
      </c>
      <c r="BA204" t="s">
        <v>47</v>
      </c>
      <c r="BB204" t="s">
        <v>10373</v>
      </c>
      <c r="BC204" t="s">
        <v>47</v>
      </c>
      <c r="BD204">
        <v>1148</v>
      </c>
      <c r="BE204">
        <v>28493.53</v>
      </c>
      <c r="BF204">
        <v>2</v>
      </c>
      <c r="BG204">
        <v>5</v>
      </c>
      <c r="BH204">
        <v>28493.53</v>
      </c>
      <c r="BI204">
        <v>0</v>
      </c>
      <c r="BJ204">
        <v>28493.53</v>
      </c>
      <c r="BK204">
        <v>42000</v>
      </c>
      <c r="BL204" t="s">
        <v>229</v>
      </c>
      <c r="BM204" t="s">
        <v>10375</v>
      </c>
      <c r="BN204" t="s">
        <v>10375</v>
      </c>
      <c r="BO204" t="s">
        <v>47</v>
      </c>
    </row>
    <row r="205" spans="1:67" hidden="1" x14ac:dyDescent="0.3">
      <c r="A205">
        <v>25693</v>
      </c>
      <c r="B205">
        <v>7115418708</v>
      </c>
      <c r="C205">
        <v>4463264</v>
      </c>
      <c r="D205">
        <v>7032</v>
      </c>
      <c r="E205">
        <v>26125</v>
      </c>
      <c r="F205">
        <v>1</v>
      </c>
      <c r="G205" t="s">
        <v>413</v>
      </c>
      <c r="H205">
        <v>42637</v>
      </c>
      <c r="I205">
        <v>19035212</v>
      </c>
      <c r="J205" t="s">
        <v>46</v>
      </c>
      <c r="K205" t="s">
        <v>47</v>
      </c>
      <c r="L205" t="s">
        <v>48</v>
      </c>
      <c r="M205" t="s">
        <v>49</v>
      </c>
      <c r="N205" t="s">
        <v>9400</v>
      </c>
      <c r="O205" t="s">
        <v>10266</v>
      </c>
      <c r="P205" t="s">
        <v>2264</v>
      </c>
      <c r="Q205" t="s">
        <v>10372</v>
      </c>
      <c r="R205" t="s">
        <v>10178</v>
      </c>
      <c r="S205">
        <v>100788157</v>
      </c>
      <c r="T205" t="s">
        <v>606</v>
      </c>
      <c r="U205" t="s">
        <v>66</v>
      </c>
      <c r="V205" t="s">
        <v>1007</v>
      </c>
      <c r="W205">
        <v>2740.12</v>
      </c>
      <c r="X205">
        <v>9260.02</v>
      </c>
      <c r="Y205">
        <v>8474.08</v>
      </c>
      <c r="Z205" t="s">
        <v>49</v>
      </c>
      <c r="AA205" t="s">
        <v>10314</v>
      </c>
      <c r="AB205" t="s">
        <v>10296</v>
      </c>
      <c r="AC205" t="s">
        <v>10297</v>
      </c>
      <c r="AD205" t="s">
        <v>52</v>
      </c>
      <c r="AE205" t="s">
        <v>76</v>
      </c>
      <c r="AF205" t="s">
        <v>10207</v>
      </c>
      <c r="AG205" t="s">
        <v>10208</v>
      </c>
      <c r="AH205" t="s">
        <v>10298</v>
      </c>
      <c r="AI205" t="s">
        <v>48</v>
      </c>
      <c r="AJ205" t="s">
        <v>47</v>
      </c>
      <c r="AK205" t="s">
        <v>9400</v>
      </c>
      <c r="AL205" t="s">
        <v>10207</v>
      </c>
      <c r="AM205">
        <v>0</v>
      </c>
      <c r="AN205" t="s">
        <v>47</v>
      </c>
      <c r="AO205" t="s">
        <v>47</v>
      </c>
      <c r="AP205" t="s">
        <v>47</v>
      </c>
      <c r="AQ205" t="s">
        <v>47</v>
      </c>
      <c r="AR205" t="s">
        <v>47</v>
      </c>
      <c r="AS205">
        <v>2740.12</v>
      </c>
      <c r="AT205">
        <v>9260.02</v>
      </c>
      <c r="AU205">
        <v>1</v>
      </c>
      <c r="AV205">
        <v>1</v>
      </c>
      <c r="AW205" t="s">
        <v>10362</v>
      </c>
      <c r="AX205">
        <v>10800</v>
      </c>
      <c r="AY205" t="s">
        <v>66</v>
      </c>
      <c r="AZ205" t="s">
        <v>10373</v>
      </c>
      <c r="BA205" t="s">
        <v>47</v>
      </c>
      <c r="BB205" t="s">
        <v>10373</v>
      </c>
      <c r="BC205" t="s">
        <v>47</v>
      </c>
      <c r="BD205">
        <v>1148</v>
      </c>
      <c r="BE205">
        <v>37753.550000000003</v>
      </c>
      <c r="BF205">
        <v>3</v>
      </c>
      <c r="BG205">
        <v>5</v>
      </c>
      <c r="BH205">
        <v>0</v>
      </c>
      <c r="BI205">
        <v>0</v>
      </c>
      <c r="BJ205">
        <v>0</v>
      </c>
      <c r="BK205">
        <v>0</v>
      </c>
      <c r="BL205" t="s">
        <v>59</v>
      </c>
      <c r="BM205" t="s">
        <v>10376</v>
      </c>
      <c r="BN205" t="s">
        <v>10375</v>
      </c>
      <c r="BO205">
        <v>0</v>
      </c>
    </row>
    <row r="206" spans="1:67" x14ac:dyDescent="0.3">
      <c r="A206">
        <v>25694</v>
      </c>
      <c r="B206">
        <v>7115418709</v>
      </c>
      <c r="C206">
        <v>4463264</v>
      </c>
      <c r="D206">
        <v>7032</v>
      </c>
      <c r="E206">
        <v>26126</v>
      </c>
      <c r="F206">
        <v>1</v>
      </c>
      <c r="G206" t="s">
        <v>413</v>
      </c>
      <c r="H206">
        <v>42637</v>
      </c>
      <c r="I206">
        <v>19035213</v>
      </c>
      <c r="J206" t="s">
        <v>46</v>
      </c>
      <c r="K206" t="s">
        <v>47</v>
      </c>
      <c r="L206" t="s">
        <v>48</v>
      </c>
      <c r="M206" t="s">
        <v>49</v>
      </c>
      <c r="N206" t="s">
        <v>9400</v>
      </c>
      <c r="O206" t="s">
        <v>10266</v>
      </c>
      <c r="P206" t="s">
        <v>2264</v>
      </c>
      <c r="Q206" t="s">
        <v>10372</v>
      </c>
      <c r="R206" t="s">
        <v>10178</v>
      </c>
      <c r="S206">
        <v>101093720</v>
      </c>
      <c r="T206" t="s">
        <v>55</v>
      </c>
      <c r="U206" t="s">
        <v>66</v>
      </c>
      <c r="V206" t="s">
        <v>1007</v>
      </c>
      <c r="W206">
        <v>2739.24</v>
      </c>
      <c r="X206">
        <v>9802.7999999999993</v>
      </c>
      <c r="Y206">
        <v>9072</v>
      </c>
      <c r="Z206" t="s">
        <v>49</v>
      </c>
      <c r="AA206" t="s">
        <v>10314</v>
      </c>
      <c r="AB206" t="s">
        <v>10296</v>
      </c>
      <c r="AC206" t="s">
        <v>10297</v>
      </c>
      <c r="AD206" t="s">
        <v>52</v>
      </c>
      <c r="AE206" t="s">
        <v>76</v>
      </c>
      <c r="AF206" t="s">
        <v>10207</v>
      </c>
      <c r="AG206" t="s">
        <v>10208</v>
      </c>
      <c r="AH206" t="s">
        <v>10298</v>
      </c>
      <c r="AI206" t="s">
        <v>48</v>
      </c>
      <c r="AJ206" t="s">
        <v>47</v>
      </c>
      <c r="AK206" t="s">
        <v>9400</v>
      </c>
      <c r="AL206" t="s">
        <v>10207</v>
      </c>
      <c r="AM206">
        <v>0</v>
      </c>
      <c r="AN206" t="s">
        <v>47</v>
      </c>
      <c r="AO206" t="s">
        <v>47</v>
      </c>
      <c r="AP206" t="s">
        <v>47</v>
      </c>
      <c r="AQ206" t="s">
        <v>47</v>
      </c>
      <c r="AR206" t="s">
        <v>47</v>
      </c>
      <c r="AS206">
        <v>2739.24</v>
      </c>
      <c r="AT206">
        <v>9802.7999999999993</v>
      </c>
      <c r="AU206">
        <v>1</v>
      </c>
      <c r="AV206">
        <v>1</v>
      </c>
      <c r="AW206" t="s">
        <v>10362</v>
      </c>
      <c r="AX206">
        <v>10800</v>
      </c>
      <c r="AY206" t="s">
        <v>66</v>
      </c>
      <c r="AZ206" t="s">
        <v>10392</v>
      </c>
      <c r="BA206" t="s">
        <v>47</v>
      </c>
      <c r="BB206" t="s">
        <v>10392</v>
      </c>
      <c r="BC206" t="s">
        <v>47</v>
      </c>
      <c r="BD206">
        <v>1148</v>
      </c>
      <c r="BE206">
        <v>47556.35</v>
      </c>
      <c r="BF206">
        <v>4</v>
      </c>
      <c r="BG206">
        <v>5</v>
      </c>
      <c r="BH206">
        <v>19062.82</v>
      </c>
      <c r="BI206">
        <v>0</v>
      </c>
      <c r="BJ206">
        <v>19062.82</v>
      </c>
      <c r="BK206">
        <v>27000</v>
      </c>
      <c r="BL206" t="s">
        <v>56</v>
      </c>
      <c r="BM206" t="s">
        <v>10395</v>
      </c>
      <c r="BN206" t="s">
        <v>10394</v>
      </c>
      <c r="BO206" t="s">
        <v>47</v>
      </c>
    </row>
    <row r="207" spans="1:67" hidden="1" x14ac:dyDescent="0.3">
      <c r="A207">
        <v>21168</v>
      </c>
      <c r="B207">
        <v>7115175541</v>
      </c>
      <c r="C207">
        <v>940117</v>
      </c>
      <c r="D207">
        <v>7032</v>
      </c>
      <c r="E207">
        <v>26005</v>
      </c>
      <c r="F207">
        <v>1</v>
      </c>
      <c r="G207" t="s">
        <v>413</v>
      </c>
      <c r="H207">
        <v>42637</v>
      </c>
      <c r="I207">
        <v>19035146</v>
      </c>
      <c r="J207" t="s">
        <v>46</v>
      </c>
      <c r="K207" t="s">
        <v>47</v>
      </c>
      <c r="L207" t="s">
        <v>48</v>
      </c>
      <c r="M207" t="s">
        <v>49</v>
      </c>
      <c r="N207" t="s">
        <v>69</v>
      </c>
      <c r="O207" t="s">
        <v>70</v>
      </c>
      <c r="P207" t="s">
        <v>71</v>
      </c>
      <c r="Q207" t="s">
        <v>72</v>
      </c>
      <c r="R207" t="s">
        <v>54</v>
      </c>
      <c r="S207">
        <v>100994845</v>
      </c>
      <c r="T207" t="s">
        <v>86</v>
      </c>
      <c r="U207" t="s">
        <v>56</v>
      </c>
      <c r="V207" t="s">
        <v>57</v>
      </c>
      <c r="W207">
        <v>12018.51</v>
      </c>
      <c r="X207">
        <v>20149.400000000001</v>
      </c>
      <c r="Y207">
        <v>18160</v>
      </c>
      <c r="Z207" t="s">
        <v>49</v>
      </c>
      <c r="AA207" t="s">
        <v>10314</v>
      </c>
      <c r="AB207" t="s">
        <v>10296</v>
      </c>
      <c r="AC207" t="s">
        <v>10297</v>
      </c>
      <c r="AD207" t="s">
        <v>52</v>
      </c>
      <c r="AE207" t="s">
        <v>76</v>
      </c>
      <c r="AF207" t="s">
        <v>10207</v>
      </c>
      <c r="AG207" t="s">
        <v>10208</v>
      </c>
      <c r="AH207" t="s">
        <v>10298</v>
      </c>
      <c r="AI207" t="s">
        <v>48</v>
      </c>
      <c r="AJ207" t="s">
        <v>47</v>
      </c>
      <c r="AK207" t="s">
        <v>69</v>
      </c>
      <c r="AL207" t="s">
        <v>10240</v>
      </c>
      <c r="AM207">
        <v>0</v>
      </c>
      <c r="AN207" t="s">
        <v>47</v>
      </c>
      <c r="AO207" t="s">
        <v>47</v>
      </c>
      <c r="AP207" t="s">
        <v>47</v>
      </c>
      <c r="AQ207" t="s">
        <v>47</v>
      </c>
      <c r="AR207" t="s">
        <v>47</v>
      </c>
      <c r="AS207">
        <v>12018.51</v>
      </c>
      <c r="AT207">
        <v>20149.400000000001</v>
      </c>
      <c r="AU207">
        <v>1</v>
      </c>
      <c r="AV207">
        <v>1</v>
      </c>
      <c r="AW207" t="s">
        <v>10352</v>
      </c>
      <c r="AX207">
        <v>27000</v>
      </c>
      <c r="AY207" t="s">
        <v>56</v>
      </c>
      <c r="AZ207" t="s">
        <v>236</v>
      </c>
      <c r="BA207">
        <v>12200</v>
      </c>
      <c r="BB207" t="s">
        <v>236</v>
      </c>
      <c r="BC207">
        <v>12200</v>
      </c>
      <c r="BD207">
        <v>2384</v>
      </c>
      <c r="BE207">
        <v>67705.75</v>
      </c>
      <c r="BF207">
        <v>5</v>
      </c>
      <c r="BG207">
        <v>5</v>
      </c>
      <c r="BH207">
        <v>20149.400000000001</v>
      </c>
      <c r="BI207">
        <v>0</v>
      </c>
      <c r="BJ207">
        <v>20149.400000000001</v>
      </c>
      <c r="BK207">
        <v>27000</v>
      </c>
      <c r="BL207" t="s">
        <v>56</v>
      </c>
      <c r="BM207" t="s">
        <v>236</v>
      </c>
      <c r="BN207" t="s">
        <v>238</v>
      </c>
      <c r="BO207">
        <v>12200</v>
      </c>
    </row>
    <row r="208" spans="1:67" hidden="1" x14ac:dyDescent="0.3">
      <c r="A208">
        <v>26269</v>
      </c>
      <c r="B208">
        <v>7115443093</v>
      </c>
      <c r="C208">
        <v>4463189</v>
      </c>
      <c r="D208">
        <v>7032</v>
      </c>
      <c r="E208">
        <v>26740</v>
      </c>
      <c r="F208">
        <v>1</v>
      </c>
      <c r="G208" t="s">
        <v>413</v>
      </c>
      <c r="H208">
        <v>42639</v>
      </c>
      <c r="I208">
        <v>19044437</v>
      </c>
      <c r="J208" t="s">
        <v>46</v>
      </c>
      <c r="K208" t="s">
        <v>47</v>
      </c>
      <c r="L208" t="s">
        <v>48</v>
      </c>
      <c r="M208" t="s">
        <v>49</v>
      </c>
      <c r="N208" t="s">
        <v>9400</v>
      </c>
      <c r="O208" t="s">
        <v>51</v>
      </c>
      <c r="P208" t="s">
        <v>52</v>
      </c>
      <c r="Q208" t="s">
        <v>10357</v>
      </c>
      <c r="R208" t="s">
        <v>992</v>
      </c>
      <c r="S208">
        <v>100788157</v>
      </c>
      <c r="T208" t="s">
        <v>606</v>
      </c>
      <c r="U208" t="s">
        <v>66</v>
      </c>
      <c r="V208" t="s">
        <v>1007</v>
      </c>
      <c r="W208">
        <v>974.67</v>
      </c>
      <c r="X208">
        <v>10190.81</v>
      </c>
      <c r="Y208">
        <v>9279.6200000000008</v>
      </c>
      <c r="Z208" t="s">
        <v>49</v>
      </c>
      <c r="AA208" t="s">
        <v>10314</v>
      </c>
      <c r="AB208" t="s">
        <v>10296</v>
      </c>
      <c r="AC208" t="s">
        <v>10297</v>
      </c>
      <c r="AD208" t="s">
        <v>52</v>
      </c>
      <c r="AE208" t="s">
        <v>76</v>
      </c>
      <c r="AF208" t="s">
        <v>10207</v>
      </c>
      <c r="AG208" t="s">
        <v>10208</v>
      </c>
      <c r="AH208" t="s">
        <v>10298</v>
      </c>
      <c r="AI208" t="s">
        <v>48</v>
      </c>
      <c r="AJ208" t="s">
        <v>47</v>
      </c>
      <c r="AK208" t="s">
        <v>9400</v>
      </c>
      <c r="AL208" t="s">
        <v>10207</v>
      </c>
      <c r="AM208">
        <v>0</v>
      </c>
      <c r="AN208" t="s">
        <v>47</v>
      </c>
      <c r="AO208" t="s">
        <v>47</v>
      </c>
      <c r="AP208" t="s">
        <v>47</v>
      </c>
      <c r="AQ208" t="s">
        <v>47</v>
      </c>
      <c r="AR208" t="s">
        <v>47</v>
      </c>
      <c r="AS208">
        <v>974.67</v>
      </c>
      <c r="AT208">
        <v>10190.81</v>
      </c>
      <c r="AU208">
        <v>1</v>
      </c>
      <c r="AV208">
        <v>1</v>
      </c>
      <c r="AW208" t="s">
        <v>10358</v>
      </c>
      <c r="AX208">
        <v>10800</v>
      </c>
      <c r="AY208" t="s">
        <v>66</v>
      </c>
      <c r="AZ208" t="s">
        <v>5270</v>
      </c>
      <c r="BA208">
        <v>1095.5999999999999</v>
      </c>
      <c r="BB208" t="s">
        <v>5270</v>
      </c>
      <c r="BC208">
        <v>1095.5999999999999</v>
      </c>
      <c r="BD208">
        <v>154</v>
      </c>
      <c r="BE208">
        <v>10190.81</v>
      </c>
      <c r="BF208">
        <v>1</v>
      </c>
      <c r="BG208">
        <v>5</v>
      </c>
      <c r="BH208">
        <v>0</v>
      </c>
      <c r="BI208">
        <v>0</v>
      </c>
      <c r="BJ208">
        <v>0</v>
      </c>
      <c r="BK208">
        <v>0</v>
      </c>
      <c r="BL208" t="s">
        <v>59</v>
      </c>
      <c r="BM208" t="s">
        <v>10371</v>
      </c>
      <c r="BN208" t="s">
        <v>10370</v>
      </c>
      <c r="BO208">
        <v>0</v>
      </c>
    </row>
    <row r="209" spans="1:67" x14ac:dyDescent="0.3">
      <c r="A209">
        <v>26266</v>
      </c>
      <c r="B209">
        <v>7115443090</v>
      </c>
      <c r="C209">
        <v>4463264</v>
      </c>
      <c r="D209">
        <v>7032</v>
      </c>
      <c r="E209">
        <v>26737</v>
      </c>
      <c r="F209">
        <v>1</v>
      </c>
      <c r="G209" t="s">
        <v>413</v>
      </c>
      <c r="H209">
        <v>42639</v>
      </c>
      <c r="I209">
        <v>19044434</v>
      </c>
      <c r="J209" t="s">
        <v>46</v>
      </c>
      <c r="K209" t="s">
        <v>47</v>
      </c>
      <c r="L209" t="s">
        <v>48</v>
      </c>
      <c r="M209" t="s">
        <v>49</v>
      </c>
      <c r="N209" t="s">
        <v>9400</v>
      </c>
      <c r="O209" t="s">
        <v>10266</v>
      </c>
      <c r="P209" t="s">
        <v>2264</v>
      </c>
      <c r="Q209" t="s">
        <v>10372</v>
      </c>
      <c r="R209" t="s">
        <v>10178</v>
      </c>
      <c r="S209">
        <v>100788157</v>
      </c>
      <c r="T209" t="s">
        <v>606</v>
      </c>
      <c r="U209" t="s">
        <v>66</v>
      </c>
      <c r="V209" t="s">
        <v>1007</v>
      </c>
      <c r="W209">
        <v>2739.24</v>
      </c>
      <c r="X209">
        <v>9802.7999999999993</v>
      </c>
      <c r="Y209">
        <v>9072</v>
      </c>
      <c r="Z209" t="s">
        <v>49</v>
      </c>
      <c r="AA209" t="s">
        <v>10314</v>
      </c>
      <c r="AB209" t="s">
        <v>10296</v>
      </c>
      <c r="AC209" t="s">
        <v>10297</v>
      </c>
      <c r="AD209" t="s">
        <v>52</v>
      </c>
      <c r="AE209" t="s">
        <v>76</v>
      </c>
      <c r="AF209" t="s">
        <v>10207</v>
      </c>
      <c r="AG209" t="s">
        <v>10208</v>
      </c>
      <c r="AH209" t="s">
        <v>10298</v>
      </c>
      <c r="AI209" t="s">
        <v>48</v>
      </c>
      <c r="AJ209" t="s">
        <v>47</v>
      </c>
      <c r="AK209" t="s">
        <v>9400</v>
      </c>
      <c r="AL209" t="s">
        <v>10207</v>
      </c>
      <c r="AM209">
        <v>0</v>
      </c>
      <c r="AN209" t="s">
        <v>47</v>
      </c>
      <c r="AO209" t="s">
        <v>47</v>
      </c>
      <c r="AP209" t="s">
        <v>47</v>
      </c>
      <c r="AQ209" t="s">
        <v>47</v>
      </c>
      <c r="AR209" t="s">
        <v>47</v>
      </c>
      <c r="AS209">
        <v>2739.24</v>
      </c>
      <c r="AT209">
        <v>9802.7999999999993</v>
      </c>
      <c r="AU209">
        <v>1</v>
      </c>
      <c r="AV209">
        <v>1</v>
      </c>
      <c r="AW209" t="s">
        <v>10362</v>
      </c>
      <c r="AX209">
        <v>10800</v>
      </c>
      <c r="AY209" t="s">
        <v>66</v>
      </c>
      <c r="AZ209" t="s">
        <v>10373</v>
      </c>
      <c r="BA209" t="s">
        <v>47</v>
      </c>
      <c r="BB209" t="s">
        <v>10373</v>
      </c>
      <c r="BC209" t="s">
        <v>47</v>
      </c>
      <c r="BD209">
        <v>1148</v>
      </c>
      <c r="BE209">
        <v>19993.61</v>
      </c>
      <c r="BF209">
        <v>2</v>
      </c>
      <c r="BG209">
        <v>5</v>
      </c>
      <c r="BH209">
        <v>19993.61</v>
      </c>
      <c r="BI209">
        <v>0</v>
      </c>
      <c r="BJ209">
        <v>19993.61</v>
      </c>
      <c r="BK209">
        <v>27000</v>
      </c>
      <c r="BL209" t="s">
        <v>56</v>
      </c>
      <c r="BM209" t="s">
        <v>10374</v>
      </c>
      <c r="BN209" t="s">
        <v>10375</v>
      </c>
      <c r="BO209" t="s">
        <v>47</v>
      </c>
    </row>
    <row r="210" spans="1:67" hidden="1" x14ac:dyDescent="0.3">
      <c r="A210">
        <v>26267</v>
      </c>
      <c r="B210">
        <v>7115443091</v>
      </c>
      <c r="C210">
        <v>4463264</v>
      </c>
      <c r="D210">
        <v>7032</v>
      </c>
      <c r="E210">
        <v>26738</v>
      </c>
      <c r="F210">
        <v>1</v>
      </c>
      <c r="G210" t="s">
        <v>413</v>
      </c>
      <c r="H210">
        <v>42639</v>
      </c>
      <c r="I210">
        <v>19044435</v>
      </c>
      <c r="J210" t="s">
        <v>46</v>
      </c>
      <c r="K210" t="s">
        <v>47</v>
      </c>
      <c r="L210" t="s">
        <v>48</v>
      </c>
      <c r="M210" t="s">
        <v>49</v>
      </c>
      <c r="N210" t="s">
        <v>9400</v>
      </c>
      <c r="O210" t="s">
        <v>10266</v>
      </c>
      <c r="P210" t="s">
        <v>2264</v>
      </c>
      <c r="Q210" t="s">
        <v>10372</v>
      </c>
      <c r="R210" t="s">
        <v>10178</v>
      </c>
      <c r="S210">
        <v>100788157</v>
      </c>
      <c r="T210" t="s">
        <v>606</v>
      </c>
      <c r="U210" t="s">
        <v>66</v>
      </c>
      <c r="V210" t="s">
        <v>1007</v>
      </c>
      <c r="W210">
        <v>2739.85</v>
      </c>
      <c r="X210">
        <v>9355.7000000000007</v>
      </c>
      <c r="Y210">
        <v>8582</v>
      </c>
      <c r="Z210" t="s">
        <v>49</v>
      </c>
      <c r="AA210" t="s">
        <v>10314</v>
      </c>
      <c r="AB210" t="s">
        <v>10296</v>
      </c>
      <c r="AC210" t="s">
        <v>10297</v>
      </c>
      <c r="AD210" t="s">
        <v>52</v>
      </c>
      <c r="AE210" t="s">
        <v>76</v>
      </c>
      <c r="AF210" t="s">
        <v>10207</v>
      </c>
      <c r="AG210" t="s">
        <v>10208</v>
      </c>
      <c r="AH210" t="s">
        <v>10298</v>
      </c>
      <c r="AI210" t="s">
        <v>48</v>
      </c>
      <c r="AJ210" t="s">
        <v>47</v>
      </c>
      <c r="AK210" t="s">
        <v>9400</v>
      </c>
      <c r="AL210" t="s">
        <v>10207</v>
      </c>
      <c r="AM210">
        <v>0</v>
      </c>
      <c r="AN210" t="s">
        <v>47</v>
      </c>
      <c r="AO210" t="s">
        <v>47</v>
      </c>
      <c r="AP210" t="s">
        <v>47</v>
      </c>
      <c r="AQ210" t="s">
        <v>47</v>
      </c>
      <c r="AR210" t="s">
        <v>47</v>
      </c>
      <c r="AS210">
        <v>2739.85</v>
      </c>
      <c r="AT210">
        <v>9355.7000000000007</v>
      </c>
      <c r="AU210">
        <v>1</v>
      </c>
      <c r="AV210">
        <v>1</v>
      </c>
      <c r="AW210" t="s">
        <v>10362</v>
      </c>
      <c r="AX210">
        <v>10800</v>
      </c>
      <c r="AY210" t="s">
        <v>66</v>
      </c>
      <c r="AZ210" t="s">
        <v>10373</v>
      </c>
      <c r="BA210" t="s">
        <v>47</v>
      </c>
      <c r="BB210" t="s">
        <v>10373</v>
      </c>
      <c r="BC210" t="s">
        <v>47</v>
      </c>
      <c r="BD210">
        <v>1148</v>
      </c>
      <c r="BE210">
        <v>29349.31</v>
      </c>
      <c r="BF210">
        <v>3</v>
      </c>
      <c r="BG210">
        <v>5</v>
      </c>
      <c r="BH210">
        <v>0</v>
      </c>
      <c r="BI210">
        <v>0</v>
      </c>
      <c r="BJ210">
        <v>0</v>
      </c>
      <c r="BK210">
        <v>0</v>
      </c>
      <c r="BL210" t="s">
        <v>59</v>
      </c>
      <c r="BM210" t="s">
        <v>10376</v>
      </c>
      <c r="BN210" t="s">
        <v>10375</v>
      </c>
      <c r="BO210">
        <v>0</v>
      </c>
    </row>
    <row r="211" spans="1:67" x14ac:dyDescent="0.3">
      <c r="A211">
        <v>26273</v>
      </c>
      <c r="B211">
        <v>7115443097</v>
      </c>
      <c r="C211">
        <v>4463264</v>
      </c>
      <c r="D211">
        <v>7032</v>
      </c>
      <c r="E211">
        <v>26744</v>
      </c>
      <c r="F211">
        <v>1</v>
      </c>
      <c r="G211" t="s">
        <v>413</v>
      </c>
      <c r="H211">
        <v>42639</v>
      </c>
      <c r="I211">
        <v>19044461</v>
      </c>
      <c r="J211" t="s">
        <v>46</v>
      </c>
      <c r="K211" t="s">
        <v>47</v>
      </c>
      <c r="L211" t="s">
        <v>48</v>
      </c>
      <c r="M211" t="s">
        <v>49</v>
      </c>
      <c r="N211" t="s">
        <v>9400</v>
      </c>
      <c r="O211" t="s">
        <v>10266</v>
      </c>
      <c r="P211" t="s">
        <v>2264</v>
      </c>
      <c r="Q211" t="s">
        <v>10372</v>
      </c>
      <c r="R211" t="s">
        <v>10178</v>
      </c>
      <c r="S211">
        <v>100788157</v>
      </c>
      <c r="T211" t="s">
        <v>606</v>
      </c>
      <c r="U211" t="s">
        <v>66</v>
      </c>
      <c r="V211" t="s">
        <v>1007</v>
      </c>
      <c r="W211">
        <v>2741.35</v>
      </c>
      <c r="X211">
        <v>10606.07</v>
      </c>
      <c r="Y211">
        <v>9725.49</v>
      </c>
      <c r="Z211" t="s">
        <v>49</v>
      </c>
      <c r="AA211" t="s">
        <v>10314</v>
      </c>
      <c r="AB211" t="s">
        <v>10296</v>
      </c>
      <c r="AC211" t="s">
        <v>10297</v>
      </c>
      <c r="AD211" t="s">
        <v>52</v>
      </c>
      <c r="AE211" t="s">
        <v>76</v>
      </c>
      <c r="AF211" t="s">
        <v>10207</v>
      </c>
      <c r="AG211" t="s">
        <v>10208</v>
      </c>
      <c r="AH211" t="s">
        <v>10298</v>
      </c>
      <c r="AI211" t="s">
        <v>48</v>
      </c>
      <c r="AJ211" t="s">
        <v>47</v>
      </c>
      <c r="AK211" t="s">
        <v>9400</v>
      </c>
      <c r="AL211" t="s">
        <v>10207</v>
      </c>
      <c r="AM211">
        <v>0</v>
      </c>
      <c r="AN211" t="s">
        <v>47</v>
      </c>
      <c r="AO211" t="s">
        <v>47</v>
      </c>
      <c r="AP211" t="s">
        <v>47</v>
      </c>
      <c r="AQ211" t="s">
        <v>47</v>
      </c>
      <c r="AR211" t="s">
        <v>47</v>
      </c>
      <c r="AS211">
        <v>2741.35</v>
      </c>
      <c r="AT211">
        <v>10606.07</v>
      </c>
      <c r="AU211">
        <v>1</v>
      </c>
      <c r="AV211">
        <v>1</v>
      </c>
      <c r="AW211" t="s">
        <v>10362</v>
      </c>
      <c r="AX211">
        <v>10800</v>
      </c>
      <c r="AY211" t="s">
        <v>66</v>
      </c>
      <c r="AZ211" t="s">
        <v>10373</v>
      </c>
      <c r="BA211" t="s">
        <v>47</v>
      </c>
      <c r="BB211" t="s">
        <v>10373</v>
      </c>
      <c r="BC211" t="s">
        <v>47</v>
      </c>
      <c r="BD211">
        <v>1148</v>
      </c>
      <c r="BE211">
        <v>39955.379999999997</v>
      </c>
      <c r="BF211">
        <v>4</v>
      </c>
      <c r="BG211">
        <v>5</v>
      </c>
      <c r="BH211">
        <v>19961.77</v>
      </c>
      <c r="BI211">
        <v>0</v>
      </c>
      <c r="BJ211">
        <v>19961.77</v>
      </c>
      <c r="BK211">
        <v>27000</v>
      </c>
      <c r="BL211" t="s">
        <v>56</v>
      </c>
      <c r="BM211" t="s">
        <v>10374</v>
      </c>
      <c r="BN211" t="s">
        <v>10375</v>
      </c>
      <c r="BO211" t="s">
        <v>47</v>
      </c>
    </row>
    <row r="212" spans="1:67" hidden="1" x14ac:dyDescent="0.3">
      <c r="A212">
        <v>26255</v>
      </c>
      <c r="B212">
        <v>7115442269</v>
      </c>
      <c r="C212">
        <v>1933857</v>
      </c>
      <c r="D212">
        <v>7032</v>
      </c>
      <c r="E212">
        <v>26725</v>
      </c>
      <c r="F212">
        <v>1</v>
      </c>
      <c r="G212" t="s">
        <v>413</v>
      </c>
      <c r="H212">
        <v>42639</v>
      </c>
      <c r="I212">
        <v>19044206</v>
      </c>
      <c r="J212" t="s">
        <v>46</v>
      </c>
      <c r="K212" t="s">
        <v>47</v>
      </c>
      <c r="L212" t="s">
        <v>48</v>
      </c>
      <c r="M212" t="s">
        <v>49</v>
      </c>
      <c r="N212" t="s">
        <v>82</v>
      </c>
      <c r="O212" t="s">
        <v>83</v>
      </c>
      <c r="P212" t="s">
        <v>84</v>
      </c>
      <c r="Q212" t="s">
        <v>85</v>
      </c>
      <c r="R212" t="s">
        <v>54</v>
      </c>
      <c r="S212">
        <v>100994845</v>
      </c>
      <c r="T212" t="s">
        <v>86</v>
      </c>
      <c r="U212" t="s">
        <v>56</v>
      </c>
      <c r="V212" t="s">
        <v>57</v>
      </c>
      <c r="W212">
        <v>11779.27</v>
      </c>
      <c r="X212">
        <v>21069.81</v>
      </c>
      <c r="Y212">
        <v>18231.939999999999</v>
      </c>
      <c r="Z212" t="s">
        <v>49</v>
      </c>
      <c r="AA212" t="s">
        <v>10314</v>
      </c>
      <c r="AB212" t="s">
        <v>10296</v>
      </c>
      <c r="AC212" t="s">
        <v>10297</v>
      </c>
      <c r="AD212" t="s">
        <v>52</v>
      </c>
      <c r="AE212" t="s">
        <v>76</v>
      </c>
      <c r="AF212" t="s">
        <v>10207</v>
      </c>
      <c r="AG212" t="s">
        <v>10208</v>
      </c>
      <c r="AH212" t="s">
        <v>10298</v>
      </c>
      <c r="AI212" t="s">
        <v>48</v>
      </c>
      <c r="AJ212" t="s">
        <v>47</v>
      </c>
      <c r="AK212" t="s">
        <v>82</v>
      </c>
      <c r="AL212" t="s">
        <v>10240</v>
      </c>
      <c r="AM212">
        <v>0</v>
      </c>
      <c r="AN212" t="s">
        <v>47</v>
      </c>
      <c r="AO212" t="s">
        <v>47</v>
      </c>
      <c r="AP212" t="s">
        <v>47</v>
      </c>
      <c r="AQ212" t="s">
        <v>47</v>
      </c>
      <c r="AR212" t="s">
        <v>47</v>
      </c>
      <c r="AS212">
        <v>11779.27</v>
      </c>
      <c r="AT212">
        <v>21069.81</v>
      </c>
      <c r="AU212">
        <v>1</v>
      </c>
      <c r="AV212">
        <v>1</v>
      </c>
      <c r="AW212" t="s">
        <v>10352</v>
      </c>
      <c r="AX212">
        <v>27000</v>
      </c>
      <c r="AY212" t="s">
        <v>56</v>
      </c>
      <c r="AZ212" t="s">
        <v>87</v>
      </c>
      <c r="BA212">
        <v>12000</v>
      </c>
      <c r="BB212" t="s">
        <v>87</v>
      </c>
      <c r="BC212">
        <v>12000</v>
      </c>
      <c r="BD212">
        <v>2531</v>
      </c>
      <c r="BE212">
        <v>61025.19</v>
      </c>
      <c r="BF212">
        <v>5</v>
      </c>
      <c r="BG212">
        <v>5</v>
      </c>
      <c r="BH212">
        <v>21069.81</v>
      </c>
      <c r="BI212">
        <v>0</v>
      </c>
      <c r="BJ212">
        <v>21069.81</v>
      </c>
      <c r="BK212">
        <v>27000</v>
      </c>
      <c r="BL212" t="s">
        <v>56</v>
      </c>
      <c r="BM212" t="s">
        <v>87</v>
      </c>
      <c r="BN212" t="s">
        <v>89</v>
      </c>
      <c r="BO212">
        <v>12000</v>
      </c>
    </row>
    <row r="213" spans="1:67" hidden="1" x14ac:dyDescent="0.3">
      <c r="A213">
        <v>25523</v>
      </c>
      <c r="B213">
        <v>7115395794</v>
      </c>
      <c r="C213">
        <v>2769823</v>
      </c>
      <c r="D213">
        <v>7032</v>
      </c>
      <c r="E213">
        <v>26909</v>
      </c>
      <c r="F213">
        <v>1</v>
      </c>
      <c r="G213" t="s">
        <v>413</v>
      </c>
      <c r="H213">
        <v>42640</v>
      </c>
      <c r="I213">
        <v>19058879</v>
      </c>
      <c r="J213" t="s">
        <v>46</v>
      </c>
      <c r="K213" t="s">
        <v>47</v>
      </c>
      <c r="L213" t="s">
        <v>48</v>
      </c>
      <c r="M213" t="s">
        <v>49</v>
      </c>
      <c r="N213" t="s">
        <v>9412</v>
      </c>
      <c r="O213" t="s">
        <v>10389</v>
      </c>
      <c r="P213" t="s">
        <v>207</v>
      </c>
      <c r="Q213" t="s">
        <v>208</v>
      </c>
      <c r="R213" t="s">
        <v>54</v>
      </c>
      <c r="S213">
        <v>101093720</v>
      </c>
      <c r="T213" t="s">
        <v>55</v>
      </c>
      <c r="U213" t="s">
        <v>66</v>
      </c>
      <c r="V213" t="s">
        <v>1007</v>
      </c>
      <c r="W213">
        <v>2566.84</v>
      </c>
      <c r="X213">
        <v>9678.41</v>
      </c>
      <c r="Y213">
        <v>8908.4</v>
      </c>
      <c r="Z213" t="s">
        <v>49</v>
      </c>
      <c r="AA213" t="s">
        <v>10314</v>
      </c>
      <c r="AB213" t="s">
        <v>10296</v>
      </c>
      <c r="AC213" t="s">
        <v>10297</v>
      </c>
      <c r="AD213" t="s">
        <v>52</v>
      </c>
      <c r="AE213" t="s">
        <v>76</v>
      </c>
      <c r="AF213" t="s">
        <v>10207</v>
      </c>
      <c r="AG213" t="s">
        <v>10208</v>
      </c>
      <c r="AH213" t="s">
        <v>10298</v>
      </c>
      <c r="AI213" t="s">
        <v>48</v>
      </c>
      <c r="AJ213" t="s">
        <v>47</v>
      </c>
      <c r="AK213" t="s">
        <v>9412</v>
      </c>
      <c r="AL213" t="s">
        <v>10207</v>
      </c>
      <c r="AM213">
        <v>0</v>
      </c>
      <c r="AN213" t="s">
        <v>47</v>
      </c>
      <c r="AO213" t="s">
        <v>47</v>
      </c>
      <c r="AP213" t="s">
        <v>47</v>
      </c>
      <c r="AQ213" t="s">
        <v>47</v>
      </c>
      <c r="AR213" t="s">
        <v>47</v>
      </c>
      <c r="AS213">
        <v>2566.84</v>
      </c>
      <c r="AT213">
        <v>9678.41</v>
      </c>
      <c r="AU213">
        <v>1</v>
      </c>
      <c r="AV213">
        <v>1</v>
      </c>
      <c r="AW213" t="s">
        <v>10352</v>
      </c>
      <c r="AX213">
        <v>10800</v>
      </c>
      <c r="AY213" t="s">
        <v>66</v>
      </c>
      <c r="AZ213" t="s">
        <v>5077</v>
      </c>
      <c r="BA213">
        <v>2953</v>
      </c>
      <c r="BB213" t="s">
        <v>5077</v>
      </c>
      <c r="BC213">
        <v>2953</v>
      </c>
      <c r="BD213">
        <v>120</v>
      </c>
      <c r="BE213">
        <v>9678.41</v>
      </c>
      <c r="BF213">
        <v>1</v>
      </c>
      <c r="BG213">
        <v>8</v>
      </c>
      <c r="BH213">
        <v>0</v>
      </c>
      <c r="BI213">
        <v>0</v>
      </c>
      <c r="BJ213">
        <v>0</v>
      </c>
      <c r="BK213">
        <v>0</v>
      </c>
      <c r="BL213" t="s">
        <v>59</v>
      </c>
      <c r="BM213" t="s">
        <v>10390</v>
      </c>
      <c r="BN213" t="s">
        <v>10391</v>
      </c>
      <c r="BO213">
        <v>0</v>
      </c>
    </row>
    <row r="214" spans="1:67" hidden="1" x14ac:dyDescent="0.3">
      <c r="A214">
        <v>26838</v>
      </c>
      <c r="B214">
        <v>7115483416</v>
      </c>
      <c r="C214">
        <v>659338</v>
      </c>
      <c r="D214">
        <v>7032</v>
      </c>
      <c r="E214">
        <v>27336</v>
      </c>
      <c r="F214">
        <v>1</v>
      </c>
      <c r="G214" t="s">
        <v>413</v>
      </c>
      <c r="H214">
        <v>42640</v>
      </c>
      <c r="I214">
        <v>19058591</v>
      </c>
      <c r="J214" t="s">
        <v>46</v>
      </c>
      <c r="K214" t="s">
        <v>47</v>
      </c>
      <c r="L214" t="s">
        <v>48</v>
      </c>
      <c r="M214" t="s">
        <v>49</v>
      </c>
      <c r="N214" t="s">
        <v>50</v>
      </c>
      <c r="O214" t="s">
        <v>51</v>
      </c>
      <c r="P214" t="s">
        <v>52</v>
      </c>
      <c r="Q214" t="s">
        <v>53</v>
      </c>
      <c r="R214" t="s">
        <v>54</v>
      </c>
      <c r="S214">
        <v>101093720</v>
      </c>
      <c r="T214" t="s">
        <v>55</v>
      </c>
      <c r="U214" t="s">
        <v>56</v>
      </c>
      <c r="V214" t="s">
        <v>57</v>
      </c>
      <c r="W214">
        <v>1746.27</v>
      </c>
      <c r="X214">
        <v>21071.54</v>
      </c>
      <c r="Y214">
        <v>19409.759999999998</v>
      </c>
      <c r="Z214" t="s">
        <v>49</v>
      </c>
      <c r="AA214" t="s">
        <v>10314</v>
      </c>
      <c r="AB214" t="s">
        <v>10296</v>
      </c>
      <c r="AC214" t="s">
        <v>10297</v>
      </c>
      <c r="AD214" t="s">
        <v>52</v>
      </c>
      <c r="AE214" t="s">
        <v>76</v>
      </c>
      <c r="AF214" t="s">
        <v>10207</v>
      </c>
      <c r="AG214" t="s">
        <v>10208</v>
      </c>
      <c r="AH214" t="s">
        <v>10298</v>
      </c>
      <c r="AI214" t="s">
        <v>48</v>
      </c>
      <c r="AJ214" t="s">
        <v>47</v>
      </c>
      <c r="AK214" t="s">
        <v>50</v>
      </c>
      <c r="AL214" t="s">
        <v>10207</v>
      </c>
      <c r="AM214">
        <v>0</v>
      </c>
      <c r="AN214" t="s">
        <v>47</v>
      </c>
      <c r="AO214" t="s">
        <v>47</v>
      </c>
      <c r="AP214" t="s">
        <v>47</v>
      </c>
      <c r="AQ214" t="s">
        <v>47</v>
      </c>
      <c r="AR214" t="s">
        <v>47</v>
      </c>
      <c r="AS214">
        <v>1746.27</v>
      </c>
      <c r="AT214">
        <v>21071.54</v>
      </c>
      <c r="AU214">
        <v>1</v>
      </c>
      <c r="AV214">
        <v>1</v>
      </c>
      <c r="AW214" t="s">
        <v>10352</v>
      </c>
      <c r="AX214">
        <v>27000</v>
      </c>
      <c r="AY214" t="s">
        <v>56</v>
      </c>
      <c r="AZ214" t="s">
        <v>220</v>
      </c>
      <c r="BA214">
        <v>1880.82</v>
      </c>
      <c r="BB214" t="s">
        <v>220</v>
      </c>
      <c r="BC214">
        <v>1880.82</v>
      </c>
      <c r="BD214">
        <v>154</v>
      </c>
      <c r="BE214">
        <v>30749.95</v>
      </c>
      <c r="BF214">
        <v>2</v>
      </c>
      <c r="BG214">
        <v>8</v>
      </c>
      <c r="BH214">
        <v>30749.95</v>
      </c>
      <c r="BI214">
        <v>0</v>
      </c>
      <c r="BJ214">
        <v>30749.95</v>
      </c>
      <c r="BK214">
        <v>42000</v>
      </c>
      <c r="BL214" t="s">
        <v>229</v>
      </c>
      <c r="BM214" t="s">
        <v>222</v>
      </c>
      <c r="BN214" t="s">
        <v>222</v>
      </c>
      <c r="BO214">
        <v>2445.0659999999998</v>
      </c>
    </row>
    <row r="215" spans="1:67" hidden="1" x14ac:dyDescent="0.3">
      <c r="A215">
        <v>26839</v>
      </c>
      <c r="B215">
        <v>7115483417</v>
      </c>
      <c r="C215">
        <v>659338</v>
      </c>
      <c r="D215">
        <v>7032</v>
      </c>
      <c r="E215">
        <v>27337</v>
      </c>
      <c r="F215">
        <v>1</v>
      </c>
      <c r="G215" t="s">
        <v>413</v>
      </c>
      <c r="H215">
        <v>42640</v>
      </c>
      <c r="I215">
        <v>19058592</v>
      </c>
      <c r="J215" t="s">
        <v>46</v>
      </c>
      <c r="K215" t="s">
        <v>47</v>
      </c>
      <c r="L215" t="s">
        <v>48</v>
      </c>
      <c r="M215" t="s">
        <v>49</v>
      </c>
      <c r="N215" t="s">
        <v>50</v>
      </c>
      <c r="O215" t="s">
        <v>51</v>
      </c>
      <c r="P215" t="s">
        <v>52</v>
      </c>
      <c r="Q215" t="s">
        <v>53</v>
      </c>
      <c r="R215" t="s">
        <v>54</v>
      </c>
      <c r="S215">
        <v>101093720</v>
      </c>
      <c r="T215" t="s">
        <v>55</v>
      </c>
      <c r="U215" t="s">
        <v>56</v>
      </c>
      <c r="V215" t="s">
        <v>57</v>
      </c>
      <c r="W215">
        <v>1742.06</v>
      </c>
      <c r="X215">
        <v>18078.8</v>
      </c>
      <c r="Y215">
        <v>16732.8</v>
      </c>
      <c r="Z215" t="s">
        <v>49</v>
      </c>
      <c r="AA215" t="s">
        <v>10314</v>
      </c>
      <c r="AB215" t="s">
        <v>10296</v>
      </c>
      <c r="AC215" t="s">
        <v>10297</v>
      </c>
      <c r="AD215" t="s">
        <v>52</v>
      </c>
      <c r="AE215" t="s">
        <v>76</v>
      </c>
      <c r="AF215" t="s">
        <v>10207</v>
      </c>
      <c r="AG215" t="s">
        <v>10208</v>
      </c>
      <c r="AH215" t="s">
        <v>10298</v>
      </c>
      <c r="AI215" t="s">
        <v>48</v>
      </c>
      <c r="AJ215" t="s">
        <v>47</v>
      </c>
      <c r="AK215" t="s">
        <v>50</v>
      </c>
      <c r="AL215" t="s">
        <v>10207</v>
      </c>
      <c r="AM215">
        <v>0</v>
      </c>
      <c r="AN215" t="s">
        <v>47</v>
      </c>
      <c r="AO215" t="s">
        <v>47</v>
      </c>
      <c r="AP215" t="s">
        <v>47</v>
      </c>
      <c r="AQ215" t="s">
        <v>47</v>
      </c>
      <c r="AR215" t="s">
        <v>47</v>
      </c>
      <c r="AS215">
        <v>1742.06</v>
      </c>
      <c r="AT215">
        <v>18078.8</v>
      </c>
      <c r="AU215">
        <v>1</v>
      </c>
      <c r="AV215">
        <v>1</v>
      </c>
      <c r="AW215" t="s">
        <v>10352</v>
      </c>
      <c r="AX215">
        <v>27000</v>
      </c>
      <c r="AY215" t="s">
        <v>56</v>
      </c>
      <c r="AZ215" t="s">
        <v>220</v>
      </c>
      <c r="BA215">
        <v>1880.82</v>
      </c>
      <c r="BB215" t="s">
        <v>220</v>
      </c>
      <c r="BC215">
        <v>1880.82</v>
      </c>
      <c r="BD215">
        <v>154</v>
      </c>
      <c r="BE215">
        <v>48828.75</v>
      </c>
      <c r="BF215">
        <v>3</v>
      </c>
      <c r="BG215">
        <v>8</v>
      </c>
      <c r="BH215">
        <v>0</v>
      </c>
      <c r="BI215">
        <v>0</v>
      </c>
      <c r="BJ215">
        <v>0</v>
      </c>
      <c r="BK215">
        <v>0</v>
      </c>
      <c r="BL215" t="s">
        <v>59</v>
      </c>
      <c r="BM215" t="s">
        <v>221</v>
      </c>
      <c r="BN215" t="s">
        <v>222</v>
      </c>
      <c r="BO215">
        <v>0</v>
      </c>
    </row>
    <row r="216" spans="1:67" hidden="1" x14ac:dyDescent="0.3">
      <c r="A216">
        <v>26840</v>
      </c>
      <c r="B216">
        <v>7115483418</v>
      </c>
      <c r="C216">
        <v>659338</v>
      </c>
      <c r="D216">
        <v>7032</v>
      </c>
      <c r="E216">
        <v>27338</v>
      </c>
      <c r="F216">
        <v>1</v>
      </c>
      <c r="G216" t="s">
        <v>413</v>
      </c>
      <c r="H216">
        <v>42640</v>
      </c>
      <c r="I216">
        <v>19058593</v>
      </c>
      <c r="J216" t="s">
        <v>46</v>
      </c>
      <c r="K216" t="s">
        <v>47</v>
      </c>
      <c r="L216" t="s">
        <v>48</v>
      </c>
      <c r="M216" t="s">
        <v>49</v>
      </c>
      <c r="N216" t="s">
        <v>50</v>
      </c>
      <c r="O216" t="s">
        <v>51</v>
      </c>
      <c r="P216" t="s">
        <v>52</v>
      </c>
      <c r="Q216" t="s">
        <v>53</v>
      </c>
      <c r="R216" t="s">
        <v>54</v>
      </c>
      <c r="S216">
        <v>101093720</v>
      </c>
      <c r="T216" t="s">
        <v>55</v>
      </c>
      <c r="U216" t="s">
        <v>56</v>
      </c>
      <c r="V216" t="s">
        <v>57</v>
      </c>
      <c r="W216">
        <v>1748.75</v>
      </c>
      <c r="X216">
        <v>19203.32</v>
      </c>
      <c r="Y216">
        <v>17616.48</v>
      </c>
      <c r="Z216" t="s">
        <v>49</v>
      </c>
      <c r="AA216" t="s">
        <v>10314</v>
      </c>
      <c r="AB216" t="s">
        <v>10296</v>
      </c>
      <c r="AC216" t="s">
        <v>10297</v>
      </c>
      <c r="AD216" t="s">
        <v>52</v>
      </c>
      <c r="AE216" t="s">
        <v>76</v>
      </c>
      <c r="AF216" t="s">
        <v>10207</v>
      </c>
      <c r="AG216" t="s">
        <v>10208</v>
      </c>
      <c r="AH216" t="s">
        <v>10298</v>
      </c>
      <c r="AI216" t="s">
        <v>48</v>
      </c>
      <c r="AJ216" t="s">
        <v>47</v>
      </c>
      <c r="AK216" t="s">
        <v>50</v>
      </c>
      <c r="AL216" t="s">
        <v>10207</v>
      </c>
      <c r="AM216">
        <v>0</v>
      </c>
      <c r="AN216" t="s">
        <v>47</v>
      </c>
      <c r="AO216" t="s">
        <v>47</v>
      </c>
      <c r="AP216" t="s">
        <v>47</v>
      </c>
      <c r="AQ216" t="s">
        <v>47</v>
      </c>
      <c r="AR216" t="s">
        <v>47</v>
      </c>
      <c r="AS216">
        <v>1748.75</v>
      </c>
      <c r="AT216">
        <v>19203.32</v>
      </c>
      <c r="AU216">
        <v>1</v>
      </c>
      <c r="AV216">
        <v>1</v>
      </c>
      <c r="AW216" t="s">
        <v>10352</v>
      </c>
      <c r="AX216">
        <v>27000</v>
      </c>
      <c r="AY216" t="s">
        <v>56</v>
      </c>
      <c r="AZ216" t="s">
        <v>220</v>
      </c>
      <c r="BA216">
        <v>1880.82</v>
      </c>
      <c r="BB216" t="s">
        <v>220</v>
      </c>
      <c r="BC216">
        <v>1880.82</v>
      </c>
      <c r="BD216">
        <v>154</v>
      </c>
      <c r="BE216">
        <v>68032.070000000007</v>
      </c>
      <c r="BF216">
        <v>4</v>
      </c>
      <c r="BG216">
        <v>8</v>
      </c>
      <c r="BH216">
        <v>37282.120000000003</v>
      </c>
      <c r="BI216">
        <v>0</v>
      </c>
      <c r="BJ216">
        <v>37282.120000000003</v>
      </c>
      <c r="BK216">
        <v>42000</v>
      </c>
      <c r="BL216" t="s">
        <v>229</v>
      </c>
      <c r="BM216" t="s">
        <v>222</v>
      </c>
      <c r="BN216" t="s">
        <v>222</v>
      </c>
      <c r="BO216">
        <v>2445.0659999999998</v>
      </c>
    </row>
    <row r="217" spans="1:67" hidden="1" x14ac:dyDescent="0.3">
      <c r="A217">
        <v>26842</v>
      </c>
      <c r="B217">
        <v>7115483420</v>
      </c>
      <c r="C217">
        <v>659338</v>
      </c>
      <c r="D217">
        <v>7032</v>
      </c>
      <c r="E217">
        <v>27340</v>
      </c>
      <c r="F217">
        <v>1</v>
      </c>
      <c r="G217" t="s">
        <v>413</v>
      </c>
      <c r="H217">
        <v>42640</v>
      </c>
      <c r="I217">
        <v>19058595</v>
      </c>
      <c r="J217" t="s">
        <v>46</v>
      </c>
      <c r="K217" t="s">
        <v>47</v>
      </c>
      <c r="L217" t="s">
        <v>48</v>
      </c>
      <c r="M217" t="s">
        <v>49</v>
      </c>
      <c r="N217" t="s">
        <v>50</v>
      </c>
      <c r="O217" t="s">
        <v>51</v>
      </c>
      <c r="P217" t="s">
        <v>52</v>
      </c>
      <c r="Q217" t="s">
        <v>53</v>
      </c>
      <c r="R217" t="s">
        <v>54</v>
      </c>
      <c r="S217">
        <v>101093720</v>
      </c>
      <c r="T217" t="s">
        <v>55</v>
      </c>
      <c r="U217" t="s">
        <v>56</v>
      </c>
      <c r="V217" t="s">
        <v>57</v>
      </c>
      <c r="W217">
        <v>1749.51</v>
      </c>
      <c r="X217">
        <v>16538.28</v>
      </c>
      <c r="Y217">
        <v>14832</v>
      </c>
      <c r="Z217" t="s">
        <v>49</v>
      </c>
      <c r="AA217" t="s">
        <v>10314</v>
      </c>
      <c r="AB217" t="s">
        <v>10296</v>
      </c>
      <c r="AC217" t="s">
        <v>10297</v>
      </c>
      <c r="AD217" t="s">
        <v>52</v>
      </c>
      <c r="AE217" t="s">
        <v>76</v>
      </c>
      <c r="AF217" t="s">
        <v>10207</v>
      </c>
      <c r="AG217" t="s">
        <v>10208</v>
      </c>
      <c r="AH217" t="s">
        <v>10298</v>
      </c>
      <c r="AI217" t="s">
        <v>48</v>
      </c>
      <c r="AJ217" t="s">
        <v>47</v>
      </c>
      <c r="AK217" t="s">
        <v>50</v>
      </c>
      <c r="AL217" t="s">
        <v>10207</v>
      </c>
      <c r="AM217">
        <v>0</v>
      </c>
      <c r="AN217" t="s">
        <v>47</v>
      </c>
      <c r="AO217" t="s">
        <v>47</v>
      </c>
      <c r="AP217" t="s">
        <v>47</v>
      </c>
      <c r="AQ217" t="s">
        <v>47</v>
      </c>
      <c r="AR217" t="s">
        <v>47</v>
      </c>
      <c r="AS217">
        <v>1749.51</v>
      </c>
      <c r="AT217">
        <v>16538.28</v>
      </c>
      <c r="AU217">
        <v>1</v>
      </c>
      <c r="AV217">
        <v>1</v>
      </c>
      <c r="AW217" t="s">
        <v>10352</v>
      </c>
      <c r="AX217">
        <v>27000</v>
      </c>
      <c r="AY217" t="s">
        <v>56</v>
      </c>
      <c r="AZ217" t="s">
        <v>220</v>
      </c>
      <c r="BA217">
        <v>1880.82</v>
      </c>
      <c r="BB217" t="s">
        <v>220</v>
      </c>
      <c r="BC217">
        <v>1880.82</v>
      </c>
      <c r="BD217">
        <v>154</v>
      </c>
      <c r="BE217">
        <v>84570.35</v>
      </c>
      <c r="BF217">
        <v>5</v>
      </c>
      <c r="BG217">
        <v>8</v>
      </c>
      <c r="BH217">
        <v>0</v>
      </c>
      <c r="BI217">
        <v>0</v>
      </c>
      <c r="BJ217">
        <v>0</v>
      </c>
      <c r="BK217">
        <v>0</v>
      </c>
      <c r="BL217" t="s">
        <v>59</v>
      </c>
      <c r="BM217" t="s">
        <v>221</v>
      </c>
      <c r="BN217" t="s">
        <v>222</v>
      </c>
      <c r="BO217">
        <v>0</v>
      </c>
    </row>
    <row r="218" spans="1:67" hidden="1" x14ac:dyDescent="0.3">
      <c r="A218">
        <v>26843</v>
      </c>
      <c r="B218">
        <v>7115483421</v>
      </c>
      <c r="C218">
        <v>659338</v>
      </c>
      <c r="D218">
        <v>7032</v>
      </c>
      <c r="E218">
        <v>27341</v>
      </c>
      <c r="F218">
        <v>1</v>
      </c>
      <c r="G218" t="s">
        <v>413</v>
      </c>
      <c r="H218">
        <v>42640</v>
      </c>
      <c r="I218">
        <v>19058596</v>
      </c>
      <c r="J218" t="s">
        <v>46</v>
      </c>
      <c r="K218" t="s">
        <v>47</v>
      </c>
      <c r="L218" t="s">
        <v>48</v>
      </c>
      <c r="M218" t="s">
        <v>49</v>
      </c>
      <c r="N218" t="s">
        <v>50</v>
      </c>
      <c r="O218" t="s">
        <v>51</v>
      </c>
      <c r="P218" t="s">
        <v>52</v>
      </c>
      <c r="Q218" t="s">
        <v>53</v>
      </c>
      <c r="R218" t="s">
        <v>54</v>
      </c>
      <c r="S218">
        <v>101093720</v>
      </c>
      <c r="T218" t="s">
        <v>55</v>
      </c>
      <c r="U218" t="s">
        <v>56</v>
      </c>
      <c r="V218" t="s">
        <v>57</v>
      </c>
      <c r="W218">
        <v>1744.23</v>
      </c>
      <c r="X218">
        <v>18997.48</v>
      </c>
      <c r="Y218">
        <v>17578.919999999998</v>
      </c>
      <c r="Z218" t="s">
        <v>49</v>
      </c>
      <c r="AA218" t="s">
        <v>10314</v>
      </c>
      <c r="AB218" t="s">
        <v>10296</v>
      </c>
      <c r="AC218" t="s">
        <v>10297</v>
      </c>
      <c r="AD218" t="s">
        <v>52</v>
      </c>
      <c r="AE218" t="s">
        <v>76</v>
      </c>
      <c r="AF218" t="s">
        <v>10207</v>
      </c>
      <c r="AG218" t="s">
        <v>10208</v>
      </c>
      <c r="AH218" t="s">
        <v>10298</v>
      </c>
      <c r="AI218" t="s">
        <v>48</v>
      </c>
      <c r="AJ218" t="s">
        <v>47</v>
      </c>
      <c r="AK218" t="s">
        <v>50</v>
      </c>
      <c r="AL218" t="s">
        <v>10207</v>
      </c>
      <c r="AM218">
        <v>0</v>
      </c>
      <c r="AN218" t="s">
        <v>47</v>
      </c>
      <c r="AO218" t="s">
        <v>47</v>
      </c>
      <c r="AP218" t="s">
        <v>47</v>
      </c>
      <c r="AQ218" t="s">
        <v>47</v>
      </c>
      <c r="AR218" t="s">
        <v>47</v>
      </c>
      <c r="AS218">
        <v>1744.23</v>
      </c>
      <c r="AT218">
        <v>18997.48</v>
      </c>
      <c r="AU218">
        <v>1</v>
      </c>
      <c r="AV218">
        <v>1</v>
      </c>
      <c r="AW218" t="s">
        <v>10352</v>
      </c>
      <c r="AX218">
        <v>27000</v>
      </c>
      <c r="AY218" t="s">
        <v>56</v>
      </c>
      <c r="AZ218" t="s">
        <v>220</v>
      </c>
      <c r="BA218">
        <v>1880.82</v>
      </c>
      <c r="BB218" t="s">
        <v>220</v>
      </c>
      <c r="BC218">
        <v>1880.82</v>
      </c>
      <c r="BD218">
        <v>154</v>
      </c>
      <c r="BE218">
        <v>103567.83</v>
      </c>
      <c r="BF218">
        <v>6</v>
      </c>
      <c r="BG218">
        <v>8</v>
      </c>
      <c r="BH218">
        <v>35535.760000000002</v>
      </c>
      <c r="BI218">
        <v>0</v>
      </c>
      <c r="BJ218">
        <v>35535.760000000002</v>
      </c>
      <c r="BK218">
        <v>42000</v>
      </c>
      <c r="BL218" t="s">
        <v>229</v>
      </c>
      <c r="BM218" t="s">
        <v>222</v>
      </c>
      <c r="BN218" t="s">
        <v>222</v>
      </c>
      <c r="BO218">
        <v>2445.0659999999998</v>
      </c>
    </row>
    <row r="219" spans="1:67" hidden="1" x14ac:dyDescent="0.3">
      <c r="A219">
        <v>25531</v>
      </c>
      <c r="B219">
        <v>7115395802</v>
      </c>
      <c r="C219">
        <v>4463264</v>
      </c>
      <c r="D219">
        <v>7032</v>
      </c>
      <c r="E219">
        <v>26917</v>
      </c>
      <c r="F219">
        <v>1</v>
      </c>
      <c r="G219" t="s">
        <v>413</v>
      </c>
      <c r="H219">
        <v>42640</v>
      </c>
      <c r="I219">
        <v>19059136</v>
      </c>
      <c r="J219" t="s">
        <v>46</v>
      </c>
      <c r="K219" t="s">
        <v>47</v>
      </c>
      <c r="L219" t="s">
        <v>48</v>
      </c>
      <c r="M219" t="s">
        <v>49</v>
      </c>
      <c r="N219" t="s">
        <v>9400</v>
      </c>
      <c r="O219" t="s">
        <v>10266</v>
      </c>
      <c r="P219" t="s">
        <v>2264</v>
      </c>
      <c r="Q219" t="s">
        <v>10372</v>
      </c>
      <c r="R219" t="s">
        <v>10178</v>
      </c>
      <c r="S219">
        <v>100788157</v>
      </c>
      <c r="T219" t="s">
        <v>606</v>
      </c>
      <c r="U219" t="s">
        <v>66</v>
      </c>
      <c r="V219" t="s">
        <v>1007</v>
      </c>
      <c r="W219">
        <v>2739.27</v>
      </c>
      <c r="X219">
        <v>10780</v>
      </c>
      <c r="Y219">
        <v>9900</v>
      </c>
      <c r="Z219" t="s">
        <v>49</v>
      </c>
      <c r="AA219" t="s">
        <v>10314</v>
      </c>
      <c r="AB219" t="s">
        <v>10296</v>
      </c>
      <c r="AC219" t="s">
        <v>10297</v>
      </c>
      <c r="AD219" t="s">
        <v>52</v>
      </c>
      <c r="AE219" t="s">
        <v>76</v>
      </c>
      <c r="AF219" t="s">
        <v>10207</v>
      </c>
      <c r="AG219" t="s">
        <v>10208</v>
      </c>
      <c r="AH219" t="s">
        <v>10298</v>
      </c>
      <c r="AI219" t="s">
        <v>48</v>
      </c>
      <c r="AJ219" t="s">
        <v>47</v>
      </c>
      <c r="AK219" t="s">
        <v>9400</v>
      </c>
      <c r="AL219" t="s">
        <v>10207</v>
      </c>
      <c r="AM219">
        <v>0</v>
      </c>
      <c r="AN219" t="s">
        <v>47</v>
      </c>
      <c r="AO219" t="s">
        <v>47</v>
      </c>
      <c r="AP219" t="s">
        <v>47</v>
      </c>
      <c r="AQ219" t="s">
        <v>47</v>
      </c>
      <c r="AR219" t="s">
        <v>47</v>
      </c>
      <c r="AS219">
        <v>2739.27</v>
      </c>
      <c r="AT219">
        <v>10780</v>
      </c>
      <c r="AU219">
        <v>1</v>
      </c>
      <c r="AV219">
        <v>1</v>
      </c>
      <c r="AW219" t="s">
        <v>10362</v>
      </c>
      <c r="AX219">
        <v>10800</v>
      </c>
      <c r="AY219" t="s">
        <v>66</v>
      </c>
      <c r="AZ219" t="s">
        <v>10373</v>
      </c>
      <c r="BA219" t="s">
        <v>47</v>
      </c>
      <c r="BB219" t="s">
        <v>10373</v>
      </c>
      <c r="BC219" t="s">
        <v>47</v>
      </c>
      <c r="BD219">
        <v>1148</v>
      </c>
      <c r="BE219">
        <v>114347.83</v>
      </c>
      <c r="BF219">
        <v>7</v>
      </c>
      <c r="BG219">
        <v>8</v>
      </c>
      <c r="BH219">
        <v>0</v>
      </c>
      <c r="BI219">
        <v>0</v>
      </c>
      <c r="BJ219">
        <v>0</v>
      </c>
      <c r="BK219">
        <v>0</v>
      </c>
      <c r="BL219" t="s">
        <v>59</v>
      </c>
      <c r="BM219" t="s">
        <v>10376</v>
      </c>
      <c r="BN219" t="s">
        <v>10375</v>
      </c>
      <c r="BO219">
        <v>0</v>
      </c>
    </row>
    <row r="220" spans="1:67" x14ac:dyDescent="0.3">
      <c r="A220">
        <v>25533</v>
      </c>
      <c r="B220">
        <v>7115395804</v>
      </c>
      <c r="C220">
        <v>4463264</v>
      </c>
      <c r="D220">
        <v>7032</v>
      </c>
      <c r="E220">
        <v>26919</v>
      </c>
      <c r="F220">
        <v>1</v>
      </c>
      <c r="G220" t="s">
        <v>413</v>
      </c>
      <c r="H220">
        <v>42640</v>
      </c>
      <c r="I220">
        <v>19059138</v>
      </c>
      <c r="J220" t="s">
        <v>46</v>
      </c>
      <c r="K220" t="s">
        <v>47</v>
      </c>
      <c r="L220" t="s">
        <v>48</v>
      </c>
      <c r="M220" t="s">
        <v>49</v>
      </c>
      <c r="N220" t="s">
        <v>9400</v>
      </c>
      <c r="O220" t="s">
        <v>10266</v>
      </c>
      <c r="P220" t="s">
        <v>2264</v>
      </c>
      <c r="Q220" t="s">
        <v>10372</v>
      </c>
      <c r="R220" t="s">
        <v>10178</v>
      </c>
      <c r="S220">
        <v>100788157</v>
      </c>
      <c r="T220" t="s">
        <v>606</v>
      </c>
      <c r="U220" t="s">
        <v>66</v>
      </c>
      <c r="V220" t="s">
        <v>1007</v>
      </c>
      <c r="W220">
        <v>2741.15</v>
      </c>
      <c r="X220">
        <v>9831.4599999999991</v>
      </c>
      <c r="Y220">
        <v>8993.94</v>
      </c>
      <c r="Z220" t="s">
        <v>49</v>
      </c>
      <c r="AA220" t="s">
        <v>10314</v>
      </c>
      <c r="AB220" t="s">
        <v>10296</v>
      </c>
      <c r="AC220" t="s">
        <v>10297</v>
      </c>
      <c r="AD220" t="s">
        <v>52</v>
      </c>
      <c r="AE220" t="s">
        <v>76</v>
      </c>
      <c r="AF220" t="s">
        <v>10207</v>
      </c>
      <c r="AG220" t="s">
        <v>10208</v>
      </c>
      <c r="AH220" t="s">
        <v>10298</v>
      </c>
      <c r="AI220" t="s">
        <v>48</v>
      </c>
      <c r="AJ220" t="s">
        <v>47</v>
      </c>
      <c r="AK220" t="s">
        <v>9400</v>
      </c>
      <c r="AL220" t="s">
        <v>10207</v>
      </c>
      <c r="AM220">
        <v>0</v>
      </c>
      <c r="AN220" t="s">
        <v>47</v>
      </c>
      <c r="AO220" t="s">
        <v>47</v>
      </c>
      <c r="AP220" t="s">
        <v>47</v>
      </c>
      <c r="AQ220" t="s">
        <v>47</v>
      </c>
      <c r="AR220" t="s">
        <v>47</v>
      </c>
      <c r="AS220">
        <v>2741.15</v>
      </c>
      <c r="AT220">
        <v>9831.4599999999991</v>
      </c>
      <c r="AU220">
        <v>1</v>
      </c>
      <c r="AV220">
        <v>1</v>
      </c>
      <c r="AW220" t="s">
        <v>10362</v>
      </c>
      <c r="AX220">
        <v>10800</v>
      </c>
      <c r="AY220" t="s">
        <v>66</v>
      </c>
      <c r="AZ220" t="s">
        <v>10373</v>
      </c>
      <c r="BA220" t="s">
        <v>47</v>
      </c>
      <c r="BB220" t="s">
        <v>10373</v>
      </c>
      <c r="BC220" t="s">
        <v>47</v>
      </c>
      <c r="BD220">
        <v>1148</v>
      </c>
      <c r="BE220">
        <v>124179.29</v>
      </c>
      <c r="BF220">
        <v>8</v>
      </c>
      <c r="BG220">
        <v>8</v>
      </c>
      <c r="BH220">
        <v>20611.46</v>
      </c>
      <c r="BI220">
        <v>0</v>
      </c>
      <c r="BJ220">
        <v>20611.46</v>
      </c>
      <c r="BK220">
        <v>27000</v>
      </c>
      <c r="BL220" t="s">
        <v>56</v>
      </c>
      <c r="BM220" t="s">
        <v>10374</v>
      </c>
      <c r="BN220" t="s">
        <v>10375</v>
      </c>
      <c r="BO220" t="s">
        <v>47</v>
      </c>
    </row>
    <row r="221" spans="1:67" hidden="1" x14ac:dyDescent="0.3">
      <c r="A221">
        <v>27517</v>
      </c>
      <c r="B221">
        <v>7115517195</v>
      </c>
      <c r="C221">
        <v>915409</v>
      </c>
      <c r="D221">
        <v>7032</v>
      </c>
      <c r="E221">
        <v>28060</v>
      </c>
      <c r="F221">
        <v>1</v>
      </c>
      <c r="G221" t="s">
        <v>413</v>
      </c>
      <c r="H221">
        <v>42641</v>
      </c>
      <c r="I221">
        <v>19071793</v>
      </c>
      <c r="J221" t="s">
        <v>46</v>
      </c>
      <c r="K221" t="s">
        <v>47</v>
      </c>
      <c r="L221" t="s">
        <v>48</v>
      </c>
      <c r="M221" t="s">
        <v>49</v>
      </c>
      <c r="N221" t="s">
        <v>247</v>
      </c>
      <c r="O221" t="s">
        <v>248</v>
      </c>
      <c r="P221" t="s">
        <v>249</v>
      </c>
      <c r="Q221" t="s">
        <v>250</v>
      </c>
      <c r="R221" t="s">
        <v>54</v>
      </c>
      <c r="S221">
        <v>100535792</v>
      </c>
      <c r="T221" t="s">
        <v>251</v>
      </c>
      <c r="U221" t="s">
        <v>56</v>
      </c>
      <c r="V221" t="s">
        <v>57</v>
      </c>
      <c r="W221">
        <v>5121.16</v>
      </c>
      <c r="X221">
        <v>20071.8</v>
      </c>
      <c r="Y221">
        <v>18370.8</v>
      </c>
      <c r="Z221" t="s">
        <v>49</v>
      </c>
      <c r="AA221" t="s">
        <v>10314</v>
      </c>
      <c r="AB221" t="s">
        <v>10296</v>
      </c>
      <c r="AC221" t="s">
        <v>10297</v>
      </c>
      <c r="AD221" t="s">
        <v>52</v>
      </c>
      <c r="AE221" t="s">
        <v>76</v>
      </c>
      <c r="AF221" t="s">
        <v>10207</v>
      </c>
      <c r="AG221" t="s">
        <v>10208</v>
      </c>
      <c r="AH221" t="s">
        <v>10298</v>
      </c>
      <c r="AI221" t="s">
        <v>48</v>
      </c>
      <c r="AJ221" t="s">
        <v>47</v>
      </c>
      <c r="AK221" t="s">
        <v>247</v>
      </c>
      <c r="AL221" t="s">
        <v>10217</v>
      </c>
      <c r="AM221">
        <v>0</v>
      </c>
      <c r="AN221" t="s">
        <v>47</v>
      </c>
      <c r="AO221" t="s">
        <v>47</v>
      </c>
      <c r="AP221" t="s">
        <v>47</v>
      </c>
      <c r="AQ221" t="s">
        <v>47</v>
      </c>
      <c r="AR221" t="s">
        <v>47</v>
      </c>
      <c r="AS221">
        <v>5121.16</v>
      </c>
      <c r="AT221">
        <v>20071.8</v>
      </c>
      <c r="AU221">
        <v>1</v>
      </c>
      <c r="AV221">
        <v>1</v>
      </c>
      <c r="AW221" t="s">
        <v>10352</v>
      </c>
      <c r="AX221">
        <v>27000</v>
      </c>
      <c r="AY221" t="s">
        <v>56</v>
      </c>
      <c r="AZ221" t="s">
        <v>252</v>
      </c>
      <c r="BA221">
        <v>5234.91</v>
      </c>
      <c r="BB221" t="s">
        <v>252</v>
      </c>
      <c r="BC221">
        <v>5234.91</v>
      </c>
      <c r="BD221">
        <v>1</v>
      </c>
      <c r="BE221">
        <v>20071.8</v>
      </c>
      <c r="BF221">
        <v>1</v>
      </c>
      <c r="BG221">
        <v>7</v>
      </c>
      <c r="BH221">
        <v>0</v>
      </c>
      <c r="BI221">
        <v>0</v>
      </c>
      <c r="BJ221">
        <v>0</v>
      </c>
      <c r="BK221">
        <v>0</v>
      </c>
      <c r="BL221" t="s">
        <v>59</v>
      </c>
      <c r="BM221" t="s">
        <v>253</v>
      </c>
      <c r="BN221" t="s">
        <v>254</v>
      </c>
      <c r="BO221">
        <v>0</v>
      </c>
    </row>
    <row r="222" spans="1:67" x14ac:dyDescent="0.3">
      <c r="A222">
        <v>27509</v>
      </c>
      <c r="B222">
        <v>7115517187</v>
      </c>
      <c r="C222">
        <v>2769823</v>
      </c>
      <c r="D222">
        <v>7032</v>
      </c>
      <c r="E222">
        <v>28052</v>
      </c>
      <c r="F222">
        <v>1</v>
      </c>
      <c r="G222" t="s">
        <v>413</v>
      </c>
      <c r="H222">
        <v>42641</v>
      </c>
      <c r="I222">
        <v>19071755</v>
      </c>
      <c r="J222" t="s">
        <v>46</v>
      </c>
      <c r="K222" t="s">
        <v>47</v>
      </c>
      <c r="L222" t="s">
        <v>48</v>
      </c>
      <c r="M222" t="s">
        <v>49</v>
      </c>
      <c r="N222" t="s">
        <v>9412</v>
      </c>
      <c r="O222" t="s">
        <v>10389</v>
      </c>
      <c r="P222" t="s">
        <v>207</v>
      </c>
      <c r="Q222" t="s">
        <v>208</v>
      </c>
      <c r="R222" t="s">
        <v>54</v>
      </c>
      <c r="S222">
        <v>101093720</v>
      </c>
      <c r="T222" t="s">
        <v>55</v>
      </c>
      <c r="U222" t="s">
        <v>66</v>
      </c>
      <c r="V222" t="s">
        <v>1007</v>
      </c>
      <c r="W222">
        <v>2567.64</v>
      </c>
      <c r="X222">
        <v>9055.2000000000007</v>
      </c>
      <c r="Y222">
        <v>8326.08</v>
      </c>
      <c r="Z222" t="s">
        <v>49</v>
      </c>
      <c r="AA222" t="s">
        <v>10314</v>
      </c>
      <c r="AB222" t="s">
        <v>10296</v>
      </c>
      <c r="AC222" t="s">
        <v>10297</v>
      </c>
      <c r="AD222" t="s">
        <v>52</v>
      </c>
      <c r="AE222" t="s">
        <v>76</v>
      </c>
      <c r="AF222" t="s">
        <v>10207</v>
      </c>
      <c r="AG222" t="s">
        <v>10208</v>
      </c>
      <c r="AH222" t="s">
        <v>10298</v>
      </c>
      <c r="AI222" t="s">
        <v>48</v>
      </c>
      <c r="AJ222" t="s">
        <v>47</v>
      </c>
      <c r="AK222" t="s">
        <v>9412</v>
      </c>
      <c r="AL222" t="s">
        <v>10207</v>
      </c>
      <c r="AM222">
        <v>0</v>
      </c>
      <c r="AN222" t="s">
        <v>47</v>
      </c>
      <c r="AO222" t="s">
        <v>47</v>
      </c>
      <c r="AP222" t="s">
        <v>47</v>
      </c>
      <c r="AQ222" t="s">
        <v>47</v>
      </c>
      <c r="AR222" t="s">
        <v>47</v>
      </c>
      <c r="AS222">
        <v>2567.64</v>
      </c>
      <c r="AT222">
        <v>9055.2000000000007</v>
      </c>
      <c r="AU222">
        <v>1</v>
      </c>
      <c r="AV222">
        <v>1</v>
      </c>
      <c r="AW222" t="s">
        <v>10352</v>
      </c>
      <c r="AX222">
        <v>10800</v>
      </c>
      <c r="AY222" t="s">
        <v>66</v>
      </c>
      <c r="AZ222" t="s">
        <v>5077</v>
      </c>
      <c r="BA222">
        <v>2953</v>
      </c>
      <c r="BB222" t="s">
        <v>5077</v>
      </c>
      <c r="BC222">
        <v>2953</v>
      </c>
      <c r="BD222">
        <v>120</v>
      </c>
      <c r="BE222">
        <v>29127</v>
      </c>
      <c r="BF222">
        <v>2</v>
      </c>
      <c r="BG222">
        <v>7</v>
      </c>
      <c r="BH222">
        <v>29127</v>
      </c>
      <c r="BI222">
        <v>0</v>
      </c>
      <c r="BJ222">
        <v>29127</v>
      </c>
      <c r="BK222">
        <v>42000</v>
      </c>
      <c r="BL222" t="s">
        <v>229</v>
      </c>
      <c r="BM222" t="s">
        <v>10391</v>
      </c>
      <c r="BN222" t="s">
        <v>10391</v>
      </c>
      <c r="BO222" t="s">
        <v>47</v>
      </c>
    </row>
    <row r="223" spans="1:67" hidden="1" x14ac:dyDescent="0.3">
      <c r="A223">
        <v>27510</v>
      </c>
      <c r="B223">
        <v>7115517188</v>
      </c>
      <c r="C223">
        <v>659338</v>
      </c>
      <c r="D223">
        <v>7032</v>
      </c>
      <c r="E223">
        <v>28053</v>
      </c>
      <c r="F223">
        <v>1</v>
      </c>
      <c r="G223" t="s">
        <v>413</v>
      </c>
      <c r="H223">
        <v>42641</v>
      </c>
      <c r="I223">
        <v>19071756</v>
      </c>
      <c r="J223" t="s">
        <v>46</v>
      </c>
      <c r="K223" t="s">
        <v>47</v>
      </c>
      <c r="L223" t="s">
        <v>48</v>
      </c>
      <c r="M223" t="s">
        <v>49</v>
      </c>
      <c r="N223" t="s">
        <v>50</v>
      </c>
      <c r="O223" t="s">
        <v>51</v>
      </c>
      <c r="P223" t="s">
        <v>52</v>
      </c>
      <c r="Q223" t="s">
        <v>53</v>
      </c>
      <c r="R223" t="s">
        <v>54</v>
      </c>
      <c r="S223">
        <v>101093720</v>
      </c>
      <c r="T223" t="s">
        <v>55</v>
      </c>
      <c r="U223" t="s">
        <v>56</v>
      </c>
      <c r="V223" t="s">
        <v>57</v>
      </c>
      <c r="W223">
        <v>1749.19</v>
      </c>
      <c r="X223">
        <v>14061.6</v>
      </c>
      <c r="Y223">
        <v>12096</v>
      </c>
      <c r="Z223" t="s">
        <v>49</v>
      </c>
      <c r="AA223" t="s">
        <v>10314</v>
      </c>
      <c r="AB223" t="s">
        <v>10296</v>
      </c>
      <c r="AC223" t="s">
        <v>10297</v>
      </c>
      <c r="AD223" t="s">
        <v>52</v>
      </c>
      <c r="AE223" t="s">
        <v>76</v>
      </c>
      <c r="AF223" t="s">
        <v>10207</v>
      </c>
      <c r="AG223" t="s">
        <v>10208</v>
      </c>
      <c r="AH223" t="s">
        <v>10298</v>
      </c>
      <c r="AI223" t="s">
        <v>48</v>
      </c>
      <c r="AJ223" t="s">
        <v>47</v>
      </c>
      <c r="AK223" t="s">
        <v>50</v>
      </c>
      <c r="AL223" t="s">
        <v>10207</v>
      </c>
      <c r="AM223">
        <v>0</v>
      </c>
      <c r="AN223" t="s">
        <v>47</v>
      </c>
      <c r="AO223" t="s">
        <v>47</v>
      </c>
      <c r="AP223" t="s">
        <v>47</v>
      </c>
      <c r="AQ223" t="s">
        <v>47</v>
      </c>
      <c r="AR223" t="s">
        <v>47</v>
      </c>
      <c r="AS223">
        <v>1749.19</v>
      </c>
      <c r="AT223">
        <v>14061.6</v>
      </c>
      <c r="AU223">
        <v>1</v>
      </c>
      <c r="AV223">
        <v>1</v>
      </c>
      <c r="AW223" t="s">
        <v>10352</v>
      </c>
      <c r="AX223">
        <v>27000</v>
      </c>
      <c r="AY223" t="s">
        <v>56</v>
      </c>
      <c r="AZ223" t="s">
        <v>220</v>
      </c>
      <c r="BA223">
        <v>1880.82</v>
      </c>
      <c r="BB223" t="s">
        <v>220</v>
      </c>
      <c r="BC223">
        <v>1880.82</v>
      </c>
      <c r="BD223">
        <v>154</v>
      </c>
      <c r="BE223">
        <v>43188.6</v>
      </c>
      <c r="BF223">
        <v>3</v>
      </c>
      <c r="BG223">
        <v>7</v>
      </c>
      <c r="BH223">
        <v>0</v>
      </c>
      <c r="BI223">
        <v>0</v>
      </c>
      <c r="BJ223">
        <v>0</v>
      </c>
      <c r="BK223">
        <v>0</v>
      </c>
      <c r="BL223" t="s">
        <v>59</v>
      </c>
      <c r="BM223" t="s">
        <v>221</v>
      </c>
      <c r="BN223" t="s">
        <v>222</v>
      </c>
      <c r="BO223">
        <v>0</v>
      </c>
    </row>
    <row r="224" spans="1:67" x14ac:dyDescent="0.3">
      <c r="A224">
        <v>27522</v>
      </c>
      <c r="B224">
        <v>7115517200</v>
      </c>
      <c r="C224">
        <v>4463189</v>
      </c>
      <c r="D224">
        <v>7032</v>
      </c>
      <c r="E224">
        <v>28065</v>
      </c>
      <c r="F224">
        <v>1</v>
      </c>
      <c r="G224" t="s">
        <v>413</v>
      </c>
      <c r="H224">
        <v>42641</v>
      </c>
      <c r="I224">
        <v>19071798</v>
      </c>
      <c r="J224" t="s">
        <v>46</v>
      </c>
      <c r="K224" t="s">
        <v>47</v>
      </c>
      <c r="L224" t="s">
        <v>48</v>
      </c>
      <c r="M224" t="s">
        <v>49</v>
      </c>
      <c r="N224" t="s">
        <v>9400</v>
      </c>
      <c r="O224" t="s">
        <v>51</v>
      </c>
      <c r="P224" t="s">
        <v>52</v>
      </c>
      <c r="Q224" t="s">
        <v>10357</v>
      </c>
      <c r="R224" t="s">
        <v>992</v>
      </c>
      <c r="S224">
        <v>101093720</v>
      </c>
      <c r="T224" t="s">
        <v>55</v>
      </c>
      <c r="U224" t="s">
        <v>66</v>
      </c>
      <c r="V224" t="s">
        <v>1007</v>
      </c>
      <c r="W224">
        <v>1325.09</v>
      </c>
      <c r="X224">
        <v>10861.84</v>
      </c>
      <c r="Y224">
        <v>9970.6200000000008</v>
      </c>
      <c r="Z224" t="s">
        <v>49</v>
      </c>
      <c r="AA224" t="s">
        <v>10314</v>
      </c>
      <c r="AB224" t="s">
        <v>10296</v>
      </c>
      <c r="AC224" t="s">
        <v>10297</v>
      </c>
      <c r="AD224" t="s">
        <v>52</v>
      </c>
      <c r="AE224" t="s">
        <v>76</v>
      </c>
      <c r="AF224" t="s">
        <v>10207</v>
      </c>
      <c r="AG224" t="s">
        <v>10208</v>
      </c>
      <c r="AH224" t="s">
        <v>10298</v>
      </c>
      <c r="AI224" t="s">
        <v>48</v>
      </c>
      <c r="AJ224" t="s">
        <v>47</v>
      </c>
      <c r="AK224" t="s">
        <v>9400</v>
      </c>
      <c r="AL224" t="s">
        <v>10207</v>
      </c>
      <c r="AM224">
        <v>0</v>
      </c>
      <c r="AN224" t="s">
        <v>47</v>
      </c>
      <c r="AO224" t="s">
        <v>47</v>
      </c>
      <c r="AP224" t="s">
        <v>47</v>
      </c>
      <c r="AQ224" t="s">
        <v>47</v>
      </c>
      <c r="AR224" t="s">
        <v>47</v>
      </c>
      <c r="AS224">
        <v>1325.09</v>
      </c>
      <c r="AT224">
        <v>10861.84</v>
      </c>
      <c r="AU224">
        <v>1</v>
      </c>
      <c r="AV224">
        <v>1</v>
      </c>
      <c r="AW224" t="s">
        <v>10358</v>
      </c>
      <c r="AX224">
        <v>27000</v>
      </c>
      <c r="AY224" t="s">
        <v>56</v>
      </c>
      <c r="AZ224" t="s">
        <v>5272</v>
      </c>
      <c r="BA224">
        <v>1326.09</v>
      </c>
      <c r="BB224" t="s">
        <v>5276</v>
      </c>
      <c r="BC224">
        <v>1880.82</v>
      </c>
      <c r="BD224">
        <v>154</v>
      </c>
      <c r="BE224">
        <v>54050.44</v>
      </c>
      <c r="BF224">
        <v>4</v>
      </c>
      <c r="BG224">
        <v>7</v>
      </c>
      <c r="BH224">
        <v>24923.439999999999</v>
      </c>
      <c r="BI224">
        <v>0</v>
      </c>
      <c r="BJ224">
        <v>24923.439999999999</v>
      </c>
      <c r="BK224">
        <v>27000</v>
      </c>
      <c r="BL224" t="s">
        <v>56</v>
      </c>
      <c r="BM224" t="s">
        <v>5276</v>
      </c>
      <c r="BN224" t="s">
        <v>10360</v>
      </c>
      <c r="BO224" t="s">
        <v>47</v>
      </c>
    </row>
    <row r="225" spans="1:67" hidden="1" x14ac:dyDescent="0.3">
      <c r="A225">
        <v>27525</v>
      </c>
      <c r="B225">
        <v>7115517203</v>
      </c>
      <c r="C225">
        <v>4463264</v>
      </c>
      <c r="D225">
        <v>7032</v>
      </c>
      <c r="E225">
        <v>28068</v>
      </c>
      <c r="F225">
        <v>1</v>
      </c>
      <c r="G225" t="s">
        <v>413</v>
      </c>
      <c r="H225">
        <v>42641</v>
      </c>
      <c r="I225">
        <v>19071801</v>
      </c>
      <c r="J225" t="s">
        <v>46</v>
      </c>
      <c r="K225" t="s">
        <v>47</v>
      </c>
      <c r="L225" t="s">
        <v>48</v>
      </c>
      <c r="M225" t="s">
        <v>49</v>
      </c>
      <c r="N225" t="s">
        <v>9400</v>
      </c>
      <c r="O225" t="s">
        <v>10266</v>
      </c>
      <c r="P225" t="s">
        <v>2264</v>
      </c>
      <c r="Q225" t="s">
        <v>10372</v>
      </c>
      <c r="R225" t="s">
        <v>10178</v>
      </c>
      <c r="S225">
        <v>100788157</v>
      </c>
      <c r="T225" t="s">
        <v>606</v>
      </c>
      <c r="U225" t="s">
        <v>66</v>
      </c>
      <c r="V225" t="s">
        <v>1007</v>
      </c>
      <c r="W225">
        <v>2739.24</v>
      </c>
      <c r="X225">
        <v>9802.7999999999993</v>
      </c>
      <c r="Y225">
        <v>9072</v>
      </c>
      <c r="Z225" t="s">
        <v>49</v>
      </c>
      <c r="AA225" t="s">
        <v>10314</v>
      </c>
      <c r="AB225" t="s">
        <v>10296</v>
      </c>
      <c r="AC225" t="s">
        <v>10297</v>
      </c>
      <c r="AD225" t="s">
        <v>52</v>
      </c>
      <c r="AE225" t="s">
        <v>76</v>
      </c>
      <c r="AF225" t="s">
        <v>10207</v>
      </c>
      <c r="AG225" t="s">
        <v>10208</v>
      </c>
      <c r="AH225" t="s">
        <v>10298</v>
      </c>
      <c r="AI225" t="s">
        <v>48</v>
      </c>
      <c r="AJ225" t="s">
        <v>47</v>
      </c>
      <c r="AK225" t="s">
        <v>9400</v>
      </c>
      <c r="AL225" t="s">
        <v>10207</v>
      </c>
      <c r="AM225">
        <v>0</v>
      </c>
      <c r="AN225" t="s">
        <v>47</v>
      </c>
      <c r="AO225" t="s">
        <v>47</v>
      </c>
      <c r="AP225" t="s">
        <v>47</v>
      </c>
      <c r="AQ225" t="s">
        <v>47</v>
      </c>
      <c r="AR225" t="s">
        <v>47</v>
      </c>
      <c r="AS225">
        <v>2739.24</v>
      </c>
      <c r="AT225">
        <v>9802.7999999999993</v>
      </c>
      <c r="AU225">
        <v>1</v>
      </c>
      <c r="AV225">
        <v>1</v>
      </c>
      <c r="AW225" t="s">
        <v>10362</v>
      </c>
      <c r="AX225">
        <v>10800</v>
      </c>
      <c r="AY225" t="s">
        <v>66</v>
      </c>
      <c r="AZ225" t="s">
        <v>10373</v>
      </c>
      <c r="BA225" t="s">
        <v>47</v>
      </c>
      <c r="BB225" t="s">
        <v>10373</v>
      </c>
      <c r="BC225" t="s">
        <v>47</v>
      </c>
      <c r="BD225">
        <v>1148</v>
      </c>
      <c r="BE225">
        <v>63853.24</v>
      </c>
      <c r="BF225">
        <v>5</v>
      </c>
      <c r="BG225">
        <v>7</v>
      </c>
      <c r="BH225">
        <v>0</v>
      </c>
      <c r="BI225">
        <v>0</v>
      </c>
      <c r="BJ225">
        <v>0</v>
      </c>
      <c r="BK225">
        <v>0</v>
      </c>
      <c r="BL225" t="s">
        <v>59</v>
      </c>
      <c r="BM225" t="s">
        <v>10376</v>
      </c>
      <c r="BN225" t="s">
        <v>10375</v>
      </c>
      <c r="BO225">
        <v>0</v>
      </c>
    </row>
    <row r="226" spans="1:67" x14ac:dyDescent="0.3">
      <c r="A226">
        <v>27527</v>
      </c>
      <c r="B226">
        <v>7115517205</v>
      </c>
      <c r="C226">
        <v>4463264</v>
      </c>
      <c r="D226">
        <v>7032</v>
      </c>
      <c r="E226">
        <v>28070</v>
      </c>
      <c r="F226">
        <v>1</v>
      </c>
      <c r="G226" t="s">
        <v>413</v>
      </c>
      <c r="H226">
        <v>42641</v>
      </c>
      <c r="I226">
        <v>19071803</v>
      </c>
      <c r="J226" t="s">
        <v>46</v>
      </c>
      <c r="K226" t="s">
        <v>47</v>
      </c>
      <c r="L226" t="s">
        <v>48</v>
      </c>
      <c r="M226" t="s">
        <v>49</v>
      </c>
      <c r="N226" t="s">
        <v>9400</v>
      </c>
      <c r="O226" t="s">
        <v>10266</v>
      </c>
      <c r="P226" t="s">
        <v>2264</v>
      </c>
      <c r="Q226" t="s">
        <v>10372</v>
      </c>
      <c r="R226" t="s">
        <v>10178</v>
      </c>
      <c r="S226">
        <v>100788157</v>
      </c>
      <c r="T226" t="s">
        <v>606</v>
      </c>
      <c r="U226" t="s">
        <v>66</v>
      </c>
      <c r="V226" t="s">
        <v>1007</v>
      </c>
      <c r="W226">
        <v>2739.76</v>
      </c>
      <c r="X226">
        <v>10115.07</v>
      </c>
      <c r="Y226">
        <v>9350.7800000000007</v>
      </c>
      <c r="Z226" t="s">
        <v>49</v>
      </c>
      <c r="AA226" t="s">
        <v>10314</v>
      </c>
      <c r="AB226" t="s">
        <v>10296</v>
      </c>
      <c r="AC226" t="s">
        <v>10297</v>
      </c>
      <c r="AD226" t="s">
        <v>52</v>
      </c>
      <c r="AE226" t="s">
        <v>76</v>
      </c>
      <c r="AF226" t="s">
        <v>10207</v>
      </c>
      <c r="AG226" t="s">
        <v>10208</v>
      </c>
      <c r="AH226" t="s">
        <v>10298</v>
      </c>
      <c r="AI226" t="s">
        <v>48</v>
      </c>
      <c r="AJ226" t="s">
        <v>47</v>
      </c>
      <c r="AK226" t="s">
        <v>9400</v>
      </c>
      <c r="AL226" t="s">
        <v>10207</v>
      </c>
      <c r="AM226">
        <v>0</v>
      </c>
      <c r="AN226" t="s">
        <v>47</v>
      </c>
      <c r="AO226" t="s">
        <v>47</v>
      </c>
      <c r="AP226" t="s">
        <v>47</v>
      </c>
      <c r="AQ226" t="s">
        <v>47</v>
      </c>
      <c r="AR226" t="s">
        <v>47</v>
      </c>
      <c r="AS226">
        <v>2739.76</v>
      </c>
      <c r="AT226">
        <v>10115.07</v>
      </c>
      <c r="AU226">
        <v>1</v>
      </c>
      <c r="AV226">
        <v>1</v>
      </c>
      <c r="AW226" t="s">
        <v>10362</v>
      </c>
      <c r="AX226">
        <v>10800</v>
      </c>
      <c r="AY226" t="s">
        <v>66</v>
      </c>
      <c r="AZ226" t="s">
        <v>10373</v>
      </c>
      <c r="BA226" t="s">
        <v>47</v>
      </c>
      <c r="BB226" t="s">
        <v>10373</v>
      </c>
      <c r="BC226" t="s">
        <v>47</v>
      </c>
      <c r="BD226">
        <v>1148</v>
      </c>
      <c r="BE226">
        <v>73968.31</v>
      </c>
      <c r="BF226">
        <v>6</v>
      </c>
      <c r="BG226">
        <v>7</v>
      </c>
      <c r="BH226">
        <v>19917.87</v>
      </c>
      <c r="BI226">
        <v>0</v>
      </c>
      <c r="BJ226">
        <v>19917.87</v>
      </c>
      <c r="BK226">
        <v>27000</v>
      </c>
      <c r="BL226" t="s">
        <v>56</v>
      </c>
      <c r="BM226" t="s">
        <v>10374</v>
      </c>
      <c r="BN226" t="s">
        <v>10375</v>
      </c>
      <c r="BO226" t="s">
        <v>47</v>
      </c>
    </row>
    <row r="227" spans="1:67" hidden="1" x14ac:dyDescent="0.3">
      <c r="A227">
        <v>27516</v>
      </c>
      <c r="B227">
        <v>7115517194</v>
      </c>
      <c r="C227">
        <v>3537341</v>
      </c>
      <c r="D227">
        <v>7032</v>
      </c>
      <c r="E227">
        <v>28059</v>
      </c>
      <c r="F227">
        <v>1</v>
      </c>
      <c r="G227" t="s">
        <v>413</v>
      </c>
      <c r="H227">
        <v>42641</v>
      </c>
      <c r="I227">
        <v>19071792</v>
      </c>
      <c r="J227" t="s">
        <v>46</v>
      </c>
      <c r="K227" t="s">
        <v>47</v>
      </c>
      <c r="L227" t="s">
        <v>48</v>
      </c>
      <c r="M227" t="s">
        <v>49</v>
      </c>
      <c r="N227" t="s">
        <v>320</v>
      </c>
      <c r="O227" t="s">
        <v>133</v>
      </c>
      <c r="P227" t="s">
        <v>84</v>
      </c>
      <c r="Q227" t="s">
        <v>85</v>
      </c>
      <c r="R227" t="s">
        <v>54</v>
      </c>
      <c r="S227">
        <v>100223303</v>
      </c>
      <c r="T227" t="s">
        <v>64</v>
      </c>
      <c r="U227" t="s">
        <v>56</v>
      </c>
      <c r="V227" t="s">
        <v>57</v>
      </c>
      <c r="W227">
        <v>12162.63</v>
      </c>
      <c r="X227">
        <v>19484.89</v>
      </c>
      <c r="Y227">
        <v>17323.560000000001</v>
      </c>
      <c r="Z227" t="s">
        <v>49</v>
      </c>
      <c r="AA227" t="s">
        <v>10314</v>
      </c>
      <c r="AB227" t="s">
        <v>10296</v>
      </c>
      <c r="AC227" t="s">
        <v>10297</v>
      </c>
      <c r="AD227" t="s">
        <v>52</v>
      </c>
      <c r="AE227" t="s">
        <v>76</v>
      </c>
      <c r="AF227" t="s">
        <v>10207</v>
      </c>
      <c r="AG227" t="s">
        <v>10208</v>
      </c>
      <c r="AH227" t="s">
        <v>10298</v>
      </c>
      <c r="AI227" t="s">
        <v>48</v>
      </c>
      <c r="AJ227" t="s">
        <v>47</v>
      </c>
      <c r="AK227" t="s">
        <v>320</v>
      </c>
      <c r="AL227" t="s">
        <v>10240</v>
      </c>
      <c r="AM227">
        <v>0</v>
      </c>
      <c r="AN227" t="s">
        <v>47</v>
      </c>
      <c r="AO227" t="s">
        <v>47</v>
      </c>
      <c r="AP227" t="s">
        <v>47</v>
      </c>
      <c r="AQ227" t="s">
        <v>47</v>
      </c>
      <c r="AR227" t="s">
        <v>47</v>
      </c>
      <c r="AS227">
        <v>12162.63</v>
      </c>
      <c r="AT227">
        <v>19484.89</v>
      </c>
      <c r="AU227">
        <v>1</v>
      </c>
      <c r="AV227">
        <v>1</v>
      </c>
      <c r="AW227" t="s">
        <v>10352</v>
      </c>
      <c r="AX227">
        <v>27000</v>
      </c>
      <c r="AY227" t="s">
        <v>56</v>
      </c>
      <c r="AZ227" t="s">
        <v>134</v>
      </c>
      <c r="BA227">
        <v>13079.2</v>
      </c>
      <c r="BB227" t="s">
        <v>134</v>
      </c>
      <c r="BC227">
        <v>13079.2</v>
      </c>
      <c r="BD227">
        <v>2595</v>
      </c>
      <c r="BE227">
        <v>93453.2</v>
      </c>
      <c r="BF227">
        <v>7</v>
      </c>
      <c r="BG227">
        <v>7</v>
      </c>
      <c r="BH227">
        <v>19484.89</v>
      </c>
      <c r="BI227">
        <v>0</v>
      </c>
      <c r="BJ227">
        <v>19484.89</v>
      </c>
      <c r="BK227">
        <v>27000</v>
      </c>
      <c r="BL227" t="s">
        <v>56</v>
      </c>
      <c r="BM227" t="s">
        <v>134</v>
      </c>
      <c r="BN227" t="s">
        <v>135</v>
      </c>
      <c r="BO227">
        <v>13079.2</v>
      </c>
    </row>
    <row r="228" spans="1:67" hidden="1" x14ac:dyDescent="0.3">
      <c r="A228">
        <v>28085</v>
      </c>
      <c r="B228">
        <v>7115555962</v>
      </c>
      <c r="C228">
        <v>2769823</v>
      </c>
      <c r="D228">
        <v>7032</v>
      </c>
      <c r="E228">
        <v>28630</v>
      </c>
      <c r="F228">
        <v>1</v>
      </c>
      <c r="G228" t="s">
        <v>413</v>
      </c>
      <c r="H228">
        <v>42642</v>
      </c>
      <c r="I228">
        <v>19084266</v>
      </c>
      <c r="J228" t="s">
        <v>46</v>
      </c>
      <c r="K228" t="s">
        <v>47</v>
      </c>
      <c r="L228" t="s">
        <v>48</v>
      </c>
      <c r="M228" t="s">
        <v>49</v>
      </c>
      <c r="N228" t="s">
        <v>9412</v>
      </c>
      <c r="O228" t="s">
        <v>10389</v>
      </c>
      <c r="P228" t="s">
        <v>207</v>
      </c>
      <c r="Q228" t="s">
        <v>208</v>
      </c>
      <c r="R228" t="s">
        <v>54</v>
      </c>
      <c r="S228">
        <v>101093720</v>
      </c>
      <c r="T228" t="s">
        <v>55</v>
      </c>
      <c r="U228" t="s">
        <v>66</v>
      </c>
      <c r="V228" t="s">
        <v>1007</v>
      </c>
      <c r="W228">
        <v>2564.54</v>
      </c>
      <c r="X228">
        <v>9895.7999999999993</v>
      </c>
      <c r="Y228">
        <v>9062.4</v>
      </c>
      <c r="Z228" t="s">
        <v>49</v>
      </c>
      <c r="AA228" t="s">
        <v>10314</v>
      </c>
      <c r="AB228" t="s">
        <v>10296</v>
      </c>
      <c r="AC228" t="s">
        <v>10297</v>
      </c>
      <c r="AD228" t="s">
        <v>52</v>
      </c>
      <c r="AE228" t="s">
        <v>76</v>
      </c>
      <c r="AF228" t="s">
        <v>10207</v>
      </c>
      <c r="AG228" t="s">
        <v>10208</v>
      </c>
      <c r="AH228" t="s">
        <v>10298</v>
      </c>
      <c r="AI228" t="s">
        <v>48</v>
      </c>
      <c r="AJ228" t="s">
        <v>47</v>
      </c>
      <c r="AK228" t="s">
        <v>9412</v>
      </c>
      <c r="AL228" t="s">
        <v>10207</v>
      </c>
      <c r="AM228">
        <v>0</v>
      </c>
      <c r="AN228" t="s">
        <v>47</v>
      </c>
      <c r="AO228" t="s">
        <v>47</v>
      </c>
      <c r="AP228" t="s">
        <v>47</v>
      </c>
      <c r="AQ228" t="s">
        <v>47</v>
      </c>
      <c r="AR228" t="s">
        <v>47</v>
      </c>
      <c r="AS228">
        <v>2564.54</v>
      </c>
      <c r="AT228">
        <v>9895.7999999999993</v>
      </c>
      <c r="AU228">
        <v>1</v>
      </c>
      <c r="AV228">
        <v>1</v>
      </c>
      <c r="AW228" t="s">
        <v>10352</v>
      </c>
      <c r="AX228">
        <v>10800</v>
      </c>
      <c r="AY228" t="s">
        <v>66</v>
      </c>
      <c r="AZ228" t="s">
        <v>5077</v>
      </c>
      <c r="BA228">
        <v>2953</v>
      </c>
      <c r="BB228" t="s">
        <v>5077</v>
      </c>
      <c r="BC228">
        <v>2953</v>
      </c>
      <c r="BD228">
        <v>120</v>
      </c>
      <c r="BE228">
        <v>9895.7999999999993</v>
      </c>
      <c r="BF228">
        <v>1</v>
      </c>
      <c r="BG228">
        <v>4</v>
      </c>
      <c r="BH228">
        <v>0</v>
      </c>
      <c r="BI228">
        <v>0</v>
      </c>
      <c r="BJ228">
        <v>0</v>
      </c>
      <c r="BK228">
        <v>0</v>
      </c>
      <c r="BL228" t="s">
        <v>59</v>
      </c>
      <c r="BM228" t="s">
        <v>10390</v>
      </c>
      <c r="BN228" t="s">
        <v>10391</v>
      </c>
      <c r="BO228">
        <v>0</v>
      </c>
    </row>
    <row r="229" spans="1:67" hidden="1" x14ac:dyDescent="0.3">
      <c r="A229">
        <v>28098</v>
      </c>
      <c r="B229">
        <v>7115555976</v>
      </c>
      <c r="C229">
        <v>1363663</v>
      </c>
      <c r="D229">
        <v>7032</v>
      </c>
      <c r="E229">
        <v>28644</v>
      </c>
      <c r="F229">
        <v>1</v>
      </c>
      <c r="G229" t="s">
        <v>413</v>
      </c>
      <c r="H229">
        <v>42642</v>
      </c>
      <c r="I229">
        <v>19084279</v>
      </c>
      <c r="J229" t="s">
        <v>46</v>
      </c>
      <c r="K229" t="s">
        <v>47</v>
      </c>
      <c r="L229" t="s">
        <v>48</v>
      </c>
      <c r="M229" t="s">
        <v>49</v>
      </c>
      <c r="N229" t="s">
        <v>358</v>
      </c>
      <c r="O229" t="s">
        <v>359</v>
      </c>
      <c r="P229" t="s">
        <v>207</v>
      </c>
      <c r="Q229" t="s">
        <v>208</v>
      </c>
      <c r="R229" t="s">
        <v>54</v>
      </c>
      <c r="S229">
        <v>100223303</v>
      </c>
      <c r="T229" t="s">
        <v>64</v>
      </c>
      <c r="U229" t="s">
        <v>1002</v>
      </c>
      <c r="V229" t="s">
        <v>10386</v>
      </c>
      <c r="W229">
        <v>4977.87</v>
      </c>
      <c r="X229">
        <v>19996.5</v>
      </c>
      <c r="Y229">
        <v>17603</v>
      </c>
      <c r="Z229" t="s">
        <v>49</v>
      </c>
      <c r="AA229" t="s">
        <v>10314</v>
      </c>
      <c r="AB229" t="s">
        <v>10296</v>
      </c>
      <c r="AC229" t="s">
        <v>10297</v>
      </c>
      <c r="AD229" t="s">
        <v>52</v>
      </c>
      <c r="AE229" t="s">
        <v>76</v>
      </c>
      <c r="AF229" t="s">
        <v>10207</v>
      </c>
      <c r="AG229" t="s">
        <v>10208</v>
      </c>
      <c r="AH229" t="s">
        <v>10298</v>
      </c>
      <c r="AI229" t="s">
        <v>48</v>
      </c>
      <c r="AJ229" t="s">
        <v>47</v>
      </c>
      <c r="AK229" t="s">
        <v>358</v>
      </c>
      <c r="AL229" t="s">
        <v>10207</v>
      </c>
      <c r="AM229">
        <v>0</v>
      </c>
      <c r="AN229" t="s">
        <v>47</v>
      </c>
      <c r="AO229" t="s">
        <v>47</v>
      </c>
      <c r="AP229" t="s">
        <v>47</v>
      </c>
      <c r="AQ229" t="s">
        <v>47</v>
      </c>
      <c r="AR229" t="s">
        <v>47</v>
      </c>
      <c r="AS229">
        <v>4977.87</v>
      </c>
      <c r="AT229">
        <v>19996.5</v>
      </c>
      <c r="AU229">
        <v>1</v>
      </c>
      <c r="AV229">
        <v>1</v>
      </c>
      <c r="AW229" t="s">
        <v>10352</v>
      </c>
      <c r="AX229">
        <v>27000</v>
      </c>
      <c r="AY229" t="s">
        <v>56</v>
      </c>
      <c r="AZ229" t="s">
        <v>5064</v>
      </c>
      <c r="BA229">
        <v>5535</v>
      </c>
      <c r="BB229" t="s">
        <v>360</v>
      </c>
      <c r="BC229">
        <v>5348</v>
      </c>
      <c r="BD229">
        <v>198</v>
      </c>
      <c r="BE229">
        <v>29892.3</v>
      </c>
      <c r="BF229">
        <v>2</v>
      </c>
      <c r="BG229">
        <v>4</v>
      </c>
      <c r="BH229">
        <v>29892.3</v>
      </c>
      <c r="BI229">
        <v>0</v>
      </c>
      <c r="BJ229">
        <v>29892.3</v>
      </c>
      <c r="BK229">
        <v>42000</v>
      </c>
      <c r="BL229" t="s">
        <v>229</v>
      </c>
      <c r="BM229" t="s">
        <v>362</v>
      </c>
      <c r="BN229" t="s">
        <v>362</v>
      </c>
      <c r="BO229">
        <v>6952.4</v>
      </c>
    </row>
    <row r="230" spans="1:67" hidden="1" x14ac:dyDescent="0.3">
      <c r="A230">
        <v>28096</v>
      </c>
      <c r="B230">
        <v>7115555974</v>
      </c>
      <c r="C230">
        <v>5014992</v>
      </c>
      <c r="D230">
        <v>7032</v>
      </c>
      <c r="E230">
        <v>28642</v>
      </c>
      <c r="F230">
        <v>1</v>
      </c>
      <c r="G230" t="s">
        <v>413</v>
      </c>
      <c r="H230">
        <v>42642</v>
      </c>
      <c r="I230">
        <v>19084277</v>
      </c>
      <c r="J230" t="s">
        <v>46</v>
      </c>
      <c r="K230" t="s">
        <v>47</v>
      </c>
      <c r="L230" t="s">
        <v>48</v>
      </c>
      <c r="M230" t="s">
        <v>49</v>
      </c>
      <c r="N230" t="s">
        <v>302</v>
      </c>
      <c r="O230" t="s">
        <v>280</v>
      </c>
      <c r="P230" t="s">
        <v>281</v>
      </c>
      <c r="Q230" t="s">
        <v>282</v>
      </c>
      <c r="R230" t="s">
        <v>54</v>
      </c>
      <c r="S230">
        <v>100297681</v>
      </c>
      <c r="T230" t="s">
        <v>258</v>
      </c>
      <c r="U230" t="s">
        <v>56</v>
      </c>
      <c r="V230" t="s">
        <v>57</v>
      </c>
      <c r="W230">
        <v>3276.62</v>
      </c>
      <c r="X230">
        <v>20815.2</v>
      </c>
      <c r="Y230">
        <v>19051.2</v>
      </c>
      <c r="Z230" t="s">
        <v>49</v>
      </c>
      <c r="AA230" t="s">
        <v>10314</v>
      </c>
      <c r="AB230" t="s">
        <v>10296</v>
      </c>
      <c r="AC230" t="s">
        <v>10297</v>
      </c>
      <c r="AD230" t="s">
        <v>52</v>
      </c>
      <c r="AE230" t="s">
        <v>76</v>
      </c>
      <c r="AF230" t="s">
        <v>10207</v>
      </c>
      <c r="AG230" t="s">
        <v>10208</v>
      </c>
      <c r="AH230" t="s">
        <v>10298</v>
      </c>
      <c r="AI230" t="s">
        <v>48</v>
      </c>
      <c r="AJ230" t="s">
        <v>47</v>
      </c>
      <c r="AK230" t="s">
        <v>302</v>
      </c>
      <c r="AL230" t="s">
        <v>10217</v>
      </c>
      <c r="AM230">
        <v>0</v>
      </c>
      <c r="AN230" t="s">
        <v>47</v>
      </c>
      <c r="AO230" t="s">
        <v>47</v>
      </c>
      <c r="AP230" t="s">
        <v>47</v>
      </c>
      <c r="AQ230" t="s">
        <v>47</v>
      </c>
      <c r="AR230" t="s">
        <v>47</v>
      </c>
      <c r="AS230">
        <v>3276.62</v>
      </c>
      <c r="AT230">
        <v>20815.2</v>
      </c>
      <c r="AU230">
        <v>1</v>
      </c>
      <c r="AV230">
        <v>1</v>
      </c>
      <c r="AW230" t="s">
        <v>10352</v>
      </c>
      <c r="AX230">
        <v>27000</v>
      </c>
      <c r="AY230" t="s">
        <v>56</v>
      </c>
      <c r="AZ230" t="s">
        <v>283</v>
      </c>
      <c r="BA230">
        <v>3600</v>
      </c>
      <c r="BB230" t="s">
        <v>283</v>
      </c>
      <c r="BC230">
        <v>3600</v>
      </c>
      <c r="BD230">
        <v>215</v>
      </c>
      <c r="BE230">
        <v>50707.5</v>
      </c>
      <c r="BF230">
        <v>3</v>
      </c>
      <c r="BG230">
        <v>4</v>
      </c>
      <c r="BH230">
        <v>0</v>
      </c>
      <c r="BI230">
        <v>0</v>
      </c>
      <c r="BJ230">
        <v>0</v>
      </c>
      <c r="BK230">
        <v>0</v>
      </c>
      <c r="BL230" t="s">
        <v>59</v>
      </c>
      <c r="BM230" t="s">
        <v>284</v>
      </c>
      <c r="BN230" t="s">
        <v>285</v>
      </c>
      <c r="BO230">
        <v>0</v>
      </c>
    </row>
    <row r="231" spans="1:67" x14ac:dyDescent="0.3">
      <c r="A231">
        <v>28104</v>
      </c>
      <c r="B231">
        <v>7115555982</v>
      </c>
      <c r="C231">
        <v>4463264</v>
      </c>
      <c r="D231">
        <v>7032</v>
      </c>
      <c r="E231">
        <v>28650</v>
      </c>
      <c r="F231">
        <v>1</v>
      </c>
      <c r="G231" t="s">
        <v>413</v>
      </c>
      <c r="H231">
        <v>42642</v>
      </c>
      <c r="I231">
        <v>19084305</v>
      </c>
      <c r="J231" t="s">
        <v>46</v>
      </c>
      <c r="K231" t="s">
        <v>47</v>
      </c>
      <c r="L231" t="s">
        <v>48</v>
      </c>
      <c r="M231" t="s">
        <v>49</v>
      </c>
      <c r="N231" t="s">
        <v>9400</v>
      </c>
      <c r="O231" t="s">
        <v>10266</v>
      </c>
      <c r="P231" t="s">
        <v>2264</v>
      </c>
      <c r="Q231" t="s">
        <v>10372</v>
      </c>
      <c r="R231" t="s">
        <v>10178</v>
      </c>
      <c r="S231">
        <v>100788157</v>
      </c>
      <c r="T231" t="s">
        <v>606</v>
      </c>
      <c r="U231" t="s">
        <v>66</v>
      </c>
      <c r="V231" t="s">
        <v>1007</v>
      </c>
      <c r="W231">
        <v>2739.27</v>
      </c>
      <c r="X231">
        <v>10780</v>
      </c>
      <c r="Y231">
        <v>9900</v>
      </c>
      <c r="Z231" t="s">
        <v>49</v>
      </c>
      <c r="AA231" t="s">
        <v>10314</v>
      </c>
      <c r="AB231" t="s">
        <v>10296</v>
      </c>
      <c r="AC231" t="s">
        <v>10297</v>
      </c>
      <c r="AD231" t="s">
        <v>52</v>
      </c>
      <c r="AE231" t="s">
        <v>76</v>
      </c>
      <c r="AF231" t="s">
        <v>10207</v>
      </c>
      <c r="AG231" t="s">
        <v>10208</v>
      </c>
      <c r="AH231" t="s">
        <v>10298</v>
      </c>
      <c r="AI231" t="s">
        <v>48</v>
      </c>
      <c r="AJ231" t="s">
        <v>47</v>
      </c>
      <c r="AK231" t="s">
        <v>9400</v>
      </c>
      <c r="AL231" t="s">
        <v>10207</v>
      </c>
      <c r="AM231">
        <v>0</v>
      </c>
      <c r="AN231" t="s">
        <v>47</v>
      </c>
      <c r="AO231" t="s">
        <v>47</v>
      </c>
      <c r="AP231" t="s">
        <v>47</v>
      </c>
      <c r="AQ231" t="s">
        <v>47</v>
      </c>
      <c r="AR231" t="s">
        <v>47</v>
      </c>
      <c r="AS231">
        <v>2739.27</v>
      </c>
      <c r="AT231">
        <v>10780</v>
      </c>
      <c r="AU231">
        <v>1</v>
      </c>
      <c r="AV231">
        <v>1</v>
      </c>
      <c r="AW231" t="s">
        <v>10362</v>
      </c>
      <c r="AX231">
        <v>10800</v>
      </c>
      <c r="AY231" t="s">
        <v>66</v>
      </c>
      <c r="AZ231" t="s">
        <v>10373</v>
      </c>
      <c r="BA231" t="s">
        <v>47</v>
      </c>
      <c r="BB231" t="s">
        <v>10373</v>
      </c>
      <c r="BC231" t="s">
        <v>47</v>
      </c>
      <c r="BD231">
        <v>1148</v>
      </c>
      <c r="BE231">
        <v>61487.5</v>
      </c>
      <c r="BF231">
        <v>4</v>
      </c>
      <c r="BG231">
        <v>4</v>
      </c>
      <c r="BH231">
        <v>31595.200000000001</v>
      </c>
      <c r="BI231">
        <v>0</v>
      </c>
      <c r="BJ231">
        <v>31595.200000000001</v>
      </c>
      <c r="BK231">
        <v>42000</v>
      </c>
      <c r="BL231" t="s">
        <v>229</v>
      </c>
      <c r="BM231" t="s">
        <v>10375</v>
      </c>
      <c r="BN231" t="s">
        <v>10375</v>
      </c>
      <c r="BO231" t="s">
        <v>47</v>
      </c>
    </row>
    <row r="232" spans="1:67" hidden="1" x14ac:dyDescent="0.3">
      <c r="A232">
        <v>29050</v>
      </c>
      <c r="B232">
        <v>7115596432</v>
      </c>
      <c r="C232">
        <v>915409</v>
      </c>
      <c r="D232">
        <v>7032</v>
      </c>
      <c r="E232">
        <v>29721</v>
      </c>
      <c r="F232">
        <v>1</v>
      </c>
      <c r="G232" t="s">
        <v>413</v>
      </c>
      <c r="H232">
        <v>42643</v>
      </c>
      <c r="I232">
        <v>19102273</v>
      </c>
      <c r="J232" t="s">
        <v>46</v>
      </c>
      <c r="K232" t="s">
        <v>47</v>
      </c>
      <c r="L232" t="s">
        <v>48</v>
      </c>
      <c r="M232" t="s">
        <v>49</v>
      </c>
      <c r="N232" t="s">
        <v>247</v>
      </c>
      <c r="O232" t="s">
        <v>248</v>
      </c>
      <c r="P232" t="s">
        <v>249</v>
      </c>
      <c r="Q232" t="s">
        <v>250</v>
      </c>
      <c r="R232" t="s">
        <v>54</v>
      </c>
      <c r="S232">
        <v>100535792</v>
      </c>
      <c r="T232" t="s">
        <v>251</v>
      </c>
      <c r="U232" t="s">
        <v>56</v>
      </c>
      <c r="V232" t="s">
        <v>57</v>
      </c>
      <c r="W232">
        <v>5162.95</v>
      </c>
      <c r="X232">
        <v>20604.64</v>
      </c>
      <c r="Y232">
        <v>18719.18</v>
      </c>
      <c r="Z232" t="s">
        <v>49</v>
      </c>
      <c r="AA232" t="s">
        <v>10314</v>
      </c>
      <c r="AB232" t="s">
        <v>10296</v>
      </c>
      <c r="AC232" t="s">
        <v>10297</v>
      </c>
      <c r="AD232" t="s">
        <v>52</v>
      </c>
      <c r="AE232" t="s">
        <v>76</v>
      </c>
      <c r="AF232" t="s">
        <v>10207</v>
      </c>
      <c r="AG232" t="s">
        <v>10208</v>
      </c>
      <c r="AH232" t="s">
        <v>10298</v>
      </c>
      <c r="AI232" t="s">
        <v>48</v>
      </c>
      <c r="AJ232" t="s">
        <v>47</v>
      </c>
      <c r="AK232" t="s">
        <v>247</v>
      </c>
      <c r="AL232" t="s">
        <v>10217</v>
      </c>
      <c r="AM232">
        <v>0</v>
      </c>
      <c r="AN232" t="s">
        <v>47</v>
      </c>
      <c r="AO232" t="s">
        <v>47</v>
      </c>
      <c r="AP232" t="s">
        <v>47</v>
      </c>
      <c r="AQ232" t="s">
        <v>47</v>
      </c>
      <c r="AR232" t="s">
        <v>47</v>
      </c>
      <c r="AS232">
        <v>5162.95</v>
      </c>
      <c r="AT232">
        <v>20604.64</v>
      </c>
      <c r="AU232">
        <v>1</v>
      </c>
      <c r="AV232">
        <v>1</v>
      </c>
      <c r="AW232" t="s">
        <v>10352</v>
      </c>
      <c r="AX232">
        <v>27000</v>
      </c>
      <c r="AY232" t="s">
        <v>56</v>
      </c>
      <c r="AZ232" t="s">
        <v>252</v>
      </c>
      <c r="BA232">
        <v>5234.91</v>
      </c>
      <c r="BB232" t="s">
        <v>252</v>
      </c>
      <c r="BC232">
        <v>5234.91</v>
      </c>
      <c r="BD232">
        <v>1</v>
      </c>
      <c r="BE232">
        <v>20604.64</v>
      </c>
      <c r="BF232">
        <v>1</v>
      </c>
      <c r="BG232">
        <v>21</v>
      </c>
      <c r="BH232">
        <v>0</v>
      </c>
      <c r="BI232">
        <v>0</v>
      </c>
      <c r="BJ232">
        <v>0</v>
      </c>
      <c r="BK232">
        <v>0</v>
      </c>
      <c r="BL232" t="s">
        <v>59</v>
      </c>
      <c r="BM232" t="s">
        <v>253</v>
      </c>
      <c r="BN232" t="s">
        <v>254</v>
      </c>
      <c r="BO232">
        <v>0</v>
      </c>
    </row>
    <row r="233" spans="1:67" x14ac:dyDescent="0.3">
      <c r="A233">
        <v>28119</v>
      </c>
      <c r="B233">
        <v>7115557301</v>
      </c>
      <c r="C233">
        <v>2769823</v>
      </c>
      <c r="D233">
        <v>7032</v>
      </c>
      <c r="E233">
        <v>29251</v>
      </c>
      <c r="F233">
        <v>1</v>
      </c>
      <c r="G233" t="s">
        <v>413</v>
      </c>
      <c r="H233">
        <v>42643</v>
      </c>
      <c r="I233">
        <v>19102225</v>
      </c>
      <c r="J233" t="s">
        <v>46</v>
      </c>
      <c r="K233" t="s">
        <v>47</v>
      </c>
      <c r="L233" t="s">
        <v>48</v>
      </c>
      <c r="M233" t="s">
        <v>49</v>
      </c>
      <c r="N233" t="s">
        <v>9412</v>
      </c>
      <c r="O233" t="s">
        <v>10389</v>
      </c>
      <c r="P233" t="s">
        <v>207</v>
      </c>
      <c r="Q233" t="s">
        <v>208</v>
      </c>
      <c r="R233" t="s">
        <v>54</v>
      </c>
      <c r="S233">
        <v>101093720</v>
      </c>
      <c r="T233" t="s">
        <v>55</v>
      </c>
      <c r="U233" t="s">
        <v>66</v>
      </c>
      <c r="V233" t="s">
        <v>1007</v>
      </c>
      <c r="W233">
        <v>2572.54</v>
      </c>
      <c r="X233">
        <v>7459.2</v>
      </c>
      <c r="Y233">
        <v>6384</v>
      </c>
      <c r="Z233" t="s">
        <v>49</v>
      </c>
      <c r="AA233" t="s">
        <v>10314</v>
      </c>
      <c r="AB233" t="s">
        <v>10296</v>
      </c>
      <c r="AC233" t="s">
        <v>10297</v>
      </c>
      <c r="AD233" t="s">
        <v>52</v>
      </c>
      <c r="AE233" t="s">
        <v>76</v>
      </c>
      <c r="AF233" t="s">
        <v>10207</v>
      </c>
      <c r="AG233" t="s">
        <v>10208</v>
      </c>
      <c r="AH233" t="s">
        <v>10298</v>
      </c>
      <c r="AI233" t="s">
        <v>48</v>
      </c>
      <c r="AJ233" t="s">
        <v>47</v>
      </c>
      <c r="AK233" t="s">
        <v>9412</v>
      </c>
      <c r="AL233" t="s">
        <v>10207</v>
      </c>
      <c r="AM233">
        <v>0</v>
      </c>
      <c r="AN233" t="s">
        <v>47</v>
      </c>
      <c r="AO233" t="s">
        <v>47</v>
      </c>
      <c r="AP233" t="s">
        <v>47</v>
      </c>
      <c r="AQ233" t="s">
        <v>47</v>
      </c>
      <c r="AR233" t="s">
        <v>47</v>
      </c>
      <c r="AS233">
        <v>2572.54</v>
      </c>
      <c r="AT233">
        <v>7459.2</v>
      </c>
      <c r="AU233">
        <v>1</v>
      </c>
      <c r="AV233">
        <v>1</v>
      </c>
      <c r="AW233" t="s">
        <v>10352</v>
      </c>
      <c r="AX233">
        <v>10800</v>
      </c>
      <c r="AY233" t="s">
        <v>66</v>
      </c>
      <c r="AZ233" t="s">
        <v>5077</v>
      </c>
      <c r="BA233">
        <v>2953</v>
      </c>
      <c r="BB233" t="s">
        <v>5077</v>
      </c>
      <c r="BC233">
        <v>2953</v>
      </c>
      <c r="BD233">
        <v>120</v>
      </c>
      <c r="BE233">
        <v>28063.84</v>
      </c>
      <c r="BF233">
        <v>2</v>
      </c>
      <c r="BG233">
        <v>21</v>
      </c>
      <c r="BH233">
        <v>28063.84</v>
      </c>
      <c r="BI233">
        <v>0</v>
      </c>
      <c r="BJ233">
        <v>28063.84</v>
      </c>
      <c r="BK233">
        <v>42000</v>
      </c>
      <c r="BL233" t="s">
        <v>229</v>
      </c>
      <c r="BM233" t="s">
        <v>10391</v>
      </c>
      <c r="BN233" t="s">
        <v>10391</v>
      </c>
      <c r="BO233" t="s">
        <v>47</v>
      </c>
    </row>
    <row r="234" spans="1:67" hidden="1" x14ac:dyDescent="0.3">
      <c r="A234">
        <v>29033</v>
      </c>
      <c r="B234">
        <v>7115596311</v>
      </c>
      <c r="C234">
        <v>2769823</v>
      </c>
      <c r="D234">
        <v>7032</v>
      </c>
      <c r="E234">
        <v>29708</v>
      </c>
      <c r="F234">
        <v>1</v>
      </c>
      <c r="G234" t="s">
        <v>413</v>
      </c>
      <c r="H234">
        <v>42643</v>
      </c>
      <c r="I234">
        <v>19102229</v>
      </c>
      <c r="J234" t="s">
        <v>46</v>
      </c>
      <c r="K234" t="s">
        <v>47</v>
      </c>
      <c r="L234" t="s">
        <v>48</v>
      </c>
      <c r="M234" t="s">
        <v>49</v>
      </c>
      <c r="N234" t="s">
        <v>9412</v>
      </c>
      <c r="O234" t="s">
        <v>10389</v>
      </c>
      <c r="P234" t="s">
        <v>207</v>
      </c>
      <c r="Q234" t="s">
        <v>208</v>
      </c>
      <c r="R234" t="s">
        <v>54</v>
      </c>
      <c r="S234">
        <v>101093720</v>
      </c>
      <c r="T234" t="s">
        <v>55</v>
      </c>
      <c r="U234" t="s">
        <v>66</v>
      </c>
      <c r="V234" t="s">
        <v>1007</v>
      </c>
      <c r="W234">
        <v>2568.8200000000002</v>
      </c>
      <c r="X234">
        <v>9403.6</v>
      </c>
      <c r="Y234">
        <v>8623.01</v>
      </c>
      <c r="Z234" t="s">
        <v>49</v>
      </c>
      <c r="AA234" t="s">
        <v>10314</v>
      </c>
      <c r="AB234" t="s">
        <v>10296</v>
      </c>
      <c r="AC234" t="s">
        <v>10297</v>
      </c>
      <c r="AD234" t="s">
        <v>52</v>
      </c>
      <c r="AE234" t="s">
        <v>76</v>
      </c>
      <c r="AF234" t="s">
        <v>10207</v>
      </c>
      <c r="AG234" t="s">
        <v>10208</v>
      </c>
      <c r="AH234" t="s">
        <v>10298</v>
      </c>
      <c r="AI234" t="s">
        <v>48</v>
      </c>
      <c r="AJ234" t="s">
        <v>47</v>
      </c>
      <c r="AK234" t="s">
        <v>9412</v>
      </c>
      <c r="AL234" t="s">
        <v>10207</v>
      </c>
      <c r="AM234">
        <v>0</v>
      </c>
      <c r="AN234" t="s">
        <v>47</v>
      </c>
      <c r="AO234" t="s">
        <v>47</v>
      </c>
      <c r="AP234" t="s">
        <v>47</v>
      </c>
      <c r="AQ234" t="s">
        <v>47</v>
      </c>
      <c r="AR234" t="s">
        <v>47</v>
      </c>
      <c r="AS234">
        <v>2568.8200000000002</v>
      </c>
      <c r="AT234">
        <v>9403.6</v>
      </c>
      <c r="AU234">
        <v>1</v>
      </c>
      <c r="AV234">
        <v>1</v>
      </c>
      <c r="AW234" t="s">
        <v>10352</v>
      </c>
      <c r="AX234">
        <v>10800</v>
      </c>
      <c r="AY234" t="s">
        <v>66</v>
      </c>
      <c r="AZ234" t="s">
        <v>5077</v>
      </c>
      <c r="BA234">
        <v>2953</v>
      </c>
      <c r="BB234" t="s">
        <v>5077</v>
      </c>
      <c r="BC234">
        <v>2953</v>
      </c>
      <c r="BD234">
        <v>120</v>
      </c>
      <c r="BE234">
        <v>37467.440000000002</v>
      </c>
      <c r="BF234">
        <v>3</v>
      </c>
      <c r="BG234">
        <v>21</v>
      </c>
      <c r="BH234">
        <v>0</v>
      </c>
      <c r="BI234">
        <v>0</v>
      </c>
      <c r="BJ234">
        <v>0</v>
      </c>
      <c r="BK234">
        <v>0</v>
      </c>
      <c r="BL234" t="s">
        <v>59</v>
      </c>
      <c r="BM234" t="s">
        <v>10390</v>
      </c>
      <c r="BN234" t="s">
        <v>10391</v>
      </c>
      <c r="BO234">
        <v>0</v>
      </c>
    </row>
    <row r="235" spans="1:67" hidden="1" x14ac:dyDescent="0.3">
      <c r="A235">
        <v>28214</v>
      </c>
      <c r="B235">
        <v>7115560152</v>
      </c>
      <c r="C235">
        <v>3025769</v>
      </c>
      <c r="D235">
        <v>7032</v>
      </c>
      <c r="E235">
        <v>29292</v>
      </c>
      <c r="F235">
        <v>1</v>
      </c>
      <c r="G235" t="s">
        <v>413</v>
      </c>
      <c r="H235">
        <v>42643</v>
      </c>
      <c r="I235">
        <v>19102264</v>
      </c>
      <c r="J235" t="s">
        <v>46</v>
      </c>
      <c r="K235" t="s">
        <v>47</v>
      </c>
      <c r="L235" t="s">
        <v>48</v>
      </c>
      <c r="M235" t="s">
        <v>49</v>
      </c>
      <c r="N235" t="s">
        <v>62</v>
      </c>
      <c r="O235" t="s">
        <v>63</v>
      </c>
      <c r="P235" t="s">
        <v>52</v>
      </c>
      <c r="Q235" t="s">
        <v>53</v>
      </c>
      <c r="R235" t="s">
        <v>54</v>
      </c>
      <c r="S235">
        <v>100223303</v>
      </c>
      <c r="T235" t="s">
        <v>64</v>
      </c>
      <c r="U235" t="s">
        <v>1002</v>
      </c>
      <c r="V235" t="s">
        <v>10386</v>
      </c>
      <c r="W235">
        <v>1703.9</v>
      </c>
      <c r="X235">
        <v>19145.7</v>
      </c>
      <c r="Y235">
        <v>17496</v>
      </c>
      <c r="Z235" t="s">
        <v>49</v>
      </c>
      <c r="AA235" t="s">
        <v>10314</v>
      </c>
      <c r="AB235" t="s">
        <v>10296</v>
      </c>
      <c r="AC235" t="s">
        <v>10297</v>
      </c>
      <c r="AD235" t="s">
        <v>52</v>
      </c>
      <c r="AE235" t="s">
        <v>76</v>
      </c>
      <c r="AF235" t="s">
        <v>10207</v>
      </c>
      <c r="AG235" t="s">
        <v>10208</v>
      </c>
      <c r="AH235" t="s">
        <v>10298</v>
      </c>
      <c r="AI235" t="s">
        <v>48</v>
      </c>
      <c r="AJ235" t="s">
        <v>47</v>
      </c>
      <c r="AK235" t="s">
        <v>62</v>
      </c>
      <c r="AL235" t="s">
        <v>10207</v>
      </c>
      <c r="AM235">
        <v>0</v>
      </c>
      <c r="AN235" t="s">
        <v>47</v>
      </c>
      <c r="AO235" t="s">
        <v>47</v>
      </c>
      <c r="AP235" t="s">
        <v>47</v>
      </c>
      <c r="AQ235" t="s">
        <v>47</v>
      </c>
      <c r="AR235" t="s">
        <v>47</v>
      </c>
      <c r="AS235">
        <v>1703.9</v>
      </c>
      <c r="AT235">
        <v>19145.7</v>
      </c>
      <c r="AU235">
        <v>1</v>
      </c>
      <c r="AV235">
        <v>1</v>
      </c>
      <c r="AW235" t="s">
        <v>10352</v>
      </c>
      <c r="AX235">
        <v>27000</v>
      </c>
      <c r="AY235" t="s">
        <v>56</v>
      </c>
      <c r="AZ235" t="s">
        <v>5447</v>
      </c>
      <c r="BA235">
        <v>1658.86</v>
      </c>
      <c r="BB235" t="s">
        <v>65</v>
      </c>
      <c r="BC235">
        <v>1658.86</v>
      </c>
      <c r="BD235">
        <v>184</v>
      </c>
      <c r="BE235">
        <v>56613.14</v>
      </c>
      <c r="BF235">
        <v>4</v>
      </c>
      <c r="BG235">
        <v>21</v>
      </c>
      <c r="BH235">
        <v>28549.3</v>
      </c>
      <c r="BI235">
        <v>0</v>
      </c>
      <c r="BJ235">
        <v>28549.3</v>
      </c>
      <c r="BK235">
        <v>42000</v>
      </c>
      <c r="BL235" t="s">
        <v>229</v>
      </c>
      <c r="BM235" t="s">
        <v>68</v>
      </c>
      <c r="BN235" t="s">
        <v>68</v>
      </c>
      <c r="BO235">
        <v>2156.518</v>
      </c>
    </row>
    <row r="236" spans="1:67" hidden="1" x14ac:dyDescent="0.3">
      <c r="A236">
        <v>29044</v>
      </c>
      <c r="B236">
        <v>7115596388</v>
      </c>
      <c r="C236">
        <v>3025769</v>
      </c>
      <c r="D236">
        <v>7032</v>
      </c>
      <c r="E236">
        <v>29718</v>
      </c>
      <c r="F236">
        <v>1</v>
      </c>
      <c r="G236" t="s">
        <v>413</v>
      </c>
      <c r="H236">
        <v>42643</v>
      </c>
      <c r="I236">
        <v>19102263</v>
      </c>
      <c r="J236" t="s">
        <v>46</v>
      </c>
      <c r="K236" t="s">
        <v>47</v>
      </c>
      <c r="L236" t="s">
        <v>48</v>
      </c>
      <c r="M236" t="s">
        <v>49</v>
      </c>
      <c r="N236" t="s">
        <v>62</v>
      </c>
      <c r="O236" t="s">
        <v>63</v>
      </c>
      <c r="P236" t="s">
        <v>52</v>
      </c>
      <c r="Q236" t="s">
        <v>53</v>
      </c>
      <c r="R236" t="s">
        <v>54</v>
      </c>
      <c r="S236">
        <v>100223303</v>
      </c>
      <c r="T236" t="s">
        <v>64</v>
      </c>
      <c r="U236" t="s">
        <v>1002</v>
      </c>
      <c r="V236" t="s">
        <v>10386</v>
      </c>
      <c r="W236">
        <v>1702.25</v>
      </c>
      <c r="X236">
        <v>17015.7</v>
      </c>
      <c r="Y236">
        <v>15552</v>
      </c>
      <c r="Z236" t="s">
        <v>49</v>
      </c>
      <c r="AA236" t="s">
        <v>10314</v>
      </c>
      <c r="AB236" t="s">
        <v>10296</v>
      </c>
      <c r="AC236" t="s">
        <v>10297</v>
      </c>
      <c r="AD236" t="s">
        <v>52</v>
      </c>
      <c r="AE236" t="s">
        <v>76</v>
      </c>
      <c r="AF236" t="s">
        <v>10207</v>
      </c>
      <c r="AG236" t="s">
        <v>10208</v>
      </c>
      <c r="AH236" t="s">
        <v>10298</v>
      </c>
      <c r="AI236" t="s">
        <v>48</v>
      </c>
      <c r="AJ236" t="s">
        <v>47</v>
      </c>
      <c r="AK236" t="s">
        <v>62</v>
      </c>
      <c r="AL236" t="s">
        <v>10207</v>
      </c>
      <c r="AM236">
        <v>0</v>
      </c>
      <c r="AN236" t="s">
        <v>47</v>
      </c>
      <c r="AO236" t="s">
        <v>47</v>
      </c>
      <c r="AP236" t="s">
        <v>47</v>
      </c>
      <c r="AQ236" t="s">
        <v>47</v>
      </c>
      <c r="AR236" t="s">
        <v>47</v>
      </c>
      <c r="AS236">
        <v>1702.25</v>
      </c>
      <c r="AT236">
        <v>17015.7</v>
      </c>
      <c r="AU236">
        <v>1</v>
      </c>
      <c r="AV236">
        <v>1</v>
      </c>
      <c r="AW236" t="s">
        <v>10352</v>
      </c>
      <c r="AX236">
        <v>27000</v>
      </c>
      <c r="AY236" t="s">
        <v>56</v>
      </c>
      <c r="AZ236" t="s">
        <v>5447</v>
      </c>
      <c r="BA236">
        <v>1658.86</v>
      </c>
      <c r="BB236" t="s">
        <v>65</v>
      </c>
      <c r="BC236">
        <v>1658.86</v>
      </c>
      <c r="BD236">
        <v>184</v>
      </c>
      <c r="BE236">
        <v>73628.84</v>
      </c>
      <c r="BF236">
        <v>5</v>
      </c>
      <c r="BG236">
        <v>21</v>
      </c>
      <c r="BH236">
        <v>0</v>
      </c>
      <c r="BI236">
        <v>0</v>
      </c>
      <c r="BJ236">
        <v>0</v>
      </c>
      <c r="BK236">
        <v>0</v>
      </c>
      <c r="BL236" t="s">
        <v>59</v>
      </c>
      <c r="BM236" t="s">
        <v>104</v>
      </c>
      <c r="BN236" t="s">
        <v>68</v>
      </c>
      <c r="BO236">
        <v>0</v>
      </c>
    </row>
    <row r="237" spans="1:67" hidden="1" x14ac:dyDescent="0.3">
      <c r="A237">
        <v>28924</v>
      </c>
      <c r="B237">
        <v>7115595640</v>
      </c>
      <c r="C237">
        <v>1363663</v>
      </c>
      <c r="D237">
        <v>7032</v>
      </c>
      <c r="E237">
        <v>29601</v>
      </c>
      <c r="F237">
        <v>1</v>
      </c>
      <c r="G237" t="s">
        <v>413</v>
      </c>
      <c r="H237">
        <v>42643</v>
      </c>
      <c r="I237">
        <v>19102274</v>
      </c>
      <c r="J237" t="s">
        <v>46</v>
      </c>
      <c r="K237" t="s">
        <v>47</v>
      </c>
      <c r="L237" t="s">
        <v>48</v>
      </c>
      <c r="M237" t="s">
        <v>49</v>
      </c>
      <c r="N237" t="s">
        <v>358</v>
      </c>
      <c r="O237" t="s">
        <v>359</v>
      </c>
      <c r="P237" t="s">
        <v>207</v>
      </c>
      <c r="Q237" t="s">
        <v>208</v>
      </c>
      <c r="R237" t="s">
        <v>54</v>
      </c>
      <c r="S237">
        <v>100223303</v>
      </c>
      <c r="T237" t="s">
        <v>64</v>
      </c>
      <c r="U237" t="s">
        <v>56</v>
      </c>
      <c r="V237" t="s">
        <v>57</v>
      </c>
      <c r="W237">
        <v>4820.74</v>
      </c>
      <c r="X237">
        <v>19541.599999999999</v>
      </c>
      <c r="Y237">
        <v>17355.919999999998</v>
      </c>
      <c r="Z237" t="s">
        <v>49</v>
      </c>
      <c r="AA237" t="s">
        <v>10314</v>
      </c>
      <c r="AB237" t="s">
        <v>10296</v>
      </c>
      <c r="AC237" t="s">
        <v>10297</v>
      </c>
      <c r="AD237" t="s">
        <v>52</v>
      </c>
      <c r="AE237" t="s">
        <v>76</v>
      </c>
      <c r="AF237" t="s">
        <v>10207</v>
      </c>
      <c r="AG237" t="s">
        <v>10208</v>
      </c>
      <c r="AH237" t="s">
        <v>10298</v>
      </c>
      <c r="AI237" t="s">
        <v>48</v>
      </c>
      <c r="AJ237" t="s">
        <v>47</v>
      </c>
      <c r="AK237" t="s">
        <v>358</v>
      </c>
      <c r="AL237" t="s">
        <v>10207</v>
      </c>
      <c r="AM237">
        <v>0</v>
      </c>
      <c r="AN237" t="s">
        <v>47</v>
      </c>
      <c r="AO237" t="s">
        <v>47</v>
      </c>
      <c r="AP237" t="s">
        <v>47</v>
      </c>
      <c r="AQ237" t="s">
        <v>47</v>
      </c>
      <c r="AR237" t="s">
        <v>47</v>
      </c>
      <c r="AS237">
        <v>4820.74</v>
      </c>
      <c r="AT237">
        <v>19541.599999999999</v>
      </c>
      <c r="AU237">
        <v>1</v>
      </c>
      <c r="AV237">
        <v>1</v>
      </c>
      <c r="AW237" t="s">
        <v>10352</v>
      </c>
      <c r="AX237">
        <v>27000</v>
      </c>
      <c r="AY237" t="s">
        <v>56</v>
      </c>
      <c r="AZ237" t="s">
        <v>360</v>
      </c>
      <c r="BA237">
        <v>5348</v>
      </c>
      <c r="BB237" t="s">
        <v>360</v>
      </c>
      <c r="BC237">
        <v>5348</v>
      </c>
      <c r="BD237">
        <v>198</v>
      </c>
      <c r="BE237">
        <v>93170.44</v>
      </c>
      <c r="BF237">
        <v>6</v>
      </c>
      <c r="BG237">
        <v>21</v>
      </c>
      <c r="BH237">
        <v>36557.300000000003</v>
      </c>
      <c r="BI237">
        <v>0</v>
      </c>
      <c r="BJ237">
        <v>36557.300000000003</v>
      </c>
      <c r="BK237">
        <v>42000</v>
      </c>
      <c r="BL237" t="s">
        <v>229</v>
      </c>
      <c r="BM237" t="s">
        <v>362</v>
      </c>
      <c r="BN237" t="s">
        <v>362</v>
      </c>
      <c r="BO237">
        <v>6952.4</v>
      </c>
    </row>
    <row r="238" spans="1:67" hidden="1" x14ac:dyDescent="0.3">
      <c r="A238">
        <v>29441</v>
      </c>
      <c r="B238">
        <v>7115604220</v>
      </c>
      <c r="C238">
        <v>5014992</v>
      </c>
      <c r="D238">
        <v>7032</v>
      </c>
      <c r="E238">
        <v>30051</v>
      </c>
      <c r="F238">
        <v>1</v>
      </c>
      <c r="G238" t="s">
        <v>413</v>
      </c>
      <c r="H238">
        <v>42643</v>
      </c>
      <c r="I238">
        <v>19110173</v>
      </c>
      <c r="J238" t="s">
        <v>46</v>
      </c>
      <c r="K238" t="s">
        <v>47</v>
      </c>
      <c r="L238" t="s">
        <v>48</v>
      </c>
      <c r="M238" t="s">
        <v>49</v>
      </c>
      <c r="N238" t="s">
        <v>302</v>
      </c>
      <c r="O238" t="s">
        <v>280</v>
      </c>
      <c r="P238" t="s">
        <v>281</v>
      </c>
      <c r="Q238" t="s">
        <v>282</v>
      </c>
      <c r="R238" t="s">
        <v>54</v>
      </c>
      <c r="S238">
        <v>100214689</v>
      </c>
      <c r="T238" t="s">
        <v>155</v>
      </c>
      <c r="U238" t="s">
        <v>56</v>
      </c>
      <c r="V238" t="s">
        <v>57</v>
      </c>
      <c r="W238">
        <v>3347.37</v>
      </c>
      <c r="X238">
        <v>20961.8</v>
      </c>
      <c r="Y238">
        <v>19126.8</v>
      </c>
      <c r="Z238" t="s">
        <v>49</v>
      </c>
      <c r="AA238" t="s">
        <v>10314</v>
      </c>
      <c r="AB238" t="s">
        <v>10296</v>
      </c>
      <c r="AC238" t="s">
        <v>10297</v>
      </c>
      <c r="AD238" t="s">
        <v>52</v>
      </c>
      <c r="AE238" t="s">
        <v>76</v>
      </c>
      <c r="AF238" t="s">
        <v>10207</v>
      </c>
      <c r="AG238" t="s">
        <v>10208</v>
      </c>
      <c r="AH238" t="s">
        <v>10298</v>
      </c>
      <c r="AI238" t="s">
        <v>48</v>
      </c>
      <c r="AJ238" t="s">
        <v>47</v>
      </c>
      <c r="AK238" t="s">
        <v>302</v>
      </c>
      <c r="AL238" t="s">
        <v>10217</v>
      </c>
      <c r="AM238">
        <v>0</v>
      </c>
      <c r="AN238" t="s">
        <v>47</v>
      </c>
      <c r="AO238" t="s">
        <v>47</v>
      </c>
      <c r="AP238" t="s">
        <v>47</v>
      </c>
      <c r="AQ238" t="s">
        <v>47</v>
      </c>
      <c r="AR238" t="s">
        <v>47</v>
      </c>
      <c r="AS238">
        <v>3347.37</v>
      </c>
      <c r="AT238">
        <v>20961.8</v>
      </c>
      <c r="AU238">
        <v>1</v>
      </c>
      <c r="AV238">
        <v>1</v>
      </c>
      <c r="AW238" t="s">
        <v>10352</v>
      </c>
      <c r="AX238">
        <v>27000</v>
      </c>
      <c r="AY238" t="s">
        <v>56</v>
      </c>
      <c r="AZ238" t="s">
        <v>303</v>
      </c>
      <c r="BA238">
        <v>3500</v>
      </c>
      <c r="BB238" t="s">
        <v>303</v>
      </c>
      <c r="BC238">
        <v>3500</v>
      </c>
      <c r="BD238">
        <v>215</v>
      </c>
      <c r="BE238">
        <v>114132.24</v>
      </c>
      <c r="BF238">
        <v>7</v>
      </c>
      <c r="BG238">
        <v>21</v>
      </c>
      <c r="BH238">
        <v>0</v>
      </c>
      <c r="BI238">
        <v>0</v>
      </c>
      <c r="BJ238">
        <v>0</v>
      </c>
      <c r="BK238">
        <v>0</v>
      </c>
      <c r="BL238" t="s">
        <v>59</v>
      </c>
      <c r="BM238" t="s">
        <v>304</v>
      </c>
      <c r="BN238" t="s">
        <v>305</v>
      </c>
      <c r="BO238">
        <v>0</v>
      </c>
    </row>
    <row r="239" spans="1:67" x14ac:dyDescent="0.3">
      <c r="A239">
        <v>25751</v>
      </c>
      <c r="B239">
        <v>7115423944</v>
      </c>
      <c r="C239">
        <v>2027253</v>
      </c>
      <c r="D239">
        <v>7032</v>
      </c>
      <c r="E239">
        <v>29144</v>
      </c>
      <c r="F239">
        <v>1</v>
      </c>
      <c r="G239" t="s">
        <v>413</v>
      </c>
      <c r="H239">
        <v>42643</v>
      </c>
      <c r="I239">
        <v>19108894</v>
      </c>
      <c r="J239" t="s">
        <v>46</v>
      </c>
      <c r="K239" t="s">
        <v>47</v>
      </c>
      <c r="L239" t="s">
        <v>48</v>
      </c>
      <c r="M239" t="s">
        <v>49</v>
      </c>
      <c r="N239" t="s">
        <v>9410</v>
      </c>
      <c r="O239" t="s">
        <v>10353</v>
      </c>
      <c r="P239" t="s">
        <v>52</v>
      </c>
      <c r="Q239" t="s">
        <v>53</v>
      </c>
      <c r="R239" t="s">
        <v>54</v>
      </c>
      <c r="S239">
        <v>101093720</v>
      </c>
      <c r="T239" t="s">
        <v>55</v>
      </c>
      <c r="U239" t="s">
        <v>66</v>
      </c>
      <c r="V239" t="s">
        <v>1007</v>
      </c>
      <c r="W239">
        <v>2085.66</v>
      </c>
      <c r="X239">
        <v>10103.799999999999</v>
      </c>
      <c r="Y239">
        <v>9262.7999999999993</v>
      </c>
      <c r="Z239" t="s">
        <v>49</v>
      </c>
      <c r="AA239" t="s">
        <v>10314</v>
      </c>
      <c r="AB239" t="s">
        <v>10296</v>
      </c>
      <c r="AC239" t="s">
        <v>10297</v>
      </c>
      <c r="AD239" t="s">
        <v>52</v>
      </c>
      <c r="AE239" t="s">
        <v>76</v>
      </c>
      <c r="AF239" t="s">
        <v>10207</v>
      </c>
      <c r="AG239" t="s">
        <v>10208</v>
      </c>
      <c r="AH239" t="s">
        <v>10298</v>
      </c>
      <c r="AI239" t="s">
        <v>48</v>
      </c>
      <c r="AJ239" t="s">
        <v>47</v>
      </c>
      <c r="AK239" t="s">
        <v>9410</v>
      </c>
      <c r="AL239" t="s">
        <v>10207</v>
      </c>
      <c r="AM239">
        <v>0</v>
      </c>
      <c r="AN239" t="s">
        <v>47</v>
      </c>
      <c r="AO239" t="s">
        <v>47</v>
      </c>
      <c r="AP239" t="s">
        <v>47</v>
      </c>
      <c r="AQ239" t="s">
        <v>47</v>
      </c>
      <c r="AR239" t="s">
        <v>47</v>
      </c>
      <c r="AS239">
        <v>2085.66</v>
      </c>
      <c r="AT239">
        <v>10103.799999999999</v>
      </c>
      <c r="AU239">
        <v>1</v>
      </c>
      <c r="AV239">
        <v>1</v>
      </c>
      <c r="AW239" t="s">
        <v>10352</v>
      </c>
      <c r="AX239">
        <v>10800</v>
      </c>
      <c r="AY239" t="s">
        <v>66</v>
      </c>
      <c r="AZ239" t="s">
        <v>5542</v>
      </c>
      <c r="BA239">
        <v>2367.36</v>
      </c>
      <c r="BB239" t="s">
        <v>5542</v>
      </c>
      <c r="BC239">
        <v>2367.36</v>
      </c>
      <c r="BD239">
        <v>287</v>
      </c>
      <c r="BE239">
        <v>124236.04</v>
      </c>
      <c r="BF239">
        <v>8</v>
      </c>
      <c r="BG239">
        <v>21</v>
      </c>
      <c r="BH239">
        <v>31065.599999999999</v>
      </c>
      <c r="BI239">
        <v>0</v>
      </c>
      <c r="BJ239">
        <v>31065.599999999999</v>
      </c>
      <c r="BK239">
        <v>42000</v>
      </c>
      <c r="BL239" t="s">
        <v>229</v>
      </c>
      <c r="BM239" t="s">
        <v>10411</v>
      </c>
      <c r="BN239" t="s">
        <v>10411</v>
      </c>
      <c r="BO239" t="s">
        <v>47</v>
      </c>
    </row>
    <row r="240" spans="1:67" hidden="1" x14ac:dyDescent="0.3">
      <c r="A240">
        <v>28121</v>
      </c>
      <c r="B240">
        <v>7115557303</v>
      </c>
      <c r="C240">
        <v>2027253</v>
      </c>
      <c r="D240">
        <v>7032</v>
      </c>
      <c r="E240">
        <v>29253</v>
      </c>
      <c r="F240">
        <v>1</v>
      </c>
      <c r="G240" t="s">
        <v>413</v>
      </c>
      <c r="H240">
        <v>42643</v>
      </c>
      <c r="I240">
        <v>19102227</v>
      </c>
      <c r="J240" t="s">
        <v>46</v>
      </c>
      <c r="K240" t="s">
        <v>47</v>
      </c>
      <c r="L240" t="s">
        <v>48</v>
      </c>
      <c r="M240" t="s">
        <v>49</v>
      </c>
      <c r="N240" t="s">
        <v>9410</v>
      </c>
      <c r="O240" t="s">
        <v>10353</v>
      </c>
      <c r="P240" t="s">
        <v>52</v>
      </c>
      <c r="Q240" t="s">
        <v>53</v>
      </c>
      <c r="R240" t="s">
        <v>54</v>
      </c>
      <c r="S240">
        <v>101093720</v>
      </c>
      <c r="T240" t="s">
        <v>55</v>
      </c>
      <c r="U240" t="s">
        <v>66</v>
      </c>
      <c r="V240" t="s">
        <v>1007</v>
      </c>
      <c r="W240">
        <v>2089.91</v>
      </c>
      <c r="X240">
        <v>8625.31</v>
      </c>
      <c r="Y240">
        <v>7704.8</v>
      </c>
      <c r="Z240" t="s">
        <v>49</v>
      </c>
      <c r="AA240" t="s">
        <v>10314</v>
      </c>
      <c r="AB240" t="s">
        <v>10296</v>
      </c>
      <c r="AC240" t="s">
        <v>10297</v>
      </c>
      <c r="AD240" t="s">
        <v>52</v>
      </c>
      <c r="AE240" t="s">
        <v>76</v>
      </c>
      <c r="AF240" t="s">
        <v>10207</v>
      </c>
      <c r="AG240" t="s">
        <v>10208</v>
      </c>
      <c r="AH240" t="s">
        <v>10298</v>
      </c>
      <c r="AI240" t="s">
        <v>48</v>
      </c>
      <c r="AJ240" t="s">
        <v>47</v>
      </c>
      <c r="AK240" t="s">
        <v>9410</v>
      </c>
      <c r="AL240" t="s">
        <v>10207</v>
      </c>
      <c r="AM240">
        <v>0</v>
      </c>
      <c r="AN240" t="s">
        <v>47</v>
      </c>
      <c r="AO240" t="s">
        <v>47</v>
      </c>
      <c r="AP240" t="s">
        <v>47</v>
      </c>
      <c r="AQ240" t="s">
        <v>47</v>
      </c>
      <c r="AR240" t="s">
        <v>47</v>
      </c>
      <c r="AS240">
        <v>2089.91</v>
      </c>
      <c r="AT240">
        <v>8625.31</v>
      </c>
      <c r="AU240">
        <v>1</v>
      </c>
      <c r="AV240">
        <v>1</v>
      </c>
      <c r="AW240" t="s">
        <v>10352</v>
      </c>
      <c r="AX240">
        <v>10800</v>
      </c>
      <c r="AY240" t="s">
        <v>66</v>
      </c>
      <c r="AZ240" t="s">
        <v>5542</v>
      </c>
      <c r="BA240">
        <v>2367.36</v>
      </c>
      <c r="BB240" t="s">
        <v>5542</v>
      </c>
      <c r="BC240">
        <v>2367.36</v>
      </c>
      <c r="BD240">
        <v>287</v>
      </c>
      <c r="BE240">
        <v>132861.35</v>
      </c>
      <c r="BF240">
        <v>9</v>
      </c>
      <c r="BG240">
        <v>21</v>
      </c>
      <c r="BH240">
        <v>0</v>
      </c>
      <c r="BI240">
        <v>0</v>
      </c>
      <c r="BJ240">
        <v>0</v>
      </c>
      <c r="BK240">
        <v>0</v>
      </c>
      <c r="BL240" t="s">
        <v>59</v>
      </c>
      <c r="BM240" t="s">
        <v>10410</v>
      </c>
      <c r="BN240" t="s">
        <v>10411</v>
      </c>
      <c r="BO240">
        <v>0</v>
      </c>
    </row>
    <row r="241" spans="1:67" x14ac:dyDescent="0.3">
      <c r="A241">
        <v>29037</v>
      </c>
      <c r="B241">
        <v>7115596327</v>
      </c>
      <c r="C241">
        <v>2027253</v>
      </c>
      <c r="D241">
        <v>7032</v>
      </c>
      <c r="E241">
        <v>29711</v>
      </c>
      <c r="F241">
        <v>1</v>
      </c>
      <c r="G241" t="s">
        <v>413</v>
      </c>
      <c r="H241">
        <v>42643</v>
      </c>
      <c r="I241">
        <v>19102223</v>
      </c>
      <c r="J241" t="s">
        <v>46</v>
      </c>
      <c r="K241" t="s">
        <v>47</v>
      </c>
      <c r="L241" t="s">
        <v>48</v>
      </c>
      <c r="M241" t="s">
        <v>49</v>
      </c>
      <c r="N241" t="s">
        <v>9410</v>
      </c>
      <c r="O241" t="s">
        <v>10353</v>
      </c>
      <c r="P241" t="s">
        <v>52</v>
      </c>
      <c r="Q241" t="s">
        <v>53</v>
      </c>
      <c r="R241" t="s">
        <v>54</v>
      </c>
      <c r="S241">
        <v>101093720</v>
      </c>
      <c r="T241" t="s">
        <v>55</v>
      </c>
      <c r="U241" t="s">
        <v>66</v>
      </c>
      <c r="V241" t="s">
        <v>1007</v>
      </c>
      <c r="W241">
        <v>2086.67</v>
      </c>
      <c r="X241">
        <v>10928.5</v>
      </c>
      <c r="Y241">
        <v>10117.799999999999</v>
      </c>
      <c r="Z241" t="s">
        <v>49</v>
      </c>
      <c r="AA241" t="s">
        <v>10314</v>
      </c>
      <c r="AB241" t="s">
        <v>10296</v>
      </c>
      <c r="AC241" t="s">
        <v>10297</v>
      </c>
      <c r="AD241" t="s">
        <v>52</v>
      </c>
      <c r="AE241" t="s">
        <v>76</v>
      </c>
      <c r="AF241" t="s">
        <v>10207</v>
      </c>
      <c r="AG241" t="s">
        <v>10208</v>
      </c>
      <c r="AH241" t="s">
        <v>10298</v>
      </c>
      <c r="AI241" t="s">
        <v>48</v>
      </c>
      <c r="AJ241" t="s">
        <v>47</v>
      </c>
      <c r="AK241" t="s">
        <v>9410</v>
      </c>
      <c r="AL241" t="s">
        <v>10207</v>
      </c>
      <c r="AM241">
        <v>0</v>
      </c>
      <c r="AN241" t="s">
        <v>47</v>
      </c>
      <c r="AO241" t="s">
        <v>47</v>
      </c>
      <c r="AP241" t="s">
        <v>47</v>
      </c>
      <c r="AQ241" t="s">
        <v>47</v>
      </c>
      <c r="AR241" t="s">
        <v>47</v>
      </c>
      <c r="AS241">
        <v>2086.67</v>
      </c>
      <c r="AT241">
        <v>10928.5</v>
      </c>
      <c r="AU241">
        <v>1</v>
      </c>
      <c r="AV241">
        <v>1</v>
      </c>
      <c r="AW241" t="s">
        <v>10352</v>
      </c>
      <c r="AX241">
        <v>27000</v>
      </c>
      <c r="AY241" t="s">
        <v>56</v>
      </c>
      <c r="AZ241" t="s">
        <v>5542</v>
      </c>
      <c r="BA241">
        <v>2367.36</v>
      </c>
      <c r="BB241" t="s">
        <v>5543</v>
      </c>
      <c r="BC241">
        <v>2988.5</v>
      </c>
      <c r="BD241">
        <v>287</v>
      </c>
      <c r="BE241">
        <v>143789.85</v>
      </c>
      <c r="BF241">
        <v>10</v>
      </c>
      <c r="BG241">
        <v>21</v>
      </c>
      <c r="BH241">
        <v>19553.810000000001</v>
      </c>
      <c r="BI241">
        <v>0</v>
      </c>
      <c r="BJ241">
        <v>19553.810000000001</v>
      </c>
      <c r="BK241">
        <v>27000</v>
      </c>
      <c r="BL241" t="s">
        <v>56</v>
      </c>
      <c r="BM241" t="s">
        <v>5543</v>
      </c>
      <c r="BN241" t="s">
        <v>10411</v>
      </c>
      <c r="BO241" t="s">
        <v>47</v>
      </c>
    </row>
    <row r="242" spans="1:67" hidden="1" x14ac:dyDescent="0.3">
      <c r="A242">
        <v>29049</v>
      </c>
      <c r="B242">
        <v>7115596431</v>
      </c>
      <c r="C242">
        <v>941468</v>
      </c>
      <c r="D242">
        <v>7032</v>
      </c>
      <c r="E242">
        <v>29720</v>
      </c>
      <c r="F242">
        <v>1</v>
      </c>
      <c r="G242" t="s">
        <v>413</v>
      </c>
      <c r="H242">
        <v>42643</v>
      </c>
      <c r="I242">
        <v>19102272</v>
      </c>
      <c r="J242" t="s">
        <v>46</v>
      </c>
      <c r="K242" t="s">
        <v>47</v>
      </c>
      <c r="L242" t="s">
        <v>48</v>
      </c>
      <c r="M242" t="s">
        <v>49</v>
      </c>
      <c r="N242" t="s">
        <v>205</v>
      </c>
      <c r="O242" t="s">
        <v>206</v>
      </c>
      <c r="P242" t="s">
        <v>207</v>
      </c>
      <c r="Q242" t="s">
        <v>208</v>
      </c>
      <c r="R242" t="s">
        <v>54</v>
      </c>
      <c r="S242">
        <v>101093720</v>
      </c>
      <c r="T242" t="s">
        <v>55</v>
      </c>
      <c r="U242" t="s">
        <v>56</v>
      </c>
      <c r="V242" t="s">
        <v>57</v>
      </c>
      <c r="W242">
        <v>3516.73</v>
      </c>
      <c r="X242">
        <v>17892.59</v>
      </c>
      <c r="Y242">
        <v>16383.4</v>
      </c>
      <c r="Z242" t="s">
        <v>49</v>
      </c>
      <c r="AA242" t="s">
        <v>10314</v>
      </c>
      <c r="AB242" t="s">
        <v>10296</v>
      </c>
      <c r="AC242" t="s">
        <v>10297</v>
      </c>
      <c r="AD242" t="s">
        <v>52</v>
      </c>
      <c r="AE242" t="s">
        <v>76</v>
      </c>
      <c r="AF242" t="s">
        <v>10207</v>
      </c>
      <c r="AG242" t="s">
        <v>10208</v>
      </c>
      <c r="AH242" t="s">
        <v>10298</v>
      </c>
      <c r="AI242" t="s">
        <v>48</v>
      </c>
      <c r="AJ242" t="s">
        <v>47</v>
      </c>
      <c r="AK242" t="s">
        <v>205</v>
      </c>
      <c r="AL242" t="s">
        <v>10207</v>
      </c>
      <c r="AM242">
        <v>0</v>
      </c>
      <c r="AN242" t="s">
        <v>47</v>
      </c>
      <c r="AO242" t="s">
        <v>47</v>
      </c>
      <c r="AP242" t="s">
        <v>47</v>
      </c>
      <c r="AQ242" t="s">
        <v>47</v>
      </c>
      <c r="AR242" t="s">
        <v>47</v>
      </c>
      <c r="AS242">
        <v>3516.73</v>
      </c>
      <c r="AT242">
        <v>17892.59</v>
      </c>
      <c r="AU242">
        <v>1</v>
      </c>
      <c r="AV242">
        <v>1</v>
      </c>
      <c r="AW242" t="s">
        <v>10352</v>
      </c>
      <c r="AX242">
        <v>27000</v>
      </c>
      <c r="AY242" t="s">
        <v>56</v>
      </c>
      <c r="AZ242" t="s">
        <v>209</v>
      </c>
      <c r="BA242">
        <v>3926.8</v>
      </c>
      <c r="BB242" t="s">
        <v>209</v>
      </c>
      <c r="BC242">
        <v>3926.8</v>
      </c>
      <c r="BD242">
        <v>585</v>
      </c>
      <c r="BE242">
        <v>161682.44</v>
      </c>
      <c r="BF242">
        <v>11</v>
      </c>
      <c r="BG242">
        <v>21</v>
      </c>
      <c r="BH242">
        <v>0</v>
      </c>
      <c r="BI242">
        <v>0</v>
      </c>
      <c r="BJ242">
        <v>0</v>
      </c>
      <c r="BK242">
        <v>0</v>
      </c>
      <c r="BL242" t="s">
        <v>59</v>
      </c>
      <c r="BM242" t="s">
        <v>308</v>
      </c>
      <c r="BN242" t="s">
        <v>211</v>
      </c>
      <c r="BO242">
        <v>0</v>
      </c>
    </row>
    <row r="243" spans="1:67" hidden="1" x14ac:dyDescent="0.3">
      <c r="A243">
        <v>29519</v>
      </c>
      <c r="B243">
        <v>7115605344</v>
      </c>
      <c r="C243">
        <v>931925</v>
      </c>
      <c r="D243">
        <v>7032</v>
      </c>
      <c r="E243">
        <v>30128</v>
      </c>
      <c r="F243">
        <v>1</v>
      </c>
      <c r="G243" t="s">
        <v>413</v>
      </c>
      <c r="H243">
        <v>42643</v>
      </c>
      <c r="I243">
        <v>19110164</v>
      </c>
      <c r="J243" t="s">
        <v>46</v>
      </c>
      <c r="K243" t="s">
        <v>47</v>
      </c>
      <c r="L243" t="s">
        <v>48</v>
      </c>
      <c r="M243" t="s">
        <v>49</v>
      </c>
      <c r="N243" t="s">
        <v>239</v>
      </c>
      <c r="O243" t="s">
        <v>240</v>
      </c>
      <c r="P243" t="s">
        <v>241</v>
      </c>
      <c r="Q243" t="s">
        <v>242</v>
      </c>
      <c r="R243" t="s">
        <v>54</v>
      </c>
      <c r="S243">
        <v>100647401</v>
      </c>
      <c r="T243" t="s">
        <v>274</v>
      </c>
      <c r="U243" t="s">
        <v>56</v>
      </c>
      <c r="V243" t="s">
        <v>57</v>
      </c>
      <c r="W243">
        <v>3431.66</v>
      </c>
      <c r="X243">
        <v>21097.14</v>
      </c>
      <c r="Y243">
        <v>19270.34</v>
      </c>
      <c r="Z243" t="s">
        <v>49</v>
      </c>
      <c r="AA243" t="s">
        <v>10314</v>
      </c>
      <c r="AB243" t="s">
        <v>10296</v>
      </c>
      <c r="AC243" t="s">
        <v>10297</v>
      </c>
      <c r="AD243" t="s">
        <v>52</v>
      </c>
      <c r="AE243" t="s">
        <v>76</v>
      </c>
      <c r="AF243" t="s">
        <v>10207</v>
      </c>
      <c r="AG243" t="s">
        <v>10208</v>
      </c>
      <c r="AH243" t="s">
        <v>10298</v>
      </c>
      <c r="AI243" t="s">
        <v>48</v>
      </c>
      <c r="AJ243" t="s">
        <v>47</v>
      </c>
      <c r="AK243" t="s">
        <v>239</v>
      </c>
      <c r="AL243" t="s">
        <v>10232</v>
      </c>
      <c r="AM243">
        <v>0</v>
      </c>
      <c r="AN243" t="s">
        <v>47</v>
      </c>
      <c r="AO243" t="s">
        <v>47</v>
      </c>
      <c r="AP243" t="s">
        <v>47</v>
      </c>
      <c r="AQ243" t="s">
        <v>47</v>
      </c>
      <c r="AR243" t="s">
        <v>47</v>
      </c>
      <c r="AS243">
        <v>3431.66</v>
      </c>
      <c r="AT243">
        <v>21097.14</v>
      </c>
      <c r="AU243">
        <v>1</v>
      </c>
      <c r="AV243">
        <v>1</v>
      </c>
      <c r="AW243" t="s">
        <v>10352</v>
      </c>
      <c r="AX243">
        <v>27000</v>
      </c>
      <c r="AY243" t="s">
        <v>56</v>
      </c>
      <c r="AZ243" t="s">
        <v>275</v>
      </c>
      <c r="BA243">
        <v>3452.23</v>
      </c>
      <c r="BB243" t="s">
        <v>275</v>
      </c>
      <c r="BC243">
        <v>3452.23</v>
      </c>
      <c r="BD243">
        <v>850</v>
      </c>
      <c r="BE243">
        <v>182779.58</v>
      </c>
      <c r="BF243">
        <v>12</v>
      </c>
      <c r="BG243">
        <v>21</v>
      </c>
      <c r="BH243">
        <v>38989.730000000003</v>
      </c>
      <c r="BI243">
        <v>0</v>
      </c>
      <c r="BJ243">
        <v>38989.730000000003</v>
      </c>
      <c r="BK243">
        <v>42000</v>
      </c>
      <c r="BL243" t="s">
        <v>229</v>
      </c>
      <c r="BM243" t="s">
        <v>277</v>
      </c>
      <c r="BN243" t="s">
        <v>277</v>
      </c>
      <c r="BO243">
        <v>4487.8990000000003</v>
      </c>
    </row>
    <row r="244" spans="1:67" hidden="1" x14ac:dyDescent="0.3">
      <c r="A244">
        <v>29354</v>
      </c>
      <c r="B244">
        <v>7115601641</v>
      </c>
      <c r="C244">
        <v>4119717</v>
      </c>
      <c r="D244">
        <v>7032</v>
      </c>
      <c r="E244">
        <v>29999</v>
      </c>
      <c r="F244">
        <v>1</v>
      </c>
      <c r="G244" t="s">
        <v>413</v>
      </c>
      <c r="H244">
        <v>42643</v>
      </c>
      <c r="I244">
        <v>19110169</v>
      </c>
      <c r="J244" t="s">
        <v>46</v>
      </c>
      <c r="K244" t="s">
        <v>47</v>
      </c>
      <c r="L244" t="s">
        <v>48</v>
      </c>
      <c r="M244" t="s">
        <v>49</v>
      </c>
      <c r="N244" t="s">
        <v>309</v>
      </c>
      <c r="O244" t="s">
        <v>310</v>
      </c>
      <c r="P244" t="s">
        <v>311</v>
      </c>
      <c r="Q244" t="s">
        <v>312</v>
      </c>
      <c r="R244" t="s">
        <v>54</v>
      </c>
      <c r="S244">
        <v>100223303</v>
      </c>
      <c r="T244" t="s">
        <v>64</v>
      </c>
      <c r="U244" t="s">
        <v>56</v>
      </c>
      <c r="V244" t="s">
        <v>57</v>
      </c>
      <c r="W244">
        <v>5785.4</v>
      </c>
      <c r="X244">
        <v>20983.31</v>
      </c>
      <c r="Y244">
        <v>19092.240000000002</v>
      </c>
      <c r="Z244" t="s">
        <v>49</v>
      </c>
      <c r="AA244" t="s">
        <v>10314</v>
      </c>
      <c r="AB244" t="s">
        <v>10296</v>
      </c>
      <c r="AC244" t="s">
        <v>10297</v>
      </c>
      <c r="AD244" t="s">
        <v>52</v>
      </c>
      <c r="AE244" t="s">
        <v>76</v>
      </c>
      <c r="AF244" t="s">
        <v>10207</v>
      </c>
      <c r="AG244" t="s">
        <v>10208</v>
      </c>
      <c r="AH244" t="s">
        <v>10298</v>
      </c>
      <c r="AI244" t="s">
        <v>48</v>
      </c>
      <c r="AJ244" t="s">
        <v>47</v>
      </c>
      <c r="AK244" t="s">
        <v>309</v>
      </c>
      <c r="AL244" t="s">
        <v>10207</v>
      </c>
      <c r="AM244">
        <v>0</v>
      </c>
      <c r="AN244" t="s">
        <v>47</v>
      </c>
      <c r="AO244" t="s">
        <v>47</v>
      </c>
      <c r="AP244" t="s">
        <v>47</v>
      </c>
      <c r="AQ244" t="s">
        <v>47</v>
      </c>
      <c r="AR244" t="s">
        <v>47</v>
      </c>
      <c r="AS244">
        <v>5785.4</v>
      </c>
      <c r="AT244">
        <v>20983.31</v>
      </c>
      <c r="AU244">
        <v>1</v>
      </c>
      <c r="AV244">
        <v>1</v>
      </c>
      <c r="AW244" t="s">
        <v>10352</v>
      </c>
      <c r="AX244">
        <v>27000</v>
      </c>
      <c r="AY244" t="s">
        <v>56</v>
      </c>
      <c r="AZ244" t="s">
        <v>313</v>
      </c>
      <c r="BA244">
        <v>5403.59</v>
      </c>
      <c r="BB244" t="s">
        <v>313</v>
      </c>
      <c r="BC244">
        <v>5403.59</v>
      </c>
      <c r="BD244">
        <v>994</v>
      </c>
      <c r="BE244">
        <v>203762.89</v>
      </c>
      <c r="BF244">
        <v>13</v>
      </c>
      <c r="BG244">
        <v>21</v>
      </c>
      <c r="BH244">
        <v>0</v>
      </c>
      <c r="BI244">
        <v>0</v>
      </c>
      <c r="BJ244">
        <v>0</v>
      </c>
      <c r="BK244">
        <v>0</v>
      </c>
      <c r="BL244" t="s">
        <v>59</v>
      </c>
      <c r="BM244" t="s">
        <v>314</v>
      </c>
      <c r="BN244" t="s">
        <v>315</v>
      </c>
      <c r="BO244">
        <v>0</v>
      </c>
    </row>
    <row r="245" spans="1:67" x14ac:dyDescent="0.3">
      <c r="A245">
        <v>27683</v>
      </c>
      <c r="B245">
        <v>7115520376</v>
      </c>
      <c r="C245">
        <v>4463264</v>
      </c>
      <c r="D245">
        <v>7032</v>
      </c>
      <c r="E245">
        <v>29189</v>
      </c>
      <c r="F245">
        <v>1</v>
      </c>
      <c r="G245" t="s">
        <v>413</v>
      </c>
      <c r="H245">
        <v>42643</v>
      </c>
      <c r="I245">
        <v>19102215</v>
      </c>
      <c r="J245" t="s">
        <v>46</v>
      </c>
      <c r="K245" t="s">
        <v>47</v>
      </c>
      <c r="L245" t="s">
        <v>48</v>
      </c>
      <c r="M245" t="s">
        <v>49</v>
      </c>
      <c r="N245" t="s">
        <v>9400</v>
      </c>
      <c r="O245" t="s">
        <v>10266</v>
      </c>
      <c r="P245" t="s">
        <v>2264</v>
      </c>
      <c r="Q245" t="s">
        <v>10372</v>
      </c>
      <c r="R245" t="s">
        <v>10178</v>
      </c>
      <c r="S245">
        <v>100788157</v>
      </c>
      <c r="T245" t="s">
        <v>606</v>
      </c>
      <c r="U245" t="s">
        <v>66</v>
      </c>
      <c r="V245" t="s">
        <v>1007</v>
      </c>
      <c r="W245">
        <v>2741.82</v>
      </c>
      <c r="X245">
        <v>10914.24</v>
      </c>
      <c r="Y245">
        <v>9974.4</v>
      </c>
      <c r="Z245" t="s">
        <v>49</v>
      </c>
      <c r="AA245" t="s">
        <v>10314</v>
      </c>
      <c r="AB245" t="s">
        <v>10296</v>
      </c>
      <c r="AC245" t="s">
        <v>10297</v>
      </c>
      <c r="AD245" t="s">
        <v>52</v>
      </c>
      <c r="AE245" t="s">
        <v>76</v>
      </c>
      <c r="AF245" t="s">
        <v>10207</v>
      </c>
      <c r="AG245" t="s">
        <v>10208</v>
      </c>
      <c r="AH245" t="s">
        <v>10298</v>
      </c>
      <c r="AI245" t="s">
        <v>48</v>
      </c>
      <c r="AJ245" t="s">
        <v>47</v>
      </c>
      <c r="AK245" t="s">
        <v>9400</v>
      </c>
      <c r="AL245" t="s">
        <v>10207</v>
      </c>
      <c r="AM245">
        <v>0</v>
      </c>
      <c r="AN245" t="s">
        <v>47</v>
      </c>
      <c r="AO245" t="s">
        <v>47</v>
      </c>
      <c r="AP245" t="s">
        <v>47</v>
      </c>
      <c r="AQ245" t="s">
        <v>47</v>
      </c>
      <c r="AR245" t="s">
        <v>47</v>
      </c>
      <c r="AS245">
        <v>2741.82</v>
      </c>
      <c r="AT245">
        <v>10914.24</v>
      </c>
      <c r="AU245">
        <v>1</v>
      </c>
      <c r="AV245">
        <v>1</v>
      </c>
      <c r="AW245" t="s">
        <v>10362</v>
      </c>
      <c r="AX245">
        <v>27000</v>
      </c>
      <c r="AY245" t="s">
        <v>56</v>
      </c>
      <c r="AZ245" t="s">
        <v>10373</v>
      </c>
      <c r="BA245" t="s">
        <v>47</v>
      </c>
      <c r="BB245" t="s">
        <v>10374</v>
      </c>
      <c r="BC245" t="s">
        <v>47</v>
      </c>
      <c r="BD245">
        <v>1148</v>
      </c>
      <c r="BE245">
        <v>214677.13</v>
      </c>
      <c r="BF245">
        <v>14</v>
      </c>
      <c r="BG245">
        <v>21</v>
      </c>
      <c r="BH245">
        <v>31897.55</v>
      </c>
      <c r="BI245">
        <v>0</v>
      </c>
      <c r="BJ245">
        <v>31897.55</v>
      </c>
      <c r="BK245">
        <v>42000</v>
      </c>
      <c r="BL245" t="s">
        <v>229</v>
      </c>
      <c r="BM245" t="s">
        <v>10375</v>
      </c>
      <c r="BN245" t="s">
        <v>10375</v>
      </c>
      <c r="BO245" t="s">
        <v>47</v>
      </c>
    </row>
    <row r="246" spans="1:67" hidden="1" x14ac:dyDescent="0.3">
      <c r="A246">
        <v>28127</v>
      </c>
      <c r="B246">
        <v>7115557557</v>
      </c>
      <c r="C246">
        <v>4463264</v>
      </c>
      <c r="D246">
        <v>7032</v>
      </c>
      <c r="E246">
        <v>29258</v>
      </c>
      <c r="F246">
        <v>1</v>
      </c>
      <c r="G246" t="s">
        <v>413</v>
      </c>
      <c r="H246">
        <v>42643</v>
      </c>
      <c r="I246">
        <v>19102218</v>
      </c>
      <c r="J246" t="s">
        <v>46</v>
      </c>
      <c r="K246" t="s">
        <v>47</v>
      </c>
      <c r="L246" t="s">
        <v>48</v>
      </c>
      <c r="M246" t="s">
        <v>49</v>
      </c>
      <c r="N246" t="s">
        <v>9400</v>
      </c>
      <c r="O246" t="s">
        <v>10266</v>
      </c>
      <c r="P246" t="s">
        <v>2264</v>
      </c>
      <c r="Q246" t="s">
        <v>10372</v>
      </c>
      <c r="R246" t="s">
        <v>10178</v>
      </c>
      <c r="S246">
        <v>100788157</v>
      </c>
      <c r="T246" t="s">
        <v>606</v>
      </c>
      <c r="U246" t="s">
        <v>66</v>
      </c>
      <c r="V246" t="s">
        <v>1007</v>
      </c>
      <c r="W246">
        <v>2740.02</v>
      </c>
      <c r="X246">
        <v>9682.23</v>
      </c>
      <c r="Y246">
        <v>8857.68</v>
      </c>
      <c r="Z246" t="s">
        <v>49</v>
      </c>
      <c r="AA246" t="s">
        <v>10314</v>
      </c>
      <c r="AB246" t="s">
        <v>10296</v>
      </c>
      <c r="AC246" t="s">
        <v>10297</v>
      </c>
      <c r="AD246" t="s">
        <v>52</v>
      </c>
      <c r="AE246" t="s">
        <v>76</v>
      </c>
      <c r="AF246" t="s">
        <v>10207</v>
      </c>
      <c r="AG246" t="s">
        <v>10208</v>
      </c>
      <c r="AH246" t="s">
        <v>10298</v>
      </c>
      <c r="AI246" t="s">
        <v>48</v>
      </c>
      <c r="AJ246" t="s">
        <v>47</v>
      </c>
      <c r="AK246" t="s">
        <v>9400</v>
      </c>
      <c r="AL246" t="s">
        <v>10207</v>
      </c>
      <c r="AM246">
        <v>0</v>
      </c>
      <c r="AN246" t="s">
        <v>47</v>
      </c>
      <c r="AO246" t="s">
        <v>47</v>
      </c>
      <c r="AP246" t="s">
        <v>47</v>
      </c>
      <c r="AQ246" t="s">
        <v>47</v>
      </c>
      <c r="AR246" t="s">
        <v>47</v>
      </c>
      <c r="AS246">
        <v>2740.02</v>
      </c>
      <c r="AT246">
        <v>9682.23</v>
      </c>
      <c r="AU246">
        <v>1</v>
      </c>
      <c r="AV246">
        <v>1</v>
      </c>
      <c r="AW246" t="s">
        <v>10362</v>
      </c>
      <c r="AX246">
        <v>10800</v>
      </c>
      <c r="AY246" t="s">
        <v>66</v>
      </c>
      <c r="AZ246" t="s">
        <v>10373</v>
      </c>
      <c r="BA246" t="s">
        <v>47</v>
      </c>
      <c r="BB246" t="s">
        <v>10373</v>
      </c>
      <c r="BC246" t="s">
        <v>47</v>
      </c>
      <c r="BD246">
        <v>1148</v>
      </c>
      <c r="BE246">
        <v>224359.36</v>
      </c>
      <c r="BF246">
        <v>15</v>
      </c>
      <c r="BG246">
        <v>21</v>
      </c>
      <c r="BH246">
        <v>0</v>
      </c>
      <c r="BI246">
        <v>0</v>
      </c>
      <c r="BJ246">
        <v>0</v>
      </c>
      <c r="BK246">
        <v>0</v>
      </c>
      <c r="BL246" t="s">
        <v>59</v>
      </c>
      <c r="BM246" t="s">
        <v>10376</v>
      </c>
      <c r="BN246" t="s">
        <v>10375</v>
      </c>
      <c r="BO246">
        <v>0</v>
      </c>
    </row>
    <row r="247" spans="1:67" x14ac:dyDescent="0.3">
      <c r="A247">
        <v>28168</v>
      </c>
      <c r="B247">
        <v>7115558174</v>
      </c>
      <c r="C247">
        <v>4463264</v>
      </c>
      <c r="D247">
        <v>7032</v>
      </c>
      <c r="E247">
        <v>29266</v>
      </c>
      <c r="F247">
        <v>1</v>
      </c>
      <c r="G247" t="s">
        <v>413</v>
      </c>
      <c r="H247">
        <v>42643</v>
      </c>
      <c r="I247">
        <v>19101760</v>
      </c>
      <c r="J247" t="s">
        <v>46</v>
      </c>
      <c r="K247" t="s">
        <v>47</v>
      </c>
      <c r="L247" t="s">
        <v>48</v>
      </c>
      <c r="M247" t="s">
        <v>49</v>
      </c>
      <c r="N247" t="s">
        <v>9400</v>
      </c>
      <c r="O247" t="s">
        <v>10266</v>
      </c>
      <c r="P247" t="s">
        <v>2264</v>
      </c>
      <c r="Q247" t="s">
        <v>10372</v>
      </c>
      <c r="R247" t="s">
        <v>10178</v>
      </c>
      <c r="S247">
        <v>100788157</v>
      </c>
      <c r="T247" t="s">
        <v>606</v>
      </c>
      <c r="U247" t="s">
        <v>66</v>
      </c>
      <c r="V247" t="s">
        <v>1007</v>
      </c>
      <c r="W247">
        <v>2741.21</v>
      </c>
      <c r="X247">
        <v>8527.2000000000007</v>
      </c>
      <c r="Y247">
        <v>7700.4</v>
      </c>
      <c r="Z247" t="s">
        <v>49</v>
      </c>
      <c r="AA247" t="s">
        <v>10314</v>
      </c>
      <c r="AB247" t="s">
        <v>10296</v>
      </c>
      <c r="AC247" t="s">
        <v>10297</v>
      </c>
      <c r="AD247" t="s">
        <v>52</v>
      </c>
      <c r="AE247" t="s">
        <v>76</v>
      </c>
      <c r="AF247" t="s">
        <v>10207</v>
      </c>
      <c r="AG247" t="s">
        <v>10208</v>
      </c>
      <c r="AH247" t="s">
        <v>10298</v>
      </c>
      <c r="AI247" t="s">
        <v>48</v>
      </c>
      <c r="AJ247" t="s">
        <v>47</v>
      </c>
      <c r="AK247" t="s">
        <v>9400</v>
      </c>
      <c r="AL247" t="s">
        <v>10207</v>
      </c>
      <c r="AM247">
        <v>0</v>
      </c>
      <c r="AN247" t="s">
        <v>47</v>
      </c>
      <c r="AO247" t="s">
        <v>47</v>
      </c>
      <c r="AP247" t="s">
        <v>47</v>
      </c>
      <c r="AQ247" t="s">
        <v>47</v>
      </c>
      <c r="AR247" t="s">
        <v>47</v>
      </c>
      <c r="AS247">
        <v>2741.21</v>
      </c>
      <c r="AT247">
        <v>8527.2000000000007</v>
      </c>
      <c r="AU247">
        <v>1</v>
      </c>
      <c r="AV247">
        <v>1</v>
      </c>
      <c r="AW247" t="s">
        <v>10362</v>
      </c>
      <c r="AX247">
        <v>10800</v>
      </c>
      <c r="AY247" t="s">
        <v>66</v>
      </c>
      <c r="AZ247" t="s">
        <v>10373</v>
      </c>
      <c r="BA247" t="s">
        <v>47</v>
      </c>
      <c r="BB247" t="s">
        <v>10373</v>
      </c>
      <c r="BC247" t="s">
        <v>47</v>
      </c>
      <c r="BD247">
        <v>1148</v>
      </c>
      <c r="BE247">
        <v>232886.56</v>
      </c>
      <c r="BF247">
        <v>16</v>
      </c>
      <c r="BG247">
        <v>21</v>
      </c>
      <c r="BH247">
        <v>18209.43</v>
      </c>
      <c r="BI247">
        <v>0</v>
      </c>
      <c r="BJ247">
        <v>18209.43</v>
      </c>
      <c r="BK247">
        <v>27000</v>
      </c>
      <c r="BL247" t="s">
        <v>56</v>
      </c>
      <c r="BM247" t="s">
        <v>10374</v>
      </c>
      <c r="BN247" t="s">
        <v>10375</v>
      </c>
      <c r="BO247" t="s">
        <v>47</v>
      </c>
    </row>
    <row r="248" spans="1:67" hidden="1" x14ac:dyDescent="0.3">
      <c r="A248">
        <v>28169</v>
      </c>
      <c r="B248">
        <v>7115558175</v>
      </c>
      <c r="C248">
        <v>4463264</v>
      </c>
      <c r="D248">
        <v>7032</v>
      </c>
      <c r="E248">
        <v>29267</v>
      </c>
      <c r="F248">
        <v>1</v>
      </c>
      <c r="G248" t="s">
        <v>413</v>
      </c>
      <c r="H248">
        <v>42643</v>
      </c>
      <c r="I248">
        <v>19102211</v>
      </c>
      <c r="J248" t="s">
        <v>46</v>
      </c>
      <c r="K248" t="s">
        <v>47</v>
      </c>
      <c r="L248" t="s">
        <v>48</v>
      </c>
      <c r="M248" t="s">
        <v>49</v>
      </c>
      <c r="N248" t="s">
        <v>9400</v>
      </c>
      <c r="O248" t="s">
        <v>10266</v>
      </c>
      <c r="P248" t="s">
        <v>2264</v>
      </c>
      <c r="Q248" t="s">
        <v>10372</v>
      </c>
      <c r="R248" t="s">
        <v>10178</v>
      </c>
      <c r="S248">
        <v>100788157</v>
      </c>
      <c r="T248" t="s">
        <v>606</v>
      </c>
      <c r="U248" t="s">
        <v>66</v>
      </c>
      <c r="V248" t="s">
        <v>1007</v>
      </c>
      <c r="W248">
        <v>2742.96</v>
      </c>
      <c r="X248">
        <v>8906.41</v>
      </c>
      <c r="Y248">
        <v>8136.53</v>
      </c>
      <c r="Z248" t="s">
        <v>49</v>
      </c>
      <c r="AA248" t="s">
        <v>10314</v>
      </c>
      <c r="AB248" t="s">
        <v>10296</v>
      </c>
      <c r="AC248" t="s">
        <v>10297</v>
      </c>
      <c r="AD248" t="s">
        <v>52</v>
      </c>
      <c r="AE248" t="s">
        <v>76</v>
      </c>
      <c r="AF248" t="s">
        <v>10207</v>
      </c>
      <c r="AG248" t="s">
        <v>10208</v>
      </c>
      <c r="AH248" t="s">
        <v>10298</v>
      </c>
      <c r="AI248" t="s">
        <v>48</v>
      </c>
      <c r="AJ248" t="s">
        <v>47</v>
      </c>
      <c r="AK248" t="s">
        <v>9400</v>
      </c>
      <c r="AL248" t="s">
        <v>10207</v>
      </c>
      <c r="AM248">
        <v>0</v>
      </c>
      <c r="AN248" t="s">
        <v>47</v>
      </c>
      <c r="AO248" t="s">
        <v>47</v>
      </c>
      <c r="AP248" t="s">
        <v>47</v>
      </c>
      <c r="AQ248" t="s">
        <v>47</v>
      </c>
      <c r="AR248" t="s">
        <v>47</v>
      </c>
      <c r="AS248">
        <v>2742.96</v>
      </c>
      <c r="AT248">
        <v>8906.41</v>
      </c>
      <c r="AU248">
        <v>1</v>
      </c>
      <c r="AV248">
        <v>1</v>
      </c>
      <c r="AW248" t="s">
        <v>10362</v>
      </c>
      <c r="AX248">
        <v>10800</v>
      </c>
      <c r="AY248" t="s">
        <v>66</v>
      </c>
      <c r="AZ248" t="s">
        <v>10373</v>
      </c>
      <c r="BA248" t="s">
        <v>47</v>
      </c>
      <c r="BB248" t="s">
        <v>10373</v>
      </c>
      <c r="BC248" t="s">
        <v>47</v>
      </c>
      <c r="BD248">
        <v>1148</v>
      </c>
      <c r="BE248">
        <v>241792.97</v>
      </c>
      <c r="BF248">
        <v>17</v>
      </c>
      <c r="BG248">
        <v>21</v>
      </c>
      <c r="BH248">
        <v>0</v>
      </c>
      <c r="BI248">
        <v>0</v>
      </c>
      <c r="BJ248">
        <v>0</v>
      </c>
      <c r="BK248">
        <v>0</v>
      </c>
      <c r="BL248" t="s">
        <v>59</v>
      </c>
      <c r="BM248" t="s">
        <v>10376</v>
      </c>
      <c r="BN248" t="s">
        <v>10375</v>
      </c>
      <c r="BO248">
        <v>0</v>
      </c>
    </row>
    <row r="249" spans="1:67" x14ac:dyDescent="0.3">
      <c r="A249">
        <v>28184</v>
      </c>
      <c r="B249">
        <v>7115558473</v>
      </c>
      <c r="C249">
        <v>4463264</v>
      </c>
      <c r="D249">
        <v>7032</v>
      </c>
      <c r="E249">
        <v>29278</v>
      </c>
      <c r="F249">
        <v>1</v>
      </c>
      <c r="G249" t="s">
        <v>413</v>
      </c>
      <c r="H249">
        <v>42643</v>
      </c>
      <c r="I249">
        <v>19101759</v>
      </c>
      <c r="J249" t="s">
        <v>46</v>
      </c>
      <c r="K249" t="s">
        <v>47</v>
      </c>
      <c r="L249" t="s">
        <v>48</v>
      </c>
      <c r="M249" t="s">
        <v>49</v>
      </c>
      <c r="N249" t="s">
        <v>9400</v>
      </c>
      <c r="O249" t="s">
        <v>10266</v>
      </c>
      <c r="P249" t="s">
        <v>2264</v>
      </c>
      <c r="Q249" t="s">
        <v>10372</v>
      </c>
      <c r="R249" t="s">
        <v>10178</v>
      </c>
      <c r="S249">
        <v>101093720</v>
      </c>
      <c r="T249" t="s">
        <v>55</v>
      </c>
      <c r="U249" t="s">
        <v>66</v>
      </c>
      <c r="V249" t="s">
        <v>1007</v>
      </c>
      <c r="W249">
        <v>2739.27</v>
      </c>
      <c r="X249">
        <v>10780</v>
      </c>
      <c r="Y249">
        <v>9900</v>
      </c>
      <c r="Z249" t="s">
        <v>49</v>
      </c>
      <c r="AA249" t="s">
        <v>10314</v>
      </c>
      <c r="AB249" t="s">
        <v>10296</v>
      </c>
      <c r="AC249" t="s">
        <v>10297</v>
      </c>
      <c r="AD249" t="s">
        <v>52</v>
      </c>
      <c r="AE249" t="s">
        <v>76</v>
      </c>
      <c r="AF249" t="s">
        <v>10207</v>
      </c>
      <c r="AG249" t="s">
        <v>10208</v>
      </c>
      <c r="AH249" t="s">
        <v>10298</v>
      </c>
      <c r="AI249" t="s">
        <v>48</v>
      </c>
      <c r="AJ249" t="s">
        <v>47</v>
      </c>
      <c r="AK249" t="s">
        <v>9400</v>
      </c>
      <c r="AL249" t="s">
        <v>10207</v>
      </c>
      <c r="AM249">
        <v>0</v>
      </c>
      <c r="AN249" t="s">
        <v>47</v>
      </c>
      <c r="AO249" t="s">
        <v>47</v>
      </c>
      <c r="AP249" t="s">
        <v>47</v>
      </c>
      <c r="AQ249" t="s">
        <v>47</v>
      </c>
      <c r="AR249" t="s">
        <v>47</v>
      </c>
      <c r="AS249">
        <v>2739.27</v>
      </c>
      <c r="AT249">
        <v>10780</v>
      </c>
      <c r="AU249">
        <v>1</v>
      </c>
      <c r="AV249">
        <v>1</v>
      </c>
      <c r="AW249" t="s">
        <v>10362</v>
      </c>
      <c r="AX249">
        <v>10800</v>
      </c>
      <c r="AY249" t="s">
        <v>66</v>
      </c>
      <c r="AZ249" t="s">
        <v>10392</v>
      </c>
      <c r="BA249" t="s">
        <v>47</v>
      </c>
      <c r="BB249" t="s">
        <v>10392</v>
      </c>
      <c r="BC249" t="s">
        <v>47</v>
      </c>
      <c r="BD249">
        <v>1148</v>
      </c>
      <c r="BE249">
        <v>252572.97</v>
      </c>
      <c r="BF249">
        <v>18</v>
      </c>
      <c r="BG249">
        <v>21</v>
      </c>
      <c r="BH249">
        <v>19686.41</v>
      </c>
      <c r="BI249">
        <v>0</v>
      </c>
      <c r="BJ249">
        <v>19686.41</v>
      </c>
      <c r="BK249">
        <v>27000</v>
      </c>
      <c r="BL249" t="s">
        <v>56</v>
      </c>
      <c r="BM249" t="s">
        <v>10395</v>
      </c>
      <c r="BN249" t="s">
        <v>10394</v>
      </c>
      <c r="BO249" t="s">
        <v>47</v>
      </c>
    </row>
    <row r="250" spans="1:67" hidden="1" x14ac:dyDescent="0.3">
      <c r="A250">
        <v>28315</v>
      </c>
      <c r="B250">
        <v>7115561867</v>
      </c>
      <c r="C250">
        <v>4463264</v>
      </c>
      <c r="D250">
        <v>7032</v>
      </c>
      <c r="E250">
        <v>29359</v>
      </c>
      <c r="F250">
        <v>1</v>
      </c>
      <c r="G250" t="s">
        <v>413</v>
      </c>
      <c r="H250">
        <v>42643</v>
      </c>
      <c r="I250">
        <v>19102213</v>
      </c>
      <c r="J250" t="s">
        <v>46</v>
      </c>
      <c r="K250" t="s">
        <v>47</v>
      </c>
      <c r="L250" t="s">
        <v>48</v>
      </c>
      <c r="M250" t="s">
        <v>49</v>
      </c>
      <c r="N250" t="s">
        <v>9400</v>
      </c>
      <c r="O250" t="s">
        <v>10266</v>
      </c>
      <c r="P250" t="s">
        <v>2264</v>
      </c>
      <c r="Q250" t="s">
        <v>10372</v>
      </c>
      <c r="R250" t="s">
        <v>10178</v>
      </c>
      <c r="S250">
        <v>100788157</v>
      </c>
      <c r="T250" t="s">
        <v>606</v>
      </c>
      <c r="U250" t="s">
        <v>66</v>
      </c>
      <c r="V250" t="s">
        <v>1007</v>
      </c>
      <c r="W250">
        <v>2739.53</v>
      </c>
      <c r="X250">
        <v>9722.6200000000008</v>
      </c>
      <c r="Y250">
        <v>8966.8799999999992</v>
      </c>
      <c r="Z250" t="s">
        <v>49</v>
      </c>
      <c r="AA250" t="s">
        <v>10314</v>
      </c>
      <c r="AB250" t="s">
        <v>10296</v>
      </c>
      <c r="AC250" t="s">
        <v>10297</v>
      </c>
      <c r="AD250" t="s">
        <v>52</v>
      </c>
      <c r="AE250" t="s">
        <v>76</v>
      </c>
      <c r="AF250" t="s">
        <v>10207</v>
      </c>
      <c r="AG250" t="s">
        <v>10208</v>
      </c>
      <c r="AH250" t="s">
        <v>10298</v>
      </c>
      <c r="AI250" t="s">
        <v>48</v>
      </c>
      <c r="AJ250" t="s">
        <v>47</v>
      </c>
      <c r="AK250" t="s">
        <v>9400</v>
      </c>
      <c r="AL250" t="s">
        <v>10207</v>
      </c>
      <c r="AM250">
        <v>0</v>
      </c>
      <c r="AN250" t="s">
        <v>47</v>
      </c>
      <c r="AO250" t="s">
        <v>47</v>
      </c>
      <c r="AP250" t="s">
        <v>47</v>
      </c>
      <c r="AQ250" t="s">
        <v>47</v>
      </c>
      <c r="AR250" t="s">
        <v>47</v>
      </c>
      <c r="AS250">
        <v>2739.53</v>
      </c>
      <c r="AT250">
        <v>9722.6200000000008</v>
      </c>
      <c r="AU250">
        <v>1</v>
      </c>
      <c r="AV250">
        <v>1</v>
      </c>
      <c r="AW250" t="s">
        <v>10362</v>
      </c>
      <c r="AX250">
        <v>10800</v>
      </c>
      <c r="AY250" t="s">
        <v>66</v>
      </c>
      <c r="AZ250" t="s">
        <v>10373</v>
      </c>
      <c r="BA250" t="s">
        <v>47</v>
      </c>
      <c r="BB250" t="s">
        <v>10373</v>
      </c>
      <c r="BC250" t="s">
        <v>47</v>
      </c>
      <c r="BD250">
        <v>1148</v>
      </c>
      <c r="BE250">
        <v>262295.59000000003</v>
      </c>
      <c r="BF250">
        <v>19</v>
      </c>
      <c r="BG250">
        <v>21</v>
      </c>
      <c r="BH250">
        <v>0</v>
      </c>
      <c r="BI250">
        <v>0</v>
      </c>
      <c r="BJ250">
        <v>0</v>
      </c>
      <c r="BK250">
        <v>0</v>
      </c>
      <c r="BL250" t="s">
        <v>59</v>
      </c>
      <c r="BM250" t="s">
        <v>10376</v>
      </c>
      <c r="BN250" t="s">
        <v>10375</v>
      </c>
      <c r="BO250">
        <v>0</v>
      </c>
    </row>
    <row r="251" spans="1:67" hidden="1" x14ac:dyDescent="0.3">
      <c r="A251">
        <v>29540</v>
      </c>
      <c r="B251">
        <v>7115606782</v>
      </c>
      <c r="C251">
        <v>1928761</v>
      </c>
      <c r="D251">
        <v>7032</v>
      </c>
      <c r="E251">
        <v>30133</v>
      </c>
      <c r="F251">
        <v>1</v>
      </c>
      <c r="G251" t="s">
        <v>413</v>
      </c>
      <c r="H251">
        <v>42643</v>
      </c>
      <c r="I251">
        <v>19110137</v>
      </c>
      <c r="J251" t="s">
        <v>46</v>
      </c>
      <c r="K251" t="s">
        <v>47</v>
      </c>
      <c r="L251" t="s">
        <v>48</v>
      </c>
      <c r="M251" t="s">
        <v>49</v>
      </c>
      <c r="N251" t="s">
        <v>231</v>
      </c>
      <c r="O251" t="s">
        <v>232</v>
      </c>
      <c r="P251" t="s">
        <v>99</v>
      </c>
      <c r="Q251" t="s">
        <v>100</v>
      </c>
      <c r="R251" t="s">
        <v>54</v>
      </c>
      <c r="S251">
        <v>100223303</v>
      </c>
      <c r="T251" t="s">
        <v>64</v>
      </c>
      <c r="U251" t="s">
        <v>56</v>
      </c>
      <c r="V251" t="s">
        <v>57</v>
      </c>
      <c r="W251">
        <v>8881.24</v>
      </c>
      <c r="X251">
        <v>19415.169999999998</v>
      </c>
      <c r="Y251">
        <v>17379.54</v>
      </c>
      <c r="Z251" t="s">
        <v>49</v>
      </c>
      <c r="AA251" t="s">
        <v>10314</v>
      </c>
      <c r="AB251" t="s">
        <v>10296</v>
      </c>
      <c r="AC251" t="s">
        <v>10297</v>
      </c>
      <c r="AD251" t="s">
        <v>52</v>
      </c>
      <c r="AE251" t="s">
        <v>76</v>
      </c>
      <c r="AF251" t="s">
        <v>10207</v>
      </c>
      <c r="AG251" t="s">
        <v>10208</v>
      </c>
      <c r="AH251" t="s">
        <v>10298</v>
      </c>
      <c r="AI251" t="s">
        <v>48</v>
      </c>
      <c r="AJ251" t="s">
        <v>47</v>
      </c>
      <c r="AK251" t="s">
        <v>231</v>
      </c>
      <c r="AL251" t="s">
        <v>10240</v>
      </c>
      <c r="AM251">
        <v>0</v>
      </c>
      <c r="AN251" t="s">
        <v>47</v>
      </c>
      <c r="AO251" t="s">
        <v>47</v>
      </c>
      <c r="AP251" t="s">
        <v>47</v>
      </c>
      <c r="AQ251" t="s">
        <v>47</v>
      </c>
      <c r="AR251" t="s">
        <v>47</v>
      </c>
      <c r="AS251">
        <v>8881.24</v>
      </c>
      <c r="AT251">
        <v>19415.169999999998</v>
      </c>
      <c r="AU251">
        <v>1</v>
      </c>
      <c r="AV251">
        <v>1</v>
      </c>
      <c r="AW251" t="s">
        <v>10352</v>
      </c>
      <c r="AX251">
        <v>27000</v>
      </c>
      <c r="AY251" t="s">
        <v>56</v>
      </c>
      <c r="AZ251" t="s">
        <v>233</v>
      </c>
      <c r="BA251">
        <v>9707.0400000000009</v>
      </c>
      <c r="BB251" t="s">
        <v>233</v>
      </c>
      <c r="BC251">
        <v>9707.0400000000009</v>
      </c>
      <c r="BD251">
        <v>1823</v>
      </c>
      <c r="BE251">
        <v>281710.76</v>
      </c>
      <c r="BF251">
        <v>20</v>
      </c>
      <c r="BG251">
        <v>21</v>
      </c>
      <c r="BH251">
        <v>29137.79</v>
      </c>
      <c r="BI251">
        <v>0</v>
      </c>
      <c r="BJ251">
        <v>29137.79</v>
      </c>
      <c r="BK251">
        <v>42000</v>
      </c>
      <c r="BL251" t="s">
        <v>229</v>
      </c>
      <c r="BM251" t="s">
        <v>235</v>
      </c>
      <c r="BN251" t="s">
        <v>235</v>
      </c>
      <c r="BO251">
        <v>12619.152</v>
      </c>
    </row>
    <row r="252" spans="1:67" hidden="1" x14ac:dyDescent="0.3">
      <c r="A252">
        <v>29455</v>
      </c>
      <c r="B252">
        <v>7115604566</v>
      </c>
      <c r="C252">
        <v>940117</v>
      </c>
      <c r="D252">
        <v>7032</v>
      </c>
      <c r="E252">
        <v>30071</v>
      </c>
      <c r="F252">
        <v>1</v>
      </c>
      <c r="G252" t="s">
        <v>413</v>
      </c>
      <c r="H252">
        <v>42643</v>
      </c>
      <c r="I252">
        <v>19110138</v>
      </c>
      <c r="J252" t="s">
        <v>46</v>
      </c>
      <c r="K252" t="s">
        <v>47</v>
      </c>
      <c r="L252" t="s">
        <v>48</v>
      </c>
      <c r="M252" t="s">
        <v>49</v>
      </c>
      <c r="N252" t="s">
        <v>69</v>
      </c>
      <c r="O252" t="s">
        <v>70</v>
      </c>
      <c r="P252" t="s">
        <v>71</v>
      </c>
      <c r="Q252" t="s">
        <v>72</v>
      </c>
      <c r="R252" t="s">
        <v>54</v>
      </c>
      <c r="S252">
        <v>100223303</v>
      </c>
      <c r="T252" t="s">
        <v>64</v>
      </c>
      <c r="U252" t="s">
        <v>56</v>
      </c>
      <c r="V252" t="s">
        <v>57</v>
      </c>
      <c r="W252">
        <v>12615.03</v>
      </c>
      <c r="X252">
        <v>20381.8</v>
      </c>
      <c r="Y252">
        <v>18420</v>
      </c>
      <c r="Z252" t="s">
        <v>49</v>
      </c>
      <c r="AA252" t="s">
        <v>10314</v>
      </c>
      <c r="AB252" t="s">
        <v>10296</v>
      </c>
      <c r="AC252" t="s">
        <v>10297</v>
      </c>
      <c r="AD252" t="s">
        <v>52</v>
      </c>
      <c r="AE252" t="s">
        <v>76</v>
      </c>
      <c r="AF252" t="s">
        <v>10207</v>
      </c>
      <c r="AG252" t="s">
        <v>10208</v>
      </c>
      <c r="AH252" t="s">
        <v>10298</v>
      </c>
      <c r="AI252" t="s">
        <v>48</v>
      </c>
      <c r="AJ252" t="s">
        <v>47</v>
      </c>
      <c r="AK252" t="s">
        <v>69</v>
      </c>
      <c r="AL252" t="s">
        <v>10240</v>
      </c>
      <c r="AM252">
        <v>0</v>
      </c>
      <c r="AN252" t="s">
        <v>47</v>
      </c>
      <c r="AO252" t="s">
        <v>47</v>
      </c>
      <c r="AP252" t="s">
        <v>47</v>
      </c>
      <c r="AQ252" t="s">
        <v>47</v>
      </c>
      <c r="AR252" t="s">
        <v>47</v>
      </c>
      <c r="AS252">
        <v>12615.03</v>
      </c>
      <c r="AT252">
        <v>20381.8</v>
      </c>
      <c r="AU252">
        <v>1</v>
      </c>
      <c r="AV252">
        <v>1</v>
      </c>
      <c r="AW252" t="s">
        <v>10352</v>
      </c>
      <c r="AX252">
        <v>27000</v>
      </c>
      <c r="AY252" t="s">
        <v>56</v>
      </c>
      <c r="AZ252" t="s">
        <v>73</v>
      </c>
      <c r="BA252">
        <v>12965.74</v>
      </c>
      <c r="BB252" t="s">
        <v>73</v>
      </c>
      <c r="BC252">
        <v>12965.74</v>
      </c>
      <c r="BD252">
        <v>2384</v>
      </c>
      <c r="BE252">
        <v>302092.56</v>
      </c>
      <c r="BF252">
        <v>21</v>
      </c>
      <c r="BG252">
        <v>21</v>
      </c>
      <c r="BH252">
        <v>20381.8</v>
      </c>
      <c r="BI252">
        <v>0</v>
      </c>
      <c r="BJ252">
        <v>20381.8</v>
      </c>
      <c r="BK252">
        <v>27000</v>
      </c>
      <c r="BL252" t="s">
        <v>56</v>
      </c>
      <c r="BM252" t="s">
        <v>73</v>
      </c>
      <c r="BN252" t="s">
        <v>74</v>
      </c>
      <c r="BO252">
        <v>12965.74</v>
      </c>
    </row>
    <row r="253" spans="1:67" x14ac:dyDescent="0.3">
      <c r="A253">
        <v>29599</v>
      </c>
      <c r="B253">
        <v>7115612706</v>
      </c>
      <c r="C253">
        <v>3091654</v>
      </c>
      <c r="D253">
        <v>7032</v>
      </c>
      <c r="E253">
        <v>30318</v>
      </c>
      <c r="F253">
        <v>1</v>
      </c>
      <c r="G253" t="s">
        <v>493</v>
      </c>
      <c r="H253">
        <v>42646</v>
      </c>
      <c r="I253">
        <v>19119740</v>
      </c>
      <c r="J253" t="s">
        <v>46</v>
      </c>
      <c r="K253" t="s">
        <v>47</v>
      </c>
      <c r="L253" t="s">
        <v>48</v>
      </c>
      <c r="M253" t="s">
        <v>49</v>
      </c>
      <c r="N253" t="s">
        <v>364</v>
      </c>
      <c r="O253" t="s">
        <v>365</v>
      </c>
      <c r="P253" t="s">
        <v>207</v>
      </c>
      <c r="Q253" t="s">
        <v>208</v>
      </c>
      <c r="R253" t="s">
        <v>54</v>
      </c>
      <c r="S253">
        <v>101093720</v>
      </c>
      <c r="T253" t="s">
        <v>55</v>
      </c>
      <c r="U253" t="s">
        <v>66</v>
      </c>
      <c r="V253" t="s">
        <v>1007</v>
      </c>
      <c r="W253">
        <v>2722.51</v>
      </c>
      <c r="X253">
        <v>9336.1299999999992</v>
      </c>
      <c r="Y253">
        <v>8570.11</v>
      </c>
      <c r="Z253" t="s">
        <v>49</v>
      </c>
      <c r="AA253" t="s">
        <v>10314</v>
      </c>
      <c r="AB253" t="s">
        <v>10296</v>
      </c>
      <c r="AC253" t="s">
        <v>10297</v>
      </c>
      <c r="AD253" t="s">
        <v>52</v>
      </c>
      <c r="AE253" t="s">
        <v>76</v>
      </c>
      <c r="AF253" t="s">
        <v>10207</v>
      </c>
      <c r="AG253" t="s">
        <v>10208</v>
      </c>
      <c r="AH253" t="s">
        <v>10298</v>
      </c>
      <c r="AI253" t="s">
        <v>48</v>
      </c>
      <c r="AJ253" t="s">
        <v>47</v>
      </c>
      <c r="AK253" t="s">
        <v>364</v>
      </c>
      <c r="AL253" t="s">
        <v>10207</v>
      </c>
      <c r="AM253">
        <v>0</v>
      </c>
      <c r="AN253" t="s">
        <v>47</v>
      </c>
      <c r="AO253" t="s">
        <v>47</v>
      </c>
      <c r="AP253" t="s">
        <v>47</v>
      </c>
      <c r="AQ253" t="s">
        <v>47</v>
      </c>
      <c r="AR253" t="s">
        <v>47</v>
      </c>
      <c r="AS253">
        <v>2722.51</v>
      </c>
      <c r="AT253">
        <v>9336.1299999999992</v>
      </c>
      <c r="AU253">
        <v>1</v>
      </c>
      <c r="AV253">
        <v>1</v>
      </c>
      <c r="AW253" t="s">
        <v>10352</v>
      </c>
      <c r="AX253">
        <v>10800</v>
      </c>
      <c r="AY253" t="s">
        <v>66</v>
      </c>
      <c r="AZ253" t="s">
        <v>5180</v>
      </c>
      <c r="BA253">
        <v>2990.79</v>
      </c>
      <c r="BB253" t="s">
        <v>5180</v>
      </c>
      <c r="BC253">
        <v>2990.79</v>
      </c>
      <c r="BD253">
        <v>255</v>
      </c>
      <c r="BE253">
        <v>9336.1299999999992</v>
      </c>
      <c r="BF253">
        <v>1</v>
      </c>
      <c r="BG253">
        <v>1</v>
      </c>
      <c r="BH253">
        <v>9336.1299999999992</v>
      </c>
      <c r="BI253">
        <v>0</v>
      </c>
      <c r="BJ253">
        <v>9336.1299999999992</v>
      </c>
      <c r="BK253">
        <v>10800</v>
      </c>
      <c r="BL253" t="s">
        <v>66</v>
      </c>
      <c r="BM253" t="s">
        <v>5180</v>
      </c>
      <c r="BN253" t="s">
        <v>10412</v>
      </c>
      <c r="BO253" t="s">
        <v>47</v>
      </c>
    </row>
    <row r="254" spans="1:67" hidden="1" x14ac:dyDescent="0.3">
      <c r="A254">
        <v>29832</v>
      </c>
      <c r="B254">
        <v>7115663757</v>
      </c>
      <c r="C254">
        <v>723330</v>
      </c>
      <c r="D254">
        <v>7032</v>
      </c>
      <c r="E254">
        <v>30526</v>
      </c>
      <c r="F254">
        <v>1</v>
      </c>
      <c r="G254" t="s">
        <v>493</v>
      </c>
      <c r="H254">
        <v>42647</v>
      </c>
      <c r="I254">
        <v>19131440</v>
      </c>
      <c r="J254" t="s">
        <v>46</v>
      </c>
      <c r="K254" t="s">
        <v>47</v>
      </c>
      <c r="L254" t="s">
        <v>48</v>
      </c>
      <c r="M254" t="s">
        <v>49</v>
      </c>
      <c r="N254" t="s">
        <v>9400</v>
      </c>
      <c r="O254" t="s">
        <v>10238</v>
      </c>
      <c r="P254" t="s">
        <v>568</v>
      </c>
      <c r="Q254" t="s">
        <v>10367</v>
      </c>
      <c r="R254" t="s">
        <v>992</v>
      </c>
      <c r="S254">
        <v>101093720</v>
      </c>
      <c r="T254" t="s">
        <v>55</v>
      </c>
      <c r="U254" t="s">
        <v>56</v>
      </c>
      <c r="V254" t="s">
        <v>57</v>
      </c>
      <c r="W254">
        <v>16197.87</v>
      </c>
      <c r="X254">
        <v>19643.87</v>
      </c>
      <c r="Y254">
        <v>17805.28</v>
      </c>
      <c r="Z254" t="s">
        <v>49</v>
      </c>
      <c r="AA254" t="s">
        <v>10314</v>
      </c>
      <c r="AB254" t="s">
        <v>10296</v>
      </c>
      <c r="AC254" t="s">
        <v>10297</v>
      </c>
      <c r="AD254" t="s">
        <v>52</v>
      </c>
      <c r="AE254" t="s">
        <v>76</v>
      </c>
      <c r="AF254" t="s">
        <v>10207</v>
      </c>
      <c r="AG254" t="s">
        <v>10208</v>
      </c>
      <c r="AH254" t="s">
        <v>10298</v>
      </c>
      <c r="AI254" t="s">
        <v>48</v>
      </c>
      <c r="AJ254" t="s">
        <v>47</v>
      </c>
      <c r="AK254" t="s">
        <v>9400</v>
      </c>
      <c r="AL254" t="s">
        <v>10240</v>
      </c>
      <c r="AM254">
        <v>0</v>
      </c>
      <c r="AN254" t="s">
        <v>47</v>
      </c>
      <c r="AO254" t="s">
        <v>47</v>
      </c>
      <c r="AP254" t="s">
        <v>47</v>
      </c>
      <c r="AQ254" t="s">
        <v>47</v>
      </c>
      <c r="AR254" t="s">
        <v>47</v>
      </c>
      <c r="AS254">
        <v>16197.87</v>
      </c>
      <c r="AT254">
        <v>19643.87</v>
      </c>
      <c r="AU254">
        <v>1</v>
      </c>
      <c r="AV254">
        <v>1</v>
      </c>
      <c r="AW254" t="s">
        <v>10358</v>
      </c>
      <c r="AX254">
        <v>27000</v>
      </c>
      <c r="AY254" t="s">
        <v>56</v>
      </c>
      <c r="AZ254" t="s">
        <v>5237</v>
      </c>
      <c r="BA254">
        <v>14000</v>
      </c>
      <c r="BB254" t="s">
        <v>5237</v>
      </c>
      <c r="BC254">
        <v>14000</v>
      </c>
      <c r="BD254">
        <v>1</v>
      </c>
      <c r="BE254">
        <v>19643.87</v>
      </c>
      <c r="BF254">
        <v>1</v>
      </c>
      <c r="BG254">
        <v>6</v>
      </c>
      <c r="BH254">
        <v>0</v>
      </c>
      <c r="BI254">
        <v>0</v>
      </c>
      <c r="BJ254">
        <v>0</v>
      </c>
      <c r="BK254">
        <v>0</v>
      </c>
      <c r="BL254" t="s">
        <v>59</v>
      </c>
      <c r="BM254" t="s">
        <v>10459</v>
      </c>
      <c r="BN254" t="s">
        <v>10368</v>
      </c>
      <c r="BO254">
        <v>0</v>
      </c>
    </row>
    <row r="255" spans="1:67" hidden="1" x14ac:dyDescent="0.3">
      <c r="A255">
        <v>29575</v>
      </c>
      <c r="B255">
        <v>7115611164</v>
      </c>
      <c r="C255">
        <v>659338</v>
      </c>
      <c r="D255">
        <v>7032</v>
      </c>
      <c r="E255">
        <v>30433</v>
      </c>
      <c r="F255">
        <v>1</v>
      </c>
      <c r="G255" t="s">
        <v>493</v>
      </c>
      <c r="H255">
        <v>42647</v>
      </c>
      <c r="I255">
        <v>19131486</v>
      </c>
      <c r="J255" t="s">
        <v>46</v>
      </c>
      <c r="K255" t="s">
        <v>47</v>
      </c>
      <c r="L255" t="s">
        <v>48</v>
      </c>
      <c r="M255" t="s">
        <v>49</v>
      </c>
      <c r="N255" t="s">
        <v>50</v>
      </c>
      <c r="O255" t="s">
        <v>51</v>
      </c>
      <c r="P255" t="s">
        <v>52</v>
      </c>
      <c r="Q255" t="s">
        <v>53</v>
      </c>
      <c r="R255" t="s">
        <v>54</v>
      </c>
      <c r="S255">
        <v>100223303</v>
      </c>
      <c r="T255" t="s">
        <v>64</v>
      </c>
      <c r="U255" t="s">
        <v>56</v>
      </c>
      <c r="V255" t="s">
        <v>57</v>
      </c>
      <c r="W255">
        <v>1635.25</v>
      </c>
      <c r="X255">
        <v>14987.6</v>
      </c>
      <c r="Y255">
        <v>13158.72</v>
      </c>
      <c r="Z255" t="s">
        <v>49</v>
      </c>
      <c r="AA255" t="s">
        <v>10314</v>
      </c>
      <c r="AB255" t="s">
        <v>10296</v>
      </c>
      <c r="AC255" t="s">
        <v>10297</v>
      </c>
      <c r="AD255" t="s">
        <v>52</v>
      </c>
      <c r="AE255" t="s">
        <v>76</v>
      </c>
      <c r="AF255" t="s">
        <v>10207</v>
      </c>
      <c r="AG255" t="s">
        <v>10208</v>
      </c>
      <c r="AH255" t="s">
        <v>10298</v>
      </c>
      <c r="AI255" t="s">
        <v>48</v>
      </c>
      <c r="AJ255" t="s">
        <v>47</v>
      </c>
      <c r="AK255" t="s">
        <v>50</v>
      </c>
      <c r="AL255" t="s">
        <v>10207</v>
      </c>
      <c r="AM255">
        <v>0</v>
      </c>
      <c r="AN255" t="s">
        <v>47</v>
      </c>
      <c r="AO255" t="s">
        <v>47</v>
      </c>
      <c r="AP255" t="s">
        <v>47</v>
      </c>
      <c r="AQ255" t="s">
        <v>47</v>
      </c>
      <c r="AR255" t="s">
        <v>47</v>
      </c>
      <c r="AS255">
        <v>1635.25</v>
      </c>
      <c r="AT255">
        <v>14987.6</v>
      </c>
      <c r="AU255">
        <v>1</v>
      </c>
      <c r="AV255">
        <v>1</v>
      </c>
      <c r="AW255" t="s">
        <v>10352</v>
      </c>
      <c r="AX255">
        <v>27000</v>
      </c>
      <c r="AY255" t="s">
        <v>56</v>
      </c>
      <c r="AZ255" t="s">
        <v>423</v>
      </c>
      <c r="BA255">
        <v>1520.21</v>
      </c>
      <c r="BB255" t="s">
        <v>423</v>
      </c>
      <c r="BC255">
        <v>1520.21</v>
      </c>
      <c r="BD255">
        <v>154</v>
      </c>
      <c r="BE255">
        <v>34631.47</v>
      </c>
      <c r="BF255">
        <v>2</v>
      </c>
      <c r="BG255">
        <v>6</v>
      </c>
      <c r="BH255">
        <v>34631.47</v>
      </c>
      <c r="BI255">
        <v>0</v>
      </c>
      <c r="BJ255">
        <v>34631.47</v>
      </c>
      <c r="BK255">
        <v>42000</v>
      </c>
      <c r="BL255" t="s">
        <v>229</v>
      </c>
      <c r="BM255" t="s">
        <v>425</v>
      </c>
      <c r="BN255" t="s">
        <v>425</v>
      </c>
      <c r="BO255">
        <v>1976.2729999999999</v>
      </c>
    </row>
    <row r="256" spans="1:67" hidden="1" x14ac:dyDescent="0.3">
      <c r="A256">
        <v>29577</v>
      </c>
      <c r="B256">
        <v>7115611166</v>
      </c>
      <c r="C256">
        <v>659338</v>
      </c>
      <c r="D256">
        <v>7032</v>
      </c>
      <c r="E256">
        <v>30435</v>
      </c>
      <c r="F256">
        <v>1</v>
      </c>
      <c r="G256" t="s">
        <v>493</v>
      </c>
      <c r="H256">
        <v>42647</v>
      </c>
      <c r="I256">
        <v>19131488</v>
      </c>
      <c r="J256" t="s">
        <v>46</v>
      </c>
      <c r="K256" t="s">
        <v>47</v>
      </c>
      <c r="L256" t="s">
        <v>48</v>
      </c>
      <c r="M256" t="s">
        <v>49</v>
      </c>
      <c r="N256" t="s">
        <v>50</v>
      </c>
      <c r="O256" t="s">
        <v>51</v>
      </c>
      <c r="P256" t="s">
        <v>52</v>
      </c>
      <c r="Q256" t="s">
        <v>53</v>
      </c>
      <c r="R256" t="s">
        <v>54</v>
      </c>
      <c r="S256">
        <v>101093720</v>
      </c>
      <c r="T256" t="s">
        <v>55</v>
      </c>
      <c r="U256" t="s">
        <v>56</v>
      </c>
      <c r="V256" t="s">
        <v>57</v>
      </c>
      <c r="W256">
        <v>1749.08</v>
      </c>
      <c r="X256">
        <v>19071.900000000001</v>
      </c>
      <c r="Y256">
        <v>17432.28</v>
      </c>
      <c r="Z256" t="s">
        <v>49</v>
      </c>
      <c r="AA256" t="s">
        <v>10314</v>
      </c>
      <c r="AB256" t="s">
        <v>10296</v>
      </c>
      <c r="AC256" t="s">
        <v>10297</v>
      </c>
      <c r="AD256" t="s">
        <v>52</v>
      </c>
      <c r="AE256" t="s">
        <v>76</v>
      </c>
      <c r="AF256" t="s">
        <v>10207</v>
      </c>
      <c r="AG256" t="s">
        <v>10208</v>
      </c>
      <c r="AH256" t="s">
        <v>10298</v>
      </c>
      <c r="AI256" t="s">
        <v>48</v>
      </c>
      <c r="AJ256" t="s">
        <v>47</v>
      </c>
      <c r="AK256" t="s">
        <v>50</v>
      </c>
      <c r="AL256" t="s">
        <v>10207</v>
      </c>
      <c r="AM256">
        <v>0</v>
      </c>
      <c r="AN256" t="s">
        <v>47</v>
      </c>
      <c r="AO256" t="s">
        <v>47</v>
      </c>
      <c r="AP256" t="s">
        <v>47</v>
      </c>
      <c r="AQ256" t="s">
        <v>47</v>
      </c>
      <c r="AR256" t="s">
        <v>47</v>
      </c>
      <c r="AS256">
        <v>1749.08</v>
      </c>
      <c r="AT256">
        <v>19071.900000000001</v>
      </c>
      <c r="AU256">
        <v>1</v>
      </c>
      <c r="AV256">
        <v>1</v>
      </c>
      <c r="AW256" t="s">
        <v>10352</v>
      </c>
      <c r="AX256">
        <v>27000</v>
      </c>
      <c r="AY256" t="s">
        <v>56</v>
      </c>
      <c r="AZ256" t="s">
        <v>220</v>
      </c>
      <c r="BA256">
        <v>1880.82</v>
      </c>
      <c r="BB256" t="s">
        <v>220</v>
      </c>
      <c r="BC256">
        <v>1880.82</v>
      </c>
      <c r="BD256">
        <v>154</v>
      </c>
      <c r="BE256">
        <v>53703.37</v>
      </c>
      <c r="BF256">
        <v>3</v>
      </c>
      <c r="BG256">
        <v>6</v>
      </c>
      <c r="BH256">
        <v>0</v>
      </c>
      <c r="BI256">
        <v>0</v>
      </c>
      <c r="BJ256">
        <v>0</v>
      </c>
      <c r="BK256">
        <v>0</v>
      </c>
      <c r="BL256" t="s">
        <v>59</v>
      </c>
      <c r="BM256" t="s">
        <v>221</v>
      </c>
      <c r="BN256" t="s">
        <v>222</v>
      </c>
      <c r="BO256">
        <v>0</v>
      </c>
    </row>
    <row r="257" spans="1:67" hidden="1" x14ac:dyDescent="0.3">
      <c r="A257">
        <v>29578</v>
      </c>
      <c r="B257">
        <v>7115611167</v>
      </c>
      <c r="C257">
        <v>659338</v>
      </c>
      <c r="D257">
        <v>7032</v>
      </c>
      <c r="E257">
        <v>30436</v>
      </c>
      <c r="F257">
        <v>1</v>
      </c>
      <c r="G257" t="s">
        <v>493</v>
      </c>
      <c r="H257">
        <v>42647</v>
      </c>
      <c r="I257">
        <v>19131489</v>
      </c>
      <c r="J257" t="s">
        <v>46</v>
      </c>
      <c r="K257" t="s">
        <v>47</v>
      </c>
      <c r="L257" t="s">
        <v>48</v>
      </c>
      <c r="M257" t="s">
        <v>49</v>
      </c>
      <c r="N257" t="s">
        <v>50</v>
      </c>
      <c r="O257" t="s">
        <v>51</v>
      </c>
      <c r="P257" t="s">
        <v>52</v>
      </c>
      <c r="Q257" t="s">
        <v>53</v>
      </c>
      <c r="R257" t="s">
        <v>54</v>
      </c>
      <c r="S257">
        <v>100223303</v>
      </c>
      <c r="T257" t="s">
        <v>64</v>
      </c>
      <c r="U257" t="s">
        <v>56</v>
      </c>
      <c r="V257" t="s">
        <v>57</v>
      </c>
      <c r="W257">
        <v>1630.69</v>
      </c>
      <c r="X257">
        <v>16175.93</v>
      </c>
      <c r="Y257">
        <v>14710.68</v>
      </c>
      <c r="Z257" t="s">
        <v>49</v>
      </c>
      <c r="AA257" t="s">
        <v>10314</v>
      </c>
      <c r="AB257" t="s">
        <v>10296</v>
      </c>
      <c r="AC257" t="s">
        <v>10297</v>
      </c>
      <c r="AD257" t="s">
        <v>52</v>
      </c>
      <c r="AE257" t="s">
        <v>76</v>
      </c>
      <c r="AF257" t="s">
        <v>10207</v>
      </c>
      <c r="AG257" t="s">
        <v>10208</v>
      </c>
      <c r="AH257" t="s">
        <v>10298</v>
      </c>
      <c r="AI257" t="s">
        <v>48</v>
      </c>
      <c r="AJ257" t="s">
        <v>47</v>
      </c>
      <c r="AK257" t="s">
        <v>50</v>
      </c>
      <c r="AL257" t="s">
        <v>10207</v>
      </c>
      <c r="AM257">
        <v>0</v>
      </c>
      <c r="AN257" t="s">
        <v>47</v>
      </c>
      <c r="AO257" t="s">
        <v>47</v>
      </c>
      <c r="AP257" t="s">
        <v>47</v>
      </c>
      <c r="AQ257" t="s">
        <v>47</v>
      </c>
      <c r="AR257" t="s">
        <v>47</v>
      </c>
      <c r="AS257">
        <v>1630.69</v>
      </c>
      <c r="AT257">
        <v>16175.93</v>
      </c>
      <c r="AU257">
        <v>1</v>
      </c>
      <c r="AV257">
        <v>1</v>
      </c>
      <c r="AW257" t="s">
        <v>10352</v>
      </c>
      <c r="AX257">
        <v>27000</v>
      </c>
      <c r="AY257" t="s">
        <v>56</v>
      </c>
      <c r="AZ257" t="s">
        <v>423</v>
      </c>
      <c r="BA257">
        <v>1520.21</v>
      </c>
      <c r="BB257" t="s">
        <v>423</v>
      </c>
      <c r="BC257">
        <v>1520.21</v>
      </c>
      <c r="BD257">
        <v>154</v>
      </c>
      <c r="BE257">
        <v>69879.3</v>
      </c>
      <c r="BF257">
        <v>4</v>
      </c>
      <c r="BG257">
        <v>6</v>
      </c>
      <c r="BH257">
        <v>35247.83</v>
      </c>
      <c r="BI257">
        <v>0</v>
      </c>
      <c r="BJ257">
        <v>35247.83</v>
      </c>
      <c r="BK257">
        <v>42000</v>
      </c>
      <c r="BL257" t="s">
        <v>229</v>
      </c>
      <c r="BM257" t="s">
        <v>425</v>
      </c>
      <c r="BN257" t="s">
        <v>425</v>
      </c>
      <c r="BO257">
        <v>1976.2729999999999</v>
      </c>
    </row>
    <row r="258" spans="1:67" hidden="1" x14ac:dyDescent="0.3">
      <c r="A258">
        <v>29894</v>
      </c>
      <c r="B258">
        <v>7115678513</v>
      </c>
      <c r="C258">
        <v>659338</v>
      </c>
      <c r="D258">
        <v>7032</v>
      </c>
      <c r="E258">
        <v>30564</v>
      </c>
      <c r="F258">
        <v>1</v>
      </c>
      <c r="G258" t="s">
        <v>493</v>
      </c>
      <c r="H258">
        <v>42647</v>
      </c>
      <c r="I258">
        <v>19131484</v>
      </c>
      <c r="J258" t="s">
        <v>46</v>
      </c>
      <c r="K258" t="s">
        <v>47</v>
      </c>
      <c r="L258" t="s">
        <v>48</v>
      </c>
      <c r="M258" t="s">
        <v>49</v>
      </c>
      <c r="N258" t="s">
        <v>50</v>
      </c>
      <c r="O258" t="s">
        <v>51</v>
      </c>
      <c r="P258" t="s">
        <v>52</v>
      </c>
      <c r="Q258" t="s">
        <v>53</v>
      </c>
      <c r="R258" t="s">
        <v>54</v>
      </c>
      <c r="S258">
        <v>101093720</v>
      </c>
      <c r="T258" t="s">
        <v>55</v>
      </c>
      <c r="U258" t="s">
        <v>56</v>
      </c>
      <c r="V258" t="s">
        <v>57</v>
      </c>
      <c r="W258">
        <v>1744.23</v>
      </c>
      <c r="X258">
        <v>20339.3</v>
      </c>
      <c r="Y258">
        <v>18704.64</v>
      </c>
      <c r="Z258" t="s">
        <v>49</v>
      </c>
      <c r="AA258" t="s">
        <v>10314</v>
      </c>
      <c r="AB258" t="s">
        <v>10296</v>
      </c>
      <c r="AC258" t="s">
        <v>10297</v>
      </c>
      <c r="AD258" t="s">
        <v>52</v>
      </c>
      <c r="AE258" t="s">
        <v>76</v>
      </c>
      <c r="AF258" t="s">
        <v>10207</v>
      </c>
      <c r="AG258" t="s">
        <v>10208</v>
      </c>
      <c r="AH258" t="s">
        <v>10298</v>
      </c>
      <c r="AI258" t="s">
        <v>48</v>
      </c>
      <c r="AJ258" t="s">
        <v>47</v>
      </c>
      <c r="AK258" t="s">
        <v>50</v>
      </c>
      <c r="AL258" t="s">
        <v>10207</v>
      </c>
      <c r="AM258">
        <v>0</v>
      </c>
      <c r="AN258" t="s">
        <v>47</v>
      </c>
      <c r="AO258" t="s">
        <v>47</v>
      </c>
      <c r="AP258" t="s">
        <v>47</v>
      </c>
      <c r="AQ258" t="s">
        <v>47</v>
      </c>
      <c r="AR258" t="s">
        <v>47</v>
      </c>
      <c r="AS258">
        <v>1744.23</v>
      </c>
      <c r="AT258">
        <v>20339.3</v>
      </c>
      <c r="AU258">
        <v>1</v>
      </c>
      <c r="AV258">
        <v>1</v>
      </c>
      <c r="AW258" t="s">
        <v>10352</v>
      </c>
      <c r="AX258">
        <v>27000</v>
      </c>
      <c r="AY258" t="s">
        <v>56</v>
      </c>
      <c r="AZ258" t="s">
        <v>220</v>
      </c>
      <c r="BA258">
        <v>1880.82</v>
      </c>
      <c r="BB258" t="s">
        <v>220</v>
      </c>
      <c r="BC258">
        <v>1880.82</v>
      </c>
      <c r="BD258">
        <v>154</v>
      </c>
      <c r="BE258">
        <v>90218.6</v>
      </c>
      <c r="BF258">
        <v>5</v>
      </c>
      <c r="BG258">
        <v>6</v>
      </c>
      <c r="BH258">
        <v>0</v>
      </c>
      <c r="BI258">
        <v>0</v>
      </c>
      <c r="BJ258">
        <v>0</v>
      </c>
      <c r="BK258">
        <v>0</v>
      </c>
      <c r="BL258" t="s">
        <v>59</v>
      </c>
      <c r="BM258" t="s">
        <v>221</v>
      </c>
      <c r="BN258" t="s">
        <v>222</v>
      </c>
      <c r="BO258">
        <v>0</v>
      </c>
    </row>
    <row r="259" spans="1:67" hidden="1" x14ac:dyDescent="0.3">
      <c r="A259">
        <v>29371</v>
      </c>
      <c r="B259">
        <v>7115601932</v>
      </c>
      <c r="C259">
        <v>2497722</v>
      </c>
      <c r="D259">
        <v>7032</v>
      </c>
      <c r="E259">
        <v>30407</v>
      </c>
      <c r="F259">
        <v>1</v>
      </c>
      <c r="G259" t="s">
        <v>493</v>
      </c>
      <c r="H259">
        <v>42647</v>
      </c>
      <c r="I259">
        <v>19130862</v>
      </c>
      <c r="J259" t="s">
        <v>46</v>
      </c>
      <c r="K259" t="s">
        <v>47</v>
      </c>
      <c r="L259" t="s">
        <v>48</v>
      </c>
      <c r="M259" t="s">
        <v>49</v>
      </c>
      <c r="N259" t="s">
        <v>132</v>
      </c>
      <c r="O259" t="s">
        <v>133</v>
      </c>
      <c r="P259" t="s">
        <v>84</v>
      </c>
      <c r="Q259" t="s">
        <v>85</v>
      </c>
      <c r="R259" t="s">
        <v>54</v>
      </c>
      <c r="S259">
        <v>100994845</v>
      </c>
      <c r="T259" t="s">
        <v>86</v>
      </c>
      <c r="U259" t="s">
        <v>56</v>
      </c>
      <c r="V259" t="s">
        <v>57</v>
      </c>
      <c r="W259">
        <v>11406.66</v>
      </c>
      <c r="X259">
        <v>19905.240000000002</v>
      </c>
      <c r="Y259">
        <v>17571.96</v>
      </c>
      <c r="Z259" t="s">
        <v>49</v>
      </c>
      <c r="AA259" t="s">
        <v>10314</v>
      </c>
      <c r="AB259" t="s">
        <v>10296</v>
      </c>
      <c r="AC259" t="s">
        <v>10297</v>
      </c>
      <c r="AD259" t="s">
        <v>52</v>
      </c>
      <c r="AE259" t="s">
        <v>76</v>
      </c>
      <c r="AF259" t="s">
        <v>10207</v>
      </c>
      <c r="AG259" t="s">
        <v>10208</v>
      </c>
      <c r="AH259" t="s">
        <v>10298</v>
      </c>
      <c r="AI259" t="s">
        <v>48</v>
      </c>
      <c r="AJ259" t="s">
        <v>47</v>
      </c>
      <c r="AK259" t="s">
        <v>132</v>
      </c>
      <c r="AL259" t="s">
        <v>10240</v>
      </c>
      <c r="AM259">
        <v>0</v>
      </c>
      <c r="AN259" t="s">
        <v>47</v>
      </c>
      <c r="AO259" t="s">
        <v>47</v>
      </c>
      <c r="AP259" t="s">
        <v>47</v>
      </c>
      <c r="AQ259" t="s">
        <v>47</v>
      </c>
      <c r="AR259" t="s">
        <v>47</v>
      </c>
      <c r="AS259">
        <v>11406.66</v>
      </c>
      <c r="AT259">
        <v>19905.240000000002</v>
      </c>
      <c r="AU259">
        <v>1</v>
      </c>
      <c r="AV259">
        <v>1</v>
      </c>
      <c r="AW259" t="s">
        <v>10352</v>
      </c>
      <c r="AX259">
        <v>27000</v>
      </c>
      <c r="AY259" t="s">
        <v>56</v>
      </c>
      <c r="AZ259" t="s">
        <v>321</v>
      </c>
      <c r="BA259">
        <v>12000</v>
      </c>
      <c r="BB259" t="s">
        <v>321</v>
      </c>
      <c r="BC259">
        <v>12000</v>
      </c>
      <c r="BD259">
        <v>2595</v>
      </c>
      <c r="BE259">
        <v>110123.84</v>
      </c>
      <c r="BF259">
        <v>6</v>
      </c>
      <c r="BG259">
        <v>6</v>
      </c>
      <c r="BH259">
        <v>40244.54</v>
      </c>
      <c r="BI259">
        <v>0</v>
      </c>
      <c r="BJ259">
        <v>40244.54</v>
      </c>
      <c r="BK259">
        <v>42000</v>
      </c>
      <c r="BL259" t="s">
        <v>229</v>
      </c>
      <c r="BM259" t="s">
        <v>323</v>
      </c>
      <c r="BN259" t="s">
        <v>323</v>
      </c>
      <c r="BO259">
        <v>15600</v>
      </c>
    </row>
    <row r="260" spans="1:67" hidden="1" x14ac:dyDescent="0.3">
      <c r="A260">
        <v>30486</v>
      </c>
      <c r="B260">
        <v>7115737424</v>
      </c>
      <c r="C260">
        <v>4463189</v>
      </c>
      <c r="D260">
        <v>7032</v>
      </c>
      <c r="E260">
        <v>31171</v>
      </c>
      <c r="F260">
        <v>1</v>
      </c>
      <c r="G260" t="s">
        <v>493</v>
      </c>
      <c r="H260">
        <v>42649</v>
      </c>
      <c r="I260">
        <v>19154076</v>
      </c>
      <c r="J260" t="s">
        <v>46</v>
      </c>
      <c r="K260" t="s">
        <v>47</v>
      </c>
      <c r="L260" t="s">
        <v>48</v>
      </c>
      <c r="M260" t="s">
        <v>49</v>
      </c>
      <c r="N260" t="s">
        <v>9400</v>
      </c>
      <c r="O260" t="s">
        <v>51</v>
      </c>
      <c r="P260" t="s">
        <v>52</v>
      </c>
      <c r="Q260" t="s">
        <v>10357</v>
      </c>
      <c r="R260" t="s">
        <v>992</v>
      </c>
      <c r="S260">
        <v>100788157</v>
      </c>
      <c r="T260" t="s">
        <v>606</v>
      </c>
      <c r="U260" t="s">
        <v>66</v>
      </c>
      <c r="V260" t="s">
        <v>1007</v>
      </c>
      <c r="W260">
        <v>974.37</v>
      </c>
      <c r="X260">
        <v>8881.5400000000009</v>
      </c>
      <c r="Y260">
        <v>8104.8</v>
      </c>
      <c r="Z260" t="s">
        <v>49</v>
      </c>
      <c r="AA260" t="s">
        <v>10314</v>
      </c>
      <c r="AB260" t="s">
        <v>10296</v>
      </c>
      <c r="AC260" t="s">
        <v>10297</v>
      </c>
      <c r="AD260" t="s">
        <v>52</v>
      </c>
      <c r="AE260" t="s">
        <v>76</v>
      </c>
      <c r="AF260" t="s">
        <v>10207</v>
      </c>
      <c r="AG260" t="s">
        <v>10208</v>
      </c>
      <c r="AH260" t="s">
        <v>10298</v>
      </c>
      <c r="AI260" t="s">
        <v>48</v>
      </c>
      <c r="AJ260" t="s">
        <v>47</v>
      </c>
      <c r="AK260" t="s">
        <v>9400</v>
      </c>
      <c r="AL260" t="s">
        <v>10207</v>
      </c>
      <c r="AM260">
        <v>0</v>
      </c>
      <c r="AN260" t="s">
        <v>47</v>
      </c>
      <c r="AO260" t="s">
        <v>47</v>
      </c>
      <c r="AP260" t="s">
        <v>47</v>
      </c>
      <c r="AQ260" t="s">
        <v>47</v>
      </c>
      <c r="AR260" t="s">
        <v>47</v>
      </c>
      <c r="AS260">
        <v>974.37</v>
      </c>
      <c r="AT260">
        <v>8881.5400000000009</v>
      </c>
      <c r="AU260">
        <v>1</v>
      </c>
      <c r="AV260">
        <v>1</v>
      </c>
      <c r="AW260" t="s">
        <v>10358</v>
      </c>
      <c r="AX260">
        <v>10800</v>
      </c>
      <c r="AY260" t="s">
        <v>66</v>
      </c>
      <c r="AZ260" t="s">
        <v>5270</v>
      </c>
      <c r="BA260">
        <v>1095.5999999999999</v>
      </c>
      <c r="BB260" t="s">
        <v>5270</v>
      </c>
      <c r="BC260">
        <v>1095.5999999999999</v>
      </c>
      <c r="BD260">
        <v>154</v>
      </c>
      <c r="BE260">
        <v>8881.5400000000009</v>
      </c>
      <c r="BF260">
        <v>1</v>
      </c>
      <c r="BG260">
        <v>5</v>
      </c>
      <c r="BH260">
        <v>0</v>
      </c>
      <c r="BI260">
        <v>0</v>
      </c>
      <c r="BJ260">
        <v>0</v>
      </c>
      <c r="BK260">
        <v>0</v>
      </c>
      <c r="BL260" t="s">
        <v>59</v>
      </c>
      <c r="BM260" t="s">
        <v>10371</v>
      </c>
      <c r="BN260" t="s">
        <v>10370</v>
      </c>
      <c r="BO260">
        <v>0</v>
      </c>
    </row>
    <row r="261" spans="1:67" x14ac:dyDescent="0.3">
      <c r="A261">
        <v>30481</v>
      </c>
      <c r="B261">
        <v>7115737418</v>
      </c>
      <c r="C261">
        <v>723334</v>
      </c>
      <c r="D261">
        <v>7032</v>
      </c>
      <c r="E261">
        <v>31166</v>
      </c>
      <c r="F261">
        <v>1</v>
      </c>
      <c r="G261" t="s">
        <v>493</v>
      </c>
      <c r="H261">
        <v>42649</v>
      </c>
      <c r="I261">
        <v>19152869</v>
      </c>
      <c r="J261" t="s">
        <v>46</v>
      </c>
      <c r="K261" t="s">
        <v>47</v>
      </c>
      <c r="L261" t="s">
        <v>48</v>
      </c>
      <c r="M261" t="s">
        <v>49</v>
      </c>
      <c r="N261" t="s">
        <v>9400</v>
      </c>
      <c r="O261" t="s">
        <v>10266</v>
      </c>
      <c r="P261" t="s">
        <v>2264</v>
      </c>
      <c r="Q261" t="s">
        <v>10413</v>
      </c>
      <c r="R261" t="s">
        <v>992</v>
      </c>
      <c r="S261">
        <v>100214689</v>
      </c>
      <c r="T261" t="s">
        <v>155</v>
      </c>
      <c r="U261" t="s">
        <v>1002</v>
      </c>
      <c r="V261" t="s">
        <v>10386</v>
      </c>
      <c r="W261">
        <v>3562.38</v>
      </c>
      <c r="X261">
        <v>20074.05</v>
      </c>
      <c r="Y261">
        <v>18411.099999999999</v>
      </c>
      <c r="Z261" t="s">
        <v>49</v>
      </c>
      <c r="AA261" t="s">
        <v>10314</v>
      </c>
      <c r="AB261" t="s">
        <v>10296</v>
      </c>
      <c r="AC261" t="s">
        <v>10297</v>
      </c>
      <c r="AD261" t="s">
        <v>52</v>
      </c>
      <c r="AE261" t="s">
        <v>76</v>
      </c>
      <c r="AF261" t="s">
        <v>10207</v>
      </c>
      <c r="AG261" t="s">
        <v>10208</v>
      </c>
      <c r="AH261" t="s">
        <v>10298</v>
      </c>
      <c r="AI261" t="s">
        <v>48</v>
      </c>
      <c r="AJ261" t="s">
        <v>47</v>
      </c>
      <c r="AK261" t="s">
        <v>9400</v>
      </c>
      <c r="AL261" t="s">
        <v>10207</v>
      </c>
      <c r="AM261">
        <v>0</v>
      </c>
      <c r="AN261" t="s">
        <v>47</v>
      </c>
      <c r="AO261" t="s">
        <v>47</v>
      </c>
      <c r="AP261" t="s">
        <v>47</v>
      </c>
      <c r="AQ261" t="s">
        <v>47</v>
      </c>
      <c r="AR261" t="s">
        <v>47</v>
      </c>
      <c r="AS261">
        <v>3562.38</v>
      </c>
      <c r="AT261">
        <v>20074.05</v>
      </c>
      <c r="AU261">
        <v>1</v>
      </c>
      <c r="AV261">
        <v>1</v>
      </c>
      <c r="AW261" t="s">
        <v>10358</v>
      </c>
      <c r="AX261">
        <v>27000</v>
      </c>
      <c r="AY261" t="s">
        <v>56</v>
      </c>
      <c r="AZ261" t="s">
        <v>5401</v>
      </c>
      <c r="BA261">
        <v>3500</v>
      </c>
      <c r="BB261" t="s">
        <v>5393</v>
      </c>
      <c r="BC261">
        <v>3500</v>
      </c>
      <c r="BD261">
        <v>1148</v>
      </c>
      <c r="BE261">
        <v>28955.59</v>
      </c>
      <c r="BF261">
        <v>2</v>
      </c>
      <c r="BG261">
        <v>5</v>
      </c>
      <c r="BH261">
        <v>28955.59</v>
      </c>
      <c r="BI261">
        <v>0</v>
      </c>
      <c r="BJ261">
        <v>28955.59</v>
      </c>
      <c r="BK261">
        <v>42000</v>
      </c>
      <c r="BL261" t="s">
        <v>229</v>
      </c>
      <c r="BM261" t="s">
        <v>10423</v>
      </c>
      <c r="BN261" t="s">
        <v>10423</v>
      </c>
      <c r="BO261" t="s">
        <v>47</v>
      </c>
    </row>
    <row r="262" spans="1:67" hidden="1" x14ac:dyDescent="0.3">
      <c r="A262">
        <v>30484</v>
      </c>
      <c r="B262">
        <v>7115737422</v>
      </c>
      <c r="C262">
        <v>4463264</v>
      </c>
      <c r="D262">
        <v>7032</v>
      </c>
      <c r="E262">
        <v>31169</v>
      </c>
      <c r="F262">
        <v>1</v>
      </c>
      <c r="G262" t="s">
        <v>493</v>
      </c>
      <c r="H262">
        <v>42649</v>
      </c>
      <c r="I262">
        <v>19154073</v>
      </c>
      <c r="J262" t="s">
        <v>46</v>
      </c>
      <c r="K262" t="s">
        <v>47</v>
      </c>
      <c r="L262" t="s">
        <v>48</v>
      </c>
      <c r="M262" t="s">
        <v>49</v>
      </c>
      <c r="N262" t="s">
        <v>9400</v>
      </c>
      <c r="O262" t="s">
        <v>10266</v>
      </c>
      <c r="P262" t="s">
        <v>2264</v>
      </c>
      <c r="Q262" t="s">
        <v>10372</v>
      </c>
      <c r="R262" t="s">
        <v>10178</v>
      </c>
      <c r="S262">
        <v>100788157</v>
      </c>
      <c r="T262" t="s">
        <v>606</v>
      </c>
      <c r="U262" t="s">
        <v>66</v>
      </c>
      <c r="V262" t="s">
        <v>1007</v>
      </c>
      <c r="W262">
        <v>2742.25</v>
      </c>
      <c r="X262">
        <v>9446.17</v>
      </c>
      <c r="Y262">
        <v>8627.6299999999992</v>
      </c>
      <c r="Z262" t="s">
        <v>49</v>
      </c>
      <c r="AA262" t="s">
        <v>10314</v>
      </c>
      <c r="AB262" t="s">
        <v>10296</v>
      </c>
      <c r="AC262" t="s">
        <v>10297</v>
      </c>
      <c r="AD262" t="s">
        <v>52</v>
      </c>
      <c r="AE262" t="s">
        <v>76</v>
      </c>
      <c r="AF262" t="s">
        <v>10207</v>
      </c>
      <c r="AG262" t="s">
        <v>10208</v>
      </c>
      <c r="AH262" t="s">
        <v>10298</v>
      </c>
      <c r="AI262" t="s">
        <v>48</v>
      </c>
      <c r="AJ262" t="s">
        <v>47</v>
      </c>
      <c r="AK262" t="s">
        <v>9400</v>
      </c>
      <c r="AL262" t="s">
        <v>10207</v>
      </c>
      <c r="AM262">
        <v>0</v>
      </c>
      <c r="AN262" t="s">
        <v>47</v>
      </c>
      <c r="AO262" t="s">
        <v>47</v>
      </c>
      <c r="AP262" t="s">
        <v>47</v>
      </c>
      <c r="AQ262" t="s">
        <v>47</v>
      </c>
      <c r="AR262" t="s">
        <v>47</v>
      </c>
      <c r="AS262">
        <v>2742.25</v>
      </c>
      <c r="AT262">
        <v>9446.17</v>
      </c>
      <c r="AU262">
        <v>1</v>
      </c>
      <c r="AV262">
        <v>1</v>
      </c>
      <c r="AW262" t="s">
        <v>10362</v>
      </c>
      <c r="AX262">
        <v>10800</v>
      </c>
      <c r="AY262" t="s">
        <v>66</v>
      </c>
      <c r="AZ262" t="s">
        <v>10373</v>
      </c>
      <c r="BA262" t="s">
        <v>47</v>
      </c>
      <c r="BB262" t="s">
        <v>10373</v>
      </c>
      <c r="BC262" t="s">
        <v>47</v>
      </c>
      <c r="BD262">
        <v>1148</v>
      </c>
      <c r="BE262">
        <v>38401.760000000002</v>
      </c>
      <c r="BF262">
        <v>3</v>
      </c>
      <c r="BG262">
        <v>5</v>
      </c>
      <c r="BH262">
        <v>0</v>
      </c>
      <c r="BI262">
        <v>0</v>
      </c>
      <c r="BJ262">
        <v>0</v>
      </c>
      <c r="BK262">
        <v>0</v>
      </c>
      <c r="BL262" t="s">
        <v>59</v>
      </c>
      <c r="BM262" t="s">
        <v>10376</v>
      </c>
      <c r="BN262" t="s">
        <v>10375</v>
      </c>
      <c r="BO262">
        <v>0</v>
      </c>
    </row>
    <row r="263" spans="1:67" x14ac:dyDescent="0.3">
      <c r="A263">
        <v>30485</v>
      </c>
      <c r="B263">
        <v>7115737423</v>
      </c>
      <c r="C263">
        <v>4463264</v>
      </c>
      <c r="D263">
        <v>7032</v>
      </c>
      <c r="E263">
        <v>31170</v>
      </c>
      <c r="F263">
        <v>1</v>
      </c>
      <c r="G263" t="s">
        <v>493</v>
      </c>
      <c r="H263">
        <v>42649</v>
      </c>
      <c r="I263">
        <v>19154074</v>
      </c>
      <c r="J263" t="s">
        <v>46</v>
      </c>
      <c r="K263" t="s">
        <v>47</v>
      </c>
      <c r="L263" t="s">
        <v>48</v>
      </c>
      <c r="M263" t="s">
        <v>49</v>
      </c>
      <c r="N263" t="s">
        <v>9400</v>
      </c>
      <c r="O263" t="s">
        <v>10266</v>
      </c>
      <c r="P263" t="s">
        <v>2264</v>
      </c>
      <c r="Q263" t="s">
        <v>10372</v>
      </c>
      <c r="R263" t="s">
        <v>10178</v>
      </c>
      <c r="S263">
        <v>100788157</v>
      </c>
      <c r="T263" t="s">
        <v>606</v>
      </c>
      <c r="U263" t="s">
        <v>66</v>
      </c>
      <c r="V263" t="s">
        <v>1007</v>
      </c>
      <c r="W263">
        <v>2739.27</v>
      </c>
      <c r="X263">
        <v>10780</v>
      </c>
      <c r="Y263">
        <v>9900</v>
      </c>
      <c r="Z263" t="s">
        <v>49</v>
      </c>
      <c r="AA263" t="s">
        <v>10314</v>
      </c>
      <c r="AB263" t="s">
        <v>10296</v>
      </c>
      <c r="AC263" t="s">
        <v>10297</v>
      </c>
      <c r="AD263" t="s">
        <v>52</v>
      </c>
      <c r="AE263" t="s">
        <v>76</v>
      </c>
      <c r="AF263" t="s">
        <v>10207</v>
      </c>
      <c r="AG263" t="s">
        <v>10208</v>
      </c>
      <c r="AH263" t="s">
        <v>10298</v>
      </c>
      <c r="AI263" t="s">
        <v>48</v>
      </c>
      <c r="AJ263" t="s">
        <v>47</v>
      </c>
      <c r="AK263" t="s">
        <v>9400</v>
      </c>
      <c r="AL263" t="s">
        <v>10207</v>
      </c>
      <c r="AM263">
        <v>0</v>
      </c>
      <c r="AN263" t="s">
        <v>47</v>
      </c>
      <c r="AO263" t="s">
        <v>47</v>
      </c>
      <c r="AP263" t="s">
        <v>47</v>
      </c>
      <c r="AQ263" t="s">
        <v>47</v>
      </c>
      <c r="AR263" t="s">
        <v>47</v>
      </c>
      <c r="AS263">
        <v>2739.27</v>
      </c>
      <c r="AT263">
        <v>10780</v>
      </c>
      <c r="AU263">
        <v>1</v>
      </c>
      <c r="AV263">
        <v>1</v>
      </c>
      <c r="AW263" t="s">
        <v>10362</v>
      </c>
      <c r="AX263">
        <v>10800</v>
      </c>
      <c r="AY263" t="s">
        <v>66</v>
      </c>
      <c r="AZ263" t="s">
        <v>10373</v>
      </c>
      <c r="BA263" t="s">
        <v>47</v>
      </c>
      <c r="BB263" t="s">
        <v>10373</v>
      </c>
      <c r="BC263" t="s">
        <v>47</v>
      </c>
      <c r="BD263">
        <v>1148</v>
      </c>
      <c r="BE263">
        <v>49181.760000000002</v>
      </c>
      <c r="BF263">
        <v>4</v>
      </c>
      <c r="BG263">
        <v>5</v>
      </c>
      <c r="BH263">
        <v>20226.169999999998</v>
      </c>
      <c r="BI263">
        <v>0</v>
      </c>
      <c r="BJ263">
        <v>20226.169999999998</v>
      </c>
      <c r="BK263">
        <v>27000</v>
      </c>
      <c r="BL263" t="s">
        <v>56</v>
      </c>
      <c r="BM263" t="s">
        <v>10374</v>
      </c>
      <c r="BN263" t="s">
        <v>10375</v>
      </c>
      <c r="BO263" t="s">
        <v>47</v>
      </c>
    </row>
    <row r="264" spans="1:67" x14ac:dyDescent="0.3">
      <c r="A264">
        <v>30855</v>
      </c>
      <c r="B264">
        <v>7115754126</v>
      </c>
      <c r="C264">
        <v>4463264</v>
      </c>
      <c r="D264">
        <v>7032</v>
      </c>
      <c r="E264">
        <v>31534</v>
      </c>
      <c r="F264">
        <v>1</v>
      </c>
      <c r="G264" t="s">
        <v>493</v>
      </c>
      <c r="H264">
        <v>42649</v>
      </c>
      <c r="I264">
        <v>19154084</v>
      </c>
      <c r="J264" t="s">
        <v>46</v>
      </c>
      <c r="K264" t="s">
        <v>47</v>
      </c>
      <c r="L264" t="s">
        <v>48</v>
      </c>
      <c r="M264" t="s">
        <v>49</v>
      </c>
      <c r="N264" t="s">
        <v>9400</v>
      </c>
      <c r="O264" t="s">
        <v>10266</v>
      </c>
      <c r="P264" t="s">
        <v>2264</v>
      </c>
      <c r="Q264" t="s">
        <v>10372</v>
      </c>
      <c r="R264" t="s">
        <v>10178</v>
      </c>
      <c r="S264">
        <v>100788157</v>
      </c>
      <c r="T264" t="s">
        <v>606</v>
      </c>
      <c r="U264" t="s">
        <v>66</v>
      </c>
      <c r="V264" t="s">
        <v>1007</v>
      </c>
      <c r="W264">
        <v>2739.3</v>
      </c>
      <c r="X264">
        <v>10739.32</v>
      </c>
      <c r="Y264">
        <v>9869.68</v>
      </c>
      <c r="Z264" t="s">
        <v>49</v>
      </c>
      <c r="AA264" t="s">
        <v>10314</v>
      </c>
      <c r="AB264" t="s">
        <v>10296</v>
      </c>
      <c r="AC264" t="s">
        <v>10297</v>
      </c>
      <c r="AD264" t="s">
        <v>52</v>
      </c>
      <c r="AE264" t="s">
        <v>76</v>
      </c>
      <c r="AF264" t="s">
        <v>10207</v>
      </c>
      <c r="AG264" t="s">
        <v>10208</v>
      </c>
      <c r="AH264" t="s">
        <v>10298</v>
      </c>
      <c r="AI264" t="s">
        <v>48</v>
      </c>
      <c r="AJ264" t="s">
        <v>47</v>
      </c>
      <c r="AK264" t="s">
        <v>9400</v>
      </c>
      <c r="AL264" t="s">
        <v>10207</v>
      </c>
      <c r="AM264">
        <v>0</v>
      </c>
      <c r="AN264" t="s">
        <v>47</v>
      </c>
      <c r="AO264" t="s">
        <v>47</v>
      </c>
      <c r="AP264" t="s">
        <v>47</v>
      </c>
      <c r="AQ264" t="s">
        <v>47</v>
      </c>
      <c r="AR264" t="s">
        <v>47</v>
      </c>
      <c r="AS264">
        <v>2739.3</v>
      </c>
      <c r="AT264">
        <v>10739.32</v>
      </c>
      <c r="AU264">
        <v>1</v>
      </c>
      <c r="AV264">
        <v>1</v>
      </c>
      <c r="AW264" t="s">
        <v>10362</v>
      </c>
      <c r="AX264">
        <v>10800</v>
      </c>
      <c r="AY264" t="s">
        <v>66</v>
      </c>
      <c r="AZ264" t="s">
        <v>10373</v>
      </c>
      <c r="BA264" t="s">
        <v>47</v>
      </c>
      <c r="BB264" t="s">
        <v>10373</v>
      </c>
      <c r="BC264" t="s">
        <v>47</v>
      </c>
      <c r="BD264">
        <v>1148</v>
      </c>
      <c r="BE264">
        <v>59921.08</v>
      </c>
      <c r="BF264">
        <v>5</v>
      </c>
      <c r="BG264">
        <v>5</v>
      </c>
      <c r="BH264">
        <v>10739.32</v>
      </c>
      <c r="BI264">
        <v>0</v>
      </c>
      <c r="BJ264">
        <v>10739.32</v>
      </c>
      <c r="BK264">
        <v>10800</v>
      </c>
      <c r="BL264" t="s">
        <v>66</v>
      </c>
      <c r="BM264" t="s">
        <v>10373</v>
      </c>
      <c r="BN264" t="s">
        <v>10375</v>
      </c>
      <c r="BO264" t="s">
        <v>47</v>
      </c>
    </row>
    <row r="265" spans="1:67" hidden="1" x14ac:dyDescent="0.3">
      <c r="A265">
        <v>31380</v>
      </c>
      <c r="B265">
        <v>7115772076</v>
      </c>
      <c r="C265">
        <v>941468</v>
      </c>
      <c r="D265">
        <v>7032</v>
      </c>
      <c r="E265">
        <v>32119</v>
      </c>
      <c r="F265">
        <v>1</v>
      </c>
      <c r="G265" t="s">
        <v>493</v>
      </c>
      <c r="H265">
        <v>42650</v>
      </c>
      <c r="I265">
        <v>19172541</v>
      </c>
      <c r="J265" t="s">
        <v>46</v>
      </c>
      <c r="K265" t="s">
        <v>47</v>
      </c>
      <c r="L265" t="s">
        <v>48</v>
      </c>
      <c r="M265" t="s">
        <v>49</v>
      </c>
      <c r="N265" t="s">
        <v>205</v>
      </c>
      <c r="O265" t="s">
        <v>206</v>
      </c>
      <c r="P265" t="s">
        <v>207</v>
      </c>
      <c r="Q265" t="s">
        <v>208</v>
      </c>
      <c r="R265" t="s">
        <v>54</v>
      </c>
      <c r="S265">
        <v>101093720</v>
      </c>
      <c r="T265" t="s">
        <v>55</v>
      </c>
      <c r="U265" t="s">
        <v>66</v>
      </c>
      <c r="V265" t="s">
        <v>1007</v>
      </c>
      <c r="W265">
        <v>2781.84</v>
      </c>
      <c r="X265">
        <v>8412.85</v>
      </c>
      <c r="Y265">
        <v>7541.95</v>
      </c>
      <c r="Z265" t="s">
        <v>49</v>
      </c>
      <c r="AA265" t="s">
        <v>10314</v>
      </c>
      <c r="AB265" t="s">
        <v>10296</v>
      </c>
      <c r="AC265" t="s">
        <v>10297</v>
      </c>
      <c r="AD265" t="s">
        <v>52</v>
      </c>
      <c r="AE265" t="s">
        <v>76</v>
      </c>
      <c r="AF265" t="s">
        <v>10207</v>
      </c>
      <c r="AG265" t="s">
        <v>10208</v>
      </c>
      <c r="AH265" t="s">
        <v>10298</v>
      </c>
      <c r="AI265" t="s">
        <v>48</v>
      </c>
      <c r="AJ265" t="s">
        <v>47</v>
      </c>
      <c r="AK265" t="s">
        <v>205</v>
      </c>
      <c r="AL265" t="s">
        <v>10207</v>
      </c>
      <c r="AM265">
        <v>0</v>
      </c>
      <c r="AN265" t="s">
        <v>47</v>
      </c>
      <c r="AO265" t="s">
        <v>47</v>
      </c>
      <c r="AP265" t="s">
        <v>47</v>
      </c>
      <c r="AQ265" t="s">
        <v>47</v>
      </c>
      <c r="AR265" t="s">
        <v>47</v>
      </c>
      <c r="AS265">
        <v>2781.84</v>
      </c>
      <c r="AT265">
        <v>8412.85</v>
      </c>
      <c r="AU265">
        <v>1</v>
      </c>
      <c r="AV265">
        <v>1</v>
      </c>
      <c r="AW265" t="s">
        <v>10352</v>
      </c>
      <c r="AX265">
        <v>10800</v>
      </c>
      <c r="AY265" t="s">
        <v>66</v>
      </c>
      <c r="AZ265" t="s">
        <v>501</v>
      </c>
      <c r="BA265">
        <v>2953</v>
      </c>
      <c r="BB265" t="s">
        <v>501</v>
      </c>
      <c r="BC265">
        <v>2953</v>
      </c>
      <c r="BD265">
        <v>585</v>
      </c>
      <c r="BE265">
        <v>8412.85</v>
      </c>
      <c r="BF265">
        <v>1</v>
      </c>
      <c r="BG265">
        <v>2</v>
      </c>
      <c r="BH265">
        <v>0</v>
      </c>
      <c r="BI265">
        <v>0</v>
      </c>
      <c r="BJ265">
        <v>0</v>
      </c>
      <c r="BK265">
        <v>0</v>
      </c>
      <c r="BL265" t="s">
        <v>59</v>
      </c>
      <c r="BM265" t="s">
        <v>308</v>
      </c>
      <c r="BN265" t="s">
        <v>211</v>
      </c>
      <c r="BO265">
        <v>0</v>
      </c>
    </row>
    <row r="266" spans="1:67" hidden="1" x14ac:dyDescent="0.3">
      <c r="A266">
        <v>31387</v>
      </c>
      <c r="B266">
        <v>7115772083</v>
      </c>
      <c r="C266">
        <v>941468</v>
      </c>
      <c r="D266">
        <v>7032</v>
      </c>
      <c r="E266">
        <v>32126</v>
      </c>
      <c r="F266">
        <v>1</v>
      </c>
      <c r="G266" t="s">
        <v>493</v>
      </c>
      <c r="H266">
        <v>42650</v>
      </c>
      <c r="I266">
        <v>19172548</v>
      </c>
      <c r="J266" t="s">
        <v>46</v>
      </c>
      <c r="K266" t="s">
        <v>47</v>
      </c>
      <c r="L266" t="s">
        <v>48</v>
      </c>
      <c r="M266" t="s">
        <v>49</v>
      </c>
      <c r="N266" t="s">
        <v>205</v>
      </c>
      <c r="O266" t="s">
        <v>206</v>
      </c>
      <c r="P266" t="s">
        <v>207</v>
      </c>
      <c r="Q266" t="s">
        <v>208</v>
      </c>
      <c r="R266" t="s">
        <v>54</v>
      </c>
      <c r="S266">
        <v>101093720</v>
      </c>
      <c r="T266" t="s">
        <v>55</v>
      </c>
      <c r="U266" t="s">
        <v>66</v>
      </c>
      <c r="V266" t="s">
        <v>1007</v>
      </c>
      <c r="W266">
        <v>2773.13</v>
      </c>
      <c r="X266">
        <v>8920.7999999999993</v>
      </c>
      <c r="Y266">
        <v>8164.8</v>
      </c>
      <c r="Z266" t="s">
        <v>49</v>
      </c>
      <c r="AA266" t="s">
        <v>10314</v>
      </c>
      <c r="AB266" t="s">
        <v>10296</v>
      </c>
      <c r="AC266" t="s">
        <v>10297</v>
      </c>
      <c r="AD266" t="s">
        <v>52</v>
      </c>
      <c r="AE266" t="s">
        <v>76</v>
      </c>
      <c r="AF266" t="s">
        <v>10207</v>
      </c>
      <c r="AG266" t="s">
        <v>10208</v>
      </c>
      <c r="AH266" t="s">
        <v>10298</v>
      </c>
      <c r="AI266" t="s">
        <v>48</v>
      </c>
      <c r="AJ266" t="s">
        <v>47</v>
      </c>
      <c r="AK266" t="s">
        <v>205</v>
      </c>
      <c r="AL266" t="s">
        <v>10207</v>
      </c>
      <c r="AM266">
        <v>0</v>
      </c>
      <c r="AN266" t="s">
        <v>47</v>
      </c>
      <c r="AO266" t="s">
        <v>47</v>
      </c>
      <c r="AP266" t="s">
        <v>47</v>
      </c>
      <c r="AQ266" t="s">
        <v>47</v>
      </c>
      <c r="AR266" t="s">
        <v>47</v>
      </c>
      <c r="AS266">
        <v>2773.13</v>
      </c>
      <c r="AT266">
        <v>8920.7999999999993</v>
      </c>
      <c r="AU266">
        <v>1</v>
      </c>
      <c r="AV266">
        <v>1</v>
      </c>
      <c r="AW266" t="s">
        <v>10352</v>
      </c>
      <c r="AX266">
        <v>10800</v>
      </c>
      <c r="AY266" t="s">
        <v>66</v>
      </c>
      <c r="AZ266" t="s">
        <v>501</v>
      </c>
      <c r="BA266">
        <v>2953</v>
      </c>
      <c r="BB266" t="s">
        <v>501</v>
      </c>
      <c r="BC266">
        <v>2953</v>
      </c>
      <c r="BD266">
        <v>585</v>
      </c>
      <c r="BE266">
        <v>17333.650000000001</v>
      </c>
      <c r="BF266">
        <v>2</v>
      </c>
      <c r="BG266">
        <v>2</v>
      </c>
      <c r="BH266">
        <v>17333.650000000001</v>
      </c>
      <c r="BI266">
        <v>0</v>
      </c>
      <c r="BJ266">
        <v>17333.650000000001</v>
      </c>
      <c r="BK266">
        <v>27000</v>
      </c>
      <c r="BL266" t="s">
        <v>56</v>
      </c>
      <c r="BM266" t="s">
        <v>209</v>
      </c>
      <c r="BN266" t="s">
        <v>211</v>
      </c>
      <c r="BO266">
        <v>3926.8</v>
      </c>
    </row>
    <row r="267" spans="1:67" hidden="1" x14ac:dyDescent="0.3">
      <c r="A267">
        <v>31980</v>
      </c>
      <c r="B267">
        <v>7115791537</v>
      </c>
      <c r="C267">
        <v>4463264</v>
      </c>
      <c r="D267">
        <v>7032</v>
      </c>
      <c r="E267">
        <v>32710</v>
      </c>
      <c r="F267">
        <v>1</v>
      </c>
      <c r="G267" t="s">
        <v>493</v>
      </c>
      <c r="H267">
        <v>42651</v>
      </c>
      <c r="I267">
        <v>19196017</v>
      </c>
      <c r="J267" t="s">
        <v>46</v>
      </c>
      <c r="K267" t="s">
        <v>47</v>
      </c>
      <c r="L267" t="s">
        <v>48</v>
      </c>
      <c r="M267" t="s">
        <v>49</v>
      </c>
      <c r="N267" t="s">
        <v>9400</v>
      </c>
      <c r="O267" t="s">
        <v>10266</v>
      </c>
      <c r="P267" t="s">
        <v>2264</v>
      </c>
      <c r="Q267" t="s">
        <v>10372</v>
      </c>
      <c r="R267" t="s">
        <v>10178</v>
      </c>
      <c r="S267">
        <v>100788157</v>
      </c>
      <c r="T267" t="s">
        <v>606</v>
      </c>
      <c r="U267" t="s">
        <v>66</v>
      </c>
      <c r="V267" t="s">
        <v>1007</v>
      </c>
      <c r="W267">
        <v>2741</v>
      </c>
      <c r="X267">
        <v>9837.8700000000008</v>
      </c>
      <c r="Y267">
        <v>9039.9</v>
      </c>
      <c r="Z267" t="s">
        <v>49</v>
      </c>
      <c r="AA267" t="s">
        <v>10314</v>
      </c>
      <c r="AB267" t="s">
        <v>10296</v>
      </c>
      <c r="AC267" t="s">
        <v>10297</v>
      </c>
      <c r="AD267" t="s">
        <v>52</v>
      </c>
      <c r="AE267" t="s">
        <v>76</v>
      </c>
      <c r="AF267" t="s">
        <v>10207</v>
      </c>
      <c r="AG267" t="s">
        <v>10208</v>
      </c>
      <c r="AH267" t="s">
        <v>10298</v>
      </c>
      <c r="AI267" t="s">
        <v>48</v>
      </c>
      <c r="AJ267" t="s">
        <v>47</v>
      </c>
      <c r="AK267" t="s">
        <v>9400</v>
      </c>
      <c r="AL267" t="s">
        <v>10207</v>
      </c>
      <c r="AM267">
        <v>0</v>
      </c>
      <c r="AN267" t="s">
        <v>47</v>
      </c>
      <c r="AO267" t="s">
        <v>47</v>
      </c>
      <c r="AP267" t="s">
        <v>47</v>
      </c>
      <c r="AQ267" t="s">
        <v>47</v>
      </c>
      <c r="AR267" t="s">
        <v>47</v>
      </c>
      <c r="AS267">
        <v>2741</v>
      </c>
      <c r="AT267">
        <v>9837.8700000000008</v>
      </c>
      <c r="AU267">
        <v>1</v>
      </c>
      <c r="AV267">
        <v>1</v>
      </c>
      <c r="AW267" t="s">
        <v>10362</v>
      </c>
      <c r="AX267">
        <v>10800</v>
      </c>
      <c r="AY267" t="s">
        <v>66</v>
      </c>
      <c r="AZ267" t="s">
        <v>10373</v>
      </c>
      <c r="BA267" t="s">
        <v>47</v>
      </c>
      <c r="BB267" t="s">
        <v>10373</v>
      </c>
      <c r="BC267" t="s">
        <v>47</v>
      </c>
      <c r="BD267">
        <v>1148</v>
      </c>
      <c r="BE267">
        <v>9837.8700000000008</v>
      </c>
      <c r="BF267">
        <v>1</v>
      </c>
      <c r="BG267">
        <v>2</v>
      </c>
      <c r="BH267">
        <v>0</v>
      </c>
      <c r="BI267">
        <v>0</v>
      </c>
      <c r="BJ267">
        <v>0</v>
      </c>
      <c r="BK267">
        <v>0</v>
      </c>
      <c r="BL267" t="s">
        <v>59</v>
      </c>
      <c r="BM267" t="s">
        <v>10376</v>
      </c>
      <c r="BN267" t="s">
        <v>10375</v>
      </c>
      <c r="BO267">
        <v>0</v>
      </c>
    </row>
    <row r="268" spans="1:67" x14ac:dyDescent="0.3">
      <c r="A268">
        <v>31981</v>
      </c>
      <c r="B268">
        <v>7115791538</v>
      </c>
      <c r="C268">
        <v>4463264</v>
      </c>
      <c r="D268">
        <v>7032</v>
      </c>
      <c r="E268">
        <v>32711</v>
      </c>
      <c r="F268">
        <v>1</v>
      </c>
      <c r="G268" t="s">
        <v>493</v>
      </c>
      <c r="H268">
        <v>42651</v>
      </c>
      <c r="I268">
        <v>19196018</v>
      </c>
      <c r="J268" t="s">
        <v>46</v>
      </c>
      <c r="K268" t="s">
        <v>47</v>
      </c>
      <c r="L268" t="s">
        <v>48</v>
      </c>
      <c r="M268" t="s">
        <v>49</v>
      </c>
      <c r="N268" t="s">
        <v>9400</v>
      </c>
      <c r="O268" t="s">
        <v>10266</v>
      </c>
      <c r="P268" t="s">
        <v>2264</v>
      </c>
      <c r="Q268" t="s">
        <v>10372</v>
      </c>
      <c r="R268" t="s">
        <v>10178</v>
      </c>
      <c r="S268">
        <v>100788157</v>
      </c>
      <c r="T268" t="s">
        <v>606</v>
      </c>
      <c r="U268" t="s">
        <v>66</v>
      </c>
      <c r="V268" t="s">
        <v>1007</v>
      </c>
      <c r="W268">
        <v>2739.72</v>
      </c>
      <c r="X268">
        <v>10788.6</v>
      </c>
      <c r="Y268">
        <v>9900</v>
      </c>
      <c r="Z268" t="s">
        <v>49</v>
      </c>
      <c r="AA268" t="s">
        <v>10314</v>
      </c>
      <c r="AB268" t="s">
        <v>10296</v>
      </c>
      <c r="AC268" t="s">
        <v>10297</v>
      </c>
      <c r="AD268" t="s">
        <v>52</v>
      </c>
      <c r="AE268" t="s">
        <v>76</v>
      </c>
      <c r="AF268" t="s">
        <v>10207</v>
      </c>
      <c r="AG268" t="s">
        <v>10208</v>
      </c>
      <c r="AH268" t="s">
        <v>10298</v>
      </c>
      <c r="AI268" t="s">
        <v>48</v>
      </c>
      <c r="AJ268" t="s">
        <v>47</v>
      </c>
      <c r="AK268" t="s">
        <v>9400</v>
      </c>
      <c r="AL268" t="s">
        <v>10207</v>
      </c>
      <c r="AM268">
        <v>0</v>
      </c>
      <c r="AN268" t="s">
        <v>47</v>
      </c>
      <c r="AO268" t="s">
        <v>47</v>
      </c>
      <c r="AP268" t="s">
        <v>47</v>
      </c>
      <c r="AQ268" t="s">
        <v>47</v>
      </c>
      <c r="AR268" t="s">
        <v>47</v>
      </c>
      <c r="AS268">
        <v>2739.72</v>
      </c>
      <c r="AT268">
        <v>10788.6</v>
      </c>
      <c r="AU268">
        <v>1</v>
      </c>
      <c r="AV268">
        <v>1</v>
      </c>
      <c r="AW268" t="s">
        <v>10362</v>
      </c>
      <c r="AX268">
        <v>10800</v>
      </c>
      <c r="AY268" t="s">
        <v>66</v>
      </c>
      <c r="AZ268" t="s">
        <v>10373</v>
      </c>
      <c r="BA268" t="s">
        <v>47</v>
      </c>
      <c r="BB268" t="s">
        <v>10373</v>
      </c>
      <c r="BC268" t="s">
        <v>47</v>
      </c>
      <c r="BD268">
        <v>1148</v>
      </c>
      <c r="BE268">
        <v>20626.47</v>
      </c>
      <c r="BF268">
        <v>2</v>
      </c>
      <c r="BG268">
        <v>2</v>
      </c>
      <c r="BH268">
        <v>20626.47</v>
      </c>
      <c r="BI268">
        <v>0</v>
      </c>
      <c r="BJ268">
        <v>20626.47</v>
      </c>
      <c r="BK268">
        <v>27000</v>
      </c>
      <c r="BL268" t="s">
        <v>56</v>
      </c>
      <c r="BM268" t="s">
        <v>10374</v>
      </c>
      <c r="BN268" t="s">
        <v>10375</v>
      </c>
      <c r="BO268" t="s">
        <v>47</v>
      </c>
    </row>
    <row r="269" spans="1:67" hidden="1" x14ac:dyDescent="0.3">
      <c r="A269">
        <v>32384</v>
      </c>
      <c r="B269">
        <v>7115804873</v>
      </c>
      <c r="C269">
        <v>659338</v>
      </c>
      <c r="D269">
        <v>7032</v>
      </c>
      <c r="E269">
        <v>33221</v>
      </c>
      <c r="F269">
        <v>1</v>
      </c>
      <c r="G269" t="s">
        <v>493</v>
      </c>
      <c r="H269">
        <v>42653</v>
      </c>
      <c r="I269">
        <v>19230130</v>
      </c>
      <c r="J269" t="s">
        <v>46</v>
      </c>
      <c r="K269" t="s">
        <v>47</v>
      </c>
      <c r="L269" t="s">
        <v>48</v>
      </c>
      <c r="M269" t="s">
        <v>49</v>
      </c>
      <c r="N269" t="s">
        <v>50</v>
      </c>
      <c r="O269" t="s">
        <v>51</v>
      </c>
      <c r="P269" t="s">
        <v>52</v>
      </c>
      <c r="Q269" t="s">
        <v>53</v>
      </c>
      <c r="R269" t="s">
        <v>54</v>
      </c>
      <c r="S269">
        <v>101093720</v>
      </c>
      <c r="T269" t="s">
        <v>55</v>
      </c>
      <c r="U269" t="s">
        <v>56</v>
      </c>
      <c r="V269" t="s">
        <v>57</v>
      </c>
      <c r="W269">
        <v>1862.09</v>
      </c>
      <c r="X269">
        <v>10925.02</v>
      </c>
      <c r="Y269">
        <v>10147.64</v>
      </c>
      <c r="Z269" t="s">
        <v>49</v>
      </c>
      <c r="AA269" t="s">
        <v>10314</v>
      </c>
      <c r="AB269" t="s">
        <v>10296</v>
      </c>
      <c r="AC269" t="s">
        <v>10297</v>
      </c>
      <c r="AD269" t="s">
        <v>52</v>
      </c>
      <c r="AE269" t="s">
        <v>76</v>
      </c>
      <c r="AF269" t="s">
        <v>10207</v>
      </c>
      <c r="AG269" t="s">
        <v>10208</v>
      </c>
      <c r="AH269" t="s">
        <v>10298</v>
      </c>
      <c r="AI269" t="s">
        <v>48</v>
      </c>
      <c r="AJ269" t="s">
        <v>47</v>
      </c>
      <c r="AK269" t="s">
        <v>50</v>
      </c>
      <c r="AL269" t="s">
        <v>10207</v>
      </c>
      <c r="AM269">
        <v>0</v>
      </c>
      <c r="AN269" t="s">
        <v>47</v>
      </c>
      <c r="AO269" t="s">
        <v>47</v>
      </c>
      <c r="AP269" t="s">
        <v>47</v>
      </c>
      <c r="AQ269" t="s">
        <v>47</v>
      </c>
      <c r="AR269" t="s">
        <v>47</v>
      </c>
      <c r="AS269">
        <v>1862.09</v>
      </c>
      <c r="AT269">
        <v>10925.02</v>
      </c>
      <c r="AU269">
        <v>1</v>
      </c>
      <c r="AV269">
        <v>1</v>
      </c>
      <c r="AW269" t="s">
        <v>10352</v>
      </c>
      <c r="AX269">
        <v>27000</v>
      </c>
      <c r="AY269" t="s">
        <v>56</v>
      </c>
      <c r="AZ269" t="s">
        <v>220</v>
      </c>
      <c r="BA269">
        <v>1880.82</v>
      </c>
      <c r="BB269" t="s">
        <v>220</v>
      </c>
      <c r="BC269">
        <v>1880.82</v>
      </c>
      <c r="BD269">
        <v>154</v>
      </c>
      <c r="BE269">
        <v>10925.02</v>
      </c>
      <c r="BF269">
        <v>1</v>
      </c>
      <c r="BG269">
        <v>5</v>
      </c>
      <c r="BH269">
        <v>0</v>
      </c>
      <c r="BI269">
        <v>0</v>
      </c>
      <c r="BJ269">
        <v>0</v>
      </c>
      <c r="BK269">
        <v>0</v>
      </c>
      <c r="BL269" t="s">
        <v>59</v>
      </c>
      <c r="BM269" t="s">
        <v>221</v>
      </c>
      <c r="BN269" t="s">
        <v>222</v>
      </c>
      <c r="BO269">
        <v>0</v>
      </c>
    </row>
    <row r="270" spans="1:67" x14ac:dyDescent="0.3">
      <c r="A270">
        <v>32391</v>
      </c>
      <c r="B270">
        <v>7115804881</v>
      </c>
      <c r="C270">
        <v>4463189</v>
      </c>
      <c r="D270">
        <v>7032</v>
      </c>
      <c r="E270">
        <v>33229</v>
      </c>
      <c r="F270">
        <v>1</v>
      </c>
      <c r="G270" t="s">
        <v>493</v>
      </c>
      <c r="H270">
        <v>42653</v>
      </c>
      <c r="I270">
        <v>19230333</v>
      </c>
      <c r="J270" t="s">
        <v>46</v>
      </c>
      <c r="K270" t="s">
        <v>47</v>
      </c>
      <c r="L270" t="s">
        <v>48</v>
      </c>
      <c r="M270" t="s">
        <v>49</v>
      </c>
      <c r="N270" t="s">
        <v>9400</v>
      </c>
      <c r="O270" t="s">
        <v>51</v>
      </c>
      <c r="P270" t="s">
        <v>52</v>
      </c>
      <c r="Q270" t="s">
        <v>10357</v>
      </c>
      <c r="R270" t="s">
        <v>992</v>
      </c>
      <c r="S270">
        <v>100788157</v>
      </c>
      <c r="T270" t="s">
        <v>606</v>
      </c>
      <c r="U270" t="s">
        <v>56</v>
      </c>
      <c r="V270" t="s">
        <v>57</v>
      </c>
      <c r="W270">
        <v>1547.95</v>
      </c>
      <c r="X270">
        <v>13322.62</v>
      </c>
      <c r="Y270">
        <v>12119.8</v>
      </c>
      <c r="Z270" t="s">
        <v>49</v>
      </c>
      <c r="AA270" t="s">
        <v>10314</v>
      </c>
      <c r="AB270" t="s">
        <v>10296</v>
      </c>
      <c r="AC270" t="s">
        <v>10297</v>
      </c>
      <c r="AD270" t="s">
        <v>52</v>
      </c>
      <c r="AE270" t="s">
        <v>76</v>
      </c>
      <c r="AF270" t="s">
        <v>10207</v>
      </c>
      <c r="AG270" t="s">
        <v>10208</v>
      </c>
      <c r="AH270" t="s">
        <v>10298</v>
      </c>
      <c r="AI270" t="s">
        <v>48</v>
      </c>
      <c r="AJ270" t="s">
        <v>47</v>
      </c>
      <c r="AK270" t="s">
        <v>9400</v>
      </c>
      <c r="AL270" t="s">
        <v>10207</v>
      </c>
      <c r="AM270">
        <v>0</v>
      </c>
      <c r="AN270" t="s">
        <v>47</v>
      </c>
      <c r="AO270" t="s">
        <v>47</v>
      </c>
      <c r="AP270" t="s">
        <v>47</v>
      </c>
      <c r="AQ270" t="s">
        <v>47</v>
      </c>
      <c r="AR270" t="s">
        <v>47</v>
      </c>
      <c r="AS270">
        <v>1547.95</v>
      </c>
      <c r="AT270">
        <v>13322.62</v>
      </c>
      <c r="AU270">
        <v>1</v>
      </c>
      <c r="AV270">
        <v>1</v>
      </c>
      <c r="AW270" t="s">
        <v>10358</v>
      </c>
      <c r="AX270">
        <v>27000</v>
      </c>
      <c r="AY270" t="s">
        <v>56</v>
      </c>
      <c r="AZ270" t="s">
        <v>5275</v>
      </c>
      <c r="BA270">
        <v>1517.43</v>
      </c>
      <c r="BB270" t="s">
        <v>5275</v>
      </c>
      <c r="BC270">
        <v>1517.43</v>
      </c>
      <c r="BD270">
        <v>154</v>
      </c>
      <c r="BE270">
        <v>24247.64</v>
      </c>
      <c r="BF270">
        <v>2</v>
      </c>
      <c r="BG270">
        <v>5</v>
      </c>
      <c r="BH270">
        <v>24247.64</v>
      </c>
      <c r="BI270">
        <v>0</v>
      </c>
      <c r="BJ270">
        <v>24247.64</v>
      </c>
      <c r="BK270">
        <v>27000</v>
      </c>
      <c r="BL270" t="s">
        <v>56</v>
      </c>
      <c r="BM270" t="s">
        <v>5275</v>
      </c>
      <c r="BN270" t="s">
        <v>10370</v>
      </c>
      <c r="BO270" t="s">
        <v>47</v>
      </c>
    </row>
    <row r="271" spans="1:67" hidden="1" x14ac:dyDescent="0.3">
      <c r="A271">
        <v>32393</v>
      </c>
      <c r="B271">
        <v>7115804883</v>
      </c>
      <c r="C271">
        <v>4463264</v>
      </c>
      <c r="D271">
        <v>7032</v>
      </c>
      <c r="E271">
        <v>33231</v>
      </c>
      <c r="F271">
        <v>1</v>
      </c>
      <c r="G271" t="s">
        <v>493</v>
      </c>
      <c r="H271">
        <v>42653</v>
      </c>
      <c r="I271">
        <v>19230335</v>
      </c>
      <c r="J271" t="s">
        <v>46</v>
      </c>
      <c r="K271" t="s">
        <v>47</v>
      </c>
      <c r="L271" t="s">
        <v>48</v>
      </c>
      <c r="M271" t="s">
        <v>49</v>
      </c>
      <c r="N271" t="s">
        <v>9400</v>
      </c>
      <c r="O271" t="s">
        <v>10266</v>
      </c>
      <c r="P271" t="s">
        <v>2264</v>
      </c>
      <c r="Q271" t="s">
        <v>10372</v>
      </c>
      <c r="R271" t="s">
        <v>10178</v>
      </c>
      <c r="S271">
        <v>100788157</v>
      </c>
      <c r="T271" t="s">
        <v>606</v>
      </c>
      <c r="U271" t="s">
        <v>66</v>
      </c>
      <c r="V271" t="s">
        <v>1007</v>
      </c>
      <c r="W271">
        <v>2740.56</v>
      </c>
      <c r="X271">
        <v>9107.98</v>
      </c>
      <c r="Y271">
        <v>8377.7199999999993</v>
      </c>
      <c r="Z271" t="s">
        <v>49</v>
      </c>
      <c r="AA271" t="s">
        <v>10314</v>
      </c>
      <c r="AB271" t="s">
        <v>10296</v>
      </c>
      <c r="AC271" t="s">
        <v>10297</v>
      </c>
      <c r="AD271" t="s">
        <v>52</v>
      </c>
      <c r="AE271" t="s">
        <v>76</v>
      </c>
      <c r="AF271" t="s">
        <v>10207</v>
      </c>
      <c r="AG271" t="s">
        <v>10208</v>
      </c>
      <c r="AH271" t="s">
        <v>10298</v>
      </c>
      <c r="AI271" t="s">
        <v>48</v>
      </c>
      <c r="AJ271" t="s">
        <v>47</v>
      </c>
      <c r="AK271" t="s">
        <v>9400</v>
      </c>
      <c r="AL271" t="s">
        <v>10207</v>
      </c>
      <c r="AM271">
        <v>0</v>
      </c>
      <c r="AN271" t="s">
        <v>47</v>
      </c>
      <c r="AO271" t="s">
        <v>47</v>
      </c>
      <c r="AP271" t="s">
        <v>47</v>
      </c>
      <c r="AQ271" t="s">
        <v>47</v>
      </c>
      <c r="AR271" t="s">
        <v>47</v>
      </c>
      <c r="AS271">
        <v>2740.56</v>
      </c>
      <c r="AT271">
        <v>9107.98</v>
      </c>
      <c r="AU271">
        <v>1</v>
      </c>
      <c r="AV271">
        <v>1</v>
      </c>
      <c r="AW271" t="s">
        <v>10362</v>
      </c>
      <c r="AX271">
        <v>10800</v>
      </c>
      <c r="AY271" t="s">
        <v>66</v>
      </c>
      <c r="AZ271" t="s">
        <v>10373</v>
      </c>
      <c r="BA271" t="s">
        <v>47</v>
      </c>
      <c r="BB271" t="s">
        <v>10373</v>
      </c>
      <c r="BC271" t="s">
        <v>47</v>
      </c>
      <c r="BD271">
        <v>1148</v>
      </c>
      <c r="BE271">
        <v>33355.620000000003</v>
      </c>
      <c r="BF271">
        <v>3</v>
      </c>
      <c r="BG271">
        <v>5</v>
      </c>
      <c r="BH271">
        <v>0</v>
      </c>
      <c r="BI271">
        <v>0</v>
      </c>
      <c r="BJ271">
        <v>0</v>
      </c>
      <c r="BK271">
        <v>0</v>
      </c>
      <c r="BL271" t="s">
        <v>59</v>
      </c>
      <c r="BM271" t="s">
        <v>10376</v>
      </c>
      <c r="BN271" t="s">
        <v>10375</v>
      </c>
      <c r="BO271">
        <v>0</v>
      </c>
    </row>
    <row r="272" spans="1:67" x14ac:dyDescent="0.3">
      <c r="A272">
        <v>32396</v>
      </c>
      <c r="B272">
        <v>7115804901</v>
      </c>
      <c r="C272">
        <v>4463264</v>
      </c>
      <c r="D272">
        <v>7032</v>
      </c>
      <c r="E272">
        <v>33234</v>
      </c>
      <c r="F272">
        <v>1</v>
      </c>
      <c r="G272" t="s">
        <v>493</v>
      </c>
      <c r="H272">
        <v>42653</v>
      </c>
      <c r="I272">
        <v>19230338</v>
      </c>
      <c r="J272" t="s">
        <v>46</v>
      </c>
      <c r="K272" t="s">
        <v>47</v>
      </c>
      <c r="L272" t="s">
        <v>48</v>
      </c>
      <c r="M272" t="s">
        <v>49</v>
      </c>
      <c r="N272" t="s">
        <v>9400</v>
      </c>
      <c r="O272" t="s">
        <v>10266</v>
      </c>
      <c r="P272" t="s">
        <v>2264</v>
      </c>
      <c r="Q272" t="s">
        <v>10372</v>
      </c>
      <c r="R272" t="s">
        <v>10178</v>
      </c>
      <c r="S272">
        <v>100788157</v>
      </c>
      <c r="T272" t="s">
        <v>606</v>
      </c>
      <c r="U272" t="s">
        <v>66</v>
      </c>
      <c r="V272" t="s">
        <v>1007</v>
      </c>
      <c r="W272">
        <v>2740.76</v>
      </c>
      <c r="X272">
        <v>10847.23</v>
      </c>
      <c r="Y272">
        <v>9926.52</v>
      </c>
      <c r="Z272" t="s">
        <v>49</v>
      </c>
      <c r="AA272" t="s">
        <v>10314</v>
      </c>
      <c r="AB272" t="s">
        <v>10296</v>
      </c>
      <c r="AC272" t="s">
        <v>10297</v>
      </c>
      <c r="AD272" t="s">
        <v>52</v>
      </c>
      <c r="AE272" t="s">
        <v>76</v>
      </c>
      <c r="AF272" t="s">
        <v>10207</v>
      </c>
      <c r="AG272" t="s">
        <v>10208</v>
      </c>
      <c r="AH272" t="s">
        <v>10298</v>
      </c>
      <c r="AI272" t="s">
        <v>48</v>
      </c>
      <c r="AJ272" t="s">
        <v>47</v>
      </c>
      <c r="AK272" t="s">
        <v>9400</v>
      </c>
      <c r="AL272" t="s">
        <v>10207</v>
      </c>
      <c r="AM272">
        <v>0</v>
      </c>
      <c r="AN272" t="s">
        <v>47</v>
      </c>
      <c r="AO272" t="s">
        <v>47</v>
      </c>
      <c r="AP272" t="s">
        <v>47</v>
      </c>
      <c r="AQ272" t="s">
        <v>47</v>
      </c>
      <c r="AR272" t="s">
        <v>47</v>
      </c>
      <c r="AS272">
        <v>2740.76</v>
      </c>
      <c r="AT272">
        <v>10847.23</v>
      </c>
      <c r="AU272">
        <v>1</v>
      </c>
      <c r="AV272">
        <v>1</v>
      </c>
      <c r="AW272" t="s">
        <v>10362</v>
      </c>
      <c r="AX272">
        <v>27000</v>
      </c>
      <c r="AY272" t="s">
        <v>56</v>
      </c>
      <c r="AZ272" t="s">
        <v>10373</v>
      </c>
      <c r="BA272" t="s">
        <v>47</v>
      </c>
      <c r="BB272" t="s">
        <v>10374</v>
      </c>
      <c r="BC272" t="s">
        <v>47</v>
      </c>
      <c r="BD272">
        <v>1148</v>
      </c>
      <c r="BE272">
        <v>44202.85</v>
      </c>
      <c r="BF272">
        <v>4</v>
      </c>
      <c r="BG272">
        <v>5</v>
      </c>
      <c r="BH272">
        <v>19955.21</v>
      </c>
      <c r="BI272">
        <v>0</v>
      </c>
      <c r="BJ272">
        <v>19955.21</v>
      </c>
      <c r="BK272">
        <v>27000</v>
      </c>
      <c r="BL272" t="s">
        <v>56</v>
      </c>
      <c r="BM272" t="s">
        <v>10374</v>
      </c>
      <c r="BN272" t="s">
        <v>10375</v>
      </c>
      <c r="BO272" t="s">
        <v>47</v>
      </c>
    </row>
    <row r="273" spans="1:67" hidden="1" x14ac:dyDescent="0.3">
      <c r="A273">
        <v>30442</v>
      </c>
      <c r="B273">
        <v>7115735519</v>
      </c>
      <c r="C273">
        <v>3855615</v>
      </c>
      <c r="D273">
        <v>7032</v>
      </c>
      <c r="E273">
        <v>32815</v>
      </c>
      <c r="F273">
        <v>1</v>
      </c>
      <c r="G273" t="s">
        <v>493</v>
      </c>
      <c r="H273">
        <v>42653</v>
      </c>
      <c r="I273">
        <v>19229535</v>
      </c>
      <c r="J273" t="s">
        <v>46</v>
      </c>
      <c r="K273" t="s">
        <v>47</v>
      </c>
      <c r="L273" t="s">
        <v>48</v>
      </c>
      <c r="M273" t="s">
        <v>49</v>
      </c>
      <c r="N273" t="s">
        <v>189</v>
      </c>
      <c r="O273" t="s">
        <v>190</v>
      </c>
      <c r="P273" t="s">
        <v>191</v>
      </c>
      <c r="Q273" t="s">
        <v>192</v>
      </c>
      <c r="R273" t="s">
        <v>54</v>
      </c>
      <c r="S273">
        <v>101030531</v>
      </c>
      <c r="T273" t="s">
        <v>193</v>
      </c>
      <c r="U273" t="s">
        <v>66</v>
      </c>
      <c r="V273" t="s">
        <v>1007</v>
      </c>
      <c r="W273">
        <v>1459.21</v>
      </c>
      <c r="X273">
        <v>10674.1</v>
      </c>
      <c r="Y273">
        <v>9747.4500000000007</v>
      </c>
      <c r="Z273" t="s">
        <v>49</v>
      </c>
      <c r="AA273" t="s">
        <v>10314</v>
      </c>
      <c r="AB273" t="s">
        <v>10296</v>
      </c>
      <c r="AC273" t="s">
        <v>10297</v>
      </c>
      <c r="AD273" t="s">
        <v>52</v>
      </c>
      <c r="AE273" t="s">
        <v>76</v>
      </c>
      <c r="AF273" t="s">
        <v>10207</v>
      </c>
      <c r="AG273" t="s">
        <v>10208</v>
      </c>
      <c r="AH273" t="s">
        <v>10298</v>
      </c>
      <c r="AI273" t="s">
        <v>48</v>
      </c>
      <c r="AJ273" t="s">
        <v>47</v>
      </c>
      <c r="AK273" t="s">
        <v>189</v>
      </c>
      <c r="AL273" t="s">
        <v>10217</v>
      </c>
      <c r="AM273">
        <v>0</v>
      </c>
      <c r="AN273" t="s">
        <v>47</v>
      </c>
      <c r="AO273" t="s">
        <v>47</v>
      </c>
      <c r="AP273" t="s">
        <v>47</v>
      </c>
      <c r="AQ273" t="s">
        <v>47</v>
      </c>
      <c r="AR273" t="s">
        <v>47</v>
      </c>
      <c r="AS273">
        <v>1459.21</v>
      </c>
      <c r="AT273">
        <v>10674.1</v>
      </c>
      <c r="AU273">
        <v>1</v>
      </c>
      <c r="AV273">
        <v>1</v>
      </c>
      <c r="AW273" t="s">
        <v>10352</v>
      </c>
      <c r="AX273">
        <v>10800</v>
      </c>
      <c r="AY273" t="s">
        <v>66</v>
      </c>
      <c r="AZ273" t="s">
        <v>765</v>
      </c>
      <c r="BA273">
        <v>2781.8</v>
      </c>
      <c r="BB273" t="s">
        <v>765</v>
      </c>
      <c r="BC273">
        <v>2781.8</v>
      </c>
      <c r="BD273" t="s">
        <v>47</v>
      </c>
      <c r="BE273">
        <v>54876.95</v>
      </c>
      <c r="BF273">
        <v>5</v>
      </c>
      <c r="BG273">
        <v>5</v>
      </c>
      <c r="BH273">
        <v>10674.1</v>
      </c>
      <c r="BI273">
        <v>0</v>
      </c>
      <c r="BJ273">
        <v>10674.1</v>
      </c>
      <c r="BK273">
        <v>10800</v>
      </c>
      <c r="BL273" t="s">
        <v>66</v>
      </c>
      <c r="BM273" t="s">
        <v>765</v>
      </c>
      <c r="BN273" t="s">
        <v>196</v>
      </c>
      <c r="BO273">
        <v>2781.8</v>
      </c>
    </row>
    <row r="274" spans="1:67" hidden="1" x14ac:dyDescent="0.3">
      <c r="A274">
        <v>32866</v>
      </c>
      <c r="B274">
        <v>7115828893</v>
      </c>
      <c r="C274">
        <v>2769823</v>
      </c>
      <c r="D274">
        <v>7032</v>
      </c>
      <c r="E274">
        <v>33729</v>
      </c>
      <c r="F274">
        <v>1</v>
      </c>
      <c r="G274" t="s">
        <v>493</v>
      </c>
      <c r="H274">
        <v>42654</v>
      </c>
      <c r="I274">
        <v>19258823</v>
      </c>
      <c r="J274" t="s">
        <v>46</v>
      </c>
      <c r="K274" t="s">
        <v>47</v>
      </c>
      <c r="L274" t="s">
        <v>48</v>
      </c>
      <c r="M274" t="s">
        <v>49</v>
      </c>
      <c r="N274" t="s">
        <v>9412</v>
      </c>
      <c r="O274" t="s">
        <v>10389</v>
      </c>
      <c r="P274" t="s">
        <v>207</v>
      </c>
      <c r="Q274" t="s">
        <v>208</v>
      </c>
      <c r="R274" t="s">
        <v>54</v>
      </c>
      <c r="S274">
        <v>101093720</v>
      </c>
      <c r="T274" t="s">
        <v>55</v>
      </c>
      <c r="U274" t="s">
        <v>66</v>
      </c>
      <c r="V274" t="s">
        <v>1007</v>
      </c>
      <c r="W274">
        <v>2763.83</v>
      </c>
      <c r="X274">
        <v>9419.7099999999991</v>
      </c>
      <c r="Y274">
        <v>8594.1200000000008</v>
      </c>
      <c r="Z274" t="s">
        <v>49</v>
      </c>
      <c r="AA274" t="s">
        <v>10314</v>
      </c>
      <c r="AB274" t="s">
        <v>10296</v>
      </c>
      <c r="AC274" t="s">
        <v>10297</v>
      </c>
      <c r="AD274" t="s">
        <v>52</v>
      </c>
      <c r="AE274" t="s">
        <v>76</v>
      </c>
      <c r="AF274" t="s">
        <v>10207</v>
      </c>
      <c r="AG274" t="s">
        <v>10208</v>
      </c>
      <c r="AH274" t="s">
        <v>10298</v>
      </c>
      <c r="AI274" t="s">
        <v>48</v>
      </c>
      <c r="AJ274" t="s">
        <v>47</v>
      </c>
      <c r="AK274" t="s">
        <v>9412</v>
      </c>
      <c r="AL274" t="s">
        <v>10207</v>
      </c>
      <c r="AM274">
        <v>0</v>
      </c>
      <c r="AN274" t="s">
        <v>47</v>
      </c>
      <c r="AO274" t="s">
        <v>47</v>
      </c>
      <c r="AP274" t="s">
        <v>47</v>
      </c>
      <c r="AQ274" t="s">
        <v>47</v>
      </c>
      <c r="AR274" t="s">
        <v>47</v>
      </c>
      <c r="AS274">
        <v>2763.83</v>
      </c>
      <c r="AT274">
        <v>9419.7099999999991</v>
      </c>
      <c r="AU274">
        <v>1</v>
      </c>
      <c r="AV274">
        <v>1</v>
      </c>
      <c r="AW274" t="s">
        <v>10352</v>
      </c>
      <c r="AX274">
        <v>10800</v>
      </c>
      <c r="AY274" t="s">
        <v>66</v>
      </c>
      <c r="AZ274" t="s">
        <v>5077</v>
      </c>
      <c r="BA274">
        <v>2953</v>
      </c>
      <c r="BB274" t="s">
        <v>5077</v>
      </c>
      <c r="BC274">
        <v>2953</v>
      </c>
      <c r="BD274">
        <v>120</v>
      </c>
      <c r="BE274">
        <v>9419.7099999999991</v>
      </c>
      <c r="BF274">
        <v>1</v>
      </c>
      <c r="BG274">
        <v>3</v>
      </c>
      <c r="BH274">
        <v>0</v>
      </c>
      <c r="BI274">
        <v>0</v>
      </c>
      <c r="BJ274">
        <v>0</v>
      </c>
      <c r="BK274">
        <v>0</v>
      </c>
      <c r="BL274" t="s">
        <v>59</v>
      </c>
      <c r="BM274" t="s">
        <v>10390</v>
      </c>
      <c r="BN274" t="s">
        <v>10391</v>
      </c>
      <c r="BO274">
        <v>0</v>
      </c>
    </row>
    <row r="275" spans="1:67" x14ac:dyDescent="0.3">
      <c r="A275">
        <v>32874</v>
      </c>
      <c r="B275">
        <v>7115828901</v>
      </c>
      <c r="C275">
        <v>4463189</v>
      </c>
      <c r="D275">
        <v>7032</v>
      </c>
      <c r="E275">
        <v>33737</v>
      </c>
      <c r="F275">
        <v>1</v>
      </c>
      <c r="G275" t="s">
        <v>493</v>
      </c>
      <c r="H275">
        <v>42654</v>
      </c>
      <c r="I275">
        <v>19258841</v>
      </c>
      <c r="J275" t="s">
        <v>46</v>
      </c>
      <c r="K275" t="s">
        <v>47</v>
      </c>
      <c r="L275" t="s">
        <v>48</v>
      </c>
      <c r="M275" t="s">
        <v>49</v>
      </c>
      <c r="N275" t="s">
        <v>9400</v>
      </c>
      <c r="O275" t="s">
        <v>51</v>
      </c>
      <c r="P275" t="s">
        <v>52</v>
      </c>
      <c r="Q275" t="s">
        <v>10357</v>
      </c>
      <c r="R275" t="s">
        <v>992</v>
      </c>
      <c r="S275">
        <v>100788157</v>
      </c>
      <c r="T275" t="s">
        <v>606</v>
      </c>
      <c r="U275" t="s">
        <v>66</v>
      </c>
      <c r="V275" t="s">
        <v>1007</v>
      </c>
      <c r="W275">
        <v>974.58</v>
      </c>
      <c r="X275">
        <v>10434.74</v>
      </c>
      <c r="Y275">
        <v>9561.09</v>
      </c>
      <c r="Z275" t="s">
        <v>49</v>
      </c>
      <c r="AA275" t="s">
        <v>10314</v>
      </c>
      <c r="AB275" t="s">
        <v>10296</v>
      </c>
      <c r="AC275" t="s">
        <v>10297</v>
      </c>
      <c r="AD275" t="s">
        <v>52</v>
      </c>
      <c r="AE275" t="s">
        <v>76</v>
      </c>
      <c r="AF275" t="s">
        <v>10207</v>
      </c>
      <c r="AG275" t="s">
        <v>10208</v>
      </c>
      <c r="AH275" t="s">
        <v>10298</v>
      </c>
      <c r="AI275" t="s">
        <v>48</v>
      </c>
      <c r="AJ275" t="s">
        <v>47</v>
      </c>
      <c r="AK275" t="s">
        <v>9400</v>
      </c>
      <c r="AL275" t="s">
        <v>10207</v>
      </c>
      <c r="AM275">
        <v>0</v>
      </c>
      <c r="AN275" t="s">
        <v>47</v>
      </c>
      <c r="AO275" t="s">
        <v>47</v>
      </c>
      <c r="AP275" t="s">
        <v>47</v>
      </c>
      <c r="AQ275" t="s">
        <v>47</v>
      </c>
      <c r="AR275" t="s">
        <v>47</v>
      </c>
      <c r="AS275">
        <v>974.58</v>
      </c>
      <c r="AT275">
        <v>10434.74</v>
      </c>
      <c r="AU275">
        <v>1</v>
      </c>
      <c r="AV275">
        <v>1</v>
      </c>
      <c r="AW275" t="s">
        <v>10358</v>
      </c>
      <c r="AX275">
        <v>10800</v>
      </c>
      <c r="AY275" t="s">
        <v>66</v>
      </c>
      <c r="AZ275" t="s">
        <v>5270</v>
      </c>
      <c r="BA275">
        <v>1095.5999999999999</v>
      </c>
      <c r="BB275" t="s">
        <v>5270</v>
      </c>
      <c r="BC275">
        <v>1095.5999999999999</v>
      </c>
      <c r="BD275">
        <v>154</v>
      </c>
      <c r="BE275">
        <v>19854.45</v>
      </c>
      <c r="BF275">
        <v>2</v>
      </c>
      <c r="BG275">
        <v>3</v>
      </c>
      <c r="BH275">
        <v>19854.45</v>
      </c>
      <c r="BI275">
        <v>0</v>
      </c>
      <c r="BJ275">
        <v>19854.45</v>
      </c>
      <c r="BK275">
        <v>27000</v>
      </c>
      <c r="BL275" t="s">
        <v>56</v>
      </c>
      <c r="BM275" t="s">
        <v>5275</v>
      </c>
      <c r="BN275" t="s">
        <v>10370</v>
      </c>
      <c r="BO275" t="s">
        <v>47</v>
      </c>
    </row>
    <row r="276" spans="1:67" x14ac:dyDescent="0.3">
      <c r="A276">
        <v>32877</v>
      </c>
      <c r="B276">
        <v>7115828904</v>
      </c>
      <c r="C276">
        <v>4463264</v>
      </c>
      <c r="D276">
        <v>7032</v>
      </c>
      <c r="E276">
        <v>33740</v>
      </c>
      <c r="F276">
        <v>1</v>
      </c>
      <c r="G276" t="s">
        <v>493</v>
      </c>
      <c r="H276">
        <v>42654</v>
      </c>
      <c r="I276">
        <v>19258844</v>
      </c>
      <c r="J276" t="s">
        <v>46</v>
      </c>
      <c r="K276" t="s">
        <v>47</v>
      </c>
      <c r="L276" t="s">
        <v>48</v>
      </c>
      <c r="M276" t="s">
        <v>49</v>
      </c>
      <c r="N276" t="s">
        <v>9400</v>
      </c>
      <c r="O276" t="s">
        <v>10266</v>
      </c>
      <c r="P276" t="s">
        <v>2264</v>
      </c>
      <c r="Q276" t="s">
        <v>10372</v>
      </c>
      <c r="R276" t="s">
        <v>10178</v>
      </c>
      <c r="S276">
        <v>100788157</v>
      </c>
      <c r="T276" t="s">
        <v>606</v>
      </c>
      <c r="U276" t="s">
        <v>66</v>
      </c>
      <c r="V276" t="s">
        <v>1007</v>
      </c>
      <c r="W276">
        <v>2740.22</v>
      </c>
      <c r="X276">
        <v>10337.61</v>
      </c>
      <c r="Y276">
        <v>9460.5400000000009</v>
      </c>
      <c r="Z276" t="s">
        <v>49</v>
      </c>
      <c r="AA276" t="s">
        <v>10314</v>
      </c>
      <c r="AB276" t="s">
        <v>10296</v>
      </c>
      <c r="AC276" t="s">
        <v>10297</v>
      </c>
      <c r="AD276" t="s">
        <v>52</v>
      </c>
      <c r="AE276" t="s">
        <v>76</v>
      </c>
      <c r="AF276" t="s">
        <v>10207</v>
      </c>
      <c r="AG276" t="s">
        <v>10208</v>
      </c>
      <c r="AH276" t="s">
        <v>10298</v>
      </c>
      <c r="AI276" t="s">
        <v>48</v>
      </c>
      <c r="AJ276" t="s">
        <v>47</v>
      </c>
      <c r="AK276" t="s">
        <v>9400</v>
      </c>
      <c r="AL276" t="s">
        <v>10207</v>
      </c>
      <c r="AM276">
        <v>0</v>
      </c>
      <c r="AN276" t="s">
        <v>47</v>
      </c>
      <c r="AO276" t="s">
        <v>47</v>
      </c>
      <c r="AP276" t="s">
        <v>47</v>
      </c>
      <c r="AQ276" t="s">
        <v>47</v>
      </c>
      <c r="AR276" t="s">
        <v>47</v>
      </c>
      <c r="AS276">
        <v>2740.22</v>
      </c>
      <c r="AT276">
        <v>10337.61</v>
      </c>
      <c r="AU276">
        <v>1</v>
      </c>
      <c r="AV276">
        <v>1</v>
      </c>
      <c r="AW276" t="s">
        <v>10362</v>
      </c>
      <c r="AX276">
        <v>10800</v>
      </c>
      <c r="AY276" t="s">
        <v>66</v>
      </c>
      <c r="AZ276" t="s">
        <v>10373</v>
      </c>
      <c r="BA276" t="s">
        <v>47</v>
      </c>
      <c r="BB276" t="s">
        <v>10373</v>
      </c>
      <c r="BC276" t="s">
        <v>47</v>
      </c>
      <c r="BD276">
        <v>1148</v>
      </c>
      <c r="BE276">
        <v>30192.06</v>
      </c>
      <c r="BF276">
        <v>3</v>
      </c>
      <c r="BG276">
        <v>3</v>
      </c>
      <c r="BH276">
        <v>10337.61</v>
      </c>
      <c r="BI276">
        <v>0</v>
      </c>
      <c r="BJ276">
        <v>10337.61</v>
      </c>
      <c r="BK276">
        <v>10800</v>
      </c>
      <c r="BL276" t="s">
        <v>66</v>
      </c>
      <c r="BM276" t="s">
        <v>10373</v>
      </c>
      <c r="BN276" t="s">
        <v>10375</v>
      </c>
      <c r="BO276" t="s">
        <v>47</v>
      </c>
    </row>
    <row r="277" spans="1:67" hidden="1" x14ac:dyDescent="0.3">
      <c r="A277">
        <v>33163</v>
      </c>
      <c r="B277">
        <v>7115858375</v>
      </c>
      <c r="C277">
        <v>659338</v>
      </c>
      <c r="D277">
        <v>7032</v>
      </c>
      <c r="E277">
        <v>34061</v>
      </c>
      <c r="F277">
        <v>1</v>
      </c>
      <c r="G277" t="s">
        <v>493</v>
      </c>
      <c r="H277">
        <v>42656</v>
      </c>
      <c r="I277">
        <v>19298129</v>
      </c>
      <c r="J277" t="s">
        <v>46</v>
      </c>
      <c r="K277" t="s">
        <v>47</v>
      </c>
      <c r="L277" t="s">
        <v>48</v>
      </c>
      <c r="M277" t="s">
        <v>49</v>
      </c>
      <c r="N277" t="s">
        <v>50</v>
      </c>
      <c r="O277" t="s">
        <v>51</v>
      </c>
      <c r="P277" t="s">
        <v>52</v>
      </c>
      <c r="Q277" t="s">
        <v>53</v>
      </c>
      <c r="R277" t="s">
        <v>54</v>
      </c>
      <c r="S277">
        <v>101093720</v>
      </c>
      <c r="T277" t="s">
        <v>55</v>
      </c>
      <c r="U277" t="s">
        <v>56</v>
      </c>
      <c r="V277" t="s">
        <v>57</v>
      </c>
      <c r="W277">
        <v>1872.27</v>
      </c>
      <c r="X277">
        <v>20302.68</v>
      </c>
      <c r="Y277">
        <v>18788.52</v>
      </c>
      <c r="Z277" t="s">
        <v>49</v>
      </c>
      <c r="AA277" t="s">
        <v>10314</v>
      </c>
      <c r="AB277" t="s">
        <v>10296</v>
      </c>
      <c r="AC277" t="s">
        <v>10297</v>
      </c>
      <c r="AD277" t="s">
        <v>52</v>
      </c>
      <c r="AE277" t="s">
        <v>76</v>
      </c>
      <c r="AF277" t="s">
        <v>10207</v>
      </c>
      <c r="AG277" t="s">
        <v>10208</v>
      </c>
      <c r="AH277" t="s">
        <v>10298</v>
      </c>
      <c r="AI277" t="s">
        <v>48</v>
      </c>
      <c r="AJ277" t="s">
        <v>47</v>
      </c>
      <c r="AK277" t="s">
        <v>50</v>
      </c>
      <c r="AL277" t="s">
        <v>10207</v>
      </c>
      <c r="AM277">
        <v>0</v>
      </c>
      <c r="AN277" t="s">
        <v>47</v>
      </c>
      <c r="AO277" t="s">
        <v>47</v>
      </c>
      <c r="AP277" t="s">
        <v>47</v>
      </c>
      <c r="AQ277" t="s">
        <v>47</v>
      </c>
      <c r="AR277" t="s">
        <v>47</v>
      </c>
      <c r="AS277">
        <v>1872.27</v>
      </c>
      <c r="AT277">
        <v>20302.68</v>
      </c>
      <c r="AU277">
        <v>1</v>
      </c>
      <c r="AV277">
        <v>1</v>
      </c>
      <c r="AW277" t="s">
        <v>10352</v>
      </c>
      <c r="AX277">
        <v>27000</v>
      </c>
      <c r="AY277" t="s">
        <v>56</v>
      </c>
      <c r="AZ277" t="s">
        <v>220</v>
      </c>
      <c r="BA277">
        <v>1880.82</v>
      </c>
      <c r="BB277" t="s">
        <v>220</v>
      </c>
      <c r="BC277">
        <v>1880.82</v>
      </c>
      <c r="BD277">
        <v>154</v>
      </c>
      <c r="BE277">
        <v>20302.68</v>
      </c>
      <c r="BF277">
        <v>1</v>
      </c>
      <c r="BG277">
        <v>1</v>
      </c>
      <c r="BH277">
        <v>20302.68</v>
      </c>
      <c r="BI277">
        <v>0</v>
      </c>
      <c r="BJ277">
        <v>20302.68</v>
      </c>
      <c r="BK277">
        <v>27000</v>
      </c>
      <c r="BL277" t="s">
        <v>56</v>
      </c>
      <c r="BM277" t="s">
        <v>220</v>
      </c>
      <c r="BN277" t="s">
        <v>222</v>
      </c>
      <c r="BO277">
        <v>1880.82</v>
      </c>
    </row>
    <row r="278" spans="1:67" hidden="1" x14ac:dyDescent="0.3">
      <c r="A278">
        <v>33812</v>
      </c>
      <c r="B278">
        <v>7115882926</v>
      </c>
      <c r="C278">
        <v>4463189</v>
      </c>
      <c r="D278">
        <v>7032</v>
      </c>
      <c r="E278">
        <v>34708</v>
      </c>
      <c r="F278">
        <v>1</v>
      </c>
      <c r="G278" t="s">
        <v>493</v>
      </c>
      <c r="H278">
        <v>42657</v>
      </c>
      <c r="I278">
        <v>19323799</v>
      </c>
      <c r="J278" t="s">
        <v>46</v>
      </c>
      <c r="K278" t="s">
        <v>47</v>
      </c>
      <c r="L278" t="s">
        <v>48</v>
      </c>
      <c r="M278" t="s">
        <v>49</v>
      </c>
      <c r="N278" t="s">
        <v>9400</v>
      </c>
      <c r="O278" t="s">
        <v>51</v>
      </c>
      <c r="P278" t="s">
        <v>52</v>
      </c>
      <c r="Q278" t="s">
        <v>10357</v>
      </c>
      <c r="R278" t="s">
        <v>992</v>
      </c>
      <c r="S278">
        <v>100788157</v>
      </c>
      <c r="T278" t="s">
        <v>606</v>
      </c>
      <c r="U278" t="s">
        <v>56</v>
      </c>
      <c r="V278" t="s">
        <v>57</v>
      </c>
      <c r="W278">
        <v>1549.26</v>
      </c>
      <c r="X278">
        <v>17697.759999999998</v>
      </c>
      <c r="Y278">
        <v>16186.8</v>
      </c>
      <c r="Z278" t="s">
        <v>49</v>
      </c>
      <c r="AA278" t="s">
        <v>10314</v>
      </c>
      <c r="AB278" t="s">
        <v>10296</v>
      </c>
      <c r="AC278" t="s">
        <v>10297</v>
      </c>
      <c r="AD278" t="s">
        <v>52</v>
      </c>
      <c r="AE278" t="s">
        <v>76</v>
      </c>
      <c r="AF278" t="s">
        <v>10207</v>
      </c>
      <c r="AG278" t="s">
        <v>10208</v>
      </c>
      <c r="AH278" t="s">
        <v>10298</v>
      </c>
      <c r="AI278" t="s">
        <v>48</v>
      </c>
      <c r="AJ278" t="s">
        <v>47</v>
      </c>
      <c r="AK278" t="s">
        <v>9400</v>
      </c>
      <c r="AL278" t="s">
        <v>10207</v>
      </c>
      <c r="AM278">
        <v>0</v>
      </c>
      <c r="AN278" t="s">
        <v>47</v>
      </c>
      <c r="AO278" t="s">
        <v>47</v>
      </c>
      <c r="AP278" t="s">
        <v>47</v>
      </c>
      <c r="AQ278" t="s">
        <v>47</v>
      </c>
      <c r="AR278" t="s">
        <v>47</v>
      </c>
      <c r="AS278">
        <v>1549.26</v>
      </c>
      <c r="AT278">
        <v>17697.759999999998</v>
      </c>
      <c r="AU278">
        <v>1</v>
      </c>
      <c r="AV278">
        <v>1</v>
      </c>
      <c r="AW278" t="s">
        <v>10358</v>
      </c>
      <c r="AX278">
        <v>27000</v>
      </c>
      <c r="AY278" t="s">
        <v>56</v>
      </c>
      <c r="AZ278" t="s">
        <v>5275</v>
      </c>
      <c r="BA278">
        <v>1517.43</v>
      </c>
      <c r="BB278" t="s">
        <v>5275</v>
      </c>
      <c r="BC278">
        <v>1517.43</v>
      </c>
      <c r="BD278">
        <v>154</v>
      </c>
      <c r="BE278">
        <v>17697.759999999998</v>
      </c>
      <c r="BF278">
        <v>1</v>
      </c>
      <c r="BG278">
        <v>7</v>
      </c>
      <c r="BH278">
        <v>0</v>
      </c>
      <c r="BI278">
        <v>0</v>
      </c>
      <c r="BJ278">
        <v>0</v>
      </c>
      <c r="BK278">
        <v>0</v>
      </c>
      <c r="BL278" t="s">
        <v>59</v>
      </c>
      <c r="BM278" t="s">
        <v>10371</v>
      </c>
      <c r="BN278" t="s">
        <v>10370</v>
      </c>
      <c r="BO278">
        <v>0</v>
      </c>
    </row>
    <row r="279" spans="1:67" x14ac:dyDescent="0.3">
      <c r="A279">
        <v>33809</v>
      </c>
      <c r="B279">
        <v>7115882923</v>
      </c>
      <c r="C279">
        <v>2027253</v>
      </c>
      <c r="D279">
        <v>7032</v>
      </c>
      <c r="E279">
        <v>34705</v>
      </c>
      <c r="F279">
        <v>1</v>
      </c>
      <c r="G279" t="s">
        <v>493</v>
      </c>
      <c r="H279">
        <v>42657</v>
      </c>
      <c r="I279">
        <v>19323796</v>
      </c>
      <c r="J279" t="s">
        <v>46</v>
      </c>
      <c r="K279" t="s">
        <v>47</v>
      </c>
      <c r="L279" t="s">
        <v>48</v>
      </c>
      <c r="M279" t="s">
        <v>49</v>
      </c>
      <c r="N279" t="s">
        <v>9410</v>
      </c>
      <c r="O279" t="s">
        <v>10353</v>
      </c>
      <c r="P279" t="s">
        <v>52</v>
      </c>
      <c r="Q279" t="s">
        <v>53</v>
      </c>
      <c r="R279" t="s">
        <v>54</v>
      </c>
      <c r="S279">
        <v>100788157</v>
      </c>
      <c r="T279" t="s">
        <v>606</v>
      </c>
      <c r="U279" t="s">
        <v>66</v>
      </c>
      <c r="V279" t="s">
        <v>1007</v>
      </c>
      <c r="W279">
        <v>1449.55</v>
      </c>
      <c r="X279">
        <v>10892.94</v>
      </c>
      <c r="Y279">
        <v>10089.36</v>
      </c>
      <c r="Z279" t="s">
        <v>49</v>
      </c>
      <c r="AA279" t="s">
        <v>10314</v>
      </c>
      <c r="AB279" t="s">
        <v>10296</v>
      </c>
      <c r="AC279" t="s">
        <v>10297</v>
      </c>
      <c r="AD279" t="s">
        <v>52</v>
      </c>
      <c r="AE279" t="s">
        <v>76</v>
      </c>
      <c r="AF279" t="s">
        <v>10207</v>
      </c>
      <c r="AG279" t="s">
        <v>10208</v>
      </c>
      <c r="AH279" t="s">
        <v>10298</v>
      </c>
      <c r="AI279" t="s">
        <v>48</v>
      </c>
      <c r="AJ279" t="s">
        <v>47</v>
      </c>
      <c r="AK279" t="s">
        <v>9410</v>
      </c>
      <c r="AL279" t="s">
        <v>10207</v>
      </c>
      <c r="AM279">
        <v>0</v>
      </c>
      <c r="AN279" t="s">
        <v>47</v>
      </c>
      <c r="AO279" t="s">
        <v>47</v>
      </c>
      <c r="AP279" t="s">
        <v>47</v>
      </c>
      <c r="AQ279" t="s">
        <v>47</v>
      </c>
      <c r="AR279" t="s">
        <v>47</v>
      </c>
      <c r="AS279">
        <v>1449.55</v>
      </c>
      <c r="AT279">
        <v>10892.94</v>
      </c>
      <c r="AU279">
        <v>1</v>
      </c>
      <c r="AV279">
        <v>1</v>
      </c>
      <c r="AW279" t="s">
        <v>10352</v>
      </c>
      <c r="AX279">
        <v>27000</v>
      </c>
      <c r="AY279" t="s">
        <v>56</v>
      </c>
      <c r="AZ279" t="s">
        <v>5541</v>
      </c>
      <c r="BA279">
        <v>1690</v>
      </c>
      <c r="BB279" t="s">
        <v>10406</v>
      </c>
      <c r="BC279" t="s">
        <v>47</v>
      </c>
      <c r="BD279">
        <v>287</v>
      </c>
      <c r="BE279">
        <v>28590.7</v>
      </c>
      <c r="BF279">
        <v>2</v>
      </c>
      <c r="BG279">
        <v>7</v>
      </c>
      <c r="BH279">
        <v>28590.7</v>
      </c>
      <c r="BI279">
        <v>0</v>
      </c>
      <c r="BJ279">
        <v>28590.7</v>
      </c>
      <c r="BK279">
        <v>42000</v>
      </c>
      <c r="BL279" t="s">
        <v>229</v>
      </c>
      <c r="BM279" t="s">
        <v>10405</v>
      </c>
      <c r="BN279" t="s">
        <v>10405</v>
      </c>
      <c r="BO279" t="s">
        <v>47</v>
      </c>
    </row>
    <row r="280" spans="1:67" hidden="1" x14ac:dyDescent="0.3">
      <c r="A280">
        <v>33807</v>
      </c>
      <c r="B280">
        <v>7115882921</v>
      </c>
      <c r="C280">
        <v>941468</v>
      </c>
      <c r="D280">
        <v>7032</v>
      </c>
      <c r="E280">
        <v>34703</v>
      </c>
      <c r="F280">
        <v>1</v>
      </c>
      <c r="G280" t="s">
        <v>493</v>
      </c>
      <c r="H280">
        <v>42657</v>
      </c>
      <c r="I280">
        <v>19323794</v>
      </c>
      <c r="J280" t="s">
        <v>46</v>
      </c>
      <c r="K280" t="s">
        <v>47</v>
      </c>
      <c r="L280" t="s">
        <v>48</v>
      </c>
      <c r="M280" t="s">
        <v>49</v>
      </c>
      <c r="N280" t="s">
        <v>205</v>
      </c>
      <c r="O280" t="s">
        <v>206</v>
      </c>
      <c r="P280" t="s">
        <v>207</v>
      </c>
      <c r="Q280" t="s">
        <v>208</v>
      </c>
      <c r="R280" t="s">
        <v>54</v>
      </c>
      <c r="S280">
        <v>101093720</v>
      </c>
      <c r="T280" t="s">
        <v>55</v>
      </c>
      <c r="U280" t="s">
        <v>66</v>
      </c>
      <c r="V280" t="s">
        <v>1007</v>
      </c>
      <c r="W280">
        <v>2780.22</v>
      </c>
      <c r="X280">
        <v>8766.6200000000008</v>
      </c>
      <c r="Y280">
        <v>7844.57</v>
      </c>
      <c r="Z280" t="s">
        <v>49</v>
      </c>
      <c r="AA280" t="s">
        <v>10314</v>
      </c>
      <c r="AB280" t="s">
        <v>10296</v>
      </c>
      <c r="AC280" t="s">
        <v>10297</v>
      </c>
      <c r="AD280" t="s">
        <v>52</v>
      </c>
      <c r="AE280" t="s">
        <v>76</v>
      </c>
      <c r="AF280" t="s">
        <v>10207</v>
      </c>
      <c r="AG280" t="s">
        <v>10208</v>
      </c>
      <c r="AH280" t="s">
        <v>10298</v>
      </c>
      <c r="AI280" t="s">
        <v>48</v>
      </c>
      <c r="AJ280" t="s">
        <v>47</v>
      </c>
      <c r="AK280" t="s">
        <v>205</v>
      </c>
      <c r="AL280" t="s">
        <v>10207</v>
      </c>
      <c r="AM280">
        <v>0</v>
      </c>
      <c r="AN280" t="s">
        <v>47</v>
      </c>
      <c r="AO280" t="s">
        <v>47</v>
      </c>
      <c r="AP280" t="s">
        <v>47</v>
      </c>
      <c r="AQ280" t="s">
        <v>47</v>
      </c>
      <c r="AR280" t="s">
        <v>47</v>
      </c>
      <c r="AS280">
        <v>2780.22</v>
      </c>
      <c r="AT280">
        <v>8766.6200000000008</v>
      </c>
      <c r="AU280">
        <v>1</v>
      </c>
      <c r="AV280">
        <v>1</v>
      </c>
      <c r="AW280" t="s">
        <v>10352</v>
      </c>
      <c r="AX280">
        <v>10800</v>
      </c>
      <c r="AY280" t="s">
        <v>66</v>
      </c>
      <c r="AZ280" t="s">
        <v>501</v>
      </c>
      <c r="BA280">
        <v>2953</v>
      </c>
      <c r="BB280" t="s">
        <v>501</v>
      </c>
      <c r="BC280">
        <v>2953</v>
      </c>
      <c r="BD280">
        <v>585</v>
      </c>
      <c r="BE280">
        <v>37357.32</v>
      </c>
      <c r="BF280">
        <v>3</v>
      </c>
      <c r="BG280">
        <v>7</v>
      </c>
      <c r="BH280">
        <v>0</v>
      </c>
      <c r="BI280">
        <v>0</v>
      </c>
      <c r="BJ280">
        <v>0</v>
      </c>
      <c r="BK280">
        <v>0</v>
      </c>
      <c r="BL280" t="s">
        <v>59</v>
      </c>
      <c r="BM280" t="s">
        <v>308</v>
      </c>
      <c r="BN280" t="s">
        <v>211</v>
      </c>
      <c r="BO280">
        <v>0</v>
      </c>
    </row>
    <row r="281" spans="1:67" hidden="1" x14ac:dyDescent="0.3">
      <c r="A281">
        <v>33811</v>
      </c>
      <c r="B281">
        <v>7115882925</v>
      </c>
      <c r="C281">
        <v>941468</v>
      </c>
      <c r="D281">
        <v>7032</v>
      </c>
      <c r="E281">
        <v>34707</v>
      </c>
      <c r="F281">
        <v>1</v>
      </c>
      <c r="G281" t="s">
        <v>493</v>
      </c>
      <c r="H281">
        <v>42657</v>
      </c>
      <c r="I281">
        <v>19323798</v>
      </c>
      <c r="J281" t="s">
        <v>46</v>
      </c>
      <c r="K281" t="s">
        <v>47</v>
      </c>
      <c r="L281" t="s">
        <v>48</v>
      </c>
      <c r="M281" t="s">
        <v>49</v>
      </c>
      <c r="N281" t="s">
        <v>205</v>
      </c>
      <c r="O281" t="s">
        <v>206</v>
      </c>
      <c r="P281" t="s">
        <v>207</v>
      </c>
      <c r="Q281" t="s">
        <v>208</v>
      </c>
      <c r="R281" t="s">
        <v>54</v>
      </c>
      <c r="S281">
        <v>101093720</v>
      </c>
      <c r="T281" t="s">
        <v>55</v>
      </c>
      <c r="U281" t="s">
        <v>66</v>
      </c>
      <c r="V281" t="s">
        <v>1007</v>
      </c>
      <c r="W281">
        <v>2773.41</v>
      </c>
      <c r="X281">
        <v>8973.2999999999993</v>
      </c>
      <c r="Y281">
        <v>8218.7999999999993</v>
      </c>
      <c r="Z281" t="s">
        <v>49</v>
      </c>
      <c r="AA281" t="s">
        <v>10314</v>
      </c>
      <c r="AB281" t="s">
        <v>10296</v>
      </c>
      <c r="AC281" t="s">
        <v>10297</v>
      </c>
      <c r="AD281" t="s">
        <v>52</v>
      </c>
      <c r="AE281" t="s">
        <v>76</v>
      </c>
      <c r="AF281" t="s">
        <v>10207</v>
      </c>
      <c r="AG281" t="s">
        <v>10208</v>
      </c>
      <c r="AH281" t="s">
        <v>10298</v>
      </c>
      <c r="AI281" t="s">
        <v>48</v>
      </c>
      <c r="AJ281" t="s">
        <v>47</v>
      </c>
      <c r="AK281" t="s">
        <v>205</v>
      </c>
      <c r="AL281" t="s">
        <v>10207</v>
      </c>
      <c r="AM281">
        <v>0</v>
      </c>
      <c r="AN281" t="s">
        <v>47</v>
      </c>
      <c r="AO281" t="s">
        <v>47</v>
      </c>
      <c r="AP281" t="s">
        <v>47</v>
      </c>
      <c r="AQ281" t="s">
        <v>47</v>
      </c>
      <c r="AR281" t="s">
        <v>47</v>
      </c>
      <c r="AS281">
        <v>2773.41</v>
      </c>
      <c r="AT281">
        <v>8973.2999999999993</v>
      </c>
      <c r="AU281">
        <v>1</v>
      </c>
      <c r="AV281">
        <v>1</v>
      </c>
      <c r="AW281" t="s">
        <v>10352</v>
      </c>
      <c r="AX281">
        <v>10800</v>
      </c>
      <c r="AY281" t="s">
        <v>66</v>
      </c>
      <c r="AZ281" t="s">
        <v>501</v>
      </c>
      <c r="BA281">
        <v>2953</v>
      </c>
      <c r="BB281" t="s">
        <v>501</v>
      </c>
      <c r="BC281">
        <v>2953</v>
      </c>
      <c r="BD281">
        <v>585</v>
      </c>
      <c r="BE281">
        <v>46330.62</v>
      </c>
      <c r="BF281">
        <v>4</v>
      </c>
      <c r="BG281">
        <v>7</v>
      </c>
      <c r="BH281">
        <v>17739.919999999998</v>
      </c>
      <c r="BI281">
        <v>0</v>
      </c>
      <c r="BJ281">
        <v>17739.919999999998</v>
      </c>
      <c r="BK281">
        <v>27000</v>
      </c>
      <c r="BL281" t="s">
        <v>56</v>
      </c>
      <c r="BM281" t="s">
        <v>209</v>
      </c>
      <c r="BN281" t="s">
        <v>211</v>
      </c>
      <c r="BO281">
        <v>3926.8</v>
      </c>
    </row>
    <row r="282" spans="1:67" hidden="1" x14ac:dyDescent="0.3">
      <c r="A282">
        <v>33813</v>
      </c>
      <c r="B282">
        <v>7115882927</v>
      </c>
      <c r="C282">
        <v>4463262</v>
      </c>
      <c r="D282">
        <v>7032</v>
      </c>
      <c r="E282">
        <v>34709</v>
      </c>
      <c r="F282">
        <v>1</v>
      </c>
      <c r="G282" t="s">
        <v>493</v>
      </c>
      <c r="H282">
        <v>42657</v>
      </c>
      <c r="I282">
        <v>19323800</v>
      </c>
      <c r="J282" t="s">
        <v>46</v>
      </c>
      <c r="K282" t="s">
        <v>47</v>
      </c>
      <c r="L282" t="s">
        <v>48</v>
      </c>
      <c r="M282" t="s">
        <v>49</v>
      </c>
      <c r="N282" t="s">
        <v>9400</v>
      </c>
      <c r="O282" t="s">
        <v>10230</v>
      </c>
      <c r="P282" t="s">
        <v>1289</v>
      </c>
      <c r="Q282" t="s">
        <v>10377</v>
      </c>
      <c r="R282" t="s">
        <v>10178</v>
      </c>
      <c r="S282">
        <v>100535792</v>
      </c>
      <c r="T282" t="s">
        <v>251</v>
      </c>
      <c r="U282" t="s">
        <v>56</v>
      </c>
      <c r="V282" t="s">
        <v>57</v>
      </c>
      <c r="W282">
        <v>2747.74</v>
      </c>
      <c r="X282">
        <v>20815.2</v>
      </c>
      <c r="Y282">
        <v>19051.2</v>
      </c>
      <c r="Z282" t="s">
        <v>49</v>
      </c>
      <c r="AA282" t="s">
        <v>10314</v>
      </c>
      <c r="AB282" t="s">
        <v>10296</v>
      </c>
      <c r="AC282" t="s">
        <v>10297</v>
      </c>
      <c r="AD282" t="s">
        <v>52</v>
      </c>
      <c r="AE282" t="s">
        <v>76</v>
      </c>
      <c r="AF282" t="s">
        <v>10207</v>
      </c>
      <c r="AG282" t="s">
        <v>10208</v>
      </c>
      <c r="AH282" t="s">
        <v>10298</v>
      </c>
      <c r="AI282" t="s">
        <v>48</v>
      </c>
      <c r="AJ282" t="s">
        <v>47</v>
      </c>
      <c r="AK282" t="s">
        <v>9400</v>
      </c>
      <c r="AL282" t="s">
        <v>10232</v>
      </c>
      <c r="AM282">
        <v>0</v>
      </c>
      <c r="AN282" t="s">
        <v>47</v>
      </c>
      <c r="AO282" t="s">
        <v>47</v>
      </c>
      <c r="AP282" t="s">
        <v>47</v>
      </c>
      <c r="AQ282" t="s">
        <v>47</v>
      </c>
      <c r="AR282" t="s">
        <v>47</v>
      </c>
      <c r="AS282">
        <v>2747.74</v>
      </c>
      <c r="AT282">
        <v>20815.2</v>
      </c>
      <c r="AU282">
        <v>1</v>
      </c>
      <c r="AV282">
        <v>1</v>
      </c>
      <c r="AW282" t="s">
        <v>10362</v>
      </c>
      <c r="AX282">
        <v>27000</v>
      </c>
      <c r="AY282" t="s">
        <v>56</v>
      </c>
      <c r="AZ282" t="s">
        <v>10378</v>
      </c>
      <c r="BA282" t="s">
        <v>47</v>
      </c>
      <c r="BB282" t="s">
        <v>10378</v>
      </c>
      <c r="BC282" t="s">
        <v>47</v>
      </c>
      <c r="BD282">
        <v>605</v>
      </c>
      <c r="BE282">
        <v>67145.820000000007</v>
      </c>
      <c r="BF282">
        <v>5</v>
      </c>
      <c r="BG282">
        <v>7</v>
      </c>
      <c r="BH282">
        <v>0</v>
      </c>
      <c r="BI282">
        <v>0</v>
      </c>
      <c r="BJ282">
        <v>0</v>
      </c>
      <c r="BK282">
        <v>0</v>
      </c>
      <c r="BL282" t="s">
        <v>59</v>
      </c>
      <c r="BM282" t="s">
        <v>10398</v>
      </c>
      <c r="BN282" t="s">
        <v>10379</v>
      </c>
      <c r="BO282">
        <v>0</v>
      </c>
    </row>
    <row r="283" spans="1:67" x14ac:dyDescent="0.3">
      <c r="A283">
        <v>33805</v>
      </c>
      <c r="B283">
        <v>7115882919</v>
      </c>
      <c r="C283">
        <v>4463264</v>
      </c>
      <c r="D283">
        <v>7032</v>
      </c>
      <c r="E283">
        <v>34701</v>
      </c>
      <c r="F283">
        <v>1</v>
      </c>
      <c r="G283" t="s">
        <v>493</v>
      </c>
      <c r="H283">
        <v>42657</v>
      </c>
      <c r="I283">
        <v>19323792</v>
      </c>
      <c r="J283" t="s">
        <v>46</v>
      </c>
      <c r="K283" t="s">
        <v>47</v>
      </c>
      <c r="L283" t="s">
        <v>48</v>
      </c>
      <c r="M283" t="s">
        <v>49</v>
      </c>
      <c r="N283" t="s">
        <v>9400</v>
      </c>
      <c r="O283" t="s">
        <v>10266</v>
      </c>
      <c r="P283" t="s">
        <v>2264</v>
      </c>
      <c r="Q283" t="s">
        <v>10372</v>
      </c>
      <c r="R283" t="s">
        <v>10178</v>
      </c>
      <c r="S283">
        <v>100788157</v>
      </c>
      <c r="T283" t="s">
        <v>606</v>
      </c>
      <c r="U283" t="s">
        <v>66</v>
      </c>
      <c r="V283" t="s">
        <v>1007</v>
      </c>
      <c r="W283">
        <v>2740</v>
      </c>
      <c r="X283">
        <v>10903.85</v>
      </c>
      <c r="Y283">
        <v>10036.799999999999</v>
      </c>
      <c r="Z283" t="s">
        <v>49</v>
      </c>
      <c r="AA283" t="s">
        <v>10314</v>
      </c>
      <c r="AB283" t="s">
        <v>10296</v>
      </c>
      <c r="AC283" t="s">
        <v>10297</v>
      </c>
      <c r="AD283" t="s">
        <v>52</v>
      </c>
      <c r="AE283" t="s">
        <v>76</v>
      </c>
      <c r="AF283" t="s">
        <v>10207</v>
      </c>
      <c r="AG283" t="s">
        <v>10208</v>
      </c>
      <c r="AH283" t="s">
        <v>10298</v>
      </c>
      <c r="AI283" t="s">
        <v>48</v>
      </c>
      <c r="AJ283" t="s">
        <v>47</v>
      </c>
      <c r="AK283" t="s">
        <v>9400</v>
      </c>
      <c r="AL283" t="s">
        <v>10207</v>
      </c>
      <c r="AM283">
        <v>0</v>
      </c>
      <c r="AN283" t="s">
        <v>47</v>
      </c>
      <c r="AO283" t="s">
        <v>47</v>
      </c>
      <c r="AP283" t="s">
        <v>47</v>
      </c>
      <c r="AQ283" t="s">
        <v>47</v>
      </c>
      <c r="AR283" t="s">
        <v>47</v>
      </c>
      <c r="AS283">
        <v>2740</v>
      </c>
      <c r="AT283">
        <v>10903.85</v>
      </c>
      <c r="AU283">
        <v>1</v>
      </c>
      <c r="AV283">
        <v>1</v>
      </c>
      <c r="AW283" t="s">
        <v>10362</v>
      </c>
      <c r="AX283">
        <v>27000</v>
      </c>
      <c r="AY283" t="s">
        <v>56</v>
      </c>
      <c r="AZ283" t="s">
        <v>10373</v>
      </c>
      <c r="BA283" t="s">
        <v>47</v>
      </c>
      <c r="BB283" t="s">
        <v>10374</v>
      </c>
      <c r="BC283" t="s">
        <v>47</v>
      </c>
      <c r="BD283">
        <v>1148</v>
      </c>
      <c r="BE283">
        <v>78049.67</v>
      </c>
      <c r="BF283">
        <v>6</v>
      </c>
      <c r="BG283">
        <v>7</v>
      </c>
      <c r="BH283">
        <v>31719.05</v>
      </c>
      <c r="BI283">
        <v>0</v>
      </c>
      <c r="BJ283">
        <v>31719.05</v>
      </c>
      <c r="BK283">
        <v>42000</v>
      </c>
      <c r="BL283" t="s">
        <v>229</v>
      </c>
      <c r="BM283" t="s">
        <v>10375</v>
      </c>
      <c r="BN283" t="s">
        <v>10375</v>
      </c>
      <c r="BO283" t="s">
        <v>47</v>
      </c>
    </row>
    <row r="284" spans="1:67" x14ac:dyDescent="0.3">
      <c r="A284">
        <v>32693</v>
      </c>
      <c r="B284">
        <v>7115826435</v>
      </c>
      <c r="C284">
        <v>920830</v>
      </c>
      <c r="D284">
        <v>7032</v>
      </c>
      <c r="E284">
        <v>34146</v>
      </c>
      <c r="F284">
        <v>1</v>
      </c>
      <c r="G284" t="s">
        <v>493</v>
      </c>
      <c r="H284">
        <v>42657</v>
      </c>
      <c r="I284">
        <v>19323318</v>
      </c>
      <c r="J284" t="s">
        <v>46</v>
      </c>
      <c r="K284" t="s">
        <v>47</v>
      </c>
      <c r="L284" t="s">
        <v>48</v>
      </c>
      <c r="M284" t="s">
        <v>49</v>
      </c>
      <c r="N284" t="s">
        <v>9395</v>
      </c>
      <c r="O284" t="s">
        <v>10427</v>
      </c>
      <c r="P284" t="s">
        <v>170</v>
      </c>
      <c r="Q284" t="s">
        <v>199</v>
      </c>
      <c r="R284" t="s">
        <v>54</v>
      </c>
      <c r="S284">
        <v>101047835</v>
      </c>
      <c r="T284" t="s">
        <v>172</v>
      </c>
      <c r="U284" t="s">
        <v>66</v>
      </c>
      <c r="V284" t="s">
        <v>1007</v>
      </c>
      <c r="W284">
        <v>11952.41</v>
      </c>
      <c r="X284">
        <v>7928.74</v>
      </c>
      <c r="Y284">
        <v>7114.87</v>
      </c>
      <c r="Z284" t="s">
        <v>49</v>
      </c>
      <c r="AA284" t="s">
        <v>10314</v>
      </c>
      <c r="AB284" t="s">
        <v>10296</v>
      </c>
      <c r="AC284" t="s">
        <v>10297</v>
      </c>
      <c r="AD284" t="s">
        <v>52</v>
      </c>
      <c r="AE284" t="s">
        <v>76</v>
      </c>
      <c r="AF284" t="s">
        <v>10207</v>
      </c>
      <c r="AG284" t="s">
        <v>10208</v>
      </c>
      <c r="AH284" t="s">
        <v>10298</v>
      </c>
      <c r="AI284" t="s">
        <v>48</v>
      </c>
      <c r="AJ284" t="s">
        <v>47</v>
      </c>
      <c r="AK284" t="s">
        <v>9395</v>
      </c>
      <c r="AL284" t="s">
        <v>10240</v>
      </c>
      <c r="AM284">
        <v>0</v>
      </c>
      <c r="AN284" t="s">
        <v>47</v>
      </c>
      <c r="AO284" t="s">
        <v>47</v>
      </c>
      <c r="AP284" t="s">
        <v>47</v>
      </c>
      <c r="AQ284" t="s">
        <v>47</v>
      </c>
      <c r="AR284" t="s">
        <v>47</v>
      </c>
      <c r="AS284">
        <v>11952.41</v>
      </c>
      <c r="AT284">
        <v>7928.74</v>
      </c>
      <c r="AU284">
        <v>1</v>
      </c>
      <c r="AV284">
        <v>1</v>
      </c>
      <c r="AW284" t="s">
        <v>10352</v>
      </c>
      <c r="AX284">
        <v>10800</v>
      </c>
      <c r="AY284" t="s">
        <v>66</v>
      </c>
      <c r="AZ284" t="s">
        <v>5482</v>
      </c>
      <c r="BA284">
        <v>13027.5</v>
      </c>
      <c r="BB284" t="s">
        <v>5482</v>
      </c>
      <c r="BC284">
        <v>13027.5</v>
      </c>
      <c r="BD284" t="s">
        <v>47</v>
      </c>
      <c r="BE284">
        <v>85978.41</v>
      </c>
      <c r="BF284">
        <v>7</v>
      </c>
      <c r="BG284">
        <v>7</v>
      </c>
      <c r="BH284">
        <v>7928.7400000000098</v>
      </c>
      <c r="BI284">
        <v>0</v>
      </c>
      <c r="BJ284">
        <v>7928.7400000000098</v>
      </c>
      <c r="BK284">
        <v>10800</v>
      </c>
      <c r="BL284" t="s">
        <v>66</v>
      </c>
      <c r="BM284" t="s">
        <v>5482</v>
      </c>
      <c r="BN284" t="s">
        <v>10428</v>
      </c>
      <c r="BO284" t="s">
        <v>47</v>
      </c>
    </row>
    <row r="285" spans="1:67" hidden="1" x14ac:dyDescent="0.3">
      <c r="A285">
        <v>34044</v>
      </c>
      <c r="B285">
        <v>7115938792</v>
      </c>
      <c r="C285">
        <v>915409</v>
      </c>
      <c r="D285">
        <v>7032</v>
      </c>
      <c r="E285">
        <v>34909</v>
      </c>
      <c r="F285">
        <v>1</v>
      </c>
      <c r="G285" t="s">
        <v>493</v>
      </c>
      <c r="H285">
        <v>42658</v>
      </c>
      <c r="I285">
        <v>19358291</v>
      </c>
      <c r="J285" t="s">
        <v>46</v>
      </c>
      <c r="K285" t="s">
        <v>47</v>
      </c>
      <c r="L285" t="s">
        <v>48</v>
      </c>
      <c r="M285" t="s">
        <v>49</v>
      </c>
      <c r="N285" t="s">
        <v>247</v>
      </c>
      <c r="O285" t="s">
        <v>248</v>
      </c>
      <c r="P285" t="s">
        <v>249</v>
      </c>
      <c r="Q285" t="s">
        <v>250</v>
      </c>
      <c r="R285" t="s">
        <v>54</v>
      </c>
      <c r="S285">
        <v>100535792</v>
      </c>
      <c r="T285" t="s">
        <v>251</v>
      </c>
      <c r="U285" t="s">
        <v>56</v>
      </c>
      <c r="V285" t="s">
        <v>57</v>
      </c>
      <c r="W285">
        <v>5131.2299999999996</v>
      </c>
      <c r="X285">
        <v>20815.2</v>
      </c>
      <c r="Y285">
        <v>19051.2</v>
      </c>
      <c r="Z285" t="s">
        <v>49</v>
      </c>
      <c r="AA285" t="s">
        <v>10314</v>
      </c>
      <c r="AB285" t="s">
        <v>10296</v>
      </c>
      <c r="AC285" t="s">
        <v>10297</v>
      </c>
      <c r="AD285" t="s">
        <v>52</v>
      </c>
      <c r="AE285" t="s">
        <v>76</v>
      </c>
      <c r="AF285" t="s">
        <v>10207</v>
      </c>
      <c r="AG285" t="s">
        <v>10208</v>
      </c>
      <c r="AH285" t="s">
        <v>10298</v>
      </c>
      <c r="AI285" t="s">
        <v>48</v>
      </c>
      <c r="AJ285" t="s">
        <v>47</v>
      </c>
      <c r="AK285" t="s">
        <v>247</v>
      </c>
      <c r="AL285" t="s">
        <v>10217</v>
      </c>
      <c r="AM285">
        <v>0</v>
      </c>
      <c r="AN285" t="s">
        <v>47</v>
      </c>
      <c r="AO285" t="s">
        <v>47</v>
      </c>
      <c r="AP285" t="s">
        <v>47</v>
      </c>
      <c r="AQ285" t="s">
        <v>47</v>
      </c>
      <c r="AR285" t="s">
        <v>47</v>
      </c>
      <c r="AS285">
        <v>5131.2299999999996</v>
      </c>
      <c r="AT285">
        <v>20815.2</v>
      </c>
      <c r="AU285">
        <v>1</v>
      </c>
      <c r="AV285">
        <v>1</v>
      </c>
      <c r="AW285" t="s">
        <v>10352</v>
      </c>
      <c r="AX285">
        <v>27000</v>
      </c>
      <c r="AY285" t="s">
        <v>56</v>
      </c>
      <c r="AZ285" t="s">
        <v>252</v>
      </c>
      <c r="BA285">
        <v>5234.91</v>
      </c>
      <c r="BB285" t="s">
        <v>252</v>
      </c>
      <c r="BC285">
        <v>5234.91</v>
      </c>
      <c r="BD285">
        <v>1</v>
      </c>
      <c r="BE285">
        <v>20815.2</v>
      </c>
      <c r="BF285">
        <v>1</v>
      </c>
      <c r="BG285">
        <v>3</v>
      </c>
      <c r="BH285">
        <v>0</v>
      </c>
      <c r="BI285">
        <v>0</v>
      </c>
      <c r="BJ285">
        <v>0</v>
      </c>
      <c r="BK285">
        <v>0</v>
      </c>
      <c r="BL285" t="s">
        <v>59</v>
      </c>
      <c r="BM285" t="s">
        <v>253</v>
      </c>
      <c r="BN285" t="s">
        <v>254</v>
      </c>
      <c r="BO285">
        <v>0</v>
      </c>
    </row>
    <row r="286" spans="1:67" x14ac:dyDescent="0.3">
      <c r="A286">
        <v>34028</v>
      </c>
      <c r="B286">
        <v>7115938775</v>
      </c>
      <c r="C286">
        <v>2027253</v>
      </c>
      <c r="D286">
        <v>7032</v>
      </c>
      <c r="E286">
        <v>34893</v>
      </c>
      <c r="F286">
        <v>1</v>
      </c>
      <c r="G286" t="s">
        <v>493</v>
      </c>
      <c r="H286">
        <v>42658</v>
      </c>
      <c r="I286">
        <v>19358225</v>
      </c>
      <c r="J286" t="s">
        <v>46</v>
      </c>
      <c r="K286" t="s">
        <v>47</v>
      </c>
      <c r="L286" t="s">
        <v>48</v>
      </c>
      <c r="M286" t="s">
        <v>49</v>
      </c>
      <c r="N286" t="s">
        <v>9410</v>
      </c>
      <c r="O286" t="s">
        <v>10353</v>
      </c>
      <c r="P286" t="s">
        <v>52</v>
      </c>
      <c r="Q286" t="s">
        <v>53</v>
      </c>
      <c r="R286" t="s">
        <v>54</v>
      </c>
      <c r="S286">
        <v>100788157</v>
      </c>
      <c r="T286" t="s">
        <v>606</v>
      </c>
      <c r="U286" t="s">
        <v>66</v>
      </c>
      <c r="V286" t="s">
        <v>1007</v>
      </c>
      <c r="W286">
        <v>1452.84</v>
      </c>
      <c r="X286">
        <v>8902.11</v>
      </c>
      <c r="Y286">
        <v>7960.16</v>
      </c>
      <c r="Z286" t="s">
        <v>49</v>
      </c>
      <c r="AA286" t="s">
        <v>10314</v>
      </c>
      <c r="AB286" t="s">
        <v>10296</v>
      </c>
      <c r="AC286" t="s">
        <v>10297</v>
      </c>
      <c r="AD286" t="s">
        <v>52</v>
      </c>
      <c r="AE286" t="s">
        <v>76</v>
      </c>
      <c r="AF286" t="s">
        <v>10207</v>
      </c>
      <c r="AG286" t="s">
        <v>10208</v>
      </c>
      <c r="AH286" t="s">
        <v>10298</v>
      </c>
      <c r="AI286" t="s">
        <v>48</v>
      </c>
      <c r="AJ286" t="s">
        <v>47</v>
      </c>
      <c r="AK286" t="s">
        <v>9410</v>
      </c>
      <c r="AL286" t="s">
        <v>10207</v>
      </c>
      <c r="AM286">
        <v>0</v>
      </c>
      <c r="AN286" t="s">
        <v>47</v>
      </c>
      <c r="AO286" t="s">
        <v>47</v>
      </c>
      <c r="AP286" t="s">
        <v>47</v>
      </c>
      <c r="AQ286" t="s">
        <v>47</v>
      </c>
      <c r="AR286" t="s">
        <v>47</v>
      </c>
      <c r="AS286">
        <v>1452.84</v>
      </c>
      <c r="AT286">
        <v>8902.11</v>
      </c>
      <c r="AU286">
        <v>1</v>
      </c>
      <c r="AV286">
        <v>1</v>
      </c>
      <c r="AW286" t="s">
        <v>10352</v>
      </c>
      <c r="AX286">
        <v>10800</v>
      </c>
      <c r="AY286" t="s">
        <v>66</v>
      </c>
      <c r="AZ286" t="s">
        <v>5541</v>
      </c>
      <c r="BA286">
        <v>1690</v>
      </c>
      <c r="BB286" t="s">
        <v>5541</v>
      </c>
      <c r="BC286">
        <v>1690</v>
      </c>
      <c r="BD286">
        <v>287</v>
      </c>
      <c r="BE286">
        <v>29717.31</v>
      </c>
      <c r="BF286">
        <v>2</v>
      </c>
      <c r="BG286">
        <v>3</v>
      </c>
      <c r="BH286">
        <v>29717.31</v>
      </c>
      <c r="BI286">
        <v>0</v>
      </c>
      <c r="BJ286">
        <v>29717.31</v>
      </c>
      <c r="BK286">
        <v>42000</v>
      </c>
      <c r="BL286" t="s">
        <v>229</v>
      </c>
      <c r="BM286" t="s">
        <v>10405</v>
      </c>
      <c r="BN286" t="s">
        <v>10405</v>
      </c>
      <c r="BO286" t="s">
        <v>47</v>
      </c>
    </row>
    <row r="287" spans="1:67" x14ac:dyDescent="0.3">
      <c r="A287">
        <v>34035</v>
      </c>
      <c r="B287">
        <v>7115938782</v>
      </c>
      <c r="C287">
        <v>4463262</v>
      </c>
      <c r="D287">
        <v>7032</v>
      </c>
      <c r="E287">
        <v>34900</v>
      </c>
      <c r="F287">
        <v>1</v>
      </c>
      <c r="G287" t="s">
        <v>493</v>
      </c>
      <c r="H287">
        <v>42658</v>
      </c>
      <c r="I287">
        <v>19358272</v>
      </c>
      <c r="J287" t="s">
        <v>46</v>
      </c>
      <c r="K287" t="s">
        <v>47</v>
      </c>
      <c r="L287" t="s">
        <v>48</v>
      </c>
      <c r="M287" t="s">
        <v>49</v>
      </c>
      <c r="N287" t="s">
        <v>9400</v>
      </c>
      <c r="O287" t="s">
        <v>10230</v>
      </c>
      <c r="P287" t="s">
        <v>1289</v>
      </c>
      <c r="Q287" t="s">
        <v>10377</v>
      </c>
      <c r="R287" t="s">
        <v>10178</v>
      </c>
      <c r="S287">
        <v>100535792</v>
      </c>
      <c r="T287" t="s">
        <v>251</v>
      </c>
      <c r="U287" t="s">
        <v>56</v>
      </c>
      <c r="V287" t="s">
        <v>57</v>
      </c>
      <c r="W287">
        <v>2754.02</v>
      </c>
      <c r="X287">
        <v>18098.830000000002</v>
      </c>
      <c r="Y287">
        <v>16264.08</v>
      </c>
      <c r="Z287" t="s">
        <v>49</v>
      </c>
      <c r="AA287" t="s">
        <v>10314</v>
      </c>
      <c r="AB287" t="s">
        <v>10296</v>
      </c>
      <c r="AC287" t="s">
        <v>10297</v>
      </c>
      <c r="AD287" t="s">
        <v>52</v>
      </c>
      <c r="AE287" t="s">
        <v>76</v>
      </c>
      <c r="AF287" t="s">
        <v>10207</v>
      </c>
      <c r="AG287" t="s">
        <v>10208</v>
      </c>
      <c r="AH287" t="s">
        <v>10298</v>
      </c>
      <c r="AI287" t="s">
        <v>48</v>
      </c>
      <c r="AJ287" t="s">
        <v>47</v>
      </c>
      <c r="AK287" t="s">
        <v>9400</v>
      </c>
      <c r="AL287" t="s">
        <v>10232</v>
      </c>
      <c r="AM287">
        <v>0</v>
      </c>
      <c r="AN287" t="s">
        <v>47</v>
      </c>
      <c r="AO287" t="s">
        <v>47</v>
      </c>
      <c r="AP287" t="s">
        <v>47</v>
      </c>
      <c r="AQ287" t="s">
        <v>47</v>
      </c>
      <c r="AR287" t="s">
        <v>47</v>
      </c>
      <c r="AS287">
        <v>2754.02</v>
      </c>
      <c r="AT287">
        <v>18098.830000000002</v>
      </c>
      <c r="AU287">
        <v>1</v>
      </c>
      <c r="AV287">
        <v>1</v>
      </c>
      <c r="AW287" t="s">
        <v>10362</v>
      </c>
      <c r="AX287">
        <v>27000</v>
      </c>
      <c r="AY287" t="s">
        <v>56</v>
      </c>
      <c r="AZ287" t="s">
        <v>10378</v>
      </c>
      <c r="BA287" t="s">
        <v>47</v>
      </c>
      <c r="BB287" t="s">
        <v>10378</v>
      </c>
      <c r="BC287" t="s">
        <v>47</v>
      </c>
      <c r="BD287">
        <v>605</v>
      </c>
      <c r="BE287">
        <v>47816.14</v>
      </c>
      <c r="BF287">
        <v>3</v>
      </c>
      <c r="BG287">
        <v>3</v>
      </c>
      <c r="BH287">
        <v>18098.830000000002</v>
      </c>
      <c r="BI287">
        <v>0</v>
      </c>
      <c r="BJ287">
        <v>18098.830000000002</v>
      </c>
      <c r="BK287">
        <v>27000</v>
      </c>
      <c r="BL287" t="s">
        <v>56</v>
      </c>
      <c r="BM287" t="s">
        <v>10378</v>
      </c>
      <c r="BN287" t="s">
        <v>10379</v>
      </c>
      <c r="BO287" t="s">
        <v>47</v>
      </c>
    </row>
    <row r="288" spans="1:67" hidden="1" x14ac:dyDescent="0.3">
      <c r="A288">
        <v>35390</v>
      </c>
      <c r="B288">
        <v>7115969491</v>
      </c>
      <c r="C288">
        <v>2769823</v>
      </c>
      <c r="D288">
        <v>7032</v>
      </c>
      <c r="E288">
        <v>36318</v>
      </c>
      <c r="F288">
        <v>1</v>
      </c>
      <c r="G288" t="s">
        <v>493</v>
      </c>
      <c r="H288">
        <v>42660</v>
      </c>
      <c r="I288">
        <v>19425222</v>
      </c>
      <c r="J288" t="s">
        <v>46</v>
      </c>
      <c r="K288" t="s">
        <v>47</v>
      </c>
      <c r="L288" t="s">
        <v>48</v>
      </c>
      <c r="M288" t="s">
        <v>49</v>
      </c>
      <c r="N288" t="s">
        <v>9412</v>
      </c>
      <c r="O288" t="s">
        <v>10389</v>
      </c>
      <c r="P288" t="s">
        <v>207</v>
      </c>
      <c r="Q288" t="s">
        <v>208</v>
      </c>
      <c r="R288" t="s">
        <v>54</v>
      </c>
      <c r="S288">
        <v>101093720</v>
      </c>
      <c r="T288" t="s">
        <v>55</v>
      </c>
      <c r="U288" t="s">
        <v>66</v>
      </c>
      <c r="V288" t="s">
        <v>1007</v>
      </c>
      <c r="W288">
        <v>2763.09</v>
      </c>
      <c r="X288">
        <v>10523.06</v>
      </c>
      <c r="Y288">
        <v>9685.7099999999991</v>
      </c>
      <c r="Z288" t="s">
        <v>49</v>
      </c>
      <c r="AA288" t="s">
        <v>10314</v>
      </c>
      <c r="AB288" t="s">
        <v>10296</v>
      </c>
      <c r="AC288" t="s">
        <v>10297</v>
      </c>
      <c r="AD288" t="s">
        <v>52</v>
      </c>
      <c r="AE288" t="s">
        <v>76</v>
      </c>
      <c r="AF288" t="s">
        <v>10207</v>
      </c>
      <c r="AG288" t="s">
        <v>10208</v>
      </c>
      <c r="AH288" t="s">
        <v>10298</v>
      </c>
      <c r="AI288" t="s">
        <v>48</v>
      </c>
      <c r="AJ288" t="s">
        <v>47</v>
      </c>
      <c r="AK288" t="s">
        <v>9412</v>
      </c>
      <c r="AL288" t="s">
        <v>10207</v>
      </c>
      <c r="AM288">
        <v>0</v>
      </c>
      <c r="AN288" t="s">
        <v>47</v>
      </c>
      <c r="AO288" t="s">
        <v>47</v>
      </c>
      <c r="AP288" t="s">
        <v>47</v>
      </c>
      <c r="AQ288" t="s">
        <v>47</v>
      </c>
      <c r="AR288" t="s">
        <v>47</v>
      </c>
      <c r="AS288">
        <v>2763.09</v>
      </c>
      <c r="AT288">
        <v>10523.06</v>
      </c>
      <c r="AU288">
        <v>1</v>
      </c>
      <c r="AV288">
        <v>1</v>
      </c>
      <c r="AW288" t="s">
        <v>10352</v>
      </c>
      <c r="AX288">
        <v>10800</v>
      </c>
      <c r="AY288" t="s">
        <v>66</v>
      </c>
      <c r="AZ288" t="s">
        <v>5077</v>
      </c>
      <c r="BA288">
        <v>2953</v>
      </c>
      <c r="BB288" t="s">
        <v>5077</v>
      </c>
      <c r="BC288">
        <v>2953</v>
      </c>
      <c r="BD288">
        <v>120</v>
      </c>
      <c r="BE288">
        <v>10523.06</v>
      </c>
      <c r="BF288">
        <v>1</v>
      </c>
      <c r="BG288">
        <v>4</v>
      </c>
      <c r="BH288">
        <v>0</v>
      </c>
      <c r="BI288">
        <v>0</v>
      </c>
      <c r="BJ288">
        <v>0</v>
      </c>
      <c r="BK288">
        <v>0</v>
      </c>
      <c r="BL288" t="s">
        <v>59</v>
      </c>
      <c r="BM288" t="s">
        <v>10390</v>
      </c>
      <c r="BN288" t="s">
        <v>10391</v>
      </c>
      <c r="BO288">
        <v>0</v>
      </c>
    </row>
    <row r="289" spans="1:67" x14ac:dyDescent="0.3">
      <c r="A289">
        <v>35396</v>
      </c>
      <c r="B289">
        <v>7115969512</v>
      </c>
      <c r="C289">
        <v>4463189</v>
      </c>
      <c r="D289">
        <v>7032</v>
      </c>
      <c r="E289">
        <v>36324</v>
      </c>
      <c r="F289">
        <v>1</v>
      </c>
      <c r="G289" t="s">
        <v>493</v>
      </c>
      <c r="H289">
        <v>42660</v>
      </c>
      <c r="I289">
        <v>19425228</v>
      </c>
      <c r="J289" t="s">
        <v>46</v>
      </c>
      <c r="K289" t="s">
        <v>47</v>
      </c>
      <c r="L289" t="s">
        <v>48</v>
      </c>
      <c r="M289" t="s">
        <v>49</v>
      </c>
      <c r="N289" t="s">
        <v>9400</v>
      </c>
      <c r="O289" t="s">
        <v>51</v>
      </c>
      <c r="P289" t="s">
        <v>52</v>
      </c>
      <c r="Q289" t="s">
        <v>10357</v>
      </c>
      <c r="R289" t="s">
        <v>992</v>
      </c>
      <c r="S289">
        <v>100788157</v>
      </c>
      <c r="T289" t="s">
        <v>606</v>
      </c>
      <c r="U289" t="s">
        <v>56</v>
      </c>
      <c r="V289" t="s">
        <v>57</v>
      </c>
      <c r="W289">
        <v>1549.43</v>
      </c>
      <c r="X289">
        <v>16761.900000000001</v>
      </c>
      <c r="Y289">
        <v>15344.75</v>
      </c>
      <c r="Z289" t="s">
        <v>49</v>
      </c>
      <c r="AA289" t="s">
        <v>10314</v>
      </c>
      <c r="AB289" t="s">
        <v>10296</v>
      </c>
      <c r="AC289" t="s">
        <v>10297</v>
      </c>
      <c r="AD289" t="s">
        <v>52</v>
      </c>
      <c r="AE289" t="s">
        <v>76</v>
      </c>
      <c r="AF289" t="s">
        <v>10207</v>
      </c>
      <c r="AG289" t="s">
        <v>10208</v>
      </c>
      <c r="AH289" t="s">
        <v>10298</v>
      </c>
      <c r="AI289" t="s">
        <v>48</v>
      </c>
      <c r="AJ289" t="s">
        <v>47</v>
      </c>
      <c r="AK289" t="s">
        <v>9400</v>
      </c>
      <c r="AL289" t="s">
        <v>10207</v>
      </c>
      <c r="AM289">
        <v>0</v>
      </c>
      <c r="AN289" t="s">
        <v>47</v>
      </c>
      <c r="AO289" t="s">
        <v>47</v>
      </c>
      <c r="AP289" t="s">
        <v>47</v>
      </c>
      <c r="AQ289" t="s">
        <v>47</v>
      </c>
      <c r="AR289" t="s">
        <v>47</v>
      </c>
      <c r="AS289">
        <v>1549.43</v>
      </c>
      <c r="AT289">
        <v>16761.900000000001</v>
      </c>
      <c r="AU289">
        <v>1</v>
      </c>
      <c r="AV289">
        <v>1</v>
      </c>
      <c r="AW289" t="s">
        <v>10358</v>
      </c>
      <c r="AX289">
        <v>27000</v>
      </c>
      <c r="AY289" t="s">
        <v>56</v>
      </c>
      <c r="AZ289" t="s">
        <v>5275</v>
      </c>
      <c r="BA289">
        <v>1517.43</v>
      </c>
      <c r="BB289" t="s">
        <v>5275</v>
      </c>
      <c r="BC289">
        <v>1517.43</v>
      </c>
      <c r="BD289">
        <v>154</v>
      </c>
      <c r="BE289">
        <v>27284.959999999999</v>
      </c>
      <c r="BF289">
        <v>2</v>
      </c>
      <c r="BG289">
        <v>4</v>
      </c>
      <c r="BH289">
        <v>27284.959999999999</v>
      </c>
      <c r="BI289">
        <v>0</v>
      </c>
      <c r="BJ289">
        <v>27284.959999999999</v>
      </c>
      <c r="BK289">
        <v>42000</v>
      </c>
      <c r="BL289" t="s">
        <v>229</v>
      </c>
      <c r="BM289" t="s">
        <v>10370</v>
      </c>
      <c r="BN289" t="s">
        <v>10370</v>
      </c>
      <c r="BO289" t="s">
        <v>47</v>
      </c>
    </row>
    <row r="290" spans="1:67" hidden="1" x14ac:dyDescent="0.3">
      <c r="A290">
        <v>35394</v>
      </c>
      <c r="B290">
        <v>7115969510</v>
      </c>
      <c r="C290">
        <v>4463264</v>
      </c>
      <c r="D290">
        <v>7032</v>
      </c>
      <c r="E290">
        <v>36322</v>
      </c>
      <c r="F290">
        <v>1</v>
      </c>
      <c r="G290" t="s">
        <v>493</v>
      </c>
      <c r="H290">
        <v>42660</v>
      </c>
      <c r="I290">
        <v>19425226</v>
      </c>
      <c r="J290" t="s">
        <v>46</v>
      </c>
      <c r="K290" t="s">
        <v>47</v>
      </c>
      <c r="L290" t="s">
        <v>48</v>
      </c>
      <c r="M290" t="s">
        <v>49</v>
      </c>
      <c r="N290" t="s">
        <v>9400</v>
      </c>
      <c r="O290" t="s">
        <v>10266</v>
      </c>
      <c r="P290" t="s">
        <v>2264</v>
      </c>
      <c r="Q290" t="s">
        <v>10372</v>
      </c>
      <c r="R290" t="s">
        <v>10178</v>
      </c>
      <c r="S290">
        <v>100788157</v>
      </c>
      <c r="T290" t="s">
        <v>606</v>
      </c>
      <c r="U290" t="s">
        <v>66</v>
      </c>
      <c r="V290" t="s">
        <v>1007</v>
      </c>
      <c r="W290">
        <v>2739.62</v>
      </c>
      <c r="X290">
        <v>9802.7999999999993</v>
      </c>
      <c r="Y290">
        <v>9072</v>
      </c>
      <c r="Z290" t="s">
        <v>49</v>
      </c>
      <c r="AA290" t="s">
        <v>10314</v>
      </c>
      <c r="AB290" t="s">
        <v>10296</v>
      </c>
      <c r="AC290" t="s">
        <v>10297</v>
      </c>
      <c r="AD290" t="s">
        <v>52</v>
      </c>
      <c r="AE290" t="s">
        <v>76</v>
      </c>
      <c r="AF290" t="s">
        <v>10207</v>
      </c>
      <c r="AG290" t="s">
        <v>10208</v>
      </c>
      <c r="AH290" t="s">
        <v>10298</v>
      </c>
      <c r="AI290" t="s">
        <v>48</v>
      </c>
      <c r="AJ290" t="s">
        <v>47</v>
      </c>
      <c r="AK290" t="s">
        <v>9400</v>
      </c>
      <c r="AL290" t="s">
        <v>10207</v>
      </c>
      <c r="AM290">
        <v>0</v>
      </c>
      <c r="AN290" t="s">
        <v>47</v>
      </c>
      <c r="AO290" t="s">
        <v>47</v>
      </c>
      <c r="AP290" t="s">
        <v>47</v>
      </c>
      <c r="AQ290" t="s">
        <v>47</v>
      </c>
      <c r="AR290" t="s">
        <v>47</v>
      </c>
      <c r="AS290">
        <v>2739.62</v>
      </c>
      <c r="AT290">
        <v>9802.7999999999993</v>
      </c>
      <c r="AU290">
        <v>1</v>
      </c>
      <c r="AV290">
        <v>1</v>
      </c>
      <c r="AW290" t="s">
        <v>10362</v>
      </c>
      <c r="AX290">
        <v>10800</v>
      </c>
      <c r="AY290" t="s">
        <v>66</v>
      </c>
      <c r="AZ290" t="s">
        <v>10373</v>
      </c>
      <c r="BA290" t="s">
        <v>47</v>
      </c>
      <c r="BB290" t="s">
        <v>10373</v>
      </c>
      <c r="BC290" t="s">
        <v>47</v>
      </c>
      <c r="BD290">
        <v>1148</v>
      </c>
      <c r="BE290">
        <v>37087.760000000002</v>
      </c>
      <c r="BF290">
        <v>3</v>
      </c>
      <c r="BG290">
        <v>4</v>
      </c>
      <c r="BH290">
        <v>0</v>
      </c>
      <c r="BI290">
        <v>0</v>
      </c>
      <c r="BJ290">
        <v>0</v>
      </c>
      <c r="BK290">
        <v>0</v>
      </c>
      <c r="BL290" t="s">
        <v>59</v>
      </c>
      <c r="BM290" t="s">
        <v>10376</v>
      </c>
      <c r="BN290" t="s">
        <v>10375</v>
      </c>
      <c r="BO290">
        <v>0</v>
      </c>
    </row>
    <row r="291" spans="1:67" x14ac:dyDescent="0.3">
      <c r="A291">
        <v>35395</v>
      </c>
      <c r="B291">
        <v>7115969511</v>
      </c>
      <c r="C291">
        <v>4463264</v>
      </c>
      <c r="D291">
        <v>7032</v>
      </c>
      <c r="E291">
        <v>36323</v>
      </c>
      <c r="F291">
        <v>1</v>
      </c>
      <c r="G291" t="s">
        <v>493</v>
      </c>
      <c r="H291">
        <v>42660</v>
      </c>
      <c r="I291">
        <v>19425227</v>
      </c>
      <c r="J291" t="s">
        <v>46</v>
      </c>
      <c r="K291" t="s">
        <v>47</v>
      </c>
      <c r="L291" t="s">
        <v>48</v>
      </c>
      <c r="M291" t="s">
        <v>49</v>
      </c>
      <c r="N291" t="s">
        <v>9400</v>
      </c>
      <c r="O291" t="s">
        <v>10266</v>
      </c>
      <c r="P291" t="s">
        <v>2264</v>
      </c>
      <c r="Q291" t="s">
        <v>10372</v>
      </c>
      <c r="R291" t="s">
        <v>10178</v>
      </c>
      <c r="S291">
        <v>100788157</v>
      </c>
      <c r="T291" t="s">
        <v>606</v>
      </c>
      <c r="U291" t="s">
        <v>66</v>
      </c>
      <c r="V291" t="s">
        <v>1007</v>
      </c>
      <c r="W291">
        <v>2739.62</v>
      </c>
      <c r="X291">
        <v>9802.7999999999993</v>
      </c>
      <c r="Y291">
        <v>9072</v>
      </c>
      <c r="Z291" t="s">
        <v>49</v>
      </c>
      <c r="AA291" t="s">
        <v>10314</v>
      </c>
      <c r="AB291" t="s">
        <v>10296</v>
      </c>
      <c r="AC291" t="s">
        <v>10297</v>
      </c>
      <c r="AD291" t="s">
        <v>52</v>
      </c>
      <c r="AE291" t="s">
        <v>76</v>
      </c>
      <c r="AF291" t="s">
        <v>10207</v>
      </c>
      <c r="AG291" t="s">
        <v>10208</v>
      </c>
      <c r="AH291" t="s">
        <v>10298</v>
      </c>
      <c r="AI291" t="s">
        <v>48</v>
      </c>
      <c r="AJ291" t="s">
        <v>47</v>
      </c>
      <c r="AK291" t="s">
        <v>9400</v>
      </c>
      <c r="AL291" t="s">
        <v>10207</v>
      </c>
      <c r="AM291">
        <v>0</v>
      </c>
      <c r="AN291" t="s">
        <v>47</v>
      </c>
      <c r="AO291" t="s">
        <v>47</v>
      </c>
      <c r="AP291" t="s">
        <v>47</v>
      </c>
      <c r="AQ291" t="s">
        <v>47</v>
      </c>
      <c r="AR291" t="s">
        <v>47</v>
      </c>
      <c r="AS291">
        <v>2739.62</v>
      </c>
      <c r="AT291">
        <v>9802.7999999999993</v>
      </c>
      <c r="AU291">
        <v>1</v>
      </c>
      <c r="AV291">
        <v>1</v>
      </c>
      <c r="AW291" t="s">
        <v>10362</v>
      </c>
      <c r="AX291">
        <v>10800</v>
      </c>
      <c r="AY291" t="s">
        <v>66</v>
      </c>
      <c r="AZ291" t="s">
        <v>10373</v>
      </c>
      <c r="BA291" t="s">
        <v>47</v>
      </c>
      <c r="BB291" t="s">
        <v>10373</v>
      </c>
      <c r="BC291" t="s">
        <v>47</v>
      </c>
      <c r="BD291">
        <v>1148</v>
      </c>
      <c r="BE291">
        <v>46890.559999999998</v>
      </c>
      <c r="BF291">
        <v>4</v>
      </c>
      <c r="BG291">
        <v>4</v>
      </c>
      <c r="BH291">
        <v>19605.599999999999</v>
      </c>
      <c r="BI291">
        <v>0</v>
      </c>
      <c r="BJ291">
        <v>19605.599999999999</v>
      </c>
      <c r="BK291">
        <v>27000</v>
      </c>
      <c r="BL291" t="s">
        <v>56</v>
      </c>
      <c r="BM291" t="s">
        <v>10374</v>
      </c>
      <c r="BN291" t="s">
        <v>10375</v>
      </c>
      <c r="BO291" t="s">
        <v>47</v>
      </c>
    </row>
    <row r="292" spans="1:67" hidden="1" x14ac:dyDescent="0.3">
      <c r="A292">
        <v>35787</v>
      </c>
      <c r="B292">
        <v>7116006021</v>
      </c>
      <c r="C292">
        <v>2769823</v>
      </c>
      <c r="D292">
        <v>7032</v>
      </c>
      <c r="E292">
        <v>36673</v>
      </c>
      <c r="F292">
        <v>1</v>
      </c>
      <c r="G292" t="s">
        <v>493</v>
      </c>
      <c r="H292">
        <v>42661</v>
      </c>
      <c r="I292">
        <v>19453579</v>
      </c>
      <c r="J292" t="s">
        <v>46</v>
      </c>
      <c r="K292" t="s">
        <v>47</v>
      </c>
      <c r="L292" t="s">
        <v>48</v>
      </c>
      <c r="M292" t="s">
        <v>49</v>
      </c>
      <c r="N292" t="s">
        <v>9412</v>
      </c>
      <c r="O292" t="s">
        <v>10389</v>
      </c>
      <c r="P292" t="s">
        <v>207</v>
      </c>
      <c r="Q292" t="s">
        <v>208</v>
      </c>
      <c r="R292" t="s">
        <v>54</v>
      </c>
      <c r="S292">
        <v>101093720</v>
      </c>
      <c r="T292" t="s">
        <v>55</v>
      </c>
      <c r="U292" t="s">
        <v>66</v>
      </c>
      <c r="V292" t="s">
        <v>1007</v>
      </c>
      <c r="W292">
        <v>2755.53</v>
      </c>
      <c r="X292">
        <v>9153.2000000000007</v>
      </c>
      <c r="Y292">
        <v>8389.44</v>
      </c>
      <c r="Z292" t="s">
        <v>49</v>
      </c>
      <c r="AA292" t="s">
        <v>10314</v>
      </c>
      <c r="AB292" t="s">
        <v>10296</v>
      </c>
      <c r="AC292" t="s">
        <v>10297</v>
      </c>
      <c r="AD292" t="s">
        <v>52</v>
      </c>
      <c r="AE292" t="s">
        <v>76</v>
      </c>
      <c r="AF292" t="s">
        <v>10207</v>
      </c>
      <c r="AG292" t="s">
        <v>10208</v>
      </c>
      <c r="AH292" t="s">
        <v>10298</v>
      </c>
      <c r="AI292" t="s">
        <v>48</v>
      </c>
      <c r="AJ292" t="s">
        <v>47</v>
      </c>
      <c r="AK292" t="s">
        <v>9412</v>
      </c>
      <c r="AL292" t="s">
        <v>10207</v>
      </c>
      <c r="AM292">
        <v>0</v>
      </c>
      <c r="AN292" t="s">
        <v>47</v>
      </c>
      <c r="AO292" t="s">
        <v>47</v>
      </c>
      <c r="AP292" t="s">
        <v>47</v>
      </c>
      <c r="AQ292" t="s">
        <v>47</v>
      </c>
      <c r="AR292" t="s">
        <v>47</v>
      </c>
      <c r="AS292">
        <v>2755.53</v>
      </c>
      <c r="AT292">
        <v>9153.2000000000007</v>
      </c>
      <c r="AU292">
        <v>1</v>
      </c>
      <c r="AV292">
        <v>1</v>
      </c>
      <c r="AW292" t="s">
        <v>10352</v>
      </c>
      <c r="AX292">
        <v>10800</v>
      </c>
      <c r="AY292" t="s">
        <v>66</v>
      </c>
      <c r="AZ292" t="s">
        <v>5077</v>
      </c>
      <c r="BA292">
        <v>2953</v>
      </c>
      <c r="BB292" t="s">
        <v>5077</v>
      </c>
      <c r="BC292">
        <v>2953</v>
      </c>
      <c r="BD292">
        <v>120</v>
      </c>
      <c r="BE292">
        <v>9153.2000000000007</v>
      </c>
      <c r="BF292">
        <v>1</v>
      </c>
      <c r="BG292">
        <v>6</v>
      </c>
      <c r="BH292">
        <v>0</v>
      </c>
      <c r="BI292">
        <v>0</v>
      </c>
      <c r="BJ292">
        <v>0</v>
      </c>
      <c r="BK292">
        <v>0</v>
      </c>
      <c r="BL292" t="s">
        <v>59</v>
      </c>
      <c r="BM292" t="s">
        <v>10390</v>
      </c>
      <c r="BN292" t="s">
        <v>10391</v>
      </c>
      <c r="BO292">
        <v>0</v>
      </c>
    </row>
    <row r="293" spans="1:67" hidden="1" x14ac:dyDescent="0.3">
      <c r="A293">
        <v>35795</v>
      </c>
      <c r="B293">
        <v>7116006029</v>
      </c>
      <c r="C293">
        <v>659338</v>
      </c>
      <c r="D293">
        <v>7032</v>
      </c>
      <c r="E293">
        <v>36681</v>
      </c>
      <c r="F293">
        <v>1</v>
      </c>
      <c r="G293" t="s">
        <v>493</v>
      </c>
      <c r="H293">
        <v>42661</v>
      </c>
      <c r="I293">
        <v>19453593</v>
      </c>
      <c r="J293" t="s">
        <v>46</v>
      </c>
      <c r="K293" t="s">
        <v>47</v>
      </c>
      <c r="L293" t="s">
        <v>48</v>
      </c>
      <c r="M293" t="s">
        <v>49</v>
      </c>
      <c r="N293" t="s">
        <v>50</v>
      </c>
      <c r="O293" t="s">
        <v>51</v>
      </c>
      <c r="P293" t="s">
        <v>52</v>
      </c>
      <c r="Q293" t="s">
        <v>53</v>
      </c>
      <c r="R293" t="s">
        <v>54</v>
      </c>
      <c r="S293">
        <v>101093720</v>
      </c>
      <c r="T293" t="s">
        <v>55</v>
      </c>
      <c r="U293" t="s">
        <v>56</v>
      </c>
      <c r="V293" t="s">
        <v>57</v>
      </c>
      <c r="W293">
        <v>1870.67</v>
      </c>
      <c r="X293">
        <v>20476.16</v>
      </c>
      <c r="Y293">
        <v>18887.96</v>
      </c>
      <c r="Z293" t="s">
        <v>49</v>
      </c>
      <c r="AA293" t="s">
        <v>10314</v>
      </c>
      <c r="AB293" t="s">
        <v>10296</v>
      </c>
      <c r="AC293" t="s">
        <v>10297</v>
      </c>
      <c r="AD293" t="s">
        <v>52</v>
      </c>
      <c r="AE293" t="s">
        <v>76</v>
      </c>
      <c r="AF293" t="s">
        <v>10207</v>
      </c>
      <c r="AG293" t="s">
        <v>10208</v>
      </c>
      <c r="AH293" t="s">
        <v>10298</v>
      </c>
      <c r="AI293" t="s">
        <v>48</v>
      </c>
      <c r="AJ293" t="s">
        <v>47</v>
      </c>
      <c r="AK293" t="s">
        <v>50</v>
      </c>
      <c r="AL293" t="s">
        <v>10207</v>
      </c>
      <c r="AM293">
        <v>0</v>
      </c>
      <c r="AN293" t="s">
        <v>47</v>
      </c>
      <c r="AO293" t="s">
        <v>47</v>
      </c>
      <c r="AP293" t="s">
        <v>47</v>
      </c>
      <c r="AQ293" t="s">
        <v>47</v>
      </c>
      <c r="AR293" t="s">
        <v>47</v>
      </c>
      <c r="AS293">
        <v>1870.67</v>
      </c>
      <c r="AT293">
        <v>20476.16</v>
      </c>
      <c r="AU293">
        <v>1</v>
      </c>
      <c r="AV293">
        <v>1</v>
      </c>
      <c r="AW293" t="s">
        <v>10352</v>
      </c>
      <c r="AX293">
        <v>27000</v>
      </c>
      <c r="AY293" t="s">
        <v>56</v>
      </c>
      <c r="AZ293" t="s">
        <v>220</v>
      </c>
      <c r="BA293">
        <v>1880.82</v>
      </c>
      <c r="BB293" t="s">
        <v>220</v>
      </c>
      <c r="BC293">
        <v>1880.82</v>
      </c>
      <c r="BD293">
        <v>154</v>
      </c>
      <c r="BE293">
        <v>29629.360000000001</v>
      </c>
      <c r="BF293">
        <v>2</v>
      </c>
      <c r="BG293">
        <v>6</v>
      </c>
      <c r="BH293">
        <v>29629.360000000001</v>
      </c>
      <c r="BI293">
        <v>0</v>
      </c>
      <c r="BJ293">
        <v>29629.360000000001</v>
      </c>
      <c r="BK293">
        <v>42000</v>
      </c>
      <c r="BL293" t="s">
        <v>229</v>
      </c>
      <c r="BM293" t="s">
        <v>222</v>
      </c>
      <c r="BN293" t="s">
        <v>222</v>
      </c>
      <c r="BO293">
        <v>2445.0659999999998</v>
      </c>
    </row>
    <row r="294" spans="1:67" hidden="1" x14ac:dyDescent="0.3">
      <c r="A294">
        <v>35800</v>
      </c>
      <c r="B294">
        <v>7116006034</v>
      </c>
      <c r="C294">
        <v>5085216</v>
      </c>
      <c r="D294">
        <v>7032</v>
      </c>
      <c r="E294">
        <v>36686</v>
      </c>
      <c r="F294">
        <v>1</v>
      </c>
      <c r="G294" t="s">
        <v>493</v>
      </c>
      <c r="H294">
        <v>42661</v>
      </c>
      <c r="I294">
        <v>19453612</v>
      </c>
      <c r="J294" t="s">
        <v>46</v>
      </c>
      <c r="K294" t="s">
        <v>47</v>
      </c>
      <c r="L294" t="s">
        <v>48</v>
      </c>
      <c r="M294" t="s">
        <v>49</v>
      </c>
      <c r="N294" t="s">
        <v>75</v>
      </c>
      <c r="O294" t="s">
        <v>76</v>
      </c>
      <c r="P294" t="s">
        <v>52</v>
      </c>
      <c r="Q294" t="s">
        <v>53</v>
      </c>
      <c r="R294" t="s">
        <v>54</v>
      </c>
      <c r="S294">
        <v>101093720</v>
      </c>
      <c r="T294" t="s">
        <v>55</v>
      </c>
      <c r="U294" t="s">
        <v>56</v>
      </c>
      <c r="V294" t="s">
        <v>57</v>
      </c>
      <c r="W294">
        <v>1884.09</v>
      </c>
      <c r="X294">
        <v>16872</v>
      </c>
      <c r="Y294">
        <v>14440</v>
      </c>
      <c r="Z294" t="s">
        <v>49</v>
      </c>
      <c r="AA294" t="s">
        <v>10314</v>
      </c>
      <c r="AB294" t="s">
        <v>10296</v>
      </c>
      <c r="AC294" t="s">
        <v>10297</v>
      </c>
      <c r="AD294" t="s">
        <v>52</v>
      </c>
      <c r="AE294" t="s">
        <v>76</v>
      </c>
      <c r="AF294" t="s">
        <v>10207</v>
      </c>
      <c r="AG294" t="s">
        <v>10208</v>
      </c>
      <c r="AH294" t="s">
        <v>10298</v>
      </c>
      <c r="AI294" t="s">
        <v>48</v>
      </c>
      <c r="AJ294" t="s">
        <v>47</v>
      </c>
      <c r="AK294" t="s">
        <v>75</v>
      </c>
      <c r="AL294" t="s">
        <v>10207</v>
      </c>
      <c r="AM294">
        <v>0</v>
      </c>
      <c r="AN294" t="s">
        <v>47</v>
      </c>
      <c r="AO294" t="s">
        <v>47</v>
      </c>
      <c r="AP294" t="s">
        <v>47</v>
      </c>
      <c r="AQ294" t="s">
        <v>47</v>
      </c>
      <c r="AR294" t="s">
        <v>47</v>
      </c>
      <c r="AS294">
        <v>1884.09</v>
      </c>
      <c r="AT294">
        <v>16872</v>
      </c>
      <c r="AU294">
        <v>1</v>
      </c>
      <c r="AV294">
        <v>1</v>
      </c>
      <c r="AW294" t="s">
        <v>10352</v>
      </c>
      <c r="AX294">
        <v>27000</v>
      </c>
      <c r="AY294" t="s">
        <v>56</v>
      </c>
      <c r="AZ294" t="s">
        <v>184</v>
      </c>
      <c r="BA294">
        <v>1880.82</v>
      </c>
      <c r="BB294" t="s">
        <v>184</v>
      </c>
      <c r="BC294">
        <v>1880.82</v>
      </c>
      <c r="BD294">
        <v>659</v>
      </c>
      <c r="BE294">
        <v>46501.36</v>
      </c>
      <c r="BF294">
        <v>3</v>
      </c>
      <c r="BG294">
        <v>6</v>
      </c>
      <c r="BH294">
        <v>0</v>
      </c>
      <c r="BI294">
        <v>0</v>
      </c>
      <c r="BJ294">
        <v>0</v>
      </c>
      <c r="BK294">
        <v>0</v>
      </c>
      <c r="BL294" t="s">
        <v>59</v>
      </c>
      <c r="BM294" t="s">
        <v>185</v>
      </c>
      <c r="BN294" t="s">
        <v>186</v>
      </c>
      <c r="BO294">
        <v>0</v>
      </c>
    </row>
    <row r="295" spans="1:67" x14ac:dyDescent="0.3">
      <c r="A295">
        <v>34226</v>
      </c>
      <c r="B295">
        <v>7115955076</v>
      </c>
      <c r="C295">
        <v>4463264</v>
      </c>
      <c r="D295">
        <v>7032</v>
      </c>
      <c r="E295">
        <v>36468</v>
      </c>
      <c r="F295">
        <v>1</v>
      </c>
      <c r="G295" t="s">
        <v>493</v>
      </c>
      <c r="H295">
        <v>42661</v>
      </c>
      <c r="I295">
        <v>19453573</v>
      </c>
      <c r="J295" t="s">
        <v>46</v>
      </c>
      <c r="K295" t="s">
        <v>47</v>
      </c>
      <c r="L295" t="s">
        <v>48</v>
      </c>
      <c r="M295" t="s">
        <v>49</v>
      </c>
      <c r="N295" t="s">
        <v>9400</v>
      </c>
      <c r="O295" t="s">
        <v>10266</v>
      </c>
      <c r="P295" t="s">
        <v>2264</v>
      </c>
      <c r="Q295" t="s">
        <v>10372</v>
      </c>
      <c r="R295" t="s">
        <v>10178</v>
      </c>
      <c r="S295">
        <v>100788157</v>
      </c>
      <c r="T295" t="s">
        <v>606</v>
      </c>
      <c r="U295" t="s">
        <v>66</v>
      </c>
      <c r="V295" t="s">
        <v>1007</v>
      </c>
      <c r="W295">
        <v>2740.47</v>
      </c>
      <c r="X295">
        <v>9737.58</v>
      </c>
      <c r="Y295">
        <v>8926.2000000000007</v>
      </c>
      <c r="Z295" t="s">
        <v>49</v>
      </c>
      <c r="AA295" t="s">
        <v>10314</v>
      </c>
      <c r="AB295" t="s">
        <v>10296</v>
      </c>
      <c r="AC295" t="s">
        <v>10297</v>
      </c>
      <c r="AD295" t="s">
        <v>52</v>
      </c>
      <c r="AE295" t="s">
        <v>76</v>
      </c>
      <c r="AF295" t="s">
        <v>10207</v>
      </c>
      <c r="AG295" t="s">
        <v>10208</v>
      </c>
      <c r="AH295" t="s">
        <v>10298</v>
      </c>
      <c r="AI295" t="s">
        <v>48</v>
      </c>
      <c r="AJ295" t="s">
        <v>47</v>
      </c>
      <c r="AK295" t="s">
        <v>9400</v>
      </c>
      <c r="AL295" t="s">
        <v>10207</v>
      </c>
      <c r="AM295">
        <v>0</v>
      </c>
      <c r="AN295" t="s">
        <v>47</v>
      </c>
      <c r="AO295" t="s">
        <v>47</v>
      </c>
      <c r="AP295" t="s">
        <v>47</v>
      </c>
      <c r="AQ295" t="s">
        <v>47</v>
      </c>
      <c r="AR295" t="s">
        <v>47</v>
      </c>
      <c r="AS295">
        <v>2740.47</v>
      </c>
      <c r="AT295">
        <v>9737.58</v>
      </c>
      <c r="AU295">
        <v>1</v>
      </c>
      <c r="AV295">
        <v>1</v>
      </c>
      <c r="AW295" t="s">
        <v>10362</v>
      </c>
      <c r="AX295">
        <v>10800</v>
      </c>
      <c r="AY295" t="s">
        <v>66</v>
      </c>
      <c r="AZ295" t="s">
        <v>10373</v>
      </c>
      <c r="BA295" t="s">
        <v>47</v>
      </c>
      <c r="BB295" t="s">
        <v>10373</v>
      </c>
      <c r="BC295" t="s">
        <v>47</v>
      </c>
      <c r="BD295">
        <v>1148</v>
      </c>
      <c r="BE295">
        <v>56238.94</v>
      </c>
      <c r="BF295">
        <v>4</v>
      </c>
      <c r="BG295">
        <v>6</v>
      </c>
      <c r="BH295">
        <v>26609.58</v>
      </c>
      <c r="BI295">
        <v>0</v>
      </c>
      <c r="BJ295">
        <v>26609.58</v>
      </c>
      <c r="BK295">
        <v>27000</v>
      </c>
      <c r="BL295" t="s">
        <v>56</v>
      </c>
      <c r="BM295" t="s">
        <v>10374</v>
      </c>
      <c r="BN295" t="s">
        <v>10375</v>
      </c>
      <c r="BO295" t="s">
        <v>47</v>
      </c>
    </row>
    <row r="296" spans="1:67" hidden="1" x14ac:dyDescent="0.3">
      <c r="A296">
        <v>35804</v>
      </c>
      <c r="B296">
        <v>7116006039</v>
      </c>
      <c r="C296">
        <v>4463264</v>
      </c>
      <c r="D296">
        <v>7032</v>
      </c>
      <c r="E296">
        <v>36691</v>
      </c>
      <c r="F296">
        <v>1</v>
      </c>
      <c r="G296" t="s">
        <v>493</v>
      </c>
      <c r="H296">
        <v>42661</v>
      </c>
      <c r="I296">
        <v>19453619</v>
      </c>
      <c r="J296" t="s">
        <v>46</v>
      </c>
      <c r="K296" t="s">
        <v>47</v>
      </c>
      <c r="L296" t="s">
        <v>48</v>
      </c>
      <c r="M296" t="s">
        <v>49</v>
      </c>
      <c r="N296" t="s">
        <v>9400</v>
      </c>
      <c r="O296" t="s">
        <v>10266</v>
      </c>
      <c r="P296" t="s">
        <v>2264</v>
      </c>
      <c r="Q296" t="s">
        <v>10372</v>
      </c>
      <c r="R296" t="s">
        <v>10178</v>
      </c>
      <c r="S296">
        <v>100788157</v>
      </c>
      <c r="T296" t="s">
        <v>606</v>
      </c>
      <c r="U296" t="s">
        <v>66</v>
      </c>
      <c r="V296" t="s">
        <v>1007</v>
      </c>
      <c r="W296">
        <v>2738.59</v>
      </c>
      <c r="X296">
        <v>9802.7999999999993</v>
      </c>
      <c r="Y296">
        <v>9072</v>
      </c>
      <c r="Z296" t="s">
        <v>49</v>
      </c>
      <c r="AA296" t="s">
        <v>10314</v>
      </c>
      <c r="AB296" t="s">
        <v>10296</v>
      </c>
      <c r="AC296" t="s">
        <v>10297</v>
      </c>
      <c r="AD296" t="s">
        <v>52</v>
      </c>
      <c r="AE296" t="s">
        <v>76</v>
      </c>
      <c r="AF296" t="s">
        <v>10207</v>
      </c>
      <c r="AG296" t="s">
        <v>10208</v>
      </c>
      <c r="AH296" t="s">
        <v>10298</v>
      </c>
      <c r="AI296" t="s">
        <v>48</v>
      </c>
      <c r="AJ296" t="s">
        <v>47</v>
      </c>
      <c r="AK296" t="s">
        <v>9400</v>
      </c>
      <c r="AL296" t="s">
        <v>10207</v>
      </c>
      <c r="AM296">
        <v>0</v>
      </c>
      <c r="AN296" t="s">
        <v>47</v>
      </c>
      <c r="AO296" t="s">
        <v>47</v>
      </c>
      <c r="AP296" t="s">
        <v>47</v>
      </c>
      <c r="AQ296" t="s">
        <v>47</v>
      </c>
      <c r="AR296" t="s">
        <v>47</v>
      </c>
      <c r="AS296">
        <v>2738.59</v>
      </c>
      <c r="AT296">
        <v>9802.7999999999993</v>
      </c>
      <c r="AU296">
        <v>1</v>
      </c>
      <c r="AV296">
        <v>1</v>
      </c>
      <c r="AW296" t="s">
        <v>10362</v>
      </c>
      <c r="AX296">
        <v>10800</v>
      </c>
      <c r="AY296" t="s">
        <v>66</v>
      </c>
      <c r="AZ296" t="s">
        <v>10373</v>
      </c>
      <c r="BA296" t="s">
        <v>47</v>
      </c>
      <c r="BB296" t="s">
        <v>10373</v>
      </c>
      <c r="BC296" t="s">
        <v>47</v>
      </c>
      <c r="BD296">
        <v>1148</v>
      </c>
      <c r="BE296">
        <v>66041.740000000005</v>
      </c>
      <c r="BF296">
        <v>5</v>
      </c>
      <c r="BG296">
        <v>6</v>
      </c>
      <c r="BH296">
        <v>0</v>
      </c>
      <c r="BI296">
        <v>0</v>
      </c>
      <c r="BJ296">
        <v>0</v>
      </c>
      <c r="BK296">
        <v>0</v>
      </c>
      <c r="BL296" t="s">
        <v>59</v>
      </c>
      <c r="BM296" t="s">
        <v>10376</v>
      </c>
      <c r="BN296" t="s">
        <v>10375</v>
      </c>
      <c r="BO296">
        <v>0</v>
      </c>
    </row>
    <row r="297" spans="1:67" hidden="1" x14ac:dyDescent="0.3">
      <c r="A297">
        <v>35789</v>
      </c>
      <c r="B297">
        <v>7116006023</v>
      </c>
      <c r="C297">
        <v>940117</v>
      </c>
      <c r="D297">
        <v>7032</v>
      </c>
      <c r="E297">
        <v>36675</v>
      </c>
      <c r="F297">
        <v>1</v>
      </c>
      <c r="G297" t="s">
        <v>493</v>
      </c>
      <c r="H297">
        <v>42661</v>
      </c>
      <c r="I297">
        <v>19453582</v>
      </c>
      <c r="J297" t="s">
        <v>46</v>
      </c>
      <c r="K297" t="s">
        <v>47</v>
      </c>
      <c r="L297" t="s">
        <v>48</v>
      </c>
      <c r="M297" t="s">
        <v>49</v>
      </c>
      <c r="N297" t="s">
        <v>69</v>
      </c>
      <c r="O297" t="s">
        <v>70</v>
      </c>
      <c r="P297" t="s">
        <v>71</v>
      </c>
      <c r="Q297" t="s">
        <v>72</v>
      </c>
      <c r="R297" t="s">
        <v>54</v>
      </c>
      <c r="S297">
        <v>100223303</v>
      </c>
      <c r="T297" t="s">
        <v>64</v>
      </c>
      <c r="U297" t="s">
        <v>56</v>
      </c>
      <c r="V297" t="s">
        <v>57</v>
      </c>
      <c r="W297">
        <v>12616.35</v>
      </c>
      <c r="X297">
        <v>20314.599999999999</v>
      </c>
      <c r="Y297">
        <v>18330</v>
      </c>
      <c r="Z297" t="s">
        <v>49</v>
      </c>
      <c r="AA297" t="s">
        <v>10314</v>
      </c>
      <c r="AB297" t="s">
        <v>10296</v>
      </c>
      <c r="AC297" t="s">
        <v>10297</v>
      </c>
      <c r="AD297" t="s">
        <v>52</v>
      </c>
      <c r="AE297" t="s">
        <v>76</v>
      </c>
      <c r="AF297" t="s">
        <v>10207</v>
      </c>
      <c r="AG297" t="s">
        <v>10208</v>
      </c>
      <c r="AH297" t="s">
        <v>10298</v>
      </c>
      <c r="AI297" t="s">
        <v>48</v>
      </c>
      <c r="AJ297" t="s">
        <v>47</v>
      </c>
      <c r="AK297" t="s">
        <v>69</v>
      </c>
      <c r="AL297" t="s">
        <v>10240</v>
      </c>
      <c r="AM297">
        <v>0</v>
      </c>
      <c r="AN297" t="s">
        <v>47</v>
      </c>
      <c r="AO297" t="s">
        <v>47</v>
      </c>
      <c r="AP297" t="s">
        <v>47</v>
      </c>
      <c r="AQ297" t="s">
        <v>47</v>
      </c>
      <c r="AR297" t="s">
        <v>47</v>
      </c>
      <c r="AS297">
        <v>12616.35</v>
      </c>
      <c r="AT297">
        <v>20314.599999999999</v>
      </c>
      <c r="AU297">
        <v>1</v>
      </c>
      <c r="AV297">
        <v>1</v>
      </c>
      <c r="AW297" t="s">
        <v>10352</v>
      </c>
      <c r="AX297">
        <v>27000</v>
      </c>
      <c r="AY297" t="s">
        <v>56</v>
      </c>
      <c r="AZ297" t="s">
        <v>73</v>
      </c>
      <c r="BA297">
        <v>12965.74</v>
      </c>
      <c r="BB297" t="s">
        <v>73</v>
      </c>
      <c r="BC297">
        <v>12965.74</v>
      </c>
      <c r="BD297">
        <v>2384</v>
      </c>
      <c r="BE297">
        <v>86356.34</v>
      </c>
      <c r="BF297">
        <v>6</v>
      </c>
      <c r="BG297">
        <v>6</v>
      </c>
      <c r="BH297">
        <v>30117.4</v>
      </c>
      <c r="BI297">
        <v>0</v>
      </c>
      <c r="BJ297">
        <v>30117.4</v>
      </c>
      <c r="BK297">
        <v>42000</v>
      </c>
      <c r="BL297" t="s">
        <v>229</v>
      </c>
      <c r="BM297" t="s">
        <v>74</v>
      </c>
      <c r="BN297" t="s">
        <v>74</v>
      </c>
      <c r="BO297">
        <v>16855.462</v>
      </c>
    </row>
    <row r="298" spans="1:67" hidden="1" x14ac:dyDescent="0.3">
      <c r="A298">
        <v>36178</v>
      </c>
      <c r="B298">
        <v>7116030062</v>
      </c>
      <c r="C298">
        <v>4463189</v>
      </c>
      <c r="D298">
        <v>7032</v>
      </c>
      <c r="E298">
        <v>37254</v>
      </c>
      <c r="F298">
        <v>1</v>
      </c>
      <c r="G298" t="s">
        <v>493</v>
      </c>
      <c r="H298">
        <v>42662</v>
      </c>
      <c r="I298">
        <v>19480268</v>
      </c>
      <c r="J298" t="s">
        <v>46</v>
      </c>
      <c r="K298" t="s">
        <v>47</v>
      </c>
      <c r="L298" t="s">
        <v>48</v>
      </c>
      <c r="M298" t="s">
        <v>49</v>
      </c>
      <c r="N298" t="s">
        <v>9400</v>
      </c>
      <c r="O298" t="s">
        <v>51</v>
      </c>
      <c r="P298" t="s">
        <v>52</v>
      </c>
      <c r="Q298" t="s">
        <v>10357</v>
      </c>
      <c r="R298" t="s">
        <v>992</v>
      </c>
      <c r="S298">
        <v>101093720</v>
      </c>
      <c r="T298" t="s">
        <v>55</v>
      </c>
      <c r="U298" t="s">
        <v>66</v>
      </c>
      <c r="V298" t="s">
        <v>1007</v>
      </c>
      <c r="W298">
        <v>1424.39</v>
      </c>
      <c r="X298">
        <v>9401.36</v>
      </c>
      <c r="Y298">
        <v>8542.67</v>
      </c>
      <c r="Z298" t="s">
        <v>49</v>
      </c>
      <c r="AA298" t="s">
        <v>10314</v>
      </c>
      <c r="AB298" t="s">
        <v>10296</v>
      </c>
      <c r="AC298" t="s">
        <v>10297</v>
      </c>
      <c r="AD298" t="s">
        <v>52</v>
      </c>
      <c r="AE298" t="s">
        <v>76</v>
      </c>
      <c r="AF298" t="s">
        <v>10207</v>
      </c>
      <c r="AG298" t="s">
        <v>10208</v>
      </c>
      <c r="AH298" t="s">
        <v>10298</v>
      </c>
      <c r="AI298" t="s">
        <v>48</v>
      </c>
      <c r="AJ298" t="s">
        <v>47</v>
      </c>
      <c r="AK298" t="s">
        <v>9400</v>
      </c>
      <c r="AL298" t="s">
        <v>10207</v>
      </c>
      <c r="AM298">
        <v>0</v>
      </c>
      <c r="AN298" t="s">
        <v>47</v>
      </c>
      <c r="AO298" t="s">
        <v>47</v>
      </c>
      <c r="AP298" t="s">
        <v>47</v>
      </c>
      <c r="AQ298" t="s">
        <v>47</v>
      </c>
      <c r="AR298" t="s">
        <v>47</v>
      </c>
      <c r="AS298">
        <v>1424.39</v>
      </c>
      <c r="AT298">
        <v>9401.36</v>
      </c>
      <c r="AU298">
        <v>1</v>
      </c>
      <c r="AV298">
        <v>1</v>
      </c>
      <c r="AW298" t="s">
        <v>10358</v>
      </c>
      <c r="AX298">
        <v>10800</v>
      </c>
      <c r="AY298" t="s">
        <v>66</v>
      </c>
      <c r="AZ298" t="s">
        <v>5272</v>
      </c>
      <c r="BA298">
        <v>1326.09</v>
      </c>
      <c r="BB298" t="s">
        <v>5272</v>
      </c>
      <c r="BC298">
        <v>1326.09</v>
      </c>
      <c r="BD298">
        <v>154</v>
      </c>
      <c r="BE298">
        <v>9401.36</v>
      </c>
      <c r="BF298">
        <v>1</v>
      </c>
      <c r="BG298">
        <v>4</v>
      </c>
      <c r="BH298">
        <v>0</v>
      </c>
      <c r="BI298">
        <v>0</v>
      </c>
      <c r="BJ298">
        <v>0</v>
      </c>
      <c r="BK298">
        <v>0</v>
      </c>
      <c r="BL298" t="s">
        <v>59</v>
      </c>
      <c r="BM298" t="s">
        <v>10359</v>
      </c>
      <c r="BN298" t="s">
        <v>10360</v>
      </c>
      <c r="BO298">
        <v>0</v>
      </c>
    </row>
    <row r="299" spans="1:67" x14ac:dyDescent="0.3">
      <c r="A299">
        <v>36170</v>
      </c>
      <c r="B299">
        <v>7116030054</v>
      </c>
      <c r="C299">
        <v>4463264</v>
      </c>
      <c r="D299">
        <v>7032</v>
      </c>
      <c r="E299">
        <v>37246</v>
      </c>
      <c r="F299">
        <v>1</v>
      </c>
      <c r="G299" t="s">
        <v>493</v>
      </c>
      <c r="H299">
        <v>42662</v>
      </c>
      <c r="I299">
        <v>19480260</v>
      </c>
      <c r="J299" t="s">
        <v>46</v>
      </c>
      <c r="K299" t="s">
        <v>47</v>
      </c>
      <c r="L299" t="s">
        <v>48</v>
      </c>
      <c r="M299" t="s">
        <v>49</v>
      </c>
      <c r="N299" t="s">
        <v>9400</v>
      </c>
      <c r="O299" t="s">
        <v>10266</v>
      </c>
      <c r="P299" t="s">
        <v>2264</v>
      </c>
      <c r="Q299" t="s">
        <v>10372</v>
      </c>
      <c r="R299" t="s">
        <v>10178</v>
      </c>
      <c r="S299">
        <v>100788157</v>
      </c>
      <c r="T299" t="s">
        <v>606</v>
      </c>
      <c r="U299" t="s">
        <v>66</v>
      </c>
      <c r="V299" t="s">
        <v>1007</v>
      </c>
      <c r="W299">
        <v>2740.89</v>
      </c>
      <c r="X299">
        <v>9631.4599999999991</v>
      </c>
      <c r="Y299">
        <v>8830.26</v>
      </c>
      <c r="Z299" t="s">
        <v>49</v>
      </c>
      <c r="AA299" t="s">
        <v>10314</v>
      </c>
      <c r="AB299" t="s">
        <v>10296</v>
      </c>
      <c r="AC299" t="s">
        <v>10297</v>
      </c>
      <c r="AD299" t="s">
        <v>52</v>
      </c>
      <c r="AE299" t="s">
        <v>76</v>
      </c>
      <c r="AF299" t="s">
        <v>10207</v>
      </c>
      <c r="AG299" t="s">
        <v>10208</v>
      </c>
      <c r="AH299" t="s">
        <v>10298</v>
      </c>
      <c r="AI299" t="s">
        <v>48</v>
      </c>
      <c r="AJ299" t="s">
        <v>47</v>
      </c>
      <c r="AK299" t="s">
        <v>9400</v>
      </c>
      <c r="AL299" t="s">
        <v>10207</v>
      </c>
      <c r="AM299">
        <v>0</v>
      </c>
      <c r="AN299" t="s">
        <v>47</v>
      </c>
      <c r="AO299" t="s">
        <v>47</v>
      </c>
      <c r="AP299" t="s">
        <v>47</v>
      </c>
      <c r="AQ299" t="s">
        <v>47</v>
      </c>
      <c r="AR299" t="s">
        <v>47</v>
      </c>
      <c r="AS299">
        <v>2740.89</v>
      </c>
      <c r="AT299">
        <v>9631.4599999999991</v>
      </c>
      <c r="AU299">
        <v>1</v>
      </c>
      <c r="AV299">
        <v>1</v>
      </c>
      <c r="AW299" t="s">
        <v>10362</v>
      </c>
      <c r="AX299">
        <v>10800</v>
      </c>
      <c r="AY299" t="s">
        <v>66</v>
      </c>
      <c r="AZ299" t="s">
        <v>10373</v>
      </c>
      <c r="BA299" t="s">
        <v>47</v>
      </c>
      <c r="BB299" t="s">
        <v>10373</v>
      </c>
      <c r="BC299" t="s">
        <v>47</v>
      </c>
      <c r="BD299">
        <v>1148</v>
      </c>
      <c r="BE299">
        <v>19032.82</v>
      </c>
      <c r="BF299">
        <v>2</v>
      </c>
      <c r="BG299">
        <v>4</v>
      </c>
      <c r="BH299">
        <v>19032.82</v>
      </c>
      <c r="BI299">
        <v>0</v>
      </c>
      <c r="BJ299">
        <v>19032.82</v>
      </c>
      <c r="BK299">
        <v>27000</v>
      </c>
      <c r="BL299" t="s">
        <v>56</v>
      </c>
      <c r="BM299" t="s">
        <v>10374</v>
      </c>
      <c r="BN299" t="s">
        <v>10375</v>
      </c>
      <c r="BO299" t="s">
        <v>47</v>
      </c>
    </row>
    <row r="300" spans="1:67" hidden="1" x14ac:dyDescent="0.3">
      <c r="A300">
        <v>36175</v>
      </c>
      <c r="B300">
        <v>7116030059</v>
      </c>
      <c r="C300">
        <v>4463264</v>
      </c>
      <c r="D300">
        <v>7032</v>
      </c>
      <c r="E300">
        <v>37251</v>
      </c>
      <c r="F300">
        <v>1</v>
      </c>
      <c r="G300" t="s">
        <v>493</v>
      </c>
      <c r="H300">
        <v>42662</v>
      </c>
      <c r="I300">
        <v>19480265</v>
      </c>
      <c r="J300" t="s">
        <v>46</v>
      </c>
      <c r="K300" t="s">
        <v>47</v>
      </c>
      <c r="L300" t="s">
        <v>48</v>
      </c>
      <c r="M300" t="s">
        <v>49</v>
      </c>
      <c r="N300" t="s">
        <v>9400</v>
      </c>
      <c r="O300" t="s">
        <v>10266</v>
      </c>
      <c r="P300" t="s">
        <v>2264</v>
      </c>
      <c r="Q300" t="s">
        <v>10372</v>
      </c>
      <c r="R300" t="s">
        <v>10178</v>
      </c>
      <c r="S300">
        <v>100788157</v>
      </c>
      <c r="T300" t="s">
        <v>606</v>
      </c>
      <c r="U300" t="s">
        <v>66</v>
      </c>
      <c r="V300" t="s">
        <v>1007</v>
      </c>
      <c r="W300">
        <v>2739.62</v>
      </c>
      <c r="X300">
        <v>9802.7999999999993</v>
      </c>
      <c r="Y300">
        <v>9072</v>
      </c>
      <c r="Z300" t="s">
        <v>49</v>
      </c>
      <c r="AA300" t="s">
        <v>10314</v>
      </c>
      <c r="AB300" t="s">
        <v>10296</v>
      </c>
      <c r="AC300" t="s">
        <v>10297</v>
      </c>
      <c r="AD300" t="s">
        <v>52</v>
      </c>
      <c r="AE300" t="s">
        <v>76</v>
      </c>
      <c r="AF300" t="s">
        <v>10207</v>
      </c>
      <c r="AG300" t="s">
        <v>10208</v>
      </c>
      <c r="AH300" t="s">
        <v>10298</v>
      </c>
      <c r="AI300" t="s">
        <v>48</v>
      </c>
      <c r="AJ300" t="s">
        <v>47</v>
      </c>
      <c r="AK300" t="s">
        <v>9400</v>
      </c>
      <c r="AL300" t="s">
        <v>10207</v>
      </c>
      <c r="AM300">
        <v>0</v>
      </c>
      <c r="AN300" t="s">
        <v>47</v>
      </c>
      <c r="AO300" t="s">
        <v>47</v>
      </c>
      <c r="AP300" t="s">
        <v>47</v>
      </c>
      <c r="AQ300" t="s">
        <v>47</v>
      </c>
      <c r="AR300" t="s">
        <v>47</v>
      </c>
      <c r="AS300">
        <v>2739.62</v>
      </c>
      <c r="AT300">
        <v>9802.7999999999993</v>
      </c>
      <c r="AU300">
        <v>1</v>
      </c>
      <c r="AV300">
        <v>1</v>
      </c>
      <c r="AW300" t="s">
        <v>10362</v>
      </c>
      <c r="AX300">
        <v>10800</v>
      </c>
      <c r="AY300" t="s">
        <v>66</v>
      </c>
      <c r="AZ300" t="s">
        <v>10373</v>
      </c>
      <c r="BA300" t="s">
        <v>47</v>
      </c>
      <c r="BB300" t="s">
        <v>10373</v>
      </c>
      <c r="BC300" t="s">
        <v>47</v>
      </c>
      <c r="BD300">
        <v>1148</v>
      </c>
      <c r="BE300">
        <v>28835.62</v>
      </c>
      <c r="BF300">
        <v>3</v>
      </c>
      <c r="BG300">
        <v>4</v>
      </c>
      <c r="BH300">
        <v>0</v>
      </c>
      <c r="BI300">
        <v>0</v>
      </c>
      <c r="BJ300">
        <v>0</v>
      </c>
      <c r="BK300">
        <v>0</v>
      </c>
      <c r="BL300" t="s">
        <v>59</v>
      </c>
      <c r="BM300" t="s">
        <v>10376</v>
      </c>
      <c r="BN300" t="s">
        <v>10375</v>
      </c>
      <c r="BO300">
        <v>0</v>
      </c>
    </row>
    <row r="301" spans="1:67" x14ac:dyDescent="0.3">
      <c r="A301">
        <v>36176</v>
      </c>
      <c r="B301">
        <v>7116030060</v>
      </c>
      <c r="C301">
        <v>4463264</v>
      </c>
      <c r="D301">
        <v>7032</v>
      </c>
      <c r="E301">
        <v>37252</v>
      </c>
      <c r="F301">
        <v>1</v>
      </c>
      <c r="G301" t="s">
        <v>493</v>
      </c>
      <c r="H301">
        <v>42662</v>
      </c>
      <c r="I301">
        <v>19480266</v>
      </c>
      <c r="J301" t="s">
        <v>46</v>
      </c>
      <c r="K301" t="s">
        <v>47</v>
      </c>
      <c r="L301" t="s">
        <v>48</v>
      </c>
      <c r="M301" t="s">
        <v>49</v>
      </c>
      <c r="N301" t="s">
        <v>9400</v>
      </c>
      <c r="O301" t="s">
        <v>10266</v>
      </c>
      <c r="P301" t="s">
        <v>2264</v>
      </c>
      <c r="Q301" t="s">
        <v>10372</v>
      </c>
      <c r="R301" t="s">
        <v>10178</v>
      </c>
      <c r="S301">
        <v>100788157</v>
      </c>
      <c r="T301" t="s">
        <v>606</v>
      </c>
      <c r="U301" t="s">
        <v>66</v>
      </c>
      <c r="V301" t="s">
        <v>1007</v>
      </c>
      <c r="W301">
        <v>2740.19</v>
      </c>
      <c r="X301">
        <v>10689.25</v>
      </c>
      <c r="Y301">
        <v>9834.2000000000007</v>
      </c>
      <c r="Z301" t="s">
        <v>49</v>
      </c>
      <c r="AA301" t="s">
        <v>10314</v>
      </c>
      <c r="AB301" t="s">
        <v>10296</v>
      </c>
      <c r="AC301" t="s">
        <v>10297</v>
      </c>
      <c r="AD301" t="s">
        <v>52</v>
      </c>
      <c r="AE301" t="s">
        <v>76</v>
      </c>
      <c r="AF301" t="s">
        <v>10207</v>
      </c>
      <c r="AG301" t="s">
        <v>10208</v>
      </c>
      <c r="AH301" t="s">
        <v>10298</v>
      </c>
      <c r="AI301" t="s">
        <v>48</v>
      </c>
      <c r="AJ301" t="s">
        <v>47</v>
      </c>
      <c r="AK301" t="s">
        <v>9400</v>
      </c>
      <c r="AL301" t="s">
        <v>10207</v>
      </c>
      <c r="AM301">
        <v>0</v>
      </c>
      <c r="AN301" t="s">
        <v>47</v>
      </c>
      <c r="AO301" t="s">
        <v>47</v>
      </c>
      <c r="AP301" t="s">
        <v>47</v>
      </c>
      <c r="AQ301" t="s">
        <v>47</v>
      </c>
      <c r="AR301" t="s">
        <v>47</v>
      </c>
      <c r="AS301">
        <v>2740.19</v>
      </c>
      <c r="AT301">
        <v>10689.25</v>
      </c>
      <c r="AU301">
        <v>1</v>
      </c>
      <c r="AV301">
        <v>1</v>
      </c>
      <c r="AW301" t="s">
        <v>10362</v>
      </c>
      <c r="AX301">
        <v>10800</v>
      </c>
      <c r="AY301" t="s">
        <v>66</v>
      </c>
      <c r="AZ301" t="s">
        <v>10373</v>
      </c>
      <c r="BA301" t="s">
        <v>47</v>
      </c>
      <c r="BB301" t="s">
        <v>10373</v>
      </c>
      <c r="BC301" t="s">
        <v>47</v>
      </c>
      <c r="BD301">
        <v>1148</v>
      </c>
      <c r="BE301">
        <v>39524.870000000003</v>
      </c>
      <c r="BF301">
        <v>4</v>
      </c>
      <c r="BG301">
        <v>4</v>
      </c>
      <c r="BH301">
        <v>20492.05</v>
      </c>
      <c r="BI301">
        <v>0</v>
      </c>
      <c r="BJ301">
        <v>20492.05</v>
      </c>
      <c r="BK301">
        <v>27000</v>
      </c>
      <c r="BL301" t="s">
        <v>56</v>
      </c>
      <c r="BM301" t="s">
        <v>10374</v>
      </c>
      <c r="BN301" t="s">
        <v>10375</v>
      </c>
      <c r="BO301" t="s">
        <v>47</v>
      </c>
    </row>
    <row r="302" spans="1:67" hidden="1" x14ac:dyDescent="0.3">
      <c r="A302">
        <v>36984</v>
      </c>
      <c r="B302">
        <v>7116076912</v>
      </c>
      <c r="C302">
        <v>659338</v>
      </c>
      <c r="D302">
        <v>7032</v>
      </c>
      <c r="E302">
        <v>38084</v>
      </c>
      <c r="F302">
        <v>1</v>
      </c>
      <c r="G302" t="s">
        <v>493</v>
      </c>
      <c r="H302">
        <v>42663</v>
      </c>
      <c r="I302">
        <v>19504939</v>
      </c>
      <c r="J302" t="s">
        <v>46</v>
      </c>
      <c r="K302" t="s">
        <v>47</v>
      </c>
      <c r="L302" t="s">
        <v>48</v>
      </c>
      <c r="M302" t="s">
        <v>49</v>
      </c>
      <c r="N302" t="s">
        <v>50</v>
      </c>
      <c r="O302" t="s">
        <v>51</v>
      </c>
      <c r="P302" t="s">
        <v>52</v>
      </c>
      <c r="Q302" t="s">
        <v>53</v>
      </c>
      <c r="R302" t="s">
        <v>54</v>
      </c>
      <c r="S302">
        <v>101093720</v>
      </c>
      <c r="T302" t="s">
        <v>55</v>
      </c>
      <c r="U302" t="s">
        <v>56</v>
      </c>
      <c r="V302" t="s">
        <v>57</v>
      </c>
      <c r="W302">
        <v>1869.7</v>
      </c>
      <c r="X302">
        <v>17445.439999999999</v>
      </c>
      <c r="Y302">
        <v>16044.84</v>
      </c>
      <c r="Z302" t="s">
        <v>49</v>
      </c>
      <c r="AA302" t="s">
        <v>10314</v>
      </c>
      <c r="AB302" t="s">
        <v>10296</v>
      </c>
      <c r="AC302" t="s">
        <v>10297</v>
      </c>
      <c r="AD302" t="s">
        <v>52</v>
      </c>
      <c r="AE302" t="s">
        <v>76</v>
      </c>
      <c r="AF302" t="s">
        <v>10207</v>
      </c>
      <c r="AG302" t="s">
        <v>10208</v>
      </c>
      <c r="AH302" t="s">
        <v>10298</v>
      </c>
      <c r="AI302" t="s">
        <v>48</v>
      </c>
      <c r="AJ302" t="s">
        <v>47</v>
      </c>
      <c r="AK302" t="s">
        <v>50</v>
      </c>
      <c r="AL302" t="s">
        <v>10207</v>
      </c>
      <c r="AM302">
        <v>0</v>
      </c>
      <c r="AN302" t="s">
        <v>47</v>
      </c>
      <c r="AO302" t="s">
        <v>47</v>
      </c>
      <c r="AP302" t="s">
        <v>47</v>
      </c>
      <c r="AQ302" t="s">
        <v>47</v>
      </c>
      <c r="AR302" t="s">
        <v>47</v>
      </c>
      <c r="AS302">
        <v>1869.7</v>
      </c>
      <c r="AT302">
        <v>17445.439999999999</v>
      </c>
      <c r="AU302">
        <v>1</v>
      </c>
      <c r="AV302">
        <v>1</v>
      </c>
      <c r="AW302" t="s">
        <v>10352</v>
      </c>
      <c r="AX302">
        <v>27000</v>
      </c>
      <c r="AY302" t="s">
        <v>56</v>
      </c>
      <c r="AZ302" t="s">
        <v>220</v>
      </c>
      <c r="BA302">
        <v>1880.82</v>
      </c>
      <c r="BB302" t="s">
        <v>220</v>
      </c>
      <c r="BC302">
        <v>1880.82</v>
      </c>
      <c r="BD302">
        <v>154</v>
      </c>
      <c r="BE302">
        <v>17445.439999999999</v>
      </c>
      <c r="BF302">
        <v>1</v>
      </c>
      <c r="BG302">
        <v>3</v>
      </c>
      <c r="BH302">
        <v>0</v>
      </c>
      <c r="BI302">
        <v>0</v>
      </c>
      <c r="BJ302">
        <v>0</v>
      </c>
      <c r="BK302">
        <v>0</v>
      </c>
      <c r="BL302" t="s">
        <v>59</v>
      </c>
      <c r="BM302" t="s">
        <v>221</v>
      </c>
      <c r="BN302" t="s">
        <v>222</v>
      </c>
      <c r="BO302">
        <v>0</v>
      </c>
    </row>
    <row r="303" spans="1:67" hidden="1" x14ac:dyDescent="0.3">
      <c r="A303">
        <v>36996</v>
      </c>
      <c r="B303">
        <v>7116076925</v>
      </c>
      <c r="C303">
        <v>5014992</v>
      </c>
      <c r="D303">
        <v>7032</v>
      </c>
      <c r="E303">
        <v>38097</v>
      </c>
      <c r="F303">
        <v>1</v>
      </c>
      <c r="G303" t="s">
        <v>493</v>
      </c>
      <c r="H303">
        <v>42663</v>
      </c>
      <c r="I303">
        <v>19505002</v>
      </c>
      <c r="J303" t="s">
        <v>46</v>
      </c>
      <c r="K303" t="s">
        <v>47</v>
      </c>
      <c r="L303" t="s">
        <v>48</v>
      </c>
      <c r="M303" t="s">
        <v>49</v>
      </c>
      <c r="N303" t="s">
        <v>302</v>
      </c>
      <c r="O303" t="s">
        <v>280</v>
      </c>
      <c r="P303" t="s">
        <v>281</v>
      </c>
      <c r="Q303" t="s">
        <v>282</v>
      </c>
      <c r="R303" t="s">
        <v>54</v>
      </c>
      <c r="S303">
        <v>100214689</v>
      </c>
      <c r="T303" t="s">
        <v>155</v>
      </c>
      <c r="U303" t="s">
        <v>56</v>
      </c>
      <c r="V303" t="s">
        <v>57</v>
      </c>
      <c r="W303">
        <v>3346.97</v>
      </c>
      <c r="X303">
        <v>20927.060000000001</v>
      </c>
      <c r="Y303">
        <v>19137.599999999999</v>
      </c>
      <c r="Z303" t="s">
        <v>49</v>
      </c>
      <c r="AA303" t="s">
        <v>10314</v>
      </c>
      <c r="AB303" t="s">
        <v>10296</v>
      </c>
      <c r="AC303" t="s">
        <v>10297</v>
      </c>
      <c r="AD303" t="s">
        <v>52</v>
      </c>
      <c r="AE303" t="s">
        <v>76</v>
      </c>
      <c r="AF303" t="s">
        <v>10207</v>
      </c>
      <c r="AG303" t="s">
        <v>10208</v>
      </c>
      <c r="AH303" t="s">
        <v>10298</v>
      </c>
      <c r="AI303" t="s">
        <v>48</v>
      </c>
      <c r="AJ303" t="s">
        <v>47</v>
      </c>
      <c r="AK303" t="s">
        <v>302</v>
      </c>
      <c r="AL303" t="s">
        <v>10217</v>
      </c>
      <c r="AM303">
        <v>0</v>
      </c>
      <c r="AN303" t="s">
        <v>47</v>
      </c>
      <c r="AO303" t="s">
        <v>47</v>
      </c>
      <c r="AP303" t="s">
        <v>47</v>
      </c>
      <c r="AQ303" t="s">
        <v>47</v>
      </c>
      <c r="AR303" t="s">
        <v>47</v>
      </c>
      <c r="AS303">
        <v>3346.97</v>
      </c>
      <c r="AT303">
        <v>20927.060000000001</v>
      </c>
      <c r="AU303">
        <v>1</v>
      </c>
      <c r="AV303">
        <v>1</v>
      </c>
      <c r="AW303" t="s">
        <v>10352</v>
      </c>
      <c r="AX303">
        <v>27000</v>
      </c>
      <c r="AY303" t="s">
        <v>56</v>
      </c>
      <c r="AZ303" t="s">
        <v>303</v>
      </c>
      <c r="BA303">
        <v>3500</v>
      </c>
      <c r="BB303" t="s">
        <v>303</v>
      </c>
      <c r="BC303">
        <v>3500</v>
      </c>
      <c r="BD303">
        <v>215</v>
      </c>
      <c r="BE303">
        <v>38372.5</v>
      </c>
      <c r="BF303">
        <v>2</v>
      </c>
      <c r="BG303">
        <v>3</v>
      </c>
      <c r="BH303">
        <v>38372.5</v>
      </c>
      <c r="BI303">
        <v>0</v>
      </c>
      <c r="BJ303">
        <v>38372.5</v>
      </c>
      <c r="BK303">
        <v>42000</v>
      </c>
      <c r="BL303" t="s">
        <v>229</v>
      </c>
      <c r="BM303" t="s">
        <v>305</v>
      </c>
      <c r="BN303" t="s">
        <v>305</v>
      </c>
      <c r="BO303">
        <v>3500</v>
      </c>
    </row>
    <row r="304" spans="1:67" x14ac:dyDescent="0.3">
      <c r="A304">
        <v>36999</v>
      </c>
      <c r="B304">
        <v>7116076928</v>
      </c>
      <c r="C304">
        <v>4463264</v>
      </c>
      <c r="D304">
        <v>7032</v>
      </c>
      <c r="E304">
        <v>38100</v>
      </c>
      <c r="F304">
        <v>1</v>
      </c>
      <c r="G304" t="s">
        <v>493</v>
      </c>
      <c r="H304">
        <v>42663</v>
      </c>
      <c r="I304">
        <v>19505005</v>
      </c>
      <c r="J304" t="s">
        <v>46</v>
      </c>
      <c r="K304" t="s">
        <v>47</v>
      </c>
      <c r="L304" t="s">
        <v>48</v>
      </c>
      <c r="M304" t="s">
        <v>49</v>
      </c>
      <c r="N304" t="s">
        <v>9400</v>
      </c>
      <c r="O304" t="s">
        <v>10266</v>
      </c>
      <c r="P304" t="s">
        <v>2264</v>
      </c>
      <c r="Q304" t="s">
        <v>10372</v>
      </c>
      <c r="R304" t="s">
        <v>10178</v>
      </c>
      <c r="S304">
        <v>100788157</v>
      </c>
      <c r="T304" t="s">
        <v>606</v>
      </c>
      <c r="U304" t="s">
        <v>66</v>
      </c>
      <c r="V304" t="s">
        <v>1007</v>
      </c>
      <c r="W304">
        <v>2739.27</v>
      </c>
      <c r="X304">
        <v>10780</v>
      </c>
      <c r="Y304">
        <v>9900</v>
      </c>
      <c r="Z304" t="s">
        <v>49</v>
      </c>
      <c r="AA304" t="s">
        <v>10314</v>
      </c>
      <c r="AB304" t="s">
        <v>10296</v>
      </c>
      <c r="AC304" t="s">
        <v>10297</v>
      </c>
      <c r="AD304" t="s">
        <v>52</v>
      </c>
      <c r="AE304" t="s">
        <v>76</v>
      </c>
      <c r="AF304" t="s">
        <v>10207</v>
      </c>
      <c r="AG304" t="s">
        <v>10208</v>
      </c>
      <c r="AH304" t="s">
        <v>10298</v>
      </c>
      <c r="AI304" t="s">
        <v>48</v>
      </c>
      <c r="AJ304" t="s">
        <v>47</v>
      </c>
      <c r="AK304" t="s">
        <v>9400</v>
      </c>
      <c r="AL304" t="s">
        <v>10207</v>
      </c>
      <c r="AM304">
        <v>0</v>
      </c>
      <c r="AN304" t="s">
        <v>47</v>
      </c>
      <c r="AO304" t="s">
        <v>47</v>
      </c>
      <c r="AP304" t="s">
        <v>47</v>
      </c>
      <c r="AQ304" t="s">
        <v>47</v>
      </c>
      <c r="AR304" t="s">
        <v>47</v>
      </c>
      <c r="AS304">
        <v>2739.27</v>
      </c>
      <c r="AT304">
        <v>10780</v>
      </c>
      <c r="AU304">
        <v>1</v>
      </c>
      <c r="AV304">
        <v>1</v>
      </c>
      <c r="AW304" t="s">
        <v>10362</v>
      </c>
      <c r="AX304">
        <v>10800</v>
      </c>
      <c r="AY304" t="s">
        <v>66</v>
      </c>
      <c r="AZ304" t="s">
        <v>10373</v>
      </c>
      <c r="BA304" t="s">
        <v>47</v>
      </c>
      <c r="BB304" t="s">
        <v>10373</v>
      </c>
      <c r="BC304" t="s">
        <v>47</v>
      </c>
      <c r="BD304">
        <v>1148</v>
      </c>
      <c r="BE304">
        <v>49152.5</v>
      </c>
      <c r="BF304">
        <v>3</v>
      </c>
      <c r="BG304">
        <v>3</v>
      </c>
      <c r="BH304">
        <v>10780</v>
      </c>
      <c r="BI304">
        <v>0</v>
      </c>
      <c r="BJ304">
        <v>10780</v>
      </c>
      <c r="BK304">
        <v>10800</v>
      </c>
      <c r="BL304" t="s">
        <v>66</v>
      </c>
      <c r="BM304" t="s">
        <v>10373</v>
      </c>
      <c r="BN304" t="s">
        <v>10375</v>
      </c>
      <c r="BO304" t="s">
        <v>47</v>
      </c>
    </row>
    <row r="305" spans="1:67" hidden="1" x14ac:dyDescent="0.3">
      <c r="A305">
        <v>37558</v>
      </c>
      <c r="B305">
        <v>7116094935</v>
      </c>
      <c r="C305">
        <v>659338</v>
      </c>
      <c r="D305">
        <v>7032</v>
      </c>
      <c r="E305">
        <v>38699</v>
      </c>
      <c r="F305">
        <v>1</v>
      </c>
      <c r="G305" t="s">
        <v>493</v>
      </c>
      <c r="H305">
        <v>42664</v>
      </c>
      <c r="I305">
        <v>19524367</v>
      </c>
      <c r="J305" t="s">
        <v>46</v>
      </c>
      <c r="K305" t="s">
        <v>47</v>
      </c>
      <c r="L305" t="s">
        <v>48</v>
      </c>
      <c r="M305" t="s">
        <v>49</v>
      </c>
      <c r="N305" t="s">
        <v>50</v>
      </c>
      <c r="O305" t="s">
        <v>51</v>
      </c>
      <c r="P305" t="s">
        <v>52</v>
      </c>
      <c r="Q305" t="s">
        <v>53</v>
      </c>
      <c r="R305" t="s">
        <v>54</v>
      </c>
      <c r="S305">
        <v>101093720</v>
      </c>
      <c r="T305" t="s">
        <v>55</v>
      </c>
      <c r="U305" t="s">
        <v>56</v>
      </c>
      <c r="V305" t="s">
        <v>57</v>
      </c>
      <c r="W305">
        <v>1870.68</v>
      </c>
      <c r="X305">
        <v>16247.2</v>
      </c>
      <c r="Y305">
        <v>14611.04</v>
      </c>
      <c r="Z305" t="s">
        <v>49</v>
      </c>
      <c r="AA305" t="s">
        <v>10314</v>
      </c>
      <c r="AB305" t="s">
        <v>10296</v>
      </c>
      <c r="AC305" t="s">
        <v>10297</v>
      </c>
      <c r="AD305" t="s">
        <v>52</v>
      </c>
      <c r="AE305" t="s">
        <v>76</v>
      </c>
      <c r="AF305" t="s">
        <v>10207</v>
      </c>
      <c r="AG305" t="s">
        <v>10208</v>
      </c>
      <c r="AH305" t="s">
        <v>10298</v>
      </c>
      <c r="AI305" t="s">
        <v>48</v>
      </c>
      <c r="AJ305" t="s">
        <v>47</v>
      </c>
      <c r="AK305" t="s">
        <v>50</v>
      </c>
      <c r="AL305" t="s">
        <v>10207</v>
      </c>
      <c r="AM305">
        <v>0</v>
      </c>
      <c r="AN305" t="s">
        <v>47</v>
      </c>
      <c r="AO305" t="s">
        <v>47</v>
      </c>
      <c r="AP305" t="s">
        <v>47</v>
      </c>
      <c r="AQ305" t="s">
        <v>47</v>
      </c>
      <c r="AR305" t="s">
        <v>47</v>
      </c>
      <c r="AS305">
        <v>1870.68</v>
      </c>
      <c r="AT305">
        <v>16247.2</v>
      </c>
      <c r="AU305">
        <v>1</v>
      </c>
      <c r="AV305">
        <v>1</v>
      </c>
      <c r="AW305" t="s">
        <v>10352</v>
      </c>
      <c r="AX305">
        <v>27000</v>
      </c>
      <c r="AY305" t="s">
        <v>56</v>
      </c>
      <c r="AZ305" t="s">
        <v>220</v>
      </c>
      <c r="BA305">
        <v>1880.82</v>
      </c>
      <c r="BB305" t="s">
        <v>220</v>
      </c>
      <c r="BC305">
        <v>1880.82</v>
      </c>
      <c r="BD305">
        <v>154</v>
      </c>
      <c r="BE305">
        <v>16247.2</v>
      </c>
      <c r="BF305">
        <v>1</v>
      </c>
      <c r="BG305">
        <v>10</v>
      </c>
      <c r="BH305">
        <v>0</v>
      </c>
      <c r="BI305">
        <v>0</v>
      </c>
      <c r="BJ305">
        <v>0</v>
      </c>
      <c r="BK305">
        <v>0</v>
      </c>
      <c r="BL305" t="s">
        <v>59</v>
      </c>
      <c r="BM305" t="s">
        <v>221</v>
      </c>
      <c r="BN305" t="s">
        <v>222</v>
      </c>
      <c r="BO305">
        <v>0</v>
      </c>
    </row>
    <row r="306" spans="1:67" hidden="1" x14ac:dyDescent="0.3">
      <c r="A306">
        <v>37561</v>
      </c>
      <c r="B306">
        <v>7116094938</v>
      </c>
      <c r="C306">
        <v>659338</v>
      </c>
      <c r="D306">
        <v>7032</v>
      </c>
      <c r="E306">
        <v>38702</v>
      </c>
      <c r="F306">
        <v>1</v>
      </c>
      <c r="G306" t="s">
        <v>493</v>
      </c>
      <c r="H306">
        <v>42664</v>
      </c>
      <c r="I306">
        <v>19524370</v>
      </c>
      <c r="J306" t="s">
        <v>46</v>
      </c>
      <c r="K306" t="s">
        <v>47</v>
      </c>
      <c r="L306" t="s">
        <v>48</v>
      </c>
      <c r="M306" t="s">
        <v>49</v>
      </c>
      <c r="N306" t="s">
        <v>50</v>
      </c>
      <c r="O306" t="s">
        <v>51</v>
      </c>
      <c r="P306" t="s">
        <v>52</v>
      </c>
      <c r="Q306" t="s">
        <v>53</v>
      </c>
      <c r="R306" t="s">
        <v>54</v>
      </c>
      <c r="S306">
        <v>101093720</v>
      </c>
      <c r="T306" t="s">
        <v>55</v>
      </c>
      <c r="U306" t="s">
        <v>56</v>
      </c>
      <c r="V306" t="s">
        <v>57</v>
      </c>
      <c r="W306">
        <v>1867.4</v>
      </c>
      <c r="X306">
        <v>15609.62</v>
      </c>
      <c r="Y306">
        <v>14332.32</v>
      </c>
      <c r="Z306" t="s">
        <v>49</v>
      </c>
      <c r="AA306" t="s">
        <v>10314</v>
      </c>
      <c r="AB306" t="s">
        <v>10296</v>
      </c>
      <c r="AC306" t="s">
        <v>10297</v>
      </c>
      <c r="AD306" t="s">
        <v>52</v>
      </c>
      <c r="AE306" t="s">
        <v>76</v>
      </c>
      <c r="AF306" t="s">
        <v>10207</v>
      </c>
      <c r="AG306" t="s">
        <v>10208</v>
      </c>
      <c r="AH306" t="s">
        <v>10298</v>
      </c>
      <c r="AI306" t="s">
        <v>48</v>
      </c>
      <c r="AJ306" t="s">
        <v>47</v>
      </c>
      <c r="AK306" t="s">
        <v>50</v>
      </c>
      <c r="AL306" t="s">
        <v>10207</v>
      </c>
      <c r="AM306">
        <v>0</v>
      </c>
      <c r="AN306" t="s">
        <v>47</v>
      </c>
      <c r="AO306" t="s">
        <v>47</v>
      </c>
      <c r="AP306" t="s">
        <v>47</v>
      </c>
      <c r="AQ306" t="s">
        <v>47</v>
      </c>
      <c r="AR306" t="s">
        <v>47</v>
      </c>
      <c r="AS306">
        <v>1867.4</v>
      </c>
      <c r="AT306">
        <v>15609.62</v>
      </c>
      <c r="AU306">
        <v>1</v>
      </c>
      <c r="AV306">
        <v>1</v>
      </c>
      <c r="AW306" t="s">
        <v>10352</v>
      </c>
      <c r="AX306">
        <v>27000</v>
      </c>
      <c r="AY306" t="s">
        <v>56</v>
      </c>
      <c r="AZ306" t="s">
        <v>220</v>
      </c>
      <c r="BA306">
        <v>1880.82</v>
      </c>
      <c r="BB306" t="s">
        <v>220</v>
      </c>
      <c r="BC306">
        <v>1880.82</v>
      </c>
      <c r="BD306">
        <v>154</v>
      </c>
      <c r="BE306">
        <v>31856.82</v>
      </c>
      <c r="BF306">
        <v>2</v>
      </c>
      <c r="BG306">
        <v>10</v>
      </c>
      <c r="BH306">
        <v>31856.82</v>
      </c>
      <c r="BI306">
        <v>0</v>
      </c>
      <c r="BJ306">
        <v>31856.82</v>
      </c>
      <c r="BK306">
        <v>42000</v>
      </c>
      <c r="BL306" t="s">
        <v>229</v>
      </c>
      <c r="BM306" t="s">
        <v>222</v>
      </c>
      <c r="BN306" t="s">
        <v>222</v>
      </c>
      <c r="BO306">
        <v>2445.0659999999998</v>
      </c>
    </row>
    <row r="307" spans="1:67" hidden="1" x14ac:dyDescent="0.3">
      <c r="A307">
        <v>37562</v>
      </c>
      <c r="B307">
        <v>7116094939</v>
      </c>
      <c r="C307">
        <v>659338</v>
      </c>
      <c r="D307">
        <v>7032</v>
      </c>
      <c r="E307">
        <v>38703</v>
      </c>
      <c r="F307">
        <v>1</v>
      </c>
      <c r="G307" t="s">
        <v>493</v>
      </c>
      <c r="H307">
        <v>42664</v>
      </c>
      <c r="I307">
        <v>19524421</v>
      </c>
      <c r="J307" t="s">
        <v>46</v>
      </c>
      <c r="K307" t="s">
        <v>47</v>
      </c>
      <c r="L307" t="s">
        <v>48</v>
      </c>
      <c r="M307" t="s">
        <v>49</v>
      </c>
      <c r="N307" t="s">
        <v>50</v>
      </c>
      <c r="O307" t="s">
        <v>51</v>
      </c>
      <c r="P307" t="s">
        <v>52</v>
      </c>
      <c r="Q307" t="s">
        <v>53</v>
      </c>
      <c r="R307" t="s">
        <v>54</v>
      </c>
      <c r="S307">
        <v>101093720</v>
      </c>
      <c r="T307" t="s">
        <v>55</v>
      </c>
      <c r="U307" t="s">
        <v>56</v>
      </c>
      <c r="V307" t="s">
        <v>57</v>
      </c>
      <c r="W307">
        <v>1868.02</v>
      </c>
      <c r="X307">
        <v>18847.080000000002</v>
      </c>
      <c r="Y307">
        <v>17435.52</v>
      </c>
      <c r="Z307" t="s">
        <v>49</v>
      </c>
      <c r="AA307" t="s">
        <v>10314</v>
      </c>
      <c r="AB307" t="s">
        <v>10296</v>
      </c>
      <c r="AC307" t="s">
        <v>10297</v>
      </c>
      <c r="AD307" t="s">
        <v>52</v>
      </c>
      <c r="AE307" t="s">
        <v>76</v>
      </c>
      <c r="AF307" t="s">
        <v>10207</v>
      </c>
      <c r="AG307" t="s">
        <v>10208</v>
      </c>
      <c r="AH307" t="s">
        <v>10298</v>
      </c>
      <c r="AI307" t="s">
        <v>48</v>
      </c>
      <c r="AJ307" t="s">
        <v>47</v>
      </c>
      <c r="AK307" t="s">
        <v>50</v>
      </c>
      <c r="AL307" t="s">
        <v>10207</v>
      </c>
      <c r="AM307">
        <v>0</v>
      </c>
      <c r="AN307" t="s">
        <v>47</v>
      </c>
      <c r="AO307" t="s">
        <v>47</v>
      </c>
      <c r="AP307" t="s">
        <v>47</v>
      </c>
      <c r="AQ307" t="s">
        <v>47</v>
      </c>
      <c r="AR307" t="s">
        <v>47</v>
      </c>
      <c r="AS307">
        <v>1868.02</v>
      </c>
      <c r="AT307">
        <v>18847.080000000002</v>
      </c>
      <c r="AU307">
        <v>1</v>
      </c>
      <c r="AV307">
        <v>1</v>
      </c>
      <c r="AW307" t="s">
        <v>10352</v>
      </c>
      <c r="AX307">
        <v>27000</v>
      </c>
      <c r="AY307" t="s">
        <v>56</v>
      </c>
      <c r="AZ307" t="s">
        <v>220</v>
      </c>
      <c r="BA307">
        <v>1880.82</v>
      </c>
      <c r="BB307" t="s">
        <v>220</v>
      </c>
      <c r="BC307">
        <v>1880.82</v>
      </c>
      <c r="BD307">
        <v>154</v>
      </c>
      <c r="BE307">
        <v>50703.9</v>
      </c>
      <c r="BF307">
        <v>3</v>
      </c>
      <c r="BG307">
        <v>10</v>
      </c>
      <c r="BH307">
        <v>0</v>
      </c>
      <c r="BI307">
        <v>0</v>
      </c>
      <c r="BJ307">
        <v>0</v>
      </c>
      <c r="BK307">
        <v>0</v>
      </c>
      <c r="BL307" t="s">
        <v>59</v>
      </c>
      <c r="BM307" t="s">
        <v>221</v>
      </c>
      <c r="BN307" t="s">
        <v>222</v>
      </c>
      <c r="BO307">
        <v>0</v>
      </c>
    </row>
    <row r="308" spans="1:67" x14ac:dyDescent="0.3">
      <c r="A308">
        <v>37660</v>
      </c>
      <c r="B308">
        <v>7116101821</v>
      </c>
      <c r="C308">
        <v>4463189</v>
      </c>
      <c r="D308">
        <v>7032</v>
      </c>
      <c r="E308">
        <v>38793</v>
      </c>
      <c r="F308">
        <v>1</v>
      </c>
      <c r="G308" t="s">
        <v>493</v>
      </c>
      <c r="H308">
        <v>42664</v>
      </c>
      <c r="I308">
        <v>19524505</v>
      </c>
      <c r="J308" t="s">
        <v>46</v>
      </c>
      <c r="K308" t="s">
        <v>47</v>
      </c>
      <c r="L308" t="s">
        <v>48</v>
      </c>
      <c r="M308" t="s">
        <v>49</v>
      </c>
      <c r="N308" t="s">
        <v>9400</v>
      </c>
      <c r="O308" t="s">
        <v>51</v>
      </c>
      <c r="P308" t="s">
        <v>52</v>
      </c>
      <c r="Q308" t="s">
        <v>10357</v>
      </c>
      <c r="R308" t="s">
        <v>992</v>
      </c>
      <c r="S308">
        <v>100788157</v>
      </c>
      <c r="T308" t="s">
        <v>606</v>
      </c>
      <c r="U308" t="s">
        <v>66</v>
      </c>
      <c r="V308" t="s">
        <v>1007</v>
      </c>
      <c r="W308">
        <v>974.64</v>
      </c>
      <c r="X308">
        <v>10587.5</v>
      </c>
      <c r="Y308">
        <v>9740.4</v>
      </c>
      <c r="Z308" t="s">
        <v>49</v>
      </c>
      <c r="AA308" t="s">
        <v>10314</v>
      </c>
      <c r="AB308" t="s">
        <v>10296</v>
      </c>
      <c r="AC308" t="s">
        <v>10297</v>
      </c>
      <c r="AD308" t="s">
        <v>52</v>
      </c>
      <c r="AE308" t="s">
        <v>76</v>
      </c>
      <c r="AF308" t="s">
        <v>10207</v>
      </c>
      <c r="AG308" t="s">
        <v>10208</v>
      </c>
      <c r="AH308" t="s">
        <v>10298</v>
      </c>
      <c r="AI308" t="s">
        <v>48</v>
      </c>
      <c r="AJ308" t="s">
        <v>47</v>
      </c>
      <c r="AK308" t="s">
        <v>9400</v>
      </c>
      <c r="AL308" t="s">
        <v>10207</v>
      </c>
      <c r="AM308">
        <v>0</v>
      </c>
      <c r="AN308" t="s">
        <v>47</v>
      </c>
      <c r="AO308" t="s">
        <v>47</v>
      </c>
      <c r="AP308" t="s">
        <v>47</v>
      </c>
      <c r="AQ308" t="s">
        <v>47</v>
      </c>
      <c r="AR308" t="s">
        <v>47</v>
      </c>
      <c r="AS308">
        <v>974.64</v>
      </c>
      <c r="AT308">
        <v>10587.5</v>
      </c>
      <c r="AU308">
        <v>1</v>
      </c>
      <c r="AV308">
        <v>1</v>
      </c>
      <c r="AW308" t="s">
        <v>10358</v>
      </c>
      <c r="AX308">
        <v>10800</v>
      </c>
      <c r="AY308" t="s">
        <v>66</v>
      </c>
      <c r="AZ308" t="s">
        <v>5270</v>
      </c>
      <c r="BA308">
        <v>1095.5999999999999</v>
      </c>
      <c r="BB308" t="s">
        <v>5270</v>
      </c>
      <c r="BC308">
        <v>1095.5999999999999</v>
      </c>
      <c r="BD308">
        <v>154</v>
      </c>
      <c r="BE308">
        <v>61291.4</v>
      </c>
      <c r="BF308">
        <v>4</v>
      </c>
      <c r="BG308">
        <v>10</v>
      </c>
      <c r="BH308">
        <v>29434.58</v>
      </c>
      <c r="BI308">
        <v>0</v>
      </c>
      <c r="BJ308">
        <v>29434.58</v>
      </c>
      <c r="BK308">
        <v>42000</v>
      </c>
      <c r="BL308" t="s">
        <v>229</v>
      </c>
      <c r="BM308" t="s">
        <v>10370</v>
      </c>
      <c r="BN308" t="s">
        <v>10370</v>
      </c>
      <c r="BO308" t="s">
        <v>47</v>
      </c>
    </row>
    <row r="309" spans="1:67" hidden="1" x14ac:dyDescent="0.3">
      <c r="A309">
        <v>37648</v>
      </c>
      <c r="B309">
        <v>7116101808</v>
      </c>
      <c r="C309">
        <v>3025769</v>
      </c>
      <c r="D309">
        <v>7032</v>
      </c>
      <c r="E309">
        <v>38780</v>
      </c>
      <c r="F309">
        <v>1</v>
      </c>
      <c r="G309" t="s">
        <v>493</v>
      </c>
      <c r="H309">
        <v>42664</v>
      </c>
      <c r="I309">
        <v>19524453</v>
      </c>
      <c r="J309" t="s">
        <v>46</v>
      </c>
      <c r="K309" t="s">
        <v>47</v>
      </c>
      <c r="L309" t="s">
        <v>48</v>
      </c>
      <c r="M309" t="s">
        <v>49</v>
      </c>
      <c r="N309" t="s">
        <v>62</v>
      </c>
      <c r="O309" t="s">
        <v>63</v>
      </c>
      <c r="P309" t="s">
        <v>52</v>
      </c>
      <c r="Q309" t="s">
        <v>53</v>
      </c>
      <c r="R309" t="s">
        <v>54</v>
      </c>
      <c r="S309">
        <v>100223303</v>
      </c>
      <c r="T309" t="s">
        <v>64</v>
      </c>
      <c r="U309" t="s">
        <v>1002</v>
      </c>
      <c r="V309" t="s">
        <v>10386</v>
      </c>
      <c r="W309">
        <v>1703.9</v>
      </c>
      <c r="X309">
        <v>19145.7</v>
      </c>
      <c r="Y309">
        <v>17496</v>
      </c>
      <c r="Z309" t="s">
        <v>49</v>
      </c>
      <c r="AA309" t="s">
        <v>10314</v>
      </c>
      <c r="AB309" t="s">
        <v>10296</v>
      </c>
      <c r="AC309" t="s">
        <v>10297</v>
      </c>
      <c r="AD309" t="s">
        <v>52</v>
      </c>
      <c r="AE309" t="s">
        <v>76</v>
      </c>
      <c r="AF309" t="s">
        <v>10207</v>
      </c>
      <c r="AG309" t="s">
        <v>10208</v>
      </c>
      <c r="AH309" t="s">
        <v>10298</v>
      </c>
      <c r="AI309" t="s">
        <v>48</v>
      </c>
      <c r="AJ309" t="s">
        <v>47</v>
      </c>
      <c r="AK309" t="s">
        <v>62</v>
      </c>
      <c r="AL309" t="s">
        <v>10207</v>
      </c>
      <c r="AM309">
        <v>0</v>
      </c>
      <c r="AN309" t="s">
        <v>47</v>
      </c>
      <c r="AO309" t="s">
        <v>47</v>
      </c>
      <c r="AP309" t="s">
        <v>47</v>
      </c>
      <c r="AQ309" t="s">
        <v>47</v>
      </c>
      <c r="AR309" t="s">
        <v>47</v>
      </c>
      <c r="AS309">
        <v>1703.9</v>
      </c>
      <c r="AT309">
        <v>19145.7</v>
      </c>
      <c r="AU309">
        <v>1</v>
      </c>
      <c r="AV309">
        <v>1</v>
      </c>
      <c r="AW309" t="s">
        <v>10352</v>
      </c>
      <c r="AX309">
        <v>27000</v>
      </c>
      <c r="AY309" t="s">
        <v>56</v>
      </c>
      <c r="AZ309" t="s">
        <v>5447</v>
      </c>
      <c r="BA309">
        <v>1658.86</v>
      </c>
      <c r="BB309" t="s">
        <v>65</v>
      </c>
      <c r="BC309">
        <v>1658.86</v>
      </c>
      <c r="BD309">
        <v>184</v>
      </c>
      <c r="BE309">
        <v>80437.100000000006</v>
      </c>
      <c r="BF309">
        <v>5</v>
      </c>
      <c r="BG309">
        <v>10</v>
      </c>
      <c r="BH309">
        <v>0</v>
      </c>
      <c r="BI309">
        <v>0</v>
      </c>
      <c r="BJ309">
        <v>0</v>
      </c>
      <c r="BK309">
        <v>0</v>
      </c>
      <c r="BL309" t="s">
        <v>59</v>
      </c>
      <c r="BM309" t="s">
        <v>104</v>
      </c>
      <c r="BN309" t="s">
        <v>68</v>
      </c>
      <c r="BO309">
        <v>0</v>
      </c>
    </row>
    <row r="310" spans="1:67" x14ac:dyDescent="0.3">
      <c r="A310">
        <v>37653</v>
      </c>
      <c r="B310">
        <v>7116101813</v>
      </c>
      <c r="C310">
        <v>2027253</v>
      </c>
      <c r="D310">
        <v>7032</v>
      </c>
      <c r="E310">
        <v>38785</v>
      </c>
      <c r="F310">
        <v>1</v>
      </c>
      <c r="G310" t="s">
        <v>493</v>
      </c>
      <c r="H310">
        <v>42664</v>
      </c>
      <c r="I310">
        <v>19524458</v>
      </c>
      <c r="J310" t="s">
        <v>46</v>
      </c>
      <c r="K310" t="s">
        <v>47</v>
      </c>
      <c r="L310" t="s">
        <v>48</v>
      </c>
      <c r="M310" t="s">
        <v>49</v>
      </c>
      <c r="N310" t="s">
        <v>9410</v>
      </c>
      <c r="O310" t="s">
        <v>10353</v>
      </c>
      <c r="P310" t="s">
        <v>52</v>
      </c>
      <c r="Q310" t="s">
        <v>53</v>
      </c>
      <c r="R310" t="s">
        <v>54</v>
      </c>
      <c r="S310">
        <v>100788157</v>
      </c>
      <c r="T310" t="s">
        <v>606</v>
      </c>
      <c r="U310" t="s">
        <v>66</v>
      </c>
      <c r="V310" t="s">
        <v>1007</v>
      </c>
      <c r="W310">
        <v>1449.55</v>
      </c>
      <c r="X310">
        <v>10892.94</v>
      </c>
      <c r="Y310">
        <v>10089.36</v>
      </c>
      <c r="Z310" t="s">
        <v>49</v>
      </c>
      <c r="AA310" t="s">
        <v>10314</v>
      </c>
      <c r="AB310" t="s">
        <v>10296</v>
      </c>
      <c r="AC310" t="s">
        <v>10297</v>
      </c>
      <c r="AD310" t="s">
        <v>52</v>
      </c>
      <c r="AE310" t="s">
        <v>76</v>
      </c>
      <c r="AF310" t="s">
        <v>10207</v>
      </c>
      <c r="AG310" t="s">
        <v>10208</v>
      </c>
      <c r="AH310" t="s">
        <v>10298</v>
      </c>
      <c r="AI310" t="s">
        <v>48</v>
      </c>
      <c r="AJ310" t="s">
        <v>47</v>
      </c>
      <c r="AK310" t="s">
        <v>9410</v>
      </c>
      <c r="AL310" t="s">
        <v>10207</v>
      </c>
      <c r="AM310">
        <v>0</v>
      </c>
      <c r="AN310" t="s">
        <v>47</v>
      </c>
      <c r="AO310" t="s">
        <v>47</v>
      </c>
      <c r="AP310" t="s">
        <v>47</v>
      </c>
      <c r="AQ310" t="s">
        <v>47</v>
      </c>
      <c r="AR310" t="s">
        <v>47</v>
      </c>
      <c r="AS310">
        <v>1449.55</v>
      </c>
      <c r="AT310">
        <v>10892.94</v>
      </c>
      <c r="AU310">
        <v>1</v>
      </c>
      <c r="AV310">
        <v>1</v>
      </c>
      <c r="AW310" t="s">
        <v>10352</v>
      </c>
      <c r="AX310">
        <v>27000</v>
      </c>
      <c r="AY310" t="s">
        <v>56</v>
      </c>
      <c r="AZ310" t="s">
        <v>5541</v>
      </c>
      <c r="BA310">
        <v>1690</v>
      </c>
      <c r="BB310" t="s">
        <v>10406</v>
      </c>
      <c r="BC310" t="s">
        <v>47</v>
      </c>
      <c r="BD310">
        <v>287</v>
      </c>
      <c r="BE310">
        <v>91330.04</v>
      </c>
      <c r="BF310">
        <v>6</v>
      </c>
      <c r="BG310">
        <v>10</v>
      </c>
      <c r="BH310">
        <v>30038.639999999999</v>
      </c>
      <c r="BI310">
        <v>0</v>
      </c>
      <c r="BJ310">
        <v>30038.639999999999</v>
      </c>
      <c r="BK310">
        <v>42000</v>
      </c>
      <c r="BL310" t="s">
        <v>229</v>
      </c>
      <c r="BM310" t="s">
        <v>10405</v>
      </c>
      <c r="BN310" t="s">
        <v>10405</v>
      </c>
      <c r="BO310" t="s">
        <v>47</v>
      </c>
    </row>
    <row r="311" spans="1:67" hidden="1" x14ac:dyDescent="0.3">
      <c r="A311">
        <v>37655</v>
      </c>
      <c r="B311">
        <v>7116101815</v>
      </c>
      <c r="C311">
        <v>2027253</v>
      </c>
      <c r="D311">
        <v>7032</v>
      </c>
      <c r="E311">
        <v>38787</v>
      </c>
      <c r="F311">
        <v>1</v>
      </c>
      <c r="G311" t="s">
        <v>493</v>
      </c>
      <c r="H311">
        <v>42664</v>
      </c>
      <c r="I311">
        <v>19524460</v>
      </c>
      <c r="J311" t="s">
        <v>46</v>
      </c>
      <c r="K311" t="s">
        <v>47</v>
      </c>
      <c r="L311" t="s">
        <v>48</v>
      </c>
      <c r="M311" t="s">
        <v>49</v>
      </c>
      <c r="N311" t="s">
        <v>9410</v>
      </c>
      <c r="O311" t="s">
        <v>10353</v>
      </c>
      <c r="P311" t="s">
        <v>52</v>
      </c>
      <c r="Q311" t="s">
        <v>53</v>
      </c>
      <c r="R311" t="s">
        <v>54</v>
      </c>
      <c r="S311">
        <v>100788157</v>
      </c>
      <c r="T311" t="s">
        <v>606</v>
      </c>
      <c r="U311" t="s">
        <v>66</v>
      </c>
      <c r="V311" t="s">
        <v>1007</v>
      </c>
      <c r="W311">
        <v>1451.69</v>
      </c>
      <c r="X311">
        <v>8473.11</v>
      </c>
      <c r="Y311">
        <v>7604.56</v>
      </c>
      <c r="Z311" t="s">
        <v>49</v>
      </c>
      <c r="AA311" t="s">
        <v>10314</v>
      </c>
      <c r="AB311" t="s">
        <v>10296</v>
      </c>
      <c r="AC311" t="s">
        <v>10297</v>
      </c>
      <c r="AD311" t="s">
        <v>52</v>
      </c>
      <c r="AE311" t="s">
        <v>76</v>
      </c>
      <c r="AF311" t="s">
        <v>10207</v>
      </c>
      <c r="AG311" t="s">
        <v>10208</v>
      </c>
      <c r="AH311" t="s">
        <v>10298</v>
      </c>
      <c r="AI311" t="s">
        <v>48</v>
      </c>
      <c r="AJ311" t="s">
        <v>47</v>
      </c>
      <c r="AK311" t="s">
        <v>9410</v>
      </c>
      <c r="AL311" t="s">
        <v>10207</v>
      </c>
      <c r="AM311">
        <v>0</v>
      </c>
      <c r="AN311" t="s">
        <v>47</v>
      </c>
      <c r="AO311" t="s">
        <v>47</v>
      </c>
      <c r="AP311" t="s">
        <v>47</v>
      </c>
      <c r="AQ311" t="s">
        <v>47</v>
      </c>
      <c r="AR311" t="s">
        <v>47</v>
      </c>
      <c r="AS311">
        <v>1451.69</v>
      </c>
      <c r="AT311">
        <v>8473.11</v>
      </c>
      <c r="AU311">
        <v>1</v>
      </c>
      <c r="AV311">
        <v>1</v>
      </c>
      <c r="AW311" t="s">
        <v>10352</v>
      </c>
      <c r="AX311">
        <v>10800</v>
      </c>
      <c r="AY311" t="s">
        <v>66</v>
      </c>
      <c r="AZ311" t="s">
        <v>5541</v>
      </c>
      <c r="BA311">
        <v>1690</v>
      </c>
      <c r="BB311" t="s">
        <v>5541</v>
      </c>
      <c r="BC311">
        <v>1690</v>
      </c>
      <c r="BD311">
        <v>287</v>
      </c>
      <c r="BE311">
        <v>99803.15</v>
      </c>
      <c r="BF311">
        <v>7</v>
      </c>
      <c r="BG311">
        <v>10</v>
      </c>
      <c r="BH311">
        <v>0</v>
      </c>
      <c r="BI311">
        <v>0</v>
      </c>
      <c r="BJ311">
        <v>0</v>
      </c>
      <c r="BK311">
        <v>0</v>
      </c>
      <c r="BL311" t="s">
        <v>59</v>
      </c>
      <c r="BM311" t="s">
        <v>10404</v>
      </c>
      <c r="BN311" t="s">
        <v>10405</v>
      </c>
      <c r="BO311">
        <v>0</v>
      </c>
    </row>
    <row r="312" spans="1:67" hidden="1" x14ac:dyDescent="0.3">
      <c r="A312">
        <v>37649</v>
      </c>
      <c r="B312">
        <v>7116101809</v>
      </c>
      <c r="C312">
        <v>941468</v>
      </c>
      <c r="D312">
        <v>7032</v>
      </c>
      <c r="E312">
        <v>38781</v>
      </c>
      <c r="F312">
        <v>1</v>
      </c>
      <c r="G312" t="s">
        <v>493</v>
      </c>
      <c r="H312">
        <v>42664</v>
      </c>
      <c r="I312">
        <v>19524454</v>
      </c>
      <c r="J312" t="s">
        <v>46</v>
      </c>
      <c r="K312" t="s">
        <v>47</v>
      </c>
      <c r="L312" t="s">
        <v>48</v>
      </c>
      <c r="M312" t="s">
        <v>49</v>
      </c>
      <c r="N312" t="s">
        <v>205</v>
      </c>
      <c r="O312" t="s">
        <v>206</v>
      </c>
      <c r="P312" t="s">
        <v>207</v>
      </c>
      <c r="Q312" t="s">
        <v>208</v>
      </c>
      <c r="R312" t="s">
        <v>54</v>
      </c>
      <c r="S312">
        <v>101093720</v>
      </c>
      <c r="T312" t="s">
        <v>55</v>
      </c>
      <c r="U312" t="s">
        <v>66</v>
      </c>
      <c r="V312" t="s">
        <v>1007</v>
      </c>
      <c r="W312">
        <v>2776.91</v>
      </c>
      <c r="X312">
        <v>8658.75</v>
      </c>
      <c r="Y312">
        <v>7846.8</v>
      </c>
      <c r="Z312" t="s">
        <v>49</v>
      </c>
      <c r="AA312" t="s">
        <v>10314</v>
      </c>
      <c r="AB312" t="s">
        <v>10296</v>
      </c>
      <c r="AC312" t="s">
        <v>10297</v>
      </c>
      <c r="AD312" t="s">
        <v>52</v>
      </c>
      <c r="AE312" t="s">
        <v>76</v>
      </c>
      <c r="AF312" t="s">
        <v>10207</v>
      </c>
      <c r="AG312" t="s">
        <v>10208</v>
      </c>
      <c r="AH312" t="s">
        <v>10298</v>
      </c>
      <c r="AI312" t="s">
        <v>48</v>
      </c>
      <c r="AJ312" t="s">
        <v>47</v>
      </c>
      <c r="AK312" t="s">
        <v>205</v>
      </c>
      <c r="AL312" t="s">
        <v>10207</v>
      </c>
      <c r="AM312">
        <v>0</v>
      </c>
      <c r="AN312" t="s">
        <v>47</v>
      </c>
      <c r="AO312" t="s">
        <v>47</v>
      </c>
      <c r="AP312" t="s">
        <v>47</v>
      </c>
      <c r="AQ312" t="s">
        <v>47</v>
      </c>
      <c r="AR312" t="s">
        <v>47</v>
      </c>
      <c r="AS312">
        <v>2776.91</v>
      </c>
      <c r="AT312">
        <v>8658.75</v>
      </c>
      <c r="AU312">
        <v>1</v>
      </c>
      <c r="AV312">
        <v>1</v>
      </c>
      <c r="AW312" t="s">
        <v>10352</v>
      </c>
      <c r="AX312">
        <v>10800</v>
      </c>
      <c r="AY312" t="s">
        <v>66</v>
      </c>
      <c r="AZ312" t="s">
        <v>501</v>
      </c>
      <c r="BA312">
        <v>2953</v>
      </c>
      <c r="BB312" t="s">
        <v>501</v>
      </c>
      <c r="BC312">
        <v>2953</v>
      </c>
      <c r="BD312">
        <v>585</v>
      </c>
      <c r="BE312">
        <v>108461.9</v>
      </c>
      <c r="BF312">
        <v>8</v>
      </c>
      <c r="BG312">
        <v>10</v>
      </c>
      <c r="BH312">
        <v>17131.86</v>
      </c>
      <c r="BI312">
        <v>0</v>
      </c>
      <c r="BJ312">
        <v>17131.86</v>
      </c>
      <c r="BK312">
        <v>27000</v>
      </c>
      <c r="BL312" t="s">
        <v>56</v>
      </c>
      <c r="BM312" t="s">
        <v>209</v>
      </c>
      <c r="BN312" t="s">
        <v>211</v>
      </c>
      <c r="BO312">
        <v>3926.8</v>
      </c>
    </row>
    <row r="313" spans="1:67" hidden="1" x14ac:dyDescent="0.3">
      <c r="A313">
        <v>37651</v>
      </c>
      <c r="B313">
        <v>7116101811</v>
      </c>
      <c r="C313">
        <v>941468</v>
      </c>
      <c r="D313">
        <v>7032</v>
      </c>
      <c r="E313">
        <v>38783</v>
      </c>
      <c r="F313">
        <v>1</v>
      </c>
      <c r="G313" t="s">
        <v>493</v>
      </c>
      <c r="H313">
        <v>42664</v>
      </c>
      <c r="I313">
        <v>19524456</v>
      </c>
      <c r="J313" t="s">
        <v>46</v>
      </c>
      <c r="K313" t="s">
        <v>47</v>
      </c>
      <c r="L313" t="s">
        <v>48</v>
      </c>
      <c r="M313" t="s">
        <v>49</v>
      </c>
      <c r="N313" t="s">
        <v>205</v>
      </c>
      <c r="O313" t="s">
        <v>206</v>
      </c>
      <c r="P313" t="s">
        <v>207</v>
      </c>
      <c r="Q313" t="s">
        <v>208</v>
      </c>
      <c r="R313" t="s">
        <v>54</v>
      </c>
      <c r="S313">
        <v>101093720</v>
      </c>
      <c r="T313" t="s">
        <v>55</v>
      </c>
      <c r="U313" t="s">
        <v>66</v>
      </c>
      <c r="V313" t="s">
        <v>1007</v>
      </c>
      <c r="W313">
        <v>2775.97</v>
      </c>
      <c r="X313">
        <v>8703.2999999999993</v>
      </c>
      <c r="Y313">
        <v>7899.8</v>
      </c>
      <c r="Z313" t="s">
        <v>49</v>
      </c>
      <c r="AA313" t="s">
        <v>10314</v>
      </c>
      <c r="AB313" t="s">
        <v>10296</v>
      </c>
      <c r="AC313" t="s">
        <v>10297</v>
      </c>
      <c r="AD313" t="s">
        <v>52</v>
      </c>
      <c r="AE313" t="s">
        <v>76</v>
      </c>
      <c r="AF313" t="s">
        <v>10207</v>
      </c>
      <c r="AG313" t="s">
        <v>10208</v>
      </c>
      <c r="AH313" t="s">
        <v>10298</v>
      </c>
      <c r="AI313" t="s">
        <v>48</v>
      </c>
      <c r="AJ313" t="s">
        <v>47</v>
      </c>
      <c r="AK313" t="s">
        <v>205</v>
      </c>
      <c r="AL313" t="s">
        <v>10207</v>
      </c>
      <c r="AM313">
        <v>0</v>
      </c>
      <c r="AN313" t="s">
        <v>47</v>
      </c>
      <c r="AO313" t="s">
        <v>47</v>
      </c>
      <c r="AP313" t="s">
        <v>47</v>
      </c>
      <c r="AQ313" t="s">
        <v>47</v>
      </c>
      <c r="AR313" t="s">
        <v>47</v>
      </c>
      <c r="AS313">
        <v>2775.97</v>
      </c>
      <c r="AT313">
        <v>8703.2999999999993</v>
      </c>
      <c r="AU313">
        <v>1</v>
      </c>
      <c r="AV313">
        <v>1</v>
      </c>
      <c r="AW313" t="s">
        <v>10352</v>
      </c>
      <c r="AX313">
        <v>10800</v>
      </c>
      <c r="AY313" t="s">
        <v>66</v>
      </c>
      <c r="AZ313" t="s">
        <v>501</v>
      </c>
      <c r="BA313">
        <v>2953</v>
      </c>
      <c r="BB313" t="s">
        <v>501</v>
      </c>
      <c r="BC313">
        <v>2953</v>
      </c>
      <c r="BD313">
        <v>585</v>
      </c>
      <c r="BE313">
        <v>117165.2</v>
      </c>
      <c r="BF313">
        <v>9</v>
      </c>
      <c r="BG313">
        <v>10</v>
      </c>
      <c r="BH313">
        <v>0</v>
      </c>
      <c r="BI313">
        <v>0</v>
      </c>
      <c r="BJ313">
        <v>0</v>
      </c>
      <c r="BK313">
        <v>0</v>
      </c>
      <c r="BL313" t="s">
        <v>59</v>
      </c>
      <c r="BM313" t="s">
        <v>308</v>
      </c>
      <c r="BN313" t="s">
        <v>211</v>
      </c>
      <c r="BO313">
        <v>0</v>
      </c>
    </row>
    <row r="314" spans="1:67" x14ac:dyDescent="0.3">
      <c r="A314">
        <v>37643</v>
      </c>
      <c r="B314">
        <v>7116101803</v>
      </c>
      <c r="C314">
        <v>4463264</v>
      </c>
      <c r="D314">
        <v>7032</v>
      </c>
      <c r="E314">
        <v>38775</v>
      </c>
      <c r="F314">
        <v>1</v>
      </c>
      <c r="G314" t="s">
        <v>493</v>
      </c>
      <c r="H314">
        <v>42664</v>
      </c>
      <c r="I314">
        <v>19524429</v>
      </c>
      <c r="J314" t="s">
        <v>46</v>
      </c>
      <c r="K314" t="s">
        <v>47</v>
      </c>
      <c r="L314" t="s">
        <v>48</v>
      </c>
      <c r="M314" t="s">
        <v>49</v>
      </c>
      <c r="N314" t="s">
        <v>9400</v>
      </c>
      <c r="O314" t="s">
        <v>10266</v>
      </c>
      <c r="P314" t="s">
        <v>2264</v>
      </c>
      <c r="Q314" t="s">
        <v>10372</v>
      </c>
      <c r="R314" t="s">
        <v>10178</v>
      </c>
      <c r="S314">
        <v>100788157</v>
      </c>
      <c r="T314" t="s">
        <v>606</v>
      </c>
      <c r="U314" t="s">
        <v>66</v>
      </c>
      <c r="V314" t="s">
        <v>1007</v>
      </c>
      <c r="W314">
        <v>2740.92</v>
      </c>
      <c r="X314">
        <v>10237.219999999999</v>
      </c>
      <c r="Y314">
        <v>9345.76</v>
      </c>
      <c r="Z314" t="s">
        <v>49</v>
      </c>
      <c r="AA314" t="s">
        <v>10314</v>
      </c>
      <c r="AB314" t="s">
        <v>10296</v>
      </c>
      <c r="AC314" t="s">
        <v>10297</v>
      </c>
      <c r="AD314" t="s">
        <v>52</v>
      </c>
      <c r="AE314" t="s">
        <v>76</v>
      </c>
      <c r="AF314" t="s">
        <v>10207</v>
      </c>
      <c r="AG314" t="s">
        <v>10208</v>
      </c>
      <c r="AH314" t="s">
        <v>10298</v>
      </c>
      <c r="AI314" t="s">
        <v>48</v>
      </c>
      <c r="AJ314" t="s">
        <v>47</v>
      </c>
      <c r="AK314" t="s">
        <v>9400</v>
      </c>
      <c r="AL314" t="s">
        <v>10207</v>
      </c>
      <c r="AM314">
        <v>0</v>
      </c>
      <c r="AN314" t="s">
        <v>47</v>
      </c>
      <c r="AO314" t="s">
        <v>47</v>
      </c>
      <c r="AP314" t="s">
        <v>47</v>
      </c>
      <c r="AQ314" t="s">
        <v>47</v>
      </c>
      <c r="AR314" t="s">
        <v>47</v>
      </c>
      <c r="AS314">
        <v>2740.92</v>
      </c>
      <c r="AT314">
        <v>10237.219999999999</v>
      </c>
      <c r="AU314">
        <v>1</v>
      </c>
      <c r="AV314">
        <v>1</v>
      </c>
      <c r="AW314" t="s">
        <v>10362</v>
      </c>
      <c r="AX314">
        <v>10800</v>
      </c>
      <c r="AY314" t="s">
        <v>66</v>
      </c>
      <c r="AZ314" t="s">
        <v>10373</v>
      </c>
      <c r="BA314" t="s">
        <v>47</v>
      </c>
      <c r="BB314" t="s">
        <v>10373</v>
      </c>
      <c r="BC314" t="s">
        <v>47</v>
      </c>
      <c r="BD314">
        <v>1148</v>
      </c>
      <c r="BE314">
        <v>127402.42</v>
      </c>
      <c r="BF314">
        <v>10</v>
      </c>
      <c r="BG314">
        <v>10</v>
      </c>
      <c r="BH314">
        <v>18940.52</v>
      </c>
      <c r="BI314">
        <v>0</v>
      </c>
      <c r="BJ314">
        <v>18940.52</v>
      </c>
      <c r="BK314">
        <v>27000</v>
      </c>
      <c r="BL314" t="s">
        <v>56</v>
      </c>
      <c r="BM314" t="s">
        <v>10374</v>
      </c>
      <c r="BN314" t="s">
        <v>10375</v>
      </c>
      <c r="BO314" t="s">
        <v>47</v>
      </c>
    </row>
    <row r="315" spans="1:67" hidden="1" x14ac:dyDescent="0.3">
      <c r="A315">
        <v>37940</v>
      </c>
      <c r="B315">
        <v>7116123143</v>
      </c>
      <c r="C315">
        <v>915409</v>
      </c>
      <c r="D315">
        <v>7032</v>
      </c>
      <c r="E315">
        <v>39008</v>
      </c>
      <c r="F315">
        <v>1</v>
      </c>
      <c r="G315" t="s">
        <v>493</v>
      </c>
      <c r="H315">
        <v>42665</v>
      </c>
      <c r="I315">
        <v>19553104</v>
      </c>
      <c r="J315" t="s">
        <v>46</v>
      </c>
      <c r="K315" t="s">
        <v>47</v>
      </c>
      <c r="L315" t="s">
        <v>48</v>
      </c>
      <c r="M315" t="s">
        <v>49</v>
      </c>
      <c r="N315" t="s">
        <v>247</v>
      </c>
      <c r="O315" t="s">
        <v>248</v>
      </c>
      <c r="P315" t="s">
        <v>249</v>
      </c>
      <c r="Q315" t="s">
        <v>250</v>
      </c>
      <c r="R315" t="s">
        <v>54</v>
      </c>
      <c r="S315">
        <v>100535792</v>
      </c>
      <c r="T315" t="s">
        <v>251</v>
      </c>
      <c r="U315" t="s">
        <v>56</v>
      </c>
      <c r="V315" t="s">
        <v>57</v>
      </c>
      <c r="W315">
        <v>5161.1499999999996</v>
      </c>
      <c r="X315">
        <v>21085.22</v>
      </c>
      <c r="Y315">
        <v>19189.419999999998</v>
      </c>
      <c r="Z315" t="s">
        <v>49</v>
      </c>
      <c r="AA315" t="s">
        <v>10314</v>
      </c>
      <c r="AB315" t="s">
        <v>10296</v>
      </c>
      <c r="AC315" t="s">
        <v>10297</v>
      </c>
      <c r="AD315" t="s">
        <v>52</v>
      </c>
      <c r="AE315" t="s">
        <v>76</v>
      </c>
      <c r="AF315" t="s">
        <v>10207</v>
      </c>
      <c r="AG315" t="s">
        <v>10208</v>
      </c>
      <c r="AH315" t="s">
        <v>10298</v>
      </c>
      <c r="AI315" t="s">
        <v>48</v>
      </c>
      <c r="AJ315" t="s">
        <v>47</v>
      </c>
      <c r="AK315" t="s">
        <v>247</v>
      </c>
      <c r="AL315" t="s">
        <v>10217</v>
      </c>
      <c r="AM315">
        <v>0</v>
      </c>
      <c r="AN315" t="s">
        <v>47</v>
      </c>
      <c r="AO315" t="s">
        <v>47</v>
      </c>
      <c r="AP315" t="s">
        <v>47</v>
      </c>
      <c r="AQ315" t="s">
        <v>47</v>
      </c>
      <c r="AR315" t="s">
        <v>47</v>
      </c>
      <c r="AS315">
        <v>5161.1499999999996</v>
      </c>
      <c r="AT315">
        <v>21085.22</v>
      </c>
      <c r="AU315">
        <v>1</v>
      </c>
      <c r="AV315">
        <v>1</v>
      </c>
      <c r="AW315" t="s">
        <v>10352</v>
      </c>
      <c r="AX315">
        <v>27000</v>
      </c>
      <c r="AY315" t="s">
        <v>56</v>
      </c>
      <c r="AZ315" t="s">
        <v>252</v>
      </c>
      <c r="BA315">
        <v>5234.91</v>
      </c>
      <c r="BB315" t="s">
        <v>252</v>
      </c>
      <c r="BC315">
        <v>5234.91</v>
      </c>
      <c r="BD315">
        <v>1</v>
      </c>
      <c r="BE315">
        <v>21085.22</v>
      </c>
      <c r="BF315">
        <v>1</v>
      </c>
      <c r="BG315">
        <v>4</v>
      </c>
      <c r="BH315">
        <v>0</v>
      </c>
      <c r="BI315">
        <v>0</v>
      </c>
      <c r="BJ315">
        <v>0</v>
      </c>
      <c r="BK315">
        <v>0</v>
      </c>
      <c r="BL315" t="s">
        <v>59</v>
      </c>
      <c r="BM315" t="s">
        <v>253</v>
      </c>
      <c r="BN315" t="s">
        <v>254</v>
      </c>
      <c r="BO315">
        <v>0</v>
      </c>
    </row>
    <row r="316" spans="1:67" x14ac:dyDescent="0.3">
      <c r="A316">
        <v>37950</v>
      </c>
      <c r="B316">
        <v>7116123153</v>
      </c>
      <c r="C316">
        <v>2769823</v>
      </c>
      <c r="D316">
        <v>7032</v>
      </c>
      <c r="E316">
        <v>39018</v>
      </c>
      <c r="F316">
        <v>1</v>
      </c>
      <c r="G316" t="s">
        <v>493</v>
      </c>
      <c r="H316">
        <v>42665</v>
      </c>
      <c r="I316">
        <v>19553114</v>
      </c>
      <c r="J316" t="s">
        <v>46</v>
      </c>
      <c r="K316" t="s">
        <v>47</v>
      </c>
      <c r="L316" t="s">
        <v>48</v>
      </c>
      <c r="M316" t="s">
        <v>49</v>
      </c>
      <c r="N316" t="s">
        <v>9412</v>
      </c>
      <c r="O316" t="s">
        <v>10389</v>
      </c>
      <c r="P316" t="s">
        <v>207</v>
      </c>
      <c r="Q316" t="s">
        <v>208</v>
      </c>
      <c r="R316" t="s">
        <v>54</v>
      </c>
      <c r="S316">
        <v>101093720</v>
      </c>
      <c r="T316" t="s">
        <v>55</v>
      </c>
      <c r="U316" t="s">
        <v>66</v>
      </c>
      <c r="V316" t="s">
        <v>1007</v>
      </c>
      <c r="W316">
        <v>2756.45</v>
      </c>
      <c r="X316">
        <v>11760</v>
      </c>
      <c r="Y316">
        <v>10800</v>
      </c>
      <c r="Z316" t="s">
        <v>49</v>
      </c>
      <c r="AA316" t="s">
        <v>10314</v>
      </c>
      <c r="AB316" t="s">
        <v>10296</v>
      </c>
      <c r="AC316" t="s">
        <v>10297</v>
      </c>
      <c r="AD316" t="s">
        <v>52</v>
      </c>
      <c r="AE316" t="s">
        <v>76</v>
      </c>
      <c r="AF316" t="s">
        <v>10207</v>
      </c>
      <c r="AG316" t="s">
        <v>10208</v>
      </c>
      <c r="AH316" t="s">
        <v>10298</v>
      </c>
      <c r="AI316" t="s">
        <v>48</v>
      </c>
      <c r="AJ316" t="s">
        <v>47</v>
      </c>
      <c r="AK316" t="s">
        <v>9412</v>
      </c>
      <c r="AL316" t="s">
        <v>10207</v>
      </c>
      <c r="AM316">
        <v>0</v>
      </c>
      <c r="AN316" t="s">
        <v>47</v>
      </c>
      <c r="AO316" t="s">
        <v>47</v>
      </c>
      <c r="AP316" t="s">
        <v>47</v>
      </c>
      <c r="AQ316" t="s">
        <v>47</v>
      </c>
      <c r="AR316" t="s">
        <v>47</v>
      </c>
      <c r="AS316">
        <v>2756.45</v>
      </c>
      <c r="AT316">
        <v>11760</v>
      </c>
      <c r="AU316">
        <v>1</v>
      </c>
      <c r="AV316">
        <v>1</v>
      </c>
      <c r="AW316" t="s">
        <v>10352</v>
      </c>
      <c r="AX316">
        <v>27000</v>
      </c>
      <c r="AY316" t="s">
        <v>56</v>
      </c>
      <c r="AZ316" t="s">
        <v>5077</v>
      </c>
      <c r="BA316">
        <v>2953</v>
      </c>
      <c r="BB316" t="s">
        <v>10397</v>
      </c>
      <c r="BC316" t="s">
        <v>47</v>
      </c>
      <c r="BD316">
        <v>120</v>
      </c>
      <c r="BE316">
        <v>32845.22</v>
      </c>
      <c r="BF316">
        <v>2</v>
      </c>
      <c r="BG316">
        <v>4</v>
      </c>
      <c r="BH316">
        <v>32845.22</v>
      </c>
      <c r="BI316">
        <v>0</v>
      </c>
      <c r="BJ316">
        <v>32845.22</v>
      </c>
      <c r="BK316">
        <v>42000</v>
      </c>
      <c r="BL316" t="s">
        <v>229</v>
      </c>
      <c r="BM316" t="s">
        <v>10391</v>
      </c>
      <c r="BN316" t="s">
        <v>10391</v>
      </c>
      <c r="BO316" t="s">
        <v>47</v>
      </c>
    </row>
    <row r="317" spans="1:67" hidden="1" x14ac:dyDescent="0.3">
      <c r="A317">
        <v>37952</v>
      </c>
      <c r="B317">
        <v>7116123170</v>
      </c>
      <c r="C317">
        <v>2769823</v>
      </c>
      <c r="D317">
        <v>7032</v>
      </c>
      <c r="E317">
        <v>39020</v>
      </c>
      <c r="F317">
        <v>1</v>
      </c>
      <c r="G317" t="s">
        <v>493</v>
      </c>
      <c r="H317">
        <v>42665</v>
      </c>
      <c r="I317">
        <v>19553116</v>
      </c>
      <c r="J317" t="s">
        <v>46</v>
      </c>
      <c r="K317" t="s">
        <v>47</v>
      </c>
      <c r="L317" t="s">
        <v>48</v>
      </c>
      <c r="M317" t="s">
        <v>49</v>
      </c>
      <c r="N317" t="s">
        <v>9412</v>
      </c>
      <c r="O317" t="s">
        <v>10389</v>
      </c>
      <c r="P317" t="s">
        <v>207</v>
      </c>
      <c r="Q317" t="s">
        <v>208</v>
      </c>
      <c r="R317" t="s">
        <v>54</v>
      </c>
      <c r="S317">
        <v>101093720</v>
      </c>
      <c r="T317" t="s">
        <v>55</v>
      </c>
      <c r="U317" t="s">
        <v>66</v>
      </c>
      <c r="V317" t="s">
        <v>1007</v>
      </c>
      <c r="W317">
        <v>2761.88</v>
      </c>
      <c r="X317">
        <v>9179.92</v>
      </c>
      <c r="Y317">
        <v>8405.6200000000008</v>
      </c>
      <c r="Z317" t="s">
        <v>49</v>
      </c>
      <c r="AA317" t="s">
        <v>10314</v>
      </c>
      <c r="AB317" t="s">
        <v>10296</v>
      </c>
      <c r="AC317" t="s">
        <v>10297</v>
      </c>
      <c r="AD317" t="s">
        <v>52</v>
      </c>
      <c r="AE317" t="s">
        <v>76</v>
      </c>
      <c r="AF317" t="s">
        <v>10207</v>
      </c>
      <c r="AG317" t="s">
        <v>10208</v>
      </c>
      <c r="AH317" t="s">
        <v>10298</v>
      </c>
      <c r="AI317" t="s">
        <v>48</v>
      </c>
      <c r="AJ317" t="s">
        <v>47</v>
      </c>
      <c r="AK317" t="s">
        <v>9412</v>
      </c>
      <c r="AL317" t="s">
        <v>10207</v>
      </c>
      <c r="AM317">
        <v>0</v>
      </c>
      <c r="AN317" t="s">
        <v>47</v>
      </c>
      <c r="AO317" t="s">
        <v>47</v>
      </c>
      <c r="AP317" t="s">
        <v>47</v>
      </c>
      <c r="AQ317" t="s">
        <v>47</v>
      </c>
      <c r="AR317" t="s">
        <v>47</v>
      </c>
      <c r="AS317">
        <v>2761.88</v>
      </c>
      <c r="AT317">
        <v>9179.92</v>
      </c>
      <c r="AU317">
        <v>1</v>
      </c>
      <c r="AV317">
        <v>1</v>
      </c>
      <c r="AW317" t="s">
        <v>10352</v>
      </c>
      <c r="AX317">
        <v>10800</v>
      </c>
      <c r="AY317" t="s">
        <v>66</v>
      </c>
      <c r="AZ317" t="s">
        <v>5077</v>
      </c>
      <c r="BA317">
        <v>2953</v>
      </c>
      <c r="BB317" t="s">
        <v>5077</v>
      </c>
      <c r="BC317">
        <v>2953</v>
      </c>
      <c r="BD317">
        <v>120</v>
      </c>
      <c r="BE317">
        <v>42025.14</v>
      </c>
      <c r="BF317">
        <v>3</v>
      </c>
      <c r="BG317">
        <v>4</v>
      </c>
      <c r="BH317">
        <v>0</v>
      </c>
      <c r="BI317">
        <v>0</v>
      </c>
      <c r="BJ317">
        <v>0</v>
      </c>
      <c r="BK317">
        <v>0</v>
      </c>
      <c r="BL317" t="s">
        <v>59</v>
      </c>
      <c r="BM317" t="s">
        <v>10390</v>
      </c>
      <c r="BN317" t="s">
        <v>10391</v>
      </c>
      <c r="BO317">
        <v>0</v>
      </c>
    </row>
    <row r="318" spans="1:67" x14ac:dyDescent="0.3">
      <c r="A318">
        <v>37947</v>
      </c>
      <c r="B318">
        <v>7116123150</v>
      </c>
      <c r="C318">
        <v>4463264</v>
      </c>
      <c r="D318">
        <v>7032</v>
      </c>
      <c r="E318">
        <v>39015</v>
      </c>
      <c r="F318">
        <v>1</v>
      </c>
      <c r="G318" t="s">
        <v>493</v>
      </c>
      <c r="H318">
        <v>42665</v>
      </c>
      <c r="I318">
        <v>19553111</v>
      </c>
      <c r="J318" t="s">
        <v>46</v>
      </c>
      <c r="K318" t="s">
        <v>47</v>
      </c>
      <c r="L318" t="s">
        <v>48</v>
      </c>
      <c r="M318" t="s">
        <v>49</v>
      </c>
      <c r="N318" t="s">
        <v>9400</v>
      </c>
      <c r="O318" t="s">
        <v>10266</v>
      </c>
      <c r="P318" t="s">
        <v>2264</v>
      </c>
      <c r="Q318" t="s">
        <v>10372</v>
      </c>
      <c r="R318" t="s">
        <v>10178</v>
      </c>
      <c r="S318">
        <v>100788157</v>
      </c>
      <c r="T318" t="s">
        <v>606</v>
      </c>
      <c r="U318" t="s">
        <v>66</v>
      </c>
      <c r="V318" t="s">
        <v>1007</v>
      </c>
      <c r="W318">
        <v>2741.1</v>
      </c>
      <c r="X318">
        <v>9639.44</v>
      </c>
      <c r="Y318">
        <v>8801.7999999999993</v>
      </c>
      <c r="Z318" t="s">
        <v>49</v>
      </c>
      <c r="AA318" t="s">
        <v>10314</v>
      </c>
      <c r="AB318" t="s">
        <v>10296</v>
      </c>
      <c r="AC318" t="s">
        <v>10297</v>
      </c>
      <c r="AD318" t="s">
        <v>52</v>
      </c>
      <c r="AE318" t="s">
        <v>76</v>
      </c>
      <c r="AF318" t="s">
        <v>10207</v>
      </c>
      <c r="AG318" t="s">
        <v>10208</v>
      </c>
      <c r="AH318" t="s">
        <v>10298</v>
      </c>
      <c r="AI318" t="s">
        <v>48</v>
      </c>
      <c r="AJ318" t="s">
        <v>47</v>
      </c>
      <c r="AK318" t="s">
        <v>9400</v>
      </c>
      <c r="AL318" t="s">
        <v>10207</v>
      </c>
      <c r="AM318">
        <v>0</v>
      </c>
      <c r="AN318" t="s">
        <v>47</v>
      </c>
      <c r="AO318" t="s">
        <v>47</v>
      </c>
      <c r="AP318" t="s">
        <v>47</v>
      </c>
      <c r="AQ318" t="s">
        <v>47</v>
      </c>
      <c r="AR318" t="s">
        <v>47</v>
      </c>
      <c r="AS318">
        <v>2741.1</v>
      </c>
      <c r="AT318">
        <v>9639.44</v>
      </c>
      <c r="AU318">
        <v>1</v>
      </c>
      <c r="AV318">
        <v>1</v>
      </c>
      <c r="AW318" t="s">
        <v>10362</v>
      </c>
      <c r="AX318">
        <v>10800</v>
      </c>
      <c r="AY318" t="s">
        <v>66</v>
      </c>
      <c r="AZ318" t="s">
        <v>10373</v>
      </c>
      <c r="BA318" t="s">
        <v>47</v>
      </c>
      <c r="BB318" t="s">
        <v>10373</v>
      </c>
      <c r="BC318" t="s">
        <v>47</v>
      </c>
      <c r="BD318">
        <v>1148</v>
      </c>
      <c r="BE318">
        <v>51664.58</v>
      </c>
      <c r="BF318">
        <v>4</v>
      </c>
      <c r="BG318">
        <v>4</v>
      </c>
      <c r="BH318">
        <v>18819.36</v>
      </c>
      <c r="BI318">
        <v>0</v>
      </c>
      <c r="BJ318">
        <v>18819.36</v>
      </c>
      <c r="BK318">
        <v>27000</v>
      </c>
      <c r="BL318" t="s">
        <v>56</v>
      </c>
      <c r="BM318" t="s">
        <v>10374</v>
      </c>
      <c r="BN318" t="s">
        <v>10375</v>
      </c>
      <c r="BO318" t="s">
        <v>47</v>
      </c>
    </row>
    <row r="319" spans="1:67" hidden="1" x14ac:dyDescent="0.3">
      <c r="A319">
        <v>38500</v>
      </c>
      <c r="B319">
        <v>7116141682</v>
      </c>
      <c r="C319">
        <v>4463189</v>
      </c>
      <c r="D319">
        <v>7032</v>
      </c>
      <c r="E319">
        <v>39705</v>
      </c>
      <c r="F319">
        <v>1</v>
      </c>
      <c r="G319" t="s">
        <v>493</v>
      </c>
      <c r="H319">
        <v>42667</v>
      </c>
      <c r="I319">
        <v>19589957</v>
      </c>
      <c r="J319" t="s">
        <v>46</v>
      </c>
      <c r="K319" t="s">
        <v>47</v>
      </c>
      <c r="L319" t="s">
        <v>48</v>
      </c>
      <c r="M319" t="s">
        <v>49</v>
      </c>
      <c r="N319" t="s">
        <v>9400</v>
      </c>
      <c r="O319" t="s">
        <v>51</v>
      </c>
      <c r="P319" t="s">
        <v>52</v>
      </c>
      <c r="Q319" t="s">
        <v>10357</v>
      </c>
      <c r="R319" t="s">
        <v>992</v>
      </c>
      <c r="S319">
        <v>100788157</v>
      </c>
      <c r="T319" t="s">
        <v>606</v>
      </c>
      <c r="U319" t="s">
        <v>56</v>
      </c>
      <c r="V319" t="s">
        <v>57</v>
      </c>
      <c r="W319">
        <v>1549.11</v>
      </c>
      <c r="X319">
        <v>16667.5</v>
      </c>
      <c r="Y319">
        <v>15194.31</v>
      </c>
      <c r="Z319" t="s">
        <v>49</v>
      </c>
      <c r="AA319" t="s">
        <v>10314</v>
      </c>
      <c r="AB319" t="s">
        <v>10296</v>
      </c>
      <c r="AC319" t="s">
        <v>10297</v>
      </c>
      <c r="AD319" t="s">
        <v>52</v>
      </c>
      <c r="AE319" t="s">
        <v>76</v>
      </c>
      <c r="AF319" t="s">
        <v>10207</v>
      </c>
      <c r="AG319" t="s">
        <v>10208</v>
      </c>
      <c r="AH319" t="s">
        <v>10298</v>
      </c>
      <c r="AI319" t="s">
        <v>48</v>
      </c>
      <c r="AJ319" t="s">
        <v>47</v>
      </c>
      <c r="AK319" t="s">
        <v>9400</v>
      </c>
      <c r="AL319" t="s">
        <v>10207</v>
      </c>
      <c r="AM319">
        <v>0</v>
      </c>
      <c r="AN319" t="s">
        <v>47</v>
      </c>
      <c r="AO319" t="s">
        <v>47</v>
      </c>
      <c r="AP319" t="s">
        <v>47</v>
      </c>
      <c r="AQ319" t="s">
        <v>47</v>
      </c>
      <c r="AR319" t="s">
        <v>47</v>
      </c>
      <c r="AS319">
        <v>1549.11</v>
      </c>
      <c r="AT319">
        <v>16667.5</v>
      </c>
      <c r="AU319">
        <v>1</v>
      </c>
      <c r="AV319">
        <v>1</v>
      </c>
      <c r="AW319" t="s">
        <v>10358</v>
      </c>
      <c r="AX319">
        <v>27000</v>
      </c>
      <c r="AY319" t="s">
        <v>56</v>
      </c>
      <c r="AZ319" t="s">
        <v>5275</v>
      </c>
      <c r="BA319">
        <v>1517.43</v>
      </c>
      <c r="BB319" t="s">
        <v>5275</v>
      </c>
      <c r="BC319">
        <v>1517.43</v>
      </c>
      <c r="BD319">
        <v>154</v>
      </c>
      <c r="BE319">
        <v>16667.5</v>
      </c>
      <c r="BF319">
        <v>1</v>
      </c>
      <c r="BG319">
        <v>4</v>
      </c>
      <c r="BH319">
        <v>0</v>
      </c>
      <c r="BI319">
        <v>0</v>
      </c>
      <c r="BJ319">
        <v>0</v>
      </c>
      <c r="BK319">
        <v>0</v>
      </c>
      <c r="BL319" t="s">
        <v>59</v>
      </c>
      <c r="BM319" t="s">
        <v>10371</v>
      </c>
      <c r="BN319" t="s">
        <v>10370</v>
      </c>
      <c r="BO319">
        <v>0</v>
      </c>
    </row>
    <row r="320" spans="1:67" hidden="1" x14ac:dyDescent="0.3">
      <c r="A320">
        <v>38620</v>
      </c>
      <c r="B320">
        <v>7116142943</v>
      </c>
      <c r="C320">
        <v>931560</v>
      </c>
      <c r="D320">
        <v>7032</v>
      </c>
      <c r="E320">
        <v>39800</v>
      </c>
      <c r="F320">
        <v>1</v>
      </c>
      <c r="G320" t="s">
        <v>493</v>
      </c>
      <c r="H320">
        <v>42667</v>
      </c>
      <c r="I320">
        <v>19592350</v>
      </c>
      <c r="J320" t="s">
        <v>46</v>
      </c>
      <c r="K320" t="s">
        <v>47</v>
      </c>
      <c r="L320" t="s">
        <v>48</v>
      </c>
      <c r="M320" t="s">
        <v>49</v>
      </c>
      <c r="N320" t="s">
        <v>337</v>
      </c>
      <c r="O320" t="s">
        <v>338</v>
      </c>
      <c r="P320" t="s">
        <v>241</v>
      </c>
      <c r="Q320" t="s">
        <v>242</v>
      </c>
      <c r="R320" t="s">
        <v>54</v>
      </c>
      <c r="S320">
        <v>100535792</v>
      </c>
      <c r="T320" t="s">
        <v>251</v>
      </c>
      <c r="U320" t="s">
        <v>56</v>
      </c>
      <c r="V320" t="s">
        <v>57</v>
      </c>
      <c r="W320">
        <v>2803.43</v>
      </c>
      <c r="X320">
        <v>20789.05</v>
      </c>
      <c r="Y320">
        <v>18993.48</v>
      </c>
      <c r="Z320" t="s">
        <v>49</v>
      </c>
      <c r="AA320" t="s">
        <v>10314</v>
      </c>
      <c r="AB320" t="s">
        <v>10296</v>
      </c>
      <c r="AC320" t="s">
        <v>10297</v>
      </c>
      <c r="AD320" t="s">
        <v>52</v>
      </c>
      <c r="AE320" t="s">
        <v>76</v>
      </c>
      <c r="AF320" t="s">
        <v>10207</v>
      </c>
      <c r="AG320" t="s">
        <v>10208</v>
      </c>
      <c r="AH320" t="s">
        <v>10298</v>
      </c>
      <c r="AI320" t="s">
        <v>48</v>
      </c>
      <c r="AJ320" t="s">
        <v>47</v>
      </c>
      <c r="AK320" t="s">
        <v>337</v>
      </c>
      <c r="AL320" t="s">
        <v>10232</v>
      </c>
      <c r="AM320">
        <v>0</v>
      </c>
      <c r="AN320" t="s">
        <v>47</v>
      </c>
      <c r="AO320" t="s">
        <v>47</v>
      </c>
      <c r="AP320" t="s">
        <v>47</v>
      </c>
      <c r="AQ320" t="s">
        <v>47</v>
      </c>
      <c r="AR320" t="s">
        <v>47</v>
      </c>
      <c r="AS320">
        <v>2803.43</v>
      </c>
      <c r="AT320">
        <v>20789.05</v>
      </c>
      <c r="AU320">
        <v>1</v>
      </c>
      <c r="AV320">
        <v>1</v>
      </c>
      <c r="AW320" t="s">
        <v>10352</v>
      </c>
      <c r="AX320">
        <v>27000</v>
      </c>
      <c r="AY320" t="s">
        <v>56</v>
      </c>
      <c r="AZ320" t="s">
        <v>339</v>
      </c>
      <c r="BA320">
        <v>2786.5</v>
      </c>
      <c r="BB320" t="s">
        <v>339</v>
      </c>
      <c r="BC320">
        <v>2786.5</v>
      </c>
      <c r="BD320">
        <v>682</v>
      </c>
      <c r="BE320">
        <v>37456.550000000003</v>
      </c>
      <c r="BF320">
        <v>2</v>
      </c>
      <c r="BG320">
        <v>4</v>
      </c>
      <c r="BH320">
        <v>37456.550000000003</v>
      </c>
      <c r="BI320">
        <v>0</v>
      </c>
      <c r="BJ320">
        <v>37456.550000000003</v>
      </c>
      <c r="BK320">
        <v>42000</v>
      </c>
      <c r="BL320" t="s">
        <v>229</v>
      </c>
      <c r="BM320" t="s">
        <v>341</v>
      </c>
      <c r="BN320" t="s">
        <v>341</v>
      </c>
      <c r="BO320">
        <v>3622.45</v>
      </c>
    </row>
    <row r="321" spans="1:67" hidden="1" x14ac:dyDescent="0.3">
      <c r="A321">
        <v>38618</v>
      </c>
      <c r="B321">
        <v>7116142941</v>
      </c>
      <c r="C321">
        <v>4463264</v>
      </c>
      <c r="D321">
        <v>7032</v>
      </c>
      <c r="E321">
        <v>39798</v>
      </c>
      <c r="F321">
        <v>1</v>
      </c>
      <c r="G321" t="s">
        <v>493</v>
      </c>
      <c r="H321">
        <v>42667</v>
      </c>
      <c r="I321">
        <v>19592348</v>
      </c>
      <c r="J321" t="s">
        <v>46</v>
      </c>
      <c r="K321" t="s">
        <v>47</v>
      </c>
      <c r="L321" t="s">
        <v>48</v>
      </c>
      <c r="M321" t="s">
        <v>49</v>
      </c>
      <c r="N321" t="s">
        <v>9400</v>
      </c>
      <c r="O321" t="s">
        <v>10266</v>
      </c>
      <c r="P321" t="s">
        <v>2264</v>
      </c>
      <c r="Q321" t="s">
        <v>10372</v>
      </c>
      <c r="R321" t="s">
        <v>10178</v>
      </c>
      <c r="S321">
        <v>100788157</v>
      </c>
      <c r="T321" t="s">
        <v>606</v>
      </c>
      <c r="U321" t="s">
        <v>66</v>
      </c>
      <c r="V321" t="s">
        <v>1007</v>
      </c>
      <c r="W321">
        <v>2739.74</v>
      </c>
      <c r="X321">
        <v>9802.7999999999993</v>
      </c>
      <c r="Y321">
        <v>9072</v>
      </c>
      <c r="Z321" t="s">
        <v>49</v>
      </c>
      <c r="AA321" t="s">
        <v>10314</v>
      </c>
      <c r="AB321" t="s">
        <v>10296</v>
      </c>
      <c r="AC321" t="s">
        <v>10297</v>
      </c>
      <c r="AD321" t="s">
        <v>52</v>
      </c>
      <c r="AE321" t="s">
        <v>76</v>
      </c>
      <c r="AF321" t="s">
        <v>10207</v>
      </c>
      <c r="AG321" t="s">
        <v>10208</v>
      </c>
      <c r="AH321" t="s">
        <v>10298</v>
      </c>
      <c r="AI321" t="s">
        <v>48</v>
      </c>
      <c r="AJ321" t="s">
        <v>47</v>
      </c>
      <c r="AK321" t="s">
        <v>9400</v>
      </c>
      <c r="AL321" t="s">
        <v>10207</v>
      </c>
      <c r="AM321">
        <v>0</v>
      </c>
      <c r="AN321" t="s">
        <v>47</v>
      </c>
      <c r="AO321" t="s">
        <v>47</v>
      </c>
      <c r="AP321" t="s">
        <v>47</v>
      </c>
      <c r="AQ321" t="s">
        <v>47</v>
      </c>
      <c r="AR321" t="s">
        <v>47</v>
      </c>
      <c r="AS321">
        <v>2739.74</v>
      </c>
      <c r="AT321">
        <v>9802.7999999999993</v>
      </c>
      <c r="AU321">
        <v>1</v>
      </c>
      <c r="AV321">
        <v>1</v>
      </c>
      <c r="AW321" t="s">
        <v>10362</v>
      </c>
      <c r="AX321">
        <v>10800</v>
      </c>
      <c r="AY321" t="s">
        <v>66</v>
      </c>
      <c r="AZ321" t="s">
        <v>10373</v>
      </c>
      <c r="BA321" t="s">
        <v>47</v>
      </c>
      <c r="BB321" t="s">
        <v>10373</v>
      </c>
      <c r="BC321" t="s">
        <v>47</v>
      </c>
      <c r="BD321">
        <v>1148</v>
      </c>
      <c r="BE321">
        <v>47259.35</v>
      </c>
      <c r="BF321">
        <v>3</v>
      </c>
      <c r="BG321">
        <v>4</v>
      </c>
      <c r="BH321">
        <v>0</v>
      </c>
      <c r="BI321">
        <v>0</v>
      </c>
      <c r="BJ321">
        <v>0</v>
      </c>
      <c r="BK321">
        <v>0</v>
      </c>
      <c r="BL321" t="s">
        <v>59</v>
      </c>
      <c r="BM321" t="s">
        <v>10376</v>
      </c>
      <c r="BN321" t="s">
        <v>10375</v>
      </c>
      <c r="BO321">
        <v>0</v>
      </c>
    </row>
    <row r="322" spans="1:67" x14ac:dyDescent="0.3">
      <c r="A322">
        <v>38619</v>
      </c>
      <c r="B322">
        <v>7116142942</v>
      </c>
      <c r="C322">
        <v>4463264</v>
      </c>
      <c r="D322">
        <v>7032</v>
      </c>
      <c r="E322">
        <v>39799</v>
      </c>
      <c r="F322">
        <v>1</v>
      </c>
      <c r="G322" t="s">
        <v>493</v>
      </c>
      <c r="H322">
        <v>42667</v>
      </c>
      <c r="I322">
        <v>19592349</v>
      </c>
      <c r="J322" t="s">
        <v>46</v>
      </c>
      <c r="K322" t="s">
        <v>47</v>
      </c>
      <c r="L322" t="s">
        <v>48</v>
      </c>
      <c r="M322" t="s">
        <v>49</v>
      </c>
      <c r="N322" t="s">
        <v>9400</v>
      </c>
      <c r="O322" t="s">
        <v>10266</v>
      </c>
      <c r="P322" t="s">
        <v>2264</v>
      </c>
      <c r="Q322" t="s">
        <v>10372</v>
      </c>
      <c r="R322" t="s">
        <v>10178</v>
      </c>
      <c r="S322">
        <v>100788157</v>
      </c>
      <c r="T322" t="s">
        <v>606</v>
      </c>
      <c r="U322" t="s">
        <v>66</v>
      </c>
      <c r="V322" t="s">
        <v>1007</v>
      </c>
      <c r="W322">
        <v>2741</v>
      </c>
      <c r="X322">
        <v>9746.33</v>
      </c>
      <c r="Y322">
        <v>8941.56</v>
      </c>
      <c r="Z322" t="s">
        <v>49</v>
      </c>
      <c r="AA322" t="s">
        <v>10314</v>
      </c>
      <c r="AB322" t="s">
        <v>10296</v>
      </c>
      <c r="AC322" t="s">
        <v>10297</v>
      </c>
      <c r="AD322" t="s">
        <v>52</v>
      </c>
      <c r="AE322" t="s">
        <v>76</v>
      </c>
      <c r="AF322" t="s">
        <v>10207</v>
      </c>
      <c r="AG322" t="s">
        <v>10208</v>
      </c>
      <c r="AH322" t="s">
        <v>10298</v>
      </c>
      <c r="AI322" t="s">
        <v>48</v>
      </c>
      <c r="AJ322" t="s">
        <v>47</v>
      </c>
      <c r="AK322" t="s">
        <v>9400</v>
      </c>
      <c r="AL322" t="s">
        <v>10207</v>
      </c>
      <c r="AM322">
        <v>0</v>
      </c>
      <c r="AN322" t="s">
        <v>47</v>
      </c>
      <c r="AO322" t="s">
        <v>47</v>
      </c>
      <c r="AP322" t="s">
        <v>47</v>
      </c>
      <c r="AQ322" t="s">
        <v>47</v>
      </c>
      <c r="AR322" t="s">
        <v>47</v>
      </c>
      <c r="AS322">
        <v>2741</v>
      </c>
      <c r="AT322">
        <v>9746.33</v>
      </c>
      <c r="AU322">
        <v>1</v>
      </c>
      <c r="AV322">
        <v>1</v>
      </c>
      <c r="AW322" t="s">
        <v>10362</v>
      </c>
      <c r="AX322">
        <v>10800</v>
      </c>
      <c r="AY322" t="s">
        <v>66</v>
      </c>
      <c r="AZ322" t="s">
        <v>10373</v>
      </c>
      <c r="BA322" t="s">
        <v>47</v>
      </c>
      <c r="BB322" t="s">
        <v>10373</v>
      </c>
      <c r="BC322" t="s">
        <v>47</v>
      </c>
      <c r="BD322">
        <v>1148</v>
      </c>
      <c r="BE322">
        <v>57005.68</v>
      </c>
      <c r="BF322">
        <v>4</v>
      </c>
      <c r="BG322">
        <v>4</v>
      </c>
      <c r="BH322">
        <v>19549.13</v>
      </c>
      <c r="BI322">
        <v>0</v>
      </c>
      <c r="BJ322">
        <v>19549.13</v>
      </c>
      <c r="BK322">
        <v>27000</v>
      </c>
      <c r="BL322" t="s">
        <v>56</v>
      </c>
      <c r="BM322" t="s">
        <v>10374</v>
      </c>
      <c r="BN322" t="s">
        <v>10375</v>
      </c>
      <c r="BO322" t="s">
        <v>47</v>
      </c>
    </row>
    <row r="323" spans="1:67" hidden="1" x14ac:dyDescent="0.3">
      <c r="A323">
        <v>39366</v>
      </c>
      <c r="B323">
        <v>7116171281</v>
      </c>
      <c r="C323">
        <v>2769823</v>
      </c>
      <c r="D323">
        <v>7032</v>
      </c>
      <c r="E323">
        <v>40545</v>
      </c>
      <c r="F323">
        <v>1</v>
      </c>
      <c r="G323" t="s">
        <v>493</v>
      </c>
      <c r="H323">
        <v>42668</v>
      </c>
      <c r="I323">
        <v>19626198</v>
      </c>
      <c r="J323" t="s">
        <v>46</v>
      </c>
      <c r="K323" t="s">
        <v>47</v>
      </c>
      <c r="L323" t="s">
        <v>48</v>
      </c>
      <c r="M323" t="s">
        <v>49</v>
      </c>
      <c r="N323" t="s">
        <v>9412</v>
      </c>
      <c r="O323" t="s">
        <v>10389</v>
      </c>
      <c r="P323" t="s">
        <v>207</v>
      </c>
      <c r="Q323" t="s">
        <v>208</v>
      </c>
      <c r="R323" t="s">
        <v>54</v>
      </c>
      <c r="S323">
        <v>101093720</v>
      </c>
      <c r="T323" t="s">
        <v>55</v>
      </c>
      <c r="U323" t="s">
        <v>66</v>
      </c>
      <c r="V323" t="s">
        <v>1007</v>
      </c>
      <c r="W323">
        <v>2767.28</v>
      </c>
      <c r="X323">
        <v>8572.2000000000007</v>
      </c>
      <c r="Y323">
        <v>7727.44</v>
      </c>
      <c r="Z323" t="s">
        <v>49</v>
      </c>
      <c r="AA323" t="s">
        <v>10314</v>
      </c>
      <c r="AB323" t="s">
        <v>10296</v>
      </c>
      <c r="AC323" t="s">
        <v>10297</v>
      </c>
      <c r="AD323" t="s">
        <v>52</v>
      </c>
      <c r="AE323" t="s">
        <v>76</v>
      </c>
      <c r="AF323" t="s">
        <v>10207</v>
      </c>
      <c r="AG323" t="s">
        <v>10208</v>
      </c>
      <c r="AH323" t="s">
        <v>10298</v>
      </c>
      <c r="AI323" t="s">
        <v>48</v>
      </c>
      <c r="AJ323" t="s">
        <v>47</v>
      </c>
      <c r="AK323" t="s">
        <v>9412</v>
      </c>
      <c r="AL323" t="s">
        <v>10207</v>
      </c>
      <c r="AM323">
        <v>0</v>
      </c>
      <c r="AN323" t="s">
        <v>47</v>
      </c>
      <c r="AO323" t="s">
        <v>47</v>
      </c>
      <c r="AP323" t="s">
        <v>47</v>
      </c>
      <c r="AQ323" t="s">
        <v>47</v>
      </c>
      <c r="AR323" t="s">
        <v>47</v>
      </c>
      <c r="AS323">
        <v>2767.28</v>
      </c>
      <c r="AT323">
        <v>8572.2000000000007</v>
      </c>
      <c r="AU323">
        <v>1</v>
      </c>
      <c r="AV323">
        <v>1</v>
      </c>
      <c r="AW323" t="s">
        <v>10352</v>
      </c>
      <c r="AX323">
        <v>10800</v>
      </c>
      <c r="AY323" t="s">
        <v>66</v>
      </c>
      <c r="AZ323" t="s">
        <v>5077</v>
      </c>
      <c r="BA323">
        <v>2953</v>
      </c>
      <c r="BB323" t="s">
        <v>5077</v>
      </c>
      <c r="BC323">
        <v>2953</v>
      </c>
      <c r="BD323">
        <v>120</v>
      </c>
      <c r="BE323">
        <v>8572.2000000000007</v>
      </c>
      <c r="BF323">
        <v>1</v>
      </c>
      <c r="BG323">
        <v>7</v>
      </c>
      <c r="BH323">
        <v>0</v>
      </c>
      <c r="BI323">
        <v>0</v>
      </c>
      <c r="BJ323">
        <v>0</v>
      </c>
      <c r="BK323">
        <v>0</v>
      </c>
      <c r="BL323" t="s">
        <v>59</v>
      </c>
      <c r="BM323" t="s">
        <v>10390</v>
      </c>
      <c r="BN323" t="s">
        <v>10391</v>
      </c>
      <c r="BO323">
        <v>0</v>
      </c>
    </row>
    <row r="324" spans="1:67" hidden="1" x14ac:dyDescent="0.3">
      <c r="A324">
        <v>38703</v>
      </c>
      <c r="B324">
        <v>7116150015</v>
      </c>
      <c r="C324">
        <v>659338</v>
      </c>
      <c r="D324">
        <v>7032</v>
      </c>
      <c r="E324">
        <v>39962</v>
      </c>
      <c r="F324">
        <v>1</v>
      </c>
      <c r="G324" t="s">
        <v>493</v>
      </c>
      <c r="H324">
        <v>42668</v>
      </c>
      <c r="I324">
        <v>19624551</v>
      </c>
      <c r="J324" t="s">
        <v>46</v>
      </c>
      <c r="K324" t="s">
        <v>47</v>
      </c>
      <c r="L324" t="s">
        <v>48</v>
      </c>
      <c r="M324" t="s">
        <v>49</v>
      </c>
      <c r="N324" t="s">
        <v>50</v>
      </c>
      <c r="O324" t="s">
        <v>51</v>
      </c>
      <c r="P324" t="s">
        <v>52</v>
      </c>
      <c r="Q324" t="s">
        <v>53</v>
      </c>
      <c r="R324" t="s">
        <v>54</v>
      </c>
      <c r="S324">
        <v>101093720</v>
      </c>
      <c r="T324" t="s">
        <v>55</v>
      </c>
      <c r="U324" t="s">
        <v>56</v>
      </c>
      <c r="V324" t="s">
        <v>57</v>
      </c>
      <c r="W324">
        <v>1871.82</v>
      </c>
      <c r="X324">
        <v>20302.68</v>
      </c>
      <c r="Y324">
        <v>18788.52</v>
      </c>
      <c r="Z324" t="s">
        <v>49</v>
      </c>
      <c r="AA324" t="s">
        <v>10314</v>
      </c>
      <c r="AB324" t="s">
        <v>10296</v>
      </c>
      <c r="AC324" t="s">
        <v>10297</v>
      </c>
      <c r="AD324" t="s">
        <v>52</v>
      </c>
      <c r="AE324" t="s">
        <v>76</v>
      </c>
      <c r="AF324" t="s">
        <v>10207</v>
      </c>
      <c r="AG324" t="s">
        <v>10208</v>
      </c>
      <c r="AH324" t="s">
        <v>10298</v>
      </c>
      <c r="AI324" t="s">
        <v>48</v>
      </c>
      <c r="AJ324" t="s">
        <v>47</v>
      </c>
      <c r="AK324" t="s">
        <v>50</v>
      </c>
      <c r="AL324" t="s">
        <v>10207</v>
      </c>
      <c r="AM324">
        <v>0</v>
      </c>
      <c r="AN324" t="s">
        <v>47</v>
      </c>
      <c r="AO324" t="s">
        <v>47</v>
      </c>
      <c r="AP324" t="s">
        <v>47</v>
      </c>
      <c r="AQ324" t="s">
        <v>47</v>
      </c>
      <c r="AR324" t="s">
        <v>47</v>
      </c>
      <c r="AS324">
        <v>1871.82</v>
      </c>
      <c r="AT324">
        <v>20302.68</v>
      </c>
      <c r="AU324">
        <v>1</v>
      </c>
      <c r="AV324">
        <v>1</v>
      </c>
      <c r="AW324" t="s">
        <v>10352</v>
      </c>
      <c r="AX324">
        <v>27000</v>
      </c>
      <c r="AY324" t="s">
        <v>56</v>
      </c>
      <c r="AZ324" t="s">
        <v>220</v>
      </c>
      <c r="BA324">
        <v>1880.82</v>
      </c>
      <c r="BB324" t="s">
        <v>220</v>
      </c>
      <c r="BC324">
        <v>1880.82</v>
      </c>
      <c r="BD324">
        <v>154</v>
      </c>
      <c r="BE324">
        <v>28874.880000000001</v>
      </c>
      <c r="BF324">
        <v>2</v>
      </c>
      <c r="BG324">
        <v>7</v>
      </c>
      <c r="BH324">
        <v>28874.880000000001</v>
      </c>
      <c r="BI324">
        <v>0</v>
      </c>
      <c r="BJ324">
        <v>28874.880000000001</v>
      </c>
      <c r="BK324">
        <v>42000</v>
      </c>
      <c r="BL324" t="s">
        <v>229</v>
      </c>
      <c r="BM324" t="s">
        <v>222</v>
      </c>
      <c r="BN324" t="s">
        <v>222</v>
      </c>
      <c r="BO324">
        <v>2445.0659999999998</v>
      </c>
    </row>
    <row r="325" spans="1:67" hidden="1" x14ac:dyDescent="0.3">
      <c r="A325">
        <v>39375</v>
      </c>
      <c r="B325">
        <v>7116171305</v>
      </c>
      <c r="C325">
        <v>4463264</v>
      </c>
      <c r="D325">
        <v>7032</v>
      </c>
      <c r="E325">
        <v>40554</v>
      </c>
      <c r="F325">
        <v>1</v>
      </c>
      <c r="G325" t="s">
        <v>493</v>
      </c>
      <c r="H325">
        <v>42668</v>
      </c>
      <c r="I325">
        <v>19626219</v>
      </c>
      <c r="J325" t="s">
        <v>46</v>
      </c>
      <c r="K325" t="s">
        <v>47</v>
      </c>
      <c r="L325" t="s">
        <v>48</v>
      </c>
      <c r="M325" t="s">
        <v>49</v>
      </c>
      <c r="N325" t="s">
        <v>9400</v>
      </c>
      <c r="O325" t="s">
        <v>10266</v>
      </c>
      <c r="P325" t="s">
        <v>2264</v>
      </c>
      <c r="Q325" t="s">
        <v>10372</v>
      </c>
      <c r="R325" t="s">
        <v>10178</v>
      </c>
      <c r="S325">
        <v>101093720</v>
      </c>
      <c r="T325" t="s">
        <v>55</v>
      </c>
      <c r="U325" t="s">
        <v>66</v>
      </c>
      <c r="V325" t="s">
        <v>1007</v>
      </c>
      <c r="W325">
        <v>2937.11</v>
      </c>
      <c r="X325">
        <v>10780</v>
      </c>
      <c r="Y325">
        <v>9900</v>
      </c>
      <c r="Z325" t="s">
        <v>49</v>
      </c>
      <c r="AA325" t="s">
        <v>10314</v>
      </c>
      <c r="AB325" t="s">
        <v>10296</v>
      </c>
      <c r="AC325" t="s">
        <v>10297</v>
      </c>
      <c r="AD325" t="s">
        <v>52</v>
      </c>
      <c r="AE325" t="s">
        <v>76</v>
      </c>
      <c r="AF325" t="s">
        <v>10207</v>
      </c>
      <c r="AG325" t="s">
        <v>10208</v>
      </c>
      <c r="AH325" t="s">
        <v>10298</v>
      </c>
      <c r="AI325" t="s">
        <v>48</v>
      </c>
      <c r="AJ325" t="s">
        <v>47</v>
      </c>
      <c r="AK325" t="s">
        <v>9400</v>
      </c>
      <c r="AL325" t="s">
        <v>10207</v>
      </c>
      <c r="AM325">
        <v>0</v>
      </c>
      <c r="AN325" t="s">
        <v>47</v>
      </c>
      <c r="AO325" t="s">
        <v>47</v>
      </c>
      <c r="AP325" t="s">
        <v>47</v>
      </c>
      <c r="AQ325" t="s">
        <v>47</v>
      </c>
      <c r="AR325" t="s">
        <v>47</v>
      </c>
      <c r="AS325">
        <v>2937.11</v>
      </c>
      <c r="AT325">
        <v>10780</v>
      </c>
      <c r="AU325">
        <v>1</v>
      </c>
      <c r="AV325">
        <v>1</v>
      </c>
      <c r="AW325" t="s">
        <v>10362</v>
      </c>
      <c r="AX325">
        <v>10800</v>
      </c>
      <c r="AY325" t="s">
        <v>66</v>
      </c>
      <c r="AZ325" t="s">
        <v>10392</v>
      </c>
      <c r="BA325" t="s">
        <v>47</v>
      </c>
      <c r="BB325" t="s">
        <v>10392</v>
      </c>
      <c r="BC325" t="s">
        <v>47</v>
      </c>
      <c r="BD325">
        <v>1148</v>
      </c>
      <c r="BE325">
        <v>39654.879999999997</v>
      </c>
      <c r="BF325">
        <v>3</v>
      </c>
      <c r="BG325">
        <v>7</v>
      </c>
      <c r="BH325">
        <v>0</v>
      </c>
      <c r="BI325">
        <v>0</v>
      </c>
      <c r="BJ325">
        <v>0</v>
      </c>
      <c r="BK325">
        <v>0</v>
      </c>
      <c r="BL325" t="s">
        <v>59</v>
      </c>
      <c r="BM325" t="s">
        <v>10393</v>
      </c>
      <c r="BN325" t="s">
        <v>10394</v>
      </c>
      <c r="BO325">
        <v>0</v>
      </c>
    </row>
    <row r="326" spans="1:67" x14ac:dyDescent="0.3">
      <c r="A326">
        <v>39425</v>
      </c>
      <c r="B326">
        <v>7116172231</v>
      </c>
      <c r="C326">
        <v>4463264</v>
      </c>
      <c r="D326">
        <v>7032</v>
      </c>
      <c r="E326">
        <v>40582</v>
      </c>
      <c r="F326">
        <v>1</v>
      </c>
      <c r="G326" t="s">
        <v>493</v>
      </c>
      <c r="H326">
        <v>42668</v>
      </c>
      <c r="I326">
        <v>19627684</v>
      </c>
      <c r="J326" t="s">
        <v>46</v>
      </c>
      <c r="K326" t="s">
        <v>47</v>
      </c>
      <c r="L326" t="s">
        <v>48</v>
      </c>
      <c r="M326" t="s">
        <v>49</v>
      </c>
      <c r="N326" t="s">
        <v>9400</v>
      </c>
      <c r="O326" t="s">
        <v>10266</v>
      </c>
      <c r="P326" t="s">
        <v>2264</v>
      </c>
      <c r="Q326" t="s">
        <v>10372</v>
      </c>
      <c r="R326" t="s">
        <v>10178</v>
      </c>
      <c r="S326">
        <v>100788157</v>
      </c>
      <c r="T326" t="s">
        <v>606</v>
      </c>
      <c r="U326" t="s">
        <v>66</v>
      </c>
      <c r="V326" t="s">
        <v>1007</v>
      </c>
      <c r="W326">
        <v>2739.27</v>
      </c>
      <c r="X326">
        <v>10780</v>
      </c>
      <c r="Y326">
        <v>9900</v>
      </c>
      <c r="Z326" t="s">
        <v>49</v>
      </c>
      <c r="AA326" t="s">
        <v>10314</v>
      </c>
      <c r="AB326" t="s">
        <v>10296</v>
      </c>
      <c r="AC326" t="s">
        <v>10297</v>
      </c>
      <c r="AD326" t="s">
        <v>52</v>
      </c>
      <c r="AE326" t="s">
        <v>76</v>
      </c>
      <c r="AF326" t="s">
        <v>10207</v>
      </c>
      <c r="AG326" t="s">
        <v>10208</v>
      </c>
      <c r="AH326" t="s">
        <v>10298</v>
      </c>
      <c r="AI326" t="s">
        <v>48</v>
      </c>
      <c r="AJ326" t="s">
        <v>47</v>
      </c>
      <c r="AK326" t="s">
        <v>9400</v>
      </c>
      <c r="AL326" t="s">
        <v>10207</v>
      </c>
      <c r="AM326">
        <v>0</v>
      </c>
      <c r="AN326" t="s">
        <v>47</v>
      </c>
      <c r="AO326" t="s">
        <v>47</v>
      </c>
      <c r="AP326" t="s">
        <v>47</v>
      </c>
      <c r="AQ326" t="s">
        <v>47</v>
      </c>
      <c r="AR326" t="s">
        <v>47</v>
      </c>
      <c r="AS326">
        <v>2739.27</v>
      </c>
      <c r="AT326">
        <v>10780</v>
      </c>
      <c r="AU326">
        <v>1</v>
      </c>
      <c r="AV326">
        <v>1</v>
      </c>
      <c r="AW326" t="s">
        <v>10362</v>
      </c>
      <c r="AX326">
        <v>10800</v>
      </c>
      <c r="AY326" t="s">
        <v>66</v>
      </c>
      <c r="AZ326" t="s">
        <v>10373</v>
      </c>
      <c r="BA326" t="s">
        <v>47</v>
      </c>
      <c r="BB326" t="s">
        <v>10373</v>
      </c>
      <c r="BC326" t="s">
        <v>47</v>
      </c>
      <c r="BD326">
        <v>1148</v>
      </c>
      <c r="BE326">
        <v>50434.879999999997</v>
      </c>
      <c r="BF326">
        <v>4</v>
      </c>
      <c r="BG326">
        <v>7</v>
      </c>
      <c r="BH326">
        <v>21560</v>
      </c>
      <c r="BI326">
        <v>0</v>
      </c>
      <c r="BJ326">
        <v>21560</v>
      </c>
      <c r="BK326">
        <v>27000</v>
      </c>
      <c r="BL326" t="s">
        <v>56</v>
      </c>
      <c r="BM326" t="s">
        <v>10374</v>
      </c>
      <c r="BN326" t="s">
        <v>10375</v>
      </c>
      <c r="BO326" t="s">
        <v>47</v>
      </c>
    </row>
    <row r="327" spans="1:67" hidden="1" x14ac:dyDescent="0.3">
      <c r="A327">
        <v>39427</v>
      </c>
      <c r="B327">
        <v>7116172233</v>
      </c>
      <c r="C327">
        <v>4463264</v>
      </c>
      <c r="D327">
        <v>7032</v>
      </c>
      <c r="E327">
        <v>40584</v>
      </c>
      <c r="F327">
        <v>1</v>
      </c>
      <c r="G327" t="s">
        <v>493</v>
      </c>
      <c r="H327">
        <v>42668</v>
      </c>
      <c r="I327">
        <v>19627686</v>
      </c>
      <c r="J327" t="s">
        <v>46</v>
      </c>
      <c r="K327" t="s">
        <v>47</v>
      </c>
      <c r="L327" t="s">
        <v>48</v>
      </c>
      <c r="M327" t="s">
        <v>49</v>
      </c>
      <c r="N327" t="s">
        <v>9400</v>
      </c>
      <c r="O327" t="s">
        <v>10266</v>
      </c>
      <c r="P327" t="s">
        <v>2264</v>
      </c>
      <c r="Q327" t="s">
        <v>10372</v>
      </c>
      <c r="R327" t="s">
        <v>10178</v>
      </c>
      <c r="S327">
        <v>100788157</v>
      </c>
      <c r="T327" t="s">
        <v>606</v>
      </c>
      <c r="U327" t="s">
        <v>66</v>
      </c>
      <c r="V327" t="s">
        <v>1007</v>
      </c>
      <c r="W327">
        <v>2739.74</v>
      </c>
      <c r="X327">
        <v>9802.7999999999993</v>
      </c>
      <c r="Y327">
        <v>9072</v>
      </c>
      <c r="Z327" t="s">
        <v>49</v>
      </c>
      <c r="AA327" t="s">
        <v>10314</v>
      </c>
      <c r="AB327" t="s">
        <v>10296</v>
      </c>
      <c r="AC327" t="s">
        <v>10297</v>
      </c>
      <c r="AD327" t="s">
        <v>52</v>
      </c>
      <c r="AE327" t="s">
        <v>76</v>
      </c>
      <c r="AF327" t="s">
        <v>10207</v>
      </c>
      <c r="AG327" t="s">
        <v>10208</v>
      </c>
      <c r="AH327" t="s">
        <v>10298</v>
      </c>
      <c r="AI327" t="s">
        <v>48</v>
      </c>
      <c r="AJ327" t="s">
        <v>47</v>
      </c>
      <c r="AK327" t="s">
        <v>9400</v>
      </c>
      <c r="AL327" t="s">
        <v>10207</v>
      </c>
      <c r="AM327">
        <v>0</v>
      </c>
      <c r="AN327" t="s">
        <v>47</v>
      </c>
      <c r="AO327" t="s">
        <v>47</v>
      </c>
      <c r="AP327" t="s">
        <v>47</v>
      </c>
      <c r="AQ327" t="s">
        <v>47</v>
      </c>
      <c r="AR327" t="s">
        <v>47</v>
      </c>
      <c r="AS327">
        <v>2739.74</v>
      </c>
      <c r="AT327">
        <v>9802.7999999999993</v>
      </c>
      <c r="AU327">
        <v>1</v>
      </c>
      <c r="AV327">
        <v>1</v>
      </c>
      <c r="AW327" t="s">
        <v>10362</v>
      </c>
      <c r="AX327">
        <v>10800</v>
      </c>
      <c r="AY327" t="s">
        <v>66</v>
      </c>
      <c r="AZ327" t="s">
        <v>10373</v>
      </c>
      <c r="BA327" t="s">
        <v>47</v>
      </c>
      <c r="BB327" t="s">
        <v>10373</v>
      </c>
      <c r="BC327" t="s">
        <v>47</v>
      </c>
      <c r="BD327">
        <v>1148</v>
      </c>
      <c r="BE327">
        <v>60237.68</v>
      </c>
      <c r="BF327">
        <v>5</v>
      </c>
      <c r="BG327">
        <v>7</v>
      </c>
      <c r="BH327">
        <v>0</v>
      </c>
      <c r="BI327">
        <v>0</v>
      </c>
      <c r="BJ327">
        <v>0</v>
      </c>
      <c r="BK327">
        <v>0</v>
      </c>
      <c r="BL327" t="s">
        <v>59</v>
      </c>
      <c r="BM327" t="s">
        <v>10376</v>
      </c>
      <c r="BN327" t="s">
        <v>10375</v>
      </c>
      <c r="BO327">
        <v>0</v>
      </c>
    </row>
    <row r="328" spans="1:67" hidden="1" x14ac:dyDescent="0.3">
      <c r="A328">
        <v>39421</v>
      </c>
      <c r="B328">
        <v>7116172227</v>
      </c>
      <c r="C328">
        <v>2795664</v>
      </c>
      <c r="D328">
        <v>7032</v>
      </c>
      <c r="E328">
        <v>40578</v>
      </c>
      <c r="F328">
        <v>1</v>
      </c>
      <c r="G328" t="s">
        <v>493</v>
      </c>
      <c r="H328">
        <v>42668</v>
      </c>
      <c r="I328">
        <v>19627680</v>
      </c>
      <c r="J328" t="s">
        <v>46</v>
      </c>
      <c r="K328" t="s">
        <v>47</v>
      </c>
      <c r="L328" t="s">
        <v>48</v>
      </c>
      <c r="M328" t="s">
        <v>49</v>
      </c>
      <c r="N328" t="s">
        <v>105</v>
      </c>
      <c r="O328" t="s">
        <v>106</v>
      </c>
      <c r="P328" t="s">
        <v>107</v>
      </c>
      <c r="Q328" t="s">
        <v>108</v>
      </c>
      <c r="R328" t="s">
        <v>54</v>
      </c>
      <c r="S328">
        <v>100994845</v>
      </c>
      <c r="T328" t="s">
        <v>86</v>
      </c>
      <c r="U328" t="s">
        <v>56</v>
      </c>
      <c r="V328" t="s">
        <v>57</v>
      </c>
      <c r="W328">
        <v>13425.66</v>
      </c>
      <c r="X328">
        <v>20152.82</v>
      </c>
      <c r="Y328">
        <v>17976.080000000002</v>
      </c>
      <c r="Z328" t="s">
        <v>49</v>
      </c>
      <c r="AA328" t="s">
        <v>10314</v>
      </c>
      <c r="AB328" t="s">
        <v>10296</v>
      </c>
      <c r="AC328" t="s">
        <v>10297</v>
      </c>
      <c r="AD328" t="s">
        <v>52</v>
      </c>
      <c r="AE328" t="s">
        <v>76</v>
      </c>
      <c r="AF328" t="s">
        <v>10207</v>
      </c>
      <c r="AG328" t="s">
        <v>10208</v>
      </c>
      <c r="AH328" t="s">
        <v>10298</v>
      </c>
      <c r="AI328" t="s">
        <v>48</v>
      </c>
      <c r="AJ328" t="s">
        <v>47</v>
      </c>
      <c r="AK328" t="s">
        <v>105</v>
      </c>
      <c r="AL328" t="s">
        <v>10240</v>
      </c>
      <c r="AM328">
        <v>0</v>
      </c>
      <c r="AN328" t="s">
        <v>47</v>
      </c>
      <c r="AO328" t="s">
        <v>47</v>
      </c>
      <c r="AP328" t="s">
        <v>47</v>
      </c>
      <c r="AQ328" t="s">
        <v>47</v>
      </c>
      <c r="AR328" t="s">
        <v>47</v>
      </c>
      <c r="AS328">
        <v>13425.66</v>
      </c>
      <c r="AT328">
        <v>20152.82</v>
      </c>
      <c r="AU328">
        <v>1</v>
      </c>
      <c r="AV328">
        <v>1</v>
      </c>
      <c r="AW328" t="s">
        <v>10352</v>
      </c>
      <c r="AX328">
        <v>27000</v>
      </c>
      <c r="AY328" t="s">
        <v>56</v>
      </c>
      <c r="AZ328" t="s">
        <v>109</v>
      </c>
      <c r="BA328">
        <v>14000</v>
      </c>
      <c r="BB328" t="s">
        <v>109</v>
      </c>
      <c r="BC328">
        <v>14000</v>
      </c>
      <c r="BD328">
        <v>2720</v>
      </c>
      <c r="BE328">
        <v>80390.5</v>
      </c>
      <c r="BF328">
        <v>6</v>
      </c>
      <c r="BG328">
        <v>7</v>
      </c>
      <c r="BH328">
        <v>29955.62</v>
      </c>
      <c r="BI328">
        <v>0</v>
      </c>
      <c r="BJ328">
        <v>29955.62</v>
      </c>
      <c r="BK328">
        <v>42000</v>
      </c>
      <c r="BL328" t="s">
        <v>229</v>
      </c>
      <c r="BM328" t="s">
        <v>111</v>
      </c>
      <c r="BN328" t="s">
        <v>111</v>
      </c>
      <c r="BO328">
        <v>18200</v>
      </c>
    </row>
    <row r="329" spans="1:67" hidden="1" x14ac:dyDescent="0.3">
      <c r="A329">
        <v>39417</v>
      </c>
      <c r="B329">
        <v>7116172222</v>
      </c>
      <c r="C329">
        <v>4939405</v>
      </c>
      <c r="D329">
        <v>7032</v>
      </c>
      <c r="E329">
        <v>40573</v>
      </c>
      <c r="F329">
        <v>1</v>
      </c>
      <c r="G329" t="s">
        <v>493</v>
      </c>
      <c r="H329">
        <v>42668</v>
      </c>
      <c r="I329">
        <v>19627674</v>
      </c>
      <c r="J329" t="s">
        <v>46</v>
      </c>
      <c r="K329" t="s">
        <v>47</v>
      </c>
      <c r="L329" t="s">
        <v>48</v>
      </c>
      <c r="M329" t="s">
        <v>49</v>
      </c>
      <c r="N329" t="s">
        <v>386</v>
      </c>
      <c r="O329" t="s">
        <v>113</v>
      </c>
      <c r="P329" t="s">
        <v>114</v>
      </c>
      <c r="Q329" t="s">
        <v>387</v>
      </c>
      <c r="R329" t="s">
        <v>54</v>
      </c>
      <c r="S329">
        <v>100894891</v>
      </c>
      <c r="T329" t="s">
        <v>116</v>
      </c>
      <c r="U329" t="s">
        <v>56</v>
      </c>
      <c r="V329" t="s">
        <v>57</v>
      </c>
      <c r="W329">
        <v>12193.65</v>
      </c>
      <c r="X329">
        <v>21065.360000000001</v>
      </c>
      <c r="Y329">
        <v>19131.93</v>
      </c>
      <c r="Z329" t="s">
        <v>49</v>
      </c>
      <c r="AA329" t="s">
        <v>10314</v>
      </c>
      <c r="AB329" t="s">
        <v>10296</v>
      </c>
      <c r="AC329" t="s">
        <v>10297</v>
      </c>
      <c r="AD329" t="s">
        <v>52</v>
      </c>
      <c r="AE329" t="s">
        <v>76</v>
      </c>
      <c r="AF329" t="s">
        <v>10207</v>
      </c>
      <c r="AG329" t="s">
        <v>10208</v>
      </c>
      <c r="AH329" t="s">
        <v>10298</v>
      </c>
      <c r="AI329" t="s">
        <v>48</v>
      </c>
      <c r="AJ329" t="s">
        <v>47</v>
      </c>
      <c r="AK329" t="s">
        <v>386</v>
      </c>
      <c r="AL329" t="s">
        <v>10240</v>
      </c>
      <c r="AM329">
        <v>0</v>
      </c>
      <c r="AN329" t="s">
        <v>47</v>
      </c>
      <c r="AO329" t="s">
        <v>47</v>
      </c>
      <c r="AP329" t="s">
        <v>47</v>
      </c>
      <c r="AQ329" t="s">
        <v>47</v>
      </c>
      <c r="AR329" t="s">
        <v>47</v>
      </c>
      <c r="AS329">
        <v>12193.65</v>
      </c>
      <c r="AT329">
        <v>21065.360000000001</v>
      </c>
      <c r="AU329">
        <v>1</v>
      </c>
      <c r="AV329">
        <v>1</v>
      </c>
      <c r="AW329" t="s">
        <v>10352</v>
      </c>
      <c r="AX329">
        <v>27000</v>
      </c>
      <c r="AY329" t="s">
        <v>56</v>
      </c>
      <c r="AZ329" t="s">
        <v>117</v>
      </c>
      <c r="BA329">
        <v>14652</v>
      </c>
      <c r="BB329" t="s">
        <v>117</v>
      </c>
      <c r="BC329">
        <v>14652</v>
      </c>
      <c r="BD329">
        <v>2787</v>
      </c>
      <c r="BE329">
        <v>101455.86</v>
      </c>
      <c r="BF329">
        <v>7</v>
      </c>
      <c r="BG329">
        <v>7</v>
      </c>
      <c r="BH329">
        <v>21065.360000000001</v>
      </c>
      <c r="BI329">
        <v>0</v>
      </c>
      <c r="BJ329">
        <v>21065.360000000001</v>
      </c>
      <c r="BK329">
        <v>27000</v>
      </c>
      <c r="BL329" t="s">
        <v>56</v>
      </c>
      <c r="BM329" t="s">
        <v>117</v>
      </c>
      <c r="BN329" t="s">
        <v>119</v>
      </c>
      <c r="BO329">
        <v>14652</v>
      </c>
    </row>
    <row r="330" spans="1:67" hidden="1" x14ac:dyDescent="0.3">
      <c r="A330">
        <v>37803</v>
      </c>
      <c r="B330">
        <v>7116106801</v>
      </c>
      <c r="C330">
        <v>941735</v>
      </c>
      <c r="D330">
        <v>7032</v>
      </c>
      <c r="E330">
        <v>40923</v>
      </c>
      <c r="F330">
        <v>1</v>
      </c>
      <c r="G330" t="s">
        <v>493</v>
      </c>
      <c r="H330">
        <v>42669</v>
      </c>
      <c r="I330">
        <v>19652168</v>
      </c>
      <c r="J330" t="s">
        <v>46</v>
      </c>
      <c r="K330" t="s">
        <v>47</v>
      </c>
      <c r="L330" t="s">
        <v>48</v>
      </c>
      <c r="M330" t="s">
        <v>49</v>
      </c>
      <c r="N330" t="s">
        <v>124</v>
      </c>
      <c r="O330" t="s">
        <v>125</v>
      </c>
      <c r="P330" t="s">
        <v>126</v>
      </c>
      <c r="Q330" t="s">
        <v>127</v>
      </c>
      <c r="R330" t="s">
        <v>54</v>
      </c>
      <c r="S330">
        <v>100894891</v>
      </c>
      <c r="T330" t="s">
        <v>116</v>
      </c>
      <c r="U330" t="s">
        <v>56</v>
      </c>
      <c r="V330" t="s">
        <v>57</v>
      </c>
      <c r="W330">
        <v>11656.65</v>
      </c>
      <c r="X330">
        <v>21106.57</v>
      </c>
      <c r="Y330">
        <v>19256.240000000002</v>
      </c>
      <c r="Z330" t="s">
        <v>49</v>
      </c>
      <c r="AA330" t="s">
        <v>10314</v>
      </c>
      <c r="AB330" t="s">
        <v>10296</v>
      </c>
      <c r="AC330" t="s">
        <v>10297</v>
      </c>
      <c r="AD330" t="s">
        <v>52</v>
      </c>
      <c r="AE330" t="s">
        <v>76</v>
      </c>
      <c r="AF330" t="s">
        <v>10207</v>
      </c>
      <c r="AG330" t="s">
        <v>10208</v>
      </c>
      <c r="AH330" t="s">
        <v>10298</v>
      </c>
      <c r="AI330" t="s">
        <v>48</v>
      </c>
      <c r="AJ330" t="s">
        <v>47</v>
      </c>
      <c r="AK330" t="s">
        <v>124</v>
      </c>
      <c r="AL330" t="s">
        <v>10240</v>
      </c>
      <c r="AM330">
        <v>0</v>
      </c>
      <c r="AN330" t="s">
        <v>47</v>
      </c>
      <c r="AO330" t="s">
        <v>47</v>
      </c>
      <c r="AP330" t="s">
        <v>47</v>
      </c>
      <c r="AQ330" t="s">
        <v>47</v>
      </c>
      <c r="AR330" t="s">
        <v>47</v>
      </c>
      <c r="AS330">
        <v>11656.65</v>
      </c>
      <c r="AT330">
        <v>21106.57</v>
      </c>
      <c r="AU330">
        <v>1</v>
      </c>
      <c r="AV330">
        <v>1</v>
      </c>
      <c r="AW330" t="s">
        <v>10352</v>
      </c>
      <c r="AX330">
        <v>27000</v>
      </c>
      <c r="AY330" t="s">
        <v>56</v>
      </c>
      <c r="AZ330" t="s">
        <v>128</v>
      </c>
      <c r="BA330">
        <v>13640</v>
      </c>
      <c r="BB330" t="s">
        <v>128</v>
      </c>
      <c r="BC330">
        <v>13640</v>
      </c>
      <c r="BD330">
        <v>10</v>
      </c>
      <c r="BE330">
        <v>21106.57</v>
      </c>
      <c r="BF330">
        <v>1</v>
      </c>
      <c r="BG330">
        <v>8</v>
      </c>
      <c r="BH330">
        <v>0</v>
      </c>
      <c r="BI330">
        <v>0</v>
      </c>
      <c r="BJ330">
        <v>0</v>
      </c>
      <c r="BK330">
        <v>0</v>
      </c>
      <c r="BL330" t="s">
        <v>59</v>
      </c>
      <c r="BM330" t="s">
        <v>440</v>
      </c>
      <c r="BN330" t="s">
        <v>131</v>
      </c>
      <c r="BO330">
        <v>0</v>
      </c>
    </row>
    <row r="331" spans="1:67" x14ac:dyDescent="0.3">
      <c r="A331">
        <v>39954</v>
      </c>
      <c r="B331">
        <v>7116192936</v>
      </c>
      <c r="C331">
        <v>4463189</v>
      </c>
      <c r="D331">
        <v>7032</v>
      </c>
      <c r="E331">
        <v>41236</v>
      </c>
      <c r="F331">
        <v>1</v>
      </c>
      <c r="G331" t="s">
        <v>493</v>
      </c>
      <c r="H331">
        <v>42669</v>
      </c>
      <c r="I331">
        <v>19654364</v>
      </c>
      <c r="J331" t="s">
        <v>46</v>
      </c>
      <c r="K331" t="s">
        <v>47</v>
      </c>
      <c r="L331" t="s">
        <v>48</v>
      </c>
      <c r="M331" t="s">
        <v>49</v>
      </c>
      <c r="N331" t="s">
        <v>9400</v>
      </c>
      <c r="O331" t="s">
        <v>51</v>
      </c>
      <c r="P331" t="s">
        <v>52</v>
      </c>
      <c r="Q331" t="s">
        <v>10357</v>
      </c>
      <c r="R331" t="s">
        <v>992</v>
      </c>
      <c r="S331">
        <v>101093720</v>
      </c>
      <c r="T331" t="s">
        <v>55</v>
      </c>
      <c r="U331" t="s">
        <v>66</v>
      </c>
      <c r="V331" t="s">
        <v>1007</v>
      </c>
      <c r="W331">
        <v>1424.39</v>
      </c>
      <c r="X331">
        <v>10640.07</v>
      </c>
      <c r="Y331">
        <v>9714.49</v>
      </c>
      <c r="Z331" t="s">
        <v>49</v>
      </c>
      <c r="AA331" t="s">
        <v>10314</v>
      </c>
      <c r="AB331" t="s">
        <v>10296</v>
      </c>
      <c r="AC331" t="s">
        <v>10297</v>
      </c>
      <c r="AD331" t="s">
        <v>52</v>
      </c>
      <c r="AE331" t="s">
        <v>76</v>
      </c>
      <c r="AF331" t="s">
        <v>10207</v>
      </c>
      <c r="AG331" t="s">
        <v>10208</v>
      </c>
      <c r="AH331" t="s">
        <v>10298</v>
      </c>
      <c r="AI331" t="s">
        <v>48</v>
      </c>
      <c r="AJ331" t="s">
        <v>47</v>
      </c>
      <c r="AK331" t="s">
        <v>9400</v>
      </c>
      <c r="AL331" t="s">
        <v>10207</v>
      </c>
      <c r="AM331">
        <v>0</v>
      </c>
      <c r="AN331" t="s">
        <v>47</v>
      </c>
      <c r="AO331" t="s">
        <v>47</v>
      </c>
      <c r="AP331" t="s">
        <v>47</v>
      </c>
      <c r="AQ331" t="s">
        <v>47</v>
      </c>
      <c r="AR331" t="s">
        <v>47</v>
      </c>
      <c r="AS331">
        <v>1424.39</v>
      </c>
      <c r="AT331">
        <v>10640.07</v>
      </c>
      <c r="AU331">
        <v>1</v>
      </c>
      <c r="AV331">
        <v>1</v>
      </c>
      <c r="AW331" t="s">
        <v>10358</v>
      </c>
      <c r="AX331">
        <v>10800</v>
      </c>
      <c r="AY331" t="s">
        <v>66</v>
      </c>
      <c r="AZ331" t="s">
        <v>5272</v>
      </c>
      <c r="BA331">
        <v>1326.09</v>
      </c>
      <c r="BB331" t="s">
        <v>5272</v>
      </c>
      <c r="BC331">
        <v>1326.09</v>
      </c>
      <c r="BD331">
        <v>154</v>
      </c>
      <c r="BE331">
        <v>31746.639999999999</v>
      </c>
      <c r="BF331">
        <v>2</v>
      </c>
      <c r="BG331">
        <v>8</v>
      </c>
      <c r="BH331">
        <v>31746.639999999999</v>
      </c>
      <c r="BI331">
        <v>0</v>
      </c>
      <c r="BJ331">
        <v>31746.639999999999</v>
      </c>
      <c r="BK331">
        <v>42000</v>
      </c>
      <c r="BL331" t="s">
        <v>229</v>
      </c>
      <c r="BM331" t="s">
        <v>10360</v>
      </c>
      <c r="BN331" t="s">
        <v>10360</v>
      </c>
      <c r="BO331" t="s">
        <v>47</v>
      </c>
    </row>
    <row r="332" spans="1:67" hidden="1" x14ac:dyDescent="0.3">
      <c r="A332">
        <v>39848</v>
      </c>
      <c r="B332">
        <v>7116192564</v>
      </c>
      <c r="C332">
        <v>942421</v>
      </c>
      <c r="D332">
        <v>7032</v>
      </c>
      <c r="E332">
        <v>41130</v>
      </c>
      <c r="F332">
        <v>1</v>
      </c>
      <c r="G332" t="s">
        <v>493</v>
      </c>
      <c r="H332">
        <v>42669</v>
      </c>
      <c r="I332">
        <v>19652946</v>
      </c>
      <c r="J332" t="s">
        <v>46</v>
      </c>
      <c r="K332" t="s">
        <v>47</v>
      </c>
      <c r="L332" t="s">
        <v>48</v>
      </c>
      <c r="M332" t="s">
        <v>49</v>
      </c>
      <c r="N332" t="s">
        <v>261</v>
      </c>
      <c r="O332" t="s">
        <v>262</v>
      </c>
      <c r="P332" t="s">
        <v>263</v>
      </c>
      <c r="Q332" t="s">
        <v>264</v>
      </c>
      <c r="R332" t="s">
        <v>54</v>
      </c>
      <c r="S332">
        <v>100647401</v>
      </c>
      <c r="T332" t="s">
        <v>274</v>
      </c>
      <c r="U332" t="s">
        <v>56</v>
      </c>
      <c r="V332" t="s">
        <v>57</v>
      </c>
      <c r="W332">
        <v>3565.24</v>
      </c>
      <c r="X332">
        <v>20744.810000000001</v>
      </c>
      <c r="Y332">
        <v>19009.259999999998</v>
      </c>
      <c r="Z332" t="s">
        <v>49</v>
      </c>
      <c r="AA332" t="s">
        <v>10314</v>
      </c>
      <c r="AB332" t="s">
        <v>10296</v>
      </c>
      <c r="AC332" t="s">
        <v>10297</v>
      </c>
      <c r="AD332" t="s">
        <v>52</v>
      </c>
      <c r="AE332" t="s">
        <v>76</v>
      </c>
      <c r="AF332" t="s">
        <v>10207</v>
      </c>
      <c r="AG332" t="s">
        <v>10208</v>
      </c>
      <c r="AH332" t="s">
        <v>10298</v>
      </c>
      <c r="AI332" t="s">
        <v>48</v>
      </c>
      <c r="AJ332" t="s">
        <v>47</v>
      </c>
      <c r="AK332" t="s">
        <v>261</v>
      </c>
      <c r="AL332" t="s">
        <v>10232</v>
      </c>
      <c r="AM332">
        <v>0</v>
      </c>
      <c r="AN332" t="s">
        <v>47</v>
      </c>
      <c r="AO332" t="s">
        <v>47</v>
      </c>
      <c r="AP332" t="s">
        <v>47</v>
      </c>
      <c r="AQ332" t="s">
        <v>47</v>
      </c>
      <c r="AR332" t="s">
        <v>47</v>
      </c>
      <c r="AS332">
        <v>3565.24</v>
      </c>
      <c r="AT332">
        <v>20744.810000000001</v>
      </c>
      <c r="AU332">
        <v>1</v>
      </c>
      <c r="AV332">
        <v>1</v>
      </c>
      <c r="AW332" t="s">
        <v>10352</v>
      </c>
      <c r="AX332">
        <v>27000</v>
      </c>
      <c r="AY332" t="s">
        <v>56</v>
      </c>
      <c r="AZ332" t="s">
        <v>370</v>
      </c>
      <c r="BA332">
        <v>3538.86</v>
      </c>
      <c r="BB332" t="s">
        <v>370</v>
      </c>
      <c r="BC332">
        <v>3538.86</v>
      </c>
      <c r="BD332">
        <v>904</v>
      </c>
      <c r="BE332">
        <v>52491.45</v>
      </c>
      <c r="BF332">
        <v>3</v>
      </c>
      <c r="BG332">
        <v>8</v>
      </c>
      <c r="BH332">
        <v>0</v>
      </c>
      <c r="BI332">
        <v>0</v>
      </c>
      <c r="BJ332">
        <v>0</v>
      </c>
      <c r="BK332">
        <v>0</v>
      </c>
      <c r="BL332" t="s">
        <v>59</v>
      </c>
      <c r="BM332" t="s">
        <v>371</v>
      </c>
      <c r="BN332" t="s">
        <v>372</v>
      </c>
      <c r="BO332">
        <v>0</v>
      </c>
    </row>
    <row r="333" spans="1:67" x14ac:dyDescent="0.3">
      <c r="A333">
        <v>37802</v>
      </c>
      <c r="B333">
        <v>7116106800</v>
      </c>
      <c r="C333">
        <v>4463264</v>
      </c>
      <c r="D333">
        <v>7032</v>
      </c>
      <c r="E333">
        <v>40922</v>
      </c>
      <c r="F333">
        <v>1</v>
      </c>
      <c r="G333" t="s">
        <v>493</v>
      </c>
      <c r="H333">
        <v>42669</v>
      </c>
      <c r="I333">
        <v>19652167</v>
      </c>
      <c r="J333" t="s">
        <v>46</v>
      </c>
      <c r="K333" t="s">
        <v>47</v>
      </c>
      <c r="L333" t="s">
        <v>48</v>
      </c>
      <c r="M333" t="s">
        <v>49</v>
      </c>
      <c r="N333" t="s">
        <v>9400</v>
      </c>
      <c r="O333" t="s">
        <v>10266</v>
      </c>
      <c r="P333" t="s">
        <v>2264</v>
      </c>
      <c r="Q333" t="s">
        <v>10372</v>
      </c>
      <c r="R333" t="s">
        <v>10178</v>
      </c>
      <c r="S333">
        <v>101093720</v>
      </c>
      <c r="T333" t="s">
        <v>55</v>
      </c>
      <c r="U333" t="s">
        <v>66</v>
      </c>
      <c r="V333" t="s">
        <v>1007</v>
      </c>
      <c r="W333">
        <v>2937.11</v>
      </c>
      <c r="X333">
        <v>10780</v>
      </c>
      <c r="Y333">
        <v>9900</v>
      </c>
      <c r="Z333" t="s">
        <v>49</v>
      </c>
      <c r="AA333" t="s">
        <v>10314</v>
      </c>
      <c r="AB333" t="s">
        <v>10296</v>
      </c>
      <c r="AC333" t="s">
        <v>10297</v>
      </c>
      <c r="AD333" t="s">
        <v>52</v>
      </c>
      <c r="AE333" t="s">
        <v>76</v>
      </c>
      <c r="AF333" t="s">
        <v>10207</v>
      </c>
      <c r="AG333" t="s">
        <v>10208</v>
      </c>
      <c r="AH333" t="s">
        <v>10298</v>
      </c>
      <c r="AI333" t="s">
        <v>48</v>
      </c>
      <c r="AJ333" t="s">
        <v>47</v>
      </c>
      <c r="AK333" t="s">
        <v>9400</v>
      </c>
      <c r="AL333" t="s">
        <v>10207</v>
      </c>
      <c r="AM333">
        <v>0</v>
      </c>
      <c r="AN333" t="s">
        <v>47</v>
      </c>
      <c r="AO333" t="s">
        <v>47</v>
      </c>
      <c r="AP333" t="s">
        <v>47</v>
      </c>
      <c r="AQ333" t="s">
        <v>47</v>
      </c>
      <c r="AR333" t="s">
        <v>47</v>
      </c>
      <c r="AS333">
        <v>2937.11</v>
      </c>
      <c r="AT333">
        <v>10780</v>
      </c>
      <c r="AU333">
        <v>1</v>
      </c>
      <c r="AV333">
        <v>1</v>
      </c>
      <c r="AW333" t="s">
        <v>10362</v>
      </c>
      <c r="AX333">
        <v>10800</v>
      </c>
      <c r="AY333" t="s">
        <v>66</v>
      </c>
      <c r="AZ333" t="s">
        <v>10392</v>
      </c>
      <c r="BA333" t="s">
        <v>47</v>
      </c>
      <c r="BB333" t="s">
        <v>10392</v>
      </c>
      <c r="BC333" t="s">
        <v>47</v>
      </c>
      <c r="BD333">
        <v>1148</v>
      </c>
      <c r="BE333">
        <v>63271.45</v>
      </c>
      <c r="BF333">
        <v>4</v>
      </c>
      <c r="BG333">
        <v>8</v>
      </c>
      <c r="BH333">
        <v>31524.81</v>
      </c>
      <c r="BI333">
        <v>0</v>
      </c>
      <c r="BJ333">
        <v>31524.81</v>
      </c>
      <c r="BK333">
        <v>42000</v>
      </c>
      <c r="BL333" t="s">
        <v>229</v>
      </c>
      <c r="BM333" t="s">
        <v>10394</v>
      </c>
      <c r="BN333" t="s">
        <v>10394</v>
      </c>
      <c r="BO333" t="s">
        <v>47</v>
      </c>
    </row>
    <row r="334" spans="1:67" hidden="1" x14ac:dyDescent="0.3">
      <c r="A334">
        <v>39846</v>
      </c>
      <c r="B334">
        <v>7116192562</v>
      </c>
      <c r="C334">
        <v>4463264</v>
      </c>
      <c r="D334">
        <v>7032</v>
      </c>
      <c r="E334">
        <v>41128</v>
      </c>
      <c r="F334">
        <v>1</v>
      </c>
      <c r="G334" t="s">
        <v>493</v>
      </c>
      <c r="H334">
        <v>42669</v>
      </c>
      <c r="I334">
        <v>19652944</v>
      </c>
      <c r="J334" t="s">
        <v>46</v>
      </c>
      <c r="K334" t="s">
        <v>47</v>
      </c>
      <c r="L334" t="s">
        <v>48</v>
      </c>
      <c r="M334" t="s">
        <v>49</v>
      </c>
      <c r="N334" t="s">
        <v>9400</v>
      </c>
      <c r="O334" t="s">
        <v>10266</v>
      </c>
      <c r="P334" t="s">
        <v>2264</v>
      </c>
      <c r="Q334" t="s">
        <v>10372</v>
      </c>
      <c r="R334" t="s">
        <v>10178</v>
      </c>
      <c r="S334">
        <v>101093720</v>
      </c>
      <c r="T334" t="s">
        <v>55</v>
      </c>
      <c r="U334" t="s">
        <v>66</v>
      </c>
      <c r="V334" t="s">
        <v>1007</v>
      </c>
      <c r="W334">
        <v>2937.81</v>
      </c>
      <c r="X334">
        <v>10142.290000000001</v>
      </c>
      <c r="Y334">
        <v>9308.6</v>
      </c>
      <c r="Z334" t="s">
        <v>49</v>
      </c>
      <c r="AA334" t="s">
        <v>10314</v>
      </c>
      <c r="AB334" t="s">
        <v>10296</v>
      </c>
      <c r="AC334" t="s">
        <v>10297</v>
      </c>
      <c r="AD334" t="s">
        <v>52</v>
      </c>
      <c r="AE334" t="s">
        <v>76</v>
      </c>
      <c r="AF334" t="s">
        <v>10207</v>
      </c>
      <c r="AG334" t="s">
        <v>10208</v>
      </c>
      <c r="AH334" t="s">
        <v>10298</v>
      </c>
      <c r="AI334" t="s">
        <v>48</v>
      </c>
      <c r="AJ334" t="s">
        <v>47</v>
      </c>
      <c r="AK334" t="s">
        <v>9400</v>
      </c>
      <c r="AL334" t="s">
        <v>10207</v>
      </c>
      <c r="AM334">
        <v>0</v>
      </c>
      <c r="AN334" t="s">
        <v>47</v>
      </c>
      <c r="AO334" t="s">
        <v>47</v>
      </c>
      <c r="AP334" t="s">
        <v>47</v>
      </c>
      <c r="AQ334" t="s">
        <v>47</v>
      </c>
      <c r="AR334" t="s">
        <v>47</v>
      </c>
      <c r="AS334">
        <v>2937.81</v>
      </c>
      <c r="AT334">
        <v>10142.290000000001</v>
      </c>
      <c r="AU334">
        <v>1</v>
      </c>
      <c r="AV334">
        <v>1</v>
      </c>
      <c r="AW334" t="s">
        <v>10362</v>
      </c>
      <c r="AX334">
        <v>10800</v>
      </c>
      <c r="AY334" t="s">
        <v>66</v>
      </c>
      <c r="AZ334" t="s">
        <v>10392</v>
      </c>
      <c r="BA334" t="s">
        <v>47</v>
      </c>
      <c r="BB334" t="s">
        <v>10392</v>
      </c>
      <c r="BC334" t="s">
        <v>47</v>
      </c>
      <c r="BD334">
        <v>1148</v>
      </c>
      <c r="BE334">
        <v>73413.740000000005</v>
      </c>
      <c r="BF334">
        <v>5</v>
      </c>
      <c r="BG334">
        <v>8</v>
      </c>
      <c r="BH334">
        <v>0</v>
      </c>
      <c r="BI334">
        <v>0</v>
      </c>
      <c r="BJ334">
        <v>0</v>
      </c>
      <c r="BK334">
        <v>0</v>
      </c>
      <c r="BL334" t="s">
        <v>59</v>
      </c>
      <c r="BM334" t="s">
        <v>10393</v>
      </c>
      <c r="BN334" t="s">
        <v>10394</v>
      </c>
      <c r="BO334">
        <v>0</v>
      </c>
    </row>
    <row r="335" spans="1:67" x14ac:dyDescent="0.3">
      <c r="A335">
        <v>39952</v>
      </c>
      <c r="B335">
        <v>7116192919</v>
      </c>
      <c r="C335">
        <v>4463264</v>
      </c>
      <c r="D335">
        <v>7032</v>
      </c>
      <c r="E335">
        <v>41234</v>
      </c>
      <c r="F335">
        <v>1</v>
      </c>
      <c r="G335" t="s">
        <v>493</v>
      </c>
      <c r="H335">
        <v>42669</v>
      </c>
      <c r="I335">
        <v>19654362</v>
      </c>
      <c r="J335" t="s">
        <v>46</v>
      </c>
      <c r="K335" t="s">
        <v>47</v>
      </c>
      <c r="L335" t="s">
        <v>48</v>
      </c>
      <c r="M335" t="s">
        <v>49</v>
      </c>
      <c r="N335" t="s">
        <v>9400</v>
      </c>
      <c r="O335" t="s">
        <v>10266</v>
      </c>
      <c r="P335" t="s">
        <v>2264</v>
      </c>
      <c r="Q335" t="s">
        <v>10372</v>
      </c>
      <c r="R335" t="s">
        <v>10178</v>
      </c>
      <c r="S335">
        <v>100788157</v>
      </c>
      <c r="T335" t="s">
        <v>606</v>
      </c>
      <c r="U335" t="s">
        <v>66</v>
      </c>
      <c r="V335" t="s">
        <v>1007</v>
      </c>
      <c r="W335">
        <v>2740.48</v>
      </c>
      <c r="X335">
        <v>10683.31</v>
      </c>
      <c r="Y335">
        <v>9762.6</v>
      </c>
      <c r="Z335" t="s">
        <v>49</v>
      </c>
      <c r="AA335" t="s">
        <v>10314</v>
      </c>
      <c r="AB335" t="s">
        <v>10296</v>
      </c>
      <c r="AC335" t="s">
        <v>10297</v>
      </c>
      <c r="AD335" t="s">
        <v>52</v>
      </c>
      <c r="AE335" t="s">
        <v>76</v>
      </c>
      <c r="AF335" t="s">
        <v>10207</v>
      </c>
      <c r="AG335" t="s">
        <v>10208</v>
      </c>
      <c r="AH335" t="s">
        <v>10298</v>
      </c>
      <c r="AI335" t="s">
        <v>48</v>
      </c>
      <c r="AJ335" t="s">
        <v>47</v>
      </c>
      <c r="AK335" t="s">
        <v>9400</v>
      </c>
      <c r="AL335" t="s">
        <v>10207</v>
      </c>
      <c r="AM335">
        <v>0</v>
      </c>
      <c r="AN335" t="s">
        <v>47</v>
      </c>
      <c r="AO335" t="s">
        <v>47</v>
      </c>
      <c r="AP335" t="s">
        <v>47</v>
      </c>
      <c r="AQ335" t="s">
        <v>47</v>
      </c>
      <c r="AR335" t="s">
        <v>47</v>
      </c>
      <c r="AS335">
        <v>2740.48</v>
      </c>
      <c r="AT335">
        <v>10683.31</v>
      </c>
      <c r="AU335">
        <v>1</v>
      </c>
      <c r="AV335">
        <v>1</v>
      </c>
      <c r="AW335" t="s">
        <v>10362</v>
      </c>
      <c r="AX335">
        <v>10800</v>
      </c>
      <c r="AY335" t="s">
        <v>66</v>
      </c>
      <c r="AZ335" t="s">
        <v>10373</v>
      </c>
      <c r="BA335" t="s">
        <v>47</v>
      </c>
      <c r="BB335" t="s">
        <v>10373</v>
      </c>
      <c r="BC335" t="s">
        <v>47</v>
      </c>
      <c r="BD335">
        <v>1148</v>
      </c>
      <c r="BE335">
        <v>84097.05</v>
      </c>
      <c r="BF335">
        <v>6</v>
      </c>
      <c r="BG335">
        <v>8</v>
      </c>
      <c r="BH335">
        <v>20825.599999999999</v>
      </c>
      <c r="BI335">
        <v>0</v>
      </c>
      <c r="BJ335">
        <v>20825.599999999999</v>
      </c>
      <c r="BK335">
        <v>27000</v>
      </c>
      <c r="BL335" t="s">
        <v>56</v>
      </c>
      <c r="BM335" t="s">
        <v>10374</v>
      </c>
      <c r="BN335" t="s">
        <v>10375</v>
      </c>
      <c r="BO335" t="s">
        <v>47</v>
      </c>
    </row>
    <row r="336" spans="1:67" hidden="1" x14ac:dyDescent="0.3">
      <c r="A336">
        <v>39953</v>
      </c>
      <c r="B336">
        <v>7116192935</v>
      </c>
      <c r="C336">
        <v>4463264</v>
      </c>
      <c r="D336">
        <v>7032</v>
      </c>
      <c r="E336">
        <v>41235</v>
      </c>
      <c r="F336">
        <v>1</v>
      </c>
      <c r="G336" t="s">
        <v>493</v>
      </c>
      <c r="H336">
        <v>42669</v>
      </c>
      <c r="I336">
        <v>19654363</v>
      </c>
      <c r="J336" t="s">
        <v>46</v>
      </c>
      <c r="K336" t="s">
        <v>47</v>
      </c>
      <c r="L336" t="s">
        <v>48</v>
      </c>
      <c r="M336" t="s">
        <v>49</v>
      </c>
      <c r="N336" t="s">
        <v>9400</v>
      </c>
      <c r="O336" t="s">
        <v>10266</v>
      </c>
      <c r="P336" t="s">
        <v>2264</v>
      </c>
      <c r="Q336" t="s">
        <v>10372</v>
      </c>
      <c r="R336" t="s">
        <v>10178</v>
      </c>
      <c r="S336">
        <v>100788157</v>
      </c>
      <c r="T336" t="s">
        <v>606</v>
      </c>
      <c r="U336" t="s">
        <v>66</v>
      </c>
      <c r="V336" t="s">
        <v>1007</v>
      </c>
      <c r="W336">
        <v>2739.27</v>
      </c>
      <c r="X336">
        <v>10780</v>
      </c>
      <c r="Y336">
        <v>9900</v>
      </c>
      <c r="Z336" t="s">
        <v>49</v>
      </c>
      <c r="AA336" t="s">
        <v>10314</v>
      </c>
      <c r="AB336" t="s">
        <v>10296</v>
      </c>
      <c r="AC336" t="s">
        <v>10297</v>
      </c>
      <c r="AD336" t="s">
        <v>52</v>
      </c>
      <c r="AE336" t="s">
        <v>76</v>
      </c>
      <c r="AF336" t="s">
        <v>10207</v>
      </c>
      <c r="AG336" t="s">
        <v>10208</v>
      </c>
      <c r="AH336" t="s">
        <v>10298</v>
      </c>
      <c r="AI336" t="s">
        <v>48</v>
      </c>
      <c r="AJ336" t="s">
        <v>47</v>
      </c>
      <c r="AK336" t="s">
        <v>9400</v>
      </c>
      <c r="AL336" t="s">
        <v>10207</v>
      </c>
      <c r="AM336">
        <v>0</v>
      </c>
      <c r="AN336" t="s">
        <v>47</v>
      </c>
      <c r="AO336" t="s">
        <v>47</v>
      </c>
      <c r="AP336" t="s">
        <v>47</v>
      </c>
      <c r="AQ336" t="s">
        <v>47</v>
      </c>
      <c r="AR336" t="s">
        <v>47</v>
      </c>
      <c r="AS336">
        <v>2739.27</v>
      </c>
      <c r="AT336">
        <v>10780</v>
      </c>
      <c r="AU336">
        <v>1</v>
      </c>
      <c r="AV336">
        <v>1</v>
      </c>
      <c r="AW336" t="s">
        <v>10362</v>
      </c>
      <c r="AX336">
        <v>10800</v>
      </c>
      <c r="AY336" t="s">
        <v>66</v>
      </c>
      <c r="AZ336" t="s">
        <v>10373</v>
      </c>
      <c r="BA336" t="s">
        <v>47</v>
      </c>
      <c r="BB336" t="s">
        <v>10373</v>
      </c>
      <c r="BC336" t="s">
        <v>47</v>
      </c>
      <c r="BD336">
        <v>1148</v>
      </c>
      <c r="BE336">
        <v>94877.05</v>
      </c>
      <c r="BF336">
        <v>7</v>
      </c>
      <c r="BG336">
        <v>8</v>
      </c>
      <c r="BH336">
        <v>0</v>
      </c>
      <c r="BI336">
        <v>0</v>
      </c>
      <c r="BJ336">
        <v>0</v>
      </c>
      <c r="BK336">
        <v>0</v>
      </c>
      <c r="BL336" t="s">
        <v>59</v>
      </c>
      <c r="BM336" t="s">
        <v>10376</v>
      </c>
      <c r="BN336" t="s">
        <v>10375</v>
      </c>
      <c r="BO336">
        <v>0</v>
      </c>
    </row>
    <row r="337" spans="1:67" hidden="1" x14ac:dyDescent="0.3">
      <c r="A337">
        <v>39845</v>
      </c>
      <c r="B337">
        <v>7116192561</v>
      </c>
      <c r="C337">
        <v>2795664</v>
      </c>
      <c r="D337">
        <v>7032</v>
      </c>
      <c r="E337">
        <v>41127</v>
      </c>
      <c r="F337">
        <v>1</v>
      </c>
      <c r="G337" t="s">
        <v>493</v>
      </c>
      <c r="H337">
        <v>42669</v>
      </c>
      <c r="I337">
        <v>19652943</v>
      </c>
      <c r="J337" t="s">
        <v>46</v>
      </c>
      <c r="K337" t="s">
        <v>47</v>
      </c>
      <c r="L337" t="s">
        <v>48</v>
      </c>
      <c r="M337" t="s">
        <v>49</v>
      </c>
      <c r="N337" t="s">
        <v>105</v>
      </c>
      <c r="O337" t="s">
        <v>106</v>
      </c>
      <c r="P337" t="s">
        <v>107</v>
      </c>
      <c r="Q337" t="s">
        <v>108</v>
      </c>
      <c r="R337" t="s">
        <v>54</v>
      </c>
      <c r="S337">
        <v>100994845</v>
      </c>
      <c r="T337" t="s">
        <v>86</v>
      </c>
      <c r="U337" t="s">
        <v>56</v>
      </c>
      <c r="V337" t="s">
        <v>57</v>
      </c>
      <c r="W337">
        <v>13443.41</v>
      </c>
      <c r="X337">
        <v>18221.47</v>
      </c>
      <c r="Y337">
        <v>16060.16</v>
      </c>
      <c r="Z337" t="s">
        <v>49</v>
      </c>
      <c r="AA337" t="s">
        <v>10314</v>
      </c>
      <c r="AB337" t="s">
        <v>10296</v>
      </c>
      <c r="AC337" t="s">
        <v>10297</v>
      </c>
      <c r="AD337" t="s">
        <v>52</v>
      </c>
      <c r="AE337" t="s">
        <v>76</v>
      </c>
      <c r="AF337" t="s">
        <v>10207</v>
      </c>
      <c r="AG337" t="s">
        <v>10208</v>
      </c>
      <c r="AH337" t="s">
        <v>10298</v>
      </c>
      <c r="AI337" t="s">
        <v>48</v>
      </c>
      <c r="AJ337" t="s">
        <v>47</v>
      </c>
      <c r="AK337" t="s">
        <v>105</v>
      </c>
      <c r="AL337" t="s">
        <v>10240</v>
      </c>
      <c r="AM337">
        <v>0</v>
      </c>
      <c r="AN337" t="s">
        <v>47</v>
      </c>
      <c r="AO337" t="s">
        <v>47</v>
      </c>
      <c r="AP337" t="s">
        <v>47</v>
      </c>
      <c r="AQ337" t="s">
        <v>47</v>
      </c>
      <c r="AR337" t="s">
        <v>47</v>
      </c>
      <c r="AS337">
        <v>13443.41</v>
      </c>
      <c r="AT337">
        <v>18221.47</v>
      </c>
      <c r="AU337">
        <v>1</v>
      </c>
      <c r="AV337">
        <v>1</v>
      </c>
      <c r="AW337" t="s">
        <v>10352</v>
      </c>
      <c r="AX337">
        <v>27000</v>
      </c>
      <c r="AY337" t="s">
        <v>56</v>
      </c>
      <c r="AZ337" t="s">
        <v>109</v>
      </c>
      <c r="BA337">
        <v>14000</v>
      </c>
      <c r="BB337" t="s">
        <v>109</v>
      </c>
      <c r="BC337">
        <v>14000</v>
      </c>
      <c r="BD337">
        <v>2720</v>
      </c>
      <c r="BE337">
        <v>113098.52</v>
      </c>
      <c r="BF337">
        <v>8</v>
      </c>
      <c r="BG337">
        <v>8</v>
      </c>
      <c r="BH337">
        <v>29001.47</v>
      </c>
      <c r="BI337">
        <v>0</v>
      </c>
      <c r="BJ337">
        <v>29001.47</v>
      </c>
      <c r="BK337">
        <v>42000</v>
      </c>
      <c r="BL337" t="s">
        <v>229</v>
      </c>
      <c r="BM337" t="s">
        <v>111</v>
      </c>
      <c r="BN337" t="s">
        <v>111</v>
      </c>
      <c r="BO337">
        <v>18200</v>
      </c>
    </row>
    <row r="338" spans="1:67" hidden="1" x14ac:dyDescent="0.3">
      <c r="A338">
        <v>40050</v>
      </c>
      <c r="B338">
        <v>7116193215</v>
      </c>
      <c r="C338">
        <v>659338</v>
      </c>
      <c r="D338">
        <v>7032</v>
      </c>
      <c r="E338">
        <v>41486</v>
      </c>
      <c r="F338">
        <v>1</v>
      </c>
      <c r="G338" t="s">
        <v>493</v>
      </c>
      <c r="H338">
        <v>42670</v>
      </c>
      <c r="I338">
        <v>19694893</v>
      </c>
      <c r="J338" t="s">
        <v>46</v>
      </c>
      <c r="K338" t="s">
        <v>47</v>
      </c>
      <c r="L338" t="s">
        <v>48</v>
      </c>
      <c r="M338" t="s">
        <v>49</v>
      </c>
      <c r="N338" t="s">
        <v>50</v>
      </c>
      <c r="O338" t="s">
        <v>51</v>
      </c>
      <c r="P338" t="s">
        <v>52</v>
      </c>
      <c r="Q338" t="s">
        <v>53</v>
      </c>
      <c r="R338" t="s">
        <v>54</v>
      </c>
      <c r="S338">
        <v>101093720</v>
      </c>
      <c r="T338" t="s">
        <v>55</v>
      </c>
      <c r="U338" t="s">
        <v>56</v>
      </c>
      <c r="V338" t="s">
        <v>57</v>
      </c>
      <c r="W338">
        <v>1868.31</v>
      </c>
      <c r="X338">
        <v>17713.14</v>
      </c>
      <c r="Y338">
        <v>16292.8</v>
      </c>
      <c r="Z338" t="s">
        <v>49</v>
      </c>
      <c r="AA338" t="s">
        <v>10314</v>
      </c>
      <c r="AB338" t="s">
        <v>10296</v>
      </c>
      <c r="AC338" t="s">
        <v>10297</v>
      </c>
      <c r="AD338" t="s">
        <v>52</v>
      </c>
      <c r="AE338" t="s">
        <v>76</v>
      </c>
      <c r="AF338" t="s">
        <v>10207</v>
      </c>
      <c r="AG338" t="s">
        <v>10208</v>
      </c>
      <c r="AH338" t="s">
        <v>10298</v>
      </c>
      <c r="AI338" t="s">
        <v>48</v>
      </c>
      <c r="AJ338" t="s">
        <v>47</v>
      </c>
      <c r="AK338" t="s">
        <v>50</v>
      </c>
      <c r="AL338" t="s">
        <v>10207</v>
      </c>
      <c r="AM338">
        <v>0</v>
      </c>
      <c r="AN338" t="s">
        <v>47</v>
      </c>
      <c r="AO338" t="s">
        <v>47</v>
      </c>
      <c r="AP338" t="s">
        <v>47</v>
      </c>
      <c r="AQ338" t="s">
        <v>47</v>
      </c>
      <c r="AR338" t="s">
        <v>47</v>
      </c>
      <c r="AS338">
        <v>1868.31</v>
      </c>
      <c r="AT338">
        <v>17713.14</v>
      </c>
      <c r="AU338">
        <v>1</v>
      </c>
      <c r="AV338">
        <v>1</v>
      </c>
      <c r="AW338" t="s">
        <v>10352</v>
      </c>
      <c r="AX338">
        <v>27000</v>
      </c>
      <c r="AY338" t="s">
        <v>56</v>
      </c>
      <c r="AZ338" t="s">
        <v>220</v>
      </c>
      <c r="BA338">
        <v>1880.82</v>
      </c>
      <c r="BB338" t="s">
        <v>220</v>
      </c>
      <c r="BC338">
        <v>1880.82</v>
      </c>
      <c r="BD338">
        <v>154</v>
      </c>
      <c r="BE338">
        <v>17713.14</v>
      </c>
      <c r="BF338">
        <v>1</v>
      </c>
      <c r="BG338">
        <v>7</v>
      </c>
      <c r="BH338">
        <v>0</v>
      </c>
      <c r="BI338">
        <v>0</v>
      </c>
      <c r="BJ338">
        <v>0</v>
      </c>
      <c r="BK338">
        <v>0</v>
      </c>
      <c r="BL338" t="s">
        <v>59</v>
      </c>
      <c r="BM338" t="s">
        <v>221</v>
      </c>
      <c r="BN338" t="s">
        <v>222</v>
      </c>
      <c r="BO338">
        <v>0</v>
      </c>
    </row>
    <row r="339" spans="1:67" hidden="1" x14ac:dyDescent="0.3">
      <c r="A339">
        <v>40042</v>
      </c>
      <c r="B339">
        <v>7116193207</v>
      </c>
      <c r="C339">
        <v>5014992</v>
      </c>
      <c r="D339">
        <v>7032</v>
      </c>
      <c r="E339">
        <v>41478</v>
      </c>
      <c r="F339">
        <v>1</v>
      </c>
      <c r="G339" t="s">
        <v>493</v>
      </c>
      <c r="H339">
        <v>42670</v>
      </c>
      <c r="I339">
        <v>19693935</v>
      </c>
      <c r="J339" t="s">
        <v>46</v>
      </c>
      <c r="K339" t="s">
        <v>47</v>
      </c>
      <c r="L339" t="s">
        <v>48</v>
      </c>
      <c r="M339" t="s">
        <v>49</v>
      </c>
      <c r="N339" t="s">
        <v>302</v>
      </c>
      <c r="O339" t="s">
        <v>280</v>
      </c>
      <c r="P339" t="s">
        <v>281</v>
      </c>
      <c r="Q339" t="s">
        <v>282</v>
      </c>
      <c r="R339" t="s">
        <v>54</v>
      </c>
      <c r="S339">
        <v>100297681</v>
      </c>
      <c r="T339" t="s">
        <v>258</v>
      </c>
      <c r="U339" t="s">
        <v>56</v>
      </c>
      <c r="V339" t="s">
        <v>57</v>
      </c>
      <c r="W339">
        <v>3279.93</v>
      </c>
      <c r="X339">
        <v>21158.9</v>
      </c>
      <c r="Y339">
        <v>19391.759999999998</v>
      </c>
      <c r="Z339" t="s">
        <v>49</v>
      </c>
      <c r="AA339" t="s">
        <v>10314</v>
      </c>
      <c r="AB339" t="s">
        <v>10296</v>
      </c>
      <c r="AC339" t="s">
        <v>10297</v>
      </c>
      <c r="AD339" t="s">
        <v>52</v>
      </c>
      <c r="AE339" t="s">
        <v>76</v>
      </c>
      <c r="AF339" t="s">
        <v>10207</v>
      </c>
      <c r="AG339" t="s">
        <v>10208</v>
      </c>
      <c r="AH339" t="s">
        <v>10298</v>
      </c>
      <c r="AI339" t="s">
        <v>48</v>
      </c>
      <c r="AJ339" t="s">
        <v>47</v>
      </c>
      <c r="AK339" t="s">
        <v>302</v>
      </c>
      <c r="AL339" t="s">
        <v>10217</v>
      </c>
      <c r="AM339">
        <v>0</v>
      </c>
      <c r="AN339" t="s">
        <v>47</v>
      </c>
      <c r="AO339" t="s">
        <v>47</v>
      </c>
      <c r="AP339" t="s">
        <v>47</v>
      </c>
      <c r="AQ339" t="s">
        <v>47</v>
      </c>
      <c r="AR339" t="s">
        <v>47</v>
      </c>
      <c r="AS339">
        <v>3279.93</v>
      </c>
      <c r="AT339">
        <v>21158.9</v>
      </c>
      <c r="AU339">
        <v>1</v>
      </c>
      <c r="AV339">
        <v>1</v>
      </c>
      <c r="AW339" t="s">
        <v>10352</v>
      </c>
      <c r="AX339">
        <v>27000</v>
      </c>
      <c r="AY339" t="s">
        <v>56</v>
      </c>
      <c r="AZ339" t="s">
        <v>283</v>
      </c>
      <c r="BA339">
        <v>3600</v>
      </c>
      <c r="BB339" t="s">
        <v>283</v>
      </c>
      <c r="BC339">
        <v>3600</v>
      </c>
      <c r="BD339">
        <v>215</v>
      </c>
      <c r="BE339">
        <v>38872.04</v>
      </c>
      <c r="BF339">
        <v>2</v>
      </c>
      <c r="BG339">
        <v>7</v>
      </c>
      <c r="BH339">
        <v>38872.04</v>
      </c>
      <c r="BI339">
        <v>0</v>
      </c>
      <c r="BJ339">
        <v>38872.04</v>
      </c>
      <c r="BK339">
        <v>42000</v>
      </c>
      <c r="BL339" t="s">
        <v>229</v>
      </c>
      <c r="BM339" t="s">
        <v>285</v>
      </c>
      <c r="BN339" t="s">
        <v>285</v>
      </c>
      <c r="BO339">
        <v>4680</v>
      </c>
    </row>
    <row r="340" spans="1:67" hidden="1" x14ac:dyDescent="0.3">
      <c r="A340">
        <v>40043</v>
      </c>
      <c r="B340">
        <v>7116193208</v>
      </c>
      <c r="C340">
        <v>4463264</v>
      </c>
      <c r="D340">
        <v>7032</v>
      </c>
      <c r="E340">
        <v>41479</v>
      </c>
      <c r="F340">
        <v>1</v>
      </c>
      <c r="G340" t="s">
        <v>493</v>
      </c>
      <c r="H340">
        <v>42670</v>
      </c>
      <c r="I340">
        <v>19693936</v>
      </c>
      <c r="J340" t="s">
        <v>46</v>
      </c>
      <c r="K340" t="s">
        <v>47</v>
      </c>
      <c r="L340" t="s">
        <v>48</v>
      </c>
      <c r="M340" t="s">
        <v>49</v>
      </c>
      <c r="N340" t="s">
        <v>9400</v>
      </c>
      <c r="O340" t="s">
        <v>10266</v>
      </c>
      <c r="P340" t="s">
        <v>2264</v>
      </c>
      <c r="Q340" t="s">
        <v>10372</v>
      </c>
      <c r="R340" t="s">
        <v>10178</v>
      </c>
      <c r="S340">
        <v>100788157</v>
      </c>
      <c r="T340" t="s">
        <v>606</v>
      </c>
      <c r="U340" t="s">
        <v>66</v>
      </c>
      <c r="V340" t="s">
        <v>1007</v>
      </c>
      <c r="W340">
        <v>2740.31</v>
      </c>
      <c r="X340">
        <v>8954.5</v>
      </c>
      <c r="Y340">
        <v>8223.7999999999993</v>
      </c>
      <c r="Z340" t="s">
        <v>49</v>
      </c>
      <c r="AA340" t="s">
        <v>10314</v>
      </c>
      <c r="AB340" t="s">
        <v>10296</v>
      </c>
      <c r="AC340" t="s">
        <v>10297</v>
      </c>
      <c r="AD340" t="s">
        <v>52</v>
      </c>
      <c r="AE340" t="s">
        <v>76</v>
      </c>
      <c r="AF340" t="s">
        <v>10207</v>
      </c>
      <c r="AG340" t="s">
        <v>10208</v>
      </c>
      <c r="AH340" t="s">
        <v>10298</v>
      </c>
      <c r="AI340" t="s">
        <v>48</v>
      </c>
      <c r="AJ340" t="s">
        <v>47</v>
      </c>
      <c r="AK340" t="s">
        <v>9400</v>
      </c>
      <c r="AL340" t="s">
        <v>10207</v>
      </c>
      <c r="AM340">
        <v>0</v>
      </c>
      <c r="AN340" t="s">
        <v>47</v>
      </c>
      <c r="AO340" t="s">
        <v>47</v>
      </c>
      <c r="AP340" t="s">
        <v>47</v>
      </c>
      <c r="AQ340" t="s">
        <v>47</v>
      </c>
      <c r="AR340" t="s">
        <v>47</v>
      </c>
      <c r="AS340">
        <v>2740.31</v>
      </c>
      <c r="AT340">
        <v>8954.5</v>
      </c>
      <c r="AU340">
        <v>1</v>
      </c>
      <c r="AV340">
        <v>1</v>
      </c>
      <c r="AW340" t="s">
        <v>10362</v>
      </c>
      <c r="AX340">
        <v>10800</v>
      </c>
      <c r="AY340" t="s">
        <v>66</v>
      </c>
      <c r="AZ340" t="s">
        <v>10373</v>
      </c>
      <c r="BA340" t="s">
        <v>47</v>
      </c>
      <c r="BB340" t="s">
        <v>10373</v>
      </c>
      <c r="BC340" t="s">
        <v>47</v>
      </c>
      <c r="BD340">
        <v>1148</v>
      </c>
      <c r="BE340">
        <v>47826.54</v>
      </c>
      <c r="BF340">
        <v>3</v>
      </c>
      <c r="BG340">
        <v>7</v>
      </c>
      <c r="BH340">
        <v>0</v>
      </c>
      <c r="BI340">
        <v>0</v>
      </c>
      <c r="BJ340">
        <v>0</v>
      </c>
      <c r="BK340">
        <v>0</v>
      </c>
      <c r="BL340" t="s">
        <v>59</v>
      </c>
      <c r="BM340" t="s">
        <v>10376</v>
      </c>
      <c r="BN340" t="s">
        <v>10375</v>
      </c>
      <c r="BO340">
        <v>0</v>
      </c>
    </row>
    <row r="341" spans="1:67" x14ac:dyDescent="0.3">
      <c r="A341">
        <v>40052</v>
      </c>
      <c r="B341">
        <v>7116193217</v>
      </c>
      <c r="C341">
        <v>4463264</v>
      </c>
      <c r="D341">
        <v>7032</v>
      </c>
      <c r="E341">
        <v>41488</v>
      </c>
      <c r="F341">
        <v>1</v>
      </c>
      <c r="G341" t="s">
        <v>493</v>
      </c>
      <c r="H341">
        <v>42670</v>
      </c>
      <c r="I341">
        <v>19694895</v>
      </c>
      <c r="J341" t="s">
        <v>46</v>
      </c>
      <c r="K341" t="s">
        <v>47</v>
      </c>
      <c r="L341" t="s">
        <v>48</v>
      </c>
      <c r="M341" t="s">
        <v>49</v>
      </c>
      <c r="N341" t="s">
        <v>9400</v>
      </c>
      <c r="O341" t="s">
        <v>10266</v>
      </c>
      <c r="P341" t="s">
        <v>2264</v>
      </c>
      <c r="Q341" t="s">
        <v>10372</v>
      </c>
      <c r="R341" t="s">
        <v>10178</v>
      </c>
      <c r="S341">
        <v>100788157</v>
      </c>
      <c r="T341" t="s">
        <v>606</v>
      </c>
      <c r="U341" t="s">
        <v>66</v>
      </c>
      <c r="V341" t="s">
        <v>1007</v>
      </c>
      <c r="W341">
        <v>2737.02</v>
      </c>
      <c r="X341">
        <v>11068.2</v>
      </c>
      <c r="Y341">
        <v>10108.799999999999</v>
      </c>
      <c r="Z341" t="s">
        <v>49</v>
      </c>
      <c r="AA341" t="s">
        <v>10314</v>
      </c>
      <c r="AB341" t="s">
        <v>10296</v>
      </c>
      <c r="AC341" t="s">
        <v>10297</v>
      </c>
      <c r="AD341" t="s">
        <v>52</v>
      </c>
      <c r="AE341" t="s">
        <v>76</v>
      </c>
      <c r="AF341" t="s">
        <v>10207</v>
      </c>
      <c r="AG341" t="s">
        <v>10208</v>
      </c>
      <c r="AH341" t="s">
        <v>10298</v>
      </c>
      <c r="AI341" t="s">
        <v>48</v>
      </c>
      <c r="AJ341" t="s">
        <v>47</v>
      </c>
      <c r="AK341" t="s">
        <v>9400</v>
      </c>
      <c r="AL341" t="s">
        <v>10207</v>
      </c>
      <c r="AM341">
        <v>0</v>
      </c>
      <c r="AN341" t="s">
        <v>47</v>
      </c>
      <c r="AO341" t="s">
        <v>47</v>
      </c>
      <c r="AP341" t="s">
        <v>47</v>
      </c>
      <c r="AQ341" t="s">
        <v>47</v>
      </c>
      <c r="AR341" t="s">
        <v>47</v>
      </c>
      <c r="AS341">
        <v>2737.02</v>
      </c>
      <c r="AT341">
        <v>11068.2</v>
      </c>
      <c r="AU341">
        <v>1</v>
      </c>
      <c r="AV341">
        <v>1</v>
      </c>
      <c r="AW341" t="s">
        <v>10362</v>
      </c>
      <c r="AX341">
        <v>27000</v>
      </c>
      <c r="AY341" t="s">
        <v>56</v>
      </c>
      <c r="AZ341" t="s">
        <v>10373</v>
      </c>
      <c r="BA341" t="s">
        <v>47</v>
      </c>
      <c r="BB341" t="s">
        <v>10374</v>
      </c>
      <c r="BC341" t="s">
        <v>47</v>
      </c>
      <c r="BD341">
        <v>1148</v>
      </c>
      <c r="BE341">
        <v>58894.74</v>
      </c>
      <c r="BF341">
        <v>4</v>
      </c>
      <c r="BG341">
        <v>7</v>
      </c>
      <c r="BH341">
        <v>20022.7</v>
      </c>
      <c r="BI341">
        <v>0</v>
      </c>
      <c r="BJ341">
        <v>20022.7</v>
      </c>
      <c r="BK341">
        <v>27000</v>
      </c>
      <c r="BL341" t="s">
        <v>56</v>
      </c>
      <c r="BM341" t="s">
        <v>10374</v>
      </c>
      <c r="BN341" t="s">
        <v>10375</v>
      </c>
      <c r="BO341" t="s">
        <v>47</v>
      </c>
    </row>
    <row r="342" spans="1:67" hidden="1" x14ac:dyDescent="0.3">
      <c r="A342">
        <v>40053</v>
      </c>
      <c r="B342">
        <v>7116193218</v>
      </c>
      <c r="C342">
        <v>4463264</v>
      </c>
      <c r="D342">
        <v>7032</v>
      </c>
      <c r="E342">
        <v>41489</v>
      </c>
      <c r="F342">
        <v>1</v>
      </c>
      <c r="G342" t="s">
        <v>493</v>
      </c>
      <c r="H342">
        <v>42670</v>
      </c>
      <c r="I342">
        <v>19694896</v>
      </c>
      <c r="J342" t="s">
        <v>46</v>
      </c>
      <c r="K342" t="s">
        <v>47</v>
      </c>
      <c r="L342" t="s">
        <v>48</v>
      </c>
      <c r="M342" t="s">
        <v>49</v>
      </c>
      <c r="N342" t="s">
        <v>9400</v>
      </c>
      <c r="O342" t="s">
        <v>10266</v>
      </c>
      <c r="P342" t="s">
        <v>2264</v>
      </c>
      <c r="Q342" t="s">
        <v>10372</v>
      </c>
      <c r="R342" t="s">
        <v>10178</v>
      </c>
      <c r="S342">
        <v>100788157</v>
      </c>
      <c r="T342" t="s">
        <v>606</v>
      </c>
      <c r="U342" t="s">
        <v>66</v>
      </c>
      <c r="V342" t="s">
        <v>1007</v>
      </c>
      <c r="W342">
        <v>2739.74</v>
      </c>
      <c r="X342">
        <v>9802.7999999999993</v>
      </c>
      <c r="Y342">
        <v>9072</v>
      </c>
      <c r="Z342" t="s">
        <v>49</v>
      </c>
      <c r="AA342" t="s">
        <v>10314</v>
      </c>
      <c r="AB342" t="s">
        <v>10296</v>
      </c>
      <c r="AC342" t="s">
        <v>10297</v>
      </c>
      <c r="AD342" t="s">
        <v>52</v>
      </c>
      <c r="AE342" t="s">
        <v>76</v>
      </c>
      <c r="AF342" t="s">
        <v>10207</v>
      </c>
      <c r="AG342" t="s">
        <v>10208</v>
      </c>
      <c r="AH342" t="s">
        <v>10298</v>
      </c>
      <c r="AI342" t="s">
        <v>48</v>
      </c>
      <c r="AJ342" t="s">
        <v>47</v>
      </c>
      <c r="AK342" t="s">
        <v>9400</v>
      </c>
      <c r="AL342" t="s">
        <v>10207</v>
      </c>
      <c r="AM342">
        <v>0</v>
      </c>
      <c r="AN342" t="s">
        <v>47</v>
      </c>
      <c r="AO342" t="s">
        <v>47</v>
      </c>
      <c r="AP342" t="s">
        <v>47</v>
      </c>
      <c r="AQ342" t="s">
        <v>47</v>
      </c>
      <c r="AR342" t="s">
        <v>47</v>
      </c>
      <c r="AS342">
        <v>2739.74</v>
      </c>
      <c r="AT342">
        <v>9802.7999999999993</v>
      </c>
      <c r="AU342">
        <v>1</v>
      </c>
      <c r="AV342">
        <v>1</v>
      </c>
      <c r="AW342" t="s">
        <v>10362</v>
      </c>
      <c r="AX342">
        <v>10800</v>
      </c>
      <c r="AY342" t="s">
        <v>66</v>
      </c>
      <c r="AZ342" t="s">
        <v>10373</v>
      </c>
      <c r="BA342" t="s">
        <v>47</v>
      </c>
      <c r="BB342" t="s">
        <v>10373</v>
      </c>
      <c r="BC342" t="s">
        <v>47</v>
      </c>
      <c r="BD342">
        <v>1148</v>
      </c>
      <c r="BE342">
        <v>68697.539999999994</v>
      </c>
      <c r="BF342">
        <v>5</v>
      </c>
      <c r="BG342">
        <v>7</v>
      </c>
      <c r="BH342">
        <v>0</v>
      </c>
      <c r="BI342">
        <v>0</v>
      </c>
      <c r="BJ342">
        <v>0</v>
      </c>
      <c r="BK342">
        <v>0</v>
      </c>
      <c r="BL342" t="s">
        <v>59</v>
      </c>
      <c r="BM342" t="s">
        <v>10376</v>
      </c>
      <c r="BN342" t="s">
        <v>10375</v>
      </c>
      <c r="BO342">
        <v>0</v>
      </c>
    </row>
    <row r="343" spans="1:67" x14ac:dyDescent="0.3">
      <c r="A343">
        <v>40054</v>
      </c>
      <c r="B343">
        <v>7116193219</v>
      </c>
      <c r="C343">
        <v>4463264</v>
      </c>
      <c r="D343">
        <v>7032</v>
      </c>
      <c r="E343">
        <v>41490</v>
      </c>
      <c r="F343">
        <v>1</v>
      </c>
      <c r="G343" t="s">
        <v>493</v>
      </c>
      <c r="H343">
        <v>42670</v>
      </c>
      <c r="I343">
        <v>19694897</v>
      </c>
      <c r="J343" t="s">
        <v>46</v>
      </c>
      <c r="K343" t="s">
        <v>47</v>
      </c>
      <c r="L343" t="s">
        <v>48</v>
      </c>
      <c r="M343" t="s">
        <v>49</v>
      </c>
      <c r="N343" t="s">
        <v>9400</v>
      </c>
      <c r="O343" t="s">
        <v>10266</v>
      </c>
      <c r="P343" t="s">
        <v>2264</v>
      </c>
      <c r="Q343" t="s">
        <v>10372</v>
      </c>
      <c r="R343" t="s">
        <v>10178</v>
      </c>
      <c r="S343">
        <v>100788157</v>
      </c>
      <c r="T343" t="s">
        <v>606</v>
      </c>
      <c r="U343" t="s">
        <v>66</v>
      </c>
      <c r="V343" t="s">
        <v>1007</v>
      </c>
      <c r="W343">
        <v>2739.27</v>
      </c>
      <c r="X343">
        <v>10780</v>
      </c>
      <c r="Y343">
        <v>9900</v>
      </c>
      <c r="Z343" t="s">
        <v>49</v>
      </c>
      <c r="AA343" t="s">
        <v>10314</v>
      </c>
      <c r="AB343" t="s">
        <v>10296</v>
      </c>
      <c r="AC343" t="s">
        <v>10297</v>
      </c>
      <c r="AD343" t="s">
        <v>52</v>
      </c>
      <c r="AE343" t="s">
        <v>76</v>
      </c>
      <c r="AF343" t="s">
        <v>10207</v>
      </c>
      <c r="AG343" t="s">
        <v>10208</v>
      </c>
      <c r="AH343" t="s">
        <v>10298</v>
      </c>
      <c r="AI343" t="s">
        <v>48</v>
      </c>
      <c r="AJ343" t="s">
        <v>47</v>
      </c>
      <c r="AK343" t="s">
        <v>9400</v>
      </c>
      <c r="AL343" t="s">
        <v>10207</v>
      </c>
      <c r="AM343">
        <v>0</v>
      </c>
      <c r="AN343" t="s">
        <v>47</v>
      </c>
      <c r="AO343" t="s">
        <v>47</v>
      </c>
      <c r="AP343" t="s">
        <v>47</v>
      </c>
      <c r="AQ343" t="s">
        <v>47</v>
      </c>
      <c r="AR343" t="s">
        <v>47</v>
      </c>
      <c r="AS343">
        <v>2739.27</v>
      </c>
      <c r="AT343">
        <v>10780</v>
      </c>
      <c r="AU343">
        <v>1</v>
      </c>
      <c r="AV343">
        <v>1</v>
      </c>
      <c r="AW343" t="s">
        <v>10362</v>
      </c>
      <c r="AX343">
        <v>10800</v>
      </c>
      <c r="AY343" t="s">
        <v>66</v>
      </c>
      <c r="AZ343" t="s">
        <v>10373</v>
      </c>
      <c r="BA343" t="s">
        <v>47</v>
      </c>
      <c r="BB343" t="s">
        <v>10373</v>
      </c>
      <c r="BC343" t="s">
        <v>47</v>
      </c>
      <c r="BD343">
        <v>1148</v>
      </c>
      <c r="BE343">
        <v>79477.539999999994</v>
      </c>
      <c r="BF343">
        <v>6</v>
      </c>
      <c r="BG343">
        <v>7</v>
      </c>
      <c r="BH343">
        <v>20582.8</v>
      </c>
      <c r="BI343">
        <v>0</v>
      </c>
      <c r="BJ343">
        <v>20582.8</v>
      </c>
      <c r="BK343">
        <v>27000</v>
      </c>
      <c r="BL343" t="s">
        <v>56</v>
      </c>
      <c r="BM343" t="s">
        <v>10374</v>
      </c>
      <c r="BN343" t="s">
        <v>10375</v>
      </c>
      <c r="BO343" t="s">
        <v>47</v>
      </c>
    </row>
    <row r="344" spans="1:67" x14ac:dyDescent="0.3">
      <c r="A344">
        <v>40051</v>
      </c>
      <c r="B344">
        <v>7116193216</v>
      </c>
      <c r="C344">
        <v>723333</v>
      </c>
      <c r="D344">
        <v>7032</v>
      </c>
      <c r="E344">
        <v>41487</v>
      </c>
      <c r="F344">
        <v>1</v>
      </c>
      <c r="G344" t="s">
        <v>493</v>
      </c>
      <c r="H344">
        <v>42670</v>
      </c>
      <c r="I344">
        <v>19694894</v>
      </c>
      <c r="J344" t="s">
        <v>46</v>
      </c>
      <c r="K344" t="s">
        <v>47</v>
      </c>
      <c r="L344" t="s">
        <v>48</v>
      </c>
      <c r="M344" t="s">
        <v>49</v>
      </c>
      <c r="N344" t="s">
        <v>9400</v>
      </c>
      <c r="O344" t="s">
        <v>133</v>
      </c>
      <c r="P344" t="s">
        <v>84</v>
      </c>
      <c r="Q344" t="s">
        <v>10408</v>
      </c>
      <c r="R344" t="s">
        <v>992</v>
      </c>
      <c r="S344">
        <v>101093720</v>
      </c>
      <c r="T344" t="s">
        <v>55</v>
      </c>
      <c r="U344" t="s">
        <v>56</v>
      </c>
      <c r="V344" t="s">
        <v>57</v>
      </c>
      <c r="W344">
        <v>12581.54</v>
      </c>
      <c r="X344">
        <v>17404.8</v>
      </c>
      <c r="Y344">
        <v>14896</v>
      </c>
      <c r="Z344" t="s">
        <v>49</v>
      </c>
      <c r="AA344" t="s">
        <v>10314</v>
      </c>
      <c r="AB344" t="s">
        <v>10296</v>
      </c>
      <c r="AC344" t="s">
        <v>10297</v>
      </c>
      <c r="AD344" t="s">
        <v>52</v>
      </c>
      <c r="AE344" t="s">
        <v>76</v>
      </c>
      <c r="AF344" t="s">
        <v>10207</v>
      </c>
      <c r="AG344" t="s">
        <v>10208</v>
      </c>
      <c r="AH344" t="s">
        <v>10298</v>
      </c>
      <c r="AI344" t="s">
        <v>48</v>
      </c>
      <c r="AJ344" t="s">
        <v>47</v>
      </c>
      <c r="AK344" t="s">
        <v>9400</v>
      </c>
      <c r="AL344" t="s">
        <v>10240</v>
      </c>
      <c r="AM344">
        <v>0</v>
      </c>
      <c r="AN344" t="s">
        <v>47</v>
      </c>
      <c r="AO344" t="s">
        <v>47</v>
      </c>
      <c r="AP344" t="s">
        <v>47</v>
      </c>
      <c r="AQ344" t="s">
        <v>47</v>
      </c>
      <c r="AR344" t="s">
        <v>47</v>
      </c>
      <c r="AS344">
        <v>12581.54</v>
      </c>
      <c r="AT344">
        <v>17404.8</v>
      </c>
      <c r="AU344">
        <v>1</v>
      </c>
      <c r="AV344">
        <v>1</v>
      </c>
      <c r="AW344" t="s">
        <v>10358</v>
      </c>
      <c r="AX344">
        <v>27000</v>
      </c>
      <c r="AY344" t="s">
        <v>56</v>
      </c>
      <c r="AZ344" t="s">
        <v>5354</v>
      </c>
      <c r="BA344">
        <v>11500</v>
      </c>
      <c r="BB344" t="s">
        <v>5354</v>
      </c>
      <c r="BC344">
        <v>11500</v>
      </c>
      <c r="BD344">
        <v>2595</v>
      </c>
      <c r="BE344">
        <v>96882.34</v>
      </c>
      <c r="BF344">
        <v>7</v>
      </c>
      <c r="BG344">
        <v>7</v>
      </c>
      <c r="BH344">
        <v>17404.8</v>
      </c>
      <c r="BI344">
        <v>0</v>
      </c>
      <c r="BJ344">
        <v>17404.8</v>
      </c>
      <c r="BK344">
        <v>27000</v>
      </c>
      <c r="BL344" t="s">
        <v>56</v>
      </c>
      <c r="BM344" t="s">
        <v>5354</v>
      </c>
      <c r="BN344" t="s">
        <v>10418</v>
      </c>
      <c r="BO344" t="s">
        <v>47</v>
      </c>
    </row>
    <row r="345" spans="1:67" hidden="1" x14ac:dyDescent="0.3">
      <c r="A345">
        <v>40808</v>
      </c>
      <c r="B345">
        <v>7116229251</v>
      </c>
      <c r="C345">
        <v>2769823</v>
      </c>
      <c r="D345">
        <v>7032</v>
      </c>
      <c r="E345">
        <v>42185</v>
      </c>
      <c r="F345">
        <v>1</v>
      </c>
      <c r="G345" t="s">
        <v>493</v>
      </c>
      <c r="H345">
        <v>42671</v>
      </c>
      <c r="I345">
        <v>19747470</v>
      </c>
      <c r="J345" t="s">
        <v>46</v>
      </c>
      <c r="K345" t="s">
        <v>47</v>
      </c>
      <c r="L345" t="s">
        <v>48</v>
      </c>
      <c r="M345" t="s">
        <v>49</v>
      </c>
      <c r="N345" t="s">
        <v>9412</v>
      </c>
      <c r="O345" t="s">
        <v>10389</v>
      </c>
      <c r="P345" t="s">
        <v>207</v>
      </c>
      <c r="Q345" t="s">
        <v>208</v>
      </c>
      <c r="R345" t="s">
        <v>54</v>
      </c>
      <c r="S345">
        <v>101093720</v>
      </c>
      <c r="T345" t="s">
        <v>55</v>
      </c>
      <c r="U345" t="s">
        <v>66</v>
      </c>
      <c r="V345" t="s">
        <v>1007</v>
      </c>
      <c r="W345">
        <v>2754.15</v>
      </c>
      <c r="X345">
        <v>9583.0400000000009</v>
      </c>
      <c r="Y345">
        <v>8857.73</v>
      </c>
      <c r="Z345" t="s">
        <v>49</v>
      </c>
      <c r="AA345" t="s">
        <v>10314</v>
      </c>
      <c r="AB345" t="s">
        <v>10296</v>
      </c>
      <c r="AC345" t="s">
        <v>10297</v>
      </c>
      <c r="AD345" t="s">
        <v>52</v>
      </c>
      <c r="AE345" t="s">
        <v>76</v>
      </c>
      <c r="AF345" t="s">
        <v>10207</v>
      </c>
      <c r="AG345" t="s">
        <v>10208</v>
      </c>
      <c r="AH345" t="s">
        <v>10298</v>
      </c>
      <c r="AI345" t="s">
        <v>48</v>
      </c>
      <c r="AJ345" t="s">
        <v>47</v>
      </c>
      <c r="AK345" t="s">
        <v>9412</v>
      </c>
      <c r="AL345" t="s">
        <v>10207</v>
      </c>
      <c r="AM345">
        <v>0</v>
      </c>
      <c r="AN345" t="s">
        <v>47</v>
      </c>
      <c r="AO345" t="s">
        <v>47</v>
      </c>
      <c r="AP345" t="s">
        <v>47</v>
      </c>
      <c r="AQ345" t="s">
        <v>47</v>
      </c>
      <c r="AR345" t="s">
        <v>47</v>
      </c>
      <c r="AS345">
        <v>2754.15</v>
      </c>
      <c r="AT345">
        <v>9583.0400000000009</v>
      </c>
      <c r="AU345">
        <v>1</v>
      </c>
      <c r="AV345">
        <v>1</v>
      </c>
      <c r="AW345" t="s">
        <v>10352</v>
      </c>
      <c r="AX345">
        <v>10800</v>
      </c>
      <c r="AY345" t="s">
        <v>66</v>
      </c>
      <c r="AZ345" t="s">
        <v>5077</v>
      </c>
      <c r="BA345">
        <v>2953</v>
      </c>
      <c r="BB345" t="s">
        <v>5077</v>
      </c>
      <c r="BC345">
        <v>2953</v>
      </c>
      <c r="BD345">
        <v>120</v>
      </c>
      <c r="BE345">
        <v>9583.0400000000009</v>
      </c>
      <c r="BF345">
        <v>1</v>
      </c>
      <c r="BG345">
        <v>10</v>
      </c>
      <c r="BH345">
        <v>0</v>
      </c>
      <c r="BI345">
        <v>0</v>
      </c>
      <c r="BJ345">
        <v>0</v>
      </c>
      <c r="BK345">
        <v>0</v>
      </c>
      <c r="BL345" t="s">
        <v>59</v>
      </c>
      <c r="BM345" t="s">
        <v>10390</v>
      </c>
      <c r="BN345" t="s">
        <v>10391</v>
      </c>
      <c r="BO345">
        <v>0</v>
      </c>
    </row>
    <row r="346" spans="1:67" x14ac:dyDescent="0.3">
      <c r="A346">
        <v>40060</v>
      </c>
      <c r="B346">
        <v>7116193593</v>
      </c>
      <c r="C346">
        <v>4463189</v>
      </c>
      <c r="D346">
        <v>7032</v>
      </c>
      <c r="E346">
        <v>41877</v>
      </c>
      <c r="F346">
        <v>1</v>
      </c>
      <c r="G346" t="s">
        <v>493</v>
      </c>
      <c r="H346">
        <v>42671</v>
      </c>
      <c r="I346">
        <v>19746957</v>
      </c>
      <c r="J346" t="s">
        <v>46</v>
      </c>
      <c r="K346" t="s">
        <v>47</v>
      </c>
      <c r="L346" t="s">
        <v>48</v>
      </c>
      <c r="M346" t="s">
        <v>49</v>
      </c>
      <c r="N346" t="s">
        <v>9400</v>
      </c>
      <c r="O346" t="s">
        <v>51</v>
      </c>
      <c r="P346" t="s">
        <v>52</v>
      </c>
      <c r="Q346" t="s">
        <v>10357</v>
      </c>
      <c r="R346" t="s">
        <v>992</v>
      </c>
      <c r="S346">
        <v>100788157</v>
      </c>
      <c r="T346" t="s">
        <v>606</v>
      </c>
      <c r="U346" t="s">
        <v>66</v>
      </c>
      <c r="V346" t="s">
        <v>1007</v>
      </c>
      <c r="W346">
        <v>973.92</v>
      </c>
      <c r="X346">
        <v>10350.64</v>
      </c>
      <c r="Y346">
        <v>9620.9</v>
      </c>
      <c r="Z346" t="s">
        <v>49</v>
      </c>
      <c r="AA346" t="s">
        <v>10314</v>
      </c>
      <c r="AB346" t="s">
        <v>10296</v>
      </c>
      <c r="AC346" t="s">
        <v>10297</v>
      </c>
      <c r="AD346" t="s">
        <v>52</v>
      </c>
      <c r="AE346" t="s">
        <v>76</v>
      </c>
      <c r="AF346" t="s">
        <v>10207</v>
      </c>
      <c r="AG346" t="s">
        <v>10208</v>
      </c>
      <c r="AH346" t="s">
        <v>10298</v>
      </c>
      <c r="AI346" t="s">
        <v>48</v>
      </c>
      <c r="AJ346" t="s">
        <v>47</v>
      </c>
      <c r="AK346" t="s">
        <v>9400</v>
      </c>
      <c r="AL346" t="s">
        <v>10207</v>
      </c>
      <c r="AM346">
        <v>0</v>
      </c>
      <c r="AN346" t="s">
        <v>47</v>
      </c>
      <c r="AO346" t="s">
        <v>47</v>
      </c>
      <c r="AP346" t="s">
        <v>47</v>
      </c>
      <c r="AQ346" t="s">
        <v>47</v>
      </c>
      <c r="AR346" t="s">
        <v>47</v>
      </c>
      <c r="AS346">
        <v>973.92</v>
      </c>
      <c r="AT346">
        <v>10350.64</v>
      </c>
      <c r="AU346">
        <v>1</v>
      </c>
      <c r="AV346">
        <v>1</v>
      </c>
      <c r="AW346" t="s">
        <v>10358</v>
      </c>
      <c r="AX346">
        <v>10800</v>
      </c>
      <c r="AY346" t="s">
        <v>66</v>
      </c>
      <c r="AZ346" t="s">
        <v>5270</v>
      </c>
      <c r="BA346">
        <v>1095.5999999999999</v>
      </c>
      <c r="BB346" t="s">
        <v>5270</v>
      </c>
      <c r="BC346">
        <v>1095.5999999999999</v>
      </c>
      <c r="BD346">
        <v>154</v>
      </c>
      <c r="BE346">
        <v>19933.68</v>
      </c>
      <c r="BF346">
        <v>2</v>
      </c>
      <c r="BG346">
        <v>10</v>
      </c>
      <c r="BH346">
        <v>19933.68</v>
      </c>
      <c r="BI346">
        <v>0</v>
      </c>
      <c r="BJ346">
        <v>19933.68</v>
      </c>
      <c r="BK346">
        <v>27000</v>
      </c>
      <c r="BL346" t="s">
        <v>56</v>
      </c>
      <c r="BM346" t="s">
        <v>5275</v>
      </c>
      <c r="BN346" t="s">
        <v>10370</v>
      </c>
      <c r="BO346" t="s">
        <v>47</v>
      </c>
    </row>
    <row r="347" spans="1:67" hidden="1" x14ac:dyDescent="0.3">
      <c r="A347">
        <v>40811</v>
      </c>
      <c r="B347">
        <v>7116229340</v>
      </c>
      <c r="C347">
        <v>659338</v>
      </c>
      <c r="D347">
        <v>7032</v>
      </c>
      <c r="E347">
        <v>42188</v>
      </c>
      <c r="F347">
        <v>1</v>
      </c>
      <c r="G347" t="s">
        <v>493</v>
      </c>
      <c r="H347">
        <v>42671</v>
      </c>
      <c r="I347">
        <v>19746959</v>
      </c>
      <c r="J347" t="s">
        <v>46</v>
      </c>
      <c r="K347" t="s">
        <v>47</v>
      </c>
      <c r="L347" t="s">
        <v>48</v>
      </c>
      <c r="M347" t="s">
        <v>49</v>
      </c>
      <c r="N347" t="s">
        <v>50</v>
      </c>
      <c r="O347" t="s">
        <v>51</v>
      </c>
      <c r="P347" t="s">
        <v>52</v>
      </c>
      <c r="Q347" t="s">
        <v>53</v>
      </c>
      <c r="R347" t="s">
        <v>54</v>
      </c>
      <c r="S347">
        <v>101093720</v>
      </c>
      <c r="T347" t="s">
        <v>55</v>
      </c>
      <c r="U347" t="s">
        <v>56</v>
      </c>
      <c r="V347" t="s">
        <v>57</v>
      </c>
      <c r="W347">
        <v>1868.09</v>
      </c>
      <c r="X347">
        <v>16524.560000000001</v>
      </c>
      <c r="Y347">
        <v>15209.16</v>
      </c>
      <c r="Z347" t="s">
        <v>49</v>
      </c>
      <c r="AA347" t="s">
        <v>10314</v>
      </c>
      <c r="AB347" t="s">
        <v>10296</v>
      </c>
      <c r="AC347" t="s">
        <v>10297</v>
      </c>
      <c r="AD347" t="s">
        <v>52</v>
      </c>
      <c r="AE347" t="s">
        <v>76</v>
      </c>
      <c r="AF347" t="s">
        <v>10207</v>
      </c>
      <c r="AG347" t="s">
        <v>10208</v>
      </c>
      <c r="AH347" t="s">
        <v>10298</v>
      </c>
      <c r="AI347" t="s">
        <v>48</v>
      </c>
      <c r="AJ347" t="s">
        <v>47</v>
      </c>
      <c r="AK347" t="s">
        <v>50</v>
      </c>
      <c r="AL347" t="s">
        <v>10207</v>
      </c>
      <c r="AM347">
        <v>0</v>
      </c>
      <c r="AN347" t="s">
        <v>47</v>
      </c>
      <c r="AO347" t="s">
        <v>47</v>
      </c>
      <c r="AP347" t="s">
        <v>47</v>
      </c>
      <c r="AQ347" t="s">
        <v>47</v>
      </c>
      <c r="AR347" t="s">
        <v>47</v>
      </c>
      <c r="AS347">
        <v>1868.09</v>
      </c>
      <c r="AT347">
        <v>16524.560000000001</v>
      </c>
      <c r="AU347">
        <v>1</v>
      </c>
      <c r="AV347">
        <v>1</v>
      </c>
      <c r="AW347" t="s">
        <v>10352</v>
      </c>
      <c r="AX347">
        <v>27000</v>
      </c>
      <c r="AY347" t="s">
        <v>56</v>
      </c>
      <c r="AZ347" t="s">
        <v>220</v>
      </c>
      <c r="BA347">
        <v>1880.82</v>
      </c>
      <c r="BB347" t="s">
        <v>220</v>
      </c>
      <c r="BC347">
        <v>1880.82</v>
      </c>
      <c r="BD347">
        <v>154</v>
      </c>
      <c r="BE347">
        <v>36458.239999999998</v>
      </c>
      <c r="BF347">
        <v>3</v>
      </c>
      <c r="BG347">
        <v>10</v>
      </c>
      <c r="BH347">
        <v>0</v>
      </c>
      <c r="BI347">
        <v>0</v>
      </c>
      <c r="BJ347">
        <v>0</v>
      </c>
      <c r="BK347">
        <v>0</v>
      </c>
      <c r="BL347" t="s">
        <v>59</v>
      </c>
      <c r="BM347" t="s">
        <v>221</v>
      </c>
      <c r="BN347" t="s">
        <v>222</v>
      </c>
      <c r="BO347">
        <v>0</v>
      </c>
    </row>
    <row r="348" spans="1:67" hidden="1" x14ac:dyDescent="0.3">
      <c r="A348">
        <v>40807</v>
      </c>
      <c r="B348">
        <v>7116229250</v>
      </c>
      <c r="C348">
        <v>3025769</v>
      </c>
      <c r="D348">
        <v>7032</v>
      </c>
      <c r="E348">
        <v>42184</v>
      </c>
      <c r="F348">
        <v>1</v>
      </c>
      <c r="G348" t="s">
        <v>493</v>
      </c>
      <c r="H348">
        <v>42671</v>
      </c>
      <c r="I348">
        <v>19747469</v>
      </c>
      <c r="J348" t="s">
        <v>46</v>
      </c>
      <c r="K348" t="s">
        <v>47</v>
      </c>
      <c r="L348" t="s">
        <v>48</v>
      </c>
      <c r="M348" t="s">
        <v>49</v>
      </c>
      <c r="N348" t="s">
        <v>62</v>
      </c>
      <c r="O348" t="s">
        <v>63</v>
      </c>
      <c r="P348" t="s">
        <v>52</v>
      </c>
      <c r="Q348" t="s">
        <v>53</v>
      </c>
      <c r="R348" t="s">
        <v>54</v>
      </c>
      <c r="S348">
        <v>100223303</v>
      </c>
      <c r="T348" t="s">
        <v>64</v>
      </c>
      <c r="U348" t="s">
        <v>1002</v>
      </c>
      <c r="V348" t="s">
        <v>10386</v>
      </c>
      <c r="W348">
        <v>1703.9</v>
      </c>
      <c r="X348">
        <v>19145.7</v>
      </c>
      <c r="Y348">
        <v>17496</v>
      </c>
      <c r="Z348" t="s">
        <v>49</v>
      </c>
      <c r="AA348" t="s">
        <v>10314</v>
      </c>
      <c r="AB348" t="s">
        <v>10296</v>
      </c>
      <c r="AC348" t="s">
        <v>10297</v>
      </c>
      <c r="AD348" t="s">
        <v>52</v>
      </c>
      <c r="AE348" t="s">
        <v>76</v>
      </c>
      <c r="AF348" t="s">
        <v>10207</v>
      </c>
      <c r="AG348" t="s">
        <v>10208</v>
      </c>
      <c r="AH348" t="s">
        <v>10298</v>
      </c>
      <c r="AI348" t="s">
        <v>48</v>
      </c>
      <c r="AJ348" t="s">
        <v>47</v>
      </c>
      <c r="AK348" t="s">
        <v>62</v>
      </c>
      <c r="AL348" t="s">
        <v>10207</v>
      </c>
      <c r="AM348">
        <v>0</v>
      </c>
      <c r="AN348" t="s">
        <v>47</v>
      </c>
      <c r="AO348" t="s">
        <v>47</v>
      </c>
      <c r="AP348" t="s">
        <v>47</v>
      </c>
      <c r="AQ348" t="s">
        <v>47</v>
      </c>
      <c r="AR348" t="s">
        <v>47</v>
      </c>
      <c r="AS348">
        <v>1703.9</v>
      </c>
      <c r="AT348">
        <v>19145.7</v>
      </c>
      <c r="AU348">
        <v>1</v>
      </c>
      <c r="AV348">
        <v>1</v>
      </c>
      <c r="AW348" t="s">
        <v>10352</v>
      </c>
      <c r="AX348">
        <v>27000</v>
      </c>
      <c r="AY348" t="s">
        <v>56</v>
      </c>
      <c r="AZ348" t="s">
        <v>5447</v>
      </c>
      <c r="BA348">
        <v>1658.86</v>
      </c>
      <c r="BB348" t="s">
        <v>65</v>
      </c>
      <c r="BC348">
        <v>1658.86</v>
      </c>
      <c r="BD348">
        <v>184</v>
      </c>
      <c r="BE348">
        <v>55603.94</v>
      </c>
      <c r="BF348">
        <v>4</v>
      </c>
      <c r="BG348">
        <v>10</v>
      </c>
      <c r="BH348">
        <v>35670.26</v>
      </c>
      <c r="BI348">
        <v>0</v>
      </c>
      <c r="BJ348">
        <v>35670.26</v>
      </c>
      <c r="BK348">
        <v>42000</v>
      </c>
      <c r="BL348" t="s">
        <v>229</v>
      </c>
      <c r="BM348" t="s">
        <v>68</v>
      </c>
      <c r="BN348" t="s">
        <v>68</v>
      </c>
      <c r="BO348">
        <v>2156.518</v>
      </c>
    </row>
    <row r="349" spans="1:67" hidden="1" x14ac:dyDescent="0.3">
      <c r="A349">
        <v>40635</v>
      </c>
      <c r="B349">
        <v>7116217799</v>
      </c>
      <c r="C349">
        <v>2027253</v>
      </c>
      <c r="D349">
        <v>7032</v>
      </c>
      <c r="E349">
        <v>42027</v>
      </c>
      <c r="F349">
        <v>1</v>
      </c>
      <c r="G349" t="s">
        <v>493</v>
      </c>
      <c r="H349">
        <v>42671</v>
      </c>
      <c r="I349">
        <v>19748521</v>
      </c>
      <c r="J349" t="s">
        <v>46</v>
      </c>
      <c r="K349" t="s">
        <v>47</v>
      </c>
      <c r="L349" t="s">
        <v>48</v>
      </c>
      <c r="M349" t="s">
        <v>49</v>
      </c>
      <c r="N349" t="s">
        <v>9410</v>
      </c>
      <c r="O349" t="s">
        <v>10353</v>
      </c>
      <c r="P349" t="s">
        <v>52</v>
      </c>
      <c r="Q349" t="s">
        <v>53</v>
      </c>
      <c r="R349" t="s">
        <v>54</v>
      </c>
      <c r="S349">
        <v>101093720</v>
      </c>
      <c r="T349" t="s">
        <v>55</v>
      </c>
      <c r="U349" t="s">
        <v>66</v>
      </c>
      <c r="V349" t="s">
        <v>1007</v>
      </c>
      <c r="W349">
        <v>2243.7199999999998</v>
      </c>
      <c r="X349">
        <v>10852.08</v>
      </c>
      <c r="Y349">
        <v>10053.719999999999</v>
      </c>
      <c r="Z349" t="s">
        <v>49</v>
      </c>
      <c r="AA349" t="s">
        <v>10314</v>
      </c>
      <c r="AB349" t="s">
        <v>10296</v>
      </c>
      <c r="AC349" t="s">
        <v>10297</v>
      </c>
      <c r="AD349" t="s">
        <v>52</v>
      </c>
      <c r="AE349" t="s">
        <v>76</v>
      </c>
      <c r="AF349" t="s">
        <v>10207</v>
      </c>
      <c r="AG349" t="s">
        <v>10208</v>
      </c>
      <c r="AH349" t="s">
        <v>10298</v>
      </c>
      <c r="AI349" t="s">
        <v>48</v>
      </c>
      <c r="AJ349" t="s">
        <v>47</v>
      </c>
      <c r="AK349" t="s">
        <v>9410</v>
      </c>
      <c r="AL349" t="s">
        <v>10207</v>
      </c>
      <c r="AM349">
        <v>0</v>
      </c>
      <c r="AN349" t="s">
        <v>47</v>
      </c>
      <c r="AO349" t="s">
        <v>47</v>
      </c>
      <c r="AP349" t="s">
        <v>47</v>
      </c>
      <c r="AQ349" t="s">
        <v>47</v>
      </c>
      <c r="AR349" t="s">
        <v>47</v>
      </c>
      <c r="AS349">
        <v>2243.7199999999998</v>
      </c>
      <c r="AT349">
        <v>10852.08</v>
      </c>
      <c r="AU349">
        <v>1</v>
      </c>
      <c r="AV349">
        <v>1</v>
      </c>
      <c r="AW349" t="s">
        <v>10352</v>
      </c>
      <c r="AX349">
        <v>27000</v>
      </c>
      <c r="AY349" t="s">
        <v>56</v>
      </c>
      <c r="AZ349" t="s">
        <v>5542</v>
      </c>
      <c r="BA349">
        <v>2367.36</v>
      </c>
      <c r="BB349" t="s">
        <v>5543</v>
      </c>
      <c r="BC349">
        <v>2988.5</v>
      </c>
      <c r="BD349">
        <v>287</v>
      </c>
      <c r="BE349">
        <v>66456.02</v>
      </c>
      <c r="BF349">
        <v>5</v>
      </c>
      <c r="BG349">
        <v>10</v>
      </c>
      <c r="BH349">
        <v>0</v>
      </c>
      <c r="BI349">
        <v>0</v>
      </c>
      <c r="BJ349">
        <v>0</v>
      </c>
      <c r="BK349">
        <v>0</v>
      </c>
      <c r="BL349" t="s">
        <v>59</v>
      </c>
      <c r="BM349" t="s">
        <v>10410</v>
      </c>
      <c r="BN349" t="s">
        <v>10411</v>
      </c>
      <c r="BO349">
        <v>0</v>
      </c>
    </row>
    <row r="350" spans="1:67" x14ac:dyDescent="0.3">
      <c r="A350">
        <v>40812</v>
      </c>
      <c r="B350">
        <v>7116229370</v>
      </c>
      <c r="C350">
        <v>2027253</v>
      </c>
      <c r="D350">
        <v>7032</v>
      </c>
      <c r="E350">
        <v>42189</v>
      </c>
      <c r="F350">
        <v>1</v>
      </c>
      <c r="G350" t="s">
        <v>493</v>
      </c>
      <c r="H350">
        <v>42671</v>
      </c>
      <c r="I350">
        <v>19748522</v>
      </c>
      <c r="J350" t="s">
        <v>46</v>
      </c>
      <c r="K350" t="s">
        <v>47</v>
      </c>
      <c r="L350" t="s">
        <v>48</v>
      </c>
      <c r="M350" t="s">
        <v>49</v>
      </c>
      <c r="N350" t="s">
        <v>9410</v>
      </c>
      <c r="O350" t="s">
        <v>10353</v>
      </c>
      <c r="P350" t="s">
        <v>52</v>
      </c>
      <c r="Q350" t="s">
        <v>53</v>
      </c>
      <c r="R350" t="s">
        <v>54</v>
      </c>
      <c r="S350">
        <v>101093720</v>
      </c>
      <c r="T350" t="s">
        <v>55</v>
      </c>
      <c r="U350" t="s">
        <v>66</v>
      </c>
      <c r="V350" t="s">
        <v>1007</v>
      </c>
      <c r="W350">
        <v>2246.4299999999998</v>
      </c>
      <c r="X350">
        <v>8680.81</v>
      </c>
      <c r="Y350">
        <v>7760.68</v>
      </c>
      <c r="Z350" t="s">
        <v>49</v>
      </c>
      <c r="AA350" t="s">
        <v>10314</v>
      </c>
      <c r="AB350" t="s">
        <v>10296</v>
      </c>
      <c r="AC350" t="s">
        <v>10297</v>
      </c>
      <c r="AD350" t="s">
        <v>52</v>
      </c>
      <c r="AE350" t="s">
        <v>76</v>
      </c>
      <c r="AF350" t="s">
        <v>10207</v>
      </c>
      <c r="AG350" t="s">
        <v>10208</v>
      </c>
      <c r="AH350" t="s">
        <v>10298</v>
      </c>
      <c r="AI350" t="s">
        <v>48</v>
      </c>
      <c r="AJ350" t="s">
        <v>47</v>
      </c>
      <c r="AK350" t="s">
        <v>9410</v>
      </c>
      <c r="AL350" t="s">
        <v>10207</v>
      </c>
      <c r="AM350">
        <v>0</v>
      </c>
      <c r="AN350" t="s">
        <v>47</v>
      </c>
      <c r="AO350" t="s">
        <v>47</v>
      </c>
      <c r="AP350" t="s">
        <v>47</v>
      </c>
      <c r="AQ350" t="s">
        <v>47</v>
      </c>
      <c r="AR350" t="s">
        <v>47</v>
      </c>
      <c r="AS350">
        <v>2246.4299999999998</v>
      </c>
      <c r="AT350">
        <v>8680.81</v>
      </c>
      <c r="AU350">
        <v>1</v>
      </c>
      <c r="AV350">
        <v>1</v>
      </c>
      <c r="AW350" t="s">
        <v>10352</v>
      </c>
      <c r="AX350">
        <v>10800</v>
      </c>
      <c r="AY350" t="s">
        <v>66</v>
      </c>
      <c r="AZ350" t="s">
        <v>5542</v>
      </c>
      <c r="BA350">
        <v>2367.36</v>
      </c>
      <c r="BB350" t="s">
        <v>5542</v>
      </c>
      <c r="BC350">
        <v>2367.36</v>
      </c>
      <c r="BD350">
        <v>287</v>
      </c>
      <c r="BE350">
        <v>75136.83</v>
      </c>
      <c r="BF350">
        <v>6</v>
      </c>
      <c r="BG350">
        <v>10</v>
      </c>
      <c r="BH350">
        <v>19532.89</v>
      </c>
      <c r="BI350">
        <v>0</v>
      </c>
      <c r="BJ350">
        <v>19532.89</v>
      </c>
      <c r="BK350">
        <v>27000</v>
      </c>
      <c r="BL350" t="s">
        <v>56</v>
      </c>
      <c r="BM350" t="s">
        <v>5543</v>
      </c>
      <c r="BN350" t="s">
        <v>10411</v>
      </c>
      <c r="BO350" t="s">
        <v>47</v>
      </c>
    </row>
    <row r="351" spans="1:67" hidden="1" x14ac:dyDescent="0.3">
      <c r="A351">
        <v>40129</v>
      </c>
      <c r="B351">
        <v>7116194740</v>
      </c>
      <c r="C351">
        <v>941468</v>
      </c>
      <c r="D351">
        <v>7032</v>
      </c>
      <c r="E351">
        <v>41886</v>
      </c>
      <c r="F351">
        <v>1</v>
      </c>
      <c r="G351" t="s">
        <v>493</v>
      </c>
      <c r="H351">
        <v>42671</v>
      </c>
      <c r="I351">
        <v>19748524</v>
      </c>
      <c r="J351" t="s">
        <v>46</v>
      </c>
      <c r="K351" t="s">
        <v>47</v>
      </c>
      <c r="L351" t="s">
        <v>48</v>
      </c>
      <c r="M351" t="s">
        <v>49</v>
      </c>
      <c r="N351" t="s">
        <v>205</v>
      </c>
      <c r="O351" t="s">
        <v>206</v>
      </c>
      <c r="P351" t="s">
        <v>207</v>
      </c>
      <c r="Q351" t="s">
        <v>208</v>
      </c>
      <c r="R351" t="s">
        <v>54</v>
      </c>
      <c r="S351">
        <v>101093720</v>
      </c>
      <c r="T351" t="s">
        <v>55</v>
      </c>
      <c r="U351" t="s">
        <v>56</v>
      </c>
      <c r="V351" t="s">
        <v>57</v>
      </c>
      <c r="W351">
        <v>3792.7</v>
      </c>
      <c r="X351">
        <v>20944.57</v>
      </c>
      <c r="Y351">
        <v>19104.79</v>
      </c>
      <c r="Z351" t="s">
        <v>49</v>
      </c>
      <c r="AA351" t="s">
        <v>10314</v>
      </c>
      <c r="AB351" t="s">
        <v>10296</v>
      </c>
      <c r="AC351" t="s">
        <v>10297</v>
      </c>
      <c r="AD351" t="s">
        <v>52</v>
      </c>
      <c r="AE351" t="s">
        <v>76</v>
      </c>
      <c r="AF351" t="s">
        <v>10207</v>
      </c>
      <c r="AG351" t="s">
        <v>10208</v>
      </c>
      <c r="AH351" t="s">
        <v>10298</v>
      </c>
      <c r="AI351" t="s">
        <v>48</v>
      </c>
      <c r="AJ351" t="s">
        <v>47</v>
      </c>
      <c r="AK351" t="s">
        <v>205</v>
      </c>
      <c r="AL351" t="s">
        <v>10207</v>
      </c>
      <c r="AM351">
        <v>0</v>
      </c>
      <c r="AN351" t="s">
        <v>47</v>
      </c>
      <c r="AO351" t="s">
        <v>47</v>
      </c>
      <c r="AP351" t="s">
        <v>47</v>
      </c>
      <c r="AQ351" t="s">
        <v>47</v>
      </c>
      <c r="AR351" t="s">
        <v>47</v>
      </c>
      <c r="AS351">
        <v>3792.7</v>
      </c>
      <c r="AT351">
        <v>20944.57</v>
      </c>
      <c r="AU351">
        <v>1</v>
      </c>
      <c r="AV351">
        <v>1</v>
      </c>
      <c r="AW351" t="s">
        <v>10352</v>
      </c>
      <c r="AX351">
        <v>27000</v>
      </c>
      <c r="AY351" t="s">
        <v>56</v>
      </c>
      <c r="AZ351" t="s">
        <v>209</v>
      </c>
      <c r="BA351">
        <v>3926.8</v>
      </c>
      <c r="BB351" t="s">
        <v>209</v>
      </c>
      <c r="BC351">
        <v>3926.8</v>
      </c>
      <c r="BD351">
        <v>585</v>
      </c>
      <c r="BE351">
        <v>96081.4</v>
      </c>
      <c r="BF351">
        <v>7</v>
      </c>
      <c r="BG351">
        <v>10</v>
      </c>
      <c r="BH351">
        <v>0</v>
      </c>
      <c r="BI351">
        <v>0</v>
      </c>
      <c r="BJ351">
        <v>0</v>
      </c>
      <c r="BK351">
        <v>0</v>
      </c>
      <c r="BL351" t="s">
        <v>59</v>
      </c>
      <c r="BM351" t="s">
        <v>308</v>
      </c>
      <c r="BN351" t="s">
        <v>211</v>
      </c>
      <c r="BO351">
        <v>0</v>
      </c>
    </row>
    <row r="352" spans="1:67" hidden="1" x14ac:dyDescent="0.3">
      <c r="A352">
        <v>40810</v>
      </c>
      <c r="B352">
        <v>7116229253</v>
      </c>
      <c r="C352">
        <v>941468</v>
      </c>
      <c r="D352">
        <v>7032</v>
      </c>
      <c r="E352">
        <v>42187</v>
      </c>
      <c r="F352">
        <v>1</v>
      </c>
      <c r="G352" t="s">
        <v>493</v>
      </c>
      <c r="H352">
        <v>42671</v>
      </c>
      <c r="I352">
        <v>19747472</v>
      </c>
      <c r="J352" t="s">
        <v>46</v>
      </c>
      <c r="K352" t="s">
        <v>47</v>
      </c>
      <c r="L352" t="s">
        <v>48</v>
      </c>
      <c r="M352" t="s">
        <v>49</v>
      </c>
      <c r="N352" t="s">
        <v>205</v>
      </c>
      <c r="O352" t="s">
        <v>206</v>
      </c>
      <c r="P352" t="s">
        <v>207</v>
      </c>
      <c r="Q352" t="s">
        <v>208</v>
      </c>
      <c r="R352" t="s">
        <v>54</v>
      </c>
      <c r="S352">
        <v>101093720</v>
      </c>
      <c r="T352" t="s">
        <v>55</v>
      </c>
      <c r="U352" t="s">
        <v>66</v>
      </c>
      <c r="V352" t="s">
        <v>1007</v>
      </c>
      <c r="W352">
        <v>2773.13</v>
      </c>
      <c r="X352">
        <v>8920.7999999999993</v>
      </c>
      <c r="Y352">
        <v>8164.8</v>
      </c>
      <c r="Z352" t="s">
        <v>49</v>
      </c>
      <c r="AA352" t="s">
        <v>10314</v>
      </c>
      <c r="AB352" t="s">
        <v>10296</v>
      </c>
      <c r="AC352" t="s">
        <v>10297</v>
      </c>
      <c r="AD352" t="s">
        <v>52</v>
      </c>
      <c r="AE352" t="s">
        <v>76</v>
      </c>
      <c r="AF352" t="s">
        <v>10207</v>
      </c>
      <c r="AG352" t="s">
        <v>10208</v>
      </c>
      <c r="AH352" t="s">
        <v>10298</v>
      </c>
      <c r="AI352" t="s">
        <v>48</v>
      </c>
      <c r="AJ352" t="s">
        <v>47</v>
      </c>
      <c r="AK352" t="s">
        <v>205</v>
      </c>
      <c r="AL352" t="s">
        <v>10207</v>
      </c>
      <c r="AM352">
        <v>0</v>
      </c>
      <c r="AN352" t="s">
        <v>47</v>
      </c>
      <c r="AO352" t="s">
        <v>47</v>
      </c>
      <c r="AP352" t="s">
        <v>47</v>
      </c>
      <c r="AQ352" t="s">
        <v>47</v>
      </c>
      <c r="AR352" t="s">
        <v>47</v>
      </c>
      <c r="AS352">
        <v>2773.13</v>
      </c>
      <c r="AT352">
        <v>8920.7999999999993</v>
      </c>
      <c r="AU352">
        <v>1</v>
      </c>
      <c r="AV352">
        <v>1</v>
      </c>
      <c r="AW352" t="s">
        <v>10352</v>
      </c>
      <c r="AX352">
        <v>10800</v>
      </c>
      <c r="AY352" t="s">
        <v>66</v>
      </c>
      <c r="AZ352" t="s">
        <v>501</v>
      </c>
      <c r="BA352">
        <v>2953</v>
      </c>
      <c r="BB352" t="s">
        <v>501</v>
      </c>
      <c r="BC352">
        <v>2953</v>
      </c>
      <c r="BD352">
        <v>585</v>
      </c>
      <c r="BE352">
        <v>105002.2</v>
      </c>
      <c r="BF352">
        <v>8</v>
      </c>
      <c r="BG352">
        <v>10</v>
      </c>
      <c r="BH352">
        <v>29865.37</v>
      </c>
      <c r="BI352">
        <v>0</v>
      </c>
      <c r="BJ352">
        <v>29865.37</v>
      </c>
      <c r="BK352">
        <v>42000</v>
      </c>
      <c r="BL352" t="s">
        <v>229</v>
      </c>
      <c r="BM352" t="s">
        <v>211</v>
      </c>
      <c r="BN352" t="s">
        <v>211</v>
      </c>
      <c r="BO352">
        <v>5104.84</v>
      </c>
    </row>
    <row r="353" spans="1:67" hidden="1" x14ac:dyDescent="0.3">
      <c r="A353">
        <v>40128</v>
      </c>
      <c r="B353">
        <v>7116194739</v>
      </c>
      <c r="C353">
        <v>646963</v>
      </c>
      <c r="D353">
        <v>7032</v>
      </c>
      <c r="E353">
        <v>41885</v>
      </c>
      <c r="F353">
        <v>1</v>
      </c>
      <c r="G353" t="s">
        <v>493</v>
      </c>
      <c r="H353">
        <v>42671</v>
      </c>
      <c r="I353">
        <v>19748523</v>
      </c>
      <c r="J353" t="s">
        <v>46</v>
      </c>
      <c r="K353" t="s">
        <v>47</v>
      </c>
      <c r="L353" t="s">
        <v>48</v>
      </c>
      <c r="M353" t="s">
        <v>49</v>
      </c>
      <c r="N353" t="s">
        <v>176</v>
      </c>
      <c r="O353" t="s">
        <v>177</v>
      </c>
      <c r="P353" t="s">
        <v>178</v>
      </c>
      <c r="Q353" t="s">
        <v>179</v>
      </c>
      <c r="R353" t="s">
        <v>54</v>
      </c>
      <c r="S353">
        <v>100214689</v>
      </c>
      <c r="T353" t="s">
        <v>155</v>
      </c>
      <c r="U353" t="s">
        <v>56</v>
      </c>
      <c r="V353" t="s">
        <v>57</v>
      </c>
      <c r="W353">
        <v>6188.43</v>
      </c>
      <c r="X353">
        <v>20946.95</v>
      </c>
      <c r="Y353">
        <v>19183.810000000001</v>
      </c>
      <c r="Z353" t="s">
        <v>49</v>
      </c>
      <c r="AA353" t="s">
        <v>10314</v>
      </c>
      <c r="AB353" t="s">
        <v>10296</v>
      </c>
      <c r="AC353" t="s">
        <v>10297</v>
      </c>
      <c r="AD353" t="s">
        <v>52</v>
      </c>
      <c r="AE353" t="s">
        <v>76</v>
      </c>
      <c r="AF353" t="s">
        <v>10207</v>
      </c>
      <c r="AG353" t="s">
        <v>10208</v>
      </c>
      <c r="AH353" t="s">
        <v>10298</v>
      </c>
      <c r="AI353" t="s">
        <v>48</v>
      </c>
      <c r="AJ353" t="s">
        <v>47</v>
      </c>
      <c r="AK353" t="s">
        <v>176</v>
      </c>
      <c r="AL353" t="s">
        <v>10356</v>
      </c>
      <c r="AM353">
        <v>0</v>
      </c>
      <c r="AN353" t="s">
        <v>47</v>
      </c>
      <c r="AO353" t="s">
        <v>47</v>
      </c>
      <c r="AP353" t="s">
        <v>47</v>
      </c>
      <c r="AQ353" t="s">
        <v>47</v>
      </c>
      <c r="AR353" t="s">
        <v>47</v>
      </c>
      <c r="AS353">
        <v>6188.43</v>
      </c>
      <c r="AT353">
        <v>20946.95</v>
      </c>
      <c r="AU353">
        <v>1</v>
      </c>
      <c r="AV353">
        <v>1</v>
      </c>
      <c r="AW353" t="s">
        <v>10352</v>
      </c>
      <c r="AX353">
        <v>27000</v>
      </c>
      <c r="AY353" t="s">
        <v>56</v>
      </c>
      <c r="AZ353" t="s">
        <v>180</v>
      </c>
      <c r="BA353">
        <v>9200</v>
      </c>
      <c r="BB353" t="s">
        <v>180</v>
      </c>
      <c r="BC353">
        <v>9200</v>
      </c>
      <c r="BD353">
        <v>855</v>
      </c>
      <c r="BE353">
        <v>125949.15</v>
      </c>
      <c r="BF353">
        <v>9</v>
      </c>
      <c r="BG353">
        <v>10</v>
      </c>
      <c r="BH353">
        <v>0</v>
      </c>
      <c r="BI353">
        <v>0</v>
      </c>
      <c r="BJ353">
        <v>0</v>
      </c>
      <c r="BK353">
        <v>0</v>
      </c>
      <c r="BL353" t="s">
        <v>59</v>
      </c>
      <c r="BM353" t="s">
        <v>463</v>
      </c>
      <c r="BN353" t="s">
        <v>182</v>
      </c>
      <c r="BO353">
        <v>0</v>
      </c>
    </row>
    <row r="354" spans="1:67" x14ac:dyDescent="0.3">
      <c r="A354">
        <v>40802</v>
      </c>
      <c r="B354">
        <v>7116229230</v>
      </c>
      <c r="C354">
        <v>4463264</v>
      </c>
      <c r="D354">
        <v>7032</v>
      </c>
      <c r="E354">
        <v>42179</v>
      </c>
      <c r="F354">
        <v>1</v>
      </c>
      <c r="G354" t="s">
        <v>493</v>
      </c>
      <c r="H354">
        <v>42671</v>
      </c>
      <c r="I354">
        <v>19747463</v>
      </c>
      <c r="J354" t="s">
        <v>46</v>
      </c>
      <c r="K354" t="s">
        <v>47</v>
      </c>
      <c r="L354" t="s">
        <v>48</v>
      </c>
      <c r="M354" t="s">
        <v>49</v>
      </c>
      <c r="N354" t="s">
        <v>9400</v>
      </c>
      <c r="O354" t="s">
        <v>10266</v>
      </c>
      <c r="P354" t="s">
        <v>2264</v>
      </c>
      <c r="Q354" t="s">
        <v>10372</v>
      </c>
      <c r="R354" t="s">
        <v>10178</v>
      </c>
      <c r="S354">
        <v>100788157</v>
      </c>
      <c r="T354" t="s">
        <v>606</v>
      </c>
      <c r="U354" t="s">
        <v>66</v>
      </c>
      <c r="V354" t="s">
        <v>1007</v>
      </c>
      <c r="W354">
        <v>2740.98</v>
      </c>
      <c r="X354">
        <v>10049.200000000001</v>
      </c>
      <c r="Y354">
        <v>9170.56</v>
      </c>
      <c r="Z354" t="s">
        <v>49</v>
      </c>
      <c r="AA354" t="s">
        <v>10314</v>
      </c>
      <c r="AB354" t="s">
        <v>10296</v>
      </c>
      <c r="AC354" t="s">
        <v>10297</v>
      </c>
      <c r="AD354" t="s">
        <v>52</v>
      </c>
      <c r="AE354" t="s">
        <v>76</v>
      </c>
      <c r="AF354" t="s">
        <v>10207</v>
      </c>
      <c r="AG354" t="s">
        <v>10208</v>
      </c>
      <c r="AH354" t="s">
        <v>10298</v>
      </c>
      <c r="AI354" t="s">
        <v>48</v>
      </c>
      <c r="AJ354" t="s">
        <v>47</v>
      </c>
      <c r="AK354" t="s">
        <v>9400</v>
      </c>
      <c r="AL354" t="s">
        <v>10207</v>
      </c>
      <c r="AM354">
        <v>0</v>
      </c>
      <c r="AN354" t="s">
        <v>47</v>
      </c>
      <c r="AO354" t="s">
        <v>47</v>
      </c>
      <c r="AP354" t="s">
        <v>47</v>
      </c>
      <c r="AQ354" t="s">
        <v>47</v>
      </c>
      <c r="AR354" t="s">
        <v>47</v>
      </c>
      <c r="AS354">
        <v>2740.98</v>
      </c>
      <c r="AT354">
        <v>10049.200000000001</v>
      </c>
      <c r="AU354">
        <v>1</v>
      </c>
      <c r="AV354">
        <v>1</v>
      </c>
      <c r="AW354" t="s">
        <v>10362</v>
      </c>
      <c r="AX354">
        <v>10800</v>
      </c>
      <c r="AY354" t="s">
        <v>66</v>
      </c>
      <c r="AZ354" t="s">
        <v>10373</v>
      </c>
      <c r="BA354" t="s">
        <v>47</v>
      </c>
      <c r="BB354" t="s">
        <v>10373</v>
      </c>
      <c r="BC354" t="s">
        <v>47</v>
      </c>
      <c r="BD354">
        <v>1148</v>
      </c>
      <c r="BE354">
        <v>135998.35</v>
      </c>
      <c r="BF354">
        <v>10</v>
      </c>
      <c r="BG354">
        <v>10</v>
      </c>
      <c r="BH354">
        <v>30996.15</v>
      </c>
      <c r="BI354">
        <v>0</v>
      </c>
      <c r="BJ354">
        <v>30996.15</v>
      </c>
      <c r="BK354">
        <v>42000</v>
      </c>
      <c r="BL354" t="s">
        <v>229</v>
      </c>
      <c r="BM354" t="s">
        <v>10375</v>
      </c>
      <c r="BN354" t="s">
        <v>10375</v>
      </c>
      <c r="BO354" t="s">
        <v>47</v>
      </c>
    </row>
    <row r="355" spans="1:67" x14ac:dyDescent="0.3">
      <c r="A355">
        <v>41351</v>
      </c>
      <c r="B355">
        <v>7116249251</v>
      </c>
      <c r="C355">
        <v>2769823</v>
      </c>
      <c r="D355">
        <v>7032</v>
      </c>
      <c r="E355">
        <v>42643</v>
      </c>
      <c r="F355">
        <v>1</v>
      </c>
      <c r="G355" t="s">
        <v>493</v>
      </c>
      <c r="H355">
        <v>42672</v>
      </c>
      <c r="I355">
        <v>19820180</v>
      </c>
      <c r="J355" t="s">
        <v>46</v>
      </c>
      <c r="K355" t="s">
        <v>47</v>
      </c>
      <c r="L355" t="s">
        <v>48</v>
      </c>
      <c r="M355" t="s">
        <v>49</v>
      </c>
      <c r="N355" t="s">
        <v>9412</v>
      </c>
      <c r="O355" t="s">
        <v>10389</v>
      </c>
      <c r="P355" t="s">
        <v>207</v>
      </c>
      <c r="Q355" t="s">
        <v>208</v>
      </c>
      <c r="R355" t="s">
        <v>54</v>
      </c>
      <c r="S355">
        <v>101093720</v>
      </c>
      <c r="T355" t="s">
        <v>55</v>
      </c>
      <c r="U355" t="s">
        <v>66</v>
      </c>
      <c r="V355" t="s">
        <v>1007</v>
      </c>
      <c r="W355">
        <v>2765.18</v>
      </c>
      <c r="X355">
        <v>9337.31</v>
      </c>
      <c r="Y355">
        <v>8565.25</v>
      </c>
      <c r="Z355" t="s">
        <v>49</v>
      </c>
      <c r="AA355" t="s">
        <v>10314</v>
      </c>
      <c r="AB355" t="s">
        <v>10296</v>
      </c>
      <c r="AC355" t="s">
        <v>10297</v>
      </c>
      <c r="AD355" t="s">
        <v>52</v>
      </c>
      <c r="AE355" t="s">
        <v>76</v>
      </c>
      <c r="AF355" t="s">
        <v>10207</v>
      </c>
      <c r="AG355" t="s">
        <v>10208</v>
      </c>
      <c r="AH355" t="s">
        <v>10298</v>
      </c>
      <c r="AI355" t="s">
        <v>48</v>
      </c>
      <c r="AJ355" t="s">
        <v>47</v>
      </c>
      <c r="AK355" t="s">
        <v>9412</v>
      </c>
      <c r="AL355" t="s">
        <v>10207</v>
      </c>
      <c r="AM355">
        <v>0</v>
      </c>
      <c r="AN355" t="s">
        <v>47</v>
      </c>
      <c r="AO355" t="s">
        <v>47</v>
      </c>
      <c r="AP355" t="s">
        <v>47</v>
      </c>
      <c r="AQ355" t="s">
        <v>47</v>
      </c>
      <c r="AR355" t="s">
        <v>47</v>
      </c>
      <c r="AS355">
        <v>2765.18</v>
      </c>
      <c r="AT355">
        <v>9337.31</v>
      </c>
      <c r="AU355">
        <v>1</v>
      </c>
      <c r="AV355">
        <v>1</v>
      </c>
      <c r="AW355" t="s">
        <v>10352</v>
      </c>
      <c r="AX355">
        <v>10800</v>
      </c>
      <c r="AY355" t="s">
        <v>66</v>
      </c>
      <c r="AZ355" t="s">
        <v>5077</v>
      </c>
      <c r="BA355">
        <v>2953</v>
      </c>
      <c r="BB355" t="s">
        <v>5077</v>
      </c>
      <c r="BC355">
        <v>2953</v>
      </c>
      <c r="BD355">
        <v>120</v>
      </c>
      <c r="BE355">
        <v>9337.31</v>
      </c>
      <c r="BF355">
        <v>1</v>
      </c>
      <c r="BG355">
        <v>1</v>
      </c>
      <c r="BH355">
        <v>9337.31</v>
      </c>
      <c r="BI355">
        <v>0</v>
      </c>
      <c r="BJ355">
        <v>9337.31</v>
      </c>
      <c r="BK355">
        <v>10800</v>
      </c>
      <c r="BL355" t="s">
        <v>66</v>
      </c>
      <c r="BM355" t="s">
        <v>5077</v>
      </c>
      <c r="BN355" t="s">
        <v>10391</v>
      </c>
      <c r="BO355" t="s">
        <v>47</v>
      </c>
    </row>
    <row r="356" spans="1:67" hidden="1" x14ac:dyDescent="0.3">
      <c r="A356">
        <v>41290</v>
      </c>
      <c r="B356">
        <v>7116248089</v>
      </c>
      <c r="C356">
        <v>915409</v>
      </c>
      <c r="D356">
        <v>7032</v>
      </c>
      <c r="E356">
        <v>42854</v>
      </c>
      <c r="F356">
        <v>1</v>
      </c>
      <c r="G356" t="s">
        <v>493</v>
      </c>
      <c r="H356">
        <v>42674</v>
      </c>
      <c r="I356">
        <v>19959222</v>
      </c>
      <c r="J356" t="s">
        <v>46</v>
      </c>
      <c r="K356" t="s">
        <v>47</v>
      </c>
      <c r="L356" t="s">
        <v>48</v>
      </c>
      <c r="M356" t="s">
        <v>49</v>
      </c>
      <c r="N356" t="s">
        <v>247</v>
      </c>
      <c r="O356" t="s">
        <v>248</v>
      </c>
      <c r="P356" t="s">
        <v>249</v>
      </c>
      <c r="Q356" t="s">
        <v>250</v>
      </c>
      <c r="R356" t="s">
        <v>54</v>
      </c>
      <c r="S356">
        <v>100535792</v>
      </c>
      <c r="T356" t="s">
        <v>251</v>
      </c>
      <c r="U356" t="s">
        <v>56</v>
      </c>
      <c r="V356" t="s">
        <v>57</v>
      </c>
      <c r="W356">
        <v>5137.9399999999996</v>
      </c>
      <c r="X356">
        <v>20633.97</v>
      </c>
      <c r="Y356">
        <v>18738.75</v>
      </c>
      <c r="Z356" t="s">
        <v>49</v>
      </c>
      <c r="AA356" t="s">
        <v>10314</v>
      </c>
      <c r="AB356" t="s">
        <v>10296</v>
      </c>
      <c r="AC356" t="s">
        <v>10297</v>
      </c>
      <c r="AD356" t="s">
        <v>52</v>
      </c>
      <c r="AE356" t="s">
        <v>76</v>
      </c>
      <c r="AF356" t="s">
        <v>10207</v>
      </c>
      <c r="AG356" t="s">
        <v>10208</v>
      </c>
      <c r="AH356" t="s">
        <v>10298</v>
      </c>
      <c r="AI356" t="s">
        <v>48</v>
      </c>
      <c r="AJ356" t="s">
        <v>47</v>
      </c>
      <c r="AK356" t="s">
        <v>247</v>
      </c>
      <c r="AL356" t="s">
        <v>10217</v>
      </c>
      <c r="AM356">
        <v>0</v>
      </c>
      <c r="AN356" t="s">
        <v>47</v>
      </c>
      <c r="AO356" t="s">
        <v>47</v>
      </c>
      <c r="AP356" t="s">
        <v>47</v>
      </c>
      <c r="AQ356" t="s">
        <v>47</v>
      </c>
      <c r="AR356" t="s">
        <v>47</v>
      </c>
      <c r="AS356">
        <v>5137.9399999999996</v>
      </c>
      <c r="AT356">
        <v>20633.97</v>
      </c>
      <c r="AU356">
        <v>1</v>
      </c>
      <c r="AV356">
        <v>1</v>
      </c>
      <c r="AW356" t="s">
        <v>10352</v>
      </c>
      <c r="AX356">
        <v>27000</v>
      </c>
      <c r="AY356" t="s">
        <v>56</v>
      </c>
      <c r="AZ356" t="s">
        <v>252</v>
      </c>
      <c r="BA356">
        <v>5234.91</v>
      </c>
      <c r="BB356" t="s">
        <v>252</v>
      </c>
      <c r="BC356">
        <v>5234.91</v>
      </c>
      <c r="BD356">
        <v>1</v>
      </c>
      <c r="BE356">
        <v>20633.97</v>
      </c>
      <c r="BF356">
        <v>1</v>
      </c>
      <c r="BG356">
        <v>22</v>
      </c>
      <c r="BH356">
        <v>0</v>
      </c>
      <c r="BI356">
        <v>0</v>
      </c>
      <c r="BJ356">
        <v>0</v>
      </c>
      <c r="BK356">
        <v>0</v>
      </c>
      <c r="BL356" t="s">
        <v>59</v>
      </c>
      <c r="BM356" t="s">
        <v>253</v>
      </c>
      <c r="BN356" t="s">
        <v>254</v>
      </c>
      <c r="BO356">
        <v>0</v>
      </c>
    </row>
    <row r="357" spans="1:67" x14ac:dyDescent="0.3">
      <c r="A357">
        <v>41284</v>
      </c>
      <c r="B357">
        <v>7116248066</v>
      </c>
      <c r="C357">
        <v>2769823</v>
      </c>
      <c r="D357">
        <v>7032</v>
      </c>
      <c r="E357">
        <v>42850</v>
      </c>
      <c r="F357">
        <v>1</v>
      </c>
      <c r="G357" t="s">
        <v>493</v>
      </c>
      <c r="H357">
        <v>42674</v>
      </c>
      <c r="I357">
        <v>19915339</v>
      </c>
      <c r="J357" t="s">
        <v>46</v>
      </c>
      <c r="K357" t="s">
        <v>47</v>
      </c>
      <c r="L357" t="s">
        <v>48</v>
      </c>
      <c r="M357" t="s">
        <v>49</v>
      </c>
      <c r="N357" t="s">
        <v>9412</v>
      </c>
      <c r="O357" t="s">
        <v>10389</v>
      </c>
      <c r="P357" t="s">
        <v>207</v>
      </c>
      <c r="Q357" t="s">
        <v>208</v>
      </c>
      <c r="R357" t="s">
        <v>54</v>
      </c>
      <c r="S357">
        <v>101093720</v>
      </c>
      <c r="T357" t="s">
        <v>55</v>
      </c>
      <c r="U357" t="s">
        <v>66</v>
      </c>
      <c r="V357" t="s">
        <v>1007</v>
      </c>
      <c r="W357">
        <v>2761.85</v>
      </c>
      <c r="X357">
        <v>9598.7999999999993</v>
      </c>
      <c r="Y357">
        <v>8788.7999999999993</v>
      </c>
      <c r="Z357" t="s">
        <v>49</v>
      </c>
      <c r="AA357" t="s">
        <v>10314</v>
      </c>
      <c r="AB357" t="s">
        <v>10296</v>
      </c>
      <c r="AC357" t="s">
        <v>10297</v>
      </c>
      <c r="AD357" t="s">
        <v>52</v>
      </c>
      <c r="AE357" t="s">
        <v>76</v>
      </c>
      <c r="AF357" t="s">
        <v>10207</v>
      </c>
      <c r="AG357" t="s">
        <v>10208</v>
      </c>
      <c r="AH357" t="s">
        <v>10298</v>
      </c>
      <c r="AI357" t="s">
        <v>48</v>
      </c>
      <c r="AJ357" t="s">
        <v>47</v>
      </c>
      <c r="AK357" t="s">
        <v>9412</v>
      </c>
      <c r="AL357" t="s">
        <v>10207</v>
      </c>
      <c r="AM357">
        <v>0</v>
      </c>
      <c r="AN357" t="s">
        <v>47</v>
      </c>
      <c r="AO357" t="s">
        <v>47</v>
      </c>
      <c r="AP357" t="s">
        <v>47</v>
      </c>
      <c r="AQ357" t="s">
        <v>47</v>
      </c>
      <c r="AR357" t="s">
        <v>47</v>
      </c>
      <c r="AS357">
        <v>2761.85</v>
      </c>
      <c r="AT357">
        <v>9598.7999999999993</v>
      </c>
      <c r="AU357">
        <v>1</v>
      </c>
      <c r="AV357">
        <v>1</v>
      </c>
      <c r="AW357" t="s">
        <v>10352</v>
      </c>
      <c r="AX357">
        <v>10800</v>
      </c>
      <c r="AY357" t="s">
        <v>66</v>
      </c>
      <c r="AZ357" t="s">
        <v>5077</v>
      </c>
      <c r="BA357">
        <v>2953</v>
      </c>
      <c r="BB357" t="s">
        <v>5077</v>
      </c>
      <c r="BC357">
        <v>2953</v>
      </c>
      <c r="BD357">
        <v>120</v>
      </c>
      <c r="BE357">
        <v>30232.77</v>
      </c>
      <c r="BF357">
        <v>2</v>
      </c>
      <c r="BG357">
        <v>22</v>
      </c>
      <c r="BH357">
        <v>30232.77</v>
      </c>
      <c r="BI357">
        <v>0</v>
      </c>
      <c r="BJ357">
        <v>30232.77</v>
      </c>
      <c r="BK357">
        <v>42000</v>
      </c>
      <c r="BL357" t="s">
        <v>229</v>
      </c>
      <c r="BM357" t="s">
        <v>10391</v>
      </c>
      <c r="BN357" t="s">
        <v>10391</v>
      </c>
      <c r="BO357" t="s">
        <v>47</v>
      </c>
    </row>
    <row r="358" spans="1:67" hidden="1" x14ac:dyDescent="0.3">
      <c r="A358">
        <v>41285</v>
      </c>
      <c r="B358">
        <v>7116248067</v>
      </c>
      <c r="C358">
        <v>2769823</v>
      </c>
      <c r="D358">
        <v>7032</v>
      </c>
      <c r="E358">
        <v>42851</v>
      </c>
      <c r="F358">
        <v>1</v>
      </c>
      <c r="G358" t="s">
        <v>493</v>
      </c>
      <c r="H358">
        <v>42674</v>
      </c>
      <c r="I358">
        <v>19915371</v>
      </c>
      <c r="J358" t="s">
        <v>46</v>
      </c>
      <c r="K358" t="s">
        <v>47</v>
      </c>
      <c r="L358" t="s">
        <v>48</v>
      </c>
      <c r="M358" t="s">
        <v>49</v>
      </c>
      <c r="N358" t="s">
        <v>9412</v>
      </c>
      <c r="O358" t="s">
        <v>10389</v>
      </c>
      <c r="P358" t="s">
        <v>207</v>
      </c>
      <c r="Q358" t="s">
        <v>208</v>
      </c>
      <c r="R358" t="s">
        <v>54</v>
      </c>
      <c r="S358">
        <v>101093720</v>
      </c>
      <c r="T358" t="s">
        <v>55</v>
      </c>
      <c r="U358" t="s">
        <v>66</v>
      </c>
      <c r="V358" t="s">
        <v>1007</v>
      </c>
      <c r="W358">
        <v>2755.86</v>
      </c>
      <c r="X358">
        <v>10813.6</v>
      </c>
      <c r="Y358">
        <v>9921.6</v>
      </c>
      <c r="Z358" t="s">
        <v>49</v>
      </c>
      <c r="AA358" t="s">
        <v>10314</v>
      </c>
      <c r="AB358" t="s">
        <v>10296</v>
      </c>
      <c r="AC358" t="s">
        <v>10297</v>
      </c>
      <c r="AD358" t="s">
        <v>52</v>
      </c>
      <c r="AE358" t="s">
        <v>76</v>
      </c>
      <c r="AF358" t="s">
        <v>10207</v>
      </c>
      <c r="AG358" t="s">
        <v>10208</v>
      </c>
      <c r="AH358" t="s">
        <v>10298</v>
      </c>
      <c r="AI358" t="s">
        <v>48</v>
      </c>
      <c r="AJ358" t="s">
        <v>47</v>
      </c>
      <c r="AK358" t="s">
        <v>9412</v>
      </c>
      <c r="AL358" t="s">
        <v>10207</v>
      </c>
      <c r="AM358">
        <v>0</v>
      </c>
      <c r="AN358" t="s">
        <v>47</v>
      </c>
      <c r="AO358" t="s">
        <v>47</v>
      </c>
      <c r="AP358" t="s">
        <v>47</v>
      </c>
      <c r="AQ358" t="s">
        <v>47</v>
      </c>
      <c r="AR358" t="s">
        <v>47</v>
      </c>
      <c r="AS358">
        <v>2755.86</v>
      </c>
      <c r="AT358">
        <v>10813.6</v>
      </c>
      <c r="AU358">
        <v>1</v>
      </c>
      <c r="AV358">
        <v>1</v>
      </c>
      <c r="AW358" t="s">
        <v>10352</v>
      </c>
      <c r="AX358">
        <v>27000</v>
      </c>
      <c r="AY358" t="s">
        <v>56</v>
      </c>
      <c r="AZ358" t="s">
        <v>5077</v>
      </c>
      <c r="BA358">
        <v>2953</v>
      </c>
      <c r="BB358" t="s">
        <v>10397</v>
      </c>
      <c r="BC358" t="s">
        <v>47</v>
      </c>
      <c r="BD358">
        <v>120</v>
      </c>
      <c r="BE358">
        <v>41046.370000000003</v>
      </c>
      <c r="BF358">
        <v>3</v>
      </c>
      <c r="BG358">
        <v>22</v>
      </c>
      <c r="BH358">
        <v>0</v>
      </c>
      <c r="BI358">
        <v>0</v>
      </c>
      <c r="BJ358">
        <v>0</v>
      </c>
      <c r="BK358">
        <v>0</v>
      </c>
      <c r="BL358" t="s">
        <v>59</v>
      </c>
      <c r="BM358" t="s">
        <v>10390</v>
      </c>
      <c r="BN358" t="s">
        <v>10391</v>
      </c>
      <c r="BO358">
        <v>0</v>
      </c>
    </row>
    <row r="359" spans="1:67" x14ac:dyDescent="0.3">
      <c r="A359">
        <v>42622</v>
      </c>
      <c r="B359">
        <v>7116281311</v>
      </c>
      <c r="C359">
        <v>2769823</v>
      </c>
      <c r="D359">
        <v>7032</v>
      </c>
      <c r="E359">
        <v>44159</v>
      </c>
      <c r="F359">
        <v>1</v>
      </c>
      <c r="G359" t="s">
        <v>493</v>
      </c>
      <c r="H359">
        <v>42674</v>
      </c>
      <c r="I359">
        <v>19959207</v>
      </c>
      <c r="J359" t="s">
        <v>46</v>
      </c>
      <c r="K359" t="s">
        <v>47</v>
      </c>
      <c r="L359" t="s">
        <v>48</v>
      </c>
      <c r="M359" t="s">
        <v>49</v>
      </c>
      <c r="N359" t="s">
        <v>9412</v>
      </c>
      <c r="O359" t="s">
        <v>10389</v>
      </c>
      <c r="P359" t="s">
        <v>207</v>
      </c>
      <c r="Q359" t="s">
        <v>208</v>
      </c>
      <c r="R359" t="s">
        <v>54</v>
      </c>
      <c r="S359">
        <v>101093720</v>
      </c>
      <c r="T359" t="s">
        <v>55</v>
      </c>
      <c r="U359" t="s">
        <v>66</v>
      </c>
      <c r="V359" t="s">
        <v>1007</v>
      </c>
      <c r="W359">
        <v>2768.05</v>
      </c>
      <c r="X359">
        <v>7459.2</v>
      </c>
      <c r="Y359">
        <v>6384</v>
      </c>
      <c r="Z359" t="s">
        <v>49</v>
      </c>
      <c r="AA359" t="s">
        <v>10314</v>
      </c>
      <c r="AB359" t="s">
        <v>10296</v>
      </c>
      <c r="AC359" t="s">
        <v>10297</v>
      </c>
      <c r="AD359" t="s">
        <v>52</v>
      </c>
      <c r="AE359" t="s">
        <v>76</v>
      </c>
      <c r="AF359" t="s">
        <v>10207</v>
      </c>
      <c r="AG359" t="s">
        <v>10208</v>
      </c>
      <c r="AH359" t="s">
        <v>10298</v>
      </c>
      <c r="AI359" t="s">
        <v>48</v>
      </c>
      <c r="AJ359" t="s">
        <v>47</v>
      </c>
      <c r="AK359" t="s">
        <v>9412</v>
      </c>
      <c r="AL359" t="s">
        <v>10207</v>
      </c>
      <c r="AM359">
        <v>0</v>
      </c>
      <c r="AN359" t="s">
        <v>47</v>
      </c>
      <c r="AO359" t="s">
        <v>47</v>
      </c>
      <c r="AP359" t="s">
        <v>47</v>
      </c>
      <c r="AQ359" t="s">
        <v>47</v>
      </c>
      <c r="AR359" t="s">
        <v>47</v>
      </c>
      <c r="AS359">
        <v>2768.05</v>
      </c>
      <c r="AT359">
        <v>7459.2</v>
      </c>
      <c r="AU359">
        <v>1</v>
      </c>
      <c r="AV359">
        <v>1</v>
      </c>
      <c r="AW359" t="s">
        <v>10352</v>
      </c>
      <c r="AX359">
        <v>10800</v>
      </c>
      <c r="AY359" t="s">
        <v>66</v>
      </c>
      <c r="AZ359" t="s">
        <v>5077</v>
      </c>
      <c r="BA359">
        <v>2953</v>
      </c>
      <c r="BB359" t="s">
        <v>5077</v>
      </c>
      <c r="BC359">
        <v>2953</v>
      </c>
      <c r="BD359">
        <v>120</v>
      </c>
      <c r="BE359">
        <v>48505.57</v>
      </c>
      <c r="BF359">
        <v>4</v>
      </c>
      <c r="BG359">
        <v>22</v>
      </c>
      <c r="BH359">
        <v>18272.8</v>
      </c>
      <c r="BI359">
        <v>0</v>
      </c>
      <c r="BJ359">
        <v>18272.8</v>
      </c>
      <c r="BK359">
        <v>27000</v>
      </c>
      <c r="BL359" t="s">
        <v>56</v>
      </c>
      <c r="BM359" t="s">
        <v>10397</v>
      </c>
      <c r="BN359" t="s">
        <v>10391</v>
      </c>
      <c r="BO359" t="s">
        <v>47</v>
      </c>
    </row>
    <row r="360" spans="1:67" hidden="1" x14ac:dyDescent="0.3">
      <c r="A360">
        <v>42461</v>
      </c>
      <c r="B360">
        <v>7116268050</v>
      </c>
      <c r="C360">
        <v>4463189</v>
      </c>
      <c r="D360">
        <v>7032</v>
      </c>
      <c r="E360">
        <v>43949</v>
      </c>
      <c r="F360">
        <v>1</v>
      </c>
      <c r="G360" t="s">
        <v>493</v>
      </c>
      <c r="H360">
        <v>42674</v>
      </c>
      <c r="I360">
        <v>19959156</v>
      </c>
      <c r="J360" t="s">
        <v>46</v>
      </c>
      <c r="K360" t="s">
        <v>47</v>
      </c>
      <c r="L360" t="s">
        <v>48</v>
      </c>
      <c r="M360" t="s">
        <v>49</v>
      </c>
      <c r="N360" t="s">
        <v>9400</v>
      </c>
      <c r="O360" t="s">
        <v>51</v>
      </c>
      <c r="P360" t="s">
        <v>52</v>
      </c>
      <c r="Q360" t="s">
        <v>10357</v>
      </c>
      <c r="R360" t="s">
        <v>992</v>
      </c>
      <c r="S360">
        <v>100788157</v>
      </c>
      <c r="T360" t="s">
        <v>606</v>
      </c>
      <c r="U360" t="s">
        <v>56</v>
      </c>
      <c r="V360" t="s">
        <v>57</v>
      </c>
      <c r="W360">
        <v>1547.46</v>
      </c>
      <c r="X360">
        <v>16849.650000000001</v>
      </c>
      <c r="Y360">
        <v>15464.8</v>
      </c>
      <c r="Z360" t="s">
        <v>49</v>
      </c>
      <c r="AA360" t="s">
        <v>10314</v>
      </c>
      <c r="AB360" t="s">
        <v>10296</v>
      </c>
      <c r="AC360" t="s">
        <v>10297</v>
      </c>
      <c r="AD360" t="s">
        <v>52</v>
      </c>
      <c r="AE360" t="s">
        <v>76</v>
      </c>
      <c r="AF360" t="s">
        <v>10207</v>
      </c>
      <c r="AG360" t="s">
        <v>10208</v>
      </c>
      <c r="AH360" t="s">
        <v>10298</v>
      </c>
      <c r="AI360" t="s">
        <v>48</v>
      </c>
      <c r="AJ360" t="s">
        <v>47</v>
      </c>
      <c r="AK360" t="s">
        <v>9400</v>
      </c>
      <c r="AL360" t="s">
        <v>10207</v>
      </c>
      <c r="AM360">
        <v>0</v>
      </c>
      <c r="AN360" t="s">
        <v>47</v>
      </c>
      <c r="AO360" t="s">
        <v>47</v>
      </c>
      <c r="AP360" t="s">
        <v>47</v>
      </c>
      <c r="AQ360" t="s">
        <v>47</v>
      </c>
      <c r="AR360" t="s">
        <v>47</v>
      </c>
      <c r="AS360">
        <v>1547.46</v>
      </c>
      <c r="AT360">
        <v>16849.650000000001</v>
      </c>
      <c r="AU360">
        <v>1</v>
      </c>
      <c r="AV360">
        <v>1</v>
      </c>
      <c r="AW360" t="s">
        <v>10358</v>
      </c>
      <c r="AX360">
        <v>27000</v>
      </c>
      <c r="AY360" t="s">
        <v>56</v>
      </c>
      <c r="AZ360" t="s">
        <v>5275</v>
      </c>
      <c r="BA360">
        <v>1517.43</v>
      </c>
      <c r="BB360" t="s">
        <v>5275</v>
      </c>
      <c r="BC360">
        <v>1517.43</v>
      </c>
      <c r="BD360">
        <v>154</v>
      </c>
      <c r="BE360">
        <v>65355.22</v>
      </c>
      <c r="BF360">
        <v>5</v>
      </c>
      <c r="BG360">
        <v>22</v>
      </c>
      <c r="BH360">
        <v>0</v>
      </c>
      <c r="BI360">
        <v>0</v>
      </c>
      <c r="BJ360">
        <v>0</v>
      </c>
      <c r="BK360">
        <v>0</v>
      </c>
      <c r="BL360" t="s">
        <v>59</v>
      </c>
      <c r="BM360" t="s">
        <v>10371</v>
      </c>
      <c r="BN360" t="s">
        <v>10370</v>
      </c>
      <c r="BO360">
        <v>0</v>
      </c>
    </row>
    <row r="361" spans="1:67" hidden="1" x14ac:dyDescent="0.3">
      <c r="A361">
        <v>42472</v>
      </c>
      <c r="B361">
        <v>7116268734</v>
      </c>
      <c r="C361">
        <v>659338</v>
      </c>
      <c r="D361">
        <v>7032</v>
      </c>
      <c r="E361">
        <v>43957</v>
      </c>
      <c r="F361">
        <v>1</v>
      </c>
      <c r="G361" t="s">
        <v>493</v>
      </c>
      <c r="H361">
        <v>42674</v>
      </c>
      <c r="I361">
        <v>19958108</v>
      </c>
      <c r="J361" t="s">
        <v>46</v>
      </c>
      <c r="K361" t="s">
        <v>47</v>
      </c>
      <c r="L361" t="s">
        <v>48</v>
      </c>
      <c r="M361" t="s">
        <v>49</v>
      </c>
      <c r="N361" t="s">
        <v>50</v>
      </c>
      <c r="O361" t="s">
        <v>51</v>
      </c>
      <c r="P361" t="s">
        <v>52</v>
      </c>
      <c r="Q361" t="s">
        <v>53</v>
      </c>
      <c r="R361" t="s">
        <v>54</v>
      </c>
      <c r="S361">
        <v>100223303</v>
      </c>
      <c r="T361" t="s">
        <v>64</v>
      </c>
      <c r="U361" t="s">
        <v>56</v>
      </c>
      <c r="V361" t="s">
        <v>57</v>
      </c>
      <c r="W361">
        <v>1634.24</v>
      </c>
      <c r="X361">
        <v>18116.400000000001</v>
      </c>
      <c r="Y361">
        <v>16574.400000000001</v>
      </c>
      <c r="Z361" t="s">
        <v>49</v>
      </c>
      <c r="AA361" t="s">
        <v>10314</v>
      </c>
      <c r="AB361" t="s">
        <v>10296</v>
      </c>
      <c r="AC361" t="s">
        <v>10297</v>
      </c>
      <c r="AD361" t="s">
        <v>52</v>
      </c>
      <c r="AE361" t="s">
        <v>76</v>
      </c>
      <c r="AF361" t="s">
        <v>10207</v>
      </c>
      <c r="AG361" t="s">
        <v>10208</v>
      </c>
      <c r="AH361" t="s">
        <v>10298</v>
      </c>
      <c r="AI361" t="s">
        <v>48</v>
      </c>
      <c r="AJ361" t="s">
        <v>47</v>
      </c>
      <c r="AK361" t="s">
        <v>50</v>
      </c>
      <c r="AL361" t="s">
        <v>10207</v>
      </c>
      <c r="AM361">
        <v>0</v>
      </c>
      <c r="AN361" t="s">
        <v>47</v>
      </c>
      <c r="AO361" t="s">
        <v>47</v>
      </c>
      <c r="AP361" t="s">
        <v>47</v>
      </c>
      <c r="AQ361" t="s">
        <v>47</v>
      </c>
      <c r="AR361" t="s">
        <v>47</v>
      </c>
      <c r="AS361">
        <v>1634.24</v>
      </c>
      <c r="AT361">
        <v>18116.400000000001</v>
      </c>
      <c r="AU361">
        <v>1</v>
      </c>
      <c r="AV361">
        <v>1</v>
      </c>
      <c r="AW361" t="s">
        <v>10352</v>
      </c>
      <c r="AX361">
        <v>27000</v>
      </c>
      <c r="AY361" t="s">
        <v>56</v>
      </c>
      <c r="AZ361" t="s">
        <v>423</v>
      </c>
      <c r="BA361">
        <v>1520.21</v>
      </c>
      <c r="BB361" t="s">
        <v>423</v>
      </c>
      <c r="BC361">
        <v>1520.21</v>
      </c>
      <c r="BD361">
        <v>154</v>
      </c>
      <c r="BE361">
        <v>83471.62</v>
      </c>
      <c r="BF361">
        <v>6</v>
      </c>
      <c r="BG361">
        <v>22</v>
      </c>
      <c r="BH361">
        <v>34966.050000000003</v>
      </c>
      <c r="BI361">
        <v>0</v>
      </c>
      <c r="BJ361">
        <v>34966.050000000003</v>
      </c>
      <c r="BK361">
        <v>42000</v>
      </c>
      <c r="BL361" t="s">
        <v>229</v>
      </c>
      <c r="BM361" t="s">
        <v>425</v>
      </c>
      <c r="BN361" t="s">
        <v>425</v>
      </c>
      <c r="BO361">
        <v>1976.2729999999999</v>
      </c>
    </row>
    <row r="362" spans="1:67" hidden="1" x14ac:dyDescent="0.3">
      <c r="A362">
        <v>41665</v>
      </c>
      <c r="B362">
        <v>7116263248</v>
      </c>
      <c r="C362">
        <v>3025769</v>
      </c>
      <c r="D362">
        <v>7032</v>
      </c>
      <c r="E362">
        <v>43141</v>
      </c>
      <c r="F362">
        <v>1</v>
      </c>
      <c r="G362" t="s">
        <v>493</v>
      </c>
      <c r="H362">
        <v>42674</v>
      </c>
      <c r="I362">
        <v>19915336</v>
      </c>
      <c r="J362" t="s">
        <v>46</v>
      </c>
      <c r="K362" t="s">
        <v>47</v>
      </c>
      <c r="L362" t="s">
        <v>48</v>
      </c>
      <c r="M362" t="s">
        <v>49</v>
      </c>
      <c r="N362" t="s">
        <v>62</v>
      </c>
      <c r="O362" t="s">
        <v>63</v>
      </c>
      <c r="P362" t="s">
        <v>52</v>
      </c>
      <c r="Q362" t="s">
        <v>53</v>
      </c>
      <c r="R362" t="s">
        <v>54</v>
      </c>
      <c r="S362">
        <v>100223303</v>
      </c>
      <c r="T362" t="s">
        <v>64</v>
      </c>
      <c r="U362" t="s">
        <v>1002</v>
      </c>
      <c r="V362" t="s">
        <v>10386</v>
      </c>
      <c r="W362">
        <v>1703.9</v>
      </c>
      <c r="X362">
        <v>19145.7</v>
      </c>
      <c r="Y362">
        <v>17496</v>
      </c>
      <c r="Z362" t="s">
        <v>49</v>
      </c>
      <c r="AA362" t="s">
        <v>10314</v>
      </c>
      <c r="AB362" t="s">
        <v>10296</v>
      </c>
      <c r="AC362" t="s">
        <v>10297</v>
      </c>
      <c r="AD362" t="s">
        <v>52</v>
      </c>
      <c r="AE362" t="s">
        <v>76</v>
      </c>
      <c r="AF362" t="s">
        <v>10207</v>
      </c>
      <c r="AG362" t="s">
        <v>10208</v>
      </c>
      <c r="AH362" t="s">
        <v>10298</v>
      </c>
      <c r="AI362" t="s">
        <v>48</v>
      </c>
      <c r="AJ362" t="s">
        <v>47</v>
      </c>
      <c r="AK362" t="s">
        <v>62</v>
      </c>
      <c r="AL362" t="s">
        <v>10207</v>
      </c>
      <c r="AM362">
        <v>0</v>
      </c>
      <c r="AN362" t="s">
        <v>47</v>
      </c>
      <c r="AO362" t="s">
        <v>47</v>
      </c>
      <c r="AP362" t="s">
        <v>47</v>
      </c>
      <c r="AQ362" t="s">
        <v>47</v>
      </c>
      <c r="AR362" t="s">
        <v>47</v>
      </c>
      <c r="AS362">
        <v>1703.9</v>
      </c>
      <c r="AT362">
        <v>19145.7</v>
      </c>
      <c r="AU362">
        <v>1</v>
      </c>
      <c r="AV362">
        <v>1</v>
      </c>
      <c r="AW362" t="s">
        <v>10352</v>
      </c>
      <c r="AX362">
        <v>27000</v>
      </c>
      <c r="AY362" t="s">
        <v>56</v>
      </c>
      <c r="AZ362" t="s">
        <v>5447</v>
      </c>
      <c r="BA362">
        <v>1658.86</v>
      </c>
      <c r="BB362" t="s">
        <v>65</v>
      </c>
      <c r="BC362">
        <v>1658.86</v>
      </c>
      <c r="BD362">
        <v>184</v>
      </c>
      <c r="BE362">
        <v>102617.32</v>
      </c>
      <c r="BF362">
        <v>7</v>
      </c>
      <c r="BG362">
        <v>22</v>
      </c>
      <c r="BH362">
        <v>0</v>
      </c>
      <c r="BI362">
        <v>0</v>
      </c>
      <c r="BJ362">
        <v>0</v>
      </c>
      <c r="BK362">
        <v>0</v>
      </c>
      <c r="BL362" t="s">
        <v>59</v>
      </c>
      <c r="BM362" t="s">
        <v>104</v>
      </c>
      <c r="BN362" t="s">
        <v>68</v>
      </c>
      <c r="BO362">
        <v>0</v>
      </c>
    </row>
    <row r="363" spans="1:67" hidden="1" x14ac:dyDescent="0.3">
      <c r="A363">
        <v>41043</v>
      </c>
      <c r="B363">
        <v>7116234432</v>
      </c>
      <c r="C363">
        <v>1363663</v>
      </c>
      <c r="D363">
        <v>7032</v>
      </c>
      <c r="E363">
        <v>42755</v>
      </c>
      <c r="F363">
        <v>1</v>
      </c>
      <c r="G363" t="s">
        <v>493</v>
      </c>
      <c r="H363">
        <v>42674</v>
      </c>
      <c r="I363">
        <v>19915334</v>
      </c>
      <c r="J363" t="s">
        <v>46</v>
      </c>
      <c r="K363" t="s">
        <v>47</v>
      </c>
      <c r="L363" t="s">
        <v>48</v>
      </c>
      <c r="M363" t="s">
        <v>49</v>
      </c>
      <c r="N363" t="s">
        <v>358</v>
      </c>
      <c r="O363" t="s">
        <v>359</v>
      </c>
      <c r="P363" t="s">
        <v>207</v>
      </c>
      <c r="Q363" t="s">
        <v>208</v>
      </c>
      <c r="R363" t="s">
        <v>54</v>
      </c>
      <c r="S363">
        <v>100223303</v>
      </c>
      <c r="T363" t="s">
        <v>64</v>
      </c>
      <c r="U363" t="s">
        <v>56</v>
      </c>
      <c r="V363" t="s">
        <v>57</v>
      </c>
      <c r="W363">
        <v>4803.33</v>
      </c>
      <c r="X363">
        <v>20743.2</v>
      </c>
      <c r="Y363">
        <v>19296</v>
      </c>
      <c r="Z363" t="s">
        <v>49</v>
      </c>
      <c r="AA363" t="s">
        <v>10314</v>
      </c>
      <c r="AB363" t="s">
        <v>10296</v>
      </c>
      <c r="AC363" t="s">
        <v>10297</v>
      </c>
      <c r="AD363" t="s">
        <v>52</v>
      </c>
      <c r="AE363" t="s">
        <v>76</v>
      </c>
      <c r="AF363" t="s">
        <v>10207</v>
      </c>
      <c r="AG363" t="s">
        <v>10208</v>
      </c>
      <c r="AH363" t="s">
        <v>10298</v>
      </c>
      <c r="AI363" t="s">
        <v>48</v>
      </c>
      <c r="AJ363" t="s">
        <v>47</v>
      </c>
      <c r="AK363" t="s">
        <v>358</v>
      </c>
      <c r="AL363" t="s">
        <v>10207</v>
      </c>
      <c r="AM363">
        <v>0</v>
      </c>
      <c r="AN363" t="s">
        <v>47</v>
      </c>
      <c r="AO363" t="s">
        <v>47</v>
      </c>
      <c r="AP363" t="s">
        <v>47</v>
      </c>
      <c r="AQ363" t="s">
        <v>47</v>
      </c>
      <c r="AR363" t="s">
        <v>47</v>
      </c>
      <c r="AS363">
        <v>4803.33</v>
      </c>
      <c r="AT363">
        <v>20743.2</v>
      </c>
      <c r="AU363">
        <v>1</v>
      </c>
      <c r="AV363">
        <v>1</v>
      </c>
      <c r="AW363" t="s">
        <v>10352</v>
      </c>
      <c r="AX363">
        <v>27000</v>
      </c>
      <c r="AY363" t="s">
        <v>56</v>
      </c>
      <c r="AZ363" t="s">
        <v>360</v>
      </c>
      <c r="BA363">
        <v>5348</v>
      </c>
      <c r="BB363" t="s">
        <v>360</v>
      </c>
      <c r="BC363">
        <v>5348</v>
      </c>
      <c r="BD363">
        <v>198</v>
      </c>
      <c r="BE363">
        <v>123360.52</v>
      </c>
      <c r="BF363">
        <v>8</v>
      </c>
      <c r="BG363">
        <v>22</v>
      </c>
      <c r="BH363">
        <v>39888.9</v>
      </c>
      <c r="BI363">
        <v>0</v>
      </c>
      <c r="BJ363">
        <v>39888.9</v>
      </c>
      <c r="BK363">
        <v>42000</v>
      </c>
      <c r="BL363" t="s">
        <v>229</v>
      </c>
      <c r="BM363" t="s">
        <v>362</v>
      </c>
      <c r="BN363" t="s">
        <v>362</v>
      </c>
      <c r="BO363">
        <v>6952.4</v>
      </c>
    </row>
    <row r="364" spans="1:67" hidden="1" x14ac:dyDescent="0.3">
      <c r="A364">
        <v>41648</v>
      </c>
      <c r="B364">
        <v>7116263230</v>
      </c>
      <c r="C364">
        <v>4113123</v>
      </c>
      <c r="D364">
        <v>7032</v>
      </c>
      <c r="E364">
        <v>43123</v>
      </c>
      <c r="F364">
        <v>1</v>
      </c>
      <c r="G364" t="s">
        <v>493</v>
      </c>
      <c r="H364">
        <v>42674</v>
      </c>
      <c r="I364">
        <v>19915257</v>
      </c>
      <c r="J364" t="s">
        <v>46</v>
      </c>
      <c r="K364" t="s">
        <v>47</v>
      </c>
      <c r="L364" t="s">
        <v>48</v>
      </c>
      <c r="M364" t="s">
        <v>49</v>
      </c>
      <c r="N364" t="s">
        <v>279</v>
      </c>
      <c r="O364" t="s">
        <v>280</v>
      </c>
      <c r="P364" t="s">
        <v>281</v>
      </c>
      <c r="Q364" t="s">
        <v>282</v>
      </c>
      <c r="R364" t="s">
        <v>54</v>
      </c>
      <c r="S364">
        <v>100214689</v>
      </c>
      <c r="T364" t="s">
        <v>155</v>
      </c>
      <c r="U364" t="s">
        <v>56</v>
      </c>
      <c r="V364" t="s">
        <v>57</v>
      </c>
      <c r="W364">
        <v>3338.34</v>
      </c>
      <c r="X364">
        <v>20815.2</v>
      </c>
      <c r="Y364">
        <v>19051.2</v>
      </c>
      <c r="Z364" t="s">
        <v>49</v>
      </c>
      <c r="AA364" t="s">
        <v>10314</v>
      </c>
      <c r="AB364" t="s">
        <v>10296</v>
      </c>
      <c r="AC364" t="s">
        <v>10297</v>
      </c>
      <c r="AD364" t="s">
        <v>52</v>
      </c>
      <c r="AE364" t="s">
        <v>76</v>
      </c>
      <c r="AF364" t="s">
        <v>10207</v>
      </c>
      <c r="AG364" t="s">
        <v>10208</v>
      </c>
      <c r="AH364" t="s">
        <v>10298</v>
      </c>
      <c r="AI364" t="s">
        <v>48</v>
      </c>
      <c r="AJ364" t="s">
        <v>47</v>
      </c>
      <c r="AK364" t="s">
        <v>279</v>
      </c>
      <c r="AL364" t="s">
        <v>10217</v>
      </c>
      <c r="AM364">
        <v>0</v>
      </c>
      <c r="AN364" t="s">
        <v>47</v>
      </c>
      <c r="AO364" t="s">
        <v>47</v>
      </c>
      <c r="AP364" t="s">
        <v>47</v>
      </c>
      <c r="AQ364" t="s">
        <v>47</v>
      </c>
      <c r="AR364" t="s">
        <v>47</v>
      </c>
      <c r="AS364">
        <v>3338.34</v>
      </c>
      <c r="AT364">
        <v>20815.2</v>
      </c>
      <c r="AU364">
        <v>1</v>
      </c>
      <c r="AV364">
        <v>1</v>
      </c>
      <c r="AW364" t="s">
        <v>10352</v>
      </c>
      <c r="AX364">
        <v>27000</v>
      </c>
      <c r="AY364" t="s">
        <v>56</v>
      </c>
      <c r="AZ364" t="s">
        <v>303</v>
      </c>
      <c r="BA364">
        <v>3500</v>
      </c>
      <c r="BB364" t="s">
        <v>303</v>
      </c>
      <c r="BC364">
        <v>3500</v>
      </c>
      <c r="BD364">
        <v>215</v>
      </c>
      <c r="BE364">
        <v>144175.72</v>
      </c>
      <c r="BF364">
        <v>9</v>
      </c>
      <c r="BG364">
        <v>22</v>
      </c>
      <c r="BH364">
        <v>0</v>
      </c>
      <c r="BI364">
        <v>0</v>
      </c>
      <c r="BJ364">
        <v>0</v>
      </c>
      <c r="BK364">
        <v>0</v>
      </c>
      <c r="BL364" t="s">
        <v>59</v>
      </c>
      <c r="BM364" t="s">
        <v>304</v>
      </c>
      <c r="BN364" t="s">
        <v>305</v>
      </c>
      <c r="BO364">
        <v>0</v>
      </c>
    </row>
    <row r="365" spans="1:67" hidden="1" x14ac:dyDescent="0.3">
      <c r="A365">
        <v>42704</v>
      </c>
      <c r="B365">
        <v>7116306816</v>
      </c>
      <c r="C365">
        <v>941468</v>
      </c>
      <c r="D365">
        <v>7032</v>
      </c>
      <c r="E365">
        <v>44213</v>
      </c>
      <c r="F365">
        <v>1</v>
      </c>
      <c r="G365" t="s">
        <v>493</v>
      </c>
      <c r="H365">
        <v>42674</v>
      </c>
      <c r="I365">
        <v>19959242</v>
      </c>
      <c r="J365" t="s">
        <v>46</v>
      </c>
      <c r="K365" t="s">
        <v>47</v>
      </c>
      <c r="L365" t="s">
        <v>48</v>
      </c>
      <c r="M365" t="s">
        <v>49</v>
      </c>
      <c r="N365" t="s">
        <v>205</v>
      </c>
      <c r="O365" t="s">
        <v>206</v>
      </c>
      <c r="P365" t="s">
        <v>207</v>
      </c>
      <c r="Q365" t="s">
        <v>208</v>
      </c>
      <c r="R365" t="s">
        <v>54</v>
      </c>
      <c r="S365">
        <v>101093720</v>
      </c>
      <c r="T365" t="s">
        <v>55</v>
      </c>
      <c r="U365" t="s">
        <v>66</v>
      </c>
      <c r="V365" t="s">
        <v>1007</v>
      </c>
      <c r="W365">
        <v>2780.07</v>
      </c>
      <c r="X365">
        <v>9349.5</v>
      </c>
      <c r="Y365">
        <v>8541.91</v>
      </c>
      <c r="Z365" t="s">
        <v>49</v>
      </c>
      <c r="AA365" t="s">
        <v>10314</v>
      </c>
      <c r="AB365" t="s">
        <v>10296</v>
      </c>
      <c r="AC365" t="s">
        <v>10297</v>
      </c>
      <c r="AD365" t="s">
        <v>52</v>
      </c>
      <c r="AE365" t="s">
        <v>76</v>
      </c>
      <c r="AF365" t="s">
        <v>10207</v>
      </c>
      <c r="AG365" t="s">
        <v>10208</v>
      </c>
      <c r="AH365" t="s">
        <v>10298</v>
      </c>
      <c r="AI365" t="s">
        <v>48</v>
      </c>
      <c r="AJ365" t="s">
        <v>47</v>
      </c>
      <c r="AK365" t="s">
        <v>205</v>
      </c>
      <c r="AL365" t="s">
        <v>10207</v>
      </c>
      <c r="AM365">
        <v>0</v>
      </c>
      <c r="AN365" t="s">
        <v>47</v>
      </c>
      <c r="AO365" t="s">
        <v>47</v>
      </c>
      <c r="AP365" t="s">
        <v>47</v>
      </c>
      <c r="AQ365" t="s">
        <v>47</v>
      </c>
      <c r="AR365" t="s">
        <v>47</v>
      </c>
      <c r="AS365">
        <v>2780.07</v>
      </c>
      <c r="AT365">
        <v>9349.5</v>
      </c>
      <c r="AU365">
        <v>1</v>
      </c>
      <c r="AV365">
        <v>1</v>
      </c>
      <c r="AW365" t="s">
        <v>10352</v>
      </c>
      <c r="AX365">
        <v>10800</v>
      </c>
      <c r="AY365" t="s">
        <v>66</v>
      </c>
      <c r="AZ365" t="s">
        <v>501</v>
      </c>
      <c r="BA365">
        <v>2953</v>
      </c>
      <c r="BB365" t="s">
        <v>501</v>
      </c>
      <c r="BC365">
        <v>2953</v>
      </c>
      <c r="BD365">
        <v>585</v>
      </c>
      <c r="BE365">
        <v>153525.22</v>
      </c>
      <c r="BF365">
        <v>10</v>
      </c>
      <c r="BG365">
        <v>22</v>
      </c>
      <c r="BH365">
        <v>30164.7</v>
      </c>
      <c r="BI365">
        <v>0</v>
      </c>
      <c r="BJ365">
        <v>30164.7</v>
      </c>
      <c r="BK365">
        <v>42000</v>
      </c>
      <c r="BL365" t="s">
        <v>229</v>
      </c>
      <c r="BM365" t="s">
        <v>211</v>
      </c>
      <c r="BN365" t="s">
        <v>211</v>
      </c>
      <c r="BO365">
        <v>5104.84</v>
      </c>
    </row>
    <row r="366" spans="1:67" hidden="1" x14ac:dyDescent="0.3">
      <c r="A366">
        <v>33249</v>
      </c>
      <c r="B366">
        <v>7115863459</v>
      </c>
      <c r="C366">
        <v>4463262</v>
      </c>
      <c r="D366">
        <v>7032</v>
      </c>
      <c r="E366">
        <v>42691</v>
      </c>
      <c r="F366">
        <v>1</v>
      </c>
      <c r="G366" t="s">
        <v>493</v>
      </c>
      <c r="H366">
        <v>42674</v>
      </c>
      <c r="I366">
        <v>19913214</v>
      </c>
      <c r="J366" t="s">
        <v>46</v>
      </c>
      <c r="K366" t="s">
        <v>47</v>
      </c>
      <c r="L366" t="s">
        <v>48</v>
      </c>
      <c r="M366" t="s">
        <v>49</v>
      </c>
      <c r="N366" t="s">
        <v>9400</v>
      </c>
      <c r="O366" t="s">
        <v>10230</v>
      </c>
      <c r="P366" t="s">
        <v>1289</v>
      </c>
      <c r="Q366" t="s">
        <v>10377</v>
      </c>
      <c r="R366" t="s">
        <v>10178</v>
      </c>
      <c r="S366">
        <v>100535792</v>
      </c>
      <c r="T366" t="s">
        <v>251</v>
      </c>
      <c r="U366" t="s">
        <v>56</v>
      </c>
      <c r="V366" t="s">
        <v>57</v>
      </c>
      <c r="W366">
        <v>2760.33</v>
      </c>
      <c r="X366">
        <v>19745.560000000001</v>
      </c>
      <c r="Y366">
        <v>17616</v>
      </c>
      <c r="Z366" t="s">
        <v>49</v>
      </c>
      <c r="AA366" t="s">
        <v>10314</v>
      </c>
      <c r="AB366" t="s">
        <v>10296</v>
      </c>
      <c r="AC366" t="s">
        <v>10297</v>
      </c>
      <c r="AD366" t="s">
        <v>52</v>
      </c>
      <c r="AE366" t="s">
        <v>76</v>
      </c>
      <c r="AF366" t="s">
        <v>10207</v>
      </c>
      <c r="AG366" t="s">
        <v>10208</v>
      </c>
      <c r="AH366" t="s">
        <v>10298</v>
      </c>
      <c r="AI366" t="s">
        <v>48</v>
      </c>
      <c r="AJ366" t="s">
        <v>47</v>
      </c>
      <c r="AK366" t="s">
        <v>9400</v>
      </c>
      <c r="AL366" t="s">
        <v>10232</v>
      </c>
      <c r="AM366">
        <v>0</v>
      </c>
      <c r="AN366" t="s">
        <v>47</v>
      </c>
      <c r="AO366" t="s">
        <v>47</v>
      </c>
      <c r="AP366" t="s">
        <v>47</v>
      </c>
      <c r="AQ366" t="s">
        <v>47</v>
      </c>
      <c r="AR366" t="s">
        <v>47</v>
      </c>
      <c r="AS366">
        <v>2760.33</v>
      </c>
      <c r="AT366">
        <v>19745.560000000001</v>
      </c>
      <c r="AU366">
        <v>1</v>
      </c>
      <c r="AV366">
        <v>1</v>
      </c>
      <c r="AW366" t="s">
        <v>10362</v>
      </c>
      <c r="AX366">
        <v>27000</v>
      </c>
      <c r="AY366" t="s">
        <v>56</v>
      </c>
      <c r="AZ366" t="s">
        <v>10378</v>
      </c>
      <c r="BA366" t="s">
        <v>47</v>
      </c>
      <c r="BB366" t="s">
        <v>10378</v>
      </c>
      <c r="BC366" t="s">
        <v>47</v>
      </c>
      <c r="BD366">
        <v>605</v>
      </c>
      <c r="BE366">
        <v>173270.78</v>
      </c>
      <c r="BF366">
        <v>11</v>
      </c>
      <c r="BG366">
        <v>22</v>
      </c>
      <c r="BH366">
        <v>0</v>
      </c>
      <c r="BI366">
        <v>0</v>
      </c>
      <c r="BJ366">
        <v>0</v>
      </c>
      <c r="BK366">
        <v>0</v>
      </c>
      <c r="BL366" t="s">
        <v>59</v>
      </c>
      <c r="BM366" t="s">
        <v>10398</v>
      </c>
      <c r="BN366" t="s">
        <v>10379</v>
      </c>
      <c r="BO366">
        <v>0</v>
      </c>
    </row>
    <row r="367" spans="1:67" hidden="1" x14ac:dyDescent="0.3">
      <c r="A367">
        <v>41583</v>
      </c>
      <c r="B367">
        <v>7116262790</v>
      </c>
      <c r="C367">
        <v>5085216</v>
      </c>
      <c r="D367">
        <v>7032</v>
      </c>
      <c r="E367">
        <v>43056</v>
      </c>
      <c r="F367">
        <v>1</v>
      </c>
      <c r="G367" t="s">
        <v>493</v>
      </c>
      <c r="H367">
        <v>42674</v>
      </c>
      <c r="I367">
        <v>19913215</v>
      </c>
      <c r="J367" t="s">
        <v>46</v>
      </c>
      <c r="K367" t="s">
        <v>47</v>
      </c>
      <c r="L367" t="s">
        <v>48</v>
      </c>
      <c r="M367" t="s">
        <v>49</v>
      </c>
      <c r="N367" t="s">
        <v>75</v>
      </c>
      <c r="O367" t="s">
        <v>76</v>
      </c>
      <c r="P367" t="s">
        <v>52</v>
      </c>
      <c r="Q367" t="s">
        <v>53</v>
      </c>
      <c r="R367" t="s">
        <v>54</v>
      </c>
      <c r="S367">
        <v>101093720</v>
      </c>
      <c r="T367" t="s">
        <v>55</v>
      </c>
      <c r="U367" t="s">
        <v>56</v>
      </c>
      <c r="V367" t="s">
        <v>57</v>
      </c>
      <c r="W367">
        <v>1884.09</v>
      </c>
      <c r="X367">
        <v>16872</v>
      </c>
      <c r="Y367">
        <v>14440</v>
      </c>
      <c r="Z367" t="s">
        <v>49</v>
      </c>
      <c r="AA367" t="s">
        <v>10314</v>
      </c>
      <c r="AB367" t="s">
        <v>10296</v>
      </c>
      <c r="AC367" t="s">
        <v>10297</v>
      </c>
      <c r="AD367" t="s">
        <v>52</v>
      </c>
      <c r="AE367" t="s">
        <v>76</v>
      </c>
      <c r="AF367" t="s">
        <v>10207</v>
      </c>
      <c r="AG367" t="s">
        <v>10208</v>
      </c>
      <c r="AH367" t="s">
        <v>10298</v>
      </c>
      <c r="AI367" t="s">
        <v>48</v>
      </c>
      <c r="AJ367" t="s">
        <v>47</v>
      </c>
      <c r="AK367" t="s">
        <v>75</v>
      </c>
      <c r="AL367" t="s">
        <v>10207</v>
      </c>
      <c r="AM367">
        <v>0</v>
      </c>
      <c r="AN367" t="s">
        <v>47</v>
      </c>
      <c r="AO367" t="s">
        <v>47</v>
      </c>
      <c r="AP367" t="s">
        <v>47</v>
      </c>
      <c r="AQ367" t="s">
        <v>47</v>
      </c>
      <c r="AR367" t="s">
        <v>47</v>
      </c>
      <c r="AS367">
        <v>1884.09</v>
      </c>
      <c r="AT367">
        <v>16872</v>
      </c>
      <c r="AU367">
        <v>1</v>
      </c>
      <c r="AV367">
        <v>1</v>
      </c>
      <c r="AW367" t="s">
        <v>10352</v>
      </c>
      <c r="AX367">
        <v>27000</v>
      </c>
      <c r="AY367" t="s">
        <v>56</v>
      </c>
      <c r="AZ367" t="s">
        <v>184</v>
      </c>
      <c r="BA367">
        <v>1880.82</v>
      </c>
      <c r="BB367" t="s">
        <v>184</v>
      </c>
      <c r="BC367">
        <v>1880.82</v>
      </c>
      <c r="BD367">
        <v>659</v>
      </c>
      <c r="BE367">
        <v>190142.78</v>
      </c>
      <c r="BF367">
        <v>12</v>
      </c>
      <c r="BG367">
        <v>22</v>
      </c>
      <c r="BH367">
        <v>36617.56</v>
      </c>
      <c r="BI367">
        <v>0</v>
      </c>
      <c r="BJ367">
        <v>36617.56</v>
      </c>
      <c r="BK367">
        <v>42000</v>
      </c>
      <c r="BL367" t="s">
        <v>229</v>
      </c>
      <c r="BM367" t="s">
        <v>186</v>
      </c>
      <c r="BN367" t="s">
        <v>186</v>
      </c>
      <c r="BO367">
        <v>2445.0659999999998</v>
      </c>
    </row>
    <row r="368" spans="1:67" hidden="1" x14ac:dyDescent="0.3">
      <c r="A368">
        <v>42487</v>
      </c>
      <c r="B368">
        <v>7116271394</v>
      </c>
      <c r="C368">
        <v>931560</v>
      </c>
      <c r="D368">
        <v>7032</v>
      </c>
      <c r="E368">
        <v>43990</v>
      </c>
      <c r="F368">
        <v>1</v>
      </c>
      <c r="G368" t="s">
        <v>493</v>
      </c>
      <c r="H368">
        <v>42674</v>
      </c>
      <c r="I368">
        <v>19957288</v>
      </c>
      <c r="J368" t="s">
        <v>46</v>
      </c>
      <c r="K368" t="s">
        <v>47</v>
      </c>
      <c r="L368" t="s">
        <v>48</v>
      </c>
      <c r="M368" t="s">
        <v>49</v>
      </c>
      <c r="N368" t="s">
        <v>337</v>
      </c>
      <c r="O368" t="s">
        <v>338</v>
      </c>
      <c r="P368" t="s">
        <v>241</v>
      </c>
      <c r="Q368" t="s">
        <v>242</v>
      </c>
      <c r="R368" t="s">
        <v>54</v>
      </c>
      <c r="S368">
        <v>100535792</v>
      </c>
      <c r="T368" t="s">
        <v>251</v>
      </c>
      <c r="U368" t="s">
        <v>56</v>
      </c>
      <c r="V368" t="s">
        <v>57</v>
      </c>
      <c r="W368">
        <v>2812.58</v>
      </c>
      <c r="X368">
        <v>21067.88</v>
      </c>
      <c r="Y368">
        <v>19124.96</v>
      </c>
      <c r="Z368" t="s">
        <v>49</v>
      </c>
      <c r="AA368" t="s">
        <v>10314</v>
      </c>
      <c r="AB368" t="s">
        <v>10296</v>
      </c>
      <c r="AC368" t="s">
        <v>10297</v>
      </c>
      <c r="AD368" t="s">
        <v>52</v>
      </c>
      <c r="AE368" t="s">
        <v>76</v>
      </c>
      <c r="AF368" t="s">
        <v>10207</v>
      </c>
      <c r="AG368" t="s">
        <v>10208</v>
      </c>
      <c r="AH368" t="s">
        <v>10298</v>
      </c>
      <c r="AI368" t="s">
        <v>48</v>
      </c>
      <c r="AJ368" t="s">
        <v>47</v>
      </c>
      <c r="AK368" t="s">
        <v>337</v>
      </c>
      <c r="AL368" t="s">
        <v>10232</v>
      </c>
      <c r="AM368">
        <v>0</v>
      </c>
      <c r="AN368" t="s">
        <v>47</v>
      </c>
      <c r="AO368" t="s">
        <v>47</v>
      </c>
      <c r="AP368" t="s">
        <v>47</v>
      </c>
      <c r="AQ368" t="s">
        <v>47</v>
      </c>
      <c r="AR368" t="s">
        <v>47</v>
      </c>
      <c r="AS368">
        <v>2812.58</v>
      </c>
      <c r="AT368">
        <v>21067.88</v>
      </c>
      <c r="AU368">
        <v>1</v>
      </c>
      <c r="AV368">
        <v>1</v>
      </c>
      <c r="AW368" t="s">
        <v>10352</v>
      </c>
      <c r="AX368">
        <v>27000</v>
      </c>
      <c r="AY368" t="s">
        <v>56</v>
      </c>
      <c r="AZ368" t="s">
        <v>339</v>
      </c>
      <c r="BA368">
        <v>2786.5</v>
      </c>
      <c r="BB368" t="s">
        <v>339</v>
      </c>
      <c r="BC368">
        <v>2786.5</v>
      </c>
      <c r="BD368">
        <v>682</v>
      </c>
      <c r="BE368">
        <v>211210.66</v>
      </c>
      <c r="BF368">
        <v>13</v>
      </c>
      <c r="BG368">
        <v>22</v>
      </c>
      <c r="BH368">
        <v>0</v>
      </c>
      <c r="BI368">
        <v>0</v>
      </c>
      <c r="BJ368">
        <v>0</v>
      </c>
      <c r="BK368">
        <v>0</v>
      </c>
      <c r="BL368" t="s">
        <v>59</v>
      </c>
      <c r="BM368" t="s">
        <v>340</v>
      </c>
      <c r="BN368" t="s">
        <v>341</v>
      </c>
      <c r="BO368">
        <v>0</v>
      </c>
    </row>
    <row r="369" spans="1:67" x14ac:dyDescent="0.3">
      <c r="A369">
        <v>41593</v>
      </c>
      <c r="B369">
        <v>7116262802</v>
      </c>
      <c r="C369">
        <v>4463264</v>
      </c>
      <c r="D369">
        <v>7032</v>
      </c>
      <c r="E369">
        <v>43068</v>
      </c>
      <c r="F369">
        <v>1</v>
      </c>
      <c r="G369" t="s">
        <v>493</v>
      </c>
      <c r="H369">
        <v>42674</v>
      </c>
      <c r="I369">
        <v>19913248</v>
      </c>
      <c r="J369" t="s">
        <v>46</v>
      </c>
      <c r="K369" t="s">
        <v>47</v>
      </c>
      <c r="L369" t="s">
        <v>48</v>
      </c>
      <c r="M369" t="s">
        <v>49</v>
      </c>
      <c r="N369" t="s">
        <v>9400</v>
      </c>
      <c r="O369" t="s">
        <v>10266</v>
      </c>
      <c r="P369" t="s">
        <v>2264</v>
      </c>
      <c r="Q369" t="s">
        <v>10372</v>
      </c>
      <c r="R369" t="s">
        <v>10178</v>
      </c>
      <c r="S369">
        <v>100788157</v>
      </c>
      <c r="T369" t="s">
        <v>606</v>
      </c>
      <c r="U369" t="s">
        <v>66</v>
      </c>
      <c r="V369" t="s">
        <v>1007</v>
      </c>
      <c r="W369">
        <v>2741.05</v>
      </c>
      <c r="X369">
        <v>10757.28</v>
      </c>
      <c r="Y369">
        <v>9809.2800000000007</v>
      </c>
      <c r="Z369" t="s">
        <v>49</v>
      </c>
      <c r="AA369" t="s">
        <v>10314</v>
      </c>
      <c r="AB369" t="s">
        <v>10296</v>
      </c>
      <c r="AC369" t="s">
        <v>10297</v>
      </c>
      <c r="AD369" t="s">
        <v>52</v>
      </c>
      <c r="AE369" t="s">
        <v>76</v>
      </c>
      <c r="AF369" t="s">
        <v>10207</v>
      </c>
      <c r="AG369" t="s">
        <v>10208</v>
      </c>
      <c r="AH369" t="s">
        <v>10298</v>
      </c>
      <c r="AI369" t="s">
        <v>48</v>
      </c>
      <c r="AJ369" t="s">
        <v>47</v>
      </c>
      <c r="AK369" t="s">
        <v>9400</v>
      </c>
      <c r="AL369" t="s">
        <v>10207</v>
      </c>
      <c r="AM369">
        <v>0</v>
      </c>
      <c r="AN369" t="s">
        <v>47</v>
      </c>
      <c r="AO369" t="s">
        <v>47</v>
      </c>
      <c r="AP369" t="s">
        <v>47</v>
      </c>
      <c r="AQ369" t="s">
        <v>47</v>
      </c>
      <c r="AR369" t="s">
        <v>47</v>
      </c>
      <c r="AS369">
        <v>2741.05</v>
      </c>
      <c r="AT369">
        <v>10757.28</v>
      </c>
      <c r="AU369">
        <v>1</v>
      </c>
      <c r="AV369">
        <v>1</v>
      </c>
      <c r="AW369" t="s">
        <v>10362</v>
      </c>
      <c r="AX369">
        <v>10800</v>
      </c>
      <c r="AY369" t="s">
        <v>66</v>
      </c>
      <c r="AZ369" t="s">
        <v>10373</v>
      </c>
      <c r="BA369" t="s">
        <v>47</v>
      </c>
      <c r="BB369" t="s">
        <v>10373</v>
      </c>
      <c r="BC369" t="s">
        <v>47</v>
      </c>
      <c r="BD369">
        <v>1148</v>
      </c>
      <c r="BE369">
        <v>221967.94</v>
      </c>
      <c r="BF369">
        <v>14</v>
      </c>
      <c r="BG369">
        <v>22</v>
      </c>
      <c r="BH369">
        <v>31825.16</v>
      </c>
      <c r="BI369">
        <v>0</v>
      </c>
      <c r="BJ369">
        <v>31825.16</v>
      </c>
      <c r="BK369">
        <v>42000</v>
      </c>
      <c r="BL369" t="s">
        <v>229</v>
      </c>
      <c r="BM369" t="s">
        <v>10375</v>
      </c>
      <c r="BN369" t="s">
        <v>10375</v>
      </c>
      <c r="BO369" t="s">
        <v>47</v>
      </c>
    </row>
    <row r="370" spans="1:67" hidden="1" x14ac:dyDescent="0.3">
      <c r="A370">
        <v>41594</v>
      </c>
      <c r="B370">
        <v>7116262803</v>
      </c>
      <c r="C370">
        <v>4463264</v>
      </c>
      <c r="D370">
        <v>7032</v>
      </c>
      <c r="E370">
        <v>43069</v>
      </c>
      <c r="F370">
        <v>1</v>
      </c>
      <c r="G370" t="s">
        <v>493</v>
      </c>
      <c r="H370">
        <v>42674</v>
      </c>
      <c r="I370">
        <v>19913249</v>
      </c>
      <c r="J370" t="s">
        <v>46</v>
      </c>
      <c r="K370" t="s">
        <v>47</v>
      </c>
      <c r="L370" t="s">
        <v>48</v>
      </c>
      <c r="M370" t="s">
        <v>49</v>
      </c>
      <c r="N370" t="s">
        <v>9400</v>
      </c>
      <c r="O370" t="s">
        <v>10266</v>
      </c>
      <c r="P370" t="s">
        <v>2264</v>
      </c>
      <c r="Q370" t="s">
        <v>10372</v>
      </c>
      <c r="R370" t="s">
        <v>10178</v>
      </c>
      <c r="S370">
        <v>100788157</v>
      </c>
      <c r="T370" t="s">
        <v>606</v>
      </c>
      <c r="U370" t="s">
        <v>66</v>
      </c>
      <c r="V370" t="s">
        <v>1007</v>
      </c>
      <c r="W370">
        <v>2741.73</v>
      </c>
      <c r="X370">
        <v>9369.77</v>
      </c>
      <c r="Y370">
        <v>8532.7800000000007</v>
      </c>
      <c r="Z370" t="s">
        <v>49</v>
      </c>
      <c r="AA370" t="s">
        <v>10314</v>
      </c>
      <c r="AB370" t="s">
        <v>10296</v>
      </c>
      <c r="AC370" t="s">
        <v>10297</v>
      </c>
      <c r="AD370" t="s">
        <v>52</v>
      </c>
      <c r="AE370" t="s">
        <v>76</v>
      </c>
      <c r="AF370" t="s">
        <v>10207</v>
      </c>
      <c r="AG370" t="s">
        <v>10208</v>
      </c>
      <c r="AH370" t="s">
        <v>10298</v>
      </c>
      <c r="AI370" t="s">
        <v>48</v>
      </c>
      <c r="AJ370" t="s">
        <v>47</v>
      </c>
      <c r="AK370" t="s">
        <v>9400</v>
      </c>
      <c r="AL370" t="s">
        <v>10207</v>
      </c>
      <c r="AM370">
        <v>0</v>
      </c>
      <c r="AN370" t="s">
        <v>47</v>
      </c>
      <c r="AO370" t="s">
        <v>47</v>
      </c>
      <c r="AP370" t="s">
        <v>47</v>
      </c>
      <c r="AQ370" t="s">
        <v>47</v>
      </c>
      <c r="AR370" t="s">
        <v>47</v>
      </c>
      <c r="AS370">
        <v>2741.73</v>
      </c>
      <c r="AT370">
        <v>9369.77</v>
      </c>
      <c r="AU370">
        <v>1</v>
      </c>
      <c r="AV370">
        <v>1</v>
      </c>
      <c r="AW370" t="s">
        <v>10362</v>
      </c>
      <c r="AX370">
        <v>10800</v>
      </c>
      <c r="AY370" t="s">
        <v>66</v>
      </c>
      <c r="AZ370" t="s">
        <v>10373</v>
      </c>
      <c r="BA370" t="s">
        <v>47</v>
      </c>
      <c r="BB370" t="s">
        <v>10373</v>
      </c>
      <c r="BC370" t="s">
        <v>47</v>
      </c>
      <c r="BD370">
        <v>1148</v>
      </c>
      <c r="BE370">
        <v>231337.71</v>
      </c>
      <c r="BF370">
        <v>15</v>
      </c>
      <c r="BG370">
        <v>22</v>
      </c>
      <c r="BH370">
        <v>0</v>
      </c>
      <c r="BI370">
        <v>0</v>
      </c>
      <c r="BJ370">
        <v>0</v>
      </c>
      <c r="BK370">
        <v>0</v>
      </c>
      <c r="BL370" t="s">
        <v>59</v>
      </c>
      <c r="BM370" t="s">
        <v>10376</v>
      </c>
      <c r="BN370" t="s">
        <v>10375</v>
      </c>
      <c r="BO370">
        <v>0</v>
      </c>
    </row>
    <row r="371" spans="1:67" x14ac:dyDescent="0.3">
      <c r="A371">
        <v>41595</v>
      </c>
      <c r="B371">
        <v>7116262804</v>
      </c>
      <c r="C371">
        <v>4463264</v>
      </c>
      <c r="D371">
        <v>7032</v>
      </c>
      <c r="E371">
        <v>43070</v>
      </c>
      <c r="F371">
        <v>1</v>
      </c>
      <c r="G371" t="s">
        <v>493</v>
      </c>
      <c r="H371">
        <v>42674</v>
      </c>
      <c r="I371">
        <v>19913250</v>
      </c>
      <c r="J371" t="s">
        <v>46</v>
      </c>
      <c r="K371" t="s">
        <v>47</v>
      </c>
      <c r="L371" t="s">
        <v>48</v>
      </c>
      <c r="M371" t="s">
        <v>49</v>
      </c>
      <c r="N371" t="s">
        <v>9400</v>
      </c>
      <c r="O371" t="s">
        <v>10266</v>
      </c>
      <c r="P371" t="s">
        <v>2264</v>
      </c>
      <c r="Q371" t="s">
        <v>10372</v>
      </c>
      <c r="R371" t="s">
        <v>10178</v>
      </c>
      <c r="S371">
        <v>100788157</v>
      </c>
      <c r="T371" t="s">
        <v>606</v>
      </c>
      <c r="U371" t="s">
        <v>66</v>
      </c>
      <c r="V371" t="s">
        <v>1007</v>
      </c>
      <c r="W371">
        <v>2741.67</v>
      </c>
      <c r="X371">
        <v>9245.1200000000008</v>
      </c>
      <c r="Y371">
        <v>8470.7800000000007</v>
      </c>
      <c r="Z371" t="s">
        <v>49</v>
      </c>
      <c r="AA371" t="s">
        <v>10314</v>
      </c>
      <c r="AB371" t="s">
        <v>10296</v>
      </c>
      <c r="AC371" t="s">
        <v>10297</v>
      </c>
      <c r="AD371" t="s">
        <v>52</v>
      </c>
      <c r="AE371" t="s">
        <v>76</v>
      </c>
      <c r="AF371" t="s">
        <v>10207</v>
      </c>
      <c r="AG371" t="s">
        <v>10208</v>
      </c>
      <c r="AH371" t="s">
        <v>10298</v>
      </c>
      <c r="AI371" t="s">
        <v>48</v>
      </c>
      <c r="AJ371" t="s">
        <v>47</v>
      </c>
      <c r="AK371" t="s">
        <v>9400</v>
      </c>
      <c r="AL371" t="s">
        <v>10207</v>
      </c>
      <c r="AM371">
        <v>0</v>
      </c>
      <c r="AN371" t="s">
        <v>47</v>
      </c>
      <c r="AO371" t="s">
        <v>47</v>
      </c>
      <c r="AP371" t="s">
        <v>47</v>
      </c>
      <c r="AQ371" t="s">
        <v>47</v>
      </c>
      <c r="AR371" t="s">
        <v>47</v>
      </c>
      <c r="AS371">
        <v>2741.67</v>
      </c>
      <c r="AT371">
        <v>9245.1200000000008</v>
      </c>
      <c r="AU371">
        <v>1</v>
      </c>
      <c r="AV371">
        <v>1</v>
      </c>
      <c r="AW371" t="s">
        <v>10362</v>
      </c>
      <c r="AX371">
        <v>10800</v>
      </c>
      <c r="AY371" t="s">
        <v>66</v>
      </c>
      <c r="AZ371" t="s">
        <v>10373</v>
      </c>
      <c r="BA371" t="s">
        <v>47</v>
      </c>
      <c r="BB371" t="s">
        <v>10373</v>
      </c>
      <c r="BC371" t="s">
        <v>47</v>
      </c>
      <c r="BD371">
        <v>1148</v>
      </c>
      <c r="BE371">
        <v>240582.83</v>
      </c>
      <c r="BF371">
        <v>16</v>
      </c>
      <c r="BG371">
        <v>22</v>
      </c>
      <c r="BH371">
        <v>18614.89</v>
      </c>
      <c r="BI371">
        <v>0</v>
      </c>
      <c r="BJ371">
        <v>18614.89</v>
      </c>
      <c r="BK371">
        <v>27000</v>
      </c>
      <c r="BL371" t="s">
        <v>56</v>
      </c>
      <c r="BM371" t="s">
        <v>10374</v>
      </c>
      <c r="BN371" t="s">
        <v>10375</v>
      </c>
      <c r="BO371" t="s">
        <v>47</v>
      </c>
    </row>
    <row r="372" spans="1:67" hidden="1" x14ac:dyDescent="0.3">
      <c r="A372">
        <v>41645</v>
      </c>
      <c r="B372">
        <v>7116263227</v>
      </c>
      <c r="C372">
        <v>4463264</v>
      </c>
      <c r="D372">
        <v>7032</v>
      </c>
      <c r="E372">
        <v>43120</v>
      </c>
      <c r="F372">
        <v>1</v>
      </c>
      <c r="G372" t="s">
        <v>493</v>
      </c>
      <c r="H372">
        <v>42674</v>
      </c>
      <c r="I372">
        <v>19915254</v>
      </c>
      <c r="J372" t="s">
        <v>46</v>
      </c>
      <c r="K372" t="s">
        <v>47</v>
      </c>
      <c r="L372" t="s">
        <v>48</v>
      </c>
      <c r="M372" t="s">
        <v>49</v>
      </c>
      <c r="N372" t="s">
        <v>9400</v>
      </c>
      <c r="O372" t="s">
        <v>10266</v>
      </c>
      <c r="P372" t="s">
        <v>2264</v>
      </c>
      <c r="Q372" t="s">
        <v>10372</v>
      </c>
      <c r="R372" t="s">
        <v>10178</v>
      </c>
      <c r="S372">
        <v>100788157</v>
      </c>
      <c r="T372" t="s">
        <v>606</v>
      </c>
      <c r="U372" t="s">
        <v>66</v>
      </c>
      <c r="V372" t="s">
        <v>1007</v>
      </c>
      <c r="W372">
        <v>2737.37</v>
      </c>
      <c r="X372">
        <v>11051.3</v>
      </c>
      <c r="Y372">
        <v>10108.799999999999</v>
      </c>
      <c r="Z372" t="s">
        <v>49</v>
      </c>
      <c r="AA372" t="s">
        <v>10314</v>
      </c>
      <c r="AB372" t="s">
        <v>10296</v>
      </c>
      <c r="AC372" t="s">
        <v>10297</v>
      </c>
      <c r="AD372" t="s">
        <v>52</v>
      </c>
      <c r="AE372" t="s">
        <v>76</v>
      </c>
      <c r="AF372" t="s">
        <v>10207</v>
      </c>
      <c r="AG372" t="s">
        <v>10208</v>
      </c>
      <c r="AH372" t="s">
        <v>10298</v>
      </c>
      <c r="AI372" t="s">
        <v>48</v>
      </c>
      <c r="AJ372" t="s">
        <v>47</v>
      </c>
      <c r="AK372" t="s">
        <v>9400</v>
      </c>
      <c r="AL372" t="s">
        <v>10207</v>
      </c>
      <c r="AM372">
        <v>0</v>
      </c>
      <c r="AN372" t="s">
        <v>47</v>
      </c>
      <c r="AO372" t="s">
        <v>47</v>
      </c>
      <c r="AP372" t="s">
        <v>47</v>
      </c>
      <c r="AQ372" t="s">
        <v>47</v>
      </c>
      <c r="AR372" t="s">
        <v>47</v>
      </c>
      <c r="AS372">
        <v>2737.37</v>
      </c>
      <c r="AT372">
        <v>11051.3</v>
      </c>
      <c r="AU372">
        <v>1</v>
      </c>
      <c r="AV372">
        <v>1</v>
      </c>
      <c r="AW372" t="s">
        <v>10362</v>
      </c>
      <c r="AX372">
        <v>27000</v>
      </c>
      <c r="AY372" t="s">
        <v>56</v>
      </c>
      <c r="AZ372" t="s">
        <v>10373</v>
      </c>
      <c r="BA372" t="s">
        <v>47</v>
      </c>
      <c r="BB372" t="s">
        <v>10374</v>
      </c>
      <c r="BC372" t="s">
        <v>47</v>
      </c>
      <c r="BD372">
        <v>1148</v>
      </c>
      <c r="BE372">
        <v>251634.13</v>
      </c>
      <c r="BF372">
        <v>17</v>
      </c>
      <c r="BG372">
        <v>22</v>
      </c>
      <c r="BH372">
        <v>0</v>
      </c>
      <c r="BI372">
        <v>0</v>
      </c>
      <c r="BJ372">
        <v>0</v>
      </c>
      <c r="BK372">
        <v>0</v>
      </c>
      <c r="BL372" t="s">
        <v>59</v>
      </c>
      <c r="BM372" t="s">
        <v>10376</v>
      </c>
      <c r="BN372" t="s">
        <v>10375</v>
      </c>
      <c r="BO372">
        <v>0</v>
      </c>
    </row>
    <row r="373" spans="1:67" x14ac:dyDescent="0.3">
      <c r="A373">
        <v>41651</v>
      </c>
      <c r="B373">
        <v>7116263233</v>
      </c>
      <c r="C373">
        <v>4463264</v>
      </c>
      <c r="D373">
        <v>7032</v>
      </c>
      <c r="E373">
        <v>43126</v>
      </c>
      <c r="F373">
        <v>1</v>
      </c>
      <c r="G373" t="s">
        <v>493</v>
      </c>
      <c r="H373">
        <v>42674</v>
      </c>
      <c r="I373">
        <v>19915260</v>
      </c>
      <c r="J373" t="s">
        <v>46</v>
      </c>
      <c r="K373" t="s">
        <v>47</v>
      </c>
      <c r="L373" t="s">
        <v>48</v>
      </c>
      <c r="M373" t="s">
        <v>49</v>
      </c>
      <c r="N373" t="s">
        <v>9400</v>
      </c>
      <c r="O373" t="s">
        <v>10266</v>
      </c>
      <c r="P373" t="s">
        <v>2264</v>
      </c>
      <c r="Q373" t="s">
        <v>10372</v>
      </c>
      <c r="R373" t="s">
        <v>10178</v>
      </c>
      <c r="S373">
        <v>100788157</v>
      </c>
      <c r="T373" t="s">
        <v>606</v>
      </c>
      <c r="U373" t="s">
        <v>66</v>
      </c>
      <c r="V373" t="s">
        <v>1007</v>
      </c>
      <c r="W373">
        <v>2739.27</v>
      </c>
      <c r="X373">
        <v>10780</v>
      </c>
      <c r="Y373">
        <v>9900</v>
      </c>
      <c r="Z373" t="s">
        <v>49</v>
      </c>
      <c r="AA373" t="s">
        <v>10314</v>
      </c>
      <c r="AB373" t="s">
        <v>10296</v>
      </c>
      <c r="AC373" t="s">
        <v>10297</v>
      </c>
      <c r="AD373" t="s">
        <v>52</v>
      </c>
      <c r="AE373" t="s">
        <v>76</v>
      </c>
      <c r="AF373" t="s">
        <v>10207</v>
      </c>
      <c r="AG373" t="s">
        <v>10208</v>
      </c>
      <c r="AH373" t="s">
        <v>10298</v>
      </c>
      <c r="AI373" t="s">
        <v>48</v>
      </c>
      <c r="AJ373" t="s">
        <v>47</v>
      </c>
      <c r="AK373" t="s">
        <v>9400</v>
      </c>
      <c r="AL373" t="s">
        <v>10207</v>
      </c>
      <c r="AM373">
        <v>0</v>
      </c>
      <c r="AN373" t="s">
        <v>47</v>
      </c>
      <c r="AO373" t="s">
        <v>47</v>
      </c>
      <c r="AP373" t="s">
        <v>47</v>
      </c>
      <c r="AQ373" t="s">
        <v>47</v>
      </c>
      <c r="AR373" t="s">
        <v>47</v>
      </c>
      <c r="AS373">
        <v>2739.27</v>
      </c>
      <c r="AT373">
        <v>10780</v>
      </c>
      <c r="AU373">
        <v>1</v>
      </c>
      <c r="AV373">
        <v>1</v>
      </c>
      <c r="AW373" t="s">
        <v>10362</v>
      </c>
      <c r="AX373">
        <v>10800</v>
      </c>
      <c r="AY373" t="s">
        <v>66</v>
      </c>
      <c r="AZ373" t="s">
        <v>10373</v>
      </c>
      <c r="BA373" t="s">
        <v>47</v>
      </c>
      <c r="BB373" t="s">
        <v>10373</v>
      </c>
      <c r="BC373" t="s">
        <v>47</v>
      </c>
      <c r="BD373">
        <v>1148</v>
      </c>
      <c r="BE373">
        <v>262414.13</v>
      </c>
      <c r="BF373">
        <v>18</v>
      </c>
      <c r="BG373">
        <v>22</v>
      </c>
      <c r="BH373">
        <v>21831.3</v>
      </c>
      <c r="BI373">
        <v>0</v>
      </c>
      <c r="BJ373">
        <v>21831.3</v>
      </c>
      <c r="BK373">
        <v>27000</v>
      </c>
      <c r="BL373" t="s">
        <v>56</v>
      </c>
      <c r="BM373" t="s">
        <v>10374</v>
      </c>
      <c r="BN373" t="s">
        <v>10375</v>
      </c>
      <c r="BO373" t="s">
        <v>47</v>
      </c>
    </row>
    <row r="374" spans="1:67" hidden="1" x14ac:dyDescent="0.3">
      <c r="A374">
        <v>40985</v>
      </c>
      <c r="B374">
        <v>7116232246</v>
      </c>
      <c r="C374">
        <v>940117</v>
      </c>
      <c r="D374">
        <v>7032</v>
      </c>
      <c r="E374">
        <v>42735</v>
      </c>
      <c r="F374">
        <v>1</v>
      </c>
      <c r="G374" t="s">
        <v>493</v>
      </c>
      <c r="H374">
        <v>42674</v>
      </c>
      <c r="I374">
        <v>19957318</v>
      </c>
      <c r="J374" t="s">
        <v>46</v>
      </c>
      <c r="K374" t="s">
        <v>47</v>
      </c>
      <c r="L374" t="s">
        <v>48</v>
      </c>
      <c r="M374" t="s">
        <v>49</v>
      </c>
      <c r="N374" t="s">
        <v>69</v>
      </c>
      <c r="O374" t="s">
        <v>70</v>
      </c>
      <c r="P374" t="s">
        <v>71</v>
      </c>
      <c r="Q374" t="s">
        <v>72</v>
      </c>
      <c r="R374" t="s">
        <v>54</v>
      </c>
      <c r="S374">
        <v>100994845</v>
      </c>
      <c r="T374" t="s">
        <v>86</v>
      </c>
      <c r="U374" t="s">
        <v>56</v>
      </c>
      <c r="V374" t="s">
        <v>57</v>
      </c>
      <c r="W374">
        <v>12014.26</v>
      </c>
      <c r="X374">
        <v>20473.900000000001</v>
      </c>
      <c r="Y374">
        <v>18557.599999999999</v>
      </c>
      <c r="Z374" t="s">
        <v>49</v>
      </c>
      <c r="AA374" t="s">
        <v>10314</v>
      </c>
      <c r="AB374" t="s">
        <v>10296</v>
      </c>
      <c r="AC374" t="s">
        <v>10297</v>
      </c>
      <c r="AD374" t="s">
        <v>52</v>
      </c>
      <c r="AE374" t="s">
        <v>76</v>
      </c>
      <c r="AF374" t="s">
        <v>10207</v>
      </c>
      <c r="AG374" t="s">
        <v>10208</v>
      </c>
      <c r="AH374" t="s">
        <v>10298</v>
      </c>
      <c r="AI374" t="s">
        <v>48</v>
      </c>
      <c r="AJ374" t="s">
        <v>47</v>
      </c>
      <c r="AK374" t="s">
        <v>69</v>
      </c>
      <c r="AL374" t="s">
        <v>10240</v>
      </c>
      <c r="AM374">
        <v>0</v>
      </c>
      <c r="AN374" t="s">
        <v>47</v>
      </c>
      <c r="AO374" t="s">
        <v>47</v>
      </c>
      <c r="AP374" t="s">
        <v>47</v>
      </c>
      <c r="AQ374" t="s">
        <v>47</v>
      </c>
      <c r="AR374" t="s">
        <v>47</v>
      </c>
      <c r="AS374">
        <v>12014.26</v>
      </c>
      <c r="AT374">
        <v>20473.900000000001</v>
      </c>
      <c r="AU374">
        <v>1</v>
      </c>
      <c r="AV374">
        <v>1</v>
      </c>
      <c r="AW374" t="s">
        <v>10352</v>
      </c>
      <c r="AX374">
        <v>27000</v>
      </c>
      <c r="AY374" t="s">
        <v>56</v>
      </c>
      <c r="AZ374" t="s">
        <v>236</v>
      </c>
      <c r="BA374">
        <v>12200</v>
      </c>
      <c r="BB374" t="s">
        <v>236</v>
      </c>
      <c r="BC374">
        <v>12200</v>
      </c>
      <c r="BD374">
        <v>2384</v>
      </c>
      <c r="BE374">
        <v>282888.03000000003</v>
      </c>
      <c r="BF374">
        <v>19</v>
      </c>
      <c r="BG374">
        <v>22</v>
      </c>
      <c r="BH374">
        <v>0</v>
      </c>
      <c r="BI374">
        <v>0</v>
      </c>
      <c r="BJ374">
        <v>0</v>
      </c>
      <c r="BK374">
        <v>0</v>
      </c>
      <c r="BL374" t="s">
        <v>59</v>
      </c>
      <c r="BM374" t="s">
        <v>438</v>
      </c>
      <c r="BN374" t="s">
        <v>238</v>
      </c>
      <c r="BO374">
        <v>0</v>
      </c>
    </row>
    <row r="375" spans="1:67" hidden="1" x14ac:dyDescent="0.3">
      <c r="A375">
        <v>41644</v>
      </c>
      <c r="B375">
        <v>7116263226</v>
      </c>
      <c r="C375">
        <v>3537341</v>
      </c>
      <c r="D375">
        <v>7032</v>
      </c>
      <c r="E375">
        <v>43119</v>
      </c>
      <c r="F375">
        <v>1</v>
      </c>
      <c r="G375" t="s">
        <v>493</v>
      </c>
      <c r="H375">
        <v>42674</v>
      </c>
      <c r="I375">
        <v>19915253</v>
      </c>
      <c r="J375" t="s">
        <v>46</v>
      </c>
      <c r="K375" t="s">
        <v>47</v>
      </c>
      <c r="L375" t="s">
        <v>48</v>
      </c>
      <c r="M375" t="s">
        <v>49</v>
      </c>
      <c r="N375" t="s">
        <v>320</v>
      </c>
      <c r="O375" t="s">
        <v>133</v>
      </c>
      <c r="P375" t="s">
        <v>84</v>
      </c>
      <c r="Q375" t="s">
        <v>85</v>
      </c>
      <c r="R375" t="s">
        <v>54</v>
      </c>
      <c r="S375">
        <v>100994845</v>
      </c>
      <c r="T375" t="s">
        <v>86</v>
      </c>
      <c r="U375" t="s">
        <v>56</v>
      </c>
      <c r="V375" t="s">
        <v>57</v>
      </c>
      <c r="W375">
        <v>11404.99</v>
      </c>
      <c r="X375">
        <v>17316</v>
      </c>
      <c r="Y375">
        <v>14820</v>
      </c>
      <c r="Z375" t="s">
        <v>49</v>
      </c>
      <c r="AA375" t="s">
        <v>10314</v>
      </c>
      <c r="AB375" t="s">
        <v>10296</v>
      </c>
      <c r="AC375" t="s">
        <v>10297</v>
      </c>
      <c r="AD375" t="s">
        <v>52</v>
      </c>
      <c r="AE375" t="s">
        <v>76</v>
      </c>
      <c r="AF375" t="s">
        <v>10207</v>
      </c>
      <c r="AG375" t="s">
        <v>10208</v>
      </c>
      <c r="AH375" t="s">
        <v>10298</v>
      </c>
      <c r="AI375" t="s">
        <v>48</v>
      </c>
      <c r="AJ375" t="s">
        <v>47</v>
      </c>
      <c r="AK375" t="s">
        <v>320</v>
      </c>
      <c r="AL375" t="s">
        <v>10240</v>
      </c>
      <c r="AM375">
        <v>0</v>
      </c>
      <c r="AN375" t="s">
        <v>47</v>
      </c>
      <c r="AO375" t="s">
        <v>47</v>
      </c>
      <c r="AP375" t="s">
        <v>47</v>
      </c>
      <c r="AQ375" t="s">
        <v>47</v>
      </c>
      <c r="AR375" t="s">
        <v>47</v>
      </c>
      <c r="AS375">
        <v>11404.99</v>
      </c>
      <c r="AT375">
        <v>17316</v>
      </c>
      <c r="AU375">
        <v>1</v>
      </c>
      <c r="AV375">
        <v>1</v>
      </c>
      <c r="AW375" t="s">
        <v>10352</v>
      </c>
      <c r="AX375">
        <v>27000</v>
      </c>
      <c r="AY375" t="s">
        <v>56</v>
      </c>
      <c r="AZ375" t="s">
        <v>321</v>
      </c>
      <c r="BA375">
        <v>12000</v>
      </c>
      <c r="BB375" t="s">
        <v>321</v>
      </c>
      <c r="BC375">
        <v>12000</v>
      </c>
      <c r="BD375">
        <v>2595</v>
      </c>
      <c r="BE375">
        <v>300204.03000000003</v>
      </c>
      <c r="BF375">
        <v>20</v>
      </c>
      <c r="BG375">
        <v>22</v>
      </c>
      <c r="BH375">
        <v>37789.9</v>
      </c>
      <c r="BI375">
        <v>0</v>
      </c>
      <c r="BJ375">
        <v>37789.9</v>
      </c>
      <c r="BK375">
        <v>42000</v>
      </c>
      <c r="BL375" t="s">
        <v>229</v>
      </c>
      <c r="BM375" t="s">
        <v>323</v>
      </c>
      <c r="BN375" t="s">
        <v>323</v>
      </c>
      <c r="BO375">
        <v>15600</v>
      </c>
    </row>
    <row r="376" spans="1:67" hidden="1" x14ac:dyDescent="0.3">
      <c r="A376">
        <v>42625</v>
      </c>
      <c r="B376">
        <v>7116281314</v>
      </c>
      <c r="C376">
        <v>2795664</v>
      </c>
      <c r="D376">
        <v>7032</v>
      </c>
      <c r="E376">
        <v>44162</v>
      </c>
      <c r="F376">
        <v>1</v>
      </c>
      <c r="G376" t="s">
        <v>493</v>
      </c>
      <c r="H376">
        <v>42674</v>
      </c>
      <c r="I376">
        <v>19959210</v>
      </c>
      <c r="J376" t="s">
        <v>46</v>
      </c>
      <c r="K376" t="s">
        <v>47</v>
      </c>
      <c r="L376" t="s">
        <v>48</v>
      </c>
      <c r="M376" t="s">
        <v>49</v>
      </c>
      <c r="N376" t="s">
        <v>105</v>
      </c>
      <c r="O376" t="s">
        <v>106</v>
      </c>
      <c r="P376" t="s">
        <v>107</v>
      </c>
      <c r="Q376" t="s">
        <v>108</v>
      </c>
      <c r="R376" t="s">
        <v>54</v>
      </c>
      <c r="S376">
        <v>100994845</v>
      </c>
      <c r="T376" t="s">
        <v>86</v>
      </c>
      <c r="U376" t="s">
        <v>56</v>
      </c>
      <c r="V376" t="s">
        <v>57</v>
      </c>
      <c r="W376">
        <v>13426.13</v>
      </c>
      <c r="X376">
        <v>21107.1</v>
      </c>
      <c r="Y376">
        <v>19028.46</v>
      </c>
      <c r="Z376" t="s">
        <v>49</v>
      </c>
      <c r="AA376" t="s">
        <v>10314</v>
      </c>
      <c r="AB376" t="s">
        <v>10296</v>
      </c>
      <c r="AC376" t="s">
        <v>10297</v>
      </c>
      <c r="AD376" t="s">
        <v>52</v>
      </c>
      <c r="AE376" t="s">
        <v>76</v>
      </c>
      <c r="AF376" t="s">
        <v>10207</v>
      </c>
      <c r="AG376" t="s">
        <v>10208</v>
      </c>
      <c r="AH376" t="s">
        <v>10298</v>
      </c>
      <c r="AI376" t="s">
        <v>48</v>
      </c>
      <c r="AJ376" t="s">
        <v>47</v>
      </c>
      <c r="AK376" t="s">
        <v>105</v>
      </c>
      <c r="AL376" t="s">
        <v>10240</v>
      </c>
      <c r="AM376">
        <v>0</v>
      </c>
      <c r="AN376" t="s">
        <v>47</v>
      </c>
      <c r="AO376" t="s">
        <v>47</v>
      </c>
      <c r="AP376" t="s">
        <v>47</v>
      </c>
      <c r="AQ376" t="s">
        <v>47</v>
      </c>
      <c r="AR376" t="s">
        <v>47</v>
      </c>
      <c r="AS376">
        <v>13426.13</v>
      </c>
      <c r="AT376">
        <v>21107.1</v>
      </c>
      <c r="AU376">
        <v>1</v>
      </c>
      <c r="AV376">
        <v>1</v>
      </c>
      <c r="AW376" t="s">
        <v>10352</v>
      </c>
      <c r="AX376">
        <v>27000</v>
      </c>
      <c r="AY376" t="s">
        <v>56</v>
      </c>
      <c r="AZ376" t="s">
        <v>109</v>
      </c>
      <c r="BA376">
        <v>14000</v>
      </c>
      <c r="BB376" t="s">
        <v>109</v>
      </c>
      <c r="BC376">
        <v>14000</v>
      </c>
      <c r="BD376">
        <v>2720</v>
      </c>
      <c r="BE376">
        <v>321311.13</v>
      </c>
      <c r="BF376">
        <v>21</v>
      </c>
      <c r="BG376">
        <v>22</v>
      </c>
      <c r="BH376">
        <v>0</v>
      </c>
      <c r="BI376">
        <v>0</v>
      </c>
      <c r="BJ376">
        <v>0</v>
      </c>
      <c r="BK376">
        <v>0</v>
      </c>
      <c r="BL376" t="s">
        <v>59</v>
      </c>
      <c r="BM376" t="s">
        <v>110</v>
      </c>
      <c r="BN376" t="s">
        <v>111</v>
      </c>
      <c r="BO376">
        <v>0</v>
      </c>
    </row>
    <row r="377" spans="1:67" hidden="1" x14ac:dyDescent="0.3">
      <c r="A377">
        <v>42458</v>
      </c>
      <c r="B377">
        <v>7116267656</v>
      </c>
      <c r="C377">
        <v>3855615</v>
      </c>
      <c r="D377">
        <v>7032</v>
      </c>
      <c r="E377">
        <v>43946</v>
      </c>
      <c r="F377">
        <v>1</v>
      </c>
      <c r="G377" t="s">
        <v>493</v>
      </c>
      <c r="H377">
        <v>42674</v>
      </c>
      <c r="I377">
        <v>19959155</v>
      </c>
      <c r="J377" t="s">
        <v>46</v>
      </c>
      <c r="K377" t="s">
        <v>47</v>
      </c>
      <c r="L377" t="s">
        <v>48</v>
      </c>
      <c r="M377" t="s">
        <v>49</v>
      </c>
      <c r="N377" t="s">
        <v>189</v>
      </c>
      <c r="O377" t="s">
        <v>190</v>
      </c>
      <c r="P377" t="s">
        <v>191</v>
      </c>
      <c r="Q377" t="s">
        <v>192</v>
      </c>
      <c r="R377" t="s">
        <v>54</v>
      </c>
      <c r="S377">
        <v>101030531</v>
      </c>
      <c r="T377" t="s">
        <v>193</v>
      </c>
      <c r="U377" t="s">
        <v>56</v>
      </c>
      <c r="V377" t="s">
        <v>57</v>
      </c>
      <c r="W377">
        <v>3335.31</v>
      </c>
      <c r="X377">
        <v>17404.8</v>
      </c>
      <c r="Y377">
        <v>14896</v>
      </c>
      <c r="Z377" t="s">
        <v>49</v>
      </c>
      <c r="AA377" t="s">
        <v>10314</v>
      </c>
      <c r="AB377" t="s">
        <v>10296</v>
      </c>
      <c r="AC377" t="s">
        <v>10297</v>
      </c>
      <c r="AD377" t="s">
        <v>52</v>
      </c>
      <c r="AE377" t="s">
        <v>76</v>
      </c>
      <c r="AF377" t="s">
        <v>10207</v>
      </c>
      <c r="AG377" t="s">
        <v>10208</v>
      </c>
      <c r="AH377" t="s">
        <v>10298</v>
      </c>
      <c r="AI377" t="s">
        <v>48</v>
      </c>
      <c r="AJ377" t="s">
        <v>47</v>
      </c>
      <c r="AK377" t="s">
        <v>189</v>
      </c>
      <c r="AL377" t="s">
        <v>10217</v>
      </c>
      <c r="AM377">
        <v>0</v>
      </c>
      <c r="AN377" t="s">
        <v>47</v>
      </c>
      <c r="AO377" t="s">
        <v>47</v>
      </c>
      <c r="AP377" t="s">
        <v>47</v>
      </c>
      <c r="AQ377" t="s">
        <v>47</v>
      </c>
      <c r="AR377" t="s">
        <v>47</v>
      </c>
      <c r="AS377">
        <v>3335.31</v>
      </c>
      <c r="AT377">
        <v>17404.8</v>
      </c>
      <c r="AU377">
        <v>1</v>
      </c>
      <c r="AV377">
        <v>1</v>
      </c>
      <c r="AW377" t="s">
        <v>10352</v>
      </c>
      <c r="AX377">
        <v>27000</v>
      </c>
      <c r="AY377" t="s">
        <v>56</v>
      </c>
      <c r="AZ377" t="s">
        <v>194</v>
      </c>
      <c r="BA377">
        <v>5563.6</v>
      </c>
      <c r="BB377" t="s">
        <v>194</v>
      </c>
      <c r="BC377">
        <v>5563.6</v>
      </c>
      <c r="BD377" t="s">
        <v>47</v>
      </c>
      <c r="BE377">
        <v>338715.93</v>
      </c>
      <c r="BF377">
        <v>22</v>
      </c>
      <c r="BG377">
        <v>22</v>
      </c>
      <c r="BH377">
        <v>38511.9</v>
      </c>
      <c r="BI377">
        <v>0</v>
      </c>
      <c r="BJ377">
        <v>38511.9</v>
      </c>
      <c r="BK377">
        <v>42000</v>
      </c>
      <c r="BL377" t="s">
        <v>229</v>
      </c>
      <c r="BM377" t="s">
        <v>196</v>
      </c>
      <c r="BN377" t="s">
        <v>196</v>
      </c>
      <c r="BO377">
        <v>7232.68</v>
      </c>
    </row>
    <row r="378" spans="1:67" hidden="1" x14ac:dyDescent="0.3">
      <c r="A378">
        <v>42726</v>
      </c>
      <c r="B378">
        <v>7116334311</v>
      </c>
      <c r="C378">
        <v>3351045</v>
      </c>
      <c r="D378">
        <v>7032</v>
      </c>
      <c r="E378">
        <v>44422</v>
      </c>
      <c r="F378">
        <v>1</v>
      </c>
      <c r="G378" t="s">
        <v>548</v>
      </c>
      <c r="H378">
        <v>42675</v>
      </c>
      <c r="I378">
        <v>19962423</v>
      </c>
      <c r="J378" t="s">
        <v>46</v>
      </c>
      <c r="K378" t="s">
        <v>47</v>
      </c>
      <c r="L378" t="s">
        <v>48</v>
      </c>
      <c r="M378" t="s">
        <v>49</v>
      </c>
      <c r="N378" t="s">
        <v>451</v>
      </c>
      <c r="O378" t="s">
        <v>556</v>
      </c>
      <c r="P378" t="s">
        <v>84</v>
      </c>
      <c r="Q378" t="s">
        <v>85</v>
      </c>
      <c r="R378" t="s">
        <v>54</v>
      </c>
      <c r="S378">
        <v>100214689</v>
      </c>
      <c r="T378" t="s">
        <v>155</v>
      </c>
      <c r="U378" t="s">
        <v>56</v>
      </c>
      <c r="V378" t="s">
        <v>57</v>
      </c>
      <c r="W378">
        <v>10654</v>
      </c>
      <c r="X378">
        <v>16428</v>
      </c>
      <c r="Y378">
        <v>14.06</v>
      </c>
      <c r="Z378" t="s">
        <v>49</v>
      </c>
      <c r="AA378" t="s">
        <v>10314</v>
      </c>
      <c r="AB378" t="s">
        <v>10296</v>
      </c>
      <c r="AC378" t="s">
        <v>10297</v>
      </c>
      <c r="AD378" t="s">
        <v>52</v>
      </c>
      <c r="AE378" t="s">
        <v>76</v>
      </c>
      <c r="AF378" t="s">
        <v>10207</v>
      </c>
      <c r="AG378" t="s">
        <v>10208</v>
      </c>
      <c r="AH378" t="s">
        <v>10298</v>
      </c>
      <c r="AI378" t="s">
        <v>48</v>
      </c>
      <c r="AJ378" t="s">
        <v>47</v>
      </c>
      <c r="AK378" t="s">
        <v>451</v>
      </c>
      <c r="AL378" t="s">
        <v>10240</v>
      </c>
      <c r="AM378">
        <v>0</v>
      </c>
      <c r="AN378" t="s">
        <v>47</v>
      </c>
      <c r="AO378" t="s">
        <v>47</v>
      </c>
      <c r="AP378" t="s">
        <v>47</v>
      </c>
      <c r="AQ378" t="s">
        <v>47</v>
      </c>
      <c r="AR378" t="s">
        <v>47</v>
      </c>
      <c r="AS378">
        <v>10654</v>
      </c>
      <c r="AT378">
        <v>16428</v>
      </c>
      <c r="AU378">
        <v>1</v>
      </c>
      <c r="AV378">
        <v>1</v>
      </c>
      <c r="AW378" t="s">
        <v>10352</v>
      </c>
      <c r="AX378">
        <v>27000</v>
      </c>
      <c r="AY378" t="s">
        <v>56</v>
      </c>
      <c r="AZ378" t="s">
        <v>557</v>
      </c>
      <c r="BA378">
        <v>12800</v>
      </c>
      <c r="BB378" t="s">
        <v>557</v>
      </c>
      <c r="BC378">
        <v>12800</v>
      </c>
      <c r="BD378">
        <v>10</v>
      </c>
      <c r="BE378">
        <v>16428</v>
      </c>
      <c r="BF378">
        <v>1</v>
      </c>
      <c r="BG378">
        <v>7</v>
      </c>
      <c r="BH378">
        <v>0</v>
      </c>
      <c r="BI378">
        <v>0</v>
      </c>
      <c r="BJ378">
        <v>0</v>
      </c>
      <c r="BK378">
        <v>0</v>
      </c>
      <c r="BL378" t="s">
        <v>59</v>
      </c>
      <c r="BM378" t="s">
        <v>558</v>
      </c>
      <c r="BN378" t="s">
        <v>559</v>
      </c>
      <c r="BO378">
        <v>0</v>
      </c>
    </row>
    <row r="379" spans="1:67" hidden="1" x14ac:dyDescent="0.3">
      <c r="A379">
        <v>42664</v>
      </c>
      <c r="B379">
        <v>7116285967</v>
      </c>
      <c r="C379">
        <v>659338</v>
      </c>
      <c r="D379">
        <v>7032</v>
      </c>
      <c r="E379">
        <v>44370</v>
      </c>
      <c r="F379">
        <v>1</v>
      </c>
      <c r="G379" t="s">
        <v>548</v>
      </c>
      <c r="H379">
        <v>42675</v>
      </c>
      <c r="I379">
        <v>19962425</v>
      </c>
      <c r="J379" t="s">
        <v>46</v>
      </c>
      <c r="K379" t="s">
        <v>47</v>
      </c>
      <c r="L379" t="s">
        <v>48</v>
      </c>
      <c r="M379" t="s">
        <v>49</v>
      </c>
      <c r="N379" t="s">
        <v>50</v>
      </c>
      <c r="O379" t="s">
        <v>51</v>
      </c>
      <c r="P379" t="s">
        <v>52</v>
      </c>
      <c r="Q379" t="s">
        <v>53</v>
      </c>
      <c r="R379" t="s">
        <v>54</v>
      </c>
      <c r="S379">
        <v>100223303</v>
      </c>
      <c r="T379" t="s">
        <v>64</v>
      </c>
      <c r="U379" t="s">
        <v>56</v>
      </c>
      <c r="V379" t="s">
        <v>57</v>
      </c>
      <c r="W379">
        <v>1632.59</v>
      </c>
      <c r="X379">
        <v>19808.43</v>
      </c>
      <c r="Y379">
        <v>18.155999999999999</v>
      </c>
      <c r="Z379" t="s">
        <v>49</v>
      </c>
      <c r="AA379" t="s">
        <v>10314</v>
      </c>
      <c r="AB379" t="s">
        <v>10296</v>
      </c>
      <c r="AC379" t="s">
        <v>10297</v>
      </c>
      <c r="AD379" t="s">
        <v>52</v>
      </c>
      <c r="AE379" t="s">
        <v>76</v>
      </c>
      <c r="AF379" t="s">
        <v>10207</v>
      </c>
      <c r="AG379" t="s">
        <v>10208</v>
      </c>
      <c r="AH379" t="s">
        <v>10298</v>
      </c>
      <c r="AI379" t="s">
        <v>48</v>
      </c>
      <c r="AJ379" t="s">
        <v>47</v>
      </c>
      <c r="AK379" t="s">
        <v>50</v>
      </c>
      <c r="AL379" t="s">
        <v>10207</v>
      </c>
      <c r="AM379">
        <v>0</v>
      </c>
      <c r="AN379" t="s">
        <v>47</v>
      </c>
      <c r="AO379" t="s">
        <v>47</v>
      </c>
      <c r="AP379" t="s">
        <v>47</v>
      </c>
      <c r="AQ379" t="s">
        <v>47</v>
      </c>
      <c r="AR379" t="s">
        <v>47</v>
      </c>
      <c r="AS379">
        <v>1632.59</v>
      </c>
      <c r="AT379">
        <v>19808.43</v>
      </c>
      <c r="AU379">
        <v>1</v>
      </c>
      <c r="AV379">
        <v>1</v>
      </c>
      <c r="AW379" t="s">
        <v>10352</v>
      </c>
      <c r="AX379">
        <v>27000</v>
      </c>
      <c r="AY379" t="s">
        <v>56</v>
      </c>
      <c r="AZ379" t="s">
        <v>423</v>
      </c>
      <c r="BA379">
        <v>1520.21</v>
      </c>
      <c r="BB379" t="s">
        <v>423</v>
      </c>
      <c r="BC379">
        <v>1520.21</v>
      </c>
      <c r="BD379">
        <v>154</v>
      </c>
      <c r="BE379">
        <v>36236.43</v>
      </c>
      <c r="BF379">
        <v>2</v>
      </c>
      <c r="BG379">
        <v>7</v>
      </c>
      <c r="BH379">
        <v>36236.43</v>
      </c>
      <c r="BI379">
        <v>0</v>
      </c>
      <c r="BJ379">
        <v>36236.43</v>
      </c>
      <c r="BK379">
        <v>42000</v>
      </c>
      <c r="BL379" t="s">
        <v>229</v>
      </c>
      <c r="BM379" t="s">
        <v>425</v>
      </c>
      <c r="BN379" t="s">
        <v>425</v>
      </c>
      <c r="BO379">
        <v>1976.2729999999999</v>
      </c>
    </row>
    <row r="380" spans="1:67" hidden="1" x14ac:dyDescent="0.3">
      <c r="A380">
        <v>42657</v>
      </c>
      <c r="B380">
        <v>7116283237</v>
      </c>
      <c r="C380">
        <v>3025769</v>
      </c>
      <c r="D380">
        <v>7032</v>
      </c>
      <c r="E380">
        <v>44365</v>
      </c>
      <c r="F380">
        <v>1</v>
      </c>
      <c r="G380" t="s">
        <v>548</v>
      </c>
      <c r="H380">
        <v>42675</v>
      </c>
      <c r="I380">
        <v>19962426</v>
      </c>
      <c r="J380" t="s">
        <v>46</v>
      </c>
      <c r="K380" t="s">
        <v>47</v>
      </c>
      <c r="L380" t="s">
        <v>48</v>
      </c>
      <c r="M380" t="s">
        <v>49</v>
      </c>
      <c r="N380" t="s">
        <v>62</v>
      </c>
      <c r="O380" t="s">
        <v>63</v>
      </c>
      <c r="P380" t="s">
        <v>52</v>
      </c>
      <c r="Q380" t="s">
        <v>53</v>
      </c>
      <c r="R380" t="s">
        <v>54</v>
      </c>
      <c r="S380">
        <v>100223303</v>
      </c>
      <c r="T380" t="s">
        <v>64</v>
      </c>
      <c r="U380" t="s">
        <v>56</v>
      </c>
      <c r="V380" t="s">
        <v>57</v>
      </c>
      <c r="W380">
        <v>1703.42</v>
      </c>
      <c r="X380">
        <v>15066</v>
      </c>
      <c r="Y380">
        <v>12.96</v>
      </c>
      <c r="Z380" t="s">
        <v>49</v>
      </c>
      <c r="AA380" t="s">
        <v>10314</v>
      </c>
      <c r="AB380" t="s">
        <v>10296</v>
      </c>
      <c r="AC380" t="s">
        <v>10297</v>
      </c>
      <c r="AD380" t="s">
        <v>52</v>
      </c>
      <c r="AE380" t="s">
        <v>76</v>
      </c>
      <c r="AF380" t="s">
        <v>10207</v>
      </c>
      <c r="AG380" t="s">
        <v>10208</v>
      </c>
      <c r="AH380" t="s">
        <v>10298</v>
      </c>
      <c r="AI380" t="s">
        <v>48</v>
      </c>
      <c r="AJ380" t="s">
        <v>47</v>
      </c>
      <c r="AK380" t="s">
        <v>62</v>
      </c>
      <c r="AL380" t="s">
        <v>10207</v>
      </c>
      <c r="AM380">
        <v>0</v>
      </c>
      <c r="AN380" t="s">
        <v>47</v>
      </c>
      <c r="AO380" t="s">
        <v>47</v>
      </c>
      <c r="AP380" t="s">
        <v>47</v>
      </c>
      <c r="AQ380" t="s">
        <v>47</v>
      </c>
      <c r="AR380" t="s">
        <v>47</v>
      </c>
      <c r="AS380">
        <v>1703.42</v>
      </c>
      <c r="AT380">
        <v>15066</v>
      </c>
      <c r="AU380">
        <v>1</v>
      </c>
      <c r="AV380">
        <v>1</v>
      </c>
      <c r="AW380" t="s">
        <v>10352</v>
      </c>
      <c r="AX380">
        <v>27000</v>
      </c>
      <c r="AY380" t="s">
        <v>56</v>
      </c>
      <c r="AZ380" t="s">
        <v>65</v>
      </c>
      <c r="BA380">
        <v>1658.86</v>
      </c>
      <c r="BB380" t="s">
        <v>65</v>
      </c>
      <c r="BC380">
        <v>1658.86</v>
      </c>
      <c r="BD380">
        <v>184</v>
      </c>
      <c r="BE380">
        <v>51302.43</v>
      </c>
      <c r="BF380">
        <v>3</v>
      </c>
      <c r="BG380">
        <v>7</v>
      </c>
      <c r="BH380">
        <v>0</v>
      </c>
      <c r="BI380">
        <v>0</v>
      </c>
      <c r="BJ380">
        <v>0</v>
      </c>
      <c r="BK380">
        <v>0</v>
      </c>
      <c r="BL380" t="s">
        <v>59</v>
      </c>
      <c r="BM380" t="s">
        <v>104</v>
      </c>
      <c r="BN380" t="s">
        <v>68</v>
      </c>
      <c r="BO380">
        <v>0</v>
      </c>
    </row>
    <row r="381" spans="1:67" hidden="1" x14ac:dyDescent="0.3">
      <c r="A381">
        <v>42663</v>
      </c>
      <c r="B381">
        <v>7116285966</v>
      </c>
      <c r="C381">
        <v>1363663</v>
      </c>
      <c r="D381">
        <v>7032</v>
      </c>
      <c r="E381">
        <v>44369</v>
      </c>
      <c r="F381">
        <v>1</v>
      </c>
      <c r="G381" t="s">
        <v>548</v>
      </c>
      <c r="H381">
        <v>42675</v>
      </c>
      <c r="I381">
        <v>19962424</v>
      </c>
      <c r="J381" t="s">
        <v>46</v>
      </c>
      <c r="K381" t="s">
        <v>47</v>
      </c>
      <c r="L381" t="s">
        <v>48</v>
      </c>
      <c r="M381" t="s">
        <v>49</v>
      </c>
      <c r="N381" t="s">
        <v>358</v>
      </c>
      <c r="O381" t="s">
        <v>359</v>
      </c>
      <c r="P381" t="s">
        <v>207</v>
      </c>
      <c r="Q381" t="s">
        <v>208</v>
      </c>
      <c r="R381" t="s">
        <v>54</v>
      </c>
      <c r="S381">
        <v>100223303</v>
      </c>
      <c r="T381" t="s">
        <v>64</v>
      </c>
      <c r="U381" t="s">
        <v>1002</v>
      </c>
      <c r="V381" t="s">
        <v>10386</v>
      </c>
      <c r="W381">
        <v>4988.18</v>
      </c>
      <c r="X381">
        <v>18648</v>
      </c>
      <c r="Y381">
        <v>15.96</v>
      </c>
      <c r="Z381" t="s">
        <v>49</v>
      </c>
      <c r="AA381" t="s">
        <v>10314</v>
      </c>
      <c r="AB381" t="s">
        <v>10296</v>
      </c>
      <c r="AC381" t="s">
        <v>10297</v>
      </c>
      <c r="AD381" t="s">
        <v>52</v>
      </c>
      <c r="AE381" t="s">
        <v>76</v>
      </c>
      <c r="AF381" t="s">
        <v>10207</v>
      </c>
      <c r="AG381" t="s">
        <v>10208</v>
      </c>
      <c r="AH381" t="s">
        <v>10298</v>
      </c>
      <c r="AI381" t="s">
        <v>48</v>
      </c>
      <c r="AJ381" t="s">
        <v>47</v>
      </c>
      <c r="AK381" t="s">
        <v>358</v>
      </c>
      <c r="AL381" t="s">
        <v>10207</v>
      </c>
      <c r="AM381">
        <v>0</v>
      </c>
      <c r="AN381" t="s">
        <v>47</v>
      </c>
      <c r="AO381" t="s">
        <v>47</v>
      </c>
      <c r="AP381" t="s">
        <v>47</v>
      </c>
      <c r="AQ381" t="s">
        <v>47</v>
      </c>
      <c r="AR381" t="s">
        <v>47</v>
      </c>
      <c r="AS381">
        <v>4988.18</v>
      </c>
      <c r="AT381">
        <v>18648</v>
      </c>
      <c r="AU381">
        <v>1</v>
      </c>
      <c r="AV381">
        <v>1</v>
      </c>
      <c r="AW381" t="s">
        <v>10352</v>
      </c>
      <c r="AX381">
        <v>27000</v>
      </c>
      <c r="AY381" t="s">
        <v>56</v>
      </c>
      <c r="AZ381" t="s">
        <v>5064</v>
      </c>
      <c r="BA381">
        <v>5535</v>
      </c>
      <c r="BB381" t="s">
        <v>360</v>
      </c>
      <c r="BC381">
        <v>5348</v>
      </c>
      <c r="BD381">
        <v>198</v>
      </c>
      <c r="BE381">
        <v>69950.429999999993</v>
      </c>
      <c r="BF381">
        <v>4</v>
      </c>
      <c r="BG381">
        <v>7</v>
      </c>
      <c r="BH381">
        <v>33714</v>
      </c>
      <c r="BI381">
        <v>0</v>
      </c>
      <c r="BJ381">
        <v>33714</v>
      </c>
      <c r="BK381">
        <v>42000</v>
      </c>
      <c r="BL381" t="s">
        <v>229</v>
      </c>
      <c r="BM381" t="s">
        <v>362</v>
      </c>
      <c r="BN381" t="s">
        <v>362</v>
      </c>
      <c r="BO381">
        <v>6952.4</v>
      </c>
    </row>
    <row r="382" spans="1:67" hidden="1" x14ac:dyDescent="0.3">
      <c r="A382">
        <v>42724</v>
      </c>
      <c r="B382">
        <v>7116334284</v>
      </c>
      <c r="C382">
        <v>5014992</v>
      </c>
      <c r="D382">
        <v>7032</v>
      </c>
      <c r="E382">
        <v>44420</v>
      </c>
      <c r="F382">
        <v>1</v>
      </c>
      <c r="G382" t="s">
        <v>548</v>
      </c>
      <c r="H382">
        <v>42675</v>
      </c>
      <c r="I382">
        <v>19962421</v>
      </c>
      <c r="J382" t="s">
        <v>46</v>
      </c>
      <c r="K382" t="s">
        <v>47</v>
      </c>
      <c r="L382" t="s">
        <v>48</v>
      </c>
      <c r="M382" t="s">
        <v>49</v>
      </c>
      <c r="N382" t="s">
        <v>302</v>
      </c>
      <c r="O382" t="s">
        <v>280</v>
      </c>
      <c r="P382" t="s">
        <v>281</v>
      </c>
      <c r="Q382" t="s">
        <v>282</v>
      </c>
      <c r="R382" t="s">
        <v>54</v>
      </c>
      <c r="S382">
        <v>100214689</v>
      </c>
      <c r="T382" t="s">
        <v>155</v>
      </c>
      <c r="U382" t="s">
        <v>56</v>
      </c>
      <c r="V382" t="s">
        <v>57</v>
      </c>
      <c r="W382">
        <v>3352.34</v>
      </c>
      <c r="X382">
        <v>20254.95</v>
      </c>
      <c r="Y382">
        <v>18.415749999999999</v>
      </c>
      <c r="Z382" t="s">
        <v>49</v>
      </c>
      <c r="AA382" t="s">
        <v>10314</v>
      </c>
      <c r="AB382" t="s">
        <v>10296</v>
      </c>
      <c r="AC382" t="s">
        <v>10297</v>
      </c>
      <c r="AD382" t="s">
        <v>52</v>
      </c>
      <c r="AE382" t="s">
        <v>76</v>
      </c>
      <c r="AF382" t="s">
        <v>10207</v>
      </c>
      <c r="AG382" t="s">
        <v>10208</v>
      </c>
      <c r="AH382" t="s">
        <v>10298</v>
      </c>
      <c r="AI382" t="s">
        <v>48</v>
      </c>
      <c r="AJ382" t="s">
        <v>47</v>
      </c>
      <c r="AK382" t="s">
        <v>302</v>
      </c>
      <c r="AL382" t="s">
        <v>10217</v>
      </c>
      <c r="AM382">
        <v>0</v>
      </c>
      <c r="AN382" t="s">
        <v>47</v>
      </c>
      <c r="AO382" t="s">
        <v>47</v>
      </c>
      <c r="AP382" t="s">
        <v>47</v>
      </c>
      <c r="AQ382" t="s">
        <v>47</v>
      </c>
      <c r="AR382" t="s">
        <v>47</v>
      </c>
      <c r="AS382">
        <v>3352.34</v>
      </c>
      <c r="AT382">
        <v>20254.95</v>
      </c>
      <c r="AU382">
        <v>1</v>
      </c>
      <c r="AV382">
        <v>1</v>
      </c>
      <c r="AW382" t="s">
        <v>10352</v>
      </c>
      <c r="AX382">
        <v>27000</v>
      </c>
      <c r="AY382" t="s">
        <v>56</v>
      </c>
      <c r="AZ382" t="s">
        <v>303</v>
      </c>
      <c r="BA382">
        <v>3500</v>
      </c>
      <c r="BB382" t="s">
        <v>303</v>
      </c>
      <c r="BC382">
        <v>3500</v>
      </c>
      <c r="BD382">
        <v>215</v>
      </c>
      <c r="BE382">
        <v>90205.38</v>
      </c>
      <c r="BF382">
        <v>5</v>
      </c>
      <c r="BG382">
        <v>7</v>
      </c>
      <c r="BH382">
        <v>0</v>
      </c>
      <c r="BI382">
        <v>0</v>
      </c>
      <c r="BJ382">
        <v>0</v>
      </c>
      <c r="BK382">
        <v>0</v>
      </c>
      <c r="BL382" t="s">
        <v>59</v>
      </c>
      <c r="BM382" t="s">
        <v>304</v>
      </c>
      <c r="BN382" t="s">
        <v>305</v>
      </c>
      <c r="BO382">
        <v>0</v>
      </c>
    </row>
    <row r="383" spans="1:67" hidden="1" x14ac:dyDescent="0.3">
      <c r="A383">
        <v>42725</v>
      </c>
      <c r="B383">
        <v>7116334310</v>
      </c>
      <c r="C383">
        <v>5014992</v>
      </c>
      <c r="D383">
        <v>7032</v>
      </c>
      <c r="E383">
        <v>44421</v>
      </c>
      <c r="F383">
        <v>1</v>
      </c>
      <c r="G383" t="s">
        <v>548</v>
      </c>
      <c r="H383">
        <v>42675</v>
      </c>
      <c r="I383">
        <v>19962422</v>
      </c>
      <c r="J383" t="s">
        <v>46</v>
      </c>
      <c r="K383" t="s">
        <v>47</v>
      </c>
      <c r="L383" t="s">
        <v>48</v>
      </c>
      <c r="M383" t="s">
        <v>49</v>
      </c>
      <c r="N383" t="s">
        <v>302</v>
      </c>
      <c r="O383" t="s">
        <v>280</v>
      </c>
      <c r="P383" t="s">
        <v>281</v>
      </c>
      <c r="Q383" t="s">
        <v>282</v>
      </c>
      <c r="R383" t="s">
        <v>54</v>
      </c>
      <c r="S383">
        <v>100297681</v>
      </c>
      <c r="T383" t="s">
        <v>258</v>
      </c>
      <c r="U383" t="s">
        <v>56</v>
      </c>
      <c r="V383" t="s">
        <v>57</v>
      </c>
      <c r="W383">
        <v>3284.2</v>
      </c>
      <c r="X383">
        <v>18913.48</v>
      </c>
      <c r="Y383">
        <v>17.271360000000001</v>
      </c>
      <c r="Z383" t="s">
        <v>49</v>
      </c>
      <c r="AA383" t="s">
        <v>10314</v>
      </c>
      <c r="AB383" t="s">
        <v>10296</v>
      </c>
      <c r="AC383" t="s">
        <v>10297</v>
      </c>
      <c r="AD383" t="s">
        <v>52</v>
      </c>
      <c r="AE383" t="s">
        <v>76</v>
      </c>
      <c r="AF383" t="s">
        <v>10207</v>
      </c>
      <c r="AG383" t="s">
        <v>10208</v>
      </c>
      <c r="AH383" t="s">
        <v>10298</v>
      </c>
      <c r="AI383" t="s">
        <v>48</v>
      </c>
      <c r="AJ383" t="s">
        <v>47</v>
      </c>
      <c r="AK383" t="s">
        <v>302</v>
      </c>
      <c r="AL383" t="s">
        <v>10217</v>
      </c>
      <c r="AM383">
        <v>0</v>
      </c>
      <c r="AN383" t="s">
        <v>47</v>
      </c>
      <c r="AO383" t="s">
        <v>47</v>
      </c>
      <c r="AP383" t="s">
        <v>47</v>
      </c>
      <c r="AQ383" t="s">
        <v>47</v>
      </c>
      <c r="AR383" t="s">
        <v>47</v>
      </c>
      <c r="AS383">
        <v>3284.2</v>
      </c>
      <c r="AT383">
        <v>18913.48</v>
      </c>
      <c r="AU383">
        <v>1</v>
      </c>
      <c r="AV383">
        <v>1</v>
      </c>
      <c r="AW383" t="s">
        <v>10352</v>
      </c>
      <c r="AX383">
        <v>27000</v>
      </c>
      <c r="AY383" t="s">
        <v>56</v>
      </c>
      <c r="AZ383" t="s">
        <v>283</v>
      </c>
      <c r="BA383">
        <v>3600</v>
      </c>
      <c r="BB383" t="s">
        <v>283</v>
      </c>
      <c r="BC383">
        <v>3600</v>
      </c>
      <c r="BD383">
        <v>215</v>
      </c>
      <c r="BE383">
        <v>109118.86</v>
      </c>
      <c r="BF383">
        <v>6</v>
      </c>
      <c r="BG383">
        <v>7</v>
      </c>
      <c r="BH383">
        <v>39168.43</v>
      </c>
      <c r="BI383">
        <v>0</v>
      </c>
      <c r="BJ383">
        <v>39168.43</v>
      </c>
      <c r="BK383">
        <v>42000</v>
      </c>
      <c r="BL383" t="s">
        <v>229</v>
      </c>
      <c r="BM383" t="s">
        <v>285</v>
      </c>
      <c r="BN383" t="s">
        <v>285</v>
      </c>
      <c r="BO383">
        <v>4680</v>
      </c>
    </row>
    <row r="384" spans="1:67" hidden="1" x14ac:dyDescent="0.3">
      <c r="A384">
        <v>42658</v>
      </c>
      <c r="B384">
        <v>7116283238</v>
      </c>
      <c r="C384">
        <v>646963</v>
      </c>
      <c r="D384">
        <v>7032</v>
      </c>
      <c r="E384">
        <v>44366</v>
      </c>
      <c r="F384">
        <v>1</v>
      </c>
      <c r="G384" t="s">
        <v>548</v>
      </c>
      <c r="H384">
        <v>42675</v>
      </c>
      <c r="I384">
        <v>19962427</v>
      </c>
      <c r="J384" t="s">
        <v>46</v>
      </c>
      <c r="K384" t="s">
        <v>47</v>
      </c>
      <c r="L384" t="s">
        <v>48</v>
      </c>
      <c r="M384" t="s">
        <v>49</v>
      </c>
      <c r="N384" t="s">
        <v>176</v>
      </c>
      <c r="O384" t="s">
        <v>177</v>
      </c>
      <c r="P384" t="s">
        <v>178</v>
      </c>
      <c r="Q384" t="s">
        <v>179</v>
      </c>
      <c r="R384" t="s">
        <v>54</v>
      </c>
      <c r="S384">
        <v>100214689</v>
      </c>
      <c r="T384" t="s">
        <v>155</v>
      </c>
      <c r="U384" t="s">
        <v>56</v>
      </c>
      <c r="V384" t="s">
        <v>57</v>
      </c>
      <c r="W384">
        <v>6190.22</v>
      </c>
      <c r="X384">
        <v>21046.34</v>
      </c>
      <c r="Y384">
        <v>19.217669999999998</v>
      </c>
      <c r="Z384" t="s">
        <v>49</v>
      </c>
      <c r="AA384" t="s">
        <v>10314</v>
      </c>
      <c r="AB384" t="s">
        <v>10296</v>
      </c>
      <c r="AC384" t="s">
        <v>10297</v>
      </c>
      <c r="AD384" t="s">
        <v>52</v>
      </c>
      <c r="AE384" t="s">
        <v>76</v>
      </c>
      <c r="AF384" t="s">
        <v>10207</v>
      </c>
      <c r="AG384" t="s">
        <v>10208</v>
      </c>
      <c r="AH384" t="s">
        <v>10298</v>
      </c>
      <c r="AI384" t="s">
        <v>48</v>
      </c>
      <c r="AJ384" t="s">
        <v>47</v>
      </c>
      <c r="AK384" t="s">
        <v>176</v>
      </c>
      <c r="AL384" t="s">
        <v>10356</v>
      </c>
      <c r="AM384">
        <v>0</v>
      </c>
      <c r="AN384" t="s">
        <v>47</v>
      </c>
      <c r="AO384" t="s">
        <v>47</v>
      </c>
      <c r="AP384" t="s">
        <v>47</v>
      </c>
      <c r="AQ384" t="s">
        <v>47</v>
      </c>
      <c r="AR384" t="s">
        <v>47</v>
      </c>
      <c r="AS384">
        <v>6190.22</v>
      </c>
      <c r="AT384">
        <v>21046.34</v>
      </c>
      <c r="AU384">
        <v>1</v>
      </c>
      <c r="AV384">
        <v>1</v>
      </c>
      <c r="AW384" t="s">
        <v>10352</v>
      </c>
      <c r="AX384">
        <v>27000</v>
      </c>
      <c r="AY384" t="s">
        <v>56</v>
      </c>
      <c r="AZ384" t="s">
        <v>180</v>
      </c>
      <c r="BA384">
        <v>9200</v>
      </c>
      <c r="BB384" t="s">
        <v>180</v>
      </c>
      <c r="BC384">
        <v>9200</v>
      </c>
      <c r="BD384">
        <v>855</v>
      </c>
      <c r="BE384">
        <v>130165.2</v>
      </c>
      <c r="BF384">
        <v>7</v>
      </c>
      <c r="BG384">
        <v>7</v>
      </c>
      <c r="BH384">
        <v>21046.34</v>
      </c>
      <c r="BI384">
        <v>0</v>
      </c>
      <c r="BJ384">
        <v>21046.34</v>
      </c>
      <c r="BK384">
        <v>27000</v>
      </c>
      <c r="BL384" t="s">
        <v>56</v>
      </c>
      <c r="BM384" t="s">
        <v>180</v>
      </c>
      <c r="BN384" t="s">
        <v>182</v>
      </c>
      <c r="BO384">
        <v>9200</v>
      </c>
    </row>
    <row r="385" spans="1:67" x14ac:dyDescent="0.3">
      <c r="A385">
        <v>38677</v>
      </c>
      <c r="B385">
        <v>7116145268</v>
      </c>
      <c r="C385">
        <v>4463189</v>
      </c>
      <c r="D385">
        <v>7032</v>
      </c>
      <c r="E385">
        <v>44593</v>
      </c>
      <c r="F385">
        <v>1</v>
      </c>
      <c r="G385" t="s">
        <v>548</v>
      </c>
      <c r="H385">
        <v>42677</v>
      </c>
      <c r="I385">
        <v>19980273</v>
      </c>
      <c r="J385" t="s">
        <v>46</v>
      </c>
      <c r="K385" t="s">
        <v>47</v>
      </c>
      <c r="L385" t="s">
        <v>48</v>
      </c>
      <c r="M385" t="s">
        <v>49</v>
      </c>
      <c r="N385" t="s">
        <v>9400</v>
      </c>
      <c r="O385" t="s">
        <v>51</v>
      </c>
      <c r="P385" t="s">
        <v>52</v>
      </c>
      <c r="Q385" t="s">
        <v>10357</v>
      </c>
      <c r="R385" t="s">
        <v>992</v>
      </c>
      <c r="S385">
        <v>100788157</v>
      </c>
      <c r="T385" t="s">
        <v>606</v>
      </c>
      <c r="U385" t="s">
        <v>66</v>
      </c>
      <c r="V385" t="s">
        <v>1007</v>
      </c>
      <c r="W385">
        <v>974.38</v>
      </c>
      <c r="X385">
        <v>10460.51</v>
      </c>
      <c r="Y385">
        <v>9.5943699999999996</v>
      </c>
      <c r="Z385" t="s">
        <v>49</v>
      </c>
      <c r="AA385" t="s">
        <v>10314</v>
      </c>
      <c r="AB385" t="s">
        <v>10296</v>
      </c>
      <c r="AC385" t="s">
        <v>10297</v>
      </c>
      <c r="AD385" t="s">
        <v>52</v>
      </c>
      <c r="AE385" t="s">
        <v>76</v>
      </c>
      <c r="AF385" t="s">
        <v>10207</v>
      </c>
      <c r="AG385" t="s">
        <v>10208</v>
      </c>
      <c r="AH385" t="s">
        <v>10298</v>
      </c>
      <c r="AI385" t="s">
        <v>48</v>
      </c>
      <c r="AJ385" t="s">
        <v>47</v>
      </c>
      <c r="AK385" t="s">
        <v>9400</v>
      </c>
      <c r="AL385" t="s">
        <v>10207</v>
      </c>
      <c r="AM385">
        <v>0</v>
      </c>
      <c r="AN385" t="s">
        <v>47</v>
      </c>
      <c r="AO385" t="s">
        <v>47</v>
      </c>
      <c r="AP385" t="s">
        <v>47</v>
      </c>
      <c r="AQ385" t="s">
        <v>47</v>
      </c>
      <c r="AR385" t="s">
        <v>47</v>
      </c>
      <c r="AS385">
        <v>974.38</v>
      </c>
      <c r="AT385">
        <v>10460.51</v>
      </c>
      <c r="AU385">
        <v>1</v>
      </c>
      <c r="AV385">
        <v>1</v>
      </c>
      <c r="AW385" t="s">
        <v>10358</v>
      </c>
      <c r="AX385">
        <v>10800</v>
      </c>
      <c r="AY385" t="s">
        <v>66</v>
      </c>
      <c r="AZ385" t="s">
        <v>5270</v>
      </c>
      <c r="BA385">
        <v>1095.5999999999999</v>
      </c>
      <c r="BB385" t="s">
        <v>5270</v>
      </c>
      <c r="BC385">
        <v>1095.5999999999999</v>
      </c>
      <c r="BD385">
        <v>154</v>
      </c>
      <c r="BE385">
        <v>10460.51</v>
      </c>
      <c r="BF385">
        <v>1</v>
      </c>
      <c r="BG385">
        <v>1</v>
      </c>
      <c r="BH385">
        <v>10460.51</v>
      </c>
      <c r="BI385">
        <v>0</v>
      </c>
      <c r="BJ385">
        <v>10460.51</v>
      </c>
      <c r="BK385">
        <v>10800</v>
      </c>
      <c r="BL385" t="s">
        <v>66</v>
      </c>
      <c r="BM385" t="s">
        <v>5270</v>
      </c>
      <c r="BN385" t="s">
        <v>10370</v>
      </c>
      <c r="BO385" t="s">
        <v>47</v>
      </c>
    </row>
    <row r="386" spans="1:67" hidden="1" x14ac:dyDescent="0.3">
      <c r="A386">
        <v>42960</v>
      </c>
      <c r="B386">
        <v>7116389104</v>
      </c>
      <c r="C386">
        <v>659338</v>
      </c>
      <c r="D386">
        <v>7032</v>
      </c>
      <c r="E386">
        <v>44973</v>
      </c>
      <c r="F386">
        <v>1</v>
      </c>
      <c r="G386" t="s">
        <v>548</v>
      </c>
      <c r="H386">
        <v>42678</v>
      </c>
      <c r="I386">
        <v>19989864</v>
      </c>
      <c r="J386" t="s">
        <v>46</v>
      </c>
      <c r="K386" t="s">
        <v>47</v>
      </c>
      <c r="L386" t="s">
        <v>48</v>
      </c>
      <c r="M386" t="s">
        <v>49</v>
      </c>
      <c r="N386" t="s">
        <v>50</v>
      </c>
      <c r="O386" t="s">
        <v>51</v>
      </c>
      <c r="P386" t="s">
        <v>52</v>
      </c>
      <c r="Q386" t="s">
        <v>53</v>
      </c>
      <c r="R386" t="s">
        <v>54</v>
      </c>
      <c r="S386">
        <v>101093720</v>
      </c>
      <c r="T386" t="s">
        <v>55</v>
      </c>
      <c r="U386" t="s">
        <v>56</v>
      </c>
      <c r="V386" t="s">
        <v>57</v>
      </c>
      <c r="W386">
        <v>1873.87</v>
      </c>
      <c r="X386">
        <v>14061.6</v>
      </c>
      <c r="Y386">
        <v>12.096</v>
      </c>
      <c r="Z386" t="s">
        <v>49</v>
      </c>
      <c r="AA386" t="s">
        <v>10314</v>
      </c>
      <c r="AB386" t="s">
        <v>10296</v>
      </c>
      <c r="AC386" t="s">
        <v>10297</v>
      </c>
      <c r="AD386" t="s">
        <v>52</v>
      </c>
      <c r="AE386" t="s">
        <v>76</v>
      </c>
      <c r="AF386" t="s">
        <v>10207</v>
      </c>
      <c r="AG386" t="s">
        <v>10208</v>
      </c>
      <c r="AH386" t="s">
        <v>10298</v>
      </c>
      <c r="AI386" t="s">
        <v>48</v>
      </c>
      <c r="AJ386" t="s">
        <v>47</v>
      </c>
      <c r="AK386" t="s">
        <v>50</v>
      </c>
      <c r="AL386" t="s">
        <v>10207</v>
      </c>
      <c r="AM386">
        <v>0</v>
      </c>
      <c r="AN386" t="s">
        <v>47</v>
      </c>
      <c r="AO386" t="s">
        <v>47</v>
      </c>
      <c r="AP386" t="s">
        <v>47</v>
      </c>
      <c r="AQ386" t="s">
        <v>47</v>
      </c>
      <c r="AR386" t="s">
        <v>47</v>
      </c>
      <c r="AS386">
        <v>1873.87</v>
      </c>
      <c r="AT386">
        <v>14061.6</v>
      </c>
      <c r="AU386">
        <v>1</v>
      </c>
      <c r="AV386">
        <v>1</v>
      </c>
      <c r="AW386" t="s">
        <v>10352</v>
      </c>
      <c r="AX386">
        <v>27000</v>
      </c>
      <c r="AY386" t="s">
        <v>56</v>
      </c>
      <c r="AZ386" t="s">
        <v>220</v>
      </c>
      <c r="BA386">
        <v>1880.82</v>
      </c>
      <c r="BB386" t="s">
        <v>220</v>
      </c>
      <c r="BC386">
        <v>1880.82</v>
      </c>
      <c r="BD386">
        <v>154</v>
      </c>
      <c r="BE386">
        <v>14061.6</v>
      </c>
      <c r="BF386">
        <v>1</v>
      </c>
      <c r="BG386">
        <v>5</v>
      </c>
      <c r="BH386">
        <v>0</v>
      </c>
      <c r="BI386">
        <v>0</v>
      </c>
      <c r="BJ386">
        <v>0</v>
      </c>
      <c r="BK386">
        <v>0</v>
      </c>
      <c r="BL386" t="s">
        <v>59</v>
      </c>
      <c r="BM386" t="s">
        <v>221</v>
      </c>
      <c r="BN386" t="s">
        <v>222</v>
      </c>
      <c r="BO386">
        <v>0</v>
      </c>
    </row>
    <row r="387" spans="1:67" hidden="1" x14ac:dyDescent="0.3">
      <c r="A387">
        <v>43439</v>
      </c>
      <c r="B387">
        <v>7116432560</v>
      </c>
      <c r="C387">
        <v>659338</v>
      </c>
      <c r="D387">
        <v>7032</v>
      </c>
      <c r="E387">
        <v>45118</v>
      </c>
      <c r="F387">
        <v>1</v>
      </c>
      <c r="G387" t="s">
        <v>548</v>
      </c>
      <c r="H387">
        <v>42678</v>
      </c>
      <c r="I387">
        <v>19989865</v>
      </c>
      <c r="J387" t="s">
        <v>46</v>
      </c>
      <c r="K387" t="s">
        <v>47</v>
      </c>
      <c r="L387" t="s">
        <v>48</v>
      </c>
      <c r="M387" t="s">
        <v>49</v>
      </c>
      <c r="N387" t="s">
        <v>50</v>
      </c>
      <c r="O387" t="s">
        <v>51</v>
      </c>
      <c r="P387" t="s">
        <v>52</v>
      </c>
      <c r="Q387" t="s">
        <v>53</v>
      </c>
      <c r="R387" t="s">
        <v>54</v>
      </c>
      <c r="S387">
        <v>101093720</v>
      </c>
      <c r="T387" t="s">
        <v>55</v>
      </c>
      <c r="U387" t="s">
        <v>56</v>
      </c>
      <c r="V387" t="s">
        <v>57</v>
      </c>
      <c r="W387">
        <v>1873.93</v>
      </c>
      <c r="X387">
        <v>15480</v>
      </c>
      <c r="Y387">
        <v>13.5</v>
      </c>
      <c r="Z387" t="s">
        <v>49</v>
      </c>
      <c r="AA387" t="s">
        <v>10314</v>
      </c>
      <c r="AB387" t="s">
        <v>10296</v>
      </c>
      <c r="AC387" t="s">
        <v>10297</v>
      </c>
      <c r="AD387" t="s">
        <v>52</v>
      </c>
      <c r="AE387" t="s">
        <v>76</v>
      </c>
      <c r="AF387" t="s">
        <v>10207</v>
      </c>
      <c r="AG387" t="s">
        <v>10208</v>
      </c>
      <c r="AH387" t="s">
        <v>10298</v>
      </c>
      <c r="AI387" t="s">
        <v>48</v>
      </c>
      <c r="AJ387" t="s">
        <v>47</v>
      </c>
      <c r="AK387" t="s">
        <v>50</v>
      </c>
      <c r="AL387" t="s">
        <v>10207</v>
      </c>
      <c r="AM387">
        <v>0</v>
      </c>
      <c r="AN387" t="s">
        <v>47</v>
      </c>
      <c r="AO387" t="s">
        <v>47</v>
      </c>
      <c r="AP387" t="s">
        <v>47</v>
      </c>
      <c r="AQ387" t="s">
        <v>47</v>
      </c>
      <c r="AR387" t="s">
        <v>47</v>
      </c>
      <c r="AS387">
        <v>1873.93</v>
      </c>
      <c r="AT387">
        <v>15480</v>
      </c>
      <c r="AU387">
        <v>1</v>
      </c>
      <c r="AV387">
        <v>1</v>
      </c>
      <c r="AW387" t="s">
        <v>10352</v>
      </c>
      <c r="AX387">
        <v>27000</v>
      </c>
      <c r="AY387" t="s">
        <v>56</v>
      </c>
      <c r="AZ387" t="s">
        <v>220</v>
      </c>
      <c r="BA387">
        <v>1880.82</v>
      </c>
      <c r="BB387" t="s">
        <v>220</v>
      </c>
      <c r="BC387">
        <v>1880.82</v>
      </c>
      <c r="BD387">
        <v>154</v>
      </c>
      <c r="BE387">
        <v>29541.599999999999</v>
      </c>
      <c r="BF387">
        <v>2</v>
      </c>
      <c r="BG387">
        <v>5</v>
      </c>
      <c r="BH387">
        <v>29541.599999999999</v>
      </c>
      <c r="BI387">
        <v>0</v>
      </c>
      <c r="BJ387">
        <v>29541.599999999999</v>
      </c>
      <c r="BK387">
        <v>42000</v>
      </c>
      <c r="BL387" t="s">
        <v>229</v>
      </c>
      <c r="BM387" t="s">
        <v>222</v>
      </c>
      <c r="BN387" t="s">
        <v>222</v>
      </c>
      <c r="BO387">
        <v>2445.0659999999998</v>
      </c>
    </row>
    <row r="388" spans="1:67" hidden="1" x14ac:dyDescent="0.3">
      <c r="A388">
        <v>43248</v>
      </c>
      <c r="B388">
        <v>7116411842</v>
      </c>
      <c r="C388">
        <v>941468</v>
      </c>
      <c r="D388">
        <v>7032</v>
      </c>
      <c r="E388">
        <v>45050</v>
      </c>
      <c r="F388">
        <v>1</v>
      </c>
      <c r="G388" t="s">
        <v>548</v>
      </c>
      <c r="H388">
        <v>42678</v>
      </c>
      <c r="I388">
        <v>19989834</v>
      </c>
      <c r="J388" t="s">
        <v>46</v>
      </c>
      <c r="K388" t="s">
        <v>47</v>
      </c>
      <c r="L388" t="s">
        <v>48</v>
      </c>
      <c r="M388" t="s">
        <v>49</v>
      </c>
      <c r="N388" t="s">
        <v>205</v>
      </c>
      <c r="O388" t="s">
        <v>206</v>
      </c>
      <c r="P388" t="s">
        <v>207</v>
      </c>
      <c r="Q388" t="s">
        <v>208</v>
      </c>
      <c r="R388" t="s">
        <v>54</v>
      </c>
      <c r="S388">
        <v>101093720</v>
      </c>
      <c r="T388" t="s">
        <v>55</v>
      </c>
      <c r="U388" t="s">
        <v>66</v>
      </c>
      <c r="V388" t="s">
        <v>1007</v>
      </c>
      <c r="W388">
        <v>2780.2</v>
      </c>
      <c r="X388">
        <v>9722.82</v>
      </c>
      <c r="Y388">
        <v>8.9269599999999993</v>
      </c>
      <c r="Z388" t="s">
        <v>49</v>
      </c>
      <c r="AA388" t="s">
        <v>10314</v>
      </c>
      <c r="AB388" t="s">
        <v>10296</v>
      </c>
      <c r="AC388" t="s">
        <v>10297</v>
      </c>
      <c r="AD388" t="s">
        <v>52</v>
      </c>
      <c r="AE388" t="s">
        <v>76</v>
      </c>
      <c r="AF388" t="s">
        <v>10207</v>
      </c>
      <c r="AG388" t="s">
        <v>10208</v>
      </c>
      <c r="AH388" t="s">
        <v>10298</v>
      </c>
      <c r="AI388" t="s">
        <v>48</v>
      </c>
      <c r="AJ388" t="s">
        <v>47</v>
      </c>
      <c r="AK388" t="s">
        <v>205</v>
      </c>
      <c r="AL388" t="s">
        <v>10207</v>
      </c>
      <c r="AM388">
        <v>0</v>
      </c>
      <c r="AN388" t="s">
        <v>47</v>
      </c>
      <c r="AO388" t="s">
        <v>47</v>
      </c>
      <c r="AP388" t="s">
        <v>47</v>
      </c>
      <c r="AQ388" t="s">
        <v>47</v>
      </c>
      <c r="AR388" t="s">
        <v>47</v>
      </c>
      <c r="AS388">
        <v>2780.2</v>
      </c>
      <c r="AT388">
        <v>9722.82</v>
      </c>
      <c r="AU388">
        <v>1</v>
      </c>
      <c r="AV388">
        <v>1</v>
      </c>
      <c r="AW388" t="s">
        <v>10352</v>
      </c>
      <c r="AX388">
        <v>10800</v>
      </c>
      <c r="AY388" t="s">
        <v>66</v>
      </c>
      <c r="AZ388" t="s">
        <v>501</v>
      </c>
      <c r="BA388">
        <v>2953</v>
      </c>
      <c r="BB388" t="s">
        <v>501</v>
      </c>
      <c r="BC388">
        <v>2953</v>
      </c>
      <c r="BD388">
        <v>585</v>
      </c>
      <c r="BE388">
        <v>39264.42</v>
      </c>
      <c r="BF388">
        <v>3</v>
      </c>
      <c r="BG388">
        <v>5</v>
      </c>
      <c r="BH388">
        <v>0</v>
      </c>
      <c r="BI388">
        <v>0</v>
      </c>
      <c r="BJ388">
        <v>0</v>
      </c>
      <c r="BK388">
        <v>0</v>
      </c>
      <c r="BL388" t="s">
        <v>59</v>
      </c>
      <c r="BM388" t="s">
        <v>308</v>
      </c>
      <c r="BN388" t="s">
        <v>211</v>
      </c>
      <c r="BO388">
        <v>0</v>
      </c>
    </row>
    <row r="389" spans="1:67" hidden="1" x14ac:dyDescent="0.3">
      <c r="A389">
        <v>43371</v>
      </c>
      <c r="B389">
        <v>7116417594</v>
      </c>
      <c r="C389">
        <v>941468</v>
      </c>
      <c r="D389">
        <v>7032</v>
      </c>
      <c r="E389">
        <v>45075</v>
      </c>
      <c r="F389">
        <v>1</v>
      </c>
      <c r="G389" t="s">
        <v>548</v>
      </c>
      <c r="H389">
        <v>42678</v>
      </c>
      <c r="I389">
        <v>19989832</v>
      </c>
      <c r="J389" t="s">
        <v>46</v>
      </c>
      <c r="K389" t="s">
        <v>47</v>
      </c>
      <c r="L389" t="s">
        <v>48</v>
      </c>
      <c r="M389" t="s">
        <v>49</v>
      </c>
      <c r="N389" t="s">
        <v>205</v>
      </c>
      <c r="O389" t="s">
        <v>206</v>
      </c>
      <c r="P389" t="s">
        <v>207</v>
      </c>
      <c r="Q389" t="s">
        <v>208</v>
      </c>
      <c r="R389" t="s">
        <v>54</v>
      </c>
      <c r="S389">
        <v>101093720</v>
      </c>
      <c r="T389" t="s">
        <v>55</v>
      </c>
      <c r="U389" t="s">
        <v>66</v>
      </c>
      <c r="V389" t="s">
        <v>1007</v>
      </c>
      <c r="W389">
        <v>2775.8</v>
      </c>
      <c r="X389">
        <v>9121.43</v>
      </c>
      <c r="Y389">
        <v>8.3550699999999996</v>
      </c>
      <c r="Z389" t="s">
        <v>49</v>
      </c>
      <c r="AA389" t="s">
        <v>10314</v>
      </c>
      <c r="AB389" t="s">
        <v>10296</v>
      </c>
      <c r="AC389" t="s">
        <v>10297</v>
      </c>
      <c r="AD389" t="s">
        <v>52</v>
      </c>
      <c r="AE389" t="s">
        <v>76</v>
      </c>
      <c r="AF389" t="s">
        <v>10207</v>
      </c>
      <c r="AG389" t="s">
        <v>10208</v>
      </c>
      <c r="AH389" t="s">
        <v>10298</v>
      </c>
      <c r="AI389" t="s">
        <v>48</v>
      </c>
      <c r="AJ389" t="s">
        <v>47</v>
      </c>
      <c r="AK389" t="s">
        <v>205</v>
      </c>
      <c r="AL389" t="s">
        <v>10207</v>
      </c>
      <c r="AM389">
        <v>0</v>
      </c>
      <c r="AN389" t="s">
        <v>47</v>
      </c>
      <c r="AO389" t="s">
        <v>47</v>
      </c>
      <c r="AP389" t="s">
        <v>47</v>
      </c>
      <c r="AQ389" t="s">
        <v>47</v>
      </c>
      <c r="AR389" t="s">
        <v>47</v>
      </c>
      <c r="AS389">
        <v>2775.8</v>
      </c>
      <c r="AT389">
        <v>9121.43</v>
      </c>
      <c r="AU389">
        <v>1</v>
      </c>
      <c r="AV389">
        <v>1</v>
      </c>
      <c r="AW389" t="s">
        <v>10352</v>
      </c>
      <c r="AX389">
        <v>10800</v>
      </c>
      <c r="AY389" t="s">
        <v>66</v>
      </c>
      <c r="AZ389" t="s">
        <v>501</v>
      </c>
      <c r="BA389">
        <v>2953</v>
      </c>
      <c r="BB389" t="s">
        <v>501</v>
      </c>
      <c r="BC389">
        <v>2953</v>
      </c>
      <c r="BD389">
        <v>585</v>
      </c>
      <c r="BE389">
        <v>48385.85</v>
      </c>
      <c r="BF389">
        <v>4</v>
      </c>
      <c r="BG389">
        <v>5</v>
      </c>
      <c r="BH389">
        <v>18844.25</v>
      </c>
      <c r="BI389">
        <v>0</v>
      </c>
      <c r="BJ389">
        <v>18844.25</v>
      </c>
      <c r="BK389">
        <v>27000</v>
      </c>
      <c r="BL389" t="s">
        <v>56</v>
      </c>
      <c r="BM389" t="s">
        <v>209</v>
      </c>
      <c r="BN389" t="s">
        <v>211</v>
      </c>
      <c r="BO389">
        <v>3926.8</v>
      </c>
    </row>
    <row r="390" spans="1:67" hidden="1" x14ac:dyDescent="0.3">
      <c r="A390">
        <v>42976</v>
      </c>
      <c r="B390">
        <v>7116390389</v>
      </c>
      <c r="C390">
        <v>942421</v>
      </c>
      <c r="D390">
        <v>7032</v>
      </c>
      <c r="E390">
        <v>44983</v>
      </c>
      <c r="F390">
        <v>1</v>
      </c>
      <c r="G390" t="s">
        <v>548</v>
      </c>
      <c r="H390">
        <v>42678</v>
      </c>
      <c r="I390">
        <v>19989837</v>
      </c>
      <c r="J390" t="s">
        <v>46</v>
      </c>
      <c r="K390" t="s">
        <v>47</v>
      </c>
      <c r="L390" t="s">
        <v>48</v>
      </c>
      <c r="M390" t="s">
        <v>49</v>
      </c>
      <c r="N390" t="s">
        <v>261</v>
      </c>
      <c r="O390" t="s">
        <v>262</v>
      </c>
      <c r="P390" t="s">
        <v>263</v>
      </c>
      <c r="Q390" t="s">
        <v>264</v>
      </c>
      <c r="R390" t="s">
        <v>54</v>
      </c>
      <c r="S390">
        <v>100535792</v>
      </c>
      <c r="T390" t="s">
        <v>251</v>
      </c>
      <c r="U390" t="s">
        <v>56</v>
      </c>
      <c r="V390" t="s">
        <v>57</v>
      </c>
      <c r="W390">
        <v>3345.8</v>
      </c>
      <c r="X390">
        <v>21071.279999999999</v>
      </c>
      <c r="Y390">
        <v>19.316479999999999</v>
      </c>
      <c r="Z390" t="s">
        <v>49</v>
      </c>
      <c r="AA390" t="s">
        <v>10314</v>
      </c>
      <c r="AB390" t="s">
        <v>10296</v>
      </c>
      <c r="AC390" t="s">
        <v>10297</v>
      </c>
      <c r="AD390" t="s">
        <v>52</v>
      </c>
      <c r="AE390" t="s">
        <v>76</v>
      </c>
      <c r="AF390" t="s">
        <v>10207</v>
      </c>
      <c r="AG390" t="s">
        <v>10208</v>
      </c>
      <c r="AH390" t="s">
        <v>10298</v>
      </c>
      <c r="AI390" t="s">
        <v>48</v>
      </c>
      <c r="AJ390" t="s">
        <v>47</v>
      </c>
      <c r="AK390" t="s">
        <v>261</v>
      </c>
      <c r="AL390" t="s">
        <v>10232</v>
      </c>
      <c r="AM390">
        <v>0</v>
      </c>
      <c r="AN390" t="s">
        <v>47</v>
      </c>
      <c r="AO390" t="s">
        <v>47</v>
      </c>
      <c r="AP390" t="s">
        <v>47</v>
      </c>
      <c r="AQ390" t="s">
        <v>47</v>
      </c>
      <c r="AR390" t="s">
        <v>47</v>
      </c>
      <c r="AS390">
        <v>3345.8</v>
      </c>
      <c r="AT390">
        <v>21071.279999999999</v>
      </c>
      <c r="AU390">
        <v>1</v>
      </c>
      <c r="AV390">
        <v>1</v>
      </c>
      <c r="AW390" t="s">
        <v>10352</v>
      </c>
      <c r="AX390">
        <v>27000</v>
      </c>
      <c r="AY390" t="s">
        <v>56</v>
      </c>
      <c r="AZ390" t="s">
        <v>265</v>
      </c>
      <c r="BA390">
        <v>3289.72</v>
      </c>
      <c r="BB390" t="s">
        <v>265</v>
      </c>
      <c r="BC390">
        <v>3289.72</v>
      </c>
      <c r="BD390">
        <v>904</v>
      </c>
      <c r="BE390">
        <v>69457.13</v>
      </c>
      <c r="BF390">
        <v>5</v>
      </c>
      <c r="BG390">
        <v>5</v>
      </c>
      <c r="BH390">
        <v>21071.279999999999</v>
      </c>
      <c r="BI390">
        <v>0</v>
      </c>
      <c r="BJ390">
        <v>21071.279999999999</v>
      </c>
      <c r="BK390">
        <v>27000</v>
      </c>
      <c r="BL390" t="s">
        <v>56</v>
      </c>
      <c r="BM390" t="s">
        <v>265</v>
      </c>
      <c r="BN390" t="s">
        <v>267</v>
      </c>
      <c r="BO390">
        <v>3289.72</v>
      </c>
    </row>
    <row r="391" spans="1:67" hidden="1" x14ac:dyDescent="0.3">
      <c r="A391">
        <v>44635</v>
      </c>
      <c r="B391">
        <v>7116470406</v>
      </c>
      <c r="C391">
        <v>931925</v>
      </c>
      <c r="D391">
        <v>7032</v>
      </c>
      <c r="E391">
        <v>46313</v>
      </c>
      <c r="F391">
        <v>1</v>
      </c>
      <c r="G391" t="s">
        <v>548</v>
      </c>
      <c r="H391">
        <v>42681</v>
      </c>
      <c r="I391">
        <v>20009878</v>
      </c>
      <c r="J391" t="s">
        <v>46</v>
      </c>
      <c r="K391" t="s">
        <v>47</v>
      </c>
      <c r="L391" t="s">
        <v>48</v>
      </c>
      <c r="M391" t="s">
        <v>49</v>
      </c>
      <c r="N391" t="s">
        <v>239</v>
      </c>
      <c r="O391" t="s">
        <v>240</v>
      </c>
      <c r="P391" t="s">
        <v>241</v>
      </c>
      <c r="Q391" t="s">
        <v>242</v>
      </c>
      <c r="R391" t="s">
        <v>54</v>
      </c>
      <c r="S391">
        <v>100214689</v>
      </c>
      <c r="T391" t="s">
        <v>155</v>
      </c>
      <c r="U391" t="s">
        <v>56</v>
      </c>
      <c r="V391" t="s">
        <v>57</v>
      </c>
      <c r="W391">
        <v>3357.1</v>
      </c>
      <c r="X391">
        <v>21008.94</v>
      </c>
      <c r="Y391">
        <v>19.227080000000001</v>
      </c>
      <c r="Z391" t="s">
        <v>49</v>
      </c>
      <c r="AA391" t="s">
        <v>10314</v>
      </c>
      <c r="AB391" t="s">
        <v>10296</v>
      </c>
      <c r="AC391" t="s">
        <v>10297</v>
      </c>
      <c r="AD391" t="s">
        <v>52</v>
      </c>
      <c r="AE391" t="s">
        <v>76</v>
      </c>
      <c r="AF391" t="s">
        <v>10207</v>
      </c>
      <c r="AG391" t="s">
        <v>10208</v>
      </c>
      <c r="AH391" t="s">
        <v>10298</v>
      </c>
      <c r="AI391" t="s">
        <v>48</v>
      </c>
      <c r="AJ391" t="s">
        <v>47</v>
      </c>
      <c r="AK391" t="s">
        <v>239</v>
      </c>
      <c r="AL391" t="s">
        <v>10232</v>
      </c>
      <c r="AM391">
        <v>0</v>
      </c>
      <c r="AN391" t="s">
        <v>47</v>
      </c>
      <c r="AO391" t="s">
        <v>47</v>
      </c>
      <c r="AP391" t="s">
        <v>47</v>
      </c>
      <c r="AQ391" t="s">
        <v>47</v>
      </c>
      <c r="AR391" t="s">
        <v>47</v>
      </c>
      <c r="AS391">
        <v>3357.1</v>
      </c>
      <c r="AT391">
        <v>21008.94</v>
      </c>
      <c r="AU391">
        <v>1</v>
      </c>
      <c r="AV391">
        <v>1</v>
      </c>
      <c r="AW391" t="s">
        <v>10352</v>
      </c>
      <c r="AX391">
        <v>27000</v>
      </c>
      <c r="AY391" t="s">
        <v>56</v>
      </c>
      <c r="AZ391" t="s">
        <v>243</v>
      </c>
      <c r="BA391">
        <v>4200</v>
      </c>
      <c r="BB391" t="s">
        <v>243</v>
      </c>
      <c r="BC391">
        <v>4200</v>
      </c>
      <c r="BD391">
        <v>850</v>
      </c>
      <c r="BE391">
        <v>21008.94</v>
      </c>
      <c r="BF391">
        <v>1</v>
      </c>
      <c r="BG391">
        <v>2</v>
      </c>
      <c r="BH391">
        <v>0</v>
      </c>
      <c r="BI391">
        <v>0</v>
      </c>
      <c r="BJ391">
        <v>0</v>
      </c>
      <c r="BK391">
        <v>0</v>
      </c>
      <c r="BL391" t="s">
        <v>59</v>
      </c>
      <c r="BM391" t="s">
        <v>244</v>
      </c>
      <c r="BN391" t="s">
        <v>245</v>
      </c>
      <c r="BO391">
        <v>0</v>
      </c>
    </row>
    <row r="392" spans="1:67" hidden="1" x14ac:dyDescent="0.3">
      <c r="A392">
        <v>43917</v>
      </c>
      <c r="B392">
        <v>7116463769</v>
      </c>
      <c r="C392">
        <v>3855615</v>
      </c>
      <c r="D392">
        <v>7032</v>
      </c>
      <c r="E392">
        <v>45677</v>
      </c>
      <c r="F392">
        <v>1</v>
      </c>
      <c r="G392" t="s">
        <v>548</v>
      </c>
      <c r="H392">
        <v>42681</v>
      </c>
      <c r="I392">
        <v>20007413</v>
      </c>
      <c r="J392" t="s">
        <v>46</v>
      </c>
      <c r="K392" t="s">
        <v>47</v>
      </c>
      <c r="L392" t="s">
        <v>48</v>
      </c>
      <c r="M392" t="s">
        <v>49</v>
      </c>
      <c r="N392" t="s">
        <v>189</v>
      </c>
      <c r="O392" t="s">
        <v>190</v>
      </c>
      <c r="P392" t="s">
        <v>191</v>
      </c>
      <c r="Q392" t="s">
        <v>192</v>
      </c>
      <c r="R392" t="s">
        <v>54</v>
      </c>
      <c r="S392">
        <v>101030531</v>
      </c>
      <c r="T392" t="s">
        <v>193</v>
      </c>
      <c r="U392" t="s">
        <v>66</v>
      </c>
      <c r="V392" t="s">
        <v>1007</v>
      </c>
      <c r="W392">
        <v>1457.01</v>
      </c>
      <c r="X392">
        <v>10478.16</v>
      </c>
      <c r="Y392">
        <v>9.5203199999999999</v>
      </c>
      <c r="Z392" t="s">
        <v>49</v>
      </c>
      <c r="AA392" t="s">
        <v>10314</v>
      </c>
      <c r="AB392" t="s">
        <v>10296</v>
      </c>
      <c r="AC392" t="s">
        <v>10297</v>
      </c>
      <c r="AD392" t="s">
        <v>52</v>
      </c>
      <c r="AE392" t="s">
        <v>76</v>
      </c>
      <c r="AF392" t="s">
        <v>10207</v>
      </c>
      <c r="AG392" t="s">
        <v>10208</v>
      </c>
      <c r="AH392" t="s">
        <v>10298</v>
      </c>
      <c r="AI392" t="s">
        <v>48</v>
      </c>
      <c r="AJ392" t="s">
        <v>47</v>
      </c>
      <c r="AK392" t="s">
        <v>189</v>
      </c>
      <c r="AL392" t="s">
        <v>10217</v>
      </c>
      <c r="AM392">
        <v>0</v>
      </c>
      <c r="AN392" t="s">
        <v>47</v>
      </c>
      <c r="AO392" t="s">
        <v>47</v>
      </c>
      <c r="AP392" t="s">
        <v>47</v>
      </c>
      <c r="AQ392" t="s">
        <v>47</v>
      </c>
      <c r="AR392" t="s">
        <v>47</v>
      </c>
      <c r="AS392">
        <v>1457.01</v>
      </c>
      <c r="AT392">
        <v>10478.16</v>
      </c>
      <c r="AU392">
        <v>1</v>
      </c>
      <c r="AV392">
        <v>1</v>
      </c>
      <c r="AW392" t="s">
        <v>10352</v>
      </c>
      <c r="AX392">
        <v>10800</v>
      </c>
      <c r="AY392" t="s">
        <v>66</v>
      </c>
      <c r="AZ392" t="s">
        <v>765</v>
      </c>
      <c r="BA392">
        <v>2781.8</v>
      </c>
      <c r="BB392" t="s">
        <v>765</v>
      </c>
      <c r="BC392">
        <v>2781.8</v>
      </c>
      <c r="BD392" t="s">
        <v>47</v>
      </c>
      <c r="BE392">
        <v>31487.1</v>
      </c>
      <c r="BF392">
        <v>2</v>
      </c>
      <c r="BG392">
        <v>2</v>
      </c>
      <c r="BH392">
        <v>31487.1</v>
      </c>
      <c r="BI392">
        <v>0</v>
      </c>
      <c r="BJ392">
        <v>31487.1</v>
      </c>
      <c r="BK392">
        <v>42000</v>
      </c>
      <c r="BL392" t="s">
        <v>229</v>
      </c>
      <c r="BM392" t="s">
        <v>196</v>
      </c>
      <c r="BN392" t="s">
        <v>196</v>
      </c>
      <c r="BO392">
        <v>7232.68</v>
      </c>
    </row>
    <row r="393" spans="1:67" hidden="1" x14ac:dyDescent="0.3">
      <c r="A393">
        <v>42937</v>
      </c>
      <c r="B393">
        <v>7116385127</v>
      </c>
      <c r="C393">
        <v>659338</v>
      </c>
      <c r="D393">
        <v>7032</v>
      </c>
      <c r="E393">
        <v>46398</v>
      </c>
      <c r="F393">
        <v>1</v>
      </c>
      <c r="G393" t="s">
        <v>548</v>
      </c>
      <c r="H393">
        <v>42682</v>
      </c>
      <c r="I393">
        <v>20028082</v>
      </c>
      <c r="J393" t="s">
        <v>46</v>
      </c>
      <c r="K393" t="s">
        <v>47</v>
      </c>
      <c r="L393" t="s">
        <v>48</v>
      </c>
      <c r="M393" t="s">
        <v>49</v>
      </c>
      <c r="N393" t="s">
        <v>50</v>
      </c>
      <c r="O393" t="s">
        <v>51</v>
      </c>
      <c r="P393" t="s">
        <v>52</v>
      </c>
      <c r="Q393" t="s">
        <v>53</v>
      </c>
      <c r="R393" t="s">
        <v>54</v>
      </c>
      <c r="S393">
        <v>101093720</v>
      </c>
      <c r="T393" t="s">
        <v>55</v>
      </c>
      <c r="U393" t="s">
        <v>56</v>
      </c>
      <c r="V393" t="s">
        <v>57</v>
      </c>
      <c r="W393">
        <v>1873.87</v>
      </c>
      <c r="X393">
        <v>14061.6</v>
      </c>
      <c r="Y393">
        <v>12.096</v>
      </c>
      <c r="Z393" t="s">
        <v>49</v>
      </c>
      <c r="AA393" t="s">
        <v>10314</v>
      </c>
      <c r="AB393" t="s">
        <v>10296</v>
      </c>
      <c r="AC393" t="s">
        <v>10297</v>
      </c>
      <c r="AD393" t="s">
        <v>52</v>
      </c>
      <c r="AE393" t="s">
        <v>76</v>
      </c>
      <c r="AF393" t="s">
        <v>10207</v>
      </c>
      <c r="AG393" t="s">
        <v>10208</v>
      </c>
      <c r="AH393" t="s">
        <v>10298</v>
      </c>
      <c r="AI393" t="s">
        <v>48</v>
      </c>
      <c r="AJ393" t="s">
        <v>47</v>
      </c>
      <c r="AK393" t="s">
        <v>50</v>
      </c>
      <c r="AL393" t="s">
        <v>10207</v>
      </c>
      <c r="AM393">
        <v>0</v>
      </c>
      <c r="AN393" t="s">
        <v>47</v>
      </c>
      <c r="AO393" t="s">
        <v>47</v>
      </c>
      <c r="AP393" t="s">
        <v>47</v>
      </c>
      <c r="AQ393" t="s">
        <v>47</v>
      </c>
      <c r="AR393" t="s">
        <v>47</v>
      </c>
      <c r="AS393">
        <v>1873.87</v>
      </c>
      <c r="AT393">
        <v>14061.6</v>
      </c>
      <c r="AU393">
        <v>1</v>
      </c>
      <c r="AV393">
        <v>1</v>
      </c>
      <c r="AW393" t="s">
        <v>10352</v>
      </c>
      <c r="AX393">
        <v>27000</v>
      </c>
      <c r="AY393" t="s">
        <v>56</v>
      </c>
      <c r="AZ393" t="s">
        <v>220</v>
      </c>
      <c r="BA393">
        <v>1880.82</v>
      </c>
      <c r="BB393" t="s">
        <v>220</v>
      </c>
      <c r="BC393">
        <v>1880.82</v>
      </c>
      <c r="BD393">
        <v>154</v>
      </c>
      <c r="BE393">
        <v>14061.6</v>
      </c>
      <c r="BF393">
        <v>1</v>
      </c>
      <c r="BG393">
        <v>6</v>
      </c>
      <c r="BH393">
        <v>0</v>
      </c>
      <c r="BI393">
        <v>0</v>
      </c>
      <c r="BJ393">
        <v>0</v>
      </c>
      <c r="BK393">
        <v>0</v>
      </c>
      <c r="BL393" t="s">
        <v>59</v>
      </c>
      <c r="BM393" t="s">
        <v>221</v>
      </c>
      <c r="BN393" t="s">
        <v>222</v>
      </c>
      <c r="BO393">
        <v>0</v>
      </c>
    </row>
    <row r="394" spans="1:67" x14ac:dyDescent="0.3">
      <c r="A394">
        <v>43743</v>
      </c>
      <c r="B394">
        <v>7116450449</v>
      </c>
      <c r="C394">
        <v>4463189</v>
      </c>
      <c r="D394">
        <v>7032</v>
      </c>
      <c r="E394">
        <v>46484</v>
      </c>
      <c r="F394">
        <v>1</v>
      </c>
      <c r="G394" t="s">
        <v>548</v>
      </c>
      <c r="H394">
        <v>42682</v>
      </c>
      <c r="I394">
        <v>20026870</v>
      </c>
      <c r="J394" t="s">
        <v>46</v>
      </c>
      <c r="K394" t="s">
        <v>47</v>
      </c>
      <c r="L394" t="s">
        <v>48</v>
      </c>
      <c r="M394" t="s">
        <v>49</v>
      </c>
      <c r="N394" t="s">
        <v>9400</v>
      </c>
      <c r="O394" t="s">
        <v>51</v>
      </c>
      <c r="P394" t="s">
        <v>52</v>
      </c>
      <c r="Q394" t="s">
        <v>10357</v>
      </c>
      <c r="R394" t="s">
        <v>992</v>
      </c>
      <c r="S394">
        <v>100788157</v>
      </c>
      <c r="T394" t="s">
        <v>606</v>
      </c>
      <c r="U394" t="s">
        <v>66</v>
      </c>
      <c r="V394" t="s">
        <v>1007</v>
      </c>
      <c r="W394">
        <v>973.93</v>
      </c>
      <c r="X394">
        <v>9216.18</v>
      </c>
      <c r="Y394">
        <v>8.4131300000000007</v>
      </c>
      <c r="Z394" t="s">
        <v>49</v>
      </c>
      <c r="AA394" t="s">
        <v>10314</v>
      </c>
      <c r="AB394" t="s">
        <v>10296</v>
      </c>
      <c r="AC394" t="s">
        <v>10297</v>
      </c>
      <c r="AD394" t="s">
        <v>52</v>
      </c>
      <c r="AE394" t="s">
        <v>76</v>
      </c>
      <c r="AF394" t="s">
        <v>10207</v>
      </c>
      <c r="AG394" t="s">
        <v>10208</v>
      </c>
      <c r="AH394" t="s">
        <v>10298</v>
      </c>
      <c r="AI394" t="s">
        <v>48</v>
      </c>
      <c r="AJ394" t="s">
        <v>47</v>
      </c>
      <c r="AK394" t="s">
        <v>9400</v>
      </c>
      <c r="AL394" t="s">
        <v>10207</v>
      </c>
      <c r="AM394">
        <v>0</v>
      </c>
      <c r="AN394" t="s">
        <v>47</v>
      </c>
      <c r="AO394" t="s">
        <v>47</v>
      </c>
      <c r="AP394" t="s">
        <v>47</v>
      </c>
      <c r="AQ394" t="s">
        <v>47</v>
      </c>
      <c r="AR394" t="s">
        <v>47</v>
      </c>
      <c r="AS394">
        <v>973.93</v>
      </c>
      <c r="AT394">
        <v>9216.18</v>
      </c>
      <c r="AU394">
        <v>1</v>
      </c>
      <c r="AV394">
        <v>1</v>
      </c>
      <c r="AW394" t="s">
        <v>10358</v>
      </c>
      <c r="AX394">
        <v>10800</v>
      </c>
      <c r="AY394" t="s">
        <v>66</v>
      </c>
      <c r="AZ394" t="s">
        <v>5270</v>
      </c>
      <c r="BA394">
        <v>1095.5999999999999</v>
      </c>
      <c r="BB394" t="s">
        <v>5270</v>
      </c>
      <c r="BC394">
        <v>1095.5999999999999</v>
      </c>
      <c r="BD394">
        <v>154</v>
      </c>
      <c r="BE394">
        <v>23277.78</v>
      </c>
      <c r="BF394">
        <v>2</v>
      </c>
      <c r="BG394">
        <v>6</v>
      </c>
      <c r="BH394">
        <v>23277.78</v>
      </c>
      <c r="BI394">
        <v>0</v>
      </c>
      <c r="BJ394">
        <v>23277.78</v>
      </c>
      <c r="BK394">
        <v>27000</v>
      </c>
      <c r="BL394" t="s">
        <v>56</v>
      </c>
      <c r="BM394" t="s">
        <v>5275</v>
      </c>
      <c r="BN394" t="s">
        <v>10370</v>
      </c>
      <c r="BO394" t="s">
        <v>47</v>
      </c>
    </row>
    <row r="395" spans="1:67" hidden="1" x14ac:dyDescent="0.3">
      <c r="A395">
        <v>43741</v>
      </c>
      <c r="B395">
        <v>7116450447</v>
      </c>
      <c r="C395">
        <v>4463264</v>
      </c>
      <c r="D395">
        <v>7032</v>
      </c>
      <c r="E395">
        <v>46482</v>
      </c>
      <c r="F395">
        <v>1</v>
      </c>
      <c r="G395" t="s">
        <v>548</v>
      </c>
      <c r="H395">
        <v>42682</v>
      </c>
      <c r="I395">
        <v>20026868</v>
      </c>
      <c r="J395" t="s">
        <v>46</v>
      </c>
      <c r="K395" t="s">
        <v>47</v>
      </c>
      <c r="L395" t="s">
        <v>48</v>
      </c>
      <c r="M395" t="s">
        <v>49</v>
      </c>
      <c r="N395" t="s">
        <v>9400</v>
      </c>
      <c r="O395" t="s">
        <v>10266</v>
      </c>
      <c r="P395" t="s">
        <v>2264</v>
      </c>
      <c r="Q395" t="s">
        <v>10372</v>
      </c>
      <c r="R395" t="s">
        <v>10178</v>
      </c>
      <c r="S395">
        <v>100788157</v>
      </c>
      <c r="T395" t="s">
        <v>606</v>
      </c>
      <c r="U395" t="s">
        <v>66</v>
      </c>
      <c r="V395" t="s">
        <v>1007</v>
      </c>
      <c r="W395">
        <v>2739.46</v>
      </c>
      <c r="X395">
        <v>9073.1200000000008</v>
      </c>
      <c r="Y395">
        <v>8.3132800000000007</v>
      </c>
      <c r="Z395" t="s">
        <v>49</v>
      </c>
      <c r="AA395" t="s">
        <v>10314</v>
      </c>
      <c r="AB395" t="s">
        <v>10296</v>
      </c>
      <c r="AC395" t="s">
        <v>10297</v>
      </c>
      <c r="AD395" t="s">
        <v>52</v>
      </c>
      <c r="AE395" t="s">
        <v>76</v>
      </c>
      <c r="AF395" t="s">
        <v>10207</v>
      </c>
      <c r="AG395" t="s">
        <v>10208</v>
      </c>
      <c r="AH395" t="s">
        <v>10298</v>
      </c>
      <c r="AI395" t="s">
        <v>48</v>
      </c>
      <c r="AJ395" t="s">
        <v>47</v>
      </c>
      <c r="AK395" t="s">
        <v>9400</v>
      </c>
      <c r="AL395" t="s">
        <v>10207</v>
      </c>
      <c r="AM395">
        <v>0</v>
      </c>
      <c r="AN395" t="s">
        <v>47</v>
      </c>
      <c r="AO395" t="s">
        <v>47</v>
      </c>
      <c r="AP395" t="s">
        <v>47</v>
      </c>
      <c r="AQ395" t="s">
        <v>47</v>
      </c>
      <c r="AR395" t="s">
        <v>47</v>
      </c>
      <c r="AS395">
        <v>2739.46</v>
      </c>
      <c r="AT395">
        <v>9073.1200000000008</v>
      </c>
      <c r="AU395">
        <v>1</v>
      </c>
      <c r="AV395">
        <v>1</v>
      </c>
      <c r="AW395" t="s">
        <v>10362</v>
      </c>
      <c r="AX395">
        <v>10800</v>
      </c>
      <c r="AY395" t="s">
        <v>66</v>
      </c>
      <c r="AZ395" t="s">
        <v>10373</v>
      </c>
      <c r="BA395" t="s">
        <v>47</v>
      </c>
      <c r="BB395" t="s">
        <v>10373</v>
      </c>
      <c r="BC395" t="s">
        <v>47</v>
      </c>
      <c r="BD395">
        <v>1148</v>
      </c>
      <c r="BE395">
        <v>32350.9</v>
      </c>
      <c r="BF395">
        <v>3</v>
      </c>
      <c r="BG395">
        <v>6</v>
      </c>
      <c r="BH395">
        <v>0</v>
      </c>
      <c r="BI395">
        <v>0</v>
      </c>
      <c r="BJ395">
        <v>0</v>
      </c>
      <c r="BK395">
        <v>0</v>
      </c>
      <c r="BL395" t="s">
        <v>59</v>
      </c>
      <c r="BM395" t="s">
        <v>10376</v>
      </c>
      <c r="BN395" t="s">
        <v>10375</v>
      </c>
      <c r="BO395">
        <v>0</v>
      </c>
    </row>
    <row r="396" spans="1:67" x14ac:dyDescent="0.3">
      <c r="A396">
        <v>43742</v>
      </c>
      <c r="B396">
        <v>7116450448</v>
      </c>
      <c r="C396">
        <v>4463264</v>
      </c>
      <c r="D396">
        <v>7032</v>
      </c>
      <c r="E396">
        <v>46483</v>
      </c>
      <c r="F396">
        <v>1</v>
      </c>
      <c r="G396" t="s">
        <v>548</v>
      </c>
      <c r="H396">
        <v>42682</v>
      </c>
      <c r="I396">
        <v>20026869</v>
      </c>
      <c r="J396" t="s">
        <v>46</v>
      </c>
      <c r="K396" t="s">
        <v>47</v>
      </c>
      <c r="L396" t="s">
        <v>48</v>
      </c>
      <c r="M396" t="s">
        <v>49</v>
      </c>
      <c r="N396" t="s">
        <v>9400</v>
      </c>
      <c r="O396" t="s">
        <v>10266</v>
      </c>
      <c r="P396" t="s">
        <v>2264</v>
      </c>
      <c r="Q396" t="s">
        <v>10372</v>
      </c>
      <c r="R396" t="s">
        <v>10178</v>
      </c>
      <c r="S396">
        <v>100788157</v>
      </c>
      <c r="T396" t="s">
        <v>606</v>
      </c>
      <c r="U396" t="s">
        <v>66</v>
      </c>
      <c r="V396" t="s">
        <v>1007</v>
      </c>
      <c r="W396">
        <v>2739.35</v>
      </c>
      <c r="X396">
        <v>10780</v>
      </c>
      <c r="Y396">
        <v>9.9</v>
      </c>
      <c r="Z396" t="s">
        <v>49</v>
      </c>
      <c r="AA396" t="s">
        <v>10314</v>
      </c>
      <c r="AB396" t="s">
        <v>10296</v>
      </c>
      <c r="AC396" t="s">
        <v>10297</v>
      </c>
      <c r="AD396" t="s">
        <v>52</v>
      </c>
      <c r="AE396" t="s">
        <v>76</v>
      </c>
      <c r="AF396" t="s">
        <v>10207</v>
      </c>
      <c r="AG396" t="s">
        <v>10208</v>
      </c>
      <c r="AH396" t="s">
        <v>10298</v>
      </c>
      <c r="AI396" t="s">
        <v>48</v>
      </c>
      <c r="AJ396" t="s">
        <v>47</v>
      </c>
      <c r="AK396" t="s">
        <v>9400</v>
      </c>
      <c r="AL396" t="s">
        <v>10207</v>
      </c>
      <c r="AM396">
        <v>0</v>
      </c>
      <c r="AN396" t="s">
        <v>47</v>
      </c>
      <c r="AO396" t="s">
        <v>47</v>
      </c>
      <c r="AP396" t="s">
        <v>47</v>
      </c>
      <c r="AQ396" t="s">
        <v>47</v>
      </c>
      <c r="AR396" t="s">
        <v>47</v>
      </c>
      <c r="AS396">
        <v>2739.35</v>
      </c>
      <c r="AT396">
        <v>10780</v>
      </c>
      <c r="AU396">
        <v>1</v>
      </c>
      <c r="AV396">
        <v>1</v>
      </c>
      <c r="AW396" t="s">
        <v>10362</v>
      </c>
      <c r="AX396">
        <v>10800</v>
      </c>
      <c r="AY396" t="s">
        <v>66</v>
      </c>
      <c r="AZ396" t="s">
        <v>10373</v>
      </c>
      <c r="BA396" t="s">
        <v>47</v>
      </c>
      <c r="BB396" t="s">
        <v>10373</v>
      </c>
      <c r="BC396" t="s">
        <v>47</v>
      </c>
      <c r="BD396">
        <v>1148</v>
      </c>
      <c r="BE396">
        <v>43130.9</v>
      </c>
      <c r="BF396">
        <v>4</v>
      </c>
      <c r="BG396">
        <v>6</v>
      </c>
      <c r="BH396">
        <v>19853.12</v>
      </c>
      <c r="BI396">
        <v>0</v>
      </c>
      <c r="BJ396">
        <v>19853.12</v>
      </c>
      <c r="BK396">
        <v>27000</v>
      </c>
      <c r="BL396" t="s">
        <v>56</v>
      </c>
      <c r="BM396" t="s">
        <v>10374</v>
      </c>
      <c r="BN396" t="s">
        <v>10375</v>
      </c>
      <c r="BO396" t="s">
        <v>47</v>
      </c>
    </row>
    <row r="397" spans="1:67" hidden="1" x14ac:dyDescent="0.3">
      <c r="A397">
        <v>43748</v>
      </c>
      <c r="B397">
        <v>7116450454</v>
      </c>
      <c r="C397">
        <v>4463264</v>
      </c>
      <c r="D397">
        <v>7032</v>
      </c>
      <c r="E397">
        <v>46489</v>
      </c>
      <c r="F397">
        <v>1</v>
      </c>
      <c r="G397" t="s">
        <v>548</v>
      </c>
      <c r="H397">
        <v>42682</v>
      </c>
      <c r="I397">
        <v>20026905</v>
      </c>
      <c r="J397" t="s">
        <v>46</v>
      </c>
      <c r="K397" t="s">
        <v>47</v>
      </c>
      <c r="L397" t="s">
        <v>48</v>
      </c>
      <c r="M397" t="s">
        <v>49</v>
      </c>
      <c r="N397" t="s">
        <v>9400</v>
      </c>
      <c r="O397" t="s">
        <v>10266</v>
      </c>
      <c r="P397" t="s">
        <v>2264</v>
      </c>
      <c r="Q397" t="s">
        <v>10372</v>
      </c>
      <c r="R397" t="s">
        <v>10178</v>
      </c>
      <c r="S397">
        <v>100788157</v>
      </c>
      <c r="T397" t="s">
        <v>606</v>
      </c>
      <c r="U397" t="s">
        <v>66</v>
      </c>
      <c r="V397" t="s">
        <v>1007</v>
      </c>
      <c r="W397">
        <v>2741.58</v>
      </c>
      <c r="X397">
        <v>9502.77</v>
      </c>
      <c r="Y397">
        <v>8.6931399999999996</v>
      </c>
      <c r="Z397" t="s">
        <v>49</v>
      </c>
      <c r="AA397" t="s">
        <v>10314</v>
      </c>
      <c r="AB397" t="s">
        <v>10296</v>
      </c>
      <c r="AC397" t="s">
        <v>10297</v>
      </c>
      <c r="AD397" t="s">
        <v>52</v>
      </c>
      <c r="AE397" t="s">
        <v>76</v>
      </c>
      <c r="AF397" t="s">
        <v>10207</v>
      </c>
      <c r="AG397" t="s">
        <v>10208</v>
      </c>
      <c r="AH397" t="s">
        <v>10298</v>
      </c>
      <c r="AI397" t="s">
        <v>48</v>
      </c>
      <c r="AJ397" t="s">
        <v>47</v>
      </c>
      <c r="AK397" t="s">
        <v>9400</v>
      </c>
      <c r="AL397" t="s">
        <v>10207</v>
      </c>
      <c r="AM397">
        <v>0</v>
      </c>
      <c r="AN397" t="s">
        <v>47</v>
      </c>
      <c r="AO397" t="s">
        <v>47</v>
      </c>
      <c r="AP397" t="s">
        <v>47</v>
      </c>
      <c r="AQ397" t="s">
        <v>47</v>
      </c>
      <c r="AR397" t="s">
        <v>47</v>
      </c>
      <c r="AS397">
        <v>2741.58</v>
      </c>
      <c r="AT397">
        <v>9502.77</v>
      </c>
      <c r="AU397">
        <v>1</v>
      </c>
      <c r="AV397">
        <v>1</v>
      </c>
      <c r="AW397" t="s">
        <v>10362</v>
      </c>
      <c r="AX397">
        <v>10800</v>
      </c>
      <c r="AY397" t="s">
        <v>66</v>
      </c>
      <c r="AZ397" t="s">
        <v>10373</v>
      </c>
      <c r="BA397" t="s">
        <v>47</v>
      </c>
      <c r="BB397" t="s">
        <v>10373</v>
      </c>
      <c r="BC397" t="s">
        <v>47</v>
      </c>
      <c r="BD397">
        <v>1148</v>
      </c>
      <c r="BE397">
        <v>52633.67</v>
      </c>
      <c r="BF397">
        <v>5</v>
      </c>
      <c r="BG397">
        <v>6</v>
      </c>
      <c r="BH397">
        <v>0</v>
      </c>
      <c r="BI397">
        <v>0</v>
      </c>
      <c r="BJ397">
        <v>0</v>
      </c>
      <c r="BK397">
        <v>0</v>
      </c>
      <c r="BL397" t="s">
        <v>59</v>
      </c>
      <c r="BM397" t="s">
        <v>10376</v>
      </c>
      <c r="BN397" t="s">
        <v>10375</v>
      </c>
      <c r="BO397">
        <v>0</v>
      </c>
    </row>
    <row r="398" spans="1:67" x14ac:dyDescent="0.3">
      <c r="A398">
        <v>44471</v>
      </c>
      <c r="B398">
        <v>7116465136</v>
      </c>
      <c r="C398">
        <v>4463264</v>
      </c>
      <c r="D398">
        <v>7032</v>
      </c>
      <c r="E398">
        <v>46525</v>
      </c>
      <c r="F398">
        <v>1</v>
      </c>
      <c r="G398" t="s">
        <v>548</v>
      </c>
      <c r="H398">
        <v>42682</v>
      </c>
      <c r="I398">
        <v>20026917</v>
      </c>
      <c r="J398" t="s">
        <v>46</v>
      </c>
      <c r="K398" t="s">
        <v>47</v>
      </c>
      <c r="L398" t="s">
        <v>48</v>
      </c>
      <c r="M398" t="s">
        <v>49</v>
      </c>
      <c r="N398" t="s">
        <v>9400</v>
      </c>
      <c r="O398" t="s">
        <v>10266</v>
      </c>
      <c r="P398" t="s">
        <v>2264</v>
      </c>
      <c r="Q398" t="s">
        <v>10372</v>
      </c>
      <c r="R398" t="s">
        <v>10178</v>
      </c>
      <c r="S398">
        <v>100788157</v>
      </c>
      <c r="T398" t="s">
        <v>606</v>
      </c>
      <c r="U398" t="s">
        <v>66</v>
      </c>
      <c r="V398" t="s">
        <v>1007</v>
      </c>
      <c r="W398">
        <v>2739.45</v>
      </c>
      <c r="X398">
        <v>10103.16</v>
      </c>
      <c r="Y398">
        <v>9.2902799999999992</v>
      </c>
      <c r="Z398" t="s">
        <v>49</v>
      </c>
      <c r="AA398" t="s">
        <v>10314</v>
      </c>
      <c r="AB398" t="s">
        <v>10296</v>
      </c>
      <c r="AC398" t="s">
        <v>10297</v>
      </c>
      <c r="AD398" t="s">
        <v>52</v>
      </c>
      <c r="AE398" t="s">
        <v>76</v>
      </c>
      <c r="AF398" t="s">
        <v>10207</v>
      </c>
      <c r="AG398" t="s">
        <v>10208</v>
      </c>
      <c r="AH398" t="s">
        <v>10298</v>
      </c>
      <c r="AI398" t="s">
        <v>48</v>
      </c>
      <c r="AJ398" t="s">
        <v>47</v>
      </c>
      <c r="AK398" t="s">
        <v>9400</v>
      </c>
      <c r="AL398" t="s">
        <v>10207</v>
      </c>
      <c r="AM398">
        <v>0</v>
      </c>
      <c r="AN398" t="s">
        <v>47</v>
      </c>
      <c r="AO398" t="s">
        <v>47</v>
      </c>
      <c r="AP398" t="s">
        <v>47</v>
      </c>
      <c r="AQ398" t="s">
        <v>47</v>
      </c>
      <c r="AR398" t="s">
        <v>47</v>
      </c>
      <c r="AS398">
        <v>2739.45</v>
      </c>
      <c r="AT398">
        <v>10103.16</v>
      </c>
      <c r="AU398">
        <v>1</v>
      </c>
      <c r="AV398">
        <v>1</v>
      </c>
      <c r="AW398" t="s">
        <v>10362</v>
      </c>
      <c r="AX398">
        <v>10800</v>
      </c>
      <c r="AY398" t="s">
        <v>66</v>
      </c>
      <c r="AZ398" t="s">
        <v>10373</v>
      </c>
      <c r="BA398" t="s">
        <v>47</v>
      </c>
      <c r="BB398" t="s">
        <v>10373</v>
      </c>
      <c r="BC398" t="s">
        <v>47</v>
      </c>
      <c r="BD398">
        <v>1148</v>
      </c>
      <c r="BE398">
        <v>62736.83</v>
      </c>
      <c r="BF398">
        <v>6</v>
      </c>
      <c r="BG398">
        <v>6</v>
      </c>
      <c r="BH398">
        <v>19605.93</v>
      </c>
      <c r="BI398">
        <v>0</v>
      </c>
      <c r="BJ398">
        <v>19605.93</v>
      </c>
      <c r="BK398">
        <v>27000</v>
      </c>
      <c r="BL398" t="s">
        <v>56</v>
      </c>
      <c r="BM398" t="s">
        <v>10374</v>
      </c>
      <c r="BN398" t="s">
        <v>10375</v>
      </c>
      <c r="BO398" t="s">
        <v>47</v>
      </c>
    </row>
    <row r="399" spans="1:67" hidden="1" x14ac:dyDescent="0.3">
      <c r="A399">
        <v>45343</v>
      </c>
      <c r="B399">
        <v>7116725120</v>
      </c>
      <c r="C399">
        <v>2769823</v>
      </c>
      <c r="D399">
        <v>7032</v>
      </c>
      <c r="E399">
        <v>47209</v>
      </c>
      <c r="F399">
        <v>1</v>
      </c>
      <c r="G399" t="s">
        <v>548</v>
      </c>
      <c r="H399">
        <v>42683</v>
      </c>
      <c r="I399">
        <v>20037799</v>
      </c>
      <c r="J399" t="s">
        <v>46</v>
      </c>
      <c r="K399" t="s">
        <v>47</v>
      </c>
      <c r="L399" t="s">
        <v>48</v>
      </c>
      <c r="M399" t="s">
        <v>49</v>
      </c>
      <c r="N399" t="s">
        <v>9412</v>
      </c>
      <c r="O399" t="s">
        <v>10389</v>
      </c>
      <c r="P399" t="s">
        <v>207</v>
      </c>
      <c r="Q399" t="s">
        <v>208</v>
      </c>
      <c r="R399" t="s">
        <v>54</v>
      </c>
      <c r="S399">
        <v>101093720</v>
      </c>
      <c r="T399" t="s">
        <v>55</v>
      </c>
      <c r="U399" t="s">
        <v>66</v>
      </c>
      <c r="V399" t="s">
        <v>1007</v>
      </c>
      <c r="W399">
        <v>2763.47</v>
      </c>
      <c r="X399">
        <v>10522.11</v>
      </c>
      <c r="Y399">
        <v>9.6837400000000002</v>
      </c>
      <c r="Z399" t="s">
        <v>49</v>
      </c>
      <c r="AA399" t="s">
        <v>10314</v>
      </c>
      <c r="AB399" t="s">
        <v>10296</v>
      </c>
      <c r="AC399" t="s">
        <v>10297</v>
      </c>
      <c r="AD399" t="s">
        <v>52</v>
      </c>
      <c r="AE399" t="s">
        <v>76</v>
      </c>
      <c r="AF399" t="s">
        <v>10207</v>
      </c>
      <c r="AG399" t="s">
        <v>10208</v>
      </c>
      <c r="AH399" t="s">
        <v>10298</v>
      </c>
      <c r="AI399" t="s">
        <v>48</v>
      </c>
      <c r="AJ399" t="s">
        <v>47</v>
      </c>
      <c r="AK399" t="s">
        <v>9412</v>
      </c>
      <c r="AL399" t="s">
        <v>10207</v>
      </c>
      <c r="AM399">
        <v>0</v>
      </c>
      <c r="AN399" t="s">
        <v>47</v>
      </c>
      <c r="AO399" t="s">
        <v>47</v>
      </c>
      <c r="AP399" t="s">
        <v>47</v>
      </c>
      <c r="AQ399" t="s">
        <v>47</v>
      </c>
      <c r="AR399" t="s">
        <v>47</v>
      </c>
      <c r="AS399">
        <v>2763.47</v>
      </c>
      <c r="AT399">
        <v>10522.11</v>
      </c>
      <c r="AU399">
        <v>1</v>
      </c>
      <c r="AV399">
        <v>1</v>
      </c>
      <c r="AW399" t="s">
        <v>10352</v>
      </c>
      <c r="AX399">
        <v>10800</v>
      </c>
      <c r="AY399" t="s">
        <v>66</v>
      </c>
      <c r="AZ399" t="s">
        <v>5077</v>
      </c>
      <c r="BA399">
        <v>2953</v>
      </c>
      <c r="BB399" t="s">
        <v>5077</v>
      </c>
      <c r="BC399">
        <v>2953</v>
      </c>
      <c r="BD399">
        <v>120</v>
      </c>
      <c r="BE399">
        <v>10522.11</v>
      </c>
      <c r="BF399">
        <v>1</v>
      </c>
      <c r="BG399">
        <v>3</v>
      </c>
      <c r="BH399">
        <v>0</v>
      </c>
      <c r="BI399">
        <v>0</v>
      </c>
      <c r="BJ399">
        <v>0</v>
      </c>
      <c r="BK399">
        <v>0</v>
      </c>
      <c r="BL399" t="s">
        <v>59</v>
      </c>
      <c r="BM399" t="s">
        <v>10390</v>
      </c>
      <c r="BN399" t="s">
        <v>10391</v>
      </c>
      <c r="BO399">
        <v>0</v>
      </c>
    </row>
    <row r="400" spans="1:67" hidden="1" x14ac:dyDescent="0.3">
      <c r="A400">
        <v>44884</v>
      </c>
      <c r="B400">
        <v>7116523157</v>
      </c>
      <c r="C400">
        <v>1363663</v>
      </c>
      <c r="D400">
        <v>7032</v>
      </c>
      <c r="E400">
        <v>46947</v>
      </c>
      <c r="F400">
        <v>1</v>
      </c>
      <c r="G400" t="s">
        <v>548</v>
      </c>
      <c r="H400">
        <v>42683</v>
      </c>
      <c r="I400">
        <v>20037796</v>
      </c>
      <c r="J400" t="s">
        <v>46</v>
      </c>
      <c r="K400" t="s">
        <v>47</v>
      </c>
      <c r="L400" t="s">
        <v>48</v>
      </c>
      <c r="M400" t="s">
        <v>49</v>
      </c>
      <c r="N400" t="s">
        <v>358</v>
      </c>
      <c r="O400" t="s">
        <v>359</v>
      </c>
      <c r="P400" t="s">
        <v>207</v>
      </c>
      <c r="Q400" t="s">
        <v>208</v>
      </c>
      <c r="R400" t="s">
        <v>54</v>
      </c>
      <c r="S400">
        <v>100223303</v>
      </c>
      <c r="T400" t="s">
        <v>64</v>
      </c>
      <c r="U400" t="s">
        <v>56</v>
      </c>
      <c r="V400" t="s">
        <v>57</v>
      </c>
      <c r="W400">
        <v>4791.63</v>
      </c>
      <c r="X400">
        <v>20815.2</v>
      </c>
      <c r="Y400">
        <v>19.051200000000001</v>
      </c>
      <c r="Z400" t="s">
        <v>49</v>
      </c>
      <c r="AA400" t="s">
        <v>10314</v>
      </c>
      <c r="AB400" t="s">
        <v>10296</v>
      </c>
      <c r="AC400" t="s">
        <v>10297</v>
      </c>
      <c r="AD400" t="s">
        <v>52</v>
      </c>
      <c r="AE400" t="s">
        <v>76</v>
      </c>
      <c r="AF400" t="s">
        <v>10207</v>
      </c>
      <c r="AG400" t="s">
        <v>10208</v>
      </c>
      <c r="AH400" t="s">
        <v>10298</v>
      </c>
      <c r="AI400" t="s">
        <v>48</v>
      </c>
      <c r="AJ400" t="s">
        <v>47</v>
      </c>
      <c r="AK400" t="s">
        <v>358</v>
      </c>
      <c r="AL400" t="s">
        <v>10207</v>
      </c>
      <c r="AM400">
        <v>0</v>
      </c>
      <c r="AN400" t="s">
        <v>47</v>
      </c>
      <c r="AO400" t="s">
        <v>47</v>
      </c>
      <c r="AP400" t="s">
        <v>47</v>
      </c>
      <c r="AQ400" t="s">
        <v>47</v>
      </c>
      <c r="AR400" t="s">
        <v>47</v>
      </c>
      <c r="AS400">
        <v>4791.63</v>
      </c>
      <c r="AT400">
        <v>20815.2</v>
      </c>
      <c r="AU400">
        <v>1</v>
      </c>
      <c r="AV400">
        <v>1</v>
      </c>
      <c r="AW400" t="s">
        <v>10352</v>
      </c>
      <c r="AX400">
        <v>27000</v>
      </c>
      <c r="AY400" t="s">
        <v>56</v>
      </c>
      <c r="AZ400" t="s">
        <v>360</v>
      </c>
      <c r="BA400">
        <v>5348</v>
      </c>
      <c r="BB400" t="s">
        <v>360</v>
      </c>
      <c r="BC400">
        <v>5348</v>
      </c>
      <c r="BD400">
        <v>198</v>
      </c>
      <c r="BE400">
        <v>31337.31</v>
      </c>
      <c r="BF400">
        <v>2</v>
      </c>
      <c r="BG400">
        <v>3</v>
      </c>
      <c r="BH400">
        <v>31337.31</v>
      </c>
      <c r="BI400">
        <v>0</v>
      </c>
      <c r="BJ400">
        <v>31337.31</v>
      </c>
      <c r="BK400">
        <v>42000</v>
      </c>
      <c r="BL400" t="s">
        <v>229</v>
      </c>
      <c r="BM400" t="s">
        <v>362</v>
      </c>
      <c r="BN400" t="s">
        <v>362</v>
      </c>
      <c r="BO400">
        <v>6952.4</v>
      </c>
    </row>
    <row r="401" spans="1:67" x14ac:dyDescent="0.3">
      <c r="A401">
        <v>45231</v>
      </c>
      <c r="B401">
        <v>7116659320</v>
      </c>
      <c r="C401">
        <v>4463264</v>
      </c>
      <c r="D401">
        <v>7032</v>
      </c>
      <c r="E401">
        <v>47128</v>
      </c>
      <c r="F401">
        <v>1</v>
      </c>
      <c r="G401" t="s">
        <v>548</v>
      </c>
      <c r="H401">
        <v>42683</v>
      </c>
      <c r="I401">
        <v>20037791</v>
      </c>
      <c r="J401" t="s">
        <v>46</v>
      </c>
      <c r="K401" t="s">
        <v>47</v>
      </c>
      <c r="L401" t="s">
        <v>48</v>
      </c>
      <c r="M401" t="s">
        <v>49</v>
      </c>
      <c r="N401" t="s">
        <v>9400</v>
      </c>
      <c r="O401" t="s">
        <v>10266</v>
      </c>
      <c r="P401" t="s">
        <v>2264</v>
      </c>
      <c r="Q401" t="s">
        <v>10372</v>
      </c>
      <c r="R401" t="s">
        <v>10178</v>
      </c>
      <c r="S401">
        <v>100788157</v>
      </c>
      <c r="T401" t="s">
        <v>606</v>
      </c>
      <c r="U401" t="s">
        <v>66</v>
      </c>
      <c r="V401" t="s">
        <v>1007</v>
      </c>
      <c r="W401">
        <v>2740.34</v>
      </c>
      <c r="X401">
        <v>10237.549999999999</v>
      </c>
      <c r="Y401">
        <v>9.4472299999999994</v>
      </c>
      <c r="Z401" t="s">
        <v>49</v>
      </c>
      <c r="AA401" t="s">
        <v>10314</v>
      </c>
      <c r="AB401" t="s">
        <v>10296</v>
      </c>
      <c r="AC401" t="s">
        <v>10297</v>
      </c>
      <c r="AD401" t="s">
        <v>52</v>
      </c>
      <c r="AE401" t="s">
        <v>76</v>
      </c>
      <c r="AF401" t="s">
        <v>10207</v>
      </c>
      <c r="AG401" t="s">
        <v>10208</v>
      </c>
      <c r="AH401" t="s">
        <v>10298</v>
      </c>
      <c r="AI401" t="s">
        <v>48</v>
      </c>
      <c r="AJ401" t="s">
        <v>47</v>
      </c>
      <c r="AK401" t="s">
        <v>9400</v>
      </c>
      <c r="AL401" t="s">
        <v>10207</v>
      </c>
      <c r="AM401">
        <v>0</v>
      </c>
      <c r="AN401" t="s">
        <v>47</v>
      </c>
      <c r="AO401" t="s">
        <v>47</v>
      </c>
      <c r="AP401" t="s">
        <v>47</v>
      </c>
      <c r="AQ401" t="s">
        <v>47</v>
      </c>
      <c r="AR401" t="s">
        <v>47</v>
      </c>
      <c r="AS401">
        <v>2740.34</v>
      </c>
      <c r="AT401">
        <v>10237.549999999999</v>
      </c>
      <c r="AU401">
        <v>1</v>
      </c>
      <c r="AV401">
        <v>1</v>
      </c>
      <c r="AW401" t="s">
        <v>10362</v>
      </c>
      <c r="AX401">
        <v>10800</v>
      </c>
      <c r="AY401" t="s">
        <v>66</v>
      </c>
      <c r="AZ401" t="s">
        <v>10373</v>
      </c>
      <c r="BA401" t="s">
        <v>47</v>
      </c>
      <c r="BB401" t="s">
        <v>10373</v>
      </c>
      <c r="BC401" t="s">
        <v>47</v>
      </c>
      <c r="BD401">
        <v>1148</v>
      </c>
      <c r="BE401">
        <v>41574.86</v>
      </c>
      <c r="BF401">
        <v>3</v>
      </c>
      <c r="BG401">
        <v>3</v>
      </c>
      <c r="BH401">
        <v>10237.549999999999</v>
      </c>
      <c r="BI401">
        <v>0</v>
      </c>
      <c r="BJ401">
        <v>10237.549999999999</v>
      </c>
      <c r="BK401">
        <v>10800</v>
      </c>
      <c r="BL401" t="s">
        <v>66</v>
      </c>
      <c r="BM401" t="s">
        <v>10373</v>
      </c>
      <c r="BN401" t="s">
        <v>10375</v>
      </c>
      <c r="BO401" t="s">
        <v>47</v>
      </c>
    </row>
    <row r="402" spans="1:67" hidden="1" x14ac:dyDescent="0.3">
      <c r="A402">
        <v>45147</v>
      </c>
      <c r="B402">
        <v>7116584987</v>
      </c>
      <c r="C402">
        <v>659338</v>
      </c>
      <c r="D402">
        <v>7032</v>
      </c>
      <c r="E402">
        <v>47323</v>
      </c>
      <c r="F402">
        <v>1</v>
      </c>
      <c r="G402" t="s">
        <v>548</v>
      </c>
      <c r="H402">
        <v>42684</v>
      </c>
      <c r="I402">
        <v>20047917</v>
      </c>
      <c r="J402" t="s">
        <v>46</v>
      </c>
      <c r="K402" t="s">
        <v>47</v>
      </c>
      <c r="L402" t="s">
        <v>48</v>
      </c>
      <c r="M402" t="s">
        <v>49</v>
      </c>
      <c r="N402" t="s">
        <v>50</v>
      </c>
      <c r="O402" t="s">
        <v>51</v>
      </c>
      <c r="P402" t="s">
        <v>52</v>
      </c>
      <c r="Q402" t="s">
        <v>53</v>
      </c>
      <c r="R402" t="s">
        <v>54</v>
      </c>
      <c r="S402">
        <v>101093720</v>
      </c>
      <c r="T402" t="s">
        <v>55</v>
      </c>
      <c r="U402" t="s">
        <v>56</v>
      </c>
      <c r="V402" t="s">
        <v>57</v>
      </c>
      <c r="W402">
        <v>1869.22</v>
      </c>
      <c r="X402">
        <v>21041.8</v>
      </c>
      <c r="Y402">
        <v>19.24944</v>
      </c>
      <c r="Z402" t="s">
        <v>49</v>
      </c>
      <c r="AA402" t="s">
        <v>10314</v>
      </c>
      <c r="AB402" t="s">
        <v>10296</v>
      </c>
      <c r="AC402" t="s">
        <v>10297</v>
      </c>
      <c r="AD402" t="s">
        <v>52</v>
      </c>
      <c r="AE402" t="s">
        <v>76</v>
      </c>
      <c r="AF402" t="s">
        <v>10207</v>
      </c>
      <c r="AG402" t="s">
        <v>10208</v>
      </c>
      <c r="AH402" t="s">
        <v>10298</v>
      </c>
      <c r="AI402" t="s">
        <v>48</v>
      </c>
      <c r="AJ402" t="s">
        <v>47</v>
      </c>
      <c r="AK402" t="s">
        <v>50</v>
      </c>
      <c r="AL402" t="s">
        <v>10207</v>
      </c>
      <c r="AM402">
        <v>0</v>
      </c>
      <c r="AN402" t="s">
        <v>47</v>
      </c>
      <c r="AO402" t="s">
        <v>47</v>
      </c>
      <c r="AP402" t="s">
        <v>47</v>
      </c>
      <c r="AQ402" t="s">
        <v>47</v>
      </c>
      <c r="AR402" t="s">
        <v>47</v>
      </c>
      <c r="AS402">
        <v>1869.22</v>
      </c>
      <c r="AT402">
        <v>21041.8</v>
      </c>
      <c r="AU402">
        <v>1</v>
      </c>
      <c r="AV402">
        <v>1</v>
      </c>
      <c r="AW402" t="s">
        <v>10352</v>
      </c>
      <c r="AX402">
        <v>27000</v>
      </c>
      <c r="AY402" t="s">
        <v>56</v>
      </c>
      <c r="AZ402" t="s">
        <v>220</v>
      </c>
      <c r="BA402">
        <v>1880.82</v>
      </c>
      <c r="BB402" t="s">
        <v>220</v>
      </c>
      <c r="BC402">
        <v>1880.82</v>
      </c>
      <c r="BD402">
        <v>154</v>
      </c>
      <c r="BE402">
        <v>21041.8</v>
      </c>
      <c r="BF402">
        <v>1</v>
      </c>
      <c r="BG402">
        <v>3</v>
      </c>
      <c r="BH402">
        <v>0</v>
      </c>
      <c r="BI402">
        <v>0</v>
      </c>
      <c r="BJ402">
        <v>0</v>
      </c>
      <c r="BK402">
        <v>0</v>
      </c>
      <c r="BL402" t="s">
        <v>59</v>
      </c>
      <c r="BM402" t="s">
        <v>221</v>
      </c>
      <c r="BN402" t="s">
        <v>222</v>
      </c>
      <c r="BO402">
        <v>0</v>
      </c>
    </row>
    <row r="403" spans="1:67" hidden="1" x14ac:dyDescent="0.3">
      <c r="A403">
        <v>45289</v>
      </c>
      <c r="B403">
        <v>7116673038</v>
      </c>
      <c r="C403">
        <v>659338</v>
      </c>
      <c r="D403">
        <v>7032</v>
      </c>
      <c r="E403">
        <v>47338</v>
      </c>
      <c r="F403">
        <v>1</v>
      </c>
      <c r="G403" t="s">
        <v>548</v>
      </c>
      <c r="H403">
        <v>42684</v>
      </c>
      <c r="I403">
        <v>20047915</v>
      </c>
      <c r="J403" t="s">
        <v>46</v>
      </c>
      <c r="K403" t="s">
        <v>47</v>
      </c>
      <c r="L403" t="s">
        <v>48</v>
      </c>
      <c r="M403" t="s">
        <v>49</v>
      </c>
      <c r="N403" t="s">
        <v>50</v>
      </c>
      <c r="O403" t="s">
        <v>51</v>
      </c>
      <c r="P403" t="s">
        <v>52</v>
      </c>
      <c r="Q403" t="s">
        <v>53</v>
      </c>
      <c r="R403" t="s">
        <v>54</v>
      </c>
      <c r="S403">
        <v>101093720</v>
      </c>
      <c r="T403" t="s">
        <v>55</v>
      </c>
      <c r="U403" t="s">
        <v>56</v>
      </c>
      <c r="V403" t="s">
        <v>57</v>
      </c>
      <c r="W403">
        <v>1873.76</v>
      </c>
      <c r="X403">
        <v>14061.6</v>
      </c>
      <c r="Y403">
        <v>12.096</v>
      </c>
      <c r="Z403" t="s">
        <v>49</v>
      </c>
      <c r="AA403" t="s">
        <v>10314</v>
      </c>
      <c r="AB403" t="s">
        <v>10296</v>
      </c>
      <c r="AC403" t="s">
        <v>10297</v>
      </c>
      <c r="AD403" t="s">
        <v>52</v>
      </c>
      <c r="AE403" t="s">
        <v>76</v>
      </c>
      <c r="AF403" t="s">
        <v>10207</v>
      </c>
      <c r="AG403" t="s">
        <v>10208</v>
      </c>
      <c r="AH403" t="s">
        <v>10298</v>
      </c>
      <c r="AI403" t="s">
        <v>48</v>
      </c>
      <c r="AJ403" t="s">
        <v>47</v>
      </c>
      <c r="AK403" t="s">
        <v>50</v>
      </c>
      <c r="AL403" t="s">
        <v>10207</v>
      </c>
      <c r="AM403">
        <v>0</v>
      </c>
      <c r="AN403" t="s">
        <v>47</v>
      </c>
      <c r="AO403" t="s">
        <v>47</v>
      </c>
      <c r="AP403" t="s">
        <v>47</v>
      </c>
      <c r="AQ403" t="s">
        <v>47</v>
      </c>
      <c r="AR403" t="s">
        <v>47</v>
      </c>
      <c r="AS403">
        <v>1873.76</v>
      </c>
      <c r="AT403">
        <v>14061.6</v>
      </c>
      <c r="AU403">
        <v>1</v>
      </c>
      <c r="AV403">
        <v>1</v>
      </c>
      <c r="AW403" t="s">
        <v>10352</v>
      </c>
      <c r="AX403">
        <v>27000</v>
      </c>
      <c r="AY403" t="s">
        <v>56</v>
      </c>
      <c r="AZ403" t="s">
        <v>220</v>
      </c>
      <c r="BA403">
        <v>1880.82</v>
      </c>
      <c r="BB403" t="s">
        <v>220</v>
      </c>
      <c r="BC403">
        <v>1880.82</v>
      </c>
      <c r="BD403">
        <v>154</v>
      </c>
      <c r="BE403">
        <v>35103.4</v>
      </c>
      <c r="BF403">
        <v>2</v>
      </c>
      <c r="BG403">
        <v>3</v>
      </c>
      <c r="BH403">
        <v>35103.4</v>
      </c>
      <c r="BI403">
        <v>0</v>
      </c>
      <c r="BJ403">
        <v>35103.4</v>
      </c>
      <c r="BK403">
        <v>42000</v>
      </c>
      <c r="BL403" t="s">
        <v>229</v>
      </c>
      <c r="BM403" t="s">
        <v>222</v>
      </c>
      <c r="BN403" t="s">
        <v>222</v>
      </c>
      <c r="BO403">
        <v>2445.0659999999998</v>
      </c>
    </row>
    <row r="404" spans="1:67" x14ac:dyDescent="0.3">
      <c r="A404">
        <v>45400</v>
      </c>
      <c r="B404">
        <v>7116755561</v>
      </c>
      <c r="C404">
        <v>4463264</v>
      </c>
      <c r="D404">
        <v>7032</v>
      </c>
      <c r="E404">
        <v>47366</v>
      </c>
      <c r="F404">
        <v>1</v>
      </c>
      <c r="G404" t="s">
        <v>548</v>
      </c>
      <c r="H404">
        <v>42684</v>
      </c>
      <c r="I404">
        <v>20047911</v>
      </c>
      <c r="J404" t="s">
        <v>46</v>
      </c>
      <c r="K404" t="s">
        <v>47</v>
      </c>
      <c r="L404" t="s">
        <v>48</v>
      </c>
      <c r="M404" t="s">
        <v>49</v>
      </c>
      <c r="N404" t="s">
        <v>9400</v>
      </c>
      <c r="O404" t="s">
        <v>10266</v>
      </c>
      <c r="P404" t="s">
        <v>2264</v>
      </c>
      <c r="Q404" t="s">
        <v>10372</v>
      </c>
      <c r="R404" t="s">
        <v>10178</v>
      </c>
      <c r="S404">
        <v>100788157</v>
      </c>
      <c r="T404" t="s">
        <v>606</v>
      </c>
      <c r="U404" t="s">
        <v>66</v>
      </c>
      <c r="V404" t="s">
        <v>1007</v>
      </c>
      <c r="W404">
        <v>2739.87</v>
      </c>
      <c r="X404">
        <v>8912.4</v>
      </c>
      <c r="Y404">
        <v>8.1456</v>
      </c>
      <c r="Z404" t="s">
        <v>49</v>
      </c>
      <c r="AA404" t="s">
        <v>10314</v>
      </c>
      <c r="AB404" t="s">
        <v>10296</v>
      </c>
      <c r="AC404" t="s">
        <v>10297</v>
      </c>
      <c r="AD404" t="s">
        <v>52</v>
      </c>
      <c r="AE404" t="s">
        <v>76</v>
      </c>
      <c r="AF404" t="s">
        <v>10207</v>
      </c>
      <c r="AG404" t="s">
        <v>10208</v>
      </c>
      <c r="AH404" t="s">
        <v>10298</v>
      </c>
      <c r="AI404" t="s">
        <v>48</v>
      </c>
      <c r="AJ404" t="s">
        <v>47</v>
      </c>
      <c r="AK404" t="s">
        <v>9400</v>
      </c>
      <c r="AL404" t="s">
        <v>10207</v>
      </c>
      <c r="AM404">
        <v>0</v>
      </c>
      <c r="AN404" t="s">
        <v>47</v>
      </c>
      <c r="AO404" t="s">
        <v>47</v>
      </c>
      <c r="AP404" t="s">
        <v>47</v>
      </c>
      <c r="AQ404" t="s">
        <v>47</v>
      </c>
      <c r="AR404" t="s">
        <v>47</v>
      </c>
      <c r="AS404">
        <v>2739.87</v>
      </c>
      <c r="AT404">
        <v>8912.4</v>
      </c>
      <c r="AU404">
        <v>1</v>
      </c>
      <c r="AV404">
        <v>1</v>
      </c>
      <c r="AW404" t="s">
        <v>10362</v>
      </c>
      <c r="AX404">
        <v>10800</v>
      </c>
      <c r="AY404" t="s">
        <v>66</v>
      </c>
      <c r="AZ404" t="s">
        <v>10373</v>
      </c>
      <c r="BA404" t="s">
        <v>47</v>
      </c>
      <c r="BB404" t="s">
        <v>10373</v>
      </c>
      <c r="BC404" t="s">
        <v>47</v>
      </c>
      <c r="BD404">
        <v>1148</v>
      </c>
      <c r="BE404">
        <v>44015.8</v>
      </c>
      <c r="BF404">
        <v>3</v>
      </c>
      <c r="BG404">
        <v>3</v>
      </c>
      <c r="BH404">
        <v>8912.4</v>
      </c>
      <c r="BI404">
        <v>0</v>
      </c>
      <c r="BJ404">
        <v>8912.4</v>
      </c>
      <c r="BK404">
        <v>10800</v>
      </c>
      <c r="BL404" t="s">
        <v>66</v>
      </c>
      <c r="BM404" t="s">
        <v>10373</v>
      </c>
      <c r="BN404" t="s">
        <v>10375</v>
      </c>
      <c r="BO404" t="s">
        <v>47</v>
      </c>
    </row>
    <row r="405" spans="1:67" hidden="1" x14ac:dyDescent="0.3">
      <c r="A405">
        <v>45301</v>
      </c>
      <c r="B405">
        <v>7116684778</v>
      </c>
      <c r="C405">
        <v>4463189</v>
      </c>
      <c r="D405">
        <v>7032</v>
      </c>
      <c r="E405">
        <v>47805</v>
      </c>
      <c r="F405">
        <v>1</v>
      </c>
      <c r="G405" t="s">
        <v>548</v>
      </c>
      <c r="H405">
        <v>42685</v>
      </c>
      <c r="I405">
        <v>20063423</v>
      </c>
      <c r="J405" t="s">
        <v>46</v>
      </c>
      <c r="K405" t="s">
        <v>47</v>
      </c>
      <c r="L405" t="s">
        <v>48</v>
      </c>
      <c r="M405" t="s">
        <v>49</v>
      </c>
      <c r="N405" t="s">
        <v>9400</v>
      </c>
      <c r="O405" t="s">
        <v>51</v>
      </c>
      <c r="P405" t="s">
        <v>52</v>
      </c>
      <c r="Q405" t="s">
        <v>10357</v>
      </c>
      <c r="R405" t="s">
        <v>992</v>
      </c>
      <c r="S405">
        <v>101093720</v>
      </c>
      <c r="T405" t="s">
        <v>55</v>
      </c>
      <c r="U405" t="s">
        <v>66</v>
      </c>
      <c r="V405" t="s">
        <v>1007</v>
      </c>
      <c r="W405">
        <v>1424.36</v>
      </c>
      <c r="X405">
        <v>10110.58</v>
      </c>
      <c r="Y405">
        <v>9.2641200000000001</v>
      </c>
      <c r="Z405" t="s">
        <v>49</v>
      </c>
      <c r="AA405" t="s">
        <v>10314</v>
      </c>
      <c r="AB405" t="s">
        <v>10296</v>
      </c>
      <c r="AC405" t="s">
        <v>10297</v>
      </c>
      <c r="AD405" t="s">
        <v>52</v>
      </c>
      <c r="AE405" t="s">
        <v>76</v>
      </c>
      <c r="AF405" t="s">
        <v>10207</v>
      </c>
      <c r="AG405" t="s">
        <v>10208</v>
      </c>
      <c r="AH405" t="s">
        <v>10298</v>
      </c>
      <c r="AI405" t="s">
        <v>48</v>
      </c>
      <c r="AJ405" t="s">
        <v>47</v>
      </c>
      <c r="AK405" t="s">
        <v>9400</v>
      </c>
      <c r="AL405" t="s">
        <v>10207</v>
      </c>
      <c r="AM405">
        <v>0</v>
      </c>
      <c r="AN405" t="s">
        <v>47</v>
      </c>
      <c r="AO405" t="s">
        <v>47</v>
      </c>
      <c r="AP405" t="s">
        <v>47</v>
      </c>
      <c r="AQ405" t="s">
        <v>47</v>
      </c>
      <c r="AR405" t="s">
        <v>47</v>
      </c>
      <c r="AS405">
        <v>1424.36</v>
      </c>
      <c r="AT405">
        <v>10110.58</v>
      </c>
      <c r="AU405">
        <v>1</v>
      </c>
      <c r="AV405">
        <v>1</v>
      </c>
      <c r="AW405" t="s">
        <v>10358</v>
      </c>
      <c r="AX405">
        <v>10800</v>
      </c>
      <c r="AY405" t="s">
        <v>66</v>
      </c>
      <c r="AZ405" t="s">
        <v>5272</v>
      </c>
      <c r="BA405">
        <v>1326.09</v>
      </c>
      <c r="BB405" t="s">
        <v>5272</v>
      </c>
      <c r="BC405">
        <v>1326.09</v>
      </c>
      <c r="BD405">
        <v>154</v>
      </c>
      <c r="BE405">
        <v>10110.58</v>
      </c>
      <c r="BF405">
        <v>1</v>
      </c>
      <c r="BG405">
        <v>5</v>
      </c>
      <c r="BH405">
        <v>0</v>
      </c>
      <c r="BI405">
        <v>0</v>
      </c>
      <c r="BJ405">
        <v>0</v>
      </c>
      <c r="BK405">
        <v>0</v>
      </c>
      <c r="BL405" t="s">
        <v>59</v>
      </c>
      <c r="BM405" t="s">
        <v>10359</v>
      </c>
      <c r="BN405" t="s">
        <v>10360</v>
      </c>
      <c r="BO405">
        <v>0</v>
      </c>
    </row>
    <row r="406" spans="1:67" x14ac:dyDescent="0.3">
      <c r="A406">
        <v>47055</v>
      </c>
      <c r="B406">
        <v>7116871869</v>
      </c>
      <c r="C406">
        <v>723336</v>
      </c>
      <c r="D406">
        <v>7032</v>
      </c>
      <c r="E406">
        <v>48859</v>
      </c>
      <c r="F406">
        <v>1</v>
      </c>
      <c r="G406" t="s">
        <v>548</v>
      </c>
      <c r="H406">
        <v>42685</v>
      </c>
      <c r="I406">
        <v>20063419</v>
      </c>
      <c r="J406" t="s">
        <v>46</v>
      </c>
      <c r="K406" t="s">
        <v>47</v>
      </c>
      <c r="L406" t="s">
        <v>48</v>
      </c>
      <c r="M406" t="s">
        <v>49</v>
      </c>
      <c r="N406" t="s">
        <v>9400</v>
      </c>
      <c r="O406" t="s">
        <v>10281</v>
      </c>
      <c r="P406" t="s">
        <v>52</v>
      </c>
      <c r="Q406" t="s">
        <v>10421</v>
      </c>
      <c r="R406" t="s">
        <v>992</v>
      </c>
      <c r="S406">
        <v>100223303</v>
      </c>
      <c r="T406" t="s">
        <v>64</v>
      </c>
      <c r="U406" t="s">
        <v>56</v>
      </c>
      <c r="V406" t="s">
        <v>57</v>
      </c>
      <c r="W406">
        <v>1843.16</v>
      </c>
      <c r="X406">
        <v>20739.87</v>
      </c>
      <c r="Y406">
        <v>18.777000000000001</v>
      </c>
      <c r="Z406" t="s">
        <v>49</v>
      </c>
      <c r="AA406" t="s">
        <v>10314</v>
      </c>
      <c r="AB406" t="s">
        <v>10296</v>
      </c>
      <c r="AC406" t="s">
        <v>10297</v>
      </c>
      <c r="AD406" t="s">
        <v>52</v>
      </c>
      <c r="AE406" t="s">
        <v>76</v>
      </c>
      <c r="AF406" t="s">
        <v>10207</v>
      </c>
      <c r="AG406" t="s">
        <v>10208</v>
      </c>
      <c r="AH406" t="s">
        <v>10298</v>
      </c>
      <c r="AI406" t="s">
        <v>48</v>
      </c>
      <c r="AJ406" t="s">
        <v>47</v>
      </c>
      <c r="AK406" t="s">
        <v>9400</v>
      </c>
      <c r="AL406" t="s">
        <v>10207</v>
      </c>
      <c r="AM406">
        <v>0</v>
      </c>
      <c r="AN406" t="s">
        <v>47</v>
      </c>
      <c r="AO406" t="s">
        <v>47</v>
      </c>
      <c r="AP406" t="s">
        <v>47</v>
      </c>
      <c r="AQ406" t="s">
        <v>47</v>
      </c>
      <c r="AR406" t="s">
        <v>47</v>
      </c>
      <c r="AS406">
        <v>1843.16</v>
      </c>
      <c r="AT406">
        <v>20739.87</v>
      </c>
      <c r="AU406">
        <v>1</v>
      </c>
      <c r="AV406">
        <v>1</v>
      </c>
      <c r="AW406" t="s">
        <v>10358</v>
      </c>
      <c r="AX406">
        <v>27000</v>
      </c>
      <c r="AY406" t="s">
        <v>56</v>
      </c>
      <c r="AZ406" t="s">
        <v>5450</v>
      </c>
      <c r="BA406">
        <v>1658.86</v>
      </c>
      <c r="BB406" t="s">
        <v>5450</v>
      </c>
      <c r="BC406">
        <v>1658.86</v>
      </c>
      <c r="BD406">
        <v>223</v>
      </c>
      <c r="BE406">
        <v>30850.45</v>
      </c>
      <c r="BF406">
        <v>2</v>
      </c>
      <c r="BG406">
        <v>5</v>
      </c>
      <c r="BH406">
        <v>30850.45</v>
      </c>
      <c r="BI406">
        <v>0</v>
      </c>
      <c r="BJ406">
        <v>30850.45</v>
      </c>
      <c r="BK406">
        <v>42000</v>
      </c>
      <c r="BL406" t="s">
        <v>229</v>
      </c>
      <c r="BM406" t="s">
        <v>10422</v>
      </c>
      <c r="BN406" t="s">
        <v>10422</v>
      </c>
      <c r="BO406" t="s">
        <v>47</v>
      </c>
    </row>
    <row r="407" spans="1:67" hidden="1" x14ac:dyDescent="0.3">
      <c r="A407">
        <v>45740</v>
      </c>
      <c r="B407">
        <v>7116836232</v>
      </c>
      <c r="C407">
        <v>4463264</v>
      </c>
      <c r="D407">
        <v>7032</v>
      </c>
      <c r="E407">
        <v>47901</v>
      </c>
      <c r="F407">
        <v>1</v>
      </c>
      <c r="G407" t="s">
        <v>548</v>
      </c>
      <c r="H407">
        <v>42685</v>
      </c>
      <c r="I407">
        <v>20063412</v>
      </c>
      <c r="J407" t="s">
        <v>46</v>
      </c>
      <c r="K407" t="s">
        <v>47</v>
      </c>
      <c r="L407" t="s">
        <v>48</v>
      </c>
      <c r="M407" t="s">
        <v>49</v>
      </c>
      <c r="N407" t="s">
        <v>9400</v>
      </c>
      <c r="O407" t="s">
        <v>10266</v>
      </c>
      <c r="P407" t="s">
        <v>2264</v>
      </c>
      <c r="Q407" t="s">
        <v>10372</v>
      </c>
      <c r="R407" t="s">
        <v>10178</v>
      </c>
      <c r="S407">
        <v>100788157</v>
      </c>
      <c r="T407" t="s">
        <v>606</v>
      </c>
      <c r="U407" t="s">
        <v>66</v>
      </c>
      <c r="V407" t="s">
        <v>1007</v>
      </c>
      <c r="W407">
        <v>2740.6</v>
      </c>
      <c r="X407">
        <v>10446.74</v>
      </c>
      <c r="Y407">
        <v>9.5644799999999996</v>
      </c>
      <c r="Z407" t="s">
        <v>49</v>
      </c>
      <c r="AA407" t="s">
        <v>10314</v>
      </c>
      <c r="AB407" t="s">
        <v>10296</v>
      </c>
      <c r="AC407" t="s">
        <v>10297</v>
      </c>
      <c r="AD407" t="s">
        <v>52</v>
      </c>
      <c r="AE407" t="s">
        <v>76</v>
      </c>
      <c r="AF407" t="s">
        <v>10207</v>
      </c>
      <c r="AG407" t="s">
        <v>10208</v>
      </c>
      <c r="AH407" t="s">
        <v>10298</v>
      </c>
      <c r="AI407" t="s">
        <v>48</v>
      </c>
      <c r="AJ407" t="s">
        <v>47</v>
      </c>
      <c r="AK407" t="s">
        <v>9400</v>
      </c>
      <c r="AL407" t="s">
        <v>10207</v>
      </c>
      <c r="AM407">
        <v>0</v>
      </c>
      <c r="AN407" t="s">
        <v>47</v>
      </c>
      <c r="AO407" t="s">
        <v>47</v>
      </c>
      <c r="AP407" t="s">
        <v>47</v>
      </c>
      <c r="AQ407" t="s">
        <v>47</v>
      </c>
      <c r="AR407" t="s">
        <v>47</v>
      </c>
      <c r="AS407">
        <v>2740.6</v>
      </c>
      <c r="AT407">
        <v>10446.74</v>
      </c>
      <c r="AU407">
        <v>1</v>
      </c>
      <c r="AV407">
        <v>1</v>
      </c>
      <c r="AW407" t="s">
        <v>10362</v>
      </c>
      <c r="AX407">
        <v>10800</v>
      </c>
      <c r="AY407" t="s">
        <v>66</v>
      </c>
      <c r="AZ407" t="s">
        <v>10373</v>
      </c>
      <c r="BA407" t="s">
        <v>47</v>
      </c>
      <c r="BB407" t="s">
        <v>10373</v>
      </c>
      <c r="BC407" t="s">
        <v>47</v>
      </c>
      <c r="BD407">
        <v>1148</v>
      </c>
      <c r="BE407">
        <v>41297.19</v>
      </c>
      <c r="BF407">
        <v>3</v>
      </c>
      <c r="BG407">
        <v>5</v>
      </c>
      <c r="BH407">
        <v>0</v>
      </c>
      <c r="BI407">
        <v>0</v>
      </c>
      <c r="BJ407">
        <v>0</v>
      </c>
      <c r="BK407">
        <v>0</v>
      </c>
      <c r="BL407" t="s">
        <v>59</v>
      </c>
      <c r="BM407" t="s">
        <v>10376</v>
      </c>
      <c r="BN407" t="s">
        <v>10375</v>
      </c>
      <c r="BO407">
        <v>0</v>
      </c>
    </row>
    <row r="408" spans="1:67" x14ac:dyDescent="0.3">
      <c r="A408">
        <v>46080</v>
      </c>
      <c r="B408">
        <v>7116845755</v>
      </c>
      <c r="C408">
        <v>723334</v>
      </c>
      <c r="D408">
        <v>7032</v>
      </c>
      <c r="E408">
        <v>48003</v>
      </c>
      <c r="F408">
        <v>1</v>
      </c>
      <c r="G408" t="s">
        <v>548</v>
      </c>
      <c r="H408">
        <v>42685</v>
      </c>
      <c r="I408">
        <v>20063410</v>
      </c>
      <c r="J408" t="s">
        <v>46</v>
      </c>
      <c r="K408" t="s">
        <v>47</v>
      </c>
      <c r="L408" t="s">
        <v>48</v>
      </c>
      <c r="M408" t="s">
        <v>49</v>
      </c>
      <c r="N408" t="s">
        <v>9400</v>
      </c>
      <c r="O408" t="s">
        <v>10266</v>
      </c>
      <c r="P408" t="s">
        <v>2264</v>
      </c>
      <c r="Q408" t="s">
        <v>10413</v>
      </c>
      <c r="R408" t="s">
        <v>992</v>
      </c>
      <c r="S408">
        <v>100214689</v>
      </c>
      <c r="T408" t="s">
        <v>155</v>
      </c>
      <c r="U408" t="s">
        <v>56</v>
      </c>
      <c r="V408" t="s">
        <v>57</v>
      </c>
      <c r="W408">
        <v>3353.88</v>
      </c>
      <c r="X408">
        <v>17404.8</v>
      </c>
      <c r="Y408">
        <v>14.896000000000001</v>
      </c>
      <c r="Z408" t="s">
        <v>49</v>
      </c>
      <c r="AA408" t="s">
        <v>10314</v>
      </c>
      <c r="AB408" t="s">
        <v>10296</v>
      </c>
      <c r="AC408" t="s">
        <v>10297</v>
      </c>
      <c r="AD408" t="s">
        <v>52</v>
      </c>
      <c r="AE408" t="s">
        <v>76</v>
      </c>
      <c r="AF408" t="s">
        <v>10207</v>
      </c>
      <c r="AG408" t="s">
        <v>10208</v>
      </c>
      <c r="AH408" t="s">
        <v>10298</v>
      </c>
      <c r="AI408" t="s">
        <v>48</v>
      </c>
      <c r="AJ408" t="s">
        <v>47</v>
      </c>
      <c r="AK408" t="s">
        <v>9400</v>
      </c>
      <c r="AL408" t="s">
        <v>10207</v>
      </c>
      <c r="AM408">
        <v>0</v>
      </c>
      <c r="AN408" t="s">
        <v>47</v>
      </c>
      <c r="AO408" t="s">
        <v>47</v>
      </c>
      <c r="AP408" t="s">
        <v>47</v>
      </c>
      <c r="AQ408" t="s">
        <v>47</v>
      </c>
      <c r="AR408" t="s">
        <v>47</v>
      </c>
      <c r="AS408">
        <v>3353.88</v>
      </c>
      <c r="AT408">
        <v>17404.8</v>
      </c>
      <c r="AU408">
        <v>1</v>
      </c>
      <c r="AV408">
        <v>1</v>
      </c>
      <c r="AW408" t="s">
        <v>10358</v>
      </c>
      <c r="AX408">
        <v>27000</v>
      </c>
      <c r="AY408" t="s">
        <v>56</v>
      </c>
      <c r="AZ408" t="s">
        <v>5393</v>
      </c>
      <c r="BA408">
        <v>3500</v>
      </c>
      <c r="BB408" t="s">
        <v>5393</v>
      </c>
      <c r="BC408">
        <v>3500</v>
      </c>
      <c r="BD408">
        <v>1148</v>
      </c>
      <c r="BE408">
        <v>58701.99</v>
      </c>
      <c r="BF408">
        <v>4</v>
      </c>
      <c r="BG408">
        <v>5</v>
      </c>
      <c r="BH408">
        <v>27851.54</v>
      </c>
      <c r="BI408">
        <v>0</v>
      </c>
      <c r="BJ408">
        <v>27851.54</v>
      </c>
      <c r="BK408">
        <v>42000</v>
      </c>
      <c r="BL408" t="s">
        <v>229</v>
      </c>
      <c r="BM408" t="s">
        <v>10423</v>
      </c>
      <c r="BN408" t="s">
        <v>10423</v>
      </c>
      <c r="BO408" t="s">
        <v>47</v>
      </c>
    </row>
    <row r="409" spans="1:67" hidden="1" x14ac:dyDescent="0.3">
      <c r="A409">
        <v>46021</v>
      </c>
      <c r="B409">
        <v>7116841241</v>
      </c>
      <c r="C409">
        <v>2064813</v>
      </c>
      <c r="D409">
        <v>7032</v>
      </c>
      <c r="E409">
        <v>47978</v>
      </c>
      <c r="F409">
        <v>1</v>
      </c>
      <c r="G409" t="s">
        <v>548</v>
      </c>
      <c r="H409">
        <v>42685</v>
      </c>
      <c r="I409">
        <v>20063403</v>
      </c>
      <c r="J409" t="s">
        <v>46</v>
      </c>
      <c r="K409" t="s">
        <v>47</v>
      </c>
      <c r="L409" t="s">
        <v>48</v>
      </c>
      <c r="M409" t="s">
        <v>49</v>
      </c>
      <c r="N409" t="s">
        <v>256</v>
      </c>
      <c r="O409" t="s">
        <v>257</v>
      </c>
      <c r="P409" t="s">
        <v>215</v>
      </c>
      <c r="Q409" t="s">
        <v>216</v>
      </c>
      <c r="R409" t="s">
        <v>54</v>
      </c>
      <c r="S409">
        <v>100297681</v>
      </c>
      <c r="T409" t="s">
        <v>258</v>
      </c>
      <c r="U409" t="s">
        <v>56</v>
      </c>
      <c r="V409" t="s">
        <v>57</v>
      </c>
      <c r="W409">
        <v>11194.38</v>
      </c>
      <c r="X409">
        <v>21048.46</v>
      </c>
      <c r="Y409">
        <v>19.162009999999999</v>
      </c>
      <c r="Z409" t="s">
        <v>49</v>
      </c>
      <c r="AA409" t="s">
        <v>10314</v>
      </c>
      <c r="AB409" t="s">
        <v>10296</v>
      </c>
      <c r="AC409" t="s">
        <v>10297</v>
      </c>
      <c r="AD409" t="s">
        <v>52</v>
      </c>
      <c r="AE409" t="s">
        <v>76</v>
      </c>
      <c r="AF409" t="s">
        <v>10207</v>
      </c>
      <c r="AG409" t="s">
        <v>10208</v>
      </c>
      <c r="AH409" t="s">
        <v>10298</v>
      </c>
      <c r="AI409" t="s">
        <v>48</v>
      </c>
      <c r="AJ409" t="s">
        <v>47</v>
      </c>
      <c r="AK409" t="s">
        <v>256</v>
      </c>
      <c r="AL409" t="s">
        <v>10356</v>
      </c>
      <c r="AM409">
        <v>0</v>
      </c>
      <c r="AN409" t="s">
        <v>47</v>
      </c>
      <c r="AO409" t="s">
        <v>47</v>
      </c>
      <c r="AP409" t="s">
        <v>47</v>
      </c>
      <c r="AQ409" t="s">
        <v>47</v>
      </c>
      <c r="AR409" t="s">
        <v>47</v>
      </c>
      <c r="AS409">
        <v>11194.38</v>
      </c>
      <c r="AT409">
        <v>21048.46</v>
      </c>
      <c r="AU409">
        <v>1</v>
      </c>
      <c r="AV409">
        <v>1</v>
      </c>
      <c r="AW409" t="s">
        <v>10352</v>
      </c>
      <c r="AX409">
        <v>27000</v>
      </c>
      <c r="AY409" t="s">
        <v>56</v>
      </c>
      <c r="AZ409" t="s">
        <v>259</v>
      </c>
      <c r="BA409">
        <v>14200</v>
      </c>
      <c r="BB409" t="s">
        <v>259</v>
      </c>
      <c r="BC409">
        <v>14200</v>
      </c>
      <c r="BD409">
        <v>2028</v>
      </c>
      <c r="BE409">
        <v>79750.45</v>
      </c>
      <c r="BF409">
        <v>5</v>
      </c>
      <c r="BG409">
        <v>5</v>
      </c>
      <c r="BH409">
        <v>21048.46</v>
      </c>
      <c r="BI409">
        <v>0</v>
      </c>
      <c r="BJ409">
        <v>21048.46</v>
      </c>
      <c r="BK409">
        <v>27000</v>
      </c>
      <c r="BL409" t="s">
        <v>56</v>
      </c>
      <c r="BM409" t="s">
        <v>259</v>
      </c>
      <c r="BN409" t="s">
        <v>260</v>
      </c>
      <c r="BO409">
        <v>14200</v>
      </c>
    </row>
    <row r="410" spans="1:67" hidden="1" x14ac:dyDescent="0.3">
      <c r="A410">
        <v>46798</v>
      </c>
      <c r="B410">
        <v>7116868532</v>
      </c>
      <c r="C410">
        <v>659338</v>
      </c>
      <c r="D410">
        <v>7032</v>
      </c>
      <c r="E410">
        <v>48930</v>
      </c>
      <c r="F410">
        <v>1</v>
      </c>
      <c r="G410" t="s">
        <v>548</v>
      </c>
      <c r="H410">
        <v>42686</v>
      </c>
      <c r="I410">
        <v>20074800</v>
      </c>
      <c r="J410" t="s">
        <v>46</v>
      </c>
      <c r="K410" t="s">
        <v>47</v>
      </c>
      <c r="L410" t="s">
        <v>48</v>
      </c>
      <c r="M410" t="s">
        <v>49</v>
      </c>
      <c r="N410" t="s">
        <v>50</v>
      </c>
      <c r="O410" t="s">
        <v>51</v>
      </c>
      <c r="P410" t="s">
        <v>52</v>
      </c>
      <c r="Q410" t="s">
        <v>53</v>
      </c>
      <c r="R410" t="s">
        <v>54</v>
      </c>
      <c r="S410">
        <v>101093720</v>
      </c>
      <c r="T410" t="s">
        <v>55</v>
      </c>
      <c r="U410" t="s">
        <v>56</v>
      </c>
      <c r="V410" t="s">
        <v>57</v>
      </c>
      <c r="W410">
        <v>1870.72</v>
      </c>
      <c r="X410">
        <v>17635.95</v>
      </c>
      <c r="Y410">
        <v>16.18328</v>
      </c>
      <c r="Z410" t="s">
        <v>49</v>
      </c>
      <c r="AA410" t="s">
        <v>10314</v>
      </c>
      <c r="AB410" t="s">
        <v>10296</v>
      </c>
      <c r="AC410" t="s">
        <v>10297</v>
      </c>
      <c r="AD410" t="s">
        <v>52</v>
      </c>
      <c r="AE410" t="s">
        <v>76</v>
      </c>
      <c r="AF410" t="s">
        <v>10207</v>
      </c>
      <c r="AG410" t="s">
        <v>10208</v>
      </c>
      <c r="AH410" t="s">
        <v>10298</v>
      </c>
      <c r="AI410" t="s">
        <v>48</v>
      </c>
      <c r="AJ410" t="s">
        <v>47</v>
      </c>
      <c r="AK410" t="s">
        <v>50</v>
      </c>
      <c r="AL410" t="s">
        <v>10207</v>
      </c>
      <c r="AM410">
        <v>0</v>
      </c>
      <c r="AN410" t="s">
        <v>47</v>
      </c>
      <c r="AO410" t="s">
        <v>47</v>
      </c>
      <c r="AP410" t="s">
        <v>47</v>
      </c>
      <c r="AQ410" t="s">
        <v>47</v>
      </c>
      <c r="AR410" t="s">
        <v>47</v>
      </c>
      <c r="AS410">
        <v>1870.72</v>
      </c>
      <c r="AT410">
        <v>17635.95</v>
      </c>
      <c r="AU410">
        <v>1</v>
      </c>
      <c r="AV410">
        <v>1</v>
      </c>
      <c r="AW410" t="s">
        <v>10352</v>
      </c>
      <c r="AX410">
        <v>27000</v>
      </c>
      <c r="AY410" t="s">
        <v>56</v>
      </c>
      <c r="AZ410" t="s">
        <v>220</v>
      </c>
      <c r="BA410">
        <v>1880.82</v>
      </c>
      <c r="BB410" t="s">
        <v>220</v>
      </c>
      <c r="BC410">
        <v>1880.82</v>
      </c>
      <c r="BD410">
        <v>154</v>
      </c>
      <c r="BE410">
        <v>17635.95</v>
      </c>
      <c r="BF410">
        <v>1</v>
      </c>
      <c r="BG410">
        <v>8</v>
      </c>
      <c r="BH410">
        <v>0</v>
      </c>
      <c r="BI410">
        <v>0</v>
      </c>
      <c r="BJ410">
        <v>0</v>
      </c>
      <c r="BK410">
        <v>0</v>
      </c>
      <c r="BL410" t="s">
        <v>59</v>
      </c>
      <c r="BM410" t="s">
        <v>221</v>
      </c>
      <c r="BN410" t="s">
        <v>222</v>
      </c>
      <c r="BO410">
        <v>0</v>
      </c>
    </row>
    <row r="411" spans="1:67" hidden="1" x14ac:dyDescent="0.3">
      <c r="A411">
        <v>46892</v>
      </c>
      <c r="B411">
        <v>7116869336</v>
      </c>
      <c r="C411">
        <v>659338</v>
      </c>
      <c r="D411">
        <v>7032</v>
      </c>
      <c r="E411">
        <v>48933</v>
      </c>
      <c r="F411">
        <v>1</v>
      </c>
      <c r="G411" t="s">
        <v>548</v>
      </c>
      <c r="H411">
        <v>42686</v>
      </c>
      <c r="I411">
        <v>20074795</v>
      </c>
      <c r="J411" t="s">
        <v>46</v>
      </c>
      <c r="K411" t="s">
        <v>47</v>
      </c>
      <c r="L411" t="s">
        <v>48</v>
      </c>
      <c r="M411" t="s">
        <v>49</v>
      </c>
      <c r="N411" t="s">
        <v>50</v>
      </c>
      <c r="O411" t="s">
        <v>51</v>
      </c>
      <c r="P411" t="s">
        <v>52</v>
      </c>
      <c r="Q411" t="s">
        <v>53</v>
      </c>
      <c r="R411" t="s">
        <v>54</v>
      </c>
      <c r="S411">
        <v>101093720</v>
      </c>
      <c r="T411" t="s">
        <v>55</v>
      </c>
      <c r="U411" t="s">
        <v>56</v>
      </c>
      <c r="V411" t="s">
        <v>57</v>
      </c>
      <c r="W411">
        <v>1873.22</v>
      </c>
      <c r="X411">
        <v>14696</v>
      </c>
      <c r="Y411">
        <v>12.78</v>
      </c>
      <c r="Z411" t="s">
        <v>49</v>
      </c>
      <c r="AA411" t="s">
        <v>10314</v>
      </c>
      <c r="AB411" t="s">
        <v>10296</v>
      </c>
      <c r="AC411" t="s">
        <v>10297</v>
      </c>
      <c r="AD411" t="s">
        <v>52</v>
      </c>
      <c r="AE411" t="s">
        <v>76</v>
      </c>
      <c r="AF411" t="s">
        <v>10207</v>
      </c>
      <c r="AG411" t="s">
        <v>10208</v>
      </c>
      <c r="AH411" t="s">
        <v>10298</v>
      </c>
      <c r="AI411" t="s">
        <v>48</v>
      </c>
      <c r="AJ411" t="s">
        <v>47</v>
      </c>
      <c r="AK411" t="s">
        <v>50</v>
      </c>
      <c r="AL411" t="s">
        <v>10207</v>
      </c>
      <c r="AM411">
        <v>0</v>
      </c>
      <c r="AN411" t="s">
        <v>47</v>
      </c>
      <c r="AO411" t="s">
        <v>47</v>
      </c>
      <c r="AP411" t="s">
        <v>47</v>
      </c>
      <c r="AQ411" t="s">
        <v>47</v>
      </c>
      <c r="AR411" t="s">
        <v>47</v>
      </c>
      <c r="AS411">
        <v>1873.22</v>
      </c>
      <c r="AT411">
        <v>14696</v>
      </c>
      <c r="AU411">
        <v>1</v>
      </c>
      <c r="AV411">
        <v>1</v>
      </c>
      <c r="AW411" t="s">
        <v>10352</v>
      </c>
      <c r="AX411">
        <v>27000</v>
      </c>
      <c r="AY411" t="s">
        <v>56</v>
      </c>
      <c r="AZ411" t="s">
        <v>220</v>
      </c>
      <c r="BA411">
        <v>1880.82</v>
      </c>
      <c r="BB411" t="s">
        <v>220</v>
      </c>
      <c r="BC411">
        <v>1880.82</v>
      </c>
      <c r="BD411">
        <v>154</v>
      </c>
      <c r="BE411">
        <v>32331.95</v>
      </c>
      <c r="BF411">
        <v>2</v>
      </c>
      <c r="BG411">
        <v>8</v>
      </c>
      <c r="BH411">
        <v>32331.95</v>
      </c>
      <c r="BI411">
        <v>0</v>
      </c>
      <c r="BJ411">
        <v>32331.95</v>
      </c>
      <c r="BK411">
        <v>42000</v>
      </c>
      <c r="BL411" t="s">
        <v>229</v>
      </c>
      <c r="BM411" t="s">
        <v>222</v>
      </c>
      <c r="BN411" t="s">
        <v>222</v>
      </c>
      <c r="BO411">
        <v>2445.0659999999998</v>
      </c>
    </row>
    <row r="412" spans="1:67" hidden="1" x14ac:dyDescent="0.3">
      <c r="A412">
        <v>46894</v>
      </c>
      <c r="B412">
        <v>7116869338</v>
      </c>
      <c r="C412">
        <v>659338</v>
      </c>
      <c r="D412">
        <v>7032</v>
      </c>
      <c r="E412">
        <v>48935</v>
      </c>
      <c r="F412">
        <v>1</v>
      </c>
      <c r="G412" t="s">
        <v>548</v>
      </c>
      <c r="H412">
        <v>42686</v>
      </c>
      <c r="I412">
        <v>20074797</v>
      </c>
      <c r="J412" t="s">
        <v>46</v>
      </c>
      <c r="K412" t="s">
        <v>47</v>
      </c>
      <c r="L412" t="s">
        <v>48</v>
      </c>
      <c r="M412" t="s">
        <v>49</v>
      </c>
      <c r="N412" t="s">
        <v>50</v>
      </c>
      <c r="O412" t="s">
        <v>51</v>
      </c>
      <c r="P412" t="s">
        <v>52</v>
      </c>
      <c r="Q412" t="s">
        <v>53</v>
      </c>
      <c r="R412" t="s">
        <v>54</v>
      </c>
      <c r="S412">
        <v>101093720</v>
      </c>
      <c r="T412" t="s">
        <v>55</v>
      </c>
      <c r="U412" t="s">
        <v>56</v>
      </c>
      <c r="V412" t="s">
        <v>57</v>
      </c>
      <c r="W412">
        <v>1864.73</v>
      </c>
      <c r="X412">
        <v>13660.42</v>
      </c>
      <c r="Y412">
        <v>12.63012</v>
      </c>
      <c r="Z412" t="s">
        <v>49</v>
      </c>
      <c r="AA412" t="s">
        <v>10314</v>
      </c>
      <c r="AB412" t="s">
        <v>10296</v>
      </c>
      <c r="AC412" t="s">
        <v>10297</v>
      </c>
      <c r="AD412" t="s">
        <v>52</v>
      </c>
      <c r="AE412" t="s">
        <v>76</v>
      </c>
      <c r="AF412" t="s">
        <v>10207</v>
      </c>
      <c r="AG412" t="s">
        <v>10208</v>
      </c>
      <c r="AH412" t="s">
        <v>10298</v>
      </c>
      <c r="AI412" t="s">
        <v>48</v>
      </c>
      <c r="AJ412" t="s">
        <v>47</v>
      </c>
      <c r="AK412" t="s">
        <v>50</v>
      </c>
      <c r="AL412" t="s">
        <v>10207</v>
      </c>
      <c r="AM412">
        <v>0</v>
      </c>
      <c r="AN412" t="s">
        <v>47</v>
      </c>
      <c r="AO412" t="s">
        <v>47</v>
      </c>
      <c r="AP412" t="s">
        <v>47</v>
      </c>
      <c r="AQ412" t="s">
        <v>47</v>
      </c>
      <c r="AR412" t="s">
        <v>47</v>
      </c>
      <c r="AS412">
        <v>1864.73</v>
      </c>
      <c r="AT412">
        <v>13660.42</v>
      </c>
      <c r="AU412">
        <v>1</v>
      </c>
      <c r="AV412">
        <v>1</v>
      </c>
      <c r="AW412" t="s">
        <v>10352</v>
      </c>
      <c r="AX412">
        <v>27000</v>
      </c>
      <c r="AY412" t="s">
        <v>56</v>
      </c>
      <c r="AZ412" t="s">
        <v>220</v>
      </c>
      <c r="BA412">
        <v>1880.82</v>
      </c>
      <c r="BB412" t="s">
        <v>220</v>
      </c>
      <c r="BC412">
        <v>1880.82</v>
      </c>
      <c r="BD412">
        <v>154</v>
      </c>
      <c r="BE412">
        <v>45992.37</v>
      </c>
      <c r="BF412">
        <v>3</v>
      </c>
      <c r="BG412">
        <v>8</v>
      </c>
      <c r="BH412">
        <v>0</v>
      </c>
      <c r="BI412">
        <v>0</v>
      </c>
      <c r="BJ412">
        <v>0</v>
      </c>
      <c r="BK412">
        <v>0</v>
      </c>
      <c r="BL412" t="s">
        <v>59</v>
      </c>
      <c r="BM412" t="s">
        <v>221</v>
      </c>
      <c r="BN412" t="s">
        <v>222</v>
      </c>
      <c r="BO412">
        <v>0</v>
      </c>
    </row>
    <row r="413" spans="1:67" hidden="1" x14ac:dyDescent="0.3">
      <c r="A413">
        <v>47173</v>
      </c>
      <c r="B413">
        <v>7116877749</v>
      </c>
      <c r="C413">
        <v>659338</v>
      </c>
      <c r="D413">
        <v>7032</v>
      </c>
      <c r="E413">
        <v>48983</v>
      </c>
      <c r="F413">
        <v>1</v>
      </c>
      <c r="G413" t="s">
        <v>548</v>
      </c>
      <c r="H413">
        <v>42686</v>
      </c>
      <c r="I413">
        <v>20074801</v>
      </c>
      <c r="J413" t="s">
        <v>46</v>
      </c>
      <c r="K413" t="s">
        <v>47</v>
      </c>
      <c r="L413" t="s">
        <v>48</v>
      </c>
      <c r="M413" t="s">
        <v>49</v>
      </c>
      <c r="N413" t="s">
        <v>50</v>
      </c>
      <c r="O413" t="s">
        <v>51</v>
      </c>
      <c r="P413" t="s">
        <v>52</v>
      </c>
      <c r="Q413" t="s">
        <v>53</v>
      </c>
      <c r="R413" t="s">
        <v>54</v>
      </c>
      <c r="S413">
        <v>101093720</v>
      </c>
      <c r="T413" t="s">
        <v>55</v>
      </c>
      <c r="U413" t="s">
        <v>56</v>
      </c>
      <c r="V413" t="s">
        <v>57</v>
      </c>
      <c r="W413">
        <v>1860.99</v>
      </c>
      <c r="X413">
        <v>10735.02</v>
      </c>
      <c r="Y413">
        <v>9.9144799999999993</v>
      </c>
      <c r="Z413" t="s">
        <v>49</v>
      </c>
      <c r="AA413" t="s">
        <v>10314</v>
      </c>
      <c r="AB413" t="s">
        <v>10296</v>
      </c>
      <c r="AC413" t="s">
        <v>10297</v>
      </c>
      <c r="AD413" t="s">
        <v>52</v>
      </c>
      <c r="AE413" t="s">
        <v>76</v>
      </c>
      <c r="AF413" t="s">
        <v>10207</v>
      </c>
      <c r="AG413" t="s">
        <v>10208</v>
      </c>
      <c r="AH413" t="s">
        <v>10298</v>
      </c>
      <c r="AI413" t="s">
        <v>48</v>
      </c>
      <c r="AJ413" t="s">
        <v>47</v>
      </c>
      <c r="AK413" t="s">
        <v>50</v>
      </c>
      <c r="AL413" t="s">
        <v>10207</v>
      </c>
      <c r="AM413">
        <v>0</v>
      </c>
      <c r="AN413" t="s">
        <v>47</v>
      </c>
      <c r="AO413" t="s">
        <v>47</v>
      </c>
      <c r="AP413" t="s">
        <v>47</v>
      </c>
      <c r="AQ413" t="s">
        <v>47</v>
      </c>
      <c r="AR413" t="s">
        <v>47</v>
      </c>
      <c r="AS413">
        <v>1860.99</v>
      </c>
      <c r="AT413">
        <v>10735.02</v>
      </c>
      <c r="AU413">
        <v>1</v>
      </c>
      <c r="AV413">
        <v>1</v>
      </c>
      <c r="AW413" t="s">
        <v>10352</v>
      </c>
      <c r="AX413">
        <v>10800</v>
      </c>
      <c r="AY413" t="s">
        <v>66</v>
      </c>
      <c r="AZ413" t="s">
        <v>220</v>
      </c>
      <c r="BA413">
        <v>1880.82</v>
      </c>
      <c r="BB413" t="s">
        <v>223</v>
      </c>
      <c r="BC413">
        <v>1326.09</v>
      </c>
      <c r="BD413">
        <v>154</v>
      </c>
      <c r="BE413">
        <v>56727.39</v>
      </c>
      <c r="BF413">
        <v>4</v>
      </c>
      <c r="BG413">
        <v>8</v>
      </c>
      <c r="BH413">
        <v>24395.439999999999</v>
      </c>
      <c r="BI413">
        <v>0</v>
      </c>
      <c r="BJ413">
        <v>24395.439999999999</v>
      </c>
      <c r="BK413">
        <v>27000</v>
      </c>
      <c r="BL413" t="s">
        <v>56</v>
      </c>
      <c r="BM413" t="s">
        <v>220</v>
      </c>
      <c r="BN413" t="s">
        <v>222</v>
      </c>
      <c r="BO413">
        <v>1880.82</v>
      </c>
    </row>
    <row r="414" spans="1:67" hidden="1" x14ac:dyDescent="0.3">
      <c r="A414">
        <v>47172</v>
      </c>
      <c r="B414">
        <v>7116877707</v>
      </c>
      <c r="C414">
        <v>4113123</v>
      </c>
      <c r="D414">
        <v>7032</v>
      </c>
      <c r="E414">
        <v>48982</v>
      </c>
      <c r="F414">
        <v>1</v>
      </c>
      <c r="G414" t="s">
        <v>548</v>
      </c>
      <c r="H414">
        <v>42686</v>
      </c>
      <c r="I414">
        <v>20074802</v>
      </c>
      <c r="J414" t="s">
        <v>46</v>
      </c>
      <c r="K414" t="s">
        <v>47</v>
      </c>
      <c r="L414" t="s">
        <v>48</v>
      </c>
      <c r="M414" t="s">
        <v>49</v>
      </c>
      <c r="N414" t="s">
        <v>279</v>
      </c>
      <c r="O414" t="s">
        <v>280</v>
      </c>
      <c r="P414" t="s">
        <v>281</v>
      </c>
      <c r="Q414" t="s">
        <v>282</v>
      </c>
      <c r="R414" t="s">
        <v>54</v>
      </c>
      <c r="S414">
        <v>100297681</v>
      </c>
      <c r="T414" t="s">
        <v>258</v>
      </c>
      <c r="U414" t="s">
        <v>56</v>
      </c>
      <c r="V414" t="s">
        <v>57</v>
      </c>
      <c r="W414">
        <v>3270.93</v>
      </c>
      <c r="X414">
        <v>20815.2</v>
      </c>
      <c r="Y414">
        <v>19.051200000000001</v>
      </c>
      <c r="Z414" t="s">
        <v>49</v>
      </c>
      <c r="AA414" t="s">
        <v>10314</v>
      </c>
      <c r="AB414" t="s">
        <v>10296</v>
      </c>
      <c r="AC414" t="s">
        <v>10297</v>
      </c>
      <c r="AD414" t="s">
        <v>52</v>
      </c>
      <c r="AE414" t="s">
        <v>76</v>
      </c>
      <c r="AF414" t="s">
        <v>10207</v>
      </c>
      <c r="AG414" t="s">
        <v>10208</v>
      </c>
      <c r="AH414" t="s">
        <v>10298</v>
      </c>
      <c r="AI414" t="s">
        <v>48</v>
      </c>
      <c r="AJ414" t="s">
        <v>47</v>
      </c>
      <c r="AK414" t="s">
        <v>279</v>
      </c>
      <c r="AL414" t="s">
        <v>10217</v>
      </c>
      <c r="AM414">
        <v>0</v>
      </c>
      <c r="AN414" t="s">
        <v>47</v>
      </c>
      <c r="AO414" t="s">
        <v>47</v>
      </c>
      <c r="AP414" t="s">
        <v>47</v>
      </c>
      <c r="AQ414" t="s">
        <v>47</v>
      </c>
      <c r="AR414" t="s">
        <v>47</v>
      </c>
      <c r="AS414">
        <v>3270.93</v>
      </c>
      <c r="AT414">
        <v>20815.2</v>
      </c>
      <c r="AU414">
        <v>1</v>
      </c>
      <c r="AV414">
        <v>1</v>
      </c>
      <c r="AW414" t="s">
        <v>10352</v>
      </c>
      <c r="AX414">
        <v>27000</v>
      </c>
      <c r="AY414" t="s">
        <v>56</v>
      </c>
      <c r="AZ414" t="s">
        <v>283</v>
      </c>
      <c r="BA414">
        <v>3600</v>
      </c>
      <c r="BB414" t="s">
        <v>283</v>
      </c>
      <c r="BC414">
        <v>3600</v>
      </c>
      <c r="BD414">
        <v>215</v>
      </c>
      <c r="BE414">
        <v>77542.59</v>
      </c>
      <c r="BF414">
        <v>5</v>
      </c>
      <c r="BG414">
        <v>8</v>
      </c>
      <c r="BH414">
        <v>0</v>
      </c>
      <c r="BI414">
        <v>0</v>
      </c>
      <c r="BJ414">
        <v>0</v>
      </c>
      <c r="BK414">
        <v>0</v>
      </c>
      <c r="BL414" t="s">
        <v>59</v>
      </c>
      <c r="BM414" t="s">
        <v>284</v>
      </c>
      <c r="BN414" t="s">
        <v>285</v>
      </c>
      <c r="BO414">
        <v>0</v>
      </c>
    </row>
    <row r="415" spans="1:67" x14ac:dyDescent="0.3">
      <c r="A415">
        <v>46020</v>
      </c>
      <c r="B415">
        <v>7116841153</v>
      </c>
      <c r="C415">
        <v>4463264</v>
      </c>
      <c r="D415">
        <v>7032</v>
      </c>
      <c r="E415">
        <v>48909</v>
      </c>
      <c r="F415">
        <v>1</v>
      </c>
      <c r="G415" t="s">
        <v>548</v>
      </c>
      <c r="H415">
        <v>42686</v>
      </c>
      <c r="I415">
        <v>20074791</v>
      </c>
      <c r="J415" t="s">
        <v>46</v>
      </c>
      <c r="K415" t="s">
        <v>47</v>
      </c>
      <c r="L415" t="s">
        <v>48</v>
      </c>
      <c r="M415" t="s">
        <v>49</v>
      </c>
      <c r="N415" t="s">
        <v>9400</v>
      </c>
      <c r="O415" t="s">
        <v>10266</v>
      </c>
      <c r="P415" t="s">
        <v>2264</v>
      </c>
      <c r="Q415" t="s">
        <v>10372</v>
      </c>
      <c r="R415" t="s">
        <v>10178</v>
      </c>
      <c r="S415">
        <v>100788157</v>
      </c>
      <c r="T415" t="s">
        <v>606</v>
      </c>
      <c r="U415" t="s">
        <v>66</v>
      </c>
      <c r="V415" t="s">
        <v>1007</v>
      </c>
      <c r="W415">
        <v>2740.69</v>
      </c>
      <c r="X415">
        <v>10367.200000000001</v>
      </c>
      <c r="Y415">
        <v>9.5542300000000004</v>
      </c>
      <c r="Z415" t="s">
        <v>49</v>
      </c>
      <c r="AA415" t="s">
        <v>10314</v>
      </c>
      <c r="AB415" t="s">
        <v>10296</v>
      </c>
      <c r="AC415" t="s">
        <v>10297</v>
      </c>
      <c r="AD415" t="s">
        <v>52</v>
      </c>
      <c r="AE415" t="s">
        <v>76</v>
      </c>
      <c r="AF415" t="s">
        <v>10207</v>
      </c>
      <c r="AG415" t="s">
        <v>10208</v>
      </c>
      <c r="AH415" t="s">
        <v>10298</v>
      </c>
      <c r="AI415" t="s">
        <v>48</v>
      </c>
      <c r="AJ415" t="s">
        <v>47</v>
      </c>
      <c r="AK415" t="s">
        <v>9400</v>
      </c>
      <c r="AL415" t="s">
        <v>10207</v>
      </c>
      <c r="AM415">
        <v>0</v>
      </c>
      <c r="AN415" t="s">
        <v>47</v>
      </c>
      <c r="AO415" t="s">
        <v>47</v>
      </c>
      <c r="AP415" t="s">
        <v>47</v>
      </c>
      <c r="AQ415" t="s">
        <v>47</v>
      </c>
      <c r="AR415" t="s">
        <v>47</v>
      </c>
      <c r="AS415">
        <v>2740.69</v>
      </c>
      <c r="AT415">
        <v>10367.200000000001</v>
      </c>
      <c r="AU415">
        <v>1</v>
      </c>
      <c r="AV415">
        <v>1</v>
      </c>
      <c r="AW415" t="s">
        <v>10362</v>
      </c>
      <c r="AX415">
        <v>10800</v>
      </c>
      <c r="AY415" t="s">
        <v>66</v>
      </c>
      <c r="AZ415" t="s">
        <v>10373</v>
      </c>
      <c r="BA415" t="s">
        <v>47</v>
      </c>
      <c r="BB415" t="s">
        <v>10373</v>
      </c>
      <c r="BC415" t="s">
        <v>47</v>
      </c>
      <c r="BD415">
        <v>1148</v>
      </c>
      <c r="BE415">
        <v>87909.79</v>
      </c>
      <c r="BF415">
        <v>6</v>
      </c>
      <c r="BG415">
        <v>8</v>
      </c>
      <c r="BH415">
        <v>31182.400000000001</v>
      </c>
      <c r="BI415">
        <v>0</v>
      </c>
      <c r="BJ415">
        <v>31182.400000000001</v>
      </c>
      <c r="BK415">
        <v>42000</v>
      </c>
      <c r="BL415" t="s">
        <v>229</v>
      </c>
      <c r="BM415" t="s">
        <v>10375</v>
      </c>
      <c r="BN415" t="s">
        <v>10375</v>
      </c>
      <c r="BO415" t="s">
        <v>47</v>
      </c>
    </row>
    <row r="416" spans="1:67" hidden="1" x14ac:dyDescent="0.3">
      <c r="A416">
        <v>46895</v>
      </c>
      <c r="B416">
        <v>7116869624</v>
      </c>
      <c r="C416">
        <v>4463264</v>
      </c>
      <c r="D416">
        <v>7032</v>
      </c>
      <c r="E416">
        <v>48936</v>
      </c>
      <c r="F416">
        <v>1</v>
      </c>
      <c r="G416" t="s">
        <v>548</v>
      </c>
      <c r="H416">
        <v>42686</v>
      </c>
      <c r="I416">
        <v>20074792</v>
      </c>
      <c r="J416" t="s">
        <v>46</v>
      </c>
      <c r="K416" t="s">
        <v>47</v>
      </c>
      <c r="L416" t="s">
        <v>48</v>
      </c>
      <c r="M416" t="s">
        <v>49</v>
      </c>
      <c r="N416" t="s">
        <v>9400</v>
      </c>
      <c r="O416" t="s">
        <v>10266</v>
      </c>
      <c r="P416" t="s">
        <v>2264</v>
      </c>
      <c r="Q416" t="s">
        <v>10372</v>
      </c>
      <c r="R416" t="s">
        <v>10178</v>
      </c>
      <c r="S416">
        <v>100788157</v>
      </c>
      <c r="T416" t="s">
        <v>606</v>
      </c>
      <c r="U416" t="s">
        <v>66</v>
      </c>
      <c r="V416" t="s">
        <v>1007</v>
      </c>
      <c r="W416">
        <v>2738.89</v>
      </c>
      <c r="X416">
        <v>9802.7999999999993</v>
      </c>
      <c r="Y416">
        <v>9.0719999999999992</v>
      </c>
      <c r="Z416" t="s">
        <v>49</v>
      </c>
      <c r="AA416" t="s">
        <v>10314</v>
      </c>
      <c r="AB416" t="s">
        <v>10296</v>
      </c>
      <c r="AC416" t="s">
        <v>10297</v>
      </c>
      <c r="AD416" t="s">
        <v>52</v>
      </c>
      <c r="AE416" t="s">
        <v>76</v>
      </c>
      <c r="AF416" t="s">
        <v>10207</v>
      </c>
      <c r="AG416" t="s">
        <v>10208</v>
      </c>
      <c r="AH416" t="s">
        <v>10298</v>
      </c>
      <c r="AI416" t="s">
        <v>48</v>
      </c>
      <c r="AJ416" t="s">
        <v>47</v>
      </c>
      <c r="AK416" t="s">
        <v>9400</v>
      </c>
      <c r="AL416" t="s">
        <v>10207</v>
      </c>
      <c r="AM416">
        <v>0</v>
      </c>
      <c r="AN416" t="s">
        <v>47</v>
      </c>
      <c r="AO416" t="s">
        <v>47</v>
      </c>
      <c r="AP416" t="s">
        <v>47</v>
      </c>
      <c r="AQ416" t="s">
        <v>47</v>
      </c>
      <c r="AR416" t="s">
        <v>47</v>
      </c>
      <c r="AS416">
        <v>2738.89</v>
      </c>
      <c r="AT416">
        <v>9802.7999999999993</v>
      </c>
      <c r="AU416">
        <v>1</v>
      </c>
      <c r="AV416">
        <v>1</v>
      </c>
      <c r="AW416" t="s">
        <v>10362</v>
      </c>
      <c r="AX416">
        <v>10800</v>
      </c>
      <c r="AY416" t="s">
        <v>66</v>
      </c>
      <c r="AZ416" t="s">
        <v>10373</v>
      </c>
      <c r="BA416" t="s">
        <v>47</v>
      </c>
      <c r="BB416" t="s">
        <v>10373</v>
      </c>
      <c r="BC416" t="s">
        <v>47</v>
      </c>
      <c r="BD416">
        <v>1148</v>
      </c>
      <c r="BE416">
        <v>97712.59</v>
      </c>
      <c r="BF416">
        <v>7</v>
      </c>
      <c r="BG416">
        <v>8</v>
      </c>
      <c r="BH416">
        <v>0</v>
      </c>
      <c r="BI416">
        <v>0</v>
      </c>
      <c r="BJ416">
        <v>0</v>
      </c>
      <c r="BK416">
        <v>0</v>
      </c>
      <c r="BL416" t="s">
        <v>59</v>
      </c>
      <c r="BM416" t="s">
        <v>10376</v>
      </c>
      <c r="BN416" t="s">
        <v>10375</v>
      </c>
      <c r="BO416">
        <v>0</v>
      </c>
    </row>
    <row r="417" spans="1:67" x14ac:dyDescent="0.3">
      <c r="A417">
        <v>46896</v>
      </c>
      <c r="B417">
        <v>7116869625</v>
      </c>
      <c r="C417">
        <v>4463264</v>
      </c>
      <c r="D417">
        <v>7032</v>
      </c>
      <c r="E417">
        <v>48937</v>
      </c>
      <c r="F417">
        <v>1</v>
      </c>
      <c r="G417" t="s">
        <v>548</v>
      </c>
      <c r="H417">
        <v>42686</v>
      </c>
      <c r="I417">
        <v>20074793</v>
      </c>
      <c r="J417" t="s">
        <v>46</v>
      </c>
      <c r="K417" t="s">
        <v>47</v>
      </c>
      <c r="L417" t="s">
        <v>48</v>
      </c>
      <c r="M417" t="s">
        <v>49</v>
      </c>
      <c r="N417" t="s">
        <v>9400</v>
      </c>
      <c r="O417" t="s">
        <v>10266</v>
      </c>
      <c r="P417" t="s">
        <v>2264</v>
      </c>
      <c r="Q417" t="s">
        <v>10372</v>
      </c>
      <c r="R417" t="s">
        <v>10178</v>
      </c>
      <c r="S417">
        <v>100788157</v>
      </c>
      <c r="T417" t="s">
        <v>606</v>
      </c>
      <c r="U417" t="s">
        <v>66</v>
      </c>
      <c r="V417" t="s">
        <v>1007</v>
      </c>
      <c r="W417">
        <v>2737.72</v>
      </c>
      <c r="X417">
        <v>11043.5</v>
      </c>
      <c r="Y417">
        <v>10.1088</v>
      </c>
      <c r="Z417" t="s">
        <v>49</v>
      </c>
      <c r="AA417" t="s">
        <v>10314</v>
      </c>
      <c r="AB417" t="s">
        <v>10296</v>
      </c>
      <c r="AC417" t="s">
        <v>10297</v>
      </c>
      <c r="AD417" t="s">
        <v>52</v>
      </c>
      <c r="AE417" t="s">
        <v>76</v>
      </c>
      <c r="AF417" t="s">
        <v>10207</v>
      </c>
      <c r="AG417" t="s">
        <v>10208</v>
      </c>
      <c r="AH417" t="s">
        <v>10298</v>
      </c>
      <c r="AI417" t="s">
        <v>48</v>
      </c>
      <c r="AJ417" t="s">
        <v>47</v>
      </c>
      <c r="AK417" t="s">
        <v>9400</v>
      </c>
      <c r="AL417" t="s">
        <v>10207</v>
      </c>
      <c r="AM417">
        <v>0</v>
      </c>
      <c r="AN417" t="s">
        <v>47</v>
      </c>
      <c r="AO417" t="s">
        <v>47</v>
      </c>
      <c r="AP417" t="s">
        <v>47</v>
      </c>
      <c r="AQ417" t="s">
        <v>47</v>
      </c>
      <c r="AR417" t="s">
        <v>47</v>
      </c>
      <c r="AS417">
        <v>2737.72</v>
      </c>
      <c r="AT417">
        <v>11043.5</v>
      </c>
      <c r="AU417">
        <v>1</v>
      </c>
      <c r="AV417">
        <v>1</v>
      </c>
      <c r="AW417" t="s">
        <v>10362</v>
      </c>
      <c r="AX417">
        <v>27000</v>
      </c>
      <c r="AY417" t="s">
        <v>56</v>
      </c>
      <c r="AZ417" t="s">
        <v>10373</v>
      </c>
      <c r="BA417" t="s">
        <v>47</v>
      </c>
      <c r="BB417" t="s">
        <v>10374</v>
      </c>
      <c r="BC417" t="s">
        <v>47</v>
      </c>
      <c r="BD417">
        <v>1148</v>
      </c>
      <c r="BE417">
        <v>108756.09</v>
      </c>
      <c r="BF417">
        <v>8</v>
      </c>
      <c r="BG417">
        <v>8</v>
      </c>
      <c r="BH417">
        <v>20846.3</v>
      </c>
      <c r="BI417">
        <v>0</v>
      </c>
      <c r="BJ417">
        <v>20846.3</v>
      </c>
      <c r="BK417">
        <v>27000</v>
      </c>
      <c r="BL417" t="s">
        <v>56</v>
      </c>
      <c r="BM417" t="s">
        <v>10374</v>
      </c>
      <c r="BN417" t="s">
        <v>10375</v>
      </c>
      <c r="BO417" t="s">
        <v>47</v>
      </c>
    </row>
    <row r="418" spans="1:67" hidden="1" x14ac:dyDescent="0.3">
      <c r="A418">
        <v>47548</v>
      </c>
      <c r="B418">
        <v>7116910659</v>
      </c>
      <c r="C418">
        <v>4463189</v>
      </c>
      <c r="D418">
        <v>7032</v>
      </c>
      <c r="E418">
        <v>49595</v>
      </c>
      <c r="F418">
        <v>1</v>
      </c>
      <c r="G418" t="s">
        <v>548</v>
      </c>
      <c r="H418">
        <v>42688</v>
      </c>
      <c r="I418">
        <v>20088878</v>
      </c>
      <c r="J418" t="s">
        <v>46</v>
      </c>
      <c r="K418" t="s">
        <v>47</v>
      </c>
      <c r="L418" t="s">
        <v>48</v>
      </c>
      <c r="M418" t="s">
        <v>49</v>
      </c>
      <c r="N418" t="s">
        <v>9400</v>
      </c>
      <c r="O418" t="s">
        <v>51</v>
      </c>
      <c r="P418" t="s">
        <v>52</v>
      </c>
      <c r="Q418" t="s">
        <v>10357</v>
      </c>
      <c r="R418" t="s">
        <v>992</v>
      </c>
      <c r="S418">
        <v>100788157</v>
      </c>
      <c r="T418" t="s">
        <v>606</v>
      </c>
      <c r="U418" t="s">
        <v>66</v>
      </c>
      <c r="V418" t="s">
        <v>1007</v>
      </c>
      <c r="W418">
        <v>974.29</v>
      </c>
      <c r="X418">
        <v>9322.4599999999991</v>
      </c>
      <c r="Y418">
        <v>8.4827700000000004</v>
      </c>
      <c r="Z418" t="s">
        <v>49</v>
      </c>
      <c r="AA418" t="s">
        <v>10314</v>
      </c>
      <c r="AB418" t="s">
        <v>10296</v>
      </c>
      <c r="AC418" t="s">
        <v>10297</v>
      </c>
      <c r="AD418" t="s">
        <v>52</v>
      </c>
      <c r="AE418" t="s">
        <v>76</v>
      </c>
      <c r="AF418" t="s">
        <v>10207</v>
      </c>
      <c r="AG418" t="s">
        <v>10208</v>
      </c>
      <c r="AH418" t="s">
        <v>10298</v>
      </c>
      <c r="AI418" t="s">
        <v>48</v>
      </c>
      <c r="AJ418" t="s">
        <v>47</v>
      </c>
      <c r="AK418" t="s">
        <v>9400</v>
      </c>
      <c r="AL418" t="s">
        <v>10207</v>
      </c>
      <c r="AM418">
        <v>0</v>
      </c>
      <c r="AN418" t="s">
        <v>47</v>
      </c>
      <c r="AO418" t="s">
        <v>47</v>
      </c>
      <c r="AP418" t="s">
        <v>47</v>
      </c>
      <c r="AQ418" t="s">
        <v>47</v>
      </c>
      <c r="AR418" t="s">
        <v>47</v>
      </c>
      <c r="AS418">
        <v>974.29</v>
      </c>
      <c r="AT418">
        <v>9322.4599999999991</v>
      </c>
      <c r="AU418">
        <v>1</v>
      </c>
      <c r="AV418">
        <v>1</v>
      </c>
      <c r="AW418" t="s">
        <v>10358</v>
      </c>
      <c r="AX418">
        <v>10800</v>
      </c>
      <c r="AY418" t="s">
        <v>66</v>
      </c>
      <c r="AZ418" t="s">
        <v>5270</v>
      </c>
      <c r="BA418">
        <v>1095.5999999999999</v>
      </c>
      <c r="BB418" t="s">
        <v>5270</v>
      </c>
      <c r="BC418">
        <v>1095.5999999999999</v>
      </c>
      <c r="BD418">
        <v>154</v>
      </c>
      <c r="BE418">
        <v>9322.4599999999991</v>
      </c>
      <c r="BF418">
        <v>1</v>
      </c>
      <c r="BG418">
        <v>4</v>
      </c>
      <c r="BH418">
        <v>0</v>
      </c>
      <c r="BI418">
        <v>0</v>
      </c>
      <c r="BJ418">
        <v>0</v>
      </c>
      <c r="BK418">
        <v>0</v>
      </c>
      <c r="BL418" t="s">
        <v>59</v>
      </c>
      <c r="BM418" t="s">
        <v>10371</v>
      </c>
      <c r="BN418" t="s">
        <v>10370</v>
      </c>
      <c r="BO418">
        <v>0</v>
      </c>
    </row>
    <row r="419" spans="1:67" hidden="1" x14ac:dyDescent="0.3">
      <c r="A419">
        <v>47558</v>
      </c>
      <c r="B419">
        <v>7116910669</v>
      </c>
      <c r="C419">
        <v>1363663</v>
      </c>
      <c r="D419">
        <v>7032</v>
      </c>
      <c r="E419">
        <v>49605</v>
      </c>
      <c r="F419">
        <v>1</v>
      </c>
      <c r="G419" t="s">
        <v>548</v>
      </c>
      <c r="H419">
        <v>42688</v>
      </c>
      <c r="I419">
        <v>20088887</v>
      </c>
      <c r="J419" t="s">
        <v>46</v>
      </c>
      <c r="K419" t="s">
        <v>47</v>
      </c>
      <c r="L419" t="s">
        <v>48</v>
      </c>
      <c r="M419" t="s">
        <v>49</v>
      </c>
      <c r="N419" t="s">
        <v>358</v>
      </c>
      <c r="O419" t="s">
        <v>359</v>
      </c>
      <c r="P419" t="s">
        <v>207</v>
      </c>
      <c r="Q419" t="s">
        <v>208</v>
      </c>
      <c r="R419" t="s">
        <v>54</v>
      </c>
      <c r="S419">
        <v>100223303</v>
      </c>
      <c r="T419" t="s">
        <v>64</v>
      </c>
      <c r="U419" t="s">
        <v>56</v>
      </c>
      <c r="V419" t="s">
        <v>57</v>
      </c>
      <c r="W419">
        <v>4809</v>
      </c>
      <c r="X419">
        <v>19756.8</v>
      </c>
      <c r="Y419">
        <v>18.063359999999999</v>
      </c>
      <c r="Z419" t="s">
        <v>49</v>
      </c>
      <c r="AA419" t="s">
        <v>10314</v>
      </c>
      <c r="AB419" t="s">
        <v>10296</v>
      </c>
      <c r="AC419" t="s">
        <v>10297</v>
      </c>
      <c r="AD419" t="s">
        <v>52</v>
      </c>
      <c r="AE419" t="s">
        <v>76</v>
      </c>
      <c r="AF419" t="s">
        <v>10207</v>
      </c>
      <c r="AG419" t="s">
        <v>10208</v>
      </c>
      <c r="AH419" t="s">
        <v>10298</v>
      </c>
      <c r="AI419" t="s">
        <v>48</v>
      </c>
      <c r="AJ419" t="s">
        <v>47</v>
      </c>
      <c r="AK419" t="s">
        <v>358</v>
      </c>
      <c r="AL419" t="s">
        <v>10207</v>
      </c>
      <c r="AM419">
        <v>0</v>
      </c>
      <c r="AN419" t="s">
        <v>47</v>
      </c>
      <c r="AO419" t="s">
        <v>47</v>
      </c>
      <c r="AP419" t="s">
        <v>47</v>
      </c>
      <c r="AQ419" t="s">
        <v>47</v>
      </c>
      <c r="AR419" t="s">
        <v>47</v>
      </c>
      <c r="AS419">
        <v>4809</v>
      </c>
      <c r="AT419">
        <v>19756.8</v>
      </c>
      <c r="AU419">
        <v>1</v>
      </c>
      <c r="AV419">
        <v>1</v>
      </c>
      <c r="AW419" t="s">
        <v>10352</v>
      </c>
      <c r="AX419">
        <v>27000</v>
      </c>
      <c r="AY419" t="s">
        <v>56</v>
      </c>
      <c r="AZ419" t="s">
        <v>360</v>
      </c>
      <c r="BA419">
        <v>5348</v>
      </c>
      <c r="BB419" t="s">
        <v>360</v>
      </c>
      <c r="BC419">
        <v>5348</v>
      </c>
      <c r="BD419">
        <v>198</v>
      </c>
      <c r="BE419">
        <v>29079.26</v>
      </c>
      <c r="BF419">
        <v>2</v>
      </c>
      <c r="BG419">
        <v>4</v>
      </c>
      <c r="BH419">
        <v>29079.26</v>
      </c>
      <c r="BI419">
        <v>0</v>
      </c>
      <c r="BJ419">
        <v>29079.26</v>
      </c>
      <c r="BK419">
        <v>42000</v>
      </c>
      <c r="BL419" t="s">
        <v>229</v>
      </c>
      <c r="BM419" t="s">
        <v>362</v>
      </c>
      <c r="BN419" t="s">
        <v>362</v>
      </c>
      <c r="BO419">
        <v>6952.4</v>
      </c>
    </row>
    <row r="420" spans="1:67" hidden="1" x14ac:dyDescent="0.3">
      <c r="A420">
        <v>47404</v>
      </c>
      <c r="B420">
        <v>7116908519</v>
      </c>
      <c r="C420">
        <v>4463264</v>
      </c>
      <c r="D420">
        <v>7032</v>
      </c>
      <c r="E420">
        <v>49466</v>
      </c>
      <c r="F420">
        <v>1</v>
      </c>
      <c r="G420" t="s">
        <v>548</v>
      </c>
      <c r="H420">
        <v>42688</v>
      </c>
      <c r="I420">
        <v>20088872</v>
      </c>
      <c r="J420" t="s">
        <v>46</v>
      </c>
      <c r="K420" t="s">
        <v>47</v>
      </c>
      <c r="L420" t="s">
        <v>48</v>
      </c>
      <c r="M420" t="s">
        <v>49</v>
      </c>
      <c r="N420" t="s">
        <v>9400</v>
      </c>
      <c r="O420" t="s">
        <v>10266</v>
      </c>
      <c r="P420" t="s">
        <v>2264</v>
      </c>
      <c r="Q420" t="s">
        <v>10372</v>
      </c>
      <c r="R420" t="s">
        <v>10178</v>
      </c>
      <c r="S420">
        <v>100214689</v>
      </c>
      <c r="T420" t="s">
        <v>155</v>
      </c>
      <c r="U420" t="s">
        <v>56</v>
      </c>
      <c r="V420" t="s">
        <v>57</v>
      </c>
      <c r="W420">
        <v>3340.79</v>
      </c>
      <c r="X420">
        <v>19943.7</v>
      </c>
      <c r="Y420">
        <v>17.808</v>
      </c>
      <c r="Z420" t="s">
        <v>49</v>
      </c>
      <c r="AA420" t="s">
        <v>10314</v>
      </c>
      <c r="AB420" t="s">
        <v>10296</v>
      </c>
      <c r="AC420" t="s">
        <v>10297</v>
      </c>
      <c r="AD420" t="s">
        <v>52</v>
      </c>
      <c r="AE420" t="s">
        <v>76</v>
      </c>
      <c r="AF420" t="s">
        <v>10207</v>
      </c>
      <c r="AG420" t="s">
        <v>10208</v>
      </c>
      <c r="AH420" t="s">
        <v>10298</v>
      </c>
      <c r="AI420" t="s">
        <v>48</v>
      </c>
      <c r="AJ420" t="s">
        <v>47</v>
      </c>
      <c r="AK420" t="s">
        <v>9400</v>
      </c>
      <c r="AL420" t="s">
        <v>10207</v>
      </c>
      <c r="AM420">
        <v>0</v>
      </c>
      <c r="AN420" t="s">
        <v>47</v>
      </c>
      <c r="AO420" t="s">
        <v>47</v>
      </c>
      <c r="AP420" t="s">
        <v>47</v>
      </c>
      <c r="AQ420" t="s">
        <v>47</v>
      </c>
      <c r="AR420" t="s">
        <v>47</v>
      </c>
      <c r="AS420">
        <v>3340.79</v>
      </c>
      <c r="AT420">
        <v>19943.7</v>
      </c>
      <c r="AU420">
        <v>1</v>
      </c>
      <c r="AV420">
        <v>1</v>
      </c>
      <c r="AW420" t="s">
        <v>10362</v>
      </c>
      <c r="AX420">
        <v>27000</v>
      </c>
      <c r="AY420" t="s">
        <v>56</v>
      </c>
      <c r="AZ420" t="s">
        <v>10383</v>
      </c>
      <c r="BA420" t="s">
        <v>47</v>
      </c>
      <c r="BB420" t="s">
        <v>10383</v>
      </c>
      <c r="BC420" t="s">
        <v>47</v>
      </c>
      <c r="BD420">
        <v>1148</v>
      </c>
      <c r="BE420">
        <v>49022.96</v>
      </c>
      <c r="BF420">
        <v>3</v>
      </c>
      <c r="BG420">
        <v>4</v>
      </c>
      <c r="BH420">
        <v>0</v>
      </c>
      <c r="BI420">
        <v>0</v>
      </c>
      <c r="BJ420">
        <v>0</v>
      </c>
      <c r="BK420">
        <v>0</v>
      </c>
      <c r="BL420" t="s">
        <v>59</v>
      </c>
      <c r="BM420" t="s">
        <v>10396</v>
      </c>
      <c r="BN420" t="s">
        <v>10384</v>
      </c>
      <c r="BO420">
        <v>0</v>
      </c>
    </row>
    <row r="421" spans="1:67" x14ac:dyDescent="0.3">
      <c r="A421">
        <v>47560</v>
      </c>
      <c r="B421">
        <v>7116910824</v>
      </c>
      <c r="C421">
        <v>4463264</v>
      </c>
      <c r="D421">
        <v>7032</v>
      </c>
      <c r="E421">
        <v>49607</v>
      </c>
      <c r="F421">
        <v>1</v>
      </c>
      <c r="G421" t="s">
        <v>548</v>
      </c>
      <c r="H421">
        <v>42688</v>
      </c>
      <c r="I421">
        <v>20088877</v>
      </c>
      <c r="J421" t="s">
        <v>46</v>
      </c>
      <c r="K421" t="s">
        <v>47</v>
      </c>
      <c r="L421" t="s">
        <v>48</v>
      </c>
      <c r="M421" t="s">
        <v>49</v>
      </c>
      <c r="N421" t="s">
        <v>9400</v>
      </c>
      <c r="O421" t="s">
        <v>10266</v>
      </c>
      <c r="P421" t="s">
        <v>2264</v>
      </c>
      <c r="Q421" t="s">
        <v>10372</v>
      </c>
      <c r="R421" t="s">
        <v>10178</v>
      </c>
      <c r="S421">
        <v>100788157</v>
      </c>
      <c r="T421" t="s">
        <v>606</v>
      </c>
      <c r="U421" t="s">
        <v>66</v>
      </c>
      <c r="V421" t="s">
        <v>1007</v>
      </c>
      <c r="W421">
        <v>2738.89</v>
      </c>
      <c r="X421">
        <v>9802.7999999999993</v>
      </c>
      <c r="Y421">
        <v>9.0719999999999992</v>
      </c>
      <c r="Z421" t="s">
        <v>49</v>
      </c>
      <c r="AA421" t="s">
        <v>10314</v>
      </c>
      <c r="AB421" t="s">
        <v>10296</v>
      </c>
      <c r="AC421" t="s">
        <v>10297</v>
      </c>
      <c r="AD421" t="s">
        <v>52</v>
      </c>
      <c r="AE421" t="s">
        <v>76</v>
      </c>
      <c r="AF421" t="s">
        <v>10207</v>
      </c>
      <c r="AG421" t="s">
        <v>10208</v>
      </c>
      <c r="AH421" t="s">
        <v>10298</v>
      </c>
      <c r="AI421" t="s">
        <v>48</v>
      </c>
      <c r="AJ421" t="s">
        <v>47</v>
      </c>
      <c r="AK421" t="s">
        <v>9400</v>
      </c>
      <c r="AL421" t="s">
        <v>10207</v>
      </c>
      <c r="AM421">
        <v>0</v>
      </c>
      <c r="AN421" t="s">
        <v>47</v>
      </c>
      <c r="AO421" t="s">
        <v>47</v>
      </c>
      <c r="AP421" t="s">
        <v>47</v>
      </c>
      <c r="AQ421" t="s">
        <v>47</v>
      </c>
      <c r="AR421" t="s">
        <v>47</v>
      </c>
      <c r="AS421">
        <v>2738.89</v>
      </c>
      <c r="AT421">
        <v>9802.7999999999993</v>
      </c>
      <c r="AU421">
        <v>1</v>
      </c>
      <c r="AV421">
        <v>1</v>
      </c>
      <c r="AW421" t="s">
        <v>10362</v>
      </c>
      <c r="AX421">
        <v>10800</v>
      </c>
      <c r="AY421" t="s">
        <v>66</v>
      </c>
      <c r="AZ421" t="s">
        <v>10373</v>
      </c>
      <c r="BA421" t="s">
        <v>47</v>
      </c>
      <c r="BB421" t="s">
        <v>10373</v>
      </c>
      <c r="BC421" t="s">
        <v>47</v>
      </c>
      <c r="BD421">
        <v>1148</v>
      </c>
      <c r="BE421">
        <v>58825.760000000002</v>
      </c>
      <c r="BF421">
        <v>4</v>
      </c>
      <c r="BG421">
        <v>4</v>
      </c>
      <c r="BH421">
        <v>29746.5</v>
      </c>
      <c r="BI421">
        <v>0</v>
      </c>
      <c r="BJ421">
        <v>29746.5</v>
      </c>
      <c r="BK421">
        <v>42000</v>
      </c>
      <c r="BL421" t="s">
        <v>229</v>
      </c>
      <c r="BM421" t="s">
        <v>10375</v>
      </c>
      <c r="BN421" t="s">
        <v>10375</v>
      </c>
      <c r="BO421" t="s">
        <v>47</v>
      </c>
    </row>
    <row r="422" spans="1:67" hidden="1" x14ac:dyDescent="0.3">
      <c r="A422">
        <v>48075</v>
      </c>
      <c r="B422">
        <v>7116951742</v>
      </c>
      <c r="C422">
        <v>1157188</v>
      </c>
      <c r="D422">
        <v>7032</v>
      </c>
      <c r="E422">
        <v>50019</v>
      </c>
      <c r="F422">
        <v>1</v>
      </c>
      <c r="G422" t="s">
        <v>548</v>
      </c>
      <c r="H422">
        <v>42690</v>
      </c>
      <c r="I422">
        <v>20125260</v>
      </c>
      <c r="J422" t="s">
        <v>46</v>
      </c>
      <c r="K422" t="s">
        <v>47</v>
      </c>
      <c r="L422" t="s">
        <v>48</v>
      </c>
      <c r="M422" t="s">
        <v>49</v>
      </c>
      <c r="N422" t="s">
        <v>9400</v>
      </c>
      <c r="O422" t="s">
        <v>10238</v>
      </c>
      <c r="P422" t="s">
        <v>568</v>
      </c>
      <c r="Q422" t="s">
        <v>10361</v>
      </c>
      <c r="R422" t="s">
        <v>10178</v>
      </c>
      <c r="S422">
        <v>100894891</v>
      </c>
      <c r="T422" t="s">
        <v>116</v>
      </c>
      <c r="U422" t="s">
        <v>56</v>
      </c>
      <c r="V422" t="s">
        <v>57</v>
      </c>
      <c r="W422">
        <v>14345.23</v>
      </c>
      <c r="X422">
        <v>20759.84</v>
      </c>
      <c r="Y422">
        <v>18.576329999999999</v>
      </c>
      <c r="Z422" t="s">
        <v>49</v>
      </c>
      <c r="AA422" t="s">
        <v>10314</v>
      </c>
      <c r="AB422" t="s">
        <v>10296</v>
      </c>
      <c r="AC422" t="s">
        <v>10297</v>
      </c>
      <c r="AD422" t="s">
        <v>52</v>
      </c>
      <c r="AE422" t="s">
        <v>76</v>
      </c>
      <c r="AF422" t="s">
        <v>10207</v>
      </c>
      <c r="AG422" t="s">
        <v>10208</v>
      </c>
      <c r="AH422" t="s">
        <v>10298</v>
      </c>
      <c r="AI422" t="s">
        <v>48</v>
      </c>
      <c r="AJ422" t="s">
        <v>47</v>
      </c>
      <c r="AK422" t="s">
        <v>9400</v>
      </c>
      <c r="AL422" t="s">
        <v>10240</v>
      </c>
      <c r="AM422">
        <v>0</v>
      </c>
      <c r="AN422" t="s">
        <v>47</v>
      </c>
      <c r="AO422" t="s">
        <v>47</v>
      </c>
      <c r="AP422" t="s">
        <v>47</v>
      </c>
      <c r="AQ422" t="s">
        <v>47</v>
      </c>
      <c r="AR422" t="s">
        <v>47</v>
      </c>
      <c r="AS422">
        <v>14345.23</v>
      </c>
      <c r="AT422">
        <v>20759.84</v>
      </c>
      <c r="AU422">
        <v>1</v>
      </c>
      <c r="AV422">
        <v>1</v>
      </c>
      <c r="AW422" t="s">
        <v>10362</v>
      </c>
      <c r="AX422">
        <v>27000</v>
      </c>
      <c r="AY422" t="s">
        <v>56</v>
      </c>
      <c r="AZ422" t="s">
        <v>10363</v>
      </c>
      <c r="BA422" t="s">
        <v>47</v>
      </c>
      <c r="BB422" t="s">
        <v>10363</v>
      </c>
      <c r="BC422" t="s">
        <v>47</v>
      </c>
      <c r="BD422">
        <v>1</v>
      </c>
      <c r="BE422">
        <v>20759.84</v>
      </c>
      <c r="BF422">
        <v>1</v>
      </c>
      <c r="BG422">
        <v>8</v>
      </c>
      <c r="BH422">
        <v>0</v>
      </c>
      <c r="BI422">
        <v>0</v>
      </c>
      <c r="BJ422">
        <v>0</v>
      </c>
      <c r="BK422">
        <v>0</v>
      </c>
      <c r="BL422" t="s">
        <v>59</v>
      </c>
      <c r="BM422" t="s">
        <v>10364</v>
      </c>
      <c r="BN422" t="s">
        <v>10365</v>
      </c>
      <c r="BO422">
        <v>0</v>
      </c>
    </row>
    <row r="423" spans="1:67" hidden="1" x14ac:dyDescent="0.3">
      <c r="A423">
        <v>46839</v>
      </c>
      <c r="B423">
        <v>7116868953</v>
      </c>
      <c r="C423">
        <v>1363663</v>
      </c>
      <c r="D423">
        <v>7032</v>
      </c>
      <c r="E423">
        <v>49692</v>
      </c>
      <c r="F423">
        <v>1</v>
      </c>
      <c r="G423" t="s">
        <v>548</v>
      </c>
      <c r="H423">
        <v>42690</v>
      </c>
      <c r="I423">
        <v>20128966</v>
      </c>
      <c r="J423" t="s">
        <v>46</v>
      </c>
      <c r="K423" t="s">
        <v>47</v>
      </c>
      <c r="L423" t="s">
        <v>48</v>
      </c>
      <c r="M423" t="s">
        <v>49</v>
      </c>
      <c r="N423" t="s">
        <v>358</v>
      </c>
      <c r="O423" t="s">
        <v>359</v>
      </c>
      <c r="P423" t="s">
        <v>207</v>
      </c>
      <c r="Q423" t="s">
        <v>208</v>
      </c>
      <c r="R423" t="s">
        <v>54</v>
      </c>
      <c r="S423">
        <v>100223303</v>
      </c>
      <c r="T423" t="s">
        <v>64</v>
      </c>
      <c r="U423" t="s">
        <v>56</v>
      </c>
      <c r="V423" t="s">
        <v>57</v>
      </c>
      <c r="W423">
        <v>4802.4399999999996</v>
      </c>
      <c r="X423">
        <v>20743.2</v>
      </c>
      <c r="Y423">
        <v>19.295999999999999</v>
      </c>
      <c r="Z423" t="s">
        <v>49</v>
      </c>
      <c r="AA423" t="s">
        <v>10314</v>
      </c>
      <c r="AB423" t="s">
        <v>10296</v>
      </c>
      <c r="AC423" t="s">
        <v>10297</v>
      </c>
      <c r="AD423" t="s">
        <v>52</v>
      </c>
      <c r="AE423" t="s">
        <v>76</v>
      </c>
      <c r="AF423" t="s">
        <v>10207</v>
      </c>
      <c r="AG423" t="s">
        <v>10208</v>
      </c>
      <c r="AH423" t="s">
        <v>10298</v>
      </c>
      <c r="AI423" t="s">
        <v>48</v>
      </c>
      <c r="AJ423" t="s">
        <v>47</v>
      </c>
      <c r="AK423" t="s">
        <v>358</v>
      </c>
      <c r="AL423" t="s">
        <v>10207</v>
      </c>
      <c r="AM423">
        <v>0</v>
      </c>
      <c r="AN423" t="s">
        <v>47</v>
      </c>
      <c r="AO423" t="s">
        <v>47</v>
      </c>
      <c r="AP423" t="s">
        <v>47</v>
      </c>
      <c r="AQ423" t="s">
        <v>47</v>
      </c>
      <c r="AR423" t="s">
        <v>47</v>
      </c>
      <c r="AS423">
        <v>4802.4399999999996</v>
      </c>
      <c r="AT423">
        <v>20743.2</v>
      </c>
      <c r="AU423">
        <v>1</v>
      </c>
      <c r="AV423">
        <v>1</v>
      </c>
      <c r="AW423" t="s">
        <v>10352</v>
      </c>
      <c r="AX423">
        <v>27000</v>
      </c>
      <c r="AY423" t="s">
        <v>56</v>
      </c>
      <c r="AZ423" t="s">
        <v>360</v>
      </c>
      <c r="BA423">
        <v>5348</v>
      </c>
      <c r="BB423" t="s">
        <v>360</v>
      </c>
      <c r="BC423">
        <v>5348</v>
      </c>
      <c r="BD423">
        <v>198</v>
      </c>
      <c r="BE423">
        <v>41503.040000000001</v>
      </c>
      <c r="BF423">
        <v>2</v>
      </c>
      <c r="BG423">
        <v>8</v>
      </c>
      <c r="BH423">
        <v>41503.040000000001</v>
      </c>
      <c r="BI423">
        <v>0</v>
      </c>
      <c r="BJ423">
        <v>41503.040000000001</v>
      </c>
      <c r="BK423">
        <v>42000</v>
      </c>
      <c r="BL423" t="s">
        <v>229</v>
      </c>
      <c r="BM423" t="s">
        <v>362</v>
      </c>
      <c r="BN423" t="s">
        <v>362</v>
      </c>
      <c r="BO423">
        <v>6952.4</v>
      </c>
    </row>
    <row r="424" spans="1:67" hidden="1" x14ac:dyDescent="0.3">
      <c r="A424">
        <v>48123</v>
      </c>
      <c r="B424">
        <v>7116952942</v>
      </c>
      <c r="C424">
        <v>1363663</v>
      </c>
      <c r="D424">
        <v>7032</v>
      </c>
      <c r="E424">
        <v>50056</v>
      </c>
      <c r="F424">
        <v>1</v>
      </c>
      <c r="G424" t="s">
        <v>548</v>
      </c>
      <c r="H424">
        <v>42690</v>
      </c>
      <c r="I424">
        <v>20128329</v>
      </c>
      <c r="J424" t="s">
        <v>46</v>
      </c>
      <c r="K424" t="s">
        <v>47</v>
      </c>
      <c r="L424" t="s">
        <v>48</v>
      </c>
      <c r="M424" t="s">
        <v>49</v>
      </c>
      <c r="N424" t="s">
        <v>358</v>
      </c>
      <c r="O424" t="s">
        <v>359</v>
      </c>
      <c r="P424" t="s">
        <v>207</v>
      </c>
      <c r="Q424" t="s">
        <v>208</v>
      </c>
      <c r="R424" t="s">
        <v>54</v>
      </c>
      <c r="S424">
        <v>100223303</v>
      </c>
      <c r="T424" t="s">
        <v>64</v>
      </c>
      <c r="U424" t="s">
        <v>56</v>
      </c>
      <c r="V424" t="s">
        <v>57</v>
      </c>
      <c r="W424">
        <v>4809</v>
      </c>
      <c r="X424">
        <v>19756.8</v>
      </c>
      <c r="Y424">
        <v>18.063359999999999</v>
      </c>
      <c r="Z424" t="s">
        <v>49</v>
      </c>
      <c r="AA424" t="s">
        <v>10314</v>
      </c>
      <c r="AB424" t="s">
        <v>10296</v>
      </c>
      <c r="AC424" t="s">
        <v>10297</v>
      </c>
      <c r="AD424" t="s">
        <v>52</v>
      </c>
      <c r="AE424" t="s">
        <v>76</v>
      </c>
      <c r="AF424" t="s">
        <v>10207</v>
      </c>
      <c r="AG424" t="s">
        <v>10208</v>
      </c>
      <c r="AH424" t="s">
        <v>10298</v>
      </c>
      <c r="AI424" t="s">
        <v>48</v>
      </c>
      <c r="AJ424" t="s">
        <v>47</v>
      </c>
      <c r="AK424" t="s">
        <v>358</v>
      </c>
      <c r="AL424" t="s">
        <v>10207</v>
      </c>
      <c r="AM424">
        <v>0</v>
      </c>
      <c r="AN424" t="s">
        <v>47</v>
      </c>
      <c r="AO424" t="s">
        <v>47</v>
      </c>
      <c r="AP424" t="s">
        <v>47</v>
      </c>
      <c r="AQ424" t="s">
        <v>47</v>
      </c>
      <c r="AR424" t="s">
        <v>47</v>
      </c>
      <c r="AS424">
        <v>4809</v>
      </c>
      <c r="AT424">
        <v>19756.8</v>
      </c>
      <c r="AU424">
        <v>1</v>
      </c>
      <c r="AV424">
        <v>1</v>
      </c>
      <c r="AW424" t="s">
        <v>10352</v>
      </c>
      <c r="AX424">
        <v>27000</v>
      </c>
      <c r="AY424" t="s">
        <v>56</v>
      </c>
      <c r="AZ424" t="s">
        <v>360</v>
      </c>
      <c r="BA424">
        <v>5348</v>
      </c>
      <c r="BB424" t="s">
        <v>360</v>
      </c>
      <c r="BC424">
        <v>5348</v>
      </c>
      <c r="BD424">
        <v>198</v>
      </c>
      <c r="BE424">
        <v>61259.839999999997</v>
      </c>
      <c r="BF424">
        <v>3</v>
      </c>
      <c r="BG424">
        <v>8</v>
      </c>
      <c r="BH424">
        <v>0</v>
      </c>
      <c r="BI424">
        <v>0</v>
      </c>
      <c r="BJ424">
        <v>0</v>
      </c>
      <c r="BK424">
        <v>0</v>
      </c>
      <c r="BL424" t="s">
        <v>59</v>
      </c>
      <c r="BM424" t="s">
        <v>361</v>
      </c>
      <c r="BN424" t="s">
        <v>362</v>
      </c>
      <c r="BO424">
        <v>0</v>
      </c>
    </row>
    <row r="425" spans="1:67" x14ac:dyDescent="0.3">
      <c r="A425">
        <v>48114</v>
      </c>
      <c r="B425">
        <v>7116952933</v>
      </c>
      <c r="C425">
        <v>3091654</v>
      </c>
      <c r="D425">
        <v>7032</v>
      </c>
      <c r="E425">
        <v>50047</v>
      </c>
      <c r="F425">
        <v>1</v>
      </c>
      <c r="G425" t="s">
        <v>548</v>
      </c>
      <c r="H425">
        <v>42690</v>
      </c>
      <c r="I425">
        <v>20128300</v>
      </c>
      <c r="J425" t="s">
        <v>46</v>
      </c>
      <c r="K425" t="s">
        <v>47</v>
      </c>
      <c r="L425" t="s">
        <v>48</v>
      </c>
      <c r="M425" t="s">
        <v>49</v>
      </c>
      <c r="N425" t="s">
        <v>364</v>
      </c>
      <c r="O425" t="s">
        <v>365</v>
      </c>
      <c r="P425" t="s">
        <v>207</v>
      </c>
      <c r="Q425" t="s">
        <v>208</v>
      </c>
      <c r="R425" t="s">
        <v>54</v>
      </c>
      <c r="S425">
        <v>101093720</v>
      </c>
      <c r="T425" t="s">
        <v>55</v>
      </c>
      <c r="U425" t="s">
        <v>66</v>
      </c>
      <c r="V425" t="s">
        <v>1007</v>
      </c>
      <c r="W425">
        <v>2914.62</v>
      </c>
      <c r="X425">
        <v>10329.68</v>
      </c>
      <c r="Y425">
        <v>9.4887300000000003</v>
      </c>
      <c r="Z425" t="s">
        <v>49</v>
      </c>
      <c r="AA425" t="s">
        <v>10314</v>
      </c>
      <c r="AB425" t="s">
        <v>10296</v>
      </c>
      <c r="AC425" t="s">
        <v>10297</v>
      </c>
      <c r="AD425" t="s">
        <v>52</v>
      </c>
      <c r="AE425" t="s">
        <v>76</v>
      </c>
      <c r="AF425" t="s">
        <v>10207</v>
      </c>
      <c r="AG425" t="s">
        <v>10208</v>
      </c>
      <c r="AH425" t="s">
        <v>10298</v>
      </c>
      <c r="AI425" t="s">
        <v>48</v>
      </c>
      <c r="AJ425" t="s">
        <v>47</v>
      </c>
      <c r="AK425" t="s">
        <v>364</v>
      </c>
      <c r="AL425" t="s">
        <v>10207</v>
      </c>
      <c r="AM425">
        <v>0</v>
      </c>
      <c r="AN425" t="s">
        <v>47</v>
      </c>
      <c r="AO425" t="s">
        <v>47</v>
      </c>
      <c r="AP425" t="s">
        <v>47</v>
      </c>
      <c r="AQ425" t="s">
        <v>47</v>
      </c>
      <c r="AR425" t="s">
        <v>47</v>
      </c>
      <c r="AS425">
        <v>2914.62</v>
      </c>
      <c r="AT425">
        <v>10329.68</v>
      </c>
      <c r="AU425">
        <v>1</v>
      </c>
      <c r="AV425">
        <v>1</v>
      </c>
      <c r="AW425" t="s">
        <v>10352</v>
      </c>
      <c r="AX425">
        <v>10800</v>
      </c>
      <c r="AY425" t="s">
        <v>66</v>
      </c>
      <c r="AZ425" t="s">
        <v>5180</v>
      </c>
      <c r="BA425">
        <v>2990.79</v>
      </c>
      <c r="BB425" t="s">
        <v>5180</v>
      </c>
      <c r="BC425">
        <v>2990.79</v>
      </c>
      <c r="BD425">
        <v>255</v>
      </c>
      <c r="BE425">
        <v>71589.52</v>
      </c>
      <c r="BF425">
        <v>4</v>
      </c>
      <c r="BG425">
        <v>8</v>
      </c>
      <c r="BH425">
        <v>30086.48</v>
      </c>
      <c r="BI425">
        <v>0</v>
      </c>
      <c r="BJ425">
        <v>30086.48</v>
      </c>
      <c r="BK425">
        <v>42000</v>
      </c>
      <c r="BL425" t="s">
        <v>229</v>
      </c>
      <c r="BM425" t="s">
        <v>10412</v>
      </c>
      <c r="BN425" t="s">
        <v>10412</v>
      </c>
      <c r="BO425" t="s">
        <v>47</v>
      </c>
    </row>
    <row r="426" spans="1:67" hidden="1" x14ac:dyDescent="0.3">
      <c r="A426">
        <v>48117</v>
      </c>
      <c r="B426">
        <v>7116952936</v>
      </c>
      <c r="C426">
        <v>4463264</v>
      </c>
      <c r="D426">
        <v>7032</v>
      </c>
      <c r="E426">
        <v>50050</v>
      </c>
      <c r="F426">
        <v>1</v>
      </c>
      <c r="G426" t="s">
        <v>548</v>
      </c>
      <c r="H426">
        <v>42690</v>
      </c>
      <c r="I426">
        <v>20128323</v>
      </c>
      <c r="J426" t="s">
        <v>46</v>
      </c>
      <c r="K426" t="s">
        <v>47</v>
      </c>
      <c r="L426" t="s">
        <v>48</v>
      </c>
      <c r="M426" t="s">
        <v>49</v>
      </c>
      <c r="N426" t="s">
        <v>9400</v>
      </c>
      <c r="O426" t="s">
        <v>10266</v>
      </c>
      <c r="P426" t="s">
        <v>2264</v>
      </c>
      <c r="Q426" t="s">
        <v>10372</v>
      </c>
      <c r="R426" t="s">
        <v>10178</v>
      </c>
      <c r="S426">
        <v>100788157</v>
      </c>
      <c r="T426" t="s">
        <v>606</v>
      </c>
      <c r="U426" t="s">
        <v>66</v>
      </c>
      <c r="V426" t="s">
        <v>1007</v>
      </c>
      <c r="W426">
        <v>2741.13</v>
      </c>
      <c r="X426">
        <v>8976.0300000000007</v>
      </c>
      <c r="Y426">
        <v>8.1981800000000007</v>
      </c>
      <c r="Z426" t="s">
        <v>49</v>
      </c>
      <c r="AA426" t="s">
        <v>10314</v>
      </c>
      <c r="AB426" t="s">
        <v>10296</v>
      </c>
      <c r="AC426" t="s">
        <v>10297</v>
      </c>
      <c r="AD426" t="s">
        <v>52</v>
      </c>
      <c r="AE426" t="s">
        <v>76</v>
      </c>
      <c r="AF426" t="s">
        <v>10207</v>
      </c>
      <c r="AG426" t="s">
        <v>10208</v>
      </c>
      <c r="AH426" t="s">
        <v>10298</v>
      </c>
      <c r="AI426" t="s">
        <v>48</v>
      </c>
      <c r="AJ426" t="s">
        <v>47</v>
      </c>
      <c r="AK426" t="s">
        <v>9400</v>
      </c>
      <c r="AL426" t="s">
        <v>10207</v>
      </c>
      <c r="AM426">
        <v>0</v>
      </c>
      <c r="AN426" t="s">
        <v>47</v>
      </c>
      <c r="AO426" t="s">
        <v>47</v>
      </c>
      <c r="AP426" t="s">
        <v>47</v>
      </c>
      <c r="AQ426" t="s">
        <v>47</v>
      </c>
      <c r="AR426" t="s">
        <v>47</v>
      </c>
      <c r="AS426">
        <v>2741.13</v>
      </c>
      <c r="AT426">
        <v>8976.0300000000007</v>
      </c>
      <c r="AU426">
        <v>1</v>
      </c>
      <c r="AV426">
        <v>1</v>
      </c>
      <c r="AW426" t="s">
        <v>10362</v>
      </c>
      <c r="AX426">
        <v>10800</v>
      </c>
      <c r="AY426" t="s">
        <v>66</v>
      </c>
      <c r="AZ426" t="s">
        <v>10373</v>
      </c>
      <c r="BA426" t="s">
        <v>47</v>
      </c>
      <c r="BB426" t="s">
        <v>10373</v>
      </c>
      <c r="BC426" t="s">
        <v>47</v>
      </c>
      <c r="BD426">
        <v>1148</v>
      </c>
      <c r="BE426">
        <v>80565.55</v>
      </c>
      <c r="BF426">
        <v>5</v>
      </c>
      <c r="BG426">
        <v>8</v>
      </c>
      <c r="BH426">
        <v>0</v>
      </c>
      <c r="BI426">
        <v>0</v>
      </c>
      <c r="BJ426">
        <v>0</v>
      </c>
      <c r="BK426">
        <v>0</v>
      </c>
      <c r="BL426" t="s">
        <v>59</v>
      </c>
      <c r="BM426" t="s">
        <v>10376</v>
      </c>
      <c r="BN426" t="s">
        <v>10375</v>
      </c>
      <c r="BO426">
        <v>0</v>
      </c>
    </row>
    <row r="427" spans="1:67" x14ac:dyDescent="0.3">
      <c r="A427">
        <v>48118</v>
      </c>
      <c r="B427">
        <v>7116952937</v>
      </c>
      <c r="C427">
        <v>4463264</v>
      </c>
      <c r="D427">
        <v>7032</v>
      </c>
      <c r="E427">
        <v>50051</v>
      </c>
      <c r="F427">
        <v>1</v>
      </c>
      <c r="G427" t="s">
        <v>548</v>
      </c>
      <c r="H427">
        <v>42690</v>
      </c>
      <c r="I427">
        <v>20128324</v>
      </c>
      <c r="J427" t="s">
        <v>46</v>
      </c>
      <c r="K427" t="s">
        <v>47</v>
      </c>
      <c r="L427" t="s">
        <v>48</v>
      </c>
      <c r="M427" t="s">
        <v>49</v>
      </c>
      <c r="N427" t="s">
        <v>9400</v>
      </c>
      <c r="O427" t="s">
        <v>10266</v>
      </c>
      <c r="P427" t="s">
        <v>2264</v>
      </c>
      <c r="Q427" t="s">
        <v>10372</v>
      </c>
      <c r="R427" t="s">
        <v>10178</v>
      </c>
      <c r="S427">
        <v>100788157</v>
      </c>
      <c r="T427" t="s">
        <v>606</v>
      </c>
      <c r="U427" t="s">
        <v>66</v>
      </c>
      <c r="V427" t="s">
        <v>1007</v>
      </c>
      <c r="W427">
        <v>2740.47</v>
      </c>
      <c r="X427">
        <v>10817.8</v>
      </c>
      <c r="Y427">
        <v>9.89832</v>
      </c>
      <c r="Z427" t="s">
        <v>49</v>
      </c>
      <c r="AA427" t="s">
        <v>10314</v>
      </c>
      <c r="AB427" t="s">
        <v>10296</v>
      </c>
      <c r="AC427" t="s">
        <v>10297</v>
      </c>
      <c r="AD427" t="s">
        <v>52</v>
      </c>
      <c r="AE427" t="s">
        <v>76</v>
      </c>
      <c r="AF427" t="s">
        <v>10207</v>
      </c>
      <c r="AG427" t="s">
        <v>10208</v>
      </c>
      <c r="AH427" t="s">
        <v>10298</v>
      </c>
      <c r="AI427" t="s">
        <v>48</v>
      </c>
      <c r="AJ427" t="s">
        <v>47</v>
      </c>
      <c r="AK427" t="s">
        <v>9400</v>
      </c>
      <c r="AL427" t="s">
        <v>10207</v>
      </c>
      <c r="AM427">
        <v>0</v>
      </c>
      <c r="AN427" t="s">
        <v>47</v>
      </c>
      <c r="AO427" t="s">
        <v>47</v>
      </c>
      <c r="AP427" t="s">
        <v>47</v>
      </c>
      <c r="AQ427" t="s">
        <v>47</v>
      </c>
      <c r="AR427" t="s">
        <v>47</v>
      </c>
      <c r="AS427">
        <v>2740.47</v>
      </c>
      <c r="AT427">
        <v>10817.8</v>
      </c>
      <c r="AU427">
        <v>1</v>
      </c>
      <c r="AV427">
        <v>1</v>
      </c>
      <c r="AW427" t="s">
        <v>10362</v>
      </c>
      <c r="AX427">
        <v>27000</v>
      </c>
      <c r="AY427" t="s">
        <v>56</v>
      </c>
      <c r="AZ427" t="s">
        <v>10373</v>
      </c>
      <c r="BA427" t="s">
        <v>47</v>
      </c>
      <c r="BB427" t="s">
        <v>10374</v>
      </c>
      <c r="BC427" t="s">
        <v>47</v>
      </c>
      <c r="BD427">
        <v>1148</v>
      </c>
      <c r="BE427">
        <v>91383.35</v>
      </c>
      <c r="BF427">
        <v>6</v>
      </c>
      <c r="BG427">
        <v>8</v>
      </c>
      <c r="BH427">
        <v>19793.830000000002</v>
      </c>
      <c r="BI427">
        <v>0</v>
      </c>
      <c r="BJ427">
        <v>19793.830000000002</v>
      </c>
      <c r="BK427">
        <v>27000</v>
      </c>
      <c r="BL427" t="s">
        <v>56</v>
      </c>
      <c r="BM427" t="s">
        <v>10374</v>
      </c>
      <c r="BN427" t="s">
        <v>10375</v>
      </c>
      <c r="BO427" t="s">
        <v>47</v>
      </c>
    </row>
    <row r="428" spans="1:67" hidden="1" x14ac:dyDescent="0.3">
      <c r="A428">
        <v>48127</v>
      </c>
      <c r="B428">
        <v>7116952956</v>
      </c>
      <c r="C428">
        <v>4463264</v>
      </c>
      <c r="D428">
        <v>7032</v>
      </c>
      <c r="E428">
        <v>50060</v>
      </c>
      <c r="F428">
        <v>1</v>
      </c>
      <c r="G428" t="s">
        <v>548</v>
      </c>
      <c r="H428">
        <v>42690</v>
      </c>
      <c r="I428">
        <v>20128955</v>
      </c>
      <c r="J428" t="s">
        <v>46</v>
      </c>
      <c r="K428" t="s">
        <v>47</v>
      </c>
      <c r="L428" t="s">
        <v>48</v>
      </c>
      <c r="M428" t="s">
        <v>49</v>
      </c>
      <c r="N428" t="s">
        <v>9400</v>
      </c>
      <c r="O428" t="s">
        <v>10266</v>
      </c>
      <c r="P428" t="s">
        <v>2264</v>
      </c>
      <c r="Q428" t="s">
        <v>10372</v>
      </c>
      <c r="R428" t="s">
        <v>10178</v>
      </c>
      <c r="S428">
        <v>100788157</v>
      </c>
      <c r="T428" t="s">
        <v>606</v>
      </c>
      <c r="U428" t="s">
        <v>66</v>
      </c>
      <c r="V428" t="s">
        <v>1007</v>
      </c>
      <c r="W428">
        <v>2737.72</v>
      </c>
      <c r="X428">
        <v>11043.5</v>
      </c>
      <c r="Y428">
        <v>10.1088</v>
      </c>
      <c r="Z428" t="s">
        <v>49</v>
      </c>
      <c r="AA428" t="s">
        <v>10314</v>
      </c>
      <c r="AB428" t="s">
        <v>10296</v>
      </c>
      <c r="AC428" t="s">
        <v>10297</v>
      </c>
      <c r="AD428" t="s">
        <v>52</v>
      </c>
      <c r="AE428" t="s">
        <v>76</v>
      </c>
      <c r="AF428" t="s">
        <v>10207</v>
      </c>
      <c r="AG428" t="s">
        <v>10208</v>
      </c>
      <c r="AH428" t="s">
        <v>10298</v>
      </c>
      <c r="AI428" t="s">
        <v>48</v>
      </c>
      <c r="AJ428" t="s">
        <v>47</v>
      </c>
      <c r="AK428" t="s">
        <v>9400</v>
      </c>
      <c r="AL428" t="s">
        <v>10207</v>
      </c>
      <c r="AM428">
        <v>0</v>
      </c>
      <c r="AN428" t="s">
        <v>47</v>
      </c>
      <c r="AO428" t="s">
        <v>47</v>
      </c>
      <c r="AP428" t="s">
        <v>47</v>
      </c>
      <c r="AQ428" t="s">
        <v>47</v>
      </c>
      <c r="AR428" t="s">
        <v>47</v>
      </c>
      <c r="AS428">
        <v>2737.72</v>
      </c>
      <c r="AT428">
        <v>11043.5</v>
      </c>
      <c r="AU428">
        <v>1</v>
      </c>
      <c r="AV428">
        <v>1</v>
      </c>
      <c r="AW428" t="s">
        <v>10362</v>
      </c>
      <c r="AX428">
        <v>27000</v>
      </c>
      <c r="AY428" t="s">
        <v>56</v>
      </c>
      <c r="AZ428" t="s">
        <v>10373</v>
      </c>
      <c r="BA428" t="s">
        <v>47</v>
      </c>
      <c r="BB428" t="s">
        <v>10374</v>
      </c>
      <c r="BC428" t="s">
        <v>47</v>
      </c>
      <c r="BD428">
        <v>1148</v>
      </c>
      <c r="BE428">
        <v>102426.85</v>
      </c>
      <c r="BF428">
        <v>7</v>
      </c>
      <c r="BG428">
        <v>8</v>
      </c>
      <c r="BH428">
        <v>0</v>
      </c>
      <c r="BI428">
        <v>0</v>
      </c>
      <c r="BJ428">
        <v>0</v>
      </c>
      <c r="BK428">
        <v>0</v>
      </c>
      <c r="BL428" t="s">
        <v>59</v>
      </c>
      <c r="BM428" t="s">
        <v>10376</v>
      </c>
      <c r="BN428" t="s">
        <v>10375</v>
      </c>
      <c r="BO428">
        <v>0</v>
      </c>
    </row>
    <row r="429" spans="1:67" hidden="1" x14ac:dyDescent="0.3">
      <c r="A429">
        <v>48132</v>
      </c>
      <c r="B429">
        <v>7116952974</v>
      </c>
      <c r="C429">
        <v>940117</v>
      </c>
      <c r="D429">
        <v>7032</v>
      </c>
      <c r="E429">
        <v>50065</v>
      </c>
      <c r="F429">
        <v>1</v>
      </c>
      <c r="G429" t="s">
        <v>548</v>
      </c>
      <c r="H429">
        <v>42690</v>
      </c>
      <c r="I429">
        <v>20128961</v>
      </c>
      <c r="J429" t="s">
        <v>46</v>
      </c>
      <c r="K429" t="s">
        <v>47</v>
      </c>
      <c r="L429" t="s">
        <v>48</v>
      </c>
      <c r="M429" t="s">
        <v>49</v>
      </c>
      <c r="N429" t="s">
        <v>69</v>
      </c>
      <c r="O429" t="s">
        <v>70</v>
      </c>
      <c r="P429" t="s">
        <v>71</v>
      </c>
      <c r="Q429" t="s">
        <v>72</v>
      </c>
      <c r="R429" t="s">
        <v>54</v>
      </c>
      <c r="S429">
        <v>100223303</v>
      </c>
      <c r="T429" t="s">
        <v>64</v>
      </c>
      <c r="U429" t="s">
        <v>56</v>
      </c>
      <c r="V429" t="s">
        <v>57</v>
      </c>
      <c r="W429">
        <v>12609.49</v>
      </c>
      <c r="X429">
        <v>20531.8</v>
      </c>
      <c r="Y429">
        <v>18.673999999999999</v>
      </c>
      <c r="Z429" t="s">
        <v>49</v>
      </c>
      <c r="AA429" t="s">
        <v>10314</v>
      </c>
      <c r="AB429" t="s">
        <v>10296</v>
      </c>
      <c r="AC429" t="s">
        <v>10297</v>
      </c>
      <c r="AD429" t="s">
        <v>52</v>
      </c>
      <c r="AE429" t="s">
        <v>76</v>
      </c>
      <c r="AF429" t="s">
        <v>10207</v>
      </c>
      <c r="AG429" t="s">
        <v>10208</v>
      </c>
      <c r="AH429" t="s">
        <v>10298</v>
      </c>
      <c r="AI429" t="s">
        <v>48</v>
      </c>
      <c r="AJ429" t="s">
        <v>47</v>
      </c>
      <c r="AK429" t="s">
        <v>69</v>
      </c>
      <c r="AL429" t="s">
        <v>10240</v>
      </c>
      <c r="AM429">
        <v>0</v>
      </c>
      <c r="AN429" t="s">
        <v>47</v>
      </c>
      <c r="AO429" t="s">
        <v>47</v>
      </c>
      <c r="AP429" t="s">
        <v>47</v>
      </c>
      <c r="AQ429" t="s">
        <v>47</v>
      </c>
      <c r="AR429" t="s">
        <v>47</v>
      </c>
      <c r="AS429">
        <v>12609.49</v>
      </c>
      <c r="AT429">
        <v>20531.8</v>
      </c>
      <c r="AU429">
        <v>1</v>
      </c>
      <c r="AV429">
        <v>1</v>
      </c>
      <c r="AW429" t="s">
        <v>10352</v>
      </c>
      <c r="AX429">
        <v>27000</v>
      </c>
      <c r="AY429" t="s">
        <v>56</v>
      </c>
      <c r="AZ429" t="s">
        <v>73</v>
      </c>
      <c r="BA429">
        <v>12965.74</v>
      </c>
      <c r="BB429" t="s">
        <v>73</v>
      </c>
      <c r="BC429">
        <v>12965.74</v>
      </c>
      <c r="BD429">
        <v>2384</v>
      </c>
      <c r="BE429">
        <v>122958.65</v>
      </c>
      <c r="BF429">
        <v>8</v>
      </c>
      <c r="BG429">
        <v>8</v>
      </c>
      <c r="BH429">
        <v>31575.3</v>
      </c>
      <c r="BI429">
        <v>0</v>
      </c>
      <c r="BJ429">
        <v>31575.3</v>
      </c>
      <c r="BK429">
        <v>42000</v>
      </c>
      <c r="BL429" t="s">
        <v>229</v>
      </c>
      <c r="BM429" t="s">
        <v>74</v>
      </c>
      <c r="BN429" t="s">
        <v>74</v>
      </c>
      <c r="BO429">
        <v>16855.462</v>
      </c>
    </row>
    <row r="430" spans="1:67" hidden="1" x14ac:dyDescent="0.3">
      <c r="A430">
        <v>47883</v>
      </c>
      <c r="B430">
        <v>7116949223</v>
      </c>
      <c r="C430">
        <v>659338</v>
      </c>
      <c r="D430">
        <v>7032</v>
      </c>
      <c r="E430">
        <v>50423</v>
      </c>
      <c r="F430">
        <v>1</v>
      </c>
      <c r="G430" t="s">
        <v>548</v>
      </c>
      <c r="H430">
        <v>42691</v>
      </c>
      <c r="I430">
        <v>20149580</v>
      </c>
      <c r="J430" t="s">
        <v>46</v>
      </c>
      <c r="K430" t="s">
        <v>47</v>
      </c>
      <c r="L430" t="s">
        <v>48</v>
      </c>
      <c r="M430" t="s">
        <v>49</v>
      </c>
      <c r="N430" t="s">
        <v>50</v>
      </c>
      <c r="O430" t="s">
        <v>51</v>
      </c>
      <c r="P430" t="s">
        <v>52</v>
      </c>
      <c r="Q430" t="s">
        <v>53</v>
      </c>
      <c r="R430" t="s">
        <v>54</v>
      </c>
      <c r="S430">
        <v>101093720</v>
      </c>
      <c r="T430" t="s">
        <v>55</v>
      </c>
      <c r="U430" t="s">
        <v>56</v>
      </c>
      <c r="V430" t="s">
        <v>57</v>
      </c>
      <c r="W430">
        <v>1871.29</v>
      </c>
      <c r="X430">
        <v>17126.96</v>
      </c>
      <c r="Y430">
        <v>15.301439999999999</v>
      </c>
      <c r="Z430" t="s">
        <v>49</v>
      </c>
      <c r="AA430" t="s">
        <v>10314</v>
      </c>
      <c r="AB430" t="s">
        <v>10296</v>
      </c>
      <c r="AC430" t="s">
        <v>10297</v>
      </c>
      <c r="AD430" t="s">
        <v>52</v>
      </c>
      <c r="AE430" t="s">
        <v>76</v>
      </c>
      <c r="AF430" t="s">
        <v>10207</v>
      </c>
      <c r="AG430" t="s">
        <v>10208</v>
      </c>
      <c r="AH430" t="s">
        <v>10298</v>
      </c>
      <c r="AI430" t="s">
        <v>48</v>
      </c>
      <c r="AJ430" t="s">
        <v>47</v>
      </c>
      <c r="AK430" t="s">
        <v>50</v>
      </c>
      <c r="AL430" t="s">
        <v>10207</v>
      </c>
      <c r="AM430">
        <v>0</v>
      </c>
      <c r="AN430" t="s">
        <v>47</v>
      </c>
      <c r="AO430" t="s">
        <v>47</v>
      </c>
      <c r="AP430" t="s">
        <v>47</v>
      </c>
      <c r="AQ430" t="s">
        <v>47</v>
      </c>
      <c r="AR430" t="s">
        <v>47</v>
      </c>
      <c r="AS430">
        <v>1871.29</v>
      </c>
      <c r="AT430">
        <v>17126.96</v>
      </c>
      <c r="AU430">
        <v>1</v>
      </c>
      <c r="AV430">
        <v>1</v>
      </c>
      <c r="AW430" t="s">
        <v>10352</v>
      </c>
      <c r="AX430">
        <v>27000</v>
      </c>
      <c r="AY430" t="s">
        <v>56</v>
      </c>
      <c r="AZ430" t="s">
        <v>220</v>
      </c>
      <c r="BA430">
        <v>1880.82</v>
      </c>
      <c r="BB430" t="s">
        <v>220</v>
      </c>
      <c r="BC430">
        <v>1880.82</v>
      </c>
      <c r="BD430">
        <v>154</v>
      </c>
      <c r="BE430">
        <v>17126.96</v>
      </c>
      <c r="BF430">
        <v>1</v>
      </c>
      <c r="BG430">
        <v>5</v>
      </c>
      <c r="BH430">
        <v>0</v>
      </c>
      <c r="BI430">
        <v>0</v>
      </c>
      <c r="BJ430">
        <v>0</v>
      </c>
      <c r="BK430">
        <v>0</v>
      </c>
      <c r="BL430" t="s">
        <v>59</v>
      </c>
      <c r="BM430" t="s">
        <v>221</v>
      </c>
      <c r="BN430" t="s">
        <v>222</v>
      </c>
      <c r="BO430">
        <v>0</v>
      </c>
    </row>
    <row r="431" spans="1:67" hidden="1" x14ac:dyDescent="0.3">
      <c r="A431">
        <v>48150</v>
      </c>
      <c r="B431">
        <v>7116953158</v>
      </c>
      <c r="C431">
        <v>659338</v>
      </c>
      <c r="D431">
        <v>7032</v>
      </c>
      <c r="E431">
        <v>50472</v>
      </c>
      <c r="F431">
        <v>1</v>
      </c>
      <c r="G431" t="s">
        <v>548</v>
      </c>
      <c r="H431">
        <v>42691</v>
      </c>
      <c r="I431">
        <v>20153761</v>
      </c>
      <c r="J431" t="s">
        <v>46</v>
      </c>
      <c r="K431" t="s">
        <v>47</v>
      </c>
      <c r="L431" t="s">
        <v>48</v>
      </c>
      <c r="M431" t="s">
        <v>49</v>
      </c>
      <c r="N431" t="s">
        <v>50</v>
      </c>
      <c r="O431" t="s">
        <v>51</v>
      </c>
      <c r="P431" t="s">
        <v>52</v>
      </c>
      <c r="Q431" t="s">
        <v>53</v>
      </c>
      <c r="R431" t="s">
        <v>54</v>
      </c>
      <c r="S431">
        <v>101093720</v>
      </c>
      <c r="T431" t="s">
        <v>55</v>
      </c>
      <c r="U431" t="s">
        <v>56</v>
      </c>
      <c r="V431" t="s">
        <v>57</v>
      </c>
      <c r="W431">
        <v>1865.36</v>
      </c>
      <c r="X431">
        <v>16198.14</v>
      </c>
      <c r="Y431">
        <v>14.97672</v>
      </c>
      <c r="Z431" t="s">
        <v>49</v>
      </c>
      <c r="AA431" t="s">
        <v>10314</v>
      </c>
      <c r="AB431" t="s">
        <v>10296</v>
      </c>
      <c r="AC431" t="s">
        <v>10297</v>
      </c>
      <c r="AD431" t="s">
        <v>52</v>
      </c>
      <c r="AE431" t="s">
        <v>76</v>
      </c>
      <c r="AF431" t="s">
        <v>10207</v>
      </c>
      <c r="AG431" t="s">
        <v>10208</v>
      </c>
      <c r="AH431" t="s">
        <v>10298</v>
      </c>
      <c r="AI431" t="s">
        <v>48</v>
      </c>
      <c r="AJ431" t="s">
        <v>47</v>
      </c>
      <c r="AK431" t="s">
        <v>50</v>
      </c>
      <c r="AL431" t="s">
        <v>10207</v>
      </c>
      <c r="AM431">
        <v>0</v>
      </c>
      <c r="AN431" t="s">
        <v>47</v>
      </c>
      <c r="AO431" t="s">
        <v>47</v>
      </c>
      <c r="AP431" t="s">
        <v>47</v>
      </c>
      <c r="AQ431" t="s">
        <v>47</v>
      </c>
      <c r="AR431" t="s">
        <v>47</v>
      </c>
      <c r="AS431">
        <v>1865.36</v>
      </c>
      <c r="AT431">
        <v>16198.14</v>
      </c>
      <c r="AU431">
        <v>1</v>
      </c>
      <c r="AV431">
        <v>1</v>
      </c>
      <c r="AW431" t="s">
        <v>10352</v>
      </c>
      <c r="AX431">
        <v>27000</v>
      </c>
      <c r="AY431" t="s">
        <v>56</v>
      </c>
      <c r="AZ431" t="s">
        <v>220</v>
      </c>
      <c r="BA431">
        <v>1880.82</v>
      </c>
      <c r="BB431" t="s">
        <v>220</v>
      </c>
      <c r="BC431">
        <v>1880.82</v>
      </c>
      <c r="BD431">
        <v>154</v>
      </c>
      <c r="BE431">
        <v>33325.1</v>
      </c>
      <c r="BF431">
        <v>2</v>
      </c>
      <c r="BG431">
        <v>5</v>
      </c>
      <c r="BH431">
        <v>33325.1</v>
      </c>
      <c r="BI431">
        <v>0</v>
      </c>
      <c r="BJ431">
        <v>33325.1</v>
      </c>
      <c r="BK431">
        <v>42000</v>
      </c>
      <c r="BL431" t="s">
        <v>229</v>
      </c>
      <c r="BM431" t="s">
        <v>222</v>
      </c>
      <c r="BN431" t="s">
        <v>222</v>
      </c>
      <c r="BO431">
        <v>2445.0659999999998</v>
      </c>
    </row>
    <row r="432" spans="1:67" hidden="1" x14ac:dyDescent="0.3">
      <c r="A432">
        <v>48063</v>
      </c>
      <c r="B432">
        <v>7116951561</v>
      </c>
      <c r="C432">
        <v>4463262</v>
      </c>
      <c r="D432">
        <v>7032</v>
      </c>
      <c r="E432">
        <v>50449</v>
      </c>
      <c r="F432">
        <v>1</v>
      </c>
      <c r="G432" t="s">
        <v>548</v>
      </c>
      <c r="H432">
        <v>42691</v>
      </c>
      <c r="I432">
        <v>20152395</v>
      </c>
      <c r="J432" t="s">
        <v>46</v>
      </c>
      <c r="K432" t="s">
        <v>47</v>
      </c>
      <c r="L432" t="s">
        <v>48</v>
      </c>
      <c r="M432" t="s">
        <v>49</v>
      </c>
      <c r="N432" t="s">
        <v>9400</v>
      </c>
      <c r="O432" t="s">
        <v>10230</v>
      </c>
      <c r="P432" t="s">
        <v>1289</v>
      </c>
      <c r="Q432" t="s">
        <v>10377</v>
      </c>
      <c r="R432" t="s">
        <v>10178</v>
      </c>
      <c r="S432">
        <v>100535792</v>
      </c>
      <c r="T432" t="s">
        <v>251</v>
      </c>
      <c r="U432" t="s">
        <v>56</v>
      </c>
      <c r="V432" t="s">
        <v>57</v>
      </c>
      <c r="W432">
        <v>2750.34</v>
      </c>
      <c r="X432">
        <v>20649.900000000001</v>
      </c>
      <c r="Y432">
        <v>18.953800000000001</v>
      </c>
      <c r="Z432" t="s">
        <v>49</v>
      </c>
      <c r="AA432" t="s">
        <v>10314</v>
      </c>
      <c r="AB432" t="s">
        <v>10296</v>
      </c>
      <c r="AC432" t="s">
        <v>10297</v>
      </c>
      <c r="AD432" t="s">
        <v>52</v>
      </c>
      <c r="AE432" t="s">
        <v>76</v>
      </c>
      <c r="AF432" t="s">
        <v>10207</v>
      </c>
      <c r="AG432" t="s">
        <v>10208</v>
      </c>
      <c r="AH432" t="s">
        <v>10298</v>
      </c>
      <c r="AI432" t="s">
        <v>48</v>
      </c>
      <c r="AJ432" t="s">
        <v>47</v>
      </c>
      <c r="AK432" t="s">
        <v>9400</v>
      </c>
      <c r="AL432" t="s">
        <v>10232</v>
      </c>
      <c r="AM432">
        <v>0</v>
      </c>
      <c r="AN432" t="s">
        <v>47</v>
      </c>
      <c r="AO432" t="s">
        <v>47</v>
      </c>
      <c r="AP432" t="s">
        <v>47</v>
      </c>
      <c r="AQ432" t="s">
        <v>47</v>
      </c>
      <c r="AR432" t="s">
        <v>47</v>
      </c>
      <c r="AS432">
        <v>2750.34</v>
      </c>
      <c r="AT432">
        <v>20649.900000000001</v>
      </c>
      <c r="AU432">
        <v>1</v>
      </c>
      <c r="AV432">
        <v>1</v>
      </c>
      <c r="AW432" t="s">
        <v>10362</v>
      </c>
      <c r="AX432">
        <v>27000</v>
      </c>
      <c r="AY432" t="s">
        <v>56</v>
      </c>
      <c r="AZ432" t="s">
        <v>10378</v>
      </c>
      <c r="BA432" t="s">
        <v>47</v>
      </c>
      <c r="BB432" t="s">
        <v>10378</v>
      </c>
      <c r="BC432" t="s">
        <v>47</v>
      </c>
      <c r="BD432">
        <v>605</v>
      </c>
      <c r="BE432">
        <v>53975</v>
      </c>
      <c r="BF432">
        <v>3</v>
      </c>
      <c r="BG432">
        <v>5</v>
      </c>
      <c r="BH432">
        <v>0</v>
      </c>
      <c r="BI432">
        <v>0</v>
      </c>
      <c r="BJ432">
        <v>0</v>
      </c>
      <c r="BK432">
        <v>0</v>
      </c>
      <c r="BL432" t="s">
        <v>59</v>
      </c>
      <c r="BM432" t="s">
        <v>10398</v>
      </c>
      <c r="BN432" t="s">
        <v>10379</v>
      </c>
      <c r="BO432">
        <v>0</v>
      </c>
    </row>
    <row r="433" spans="1:67" x14ac:dyDescent="0.3">
      <c r="A433">
        <v>48065</v>
      </c>
      <c r="B433">
        <v>7116951563</v>
      </c>
      <c r="C433">
        <v>4463262</v>
      </c>
      <c r="D433">
        <v>7032</v>
      </c>
      <c r="E433">
        <v>50451</v>
      </c>
      <c r="F433">
        <v>1</v>
      </c>
      <c r="G433" t="s">
        <v>548</v>
      </c>
      <c r="H433">
        <v>42691</v>
      </c>
      <c r="I433">
        <v>20152398</v>
      </c>
      <c r="J433" t="s">
        <v>46</v>
      </c>
      <c r="K433" t="s">
        <v>47</v>
      </c>
      <c r="L433" t="s">
        <v>48</v>
      </c>
      <c r="M433" t="s">
        <v>49</v>
      </c>
      <c r="N433" t="s">
        <v>9400</v>
      </c>
      <c r="O433" t="s">
        <v>10230</v>
      </c>
      <c r="P433" t="s">
        <v>1289</v>
      </c>
      <c r="Q433" t="s">
        <v>10377</v>
      </c>
      <c r="R433" t="s">
        <v>10178</v>
      </c>
      <c r="S433">
        <v>100535792</v>
      </c>
      <c r="T433" t="s">
        <v>251</v>
      </c>
      <c r="U433" t="s">
        <v>56</v>
      </c>
      <c r="V433" t="s">
        <v>57</v>
      </c>
      <c r="W433">
        <v>2756.39</v>
      </c>
      <c r="X433">
        <v>20154.91</v>
      </c>
      <c r="Y433">
        <v>18.387049999999999</v>
      </c>
      <c r="Z433" t="s">
        <v>49</v>
      </c>
      <c r="AA433" t="s">
        <v>10314</v>
      </c>
      <c r="AB433" t="s">
        <v>10296</v>
      </c>
      <c r="AC433" t="s">
        <v>10297</v>
      </c>
      <c r="AD433" t="s">
        <v>52</v>
      </c>
      <c r="AE433" t="s">
        <v>76</v>
      </c>
      <c r="AF433" t="s">
        <v>10207</v>
      </c>
      <c r="AG433" t="s">
        <v>10208</v>
      </c>
      <c r="AH433" t="s">
        <v>10298</v>
      </c>
      <c r="AI433" t="s">
        <v>48</v>
      </c>
      <c r="AJ433" t="s">
        <v>47</v>
      </c>
      <c r="AK433" t="s">
        <v>9400</v>
      </c>
      <c r="AL433" t="s">
        <v>10232</v>
      </c>
      <c r="AM433">
        <v>0</v>
      </c>
      <c r="AN433" t="s">
        <v>47</v>
      </c>
      <c r="AO433" t="s">
        <v>47</v>
      </c>
      <c r="AP433" t="s">
        <v>47</v>
      </c>
      <c r="AQ433" t="s">
        <v>47</v>
      </c>
      <c r="AR433" t="s">
        <v>47</v>
      </c>
      <c r="AS433">
        <v>2756.39</v>
      </c>
      <c r="AT433">
        <v>20154.91</v>
      </c>
      <c r="AU433">
        <v>1</v>
      </c>
      <c r="AV433">
        <v>1</v>
      </c>
      <c r="AW433" t="s">
        <v>10362</v>
      </c>
      <c r="AX433">
        <v>27000</v>
      </c>
      <c r="AY433" t="s">
        <v>56</v>
      </c>
      <c r="AZ433" t="s">
        <v>10378</v>
      </c>
      <c r="BA433" t="s">
        <v>47</v>
      </c>
      <c r="BB433" t="s">
        <v>10378</v>
      </c>
      <c r="BC433" t="s">
        <v>47</v>
      </c>
      <c r="BD433">
        <v>605</v>
      </c>
      <c r="BE433">
        <v>74129.91</v>
      </c>
      <c r="BF433">
        <v>4</v>
      </c>
      <c r="BG433">
        <v>5</v>
      </c>
      <c r="BH433">
        <v>40804.81</v>
      </c>
      <c r="BI433">
        <v>0</v>
      </c>
      <c r="BJ433">
        <v>40804.81</v>
      </c>
      <c r="BK433">
        <v>42000</v>
      </c>
      <c r="BL433" t="s">
        <v>229</v>
      </c>
      <c r="BM433" t="s">
        <v>10379</v>
      </c>
      <c r="BN433" t="s">
        <v>10379</v>
      </c>
      <c r="BO433" t="s">
        <v>47</v>
      </c>
    </row>
    <row r="434" spans="1:67" hidden="1" x14ac:dyDescent="0.3">
      <c r="A434">
        <v>47547</v>
      </c>
      <c r="B434">
        <v>7116910473</v>
      </c>
      <c r="C434">
        <v>4480377</v>
      </c>
      <c r="D434">
        <v>7032</v>
      </c>
      <c r="E434">
        <v>50300</v>
      </c>
      <c r="F434">
        <v>1</v>
      </c>
      <c r="G434" t="s">
        <v>548</v>
      </c>
      <c r="H434">
        <v>42691</v>
      </c>
      <c r="I434">
        <v>20153770</v>
      </c>
      <c r="J434" t="s">
        <v>46</v>
      </c>
      <c r="K434" t="s">
        <v>47</v>
      </c>
      <c r="L434" t="s">
        <v>48</v>
      </c>
      <c r="M434" t="s">
        <v>49</v>
      </c>
      <c r="N434" t="s">
        <v>213</v>
      </c>
      <c r="O434" t="s">
        <v>214</v>
      </c>
      <c r="P434" t="s">
        <v>215</v>
      </c>
      <c r="Q434" t="s">
        <v>216</v>
      </c>
      <c r="R434" t="s">
        <v>54</v>
      </c>
      <c r="S434">
        <v>100894891</v>
      </c>
      <c r="T434" t="s">
        <v>116</v>
      </c>
      <c r="U434" t="s">
        <v>56</v>
      </c>
      <c r="V434" t="s">
        <v>57</v>
      </c>
      <c r="W434">
        <v>20573.669999999998</v>
      </c>
      <c r="X434">
        <v>20983.26</v>
      </c>
      <c r="Y434">
        <v>19.127659999999999</v>
      </c>
      <c r="Z434" t="s">
        <v>49</v>
      </c>
      <c r="AA434" t="s">
        <v>10314</v>
      </c>
      <c r="AB434" t="s">
        <v>10296</v>
      </c>
      <c r="AC434" t="s">
        <v>10297</v>
      </c>
      <c r="AD434" t="s">
        <v>52</v>
      </c>
      <c r="AE434" t="s">
        <v>76</v>
      </c>
      <c r="AF434" t="s">
        <v>10207</v>
      </c>
      <c r="AG434" t="s">
        <v>10208</v>
      </c>
      <c r="AH434" t="s">
        <v>10298</v>
      </c>
      <c r="AI434" t="s">
        <v>48</v>
      </c>
      <c r="AJ434" t="s">
        <v>47</v>
      </c>
      <c r="AK434" t="s">
        <v>213</v>
      </c>
      <c r="AL434" t="s">
        <v>10356</v>
      </c>
      <c r="AM434">
        <v>0</v>
      </c>
      <c r="AN434" t="s">
        <v>47</v>
      </c>
      <c r="AO434" t="s">
        <v>47</v>
      </c>
      <c r="AP434" t="s">
        <v>47</v>
      </c>
      <c r="AQ434" t="s">
        <v>47</v>
      </c>
      <c r="AR434" t="s">
        <v>47</v>
      </c>
      <c r="AS434">
        <v>20573.669999999998</v>
      </c>
      <c r="AT434">
        <v>20983.26</v>
      </c>
      <c r="AU434">
        <v>1</v>
      </c>
      <c r="AV434">
        <v>1</v>
      </c>
      <c r="AW434" t="s">
        <v>10352</v>
      </c>
      <c r="AX434">
        <v>27000</v>
      </c>
      <c r="AY434" t="s">
        <v>56</v>
      </c>
      <c r="AZ434" t="s">
        <v>217</v>
      </c>
      <c r="BA434">
        <v>22890</v>
      </c>
      <c r="BB434" t="s">
        <v>217</v>
      </c>
      <c r="BC434">
        <v>22890</v>
      </c>
      <c r="BD434" t="s">
        <v>47</v>
      </c>
      <c r="BE434">
        <v>95113.17</v>
      </c>
      <c r="BF434">
        <v>5</v>
      </c>
      <c r="BG434">
        <v>5</v>
      </c>
      <c r="BH434">
        <v>20983.26</v>
      </c>
      <c r="BI434">
        <v>0</v>
      </c>
      <c r="BJ434">
        <v>20983.26</v>
      </c>
      <c r="BK434">
        <v>27000</v>
      </c>
      <c r="BL434" t="s">
        <v>56</v>
      </c>
      <c r="BM434" t="s">
        <v>217</v>
      </c>
      <c r="BN434" t="s">
        <v>218</v>
      </c>
      <c r="BO434">
        <v>22890</v>
      </c>
    </row>
    <row r="435" spans="1:67" hidden="1" x14ac:dyDescent="0.3">
      <c r="A435">
        <v>49118</v>
      </c>
      <c r="B435">
        <v>7116988284</v>
      </c>
      <c r="C435">
        <v>2769823</v>
      </c>
      <c r="D435">
        <v>7032</v>
      </c>
      <c r="E435">
        <v>51304</v>
      </c>
      <c r="F435">
        <v>1</v>
      </c>
      <c r="G435" t="s">
        <v>548</v>
      </c>
      <c r="H435">
        <v>42692</v>
      </c>
      <c r="I435">
        <v>20184751</v>
      </c>
      <c r="J435" t="s">
        <v>46</v>
      </c>
      <c r="K435" t="s">
        <v>47</v>
      </c>
      <c r="L435" t="s">
        <v>48</v>
      </c>
      <c r="M435" t="s">
        <v>49</v>
      </c>
      <c r="N435" t="s">
        <v>9412</v>
      </c>
      <c r="O435" t="s">
        <v>10389</v>
      </c>
      <c r="P435" t="s">
        <v>207</v>
      </c>
      <c r="Q435" t="s">
        <v>208</v>
      </c>
      <c r="R435" t="s">
        <v>54</v>
      </c>
      <c r="S435">
        <v>101093720</v>
      </c>
      <c r="T435" t="s">
        <v>55</v>
      </c>
      <c r="U435" t="s">
        <v>66</v>
      </c>
      <c r="V435" t="s">
        <v>1007</v>
      </c>
      <c r="W435">
        <v>2764.19</v>
      </c>
      <c r="X435">
        <v>10000.98</v>
      </c>
      <c r="Y435">
        <v>9.1882300000000008</v>
      </c>
      <c r="Z435" t="s">
        <v>49</v>
      </c>
      <c r="AA435" t="s">
        <v>10314</v>
      </c>
      <c r="AB435" t="s">
        <v>10296</v>
      </c>
      <c r="AC435" t="s">
        <v>10297</v>
      </c>
      <c r="AD435" t="s">
        <v>52</v>
      </c>
      <c r="AE435" t="s">
        <v>76</v>
      </c>
      <c r="AF435" t="s">
        <v>10207</v>
      </c>
      <c r="AG435" t="s">
        <v>10208</v>
      </c>
      <c r="AH435" t="s">
        <v>10298</v>
      </c>
      <c r="AI435" t="s">
        <v>48</v>
      </c>
      <c r="AJ435" t="s">
        <v>47</v>
      </c>
      <c r="AK435" t="s">
        <v>9412</v>
      </c>
      <c r="AL435" t="s">
        <v>10207</v>
      </c>
      <c r="AM435">
        <v>0</v>
      </c>
      <c r="AN435" t="s">
        <v>47</v>
      </c>
      <c r="AO435" t="s">
        <v>47</v>
      </c>
      <c r="AP435" t="s">
        <v>47</v>
      </c>
      <c r="AQ435" t="s">
        <v>47</v>
      </c>
      <c r="AR435" t="s">
        <v>47</v>
      </c>
      <c r="AS435">
        <v>2764.19</v>
      </c>
      <c r="AT435">
        <v>10000.98</v>
      </c>
      <c r="AU435">
        <v>1</v>
      </c>
      <c r="AV435">
        <v>1</v>
      </c>
      <c r="AW435" t="s">
        <v>10352</v>
      </c>
      <c r="AX435">
        <v>10800</v>
      </c>
      <c r="AY435" t="s">
        <v>66</v>
      </c>
      <c r="AZ435" t="s">
        <v>5077</v>
      </c>
      <c r="BA435">
        <v>2953</v>
      </c>
      <c r="BB435" t="s">
        <v>5077</v>
      </c>
      <c r="BC435">
        <v>2953</v>
      </c>
      <c r="BD435">
        <v>120</v>
      </c>
      <c r="BE435">
        <v>10000.98</v>
      </c>
      <c r="BF435">
        <v>1</v>
      </c>
      <c r="BG435">
        <v>5</v>
      </c>
      <c r="BH435">
        <v>0</v>
      </c>
      <c r="BI435">
        <v>0</v>
      </c>
      <c r="BJ435">
        <v>0</v>
      </c>
      <c r="BK435">
        <v>0</v>
      </c>
      <c r="BL435" t="s">
        <v>59</v>
      </c>
      <c r="BM435" t="s">
        <v>10390</v>
      </c>
      <c r="BN435" t="s">
        <v>10391</v>
      </c>
      <c r="BO435">
        <v>0</v>
      </c>
    </row>
    <row r="436" spans="1:67" hidden="1" x14ac:dyDescent="0.3">
      <c r="A436">
        <v>49137</v>
      </c>
      <c r="B436">
        <v>7116988372</v>
      </c>
      <c r="C436">
        <v>646963</v>
      </c>
      <c r="D436">
        <v>7032</v>
      </c>
      <c r="E436">
        <v>51318</v>
      </c>
      <c r="F436">
        <v>1</v>
      </c>
      <c r="G436" t="s">
        <v>548</v>
      </c>
      <c r="H436">
        <v>42692</v>
      </c>
      <c r="I436">
        <v>20184757</v>
      </c>
      <c r="J436" t="s">
        <v>46</v>
      </c>
      <c r="K436" t="s">
        <v>47</v>
      </c>
      <c r="L436" t="s">
        <v>48</v>
      </c>
      <c r="M436" t="s">
        <v>49</v>
      </c>
      <c r="N436" t="s">
        <v>176</v>
      </c>
      <c r="O436" t="s">
        <v>177</v>
      </c>
      <c r="P436" t="s">
        <v>178</v>
      </c>
      <c r="Q436" t="s">
        <v>179</v>
      </c>
      <c r="R436" t="s">
        <v>54</v>
      </c>
      <c r="S436">
        <v>100214689</v>
      </c>
      <c r="T436" t="s">
        <v>155</v>
      </c>
      <c r="U436" t="s">
        <v>56</v>
      </c>
      <c r="V436" t="s">
        <v>57</v>
      </c>
      <c r="W436">
        <v>6197.04</v>
      </c>
      <c r="X436">
        <v>20931.599999999999</v>
      </c>
      <c r="Y436">
        <v>19.044419999999999</v>
      </c>
      <c r="Z436" t="s">
        <v>49</v>
      </c>
      <c r="AA436" t="s">
        <v>10314</v>
      </c>
      <c r="AB436" t="s">
        <v>10296</v>
      </c>
      <c r="AC436" t="s">
        <v>10297</v>
      </c>
      <c r="AD436" t="s">
        <v>52</v>
      </c>
      <c r="AE436" t="s">
        <v>76</v>
      </c>
      <c r="AF436" t="s">
        <v>10207</v>
      </c>
      <c r="AG436" t="s">
        <v>10208</v>
      </c>
      <c r="AH436" t="s">
        <v>10298</v>
      </c>
      <c r="AI436" t="s">
        <v>48</v>
      </c>
      <c r="AJ436" t="s">
        <v>47</v>
      </c>
      <c r="AK436" t="s">
        <v>176</v>
      </c>
      <c r="AL436" t="s">
        <v>10356</v>
      </c>
      <c r="AM436">
        <v>0</v>
      </c>
      <c r="AN436" t="s">
        <v>47</v>
      </c>
      <c r="AO436" t="s">
        <v>47</v>
      </c>
      <c r="AP436" t="s">
        <v>47</v>
      </c>
      <c r="AQ436" t="s">
        <v>47</v>
      </c>
      <c r="AR436" t="s">
        <v>47</v>
      </c>
      <c r="AS436">
        <v>6197.04</v>
      </c>
      <c r="AT436">
        <v>20931.599999999999</v>
      </c>
      <c r="AU436">
        <v>1</v>
      </c>
      <c r="AV436">
        <v>1</v>
      </c>
      <c r="AW436" t="s">
        <v>10352</v>
      </c>
      <c r="AX436">
        <v>27000</v>
      </c>
      <c r="AY436" t="s">
        <v>56</v>
      </c>
      <c r="AZ436" t="s">
        <v>180</v>
      </c>
      <c r="BA436">
        <v>9200</v>
      </c>
      <c r="BB436" t="s">
        <v>180</v>
      </c>
      <c r="BC436">
        <v>9200</v>
      </c>
      <c r="BD436">
        <v>855</v>
      </c>
      <c r="BE436">
        <v>30932.58</v>
      </c>
      <c r="BF436">
        <v>2</v>
      </c>
      <c r="BG436">
        <v>5</v>
      </c>
      <c r="BH436">
        <v>30932.58</v>
      </c>
      <c r="BI436">
        <v>0</v>
      </c>
      <c r="BJ436">
        <v>30932.58</v>
      </c>
      <c r="BK436">
        <v>42000</v>
      </c>
      <c r="BL436" t="s">
        <v>229</v>
      </c>
      <c r="BM436" t="s">
        <v>182</v>
      </c>
      <c r="BN436" t="s">
        <v>182</v>
      </c>
      <c r="BO436">
        <v>11960</v>
      </c>
    </row>
    <row r="437" spans="1:67" hidden="1" x14ac:dyDescent="0.3">
      <c r="A437">
        <v>49140</v>
      </c>
      <c r="B437">
        <v>7116988375</v>
      </c>
      <c r="C437">
        <v>4463264</v>
      </c>
      <c r="D437">
        <v>7032</v>
      </c>
      <c r="E437">
        <v>51321</v>
      </c>
      <c r="F437">
        <v>1</v>
      </c>
      <c r="G437" t="s">
        <v>548</v>
      </c>
      <c r="H437">
        <v>42692</v>
      </c>
      <c r="I437">
        <v>20184759</v>
      </c>
      <c r="J437" t="s">
        <v>46</v>
      </c>
      <c r="K437" t="s">
        <v>47</v>
      </c>
      <c r="L437" t="s">
        <v>48</v>
      </c>
      <c r="M437" t="s">
        <v>49</v>
      </c>
      <c r="N437" t="s">
        <v>9400</v>
      </c>
      <c r="O437" t="s">
        <v>10266</v>
      </c>
      <c r="P437" t="s">
        <v>2264</v>
      </c>
      <c r="Q437" t="s">
        <v>10372</v>
      </c>
      <c r="R437" t="s">
        <v>10178</v>
      </c>
      <c r="S437">
        <v>100788157</v>
      </c>
      <c r="T437" t="s">
        <v>606</v>
      </c>
      <c r="U437" t="s">
        <v>66</v>
      </c>
      <c r="V437" t="s">
        <v>1007</v>
      </c>
      <c r="W437">
        <v>2739.35</v>
      </c>
      <c r="X437">
        <v>10780</v>
      </c>
      <c r="Y437">
        <v>9.9</v>
      </c>
      <c r="Z437" t="s">
        <v>49</v>
      </c>
      <c r="AA437" t="s">
        <v>10314</v>
      </c>
      <c r="AB437" t="s">
        <v>10296</v>
      </c>
      <c r="AC437" t="s">
        <v>10297</v>
      </c>
      <c r="AD437" t="s">
        <v>52</v>
      </c>
      <c r="AE437" t="s">
        <v>76</v>
      </c>
      <c r="AF437" t="s">
        <v>10207</v>
      </c>
      <c r="AG437" t="s">
        <v>10208</v>
      </c>
      <c r="AH437" t="s">
        <v>10298</v>
      </c>
      <c r="AI437" t="s">
        <v>48</v>
      </c>
      <c r="AJ437" t="s">
        <v>47</v>
      </c>
      <c r="AK437" t="s">
        <v>9400</v>
      </c>
      <c r="AL437" t="s">
        <v>10207</v>
      </c>
      <c r="AM437">
        <v>0</v>
      </c>
      <c r="AN437" t="s">
        <v>47</v>
      </c>
      <c r="AO437" t="s">
        <v>47</v>
      </c>
      <c r="AP437" t="s">
        <v>47</v>
      </c>
      <c r="AQ437" t="s">
        <v>47</v>
      </c>
      <c r="AR437" t="s">
        <v>47</v>
      </c>
      <c r="AS437">
        <v>2739.35</v>
      </c>
      <c r="AT437">
        <v>10780</v>
      </c>
      <c r="AU437">
        <v>1</v>
      </c>
      <c r="AV437">
        <v>1</v>
      </c>
      <c r="AW437" t="s">
        <v>10362</v>
      </c>
      <c r="AX437">
        <v>10800</v>
      </c>
      <c r="AY437" t="s">
        <v>66</v>
      </c>
      <c r="AZ437" t="s">
        <v>10373</v>
      </c>
      <c r="BA437" t="s">
        <v>47</v>
      </c>
      <c r="BB437" t="s">
        <v>10373</v>
      </c>
      <c r="BC437" t="s">
        <v>47</v>
      </c>
      <c r="BD437">
        <v>1148</v>
      </c>
      <c r="BE437">
        <v>41712.58</v>
      </c>
      <c r="BF437">
        <v>3</v>
      </c>
      <c r="BG437">
        <v>5</v>
      </c>
      <c r="BH437">
        <v>0</v>
      </c>
      <c r="BI437">
        <v>0</v>
      </c>
      <c r="BJ437">
        <v>0</v>
      </c>
      <c r="BK437">
        <v>0</v>
      </c>
      <c r="BL437" t="s">
        <v>59</v>
      </c>
      <c r="BM437" t="s">
        <v>10376</v>
      </c>
      <c r="BN437" t="s">
        <v>10375</v>
      </c>
      <c r="BO437">
        <v>0</v>
      </c>
    </row>
    <row r="438" spans="1:67" x14ac:dyDescent="0.3">
      <c r="A438">
        <v>49497</v>
      </c>
      <c r="B438">
        <v>7117018224</v>
      </c>
      <c r="C438">
        <v>4463264</v>
      </c>
      <c r="D438">
        <v>7032</v>
      </c>
      <c r="E438">
        <v>51603</v>
      </c>
      <c r="F438">
        <v>1</v>
      </c>
      <c r="G438" t="s">
        <v>548</v>
      </c>
      <c r="H438">
        <v>42692</v>
      </c>
      <c r="I438">
        <v>20184776</v>
      </c>
      <c r="J438" t="s">
        <v>46</v>
      </c>
      <c r="K438" t="s">
        <v>47</v>
      </c>
      <c r="L438" t="s">
        <v>48</v>
      </c>
      <c r="M438" t="s">
        <v>49</v>
      </c>
      <c r="N438" t="s">
        <v>9400</v>
      </c>
      <c r="O438" t="s">
        <v>10266</v>
      </c>
      <c r="P438" t="s">
        <v>2264</v>
      </c>
      <c r="Q438" t="s">
        <v>10372</v>
      </c>
      <c r="R438" t="s">
        <v>10178</v>
      </c>
      <c r="S438">
        <v>100788157</v>
      </c>
      <c r="T438" t="s">
        <v>606</v>
      </c>
      <c r="U438" t="s">
        <v>66</v>
      </c>
      <c r="V438" t="s">
        <v>1007</v>
      </c>
      <c r="W438">
        <v>2740.38</v>
      </c>
      <c r="X438">
        <v>9921.51</v>
      </c>
      <c r="Y438">
        <v>9.1104099999999999</v>
      </c>
      <c r="Z438" t="s">
        <v>49</v>
      </c>
      <c r="AA438" t="s">
        <v>10314</v>
      </c>
      <c r="AB438" t="s">
        <v>10296</v>
      </c>
      <c r="AC438" t="s">
        <v>10297</v>
      </c>
      <c r="AD438" t="s">
        <v>52</v>
      </c>
      <c r="AE438" t="s">
        <v>76</v>
      </c>
      <c r="AF438" t="s">
        <v>10207</v>
      </c>
      <c r="AG438" t="s">
        <v>10208</v>
      </c>
      <c r="AH438" t="s">
        <v>10298</v>
      </c>
      <c r="AI438" t="s">
        <v>48</v>
      </c>
      <c r="AJ438" t="s">
        <v>47</v>
      </c>
      <c r="AK438" t="s">
        <v>9400</v>
      </c>
      <c r="AL438" t="s">
        <v>10207</v>
      </c>
      <c r="AM438">
        <v>0</v>
      </c>
      <c r="AN438" t="s">
        <v>47</v>
      </c>
      <c r="AO438" t="s">
        <v>47</v>
      </c>
      <c r="AP438" t="s">
        <v>47</v>
      </c>
      <c r="AQ438" t="s">
        <v>47</v>
      </c>
      <c r="AR438" t="s">
        <v>47</v>
      </c>
      <c r="AS438">
        <v>2740.38</v>
      </c>
      <c r="AT438">
        <v>9921.51</v>
      </c>
      <c r="AU438">
        <v>1</v>
      </c>
      <c r="AV438">
        <v>1</v>
      </c>
      <c r="AW438" t="s">
        <v>10362</v>
      </c>
      <c r="AX438">
        <v>10800</v>
      </c>
      <c r="AY438" t="s">
        <v>66</v>
      </c>
      <c r="AZ438" t="s">
        <v>10373</v>
      </c>
      <c r="BA438" t="s">
        <v>47</v>
      </c>
      <c r="BB438" t="s">
        <v>10373</v>
      </c>
      <c r="BC438" t="s">
        <v>47</v>
      </c>
      <c r="BD438">
        <v>1148</v>
      </c>
      <c r="BE438">
        <v>51634.09</v>
      </c>
      <c r="BF438">
        <v>4</v>
      </c>
      <c r="BG438">
        <v>5</v>
      </c>
      <c r="BH438">
        <v>20701.509999999998</v>
      </c>
      <c r="BI438">
        <v>0</v>
      </c>
      <c r="BJ438">
        <v>20701.509999999998</v>
      </c>
      <c r="BK438">
        <v>27000</v>
      </c>
      <c r="BL438" t="s">
        <v>56</v>
      </c>
      <c r="BM438" t="s">
        <v>10374</v>
      </c>
      <c r="BN438" t="s">
        <v>10375</v>
      </c>
      <c r="BO438" t="s">
        <v>47</v>
      </c>
    </row>
    <row r="439" spans="1:67" hidden="1" x14ac:dyDescent="0.3">
      <c r="A439">
        <v>49122</v>
      </c>
      <c r="B439">
        <v>7116988288</v>
      </c>
      <c r="C439">
        <v>2795664</v>
      </c>
      <c r="D439">
        <v>7032</v>
      </c>
      <c r="E439">
        <v>51308</v>
      </c>
      <c r="F439">
        <v>1</v>
      </c>
      <c r="G439" t="s">
        <v>548</v>
      </c>
      <c r="H439">
        <v>42692</v>
      </c>
      <c r="I439">
        <v>20184755</v>
      </c>
      <c r="J439" t="s">
        <v>46</v>
      </c>
      <c r="K439" t="s">
        <v>47</v>
      </c>
      <c r="L439" t="s">
        <v>48</v>
      </c>
      <c r="M439" t="s">
        <v>49</v>
      </c>
      <c r="N439" t="s">
        <v>105</v>
      </c>
      <c r="O439" t="s">
        <v>106</v>
      </c>
      <c r="P439" t="s">
        <v>107</v>
      </c>
      <c r="Q439" t="s">
        <v>108</v>
      </c>
      <c r="R439" t="s">
        <v>54</v>
      </c>
      <c r="S439">
        <v>100994845</v>
      </c>
      <c r="T439" t="s">
        <v>86</v>
      </c>
      <c r="U439" t="s">
        <v>56</v>
      </c>
      <c r="V439" t="s">
        <v>57</v>
      </c>
      <c r="W439">
        <v>13425.88</v>
      </c>
      <c r="X439">
        <v>20637.810000000001</v>
      </c>
      <c r="Y439">
        <v>18.540040000000001</v>
      </c>
      <c r="Z439" t="s">
        <v>49</v>
      </c>
      <c r="AA439" t="s">
        <v>10314</v>
      </c>
      <c r="AB439" t="s">
        <v>10296</v>
      </c>
      <c r="AC439" t="s">
        <v>10297</v>
      </c>
      <c r="AD439" t="s">
        <v>52</v>
      </c>
      <c r="AE439" t="s">
        <v>76</v>
      </c>
      <c r="AF439" t="s">
        <v>10207</v>
      </c>
      <c r="AG439" t="s">
        <v>10208</v>
      </c>
      <c r="AH439" t="s">
        <v>10298</v>
      </c>
      <c r="AI439" t="s">
        <v>48</v>
      </c>
      <c r="AJ439" t="s">
        <v>47</v>
      </c>
      <c r="AK439" t="s">
        <v>105</v>
      </c>
      <c r="AL439" t="s">
        <v>10240</v>
      </c>
      <c r="AM439">
        <v>0</v>
      </c>
      <c r="AN439" t="s">
        <v>47</v>
      </c>
      <c r="AO439" t="s">
        <v>47</v>
      </c>
      <c r="AP439" t="s">
        <v>47</v>
      </c>
      <c r="AQ439" t="s">
        <v>47</v>
      </c>
      <c r="AR439" t="s">
        <v>47</v>
      </c>
      <c r="AS439">
        <v>13425.88</v>
      </c>
      <c r="AT439">
        <v>20637.810000000001</v>
      </c>
      <c r="AU439">
        <v>1</v>
      </c>
      <c r="AV439">
        <v>1</v>
      </c>
      <c r="AW439" t="s">
        <v>10352</v>
      </c>
      <c r="AX439">
        <v>27000</v>
      </c>
      <c r="AY439" t="s">
        <v>56</v>
      </c>
      <c r="AZ439" t="s">
        <v>109</v>
      </c>
      <c r="BA439">
        <v>14000</v>
      </c>
      <c r="BB439" t="s">
        <v>109</v>
      </c>
      <c r="BC439">
        <v>14000</v>
      </c>
      <c r="BD439">
        <v>2720</v>
      </c>
      <c r="BE439">
        <v>72271.899999999994</v>
      </c>
      <c r="BF439">
        <v>5</v>
      </c>
      <c r="BG439">
        <v>5</v>
      </c>
      <c r="BH439">
        <v>20637.810000000001</v>
      </c>
      <c r="BI439">
        <v>0</v>
      </c>
      <c r="BJ439">
        <v>20637.810000000001</v>
      </c>
      <c r="BK439">
        <v>27000</v>
      </c>
      <c r="BL439" t="s">
        <v>56</v>
      </c>
      <c r="BM439" t="s">
        <v>109</v>
      </c>
      <c r="BN439" t="s">
        <v>111</v>
      </c>
      <c r="BO439">
        <v>14000</v>
      </c>
    </row>
    <row r="440" spans="1:67" hidden="1" x14ac:dyDescent="0.3">
      <c r="A440">
        <v>49185</v>
      </c>
      <c r="B440">
        <v>7116997613</v>
      </c>
      <c r="C440">
        <v>915409</v>
      </c>
      <c r="D440">
        <v>7032</v>
      </c>
      <c r="E440">
        <v>51675</v>
      </c>
      <c r="F440">
        <v>1</v>
      </c>
      <c r="G440" t="s">
        <v>548</v>
      </c>
      <c r="H440">
        <v>42693</v>
      </c>
      <c r="I440">
        <v>20217294</v>
      </c>
      <c r="J440" t="s">
        <v>46</v>
      </c>
      <c r="K440" t="s">
        <v>47</v>
      </c>
      <c r="L440" t="s">
        <v>48</v>
      </c>
      <c r="M440" t="s">
        <v>49</v>
      </c>
      <c r="N440" t="s">
        <v>247</v>
      </c>
      <c r="O440" t="s">
        <v>248</v>
      </c>
      <c r="P440" t="s">
        <v>249</v>
      </c>
      <c r="Q440" t="s">
        <v>250</v>
      </c>
      <c r="R440" t="s">
        <v>54</v>
      </c>
      <c r="S440">
        <v>100535792</v>
      </c>
      <c r="T440" t="s">
        <v>251</v>
      </c>
      <c r="U440" t="s">
        <v>56</v>
      </c>
      <c r="V440" t="s">
        <v>57</v>
      </c>
      <c r="W440">
        <v>5157.1499999999996</v>
      </c>
      <c r="X440">
        <v>21087.38</v>
      </c>
      <c r="Y440">
        <v>19.227160000000001</v>
      </c>
      <c r="Z440" t="s">
        <v>49</v>
      </c>
      <c r="AA440" t="s">
        <v>10314</v>
      </c>
      <c r="AB440" t="s">
        <v>10296</v>
      </c>
      <c r="AC440" t="s">
        <v>10297</v>
      </c>
      <c r="AD440" t="s">
        <v>52</v>
      </c>
      <c r="AE440" t="s">
        <v>76</v>
      </c>
      <c r="AF440" t="s">
        <v>10207</v>
      </c>
      <c r="AG440" t="s">
        <v>10208</v>
      </c>
      <c r="AH440" t="s">
        <v>10298</v>
      </c>
      <c r="AI440" t="s">
        <v>48</v>
      </c>
      <c r="AJ440" t="s">
        <v>47</v>
      </c>
      <c r="AK440" t="s">
        <v>247</v>
      </c>
      <c r="AL440" t="s">
        <v>10217</v>
      </c>
      <c r="AM440">
        <v>0</v>
      </c>
      <c r="AN440" t="s">
        <v>47</v>
      </c>
      <c r="AO440" t="s">
        <v>47</v>
      </c>
      <c r="AP440" t="s">
        <v>47</v>
      </c>
      <c r="AQ440" t="s">
        <v>47</v>
      </c>
      <c r="AR440" t="s">
        <v>47</v>
      </c>
      <c r="AS440">
        <v>5157.1499999999996</v>
      </c>
      <c r="AT440">
        <v>21087.38</v>
      </c>
      <c r="AU440">
        <v>1</v>
      </c>
      <c r="AV440">
        <v>1</v>
      </c>
      <c r="AW440" t="s">
        <v>10352</v>
      </c>
      <c r="AX440">
        <v>27000</v>
      </c>
      <c r="AY440" t="s">
        <v>56</v>
      </c>
      <c r="AZ440" t="s">
        <v>252</v>
      </c>
      <c r="BA440">
        <v>5234.91</v>
      </c>
      <c r="BB440" t="s">
        <v>252</v>
      </c>
      <c r="BC440">
        <v>5234.91</v>
      </c>
      <c r="BD440">
        <v>1</v>
      </c>
      <c r="BE440">
        <v>21087.38</v>
      </c>
      <c r="BF440">
        <v>1</v>
      </c>
      <c r="BG440">
        <v>4</v>
      </c>
      <c r="BH440">
        <v>0</v>
      </c>
      <c r="BI440">
        <v>0</v>
      </c>
      <c r="BJ440">
        <v>0</v>
      </c>
      <c r="BK440">
        <v>0</v>
      </c>
      <c r="BL440" t="s">
        <v>59</v>
      </c>
      <c r="BM440" t="s">
        <v>253</v>
      </c>
      <c r="BN440" t="s">
        <v>254</v>
      </c>
      <c r="BO440">
        <v>0</v>
      </c>
    </row>
    <row r="441" spans="1:67" x14ac:dyDescent="0.3">
      <c r="A441">
        <v>48970</v>
      </c>
      <c r="B441">
        <v>7116985947</v>
      </c>
      <c r="C441">
        <v>4463264</v>
      </c>
      <c r="D441">
        <v>7032</v>
      </c>
      <c r="E441">
        <v>51653</v>
      </c>
      <c r="F441">
        <v>1</v>
      </c>
      <c r="G441" t="s">
        <v>548</v>
      </c>
      <c r="H441">
        <v>42693</v>
      </c>
      <c r="I441">
        <v>20217291</v>
      </c>
      <c r="J441" t="s">
        <v>46</v>
      </c>
      <c r="K441" t="s">
        <v>47</v>
      </c>
      <c r="L441" t="s">
        <v>48</v>
      </c>
      <c r="M441" t="s">
        <v>49</v>
      </c>
      <c r="N441" t="s">
        <v>9400</v>
      </c>
      <c r="O441" t="s">
        <v>10266</v>
      </c>
      <c r="P441" t="s">
        <v>2264</v>
      </c>
      <c r="Q441" t="s">
        <v>10372</v>
      </c>
      <c r="R441" t="s">
        <v>10178</v>
      </c>
      <c r="S441">
        <v>100788157</v>
      </c>
      <c r="T441" t="s">
        <v>606</v>
      </c>
      <c r="U441" t="s">
        <v>66</v>
      </c>
      <c r="V441" t="s">
        <v>1007</v>
      </c>
      <c r="W441">
        <v>2739.35</v>
      </c>
      <c r="X441">
        <v>10780</v>
      </c>
      <c r="Y441">
        <v>9.9</v>
      </c>
      <c r="Z441" t="s">
        <v>49</v>
      </c>
      <c r="AA441" t="s">
        <v>10314</v>
      </c>
      <c r="AB441" t="s">
        <v>10296</v>
      </c>
      <c r="AC441" t="s">
        <v>10297</v>
      </c>
      <c r="AD441" t="s">
        <v>52</v>
      </c>
      <c r="AE441" t="s">
        <v>76</v>
      </c>
      <c r="AF441" t="s">
        <v>10207</v>
      </c>
      <c r="AG441" t="s">
        <v>10208</v>
      </c>
      <c r="AH441" t="s">
        <v>10298</v>
      </c>
      <c r="AI441" t="s">
        <v>48</v>
      </c>
      <c r="AJ441" t="s">
        <v>47</v>
      </c>
      <c r="AK441" t="s">
        <v>9400</v>
      </c>
      <c r="AL441" t="s">
        <v>10207</v>
      </c>
      <c r="AM441">
        <v>0</v>
      </c>
      <c r="AN441" t="s">
        <v>47</v>
      </c>
      <c r="AO441" t="s">
        <v>47</v>
      </c>
      <c r="AP441" t="s">
        <v>47</v>
      </c>
      <c r="AQ441" t="s">
        <v>47</v>
      </c>
      <c r="AR441" t="s">
        <v>47</v>
      </c>
      <c r="AS441">
        <v>2739.35</v>
      </c>
      <c r="AT441">
        <v>10780</v>
      </c>
      <c r="AU441">
        <v>1</v>
      </c>
      <c r="AV441">
        <v>1</v>
      </c>
      <c r="AW441" t="s">
        <v>10362</v>
      </c>
      <c r="AX441">
        <v>10800</v>
      </c>
      <c r="AY441" t="s">
        <v>66</v>
      </c>
      <c r="AZ441" t="s">
        <v>10373</v>
      </c>
      <c r="BA441" t="s">
        <v>47</v>
      </c>
      <c r="BB441" t="s">
        <v>10373</v>
      </c>
      <c r="BC441" t="s">
        <v>47</v>
      </c>
      <c r="BD441">
        <v>1148</v>
      </c>
      <c r="BE441">
        <v>31867.38</v>
      </c>
      <c r="BF441">
        <v>2</v>
      </c>
      <c r="BG441">
        <v>4</v>
      </c>
      <c r="BH441">
        <v>31867.38</v>
      </c>
      <c r="BI441">
        <v>0</v>
      </c>
      <c r="BJ441">
        <v>31867.38</v>
      </c>
      <c r="BK441">
        <v>42000</v>
      </c>
      <c r="BL441" t="s">
        <v>229</v>
      </c>
      <c r="BM441" t="s">
        <v>10375</v>
      </c>
      <c r="BN441" t="s">
        <v>10375</v>
      </c>
      <c r="BO441" t="s">
        <v>47</v>
      </c>
    </row>
    <row r="442" spans="1:67" hidden="1" x14ac:dyDescent="0.3">
      <c r="A442">
        <v>49170</v>
      </c>
      <c r="B442">
        <v>7116992953</v>
      </c>
      <c r="C442">
        <v>4463264</v>
      </c>
      <c r="D442">
        <v>7032</v>
      </c>
      <c r="E442">
        <v>51666</v>
      </c>
      <c r="F442">
        <v>1</v>
      </c>
      <c r="G442" t="s">
        <v>548</v>
      </c>
      <c r="H442">
        <v>42693</v>
      </c>
      <c r="I442">
        <v>20213869</v>
      </c>
      <c r="J442" t="s">
        <v>46</v>
      </c>
      <c r="K442" t="s">
        <v>47</v>
      </c>
      <c r="L442" t="s">
        <v>48</v>
      </c>
      <c r="M442" t="s">
        <v>49</v>
      </c>
      <c r="N442" t="s">
        <v>9400</v>
      </c>
      <c r="O442" t="s">
        <v>10266</v>
      </c>
      <c r="P442" t="s">
        <v>2264</v>
      </c>
      <c r="Q442" t="s">
        <v>10372</v>
      </c>
      <c r="R442" t="s">
        <v>10178</v>
      </c>
      <c r="S442">
        <v>100788157</v>
      </c>
      <c r="T442" t="s">
        <v>606</v>
      </c>
      <c r="U442" t="s">
        <v>66</v>
      </c>
      <c r="V442" t="s">
        <v>1007</v>
      </c>
      <c r="W442">
        <v>2738.89</v>
      </c>
      <c r="X442">
        <v>9802.7999999999993</v>
      </c>
      <c r="Y442">
        <v>9.0719999999999992</v>
      </c>
      <c r="Z442" t="s">
        <v>49</v>
      </c>
      <c r="AA442" t="s">
        <v>10314</v>
      </c>
      <c r="AB442" t="s">
        <v>10296</v>
      </c>
      <c r="AC442" t="s">
        <v>10297</v>
      </c>
      <c r="AD442" t="s">
        <v>52</v>
      </c>
      <c r="AE442" t="s">
        <v>76</v>
      </c>
      <c r="AF442" t="s">
        <v>10207</v>
      </c>
      <c r="AG442" t="s">
        <v>10208</v>
      </c>
      <c r="AH442" t="s">
        <v>10298</v>
      </c>
      <c r="AI442" t="s">
        <v>48</v>
      </c>
      <c r="AJ442" t="s">
        <v>47</v>
      </c>
      <c r="AK442" t="s">
        <v>9400</v>
      </c>
      <c r="AL442" t="s">
        <v>10207</v>
      </c>
      <c r="AM442">
        <v>0</v>
      </c>
      <c r="AN442" t="s">
        <v>47</v>
      </c>
      <c r="AO442" t="s">
        <v>47</v>
      </c>
      <c r="AP442" t="s">
        <v>47</v>
      </c>
      <c r="AQ442" t="s">
        <v>47</v>
      </c>
      <c r="AR442" t="s">
        <v>47</v>
      </c>
      <c r="AS442">
        <v>2738.89</v>
      </c>
      <c r="AT442">
        <v>9802.7999999999993</v>
      </c>
      <c r="AU442">
        <v>1</v>
      </c>
      <c r="AV442">
        <v>1</v>
      </c>
      <c r="AW442" t="s">
        <v>10362</v>
      </c>
      <c r="AX442">
        <v>10800</v>
      </c>
      <c r="AY442" t="s">
        <v>66</v>
      </c>
      <c r="AZ442" t="s">
        <v>10373</v>
      </c>
      <c r="BA442" t="s">
        <v>47</v>
      </c>
      <c r="BB442" t="s">
        <v>10373</v>
      </c>
      <c r="BC442" t="s">
        <v>47</v>
      </c>
      <c r="BD442">
        <v>1148</v>
      </c>
      <c r="BE442">
        <v>41670.18</v>
      </c>
      <c r="BF442">
        <v>3</v>
      </c>
      <c r="BG442">
        <v>4</v>
      </c>
      <c r="BH442">
        <v>0</v>
      </c>
      <c r="BI442">
        <v>0</v>
      </c>
      <c r="BJ442">
        <v>0</v>
      </c>
      <c r="BK442">
        <v>0</v>
      </c>
      <c r="BL442" t="s">
        <v>59</v>
      </c>
      <c r="BM442" t="s">
        <v>10376</v>
      </c>
      <c r="BN442" t="s">
        <v>10375</v>
      </c>
      <c r="BO442">
        <v>0</v>
      </c>
    </row>
    <row r="443" spans="1:67" x14ac:dyDescent="0.3">
      <c r="A443">
        <v>49183</v>
      </c>
      <c r="B443">
        <v>7116997611</v>
      </c>
      <c r="C443">
        <v>4463264</v>
      </c>
      <c r="D443">
        <v>7032</v>
      </c>
      <c r="E443">
        <v>51673</v>
      </c>
      <c r="F443">
        <v>1</v>
      </c>
      <c r="G443" t="s">
        <v>548</v>
      </c>
      <c r="H443">
        <v>42693</v>
      </c>
      <c r="I443">
        <v>20217292</v>
      </c>
      <c r="J443" t="s">
        <v>46</v>
      </c>
      <c r="K443" t="s">
        <v>47</v>
      </c>
      <c r="L443" t="s">
        <v>48</v>
      </c>
      <c r="M443" t="s">
        <v>49</v>
      </c>
      <c r="N443" t="s">
        <v>9400</v>
      </c>
      <c r="O443" t="s">
        <v>10266</v>
      </c>
      <c r="P443" t="s">
        <v>2264</v>
      </c>
      <c r="Q443" t="s">
        <v>10372</v>
      </c>
      <c r="R443" t="s">
        <v>10178</v>
      </c>
      <c r="S443">
        <v>100788157</v>
      </c>
      <c r="T443" t="s">
        <v>606</v>
      </c>
      <c r="U443" t="s">
        <v>66</v>
      </c>
      <c r="V443" t="s">
        <v>1007</v>
      </c>
      <c r="W443">
        <v>2741.11</v>
      </c>
      <c r="X443">
        <v>9843.65</v>
      </c>
      <c r="Y443">
        <v>9.0022599999999997</v>
      </c>
      <c r="Z443" t="s">
        <v>49</v>
      </c>
      <c r="AA443" t="s">
        <v>10314</v>
      </c>
      <c r="AB443" t="s">
        <v>10296</v>
      </c>
      <c r="AC443" t="s">
        <v>10297</v>
      </c>
      <c r="AD443" t="s">
        <v>52</v>
      </c>
      <c r="AE443" t="s">
        <v>76</v>
      </c>
      <c r="AF443" t="s">
        <v>10207</v>
      </c>
      <c r="AG443" t="s">
        <v>10208</v>
      </c>
      <c r="AH443" t="s">
        <v>10298</v>
      </c>
      <c r="AI443" t="s">
        <v>48</v>
      </c>
      <c r="AJ443" t="s">
        <v>47</v>
      </c>
      <c r="AK443" t="s">
        <v>9400</v>
      </c>
      <c r="AL443" t="s">
        <v>10207</v>
      </c>
      <c r="AM443">
        <v>0</v>
      </c>
      <c r="AN443" t="s">
        <v>47</v>
      </c>
      <c r="AO443" t="s">
        <v>47</v>
      </c>
      <c r="AP443" t="s">
        <v>47</v>
      </c>
      <c r="AQ443" t="s">
        <v>47</v>
      </c>
      <c r="AR443" t="s">
        <v>47</v>
      </c>
      <c r="AS443">
        <v>2741.11</v>
      </c>
      <c r="AT443">
        <v>9843.65</v>
      </c>
      <c r="AU443">
        <v>1</v>
      </c>
      <c r="AV443">
        <v>1</v>
      </c>
      <c r="AW443" t="s">
        <v>10362</v>
      </c>
      <c r="AX443">
        <v>10800</v>
      </c>
      <c r="AY443" t="s">
        <v>66</v>
      </c>
      <c r="AZ443" t="s">
        <v>10373</v>
      </c>
      <c r="BA443" t="s">
        <v>47</v>
      </c>
      <c r="BB443" t="s">
        <v>10373</v>
      </c>
      <c r="BC443" t="s">
        <v>47</v>
      </c>
      <c r="BD443">
        <v>1148</v>
      </c>
      <c r="BE443">
        <v>51513.83</v>
      </c>
      <c r="BF443">
        <v>4</v>
      </c>
      <c r="BG443">
        <v>4</v>
      </c>
      <c r="BH443">
        <v>19646.45</v>
      </c>
      <c r="BI443">
        <v>0</v>
      </c>
      <c r="BJ443">
        <v>19646.45</v>
      </c>
      <c r="BK443">
        <v>27000</v>
      </c>
      <c r="BL443" t="s">
        <v>56</v>
      </c>
      <c r="BM443" t="s">
        <v>10374</v>
      </c>
      <c r="BN443" t="s">
        <v>10375</v>
      </c>
      <c r="BO443" t="s">
        <v>47</v>
      </c>
    </row>
    <row r="444" spans="1:67" hidden="1" x14ac:dyDescent="0.3">
      <c r="A444">
        <v>49769</v>
      </c>
      <c r="B444">
        <v>7117066994</v>
      </c>
      <c r="C444">
        <v>2769823</v>
      </c>
      <c r="D444">
        <v>7032</v>
      </c>
      <c r="E444">
        <v>52007</v>
      </c>
      <c r="F444">
        <v>1</v>
      </c>
      <c r="G444" t="s">
        <v>548</v>
      </c>
      <c r="H444">
        <v>42695</v>
      </c>
      <c r="I444">
        <v>20281562</v>
      </c>
      <c r="J444" t="s">
        <v>46</v>
      </c>
      <c r="K444" t="s">
        <v>47</v>
      </c>
      <c r="L444" t="s">
        <v>48</v>
      </c>
      <c r="M444" t="s">
        <v>49</v>
      </c>
      <c r="N444" t="s">
        <v>9412</v>
      </c>
      <c r="O444" t="s">
        <v>10389</v>
      </c>
      <c r="P444" t="s">
        <v>207</v>
      </c>
      <c r="Q444" t="s">
        <v>208</v>
      </c>
      <c r="R444" t="s">
        <v>54</v>
      </c>
      <c r="S444">
        <v>101093720</v>
      </c>
      <c r="T444" t="s">
        <v>55</v>
      </c>
      <c r="U444" t="s">
        <v>66</v>
      </c>
      <c r="V444" t="s">
        <v>1007</v>
      </c>
      <c r="W444">
        <v>2755.96</v>
      </c>
      <c r="X444">
        <v>9863</v>
      </c>
      <c r="Y444">
        <v>9.0482399999999998</v>
      </c>
      <c r="Z444" t="s">
        <v>49</v>
      </c>
      <c r="AA444" t="s">
        <v>10314</v>
      </c>
      <c r="AB444" t="s">
        <v>10296</v>
      </c>
      <c r="AC444" t="s">
        <v>10297</v>
      </c>
      <c r="AD444" t="s">
        <v>52</v>
      </c>
      <c r="AE444" t="s">
        <v>76</v>
      </c>
      <c r="AF444" t="s">
        <v>10207</v>
      </c>
      <c r="AG444" t="s">
        <v>10208</v>
      </c>
      <c r="AH444" t="s">
        <v>10298</v>
      </c>
      <c r="AI444" t="s">
        <v>48</v>
      </c>
      <c r="AJ444" t="s">
        <v>47</v>
      </c>
      <c r="AK444" t="s">
        <v>9412</v>
      </c>
      <c r="AL444" t="s">
        <v>10207</v>
      </c>
      <c r="AM444">
        <v>0</v>
      </c>
      <c r="AN444" t="s">
        <v>47</v>
      </c>
      <c r="AO444" t="s">
        <v>47</v>
      </c>
      <c r="AP444" t="s">
        <v>47</v>
      </c>
      <c r="AQ444" t="s">
        <v>47</v>
      </c>
      <c r="AR444" t="s">
        <v>47</v>
      </c>
      <c r="AS444">
        <v>2755.96</v>
      </c>
      <c r="AT444">
        <v>9863</v>
      </c>
      <c r="AU444">
        <v>1</v>
      </c>
      <c r="AV444">
        <v>1</v>
      </c>
      <c r="AW444" t="s">
        <v>10352</v>
      </c>
      <c r="AX444">
        <v>10800</v>
      </c>
      <c r="AY444" t="s">
        <v>66</v>
      </c>
      <c r="AZ444" t="s">
        <v>5077</v>
      </c>
      <c r="BA444">
        <v>2953</v>
      </c>
      <c r="BB444" t="s">
        <v>5077</v>
      </c>
      <c r="BC444">
        <v>2953</v>
      </c>
      <c r="BD444">
        <v>120</v>
      </c>
      <c r="BE444">
        <v>9863</v>
      </c>
      <c r="BF444">
        <v>1</v>
      </c>
      <c r="BG444">
        <v>4</v>
      </c>
      <c r="BH444">
        <v>0</v>
      </c>
      <c r="BI444">
        <v>0</v>
      </c>
      <c r="BJ444">
        <v>0</v>
      </c>
      <c r="BK444">
        <v>0</v>
      </c>
      <c r="BL444" t="s">
        <v>59</v>
      </c>
      <c r="BM444" t="s">
        <v>10390</v>
      </c>
      <c r="BN444" t="s">
        <v>10391</v>
      </c>
      <c r="BO444">
        <v>0</v>
      </c>
    </row>
    <row r="445" spans="1:67" x14ac:dyDescent="0.3">
      <c r="A445">
        <v>49859</v>
      </c>
      <c r="B445">
        <v>7117070556</v>
      </c>
      <c r="C445">
        <v>2769823</v>
      </c>
      <c r="D445">
        <v>7032</v>
      </c>
      <c r="E445">
        <v>52061</v>
      </c>
      <c r="F445">
        <v>1</v>
      </c>
      <c r="G445" t="s">
        <v>548</v>
      </c>
      <c r="H445">
        <v>42695</v>
      </c>
      <c r="I445">
        <v>20281567</v>
      </c>
      <c r="J445" t="s">
        <v>46</v>
      </c>
      <c r="K445" t="s">
        <v>47</v>
      </c>
      <c r="L445" t="s">
        <v>48</v>
      </c>
      <c r="M445" t="s">
        <v>49</v>
      </c>
      <c r="N445" t="s">
        <v>9412</v>
      </c>
      <c r="O445" t="s">
        <v>10389</v>
      </c>
      <c r="P445" t="s">
        <v>207</v>
      </c>
      <c r="Q445" t="s">
        <v>208</v>
      </c>
      <c r="R445" t="s">
        <v>54</v>
      </c>
      <c r="S445">
        <v>101093720</v>
      </c>
      <c r="T445" t="s">
        <v>55</v>
      </c>
      <c r="U445" t="s">
        <v>66</v>
      </c>
      <c r="V445" t="s">
        <v>1007</v>
      </c>
      <c r="W445">
        <v>2759.32</v>
      </c>
      <c r="X445">
        <v>9807.34</v>
      </c>
      <c r="Y445">
        <v>8.9039999999999999</v>
      </c>
      <c r="Z445" t="s">
        <v>49</v>
      </c>
      <c r="AA445" t="s">
        <v>10314</v>
      </c>
      <c r="AB445" t="s">
        <v>10296</v>
      </c>
      <c r="AC445" t="s">
        <v>10297</v>
      </c>
      <c r="AD445" t="s">
        <v>52</v>
      </c>
      <c r="AE445" t="s">
        <v>76</v>
      </c>
      <c r="AF445" t="s">
        <v>10207</v>
      </c>
      <c r="AG445" t="s">
        <v>10208</v>
      </c>
      <c r="AH445" t="s">
        <v>10298</v>
      </c>
      <c r="AI445" t="s">
        <v>48</v>
      </c>
      <c r="AJ445" t="s">
        <v>47</v>
      </c>
      <c r="AK445" t="s">
        <v>9412</v>
      </c>
      <c r="AL445" t="s">
        <v>10207</v>
      </c>
      <c r="AM445">
        <v>0</v>
      </c>
      <c r="AN445" t="s">
        <v>47</v>
      </c>
      <c r="AO445" t="s">
        <v>47</v>
      </c>
      <c r="AP445" t="s">
        <v>47</v>
      </c>
      <c r="AQ445" t="s">
        <v>47</v>
      </c>
      <c r="AR445" t="s">
        <v>47</v>
      </c>
      <c r="AS445">
        <v>2759.32</v>
      </c>
      <c r="AT445">
        <v>9807.34</v>
      </c>
      <c r="AU445">
        <v>1</v>
      </c>
      <c r="AV445">
        <v>1</v>
      </c>
      <c r="AW445" t="s">
        <v>10352</v>
      </c>
      <c r="AX445">
        <v>10800</v>
      </c>
      <c r="AY445" t="s">
        <v>66</v>
      </c>
      <c r="AZ445" t="s">
        <v>5077</v>
      </c>
      <c r="BA445">
        <v>2953</v>
      </c>
      <c r="BB445" t="s">
        <v>5077</v>
      </c>
      <c r="BC445">
        <v>2953</v>
      </c>
      <c r="BD445">
        <v>120</v>
      </c>
      <c r="BE445">
        <v>19670.34</v>
      </c>
      <c r="BF445">
        <v>2</v>
      </c>
      <c r="BG445">
        <v>4</v>
      </c>
      <c r="BH445">
        <v>19670.34</v>
      </c>
      <c r="BI445">
        <v>0</v>
      </c>
      <c r="BJ445">
        <v>19670.34</v>
      </c>
      <c r="BK445">
        <v>27000</v>
      </c>
      <c r="BL445" t="s">
        <v>56</v>
      </c>
      <c r="BM445" t="s">
        <v>10397</v>
      </c>
      <c r="BN445" t="s">
        <v>10391</v>
      </c>
      <c r="BO445" t="s">
        <v>47</v>
      </c>
    </row>
    <row r="446" spans="1:67" hidden="1" x14ac:dyDescent="0.3">
      <c r="A446">
        <v>49768</v>
      </c>
      <c r="B446">
        <v>7117066993</v>
      </c>
      <c r="C446">
        <v>4463264</v>
      </c>
      <c r="D446">
        <v>7032</v>
      </c>
      <c r="E446">
        <v>52006</v>
      </c>
      <c r="F446">
        <v>1</v>
      </c>
      <c r="G446" t="s">
        <v>548</v>
      </c>
      <c r="H446">
        <v>42695</v>
      </c>
      <c r="I446">
        <v>20281561</v>
      </c>
      <c r="J446" t="s">
        <v>46</v>
      </c>
      <c r="K446" t="s">
        <v>47</v>
      </c>
      <c r="L446" t="s">
        <v>48</v>
      </c>
      <c r="M446" t="s">
        <v>49</v>
      </c>
      <c r="N446" t="s">
        <v>9400</v>
      </c>
      <c r="O446" t="s">
        <v>10266</v>
      </c>
      <c r="P446" t="s">
        <v>2264</v>
      </c>
      <c r="Q446" t="s">
        <v>10372</v>
      </c>
      <c r="R446" t="s">
        <v>10178</v>
      </c>
      <c r="S446">
        <v>100788157</v>
      </c>
      <c r="T446" t="s">
        <v>606</v>
      </c>
      <c r="U446" t="s">
        <v>66</v>
      </c>
      <c r="V446" t="s">
        <v>1007</v>
      </c>
      <c r="W446">
        <v>2741.11</v>
      </c>
      <c r="X446">
        <v>9135.33</v>
      </c>
      <c r="Y446">
        <v>8.3401599999999991</v>
      </c>
      <c r="Z446" t="s">
        <v>49</v>
      </c>
      <c r="AA446" t="s">
        <v>10314</v>
      </c>
      <c r="AB446" t="s">
        <v>10296</v>
      </c>
      <c r="AC446" t="s">
        <v>10297</v>
      </c>
      <c r="AD446" t="s">
        <v>52</v>
      </c>
      <c r="AE446" t="s">
        <v>76</v>
      </c>
      <c r="AF446" t="s">
        <v>10207</v>
      </c>
      <c r="AG446" t="s">
        <v>10208</v>
      </c>
      <c r="AH446" t="s">
        <v>10298</v>
      </c>
      <c r="AI446" t="s">
        <v>48</v>
      </c>
      <c r="AJ446" t="s">
        <v>47</v>
      </c>
      <c r="AK446" t="s">
        <v>9400</v>
      </c>
      <c r="AL446" t="s">
        <v>10207</v>
      </c>
      <c r="AM446">
        <v>0</v>
      </c>
      <c r="AN446" t="s">
        <v>47</v>
      </c>
      <c r="AO446" t="s">
        <v>47</v>
      </c>
      <c r="AP446" t="s">
        <v>47</v>
      </c>
      <c r="AQ446" t="s">
        <v>47</v>
      </c>
      <c r="AR446" t="s">
        <v>47</v>
      </c>
      <c r="AS446">
        <v>2741.11</v>
      </c>
      <c r="AT446">
        <v>9135.33</v>
      </c>
      <c r="AU446">
        <v>1</v>
      </c>
      <c r="AV446">
        <v>1</v>
      </c>
      <c r="AW446" t="s">
        <v>10362</v>
      </c>
      <c r="AX446">
        <v>10800</v>
      </c>
      <c r="AY446" t="s">
        <v>66</v>
      </c>
      <c r="AZ446" t="s">
        <v>10373</v>
      </c>
      <c r="BA446" t="s">
        <v>47</v>
      </c>
      <c r="BB446" t="s">
        <v>10373</v>
      </c>
      <c r="BC446" t="s">
        <v>47</v>
      </c>
      <c r="BD446">
        <v>1148</v>
      </c>
      <c r="BE446">
        <v>28805.67</v>
      </c>
      <c r="BF446">
        <v>3</v>
      </c>
      <c r="BG446">
        <v>4</v>
      </c>
      <c r="BH446">
        <v>0</v>
      </c>
      <c r="BI446">
        <v>0</v>
      </c>
      <c r="BJ446">
        <v>0</v>
      </c>
      <c r="BK446">
        <v>0</v>
      </c>
      <c r="BL446" t="s">
        <v>59</v>
      </c>
      <c r="BM446" t="s">
        <v>10376</v>
      </c>
      <c r="BN446" t="s">
        <v>10375</v>
      </c>
      <c r="BO446">
        <v>0</v>
      </c>
    </row>
    <row r="447" spans="1:67" x14ac:dyDescent="0.3">
      <c r="A447">
        <v>49850</v>
      </c>
      <c r="B447">
        <v>7117070410</v>
      </c>
      <c r="C447">
        <v>4463264</v>
      </c>
      <c r="D447">
        <v>7032</v>
      </c>
      <c r="E447">
        <v>52058</v>
      </c>
      <c r="F447">
        <v>1</v>
      </c>
      <c r="G447" t="s">
        <v>548</v>
      </c>
      <c r="H447">
        <v>42695</v>
      </c>
      <c r="I447">
        <v>20281558</v>
      </c>
      <c r="J447" t="s">
        <v>46</v>
      </c>
      <c r="K447" t="s">
        <v>47</v>
      </c>
      <c r="L447" t="s">
        <v>48</v>
      </c>
      <c r="M447" t="s">
        <v>49</v>
      </c>
      <c r="N447" t="s">
        <v>9400</v>
      </c>
      <c r="O447" t="s">
        <v>10266</v>
      </c>
      <c r="P447" t="s">
        <v>2264</v>
      </c>
      <c r="Q447" t="s">
        <v>10372</v>
      </c>
      <c r="R447" t="s">
        <v>10178</v>
      </c>
      <c r="S447">
        <v>101093720</v>
      </c>
      <c r="T447" t="s">
        <v>55</v>
      </c>
      <c r="U447" t="s">
        <v>66</v>
      </c>
      <c r="V447" t="s">
        <v>1007</v>
      </c>
      <c r="W447">
        <v>2936.73</v>
      </c>
      <c r="X447">
        <v>9802.7999999999993</v>
      </c>
      <c r="Y447">
        <v>9.0719999999999992</v>
      </c>
      <c r="Z447" t="s">
        <v>49</v>
      </c>
      <c r="AA447" t="s">
        <v>10314</v>
      </c>
      <c r="AB447" t="s">
        <v>10296</v>
      </c>
      <c r="AC447" t="s">
        <v>10297</v>
      </c>
      <c r="AD447" t="s">
        <v>52</v>
      </c>
      <c r="AE447" t="s">
        <v>76</v>
      </c>
      <c r="AF447" t="s">
        <v>10207</v>
      </c>
      <c r="AG447" t="s">
        <v>10208</v>
      </c>
      <c r="AH447" t="s">
        <v>10298</v>
      </c>
      <c r="AI447" t="s">
        <v>48</v>
      </c>
      <c r="AJ447" t="s">
        <v>47</v>
      </c>
      <c r="AK447" t="s">
        <v>9400</v>
      </c>
      <c r="AL447" t="s">
        <v>10207</v>
      </c>
      <c r="AM447">
        <v>0</v>
      </c>
      <c r="AN447" t="s">
        <v>47</v>
      </c>
      <c r="AO447" t="s">
        <v>47</v>
      </c>
      <c r="AP447" t="s">
        <v>47</v>
      </c>
      <c r="AQ447" t="s">
        <v>47</v>
      </c>
      <c r="AR447" t="s">
        <v>47</v>
      </c>
      <c r="AS447">
        <v>2936.73</v>
      </c>
      <c r="AT447">
        <v>9802.7999999999993</v>
      </c>
      <c r="AU447">
        <v>1</v>
      </c>
      <c r="AV447">
        <v>1</v>
      </c>
      <c r="AW447" t="s">
        <v>10362</v>
      </c>
      <c r="AX447">
        <v>10800</v>
      </c>
      <c r="AY447" t="s">
        <v>66</v>
      </c>
      <c r="AZ447" t="s">
        <v>10392</v>
      </c>
      <c r="BA447" t="s">
        <v>47</v>
      </c>
      <c r="BB447" t="s">
        <v>10392</v>
      </c>
      <c r="BC447" t="s">
        <v>47</v>
      </c>
      <c r="BD447">
        <v>1148</v>
      </c>
      <c r="BE447">
        <v>38608.47</v>
      </c>
      <c r="BF447">
        <v>4</v>
      </c>
      <c r="BG447">
        <v>4</v>
      </c>
      <c r="BH447">
        <v>18938.13</v>
      </c>
      <c r="BI447">
        <v>0</v>
      </c>
      <c r="BJ447">
        <v>18938.13</v>
      </c>
      <c r="BK447">
        <v>27000</v>
      </c>
      <c r="BL447" t="s">
        <v>56</v>
      </c>
      <c r="BM447" t="s">
        <v>10395</v>
      </c>
      <c r="BN447" t="s">
        <v>10394</v>
      </c>
      <c r="BO447" t="s">
        <v>47</v>
      </c>
    </row>
    <row r="448" spans="1:67" hidden="1" x14ac:dyDescent="0.3">
      <c r="A448">
        <v>49515</v>
      </c>
      <c r="B448">
        <v>7117018543</v>
      </c>
      <c r="C448">
        <v>659338</v>
      </c>
      <c r="D448">
        <v>7032</v>
      </c>
      <c r="E448">
        <v>52401</v>
      </c>
      <c r="F448">
        <v>1</v>
      </c>
      <c r="G448" t="s">
        <v>548</v>
      </c>
      <c r="H448">
        <v>42696</v>
      </c>
      <c r="I448">
        <v>20317183</v>
      </c>
      <c r="J448" t="s">
        <v>46</v>
      </c>
      <c r="K448" t="s">
        <v>47</v>
      </c>
      <c r="L448" t="s">
        <v>48</v>
      </c>
      <c r="M448" t="s">
        <v>49</v>
      </c>
      <c r="N448" t="s">
        <v>50</v>
      </c>
      <c r="O448" t="s">
        <v>51</v>
      </c>
      <c r="P448" t="s">
        <v>52</v>
      </c>
      <c r="Q448" t="s">
        <v>53</v>
      </c>
      <c r="R448" t="s">
        <v>54</v>
      </c>
      <c r="S448">
        <v>101093720</v>
      </c>
      <c r="T448" t="s">
        <v>55</v>
      </c>
      <c r="U448" t="s">
        <v>56</v>
      </c>
      <c r="V448" t="s">
        <v>57</v>
      </c>
      <c r="W448">
        <v>1860.99</v>
      </c>
      <c r="X448">
        <v>10735.02</v>
      </c>
      <c r="Y448">
        <v>9.9144799999999993</v>
      </c>
      <c r="Z448" t="s">
        <v>49</v>
      </c>
      <c r="AA448" t="s">
        <v>10314</v>
      </c>
      <c r="AB448" t="s">
        <v>10296</v>
      </c>
      <c r="AC448" t="s">
        <v>10297</v>
      </c>
      <c r="AD448" t="s">
        <v>52</v>
      </c>
      <c r="AE448" t="s">
        <v>76</v>
      </c>
      <c r="AF448" t="s">
        <v>10207</v>
      </c>
      <c r="AG448" t="s">
        <v>10208</v>
      </c>
      <c r="AH448" t="s">
        <v>10298</v>
      </c>
      <c r="AI448" t="s">
        <v>48</v>
      </c>
      <c r="AJ448" t="s">
        <v>47</v>
      </c>
      <c r="AK448" t="s">
        <v>50</v>
      </c>
      <c r="AL448" t="s">
        <v>10207</v>
      </c>
      <c r="AM448">
        <v>0</v>
      </c>
      <c r="AN448" t="s">
        <v>47</v>
      </c>
      <c r="AO448" t="s">
        <v>47</v>
      </c>
      <c r="AP448" t="s">
        <v>47</v>
      </c>
      <c r="AQ448" t="s">
        <v>47</v>
      </c>
      <c r="AR448" t="s">
        <v>47</v>
      </c>
      <c r="AS448">
        <v>1860.99</v>
      </c>
      <c r="AT448">
        <v>10735.02</v>
      </c>
      <c r="AU448">
        <v>1</v>
      </c>
      <c r="AV448">
        <v>1</v>
      </c>
      <c r="AW448" t="s">
        <v>10352</v>
      </c>
      <c r="AX448">
        <v>10800</v>
      </c>
      <c r="AY448" t="s">
        <v>66</v>
      </c>
      <c r="AZ448" t="s">
        <v>220</v>
      </c>
      <c r="BA448">
        <v>1880.82</v>
      </c>
      <c r="BB448" t="s">
        <v>223</v>
      </c>
      <c r="BC448">
        <v>1326.09</v>
      </c>
      <c r="BD448">
        <v>154</v>
      </c>
      <c r="BE448">
        <v>10735.02</v>
      </c>
      <c r="BF448">
        <v>1</v>
      </c>
      <c r="BG448">
        <v>7</v>
      </c>
      <c r="BH448">
        <v>0</v>
      </c>
      <c r="BI448">
        <v>0</v>
      </c>
      <c r="BJ448">
        <v>0</v>
      </c>
      <c r="BK448">
        <v>0</v>
      </c>
      <c r="BL448" t="s">
        <v>59</v>
      </c>
      <c r="BM448" t="s">
        <v>221</v>
      </c>
      <c r="BN448" t="s">
        <v>222</v>
      </c>
      <c r="BO448">
        <v>0</v>
      </c>
    </row>
    <row r="449" spans="1:67" hidden="1" x14ac:dyDescent="0.3">
      <c r="A449">
        <v>49517</v>
      </c>
      <c r="B449">
        <v>7117018545</v>
      </c>
      <c r="C449">
        <v>659338</v>
      </c>
      <c r="D449">
        <v>7032</v>
      </c>
      <c r="E449">
        <v>52403</v>
      </c>
      <c r="F449">
        <v>1</v>
      </c>
      <c r="G449" t="s">
        <v>548</v>
      </c>
      <c r="H449">
        <v>42696</v>
      </c>
      <c r="I449">
        <v>20318196</v>
      </c>
      <c r="J449" t="s">
        <v>46</v>
      </c>
      <c r="K449" t="s">
        <v>47</v>
      </c>
      <c r="L449" t="s">
        <v>48</v>
      </c>
      <c r="M449" t="s">
        <v>49</v>
      </c>
      <c r="N449" t="s">
        <v>50</v>
      </c>
      <c r="O449" t="s">
        <v>51</v>
      </c>
      <c r="P449" t="s">
        <v>52</v>
      </c>
      <c r="Q449" t="s">
        <v>53</v>
      </c>
      <c r="R449" t="s">
        <v>54</v>
      </c>
      <c r="S449">
        <v>101093720</v>
      </c>
      <c r="T449" t="s">
        <v>55</v>
      </c>
      <c r="U449" t="s">
        <v>56</v>
      </c>
      <c r="V449" t="s">
        <v>57</v>
      </c>
      <c r="W449">
        <v>1864.73</v>
      </c>
      <c r="X449">
        <v>13660.42</v>
      </c>
      <c r="Y449">
        <v>12.63012</v>
      </c>
      <c r="Z449" t="s">
        <v>49</v>
      </c>
      <c r="AA449" t="s">
        <v>10314</v>
      </c>
      <c r="AB449" t="s">
        <v>10296</v>
      </c>
      <c r="AC449" t="s">
        <v>10297</v>
      </c>
      <c r="AD449" t="s">
        <v>52</v>
      </c>
      <c r="AE449" t="s">
        <v>76</v>
      </c>
      <c r="AF449" t="s">
        <v>10207</v>
      </c>
      <c r="AG449" t="s">
        <v>10208</v>
      </c>
      <c r="AH449" t="s">
        <v>10298</v>
      </c>
      <c r="AI449" t="s">
        <v>48</v>
      </c>
      <c r="AJ449" t="s">
        <v>47</v>
      </c>
      <c r="AK449" t="s">
        <v>50</v>
      </c>
      <c r="AL449" t="s">
        <v>10207</v>
      </c>
      <c r="AM449">
        <v>0</v>
      </c>
      <c r="AN449" t="s">
        <v>47</v>
      </c>
      <c r="AO449" t="s">
        <v>47</v>
      </c>
      <c r="AP449" t="s">
        <v>47</v>
      </c>
      <c r="AQ449" t="s">
        <v>47</v>
      </c>
      <c r="AR449" t="s">
        <v>47</v>
      </c>
      <c r="AS449">
        <v>1864.73</v>
      </c>
      <c r="AT449">
        <v>13660.42</v>
      </c>
      <c r="AU449">
        <v>1</v>
      </c>
      <c r="AV449">
        <v>1</v>
      </c>
      <c r="AW449" t="s">
        <v>10352</v>
      </c>
      <c r="AX449">
        <v>27000</v>
      </c>
      <c r="AY449" t="s">
        <v>56</v>
      </c>
      <c r="AZ449" t="s">
        <v>220</v>
      </c>
      <c r="BA449">
        <v>1880.82</v>
      </c>
      <c r="BB449" t="s">
        <v>220</v>
      </c>
      <c r="BC449">
        <v>1880.82</v>
      </c>
      <c r="BD449">
        <v>154</v>
      </c>
      <c r="BE449">
        <v>24395.439999999999</v>
      </c>
      <c r="BF449">
        <v>2</v>
      </c>
      <c r="BG449">
        <v>7</v>
      </c>
      <c r="BH449">
        <v>24395.439999999999</v>
      </c>
      <c r="BI449">
        <v>0</v>
      </c>
      <c r="BJ449">
        <v>24395.439999999999</v>
      </c>
      <c r="BK449">
        <v>27000</v>
      </c>
      <c r="BL449" t="s">
        <v>56</v>
      </c>
      <c r="BM449" t="s">
        <v>220</v>
      </c>
      <c r="BN449" t="s">
        <v>222</v>
      </c>
      <c r="BO449">
        <v>1880.82</v>
      </c>
    </row>
    <row r="450" spans="1:67" hidden="1" x14ac:dyDescent="0.3">
      <c r="A450">
        <v>49518</v>
      </c>
      <c r="B450">
        <v>7117018546</v>
      </c>
      <c r="C450">
        <v>659338</v>
      </c>
      <c r="D450">
        <v>7032</v>
      </c>
      <c r="E450">
        <v>52404</v>
      </c>
      <c r="F450">
        <v>1</v>
      </c>
      <c r="G450" t="s">
        <v>548</v>
      </c>
      <c r="H450">
        <v>42696</v>
      </c>
      <c r="I450">
        <v>20318197</v>
      </c>
      <c r="J450" t="s">
        <v>46</v>
      </c>
      <c r="K450" t="s">
        <v>47</v>
      </c>
      <c r="L450" t="s">
        <v>48</v>
      </c>
      <c r="M450" t="s">
        <v>49</v>
      </c>
      <c r="N450" t="s">
        <v>50</v>
      </c>
      <c r="O450" t="s">
        <v>51</v>
      </c>
      <c r="P450" t="s">
        <v>52</v>
      </c>
      <c r="Q450" t="s">
        <v>53</v>
      </c>
      <c r="R450" t="s">
        <v>54</v>
      </c>
      <c r="S450">
        <v>101093720</v>
      </c>
      <c r="T450" t="s">
        <v>55</v>
      </c>
      <c r="U450" t="s">
        <v>56</v>
      </c>
      <c r="V450" t="s">
        <v>57</v>
      </c>
      <c r="W450">
        <v>1870.72</v>
      </c>
      <c r="X450">
        <v>17635.95</v>
      </c>
      <c r="Y450">
        <v>16.18328</v>
      </c>
      <c r="Z450" t="s">
        <v>49</v>
      </c>
      <c r="AA450" t="s">
        <v>10314</v>
      </c>
      <c r="AB450" t="s">
        <v>10296</v>
      </c>
      <c r="AC450" t="s">
        <v>10297</v>
      </c>
      <c r="AD450" t="s">
        <v>52</v>
      </c>
      <c r="AE450" t="s">
        <v>76</v>
      </c>
      <c r="AF450" t="s">
        <v>10207</v>
      </c>
      <c r="AG450" t="s">
        <v>10208</v>
      </c>
      <c r="AH450" t="s">
        <v>10298</v>
      </c>
      <c r="AI450" t="s">
        <v>48</v>
      </c>
      <c r="AJ450" t="s">
        <v>47</v>
      </c>
      <c r="AK450" t="s">
        <v>50</v>
      </c>
      <c r="AL450" t="s">
        <v>10207</v>
      </c>
      <c r="AM450">
        <v>0</v>
      </c>
      <c r="AN450" t="s">
        <v>47</v>
      </c>
      <c r="AO450" t="s">
        <v>47</v>
      </c>
      <c r="AP450" t="s">
        <v>47</v>
      </c>
      <c r="AQ450" t="s">
        <v>47</v>
      </c>
      <c r="AR450" t="s">
        <v>47</v>
      </c>
      <c r="AS450">
        <v>1870.72</v>
      </c>
      <c r="AT450">
        <v>17635.95</v>
      </c>
      <c r="AU450">
        <v>1</v>
      </c>
      <c r="AV450">
        <v>1</v>
      </c>
      <c r="AW450" t="s">
        <v>10352</v>
      </c>
      <c r="AX450">
        <v>27000</v>
      </c>
      <c r="AY450" t="s">
        <v>56</v>
      </c>
      <c r="AZ450" t="s">
        <v>220</v>
      </c>
      <c r="BA450">
        <v>1880.82</v>
      </c>
      <c r="BB450" t="s">
        <v>220</v>
      </c>
      <c r="BC450">
        <v>1880.82</v>
      </c>
      <c r="BD450">
        <v>154</v>
      </c>
      <c r="BE450">
        <v>42031.39</v>
      </c>
      <c r="BF450">
        <v>3</v>
      </c>
      <c r="BG450">
        <v>7</v>
      </c>
      <c r="BH450">
        <v>0</v>
      </c>
      <c r="BI450">
        <v>0</v>
      </c>
      <c r="BJ450">
        <v>0</v>
      </c>
      <c r="BK450">
        <v>0</v>
      </c>
      <c r="BL450" t="s">
        <v>59</v>
      </c>
      <c r="BM450" t="s">
        <v>221</v>
      </c>
      <c r="BN450" t="s">
        <v>222</v>
      </c>
      <c r="BO450">
        <v>0</v>
      </c>
    </row>
    <row r="451" spans="1:67" hidden="1" x14ac:dyDescent="0.3">
      <c r="A451">
        <v>51296</v>
      </c>
      <c r="B451">
        <v>7117091053</v>
      </c>
      <c r="C451">
        <v>659338</v>
      </c>
      <c r="D451">
        <v>7032</v>
      </c>
      <c r="E451">
        <v>53659</v>
      </c>
      <c r="F451">
        <v>1</v>
      </c>
      <c r="G451" t="s">
        <v>548</v>
      </c>
      <c r="H451">
        <v>42696</v>
      </c>
      <c r="I451">
        <v>20323185</v>
      </c>
      <c r="J451" t="s">
        <v>46</v>
      </c>
      <c r="K451" t="s">
        <v>47</v>
      </c>
      <c r="L451" t="s">
        <v>48</v>
      </c>
      <c r="M451" t="s">
        <v>49</v>
      </c>
      <c r="N451" t="s">
        <v>50</v>
      </c>
      <c r="O451" t="s">
        <v>51</v>
      </c>
      <c r="P451" t="s">
        <v>52</v>
      </c>
      <c r="Q451" t="s">
        <v>53</v>
      </c>
      <c r="R451" t="s">
        <v>54</v>
      </c>
      <c r="S451">
        <v>101093720</v>
      </c>
      <c r="T451" t="s">
        <v>55</v>
      </c>
      <c r="U451" t="s">
        <v>56</v>
      </c>
      <c r="V451" t="s">
        <v>57</v>
      </c>
      <c r="W451">
        <v>1873.22</v>
      </c>
      <c r="X451">
        <v>19094.89</v>
      </c>
      <c r="Y451">
        <v>17.288319999999999</v>
      </c>
      <c r="Z451" t="s">
        <v>49</v>
      </c>
      <c r="AA451" t="s">
        <v>10314</v>
      </c>
      <c r="AB451" t="s">
        <v>10296</v>
      </c>
      <c r="AC451" t="s">
        <v>10297</v>
      </c>
      <c r="AD451" t="s">
        <v>52</v>
      </c>
      <c r="AE451" t="s">
        <v>76</v>
      </c>
      <c r="AF451" t="s">
        <v>10207</v>
      </c>
      <c r="AG451" t="s">
        <v>10208</v>
      </c>
      <c r="AH451" t="s">
        <v>10298</v>
      </c>
      <c r="AI451" t="s">
        <v>48</v>
      </c>
      <c r="AJ451" t="s">
        <v>47</v>
      </c>
      <c r="AK451" t="s">
        <v>50</v>
      </c>
      <c r="AL451" t="s">
        <v>10207</v>
      </c>
      <c r="AM451">
        <v>0</v>
      </c>
      <c r="AN451" t="s">
        <v>47</v>
      </c>
      <c r="AO451" t="s">
        <v>47</v>
      </c>
      <c r="AP451" t="s">
        <v>47</v>
      </c>
      <c r="AQ451" t="s">
        <v>47</v>
      </c>
      <c r="AR451" t="s">
        <v>47</v>
      </c>
      <c r="AS451">
        <v>1873.22</v>
      </c>
      <c r="AT451">
        <v>19094.89</v>
      </c>
      <c r="AU451">
        <v>1</v>
      </c>
      <c r="AV451">
        <v>1</v>
      </c>
      <c r="AW451" t="s">
        <v>10352</v>
      </c>
      <c r="AX451">
        <v>27000</v>
      </c>
      <c r="AY451" t="s">
        <v>56</v>
      </c>
      <c r="AZ451" t="s">
        <v>220</v>
      </c>
      <c r="BA451">
        <v>1880.82</v>
      </c>
      <c r="BB451" t="s">
        <v>220</v>
      </c>
      <c r="BC451">
        <v>1880.82</v>
      </c>
      <c r="BD451">
        <v>154</v>
      </c>
      <c r="BE451">
        <v>61126.28</v>
      </c>
      <c r="BF451">
        <v>4</v>
      </c>
      <c r="BG451">
        <v>7</v>
      </c>
      <c r="BH451">
        <v>36730.839999999997</v>
      </c>
      <c r="BI451">
        <v>0</v>
      </c>
      <c r="BJ451">
        <v>36730.839999999997</v>
      </c>
      <c r="BK451">
        <v>42000</v>
      </c>
      <c r="BL451" t="s">
        <v>229</v>
      </c>
      <c r="BM451" t="s">
        <v>222</v>
      </c>
      <c r="BN451" t="s">
        <v>222</v>
      </c>
      <c r="BO451">
        <v>2445.0659999999998</v>
      </c>
    </row>
    <row r="452" spans="1:67" hidden="1" x14ac:dyDescent="0.3">
      <c r="A452">
        <v>49734</v>
      </c>
      <c r="B452">
        <v>7117045292</v>
      </c>
      <c r="C452">
        <v>4463264</v>
      </c>
      <c r="D452">
        <v>7032</v>
      </c>
      <c r="E452">
        <v>52436</v>
      </c>
      <c r="F452">
        <v>1</v>
      </c>
      <c r="G452" t="s">
        <v>548</v>
      </c>
      <c r="H452">
        <v>42696</v>
      </c>
      <c r="I452">
        <v>20323163</v>
      </c>
      <c r="J452" t="s">
        <v>46</v>
      </c>
      <c r="K452" t="s">
        <v>47</v>
      </c>
      <c r="L452" t="s">
        <v>48</v>
      </c>
      <c r="M452" t="s">
        <v>49</v>
      </c>
      <c r="N452" t="s">
        <v>9400</v>
      </c>
      <c r="O452" t="s">
        <v>10266</v>
      </c>
      <c r="P452" t="s">
        <v>2264</v>
      </c>
      <c r="Q452" t="s">
        <v>10372</v>
      </c>
      <c r="R452" t="s">
        <v>10178</v>
      </c>
      <c r="S452">
        <v>100788157</v>
      </c>
      <c r="T452" t="s">
        <v>606</v>
      </c>
      <c r="U452" t="s">
        <v>66</v>
      </c>
      <c r="V452" t="s">
        <v>1007</v>
      </c>
      <c r="W452">
        <v>2741.2</v>
      </c>
      <c r="X452">
        <v>9444.83</v>
      </c>
      <c r="Y452">
        <v>8.6234999999999999</v>
      </c>
      <c r="Z452" t="s">
        <v>49</v>
      </c>
      <c r="AA452" t="s">
        <v>10314</v>
      </c>
      <c r="AB452" t="s">
        <v>10296</v>
      </c>
      <c r="AC452" t="s">
        <v>10297</v>
      </c>
      <c r="AD452" t="s">
        <v>52</v>
      </c>
      <c r="AE452" t="s">
        <v>76</v>
      </c>
      <c r="AF452" t="s">
        <v>10207</v>
      </c>
      <c r="AG452" t="s">
        <v>10208</v>
      </c>
      <c r="AH452" t="s">
        <v>10298</v>
      </c>
      <c r="AI452" t="s">
        <v>48</v>
      </c>
      <c r="AJ452" t="s">
        <v>47</v>
      </c>
      <c r="AK452" t="s">
        <v>9400</v>
      </c>
      <c r="AL452" t="s">
        <v>10207</v>
      </c>
      <c r="AM452">
        <v>0</v>
      </c>
      <c r="AN452" t="s">
        <v>47</v>
      </c>
      <c r="AO452" t="s">
        <v>47</v>
      </c>
      <c r="AP452" t="s">
        <v>47</v>
      </c>
      <c r="AQ452" t="s">
        <v>47</v>
      </c>
      <c r="AR452" t="s">
        <v>47</v>
      </c>
      <c r="AS452">
        <v>2741.2</v>
      </c>
      <c r="AT452">
        <v>9444.83</v>
      </c>
      <c r="AU452">
        <v>1</v>
      </c>
      <c r="AV452">
        <v>1</v>
      </c>
      <c r="AW452" t="s">
        <v>10362</v>
      </c>
      <c r="AX452">
        <v>10800</v>
      </c>
      <c r="AY452" t="s">
        <v>66</v>
      </c>
      <c r="AZ452" t="s">
        <v>10373</v>
      </c>
      <c r="BA452" t="s">
        <v>47</v>
      </c>
      <c r="BB452" t="s">
        <v>10373</v>
      </c>
      <c r="BC452" t="s">
        <v>47</v>
      </c>
      <c r="BD452">
        <v>1148</v>
      </c>
      <c r="BE452">
        <v>70571.11</v>
      </c>
      <c r="BF452">
        <v>5</v>
      </c>
      <c r="BG452">
        <v>7</v>
      </c>
      <c r="BH452">
        <v>0</v>
      </c>
      <c r="BI452">
        <v>0</v>
      </c>
      <c r="BJ452">
        <v>0</v>
      </c>
      <c r="BK452">
        <v>0</v>
      </c>
      <c r="BL452" t="s">
        <v>59</v>
      </c>
      <c r="BM452" t="s">
        <v>10376</v>
      </c>
      <c r="BN452" t="s">
        <v>10375</v>
      </c>
      <c r="BO452">
        <v>0</v>
      </c>
    </row>
    <row r="453" spans="1:67" x14ac:dyDescent="0.3">
      <c r="A453">
        <v>49804</v>
      </c>
      <c r="B453">
        <v>7117069513</v>
      </c>
      <c r="C453">
        <v>723335</v>
      </c>
      <c r="D453">
        <v>7032</v>
      </c>
      <c r="E453">
        <v>52460</v>
      </c>
      <c r="F453">
        <v>1</v>
      </c>
      <c r="G453" t="s">
        <v>548</v>
      </c>
      <c r="H453">
        <v>42696</v>
      </c>
      <c r="I453">
        <v>20323161</v>
      </c>
      <c r="J453" t="s">
        <v>46</v>
      </c>
      <c r="K453" t="s">
        <v>47</v>
      </c>
      <c r="L453" t="s">
        <v>48</v>
      </c>
      <c r="M453" t="s">
        <v>49</v>
      </c>
      <c r="N453" t="s">
        <v>9400</v>
      </c>
      <c r="O453" t="s">
        <v>333</v>
      </c>
      <c r="P453" t="s">
        <v>99</v>
      </c>
      <c r="Q453" t="s">
        <v>10424</v>
      </c>
      <c r="R453" t="s">
        <v>992</v>
      </c>
      <c r="S453">
        <v>100214689</v>
      </c>
      <c r="T453" t="s">
        <v>155</v>
      </c>
      <c r="U453" t="s">
        <v>56</v>
      </c>
      <c r="V453" t="s">
        <v>57</v>
      </c>
      <c r="W453">
        <v>9193.59</v>
      </c>
      <c r="X453">
        <v>21082.69</v>
      </c>
      <c r="Y453">
        <v>19.201280000000001</v>
      </c>
      <c r="Z453" t="s">
        <v>49</v>
      </c>
      <c r="AA453" t="s">
        <v>10314</v>
      </c>
      <c r="AB453" t="s">
        <v>10296</v>
      </c>
      <c r="AC453" t="s">
        <v>10297</v>
      </c>
      <c r="AD453" t="s">
        <v>52</v>
      </c>
      <c r="AE453" t="s">
        <v>76</v>
      </c>
      <c r="AF453" t="s">
        <v>10207</v>
      </c>
      <c r="AG453" t="s">
        <v>10208</v>
      </c>
      <c r="AH453" t="s">
        <v>10298</v>
      </c>
      <c r="AI453" t="s">
        <v>48</v>
      </c>
      <c r="AJ453" t="s">
        <v>47</v>
      </c>
      <c r="AK453" t="s">
        <v>9400</v>
      </c>
      <c r="AL453" t="s">
        <v>10240</v>
      </c>
      <c r="AM453">
        <v>0</v>
      </c>
      <c r="AN453" t="s">
        <v>47</v>
      </c>
      <c r="AO453" t="s">
        <v>47</v>
      </c>
      <c r="AP453" t="s">
        <v>47</v>
      </c>
      <c r="AQ453" t="s">
        <v>47</v>
      </c>
      <c r="AR453" t="s">
        <v>47</v>
      </c>
      <c r="AS453">
        <v>9193.59</v>
      </c>
      <c r="AT453">
        <v>21082.69</v>
      </c>
      <c r="AU453">
        <v>1</v>
      </c>
      <c r="AV453">
        <v>1</v>
      </c>
      <c r="AW453" t="s">
        <v>10358</v>
      </c>
      <c r="AX453">
        <v>27000</v>
      </c>
      <c r="AY453" t="s">
        <v>56</v>
      </c>
      <c r="AZ453" t="s">
        <v>10425</v>
      </c>
      <c r="BA453" t="s">
        <v>47</v>
      </c>
      <c r="BB453" t="s">
        <v>10425</v>
      </c>
      <c r="BC453" t="s">
        <v>47</v>
      </c>
      <c r="BD453">
        <v>1862</v>
      </c>
      <c r="BE453">
        <v>91653.8</v>
      </c>
      <c r="BF453">
        <v>6</v>
      </c>
      <c r="BG453">
        <v>7</v>
      </c>
      <c r="BH453">
        <v>30527.52</v>
      </c>
      <c r="BI453">
        <v>0</v>
      </c>
      <c r="BJ453">
        <v>30527.52</v>
      </c>
      <c r="BK453">
        <v>42000</v>
      </c>
      <c r="BL453" t="s">
        <v>229</v>
      </c>
      <c r="BM453" t="s">
        <v>10426</v>
      </c>
      <c r="BN453" t="s">
        <v>10426</v>
      </c>
      <c r="BO453" t="s">
        <v>47</v>
      </c>
    </row>
    <row r="454" spans="1:67" hidden="1" x14ac:dyDescent="0.3">
      <c r="A454">
        <v>50091</v>
      </c>
      <c r="B454">
        <v>7117074254</v>
      </c>
      <c r="C454">
        <v>3855615</v>
      </c>
      <c r="D454">
        <v>7032</v>
      </c>
      <c r="E454">
        <v>52541</v>
      </c>
      <c r="F454">
        <v>1</v>
      </c>
      <c r="G454" t="s">
        <v>548</v>
      </c>
      <c r="H454">
        <v>42696</v>
      </c>
      <c r="I454">
        <v>20318744</v>
      </c>
      <c r="J454" t="s">
        <v>46</v>
      </c>
      <c r="K454" t="s">
        <v>47</v>
      </c>
      <c r="L454" t="s">
        <v>48</v>
      </c>
      <c r="M454" t="s">
        <v>49</v>
      </c>
      <c r="N454" t="s">
        <v>189</v>
      </c>
      <c r="O454" t="s">
        <v>190</v>
      </c>
      <c r="P454" t="s">
        <v>191</v>
      </c>
      <c r="Q454" t="s">
        <v>192</v>
      </c>
      <c r="R454" t="s">
        <v>54</v>
      </c>
      <c r="S454">
        <v>101030531</v>
      </c>
      <c r="T454" t="s">
        <v>193</v>
      </c>
      <c r="U454" t="s">
        <v>66</v>
      </c>
      <c r="V454" t="s">
        <v>1007</v>
      </c>
      <c r="W454">
        <v>1460.87</v>
      </c>
      <c r="X454">
        <v>11479.71</v>
      </c>
      <c r="Y454">
        <v>10.537940000000001</v>
      </c>
      <c r="Z454" t="s">
        <v>49</v>
      </c>
      <c r="AA454" t="s">
        <v>10314</v>
      </c>
      <c r="AB454" t="s">
        <v>10296</v>
      </c>
      <c r="AC454" t="s">
        <v>10297</v>
      </c>
      <c r="AD454" t="s">
        <v>52</v>
      </c>
      <c r="AE454" t="s">
        <v>76</v>
      </c>
      <c r="AF454" t="s">
        <v>10207</v>
      </c>
      <c r="AG454" t="s">
        <v>10208</v>
      </c>
      <c r="AH454" t="s">
        <v>10298</v>
      </c>
      <c r="AI454" t="s">
        <v>48</v>
      </c>
      <c r="AJ454" t="s">
        <v>47</v>
      </c>
      <c r="AK454" t="s">
        <v>189</v>
      </c>
      <c r="AL454" t="s">
        <v>10217</v>
      </c>
      <c r="AM454">
        <v>0</v>
      </c>
      <c r="AN454" t="s">
        <v>47</v>
      </c>
      <c r="AO454" t="s">
        <v>47</v>
      </c>
      <c r="AP454" t="s">
        <v>47</v>
      </c>
      <c r="AQ454" t="s">
        <v>47</v>
      </c>
      <c r="AR454" t="s">
        <v>47</v>
      </c>
      <c r="AS454">
        <v>1460.87</v>
      </c>
      <c r="AT454">
        <v>11479.71</v>
      </c>
      <c r="AU454">
        <v>1</v>
      </c>
      <c r="AV454">
        <v>1</v>
      </c>
      <c r="AW454" t="s">
        <v>10352</v>
      </c>
      <c r="AX454">
        <v>27000</v>
      </c>
      <c r="AY454" t="s">
        <v>56</v>
      </c>
      <c r="AZ454" t="s">
        <v>765</v>
      </c>
      <c r="BA454">
        <v>2781.8</v>
      </c>
      <c r="BB454" t="s">
        <v>194</v>
      </c>
      <c r="BC454">
        <v>5563.6</v>
      </c>
      <c r="BD454" t="s">
        <v>47</v>
      </c>
      <c r="BE454">
        <v>103133.51</v>
      </c>
      <c r="BF454">
        <v>7</v>
      </c>
      <c r="BG454">
        <v>7</v>
      </c>
      <c r="BH454">
        <v>11479.71</v>
      </c>
      <c r="BI454">
        <v>0</v>
      </c>
      <c r="BJ454">
        <v>11479.71</v>
      </c>
      <c r="BK454">
        <v>27000</v>
      </c>
      <c r="BL454" t="s">
        <v>56</v>
      </c>
      <c r="BM454" t="s">
        <v>194</v>
      </c>
      <c r="BN454" t="s">
        <v>196</v>
      </c>
      <c r="BO454">
        <v>5563.6</v>
      </c>
    </row>
    <row r="455" spans="1:67" hidden="1" x14ac:dyDescent="0.3">
      <c r="A455">
        <v>51703</v>
      </c>
      <c r="B455">
        <v>7117126344</v>
      </c>
      <c r="C455">
        <v>659338</v>
      </c>
      <c r="D455">
        <v>7032</v>
      </c>
      <c r="E455">
        <v>54075</v>
      </c>
      <c r="F455">
        <v>1</v>
      </c>
      <c r="G455" t="s">
        <v>548</v>
      </c>
      <c r="H455">
        <v>42697</v>
      </c>
      <c r="I455">
        <v>20367368</v>
      </c>
      <c r="J455" t="s">
        <v>46</v>
      </c>
      <c r="K455" t="s">
        <v>47</v>
      </c>
      <c r="L455" t="s">
        <v>48</v>
      </c>
      <c r="M455" t="s">
        <v>49</v>
      </c>
      <c r="N455" t="s">
        <v>50</v>
      </c>
      <c r="O455" t="s">
        <v>51</v>
      </c>
      <c r="P455" t="s">
        <v>52</v>
      </c>
      <c r="Q455" t="s">
        <v>53</v>
      </c>
      <c r="R455" t="s">
        <v>54</v>
      </c>
      <c r="S455">
        <v>101093720</v>
      </c>
      <c r="T455" t="s">
        <v>55</v>
      </c>
      <c r="U455" t="s">
        <v>56</v>
      </c>
      <c r="V455" t="s">
        <v>57</v>
      </c>
      <c r="W455">
        <v>1867.39</v>
      </c>
      <c r="X455">
        <v>16080.46</v>
      </c>
      <c r="Y455">
        <v>14.79904</v>
      </c>
      <c r="Z455" t="s">
        <v>49</v>
      </c>
      <c r="AA455" t="s">
        <v>10314</v>
      </c>
      <c r="AB455" t="s">
        <v>10296</v>
      </c>
      <c r="AC455" t="s">
        <v>10297</v>
      </c>
      <c r="AD455" t="s">
        <v>52</v>
      </c>
      <c r="AE455" t="s">
        <v>76</v>
      </c>
      <c r="AF455" t="s">
        <v>10207</v>
      </c>
      <c r="AG455" t="s">
        <v>10208</v>
      </c>
      <c r="AH455" t="s">
        <v>10298</v>
      </c>
      <c r="AI455" t="s">
        <v>48</v>
      </c>
      <c r="AJ455" t="s">
        <v>47</v>
      </c>
      <c r="AK455" t="s">
        <v>50</v>
      </c>
      <c r="AL455" t="s">
        <v>10207</v>
      </c>
      <c r="AM455">
        <v>0</v>
      </c>
      <c r="AN455" t="s">
        <v>47</v>
      </c>
      <c r="AO455" t="s">
        <v>47</v>
      </c>
      <c r="AP455" t="s">
        <v>47</v>
      </c>
      <c r="AQ455" t="s">
        <v>47</v>
      </c>
      <c r="AR455" t="s">
        <v>47</v>
      </c>
      <c r="AS455">
        <v>1867.39</v>
      </c>
      <c r="AT455">
        <v>16080.46</v>
      </c>
      <c r="AU455">
        <v>1</v>
      </c>
      <c r="AV455">
        <v>1</v>
      </c>
      <c r="AW455" t="s">
        <v>10352</v>
      </c>
      <c r="AX455">
        <v>27000</v>
      </c>
      <c r="AY455" t="s">
        <v>56</v>
      </c>
      <c r="AZ455" t="s">
        <v>220</v>
      </c>
      <c r="BA455">
        <v>1880.82</v>
      </c>
      <c r="BB455" t="s">
        <v>220</v>
      </c>
      <c r="BC455">
        <v>1880.82</v>
      </c>
      <c r="BD455">
        <v>154</v>
      </c>
      <c r="BE455">
        <v>16080.46</v>
      </c>
      <c r="BF455">
        <v>1</v>
      </c>
      <c r="BG455">
        <v>3</v>
      </c>
      <c r="BH455">
        <v>0</v>
      </c>
      <c r="BI455">
        <v>0</v>
      </c>
      <c r="BJ455">
        <v>0</v>
      </c>
      <c r="BK455">
        <v>0</v>
      </c>
      <c r="BL455" t="s">
        <v>59</v>
      </c>
      <c r="BM455" t="s">
        <v>221</v>
      </c>
      <c r="BN455" t="s">
        <v>222</v>
      </c>
      <c r="BO455">
        <v>0</v>
      </c>
    </row>
    <row r="456" spans="1:67" hidden="1" x14ac:dyDescent="0.3">
      <c r="A456">
        <v>51789</v>
      </c>
      <c r="B456">
        <v>7117133482</v>
      </c>
      <c r="C456">
        <v>659338</v>
      </c>
      <c r="D456">
        <v>7032</v>
      </c>
      <c r="E456">
        <v>54141</v>
      </c>
      <c r="F456">
        <v>1</v>
      </c>
      <c r="G456" t="s">
        <v>548</v>
      </c>
      <c r="H456">
        <v>42697</v>
      </c>
      <c r="I456">
        <v>20367100</v>
      </c>
      <c r="J456" t="s">
        <v>46</v>
      </c>
      <c r="K456" t="s">
        <v>47</v>
      </c>
      <c r="L456" t="s">
        <v>48</v>
      </c>
      <c r="M456" t="s">
        <v>49</v>
      </c>
      <c r="N456" t="s">
        <v>50</v>
      </c>
      <c r="O456" t="s">
        <v>51</v>
      </c>
      <c r="P456" t="s">
        <v>52</v>
      </c>
      <c r="Q456" t="s">
        <v>53</v>
      </c>
      <c r="R456" t="s">
        <v>54</v>
      </c>
      <c r="S456">
        <v>101093720</v>
      </c>
      <c r="T456" t="s">
        <v>55</v>
      </c>
      <c r="U456" t="s">
        <v>56</v>
      </c>
      <c r="V456" t="s">
        <v>57</v>
      </c>
      <c r="W456">
        <v>1867.05</v>
      </c>
      <c r="X456">
        <v>16146.96</v>
      </c>
      <c r="Y456">
        <v>14.826639999999999</v>
      </c>
      <c r="Z456" t="s">
        <v>49</v>
      </c>
      <c r="AA456" t="s">
        <v>10314</v>
      </c>
      <c r="AB456" t="s">
        <v>10296</v>
      </c>
      <c r="AC456" t="s">
        <v>10297</v>
      </c>
      <c r="AD456" t="s">
        <v>52</v>
      </c>
      <c r="AE456" t="s">
        <v>76</v>
      </c>
      <c r="AF456" t="s">
        <v>10207</v>
      </c>
      <c r="AG456" t="s">
        <v>10208</v>
      </c>
      <c r="AH456" t="s">
        <v>10298</v>
      </c>
      <c r="AI456" t="s">
        <v>48</v>
      </c>
      <c r="AJ456" t="s">
        <v>47</v>
      </c>
      <c r="AK456" t="s">
        <v>50</v>
      </c>
      <c r="AL456" t="s">
        <v>10207</v>
      </c>
      <c r="AM456">
        <v>0</v>
      </c>
      <c r="AN456" t="s">
        <v>47</v>
      </c>
      <c r="AO456" t="s">
        <v>47</v>
      </c>
      <c r="AP456" t="s">
        <v>47</v>
      </c>
      <c r="AQ456" t="s">
        <v>47</v>
      </c>
      <c r="AR456" t="s">
        <v>47</v>
      </c>
      <c r="AS456">
        <v>1867.05</v>
      </c>
      <c r="AT456">
        <v>16146.96</v>
      </c>
      <c r="AU456">
        <v>1</v>
      </c>
      <c r="AV456">
        <v>1</v>
      </c>
      <c r="AW456" t="s">
        <v>10352</v>
      </c>
      <c r="AX456">
        <v>27000</v>
      </c>
      <c r="AY456" t="s">
        <v>56</v>
      </c>
      <c r="AZ456" t="s">
        <v>220</v>
      </c>
      <c r="BA456">
        <v>1880.82</v>
      </c>
      <c r="BB456" t="s">
        <v>220</v>
      </c>
      <c r="BC456">
        <v>1880.82</v>
      </c>
      <c r="BD456">
        <v>154</v>
      </c>
      <c r="BE456">
        <v>32227.42</v>
      </c>
      <c r="BF456">
        <v>2</v>
      </c>
      <c r="BG456">
        <v>3</v>
      </c>
      <c r="BH456">
        <v>32227.42</v>
      </c>
      <c r="BI456">
        <v>0</v>
      </c>
      <c r="BJ456">
        <v>32227.42</v>
      </c>
      <c r="BK456">
        <v>42000</v>
      </c>
      <c r="BL456" t="s">
        <v>229</v>
      </c>
      <c r="BM456" t="s">
        <v>222</v>
      </c>
      <c r="BN456" t="s">
        <v>222</v>
      </c>
      <c r="BO456">
        <v>2445.0659999999998</v>
      </c>
    </row>
    <row r="457" spans="1:67" x14ac:dyDescent="0.3">
      <c r="A457">
        <v>51786</v>
      </c>
      <c r="B457">
        <v>7117132713</v>
      </c>
      <c r="C457">
        <v>4463262</v>
      </c>
      <c r="D457">
        <v>7032</v>
      </c>
      <c r="E457">
        <v>54140</v>
      </c>
      <c r="F457">
        <v>1</v>
      </c>
      <c r="G457" t="s">
        <v>548</v>
      </c>
      <c r="H457">
        <v>42697</v>
      </c>
      <c r="I457">
        <v>20363626</v>
      </c>
      <c r="J457" t="s">
        <v>46</v>
      </c>
      <c r="K457" t="s">
        <v>47</v>
      </c>
      <c r="L457" t="s">
        <v>48</v>
      </c>
      <c r="M457" t="s">
        <v>49</v>
      </c>
      <c r="N457" t="s">
        <v>9400</v>
      </c>
      <c r="O457" t="s">
        <v>10230</v>
      </c>
      <c r="P457" t="s">
        <v>1289</v>
      </c>
      <c r="Q457" t="s">
        <v>10377</v>
      </c>
      <c r="R457" t="s">
        <v>10178</v>
      </c>
      <c r="S457">
        <v>100535792</v>
      </c>
      <c r="T457" t="s">
        <v>251</v>
      </c>
      <c r="U457" t="s">
        <v>56</v>
      </c>
      <c r="V457" t="s">
        <v>57</v>
      </c>
      <c r="W457">
        <v>2761.07</v>
      </c>
      <c r="X457">
        <v>19068.439999999999</v>
      </c>
      <c r="Y457">
        <v>16.854559999999999</v>
      </c>
      <c r="Z457" t="s">
        <v>49</v>
      </c>
      <c r="AA457" t="s">
        <v>10314</v>
      </c>
      <c r="AB457" t="s">
        <v>10296</v>
      </c>
      <c r="AC457" t="s">
        <v>10297</v>
      </c>
      <c r="AD457" t="s">
        <v>52</v>
      </c>
      <c r="AE457" t="s">
        <v>76</v>
      </c>
      <c r="AF457" t="s">
        <v>10207</v>
      </c>
      <c r="AG457" t="s">
        <v>10208</v>
      </c>
      <c r="AH457" t="s">
        <v>10298</v>
      </c>
      <c r="AI457" t="s">
        <v>48</v>
      </c>
      <c r="AJ457" t="s">
        <v>47</v>
      </c>
      <c r="AK457" t="s">
        <v>9400</v>
      </c>
      <c r="AL457" t="s">
        <v>10232</v>
      </c>
      <c r="AM457">
        <v>0</v>
      </c>
      <c r="AN457" t="s">
        <v>47</v>
      </c>
      <c r="AO457" t="s">
        <v>47</v>
      </c>
      <c r="AP457" t="s">
        <v>47</v>
      </c>
      <c r="AQ457" t="s">
        <v>47</v>
      </c>
      <c r="AR457" t="s">
        <v>47</v>
      </c>
      <c r="AS457">
        <v>2761.07</v>
      </c>
      <c r="AT457">
        <v>19068.439999999999</v>
      </c>
      <c r="AU457">
        <v>1</v>
      </c>
      <c r="AV457">
        <v>1</v>
      </c>
      <c r="AW457" t="s">
        <v>10362</v>
      </c>
      <c r="AX457">
        <v>27000</v>
      </c>
      <c r="AY457" t="s">
        <v>56</v>
      </c>
      <c r="AZ457" t="s">
        <v>10378</v>
      </c>
      <c r="BA457" t="s">
        <v>47</v>
      </c>
      <c r="BB457" t="s">
        <v>10378</v>
      </c>
      <c r="BC457" t="s">
        <v>47</v>
      </c>
      <c r="BD457">
        <v>605</v>
      </c>
      <c r="BE457">
        <v>51295.86</v>
      </c>
      <c r="BF457">
        <v>3</v>
      </c>
      <c r="BG457">
        <v>3</v>
      </c>
      <c r="BH457">
        <v>19068.439999999999</v>
      </c>
      <c r="BI457">
        <v>0</v>
      </c>
      <c r="BJ457">
        <v>19068.439999999999</v>
      </c>
      <c r="BK457">
        <v>27000</v>
      </c>
      <c r="BL457" t="s">
        <v>56</v>
      </c>
      <c r="BM457" t="s">
        <v>10378</v>
      </c>
      <c r="BN457" t="s">
        <v>10379</v>
      </c>
      <c r="BO457" t="s">
        <v>47</v>
      </c>
    </row>
    <row r="458" spans="1:67" hidden="1" x14ac:dyDescent="0.3">
      <c r="A458">
        <v>51959</v>
      </c>
      <c r="B458">
        <v>7117145455</v>
      </c>
      <c r="C458">
        <v>2769823</v>
      </c>
      <c r="D458">
        <v>7032</v>
      </c>
      <c r="E458">
        <v>54417</v>
      </c>
      <c r="F458">
        <v>1</v>
      </c>
      <c r="G458" t="s">
        <v>548</v>
      </c>
      <c r="H458">
        <v>42698</v>
      </c>
      <c r="I458">
        <v>20413258</v>
      </c>
      <c r="J458" t="s">
        <v>46</v>
      </c>
      <c r="K458" t="s">
        <v>47</v>
      </c>
      <c r="L458" t="s">
        <v>48</v>
      </c>
      <c r="M458" t="s">
        <v>49</v>
      </c>
      <c r="N458" t="s">
        <v>9412</v>
      </c>
      <c r="O458" t="s">
        <v>10389</v>
      </c>
      <c r="P458" t="s">
        <v>207</v>
      </c>
      <c r="Q458" t="s">
        <v>208</v>
      </c>
      <c r="R458" t="s">
        <v>54</v>
      </c>
      <c r="S458">
        <v>101093720</v>
      </c>
      <c r="T458" t="s">
        <v>55</v>
      </c>
      <c r="U458" t="s">
        <v>66</v>
      </c>
      <c r="V458" t="s">
        <v>1007</v>
      </c>
      <c r="W458">
        <v>2757.17</v>
      </c>
      <c r="X458">
        <v>9630.6</v>
      </c>
      <c r="Y458">
        <v>8.8236000000000008</v>
      </c>
      <c r="Z458" t="s">
        <v>49</v>
      </c>
      <c r="AA458" t="s">
        <v>10314</v>
      </c>
      <c r="AB458" t="s">
        <v>10296</v>
      </c>
      <c r="AC458" t="s">
        <v>10297</v>
      </c>
      <c r="AD458" t="s">
        <v>52</v>
      </c>
      <c r="AE458" t="s">
        <v>76</v>
      </c>
      <c r="AF458" t="s">
        <v>10207</v>
      </c>
      <c r="AG458" t="s">
        <v>10208</v>
      </c>
      <c r="AH458" t="s">
        <v>10298</v>
      </c>
      <c r="AI458" t="s">
        <v>48</v>
      </c>
      <c r="AJ458" t="s">
        <v>47</v>
      </c>
      <c r="AK458" t="s">
        <v>9412</v>
      </c>
      <c r="AL458" t="s">
        <v>10207</v>
      </c>
      <c r="AM458">
        <v>0</v>
      </c>
      <c r="AN458" t="s">
        <v>47</v>
      </c>
      <c r="AO458" t="s">
        <v>47</v>
      </c>
      <c r="AP458" t="s">
        <v>47</v>
      </c>
      <c r="AQ458" t="s">
        <v>47</v>
      </c>
      <c r="AR458" t="s">
        <v>47</v>
      </c>
      <c r="AS458">
        <v>2757.17</v>
      </c>
      <c r="AT458">
        <v>9630.6</v>
      </c>
      <c r="AU458">
        <v>1</v>
      </c>
      <c r="AV458">
        <v>1</v>
      </c>
      <c r="AW458" t="s">
        <v>10352</v>
      </c>
      <c r="AX458">
        <v>10800</v>
      </c>
      <c r="AY458" t="s">
        <v>66</v>
      </c>
      <c r="AZ458" t="s">
        <v>5077</v>
      </c>
      <c r="BA458">
        <v>2953</v>
      </c>
      <c r="BB458" t="s">
        <v>5077</v>
      </c>
      <c r="BC458">
        <v>2953</v>
      </c>
      <c r="BD458">
        <v>120</v>
      </c>
      <c r="BE458">
        <v>9630.6</v>
      </c>
      <c r="BF458">
        <v>1</v>
      </c>
      <c r="BG458">
        <v>2</v>
      </c>
      <c r="BH458">
        <v>0</v>
      </c>
      <c r="BI458">
        <v>0</v>
      </c>
      <c r="BJ458">
        <v>0</v>
      </c>
      <c r="BK458">
        <v>0</v>
      </c>
      <c r="BL458" t="s">
        <v>59</v>
      </c>
      <c r="BM458" t="s">
        <v>10390</v>
      </c>
      <c r="BN458" t="s">
        <v>10391</v>
      </c>
      <c r="BO458">
        <v>0</v>
      </c>
    </row>
    <row r="459" spans="1:67" x14ac:dyDescent="0.3">
      <c r="A459">
        <v>52260</v>
      </c>
      <c r="B459">
        <v>7117178437</v>
      </c>
      <c r="C459">
        <v>2769823</v>
      </c>
      <c r="D459">
        <v>7032</v>
      </c>
      <c r="E459">
        <v>54634</v>
      </c>
      <c r="F459">
        <v>1</v>
      </c>
      <c r="G459" t="s">
        <v>548</v>
      </c>
      <c r="H459">
        <v>42698</v>
      </c>
      <c r="I459">
        <v>20413262</v>
      </c>
      <c r="J459" t="s">
        <v>46</v>
      </c>
      <c r="K459" t="s">
        <v>47</v>
      </c>
      <c r="L459" t="s">
        <v>48</v>
      </c>
      <c r="M459" t="s">
        <v>49</v>
      </c>
      <c r="N459" t="s">
        <v>9412</v>
      </c>
      <c r="O459" t="s">
        <v>10389</v>
      </c>
      <c r="P459" t="s">
        <v>207</v>
      </c>
      <c r="Q459" t="s">
        <v>208</v>
      </c>
      <c r="R459" t="s">
        <v>54</v>
      </c>
      <c r="S459">
        <v>101093720</v>
      </c>
      <c r="T459" t="s">
        <v>55</v>
      </c>
      <c r="U459" t="s">
        <v>66</v>
      </c>
      <c r="V459" t="s">
        <v>1007</v>
      </c>
      <c r="W459">
        <v>2764.51</v>
      </c>
      <c r="X459">
        <v>10110.25</v>
      </c>
      <c r="Y459">
        <v>9.2784200000000006</v>
      </c>
      <c r="Z459" t="s">
        <v>49</v>
      </c>
      <c r="AA459" t="s">
        <v>10314</v>
      </c>
      <c r="AB459" t="s">
        <v>10296</v>
      </c>
      <c r="AC459" t="s">
        <v>10297</v>
      </c>
      <c r="AD459" t="s">
        <v>52</v>
      </c>
      <c r="AE459" t="s">
        <v>76</v>
      </c>
      <c r="AF459" t="s">
        <v>10207</v>
      </c>
      <c r="AG459" t="s">
        <v>10208</v>
      </c>
      <c r="AH459" t="s">
        <v>10298</v>
      </c>
      <c r="AI459" t="s">
        <v>48</v>
      </c>
      <c r="AJ459" t="s">
        <v>47</v>
      </c>
      <c r="AK459" t="s">
        <v>9412</v>
      </c>
      <c r="AL459" t="s">
        <v>10207</v>
      </c>
      <c r="AM459">
        <v>0</v>
      </c>
      <c r="AN459" t="s">
        <v>47</v>
      </c>
      <c r="AO459" t="s">
        <v>47</v>
      </c>
      <c r="AP459" t="s">
        <v>47</v>
      </c>
      <c r="AQ459" t="s">
        <v>47</v>
      </c>
      <c r="AR459" t="s">
        <v>47</v>
      </c>
      <c r="AS459">
        <v>2764.51</v>
      </c>
      <c r="AT459">
        <v>10110.25</v>
      </c>
      <c r="AU459">
        <v>1</v>
      </c>
      <c r="AV459">
        <v>1</v>
      </c>
      <c r="AW459" t="s">
        <v>10352</v>
      </c>
      <c r="AX459">
        <v>10800</v>
      </c>
      <c r="AY459" t="s">
        <v>66</v>
      </c>
      <c r="AZ459" t="s">
        <v>5077</v>
      </c>
      <c r="BA459">
        <v>2953</v>
      </c>
      <c r="BB459" t="s">
        <v>5077</v>
      </c>
      <c r="BC459">
        <v>2953</v>
      </c>
      <c r="BD459">
        <v>120</v>
      </c>
      <c r="BE459">
        <v>19740.849999999999</v>
      </c>
      <c r="BF459">
        <v>2</v>
      </c>
      <c r="BG459">
        <v>2</v>
      </c>
      <c r="BH459">
        <v>19740.849999999999</v>
      </c>
      <c r="BI459">
        <v>0</v>
      </c>
      <c r="BJ459">
        <v>19740.849999999999</v>
      </c>
      <c r="BK459">
        <v>27000</v>
      </c>
      <c r="BL459" t="s">
        <v>56</v>
      </c>
      <c r="BM459" t="s">
        <v>10397</v>
      </c>
      <c r="BN459" t="s">
        <v>10391</v>
      </c>
      <c r="BO459" t="s">
        <v>47</v>
      </c>
    </row>
    <row r="460" spans="1:67" hidden="1" x14ac:dyDescent="0.3">
      <c r="A460">
        <v>51452</v>
      </c>
      <c r="B460">
        <v>7117113304</v>
      </c>
      <c r="C460">
        <v>659338</v>
      </c>
      <c r="D460">
        <v>7032</v>
      </c>
      <c r="E460">
        <v>54667</v>
      </c>
      <c r="F460">
        <v>1</v>
      </c>
      <c r="G460" t="s">
        <v>548</v>
      </c>
      <c r="H460">
        <v>42699</v>
      </c>
      <c r="I460">
        <v>20462216</v>
      </c>
      <c r="J460" t="s">
        <v>46</v>
      </c>
      <c r="K460" t="s">
        <v>47</v>
      </c>
      <c r="L460" t="s">
        <v>48</v>
      </c>
      <c r="M460" t="s">
        <v>49</v>
      </c>
      <c r="N460" t="s">
        <v>50</v>
      </c>
      <c r="O460" t="s">
        <v>51</v>
      </c>
      <c r="P460" t="s">
        <v>52</v>
      </c>
      <c r="Q460" t="s">
        <v>53</v>
      </c>
      <c r="R460" t="s">
        <v>54</v>
      </c>
      <c r="S460">
        <v>101093720</v>
      </c>
      <c r="T460" t="s">
        <v>55</v>
      </c>
      <c r="U460" t="s">
        <v>56</v>
      </c>
      <c r="V460" t="s">
        <v>57</v>
      </c>
      <c r="W460">
        <v>1863.66</v>
      </c>
      <c r="X460">
        <v>13285</v>
      </c>
      <c r="Y460">
        <v>12.172079999999999</v>
      </c>
      <c r="Z460" t="s">
        <v>49</v>
      </c>
      <c r="AA460" t="s">
        <v>10314</v>
      </c>
      <c r="AB460" t="s">
        <v>10296</v>
      </c>
      <c r="AC460" t="s">
        <v>10297</v>
      </c>
      <c r="AD460" t="s">
        <v>52</v>
      </c>
      <c r="AE460" t="s">
        <v>76</v>
      </c>
      <c r="AF460" t="s">
        <v>10207</v>
      </c>
      <c r="AG460" t="s">
        <v>10208</v>
      </c>
      <c r="AH460" t="s">
        <v>10298</v>
      </c>
      <c r="AI460" t="s">
        <v>48</v>
      </c>
      <c r="AJ460" t="s">
        <v>47</v>
      </c>
      <c r="AK460" t="s">
        <v>50</v>
      </c>
      <c r="AL460" t="s">
        <v>10207</v>
      </c>
      <c r="AM460">
        <v>0</v>
      </c>
      <c r="AN460" t="s">
        <v>47</v>
      </c>
      <c r="AO460" t="s">
        <v>47</v>
      </c>
      <c r="AP460" t="s">
        <v>47</v>
      </c>
      <c r="AQ460" t="s">
        <v>47</v>
      </c>
      <c r="AR460" t="s">
        <v>47</v>
      </c>
      <c r="AS460">
        <v>1863.66</v>
      </c>
      <c r="AT460">
        <v>13285</v>
      </c>
      <c r="AU460">
        <v>1</v>
      </c>
      <c r="AV460">
        <v>1</v>
      </c>
      <c r="AW460" t="s">
        <v>10352</v>
      </c>
      <c r="AX460">
        <v>27000</v>
      </c>
      <c r="AY460" t="s">
        <v>56</v>
      </c>
      <c r="AZ460" t="s">
        <v>220</v>
      </c>
      <c r="BA460">
        <v>1880.82</v>
      </c>
      <c r="BB460" t="s">
        <v>220</v>
      </c>
      <c r="BC460">
        <v>1880.82</v>
      </c>
      <c r="BD460">
        <v>154</v>
      </c>
      <c r="BE460">
        <v>13285</v>
      </c>
      <c r="BF460">
        <v>1</v>
      </c>
      <c r="BG460">
        <v>6</v>
      </c>
      <c r="BH460">
        <v>0</v>
      </c>
      <c r="BI460">
        <v>0</v>
      </c>
      <c r="BJ460">
        <v>0</v>
      </c>
      <c r="BK460">
        <v>0</v>
      </c>
      <c r="BL460" t="s">
        <v>59</v>
      </c>
      <c r="BM460" t="s">
        <v>221</v>
      </c>
      <c r="BN460" t="s">
        <v>222</v>
      </c>
      <c r="BO460">
        <v>0</v>
      </c>
    </row>
    <row r="461" spans="1:67" hidden="1" x14ac:dyDescent="0.3">
      <c r="A461">
        <v>51923</v>
      </c>
      <c r="B461">
        <v>7117144083</v>
      </c>
      <c r="C461">
        <v>659338</v>
      </c>
      <c r="D461">
        <v>7032</v>
      </c>
      <c r="E461">
        <v>54708</v>
      </c>
      <c r="F461">
        <v>1</v>
      </c>
      <c r="G461" t="s">
        <v>548</v>
      </c>
      <c r="H461">
        <v>42699</v>
      </c>
      <c r="I461">
        <v>20462232</v>
      </c>
      <c r="J461" t="s">
        <v>46</v>
      </c>
      <c r="K461" t="s">
        <v>47</v>
      </c>
      <c r="L461" t="s">
        <v>48</v>
      </c>
      <c r="M461" t="s">
        <v>49</v>
      </c>
      <c r="N461" t="s">
        <v>50</v>
      </c>
      <c r="O461" t="s">
        <v>51</v>
      </c>
      <c r="P461" t="s">
        <v>52</v>
      </c>
      <c r="Q461" t="s">
        <v>53</v>
      </c>
      <c r="R461" t="s">
        <v>54</v>
      </c>
      <c r="S461">
        <v>101093720</v>
      </c>
      <c r="T461" t="s">
        <v>55</v>
      </c>
      <c r="U461" t="s">
        <v>56</v>
      </c>
      <c r="V461" t="s">
        <v>57</v>
      </c>
      <c r="W461">
        <v>1870.95</v>
      </c>
      <c r="X461">
        <v>20130.41</v>
      </c>
      <c r="Y461">
        <v>18.370799999999999</v>
      </c>
      <c r="Z461" t="s">
        <v>49</v>
      </c>
      <c r="AA461" t="s">
        <v>10314</v>
      </c>
      <c r="AB461" t="s">
        <v>10296</v>
      </c>
      <c r="AC461" t="s">
        <v>10297</v>
      </c>
      <c r="AD461" t="s">
        <v>52</v>
      </c>
      <c r="AE461" t="s">
        <v>76</v>
      </c>
      <c r="AF461" t="s">
        <v>10207</v>
      </c>
      <c r="AG461" t="s">
        <v>10208</v>
      </c>
      <c r="AH461" t="s">
        <v>10298</v>
      </c>
      <c r="AI461" t="s">
        <v>48</v>
      </c>
      <c r="AJ461" t="s">
        <v>47</v>
      </c>
      <c r="AK461" t="s">
        <v>50</v>
      </c>
      <c r="AL461" t="s">
        <v>10207</v>
      </c>
      <c r="AM461">
        <v>0</v>
      </c>
      <c r="AN461" t="s">
        <v>47</v>
      </c>
      <c r="AO461" t="s">
        <v>47</v>
      </c>
      <c r="AP461" t="s">
        <v>47</v>
      </c>
      <c r="AQ461" t="s">
        <v>47</v>
      </c>
      <c r="AR461" t="s">
        <v>47</v>
      </c>
      <c r="AS461">
        <v>1870.95</v>
      </c>
      <c r="AT461">
        <v>20130.41</v>
      </c>
      <c r="AU461">
        <v>1</v>
      </c>
      <c r="AV461">
        <v>1</v>
      </c>
      <c r="AW461" t="s">
        <v>10352</v>
      </c>
      <c r="AX461">
        <v>27000</v>
      </c>
      <c r="AY461" t="s">
        <v>56</v>
      </c>
      <c r="AZ461" t="s">
        <v>220</v>
      </c>
      <c r="BA461">
        <v>1880.82</v>
      </c>
      <c r="BB461" t="s">
        <v>220</v>
      </c>
      <c r="BC461">
        <v>1880.82</v>
      </c>
      <c r="BD461">
        <v>154</v>
      </c>
      <c r="BE461">
        <v>33415.410000000003</v>
      </c>
      <c r="BF461">
        <v>2</v>
      </c>
      <c r="BG461">
        <v>6</v>
      </c>
      <c r="BH461">
        <v>33415.410000000003</v>
      </c>
      <c r="BI461">
        <v>0</v>
      </c>
      <c r="BJ461">
        <v>33415.410000000003</v>
      </c>
      <c r="BK461">
        <v>42000</v>
      </c>
      <c r="BL461" t="s">
        <v>229</v>
      </c>
      <c r="BM461" t="s">
        <v>222</v>
      </c>
      <c r="BN461" t="s">
        <v>222</v>
      </c>
      <c r="BO461">
        <v>2445.0659999999998</v>
      </c>
    </row>
    <row r="462" spans="1:67" hidden="1" x14ac:dyDescent="0.3">
      <c r="A462">
        <v>52585</v>
      </c>
      <c r="B462">
        <v>7117202317</v>
      </c>
      <c r="C462">
        <v>2027253</v>
      </c>
      <c r="D462">
        <v>7032</v>
      </c>
      <c r="E462">
        <v>55035</v>
      </c>
      <c r="F462">
        <v>1</v>
      </c>
      <c r="G462" t="s">
        <v>548</v>
      </c>
      <c r="H462">
        <v>42699</v>
      </c>
      <c r="I462">
        <v>20462978</v>
      </c>
      <c r="J462" t="s">
        <v>46</v>
      </c>
      <c r="K462" t="s">
        <v>47</v>
      </c>
      <c r="L462" t="s">
        <v>48</v>
      </c>
      <c r="M462" t="s">
        <v>49</v>
      </c>
      <c r="N462" t="s">
        <v>10432</v>
      </c>
      <c r="O462" t="s">
        <v>10353</v>
      </c>
      <c r="P462" t="s">
        <v>52</v>
      </c>
      <c r="Q462" t="s">
        <v>53</v>
      </c>
      <c r="R462" t="s">
        <v>54</v>
      </c>
      <c r="S462">
        <v>100788157</v>
      </c>
      <c r="T462" t="s">
        <v>606</v>
      </c>
      <c r="U462" t="s">
        <v>66</v>
      </c>
      <c r="V462" t="s">
        <v>1007</v>
      </c>
      <c r="W462">
        <v>1448.65</v>
      </c>
      <c r="X462">
        <v>10795.3</v>
      </c>
      <c r="Y462">
        <v>9.9779999999999998</v>
      </c>
      <c r="Z462" t="s">
        <v>49</v>
      </c>
      <c r="AA462" t="s">
        <v>10314</v>
      </c>
      <c r="AB462" t="s">
        <v>10296</v>
      </c>
      <c r="AC462" t="s">
        <v>10297</v>
      </c>
      <c r="AD462" t="s">
        <v>52</v>
      </c>
      <c r="AE462" t="s">
        <v>76</v>
      </c>
      <c r="AF462" t="s">
        <v>10207</v>
      </c>
      <c r="AG462" t="s">
        <v>10208</v>
      </c>
      <c r="AH462" t="s">
        <v>10298</v>
      </c>
      <c r="AI462" t="s">
        <v>48</v>
      </c>
      <c r="AJ462" t="s">
        <v>47</v>
      </c>
      <c r="AK462" t="s">
        <v>9410</v>
      </c>
      <c r="AL462" t="s">
        <v>10207</v>
      </c>
      <c r="AM462">
        <v>0</v>
      </c>
      <c r="AN462" t="s">
        <v>47</v>
      </c>
      <c r="AO462" t="s">
        <v>47</v>
      </c>
      <c r="AP462" t="s">
        <v>47</v>
      </c>
      <c r="AQ462" t="s">
        <v>47</v>
      </c>
      <c r="AR462" t="s">
        <v>47</v>
      </c>
      <c r="AS462">
        <v>1448.65</v>
      </c>
      <c r="AT462">
        <v>10795.3</v>
      </c>
      <c r="AU462">
        <v>1</v>
      </c>
      <c r="AV462">
        <v>1</v>
      </c>
      <c r="AW462" t="s">
        <v>10352</v>
      </c>
      <c r="AX462">
        <v>10800</v>
      </c>
      <c r="AY462" t="s">
        <v>66</v>
      </c>
      <c r="AZ462" t="s">
        <v>5541</v>
      </c>
      <c r="BA462">
        <v>1690</v>
      </c>
      <c r="BB462" t="s">
        <v>5541</v>
      </c>
      <c r="BC462">
        <v>1690</v>
      </c>
      <c r="BD462">
        <v>287</v>
      </c>
      <c r="BE462">
        <v>44210.71</v>
      </c>
      <c r="BF462">
        <v>3</v>
      </c>
      <c r="BG462">
        <v>6</v>
      </c>
      <c r="BH462">
        <v>0</v>
      </c>
      <c r="BI462">
        <v>0</v>
      </c>
      <c r="BJ462">
        <v>0</v>
      </c>
      <c r="BK462">
        <v>0</v>
      </c>
      <c r="BL462" t="s">
        <v>59</v>
      </c>
      <c r="BM462" t="s">
        <v>10404</v>
      </c>
      <c r="BN462" t="s">
        <v>10405</v>
      </c>
      <c r="BO462">
        <v>0</v>
      </c>
    </row>
    <row r="463" spans="1:67" hidden="1" x14ac:dyDescent="0.3">
      <c r="A463">
        <v>52586</v>
      </c>
      <c r="B463">
        <v>7117202318</v>
      </c>
      <c r="C463">
        <v>941468</v>
      </c>
      <c r="D463">
        <v>7032</v>
      </c>
      <c r="E463">
        <v>55036</v>
      </c>
      <c r="F463">
        <v>1</v>
      </c>
      <c r="G463" t="s">
        <v>548</v>
      </c>
      <c r="H463">
        <v>42699</v>
      </c>
      <c r="I463">
        <v>20462979</v>
      </c>
      <c r="J463" t="s">
        <v>46</v>
      </c>
      <c r="K463" t="s">
        <v>47</v>
      </c>
      <c r="L463" t="s">
        <v>48</v>
      </c>
      <c r="M463" t="s">
        <v>49</v>
      </c>
      <c r="N463" t="s">
        <v>205</v>
      </c>
      <c r="O463" t="s">
        <v>206</v>
      </c>
      <c r="P463" t="s">
        <v>207</v>
      </c>
      <c r="Q463" t="s">
        <v>208</v>
      </c>
      <c r="R463" t="s">
        <v>54</v>
      </c>
      <c r="S463">
        <v>101093720</v>
      </c>
      <c r="T463" t="s">
        <v>55</v>
      </c>
      <c r="U463" t="s">
        <v>66</v>
      </c>
      <c r="V463" t="s">
        <v>1007</v>
      </c>
      <c r="W463">
        <v>2773.14</v>
      </c>
      <c r="X463">
        <v>8920.7999999999993</v>
      </c>
      <c r="Y463">
        <v>8.1647999999999996</v>
      </c>
      <c r="Z463" t="s">
        <v>49</v>
      </c>
      <c r="AA463" t="s">
        <v>10314</v>
      </c>
      <c r="AB463" t="s">
        <v>10296</v>
      </c>
      <c r="AC463" t="s">
        <v>10297</v>
      </c>
      <c r="AD463" t="s">
        <v>52</v>
      </c>
      <c r="AE463" t="s">
        <v>76</v>
      </c>
      <c r="AF463" t="s">
        <v>10207</v>
      </c>
      <c r="AG463" t="s">
        <v>10208</v>
      </c>
      <c r="AH463" t="s">
        <v>10298</v>
      </c>
      <c r="AI463" t="s">
        <v>48</v>
      </c>
      <c r="AJ463" t="s">
        <v>47</v>
      </c>
      <c r="AK463" t="s">
        <v>205</v>
      </c>
      <c r="AL463" t="s">
        <v>10207</v>
      </c>
      <c r="AM463">
        <v>0</v>
      </c>
      <c r="AN463" t="s">
        <v>47</v>
      </c>
      <c r="AO463" t="s">
        <v>47</v>
      </c>
      <c r="AP463" t="s">
        <v>47</v>
      </c>
      <c r="AQ463" t="s">
        <v>47</v>
      </c>
      <c r="AR463" t="s">
        <v>47</v>
      </c>
      <c r="AS463">
        <v>2773.14</v>
      </c>
      <c r="AT463">
        <v>8920.7999999999993</v>
      </c>
      <c r="AU463">
        <v>1</v>
      </c>
      <c r="AV463">
        <v>1</v>
      </c>
      <c r="AW463" t="s">
        <v>10352</v>
      </c>
      <c r="AX463">
        <v>10800</v>
      </c>
      <c r="AY463" t="s">
        <v>66</v>
      </c>
      <c r="AZ463" t="s">
        <v>501</v>
      </c>
      <c r="BA463">
        <v>2953</v>
      </c>
      <c r="BB463" t="s">
        <v>501</v>
      </c>
      <c r="BC463">
        <v>2953</v>
      </c>
      <c r="BD463">
        <v>585</v>
      </c>
      <c r="BE463">
        <v>53131.51</v>
      </c>
      <c r="BF463">
        <v>4</v>
      </c>
      <c r="BG463">
        <v>6</v>
      </c>
      <c r="BH463">
        <v>19716.099999999999</v>
      </c>
      <c r="BI463">
        <v>0</v>
      </c>
      <c r="BJ463">
        <v>19716.099999999999</v>
      </c>
      <c r="BK463">
        <v>27000</v>
      </c>
      <c r="BL463" t="s">
        <v>56</v>
      </c>
      <c r="BM463" t="s">
        <v>209</v>
      </c>
      <c r="BN463" t="s">
        <v>211</v>
      </c>
      <c r="BO463">
        <v>3926.8</v>
      </c>
    </row>
    <row r="464" spans="1:67" hidden="1" x14ac:dyDescent="0.3">
      <c r="A464">
        <v>51922</v>
      </c>
      <c r="B464">
        <v>7117144082</v>
      </c>
      <c r="C464">
        <v>4463264</v>
      </c>
      <c r="D464">
        <v>7032</v>
      </c>
      <c r="E464">
        <v>54707</v>
      </c>
      <c r="F464">
        <v>1</v>
      </c>
      <c r="G464" t="s">
        <v>548</v>
      </c>
      <c r="H464">
        <v>42699</v>
      </c>
      <c r="I464">
        <v>20462231</v>
      </c>
      <c r="J464" t="s">
        <v>46</v>
      </c>
      <c r="K464" t="s">
        <v>47</v>
      </c>
      <c r="L464" t="s">
        <v>48</v>
      </c>
      <c r="M464" t="s">
        <v>49</v>
      </c>
      <c r="N464" t="s">
        <v>9400</v>
      </c>
      <c r="O464" t="s">
        <v>10266</v>
      </c>
      <c r="P464" t="s">
        <v>2264</v>
      </c>
      <c r="Q464" t="s">
        <v>10372</v>
      </c>
      <c r="R464" t="s">
        <v>10178</v>
      </c>
      <c r="S464">
        <v>100788157</v>
      </c>
      <c r="T464" t="s">
        <v>606</v>
      </c>
      <c r="U464" t="s">
        <v>66</v>
      </c>
      <c r="V464" t="s">
        <v>1007</v>
      </c>
      <c r="W464">
        <v>2740.28</v>
      </c>
      <c r="X464">
        <v>8448</v>
      </c>
      <c r="Y464">
        <v>7.6950599999999998</v>
      </c>
      <c r="Z464" t="s">
        <v>49</v>
      </c>
      <c r="AA464" t="s">
        <v>10314</v>
      </c>
      <c r="AB464" t="s">
        <v>10296</v>
      </c>
      <c r="AC464" t="s">
        <v>10297</v>
      </c>
      <c r="AD464" t="s">
        <v>52</v>
      </c>
      <c r="AE464" t="s">
        <v>76</v>
      </c>
      <c r="AF464" t="s">
        <v>10207</v>
      </c>
      <c r="AG464" t="s">
        <v>10208</v>
      </c>
      <c r="AH464" t="s">
        <v>10298</v>
      </c>
      <c r="AI464" t="s">
        <v>48</v>
      </c>
      <c r="AJ464" t="s">
        <v>47</v>
      </c>
      <c r="AK464" t="s">
        <v>9400</v>
      </c>
      <c r="AL464" t="s">
        <v>10207</v>
      </c>
      <c r="AM464">
        <v>0</v>
      </c>
      <c r="AN464" t="s">
        <v>47</v>
      </c>
      <c r="AO464" t="s">
        <v>47</v>
      </c>
      <c r="AP464" t="s">
        <v>47</v>
      </c>
      <c r="AQ464" t="s">
        <v>47</v>
      </c>
      <c r="AR464" t="s">
        <v>47</v>
      </c>
      <c r="AS464">
        <v>2740.28</v>
      </c>
      <c r="AT464">
        <v>8448</v>
      </c>
      <c r="AU464">
        <v>1</v>
      </c>
      <c r="AV464">
        <v>1</v>
      </c>
      <c r="AW464" t="s">
        <v>10362</v>
      </c>
      <c r="AX464">
        <v>10800</v>
      </c>
      <c r="AY464" t="s">
        <v>66</v>
      </c>
      <c r="AZ464" t="s">
        <v>10373</v>
      </c>
      <c r="BA464" t="s">
        <v>47</v>
      </c>
      <c r="BB464" t="s">
        <v>10373</v>
      </c>
      <c r="BC464" t="s">
        <v>47</v>
      </c>
      <c r="BD464">
        <v>1148</v>
      </c>
      <c r="BE464">
        <v>61579.51</v>
      </c>
      <c r="BF464">
        <v>5</v>
      </c>
      <c r="BG464">
        <v>6</v>
      </c>
      <c r="BH464">
        <v>0</v>
      </c>
      <c r="BI464">
        <v>0</v>
      </c>
      <c r="BJ464">
        <v>0</v>
      </c>
      <c r="BK464">
        <v>0</v>
      </c>
      <c r="BL464" t="s">
        <v>59</v>
      </c>
      <c r="BM464" t="s">
        <v>10376</v>
      </c>
      <c r="BN464" t="s">
        <v>10375</v>
      </c>
      <c r="BO464">
        <v>0</v>
      </c>
    </row>
    <row r="465" spans="1:67" x14ac:dyDescent="0.3">
      <c r="A465">
        <v>52583</v>
      </c>
      <c r="B465">
        <v>7117202315</v>
      </c>
      <c r="C465">
        <v>4463264</v>
      </c>
      <c r="D465">
        <v>7032</v>
      </c>
      <c r="E465">
        <v>55033</v>
      </c>
      <c r="F465">
        <v>1</v>
      </c>
      <c r="G465" t="s">
        <v>548</v>
      </c>
      <c r="H465">
        <v>42699</v>
      </c>
      <c r="I465">
        <v>20462975</v>
      </c>
      <c r="J465" t="s">
        <v>46</v>
      </c>
      <c r="K465" t="s">
        <v>47</v>
      </c>
      <c r="L465" t="s">
        <v>48</v>
      </c>
      <c r="M465" t="s">
        <v>49</v>
      </c>
      <c r="N465" t="s">
        <v>9400</v>
      </c>
      <c r="O465" t="s">
        <v>10266</v>
      </c>
      <c r="P465" t="s">
        <v>2264</v>
      </c>
      <c r="Q465" t="s">
        <v>10372</v>
      </c>
      <c r="R465" t="s">
        <v>10178</v>
      </c>
      <c r="S465">
        <v>100788157</v>
      </c>
      <c r="T465" t="s">
        <v>606</v>
      </c>
      <c r="U465" t="s">
        <v>66</v>
      </c>
      <c r="V465" t="s">
        <v>1007</v>
      </c>
      <c r="W465">
        <v>2740.7</v>
      </c>
      <c r="X465">
        <v>10826.52</v>
      </c>
      <c r="Y465">
        <v>9.89208</v>
      </c>
      <c r="Z465" t="s">
        <v>49</v>
      </c>
      <c r="AA465" t="s">
        <v>10314</v>
      </c>
      <c r="AB465" t="s">
        <v>10296</v>
      </c>
      <c r="AC465" t="s">
        <v>10297</v>
      </c>
      <c r="AD465" t="s">
        <v>52</v>
      </c>
      <c r="AE465" t="s">
        <v>76</v>
      </c>
      <c r="AF465" t="s">
        <v>10207</v>
      </c>
      <c r="AG465" t="s">
        <v>10208</v>
      </c>
      <c r="AH465" t="s">
        <v>10298</v>
      </c>
      <c r="AI465" t="s">
        <v>48</v>
      </c>
      <c r="AJ465" t="s">
        <v>47</v>
      </c>
      <c r="AK465" t="s">
        <v>9400</v>
      </c>
      <c r="AL465" t="s">
        <v>10207</v>
      </c>
      <c r="AM465">
        <v>0</v>
      </c>
      <c r="AN465" t="s">
        <v>47</v>
      </c>
      <c r="AO465" t="s">
        <v>47</v>
      </c>
      <c r="AP465" t="s">
        <v>47</v>
      </c>
      <c r="AQ465" t="s">
        <v>47</v>
      </c>
      <c r="AR465" t="s">
        <v>47</v>
      </c>
      <c r="AS465">
        <v>2740.7</v>
      </c>
      <c r="AT465">
        <v>10826.52</v>
      </c>
      <c r="AU465">
        <v>1</v>
      </c>
      <c r="AV465">
        <v>1</v>
      </c>
      <c r="AW465" t="s">
        <v>10362</v>
      </c>
      <c r="AX465">
        <v>27000</v>
      </c>
      <c r="AY465" t="s">
        <v>56</v>
      </c>
      <c r="AZ465" t="s">
        <v>10373</v>
      </c>
      <c r="BA465" t="s">
        <v>47</v>
      </c>
      <c r="BB465" t="s">
        <v>10374</v>
      </c>
      <c r="BC465" t="s">
        <v>47</v>
      </c>
      <c r="BD465">
        <v>1148</v>
      </c>
      <c r="BE465">
        <v>72406.03</v>
      </c>
      <c r="BF465">
        <v>6</v>
      </c>
      <c r="BG465">
        <v>6</v>
      </c>
      <c r="BH465">
        <v>19274.52</v>
      </c>
      <c r="BI465">
        <v>0</v>
      </c>
      <c r="BJ465">
        <v>19274.52</v>
      </c>
      <c r="BK465">
        <v>27000</v>
      </c>
      <c r="BL465" t="s">
        <v>56</v>
      </c>
      <c r="BM465" t="s">
        <v>10374</v>
      </c>
      <c r="BN465" t="s">
        <v>10375</v>
      </c>
      <c r="BO465" t="s">
        <v>47</v>
      </c>
    </row>
    <row r="466" spans="1:67" hidden="1" x14ac:dyDescent="0.3">
      <c r="A466">
        <v>51847</v>
      </c>
      <c r="B466">
        <v>7117140138</v>
      </c>
      <c r="C466">
        <v>4463189</v>
      </c>
      <c r="D466">
        <v>7032</v>
      </c>
      <c r="E466">
        <v>55047</v>
      </c>
      <c r="F466">
        <v>1</v>
      </c>
      <c r="G466" t="s">
        <v>548</v>
      </c>
      <c r="H466">
        <v>42700</v>
      </c>
      <c r="I466">
        <v>20512255</v>
      </c>
      <c r="J466" t="s">
        <v>46</v>
      </c>
      <c r="K466" t="s">
        <v>47</v>
      </c>
      <c r="L466" t="s">
        <v>48</v>
      </c>
      <c r="M466" t="s">
        <v>49</v>
      </c>
      <c r="N466" t="s">
        <v>9400</v>
      </c>
      <c r="O466" t="s">
        <v>51</v>
      </c>
      <c r="P466" t="s">
        <v>52</v>
      </c>
      <c r="Q466" t="s">
        <v>10357</v>
      </c>
      <c r="R466" t="s">
        <v>992</v>
      </c>
      <c r="S466">
        <v>100788157</v>
      </c>
      <c r="T466" t="s">
        <v>606</v>
      </c>
      <c r="U466" t="s">
        <v>56</v>
      </c>
      <c r="V466" t="s">
        <v>57</v>
      </c>
      <c r="W466">
        <v>1550.9</v>
      </c>
      <c r="X466">
        <v>20720.27</v>
      </c>
      <c r="Y466">
        <v>19.02467</v>
      </c>
      <c r="Z466" t="s">
        <v>49</v>
      </c>
      <c r="AA466" t="s">
        <v>10314</v>
      </c>
      <c r="AB466" t="s">
        <v>10296</v>
      </c>
      <c r="AC466" t="s">
        <v>10297</v>
      </c>
      <c r="AD466" t="s">
        <v>52</v>
      </c>
      <c r="AE466" t="s">
        <v>76</v>
      </c>
      <c r="AF466" t="s">
        <v>10207</v>
      </c>
      <c r="AG466" t="s">
        <v>10208</v>
      </c>
      <c r="AH466" t="s">
        <v>10298</v>
      </c>
      <c r="AI466" t="s">
        <v>48</v>
      </c>
      <c r="AJ466" t="s">
        <v>47</v>
      </c>
      <c r="AK466" t="s">
        <v>9400</v>
      </c>
      <c r="AL466" t="s">
        <v>10207</v>
      </c>
      <c r="AM466">
        <v>0</v>
      </c>
      <c r="AN466" t="s">
        <v>47</v>
      </c>
      <c r="AO466" t="s">
        <v>47</v>
      </c>
      <c r="AP466" t="s">
        <v>47</v>
      </c>
      <c r="AQ466" t="s">
        <v>47</v>
      </c>
      <c r="AR466" t="s">
        <v>47</v>
      </c>
      <c r="AS466">
        <v>1550.9</v>
      </c>
      <c r="AT466">
        <v>20720.27</v>
      </c>
      <c r="AU466">
        <v>1</v>
      </c>
      <c r="AV466">
        <v>1</v>
      </c>
      <c r="AW466" t="s">
        <v>10358</v>
      </c>
      <c r="AX466">
        <v>27000</v>
      </c>
      <c r="AY466" t="s">
        <v>56</v>
      </c>
      <c r="AZ466" t="s">
        <v>5275</v>
      </c>
      <c r="BA466">
        <v>1517.43</v>
      </c>
      <c r="BB466" t="s">
        <v>5275</v>
      </c>
      <c r="BC466">
        <v>1517.43</v>
      </c>
      <c r="BD466">
        <v>154</v>
      </c>
      <c r="BE466">
        <v>20720.27</v>
      </c>
      <c r="BF466">
        <v>1</v>
      </c>
      <c r="BG466">
        <v>4</v>
      </c>
      <c r="BH466">
        <v>0</v>
      </c>
      <c r="BI466">
        <v>0</v>
      </c>
      <c r="BJ466">
        <v>0</v>
      </c>
      <c r="BK466">
        <v>0</v>
      </c>
      <c r="BL466" t="s">
        <v>59</v>
      </c>
      <c r="BM466" t="s">
        <v>10371</v>
      </c>
      <c r="BN466" t="s">
        <v>10370</v>
      </c>
      <c r="BO466">
        <v>0</v>
      </c>
    </row>
    <row r="467" spans="1:67" x14ac:dyDescent="0.3">
      <c r="A467">
        <v>51846</v>
      </c>
      <c r="B467">
        <v>7117140137</v>
      </c>
      <c r="C467">
        <v>2027253</v>
      </c>
      <c r="D467">
        <v>7032</v>
      </c>
      <c r="E467">
        <v>55046</v>
      </c>
      <c r="F467">
        <v>1</v>
      </c>
      <c r="G467" t="s">
        <v>548</v>
      </c>
      <c r="H467">
        <v>42700</v>
      </c>
      <c r="I467">
        <v>20512254</v>
      </c>
      <c r="J467" t="s">
        <v>46</v>
      </c>
      <c r="K467" t="s">
        <v>47</v>
      </c>
      <c r="L467" t="s">
        <v>48</v>
      </c>
      <c r="M467" t="s">
        <v>49</v>
      </c>
      <c r="N467" t="s">
        <v>10432</v>
      </c>
      <c r="O467" t="s">
        <v>10353</v>
      </c>
      <c r="P467" t="s">
        <v>52</v>
      </c>
      <c r="Q467" t="s">
        <v>53</v>
      </c>
      <c r="R467" t="s">
        <v>54</v>
      </c>
      <c r="S467">
        <v>100788157</v>
      </c>
      <c r="T467" t="s">
        <v>606</v>
      </c>
      <c r="U467" t="s">
        <v>66</v>
      </c>
      <c r="V467" t="s">
        <v>1007</v>
      </c>
      <c r="W467">
        <v>1453.16</v>
      </c>
      <c r="X467">
        <v>8726.19</v>
      </c>
      <c r="Y467">
        <v>7.7574800000000002</v>
      </c>
      <c r="Z467" t="s">
        <v>49</v>
      </c>
      <c r="AA467" t="s">
        <v>10314</v>
      </c>
      <c r="AB467" t="s">
        <v>10296</v>
      </c>
      <c r="AC467" t="s">
        <v>10297</v>
      </c>
      <c r="AD467" t="s">
        <v>52</v>
      </c>
      <c r="AE467" t="s">
        <v>76</v>
      </c>
      <c r="AF467" t="s">
        <v>10207</v>
      </c>
      <c r="AG467" t="s">
        <v>10208</v>
      </c>
      <c r="AH467" t="s">
        <v>10298</v>
      </c>
      <c r="AI467" t="s">
        <v>48</v>
      </c>
      <c r="AJ467" t="s">
        <v>47</v>
      </c>
      <c r="AK467" t="s">
        <v>9410</v>
      </c>
      <c r="AL467" t="s">
        <v>10207</v>
      </c>
      <c r="AM467">
        <v>0</v>
      </c>
      <c r="AN467" t="s">
        <v>47</v>
      </c>
      <c r="AO467" t="s">
        <v>47</v>
      </c>
      <c r="AP467" t="s">
        <v>47</v>
      </c>
      <c r="AQ467" t="s">
        <v>47</v>
      </c>
      <c r="AR467" t="s">
        <v>47</v>
      </c>
      <c r="AS467">
        <v>1453.16</v>
      </c>
      <c r="AT467">
        <v>8726.19</v>
      </c>
      <c r="AU467">
        <v>1</v>
      </c>
      <c r="AV467">
        <v>1</v>
      </c>
      <c r="AW467" t="s">
        <v>10352</v>
      </c>
      <c r="AX467">
        <v>10800</v>
      </c>
      <c r="AY467" t="s">
        <v>66</v>
      </c>
      <c r="AZ467" t="s">
        <v>5541</v>
      </c>
      <c r="BA467">
        <v>1690</v>
      </c>
      <c r="BB467" t="s">
        <v>5541</v>
      </c>
      <c r="BC467">
        <v>1690</v>
      </c>
      <c r="BD467">
        <v>287</v>
      </c>
      <c r="BE467">
        <v>29446.46</v>
      </c>
      <c r="BF467">
        <v>2</v>
      </c>
      <c r="BG467">
        <v>4</v>
      </c>
      <c r="BH467">
        <v>29446.46</v>
      </c>
      <c r="BI467">
        <v>0</v>
      </c>
      <c r="BJ467">
        <v>29446.46</v>
      </c>
      <c r="BK467">
        <v>42000</v>
      </c>
      <c r="BL467" t="s">
        <v>229</v>
      </c>
      <c r="BM467" t="s">
        <v>10405</v>
      </c>
      <c r="BN467" t="s">
        <v>10405</v>
      </c>
      <c r="BO467" t="s">
        <v>47</v>
      </c>
    </row>
    <row r="468" spans="1:67" hidden="1" x14ac:dyDescent="0.3">
      <c r="A468">
        <v>52606</v>
      </c>
      <c r="B468">
        <v>7117203745</v>
      </c>
      <c r="C468">
        <v>916295</v>
      </c>
      <c r="D468">
        <v>7032</v>
      </c>
      <c r="E468">
        <v>55112</v>
      </c>
      <c r="F468">
        <v>1</v>
      </c>
      <c r="G468" t="s">
        <v>548</v>
      </c>
      <c r="H468">
        <v>42700</v>
      </c>
      <c r="I468">
        <v>20517035</v>
      </c>
      <c r="J468" t="s">
        <v>46</v>
      </c>
      <c r="K468" t="s">
        <v>47</v>
      </c>
      <c r="L468" t="s">
        <v>48</v>
      </c>
      <c r="M468" t="s">
        <v>49</v>
      </c>
      <c r="N468" t="s">
        <v>293</v>
      </c>
      <c r="O468" t="s">
        <v>294</v>
      </c>
      <c r="P468" t="s">
        <v>263</v>
      </c>
      <c r="Q468" t="s">
        <v>264</v>
      </c>
      <c r="R468" t="s">
        <v>54</v>
      </c>
      <c r="S468">
        <v>100647401</v>
      </c>
      <c r="T468" t="s">
        <v>274</v>
      </c>
      <c r="U468" t="s">
        <v>56</v>
      </c>
      <c r="V468" t="s">
        <v>57</v>
      </c>
      <c r="W468">
        <v>3488.92</v>
      </c>
      <c r="X468">
        <v>20004.490000000002</v>
      </c>
      <c r="Y468">
        <v>17.86713</v>
      </c>
      <c r="Z468" t="s">
        <v>49</v>
      </c>
      <c r="AA468" t="s">
        <v>10314</v>
      </c>
      <c r="AB468" t="s">
        <v>10296</v>
      </c>
      <c r="AC468" t="s">
        <v>10297</v>
      </c>
      <c r="AD468" t="s">
        <v>52</v>
      </c>
      <c r="AE468" t="s">
        <v>76</v>
      </c>
      <c r="AF468" t="s">
        <v>10207</v>
      </c>
      <c r="AG468" t="s">
        <v>10208</v>
      </c>
      <c r="AH468" t="s">
        <v>10298</v>
      </c>
      <c r="AI468" t="s">
        <v>48</v>
      </c>
      <c r="AJ468" t="s">
        <v>47</v>
      </c>
      <c r="AK468" t="s">
        <v>293</v>
      </c>
      <c r="AL468" t="s">
        <v>10232</v>
      </c>
      <c r="AM468">
        <v>0</v>
      </c>
      <c r="AN468" t="s">
        <v>47</v>
      </c>
      <c r="AO468" t="s">
        <v>47</v>
      </c>
      <c r="AP468" t="s">
        <v>47</v>
      </c>
      <c r="AQ468" t="s">
        <v>47</v>
      </c>
      <c r="AR468" t="s">
        <v>47</v>
      </c>
      <c r="AS468">
        <v>3488.92</v>
      </c>
      <c r="AT468">
        <v>20004.490000000002</v>
      </c>
      <c r="AU468">
        <v>1</v>
      </c>
      <c r="AV468">
        <v>1</v>
      </c>
      <c r="AW468" t="s">
        <v>10352</v>
      </c>
      <c r="AX468">
        <v>27000</v>
      </c>
      <c r="AY468" t="s">
        <v>56</v>
      </c>
      <c r="AZ468" t="s">
        <v>295</v>
      </c>
      <c r="BA468">
        <v>3376.28</v>
      </c>
      <c r="BB468" t="s">
        <v>295</v>
      </c>
      <c r="BC468">
        <v>3376.28</v>
      </c>
      <c r="BD468">
        <v>1083</v>
      </c>
      <c r="BE468">
        <v>49450.95</v>
      </c>
      <c r="BF468">
        <v>3</v>
      </c>
      <c r="BG468">
        <v>4</v>
      </c>
      <c r="BH468">
        <v>0</v>
      </c>
      <c r="BI468">
        <v>0</v>
      </c>
      <c r="BJ468">
        <v>0</v>
      </c>
      <c r="BK468">
        <v>0</v>
      </c>
      <c r="BL468" t="s">
        <v>59</v>
      </c>
      <c r="BM468" t="s">
        <v>389</v>
      </c>
      <c r="BN468" t="s">
        <v>297</v>
      </c>
      <c r="BO468">
        <v>0</v>
      </c>
    </row>
    <row r="469" spans="1:67" hidden="1" x14ac:dyDescent="0.3">
      <c r="A469">
        <v>52730</v>
      </c>
      <c r="B469">
        <v>7117221412</v>
      </c>
      <c r="C469">
        <v>4205182</v>
      </c>
      <c r="D469">
        <v>7032</v>
      </c>
      <c r="E469">
        <v>55212</v>
      </c>
      <c r="F469">
        <v>1</v>
      </c>
      <c r="G469" t="s">
        <v>548</v>
      </c>
      <c r="H469">
        <v>42700</v>
      </c>
      <c r="I469">
        <v>20512259</v>
      </c>
      <c r="J469" t="s">
        <v>46</v>
      </c>
      <c r="K469" t="s">
        <v>47</v>
      </c>
      <c r="L469" t="s">
        <v>48</v>
      </c>
      <c r="M469" t="s">
        <v>49</v>
      </c>
      <c r="N469" t="s">
        <v>286</v>
      </c>
      <c r="O469" t="s">
        <v>287</v>
      </c>
      <c r="P469" t="s">
        <v>170</v>
      </c>
      <c r="Q469" t="s">
        <v>171</v>
      </c>
      <c r="R469" t="s">
        <v>54</v>
      </c>
      <c r="S469">
        <v>100214689</v>
      </c>
      <c r="T469" t="s">
        <v>155</v>
      </c>
      <c r="U469" t="s">
        <v>56</v>
      </c>
      <c r="V469" t="s">
        <v>57</v>
      </c>
      <c r="W469">
        <v>9302.77</v>
      </c>
      <c r="X469">
        <v>20934.169999999998</v>
      </c>
      <c r="Y469">
        <v>18.687940000000001</v>
      </c>
      <c r="Z469" t="s">
        <v>49</v>
      </c>
      <c r="AA469" t="s">
        <v>10314</v>
      </c>
      <c r="AB469" t="s">
        <v>10296</v>
      </c>
      <c r="AC469" t="s">
        <v>10297</v>
      </c>
      <c r="AD469" t="s">
        <v>52</v>
      </c>
      <c r="AE469" t="s">
        <v>76</v>
      </c>
      <c r="AF469" t="s">
        <v>10207</v>
      </c>
      <c r="AG469" t="s">
        <v>10208</v>
      </c>
      <c r="AH469" t="s">
        <v>10298</v>
      </c>
      <c r="AI469" t="s">
        <v>48</v>
      </c>
      <c r="AJ469" t="s">
        <v>47</v>
      </c>
      <c r="AK469" t="s">
        <v>286</v>
      </c>
      <c r="AL469" t="s">
        <v>10240</v>
      </c>
      <c r="AM469">
        <v>0</v>
      </c>
      <c r="AN469" t="s">
        <v>47</v>
      </c>
      <c r="AO469" t="s">
        <v>47</v>
      </c>
      <c r="AP469" t="s">
        <v>47</v>
      </c>
      <c r="AQ469" t="s">
        <v>47</v>
      </c>
      <c r="AR469" t="s">
        <v>47</v>
      </c>
      <c r="AS469">
        <v>9302.77</v>
      </c>
      <c r="AT469">
        <v>20934.169999999998</v>
      </c>
      <c r="AU469">
        <v>1</v>
      </c>
      <c r="AV469">
        <v>1</v>
      </c>
      <c r="AW469" t="s">
        <v>10352</v>
      </c>
      <c r="AX469">
        <v>27000</v>
      </c>
      <c r="AY469" t="s">
        <v>56</v>
      </c>
      <c r="AZ469" t="s">
        <v>288</v>
      </c>
      <c r="BA469">
        <v>10800</v>
      </c>
      <c r="BB469" t="s">
        <v>288</v>
      </c>
      <c r="BC469">
        <v>10800</v>
      </c>
      <c r="BD469">
        <v>1700</v>
      </c>
      <c r="BE469">
        <v>70385.119999999995</v>
      </c>
      <c r="BF469">
        <v>4</v>
      </c>
      <c r="BG469">
        <v>4</v>
      </c>
      <c r="BH469">
        <v>40938.660000000003</v>
      </c>
      <c r="BI469">
        <v>0</v>
      </c>
      <c r="BJ469">
        <v>40938.660000000003</v>
      </c>
      <c r="BK469">
        <v>42000</v>
      </c>
      <c r="BL469" t="s">
        <v>229</v>
      </c>
      <c r="BM469" t="s">
        <v>290</v>
      </c>
      <c r="BN469" t="s">
        <v>290</v>
      </c>
      <c r="BO469">
        <v>14040</v>
      </c>
    </row>
    <row r="470" spans="1:67" x14ac:dyDescent="0.3">
      <c r="A470">
        <v>53184</v>
      </c>
      <c r="B470">
        <v>7117258148</v>
      </c>
      <c r="C470">
        <v>4463264</v>
      </c>
      <c r="D470">
        <v>7032</v>
      </c>
      <c r="E470">
        <v>55714</v>
      </c>
      <c r="F470">
        <v>1</v>
      </c>
      <c r="G470" t="s">
        <v>548</v>
      </c>
      <c r="H470">
        <v>42702</v>
      </c>
      <c r="I470">
        <v>20632038</v>
      </c>
      <c r="J470" t="s">
        <v>46</v>
      </c>
      <c r="K470" t="s">
        <v>47</v>
      </c>
      <c r="L470" t="s">
        <v>48</v>
      </c>
      <c r="M470" t="s">
        <v>49</v>
      </c>
      <c r="N470" t="s">
        <v>9400</v>
      </c>
      <c r="O470" t="s">
        <v>10266</v>
      </c>
      <c r="P470" t="s">
        <v>2264</v>
      </c>
      <c r="Q470" t="s">
        <v>10372</v>
      </c>
      <c r="R470" t="s">
        <v>10178</v>
      </c>
      <c r="S470">
        <v>100788157</v>
      </c>
      <c r="T470" t="s">
        <v>606</v>
      </c>
      <c r="U470" t="s">
        <v>66</v>
      </c>
      <c r="V470" t="s">
        <v>1007</v>
      </c>
      <c r="W470">
        <v>2741.16</v>
      </c>
      <c r="X470">
        <v>9613.32</v>
      </c>
      <c r="Y470">
        <v>8.8416399999999999</v>
      </c>
      <c r="Z470" t="s">
        <v>49</v>
      </c>
      <c r="AA470" t="s">
        <v>10314</v>
      </c>
      <c r="AB470" t="s">
        <v>10296</v>
      </c>
      <c r="AC470" t="s">
        <v>10297</v>
      </c>
      <c r="AD470" t="s">
        <v>52</v>
      </c>
      <c r="AE470" t="s">
        <v>76</v>
      </c>
      <c r="AF470" t="s">
        <v>10207</v>
      </c>
      <c r="AG470" t="s">
        <v>10208</v>
      </c>
      <c r="AH470" t="s">
        <v>10298</v>
      </c>
      <c r="AI470" t="s">
        <v>48</v>
      </c>
      <c r="AJ470" t="s">
        <v>47</v>
      </c>
      <c r="AK470" t="s">
        <v>9400</v>
      </c>
      <c r="AL470" t="s">
        <v>10207</v>
      </c>
      <c r="AM470">
        <v>0</v>
      </c>
      <c r="AN470" t="s">
        <v>47</v>
      </c>
      <c r="AO470" t="s">
        <v>47</v>
      </c>
      <c r="AP470" t="s">
        <v>47</v>
      </c>
      <c r="AQ470" t="s">
        <v>47</v>
      </c>
      <c r="AR470" t="s">
        <v>47</v>
      </c>
      <c r="AS470">
        <v>2741.16</v>
      </c>
      <c r="AT470">
        <v>9613.32</v>
      </c>
      <c r="AU470">
        <v>1</v>
      </c>
      <c r="AV470">
        <v>1</v>
      </c>
      <c r="AW470" t="s">
        <v>10362</v>
      </c>
      <c r="AX470">
        <v>10800</v>
      </c>
      <c r="AY470" t="s">
        <v>66</v>
      </c>
      <c r="AZ470" t="s">
        <v>10373</v>
      </c>
      <c r="BA470" t="s">
        <v>47</v>
      </c>
      <c r="BB470" t="s">
        <v>10373</v>
      </c>
      <c r="BC470" t="s">
        <v>47</v>
      </c>
      <c r="BD470">
        <v>1148</v>
      </c>
      <c r="BE470">
        <v>9613.32</v>
      </c>
      <c r="BF470">
        <v>1</v>
      </c>
      <c r="BG470">
        <v>1</v>
      </c>
      <c r="BH470">
        <v>9613.32</v>
      </c>
      <c r="BI470">
        <v>0</v>
      </c>
      <c r="BJ470">
        <v>9613.32</v>
      </c>
      <c r="BK470">
        <v>10800</v>
      </c>
      <c r="BL470" t="s">
        <v>66</v>
      </c>
      <c r="BM470" t="s">
        <v>10373</v>
      </c>
      <c r="BN470" t="s">
        <v>10375</v>
      </c>
      <c r="BO470" t="s">
        <v>47</v>
      </c>
    </row>
    <row r="471" spans="1:67" hidden="1" x14ac:dyDescent="0.3">
      <c r="A471">
        <v>51472</v>
      </c>
      <c r="B471">
        <v>7117116775</v>
      </c>
      <c r="C471">
        <v>941735</v>
      </c>
      <c r="D471">
        <v>7032</v>
      </c>
      <c r="E471">
        <v>55739</v>
      </c>
      <c r="F471">
        <v>1</v>
      </c>
      <c r="G471" t="s">
        <v>548</v>
      </c>
      <c r="H471">
        <v>42703</v>
      </c>
      <c r="I471">
        <v>20656002</v>
      </c>
      <c r="J471" t="s">
        <v>46</v>
      </c>
      <c r="K471" t="s">
        <v>47</v>
      </c>
      <c r="L471" t="s">
        <v>48</v>
      </c>
      <c r="M471" t="s">
        <v>49</v>
      </c>
      <c r="N471" t="s">
        <v>124</v>
      </c>
      <c r="O471" t="s">
        <v>125</v>
      </c>
      <c r="P471" t="s">
        <v>126</v>
      </c>
      <c r="Q471" t="s">
        <v>127</v>
      </c>
      <c r="R471" t="s">
        <v>54</v>
      </c>
      <c r="S471">
        <v>100894891</v>
      </c>
      <c r="T471" t="s">
        <v>116</v>
      </c>
      <c r="U471" t="s">
        <v>56</v>
      </c>
      <c r="V471" t="s">
        <v>57</v>
      </c>
      <c r="W471">
        <v>11655.38</v>
      </c>
      <c r="X471">
        <v>21063.84</v>
      </c>
      <c r="Y471">
        <v>19.14472</v>
      </c>
      <c r="Z471" t="s">
        <v>49</v>
      </c>
      <c r="AA471" t="s">
        <v>10314</v>
      </c>
      <c r="AB471" t="s">
        <v>10296</v>
      </c>
      <c r="AC471" t="s">
        <v>10297</v>
      </c>
      <c r="AD471" t="s">
        <v>52</v>
      </c>
      <c r="AE471" t="s">
        <v>76</v>
      </c>
      <c r="AF471" t="s">
        <v>10207</v>
      </c>
      <c r="AG471" t="s">
        <v>10208</v>
      </c>
      <c r="AH471" t="s">
        <v>10298</v>
      </c>
      <c r="AI471" t="s">
        <v>48</v>
      </c>
      <c r="AJ471" t="s">
        <v>47</v>
      </c>
      <c r="AK471" t="s">
        <v>124</v>
      </c>
      <c r="AL471" t="s">
        <v>10240</v>
      </c>
      <c r="AM471">
        <v>0</v>
      </c>
      <c r="AN471" t="s">
        <v>47</v>
      </c>
      <c r="AO471" t="s">
        <v>47</v>
      </c>
      <c r="AP471" t="s">
        <v>47</v>
      </c>
      <c r="AQ471" t="s">
        <v>47</v>
      </c>
      <c r="AR471" t="s">
        <v>47</v>
      </c>
      <c r="AS471">
        <v>11655.38</v>
      </c>
      <c r="AT471">
        <v>21063.84</v>
      </c>
      <c r="AU471">
        <v>1</v>
      </c>
      <c r="AV471">
        <v>1</v>
      </c>
      <c r="AW471" t="s">
        <v>10352</v>
      </c>
      <c r="AX471">
        <v>27000</v>
      </c>
      <c r="AY471" t="s">
        <v>56</v>
      </c>
      <c r="AZ471" t="s">
        <v>128</v>
      </c>
      <c r="BA471">
        <v>13640</v>
      </c>
      <c r="BB471" t="s">
        <v>128</v>
      </c>
      <c r="BC471">
        <v>13640</v>
      </c>
      <c r="BD471">
        <v>10</v>
      </c>
      <c r="BE471">
        <v>21063.84</v>
      </c>
      <c r="BF471">
        <v>1</v>
      </c>
      <c r="BG471">
        <v>9</v>
      </c>
      <c r="BH471">
        <v>0</v>
      </c>
      <c r="BI471">
        <v>0</v>
      </c>
      <c r="BJ471">
        <v>0</v>
      </c>
      <c r="BK471">
        <v>0</v>
      </c>
      <c r="BL471" t="s">
        <v>59</v>
      </c>
      <c r="BM471" t="s">
        <v>440</v>
      </c>
      <c r="BN471" t="s">
        <v>131</v>
      </c>
      <c r="BO471">
        <v>0</v>
      </c>
    </row>
    <row r="472" spans="1:67" x14ac:dyDescent="0.3">
      <c r="A472">
        <v>53386</v>
      </c>
      <c r="B472">
        <v>7117285022</v>
      </c>
      <c r="C472">
        <v>4463189</v>
      </c>
      <c r="D472">
        <v>7032</v>
      </c>
      <c r="E472">
        <v>56025</v>
      </c>
      <c r="F472">
        <v>1</v>
      </c>
      <c r="G472" t="s">
        <v>548</v>
      </c>
      <c r="H472">
        <v>42703</v>
      </c>
      <c r="I472">
        <v>20657087</v>
      </c>
      <c r="J472" t="s">
        <v>46</v>
      </c>
      <c r="K472" t="s">
        <v>47</v>
      </c>
      <c r="L472" t="s">
        <v>48</v>
      </c>
      <c r="M472" t="s">
        <v>49</v>
      </c>
      <c r="N472" t="s">
        <v>9400</v>
      </c>
      <c r="O472" t="s">
        <v>51</v>
      </c>
      <c r="P472" t="s">
        <v>52</v>
      </c>
      <c r="Q472" t="s">
        <v>10357</v>
      </c>
      <c r="R472" t="s">
        <v>992</v>
      </c>
      <c r="S472">
        <v>100788157</v>
      </c>
      <c r="T472" t="s">
        <v>606</v>
      </c>
      <c r="U472" t="s">
        <v>56</v>
      </c>
      <c r="V472" t="s">
        <v>57</v>
      </c>
      <c r="W472">
        <v>1546.96</v>
      </c>
      <c r="X472">
        <v>13509.18</v>
      </c>
      <c r="Y472">
        <v>12.406470000000001</v>
      </c>
      <c r="Z472" t="s">
        <v>49</v>
      </c>
      <c r="AA472" t="s">
        <v>10314</v>
      </c>
      <c r="AB472" t="s">
        <v>10296</v>
      </c>
      <c r="AC472" t="s">
        <v>10297</v>
      </c>
      <c r="AD472" t="s">
        <v>52</v>
      </c>
      <c r="AE472" t="s">
        <v>76</v>
      </c>
      <c r="AF472" t="s">
        <v>10207</v>
      </c>
      <c r="AG472" t="s">
        <v>10208</v>
      </c>
      <c r="AH472" t="s">
        <v>10298</v>
      </c>
      <c r="AI472" t="s">
        <v>48</v>
      </c>
      <c r="AJ472" t="s">
        <v>47</v>
      </c>
      <c r="AK472" t="s">
        <v>9400</v>
      </c>
      <c r="AL472" t="s">
        <v>10207</v>
      </c>
      <c r="AM472">
        <v>0</v>
      </c>
      <c r="AN472" t="s">
        <v>47</v>
      </c>
      <c r="AO472" t="s">
        <v>47</v>
      </c>
      <c r="AP472" t="s">
        <v>47</v>
      </c>
      <c r="AQ472" t="s">
        <v>47</v>
      </c>
      <c r="AR472" t="s">
        <v>47</v>
      </c>
      <c r="AS472">
        <v>1546.96</v>
      </c>
      <c r="AT472">
        <v>13509.18</v>
      </c>
      <c r="AU472">
        <v>1</v>
      </c>
      <c r="AV472">
        <v>1</v>
      </c>
      <c r="AW472" t="s">
        <v>10358</v>
      </c>
      <c r="AX472">
        <v>27000</v>
      </c>
      <c r="AY472" t="s">
        <v>56</v>
      </c>
      <c r="AZ472" t="s">
        <v>5275</v>
      </c>
      <c r="BA472">
        <v>1517.43</v>
      </c>
      <c r="BB472" t="s">
        <v>5275</v>
      </c>
      <c r="BC472">
        <v>1517.43</v>
      </c>
      <c r="BD472">
        <v>154</v>
      </c>
      <c r="BE472">
        <v>34573.019999999997</v>
      </c>
      <c r="BF472">
        <v>2</v>
      </c>
      <c r="BG472">
        <v>9</v>
      </c>
      <c r="BH472">
        <v>34573.019999999997</v>
      </c>
      <c r="BI472">
        <v>0</v>
      </c>
      <c r="BJ472">
        <v>34573.019999999997</v>
      </c>
      <c r="BK472">
        <v>42000</v>
      </c>
      <c r="BL472" t="s">
        <v>229</v>
      </c>
      <c r="BM472" t="s">
        <v>10370</v>
      </c>
      <c r="BN472" t="s">
        <v>10370</v>
      </c>
      <c r="BO472" t="s">
        <v>47</v>
      </c>
    </row>
    <row r="473" spans="1:67" hidden="1" x14ac:dyDescent="0.3">
      <c r="A473">
        <v>53422</v>
      </c>
      <c r="B473">
        <v>7117285735</v>
      </c>
      <c r="C473">
        <v>1363663</v>
      </c>
      <c r="D473">
        <v>7032</v>
      </c>
      <c r="E473">
        <v>56062</v>
      </c>
      <c r="F473">
        <v>1</v>
      </c>
      <c r="G473" t="s">
        <v>548</v>
      </c>
      <c r="H473">
        <v>42703</v>
      </c>
      <c r="I473">
        <v>20657335</v>
      </c>
      <c r="J473" t="s">
        <v>46</v>
      </c>
      <c r="K473" t="s">
        <v>47</v>
      </c>
      <c r="L473" t="s">
        <v>48</v>
      </c>
      <c r="M473" t="s">
        <v>49</v>
      </c>
      <c r="N473" t="s">
        <v>358</v>
      </c>
      <c r="O473" t="s">
        <v>359</v>
      </c>
      <c r="P473" t="s">
        <v>207</v>
      </c>
      <c r="Q473" t="s">
        <v>208</v>
      </c>
      <c r="R473" t="s">
        <v>54</v>
      </c>
      <c r="S473">
        <v>100223303</v>
      </c>
      <c r="T473" t="s">
        <v>64</v>
      </c>
      <c r="U473" t="s">
        <v>56</v>
      </c>
      <c r="V473" t="s">
        <v>57</v>
      </c>
      <c r="W473">
        <v>4799.46</v>
      </c>
      <c r="X473">
        <v>20815.2</v>
      </c>
      <c r="Y473">
        <v>19.051200000000001</v>
      </c>
      <c r="Z473" t="s">
        <v>49</v>
      </c>
      <c r="AA473" t="s">
        <v>10314</v>
      </c>
      <c r="AB473" t="s">
        <v>10296</v>
      </c>
      <c r="AC473" t="s">
        <v>10297</v>
      </c>
      <c r="AD473" t="s">
        <v>52</v>
      </c>
      <c r="AE473" t="s">
        <v>76</v>
      </c>
      <c r="AF473" t="s">
        <v>10207</v>
      </c>
      <c r="AG473" t="s">
        <v>10208</v>
      </c>
      <c r="AH473" t="s">
        <v>10298</v>
      </c>
      <c r="AI473" t="s">
        <v>48</v>
      </c>
      <c r="AJ473" t="s">
        <v>47</v>
      </c>
      <c r="AK473" t="s">
        <v>358</v>
      </c>
      <c r="AL473" t="s">
        <v>10207</v>
      </c>
      <c r="AM473">
        <v>0</v>
      </c>
      <c r="AN473" t="s">
        <v>47</v>
      </c>
      <c r="AO473" t="s">
        <v>47</v>
      </c>
      <c r="AP473" t="s">
        <v>47</v>
      </c>
      <c r="AQ473" t="s">
        <v>47</v>
      </c>
      <c r="AR473" t="s">
        <v>47</v>
      </c>
      <c r="AS473">
        <v>4799.46</v>
      </c>
      <c r="AT473">
        <v>20815.2</v>
      </c>
      <c r="AU473">
        <v>1</v>
      </c>
      <c r="AV473">
        <v>1</v>
      </c>
      <c r="AW473" t="s">
        <v>10352</v>
      </c>
      <c r="AX473">
        <v>27000</v>
      </c>
      <c r="AY473" t="s">
        <v>56</v>
      </c>
      <c r="AZ473" t="s">
        <v>360</v>
      </c>
      <c r="BA473">
        <v>5348</v>
      </c>
      <c r="BB473" t="s">
        <v>360</v>
      </c>
      <c r="BC473">
        <v>5348</v>
      </c>
      <c r="BD473">
        <v>198</v>
      </c>
      <c r="BE473">
        <v>55388.22</v>
      </c>
      <c r="BF473">
        <v>3</v>
      </c>
      <c r="BG473">
        <v>9</v>
      </c>
      <c r="BH473">
        <v>0</v>
      </c>
      <c r="BI473">
        <v>0</v>
      </c>
      <c r="BJ473">
        <v>0</v>
      </c>
      <c r="BK473">
        <v>0</v>
      </c>
      <c r="BL473" t="s">
        <v>59</v>
      </c>
      <c r="BM473" t="s">
        <v>361</v>
      </c>
      <c r="BN473" t="s">
        <v>362</v>
      </c>
      <c r="BO473">
        <v>0</v>
      </c>
    </row>
    <row r="474" spans="1:67" hidden="1" x14ac:dyDescent="0.3">
      <c r="A474">
        <v>53408</v>
      </c>
      <c r="B474">
        <v>7117285435</v>
      </c>
      <c r="C474">
        <v>4113123</v>
      </c>
      <c r="D474">
        <v>7032</v>
      </c>
      <c r="E474">
        <v>56047</v>
      </c>
      <c r="F474">
        <v>1</v>
      </c>
      <c r="G474" t="s">
        <v>548</v>
      </c>
      <c r="H474">
        <v>42703</v>
      </c>
      <c r="I474">
        <v>20656047</v>
      </c>
      <c r="J474" t="s">
        <v>46</v>
      </c>
      <c r="K474" t="s">
        <v>47</v>
      </c>
      <c r="L474" t="s">
        <v>48</v>
      </c>
      <c r="M474" t="s">
        <v>49</v>
      </c>
      <c r="N474" t="s">
        <v>279</v>
      </c>
      <c r="O474" t="s">
        <v>280</v>
      </c>
      <c r="P474" t="s">
        <v>281</v>
      </c>
      <c r="Q474" t="s">
        <v>282</v>
      </c>
      <c r="R474" t="s">
        <v>54</v>
      </c>
      <c r="S474">
        <v>100214689</v>
      </c>
      <c r="T474" t="s">
        <v>155</v>
      </c>
      <c r="U474" t="s">
        <v>56</v>
      </c>
      <c r="V474" t="s">
        <v>57</v>
      </c>
      <c r="W474">
        <v>3349.61</v>
      </c>
      <c r="X474">
        <v>20743.16</v>
      </c>
      <c r="Y474">
        <v>18.923390000000001</v>
      </c>
      <c r="Z474" t="s">
        <v>49</v>
      </c>
      <c r="AA474" t="s">
        <v>10314</v>
      </c>
      <c r="AB474" t="s">
        <v>10296</v>
      </c>
      <c r="AC474" t="s">
        <v>10297</v>
      </c>
      <c r="AD474" t="s">
        <v>52</v>
      </c>
      <c r="AE474" t="s">
        <v>76</v>
      </c>
      <c r="AF474" t="s">
        <v>10207</v>
      </c>
      <c r="AG474" t="s">
        <v>10208</v>
      </c>
      <c r="AH474" t="s">
        <v>10298</v>
      </c>
      <c r="AI474" t="s">
        <v>48</v>
      </c>
      <c r="AJ474" t="s">
        <v>47</v>
      </c>
      <c r="AK474" t="s">
        <v>279</v>
      </c>
      <c r="AL474" t="s">
        <v>10217</v>
      </c>
      <c r="AM474">
        <v>0</v>
      </c>
      <c r="AN474" t="s">
        <v>47</v>
      </c>
      <c r="AO474" t="s">
        <v>47</v>
      </c>
      <c r="AP474" t="s">
        <v>47</v>
      </c>
      <c r="AQ474" t="s">
        <v>47</v>
      </c>
      <c r="AR474" t="s">
        <v>47</v>
      </c>
      <c r="AS474">
        <v>3349.61</v>
      </c>
      <c r="AT474">
        <v>20743.16</v>
      </c>
      <c r="AU474">
        <v>1</v>
      </c>
      <c r="AV474">
        <v>1</v>
      </c>
      <c r="AW474" t="s">
        <v>10352</v>
      </c>
      <c r="AX474">
        <v>27000</v>
      </c>
      <c r="AY474" t="s">
        <v>56</v>
      </c>
      <c r="AZ474" t="s">
        <v>303</v>
      </c>
      <c r="BA474">
        <v>3500</v>
      </c>
      <c r="BB474" t="s">
        <v>303</v>
      </c>
      <c r="BC474">
        <v>3500</v>
      </c>
      <c r="BD474">
        <v>215</v>
      </c>
      <c r="BE474">
        <v>76131.38</v>
      </c>
      <c r="BF474">
        <v>4</v>
      </c>
      <c r="BG474">
        <v>9</v>
      </c>
      <c r="BH474">
        <v>41558.36</v>
      </c>
      <c r="BI474">
        <v>0</v>
      </c>
      <c r="BJ474">
        <v>41558.36</v>
      </c>
      <c r="BK474">
        <v>42000</v>
      </c>
      <c r="BL474" t="s">
        <v>229</v>
      </c>
      <c r="BM474" t="s">
        <v>305</v>
      </c>
      <c r="BN474" t="s">
        <v>305</v>
      </c>
      <c r="BO474">
        <v>3500</v>
      </c>
    </row>
    <row r="475" spans="1:67" hidden="1" x14ac:dyDescent="0.3">
      <c r="A475">
        <v>51481</v>
      </c>
      <c r="B475">
        <v>7117116784</v>
      </c>
      <c r="C475">
        <v>4463264</v>
      </c>
      <c r="D475">
        <v>7032</v>
      </c>
      <c r="E475">
        <v>55748</v>
      </c>
      <c r="F475">
        <v>1</v>
      </c>
      <c r="G475" t="s">
        <v>548</v>
      </c>
      <c r="H475">
        <v>42703</v>
      </c>
      <c r="I475">
        <v>20656041</v>
      </c>
      <c r="J475" t="s">
        <v>46</v>
      </c>
      <c r="K475" t="s">
        <v>47</v>
      </c>
      <c r="L475" t="s">
        <v>48</v>
      </c>
      <c r="M475" t="s">
        <v>49</v>
      </c>
      <c r="N475" t="s">
        <v>9400</v>
      </c>
      <c r="O475" t="s">
        <v>10266</v>
      </c>
      <c r="P475" t="s">
        <v>2264</v>
      </c>
      <c r="Q475" t="s">
        <v>10372</v>
      </c>
      <c r="R475" t="s">
        <v>10178</v>
      </c>
      <c r="S475">
        <v>100788157</v>
      </c>
      <c r="T475" t="s">
        <v>606</v>
      </c>
      <c r="U475" t="s">
        <v>66</v>
      </c>
      <c r="V475" t="s">
        <v>1007</v>
      </c>
      <c r="W475">
        <v>2740.22</v>
      </c>
      <c r="X475">
        <v>9375.0300000000007</v>
      </c>
      <c r="Y475">
        <v>8.6642299999999999</v>
      </c>
      <c r="Z475" t="s">
        <v>49</v>
      </c>
      <c r="AA475" t="s">
        <v>10314</v>
      </c>
      <c r="AB475" t="s">
        <v>10296</v>
      </c>
      <c r="AC475" t="s">
        <v>10297</v>
      </c>
      <c r="AD475" t="s">
        <v>52</v>
      </c>
      <c r="AE475" t="s">
        <v>76</v>
      </c>
      <c r="AF475" t="s">
        <v>10207</v>
      </c>
      <c r="AG475" t="s">
        <v>10208</v>
      </c>
      <c r="AH475" t="s">
        <v>10298</v>
      </c>
      <c r="AI475" t="s">
        <v>48</v>
      </c>
      <c r="AJ475" t="s">
        <v>47</v>
      </c>
      <c r="AK475" t="s">
        <v>9400</v>
      </c>
      <c r="AL475" t="s">
        <v>10207</v>
      </c>
      <c r="AM475">
        <v>0</v>
      </c>
      <c r="AN475" t="s">
        <v>47</v>
      </c>
      <c r="AO475" t="s">
        <v>47</v>
      </c>
      <c r="AP475" t="s">
        <v>47</v>
      </c>
      <c r="AQ475" t="s">
        <v>47</v>
      </c>
      <c r="AR475" t="s">
        <v>47</v>
      </c>
      <c r="AS475">
        <v>2740.22</v>
      </c>
      <c r="AT475">
        <v>9375.0300000000007</v>
      </c>
      <c r="AU475">
        <v>1</v>
      </c>
      <c r="AV475">
        <v>1</v>
      </c>
      <c r="AW475" t="s">
        <v>10362</v>
      </c>
      <c r="AX475">
        <v>10800</v>
      </c>
      <c r="AY475" t="s">
        <v>66</v>
      </c>
      <c r="AZ475" t="s">
        <v>10373</v>
      </c>
      <c r="BA475" t="s">
        <v>47</v>
      </c>
      <c r="BB475" t="s">
        <v>10373</v>
      </c>
      <c r="BC475" t="s">
        <v>47</v>
      </c>
      <c r="BD475">
        <v>1148</v>
      </c>
      <c r="BE475">
        <v>85506.41</v>
      </c>
      <c r="BF475">
        <v>5</v>
      </c>
      <c r="BG475">
        <v>9</v>
      </c>
      <c r="BH475">
        <v>0</v>
      </c>
      <c r="BI475">
        <v>0</v>
      </c>
      <c r="BJ475">
        <v>0</v>
      </c>
      <c r="BK475">
        <v>0</v>
      </c>
      <c r="BL475" t="s">
        <v>59</v>
      </c>
      <c r="BM475" t="s">
        <v>10376</v>
      </c>
      <c r="BN475" t="s">
        <v>10375</v>
      </c>
      <c r="BO475">
        <v>0</v>
      </c>
    </row>
    <row r="476" spans="1:67" x14ac:dyDescent="0.3">
      <c r="A476">
        <v>53387</v>
      </c>
      <c r="B476">
        <v>7117285023</v>
      </c>
      <c r="C476">
        <v>4463264</v>
      </c>
      <c r="D476">
        <v>7032</v>
      </c>
      <c r="E476">
        <v>56026</v>
      </c>
      <c r="F476">
        <v>1</v>
      </c>
      <c r="G476" t="s">
        <v>548</v>
      </c>
      <c r="H476">
        <v>42703</v>
      </c>
      <c r="I476">
        <v>20657088</v>
      </c>
      <c r="J476" t="s">
        <v>46</v>
      </c>
      <c r="K476" t="s">
        <v>47</v>
      </c>
      <c r="L476" t="s">
        <v>48</v>
      </c>
      <c r="M476" t="s">
        <v>49</v>
      </c>
      <c r="N476" t="s">
        <v>9400</v>
      </c>
      <c r="O476" t="s">
        <v>10266</v>
      </c>
      <c r="P476" t="s">
        <v>2264</v>
      </c>
      <c r="Q476" t="s">
        <v>10372</v>
      </c>
      <c r="R476" t="s">
        <v>10178</v>
      </c>
      <c r="S476">
        <v>100788157</v>
      </c>
      <c r="T476" t="s">
        <v>606</v>
      </c>
      <c r="U476" t="s">
        <v>66</v>
      </c>
      <c r="V476" t="s">
        <v>1007</v>
      </c>
      <c r="W476">
        <v>2739.52</v>
      </c>
      <c r="X476">
        <v>10455.200000000001</v>
      </c>
      <c r="Y476">
        <v>9.6479999999999997</v>
      </c>
      <c r="Z476" t="s">
        <v>49</v>
      </c>
      <c r="AA476" t="s">
        <v>10314</v>
      </c>
      <c r="AB476" t="s">
        <v>10296</v>
      </c>
      <c r="AC476" t="s">
        <v>10297</v>
      </c>
      <c r="AD476" t="s">
        <v>52</v>
      </c>
      <c r="AE476" t="s">
        <v>76</v>
      </c>
      <c r="AF476" t="s">
        <v>10207</v>
      </c>
      <c r="AG476" t="s">
        <v>10208</v>
      </c>
      <c r="AH476" t="s">
        <v>10298</v>
      </c>
      <c r="AI476" t="s">
        <v>48</v>
      </c>
      <c r="AJ476" t="s">
        <v>47</v>
      </c>
      <c r="AK476" t="s">
        <v>9400</v>
      </c>
      <c r="AL476" t="s">
        <v>10207</v>
      </c>
      <c r="AM476">
        <v>0</v>
      </c>
      <c r="AN476" t="s">
        <v>47</v>
      </c>
      <c r="AO476" t="s">
        <v>47</v>
      </c>
      <c r="AP476" t="s">
        <v>47</v>
      </c>
      <c r="AQ476" t="s">
        <v>47</v>
      </c>
      <c r="AR476" t="s">
        <v>47</v>
      </c>
      <c r="AS476">
        <v>2739.52</v>
      </c>
      <c r="AT476">
        <v>10455.200000000001</v>
      </c>
      <c r="AU476">
        <v>1</v>
      </c>
      <c r="AV476">
        <v>1</v>
      </c>
      <c r="AW476" t="s">
        <v>10362</v>
      </c>
      <c r="AX476">
        <v>10800</v>
      </c>
      <c r="AY476" t="s">
        <v>66</v>
      </c>
      <c r="AZ476" t="s">
        <v>10373</v>
      </c>
      <c r="BA476" t="s">
        <v>47</v>
      </c>
      <c r="BB476" t="s">
        <v>10373</v>
      </c>
      <c r="BC476" t="s">
        <v>47</v>
      </c>
      <c r="BD476">
        <v>1148</v>
      </c>
      <c r="BE476">
        <v>95961.61</v>
      </c>
      <c r="BF476">
        <v>6</v>
      </c>
      <c r="BG476">
        <v>9</v>
      </c>
      <c r="BH476">
        <v>19830.23</v>
      </c>
      <c r="BI476">
        <v>0</v>
      </c>
      <c r="BJ476">
        <v>19830.23</v>
      </c>
      <c r="BK476">
        <v>27000</v>
      </c>
      <c r="BL476" t="s">
        <v>56</v>
      </c>
      <c r="BM476" t="s">
        <v>10374</v>
      </c>
      <c r="BN476" t="s">
        <v>10375</v>
      </c>
      <c r="BO476" t="s">
        <v>47</v>
      </c>
    </row>
    <row r="477" spans="1:67" hidden="1" x14ac:dyDescent="0.3">
      <c r="A477">
        <v>53388</v>
      </c>
      <c r="B477">
        <v>7117285024</v>
      </c>
      <c r="C477">
        <v>4463264</v>
      </c>
      <c r="D477">
        <v>7032</v>
      </c>
      <c r="E477">
        <v>56027</v>
      </c>
      <c r="F477">
        <v>1</v>
      </c>
      <c r="G477" t="s">
        <v>548</v>
      </c>
      <c r="H477">
        <v>42703</v>
      </c>
      <c r="I477">
        <v>20657089</v>
      </c>
      <c r="J477" t="s">
        <v>46</v>
      </c>
      <c r="K477" t="s">
        <v>47</v>
      </c>
      <c r="L477" t="s">
        <v>48</v>
      </c>
      <c r="M477" t="s">
        <v>49</v>
      </c>
      <c r="N477" t="s">
        <v>9400</v>
      </c>
      <c r="O477" t="s">
        <v>10266</v>
      </c>
      <c r="P477" t="s">
        <v>2264</v>
      </c>
      <c r="Q477" t="s">
        <v>10372</v>
      </c>
      <c r="R477" t="s">
        <v>10178</v>
      </c>
      <c r="S477">
        <v>100788157</v>
      </c>
      <c r="T477" t="s">
        <v>606</v>
      </c>
      <c r="U477" t="s">
        <v>66</v>
      </c>
      <c r="V477" t="s">
        <v>1007</v>
      </c>
      <c r="W477">
        <v>2739.19</v>
      </c>
      <c r="X477">
        <v>11204.6</v>
      </c>
      <c r="Y477">
        <v>10.317600000000001</v>
      </c>
      <c r="Z477" t="s">
        <v>49</v>
      </c>
      <c r="AA477" t="s">
        <v>10314</v>
      </c>
      <c r="AB477" t="s">
        <v>10296</v>
      </c>
      <c r="AC477" t="s">
        <v>10297</v>
      </c>
      <c r="AD477" t="s">
        <v>52</v>
      </c>
      <c r="AE477" t="s">
        <v>76</v>
      </c>
      <c r="AF477" t="s">
        <v>10207</v>
      </c>
      <c r="AG477" t="s">
        <v>10208</v>
      </c>
      <c r="AH477" t="s">
        <v>10298</v>
      </c>
      <c r="AI477" t="s">
        <v>48</v>
      </c>
      <c r="AJ477" t="s">
        <v>47</v>
      </c>
      <c r="AK477" t="s">
        <v>9400</v>
      </c>
      <c r="AL477" t="s">
        <v>10207</v>
      </c>
      <c r="AM477">
        <v>0</v>
      </c>
      <c r="AN477" t="s">
        <v>47</v>
      </c>
      <c r="AO477" t="s">
        <v>47</v>
      </c>
      <c r="AP477" t="s">
        <v>47</v>
      </c>
      <c r="AQ477" t="s">
        <v>47</v>
      </c>
      <c r="AR477" t="s">
        <v>47</v>
      </c>
      <c r="AS477">
        <v>2739.19</v>
      </c>
      <c r="AT477">
        <v>11204.6</v>
      </c>
      <c r="AU477">
        <v>1</v>
      </c>
      <c r="AV477">
        <v>1</v>
      </c>
      <c r="AW477" t="s">
        <v>10362</v>
      </c>
      <c r="AX477">
        <v>27000</v>
      </c>
      <c r="AY477" t="s">
        <v>56</v>
      </c>
      <c r="AZ477" t="s">
        <v>10373</v>
      </c>
      <c r="BA477" t="s">
        <v>47</v>
      </c>
      <c r="BB477" t="s">
        <v>10374</v>
      </c>
      <c r="BC477" t="s">
        <v>47</v>
      </c>
      <c r="BD477">
        <v>1148</v>
      </c>
      <c r="BE477">
        <v>107166.21</v>
      </c>
      <c r="BF477">
        <v>7</v>
      </c>
      <c r="BG477">
        <v>9</v>
      </c>
      <c r="BH477">
        <v>0</v>
      </c>
      <c r="BI477">
        <v>0</v>
      </c>
      <c r="BJ477">
        <v>0</v>
      </c>
      <c r="BK477">
        <v>0</v>
      </c>
      <c r="BL477" t="s">
        <v>59</v>
      </c>
      <c r="BM477" t="s">
        <v>10376</v>
      </c>
      <c r="BN477" t="s">
        <v>10375</v>
      </c>
      <c r="BO477">
        <v>0</v>
      </c>
    </row>
    <row r="478" spans="1:67" x14ac:dyDescent="0.3">
      <c r="A478">
        <v>53403</v>
      </c>
      <c r="B478">
        <v>7117285430</v>
      </c>
      <c r="C478">
        <v>4463264</v>
      </c>
      <c r="D478">
        <v>7032</v>
      </c>
      <c r="E478">
        <v>56042</v>
      </c>
      <c r="F478">
        <v>1</v>
      </c>
      <c r="G478" t="s">
        <v>548</v>
      </c>
      <c r="H478">
        <v>42703</v>
      </c>
      <c r="I478">
        <v>20656042</v>
      </c>
      <c r="J478" t="s">
        <v>46</v>
      </c>
      <c r="K478" t="s">
        <v>47</v>
      </c>
      <c r="L478" t="s">
        <v>48</v>
      </c>
      <c r="M478" t="s">
        <v>49</v>
      </c>
      <c r="N478" t="s">
        <v>9400</v>
      </c>
      <c r="O478" t="s">
        <v>10266</v>
      </c>
      <c r="P478" t="s">
        <v>2264</v>
      </c>
      <c r="Q478" t="s">
        <v>10372</v>
      </c>
      <c r="R478" t="s">
        <v>10178</v>
      </c>
      <c r="S478">
        <v>100788157</v>
      </c>
      <c r="T478" t="s">
        <v>606</v>
      </c>
      <c r="U478" t="s">
        <v>66</v>
      </c>
      <c r="V478" t="s">
        <v>1007</v>
      </c>
      <c r="W478">
        <v>2739.95</v>
      </c>
      <c r="X478">
        <v>10498.06</v>
      </c>
      <c r="Y478">
        <v>9.6502800000000004</v>
      </c>
      <c r="Z478" t="s">
        <v>49</v>
      </c>
      <c r="AA478" t="s">
        <v>10314</v>
      </c>
      <c r="AB478" t="s">
        <v>10296</v>
      </c>
      <c r="AC478" t="s">
        <v>10297</v>
      </c>
      <c r="AD478" t="s">
        <v>52</v>
      </c>
      <c r="AE478" t="s">
        <v>76</v>
      </c>
      <c r="AF478" t="s">
        <v>10207</v>
      </c>
      <c r="AG478" t="s">
        <v>10208</v>
      </c>
      <c r="AH478" t="s">
        <v>10298</v>
      </c>
      <c r="AI478" t="s">
        <v>48</v>
      </c>
      <c r="AJ478" t="s">
        <v>47</v>
      </c>
      <c r="AK478" t="s">
        <v>9400</v>
      </c>
      <c r="AL478" t="s">
        <v>10207</v>
      </c>
      <c r="AM478">
        <v>0</v>
      </c>
      <c r="AN478" t="s">
        <v>47</v>
      </c>
      <c r="AO478" t="s">
        <v>47</v>
      </c>
      <c r="AP478" t="s">
        <v>47</v>
      </c>
      <c r="AQ478" t="s">
        <v>47</v>
      </c>
      <c r="AR478" t="s">
        <v>47</v>
      </c>
      <c r="AS478">
        <v>2739.95</v>
      </c>
      <c r="AT478">
        <v>10498.06</v>
      </c>
      <c r="AU478">
        <v>1</v>
      </c>
      <c r="AV478">
        <v>1</v>
      </c>
      <c r="AW478" t="s">
        <v>10362</v>
      </c>
      <c r="AX478">
        <v>10800</v>
      </c>
      <c r="AY478" t="s">
        <v>66</v>
      </c>
      <c r="AZ478" t="s">
        <v>10373</v>
      </c>
      <c r="BA478" t="s">
        <v>47</v>
      </c>
      <c r="BB478" t="s">
        <v>10373</v>
      </c>
      <c r="BC478" t="s">
        <v>47</v>
      </c>
      <c r="BD478">
        <v>1148</v>
      </c>
      <c r="BE478">
        <v>117664.27</v>
      </c>
      <c r="BF478">
        <v>8</v>
      </c>
      <c r="BG478">
        <v>9</v>
      </c>
      <c r="BH478">
        <v>21702.66</v>
      </c>
      <c r="BI478">
        <v>0</v>
      </c>
      <c r="BJ478">
        <v>21702.66</v>
      </c>
      <c r="BK478">
        <v>27000</v>
      </c>
      <c r="BL478" t="s">
        <v>56</v>
      </c>
      <c r="BM478" t="s">
        <v>10374</v>
      </c>
      <c r="BN478" t="s">
        <v>10375</v>
      </c>
      <c r="BO478" t="s">
        <v>47</v>
      </c>
    </row>
    <row r="479" spans="1:67" hidden="1" x14ac:dyDescent="0.3">
      <c r="A479">
        <v>53409</v>
      </c>
      <c r="B479">
        <v>7117285436</v>
      </c>
      <c r="C479">
        <v>940117</v>
      </c>
      <c r="D479">
        <v>7032</v>
      </c>
      <c r="E479">
        <v>56048</v>
      </c>
      <c r="F479">
        <v>1</v>
      </c>
      <c r="G479" t="s">
        <v>548</v>
      </c>
      <c r="H479">
        <v>42703</v>
      </c>
      <c r="I479">
        <v>20656048</v>
      </c>
      <c r="J479" t="s">
        <v>46</v>
      </c>
      <c r="K479" t="s">
        <v>47</v>
      </c>
      <c r="L479" t="s">
        <v>48</v>
      </c>
      <c r="M479" t="s">
        <v>49</v>
      </c>
      <c r="N479" t="s">
        <v>69</v>
      </c>
      <c r="O479" t="s">
        <v>70</v>
      </c>
      <c r="P479" t="s">
        <v>71</v>
      </c>
      <c r="Q479" t="s">
        <v>72</v>
      </c>
      <c r="R479" t="s">
        <v>54</v>
      </c>
      <c r="S479">
        <v>100223303</v>
      </c>
      <c r="T479" t="s">
        <v>64</v>
      </c>
      <c r="U479" t="s">
        <v>56</v>
      </c>
      <c r="V479" t="s">
        <v>57</v>
      </c>
      <c r="W479">
        <v>12610.55</v>
      </c>
      <c r="X479">
        <v>21069.8</v>
      </c>
      <c r="Y479">
        <v>18.596800000000002</v>
      </c>
      <c r="Z479" t="s">
        <v>49</v>
      </c>
      <c r="AA479" t="s">
        <v>10314</v>
      </c>
      <c r="AB479" t="s">
        <v>10296</v>
      </c>
      <c r="AC479" t="s">
        <v>10297</v>
      </c>
      <c r="AD479" t="s">
        <v>52</v>
      </c>
      <c r="AE479" t="s">
        <v>76</v>
      </c>
      <c r="AF479" t="s">
        <v>10207</v>
      </c>
      <c r="AG479" t="s">
        <v>10208</v>
      </c>
      <c r="AH479" t="s">
        <v>10298</v>
      </c>
      <c r="AI479" t="s">
        <v>48</v>
      </c>
      <c r="AJ479" t="s">
        <v>47</v>
      </c>
      <c r="AK479" t="s">
        <v>69</v>
      </c>
      <c r="AL479" t="s">
        <v>10240</v>
      </c>
      <c r="AM479">
        <v>0</v>
      </c>
      <c r="AN479" t="s">
        <v>47</v>
      </c>
      <c r="AO479" t="s">
        <v>47</v>
      </c>
      <c r="AP479" t="s">
        <v>47</v>
      </c>
      <c r="AQ479" t="s">
        <v>47</v>
      </c>
      <c r="AR479" t="s">
        <v>47</v>
      </c>
      <c r="AS479">
        <v>12610.55</v>
      </c>
      <c r="AT479">
        <v>21069.8</v>
      </c>
      <c r="AU479">
        <v>1</v>
      </c>
      <c r="AV479">
        <v>1</v>
      </c>
      <c r="AW479" t="s">
        <v>10352</v>
      </c>
      <c r="AX479">
        <v>27000</v>
      </c>
      <c r="AY479" t="s">
        <v>56</v>
      </c>
      <c r="AZ479" t="s">
        <v>73</v>
      </c>
      <c r="BA479">
        <v>12965.74</v>
      </c>
      <c r="BB479" t="s">
        <v>73</v>
      </c>
      <c r="BC479">
        <v>12965.74</v>
      </c>
      <c r="BD479">
        <v>2384</v>
      </c>
      <c r="BE479">
        <v>138734.07</v>
      </c>
      <c r="BF479">
        <v>9</v>
      </c>
      <c r="BG479">
        <v>9</v>
      </c>
      <c r="BH479">
        <v>21069.8</v>
      </c>
      <c r="BI479">
        <v>0</v>
      </c>
      <c r="BJ479">
        <v>21069.8</v>
      </c>
      <c r="BK479">
        <v>27000</v>
      </c>
      <c r="BL479" t="s">
        <v>56</v>
      </c>
      <c r="BM479" t="s">
        <v>73</v>
      </c>
      <c r="BN479" t="s">
        <v>74</v>
      </c>
      <c r="BO479">
        <v>12965.74</v>
      </c>
    </row>
    <row r="480" spans="1:67" hidden="1" x14ac:dyDescent="0.3">
      <c r="A480">
        <v>53695</v>
      </c>
      <c r="B480">
        <v>7117292417</v>
      </c>
      <c r="C480">
        <v>915409</v>
      </c>
      <c r="D480">
        <v>7032</v>
      </c>
      <c r="E480">
        <v>56435</v>
      </c>
      <c r="F480">
        <v>1</v>
      </c>
      <c r="G480" t="s">
        <v>548</v>
      </c>
      <c r="H480">
        <v>42704</v>
      </c>
      <c r="I480">
        <v>20738233</v>
      </c>
      <c r="J480" t="s">
        <v>46</v>
      </c>
      <c r="K480" t="s">
        <v>47</v>
      </c>
      <c r="L480" t="s">
        <v>48</v>
      </c>
      <c r="M480" t="s">
        <v>49</v>
      </c>
      <c r="N480" t="s">
        <v>247</v>
      </c>
      <c r="O480" t="s">
        <v>248</v>
      </c>
      <c r="P480" t="s">
        <v>249</v>
      </c>
      <c r="Q480" t="s">
        <v>250</v>
      </c>
      <c r="R480" t="s">
        <v>54</v>
      </c>
      <c r="S480">
        <v>100535792</v>
      </c>
      <c r="T480" t="s">
        <v>251</v>
      </c>
      <c r="U480" t="s">
        <v>56</v>
      </c>
      <c r="V480" t="s">
        <v>57</v>
      </c>
      <c r="W480">
        <v>5123.93</v>
      </c>
      <c r="X480">
        <v>21124.799999999999</v>
      </c>
      <c r="Y480">
        <v>19.332000000000001</v>
      </c>
      <c r="Z480" t="s">
        <v>49</v>
      </c>
      <c r="AA480" t="s">
        <v>10314</v>
      </c>
      <c r="AB480" t="s">
        <v>10296</v>
      </c>
      <c r="AC480" t="s">
        <v>10297</v>
      </c>
      <c r="AD480" t="s">
        <v>52</v>
      </c>
      <c r="AE480" t="s">
        <v>76</v>
      </c>
      <c r="AF480" t="s">
        <v>10207</v>
      </c>
      <c r="AG480" t="s">
        <v>10208</v>
      </c>
      <c r="AH480" t="s">
        <v>10298</v>
      </c>
      <c r="AI480" t="s">
        <v>48</v>
      </c>
      <c r="AJ480" t="s">
        <v>47</v>
      </c>
      <c r="AK480" t="s">
        <v>247</v>
      </c>
      <c r="AL480" t="s">
        <v>10217</v>
      </c>
      <c r="AM480">
        <v>0</v>
      </c>
      <c r="AN480" t="s">
        <v>47</v>
      </c>
      <c r="AO480" t="s">
        <v>47</v>
      </c>
      <c r="AP480" t="s">
        <v>47</v>
      </c>
      <c r="AQ480" t="s">
        <v>47</v>
      </c>
      <c r="AR480" t="s">
        <v>47</v>
      </c>
      <c r="AS480">
        <v>5123.93</v>
      </c>
      <c r="AT480">
        <v>21124.799999999999</v>
      </c>
      <c r="AU480">
        <v>1</v>
      </c>
      <c r="AV480">
        <v>1</v>
      </c>
      <c r="AW480" t="s">
        <v>10352</v>
      </c>
      <c r="AX480">
        <v>27000</v>
      </c>
      <c r="AY480" t="s">
        <v>56</v>
      </c>
      <c r="AZ480" t="s">
        <v>252</v>
      </c>
      <c r="BA480">
        <v>5234.91</v>
      </c>
      <c r="BB480" t="s">
        <v>252</v>
      </c>
      <c r="BC480">
        <v>5234.91</v>
      </c>
      <c r="BD480">
        <v>1</v>
      </c>
      <c r="BE480">
        <v>21124.799999999999</v>
      </c>
      <c r="BF480">
        <v>1</v>
      </c>
      <c r="BG480">
        <v>28</v>
      </c>
      <c r="BH480">
        <v>0</v>
      </c>
      <c r="BI480">
        <v>0</v>
      </c>
      <c r="BJ480">
        <v>0</v>
      </c>
      <c r="BK480">
        <v>0</v>
      </c>
      <c r="BL480" t="s">
        <v>59</v>
      </c>
      <c r="BM480" t="s">
        <v>253</v>
      </c>
      <c r="BN480" t="s">
        <v>254</v>
      </c>
      <c r="BO480">
        <v>0</v>
      </c>
    </row>
    <row r="481" spans="1:67" hidden="1" x14ac:dyDescent="0.3">
      <c r="A481">
        <v>53267</v>
      </c>
      <c r="B481">
        <v>7117262103</v>
      </c>
      <c r="C481">
        <v>917531</v>
      </c>
      <c r="D481">
        <v>7032</v>
      </c>
      <c r="E481">
        <v>56302</v>
      </c>
      <c r="F481">
        <v>1</v>
      </c>
      <c r="G481" t="s">
        <v>548</v>
      </c>
      <c r="H481">
        <v>42704</v>
      </c>
      <c r="I481">
        <v>20738721</v>
      </c>
      <c r="J481" t="s">
        <v>46</v>
      </c>
      <c r="K481" t="s">
        <v>47</v>
      </c>
      <c r="L481" t="s">
        <v>48</v>
      </c>
      <c r="M481" t="s">
        <v>49</v>
      </c>
      <c r="N481" t="s">
        <v>319</v>
      </c>
      <c r="O481" t="s">
        <v>152</v>
      </c>
      <c r="P481" t="s">
        <v>153</v>
      </c>
      <c r="Q481" t="s">
        <v>154</v>
      </c>
      <c r="R481" t="s">
        <v>54</v>
      </c>
      <c r="S481">
        <v>100214689</v>
      </c>
      <c r="T481" t="s">
        <v>155</v>
      </c>
      <c r="U481" t="s">
        <v>56</v>
      </c>
      <c r="V481" t="s">
        <v>57</v>
      </c>
      <c r="W481">
        <v>3797.42</v>
      </c>
      <c r="X481">
        <v>21111.82</v>
      </c>
      <c r="Y481">
        <v>19.255289999999999</v>
      </c>
      <c r="Z481" t="s">
        <v>49</v>
      </c>
      <c r="AA481" t="s">
        <v>10314</v>
      </c>
      <c r="AB481" t="s">
        <v>10296</v>
      </c>
      <c r="AC481" t="s">
        <v>10297</v>
      </c>
      <c r="AD481" t="s">
        <v>52</v>
      </c>
      <c r="AE481" t="s">
        <v>76</v>
      </c>
      <c r="AF481" t="s">
        <v>10207</v>
      </c>
      <c r="AG481" t="s">
        <v>10208</v>
      </c>
      <c r="AH481" t="s">
        <v>10298</v>
      </c>
      <c r="AI481" t="s">
        <v>48</v>
      </c>
      <c r="AJ481" t="s">
        <v>47</v>
      </c>
      <c r="AK481" t="s">
        <v>319</v>
      </c>
      <c r="AL481" t="s">
        <v>10217</v>
      </c>
      <c r="AM481">
        <v>0</v>
      </c>
      <c r="AN481" t="s">
        <v>47</v>
      </c>
      <c r="AO481" t="s">
        <v>47</v>
      </c>
      <c r="AP481" t="s">
        <v>47</v>
      </c>
      <c r="AQ481" t="s">
        <v>47</v>
      </c>
      <c r="AR481" t="s">
        <v>47</v>
      </c>
      <c r="AS481">
        <v>3797.42</v>
      </c>
      <c r="AT481">
        <v>21111.82</v>
      </c>
      <c r="AU481">
        <v>1</v>
      </c>
      <c r="AV481">
        <v>1</v>
      </c>
      <c r="AW481" t="s">
        <v>10352</v>
      </c>
      <c r="AX481">
        <v>27000</v>
      </c>
      <c r="AY481" t="s">
        <v>56</v>
      </c>
      <c r="AZ481" t="s">
        <v>156</v>
      </c>
      <c r="BA481">
        <v>4100</v>
      </c>
      <c r="BB481" t="s">
        <v>156</v>
      </c>
      <c r="BC481">
        <v>4100</v>
      </c>
      <c r="BD481">
        <v>30</v>
      </c>
      <c r="BE481">
        <v>42236.62</v>
      </c>
      <c r="BF481">
        <v>2</v>
      </c>
      <c r="BG481">
        <v>28</v>
      </c>
      <c r="BH481">
        <v>42236.62</v>
      </c>
      <c r="BI481">
        <v>1</v>
      </c>
      <c r="BJ481">
        <v>236.619999999995</v>
      </c>
      <c r="BK481">
        <v>1300</v>
      </c>
      <c r="BL481" t="s">
        <v>159</v>
      </c>
      <c r="BM481" t="s">
        <v>511</v>
      </c>
      <c r="BN481" t="s">
        <v>158</v>
      </c>
      <c r="BO481">
        <v>8230</v>
      </c>
    </row>
    <row r="482" spans="1:67" hidden="1" x14ac:dyDescent="0.3">
      <c r="A482">
        <v>53268</v>
      </c>
      <c r="B482">
        <v>7117262104</v>
      </c>
      <c r="C482">
        <v>2769823</v>
      </c>
      <c r="D482">
        <v>7032</v>
      </c>
      <c r="E482">
        <v>56303</v>
      </c>
      <c r="F482">
        <v>1</v>
      </c>
      <c r="G482" t="s">
        <v>548</v>
      </c>
      <c r="H482">
        <v>42704</v>
      </c>
      <c r="I482">
        <v>20738722</v>
      </c>
      <c r="J482" t="s">
        <v>46</v>
      </c>
      <c r="K482" t="s">
        <v>47</v>
      </c>
      <c r="L482" t="s">
        <v>48</v>
      </c>
      <c r="M482" t="s">
        <v>49</v>
      </c>
      <c r="N482" t="s">
        <v>9412</v>
      </c>
      <c r="O482" t="s">
        <v>10389</v>
      </c>
      <c r="P482" t="s">
        <v>207</v>
      </c>
      <c r="Q482" t="s">
        <v>208</v>
      </c>
      <c r="R482" t="s">
        <v>54</v>
      </c>
      <c r="S482">
        <v>101093720</v>
      </c>
      <c r="T482" t="s">
        <v>55</v>
      </c>
      <c r="U482" t="s">
        <v>66</v>
      </c>
      <c r="V482" t="s">
        <v>1007</v>
      </c>
      <c r="W482">
        <v>2775.49</v>
      </c>
      <c r="X482">
        <v>7459.2</v>
      </c>
      <c r="Y482">
        <v>6.3840000000000003</v>
      </c>
      <c r="Z482" t="s">
        <v>49</v>
      </c>
      <c r="AA482" t="s">
        <v>10314</v>
      </c>
      <c r="AB482" t="s">
        <v>10296</v>
      </c>
      <c r="AC482" t="s">
        <v>10297</v>
      </c>
      <c r="AD482" t="s">
        <v>52</v>
      </c>
      <c r="AE482" t="s">
        <v>76</v>
      </c>
      <c r="AF482" t="s">
        <v>10207</v>
      </c>
      <c r="AG482" t="s">
        <v>10208</v>
      </c>
      <c r="AH482" t="s">
        <v>10298</v>
      </c>
      <c r="AI482" t="s">
        <v>48</v>
      </c>
      <c r="AJ482" t="s">
        <v>47</v>
      </c>
      <c r="AK482" t="s">
        <v>9412</v>
      </c>
      <c r="AL482" t="s">
        <v>10207</v>
      </c>
      <c r="AM482">
        <v>0</v>
      </c>
      <c r="AN482" t="s">
        <v>47</v>
      </c>
      <c r="AO482" t="s">
        <v>47</v>
      </c>
      <c r="AP482" t="s">
        <v>47</v>
      </c>
      <c r="AQ482" t="s">
        <v>47</v>
      </c>
      <c r="AR482" t="s">
        <v>47</v>
      </c>
      <c r="AS482">
        <v>2775.49</v>
      </c>
      <c r="AT482">
        <v>7459.2</v>
      </c>
      <c r="AU482">
        <v>1</v>
      </c>
      <c r="AV482">
        <v>1</v>
      </c>
      <c r="AW482" t="s">
        <v>10352</v>
      </c>
      <c r="AX482">
        <v>10800</v>
      </c>
      <c r="AY482" t="s">
        <v>66</v>
      </c>
      <c r="AZ482" t="s">
        <v>5077</v>
      </c>
      <c r="BA482">
        <v>2953</v>
      </c>
      <c r="BB482" t="s">
        <v>5077</v>
      </c>
      <c r="BC482">
        <v>2953</v>
      </c>
      <c r="BD482">
        <v>120</v>
      </c>
      <c r="BE482">
        <v>49695.82</v>
      </c>
      <c r="BF482">
        <v>3</v>
      </c>
      <c r="BG482">
        <v>28</v>
      </c>
      <c r="BH482">
        <v>0</v>
      </c>
      <c r="BI482">
        <v>0</v>
      </c>
      <c r="BJ482">
        <v>0</v>
      </c>
      <c r="BK482">
        <v>0</v>
      </c>
      <c r="BL482" t="s">
        <v>59</v>
      </c>
      <c r="BM482" t="s">
        <v>10390</v>
      </c>
      <c r="BN482" t="s">
        <v>10391</v>
      </c>
      <c r="BO482">
        <v>0</v>
      </c>
    </row>
    <row r="483" spans="1:67" x14ac:dyDescent="0.3">
      <c r="A483">
        <v>53605</v>
      </c>
      <c r="B483">
        <v>7117289818</v>
      </c>
      <c r="C483">
        <v>2769823</v>
      </c>
      <c r="D483">
        <v>7032</v>
      </c>
      <c r="E483">
        <v>56365</v>
      </c>
      <c r="F483">
        <v>1</v>
      </c>
      <c r="G483" t="s">
        <v>548</v>
      </c>
      <c r="H483">
        <v>42704</v>
      </c>
      <c r="I483">
        <v>20738724</v>
      </c>
      <c r="J483" t="s">
        <v>46</v>
      </c>
      <c r="K483" t="s">
        <v>47</v>
      </c>
      <c r="L483" t="s">
        <v>48</v>
      </c>
      <c r="M483" t="s">
        <v>49</v>
      </c>
      <c r="N483" t="s">
        <v>9412</v>
      </c>
      <c r="O483" t="s">
        <v>10389</v>
      </c>
      <c r="P483" t="s">
        <v>207</v>
      </c>
      <c r="Q483" t="s">
        <v>208</v>
      </c>
      <c r="R483" t="s">
        <v>54</v>
      </c>
      <c r="S483">
        <v>101093720</v>
      </c>
      <c r="T483" t="s">
        <v>55</v>
      </c>
      <c r="U483" t="s">
        <v>66</v>
      </c>
      <c r="V483" t="s">
        <v>1007</v>
      </c>
      <c r="W483">
        <v>2759.1</v>
      </c>
      <c r="X483">
        <v>10340.4</v>
      </c>
      <c r="Y483">
        <v>9.4824000000000002</v>
      </c>
      <c r="Z483" t="s">
        <v>49</v>
      </c>
      <c r="AA483" t="s">
        <v>10314</v>
      </c>
      <c r="AB483" t="s">
        <v>10296</v>
      </c>
      <c r="AC483" t="s">
        <v>10297</v>
      </c>
      <c r="AD483" t="s">
        <v>52</v>
      </c>
      <c r="AE483" t="s">
        <v>76</v>
      </c>
      <c r="AF483" t="s">
        <v>10207</v>
      </c>
      <c r="AG483" t="s">
        <v>10208</v>
      </c>
      <c r="AH483" t="s">
        <v>10298</v>
      </c>
      <c r="AI483" t="s">
        <v>48</v>
      </c>
      <c r="AJ483" t="s">
        <v>47</v>
      </c>
      <c r="AK483" t="s">
        <v>9412</v>
      </c>
      <c r="AL483" t="s">
        <v>10207</v>
      </c>
      <c r="AM483">
        <v>0</v>
      </c>
      <c r="AN483" t="s">
        <v>47</v>
      </c>
      <c r="AO483" t="s">
        <v>47</v>
      </c>
      <c r="AP483" t="s">
        <v>47</v>
      </c>
      <c r="AQ483" t="s">
        <v>47</v>
      </c>
      <c r="AR483" t="s">
        <v>47</v>
      </c>
      <c r="AS483">
        <v>2759.1</v>
      </c>
      <c r="AT483">
        <v>10340.4</v>
      </c>
      <c r="AU483">
        <v>1</v>
      </c>
      <c r="AV483">
        <v>1</v>
      </c>
      <c r="AW483" t="s">
        <v>10352</v>
      </c>
      <c r="AX483">
        <v>10800</v>
      </c>
      <c r="AY483" t="s">
        <v>66</v>
      </c>
      <c r="AZ483" t="s">
        <v>5077</v>
      </c>
      <c r="BA483">
        <v>2953</v>
      </c>
      <c r="BB483" t="s">
        <v>5077</v>
      </c>
      <c r="BC483">
        <v>2953</v>
      </c>
      <c r="BD483">
        <v>120</v>
      </c>
      <c r="BE483">
        <v>60036.22</v>
      </c>
      <c r="BF483">
        <v>4</v>
      </c>
      <c r="BG483">
        <v>28</v>
      </c>
      <c r="BH483">
        <v>17799.599999999999</v>
      </c>
      <c r="BI483">
        <v>0</v>
      </c>
      <c r="BJ483">
        <v>17799.599999999999</v>
      </c>
      <c r="BK483">
        <v>27000</v>
      </c>
      <c r="BL483" t="s">
        <v>56</v>
      </c>
      <c r="BM483" t="s">
        <v>10397</v>
      </c>
      <c r="BN483" t="s">
        <v>10391</v>
      </c>
      <c r="BO483" t="s">
        <v>47</v>
      </c>
    </row>
    <row r="484" spans="1:67" hidden="1" x14ac:dyDescent="0.3">
      <c r="A484">
        <v>53715</v>
      </c>
      <c r="B484">
        <v>7117294893</v>
      </c>
      <c r="C484">
        <v>2769823</v>
      </c>
      <c r="D484">
        <v>7032</v>
      </c>
      <c r="E484">
        <v>56444</v>
      </c>
      <c r="F484">
        <v>1</v>
      </c>
      <c r="G484" t="s">
        <v>548</v>
      </c>
      <c r="H484">
        <v>42704</v>
      </c>
      <c r="I484">
        <v>20734841</v>
      </c>
      <c r="J484" t="s">
        <v>46</v>
      </c>
      <c r="K484" t="s">
        <v>47</v>
      </c>
      <c r="L484" t="s">
        <v>48</v>
      </c>
      <c r="M484" t="s">
        <v>49</v>
      </c>
      <c r="N484" t="s">
        <v>9412</v>
      </c>
      <c r="O484" t="s">
        <v>10389</v>
      </c>
      <c r="P484" t="s">
        <v>207</v>
      </c>
      <c r="Q484" t="s">
        <v>208</v>
      </c>
      <c r="R484" t="s">
        <v>54</v>
      </c>
      <c r="S484">
        <v>101093720</v>
      </c>
      <c r="T484" t="s">
        <v>55</v>
      </c>
      <c r="U484" t="s">
        <v>66</v>
      </c>
      <c r="V484" t="s">
        <v>1007</v>
      </c>
      <c r="W484">
        <v>2764.89</v>
      </c>
      <c r="X484">
        <v>9224.9699999999993</v>
      </c>
      <c r="Y484">
        <v>8.4441199999999998</v>
      </c>
      <c r="Z484" t="s">
        <v>49</v>
      </c>
      <c r="AA484" t="s">
        <v>10314</v>
      </c>
      <c r="AB484" t="s">
        <v>10296</v>
      </c>
      <c r="AC484" t="s">
        <v>10297</v>
      </c>
      <c r="AD484" t="s">
        <v>52</v>
      </c>
      <c r="AE484" t="s">
        <v>76</v>
      </c>
      <c r="AF484" t="s">
        <v>10207</v>
      </c>
      <c r="AG484" t="s">
        <v>10208</v>
      </c>
      <c r="AH484" t="s">
        <v>10298</v>
      </c>
      <c r="AI484" t="s">
        <v>48</v>
      </c>
      <c r="AJ484" t="s">
        <v>47</v>
      </c>
      <c r="AK484" t="s">
        <v>9412</v>
      </c>
      <c r="AL484" t="s">
        <v>10207</v>
      </c>
      <c r="AM484">
        <v>0</v>
      </c>
      <c r="AN484" t="s">
        <v>47</v>
      </c>
      <c r="AO484" t="s">
        <v>47</v>
      </c>
      <c r="AP484" t="s">
        <v>47</v>
      </c>
      <c r="AQ484" t="s">
        <v>47</v>
      </c>
      <c r="AR484" t="s">
        <v>47</v>
      </c>
      <c r="AS484">
        <v>2764.89</v>
      </c>
      <c r="AT484">
        <v>9224.9699999999993</v>
      </c>
      <c r="AU484">
        <v>1</v>
      </c>
      <c r="AV484">
        <v>1</v>
      </c>
      <c r="AW484" t="s">
        <v>10352</v>
      </c>
      <c r="AX484">
        <v>10800</v>
      </c>
      <c r="AY484" t="s">
        <v>66</v>
      </c>
      <c r="AZ484" t="s">
        <v>5077</v>
      </c>
      <c r="BA484">
        <v>2953</v>
      </c>
      <c r="BB484" t="s">
        <v>5077</v>
      </c>
      <c r="BC484">
        <v>2953</v>
      </c>
      <c r="BD484">
        <v>120</v>
      </c>
      <c r="BE484">
        <v>69261.19</v>
      </c>
      <c r="BF484">
        <v>5</v>
      </c>
      <c r="BG484">
        <v>28</v>
      </c>
      <c r="BH484">
        <v>0</v>
      </c>
      <c r="BI484">
        <v>0</v>
      </c>
      <c r="BJ484">
        <v>0</v>
      </c>
      <c r="BK484">
        <v>0</v>
      </c>
      <c r="BL484" t="s">
        <v>59</v>
      </c>
      <c r="BM484" t="s">
        <v>10390</v>
      </c>
      <c r="BN484" t="s">
        <v>10391</v>
      </c>
      <c r="BO484">
        <v>0</v>
      </c>
    </row>
    <row r="485" spans="1:67" x14ac:dyDescent="0.3">
      <c r="A485">
        <v>54177</v>
      </c>
      <c r="B485">
        <v>7117323051</v>
      </c>
      <c r="C485">
        <v>2769823</v>
      </c>
      <c r="D485">
        <v>7032</v>
      </c>
      <c r="E485">
        <v>56810</v>
      </c>
      <c r="F485">
        <v>1</v>
      </c>
      <c r="G485" t="s">
        <v>548</v>
      </c>
      <c r="H485">
        <v>42704</v>
      </c>
      <c r="I485">
        <v>20717666</v>
      </c>
      <c r="J485" t="s">
        <v>46</v>
      </c>
      <c r="K485" t="s">
        <v>47</v>
      </c>
      <c r="L485" t="s">
        <v>48</v>
      </c>
      <c r="M485" t="s">
        <v>49</v>
      </c>
      <c r="N485" t="s">
        <v>9412</v>
      </c>
      <c r="O485" t="s">
        <v>10389</v>
      </c>
      <c r="P485" t="s">
        <v>207</v>
      </c>
      <c r="Q485" t="s">
        <v>208</v>
      </c>
      <c r="R485" t="s">
        <v>54</v>
      </c>
      <c r="S485">
        <v>101093720</v>
      </c>
      <c r="T485" t="s">
        <v>55</v>
      </c>
      <c r="U485" t="s">
        <v>66</v>
      </c>
      <c r="V485" t="s">
        <v>1007</v>
      </c>
      <c r="W485">
        <v>2759.21</v>
      </c>
      <c r="X485">
        <v>10383.6</v>
      </c>
      <c r="Y485">
        <v>9.5223999999999993</v>
      </c>
      <c r="Z485" t="s">
        <v>49</v>
      </c>
      <c r="AA485" t="s">
        <v>10314</v>
      </c>
      <c r="AB485" t="s">
        <v>10296</v>
      </c>
      <c r="AC485" t="s">
        <v>10297</v>
      </c>
      <c r="AD485" t="s">
        <v>52</v>
      </c>
      <c r="AE485" t="s">
        <v>76</v>
      </c>
      <c r="AF485" t="s">
        <v>10207</v>
      </c>
      <c r="AG485" t="s">
        <v>10208</v>
      </c>
      <c r="AH485" t="s">
        <v>10298</v>
      </c>
      <c r="AI485" t="s">
        <v>48</v>
      </c>
      <c r="AJ485" t="s">
        <v>47</v>
      </c>
      <c r="AK485" t="s">
        <v>9412</v>
      </c>
      <c r="AL485" t="s">
        <v>10207</v>
      </c>
      <c r="AM485">
        <v>0</v>
      </c>
      <c r="AN485" t="s">
        <v>47</v>
      </c>
      <c r="AO485" t="s">
        <v>47</v>
      </c>
      <c r="AP485" t="s">
        <v>47</v>
      </c>
      <c r="AQ485" t="s">
        <v>47</v>
      </c>
      <c r="AR485" t="s">
        <v>47</v>
      </c>
      <c r="AS485">
        <v>2759.21</v>
      </c>
      <c r="AT485">
        <v>10383.6</v>
      </c>
      <c r="AU485">
        <v>1</v>
      </c>
      <c r="AV485">
        <v>1</v>
      </c>
      <c r="AW485" t="s">
        <v>10352</v>
      </c>
      <c r="AX485">
        <v>10800</v>
      </c>
      <c r="AY485" t="s">
        <v>66</v>
      </c>
      <c r="AZ485" t="s">
        <v>5077</v>
      </c>
      <c r="BA485">
        <v>2953</v>
      </c>
      <c r="BB485" t="s">
        <v>5077</v>
      </c>
      <c r="BC485">
        <v>2953</v>
      </c>
      <c r="BD485">
        <v>120</v>
      </c>
      <c r="BE485">
        <v>79644.789999999994</v>
      </c>
      <c r="BF485">
        <v>6</v>
      </c>
      <c r="BG485">
        <v>28</v>
      </c>
      <c r="BH485">
        <v>19608.57</v>
      </c>
      <c r="BI485">
        <v>0</v>
      </c>
      <c r="BJ485">
        <v>19608.57</v>
      </c>
      <c r="BK485">
        <v>27000</v>
      </c>
      <c r="BL485" t="s">
        <v>56</v>
      </c>
      <c r="BM485" t="s">
        <v>10397</v>
      </c>
      <c r="BN485" t="s">
        <v>10391</v>
      </c>
      <c r="BO485" t="s">
        <v>47</v>
      </c>
    </row>
    <row r="486" spans="1:67" hidden="1" x14ac:dyDescent="0.3">
      <c r="A486">
        <v>55780</v>
      </c>
      <c r="B486">
        <v>7117331497</v>
      </c>
      <c r="C486">
        <v>2769823</v>
      </c>
      <c r="D486">
        <v>7032</v>
      </c>
      <c r="E486">
        <v>58235</v>
      </c>
      <c r="F486">
        <v>1</v>
      </c>
      <c r="G486" t="s">
        <v>548</v>
      </c>
      <c r="H486">
        <v>42704</v>
      </c>
      <c r="I486">
        <v>20734834</v>
      </c>
      <c r="J486" t="s">
        <v>46</v>
      </c>
      <c r="K486" t="s">
        <v>47</v>
      </c>
      <c r="L486" t="s">
        <v>48</v>
      </c>
      <c r="M486" t="s">
        <v>49</v>
      </c>
      <c r="N486" t="s">
        <v>9412</v>
      </c>
      <c r="O486" t="s">
        <v>10389</v>
      </c>
      <c r="P486" t="s">
        <v>207</v>
      </c>
      <c r="Q486" t="s">
        <v>208</v>
      </c>
      <c r="R486" t="s">
        <v>54</v>
      </c>
      <c r="S486">
        <v>101093720</v>
      </c>
      <c r="T486" t="s">
        <v>55</v>
      </c>
      <c r="U486" t="s">
        <v>66</v>
      </c>
      <c r="V486" t="s">
        <v>1007</v>
      </c>
      <c r="W486">
        <v>2758.68</v>
      </c>
      <c r="X486">
        <v>8302.7000000000007</v>
      </c>
      <c r="Y486">
        <v>7.6118399999999999</v>
      </c>
      <c r="Z486" t="s">
        <v>49</v>
      </c>
      <c r="AA486" t="s">
        <v>10314</v>
      </c>
      <c r="AB486" t="s">
        <v>10296</v>
      </c>
      <c r="AC486" t="s">
        <v>10297</v>
      </c>
      <c r="AD486" t="s">
        <v>52</v>
      </c>
      <c r="AE486" t="s">
        <v>76</v>
      </c>
      <c r="AF486" t="s">
        <v>10207</v>
      </c>
      <c r="AG486" t="s">
        <v>10208</v>
      </c>
      <c r="AH486" t="s">
        <v>10298</v>
      </c>
      <c r="AI486" t="s">
        <v>48</v>
      </c>
      <c r="AJ486" t="s">
        <v>47</v>
      </c>
      <c r="AK486" t="s">
        <v>9412</v>
      </c>
      <c r="AL486" t="s">
        <v>10207</v>
      </c>
      <c r="AM486">
        <v>0</v>
      </c>
      <c r="AN486" t="s">
        <v>47</v>
      </c>
      <c r="AO486" t="s">
        <v>47</v>
      </c>
      <c r="AP486" t="s">
        <v>47</v>
      </c>
      <c r="AQ486" t="s">
        <v>47</v>
      </c>
      <c r="AR486" t="s">
        <v>47</v>
      </c>
      <c r="AS486">
        <v>2758.68</v>
      </c>
      <c r="AT486">
        <v>8302.7000000000007</v>
      </c>
      <c r="AU486">
        <v>1</v>
      </c>
      <c r="AV486">
        <v>1</v>
      </c>
      <c r="AW486" t="s">
        <v>10352</v>
      </c>
      <c r="AX486">
        <v>10800</v>
      </c>
      <c r="AY486" t="s">
        <v>66</v>
      </c>
      <c r="AZ486" t="s">
        <v>5077</v>
      </c>
      <c r="BA486">
        <v>2953</v>
      </c>
      <c r="BB486" t="s">
        <v>5077</v>
      </c>
      <c r="BC486">
        <v>2953</v>
      </c>
      <c r="BD486">
        <v>120</v>
      </c>
      <c r="BE486">
        <v>87947.49</v>
      </c>
      <c r="BF486">
        <v>7</v>
      </c>
      <c r="BG486">
        <v>28</v>
      </c>
      <c r="BH486">
        <v>0</v>
      </c>
      <c r="BI486">
        <v>0</v>
      </c>
      <c r="BJ486">
        <v>0</v>
      </c>
      <c r="BK486">
        <v>0</v>
      </c>
      <c r="BL486" t="s">
        <v>59</v>
      </c>
      <c r="BM486" t="s">
        <v>10390</v>
      </c>
      <c r="BN486" t="s">
        <v>10391</v>
      </c>
      <c r="BO486">
        <v>0</v>
      </c>
    </row>
    <row r="487" spans="1:67" hidden="1" x14ac:dyDescent="0.3">
      <c r="A487">
        <v>53209</v>
      </c>
      <c r="B487">
        <v>7117259299</v>
      </c>
      <c r="C487">
        <v>659338</v>
      </c>
      <c r="D487">
        <v>7032</v>
      </c>
      <c r="E487">
        <v>56292</v>
      </c>
      <c r="F487">
        <v>1</v>
      </c>
      <c r="G487" t="s">
        <v>548</v>
      </c>
      <c r="H487">
        <v>42704</v>
      </c>
      <c r="I487">
        <v>20734831</v>
      </c>
      <c r="J487" t="s">
        <v>46</v>
      </c>
      <c r="K487" t="s">
        <v>47</v>
      </c>
      <c r="L487" t="s">
        <v>48</v>
      </c>
      <c r="M487" t="s">
        <v>49</v>
      </c>
      <c r="N487" t="s">
        <v>50</v>
      </c>
      <c r="O487" t="s">
        <v>51</v>
      </c>
      <c r="P487" t="s">
        <v>52</v>
      </c>
      <c r="Q487" t="s">
        <v>53</v>
      </c>
      <c r="R487" t="s">
        <v>54</v>
      </c>
      <c r="S487">
        <v>101093720</v>
      </c>
      <c r="T487" t="s">
        <v>55</v>
      </c>
      <c r="U487" t="s">
        <v>56</v>
      </c>
      <c r="V487" t="s">
        <v>57</v>
      </c>
      <c r="W487">
        <v>1872.28</v>
      </c>
      <c r="X487">
        <v>15904</v>
      </c>
      <c r="Y487">
        <v>14.205120000000001</v>
      </c>
      <c r="Z487" t="s">
        <v>49</v>
      </c>
      <c r="AA487" t="s">
        <v>10314</v>
      </c>
      <c r="AB487" t="s">
        <v>10296</v>
      </c>
      <c r="AC487" t="s">
        <v>10297</v>
      </c>
      <c r="AD487" t="s">
        <v>52</v>
      </c>
      <c r="AE487" t="s">
        <v>76</v>
      </c>
      <c r="AF487" t="s">
        <v>10207</v>
      </c>
      <c r="AG487" t="s">
        <v>10208</v>
      </c>
      <c r="AH487" t="s">
        <v>10298</v>
      </c>
      <c r="AI487" t="s">
        <v>48</v>
      </c>
      <c r="AJ487" t="s">
        <v>47</v>
      </c>
      <c r="AK487" t="s">
        <v>50</v>
      </c>
      <c r="AL487" t="s">
        <v>10207</v>
      </c>
      <c r="AM487">
        <v>0</v>
      </c>
      <c r="AN487" t="s">
        <v>47</v>
      </c>
      <c r="AO487" t="s">
        <v>47</v>
      </c>
      <c r="AP487" t="s">
        <v>47</v>
      </c>
      <c r="AQ487" t="s">
        <v>47</v>
      </c>
      <c r="AR487" t="s">
        <v>47</v>
      </c>
      <c r="AS487">
        <v>1872.28</v>
      </c>
      <c r="AT487">
        <v>15904</v>
      </c>
      <c r="AU487">
        <v>1</v>
      </c>
      <c r="AV487">
        <v>1</v>
      </c>
      <c r="AW487" t="s">
        <v>10352</v>
      </c>
      <c r="AX487">
        <v>27000</v>
      </c>
      <c r="AY487" t="s">
        <v>56</v>
      </c>
      <c r="AZ487" t="s">
        <v>220</v>
      </c>
      <c r="BA487">
        <v>1880.82</v>
      </c>
      <c r="BB487" t="s">
        <v>220</v>
      </c>
      <c r="BC487">
        <v>1880.82</v>
      </c>
      <c r="BD487">
        <v>154</v>
      </c>
      <c r="BE487">
        <v>103851.49</v>
      </c>
      <c r="BF487">
        <v>8</v>
      </c>
      <c r="BG487">
        <v>28</v>
      </c>
      <c r="BH487">
        <v>24206.7</v>
      </c>
      <c r="BI487">
        <v>0</v>
      </c>
      <c r="BJ487">
        <v>24206.7</v>
      </c>
      <c r="BK487">
        <v>27000</v>
      </c>
      <c r="BL487" t="s">
        <v>56</v>
      </c>
      <c r="BM487" t="s">
        <v>220</v>
      </c>
      <c r="BN487" t="s">
        <v>222</v>
      </c>
      <c r="BO487">
        <v>1880.82</v>
      </c>
    </row>
    <row r="488" spans="1:67" hidden="1" x14ac:dyDescent="0.3">
      <c r="A488">
        <v>53818</v>
      </c>
      <c r="B488">
        <v>7117298837</v>
      </c>
      <c r="C488">
        <v>659338</v>
      </c>
      <c r="D488">
        <v>7032</v>
      </c>
      <c r="E488">
        <v>56519</v>
      </c>
      <c r="F488">
        <v>1</v>
      </c>
      <c r="G488" t="s">
        <v>548</v>
      </c>
      <c r="H488">
        <v>42704</v>
      </c>
      <c r="I488">
        <v>20738122</v>
      </c>
      <c r="J488" t="s">
        <v>46</v>
      </c>
      <c r="K488" t="s">
        <v>47</v>
      </c>
      <c r="L488" t="s">
        <v>48</v>
      </c>
      <c r="M488" t="s">
        <v>49</v>
      </c>
      <c r="N488" t="s">
        <v>50</v>
      </c>
      <c r="O488" t="s">
        <v>51</v>
      </c>
      <c r="P488" t="s">
        <v>52</v>
      </c>
      <c r="Q488" t="s">
        <v>53</v>
      </c>
      <c r="R488" t="s">
        <v>54</v>
      </c>
      <c r="S488">
        <v>101093720</v>
      </c>
      <c r="T488" t="s">
        <v>55</v>
      </c>
      <c r="U488" t="s">
        <v>56</v>
      </c>
      <c r="V488" t="s">
        <v>57</v>
      </c>
      <c r="W488">
        <v>1871.97</v>
      </c>
      <c r="X488">
        <v>15089.6</v>
      </c>
      <c r="Y488">
        <v>13.47072</v>
      </c>
      <c r="Z488" t="s">
        <v>49</v>
      </c>
      <c r="AA488" t="s">
        <v>10314</v>
      </c>
      <c r="AB488" t="s">
        <v>10296</v>
      </c>
      <c r="AC488" t="s">
        <v>10297</v>
      </c>
      <c r="AD488" t="s">
        <v>52</v>
      </c>
      <c r="AE488" t="s">
        <v>76</v>
      </c>
      <c r="AF488" t="s">
        <v>10207</v>
      </c>
      <c r="AG488" t="s">
        <v>10208</v>
      </c>
      <c r="AH488" t="s">
        <v>10298</v>
      </c>
      <c r="AI488" t="s">
        <v>48</v>
      </c>
      <c r="AJ488" t="s">
        <v>47</v>
      </c>
      <c r="AK488" t="s">
        <v>50</v>
      </c>
      <c r="AL488" t="s">
        <v>10207</v>
      </c>
      <c r="AM488">
        <v>0</v>
      </c>
      <c r="AN488" t="s">
        <v>47</v>
      </c>
      <c r="AO488" t="s">
        <v>47</v>
      </c>
      <c r="AP488" t="s">
        <v>47</v>
      </c>
      <c r="AQ488" t="s">
        <v>47</v>
      </c>
      <c r="AR488" t="s">
        <v>47</v>
      </c>
      <c r="AS488">
        <v>1871.97</v>
      </c>
      <c r="AT488">
        <v>15089.6</v>
      </c>
      <c r="AU488">
        <v>1</v>
      </c>
      <c r="AV488">
        <v>1</v>
      </c>
      <c r="AW488" t="s">
        <v>10352</v>
      </c>
      <c r="AX488">
        <v>27000</v>
      </c>
      <c r="AY488" t="s">
        <v>56</v>
      </c>
      <c r="AZ488" t="s">
        <v>220</v>
      </c>
      <c r="BA488">
        <v>1880.82</v>
      </c>
      <c r="BB488" t="s">
        <v>220</v>
      </c>
      <c r="BC488">
        <v>1880.82</v>
      </c>
      <c r="BD488">
        <v>154</v>
      </c>
      <c r="BE488">
        <v>118941.09</v>
      </c>
      <c r="BF488">
        <v>9</v>
      </c>
      <c r="BG488">
        <v>28</v>
      </c>
      <c r="BH488">
        <v>0</v>
      </c>
      <c r="BI488">
        <v>0</v>
      </c>
      <c r="BJ488">
        <v>0</v>
      </c>
      <c r="BK488">
        <v>0</v>
      </c>
      <c r="BL488" t="s">
        <v>59</v>
      </c>
      <c r="BM488" t="s">
        <v>221</v>
      </c>
      <c r="BN488" t="s">
        <v>222</v>
      </c>
      <c r="BO488">
        <v>0</v>
      </c>
    </row>
    <row r="489" spans="1:67" hidden="1" x14ac:dyDescent="0.3">
      <c r="A489">
        <v>55758</v>
      </c>
      <c r="B489">
        <v>7117330163</v>
      </c>
      <c r="C489">
        <v>659338</v>
      </c>
      <c r="D489">
        <v>7032</v>
      </c>
      <c r="E489">
        <v>58225</v>
      </c>
      <c r="F489">
        <v>1</v>
      </c>
      <c r="G489" t="s">
        <v>548</v>
      </c>
      <c r="H489">
        <v>42704</v>
      </c>
      <c r="I489">
        <v>20738514</v>
      </c>
      <c r="J489" t="s">
        <v>46</v>
      </c>
      <c r="K489" t="s">
        <v>47</v>
      </c>
      <c r="L489" t="s">
        <v>48</v>
      </c>
      <c r="M489" t="s">
        <v>49</v>
      </c>
      <c r="N489" t="s">
        <v>50</v>
      </c>
      <c r="O489" t="s">
        <v>51</v>
      </c>
      <c r="P489" t="s">
        <v>52</v>
      </c>
      <c r="Q489" t="s">
        <v>53</v>
      </c>
      <c r="R489" t="s">
        <v>54</v>
      </c>
      <c r="S489">
        <v>101093720</v>
      </c>
      <c r="T489" t="s">
        <v>55</v>
      </c>
      <c r="U489" t="s">
        <v>56</v>
      </c>
      <c r="V489" t="s">
        <v>57</v>
      </c>
      <c r="W489">
        <v>1866.95</v>
      </c>
      <c r="X489">
        <v>14320.64</v>
      </c>
      <c r="Y489">
        <v>13.179040000000001</v>
      </c>
      <c r="Z489" t="s">
        <v>49</v>
      </c>
      <c r="AA489" t="s">
        <v>10314</v>
      </c>
      <c r="AB489" t="s">
        <v>10296</v>
      </c>
      <c r="AC489" t="s">
        <v>10297</v>
      </c>
      <c r="AD489" t="s">
        <v>52</v>
      </c>
      <c r="AE489" t="s">
        <v>76</v>
      </c>
      <c r="AF489" t="s">
        <v>10207</v>
      </c>
      <c r="AG489" t="s">
        <v>10208</v>
      </c>
      <c r="AH489" t="s">
        <v>10298</v>
      </c>
      <c r="AI489" t="s">
        <v>48</v>
      </c>
      <c r="AJ489" t="s">
        <v>47</v>
      </c>
      <c r="AK489" t="s">
        <v>50</v>
      </c>
      <c r="AL489" t="s">
        <v>10207</v>
      </c>
      <c r="AM489">
        <v>0</v>
      </c>
      <c r="AN489" t="s">
        <v>47</v>
      </c>
      <c r="AO489" t="s">
        <v>47</v>
      </c>
      <c r="AP489" t="s">
        <v>47</v>
      </c>
      <c r="AQ489" t="s">
        <v>47</v>
      </c>
      <c r="AR489" t="s">
        <v>47</v>
      </c>
      <c r="AS489">
        <v>1866.95</v>
      </c>
      <c r="AT489">
        <v>14320.64</v>
      </c>
      <c r="AU489">
        <v>1</v>
      </c>
      <c r="AV489">
        <v>1</v>
      </c>
      <c r="AW489" t="s">
        <v>10352</v>
      </c>
      <c r="AX489">
        <v>27000</v>
      </c>
      <c r="AY489" t="s">
        <v>56</v>
      </c>
      <c r="AZ489" t="s">
        <v>220</v>
      </c>
      <c r="BA489">
        <v>1880.82</v>
      </c>
      <c r="BB489" t="s">
        <v>220</v>
      </c>
      <c r="BC489">
        <v>1880.82</v>
      </c>
      <c r="BD489">
        <v>154</v>
      </c>
      <c r="BE489">
        <v>133261.73000000001</v>
      </c>
      <c r="BF489">
        <v>10</v>
      </c>
      <c r="BG489">
        <v>28</v>
      </c>
      <c r="BH489">
        <v>29410.240000000002</v>
      </c>
      <c r="BI489">
        <v>0</v>
      </c>
      <c r="BJ489">
        <v>29410.240000000002</v>
      </c>
      <c r="BK489">
        <v>42000</v>
      </c>
      <c r="BL489" t="s">
        <v>229</v>
      </c>
      <c r="BM489" t="s">
        <v>222</v>
      </c>
      <c r="BN489" t="s">
        <v>222</v>
      </c>
      <c r="BO489">
        <v>2445.0659999999998</v>
      </c>
    </row>
    <row r="490" spans="1:67" hidden="1" x14ac:dyDescent="0.3">
      <c r="A490">
        <v>54070</v>
      </c>
      <c r="B490">
        <v>7117320699</v>
      </c>
      <c r="C490">
        <v>3025769</v>
      </c>
      <c r="D490">
        <v>7032</v>
      </c>
      <c r="E490">
        <v>56741</v>
      </c>
      <c r="F490">
        <v>1</v>
      </c>
      <c r="G490" t="s">
        <v>548</v>
      </c>
      <c r="H490">
        <v>42704</v>
      </c>
      <c r="I490">
        <v>20706698</v>
      </c>
      <c r="J490" t="s">
        <v>46</v>
      </c>
      <c r="K490" t="s">
        <v>47</v>
      </c>
      <c r="L490" t="s">
        <v>48</v>
      </c>
      <c r="M490" t="s">
        <v>49</v>
      </c>
      <c r="N490" t="s">
        <v>62</v>
      </c>
      <c r="O490" t="s">
        <v>63</v>
      </c>
      <c r="P490" t="s">
        <v>52</v>
      </c>
      <c r="Q490" t="s">
        <v>53</v>
      </c>
      <c r="R490" t="s">
        <v>54</v>
      </c>
      <c r="S490">
        <v>101093720</v>
      </c>
      <c r="T490" t="s">
        <v>55</v>
      </c>
      <c r="U490" t="s">
        <v>56</v>
      </c>
      <c r="V490" t="s">
        <v>57</v>
      </c>
      <c r="W490">
        <v>1890.95</v>
      </c>
      <c r="X490">
        <v>17873.099999999999</v>
      </c>
      <c r="Y490">
        <v>16.329599999999999</v>
      </c>
      <c r="Z490" t="s">
        <v>49</v>
      </c>
      <c r="AA490" t="s">
        <v>10314</v>
      </c>
      <c r="AB490" t="s">
        <v>10296</v>
      </c>
      <c r="AC490" t="s">
        <v>10297</v>
      </c>
      <c r="AD490" t="s">
        <v>52</v>
      </c>
      <c r="AE490" t="s">
        <v>76</v>
      </c>
      <c r="AF490" t="s">
        <v>10207</v>
      </c>
      <c r="AG490" t="s">
        <v>10208</v>
      </c>
      <c r="AH490" t="s">
        <v>10298</v>
      </c>
      <c r="AI490" t="s">
        <v>48</v>
      </c>
      <c r="AJ490" t="s">
        <v>47</v>
      </c>
      <c r="AK490" t="s">
        <v>62</v>
      </c>
      <c r="AL490" t="s">
        <v>10207</v>
      </c>
      <c r="AM490">
        <v>0</v>
      </c>
      <c r="AN490" t="s">
        <v>47</v>
      </c>
      <c r="AO490" t="s">
        <v>47</v>
      </c>
      <c r="AP490" t="s">
        <v>47</v>
      </c>
      <c r="AQ490" t="s">
        <v>47</v>
      </c>
      <c r="AR490" t="s">
        <v>47</v>
      </c>
      <c r="AS490">
        <v>1890.95</v>
      </c>
      <c r="AT490">
        <v>17873.099999999999</v>
      </c>
      <c r="AU490">
        <v>1</v>
      </c>
      <c r="AV490">
        <v>1</v>
      </c>
      <c r="AW490" t="s">
        <v>10352</v>
      </c>
      <c r="AX490">
        <v>27000</v>
      </c>
      <c r="AY490" t="s">
        <v>56</v>
      </c>
      <c r="AZ490" t="s">
        <v>419</v>
      </c>
      <c r="BA490">
        <v>1714.06</v>
      </c>
      <c r="BB490" t="s">
        <v>419</v>
      </c>
      <c r="BC490">
        <v>1714.06</v>
      </c>
      <c r="BD490">
        <v>184</v>
      </c>
      <c r="BE490">
        <v>151134.82999999999</v>
      </c>
      <c r="BF490">
        <v>11</v>
      </c>
      <c r="BG490">
        <v>28</v>
      </c>
      <c r="BH490">
        <v>0</v>
      </c>
      <c r="BI490">
        <v>0</v>
      </c>
      <c r="BJ490">
        <v>0</v>
      </c>
      <c r="BK490">
        <v>0</v>
      </c>
      <c r="BL490" t="s">
        <v>59</v>
      </c>
      <c r="BM490" t="s">
        <v>541</v>
      </c>
      <c r="BN490" t="s">
        <v>421</v>
      </c>
      <c r="BO490">
        <v>0</v>
      </c>
    </row>
    <row r="491" spans="1:67" hidden="1" x14ac:dyDescent="0.3">
      <c r="A491">
        <v>54075</v>
      </c>
      <c r="B491">
        <v>7117320704</v>
      </c>
      <c r="C491">
        <v>3025769</v>
      </c>
      <c r="D491">
        <v>7032</v>
      </c>
      <c r="E491">
        <v>56746</v>
      </c>
      <c r="F491">
        <v>1</v>
      </c>
      <c r="G491" t="s">
        <v>548</v>
      </c>
      <c r="H491">
        <v>42704</v>
      </c>
      <c r="I491">
        <v>20706723</v>
      </c>
      <c r="J491" t="s">
        <v>46</v>
      </c>
      <c r="K491" t="s">
        <v>47</v>
      </c>
      <c r="L491" t="s">
        <v>48</v>
      </c>
      <c r="M491" t="s">
        <v>49</v>
      </c>
      <c r="N491" t="s">
        <v>62</v>
      </c>
      <c r="O491" t="s">
        <v>63</v>
      </c>
      <c r="P491" t="s">
        <v>52</v>
      </c>
      <c r="Q491" t="s">
        <v>53</v>
      </c>
      <c r="R491" t="s">
        <v>54</v>
      </c>
      <c r="S491">
        <v>100223303</v>
      </c>
      <c r="T491" t="s">
        <v>64</v>
      </c>
      <c r="U491" t="s">
        <v>1002</v>
      </c>
      <c r="V491" t="s">
        <v>10386</v>
      </c>
      <c r="W491">
        <v>1703.9</v>
      </c>
      <c r="X491">
        <v>19151.099999999999</v>
      </c>
      <c r="Y491">
        <v>17.495999999999999</v>
      </c>
      <c r="Z491" t="s">
        <v>49</v>
      </c>
      <c r="AA491" t="s">
        <v>10314</v>
      </c>
      <c r="AB491" t="s">
        <v>10296</v>
      </c>
      <c r="AC491" t="s">
        <v>10297</v>
      </c>
      <c r="AD491" t="s">
        <v>52</v>
      </c>
      <c r="AE491" t="s">
        <v>76</v>
      </c>
      <c r="AF491" t="s">
        <v>10207</v>
      </c>
      <c r="AG491" t="s">
        <v>10208</v>
      </c>
      <c r="AH491" t="s">
        <v>10298</v>
      </c>
      <c r="AI491" t="s">
        <v>48</v>
      </c>
      <c r="AJ491" t="s">
        <v>47</v>
      </c>
      <c r="AK491" t="s">
        <v>62</v>
      </c>
      <c r="AL491" t="s">
        <v>10207</v>
      </c>
      <c r="AM491">
        <v>0</v>
      </c>
      <c r="AN491" t="s">
        <v>47</v>
      </c>
      <c r="AO491" t="s">
        <v>47</v>
      </c>
      <c r="AP491" t="s">
        <v>47</v>
      </c>
      <c r="AQ491" t="s">
        <v>47</v>
      </c>
      <c r="AR491" t="s">
        <v>47</v>
      </c>
      <c r="AS491">
        <v>1703.9</v>
      </c>
      <c r="AT491">
        <v>19151.099999999999</v>
      </c>
      <c r="AU491">
        <v>1</v>
      </c>
      <c r="AV491">
        <v>1</v>
      </c>
      <c r="AW491" t="s">
        <v>10352</v>
      </c>
      <c r="AX491">
        <v>27000</v>
      </c>
      <c r="AY491" t="s">
        <v>56</v>
      </c>
      <c r="AZ491" t="s">
        <v>5447</v>
      </c>
      <c r="BA491">
        <v>1658.86</v>
      </c>
      <c r="BB491" t="s">
        <v>65</v>
      </c>
      <c r="BC491">
        <v>1658.86</v>
      </c>
      <c r="BD491">
        <v>184</v>
      </c>
      <c r="BE491">
        <v>170285.93</v>
      </c>
      <c r="BF491">
        <v>12</v>
      </c>
      <c r="BG491">
        <v>28</v>
      </c>
      <c r="BH491">
        <v>37024.199999999997</v>
      </c>
      <c r="BI491">
        <v>0</v>
      </c>
      <c r="BJ491">
        <v>37024.199999999997</v>
      </c>
      <c r="BK491">
        <v>42000</v>
      </c>
      <c r="BL491" t="s">
        <v>229</v>
      </c>
      <c r="BM491" t="s">
        <v>68</v>
      </c>
      <c r="BN491" t="s">
        <v>68</v>
      </c>
      <c r="BO491">
        <v>2156.518</v>
      </c>
    </row>
    <row r="492" spans="1:67" hidden="1" x14ac:dyDescent="0.3">
      <c r="A492">
        <v>54079</v>
      </c>
      <c r="B492">
        <v>7117320708</v>
      </c>
      <c r="C492">
        <v>1363663</v>
      </c>
      <c r="D492">
        <v>7032</v>
      </c>
      <c r="E492">
        <v>56750</v>
      </c>
      <c r="F492">
        <v>1</v>
      </c>
      <c r="G492" t="s">
        <v>548</v>
      </c>
      <c r="H492">
        <v>42704</v>
      </c>
      <c r="I492">
        <v>20706727</v>
      </c>
      <c r="J492" t="s">
        <v>46</v>
      </c>
      <c r="K492" t="s">
        <v>47</v>
      </c>
      <c r="L492" t="s">
        <v>48</v>
      </c>
      <c r="M492" t="s">
        <v>49</v>
      </c>
      <c r="N492" t="s">
        <v>358</v>
      </c>
      <c r="O492" t="s">
        <v>359</v>
      </c>
      <c r="P492" t="s">
        <v>207</v>
      </c>
      <c r="Q492" t="s">
        <v>208</v>
      </c>
      <c r="R492" t="s">
        <v>54</v>
      </c>
      <c r="S492">
        <v>100223303</v>
      </c>
      <c r="T492" t="s">
        <v>64</v>
      </c>
      <c r="U492" t="s">
        <v>56</v>
      </c>
      <c r="V492" t="s">
        <v>57</v>
      </c>
      <c r="W492">
        <v>4846.67</v>
      </c>
      <c r="X492">
        <v>17404.8</v>
      </c>
      <c r="Y492">
        <v>14.896000000000001</v>
      </c>
      <c r="Z492" t="s">
        <v>49</v>
      </c>
      <c r="AA492" t="s">
        <v>10314</v>
      </c>
      <c r="AB492" t="s">
        <v>10296</v>
      </c>
      <c r="AC492" t="s">
        <v>10297</v>
      </c>
      <c r="AD492" t="s">
        <v>52</v>
      </c>
      <c r="AE492" t="s">
        <v>76</v>
      </c>
      <c r="AF492" t="s">
        <v>10207</v>
      </c>
      <c r="AG492" t="s">
        <v>10208</v>
      </c>
      <c r="AH492" t="s">
        <v>10298</v>
      </c>
      <c r="AI492" t="s">
        <v>48</v>
      </c>
      <c r="AJ492" t="s">
        <v>47</v>
      </c>
      <c r="AK492" t="s">
        <v>358</v>
      </c>
      <c r="AL492" t="s">
        <v>10207</v>
      </c>
      <c r="AM492">
        <v>0</v>
      </c>
      <c r="AN492" t="s">
        <v>47</v>
      </c>
      <c r="AO492" t="s">
        <v>47</v>
      </c>
      <c r="AP492" t="s">
        <v>47</v>
      </c>
      <c r="AQ492" t="s">
        <v>47</v>
      </c>
      <c r="AR492" t="s">
        <v>47</v>
      </c>
      <c r="AS492">
        <v>4846.67</v>
      </c>
      <c r="AT492">
        <v>17404.8</v>
      </c>
      <c r="AU492">
        <v>1</v>
      </c>
      <c r="AV492">
        <v>1</v>
      </c>
      <c r="AW492" t="s">
        <v>10352</v>
      </c>
      <c r="AX492">
        <v>27000</v>
      </c>
      <c r="AY492" t="s">
        <v>56</v>
      </c>
      <c r="AZ492" t="s">
        <v>360</v>
      </c>
      <c r="BA492">
        <v>5348</v>
      </c>
      <c r="BB492" t="s">
        <v>360</v>
      </c>
      <c r="BC492">
        <v>5348</v>
      </c>
      <c r="BD492">
        <v>198</v>
      </c>
      <c r="BE492">
        <v>187690.73</v>
      </c>
      <c r="BF492">
        <v>13</v>
      </c>
      <c r="BG492">
        <v>28</v>
      </c>
      <c r="BH492">
        <v>0</v>
      </c>
      <c r="BI492">
        <v>0</v>
      </c>
      <c r="BJ492">
        <v>0</v>
      </c>
      <c r="BK492">
        <v>0</v>
      </c>
      <c r="BL492" t="s">
        <v>59</v>
      </c>
      <c r="BM492" t="s">
        <v>361</v>
      </c>
      <c r="BN492" t="s">
        <v>362</v>
      </c>
      <c r="BO492">
        <v>0</v>
      </c>
    </row>
    <row r="493" spans="1:67" hidden="1" x14ac:dyDescent="0.3">
      <c r="A493">
        <v>54076</v>
      </c>
      <c r="B493">
        <v>7117320705</v>
      </c>
      <c r="C493">
        <v>5014992</v>
      </c>
      <c r="D493">
        <v>7032</v>
      </c>
      <c r="E493">
        <v>56747</v>
      </c>
      <c r="F493">
        <v>1</v>
      </c>
      <c r="G493" t="s">
        <v>548</v>
      </c>
      <c r="H493">
        <v>42704</v>
      </c>
      <c r="I493">
        <v>20706724</v>
      </c>
      <c r="J493" t="s">
        <v>46</v>
      </c>
      <c r="K493" t="s">
        <v>47</v>
      </c>
      <c r="L493" t="s">
        <v>48</v>
      </c>
      <c r="M493" t="s">
        <v>49</v>
      </c>
      <c r="N493" t="s">
        <v>302</v>
      </c>
      <c r="O493" t="s">
        <v>280</v>
      </c>
      <c r="P493" t="s">
        <v>281</v>
      </c>
      <c r="Q493" t="s">
        <v>282</v>
      </c>
      <c r="R493" t="s">
        <v>54</v>
      </c>
      <c r="S493">
        <v>100214689</v>
      </c>
      <c r="T493" t="s">
        <v>155</v>
      </c>
      <c r="U493" t="s">
        <v>56</v>
      </c>
      <c r="V493" t="s">
        <v>57</v>
      </c>
      <c r="W493">
        <v>3338.42</v>
      </c>
      <c r="X493">
        <v>20801.25</v>
      </c>
      <c r="Y493">
        <v>19.040400000000002</v>
      </c>
      <c r="Z493" t="s">
        <v>49</v>
      </c>
      <c r="AA493" t="s">
        <v>10314</v>
      </c>
      <c r="AB493" t="s">
        <v>10296</v>
      </c>
      <c r="AC493" t="s">
        <v>10297</v>
      </c>
      <c r="AD493" t="s">
        <v>52</v>
      </c>
      <c r="AE493" t="s">
        <v>76</v>
      </c>
      <c r="AF493" t="s">
        <v>10207</v>
      </c>
      <c r="AG493" t="s">
        <v>10208</v>
      </c>
      <c r="AH493" t="s">
        <v>10298</v>
      </c>
      <c r="AI493" t="s">
        <v>48</v>
      </c>
      <c r="AJ493" t="s">
        <v>47</v>
      </c>
      <c r="AK493" t="s">
        <v>302</v>
      </c>
      <c r="AL493" t="s">
        <v>10217</v>
      </c>
      <c r="AM493">
        <v>0</v>
      </c>
      <c r="AN493" t="s">
        <v>47</v>
      </c>
      <c r="AO493" t="s">
        <v>47</v>
      </c>
      <c r="AP493" t="s">
        <v>47</v>
      </c>
      <c r="AQ493" t="s">
        <v>47</v>
      </c>
      <c r="AR493" t="s">
        <v>47</v>
      </c>
      <c r="AS493">
        <v>3338.42</v>
      </c>
      <c r="AT493">
        <v>20801.25</v>
      </c>
      <c r="AU493">
        <v>1</v>
      </c>
      <c r="AV493">
        <v>1</v>
      </c>
      <c r="AW493" t="s">
        <v>10352</v>
      </c>
      <c r="AX493">
        <v>27000</v>
      </c>
      <c r="AY493" t="s">
        <v>56</v>
      </c>
      <c r="AZ493" t="s">
        <v>303</v>
      </c>
      <c r="BA493">
        <v>3500</v>
      </c>
      <c r="BB493" t="s">
        <v>303</v>
      </c>
      <c r="BC493">
        <v>3500</v>
      </c>
      <c r="BD493">
        <v>215</v>
      </c>
      <c r="BE493">
        <v>208491.98</v>
      </c>
      <c r="BF493">
        <v>14</v>
      </c>
      <c r="BG493">
        <v>28</v>
      </c>
      <c r="BH493">
        <v>38206.050000000003</v>
      </c>
      <c r="BI493">
        <v>0</v>
      </c>
      <c r="BJ493">
        <v>38206.050000000003</v>
      </c>
      <c r="BK493">
        <v>42000</v>
      </c>
      <c r="BL493" t="s">
        <v>229</v>
      </c>
      <c r="BM493" t="s">
        <v>305</v>
      </c>
      <c r="BN493" t="s">
        <v>305</v>
      </c>
      <c r="BO493">
        <v>3500</v>
      </c>
    </row>
    <row r="494" spans="1:67" hidden="1" x14ac:dyDescent="0.3">
      <c r="A494">
        <v>54229</v>
      </c>
      <c r="B494">
        <v>7117324701</v>
      </c>
      <c r="C494">
        <v>5014992</v>
      </c>
      <c r="D494">
        <v>7032</v>
      </c>
      <c r="E494">
        <v>56834</v>
      </c>
      <c r="F494">
        <v>1</v>
      </c>
      <c r="G494" t="s">
        <v>548</v>
      </c>
      <c r="H494">
        <v>42704</v>
      </c>
      <c r="I494">
        <v>20717662</v>
      </c>
      <c r="J494" t="s">
        <v>46</v>
      </c>
      <c r="K494" t="s">
        <v>47</v>
      </c>
      <c r="L494" t="s">
        <v>48</v>
      </c>
      <c r="M494" t="s">
        <v>49</v>
      </c>
      <c r="N494" t="s">
        <v>302</v>
      </c>
      <c r="O494" t="s">
        <v>280</v>
      </c>
      <c r="P494" t="s">
        <v>281</v>
      </c>
      <c r="Q494" t="s">
        <v>282</v>
      </c>
      <c r="R494" t="s">
        <v>54</v>
      </c>
      <c r="S494">
        <v>100297681</v>
      </c>
      <c r="T494" t="s">
        <v>258</v>
      </c>
      <c r="U494" t="s">
        <v>56</v>
      </c>
      <c r="V494" t="s">
        <v>57</v>
      </c>
      <c r="W494">
        <v>3286.53</v>
      </c>
      <c r="X494">
        <v>21137.82</v>
      </c>
      <c r="Y494">
        <v>19.20234</v>
      </c>
      <c r="Z494" t="s">
        <v>49</v>
      </c>
      <c r="AA494" t="s">
        <v>10314</v>
      </c>
      <c r="AB494" t="s">
        <v>10296</v>
      </c>
      <c r="AC494" t="s">
        <v>10297</v>
      </c>
      <c r="AD494" t="s">
        <v>52</v>
      </c>
      <c r="AE494" t="s">
        <v>76</v>
      </c>
      <c r="AF494" t="s">
        <v>10207</v>
      </c>
      <c r="AG494" t="s">
        <v>10208</v>
      </c>
      <c r="AH494" t="s">
        <v>10298</v>
      </c>
      <c r="AI494" t="s">
        <v>48</v>
      </c>
      <c r="AJ494" t="s">
        <v>47</v>
      </c>
      <c r="AK494" t="s">
        <v>302</v>
      </c>
      <c r="AL494" t="s">
        <v>10217</v>
      </c>
      <c r="AM494">
        <v>0</v>
      </c>
      <c r="AN494" t="s">
        <v>47</v>
      </c>
      <c r="AO494" t="s">
        <v>47</v>
      </c>
      <c r="AP494" t="s">
        <v>47</v>
      </c>
      <c r="AQ494" t="s">
        <v>47</v>
      </c>
      <c r="AR494" t="s">
        <v>47</v>
      </c>
      <c r="AS494">
        <v>3286.53</v>
      </c>
      <c r="AT494">
        <v>21137.82</v>
      </c>
      <c r="AU494">
        <v>1</v>
      </c>
      <c r="AV494">
        <v>1</v>
      </c>
      <c r="AW494" t="s">
        <v>10352</v>
      </c>
      <c r="AX494">
        <v>27000</v>
      </c>
      <c r="AY494" t="s">
        <v>56</v>
      </c>
      <c r="AZ494" t="s">
        <v>283</v>
      </c>
      <c r="BA494">
        <v>3600</v>
      </c>
      <c r="BB494" t="s">
        <v>283</v>
      </c>
      <c r="BC494">
        <v>3600</v>
      </c>
      <c r="BD494">
        <v>215</v>
      </c>
      <c r="BE494">
        <v>229629.8</v>
      </c>
      <c r="BF494">
        <v>15</v>
      </c>
      <c r="BG494">
        <v>28</v>
      </c>
      <c r="BH494">
        <v>0</v>
      </c>
      <c r="BI494">
        <v>0</v>
      </c>
      <c r="BJ494">
        <v>0</v>
      </c>
      <c r="BK494">
        <v>0</v>
      </c>
      <c r="BL494" t="s">
        <v>59</v>
      </c>
      <c r="BM494" t="s">
        <v>284</v>
      </c>
      <c r="BN494" t="s">
        <v>285</v>
      </c>
      <c r="BO494">
        <v>0</v>
      </c>
    </row>
    <row r="495" spans="1:67" hidden="1" x14ac:dyDescent="0.3">
      <c r="A495">
        <v>54483</v>
      </c>
      <c r="B495">
        <v>7117326895</v>
      </c>
      <c r="C495">
        <v>5014992</v>
      </c>
      <c r="D495">
        <v>7032</v>
      </c>
      <c r="E495">
        <v>57016</v>
      </c>
      <c r="F495">
        <v>1</v>
      </c>
      <c r="G495" t="s">
        <v>548</v>
      </c>
      <c r="H495">
        <v>42704</v>
      </c>
      <c r="I495">
        <v>20734844</v>
      </c>
      <c r="J495" t="s">
        <v>46</v>
      </c>
      <c r="K495" t="s">
        <v>47</v>
      </c>
      <c r="L495" t="s">
        <v>48</v>
      </c>
      <c r="M495" t="s">
        <v>49</v>
      </c>
      <c r="N495" t="s">
        <v>302</v>
      </c>
      <c r="O495" t="s">
        <v>280</v>
      </c>
      <c r="P495" t="s">
        <v>281</v>
      </c>
      <c r="Q495" t="s">
        <v>282</v>
      </c>
      <c r="R495" t="s">
        <v>54</v>
      </c>
      <c r="S495">
        <v>100214689</v>
      </c>
      <c r="T495" t="s">
        <v>155</v>
      </c>
      <c r="U495" t="s">
        <v>56</v>
      </c>
      <c r="V495" t="s">
        <v>57</v>
      </c>
      <c r="W495">
        <v>3345.56</v>
      </c>
      <c r="X495">
        <v>20725.599999999999</v>
      </c>
      <c r="Y495">
        <v>18.826239999999999</v>
      </c>
      <c r="Z495" t="s">
        <v>49</v>
      </c>
      <c r="AA495" t="s">
        <v>10314</v>
      </c>
      <c r="AB495" t="s">
        <v>10296</v>
      </c>
      <c r="AC495" t="s">
        <v>10297</v>
      </c>
      <c r="AD495" t="s">
        <v>52</v>
      </c>
      <c r="AE495" t="s">
        <v>76</v>
      </c>
      <c r="AF495" t="s">
        <v>10207</v>
      </c>
      <c r="AG495" t="s">
        <v>10208</v>
      </c>
      <c r="AH495" t="s">
        <v>10298</v>
      </c>
      <c r="AI495" t="s">
        <v>48</v>
      </c>
      <c r="AJ495" t="s">
        <v>47</v>
      </c>
      <c r="AK495" t="s">
        <v>302</v>
      </c>
      <c r="AL495" t="s">
        <v>10217</v>
      </c>
      <c r="AM495">
        <v>0</v>
      </c>
      <c r="AN495" t="s">
        <v>47</v>
      </c>
      <c r="AO495" t="s">
        <v>47</v>
      </c>
      <c r="AP495" t="s">
        <v>47</v>
      </c>
      <c r="AQ495" t="s">
        <v>47</v>
      </c>
      <c r="AR495" t="s">
        <v>47</v>
      </c>
      <c r="AS495">
        <v>3345.56</v>
      </c>
      <c r="AT495">
        <v>20725.599999999999</v>
      </c>
      <c r="AU495">
        <v>1</v>
      </c>
      <c r="AV495">
        <v>1</v>
      </c>
      <c r="AW495" t="s">
        <v>10352</v>
      </c>
      <c r="AX495">
        <v>27000</v>
      </c>
      <c r="AY495" t="s">
        <v>56</v>
      </c>
      <c r="AZ495" t="s">
        <v>303</v>
      </c>
      <c r="BA495">
        <v>3500</v>
      </c>
      <c r="BB495" t="s">
        <v>303</v>
      </c>
      <c r="BC495">
        <v>3500</v>
      </c>
      <c r="BD495">
        <v>215</v>
      </c>
      <c r="BE495">
        <v>250355.4</v>
      </c>
      <c r="BF495">
        <v>16</v>
      </c>
      <c r="BG495">
        <v>28</v>
      </c>
      <c r="BH495">
        <v>41863.42</v>
      </c>
      <c r="BI495">
        <v>0</v>
      </c>
      <c r="BJ495">
        <v>41863.42</v>
      </c>
      <c r="BK495">
        <v>42000</v>
      </c>
      <c r="BL495" t="s">
        <v>229</v>
      </c>
      <c r="BM495" t="s">
        <v>305</v>
      </c>
      <c r="BN495" t="s">
        <v>305</v>
      </c>
      <c r="BO495">
        <v>3500</v>
      </c>
    </row>
    <row r="496" spans="1:67" hidden="1" x14ac:dyDescent="0.3">
      <c r="A496">
        <v>54482</v>
      </c>
      <c r="B496">
        <v>7117326894</v>
      </c>
      <c r="C496">
        <v>2027253</v>
      </c>
      <c r="D496">
        <v>7032</v>
      </c>
      <c r="E496">
        <v>57015</v>
      </c>
      <c r="F496">
        <v>1</v>
      </c>
      <c r="G496" t="s">
        <v>548</v>
      </c>
      <c r="H496">
        <v>42704</v>
      </c>
      <c r="I496">
        <v>20734843</v>
      </c>
      <c r="J496" t="s">
        <v>46</v>
      </c>
      <c r="K496" t="s">
        <v>47</v>
      </c>
      <c r="L496" t="s">
        <v>48</v>
      </c>
      <c r="M496" t="s">
        <v>49</v>
      </c>
      <c r="N496" t="s">
        <v>10432</v>
      </c>
      <c r="O496" t="s">
        <v>10353</v>
      </c>
      <c r="P496" t="s">
        <v>52</v>
      </c>
      <c r="Q496" t="s">
        <v>53</v>
      </c>
      <c r="R496" t="s">
        <v>54</v>
      </c>
      <c r="S496">
        <v>101093720</v>
      </c>
      <c r="T496" t="s">
        <v>55</v>
      </c>
      <c r="U496" t="s">
        <v>66</v>
      </c>
      <c r="V496" t="s">
        <v>1007</v>
      </c>
      <c r="W496">
        <v>2243.2199999999998</v>
      </c>
      <c r="X496">
        <v>11022.15</v>
      </c>
      <c r="Y496">
        <v>10.22045</v>
      </c>
      <c r="Z496" t="s">
        <v>49</v>
      </c>
      <c r="AA496" t="s">
        <v>10314</v>
      </c>
      <c r="AB496" t="s">
        <v>10296</v>
      </c>
      <c r="AC496" t="s">
        <v>10297</v>
      </c>
      <c r="AD496" t="s">
        <v>52</v>
      </c>
      <c r="AE496" t="s">
        <v>76</v>
      </c>
      <c r="AF496" t="s">
        <v>10207</v>
      </c>
      <c r="AG496" t="s">
        <v>10208</v>
      </c>
      <c r="AH496" t="s">
        <v>10298</v>
      </c>
      <c r="AI496" t="s">
        <v>48</v>
      </c>
      <c r="AJ496" t="s">
        <v>47</v>
      </c>
      <c r="AK496" t="s">
        <v>9410</v>
      </c>
      <c r="AL496" t="s">
        <v>10207</v>
      </c>
      <c r="AM496">
        <v>0</v>
      </c>
      <c r="AN496" t="s">
        <v>47</v>
      </c>
      <c r="AO496" t="s">
        <v>47</v>
      </c>
      <c r="AP496" t="s">
        <v>47</v>
      </c>
      <c r="AQ496" t="s">
        <v>47</v>
      </c>
      <c r="AR496" t="s">
        <v>47</v>
      </c>
      <c r="AS496">
        <v>2243.2199999999998</v>
      </c>
      <c r="AT496">
        <v>11022.15</v>
      </c>
      <c r="AU496">
        <v>1</v>
      </c>
      <c r="AV496">
        <v>1</v>
      </c>
      <c r="AW496" t="s">
        <v>10352</v>
      </c>
      <c r="AX496">
        <v>27000</v>
      </c>
      <c r="AY496" t="s">
        <v>56</v>
      </c>
      <c r="AZ496" t="s">
        <v>5542</v>
      </c>
      <c r="BA496">
        <v>2367.36</v>
      </c>
      <c r="BB496" t="s">
        <v>5543</v>
      </c>
      <c r="BC496">
        <v>2988.5</v>
      </c>
      <c r="BD496">
        <v>287</v>
      </c>
      <c r="BE496">
        <v>261377.55</v>
      </c>
      <c r="BF496">
        <v>17</v>
      </c>
      <c r="BG496">
        <v>28</v>
      </c>
      <c r="BH496">
        <v>0</v>
      </c>
      <c r="BI496">
        <v>0</v>
      </c>
      <c r="BJ496">
        <v>0</v>
      </c>
      <c r="BK496">
        <v>0</v>
      </c>
      <c r="BL496" t="s">
        <v>59</v>
      </c>
      <c r="BM496" t="s">
        <v>10410</v>
      </c>
      <c r="BN496" t="s">
        <v>10411</v>
      </c>
      <c r="BO496">
        <v>0</v>
      </c>
    </row>
    <row r="497" spans="1:67" x14ac:dyDescent="0.3">
      <c r="A497">
        <v>55778</v>
      </c>
      <c r="B497">
        <v>7117331495</v>
      </c>
      <c r="C497">
        <v>2027253</v>
      </c>
      <c r="D497">
        <v>7032</v>
      </c>
      <c r="E497">
        <v>58233</v>
      </c>
      <c r="F497">
        <v>1</v>
      </c>
      <c r="G497" t="s">
        <v>548</v>
      </c>
      <c r="H497">
        <v>42704</v>
      </c>
      <c r="I497">
        <v>20734832</v>
      </c>
      <c r="J497" t="s">
        <v>46</v>
      </c>
      <c r="K497" t="s">
        <v>47</v>
      </c>
      <c r="L497" t="s">
        <v>48</v>
      </c>
      <c r="M497" t="s">
        <v>49</v>
      </c>
      <c r="N497" t="s">
        <v>10432</v>
      </c>
      <c r="O497" t="s">
        <v>10353</v>
      </c>
      <c r="P497" t="s">
        <v>52</v>
      </c>
      <c r="Q497" t="s">
        <v>53</v>
      </c>
      <c r="R497" t="s">
        <v>54</v>
      </c>
      <c r="S497">
        <v>101093720</v>
      </c>
      <c r="T497" t="s">
        <v>55</v>
      </c>
      <c r="U497" t="s">
        <v>66</v>
      </c>
      <c r="V497" t="s">
        <v>1007</v>
      </c>
      <c r="W497">
        <v>2246.16</v>
      </c>
      <c r="X497">
        <v>9204.7900000000009</v>
      </c>
      <c r="Y497">
        <v>8.2862299999999998</v>
      </c>
      <c r="Z497" t="s">
        <v>49</v>
      </c>
      <c r="AA497" t="s">
        <v>10314</v>
      </c>
      <c r="AB497" t="s">
        <v>10296</v>
      </c>
      <c r="AC497" t="s">
        <v>10297</v>
      </c>
      <c r="AD497" t="s">
        <v>52</v>
      </c>
      <c r="AE497" t="s">
        <v>76</v>
      </c>
      <c r="AF497" t="s">
        <v>10207</v>
      </c>
      <c r="AG497" t="s">
        <v>10208</v>
      </c>
      <c r="AH497" t="s">
        <v>10298</v>
      </c>
      <c r="AI497" t="s">
        <v>48</v>
      </c>
      <c r="AJ497" t="s">
        <v>47</v>
      </c>
      <c r="AK497" t="s">
        <v>9410</v>
      </c>
      <c r="AL497" t="s">
        <v>10207</v>
      </c>
      <c r="AM497">
        <v>0</v>
      </c>
      <c r="AN497" t="s">
        <v>47</v>
      </c>
      <c r="AO497" t="s">
        <v>47</v>
      </c>
      <c r="AP497" t="s">
        <v>47</v>
      </c>
      <c r="AQ497" t="s">
        <v>47</v>
      </c>
      <c r="AR497" t="s">
        <v>47</v>
      </c>
      <c r="AS497">
        <v>2246.16</v>
      </c>
      <c r="AT497">
        <v>9204.7900000000009</v>
      </c>
      <c r="AU497">
        <v>1</v>
      </c>
      <c r="AV497">
        <v>1</v>
      </c>
      <c r="AW497" t="s">
        <v>10352</v>
      </c>
      <c r="AX497">
        <v>10800</v>
      </c>
      <c r="AY497" t="s">
        <v>66</v>
      </c>
      <c r="AZ497" t="s">
        <v>5542</v>
      </c>
      <c r="BA497">
        <v>2367.36</v>
      </c>
      <c r="BB497" t="s">
        <v>5542</v>
      </c>
      <c r="BC497">
        <v>2367.36</v>
      </c>
      <c r="BD497">
        <v>287</v>
      </c>
      <c r="BE497">
        <v>270582.34000000003</v>
      </c>
      <c r="BF497">
        <v>18</v>
      </c>
      <c r="BG497">
        <v>28</v>
      </c>
      <c r="BH497">
        <v>20226.939999999999</v>
      </c>
      <c r="BI497">
        <v>0</v>
      </c>
      <c r="BJ497">
        <v>20226.939999999999</v>
      </c>
      <c r="BK497">
        <v>27000</v>
      </c>
      <c r="BL497" t="s">
        <v>56</v>
      </c>
      <c r="BM497" t="s">
        <v>5543</v>
      </c>
      <c r="BN497" t="s">
        <v>10411</v>
      </c>
      <c r="BO497" t="s">
        <v>47</v>
      </c>
    </row>
    <row r="498" spans="1:67" hidden="1" x14ac:dyDescent="0.3">
      <c r="A498">
        <v>53699</v>
      </c>
      <c r="B498">
        <v>7117292655</v>
      </c>
      <c r="C498">
        <v>941468</v>
      </c>
      <c r="D498">
        <v>7032</v>
      </c>
      <c r="E498">
        <v>56437</v>
      </c>
      <c r="F498">
        <v>1</v>
      </c>
      <c r="G498" t="s">
        <v>548</v>
      </c>
      <c r="H498">
        <v>42704</v>
      </c>
      <c r="I498">
        <v>20738723</v>
      </c>
      <c r="J498" t="s">
        <v>46</v>
      </c>
      <c r="K498" t="s">
        <v>47</v>
      </c>
      <c r="L498" t="s">
        <v>48</v>
      </c>
      <c r="M498" t="s">
        <v>49</v>
      </c>
      <c r="N498" t="s">
        <v>205</v>
      </c>
      <c r="O498" t="s">
        <v>206</v>
      </c>
      <c r="P498" t="s">
        <v>207</v>
      </c>
      <c r="Q498" t="s">
        <v>208</v>
      </c>
      <c r="R498" t="s">
        <v>54</v>
      </c>
      <c r="S498">
        <v>101093720</v>
      </c>
      <c r="T498" t="s">
        <v>55</v>
      </c>
      <c r="U498" t="s">
        <v>56</v>
      </c>
      <c r="V498" t="s">
        <v>57</v>
      </c>
      <c r="W498">
        <v>3778.67</v>
      </c>
      <c r="X498">
        <v>20912.8</v>
      </c>
      <c r="Y498">
        <v>19.1448</v>
      </c>
      <c r="Z498" t="s">
        <v>49</v>
      </c>
      <c r="AA498" t="s">
        <v>10314</v>
      </c>
      <c r="AB498" t="s">
        <v>10296</v>
      </c>
      <c r="AC498" t="s">
        <v>10297</v>
      </c>
      <c r="AD498" t="s">
        <v>52</v>
      </c>
      <c r="AE498" t="s">
        <v>76</v>
      </c>
      <c r="AF498" t="s">
        <v>10207</v>
      </c>
      <c r="AG498" t="s">
        <v>10208</v>
      </c>
      <c r="AH498" t="s">
        <v>10298</v>
      </c>
      <c r="AI498" t="s">
        <v>48</v>
      </c>
      <c r="AJ498" t="s">
        <v>47</v>
      </c>
      <c r="AK498" t="s">
        <v>205</v>
      </c>
      <c r="AL498" t="s">
        <v>10207</v>
      </c>
      <c r="AM498">
        <v>0</v>
      </c>
      <c r="AN498" t="s">
        <v>47</v>
      </c>
      <c r="AO498" t="s">
        <v>47</v>
      </c>
      <c r="AP498" t="s">
        <v>47</v>
      </c>
      <c r="AQ498" t="s">
        <v>47</v>
      </c>
      <c r="AR498" t="s">
        <v>47</v>
      </c>
      <c r="AS498">
        <v>3778.67</v>
      </c>
      <c r="AT498">
        <v>20912.8</v>
      </c>
      <c r="AU498">
        <v>1</v>
      </c>
      <c r="AV498">
        <v>1</v>
      </c>
      <c r="AW498" t="s">
        <v>10352</v>
      </c>
      <c r="AX498">
        <v>27000</v>
      </c>
      <c r="AY498" t="s">
        <v>56</v>
      </c>
      <c r="AZ498" t="s">
        <v>209</v>
      </c>
      <c r="BA498">
        <v>3926.8</v>
      </c>
      <c r="BB498" t="s">
        <v>209</v>
      </c>
      <c r="BC498">
        <v>3926.8</v>
      </c>
      <c r="BD498">
        <v>585</v>
      </c>
      <c r="BE498">
        <v>291495.14</v>
      </c>
      <c r="BF498">
        <v>19</v>
      </c>
      <c r="BG498">
        <v>28</v>
      </c>
      <c r="BH498">
        <v>0</v>
      </c>
      <c r="BI498">
        <v>0</v>
      </c>
      <c r="BJ498">
        <v>0</v>
      </c>
      <c r="BK498">
        <v>0</v>
      </c>
      <c r="BL498" t="s">
        <v>59</v>
      </c>
      <c r="BM498" t="s">
        <v>308</v>
      </c>
      <c r="BN498" t="s">
        <v>211</v>
      </c>
      <c r="BO498">
        <v>0</v>
      </c>
    </row>
    <row r="499" spans="1:67" x14ac:dyDescent="0.3">
      <c r="A499">
        <v>54090</v>
      </c>
      <c r="B499">
        <v>7117320777</v>
      </c>
      <c r="C499">
        <v>4463262</v>
      </c>
      <c r="D499">
        <v>7032</v>
      </c>
      <c r="E499">
        <v>56759</v>
      </c>
      <c r="F499">
        <v>1</v>
      </c>
      <c r="G499" t="s">
        <v>548</v>
      </c>
      <c r="H499">
        <v>42704</v>
      </c>
      <c r="I499">
        <v>20722536</v>
      </c>
      <c r="J499" t="s">
        <v>46</v>
      </c>
      <c r="K499" t="s">
        <v>47</v>
      </c>
      <c r="L499" t="s">
        <v>48</v>
      </c>
      <c r="M499" t="s">
        <v>49</v>
      </c>
      <c r="N499" t="s">
        <v>9400</v>
      </c>
      <c r="O499" t="s">
        <v>10230</v>
      </c>
      <c r="P499" t="s">
        <v>1289</v>
      </c>
      <c r="Q499" t="s">
        <v>10377</v>
      </c>
      <c r="R499" t="s">
        <v>10178</v>
      </c>
      <c r="S499">
        <v>100223303</v>
      </c>
      <c r="T499" t="s">
        <v>64</v>
      </c>
      <c r="U499" t="s">
        <v>56</v>
      </c>
      <c r="V499" t="s">
        <v>57</v>
      </c>
      <c r="W499">
        <v>2757.09</v>
      </c>
      <c r="X499">
        <v>19015.84</v>
      </c>
      <c r="Y499">
        <v>16.923760000000001</v>
      </c>
      <c r="Z499" t="s">
        <v>49</v>
      </c>
      <c r="AA499" t="s">
        <v>10314</v>
      </c>
      <c r="AB499" t="s">
        <v>10296</v>
      </c>
      <c r="AC499" t="s">
        <v>10297</v>
      </c>
      <c r="AD499" t="s">
        <v>52</v>
      </c>
      <c r="AE499" t="s">
        <v>76</v>
      </c>
      <c r="AF499" t="s">
        <v>10207</v>
      </c>
      <c r="AG499" t="s">
        <v>10208</v>
      </c>
      <c r="AH499" t="s">
        <v>10298</v>
      </c>
      <c r="AI499" t="s">
        <v>48</v>
      </c>
      <c r="AJ499" t="s">
        <v>47</v>
      </c>
      <c r="AK499" t="s">
        <v>9400</v>
      </c>
      <c r="AL499" t="s">
        <v>10232</v>
      </c>
      <c r="AM499">
        <v>0</v>
      </c>
      <c r="AN499" t="s">
        <v>47</v>
      </c>
      <c r="AO499" t="s">
        <v>47</v>
      </c>
      <c r="AP499" t="s">
        <v>47</v>
      </c>
      <c r="AQ499" t="s">
        <v>47</v>
      </c>
      <c r="AR499" t="s">
        <v>47</v>
      </c>
      <c r="AS499">
        <v>2757.09</v>
      </c>
      <c r="AT499">
        <v>19015.84</v>
      </c>
      <c r="AU499">
        <v>1</v>
      </c>
      <c r="AV499">
        <v>1</v>
      </c>
      <c r="AW499" t="s">
        <v>10362</v>
      </c>
      <c r="AX499">
        <v>27000</v>
      </c>
      <c r="AY499" t="s">
        <v>56</v>
      </c>
      <c r="AZ499" t="s">
        <v>10433</v>
      </c>
      <c r="BA499" t="s">
        <v>47</v>
      </c>
      <c r="BB499" t="s">
        <v>10433</v>
      </c>
      <c r="BC499" t="s">
        <v>47</v>
      </c>
      <c r="BD499">
        <v>605</v>
      </c>
      <c r="BE499">
        <v>310510.98</v>
      </c>
      <c r="BF499">
        <v>20</v>
      </c>
      <c r="BG499">
        <v>28</v>
      </c>
      <c r="BH499">
        <v>39928.639999999999</v>
      </c>
      <c r="BI499">
        <v>0</v>
      </c>
      <c r="BJ499">
        <v>39928.639999999999</v>
      </c>
      <c r="BK499">
        <v>42000</v>
      </c>
      <c r="BL499" t="s">
        <v>229</v>
      </c>
      <c r="BM499" t="s">
        <v>10434</v>
      </c>
      <c r="BN499" t="s">
        <v>10434</v>
      </c>
      <c r="BO499" t="s">
        <v>47</v>
      </c>
    </row>
    <row r="500" spans="1:67" hidden="1" x14ac:dyDescent="0.3">
      <c r="A500">
        <v>54187</v>
      </c>
      <c r="B500">
        <v>7117324012</v>
      </c>
      <c r="C500">
        <v>4463262</v>
      </c>
      <c r="D500">
        <v>7032</v>
      </c>
      <c r="E500">
        <v>56812</v>
      </c>
      <c r="F500">
        <v>1</v>
      </c>
      <c r="G500" t="s">
        <v>548</v>
      </c>
      <c r="H500">
        <v>42704</v>
      </c>
      <c r="I500">
        <v>20711630</v>
      </c>
      <c r="J500" t="s">
        <v>46</v>
      </c>
      <c r="K500" t="s">
        <v>47</v>
      </c>
      <c r="L500" t="s">
        <v>48</v>
      </c>
      <c r="M500" t="s">
        <v>49</v>
      </c>
      <c r="N500" t="s">
        <v>9400</v>
      </c>
      <c r="O500" t="s">
        <v>10230</v>
      </c>
      <c r="P500" t="s">
        <v>1289</v>
      </c>
      <c r="Q500" t="s">
        <v>10377</v>
      </c>
      <c r="R500" t="s">
        <v>10178</v>
      </c>
      <c r="S500">
        <v>100535792</v>
      </c>
      <c r="T500" t="s">
        <v>251</v>
      </c>
      <c r="U500" t="s">
        <v>56</v>
      </c>
      <c r="V500" t="s">
        <v>57</v>
      </c>
      <c r="W500">
        <v>2756.19</v>
      </c>
      <c r="X500">
        <v>21100.47</v>
      </c>
      <c r="Y500">
        <v>19.428879999999999</v>
      </c>
      <c r="Z500" t="s">
        <v>49</v>
      </c>
      <c r="AA500" t="s">
        <v>10314</v>
      </c>
      <c r="AB500" t="s">
        <v>10296</v>
      </c>
      <c r="AC500" t="s">
        <v>10297</v>
      </c>
      <c r="AD500" t="s">
        <v>52</v>
      </c>
      <c r="AE500" t="s">
        <v>76</v>
      </c>
      <c r="AF500" t="s">
        <v>10207</v>
      </c>
      <c r="AG500" t="s">
        <v>10208</v>
      </c>
      <c r="AH500" t="s">
        <v>10298</v>
      </c>
      <c r="AI500" t="s">
        <v>48</v>
      </c>
      <c r="AJ500" t="s">
        <v>47</v>
      </c>
      <c r="AK500" t="s">
        <v>9400</v>
      </c>
      <c r="AL500" t="s">
        <v>10232</v>
      </c>
      <c r="AM500">
        <v>0</v>
      </c>
      <c r="AN500" t="s">
        <v>47</v>
      </c>
      <c r="AO500" t="s">
        <v>47</v>
      </c>
      <c r="AP500" t="s">
        <v>47</v>
      </c>
      <c r="AQ500" t="s">
        <v>47</v>
      </c>
      <c r="AR500" t="s">
        <v>47</v>
      </c>
      <c r="AS500">
        <v>2756.19</v>
      </c>
      <c r="AT500">
        <v>21100.47</v>
      </c>
      <c r="AU500">
        <v>1</v>
      </c>
      <c r="AV500">
        <v>1</v>
      </c>
      <c r="AW500" t="s">
        <v>10362</v>
      </c>
      <c r="AX500">
        <v>27000</v>
      </c>
      <c r="AY500" t="s">
        <v>56</v>
      </c>
      <c r="AZ500" t="s">
        <v>10378</v>
      </c>
      <c r="BA500" t="s">
        <v>47</v>
      </c>
      <c r="BB500" t="s">
        <v>10378</v>
      </c>
      <c r="BC500" t="s">
        <v>47</v>
      </c>
      <c r="BD500">
        <v>605</v>
      </c>
      <c r="BE500">
        <v>331611.45</v>
      </c>
      <c r="BF500">
        <v>21</v>
      </c>
      <c r="BG500">
        <v>28</v>
      </c>
      <c r="BH500">
        <v>0</v>
      </c>
      <c r="BI500">
        <v>0</v>
      </c>
      <c r="BJ500">
        <v>0</v>
      </c>
      <c r="BK500">
        <v>0</v>
      </c>
      <c r="BL500" t="s">
        <v>59</v>
      </c>
      <c r="BM500" t="s">
        <v>10398</v>
      </c>
      <c r="BN500" t="s">
        <v>10379</v>
      </c>
      <c r="BO500">
        <v>0</v>
      </c>
    </row>
    <row r="501" spans="1:67" hidden="1" x14ac:dyDescent="0.3">
      <c r="A501">
        <v>54228</v>
      </c>
      <c r="B501">
        <v>7117324700</v>
      </c>
      <c r="C501">
        <v>5085216</v>
      </c>
      <c r="D501">
        <v>7032</v>
      </c>
      <c r="E501">
        <v>56833</v>
      </c>
      <c r="F501">
        <v>1</v>
      </c>
      <c r="G501" t="s">
        <v>548</v>
      </c>
      <c r="H501">
        <v>42704</v>
      </c>
      <c r="I501">
        <v>20717661</v>
      </c>
      <c r="J501" t="s">
        <v>46</v>
      </c>
      <c r="K501" t="s">
        <v>47</v>
      </c>
      <c r="L501" t="s">
        <v>48</v>
      </c>
      <c r="M501" t="s">
        <v>49</v>
      </c>
      <c r="N501" t="s">
        <v>75</v>
      </c>
      <c r="O501" t="s">
        <v>76</v>
      </c>
      <c r="P501" t="s">
        <v>52</v>
      </c>
      <c r="Q501" t="s">
        <v>53</v>
      </c>
      <c r="R501" t="s">
        <v>54</v>
      </c>
      <c r="S501">
        <v>101093720</v>
      </c>
      <c r="T501" t="s">
        <v>55</v>
      </c>
      <c r="U501" t="s">
        <v>66</v>
      </c>
      <c r="V501" t="s">
        <v>1007</v>
      </c>
      <c r="W501">
        <v>1352.35</v>
      </c>
      <c r="X501">
        <v>8391.6</v>
      </c>
      <c r="Y501">
        <v>7.1820000000000004</v>
      </c>
      <c r="Z501" t="s">
        <v>49</v>
      </c>
      <c r="AA501" t="s">
        <v>10314</v>
      </c>
      <c r="AB501" t="s">
        <v>10296</v>
      </c>
      <c r="AC501" t="s">
        <v>10297</v>
      </c>
      <c r="AD501" t="s">
        <v>52</v>
      </c>
      <c r="AE501" t="s">
        <v>76</v>
      </c>
      <c r="AF501" t="s">
        <v>10207</v>
      </c>
      <c r="AG501" t="s">
        <v>10208</v>
      </c>
      <c r="AH501" t="s">
        <v>10298</v>
      </c>
      <c r="AI501" t="s">
        <v>48</v>
      </c>
      <c r="AJ501" t="s">
        <v>47</v>
      </c>
      <c r="AK501" t="s">
        <v>75</v>
      </c>
      <c r="AL501" t="s">
        <v>10207</v>
      </c>
      <c r="AM501">
        <v>0</v>
      </c>
      <c r="AN501" t="s">
        <v>47</v>
      </c>
      <c r="AO501" t="s">
        <v>47</v>
      </c>
      <c r="AP501" t="s">
        <v>47</v>
      </c>
      <c r="AQ501" t="s">
        <v>47</v>
      </c>
      <c r="AR501" t="s">
        <v>47</v>
      </c>
      <c r="AS501">
        <v>1352.35</v>
      </c>
      <c r="AT501">
        <v>8391.6</v>
      </c>
      <c r="AU501">
        <v>1</v>
      </c>
      <c r="AV501">
        <v>1</v>
      </c>
      <c r="AW501" t="s">
        <v>10352</v>
      </c>
      <c r="AX501">
        <v>10800</v>
      </c>
      <c r="AY501" t="s">
        <v>66</v>
      </c>
      <c r="AZ501" t="s">
        <v>536</v>
      </c>
      <c r="BA501">
        <v>1399.02</v>
      </c>
      <c r="BB501" t="s">
        <v>536</v>
      </c>
      <c r="BC501">
        <v>1399.02</v>
      </c>
      <c r="BD501">
        <v>659</v>
      </c>
      <c r="BE501">
        <v>340003.05</v>
      </c>
      <c r="BF501">
        <v>22</v>
      </c>
      <c r="BG501">
        <v>28</v>
      </c>
      <c r="BH501">
        <v>29492.07</v>
      </c>
      <c r="BI501">
        <v>0</v>
      </c>
      <c r="BJ501">
        <v>29492.07</v>
      </c>
      <c r="BK501">
        <v>42000</v>
      </c>
      <c r="BL501" t="s">
        <v>229</v>
      </c>
      <c r="BM501" t="s">
        <v>186</v>
      </c>
      <c r="BN501" t="s">
        <v>186</v>
      </c>
      <c r="BO501">
        <v>2445.0659999999998</v>
      </c>
    </row>
    <row r="502" spans="1:67" hidden="1" x14ac:dyDescent="0.3">
      <c r="A502">
        <v>53696</v>
      </c>
      <c r="B502">
        <v>7117292418</v>
      </c>
      <c r="C502">
        <v>646963</v>
      </c>
      <c r="D502">
        <v>7032</v>
      </c>
      <c r="E502">
        <v>56436</v>
      </c>
      <c r="F502">
        <v>1</v>
      </c>
      <c r="G502" t="s">
        <v>548</v>
      </c>
      <c r="H502">
        <v>42704</v>
      </c>
      <c r="I502">
        <v>20738234</v>
      </c>
      <c r="J502" t="s">
        <v>46</v>
      </c>
      <c r="K502" t="s">
        <v>47</v>
      </c>
      <c r="L502" t="s">
        <v>48</v>
      </c>
      <c r="M502" t="s">
        <v>49</v>
      </c>
      <c r="N502" t="s">
        <v>176</v>
      </c>
      <c r="O502" t="s">
        <v>177</v>
      </c>
      <c r="P502" t="s">
        <v>178</v>
      </c>
      <c r="Q502" t="s">
        <v>179</v>
      </c>
      <c r="R502" t="s">
        <v>54</v>
      </c>
      <c r="S502">
        <v>100214689</v>
      </c>
      <c r="T502" t="s">
        <v>155</v>
      </c>
      <c r="U502" t="s">
        <v>56</v>
      </c>
      <c r="V502" t="s">
        <v>57</v>
      </c>
      <c r="W502">
        <v>6188.37</v>
      </c>
      <c r="X502">
        <v>20233.419999999998</v>
      </c>
      <c r="Y502">
        <v>18.46866</v>
      </c>
      <c r="Z502" t="s">
        <v>49</v>
      </c>
      <c r="AA502" t="s">
        <v>10314</v>
      </c>
      <c r="AB502" t="s">
        <v>10296</v>
      </c>
      <c r="AC502" t="s">
        <v>10297</v>
      </c>
      <c r="AD502" t="s">
        <v>52</v>
      </c>
      <c r="AE502" t="s">
        <v>76</v>
      </c>
      <c r="AF502" t="s">
        <v>10207</v>
      </c>
      <c r="AG502" t="s">
        <v>10208</v>
      </c>
      <c r="AH502" t="s">
        <v>10298</v>
      </c>
      <c r="AI502" t="s">
        <v>48</v>
      </c>
      <c r="AJ502" t="s">
        <v>47</v>
      </c>
      <c r="AK502" t="s">
        <v>176</v>
      </c>
      <c r="AL502" t="s">
        <v>10356</v>
      </c>
      <c r="AM502">
        <v>0</v>
      </c>
      <c r="AN502" t="s">
        <v>47</v>
      </c>
      <c r="AO502" t="s">
        <v>47</v>
      </c>
      <c r="AP502" t="s">
        <v>47</v>
      </c>
      <c r="AQ502" t="s">
        <v>47</v>
      </c>
      <c r="AR502" t="s">
        <v>47</v>
      </c>
      <c r="AS502">
        <v>6188.37</v>
      </c>
      <c r="AT502">
        <v>20233.419999999998</v>
      </c>
      <c r="AU502">
        <v>1</v>
      </c>
      <c r="AV502">
        <v>1</v>
      </c>
      <c r="AW502" t="s">
        <v>10352</v>
      </c>
      <c r="AX502">
        <v>27000</v>
      </c>
      <c r="AY502" t="s">
        <v>56</v>
      </c>
      <c r="AZ502" t="s">
        <v>180</v>
      </c>
      <c r="BA502">
        <v>9200</v>
      </c>
      <c r="BB502" t="s">
        <v>180</v>
      </c>
      <c r="BC502">
        <v>9200</v>
      </c>
      <c r="BD502">
        <v>855</v>
      </c>
      <c r="BE502">
        <v>360236.47</v>
      </c>
      <c r="BF502">
        <v>23</v>
      </c>
      <c r="BG502">
        <v>28</v>
      </c>
      <c r="BH502">
        <v>0</v>
      </c>
      <c r="BI502">
        <v>0</v>
      </c>
      <c r="BJ502">
        <v>0</v>
      </c>
      <c r="BK502">
        <v>0</v>
      </c>
      <c r="BL502" t="s">
        <v>59</v>
      </c>
      <c r="BM502" t="s">
        <v>463</v>
      </c>
      <c r="BN502" t="s">
        <v>182</v>
      </c>
      <c r="BO502">
        <v>0</v>
      </c>
    </row>
    <row r="503" spans="1:67" x14ac:dyDescent="0.3">
      <c r="A503">
        <v>54026</v>
      </c>
      <c r="B503">
        <v>7117320002</v>
      </c>
      <c r="C503">
        <v>4463264</v>
      </c>
      <c r="D503">
        <v>7032</v>
      </c>
      <c r="E503">
        <v>56700</v>
      </c>
      <c r="F503">
        <v>1</v>
      </c>
      <c r="G503" t="s">
        <v>548</v>
      </c>
      <c r="H503">
        <v>42704</v>
      </c>
      <c r="I503">
        <v>20704161</v>
      </c>
      <c r="J503" t="s">
        <v>46</v>
      </c>
      <c r="K503" t="s">
        <v>47</v>
      </c>
      <c r="L503" t="s">
        <v>48</v>
      </c>
      <c r="M503" t="s">
        <v>49</v>
      </c>
      <c r="N503" t="s">
        <v>9400</v>
      </c>
      <c r="O503" t="s">
        <v>10266</v>
      </c>
      <c r="P503" t="s">
        <v>2264</v>
      </c>
      <c r="Q503" t="s">
        <v>10372</v>
      </c>
      <c r="R503" t="s">
        <v>10178</v>
      </c>
      <c r="S503">
        <v>100788157</v>
      </c>
      <c r="T503" t="s">
        <v>606</v>
      </c>
      <c r="U503" t="s">
        <v>66</v>
      </c>
      <c r="V503" t="s">
        <v>1007</v>
      </c>
      <c r="W503">
        <v>2740.03</v>
      </c>
      <c r="X503">
        <v>11112.75</v>
      </c>
      <c r="Y503">
        <v>10.1896</v>
      </c>
      <c r="Z503" t="s">
        <v>49</v>
      </c>
      <c r="AA503" t="s">
        <v>10314</v>
      </c>
      <c r="AB503" t="s">
        <v>10296</v>
      </c>
      <c r="AC503" t="s">
        <v>10297</v>
      </c>
      <c r="AD503" t="s">
        <v>52</v>
      </c>
      <c r="AE503" t="s">
        <v>76</v>
      </c>
      <c r="AF503" t="s">
        <v>10207</v>
      </c>
      <c r="AG503" t="s">
        <v>10208</v>
      </c>
      <c r="AH503" t="s">
        <v>10298</v>
      </c>
      <c r="AI503" t="s">
        <v>48</v>
      </c>
      <c r="AJ503" t="s">
        <v>47</v>
      </c>
      <c r="AK503" t="s">
        <v>9400</v>
      </c>
      <c r="AL503" t="s">
        <v>10207</v>
      </c>
      <c r="AM503">
        <v>0</v>
      </c>
      <c r="AN503" t="s">
        <v>47</v>
      </c>
      <c r="AO503" t="s">
        <v>47</v>
      </c>
      <c r="AP503" t="s">
        <v>47</v>
      </c>
      <c r="AQ503" t="s">
        <v>47</v>
      </c>
      <c r="AR503" t="s">
        <v>47</v>
      </c>
      <c r="AS503">
        <v>2740.03</v>
      </c>
      <c r="AT503">
        <v>11112.75</v>
      </c>
      <c r="AU503">
        <v>1</v>
      </c>
      <c r="AV503">
        <v>1</v>
      </c>
      <c r="AW503" t="s">
        <v>10362</v>
      </c>
      <c r="AX503">
        <v>27000</v>
      </c>
      <c r="AY503" t="s">
        <v>56</v>
      </c>
      <c r="AZ503" t="s">
        <v>10373</v>
      </c>
      <c r="BA503" t="s">
        <v>47</v>
      </c>
      <c r="BB503" t="s">
        <v>10374</v>
      </c>
      <c r="BC503" t="s">
        <v>47</v>
      </c>
      <c r="BD503">
        <v>1148</v>
      </c>
      <c r="BE503">
        <v>371349.22</v>
      </c>
      <c r="BF503">
        <v>24</v>
      </c>
      <c r="BG503">
        <v>28</v>
      </c>
      <c r="BH503">
        <v>31346.17</v>
      </c>
      <c r="BI503">
        <v>0</v>
      </c>
      <c r="BJ503">
        <v>31346.17</v>
      </c>
      <c r="BK503">
        <v>42000</v>
      </c>
      <c r="BL503" t="s">
        <v>229</v>
      </c>
      <c r="BM503" t="s">
        <v>10375</v>
      </c>
      <c r="BN503" t="s">
        <v>10375</v>
      </c>
      <c r="BO503" t="s">
        <v>47</v>
      </c>
    </row>
    <row r="504" spans="1:67" hidden="1" x14ac:dyDescent="0.3">
      <c r="A504">
        <v>54067</v>
      </c>
      <c r="B504">
        <v>7117320696</v>
      </c>
      <c r="C504">
        <v>4463264</v>
      </c>
      <c r="D504">
        <v>7032</v>
      </c>
      <c r="E504">
        <v>56738</v>
      </c>
      <c r="F504">
        <v>1</v>
      </c>
      <c r="G504" t="s">
        <v>548</v>
      </c>
      <c r="H504">
        <v>42704</v>
      </c>
      <c r="I504">
        <v>20706695</v>
      </c>
      <c r="J504" t="s">
        <v>46</v>
      </c>
      <c r="K504" t="s">
        <v>47</v>
      </c>
      <c r="L504" t="s">
        <v>48</v>
      </c>
      <c r="M504" t="s">
        <v>49</v>
      </c>
      <c r="N504" t="s">
        <v>9400</v>
      </c>
      <c r="O504" t="s">
        <v>10266</v>
      </c>
      <c r="P504" t="s">
        <v>2264</v>
      </c>
      <c r="Q504" t="s">
        <v>10372</v>
      </c>
      <c r="R504" t="s">
        <v>10178</v>
      </c>
      <c r="S504">
        <v>100788157</v>
      </c>
      <c r="T504" t="s">
        <v>606</v>
      </c>
      <c r="U504" t="s">
        <v>66</v>
      </c>
      <c r="V504" t="s">
        <v>1007</v>
      </c>
      <c r="W504">
        <v>2741.36</v>
      </c>
      <c r="X504">
        <v>9922.48</v>
      </c>
      <c r="Y504">
        <v>9.0456000000000003</v>
      </c>
      <c r="Z504" t="s">
        <v>49</v>
      </c>
      <c r="AA504" t="s">
        <v>10314</v>
      </c>
      <c r="AB504" t="s">
        <v>10296</v>
      </c>
      <c r="AC504" t="s">
        <v>10297</v>
      </c>
      <c r="AD504" t="s">
        <v>52</v>
      </c>
      <c r="AE504" t="s">
        <v>76</v>
      </c>
      <c r="AF504" t="s">
        <v>10207</v>
      </c>
      <c r="AG504" t="s">
        <v>10208</v>
      </c>
      <c r="AH504" t="s">
        <v>10298</v>
      </c>
      <c r="AI504" t="s">
        <v>48</v>
      </c>
      <c r="AJ504" t="s">
        <v>47</v>
      </c>
      <c r="AK504" t="s">
        <v>9400</v>
      </c>
      <c r="AL504" t="s">
        <v>10207</v>
      </c>
      <c r="AM504">
        <v>0</v>
      </c>
      <c r="AN504" t="s">
        <v>47</v>
      </c>
      <c r="AO504" t="s">
        <v>47</v>
      </c>
      <c r="AP504" t="s">
        <v>47</v>
      </c>
      <c r="AQ504" t="s">
        <v>47</v>
      </c>
      <c r="AR504" t="s">
        <v>47</v>
      </c>
      <c r="AS504">
        <v>2741.36</v>
      </c>
      <c r="AT504">
        <v>9922.48</v>
      </c>
      <c r="AU504">
        <v>1</v>
      </c>
      <c r="AV504">
        <v>1</v>
      </c>
      <c r="AW504" t="s">
        <v>10362</v>
      </c>
      <c r="AX504">
        <v>10800</v>
      </c>
      <c r="AY504" t="s">
        <v>66</v>
      </c>
      <c r="AZ504" t="s">
        <v>10373</v>
      </c>
      <c r="BA504" t="s">
        <v>47</v>
      </c>
      <c r="BB504" t="s">
        <v>10373</v>
      </c>
      <c r="BC504" t="s">
        <v>47</v>
      </c>
      <c r="BD504">
        <v>1148</v>
      </c>
      <c r="BE504">
        <v>381271.7</v>
      </c>
      <c r="BF504">
        <v>25</v>
      </c>
      <c r="BG504">
        <v>28</v>
      </c>
      <c r="BH504">
        <v>0</v>
      </c>
      <c r="BI504">
        <v>0</v>
      </c>
      <c r="BJ504">
        <v>0</v>
      </c>
      <c r="BK504">
        <v>0</v>
      </c>
      <c r="BL504" t="s">
        <v>59</v>
      </c>
      <c r="BM504" t="s">
        <v>10376</v>
      </c>
      <c r="BN504" t="s">
        <v>10375</v>
      </c>
      <c r="BO504">
        <v>0</v>
      </c>
    </row>
    <row r="505" spans="1:67" x14ac:dyDescent="0.3">
      <c r="A505">
        <v>54068</v>
      </c>
      <c r="B505">
        <v>7117320697</v>
      </c>
      <c r="C505">
        <v>4463264</v>
      </c>
      <c r="D505">
        <v>7032</v>
      </c>
      <c r="E505">
        <v>56739</v>
      </c>
      <c r="F505">
        <v>1</v>
      </c>
      <c r="G505" t="s">
        <v>548</v>
      </c>
      <c r="H505">
        <v>42704</v>
      </c>
      <c r="I505">
        <v>20706696</v>
      </c>
      <c r="J505" t="s">
        <v>46</v>
      </c>
      <c r="K505" t="s">
        <v>47</v>
      </c>
      <c r="L505" t="s">
        <v>48</v>
      </c>
      <c r="M505" t="s">
        <v>49</v>
      </c>
      <c r="N505" t="s">
        <v>9400</v>
      </c>
      <c r="O505" t="s">
        <v>10266</v>
      </c>
      <c r="P505" t="s">
        <v>2264</v>
      </c>
      <c r="Q505" t="s">
        <v>10372</v>
      </c>
      <c r="R505" t="s">
        <v>10178</v>
      </c>
      <c r="S505">
        <v>100788157</v>
      </c>
      <c r="T505" t="s">
        <v>606</v>
      </c>
      <c r="U505" t="s">
        <v>66</v>
      </c>
      <c r="V505" t="s">
        <v>1007</v>
      </c>
      <c r="W505">
        <v>2740.62</v>
      </c>
      <c r="X505">
        <v>9377.4</v>
      </c>
      <c r="Y505">
        <v>8.5383999999999993</v>
      </c>
      <c r="Z505" t="s">
        <v>49</v>
      </c>
      <c r="AA505" t="s">
        <v>10314</v>
      </c>
      <c r="AB505" t="s">
        <v>10296</v>
      </c>
      <c r="AC505" t="s">
        <v>10297</v>
      </c>
      <c r="AD505" t="s">
        <v>52</v>
      </c>
      <c r="AE505" t="s">
        <v>76</v>
      </c>
      <c r="AF505" t="s">
        <v>10207</v>
      </c>
      <c r="AG505" t="s">
        <v>10208</v>
      </c>
      <c r="AH505" t="s">
        <v>10298</v>
      </c>
      <c r="AI505" t="s">
        <v>48</v>
      </c>
      <c r="AJ505" t="s">
        <v>47</v>
      </c>
      <c r="AK505" t="s">
        <v>9400</v>
      </c>
      <c r="AL505" t="s">
        <v>10207</v>
      </c>
      <c r="AM505">
        <v>0</v>
      </c>
      <c r="AN505" t="s">
        <v>47</v>
      </c>
      <c r="AO505" t="s">
        <v>47</v>
      </c>
      <c r="AP505" t="s">
        <v>47</v>
      </c>
      <c r="AQ505" t="s">
        <v>47</v>
      </c>
      <c r="AR505" t="s">
        <v>47</v>
      </c>
      <c r="AS505">
        <v>2740.62</v>
      </c>
      <c r="AT505">
        <v>9377.4</v>
      </c>
      <c r="AU505">
        <v>1</v>
      </c>
      <c r="AV505">
        <v>1</v>
      </c>
      <c r="AW505" t="s">
        <v>10362</v>
      </c>
      <c r="AX505">
        <v>10800</v>
      </c>
      <c r="AY505" t="s">
        <v>66</v>
      </c>
      <c r="AZ505" t="s">
        <v>10373</v>
      </c>
      <c r="BA505" t="s">
        <v>47</v>
      </c>
      <c r="BB505" t="s">
        <v>10373</v>
      </c>
      <c r="BC505" t="s">
        <v>47</v>
      </c>
      <c r="BD505">
        <v>1148</v>
      </c>
      <c r="BE505">
        <v>390649.1</v>
      </c>
      <c r="BF505">
        <v>26</v>
      </c>
      <c r="BG505">
        <v>28</v>
      </c>
      <c r="BH505">
        <v>19299.88</v>
      </c>
      <c r="BI505">
        <v>0</v>
      </c>
      <c r="BJ505">
        <v>19299.88</v>
      </c>
      <c r="BK505">
        <v>27000</v>
      </c>
      <c r="BL505" t="s">
        <v>56</v>
      </c>
      <c r="BM505" t="s">
        <v>10374</v>
      </c>
      <c r="BN505" t="s">
        <v>10375</v>
      </c>
      <c r="BO505" t="s">
        <v>47</v>
      </c>
    </row>
    <row r="506" spans="1:67" hidden="1" x14ac:dyDescent="0.3">
      <c r="A506">
        <v>55783</v>
      </c>
      <c r="B506">
        <v>7117331501</v>
      </c>
      <c r="C506">
        <v>2795664</v>
      </c>
      <c r="D506">
        <v>7032</v>
      </c>
      <c r="E506">
        <v>58238</v>
      </c>
      <c r="F506">
        <v>1</v>
      </c>
      <c r="G506" t="s">
        <v>548</v>
      </c>
      <c r="H506">
        <v>42704</v>
      </c>
      <c r="I506">
        <v>20734838</v>
      </c>
      <c r="J506" t="s">
        <v>46</v>
      </c>
      <c r="K506" t="s">
        <v>47</v>
      </c>
      <c r="L506" t="s">
        <v>48</v>
      </c>
      <c r="M506" t="s">
        <v>49</v>
      </c>
      <c r="N506" t="s">
        <v>105</v>
      </c>
      <c r="O506" t="s">
        <v>106</v>
      </c>
      <c r="P506" t="s">
        <v>107</v>
      </c>
      <c r="Q506" t="s">
        <v>108</v>
      </c>
      <c r="R506" t="s">
        <v>54</v>
      </c>
      <c r="S506">
        <v>100994845</v>
      </c>
      <c r="T506" t="s">
        <v>86</v>
      </c>
      <c r="U506" t="s">
        <v>56</v>
      </c>
      <c r="V506" t="s">
        <v>57</v>
      </c>
      <c r="W506">
        <v>13439.91</v>
      </c>
      <c r="X506">
        <v>19870.68</v>
      </c>
      <c r="Y506">
        <v>17.834219999999998</v>
      </c>
      <c r="Z506" t="s">
        <v>49</v>
      </c>
      <c r="AA506" t="s">
        <v>10314</v>
      </c>
      <c r="AB506" t="s">
        <v>10296</v>
      </c>
      <c r="AC506" t="s">
        <v>10297</v>
      </c>
      <c r="AD506" t="s">
        <v>52</v>
      </c>
      <c r="AE506" t="s">
        <v>76</v>
      </c>
      <c r="AF506" t="s">
        <v>10207</v>
      </c>
      <c r="AG506" t="s">
        <v>10208</v>
      </c>
      <c r="AH506" t="s">
        <v>10298</v>
      </c>
      <c r="AI506" t="s">
        <v>48</v>
      </c>
      <c r="AJ506" t="s">
        <v>47</v>
      </c>
      <c r="AK506" t="s">
        <v>105</v>
      </c>
      <c r="AL506" t="s">
        <v>10240</v>
      </c>
      <c r="AM506">
        <v>0</v>
      </c>
      <c r="AN506" t="s">
        <v>47</v>
      </c>
      <c r="AO506" t="s">
        <v>47</v>
      </c>
      <c r="AP506" t="s">
        <v>47</v>
      </c>
      <c r="AQ506" t="s">
        <v>47</v>
      </c>
      <c r="AR506" t="s">
        <v>47</v>
      </c>
      <c r="AS506">
        <v>13439.91</v>
      </c>
      <c r="AT506">
        <v>19870.68</v>
      </c>
      <c r="AU506">
        <v>1</v>
      </c>
      <c r="AV506">
        <v>1</v>
      </c>
      <c r="AW506" t="s">
        <v>10352</v>
      </c>
      <c r="AX506">
        <v>27000</v>
      </c>
      <c r="AY506" t="s">
        <v>56</v>
      </c>
      <c r="AZ506" t="s">
        <v>109</v>
      </c>
      <c r="BA506">
        <v>14000</v>
      </c>
      <c r="BB506" t="s">
        <v>109</v>
      </c>
      <c r="BC506">
        <v>14000</v>
      </c>
      <c r="BD506">
        <v>2720</v>
      </c>
      <c r="BE506">
        <v>410519.78</v>
      </c>
      <c r="BF506">
        <v>27</v>
      </c>
      <c r="BG506">
        <v>28</v>
      </c>
      <c r="BH506">
        <v>0</v>
      </c>
      <c r="BI506">
        <v>0</v>
      </c>
      <c r="BJ506">
        <v>0</v>
      </c>
      <c r="BK506">
        <v>0</v>
      </c>
      <c r="BL506" t="s">
        <v>59</v>
      </c>
      <c r="BM506" t="s">
        <v>110</v>
      </c>
      <c r="BN506" t="s">
        <v>111</v>
      </c>
      <c r="BO506">
        <v>0</v>
      </c>
    </row>
    <row r="507" spans="1:67" hidden="1" x14ac:dyDescent="0.3">
      <c r="A507">
        <v>53370</v>
      </c>
      <c r="B507">
        <v>7117284603</v>
      </c>
      <c r="C507">
        <v>3855615</v>
      </c>
      <c r="D507">
        <v>7032</v>
      </c>
      <c r="E507">
        <v>56342</v>
      </c>
      <c r="F507">
        <v>1</v>
      </c>
      <c r="G507" t="s">
        <v>548</v>
      </c>
      <c r="H507">
        <v>42704</v>
      </c>
      <c r="I507">
        <v>20738123</v>
      </c>
      <c r="J507" t="s">
        <v>46</v>
      </c>
      <c r="K507" t="s">
        <v>47</v>
      </c>
      <c r="L507" t="s">
        <v>48</v>
      </c>
      <c r="M507" t="s">
        <v>49</v>
      </c>
      <c r="N507" t="s">
        <v>189</v>
      </c>
      <c r="O507" t="s">
        <v>190</v>
      </c>
      <c r="P507" t="s">
        <v>191</v>
      </c>
      <c r="Q507" t="s">
        <v>192</v>
      </c>
      <c r="R507" t="s">
        <v>54</v>
      </c>
      <c r="S507">
        <v>101030531</v>
      </c>
      <c r="T507" t="s">
        <v>193</v>
      </c>
      <c r="U507" t="s">
        <v>56</v>
      </c>
      <c r="V507" t="s">
        <v>57</v>
      </c>
      <c r="W507">
        <v>3332.63</v>
      </c>
      <c r="X507">
        <v>17404.8</v>
      </c>
      <c r="Y507">
        <v>14.896000000000001</v>
      </c>
      <c r="Z507" t="s">
        <v>49</v>
      </c>
      <c r="AA507" t="s">
        <v>10314</v>
      </c>
      <c r="AB507" t="s">
        <v>10296</v>
      </c>
      <c r="AC507" t="s">
        <v>10297</v>
      </c>
      <c r="AD507" t="s">
        <v>52</v>
      </c>
      <c r="AE507" t="s">
        <v>76</v>
      </c>
      <c r="AF507" t="s">
        <v>10207</v>
      </c>
      <c r="AG507" t="s">
        <v>10208</v>
      </c>
      <c r="AH507" t="s">
        <v>10298</v>
      </c>
      <c r="AI507" t="s">
        <v>48</v>
      </c>
      <c r="AJ507" t="s">
        <v>47</v>
      </c>
      <c r="AK507" t="s">
        <v>189</v>
      </c>
      <c r="AL507" t="s">
        <v>10217</v>
      </c>
      <c r="AM507">
        <v>0</v>
      </c>
      <c r="AN507" t="s">
        <v>47</v>
      </c>
      <c r="AO507" t="s">
        <v>47</v>
      </c>
      <c r="AP507" t="s">
        <v>47</v>
      </c>
      <c r="AQ507" t="s">
        <v>47</v>
      </c>
      <c r="AR507" t="s">
        <v>47</v>
      </c>
      <c r="AS507">
        <v>3332.63</v>
      </c>
      <c r="AT507">
        <v>17404.8</v>
      </c>
      <c r="AU507">
        <v>1</v>
      </c>
      <c r="AV507">
        <v>1</v>
      </c>
      <c r="AW507" t="s">
        <v>10352</v>
      </c>
      <c r="AX507">
        <v>27000</v>
      </c>
      <c r="AY507" t="s">
        <v>56</v>
      </c>
      <c r="AZ507" t="s">
        <v>194</v>
      </c>
      <c r="BA507">
        <v>5563.6</v>
      </c>
      <c r="BB507" t="s">
        <v>194</v>
      </c>
      <c r="BC507">
        <v>5563.6</v>
      </c>
      <c r="BD507" t="s">
        <v>47</v>
      </c>
      <c r="BE507">
        <v>427924.58</v>
      </c>
      <c r="BF507">
        <v>28</v>
      </c>
      <c r="BG507">
        <v>28</v>
      </c>
      <c r="BH507">
        <v>37275.480000000003</v>
      </c>
      <c r="BI507">
        <v>0</v>
      </c>
      <c r="BJ507">
        <v>37275.480000000003</v>
      </c>
      <c r="BK507">
        <v>42000</v>
      </c>
      <c r="BL507" t="s">
        <v>229</v>
      </c>
      <c r="BM507" t="s">
        <v>196</v>
      </c>
      <c r="BN507" t="s">
        <v>196</v>
      </c>
      <c r="BO507">
        <v>7232.68</v>
      </c>
    </row>
    <row r="508" spans="1:67" hidden="1" x14ac:dyDescent="0.3">
      <c r="A508">
        <v>55729</v>
      </c>
      <c r="B508">
        <v>7117329811</v>
      </c>
      <c r="C508">
        <v>659338</v>
      </c>
      <c r="D508">
        <v>7032</v>
      </c>
      <c r="E508">
        <v>58754</v>
      </c>
      <c r="F508">
        <v>1</v>
      </c>
      <c r="G508" t="s">
        <v>613</v>
      </c>
      <c r="H508">
        <v>42706</v>
      </c>
      <c r="I508">
        <v>20754264</v>
      </c>
      <c r="J508" t="s">
        <v>46</v>
      </c>
      <c r="K508" t="s">
        <v>47</v>
      </c>
      <c r="L508" t="s">
        <v>48</v>
      </c>
      <c r="M508" t="s">
        <v>49</v>
      </c>
      <c r="N508" t="s">
        <v>50</v>
      </c>
      <c r="O508" t="s">
        <v>51</v>
      </c>
      <c r="P508" t="s">
        <v>52</v>
      </c>
      <c r="Q508" t="s">
        <v>53</v>
      </c>
      <c r="R508" t="s">
        <v>54</v>
      </c>
      <c r="S508">
        <v>101093720</v>
      </c>
      <c r="T508" t="s">
        <v>55</v>
      </c>
      <c r="U508" t="s">
        <v>56</v>
      </c>
      <c r="V508" t="s">
        <v>57</v>
      </c>
      <c r="W508">
        <v>1878.57</v>
      </c>
      <c r="X508">
        <v>15800.4</v>
      </c>
      <c r="Y508">
        <v>13536</v>
      </c>
      <c r="Z508" t="s">
        <v>49</v>
      </c>
      <c r="AA508" t="s">
        <v>10314</v>
      </c>
      <c r="AB508" t="s">
        <v>10296</v>
      </c>
      <c r="AC508" t="s">
        <v>10297</v>
      </c>
      <c r="AD508" t="s">
        <v>52</v>
      </c>
      <c r="AE508" t="s">
        <v>76</v>
      </c>
      <c r="AF508" t="s">
        <v>10207</v>
      </c>
      <c r="AG508" t="s">
        <v>10208</v>
      </c>
      <c r="AH508" t="s">
        <v>10298</v>
      </c>
      <c r="AI508" t="s">
        <v>48</v>
      </c>
      <c r="AJ508" t="s">
        <v>47</v>
      </c>
      <c r="AK508" t="s">
        <v>50</v>
      </c>
      <c r="AL508" t="s">
        <v>10207</v>
      </c>
      <c r="AM508">
        <v>0</v>
      </c>
      <c r="AN508" t="s">
        <v>47</v>
      </c>
      <c r="AO508" t="s">
        <v>47</v>
      </c>
      <c r="AP508" t="s">
        <v>47</v>
      </c>
      <c r="AQ508" t="s">
        <v>47</v>
      </c>
      <c r="AR508" t="s">
        <v>47</v>
      </c>
      <c r="AS508">
        <v>1878.57</v>
      </c>
      <c r="AT508">
        <v>15800.4</v>
      </c>
      <c r="AU508">
        <v>1</v>
      </c>
      <c r="AV508">
        <v>1</v>
      </c>
      <c r="AW508" t="s">
        <v>10352</v>
      </c>
      <c r="AX508">
        <v>27000</v>
      </c>
      <c r="AY508" t="s">
        <v>56</v>
      </c>
      <c r="AZ508" t="s">
        <v>220</v>
      </c>
      <c r="BA508">
        <v>1880.82</v>
      </c>
      <c r="BB508" t="s">
        <v>220</v>
      </c>
      <c r="BC508">
        <v>1880.82</v>
      </c>
      <c r="BD508">
        <v>154</v>
      </c>
      <c r="BE508">
        <v>15800.4</v>
      </c>
      <c r="BF508">
        <v>1</v>
      </c>
      <c r="BG508">
        <v>2</v>
      </c>
      <c r="BH508">
        <v>0</v>
      </c>
      <c r="BI508">
        <v>0</v>
      </c>
      <c r="BJ508">
        <v>0</v>
      </c>
      <c r="BK508">
        <v>0</v>
      </c>
      <c r="BL508" t="s">
        <v>59</v>
      </c>
      <c r="BM508" t="s">
        <v>221</v>
      </c>
      <c r="BN508" t="s">
        <v>222</v>
      </c>
      <c r="BO508">
        <v>0</v>
      </c>
    </row>
    <row r="509" spans="1:67" x14ac:dyDescent="0.3">
      <c r="A509">
        <v>56114</v>
      </c>
      <c r="B509">
        <v>7117343469</v>
      </c>
      <c r="C509">
        <v>4463189</v>
      </c>
      <c r="D509">
        <v>7032</v>
      </c>
      <c r="E509">
        <v>58807</v>
      </c>
      <c r="F509">
        <v>1</v>
      </c>
      <c r="G509" t="s">
        <v>613</v>
      </c>
      <c r="H509">
        <v>42706</v>
      </c>
      <c r="I509">
        <v>20754269</v>
      </c>
      <c r="J509" t="s">
        <v>46</v>
      </c>
      <c r="K509" t="s">
        <v>47</v>
      </c>
      <c r="L509" t="s">
        <v>48</v>
      </c>
      <c r="M509" t="s">
        <v>49</v>
      </c>
      <c r="N509" t="s">
        <v>9400</v>
      </c>
      <c r="O509" t="s">
        <v>51</v>
      </c>
      <c r="P509" t="s">
        <v>52</v>
      </c>
      <c r="Q509" t="s">
        <v>10357</v>
      </c>
      <c r="R509" t="s">
        <v>992</v>
      </c>
      <c r="S509">
        <v>100788157</v>
      </c>
      <c r="T509" t="s">
        <v>606</v>
      </c>
      <c r="U509" t="s">
        <v>66</v>
      </c>
      <c r="V509" t="s">
        <v>1007</v>
      </c>
      <c r="W509">
        <v>972.89</v>
      </c>
      <c r="X509">
        <v>7479.49</v>
      </c>
      <c r="Y509">
        <v>6866.33</v>
      </c>
      <c r="Z509" t="s">
        <v>49</v>
      </c>
      <c r="AA509" t="s">
        <v>10314</v>
      </c>
      <c r="AB509" t="s">
        <v>10296</v>
      </c>
      <c r="AC509" t="s">
        <v>10297</v>
      </c>
      <c r="AD509" t="s">
        <v>52</v>
      </c>
      <c r="AE509" t="s">
        <v>76</v>
      </c>
      <c r="AF509" t="s">
        <v>10207</v>
      </c>
      <c r="AG509" t="s">
        <v>10208</v>
      </c>
      <c r="AH509" t="s">
        <v>10298</v>
      </c>
      <c r="AI509" t="s">
        <v>48</v>
      </c>
      <c r="AJ509" t="s">
        <v>47</v>
      </c>
      <c r="AK509" t="s">
        <v>9400</v>
      </c>
      <c r="AL509" t="s">
        <v>10207</v>
      </c>
      <c r="AM509">
        <v>0</v>
      </c>
      <c r="AN509" t="s">
        <v>47</v>
      </c>
      <c r="AO509" t="s">
        <v>47</v>
      </c>
      <c r="AP509" t="s">
        <v>47</v>
      </c>
      <c r="AQ509" t="s">
        <v>47</v>
      </c>
      <c r="AR509" t="s">
        <v>47</v>
      </c>
      <c r="AS509">
        <v>972.89</v>
      </c>
      <c r="AT509">
        <v>7479.49</v>
      </c>
      <c r="AU509">
        <v>1</v>
      </c>
      <c r="AV509">
        <v>1</v>
      </c>
      <c r="AW509" t="s">
        <v>10358</v>
      </c>
      <c r="AX509">
        <v>10800</v>
      </c>
      <c r="AY509" t="s">
        <v>66</v>
      </c>
      <c r="AZ509" t="s">
        <v>5270</v>
      </c>
      <c r="BA509">
        <v>1095.5999999999999</v>
      </c>
      <c r="BB509" t="s">
        <v>5270</v>
      </c>
      <c r="BC509">
        <v>1095.5999999999999</v>
      </c>
      <c r="BD509">
        <v>154</v>
      </c>
      <c r="BE509">
        <v>23279.89</v>
      </c>
      <c r="BF509">
        <v>2</v>
      </c>
      <c r="BG509">
        <v>2</v>
      </c>
      <c r="BH509">
        <v>23279.89</v>
      </c>
      <c r="BI509">
        <v>0</v>
      </c>
      <c r="BJ509">
        <v>23279.89</v>
      </c>
      <c r="BK509">
        <v>27000</v>
      </c>
      <c r="BL509" t="s">
        <v>56</v>
      </c>
      <c r="BM509" t="s">
        <v>5275</v>
      </c>
      <c r="BN509" t="s">
        <v>10370</v>
      </c>
      <c r="BO509" t="s">
        <v>47</v>
      </c>
    </row>
    <row r="510" spans="1:67" hidden="1" x14ac:dyDescent="0.3">
      <c r="A510">
        <v>56399</v>
      </c>
      <c r="B510">
        <v>7117377457</v>
      </c>
      <c r="C510">
        <v>4463189</v>
      </c>
      <c r="D510">
        <v>7032</v>
      </c>
      <c r="E510">
        <v>59207</v>
      </c>
      <c r="F510">
        <v>1</v>
      </c>
      <c r="G510" t="s">
        <v>613</v>
      </c>
      <c r="H510">
        <v>42709</v>
      </c>
      <c r="I510">
        <v>20772532</v>
      </c>
      <c r="J510" t="s">
        <v>46</v>
      </c>
      <c r="K510" t="s">
        <v>47</v>
      </c>
      <c r="L510" t="s">
        <v>48</v>
      </c>
      <c r="M510" t="s">
        <v>49</v>
      </c>
      <c r="N510" t="s">
        <v>9400</v>
      </c>
      <c r="O510" t="s">
        <v>51</v>
      </c>
      <c r="P510" t="s">
        <v>52</v>
      </c>
      <c r="Q510" t="s">
        <v>10357</v>
      </c>
      <c r="R510" t="s">
        <v>992</v>
      </c>
      <c r="S510">
        <v>100788157</v>
      </c>
      <c r="T510" t="s">
        <v>606</v>
      </c>
      <c r="U510" t="s">
        <v>66</v>
      </c>
      <c r="V510" t="s">
        <v>1007</v>
      </c>
      <c r="W510">
        <v>974.04</v>
      </c>
      <c r="X510">
        <v>9818</v>
      </c>
      <c r="Y510">
        <v>9059.84</v>
      </c>
      <c r="Z510" t="s">
        <v>49</v>
      </c>
      <c r="AA510" t="s">
        <v>10314</v>
      </c>
      <c r="AB510" t="s">
        <v>10296</v>
      </c>
      <c r="AC510" t="s">
        <v>10297</v>
      </c>
      <c r="AD510" t="s">
        <v>52</v>
      </c>
      <c r="AE510" t="s">
        <v>76</v>
      </c>
      <c r="AF510" t="s">
        <v>10207</v>
      </c>
      <c r="AG510" t="s">
        <v>10208</v>
      </c>
      <c r="AH510" t="s">
        <v>10298</v>
      </c>
      <c r="AI510" t="s">
        <v>48</v>
      </c>
      <c r="AJ510" t="s">
        <v>47</v>
      </c>
      <c r="AK510" t="s">
        <v>9400</v>
      </c>
      <c r="AL510" t="s">
        <v>10207</v>
      </c>
      <c r="AM510">
        <v>0</v>
      </c>
      <c r="AN510" t="s">
        <v>47</v>
      </c>
      <c r="AO510" t="s">
        <v>47</v>
      </c>
      <c r="AP510" t="s">
        <v>47</v>
      </c>
      <c r="AQ510" t="s">
        <v>47</v>
      </c>
      <c r="AR510" t="s">
        <v>47</v>
      </c>
      <c r="AS510">
        <v>974.04</v>
      </c>
      <c r="AT510">
        <v>9818</v>
      </c>
      <c r="AU510">
        <v>1</v>
      </c>
      <c r="AV510">
        <v>1</v>
      </c>
      <c r="AW510" t="s">
        <v>10358</v>
      </c>
      <c r="AX510">
        <v>10800</v>
      </c>
      <c r="AY510" t="s">
        <v>66</v>
      </c>
      <c r="AZ510" t="s">
        <v>5270</v>
      </c>
      <c r="BA510">
        <v>1095.5999999999999</v>
      </c>
      <c r="BB510" t="s">
        <v>5270</v>
      </c>
      <c r="BC510">
        <v>1095.5999999999999</v>
      </c>
      <c r="BD510">
        <v>154</v>
      </c>
      <c r="BE510">
        <v>9818</v>
      </c>
      <c r="BF510">
        <v>1</v>
      </c>
      <c r="BG510">
        <v>4</v>
      </c>
      <c r="BH510">
        <v>0</v>
      </c>
      <c r="BI510">
        <v>0</v>
      </c>
      <c r="BJ510">
        <v>0</v>
      </c>
      <c r="BK510">
        <v>0</v>
      </c>
      <c r="BL510" t="s">
        <v>59</v>
      </c>
      <c r="BM510" t="s">
        <v>10371</v>
      </c>
      <c r="BN510" t="s">
        <v>10370</v>
      </c>
      <c r="BO510">
        <v>0</v>
      </c>
    </row>
    <row r="511" spans="1:67" hidden="1" x14ac:dyDescent="0.3">
      <c r="A511">
        <v>56893</v>
      </c>
      <c r="B511">
        <v>7117405779</v>
      </c>
      <c r="C511">
        <v>1363663</v>
      </c>
      <c r="D511">
        <v>7032</v>
      </c>
      <c r="E511">
        <v>59554</v>
      </c>
      <c r="F511">
        <v>1</v>
      </c>
      <c r="G511" t="s">
        <v>613</v>
      </c>
      <c r="H511">
        <v>42709</v>
      </c>
      <c r="I511">
        <v>20772537</v>
      </c>
      <c r="J511" t="s">
        <v>46</v>
      </c>
      <c r="K511" t="s">
        <v>47</v>
      </c>
      <c r="L511" t="s">
        <v>48</v>
      </c>
      <c r="M511" t="s">
        <v>49</v>
      </c>
      <c r="N511" t="s">
        <v>358</v>
      </c>
      <c r="O511" t="s">
        <v>359</v>
      </c>
      <c r="P511" t="s">
        <v>207</v>
      </c>
      <c r="Q511" t="s">
        <v>208</v>
      </c>
      <c r="R511" t="s">
        <v>54</v>
      </c>
      <c r="S511">
        <v>100223303</v>
      </c>
      <c r="T511" t="s">
        <v>64</v>
      </c>
      <c r="U511" t="s">
        <v>56</v>
      </c>
      <c r="V511" t="s">
        <v>57</v>
      </c>
      <c r="W511">
        <v>4802.4399999999996</v>
      </c>
      <c r="X511">
        <v>20743.2</v>
      </c>
      <c r="Y511">
        <v>19296</v>
      </c>
      <c r="Z511" t="s">
        <v>49</v>
      </c>
      <c r="AA511" t="s">
        <v>10314</v>
      </c>
      <c r="AB511" t="s">
        <v>10296</v>
      </c>
      <c r="AC511" t="s">
        <v>10297</v>
      </c>
      <c r="AD511" t="s">
        <v>52</v>
      </c>
      <c r="AE511" t="s">
        <v>76</v>
      </c>
      <c r="AF511" t="s">
        <v>10207</v>
      </c>
      <c r="AG511" t="s">
        <v>10208</v>
      </c>
      <c r="AH511" t="s">
        <v>10298</v>
      </c>
      <c r="AI511" t="s">
        <v>48</v>
      </c>
      <c r="AJ511" t="s">
        <v>47</v>
      </c>
      <c r="AK511" t="s">
        <v>358</v>
      </c>
      <c r="AL511" t="s">
        <v>10207</v>
      </c>
      <c r="AM511">
        <v>0</v>
      </c>
      <c r="AN511" t="s">
        <v>47</v>
      </c>
      <c r="AO511" t="s">
        <v>47</v>
      </c>
      <c r="AP511" t="s">
        <v>47</v>
      </c>
      <c r="AQ511" t="s">
        <v>47</v>
      </c>
      <c r="AR511" t="s">
        <v>47</v>
      </c>
      <c r="AS511">
        <v>4802.4399999999996</v>
      </c>
      <c r="AT511">
        <v>20743.2</v>
      </c>
      <c r="AU511">
        <v>1</v>
      </c>
      <c r="AV511">
        <v>1</v>
      </c>
      <c r="AW511" t="s">
        <v>10352</v>
      </c>
      <c r="AX511">
        <v>27000</v>
      </c>
      <c r="AY511" t="s">
        <v>56</v>
      </c>
      <c r="AZ511" t="s">
        <v>360</v>
      </c>
      <c r="BA511">
        <v>5348</v>
      </c>
      <c r="BB511" t="s">
        <v>360</v>
      </c>
      <c r="BC511">
        <v>5348</v>
      </c>
      <c r="BD511">
        <v>198</v>
      </c>
      <c r="BE511">
        <v>30561.200000000001</v>
      </c>
      <c r="BF511">
        <v>2</v>
      </c>
      <c r="BG511">
        <v>4</v>
      </c>
      <c r="BH511">
        <v>30561.200000000001</v>
      </c>
      <c r="BI511">
        <v>0</v>
      </c>
      <c r="BJ511">
        <v>30561.200000000001</v>
      </c>
      <c r="BK511">
        <v>42000</v>
      </c>
      <c r="BL511" t="s">
        <v>229</v>
      </c>
      <c r="BM511" t="s">
        <v>362</v>
      </c>
      <c r="BN511" t="s">
        <v>362</v>
      </c>
      <c r="BO511">
        <v>6952.4</v>
      </c>
    </row>
    <row r="512" spans="1:67" hidden="1" x14ac:dyDescent="0.3">
      <c r="A512">
        <v>56886</v>
      </c>
      <c r="B512">
        <v>7117405745</v>
      </c>
      <c r="C512">
        <v>4463262</v>
      </c>
      <c r="D512">
        <v>7032</v>
      </c>
      <c r="E512">
        <v>59547</v>
      </c>
      <c r="F512">
        <v>1</v>
      </c>
      <c r="G512" t="s">
        <v>613</v>
      </c>
      <c r="H512">
        <v>42709</v>
      </c>
      <c r="I512">
        <v>20772524</v>
      </c>
      <c r="J512" t="s">
        <v>46</v>
      </c>
      <c r="K512" t="s">
        <v>47</v>
      </c>
      <c r="L512" t="s">
        <v>48</v>
      </c>
      <c r="M512" t="s">
        <v>49</v>
      </c>
      <c r="N512" t="s">
        <v>9400</v>
      </c>
      <c r="O512" t="s">
        <v>10230</v>
      </c>
      <c r="P512" t="s">
        <v>1289</v>
      </c>
      <c r="Q512" t="s">
        <v>10377</v>
      </c>
      <c r="R512" t="s">
        <v>10178</v>
      </c>
      <c r="S512">
        <v>100422206</v>
      </c>
      <c r="T512" t="s">
        <v>615</v>
      </c>
      <c r="U512" t="s">
        <v>56</v>
      </c>
      <c r="V512" t="s">
        <v>57</v>
      </c>
      <c r="W512">
        <v>2529.64</v>
      </c>
      <c r="X512">
        <v>17404.8</v>
      </c>
      <c r="Y512">
        <v>14896</v>
      </c>
      <c r="Z512" t="s">
        <v>49</v>
      </c>
      <c r="AA512" t="s">
        <v>10314</v>
      </c>
      <c r="AB512" t="s">
        <v>10296</v>
      </c>
      <c r="AC512" t="s">
        <v>10297</v>
      </c>
      <c r="AD512" t="s">
        <v>52</v>
      </c>
      <c r="AE512" t="s">
        <v>76</v>
      </c>
      <c r="AF512" t="s">
        <v>10207</v>
      </c>
      <c r="AG512" t="s">
        <v>10208</v>
      </c>
      <c r="AH512" t="s">
        <v>10298</v>
      </c>
      <c r="AI512" t="s">
        <v>48</v>
      </c>
      <c r="AJ512" t="s">
        <v>47</v>
      </c>
      <c r="AK512" t="s">
        <v>9400</v>
      </c>
      <c r="AL512" t="s">
        <v>10232</v>
      </c>
      <c r="AM512">
        <v>0</v>
      </c>
      <c r="AN512" t="s">
        <v>47</v>
      </c>
      <c r="AO512" t="s">
        <v>47</v>
      </c>
      <c r="AP512" t="s">
        <v>47</v>
      </c>
      <c r="AQ512" t="s">
        <v>47</v>
      </c>
      <c r="AR512" t="s">
        <v>47</v>
      </c>
      <c r="AS512">
        <v>2529.64</v>
      </c>
      <c r="AT512">
        <v>17404.8</v>
      </c>
      <c r="AU512">
        <v>1</v>
      </c>
      <c r="AV512">
        <v>1</v>
      </c>
      <c r="AW512" t="s">
        <v>10362</v>
      </c>
      <c r="AX512">
        <v>27000</v>
      </c>
      <c r="AY512" t="s">
        <v>56</v>
      </c>
      <c r="AZ512" t="s">
        <v>10436</v>
      </c>
      <c r="BA512" t="s">
        <v>47</v>
      </c>
      <c r="BB512" t="s">
        <v>10436</v>
      </c>
      <c r="BC512" t="s">
        <v>47</v>
      </c>
      <c r="BD512">
        <v>605</v>
      </c>
      <c r="BE512">
        <v>47966</v>
      </c>
      <c r="BF512">
        <v>3</v>
      </c>
      <c r="BG512">
        <v>4</v>
      </c>
      <c r="BH512">
        <v>0</v>
      </c>
      <c r="BI512">
        <v>0</v>
      </c>
      <c r="BJ512">
        <v>0</v>
      </c>
      <c r="BK512">
        <v>0</v>
      </c>
      <c r="BL512" t="s">
        <v>59</v>
      </c>
      <c r="BM512" t="s">
        <v>10437</v>
      </c>
      <c r="BN512" t="s">
        <v>10438</v>
      </c>
      <c r="BO512">
        <v>0</v>
      </c>
    </row>
    <row r="513" spans="1:67" x14ac:dyDescent="0.3">
      <c r="A513">
        <v>56888</v>
      </c>
      <c r="B513">
        <v>7117405747</v>
      </c>
      <c r="C513">
        <v>4463264</v>
      </c>
      <c r="D513">
        <v>7032</v>
      </c>
      <c r="E513">
        <v>59549</v>
      </c>
      <c r="F513">
        <v>1</v>
      </c>
      <c r="G513" t="s">
        <v>613</v>
      </c>
      <c r="H513">
        <v>42709</v>
      </c>
      <c r="I513">
        <v>20772530</v>
      </c>
      <c r="J513" t="s">
        <v>46</v>
      </c>
      <c r="K513" t="s">
        <v>47</v>
      </c>
      <c r="L513" t="s">
        <v>48</v>
      </c>
      <c r="M513" t="s">
        <v>49</v>
      </c>
      <c r="N513" t="s">
        <v>9400</v>
      </c>
      <c r="O513" t="s">
        <v>10266</v>
      </c>
      <c r="P513" t="s">
        <v>2264</v>
      </c>
      <c r="Q513" t="s">
        <v>10372</v>
      </c>
      <c r="R513" t="s">
        <v>10178</v>
      </c>
      <c r="S513">
        <v>100788157</v>
      </c>
      <c r="T513" t="s">
        <v>606</v>
      </c>
      <c r="U513" t="s">
        <v>66</v>
      </c>
      <c r="V513" t="s">
        <v>1007</v>
      </c>
      <c r="W513">
        <v>2740.73</v>
      </c>
      <c r="X513">
        <v>9409.2000000000007</v>
      </c>
      <c r="Y513">
        <v>8605.56</v>
      </c>
      <c r="Z513" t="s">
        <v>49</v>
      </c>
      <c r="AA513" t="s">
        <v>10314</v>
      </c>
      <c r="AB513" t="s">
        <v>10296</v>
      </c>
      <c r="AC513" t="s">
        <v>10297</v>
      </c>
      <c r="AD513" t="s">
        <v>52</v>
      </c>
      <c r="AE513" t="s">
        <v>76</v>
      </c>
      <c r="AF513" t="s">
        <v>10207</v>
      </c>
      <c r="AG513" t="s">
        <v>10208</v>
      </c>
      <c r="AH513" t="s">
        <v>10298</v>
      </c>
      <c r="AI513" t="s">
        <v>48</v>
      </c>
      <c r="AJ513" t="s">
        <v>47</v>
      </c>
      <c r="AK513" t="s">
        <v>9400</v>
      </c>
      <c r="AL513" t="s">
        <v>10207</v>
      </c>
      <c r="AM513">
        <v>0</v>
      </c>
      <c r="AN513" t="s">
        <v>47</v>
      </c>
      <c r="AO513" t="s">
        <v>47</v>
      </c>
      <c r="AP513" t="s">
        <v>47</v>
      </c>
      <c r="AQ513" t="s">
        <v>47</v>
      </c>
      <c r="AR513" t="s">
        <v>47</v>
      </c>
      <c r="AS513">
        <v>2740.73</v>
      </c>
      <c r="AT513">
        <v>9409.2000000000007</v>
      </c>
      <c r="AU513">
        <v>1</v>
      </c>
      <c r="AV513">
        <v>1</v>
      </c>
      <c r="AW513" t="s">
        <v>10362</v>
      </c>
      <c r="AX513">
        <v>10800</v>
      </c>
      <c r="AY513" t="s">
        <v>66</v>
      </c>
      <c r="AZ513" t="s">
        <v>10373</v>
      </c>
      <c r="BA513" t="s">
        <v>47</v>
      </c>
      <c r="BB513" t="s">
        <v>10373</v>
      </c>
      <c r="BC513" t="s">
        <v>47</v>
      </c>
      <c r="BD513">
        <v>1148</v>
      </c>
      <c r="BE513">
        <v>57375.199999999997</v>
      </c>
      <c r="BF513">
        <v>4</v>
      </c>
      <c r="BG513">
        <v>4</v>
      </c>
      <c r="BH513">
        <v>26814</v>
      </c>
      <c r="BI513">
        <v>0</v>
      </c>
      <c r="BJ513">
        <v>26814</v>
      </c>
      <c r="BK513">
        <v>27000</v>
      </c>
      <c r="BL513" t="s">
        <v>56</v>
      </c>
      <c r="BM513" t="s">
        <v>10374</v>
      </c>
      <c r="BN513" t="s">
        <v>10375</v>
      </c>
      <c r="BO513" t="s">
        <v>47</v>
      </c>
    </row>
    <row r="514" spans="1:67" hidden="1" x14ac:dyDescent="0.3">
      <c r="A514">
        <v>57251</v>
      </c>
      <c r="B514">
        <v>7117428026</v>
      </c>
      <c r="C514">
        <v>659338</v>
      </c>
      <c r="D514">
        <v>7032</v>
      </c>
      <c r="E514">
        <v>59900</v>
      </c>
      <c r="F514">
        <v>1</v>
      </c>
      <c r="G514" t="s">
        <v>613</v>
      </c>
      <c r="H514">
        <v>42710</v>
      </c>
      <c r="I514">
        <v>20788574</v>
      </c>
      <c r="J514" t="s">
        <v>46</v>
      </c>
      <c r="K514" t="s">
        <v>47</v>
      </c>
      <c r="L514" t="s">
        <v>48</v>
      </c>
      <c r="M514" t="s">
        <v>49</v>
      </c>
      <c r="N514" t="s">
        <v>50</v>
      </c>
      <c r="O514" t="s">
        <v>51</v>
      </c>
      <c r="P514" t="s">
        <v>52</v>
      </c>
      <c r="Q514" t="s">
        <v>53</v>
      </c>
      <c r="R514" t="s">
        <v>54</v>
      </c>
      <c r="S514">
        <v>101093720</v>
      </c>
      <c r="T514" t="s">
        <v>55</v>
      </c>
      <c r="U514" t="s">
        <v>56</v>
      </c>
      <c r="V514" t="s">
        <v>57</v>
      </c>
      <c r="W514">
        <v>1878.57</v>
      </c>
      <c r="X514">
        <v>15800.4</v>
      </c>
      <c r="Y514">
        <v>13536</v>
      </c>
      <c r="Z514" t="s">
        <v>49</v>
      </c>
      <c r="AA514" t="s">
        <v>10314</v>
      </c>
      <c r="AB514" t="s">
        <v>10296</v>
      </c>
      <c r="AC514" t="s">
        <v>10297</v>
      </c>
      <c r="AD514" t="s">
        <v>52</v>
      </c>
      <c r="AE514" t="s">
        <v>76</v>
      </c>
      <c r="AF514" t="s">
        <v>10207</v>
      </c>
      <c r="AG514" t="s">
        <v>10208</v>
      </c>
      <c r="AH514" t="s">
        <v>10298</v>
      </c>
      <c r="AI514" t="s">
        <v>48</v>
      </c>
      <c r="AJ514" t="s">
        <v>47</v>
      </c>
      <c r="AK514" t="s">
        <v>50</v>
      </c>
      <c r="AL514" t="s">
        <v>10207</v>
      </c>
      <c r="AM514">
        <v>0</v>
      </c>
      <c r="AN514" t="s">
        <v>47</v>
      </c>
      <c r="AO514" t="s">
        <v>47</v>
      </c>
      <c r="AP514" t="s">
        <v>47</v>
      </c>
      <c r="AQ514" t="s">
        <v>47</v>
      </c>
      <c r="AR514" t="s">
        <v>47</v>
      </c>
      <c r="AS514">
        <v>1878.57</v>
      </c>
      <c r="AT514">
        <v>15800.4</v>
      </c>
      <c r="AU514">
        <v>1</v>
      </c>
      <c r="AV514">
        <v>1</v>
      </c>
      <c r="AW514" t="s">
        <v>10352</v>
      </c>
      <c r="AX514">
        <v>27000</v>
      </c>
      <c r="AY514" t="s">
        <v>56</v>
      </c>
      <c r="AZ514" t="s">
        <v>220</v>
      </c>
      <c r="BA514">
        <v>1880.82</v>
      </c>
      <c r="BB514" t="s">
        <v>220</v>
      </c>
      <c r="BC514">
        <v>1880.82</v>
      </c>
      <c r="BD514">
        <v>154</v>
      </c>
      <c r="BE514">
        <v>15800.4</v>
      </c>
      <c r="BF514">
        <v>1</v>
      </c>
      <c r="BG514">
        <v>2</v>
      </c>
      <c r="BH514">
        <v>0</v>
      </c>
      <c r="BI514">
        <v>0</v>
      </c>
      <c r="BJ514">
        <v>0</v>
      </c>
      <c r="BK514">
        <v>0</v>
      </c>
      <c r="BL514" t="s">
        <v>59</v>
      </c>
      <c r="BM514" t="s">
        <v>221</v>
      </c>
      <c r="BN514" t="s">
        <v>222</v>
      </c>
      <c r="BO514">
        <v>0</v>
      </c>
    </row>
    <row r="515" spans="1:67" x14ac:dyDescent="0.3">
      <c r="A515">
        <v>57462</v>
      </c>
      <c r="B515">
        <v>7117438834</v>
      </c>
      <c r="C515">
        <v>4463262</v>
      </c>
      <c r="D515">
        <v>7032</v>
      </c>
      <c r="E515">
        <v>60058</v>
      </c>
      <c r="F515">
        <v>1</v>
      </c>
      <c r="G515" t="s">
        <v>613</v>
      </c>
      <c r="H515">
        <v>42710</v>
      </c>
      <c r="I515">
        <v>20788243</v>
      </c>
      <c r="J515" t="s">
        <v>46</v>
      </c>
      <c r="K515" t="s">
        <v>47</v>
      </c>
      <c r="L515" t="s">
        <v>48</v>
      </c>
      <c r="M515" t="s">
        <v>49</v>
      </c>
      <c r="N515" t="s">
        <v>9400</v>
      </c>
      <c r="O515" t="s">
        <v>10230</v>
      </c>
      <c r="P515" t="s">
        <v>1289</v>
      </c>
      <c r="Q515" t="s">
        <v>10377</v>
      </c>
      <c r="R515" t="s">
        <v>10178</v>
      </c>
      <c r="S515">
        <v>100422206</v>
      </c>
      <c r="T515" t="s">
        <v>615</v>
      </c>
      <c r="U515" t="s">
        <v>56</v>
      </c>
      <c r="V515" t="s">
        <v>57</v>
      </c>
      <c r="W515">
        <v>2500.15</v>
      </c>
      <c r="X515">
        <v>20815.2</v>
      </c>
      <c r="Y515">
        <v>19051.2</v>
      </c>
      <c r="Z515" t="s">
        <v>49</v>
      </c>
      <c r="AA515" t="s">
        <v>10314</v>
      </c>
      <c r="AB515" t="s">
        <v>10296</v>
      </c>
      <c r="AC515" t="s">
        <v>10297</v>
      </c>
      <c r="AD515" t="s">
        <v>52</v>
      </c>
      <c r="AE515" t="s">
        <v>76</v>
      </c>
      <c r="AF515" t="s">
        <v>10207</v>
      </c>
      <c r="AG515" t="s">
        <v>10208</v>
      </c>
      <c r="AH515" t="s">
        <v>10298</v>
      </c>
      <c r="AI515" t="s">
        <v>48</v>
      </c>
      <c r="AJ515" t="s">
        <v>47</v>
      </c>
      <c r="AK515" t="s">
        <v>9400</v>
      </c>
      <c r="AL515" t="s">
        <v>10232</v>
      </c>
      <c r="AM515">
        <v>0</v>
      </c>
      <c r="AN515" t="s">
        <v>47</v>
      </c>
      <c r="AO515" t="s">
        <v>47</v>
      </c>
      <c r="AP515" t="s">
        <v>47</v>
      </c>
      <c r="AQ515" t="s">
        <v>47</v>
      </c>
      <c r="AR515" t="s">
        <v>47</v>
      </c>
      <c r="AS515">
        <v>2500.15</v>
      </c>
      <c r="AT515">
        <v>20815.2</v>
      </c>
      <c r="AU515">
        <v>1</v>
      </c>
      <c r="AV515">
        <v>1</v>
      </c>
      <c r="AW515" t="s">
        <v>10362</v>
      </c>
      <c r="AX515">
        <v>27000</v>
      </c>
      <c r="AY515" t="s">
        <v>56</v>
      </c>
      <c r="AZ515" t="s">
        <v>10436</v>
      </c>
      <c r="BA515" t="s">
        <v>47</v>
      </c>
      <c r="BB515" t="s">
        <v>10436</v>
      </c>
      <c r="BC515" t="s">
        <v>47</v>
      </c>
      <c r="BD515">
        <v>605</v>
      </c>
      <c r="BE515">
        <v>36615.599999999999</v>
      </c>
      <c r="BF515">
        <v>2</v>
      </c>
      <c r="BG515">
        <v>2</v>
      </c>
      <c r="BH515">
        <v>36615.599999999999</v>
      </c>
      <c r="BI515">
        <v>0</v>
      </c>
      <c r="BJ515">
        <v>36615.599999999999</v>
      </c>
      <c r="BK515">
        <v>42000</v>
      </c>
      <c r="BL515" t="s">
        <v>229</v>
      </c>
      <c r="BM515" t="s">
        <v>10438</v>
      </c>
      <c r="BN515" t="s">
        <v>10438</v>
      </c>
      <c r="BO515" t="s">
        <v>47</v>
      </c>
    </row>
    <row r="516" spans="1:67" hidden="1" x14ac:dyDescent="0.3">
      <c r="A516">
        <v>58004</v>
      </c>
      <c r="B516">
        <v>7117465328</v>
      </c>
      <c r="C516">
        <v>659338</v>
      </c>
      <c r="D516">
        <v>7032</v>
      </c>
      <c r="E516">
        <v>60707</v>
      </c>
      <c r="F516">
        <v>1</v>
      </c>
      <c r="G516" t="s">
        <v>613</v>
      </c>
      <c r="H516">
        <v>42711</v>
      </c>
      <c r="I516">
        <v>20798527</v>
      </c>
      <c r="J516" t="s">
        <v>46</v>
      </c>
      <c r="K516" t="s">
        <v>47</v>
      </c>
      <c r="L516" t="s">
        <v>48</v>
      </c>
      <c r="M516" t="s">
        <v>49</v>
      </c>
      <c r="N516" t="s">
        <v>50</v>
      </c>
      <c r="O516" t="s">
        <v>51</v>
      </c>
      <c r="P516" t="s">
        <v>52</v>
      </c>
      <c r="Q516" t="s">
        <v>53</v>
      </c>
      <c r="R516" t="s">
        <v>54</v>
      </c>
      <c r="S516">
        <v>101093720</v>
      </c>
      <c r="T516" t="s">
        <v>55</v>
      </c>
      <c r="U516" t="s">
        <v>56</v>
      </c>
      <c r="V516" t="s">
        <v>57</v>
      </c>
      <c r="W516">
        <v>1871.1</v>
      </c>
      <c r="X516">
        <v>19964.77</v>
      </c>
      <c r="Y516">
        <v>18386.8</v>
      </c>
      <c r="Z516" t="s">
        <v>49</v>
      </c>
      <c r="AA516" t="s">
        <v>10314</v>
      </c>
      <c r="AB516" t="s">
        <v>10296</v>
      </c>
      <c r="AC516" t="s">
        <v>10297</v>
      </c>
      <c r="AD516" t="s">
        <v>52</v>
      </c>
      <c r="AE516" t="s">
        <v>76</v>
      </c>
      <c r="AF516" t="s">
        <v>10207</v>
      </c>
      <c r="AG516" t="s">
        <v>10208</v>
      </c>
      <c r="AH516" t="s">
        <v>10298</v>
      </c>
      <c r="AI516" t="s">
        <v>48</v>
      </c>
      <c r="AJ516" t="s">
        <v>47</v>
      </c>
      <c r="AK516" t="s">
        <v>50</v>
      </c>
      <c r="AL516" t="s">
        <v>10207</v>
      </c>
      <c r="AM516">
        <v>0</v>
      </c>
      <c r="AN516" t="s">
        <v>47</v>
      </c>
      <c r="AO516" t="s">
        <v>47</v>
      </c>
      <c r="AP516" t="s">
        <v>47</v>
      </c>
      <c r="AQ516" t="s">
        <v>47</v>
      </c>
      <c r="AR516" t="s">
        <v>47</v>
      </c>
      <c r="AS516">
        <v>1871.1</v>
      </c>
      <c r="AT516">
        <v>19964.77</v>
      </c>
      <c r="AU516">
        <v>1</v>
      </c>
      <c r="AV516">
        <v>1</v>
      </c>
      <c r="AW516" t="s">
        <v>10352</v>
      </c>
      <c r="AX516">
        <v>27000</v>
      </c>
      <c r="AY516" t="s">
        <v>56</v>
      </c>
      <c r="AZ516" t="s">
        <v>220</v>
      </c>
      <c r="BA516">
        <v>1880.82</v>
      </c>
      <c r="BB516" t="s">
        <v>220</v>
      </c>
      <c r="BC516">
        <v>1880.82</v>
      </c>
      <c r="BD516">
        <v>154</v>
      </c>
      <c r="BE516">
        <v>19964.77</v>
      </c>
      <c r="BF516">
        <v>1</v>
      </c>
      <c r="BG516">
        <v>3</v>
      </c>
      <c r="BH516">
        <v>0</v>
      </c>
      <c r="BI516">
        <v>0</v>
      </c>
      <c r="BJ516">
        <v>0</v>
      </c>
      <c r="BK516">
        <v>0</v>
      </c>
      <c r="BL516" t="s">
        <v>59</v>
      </c>
      <c r="BM516" t="s">
        <v>221</v>
      </c>
      <c r="BN516" t="s">
        <v>222</v>
      </c>
      <c r="BO516">
        <v>0</v>
      </c>
    </row>
    <row r="517" spans="1:67" x14ac:dyDescent="0.3">
      <c r="A517">
        <v>57565</v>
      </c>
      <c r="B517">
        <v>7117444137</v>
      </c>
      <c r="C517">
        <v>4463264</v>
      </c>
      <c r="D517">
        <v>7032</v>
      </c>
      <c r="E517">
        <v>60343</v>
      </c>
      <c r="F517">
        <v>1</v>
      </c>
      <c r="G517" t="s">
        <v>613</v>
      </c>
      <c r="H517">
        <v>42711</v>
      </c>
      <c r="I517">
        <v>20801040</v>
      </c>
      <c r="J517" t="s">
        <v>46</v>
      </c>
      <c r="K517" t="s">
        <v>47</v>
      </c>
      <c r="L517" t="s">
        <v>48</v>
      </c>
      <c r="M517" t="s">
        <v>49</v>
      </c>
      <c r="N517" t="s">
        <v>9400</v>
      </c>
      <c r="O517" t="s">
        <v>10266</v>
      </c>
      <c r="P517" t="s">
        <v>2264</v>
      </c>
      <c r="Q517" t="s">
        <v>10372</v>
      </c>
      <c r="R517" t="s">
        <v>10178</v>
      </c>
      <c r="S517">
        <v>100788157</v>
      </c>
      <c r="T517" t="s">
        <v>606</v>
      </c>
      <c r="U517" t="s">
        <v>66</v>
      </c>
      <c r="V517" t="s">
        <v>1007</v>
      </c>
      <c r="W517">
        <v>2741.27</v>
      </c>
      <c r="X517">
        <v>10329.07</v>
      </c>
      <c r="Y517">
        <v>9433.73</v>
      </c>
      <c r="Z517" t="s">
        <v>49</v>
      </c>
      <c r="AA517" t="s">
        <v>10314</v>
      </c>
      <c r="AB517" t="s">
        <v>10296</v>
      </c>
      <c r="AC517" t="s">
        <v>10297</v>
      </c>
      <c r="AD517" t="s">
        <v>52</v>
      </c>
      <c r="AE517" t="s">
        <v>76</v>
      </c>
      <c r="AF517" t="s">
        <v>10207</v>
      </c>
      <c r="AG517" t="s">
        <v>10208</v>
      </c>
      <c r="AH517" t="s">
        <v>10298</v>
      </c>
      <c r="AI517" t="s">
        <v>48</v>
      </c>
      <c r="AJ517" t="s">
        <v>47</v>
      </c>
      <c r="AK517" t="s">
        <v>9400</v>
      </c>
      <c r="AL517" t="s">
        <v>10207</v>
      </c>
      <c r="AM517">
        <v>0</v>
      </c>
      <c r="AN517" t="s">
        <v>47</v>
      </c>
      <c r="AO517" t="s">
        <v>47</v>
      </c>
      <c r="AP517" t="s">
        <v>47</v>
      </c>
      <c r="AQ517" t="s">
        <v>47</v>
      </c>
      <c r="AR517" t="s">
        <v>47</v>
      </c>
      <c r="AS517">
        <v>2741.27</v>
      </c>
      <c r="AT517">
        <v>10329.07</v>
      </c>
      <c r="AU517">
        <v>1</v>
      </c>
      <c r="AV517">
        <v>1</v>
      </c>
      <c r="AW517" t="s">
        <v>10362</v>
      </c>
      <c r="AX517">
        <v>10800</v>
      </c>
      <c r="AY517" t="s">
        <v>66</v>
      </c>
      <c r="AZ517" t="s">
        <v>10373</v>
      </c>
      <c r="BA517" t="s">
        <v>47</v>
      </c>
      <c r="BB517" t="s">
        <v>10373</v>
      </c>
      <c r="BC517" t="s">
        <v>47</v>
      </c>
      <c r="BD517">
        <v>1148</v>
      </c>
      <c r="BE517">
        <v>30293.84</v>
      </c>
      <c r="BF517">
        <v>2</v>
      </c>
      <c r="BG517">
        <v>3</v>
      </c>
      <c r="BH517">
        <v>30293.84</v>
      </c>
      <c r="BI517">
        <v>0</v>
      </c>
      <c r="BJ517">
        <v>30293.84</v>
      </c>
      <c r="BK517">
        <v>42000</v>
      </c>
      <c r="BL517" t="s">
        <v>229</v>
      </c>
      <c r="BM517" t="s">
        <v>10375</v>
      </c>
      <c r="BN517" t="s">
        <v>10375</v>
      </c>
      <c r="BO517" t="s">
        <v>47</v>
      </c>
    </row>
    <row r="518" spans="1:67" x14ac:dyDescent="0.3">
      <c r="A518">
        <v>58006</v>
      </c>
      <c r="B518">
        <v>7117465330</v>
      </c>
      <c r="C518">
        <v>4463264</v>
      </c>
      <c r="D518">
        <v>7032</v>
      </c>
      <c r="E518">
        <v>60709</v>
      </c>
      <c r="F518">
        <v>1</v>
      </c>
      <c r="G518" t="s">
        <v>613</v>
      </c>
      <c r="H518">
        <v>42711</v>
      </c>
      <c r="I518">
        <v>20798529</v>
      </c>
      <c r="J518" t="s">
        <v>46</v>
      </c>
      <c r="K518" t="s">
        <v>47</v>
      </c>
      <c r="L518" t="s">
        <v>48</v>
      </c>
      <c r="M518" t="s">
        <v>49</v>
      </c>
      <c r="N518" t="s">
        <v>9400</v>
      </c>
      <c r="O518" t="s">
        <v>10266</v>
      </c>
      <c r="P518" t="s">
        <v>2264</v>
      </c>
      <c r="Q518" t="s">
        <v>10372</v>
      </c>
      <c r="R518" t="s">
        <v>10178</v>
      </c>
      <c r="S518">
        <v>100788157</v>
      </c>
      <c r="T518" t="s">
        <v>606</v>
      </c>
      <c r="U518" t="s">
        <v>66</v>
      </c>
      <c r="V518" t="s">
        <v>1007</v>
      </c>
      <c r="W518">
        <v>2740.02</v>
      </c>
      <c r="X518">
        <v>9327.3799999999992</v>
      </c>
      <c r="Y518">
        <v>8535.52</v>
      </c>
      <c r="Z518" t="s">
        <v>49</v>
      </c>
      <c r="AA518" t="s">
        <v>10314</v>
      </c>
      <c r="AB518" t="s">
        <v>10296</v>
      </c>
      <c r="AC518" t="s">
        <v>10297</v>
      </c>
      <c r="AD518" t="s">
        <v>52</v>
      </c>
      <c r="AE518" t="s">
        <v>76</v>
      </c>
      <c r="AF518" t="s">
        <v>10207</v>
      </c>
      <c r="AG518" t="s">
        <v>10208</v>
      </c>
      <c r="AH518" t="s">
        <v>10298</v>
      </c>
      <c r="AI518" t="s">
        <v>48</v>
      </c>
      <c r="AJ518" t="s">
        <v>47</v>
      </c>
      <c r="AK518" t="s">
        <v>9400</v>
      </c>
      <c r="AL518" t="s">
        <v>10207</v>
      </c>
      <c r="AM518">
        <v>0</v>
      </c>
      <c r="AN518" t="s">
        <v>47</v>
      </c>
      <c r="AO518" t="s">
        <v>47</v>
      </c>
      <c r="AP518" t="s">
        <v>47</v>
      </c>
      <c r="AQ518" t="s">
        <v>47</v>
      </c>
      <c r="AR518" t="s">
        <v>47</v>
      </c>
      <c r="AS518">
        <v>2740.02</v>
      </c>
      <c r="AT518">
        <v>9327.3799999999992</v>
      </c>
      <c r="AU518">
        <v>1</v>
      </c>
      <c r="AV518">
        <v>1</v>
      </c>
      <c r="AW518" t="s">
        <v>10362</v>
      </c>
      <c r="AX518">
        <v>10800</v>
      </c>
      <c r="AY518" t="s">
        <v>66</v>
      </c>
      <c r="AZ518" t="s">
        <v>10373</v>
      </c>
      <c r="BA518" t="s">
        <v>47</v>
      </c>
      <c r="BB518" t="s">
        <v>10373</v>
      </c>
      <c r="BC518" t="s">
        <v>47</v>
      </c>
      <c r="BD518">
        <v>1148</v>
      </c>
      <c r="BE518">
        <v>39621.22</v>
      </c>
      <c r="BF518">
        <v>3</v>
      </c>
      <c r="BG518">
        <v>3</v>
      </c>
      <c r="BH518">
        <v>9327.3799999999992</v>
      </c>
      <c r="BI518">
        <v>0</v>
      </c>
      <c r="BJ518">
        <v>9327.3799999999992</v>
      </c>
      <c r="BK518">
        <v>10800</v>
      </c>
      <c r="BL518" t="s">
        <v>66</v>
      </c>
      <c r="BM518" t="s">
        <v>10373</v>
      </c>
      <c r="BN518" t="s">
        <v>10375</v>
      </c>
      <c r="BO518" t="s">
        <v>47</v>
      </c>
    </row>
    <row r="519" spans="1:67" hidden="1" x14ac:dyDescent="0.3">
      <c r="A519">
        <v>58251</v>
      </c>
      <c r="B519">
        <v>7117472394</v>
      </c>
      <c r="C519">
        <v>659338</v>
      </c>
      <c r="D519">
        <v>7032</v>
      </c>
      <c r="E519">
        <v>61037</v>
      </c>
      <c r="F519">
        <v>1</v>
      </c>
      <c r="G519" t="s">
        <v>613</v>
      </c>
      <c r="H519">
        <v>42712</v>
      </c>
      <c r="I519">
        <v>20813508</v>
      </c>
      <c r="J519" t="s">
        <v>46</v>
      </c>
      <c r="K519" t="s">
        <v>47</v>
      </c>
      <c r="L519" t="s">
        <v>48</v>
      </c>
      <c r="M519" t="s">
        <v>49</v>
      </c>
      <c r="N519" t="s">
        <v>50</v>
      </c>
      <c r="O519" t="s">
        <v>51</v>
      </c>
      <c r="P519" t="s">
        <v>52</v>
      </c>
      <c r="Q519" t="s">
        <v>53</v>
      </c>
      <c r="R519" t="s">
        <v>54</v>
      </c>
      <c r="S519">
        <v>101093720</v>
      </c>
      <c r="T519" t="s">
        <v>55</v>
      </c>
      <c r="U519" t="s">
        <v>56</v>
      </c>
      <c r="V519" t="s">
        <v>57</v>
      </c>
      <c r="W519">
        <v>1871.22</v>
      </c>
      <c r="X519">
        <v>20480.82</v>
      </c>
      <c r="Y519">
        <v>18928.32</v>
      </c>
      <c r="Z519" t="s">
        <v>49</v>
      </c>
      <c r="AA519" t="s">
        <v>10314</v>
      </c>
      <c r="AB519" t="s">
        <v>10296</v>
      </c>
      <c r="AC519" t="s">
        <v>10297</v>
      </c>
      <c r="AD519" t="s">
        <v>52</v>
      </c>
      <c r="AE519" t="s">
        <v>76</v>
      </c>
      <c r="AF519" t="s">
        <v>10207</v>
      </c>
      <c r="AG519" t="s">
        <v>10208</v>
      </c>
      <c r="AH519" t="s">
        <v>10298</v>
      </c>
      <c r="AI519" t="s">
        <v>48</v>
      </c>
      <c r="AJ519" t="s">
        <v>47</v>
      </c>
      <c r="AK519" t="s">
        <v>50</v>
      </c>
      <c r="AL519" t="s">
        <v>10207</v>
      </c>
      <c r="AM519">
        <v>0</v>
      </c>
      <c r="AN519" t="s">
        <v>47</v>
      </c>
      <c r="AO519" t="s">
        <v>47</v>
      </c>
      <c r="AP519" t="s">
        <v>47</v>
      </c>
      <c r="AQ519" t="s">
        <v>47</v>
      </c>
      <c r="AR519" t="s">
        <v>47</v>
      </c>
      <c r="AS519">
        <v>1871.22</v>
      </c>
      <c r="AT519">
        <v>20480.82</v>
      </c>
      <c r="AU519">
        <v>1</v>
      </c>
      <c r="AV519">
        <v>1</v>
      </c>
      <c r="AW519" t="s">
        <v>10352</v>
      </c>
      <c r="AX519">
        <v>27000</v>
      </c>
      <c r="AY519" t="s">
        <v>56</v>
      </c>
      <c r="AZ519" t="s">
        <v>220</v>
      </c>
      <c r="BA519">
        <v>1880.82</v>
      </c>
      <c r="BB519" t="s">
        <v>220</v>
      </c>
      <c r="BC519">
        <v>1880.82</v>
      </c>
      <c r="BD519">
        <v>154</v>
      </c>
      <c r="BE519">
        <v>20480.82</v>
      </c>
      <c r="BF519">
        <v>1</v>
      </c>
      <c r="BG519">
        <v>2</v>
      </c>
      <c r="BH519">
        <v>0</v>
      </c>
      <c r="BI519">
        <v>0</v>
      </c>
      <c r="BJ519">
        <v>0</v>
      </c>
      <c r="BK519">
        <v>0</v>
      </c>
      <c r="BL519" t="s">
        <v>59</v>
      </c>
      <c r="BM519" t="s">
        <v>221</v>
      </c>
      <c r="BN519" t="s">
        <v>222</v>
      </c>
      <c r="BO519">
        <v>0</v>
      </c>
    </row>
    <row r="520" spans="1:67" x14ac:dyDescent="0.3">
      <c r="A520">
        <v>58213</v>
      </c>
      <c r="B520">
        <v>7117469356</v>
      </c>
      <c r="C520">
        <v>4463264</v>
      </c>
      <c r="D520">
        <v>7032</v>
      </c>
      <c r="E520">
        <v>61028</v>
      </c>
      <c r="F520">
        <v>1</v>
      </c>
      <c r="G520" t="s">
        <v>613</v>
      </c>
      <c r="H520">
        <v>42712</v>
      </c>
      <c r="I520">
        <v>20815192</v>
      </c>
      <c r="J520" t="s">
        <v>46</v>
      </c>
      <c r="K520" t="s">
        <v>47</v>
      </c>
      <c r="L520" t="s">
        <v>48</v>
      </c>
      <c r="M520" t="s">
        <v>49</v>
      </c>
      <c r="N520" t="s">
        <v>9400</v>
      </c>
      <c r="O520" t="s">
        <v>10266</v>
      </c>
      <c r="P520" t="s">
        <v>2264</v>
      </c>
      <c r="Q520" t="s">
        <v>10372</v>
      </c>
      <c r="R520" t="s">
        <v>10178</v>
      </c>
      <c r="S520">
        <v>100788157</v>
      </c>
      <c r="T520" t="s">
        <v>606</v>
      </c>
      <c r="U520" t="s">
        <v>66</v>
      </c>
      <c r="V520" t="s">
        <v>1007</v>
      </c>
      <c r="W520">
        <v>2739.53</v>
      </c>
      <c r="X520">
        <v>9609.2800000000007</v>
      </c>
      <c r="Y520">
        <v>8854.82</v>
      </c>
      <c r="Z520" t="s">
        <v>49</v>
      </c>
      <c r="AA520" t="s">
        <v>10314</v>
      </c>
      <c r="AB520" t="s">
        <v>10296</v>
      </c>
      <c r="AC520" t="s">
        <v>10297</v>
      </c>
      <c r="AD520" t="s">
        <v>52</v>
      </c>
      <c r="AE520" t="s">
        <v>76</v>
      </c>
      <c r="AF520" t="s">
        <v>10207</v>
      </c>
      <c r="AG520" t="s">
        <v>10208</v>
      </c>
      <c r="AH520" t="s">
        <v>10298</v>
      </c>
      <c r="AI520" t="s">
        <v>48</v>
      </c>
      <c r="AJ520" t="s">
        <v>47</v>
      </c>
      <c r="AK520" t="s">
        <v>9400</v>
      </c>
      <c r="AL520" t="s">
        <v>10207</v>
      </c>
      <c r="AM520">
        <v>0</v>
      </c>
      <c r="AN520" t="s">
        <v>47</v>
      </c>
      <c r="AO520" t="s">
        <v>47</v>
      </c>
      <c r="AP520" t="s">
        <v>47</v>
      </c>
      <c r="AQ520" t="s">
        <v>47</v>
      </c>
      <c r="AR520" t="s">
        <v>47</v>
      </c>
      <c r="AS520">
        <v>2739.53</v>
      </c>
      <c r="AT520">
        <v>9609.2800000000007</v>
      </c>
      <c r="AU520">
        <v>1</v>
      </c>
      <c r="AV520">
        <v>1</v>
      </c>
      <c r="AW520" t="s">
        <v>10362</v>
      </c>
      <c r="AX520">
        <v>10800</v>
      </c>
      <c r="AY520" t="s">
        <v>66</v>
      </c>
      <c r="AZ520" t="s">
        <v>10373</v>
      </c>
      <c r="BA520" t="s">
        <v>47</v>
      </c>
      <c r="BB520" t="s">
        <v>10373</v>
      </c>
      <c r="BC520" t="s">
        <v>47</v>
      </c>
      <c r="BD520">
        <v>1148</v>
      </c>
      <c r="BE520">
        <v>30090.1</v>
      </c>
      <c r="BF520">
        <v>2</v>
      </c>
      <c r="BG520">
        <v>2</v>
      </c>
      <c r="BH520">
        <v>30090.1</v>
      </c>
      <c r="BI520">
        <v>0</v>
      </c>
      <c r="BJ520">
        <v>30090.1</v>
      </c>
      <c r="BK520">
        <v>42000</v>
      </c>
      <c r="BL520" t="s">
        <v>229</v>
      </c>
      <c r="BM520" t="s">
        <v>10375</v>
      </c>
      <c r="BN520" t="s">
        <v>10375</v>
      </c>
      <c r="BO520" t="s">
        <v>47</v>
      </c>
    </row>
    <row r="521" spans="1:67" hidden="1" x14ac:dyDescent="0.3">
      <c r="A521">
        <v>58072</v>
      </c>
      <c r="B521">
        <v>7117465544</v>
      </c>
      <c r="C521">
        <v>659338</v>
      </c>
      <c r="D521">
        <v>7032</v>
      </c>
      <c r="E521">
        <v>61225</v>
      </c>
      <c r="F521">
        <v>1</v>
      </c>
      <c r="G521" t="s">
        <v>613</v>
      </c>
      <c r="H521">
        <v>42713</v>
      </c>
      <c r="I521">
        <v>20828721</v>
      </c>
      <c r="J521" t="s">
        <v>46</v>
      </c>
      <c r="K521" t="s">
        <v>47</v>
      </c>
      <c r="L521" t="s">
        <v>48</v>
      </c>
      <c r="M521" t="s">
        <v>49</v>
      </c>
      <c r="N521" t="s">
        <v>50</v>
      </c>
      <c r="O521" t="s">
        <v>51</v>
      </c>
      <c r="P521" t="s">
        <v>52</v>
      </c>
      <c r="Q521" t="s">
        <v>53</v>
      </c>
      <c r="R521" t="s">
        <v>54</v>
      </c>
      <c r="S521">
        <v>101093720</v>
      </c>
      <c r="T521" t="s">
        <v>55</v>
      </c>
      <c r="U521" t="s">
        <v>56</v>
      </c>
      <c r="V521" t="s">
        <v>57</v>
      </c>
      <c r="W521">
        <v>1867.59</v>
      </c>
      <c r="X521">
        <v>17254.64</v>
      </c>
      <c r="Y521">
        <v>15881.64</v>
      </c>
      <c r="Z521" t="s">
        <v>49</v>
      </c>
      <c r="AA521" t="s">
        <v>10314</v>
      </c>
      <c r="AB521" t="s">
        <v>10296</v>
      </c>
      <c r="AC521" t="s">
        <v>10297</v>
      </c>
      <c r="AD521" t="s">
        <v>52</v>
      </c>
      <c r="AE521" t="s">
        <v>76</v>
      </c>
      <c r="AF521" t="s">
        <v>10207</v>
      </c>
      <c r="AG521" t="s">
        <v>10208</v>
      </c>
      <c r="AH521" t="s">
        <v>10298</v>
      </c>
      <c r="AI521" t="s">
        <v>48</v>
      </c>
      <c r="AJ521" t="s">
        <v>47</v>
      </c>
      <c r="AK521" t="s">
        <v>50</v>
      </c>
      <c r="AL521" t="s">
        <v>10207</v>
      </c>
      <c r="AM521">
        <v>0</v>
      </c>
      <c r="AN521" t="s">
        <v>47</v>
      </c>
      <c r="AO521" t="s">
        <v>47</v>
      </c>
      <c r="AP521" t="s">
        <v>47</v>
      </c>
      <c r="AQ521" t="s">
        <v>47</v>
      </c>
      <c r="AR521" t="s">
        <v>47</v>
      </c>
      <c r="AS521">
        <v>1867.59</v>
      </c>
      <c r="AT521">
        <v>17254.64</v>
      </c>
      <c r="AU521">
        <v>1</v>
      </c>
      <c r="AV521">
        <v>1</v>
      </c>
      <c r="AW521" t="s">
        <v>10352</v>
      </c>
      <c r="AX521">
        <v>27000</v>
      </c>
      <c r="AY521" t="s">
        <v>56</v>
      </c>
      <c r="AZ521" t="s">
        <v>220</v>
      </c>
      <c r="BA521">
        <v>1880.82</v>
      </c>
      <c r="BB521" t="s">
        <v>220</v>
      </c>
      <c r="BC521">
        <v>1880.82</v>
      </c>
      <c r="BD521">
        <v>154</v>
      </c>
      <c r="BE521">
        <v>17254.64</v>
      </c>
      <c r="BF521">
        <v>1</v>
      </c>
      <c r="BG521">
        <v>5</v>
      </c>
      <c r="BH521">
        <v>0</v>
      </c>
      <c r="BI521">
        <v>0</v>
      </c>
      <c r="BJ521">
        <v>0</v>
      </c>
      <c r="BK521">
        <v>0</v>
      </c>
      <c r="BL521" t="s">
        <v>59</v>
      </c>
      <c r="BM521" t="s">
        <v>221</v>
      </c>
      <c r="BN521" t="s">
        <v>222</v>
      </c>
      <c r="BO521">
        <v>0</v>
      </c>
    </row>
    <row r="522" spans="1:67" x14ac:dyDescent="0.3">
      <c r="A522">
        <v>58457</v>
      </c>
      <c r="B522">
        <v>7117496002</v>
      </c>
      <c r="C522">
        <v>4463189</v>
      </c>
      <c r="D522">
        <v>7032</v>
      </c>
      <c r="E522">
        <v>61329</v>
      </c>
      <c r="F522">
        <v>1</v>
      </c>
      <c r="G522" t="s">
        <v>613</v>
      </c>
      <c r="H522">
        <v>42713</v>
      </c>
      <c r="I522">
        <v>20828727</v>
      </c>
      <c r="J522" t="s">
        <v>46</v>
      </c>
      <c r="K522" t="s">
        <v>47</v>
      </c>
      <c r="L522" t="s">
        <v>48</v>
      </c>
      <c r="M522" t="s">
        <v>49</v>
      </c>
      <c r="N522" t="s">
        <v>9400</v>
      </c>
      <c r="O522" t="s">
        <v>51</v>
      </c>
      <c r="P522" t="s">
        <v>52</v>
      </c>
      <c r="Q522" t="s">
        <v>10357</v>
      </c>
      <c r="R522" t="s">
        <v>992</v>
      </c>
      <c r="S522">
        <v>100788157</v>
      </c>
      <c r="T522" t="s">
        <v>606</v>
      </c>
      <c r="U522" t="s">
        <v>56</v>
      </c>
      <c r="V522" t="s">
        <v>57</v>
      </c>
      <c r="W522">
        <v>1549.82</v>
      </c>
      <c r="X522">
        <v>18158.98</v>
      </c>
      <c r="Y522">
        <v>16617.29</v>
      </c>
      <c r="Z522" t="s">
        <v>49</v>
      </c>
      <c r="AA522" t="s">
        <v>10314</v>
      </c>
      <c r="AB522" t="s">
        <v>10296</v>
      </c>
      <c r="AC522" t="s">
        <v>10297</v>
      </c>
      <c r="AD522" t="s">
        <v>52</v>
      </c>
      <c r="AE522" t="s">
        <v>76</v>
      </c>
      <c r="AF522" t="s">
        <v>10207</v>
      </c>
      <c r="AG522" t="s">
        <v>10208</v>
      </c>
      <c r="AH522" t="s">
        <v>10298</v>
      </c>
      <c r="AI522" t="s">
        <v>48</v>
      </c>
      <c r="AJ522" t="s">
        <v>47</v>
      </c>
      <c r="AK522" t="s">
        <v>9400</v>
      </c>
      <c r="AL522" t="s">
        <v>10207</v>
      </c>
      <c r="AM522">
        <v>0</v>
      </c>
      <c r="AN522" t="s">
        <v>47</v>
      </c>
      <c r="AO522" t="s">
        <v>47</v>
      </c>
      <c r="AP522" t="s">
        <v>47</v>
      </c>
      <c r="AQ522" t="s">
        <v>47</v>
      </c>
      <c r="AR522" t="s">
        <v>47</v>
      </c>
      <c r="AS522">
        <v>1549.82</v>
      </c>
      <c r="AT522">
        <v>18158.98</v>
      </c>
      <c r="AU522">
        <v>1</v>
      </c>
      <c r="AV522">
        <v>1</v>
      </c>
      <c r="AW522" t="s">
        <v>10358</v>
      </c>
      <c r="AX522">
        <v>27000</v>
      </c>
      <c r="AY522" t="s">
        <v>56</v>
      </c>
      <c r="AZ522" t="s">
        <v>5275</v>
      </c>
      <c r="BA522">
        <v>1517.43</v>
      </c>
      <c r="BB522" t="s">
        <v>5275</v>
      </c>
      <c r="BC522">
        <v>1517.43</v>
      </c>
      <c r="BD522">
        <v>154</v>
      </c>
      <c r="BE522">
        <v>35413.620000000003</v>
      </c>
      <c r="BF522">
        <v>2</v>
      </c>
      <c r="BG522">
        <v>5</v>
      </c>
      <c r="BH522">
        <v>35413.620000000003</v>
      </c>
      <c r="BI522">
        <v>0</v>
      </c>
      <c r="BJ522">
        <v>35413.620000000003</v>
      </c>
      <c r="BK522">
        <v>42000</v>
      </c>
      <c r="BL522" t="s">
        <v>229</v>
      </c>
      <c r="BM522" t="s">
        <v>10370</v>
      </c>
      <c r="BN522" t="s">
        <v>10370</v>
      </c>
      <c r="BO522" t="s">
        <v>47</v>
      </c>
    </row>
    <row r="523" spans="1:67" hidden="1" x14ac:dyDescent="0.3">
      <c r="A523">
        <v>58161</v>
      </c>
      <c r="B523">
        <v>7117468166</v>
      </c>
      <c r="C523">
        <v>4463264</v>
      </c>
      <c r="D523">
        <v>7032</v>
      </c>
      <c r="E523">
        <v>61264</v>
      </c>
      <c r="F523">
        <v>1</v>
      </c>
      <c r="G523" t="s">
        <v>613</v>
      </c>
      <c r="H523">
        <v>42713</v>
      </c>
      <c r="I523">
        <v>20828728</v>
      </c>
      <c r="J523" t="s">
        <v>46</v>
      </c>
      <c r="K523" t="s">
        <v>47</v>
      </c>
      <c r="L523" t="s">
        <v>48</v>
      </c>
      <c r="M523" t="s">
        <v>49</v>
      </c>
      <c r="N523" t="s">
        <v>9400</v>
      </c>
      <c r="O523" t="s">
        <v>10266</v>
      </c>
      <c r="P523" t="s">
        <v>2264</v>
      </c>
      <c r="Q523" t="s">
        <v>10372</v>
      </c>
      <c r="R523" t="s">
        <v>10178</v>
      </c>
      <c r="S523">
        <v>100788157</v>
      </c>
      <c r="T523" t="s">
        <v>606</v>
      </c>
      <c r="U523" t="s">
        <v>66</v>
      </c>
      <c r="V523" t="s">
        <v>1007</v>
      </c>
      <c r="W523">
        <v>2739.86</v>
      </c>
      <c r="X523">
        <v>10762.33</v>
      </c>
      <c r="Y523">
        <v>9836.64</v>
      </c>
      <c r="Z523" t="s">
        <v>49</v>
      </c>
      <c r="AA523" t="s">
        <v>10314</v>
      </c>
      <c r="AB523" t="s">
        <v>10296</v>
      </c>
      <c r="AC523" t="s">
        <v>10297</v>
      </c>
      <c r="AD523" t="s">
        <v>52</v>
      </c>
      <c r="AE523" t="s">
        <v>76</v>
      </c>
      <c r="AF523" t="s">
        <v>10207</v>
      </c>
      <c r="AG523" t="s">
        <v>10208</v>
      </c>
      <c r="AH523" t="s">
        <v>10298</v>
      </c>
      <c r="AI523" t="s">
        <v>48</v>
      </c>
      <c r="AJ523" t="s">
        <v>47</v>
      </c>
      <c r="AK523" t="s">
        <v>9400</v>
      </c>
      <c r="AL523" t="s">
        <v>10207</v>
      </c>
      <c r="AM523">
        <v>0</v>
      </c>
      <c r="AN523" t="s">
        <v>47</v>
      </c>
      <c r="AO523" t="s">
        <v>47</v>
      </c>
      <c r="AP523" t="s">
        <v>47</v>
      </c>
      <c r="AQ523" t="s">
        <v>47</v>
      </c>
      <c r="AR523" t="s">
        <v>47</v>
      </c>
      <c r="AS523">
        <v>2739.86</v>
      </c>
      <c r="AT523">
        <v>10762.33</v>
      </c>
      <c r="AU523">
        <v>1</v>
      </c>
      <c r="AV523">
        <v>1</v>
      </c>
      <c r="AW523" t="s">
        <v>10362</v>
      </c>
      <c r="AX523">
        <v>10800</v>
      </c>
      <c r="AY523" t="s">
        <v>66</v>
      </c>
      <c r="AZ523" t="s">
        <v>10373</v>
      </c>
      <c r="BA523" t="s">
        <v>47</v>
      </c>
      <c r="BB523" t="s">
        <v>10373</v>
      </c>
      <c r="BC523" t="s">
        <v>47</v>
      </c>
      <c r="BD523">
        <v>1148</v>
      </c>
      <c r="BE523">
        <v>46175.95</v>
      </c>
      <c r="BF523">
        <v>3</v>
      </c>
      <c r="BG523">
        <v>5</v>
      </c>
      <c r="BH523">
        <v>0</v>
      </c>
      <c r="BI523">
        <v>0</v>
      </c>
      <c r="BJ523">
        <v>0</v>
      </c>
      <c r="BK523">
        <v>0</v>
      </c>
      <c r="BL523" t="s">
        <v>59</v>
      </c>
      <c r="BM523" t="s">
        <v>10376</v>
      </c>
      <c r="BN523" t="s">
        <v>10375</v>
      </c>
      <c r="BO523">
        <v>0</v>
      </c>
    </row>
    <row r="524" spans="1:67" x14ac:dyDescent="0.3">
      <c r="A524">
        <v>58163</v>
      </c>
      <c r="B524">
        <v>7117468200</v>
      </c>
      <c r="C524">
        <v>723333</v>
      </c>
      <c r="D524">
        <v>7032</v>
      </c>
      <c r="E524">
        <v>61266</v>
      </c>
      <c r="F524">
        <v>1</v>
      </c>
      <c r="G524" t="s">
        <v>613</v>
      </c>
      <c r="H524">
        <v>42713</v>
      </c>
      <c r="I524">
        <v>20828755</v>
      </c>
      <c r="J524" t="s">
        <v>46</v>
      </c>
      <c r="K524" t="s">
        <v>47</v>
      </c>
      <c r="L524" t="s">
        <v>48</v>
      </c>
      <c r="M524" t="s">
        <v>49</v>
      </c>
      <c r="N524" t="s">
        <v>9400</v>
      </c>
      <c r="O524" t="s">
        <v>133</v>
      </c>
      <c r="P524" t="s">
        <v>84</v>
      </c>
      <c r="Q524" t="s">
        <v>10408</v>
      </c>
      <c r="R524" t="s">
        <v>992</v>
      </c>
      <c r="S524">
        <v>100994845</v>
      </c>
      <c r="T524" t="s">
        <v>86</v>
      </c>
      <c r="U524" t="s">
        <v>56</v>
      </c>
      <c r="V524" t="s">
        <v>57</v>
      </c>
      <c r="W524">
        <v>12637.23</v>
      </c>
      <c r="X524">
        <v>16428</v>
      </c>
      <c r="Y524">
        <v>14060</v>
      </c>
      <c r="Z524" t="s">
        <v>49</v>
      </c>
      <c r="AA524" t="s">
        <v>10314</v>
      </c>
      <c r="AB524" t="s">
        <v>10296</v>
      </c>
      <c r="AC524" t="s">
        <v>10297</v>
      </c>
      <c r="AD524" t="s">
        <v>52</v>
      </c>
      <c r="AE524" t="s">
        <v>76</v>
      </c>
      <c r="AF524" t="s">
        <v>10207</v>
      </c>
      <c r="AG524" t="s">
        <v>10208</v>
      </c>
      <c r="AH524" t="s">
        <v>10298</v>
      </c>
      <c r="AI524" t="s">
        <v>48</v>
      </c>
      <c r="AJ524" t="s">
        <v>47</v>
      </c>
      <c r="AK524" t="s">
        <v>9400</v>
      </c>
      <c r="AL524" t="s">
        <v>10240</v>
      </c>
      <c r="AM524">
        <v>0</v>
      </c>
      <c r="AN524" t="s">
        <v>47</v>
      </c>
      <c r="AO524" t="s">
        <v>47</v>
      </c>
      <c r="AP524" t="s">
        <v>47</v>
      </c>
      <c r="AQ524" t="s">
        <v>47</v>
      </c>
      <c r="AR524" t="s">
        <v>47</v>
      </c>
      <c r="AS524">
        <v>12637.23</v>
      </c>
      <c r="AT524">
        <v>16428</v>
      </c>
      <c r="AU524">
        <v>1</v>
      </c>
      <c r="AV524">
        <v>1</v>
      </c>
      <c r="AW524" t="s">
        <v>10358</v>
      </c>
      <c r="AX524">
        <v>27000</v>
      </c>
      <c r="AY524" t="s">
        <v>56</v>
      </c>
      <c r="AZ524" t="s">
        <v>5353</v>
      </c>
      <c r="BA524">
        <v>12000</v>
      </c>
      <c r="BB524" t="s">
        <v>5353</v>
      </c>
      <c r="BC524">
        <v>12000</v>
      </c>
      <c r="BD524">
        <v>2595</v>
      </c>
      <c r="BE524">
        <v>62603.95</v>
      </c>
      <c r="BF524">
        <v>4</v>
      </c>
      <c r="BG524">
        <v>5</v>
      </c>
      <c r="BH524">
        <v>27190.33</v>
      </c>
      <c r="BI524">
        <v>0</v>
      </c>
      <c r="BJ524">
        <v>27190.33</v>
      </c>
      <c r="BK524">
        <v>42000</v>
      </c>
      <c r="BL524" t="s">
        <v>229</v>
      </c>
      <c r="BM524" t="s">
        <v>10439</v>
      </c>
      <c r="BN524" t="s">
        <v>10439</v>
      </c>
      <c r="BO524" t="s">
        <v>47</v>
      </c>
    </row>
    <row r="525" spans="1:67" hidden="1" x14ac:dyDescent="0.3">
      <c r="A525">
        <v>58586</v>
      </c>
      <c r="B525">
        <v>7117523392</v>
      </c>
      <c r="C525">
        <v>3855615</v>
      </c>
      <c r="D525">
        <v>7032</v>
      </c>
      <c r="E525">
        <v>61440</v>
      </c>
      <c r="F525">
        <v>1</v>
      </c>
      <c r="G525" t="s">
        <v>613</v>
      </c>
      <c r="H525">
        <v>42713</v>
      </c>
      <c r="I525">
        <v>20830913</v>
      </c>
      <c r="J525" t="s">
        <v>46</v>
      </c>
      <c r="K525" t="s">
        <v>47</v>
      </c>
      <c r="L525" t="s">
        <v>48</v>
      </c>
      <c r="M525" t="s">
        <v>49</v>
      </c>
      <c r="N525" t="s">
        <v>189</v>
      </c>
      <c r="O525" t="s">
        <v>190</v>
      </c>
      <c r="P525" t="s">
        <v>191</v>
      </c>
      <c r="Q525" t="s">
        <v>192</v>
      </c>
      <c r="R525" t="s">
        <v>54</v>
      </c>
      <c r="S525">
        <v>101030531</v>
      </c>
      <c r="T525" t="s">
        <v>193</v>
      </c>
      <c r="U525" t="s">
        <v>66</v>
      </c>
      <c r="V525" t="s">
        <v>1007</v>
      </c>
      <c r="W525">
        <v>1462.07</v>
      </c>
      <c r="X525">
        <v>11163.47</v>
      </c>
      <c r="Y525">
        <v>10234.49</v>
      </c>
      <c r="Z525" t="s">
        <v>49</v>
      </c>
      <c r="AA525" t="s">
        <v>10314</v>
      </c>
      <c r="AB525" t="s">
        <v>10296</v>
      </c>
      <c r="AC525" t="s">
        <v>10297</v>
      </c>
      <c r="AD525" t="s">
        <v>52</v>
      </c>
      <c r="AE525" t="s">
        <v>76</v>
      </c>
      <c r="AF525" t="s">
        <v>10207</v>
      </c>
      <c r="AG525" t="s">
        <v>10208</v>
      </c>
      <c r="AH525" t="s">
        <v>10298</v>
      </c>
      <c r="AI525" t="s">
        <v>48</v>
      </c>
      <c r="AJ525" t="s">
        <v>47</v>
      </c>
      <c r="AK525" t="s">
        <v>189</v>
      </c>
      <c r="AL525" t="s">
        <v>10217</v>
      </c>
      <c r="AM525">
        <v>0</v>
      </c>
      <c r="AN525" t="s">
        <v>47</v>
      </c>
      <c r="AO525" t="s">
        <v>47</v>
      </c>
      <c r="AP525" t="s">
        <v>47</v>
      </c>
      <c r="AQ525" t="s">
        <v>47</v>
      </c>
      <c r="AR525" t="s">
        <v>47</v>
      </c>
      <c r="AS525">
        <v>1462.07</v>
      </c>
      <c r="AT525">
        <v>11163.47</v>
      </c>
      <c r="AU525">
        <v>1</v>
      </c>
      <c r="AV525">
        <v>1</v>
      </c>
      <c r="AW525" t="s">
        <v>10352</v>
      </c>
      <c r="AX525">
        <v>27000</v>
      </c>
      <c r="AY525" t="s">
        <v>56</v>
      </c>
      <c r="AZ525" t="s">
        <v>765</v>
      </c>
      <c r="BA525">
        <v>2781.8</v>
      </c>
      <c r="BB525" t="s">
        <v>194</v>
      </c>
      <c r="BC525">
        <v>5563.6</v>
      </c>
      <c r="BD525" t="s">
        <v>47</v>
      </c>
      <c r="BE525">
        <v>73767.42</v>
      </c>
      <c r="BF525">
        <v>5</v>
      </c>
      <c r="BG525">
        <v>5</v>
      </c>
      <c r="BH525">
        <v>11163.47</v>
      </c>
      <c r="BI525">
        <v>0</v>
      </c>
      <c r="BJ525">
        <v>11163.47</v>
      </c>
      <c r="BK525">
        <v>27000</v>
      </c>
      <c r="BL525" t="s">
        <v>56</v>
      </c>
      <c r="BM525" t="s">
        <v>194</v>
      </c>
      <c r="BN525" t="s">
        <v>196</v>
      </c>
      <c r="BO525">
        <v>5563.6</v>
      </c>
    </row>
    <row r="526" spans="1:67" hidden="1" x14ac:dyDescent="0.3">
      <c r="A526">
        <v>59102</v>
      </c>
      <c r="B526">
        <v>7117526433</v>
      </c>
      <c r="C526">
        <v>2769823</v>
      </c>
      <c r="D526">
        <v>7032</v>
      </c>
      <c r="E526">
        <v>62167</v>
      </c>
      <c r="F526">
        <v>1</v>
      </c>
      <c r="G526" t="s">
        <v>613</v>
      </c>
      <c r="H526">
        <v>42716</v>
      </c>
      <c r="I526">
        <v>20850421</v>
      </c>
      <c r="J526" t="s">
        <v>46</v>
      </c>
      <c r="K526" t="s">
        <v>47</v>
      </c>
      <c r="L526" t="s">
        <v>48</v>
      </c>
      <c r="M526" t="s">
        <v>49</v>
      </c>
      <c r="N526" t="s">
        <v>9412</v>
      </c>
      <c r="O526" t="s">
        <v>10389</v>
      </c>
      <c r="P526" t="s">
        <v>207</v>
      </c>
      <c r="Q526" t="s">
        <v>208</v>
      </c>
      <c r="R526" t="s">
        <v>54</v>
      </c>
      <c r="S526">
        <v>101093720</v>
      </c>
      <c r="T526" t="s">
        <v>55</v>
      </c>
      <c r="U526" t="s">
        <v>66</v>
      </c>
      <c r="V526" t="s">
        <v>1007</v>
      </c>
      <c r="W526">
        <v>2764.56</v>
      </c>
      <c r="X526">
        <v>9262.2000000000007</v>
      </c>
      <c r="Y526">
        <v>8483.51</v>
      </c>
      <c r="Z526" t="s">
        <v>49</v>
      </c>
      <c r="AA526" t="s">
        <v>10314</v>
      </c>
      <c r="AB526" t="s">
        <v>10296</v>
      </c>
      <c r="AC526" t="s">
        <v>10297</v>
      </c>
      <c r="AD526" t="s">
        <v>52</v>
      </c>
      <c r="AE526" t="s">
        <v>76</v>
      </c>
      <c r="AF526" t="s">
        <v>10207</v>
      </c>
      <c r="AG526" t="s">
        <v>10208</v>
      </c>
      <c r="AH526" t="s">
        <v>10298</v>
      </c>
      <c r="AI526" t="s">
        <v>48</v>
      </c>
      <c r="AJ526" t="s">
        <v>47</v>
      </c>
      <c r="AK526" t="s">
        <v>9412</v>
      </c>
      <c r="AL526" t="s">
        <v>10207</v>
      </c>
      <c r="AM526">
        <v>0</v>
      </c>
      <c r="AN526" t="s">
        <v>47</v>
      </c>
      <c r="AO526" t="s">
        <v>47</v>
      </c>
      <c r="AP526" t="s">
        <v>47</v>
      </c>
      <c r="AQ526" t="s">
        <v>47</v>
      </c>
      <c r="AR526" t="s">
        <v>47</v>
      </c>
      <c r="AS526">
        <v>2764.56</v>
      </c>
      <c r="AT526">
        <v>9262.2000000000007</v>
      </c>
      <c r="AU526">
        <v>1</v>
      </c>
      <c r="AV526">
        <v>1</v>
      </c>
      <c r="AW526" t="s">
        <v>10352</v>
      </c>
      <c r="AX526">
        <v>10800</v>
      </c>
      <c r="AY526" t="s">
        <v>66</v>
      </c>
      <c r="AZ526" t="s">
        <v>5077</v>
      </c>
      <c r="BA526">
        <v>2953</v>
      </c>
      <c r="BB526" t="s">
        <v>5077</v>
      </c>
      <c r="BC526">
        <v>2953</v>
      </c>
      <c r="BD526">
        <v>120</v>
      </c>
      <c r="BE526">
        <v>9262.2000000000007</v>
      </c>
      <c r="BF526">
        <v>1</v>
      </c>
      <c r="BG526">
        <v>12</v>
      </c>
      <c r="BH526">
        <v>0</v>
      </c>
      <c r="BI526">
        <v>0</v>
      </c>
      <c r="BJ526">
        <v>0</v>
      </c>
      <c r="BK526">
        <v>0</v>
      </c>
      <c r="BL526" t="s">
        <v>59</v>
      </c>
      <c r="BM526" t="s">
        <v>10390</v>
      </c>
      <c r="BN526" t="s">
        <v>10391</v>
      </c>
      <c r="BO526">
        <v>0</v>
      </c>
    </row>
    <row r="527" spans="1:67" x14ac:dyDescent="0.3">
      <c r="A527">
        <v>59267</v>
      </c>
      <c r="B527">
        <v>7117581384</v>
      </c>
      <c r="C527">
        <v>2769823</v>
      </c>
      <c r="D527">
        <v>7032</v>
      </c>
      <c r="E527">
        <v>62236</v>
      </c>
      <c r="F527">
        <v>1</v>
      </c>
      <c r="G527" t="s">
        <v>613</v>
      </c>
      <c r="H527">
        <v>42716</v>
      </c>
      <c r="I527">
        <v>20850049</v>
      </c>
      <c r="J527" t="s">
        <v>46</v>
      </c>
      <c r="K527" t="s">
        <v>47</v>
      </c>
      <c r="L527" t="s">
        <v>48</v>
      </c>
      <c r="M527" t="s">
        <v>49</v>
      </c>
      <c r="N527" t="s">
        <v>9412</v>
      </c>
      <c r="O527" t="s">
        <v>10389</v>
      </c>
      <c r="P527" t="s">
        <v>207</v>
      </c>
      <c r="Q527" t="s">
        <v>208</v>
      </c>
      <c r="R527" t="s">
        <v>54</v>
      </c>
      <c r="S527">
        <v>101093720</v>
      </c>
      <c r="T527" t="s">
        <v>55</v>
      </c>
      <c r="U527" t="s">
        <v>66</v>
      </c>
      <c r="V527" t="s">
        <v>1007</v>
      </c>
      <c r="W527">
        <v>2767.29</v>
      </c>
      <c r="X527">
        <v>8572.2000000000007</v>
      </c>
      <c r="Y527">
        <v>7727.44</v>
      </c>
      <c r="Z527" t="s">
        <v>49</v>
      </c>
      <c r="AA527" t="s">
        <v>10314</v>
      </c>
      <c r="AB527" t="s">
        <v>10296</v>
      </c>
      <c r="AC527" t="s">
        <v>10297</v>
      </c>
      <c r="AD527" t="s">
        <v>52</v>
      </c>
      <c r="AE527" t="s">
        <v>76</v>
      </c>
      <c r="AF527" t="s">
        <v>10207</v>
      </c>
      <c r="AG527" t="s">
        <v>10208</v>
      </c>
      <c r="AH527" t="s">
        <v>10298</v>
      </c>
      <c r="AI527" t="s">
        <v>48</v>
      </c>
      <c r="AJ527" t="s">
        <v>47</v>
      </c>
      <c r="AK527" t="s">
        <v>9412</v>
      </c>
      <c r="AL527" t="s">
        <v>10207</v>
      </c>
      <c r="AM527">
        <v>0</v>
      </c>
      <c r="AN527" t="s">
        <v>47</v>
      </c>
      <c r="AO527" t="s">
        <v>47</v>
      </c>
      <c r="AP527" t="s">
        <v>47</v>
      </c>
      <c r="AQ527" t="s">
        <v>47</v>
      </c>
      <c r="AR527" t="s">
        <v>47</v>
      </c>
      <c r="AS527">
        <v>2767.29</v>
      </c>
      <c r="AT527">
        <v>8572.2000000000007</v>
      </c>
      <c r="AU527">
        <v>1</v>
      </c>
      <c r="AV527">
        <v>1</v>
      </c>
      <c r="AW527" t="s">
        <v>10352</v>
      </c>
      <c r="AX527">
        <v>10800</v>
      </c>
      <c r="AY527" t="s">
        <v>66</v>
      </c>
      <c r="AZ527" t="s">
        <v>5077</v>
      </c>
      <c r="BA527">
        <v>2953</v>
      </c>
      <c r="BB527" t="s">
        <v>5077</v>
      </c>
      <c r="BC527">
        <v>2953</v>
      </c>
      <c r="BD527">
        <v>120</v>
      </c>
      <c r="BE527">
        <v>17834.400000000001</v>
      </c>
      <c r="BF527">
        <v>2</v>
      </c>
      <c r="BG527">
        <v>12</v>
      </c>
      <c r="BH527">
        <v>17834.400000000001</v>
      </c>
      <c r="BI527">
        <v>0</v>
      </c>
      <c r="BJ527">
        <v>17834.400000000001</v>
      </c>
      <c r="BK527">
        <v>27000</v>
      </c>
      <c r="BL527" t="s">
        <v>56</v>
      </c>
      <c r="BM527" t="s">
        <v>10397</v>
      </c>
      <c r="BN527" t="s">
        <v>10391</v>
      </c>
      <c r="BO527" t="s">
        <v>47</v>
      </c>
    </row>
    <row r="528" spans="1:67" hidden="1" x14ac:dyDescent="0.3">
      <c r="A528">
        <v>59265</v>
      </c>
      <c r="B528">
        <v>7117581382</v>
      </c>
      <c r="C528">
        <v>659338</v>
      </c>
      <c r="D528">
        <v>7032</v>
      </c>
      <c r="E528">
        <v>62234</v>
      </c>
      <c r="F528">
        <v>1</v>
      </c>
      <c r="G528" t="s">
        <v>613</v>
      </c>
      <c r="H528">
        <v>42716</v>
      </c>
      <c r="I528">
        <v>20850047</v>
      </c>
      <c r="J528" t="s">
        <v>46</v>
      </c>
      <c r="K528" t="s">
        <v>47</v>
      </c>
      <c r="L528" t="s">
        <v>48</v>
      </c>
      <c r="M528" t="s">
        <v>49</v>
      </c>
      <c r="N528" t="s">
        <v>50</v>
      </c>
      <c r="O528" t="s">
        <v>51</v>
      </c>
      <c r="P528" t="s">
        <v>52</v>
      </c>
      <c r="Q528" t="s">
        <v>53</v>
      </c>
      <c r="R528" t="s">
        <v>54</v>
      </c>
      <c r="S528">
        <v>101093720</v>
      </c>
      <c r="T528" t="s">
        <v>55</v>
      </c>
      <c r="U528" t="s">
        <v>56</v>
      </c>
      <c r="V528" t="s">
        <v>57</v>
      </c>
      <c r="W528">
        <v>1878.65</v>
      </c>
      <c r="X528">
        <v>18021.12</v>
      </c>
      <c r="Y528">
        <v>15865.6</v>
      </c>
      <c r="Z528" t="s">
        <v>49</v>
      </c>
      <c r="AA528" t="s">
        <v>10314</v>
      </c>
      <c r="AB528" t="s">
        <v>10296</v>
      </c>
      <c r="AC528" t="s">
        <v>10297</v>
      </c>
      <c r="AD528" t="s">
        <v>52</v>
      </c>
      <c r="AE528" t="s">
        <v>76</v>
      </c>
      <c r="AF528" t="s">
        <v>10207</v>
      </c>
      <c r="AG528" t="s">
        <v>10208</v>
      </c>
      <c r="AH528" t="s">
        <v>10298</v>
      </c>
      <c r="AI528" t="s">
        <v>48</v>
      </c>
      <c r="AJ528" t="s">
        <v>47</v>
      </c>
      <c r="AK528" t="s">
        <v>50</v>
      </c>
      <c r="AL528" t="s">
        <v>10207</v>
      </c>
      <c r="AM528">
        <v>0</v>
      </c>
      <c r="AN528" t="s">
        <v>47</v>
      </c>
      <c r="AO528" t="s">
        <v>47</v>
      </c>
      <c r="AP528" t="s">
        <v>47</v>
      </c>
      <c r="AQ528" t="s">
        <v>47</v>
      </c>
      <c r="AR528" t="s">
        <v>47</v>
      </c>
      <c r="AS528">
        <v>1878.65</v>
      </c>
      <c r="AT528">
        <v>18021.12</v>
      </c>
      <c r="AU528">
        <v>1</v>
      </c>
      <c r="AV528">
        <v>1</v>
      </c>
      <c r="AW528" t="s">
        <v>10352</v>
      </c>
      <c r="AX528">
        <v>27000</v>
      </c>
      <c r="AY528" t="s">
        <v>56</v>
      </c>
      <c r="AZ528" t="s">
        <v>220</v>
      </c>
      <c r="BA528">
        <v>1880.82</v>
      </c>
      <c r="BB528" t="s">
        <v>220</v>
      </c>
      <c r="BC528">
        <v>1880.82</v>
      </c>
      <c r="BD528">
        <v>154</v>
      </c>
      <c r="BE528">
        <v>35855.519999999997</v>
      </c>
      <c r="BF528">
        <v>3</v>
      </c>
      <c r="BG528">
        <v>12</v>
      </c>
      <c r="BH528">
        <v>0</v>
      </c>
      <c r="BI528">
        <v>0</v>
      </c>
      <c r="BJ528">
        <v>0</v>
      </c>
      <c r="BK528">
        <v>0</v>
      </c>
      <c r="BL528" t="s">
        <v>59</v>
      </c>
      <c r="BM528" t="s">
        <v>221</v>
      </c>
      <c r="BN528" t="s">
        <v>222</v>
      </c>
      <c r="BO528">
        <v>0</v>
      </c>
    </row>
    <row r="529" spans="1:67" hidden="1" x14ac:dyDescent="0.3">
      <c r="A529">
        <v>59408</v>
      </c>
      <c r="B529">
        <v>7117599699</v>
      </c>
      <c r="C529">
        <v>1363663</v>
      </c>
      <c r="D529">
        <v>7032</v>
      </c>
      <c r="E529">
        <v>62329</v>
      </c>
      <c r="F529">
        <v>1</v>
      </c>
      <c r="G529" t="s">
        <v>613</v>
      </c>
      <c r="H529">
        <v>42716</v>
      </c>
      <c r="I529">
        <v>20850441</v>
      </c>
      <c r="J529" t="s">
        <v>46</v>
      </c>
      <c r="K529" t="s">
        <v>47</v>
      </c>
      <c r="L529" t="s">
        <v>48</v>
      </c>
      <c r="M529" t="s">
        <v>49</v>
      </c>
      <c r="N529" t="s">
        <v>358</v>
      </c>
      <c r="O529" t="s">
        <v>359</v>
      </c>
      <c r="P529" t="s">
        <v>207</v>
      </c>
      <c r="Q529" t="s">
        <v>208</v>
      </c>
      <c r="R529" t="s">
        <v>54</v>
      </c>
      <c r="S529">
        <v>100223303</v>
      </c>
      <c r="T529" t="s">
        <v>64</v>
      </c>
      <c r="U529" t="s">
        <v>56</v>
      </c>
      <c r="V529" t="s">
        <v>57</v>
      </c>
      <c r="W529">
        <v>4821.82</v>
      </c>
      <c r="X529">
        <v>17426.400000000001</v>
      </c>
      <c r="Y529">
        <v>14947.6</v>
      </c>
      <c r="Z529" t="s">
        <v>49</v>
      </c>
      <c r="AA529" t="s">
        <v>10314</v>
      </c>
      <c r="AB529" t="s">
        <v>10296</v>
      </c>
      <c r="AC529" t="s">
        <v>10297</v>
      </c>
      <c r="AD529" t="s">
        <v>52</v>
      </c>
      <c r="AE529" t="s">
        <v>76</v>
      </c>
      <c r="AF529" t="s">
        <v>10207</v>
      </c>
      <c r="AG529" t="s">
        <v>10208</v>
      </c>
      <c r="AH529" t="s">
        <v>10298</v>
      </c>
      <c r="AI529" t="s">
        <v>48</v>
      </c>
      <c r="AJ529" t="s">
        <v>47</v>
      </c>
      <c r="AK529" t="s">
        <v>358</v>
      </c>
      <c r="AL529" t="s">
        <v>10207</v>
      </c>
      <c r="AM529">
        <v>0</v>
      </c>
      <c r="AN529" t="s">
        <v>47</v>
      </c>
      <c r="AO529" t="s">
        <v>47</v>
      </c>
      <c r="AP529" t="s">
        <v>47</v>
      </c>
      <c r="AQ529" t="s">
        <v>47</v>
      </c>
      <c r="AR529" t="s">
        <v>47</v>
      </c>
      <c r="AS529">
        <v>4821.82</v>
      </c>
      <c r="AT529">
        <v>17426.400000000001</v>
      </c>
      <c r="AU529">
        <v>1</v>
      </c>
      <c r="AV529">
        <v>1</v>
      </c>
      <c r="AW529" t="s">
        <v>10352</v>
      </c>
      <c r="AX529">
        <v>27000</v>
      </c>
      <c r="AY529" t="s">
        <v>56</v>
      </c>
      <c r="AZ529" t="s">
        <v>360</v>
      </c>
      <c r="BA529">
        <v>5348</v>
      </c>
      <c r="BB529" t="s">
        <v>360</v>
      </c>
      <c r="BC529">
        <v>5348</v>
      </c>
      <c r="BD529">
        <v>198</v>
      </c>
      <c r="BE529">
        <v>53281.919999999998</v>
      </c>
      <c r="BF529">
        <v>4</v>
      </c>
      <c r="BG529">
        <v>12</v>
      </c>
      <c r="BH529">
        <v>35447.519999999997</v>
      </c>
      <c r="BI529">
        <v>0</v>
      </c>
      <c r="BJ529">
        <v>35447.519999999997</v>
      </c>
      <c r="BK529">
        <v>42000</v>
      </c>
      <c r="BL529" t="s">
        <v>229</v>
      </c>
      <c r="BM529" t="s">
        <v>362</v>
      </c>
      <c r="BN529" t="s">
        <v>362</v>
      </c>
      <c r="BO529">
        <v>6952.4</v>
      </c>
    </row>
    <row r="530" spans="1:67" hidden="1" x14ac:dyDescent="0.3">
      <c r="A530">
        <v>59347</v>
      </c>
      <c r="B530">
        <v>7117596953</v>
      </c>
      <c r="C530">
        <v>5014992</v>
      </c>
      <c r="D530">
        <v>7032</v>
      </c>
      <c r="E530">
        <v>62272</v>
      </c>
      <c r="F530">
        <v>1</v>
      </c>
      <c r="G530" t="s">
        <v>613</v>
      </c>
      <c r="H530">
        <v>42716</v>
      </c>
      <c r="I530">
        <v>20850736</v>
      </c>
      <c r="J530" t="s">
        <v>46</v>
      </c>
      <c r="K530" t="s">
        <v>47</v>
      </c>
      <c r="L530" t="s">
        <v>48</v>
      </c>
      <c r="M530" t="s">
        <v>49</v>
      </c>
      <c r="N530" t="s">
        <v>302</v>
      </c>
      <c r="O530" t="s">
        <v>280</v>
      </c>
      <c r="P530" t="s">
        <v>281</v>
      </c>
      <c r="Q530" t="s">
        <v>282</v>
      </c>
      <c r="R530" t="s">
        <v>54</v>
      </c>
      <c r="S530">
        <v>100297681</v>
      </c>
      <c r="T530" t="s">
        <v>258</v>
      </c>
      <c r="U530" t="s">
        <v>56</v>
      </c>
      <c r="V530" t="s">
        <v>57</v>
      </c>
      <c r="W530">
        <v>3302.89</v>
      </c>
      <c r="X530">
        <v>20896.78</v>
      </c>
      <c r="Y530">
        <v>18799.740000000002</v>
      </c>
      <c r="Z530" t="s">
        <v>49</v>
      </c>
      <c r="AA530" t="s">
        <v>10314</v>
      </c>
      <c r="AB530" t="s">
        <v>10296</v>
      </c>
      <c r="AC530" t="s">
        <v>10297</v>
      </c>
      <c r="AD530" t="s">
        <v>52</v>
      </c>
      <c r="AE530" t="s">
        <v>76</v>
      </c>
      <c r="AF530" t="s">
        <v>10207</v>
      </c>
      <c r="AG530" t="s">
        <v>10208</v>
      </c>
      <c r="AH530" t="s">
        <v>10298</v>
      </c>
      <c r="AI530" t="s">
        <v>48</v>
      </c>
      <c r="AJ530" t="s">
        <v>47</v>
      </c>
      <c r="AK530" t="s">
        <v>302</v>
      </c>
      <c r="AL530" t="s">
        <v>10217</v>
      </c>
      <c r="AM530">
        <v>0</v>
      </c>
      <c r="AN530" t="s">
        <v>47</v>
      </c>
      <c r="AO530" t="s">
        <v>47</v>
      </c>
      <c r="AP530" t="s">
        <v>47</v>
      </c>
      <c r="AQ530" t="s">
        <v>47</v>
      </c>
      <c r="AR530" t="s">
        <v>47</v>
      </c>
      <c r="AS530">
        <v>3302.89</v>
      </c>
      <c r="AT530">
        <v>20896.78</v>
      </c>
      <c r="AU530">
        <v>1</v>
      </c>
      <c r="AV530">
        <v>1</v>
      </c>
      <c r="AW530" t="s">
        <v>10352</v>
      </c>
      <c r="AX530">
        <v>27000</v>
      </c>
      <c r="AY530" t="s">
        <v>56</v>
      </c>
      <c r="AZ530" t="s">
        <v>283</v>
      </c>
      <c r="BA530">
        <v>3600</v>
      </c>
      <c r="BB530" t="s">
        <v>283</v>
      </c>
      <c r="BC530">
        <v>3600</v>
      </c>
      <c r="BD530">
        <v>215</v>
      </c>
      <c r="BE530">
        <v>74178.7</v>
      </c>
      <c r="BF530">
        <v>5</v>
      </c>
      <c r="BG530">
        <v>12</v>
      </c>
      <c r="BH530">
        <v>0</v>
      </c>
      <c r="BI530">
        <v>0</v>
      </c>
      <c r="BJ530">
        <v>0</v>
      </c>
      <c r="BK530">
        <v>0</v>
      </c>
      <c r="BL530" t="s">
        <v>59</v>
      </c>
      <c r="BM530" t="s">
        <v>284</v>
      </c>
      <c r="BN530" t="s">
        <v>285</v>
      </c>
      <c r="BO530">
        <v>0</v>
      </c>
    </row>
    <row r="531" spans="1:67" x14ac:dyDescent="0.3">
      <c r="A531">
        <v>59268</v>
      </c>
      <c r="B531">
        <v>7117581385</v>
      </c>
      <c r="C531">
        <v>4463262</v>
      </c>
      <c r="D531">
        <v>7032</v>
      </c>
      <c r="E531">
        <v>62237</v>
      </c>
      <c r="F531">
        <v>1</v>
      </c>
      <c r="G531" t="s">
        <v>613</v>
      </c>
      <c r="H531">
        <v>42716</v>
      </c>
      <c r="I531">
        <v>20850050</v>
      </c>
      <c r="J531" t="s">
        <v>46</v>
      </c>
      <c r="K531" t="s">
        <v>47</v>
      </c>
      <c r="L531" t="s">
        <v>48</v>
      </c>
      <c r="M531" t="s">
        <v>49</v>
      </c>
      <c r="N531" t="s">
        <v>9400</v>
      </c>
      <c r="O531" t="s">
        <v>10230</v>
      </c>
      <c r="P531" t="s">
        <v>1289</v>
      </c>
      <c r="Q531" t="s">
        <v>10377</v>
      </c>
      <c r="R531" t="s">
        <v>10178</v>
      </c>
      <c r="S531">
        <v>100422206</v>
      </c>
      <c r="T531" t="s">
        <v>615</v>
      </c>
      <c r="U531" t="s">
        <v>56</v>
      </c>
      <c r="V531" t="s">
        <v>57</v>
      </c>
      <c r="W531">
        <v>2500.15</v>
      </c>
      <c r="X531">
        <v>20815.2</v>
      </c>
      <c r="Y531">
        <v>19051.2</v>
      </c>
      <c r="Z531" t="s">
        <v>49</v>
      </c>
      <c r="AA531" t="s">
        <v>10314</v>
      </c>
      <c r="AB531" t="s">
        <v>10296</v>
      </c>
      <c r="AC531" t="s">
        <v>10297</v>
      </c>
      <c r="AD531" t="s">
        <v>52</v>
      </c>
      <c r="AE531" t="s">
        <v>76</v>
      </c>
      <c r="AF531" t="s">
        <v>10207</v>
      </c>
      <c r="AG531" t="s">
        <v>10208</v>
      </c>
      <c r="AH531" t="s">
        <v>10298</v>
      </c>
      <c r="AI531" t="s">
        <v>48</v>
      </c>
      <c r="AJ531" t="s">
        <v>47</v>
      </c>
      <c r="AK531" t="s">
        <v>9400</v>
      </c>
      <c r="AL531" t="s">
        <v>10232</v>
      </c>
      <c r="AM531">
        <v>0</v>
      </c>
      <c r="AN531" t="s">
        <v>47</v>
      </c>
      <c r="AO531" t="s">
        <v>47</v>
      </c>
      <c r="AP531" t="s">
        <v>47</v>
      </c>
      <c r="AQ531" t="s">
        <v>47</v>
      </c>
      <c r="AR531" t="s">
        <v>47</v>
      </c>
      <c r="AS531">
        <v>2500.15</v>
      </c>
      <c r="AT531">
        <v>20815.2</v>
      </c>
      <c r="AU531">
        <v>1</v>
      </c>
      <c r="AV531">
        <v>1</v>
      </c>
      <c r="AW531" t="s">
        <v>10362</v>
      </c>
      <c r="AX531">
        <v>27000</v>
      </c>
      <c r="AY531" t="s">
        <v>56</v>
      </c>
      <c r="AZ531" t="s">
        <v>10436</v>
      </c>
      <c r="BA531" t="s">
        <v>47</v>
      </c>
      <c r="BB531" t="s">
        <v>10436</v>
      </c>
      <c r="BC531" t="s">
        <v>47</v>
      </c>
      <c r="BD531">
        <v>605</v>
      </c>
      <c r="BE531">
        <v>94993.9</v>
      </c>
      <c r="BF531">
        <v>6</v>
      </c>
      <c r="BG531">
        <v>12</v>
      </c>
      <c r="BH531">
        <v>41711.980000000003</v>
      </c>
      <c r="BI531">
        <v>0</v>
      </c>
      <c r="BJ531">
        <v>41711.980000000003</v>
      </c>
      <c r="BK531">
        <v>42000</v>
      </c>
      <c r="BL531" t="s">
        <v>229</v>
      </c>
      <c r="BM531" t="s">
        <v>10438</v>
      </c>
      <c r="BN531" t="s">
        <v>10438</v>
      </c>
      <c r="BO531" t="s">
        <v>47</v>
      </c>
    </row>
    <row r="532" spans="1:67" hidden="1" x14ac:dyDescent="0.3">
      <c r="A532">
        <v>58254</v>
      </c>
      <c r="B532">
        <v>7117472583</v>
      </c>
      <c r="C532">
        <v>4463264</v>
      </c>
      <c r="D532">
        <v>7032</v>
      </c>
      <c r="E532">
        <v>62114</v>
      </c>
      <c r="F532">
        <v>1</v>
      </c>
      <c r="G532" t="s">
        <v>613</v>
      </c>
      <c r="H532">
        <v>42716</v>
      </c>
      <c r="I532">
        <v>20850394</v>
      </c>
      <c r="J532" t="s">
        <v>46</v>
      </c>
      <c r="K532" t="s">
        <v>47</v>
      </c>
      <c r="L532" t="s">
        <v>48</v>
      </c>
      <c r="M532" t="s">
        <v>49</v>
      </c>
      <c r="N532" t="s">
        <v>9400</v>
      </c>
      <c r="O532" t="s">
        <v>10266</v>
      </c>
      <c r="P532" t="s">
        <v>2264</v>
      </c>
      <c r="Q532" t="s">
        <v>10372</v>
      </c>
      <c r="R532" t="s">
        <v>10178</v>
      </c>
      <c r="S532">
        <v>100788157</v>
      </c>
      <c r="T532" t="s">
        <v>606</v>
      </c>
      <c r="U532" t="s">
        <v>66</v>
      </c>
      <c r="V532" t="s">
        <v>1007</v>
      </c>
      <c r="W532">
        <v>2739.01</v>
      </c>
      <c r="X532">
        <v>10780</v>
      </c>
      <c r="Y532">
        <v>9900</v>
      </c>
      <c r="Z532" t="s">
        <v>49</v>
      </c>
      <c r="AA532" t="s">
        <v>10314</v>
      </c>
      <c r="AB532" t="s">
        <v>10296</v>
      </c>
      <c r="AC532" t="s">
        <v>10297</v>
      </c>
      <c r="AD532" t="s">
        <v>52</v>
      </c>
      <c r="AE532" t="s">
        <v>76</v>
      </c>
      <c r="AF532" t="s">
        <v>10207</v>
      </c>
      <c r="AG532" t="s">
        <v>10208</v>
      </c>
      <c r="AH532" t="s">
        <v>10298</v>
      </c>
      <c r="AI532" t="s">
        <v>48</v>
      </c>
      <c r="AJ532" t="s">
        <v>47</v>
      </c>
      <c r="AK532" t="s">
        <v>9400</v>
      </c>
      <c r="AL532" t="s">
        <v>10207</v>
      </c>
      <c r="AM532">
        <v>0</v>
      </c>
      <c r="AN532" t="s">
        <v>47</v>
      </c>
      <c r="AO532" t="s">
        <v>47</v>
      </c>
      <c r="AP532" t="s">
        <v>47</v>
      </c>
      <c r="AQ532" t="s">
        <v>47</v>
      </c>
      <c r="AR532" t="s">
        <v>47</v>
      </c>
      <c r="AS532">
        <v>2739.01</v>
      </c>
      <c r="AT532">
        <v>10780</v>
      </c>
      <c r="AU532">
        <v>1</v>
      </c>
      <c r="AV532">
        <v>1</v>
      </c>
      <c r="AW532" t="s">
        <v>10362</v>
      </c>
      <c r="AX532">
        <v>10800</v>
      </c>
      <c r="AY532" t="s">
        <v>66</v>
      </c>
      <c r="AZ532" t="s">
        <v>10373</v>
      </c>
      <c r="BA532" t="s">
        <v>47</v>
      </c>
      <c r="BB532" t="s">
        <v>10373</v>
      </c>
      <c r="BC532" t="s">
        <v>47</v>
      </c>
      <c r="BD532">
        <v>1148</v>
      </c>
      <c r="BE532">
        <v>105773.9</v>
      </c>
      <c r="BF532">
        <v>7</v>
      </c>
      <c r="BG532">
        <v>12</v>
      </c>
      <c r="BH532">
        <v>0</v>
      </c>
      <c r="BI532">
        <v>0</v>
      </c>
      <c r="BJ532">
        <v>0</v>
      </c>
      <c r="BK532">
        <v>0</v>
      </c>
      <c r="BL532" t="s">
        <v>59</v>
      </c>
      <c r="BM532" t="s">
        <v>10376</v>
      </c>
      <c r="BN532" t="s">
        <v>10375</v>
      </c>
      <c r="BO532">
        <v>0</v>
      </c>
    </row>
    <row r="533" spans="1:67" x14ac:dyDescent="0.3">
      <c r="A533">
        <v>58255</v>
      </c>
      <c r="B533">
        <v>7117472584</v>
      </c>
      <c r="C533">
        <v>4463264</v>
      </c>
      <c r="D533">
        <v>7032</v>
      </c>
      <c r="E533">
        <v>62115</v>
      </c>
      <c r="F533">
        <v>1</v>
      </c>
      <c r="G533" t="s">
        <v>613</v>
      </c>
      <c r="H533">
        <v>42716</v>
      </c>
      <c r="I533">
        <v>20850395</v>
      </c>
      <c r="J533" t="s">
        <v>46</v>
      </c>
      <c r="K533" t="s">
        <v>47</v>
      </c>
      <c r="L533" t="s">
        <v>48</v>
      </c>
      <c r="M533" t="s">
        <v>49</v>
      </c>
      <c r="N533" t="s">
        <v>9400</v>
      </c>
      <c r="O533" t="s">
        <v>10266</v>
      </c>
      <c r="P533" t="s">
        <v>2264</v>
      </c>
      <c r="Q533" t="s">
        <v>10372</v>
      </c>
      <c r="R533" t="s">
        <v>10178</v>
      </c>
      <c r="S533">
        <v>100788157</v>
      </c>
      <c r="T533" t="s">
        <v>606</v>
      </c>
      <c r="U533" t="s">
        <v>66</v>
      </c>
      <c r="V533" t="s">
        <v>1007</v>
      </c>
      <c r="W533">
        <v>2738.64</v>
      </c>
      <c r="X533">
        <v>9802.7999999999993</v>
      </c>
      <c r="Y533">
        <v>9072</v>
      </c>
      <c r="Z533" t="s">
        <v>49</v>
      </c>
      <c r="AA533" t="s">
        <v>10314</v>
      </c>
      <c r="AB533" t="s">
        <v>10296</v>
      </c>
      <c r="AC533" t="s">
        <v>10297</v>
      </c>
      <c r="AD533" t="s">
        <v>52</v>
      </c>
      <c r="AE533" t="s">
        <v>76</v>
      </c>
      <c r="AF533" t="s">
        <v>10207</v>
      </c>
      <c r="AG533" t="s">
        <v>10208</v>
      </c>
      <c r="AH533" t="s">
        <v>10298</v>
      </c>
      <c r="AI533" t="s">
        <v>48</v>
      </c>
      <c r="AJ533" t="s">
        <v>47</v>
      </c>
      <c r="AK533" t="s">
        <v>9400</v>
      </c>
      <c r="AL533" t="s">
        <v>10207</v>
      </c>
      <c r="AM533">
        <v>0</v>
      </c>
      <c r="AN533" t="s">
        <v>47</v>
      </c>
      <c r="AO533" t="s">
        <v>47</v>
      </c>
      <c r="AP533" t="s">
        <v>47</v>
      </c>
      <c r="AQ533" t="s">
        <v>47</v>
      </c>
      <c r="AR533" t="s">
        <v>47</v>
      </c>
      <c r="AS533">
        <v>2738.64</v>
      </c>
      <c r="AT533">
        <v>9802.7999999999993</v>
      </c>
      <c r="AU533">
        <v>1</v>
      </c>
      <c r="AV533">
        <v>1</v>
      </c>
      <c r="AW533" t="s">
        <v>10362</v>
      </c>
      <c r="AX533">
        <v>10800</v>
      </c>
      <c r="AY533" t="s">
        <v>66</v>
      </c>
      <c r="AZ533" t="s">
        <v>10373</v>
      </c>
      <c r="BA533" t="s">
        <v>47</v>
      </c>
      <c r="BB533" t="s">
        <v>10373</v>
      </c>
      <c r="BC533" t="s">
        <v>47</v>
      </c>
      <c r="BD533">
        <v>1148</v>
      </c>
      <c r="BE533">
        <v>115576.7</v>
      </c>
      <c r="BF533">
        <v>8</v>
      </c>
      <c r="BG533">
        <v>12</v>
      </c>
      <c r="BH533">
        <v>20582.8</v>
      </c>
      <c r="BI533">
        <v>0</v>
      </c>
      <c r="BJ533">
        <v>20582.8</v>
      </c>
      <c r="BK533">
        <v>27000</v>
      </c>
      <c r="BL533" t="s">
        <v>56</v>
      </c>
      <c r="BM533" t="s">
        <v>10374</v>
      </c>
      <c r="BN533" t="s">
        <v>10375</v>
      </c>
      <c r="BO533" t="s">
        <v>47</v>
      </c>
    </row>
    <row r="534" spans="1:67" hidden="1" x14ac:dyDescent="0.3">
      <c r="A534">
        <v>59397</v>
      </c>
      <c r="B534">
        <v>7117599650</v>
      </c>
      <c r="C534">
        <v>4463264</v>
      </c>
      <c r="D534">
        <v>7032</v>
      </c>
      <c r="E534">
        <v>62316</v>
      </c>
      <c r="F534">
        <v>1</v>
      </c>
      <c r="G534" t="s">
        <v>613</v>
      </c>
      <c r="H534">
        <v>42716</v>
      </c>
      <c r="I534">
        <v>20850396</v>
      </c>
      <c r="J534" t="s">
        <v>46</v>
      </c>
      <c r="K534" t="s">
        <v>47</v>
      </c>
      <c r="L534" t="s">
        <v>48</v>
      </c>
      <c r="M534" t="s">
        <v>49</v>
      </c>
      <c r="N534" t="s">
        <v>9400</v>
      </c>
      <c r="O534" t="s">
        <v>10266</v>
      </c>
      <c r="P534" t="s">
        <v>2264</v>
      </c>
      <c r="Q534" t="s">
        <v>10372</v>
      </c>
      <c r="R534" t="s">
        <v>10178</v>
      </c>
      <c r="S534">
        <v>100788157</v>
      </c>
      <c r="T534" t="s">
        <v>606</v>
      </c>
      <c r="U534" t="s">
        <v>66</v>
      </c>
      <c r="V534" t="s">
        <v>1007</v>
      </c>
      <c r="W534">
        <v>2737.2</v>
      </c>
      <c r="X534">
        <v>11068.2</v>
      </c>
      <c r="Y534">
        <v>10108.799999999999</v>
      </c>
      <c r="Z534" t="s">
        <v>49</v>
      </c>
      <c r="AA534" t="s">
        <v>10314</v>
      </c>
      <c r="AB534" t="s">
        <v>10296</v>
      </c>
      <c r="AC534" t="s">
        <v>10297</v>
      </c>
      <c r="AD534" t="s">
        <v>52</v>
      </c>
      <c r="AE534" t="s">
        <v>76</v>
      </c>
      <c r="AF534" t="s">
        <v>10207</v>
      </c>
      <c r="AG534" t="s">
        <v>10208</v>
      </c>
      <c r="AH534" t="s">
        <v>10298</v>
      </c>
      <c r="AI534" t="s">
        <v>48</v>
      </c>
      <c r="AJ534" t="s">
        <v>47</v>
      </c>
      <c r="AK534" t="s">
        <v>9400</v>
      </c>
      <c r="AL534" t="s">
        <v>10207</v>
      </c>
      <c r="AM534">
        <v>0</v>
      </c>
      <c r="AN534" t="s">
        <v>47</v>
      </c>
      <c r="AO534" t="s">
        <v>47</v>
      </c>
      <c r="AP534" t="s">
        <v>47</v>
      </c>
      <c r="AQ534" t="s">
        <v>47</v>
      </c>
      <c r="AR534" t="s">
        <v>47</v>
      </c>
      <c r="AS534">
        <v>2737.2</v>
      </c>
      <c r="AT534">
        <v>11068.2</v>
      </c>
      <c r="AU534">
        <v>1</v>
      </c>
      <c r="AV534">
        <v>1</v>
      </c>
      <c r="AW534" t="s">
        <v>10362</v>
      </c>
      <c r="AX534">
        <v>27000</v>
      </c>
      <c r="AY534" t="s">
        <v>56</v>
      </c>
      <c r="AZ534" t="s">
        <v>10373</v>
      </c>
      <c r="BA534" t="s">
        <v>47</v>
      </c>
      <c r="BB534" t="s">
        <v>10374</v>
      </c>
      <c r="BC534" t="s">
        <v>47</v>
      </c>
      <c r="BD534">
        <v>1148</v>
      </c>
      <c r="BE534">
        <v>126644.9</v>
      </c>
      <c r="BF534">
        <v>9</v>
      </c>
      <c r="BG534">
        <v>12</v>
      </c>
      <c r="BH534">
        <v>0</v>
      </c>
      <c r="BI534">
        <v>0</v>
      </c>
      <c r="BJ534">
        <v>0</v>
      </c>
      <c r="BK534">
        <v>0</v>
      </c>
      <c r="BL534" t="s">
        <v>59</v>
      </c>
      <c r="BM534" t="s">
        <v>10376</v>
      </c>
      <c r="BN534" t="s">
        <v>10375</v>
      </c>
      <c r="BO534">
        <v>0</v>
      </c>
    </row>
    <row r="535" spans="1:67" x14ac:dyDescent="0.3">
      <c r="A535">
        <v>59405</v>
      </c>
      <c r="B535">
        <v>7117599696</v>
      </c>
      <c r="C535">
        <v>4463264</v>
      </c>
      <c r="D535">
        <v>7032</v>
      </c>
      <c r="E535">
        <v>62326</v>
      </c>
      <c r="F535">
        <v>1</v>
      </c>
      <c r="G535" t="s">
        <v>613</v>
      </c>
      <c r="H535">
        <v>42716</v>
      </c>
      <c r="I535">
        <v>20850431</v>
      </c>
      <c r="J535" t="s">
        <v>46</v>
      </c>
      <c r="K535" t="s">
        <v>47</v>
      </c>
      <c r="L535" t="s">
        <v>48</v>
      </c>
      <c r="M535" t="s">
        <v>49</v>
      </c>
      <c r="N535" t="s">
        <v>9400</v>
      </c>
      <c r="O535" t="s">
        <v>10266</v>
      </c>
      <c r="P535" t="s">
        <v>2264</v>
      </c>
      <c r="Q535" t="s">
        <v>10372</v>
      </c>
      <c r="R535" t="s">
        <v>10178</v>
      </c>
      <c r="S535">
        <v>101093720</v>
      </c>
      <c r="T535" t="s">
        <v>55</v>
      </c>
      <c r="U535" t="s">
        <v>66</v>
      </c>
      <c r="V535" t="s">
        <v>1007</v>
      </c>
      <c r="W535">
        <v>2936.92</v>
      </c>
      <c r="X535">
        <v>10841.92</v>
      </c>
      <c r="Y535">
        <v>9957.6</v>
      </c>
      <c r="Z535" t="s">
        <v>49</v>
      </c>
      <c r="AA535" t="s">
        <v>10314</v>
      </c>
      <c r="AB535" t="s">
        <v>10296</v>
      </c>
      <c r="AC535" t="s">
        <v>10297</v>
      </c>
      <c r="AD535" t="s">
        <v>52</v>
      </c>
      <c r="AE535" t="s">
        <v>76</v>
      </c>
      <c r="AF535" t="s">
        <v>10207</v>
      </c>
      <c r="AG535" t="s">
        <v>10208</v>
      </c>
      <c r="AH535" t="s">
        <v>10298</v>
      </c>
      <c r="AI535" t="s">
        <v>48</v>
      </c>
      <c r="AJ535" t="s">
        <v>47</v>
      </c>
      <c r="AK535" t="s">
        <v>9400</v>
      </c>
      <c r="AL535" t="s">
        <v>10207</v>
      </c>
      <c r="AM535">
        <v>0</v>
      </c>
      <c r="AN535" t="s">
        <v>47</v>
      </c>
      <c r="AO535" t="s">
        <v>47</v>
      </c>
      <c r="AP535" t="s">
        <v>47</v>
      </c>
      <c r="AQ535" t="s">
        <v>47</v>
      </c>
      <c r="AR535" t="s">
        <v>47</v>
      </c>
      <c r="AS535">
        <v>2936.92</v>
      </c>
      <c r="AT535">
        <v>10841.92</v>
      </c>
      <c r="AU535">
        <v>1</v>
      </c>
      <c r="AV535">
        <v>1</v>
      </c>
      <c r="AW535" t="s">
        <v>10362</v>
      </c>
      <c r="AX535">
        <v>27000</v>
      </c>
      <c r="AY535" t="s">
        <v>56</v>
      </c>
      <c r="AZ535" t="s">
        <v>10392</v>
      </c>
      <c r="BA535" t="s">
        <v>47</v>
      </c>
      <c r="BB535" t="s">
        <v>10395</v>
      </c>
      <c r="BC535" t="s">
        <v>47</v>
      </c>
      <c r="BD535">
        <v>1148</v>
      </c>
      <c r="BE535">
        <v>137486.82</v>
      </c>
      <c r="BF535">
        <v>10</v>
      </c>
      <c r="BG535">
        <v>12</v>
      </c>
      <c r="BH535">
        <v>21910.12</v>
      </c>
      <c r="BI535">
        <v>0</v>
      </c>
      <c r="BJ535">
        <v>21910.12</v>
      </c>
      <c r="BK535">
        <v>27000</v>
      </c>
      <c r="BL535" t="s">
        <v>56</v>
      </c>
      <c r="BM535" t="s">
        <v>10395</v>
      </c>
      <c r="BN535" t="s">
        <v>10394</v>
      </c>
      <c r="BO535" t="s">
        <v>47</v>
      </c>
    </row>
    <row r="536" spans="1:67" hidden="1" x14ac:dyDescent="0.3">
      <c r="A536">
        <v>59406</v>
      </c>
      <c r="B536">
        <v>7117599697</v>
      </c>
      <c r="C536">
        <v>4463264</v>
      </c>
      <c r="D536">
        <v>7032</v>
      </c>
      <c r="E536">
        <v>62327</v>
      </c>
      <c r="F536">
        <v>1</v>
      </c>
      <c r="G536" t="s">
        <v>613</v>
      </c>
      <c r="H536">
        <v>42716</v>
      </c>
      <c r="I536">
        <v>20850432</v>
      </c>
      <c r="J536" t="s">
        <v>46</v>
      </c>
      <c r="K536" t="s">
        <v>47</v>
      </c>
      <c r="L536" t="s">
        <v>48</v>
      </c>
      <c r="M536" t="s">
        <v>49</v>
      </c>
      <c r="N536" t="s">
        <v>9400</v>
      </c>
      <c r="O536" t="s">
        <v>10266</v>
      </c>
      <c r="P536" t="s">
        <v>2264</v>
      </c>
      <c r="Q536" t="s">
        <v>10372</v>
      </c>
      <c r="R536" t="s">
        <v>10178</v>
      </c>
      <c r="S536">
        <v>100788157</v>
      </c>
      <c r="T536" t="s">
        <v>606</v>
      </c>
      <c r="U536" t="s">
        <v>66</v>
      </c>
      <c r="V536" t="s">
        <v>1007</v>
      </c>
      <c r="W536">
        <v>2738.64</v>
      </c>
      <c r="X536">
        <v>9802.7999999999993</v>
      </c>
      <c r="Y536">
        <v>9072</v>
      </c>
      <c r="Z536" t="s">
        <v>49</v>
      </c>
      <c r="AA536" t="s">
        <v>10314</v>
      </c>
      <c r="AB536" t="s">
        <v>10296</v>
      </c>
      <c r="AC536" t="s">
        <v>10297</v>
      </c>
      <c r="AD536" t="s">
        <v>52</v>
      </c>
      <c r="AE536" t="s">
        <v>76</v>
      </c>
      <c r="AF536" t="s">
        <v>10207</v>
      </c>
      <c r="AG536" t="s">
        <v>10208</v>
      </c>
      <c r="AH536" t="s">
        <v>10298</v>
      </c>
      <c r="AI536" t="s">
        <v>48</v>
      </c>
      <c r="AJ536" t="s">
        <v>47</v>
      </c>
      <c r="AK536" t="s">
        <v>9400</v>
      </c>
      <c r="AL536" t="s">
        <v>10207</v>
      </c>
      <c r="AM536">
        <v>0</v>
      </c>
      <c r="AN536" t="s">
        <v>47</v>
      </c>
      <c r="AO536" t="s">
        <v>47</v>
      </c>
      <c r="AP536" t="s">
        <v>47</v>
      </c>
      <c r="AQ536" t="s">
        <v>47</v>
      </c>
      <c r="AR536" t="s">
        <v>47</v>
      </c>
      <c r="AS536">
        <v>2738.64</v>
      </c>
      <c r="AT536">
        <v>9802.7999999999993</v>
      </c>
      <c r="AU536">
        <v>1</v>
      </c>
      <c r="AV536">
        <v>1</v>
      </c>
      <c r="AW536" t="s">
        <v>10362</v>
      </c>
      <c r="AX536">
        <v>10800</v>
      </c>
      <c r="AY536" t="s">
        <v>66</v>
      </c>
      <c r="AZ536" t="s">
        <v>10373</v>
      </c>
      <c r="BA536" t="s">
        <v>47</v>
      </c>
      <c r="BB536" t="s">
        <v>10373</v>
      </c>
      <c r="BC536" t="s">
        <v>47</v>
      </c>
      <c r="BD536">
        <v>1148</v>
      </c>
      <c r="BE536">
        <v>147289.62</v>
      </c>
      <c r="BF536">
        <v>11</v>
      </c>
      <c r="BG536">
        <v>12</v>
      </c>
      <c r="BH536">
        <v>0</v>
      </c>
      <c r="BI536">
        <v>0</v>
      </c>
      <c r="BJ536">
        <v>0</v>
      </c>
      <c r="BK536">
        <v>0</v>
      </c>
      <c r="BL536" t="s">
        <v>59</v>
      </c>
      <c r="BM536" t="s">
        <v>10376</v>
      </c>
      <c r="BN536" t="s">
        <v>10375</v>
      </c>
      <c r="BO536">
        <v>0</v>
      </c>
    </row>
    <row r="537" spans="1:67" x14ac:dyDescent="0.3">
      <c r="A537">
        <v>59407</v>
      </c>
      <c r="B537">
        <v>7117599698</v>
      </c>
      <c r="C537">
        <v>4463264</v>
      </c>
      <c r="D537">
        <v>7032</v>
      </c>
      <c r="E537">
        <v>62328</v>
      </c>
      <c r="F537">
        <v>1</v>
      </c>
      <c r="G537" t="s">
        <v>613</v>
      </c>
      <c r="H537">
        <v>42716</v>
      </c>
      <c r="I537">
        <v>20850433</v>
      </c>
      <c r="J537" t="s">
        <v>46</v>
      </c>
      <c r="K537" t="s">
        <v>47</v>
      </c>
      <c r="L537" t="s">
        <v>48</v>
      </c>
      <c r="M537" t="s">
        <v>49</v>
      </c>
      <c r="N537" t="s">
        <v>9400</v>
      </c>
      <c r="O537" t="s">
        <v>10266</v>
      </c>
      <c r="P537" t="s">
        <v>2264</v>
      </c>
      <c r="Q537" t="s">
        <v>10372</v>
      </c>
      <c r="R537" t="s">
        <v>10178</v>
      </c>
      <c r="S537">
        <v>100788157</v>
      </c>
      <c r="T537" t="s">
        <v>606</v>
      </c>
      <c r="U537" t="s">
        <v>66</v>
      </c>
      <c r="V537" t="s">
        <v>1007</v>
      </c>
      <c r="W537">
        <v>2738.64</v>
      </c>
      <c r="X537">
        <v>9802.7999999999993</v>
      </c>
      <c r="Y537">
        <v>9072</v>
      </c>
      <c r="Z537" t="s">
        <v>49</v>
      </c>
      <c r="AA537" t="s">
        <v>10314</v>
      </c>
      <c r="AB537" t="s">
        <v>10296</v>
      </c>
      <c r="AC537" t="s">
        <v>10297</v>
      </c>
      <c r="AD537" t="s">
        <v>52</v>
      </c>
      <c r="AE537" t="s">
        <v>76</v>
      </c>
      <c r="AF537" t="s">
        <v>10207</v>
      </c>
      <c r="AG537" t="s">
        <v>10208</v>
      </c>
      <c r="AH537" t="s">
        <v>10298</v>
      </c>
      <c r="AI537" t="s">
        <v>48</v>
      </c>
      <c r="AJ537" t="s">
        <v>47</v>
      </c>
      <c r="AK537" t="s">
        <v>9400</v>
      </c>
      <c r="AL537" t="s">
        <v>10207</v>
      </c>
      <c r="AM537">
        <v>0</v>
      </c>
      <c r="AN537" t="s">
        <v>47</v>
      </c>
      <c r="AO537" t="s">
        <v>47</v>
      </c>
      <c r="AP537" t="s">
        <v>47</v>
      </c>
      <c r="AQ537" t="s">
        <v>47</v>
      </c>
      <c r="AR537" t="s">
        <v>47</v>
      </c>
      <c r="AS537">
        <v>2738.64</v>
      </c>
      <c r="AT537">
        <v>9802.7999999999993</v>
      </c>
      <c r="AU537">
        <v>1</v>
      </c>
      <c r="AV537">
        <v>1</v>
      </c>
      <c r="AW537" t="s">
        <v>10362</v>
      </c>
      <c r="AX537">
        <v>10800</v>
      </c>
      <c r="AY537" t="s">
        <v>66</v>
      </c>
      <c r="AZ537" t="s">
        <v>10373</v>
      </c>
      <c r="BA537" t="s">
        <v>47</v>
      </c>
      <c r="BB537" t="s">
        <v>10373</v>
      </c>
      <c r="BC537" t="s">
        <v>47</v>
      </c>
      <c r="BD537">
        <v>1148</v>
      </c>
      <c r="BE537">
        <v>157092.42000000001</v>
      </c>
      <c r="BF537">
        <v>12</v>
      </c>
      <c r="BG537">
        <v>12</v>
      </c>
      <c r="BH537">
        <v>19605.599999999999</v>
      </c>
      <c r="BI537">
        <v>0</v>
      </c>
      <c r="BJ537">
        <v>19605.599999999999</v>
      </c>
      <c r="BK537">
        <v>27000</v>
      </c>
      <c r="BL537" t="s">
        <v>56</v>
      </c>
      <c r="BM537" t="s">
        <v>10374</v>
      </c>
      <c r="BN537" t="s">
        <v>10375</v>
      </c>
      <c r="BO537" t="s">
        <v>47</v>
      </c>
    </row>
    <row r="538" spans="1:67" hidden="1" x14ac:dyDescent="0.3">
      <c r="A538">
        <v>60066</v>
      </c>
      <c r="B538">
        <v>7117610003</v>
      </c>
      <c r="C538">
        <v>4463189</v>
      </c>
      <c r="D538">
        <v>7032</v>
      </c>
      <c r="E538">
        <v>63048</v>
      </c>
      <c r="F538">
        <v>1</v>
      </c>
      <c r="G538" t="s">
        <v>613</v>
      </c>
      <c r="H538">
        <v>42717</v>
      </c>
      <c r="I538">
        <v>20863689</v>
      </c>
      <c r="J538" t="s">
        <v>46</v>
      </c>
      <c r="K538" t="s">
        <v>47</v>
      </c>
      <c r="L538" t="s">
        <v>48</v>
      </c>
      <c r="M538" t="s">
        <v>49</v>
      </c>
      <c r="N538" t="s">
        <v>9400</v>
      </c>
      <c r="O538" t="s">
        <v>51</v>
      </c>
      <c r="P538" t="s">
        <v>52</v>
      </c>
      <c r="Q538" t="s">
        <v>10357</v>
      </c>
      <c r="R538" t="s">
        <v>992</v>
      </c>
      <c r="S538">
        <v>100788157</v>
      </c>
      <c r="T538" t="s">
        <v>606</v>
      </c>
      <c r="U538" t="s">
        <v>56</v>
      </c>
      <c r="V538" t="s">
        <v>57</v>
      </c>
      <c r="W538">
        <v>1549.85</v>
      </c>
      <c r="X538">
        <v>18658.07</v>
      </c>
      <c r="Y538">
        <v>17107.05</v>
      </c>
      <c r="Z538" t="s">
        <v>49</v>
      </c>
      <c r="AA538" t="s">
        <v>10314</v>
      </c>
      <c r="AB538" t="s">
        <v>10296</v>
      </c>
      <c r="AC538" t="s">
        <v>10297</v>
      </c>
      <c r="AD538" t="s">
        <v>52</v>
      </c>
      <c r="AE538" t="s">
        <v>76</v>
      </c>
      <c r="AF538" t="s">
        <v>10207</v>
      </c>
      <c r="AG538" t="s">
        <v>10208</v>
      </c>
      <c r="AH538" t="s">
        <v>10298</v>
      </c>
      <c r="AI538" t="s">
        <v>48</v>
      </c>
      <c r="AJ538" t="s">
        <v>47</v>
      </c>
      <c r="AK538" t="s">
        <v>9400</v>
      </c>
      <c r="AL538" t="s">
        <v>10207</v>
      </c>
      <c r="AM538">
        <v>0</v>
      </c>
      <c r="AN538" t="s">
        <v>47</v>
      </c>
      <c r="AO538" t="s">
        <v>47</v>
      </c>
      <c r="AP538" t="s">
        <v>47</v>
      </c>
      <c r="AQ538" t="s">
        <v>47</v>
      </c>
      <c r="AR538" t="s">
        <v>47</v>
      </c>
      <c r="AS538">
        <v>1549.85</v>
      </c>
      <c r="AT538">
        <v>18658.07</v>
      </c>
      <c r="AU538">
        <v>1</v>
      </c>
      <c r="AV538">
        <v>1</v>
      </c>
      <c r="AW538" t="s">
        <v>10358</v>
      </c>
      <c r="AX538">
        <v>27000</v>
      </c>
      <c r="AY538" t="s">
        <v>56</v>
      </c>
      <c r="AZ538" t="s">
        <v>5275</v>
      </c>
      <c r="BA538">
        <v>1517.43</v>
      </c>
      <c r="BB538" t="s">
        <v>5275</v>
      </c>
      <c r="BC538">
        <v>1517.43</v>
      </c>
      <c r="BD538">
        <v>154</v>
      </c>
      <c r="BE538">
        <v>18658.07</v>
      </c>
      <c r="BF538">
        <v>1</v>
      </c>
      <c r="BG538">
        <v>3</v>
      </c>
      <c r="BH538">
        <v>0</v>
      </c>
      <c r="BI538">
        <v>0</v>
      </c>
      <c r="BJ538">
        <v>0</v>
      </c>
      <c r="BK538">
        <v>0</v>
      </c>
      <c r="BL538" t="s">
        <v>59</v>
      </c>
      <c r="BM538" t="s">
        <v>10371</v>
      </c>
      <c r="BN538" t="s">
        <v>10370</v>
      </c>
      <c r="BO538">
        <v>0</v>
      </c>
    </row>
    <row r="539" spans="1:67" x14ac:dyDescent="0.3">
      <c r="A539">
        <v>60288</v>
      </c>
      <c r="B539">
        <v>7117636175</v>
      </c>
      <c r="C539">
        <v>4463262</v>
      </c>
      <c r="D539">
        <v>7032</v>
      </c>
      <c r="E539">
        <v>63224</v>
      </c>
      <c r="F539">
        <v>1</v>
      </c>
      <c r="G539" t="s">
        <v>613</v>
      </c>
      <c r="H539">
        <v>42717</v>
      </c>
      <c r="I539">
        <v>20863805</v>
      </c>
      <c r="J539" t="s">
        <v>46</v>
      </c>
      <c r="K539" t="s">
        <v>47</v>
      </c>
      <c r="L539" t="s">
        <v>48</v>
      </c>
      <c r="M539" t="s">
        <v>49</v>
      </c>
      <c r="N539" t="s">
        <v>9400</v>
      </c>
      <c r="O539" t="s">
        <v>10230</v>
      </c>
      <c r="P539" t="s">
        <v>1289</v>
      </c>
      <c r="Q539" t="s">
        <v>10377</v>
      </c>
      <c r="R539" t="s">
        <v>10178</v>
      </c>
      <c r="S539">
        <v>100422206</v>
      </c>
      <c r="T539" t="s">
        <v>615</v>
      </c>
      <c r="U539" t="s">
        <v>56</v>
      </c>
      <c r="V539" t="s">
        <v>57</v>
      </c>
      <c r="W539">
        <v>2501.92</v>
      </c>
      <c r="X539">
        <v>20792</v>
      </c>
      <c r="Y539">
        <v>19047.8</v>
      </c>
      <c r="Z539" t="s">
        <v>49</v>
      </c>
      <c r="AA539" t="s">
        <v>10314</v>
      </c>
      <c r="AB539" t="s">
        <v>10296</v>
      </c>
      <c r="AC539" t="s">
        <v>10297</v>
      </c>
      <c r="AD539" t="s">
        <v>52</v>
      </c>
      <c r="AE539" t="s">
        <v>76</v>
      </c>
      <c r="AF539" t="s">
        <v>10207</v>
      </c>
      <c r="AG539" t="s">
        <v>10208</v>
      </c>
      <c r="AH539" t="s">
        <v>10298</v>
      </c>
      <c r="AI539" t="s">
        <v>48</v>
      </c>
      <c r="AJ539" t="s">
        <v>47</v>
      </c>
      <c r="AK539" t="s">
        <v>9400</v>
      </c>
      <c r="AL539" t="s">
        <v>10232</v>
      </c>
      <c r="AM539">
        <v>0</v>
      </c>
      <c r="AN539" t="s">
        <v>47</v>
      </c>
      <c r="AO539" t="s">
        <v>47</v>
      </c>
      <c r="AP539" t="s">
        <v>47</v>
      </c>
      <c r="AQ539" t="s">
        <v>47</v>
      </c>
      <c r="AR539" t="s">
        <v>47</v>
      </c>
      <c r="AS539">
        <v>2501.92</v>
      </c>
      <c r="AT539">
        <v>20792</v>
      </c>
      <c r="AU539">
        <v>1</v>
      </c>
      <c r="AV539">
        <v>1</v>
      </c>
      <c r="AW539" t="s">
        <v>10362</v>
      </c>
      <c r="AX539">
        <v>27000</v>
      </c>
      <c r="AY539" t="s">
        <v>56</v>
      </c>
      <c r="AZ539" t="s">
        <v>10436</v>
      </c>
      <c r="BA539" t="s">
        <v>47</v>
      </c>
      <c r="BB539" t="s">
        <v>10436</v>
      </c>
      <c r="BC539" t="s">
        <v>47</v>
      </c>
      <c r="BD539">
        <v>605</v>
      </c>
      <c r="BE539">
        <v>39450.07</v>
      </c>
      <c r="BF539">
        <v>2</v>
      </c>
      <c r="BG539">
        <v>3</v>
      </c>
      <c r="BH539">
        <v>39450.07</v>
      </c>
      <c r="BI539">
        <v>0</v>
      </c>
      <c r="BJ539">
        <v>39450.07</v>
      </c>
      <c r="BK539">
        <v>42000</v>
      </c>
      <c r="BL539" t="s">
        <v>229</v>
      </c>
      <c r="BM539" t="s">
        <v>10438</v>
      </c>
      <c r="BN539" t="s">
        <v>10438</v>
      </c>
      <c r="BO539" t="s">
        <v>47</v>
      </c>
    </row>
    <row r="540" spans="1:67" x14ac:dyDescent="0.3">
      <c r="A540">
        <v>60290</v>
      </c>
      <c r="B540">
        <v>7117636177</v>
      </c>
      <c r="C540">
        <v>4463262</v>
      </c>
      <c r="D540">
        <v>7032</v>
      </c>
      <c r="E540">
        <v>63226</v>
      </c>
      <c r="F540">
        <v>1</v>
      </c>
      <c r="G540" t="s">
        <v>613</v>
      </c>
      <c r="H540">
        <v>42717</v>
      </c>
      <c r="I540">
        <v>20863807</v>
      </c>
      <c r="J540" t="s">
        <v>46</v>
      </c>
      <c r="K540" t="s">
        <v>47</v>
      </c>
      <c r="L540" t="s">
        <v>48</v>
      </c>
      <c r="M540" t="s">
        <v>49</v>
      </c>
      <c r="N540" t="s">
        <v>9400</v>
      </c>
      <c r="O540" t="s">
        <v>10230</v>
      </c>
      <c r="P540" t="s">
        <v>1289</v>
      </c>
      <c r="Q540" t="s">
        <v>10377</v>
      </c>
      <c r="R540" t="s">
        <v>10178</v>
      </c>
      <c r="S540">
        <v>100422206</v>
      </c>
      <c r="T540" t="s">
        <v>615</v>
      </c>
      <c r="U540" t="s">
        <v>56</v>
      </c>
      <c r="V540" t="s">
        <v>57</v>
      </c>
      <c r="W540">
        <v>2509.4899999999998</v>
      </c>
      <c r="X540">
        <v>20293.650000000001</v>
      </c>
      <c r="Y540">
        <v>18608.8</v>
      </c>
      <c r="Z540" t="s">
        <v>49</v>
      </c>
      <c r="AA540" t="s">
        <v>10314</v>
      </c>
      <c r="AB540" t="s">
        <v>10296</v>
      </c>
      <c r="AC540" t="s">
        <v>10297</v>
      </c>
      <c r="AD540" t="s">
        <v>52</v>
      </c>
      <c r="AE540" t="s">
        <v>76</v>
      </c>
      <c r="AF540" t="s">
        <v>10207</v>
      </c>
      <c r="AG540" t="s">
        <v>10208</v>
      </c>
      <c r="AH540" t="s">
        <v>10298</v>
      </c>
      <c r="AI540" t="s">
        <v>48</v>
      </c>
      <c r="AJ540" t="s">
        <v>47</v>
      </c>
      <c r="AK540" t="s">
        <v>9400</v>
      </c>
      <c r="AL540" t="s">
        <v>10232</v>
      </c>
      <c r="AM540">
        <v>0</v>
      </c>
      <c r="AN540" t="s">
        <v>47</v>
      </c>
      <c r="AO540" t="s">
        <v>47</v>
      </c>
      <c r="AP540" t="s">
        <v>47</v>
      </c>
      <c r="AQ540" t="s">
        <v>47</v>
      </c>
      <c r="AR540" t="s">
        <v>47</v>
      </c>
      <c r="AS540">
        <v>2509.4899999999998</v>
      </c>
      <c r="AT540">
        <v>20293.650000000001</v>
      </c>
      <c r="AU540">
        <v>1</v>
      </c>
      <c r="AV540">
        <v>1</v>
      </c>
      <c r="AW540" t="s">
        <v>10362</v>
      </c>
      <c r="AX540">
        <v>27000</v>
      </c>
      <c r="AY540" t="s">
        <v>56</v>
      </c>
      <c r="AZ540" t="s">
        <v>10436</v>
      </c>
      <c r="BA540" t="s">
        <v>47</v>
      </c>
      <c r="BB540" t="s">
        <v>10436</v>
      </c>
      <c r="BC540" t="s">
        <v>47</v>
      </c>
      <c r="BD540">
        <v>605</v>
      </c>
      <c r="BE540">
        <v>59743.72</v>
      </c>
      <c r="BF540">
        <v>3</v>
      </c>
      <c r="BG540">
        <v>3</v>
      </c>
      <c r="BH540">
        <v>20293.650000000001</v>
      </c>
      <c r="BI540">
        <v>0</v>
      </c>
      <c r="BJ540">
        <v>20293.650000000001</v>
      </c>
      <c r="BK540">
        <v>27000</v>
      </c>
      <c r="BL540" t="s">
        <v>56</v>
      </c>
      <c r="BM540" t="s">
        <v>10436</v>
      </c>
      <c r="BN540" t="s">
        <v>10438</v>
      </c>
      <c r="BO540" t="s">
        <v>47</v>
      </c>
    </row>
    <row r="541" spans="1:67" hidden="1" x14ac:dyDescent="0.3">
      <c r="A541">
        <v>60492</v>
      </c>
      <c r="B541">
        <v>7117643230</v>
      </c>
      <c r="C541">
        <v>1363663</v>
      </c>
      <c r="D541">
        <v>7032</v>
      </c>
      <c r="E541">
        <v>63566</v>
      </c>
      <c r="F541">
        <v>1</v>
      </c>
      <c r="G541" t="s">
        <v>613</v>
      </c>
      <c r="H541">
        <v>42718</v>
      </c>
      <c r="I541">
        <v>20875465</v>
      </c>
      <c r="J541" t="s">
        <v>46</v>
      </c>
      <c r="K541" t="s">
        <v>47</v>
      </c>
      <c r="L541" t="s">
        <v>48</v>
      </c>
      <c r="M541" t="s">
        <v>49</v>
      </c>
      <c r="N541" t="s">
        <v>358</v>
      </c>
      <c r="O541" t="s">
        <v>359</v>
      </c>
      <c r="P541" t="s">
        <v>207</v>
      </c>
      <c r="Q541" t="s">
        <v>208</v>
      </c>
      <c r="R541" t="s">
        <v>54</v>
      </c>
      <c r="S541">
        <v>100223303</v>
      </c>
      <c r="T541" t="s">
        <v>64</v>
      </c>
      <c r="U541" t="s">
        <v>56</v>
      </c>
      <c r="V541" t="s">
        <v>57</v>
      </c>
      <c r="W541">
        <v>4791.63</v>
      </c>
      <c r="X541">
        <v>20815.2</v>
      </c>
      <c r="Y541">
        <v>19051.2</v>
      </c>
      <c r="Z541" t="s">
        <v>49</v>
      </c>
      <c r="AA541" t="s">
        <v>10314</v>
      </c>
      <c r="AB541" t="s">
        <v>10296</v>
      </c>
      <c r="AC541" t="s">
        <v>10297</v>
      </c>
      <c r="AD541" t="s">
        <v>52</v>
      </c>
      <c r="AE541" t="s">
        <v>76</v>
      </c>
      <c r="AF541" t="s">
        <v>10207</v>
      </c>
      <c r="AG541" t="s">
        <v>10208</v>
      </c>
      <c r="AH541" t="s">
        <v>10298</v>
      </c>
      <c r="AI541" t="s">
        <v>48</v>
      </c>
      <c r="AJ541" t="s">
        <v>47</v>
      </c>
      <c r="AK541" t="s">
        <v>358</v>
      </c>
      <c r="AL541" t="s">
        <v>10207</v>
      </c>
      <c r="AM541">
        <v>0</v>
      </c>
      <c r="AN541" t="s">
        <v>47</v>
      </c>
      <c r="AO541" t="s">
        <v>47</v>
      </c>
      <c r="AP541" t="s">
        <v>47</v>
      </c>
      <c r="AQ541" t="s">
        <v>47</v>
      </c>
      <c r="AR541" t="s">
        <v>47</v>
      </c>
      <c r="AS541">
        <v>4791.63</v>
      </c>
      <c r="AT541">
        <v>20815.2</v>
      </c>
      <c r="AU541">
        <v>1</v>
      </c>
      <c r="AV541">
        <v>1</v>
      </c>
      <c r="AW541" t="s">
        <v>10352</v>
      </c>
      <c r="AX541">
        <v>27000</v>
      </c>
      <c r="AY541" t="s">
        <v>56</v>
      </c>
      <c r="AZ541" t="s">
        <v>360</v>
      </c>
      <c r="BA541">
        <v>5348</v>
      </c>
      <c r="BB541" t="s">
        <v>360</v>
      </c>
      <c r="BC541">
        <v>5348</v>
      </c>
      <c r="BD541">
        <v>198</v>
      </c>
      <c r="BE541">
        <v>20815.2</v>
      </c>
      <c r="BF541">
        <v>1</v>
      </c>
      <c r="BG541">
        <v>5</v>
      </c>
      <c r="BH541">
        <v>0</v>
      </c>
      <c r="BI541">
        <v>0</v>
      </c>
      <c r="BJ541">
        <v>0</v>
      </c>
      <c r="BK541">
        <v>0</v>
      </c>
      <c r="BL541" t="s">
        <v>59</v>
      </c>
      <c r="BM541" t="s">
        <v>361</v>
      </c>
      <c r="BN541" t="s">
        <v>362</v>
      </c>
      <c r="BO541">
        <v>0</v>
      </c>
    </row>
    <row r="542" spans="1:67" x14ac:dyDescent="0.3">
      <c r="A542">
        <v>60092</v>
      </c>
      <c r="B542">
        <v>7117622156</v>
      </c>
      <c r="C542">
        <v>4463264</v>
      </c>
      <c r="D542">
        <v>7032</v>
      </c>
      <c r="E542">
        <v>63446</v>
      </c>
      <c r="F542">
        <v>1</v>
      </c>
      <c r="G542" t="s">
        <v>613</v>
      </c>
      <c r="H542">
        <v>42718</v>
      </c>
      <c r="I542">
        <v>20875481</v>
      </c>
      <c r="J542" t="s">
        <v>46</v>
      </c>
      <c r="K542" t="s">
        <v>47</v>
      </c>
      <c r="L542" t="s">
        <v>48</v>
      </c>
      <c r="M542" t="s">
        <v>49</v>
      </c>
      <c r="N542" t="s">
        <v>9400</v>
      </c>
      <c r="O542" t="s">
        <v>10266</v>
      </c>
      <c r="P542" t="s">
        <v>2264</v>
      </c>
      <c r="Q542" t="s">
        <v>10372</v>
      </c>
      <c r="R542" t="s">
        <v>10178</v>
      </c>
      <c r="S542">
        <v>100788157</v>
      </c>
      <c r="T542" t="s">
        <v>606</v>
      </c>
      <c r="U542" t="s">
        <v>66</v>
      </c>
      <c r="V542" t="s">
        <v>1007</v>
      </c>
      <c r="W542">
        <v>2737.52</v>
      </c>
      <c r="X542">
        <v>11047.4</v>
      </c>
      <c r="Y542">
        <v>10108.799999999999</v>
      </c>
      <c r="Z542" t="s">
        <v>49</v>
      </c>
      <c r="AA542" t="s">
        <v>10314</v>
      </c>
      <c r="AB542" t="s">
        <v>10296</v>
      </c>
      <c r="AC542" t="s">
        <v>10297</v>
      </c>
      <c r="AD542" t="s">
        <v>52</v>
      </c>
      <c r="AE542" t="s">
        <v>76</v>
      </c>
      <c r="AF542" t="s">
        <v>10207</v>
      </c>
      <c r="AG542" t="s">
        <v>10208</v>
      </c>
      <c r="AH542" t="s">
        <v>10298</v>
      </c>
      <c r="AI542" t="s">
        <v>48</v>
      </c>
      <c r="AJ542" t="s">
        <v>47</v>
      </c>
      <c r="AK542" t="s">
        <v>9400</v>
      </c>
      <c r="AL542" t="s">
        <v>10207</v>
      </c>
      <c r="AM542">
        <v>0</v>
      </c>
      <c r="AN542" t="s">
        <v>47</v>
      </c>
      <c r="AO542" t="s">
        <v>47</v>
      </c>
      <c r="AP542" t="s">
        <v>47</v>
      </c>
      <c r="AQ542" t="s">
        <v>47</v>
      </c>
      <c r="AR542" t="s">
        <v>47</v>
      </c>
      <c r="AS542">
        <v>2737.52</v>
      </c>
      <c r="AT542">
        <v>11047.4</v>
      </c>
      <c r="AU542">
        <v>1</v>
      </c>
      <c r="AV542">
        <v>1</v>
      </c>
      <c r="AW542" t="s">
        <v>10362</v>
      </c>
      <c r="AX542">
        <v>27000</v>
      </c>
      <c r="AY542" t="s">
        <v>56</v>
      </c>
      <c r="AZ542" t="s">
        <v>10373</v>
      </c>
      <c r="BA542" t="s">
        <v>47</v>
      </c>
      <c r="BB542" t="s">
        <v>10374</v>
      </c>
      <c r="BC542" t="s">
        <v>47</v>
      </c>
      <c r="BD542">
        <v>1148</v>
      </c>
      <c r="BE542">
        <v>31862.6</v>
      </c>
      <c r="BF542">
        <v>2</v>
      </c>
      <c r="BG542">
        <v>5</v>
      </c>
      <c r="BH542">
        <v>31862.6</v>
      </c>
      <c r="BI542">
        <v>0</v>
      </c>
      <c r="BJ542">
        <v>31862.6</v>
      </c>
      <c r="BK542">
        <v>42000</v>
      </c>
      <c r="BL542" t="s">
        <v>229</v>
      </c>
      <c r="BM542" t="s">
        <v>10375</v>
      </c>
      <c r="BN542" t="s">
        <v>10375</v>
      </c>
      <c r="BO542" t="s">
        <v>47</v>
      </c>
    </row>
    <row r="543" spans="1:67" hidden="1" x14ac:dyDescent="0.3">
      <c r="A543">
        <v>60397</v>
      </c>
      <c r="B543">
        <v>7117638266</v>
      </c>
      <c r="C543">
        <v>4463264</v>
      </c>
      <c r="D543">
        <v>7032</v>
      </c>
      <c r="E543">
        <v>63514</v>
      </c>
      <c r="F543">
        <v>1</v>
      </c>
      <c r="G543" t="s">
        <v>613</v>
      </c>
      <c r="H543">
        <v>42718</v>
      </c>
      <c r="I543">
        <v>20875370</v>
      </c>
      <c r="J543" t="s">
        <v>46</v>
      </c>
      <c r="K543" t="s">
        <v>47</v>
      </c>
      <c r="L543" t="s">
        <v>48</v>
      </c>
      <c r="M543" t="s">
        <v>49</v>
      </c>
      <c r="N543" t="s">
        <v>9400</v>
      </c>
      <c r="O543" t="s">
        <v>10266</v>
      </c>
      <c r="P543" t="s">
        <v>2264</v>
      </c>
      <c r="Q543" t="s">
        <v>10372</v>
      </c>
      <c r="R543" t="s">
        <v>10178</v>
      </c>
      <c r="S543">
        <v>100788157</v>
      </c>
      <c r="T543" t="s">
        <v>606</v>
      </c>
      <c r="U543" t="s">
        <v>66</v>
      </c>
      <c r="V543" t="s">
        <v>1007</v>
      </c>
      <c r="W543">
        <v>2741.65</v>
      </c>
      <c r="X543">
        <v>9103.4599999999991</v>
      </c>
      <c r="Y543">
        <v>8258.77</v>
      </c>
      <c r="Z543" t="s">
        <v>49</v>
      </c>
      <c r="AA543" t="s">
        <v>10314</v>
      </c>
      <c r="AB543" t="s">
        <v>10296</v>
      </c>
      <c r="AC543" t="s">
        <v>10297</v>
      </c>
      <c r="AD543" t="s">
        <v>52</v>
      </c>
      <c r="AE543" t="s">
        <v>76</v>
      </c>
      <c r="AF543" t="s">
        <v>10207</v>
      </c>
      <c r="AG543" t="s">
        <v>10208</v>
      </c>
      <c r="AH543" t="s">
        <v>10298</v>
      </c>
      <c r="AI543" t="s">
        <v>48</v>
      </c>
      <c r="AJ543" t="s">
        <v>47</v>
      </c>
      <c r="AK543" t="s">
        <v>9400</v>
      </c>
      <c r="AL543" t="s">
        <v>10207</v>
      </c>
      <c r="AM543">
        <v>0</v>
      </c>
      <c r="AN543" t="s">
        <v>47</v>
      </c>
      <c r="AO543" t="s">
        <v>47</v>
      </c>
      <c r="AP543" t="s">
        <v>47</v>
      </c>
      <c r="AQ543" t="s">
        <v>47</v>
      </c>
      <c r="AR543" t="s">
        <v>47</v>
      </c>
      <c r="AS543">
        <v>2741.65</v>
      </c>
      <c r="AT543">
        <v>9103.4599999999991</v>
      </c>
      <c r="AU543">
        <v>1</v>
      </c>
      <c r="AV543">
        <v>1</v>
      </c>
      <c r="AW543" t="s">
        <v>10362</v>
      </c>
      <c r="AX543">
        <v>10800</v>
      </c>
      <c r="AY543" t="s">
        <v>66</v>
      </c>
      <c r="AZ543" t="s">
        <v>10373</v>
      </c>
      <c r="BA543" t="s">
        <v>47</v>
      </c>
      <c r="BB543" t="s">
        <v>10373</v>
      </c>
      <c r="BC543" t="s">
        <v>47</v>
      </c>
      <c r="BD543">
        <v>1148</v>
      </c>
      <c r="BE543">
        <v>40966.06</v>
      </c>
      <c r="BF543">
        <v>3</v>
      </c>
      <c r="BG543">
        <v>5</v>
      </c>
      <c r="BH543">
        <v>0</v>
      </c>
      <c r="BI543">
        <v>0</v>
      </c>
      <c r="BJ543">
        <v>0</v>
      </c>
      <c r="BK543">
        <v>0</v>
      </c>
      <c r="BL543" t="s">
        <v>59</v>
      </c>
      <c r="BM543" t="s">
        <v>10376</v>
      </c>
      <c r="BN543" t="s">
        <v>10375</v>
      </c>
      <c r="BO543">
        <v>0</v>
      </c>
    </row>
    <row r="544" spans="1:67" x14ac:dyDescent="0.3">
      <c r="A544">
        <v>60399</v>
      </c>
      <c r="B544">
        <v>7117638268</v>
      </c>
      <c r="C544">
        <v>4463264</v>
      </c>
      <c r="D544">
        <v>7032</v>
      </c>
      <c r="E544">
        <v>63516</v>
      </c>
      <c r="F544">
        <v>1</v>
      </c>
      <c r="G544" t="s">
        <v>613</v>
      </c>
      <c r="H544">
        <v>42718</v>
      </c>
      <c r="I544">
        <v>20875373</v>
      </c>
      <c r="J544" t="s">
        <v>46</v>
      </c>
      <c r="K544" t="s">
        <v>47</v>
      </c>
      <c r="L544" t="s">
        <v>48</v>
      </c>
      <c r="M544" t="s">
        <v>49</v>
      </c>
      <c r="N544" t="s">
        <v>9400</v>
      </c>
      <c r="O544" t="s">
        <v>10266</v>
      </c>
      <c r="P544" t="s">
        <v>2264</v>
      </c>
      <c r="Q544" t="s">
        <v>10372</v>
      </c>
      <c r="R544" t="s">
        <v>10178</v>
      </c>
      <c r="S544">
        <v>100788157</v>
      </c>
      <c r="T544" t="s">
        <v>606</v>
      </c>
      <c r="U544" t="s">
        <v>66</v>
      </c>
      <c r="V544" t="s">
        <v>1007</v>
      </c>
      <c r="W544">
        <v>2739.01</v>
      </c>
      <c r="X544">
        <v>10780</v>
      </c>
      <c r="Y544">
        <v>9900</v>
      </c>
      <c r="Z544" t="s">
        <v>49</v>
      </c>
      <c r="AA544" t="s">
        <v>10314</v>
      </c>
      <c r="AB544" t="s">
        <v>10296</v>
      </c>
      <c r="AC544" t="s">
        <v>10297</v>
      </c>
      <c r="AD544" t="s">
        <v>52</v>
      </c>
      <c r="AE544" t="s">
        <v>76</v>
      </c>
      <c r="AF544" t="s">
        <v>10207</v>
      </c>
      <c r="AG544" t="s">
        <v>10208</v>
      </c>
      <c r="AH544" t="s">
        <v>10298</v>
      </c>
      <c r="AI544" t="s">
        <v>48</v>
      </c>
      <c r="AJ544" t="s">
        <v>47</v>
      </c>
      <c r="AK544" t="s">
        <v>9400</v>
      </c>
      <c r="AL544" t="s">
        <v>10207</v>
      </c>
      <c r="AM544">
        <v>0</v>
      </c>
      <c r="AN544" t="s">
        <v>47</v>
      </c>
      <c r="AO544" t="s">
        <v>47</v>
      </c>
      <c r="AP544" t="s">
        <v>47</v>
      </c>
      <c r="AQ544" t="s">
        <v>47</v>
      </c>
      <c r="AR544" t="s">
        <v>47</v>
      </c>
      <c r="AS544">
        <v>2739.01</v>
      </c>
      <c r="AT544">
        <v>10780</v>
      </c>
      <c r="AU544">
        <v>1</v>
      </c>
      <c r="AV544">
        <v>1</v>
      </c>
      <c r="AW544" t="s">
        <v>10362</v>
      </c>
      <c r="AX544">
        <v>10800</v>
      </c>
      <c r="AY544" t="s">
        <v>66</v>
      </c>
      <c r="AZ544" t="s">
        <v>10373</v>
      </c>
      <c r="BA544" t="s">
        <v>47</v>
      </c>
      <c r="BB544" t="s">
        <v>10373</v>
      </c>
      <c r="BC544" t="s">
        <v>47</v>
      </c>
      <c r="BD544">
        <v>1148</v>
      </c>
      <c r="BE544">
        <v>51746.06</v>
      </c>
      <c r="BF544">
        <v>4</v>
      </c>
      <c r="BG544">
        <v>5</v>
      </c>
      <c r="BH544">
        <v>19883.46</v>
      </c>
      <c r="BI544">
        <v>0</v>
      </c>
      <c r="BJ544">
        <v>19883.46</v>
      </c>
      <c r="BK544">
        <v>27000</v>
      </c>
      <c r="BL544" t="s">
        <v>56</v>
      </c>
      <c r="BM544" t="s">
        <v>10374</v>
      </c>
      <c r="BN544" t="s">
        <v>10375</v>
      </c>
      <c r="BO544" t="s">
        <v>47</v>
      </c>
    </row>
    <row r="545" spans="1:67" x14ac:dyDescent="0.3">
      <c r="A545">
        <v>60830</v>
      </c>
      <c r="B545">
        <v>7117667124</v>
      </c>
      <c r="C545">
        <v>4463264</v>
      </c>
      <c r="D545">
        <v>7032</v>
      </c>
      <c r="E545">
        <v>63922</v>
      </c>
      <c r="F545">
        <v>1</v>
      </c>
      <c r="G545" t="s">
        <v>613</v>
      </c>
      <c r="H545">
        <v>42718</v>
      </c>
      <c r="I545">
        <v>20877472</v>
      </c>
      <c r="J545" t="s">
        <v>46</v>
      </c>
      <c r="K545" t="s">
        <v>47</v>
      </c>
      <c r="L545" t="s">
        <v>48</v>
      </c>
      <c r="M545" t="s">
        <v>49</v>
      </c>
      <c r="N545" t="s">
        <v>9400</v>
      </c>
      <c r="O545" t="s">
        <v>10266</v>
      </c>
      <c r="P545" t="s">
        <v>2264</v>
      </c>
      <c r="Q545" t="s">
        <v>10372</v>
      </c>
      <c r="R545" t="s">
        <v>10178</v>
      </c>
      <c r="S545">
        <v>101093720</v>
      </c>
      <c r="T545" t="s">
        <v>55</v>
      </c>
      <c r="U545" t="s">
        <v>66</v>
      </c>
      <c r="V545" t="s">
        <v>1007</v>
      </c>
      <c r="W545">
        <v>2936.48</v>
      </c>
      <c r="X545">
        <v>9802.7999999999993</v>
      </c>
      <c r="Y545">
        <v>9072</v>
      </c>
      <c r="Z545" t="s">
        <v>49</v>
      </c>
      <c r="AA545" t="s">
        <v>10314</v>
      </c>
      <c r="AB545" t="s">
        <v>10296</v>
      </c>
      <c r="AC545" t="s">
        <v>10297</v>
      </c>
      <c r="AD545" t="s">
        <v>52</v>
      </c>
      <c r="AE545" t="s">
        <v>76</v>
      </c>
      <c r="AF545" t="s">
        <v>10207</v>
      </c>
      <c r="AG545" t="s">
        <v>10208</v>
      </c>
      <c r="AH545" t="s">
        <v>10298</v>
      </c>
      <c r="AI545" t="s">
        <v>48</v>
      </c>
      <c r="AJ545" t="s">
        <v>47</v>
      </c>
      <c r="AK545" t="s">
        <v>9400</v>
      </c>
      <c r="AL545" t="s">
        <v>10207</v>
      </c>
      <c r="AM545">
        <v>0</v>
      </c>
      <c r="AN545" t="s">
        <v>47</v>
      </c>
      <c r="AO545" t="s">
        <v>47</v>
      </c>
      <c r="AP545" t="s">
        <v>47</v>
      </c>
      <c r="AQ545" t="s">
        <v>47</v>
      </c>
      <c r="AR545" t="s">
        <v>47</v>
      </c>
      <c r="AS545">
        <v>2936.48</v>
      </c>
      <c r="AT545">
        <v>9802.7999999999993</v>
      </c>
      <c r="AU545">
        <v>1</v>
      </c>
      <c r="AV545">
        <v>1</v>
      </c>
      <c r="AW545" t="s">
        <v>10362</v>
      </c>
      <c r="AX545">
        <v>10800</v>
      </c>
      <c r="AY545" t="s">
        <v>66</v>
      </c>
      <c r="AZ545" t="s">
        <v>10392</v>
      </c>
      <c r="BA545" t="s">
        <v>47</v>
      </c>
      <c r="BB545" t="s">
        <v>10392</v>
      </c>
      <c r="BC545" t="s">
        <v>47</v>
      </c>
      <c r="BD545">
        <v>1148</v>
      </c>
      <c r="BE545">
        <v>61548.86</v>
      </c>
      <c r="BF545">
        <v>5</v>
      </c>
      <c r="BG545">
        <v>5</v>
      </c>
      <c r="BH545">
        <v>9802.7999999999993</v>
      </c>
      <c r="BI545">
        <v>0</v>
      </c>
      <c r="BJ545">
        <v>9802.7999999999993</v>
      </c>
      <c r="BK545">
        <v>10800</v>
      </c>
      <c r="BL545" t="s">
        <v>66</v>
      </c>
      <c r="BM545" t="s">
        <v>10392</v>
      </c>
      <c r="BN545" t="s">
        <v>10394</v>
      </c>
      <c r="BO545" t="s">
        <v>47</v>
      </c>
    </row>
    <row r="546" spans="1:67" hidden="1" x14ac:dyDescent="0.3">
      <c r="A546">
        <v>60403</v>
      </c>
      <c r="B546">
        <v>7117638505</v>
      </c>
      <c r="C546">
        <v>659338</v>
      </c>
      <c r="D546">
        <v>7032</v>
      </c>
      <c r="E546">
        <v>64188</v>
      </c>
      <c r="F546">
        <v>1</v>
      </c>
      <c r="G546" t="s">
        <v>613</v>
      </c>
      <c r="H546">
        <v>42719</v>
      </c>
      <c r="I546">
        <v>20888035</v>
      </c>
      <c r="J546" t="s">
        <v>46</v>
      </c>
      <c r="K546" t="s">
        <v>47</v>
      </c>
      <c r="L546" t="s">
        <v>48</v>
      </c>
      <c r="M546" t="s">
        <v>49</v>
      </c>
      <c r="N546" t="s">
        <v>50</v>
      </c>
      <c r="O546" t="s">
        <v>51</v>
      </c>
      <c r="P546" t="s">
        <v>52</v>
      </c>
      <c r="Q546" t="s">
        <v>53</v>
      </c>
      <c r="R546" t="s">
        <v>54</v>
      </c>
      <c r="S546">
        <v>101093720</v>
      </c>
      <c r="T546" t="s">
        <v>55</v>
      </c>
      <c r="U546" t="s">
        <v>56</v>
      </c>
      <c r="V546" t="s">
        <v>57</v>
      </c>
      <c r="W546">
        <v>1869.41</v>
      </c>
      <c r="X546">
        <v>16710.88</v>
      </c>
      <c r="Y546">
        <v>15315.24</v>
      </c>
      <c r="Z546" t="s">
        <v>49</v>
      </c>
      <c r="AA546" t="s">
        <v>10314</v>
      </c>
      <c r="AB546" t="s">
        <v>10296</v>
      </c>
      <c r="AC546" t="s">
        <v>10297</v>
      </c>
      <c r="AD546" t="s">
        <v>52</v>
      </c>
      <c r="AE546" t="s">
        <v>76</v>
      </c>
      <c r="AF546" t="s">
        <v>10207</v>
      </c>
      <c r="AG546" t="s">
        <v>10208</v>
      </c>
      <c r="AH546" t="s">
        <v>10298</v>
      </c>
      <c r="AI546" t="s">
        <v>48</v>
      </c>
      <c r="AJ546" t="s">
        <v>47</v>
      </c>
      <c r="AK546" t="s">
        <v>50</v>
      </c>
      <c r="AL546" t="s">
        <v>10207</v>
      </c>
      <c r="AM546">
        <v>0</v>
      </c>
      <c r="AN546" t="s">
        <v>47</v>
      </c>
      <c r="AO546" t="s">
        <v>47</v>
      </c>
      <c r="AP546" t="s">
        <v>47</v>
      </c>
      <c r="AQ546" t="s">
        <v>47</v>
      </c>
      <c r="AR546" t="s">
        <v>47</v>
      </c>
      <c r="AS546">
        <v>1869.41</v>
      </c>
      <c r="AT546">
        <v>16710.88</v>
      </c>
      <c r="AU546">
        <v>1</v>
      </c>
      <c r="AV546">
        <v>1</v>
      </c>
      <c r="AW546" t="s">
        <v>10352</v>
      </c>
      <c r="AX546">
        <v>27000</v>
      </c>
      <c r="AY546" t="s">
        <v>56</v>
      </c>
      <c r="AZ546" t="s">
        <v>220</v>
      </c>
      <c r="BA546">
        <v>1880.82</v>
      </c>
      <c r="BB546" t="s">
        <v>220</v>
      </c>
      <c r="BC546">
        <v>1880.82</v>
      </c>
      <c r="BD546">
        <v>154</v>
      </c>
      <c r="BE546">
        <v>16710.88</v>
      </c>
      <c r="BF546">
        <v>1</v>
      </c>
      <c r="BG546">
        <v>6</v>
      </c>
      <c r="BH546">
        <v>0</v>
      </c>
      <c r="BI546">
        <v>0</v>
      </c>
      <c r="BJ546">
        <v>0</v>
      </c>
      <c r="BK546">
        <v>0</v>
      </c>
      <c r="BL546" t="s">
        <v>59</v>
      </c>
      <c r="BM546" t="s">
        <v>221</v>
      </c>
      <c r="BN546" t="s">
        <v>222</v>
      </c>
      <c r="BO546">
        <v>0</v>
      </c>
    </row>
    <row r="547" spans="1:67" hidden="1" x14ac:dyDescent="0.3">
      <c r="A547">
        <v>61335</v>
      </c>
      <c r="B547">
        <v>7117702394</v>
      </c>
      <c r="C547">
        <v>659338</v>
      </c>
      <c r="D547">
        <v>7032</v>
      </c>
      <c r="E547">
        <v>64439</v>
      </c>
      <c r="F547">
        <v>1</v>
      </c>
      <c r="G547" t="s">
        <v>613</v>
      </c>
      <c r="H547">
        <v>42719</v>
      </c>
      <c r="I547">
        <v>20888034</v>
      </c>
      <c r="J547" t="s">
        <v>46</v>
      </c>
      <c r="K547" t="s">
        <v>47</v>
      </c>
      <c r="L547" t="s">
        <v>48</v>
      </c>
      <c r="M547" t="s">
        <v>49</v>
      </c>
      <c r="N547" t="s">
        <v>50</v>
      </c>
      <c r="O547" t="s">
        <v>51</v>
      </c>
      <c r="P547" t="s">
        <v>52</v>
      </c>
      <c r="Q547" t="s">
        <v>53</v>
      </c>
      <c r="R547" t="s">
        <v>54</v>
      </c>
      <c r="S547">
        <v>101093720</v>
      </c>
      <c r="T547" t="s">
        <v>55</v>
      </c>
      <c r="U547" t="s">
        <v>56</v>
      </c>
      <c r="V547" t="s">
        <v>57</v>
      </c>
      <c r="W547">
        <v>1871.19</v>
      </c>
      <c r="X547">
        <v>18026.14</v>
      </c>
      <c r="Y547">
        <v>16285.68</v>
      </c>
      <c r="Z547" t="s">
        <v>49</v>
      </c>
      <c r="AA547" t="s">
        <v>10314</v>
      </c>
      <c r="AB547" t="s">
        <v>10296</v>
      </c>
      <c r="AC547" t="s">
        <v>10297</v>
      </c>
      <c r="AD547" t="s">
        <v>52</v>
      </c>
      <c r="AE547" t="s">
        <v>76</v>
      </c>
      <c r="AF547" t="s">
        <v>10207</v>
      </c>
      <c r="AG547" t="s">
        <v>10208</v>
      </c>
      <c r="AH547" t="s">
        <v>10298</v>
      </c>
      <c r="AI547" t="s">
        <v>48</v>
      </c>
      <c r="AJ547" t="s">
        <v>47</v>
      </c>
      <c r="AK547" t="s">
        <v>50</v>
      </c>
      <c r="AL547" t="s">
        <v>10207</v>
      </c>
      <c r="AM547">
        <v>0</v>
      </c>
      <c r="AN547" t="s">
        <v>47</v>
      </c>
      <c r="AO547" t="s">
        <v>47</v>
      </c>
      <c r="AP547" t="s">
        <v>47</v>
      </c>
      <c r="AQ547" t="s">
        <v>47</v>
      </c>
      <c r="AR547" t="s">
        <v>47</v>
      </c>
      <c r="AS547">
        <v>1871.19</v>
      </c>
      <c r="AT547">
        <v>18026.14</v>
      </c>
      <c r="AU547">
        <v>1</v>
      </c>
      <c r="AV547">
        <v>1</v>
      </c>
      <c r="AW547" t="s">
        <v>10352</v>
      </c>
      <c r="AX547">
        <v>27000</v>
      </c>
      <c r="AY547" t="s">
        <v>56</v>
      </c>
      <c r="AZ547" t="s">
        <v>220</v>
      </c>
      <c r="BA547">
        <v>1880.82</v>
      </c>
      <c r="BB547" t="s">
        <v>220</v>
      </c>
      <c r="BC547">
        <v>1880.82</v>
      </c>
      <c r="BD547">
        <v>154</v>
      </c>
      <c r="BE547">
        <v>34737.019999999997</v>
      </c>
      <c r="BF547">
        <v>2</v>
      </c>
      <c r="BG547">
        <v>6</v>
      </c>
      <c r="BH547">
        <v>34737.019999999997</v>
      </c>
      <c r="BI547">
        <v>0</v>
      </c>
      <c r="BJ547">
        <v>34737.019999999997</v>
      </c>
      <c r="BK547">
        <v>42000</v>
      </c>
      <c r="BL547" t="s">
        <v>229</v>
      </c>
      <c r="BM547" t="s">
        <v>222</v>
      </c>
      <c r="BN547" t="s">
        <v>222</v>
      </c>
      <c r="BO547">
        <v>2445.0659999999998</v>
      </c>
    </row>
    <row r="548" spans="1:67" hidden="1" x14ac:dyDescent="0.3">
      <c r="A548">
        <v>61326</v>
      </c>
      <c r="B548">
        <v>7117702385</v>
      </c>
      <c r="C548">
        <v>4463264</v>
      </c>
      <c r="D548">
        <v>7032</v>
      </c>
      <c r="E548">
        <v>64430</v>
      </c>
      <c r="F548">
        <v>1</v>
      </c>
      <c r="G548" t="s">
        <v>613</v>
      </c>
      <c r="H548">
        <v>42719</v>
      </c>
      <c r="I548">
        <v>20886985</v>
      </c>
      <c r="J548" t="s">
        <v>46</v>
      </c>
      <c r="K548" t="s">
        <v>47</v>
      </c>
      <c r="L548" t="s">
        <v>48</v>
      </c>
      <c r="M548" t="s">
        <v>49</v>
      </c>
      <c r="N548" t="s">
        <v>9400</v>
      </c>
      <c r="O548" t="s">
        <v>10266</v>
      </c>
      <c r="P548" t="s">
        <v>2264</v>
      </c>
      <c r="Q548" t="s">
        <v>10372</v>
      </c>
      <c r="R548" t="s">
        <v>10178</v>
      </c>
      <c r="S548">
        <v>100788157</v>
      </c>
      <c r="T548" t="s">
        <v>606</v>
      </c>
      <c r="U548" t="s">
        <v>66</v>
      </c>
      <c r="V548" t="s">
        <v>1007</v>
      </c>
      <c r="W548">
        <v>2739.01</v>
      </c>
      <c r="X548">
        <v>10780</v>
      </c>
      <c r="Y548">
        <v>9900</v>
      </c>
      <c r="Z548" t="s">
        <v>49</v>
      </c>
      <c r="AA548" t="s">
        <v>10314</v>
      </c>
      <c r="AB548" t="s">
        <v>10296</v>
      </c>
      <c r="AC548" t="s">
        <v>10297</v>
      </c>
      <c r="AD548" t="s">
        <v>52</v>
      </c>
      <c r="AE548" t="s">
        <v>76</v>
      </c>
      <c r="AF548" t="s">
        <v>10207</v>
      </c>
      <c r="AG548" t="s">
        <v>10208</v>
      </c>
      <c r="AH548" t="s">
        <v>10298</v>
      </c>
      <c r="AI548" t="s">
        <v>48</v>
      </c>
      <c r="AJ548" t="s">
        <v>47</v>
      </c>
      <c r="AK548" t="s">
        <v>9400</v>
      </c>
      <c r="AL548" t="s">
        <v>10207</v>
      </c>
      <c r="AM548">
        <v>0</v>
      </c>
      <c r="AN548" t="s">
        <v>47</v>
      </c>
      <c r="AO548" t="s">
        <v>47</v>
      </c>
      <c r="AP548" t="s">
        <v>47</v>
      </c>
      <c r="AQ548" t="s">
        <v>47</v>
      </c>
      <c r="AR548" t="s">
        <v>47</v>
      </c>
      <c r="AS548">
        <v>2739.01</v>
      </c>
      <c r="AT548">
        <v>10780</v>
      </c>
      <c r="AU548">
        <v>1</v>
      </c>
      <c r="AV548">
        <v>1</v>
      </c>
      <c r="AW548" t="s">
        <v>10362</v>
      </c>
      <c r="AX548">
        <v>10800</v>
      </c>
      <c r="AY548" t="s">
        <v>66</v>
      </c>
      <c r="AZ548" t="s">
        <v>10373</v>
      </c>
      <c r="BA548" t="s">
        <v>47</v>
      </c>
      <c r="BB548" t="s">
        <v>10373</v>
      </c>
      <c r="BC548" t="s">
        <v>47</v>
      </c>
      <c r="BD548">
        <v>1148</v>
      </c>
      <c r="BE548">
        <v>45517.02</v>
      </c>
      <c r="BF548">
        <v>3</v>
      </c>
      <c r="BG548">
        <v>6</v>
      </c>
      <c r="BH548">
        <v>0</v>
      </c>
      <c r="BI548">
        <v>0</v>
      </c>
      <c r="BJ548">
        <v>0</v>
      </c>
      <c r="BK548">
        <v>0</v>
      </c>
      <c r="BL548" t="s">
        <v>59</v>
      </c>
      <c r="BM548" t="s">
        <v>10376</v>
      </c>
      <c r="BN548" t="s">
        <v>10375</v>
      </c>
      <c r="BO548">
        <v>0</v>
      </c>
    </row>
    <row r="549" spans="1:67" x14ac:dyDescent="0.3">
      <c r="A549">
        <v>61327</v>
      </c>
      <c r="B549">
        <v>7117702386</v>
      </c>
      <c r="C549">
        <v>4463264</v>
      </c>
      <c r="D549">
        <v>7032</v>
      </c>
      <c r="E549">
        <v>64431</v>
      </c>
      <c r="F549">
        <v>1</v>
      </c>
      <c r="G549" t="s">
        <v>613</v>
      </c>
      <c r="H549">
        <v>42719</v>
      </c>
      <c r="I549">
        <v>20886986</v>
      </c>
      <c r="J549" t="s">
        <v>46</v>
      </c>
      <c r="K549" t="s">
        <v>47</v>
      </c>
      <c r="L549" t="s">
        <v>48</v>
      </c>
      <c r="M549" t="s">
        <v>49</v>
      </c>
      <c r="N549" t="s">
        <v>9400</v>
      </c>
      <c r="O549" t="s">
        <v>10266</v>
      </c>
      <c r="P549" t="s">
        <v>2264</v>
      </c>
      <c r="Q549" t="s">
        <v>10372</v>
      </c>
      <c r="R549" t="s">
        <v>10178</v>
      </c>
      <c r="S549">
        <v>100788157</v>
      </c>
      <c r="T549" t="s">
        <v>606</v>
      </c>
      <c r="U549" t="s">
        <v>66</v>
      </c>
      <c r="V549" t="s">
        <v>1007</v>
      </c>
      <c r="W549">
        <v>2738.64</v>
      </c>
      <c r="X549">
        <v>9802.7999999999993</v>
      </c>
      <c r="Y549">
        <v>9072</v>
      </c>
      <c r="Z549" t="s">
        <v>49</v>
      </c>
      <c r="AA549" t="s">
        <v>10314</v>
      </c>
      <c r="AB549" t="s">
        <v>10296</v>
      </c>
      <c r="AC549" t="s">
        <v>10297</v>
      </c>
      <c r="AD549" t="s">
        <v>52</v>
      </c>
      <c r="AE549" t="s">
        <v>76</v>
      </c>
      <c r="AF549" t="s">
        <v>10207</v>
      </c>
      <c r="AG549" t="s">
        <v>10208</v>
      </c>
      <c r="AH549" t="s">
        <v>10298</v>
      </c>
      <c r="AI549" t="s">
        <v>48</v>
      </c>
      <c r="AJ549" t="s">
        <v>47</v>
      </c>
      <c r="AK549" t="s">
        <v>9400</v>
      </c>
      <c r="AL549" t="s">
        <v>10207</v>
      </c>
      <c r="AM549">
        <v>0</v>
      </c>
      <c r="AN549" t="s">
        <v>47</v>
      </c>
      <c r="AO549" t="s">
        <v>47</v>
      </c>
      <c r="AP549" t="s">
        <v>47</v>
      </c>
      <c r="AQ549" t="s">
        <v>47</v>
      </c>
      <c r="AR549" t="s">
        <v>47</v>
      </c>
      <c r="AS549">
        <v>2738.64</v>
      </c>
      <c r="AT549">
        <v>9802.7999999999993</v>
      </c>
      <c r="AU549">
        <v>1</v>
      </c>
      <c r="AV549">
        <v>1</v>
      </c>
      <c r="AW549" t="s">
        <v>10362</v>
      </c>
      <c r="AX549">
        <v>10800</v>
      </c>
      <c r="AY549" t="s">
        <v>66</v>
      </c>
      <c r="AZ549" t="s">
        <v>10373</v>
      </c>
      <c r="BA549" t="s">
        <v>47</v>
      </c>
      <c r="BB549" t="s">
        <v>10373</v>
      </c>
      <c r="BC549" t="s">
        <v>47</v>
      </c>
      <c r="BD549">
        <v>1148</v>
      </c>
      <c r="BE549">
        <v>55319.82</v>
      </c>
      <c r="BF549">
        <v>4</v>
      </c>
      <c r="BG549">
        <v>6</v>
      </c>
      <c r="BH549">
        <v>20582.8</v>
      </c>
      <c r="BI549">
        <v>0</v>
      </c>
      <c r="BJ549">
        <v>20582.8</v>
      </c>
      <c r="BK549">
        <v>27000</v>
      </c>
      <c r="BL549" t="s">
        <v>56</v>
      </c>
      <c r="BM549" t="s">
        <v>10374</v>
      </c>
      <c r="BN549" t="s">
        <v>10375</v>
      </c>
      <c r="BO549" t="s">
        <v>47</v>
      </c>
    </row>
    <row r="550" spans="1:67" hidden="1" x14ac:dyDescent="0.3">
      <c r="A550">
        <v>61333</v>
      </c>
      <c r="B550">
        <v>7117702392</v>
      </c>
      <c r="C550">
        <v>4463264</v>
      </c>
      <c r="D550">
        <v>7032</v>
      </c>
      <c r="E550">
        <v>64437</v>
      </c>
      <c r="F550">
        <v>1</v>
      </c>
      <c r="G550" t="s">
        <v>613</v>
      </c>
      <c r="H550">
        <v>42719</v>
      </c>
      <c r="I550">
        <v>20888032</v>
      </c>
      <c r="J550" t="s">
        <v>46</v>
      </c>
      <c r="K550" t="s">
        <v>47</v>
      </c>
      <c r="L550" t="s">
        <v>48</v>
      </c>
      <c r="M550" t="s">
        <v>49</v>
      </c>
      <c r="N550" t="s">
        <v>9400</v>
      </c>
      <c r="O550" t="s">
        <v>10266</v>
      </c>
      <c r="P550" t="s">
        <v>2264</v>
      </c>
      <c r="Q550" t="s">
        <v>10372</v>
      </c>
      <c r="R550" t="s">
        <v>10178</v>
      </c>
      <c r="S550">
        <v>100788157</v>
      </c>
      <c r="T550" t="s">
        <v>606</v>
      </c>
      <c r="U550" t="s">
        <v>66</v>
      </c>
      <c r="V550" t="s">
        <v>1007</v>
      </c>
      <c r="W550">
        <v>2738.64</v>
      </c>
      <c r="X550">
        <v>9802.7999999999993</v>
      </c>
      <c r="Y550">
        <v>9072</v>
      </c>
      <c r="Z550" t="s">
        <v>49</v>
      </c>
      <c r="AA550" t="s">
        <v>10314</v>
      </c>
      <c r="AB550" t="s">
        <v>10296</v>
      </c>
      <c r="AC550" t="s">
        <v>10297</v>
      </c>
      <c r="AD550" t="s">
        <v>52</v>
      </c>
      <c r="AE550" t="s">
        <v>76</v>
      </c>
      <c r="AF550" t="s">
        <v>10207</v>
      </c>
      <c r="AG550" t="s">
        <v>10208</v>
      </c>
      <c r="AH550" t="s">
        <v>10298</v>
      </c>
      <c r="AI550" t="s">
        <v>48</v>
      </c>
      <c r="AJ550" t="s">
        <v>47</v>
      </c>
      <c r="AK550" t="s">
        <v>9400</v>
      </c>
      <c r="AL550" t="s">
        <v>10207</v>
      </c>
      <c r="AM550">
        <v>0</v>
      </c>
      <c r="AN550" t="s">
        <v>47</v>
      </c>
      <c r="AO550" t="s">
        <v>47</v>
      </c>
      <c r="AP550" t="s">
        <v>47</v>
      </c>
      <c r="AQ550" t="s">
        <v>47</v>
      </c>
      <c r="AR550" t="s">
        <v>47</v>
      </c>
      <c r="AS550">
        <v>2738.64</v>
      </c>
      <c r="AT550">
        <v>9802.7999999999993</v>
      </c>
      <c r="AU550">
        <v>1</v>
      </c>
      <c r="AV550">
        <v>1</v>
      </c>
      <c r="AW550" t="s">
        <v>10362</v>
      </c>
      <c r="AX550">
        <v>10800</v>
      </c>
      <c r="AY550" t="s">
        <v>66</v>
      </c>
      <c r="AZ550" t="s">
        <v>10373</v>
      </c>
      <c r="BA550" t="s">
        <v>47</v>
      </c>
      <c r="BB550" t="s">
        <v>10373</v>
      </c>
      <c r="BC550" t="s">
        <v>47</v>
      </c>
      <c r="BD550">
        <v>1148</v>
      </c>
      <c r="BE550">
        <v>65122.62</v>
      </c>
      <c r="BF550">
        <v>5</v>
      </c>
      <c r="BG550">
        <v>6</v>
      </c>
      <c r="BH550">
        <v>0</v>
      </c>
      <c r="BI550">
        <v>0</v>
      </c>
      <c r="BJ550">
        <v>0</v>
      </c>
      <c r="BK550">
        <v>0</v>
      </c>
      <c r="BL550" t="s">
        <v>59</v>
      </c>
      <c r="BM550" t="s">
        <v>10376</v>
      </c>
      <c r="BN550" t="s">
        <v>10375</v>
      </c>
      <c r="BO550">
        <v>0</v>
      </c>
    </row>
    <row r="551" spans="1:67" hidden="1" x14ac:dyDescent="0.3">
      <c r="A551">
        <v>60445</v>
      </c>
      <c r="B551">
        <v>7117640229</v>
      </c>
      <c r="C551">
        <v>3855615</v>
      </c>
      <c r="D551">
        <v>7032</v>
      </c>
      <c r="E551">
        <v>64204</v>
      </c>
      <c r="F551">
        <v>1</v>
      </c>
      <c r="G551" t="s">
        <v>613</v>
      </c>
      <c r="H551">
        <v>42719</v>
      </c>
      <c r="I551">
        <v>20888071</v>
      </c>
      <c r="J551" t="s">
        <v>46</v>
      </c>
      <c r="K551" t="s">
        <v>47</v>
      </c>
      <c r="L551" t="s">
        <v>48</v>
      </c>
      <c r="M551" t="s">
        <v>49</v>
      </c>
      <c r="N551" t="s">
        <v>189</v>
      </c>
      <c r="O551" t="s">
        <v>190</v>
      </c>
      <c r="P551" t="s">
        <v>191</v>
      </c>
      <c r="Q551" t="s">
        <v>192</v>
      </c>
      <c r="R551" t="s">
        <v>54</v>
      </c>
      <c r="S551">
        <v>101030531</v>
      </c>
      <c r="T551" t="s">
        <v>193</v>
      </c>
      <c r="U551" t="s">
        <v>66</v>
      </c>
      <c r="V551" t="s">
        <v>1007</v>
      </c>
      <c r="W551">
        <v>1457.75</v>
      </c>
      <c r="X551">
        <v>11484.67</v>
      </c>
      <c r="Y551">
        <v>10544.62</v>
      </c>
      <c r="Z551" t="s">
        <v>49</v>
      </c>
      <c r="AA551" t="s">
        <v>10314</v>
      </c>
      <c r="AB551" t="s">
        <v>10296</v>
      </c>
      <c r="AC551" t="s">
        <v>10297</v>
      </c>
      <c r="AD551" t="s">
        <v>52</v>
      </c>
      <c r="AE551" t="s">
        <v>76</v>
      </c>
      <c r="AF551" t="s">
        <v>10207</v>
      </c>
      <c r="AG551" t="s">
        <v>10208</v>
      </c>
      <c r="AH551" t="s">
        <v>10298</v>
      </c>
      <c r="AI551" t="s">
        <v>48</v>
      </c>
      <c r="AJ551" t="s">
        <v>47</v>
      </c>
      <c r="AK551" t="s">
        <v>189</v>
      </c>
      <c r="AL551" t="s">
        <v>10217</v>
      </c>
      <c r="AM551">
        <v>0</v>
      </c>
      <c r="AN551" t="s">
        <v>47</v>
      </c>
      <c r="AO551" t="s">
        <v>47</v>
      </c>
      <c r="AP551" t="s">
        <v>47</v>
      </c>
      <c r="AQ551" t="s">
        <v>47</v>
      </c>
      <c r="AR551" t="s">
        <v>47</v>
      </c>
      <c r="AS551">
        <v>1457.75</v>
      </c>
      <c r="AT551">
        <v>11484.67</v>
      </c>
      <c r="AU551">
        <v>1</v>
      </c>
      <c r="AV551">
        <v>1</v>
      </c>
      <c r="AW551" t="s">
        <v>10352</v>
      </c>
      <c r="AX551">
        <v>27000</v>
      </c>
      <c r="AY551" t="s">
        <v>56</v>
      </c>
      <c r="AZ551" t="s">
        <v>765</v>
      </c>
      <c r="BA551">
        <v>2781.8</v>
      </c>
      <c r="BB551" t="s">
        <v>194</v>
      </c>
      <c r="BC551">
        <v>5563.6</v>
      </c>
      <c r="BD551" t="s">
        <v>47</v>
      </c>
      <c r="BE551">
        <v>76607.289999999994</v>
      </c>
      <c r="BF551">
        <v>6</v>
      </c>
      <c r="BG551">
        <v>6</v>
      </c>
      <c r="BH551">
        <v>21287.47</v>
      </c>
      <c r="BI551">
        <v>0</v>
      </c>
      <c r="BJ551">
        <v>21287.47</v>
      </c>
      <c r="BK551">
        <v>27000</v>
      </c>
      <c r="BL551" t="s">
        <v>56</v>
      </c>
      <c r="BM551" t="s">
        <v>194</v>
      </c>
      <c r="BN551" t="s">
        <v>196</v>
      </c>
      <c r="BO551">
        <v>5563.6</v>
      </c>
    </row>
    <row r="552" spans="1:67" hidden="1" x14ac:dyDescent="0.3">
      <c r="A552">
        <v>60414</v>
      </c>
      <c r="B552">
        <v>7117639128</v>
      </c>
      <c r="C552">
        <v>659338</v>
      </c>
      <c r="D552">
        <v>7032</v>
      </c>
      <c r="E552">
        <v>65100</v>
      </c>
      <c r="F552">
        <v>1</v>
      </c>
      <c r="G552" t="s">
        <v>613</v>
      </c>
      <c r="H552">
        <v>42720</v>
      </c>
      <c r="I552">
        <v>20902683</v>
      </c>
      <c r="J552" t="s">
        <v>46</v>
      </c>
      <c r="K552" t="s">
        <v>47</v>
      </c>
      <c r="L552" t="s">
        <v>48</v>
      </c>
      <c r="M552" t="s">
        <v>49</v>
      </c>
      <c r="N552" t="s">
        <v>50</v>
      </c>
      <c r="O552" t="s">
        <v>51</v>
      </c>
      <c r="P552" t="s">
        <v>52</v>
      </c>
      <c r="Q552" t="s">
        <v>53</v>
      </c>
      <c r="R552" t="s">
        <v>54</v>
      </c>
      <c r="S552">
        <v>100223303</v>
      </c>
      <c r="T552" t="s">
        <v>64</v>
      </c>
      <c r="U552" t="s">
        <v>56</v>
      </c>
      <c r="V552" t="s">
        <v>57</v>
      </c>
      <c r="W552">
        <v>1634.55</v>
      </c>
      <c r="X552">
        <v>18435.63</v>
      </c>
      <c r="Y552">
        <v>16576.77</v>
      </c>
      <c r="Z552" t="s">
        <v>49</v>
      </c>
      <c r="AA552" t="s">
        <v>10314</v>
      </c>
      <c r="AB552" t="s">
        <v>10296</v>
      </c>
      <c r="AC552" t="s">
        <v>10297</v>
      </c>
      <c r="AD552" t="s">
        <v>52</v>
      </c>
      <c r="AE552" t="s">
        <v>76</v>
      </c>
      <c r="AF552" t="s">
        <v>10207</v>
      </c>
      <c r="AG552" t="s">
        <v>10208</v>
      </c>
      <c r="AH552" t="s">
        <v>10298</v>
      </c>
      <c r="AI552" t="s">
        <v>48</v>
      </c>
      <c r="AJ552" t="s">
        <v>47</v>
      </c>
      <c r="AK552" t="s">
        <v>50</v>
      </c>
      <c r="AL552" t="s">
        <v>10207</v>
      </c>
      <c r="AM552">
        <v>0</v>
      </c>
      <c r="AN552" t="s">
        <v>47</v>
      </c>
      <c r="AO552" t="s">
        <v>47</v>
      </c>
      <c r="AP552" t="s">
        <v>47</v>
      </c>
      <c r="AQ552" t="s">
        <v>47</v>
      </c>
      <c r="AR552" t="s">
        <v>47</v>
      </c>
      <c r="AS552">
        <v>1634.55</v>
      </c>
      <c r="AT552">
        <v>18435.63</v>
      </c>
      <c r="AU552">
        <v>1</v>
      </c>
      <c r="AV552">
        <v>1</v>
      </c>
      <c r="AW552" t="s">
        <v>10352</v>
      </c>
      <c r="AX552">
        <v>27000</v>
      </c>
      <c r="AY552" t="s">
        <v>56</v>
      </c>
      <c r="AZ552" t="s">
        <v>423</v>
      </c>
      <c r="BA552">
        <v>1520.21</v>
      </c>
      <c r="BB552" t="s">
        <v>423</v>
      </c>
      <c r="BC552">
        <v>1520.21</v>
      </c>
      <c r="BD552">
        <v>154</v>
      </c>
      <c r="BE552">
        <v>18435.63</v>
      </c>
      <c r="BF552">
        <v>1</v>
      </c>
      <c r="BG552">
        <v>5</v>
      </c>
      <c r="BH552">
        <v>0</v>
      </c>
      <c r="BI552">
        <v>0</v>
      </c>
      <c r="BJ552">
        <v>0</v>
      </c>
      <c r="BK552">
        <v>0</v>
      </c>
      <c r="BL552" t="s">
        <v>59</v>
      </c>
      <c r="BM552" t="s">
        <v>424</v>
      </c>
      <c r="BN552" t="s">
        <v>425</v>
      </c>
      <c r="BO552">
        <v>0</v>
      </c>
    </row>
    <row r="553" spans="1:67" x14ac:dyDescent="0.3">
      <c r="A553">
        <v>61255</v>
      </c>
      <c r="B553">
        <v>7117681467</v>
      </c>
      <c r="C553">
        <v>4463189</v>
      </c>
      <c r="D553">
        <v>7032</v>
      </c>
      <c r="E553">
        <v>65162</v>
      </c>
      <c r="F553">
        <v>1</v>
      </c>
      <c r="G553" t="s">
        <v>613</v>
      </c>
      <c r="H553">
        <v>42720</v>
      </c>
      <c r="I553">
        <v>20900082</v>
      </c>
      <c r="J553" t="s">
        <v>46</v>
      </c>
      <c r="K553" t="s">
        <v>47</v>
      </c>
      <c r="L553" t="s">
        <v>48</v>
      </c>
      <c r="M553" t="s">
        <v>49</v>
      </c>
      <c r="N553" t="s">
        <v>9400</v>
      </c>
      <c r="O553" t="s">
        <v>51</v>
      </c>
      <c r="P553" t="s">
        <v>52</v>
      </c>
      <c r="Q553" t="s">
        <v>10357</v>
      </c>
      <c r="R553" t="s">
        <v>992</v>
      </c>
      <c r="S553">
        <v>101093720</v>
      </c>
      <c r="T553" t="s">
        <v>55</v>
      </c>
      <c r="U553" t="s">
        <v>56</v>
      </c>
      <c r="V553" t="s">
        <v>57</v>
      </c>
      <c r="W553">
        <v>2074.48</v>
      </c>
      <c r="X553">
        <v>17042.77</v>
      </c>
      <c r="Y553">
        <v>15579.5</v>
      </c>
      <c r="Z553" t="s">
        <v>49</v>
      </c>
      <c r="AA553" t="s">
        <v>10314</v>
      </c>
      <c r="AB553" t="s">
        <v>10296</v>
      </c>
      <c r="AC553" t="s">
        <v>10297</v>
      </c>
      <c r="AD553" t="s">
        <v>52</v>
      </c>
      <c r="AE553" t="s">
        <v>76</v>
      </c>
      <c r="AF553" t="s">
        <v>10207</v>
      </c>
      <c r="AG553" t="s">
        <v>10208</v>
      </c>
      <c r="AH553" t="s">
        <v>10298</v>
      </c>
      <c r="AI553" t="s">
        <v>48</v>
      </c>
      <c r="AJ553" t="s">
        <v>47</v>
      </c>
      <c r="AK553" t="s">
        <v>9400</v>
      </c>
      <c r="AL553" t="s">
        <v>10207</v>
      </c>
      <c r="AM553">
        <v>0</v>
      </c>
      <c r="AN553" t="s">
        <v>47</v>
      </c>
      <c r="AO553" t="s">
        <v>47</v>
      </c>
      <c r="AP553" t="s">
        <v>47</v>
      </c>
      <c r="AQ553" t="s">
        <v>47</v>
      </c>
      <c r="AR553" t="s">
        <v>47</v>
      </c>
      <c r="AS553">
        <v>2074.48</v>
      </c>
      <c r="AT553">
        <v>17042.77</v>
      </c>
      <c r="AU553">
        <v>1</v>
      </c>
      <c r="AV553">
        <v>1</v>
      </c>
      <c r="AW553" t="s">
        <v>10358</v>
      </c>
      <c r="AX553">
        <v>27000</v>
      </c>
      <c r="AY553" t="s">
        <v>56</v>
      </c>
      <c r="AZ553" t="s">
        <v>5276</v>
      </c>
      <c r="BA553">
        <v>1880.82</v>
      </c>
      <c r="BB553" t="s">
        <v>5276</v>
      </c>
      <c r="BC553">
        <v>1880.82</v>
      </c>
      <c r="BD553">
        <v>154</v>
      </c>
      <c r="BE553">
        <v>35478.400000000001</v>
      </c>
      <c r="BF553">
        <v>2</v>
      </c>
      <c r="BG553">
        <v>5</v>
      </c>
      <c r="BH553">
        <v>35478.400000000001</v>
      </c>
      <c r="BI553">
        <v>0</v>
      </c>
      <c r="BJ553">
        <v>35478.400000000001</v>
      </c>
      <c r="BK553">
        <v>42000</v>
      </c>
      <c r="BL553" t="s">
        <v>229</v>
      </c>
      <c r="BM553" t="s">
        <v>10360</v>
      </c>
      <c r="BN553" t="s">
        <v>10360</v>
      </c>
      <c r="BO553" t="s">
        <v>47</v>
      </c>
    </row>
    <row r="554" spans="1:67" hidden="1" x14ac:dyDescent="0.3">
      <c r="A554">
        <v>61258</v>
      </c>
      <c r="B554">
        <v>7117681471</v>
      </c>
      <c r="C554">
        <v>659338</v>
      </c>
      <c r="D554">
        <v>7032</v>
      </c>
      <c r="E554">
        <v>65165</v>
      </c>
      <c r="F554">
        <v>1</v>
      </c>
      <c r="G554" t="s">
        <v>613</v>
      </c>
      <c r="H554">
        <v>42720</v>
      </c>
      <c r="I554">
        <v>20900086</v>
      </c>
      <c r="J554" t="s">
        <v>46</v>
      </c>
      <c r="K554" t="s">
        <v>47</v>
      </c>
      <c r="L554" t="s">
        <v>48</v>
      </c>
      <c r="M554" t="s">
        <v>49</v>
      </c>
      <c r="N554" t="s">
        <v>50</v>
      </c>
      <c r="O554" t="s">
        <v>51</v>
      </c>
      <c r="P554" t="s">
        <v>52</v>
      </c>
      <c r="Q554" t="s">
        <v>53</v>
      </c>
      <c r="R554" t="s">
        <v>54</v>
      </c>
      <c r="S554">
        <v>101093720</v>
      </c>
      <c r="T554" t="s">
        <v>55</v>
      </c>
      <c r="U554" t="s">
        <v>56</v>
      </c>
      <c r="V554" t="s">
        <v>57</v>
      </c>
      <c r="W554">
        <v>1870.27</v>
      </c>
      <c r="X554">
        <v>13061.04</v>
      </c>
      <c r="Y554">
        <v>11469.76</v>
      </c>
      <c r="Z554" t="s">
        <v>49</v>
      </c>
      <c r="AA554" t="s">
        <v>10314</v>
      </c>
      <c r="AB554" t="s">
        <v>10296</v>
      </c>
      <c r="AC554" t="s">
        <v>10297</v>
      </c>
      <c r="AD554" t="s">
        <v>52</v>
      </c>
      <c r="AE554" t="s">
        <v>76</v>
      </c>
      <c r="AF554" t="s">
        <v>10207</v>
      </c>
      <c r="AG554" t="s">
        <v>10208</v>
      </c>
      <c r="AH554" t="s">
        <v>10298</v>
      </c>
      <c r="AI554" t="s">
        <v>48</v>
      </c>
      <c r="AJ554" t="s">
        <v>47</v>
      </c>
      <c r="AK554" t="s">
        <v>50</v>
      </c>
      <c r="AL554" t="s">
        <v>10207</v>
      </c>
      <c r="AM554">
        <v>0</v>
      </c>
      <c r="AN554" t="s">
        <v>47</v>
      </c>
      <c r="AO554" t="s">
        <v>47</v>
      </c>
      <c r="AP554" t="s">
        <v>47</v>
      </c>
      <c r="AQ554" t="s">
        <v>47</v>
      </c>
      <c r="AR554" t="s">
        <v>47</v>
      </c>
      <c r="AS554">
        <v>1870.27</v>
      </c>
      <c r="AT554">
        <v>13061.04</v>
      </c>
      <c r="AU554">
        <v>1</v>
      </c>
      <c r="AV554">
        <v>1</v>
      </c>
      <c r="AW554" t="s">
        <v>10352</v>
      </c>
      <c r="AX554">
        <v>27000</v>
      </c>
      <c r="AY554" t="s">
        <v>56</v>
      </c>
      <c r="AZ554" t="s">
        <v>220</v>
      </c>
      <c r="BA554">
        <v>1880.82</v>
      </c>
      <c r="BB554" t="s">
        <v>220</v>
      </c>
      <c r="BC554">
        <v>1880.82</v>
      </c>
      <c r="BD554">
        <v>154</v>
      </c>
      <c r="BE554">
        <v>48539.44</v>
      </c>
      <c r="BF554">
        <v>3</v>
      </c>
      <c r="BG554">
        <v>5</v>
      </c>
      <c r="BH554">
        <v>0</v>
      </c>
      <c r="BI554">
        <v>0</v>
      </c>
      <c r="BJ554">
        <v>0</v>
      </c>
      <c r="BK554">
        <v>0</v>
      </c>
      <c r="BL554" t="s">
        <v>59</v>
      </c>
      <c r="BM554" t="s">
        <v>221</v>
      </c>
      <c r="BN554" t="s">
        <v>222</v>
      </c>
      <c r="BO554">
        <v>0</v>
      </c>
    </row>
    <row r="555" spans="1:67" x14ac:dyDescent="0.3">
      <c r="A555">
        <v>61257</v>
      </c>
      <c r="B555">
        <v>7117681469</v>
      </c>
      <c r="C555">
        <v>4463264</v>
      </c>
      <c r="D555">
        <v>7032</v>
      </c>
      <c r="E555">
        <v>65164</v>
      </c>
      <c r="F555">
        <v>1</v>
      </c>
      <c r="G555" t="s">
        <v>613</v>
      </c>
      <c r="H555">
        <v>42720</v>
      </c>
      <c r="I555">
        <v>20900084</v>
      </c>
      <c r="J555" t="s">
        <v>46</v>
      </c>
      <c r="K555" t="s">
        <v>47</v>
      </c>
      <c r="L555" t="s">
        <v>48</v>
      </c>
      <c r="M555" t="s">
        <v>49</v>
      </c>
      <c r="N555" t="s">
        <v>9400</v>
      </c>
      <c r="O555" t="s">
        <v>10266</v>
      </c>
      <c r="P555" t="s">
        <v>2264</v>
      </c>
      <c r="Q555" t="s">
        <v>10372</v>
      </c>
      <c r="R555" t="s">
        <v>10178</v>
      </c>
      <c r="S555">
        <v>100788157</v>
      </c>
      <c r="T555" t="s">
        <v>606</v>
      </c>
      <c r="U555" t="s">
        <v>66</v>
      </c>
      <c r="V555" t="s">
        <v>1007</v>
      </c>
      <c r="W555">
        <v>2741.48</v>
      </c>
      <c r="X555">
        <v>9632.65</v>
      </c>
      <c r="Y555">
        <v>8724.76</v>
      </c>
      <c r="Z555" t="s">
        <v>49</v>
      </c>
      <c r="AA555" t="s">
        <v>10314</v>
      </c>
      <c r="AB555" t="s">
        <v>10296</v>
      </c>
      <c r="AC555" t="s">
        <v>10297</v>
      </c>
      <c r="AD555" t="s">
        <v>52</v>
      </c>
      <c r="AE555" t="s">
        <v>76</v>
      </c>
      <c r="AF555" t="s">
        <v>10207</v>
      </c>
      <c r="AG555" t="s">
        <v>10208</v>
      </c>
      <c r="AH555" t="s">
        <v>10298</v>
      </c>
      <c r="AI555" t="s">
        <v>48</v>
      </c>
      <c r="AJ555" t="s">
        <v>47</v>
      </c>
      <c r="AK555" t="s">
        <v>9400</v>
      </c>
      <c r="AL555" t="s">
        <v>10207</v>
      </c>
      <c r="AM555">
        <v>0</v>
      </c>
      <c r="AN555" t="s">
        <v>47</v>
      </c>
      <c r="AO555" t="s">
        <v>47</v>
      </c>
      <c r="AP555" t="s">
        <v>47</v>
      </c>
      <c r="AQ555" t="s">
        <v>47</v>
      </c>
      <c r="AR555" t="s">
        <v>47</v>
      </c>
      <c r="AS555">
        <v>2741.48</v>
      </c>
      <c r="AT555">
        <v>9632.65</v>
      </c>
      <c r="AU555">
        <v>1</v>
      </c>
      <c r="AV555">
        <v>1</v>
      </c>
      <c r="AW555" t="s">
        <v>10362</v>
      </c>
      <c r="AX555">
        <v>10800</v>
      </c>
      <c r="AY555" t="s">
        <v>66</v>
      </c>
      <c r="AZ555" t="s">
        <v>10373</v>
      </c>
      <c r="BA555" t="s">
        <v>47</v>
      </c>
      <c r="BB555" t="s">
        <v>10373</v>
      </c>
      <c r="BC555" t="s">
        <v>47</v>
      </c>
      <c r="BD555">
        <v>1148</v>
      </c>
      <c r="BE555">
        <v>58172.09</v>
      </c>
      <c r="BF555">
        <v>4</v>
      </c>
      <c r="BG555">
        <v>5</v>
      </c>
      <c r="BH555">
        <v>22693.69</v>
      </c>
      <c r="BI555">
        <v>0</v>
      </c>
      <c r="BJ555">
        <v>22693.69</v>
      </c>
      <c r="BK555">
        <v>27000</v>
      </c>
      <c r="BL555" t="s">
        <v>56</v>
      </c>
      <c r="BM555" t="s">
        <v>10374</v>
      </c>
      <c r="BN555" t="s">
        <v>10375</v>
      </c>
      <c r="BO555" t="s">
        <v>47</v>
      </c>
    </row>
    <row r="556" spans="1:67" hidden="1" x14ac:dyDescent="0.3">
      <c r="A556">
        <v>61478</v>
      </c>
      <c r="B556">
        <v>7117704928</v>
      </c>
      <c r="C556">
        <v>4205647</v>
      </c>
      <c r="D556">
        <v>7032</v>
      </c>
      <c r="E556">
        <v>65213</v>
      </c>
      <c r="F556">
        <v>1</v>
      </c>
      <c r="G556" t="s">
        <v>613</v>
      </c>
      <c r="H556">
        <v>42720</v>
      </c>
      <c r="I556">
        <v>20900090</v>
      </c>
      <c r="J556" t="s">
        <v>46</v>
      </c>
      <c r="K556" t="s">
        <v>47</v>
      </c>
      <c r="L556" t="s">
        <v>48</v>
      </c>
      <c r="M556" t="s">
        <v>49</v>
      </c>
      <c r="N556" t="s">
        <v>168</v>
      </c>
      <c r="O556" t="s">
        <v>169</v>
      </c>
      <c r="P556" t="s">
        <v>170</v>
      </c>
      <c r="Q556" t="s">
        <v>171</v>
      </c>
      <c r="R556" t="s">
        <v>54</v>
      </c>
      <c r="S556">
        <v>101047835</v>
      </c>
      <c r="T556" t="s">
        <v>172</v>
      </c>
      <c r="U556" t="s">
        <v>56</v>
      </c>
      <c r="V556" t="s">
        <v>57</v>
      </c>
      <c r="W556">
        <v>14234.06</v>
      </c>
      <c r="X556">
        <v>21101.62</v>
      </c>
      <c r="Y556">
        <v>19314.560000000001</v>
      </c>
      <c r="Z556" t="s">
        <v>49</v>
      </c>
      <c r="AA556" t="s">
        <v>10314</v>
      </c>
      <c r="AB556" t="s">
        <v>10296</v>
      </c>
      <c r="AC556" t="s">
        <v>10297</v>
      </c>
      <c r="AD556" t="s">
        <v>52</v>
      </c>
      <c r="AE556" t="s">
        <v>76</v>
      </c>
      <c r="AF556" t="s">
        <v>10207</v>
      </c>
      <c r="AG556" t="s">
        <v>10208</v>
      </c>
      <c r="AH556" t="s">
        <v>10298</v>
      </c>
      <c r="AI556" t="s">
        <v>48</v>
      </c>
      <c r="AJ556" t="s">
        <v>47</v>
      </c>
      <c r="AK556" t="s">
        <v>168</v>
      </c>
      <c r="AL556" t="s">
        <v>10240</v>
      </c>
      <c r="AM556">
        <v>0</v>
      </c>
      <c r="AN556" t="s">
        <v>47</v>
      </c>
      <c r="AO556" t="s">
        <v>47</v>
      </c>
      <c r="AP556" t="s">
        <v>47</v>
      </c>
      <c r="AQ556" t="s">
        <v>47</v>
      </c>
      <c r="AR556" t="s">
        <v>47</v>
      </c>
      <c r="AS556">
        <v>14234.06</v>
      </c>
      <c r="AT556">
        <v>21101.62</v>
      </c>
      <c r="AU556">
        <v>1</v>
      </c>
      <c r="AV556">
        <v>1</v>
      </c>
      <c r="AW556" t="s">
        <v>10352</v>
      </c>
      <c r="AX556">
        <v>27000</v>
      </c>
      <c r="AY556" t="s">
        <v>56</v>
      </c>
      <c r="AZ556" t="s">
        <v>173</v>
      </c>
      <c r="BA556">
        <v>15326.5</v>
      </c>
      <c r="BB556" t="s">
        <v>173</v>
      </c>
      <c r="BC556">
        <v>15326.5</v>
      </c>
      <c r="BD556">
        <v>2614</v>
      </c>
      <c r="BE556">
        <v>79273.710000000006</v>
      </c>
      <c r="BF556">
        <v>5</v>
      </c>
      <c r="BG556">
        <v>5</v>
      </c>
      <c r="BH556">
        <v>21101.62</v>
      </c>
      <c r="BI556">
        <v>0</v>
      </c>
      <c r="BJ556">
        <v>21101.62</v>
      </c>
      <c r="BK556">
        <v>27000</v>
      </c>
      <c r="BL556" t="s">
        <v>56</v>
      </c>
      <c r="BM556" t="s">
        <v>173</v>
      </c>
      <c r="BN556" t="s">
        <v>175</v>
      </c>
      <c r="BO556">
        <v>15326.5</v>
      </c>
    </row>
    <row r="557" spans="1:67" hidden="1" x14ac:dyDescent="0.3">
      <c r="A557">
        <v>62360</v>
      </c>
      <c r="B557">
        <v>7117737616</v>
      </c>
      <c r="C557">
        <v>1363663</v>
      </c>
      <c r="D557">
        <v>7032</v>
      </c>
      <c r="E557">
        <v>65614</v>
      </c>
      <c r="F557">
        <v>1</v>
      </c>
      <c r="G557" t="s">
        <v>613</v>
      </c>
      <c r="H557">
        <v>42721</v>
      </c>
      <c r="I557">
        <v>20911349</v>
      </c>
      <c r="J557" t="s">
        <v>46</v>
      </c>
      <c r="K557" t="s">
        <v>47</v>
      </c>
      <c r="L557" t="s">
        <v>48</v>
      </c>
      <c r="M557" t="s">
        <v>49</v>
      </c>
      <c r="N557" t="s">
        <v>358</v>
      </c>
      <c r="O557" t="s">
        <v>359</v>
      </c>
      <c r="P557" t="s">
        <v>207</v>
      </c>
      <c r="Q557" t="s">
        <v>208</v>
      </c>
      <c r="R557" t="s">
        <v>54</v>
      </c>
      <c r="S557">
        <v>100223303</v>
      </c>
      <c r="T557" t="s">
        <v>64</v>
      </c>
      <c r="U557" t="s">
        <v>56</v>
      </c>
      <c r="V557" t="s">
        <v>57</v>
      </c>
      <c r="W557">
        <v>4791.63</v>
      </c>
      <c r="X557">
        <v>20815.2</v>
      </c>
      <c r="Y557">
        <v>19051.2</v>
      </c>
      <c r="Z557" t="s">
        <v>49</v>
      </c>
      <c r="AA557" t="s">
        <v>10314</v>
      </c>
      <c r="AB557" t="s">
        <v>10296</v>
      </c>
      <c r="AC557" t="s">
        <v>10297</v>
      </c>
      <c r="AD557" t="s">
        <v>52</v>
      </c>
      <c r="AE557" t="s">
        <v>76</v>
      </c>
      <c r="AF557" t="s">
        <v>10207</v>
      </c>
      <c r="AG557" t="s">
        <v>10208</v>
      </c>
      <c r="AH557" t="s">
        <v>10298</v>
      </c>
      <c r="AI557" t="s">
        <v>48</v>
      </c>
      <c r="AJ557" t="s">
        <v>47</v>
      </c>
      <c r="AK557" t="s">
        <v>358</v>
      </c>
      <c r="AL557" t="s">
        <v>10207</v>
      </c>
      <c r="AM557">
        <v>0</v>
      </c>
      <c r="AN557" t="s">
        <v>47</v>
      </c>
      <c r="AO557" t="s">
        <v>47</v>
      </c>
      <c r="AP557" t="s">
        <v>47</v>
      </c>
      <c r="AQ557" t="s">
        <v>47</v>
      </c>
      <c r="AR557" t="s">
        <v>47</v>
      </c>
      <c r="AS557">
        <v>4791.63</v>
      </c>
      <c r="AT557">
        <v>20815.2</v>
      </c>
      <c r="AU557">
        <v>1</v>
      </c>
      <c r="AV557">
        <v>1</v>
      </c>
      <c r="AW557" t="s">
        <v>10352</v>
      </c>
      <c r="AX557">
        <v>27000</v>
      </c>
      <c r="AY557" t="s">
        <v>56</v>
      </c>
      <c r="AZ557" t="s">
        <v>360</v>
      </c>
      <c r="BA557">
        <v>5348</v>
      </c>
      <c r="BB557" t="s">
        <v>360</v>
      </c>
      <c r="BC557">
        <v>5348</v>
      </c>
      <c r="BD557">
        <v>198</v>
      </c>
      <c r="BE557">
        <v>20815.2</v>
      </c>
      <c r="BF557">
        <v>1</v>
      </c>
      <c r="BG557">
        <v>6</v>
      </c>
      <c r="BH557">
        <v>0</v>
      </c>
      <c r="BI557">
        <v>0</v>
      </c>
      <c r="BJ557">
        <v>0</v>
      </c>
      <c r="BK557">
        <v>0</v>
      </c>
      <c r="BL557" t="s">
        <v>59</v>
      </c>
      <c r="BM557" t="s">
        <v>361</v>
      </c>
      <c r="BN557" t="s">
        <v>362</v>
      </c>
      <c r="BO557">
        <v>0</v>
      </c>
    </row>
    <row r="558" spans="1:67" x14ac:dyDescent="0.3">
      <c r="A558">
        <v>61130</v>
      </c>
      <c r="B558">
        <v>7117670671</v>
      </c>
      <c r="C558">
        <v>4463264</v>
      </c>
      <c r="D558">
        <v>7032</v>
      </c>
      <c r="E558">
        <v>65575</v>
      </c>
      <c r="F558">
        <v>1</v>
      </c>
      <c r="G558" t="s">
        <v>613</v>
      </c>
      <c r="H558">
        <v>42721</v>
      </c>
      <c r="I558">
        <v>20911346</v>
      </c>
      <c r="J558" t="s">
        <v>46</v>
      </c>
      <c r="K558" t="s">
        <v>47</v>
      </c>
      <c r="L558" t="s">
        <v>48</v>
      </c>
      <c r="M558" t="s">
        <v>49</v>
      </c>
      <c r="N558" t="s">
        <v>9400</v>
      </c>
      <c r="O558" t="s">
        <v>10266</v>
      </c>
      <c r="P558" t="s">
        <v>2264</v>
      </c>
      <c r="Q558" t="s">
        <v>10372</v>
      </c>
      <c r="R558" t="s">
        <v>10178</v>
      </c>
      <c r="S558">
        <v>101093720</v>
      </c>
      <c r="T558" t="s">
        <v>55</v>
      </c>
      <c r="U558" t="s">
        <v>66</v>
      </c>
      <c r="V558" t="s">
        <v>1007</v>
      </c>
      <c r="W558">
        <v>2936.48</v>
      </c>
      <c r="X558">
        <v>9802.7999999999993</v>
      </c>
      <c r="Y558">
        <v>9072</v>
      </c>
      <c r="Z558" t="s">
        <v>49</v>
      </c>
      <c r="AA558" t="s">
        <v>10314</v>
      </c>
      <c r="AB558" t="s">
        <v>10296</v>
      </c>
      <c r="AC558" t="s">
        <v>10297</v>
      </c>
      <c r="AD558" t="s">
        <v>52</v>
      </c>
      <c r="AE558" t="s">
        <v>76</v>
      </c>
      <c r="AF558" t="s">
        <v>10207</v>
      </c>
      <c r="AG558" t="s">
        <v>10208</v>
      </c>
      <c r="AH558" t="s">
        <v>10298</v>
      </c>
      <c r="AI558" t="s">
        <v>48</v>
      </c>
      <c r="AJ558" t="s">
        <v>47</v>
      </c>
      <c r="AK558" t="s">
        <v>9400</v>
      </c>
      <c r="AL558" t="s">
        <v>10207</v>
      </c>
      <c r="AM558">
        <v>0</v>
      </c>
      <c r="AN558" t="s">
        <v>47</v>
      </c>
      <c r="AO558" t="s">
        <v>47</v>
      </c>
      <c r="AP558" t="s">
        <v>47</v>
      </c>
      <c r="AQ558" t="s">
        <v>47</v>
      </c>
      <c r="AR558" t="s">
        <v>47</v>
      </c>
      <c r="AS558">
        <v>2936.48</v>
      </c>
      <c r="AT558">
        <v>9802.7999999999993</v>
      </c>
      <c r="AU558">
        <v>1</v>
      </c>
      <c r="AV558">
        <v>1</v>
      </c>
      <c r="AW558" t="s">
        <v>10362</v>
      </c>
      <c r="AX558">
        <v>10800</v>
      </c>
      <c r="AY558" t="s">
        <v>66</v>
      </c>
      <c r="AZ558" t="s">
        <v>10392</v>
      </c>
      <c r="BA558" t="s">
        <v>47</v>
      </c>
      <c r="BB558" t="s">
        <v>10392</v>
      </c>
      <c r="BC558" t="s">
        <v>47</v>
      </c>
      <c r="BD558">
        <v>1148</v>
      </c>
      <c r="BE558">
        <v>30618</v>
      </c>
      <c r="BF558">
        <v>2</v>
      </c>
      <c r="BG558">
        <v>6</v>
      </c>
      <c r="BH558">
        <v>30618</v>
      </c>
      <c r="BI558">
        <v>0</v>
      </c>
      <c r="BJ558">
        <v>30618</v>
      </c>
      <c r="BK558">
        <v>42000</v>
      </c>
      <c r="BL558" t="s">
        <v>229</v>
      </c>
      <c r="BM558" t="s">
        <v>10394</v>
      </c>
      <c r="BN558" t="s">
        <v>10394</v>
      </c>
      <c r="BO558" t="s">
        <v>47</v>
      </c>
    </row>
    <row r="559" spans="1:67" hidden="1" x14ac:dyDescent="0.3">
      <c r="A559">
        <v>62592</v>
      </c>
      <c r="B559">
        <v>7117741556</v>
      </c>
      <c r="C559">
        <v>4463264</v>
      </c>
      <c r="D559">
        <v>7032</v>
      </c>
      <c r="E559">
        <v>65645</v>
      </c>
      <c r="F559">
        <v>1</v>
      </c>
      <c r="G559" t="s">
        <v>613</v>
      </c>
      <c r="H559">
        <v>42721</v>
      </c>
      <c r="I559">
        <v>20911345</v>
      </c>
      <c r="J559" t="s">
        <v>46</v>
      </c>
      <c r="K559" t="s">
        <v>47</v>
      </c>
      <c r="L559" t="s">
        <v>48</v>
      </c>
      <c r="M559" t="s">
        <v>49</v>
      </c>
      <c r="N559" t="s">
        <v>9400</v>
      </c>
      <c r="O559" t="s">
        <v>10266</v>
      </c>
      <c r="P559" t="s">
        <v>2264</v>
      </c>
      <c r="Q559" t="s">
        <v>10372</v>
      </c>
      <c r="R559" t="s">
        <v>10178</v>
      </c>
      <c r="S559">
        <v>100788157</v>
      </c>
      <c r="T559" t="s">
        <v>606</v>
      </c>
      <c r="U559" t="s">
        <v>66</v>
      </c>
      <c r="V559" t="s">
        <v>1007</v>
      </c>
      <c r="W559">
        <v>2739.01</v>
      </c>
      <c r="X559">
        <v>10780</v>
      </c>
      <c r="Y559">
        <v>9900</v>
      </c>
      <c r="Z559" t="s">
        <v>49</v>
      </c>
      <c r="AA559" t="s">
        <v>10314</v>
      </c>
      <c r="AB559" t="s">
        <v>10296</v>
      </c>
      <c r="AC559" t="s">
        <v>10297</v>
      </c>
      <c r="AD559" t="s">
        <v>52</v>
      </c>
      <c r="AE559" t="s">
        <v>76</v>
      </c>
      <c r="AF559" t="s">
        <v>10207</v>
      </c>
      <c r="AG559" t="s">
        <v>10208</v>
      </c>
      <c r="AH559" t="s">
        <v>10298</v>
      </c>
      <c r="AI559" t="s">
        <v>48</v>
      </c>
      <c r="AJ559" t="s">
        <v>47</v>
      </c>
      <c r="AK559" t="s">
        <v>9400</v>
      </c>
      <c r="AL559" t="s">
        <v>10207</v>
      </c>
      <c r="AM559">
        <v>0</v>
      </c>
      <c r="AN559" t="s">
        <v>47</v>
      </c>
      <c r="AO559" t="s">
        <v>47</v>
      </c>
      <c r="AP559" t="s">
        <v>47</v>
      </c>
      <c r="AQ559" t="s">
        <v>47</v>
      </c>
      <c r="AR559" t="s">
        <v>47</v>
      </c>
      <c r="AS559">
        <v>2739.01</v>
      </c>
      <c r="AT559">
        <v>10780</v>
      </c>
      <c r="AU559">
        <v>1</v>
      </c>
      <c r="AV559">
        <v>1</v>
      </c>
      <c r="AW559" t="s">
        <v>10362</v>
      </c>
      <c r="AX559">
        <v>10800</v>
      </c>
      <c r="AY559" t="s">
        <v>66</v>
      </c>
      <c r="AZ559" t="s">
        <v>10373</v>
      </c>
      <c r="BA559" t="s">
        <v>47</v>
      </c>
      <c r="BB559" t="s">
        <v>10373</v>
      </c>
      <c r="BC559" t="s">
        <v>47</v>
      </c>
      <c r="BD559">
        <v>1148</v>
      </c>
      <c r="BE559">
        <v>41398</v>
      </c>
      <c r="BF559">
        <v>3</v>
      </c>
      <c r="BG559">
        <v>6</v>
      </c>
      <c r="BH559">
        <v>0</v>
      </c>
      <c r="BI559">
        <v>0</v>
      </c>
      <c r="BJ559">
        <v>0</v>
      </c>
      <c r="BK559">
        <v>0</v>
      </c>
      <c r="BL559" t="s">
        <v>59</v>
      </c>
      <c r="BM559" t="s">
        <v>10376</v>
      </c>
      <c r="BN559" t="s">
        <v>10375</v>
      </c>
      <c r="BO559">
        <v>0</v>
      </c>
    </row>
    <row r="560" spans="1:67" x14ac:dyDescent="0.3">
      <c r="A560">
        <v>62594</v>
      </c>
      <c r="B560">
        <v>7117741669</v>
      </c>
      <c r="C560">
        <v>4463264</v>
      </c>
      <c r="D560">
        <v>7032</v>
      </c>
      <c r="E560">
        <v>65647</v>
      </c>
      <c r="F560">
        <v>1</v>
      </c>
      <c r="G560" t="s">
        <v>613</v>
      </c>
      <c r="H560">
        <v>42721</v>
      </c>
      <c r="I560">
        <v>20911344</v>
      </c>
      <c r="J560" t="s">
        <v>46</v>
      </c>
      <c r="K560" t="s">
        <v>47</v>
      </c>
      <c r="L560" t="s">
        <v>48</v>
      </c>
      <c r="M560" t="s">
        <v>49</v>
      </c>
      <c r="N560" t="s">
        <v>9400</v>
      </c>
      <c r="O560" t="s">
        <v>10266</v>
      </c>
      <c r="P560" t="s">
        <v>2264</v>
      </c>
      <c r="Q560" t="s">
        <v>10372</v>
      </c>
      <c r="R560" t="s">
        <v>10178</v>
      </c>
      <c r="S560">
        <v>100788157</v>
      </c>
      <c r="T560" t="s">
        <v>606</v>
      </c>
      <c r="U560" t="s">
        <v>66</v>
      </c>
      <c r="V560" t="s">
        <v>1007</v>
      </c>
      <c r="W560">
        <v>2741.3</v>
      </c>
      <c r="X560">
        <v>10086.08</v>
      </c>
      <c r="Y560">
        <v>9222.6</v>
      </c>
      <c r="Z560" t="s">
        <v>49</v>
      </c>
      <c r="AA560" t="s">
        <v>10314</v>
      </c>
      <c r="AB560" t="s">
        <v>10296</v>
      </c>
      <c r="AC560" t="s">
        <v>10297</v>
      </c>
      <c r="AD560" t="s">
        <v>52</v>
      </c>
      <c r="AE560" t="s">
        <v>76</v>
      </c>
      <c r="AF560" t="s">
        <v>10207</v>
      </c>
      <c r="AG560" t="s">
        <v>10208</v>
      </c>
      <c r="AH560" t="s">
        <v>10298</v>
      </c>
      <c r="AI560" t="s">
        <v>48</v>
      </c>
      <c r="AJ560" t="s">
        <v>47</v>
      </c>
      <c r="AK560" t="s">
        <v>9400</v>
      </c>
      <c r="AL560" t="s">
        <v>10207</v>
      </c>
      <c r="AM560">
        <v>0</v>
      </c>
      <c r="AN560" t="s">
        <v>47</v>
      </c>
      <c r="AO560" t="s">
        <v>47</v>
      </c>
      <c r="AP560" t="s">
        <v>47</v>
      </c>
      <c r="AQ560" t="s">
        <v>47</v>
      </c>
      <c r="AR560" t="s">
        <v>47</v>
      </c>
      <c r="AS560">
        <v>2741.3</v>
      </c>
      <c r="AT560">
        <v>10086.08</v>
      </c>
      <c r="AU560">
        <v>1</v>
      </c>
      <c r="AV560">
        <v>1</v>
      </c>
      <c r="AW560" t="s">
        <v>10362</v>
      </c>
      <c r="AX560">
        <v>10800</v>
      </c>
      <c r="AY560" t="s">
        <v>66</v>
      </c>
      <c r="AZ560" t="s">
        <v>10373</v>
      </c>
      <c r="BA560" t="s">
        <v>47</v>
      </c>
      <c r="BB560" t="s">
        <v>10373</v>
      </c>
      <c r="BC560" t="s">
        <v>47</v>
      </c>
      <c r="BD560">
        <v>1148</v>
      </c>
      <c r="BE560">
        <v>51484.08</v>
      </c>
      <c r="BF560">
        <v>4</v>
      </c>
      <c r="BG560">
        <v>6</v>
      </c>
      <c r="BH560">
        <v>20866.080000000002</v>
      </c>
      <c r="BI560">
        <v>0</v>
      </c>
      <c r="BJ560">
        <v>20866.080000000002</v>
      </c>
      <c r="BK560">
        <v>27000</v>
      </c>
      <c r="BL560" t="s">
        <v>56</v>
      </c>
      <c r="BM560" t="s">
        <v>10374</v>
      </c>
      <c r="BN560" t="s">
        <v>10375</v>
      </c>
      <c r="BO560" t="s">
        <v>47</v>
      </c>
    </row>
    <row r="561" spans="1:67" hidden="1" x14ac:dyDescent="0.3">
      <c r="A561">
        <v>62284</v>
      </c>
      <c r="B561">
        <v>7117736938</v>
      </c>
      <c r="C561">
        <v>4205182</v>
      </c>
      <c r="D561">
        <v>7032</v>
      </c>
      <c r="E561">
        <v>65608</v>
      </c>
      <c r="F561">
        <v>1</v>
      </c>
      <c r="G561" t="s">
        <v>613</v>
      </c>
      <c r="H561">
        <v>42721</v>
      </c>
      <c r="I561">
        <v>20911352</v>
      </c>
      <c r="J561" t="s">
        <v>46</v>
      </c>
      <c r="K561" t="s">
        <v>47</v>
      </c>
      <c r="L561" t="s">
        <v>48</v>
      </c>
      <c r="M561" t="s">
        <v>49</v>
      </c>
      <c r="N561" t="s">
        <v>286</v>
      </c>
      <c r="O561" t="s">
        <v>287</v>
      </c>
      <c r="P561" t="s">
        <v>170</v>
      </c>
      <c r="Q561" t="s">
        <v>171</v>
      </c>
      <c r="R561" t="s">
        <v>54</v>
      </c>
      <c r="S561">
        <v>100214689</v>
      </c>
      <c r="T561" t="s">
        <v>155</v>
      </c>
      <c r="U561" t="s">
        <v>56</v>
      </c>
      <c r="V561" t="s">
        <v>57</v>
      </c>
      <c r="W561">
        <v>9283.6200000000008</v>
      </c>
      <c r="X561">
        <v>20949.93</v>
      </c>
      <c r="Y561">
        <v>18842.62</v>
      </c>
      <c r="Z561" t="s">
        <v>49</v>
      </c>
      <c r="AA561" t="s">
        <v>10314</v>
      </c>
      <c r="AB561" t="s">
        <v>10296</v>
      </c>
      <c r="AC561" t="s">
        <v>10297</v>
      </c>
      <c r="AD561" t="s">
        <v>52</v>
      </c>
      <c r="AE561" t="s">
        <v>76</v>
      </c>
      <c r="AF561" t="s">
        <v>10207</v>
      </c>
      <c r="AG561" t="s">
        <v>10208</v>
      </c>
      <c r="AH561" t="s">
        <v>10298</v>
      </c>
      <c r="AI561" t="s">
        <v>48</v>
      </c>
      <c r="AJ561" t="s">
        <v>47</v>
      </c>
      <c r="AK561" t="s">
        <v>286</v>
      </c>
      <c r="AL561" t="s">
        <v>10240</v>
      </c>
      <c r="AM561">
        <v>0</v>
      </c>
      <c r="AN561" t="s">
        <v>47</v>
      </c>
      <c r="AO561" t="s">
        <v>47</v>
      </c>
      <c r="AP561" t="s">
        <v>47</v>
      </c>
      <c r="AQ561" t="s">
        <v>47</v>
      </c>
      <c r="AR561" t="s">
        <v>47</v>
      </c>
      <c r="AS561">
        <v>9283.6200000000008</v>
      </c>
      <c r="AT561">
        <v>20949.93</v>
      </c>
      <c r="AU561">
        <v>1</v>
      </c>
      <c r="AV561">
        <v>1</v>
      </c>
      <c r="AW561" t="s">
        <v>10352</v>
      </c>
      <c r="AX561">
        <v>27000</v>
      </c>
      <c r="AY561" t="s">
        <v>56</v>
      </c>
      <c r="AZ561" t="s">
        <v>288</v>
      </c>
      <c r="BA561">
        <v>10800</v>
      </c>
      <c r="BB561" t="s">
        <v>288</v>
      </c>
      <c r="BC561">
        <v>10800</v>
      </c>
      <c r="BD561">
        <v>1700</v>
      </c>
      <c r="BE561">
        <v>72434.009999999995</v>
      </c>
      <c r="BF561">
        <v>5</v>
      </c>
      <c r="BG561">
        <v>6</v>
      </c>
      <c r="BH561">
        <v>0</v>
      </c>
      <c r="BI561">
        <v>0</v>
      </c>
      <c r="BJ561">
        <v>0</v>
      </c>
      <c r="BK561">
        <v>0</v>
      </c>
      <c r="BL561" t="s">
        <v>59</v>
      </c>
      <c r="BM561" t="s">
        <v>407</v>
      </c>
      <c r="BN561" t="s">
        <v>290</v>
      </c>
      <c r="BO561">
        <v>0</v>
      </c>
    </row>
    <row r="562" spans="1:67" hidden="1" x14ac:dyDescent="0.3">
      <c r="A562">
        <v>62361</v>
      </c>
      <c r="B562">
        <v>7117737617</v>
      </c>
      <c r="C562">
        <v>2795664</v>
      </c>
      <c r="D562">
        <v>7032</v>
      </c>
      <c r="E562">
        <v>65615</v>
      </c>
      <c r="F562">
        <v>1</v>
      </c>
      <c r="G562" t="s">
        <v>613</v>
      </c>
      <c r="H562">
        <v>42721</v>
      </c>
      <c r="I562">
        <v>20911351</v>
      </c>
      <c r="J562" t="s">
        <v>46</v>
      </c>
      <c r="K562" t="s">
        <v>47</v>
      </c>
      <c r="L562" t="s">
        <v>48</v>
      </c>
      <c r="M562" t="s">
        <v>49</v>
      </c>
      <c r="N562" t="s">
        <v>105</v>
      </c>
      <c r="O562" t="s">
        <v>106</v>
      </c>
      <c r="P562" t="s">
        <v>107</v>
      </c>
      <c r="Q562" t="s">
        <v>108</v>
      </c>
      <c r="R562" t="s">
        <v>54</v>
      </c>
      <c r="S562">
        <v>100994845</v>
      </c>
      <c r="T562" t="s">
        <v>86</v>
      </c>
      <c r="U562" t="s">
        <v>56</v>
      </c>
      <c r="V562" t="s">
        <v>57</v>
      </c>
      <c r="W562">
        <v>13427.25</v>
      </c>
      <c r="X562">
        <v>20935.78</v>
      </c>
      <c r="Y562">
        <v>18920.52</v>
      </c>
      <c r="Z562" t="s">
        <v>49</v>
      </c>
      <c r="AA562" t="s">
        <v>10314</v>
      </c>
      <c r="AB562" t="s">
        <v>10296</v>
      </c>
      <c r="AC562" t="s">
        <v>10297</v>
      </c>
      <c r="AD562" t="s">
        <v>52</v>
      </c>
      <c r="AE562" t="s">
        <v>76</v>
      </c>
      <c r="AF562" t="s">
        <v>10207</v>
      </c>
      <c r="AG562" t="s">
        <v>10208</v>
      </c>
      <c r="AH562" t="s">
        <v>10298</v>
      </c>
      <c r="AI562" t="s">
        <v>48</v>
      </c>
      <c r="AJ562" t="s">
        <v>47</v>
      </c>
      <c r="AK562" t="s">
        <v>105</v>
      </c>
      <c r="AL562" t="s">
        <v>10240</v>
      </c>
      <c r="AM562">
        <v>0</v>
      </c>
      <c r="AN562" t="s">
        <v>47</v>
      </c>
      <c r="AO562" t="s">
        <v>47</v>
      </c>
      <c r="AP562" t="s">
        <v>47</v>
      </c>
      <c r="AQ562" t="s">
        <v>47</v>
      </c>
      <c r="AR562" t="s">
        <v>47</v>
      </c>
      <c r="AS562">
        <v>13427.25</v>
      </c>
      <c r="AT562">
        <v>20935.78</v>
      </c>
      <c r="AU562">
        <v>1</v>
      </c>
      <c r="AV562">
        <v>1</v>
      </c>
      <c r="AW562" t="s">
        <v>10352</v>
      </c>
      <c r="AX562">
        <v>27000</v>
      </c>
      <c r="AY562" t="s">
        <v>56</v>
      </c>
      <c r="AZ562" t="s">
        <v>109</v>
      </c>
      <c r="BA562">
        <v>14000</v>
      </c>
      <c r="BB562" t="s">
        <v>109</v>
      </c>
      <c r="BC562">
        <v>14000</v>
      </c>
      <c r="BD562">
        <v>2720</v>
      </c>
      <c r="BE562">
        <v>93369.79</v>
      </c>
      <c r="BF562">
        <v>6</v>
      </c>
      <c r="BG562">
        <v>6</v>
      </c>
      <c r="BH562">
        <v>41885.71</v>
      </c>
      <c r="BI562">
        <v>0</v>
      </c>
      <c r="BJ562">
        <v>41885.71</v>
      </c>
      <c r="BK562">
        <v>42000</v>
      </c>
      <c r="BL562" t="s">
        <v>229</v>
      </c>
      <c r="BM562" t="s">
        <v>111</v>
      </c>
      <c r="BN562" t="s">
        <v>111</v>
      </c>
      <c r="BO562">
        <v>18200</v>
      </c>
    </row>
    <row r="563" spans="1:67" hidden="1" x14ac:dyDescent="0.3">
      <c r="A563">
        <v>62666</v>
      </c>
      <c r="B563">
        <v>7117763680</v>
      </c>
      <c r="C563">
        <v>3965425</v>
      </c>
      <c r="D563">
        <v>7032</v>
      </c>
      <c r="E563">
        <v>66017</v>
      </c>
      <c r="F563">
        <v>1</v>
      </c>
      <c r="G563" t="s">
        <v>613</v>
      </c>
      <c r="H563">
        <v>42723</v>
      </c>
      <c r="I563">
        <v>20920042</v>
      </c>
      <c r="J563" t="s">
        <v>46</v>
      </c>
      <c r="K563" t="s">
        <v>47</v>
      </c>
      <c r="L563" t="s">
        <v>48</v>
      </c>
      <c r="M563" t="s">
        <v>49</v>
      </c>
      <c r="N563" t="s">
        <v>151</v>
      </c>
      <c r="O563" t="s">
        <v>152</v>
      </c>
      <c r="P563" t="s">
        <v>153</v>
      </c>
      <c r="Q563" t="s">
        <v>154</v>
      </c>
      <c r="R563" t="s">
        <v>54</v>
      </c>
      <c r="S563">
        <v>100298459</v>
      </c>
      <c r="T563" t="s">
        <v>648</v>
      </c>
      <c r="U563" t="s">
        <v>56</v>
      </c>
      <c r="V563" t="s">
        <v>57</v>
      </c>
      <c r="W563">
        <v>3730.93</v>
      </c>
      <c r="X563">
        <v>20634.52</v>
      </c>
      <c r="Y563">
        <v>18717.599999999999</v>
      </c>
      <c r="Z563" t="s">
        <v>49</v>
      </c>
      <c r="AA563" t="s">
        <v>10314</v>
      </c>
      <c r="AB563" t="s">
        <v>10296</v>
      </c>
      <c r="AC563" t="s">
        <v>10297</v>
      </c>
      <c r="AD563" t="s">
        <v>52</v>
      </c>
      <c r="AE563" t="s">
        <v>76</v>
      </c>
      <c r="AF563" t="s">
        <v>10207</v>
      </c>
      <c r="AG563" t="s">
        <v>10208</v>
      </c>
      <c r="AH563" t="s">
        <v>10298</v>
      </c>
      <c r="AI563" t="s">
        <v>48</v>
      </c>
      <c r="AJ563" t="s">
        <v>47</v>
      </c>
      <c r="AK563" t="s">
        <v>151</v>
      </c>
      <c r="AL563" t="s">
        <v>10217</v>
      </c>
      <c r="AM563">
        <v>0</v>
      </c>
      <c r="AN563" t="s">
        <v>47</v>
      </c>
      <c r="AO563" t="s">
        <v>47</v>
      </c>
      <c r="AP563" t="s">
        <v>47</v>
      </c>
      <c r="AQ563" t="s">
        <v>47</v>
      </c>
      <c r="AR563" t="s">
        <v>47</v>
      </c>
      <c r="AS563">
        <v>3730.93</v>
      </c>
      <c r="AT563">
        <v>20634.52</v>
      </c>
      <c r="AU563">
        <v>1</v>
      </c>
      <c r="AV563">
        <v>1</v>
      </c>
      <c r="AW563" t="s">
        <v>10352</v>
      </c>
      <c r="AX563">
        <v>27000</v>
      </c>
      <c r="AY563" t="s">
        <v>56</v>
      </c>
      <c r="AZ563" t="s">
        <v>649</v>
      </c>
      <c r="BA563">
        <v>3600</v>
      </c>
      <c r="BB563" t="s">
        <v>649</v>
      </c>
      <c r="BC563">
        <v>3600</v>
      </c>
      <c r="BD563">
        <v>30</v>
      </c>
      <c r="BE563">
        <v>20634.52</v>
      </c>
      <c r="BF563">
        <v>1</v>
      </c>
      <c r="BG563">
        <v>7</v>
      </c>
      <c r="BH563">
        <v>0</v>
      </c>
      <c r="BI563">
        <v>0</v>
      </c>
      <c r="BJ563">
        <v>0</v>
      </c>
      <c r="BK563">
        <v>0</v>
      </c>
      <c r="BL563" t="s">
        <v>59</v>
      </c>
      <c r="BM563" t="s">
        <v>10442</v>
      </c>
      <c r="BN563" t="s">
        <v>650</v>
      </c>
      <c r="BO563">
        <v>0</v>
      </c>
    </row>
    <row r="564" spans="1:67" x14ac:dyDescent="0.3">
      <c r="A564">
        <v>62147</v>
      </c>
      <c r="B564">
        <v>7117715912</v>
      </c>
      <c r="C564">
        <v>2769823</v>
      </c>
      <c r="D564">
        <v>7032</v>
      </c>
      <c r="E564">
        <v>65864</v>
      </c>
      <c r="F564">
        <v>1</v>
      </c>
      <c r="G564" t="s">
        <v>613</v>
      </c>
      <c r="H564">
        <v>42723</v>
      </c>
      <c r="I564">
        <v>20921593</v>
      </c>
      <c r="J564" t="s">
        <v>46</v>
      </c>
      <c r="K564" t="s">
        <v>47</v>
      </c>
      <c r="L564" t="s">
        <v>48</v>
      </c>
      <c r="M564" t="s">
        <v>49</v>
      </c>
      <c r="N564" t="s">
        <v>9412</v>
      </c>
      <c r="O564" t="s">
        <v>10389</v>
      </c>
      <c r="P564" t="s">
        <v>207</v>
      </c>
      <c r="Q564" t="s">
        <v>208</v>
      </c>
      <c r="R564" t="s">
        <v>54</v>
      </c>
      <c r="S564">
        <v>101093720</v>
      </c>
      <c r="T564" t="s">
        <v>55</v>
      </c>
      <c r="U564" t="s">
        <v>66</v>
      </c>
      <c r="V564" t="s">
        <v>1007</v>
      </c>
      <c r="W564">
        <v>2762.28</v>
      </c>
      <c r="X564">
        <v>9073.81</v>
      </c>
      <c r="Y564">
        <v>8299.92</v>
      </c>
      <c r="Z564" t="s">
        <v>49</v>
      </c>
      <c r="AA564" t="s">
        <v>10314</v>
      </c>
      <c r="AB564" t="s">
        <v>10296</v>
      </c>
      <c r="AC564" t="s">
        <v>10297</v>
      </c>
      <c r="AD564" t="s">
        <v>52</v>
      </c>
      <c r="AE564" t="s">
        <v>76</v>
      </c>
      <c r="AF564" t="s">
        <v>10207</v>
      </c>
      <c r="AG564" t="s">
        <v>10208</v>
      </c>
      <c r="AH564" t="s">
        <v>10298</v>
      </c>
      <c r="AI564" t="s">
        <v>48</v>
      </c>
      <c r="AJ564" t="s">
        <v>47</v>
      </c>
      <c r="AK564" t="s">
        <v>9412</v>
      </c>
      <c r="AL564" t="s">
        <v>10207</v>
      </c>
      <c r="AM564">
        <v>0</v>
      </c>
      <c r="AN564" t="s">
        <v>47</v>
      </c>
      <c r="AO564" t="s">
        <v>47</v>
      </c>
      <c r="AP564" t="s">
        <v>47</v>
      </c>
      <c r="AQ564" t="s">
        <v>47</v>
      </c>
      <c r="AR564" t="s">
        <v>47</v>
      </c>
      <c r="AS564">
        <v>2762.28</v>
      </c>
      <c r="AT564">
        <v>9073.81</v>
      </c>
      <c r="AU564">
        <v>1</v>
      </c>
      <c r="AV564">
        <v>1</v>
      </c>
      <c r="AW564" t="s">
        <v>10352</v>
      </c>
      <c r="AX564">
        <v>10800</v>
      </c>
      <c r="AY564" t="s">
        <v>66</v>
      </c>
      <c r="AZ564" t="s">
        <v>5077</v>
      </c>
      <c r="BA564">
        <v>2953</v>
      </c>
      <c r="BB564" t="s">
        <v>5077</v>
      </c>
      <c r="BC564">
        <v>2953</v>
      </c>
      <c r="BD564">
        <v>120</v>
      </c>
      <c r="BE564">
        <v>29708.33</v>
      </c>
      <c r="BF564">
        <v>2</v>
      </c>
      <c r="BG564">
        <v>7</v>
      </c>
      <c r="BH564">
        <v>29708.33</v>
      </c>
      <c r="BI564">
        <v>0</v>
      </c>
      <c r="BJ564">
        <v>29708.33</v>
      </c>
      <c r="BK564">
        <v>42000</v>
      </c>
      <c r="BL564" t="s">
        <v>229</v>
      </c>
      <c r="BM564" t="s">
        <v>10391</v>
      </c>
      <c r="BN564" t="s">
        <v>10391</v>
      </c>
      <c r="BO564" t="s">
        <v>47</v>
      </c>
    </row>
    <row r="565" spans="1:67" hidden="1" x14ac:dyDescent="0.3">
      <c r="A565">
        <v>62065</v>
      </c>
      <c r="B565">
        <v>7117707841</v>
      </c>
      <c r="C565">
        <v>4463264</v>
      </c>
      <c r="D565">
        <v>7032</v>
      </c>
      <c r="E565">
        <v>65851</v>
      </c>
      <c r="F565">
        <v>1</v>
      </c>
      <c r="G565" t="s">
        <v>613</v>
      </c>
      <c r="H565">
        <v>42723</v>
      </c>
      <c r="I565">
        <v>20921588</v>
      </c>
      <c r="J565" t="s">
        <v>46</v>
      </c>
      <c r="K565" t="s">
        <v>47</v>
      </c>
      <c r="L565" t="s">
        <v>48</v>
      </c>
      <c r="M565" t="s">
        <v>49</v>
      </c>
      <c r="N565" t="s">
        <v>9400</v>
      </c>
      <c r="O565" t="s">
        <v>10266</v>
      </c>
      <c r="P565" t="s">
        <v>2264</v>
      </c>
      <c r="Q565" t="s">
        <v>10372</v>
      </c>
      <c r="R565" t="s">
        <v>10178</v>
      </c>
      <c r="S565">
        <v>100788157</v>
      </c>
      <c r="T565" t="s">
        <v>606</v>
      </c>
      <c r="U565" t="s">
        <v>66</v>
      </c>
      <c r="V565" t="s">
        <v>1007</v>
      </c>
      <c r="W565">
        <v>2740.56</v>
      </c>
      <c r="X565">
        <v>10474.620000000001</v>
      </c>
      <c r="Y565">
        <v>9623.1</v>
      </c>
      <c r="Z565" t="s">
        <v>49</v>
      </c>
      <c r="AA565" t="s">
        <v>10314</v>
      </c>
      <c r="AB565" t="s">
        <v>10296</v>
      </c>
      <c r="AC565" t="s">
        <v>10297</v>
      </c>
      <c r="AD565" t="s">
        <v>52</v>
      </c>
      <c r="AE565" t="s">
        <v>76</v>
      </c>
      <c r="AF565" t="s">
        <v>10207</v>
      </c>
      <c r="AG565" t="s">
        <v>10208</v>
      </c>
      <c r="AH565" t="s">
        <v>10298</v>
      </c>
      <c r="AI565" t="s">
        <v>48</v>
      </c>
      <c r="AJ565" t="s">
        <v>47</v>
      </c>
      <c r="AK565" t="s">
        <v>9400</v>
      </c>
      <c r="AL565" t="s">
        <v>10207</v>
      </c>
      <c r="AM565">
        <v>0</v>
      </c>
      <c r="AN565" t="s">
        <v>47</v>
      </c>
      <c r="AO565" t="s">
        <v>47</v>
      </c>
      <c r="AP565" t="s">
        <v>47</v>
      </c>
      <c r="AQ565" t="s">
        <v>47</v>
      </c>
      <c r="AR565" t="s">
        <v>47</v>
      </c>
      <c r="AS565">
        <v>2740.56</v>
      </c>
      <c r="AT565">
        <v>10474.620000000001</v>
      </c>
      <c r="AU565">
        <v>1</v>
      </c>
      <c r="AV565">
        <v>1</v>
      </c>
      <c r="AW565" t="s">
        <v>10362</v>
      </c>
      <c r="AX565">
        <v>10800</v>
      </c>
      <c r="AY565" t="s">
        <v>66</v>
      </c>
      <c r="AZ565" t="s">
        <v>10373</v>
      </c>
      <c r="BA565" t="s">
        <v>47</v>
      </c>
      <c r="BB565" t="s">
        <v>10373</v>
      </c>
      <c r="BC565" t="s">
        <v>47</v>
      </c>
      <c r="BD565">
        <v>1148</v>
      </c>
      <c r="BE565">
        <v>40182.949999999997</v>
      </c>
      <c r="BF565">
        <v>3</v>
      </c>
      <c r="BG565">
        <v>7</v>
      </c>
      <c r="BH565">
        <v>0</v>
      </c>
      <c r="BI565">
        <v>0</v>
      </c>
      <c r="BJ565">
        <v>0</v>
      </c>
      <c r="BK565">
        <v>0</v>
      </c>
      <c r="BL565" t="s">
        <v>59</v>
      </c>
      <c r="BM565" t="s">
        <v>10376</v>
      </c>
      <c r="BN565" t="s">
        <v>10375</v>
      </c>
      <c r="BO565">
        <v>0</v>
      </c>
    </row>
    <row r="566" spans="1:67" x14ac:dyDescent="0.3">
      <c r="A566">
        <v>63110</v>
      </c>
      <c r="B566">
        <v>7117790318</v>
      </c>
      <c r="C566">
        <v>4463264</v>
      </c>
      <c r="D566">
        <v>7032</v>
      </c>
      <c r="E566">
        <v>66446</v>
      </c>
      <c r="F566">
        <v>1</v>
      </c>
      <c r="G566" t="s">
        <v>613</v>
      </c>
      <c r="H566">
        <v>42723</v>
      </c>
      <c r="I566">
        <v>20921586</v>
      </c>
      <c r="J566" t="s">
        <v>46</v>
      </c>
      <c r="K566" t="s">
        <v>47</v>
      </c>
      <c r="L566" t="s">
        <v>48</v>
      </c>
      <c r="M566" t="s">
        <v>49</v>
      </c>
      <c r="N566" t="s">
        <v>9400</v>
      </c>
      <c r="O566" t="s">
        <v>10266</v>
      </c>
      <c r="P566" t="s">
        <v>2264</v>
      </c>
      <c r="Q566" t="s">
        <v>10372</v>
      </c>
      <c r="R566" t="s">
        <v>10178</v>
      </c>
      <c r="S566">
        <v>100788157</v>
      </c>
      <c r="T566" t="s">
        <v>606</v>
      </c>
      <c r="U566" t="s">
        <v>66</v>
      </c>
      <c r="V566" t="s">
        <v>1007</v>
      </c>
      <c r="W566">
        <v>2738.64</v>
      </c>
      <c r="X566">
        <v>9802.7999999999993</v>
      </c>
      <c r="Y566">
        <v>9072</v>
      </c>
      <c r="Z566" t="s">
        <v>49</v>
      </c>
      <c r="AA566" t="s">
        <v>10314</v>
      </c>
      <c r="AB566" t="s">
        <v>10296</v>
      </c>
      <c r="AC566" t="s">
        <v>10297</v>
      </c>
      <c r="AD566" t="s">
        <v>52</v>
      </c>
      <c r="AE566" t="s">
        <v>76</v>
      </c>
      <c r="AF566" t="s">
        <v>10207</v>
      </c>
      <c r="AG566" t="s">
        <v>10208</v>
      </c>
      <c r="AH566" t="s">
        <v>10298</v>
      </c>
      <c r="AI566" t="s">
        <v>48</v>
      </c>
      <c r="AJ566" t="s">
        <v>47</v>
      </c>
      <c r="AK566" t="s">
        <v>9400</v>
      </c>
      <c r="AL566" t="s">
        <v>10207</v>
      </c>
      <c r="AM566">
        <v>0</v>
      </c>
      <c r="AN566" t="s">
        <v>47</v>
      </c>
      <c r="AO566" t="s">
        <v>47</v>
      </c>
      <c r="AP566" t="s">
        <v>47</v>
      </c>
      <c r="AQ566" t="s">
        <v>47</v>
      </c>
      <c r="AR566" t="s">
        <v>47</v>
      </c>
      <c r="AS566">
        <v>2738.64</v>
      </c>
      <c r="AT566">
        <v>9802.7999999999993</v>
      </c>
      <c r="AU566">
        <v>1</v>
      </c>
      <c r="AV566">
        <v>1</v>
      </c>
      <c r="AW566" t="s">
        <v>10362</v>
      </c>
      <c r="AX566">
        <v>10800</v>
      </c>
      <c r="AY566" t="s">
        <v>66</v>
      </c>
      <c r="AZ566" t="s">
        <v>10373</v>
      </c>
      <c r="BA566" t="s">
        <v>47</v>
      </c>
      <c r="BB566" t="s">
        <v>10373</v>
      </c>
      <c r="BC566" t="s">
        <v>47</v>
      </c>
      <c r="BD566">
        <v>1148</v>
      </c>
      <c r="BE566">
        <v>49985.75</v>
      </c>
      <c r="BF566">
        <v>4</v>
      </c>
      <c r="BG566">
        <v>7</v>
      </c>
      <c r="BH566">
        <v>20277.419999999998</v>
      </c>
      <c r="BI566">
        <v>0</v>
      </c>
      <c r="BJ566">
        <v>20277.419999999998</v>
      </c>
      <c r="BK566">
        <v>27000</v>
      </c>
      <c r="BL566" t="s">
        <v>56</v>
      </c>
      <c r="BM566" t="s">
        <v>10374</v>
      </c>
      <c r="BN566" t="s">
        <v>10375</v>
      </c>
      <c r="BO566" t="s">
        <v>47</v>
      </c>
    </row>
    <row r="567" spans="1:67" hidden="1" x14ac:dyDescent="0.3">
      <c r="A567">
        <v>63111</v>
      </c>
      <c r="B567">
        <v>7117790319</v>
      </c>
      <c r="C567">
        <v>4463264</v>
      </c>
      <c r="D567">
        <v>7032</v>
      </c>
      <c r="E567">
        <v>66447</v>
      </c>
      <c r="F567">
        <v>1</v>
      </c>
      <c r="G567" t="s">
        <v>613</v>
      </c>
      <c r="H567">
        <v>42723</v>
      </c>
      <c r="I567">
        <v>20921587</v>
      </c>
      <c r="J567" t="s">
        <v>46</v>
      </c>
      <c r="K567" t="s">
        <v>47</v>
      </c>
      <c r="L567" t="s">
        <v>48</v>
      </c>
      <c r="M567" t="s">
        <v>49</v>
      </c>
      <c r="N567" t="s">
        <v>9400</v>
      </c>
      <c r="O567" t="s">
        <v>10266</v>
      </c>
      <c r="P567" t="s">
        <v>2264</v>
      </c>
      <c r="Q567" t="s">
        <v>10372</v>
      </c>
      <c r="R567" t="s">
        <v>10178</v>
      </c>
      <c r="S567">
        <v>100788157</v>
      </c>
      <c r="T567" t="s">
        <v>606</v>
      </c>
      <c r="U567" t="s">
        <v>66</v>
      </c>
      <c r="V567" t="s">
        <v>1007</v>
      </c>
      <c r="W567">
        <v>2739.01</v>
      </c>
      <c r="X567">
        <v>10780</v>
      </c>
      <c r="Y567">
        <v>9900</v>
      </c>
      <c r="Z567" t="s">
        <v>49</v>
      </c>
      <c r="AA567" t="s">
        <v>10314</v>
      </c>
      <c r="AB567" t="s">
        <v>10296</v>
      </c>
      <c r="AC567" t="s">
        <v>10297</v>
      </c>
      <c r="AD567" t="s">
        <v>52</v>
      </c>
      <c r="AE567" t="s">
        <v>76</v>
      </c>
      <c r="AF567" t="s">
        <v>10207</v>
      </c>
      <c r="AG567" t="s">
        <v>10208</v>
      </c>
      <c r="AH567" t="s">
        <v>10298</v>
      </c>
      <c r="AI567" t="s">
        <v>48</v>
      </c>
      <c r="AJ567" t="s">
        <v>47</v>
      </c>
      <c r="AK567" t="s">
        <v>9400</v>
      </c>
      <c r="AL567" t="s">
        <v>10207</v>
      </c>
      <c r="AM567">
        <v>0</v>
      </c>
      <c r="AN567" t="s">
        <v>47</v>
      </c>
      <c r="AO567" t="s">
        <v>47</v>
      </c>
      <c r="AP567" t="s">
        <v>47</v>
      </c>
      <c r="AQ567" t="s">
        <v>47</v>
      </c>
      <c r="AR567" t="s">
        <v>47</v>
      </c>
      <c r="AS567">
        <v>2739.01</v>
      </c>
      <c r="AT567">
        <v>10780</v>
      </c>
      <c r="AU567">
        <v>1</v>
      </c>
      <c r="AV567">
        <v>1</v>
      </c>
      <c r="AW567" t="s">
        <v>10362</v>
      </c>
      <c r="AX567">
        <v>10800</v>
      </c>
      <c r="AY567" t="s">
        <v>66</v>
      </c>
      <c r="AZ567" t="s">
        <v>10373</v>
      </c>
      <c r="BA567" t="s">
        <v>47</v>
      </c>
      <c r="BB567" t="s">
        <v>10373</v>
      </c>
      <c r="BC567" t="s">
        <v>47</v>
      </c>
      <c r="BD567">
        <v>1148</v>
      </c>
      <c r="BE567">
        <v>60765.75</v>
      </c>
      <c r="BF567">
        <v>5</v>
      </c>
      <c r="BG567">
        <v>7</v>
      </c>
      <c r="BH567">
        <v>0</v>
      </c>
      <c r="BI567">
        <v>0</v>
      </c>
      <c r="BJ567">
        <v>0</v>
      </c>
      <c r="BK567">
        <v>0</v>
      </c>
      <c r="BL567" t="s">
        <v>59</v>
      </c>
      <c r="BM567" t="s">
        <v>10376</v>
      </c>
      <c r="BN567" t="s">
        <v>10375</v>
      </c>
      <c r="BO567">
        <v>0</v>
      </c>
    </row>
    <row r="568" spans="1:67" hidden="1" x14ac:dyDescent="0.3">
      <c r="A568">
        <v>63114</v>
      </c>
      <c r="B568">
        <v>7117790332</v>
      </c>
      <c r="C568">
        <v>940117</v>
      </c>
      <c r="D568">
        <v>7032</v>
      </c>
      <c r="E568">
        <v>66450</v>
      </c>
      <c r="F568">
        <v>1</v>
      </c>
      <c r="G568" t="s">
        <v>613</v>
      </c>
      <c r="H568">
        <v>42723</v>
      </c>
      <c r="I568">
        <v>20921598</v>
      </c>
      <c r="J568" t="s">
        <v>46</v>
      </c>
      <c r="K568" t="s">
        <v>47</v>
      </c>
      <c r="L568" t="s">
        <v>48</v>
      </c>
      <c r="M568" t="s">
        <v>49</v>
      </c>
      <c r="N568" t="s">
        <v>69</v>
      </c>
      <c r="O568" t="s">
        <v>70</v>
      </c>
      <c r="P568" t="s">
        <v>71</v>
      </c>
      <c r="Q568" t="s">
        <v>72</v>
      </c>
      <c r="R568" t="s">
        <v>54</v>
      </c>
      <c r="S568">
        <v>100994845</v>
      </c>
      <c r="T568" t="s">
        <v>86</v>
      </c>
      <c r="U568" t="s">
        <v>56</v>
      </c>
      <c r="V568" t="s">
        <v>57</v>
      </c>
      <c r="W568">
        <v>12015.07</v>
      </c>
      <c r="X568">
        <v>20946</v>
      </c>
      <c r="Y568">
        <v>19004.8</v>
      </c>
      <c r="Z568" t="s">
        <v>49</v>
      </c>
      <c r="AA568" t="s">
        <v>10314</v>
      </c>
      <c r="AB568" t="s">
        <v>10296</v>
      </c>
      <c r="AC568" t="s">
        <v>10297</v>
      </c>
      <c r="AD568" t="s">
        <v>52</v>
      </c>
      <c r="AE568" t="s">
        <v>76</v>
      </c>
      <c r="AF568" t="s">
        <v>10207</v>
      </c>
      <c r="AG568" t="s">
        <v>10208</v>
      </c>
      <c r="AH568" t="s">
        <v>10298</v>
      </c>
      <c r="AI568" t="s">
        <v>48</v>
      </c>
      <c r="AJ568" t="s">
        <v>47</v>
      </c>
      <c r="AK568" t="s">
        <v>69</v>
      </c>
      <c r="AL568" t="s">
        <v>10240</v>
      </c>
      <c r="AM568">
        <v>0</v>
      </c>
      <c r="AN568" t="s">
        <v>47</v>
      </c>
      <c r="AO568" t="s">
        <v>47</v>
      </c>
      <c r="AP568" t="s">
        <v>47</v>
      </c>
      <c r="AQ568" t="s">
        <v>47</v>
      </c>
      <c r="AR568" t="s">
        <v>47</v>
      </c>
      <c r="AS568">
        <v>12015.07</v>
      </c>
      <c r="AT568">
        <v>20946</v>
      </c>
      <c r="AU568">
        <v>1</v>
      </c>
      <c r="AV568">
        <v>1</v>
      </c>
      <c r="AW568" t="s">
        <v>10352</v>
      </c>
      <c r="AX568">
        <v>27000</v>
      </c>
      <c r="AY568" t="s">
        <v>56</v>
      </c>
      <c r="AZ568" t="s">
        <v>236</v>
      </c>
      <c r="BA568">
        <v>12200</v>
      </c>
      <c r="BB568" t="s">
        <v>236</v>
      </c>
      <c r="BC568">
        <v>12200</v>
      </c>
      <c r="BD568">
        <v>2384</v>
      </c>
      <c r="BE568">
        <v>81711.75</v>
      </c>
      <c r="BF568">
        <v>6</v>
      </c>
      <c r="BG568">
        <v>7</v>
      </c>
      <c r="BH568">
        <v>31726</v>
      </c>
      <c r="BI568">
        <v>0</v>
      </c>
      <c r="BJ568">
        <v>31726</v>
      </c>
      <c r="BK568">
        <v>42000</v>
      </c>
      <c r="BL568" t="s">
        <v>229</v>
      </c>
      <c r="BM568" t="s">
        <v>238</v>
      </c>
      <c r="BN568" t="s">
        <v>238</v>
      </c>
      <c r="BO568">
        <v>15860</v>
      </c>
    </row>
    <row r="569" spans="1:67" hidden="1" x14ac:dyDescent="0.3">
      <c r="A569">
        <v>62067</v>
      </c>
      <c r="B569">
        <v>7117707843</v>
      </c>
      <c r="C569">
        <v>4205647</v>
      </c>
      <c r="D569">
        <v>7032</v>
      </c>
      <c r="E569">
        <v>65853</v>
      </c>
      <c r="F569">
        <v>1</v>
      </c>
      <c r="G569" t="s">
        <v>613</v>
      </c>
      <c r="H569">
        <v>42723</v>
      </c>
      <c r="I569">
        <v>20921611</v>
      </c>
      <c r="J569" t="s">
        <v>46</v>
      </c>
      <c r="K569" t="s">
        <v>47</v>
      </c>
      <c r="L569" t="s">
        <v>48</v>
      </c>
      <c r="M569" t="s">
        <v>49</v>
      </c>
      <c r="N569" t="s">
        <v>168</v>
      </c>
      <c r="O569" t="s">
        <v>169</v>
      </c>
      <c r="P569" t="s">
        <v>170</v>
      </c>
      <c r="Q569" t="s">
        <v>171</v>
      </c>
      <c r="R569" t="s">
        <v>54</v>
      </c>
      <c r="S569">
        <v>101047835</v>
      </c>
      <c r="T569" t="s">
        <v>172</v>
      </c>
      <c r="U569" t="s">
        <v>56</v>
      </c>
      <c r="V569" t="s">
        <v>57</v>
      </c>
      <c r="W569">
        <v>14234.26</v>
      </c>
      <c r="X569">
        <v>20934.53</v>
      </c>
      <c r="Y569">
        <v>19089.96</v>
      </c>
      <c r="Z569" t="s">
        <v>49</v>
      </c>
      <c r="AA569" t="s">
        <v>10314</v>
      </c>
      <c r="AB569" t="s">
        <v>10296</v>
      </c>
      <c r="AC569" t="s">
        <v>10297</v>
      </c>
      <c r="AD569" t="s">
        <v>52</v>
      </c>
      <c r="AE569" t="s">
        <v>76</v>
      </c>
      <c r="AF569" t="s">
        <v>10207</v>
      </c>
      <c r="AG569" t="s">
        <v>10208</v>
      </c>
      <c r="AH569" t="s">
        <v>10298</v>
      </c>
      <c r="AI569" t="s">
        <v>48</v>
      </c>
      <c r="AJ569" t="s">
        <v>47</v>
      </c>
      <c r="AK569" t="s">
        <v>168</v>
      </c>
      <c r="AL569" t="s">
        <v>10240</v>
      </c>
      <c r="AM569">
        <v>0</v>
      </c>
      <c r="AN569" t="s">
        <v>47</v>
      </c>
      <c r="AO569" t="s">
        <v>47</v>
      </c>
      <c r="AP569" t="s">
        <v>47</v>
      </c>
      <c r="AQ569" t="s">
        <v>47</v>
      </c>
      <c r="AR569" t="s">
        <v>47</v>
      </c>
      <c r="AS569">
        <v>14234.26</v>
      </c>
      <c r="AT569">
        <v>20934.53</v>
      </c>
      <c r="AU569">
        <v>1</v>
      </c>
      <c r="AV569">
        <v>1</v>
      </c>
      <c r="AW569" t="s">
        <v>10352</v>
      </c>
      <c r="AX569">
        <v>27000</v>
      </c>
      <c r="AY569" t="s">
        <v>56</v>
      </c>
      <c r="AZ569" t="s">
        <v>173</v>
      </c>
      <c r="BA569">
        <v>15326.5</v>
      </c>
      <c r="BB569" t="s">
        <v>173</v>
      </c>
      <c r="BC569">
        <v>15326.5</v>
      </c>
      <c r="BD569">
        <v>2614</v>
      </c>
      <c r="BE569">
        <v>102646.28</v>
      </c>
      <c r="BF569">
        <v>7</v>
      </c>
      <c r="BG569">
        <v>7</v>
      </c>
      <c r="BH569">
        <v>20934.53</v>
      </c>
      <c r="BI569">
        <v>0</v>
      </c>
      <c r="BJ569">
        <v>20934.53</v>
      </c>
      <c r="BK569">
        <v>27000</v>
      </c>
      <c r="BL569" t="s">
        <v>56</v>
      </c>
      <c r="BM569" t="s">
        <v>173</v>
      </c>
      <c r="BN569" t="s">
        <v>175</v>
      </c>
      <c r="BO569">
        <v>15326.5</v>
      </c>
    </row>
    <row r="570" spans="1:67" hidden="1" x14ac:dyDescent="0.3">
      <c r="A570">
        <v>63616</v>
      </c>
      <c r="B570">
        <v>7117823535</v>
      </c>
      <c r="C570">
        <v>915409</v>
      </c>
      <c r="D570">
        <v>7032</v>
      </c>
      <c r="E570">
        <v>67006</v>
      </c>
      <c r="F570">
        <v>1</v>
      </c>
      <c r="G570" t="s">
        <v>613</v>
      </c>
      <c r="H570">
        <v>42724</v>
      </c>
      <c r="I570">
        <v>20934632</v>
      </c>
      <c r="J570" t="s">
        <v>46</v>
      </c>
      <c r="K570" t="s">
        <v>47</v>
      </c>
      <c r="L570" t="s">
        <v>48</v>
      </c>
      <c r="M570" t="s">
        <v>49</v>
      </c>
      <c r="N570" t="s">
        <v>247</v>
      </c>
      <c r="O570" t="s">
        <v>248</v>
      </c>
      <c r="P570" t="s">
        <v>249</v>
      </c>
      <c r="Q570" t="s">
        <v>250</v>
      </c>
      <c r="R570" t="s">
        <v>54</v>
      </c>
      <c r="S570">
        <v>100422206</v>
      </c>
      <c r="T570" t="s">
        <v>615</v>
      </c>
      <c r="U570" t="s">
        <v>56</v>
      </c>
      <c r="V570" t="s">
        <v>57</v>
      </c>
      <c r="W570">
        <v>4944.66</v>
      </c>
      <c r="X570">
        <v>21012.81</v>
      </c>
      <c r="Y570">
        <v>19146.060000000001</v>
      </c>
      <c r="Z570" t="s">
        <v>49</v>
      </c>
      <c r="AA570" t="s">
        <v>10314</v>
      </c>
      <c r="AB570" t="s">
        <v>10296</v>
      </c>
      <c r="AC570" t="s">
        <v>10297</v>
      </c>
      <c r="AD570" t="s">
        <v>52</v>
      </c>
      <c r="AE570" t="s">
        <v>76</v>
      </c>
      <c r="AF570" t="s">
        <v>10207</v>
      </c>
      <c r="AG570" t="s">
        <v>10208</v>
      </c>
      <c r="AH570" t="s">
        <v>10298</v>
      </c>
      <c r="AI570" t="s">
        <v>48</v>
      </c>
      <c r="AJ570" t="s">
        <v>47</v>
      </c>
      <c r="AK570" t="s">
        <v>247</v>
      </c>
      <c r="AL570" t="s">
        <v>10217</v>
      </c>
      <c r="AM570">
        <v>0</v>
      </c>
      <c r="AN570" t="s">
        <v>47</v>
      </c>
      <c r="AO570" t="s">
        <v>47</v>
      </c>
      <c r="AP570" t="s">
        <v>47</v>
      </c>
      <c r="AQ570" t="s">
        <v>47</v>
      </c>
      <c r="AR570" t="s">
        <v>47</v>
      </c>
      <c r="AS570">
        <v>4944.66</v>
      </c>
      <c r="AT570">
        <v>21012.81</v>
      </c>
      <c r="AU570">
        <v>1</v>
      </c>
      <c r="AV570">
        <v>1</v>
      </c>
      <c r="AW570" t="s">
        <v>10352</v>
      </c>
      <c r="AX570">
        <v>27000</v>
      </c>
      <c r="AY570" t="s">
        <v>56</v>
      </c>
      <c r="AZ570" t="s">
        <v>634</v>
      </c>
      <c r="BA570">
        <v>5000</v>
      </c>
      <c r="BB570" t="s">
        <v>634</v>
      </c>
      <c r="BC570">
        <v>5000</v>
      </c>
      <c r="BD570">
        <v>1</v>
      </c>
      <c r="BE570">
        <v>21012.81</v>
      </c>
      <c r="BF570">
        <v>1</v>
      </c>
      <c r="BG570">
        <v>9</v>
      </c>
      <c r="BH570">
        <v>0</v>
      </c>
      <c r="BI570">
        <v>0</v>
      </c>
      <c r="BJ570">
        <v>0</v>
      </c>
      <c r="BK570">
        <v>0</v>
      </c>
      <c r="BL570" t="s">
        <v>59</v>
      </c>
      <c r="BM570" t="s">
        <v>635</v>
      </c>
      <c r="BN570" t="s">
        <v>636</v>
      </c>
      <c r="BO570">
        <v>0</v>
      </c>
    </row>
    <row r="571" spans="1:67" hidden="1" x14ac:dyDescent="0.3">
      <c r="A571">
        <v>63617</v>
      </c>
      <c r="B571">
        <v>7117823536</v>
      </c>
      <c r="C571">
        <v>915409</v>
      </c>
      <c r="D571">
        <v>7032</v>
      </c>
      <c r="E571">
        <v>67007</v>
      </c>
      <c r="F571">
        <v>1</v>
      </c>
      <c r="G571" t="s">
        <v>613</v>
      </c>
      <c r="H571">
        <v>42724</v>
      </c>
      <c r="I571">
        <v>20934633</v>
      </c>
      <c r="J571" t="s">
        <v>46</v>
      </c>
      <c r="K571" t="s">
        <v>47</v>
      </c>
      <c r="L571" t="s">
        <v>48</v>
      </c>
      <c r="M571" t="s">
        <v>49</v>
      </c>
      <c r="N571" t="s">
        <v>247</v>
      </c>
      <c r="O571" t="s">
        <v>248</v>
      </c>
      <c r="P571" t="s">
        <v>249</v>
      </c>
      <c r="Q571" t="s">
        <v>250</v>
      </c>
      <c r="R571" t="s">
        <v>54</v>
      </c>
      <c r="S571">
        <v>100422206</v>
      </c>
      <c r="T571" t="s">
        <v>615</v>
      </c>
      <c r="U571" t="s">
        <v>56</v>
      </c>
      <c r="V571" t="s">
        <v>57</v>
      </c>
      <c r="W571">
        <v>4920.05</v>
      </c>
      <c r="X571">
        <v>20944.91</v>
      </c>
      <c r="Y571">
        <v>19173.849999999999</v>
      </c>
      <c r="Z571" t="s">
        <v>49</v>
      </c>
      <c r="AA571" t="s">
        <v>10314</v>
      </c>
      <c r="AB571" t="s">
        <v>10296</v>
      </c>
      <c r="AC571" t="s">
        <v>10297</v>
      </c>
      <c r="AD571" t="s">
        <v>52</v>
      </c>
      <c r="AE571" t="s">
        <v>76</v>
      </c>
      <c r="AF571" t="s">
        <v>10207</v>
      </c>
      <c r="AG571" t="s">
        <v>10208</v>
      </c>
      <c r="AH571" t="s">
        <v>10298</v>
      </c>
      <c r="AI571" t="s">
        <v>48</v>
      </c>
      <c r="AJ571" t="s">
        <v>47</v>
      </c>
      <c r="AK571" t="s">
        <v>247</v>
      </c>
      <c r="AL571" t="s">
        <v>10217</v>
      </c>
      <c r="AM571">
        <v>0</v>
      </c>
      <c r="AN571" t="s">
        <v>47</v>
      </c>
      <c r="AO571" t="s">
        <v>47</v>
      </c>
      <c r="AP571" t="s">
        <v>47</v>
      </c>
      <c r="AQ571" t="s">
        <v>47</v>
      </c>
      <c r="AR571" t="s">
        <v>47</v>
      </c>
      <c r="AS571">
        <v>4920.05</v>
      </c>
      <c r="AT571">
        <v>20944.91</v>
      </c>
      <c r="AU571">
        <v>1</v>
      </c>
      <c r="AV571">
        <v>1</v>
      </c>
      <c r="AW571" t="s">
        <v>10352</v>
      </c>
      <c r="AX571">
        <v>27000</v>
      </c>
      <c r="AY571" t="s">
        <v>56</v>
      </c>
      <c r="AZ571" t="s">
        <v>634</v>
      </c>
      <c r="BA571">
        <v>5000</v>
      </c>
      <c r="BB571" t="s">
        <v>634</v>
      </c>
      <c r="BC571">
        <v>5000</v>
      </c>
      <c r="BD571">
        <v>1</v>
      </c>
      <c r="BE571">
        <v>41957.72</v>
      </c>
      <c r="BF571">
        <v>2</v>
      </c>
      <c r="BG571">
        <v>9</v>
      </c>
      <c r="BH571">
        <v>41957.72</v>
      </c>
      <c r="BI571">
        <v>0</v>
      </c>
      <c r="BJ571">
        <v>41957.72</v>
      </c>
      <c r="BK571">
        <v>42000</v>
      </c>
      <c r="BL571" t="s">
        <v>229</v>
      </c>
      <c r="BM571" t="s">
        <v>636</v>
      </c>
      <c r="BN571" t="s">
        <v>636</v>
      </c>
      <c r="BO571">
        <v>6500</v>
      </c>
    </row>
    <row r="572" spans="1:67" hidden="1" x14ac:dyDescent="0.3">
      <c r="A572">
        <v>63618</v>
      </c>
      <c r="B572">
        <v>7117823537</v>
      </c>
      <c r="C572">
        <v>659338</v>
      </c>
      <c r="D572">
        <v>7032</v>
      </c>
      <c r="E572">
        <v>67008</v>
      </c>
      <c r="F572">
        <v>1</v>
      </c>
      <c r="G572" t="s">
        <v>613</v>
      </c>
      <c r="H572">
        <v>42724</v>
      </c>
      <c r="I572">
        <v>20934634</v>
      </c>
      <c r="J572" t="s">
        <v>46</v>
      </c>
      <c r="K572" t="s">
        <v>47</v>
      </c>
      <c r="L572" t="s">
        <v>48</v>
      </c>
      <c r="M572" t="s">
        <v>49</v>
      </c>
      <c r="N572" t="s">
        <v>50</v>
      </c>
      <c r="O572" t="s">
        <v>51</v>
      </c>
      <c r="P572" t="s">
        <v>52</v>
      </c>
      <c r="Q572" t="s">
        <v>53</v>
      </c>
      <c r="R572" t="s">
        <v>54</v>
      </c>
      <c r="S572">
        <v>101093720</v>
      </c>
      <c r="T572" t="s">
        <v>55</v>
      </c>
      <c r="U572" t="s">
        <v>56</v>
      </c>
      <c r="V572" t="s">
        <v>57</v>
      </c>
      <c r="W572">
        <v>1870.24</v>
      </c>
      <c r="X572">
        <v>20460.46</v>
      </c>
      <c r="Y572">
        <v>18945.439999999999</v>
      </c>
      <c r="Z572" t="s">
        <v>49</v>
      </c>
      <c r="AA572" t="s">
        <v>10314</v>
      </c>
      <c r="AB572" t="s">
        <v>10296</v>
      </c>
      <c r="AC572" t="s">
        <v>10297</v>
      </c>
      <c r="AD572" t="s">
        <v>52</v>
      </c>
      <c r="AE572" t="s">
        <v>76</v>
      </c>
      <c r="AF572" t="s">
        <v>10207</v>
      </c>
      <c r="AG572" t="s">
        <v>10208</v>
      </c>
      <c r="AH572" t="s">
        <v>10298</v>
      </c>
      <c r="AI572" t="s">
        <v>48</v>
      </c>
      <c r="AJ572" t="s">
        <v>47</v>
      </c>
      <c r="AK572" t="s">
        <v>50</v>
      </c>
      <c r="AL572" t="s">
        <v>10207</v>
      </c>
      <c r="AM572">
        <v>0</v>
      </c>
      <c r="AN572" t="s">
        <v>47</v>
      </c>
      <c r="AO572" t="s">
        <v>47</v>
      </c>
      <c r="AP572" t="s">
        <v>47</v>
      </c>
      <c r="AQ572" t="s">
        <v>47</v>
      </c>
      <c r="AR572" t="s">
        <v>47</v>
      </c>
      <c r="AS572">
        <v>1870.24</v>
      </c>
      <c r="AT572">
        <v>20460.46</v>
      </c>
      <c r="AU572">
        <v>1</v>
      </c>
      <c r="AV572">
        <v>1</v>
      </c>
      <c r="AW572" t="s">
        <v>10352</v>
      </c>
      <c r="AX572">
        <v>27000</v>
      </c>
      <c r="AY572" t="s">
        <v>56</v>
      </c>
      <c r="AZ572" t="s">
        <v>220</v>
      </c>
      <c r="BA572">
        <v>1880.82</v>
      </c>
      <c r="BB572" t="s">
        <v>220</v>
      </c>
      <c r="BC572">
        <v>1880.82</v>
      </c>
      <c r="BD572">
        <v>154</v>
      </c>
      <c r="BE572">
        <v>62418.18</v>
      </c>
      <c r="BF572">
        <v>3</v>
      </c>
      <c r="BG572">
        <v>9</v>
      </c>
      <c r="BH572">
        <v>0</v>
      </c>
      <c r="BI572">
        <v>0</v>
      </c>
      <c r="BJ572">
        <v>0</v>
      </c>
      <c r="BK572">
        <v>0</v>
      </c>
      <c r="BL572" t="s">
        <v>59</v>
      </c>
      <c r="BM572" t="s">
        <v>221</v>
      </c>
      <c r="BN572" t="s">
        <v>222</v>
      </c>
      <c r="BO572">
        <v>0</v>
      </c>
    </row>
    <row r="573" spans="1:67" hidden="1" x14ac:dyDescent="0.3">
      <c r="A573">
        <v>63619</v>
      </c>
      <c r="B573">
        <v>7117823538</v>
      </c>
      <c r="C573">
        <v>659338</v>
      </c>
      <c r="D573">
        <v>7032</v>
      </c>
      <c r="E573">
        <v>67009</v>
      </c>
      <c r="F573">
        <v>1</v>
      </c>
      <c r="G573" t="s">
        <v>613</v>
      </c>
      <c r="H573">
        <v>42724</v>
      </c>
      <c r="I573">
        <v>20934635</v>
      </c>
      <c r="J573" t="s">
        <v>46</v>
      </c>
      <c r="K573" t="s">
        <v>47</v>
      </c>
      <c r="L573" t="s">
        <v>48</v>
      </c>
      <c r="M573" t="s">
        <v>49</v>
      </c>
      <c r="N573" t="s">
        <v>50</v>
      </c>
      <c r="O573" t="s">
        <v>51</v>
      </c>
      <c r="P573" t="s">
        <v>52</v>
      </c>
      <c r="Q573" t="s">
        <v>53</v>
      </c>
      <c r="R573" t="s">
        <v>54</v>
      </c>
      <c r="S573">
        <v>101093720</v>
      </c>
      <c r="T573" t="s">
        <v>55</v>
      </c>
      <c r="U573" t="s">
        <v>56</v>
      </c>
      <c r="V573" t="s">
        <v>57</v>
      </c>
      <c r="W573">
        <v>1869.43</v>
      </c>
      <c r="X573">
        <v>17485.16</v>
      </c>
      <c r="Y573">
        <v>16070.52</v>
      </c>
      <c r="Z573" t="s">
        <v>49</v>
      </c>
      <c r="AA573" t="s">
        <v>10314</v>
      </c>
      <c r="AB573" t="s">
        <v>10296</v>
      </c>
      <c r="AC573" t="s">
        <v>10297</v>
      </c>
      <c r="AD573" t="s">
        <v>52</v>
      </c>
      <c r="AE573" t="s">
        <v>76</v>
      </c>
      <c r="AF573" t="s">
        <v>10207</v>
      </c>
      <c r="AG573" t="s">
        <v>10208</v>
      </c>
      <c r="AH573" t="s">
        <v>10298</v>
      </c>
      <c r="AI573" t="s">
        <v>48</v>
      </c>
      <c r="AJ573" t="s">
        <v>47</v>
      </c>
      <c r="AK573" t="s">
        <v>50</v>
      </c>
      <c r="AL573" t="s">
        <v>10207</v>
      </c>
      <c r="AM573">
        <v>0</v>
      </c>
      <c r="AN573" t="s">
        <v>47</v>
      </c>
      <c r="AO573" t="s">
        <v>47</v>
      </c>
      <c r="AP573" t="s">
        <v>47</v>
      </c>
      <c r="AQ573" t="s">
        <v>47</v>
      </c>
      <c r="AR573" t="s">
        <v>47</v>
      </c>
      <c r="AS573">
        <v>1869.43</v>
      </c>
      <c r="AT573">
        <v>17485.16</v>
      </c>
      <c r="AU573">
        <v>1</v>
      </c>
      <c r="AV573">
        <v>1</v>
      </c>
      <c r="AW573" t="s">
        <v>10352</v>
      </c>
      <c r="AX573">
        <v>27000</v>
      </c>
      <c r="AY573" t="s">
        <v>56</v>
      </c>
      <c r="AZ573" t="s">
        <v>220</v>
      </c>
      <c r="BA573">
        <v>1880.82</v>
      </c>
      <c r="BB573" t="s">
        <v>220</v>
      </c>
      <c r="BC573">
        <v>1880.82</v>
      </c>
      <c r="BD573">
        <v>154</v>
      </c>
      <c r="BE573">
        <v>79903.34</v>
      </c>
      <c r="BF573">
        <v>4</v>
      </c>
      <c r="BG573">
        <v>9</v>
      </c>
      <c r="BH573">
        <v>37945.620000000003</v>
      </c>
      <c r="BI573">
        <v>0</v>
      </c>
      <c r="BJ573">
        <v>37945.620000000003</v>
      </c>
      <c r="BK573">
        <v>42000</v>
      </c>
      <c r="BL573" t="s">
        <v>229</v>
      </c>
      <c r="BM573" t="s">
        <v>222</v>
      </c>
      <c r="BN573" t="s">
        <v>222</v>
      </c>
      <c r="BO573">
        <v>2445.0659999999998</v>
      </c>
    </row>
    <row r="574" spans="1:67" hidden="1" x14ac:dyDescent="0.3">
      <c r="A574">
        <v>63654</v>
      </c>
      <c r="B574">
        <v>7117828667</v>
      </c>
      <c r="C574">
        <v>4463189</v>
      </c>
      <c r="D574">
        <v>7032</v>
      </c>
      <c r="E574">
        <v>67035</v>
      </c>
      <c r="F574">
        <v>1</v>
      </c>
      <c r="G574" t="s">
        <v>613</v>
      </c>
      <c r="H574">
        <v>42724</v>
      </c>
      <c r="I574">
        <v>20934621</v>
      </c>
      <c r="J574" t="s">
        <v>46</v>
      </c>
      <c r="K574" t="s">
        <v>47</v>
      </c>
      <c r="L574" t="s">
        <v>48</v>
      </c>
      <c r="M574" t="s">
        <v>49</v>
      </c>
      <c r="N574" t="s">
        <v>9400</v>
      </c>
      <c r="O574" t="s">
        <v>51</v>
      </c>
      <c r="P574" t="s">
        <v>52</v>
      </c>
      <c r="Q574" t="s">
        <v>10357</v>
      </c>
      <c r="R574" t="s">
        <v>992</v>
      </c>
      <c r="S574">
        <v>100788157</v>
      </c>
      <c r="T574" t="s">
        <v>606</v>
      </c>
      <c r="U574" t="s">
        <v>56</v>
      </c>
      <c r="V574" t="s">
        <v>57</v>
      </c>
      <c r="W574">
        <v>1546.96</v>
      </c>
      <c r="X574">
        <v>14055.38</v>
      </c>
      <c r="Y574">
        <v>12958.58</v>
      </c>
      <c r="Z574" t="s">
        <v>49</v>
      </c>
      <c r="AA574" t="s">
        <v>10314</v>
      </c>
      <c r="AB574" t="s">
        <v>10296</v>
      </c>
      <c r="AC574" t="s">
        <v>10297</v>
      </c>
      <c r="AD574" t="s">
        <v>52</v>
      </c>
      <c r="AE574" t="s">
        <v>76</v>
      </c>
      <c r="AF574" t="s">
        <v>10207</v>
      </c>
      <c r="AG574" t="s">
        <v>10208</v>
      </c>
      <c r="AH574" t="s">
        <v>10298</v>
      </c>
      <c r="AI574" t="s">
        <v>48</v>
      </c>
      <c r="AJ574" t="s">
        <v>47</v>
      </c>
      <c r="AK574" t="s">
        <v>9400</v>
      </c>
      <c r="AL574" t="s">
        <v>10207</v>
      </c>
      <c r="AM574">
        <v>0</v>
      </c>
      <c r="AN574" t="s">
        <v>47</v>
      </c>
      <c r="AO574" t="s">
        <v>47</v>
      </c>
      <c r="AP574" t="s">
        <v>47</v>
      </c>
      <c r="AQ574" t="s">
        <v>47</v>
      </c>
      <c r="AR574" t="s">
        <v>47</v>
      </c>
      <c r="AS574">
        <v>1546.96</v>
      </c>
      <c r="AT574">
        <v>14055.38</v>
      </c>
      <c r="AU574">
        <v>1</v>
      </c>
      <c r="AV574">
        <v>1</v>
      </c>
      <c r="AW574" t="s">
        <v>10358</v>
      </c>
      <c r="AX574">
        <v>27000</v>
      </c>
      <c r="AY574" t="s">
        <v>56</v>
      </c>
      <c r="AZ574" t="s">
        <v>5275</v>
      </c>
      <c r="BA574">
        <v>1517.43</v>
      </c>
      <c r="BB574" t="s">
        <v>5275</v>
      </c>
      <c r="BC574">
        <v>1517.43</v>
      </c>
      <c r="BD574">
        <v>154</v>
      </c>
      <c r="BE574">
        <v>93958.720000000001</v>
      </c>
      <c r="BF574">
        <v>5</v>
      </c>
      <c r="BG574">
        <v>9</v>
      </c>
      <c r="BH574">
        <v>0</v>
      </c>
      <c r="BI574">
        <v>0</v>
      </c>
      <c r="BJ574">
        <v>0</v>
      </c>
      <c r="BK574">
        <v>0</v>
      </c>
      <c r="BL574" t="s">
        <v>59</v>
      </c>
      <c r="BM574" t="s">
        <v>10371</v>
      </c>
      <c r="BN574" t="s">
        <v>10370</v>
      </c>
      <c r="BO574">
        <v>0</v>
      </c>
    </row>
    <row r="575" spans="1:67" x14ac:dyDescent="0.3">
      <c r="A575">
        <v>63615</v>
      </c>
      <c r="B575">
        <v>7117823534</v>
      </c>
      <c r="C575">
        <v>4463262</v>
      </c>
      <c r="D575">
        <v>7032</v>
      </c>
      <c r="E575">
        <v>67005</v>
      </c>
      <c r="F575">
        <v>1</v>
      </c>
      <c r="G575" t="s">
        <v>613</v>
      </c>
      <c r="H575">
        <v>42724</v>
      </c>
      <c r="I575">
        <v>20934631</v>
      </c>
      <c r="J575" t="s">
        <v>46</v>
      </c>
      <c r="K575" t="s">
        <v>47</v>
      </c>
      <c r="L575" t="s">
        <v>48</v>
      </c>
      <c r="M575" t="s">
        <v>49</v>
      </c>
      <c r="N575" t="s">
        <v>9400</v>
      </c>
      <c r="O575" t="s">
        <v>10230</v>
      </c>
      <c r="P575" t="s">
        <v>1289</v>
      </c>
      <c r="Q575" t="s">
        <v>10377</v>
      </c>
      <c r="R575" t="s">
        <v>10178</v>
      </c>
      <c r="S575">
        <v>100422206</v>
      </c>
      <c r="T575" t="s">
        <v>615</v>
      </c>
      <c r="U575" t="s">
        <v>56</v>
      </c>
      <c r="V575" t="s">
        <v>57</v>
      </c>
      <c r="W575">
        <v>2509.39</v>
      </c>
      <c r="X575">
        <v>20245.05</v>
      </c>
      <c r="Y575">
        <v>18391.75</v>
      </c>
      <c r="Z575" t="s">
        <v>49</v>
      </c>
      <c r="AA575" t="s">
        <v>10314</v>
      </c>
      <c r="AB575" t="s">
        <v>10296</v>
      </c>
      <c r="AC575" t="s">
        <v>10297</v>
      </c>
      <c r="AD575" t="s">
        <v>52</v>
      </c>
      <c r="AE575" t="s">
        <v>76</v>
      </c>
      <c r="AF575" t="s">
        <v>10207</v>
      </c>
      <c r="AG575" t="s">
        <v>10208</v>
      </c>
      <c r="AH575" t="s">
        <v>10298</v>
      </c>
      <c r="AI575" t="s">
        <v>48</v>
      </c>
      <c r="AJ575" t="s">
        <v>47</v>
      </c>
      <c r="AK575" t="s">
        <v>9400</v>
      </c>
      <c r="AL575" t="s">
        <v>10232</v>
      </c>
      <c r="AM575">
        <v>0</v>
      </c>
      <c r="AN575" t="s">
        <v>47</v>
      </c>
      <c r="AO575" t="s">
        <v>47</v>
      </c>
      <c r="AP575" t="s">
        <v>47</v>
      </c>
      <c r="AQ575" t="s">
        <v>47</v>
      </c>
      <c r="AR575" t="s">
        <v>47</v>
      </c>
      <c r="AS575">
        <v>2509.39</v>
      </c>
      <c r="AT575">
        <v>20245.05</v>
      </c>
      <c r="AU575">
        <v>1</v>
      </c>
      <c r="AV575">
        <v>1</v>
      </c>
      <c r="AW575" t="s">
        <v>10362</v>
      </c>
      <c r="AX575">
        <v>27000</v>
      </c>
      <c r="AY575" t="s">
        <v>56</v>
      </c>
      <c r="AZ575" t="s">
        <v>10436</v>
      </c>
      <c r="BA575" t="s">
        <v>47</v>
      </c>
      <c r="BB575" t="s">
        <v>10436</v>
      </c>
      <c r="BC575" t="s">
        <v>47</v>
      </c>
      <c r="BD575">
        <v>605</v>
      </c>
      <c r="BE575">
        <v>114203.77</v>
      </c>
      <c r="BF575">
        <v>6</v>
      </c>
      <c r="BG575">
        <v>9</v>
      </c>
      <c r="BH575">
        <v>34300.43</v>
      </c>
      <c r="BI575">
        <v>0</v>
      </c>
      <c r="BJ575">
        <v>34300.43</v>
      </c>
      <c r="BK575">
        <v>42000</v>
      </c>
      <c r="BL575" t="s">
        <v>229</v>
      </c>
      <c r="BM575" t="s">
        <v>10438</v>
      </c>
      <c r="BN575" t="s">
        <v>10438</v>
      </c>
      <c r="BO575" t="s">
        <v>47</v>
      </c>
    </row>
    <row r="576" spans="1:67" hidden="1" x14ac:dyDescent="0.3">
      <c r="A576">
        <v>63787</v>
      </c>
      <c r="B576">
        <v>7117831824</v>
      </c>
      <c r="C576">
        <v>4463262</v>
      </c>
      <c r="D576">
        <v>7032</v>
      </c>
      <c r="E576">
        <v>67134</v>
      </c>
      <c r="F576">
        <v>1</v>
      </c>
      <c r="G576" t="s">
        <v>613</v>
      </c>
      <c r="H576">
        <v>42724</v>
      </c>
      <c r="I576">
        <v>20934628</v>
      </c>
      <c r="J576" t="s">
        <v>46</v>
      </c>
      <c r="K576" t="s">
        <v>47</v>
      </c>
      <c r="L576" t="s">
        <v>48</v>
      </c>
      <c r="M576" t="s">
        <v>49</v>
      </c>
      <c r="N576" t="s">
        <v>9400</v>
      </c>
      <c r="O576" t="s">
        <v>10230</v>
      </c>
      <c r="P576" t="s">
        <v>1289</v>
      </c>
      <c r="Q576" t="s">
        <v>10377</v>
      </c>
      <c r="R576" t="s">
        <v>10178</v>
      </c>
      <c r="S576">
        <v>100422206</v>
      </c>
      <c r="T576" t="s">
        <v>615</v>
      </c>
      <c r="U576" t="s">
        <v>56</v>
      </c>
      <c r="V576" t="s">
        <v>57</v>
      </c>
      <c r="W576">
        <v>2503.67</v>
      </c>
      <c r="X576">
        <v>20881.5</v>
      </c>
      <c r="Y576">
        <v>19131</v>
      </c>
      <c r="Z576" t="s">
        <v>49</v>
      </c>
      <c r="AA576" t="s">
        <v>10314</v>
      </c>
      <c r="AB576" t="s">
        <v>10296</v>
      </c>
      <c r="AC576" t="s">
        <v>10297</v>
      </c>
      <c r="AD576" t="s">
        <v>52</v>
      </c>
      <c r="AE576" t="s">
        <v>76</v>
      </c>
      <c r="AF576" t="s">
        <v>10207</v>
      </c>
      <c r="AG576" t="s">
        <v>10208</v>
      </c>
      <c r="AH576" t="s">
        <v>10298</v>
      </c>
      <c r="AI576" t="s">
        <v>48</v>
      </c>
      <c r="AJ576" t="s">
        <v>47</v>
      </c>
      <c r="AK576" t="s">
        <v>9400</v>
      </c>
      <c r="AL576" t="s">
        <v>10232</v>
      </c>
      <c r="AM576">
        <v>0</v>
      </c>
      <c r="AN576" t="s">
        <v>47</v>
      </c>
      <c r="AO576" t="s">
        <v>47</v>
      </c>
      <c r="AP576" t="s">
        <v>47</v>
      </c>
      <c r="AQ576" t="s">
        <v>47</v>
      </c>
      <c r="AR576" t="s">
        <v>47</v>
      </c>
      <c r="AS576">
        <v>2503.67</v>
      </c>
      <c r="AT576">
        <v>20881.5</v>
      </c>
      <c r="AU576">
        <v>1</v>
      </c>
      <c r="AV576">
        <v>1</v>
      </c>
      <c r="AW576" t="s">
        <v>10362</v>
      </c>
      <c r="AX576">
        <v>27000</v>
      </c>
      <c r="AY576" t="s">
        <v>56</v>
      </c>
      <c r="AZ576" t="s">
        <v>10436</v>
      </c>
      <c r="BA576" t="s">
        <v>47</v>
      </c>
      <c r="BB576" t="s">
        <v>10436</v>
      </c>
      <c r="BC576" t="s">
        <v>47</v>
      </c>
      <c r="BD576">
        <v>605</v>
      </c>
      <c r="BE576">
        <v>135085.26999999999</v>
      </c>
      <c r="BF576">
        <v>7</v>
      </c>
      <c r="BG576">
        <v>9</v>
      </c>
      <c r="BH576">
        <v>0</v>
      </c>
      <c r="BI576">
        <v>0</v>
      </c>
      <c r="BJ576">
        <v>0</v>
      </c>
      <c r="BK576">
        <v>0</v>
      </c>
      <c r="BL576" t="s">
        <v>59</v>
      </c>
      <c r="BM576" t="s">
        <v>10437</v>
      </c>
      <c r="BN576" t="s">
        <v>10438</v>
      </c>
      <c r="BO576">
        <v>0</v>
      </c>
    </row>
    <row r="577" spans="1:67" x14ac:dyDescent="0.3">
      <c r="A577">
        <v>63786</v>
      </c>
      <c r="B577">
        <v>7117831823</v>
      </c>
      <c r="C577">
        <v>4463264</v>
      </c>
      <c r="D577">
        <v>7032</v>
      </c>
      <c r="E577">
        <v>67133</v>
      </c>
      <c r="F577">
        <v>1</v>
      </c>
      <c r="G577" t="s">
        <v>613</v>
      </c>
      <c r="H577">
        <v>42724</v>
      </c>
      <c r="I577">
        <v>20934627</v>
      </c>
      <c r="J577" t="s">
        <v>46</v>
      </c>
      <c r="K577" t="s">
        <v>47</v>
      </c>
      <c r="L577" t="s">
        <v>48</v>
      </c>
      <c r="M577" t="s">
        <v>49</v>
      </c>
      <c r="N577" t="s">
        <v>9400</v>
      </c>
      <c r="O577" t="s">
        <v>10266</v>
      </c>
      <c r="P577" t="s">
        <v>2264</v>
      </c>
      <c r="Q577" t="s">
        <v>10372</v>
      </c>
      <c r="R577" t="s">
        <v>10178</v>
      </c>
      <c r="S577">
        <v>100788157</v>
      </c>
      <c r="T577" t="s">
        <v>606</v>
      </c>
      <c r="U577" t="s">
        <v>66</v>
      </c>
      <c r="V577" t="s">
        <v>1007</v>
      </c>
      <c r="W577">
        <v>2738.64</v>
      </c>
      <c r="X577">
        <v>9802.7999999999993</v>
      </c>
      <c r="Y577">
        <v>9072</v>
      </c>
      <c r="Z577" t="s">
        <v>49</v>
      </c>
      <c r="AA577" t="s">
        <v>10314</v>
      </c>
      <c r="AB577" t="s">
        <v>10296</v>
      </c>
      <c r="AC577" t="s">
        <v>10297</v>
      </c>
      <c r="AD577" t="s">
        <v>52</v>
      </c>
      <c r="AE577" t="s">
        <v>76</v>
      </c>
      <c r="AF577" t="s">
        <v>10207</v>
      </c>
      <c r="AG577" t="s">
        <v>10208</v>
      </c>
      <c r="AH577" t="s">
        <v>10298</v>
      </c>
      <c r="AI577" t="s">
        <v>48</v>
      </c>
      <c r="AJ577" t="s">
        <v>47</v>
      </c>
      <c r="AK577" t="s">
        <v>9400</v>
      </c>
      <c r="AL577" t="s">
        <v>10207</v>
      </c>
      <c r="AM577">
        <v>0</v>
      </c>
      <c r="AN577" t="s">
        <v>47</v>
      </c>
      <c r="AO577" t="s">
        <v>47</v>
      </c>
      <c r="AP577" t="s">
        <v>47</v>
      </c>
      <c r="AQ577" t="s">
        <v>47</v>
      </c>
      <c r="AR577" t="s">
        <v>47</v>
      </c>
      <c r="AS577">
        <v>2738.64</v>
      </c>
      <c r="AT577">
        <v>9802.7999999999993</v>
      </c>
      <c r="AU577">
        <v>1</v>
      </c>
      <c r="AV577">
        <v>1</v>
      </c>
      <c r="AW577" t="s">
        <v>10362</v>
      </c>
      <c r="AX577">
        <v>10800</v>
      </c>
      <c r="AY577" t="s">
        <v>66</v>
      </c>
      <c r="AZ577" t="s">
        <v>10373</v>
      </c>
      <c r="BA577" t="s">
        <v>47</v>
      </c>
      <c r="BB577" t="s">
        <v>10373</v>
      </c>
      <c r="BC577" t="s">
        <v>47</v>
      </c>
      <c r="BD577">
        <v>1148</v>
      </c>
      <c r="BE577">
        <v>144888.07</v>
      </c>
      <c r="BF577">
        <v>8</v>
      </c>
      <c r="BG577">
        <v>9</v>
      </c>
      <c r="BH577">
        <v>30684.3</v>
      </c>
      <c r="BI577">
        <v>0</v>
      </c>
      <c r="BJ577">
        <v>30684.3</v>
      </c>
      <c r="BK577">
        <v>42000</v>
      </c>
      <c r="BL577" t="s">
        <v>229</v>
      </c>
      <c r="BM577" t="s">
        <v>10375</v>
      </c>
      <c r="BN577" t="s">
        <v>10375</v>
      </c>
      <c r="BO577" t="s">
        <v>47</v>
      </c>
    </row>
    <row r="578" spans="1:67" x14ac:dyDescent="0.3">
      <c r="A578">
        <v>63788</v>
      </c>
      <c r="B578">
        <v>7117831825</v>
      </c>
      <c r="C578">
        <v>4463264</v>
      </c>
      <c r="D578">
        <v>7032</v>
      </c>
      <c r="E578">
        <v>67135</v>
      </c>
      <c r="F578">
        <v>1</v>
      </c>
      <c r="G578" t="s">
        <v>613</v>
      </c>
      <c r="H578">
        <v>42724</v>
      </c>
      <c r="I578">
        <v>20934629</v>
      </c>
      <c r="J578" t="s">
        <v>46</v>
      </c>
      <c r="K578" t="s">
        <v>47</v>
      </c>
      <c r="L578" t="s">
        <v>48</v>
      </c>
      <c r="M578" t="s">
        <v>49</v>
      </c>
      <c r="N578" t="s">
        <v>9400</v>
      </c>
      <c r="O578" t="s">
        <v>10266</v>
      </c>
      <c r="P578" t="s">
        <v>2264</v>
      </c>
      <c r="Q578" t="s">
        <v>10372</v>
      </c>
      <c r="R578" t="s">
        <v>10178</v>
      </c>
      <c r="S578">
        <v>100788157</v>
      </c>
      <c r="T578" t="s">
        <v>606</v>
      </c>
      <c r="U578" t="s">
        <v>66</v>
      </c>
      <c r="V578" t="s">
        <v>1007</v>
      </c>
      <c r="W578">
        <v>2737.52</v>
      </c>
      <c r="X578">
        <v>11047.4</v>
      </c>
      <c r="Y578">
        <v>10108.799999999999</v>
      </c>
      <c r="Z578" t="s">
        <v>49</v>
      </c>
      <c r="AA578" t="s">
        <v>10314</v>
      </c>
      <c r="AB578" t="s">
        <v>10296</v>
      </c>
      <c r="AC578" t="s">
        <v>10297</v>
      </c>
      <c r="AD578" t="s">
        <v>52</v>
      </c>
      <c r="AE578" t="s">
        <v>76</v>
      </c>
      <c r="AF578" t="s">
        <v>10207</v>
      </c>
      <c r="AG578" t="s">
        <v>10208</v>
      </c>
      <c r="AH578" t="s">
        <v>10298</v>
      </c>
      <c r="AI578" t="s">
        <v>48</v>
      </c>
      <c r="AJ578" t="s">
        <v>47</v>
      </c>
      <c r="AK578" t="s">
        <v>9400</v>
      </c>
      <c r="AL578" t="s">
        <v>10207</v>
      </c>
      <c r="AM578">
        <v>0</v>
      </c>
      <c r="AN578" t="s">
        <v>47</v>
      </c>
      <c r="AO578" t="s">
        <v>47</v>
      </c>
      <c r="AP578" t="s">
        <v>47</v>
      </c>
      <c r="AQ578" t="s">
        <v>47</v>
      </c>
      <c r="AR578" t="s">
        <v>47</v>
      </c>
      <c r="AS578">
        <v>2737.52</v>
      </c>
      <c r="AT578">
        <v>11047.4</v>
      </c>
      <c r="AU578">
        <v>1</v>
      </c>
      <c r="AV578">
        <v>1</v>
      </c>
      <c r="AW578" t="s">
        <v>10362</v>
      </c>
      <c r="AX578">
        <v>27000</v>
      </c>
      <c r="AY578" t="s">
        <v>56</v>
      </c>
      <c r="AZ578" t="s">
        <v>10373</v>
      </c>
      <c r="BA578" t="s">
        <v>47</v>
      </c>
      <c r="BB578" t="s">
        <v>10374</v>
      </c>
      <c r="BC578" t="s">
        <v>47</v>
      </c>
      <c r="BD578">
        <v>1148</v>
      </c>
      <c r="BE578">
        <v>155935.47</v>
      </c>
      <c r="BF578">
        <v>9</v>
      </c>
      <c r="BG578">
        <v>9</v>
      </c>
      <c r="BH578">
        <v>11047.4</v>
      </c>
      <c r="BI578">
        <v>0</v>
      </c>
      <c r="BJ578">
        <v>11047.4</v>
      </c>
      <c r="BK578">
        <v>27000</v>
      </c>
      <c r="BL578" t="s">
        <v>56</v>
      </c>
      <c r="BM578" t="s">
        <v>10374</v>
      </c>
      <c r="BN578" t="s">
        <v>10375</v>
      </c>
      <c r="BO578" t="s">
        <v>47</v>
      </c>
    </row>
    <row r="579" spans="1:67" hidden="1" x14ac:dyDescent="0.3">
      <c r="A579">
        <v>63530</v>
      </c>
      <c r="B579">
        <v>7117798382</v>
      </c>
      <c r="C579">
        <v>5014992</v>
      </c>
      <c r="D579">
        <v>7032</v>
      </c>
      <c r="E579">
        <v>67228</v>
      </c>
      <c r="F579">
        <v>1</v>
      </c>
      <c r="G579" t="s">
        <v>613</v>
      </c>
      <c r="H579">
        <v>42725</v>
      </c>
      <c r="I579">
        <v>20945561</v>
      </c>
      <c r="J579" t="s">
        <v>46</v>
      </c>
      <c r="K579" t="s">
        <v>47</v>
      </c>
      <c r="L579" t="s">
        <v>48</v>
      </c>
      <c r="M579" t="s">
        <v>49</v>
      </c>
      <c r="N579" t="s">
        <v>302</v>
      </c>
      <c r="O579" t="s">
        <v>280</v>
      </c>
      <c r="P579" t="s">
        <v>281</v>
      </c>
      <c r="Q579" t="s">
        <v>282</v>
      </c>
      <c r="R579" t="s">
        <v>54</v>
      </c>
      <c r="S579">
        <v>100214689</v>
      </c>
      <c r="T579" t="s">
        <v>155</v>
      </c>
      <c r="U579" t="s">
        <v>56</v>
      </c>
      <c r="V579" t="s">
        <v>57</v>
      </c>
      <c r="W579">
        <v>3338.52</v>
      </c>
      <c r="X579">
        <v>21027.599999999999</v>
      </c>
      <c r="Y579">
        <v>19245.599999999999</v>
      </c>
      <c r="Z579" t="s">
        <v>49</v>
      </c>
      <c r="AA579" t="s">
        <v>10314</v>
      </c>
      <c r="AB579" t="s">
        <v>10296</v>
      </c>
      <c r="AC579" t="s">
        <v>10297</v>
      </c>
      <c r="AD579" t="s">
        <v>52</v>
      </c>
      <c r="AE579" t="s">
        <v>76</v>
      </c>
      <c r="AF579" t="s">
        <v>10207</v>
      </c>
      <c r="AG579" t="s">
        <v>10208</v>
      </c>
      <c r="AH579" t="s">
        <v>10298</v>
      </c>
      <c r="AI579" t="s">
        <v>48</v>
      </c>
      <c r="AJ579" t="s">
        <v>47</v>
      </c>
      <c r="AK579" t="s">
        <v>302</v>
      </c>
      <c r="AL579" t="s">
        <v>10217</v>
      </c>
      <c r="AM579">
        <v>0</v>
      </c>
      <c r="AN579" t="s">
        <v>47</v>
      </c>
      <c r="AO579" t="s">
        <v>47</v>
      </c>
      <c r="AP579" t="s">
        <v>47</v>
      </c>
      <c r="AQ579" t="s">
        <v>47</v>
      </c>
      <c r="AR579" t="s">
        <v>47</v>
      </c>
      <c r="AS579">
        <v>3338.52</v>
      </c>
      <c r="AT579">
        <v>21027.599999999999</v>
      </c>
      <c r="AU579">
        <v>1</v>
      </c>
      <c r="AV579">
        <v>1</v>
      </c>
      <c r="AW579" t="s">
        <v>10352</v>
      </c>
      <c r="AX579">
        <v>27000</v>
      </c>
      <c r="AY579" t="s">
        <v>56</v>
      </c>
      <c r="AZ579" t="s">
        <v>303</v>
      </c>
      <c r="BA579">
        <v>3500</v>
      </c>
      <c r="BB579" t="s">
        <v>303</v>
      </c>
      <c r="BC579">
        <v>3500</v>
      </c>
      <c r="BD579">
        <v>215</v>
      </c>
      <c r="BE579">
        <v>21027.599999999999</v>
      </c>
      <c r="BF579">
        <v>1</v>
      </c>
      <c r="BG579">
        <v>4</v>
      </c>
      <c r="BH579">
        <v>0</v>
      </c>
      <c r="BI579">
        <v>0</v>
      </c>
      <c r="BJ579">
        <v>0</v>
      </c>
      <c r="BK579">
        <v>0</v>
      </c>
      <c r="BL579" t="s">
        <v>59</v>
      </c>
      <c r="BM579" t="s">
        <v>304</v>
      </c>
      <c r="BN579" t="s">
        <v>305</v>
      </c>
      <c r="BO579">
        <v>0</v>
      </c>
    </row>
    <row r="580" spans="1:67" x14ac:dyDescent="0.3">
      <c r="A580">
        <v>64081</v>
      </c>
      <c r="B580">
        <v>7117860140</v>
      </c>
      <c r="C580">
        <v>4463264</v>
      </c>
      <c r="D580">
        <v>7032</v>
      </c>
      <c r="E580">
        <v>67487</v>
      </c>
      <c r="F580">
        <v>1</v>
      </c>
      <c r="G580" t="s">
        <v>613</v>
      </c>
      <c r="H580">
        <v>42725</v>
      </c>
      <c r="I580">
        <v>20945554</v>
      </c>
      <c r="J580" t="s">
        <v>46</v>
      </c>
      <c r="K580" t="s">
        <v>47</v>
      </c>
      <c r="L580" t="s">
        <v>48</v>
      </c>
      <c r="M580" t="s">
        <v>49</v>
      </c>
      <c r="N580" t="s">
        <v>9400</v>
      </c>
      <c r="O580" t="s">
        <v>10266</v>
      </c>
      <c r="P580" t="s">
        <v>2264</v>
      </c>
      <c r="Q580" t="s">
        <v>10372</v>
      </c>
      <c r="R580" t="s">
        <v>10178</v>
      </c>
      <c r="S580">
        <v>100788157</v>
      </c>
      <c r="T580" t="s">
        <v>606</v>
      </c>
      <c r="U580" t="s">
        <v>66</v>
      </c>
      <c r="V580" t="s">
        <v>1007</v>
      </c>
      <c r="W580">
        <v>2739.01</v>
      </c>
      <c r="X580">
        <v>10780</v>
      </c>
      <c r="Y580">
        <v>9900</v>
      </c>
      <c r="Z580" t="s">
        <v>49</v>
      </c>
      <c r="AA580" t="s">
        <v>10314</v>
      </c>
      <c r="AB580" t="s">
        <v>10296</v>
      </c>
      <c r="AC580" t="s">
        <v>10297</v>
      </c>
      <c r="AD580" t="s">
        <v>52</v>
      </c>
      <c r="AE580" t="s">
        <v>76</v>
      </c>
      <c r="AF580" t="s">
        <v>10207</v>
      </c>
      <c r="AG580" t="s">
        <v>10208</v>
      </c>
      <c r="AH580" t="s">
        <v>10298</v>
      </c>
      <c r="AI580" t="s">
        <v>48</v>
      </c>
      <c r="AJ580" t="s">
        <v>47</v>
      </c>
      <c r="AK580" t="s">
        <v>9400</v>
      </c>
      <c r="AL580" t="s">
        <v>10207</v>
      </c>
      <c r="AM580">
        <v>0</v>
      </c>
      <c r="AN580" t="s">
        <v>47</v>
      </c>
      <c r="AO580" t="s">
        <v>47</v>
      </c>
      <c r="AP580" t="s">
        <v>47</v>
      </c>
      <c r="AQ580" t="s">
        <v>47</v>
      </c>
      <c r="AR580" t="s">
        <v>47</v>
      </c>
      <c r="AS580">
        <v>2739.01</v>
      </c>
      <c r="AT580">
        <v>10780</v>
      </c>
      <c r="AU580">
        <v>1</v>
      </c>
      <c r="AV580">
        <v>1</v>
      </c>
      <c r="AW580" t="s">
        <v>10362</v>
      </c>
      <c r="AX580">
        <v>10800</v>
      </c>
      <c r="AY580" t="s">
        <v>66</v>
      </c>
      <c r="AZ580" t="s">
        <v>10373</v>
      </c>
      <c r="BA580" t="s">
        <v>47</v>
      </c>
      <c r="BB580" t="s">
        <v>10373</v>
      </c>
      <c r="BC580" t="s">
        <v>47</v>
      </c>
      <c r="BD580">
        <v>1148</v>
      </c>
      <c r="BE580">
        <v>31807.599999999999</v>
      </c>
      <c r="BF580">
        <v>2</v>
      </c>
      <c r="BG580">
        <v>4</v>
      </c>
      <c r="BH580">
        <v>31807.599999999999</v>
      </c>
      <c r="BI580">
        <v>0</v>
      </c>
      <c r="BJ580">
        <v>31807.599999999999</v>
      </c>
      <c r="BK580">
        <v>42000</v>
      </c>
      <c r="BL580" t="s">
        <v>229</v>
      </c>
      <c r="BM580" t="s">
        <v>10375</v>
      </c>
      <c r="BN580" t="s">
        <v>10375</v>
      </c>
      <c r="BO580" t="s">
        <v>47</v>
      </c>
    </row>
    <row r="581" spans="1:67" hidden="1" x14ac:dyDescent="0.3">
      <c r="A581">
        <v>64082</v>
      </c>
      <c r="B581">
        <v>7117860141</v>
      </c>
      <c r="C581">
        <v>4463264</v>
      </c>
      <c r="D581">
        <v>7032</v>
      </c>
      <c r="E581">
        <v>67488</v>
      </c>
      <c r="F581">
        <v>1</v>
      </c>
      <c r="G581" t="s">
        <v>613</v>
      </c>
      <c r="H581">
        <v>42725</v>
      </c>
      <c r="I581">
        <v>20945555</v>
      </c>
      <c r="J581" t="s">
        <v>46</v>
      </c>
      <c r="K581" t="s">
        <v>47</v>
      </c>
      <c r="L581" t="s">
        <v>48</v>
      </c>
      <c r="M581" t="s">
        <v>49</v>
      </c>
      <c r="N581" t="s">
        <v>9400</v>
      </c>
      <c r="O581" t="s">
        <v>10266</v>
      </c>
      <c r="P581" t="s">
        <v>2264</v>
      </c>
      <c r="Q581" t="s">
        <v>10372</v>
      </c>
      <c r="R581" t="s">
        <v>10178</v>
      </c>
      <c r="S581">
        <v>100788157</v>
      </c>
      <c r="T581" t="s">
        <v>606</v>
      </c>
      <c r="U581" t="s">
        <v>66</v>
      </c>
      <c r="V581" t="s">
        <v>1007</v>
      </c>
      <c r="W581">
        <v>2738.64</v>
      </c>
      <c r="X581">
        <v>9802.7999999999993</v>
      </c>
      <c r="Y581">
        <v>9072</v>
      </c>
      <c r="Z581" t="s">
        <v>49</v>
      </c>
      <c r="AA581" t="s">
        <v>10314</v>
      </c>
      <c r="AB581" t="s">
        <v>10296</v>
      </c>
      <c r="AC581" t="s">
        <v>10297</v>
      </c>
      <c r="AD581" t="s">
        <v>52</v>
      </c>
      <c r="AE581" t="s">
        <v>76</v>
      </c>
      <c r="AF581" t="s">
        <v>10207</v>
      </c>
      <c r="AG581" t="s">
        <v>10208</v>
      </c>
      <c r="AH581" t="s">
        <v>10298</v>
      </c>
      <c r="AI581" t="s">
        <v>48</v>
      </c>
      <c r="AJ581" t="s">
        <v>47</v>
      </c>
      <c r="AK581" t="s">
        <v>9400</v>
      </c>
      <c r="AL581" t="s">
        <v>10207</v>
      </c>
      <c r="AM581">
        <v>0</v>
      </c>
      <c r="AN581" t="s">
        <v>47</v>
      </c>
      <c r="AO581" t="s">
        <v>47</v>
      </c>
      <c r="AP581" t="s">
        <v>47</v>
      </c>
      <c r="AQ581" t="s">
        <v>47</v>
      </c>
      <c r="AR581" t="s">
        <v>47</v>
      </c>
      <c r="AS581">
        <v>2738.64</v>
      </c>
      <c r="AT581">
        <v>9802.7999999999993</v>
      </c>
      <c r="AU581">
        <v>1</v>
      </c>
      <c r="AV581">
        <v>1</v>
      </c>
      <c r="AW581" t="s">
        <v>10362</v>
      </c>
      <c r="AX581">
        <v>10800</v>
      </c>
      <c r="AY581" t="s">
        <v>66</v>
      </c>
      <c r="AZ581" t="s">
        <v>10373</v>
      </c>
      <c r="BA581" t="s">
        <v>47</v>
      </c>
      <c r="BB581" t="s">
        <v>10373</v>
      </c>
      <c r="BC581" t="s">
        <v>47</v>
      </c>
      <c r="BD581">
        <v>1148</v>
      </c>
      <c r="BE581">
        <v>41610.400000000001</v>
      </c>
      <c r="BF581">
        <v>3</v>
      </c>
      <c r="BG581">
        <v>4</v>
      </c>
      <c r="BH581">
        <v>0</v>
      </c>
      <c r="BI581">
        <v>0</v>
      </c>
      <c r="BJ581">
        <v>0</v>
      </c>
      <c r="BK581">
        <v>0</v>
      </c>
      <c r="BL581" t="s">
        <v>59</v>
      </c>
      <c r="BM581" t="s">
        <v>10376</v>
      </c>
      <c r="BN581" t="s">
        <v>10375</v>
      </c>
      <c r="BO581">
        <v>0</v>
      </c>
    </row>
    <row r="582" spans="1:67" x14ac:dyDescent="0.3">
      <c r="A582">
        <v>64083</v>
      </c>
      <c r="B582">
        <v>7117860142</v>
      </c>
      <c r="C582">
        <v>4463264</v>
      </c>
      <c r="D582">
        <v>7032</v>
      </c>
      <c r="E582">
        <v>67489</v>
      </c>
      <c r="F582">
        <v>1</v>
      </c>
      <c r="G582" t="s">
        <v>613</v>
      </c>
      <c r="H582">
        <v>42725</v>
      </c>
      <c r="I582">
        <v>20945556</v>
      </c>
      <c r="J582" t="s">
        <v>46</v>
      </c>
      <c r="K582" t="s">
        <v>47</v>
      </c>
      <c r="L582" t="s">
        <v>48</v>
      </c>
      <c r="M582" t="s">
        <v>49</v>
      </c>
      <c r="N582" t="s">
        <v>9400</v>
      </c>
      <c r="O582" t="s">
        <v>10266</v>
      </c>
      <c r="P582" t="s">
        <v>2264</v>
      </c>
      <c r="Q582" t="s">
        <v>10372</v>
      </c>
      <c r="R582" t="s">
        <v>10178</v>
      </c>
      <c r="S582">
        <v>100788157</v>
      </c>
      <c r="T582" t="s">
        <v>606</v>
      </c>
      <c r="U582" t="s">
        <v>66</v>
      </c>
      <c r="V582" t="s">
        <v>1007</v>
      </c>
      <c r="W582">
        <v>2741.38</v>
      </c>
      <c r="X582">
        <v>8859.77</v>
      </c>
      <c r="Y582">
        <v>8043.12</v>
      </c>
      <c r="Z582" t="s">
        <v>49</v>
      </c>
      <c r="AA582" t="s">
        <v>10314</v>
      </c>
      <c r="AB582" t="s">
        <v>10296</v>
      </c>
      <c r="AC582" t="s">
        <v>10297</v>
      </c>
      <c r="AD582" t="s">
        <v>52</v>
      </c>
      <c r="AE582" t="s">
        <v>76</v>
      </c>
      <c r="AF582" t="s">
        <v>10207</v>
      </c>
      <c r="AG582" t="s">
        <v>10208</v>
      </c>
      <c r="AH582" t="s">
        <v>10298</v>
      </c>
      <c r="AI582" t="s">
        <v>48</v>
      </c>
      <c r="AJ582" t="s">
        <v>47</v>
      </c>
      <c r="AK582" t="s">
        <v>9400</v>
      </c>
      <c r="AL582" t="s">
        <v>10207</v>
      </c>
      <c r="AM582">
        <v>0</v>
      </c>
      <c r="AN582" t="s">
        <v>47</v>
      </c>
      <c r="AO582" t="s">
        <v>47</v>
      </c>
      <c r="AP582" t="s">
        <v>47</v>
      </c>
      <c r="AQ582" t="s">
        <v>47</v>
      </c>
      <c r="AR582" t="s">
        <v>47</v>
      </c>
      <c r="AS582">
        <v>2741.38</v>
      </c>
      <c r="AT582">
        <v>8859.77</v>
      </c>
      <c r="AU582">
        <v>1</v>
      </c>
      <c r="AV582">
        <v>1</v>
      </c>
      <c r="AW582" t="s">
        <v>10362</v>
      </c>
      <c r="AX582">
        <v>10800</v>
      </c>
      <c r="AY582" t="s">
        <v>66</v>
      </c>
      <c r="AZ582" t="s">
        <v>10373</v>
      </c>
      <c r="BA582" t="s">
        <v>47</v>
      </c>
      <c r="BB582" t="s">
        <v>10373</v>
      </c>
      <c r="BC582" t="s">
        <v>47</v>
      </c>
      <c r="BD582">
        <v>1148</v>
      </c>
      <c r="BE582">
        <v>50470.17</v>
      </c>
      <c r="BF582">
        <v>4</v>
      </c>
      <c r="BG582">
        <v>4</v>
      </c>
      <c r="BH582">
        <v>18662.57</v>
      </c>
      <c r="BI582">
        <v>0</v>
      </c>
      <c r="BJ582">
        <v>18662.57</v>
      </c>
      <c r="BK582">
        <v>27000</v>
      </c>
      <c r="BL582" t="s">
        <v>56</v>
      </c>
      <c r="BM582" t="s">
        <v>10374</v>
      </c>
      <c r="BN582" t="s">
        <v>10375</v>
      </c>
      <c r="BO582" t="s">
        <v>47</v>
      </c>
    </row>
    <row r="583" spans="1:67" hidden="1" x14ac:dyDescent="0.3">
      <c r="A583">
        <v>64270</v>
      </c>
      <c r="B583">
        <v>7117863493</v>
      </c>
      <c r="C583">
        <v>659338</v>
      </c>
      <c r="D583">
        <v>7032</v>
      </c>
      <c r="E583">
        <v>67836</v>
      </c>
      <c r="F583">
        <v>1</v>
      </c>
      <c r="G583" t="s">
        <v>613</v>
      </c>
      <c r="H583">
        <v>42726</v>
      </c>
      <c r="I583">
        <v>20958744</v>
      </c>
      <c r="J583" t="s">
        <v>46</v>
      </c>
      <c r="K583" t="s">
        <v>47</v>
      </c>
      <c r="L583" t="s">
        <v>48</v>
      </c>
      <c r="M583" t="s">
        <v>49</v>
      </c>
      <c r="N583" t="s">
        <v>50</v>
      </c>
      <c r="O583" t="s">
        <v>51</v>
      </c>
      <c r="P583" t="s">
        <v>52</v>
      </c>
      <c r="Q583" t="s">
        <v>53</v>
      </c>
      <c r="R583" t="s">
        <v>54</v>
      </c>
      <c r="S583">
        <v>101093720</v>
      </c>
      <c r="T583" t="s">
        <v>55</v>
      </c>
      <c r="U583" t="s">
        <v>56</v>
      </c>
      <c r="V583" t="s">
        <v>57</v>
      </c>
      <c r="W583">
        <v>1868.67</v>
      </c>
      <c r="X583">
        <v>18149.52</v>
      </c>
      <c r="Y583">
        <v>16756</v>
      </c>
      <c r="Z583" t="s">
        <v>49</v>
      </c>
      <c r="AA583" t="s">
        <v>10314</v>
      </c>
      <c r="AB583" t="s">
        <v>10296</v>
      </c>
      <c r="AC583" t="s">
        <v>10297</v>
      </c>
      <c r="AD583" t="s">
        <v>52</v>
      </c>
      <c r="AE583" t="s">
        <v>76</v>
      </c>
      <c r="AF583" t="s">
        <v>10207</v>
      </c>
      <c r="AG583" t="s">
        <v>10208</v>
      </c>
      <c r="AH583" t="s">
        <v>10298</v>
      </c>
      <c r="AI583" t="s">
        <v>48</v>
      </c>
      <c r="AJ583" t="s">
        <v>47</v>
      </c>
      <c r="AK583" t="s">
        <v>50</v>
      </c>
      <c r="AL583" t="s">
        <v>10207</v>
      </c>
      <c r="AM583">
        <v>0</v>
      </c>
      <c r="AN583" t="s">
        <v>47</v>
      </c>
      <c r="AO583" t="s">
        <v>47</v>
      </c>
      <c r="AP583" t="s">
        <v>47</v>
      </c>
      <c r="AQ583" t="s">
        <v>47</v>
      </c>
      <c r="AR583" t="s">
        <v>47</v>
      </c>
      <c r="AS583">
        <v>1868.67</v>
      </c>
      <c r="AT583">
        <v>18149.52</v>
      </c>
      <c r="AU583">
        <v>1</v>
      </c>
      <c r="AV583">
        <v>1</v>
      </c>
      <c r="AW583" t="s">
        <v>10352</v>
      </c>
      <c r="AX583">
        <v>27000</v>
      </c>
      <c r="AY583" t="s">
        <v>56</v>
      </c>
      <c r="AZ583" t="s">
        <v>220</v>
      </c>
      <c r="BA583">
        <v>1880.82</v>
      </c>
      <c r="BB583" t="s">
        <v>220</v>
      </c>
      <c r="BC583">
        <v>1880.82</v>
      </c>
      <c r="BD583">
        <v>154</v>
      </c>
      <c r="BE583">
        <v>18149.52</v>
      </c>
      <c r="BF583">
        <v>1</v>
      </c>
      <c r="BG583">
        <v>4</v>
      </c>
      <c r="BH583">
        <v>0</v>
      </c>
      <c r="BI583">
        <v>0</v>
      </c>
      <c r="BJ583">
        <v>0</v>
      </c>
      <c r="BK583">
        <v>0</v>
      </c>
      <c r="BL583" t="s">
        <v>59</v>
      </c>
      <c r="BM583" t="s">
        <v>221</v>
      </c>
      <c r="BN583" t="s">
        <v>222</v>
      </c>
      <c r="BO583">
        <v>0</v>
      </c>
    </row>
    <row r="584" spans="1:67" hidden="1" x14ac:dyDescent="0.3">
      <c r="A584">
        <v>64433</v>
      </c>
      <c r="B584">
        <v>7117883872</v>
      </c>
      <c r="C584">
        <v>659338</v>
      </c>
      <c r="D584">
        <v>7032</v>
      </c>
      <c r="E584">
        <v>67927</v>
      </c>
      <c r="F584">
        <v>1</v>
      </c>
      <c r="G584" t="s">
        <v>613</v>
      </c>
      <c r="H584">
        <v>42726</v>
      </c>
      <c r="I584">
        <v>20958751</v>
      </c>
      <c r="J584" t="s">
        <v>46</v>
      </c>
      <c r="K584" t="s">
        <v>47</v>
      </c>
      <c r="L584" t="s">
        <v>48</v>
      </c>
      <c r="M584" t="s">
        <v>49</v>
      </c>
      <c r="N584" t="s">
        <v>50</v>
      </c>
      <c r="O584" t="s">
        <v>51</v>
      </c>
      <c r="P584" t="s">
        <v>52</v>
      </c>
      <c r="Q584" t="s">
        <v>53</v>
      </c>
      <c r="R584" t="s">
        <v>54</v>
      </c>
      <c r="S584">
        <v>101093720</v>
      </c>
      <c r="T584" t="s">
        <v>55</v>
      </c>
      <c r="U584" t="s">
        <v>56</v>
      </c>
      <c r="V584" t="s">
        <v>57</v>
      </c>
      <c r="W584">
        <v>1868.34</v>
      </c>
      <c r="X584">
        <v>18432.66</v>
      </c>
      <c r="Y584">
        <v>16997.2</v>
      </c>
      <c r="Z584" t="s">
        <v>49</v>
      </c>
      <c r="AA584" t="s">
        <v>10314</v>
      </c>
      <c r="AB584" t="s">
        <v>10296</v>
      </c>
      <c r="AC584" t="s">
        <v>10297</v>
      </c>
      <c r="AD584" t="s">
        <v>52</v>
      </c>
      <c r="AE584" t="s">
        <v>76</v>
      </c>
      <c r="AF584" t="s">
        <v>10207</v>
      </c>
      <c r="AG584" t="s">
        <v>10208</v>
      </c>
      <c r="AH584" t="s">
        <v>10298</v>
      </c>
      <c r="AI584" t="s">
        <v>48</v>
      </c>
      <c r="AJ584" t="s">
        <v>47</v>
      </c>
      <c r="AK584" t="s">
        <v>50</v>
      </c>
      <c r="AL584" t="s">
        <v>10207</v>
      </c>
      <c r="AM584">
        <v>0</v>
      </c>
      <c r="AN584" t="s">
        <v>47</v>
      </c>
      <c r="AO584" t="s">
        <v>47</v>
      </c>
      <c r="AP584" t="s">
        <v>47</v>
      </c>
      <c r="AQ584" t="s">
        <v>47</v>
      </c>
      <c r="AR584" t="s">
        <v>47</v>
      </c>
      <c r="AS584">
        <v>1868.34</v>
      </c>
      <c r="AT584">
        <v>18432.66</v>
      </c>
      <c r="AU584">
        <v>1</v>
      </c>
      <c r="AV584">
        <v>1</v>
      </c>
      <c r="AW584" t="s">
        <v>10352</v>
      </c>
      <c r="AX584">
        <v>27000</v>
      </c>
      <c r="AY584" t="s">
        <v>56</v>
      </c>
      <c r="AZ584" t="s">
        <v>220</v>
      </c>
      <c r="BA584">
        <v>1880.82</v>
      </c>
      <c r="BB584" t="s">
        <v>220</v>
      </c>
      <c r="BC584">
        <v>1880.82</v>
      </c>
      <c r="BD584">
        <v>154</v>
      </c>
      <c r="BE584">
        <v>36582.18</v>
      </c>
      <c r="BF584">
        <v>2</v>
      </c>
      <c r="BG584">
        <v>4</v>
      </c>
      <c r="BH584">
        <v>36582.18</v>
      </c>
      <c r="BI584">
        <v>0</v>
      </c>
      <c r="BJ584">
        <v>36582.18</v>
      </c>
      <c r="BK584">
        <v>42000</v>
      </c>
      <c r="BL584" t="s">
        <v>229</v>
      </c>
      <c r="BM584" t="s">
        <v>222</v>
      </c>
      <c r="BN584" t="s">
        <v>222</v>
      </c>
      <c r="BO584">
        <v>2445.0659999999998</v>
      </c>
    </row>
    <row r="585" spans="1:67" hidden="1" x14ac:dyDescent="0.3">
      <c r="A585">
        <v>64441</v>
      </c>
      <c r="B585">
        <v>7117884885</v>
      </c>
      <c r="C585">
        <v>4463264</v>
      </c>
      <c r="D585">
        <v>7032</v>
      </c>
      <c r="E585">
        <v>67931</v>
      </c>
      <c r="F585">
        <v>1</v>
      </c>
      <c r="G585" t="s">
        <v>613</v>
      </c>
      <c r="H585">
        <v>42726</v>
      </c>
      <c r="I585">
        <v>20958727</v>
      </c>
      <c r="J585" t="s">
        <v>46</v>
      </c>
      <c r="K585" t="s">
        <v>47</v>
      </c>
      <c r="L585" t="s">
        <v>48</v>
      </c>
      <c r="M585" t="s">
        <v>49</v>
      </c>
      <c r="N585" t="s">
        <v>9400</v>
      </c>
      <c r="O585" t="s">
        <v>10266</v>
      </c>
      <c r="P585" t="s">
        <v>2264</v>
      </c>
      <c r="Q585" t="s">
        <v>10372</v>
      </c>
      <c r="R585" t="s">
        <v>10178</v>
      </c>
      <c r="S585">
        <v>100788157</v>
      </c>
      <c r="T585" t="s">
        <v>606</v>
      </c>
      <c r="U585" t="s">
        <v>66</v>
      </c>
      <c r="V585" t="s">
        <v>1007</v>
      </c>
      <c r="W585">
        <v>2738.25</v>
      </c>
      <c r="X585">
        <v>11146.6</v>
      </c>
      <c r="Y585">
        <v>10202.4</v>
      </c>
      <c r="Z585" t="s">
        <v>49</v>
      </c>
      <c r="AA585" t="s">
        <v>10314</v>
      </c>
      <c r="AB585" t="s">
        <v>10296</v>
      </c>
      <c r="AC585" t="s">
        <v>10297</v>
      </c>
      <c r="AD585" t="s">
        <v>52</v>
      </c>
      <c r="AE585" t="s">
        <v>76</v>
      </c>
      <c r="AF585" t="s">
        <v>10207</v>
      </c>
      <c r="AG585" t="s">
        <v>10208</v>
      </c>
      <c r="AH585" t="s">
        <v>10298</v>
      </c>
      <c r="AI585" t="s">
        <v>48</v>
      </c>
      <c r="AJ585" t="s">
        <v>47</v>
      </c>
      <c r="AK585" t="s">
        <v>9400</v>
      </c>
      <c r="AL585" t="s">
        <v>10207</v>
      </c>
      <c r="AM585">
        <v>0</v>
      </c>
      <c r="AN585" t="s">
        <v>47</v>
      </c>
      <c r="AO585" t="s">
        <v>47</v>
      </c>
      <c r="AP585" t="s">
        <v>47</v>
      </c>
      <c r="AQ585" t="s">
        <v>47</v>
      </c>
      <c r="AR585" t="s">
        <v>47</v>
      </c>
      <c r="AS585">
        <v>2738.25</v>
      </c>
      <c r="AT585">
        <v>11146.6</v>
      </c>
      <c r="AU585">
        <v>1</v>
      </c>
      <c r="AV585">
        <v>1</v>
      </c>
      <c r="AW585" t="s">
        <v>10362</v>
      </c>
      <c r="AX585">
        <v>27000</v>
      </c>
      <c r="AY585" t="s">
        <v>56</v>
      </c>
      <c r="AZ585" t="s">
        <v>10373</v>
      </c>
      <c r="BA585" t="s">
        <v>47</v>
      </c>
      <c r="BB585" t="s">
        <v>10374</v>
      </c>
      <c r="BC585" t="s">
        <v>47</v>
      </c>
      <c r="BD585">
        <v>1148</v>
      </c>
      <c r="BE585">
        <v>47728.78</v>
      </c>
      <c r="BF585">
        <v>3</v>
      </c>
      <c r="BG585">
        <v>4</v>
      </c>
      <c r="BH585">
        <v>0</v>
      </c>
      <c r="BI585">
        <v>0</v>
      </c>
      <c r="BJ585">
        <v>0</v>
      </c>
      <c r="BK585">
        <v>0</v>
      </c>
      <c r="BL585" t="s">
        <v>59</v>
      </c>
      <c r="BM585" t="s">
        <v>10376</v>
      </c>
      <c r="BN585" t="s">
        <v>10375</v>
      </c>
      <c r="BO585">
        <v>0</v>
      </c>
    </row>
    <row r="586" spans="1:67" x14ac:dyDescent="0.3">
      <c r="A586">
        <v>64442</v>
      </c>
      <c r="B586">
        <v>7117884886</v>
      </c>
      <c r="C586">
        <v>4463264</v>
      </c>
      <c r="D586">
        <v>7032</v>
      </c>
      <c r="E586">
        <v>67932</v>
      </c>
      <c r="F586">
        <v>1</v>
      </c>
      <c r="G586" t="s">
        <v>613</v>
      </c>
      <c r="H586">
        <v>42726</v>
      </c>
      <c r="I586">
        <v>20958728</v>
      </c>
      <c r="J586" t="s">
        <v>46</v>
      </c>
      <c r="K586" t="s">
        <v>47</v>
      </c>
      <c r="L586" t="s">
        <v>48</v>
      </c>
      <c r="M586" t="s">
        <v>49</v>
      </c>
      <c r="N586" t="s">
        <v>9400</v>
      </c>
      <c r="O586" t="s">
        <v>10266</v>
      </c>
      <c r="P586" t="s">
        <v>2264</v>
      </c>
      <c r="Q586" t="s">
        <v>10372</v>
      </c>
      <c r="R586" t="s">
        <v>10178</v>
      </c>
      <c r="S586">
        <v>100788157</v>
      </c>
      <c r="T586" t="s">
        <v>606</v>
      </c>
      <c r="U586" t="s">
        <v>66</v>
      </c>
      <c r="V586" t="s">
        <v>1007</v>
      </c>
      <c r="W586">
        <v>2738.64</v>
      </c>
      <c r="X586">
        <v>9802.7999999999993</v>
      </c>
      <c r="Y586">
        <v>9072</v>
      </c>
      <c r="Z586" t="s">
        <v>49</v>
      </c>
      <c r="AA586" t="s">
        <v>10314</v>
      </c>
      <c r="AB586" t="s">
        <v>10296</v>
      </c>
      <c r="AC586" t="s">
        <v>10297</v>
      </c>
      <c r="AD586" t="s">
        <v>52</v>
      </c>
      <c r="AE586" t="s">
        <v>76</v>
      </c>
      <c r="AF586" t="s">
        <v>10207</v>
      </c>
      <c r="AG586" t="s">
        <v>10208</v>
      </c>
      <c r="AH586" t="s">
        <v>10298</v>
      </c>
      <c r="AI586" t="s">
        <v>48</v>
      </c>
      <c r="AJ586" t="s">
        <v>47</v>
      </c>
      <c r="AK586" t="s">
        <v>9400</v>
      </c>
      <c r="AL586" t="s">
        <v>10207</v>
      </c>
      <c r="AM586">
        <v>0</v>
      </c>
      <c r="AN586" t="s">
        <v>47</v>
      </c>
      <c r="AO586" t="s">
        <v>47</v>
      </c>
      <c r="AP586" t="s">
        <v>47</v>
      </c>
      <c r="AQ586" t="s">
        <v>47</v>
      </c>
      <c r="AR586" t="s">
        <v>47</v>
      </c>
      <c r="AS586">
        <v>2738.64</v>
      </c>
      <c r="AT586">
        <v>9802.7999999999993</v>
      </c>
      <c r="AU586">
        <v>1</v>
      </c>
      <c r="AV586">
        <v>1</v>
      </c>
      <c r="AW586" t="s">
        <v>10362</v>
      </c>
      <c r="AX586">
        <v>10800</v>
      </c>
      <c r="AY586" t="s">
        <v>66</v>
      </c>
      <c r="AZ586" t="s">
        <v>10373</v>
      </c>
      <c r="BA586" t="s">
        <v>47</v>
      </c>
      <c r="BB586" t="s">
        <v>10373</v>
      </c>
      <c r="BC586" t="s">
        <v>47</v>
      </c>
      <c r="BD586">
        <v>1148</v>
      </c>
      <c r="BE586">
        <v>57531.58</v>
      </c>
      <c r="BF586">
        <v>4</v>
      </c>
      <c r="BG586">
        <v>4</v>
      </c>
      <c r="BH586">
        <v>20949.400000000001</v>
      </c>
      <c r="BI586">
        <v>0</v>
      </c>
      <c r="BJ586">
        <v>20949.400000000001</v>
      </c>
      <c r="BK586">
        <v>27000</v>
      </c>
      <c r="BL586" t="s">
        <v>56</v>
      </c>
      <c r="BM586" t="s">
        <v>10374</v>
      </c>
      <c r="BN586" t="s">
        <v>10375</v>
      </c>
      <c r="BO586" t="s">
        <v>47</v>
      </c>
    </row>
    <row r="587" spans="1:67" hidden="1" x14ac:dyDescent="0.3">
      <c r="A587">
        <v>64582</v>
      </c>
      <c r="B587">
        <v>7117896213</v>
      </c>
      <c r="C587">
        <v>915409</v>
      </c>
      <c r="D587">
        <v>7032</v>
      </c>
      <c r="E587">
        <v>68150</v>
      </c>
      <c r="F587">
        <v>1</v>
      </c>
      <c r="G587" t="s">
        <v>613</v>
      </c>
      <c r="H587">
        <v>42727</v>
      </c>
      <c r="I587">
        <v>20973520</v>
      </c>
      <c r="J587" t="s">
        <v>46</v>
      </c>
      <c r="K587" t="s">
        <v>47</v>
      </c>
      <c r="L587" t="s">
        <v>48</v>
      </c>
      <c r="M587" t="s">
        <v>49</v>
      </c>
      <c r="N587" t="s">
        <v>247</v>
      </c>
      <c r="O587" t="s">
        <v>248</v>
      </c>
      <c r="P587" t="s">
        <v>249</v>
      </c>
      <c r="Q587" t="s">
        <v>250</v>
      </c>
      <c r="R587" t="s">
        <v>54</v>
      </c>
      <c r="S587">
        <v>100422206</v>
      </c>
      <c r="T587" t="s">
        <v>615</v>
      </c>
      <c r="U587" t="s">
        <v>56</v>
      </c>
      <c r="V587" t="s">
        <v>57</v>
      </c>
      <c r="W587">
        <v>4911.32</v>
      </c>
      <c r="X587">
        <v>20988.720000000001</v>
      </c>
      <c r="Y587">
        <v>19204.8</v>
      </c>
      <c r="Z587" t="s">
        <v>49</v>
      </c>
      <c r="AA587" t="s">
        <v>10314</v>
      </c>
      <c r="AB587" t="s">
        <v>10296</v>
      </c>
      <c r="AC587" t="s">
        <v>10297</v>
      </c>
      <c r="AD587" t="s">
        <v>52</v>
      </c>
      <c r="AE587" t="s">
        <v>76</v>
      </c>
      <c r="AF587" t="s">
        <v>10207</v>
      </c>
      <c r="AG587" t="s">
        <v>10208</v>
      </c>
      <c r="AH587" t="s">
        <v>10298</v>
      </c>
      <c r="AI587" t="s">
        <v>48</v>
      </c>
      <c r="AJ587" t="s">
        <v>47</v>
      </c>
      <c r="AK587" t="s">
        <v>247</v>
      </c>
      <c r="AL587" t="s">
        <v>10217</v>
      </c>
      <c r="AM587">
        <v>0</v>
      </c>
      <c r="AN587" t="s">
        <v>47</v>
      </c>
      <c r="AO587" t="s">
        <v>47</v>
      </c>
      <c r="AP587" t="s">
        <v>47</v>
      </c>
      <c r="AQ587" t="s">
        <v>47</v>
      </c>
      <c r="AR587" t="s">
        <v>47</v>
      </c>
      <c r="AS587">
        <v>4911.32</v>
      </c>
      <c r="AT587">
        <v>20988.720000000001</v>
      </c>
      <c r="AU587">
        <v>1</v>
      </c>
      <c r="AV587">
        <v>1</v>
      </c>
      <c r="AW587" t="s">
        <v>10352</v>
      </c>
      <c r="AX587">
        <v>27000</v>
      </c>
      <c r="AY587" t="s">
        <v>56</v>
      </c>
      <c r="AZ587" t="s">
        <v>634</v>
      </c>
      <c r="BA587">
        <v>5000</v>
      </c>
      <c r="BB587" t="s">
        <v>634</v>
      </c>
      <c r="BC587">
        <v>5000</v>
      </c>
      <c r="BD587">
        <v>1</v>
      </c>
      <c r="BE587">
        <v>20988.720000000001</v>
      </c>
      <c r="BF587">
        <v>1</v>
      </c>
      <c r="BG587">
        <v>4</v>
      </c>
      <c r="BH587">
        <v>0</v>
      </c>
      <c r="BI587">
        <v>0</v>
      </c>
      <c r="BJ587">
        <v>0</v>
      </c>
      <c r="BK587">
        <v>0</v>
      </c>
      <c r="BL587" t="s">
        <v>59</v>
      </c>
      <c r="BM587" t="s">
        <v>635</v>
      </c>
      <c r="BN587" t="s">
        <v>636</v>
      </c>
      <c r="BO587">
        <v>0</v>
      </c>
    </row>
    <row r="588" spans="1:67" x14ac:dyDescent="0.3">
      <c r="A588">
        <v>64620</v>
      </c>
      <c r="B588">
        <v>7117896849</v>
      </c>
      <c r="C588">
        <v>4463189</v>
      </c>
      <c r="D588">
        <v>7032</v>
      </c>
      <c r="E588">
        <v>68175</v>
      </c>
      <c r="F588">
        <v>1</v>
      </c>
      <c r="G588" t="s">
        <v>613</v>
      </c>
      <c r="H588">
        <v>42727</v>
      </c>
      <c r="I588">
        <v>20973511</v>
      </c>
      <c r="J588" t="s">
        <v>46</v>
      </c>
      <c r="K588" t="s">
        <v>47</v>
      </c>
      <c r="L588" t="s">
        <v>48</v>
      </c>
      <c r="M588" t="s">
        <v>49</v>
      </c>
      <c r="N588" t="s">
        <v>9400</v>
      </c>
      <c r="O588" t="s">
        <v>51</v>
      </c>
      <c r="P588" t="s">
        <v>52</v>
      </c>
      <c r="Q588" t="s">
        <v>10357</v>
      </c>
      <c r="R588" t="s">
        <v>992</v>
      </c>
      <c r="S588">
        <v>101093720</v>
      </c>
      <c r="T588" t="s">
        <v>55</v>
      </c>
      <c r="U588" t="s">
        <v>66</v>
      </c>
      <c r="V588" t="s">
        <v>1007</v>
      </c>
      <c r="W588">
        <v>1423.84</v>
      </c>
      <c r="X588">
        <v>10556.2</v>
      </c>
      <c r="Y588">
        <v>9700.33</v>
      </c>
      <c r="Z588" t="s">
        <v>49</v>
      </c>
      <c r="AA588" t="s">
        <v>10314</v>
      </c>
      <c r="AB588" t="s">
        <v>10296</v>
      </c>
      <c r="AC588" t="s">
        <v>10297</v>
      </c>
      <c r="AD588" t="s">
        <v>52</v>
      </c>
      <c r="AE588" t="s">
        <v>76</v>
      </c>
      <c r="AF588" t="s">
        <v>10207</v>
      </c>
      <c r="AG588" t="s">
        <v>10208</v>
      </c>
      <c r="AH588" t="s">
        <v>10298</v>
      </c>
      <c r="AI588" t="s">
        <v>48</v>
      </c>
      <c r="AJ588" t="s">
        <v>47</v>
      </c>
      <c r="AK588" t="s">
        <v>9400</v>
      </c>
      <c r="AL588" t="s">
        <v>10207</v>
      </c>
      <c r="AM588">
        <v>0</v>
      </c>
      <c r="AN588" t="s">
        <v>47</v>
      </c>
      <c r="AO588" t="s">
        <v>47</v>
      </c>
      <c r="AP588" t="s">
        <v>47</v>
      </c>
      <c r="AQ588" t="s">
        <v>47</v>
      </c>
      <c r="AR588" t="s">
        <v>47</v>
      </c>
      <c r="AS588">
        <v>1423.84</v>
      </c>
      <c r="AT588">
        <v>10556.2</v>
      </c>
      <c r="AU588">
        <v>1</v>
      </c>
      <c r="AV588">
        <v>1</v>
      </c>
      <c r="AW588" t="s">
        <v>10358</v>
      </c>
      <c r="AX588">
        <v>10800</v>
      </c>
      <c r="AY588" t="s">
        <v>66</v>
      </c>
      <c r="AZ588" t="s">
        <v>5272</v>
      </c>
      <c r="BA588">
        <v>1326.09</v>
      </c>
      <c r="BB588" t="s">
        <v>5272</v>
      </c>
      <c r="BC588">
        <v>1326.09</v>
      </c>
      <c r="BD588">
        <v>154</v>
      </c>
      <c r="BE588">
        <v>31544.92</v>
      </c>
      <c r="BF588">
        <v>2</v>
      </c>
      <c r="BG588">
        <v>4</v>
      </c>
      <c r="BH588">
        <v>31544.92</v>
      </c>
      <c r="BI588">
        <v>0</v>
      </c>
      <c r="BJ588">
        <v>31544.92</v>
      </c>
      <c r="BK588">
        <v>42000</v>
      </c>
      <c r="BL588" t="s">
        <v>229</v>
      </c>
      <c r="BM588" t="s">
        <v>10360</v>
      </c>
      <c r="BN588" t="s">
        <v>10360</v>
      </c>
      <c r="BO588" t="s">
        <v>47</v>
      </c>
    </row>
    <row r="589" spans="1:67" hidden="1" x14ac:dyDescent="0.3">
      <c r="A589">
        <v>65017</v>
      </c>
      <c r="B589">
        <v>7117928916</v>
      </c>
      <c r="C589">
        <v>659338</v>
      </c>
      <c r="D589">
        <v>7032</v>
      </c>
      <c r="E589">
        <v>68420</v>
      </c>
      <c r="F589">
        <v>1</v>
      </c>
      <c r="G589" t="s">
        <v>613</v>
      </c>
      <c r="H589">
        <v>42727</v>
      </c>
      <c r="I589">
        <v>20973516</v>
      </c>
      <c r="J589" t="s">
        <v>46</v>
      </c>
      <c r="K589" t="s">
        <v>47</v>
      </c>
      <c r="L589" t="s">
        <v>48</v>
      </c>
      <c r="M589" t="s">
        <v>49</v>
      </c>
      <c r="N589" t="s">
        <v>50</v>
      </c>
      <c r="O589" t="s">
        <v>51</v>
      </c>
      <c r="P589" t="s">
        <v>52</v>
      </c>
      <c r="Q589" t="s">
        <v>53</v>
      </c>
      <c r="R589" t="s">
        <v>54</v>
      </c>
      <c r="S589">
        <v>101093720</v>
      </c>
      <c r="T589" t="s">
        <v>55</v>
      </c>
      <c r="U589" t="s">
        <v>56</v>
      </c>
      <c r="V589" t="s">
        <v>57</v>
      </c>
      <c r="W589">
        <v>1869.33</v>
      </c>
      <c r="X589">
        <v>16953.43</v>
      </c>
      <c r="Y589">
        <v>15413.52</v>
      </c>
      <c r="Z589" t="s">
        <v>49</v>
      </c>
      <c r="AA589" t="s">
        <v>10314</v>
      </c>
      <c r="AB589" t="s">
        <v>10296</v>
      </c>
      <c r="AC589" t="s">
        <v>10297</v>
      </c>
      <c r="AD589" t="s">
        <v>52</v>
      </c>
      <c r="AE589" t="s">
        <v>76</v>
      </c>
      <c r="AF589" t="s">
        <v>10207</v>
      </c>
      <c r="AG589" t="s">
        <v>10208</v>
      </c>
      <c r="AH589" t="s">
        <v>10298</v>
      </c>
      <c r="AI589" t="s">
        <v>48</v>
      </c>
      <c r="AJ589" t="s">
        <v>47</v>
      </c>
      <c r="AK589" t="s">
        <v>50</v>
      </c>
      <c r="AL589" t="s">
        <v>10207</v>
      </c>
      <c r="AM589">
        <v>0</v>
      </c>
      <c r="AN589" t="s">
        <v>47</v>
      </c>
      <c r="AO589" t="s">
        <v>47</v>
      </c>
      <c r="AP589" t="s">
        <v>47</v>
      </c>
      <c r="AQ589" t="s">
        <v>47</v>
      </c>
      <c r="AR589" t="s">
        <v>47</v>
      </c>
      <c r="AS589">
        <v>1869.33</v>
      </c>
      <c r="AT589">
        <v>16953.43</v>
      </c>
      <c r="AU589">
        <v>1</v>
      </c>
      <c r="AV589">
        <v>1</v>
      </c>
      <c r="AW589" t="s">
        <v>10352</v>
      </c>
      <c r="AX589">
        <v>27000</v>
      </c>
      <c r="AY589" t="s">
        <v>56</v>
      </c>
      <c r="AZ589" t="s">
        <v>220</v>
      </c>
      <c r="BA589">
        <v>1880.82</v>
      </c>
      <c r="BB589" t="s">
        <v>220</v>
      </c>
      <c r="BC589">
        <v>1880.82</v>
      </c>
      <c r="BD589">
        <v>154</v>
      </c>
      <c r="BE589">
        <v>48498.35</v>
      </c>
      <c r="BF589">
        <v>3</v>
      </c>
      <c r="BG589">
        <v>4</v>
      </c>
      <c r="BH589">
        <v>0</v>
      </c>
      <c r="BI589">
        <v>0</v>
      </c>
      <c r="BJ589">
        <v>0</v>
      </c>
      <c r="BK589">
        <v>0</v>
      </c>
      <c r="BL589" t="s">
        <v>59</v>
      </c>
      <c r="BM589" t="s">
        <v>221</v>
      </c>
      <c r="BN589" t="s">
        <v>222</v>
      </c>
      <c r="BO589">
        <v>0</v>
      </c>
    </row>
    <row r="590" spans="1:67" hidden="1" x14ac:dyDescent="0.3">
      <c r="A590">
        <v>65018</v>
      </c>
      <c r="B590">
        <v>7117928917</v>
      </c>
      <c r="C590">
        <v>941468</v>
      </c>
      <c r="D590">
        <v>7032</v>
      </c>
      <c r="E590">
        <v>68421</v>
      </c>
      <c r="F590">
        <v>1</v>
      </c>
      <c r="G590" t="s">
        <v>613</v>
      </c>
      <c r="H590">
        <v>42727</v>
      </c>
      <c r="I590">
        <v>20973517</v>
      </c>
      <c r="J590" t="s">
        <v>46</v>
      </c>
      <c r="K590" t="s">
        <v>47</v>
      </c>
      <c r="L590" t="s">
        <v>48</v>
      </c>
      <c r="M590" t="s">
        <v>49</v>
      </c>
      <c r="N590" t="s">
        <v>205</v>
      </c>
      <c r="O590" t="s">
        <v>206</v>
      </c>
      <c r="P590" t="s">
        <v>207</v>
      </c>
      <c r="Q590" t="s">
        <v>208</v>
      </c>
      <c r="R590" t="s">
        <v>54</v>
      </c>
      <c r="S590">
        <v>101093720</v>
      </c>
      <c r="T590" t="s">
        <v>55</v>
      </c>
      <c r="U590" t="s">
        <v>56</v>
      </c>
      <c r="V590" t="s">
        <v>57</v>
      </c>
      <c r="W590">
        <v>3769.62</v>
      </c>
      <c r="X590">
        <v>20815.2</v>
      </c>
      <c r="Y590">
        <v>19051.2</v>
      </c>
      <c r="Z590" t="s">
        <v>49</v>
      </c>
      <c r="AA590" t="s">
        <v>10314</v>
      </c>
      <c r="AB590" t="s">
        <v>10296</v>
      </c>
      <c r="AC590" t="s">
        <v>10297</v>
      </c>
      <c r="AD590" t="s">
        <v>52</v>
      </c>
      <c r="AE590" t="s">
        <v>76</v>
      </c>
      <c r="AF590" t="s">
        <v>10207</v>
      </c>
      <c r="AG590" t="s">
        <v>10208</v>
      </c>
      <c r="AH590" t="s">
        <v>10298</v>
      </c>
      <c r="AI590" t="s">
        <v>48</v>
      </c>
      <c r="AJ590" t="s">
        <v>47</v>
      </c>
      <c r="AK590" t="s">
        <v>205</v>
      </c>
      <c r="AL590" t="s">
        <v>10207</v>
      </c>
      <c r="AM590">
        <v>0</v>
      </c>
      <c r="AN590" t="s">
        <v>47</v>
      </c>
      <c r="AO590" t="s">
        <v>47</v>
      </c>
      <c r="AP590" t="s">
        <v>47</v>
      </c>
      <c r="AQ590" t="s">
        <v>47</v>
      </c>
      <c r="AR590" t="s">
        <v>47</v>
      </c>
      <c r="AS590">
        <v>3769.62</v>
      </c>
      <c r="AT590">
        <v>20815.2</v>
      </c>
      <c r="AU590">
        <v>1</v>
      </c>
      <c r="AV590">
        <v>1</v>
      </c>
      <c r="AW590" t="s">
        <v>10352</v>
      </c>
      <c r="AX590">
        <v>27000</v>
      </c>
      <c r="AY590" t="s">
        <v>56</v>
      </c>
      <c r="AZ590" t="s">
        <v>209</v>
      </c>
      <c r="BA590">
        <v>3926.8</v>
      </c>
      <c r="BB590" t="s">
        <v>209</v>
      </c>
      <c r="BC590">
        <v>3926.8</v>
      </c>
      <c r="BD590">
        <v>585</v>
      </c>
      <c r="BE590">
        <v>69313.55</v>
      </c>
      <c r="BF590">
        <v>4</v>
      </c>
      <c r="BG590">
        <v>4</v>
      </c>
      <c r="BH590">
        <v>37768.629999999997</v>
      </c>
      <c r="BI590">
        <v>0</v>
      </c>
      <c r="BJ590">
        <v>37768.629999999997</v>
      </c>
      <c r="BK590">
        <v>42000</v>
      </c>
      <c r="BL590" t="s">
        <v>229</v>
      </c>
      <c r="BM590" t="s">
        <v>211</v>
      </c>
      <c r="BN590" t="s">
        <v>211</v>
      </c>
      <c r="BO590">
        <v>5104.84</v>
      </c>
    </row>
    <row r="591" spans="1:67" hidden="1" x14ac:dyDescent="0.3">
      <c r="A591">
        <v>64839</v>
      </c>
      <c r="B591">
        <v>7117924953</v>
      </c>
      <c r="C591">
        <v>915409</v>
      </c>
      <c r="D591">
        <v>7032</v>
      </c>
      <c r="E591">
        <v>68556</v>
      </c>
      <c r="F591">
        <v>1</v>
      </c>
      <c r="G591" t="s">
        <v>613</v>
      </c>
      <c r="H591">
        <v>42730</v>
      </c>
      <c r="I591">
        <v>20986196</v>
      </c>
      <c r="J591" t="s">
        <v>46</v>
      </c>
      <c r="K591" t="s">
        <v>47</v>
      </c>
      <c r="L591" t="s">
        <v>48</v>
      </c>
      <c r="M591" t="s">
        <v>49</v>
      </c>
      <c r="N591" t="s">
        <v>247</v>
      </c>
      <c r="O591" t="s">
        <v>248</v>
      </c>
      <c r="P591" t="s">
        <v>249</v>
      </c>
      <c r="Q591" t="s">
        <v>250</v>
      </c>
      <c r="R591" t="s">
        <v>54</v>
      </c>
      <c r="S591">
        <v>100422206</v>
      </c>
      <c r="T591" t="s">
        <v>615</v>
      </c>
      <c r="U591" t="s">
        <v>56</v>
      </c>
      <c r="V591" t="s">
        <v>57</v>
      </c>
      <c r="W591">
        <v>4952.84</v>
      </c>
      <c r="X591">
        <v>20978.83</v>
      </c>
      <c r="Y591">
        <v>19000.78</v>
      </c>
      <c r="Z591" t="s">
        <v>49</v>
      </c>
      <c r="AA591" t="s">
        <v>10314</v>
      </c>
      <c r="AB591" t="s">
        <v>10296</v>
      </c>
      <c r="AC591" t="s">
        <v>10297</v>
      </c>
      <c r="AD591" t="s">
        <v>52</v>
      </c>
      <c r="AE591" t="s">
        <v>76</v>
      </c>
      <c r="AF591" t="s">
        <v>10207</v>
      </c>
      <c r="AG591" t="s">
        <v>10208</v>
      </c>
      <c r="AH591" t="s">
        <v>10298</v>
      </c>
      <c r="AI591" t="s">
        <v>48</v>
      </c>
      <c r="AJ591" t="s">
        <v>47</v>
      </c>
      <c r="AK591" t="s">
        <v>247</v>
      </c>
      <c r="AL591" t="s">
        <v>10217</v>
      </c>
      <c r="AM591">
        <v>0</v>
      </c>
      <c r="AN591" t="s">
        <v>47</v>
      </c>
      <c r="AO591" t="s">
        <v>47</v>
      </c>
      <c r="AP591" t="s">
        <v>47</v>
      </c>
      <c r="AQ591" t="s">
        <v>47</v>
      </c>
      <c r="AR591" t="s">
        <v>47</v>
      </c>
      <c r="AS591">
        <v>4952.84</v>
      </c>
      <c r="AT591">
        <v>20978.83</v>
      </c>
      <c r="AU591">
        <v>1</v>
      </c>
      <c r="AV591">
        <v>1</v>
      </c>
      <c r="AW591" t="s">
        <v>10352</v>
      </c>
      <c r="AX591">
        <v>27000</v>
      </c>
      <c r="AY591" t="s">
        <v>56</v>
      </c>
      <c r="AZ591" t="s">
        <v>634</v>
      </c>
      <c r="BA591">
        <v>5000</v>
      </c>
      <c r="BB591" t="s">
        <v>634</v>
      </c>
      <c r="BC591">
        <v>5000</v>
      </c>
      <c r="BD591">
        <v>1</v>
      </c>
      <c r="BE591">
        <v>20978.83</v>
      </c>
      <c r="BF591">
        <v>1</v>
      </c>
      <c r="BG591">
        <v>9</v>
      </c>
      <c r="BH591">
        <v>0</v>
      </c>
      <c r="BI591">
        <v>0</v>
      </c>
      <c r="BJ591">
        <v>0</v>
      </c>
      <c r="BK591">
        <v>0</v>
      </c>
      <c r="BL591" t="s">
        <v>59</v>
      </c>
      <c r="BM591" t="s">
        <v>635</v>
      </c>
      <c r="BN591" t="s">
        <v>636</v>
      </c>
      <c r="BO591">
        <v>0</v>
      </c>
    </row>
    <row r="592" spans="1:67" x14ac:dyDescent="0.3">
      <c r="A592">
        <v>63996</v>
      </c>
      <c r="B592">
        <v>7117858411</v>
      </c>
      <c r="C592">
        <v>2769823</v>
      </c>
      <c r="D592">
        <v>7032</v>
      </c>
      <c r="E592">
        <v>68462</v>
      </c>
      <c r="F592">
        <v>1</v>
      </c>
      <c r="G592" t="s">
        <v>613</v>
      </c>
      <c r="H592">
        <v>42730</v>
      </c>
      <c r="I592">
        <v>20986187</v>
      </c>
      <c r="J592" t="s">
        <v>46</v>
      </c>
      <c r="K592" t="s">
        <v>47</v>
      </c>
      <c r="L592" t="s">
        <v>48</v>
      </c>
      <c r="M592" t="s">
        <v>49</v>
      </c>
      <c r="N592" t="s">
        <v>9412</v>
      </c>
      <c r="O592" t="s">
        <v>10389</v>
      </c>
      <c r="P592" t="s">
        <v>207</v>
      </c>
      <c r="Q592" t="s">
        <v>208</v>
      </c>
      <c r="R592" t="s">
        <v>54</v>
      </c>
      <c r="S592">
        <v>101093720</v>
      </c>
      <c r="T592" t="s">
        <v>55</v>
      </c>
      <c r="U592" t="s">
        <v>66</v>
      </c>
      <c r="V592" t="s">
        <v>1007</v>
      </c>
      <c r="W592">
        <v>2775.67</v>
      </c>
      <c r="X592">
        <v>7503.6</v>
      </c>
      <c r="Y592">
        <v>6422</v>
      </c>
      <c r="Z592" t="s">
        <v>49</v>
      </c>
      <c r="AA592" t="s">
        <v>10314</v>
      </c>
      <c r="AB592" t="s">
        <v>10296</v>
      </c>
      <c r="AC592" t="s">
        <v>10297</v>
      </c>
      <c r="AD592" t="s">
        <v>52</v>
      </c>
      <c r="AE592" t="s">
        <v>76</v>
      </c>
      <c r="AF592" t="s">
        <v>10207</v>
      </c>
      <c r="AG592" t="s">
        <v>10208</v>
      </c>
      <c r="AH592" t="s">
        <v>10298</v>
      </c>
      <c r="AI592" t="s">
        <v>48</v>
      </c>
      <c r="AJ592" t="s">
        <v>47</v>
      </c>
      <c r="AK592" t="s">
        <v>9412</v>
      </c>
      <c r="AL592" t="s">
        <v>10207</v>
      </c>
      <c r="AM592">
        <v>0</v>
      </c>
      <c r="AN592" t="s">
        <v>47</v>
      </c>
      <c r="AO592" t="s">
        <v>47</v>
      </c>
      <c r="AP592" t="s">
        <v>47</v>
      </c>
      <c r="AQ592" t="s">
        <v>47</v>
      </c>
      <c r="AR592" t="s">
        <v>47</v>
      </c>
      <c r="AS592">
        <v>2775.67</v>
      </c>
      <c r="AT592">
        <v>7503.6</v>
      </c>
      <c r="AU592">
        <v>1</v>
      </c>
      <c r="AV592">
        <v>1</v>
      </c>
      <c r="AW592" t="s">
        <v>10352</v>
      </c>
      <c r="AX592">
        <v>10800</v>
      </c>
      <c r="AY592" t="s">
        <v>66</v>
      </c>
      <c r="AZ592" t="s">
        <v>5077</v>
      </c>
      <c r="BA592">
        <v>2953</v>
      </c>
      <c r="BB592" t="s">
        <v>5077</v>
      </c>
      <c r="BC592">
        <v>2953</v>
      </c>
      <c r="BD592">
        <v>120</v>
      </c>
      <c r="BE592">
        <v>28482.43</v>
      </c>
      <c r="BF592">
        <v>2</v>
      </c>
      <c r="BG592">
        <v>9</v>
      </c>
      <c r="BH592">
        <v>28482.43</v>
      </c>
      <c r="BI592">
        <v>0</v>
      </c>
      <c r="BJ592">
        <v>28482.43</v>
      </c>
      <c r="BK592">
        <v>42000</v>
      </c>
      <c r="BL592" t="s">
        <v>229</v>
      </c>
      <c r="BM592" t="s">
        <v>10391</v>
      </c>
      <c r="BN592" t="s">
        <v>10391</v>
      </c>
      <c r="BO592" t="s">
        <v>47</v>
      </c>
    </row>
    <row r="593" spans="1:67" hidden="1" x14ac:dyDescent="0.3">
      <c r="A593">
        <v>65233</v>
      </c>
      <c r="B593">
        <v>7117963857</v>
      </c>
      <c r="C593">
        <v>2769823</v>
      </c>
      <c r="D593">
        <v>7032</v>
      </c>
      <c r="E593">
        <v>68736</v>
      </c>
      <c r="F593">
        <v>1</v>
      </c>
      <c r="G593" t="s">
        <v>613</v>
      </c>
      <c r="H593">
        <v>42730</v>
      </c>
      <c r="I593">
        <v>20986206</v>
      </c>
      <c r="J593" t="s">
        <v>46</v>
      </c>
      <c r="K593" t="s">
        <v>47</v>
      </c>
      <c r="L593" t="s">
        <v>48</v>
      </c>
      <c r="M593" t="s">
        <v>49</v>
      </c>
      <c r="N593" t="s">
        <v>9412</v>
      </c>
      <c r="O593" t="s">
        <v>10389</v>
      </c>
      <c r="P593" t="s">
        <v>207</v>
      </c>
      <c r="Q593" t="s">
        <v>208</v>
      </c>
      <c r="R593" t="s">
        <v>54</v>
      </c>
      <c r="S593">
        <v>101093720</v>
      </c>
      <c r="T593" t="s">
        <v>55</v>
      </c>
      <c r="U593" t="s">
        <v>66</v>
      </c>
      <c r="V593" t="s">
        <v>1007</v>
      </c>
      <c r="W593">
        <v>2760.17</v>
      </c>
      <c r="X593">
        <v>9997.15</v>
      </c>
      <c r="Y593">
        <v>9176.27</v>
      </c>
      <c r="Z593" t="s">
        <v>49</v>
      </c>
      <c r="AA593" t="s">
        <v>10314</v>
      </c>
      <c r="AB593" t="s">
        <v>10296</v>
      </c>
      <c r="AC593" t="s">
        <v>10297</v>
      </c>
      <c r="AD593" t="s">
        <v>52</v>
      </c>
      <c r="AE593" t="s">
        <v>76</v>
      </c>
      <c r="AF593" t="s">
        <v>10207</v>
      </c>
      <c r="AG593" t="s">
        <v>10208</v>
      </c>
      <c r="AH593" t="s">
        <v>10298</v>
      </c>
      <c r="AI593" t="s">
        <v>48</v>
      </c>
      <c r="AJ593" t="s">
        <v>47</v>
      </c>
      <c r="AK593" t="s">
        <v>9412</v>
      </c>
      <c r="AL593" t="s">
        <v>10207</v>
      </c>
      <c r="AM593">
        <v>0</v>
      </c>
      <c r="AN593" t="s">
        <v>47</v>
      </c>
      <c r="AO593" t="s">
        <v>47</v>
      </c>
      <c r="AP593" t="s">
        <v>47</v>
      </c>
      <c r="AQ593" t="s">
        <v>47</v>
      </c>
      <c r="AR593" t="s">
        <v>47</v>
      </c>
      <c r="AS593">
        <v>2760.17</v>
      </c>
      <c r="AT593">
        <v>9997.15</v>
      </c>
      <c r="AU593">
        <v>1</v>
      </c>
      <c r="AV593">
        <v>1</v>
      </c>
      <c r="AW593" t="s">
        <v>10352</v>
      </c>
      <c r="AX593">
        <v>10800</v>
      </c>
      <c r="AY593" t="s">
        <v>66</v>
      </c>
      <c r="AZ593" t="s">
        <v>5077</v>
      </c>
      <c r="BA593">
        <v>2953</v>
      </c>
      <c r="BB593" t="s">
        <v>5077</v>
      </c>
      <c r="BC593">
        <v>2953</v>
      </c>
      <c r="BD593">
        <v>120</v>
      </c>
      <c r="BE593">
        <v>38479.58</v>
      </c>
      <c r="BF593">
        <v>3</v>
      </c>
      <c r="BG593">
        <v>9</v>
      </c>
      <c r="BH593">
        <v>0</v>
      </c>
      <c r="BI593">
        <v>0</v>
      </c>
      <c r="BJ593">
        <v>0</v>
      </c>
      <c r="BK593">
        <v>0</v>
      </c>
      <c r="BL593" t="s">
        <v>59</v>
      </c>
      <c r="BM593" t="s">
        <v>10390</v>
      </c>
      <c r="BN593" t="s">
        <v>10391</v>
      </c>
      <c r="BO593">
        <v>0</v>
      </c>
    </row>
    <row r="594" spans="1:67" hidden="1" x14ac:dyDescent="0.3">
      <c r="A594">
        <v>65254</v>
      </c>
      <c r="B594">
        <v>7117963956</v>
      </c>
      <c r="C594">
        <v>659338</v>
      </c>
      <c r="D594">
        <v>7032</v>
      </c>
      <c r="E594">
        <v>68757</v>
      </c>
      <c r="F594">
        <v>1</v>
      </c>
      <c r="G594" t="s">
        <v>613</v>
      </c>
      <c r="H594">
        <v>42730</v>
      </c>
      <c r="I594">
        <v>20986284</v>
      </c>
      <c r="J594" t="s">
        <v>46</v>
      </c>
      <c r="K594" t="s">
        <v>47</v>
      </c>
      <c r="L594" t="s">
        <v>48</v>
      </c>
      <c r="M594" t="s">
        <v>49</v>
      </c>
      <c r="N594" t="s">
        <v>50</v>
      </c>
      <c r="O594" t="s">
        <v>51</v>
      </c>
      <c r="P594" t="s">
        <v>52</v>
      </c>
      <c r="Q594" t="s">
        <v>53</v>
      </c>
      <c r="R594" t="s">
        <v>54</v>
      </c>
      <c r="S594">
        <v>101093720</v>
      </c>
      <c r="T594" t="s">
        <v>55</v>
      </c>
      <c r="U594" t="s">
        <v>56</v>
      </c>
      <c r="V594" t="s">
        <v>57</v>
      </c>
      <c r="W594">
        <v>1873.79</v>
      </c>
      <c r="X594">
        <v>19261.14</v>
      </c>
      <c r="Y594">
        <v>17533.2</v>
      </c>
      <c r="Z594" t="s">
        <v>49</v>
      </c>
      <c r="AA594" t="s">
        <v>10314</v>
      </c>
      <c r="AB594" t="s">
        <v>10296</v>
      </c>
      <c r="AC594" t="s">
        <v>10297</v>
      </c>
      <c r="AD594" t="s">
        <v>52</v>
      </c>
      <c r="AE594" t="s">
        <v>76</v>
      </c>
      <c r="AF594" t="s">
        <v>10207</v>
      </c>
      <c r="AG594" t="s">
        <v>10208</v>
      </c>
      <c r="AH594" t="s">
        <v>10298</v>
      </c>
      <c r="AI594" t="s">
        <v>48</v>
      </c>
      <c r="AJ594" t="s">
        <v>47</v>
      </c>
      <c r="AK594" t="s">
        <v>50</v>
      </c>
      <c r="AL594" t="s">
        <v>10207</v>
      </c>
      <c r="AM594">
        <v>0</v>
      </c>
      <c r="AN594" t="s">
        <v>47</v>
      </c>
      <c r="AO594" t="s">
        <v>47</v>
      </c>
      <c r="AP594" t="s">
        <v>47</v>
      </c>
      <c r="AQ594" t="s">
        <v>47</v>
      </c>
      <c r="AR594" t="s">
        <v>47</v>
      </c>
      <c r="AS594">
        <v>1873.79</v>
      </c>
      <c r="AT594">
        <v>19261.14</v>
      </c>
      <c r="AU594">
        <v>1</v>
      </c>
      <c r="AV594">
        <v>1</v>
      </c>
      <c r="AW594" t="s">
        <v>10352</v>
      </c>
      <c r="AX594">
        <v>27000</v>
      </c>
      <c r="AY594" t="s">
        <v>56</v>
      </c>
      <c r="AZ594" t="s">
        <v>220</v>
      </c>
      <c r="BA594">
        <v>1880.82</v>
      </c>
      <c r="BB594" t="s">
        <v>220</v>
      </c>
      <c r="BC594">
        <v>1880.82</v>
      </c>
      <c r="BD594">
        <v>154</v>
      </c>
      <c r="BE594">
        <v>57740.72</v>
      </c>
      <c r="BF594">
        <v>4</v>
      </c>
      <c r="BG594">
        <v>9</v>
      </c>
      <c r="BH594">
        <v>29258.29</v>
      </c>
      <c r="BI594">
        <v>0</v>
      </c>
      <c r="BJ594">
        <v>29258.29</v>
      </c>
      <c r="BK594">
        <v>42000</v>
      </c>
      <c r="BL594" t="s">
        <v>229</v>
      </c>
      <c r="BM594" t="s">
        <v>222</v>
      </c>
      <c r="BN594" t="s">
        <v>222</v>
      </c>
      <c r="BO594">
        <v>2445.0659999999998</v>
      </c>
    </row>
    <row r="595" spans="1:67" hidden="1" x14ac:dyDescent="0.3">
      <c r="A595">
        <v>64165</v>
      </c>
      <c r="B595">
        <v>7117861756</v>
      </c>
      <c r="C595">
        <v>2027253</v>
      </c>
      <c r="D595">
        <v>7032</v>
      </c>
      <c r="E595">
        <v>68467</v>
      </c>
      <c r="F595">
        <v>1</v>
      </c>
      <c r="G595" t="s">
        <v>613</v>
      </c>
      <c r="H595">
        <v>42730</v>
      </c>
      <c r="I595">
        <v>20986301</v>
      </c>
      <c r="J595" t="s">
        <v>46</v>
      </c>
      <c r="K595" t="s">
        <v>47</v>
      </c>
      <c r="L595" t="s">
        <v>48</v>
      </c>
      <c r="M595" t="s">
        <v>49</v>
      </c>
      <c r="N595" t="s">
        <v>9410</v>
      </c>
      <c r="O595" t="s">
        <v>10353</v>
      </c>
      <c r="P595" t="s">
        <v>52</v>
      </c>
      <c r="Q595" t="s">
        <v>53</v>
      </c>
      <c r="R595" t="s">
        <v>54</v>
      </c>
      <c r="S595">
        <v>100788157</v>
      </c>
      <c r="T595" t="s">
        <v>606</v>
      </c>
      <c r="U595" t="s">
        <v>66</v>
      </c>
      <c r="V595" t="s">
        <v>1007</v>
      </c>
      <c r="W595">
        <v>1449.23</v>
      </c>
      <c r="X595">
        <v>10815.1</v>
      </c>
      <c r="Y595">
        <v>10002.299999999999</v>
      </c>
      <c r="Z595" t="s">
        <v>49</v>
      </c>
      <c r="AA595" t="s">
        <v>10314</v>
      </c>
      <c r="AB595" t="s">
        <v>10296</v>
      </c>
      <c r="AC595" t="s">
        <v>10297</v>
      </c>
      <c r="AD595" t="s">
        <v>52</v>
      </c>
      <c r="AE595" t="s">
        <v>76</v>
      </c>
      <c r="AF595" t="s">
        <v>10207</v>
      </c>
      <c r="AG595" t="s">
        <v>10208</v>
      </c>
      <c r="AH595" t="s">
        <v>10298</v>
      </c>
      <c r="AI595" t="s">
        <v>48</v>
      </c>
      <c r="AJ595" t="s">
        <v>47</v>
      </c>
      <c r="AK595" t="s">
        <v>9410</v>
      </c>
      <c r="AL595" t="s">
        <v>10207</v>
      </c>
      <c r="AM595">
        <v>0</v>
      </c>
      <c r="AN595" t="s">
        <v>47</v>
      </c>
      <c r="AO595" t="s">
        <v>47</v>
      </c>
      <c r="AP595" t="s">
        <v>47</v>
      </c>
      <c r="AQ595" t="s">
        <v>47</v>
      </c>
      <c r="AR595" t="s">
        <v>47</v>
      </c>
      <c r="AS595">
        <v>1449.23</v>
      </c>
      <c r="AT595">
        <v>10815.1</v>
      </c>
      <c r="AU595">
        <v>1</v>
      </c>
      <c r="AV595">
        <v>1</v>
      </c>
      <c r="AW595" t="s">
        <v>10352</v>
      </c>
      <c r="AX595">
        <v>27000</v>
      </c>
      <c r="AY595" t="s">
        <v>56</v>
      </c>
      <c r="AZ595" t="s">
        <v>5541</v>
      </c>
      <c r="BA595">
        <v>1690</v>
      </c>
      <c r="BB595" t="s">
        <v>10406</v>
      </c>
      <c r="BC595" t="s">
        <v>47</v>
      </c>
      <c r="BD595">
        <v>287</v>
      </c>
      <c r="BE595">
        <v>68555.820000000007</v>
      </c>
      <c r="BF595">
        <v>5</v>
      </c>
      <c r="BG595">
        <v>9</v>
      </c>
      <c r="BH595">
        <v>0</v>
      </c>
      <c r="BI595">
        <v>0</v>
      </c>
      <c r="BJ595">
        <v>0</v>
      </c>
      <c r="BK595">
        <v>0</v>
      </c>
      <c r="BL595" t="s">
        <v>59</v>
      </c>
      <c r="BM595" t="s">
        <v>10404</v>
      </c>
      <c r="BN595" t="s">
        <v>10405</v>
      </c>
      <c r="BO595">
        <v>0</v>
      </c>
    </row>
    <row r="596" spans="1:67" x14ac:dyDescent="0.3">
      <c r="A596">
        <v>64166</v>
      </c>
      <c r="B596">
        <v>7117861757</v>
      </c>
      <c r="C596">
        <v>2027253</v>
      </c>
      <c r="D596">
        <v>7032</v>
      </c>
      <c r="E596">
        <v>68468</v>
      </c>
      <c r="F596">
        <v>1</v>
      </c>
      <c r="G596" t="s">
        <v>613</v>
      </c>
      <c r="H596">
        <v>42730</v>
      </c>
      <c r="I596">
        <v>20986302</v>
      </c>
      <c r="J596" t="s">
        <v>46</v>
      </c>
      <c r="K596" t="s">
        <v>47</v>
      </c>
      <c r="L596" t="s">
        <v>48</v>
      </c>
      <c r="M596" t="s">
        <v>49</v>
      </c>
      <c r="N596" t="s">
        <v>9410</v>
      </c>
      <c r="O596" t="s">
        <v>10353</v>
      </c>
      <c r="P596" t="s">
        <v>52</v>
      </c>
      <c r="Q596" t="s">
        <v>53</v>
      </c>
      <c r="R596" t="s">
        <v>54</v>
      </c>
      <c r="S596">
        <v>100788157</v>
      </c>
      <c r="T596" t="s">
        <v>606</v>
      </c>
      <c r="U596" t="s">
        <v>66</v>
      </c>
      <c r="V596" t="s">
        <v>1007</v>
      </c>
      <c r="W596">
        <v>1453.3</v>
      </c>
      <c r="X596">
        <v>8823.2999999999993</v>
      </c>
      <c r="Y596">
        <v>7847.92</v>
      </c>
      <c r="Z596" t="s">
        <v>49</v>
      </c>
      <c r="AA596" t="s">
        <v>10314</v>
      </c>
      <c r="AB596" t="s">
        <v>10296</v>
      </c>
      <c r="AC596" t="s">
        <v>10297</v>
      </c>
      <c r="AD596" t="s">
        <v>52</v>
      </c>
      <c r="AE596" t="s">
        <v>76</v>
      </c>
      <c r="AF596" t="s">
        <v>10207</v>
      </c>
      <c r="AG596" t="s">
        <v>10208</v>
      </c>
      <c r="AH596" t="s">
        <v>10298</v>
      </c>
      <c r="AI596" t="s">
        <v>48</v>
      </c>
      <c r="AJ596" t="s">
        <v>47</v>
      </c>
      <c r="AK596" t="s">
        <v>9410</v>
      </c>
      <c r="AL596" t="s">
        <v>10207</v>
      </c>
      <c r="AM596">
        <v>0</v>
      </c>
      <c r="AN596" t="s">
        <v>47</v>
      </c>
      <c r="AO596" t="s">
        <v>47</v>
      </c>
      <c r="AP596" t="s">
        <v>47</v>
      </c>
      <c r="AQ596" t="s">
        <v>47</v>
      </c>
      <c r="AR596" t="s">
        <v>47</v>
      </c>
      <c r="AS596">
        <v>1453.3</v>
      </c>
      <c r="AT596">
        <v>8823.2999999999993</v>
      </c>
      <c r="AU596">
        <v>1</v>
      </c>
      <c r="AV596">
        <v>1</v>
      </c>
      <c r="AW596" t="s">
        <v>10352</v>
      </c>
      <c r="AX596">
        <v>10800</v>
      </c>
      <c r="AY596" t="s">
        <v>66</v>
      </c>
      <c r="AZ596" t="s">
        <v>5541</v>
      </c>
      <c r="BA596">
        <v>1690</v>
      </c>
      <c r="BB596" t="s">
        <v>5541</v>
      </c>
      <c r="BC596">
        <v>1690</v>
      </c>
      <c r="BD596">
        <v>287</v>
      </c>
      <c r="BE596">
        <v>77379.12</v>
      </c>
      <c r="BF596">
        <v>6</v>
      </c>
      <c r="BG596">
        <v>9</v>
      </c>
      <c r="BH596">
        <v>19638.400000000001</v>
      </c>
      <c r="BI596">
        <v>0</v>
      </c>
      <c r="BJ596">
        <v>19638.400000000001</v>
      </c>
      <c r="BK596">
        <v>27000</v>
      </c>
      <c r="BL596" t="s">
        <v>56</v>
      </c>
      <c r="BM596" t="s">
        <v>10406</v>
      </c>
      <c r="BN596" t="s">
        <v>10405</v>
      </c>
      <c r="BO596" t="s">
        <v>47</v>
      </c>
    </row>
    <row r="597" spans="1:67" hidden="1" x14ac:dyDescent="0.3">
      <c r="A597">
        <v>64997</v>
      </c>
      <c r="B597">
        <v>7117927786</v>
      </c>
      <c r="C597">
        <v>4463264</v>
      </c>
      <c r="D597">
        <v>7032</v>
      </c>
      <c r="E597">
        <v>68583</v>
      </c>
      <c r="F597">
        <v>1</v>
      </c>
      <c r="G597" t="s">
        <v>613</v>
      </c>
      <c r="H597">
        <v>42730</v>
      </c>
      <c r="I597">
        <v>20986137</v>
      </c>
      <c r="J597" t="s">
        <v>46</v>
      </c>
      <c r="K597" t="s">
        <v>47</v>
      </c>
      <c r="L597" t="s">
        <v>48</v>
      </c>
      <c r="M597" t="s">
        <v>49</v>
      </c>
      <c r="N597" t="s">
        <v>9400</v>
      </c>
      <c r="O597" t="s">
        <v>10266</v>
      </c>
      <c r="P597" t="s">
        <v>2264</v>
      </c>
      <c r="Q597" t="s">
        <v>10372</v>
      </c>
      <c r="R597" t="s">
        <v>10178</v>
      </c>
      <c r="S597">
        <v>100788157</v>
      </c>
      <c r="T597" t="s">
        <v>606</v>
      </c>
      <c r="U597" t="s">
        <v>66</v>
      </c>
      <c r="V597" t="s">
        <v>1007</v>
      </c>
      <c r="W597">
        <v>2740.62</v>
      </c>
      <c r="X597">
        <v>9812.35</v>
      </c>
      <c r="Y597">
        <v>8978.8799999999992</v>
      </c>
      <c r="Z597" t="s">
        <v>49</v>
      </c>
      <c r="AA597" t="s">
        <v>10314</v>
      </c>
      <c r="AB597" t="s">
        <v>10296</v>
      </c>
      <c r="AC597" t="s">
        <v>10297</v>
      </c>
      <c r="AD597" t="s">
        <v>52</v>
      </c>
      <c r="AE597" t="s">
        <v>76</v>
      </c>
      <c r="AF597" t="s">
        <v>10207</v>
      </c>
      <c r="AG597" t="s">
        <v>10208</v>
      </c>
      <c r="AH597" t="s">
        <v>10298</v>
      </c>
      <c r="AI597" t="s">
        <v>48</v>
      </c>
      <c r="AJ597" t="s">
        <v>47</v>
      </c>
      <c r="AK597" t="s">
        <v>9400</v>
      </c>
      <c r="AL597" t="s">
        <v>10207</v>
      </c>
      <c r="AM597">
        <v>0</v>
      </c>
      <c r="AN597" t="s">
        <v>47</v>
      </c>
      <c r="AO597" t="s">
        <v>47</v>
      </c>
      <c r="AP597" t="s">
        <v>47</v>
      </c>
      <c r="AQ597" t="s">
        <v>47</v>
      </c>
      <c r="AR597" t="s">
        <v>47</v>
      </c>
      <c r="AS597">
        <v>2740.62</v>
      </c>
      <c r="AT597">
        <v>9812.35</v>
      </c>
      <c r="AU597">
        <v>1</v>
      </c>
      <c r="AV597">
        <v>1</v>
      </c>
      <c r="AW597" t="s">
        <v>10362</v>
      </c>
      <c r="AX597">
        <v>10800</v>
      </c>
      <c r="AY597" t="s">
        <v>66</v>
      </c>
      <c r="AZ597" t="s">
        <v>10373</v>
      </c>
      <c r="BA597" t="s">
        <v>47</v>
      </c>
      <c r="BB597" t="s">
        <v>10373</v>
      </c>
      <c r="BC597" t="s">
        <v>47</v>
      </c>
      <c r="BD597">
        <v>1148</v>
      </c>
      <c r="BE597">
        <v>87191.47</v>
      </c>
      <c r="BF597">
        <v>7</v>
      </c>
      <c r="BG597">
        <v>9</v>
      </c>
      <c r="BH597">
        <v>0</v>
      </c>
      <c r="BI597">
        <v>0</v>
      </c>
      <c r="BJ597">
        <v>0</v>
      </c>
      <c r="BK597">
        <v>0</v>
      </c>
      <c r="BL597" t="s">
        <v>59</v>
      </c>
      <c r="BM597" t="s">
        <v>10376</v>
      </c>
      <c r="BN597" t="s">
        <v>10375</v>
      </c>
      <c r="BO597">
        <v>0</v>
      </c>
    </row>
    <row r="598" spans="1:67" x14ac:dyDescent="0.3">
      <c r="A598">
        <v>65229</v>
      </c>
      <c r="B598">
        <v>7117963853</v>
      </c>
      <c r="C598">
        <v>4463264</v>
      </c>
      <c r="D598">
        <v>7032</v>
      </c>
      <c r="E598">
        <v>68732</v>
      </c>
      <c r="F598">
        <v>1</v>
      </c>
      <c r="G598" t="s">
        <v>613</v>
      </c>
      <c r="H598">
        <v>42730</v>
      </c>
      <c r="I598">
        <v>20986202</v>
      </c>
      <c r="J598" t="s">
        <v>46</v>
      </c>
      <c r="K598" t="s">
        <v>47</v>
      </c>
      <c r="L598" t="s">
        <v>48</v>
      </c>
      <c r="M598" t="s">
        <v>49</v>
      </c>
      <c r="N598" t="s">
        <v>9400</v>
      </c>
      <c r="O598" t="s">
        <v>10266</v>
      </c>
      <c r="P598" t="s">
        <v>2264</v>
      </c>
      <c r="Q598" t="s">
        <v>10372</v>
      </c>
      <c r="R598" t="s">
        <v>10178</v>
      </c>
      <c r="S598">
        <v>100788157</v>
      </c>
      <c r="T598" t="s">
        <v>606</v>
      </c>
      <c r="U598" t="s">
        <v>66</v>
      </c>
      <c r="V598" t="s">
        <v>1007</v>
      </c>
      <c r="W598">
        <v>2742.6</v>
      </c>
      <c r="X598">
        <v>9371.44</v>
      </c>
      <c r="Y598">
        <v>8448.8799999999992</v>
      </c>
      <c r="Z598" t="s">
        <v>49</v>
      </c>
      <c r="AA598" t="s">
        <v>10314</v>
      </c>
      <c r="AB598" t="s">
        <v>10296</v>
      </c>
      <c r="AC598" t="s">
        <v>10297</v>
      </c>
      <c r="AD598" t="s">
        <v>52</v>
      </c>
      <c r="AE598" t="s">
        <v>76</v>
      </c>
      <c r="AF598" t="s">
        <v>10207</v>
      </c>
      <c r="AG598" t="s">
        <v>10208</v>
      </c>
      <c r="AH598" t="s">
        <v>10298</v>
      </c>
      <c r="AI598" t="s">
        <v>48</v>
      </c>
      <c r="AJ598" t="s">
        <v>47</v>
      </c>
      <c r="AK598" t="s">
        <v>9400</v>
      </c>
      <c r="AL598" t="s">
        <v>10207</v>
      </c>
      <c r="AM598">
        <v>0</v>
      </c>
      <c r="AN598" t="s">
        <v>47</v>
      </c>
      <c r="AO598" t="s">
        <v>47</v>
      </c>
      <c r="AP598" t="s">
        <v>47</v>
      </c>
      <c r="AQ598" t="s">
        <v>47</v>
      </c>
      <c r="AR598" t="s">
        <v>47</v>
      </c>
      <c r="AS598">
        <v>2742.6</v>
      </c>
      <c r="AT598">
        <v>9371.44</v>
      </c>
      <c r="AU598">
        <v>1</v>
      </c>
      <c r="AV598">
        <v>1</v>
      </c>
      <c r="AW598" t="s">
        <v>10362</v>
      </c>
      <c r="AX598">
        <v>10800</v>
      </c>
      <c r="AY598" t="s">
        <v>66</v>
      </c>
      <c r="AZ598" t="s">
        <v>10373</v>
      </c>
      <c r="BA598" t="s">
        <v>47</v>
      </c>
      <c r="BB598" t="s">
        <v>10373</v>
      </c>
      <c r="BC598" t="s">
        <v>47</v>
      </c>
      <c r="BD598">
        <v>1148</v>
      </c>
      <c r="BE598">
        <v>96562.91</v>
      </c>
      <c r="BF598">
        <v>8</v>
      </c>
      <c r="BG598">
        <v>9</v>
      </c>
      <c r="BH598">
        <v>19183.79</v>
      </c>
      <c r="BI598">
        <v>0</v>
      </c>
      <c r="BJ598">
        <v>19183.79</v>
      </c>
      <c r="BK598">
        <v>27000</v>
      </c>
      <c r="BL598" t="s">
        <v>56</v>
      </c>
      <c r="BM598" t="s">
        <v>10374</v>
      </c>
      <c r="BN598" t="s">
        <v>10375</v>
      </c>
      <c r="BO598" t="s">
        <v>47</v>
      </c>
    </row>
    <row r="599" spans="1:67" hidden="1" x14ac:dyDescent="0.3">
      <c r="A599">
        <v>65237</v>
      </c>
      <c r="B599">
        <v>7117963861</v>
      </c>
      <c r="C599">
        <v>940117</v>
      </c>
      <c r="D599">
        <v>7032</v>
      </c>
      <c r="E599">
        <v>68740</v>
      </c>
      <c r="F599">
        <v>1</v>
      </c>
      <c r="G599" t="s">
        <v>613</v>
      </c>
      <c r="H599">
        <v>42730</v>
      </c>
      <c r="I599">
        <v>20986210</v>
      </c>
      <c r="J599" t="s">
        <v>46</v>
      </c>
      <c r="K599" t="s">
        <v>47</v>
      </c>
      <c r="L599" t="s">
        <v>48</v>
      </c>
      <c r="M599" t="s">
        <v>49</v>
      </c>
      <c r="N599" t="s">
        <v>69</v>
      </c>
      <c r="O599" t="s">
        <v>70</v>
      </c>
      <c r="P599" t="s">
        <v>71</v>
      </c>
      <c r="Q599" t="s">
        <v>72</v>
      </c>
      <c r="R599" t="s">
        <v>54</v>
      </c>
      <c r="S599">
        <v>100223303</v>
      </c>
      <c r="T599" t="s">
        <v>64</v>
      </c>
      <c r="U599" t="s">
        <v>56</v>
      </c>
      <c r="V599" t="s">
        <v>57</v>
      </c>
      <c r="W599">
        <v>12611.58</v>
      </c>
      <c r="X599">
        <v>20710.599999999999</v>
      </c>
      <c r="Y599">
        <v>18802</v>
      </c>
      <c r="Z599" t="s">
        <v>49</v>
      </c>
      <c r="AA599" t="s">
        <v>10314</v>
      </c>
      <c r="AB599" t="s">
        <v>10296</v>
      </c>
      <c r="AC599" t="s">
        <v>10297</v>
      </c>
      <c r="AD599" t="s">
        <v>52</v>
      </c>
      <c r="AE599" t="s">
        <v>76</v>
      </c>
      <c r="AF599" t="s">
        <v>10207</v>
      </c>
      <c r="AG599" t="s">
        <v>10208</v>
      </c>
      <c r="AH599" t="s">
        <v>10298</v>
      </c>
      <c r="AI599" t="s">
        <v>48</v>
      </c>
      <c r="AJ599" t="s">
        <v>47</v>
      </c>
      <c r="AK599" t="s">
        <v>69</v>
      </c>
      <c r="AL599" t="s">
        <v>10240</v>
      </c>
      <c r="AM599">
        <v>0</v>
      </c>
      <c r="AN599" t="s">
        <v>47</v>
      </c>
      <c r="AO599" t="s">
        <v>47</v>
      </c>
      <c r="AP599" t="s">
        <v>47</v>
      </c>
      <c r="AQ599" t="s">
        <v>47</v>
      </c>
      <c r="AR599" t="s">
        <v>47</v>
      </c>
      <c r="AS599">
        <v>12611.58</v>
      </c>
      <c r="AT599">
        <v>20710.599999999999</v>
      </c>
      <c r="AU599">
        <v>1</v>
      </c>
      <c r="AV599">
        <v>1</v>
      </c>
      <c r="AW599" t="s">
        <v>10352</v>
      </c>
      <c r="AX599">
        <v>27000</v>
      </c>
      <c r="AY599" t="s">
        <v>56</v>
      </c>
      <c r="AZ599" t="s">
        <v>73</v>
      </c>
      <c r="BA599">
        <v>12965.74</v>
      </c>
      <c r="BB599" t="s">
        <v>73</v>
      </c>
      <c r="BC599">
        <v>12965.74</v>
      </c>
      <c r="BD599">
        <v>2384</v>
      </c>
      <c r="BE599">
        <v>117273.51</v>
      </c>
      <c r="BF599">
        <v>9</v>
      </c>
      <c r="BG599">
        <v>9</v>
      </c>
      <c r="BH599">
        <v>20710.599999999999</v>
      </c>
      <c r="BI599">
        <v>0</v>
      </c>
      <c r="BJ599">
        <v>20710.599999999999</v>
      </c>
      <c r="BK599">
        <v>27000</v>
      </c>
      <c r="BL599" t="s">
        <v>56</v>
      </c>
      <c r="BM599" t="s">
        <v>73</v>
      </c>
      <c r="BN599" t="s">
        <v>74</v>
      </c>
      <c r="BO599">
        <v>12965.74</v>
      </c>
    </row>
    <row r="600" spans="1:67" hidden="1" x14ac:dyDescent="0.3">
      <c r="A600">
        <v>65200</v>
      </c>
      <c r="B600">
        <v>7117960364</v>
      </c>
      <c r="C600">
        <v>723325</v>
      </c>
      <c r="D600">
        <v>7032</v>
      </c>
      <c r="E600">
        <v>69457</v>
      </c>
      <c r="F600">
        <v>1</v>
      </c>
      <c r="G600" t="s">
        <v>613</v>
      </c>
      <c r="H600">
        <v>42731</v>
      </c>
      <c r="I600">
        <v>20995754</v>
      </c>
      <c r="J600" t="s">
        <v>46</v>
      </c>
      <c r="K600" t="s">
        <v>47</v>
      </c>
      <c r="L600" t="s">
        <v>48</v>
      </c>
      <c r="M600" t="s">
        <v>49</v>
      </c>
      <c r="N600" t="s">
        <v>9400</v>
      </c>
      <c r="O600" t="s">
        <v>152</v>
      </c>
      <c r="P600" t="s">
        <v>153</v>
      </c>
      <c r="Q600" t="s">
        <v>10380</v>
      </c>
      <c r="R600" t="s">
        <v>992</v>
      </c>
      <c r="S600">
        <v>100297681</v>
      </c>
      <c r="T600" t="s">
        <v>258</v>
      </c>
      <c r="U600" t="s">
        <v>56</v>
      </c>
      <c r="V600" t="s">
        <v>57</v>
      </c>
      <c r="W600">
        <v>4129.13</v>
      </c>
      <c r="X600">
        <v>19701.189999999999</v>
      </c>
      <c r="Y600">
        <v>18054.32</v>
      </c>
      <c r="Z600" t="s">
        <v>49</v>
      </c>
      <c r="AA600" t="s">
        <v>10314</v>
      </c>
      <c r="AB600" t="s">
        <v>10296</v>
      </c>
      <c r="AC600" t="s">
        <v>10297</v>
      </c>
      <c r="AD600" t="s">
        <v>52</v>
      </c>
      <c r="AE600" t="s">
        <v>76</v>
      </c>
      <c r="AF600" t="s">
        <v>10207</v>
      </c>
      <c r="AG600" t="s">
        <v>10208</v>
      </c>
      <c r="AH600" t="s">
        <v>10298</v>
      </c>
      <c r="AI600" t="s">
        <v>48</v>
      </c>
      <c r="AJ600" t="s">
        <v>47</v>
      </c>
      <c r="AK600" t="s">
        <v>9400</v>
      </c>
      <c r="AL600" t="s">
        <v>10217</v>
      </c>
      <c r="AM600">
        <v>0</v>
      </c>
      <c r="AN600" t="s">
        <v>47</v>
      </c>
      <c r="AO600" t="s">
        <v>47</v>
      </c>
      <c r="AP600" t="s">
        <v>47</v>
      </c>
      <c r="AQ600" t="s">
        <v>47</v>
      </c>
      <c r="AR600" t="s">
        <v>47</v>
      </c>
      <c r="AS600">
        <v>4129.13</v>
      </c>
      <c r="AT600">
        <v>19701.189999999999</v>
      </c>
      <c r="AU600">
        <v>1</v>
      </c>
      <c r="AV600">
        <v>1</v>
      </c>
      <c r="AW600" t="s">
        <v>10358</v>
      </c>
      <c r="AX600">
        <v>27000</v>
      </c>
      <c r="AY600" t="s">
        <v>56</v>
      </c>
      <c r="AZ600" t="s">
        <v>4948</v>
      </c>
      <c r="BA600">
        <v>3700</v>
      </c>
      <c r="BB600" t="s">
        <v>4948</v>
      </c>
      <c r="BC600">
        <v>3700</v>
      </c>
      <c r="BD600">
        <v>30</v>
      </c>
      <c r="BE600">
        <v>19701.189999999999</v>
      </c>
      <c r="BF600">
        <v>1</v>
      </c>
      <c r="BG600">
        <v>4</v>
      </c>
      <c r="BH600">
        <v>0</v>
      </c>
      <c r="BI600">
        <v>0</v>
      </c>
      <c r="BJ600">
        <v>0</v>
      </c>
      <c r="BK600">
        <v>0</v>
      </c>
      <c r="BL600" t="s">
        <v>59</v>
      </c>
      <c r="BM600" t="s">
        <v>10381</v>
      </c>
      <c r="BN600" t="s">
        <v>10382</v>
      </c>
      <c r="BO600">
        <v>0</v>
      </c>
    </row>
    <row r="601" spans="1:67" x14ac:dyDescent="0.3">
      <c r="A601">
        <v>65291</v>
      </c>
      <c r="B601">
        <v>7117964433</v>
      </c>
      <c r="C601">
        <v>4463189</v>
      </c>
      <c r="D601">
        <v>7032</v>
      </c>
      <c r="E601">
        <v>69468</v>
      </c>
      <c r="F601">
        <v>1</v>
      </c>
      <c r="G601" t="s">
        <v>613</v>
      </c>
      <c r="H601">
        <v>42731</v>
      </c>
      <c r="I601">
        <v>20995766</v>
      </c>
      <c r="J601" t="s">
        <v>46</v>
      </c>
      <c r="K601" t="s">
        <v>47</v>
      </c>
      <c r="L601" t="s">
        <v>48</v>
      </c>
      <c r="M601" t="s">
        <v>49</v>
      </c>
      <c r="N601" t="s">
        <v>9400</v>
      </c>
      <c r="O601" t="s">
        <v>51</v>
      </c>
      <c r="P601" t="s">
        <v>52</v>
      </c>
      <c r="Q601" t="s">
        <v>10357</v>
      </c>
      <c r="R601" t="s">
        <v>992</v>
      </c>
      <c r="S601">
        <v>100788157</v>
      </c>
      <c r="T601" t="s">
        <v>606</v>
      </c>
      <c r="U601" t="s">
        <v>56</v>
      </c>
      <c r="V601" t="s">
        <v>57</v>
      </c>
      <c r="W601">
        <v>1550.53</v>
      </c>
      <c r="X601">
        <v>18457.509999999998</v>
      </c>
      <c r="Y601">
        <v>16848.43</v>
      </c>
      <c r="Z601" t="s">
        <v>49</v>
      </c>
      <c r="AA601" t="s">
        <v>10314</v>
      </c>
      <c r="AB601" t="s">
        <v>10296</v>
      </c>
      <c r="AC601" t="s">
        <v>10297</v>
      </c>
      <c r="AD601" t="s">
        <v>52</v>
      </c>
      <c r="AE601" t="s">
        <v>76</v>
      </c>
      <c r="AF601" t="s">
        <v>10207</v>
      </c>
      <c r="AG601" t="s">
        <v>10208</v>
      </c>
      <c r="AH601" t="s">
        <v>10298</v>
      </c>
      <c r="AI601" t="s">
        <v>48</v>
      </c>
      <c r="AJ601" t="s">
        <v>47</v>
      </c>
      <c r="AK601" t="s">
        <v>9400</v>
      </c>
      <c r="AL601" t="s">
        <v>10207</v>
      </c>
      <c r="AM601">
        <v>0</v>
      </c>
      <c r="AN601" t="s">
        <v>47</v>
      </c>
      <c r="AO601" t="s">
        <v>47</v>
      </c>
      <c r="AP601" t="s">
        <v>47</v>
      </c>
      <c r="AQ601" t="s">
        <v>47</v>
      </c>
      <c r="AR601" t="s">
        <v>47</v>
      </c>
      <c r="AS601">
        <v>1550.53</v>
      </c>
      <c r="AT601">
        <v>18457.509999999998</v>
      </c>
      <c r="AU601">
        <v>1</v>
      </c>
      <c r="AV601">
        <v>1</v>
      </c>
      <c r="AW601" t="s">
        <v>10358</v>
      </c>
      <c r="AX601">
        <v>27000</v>
      </c>
      <c r="AY601" t="s">
        <v>56</v>
      </c>
      <c r="AZ601" t="s">
        <v>5275</v>
      </c>
      <c r="BA601">
        <v>1517.43</v>
      </c>
      <c r="BB601" t="s">
        <v>5275</v>
      </c>
      <c r="BC601">
        <v>1517.43</v>
      </c>
      <c r="BD601">
        <v>154</v>
      </c>
      <c r="BE601">
        <v>38158.699999999997</v>
      </c>
      <c r="BF601">
        <v>2</v>
      </c>
      <c r="BG601">
        <v>4</v>
      </c>
      <c r="BH601">
        <v>38158.699999999997</v>
      </c>
      <c r="BI601">
        <v>0</v>
      </c>
      <c r="BJ601">
        <v>38158.699999999997</v>
      </c>
      <c r="BK601">
        <v>42000</v>
      </c>
      <c r="BL601" t="s">
        <v>229</v>
      </c>
      <c r="BM601" t="s">
        <v>10370</v>
      </c>
      <c r="BN601" t="s">
        <v>10370</v>
      </c>
      <c r="BO601" t="s">
        <v>47</v>
      </c>
    </row>
    <row r="602" spans="1:67" hidden="1" x14ac:dyDescent="0.3">
      <c r="A602">
        <v>66110</v>
      </c>
      <c r="B602">
        <v>7117987748</v>
      </c>
      <c r="C602">
        <v>5014992</v>
      </c>
      <c r="D602">
        <v>7032</v>
      </c>
      <c r="E602">
        <v>69584</v>
      </c>
      <c r="F602">
        <v>1</v>
      </c>
      <c r="G602" t="s">
        <v>613</v>
      </c>
      <c r="H602">
        <v>42731</v>
      </c>
      <c r="I602">
        <v>20995973</v>
      </c>
      <c r="J602" t="s">
        <v>46</v>
      </c>
      <c r="K602" t="s">
        <v>47</v>
      </c>
      <c r="L602" t="s">
        <v>48</v>
      </c>
      <c r="M602" t="s">
        <v>49</v>
      </c>
      <c r="N602" t="s">
        <v>302</v>
      </c>
      <c r="O602" t="s">
        <v>280</v>
      </c>
      <c r="P602" t="s">
        <v>281</v>
      </c>
      <c r="Q602" t="s">
        <v>282</v>
      </c>
      <c r="R602" t="s">
        <v>54</v>
      </c>
      <c r="S602">
        <v>100297681</v>
      </c>
      <c r="T602" t="s">
        <v>258</v>
      </c>
      <c r="U602" t="s">
        <v>56</v>
      </c>
      <c r="V602" t="s">
        <v>57</v>
      </c>
      <c r="W602">
        <v>3271.22</v>
      </c>
      <c r="X602">
        <v>20718.919999999998</v>
      </c>
      <c r="Y602">
        <v>18956.400000000001</v>
      </c>
      <c r="Z602" t="s">
        <v>49</v>
      </c>
      <c r="AA602" t="s">
        <v>10314</v>
      </c>
      <c r="AB602" t="s">
        <v>10296</v>
      </c>
      <c r="AC602" t="s">
        <v>10297</v>
      </c>
      <c r="AD602" t="s">
        <v>52</v>
      </c>
      <c r="AE602" t="s">
        <v>76</v>
      </c>
      <c r="AF602" t="s">
        <v>10207</v>
      </c>
      <c r="AG602" t="s">
        <v>10208</v>
      </c>
      <c r="AH602" t="s">
        <v>10298</v>
      </c>
      <c r="AI602" t="s">
        <v>48</v>
      </c>
      <c r="AJ602" t="s">
        <v>47</v>
      </c>
      <c r="AK602" t="s">
        <v>302</v>
      </c>
      <c r="AL602" t="s">
        <v>10217</v>
      </c>
      <c r="AM602">
        <v>0</v>
      </c>
      <c r="AN602" t="s">
        <v>47</v>
      </c>
      <c r="AO602" t="s">
        <v>47</v>
      </c>
      <c r="AP602" t="s">
        <v>47</v>
      </c>
      <c r="AQ602" t="s">
        <v>47</v>
      </c>
      <c r="AR602" t="s">
        <v>47</v>
      </c>
      <c r="AS602">
        <v>3271.22</v>
      </c>
      <c r="AT602">
        <v>20718.919999999998</v>
      </c>
      <c r="AU602">
        <v>1</v>
      </c>
      <c r="AV602">
        <v>1</v>
      </c>
      <c r="AW602" t="s">
        <v>10352</v>
      </c>
      <c r="AX602">
        <v>27000</v>
      </c>
      <c r="AY602" t="s">
        <v>56</v>
      </c>
      <c r="AZ602" t="s">
        <v>283</v>
      </c>
      <c r="BA602">
        <v>3600</v>
      </c>
      <c r="BB602" t="s">
        <v>283</v>
      </c>
      <c r="BC602">
        <v>3600</v>
      </c>
      <c r="BD602">
        <v>215</v>
      </c>
      <c r="BE602">
        <v>58877.62</v>
      </c>
      <c r="BF602">
        <v>3</v>
      </c>
      <c r="BG602">
        <v>4</v>
      </c>
      <c r="BH602">
        <v>0</v>
      </c>
      <c r="BI602">
        <v>0</v>
      </c>
      <c r="BJ602">
        <v>0</v>
      </c>
      <c r="BK602">
        <v>0</v>
      </c>
      <c r="BL602" t="s">
        <v>59</v>
      </c>
      <c r="BM602" t="s">
        <v>284</v>
      </c>
      <c r="BN602" t="s">
        <v>285</v>
      </c>
      <c r="BO602">
        <v>0</v>
      </c>
    </row>
    <row r="603" spans="1:67" x14ac:dyDescent="0.3">
      <c r="A603">
        <v>65275</v>
      </c>
      <c r="B603">
        <v>7117964112</v>
      </c>
      <c r="C603">
        <v>4463264</v>
      </c>
      <c r="D603">
        <v>7032</v>
      </c>
      <c r="E603">
        <v>69459</v>
      </c>
      <c r="F603">
        <v>1</v>
      </c>
      <c r="G603" t="s">
        <v>613</v>
      </c>
      <c r="H603">
        <v>42731</v>
      </c>
      <c r="I603">
        <v>20995770</v>
      </c>
      <c r="J603" t="s">
        <v>46</v>
      </c>
      <c r="K603" t="s">
        <v>47</v>
      </c>
      <c r="L603" t="s">
        <v>48</v>
      </c>
      <c r="M603" t="s">
        <v>49</v>
      </c>
      <c r="N603" t="s">
        <v>9400</v>
      </c>
      <c r="O603" t="s">
        <v>10266</v>
      </c>
      <c r="P603" t="s">
        <v>2264</v>
      </c>
      <c r="Q603" t="s">
        <v>10372</v>
      </c>
      <c r="R603" t="s">
        <v>10178</v>
      </c>
      <c r="S603">
        <v>100788157</v>
      </c>
      <c r="T603" t="s">
        <v>606</v>
      </c>
      <c r="U603" t="s">
        <v>66</v>
      </c>
      <c r="V603" t="s">
        <v>1007</v>
      </c>
      <c r="W603">
        <v>2742.67</v>
      </c>
      <c r="X603">
        <v>9101.16</v>
      </c>
      <c r="Y603">
        <v>8249.9</v>
      </c>
      <c r="Z603" t="s">
        <v>49</v>
      </c>
      <c r="AA603" t="s">
        <v>10314</v>
      </c>
      <c r="AB603" t="s">
        <v>10296</v>
      </c>
      <c r="AC603" t="s">
        <v>10297</v>
      </c>
      <c r="AD603" t="s">
        <v>52</v>
      </c>
      <c r="AE603" t="s">
        <v>76</v>
      </c>
      <c r="AF603" t="s">
        <v>10207</v>
      </c>
      <c r="AG603" t="s">
        <v>10208</v>
      </c>
      <c r="AH603" t="s">
        <v>10298</v>
      </c>
      <c r="AI603" t="s">
        <v>48</v>
      </c>
      <c r="AJ603" t="s">
        <v>47</v>
      </c>
      <c r="AK603" t="s">
        <v>9400</v>
      </c>
      <c r="AL603" t="s">
        <v>10207</v>
      </c>
      <c r="AM603">
        <v>0</v>
      </c>
      <c r="AN603" t="s">
        <v>47</v>
      </c>
      <c r="AO603" t="s">
        <v>47</v>
      </c>
      <c r="AP603" t="s">
        <v>47</v>
      </c>
      <c r="AQ603" t="s">
        <v>47</v>
      </c>
      <c r="AR603" t="s">
        <v>47</v>
      </c>
      <c r="AS603">
        <v>2742.67</v>
      </c>
      <c r="AT603">
        <v>9101.16</v>
      </c>
      <c r="AU603">
        <v>1</v>
      </c>
      <c r="AV603">
        <v>1</v>
      </c>
      <c r="AW603" t="s">
        <v>10362</v>
      </c>
      <c r="AX603">
        <v>10800</v>
      </c>
      <c r="AY603" t="s">
        <v>66</v>
      </c>
      <c r="AZ603" t="s">
        <v>10373</v>
      </c>
      <c r="BA603" t="s">
        <v>47</v>
      </c>
      <c r="BB603" t="s">
        <v>10373</v>
      </c>
      <c r="BC603" t="s">
        <v>47</v>
      </c>
      <c r="BD603">
        <v>1148</v>
      </c>
      <c r="BE603">
        <v>67978.78</v>
      </c>
      <c r="BF603">
        <v>4</v>
      </c>
      <c r="BG603">
        <v>4</v>
      </c>
      <c r="BH603">
        <v>29820.080000000002</v>
      </c>
      <c r="BI603">
        <v>0</v>
      </c>
      <c r="BJ603">
        <v>29820.080000000002</v>
      </c>
      <c r="BK603">
        <v>42000</v>
      </c>
      <c r="BL603" t="s">
        <v>229</v>
      </c>
      <c r="BM603" t="s">
        <v>10375</v>
      </c>
      <c r="BN603" t="s">
        <v>10375</v>
      </c>
      <c r="BO603" t="s">
        <v>47</v>
      </c>
    </row>
    <row r="604" spans="1:67" hidden="1" x14ac:dyDescent="0.3">
      <c r="A604">
        <v>66383</v>
      </c>
      <c r="B604">
        <v>7117990469</v>
      </c>
      <c r="C604">
        <v>4072295</v>
      </c>
      <c r="D604">
        <v>7032</v>
      </c>
      <c r="E604">
        <v>70203</v>
      </c>
      <c r="F604">
        <v>1</v>
      </c>
      <c r="G604" t="s">
        <v>613</v>
      </c>
      <c r="H604">
        <v>42732</v>
      </c>
      <c r="I604">
        <v>21009034</v>
      </c>
      <c r="J604" t="s">
        <v>46</v>
      </c>
      <c r="K604" t="s">
        <v>47</v>
      </c>
      <c r="L604" t="s">
        <v>48</v>
      </c>
      <c r="M604" t="s">
        <v>49</v>
      </c>
      <c r="N604" t="s">
        <v>377</v>
      </c>
      <c r="O604" t="s">
        <v>225</v>
      </c>
      <c r="P604" t="s">
        <v>207</v>
      </c>
      <c r="Q604" t="s">
        <v>208</v>
      </c>
      <c r="R604" t="s">
        <v>54</v>
      </c>
      <c r="S604">
        <v>101093720</v>
      </c>
      <c r="T604" t="s">
        <v>55</v>
      </c>
      <c r="U604" t="s">
        <v>56</v>
      </c>
      <c r="V604" t="s">
        <v>57</v>
      </c>
      <c r="W604">
        <v>3786.13</v>
      </c>
      <c r="X604">
        <v>18480</v>
      </c>
      <c r="Y604">
        <v>16000</v>
      </c>
      <c r="Z604" t="s">
        <v>49</v>
      </c>
      <c r="AA604" t="s">
        <v>10314</v>
      </c>
      <c r="AB604" t="s">
        <v>10296</v>
      </c>
      <c r="AC604" t="s">
        <v>10297</v>
      </c>
      <c r="AD604" t="s">
        <v>52</v>
      </c>
      <c r="AE604" t="s">
        <v>76</v>
      </c>
      <c r="AF604" t="s">
        <v>10207</v>
      </c>
      <c r="AG604" t="s">
        <v>10208</v>
      </c>
      <c r="AH604" t="s">
        <v>10298</v>
      </c>
      <c r="AI604" t="s">
        <v>48</v>
      </c>
      <c r="AJ604" t="s">
        <v>47</v>
      </c>
      <c r="AK604" t="s">
        <v>377</v>
      </c>
      <c r="AL604" t="s">
        <v>10207</v>
      </c>
      <c r="AM604">
        <v>0</v>
      </c>
      <c r="AN604" t="s">
        <v>47</v>
      </c>
      <c r="AO604" t="s">
        <v>47</v>
      </c>
      <c r="AP604" t="s">
        <v>47</v>
      </c>
      <c r="AQ604" t="s">
        <v>47</v>
      </c>
      <c r="AR604" t="s">
        <v>47</v>
      </c>
      <c r="AS604">
        <v>3786.13</v>
      </c>
      <c r="AT604">
        <v>18480</v>
      </c>
      <c r="AU604">
        <v>1</v>
      </c>
      <c r="AV604">
        <v>1</v>
      </c>
      <c r="AW604" t="s">
        <v>10352</v>
      </c>
      <c r="AX604">
        <v>27000</v>
      </c>
      <c r="AY604" t="s">
        <v>56</v>
      </c>
      <c r="AZ604" t="s">
        <v>226</v>
      </c>
      <c r="BA604">
        <v>3926.8</v>
      </c>
      <c r="BB604" t="s">
        <v>226</v>
      </c>
      <c r="BC604">
        <v>3926.8</v>
      </c>
      <c r="BD604">
        <v>1</v>
      </c>
      <c r="BE604">
        <v>18480</v>
      </c>
      <c r="BF604">
        <v>1</v>
      </c>
      <c r="BG604">
        <v>9</v>
      </c>
      <c r="BH604">
        <v>0</v>
      </c>
      <c r="BI604">
        <v>0</v>
      </c>
      <c r="BJ604">
        <v>0</v>
      </c>
      <c r="BK604">
        <v>0</v>
      </c>
      <c r="BL604" t="s">
        <v>59</v>
      </c>
      <c r="BM604" t="s">
        <v>227</v>
      </c>
      <c r="BN604" t="s">
        <v>228</v>
      </c>
      <c r="BO604">
        <v>0</v>
      </c>
    </row>
    <row r="605" spans="1:67" hidden="1" x14ac:dyDescent="0.3">
      <c r="A605">
        <v>66452</v>
      </c>
      <c r="B605">
        <v>7117991179</v>
      </c>
      <c r="C605">
        <v>941735</v>
      </c>
      <c r="D605">
        <v>7032</v>
      </c>
      <c r="E605">
        <v>70213</v>
      </c>
      <c r="F605">
        <v>1</v>
      </c>
      <c r="G605" t="s">
        <v>613</v>
      </c>
      <c r="H605">
        <v>42732</v>
      </c>
      <c r="I605">
        <v>21009029</v>
      </c>
      <c r="J605" t="s">
        <v>46</v>
      </c>
      <c r="K605" t="s">
        <v>47</v>
      </c>
      <c r="L605" t="s">
        <v>48</v>
      </c>
      <c r="M605" t="s">
        <v>49</v>
      </c>
      <c r="N605" t="s">
        <v>124</v>
      </c>
      <c r="O605" t="s">
        <v>125</v>
      </c>
      <c r="P605" t="s">
        <v>126</v>
      </c>
      <c r="Q605" t="s">
        <v>127</v>
      </c>
      <c r="R605" t="s">
        <v>54</v>
      </c>
      <c r="S605">
        <v>100894891</v>
      </c>
      <c r="T605" t="s">
        <v>116</v>
      </c>
      <c r="U605" t="s">
        <v>56</v>
      </c>
      <c r="V605" t="s">
        <v>57</v>
      </c>
      <c r="W605">
        <v>12681.89</v>
      </c>
      <c r="X605">
        <v>21023.16</v>
      </c>
      <c r="Y605">
        <v>19294.060000000001</v>
      </c>
      <c r="Z605" t="s">
        <v>49</v>
      </c>
      <c r="AA605" t="s">
        <v>10314</v>
      </c>
      <c r="AB605" t="s">
        <v>10296</v>
      </c>
      <c r="AC605" t="s">
        <v>10297</v>
      </c>
      <c r="AD605" t="s">
        <v>52</v>
      </c>
      <c r="AE605" t="s">
        <v>76</v>
      </c>
      <c r="AF605" t="s">
        <v>10207</v>
      </c>
      <c r="AG605" t="s">
        <v>10208</v>
      </c>
      <c r="AH605" t="s">
        <v>10298</v>
      </c>
      <c r="AI605" t="s">
        <v>48</v>
      </c>
      <c r="AJ605" t="s">
        <v>47</v>
      </c>
      <c r="AK605" t="s">
        <v>124</v>
      </c>
      <c r="AL605" t="s">
        <v>10240</v>
      </c>
      <c r="AM605">
        <v>0</v>
      </c>
      <c r="AN605" t="s">
        <v>47</v>
      </c>
      <c r="AO605" t="s">
        <v>47</v>
      </c>
      <c r="AP605" t="s">
        <v>47</v>
      </c>
      <c r="AQ605" t="s">
        <v>47</v>
      </c>
      <c r="AR605" t="s">
        <v>47</v>
      </c>
      <c r="AS605">
        <v>12681.89</v>
      </c>
      <c r="AT605">
        <v>21023.16</v>
      </c>
      <c r="AU605">
        <v>1</v>
      </c>
      <c r="AV605">
        <v>1</v>
      </c>
      <c r="AW605" t="s">
        <v>10352</v>
      </c>
      <c r="AX605">
        <v>27000</v>
      </c>
      <c r="AY605" t="s">
        <v>56</v>
      </c>
      <c r="AZ605" t="s">
        <v>128</v>
      </c>
      <c r="BA605">
        <v>13640</v>
      </c>
      <c r="BB605" t="s">
        <v>128</v>
      </c>
      <c r="BC605">
        <v>13640</v>
      </c>
      <c r="BD605">
        <v>10</v>
      </c>
      <c r="BE605">
        <v>39503.160000000003</v>
      </c>
      <c r="BF605">
        <v>2</v>
      </c>
      <c r="BG605">
        <v>9</v>
      </c>
      <c r="BH605">
        <v>39503.160000000003</v>
      </c>
      <c r="BI605">
        <v>0</v>
      </c>
      <c r="BJ605">
        <v>39503.160000000003</v>
      </c>
      <c r="BK605">
        <v>42000</v>
      </c>
      <c r="BL605" t="s">
        <v>229</v>
      </c>
      <c r="BM605" t="s">
        <v>131</v>
      </c>
      <c r="BN605" t="s">
        <v>131</v>
      </c>
      <c r="BO605">
        <v>17732</v>
      </c>
    </row>
    <row r="606" spans="1:67" hidden="1" x14ac:dyDescent="0.3">
      <c r="A606">
        <v>66449</v>
      </c>
      <c r="B606">
        <v>7117991175</v>
      </c>
      <c r="C606">
        <v>3965425</v>
      </c>
      <c r="D606">
        <v>7032</v>
      </c>
      <c r="E606">
        <v>70210</v>
      </c>
      <c r="F606">
        <v>1</v>
      </c>
      <c r="G606" t="s">
        <v>613</v>
      </c>
      <c r="H606">
        <v>42732</v>
      </c>
      <c r="I606">
        <v>21009026</v>
      </c>
      <c r="J606" t="s">
        <v>46</v>
      </c>
      <c r="K606" t="s">
        <v>47</v>
      </c>
      <c r="L606" t="s">
        <v>48</v>
      </c>
      <c r="M606" t="s">
        <v>49</v>
      </c>
      <c r="N606" t="s">
        <v>151</v>
      </c>
      <c r="O606" t="s">
        <v>152</v>
      </c>
      <c r="P606" t="s">
        <v>153</v>
      </c>
      <c r="Q606" t="s">
        <v>154</v>
      </c>
      <c r="R606" t="s">
        <v>54</v>
      </c>
      <c r="S606">
        <v>100214689</v>
      </c>
      <c r="T606" t="s">
        <v>155</v>
      </c>
      <c r="U606" t="s">
        <v>56</v>
      </c>
      <c r="V606" t="s">
        <v>57</v>
      </c>
      <c r="W606">
        <v>3801.63</v>
      </c>
      <c r="X606">
        <v>20379.23</v>
      </c>
      <c r="Y606">
        <v>18318.86</v>
      </c>
      <c r="Z606" t="s">
        <v>49</v>
      </c>
      <c r="AA606" t="s">
        <v>10314</v>
      </c>
      <c r="AB606" t="s">
        <v>10296</v>
      </c>
      <c r="AC606" t="s">
        <v>10297</v>
      </c>
      <c r="AD606" t="s">
        <v>52</v>
      </c>
      <c r="AE606" t="s">
        <v>76</v>
      </c>
      <c r="AF606" t="s">
        <v>10207</v>
      </c>
      <c r="AG606" t="s">
        <v>10208</v>
      </c>
      <c r="AH606" t="s">
        <v>10298</v>
      </c>
      <c r="AI606" t="s">
        <v>48</v>
      </c>
      <c r="AJ606" t="s">
        <v>47</v>
      </c>
      <c r="AK606" t="s">
        <v>151</v>
      </c>
      <c r="AL606" t="s">
        <v>10217</v>
      </c>
      <c r="AM606">
        <v>0</v>
      </c>
      <c r="AN606" t="s">
        <v>47</v>
      </c>
      <c r="AO606" t="s">
        <v>47</v>
      </c>
      <c r="AP606" t="s">
        <v>47</v>
      </c>
      <c r="AQ606" t="s">
        <v>47</v>
      </c>
      <c r="AR606" t="s">
        <v>47</v>
      </c>
      <c r="AS606">
        <v>3801.63</v>
      </c>
      <c r="AT606">
        <v>20379.23</v>
      </c>
      <c r="AU606">
        <v>1</v>
      </c>
      <c r="AV606">
        <v>1</v>
      </c>
      <c r="AW606" t="s">
        <v>10352</v>
      </c>
      <c r="AX606">
        <v>27000</v>
      </c>
      <c r="AY606" t="s">
        <v>56</v>
      </c>
      <c r="AZ606" t="s">
        <v>156</v>
      </c>
      <c r="BA606">
        <v>4100</v>
      </c>
      <c r="BB606" t="s">
        <v>156</v>
      </c>
      <c r="BC606">
        <v>4100</v>
      </c>
      <c r="BD606">
        <v>30</v>
      </c>
      <c r="BE606">
        <v>59882.39</v>
      </c>
      <c r="BF606">
        <v>3</v>
      </c>
      <c r="BG606">
        <v>9</v>
      </c>
      <c r="BH606">
        <v>0</v>
      </c>
      <c r="BI606">
        <v>0</v>
      </c>
      <c r="BJ606">
        <v>0</v>
      </c>
      <c r="BK606">
        <v>0</v>
      </c>
      <c r="BL606" t="s">
        <v>59</v>
      </c>
      <c r="BM606" t="s">
        <v>157</v>
      </c>
      <c r="BN606" t="s">
        <v>158</v>
      </c>
      <c r="BO606">
        <v>0</v>
      </c>
    </row>
    <row r="607" spans="1:67" hidden="1" x14ac:dyDescent="0.3">
      <c r="A607">
        <v>65096</v>
      </c>
      <c r="B607">
        <v>7117930350</v>
      </c>
      <c r="C607">
        <v>659338</v>
      </c>
      <c r="D607">
        <v>7032</v>
      </c>
      <c r="E607">
        <v>70088</v>
      </c>
      <c r="F607">
        <v>1</v>
      </c>
      <c r="G607" t="s">
        <v>613</v>
      </c>
      <c r="H607">
        <v>42732</v>
      </c>
      <c r="I607">
        <v>21009024</v>
      </c>
      <c r="J607" t="s">
        <v>46</v>
      </c>
      <c r="K607" t="s">
        <v>47</v>
      </c>
      <c r="L607" t="s">
        <v>48</v>
      </c>
      <c r="M607" t="s">
        <v>49</v>
      </c>
      <c r="N607" t="s">
        <v>50</v>
      </c>
      <c r="O607" t="s">
        <v>51</v>
      </c>
      <c r="P607" t="s">
        <v>52</v>
      </c>
      <c r="Q607" t="s">
        <v>53</v>
      </c>
      <c r="R607" t="s">
        <v>54</v>
      </c>
      <c r="S607">
        <v>101093720</v>
      </c>
      <c r="T607" t="s">
        <v>55</v>
      </c>
      <c r="U607" t="s">
        <v>56</v>
      </c>
      <c r="V607" t="s">
        <v>57</v>
      </c>
      <c r="W607">
        <v>1867.77</v>
      </c>
      <c r="X607">
        <v>15774.64</v>
      </c>
      <c r="Y607">
        <v>14485.92</v>
      </c>
      <c r="Z607" t="s">
        <v>49</v>
      </c>
      <c r="AA607" t="s">
        <v>10314</v>
      </c>
      <c r="AB607" t="s">
        <v>10296</v>
      </c>
      <c r="AC607" t="s">
        <v>10297</v>
      </c>
      <c r="AD607" t="s">
        <v>52</v>
      </c>
      <c r="AE607" t="s">
        <v>76</v>
      </c>
      <c r="AF607" t="s">
        <v>10207</v>
      </c>
      <c r="AG607" t="s">
        <v>10208</v>
      </c>
      <c r="AH607" t="s">
        <v>10298</v>
      </c>
      <c r="AI607" t="s">
        <v>48</v>
      </c>
      <c r="AJ607" t="s">
        <v>47</v>
      </c>
      <c r="AK607" t="s">
        <v>50</v>
      </c>
      <c r="AL607" t="s">
        <v>10207</v>
      </c>
      <c r="AM607">
        <v>0</v>
      </c>
      <c r="AN607" t="s">
        <v>47</v>
      </c>
      <c r="AO607" t="s">
        <v>47</v>
      </c>
      <c r="AP607" t="s">
        <v>47</v>
      </c>
      <c r="AQ607" t="s">
        <v>47</v>
      </c>
      <c r="AR607" t="s">
        <v>47</v>
      </c>
      <c r="AS607">
        <v>1867.77</v>
      </c>
      <c r="AT607">
        <v>15774.64</v>
      </c>
      <c r="AU607">
        <v>1</v>
      </c>
      <c r="AV607">
        <v>1</v>
      </c>
      <c r="AW607" t="s">
        <v>10352</v>
      </c>
      <c r="AX607">
        <v>27000</v>
      </c>
      <c r="AY607" t="s">
        <v>56</v>
      </c>
      <c r="AZ607" t="s">
        <v>220</v>
      </c>
      <c r="BA607">
        <v>1880.82</v>
      </c>
      <c r="BB607" t="s">
        <v>220</v>
      </c>
      <c r="BC607">
        <v>1880.82</v>
      </c>
      <c r="BD607">
        <v>154</v>
      </c>
      <c r="BE607">
        <v>75657.03</v>
      </c>
      <c r="BF607">
        <v>4</v>
      </c>
      <c r="BG607">
        <v>9</v>
      </c>
      <c r="BH607">
        <v>36153.870000000003</v>
      </c>
      <c r="BI607">
        <v>0</v>
      </c>
      <c r="BJ607">
        <v>36153.870000000003</v>
      </c>
      <c r="BK607">
        <v>42000</v>
      </c>
      <c r="BL607" t="s">
        <v>229</v>
      </c>
      <c r="BM607" t="s">
        <v>222</v>
      </c>
      <c r="BN607" t="s">
        <v>222</v>
      </c>
      <c r="BO607">
        <v>2445.0659999999998</v>
      </c>
    </row>
    <row r="608" spans="1:67" hidden="1" x14ac:dyDescent="0.3">
      <c r="A608">
        <v>66755</v>
      </c>
      <c r="B608">
        <v>7117998803</v>
      </c>
      <c r="C608">
        <v>4463189</v>
      </c>
      <c r="D608">
        <v>7032</v>
      </c>
      <c r="E608">
        <v>70262</v>
      </c>
      <c r="F608">
        <v>1</v>
      </c>
      <c r="G608" t="s">
        <v>613</v>
      </c>
      <c r="H608">
        <v>42732</v>
      </c>
      <c r="I608">
        <v>21009013</v>
      </c>
      <c r="J608" t="s">
        <v>46</v>
      </c>
      <c r="K608" t="s">
        <v>47</v>
      </c>
      <c r="L608" t="s">
        <v>48</v>
      </c>
      <c r="M608" t="s">
        <v>49</v>
      </c>
      <c r="N608" t="s">
        <v>9400</v>
      </c>
      <c r="O608" t="s">
        <v>51</v>
      </c>
      <c r="P608" t="s">
        <v>52</v>
      </c>
      <c r="Q608" t="s">
        <v>10357</v>
      </c>
      <c r="R608" t="s">
        <v>992</v>
      </c>
      <c r="S608">
        <v>100788157</v>
      </c>
      <c r="T608" t="s">
        <v>606</v>
      </c>
      <c r="U608" t="s">
        <v>56</v>
      </c>
      <c r="V608" t="s">
        <v>57</v>
      </c>
      <c r="W608">
        <v>1547.19</v>
      </c>
      <c r="X608">
        <v>12258.23</v>
      </c>
      <c r="Y608">
        <v>11117.21</v>
      </c>
      <c r="Z608" t="s">
        <v>49</v>
      </c>
      <c r="AA608" t="s">
        <v>10314</v>
      </c>
      <c r="AB608" t="s">
        <v>10296</v>
      </c>
      <c r="AC608" t="s">
        <v>10297</v>
      </c>
      <c r="AD608" t="s">
        <v>52</v>
      </c>
      <c r="AE608" t="s">
        <v>76</v>
      </c>
      <c r="AF608" t="s">
        <v>10207</v>
      </c>
      <c r="AG608" t="s">
        <v>10208</v>
      </c>
      <c r="AH608" t="s">
        <v>10298</v>
      </c>
      <c r="AI608" t="s">
        <v>48</v>
      </c>
      <c r="AJ608" t="s">
        <v>47</v>
      </c>
      <c r="AK608" t="s">
        <v>9400</v>
      </c>
      <c r="AL608" t="s">
        <v>10207</v>
      </c>
      <c r="AM608">
        <v>0</v>
      </c>
      <c r="AN608" t="s">
        <v>47</v>
      </c>
      <c r="AO608" t="s">
        <v>47</v>
      </c>
      <c r="AP608" t="s">
        <v>47</v>
      </c>
      <c r="AQ608" t="s">
        <v>47</v>
      </c>
      <c r="AR608" t="s">
        <v>47</v>
      </c>
      <c r="AS608">
        <v>1547.19</v>
      </c>
      <c r="AT608">
        <v>12258.23</v>
      </c>
      <c r="AU608">
        <v>1</v>
      </c>
      <c r="AV608">
        <v>1</v>
      </c>
      <c r="AW608" t="s">
        <v>10358</v>
      </c>
      <c r="AX608">
        <v>27000</v>
      </c>
      <c r="AY608" t="s">
        <v>56</v>
      </c>
      <c r="AZ608" t="s">
        <v>5275</v>
      </c>
      <c r="BA608">
        <v>1517.43</v>
      </c>
      <c r="BB608" t="s">
        <v>5275</v>
      </c>
      <c r="BC608">
        <v>1517.43</v>
      </c>
      <c r="BD608">
        <v>154</v>
      </c>
      <c r="BE608">
        <v>87915.26</v>
      </c>
      <c r="BF608">
        <v>5</v>
      </c>
      <c r="BG608">
        <v>9</v>
      </c>
      <c r="BH608">
        <v>0</v>
      </c>
      <c r="BI608">
        <v>0</v>
      </c>
      <c r="BJ608">
        <v>0</v>
      </c>
      <c r="BK608">
        <v>0</v>
      </c>
      <c r="BL608" t="s">
        <v>59</v>
      </c>
      <c r="BM608" t="s">
        <v>10371</v>
      </c>
      <c r="BN608" t="s">
        <v>10370</v>
      </c>
      <c r="BO608">
        <v>0</v>
      </c>
    </row>
    <row r="609" spans="1:67" x14ac:dyDescent="0.3">
      <c r="A609">
        <v>66461</v>
      </c>
      <c r="B609">
        <v>7117991284</v>
      </c>
      <c r="C609">
        <v>4463262</v>
      </c>
      <c r="D609">
        <v>7032</v>
      </c>
      <c r="E609">
        <v>70217</v>
      </c>
      <c r="F609">
        <v>1</v>
      </c>
      <c r="G609" t="s">
        <v>613</v>
      </c>
      <c r="H609">
        <v>42732</v>
      </c>
      <c r="I609">
        <v>21008950</v>
      </c>
      <c r="J609" t="s">
        <v>46</v>
      </c>
      <c r="K609" t="s">
        <v>47</v>
      </c>
      <c r="L609" t="s">
        <v>48</v>
      </c>
      <c r="M609" t="s">
        <v>49</v>
      </c>
      <c r="N609" t="s">
        <v>9400</v>
      </c>
      <c r="O609" t="s">
        <v>10230</v>
      </c>
      <c r="P609" t="s">
        <v>1289</v>
      </c>
      <c r="Q609" t="s">
        <v>10377</v>
      </c>
      <c r="R609" t="s">
        <v>10178</v>
      </c>
      <c r="S609">
        <v>100422206</v>
      </c>
      <c r="T609" t="s">
        <v>615</v>
      </c>
      <c r="U609" t="s">
        <v>56</v>
      </c>
      <c r="V609" t="s">
        <v>57</v>
      </c>
      <c r="W609">
        <v>2500.15</v>
      </c>
      <c r="X609">
        <v>20815.2</v>
      </c>
      <c r="Y609">
        <v>19051.2</v>
      </c>
      <c r="Z609" t="s">
        <v>49</v>
      </c>
      <c r="AA609" t="s">
        <v>10314</v>
      </c>
      <c r="AB609" t="s">
        <v>10296</v>
      </c>
      <c r="AC609" t="s">
        <v>10297</v>
      </c>
      <c r="AD609" t="s">
        <v>52</v>
      </c>
      <c r="AE609" t="s">
        <v>76</v>
      </c>
      <c r="AF609" t="s">
        <v>10207</v>
      </c>
      <c r="AG609" t="s">
        <v>10208</v>
      </c>
      <c r="AH609" t="s">
        <v>10298</v>
      </c>
      <c r="AI609" t="s">
        <v>48</v>
      </c>
      <c r="AJ609" t="s">
        <v>47</v>
      </c>
      <c r="AK609" t="s">
        <v>9400</v>
      </c>
      <c r="AL609" t="s">
        <v>10232</v>
      </c>
      <c r="AM609">
        <v>0</v>
      </c>
      <c r="AN609" t="s">
        <v>47</v>
      </c>
      <c r="AO609" t="s">
        <v>47</v>
      </c>
      <c r="AP609" t="s">
        <v>47</v>
      </c>
      <c r="AQ609" t="s">
        <v>47</v>
      </c>
      <c r="AR609" t="s">
        <v>47</v>
      </c>
      <c r="AS609">
        <v>2500.15</v>
      </c>
      <c r="AT609">
        <v>20815.2</v>
      </c>
      <c r="AU609">
        <v>1</v>
      </c>
      <c r="AV609">
        <v>1</v>
      </c>
      <c r="AW609" t="s">
        <v>10362</v>
      </c>
      <c r="AX609">
        <v>27000</v>
      </c>
      <c r="AY609" t="s">
        <v>56</v>
      </c>
      <c r="AZ609" t="s">
        <v>10436</v>
      </c>
      <c r="BA609" t="s">
        <v>47</v>
      </c>
      <c r="BB609" t="s">
        <v>10436</v>
      </c>
      <c r="BC609" t="s">
        <v>47</v>
      </c>
      <c r="BD609">
        <v>605</v>
      </c>
      <c r="BE609">
        <v>108730.46</v>
      </c>
      <c r="BF609">
        <v>6</v>
      </c>
      <c r="BG609">
        <v>9</v>
      </c>
      <c r="BH609">
        <v>33073.43</v>
      </c>
      <c r="BI609">
        <v>0</v>
      </c>
      <c r="BJ609">
        <v>33073.43</v>
      </c>
      <c r="BK609">
        <v>42000</v>
      </c>
      <c r="BL609" t="s">
        <v>229</v>
      </c>
      <c r="BM609" t="s">
        <v>10438</v>
      </c>
      <c r="BN609" t="s">
        <v>10438</v>
      </c>
      <c r="BO609" t="s">
        <v>47</v>
      </c>
    </row>
    <row r="610" spans="1:67" hidden="1" x14ac:dyDescent="0.3">
      <c r="A610">
        <v>66753</v>
      </c>
      <c r="B610">
        <v>7117998801</v>
      </c>
      <c r="C610">
        <v>4463262</v>
      </c>
      <c r="D610">
        <v>7032</v>
      </c>
      <c r="E610">
        <v>70260</v>
      </c>
      <c r="F610">
        <v>1</v>
      </c>
      <c r="G610" t="s">
        <v>613</v>
      </c>
      <c r="H610">
        <v>42732</v>
      </c>
      <c r="I610">
        <v>21009011</v>
      </c>
      <c r="J610" t="s">
        <v>46</v>
      </c>
      <c r="K610" t="s">
        <v>47</v>
      </c>
      <c r="L610" t="s">
        <v>48</v>
      </c>
      <c r="M610" t="s">
        <v>49</v>
      </c>
      <c r="N610" t="s">
        <v>9400</v>
      </c>
      <c r="O610" t="s">
        <v>10230</v>
      </c>
      <c r="P610" t="s">
        <v>1289</v>
      </c>
      <c r="Q610" t="s">
        <v>10377</v>
      </c>
      <c r="R610" t="s">
        <v>10178</v>
      </c>
      <c r="S610">
        <v>100422206</v>
      </c>
      <c r="T610" t="s">
        <v>615</v>
      </c>
      <c r="U610" t="s">
        <v>56</v>
      </c>
      <c r="V610" t="s">
        <v>57</v>
      </c>
      <c r="W610">
        <v>2529.64</v>
      </c>
      <c r="X610">
        <v>17404.8</v>
      </c>
      <c r="Y610">
        <v>14896</v>
      </c>
      <c r="Z610" t="s">
        <v>49</v>
      </c>
      <c r="AA610" t="s">
        <v>10314</v>
      </c>
      <c r="AB610" t="s">
        <v>10296</v>
      </c>
      <c r="AC610" t="s">
        <v>10297</v>
      </c>
      <c r="AD610" t="s">
        <v>52</v>
      </c>
      <c r="AE610" t="s">
        <v>76</v>
      </c>
      <c r="AF610" t="s">
        <v>10207</v>
      </c>
      <c r="AG610" t="s">
        <v>10208</v>
      </c>
      <c r="AH610" t="s">
        <v>10298</v>
      </c>
      <c r="AI610" t="s">
        <v>48</v>
      </c>
      <c r="AJ610" t="s">
        <v>47</v>
      </c>
      <c r="AK610" t="s">
        <v>9400</v>
      </c>
      <c r="AL610" t="s">
        <v>10232</v>
      </c>
      <c r="AM610">
        <v>0</v>
      </c>
      <c r="AN610" t="s">
        <v>47</v>
      </c>
      <c r="AO610" t="s">
        <v>47</v>
      </c>
      <c r="AP610" t="s">
        <v>47</v>
      </c>
      <c r="AQ610" t="s">
        <v>47</v>
      </c>
      <c r="AR610" t="s">
        <v>47</v>
      </c>
      <c r="AS610">
        <v>2529.64</v>
      </c>
      <c r="AT610">
        <v>17404.8</v>
      </c>
      <c r="AU610">
        <v>1</v>
      </c>
      <c r="AV610">
        <v>1</v>
      </c>
      <c r="AW610" t="s">
        <v>10362</v>
      </c>
      <c r="AX610">
        <v>27000</v>
      </c>
      <c r="AY610" t="s">
        <v>56</v>
      </c>
      <c r="AZ610" t="s">
        <v>10436</v>
      </c>
      <c r="BA610" t="s">
        <v>47</v>
      </c>
      <c r="BB610" t="s">
        <v>10436</v>
      </c>
      <c r="BC610" t="s">
        <v>47</v>
      </c>
      <c r="BD610">
        <v>605</v>
      </c>
      <c r="BE610">
        <v>126135.26</v>
      </c>
      <c r="BF610">
        <v>7</v>
      </c>
      <c r="BG610">
        <v>9</v>
      </c>
      <c r="BH610">
        <v>0</v>
      </c>
      <c r="BI610">
        <v>0</v>
      </c>
      <c r="BJ610">
        <v>0</v>
      </c>
      <c r="BK610">
        <v>0</v>
      </c>
      <c r="BL610" t="s">
        <v>59</v>
      </c>
      <c r="BM610" t="s">
        <v>10437</v>
      </c>
      <c r="BN610" t="s">
        <v>10438</v>
      </c>
      <c r="BO610">
        <v>0</v>
      </c>
    </row>
    <row r="611" spans="1:67" x14ac:dyDescent="0.3">
      <c r="A611">
        <v>66759</v>
      </c>
      <c r="B611">
        <v>7117998807</v>
      </c>
      <c r="C611">
        <v>4463262</v>
      </c>
      <c r="D611">
        <v>7032</v>
      </c>
      <c r="E611">
        <v>70266</v>
      </c>
      <c r="F611">
        <v>1</v>
      </c>
      <c r="G611" t="s">
        <v>613</v>
      </c>
      <c r="H611">
        <v>42732</v>
      </c>
      <c r="I611">
        <v>21009017</v>
      </c>
      <c r="J611" t="s">
        <v>46</v>
      </c>
      <c r="K611" t="s">
        <v>47</v>
      </c>
      <c r="L611" t="s">
        <v>48</v>
      </c>
      <c r="M611" t="s">
        <v>49</v>
      </c>
      <c r="N611" t="s">
        <v>9400</v>
      </c>
      <c r="O611" t="s">
        <v>10230</v>
      </c>
      <c r="P611" t="s">
        <v>1289</v>
      </c>
      <c r="Q611" t="s">
        <v>10377</v>
      </c>
      <c r="R611" t="s">
        <v>10178</v>
      </c>
      <c r="S611">
        <v>100422206</v>
      </c>
      <c r="T611" t="s">
        <v>615</v>
      </c>
      <c r="U611" t="s">
        <v>56</v>
      </c>
      <c r="V611" t="s">
        <v>57</v>
      </c>
      <c r="W611">
        <v>2508.92</v>
      </c>
      <c r="X611">
        <v>20743.22</v>
      </c>
      <c r="Y611">
        <v>18680.939999999999</v>
      </c>
      <c r="Z611" t="s">
        <v>49</v>
      </c>
      <c r="AA611" t="s">
        <v>10314</v>
      </c>
      <c r="AB611" t="s">
        <v>10296</v>
      </c>
      <c r="AC611" t="s">
        <v>10297</v>
      </c>
      <c r="AD611" t="s">
        <v>52</v>
      </c>
      <c r="AE611" t="s">
        <v>76</v>
      </c>
      <c r="AF611" t="s">
        <v>10207</v>
      </c>
      <c r="AG611" t="s">
        <v>10208</v>
      </c>
      <c r="AH611" t="s">
        <v>10298</v>
      </c>
      <c r="AI611" t="s">
        <v>48</v>
      </c>
      <c r="AJ611" t="s">
        <v>47</v>
      </c>
      <c r="AK611" t="s">
        <v>9400</v>
      </c>
      <c r="AL611" t="s">
        <v>10232</v>
      </c>
      <c r="AM611">
        <v>0</v>
      </c>
      <c r="AN611" t="s">
        <v>47</v>
      </c>
      <c r="AO611" t="s">
        <v>47</v>
      </c>
      <c r="AP611" t="s">
        <v>47</v>
      </c>
      <c r="AQ611" t="s">
        <v>47</v>
      </c>
      <c r="AR611" t="s">
        <v>47</v>
      </c>
      <c r="AS611">
        <v>2508.92</v>
      </c>
      <c r="AT611">
        <v>20743.22</v>
      </c>
      <c r="AU611">
        <v>1</v>
      </c>
      <c r="AV611">
        <v>1</v>
      </c>
      <c r="AW611" t="s">
        <v>10362</v>
      </c>
      <c r="AX611">
        <v>27000</v>
      </c>
      <c r="AY611" t="s">
        <v>56</v>
      </c>
      <c r="AZ611" t="s">
        <v>10436</v>
      </c>
      <c r="BA611" t="s">
        <v>47</v>
      </c>
      <c r="BB611" t="s">
        <v>10436</v>
      </c>
      <c r="BC611" t="s">
        <v>47</v>
      </c>
      <c r="BD611">
        <v>605</v>
      </c>
      <c r="BE611">
        <v>146878.48000000001</v>
      </c>
      <c r="BF611">
        <v>8</v>
      </c>
      <c r="BG611">
        <v>9</v>
      </c>
      <c r="BH611">
        <v>38148.019999999997</v>
      </c>
      <c r="BI611">
        <v>0</v>
      </c>
      <c r="BJ611">
        <v>38148.019999999997</v>
      </c>
      <c r="BK611">
        <v>42000</v>
      </c>
      <c r="BL611" t="s">
        <v>229</v>
      </c>
      <c r="BM611" t="s">
        <v>10438</v>
      </c>
      <c r="BN611" t="s">
        <v>10438</v>
      </c>
      <c r="BO611" t="s">
        <v>47</v>
      </c>
    </row>
    <row r="612" spans="1:67" x14ac:dyDescent="0.3">
      <c r="A612">
        <v>65784</v>
      </c>
      <c r="B612">
        <v>7117966624</v>
      </c>
      <c r="C612">
        <v>4463264</v>
      </c>
      <c r="D612">
        <v>7032</v>
      </c>
      <c r="E612">
        <v>70104</v>
      </c>
      <c r="F612">
        <v>1</v>
      </c>
      <c r="G612" t="s">
        <v>613</v>
      </c>
      <c r="H612">
        <v>42732</v>
      </c>
      <c r="I612">
        <v>21009021</v>
      </c>
      <c r="J612" t="s">
        <v>46</v>
      </c>
      <c r="K612" t="s">
        <v>47</v>
      </c>
      <c r="L612" t="s">
        <v>48</v>
      </c>
      <c r="M612" t="s">
        <v>49</v>
      </c>
      <c r="N612" t="s">
        <v>9400</v>
      </c>
      <c r="O612" t="s">
        <v>10266</v>
      </c>
      <c r="P612" t="s">
        <v>2264</v>
      </c>
      <c r="Q612" t="s">
        <v>10372</v>
      </c>
      <c r="R612" t="s">
        <v>10178</v>
      </c>
      <c r="S612">
        <v>100788157</v>
      </c>
      <c r="T612" t="s">
        <v>606</v>
      </c>
      <c r="U612" t="s">
        <v>66</v>
      </c>
      <c r="V612" t="s">
        <v>1007</v>
      </c>
      <c r="W612">
        <v>2739.44</v>
      </c>
      <c r="X612">
        <v>10788.8</v>
      </c>
      <c r="Y612">
        <v>9892</v>
      </c>
      <c r="Z612" t="s">
        <v>49</v>
      </c>
      <c r="AA612" t="s">
        <v>10314</v>
      </c>
      <c r="AB612" t="s">
        <v>10296</v>
      </c>
      <c r="AC612" t="s">
        <v>10297</v>
      </c>
      <c r="AD612" t="s">
        <v>52</v>
      </c>
      <c r="AE612" t="s">
        <v>76</v>
      </c>
      <c r="AF612" t="s">
        <v>10207</v>
      </c>
      <c r="AG612" t="s">
        <v>10208</v>
      </c>
      <c r="AH612" t="s">
        <v>10298</v>
      </c>
      <c r="AI612" t="s">
        <v>48</v>
      </c>
      <c r="AJ612" t="s">
        <v>47</v>
      </c>
      <c r="AK612" t="s">
        <v>9400</v>
      </c>
      <c r="AL612" t="s">
        <v>10207</v>
      </c>
      <c r="AM612">
        <v>0</v>
      </c>
      <c r="AN612" t="s">
        <v>47</v>
      </c>
      <c r="AO612" t="s">
        <v>47</v>
      </c>
      <c r="AP612" t="s">
        <v>47</v>
      </c>
      <c r="AQ612" t="s">
        <v>47</v>
      </c>
      <c r="AR612" t="s">
        <v>47</v>
      </c>
      <c r="AS612">
        <v>2739.44</v>
      </c>
      <c r="AT612">
        <v>10788.8</v>
      </c>
      <c r="AU612">
        <v>1</v>
      </c>
      <c r="AV612">
        <v>1</v>
      </c>
      <c r="AW612" t="s">
        <v>10362</v>
      </c>
      <c r="AX612">
        <v>10800</v>
      </c>
      <c r="AY612" t="s">
        <v>66</v>
      </c>
      <c r="AZ612" t="s">
        <v>10373</v>
      </c>
      <c r="BA612" t="s">
        <v>47</v>
      </c>
      <c r="BB612" t="s">
        <v>10373</v>
      </c>
      <c r="BC612" t="s">
        <v>47</v>
      </c>
      <c r="BD612">
        <v>1148</v>
      </c>
      <c r="BE612">
        <v>157667.28</v>
      </c>
      <c r="BF612">
        <v>9</v>
      </c>
      <c r="BG612">
        <v>9</v>
      </c>
      <c r="BH612">
        <v>10788.8</v>
      </c>
      <c r="BI612">
        <v>0</v>
      </c>
      <c r="BJ612">
        <v>10788.8</v>
      </c>
      <c r="BK612">
        <v>10800</v>
      </c>
      <c r="BL612" t="s">
        <v>66</v>
      </c>
      <c r="BM612" t="s">
        <v>10373</v>
      </c>
      <c r="BN612" t="s">
        <v>10375</v>
      </c>
      <c r="BO612" t="s">
        <v>47</v>
      </c>
    </row>
    <row r="613" spans="1:67" hidden="1" x14ac:dyDescent="0.3">
      <c r="A613">
        <v>66384</v>
      </c>
      <c r="B613">
        <v>7117990472</v>
      </c>
      <c r="C613">
        <v>723330</v>
      </c>
      <c r="D613">
        <v>7032</v>
      </c>
      <c r="E613">
        <v>70574</v>
      </c>
      <c r="F613">
        <v>1</v>
      </c>
      <c r="G613" t="s">
        <v>613</v>
      </c>
      <c r="H613">
        <v>42733</v>
      </c>
      <c r="I613">
        <v>21022113</v>
      </c>
      <c r="J613" t="s">
        <v>46</v>
      </c>
      <c r="K613" t="s">
        <v>47</v>
      </c>
      <c r="L613" t="s">
        <v>48</v>
      </c>
      <c r="M613" t="s">
        <v>49</v>
      </c>
      <c r="N613" t="s">
        <v>9400</v>
      </c>
      <c r="O613" t="s">
        <v>10238</v>
      </c>
      <c r="P613" t="s">
        <v>568</v>
      </c>
      <c r="Q613" t="s">
        <v>10367</v>
      </c>
      <c r="R613" t="s">
        <v>992</v>
      </c>
      <c r="S613">
        <v>100994845</v>
      </c>
      <c r="T613" t="s">
        <v>86</v>
      </c>
      <c r="U613" t="s">
        <v>1002</v>
      </c>
      <c r="V613" t="s">
        <v>10386</v>
      </c>
      <c r="W613">
        <v>16470.009999999998</v>
      </c>
      <c r="X613">
        <v>21159.55</v>
      </c>
      <c r="Y613">
        <v>18861.66</v>
      </c>
      <c r="Z613" t="s">
        <v>49</v>
      </c>
      <c r="AA613" t="s">
        <v>10314</v>
      </c>
      <c r="AB613" t="s">
        <v>10296</v>
      </c>
      <c r="AC613" t="s">
        <v>10297</v>
      </c>
      <c r="AD613" t="s">
        <v>52</v>
      </c>
      <c r="AE613" t="s">
        <v>76</v>
      </c>
      <c r="AF613" t="s">
        <v>10207</v>
      </c>
      <c r="AG613" t="s">
        <v>10208</v>
      </c>
      <c r="AH613" t="s">
        <v>10298</v>
      </c>
      <c r="AI613" t="s">
        <v>48</v>
      </c>
      <c r="AJ613" t="s">
        <v>47</v>
      </c>
      <c r="AK613" t="s">
        <v>9400</v>
      </c>
      <c r="AL613" t="s">
        <v>10240</v>
      </c>
      <c r="AM613">
        <v>0</v>
      </c>
      <c r="AN613" t="s">
        <v>47</v>
      </c>
      <c r="AO613" t="s">
        <v>47</v>
      </c>
      <c r="AP613" t="s">
        <v>47</v>
      </c>
      <c r="AQ613" t="s">
        <v>47</v>
      </c>
      <c r="AR613" t="s">
        <v>47</v>
      </c>
      <c r="AS613">
        <v>16470.009999999998</v>
      </c>
      <c r="AT613">
        <v>21159.55</v>
      </c>
      <c r="AU613">
        <v>1</v>
      </c>
      <c r="AV613">
        <v>1</v>
      </c>
      <c r="AW613" t="s">
        <v>10358</v>
      </c>
      <c r="AX613">
        <v>27000</v>
      </c>
      <c r="AY613" t="s">
        <v>56</v>
      </c>
      <c r="AZ613" t="s">
        <v>5243</v>
      </c>
      <c r="BA613">
        <v>14500</v>
      </c>
      <c r="BB613" t="s">
        <v>5236</v>
      </c>
      <c r="BC613">
        <v>14000</v>
      </c>
      <c r="BD613">
        <v>1</v>
      </c>
      <c r="BE613">
        <v>21159.55</v>
      </c>
      <c r="BF613">
        <v>1</v>
      </c>
      <c r="BG613">
        <v>10</v>
      </c>
      <c r="BH613">
        <v>0</v>
      </c>
      <c r="BI613">
        <v>0</v>
      </c>
      <c r="BJ613">
        <v>0</v>
      </c>
      <c r="BK613">
        <v>0</v>
      </c>
      <c r="BL613" t="s">
        <v>59</v>
      </c>
      <c r="BM613" t="s">
        <v>10460</v>
      </c>
      <c r="BN613" t="s">
        <v>10399</v>
      </c>
      <c r="BO613">
        <v>0</v>
      </c>
    </row>
    <row r="614" spans="1:67" hidden="1" x14ac:dyDescent="0.3">
      <c r="A614">
        <v>66880</v>
      </c>
      <c r="B614">
        <v>7118014006</v>
      </c>
      <c r="C614">
        <v>659338</v>
      </c>
      <c r="D614">
        <v>7032</v>
      </c>
      <c r="E614">
        <v>70720</v>
      </c>
      <c r="F614">
        <v>1</v>
      </c>
      <c r="G614" t="s">
        <v>613</v>
      </c>
      <c r="H614">
        <v>42733</v>
      </c>
      <c r="I614">
        <v>21022111</v>
      </c>
      <c r="J614" t="s">
        <v>46</v>
      </c>
      <c r="K614" t="s">
        <v>47</v>
      </c>
      <c r="L614" t="s">
        <v>48</v>
      </c>
      <c r="M614" t="s">
        <v>49</v>
      </c>
      <c r="N614" t="s">
        <v>50</v>
      </c>
      <c r="O614" t="s">
        <v>51</v>
      </c>
      <c r="P614" t="s">
        <v>52</v>
      </c>
      <c r="Q614" t="s">
        <v>53</v>
      </c>
      <c r="R614" t="s">
        <v>54</v>
      </c>
      <c r="S614">
        <v>101093720</v>
      </c>
      <c r="T614" t="s">
        <v>55</v>
      </c>
      <c r="U614" t="s">
        <v>56</v>
      </c>
      <c r="V614" t="s">
        <v>57</v>
      </c>
      <c r="W614">
        <v>1868</v>
      </c>
      <c r="X614">
        <v>16311.18</v>
      </c>
      <c r="Y614">
        <v>14916.2</v>
      </c>
      <c r="Z614" t="s">
        <v>49</v>
      </c>
      <c r="AA614" t="s">
        <v>10314</v>
      </c>
      <c r="AB614" t="s">
        <v>10296</v>
      </c>
      <c r="AC614" t="s">
        <v>10297</v>
      </c>
      <c r="AD614" t="s">
        <v>52</v>
      </c>
      <c r="AE614" t="s">
        <v>76</v>
      </c>
      <c r="AF614" t="s">
        <v>10207</v>
      </c>
      <c r="AG614" t="s">
        <v>10208</v>
      </c>
      <c r="AH614" t="s">
        <v>10298</v>
      </c>
      <c r="AI614" t="s">
        <v>48</v>
      </c>
      <c r="AJ614" t="s">
        <v>47</v>
      </c>
      <c r="AK614" t="s">
        <v>50</v>
      </c>
      <c r="AL614" t="s">
        <v>10207</v>
      </c>
      <c r="AM614">
        <v>0</v>
      </c>
      <c r="AN614" t="s">
        <v>47</v>
      </c>
      <c r="AO614" t="s">
        <v>47</v>
      </c>
      <c r="AP614" t="s">
        <v>47</v>
      </c>
      <c r="AQ614" t="s">
        <v>47</v>
      </c>
      <c r="AR614" t="s">
        <v>47</v>
      </c>
      <c r="AS614">
        <v>1868</v>
      </c>
      <c r="AT614">
        <v>16311.18</v>
      </c>
      <c r="AU614">
        <v>1</v>
      </c>
      <c r="AV614">
        <v>1</v>
      </c>
      <c r="AW614" t="s">
        <v>10352</v>
      </c>
      <c r="AX614">
        <v>27000</v>
      </c>
      <c r="AY614" t="s">
        <v>56</v>
      </c>
      <c r="AZ614" t="s">
        <v>220</v>
      </c>
      <c r="BA614">
        <v>1880.82</v>
      </c>
      <c r="BB614" t="s">
        <v>220</v>
      </c>
      <c r="BC614">
        <v>1880.82</v>
      </c>
      <c r="BD614">
        <v>154</v>
      </c>
      <c r="BE614">
        <v>37470.730000000003</v>
      </c>
      <c r="BF614">
        <v>2</v>
      </c>
      <c r="BG614">
        <v>10</v>
      </c>
      <c r="BH614">
        <v>37470.730000000003</v>
      </c>
      <c r="BI614">
        <v>0</v>
      </c>
      <c r="BJ614">
        <v>37470.730000000003</v>
      </c>
      <c r="BK614">
        <v>42000</v>
      </c>
      <c r="BL614" t="s">
        <v>229</v>
      </c>
      <c r="BM614" t="s">
        <v>222</v>
      </c>
      <c r="BN614" t="s">
        <v>222</v>
      </c>
      <c r="BO614">
        <v>2445.0659999999998</v>
      </c>
    </row>
    <row r="615" spans="1:67" hidden="1" x14ac:dyDescent="0.3">
      <c r="A615">
        <v>66397</v>
      </c>
      <c r="B615">
        <v>7117990622</v>
      </c>
      <c r="C615">
        <v>3025769</v>
      </c>
      <c r="D615">
        <v>7032</v>
      </c>
      <c r="E615">
        <v>70587</v>
      </c>
      <c r="F615">
        <v>1</v>
      </c>
      <c r="G615" t="s">
        <v>613</v>
      </c>
      <c r="H615">
        <v>42733</v>
      </c>
      <c r="I615">
        <v>21022137</v>
      </c>
      <c r="J615" t="s">
        <v>46</v>
      </c>
      <c r="K615" t="s">
        <v>47</v>
      </c>
      <c r="L615" t="s">
        <v>48</v>
      </c>
      <c r="M615" t="s">
        <v>49</v>
      </c>
      <c r="N615" t="s">
        <v>62</v>
      </c>
      <c r="O615" t="s">
        <v>63</v>
      </c>
      <c r="P615" t="s">
        <v>52</v>
      </c>
      <c r="Q615" t="s">
        <v>53</v>
      </c>
      <c r="R615" t="s">
        <v>54</v>
      </c>
      <c r="S615">
        <v>100223303</v>
      </c>
      <c r="T615" t="s">
        <v>64</v>
      </c>
      <c r="U615" t="s">
        <v>1002</v>
      </c>
      <c r="V615" t="s">
        <v>10386</v>
      </c>
      <c r="W615">
        <v>1703.9</v>
      </c>
      <c r="X615">
        <v>19151.099999999999</v>
      </c>
      <c r="Y615">
        <v>17496</v>
      </c>
      <c r="Z615" t="s">
        <v>49</v>
      </c>
      <c r="AA615" t="s">
        <v>10314</v>
      </c>
      <c r="AB615" t="s">
        <v>10296</v>
      </c>
      <c r="AC615" t="s">
        <v>10297</v>
      </c>
      <c r="AD615" t="s">
        <v>52</v>
      </c>
      <c r="AE615" t="s">
        <v>76</v>
      </c>
      <c r="AF615" t="s">
        <v>10207</v>
      </c>
      <c r="AG615" t="s">
        <v>10208</v>
      </c>
      <c r="AH615" t="s">
        <v>10298</v>
      </c>
      <c r="AI615" t="s">
        <v>48</v>
      </c>
      <c r="AJ615" t="s">
        <v>47</v>
      </c>
      <c r="AK615" t="s">
        <v>62</v>
      </c>
      <c r="AL615" t="s">
        <v>10207</v>
      </c>
      <c r="AM615">
        <v>0</v>
      </c>
      <c r="AN615" t="s">
        <v>47</v>
      </c>
      <c r="AO615" t="s">
        <v>47</v>
      </c>
      <c r="AP615" t="s">
        <v>47</v>
      </c>
      <c r="AQ615" t="s">
        <v>47</v>
      </c>
      <c r="AR615" t="s">
        <v>47</v>
      </c>
      <c r="AS615">
        <v>1703.9</v>
      </c>
      <c r="AT615">
        <v>19151.099999999999</v>
      </c>
      <c r="AU615">
        <v>1</v>
      </c>
      <c r="AV615">
        <v>1</v>
      </c>
      <c r="AW615" t="s">
        <v>10352</v>
      </c>
      <c r="AX615">
        <v>27000</v>
      </c>
      <c r="AY615" t="s">
        <v>56</v>
      </c>
      <c r="AZ615" t="s">
        <v>5447</v>
      </c>
      <c r="BA615">
        <v>1658.86</v>
      </c>
      <c r="BB615" t="s">
        <v>65</v>
      </c>
      <c r="BC615">
        <v>1658.86</v>
      </c>
      <c r="BD615">
        <v>184</v>
      </c>
      <c r="BE615">
        <v>56621.83</v>
      </c>
      <c r="BF615">
        <v>3</v>
      </c>
      <c r="BG615">
        <v>10</v>
      </c>
      <c r="BH615">
        <v>0</v>
      </c>
      <c r="BI615">
        <v>0</v>
      </c>
      <c r="BJ615">
        <v>0</v>
      </c>
      <c r="BK615">
        <v>0</v>
      </c>
      <c r="BL615" t="s">
        <v>59</v>
      </c>
      <c r="BM615" t="s">
        <v>104</v>
      </c>
      <c r="BN615" t="s">
        <v>68</v>
      </c>
      <c r="BO615">
        <v>0</v>
      </c>
    </row>
    <row r="616" spans="1:67" hidden="1" x14ac:dyDescent="0.3">
      <c r="A616">
        <v>66393</v>
      </c>
      <c r="B616">
        <v>7117990618</v>
      </c>
      <c r="C616">
        <v>5014992</v>
      </c>
      <c r="D616">
        <v>7032</v>
      </c>
      <c r="E616">
        <v>70583</v>
      </c>
      <c r="F616">
        <v>1</v>
      </c>
      <c r="G616" t="s">
        <v>613</v>
      </c>
      <c r="H616">
        <v>42733</v>
      </c>
      <c r="I616">
        <v>21022133</v>
      </c>
      <c r="J616" t="s">
        <v>46</v>
      </c>
      <c r="K616" t="s">
        <v>47</v>
      </c>
      <c r="L616" t="s">
        <v>48</v>
      </c>
      <c r="M616" t="s">
        <v>49</v>
      </c>
      <c r="N616" t="s">
        <v>302</v>
      </c>
      <c r="O616" t="s">
        <v>280</v>
      </c>
      <c r="P616" t="s">
        <v>281</v>
      </c>
      <c r="Q616" t="s">
        <v>282</v>
      </c>
      <c r="R616" t="s">
        <v>54</v>
      </c>
      <c r="S616">
        <v>100297681</v>
      </c>
      <c r="T616" t="s">
        <v>258</v>
      </c>
      <c r="U616" t="s">
        <v>56</v>
      </c>
      <c r="V616" t="s">
        <v>57</v>
      </c>
      <c r="W616">
        <v>3280.08</v>
      </c>
      <c r="X616">
        <v>20084.400000000001</v>
      </c>
      <c r="Y616">
        <v>18160.8</v>
      </c>
      <c r="Z616" t="s">
        <v>49</v>
      </c>
      <c r="AA616" t="s">
        <v>10314</v>
      </c>
      <c r="AB616" t="s">
        <v>10296</v>
      </c>
      <c r="AC616" t="s">
        <v>10297</v>
      </c>
      <c r="AD616" t="s">
        <v>52</v>
      </c>
      <c r="AE616" t="s">
        <v>76</v>
      </c>
      <c r="AF616" t="s">
        <v>10207</v>
      </c>
      <c r="AG616" t="s">
        <v>10208</v>
      </c>
      <c r="AH616" t="s">
        <v>10298</v>
      </c>
      <c r="AI616" t="s">
        <v>48</v>
      </c>
      <c r="AJ616" t="s">
        <v>47</v>
      </c>
      <c r="AK616" t="s">
        <v>302</v>
      </c>
      <c r="AL616" t="s">
        <v>10217</v>
      </c>
      <c r="AM616">
        <v>0</v>
      </c>
      <c r="AN616" t="s">
        <v>47</v>
      </c>
      <c r="AO616" t="s">
        <v>47</v>
      </c>
      <c r="AP616" t="s">
        <v>47</v>
      </c>
      <c r="AQ616" t="s">
        <v>47</v>
      </c>
      <c r="AR616" t="s">
        <v>47</v>
      </c>
      <c r="AS616">
        <v>3280.08</v>
      </c>
      <c r="AT616">
        <v>20084.400000000001</v>
      </c>
      <c r="AU616">
        <v>1</v>
      </c>
      <c r="AV616">
        <v>1</v>
      </c>
      <c r="AW616" t="s">
        <v>10352</v>
      </c>
      <c r="AX616">
        <v>27000</v>
      </c>
      <c r="AY616" t="s">
        <v>56</v>
      </c>
      <c r="AZ616" t="s">
        <v>283</v>
      </c>
      <c r="BA616">
        <v>3600</v>
      </c>
      <c r="BB616" t="s">
        <v>283</v>
      </c>
      <c r="BC616">
        <v>3600</v>
      </c>
      <c r="BD616">
        <v>215</v>
      </c>
      <c r="BE616">
        <v>76706.23</v>
      </c>
      <c r="BF616">
        <v>4</v>
      </c>
      <c r="BG616">
        <v>10</v>
      </c>
      <c r="BH616">
        <v>39235.5</v>
      </c>
      <c r="BI616">
        <v>0</v>
      </c>
      <c r="BJ616">
        <v>39235.5</v>
      </c>
      <c r="BK616">
        <v>42000</v>
      </c>
      <c r="BL616" t="s">
        <v>229</v>
      </c>
      <c r="BM616" t="s">
        <v>285</v>
      </c>
      <c r="BN616" t="s">
        <v>285</v>
      </c>
      <c r="BO616">
        <v>4680</v>
      </c>
    </row>
    <row r="617" spans="1:67" hidden="1" x14ac:dyDescent="0.3">
      <c r="A617">
        <v>67214</v>
      </c>
      <c r="B617">
        <v>7118030474</v>
      </c>
      <c r="C617">
        <v>5014992</v>
      </c>
      <c r="D617">
        <v>7032</v>
      </c>
      <c r="E617">
        <v>70862</v>
      </c>
      <c r="F617">
        <v>1</v>
      </c>
      <c r="G617" t="s">
        <v>613</v>
      </c>
      <c r="H617">
        <v>42733</v>
      </c>
      <c r="I617">
        <v>21026079</v>
      </c>
      <c r="J617" t="s">
        <v>46</v>
      </c>
      <c r="K617" t="s">
        <v>47</v>
      </c>
      <c r="L617" t="s">
        <v>48</v>
      </c>
      <c r="M617" t="s">
        <v>49</v>
      </c>
      <c r="N617" t="s">
        <v>302</v>
      </c>
      <c r="O617" t="s">
        <v>280</v>
      </c>
      <c r="P617" t="s">
        <v>281</v>
      </c>
      <c r="Q617" t="s">
        <v>282</v>
      </c>
      <c r="R617" t="s">
        <v>54</v>
      </c>
      <c r="S617">
        <v>100214689</v>
      </c>
      <c r="T617" t="s">
        <v>155</v>
      </c>
      <c r="U617" t="s">
        <v>56</v>
      </c>
      <c r="V617" t="s">
        <v>57</v>
      </c>
      <c r="W617">
        <v>3341.71</v>
      </c>
      <c r="X617">
        <v>20251.2</v>
      </c>
      <c r="Y617">
        <v>18472.8</v>
      </c>
      <c r="Z617" t="s">
        <v>49</v>
      </c>
      <c r="AA617" t="s">
        <v>10314</v>
      </c>
      <c r="AB617" t="s">
        <v>10296</v>
      </c>
      <c r="AC617" t="s">
        <v>10297</v>
      </c>
      <c r="AD617" t="s">
        <v>52</v>
      </c>
      <c r="AE617" t="s">
        <v>76</v>
      </c>
      <c r="AF617" t="s">
        <v>10207</v>
      </c>
      <c r="AG617" t="s">
        <v>10208</v>
      </c>
      <c r="AH617" t="s">
        <v>10298</v>
      </c>
      <c r="AI617" t="s">
        <v>48</v>
      </c>
      <c r="AJ617" t="s">
        <v>47</v>
      </c>
      <c r="AK617" t="s">
        <v>302</v>
      </c>
      <c r="AL617" t="s">
        <v>10217</v>
      </c>
      <c r="AM617">
        <v>0</v>
      </c>
      <c r="AN617" t="s">
        <v>47</v>
      </c>
      <c r="AO617" t="s">
        <v>47</v>
      </c>
      <c r="AP617" t="s">
        <v>47</v>
      </c>
      <c r="AQ617" t="s">
        <v>47</v>
      </c>
      <c r="AR617" t="s">
        <v>47</v>
      </c>
      <c r="AS617">
        <v>3341.71</v>
      </c>
      <c r="AT617">
        <v>20251.2</v>
      </c>
      <c r="AU617">
        <v>1</v>
      </c>
      <c r="AV617">
        <v>1</v>
      </c>
      <c r="AW617" t="s">
        <v>10352</v>
      </c>
      <c r="AX617">
        <v>27000</v>
      </c>
      <c r="AY617" t="s">
        <v>56</v>
      </c>
      <c r="AZ617" t="s">
        <v>303</v>
      </c>
      <c r="BA617">
        <v>3500</v>
      </c>
      <c r="BB617" t="s">
        <v>303</v>
      </c>
      <c r="BC617">
        <v>3500</v>
      </c>
      <c r="BD617">
        <v>215</v>
      </c>
      <c r="BE617">
        <v>96957.43</v>
      </c>
      <c r="BF617">
        <v>5</v>
      </c>
      <c r="BG617">
        <v>10</v>
      </c>
      <c r="BH617">
        <v>0</v>
      </c>
      <c r="BI617">
        <v>0</v>
      </c>
      <c r="BJ617">
        <v>0</v>
      </c>
      <c r="BK617">
        <v>0</v>
      </c>
      <c r="BL617" t="s">
        <v>59</v>
      </c>
      <c r="BM617" t="s">
        <v>304</v>
      </c>
      <c r="BN617" t="s">
        <v>305</v>
      </c>
      <c r="BO617">
        <v>0</v>
      </c>
    </row>
    <row r="618" spans="1:67" x14ac:dyDescent="0.3">
      <c r="A618">
        <v>66648</v>
      </c>
      <c r="B618">
        <v>7117995154</v>
      </c>
      <c r="C618">
        <v>2027253</v>
      </c>
      <c r="D618">
        <v>7032</v>
      </c>
      <c r="E618">
        <v>70617</v>
      </c>
      <c r="F618">
        <v>1</v>
      </c>
      <c r="G618" t="s">
        <v>613</v>
      </c>
      <c r="H618">
        <v>42733</v>
      </c>
      <c r="I618">
        <v>21022128</v>
      </c>
      <c r="J618" t="s">
        <v>46</v>
      </c>
      <c r="K618" t="s">
        <v>47</v>
      </c>
      <c r="L618" t="s">
        <v>48</v>
      </c>
      <c r="M618" t="s">
        <v>49</v>
      </c>
      <c r="N618" t="s">
        <v>9410</v>
      </c>
      <c r="O618" t="s">
        <v>10353</v>
      </c>
      <c r="P618" t="s">
        <v>52</v>
      </c>
      <c r="Q618" t="s">
        <v>53</v>
      </c>
      <c r="R618" t="s">
        <v>54</v>
      </c>
      <c r="S618">
        <v>100788157</v>
      </c>
      <c r="T618" t="s">
        <v>606</v>
      </c>
      <c r="U618" t="s">
        <v>66</v>
      </c>
      <c r="V618" t="s">
        <v>1007</v>
      </c>
      <c r="W618">
        <v>1448.92</v>
      </c>
      <c r="X618">
        <v>10815.1</v>
      </c>
      <c r="Y618">
        <v>10002.299999999999</v>
      </c>
      <c r="Z618" t="s">
        <v>49</v>
      </c>
      <c r="AA618" t="s">
        <v>10314</v>
      </c>
      <c r="AB618" t="s">
        <v>10296</v>
      </c>
      <c r="AC618" t="s">
        <v>10297</v>
      </c>
      <c r="AD618" t="s">
        <v>52</v>
      </c>
      <c r="AE618" t="s">
        <v>76</v>
      </c>
      <c r="AF618" t="s">
        <v>10207</v>
      </c>
      <c r="AG618" t="s">
        <v>10208</v>
      </c>
      <c r="AH618" t="s">
        <v>10298</v>
      </c>
      <c r="AI618" t="s">
        <v>48</v>
      </c>
      <c r="AJ618" t="s">
        <v>47</v>
      </c>
      <c r="AK618" t="s">
        <v>9410</v>
      </c>
      <c r="AL618" t="s">
        <v>10207</v>
      </c>
      <c r="AM618">
        <v>0</v>
      </c>
      <c r="AN618" t="s">
        <v>47</v>
      </c>
      <c r="AO618" t="s">
        <v>47</v>
      </c>
      <c r="AP618" t="s">
        <v>47</v>
      </c>
      <c r="AQ618" t="s">
        <v>47</v>
      </c>
      <c r="AR618" t="s">
        <v>47</v>
      </c>
      <c r="AS618">
        <v>1448.92</v>
      </c>
      <c r="AT618">
        <v>10815.1</v>
      </c>
      <c r="AU618">
        <v>1</v>
      </c>
      <c r="AV618">
        <v>1</v>
      </c>
      <c r="AW618" t="s">
        <v>10352</v>
      </c>
      <c r="AX618">
        <v>27000</v>
      </c>
      <c r="AY618" t="s">
        <v>56</v>
      </c>
      <c r="AZ618" t="s">
        <v>5541</v>
      </c>
      <c r="BA618">
        <v>1690</v>
      </c>
      <c r="BB618" t="s">
        <v>10406</v>
      </c>
      <c r="BC618" t="s">
        <v>47</v>
      </c>
      <c r="BD618">
        <v>287</v>
      </c>
      <c r="BE618">
        <v>107772.53</v>
      </c>
      <c r="BF618">
        <v>6</v>
      </c>
      <c r="BG618">
        <v>10</v>
      </c>
      <c r="BH618">
        <v>31066.3</v>
      </c>
      <c r="BI618">
        <v>0</v>
      </c>
      <c r="BJ618">
        <v>31066.3</v>
      </c>
      <c r="BK618">
        <v>42000</v>
      </c>
      <c r="BL618" t="s">
        <v>229</v>
      </c>
      <c r="BM618" t="s">
        <v>10405</v>
      </c>
      <c r="BN618" t="s">
        <v>10405</v>
      </c>
      <c r="BO618" t="s">
        <v>47</v>
      </c>
    </row>
    <row r="619" spans="1:67" hidden="1" x14ac:dyDescent="0.3">
      <c r="A619">
        <v>67230</v>
      </c>
      <c r="B619">
        <v>7118034845</v>
      </c>
      <c r="C619">
        <v>2027253</v>
      </c>
      <c r="D619">
        <v>7032</v>
      </c>
      <c r="E619">
        <v>70871</v>
      </c>
      <c r="F619">
        <v>1</v>
      </c>
      <c r="G619" t="s">
        <v>613</v>
      </c>
      <c r="H619">
        <v>42733</v>
      </c>
      <c r="I619">
        <v>21022129</v>
      </c>
      <c r="J619" t="s">
        <v>46</v>
      </c>
      <c r="K619" t="s">
        <v>47</v>
      </c>
      <c r="L619" t="s">
        <v>48</v>
      </c>
      <c r="M619" t="s">
        <v>49</v>
      </c>
      <c r="N619" t="s">
        <v>9410</v>
      </c>
      <c r="O619" t="s">
        <v>10353</v>
      </c>
      <c r="P619" t="s">
        <v>52</v>
      </c>
      <c r="Q619" t="s">
        <v>53</v>
      </c>
      <c r="R619" t="s">
        <v>54</v>
      </c>
      <c r="S619">
        <v>100788157</v>
      </c>
      <c r="T619" t="s">
        <v>606</v>
      </c>
      <c r="U619" t="s">
        <v>66</v>
      </c>
      <c r="V619" t="s">
        <v>1007</v>
      </c>
      <c r="W619">
        <v>1453.35</v>
      </c>
      <c r="X619">
        <v>8823.2999999999993</v>
      </c>
      <c r="Y619">
        <v>7847.92</v>
      </c>
      <c r="Z619" t="s">
        <v>49</v>
      </c>
      <c r="AA619" t="s">
        <v>10314</v>
      </c>
      <c r="AB619" t="s">
        <v>10296</v>
      </c>
      <c r="AC619" t="s">
        <v>10297</v>
      </c>
      <c r="AD619" t="s">
        <v>52</v>
      </c>
      <c r="AE619" t="s">
        <v>76</v>
      </c>
      <c r="AF619" t="s">
        <v>10207</v>
      </c>
      <c r="AG619" t="s">
        <v>10208</v>
      </c>
      <c r="AH619" t="s">
        <v>10298</v>
      </c>
      <c r="AI619" t="s">
        <v>48</v>
      </c>
      <c r="AJ619" t="s">
        <v>47</v>
      </c>
      <c r="AK619" t="s">
        <v>9410</v>
      </c>
      <c r="AL619" t="s">
        <v>10207</v>
      </c>
      <c r="AM619">
        <v>0</v>
      </c>
      <c r="AN619" t="s">
        <v>47</v>
      </c>
      <c r="AO619" t="s">
        <v>47</v>
      </c>
      <c r="AP619" t="s">
        <v>47</v>
      </c>
      <c r="AQ619" t="s">
        <v>47</v>
      </c>
      <c r="AR619" t="s">
        <v>47</v>
      </c>
      <c r="AS619">
        <v>1453.35</v>
      </c>
      <c r="AT619">
        <v>8823.2999999999993</v>
      </c>
      <c r="AU619">
        <v>1</v>
      </c>
      <c r="AV619">
        <v>1</v>
      </c>
      <c r="AW619" t="s">
        <v>10352</v>
      </c>
      <c r="AX619">
        <v>10800</v>
      </c>
      <c r="AY619" t="s">
        <v>66</v>
      </c>
      <c r="AZ619" t="s">
        <v>5541</v>
      </c>
      <c r="BA619">
        <v>1690</v>
      </c>
      <c r="BB619" t="s">
        <v>5541</v>
      </c>
      <c r="BC619">
        <v>1690</v>
      </c>
      <c r="BD619">
        <v>287</v>
      </c>
      <c r="BE619">
        <v>116595.83</v>
      </c>
      <c r="BF619">
        <v>7</v>
      </c>
      <c r="BG619">
        <v>10</v>
      </c>
      <c r="BH619">
        <v>0</v>
      </c>
      <c r="BI619">
        <v>0</v>
      </c>
      <c r="BJ619">
        <v>0</v>
      </c>
      <c r="BK619">
        <v>0</v>
      </c>
      <c r="BL619" t="s">
        <v>59</v>
      </c>
      <c r="BM619" t="s">
        <v>10404</v>
      </c>
      <c r="BN619" t="s">
        <v>10405</v>
      </c>
      <c r="BO619">
        <v>0</v>
      </c>
    </row>
    <row r="620" spans="1:67" hidden="1" x14ac:dyDescent="0.3">
      <c r="A620">
        <v>67232</v>
      </c>
      <c r="B620">
        <v>7118034860</v>
      </c>
      <c r="C620">
        <v>646963</v>
      </c>
      <c r="D620">
        <v>7032</v>
      </c>
      <c r="E620">
        <v>70873</v>
      </c>
      <c r="F620">
        <v>1</v>
      </c>
      <c r="G620" t="s">
        <v>613</v>
      </c>
      <c r="H620">
        <v>42733</v>
      </c>
      <c r="I620">
        <v>21022132</v>
      </c>
      <c r="J620" t="s">
        <v>46</v>
      </c>
      <c r="K620" t="s">
        <v>47</v>
      </c>
      <c r="L620" t="s">
        <v>48</v>
      </c>
      <c r="M620" t="s">
        <v>49</v>
      </c>
      <c r="N620" t="s">
        <v>176</v>
      </c>
      <c r="O620" t="s">
        <v>177</v>
      </c>
      <c r="P620" t="s">
        <v>178</v>
      </c>
      <c r="Q620" t="s">
        <v>179</v>
      </c>
      <c r="R620" t="s">
        <v>54</v>
      </c>
      <c r="S620">
        <v>100214689</v>
      </c>
      <c r="T620" t="s">
        <v>155</v>
      </c>
      <c r="U620" t="s">
        <v>56</v>
      </c>
      <c r="V620" t="s">
        <v>57</v>
      </c>
      <c r="W620">
        <v>6189.32</v>
      </c>
      <c r="X620">
        <v>20919.509999999998</v>
      </c>
      <c r="Y620">
        <v>19125.990000000002</v>
      </c>
      <c r="Z620" t="s">
        <v>49</v>
      </c>
      <c r="AA620" t="s">
        <v>10314</v>
      </c>
      <c r="AB620" t="s">
        <v>10296</v>
      </c>
      <c r="AC620" t="s">
        <v>10297</v>
      </c>
      <c r="AD620" t="s">
        <v>52</v>
      </c>
      <c r="AE620" t="s">
        <v>76</v>
      </c>
      <c r="AF620" t="s">
        <v>10207</v>
      </c>
      <c r="AG620" t="s">
        <v>10208</v>
      </c>
      <c r="AH620" t="s">
        <v>10298</v>
      </c>
      <c r="AI620" t="s">
        <v>48</v>
      </c>
      <c r="AJ620" t="s">
        <v>47</v>
      </c>
      <c r="AK620" t="s">
        <v>176</v>
      </c>
      <c r="AL620" t="s">
        <v>10356</v>
      </c>
      <c r="AM620">
        <v>0</v>
      </c>
      <c r="AN620" t="s">
        <v>47</v>
      </c>
      <c r="AO620" t="s">
        <v>47</v>
      </c>
      <c r="AP620" t="s">
        <v>47</v>
      </c>
      <c r="AQ620" t="s">
        <v>47</v>
      </c>
      <c r="AR620" t="s">
        <v>47</v>
      </c>
      <c r="AS620">
        <v>6189.32</v>
      </c>
      <c r="AT620">
        <v>20919.509999999998</v>
      </c>
      <c r="AU620">
        <v>1</v>
      </c>
      <c r="AV620">
        <v>1</v>
      </c>
      <c r="AW620" t="s">
        <v>10352</v>
      </c>
      <c r="AX620">
        <v>27000</v>
      </c>
      <c r="AY620" t="s">
        <v>56</v>
      </c>
      <c r="AZ620" t="s">
        <v>180</v>
      </c>
      <c r="BA620">
        <v>9200</v>
      </c>
      <c r="BB620" t="s">
        <v>180</v>
      </c>
      <c r="BC620">
        <v>9200</v>
      </c>
      <c r="BD620">
        <v>855</v>
      </c>
      <c r="BE620">
        <v>137515.34</v>
      </c>
      <c r="BF620">
        <v>8</v>
      </c>
      <c r="BG620">
        <v>10</v>
      </c>
      <c r="BH620">
        <v>29742.81</v>
      </c>
      <c r="BI620">
        <v>0</v>
      </c>
      <c r="BJ620">
        <v>29742.81</v>
      </c>
      <c r="BK620">
        <v>42000</v>
      </c>
      <c r="BL620" t="s">
        <v>229</v>
      </c>
      <c r="BM620" t="s">
        <v>182</v>
      </c>
      <c r="BN620" t="s">
        <v>182</v>
      </c>
      <c r="BO620">
        <v>11960</v>
      </c>
    </row>
    <row r="621" spans="1:67" hidden="1" x14ac:dyDescent="0.3">
      <c r="A621">
        <v>66386</v>
      </c>
      <c r="B621">
        <v>7117990603</v>
      </c>
      <c r="C621">
        <v>4463264</v>
      </c>
      <c r="D621">
        <v>7032</v>
      </c>
      <c r="E621">
        <v>70576</v>
      </c>
      <c r="F621">
        <v>1</v>
      </c>
      <c r="G621" t="s">
        <v>613</v>
      </c>
      <c r="H621">
        <v>42733</v>
      </c>
      <c r="I621">
        <v>21022115</v>
      </c>
      <c r="J621" t="s">
        <v>46</v>
      </c>
      <c r="K621" t="s">
        <v>47</v>
      </c>
      <c r="L621" t="s">
        <v>48</v>
      </c>
      <c r="M621" t="s">
        <v>49</v>
      </c>
      <c r="N621" t="s">
        <v>9400</v>
      </c>
      <c r="O621" t="s">
        <v>10266</v>
      </c>
      <c r="P621" t="s">
        <v>2264</v>
      </c>
      <c r="Q621" t="s">
        <v>10372</v>
      </c>
      <c r="R621" t="s">
        <v>10178</v>
      </c>
      <c r="S621">
        <v>100788157</v>
      </c>
      <c r="T621" t="s">
        <v>606</v>
      </c>
      <c r="U621" t="s">
        <v>66</v>
      </c>
      <c r="V621" t="s">
        <v>1007</v>
      </c>
      <c r="W621">
        <v>2739.6</v>
      </c>
      <c r="X621">
        <v>9760.4500000000007</v>
      </c>
      <c r="Y621">
        <v>8972.5</v>
      </c>
      <c r="Z621" t="s">
        <v>49</v>
      </c>
      <c r="AA621" t="s">
        <v>10314</v>
      </c>
      <c r="AB621" t="s">
        <v>10296</v>
      </c>
      <c r="AC621" t="s">
        <v>10297</v>
      </c>
      <c r="AD621" t="s">
        <v>52</v>
      </c>
      <c r="AE621" t="s">
        <v>76</v>
      </c>
      <c r="AF621" t="s">
        <v>10207</v>
      </c>
      <c r="AG621" t="s">
        <v>10208</v>
      </c>
      <c r="AH621" t="s">
        <v>10298</v>
      </c>
      <c r="AI621" t="s">
        <v>48</v>
      </c>
      <c r="AJ621" t="s">
        <v>47</v>
      </c>
      <c r="AK621" t="s">
        <v>9400</v>
      </c>
      <c r="AL621" t="s">
        <v>10207</v>
      </c>
      <c r="AM621">
        <v>0</v>
      </c>
      <c r="AN621" t="s">
        <v>47</v>
      </c>
      <c r="AO621" t="s">
        <v>47</v>
      </c>
      <c r="AP621" t="s">
        <v>47</v>
      </c>
      <c r="AQ621" t="s">
        <v>47</v>
      </c>
      <c r="AR621" t="s">
        <v>47</v>
      </c>
      <c r="AS621">
        <v>2739.6</v>
      </c>
      <c r="AT621">
        <v>9760.4500000000007</v>
      </c>
      <c r="AU621">
        <v>1</v>
      </c>
      <c r="AV621">
        <v>1</v>
      </c>
      <c r="AW621" t="s">
        <v>10362</v>
      </c>
      <c r="AX621">
        <v>10800</v>
      </c>
      <c r="AY621" t="s">
        <v>66</v>
      </c>
      <c r="AZ621" t="s">
        <v>10373</v>
      </c>
      <c r="BA621" t="s">
        <v>47</v>
      </c>
      <c r="BB621" t="s">
        <v>10373</v>
      </c>
      <c r="BC621" t="s">
        <v>47</v>
      </c>
      <c r="BD621">
        <v>1148</v>
      </c>
      <c r="BE621">
        <v>147275.79</v>
      </c>
      <c r="BF621">
        <v>9</v>
      </c>
      <c r="BG621">
        <v>10</v>
      </c>
      <c r="BH621">
        <v>0</v>
      </c>
      <c r="BI621">
        <v>0</v>
      </c>
      <c r="BJ621">
        <v>0</v>
      </c>
      <c r="BK621">
        <v>0</v>
      </c>
      <c r="BL621" t="s">
        <v>59</v>
      </c>
      <c r="BM621" t="s">
        <v>10376</v>
      </c>
      <c r="BN621" t="s">
        <v>10375</v>
      </c>
      <c r="BO621">
        <v>0</v>
      </c>
    </row>
    <row r="622" spans="1:67" x14ac:dyDescent="0.3">
      <c r="A622">
        <v>66391</v>
      </c>
      <c r="B622">
        <v>7117990608</v>
      </c>
      <c r="C622">
        <v>723333</v>
      </c>
      <c r="D622">
        <v>7032</v>
      </c>
      <c r="E622">
        <v>70581</v>
      </c>
      <c r="F622">
        <v>1</v>
      </c>
      <c r="G622" t="s">
        <v>613</v>
      </c>
      <c r="H622">
        <v>42733</v>
      </c>
      <c r="I622">
        <v>21022121</v>
      </c>
      <c r="J622" t="s">
        <v>46</v>
      </c>
      <c r="K622" t="s">
        <v>47</v>
      </c>
      <c r="L622" t="s">
        <v>48</v>
      </c>
      <c r="M622" t="s">
        <v>49</v>
      </c>
      <c r="N622" t="s">
        <v>9400</v>
      </c>
      <c r="O622" t="s">
        <v>133</v>
      </c>
      <c r="P622" t="s">
        <v>84</v>
      </c>
      <c r="Q622" t="s">
        <v>10408</v>
      </c>
      <c r="R622" t="s">
        <v>992</v>
      </c>
      <c r="S622">
        <v>100994845</v>
      </c>
      <c r="T622" t="s">
        <v>86</v>
      </c>
      <c r="U622" t="s">
        <v>1002</v>
      </c>
      <c r="V622" t="s">
        <v>10386</v>
      </c>
      <c r="W622">
        <v>13278.87</v>
      </c>
      <c r="X622">
        <v>20204.740000000002</v>
      </c>
      <c r="Y622">
        <v>17962.82</v>
      </c>
      <c r="Z622" t="s">
        <v>49</v>
      </c>
      <c r="AA622" t="s">
        <v>10314</v>
      </c>
      <c r="AB622" t="s">
        <v>10296</v>
      </c>
      <c r="AC622" t="s">
        <v>10297</v>
      </c>
      <c r="AD622" t="s">
        <v>52</v>
      </c>
      <c r="AE622" t="s">
        <v>76</v>
      </c>
      <c r="AF622" t="s">
        <v>10207</v>
      </c>
      <c r="AG622" t="s">
        <v>10208</v>
      </c>
      <c r="AH622" t="s">
        <v>10298</v>
      </c>
      <c r="AI622" t="s">
        <v>48</v>
      </c>
      <c r="AJ622" t="s">
        <v>47</v>
      </c>
      <c r="AK622" t="s">
        <v>9400</v>
      </c>
      <c r="AL622" t="s">
        <v>10240</v>
      </c>
      <c r="AM622">
        <v>0</v>
      </c>
      <c r="AN622" t="s">
        <v>47</v>
      </c>
      <c r="AO622" t="s">
        <v>47</v>
      </c>
      <c r="AP622" t="s">
        <v>47</v>
      </c>
      <c r="AQ622" t="s">
        <v>47</v>
      </c>
      <c r="AR622" t="s">
        <v>47</v>
      </c>
      <c r="AS622">
        <v>13278.87</v>
      </c>
      <c r="AT622">
        <v>20204.740000000002</v>
      </c>
      <c r="AU622">
        <v>1</v>
      </c>
      <c r="AV622">
        <v>1</v>
      </c>
      <c r="AW622" t="s">
        <v>10358</v>
      </c>
      <c r="AX622">
        <v>27000</v>
      </c>
      <c r="AY622" t="s">
        <v>56</v>
      </c>
      <c r="AZ622" t="s">
        <v>5357</v>
      </c>
      <c r="BA622">
        <v>11500</v>
      </c>
      <c r="BB622" t="s">
        <v>5353</v>
      </c>
      <c r="BC622">
        <v>12000</v>
      </c>
      <c r="BD622">
        <v>2595</v>
      </c>
      <c r="BE622">
        <v>167480.53</v>
      </c>
      <c r="BF622">
        <v>10</v>
      </c>
      <c r="BG622">
        <v>10</v>
      </c>
      <c r="BH622">
        <v>29965.19</v>
      </c>
      <c r="BI622">
        <v>0</v>
      </c>
      <c r="BJ622">
        <v>29965.19</v>
      </c>
      <c r="BK622">
        <v>42000</v>
      </c>
      <c r="BL622" t="s">
        <v>229</v>
      </c>
      <c r="BM622" t="s">
        <v>10439</v>
      </c>
      <c r="BN622" t="s">
        <v>10439</v>
      </c>
      <c r="BO622" t="s">
        <v>47</v>
      </c>
    </row>
    <row r="623" spans="1:67" hidden="1" x14ac:dyDescent="0.3">
      <c r="A623">
        <v>65800</v>
      </c>
      <c r="B623">
        <v>7117967140</v>
      </c>
      <c r="C623">
        <v>915409</v>
      </c>
      <c r="D623">
        <v>7032</v>
      </c>
      <c r="E623">
        <v>71108</v>
      </c>
      <c r="F623">
        <v>1</v>
      </c>
      <c r="G623" t="s">
        <v>613</v>
      </c>
      <c r="H623">
        <v>42734</v>
      </c>
      <c r="I623">
        <v>21035130</v>
      </c>
      <c r="J623" t="s">
        <v>46</v>
      </c>
      <c r="K623" t="s">
        <v>47</v>
      </c>
      <c r="L623" t="s">
        <v>48</v>
      </c>
      <c r="M623" t="s">
        <v>49</v>
      </c>
      <c r="N623" t="s">
        <v>247</v>
      </c>
      <c r="O623" t="s">
        <v>248</v>
      </c>
      <c r="P623" t="s">
        <v>249</v>
      </c>
      <c r="Q623" t="s">
        <v>250</v>
      </c>
      <c r="R623" t="s">
        <v>54</v>
      </c>
      <c r="S623">
        <v>100422206</v>
      </c>
      <c r="T623" t="s">
        <v>615</v>
      </c>
      <c r="U623" t="s">
        <v>56</v>
      </c>
      <c r="V623" t="s">
        <v>57</v>
      </c>
      <c r="W623">
        <v>4944.6099999999997</v>
      </c>
      <c r="X623">
        <v>20730.830000000002</v>
      </c>
      <c r="Y623">
        <v>18956.29</v>
      </c>
      <c r="Z623" t="s">
        <v>49</v>
      </c>
      <c r="AA623" t="s">
        <v>10314</v>
      </c>
      <c r="AB623" t="s">
        <v>10296</v>
      </c>
      <c r="AC623" t="s">
        <v>10297</v>
      </c>
      <c r="AD623" t="s">
        <v>52</v>
      </c>
      <c r="AE623" t="s">
        <v>76</v>
      </c>
      <c r="AF623" t="s">
        <v>10207</v>
      </c>
      <c r="AG623" t="s">
        <v>10208</v>
      </c>
      <c r="AH623" t="s">
        <v>10298</v>
      </c>
      <c r="AI623" t="s">
        <v>48</v>
      </c>
      <c r="AJ623" t="s">
        <v>47</v>
      </c>
      <c r="AK623" t="s">
        <v>247</v>
      </c>
      <c r="AL623" t="s">
        <v>10217</v>
      </c>
      <c r="AM623">
        <v>0</v>
      </c>
      <c r="AN623" t="s">
        <v>47</v>
      </c>
      <c r="AO623" t="s">
        <v>47</v>
      </c>
      <c r="AP623" t="s">
        <v>47</v>
      </c>
      <c r="AQ623" t="s">
        <v>47</v>
      </c>
      <c r="AR623" t="s">
        <v>47</v>
      </c>
      <c r="AS623">
        <v>4944.6099999999997</v>
      </c>
      <c r="AT623">
        <v>20730.830000000002</v>
      </c>
      <c r="AU623">
        <v>1</v>
      </c>
      <c r="AV623">
        <v>1</v>
      </c>
      <c r="AW623" t="s">
        <v>10352</v>
      </c>
      <c r="AX623">
        <v>27000</v>
      </c>
      <c r="AY623" t="s">
        <v>56</v>
      </c>
      <c r="AZ623" t="s">
        <v>634</v>
      </c>
      <c r="BA623">
        <v>5000</v>
      </c>
      <c r="BB623" t="s">
        <v>634</v>
      </c>
      <c r="BC623">
        <v>5000</v>
      </c>
      <c r="BD623">
        <v>1</v>
      </c>
      <c r="BE623">
        <v>20730.830000000002</v>
      </c>
      <c r="BF623">
        <v>1</v>
      </c>
      <c r="BG623">
        <v>16</v>
      </c>
      <c r="BH623">
        <v>0</v>
      </c>
      <c r="BI623">
        <v>0</v>
      </c>
      <c r="BJ623">
        <v>0</v>
      </c>
      <c r="BK623">
        <v>0</v>
      </c>
      <c r="BL623" t="s">
        <v>59</v>
      </c>
      <c r="BM623" t="s">
        <v>635</v>
      </c>
      <c r="BN623" t="s">
        <v>636</v>
      </c>
      <c r="BO623">
        <v>0</v>
      </c>
    </row>
    <row r="624" spans="1:67" hidden="1" x14ac:dyDescent="0.3">
      <c r="A624">
        <v>67651</v>
      </c>
      <c r="B624">
        <v>7118057541</v>
      </c>
      <c r="C624">
        <v>915409</v>
      </c>
      <c r="D624">
        <v>7032</v>
      </c>
      <c r="E624">
        <v>71335</v>
      </c>
      <c r="F624">
        <v>1</v>
      </c>
      <c r="G624" t="s">
        <v>613</v>
      </c>
      <c r="H624">
        <v>42734</v>
      </c>
      <c r="I624">
        <v>21035139</v>
      </c>
      <c r="J624" t="s">
        <v>46</v>
      </c>
      <c r="K624" t="s">
        <v>47</v>
      </c>
      <c r="L624" t="s">
        <v>48</v>
      </c>
      <c r="M624" t="s">
        <v>49</v>
      </c>
      <c r="N624" t="s">
        <v>247</v>
      </c>
      <c r="O624" t="s">
        <v>248</v>
      </c>
      <c r="P624" t="s">
        <v>249</v>
      </c>
      <c r="Q624" t="s">
        <v>250</v>
      </c>
      <c r="R624" t="s">
        <v>54</v>
      </c>
      <c r="S624">
        <v>100422206</v>
      </c>
      <c r="T624" t="s">
        <v>615</v>
      </c>
      <c r="U624" t="s">
        <v>56</v>
      </c>
      <c r="V624" t="s">
        <v>57</v>
      </c>
      <c r="W624">
        <v>4910.6400000000003</v>
      </c>
      <c r="X624">
        <v>20815.2</v>
      </c>
      <c r="Y624">
        <v>19051.2</v>
      </c>
      <c r="Z624" t="s">
        <v>49</v>
      </c>
      <c r="AA624" t="s">
        <v>10314</v>
      </c>
      <c r="AB624" t="s">
        <v>10296</v>
      </c>
      <c r="AC624" t="s">
        <v>10297</v>
      </c>
      <c r="AD624" t="s">
        <v>52</v>
      </c>
      <c r="AE624" t="s">
        <v>76</v>
      </c>
      <c r="AF624" t="s">
        <v>10207</v>
      </c>
      <c r="AG624" t="s">
        <v>10208</v>
      </c>
      <c r="AH624" t="s">
        <v>10298</v>
      </c>
      <c r="AI624" t="s">
        <v>48</v>
      </c>
      <c r="AJ624" t="s">
        <v>47</v>
      </c>
      <c r="AK624" t="s">
        <v>247</v>
      </c>
      <c r="AL624" t="s">
        <v>10217</v>
      </c>
      <c r="AM624">
        <v>0</v>
      </c>
      <c r="AN624" t="s">
        <v>47</v>
      </c>
      <c r="AO624" t="s">
        <v>47</v>
      </c>
      <c r="AP624" t="s">
        <v>47</v>
      </c>
      <c r="AQ624" t="s">
        <v>47</v>
      </c>
      <c r="AR624" t="s">
        <v>47</v>
      </c>
      <c r="AS624">
        <v>4910.6400000000003</v>
      </c>
      <c r="AT624">
        <v>20815.2</v>
      </c>
      <c r="AU624">
        <v>1</v>
      </c>
      <c r="AV624">
        <v>1</v>
      </c>
      <c r="AW624" t="s">
        <v>10352</v>
      </c>
      <c r="AX624">
        <v>27000</v>
      </c>
      <c r="AY624" t="s">
        <v>56</v>
      </c>
      <c r="AZ624" t="s">
        <v>634</v>
      </c>
      <c r="BA624">
        <v>5000</v>
      </c>
      <c r="BB624" t="s">
        <v>634</v>
      </c>
      <c r="BC624">
        <v>5000</v>
      </c>
      <c r="BD624">
        <v>1</v>
      </c>
      <c r="BE624">
        <v>41546.03</v>
      </c>
      <c r="BF624">
        <v>2</v>
      </c>
      <c r="BG624">
        <v>16</v>
      </c>
      <c r="BH624">
        <v>41546.03</v>
      </c>
      <c r="BI624">
        <v>0</v>
      </c>
      <c r="BJ624">
        <v>41546.03</v>
      </c>
      <c r="BK624">
        <v>42000</v>
      </c>
      <c r="BL624" t="s">
        <v>229</v>
      </c>
      <c r="BM624" t="s">
        <v>636</v>
      </c>
      <c r="BN624" t="s">
        <v>636</v>
      </c>
      <c r="BO624">
        <v>6500</v>
      </c>
    </row>
    <row r="625" spans="1:67" hidden="1" x14ac:dyDescent="0.3">
      <c r="A625">
        <v>67380</v>
      </c>
      <c r="B625">
        <v>7118038952</v>
      </c>
      <c r="C625">
        <v>3965425</v>
      </c>
      <c r="D625">
        <v>7032</v>
      </c>
      <c r="E625">
        <v>71188</v>
      </c>
      <c r="F625">
        <v>1</v>
      </c>
      <c r="G625" t="s">
        <v>613</v>
      </c>
      <c r="H625">
        <v>42734</v>
      </c>
      <c r="I625">
        <v>21035120</v>
      </c>
      <c r="J625" t="s">
        <v>46</v>
      </c>
      <c r="K625" t="s">
        <v>47</v>
      </c>
      <c r="L625" t="s">
        <v>48</v>
      </c>
      <c r="M625" t="s">
        <v>49</v>
      </c>
      <c r="N625" t="s">
        <v>151</v>
      </c>
      <c r="O625" t="s">
        <v>152</v>
      </c>
      <c r="P625" t="s">
        <v>153</v>
      </c>
      <c r="Q625" t="s">
        <v>154</v>
      </c>
      <c r="R625" t="s">
        <v>54</v>
      </c>
      <c r="S625">
        <v>100297681</v>
      </c>
      <c r="T625" t="s">
        <v>258</v>
      </c>
      <c r="U625" t="s">
        <v>56</v>
      </c>
      <c r="V625" t="s">
        <v>57</v>
      </c>
      <c r="W625">
        <v>3735.22</v>
      </c>
      <c r="X625">
        <v>21071.96</v>
      </c>
      <c r="Y625">
        <v>19087.400000000001</v>
      </c>
      <c r="Z625" t="s">
        <v>49</v>
      </c>
      <c r="AA625" t="s">
        <v>10314</v>
      </c>
      <c r="AB625" t="s">
        <v>10296</v>
      </c>
      <c r="AC625" t="s">
        <v>10297</v>
      </c>
      <c r="AD625" t="s">
        <v>52</v>
      </c>
      <c r="AE625" t="s">
        <v>76</v>
      </c>
      <c r="AF625" t="s">
        <v>10207</v>
      </c>
      <c r="AG625" t="s">
        <v>10208</v>
      </c>
      <c r="AH625" t="s">
        <v>10298</v>
      </c>
      <c r="AI625" t="s">
        <v>48</v>
      </c>
      <c r="AJ625" t="s">
        <v>47</v>
      </c>
      <c r="AK625" t="s">
        <v>151</v>
      </c>
      <c r="AL625" t="s">
        <v>10217</v>
      </c>
      <c r="AM625">
        <v>0</v>
      </c>
      <c r="AN625" t="s">
        <v>47</v>
      </c>
      <c r="AO625" t="s">
        <v>47</v>
      </c>
      <c r="AP625" t="s">
        <v>47</v>
      </c>
      <c r="AQ625" t="s">
        <v>47</v>
      </c>
      <c r="AR625" t="s">
        <v>47</v>
      </c>
      <c r="AS625">
        <v>3735.22</v>
      </c>
      <c r="AT625">
        <v>21071.96</v>
      </c>
      <c r="AU625">
        <v>1</v>
      </c>
      <c r="AV625">
        <v>1</v>
      </c>
      <c r="AW625" t="s">
        <v>10352</v>
      </c>
      <c r="AX625">
        <v>27000</v>
      </c>
      <c r="AY625" t="s">
        <v>56</v>
      </c>
      <c r="AZ625" t="s">
        <v>298</v>
      </c>
      <c r="BA625">
        <v>3700</v>
      </c>
      <c r="BB625" t="s">
        <v>298</v>
      </c>
      <c r="BC625">
        <v>3700</v>
      </c>
      <c r="BD625">
        <v>30</v>
      </c>
      <c r="BE625">
        <v>62617.99</v>
      </c>
      <c r="BF625">
        <v>3</v>
      </c>
      <c r="BG625">
        <v>16</v>
      </c>
      <c r="BH625">
        <v>0</v>
      </c>
      <c r="BI625">
        <v>0</v>
      </c>
      <c r="BJ625">
        <v>0</v>
      </c>
      <c r="BK625">
        <v>0</v>
      </c>
      <c r="BL625" t="s">
        <v>59</v>
      </c>
      <c r="BM625" t="s">
        <v>299</v>
      </c>
      <c r="BN625" t="s">
        <v>300</v>
      </c>
      <c r="BO625">
        <v>0</v>
      </c>
    </row>
    <row r="626" spans="1:67" x14ac:dyDescent="0.3">
      <c r="A626">
        <v>67597</v>
      </c>
      <c r="B626">
        <v>7118049163</v>
      </c>
      <c r="C626">
        <v>2769823</v>
      </c>
      <c r="D626">
        <v>7032</v>
      </c>
      <c r="E626">
        <v>71294</v>
      </c>
      <c r="F626">
        <v>1</v>
      </c>
      <c r="G626" t="s">
        <v>613</v>
      </c>
      <c r="H626">
        <v>42734</v>
      </c>
      <c r="I626">
        <v>21035426</v>
      </c>
      <c r="J626" t="s">
        <v>46</v>
      </c>
      <c r="K626" t="s">
        <v>47</v>
      </c>
      <c r="L626" t="s">
        <v>48</v>
      </c>
      <c r="M626" t="s">
        <v>49</v>
      </c>
      <c r="N626" t="s">
        <v>9412</v>
      </c>
      <c r="O626" t="s">
        <v>10389</v>
      </c>
      <c r="P626" t="s">
        <v>207</v>
      </c>
      <c r="Q626" t="s">
        <v>208</v>
      </c>
      <c r="R626" t="s">
        <v>54</v>
      </c>
      <c r="S626">
        <v>101093720</v>
      </c>
      <c r="T626" t="s">
        <v>55</v>
      </c>
      <c r="U626" t="s">
        <v>66</v>
      </c>
      <c r="V626" t="s">
        <v>1007</v>
      </c>
      <c r="W626">
        <v>2762.62</v>
      </c>
      <c r="X626">
        <v>9030.24</v>
      </c>
      <c r="Y626">
        <v>8285.18</v>
      </c>
      <c r="Z626" t="s">
        <v>49</v>
      </c>
      <c r="AA626" t="s">
        <v>10314</v>
      </c>
      <c r="AB626" t="s">
        <v>10296</v>
      </c>
      <c r="AC626" t="s">
        <v>10297</v>
      </c>
      <c r="AD626" t="s">
        <v>52</v>
      </c>
      <c r="AE626" t="s">
        <v>76</v>
      </c>
      <c r="AF626" t="s">
        <v>10207</v>
      </c>
      <c r="AG626" t="s">
        <v>10208</v>
      </c>
      <c r="AH626" t="s">
        <v>10298</v>
      </c>
      <c r="AI626" t="s">
        <v>48</v>
      </c>
      <c r="AJ626" t="s">
        <v>47</v>
      </c>
      <c r="AK626" t="s">
        <v>9412</v>
      </c>
      <c r="AL626" t="s">
        <v>10207</v>
      </c>
      <c r="AM626">
        <v>0</v>
      </c>
      <c r="AN626" t="s">
        <v>47</v>
      </c>
      <c r="AO626" t="s">
        <v>47</v>
      </c>
      <c r="AP626" t="s">
        <v>47</v>
      </c>
      <c r="AQ626" t="s">
        <v>47</v>
      </c>
      <c r="AR626" t="s">
        <v>47</v>
      </c>
      <c r="AS626">
        <v>2762.62</v>
      </c>
      <c r="AT626">
        <v>9030.24</v>
      </c>
      <c r="AU626">
        <v>1</v>
      </c>
      <c r="AV626">
        <v>1</v>
      </c>
      <c r="AW626" t="s">
        <v>10352</v>
      </c>
      <c r="AX626">
        <v>10800</v>
      </c>
      <c r="AY626" t="s">
        <v>66</v>
      </c>
      <c r="AZ626" t="s">
        <v>5077</v>
      </c>
      <c r="BA626">
        <v>2953</v>
      </c>
      <c r="BB626" t="s">
        <v>5077</v>
      </c>
      <c r="BC626">
        <v>2953</v>
      </c>
      <c r="BD626">
        <v>120</v>
      </c>
      <c r="BE626">
        <v>71648.23</v>
      </c>
      <c r="BF626">
        <v>4</v>
      </c>
      <c r="BG626">
        <v>16</v>
      </c>
      <c r="BH626">
        <v>30102.2</v>
      </c>
      <c r="BI626">
        <v>0</v>
      </c>
      <c r="BJ626">
        <v>30102.2</v>
      </c>
      <c r="BK626">
        <v>42000</v>
      </c>
      <c r="BL626" t="s">
        <v>229</v>
      </c>
      <c r="BM626" t="s">
        <v>10391</v>
      </c>
      <c r="BN626" t="s">
        <v>10391</v>
      </c>
      <c r="BO626" t="s">
        <v>47</v>
      </c>
    </row>
    <row r="627" spans="1:67" hidden="1" x14ac:dyDescent="0.3">
      <c r="A627">
        <v>67598</v>
      </c>
      <c r="B627">
        <v>7118049164</v>
      </c>
      <c r="C627">
        <v>2769823</v>
      </c>
      <c r="D627">
        <v>7032</v>
      </c>
      <c r="E627">
        <v>71295</v>
      </c>
      <c r="F627">
        <v>1</v>
      </c>
      <c r="G627" t="s">
        <v>613</v>
      </c>
      <c r="H627">
        <v>42734</v>
      </c>
      <c r="I627">
        <v>21035427</v>
      </c>
      <c r="J627" t="s">
        <v>46</v>
      </c>
      <c r="K627" t="s">
        <v>47</v>
      </c>
      <c r="L627" t="s">
        <v>48</v>
      </c>
      <c r="M627" t="s">
        <v>49</v>
      </c>
      <c r="N627" t="s">
        <v>9412</v>
      </c>
      <c r="O627" t="s">
        <v>10389</v>
      </c>
      <c r="P627" t="s">
        <v>207</v>
      </c>
      <c r="Q627" t="s">
        <v>208</v>
      </c>
      <c r="R627" t="s">
        <v>54</v>
      </c>
      <c r="S627">
        <v>101093720</v>
      </c>
      <c r="T627" t="s">
        <v>55</v>
      </c>
      <c r="U627" t="s">
        <v>66</v>
      </c>
      <c r="V627" t="s">
        <v>1007</v>
      </c>
      <c r="W627">
        <v>2757.13</v>
      </c>
      <c r="X627">
        <v>11760</v>
      </c>
      <c r="Y627">
        <v>10800</v>
      </c>
      <c r="Z627" t="s">
        <v>49</v>
      </c>
      <c r="AA627" t="s">
        <v>10314</v>
      </c>
      <c r="AB627" t="s">
        <v>10296</v>
      </c>
      <c r="AC627" t="s">
        <v>10297</v>
      </c>
      <c r="AD627" t="s">
        <v>52</v>
      </c>
      <c r="AE627" t="s">
        <v>76</v>
      </c>
      <c r="AF627" t="s">
        <v>10207</v>
      </c>
      <c r="AG627" t="s">
        <v>10208</v>
      </c>
      <c r="AH627" t="s">
        <v>10298</v>
      </c>
      <c r="AI627" t="s">
        <v>48</v>
      </c>
      <c r="AJ627" t="s">
        <v>47</v>
      </c>
      <c r="AK627" t="s">
        <v>9412</v>
      </c>
      <c r="AL627" t="s">
        <v>10207</v>
      </c>
      <c r="AM627">
        <v>0</v>
      </c>
      <c r="AN627" t="s">
        <v>47</v>
      </c>
      <c r="AO627" t="s">
        <v>47</v>
      </c>
      <c r="AP627" t="s">
        <v>47</v>
      </c>
      <c r="AQ627" t="s">
        <v>47</v>
      </c>
      <c r="AR627" t="s">
        <v>47</v>
      </c>
      <c r="AS627">
        <v>2757.13</v>
      </c>
      <c r="AT627">
        <v>11760</v>
      </c>
      <c r="AU627">
        <v>1</v>
      </c>
      <c r="AV627">
        <v>1</v>
      </c>
      <c r="AW627" t="s">
        <v>10352</v>
      </c>
      <c r="AX627">
        <v>27000</v>
      </c>
      <c r="AY627" t="s">
        <v>56</v>
      </c>
      <c r="AZ627" t="s">
        <v>5077</v>
      </c>
      <c r="BA627">
        <v>2953</v>
      </c>
      <c r="BB627" t="s">
        <v>10397</v>
      </c>
      <c r="BC627" t="s">
        <v>47</v>
      </c>
      <c r="BD627">
        <v>120</v>
      </c>
      <c r="BE627">
        <v>83408.23</v>
      </c>
      <c r="BF627">
        <v>5</v>
      </c>
      <c r="BG627">
        <v>16</v>
      </c>
      <c r="BH627">
        <v>0</v>
      </c>
      <c r="BI627">
        <v>0</v>
      </c>
      <c r="BJ627">
        <v>0</v>
      </c>
      <c r="BK627">
        <v>0</v>
      </c>
      <c r="BL627" t="s">
        <v>59</v>
      </c>
      <c r="BM627" t="s">
        <v>10390</v>
      </c>
      <c r="BN627" t="s">
        <v>10391</v>
      </c>
      <c r="BO627">
        <v>0</v>
      </c>
    </row>
    <row r="628" spans="1:67" hidden="1" x14ac:dyDescent="0.3">
      <c r="A628">
        <v>68294</v>
      </c>
      <c r="B628">
        <v>7118061727</v>
      </c>
      <c r="C628">
        <v>659338</v>
      </c>
      <c r="D628">
        <v>7032</v>
      </c>
      <c r="E628">
        <v>71898</v>
      </c>
      <c r="F628">
        <v>1</v>
      </c>
      <c r="G628" t="s">
        <v>613</v>
      </c>
      <c r="H628">
        <v>42734</v>
      </c>
      <c r="I628">
        <v>21039513</v>
      </c>
      <c r="J628" t="s">
        <v>46</v>
      </c>
      <c r="K628" t="s">
        <v>47</v>
      </c>
      <c r="L628" t="s">
        <v>48</v>
      </c>
      <c r="M628" t="s">
        <v>49</v>
      </c>
      <c r="N628" t="s">
        <v>50</v>
      </c>
      <c r="O628" t="s">
        <v>51</v>
      </c>
      <c r="P628" t="s">
        <v>52</v>
      </c>
      <c r="Q628" t="s">
        <v>53</v>
      </c>
      <c r="R628" t="s">
        <v>54</v>
      </c>
      <c r="S628">
        <v>100223303</v>
      </c>
      <c r="T628" t="s">
        <v>64</v>
      </c>
      <c r="U628" t="s">
        <v>56</v>
      </c>
      <c r="V628" t="s">
        <v>57</v>
      </c>
      <c r="W628">
        <v>1633.9</v>
      </c>
      <c r="X628">
        <v>20161.38</v>
      </c>
      <c r="Y628">
        <v>18525.04</v>
      </c>
      <c r="Z628" t="s">
        <v>49</v>
      </c>
      <c r="AA628" t="s">
        <v>10314</v>
      </c>
      <c r="AB628" t="s">
        <v>10296</v>
      </c>
      <c r="AC628" t="s">
        <v>10297</v>
      </c>
      <c r="AD628" t="s">
        <v>52</v>
      </c>
      <c r="AE628" t="s">
        <v>76</v>
      </c>
      <c r="AF628" t="s">
        <v>10207</v>
      </c>
      <c r="AG628" t="s">
        <v>10208</v>
      </c>
      <c r="AH628" t="s">
        <v>10298</v>
      </c>
      <c r="AI628" t="s">
        <v>48</v>
      </c>
      <c r="AJ628" t="s">
        <v>47</v>
      </c>
      <c r="AK628" t="s">
        <v>50</v>
      </c>
      <c r="AL628" t="s">
        <v>10207</v>
      </c>
      <c r="AM628">
        <v>0</v>
      </c>
      <c r="AN628" t="s">
        <v>47</v>
      </c>
      <c r="AO628" t="s">
        <v>47</v>
      </c>
      <c r="AP628" t="s">
        <v>47</v>
      </c>
      <c r="AQ628" t="s">
        <v>47</v>
      </c>
      <c r="AR628" t="s">
        <v>47</v>
      </c>
      <c r="AS628">
        <v>1633.9</v>
      </c>
      <c r="AT628">
        <v>20161.38</v>
      </c>
      <c r="AU628">
        <v>1</v>
      </c>
      <c r="AV628">
        <v>1</v>
      </c>
      <c r="AW628" t="s">
        <v>10352</v>
      </c>
      <c r="AX628">
        <v>27000</v>
      </c>
      <c r="AY628" t="s">
        <v>56</v>
      </c>
      <c r="AZ628" t="s">
        <v>423</v>
      </c>
      <c r="BA628">
        <v>1520.21</v>
      </c>
      <c r="BB628" t="s">
        <v>423</v>
      </c>
      <c r="BC628">
        <v>1520.21</v>
      </c>
      <c r="BD628">
        <v>154</v>
      </c>
      <c r="BE628">
        <v>103569.61</v>
      </c>
      <c r="BF628">
        <v>6</v>
      </c>
      <c r="BG628">
        <v>16</v>
      </c>
      <c r="BH628">
        <v>31921.38</v>
      </c>
      <c r="BI628">
        <v>0</v>
      </c>
      <c r="BJ628">
        <v>31921.38</v>
      </c>
      <c r="BK628">
        <v>42000</v>
      </c>
      <c r="BL628" t="s">
        <v>229</v>
      </c>
      <c r="BM628" t="s">
        <v>425</v>
      </c>
      <c r="BN628" t="s">
        <v>425</v>
      </c>
      <c r="BO628">
        <v>1976.2729999999999</v>
      </c>
    </row>
    <row r="629" spans="1:67" hidden="1" x14ac:dyDescent="0.3">
      <c r="A629">
        <v>65807</v>
      </c>
      <c r="B629">
        <v>7117967147</v>
      </c>
      <c r="C629">
        <v>3025769</v>
      </c>
      <c r="D629">
        <v>7032</v>
      </c>
      <c r="E629">
        <v>71115</v>
      </c>
      <c r="F629">
        <v>1</v>
      </c>
      <c r="G629" t="s">
        <v>613</v>
      </c>
      <c r="H629">
        <v>42734</v>
      </c>
      <c r="I629">
        <v>21035136</v>
      </c>
      <c r="J629" t="s">
        <v>46</v>
      </c>
      <c r="K629" t="s">
        <v>47</v>
      </c>
      <c r="L629" t="s">
        <v>48</v>
      </c>
      <c r="M629" t="s">
        <v>49</v>
      </c>
      <c r="N629" t="s">
        <v>62</v>
      </c>
      <c r="O629" t="s">
        <v>63</v>
      </c>
      <c r="P629" t="s">
        <v>52</v>
      </c>
      <c r="Q629" t="s">
        <v>53</v>
      </c>
      <c r="R629" t="s">
        <v>54</v>
      </c>
      <c r="S629">
        <v>100223303</v>
      </c>
      <c r="T629" t="s">
        <v>64</v>
      </c>
      <c r="U629" t="s">
        <v>1002</v>
      </c>
      <c r="V629" t="s">
        <v>10386</v>
      </c>
      <c r="W629">
        <v>1703.9</v>
      </c>
      <c r="X629">
        <v>19151.099999999999</v>
      </c>
      <c r="Y629">
        <v>17496</v>
      </c>
      <c r="Z629" t="s">
        <v>49</v>
      </c>
      <c r="AA629" t="s">
        <v>10314</v>
      </c>
      <c r="AB629" t="s">
        <v>10296</v>
      </c>
      <c r="AC629" t="s">
        <v>10297</v>
      </c>
      <c r="AD629" t="s">
        <v>52</v>
      </c>
      <c r="AE629" t="s">
        <v>76</v>
      </c>
      <c r="AF629" t="s">
        <v>10207</v>
      </c>
      <c r="AG629" t="s">
        <v>10208</v>
      </c>
      <c r="AH629" t="s">
        <v>10298</v>
      </c>
      <c r="AI629" t="s">
        <v>48</v>
      </c>
      <c r="AJ629" t="s">
        <v>47</v>
      </c>
      <c r="AK629" t="s">
        <v>62</v>
      </c>
      <c r="AL629" t="s">
        <v>10207</v>
      </c>
      <c r="AM629">
        <v>0</v>
      </c>
      <c r="AN629" t="s">
        <v>47</v>
      </c>
      <c r="AO629" t="s">
        <v>47</v>
      </c>
      <c r="AP629" t="s">
        <v>47</v>
      </c>
      <c r="AQ629" t="s">
        <v>47</v>
      </c>
      <c r="AR629" t="s">
        <v>47</v>
      </c>
      <c r="AS629">
        <v>1703.9</v>
      </c>
      <c r="AT629">
        <v>19151.099999999999</v>
      </c>
      <c r="AU629">
        <v>1</v>
      </c>
      <c r="AV629">
        <v>1</v>
      </c>
      <c r="AW629" t="s">
        <v>10352</v>
      </c>
      <c r="AX629">
        <v>27000</v>
      </c>
      <c r="AY629" t="s">
        <v>56</v>
      </c>
      <c r="AZ629" t="s">
        <v>5447</v>
      </c>
      <c r="BA629">
        <v>1658.86</v>
      </c>
      <c r="BB629" t="s">
        <v>65</v>
      </c>
      <c r="BC629">
        <v>1658.86</v>
      </c>
      <c r="BD629">
        <v>184</v>
      </c>
      <c r="BE629">
        <v>122720.71</v>
      </c>
      <c r="BF629">
        <v>7</v>
      </c>
      <c r="BG629">
        <v>16</v>
      </c>
      <c r="BH629">
        <v>0</v>
      </c>
      <c r="BI629">
        <v>0</v>
      </c>
      <c r="BJ629">
        <v>0</v>
      </c>
      <c r="BK629">
        <v>0</v>
      </c>
      <c r="BL629" t="s">
        <v>59</v>
      </c>
      <c r="BM629" t="s">
        <v>104</v>
      </c>
      <c r="BN629" t="s">
        <v>68</v>
      </c>
      <c r="BO629">
        <v>0</v>
      </c>
    </row>
    <row r="630" spans="1:67" hidden="1" x14ac:dyDescent="0.3">
      <c r="A630">
        <v>67596</v>
      </c>
      <c r="B630">
        <v>7118049162</v>
      </c>
      <c r="C630">
        <v>3025769</v>
      </c>
      <c r="D630">
        <v>7032</v>
      </c>
      <c r="E630">
        <v>71293</v>
      </c>
      <c r="F630">
        <v>1</v>
      </c>
      <c r="G630" t="s">
        <v>613</v>
      </c>
      <c r="H630">
        <v>42734</v>
      </c>
      <c r="I630">
        <v>21035425</v>
      </c>
      <c r="J630" t="s">
        <v>46</v>
      </c>
      <c r="K630" t="s">
        <v>47</v>
      </c>
      <c r="L630" t="s">
        <v>48</v>
      </c>
      <c r="M630" t="s">
        <v>49</v>
      </c>
      <c r="N630" t="s">
        <v>62</v>
      </c>
      <c r="O630" t="s">
        <v>63</v>
      </c>
      <c r="P630" t="s">
        <v>52</v>
      </c>
      <c r="Q630" t="s">
        <v>53</v>
      </c>
      <c r="R630" t="s">
        <v>54</v>
      </c>
      <c r="S630">
        <v>100223303</v>
      </c>
      <c r="T630" t="s">
        <v>64</v>
      </c>
      <c r="U630" t="s">
        <v>56</v>
      </c>
      <c r="V630" t="s">
        <v>57</v>
      </c>
      <c r="W630">
        <v>1698.02</v>
      </c>
      <c r="X630">
        <v>20815.2</v>
      </c>
      <c r="Y630">
        <v>19051.2</v>
      </c>
      <c r="Z630" t="s">
        <v>49</v>
      </c>
      <c r="AA630" t="s">
        <v>10314</v>
      </c>
      <c r="AB630" t="s">
        <v>10296</v>
      </c>
      <c r="AC630" t="s">
        <v>10297</v>
      </c>
      <c r="AD630" t="s">
        <v>52</v>
      </c>
      <c r="AE630" t="s">
        <v>76</v>
      </c>
      <c r="AF630" t="s">
        <v>10207</v>
      </c>
      <c r="AG630" t="s">
        <v>10208</v>
      </c>
      <c r="AH630" t="s">
        <v>10298</v>
      </c>
      <c r="AI630" t="s">
        <v>48</v>
      </c>
      <c r="AJ630" t="s">
        <v>47</v>
      </c>
      <c r="AK630" t="s">
        <v>62</v>
      </c>
      <c r="AL630" t="s">
        <v>10207</v>
      </c>
      <c r="AM630">
        <v>0</v>
      </c>
      <c r="AN630" t="s">
        <v>47</v>
      </c>
      <c r="AO630" t="s">
        <v>47</v>
      </c>
      <c r="AP630" t="s">
        <v>47</v>
      </c>
      <c r="AQ630" t="s">
        <v>47</v>
      </c>
      <c r="AR630" t="s">
        <v>47</v>
      </c>
      <c r="AS630">
        <v>1698.02</v>
      </c>
      <c r="AT630">
        <v>20815.2</v>
      </c>
      <c r="AU630">
        <v>1</v>
      </c>
      <c r="AV630">
        <v>1</v>
      </c>
      <c r="AW630" t="s">
        <v>10352</v>
      </c>
      <c r="AX630">
        <v>27000</v>
      </c>
      <c r="AY630" t="s">
        <v>56</v>
      </c>
      <c r="AZ630" t="s">
        <v>65</v>
      </c>
      <c r="BA630">
        <v>1658.86</v>
      </c>
      <c r="BB630" t="s">
        <v>65</v>
      </c>
      <c r="BC630">
        <v>1658.86</v>
      </c>
      <c r="BD630">
        <v>184</v>
      </c>
      <c r="BE630">
        <v>143535.91</v>
      </c>
      <c r="BF630">
        <v>8</v>
      </c>
      <c r="BG630">
        <v>16</v>
      </c>
      <c r="BH630">
        <v>39966.300000000003</v>
      </c>
      <c r="BI630">
        <v>0</v>
      </c>
      <c r="BJ630">
        <v>39966.300000000003</v>
      </c>
      <c r="BK630">
        <v>42000</v>
      </c>
      <c r="BL630" t="s">
        <v>229</v>
      </c>
      <c r="BM630" t="s">
        <v>68</v>
      </c>
      <c r="BN630" t="s">
        <v>68</v>
      </c>
      <c r="BO630">
        <v>2156.518</v>
      </c>
    </row>
    <row r="631" spans="1:67" hidden="1" x14ac:dyDescent="0.3">
      <c r="A631">
        <v>67542</v>
      </c>
      <c r="B631">
        <v>7118044413</v>
      </c>
      <c r="C631">
        <v>1363663</v>
      </c>
      <c r="D631">
        <v>7032</v>
      </c>
      <c r="E631">
        <v>71257</v>
      </c>
      <c r="F631">
        <v>1</v>
      </c>
      <c r="G631" t="s">
        <v>613</v>
      </c>
      <c r="H631">
        <v>42734</v>
      </c>
      <c r="I631">
        <v>21039518</v>
      </c>
      <c r="J631" t="s">
        <v>46</v>
      </c>
      <c r="K631" t="s">
        <v>47</v>
      </c>
      <c r="L631" t="s">
        <v>48</v>
      </c>
      <c r="M631" t="s">
        <v>49</v>
      </c>
      <c r="N631" t="s">
        <v>358</v>
      </c>
      <c r="O631" t="s">
        <v>359</v>
      </c>
      <c r="P631" t="s">
        <v>207</v>
      </c>
      <c r="Q631" t="s">
        <v>208</v>
      </c>
      <c r="R631" t="s">
        <v>54</v>
      </c>
      <c r="S631">
        <v>100223303</v>
      </c>
      <c r="T631" t="s">
        <v>64</v>
      </c>
      <c r="U631" t="s">
        <v>56</v>
      </c>
      <c r="V631" t="s">
        <v>57</v>
      </c>
      <c r="W631">
        <v>4791.63</v>
      </c>
      <c r="X631">
        <v>20815.2</v>
      </c>
      <c r="Y631">
        <v>19051.2</v>
      </c>
      <c r="Z631" t="s">
        <v>49</v>
      </c>
      <c r="AA631" t="s">
        <v>10314</v>
      </c>
      <c r="AB631" t="s">
        <v>10296</v>
      </c>
      <c r="AC631" t="s">
        <v>10297</v>
      </c>
      <c r="AD631" t="s">
        <v>52</v>
      </c>
      <c r="AE631" t="s">
        <v>76</v>
      </c>
      <c r="AF631" t="s">
        <v>10207</v>
      </c>
      <c r="AG631" t="s">
        <v>10208</v>
      </c>
      <c r="AH631" t="s">
        <v>10298</v>
      </c>
      <c r="AI631" t="s">
        <v>48</v>
      </c>
      <c r="AJ631" t="s">
        <v>47</v>
      </c>
      <c r="AK631" t="s">
        <v>358</v>
      </c>
      <c r="AL631" t="s">
        <v>10207</v>
      </c>
      <c r="AM631">
        <v>0</v>
      </c>
      <c r="AN631" t="s">
        <v>47</v>
      </c>
      <c r="AO631" t="s">
        <v>47</v>
      </c>
      <c r="AP631" t="s">
        <v>47</v>
      </c>
      <c r="AQ631" t="s">
        <v>47</v>
      </c>
      <c r="AR631" t="s">
        <v>47</v>
      </c>
      <c r="AS631">
        <v>4791.63</v>
      </c>
      <c r="AT631">
        <v>20815.2</v>
      </c>
      <c r="AU631">
        <v>1</v>
      </c>
      <c r="AV631">
        <v>1</v>
      </c>
      <c r="AW631" t="s">
        <v>10352</v>
      </c>
      <c r="AX631">
        <v>27000</v>
      </c>
      <c r="AY631" t="s">
        <v>56</v>
      </c>
      <c r="AZ631" t="s">
        <v>360</v>
      </c>
      <c r="BA631">
        <v>5348</v>
      </c>
      <c r="BB631" t="s">
        <v>360</v>
      </c>
      <c r="BC631">
        <v>5348</v>
      </c>
      <c r="BD631">
        <v>198</v>
      </c>
      <c r="BE631">
        <v>164351.10999999999</v>
      </c>
      <c r="BF631">
        <v>9</v>
      </c>
      <c r="BG631">
        <v>16</v>
      </c>
      <c r="BH631">
        <v>0</v>
      </c>
      <c r="BI631">
        <v>0</v>
      </c>
      <c r="BJ631">
        <v>0</v>
      </c>
      <c r="BK631">
        <v>0</v>
      </c>
      <c r="BL631" t="s">
        <v>59</v>
      </c>
      <c r="BM631" t="s">
        <v>361</v>
      </c>
      <c r="BN631" t="s">
        <v>362</v>
      </c>
      <c r="BO631">
        <v>0</v>
      </c>
    </row>
    <row r="632" spans="1:67" hidden="1" x14ac:dyDescent="0.3">
      <c r="A632">
        <v>67655</v>
      </c>
      <c r="B632">
        <v>7118057557</v>
      </c>
      <c r="C632">
        <v>5014992</v>
      </c>
      <c r="D632">
        <v>7032</v>
      </c>
      <c r="E632">
        <v>71339</v>
      </c>
      <c r="F632">
        <v>1</v>
      </c>
      <c r="G632" t="s">
        <v>613</v>
      </c>
      <c r="H632">
        <v>42734</v>
      </c>
      <c r="I632">
        <v>21035415</v>
      </c>
      <c r="J632" t="s">
        <v>46</v>
      </c>
      <c r="K632" t="s">
        <v>47</v>
      </c>
      <c r="L632" t="s">
        <v>48</v>
      </c>
      <c r="M632" t="s">
        <v>49</v>
      </c>
      <c r="N632" t="s">
        <v>302</v>
      </c>
      <c r="O632" t="s">
        <v>280</v>
      </c>
      <c r="P632" t="s">
        <v>281</v>
      </c>
      <c r="Q632" t="s">
        <v>282</v>
      </c>
      <c r="R632" t="s">
        <v>54</v>
      </c>
      <c r="S632">
        <v>100214689</v>
      </c>
      <c r="T632" t="s">
        <v>155</v>
      </c>
      <c r="U632" t="s">
        <v>56</v>
      </c>
      <c r="V632" t="s">
        <v>57</v>
      </c>
      <c r="W632">
        <v>3338.34</v>
      </c>
      <c r="X632">
        <v>20815.2</v>
      </c>
      <c r="Y632">
        <v>19051.2</v>
      </c>
      <c r="Z632" t="s">
        <v>49</v>
      </c>
      <c r="AA632" t="s">
        <v>10314</v>
      </c>
      <c r="AB632" t="s">
        <v>10296</v>
      </c>
      <c r="AC632" t="s">
        <v>10297</v>
      </c>
      <c r="AD632" t="s">
        <v>52</v>
      </c>
      <c r="AE632" t="s">
        <v>76</v>
      </c>
      <c r="AF632" t="s">
        <v>10207</v>
      </c>
      <c r="AG632" t="s">
        <v>10208</v>
      </c>
      <c r="AH632" t="s">
        <v>10298</v>
      </c>
      <c r="AI632" t="s">
        <v>48</v>
      </c>
      <c r="AJ632" t="s">
        <v>47</v>
      </c>
      <c r="AK632" t="s">
        <v>302</v>
      </c>
      <c r="AL632" t="s">
        <v>10217</v>
      </c>
      <c r="AM632">
        <v>0</v>
      </c>
      <c r="AN632" t="s">
        <v>47</v>
      </c>
      <c r="AO632" t="s">
        <v>47</v>
      </c>
      <c r="AP632" t="s">
        <v>47</v>
      </c>
      <c r="AQ632" t="s">
        <v>47</v>
      </c>
      <c r="AR632" t="s">
        <v>47</v>
      </c>
      <c r="AS632">
        <v>3338.34</v>
      </c>
      <c r="AT632">
        <v>20815.2</v>
      </c>
      <c r="AU632">
        <v>1</v>
      </c>
      <c r="AV632">
        <v>1</v>
      </c>
      <c r="AW632" t="s">
        <v>10352</v>
      </c>
      <c r="AX632">
        <v>27000</v>
      </c>
      <c r="AY632" t="s">
        <v>56</v>
      </c>
      <c r="AZ632" t="s">
        <v>303</v>
      </c>
      <c r="BA632">
        <v>3500</v>
      </c>
      <c r="BB632" t="s">
        <v>303</v>
      </c>
      <c r="BC632">
        <v>3500</v>
      </c>
      <c r="BD632">
        <v>215</v>
      </c>
      <c r="BE632">
        <v>185166.31</v>
      </c>
      <c r="BF632">
        <v>10</v>
      </c>
      <c r="BG632">
        <v>16</v>
      </c>
      <c r="BH632">
        <v>41630.400000000001</v>
      </c>
      <c r="BI632">
        <v>0</v>
      </c>
      <c r="BJ632">
        <v>41630.400000000001</v>
      </c>
      <c r="BK632">
        <v>42000</v>
      </c>
      <c r="BL632" t="s">
        <v>229</v>
      </c>
      <c r="BM632" t="s">
        <v>305</v>
      </c>
      <c r="BN632" t="s">
        <v>305</v>
      </c>
      <c r="BO632">
        <v>3500</v>
      </c>
    </row>
    <row r="633" spans="1:67" hidden="1" x14ac:dyDescent="0.3">
      <c r="A633">
        <v>67654</v>
      </c>
      <c r="B633">
        <v>7118057556</v>
      </c>
      <c r="C633">
        <v>941468</v>
      </c>
      <c r="D633">
        <v>7032</v>
      </c>
      <c r="E633">
        <v>71338</v>
      </c>
      <c r="F633">
        <v>1</v>
      </c>
      <c r="G633" t="s">
        <v>613</v>
      </c>
      <c r="H633">
        <v>42734</v>
      </c>
      <c r="I633">
        <v>21035414</v>
      </c>
      <c r="J633" t="s">
        <v>46</v>
      </c>
      <c r="K633" t="s">
        <v>47</v>
      </c>
      <c r="L633" t="s">
        <v>48</v>
      </c>
      <c r="M633" t="s">
        <v>49</v>
      </c>
      <c r="N633" t="s">
        <v>205</v>
      </c>
      <c r="O633" t="s">
        <v>206</v>
      </c>
      <c r="P633" t="s">
        <v>207</v>
      </c>
      <c r="Q633" t="s">
        <v>208</v>
      </c>
      <c r="R633" t="s">
        <v>54</v>
      </c>
      <c r="S633">
        <v>101093720</v>
      </c>
      <c r="T633" t="s">
        <v>55</v>
      </c>
      <c r="U633" t="s">
        <v>66</v>
      </c>
      <c r="V633" t="s">
        <v>1007</v>
      </c>
      <c r="W633">
        <v>2769.35</v>
      </c>
      <c r="X633">
        <v>8920.7999999999993</v>
      </c>
      <c r="Y633">
        <v>8164.8</v>
      </c>
      <c r="Z633" t="s">
        <v>49</v>
      </c>
      <c r="AA633" t="s">
        <v>10314</v>
      </c>
      <c r="AB633" t="s">
        <v>10296</v>
      </c>
      <c r="AC633" t="s">
        <v>10297</v>
      </c>
      <c r="AD633" t="s">
        <v>52</v>
      </c>
      <c r="AE633" t="s">
        <v>76</v>
      </c>
      <c r="AF633" t="s">
        <v>10207</v>
      </c>
      <c r="AG633" t="s">
        <v>10208</v>
      </c>
      <c r="AH633" t="s">
        <v>10298</v>
      </c>
      <c r="AI633" t="s">
        <v>48</v>
      </c>
      <c r="AJ633" t="s">
        <v>47</v>
      </c>
      <c r="AK633" t="s">
        <v>205</v>
      </c>
      <c r="AL633" t="s">
        <v>10207</v>
      </c>
      <c r="AM633">
        <v>0</v>
      </c>
      <c r="AN633" t="s">
        <v>47</v>
      </c>
      <c r="AO633" t="s">
        <v>47</v>
      </c>
      <c r="AP633" t="s">
        <v>47</v>
      </c>
      <c r="AQ633" t="s">
        <v>47</v>
      </c>
      <c r="AR633" t="s">
        <v>47</v>
      </c>
      <c r="AS633">
        <v>2769.35</v>
      </c>
      <c r="AT633">
        <v>8920.7999999999993</v>
      </c>
      <c r="AU633">
        <v>1</v>
      </c>
      <c r="AV633">
        <v>1</v>
      </c>
      <c r="AW633" t="s">
        <v>10352</v>
      </c>
      <c r="AX633">
        <v>10800</v>
      </c>
      <c r="AY633" t="s">
        <v>66</v>
      </c>
      <c r="AZ633" t="s">
        <v>501</v>
      </c>
      <c r="BA633">
        <v>2953</v>
      </c>
      <c r="BB633" t="s">
        <v>501</v>
      </c>
      <c r="BC633">
        <v>2953</v>
      </c>
      <c r="BD633">
        <v>585</v>
      </c>
      <c r="BE633">
        <v>194087.11</v>
      </c>
      <c r="BF633">
        <v>11</v>
      </c>
      <c r="BG633">
        <v>16</v>
      </c>
      <c r="BH633">
        <v>0</v>
      </c>
      <c r="BI633">
        <v>0</v>
      </c>
      <c r="BJ633">
        <v>0</v>
      </c>
      <c r="BK633">
        <v>0</v>
      </c>
      <c r="BL633" t="s">
        <v>59</v>
      </c>
      <c r="BM633" t="s">
        <v>308</v>
      </c>
      <c r="BN633" t="s">
        <v>211</v>
      </c>
      <c r="BO633">
        <v>0</v>
      </c>
    </row>
    <row r="634" spans="1:67" x14ac:dyDescent="0.3">
      <c r="A634">
        <v>65797</v>
      </c>
      <c r="B634">
        <v>7117967136</v>
      </c>
      <c r="C634">
        <v>4463264</v>
      </c>
      <c r="D634">
        <v>7032</v>
      </c>
      <c r="E634">
        <v>71104</v>
      </c>
      <c r="F634">
        <v>1</v>
      </c>
      <c r="G634" t="s">
        <v>613</v>
      </c>
      <c r="H634">
        <v>42734</v>
      </c>
      <c r="I634">
        <v>21035126</v>
      </c>
      <c r="J634" t="s">
        <v>46</v>
      </c>
      <c r="K634" t="s">
        <v>47</v>
      </c>
      <c r="L634" t="s">
        <v>48</v>
      </c>
      <c r="M634" t="s">
        <v>49</v>
      </c>
      <c r="N634" t="s">
        <v>9400</v>
      </c>
      <c r="O634" t="s">
        <v>10266</v>
      </c>
      <c r="P634" t="s">
        <v>2264</v>
      </c>
      <c r="Q634" t="s">
        <v>10372</v>
      </c>
      <c r="R634" t="s">
        <v>10178</v>
      </c>
      <c r="S634">
        <v>100788157</v>
      </c>
      <c r="T634" t="s">
        <v>606</v>
      </c>
      <c r="U634" t="s">
        <v>66</v>
      </c>
      <c r="V634" t="s">
        <v>1007</v>
      </c>
      <c r="W634">
        <v>2739.45</v>
      </c>
      <c r="X634">
        <v>9860</v>
      </c>
      <c r="Y634">
        <v>9006.08</v>
      </c>
      <c r="Z634" t="s">
        <v>49</v>
      </c>
      <c r="AA634" t="s">
        <v>10314</v>
      </c>
      <c r="AB634" t="s">
        <v>10296</v>
      </c>
      <c r="AC634" t="s">
        <v>10297</v>
      </c>
      <c r="AD634" t="s">
        <v>52</v>
      </c>
      <c r="AE634" t="s">
        <v>76</v>
      </c>
      <c r="AF634" t="s">
        <v>10207</v>
      </c>
      <c r="AG634" t="s">
        <v>10208</v>
      </c>
      <c r="AH634" t="s">
        <v>10298</v>
      </c>
      <c r="AI634" t="s">
        <v>48</v>
      </c>
      <c r="AJ634" t="s">
        <v>47</v>
      </c>
      <c r="AK634" t="s">
        <v>9400</v>
      </c>
      <c r="AL634" t="s">
        <v>10207</v>
      </c>
      <c r="AM634">
        <v>0</v>
      </c>
      <c r="AN634" t="s">
        <v>47</v>
      </c>
      <c r="AO634" t="s">
        <v>47</v>
      </c>
      <c r="AP634" t="s">
        <v>47</v>
      </c>
      <c r="AQ634" t="s">
        <v>47</v>
      </c>
      <c r="AR634" t="s">
        <v>47</v>
      </c>
      <c r="AS634">
        <v>2739.45</v>
      </c>
      <c r="AT634">
        <v>9860</v>
      </c>
      <c r="AU634">
        <v>1</v>
      </c>
      <c r="AV634">
        <v>1</v>
      </c>
      <c r="AW634" t="s">
        <v>10362</v>
      </c>
      <c r="AX634">
        <v>10800</v>
      </c>
      <c r="AY634" t="s">
        <v>66</v>
      </c>
      <c r="AZ634" t="s">
        <v>10373</v>
      </c>
      <c r="BA634" t="s">
        <v>47</v>
      </c>
      <c r="BB634" t="s">
        <v>10373</v>
      </c>
      <c r="BC634" t="s">
        <v>47</v>
      </c>
      <c r="BD634">
        <v>1148</v>
      </c>
      <c r="BE634">
        <v>203947.11</v>
      </c>
      <c r="BF634">
        <v>12</v>
      </c>
      <c r="BG634">
        <v>16</v>
      </c>
      <c r="BH634">
        <v>18780.8</v>
      </c>
      <c r="BI634">
        <v>0</v>
      </c>
      <c r="BJ634">
        <v>18780.8</v>
      </c>
      <c r="BK634">
        <v>27000</v>
      </c>
      <c r="BL634" t="s">
        <v>56</v>
      </c>
      <c r="BM634" t="s">
        <v>10374</v>
      </c>
      <c r="BN634" t="s">
        <v>10375</v>
      </c>
      <c r="BO634" t="s">
        <v>47</v>
      </c>
    </row>
    <row r="635" spans="1:67" hidden="1" x14ac:dyDescent="0.3">
      <c r="A635">
        <v>65798</v>
      </c>
      <c r="B635">
        <v>7117967137</v>
      </c>
      <c r="C635">
        <v>4463264</v>
      </c>
      <c r="D635">
        <v>7032</v>
      </c>
      <c r="E635">
        <v>71105</v>
      </c>
      <c r="F635">
        <v>1</v>
      </c>
      <c r="G635" t="s">
        <v>613</v>
      </c>
      <c r="H635">
        <v>42734</v>
      </c>
      <c r="I635">
        <v>21035127</v>
      </c>
      <c r="J635" t="s">
        <v>46</v>
      </c>
      <c r="K635" t="s">
        <v>47</v>
      </c>
      <c r="L635" t="s">
        <v>48</v>
      </c>
      <c r="M635" t="s">
        <v>49</v>
      </c>
      <c r="N635" t="s">
        <v>9400</v>
      </c>
      <c r="O635" t="s">
        <v>10266</v>
      </c>
      <c r="P635" t="s">
        <v>2264</v>
      </c>
      <c r="Q635" t="s">
        <v>10372</v>
      </c>
      <c r="R635" t="s">
        <v>10178</v>
      </c>
      <c r="S635">
        <v>100788157</v>
      </c>
      <c r="T635" t="s">
        <v>606</v>
      </c>
      <c r="U635" t="s">
        <v>66</v>
      </c>
      <c r="V635" t="s">
        <v>1007</v>
      </c>
      <c r="W635">
        <v>2739.01</v>
      </c>
      <c r="X635">
        <v>10780</v>
      </c>
      <c r="Y635">
        <v>9900</v>
      </c>
      <c r="Z635" t="s">
        <v>49</v>
      </c>
      <c r="AA635" t="s">
        <v>10314</v>
      </c>
      <c r="AB635" t="s">
        <v>10296</v>
      </c>
      <c r="AC635" t="s">
        <v>10297</v>
      </c>
      <c r="AD635" t="s">
        <v>52</v>
      </c>
      <c r="AE635" t="s">
        <v>76</v>
      </c>
      <c r="AF635" t="s">
        <v>10207</v>
      </c>
      <c r="AG635" t="s">
        <v>10208</v>
      </c>
      <c r="AH635" t="s">
        <v>10298</v>
      </c>
      <c r="AI635" t="s">
        <v>48</v>
      </c>
      <c r="AJ635" t="s">
        <v>47</v>
      </c>
      <c r="AK635" t="s">
        <v>9400</v>
      </c>
      <c r="AL635" t="s">
        <v>10207</v>
      </c>
      <c r="AM635">
        <v>0</v>
      </c>
      <c r="AN635" t="s">
        <v>47</v>
      </c>
      <c r="AO635" t="s">
        <v>47</v>
      </c>
      <c r="AP635" t="s">
        <v>47</v>
      </c>
      <c r="AQ635" t="s">
        <v>47</v>
      </c>
      <c r="AR635" t="s">
        <v>47</v>
      </c>
      <c r="AS635">
        <v>2739.01</v>
      </c>
      <c r="AT635">
        <v>10780</v>
      </c>
      <c r="AU635">
        <v>1</v>
      </c>
      <c r="AV635">
        <v>1</v>
      </c>
      <c r="AW635" t="s">
        <v>10362</v>
      </c>
      <c r="AX635">
        <v>10800</v>
      </c>
      <c r="AY635" t="s">
        <v>66</v>
      </c>
      <c r="AZ635" t="s">
        <v>10373</v>
      </c>
      <c r="BA635" t="s">
        <v>47</v>
      </c>
      <c r="BB635" t="s">
        <v>10373</v>
      </c>
      <c r="BC635" t="s">
        <v>47</v>
      </c>
      <c r="BD635">
        <v>1148</v>
      </c>
      <c r="BE635">
        <v>214727.11</v>
      </c>
      <c r="BF635">
        <v>13</v>
      </c>
      <c r="BG635">
        <v>16</v>
      </c>
      <c r="BH635">
        <v>0</v>
      </c>
      <c r="BI635">
        <v>0</v>
      </c>
      <c r="BJ635">
        <v>0</v>
      </c>
      <c r="BK635">
        <v>0</v>
      </c>
      <c r="BL635" t="s">
        <v>59</v>
      </c>
      <c r="BM635" t="s">
        <v>10376</v>
      </c>
      <c r="BN635" t="s">
        <v>10375</v>
      </c>
      <c r="BO635">
        <v>0</v>
      </c>
    </row>
    <row r="636" spans="1:67" x14ac:dyDescent="0.3">
      <c r="A636">
        <v>67592</v>
      </c>
      <c r="B636">
        <v>7118049158</v>
      </c>
      <c r="C636">
        <v>4463264</v>
      </c>
      <c r="D636">
        <v>7032</v>
      </c>
      <c r="E636">
        <v>71289</v>
      </c>
      <c r="F636">
        <v>1</v>
      </c>
      <c r="G636" t="s">
        <v>613</v>
      </c>
      <c r="H636">
        <v>42734</v>
      </c>
      <c r="I636">
        <v>21035116</v>
      </c>
      <c r="J636" t="s">
        <v>46</v>
      </c>
      <c r="K636" t="s">
        <v>47</v>
      </c>
      <c r="L636" t="s">
        <v>48</v>
      </c>
      <c r="M636" t="s">
        <v>49</v>
      </c>
      <c r="N636" t="s">
        <v>9400</v>
      </c>
      <c r="O636" t="s">
        <v>10266</v>
      </c>
      <c r="P636" t="s">
        <v>2264</v>
      </c>
      <c r="Q636" t="s">
        <v>10372</v>
      </c>
      <c r="R636" t="s">
        <v>10178</v>
      </c>
      <c r="S636">
        <v>100788157</v>
      </c>
      <c r="T636" t="s">
        <v>606</v>
      </c>
      <c r="U636" t="s">
        <v>66</v>
      </c>
      <c r="V636" t="s">
        <v>1007</v>
      </c>
      <c r="W636">
        <v>2741.64</v>
      </c>
      <c r="X636">
        <v>11108.63</v>
      </c>
      <c r="Y636">
        <v>10118.219999999999</v>
      </c>
      <c r="Z636" t="s">
        <v>49</v>
      </c>
      <c r="AA636" t="s">
        <v>10314</v>
      </c>
      <c r="AB636" t="s">
        <v>10296</v>
      </c>
      <c r="AC636" t="s">
        <v>10297</v>
      </c>
      <c r="AD636" t="s">
        <v>52</v>
      </c>
      <c r="AE636" t="s">
        <v>76</v>
      </c>
      <c r="AF636" t="s">
        <v>10207</v>
      </c>
      <c r="AG636" t="s">
        <v>10208</v>
      </c>
      <c r="AH636" t="s">
        <v>10298</v>
      </c>
      <c r="AI636" t="s">
        <v>48</v>
      </c>
      <c r="AJ636" t="s">
        <v>47</v>
      </c>
      <c r="AK636" t="s">
        <v>9400</v>
      </c>
      <c r="AL636" t="s">
        <v>10207</v>
      </c>
      <c r="AM636">
        <v>0</v>
      </c>
      <c r="AN636" t="s">
        <v>47</v>
      </c>
      <c r="AO636" t="s">
        <v>47</v>
      </c>
      <c r="AP636" t="s">
        <v>47</v>
      </c>
      <c r="AQ636" t="s">
        <v>47</v>
      </c>
      <c r="AR636" t="s">
        <v>47</v>
      </c>
      <c r="AS636">
        <v>2741.64</v>
      </c>
      <c r="AT636">
        <v>11108.63</v>
      </c>
      <c r="AU636">
        <v>1</v>
      </c>
      <c r="AV636">
        <v>1</v>
      </c>
      <c r="AW636" t="s">
        <v>10362</v>
      </c>
      <c r="AX636">
        <v>27000</v>
      </c>
      <c r="AY636" t="s">
        <v>56</v>
      </c>
      <c r="AZ636" t="s">
        <v>10373</v>
      </c>
      <c r="BA636" t="s">
        <v>47</v>
      </c>
      <c r="BB636" t="s">
        <v>10374</v>
      </c>
      <c r="BC636" t="s">
        <v>47</v>
      </c>
      <c r="BD636">
        <v>1148</v>
      </c>
      <c r="BE636">
        <v>225835.74</v>
      </c>
      <c r="BF636">
        <v>14</v>
      </c>
      <c r="BG636">
        <v>16</v>
      </c>
      <c r="BH636">
        <v>21888.63</v>
      </c>
      <c r="BI636">
        <v>0</v>
      </c>
      <c r="BJ636">
        <v>21888.63</v>
      </c>
      <c r="BK636">
        <v>27000</v>
      </c>
      <c r="BL636" t="s">
        <v>56</v>
      </c>
      <c r="BM636" t="s">
        <v>10374</v>
      </c>
      <c r="BN636" t="s">
        <v>10375</v>
      </c>
      <c r="BO636" t="s">
        <v>47</v>
      </c>
    </row>
    <row r="637" spans="1:67" hidden="1" x14ac:dyDescent="0.3">
      <c r="A637">
        <v>67593</v>
      </c>
      <c r="B637">
        <v>7118049159</v>
      </c>
      <c r="C637">
        <v>4463264</v>
      </c>
      <c r="D637">
        <v>7032</v>
      </c>
      <c r="E637">
        <v>71290</v>
      </c>
      <c r="F637">
        <v>1</v>
      </c>
      <c r="G637" t="s">
        <v>613</v>
      </c>
      <c r="H637">
        <v>42734</v>
      </c>
      <c r="I637">
        <v>21035117</v>
      </c>
      <c r="J637" t="s">
        <v>46</v>
      </c>
      <c r="K637" t="s">
        <v>47</v>
      </c>
      <c r="L637" t="s">
        <v>48</v>
      </c>
      <c r="M637" t="s">
        <v>49</v>
      </c>
      <c r="N637" t="s">
        <v>9400</v>
      </c>
      <c r="O637" t="s">
        <v>10266</v>
      </c>
      <c r="P637" t="s">
        <v>2264</v>
      </c>
      <c r="Q637" t="s">
        <v>10372</v>
      </c>
      <c r="R637" t="s">
        <v>10178</v>
      </c>
      <c r="S637">
        <v>100788157</v>
      </c>
      <c r="T637" t="s">
        <v>606</v>
      </c>
      <c r="U637" t="s">
        <v>66</v>
      </c>
      <c r="V637" t="s">
        <v>1007</v>
      </c>
      <c r="W637">
        <v>2739.8</v>
      </c>
      <c r="X637">
        <v>9323.32</v>
      </c>
      <c r="Y637">
        <v>8604.18</v>
      </c>
      <c r="Z637" t="s">
        <v>49</v>
      </c>
      <c r="AA637" t="s">
        <v>10314</v>
      </c>
      <c r="AB637" t="s">
        <v>10296</v>
      </c>
      <c r="AC637" t="s">
        <v>10297</v>
      </c>
      <c r="AD637" t="s">
        <v>52</v>
      </c>
      <c r="AE637" t="s">
        <v>76</v>
      </c>
      <c r="AF637" t="s">
        <v>10207</v>
      </c>
      <c r="AG637" t="s">
        <v>10208</v>
      </c>
      <c r="AH637" t="s">
        <v>10298</v>
      </c>
      <c r="AI637" t="s">
        <v>48</v>
      </c>
      <c r="AJ637" t="s">
        <v>47</v>
      </c>
      <c r="AK637" t="s">
        <v>9400</v>
      </c>
      <c r="AL637" t="s">
        <v>10207</v>
      </c>
      <c r="AM637">
        <v>0</v>
      </c>
      <c r="AN637" t="s">
        <v>47</v>
      </c>
      <c r="AO637" t="s">
        <v>47</v>
      </c>
      <c r="AP637" t="s">
        <v>47</v>
      </c>
      <c r="AQ637" t="s">
        <v>47</v>
      </c>
      <c r="AR637" t="s">
        <v>47</v>
      </c>
      <c r="AS637">
        <v>2739.8</v>
      </c>
      <c r="AT637">
        <v>9323.32</v>
      </c>
      <c r="AU637">
        <v>1</v>
      </c>
      <c r="AV637">
        <v>1</v>
      </c>
      <c r="AW637" t="s">
        <v>10362</v>
      </c>
      <c r="AX637">
        <v>10800</v>
      </c>
      <c r="AY637" t="s">
        <v>66</v>
      </c>
      <c r="AZ637" t="s">
        <v>10373</v>
      </c>
      <c r="BA637" t="s">
        <v>47</v>
      </c>
      <c r="BB637" t="s">
        <v>10373</v>
      </c>
      <c r="BC637" t="s">
        <v>47</v>
      </c>
      <c r="BD637">
        <v>1148</v>
      </c>
      <c r="BE637">
        <v>235159.06</v>
      </c>
      <c r="BF637">
        <v>15</v>
      </c>
      <c r="BG637">
        <v>16</v>
      </c>
      <c r="BH637">
        <v>0</v>
      </c>
      <c r="BI637">
        <v>0</v>
      </c>
      <c r="BJ637">
        <v>0</v>
      </c>
      <c r="BK637">
        <v>0</v>
      </c>
      <c r="BL637" t="s">
        <v>59</v>
      </c>
      <c r="BM637" t="s">
        <v>10376</v>
      </c>
      <c r="BN637" t="s">
        <v>10375</v>
      </c>
      <c r="BO637">
        <v>0</v>
      </c>
    </row>
    <row r="638" spans="1:67" hidden="1" x14ac:dyDescent="0.3">
      <c r="A638">
        <v>67591</v>
      </c>
      <c r="B638">
        <v>7118049157</v>
      </c>
      <c r="C638">
        <v>3000783</v>
      </c>
      <c r="D638">
        <v>7032</v>
      </c>
      <c r="E638">
        <v>71288</v>
      </c>
      <c r="F638">
        <v>1</v>
      </c>
      <c r="G638" t="s">
        <v>613</v>
      </c>
      <c r="H638">
        <v>42734</v>
      </c>
      <c r="I638">
        <v>21035115</v>
      </c>
      <c r="J638" t="s">
        <v>46</v>
      </c>
      <c r="K638" t="s">
        <v>47</v>
      </c>
      <c r="L638" t="s">
        <v>48</v>
      </c>
      <c r="M638" t="s">
        <v>49</v>
      </c>
      <c r="N638" t="s">
        <v>550</v>
      </c>
      <c r="O638" t="s">
        <v>551</v>
      </c>
      <c r="P638" t="s">
        <v>263</v>
      </c>
      <c r="Q638" t="s">
        <v>264</v>
      </c>
      <c r="R638" t="s">
        <v>54</v>
      </c>
      <c r="S638">
        <v>100647401</v>
      </c>
      <c r="T638" t="s">
        <v>274</v>
      </c>
      <c r="U638" t="s">
        <v>56</v>
      </c>
      <c r="V638" t="s">
        <v>57</v>
      </c>
      <c r="W638">
        <v>2015.17</v>
      </c>
      <c r="X638">
        <v>10245.1</v>
      </c>
      <c r="Y638">
        <v>9367.7999999999993</v>
      </c>
      <c r="Z638" t="s">
        <v>49</v>
      </c>
      <c r="AA638" t="s">
        <v>10314</v>
      </c>
      <c r="AB638" t="s">
        <v>10296</v>
      </c>
      <c r="AC638" t="s">
        <v>10297</v>
      </c>
      <c r="AD638" t="s">
        <v>52</v>
      </c>
      <c r="AE638" t="s">
        <v>76</v>
      </c>
      <c r="AF638" t="s">
        <v>10207</v>
      </c>
      <c r="AG638" t="s">
        <v>10208</v>
      </c>
      <c r="AH638" t="s">
        <v>10298</v>
      </c>
      <c r="AI638" t="s">
        <v>48</v>
      </c>
      <c r="AJ638" t="s">
        <v>47</v>
      </c>
      <c r="AK638" t="s">
        <v>550</v>
      </c>
      <c r="AL638" t="s">
        <v>10232</v>
      </c>
      <c r="AM638">
        <v>0</v>
      </c>
      <c r="AN638" t="s">
        <v>47</v>
      </c>
      <c r="AO638" t="s">
        <v>47</v>
      </c>
      <c r="AP638" t="s">
        <v>47</v>
      </c>
      <c r="AQ638" t="s">
        <v>47</v>
      </c>
      <c r="AR638" t="s">
        <v>47</v>
      </c>
      <c r="AS638">
        <v>2015.17</v>
      </c>
      <c r="AT638">
        <v>10245.1</v>
      </c>
      <c r="AU638">
        <v>1</v>
      </c>
      <c r="AV638">
        <v>1</v>
      </c>
      <c r="AW638" t="s">
        <v>10352</v>
      </c>
      <c r="AX638">
        <v>10800</v>
      </c>
      <c r="AY638" t="s">
        <v>66</v>
      </c>
      <c r="AZ638" t="s">
        <v>552</v>
      </c>
      <c r="BA638">
        <v>4078.28</v>
      </c>
      <c r="BB638" t="s">
        <v>666</v>
      </c>
      <c r="BC638">
        <v>4000</v>
      </c>
      <c r="BD638" t="s">
        <v>47</v>
      </c>
      <c r="BE638">
        <v>245404.16</v>
      </c>
      <c r="BF638">
        <v>16</v>
      </c>
      <c r="BG638">
        <v>16</v>
      </c>
      <c r="BH638">
        <v>19568.419999999998</v>
      </c>
      <c r="BI638">
        <v>0</v>
      </c>
      <c r="BJ638">
        <v>19568.419999999998</v>
      </c>
      <c r="BK638">
        <v>27000</v>
      </c>
      <c r="BL638" t="s">
        <v>56</v>
      </c>
      <c r="BM638" t="s">
        <v>552</v>
      </c>
      <c r="BN638" t="s">
        <v>553</v>
      </c>
      <c r="BO638">
        <v>4078.28</v>
      </c>
    </row>
    <row r="639" spans="1:67" hidden="1" x14ac:dyDescent="0.3">
      <c r="A639">
        <v>68624</v>
      </c>
      <c r="B639">
        <v>7118075589</v>
      </c>
      <c r="C639">
        <v>4072295</v>
      </c>
      <c r="D639">
        <v>7032</v>
      </c>
      <c r="E639">
        <v>72092</v>
      </c>
      <c r="F639">
        <v>1</v>
      </c>
      <c r="G639" t="s">
        <v>613</v>
      </c>
      <c r="H639">
        <v>42735</v>
      </c>
      <c r="I639">
        <v>21047318</v>
      </c>
      <c r="J639" t="s">
        <v>46</v>
      </c>
      <c r="K639" t="s">
        <v>47</v>
      </c>
      <c r="L639" t="s">
        <v>48</v>
      </c>
      <c r="M639" t="s">
        <v>49</v>
      </c>
      <c r="N639" t="s">
        <v>377</v>
      </c>
      <c r="O639" t="s">
        <v>225</v>
      </c>
      <c r="P639" t="s">
        <v>207</v>
      </c>
      <c r="Q639" t="s">
        <v>208</v>
      </c>
      <c r="R639" t="s">
        <v>54</v>
      </c>
      <c r="S639">
        <v>101093720</v>
      </c>
      <c r="T639" t="s">
        <v>55</v>
      </c>
      <c r="U639" t="s">
        <v>56</v>
      </c>
      <c r="V639" t="s">
        <v>57</v>
      </c>
      <c r="W639">
        <v>3778.58</v>
      </c>
      <c r="X639">
        <v>21063.79</v>
      </c>
      <c r="Y639">
        <v>19285.52</v>
      </c>
      <c r="Z639" t="s">
        <v>49</v>
      </c>
      <c r="AA639" t="s">
        <v>10314</v>
      </c>
      <c r="AB639" t="s">
        <v>10296</v>
      </c>
      <c r="AC639" t="s">
        <v>10297</v>
      </c>
      <c r="AD639" t="s">
        <v>52</v>
      </c>
      <c r="AE639" t="s">
        <v>76</v>
      </c>
      <c r="AF639" t="s">
        <v>10207</v>
      </c>
      <c r="AG639" t="s">
        <v>10208</v>
      </c>
      <c r="AH639" t="s">
        <v>10298</v>
      </c>
      <c r="AI639" t="s">
        <v>48</v>
      </c>
      <c r="AJ639" t="s">
        <v>47</v>
      </c>
      <c r="AK639" t="s">
        <v>377</v>
      </c>
      <c r="AL639" t="s">
        <v>10207</v>
      </c>
      <c r="AM639">
        <v>0</v>
      </c>
      <c r="AN639" t="s">
        <v>47</v>
      </c>
      <c r="AO639" t="s">
        <v>47</v>
      </c>
      <c r="AP639" t="s">
        <v>47</v>
      </c>
      <c r="AQ639" t="s">
        <v>47</v>
      </c>
      <c r="AR639" t="s">
        <v>47</v>
      </c>
      <c r="AS639">
        <v>3778.58</v>
      </c>
      <c r="AT639">
        <v>21063.79</v>
      </c>
      <c r="AU639">
        <v>1</v>
      </c>
      <c r="AV639">
        <v>1</v>
      </c>
      <c r="AW639" t="s">
        <v>10352</v>
      </c>
      <c r="AX639">
        <v>27000</v>
      </c>
      <c r="AY639" t="s">
        <v>56</v>
      </c>
      <c r="AZ639" t="s">
        <v>226</v>
      </c>
      <c r="BA639">
        <v>3926.8</v>
      </c>
      <c r="BB639" t="s">
        <v>226</v>
      </c>
      <c r="BC639">
        <v>3926.8</v>
      </c>
      <c r="BD639">
        <v>1</v>
      </c>
      <c r="BE639">
        <v>21063.79</v>
      </c>
      <c r="BF639">
        <v>1</v>
      </c>
      <c r="BG639">
        <v>13</v>
      </c>
      <c r="BH639">
        <v>0</v>
      </c>
      <c r="BI639">
        <v>0</v>
      </c>
      <c r="BJ639">
        <v>0</v>
      </c>
      <c r="BK639">
        <v>0</v>
      </c>
      <c r="BL639" t="s">
        <v>59</v>
      </c>
      <c r="BM639" t="s">
        <v>227</v>
      </c>
      <c r="BN639" t="s">
        <v>228</v>
      </c>
      <c r="BO639">
        <v>0</v>
      </c>
    </row>
    <row r="640" spans="1:67" hidden="1" x14ac:dyDescent="0.3">
      <c r="A640">
        <v>68628</v>
      </c>
      <c r="B640">
        <v>7118075593</v>
      </c>
      <c r="C640">
        <v>917531</v>
      </c>
      <c r="D640">
        <v>7032</v>
      </c>
      <c r="E640">
        <v>72096</v>
      </c>
      <c r="F640">
        <v>1</v>
      </c>
      <c r="G640" t="s">
        <v>613</v>
      </c>
      <c r="H640">
        <v>42735</v>
      </c>
      <c r="I640">
        <v>21047322</v>
      </c>
      <c r="J640" t="s">
        <v>46</v>
      </c>
      <c r="K640" t="s">
        <v>47</v>
      </c>
      <c r="L640" t="s">
        <v>48</v>
      </c>
      <c r="M640" t="s">
        <v>49</v>
      </c>
      <c r="N640" t="s">
        <v>319</v>
      </c>
      <c r="O640" t="s">
        <v>152</v>
      </c>
      <c r="P640" t="s">
        <v>153</v>
      </c>
      <c r="Q640" t="s">
        <v>154</v>
      </c>
      <c r="R640" t="s">
        <v>54</v>
      </c>
      <c r="S640">
        <v>100214689</v>
      </c>
      <c r="T640" t="s">
        <v>155</v>
      </c>
      <c r="U640" t="s">
        <v>56</v>
      </c>
      <c r="V640" t="s">
        <v>57</v>
      </c>
      <c r="W640">
        <v>3798.28</v>
      </c>
      <c r="X640">
        <v>19228.5</v>
      </c>
      <c r="Y640">
        <v>17379.2</v>
      </c>
      <c r="Z640" t="s">
        <v>49</v>
      </c>
      <c r="AA640" t="s">
        <v>10314</v>
      </c>
      <c r="AB640" t="s">
        <v>10296</v>
      </c>
      <c r="AC640" t="s">
        <v>10297</v>
      </c>
      <c r="AD640" t="s">
        <v>52</v>
      </c>
      <c r="AE640" t="s">
        <v>76</v>
      </c>
      <c r="AF640" t="s">
        <v>10207</v>
      </c>
      <c r="AG640" t="s">
        <v>10208</v>
      </c>
      <c r="AH640" t="s">
        <v>10298</v>
      </c>
      <c r="AI640" t="s">
        <v>48</v>
      </c>
      <c r="AJ640" t="s">
        <v>47</v>
      </c>
      <c r="AK640" t="s">
        <v>319</v>
      </c>
      <c r="AL640" t="s">
        <v>10217</v>
      </c>
      <c r="AM640">
        <v>0</v>
      </c>
      <c r="AN640" t="s">
        <v>47</v>
      </c>
      <c r="AO640" t="s">
        <v>47</v>
      </c>
      <c r="AP640" t="s">
        <v>47</v>
      </c>
      <c r="AQ640" t="s">
        <v>47</v>
      </c>
      <c r="AR640" t="s">
        <v>47</v>
      </c>
      <c r="AS640">
        <v>3798.28</v>
      </c>
      <c r="AT640">
        <v>19228.5</v>
      </c>
      <c r="AU640">
        <v>1</v>
      </c>
      <c r="AV640">
        <v>1</v>
      </c>
      <c r="AW640" t="s">
        <v>10352</v>
      </c>
      <c r="AX640">
        <v>27000</v>
      </c>
      <c r="AY640" t="s">
        <v>56</v>
      </c>
      <c r="AZ640" t="s">
        <v>156</v>
      </c>
      <c r="BA640">
        <v>4100</v>
      </c>
      <c r="BB640" t="s">
        <v>156</v>
      </c>
      <c r="BC640">
        <v>4100</v>
      </c>
      <c r="BD640">
        <v>30</v>
      </c>
      <c r="BE640">
        <v>40292.29</v>
      </c>
      <c r="BF640">
        <v>2</v>
      </c>
      <c r="BG640">
        <v>13</v>
      </c>
      <c r="BH640">
        <v>40292.29</v>
      </c>
      <c r="BI640">
        <v>0</v>
      </c>
      <c r="BJ640">
        <v>40292.29</v>
      </c>
      <c r="BK640">
        <v>42000</v>
      </c>
      <c r="BL640" t="s">
        <v>229</v>
      </c>
      <c r="BM640" t="s">
        <v>158</v>
      </c>
      <c r="BN640" t="s">
        <v>158</v>
      </c>
      <c r="BO640">
        <v>5330</v>
      </c>
    </row>
    <row r="641" spans="1:67" hidden="1" x14ac:dyDescent="0.3">
      <c r="A641">
        <v>68620</v>
      </c>
      <c r="B641">
        <v>7118075585</v>
      </c>
      <c r="C641">
        <v>2769823</v>
      </c>
      <c r="D641">
        <v>7032</v>
      </c>
      <c r="E641">
        <v>72088</v>
      </c>
      <c r="F641">
        <v>1</v>
      </c>
      <c r="G641" t="s">
        <v>613</v>
      </c>
      <c r="H641">
        <v>42735</v>
      </c>
      <c r="I641">
        <v>21047301</v>
      </c>
      <c r="J641" t="s">
        <v>46</v>
      </c>
      <c r="K641" t="s">
        <v>47</v>
      </c>
      <c r="L641" t="s">
        <v>48</v>
      </c>
      <c r="M641" t="s">
        <v>49</v>
      </c>
      <c r="N641" t="s">
        <v>9412</v>
      </c>
      <c r="O641" t="s">
        <v>10389</v>
      </c>
      <c r="P641" t="s">
        <v>207</v>
      </c>
      <c r="Q641" t="s">
        <v>208</v>
      </c>
      <c r="R641" t="s">
        <v>54</v>
      </c>
      <c r="S641">
        <v>101093720</v>
      </c>
      <c r="T641" t="s">
        <v>55</v>
      </c>
      <c r="U641" t="s">
        <v>66</v>
      </c>
      <c r="V641" t="s">
        <v>1007</v>
      </c>
      <c r="W641">
        <v>2756.98</v>
      </c>
      <c r="X641">
        <v>9707.42</v>
      </c>
      <c r="Y641">
        <v>8884.92</v>
      </c>
      <c r="Z641" t="s">
        <v>49</v>
      </c>
      <c r="AA641" t="s">
        <v>10314</v>
      </c>
      <c r="AB641" t="s">
        <v>10296</v>
      </c>
      <c r="AC641" t="s">
        <v>10297</v>
      </c>
      <c r="AD641" t="s">
        <v>52</v>
      </c>
      <c r="AE641" t="s">
        <v>76</v>
      </c>
      <c r="AF641" t="s">
        <v>10207</v>
      </c>
      <c r="AG641" t="s">
        <v>10208</v>
      </c>
      <c r="AH641" t="s">
        <v>10298</v>
      </c>
      <c r="AI641" t="s">
        <v>48</v>
      </c>
      <c r="AJ641" t="s">
        <v>47</v>
      </c>
      <c r="AK641" t="s">
        <v>9412</v>
      </c>
      <c r="AL641" t="s">
        <v>10207</v>
      </c>
      <c r="AM641">
        <v>0</v>
      </c>
      <c r="AN641" t="s">
        <v>47</v>
      </c>
      <c r="AO641" t="s">
        <v>47</v>
      </c>
      <c r="AP641" t="s">
        <v>47</v>
      </c>
      <c r="AQ641" t="s">
        <v>47</v>
      </c>
      <c r="AR641" t="s">
        <v>47</v>
      </c>
      <c r="AS641">
        <v>2756.98</v>
      </c>
      <c r="AT641">
        <v>9707.42</v>
      </c>
      <c r="AU641">
        <v>1</v>
      </c>
      <c r="AV641">
        <v>1</v>
      </c>
      <c r="AW641" t="s">
        <v>10352</v>
      </c>
      <c r="AX641">
        <v>10800</v>
      </c>
      <c r="AY641" t="s">
        <v>66</v>
      </c>
      <c r="AZ641" t="s">
        <v>5077</v>
      </c>
      <c r="BA641">
        <v>2953</v>
      </c>
      <c r="BB641" t="s">
        <v>5077</v>
      </c>
      <c r="BC641">
        <v>2953</v>
      </c>
      <c r="BD641">
        <v>120</v>
      </c>
      <c r="BE641">
        <v>49999.71</v>
      </c>
      <c r="BF641">
        <v>3</v>
      </c>
      <c r="BG641">
        <v>13</v>
      </c>
      <c r="BH641">
        <v>0</v>
      </c>
      <c r="BI641">
        <v>0</v>
      </c>
      <c r="BJ641">
        <v>0</v>
      </c>
      <c r="BK641">
        <v>0</v>
      </c>
      <c r="BL641" t="s">
        <v>59</v>
      </c>
      <c r="BM641" t="s">
        <v>10390</v>
      </c>
      <c r="BN641" t="s">
        <v>10391</v>
      </c>
      <c r="BO641">
        <v>0</v>
      </c>
    </row>
    <row r="642" spans="1:67" hidden="1" x14ac:dyDescent="0.3">
      <c r="A642">
        <v>67566</v>
      </c>
      <c r="B642">
        <v>7118046418</v>
      </c>
      <c r="C642">
        <v>659338</v>
      </c>
      <c r="D642">
        <v>7032</v>
      </c>
      <c r="E642">
        <v>71987</v>
      </c>
      <c r="F642">
        <v>1</v>
      </c>
      <c r="G642" t="s">
        <v>613</v>
      </c>
      <c r="H642">
        <v>42735</v>
      </c>
      <c r="I642">
        <v>21047326</v>
      </c>
      <c r="J642" t="s">
        <v>46</v>
      </c>
      <c r="K642" t="s">
        <v>47</v>
      </c>
      <c r="L642" t="s">
        <v>48</v>
      </c>
      <c r="M642" t="s">
        <v>49</v>
      </c>
      <c r="N642" t="s">
        <v>50</v>
      </c>
      <c r="O642" t="s">
        <v>51</v>
      </c>
      <c r="P642" t="s">
        <v>52</v>
      </c>
      <c r="Q642" t="s">
        <v>53</v>
      </c>
      <c r="R642" t="s">
        <v>54</v>
      </c>
      <c r="S642">
        <v>100223303</v>
      </c>
      <c r="T642" t="s">
        <v>64</v>
      </c>
      <c r="U642" t="s">
        <v>56</v>
      </c>
      <c r="V642" t="s">
        <v>57</v>
      </c>
      <c r="W642">
        <v>1635.84</v>
      </c>
      <c r="X642">
        <v>20637.28</v>
      </c>
      <c r="Y642">
        <v>19075.759999999998</v>
      </c>
      <c r="Z642" t="s">
        <v>49</v>
      </c>
      <c r="AA642" t="s">
        <v>10314</v>
      </c>
      <c r="AB642" t="s">
        <v>10296</v>
      </c>
      <c r="AC642" t="s">
        <v>10297</v>
      </c>
      <c r="AD642" t="s">
        <v>52</v>
      </c>
      <c r="AE642" t="s">
        <v>76</v>
      </c>
      <c r="AF642" t="s">
        <v>10207</v>
      </c>
      <c r="AG642" t="s">
        <v>10208</v>
      </c>
      <c r="AH642" t="s">
        <v>10298</v>
      </c>
      <c r="AI642" t="s">
        <v>48</v>
      </c>
      <c r="AJ642" t="s">
        <v>47</v>
      </c>
      <c r="AK642" t="s">
        <v>50</v>
      </c>
      <c r="AL642" t="s">
        <v>10207</v>
      </c>
      <c r="AM642">
        <v>0</v>
      </c>
      <c r="AN642" t="s">
        <v>47</v>
      </c>
      <c r="AO642" t="s">
        <v>47</v>
      </c>
      <c r="AP642" t="s">
        <v>47</v>
      </c>
      <c r="AQ642" t="s">
        <v>47</v>
      </c>
      <c r="AR642" t="s">
        <v>47</v>
      </c>
      <c r="AS642">
        <v>1635.84</v>
      </c>
      <c r="AT642">
        <v>20637.28</v>
      </c>
      <c r="AU642">
        <v>1</v>
      </c>
      <c r="AV642">
        <v>1</v>
      </c>
      <c r="AW642" t="s">
        <v>10352</v>
      </c>
      <c r="AX642">
        <v>27000</v>
      </c>
      <c r="AY642" t="s">
        <v>56</v>
      </c>
      <c r="AZ642" t="s">
        <v>423</v>
      </c>
      <c r="BA642">
        <v>1520.21</v>
      </c>
      <c r="BB642" t="s">
        <v>423</v>
      </c>
      <c r="BC642">
        <v>1520.21</v>
      </c>
      <c r="BD642">
        <v>154</v>
      </c>
      <c r="BE642">
        <v>70636.990000000005</v>
      </c>
      <c r="BF642">
        <v>4</v>
      </c>
      <c r="BG642">
        <v>13</v>
      </c>
      <c r="BH642">
        <v>30344.7</v>
      </c>
      <c r="BI642">
        <v>0</v>
      </c>
      <c r="BJ642">
        <v>30344.7</v>
      </c>
      <c r="BK642">
        <v>42000</v>
      </c>
      <c r="BL642" t="s">
        <v>229</v>
      </c>
      <c r="BM642" t="s">
        <v>425</v>
      </c>
      <c r="BN642" t="s">
        <v>425</v>
      </c>
      <c r="BO642">
        <v>1976.2729999999999</v>
      </c>
    </row>
    <row r="643" spans="1:67" hidden="1" x14ac:dyDescent="0.3">
      <c r="A643">
        <v>68551</v>
      </c>
      <c r="B643">
        <v>7118068075</v>
      </c>
      <c r="C643">
        <v>659338</v>
      </c>
      <c r="D643">
        <v>7032</v>
      </c>
      <c r="E643">
        <v>72073</v>
      </c>
      <c r="F643">
        <v>1</v>
      </c>
      <c r="G643" t="s">
        <v>613</v>
      </c>
      <c r="H643">
        <v>42735</v>
      </c>
      <c r="I643">
        <v>21047327</v>
      </c>
      <c r="J643" t="s">
        <v>46</v>
      </c>
      <c r="K643" t="s">
        <v>47</v>
      </c>
      <c r="L643" t="s">
        <v>48</v>
      </c>
      <c r="M643" t="s">
        <v>49</v>
      </c>
      <c r="N643" t="s">
        <v>50</v>
      </c>
      <c r="O643" t="s">
        <v>51</v>
      </c>
      <c r="P643" t="s">
        <v>52</v>
      </c>
      <c r="Q643" t="s">
        <v>53</v>
      </c>
      <c r="R643" t="s">
        <v>54</v>
      </c>
      <c r="S643">
        <v>100223303</v>
      </c>
      <c r="T643" t="s">
        <v>64</v>
      </c>
      <c r="U643" t="s">
        <v>56</v>
      </c>
      <c r="V643" t="s">
        <v>57</v>
      </c>
      <c r="W643">
        <v>1634.2</v>
      </c>
      <c r="X643">
        <v>18133.41</v>
      </c>
      <c r="Y643">
        <v>16527</v>
      </c>
      <c r="Z643" t="s">
        <v>49</v>
      </c>
      <c r="AA643" t="s">
        <v>10314</v>
      </c>
      <c r="AB643" t="s">
        <v>10296</v>
      </c>
      <c r="AC643" t="s">
        <v>10297</v>
      </c>
      <c r="AD643" t="s">
        <v>52</v>
      </c>
      <c r="AE643" t="s">
        <v>76</v>
      </c>
      <c r="AF643" t="s">
        <v>10207</v>
      </c>
      <c r="AG643" t="s">
        <v>10208</v>
      </c>
      <c r="AH643" t="s">
        <v>10298</v>
      </c>
      <c r="AI643" t="s">
        <v>48</v>
      </c>
      <c r="AJ643" t="s">
        <v>47</v>
      </c>
      <c r="AK643" t="s">
        <v>50</v>
      </c>
      <c r="AL643" t="s">
        <v>10207</v>
      </c>
      <c r="AM643">
        <v>0</v>
      </c>
      <c r="AN643" t="s">
        <v>47</v>
      </c>
      <c r="AO643" t="s">
        <v>47</v>
      </c>
      <c r="AP643" t="s">
        <v>47</v>
      </c>
      <c r="AQ643" t="s">
        <v>47</v>
      </c>
      <c r="AR643" t="s">
        <v>47</v>
      </c>
      <c r="AS643">
        <v>1634.2</v>
      </c>
      <c r="AT643">
        <v>18133.41</v>
      </c>
      <c r="AU643">
        <v>1</v>
      </c>
      <c r="AV643">
        <v>1</v>
      </c>
      <c r="AW643" t="s">
        <v>10352</v>
      </c>
      <c r="AX643">
        <v>27000</v>
      </c>
      <c r="AY643" t="s">
        <v>56</v>
      </c>
      <c r="AZ643" t="s">
        <v>423</v>
      </c>
      <c r="BA643">
        <v>1520.21</v>
      </c>
      <c r="BB643" t="s">
        <v>423</v>
      </c>
      <c r="BC643">
        <v>1520.21</v>
      </c>
      <c r="BD643">
        <v>154</v>
      </c>
      <c r="BE643">
        <v>88770.4</v>
      </c>
      <c r="BF643">
        <v>5</v>
      </c>
      <c r="BG643">
        <v>13</v>
      </c>
      <c r="BH643">
        <v>0</v>
      </c>
      <c r="BI643">
        <v>0</v>
      </c>
      <c r="BJ643">
        <v>0</v>
      </c>
      <c r="BK643">
        <v>0</v>
      </c>
      <c r="BL643" t="s">
        <v>59</v>
      </c>
      <c r="BM643" t="s">
        <v>424</v>
      </c>
      <c r="BN643" t="s">
        <v>425</v>
      </c>
      <c r="BO643">
        <v>0</v>
      </c>
    </row>
    <row r="644" spans="1:67" hidden="1" x14ac:dyDescent="0.3">
      <c r="A644">
        <v>68625</v>
      </c>
      <c r="B644">
        <v>7118075590</v>
      </c>
      <c r="C644">
        <v>659338</v>
      </c>
      <c r="D644">
        <v>7032</v>
      </c>
      <c r="E644">
        <v>72093</v>
      </c>
      <c r="F644">
        <v>1</v>
      </c>
      <c r="G644" t="s">
        <v>613</v>
      </c>
      <c r="H644">
        <v>42735</v>
      </c>
      <c r="I644">
        <v>21047319</v>
      </c>
      <c r="J644" t="s">
        <v>46</v>
      </c>
      <c r="K644" t="s">
        <v>47</v>
      </c>
      <c r="L644" t="s">
        <v>48</v>
      </c>
      <c r="M644" t="s">
        <v>49</v>
      </c>
      <c r="N644" t="s">
        <v>50</v>
      </c>
      <c r="O644" t="s">
        <v>51</v>
      </c>
      <c r="P644" t="s">
        <v>52</v>
      </c>
      <c r="Q644" t="s">
        <v>53</v>
      </c>
      <c r="R644" t="s">
        <v>54</v>
      </c>
      <c r="S644">
        <v>100223303</v>
      </c>
      <c r="T644" t="s">
        <v>64</v>
      </c>
      <c r="U644" t="s">
        <v>56</v>
      </c>
      <c r="V644" t="s">
        <v>57</v>
      </c>
      <c r="W644">
        <v>1636.02</v>
      </c>
      <c r="X644">
        <v>13950</v>
      </c>
      <c r="Y644">
        <v>12000</v>
      </c>
      <c r="Z644" t="s">
        <v>49</v>
      </c>
      <c r="AA644" t="s">
        <v>10314</v>
      </c>
      <c r="AB644" t="s">
        <v>10296</v>
      </c>
      <c r="AC644" t="s">
        <v>10297</v>
      </c>
      <c r="AD644" t="s">
        <v>52</v>
      </c>
      <c r="AE644" t="s">
        <v>76</v>
      </c>
      <c r="AF644" t="s">
        <v>10207</v>
      </c>
      <c r="AG644" t="s">
        <v>10208</v>
      </c>
      <c r="AH644" t="s">
        <v>10298</v>
      </c>
      <c r="AI644" t="s">
        <v>48</v>
      </c>
      <c r="AJ644" t="s">
        <v>47</v>
      </c>
      <c r="AK644" t="s">
        <v>50</v>
      </c>
      <c r="AL644" t="s">
        <v>10207</v>
      </c>
      <c r="AM644">
        <v>0</v>
      </c>
      <c r="AN644" t="s">
        <v>47</v>
      </c>
      <c r="AO644" t="s">
        <v>47</v>
      </c>
      <c r="AP644" t="s">
        <v>47</v>
      </c>
      <c r="AQ644" t="s">
        <v>47</v>
      </c>
      <c r="AR644" t="s">
        <v>47</v>
      </c>
      <c r="AS644">
        <v>1636.02</v>
      </c>
      <c r="AT644">
        <v>13950</v>
      </c>
      <c r="AU644">
        <v>1</v>
      </c>
      <c r="AV644">
        <v>1</v>
      </c>
      <c r="AW644" t="s">
        <v>10352</v>
      </c>
      <c r="AX644">
        <v>27000</v>
      </c>
      <c r="AY644" t="s">
        <v>56</v>
      </c>
      <c r="AZ644" t="s">
        <v>423</v>
      </c>
      <c r="BA644">
        <v>1520.21</v>
      </c>
      <c r="BB644" t="s">
        <v>423</v>
      </c>
      <c r="BC644">
        <v>1520.21</v>
      </c>
      <c r="BD644">
        <v>154</v>
      </c>
      <c r="BE644">
        <v>102720.4</v>
      </c>
      <c r="BF644">
        <v>6</v>
      </c>
      <c r="BG644">
        <v>13</v>
      </c>
      <c r="BH644">
        <v>32083.41</v>
      </c>
      <c r="BI644">
        <v>0</v>
      </c>
      <c r="BJ644">
        <v>32083.41</v>
      </c>
      <c r="BK644">
        <v>42000</v>
      </c>
      <c r="BL644" t="s">
        <v>229</v>
      </c>
      <c r="BM644" t="s">
        <v>425</v>
      </c>
      <c r="BN644" t="s">
        <v>425</v>
      </c>
      <c r="BO644">
        <v>1976.2729999999999</v>
      </c>
    </row>
    <row r="645" spans="1:67" hidden="1" x14ac:dyDescent="0.3">
      <c r="A645">
        <v>68629</v>
      </c>
      <c r="B645">
        <v>7118075594</v>
      </c>
      <c r="C645">
        <v>659338</v>
      </c>
      <c r="D645">
        <v>7032</v>
      </c>
      <c r="E645">
        <v>72097</v>
      </c>
      <c r="F645">
        <v>1</v>
      </c>
      <c r="G645" t="s">
        <v>613</v>
      </c>
      <c r="H645">
        <v>42735</v>
      </c>
      <c r="I645">
        <v>21047323</v>
      </c>
      <c r="J645" t="s">
        <v>46</v>
      </c>
      <c r="K645" t="s">
        <v>47</v>
      </c>
      <c r="L645" t="s">
        <v>48</v>
      </c>
      <c r="M645" t="s">
        <v>49</v>
      </c>
      <c r="N645" t="s">
        <v>50</v>
      </c>
      <c r="O645" t="s">
        <v>51</v>
      </c>
      <c r="P645" t="s">
        <v>52</v>
      </c>
      <c r="Q645" t="s">
        <v>53</v>
      </c>
      <c r="R645" t="s">
        <v>54</v>
      </c>
      <c r="S645">
        <v>100223303</v>
      </c>
      <c r="T645" t="s">
        <v>64</v>
      </c>
      <c r="U645" t="s">
        <v>56</v>
      </c>
      <c r="V645" t="s">
        <v>57</v>
      </c>
      <c r="W645">
        <v>1638.47</v>
      </c>
      <c r="X645">
        <v>17407.16</v>
      </c>
      <c r="Y645">
        <v>15479.04</v>
      </c>
      <c r="Z645" t="s">
        <v>49</v>
      </c>
      <c r="AA645" t="s">
        <v>10314</v>
      </c>
      <c r="AB645" t="s">
        <v>10296</v>
      </c>
      <c r="AC645" t="s">
        <v>10297</v>
      </c>
      <c r="AD645" t="s">
        <v>52</v>
      </c>
      <c r="AE645" t="s">
        <v>76</v>
      </c>
      <c r="AF645" t="s">
        <v>10207</v>
      </c>
      <c r="AG645" t="s">
        <v>10208</v>
      </c>
      <c r="AH645" t="s">
        <v>10298</v>
      </c>
      <c r="AI645" t="s">
        <v>48</v>
      </c>
      <c r="AJ645" t="s">
        <v>47</v>
      </c>
      <c r="AK645" t="s">
        <v>50</v>
      </c>
      <c r="AL645" t="s">
        <v>10207</v>
      </c>
      <c r="AM645">
        <v>0</v>
      </c>
      <c r="AN645" t="s">
        <v>47</v>
      </c>
      <c r="AO645" t="s">
        <v>47</v>
      </c>
      <c r="AP645" t="s">
        <v>47</v>
      </c>
      <c r="AQ645" t="s">
        <v>47</v>
      </c>
      <c r="AR645" t="s">
        <v>47</v>
      </c>
      <c r="AS645">
        <v>1638.47</v>
      </c>
      <c r="AT645">
        <v>17407.16</v>
      </c>
      <c r="AU645">
        <v>1</v>
      </c>
      <c r="AV645">
        <v>1</v>
      </c>
      <c r="AW645" t="s">
        <v>10352</v>
      </c>
      <c r="AX645">
        <v>27000</v>
      </c>
      <c r="AY645" t="s">
        <v>56</v>
      </c>
      <c r="AZ645" t="s">
        <v>423</v>
      </c>
      <c r="BA645">
        <v>1520.21</v>
      </c>
      <c r="BB645" t="s">
        <v>423</v>
      </c>
      <c r="BC645">
        <v>1520.21</v>
      </c>
      <c r="BD645">
        <v>154</v>
      </c>
      <c r="BE645">
        <v>120127.56</v>
      </c>
      <c r="BF645">
        <v>7</v>
      </c>
      <c r="BG645">
        <v>13</v>
      </c>
      <c r="BH645">
        <v>0</v>
      </c>
      <c r="BI645">
        <v>0</v>
      </c>
      <c r="BJ645">
        <v>0</v>
      </c>
      <c r="BK645">
        <v>0</v>
      </c>
      <c r="BL645" t="s">
        <v>59</v>
      </c>
      <c r="BM645" t="s">
        <v>424</v>
      </c>
      <c r="BN645" t="s">
        <v>425</v>
      </c>
      <c r="BO645">
        <v>0</v>
      </c>
    </row>
    <row r="646" spans="1:67" hidden="1" x14ac:dyDescent="0.3">
      <c r="A646">
        <v>68633</v>
      </c>
      <c r="B646">
        <v>7118075598</v>
      </c>
      <c r="C646">
        <v>659338</v>
      </c>
      <c r="D646">
        <v>7032</v>
      </c>
      <c r="E646">
        <v>72101</v>
      </c>
      <c r="F646">
        <v>1</v>
      </c>
      <c r="G646" t="s">
        <v>613</v>
      </c>
      <c r="H646">
        <v>42735</v>
      </c>
      <c r="I646">
        <v>21047325</v>
      </c>
      <c r="J646" t="s">
        <v>46</v>
      </c>
      <c r="K646" t="s">
        <v>47</v>
      </c>
      <c r="L646" t="s">
        <v>48</v>
      </c>
      <c r="M646" t="s">
        <v>49</v>
      </c>
      <c r="N646" t="s">
        <v>50</v>
      </c>
      <c r="O646" t="s">
        <v>51</v>
      </c>
      <c r="P646" t="s">
        <v>52</v>
      </c>
      <c r="Q646" t="s">
        <v>53</v>
      </c>
      <c r="R646" t="s">
        <v>54</v>
      </c>
      <c r="S646">
        <v>100223303</v>
      </c>
      <c r="T646" t="s">
        <v>64</v>
      </c>
      <c r="U646" t="s">
        <v>56</v>
      </c>
      <c r="V646" t="s">
        <v>57</v>
      </c>
      <c r="W646">
        <v>1629.78</v>
      </c>
      <c r="X646">
        <v>20083.7</v>
      </c>
      <c r="Y646">
        <v>18569.52</v>
      </c>
      <c r="Z646" t="s">
        <v>49</v>
      </c>
      <c r="AA646" t="s">
        <v>10314</v>
      </c>
      <c r="AB646" t="s">
        <v>10296</v>
      </c>
      <c r="AC646" t="s">
        <v>10297</v>
      </c>
      <c r="AD646" t="s">
        <v>52</v>
      </c>
      <c r="AE646" t="s">
        <v>76</v>
      </c>
      <c r="AF646" t="s">
        <v>10207</v>
      </c>
      <c r="AG646" t="s">
        <v>10208</v>
      </c>
      <c r="AH646" t="s">
        <v>10298</v>
      </c>
      <c r="AI646" t="s">
        <v>48</v>
      </c>
      <c r="AJ646" t="s">
        <v>47</v>
      </c>
      <c r="AK646" t="s">
        <v>50</v>
      </c>
      <c r="AL646" t="s">
        <v>10207</v>
      </c>
      <c r="AM646">
        <v>0</v>
      </c>
      <c r="AN646" t="s">
        <v>47</v>
      </c>
      <c r="AO646" t="s">
        <v>47</v>
      </c>
      <c r="AP646" t="s">
        <v>47</v>
      </c>
      <c r="AQ646" t="s">
        <v>47</v>
      </c>
      <c r="AR646" t="s">
        <v>47</v>
      </c>
      <c r="AS646">
        <v>1629.78</v>
      </c>
      <c r="AT646">
        <v>20083.7</v>
      </c>
      <c r="AU646">
        <v>1</v>
      </c>
      <c r="AV646">
        <v>1</v>
      </c>
      <c r="AW646" t="s">
        <v>10352</v>
      </c>
      <c r="AX646">
        <v>27000</v>
      </c>
      <c r="AY646" t="s">
        <v>56</v>
      </c>
      <c r="AZ646" t="s">
        <v>423</v>
      </c>
      <c r="BA646">
        <v>1520.21</v>
      </c>
      <c r="BB646" t="s">
        <v>423</v>
      </c>
      <c r="BC646">
        <v>1520.21</v>
      </c>
      <c r="BD646">
        <v>154</v>
      </c>
      <c r="BE646">
        <v>140211.26</v>
      </c>
      <c r="BF646">
        <v>8</v>
      </c>
      <c r="BG646">
        <v>13</v>
      </c>
      <c r="BH646">
        <v>37490.86</v>
      </c>
      <c r="BI646">
        <v>0</v>
      </c>
      <c r="BJ646">
        <v>37490.86</v>
      </c>
      <c r="BK646">
        <v>42000</v>
      </c>
      <c r="BL646" t="s">
        <v>229</v>
      </c>
      <c r="BM646" t="s">
        <v>425</v>
      </c>
      <c r="BN646" t="s">
        <v>425</v>
      </c>
      <c r="BO646">
        <v>1976.2729999999999</v>
      </c>
    </row>
    <row r="647" spans="1:67" hidden="1" x14ac:dyDescent="0.3">
      <c r="A647">
        <v>68515</v>
      </c>
      <c r="B647">
        <v>7118066132</v>
      </c>
      <c r="C647">
        <v>5085216</v>
      </c>
      <c r="D647">
        <v>7032</v>
      </c>
      <c r="E647">
        <v>72058</v>
      </c>
      <c r="F647">
        <v>1</v>
      </c>
      <c r="G647" t="s">
        <v>613</v>
      </c>
      <c r="H647">
        <v>42735</v>
      </c>
      <c r="I647">
        <v>21047425</v>
      </c>
      <c r="J647" t="s">
        <v>46</v>
      </c>
      <c r="K647" t="s">
        <v>47</v>
      </c>
      <c r="L647" t="s">
        <v>48</v>
      </c>
      <c r="M647" t="s">
        <v>49</v>
      </c>
      <c r="N647" t="s">
        <v>75</v>
      </c>
      <c r="O647" t="s">
        <v>76</v>
      </c>
      <c r="P647" t="s">
        <v>52</v>
      </c>
      <c r="Q647" t="s">
        <v>53</v>
      </c>
      <c r="R647" t="s">
        <v>54</v>
      </c>
      <c r="S647">
        <v>101093720</v>
      </c>
      <c r="T647" t="s">
        <v>55</v>
      </c>
      <c r="U647" t="s">
        <v>56</v>
      </c>
      <c r="V647" t="s">
        <v>57</v>
      </c>
      <c r="W647">
        <v>1885.19</v>
      </c>
      <c r="X647">
        <v>17404.8</v>
      </c>
      <c r="Y647">
        <v>14896</v>
      </c>
      <c r="Z647" t="s">
        <v>49</v>
      </c>
      <c r="AA647" t="s">
        <v>10314</v>
      </c>
      <c r="AB647" t="s">
        <v>10296</v>
      </c>
      <c r="AC647" t="s">
        <v>10297</v>
      </c>
      <c r="AD647" t="s">
        <v>52</v>
      </c>
      <c r="AE647" t="s">
        <v>76</v>
      </c>
      <c r="AF647" t="s">
        <v>10207</v>
      </c>
      <c r="AG647" t="s">
        <v>10208</v>
      </c>
      <c r="AH647" t="s">
        <v>10298</v>
      </c>
      <c r="AI647" t="s">
        <v>48</v>
      </c>
      <c r="AJ647" t="s">
        <v>47</v>
      </c>
      <c r="AK647" t="s">
        <v>75</v>
      </c>
      <c r="AL647" t="s">
        <v>10207</v>
      </c>
      <c r="AM647">
        <v>0</v>
      </c>
      <c r="AN647" t="s">
        <v>47</v>
      </c>
      <c r="AO647" t="s">
        <v>47</v>
      </c>
      <c r="AP647" t="s">
        <v>47</v>
      </c>
      <c r="AQ647" t="s">
        <v>47</v>
      </c>
      <c r="AR647" t="s">
        <v>47</v>
      </c>
      <c r="AS647">
        <v>1885.19</v>
      </c>
      <c r="AT647">
        <v>17404.8</v>
      </c>
      <c r="AU647">
        <v>1</v>
      </c>
      <c r="AV647">
        <v>1</v>
      </c>
      <c r="AW647" t="s">
        <v>10352</v>
      </c>
      <c r="AX647">
        <v>27000</v>
      </c>
      <c r="AY647" t="s">
        <v>56</v>
      </c>
      <c r="AZ647" t="s">
        <v>184</v>
      </c>
      <c r="BA647">
        <v>1880.82</v>
      </c>
      <c r="BB647" t="s">
        <v>184</v>
      </c>
      <c r="BC647">
        <v>1880.82</v>
      </c>
      <c r="BD647">
        <v>659</v>
      </c>
      <c r="BE647">
        <v>157616.06</v>
      </c>
      <c r="BF647">
        <v>9</v>
      </c>
      <c r="BG647">
        <v>13</v>
      </c>
      <c r="BH647">
        <v>0</v>
      </c>
      <c r="BI647">
        <v>0</v>
      </c>
      <c r="BJ647">
        <v>0</v>
      </c>
      <c r="BK647">
        <v>0</v>
      </c>
      <c r="BL647" t="s">
        <v>59</v>
      </c>
      <c r="BM647" t="s">
        <v>185</v>
      </c>
      <c r="BN647" t="s">
        <v>186</v>
      </c>
      <c r="BO647">
        <v>0</v>
      </c>
    </row>
    <row r="648" spans="1:67" hidden="1" x14ac:dyDescent="0.3">
      <c r="A648">
        <v>68621</v>
      </c>
      <c r="B648">
        <v>7118075586</v>
      </c>
      <c r="C648">
        <v>931560</v>
      </c>
      <c r="D648">
        <v>7032</v>
      </c>
      <c r="E648">
        <v>72089</v>
      </c>
      <c r="F648">
        <v>1</v>
      </c>
      <c r="G648" t="s">
        <v>613</v>
      </c>
      <c r="H648">
        <v>42735</v>
      </c>
      <c r="I648">
        <v>21047302</v>
      </c>
      <c r="J648" t="s">
        <v>46</v>
      </c>
      <c r="K648" t="s">
        <v>47</v>
      </c>
      <c r="L648" t="s">
        <v>48</v>
      </c>
      <c r="M648" t="s">
        <v>49</v>
      </c>
      <c r="N648" t="s">
        <v>337</v>
      </c>
      <c r="O648" t="s">
        <v>338</v>
      </c>
      <c r="P648" t="s">
        <v>241</v>
      </c>
      <c r="Q648" t="s">
        <v>242</v>
      </c>
      <c r="R648" t="s">
        <v>54</v>
      </c>
      <c r="S648">
        <v>100422206</v>
      </c>
      <c r="T648" t="s">
        <v>615</v>
      </c>
      <c r="U648" t="s">
        <v>56</v>
      </c>
      <c r="V648" t="s">
        <v>57</v>
      </c>
      <c r="W648">
        <v>2813.37</v>
      </c>
      <c r="X648">
        <v>21157.8</v>
      </c>
      <c r="Y648">
        <v>19301.2</v>
      </c>
      <c r="Z648" t="s">
        <v>49</v>
      </c>
      <c r="AA648" t="s">
        <v>10314</v>
      </c>
      <c r="AB648" t="s">
        <v>10296</v>
      </c>
      <c r="AC648" t="s">
        <v>10297</v>
      </c>
      <c r="AD648" t="s">
        <v>52</v>
      </c>
      <c r="AE648" t="s">
        <v>76</v>
      </c>
      <c r="AF648" t="s">
        <v>10207</v>
      </c>
      <c r="AG648" t="s">
        <v>10208</v>
      </c>
      <c r="AH648" t="s">
        <v>10298</v>
      </c>
      <c r="AI648" t="s">
        <v>48</v>
      </c>
      <c r="AJ648" t="s">
        <v>47</v>
      </c>
      <c r="AK648" t="s">
        <v>337</v>
      </c>
      <c r="AL648" t="s">
        <v>10232</v>
      </c>
      <c r="AM648">
        <v>0</v>
      </c>
      <c r="AN648" t="s">
        <v>47</v>
      </c>
      <c r="AO648" t="s">
        <v>47</v>
      </c>
      <c r="AP648" t="s">
        <v>47</v>
      </c>
      <c r="AQ648" t="s">
        <v>47</v>
      </c>
      <c r="AR648" t="s">
        <v>47</v>
      </c>
      <c r="AS648">
        <v>2813.37</v>
      </c>
      <c r="AT648">
        <v>21157.8</v>
      </c>
      <c r="AU648">
        <v>1</v>
      </c>
      <c r="AV648">
        <v>1</v>
      </c>
      <c r="AW648" t="s">
        <v>10352</v>
      </c>
      <c r="AX648">
        <v>27000</v>
      </c>
      <c r="AY648" t="s">
        <v>56</v>
      </c>
      <c r="AZ648" t="s">
        <v>616</v>
      </c>
      <c r="BA648">
        <v>2799</v>
      </c>
      <c r="BB648" t="s">
        <v>616</v>
      </c>
      <c r="BC648">
        <v>2799</v>
      </c>
      <c r="BD648">
        <v>682</v>
      </c>
      <c r="BE648">
        <v>178773.86</v>
      </c>
      <c r="BF648">
        <v>10</v>
      </c>
      <c r="BG648">
        <v>13</v>
      </c>
      <c r="BH648">
        <v>38562.6</v>
      </c>
      <c r="BI648">
        <v>0</v>
      </c>
      <c r="BJ648">
        <v>38562.6</v>
      </c>
      <c r="BK648">
        <v>42000</v>
      </c>
      <c r="BL648" t="s">
        <v>229</v>
      </c>
      <c r="BM648" t="s">
        <v>618</v>
      </c>
      <c r="BN648" t="s">
        <v>618</v>
      </c>
      <c r="BO648">
        <v>3638.7</v>
      </c>
    </row>
    <row r="649" spans="1:67" hidden="1" x14ac:dyDescent="0.3">
      <c r="A649">
        <v>68634</v>
      </c>
      <c r="B649">
        <v>7118075600</v>
      </c>
      <c r="C649">
        <v>940117</v>
      </c>
      <c r="D649">
        <v>7032</v>
      </c>
      <c r="E649">
        <v>72102</v>
      </c>
      <c r="F649">
        <v>1</v>
      </c>
      <c r="G649" t="s">
        <v>613</v>
      </c>
      <c r="H649">
        <v>42735</v>
      </c>
      <c r="I649">
        <v>21047308</v>
      </c>
      <c r="J649" t="s">
        <v>46</v>
      </c>
      <c r="K649" t="s">
        <v>47</v>
      </c>
      <c r="L649" t="s">
        <v>48</v>
      </c>
      <c r="M649" t="s">
        <v>49</v>
      </c>
      <c r="N649" t="s">
        <v>69</v>
      </c>
      <c r="O649" t="s">
        <v>70</v>
      </c>
      <c r="P649" t="s">
        <v>71</v>
      </c>
      <c r="Q649" t="s">
        <v>72</v>
      </c>
      <c r="R649" t="s">
        <v>54</v>
      </c>
      <c r="S649">
        <v>100994845</v>
      </c>
      <c r="T649" t="s">
        <v>86</v>
      </c>
      <c r="U649" t="s">
        <v>56</v>
      </c>
      <c r="V649" t="s">
        <v>57</v>
      </c>
      <c r="W649">
        <v>12018.72</v>
      </c>
      <c r="X649">
        <v>20049.400000000001</v>
      </c>
      <c r="Y649">
        <v>18054.2</v>
      </c>
      <c r="Z649" t="s">
        <v>49</v>
      </c>
      <c r="AA649" t="s">
        <v>10314</v>
      </c>
      <c r="AB649" t="s">
        <v>10296</v>
      </c>
      <c r="AC649" t="s">
        <v>10297</v>
      </c>
      <c r="AD649" t="s">
        <v>52</v>
      </c>
      <c r="AE649" t="s">
        <v>76</v>
      </c>
      <c r="AF649" t="s">
        <v>10207</v>
      </c>
      <c r="AG649" t="s">
        <v>10208</v>
      </c>
      <c r="AH649" t="s">
        <v>10298</v>
      </c>
      <c r="AI649" t="s">
        <v>48</v>
      </c>
      <c r="AJ649" t="s">
        <v>47</v>
      </c>
      <c r="AK649" t="s">
        <v>69</v>
      </c>
      <c r="AL649" t="s">
        <v>10240</v>
      </c>
      <c r="AM649">
        <v>0</v>
      </c>
      <c r="AN649" t="s">
        <v>47</v>
      </c>
      <c r="AO649" t="s">
        <v>47</v>
      </c>
      <c r="AP649" t="s">
        <v>47</v>
      </c>
      <c r="AQ649" t="s">
        <v>47</v>
      </c>
      <c r="AR649" t="s">
        <v>47</v>
      </c>
      <c r="AS649">
        <v>12018.72</v>
      </c>
      <c r="AT649">
        <v>20049.400000000001</v>
      </c>
      <c r="AU649">
        <v>1</v>
      </c>
      <c r="AV649">
        <v>1</v>
      </c>
      <c r="AW649" t="s">
        <v>10352</v>
      </c>
      <c r="AX649">
        <v>27000</v>
      </c>
      <c r="AY649" t="s">
        <v>56</v>
      </c>
      <c r="AZ649" t="s">
        <v>236</v>
      </c>
      <c r="BA649">
        <v>12200</v>
      </c>
      <c r="BB649" t="s">
        <v>236</v>
      </c>
      <c r="BC649">
        <v>12200</v>
      </c>
      <c r="BD649">
        <v>2384</v>
      </c>
      <c r="BE649">
        <v>198823.26</v>
      </c>
      <c r="BF649">
        <v>11</v>
      </c>
      <c r="BG649">
        <v>13</v>
      </c>
      <c r="BH649">
        <v>0</v>
      </c>
      <c r="BI649">
        <v>0</v>
      </c>
      <c r="BJ649">
        <v>0</v>
      </c>
      <c r="BK649">
        <v>0</v>
      </c>
      <c r="BL649" t="s">
        <v>59</v>
      </c>
      <c r="BM649" t="s">
        <v>438</v>
      </c>
      <c r="BN649" t="s">
        <v>238</v>
      </c>
      <c r="BO649">
        <v>0</v>
      </c>
    </row>
    <row r="650" spans="1:67" hidden="1" x14ac:dyDescent="0.3">
      <c r="A650">
        <v>68636</v>
      </c>
      <c r="B650">
        <v>7118075602</v>
      </c>
      <c r="C650">
        <v>3537341</v>
      </c>
      <c r="D650">
        <v>7032</v>
      </c>
      <c r="E650">
        <v>72104</v>
      </c>
      <c r="F650">
        <v>1</v>
      </c>
      <c r="G650" t="s">
        <v>613</v>
      </c>
      <c r="H650">
        <v>42735</v>
      </c>
      <c r="I650">
        <v>21047310</v>
      </c>
      <c r="J650" t="s">
        <v>46</v>
      </c>
      <c r="K650" t="s">
        <v>47</v>
      </c>
      <c r="L650" t="s">
        <v>48</v>
      </c>
      <c r="M650" t="s">
        <v>49</v>
      </c>
      <c r="N650" t="s">
        <v>320</v>
      </c>
      <c r="O650" t="s">
        <v>133</v>
      </c>
      <c r="P650" t="s">
        <v>84</v>
      </c>
      <c r="Q650" t="s">
        <v>85</v>
      </c>
      <c r="R650" t="s">
        <v>54</v>
      </c>
      <c r="S650">
        <v>100223303</v>
      </c>
      <c r="T650" t="s">
        <v>64</v>
      </c>
      <c r="U650" t="s">
        <v>56</v>
      </c>
      <c r="V650" t="s">
        <v>57</v>
      </c>
      <c r="W650">
        <v>12192.95</v>
      </c>
      <c r="X650">
        <v>17449.2</v>
      </c>
      <c r="Y650">
        <v>14934</v>
      </c>
      <c r="Z650" t="s">
        <v>49</v>
      </c>
      <c r="AA650" t="s">
        <v>10314</v>
      </c>
      <c r="AB650" t="s">
        <v>10296</v>
      </c>
      <c r="AC650" t="s">
        <v>10297</v>
      </c>
      <c r="AD650" t="s">
        <v>52</v>
      </c>
      <c r="AE650" t="s">
        <v>76</v>
      </c>
      <c r="AF650" t="s">
        <v>10207</v>
      </c>
      <c r="AG650" t="s">
        <v>10208</v>
      </c>
      <c r="AH650" t="s">
        <v>10298</v>
      </c>
      <c r="AI650" t="s">
        <v>48</v>
      </c>
      <c r="AJ650" t="s">
        <v>47</v>
      </c>
      <c r="AK650" t="s">
        <v>320</v>
      </c>
      <c r="AL650" t="s">
        <v>10240</v>
      </c>
      <c r="AM650">
        <v>0</v>
      </c>
      <c r="AN650" t="s">
        <v>47</v>
      </c>
      <c r="AO650" t="s">
        <v>47</v>
      </c>
      <c r="AP650" t="s">
        <v>47</v>
      </c>
      <c r="AQ650" t="s">
        <v>47</v>
      </c>
      <c r="AR650" t="s">
        <v>47</v>
      </c>
      <c r="AS650">
        <v>12192.95</v>
      </c>
      <c r="AT650">
        <v>17449.2</v>
      </c>
      <c r="AU650">
        <v>1</v>
      </c>
      <c r="AV650">
        <v>1</v>
      </c>
      <c r="AW650" t="s">
        <v>10352</v>
      </c>
      <c r="AX650">
        <v>27000</v>
      </c>
      <c r="AY650" t="s">
        <v>56</v>
      </c>
      <c r="AZ650" t="s">
        <v>134</v>
      </c>
      <c r="BA650">
        <v>13079.2</v>
      </c>
      <c r="BB650" t="s">
        <v>134</v>
      </c>
      <c r="BC650">
        <v>13079.2</v>
      </c>
      <c r="BD650">
        <v>2595</v>
      </c>
      <c r="BE650">
        <v>216272.46</v>
      </c>
      <c r="BF650">
        <v>12</v>
      </c>
      <c r="BG650">
        <v>13</v>
      </c>
      <c r="BH650">
        <v>37498.6</v>
      </c>
      <c r="BI650">
        <v>0</v>
      </c>
      <c r="BJ650">
        <v>37498.6</v>
      </c>
      <c r="BK650">
        <v>42000</v>
      </c>
      <c r="BL650" t="s">
        <v>229</v>
      </c>
      <c r="BM650" t="s">
        <v>135</v>
      </c>
      <c r="BN650" t="s">
        <v>135</v>
      </c>
      <c r="BO650">
        <v>17002.96</v>
      </c>
    </row>
    <row r="651" spans="1:67" hidden="1" x14ac:dyDescent="0.3">
      <c r="A651">
        <v>67565</v>
      </c>
      <c r="B651">
        <v>7118046417</v>
      </c>
      <c r="C651">
        <v>3855615</v>
      </c>
      <c r="D651">
        <v>7032</v>
      </c>
      <c r="E651">
        <v>71986</v>
      </c>
      <c r="F651">
        <v>1</v>
      </c>
      <c r="G651" t="s">
        <v>613</v>
      </c>
      <c r="H651">
        <v>42735</v>
      </c>
      <c r="I651">
        <v>21047305</v>
      </c>
      <c r="J651" t="s">
        <v>46</v>
      </c>
      <c r="K651" t="s">
        <v>47</v>
      </c>
      <c r="L651" t="s">
        <v>48</v>
      </c>
      <c r="M651" t="s">
        <v>49</v>
      </c>
      <c r="N651" t="s">
        <v>189</v>
      </c>
      <c r="O651" t="s">
        <v>190</v>
      </c>
      <c r="P651" t="s">
        <v>191</v>
      </c>
      <c r="Q651" t="s">
        <v>192</v>
      </c>
      <c r="R651" t="s">
        <v>54</v>
      </c>
      <c r="S651">
        <v>101030531</v>
      </c>
      <c r="T651" t="s">
        <v>193</v>
      </c>
      <c r="U651" t="s">
        <v>56</v>
      </c>
      <c r="V651" t="s">
        <v>57</v>
      </c>
      <c r="W651">
        <v>3328.93</v>
      </c>
      <c r="X651">
        <v>16161.6</v>
      </c>
      <c r="Y651">
        <v>13832</v>
      </c>
      <c r="Z651" t="s">
        <v>49</v>
      </c>
      <c r="AA651" t="s">
        <v>10314</v>
      </c>
      <c r="AB651" t="s">
        <v>10296</v>
      </c>
      <c r="AC651" t="s">
        <v>10297</v>
      </c>
      <c r="AD651" t="s">
        <v>52</v>
      </c>
      <c r="AE651" t="s">
        <v>76</v>
      </c>
      <c r="AF651" t="s">
        <v>10207</v>
      </c>
      <c r="AG651" t="s">
        <v>10208</v>
      </c>
      <c r="AH651" t="s">
        <v>10298</v>
      </c>
      <c r="AI651" t="s">
        <v>48</v>
      </c>
      <c r="AJ651" t="s">
        <v>47</v>
      </c>
      <c r="AK651" t="s">
        <v>189</v>
      </c>
      <c r="AL651" t="s">
        <v>10217</v>
      </c>
      <c r="AM651">
        <v>0</v>
      </c>
      <c r="AN651" t="s">
        <v>47</v>
      </c>
      <c r="AO651" t="s">
        <v>47</v>
      </c>
      <c r="AP651" t="s">
        <v>47</v>
      </c>
      <c r="AQ651" t="s">
        <v>47</v>
      </c>
      <c r="AR651" t="s">
        <v>47</v>
      </c>
      <c r="AS651">
        <v>3328.93</v>
      </c>
      <c r="AT651">
        <v>16161.6</v>
      </c>
      <c r="AU651">
        <v>1</v>
      </c>
      <c r="AV651">
        <v>1</v>
      </c>
      <c r="AW651" t="s">
        <v>10352</v>
      </c>
      <c r="AX651">
        <v>27000</v>
      </c>
      <c r="AY651" t="s">
        <v>56</v>
      </c>
      <c r="AZ651" t="s">
        <v>194</v>
      </c>
      <c r="BA651">
        <v>5563.6</v>
      </c>
      <c r="BB651" t="s">
        <v>194</v>
      </c>
      <c r="BC651">
        <v>5563.6</v>
      </c>
      <c r="BD651" t="s">
        <v>47</v>
      </c>
      <c r="BE651">
        <v>232434.06</v>
      </c>
      <c r="BF651">
        <v>13</v>
      </c>
      <c r="BG651">
        <v>13</v>
      </c>
      <c r="BH651">
        <v>16161.6</v>
      </c>
      <c r="BI651">
        <v>0</v>
      </c>
      <c r="BJ651">
        <v>16161.6</v>
      </c>
      <c r="BK651">
        <v>27000</v>
      </c>
      <c r="BL651" t="s">
        <v>56</v>
      </c>
      <c r="BM651" t="s">
        <v>194</v>
      </c>
      <c r="BN651" t="s">
        <v>196</v>
      </c>
      <c r="BO651">
        <v>5563.6</v>
      </c>
    </row>
    <row r="652" spans="1:67" hidden="1" x14ac:dyDescent="0.3">
      <c r="A652">
        <v>68371</v>
      </c>
      <c r="B652">
        <v>7118063564</v>
      </c>
      <c r="C652">
        <v>4463264</v>
      </c>
      <c r="D652">
        <v>7032</v>
      </c>
      <c r="E652">
        <v>72356</v>
      </c>
      <c r="F652">
        <v>1</v>
      </c>
      <c r="G652" t="s">
        <v>672</v>
      </c>
      <c r="H652">
        <v>42737</v>
      </c>
      <c r="I652">
        <v>21050937</v>
      </c>
      <c r="J652" t="s">
        <v>46</v>
      </c>
      <c r="K652" t="s">
        <v>47</v>
      </c>
      <c r="L652" t="s">
        <v>48</v>
      </c>
      <c r="M652" t="s">
        <v>49</v>
      </c>
      <c r="N652" t="s">
        <v>9400</v>
      </c>
      <c r="O652" t="s">
        <v>10266</v>
      </c>
      <c r="P652" t="s">
        <v>2264</v>
      </c>
      <c r="Q652" t="s">
        <v>10372</v>
      </c>
      <c r="R652" t="s">
        <v>10178</v>
      </c>
      <c r="S652">
        <v>100788157</v>
      </c>
      <c r="T652" t="s">
        <v>606</v>
      </c>
      <c r="U652" t="s">
        <v>66</v>
      </c>
      <c r="V652" t="s">
        <v>1007</v>
      </c>
      <c r="W652">
        <v>2740.2</v>
      </c>
      <c r="X652">
        <v>9874.92</v>
      </c>
      <c r="Y652">
        <v>9024.3799999999992</v>
      </c>
      <c r="Z652" t="s">
        <v>49</v>
      </c>
      <c r="AA652" t="s">
        <v>10314</v>
      </c>
      <c r="AB652" t="s">
        <v>10296</v>
      </c>
      <c r="AC652" t="s">
        <v>10297</v>
      </c>
      <c r="AD652" t="s">
        <v>52</v>
      </c>
      <c r="AE652" t="s">
        <v>76</v>
      </c>
      <c r="AF652" t="s">
        <v>10207</v>
      </c>
      <c r="AG652" t="s">
        <v>10208</v>
      </c>
      <c r="AH652" t="s">
        <v>10298</v>
      </c>
      <c r="AI652" t="s">
        <v>48</v>
      </c>
      <c r="AJ652" t="s">
        <v>47</v>
      </c>
      <c r="AK652" t="s">
        <v>9400</v>
      </c>
      <c r="AL652" t="s">
        <v>10207</v>
      </c>
      <c r="AM652">
        <v>0</v>
      </c>
      <c r="AN652" t="s">
        <v>47</v>
      </c>
      <c r="AO652" t="s">
        <v>47</v>
      </c>
      <c r="AP652" t="s">
        <v>47</v>
      </c>
      <c r="AQ652" t="s">
        <v>47</v>
      </c>
      <c r="AR652" t="s">
        <v>47</v>
      </c>
      <c r="AS652">
        <v>2740.2</v>
      </c>
      <c r="AT652">
        <v>9874.92</v>
      </c>
      <c r="AU652">
        <v>1</v>
      </c>
      <c r="AV652">
        <v>1</v>
      </c>
      <c r="AW652" t="s">
        <v>10362</v>
      </c>
      <c r="AX652">
        <v>10800</v>
      </c>
      <c r="AY652" t="s">
        <v>66</v>
      </c>
      <c r="AZ652" t="s">
        <v>10373</v>
      </c>
      <c r="BA652" t="s">
        <v>47</v>
      </c>
      <c r="BB652" t="s">
        <v>10373</v>
      </c>
      <c r="BC652" t="s">
        <v>47</v>
      </c>
      <c r="BD652">
        <v>1148</v>
      </c>
      <c r="BE652">
        <v>9874.92</v>
      </c>
      <c r="BF652">
        <v>1</v>
      </c>
      <c r="BG652">
        <v>2</v>
      </c>
      <c r="BH652">
        <v>0</v>
      </c>
      <c r="BI652">
        <v>0</v>
      </c>
      <c r="BJ652">
        <v>0</v>
      </c>
      <c r="BK652">
        <v>0</v>
      </c>
      <c r="BL652" t="s">
        <v>59</v>
      </c>
      <c r="BM652" t="s">
        <v>10376</v>
      </c>
      <c r="BN652" t="s">
        <v>10375</v>
      </c>
      <c r="BO652">
        <v>0</v>
      </c>
    </row>
    <row r="653" spans="1:67" x14ac:dyDescent="0.3">
      <c r="A653">
        <v>68374</v>
      </c>
      <c r="B653">
        <v>7118063567</v>
      </c>
      <c r="C653">
        <v>4463264</v>
      </c>
      <c r="D653">
        <v>7032</v>
      </c>
      <c r="E653">
        <v>72359</v>
      </c>
      <c r="F653">
        <v>1</v>
      </c>
      <c r="G653" t="s">
        <v>672</v>
      </c>
      <c r="H653">
        <v>42737</v>
      </c>
      <c r="I653">
        <v>21050940</v>
      </c>
      <c r="J653" t="s">
        <v>46</v>
      </c>
      <c r="K653" t="s">
        <v>47</v>
      </c>
      <c r="L653" t="s">
        <v>48</v>
      </c>
      <c r="M653" t="s">
        <v>49</v>
      </c>
      <c r="N653" t="s">
        <v>9400</v>
      </c>
      <c r="O653" t="s">
        <v>10266</v>
      </c>
      <c r="P653" t="s">
        <v>2264</v>
      </c>
      <c r="Q653" t="s">
        <v>10372</v>
      </c>
      <c r="R653" t="s">
        <v>10178</v>
      </c>
      <c r="S653">
        <v>100788157</v>
      </c>
      <c r="T653" t="s">
        <v>606</v>
      </c>
      <c r="U653" t="s">
        <v>66</v>
      </c>
      <c r="V653" t="s">
        <v>1007</v>
      </c>
      <c r="W653">
        <v>2738.36</v>
      </c>
      <c r="X653">
        <v>9180.0400000000009</v>
      </c>
      <c r="Y653">
        <v>8413.66</v>
      </c>
      <c r="Z653" t="s">
        <v>49</v>
      </c>
      <c r="AA653" t="s">
        <v>10314</v>
      </c>
      <c r="AB653" t="s">
        <v>10296</v>
      </c>
      <c r="AC653" t="s">
        <v>10297</v>
      </c>
      <c r="AD653" t="s">
        <v>52</v>
      </c>
      <c r="AE653" t="s">
        <v>76</v>
      </c>
      <c r="AF653" t="s">
        <v>10207</v>
      </c>
      <c r="AG653" t="s">
        <v>10208</v>
      </c>
      <c r="AH653" t="s">
        <v>10298</v>
      </c>
      <c r="AI653" t="s">
        <v>48</v>
      </c>
      <c r="AJ653" t="s">
        <v>47</v>
      </c>
      <c r="AK653" t="s">
        <v>9400</v>
      </c>
      <c r="AL653" t="s">
        <v>10207</v>
      </c>
      <c r="AM653">
        <v>0</v>
      </c>
      <c r="AN653" t="s">
        <v>47</v>
      </c>
      <c r="AO653" t="s">
        <v>47</v>
      </c>
      <c r="AP653" t="s">
        <v>47</v>
      </c>
      <c r="AQ653" t="s">
        <v>47</v>
      </c>
      <c r="AR653" t="s">
        <v>47</v>
      </c>
      <c r="AS653">
        <v>2738.36</v>
      </c>
      <c r="AT653">
        <v>9180.0400000000009</v>
      </c>
      <c r="AU653">
        <v>1</v>
      </c>
      <c r="AV653">
        <v>1</v>
      </c>
      <c r="AW653" t="s">
        <v>10362</v>
      </c>
      <c r="AX653">
        <v>10800</v>
      </c>
      <c r="AY653" t="s">
        <v>66</v>
      </c>
      <c r="AZ653" t="s">
        <v>10373</v>
      </c>
      <c r="BA653" t="s">
        <v>47</v>
      </c>
      <c r="BB653" t="s">
        <v>10373</v>
      </c>
      <c r="BC653" t="s">
        <v>47</v>
      </c>
      <c r="BD653">
        <v>1148</v>
      </c>
      <c r="BE653">
        <v>19054.96</v>
      </c>
      <c r="BF653">
        <v>2</v>
      </c>
      <c r="BG653">
        <v>2</v>
      </c>
      <c r="BH653">
        <v>19054.96</v>
      </c>
      <c r="BI653">
        <v>0</v>
      </c>
      <c r="BJ653">
        <v>19054.96</v>
      </c>
      <c r="BK653">
        <v>27000</v>
      </c>
      <c r="BL653" t="s">
        <v>56</v>
      </c>
      <c r="BM653" t="s">
        <v>10374</v>
      </c>
      <c r="BN653" t="s">
        <v>10375</v>
      </c>
      <c r="BO653" t="s">
        <v>47</v>
      </c>
    </row>
    <row r="654" spans="1:67" hidden="1" x14ac:dyDescent="0.3">
      <c r="A654">
        <v>69223</v>
      </c>
      <c r="B654">
        <v>7118112410</v>
      </c>
      <c r="C654">
        <v>659338</v>
      </c>
      <c r="D654">
        <v>7032</v>
      </c>
      <c r="E654">
        <v>73123</v>
      </c>
      <c r="F654">
        <v>1</v>
      </c>
      <c r="G654" t="s">
        <v>672</v>
      </c>
      <c r="H654">
        <v>42739</v>
      </c>
      <c r="I654">
        <v>21062844</v>
      </c>
      <c r="J654" t="s">
        <v>46</v>
      </c>
      <c r="K654" t="s">
        <v>47</v>
      </c>
      <c r="L654" t="s">
        <v>48</v>
      </c>
      <c r="M654" t="s">
        <v>49</v>
      </c>
      <c r="N654" t="s">
        <v>50</v>
      </c>
      <c r="O654" t="s">
        <v>51</v>
      </c>
      <c r="P654" t="s">
        <v>52</v>
      </c>
      <c r="Q654" t="s">
        <v>53</v>
      </c>
      <c r="R654" t="s">
        <v>54</v>
      </c>
      <c r="S654">
        <v>101093720</v>
      </c>
      <c r="T654" t="s">
        <v>55</v>
      </c>
      <c r="U654" t="s">
        <v>56</v>
      </c>
      <c r="V654" t="s">
        <v>57</v>
      </c>
      <c r="W654">
        <v>1869.53</v>
      </c>
      <c r="X654">
        <v>15305.96</v>
      </c>
      <c r="Y654">
        <v>13924</v>
      </c>
      <c r="Z654" t="s">
        <v>49</v>
      </c>
      <c r="AA654" t="s">
        <v>10314</v>
      </c>
      <c r="AB654" t="s">
        <v>10296</v>
      </c>
      <c r="AC654" t="s">
        <v>10297</v>
      </c>
      <c r="AD654" t="s">
        <v>52</v>
      </c>
      <c r="AE654" t="s">
        <v>76</v>
      </c>
      <c r="AF654" t="s">
        <v>10207</v>
      </c>
      <c r="AG654" t="s">
        <v>10208</v>
      </c>
      <c r="AH654" t="s">
        <v>10298</v>
      </c>
      <c r="AI654" t="s">
        <v>48</v>
      </c>
      <c r="AJ654" t="s">
        <v>47</v>
      </c>
      <c r="AK654" t="s">
        <v>50</v>
      </c>
      <c r="AL654" t="s">
        <v>10207</v>
      </c>
      <c r="AM654">
        <v>0</v>
      </c>
      <c r="AN654" t="s">
        <v>47</v>
      </c>
      <c r="AO654" t="s">
        <v>47</v>
      </c>
      <c r="AP654" t="s">
        <v>47</v>
      </c>
      <c r="AQ654" t="s">
        <v>47</v>
      </c>
      <c r="AR654" t="s">
        <v>47</v>
      </c>
      <c r="AS654">
        <v>1869.53</v>
      </c>
      <c r="AT654">
        <v>15305.96</v>
      </c>
      <c r="AU654">
        <v>1</v>
      </c>
      <c r="AV654">
        <v>1</v>
      </c>
      <c r="AW654" t="s">
        <v>10352</v>
      </c>
      <c r="AX654">
        <v>27000</v>
      </c>
      <c r="AY654" t="s">
        <v>56</v>
      </c>
      <c r="AZ654" t="s">
        <v>220</v>
      </c>
      <c r="BA654">
        <v>1880.82</v>
      </c>
      <c r="BB654" t="s">
        <v>220</v>
      </c>
      <c r="BC654">
        <v>1880.82</v>
      </c>
      <c r="BD654">
        <v>154</v>
      </c>
      <c r="BE654">
        <v>15305.96</v>
      </c>
      <c r="BF654">
        <v>1</v>
      </c>
      <c r="BG654">
        <v>2</v>
      </c>
      <c r="BH654">
        <v>0</v>
      </c>
      <c r="BI654">
        <v>0</v>
      </c>
      <c r="BJ654">
        <v>0</v>
      </c>
      <c r="BK654">
        <v>0</v>
      </c>
      <c r="BL654" t="s">
        <v>59</v>
      </c>
      <c r="BM654" t="s">
        <v>221</v>
      </c>
      <c r="BN654" t="s">
        <v>222</v>
      </c>
      <c r="BO654">
        <v>0</v>
      </c>
    </row>
    <row r="655" spans="1:67" hidden="1" x14ac:dyDescent="0.3">
      <c r="A655">
        <v>69227</v>
      </c>
      <c r="B655">
        <v>7118112414</v>
      </c>
      <c r="C655">
        <v>925239</v>
      </c>
      <c r="D655">
        <v>7032</v>
      </c>
      <c r="E655">
        <v>73127</v>
      </c>
      <c r="F655">
        <v>1</v>
      </c>
      <c r="G655" t="s">
        <v>672</v>
      </c>
      <c r="H655">
        <v>42739</v>
      </c>
      <c r="I655">
        <v>21062848</v>
      </c>
      <c r="J655" t="s">
        <v>46</v>
      </c>
      <c r="K655" t="s">
        <v>47</v>
      </c>
      <c r="L655" t="s">
        <v>48</v>
      </c>
      <c r="M655" t="s">
        <v>49</v>
      </c>
      <c r="N655" t="s">
        <v>554</v>
      </c>
      <c r="O655" t="s">
        <v>555</v>
      </c>
      <c r="P655" t="s">
        <v>99</v>
      </c>
      <c r="Q655" t="s">
        <v>100</v>
      </c>
      <c r="R655" t="s">
        <v>54</v>
      </c>
      <c r="S655">
        <v>100223303</v>
      </c>
      <c r="T655" t="s">
        <v>64</v>
      </c>
      <c r="U655" t="s">
        <v>56</v>
      </c>
      <c r="V655" t="s">
        <v>57</v>
      </c>
      <c r="W655">
        <v>6456.24</v>
      </c>
      <c r="X655">
        <v>19584.150000000001</v>
      </c>
      <c r="Y655">
        <v>17846.91</v>
      </c>
      <c r="Z655" t="s">
        <v>49</v>
      </c>
      <c r="AA655" t="s">
        <v>10314</v>
      </c>
      <c r="AB655" t="s">
        <v>10296</v>
      </c>
      <c r="AC655" t="s">
        <v>10297</v>
      </c>
      <c r="AD655" t="s">
        <v>52</v>
      </c>
      <c r="AE655" t="s">
        <v>76</v>
      </c>
      <c r="AF655" t="s">
        <v>10207</v>
      </c>
      <c r="AG655" t="s">
        <v>10208</v>
      </c>
      <c r="AH655" t="s">
        <v>10298</v>
      </c>
      <c r="AI655" t="s">
        <v>48</v>
      </c>
      <c r="AJ655" t="s">
        <v>47</v>
      </c>
      <c r="AK655" t="s">
        <v>97</v>
      </c>
      <c r="AL655" t="s">
        <v>10240</v>
      </c>
      <c r="AM655">
        <v>0</v>
      </c>
      <c r="AN655" t="s">
        <v>47</v>
      </c>
      <c r="AO655" t="s">
        <v>47</v>
      </c>
      <c r="AP655" t="s">
        <v>47</v>
      </c>
      <c r="AQ655" t="s">
        <v>47</v>
      </c>
      <c r="AR655" t="s">
        <v>47</v>
      </c>
      <c r="AS655">
        <v>6456.24</v>
      </c>
      <c r="AT655">
        <v>19584.150000000001</v>
      </c>
      <c r="AU655">
        <v>1</v>
      </c>
      <c r="AV655">
        <v>1</v>
      </c>
      <c r="AW655" t="s">
        <v>10352</v>
      </c>
      <c r="AX655">
        <v>27000</v>
      </c>
      <c r="AY655" t="s">
        <v>56</v>
      </c>
      <c r="AZ655" t="s">
        <v>101</v>
      </c>
      <c r="BA655">
        <v>7008.08</v>
      </c>
      <c r="BB655" t="s">
        <v>101</v>
      </c>
      <c r="BC655">
        <v>7008.08</v>
      </c>
      <c r="BD655">
        <v>1124</v>
      </c>
      <c r="BE655">
        <v>34890.11</v>
      </c>
      <c r="BF655">
        <v>2</v>
      </c>
      <c r="BG655">
        <v>2</v>
      </c>
      <c r="BH655">
        <v>34890.11</v>
      </c>
      <c r="BI655">
        <v>0</v>
      </c>
      <c r="BJ655">
        <v>34890.11</v>
      </c>
      <c r="BK655">
        <v>42000</v>
      </c>
      <c r="BL655" t="s">
        <v>229</v>
      </c>
      <c r="BM655" t="s">
        <v>103</v>
      </c>
      <c r="BN655" t="s">
        <v>103</v>
      </c>
      <c r="BO655">
        <v>9110.5040000000008</v>
      </c>
    </row>
    <row r="656" spans="1:67" x14ac:dyDescent="0.3">
      <c r="A656">
        <v>68384</v>
      </c>
      <c r="B656">
        <v>7118063669</v>
      </c>
      <c r="C656">
        <v>4463264</v>
      </c>
      <c r="D656">
        <v>7032</v>
      </c>
      <c r="E656">
        <v>73671</v>
      </c>
      <c r="F656">
        <v>1</v>
      </c>
      <c r="G656" t="s">
        <v>672</v>
      </c>
      <c r="H656">
        <v>42740</v>
      </c>
      <c r="I656">
        <v>21070878</v>
      </c>
      <c r="J656" t="s">
        <v>46</v>
      </c>
      <c r="K656" t="s">
        <v>47</v>
      </c>
      <c r="L656" t="s">
        <v>48</v>
      </c>
      <c r="M656" t="s">
        <v>49</v>
      </c>
      <c r="N656" t="s">
        <v>9400</v>
      </c>
      <c r="O656" t="s">
        <v>10266</v>
      </c>
      <c r="P656" t="s">
        <v>2264</v>
      </c>
      <c r="Q656" t="s">
        <v>10372</v>
      </c>
      <c r="R656" t="s">
        <v>10178</v>
      </c>
      <c r="S656">
        <v>100788157</v>
      </c>
      <c r="T656" t="s">
        <v>606</v>
      </c>
      <c r="U656" t="s">
        <v>66</v>
      </c>
      <c r="V656" t="s">
        <v>1007</v>
      </c>
      <c r="W656">
        <v>2739.31</v>
      </c>
      <c r="X656">
        <v>9225.24</v>
      </c>
      <c r="Y656">
        <v>8497.48</v>
      </c>
      <c r="Z656" t="s">
        <v>49</v>
      </c>
      <c r="AA656" t="s">
        <v>10314</v>
      </c>
      <c r="AB656" t="s">
        <v>10296</v>
      </c>
      <c r="AC656" t="s">
        <v>10297</v>
      </c>
      <c r="AD656" t="s">
        <v>52</v>
      </c>
      <c r="AE656" t="s">
        <v>76</v>
      </c>
      <c r="AF656" t="s">
        <v>10207</v>
      </c>
      <c r="AG656" t="s">
        <v>10208</v>
      </c>
      <c r="AH656" t="s">
        <v>10298</v>
      </c>
      <c r="AI656" t="s">
        <v>48</v>
      </c>
      <c r="AJ656" t="s">
        <v>47</v>
      </c>
      <c r="AK656" t="s">
        <v>9400</v>
      </c>
      <c r="AL656" t="s">
        <v>10207</v>
      </c>
      <c r="AM656">
        <v>0</v>
      </c>
      <c r="AN656" t="s">
        <v>47</v>
      </c>
      <c r="AO656" t="s">
        <v>47</v>
      </c>
      <c r="AP656" t="s">
        <v>47</v>
      </c>
      <c r="AQ656" t="s">
        <v>47</v>
      </c>
      <c r="AR656" t="s">
        <v>47</v>
      </c>
      <c r="AS656">
        <v>2739.31</v>
      </c>
      <c r="AT656">
        <v>9225.24</v>
      </c>
      <c r="AU656">
        <v>1</v>
      </c>
      <c r="AV656">
        <v>1</v>
      </c>
      <c r="AW656" t="s">
        <v>10362</v>
      </c>
      <c r="AX656">
        <v>10800</v>
      </c>
      <c r="AY656" t="s">
        <v>66</v>
      </c>
      <c r="AZ656" t="s">
        <v>10373</v>
      </c>
      <c r="BA656" t="s">
        <v>47</v>
      </c>
      <c r="BB656" t="s">
        <v>10373</v>
      </c>
      <c r="BC656" t="s">
        <v>47</v>
      </c>
      <c r="BD656">
        <v>1148</v>
      </c>
      <c r="BE656">
        <v>9225.24</v>
      </c>
      <c r="BF656">
        <v>1</v>
      </c>
      <c r="BG656">
        <v>1</v>
      </c>
      <c r="BH656">
        <v>9225.24</v>
      </c>
      <c r="BI656">
        <v>0</v>
      </c>
      <c r="BJ656">
        <v>9225.24</v>
      </c>
      <c r="BK656">
        <v>10800</v>
      </c>
      <c r="BL656" t="s">
        <v>66</v>
      </c>
      <c r="BM656" t="s">
        <v>10373</v>
      </c>
      <c r="BN656" t="s">
        <v>10375</v>
      </c>
      <c r="BO656" t="s">
        <v>47</v>
      </c>
    </row>
    <row r="657" spans="1:67" hidden="1" x14ac:dyDescent="0.3">
      <c r="A657">
        <v>69836</v>
      </c>
      <c r="B657">
        <v>7118118972</v>
      </c>
      <c r="C657">
        <v>4463189</v>
      </c>
      <c r="D657">
        <v>7032</v>
      </c>
      <c r="E657">
        <v>74147</v>
      </c>
      <c r="F657">
        <v>1</v>
      </c>
      <c r="G657" t="s">
        <v>672</v>
      </c>
      <c r="H657">
        <v>42741</v>
      </c>
      <c r="I657">
        <v>21079757</v>
      </c>
      <c r="J657" t="s">
        <v>46</v>
      </c>
      <c r="K657" t="s">
        <v>47</v>
      </c>
      <c r="L657" t="s">
        <v>48</v>
      </c>
      <c r="M657" t="s">
        <v>49</v>
      </c>
      <c r="N657" t="s">
        <v>9400</v>
      </c>
      <c r="O657" t="s">
        <v>51</v>
      </c>
      <c r="P657" t="s">
        <v>52</v>
      </c>
      <c r="Q657" t="s">
        <v>10357</v>
      </c>
      <c r="R657" t="s">
        <v>992</v>
      </c>
      <c r="S657">
        <v>100788157</v>
      </c>
      <c r="T657" t="s">
        <v>606</v>
      </c>
      <c r="U657" t="s">
        <v>56</v>
      </c>
      <c r="V657" t="s">
        <v>57</v>
      </c>
      <c r="W657">
        <v>1547.34</v>
      </c>
      <c r="X657">
        <v>13963.67</v>
      </c>
      <c r="Y657">
        <v>12840.96</v>
      </c>
      <c r="Z657" t="s">
        <v>49</v>
      </c>
      <c r="AA657" t="s">
        <v>10314</v>
      </c>
      <c r="AB657" t="s">
        <v>10296</v>
      </c>
      <c r="AC657" t="s">
        <v>10297</v>
      </c>
      <c r="AD657" t="s">
        <v>52</v>
      </c>
      <c r="AE657" t="s">
        <v>76</v>
      </c>
      <c r="AF657" t="s">
        <v>10207</v>
      </c>
      <c r="AG657" t="s">
        <v>10208</v>
      </c>
      <c r="AH657" t="s">
        <v>10298</v>
      </c>
      <c r="AI657" t="s">
        <v>48</v>
      </c>
      <c r="AJ657" t="s">
        <v>47</v>
      </c>
      <c r="AK657" t="s">
        <v>9400</v>
      </c>
      <c r="AL657" t="s">
        <v>10207</v>
      </c>
      <c r="AM657">
        <v>0</v>
      </c>
      <c r="AN657" t="s">
        <v>47</v>
      </c>
      <c r="AO657" t="s">
        <v>47</v>
      </c>
      <c r="AP657" t="s">
        <v>47</v>
      </c>
      <c r="AQ657" t="s">
        <v>47</v>
      </c>
      <c r="AR657" t="s">
        <v>47</v>
      </c>
      <c r="AS657">
        <v>1547.34</v>
      </c>
      <c r="AT657">
        <v>13963.67</v>
      </c>
      <c r="AU657">
        <v>1</v>
      </c>
      <c r="AV657">
        <v>1</v>
      </c>
      <c r="AW657" t="s">
        <v>10358</v>
      </c>
      <c r="AX657">
        <v>27000</v>
      </c>
      <c r="AY657" t="s">
        <v>56</v>
      </c>
      <c r="AZ657" t="s">
        <v>5275</v>
      </c>
      <c r="BA657">
        <v>1517.43</v>
      </c>
      <c r="BB657" t="s">
        <v>5275</v>
      </c>
      <c r="BC657">
        <v>1517.43</v>
      </c>
      <c r="BD657">
        <v>154</v>
      </c>
      <c r="BE657">
        <v>13963.67</v>
      </c>
      <c r="BF657">
        <v>1</v>
      </c>
      <c r="BG657">
        <v>4</v>
      </c>
      <c r="BH657">
        <v>0</v>
      </c>
      <c r="BI657">
        <v>0</v>
      </c>
      <c r="BJ657">
        <v>0</v>
      </c>
      <c r="BK657">
        <v>0</v>
      </c>
      <c r="BL657" t="s">
        <v>59</v>
      </c>
      <c r="BM657" t="s">
        <v>10371</v>
      </c>
      <c r="BN657" t="s">
        <v>10370</v>
      </c>
      <c r="BO657">
        <v>0</v>
      </c>
    </row>
    <row r="658" spans="1:67" x14ac:dyDescent="0.3">
      <c r="A658">
        <v>68684</v>
      </c>
      <c r="B658">
        <v>7118079363</v>
      </c>
      <c r="C658">
        <v>2027253</v>
      </c>
      <c r="D658">
        <v>7032</v>
      </c>
      <c r="E658">
        <v>74055</v>
      </c>
      <c r="F658">
        <v>1</v>
      </c>
      <c r="G658" t="s">
        <v>672</v>
      </c>
      <c r="H658">
        <v>42741</v>
      </c>
      <c r="I658">
        <v>21080245</v>
      </c>
      <c r="J658" t="s">
        <v>46</v>
      </c>
      <c r="K658" t="s">
        <v>47</v>
      </c>
      <c r="L658" t="s">
        <v>48</v>
      </c>
      <c r="M658" t="s">
        <v>49</v>
      </c>
      <c r="N658" t="s">
        <v>9410</v>
      </c>
      <c r="O658" t="s">
        <v>10353</v>
      </c>
      <c r="P658" t="s">
        <v>52</v>
      </c>
      <c r="Q658" t="s">
        <v>53</v>
      </c>
      <c r="R658" t="s">
        <v>54</v>
      </c>
      <c r="S658">
        <v>100788157</v>
      </c>
      <c r="T658" t="s">
        <v>606</v>
      </c>
      <c r="U658" t="s">
        <v>66</v>
      </c>
      <c r="V658" t="s">
        <v>1007</v>
      </c>
      <c r="W658">
        <v>1451.43</v>
      </c>
      <c r="X658">
        <v>9864.25</v>
      </c>
      <c r="Y658">
        <v>8989.57</v>
      </c>
      <c r="Z658" t="s">
        <v>49</v>
      </c>
      <c r="AA658" t="s">
        <v>10314</v>
      </c>
      <c r="AB658" t="s">
        <v>10296</v>
      </c>
      <c r="AC658" t="s">
        <v>10297</v>
      </c>
      <c r="AD658" t="s">
        <v>52</v>
      </c>
      <c r="AE658" t="s">
        <v>76</v>
      </c>
      <c r="AF658" t="s">
        <v>10207</v>
      </c>
      <c r="AG658" t="s">
        <v>10208</v>
      </c>
      <c r="AH658" t="s">
        <v>10298</v>
      </c>
      <c r="AI658" t="s">
        <v>48</v>
      </c>
      <c r="AJ658" t="s">
        <v>47</v>
      </c>
      <c r="AK658" t="s">
        <v>9410</v>
      </c>
      <c r="AL658" t="s">
        <v>10207</v>
      </c>
      <c r="AM658">
        <v>0</v>
      </c>
      <c r="AN658" t="s">
        <v>47</v>
      </c>
      <c r="AO658" t="s">
        <v>47</v>
      </c>
      <c r="AP658" t="s">
        <v>47</v>
      </c>
      <c r="AQ658" t="s">
        <v>47</v>
      </c>
      <c r="AR658" t="s">
        <v>47</v>
      </c>
      <c r="AS658">
        <v>1451.43</v>
      </c>
      <c r="AT658">
        <v>9864.25</v>
      </c>
      <c r="AU658">
        <v>1</v>
      </c>
      <c r="AV658">
        <v>1</v>
      </c>
      <c r="AW658" t="s">
        <v>10352</v>
      </c>
      <c r="AX658">
        <v>10800</v>
      </c>
      <c r="AY658" t="s">
        <v>66</v>
      </c>
      <c r="AZ658" t="s">
        <v>5541</v>
      </c>
      <c r="BA658">
        <v>1690</v>
      </c>
      <c r="BB658" t="s">
        <v>5541</v>
      </c>
      <c r="BC658">
        <v>1690</v>
      </c>
      <c r="BD658">
        <v>287</v>
      </c>
      <c r="BE658">
        <v>23827.919999999998</v>
      </c>
      <c r="BF658">
        <v>2</v>
      </c>
      <c r="BG658">
        <v>4</v>
      </c>
      <c r="BH658">
        <v>23827.919999999998</v>
      </c>
      <c r="BI658">
        <v>0</v>
      </c>
      <c r="BJ658">
        <v>23827.919999999998</v>
      </c>
      <c r="BK658">
        <v>27000</v>
      </c>
      <c r="BL658" t="s">
        <v>56</v>
      </c>
      <c r="BM658" t="s">
        <v>10406</v>
      </c>
      <c r="BN658" t="s">
        <v>10405</v>
      </c>
      <c r="BO658" t="s">
        <v>47</v>
      </c>
    </row>
    <row r="659" spans="1:67" hidden="1" x14ac:dyDescent="0.3">
      <c r="A659">
        <v>68849</v>
      </c>
      <c r="B659">
        <v>7118084487</v>
      </c>
      <c r="C659">
        <v>2027253</v>
      </c>
      <c r="D659">
        <v>7032</v>
      </c>
      <c r="E659">
        <v>74062</v>
      </c>
      <c r="F659">
        <v>1</v>
      </c>
      <c r="G659" t="s">
        <v>672</v>
      </c>
      <c r="H659">
        <v>42741</v>
      </c>
      <c r="I659">
        <v>21080237</v>
      </c>
      <c r="J659" t="s">
        <v>46</v>
      </c>
      <c r="K659" t="s">
        <v>47</v>
      </c>
      <c r="L659" t="s">
        <v>48</v>
      </c>
      <c r="M659" t="s">
        <v>49</v>
      </c>
      <c r="N659" t="s">
        <v>9410</v>
      </c>
      <c r="O659" t="s">
        <v>10353</v>
      </c>
      <c r="P659" t="s">
        <v>52</v>
      </c>
      <c r="Q659" t="s">
        <v>53</v>
      </c>
      <c r="R659" t="s">
        <v>54</v>
      </c>
      <c r="S659">
        <v>100788157</v>
      </c>
      <c r="T659" t="s">
        <v>606</v>
      </c>
      <c r="U659" t="s">
        <v>66</v>
      </c>
      <c r="V659" t="s">
        <v>1007</v>
      </c>
      <c r="W659">
        <v>1449.38</v>
      </c>
      <c r="X659">
        <v>10815.1</v>
      </c>
      <c r="Y659">
        <v>10002.299999999999</v>
      </c>
      <c r="Z659" t="s">
        <v>49</v>
      </c>
      <c r="AA659" t="s">
        <v>10314</v>
      </c>
      <c r="AB659" t="s">
        <v>10296</v>
      </c>
      <c r="AC659" t="s">
        <v>10297</v>
      </c>
      <c r="AD659" t="s">
        <v>52</v>
      </c>
      <c r="AE659" t="s">
        <v>76</v>
      </c>
      <c r="AF659" t="s">
        <v>10207</v>
      </c>
      <c r="AG659" t="s">
        <v>10208</v>
      </c>
      <c r="AH659" t="s">
        <v>10298</v>
      </c>
      <c r="AI659" t="s">
        <v>48</v>
      </c>
      <c r="AJ659" t="s">
        <v>47</v>
      </c>
      <c r="AK659" t="s">
        <v>9410</v>
      </c>
      <c r="AL659" t="s">
        <v>10207</v>
      </c>
      <c r="AM659">
        <v>0</v>
      </c>
      <c r="AN659" t="s">
        <v>47</v>
      </c>
      <c r="AO659" t="s">
        <v>47</v>
      </c>
      <c r="AP659" t="s">
        <v>47</v>
      </c>
      <c r="AQ659" t="s">
        <v>47</v>
      </c>
      <c r="AR659" t="s">
        <v>47</v>
      </c>
      <c r="AS659">
        <v>1449.38</v>
      </c>
      <c r="AT659">
        <v>10815.1</v>
      </c>
      <c r="AU659">
        <v>1</v>
      </c>
      <c r="AV659">
        <v>1</v>
      </c>
      <c r="AW659" t="s">
        <v>10352</v>
      </c>
      <c r="AX659">
        <v>27000</v>
      </c>
      <c r="AY659" t="s">
        <v>56</v>
      </c>
      <c r="AZ659" t="s">
        <v>5541</v>
      </c>
      <c r="BA659">
        <v>1690</v>
      </c>
      <c r="BB659" t="s">
        <v>10406</v>
      </c>
      <c r="BC659" t="s">
        <v>47</v>
      </c>
      <c r="BD659">
        <v>287</v>
      </c>
      <c r="BE659">
        <v>34643.019999999997</v>
      </c>
      <c r="BF659">
        <v>3</v>
      </c>
      <c r="BG659">
        <v>4</v>
      </c>
      <c r="BH659">
        <v>0</v>
      </c>
      <c r="BI659">
        <v>0</v>
      </c>
      <c r="BJ659">
        <v>0</v>
      </c>
      <c r="BK659">
        <v>0</v>
      </c>
      <c r="BL659" t="s">
        <v>59</v>
      </c>
      <c r="BM659" t="s">
        <v>10404</v>
      </c>
      <c r="BN659" t="s">
        <v>10405</v>
      </c>
      <c r="BO659">
        <v>0</v>
      </c>
    </row>
    <row r="660" spans="1:67" x14ac:dyDescent="0.3">
      <c r="A660">
        <v>69839</v>
      </c>
      <c r="B660">
        <v>7118118975</v>
      </c>
      <c r="C660">
        <v>4463264</v>
      </c>
      <c r="D660">
        <v>7032</v>
      </c>
      <c r="E660">
        <v>74150</v>
      </c>
      <c r="F660">
        <v>1</v>
      </c>
      <c r="G660" t="s">
        <v>672</v>
      </c>
      <c r="H660">
        <v>42741</v>
      </c>
      <c r="I660">
        <v>21079760</v>
      </c>
      <c r="J660" t="s">
        <v>46</v>
      </c>
      <c r="K660" t="s">
        <v>47</v>
      </c>
      <c r="L660" t="s">
        <v>48</v>
      </c>
      <c r="M660" t="s">
        <v>49</v>
      </c>
      <c r="N660" t="s">
        <v>9400</v>
      </c>
      <c r="O660" t="s">
        <v>10266</v>
      </c>
      <c r="P660" t="s">
        <v>2264</v>
      </c>
      <c r="Q660" t="s">
        <v>10372</v>
      </c>
      <c r="R660" t="s">
        <v>10178</v>
      </c>
      <c r="S660">
        <v>100788157</v>
      </c>
      <c r="T660" t="s">
        <v>606</v>
      </c>
      <c r="U660" t="s">
        <v>66</v>
      </c>
      <c r="V660" t="s">
        <v>1007</v>
      </c>
      <c r="W660">
        <v>2739.85</v>
      </c>
      <c r="X660">
        <v>10836.75</v>
      </c>
      <c r="Y660">
        <v>9928.44</v>
      </c>
      <c r="Z660" t="s">
        <v>49</v>
      </c>
      <c r="AA660" t="s">
        <v>10314</v>
      </c>
      <c r="AB660" t="s">
        <v>10296</v>
      </c>
      <c r="AC660" t="s">
        <v>10297</v>
      </c>
      <c r="AD660" t="s">
        <v>52</v>
      </c>
      <c r="AE660" t="s">
        <v>76</v>
      </c>
      <c r="AF660" t="s">
        <v>10207</v>
      </c>
      <c r="AG660" t="s">
        <v>10208</v>
      </c>
      <c r="AH660" t="s">
        <v>10298</v>
      </c>
      <c r="AI660" t="s">
        <v>48</v>
      </c>
      <c r="AJ660" t="s">
        <v>47</v>
      </c>
      <c r="AK660" t="s">
        <v>9400</v>
      </c>
      <c r="AL660" t="s">
        <v>10207</v>
      </c>
      <c r="AM660">
        <v>0</v>
      </c>
      <c r="AN660" t="s">
        <v>47</v>
      </c>
      <c r="AO660" t="s">
        <v>47</v>
      </c>
      <c r="AP660" t="s">
        <v>47</v>
      </c>
      <c r="AQ660" t="s">
        <v>47</v>
      </c>
      <c r="AR660" t="s">
        <v>47</v>
      </c>
      <c r="AS660">
        <v>2739.85</v>
      </c>
      <c r="AT660">
        <v>10836.75</v>
      </c>
      <c r="AU660">
        <v>1</v>
      </c>
      <c r="AV660">
        <v>1</v>
      </c>
      <c r="AW660" t="s">
        <v>10362</v>
      </c>
      <c r="AX660">
        <v>27000</v>
      </c>
      <c r="AY660" t="s">
        <v>56</v>
      </c>
      <c r="AZ660" t="s">
        <v>10373</v>
      </c>
      <c r="BA660" t="s">
        <v>47</v>
      </c>
      <c r="BB660" t="s">
        <v>10374</v>
      </c>
      <c r="BC660" t="s">
        <v>47</v>
      </c>
      <c r="BD660">
        <v>1148</v>
      </c>
      <c r="BE660">
        <v>45479.77</v>
      </c>
      <c r="BF660">
        <v>4</v>
      </c>
      <c r="BG660">
        <v>4</v>
      </c>
      <c r="BH660">
        <v>21651.85</v>
      </c>
      <c r="BI660">
        <v>0</v>
      </c>
      <c r="BJ660">
        <v>21651.85</v>
      </c>
      <c r="BK660">
        <v>27000</v>
      </c>
      <c r="BL660" t="s">
        <v>56</v>
      </c>
      <c r="BM660" t="s">
        <v>10374</v>
      </c>
      <c r="BN660" t="s">
        <v>10375</v>
      </c>
      <c r="BO660" t="s">
        <v>47</v>
      </c>
    </row>
    <row r="661" spans="1:67" hidden="1" x14ac:dyDescent="0.3">
      <c r="A661">
        <v>69555</v>
      </c>
      <c r="B661">
        <v>7118116635</v>
      </c>
      <c r="C661">
        <v>915409</v>
      </c>
      <c r="D661">
        <v>7032</v>
      </c>
      <c r="E661">
        <v>74633</v>
      </c>
      <c r="F661">
        <v>1</v>
      </c>
      <c r="G661" t="s">
        <v>672</v>
      </c>
      <c r="H661">
        <v>42742</v>
      </c>
      <c r="I661">
        <v>21088042</v>
      </c>
      <c r="J661" t="s">
        <v>46</v>
      </c>
      <c r="K661" t="s">
        <v>47</v>
      </c>
      <c r="L661" t="s">
        <v>48</v>
      </c>
      <c r="M661" t="s">
        <v>49</v>
      </c>
      <c r="N661" t="s">
        <v>247</v>
      </c>
      <c r="O661" t="s">
        <v>248</v>
      </c>
      <c r="P661" t="s">
        <v>249</v>
      </c>
      <c r="Q661" t="s">
        <v>250</v>
      </c>
      <c r="R661" t="s">
        <v>54</v>
      </c>
      <c r="S661">
        <v>100422206</v>
      </c>
      <c r="T661" t="s">
        <v>615</v>
      </c>
      <c r="U661" t="s">
        <v>56</v>
      </c>
      <c r="V661" t="s">
        <v>57</v>
      </c>
      <c r="W661">
        <v>4945.75</v>
      </c>
      <c r="X661">
        <v>21129.15</v>
      </c>
      <c r="Y661">
        <v>19280.490000000002</v>
      </c>
      <c r="Z661" t="s">
        <v>49</v>
      </c>
      <c r="AA661" t="s">
        <v>10314</v>
      </c>
      <c r="AB661" t="s">
        <v>10296</v>
      </c>
      <c r="AC661" t="s">
        <v>10297</v>
      </c>
      <c r="AD661" t="s">
        <v>52</v>
      </c>
      <c r="AE661" t="s">
        <v>76</v>
      </c>
      <c r="AF661" t="s">
        <v>10207</v>
      </c>
      <c r="AG661" t="s">
        <v>10208</v>
      </c>
      <c r="AH661" t="s">
        <v>10298</v>
      </c>
      <c r="AI661" t="s">
        <v>48</v>
      </c>
      <c r="AJ661" t="s">
        <v>47</v>
      </c>
      <c r="AK661" t="s">
        <v>247</v>
      </c>
      <c r="AL661" t="s">
        <v>10217</v>
      </c>
      <c r="AM661">
        <v>0</v>
      </c>
      <c r="AN661" t="s">
        <v>47</v>
      </c>
      <c r="AO661" t="s">
        <v>47</v>
      </c>
      <c r="AP661" t="s">
        <v>47</v>
      </c>
      <c r="AQ661" t="s">
        <v>47</v>
      </c>
      <c r="AR661" t="s">
        <v>47</v>
      </c>
      <c r="AS661">
        <v>4945.75</v>
      </c>
      <c r="AT661">
        <v>21129.15</v>
      </c>
      <c r="AU661">
        <v>1</v>
      </c>
      <c r="AV661">
        <v>1</v>
      </c>
      <c r="AW661" t="s">
        <v>10352</v>
      </c>
      <c r="AX661">
        <v>27000</v>
      </c>
      <c r="AY661" t="s">
        <v>56</v>
      </c>
      <c r="AZ661" t="s">
        <v>634</v>
      </c>
      <c r="BA661">
        <v>5000</v>
      </c>
      <c r="BB661" t="s">
        <v>634</v>
      </c>
      <c r="BC661">
        <v>5000</v>
      </c>
      <c r="BD661">
        <v>1</v>
      </c>
      <c r="BE661">
        <v>21129.15</v>
      </c>
      <c r="BF661">
        <v>1</v>
      </c>
      <c r="BG661">
        <v>3</v>
      </c>
      <c r="BH661">
        <v>0</v>
      </c>
      <c r="BI661">
        <v>0</v>
      </c>
      <c r="BJ661">
        <v>0</v>
      </c>
      <c r="BK661">
        <v>0</v>
      </c>
      <c r="BL661" t="s">
        <v>59</v>
      </c>
      <c r="BM661" t="s">
        <v>635</v>
      </c>
      <c r="BN661" t="s">
        <v>636</v>
      </c>
      <c r="BO661">
        <v>0</v>
      </c>
    </row>
    <row r="662" spans="1:67" hidden="1" x14ac:dyDescent="0.3">
      <c r="A662">
        <v>69554</v>
      </c>
      <c r="B662">
        <v>7118116634</v>
      </c>
      <c r="C662">
        <v>942421</v>
      </c>
      <c r="D662">
        <v>7032</v>
      </c>
      <c r="E662">
        <v>74632</v>
      </c>
      <c r="F662">
        <v>1</v>
      </c>
      <c r="G662" t="s">
        <v>672</v>
      </c>
      <c r="H662">
        <v>42742</v>
      </c>
      <c r="I662">
        <v>21088041</v>
      </c>
      <c r="J662" t="s">
        <v>46</v>
      </c>
      <c r="K662" t="s">
        <v>47</v>
      </c>
      <c r="L662" t="s">
        <v>48</v>
      </c>
      <c r="M662" t="s">
        <v>49</v>
      </c>
      <c r="N662" t="s">
        <v>261</v>
      </c>
      <c r="O662" t="s">
        <v>262</v>
      </c>
      <c r="P662" t="s">
        <v>263</v>
      </c>
      <c r="Q662" t="s">
        <v>264</v>
      </c>
      <c r="R662" t="s">
        <v>54</v>
      </c>
      <c r="S662">
        <v>100647401</v>
      </c>
      <c r="T662" t="s">
        <v>274</v>
      </c>
      <c r="U662" t="s">
        <v>56</v>
      </c>
      <c r="V662" t="s">
        <v>57</v>
      </c>
      <c r="W662">
        <v>3566.52</v>
      </c>
      <c r="X662">
        <v>20784.689999999999</v>
      </c>
      <c r="Y662">
        <v>18966.97</v>
      </c>
      <c r="Z662" t="s">
        <v>49</v>
      </c>
      <c r="AA662" t="s">
        <v>10314</v>
      </c>
      <c r="AB662" t="s">
        <v>10296</v>
      </c>
      <c r="AC662" t="s">
        <v>10297</v>
      </c>
      <c r="AD662" t="s">
        <v>52</v>
      </c>
      <c r="AE662" t="s">
        <v>76</v>
      </c>
      <c r="AF662" t="s">
        <v>10207</v>
      </c>
      <c r="AG662" t="s">
        <v>10208</v>
      </c>
      <c r="AH662" t="s">
        <v>10298</v>
      </c>
      <c r="AI662" t="s">
        <v>48</v>
      </c>
      <c r="AJ662" t="s">
        <v>47</v>
      </c>
      <c r="AK662" t="s">
        <v>261</v>
      </c>
      <c r="AL662" t="s">
        <v>10232</v>
      </c>
      <c r="AM662">
        <v>0</v>
      </c>
      <c r="AN662" t="s">
        <v>47</v>
      </c>
      <c r="AO662" t="s">
        <v>47</v>
      </c>
      <c r="AP662" t="s">
        <v>47</v>
      </c>
      <c r="AQ662" t="s">
        <v>47</v>
      </c>
      <c r="AR662" t="s">
        <v>47</v>
      </c>
      <c r="AS662">
        <v>3566.52</v>
      </c>
      <c r="AT662">
        <v>20784.689999999999</v>
      </c>
      <c r="AU662">
        <v>1</v>
      </c>
      <c r="AV662">
        <v>1</v>
      </c>
      <c r="AW662" t="s">
        <v>10352</v>
      </c>
      <c r="AX662">
        <v>27000</v>
      </c>
      <c r="AY662" t="s">
        <v>56</v>
      </c>
      <c r="AZ662" t="s">
        <v>370</v>
      </c>
      <c r="BA662">
        <v>3538.86</v>
      </c>
      <c r="BB662" t="s">
        <v>370</v>
      </c>
      <c r="BC662">
        <v>3538.86</v>
      </c>
      <c r="BD662">
        <v>904</v>
      </c>
      <c r="BE662">
        <v>41913.839999999997</v>
      </c>
      <c r="BF662">
        <v>2</v>
      </c>
      <c r="BG662">
        <v>3</v>
      </c>
      <c r="BH662">
        <v>41913.839999999997</v>
      </c>
      <c r="BI662">
        <v>0</v>
      </c>
      <c r="BJ662">
        <v>41913.839999999997</v>
      </c>
      <c r="BK662">
        <v>42000</v>
      </c>
      <c r="BL662" t="s">
        <v>229</v>
      </c>
      <c r="BM662" t="s">
        <v>372</v>
      </c>
      <c r="BN662" t="s">
        <v>372</v>
      </c>
      <c r="BO662">
        <v>4600.518</v>
      </c>
    </row>
    <row r="663" spans="1:67" hidden="1" x14ac:dyDescent="0.3">
      <c r="A663">
        <v>69552</v>
      </c>
      <c r="B663">
        <v>7118116632</v>
      </c>
      <c r="C663">
        <v>2064813</v>
      </c>
      <c r="D663">
        <v>7032</v>
      </c>
      <c r="E663">
        <v>74630</v>
      </c>
      <c r="F663">
        <v>1</v>
      </c>
      <c r="G663" t="s">
        <v>672</v>
      </c>
      <c r="H663">
        <v>42742</v>
      </c>
      <c r="I663">
        <v>21088039</v>
      </c>
      <c r="J663" t="s">
        <v>46</v>
      </c>
      <c r="K663" t="s">
        <v>47</v>
      </c>
      <c r="L663" t="s">
        <v>48</v>
      </c>
      <c r="M663" t="s">
        <v>49</v>
      </c>
      <c r="N663" t="s">
        <v>256</v>
      </c>
      <c r="O663" t="s">
        <v>257</v>
      </c>
      <c r="P663" t="s">
        <v>215</v>
      </c>
      <c r="Q663" t="s">
        <v>216</v>
      </c>
      <c r="R663" t="s">
        <v>54</v>
      </c>
      <c r="S663">
        <v>100297681</v>
      </c>
      <c r="T663" t="s">
        <v>258</v>
      </c>
      <c r="U663" t="s">
        <v>56</v>
      </c>
      <c r="V663" t="s">
        <v>57</v>
      </c>
      <c r="W663">
        <v>11193.86</v>
      </c>
      <c r="X663">
        <v>19581.75</v>
      </c>
      <c r="Y663">
        <v>17852.509999999998</v>
      </c>
      <c r="Z663" t="s">
        <v>49</v>
      </c>
      <c r="AA663" t="s">
        <v>10314</v>
      </c>
      <c r="AB663" t="s">
        <v>10296</v>
      </c>
      <c r="AC663" t="s">
        <v>10297</v>
      </c>
      <c r="AD663" t="s">
        <v>52</v>
      </c>
      <c r="AE663" t="s">
        <v>76</v>
      </c>
      <c r="AF663" t="s">
        <v>10207</v>
      </c>
      <c r="AG663" t="s">
        <v>10208</v>
      </c>
      <c r="AH663" t="s">
        <v>10298</v>
      </c>
      <c r="AI663" t="s">
        <v>48</v>
      </c>
      <c r="AJ663" t="s">
        <v>47</v>
      </c>
      <c r="AK663" t="s">
        <v>256</v>
      </c>
      <c r="AL663" t="s">
        <v>10356</v>
      </c>
      <c r="AM663">
        <v>0</v>
      </c>
      <c r="AN663" t="s">
        <v>47</v>
      </c>
      <c r="AO663" t="s">
        <v>47</v>
      </c>
      <c r="AP663" t="s">
        <v>47</v>
      </c>
      <c r="AQ663" t="s">
        <v>47</v>
      </c>
      <c r="AR663" t="s">
        <v>47</v>
      </c>
      <c r="AS663">
        <v>11193.86</v>
      </c>
      <c r="AT663">
        <v>19581.75</v>
      </c>
      <c r="AU663">
        <v>1</v>
      </c>
      <c r="AV663">
        <v>1</v>
      </c>
      <c r="AW663" t="s">
        <v>10352</v>
      </c>
      <c r="AX663">
        <v>27000</v>
      </c>
      <c r="AY663" t="s">
        <v>56</v>
      </c>
      <c r="AZ663" t="s">
        <v>259</v>
      </c>
      <c r="BA663">
        <v>14200</v>
      </c>
      <c r="BB663" t="s">
        <v>259</v>
      </c>
      <c r="BC663">
        <v>14200</v>
      </c>
      <c r="BD663">
        <v>2028</v>
      </c>
      <c r="BE663">
        <v>61495.59</v>
      </c>
      <c r="BF663">
        <v>3</v>
      </c>
      <c r="BG663">
        <v>3</v>
      </c>
      <c r="BH663">
        <v>19581.75</v>
      </c>
      <c r="BI663">
        <v>0</v>
      </c>
      <c r="BJ663">
        <v>19581.75</v>
      </c>
      <c r="BK663">
        <v>27000</v>
      </c>
      <c r="BL663" t="s">
        <v>56</v>
      </c>
      <c r="BM663" t="s">
        <v>259</v>
      </c>
      <c r="BN663" t="s">
        <v>260</v>
      </c>
      <c r="BO663">
        <v>14200</v>
      </c>
    </row>
    <row r="664" spans="1:67" hidden="1" x14ac:dyDescent="0.3">
      <c r="A664">
        <v>70632</v>
      </c>
      <c r="B664">
        <v>7118163422</v>
      </c>
      <c r="C664">
        <v>4463264</v>
      </c>
      <c r="D664">
        <v>7032</v>
      </c>
      <c r="E664">
        <v>74825</v>
      </c>
      <c r="F664">
        <v>1</v>
      </c>
      <c r="G664" t="s">
        <v>672</v>
      </c>
      <c r="H664">
        <v>42744</v>
      </c>
      <c r="I664">
        <v>21094654</v>
      </c>
      <c r="J664" t="s">
        <v>46</v>
      </c>
      <c r="K664" t="s">
        <v>47</v>
      </c>
      <c r="L664" t="s">
        <v>48</v>
      </c>
      <c r="M664" t="s">
        <v>49</v>
      </c>
      <c r="N664" t="s">
        <v>9400</v>
      </c>
      <c r="O664" t="s">
        <v>10266</v>
      </c>
      <c r="P664" t="s">
        <v>2264</v>
      </c>
      <c r="Q664" t="s">
        <v>10372</v>
      </c>
      <c r="R664" t="s">
        <v>10178</v>
      </c>
      <c r="S664">
        <v>100788157</v>
      </c>
      <c r="T664" t="s">
        <v>606</v>
      </c>
      <c r="U664" t="s">
        <v>66</v>
      </c>
      <c r="V664" t="s">
        <v>1007</v>
      </c>
      <c r="W664">
        <v>2738.25</v>
      </c>
      <c r="X664">
        <v>9475.9</v>
      </c>
      <c r="Y664">
        <v>8735.7999999999993</v>
      </c>
      <c r="Z664" t="s">
        <v>49</v>
      </c>
      <c r="AA664" t="s">
        <v>10314</v>
      </c>
      <c r="AB664" t="s">
        <v>10296</v>
      </c>
      <c r="AC664" t="s">
        <v>10297</v>
      </c>
      <c r="AD664" t="s">
        <v>52</v>
      </c>
      <c r="AE664" t="s">
        <v>76</v>
      </c>
      <c r="AF664" t="s">
        <v>10207</v>
      </c>
      <c r="AG664" t="s">
        <v>10208</v>
      </c>
      <c r="AH664" t="s">
        <v>10298</v>
      </c>
      <c r="AI664" t="s">
        <v>48</v>
      </c>
      <c r="AJ664" t="s">
        <v>47</v>
      </c>
      <c r="AK664" t="s">
        <v>9400</v>
      </c>
      <c r="AL664" t="s">
        <v>10207</v>
      </c>
      <c r="AM664">
        <v>0</v>
      </c>
      <c r="AN664" t="s">
        <v>47</v>
      </c>
      <c r="AO664" t="s">
        <v>47</v>
      </c>
      <c r="AP664" t="s">
        <v>47</v>
      </c>
      <c r="AQ664" t="s">
        <v>47</v>
      </c>
      <c r="AR664" t="s">
        <v>47</v>
      </c>
      <c r="AS664">
        <v>2738.25</v>
      </c>
      <c r="AT664">
        <v>9475.9</v>
      </c>
      <c r="AU664">
        <v>1</v>
      </c>
      <c r="AV664">
        <v>1</v>
      </c>
      <c r="AW664" t="s">
        <v>10362</v>
      </c>
      <c r="AX664">
        <v>10800</v>
      </c>
      <c r="AY664" t="s">
        <v>66</v>
      </c>
      <c r="AZ664" t="s">
        <v>10373</v>
      </c>
      <c r="BA664" t="s">
        <v>47</v>
      </c>
      <c r="BB664" t="s">
        <v>10373</v>
      </c>
      <c r="BC664" t="s">
        <v>47</v>
      </c>
      <c r="BD664">
        <v>1148</v>
      </c>
      <c r="BE664">
        <v>9475.9</v>
      </c>
      <c r="BF664">
        <v>1</v>
      </c>
      <c r="BG664">
        <v>4</v>
      </c>
      <c r="BH664">
        <v>0</v>
      </c>
      <c r="BI664">
        <v>0</v>
      </c>
      <c r="BJ664">
        <v>0</v>
      </c>
      <c r="BK664">
        <v>0</v>
      </c>
      <c r="BL664" t="s">
        <v>59</v>
      </c>
      <c r="BM664" t="s">
        <v>10376</v>
      </c>
      <c r="BN664" t="s">
        <v>10375</v>
      </c>
      <c r="BO664">
        <v>0</v>
      </c>
    </row>
    <row r="665" spans="1:67" x14ac:dyDescent="0.3">
      <c r="A665">
        <v>70633</v>
      </c>
      <c r="B665">
        <v>7118163423</v>
      </c>
      <c r="C665">
        <v>4463264</v>
      </c>
      <c r="D665">
        <v>7032</v>
      </c>
      <c r="E665">
        <v>74826</v>
      </c>
      <c r="F665">
        <v>1</v>
      </c>
      <c r="G665" t="s">
        <v>672</v>
      </c>
      <c r="H665">
        <v>42744</v>
      </c>
      <c r="I665">
        <v>21094656</v>
      </c>
      <c r="J665" t="s">
        <v>46</v>
      </c>
      <c r="K665" t="s">
        <v>47</v>
      </c>
      <c r="L665" t="s">
        <v>48</v>
      </c>
      <c r="M665" t="s">
        <v>49</v>
      </c>
      <c r="N665" t="s">
        <v>9400</v>
      </c>
      <c r="O665" t="s">
        <v>10266</v>
      </c>
      <c r="P665" t="s">
        <v>2264</v>
      </c>
      <c r="Q665" t="s">
        <v>10372</v>
      </c>
      <c r="R665" t="s">
        <v>10178</v>
      </c>
      <c r="S665">
        <v>100788157</v>
      </c>
      <c r="T665" t="s">
        <v>606</v>
      </c>
      <c r="U665" t="s">
        <v>66</v>
      </c>
      <c r="V665" t="s">
        <v>1007</v>
      </c>
      <c r="W665">
        <v>2741</v>
      </c>
      <c r="X665">
        <v>10649.95</v>
      </c>
      <c r="Y665">
        <v>9743.73</v>
      </c>
      <c r="Z665" t="s">
        <v>49</v>
      </c>
      <c r="AA665" t="s">
        <v>10314</v>
      </c>
      <c r="AB665" t="s">
        <v>10296</v>
      </c>
      <c r="AC665" t="s">
        <v>10297</v>
      </c>
      <c r="AD665" t="s">
        <v>52</v>
      </c>
      <c r="AE665" t="s">
        <v>76</v>
      </c>
      <c r="AF665" t="s">
        <v>10207</v>
      </c>
      <c r="AG665" t="s">
        <v>10208</v>
      </c>
      <c r="AH665" t="s">
        <v>10298</v>
      </c>
      <c r="AI665" t="s">
        <v>48</v>
      </c>
      <c r="AJ665" t="s">
        <v>47</v>
      </c>
      <c r="AK665" t="s">
        <v>9400</v>
      </c>
      <c r="AL665" t="s">
        <v>10207</v>
      </c>
      <c r="AM665">
        <v>0</v>
      </c>
      <c r="AN665" t="s">
        <v>47</v>
      </c>
      <c r="AO665" t="s">
        <v>47</v>
      </c>
      <c r="AP665" t="s">
        <v>47</v>
      </c>
      <c r="AQ665" t="s">
        <v>47</v>
      </c>
      <c r="AR665" t="s">
        <v>47</v>
      </c>
      <c r="AS665">
        <v>2741</v>
      </c>
      <c r="AT665">
        <v>10649.95</v>
      </c>
      <c r="AU665">
        <v>1</v>
      </c>
      <c r="AV665">
        <v>1</v>
      </c>
      <c r="AW665" t="s">
        <v>10362</v>
      </c>
      <c r="AX665">
        <v>10800</v>
      </c>
      <c r="AY665" t="s">
        <v>66</v>
      </c>
      <c r="AZ665" t="s">
        <v>10373</v>
      </c>
      <c r="BA665" t="s">
        <v>47</v>
      </c>
      <c r="BB665" t="s">
        <v>10373</v>
      </c>
      <c r="BC665" t="s">
        <v>47</v>
      </c>
      <c r="BD665">
        <v>1148</v>
      </c>
      <c r="BE665">
        <v>20125.849999999999</v>
      </c>
      <c r="BF665">
        <v>2</v>
      </c>
      <c r="BG665">
        <v>4</v>
      </c>
      <c r="BH665">
        <v>20125.849999999999</v>
      </c>
      <c r="BI665">
        <v>0</v>
      </c>
      <c r="BJ665">
        <v>20125.849999999999</v>
      </c>
      <c r="BK665">
        <v>27000</v>
      </c>
      <c r="BL665" t="s">
        <v>56</v>
      </c>
      <c r="BM665" t="s">
        <v>10374</v>
      </c>
      <c r="BN665" t="s">
        <v>10375</v>
      </c>
      <c r="BO665" t="s">
        <v>47</v>
      </c>
    </row>
    <row r="666" spans="1:67" hidden="1" x14ac:dyDescent="0.3">
      <c r="A666">
        <v>70799</v>
      </c>
      <c r="B666">
        <v>7118201286</v>
      </c>
      <c r="C666">
        <v>4463264</v>
      </c>
      <c r="D666">
        <v>7032</v>
      </c>
      <c r="E666">
        <v>74902</v>
      </c>
      <c r="F666">
        <v>1</v>
      </c>
      <c r="G666" t="s">
        <v>672</v>
      </c>
      <c r="H666">
        <v>42744</v>
      </c>
      <c r="I666">
        <v>21094629</v>
      </c>
      <c r="J666" t="s">
        <v>46</v>
      </c>
      <c r="K666" t="s">
        <v>47</v>
      </c>
      <c r="L666" t="s">
        <v>48</v>
      </c>
      <c r="M666" t="s">
        <v>49</v>
      </c>
      <c r="N666" t="s">
        <v>9400</v>
      </c>
      <c r="O666" t="s">
        <v>10266</v>
      </c>
      <c r="P666" t="s">
        <v>2264</v>
      </c>
      <c r="Q666" t="s">
        <v>10372</v>
      </c>
      <c r="R666" t="s">
        <v>10178</v>
      </c>
      <c r="S666">
        <v>100214689</v>
      </c>
      <c r="T666" t="s">
        <v>155</v>
      </c>
      <c r="U666" t="s">
        <v>56</v>
      </c>
      <c r="V666" t="s">
        <v>57</v>
      </c>
      <c r="W666">
        <v>3714.23</v>
      </c>
      <c r="X666">
        <v>20920.2</v>
      </c>
      <c r="Y666">
        <v>18928</v>
      </c>
      <c r="Z666" t="s">
        <v>49</v>
      </c>
      <c r="AA666" t="s">
        <v>10314</v>
      </c>
      <c r="AB666" t="s">
        <v>10296</v>
      </c>
      <c r="AC666" t="s">
        <v>10297</v>
      </c>
      <c r="AD666" t="s">
        <v>52</v>
      </c>
      <c r="AE666" t="s">
        <v>76</v>
      </c>
      <c r="AF666" t="s">
        <v>10207</v>
      </c>
      <c r="AG666" t="s">
        <v>10208</v>
      </c>
      <c r="AH666" t="s">
        <v>10298</v>
      </c>
      <c r="AI666" t="s">
        <v>48</v>
      </c>
      <c r="AJ666" t="s">
        <v>47</v>
      </c>
      <c r="AK666" t="s">
        <v>9400</v>
      </c>
      <c r="AL666" t="s">
        <v>10207</v>
      </c>
      <c r="AM666">
        <v>0</v>
      </c>
      <c r="AN666" t="s">
        <v>47</v>
      </c>
      <c r="AO666" t="s">
        <v>47</v>
      </c>
      <c r="AP666" t="s">
        <v>47</v>
      </c>
      <c r="AQ666" t="s">
        <v>47</v>
      </c>
      <c r="AR666" t="s">
        <v>47</v>
      </c>
      <c r="AS666">
        <v>3714.23</v>
      </c>
      <c r="AT666">
        <v>20920.2</v>
      </c>
      <c r="AU666">
        <v>1</v>
      </c>
      <c r="AV666">
        <v>1</v>
      </c>
      <c r="AW666" t="s">
        <v>10362</v>
      </c>
      <c r="AX666">
        <v>27000</v>
      </c>
      <c r="AY666" t="s">
        <v>56</v>
      </c>
      <c r="AZ666" t="s">
        <v>10383</v>
      </c>
      <c r="BA666" t="s">
        <v>47</v>
      </c>
      <c r="BB666" t="s">
        <v>10383</v>
      </c>
      <c r="BC666" t="s">
        <v>47</v>
      </c>
      <c r="BD666">
        <v>1148</v>
      </c>
      <c r="BE666">
        <v>41046.050000000003</v>
      </c>
      <c r="BF666">
        <v>3</v>
      </c>
      <c r="BG666">
        <v>4</v>
      </c>
      <c r="BH666">
        <v>0</v>
      </c>
      <c r="BI666">
        <v>0</v>
      </c>
      <c r="BJ666">
        <v>0</v>
      </c>
      <c r="BK666">
        <v>0</v>
      </c>
      <c r="BL666" t="s">
        <v>59</v>
      </c>
      <c r="BM666" t="s">
        <v>10396</v>
      </c>
      <c r="BN666" t="s">
        <v>10384</v>
      </c>
      <c r="BO666">
        <v>0</v>
      </c>
    </row>
    <row r="667" spans="1:67" hidden="1" x14ac:dyDescent="0.3">
      <c r="A667">
        <v>70803</v>
      </c>
      <c r="B667">
        <v>7118201315</v>
      </c>
      <c r="C667">
        <v>4205647</v>
      </c>
      <c r="D667">
        <v>7032</v>
      </c>
      <c r="E667">
        <v>74906</v>
      </c>
      <c r="F667">
        <v>1</v>
      </c>
      <c r="G667" t="s">
        <v>672</v>
      </c>
      <c r="H667">
        <v>42744</v>
      </c>
      <c r="I667">
        <v>21094646</v>
      </c>
      <c r="J667" t="s">
        <v>46</v>
      </c>
      <c r="K667" t="s">
        <v>47</v>
      </c>
      <c r="L667" t="s">
        <v>48</v>
      </c>
      <c r="M667" t="s">
        <v>49</v>
      </c>
      <c r="N667" t="s">
        <v>168</v>
      </c>
      <c r="O667" t="s">
        <v>169</v>
      </c>
      <c r="P667" t="s">
        <v>170</v>
      </c>
      <c r="Q667" t="s">
        <v>171</v>
      </c>
      <c r="R667" t="s">
        <v>54</v>
      </c>
      <c r="S667">
        <v>101047835</v>
      </c>
      <c r="T667" t="s">
        <v>172</v>
      </c>
      <c r="U667" t="s">
        <v>56</v>
      </c>
      <c r="V667" t="s">
        <v>57</v>
      </c>
      <c r="W667">
        <v>14234.47</v>
      </c>
      <c r="X667">
        <v>21100.6</v>
      </c>
      <c r="Y667">
        <v>19277.169999999998</v>
      </c>
      <c r="Z667" t="s">
        <v>49</v>
      </c>
      <c r="AA667" t="s">
        <v>10314</v>
      </c>
      <c r="AB667" t="s">
        <v>10296</v>
      </c>
      <c r="AC667" t="s">
        <v>10297</v>
      </c>
      <c r="AD667" t="s">
        <v>52</v>
      </c>
      <c r="AE667" t="s">
        <v>76</v>
      </c>
      <c r="AF667" t="s">
        <v>10207</v>
      </c>
      <c r="AG667" t="s">
        <v>10208</v>
      </c>
      <c r="AH667" t="s">
        <v>10298</v>
      </c>
      <c r="AI667" t="s">
        <v>48</v>
      </c>
      <c r="AJ667" t="s">
        <v>47</v>
      </c>
      <c r="AK667" t="s">
        <v>168</v>
      </c>
      <c r="AL667" t="s">
        <v>10240</v>
      </c>
      <c r="AM667">
        <v>0</v>
      </c>
      <c r="AN667" t="s">
        <v>47</v>
      </c>
      <c r="AO667" t="s">
        <v>47</v>
      </c>
      <c r="AP667" t="s">
        <v>47</v>
      </c>
      <c r="AQ667" t="s">
        <v>47</v>
      </c>
      <c r="AR667" t="s">
        <v>47</v>
      </c>
      <c r="AS667">
        <v>14234.47</v>
      </c>
      <c r="AT667">
        <v>21100.6</v>
      </c>
      <c r="AU667">
        <v>1</v>
      </c>
      <c r="AV667">
        <v>1</v>
      </c>
      <c r="AW667" t="s">
        <v>10352</v>
      </c>
      <c r="AX667">
        <v>27000</v>
      </c>
      <c r="AY667" t="s">
        <v>56</v>
      </c>
      <c r="AZ667" t="s">
        <v>173</v>
      </c>
      <c r="BA667">
        <v>15326.5</v>
      </c>
      <c r="BB667" t="s">
        <v>173</v>
      </c>
      <c r="BC667">
        <v>15326.5</v>
      </c>
      <c r="BD667">
        <v>2614</v>
      </c>
      <c r="BE667">
        <v>62146.65</v>
      </c>
      <c r="BF667">
        <v>4</v>
      </c>
      <c r="BG667">
        <v>4</v>
      </c>
      <c r="BH667">
        <v>42020.800000000003</v>
      </c>
      <c r="BI667">
        <v>1</v>
      </c>
      <c r="BJ667">
        <v>20.8000000000029</v>
      </c>
      <c r="BK667">
        <v>1300</v>
      </c>
      <c r="BL667" t="s">
        <v>159</v>
      </c>
      <c r="BM667" t="s">
        <v>306</v>
      </c>
      <c r="BN667" t="s">
        <v>175</v>
      </c>
      <c r="BO667">
        <v>29124.45</v>
      </c>
    </row>
    <row r="668" spans="1:67" hidden="1" x14ac:dyDescent="0.3">
      <c r="A668">
        <v>70658</v>
      </c>
      <c r="B668">
        <v>7118165384</v>
      </c>
      <c r="C668">
        <v>2769823</v>
      </c>
      <c r="D668">
        <v>7032</v>
      </c>
      <c r="E668">
        <v>75091</v>
      </c>
      <c r="F668">
        <v>1</v>
      </c>
      <c r="G668" t="s">
        <v>672</v>
      </c>
      <c r="H668">
        <v>42745</v>
      </c>
      <c r="I668">
        <v>21103843</v>
      </c>
      <c r="J668" t="s">
        <v>46</v>
      </c>
      <c r="K668" t="s">
        <v>47</v>
      </c>
      <c r="L668" t="s">
        <v>48</v>
      </c>
      <c r="M668" t="s">
        <v>49</v>
      </c>
      <c r="N668" t="s">
        <v>9412</v>
      </c>
      <c r="O668" t="s">
        <v>10389</v>
      </c>
      <c r="P668" t="s">
        <v>207</v>
      </c>
      <c r="Q668" t="s">
        <v>208</v>
      </c>
      <c r="R668" t="s">
        <v>54</v>
      </c>
      <c r="S668">
        <v>101093720</v>
      </c>
      <c r="T668" t="s">
        <v>55</v>
      </c>
      <c r="U668" t="s">
        <v>66</v>
      </c>
      <c r="V668" t="s">
        <v>1007</v>
      </c>
      <c r="W668">
        <v>2765.92</v>
      </c>
      <c r="X668">
        <v>9616.52</v>
      </c>
      <c r="Y668">
        <v>8810.08</v>
      </c>
      <c r="Z668" t="s">
        <v>49</v>
      </c>
      <c r="AA668" t="s">
        <v>10314</v>
      </c>
      <c r="AB668" t="s">
        <v>10296</v>
      </c>
      <c r="AC668" t="s">
        <v>10297</v>
      </c>
      <c r="AD668" t="s">
        <v>52</v>
      </c>
      <c r="AE668" t="s">
        <v>76</v>
      </c>
      <c r="AF668" t="s">
        <v>10207</v>
      </c>
      <c r="AG668" t="s">
        <v>10208</v>
      </c>
      <c r="AH668" t="s">
        <v>10298</v>
      </c>
      <c r="AI668" t="s">
        <v>48</v>
      </c>
      <c r="AJ668" t="s">
        <v>47</v>
      </c>
      <c r="AK668" t="s">
        <v>9412</v>
      </c>
      <c r="AL668" t="s">
        <v>10207</v>
      </c>
      <c r="AM668">
        <v>0</v>
      </c>
      <c r="AN668" t="s">
        <v>47</v>
      </c>
      <c r="AO668" t="s">
        <v>47</v>
      </c>
      <c r="AP668" t="s">
        <v>47</v>
      </c>
      <c r="AQ668" t="s">
        <v>47</v>
      </c>
      <c r="AR668" t="s">
        <v>47</v>
      </c>
      <c r="AS668">
        <v>2765.92</v>
      </c>
      <c r="AT668">
        <v>9616.52</v>
      </c>
      <c r="AU668">
        <v>1</v>
      </c>
      <c r="AV668">
        <v>1</v>
      </c>
      <c r="AW668" t="s">
        <v>10352</v>
      </c>
      <c r="AX668">
        <v>10800</v>
      </c>
      <c r="AY668" t="s">
        <v>66</v>
      </c>
      <c r="AZ668" t="s">
        <v>5077</v>
      </c>
      <c r="BA668">
        <v>2953</v>
      </c>
      <c r="BB668" t="s">
        <v>5077</v>
      </c>
      <c r="BC668">
        <v>2953</v>
      </c>
      <c r="BD668">
        <v>120</v>
      </c>
      <c r="BE668">
        <v>9616.52</v>
      </c>
      <c r="BF668">
        <v>1</v>
      </c>
      <c r="BG668">
        <v>3</v>
      </c>
      <c r="BH668">
        <v>0</v>
      </c>
      <c r="BI668">
        <v>0</v>
      </c>
      <c r="BJ668">
        <v>0</v>
      </c>
      <c r="BK668">
        <v>0</v>
      </c>
      <c r="BL668" t="s">
        <v>59</v>
      </c>
      <c r="BM668" t="s">
        <v>10390</v>
      </c>
      <c r="BN668" t="s">
        <v>10391</v>
      </c>
      <c r="BO668">
        <v>0</v>
      </c>
    </row>
    <row r="669" spans="1:67" x14ac:dyDescent="0.3">
      <c r="A669">
        <v>71218</v>
      </c>
      <c r="B669">
        <v>7118227058</v>
      </c>
      <c r="C669">
        <v>4463189</v>
      </c>
      <c r="D669">
        <v>7032</v>
      </c>
      <c r="E669">
        <v>75331</v>
      </c>
      <c r="F669">
        <v>1</v>
      </c>
      <c r="G669" t="s">
        <v>672</v>
      </c>
      <c r="H669">
        <v>42745</v>
      </c>
      <c r="I669">
        <v>21104162</v>
      </c>
      <c r="J669" t="s">
        <v>46</v>
      </c>
      <c r="K669" t="s">
        <v>47</v>
      </c>
      <c r="L669" t="s">
        <v>48</v>
      </c>
      <c r="M669" t="s">
        <v>49</v>
      </c>
      <c r="N669" t="s">
        <v>9400</v>
      </c>
      <c r="O669" t="s">
        <v>51</v>
      </c>
      <c r="P669" t="s">
        <v>52</v>
      </c>
      <c r="Q669" t="s">
        <v>10357</v>
      </c>
      <c r="R669" t="s">
        <v>992</v>
      </c>
      <c r="S669">
        <v>100788157</v>
      </c>
      <c r="T669" t="s">
        <v>606</v>
      </c>
      <c r="U669" t="s">
        <v>56</v>
      </c>
      <c r="V669" t="s">
        <v>57</v>
      </c>
      <c r="W669">
        <v>1549.07</v>
      </c>
      <c r="X669">
        <v>17810.16</v>
      </c>
      <c r="Y669">
        <v>16339.79</v>
      </c>
      <c r="Z669" t="s">
        <v>49</v>
      </c>
      <c r="AA669" t="s">
        <v>10314</v>
      </c>
      <c r="AB669" t="s">
        <v>10296</v>
      </c>
      <c r="AC669" t="s">
        <v>10297</v>
      </c>
      <c r="AD669" t="s">
        <v>52</v>
      </c>
      <c r="AE669" t="s">
        <v>76</v>
      </c>
      <c r="AF669" t="s">
        <v>10207</v>
      </c>
      <c r="AG669" t="s">
        <v>10208</v>
      </c>
      <c r="AH669" t="s">
        <v>10298</v>
      </c>
      <c r="AI669" t="s">
        <v>48</v>
      </c>
      <c r="AJ669" t="s">
        <v>47</v>
      </c>
      <c r="AK669" t="s">
        <v>9400</v>
      </c>
      <c r="AL669" t="s">
        <v>10207</v>
      </c>
      <c r="AM669">
        <v>0</v>
      </c>
      <c r="AN669" t="s">
        <v>47</v>
      </c>
      <c r="AO669" t="s">
        <v>47</v>
      </c>
      <c r="AP669" t="s">
        <v>47</v>
      </c>
      <c r="AQ669" t="s">
        <v>47</v>
      </c>
      <c r="AR669" t="s">
        <v>47</v>
      </c>
      <c r="AS669">
        <v>1549.07</v>
      </c>
      <c r="AT669">
        <v>17810.16</v>
      </c>
      <c r="AU669">
        <v>1</v>
      </c>
      <c r="AV669">
        <v>1</v>
      </c>
      <c r="AW669" t="s">
        <v>10358</v>
      </c>
      <c r="AX669">
        <v>27000</v>
      </c>
      <c r="AY669" t="s">
        <v>56</v>
      </c>
      <c r="AZ669" t="s">
        <v>5275</v>
      </c>
      <c r="BA669">
        <v>1517.43</v>
      </c>
      <c r="BB669" t="s">
        <v>5275</v>
      </c>
      <c r="BC669">
        <v>1517.43</v>
      </c>
      <c r="BD669">
        <v>154</v>
      </c>
      <c r="BE669">
        <v>27426.68</v>
      </c>
      <c r="BF669">
        <v>2</v>
      </c>
      <c r="BG669">
        <v>3</v>
      </c>
      <c r="BH669">
        <v>27426.68</v>
      </c>
      <c r="BI669">
        <v>0</v>
      </c>
      <c r="BJ669">
        <v>27426.68</v>
      </c>
      <c r="BK669">
        <v>42000</v>
      </c>
      <c r="BL669" t="s">
        <v>229</v>
      </c>
      <c r="BM669" t="s">
        <v>10370</v>
      </c>
      <c r="BN669" t="s">
        <v>10370</v>
      </c>
      <c r="BO669" t="s">
        <v>47</v>
      </c>
    </row>
    <row r="670" spans="1:67" x14ac:dyDescent="0.3">
      <c r="A670">
        <v>71061</v>
      </c>
      <c r="B670">
        <v>7118209896</v>
      </c>
      <c r="C670">
        <v>4463264</v>
      </c>
      <c r="D670">
        <v>7032</v>
      </c>
      <c r="E670">
        <v>75210</v>
      </c>
      <c r="F670">
        <v>1</v>
      </c>
      <c r="G670" t="s">
        <v>672</v>
      </c>
      <c r="H670">
        <v>42745</v>
      </c>
      <c r="I670">
        <v>21104163</v>
      </c>
      <c r="J670" t="s">
        <v>46</v>
      </c>
      <c r="K670" t="s">
        <v>47</v>
      </c>
      <c r="L670" t="s">
        <v>48</v>
      </c>
      <c r="M670" t="s">
        <v>49</v>
      </c>
      <c r="N670" t="s">
        <v>9400</v>
      </c>
      <c r="O670" t="s">
        <v>10266</v>
      </c>
      <c r="P670" t="s">
        <v>2264</v>
      </c>
      <c r="Q670" t="s">
        <v>10372</v>
      </c>
      <c r="R670" t="s">
        <v>10178</v>
      </c>
      <c r="S670">
        <v>100788157</v>
      </c>
      <c r="T670" t="s">
        <v>606</v>
      </c>
      <c r="U670" t="s">
        <v>66</v>
      </c>
      <c r="V670" t="s">
        <v>1007</v>
      </c>
      <c r="W670">
        <v>2739.78</v>
      </c>
      <c r="X670">
        <v>10719.52</v>
      </c>
      <c r="Y670">
        <v>9848.08</v>
      </c>
      <c r="Z670" t="s">
        <v>49</v>
      </c>
      <c r="AA670" t="s">
        <v>10314</v>
      </c>
      <c r="AB670" t="s">
        <v>10296</v>
      </c>
      <c r="AC670" t="s">
        <v>10297</v>
      </c>
      <c r="AD670" t="s">
        <v>52</v>
      </c>
      <c r="AE670" t="s">
        <v>76</v>
      </c>
      <c r="AF670" t="s">
        <v>10207</v>
      </c>
      <c r="AG670" t="s">
        <v>10208</v>
      </c>
      <c r="AH670" t="s">
        <v>10298</v>
      </c>
      <c r="AI670" t="s">
        <v>48</v>
      </c>
      <c r="AJ670" t="s">
        <v>47</v>
      </c>
      <c r="AK670" t="s">
        <v>9400</v>
      </c>
      <c r="AL670" t="s">
        <v>10207</v>
      </c>
      <c r="AM670">
        <v>0</v>
      </c>
      <c r="AN670" t="s">
        <v>47</v>
      </c>
      <c r="AO670" t="s">
        <v>47</v>
      </c>
      <c r="AP670" t="s">
        <v>47</v>
      </c>
      <c r="AQ670" t="s">
        <v>47</v>
      </c>
      <c r="AR670" t="s">
        <v>47</v>
      </c>
      <c r="AS670">
        <v>2739.78</v>
      </c>
      <c r="AT670">
        <v>10719.52</v>
      </c>
      <c r="AU670">
        <v>1</v>
      </c>
      <c r="AV670">
        <v>1</v>
      </c>
      <c r="AW670" t="s">
        <v>10362</v>
      </c>
      <c r="AX670">
        <v>10800</v>
      </c>
      <c r="AY670" t="s">
        <v>66</v>
      </c>
      <c r="AZ670" t="s">
        <v>10373</v>
      </c>
      <c r="BA670" t="s">
        <v>47</v>
      </c>
      <c r="BB670" t="s">
        <v>10373</v>
      </c>
      <c r="BC670" t="s">
        <v>47</v>
      </c>
      <c r="BD670">
        <v>1148</v>
      </c>
      <c r="BE670">
        <v>38146.199999999997</v>
      </c>
      <c r="BF670">
        <v>3</v>
      </c>
      <c r="BG670">
        <v>3</v>
      </c>
      <c r="BH670">
        <v>10719.52</v>
      </c>
      <c r="BI670">
        <v>0</v>
      </c>
      <c r="BJ670">
        <v>10719.52</v>
      </c>
      <c r="BK670">
        <v>10800</v>
      </c>
      <c r="BL670" t="s">
        <v>66</v>
      </c>
      <c r="BM670" t="s">
        <v>10373</v>
      </c>
      <c r="BN670" t="s">
        <v>10375</v>
      </c>
      <c r="BO670" t="s">
        <v>47</v>
      </c>
    </row>
    <row r="671" spans="1:67" hidden="1" x14ac:dyDescent="0.3">
      <c r="A671">
        <v>72260</v>
      </c>
      <c r="B671">
        <v>7118256352</v>
      </c>
      <c r="C671">
        <v>5014992</v>
      </c>
      <c r="D671">
        <v>7032</v>
      </c>
      <c r="E671">
        <v>76384</v>
      </c>
      <c r="F671">
        <v>1</v>
      </c>
      <c r="G671" t="s">
        <v>672</v>
      </c>
      <c r="H671">
        <v>42746</v>
      </c>
      <c r="I671">
        <v>21112919</v>
      </c>
      <c r="J671" t="s">
        <v>46</v>
      </c>
      <c r="K671" t="s">
        <v>47</v>
      </c>
      <c r="L671" t="s">
        <v>48</v>
      </c>
      <c r="M671" t="s">
        <v>49</v>
      </c>
      <c r="N671" t="s">
        <v>302</v>
      </c>
      <c r="O671" t="s">
        <v>280</v>
      </c>
      <c r="P671" t="s">
        <v>281</v>
      </c>
      <c r="Q671" t="s">
        <v>282</v>
      </c>
      <c r="R671" t="s">
        <v>54</v>
      </c>
      <c r="S671">
        <v>100297681</v>
      </c>
      <c r="T671" t="s">
        <v>258</v>
      </c>
      <c r="U671" t="s">
        <v>56</v>
      </c>
      <c r="V671" t="s">
        <v>57</v>
      </c>
      <c r="W671">
        <v>3288.72</v>
      </c>
      <c r="X671">
        <v>21170.22</v>
      </c>
      <c r="Y671">
        <v>19282.8</v>
      </c>
      <c r="Z671" t="s">
        <v>49</v>
      </c>
      <c r="AA671" t="s">
        <v>10314</v>
      </c>
      <c r="AB671" t="s">
        <v>10296</v>
      </c>
      <c r="AC671" t="s">
        <v>10297</v>
      </c>
      <c r="AD671" t="s">
        <v>52</v>
      </c>
      <c r="AE671" t="s">
        <v>76</v>
      </c>
      <c r="AF671" t="s">
        <v>10207</v>
      </c>
      <c r="AG671" t="s">
        <v>10208</v>
      </c>
      <c r="AH671" t="s">
        <v>10298</v>
      </c>
      <c r="AI671" t="s">
        <v>48</v>
      </c>
      <c r="AJ671" t="s">
        <v>47</v>
      </c>
      <c r="AK671" t="s">
        <v>302</v>
      </c>
      <c r="AL671" t="s">
        <v>10217</v>
      </c>
      <c r="AM671">
        <v>0</v>
      </c>
      <c r="AN671" t="s">
        <v>47</v>
      </c>
      <c r="AO671" t="s">
        <v>47</v>
      </c>
      <c r="AP671" t="s">
        <v>47</v>
      </c>
      <c r="AQ671" t="s">
        <v>47</v>
      </c>
      <c r="AR671" t="s">
        <v>47</v>
      </c>
      <c r="AS671">
        <v>3288.72</v>
      </c>
      <c r="AT671">
        <v>21170.22</v>
      </c>
      <c r="AU671">
        <v>1</v>
      </c>
      <c r="AV671">
        <v>1</v>
      </c>
      <c r="AW671" t="s">
        <v>10352</v>
      </c>
      <c r="AX671">
        <v>27000</v>
      </c>
      <c r="AY671" t="s">
        <v>56</v>
      </c>
      <c r="AZ671" t="s">
        <v>283</v>
      </c>
      <c r="BA671">
        <v>3600</v>
      </c>
      <c r="BB671" t="s">
        <v>283</v>
      </c>
      <c r="BC671">
        <v>3600</v>
      </c>
      <c r="BD671">
        <v>215</v>
      </c>
      <c r="BE671">
        <v>21170.22</v>
      </c>
      <c r="BF671">
        <v>1</v>
      </c>
      <c r="BG671">
        <v>4</v>
      </c>
      <c r="BH671">
        <v>0</v>
      </c>
      <c r="BI671">
        <v>0</v>
      </c>
      <c r="BJ671">
        <v>0</v>
      </c>
      <c r="BK671">
        <v>0</v>
      </c>
      <c r="BL671" t="s">
        <v>59</v>
      </c>
      <c r="BM671" t="s">
        <v>284</v>
      </c>
      <c r="BN671" t="s">
        <v>285</v>
      </c>
      <c r="BO671">
        <v>0</v>
      </c>
    </row>
    <row r="672" spans="1:67" x14ac:dyDescent="0.3">
      <c r="A672">
        <v>72266</v>
      </c>
      <c r="B672">
        <v>7118256358</v>
      </c>
      <c r="C672">
        <v>4463264</v>
      </c>
      <c r="D672">
        <v>7032</v>
      </c>
      <c r="E672">
        <v>76390</v>
      </c>
      <c r="F672">
        <v>1</v>
      </c>
      <c r="G672" t="s">
        <v>672</v>
      </c>
      <c r="H672">
        <v>42746</v>
      </c>
      <c r="I672">
        <v>21112977</v>
      </c>
      <c r="J672" t="s">
        <v>46</v>
      </c>
      <c r="K672" t="s">
        <v>47</v>
      </c>
      <c r="L672" t="s">
        <v>48</v>
      </c>
      <c r="M672" t="s">
        <v>49</v>
      </c>
      <c r="N672" t="s">
        <v>9400</v>
      </c>
      <c r="O672" t="s">
        <v>10266</v>
      </c>
      <c r="P672" t="s">
        <v>2264</v>
      </c>
      <c r="Q672" t="s">
        <v>10372</v>
      </c>
      <c r="R672" t="s">
        <v>10178</v>
      </c>
      <c r="S672">
        <v>100788157</v>
      </c>
      <c r="T672" t="s">
        <v>606</v>
      </c>
      <c r="U672" t="s">
        <v>66</v>
      </c>
      <c r="V672" t="s">
        <v>1007</v>
      </c>
      <c r="W672">
        <v>2739.46</v>
      </c>
      <c r="X672">
        <v>9401.2999999999993</v>
      </c>
      <c r="Y672">
        <v>8609.2800000000007</v>
      </c>
      <c r="Z672" t="s">
        <v>49</v>
      </c>
      <c r="AA672" t="s">
        <v>10314</v>
      </c>
      <c r="AB672" t="s">
        <v>10296</v>
      </c>
      <c r="AC672" t="s">
        <v>10297</v>
      </c>
      <c r="AD672" t="s">
        <v>52</v>
      </c>
      <c r="AE672" t="s">
        <v>76</v>
      </c>
      <c r="AF672" t="s">
        <v>10207</v>
      </c>
      <c r="AG672" t="s">
        <v>10208</v>
      </c>
      <c r="AH672" t="s">
        <v>10298</v>
      </c>
      <c r="AI672" t="s">
        <v>48</v>
      </c>
      <c r="AJ672" t="s">
        <v>47</v>
      </c>
      <c r="AK672" t="s">
        <v>9400</v>
      </c>
      <c r="AL672" t="s">
        <v>10207</v>
      </c>
      <c r="AM672">
        <v>0</v>
      </c>
      <c r="AN672" t="s">
        <v>47</v>
      </c>
      <c r="AO672" t="s">
        <v>47</v>
      </c>
      <c r="AP672" t="s">
        <v>47</v>
      </c>
      <c r="AQ672" t="s">
        <v>47</v>
      </c>
      <c r="AR672" t="s">
        <v>47</v>
      </c>
      <c r="AS672">
        <v>2739.46</v>
      </c>
      <c r="AT672">
        <v>9401.2999999999993</v>
      </c>
      <c r="AU672">
        <v>1</v>
      </c>
      <c r="AV672">
        <v>1</v>
      </c>
      <c r="AW672" t="s">
        <v>10362</v>
      </c>
      <c r="AX672">
        <v>10800</v>
      </c>
      <c r="AY672" t="s">
        <v>66</v>
      </c>
      <c r="AZ672" t="s">
        <v>10373</v>
      </c>
      <c r="BA672" t="s">
        <v>47</v>
      </c>
      <c r="BB672" t="s">
        <v>10373</v>
      </c>
      <c r="BC672" t="s">
        <v>47</v>
      </c>
      <c r="BD672">
        <v>1148</v>
      </c>
      <c r="BE672">
        <v>30571.52</v>
      </c>
      <c r="BF672">
        <v>2</v>
      </c>
      <c r="BG672">
        <v>4</v>
      </c>
      <c r="BH672">
        <v>30571.52</v>
      </c>
      <c r="BI672">
        <v>0</v>
      </c>
      <c r="BJ672">
        <v>30571.52</v>
      </c>
      <c r="BK672">
        <v>42000</v>
      </c>
      <c r="BL672" t="s">
        <v>229</v>
      </c>
      <c r="BM672" t="s">
        <v>10375</v>
      </c>
      <c r="BN672" t="s">
        <v>10375</v>
      </c>
      <c r="BO672" t="s">
        <v>47</v>
      </c>
    </row>
    <row r="673" spans="1:67" hidden="1" x14ac:dyDescent="0.3">
      <c r="A673">
        <v>72275</v>
      </c>
      <c r="B673">
        <v>7118256368</v>
      </c>
      <c r="C673">
        <v>4205182</v>
      </c>
      <c r="D673">
        <v>7032</v>
      </c>
      <c r="E673">
        <v>76399</v>
      </c>
      <c r="F673">
        <v>1</v>
      </c>
      <c r="G673" t="s">
        <v>672</v>
      </c>
      <c r="H673">
        <v>42746</v>
      </c>
      <c r="I673">
        <v>21113048</v>
      </c>
      <c r="J673" t="s">
        <v>46</v>
      </c>
      <c r="K673" t="s">
        <v>47</v>
      </c>
      <c r="L673" t="s">
        <v>48</v>
      </c>
      <c r="M673" t="s">
        <v>49</v>
      </c>
      <c r="N673" t="s">
        <v>286</v>
      </c>
      <c r="O673" t="s">
        <v>287</v>
      </c>
      <c r="P673" t="s">
        <v>170</v>
      </c>
      <c r="Q673" t="s">
        <v>171</v>
      </c>
      <c r="R673" t="s">
        <v>54</v>
      </c>
      <c r="S673">
        <v>100214689</v>
      </c>
      <c r="T673" t="s">
        <v>155</v>
      </c>
      <c r="U673" t="s">
        <v>56</v>
      </c>
      <c r="V673" t="s">
        <v>57</v>
      </c>
      <c r="W673">
        <v>9293.48</v>
      </c>
      <c r="X673">
        <v>19761.669999999998</v>
      </c>
      <c r="Y673">
        <v>17836.240000000002</v>
      </c>
      <c r="Z673" t="s">
        <v>49</v>
      </c>
      <c r="AA673" t="s">
        <v>10314</v>
      </c>
      <c r="AB673" t="s">
        <v>10296</v>
      </c>
      <c r="AC673" t="s">
        <v>10297</v>
      </c>
      <c r="AD673" t="s">
        <v>52</v>
      </c>
      <c r="AE673" t="s">
        <v>76</v>
      </c>
      <c r="AF673" t="s">
        <v>10207</v>
      </c>
      <c r="AG673" t="s">
        <v>10208</v>
      </c>
      <c r="AH673" t="s">
        <v>10298</v>
      </c>
      <c r="AI673" t="s">
        <v>48</v>
      </c>
      <c r="AJ673" t="s">
        <v>47</v>
      </c>
      <c r="AK673" t="s">
        <v>286</v>
      </c>
      <c r="AL673" t="s">
        <v>10240</v>
      </c>
      <c r="AM673">
        <v>0</v>
      </c>
      <c r="AN673" t="s">
        <v>47</v>
      </c>
      <c r="AO673" t="s">
        <v>47</v>
      </c>
      <c r="AP673" t="s">
        <v>47</v>
      </c>
      <c r="AQ673" t="s">
        <v>47</v>
      </c>
      <c r="AR673" t="s">
        <v>47</v>
      </c>
      <c r="AS673">
        <v>9293.48</v>
      </c>
      <c r="AT673">
        <v>19761.669999999998</v>
      </c>
      <c r="AU673">
        <v>1</v>
      </c>
      <c r="AV673">
        <v>1</v>
      </c>
      <c r="AW673" t="s">
        <v>10352</v>
      </c>
      <c r="AX673">
        <v>27000</v>
      </c>
      <c r="AY673" t="s">
        <v>56</v>
      </c>
      <c r="AZ673" t="s">
        <v>288</v>
      </c>
      <c r="BA673">
        <v>10800</v>
      </c>
      <c r="BB673" t="s">
        <v>288</v>
      </c>
      <c r="BC673">
        <v>10800</v>
      </c>
      <c r="BD673">
        <v>1700</v>
      </c>
      <c r="BE673">
        <v>50333.19</v>
      </c>
      <c r="BF673">
        <v>3</v>
      </c>
      <c r="BG673">
        <v>4</v>
      </c>
      <c r="BH673">
        <v>0</v>
      </c>
      <c r="BI673">
        <v>0</v>
      </c>
      <c r="BJ673">
        <v>0</v>
      </c>
      <c r="BK673">
        <v>0</v>
      </c>
      <c r="BL673" t="s">
        <v>59</v>
      </c>
      <c r="BM673" t="s">
        <v>407</v>
      </c>
      <c r="BN673" t="s">
        <v>290</v>
      </c>
      <c r="BO673">
        <v>0</v>
      </c>
    </row>
    <row r="674" spans="1:67" hidden="1" x14ac:dyDescent="0.3">
      <c r="A674">
        <v>72278</v>
      </c>
      <c r="B674">
        <v>7118256371</v>
      </c>
      <c r="C674">
        <v>2795664</v>
      </c>
      <c r="D674">
        <v>7032</v>
      </c>
      <c r="E674">
        <v>76402</v>
      </c>
      <c r="F674">
        <v>1</v>
      </c>
      <c r="G674" t="s">
        <v>672</v>
      </c>
      <c r="H674">
        <v>42746</v>
      </c>
      <c r="I674">
        <v>21113050</v>
      </c>
      <c r="J674" t="s">
        <v>46</v>
      </c>
      <c r="K674" t="s">
        <v>47</v>
      </c>
      <c r="L674" t="s">
        <v>48</v>
      </c>
      <c r="M674" t="s">
        <v>49</v>
      </c>
      <c r="N674" t="s">
        <v>105</v>
      </c>
      <c r="O674" t="s">
        <v>106</v>
      </c>
      <c r="P674" t="s">
        <v>107</v>
      </c>
      <c r="Q674" t="s">
        <v>108</v>
      </c>
      <c r="R674" t="s">
        <v>54</v>
      </c>
      <c r="S674">
        <v>100994845</v>
      </c>
      <c r="T674" t="s">
        <v>86</v>
      </c>
      <c r="U674" t="s">
        <v>56</v>
      </c>
      <c r="V674" t="s">
        <v>57</v>
      </c>
      <c r="W674">
        <v>13458.02</v>
      </c>
      <c r="X674">
        <v>20646.87</v>
      </c>
      <c r="Y674">
        <v>18327.7</v>
      </c>
      <c r="Z674" t="s">
        <v>49</v>
      </c>
      <c r="AA674" t="s">
        <v>10314</v>
      </c>
      <c r="AB674" t="s">
        <v>10296</v>
      </c>
      <c r="AC674" t="s">
        <v>10297</v>
      </c>
      <c r="AD674" t="s">
        <v>52</v>
      </c>
      <c r="AE674" t="s">
        <v>76</v>
      </c>
      <c r="AF674" t="s">
        <v>10207</v>
      </c>
      <c r="AG674" t="s">
        <v>10208</v>
      </c>
      <c r="AH674" t="s">
        <v>10298</v>
      </c>
      <c r="AI674" t="s">
        <v>48</v>
      </c>
      <c r="AJ674" t="s">
        <v>47</v>
      </c>
      <c r="AK674" t="s">
        <v>105</v>
      </c>
      <c r="AL674" t="s">
        <v>10240</v>
      </c>
      <c r="AM674">
        <v>0</v>
      </c>
      <c r="AN674" t="s">
        <v>47</v>
      </c>
      <c r="AO674" t="s">
        <v>47</v>
      </c>
      <c r="AP674" t="s">
        <v>47</v>
      </c>
      <c r="AQ674" t="s">
        <v>47</v>
      </c>
      <c r="AR674" t="s">
        <v>47</v>
      </c>
      <c r="AS674">
        <v>13458.02</v>
      </c>
      <c r="AT674">
        <v>20646.87</v>
      </c>
      <c r="AU674">
        <v>1</v>
      </c>
      <c r="AV674">
        <v>1</v>
      </c>
      <c r="AW674" t="s">
        <v>10352</v>
      </c>
      <c r="AX674">
        <v>27000</v>
      </c>
      <c r="AY674" t="s">
        <v>56</v>
      </c>
      <c r="AZ674" t="s">
        <v>109</v>
      </c>
      <c r="BA674">
        <v>14000</v>
      </c>
      <c r="BB674" t="s">
        <v>109</v>
      </c>
      <c r="BC674">
        <v>14000</v>
      </c>
      <c r="BD674">
        <v>2720</v>
      </c>
      <c r="BE674">
        <v>70980.06</v>
      </c>
      <c r="BF674">
        <v>4</v>
      </c>
      <c r="BG674">
        <v>4</v>
      </c>
      <c r="BH674">
        <v>40408.54</v>
      </c>
      <c r="BI674">
        <v>0</v>
      </c>
      <c r="BJ674">
        <v>40408.54</v>
      </c>
      <c r="BK674">
        <v>42000</v>
      </c>
      <c r="BL674" t="s">
        <v>229</v>
      </c>
      <c r="BM674" t="s">
        <v>111</v>
      </c>
      <c r="BN674" t="s">
        <v>111</v>
      </c>
      <c r="BO674">
        <v>18200</v>
      </c>
    </row>
    <row r="675" spans="1:67" hidden="1" x14ac:dyDescent="0.3">
      <c r="A675">
        <v>71629</v>
      </c>
      <c r="B675">
        <v>7118231595</v>
      </c>
      <c r="C675">
        <v>659338</v>
      </c>
      <c r="D675">
        <v>7032</v>
      </c>
      <c r="E675">
        <v>76805</v>
      </c>
      <c r="F675">
        <v>1</v>
      </c>
      <c r="G675" t="s">
        <v>672</v>
      </c>
      <c r="H675">
        <v>42747</v>
      </c>
      <c r="I675">
        <v>21123119</v>
      </c>
      <c r="J675" t="s">
        <v>46</v>
      </c>
      <c r="K675" t="s">
        <v>47</v>
      </c>
      <c r="L675" t="s">
        <v>48</v>
      </c>
      <c r="M675" t="s">
        <v>49</v>
      </c>
      <c r="N675" t="s">
        <v>50</v>
      </c>
      <c r="O675" t="s">
        <v>51</v>
      </c>
      <c r="P675" t="s">
        <v>52</v>
      </c>
      <c r="Q675" t="s">
        <v>53</v>
      </c>
      <c r="R675" t="s">
        <v>54</v>
      </c>
      <c r="S675">
        <v>101093720</v>
      </c>
      <c r="T675" t="s">
        <v>55</v>
      </c>
      <c r="U675" t="s">
        <v>56</v>
      </c>
      <c r="V675" t="s">
        <v>57</v>
      </c>
      <c r="W675">
        <v>1873.67</v>
      </c>
      <c r="X675">
        <v>13950</v>
      </c>
      <c r="Y675">
        <v>12000</v>
      </c>
      <c r="Z675" t="s">
        <v>49</v>
      </c>
      <c r="AA675" t="s">
        <v>10314</v>
      </c>
      <c r="AB675" t="s">
        <v>10296</v>
      </c>
      <c r="AC675" t="s">
        <v>10297</v>
      </c>
      <c r="AD675" t="s">
        <v>52</v>
      </c>
      <c r="AE675" t="s">
        <v>76</v>
      </c>
      <c r="AF675" t="s">
        <v>10207</v>
      </c>
      <c r="AG675" t="s">
        <v>10208</v>
      </c>
      <c r="AH675" t="s">
        <v>10298</v>
      </c>
      <c r="AI675" t="s">
        <v>48</v>
      </c>
      <c r="AJ675" t="s">
        <v>47</v>
      </c>
      <c r="AK675" t="s">
        <v>50</v>
      </c>
      <c r="AL675" t="s">
        <v>10207</v>
      </c>
      <c r="AM675">
        <v>0</v>
      </c>
      <c r="AN675" t="s">
        <v>47</v>
      </c>
      <c r="AO675" t="s">
        <v>47</v>
      </c>
      <c r="AP675" t="s">
        <v>47</v>
      </c>
      <c r="AQ675" t="s">
        <v>47</v>
      </c>
      <c r="AR675" t="s">
        <v>47</v>
      </c>
      <c r="AS675">
        <v>1873.67</v>
      </c>
      <c r="AT675">
        <v>13950</v>
      </c>
      <c r="AU675">
        <v>1</v>
      </c>
      <c r="AV675">
        <v>1</v>
      </c>
      <c r="AW675" t="s">
        <v>10352</v>
      </c>
      <c r="AX675">
        <v>27000</v>
      </c>
      <c r="AY675" t="s">
        <v>56</v>
      </c>
      <c r="AZ675" t="s">
        <v>220</v>
      </c>
      <c r="BA675">
        <v>1880.82</v>
      </c>
      <c r="BB675" t="s">
        <v>220</v>
      </c>
      <c r="BC675">
        <v>1880.82</v>
      </c>
      <c r="BD675">
        <v>154</v>
      </c>
      <c r="BE675">
        <v>13950</v>
      </c>
      <c r="BF675">
        <v>1</v>
      </c>
      <c r="BG675">
        <v>5</v>
      </c>
      <c r="BH675">
        <v>0</v>
      </c>
      <c r="BI675">
        <v>0</v>
      </c>
      <c r="BJ675">
        <v>0</v>
      </c>
      <c r="BK675">
        <v>0</v>
      </c>
      <c r="BL675" t="s">
        <v>59</v>
      </c>
      <c r="BM675" t="s">
        <v>221</v>
      </c>
      <c r="BN675" t="s">
        <v>222</v>
      </c>
      <c r="BO675">
        <v>0</v>
      </c>
    </row>
    <row r="676" spans="1:67" x14ac:dyDescent="0.3">
      <c r="A676">
        <v>71651</v>
      </c>
      <c r="B676">
        <v>7118232046</v>
      </c>
      <c r="C676">
        <v>4463264</v>
      </c>
      <c r="D676">
        <v>7032</v>
      </c>
      <c r="E676">
        <v>76810</v>
      </c>
      <c r="F676">
        <v>1</v>
      </c>
      <c r="G676" t="s">
        <v>672</v>
      </c>
      <c r="H676">
        <v>42747</v>
      </c>
      <c r="I676">
        <v>21123115</v>
      </c>
      <c r="J676" t="s">
        <v>46</v>
      </c>
      <c r="K676" t="s">
        <v>47</v>
      </c>
      <c r="L676" t="s">
        <v>48</v>
      </c>
      <c r="M676" t="s">
        <v>49</v>
      </c>
      <c r="N676" t="s">
        <v>9400</v>
      </c>
      <c r="O676" t="s">
        <v>10266</v>
      </c>
      <c r="P676" t="s">
        <v>2264</v>
      </c>
      <c r="Q676" t="s">
        <v>10372</v>
      </c>
      <c r="R676" t="s">
        <v>10178</v>
      </c>
      <c r="S676">
        <v>100788157</v>
      </c>
      <c r="T676" t="s">
        <v>606</v>
      </c>
      <c r="U676" t="s">
        <v>66</v>
      </c>
      <c r="V676" t="s">
        <v>1007</v>
      </c>
      <c r="W676">
        <v>2739.18</v>
      </c>
      <c r="X676">
        <v>10867.1</v>
      </c>
      <c r="Y676">
        <v>9966</v>
      </c>
      <c r="Z676" t="s">
        <v>49</v>
      </c>
      <c r="AA676" t="s">
        <v>10314</v>
      </c>
      <c r="AB676" t="s">
        <v>10296</v>
      </c>
      <c r="AC676" t="s">
        <v>10297</v>
      </c>
      <c r="AD676" t="s">
        <v>52</v>
      </c>
      <c r="AE676" t="s">
        <v>76</v>
      </c>
      <c r="AF676" t="s">
        <v>10207</v>
      </c>
      <c r="AG676" t="s">
        <v>10208</v>
      </c>
      <c r="AH676" t="s">
        <v>10298</v>
      </c>
      <c r="AI676" t="s">
        <v>48</v>
      </c>
      <c r="AJ676" t="s">
        <v>47</v>
      </c>
      <c r="AK676" t="s">
        <v>9400</v>
      </c>
      <c r="AL676" t="s">
        <v>10207</v>
      </c>
      <c r="AM676">
        <v>0</v>
      </c>
      <c r="AN676" t="s">
        <v>47</v>
      </c>
      <c r="AO676" t="s">
        <v>47</v>
      </c>
      <c r="AP676" t="s">
        <v>47</v>
      </c>
      <c r="AQ676" t="s">
        <v>47</v>
      </c>
      <c r="AR676" t="s">
        <v>47</v>
      </c>
      <c r="AS676">
        <v>2739.18</v>
      </c>
      <c r="AT676">
        <v>10867.1</v>
      </c>
      <c r="AU676">
        <v>1</v>
      </c>
      <c r="AV676">
        <v>1</v>
      </c>
      <c r="AW676" t="s">
        <v>10362</v>
      </c>
      <c r="AX676">
        <v>27000</v>
      </c>
      <c r="AY676" t="s">
        <v>56</v>
      </c>
      <c r="AZ676" t="s">
        <v>10373</v>
      </c>
      <c r="BA676" t="s">
        <v>47</v>
      </c>
      <c r="BB676" t="s">
        <v>10374</v>
      </c>
      <c r="BC676" t="s">
        <v>47</v>
      </c>
      <c r="BD676">
        <v>1148</v>
      </c>
      <c r="BE676">
        <v>24817.1</v>
      </c>
      <c r="BF676">
        <v>2</v>
      </c>
      <c r="BG676">
        <v>5</v>
      </c>
      <c r="BH676">
        <v>24817.1</v>
      </c>
      <c r="BI676">
        <v>0</v>
      </c>
      <c r="BJ676">
        <v>24817.1</v>
      </c>
      <c r="BK676">
        <v>27000</v>
      </c>
      <c r="BL676" t="s">
        <v>56</v>
      </c>
      <c r="BM676" t="s">
        <v>10374</v>
      </c>
      <c r="BN676" t="s">
        <v>10375</v>
      </c>
      <c r="BO676" t="s">
        <v>47</v>
      </c>
    </row>
    <row r="677" spans="1:67" hidden="1" x14ac:dyDescent="0.3">
      <c r="A677">
        <v>71652</v>
      </c>
      <c r="B677">
        <v>7118232047</v>
      </c>
      <c r="C677">
        <v>4463264</v>
      </c>
      <c r="D677">
        <v>7032</v>
      </c>
      <c r="E677">
        <v>76811</v>
      </c>
      <c r="F677">
        <v>1</v>
      </c>
      <c r="G677" t="s">
        <v>672</v>
      </c>
      <c r="H677">
        <v>42747</v>
      </c>
      <c r="I677">
        <v>21123116</v>
      </c>
      <c r="J677" t="s">
        <v>46</v>
      </c>
      <c r="K677" t="s">
        <v>47</v>
      </c>
      <c r="L677" t="s">
        <v>48</v>
      </c>
      <c r="M677" t="s">
        <v>49</v>
      </c>
      <c r="N677" t="s">
        <v>9400</v>
      </c>
      <c r="O677" t="s">
        <v>10266</v>
      </c>
      <c r="P677" t="s">
        <v>2264</v>
      </c>
      <c r="Q677" t="s">
        <v>10372</v>
      </c>
      <c r="R677" t="s">
        <v>10178</v>
      </c>
      <c r="S677">
        <v>100788157</v>
      </c>
      <c r="T677" t="s">
        <v>606</v>
      </c>
      <c r="U677" t="s">
        <v>66</v>
      </c>
      <c r="V677" t="s">
        <v>1007</v>
      </c>
      <c r="W677">
        <v>2739.14</v>
      </c>
      <c r="X677">
        <v>10455.200000000001</v>
      </c>
      <c r="Y677">
        <v>9648</v>
      </c>
      <c r="Z677" t="s">
        <v>49</v>
      </c>
      <c r="AA677" t="s">
        <v>10314</v>
      </c>
      <c r="AB677" t="s">
        <v>10296</v>
      </c>
      <c r="AC677" t="s">
        <v>10297</v>
      </c>
      <c r="AD677" t="s">
        <v>52</v>
      </c>
      <c r="AE677" t="s">
        <v>76</v>
      </c>
      <c r="AF677" t="s">
        <v>10207</v>
      </c>
      <c r="AG677" t="s">
        <v>10208</v>
      </c>
      <c r="AH677" t="s">
        <v>10298</v>
      </c>
      <c r="AI677" t="s">
        <v>48</v>
      </c>
      <c r="AJ677" t="s">
        <v>47</v>
      </c>
      <c r="AK677" t="s">
        <v>9400</v>
      </c>
      <c r="AL677" t="s">
        <v>10207</v>
      </c>
      <c r="AM677">
        <v>0</v>
      </c>
      <c r="AN677" t="s">
        <v>47</v>
      </c>
      <c r="AO677" t="s">
        <v>47</v>
      </c>
      <c r="AP677" t="s">
        <v>47</v>
      </c>
      <c r="AQ677" t="s">
        <v>47</v>
      </c>
      <c r="AR677" t="s">
        <v>47</v>
      </c>
      <c r="AS677">
        <v>2739.14</v>
      </c>
      <c r="AT677">
        <v>10455.200000000001</v>
      </c>
      <c r="AU677">
        <v>1</v>
      </c>
      <c r="AV677">
        <v>1</v>
      </c>
      <c r="AW677" t="s">
        <v>10362</v>
      </c>
      <c r="AX677">
        <v>10800</v>
      </c>
      <c r="AY677" t="s">
        <v>66</v>
      </c>
      <c r="AZ677" t="s">
        <v>10373</v>
      </c>
      <c r="BA677" t="s">
        <v>47</v>
      </c>
      <c r="BB677" t="s">
        <v>10373</v>
      </c>
      <c r="BC677" t="s">
        <v>47</v>
      </c>
      <c r="BD677">
        <v>1148</v>
      </c>
      <c r="BE677">
        <v>35272.300000000003</v>
      </c>
      <c r="BF677">
        <v>3</v>
      </c>
      <c r="BG677">
        <v>5</v>
      </c>
      <c r="BH677">
        <v>0</v>
      </c>
      <c r="BI677">
        <v>0</v>
      </c>
      <c r="BJ677">
        <v>0</v>
      </c>
      <c r="BK677">
        <v>0</v>
      </c>
      <c r="BL677" t="s">
        <v>59</v>
      </c>
      <c r="BM677" t="s">
        <v>10376</v>
      </c>
      <c r="BN677" t="s">
        <v>10375</v>
      </c>
      <c r="BO677">
        <v>0</v>
      </c>
    </row>
    <row r="678" spans="1:67" x14ac:dyDescent="0.3">
      <c r="A678">
        <v>71653</v>
      </c>
      <c r="B678">
        <v>7118232048</v>
      </c>
      <c r="C678">
        <v>4463264</v>
      </c>
      <c r="D678">
        <v>7032</v>
      </c>
      <c r="E678">
        <v>76812</v>
      </c>
      <c r="F678">
        <v>1</v>
      </c>
      <c r="G678" t="s">
        <v>672</v>
      </c>
      <c r="H678">
        <v>42747</v>
      </c>
      <c r="I678">
        <v>21123117</v>
      </c>
      <c r="J678" t="s">
        <v>46</v>
      </c>
      <c r="K678" t="s">
        <v>47</v>
      </c>
      <c r="L678" t="s">
        <v>48</v>
      </c>
      <c r="M678" t="s">
        <v>49</v>
      </c>
      <c r="N678" t="s">
        <v>9400</v>
      </c>
      <c r="O678" t="s">
        <v>10266</v>
      </c>
      <c r="P678" t="s">
        <v>2264</v>
      </c>
      <c r="Q678" t="s">
        <v>10372</v>
      </c>
      <c r="R678" t="s">
        <v>10178</v>
      </c>
      <c r="S678">
        <v>100788157</v>
      </c>
      <c r="T678" t="s">
        <v>606</v>
      </c>
      <c r="U678" t="s">
        <v>66</v>
      </c>
      <c r="V678" t="s">
        <v>1007</v>
      </c>
      <c r="W678">
        <v>2739.08</v>
      </c>
      <c r="X678">
        <v>10292.1</v>
      </c>
      <c r="Y678">
        <v>9504</v>
      </c>
      <c r="Z678" t="s">
        <v>49</v>
      </c>
      <c r="AA678" t="s">
        <v>10314</v>
      </c>
      <c r="AB678" t="s">
        <v>10296</v>
      </c>
      <c r="AC678" t="s">
        <v>10297</v>
      </c>
      <c r="AD678" t="s">
        <v>52</v>
      </c>
      <c r="AE678" t="s">
        <v>76</v>
      </c>
      <c r="AF678" t="s">
        <v>10207</v>
      </c>
      <c r="AG678" t="s">
        <v>10208</v>
      </c>
      <c r="AH678" t="s">
        <v>10298</v>
      </c>
      <c r="AI678" t="s">
        <v>48</v>
      </c>
      <c r="AJ678" t="s">
        <v>47</v>
      </c>
      <c r="AK678" t="s">
        <v>9400</v>
      </c>
      <c r="AL678" t="s">
        <v>10207</v>
      </c>
      <c r="AM678">
        <v>0</v>
      </c>
      <c r="AN678" t="s">
        <v>47</v>
      </c>
      <c r="AO678" t="s">
        <v>47</v>
      </c>
      <c r="AP678" t="s">
        <v>47</v>
      </c>
      <c r="AQ678" t="s">
        <v>47</v>
      </c>
      <c r="AR678" t="s">
        <v>47</v>
      </c>
      <c r="AS678">
        <v>2739.08</v>
      </c>
      <c r="AT678">
        <v>10292.1</v>
      </c>
      <c r="AU678">
        <v>1</v>
      </c>
      <c r="AV678">
        <v>1</v>
      </c>
      <c r="AW678" t="s">
        <v>10362</v>
      </c>
      <c r="AX678">
        <v>10800</v>
      </c>
      <c r="AY678" t="s">
        <v>66</v>
      </c>
      <c r="AZ678" t="s">
        <v>10373</v>
      </c>
      <c r="BA678" t="s">
        <v>47</v>
      </c>
      <c r="BB678" t="s">
        <v>10373</v>
      </c>
      <c r="BC678" t="s">
        <v>47</v>
      </c>
      <c r="BD678">
        <v>1148</v>
      </c>
      <c r="BE678">
        <v>45564.4</v>
      </c>
      <c r="BF678">
        <v>4</v>
      </c>
      <c r="BG678">
        <v>5</v>
      </c>
      <c r="BH678">
        <v>20747.3</v>
      </c>
      <c r="BI678">
        <v>0</v>
      </c>
      <c r="BJ678">
        <v>20747.3</v>
      </c>
      <c r="BK678">
        <v>27000</v>
      </c>
      <c r="BL678" t="s">
        <v>56</v>
      </c>
      <c r="BM678" t="s">
        <v>10374</v>
      </c>
      <c r="BN678" t="s">
        <v>10375</v>
      </c>
      <c r="BO678" t="s">
        <v>47</v>
      </c>
    </row>
    <row r="679" spans="1:67" x14ac:dyDescent="0.3">
      <c r="A679">
        <v>72763</v>
      </c>
      <c r="B679">
        <v>7118268128</v>
      </c>
      <c r="C679">
        <v>4463264</v>
      </c>
      <c r="D679">
        <v>7032</v>
      </c>
      <c r="E679">
        <v>77039</v>
      </c>
      <c r="F679">
        <v>1</v>
      </c>
      <c r="G679" t="s">
        <v>672</v>
      </c>
      <c r="H679">
        <v>42747</v>
      </c>
      <c r="I679">
        <v>21122770</v>
      </c>
      <c r="J679" t="s">
        <v>46</v>
      </c>
      <c r="K679" t="s">
        <v>47</v>
      </c>
      <c r="L679" t="s">
        <v>48</v>
      </c>
      <c r="M679" t="s">
        <v>49</v>
      </c>
      <c r="N679" t="s">
        <v>9400</v>
      </c>
      <c r="O679" t="s">
        <v>10266</v>
      </c>
      <c r="P679" t="s">
        <v>2264</v>
      </c>
      <c r="Q679" t="s">
        <v>10372</v>
      </c>
      <c r="R679" t="s">
        <v>10178</v>
      </c>
      <c r="S679">
        <v>100788157</v>
      </c>
      <c r="T679" t="s">
        <v>606</v>
      </c>
      <c r="U679" t="s">
        <v>66</v>
      </c>
      <c r="V679" t="s">
        <v>1007</v>
      </c>
      <c r="W679">
        <v>2740.6</v>
      </c>
      <c r="X679">
        <v>10813.19</v>
      </c>
      <c r="Y679">
        <v>9891.4</v>
      </c>
      <c r="Z679" t="s">
        <v>49</v>
      </c>
      <c r="AA679" t="s">
        <v>10314</v>
      </c>
      <c r="AB679" t="s">
        <v>10296</v>
      </c>
      <c r="AC679" t="s">
        <v>10297</v>
      </c>
      <c r="AD679" t="s">
        <v>52</v>
      </c>
      <c r="AE679" t="s">
        <v>76</v>
      </c>
      <c r="AF679" t="s">
        <v>10207</v>
      </c>
      <c r="AG679" t="s">
        <v>10208</v>
      </c>
      <c r="AH679" t="s">
        <v>10298</v>
      </c>
      <c r="AI679" t="s">
        <v>48</v>
      </c>
      <c r="AJ679" t="s">
        <v>47</v>
      </c>
      <c r="AK679" t="s">
        <v>9400</v>
      </c>
      <c r="AL679" t="s">
        <v>10207</v>
      </c>
      <c r="AM679">
        <v>0</v>
      </c>
      <c r="AN679" t="s">
        <v>47</v>
      </c>
      <c r="AO679" t="s">
        <v>47</v>
      </c>
      <c r="AP679" t="s">
        <v>47</v>
      </c>
      <c r="AQ679" t="s">
        <v>47</v>
      </c>
      <c r="AR679" t="s">
        <v>47</v>
      </c>
      <c r="AS679">
        <v>2740.6</v>
      </c>
      <c r="AT679">
        <v>10813.19</v>
      </c>
      <c r="AU679">
        <v>1</v>
      </c>
      <c r="AV679">
        <v>1</v>
      </c>
      <c r="AW679" t="s">
        <v>10362</v>
      </c>
      <c r="AX679">
        <v>27000</v>
      </c>
      <c r="AY679" t="s">
        <v>56</v>
      </c>
      <c r="AZ679" t="s">
        <v>10373</v>
      </c>
      <c r="BA679" t="s">
        <v>47</v>
      </c>
      <c r="BB679" t="s">
        <v>10374</v>
      </c>
      <c r="BC679" t="s">
        <v>47</v>
      </c>
      <c r="BD679">
        <v>1148</v>
      </c>
      <c r="BE679">
        <v>56377.59</v>
      </c>
      <c r="BF679">
        <v>5</v>
      </c>
      <c r="BG679">
        <v>5</v>
      </c>
      <c r="BH679">
        <v>10813.19</v>
      </c>
      <c r="BI679">
        <v>0</v>
      </c>
      <c r="BJ679">
        <v>10813.19</v>
      </c>
      <c r="BK679">
        <v>27000</v>
      </c>
      <c r="BL679" t="s">
        <v>56</v>
      </c>
      <c r="BM679" t="s">
        <v>10374</v>
      </c>
      <c r="BN679" t="s">
        <v>10375</v>
      </c>
      <c r="BO679" t="s">
        <v>47</v>
      </c>
    </row>
    <row r="680" spans="1:67" hidden="1" x14ac:dyDescent="0.3">
      <c r="A680">
        <v>72706</v>
      </c>
      <c r="B680">
        <v>7118263494</v>
      </c>
      <c r="C680">
        <v>659338</v>
      </c>
      <c r="D680">
        <v>7032</v>
      </c>
      <c r="E680">
        <v>77425</v>
      </c>
      <c r="F680">
        <v>1</v>
      </c>
      <c r="G680" t="s">
        <v>672</v>
      </c>
      <c r="H680">
        <v>42748</v>
      </c>
      <c r="I680">
        <v>21132920</v>
      </c>
      <c r="J680" t="s">
        <v>46</v>
      </c>
      <c r="K680" t="s">
        <v>47</v>
      </c>
      <c r="L680" t="s">
        <v>48</v>
      </c>
      <c r="M680" t="s">
        <v>49</v>
      </c>
      <c r="N680" t="s">
        <v>50</v>
      </c>
      <c r="O680" t="s">
        <v>51</v>
      </c>
      <c r="P680" t="s">
        <v>52</v>
      </c>
      <c r="Q680" t="s">
        <v>53</v>
      </c>
      <c r="R680" t="s">
        <v>54</v>
      </c>
      <c r="S680">
        <v>101093720</v>
      </c>
      <c r="T680" t="s">
        <v>55</v>
      </c>
      <c r="U680" t="s">
        <v>56</v>
      </c>
      <c r="V680" t="s">
        <v>57</v>
      </c>
      <c r="W680">
        <v>1872.09</v>
      </c>
      <c r="X680">
        <v>21120.62</v>
      </c>
      <c r="Y680">
        <v>19433.12</v>
      </c>
      <c r="Z680" t="s">
        <v>49</v>
      </c>
      <c r="AA680" t="s">
        <v>10314</v>
      </c>
      <c r="AB680" t="s">
        <v>10296</v>
      </c>
      <c r="AC680" t="s">
        <v>10297</v>
      </c>
      <c r="AD680" t="s">
        <v>52</v>
      </c>
      <c r="AE680" t="s">
        <v>76</v>
      </c>
      <c r="AF680" t="s">
        <v>10207</v>
      </c>
      <c r="AG680" t="s">
        <v>10208</v>
      </c>
      <c r="AH680" t="s">
        <v>10298</v>
      </c>
      <c r="AI680" t="s">
        <v>48</v>
      </c>
      <c r="AJ680" t="s">
        <v>47</v>
      </c>
      <c r="AK680" t="s">
        <v>50</v>
      </c>
      <c r="AL680" t="s">
        <v>10207</v>
      </c>
      <c r="AM680">
        <v>0</v>
      </c>
      <c r="AN680" t="s">
        <v>47</v>
      </c>
      <c r="AO680" t="s">
        <v>47</v>
      </c>
      <c r="AP680" t="s">
        <v>47</v>
      </c>
      <c r="AQ680" t="s">
        <v>47</v>
      </c>
      <c r="AR680" t="s">
        <v>47</v>
      </c>
      <c r="AS680">
        <v>1872.09</v>
      </c>
      <c r="AT680">
        <v>21120.62</v>
      </c>
      <c r="AU680">
        <v>1</v>
      </c>
      <c r="AV680">
        <v>1</v>
      </c>
      <c r="AW680" t="s">
        <v>10352</v>
      </c>
      <c r="AX680">
        <v>27000</v>
      </c>
      <c r="AY680" t="s">
        <v>56</v>
      </c>
      <c r="AZ680" t="s">
        <v>220</v>
      </c>
      <c r="BA680">
        <v>1880.82</v>
      </c>
      <c r="BB680" t="s">
        <v>220</v>
      </c>
      <c r="BC680">
        <v>1880.82</v>
      </c>
      <c r="BD680">
        <v>154</v>
      </c>
      <c r="BE680">
        <v>21120.62</v>
      </c>
      <c r="BF680">
        <v>1</v>
      </c>
      <c r="BG680">
        <v>5</v>
      </c>
      <c r="BH680">
        <v>0</v>
      </c>
      <c r="BI680">
        <v>0</v>
      </c>
      <c r="BJ680">
        <v>0</v>
      </c>
      <c r="BK680">
        <v>0</v>
      </c>
      <c r="BL680" t="s">
        <v>59</v>
      </c>
      <c r="BM680" t="s">
        <v>221</v>
      </c>
      <c r="BN680" t="s">
        <v>222</v>
      </c>
      <c r="BO680">
        <v>0</v>
      </c>
    </row>
    <row r="681" spans="1:67" hidden="1" x14ac:dyDescent="0.3">
      <c r="A681">
        <v>72188</v>
      </c>
      <c r="B681">
        <v>7118236188</v>
      </c>
      <c r="C681">
        <v>941468</v>
      </c>
      <c r="D681">
        <v>7032</v>
      </c>
      <c r="E681">
        <v>77402</v>
      </c>
      <c r="F681">
        <v>1</v>
      </c>
      <c r="G681" t="s">
        <v>672</v>
      </c>
      <c r="H681">
        <v>42748</v>
      </c>
      <c r="I681">
        <v>21132917</v>
      </c>
      <c r="J681" t="s">
        <v>46</v>
      </c>
      <c r="K681" t="s">
        <v>47</v>
      </c>
      <c r="L681" t="s">
        <v>48</v>
      </c>
      <c r="M681" t="s">
        <v>49</v>
      </c>
      <c r="N681" t="s">
        <v>205</v>
      </c>
      <c r="O681" t="s">
        <v>206</v>
      </c>
      <c r="P681" t="s">
        <v>207</v>
      </c>
      <c r="Q681" t="s">
        <v>208</v>
      </c>
      <c r="R681" t="s">
        <v>54</v>
      </c>
      <c r="S681">
        <v>101093720</v>
      </c>
      <c r="T681" t="s">
        <v>55</v>
      </c>
      <c r="U681" t="s">
        <v>56</v>
      </c>
      <c r="V681" t="s">
        <v>57</v>
      </c>
      <c r="W681">
        <v>3794.32</v>
      </c>
      <c r="X681">
        <v>19428.8</v>
      </c>
      <c r="Y681">
        <v>17405.2</v>
      </c>
      <c r="Z681" t="s">
        <v>49</v>
      </c>
      <c r="AA681" t="s">
        <v>10314</v>
      </c>
      <c r="AB681" t="s">
        <v>10296</v>
      </c>
      <c r="AC681" t="s">
        <v>10297</v>
      </c>
      <c r="AD681" t="s">
        <v>52</v>
      </c>
      <c r="AE681" t="s">
        <v>76</v>
      </c>
      <c r="AF681" t="s">
        <v>10207</v>
      </c>
      <c r="AG681" t="s">
        <v>10208</v>
      </c>
      <c r="AH681" t="s">
        <v>10298</v>
      </c>
      <c r="AI681" t="s">
        <v>48</v>
      </c>
      <c r="AJ681" t="s">
        <v>47</v>
      </c>
      <c r="AK681" t="s">
        <v>205</v>
      </c>
      <c r="AL681" t="s">
        <v>10207</v>
      </c>
      <c r="AM681">
        <v>0</v>
      </c>
      <c r="AN681" t="s">
        <v>47</v>
      </c>
      <c r="AO681" t="s">
        <v>47</v>
      </c>
      <c r="AP681" t="s">
        <v>47</v>
      </c>
      <c r="AQ681" t="s">
        <v>47</v>
      </c>
      <c r="AR681" t="s">
        <v>47</v>
      </c>
      <c r="AS681">
        <v>3794.32</v>
      </c>
      <c r="AT681">
        <v>19428.8</v>
      </c>
      <c r="AU681">
        <v>1</v>
      </c>
      <c r="AV681">
        <v>1</v>
      </c>
      <c r="AW681" t="s">
        <v>10352</v>
      </c>
      <c r="AX681">
        <v>27000</v>
      </c>
      <c r="AY681" t="s">
        <v>56</v>
      </c>
      <c r="AZ681" t="s">
        <v>209</v>
      </c>
      <c r="BA681">
        <v>3926.8</v>
      </c>
      <c r="BB681" t="s">
        <v>209</v>
      </c>
      <c r="BC681">
        <v>3926.8</v>
      </c>
      <c r="BD681">
        <v>585</v>
      </c>
      <c r="BE681">
        <v>40549.42</v>
      </c>
      <c r="BF681">
        <v>2</v>
      </c>
      <c r="BG681">
        <v>5</v>
      </c>
      <c r="BH681">
        <v>40549.42</v>
      </c>
      <c r="BI681">
        <v>0</v>
      </c>
      <c r="BJ681">
        <v>40549.42</v>
      </c>
      <c r="BK681">
        <v>42000</v>
      </c>
      <c r="BL681" t="s">
        <v>229</v>
      </c>
      <c r="BM681" t="s">
        <v>211</v>
      </c>
      <c r="BN681" t="s">
        <v>211</v>
      </c>
      <c r="BO681">
        <v>5104.84</v>
      </c>
    </row>
    <row r="682" spans="1:67" hidden="1" x14ac:dyDescent="0.3">
      <c r="A682">
        <v>70932</v>
      </c>
      <c r="B682">
        <v>7118203874</v>
      </c>
      <c r="C682">
        <v>942421</v>
      </c>
      <c r="D682">
        <v>7032</v>
      </c>
      <c r="E682">
        <v>77336</v>
      </c>
      <c r="F682">
        <v>1</v>
      </c>
      <c r="G682" t="s">
        <v>672</v>
      </c>
      <c r="H682">
        <v>42748</v>
      </c>
      <c r="I682">
        <v>21133038</v>
      </c>
      <c r="J682" t="s">
        <v>46</v>
      </c>
      <c r="K682" t="s">
        <v>47</v>
      </c>
      <c r="L682" t="s">
        <v>48</v>
      </c>
      <c r="M682" t="s">
        <v>49</v>
      </c>
      <c r="N682" t="s">
        <v>261</v>
      </c>
      <c r="O682" t="s">
        <v>262</v>
      </c>
      <c r="P682" t="s">
        <v>263</v>
      </c>
      <c r="Q682" t="s">
        <v>264</v>
      </c>
      <c r="R682" t="s">
        <v>54</v>
      </c>
      <c r="S682">
        <v>100647401</v>
      </c>
      <c r="T682" t="s">
        <v>274</v>
      </c>
      <c r="U682" t="s">
        <v>56</v>
      </c>
      <c r="V682" t="s">
        <v>57</v>
      </c>
      <c r="W682">
        <v>3596.46</v>
      </c>
      <c r="X682">
        <v>20760.07</v>
      </c>
      <c r="Y682">
        <v>19057.939999999999</v>
      </c>
      <c r="Z682" t="s">
        <v>49</v>
      </c>
      <c r="AA682" t="s">
        <v>10314</v>
      </c>
      <c r="AB682" t="s">
        <v>10296</v>
      </c>
      <c r="AC682" t="s">
        <v>10297</v>
      </c>
      <c r="AD682" t="s">
        <v>52</v>
      </c>
      <c r="AE682" t="s">
        <v>76</v>
      </c>
      <c r="AF682" t="s">
        <v>10207</v>
      </c>
      <c r="AG682" t="s">
        <v>10208</v>
      </c>
      <c r="AH682" t="s">
        <v>10298</v>
      </c>
      <c r="AI682" t="s">
        <v>48</v>
      </c>
      <c r="AJ682" t="s">
        <v>47</v>
      </c>
      <c r="AK682" t="s">
        <v>261</v>
      </c>
      <c r="AL682" t="s">
        <v>10232</v>
      </c>
      <c r="AM682">
        <v>0</v>
      </c>
      <c r="AN682" t="s">
        <v>47</v>
      </c>
      <c r="AO682" t="s">
        <v>47</v>
      </c>
      <c r="AP682" t="s">
        <v>47</v>
      </c>
      <c r="AQ682" t="s">
        <v>47</v>
      </c>
      <c r="AR682" t="s">
        <v>47</v>
      </c>
      <c r="AS682">
        <v>3596.46</v>
      </c>
      <c r="AT682">
        <v>20760.07</v>
      </c>
      <c r="AU682">
        <v>1</v>
      </c>
      <c r="AV682">
        <v>1</v>
      </c>
      <c r="AW682" t="s">
        <v>10352</v>
      </c>
      <c r="AX682">
        <v>27000</v>
      </c>
      <c r="AY682" t="s">
        <v>56</v>
      </c>
      <c r="AZ682" t="s">
        <v>370</v>
      </c>
      <c r="BA682">
        <v>3538.86</v>
      </c>
      <c r="BB682" t="s">
        <v>370</v>
      </c>
      <c r="BC682">
        <v>3538.86</v>
      </c>
      <c r="BD682">
        <v>904</v>
      </c>
      <c r="BE682">
        <v>61309.49</v>
      </c>
      <c r="BF682">
        <v>3</v>
      </c>
      <c r="BG682">
        <v>5</v>
      </c>
      <c r="BH682">
        <v>0</v>
      </c>
      <c r="BI682">
        <v>0</v>
      </c>
      <c r="BJ682">
        <v>0</v>
      </c>
      <c r="BK682">
        <v>0</v>
      </c>
      <c r="BL682" t="s">
        <v>59</v>
      </c>
      <c r="BM682" t="s">
        <v>371</v>
      </c>
      <c r="BN682" t="s">
        <v>372</v>
      </c>
      <c r="BO682">
        <v>0</v>
      </c>
    </row>
    <row r="683" spans="1:67" x14ac:dyDescent="0.3">
      <c r="A683">
        <v>72707</v>
      </c>
      <c r="B683">
        <v>7118263495</v>
      </c>
      <c r="C683">
        <v>4463264</v>
      </c>
      <c r="D683">
        <v>7032</v>
      </c>
      <c r="E683">
        <v>77426</v>
      </c>
      <c r="F683">
        <v>1</v>
      </c>
      <c r="G683" t="s">
        <v>672</v>
      </c>
      <c r="H683">
        <v>42748</v>
      </c>
      <c r="I683">
        <v>21133031</v>
      </c>
      <c r="J683" t="s">
        <v>46</v>
      </c>
      <c r="K683" t="s">
        <v>47</v>
      </c>
      <c r="L683" t="s">
        <v>48</v>
      </c>
      <c r="M683" t="s">
        <v>49</v>
      </c>
      <c r="N683" t="s">
        <v>9400</v>
      </c>
      <c r="O683" t="s">
        <v>10266</v>
      </c>
      <c r="P683" t="s">
        <v>2264</v>
      </c>
      <c r="Q683" t="s">
        <v>10372</v>
      </c>
      <c r="R683" t="s">
        <v>10178</v>
      </c>
      <c r="S683">
        <v>100788157</v>
      </c>
      <c r="T683" t="s">
        <v>606</v>
      </c>
      <c r="U683" t="s">
        <v>66</v>
      </c>
      <c r="V683" t="s">
        <v>1007</v>
      </c>
      <c r="W683">
        <v>2738.84</v>
      </c>
      <c r="X683">
        <v>9668.25</v>
      </c>
      <c r="Y683">
        <v>8925.2800000000007</v>
      </c>
      <c r="Z683" t="s">
        <v>49</v>
      </c>
      <c r="AA683" t="s">
        <v>10314</v>
      </c>
      <c r="AB683" t="s">
        <v>10296</v>
      </c>
      <c r="AC683" t="s">
        <v>10297</v>
      </c>
      <c r="AD683" t="s">
        <v>52</v>
      </c>
      <c r="AE683" t="s">
        <v>76</v>
      </c>
      <c r="AF683" t="s">
        <v>10207</v>
      </c>
      <c r="AG683" t="s">
        <v>10208</v>
      </c>
      <c r="AH683" t="s">
        <v>10298</v>
      </c>
      <c r="AI683" t="s">
        <v>48</v>
      </c>
      <c r="AJ683" t="s">
        <v>47</v>
      </c>
      <c r="AK683" t="s">
        <v>9400</v>
      </c>
      <c r="AL683" t="s">
        <v>10207</v>
      </c>
      <c r="AM683">
        <v>0</v>
      </c>
      <c r="AN683" t="s">
        <v>47</v>
      </c>
      <c r="AO683" t="s">
        <v>47</v>
      </c>
      <c r="AP683" t="s">
        <v>47</v>
      </c>
      <c r="AQ683" t="s">
        <v>47</v>
      </c>
      <c r="AR683" t="s">
        <v>47</v>
      </c>
      <c r="AS683">
        <v>2738.84</v>
      </c>
      <c r="AT683">
        <v>9668.25</v>
      </c>
      <c r="AU683">
        <v>1</v>
      </c>
      <c r="AV683">
        <v>1</v>
      </c>
      <c r="AW683" t="s">
        <v>10362</v>
      </c>
      <c r="AX683">
        <v>10800</v>
      </c>
      <c r="AY683" t="s">
        <v>66</v>
      </c>
      <c r="AZ683" t="s">
        <v>10373</v>
      </c>
      <c r="BA683" t="s">
        <v>47</v>
      </c>
      <c r="BB683" t="s">
        <v>10373</v>
      </c>
      <c r="BC683" t="s">
        <v>47</v>
      </c>
      <c r="BD683">
        <v>1148</v>
      </c>
      <c r="BE683">
        <v>70977.740000000005</v>
      </c>
      <c r="BF683">
        <v>4</v>
      </c>
      <c r="BG683">
        <v>5</v>
      </c>
      <c r="BH683">
        <v>30428.32</v>
      </c>
      <c r="BI683">
        <v>0</v>
      </c>
      <c r="BJ683">
        <v>30428.32</v>
      </c>
      <c r="BK683">
        <v>42000</v>
      </c>
      <c r="BL683" t="s">
        <v>229</v>
      </c>
      <c r="BM683" t="s">
        <v>10375</v>
      </c>
      <c r="BN683" t="s">
        <v>10375</v>
      </c>
      <c r="BO683" t="s">
        <v>47</v>
      </c>
    </row>
    <row r="684" spans="1:67" x14ac:dyDescent="0.3">
      <c r="A684">
        <v>73285</v>
      </c>
      <c r="B684">
        <v>7118317357</v>
      </c>
      <c r="C684">
        <v>723333</v>
      </c>
      <c r="D684">
        <v>7032</v>
      </c>
      <c r="E684">
        <v>77621</v>
      </c>
      <c r="F684">
        <v>1</v>
      </c>
      <c r="G684" t="s">
        <v>672</v>
      </c>
      <c r="H684">
        <v>42748</v>
      </c>
      <c r="I684">
        <v>21133036</v>
      </c>
      <c r="J684" t="s">
        <v>46</v>
      </c>
      <c r="K684" t="s">
        <v>47</v>
      </c>
      <c r="L684" t="s">
        <v>48</v>
      </c>
      <c r="M684" t="s">
        <v>49</v>
      </c>
      <c r="N684" t="s">
        <v>9400</v>
      </c>
      <c r="O684" t="s">
        <v>133</v>
      </c>
      <c r="P684" t="s">
        <v>84</v>
      </c>
      <c r="Q684" t="s">
        <v>10408</v>
      </c>
      <c r="R684" t="s">
        <v>992</v>
      </c>
      <c r="S684">
        <v>100994845</v>
      </c>
      <c r="T684" t="s">
        <v>86</v>
      </c>
      <c r="U684" t="s">
        <v>1002</v>
      </c>
      <c r="V684" t="s">
        <v>10386</v>
      </c>
      <c r="W684">
        <v>13310.22</v>
      </c>
      <c r="X684">
        <v>20032.88</v>
      </c>
      <c r="Y684">
        <v>18114.8</v>
      </c>
      <c r="Z684" t="s">
        <v>49</v>
      </c>
      <c r="AA684" t="s">
        <v>10314</v>
      </c>
      <c r="AB684" t="s">
        <v>10296</v>
      </c>
      <c r="AC684" t="s">
        <v>10297</v>
      </c>
      <c r="AD684" t="s">
        <v>52</v>
      </c>
      <c r="AE684" t="s">
        <v>76</v>
      </c>
      <c r="AF684" t="s">
        <v>10207</v>
      </c>
      <c r="AG684" t="s">
        <v>10208</v>
      </c>
      <c r="AH684" t="s">
        <v>10298</v>
      </c>
      <c r="AI684" t="s">
        <v>48</v>
      </c>
      <c r="AJ684" t="s">
        <v>47</v>
      </c>
      <c r="AK684" t="s">
        <v>9400</v>
      </c>
      <c r="AL684" t="s">
        <v>10240</v>
      </c>
      <c r="AM684">
        <v>0</v>
      </c>
      <c r="AN684" t="s">
        <v>47</v>
      </c>
      <c r="AO684" t="s">
        <v>47</v>
      </c>
      <c r="AP684" t="s">
        <v>47</v>
      </c>
      <c r="AQ684" t="s">
        <v>47</v>
      </c>
      <c r="AR684" t="s">
        <v>47</v>
      </c>
      <c r="AS684">
        <v>13310.22</v>
      </c>
      <c r="AT684">
        <v>20032.88</v>
      </c>
      <c r="AU684">
        <v>1</v>
      </c>
      <c r="AV684">
        <v>1</v>
      </c>
      <c r="AW684" t="s">
        <v>10358</v>
      </c>
      <c r="AX684">
        <v>27000</v>
      </c>
      <c r="AY684" t="s">
        <v>56</v>
      </c>
      <c r="AZ684" t="s">
        <v>5357</v>
      </c>
      <c r="BA684">
        <v>11500</v>
      </c>
      <c r="BB684" t="s">
        <v>5353</v>
      </c>
      <c r="BC684">
        <v>12000</v>
      </c>
      <c r="BD684">
        <v>2595</v>
      </c>
      <c r="BE684">
        <v>91010.62</v>
      </c>
      <c r="BF684">
        <v>5</v>
      </c>
      <c r="BG684">
        <v>5</v>
      </c>
      <c r="BH684">
        <v>20032.88</v>
      </c>
      <c r="BI684">
        <v>0</v>
      </c>
      <c r="BJ684">
        <v>20032.88</v>
      </c>
      <c r="BK684">
        <v>27000</v>
      </c>
      <c r="BL684" t="s">
        <v>56</v>
      </c>
      <c r="BM684" t="s">
        <v>5353</v>
      </c>
      <c r="BN684" t="s">
        <v>10439</v>
      </c>
      <c r="BO684" t="s">
        <v>47</v>
      </c>
    </row>
    <row r="685" spans="1:67" hidden="1" x14ac:dyDescent="0.3">
      <c r="A685">
        <v>73517</v>
      </c>
      <c r="B685">
        <v>7118341177</v>
      </c>
      <c r="C685">
        <v>915409</v>
      </c>
      <c r="D685">
        <v>7032</v>
      </c>
      <c r="E685">
        <v>77820</v>
      </c>
      <c r="F685">
        <v>1</v>
      </c>
      <c r="G685" t="s">
        <v>672</v>
      </c>
      <c r="H685">
        <v>42749</v>
      </c>
      <c r="I685">
        <v>21141910</v>
      </c>
      <c r="J685" t="s">
        <v>46</v>
      </c>
      <c r="K685" t="s">
        <v>47</v>
      </c>
      <c r="L685" t="s">
        <v>48</v>
      </c>
      <c r="M685" t="s">
        <v>49</v>
      </c>
      <c r="N685" t="s">
        <v>247</v>
      </c>
      <c r="O685" t="s">
        <v>248</v>
      </c>
      <c r="P685" t="s">
        <v>249</v>
      </c>
      <c r="Q685" t="s">
        <v>250</v>
      </c>
      <c r="R685" t="s">
        <v>54</v>
      </c>
      <c r="S685">
        <v>100422206</v>
      </c>
      <c r="T685" t="s">
        <v>615</v>
      </c>
      <c r="U685" t="s">
        <v>56</v>
      </c>
      <c r="V685" t="s">
        <v>57</v>
      </c>
      <c r="W685">
        <v>4929.78</v>
      </c>
      <c r="X685">
        <v>20350.82</v>
      </c>
      <c r="Y685">
        <v>18589.2</v>
      </c>
      <c r="Z685" t="s">
        <v>49</v>
      </c>
      <c r="AA685" t="s">
        <v>10314</v>
      </c>
      <c r="AB685" t="s">
        <v>10296</v>
      </c>
      <c r="AC685" t="s">
        <v>10297</v>
      </c>
      <c r="AD685" t="s">
        <v>52</v>
      </c>
      <c r="AE685" t="s">
        <v>76</v>
      </c>
      <c r="AF685" t="s">
        <v>10207</v>
      </c>
      <c r="AG685" t="s">
        <v>10208</v>
      </c>
      <c r="AH685" t="s">
        <v>10298</v>
      </c>
      <c r="AI685" t="s">
        <v>48</v>
      </c>
      <c r="AJ685" t="s">
        <v>47</v>
      </c>
      <c r="AK685" t="s">
        <v>247</v>
      </c>
      <c r="AL685" t="s">
        <v>10217</v>
      </c>
      <c r="AM685">
        <v>0</v>
      </c>
      <c r="AN685" t="s">
        <v>47</v>
      </c>
      <c r="AO685" t="s">
        <v>47</v>
      </c>
      <c r="AP685" t="s">
        <v>47</v>
      </c>
      <c r="AQ685" t="s">
        <v>47</v>
      </c>
      <c r="AR685" t="s">
        <v>47</v>
      </c>
      <c r="AS685">
        <v>4929.78</v>
      </c>
      <c r="AT685">
        <v>20350.82</v>
      </c>
      <c r="AU685">
        <v>1</v>
      </c>
      <c r="AV685">
        <v>1</v>
      </c>
      <c r="AW685" t="s">
        <v>10352</v>
      </c>
      <c r="AX685">
        <v>27000</v>
      </c>
      <c r="AY685" t="s">
        <v>56</v>
      </c>
      <c r="AZ685" t="s">
        <v>634</v>
      </c>
      <c r="BA685">
        <v>5000</v>
      </c>
      <c r="BB685" t="s">
        <v>634</v>
      </c>
      <c r="BC685">
        <v>5000</v>
      </c>
      <c r="BD685">
        <v>1</v>
      </c>
      <c r="BE685">
        <v>20350.82</v>
      </c>
      <c r="BF685">
        <v>1</v>
      </c>
      <c r="BG685">
        <v>4</v>
      </c>
      <c r="BH685">
        <v>0</v>
      </c>
      <c r="BI685">
        <v>0</v>
      </c>
      <c r="BJ685">
        <v>0</v>
      </c>
      <c r="BK685">
        <v>0</v>
      </c>
      <c r="BL685" t="s">
        <v>59</v>
      </c>
      <c r="BM685" t="s">
        <v>635</v>
      </c>
      <c r="BN685" t="s">
        <v>636</v>
      </c>
      <c r="BO685">
        <v>0</v>
      </c>
    </row>
    <row r="686" spans="1:67" x14ac:dyDescent="0.3">
      <c r="A686">
        <v>160282</v>
      </c>
      <c r="B686">
        <v>7118340928</v>
      </c>
      <c r="C686">
        <v>2769823</v>
      </c>
      <c r="D686">
        <v>7032</v>
      </c>
      <c r="E686">
        <v>77813</v>
      </c>
      <c r="F686">
        <v>1</v>
      </c>
      <c r="G686" t="s">
        <v>672</v>
      </c>
      <c r="H686">
        <v>42749</v>
      </c>
      <c r="I686">
        <v>21142128</v>
      </c>
      <c r="J686" t="s">
        <v>46</v>
      </c>
      <c r="K686" t="s">
        <v>47</v>
      </c>
      <c r="L686" t="s">
        <v>48</v>
      </c>
      <c r="M686" t="s">
        <v>49</v>
      </c>
      <c r="N686" t="s">
        <v>9412</v>
      </c>
      <c r="O686" t="s">
        <v>10389</v>
      </c>
      <c r="P686" t="s">
        <v>207</v>
      </c>
      <c r="Q686" t="s">
        <v>208</v>
      </c>
      <c r="R686" t="s">
        <v>54</v>
      </c>
      <c r="S686">
        <v>101093720</v>
      </c>
      <c r="T686" t="s">
        <v>55</v>
      </c>
      <c r="U686" t="s">
        <v>66</v>
      </c>
      <c r="V686" t="s">
        <v>1007</v>
      </c>
      <c r="W686">
        <v>2761.91</v>
      </c>
      <c r="X686">
        <v>9328.0499999999993</v>
      </c>
      <c r="Y686">
        <v>8574.75</v>
      </c>
      <c r="Z686" t="s">
        <v>49</v>
      </c>
      <c r="AA686" t="s">
        <v>10314</v>
      </c>
      <c r="AB686" t="s">
        <v>10296</v>
      </c>
      <c r="AC686" t="s">
        <v>10297</v>
      </c>
      <c r="AD686" t="s">
        <v>52</v>
      </c>
      <c r="AE686" t="s">
        <v>76</v>
      </c>
      <c r="AF686" t="s">
        <v>10207</v>
      </c>
      <c r="AG686" t="s">
        <v>10208</v>
      </c>
      <c r="AH686" t="s">
        <v>10298</v>
      </c>
      <c r="AI686" t="s">
        <v>48</v>
      </c>
      <c r="AJ686" t="s">
        <v>47</v>
      </c>
      <c r="AK686" t="s">
        <v>9412</v>
      </c>
      <c r="AL686" t="s">
        <v>10207</v>
      </c>
      <c r="AM686">
        <v>1</v>
      </c>
      <c r="AN686">
        <v>21142128</v>
      </c>
      <c r="AO686">
        <v>4.1500000000000004</v>
      </c>
      <c r="AP686">
        <v>9328.0499999999993</v>
      </c>
      <c r="AQ686">
        <v>8574.75</v>
      </c>
      <c r="AR686" t="s">
        <v>10388</v>
      </c>
      <c r="AS686">
        <v>2766.06</v>
      </c>
      <c r="AT686">
        <v>9328.0499999999993</v>
      </c>
      <c r="AU686">
        <v>1</v>
      </c>
      <c r="AV686">
        <v>1</v>
      </c>
      <c r="AW686" t="s">
        <v>10352</v>
      </c>
      <c r="AX686">
        <v>10800</v>
      </c>
      <c r="AY686" t="s">
        <v>66</v>
      </c>
      <c r="AZ686" t="s">
        <v>5077</v>
      </c>
      <c r="BA686">
        <v>2953</v>
      </c>
      <c r="BB686" t="s">
        <v>5077</v>
      </c>
      <c r="BC686">
        <v>2953</v>
      </c>
      <c r="BD686">
        <v>120</v>
      </c>
      <c r="BE686">
        <v>29678.87</v>
      </c>
      <c r="BF686">
        <v>2</v>
      </c>
      <c r="BG686">
        <v>4</v>
      </c>
      <c r="BH686">
        <v>29678.87</v>
      </c>
      <c r="BI686">
        <v>0</v>
      </c>
      <c r="BJ686">
        <v>29678.87</v>
      </c>
      <c r="BK686">
        <v>42000</v>
      </c>
      <c r="BL686" t="s">
        <v>229</v>
      </c>
      <c r="BM686" t="s">
        <v>10391</v>
      </c>
      <c r="BN686" t="s">
        <v>10391</v>
      </c>
      <c r="BO686" t="s">
        <v>47</v>
      </c>
    </row>
    <row r="687" spans="1:67" hidden="1" x14ac:dyDescent="0.3">
      <c r="A687">
        <v>73503</v>
      </c>
      <c r="B687">
        <v>7118340656</v>
      </c>
      <c r="C687">
        <v>4463264</v>
      </c>
      <c r="D687">
        <v>7032</v>
      </c>
      <c r="E687">
        <v>77805</v>
      </c>
      <c r="F687">
        <v>1</v>
      </c>
      <c r="G687" t="s">
        <v>672</v>
      </c>
      <c r="H687">
        <v>42749</v>
      </c>
      <c r="I687">
        <v>21142127</v>
      </c>
      <c r="J687" t="s">
        <v>46</v>
      </c>
      <c r="K687" t="s">
        <v>47</v>
      </c>
      <c r="L687" t="s">
        <v>48</v>
      </c>
      <c r="M687" t="s">
        <v>49</v>
      </c>
      <c r="N687" t="s">
        <v>9400</v>
      </c>
      <c r="O687" t="s">
        <v>10266</v>
      </c>
      <c r="P687" t="s">
        <v>2264</v>
      </c>
      <c r="Q687" t="s">
        <v>10372</v>
      </c>
      <c r="R687" t="s">
        <v>10178</v>
      </c>
      <c r="S687">
        <v>100788157</v>
      </c>
      <c r="T687" t="s">
        <v>606</v>
      </c>
      <c r="U687" t="s">
        <v>66</v>
      </c>
      <c r="V687" t="s">
        <v>1007</v>
      </c>
      <c r="W687">
        <v>2739.27</v>
      </c>
      <c r="X687">
        <v>10781.4</v>
      </c>
      <c r="Y687">
        <v>9936</v>
      </c>
      <c r="Z687" t="s">
        <v>49</v>
      </c>
      <c r="AA687" t="s">
        <v>10314</v>
      </c>
      <c r="AB687" t="s">
        <v>10296</v>
      </c>
      <c r="AC687" t="s">
        <v>10297</v>
      </c>
      <c r="AD687" t="s">
        <v>52</v>
      </c>
      <c r="AE687" t="s">
        <v>76</v>
      </c>
      <c r="AF687" t="s">
        <v>10207</v>
      </c>
      <c r="AG687" t="s">
        <v>10208</v>
      </c>
      <c r="AH687" t="s">
        <v>10298</v>
      </c>
      <c r="AI687" t="s">
        <v>48</v>
      </c>
      <c r="AJ687" t="s">
        <v>47</v>
      </c>
      <c r="AK687" t="s">
        <v>9400</v>
      </c>
      <c r="AL687" t="s">
        <v>10207</v>
      </c>
      <c r="AM687">
        <v>0</v>
      </c>
      <c r="AN687" t="s">
        <v>47</v>
      </c>
      <c r="AO687" t="s">
        <v>47</v>
      </c>
      <c r="AP687" t="s">
        <v>47</v>
      </c>
      <c r="AQ687" t="s">
        <v>47</v>
      </c>
      <c r="AR687" t="s">
        <v>47</v>
      </c>
      <c r="AS687">
        <v>2739.27</v>
      </c>
      <c r="AT687">
        <v>10781.4</v>
      </c>
      <c r="AU687">
        <v>1</v>
      </c>
      <c r="AV687">
        <v>1</v>
      </c>
      <c r="AW687" t="s">
        <v>10362</v>
      </c>
      <c r="AX687">
        <v>10800</v>
      </c>
      <c r="AY687" t="s">
        <v>66</v>
      </c>
      <c r="AZ687" t="s">
        <v>10373</v>
      </c>
      <c r="BA687" t="s">
        <v>47</v>
      </c>
      <c r="BB687" t="s">
        <v>10373</v>
      </c>
      <c r="BC687" t="s">
        <v>47</v>
      </c>
      <c r="BD687">
        <v>1148</v>
      </c>
      <c r="BE687">
        <v>40460.269999999997</v>
      </c>
      <c r="BF687">
        <v>3</v>
      </c>
      <c r="BG687">
        <v>4</v>
      </c>
      <c r="BH687">
        <v>0</v>
      </c>
      <c r="BI687">
        <v>0</v>
      </c>
      <c r="BJ687">
        <v>0</v>
      </c>
      <c r="BK687">
        <v>0</v>
      </c>
      <c r="BL687" t="s">
        <v>59</v>
      </c>
      <c r="BM687" t="s">
        <v>10376</v>
      </c>
      <c r="BN687" t="s">
        <v>10375</v>
      </c>
      <c r="BO687">
        <v>0</v>
      </c>
    </row>
    <row r="688" spans="1:67" x14ac:dyDescent="0.3">
      <c r="A688">
        <v>73510</v>
      </c>
      <c r="B688">
        <v>7118340927</v>
      </c>
      <c r="C688">
        <v>4463264</v>
      </c>
      <c r="D688">
        <v>7032</v>
      </c>
      <c r="E688">
        <v>77812</v>
      </c>
      <c r="F688">
        <v>1</v>
      </c>
      <c r="G688" t="s">
        <v>672</v>
      </c>
      <c r="H688">
        <v>42749</v>
      </c>
      <c r="I688">
        <v>21142126</v>
      </c>
      <c r="J688" t="s">
        <v>46</v>
      </c>
      <c r="K688" t="s">
        <v>47</v>
      </c>
      <c r="L688" t="s">
        <v>48</v>
      </c>
      <c r="M688" t="s">
        <v>49</v>
      </c>
      <c r="N688" t="s">
        <v>9400</v>
      </c>
      <c r="O688" t="s">
        <v>10266</v>
      </c>
      <c r="P688" t="s">
        <v>2264</v>
      </c>
      <c r="Q688" t="s">
        <v>10372</v>
      </c>
      <c r="R688" t="s">
        <v>10178</v>
      </c>
      <c r="S688">
        <v>100788157</v>
      </c>
      <c r="T688" t="s">
        <v>606</v>
      </c>
      <c r="U688" t="s">
        <v>66</v>
      </c>
      <c r="V688" t="s">
        <v>1007</v>
      </c>
      <c r="W688">
        <v>2740.17</v>
      </c>
      <c r="X688">
        <v>10806.87</v>
      </c>
      <c r="Y688">
        <v>9869.4</v>
      </c>
      <c r="Z688" t="s">
        <v>49</v>
      </c>
      <c r="AA688" t="s">
        <v>10314</v>
      </c>
      <c r="AB688" t="s">
        <v>10296</v>
      </c>
      <c r="AC688" t="s">
        <v>10297</v>
      </c>
      <c r="AD688" t="s">
        <v>52</v>
      </c>
      <c r="AE688" t="s">
        <v>76</v>
      </c>
      <c r="AF688" t="s">
        <v>10207</v>
      </c>
      <c r="AG688" t="s">
        <v>10208</v>
      </c>
      <c r="AH688" t="s">
        <v>10298</v>
      </c>
      <c r="AI688" t="s">
        <v>48</v>
      </c>
      <c r="AJ688" t="s">
        <v>47</v>
      </c>
      <c r="AK688" t="s">
        <v>9400</v>
      </c>
      <c r="AL688" t="s">
        <v>10207</v>
      </c>
      <c r="AM688">
        <v>0</v>
      </c>
      <c r="AN688" t="s">
        <v>47</v>
      </c>
      <c r="AO688" t="s">
        <v>47</v>
      </c>
      <c r="AP688" t="s">
        <v>47</v>
      </c>
      <c r="AQ688" t="s">
        <v>47</v>
      </c>
      <c r="AR688" t="s">
        <v>47</v>
      </c>
      <c r="AS688">
        <v>2740.17</v>
      </c>
      <c r="AT688">
        <v>10806.87</v>
      </c>
      <c r="AU688">
        <v>1</v>
      </c>
      <c r="AV688">
        <v>1</v>
      </c>
      <c r="AW688" t="s">
        <v>10362</v>
      </c>
      <c r="AX688">
        <v>27000</v>
      </c>
      <c r="AY688" t="s">
        <v>56</v>
      </c>
      <c r="AZ688" t="s">
        <v>10373</v>
      </c>
      <c r="BA688" t="s">
        <v>47</v>
      </c>
      <c r="BB688" t="s">
        <v>10374</v>
      </c>
      <c r="BC688" t="s">
        <v>47</v>
      </c>
      <c r="BD688">
        <v>1148</v>
      </c>
      <c r="BE688">
        <v>51267.14</v>
      </c>
      <c r="BF688">
        <v>4</v>
      </c>
      <c r="BG688">
        <v>4</v>
      </c>
      <c r="BH688">
        <v>21588.27</v>
      </c>
      <c r="BI688">
        <v>0</v>
      </c>
      <c r="BJ688">
        <v>21588.27</v>
      </c>
      <c r="BK688">
        <v>27000</v>
      </c>
      <c r="BL688" t="s">
        <v>56</v>
      </c>
      <c r="BM688" t="s">
        <v>10374</v>
      </c>
      <c r="BN688" t="s">
        <v>10375</v>
      </c>
      <c r="BO688" t="s">
        <v>47</v>
      </c>
    </row>
    <row r="689" spans="1:67" x14ac:dyDescent="0.3">
      <c r="A689">
        <v>73061</v>
      </c>
      <c r="B689">
        <v>7118291117</v>
      </c>
      <c r="C689">
        <v>4463264</v>
      </c>
      <c r="D689">
        <v>7032</v>
      </c>
      <c r="E689">
        <v>77882</v>
      </c>
      <c r="F689">
        <v>1</v>
      </c>
      <c r="G689" t="s">
        <v>672</v>
      </c>
      <c r="H689">
        <v>42751</v>
      </c>
      <c r="I689">
        <v>21149390</v>
      </c>
      <c r="J689" t="s">
        <v>46</v>
      </c>
      <c r="K689" t="s">
        <v>47</v>
      </c>
      <c r="L689" t="s">
        <v>48</v>
      </c>
      <c r="M689" t="s">
        <v>49</v>
      </c>
      <c r="N689" t="s">
        <v>9400</v>
      </c>
      <c r="O689" t="s">
        <v>10266</v>
      </c>
      <c r="P689" t="s">
        <v>2264</v>
      </c>
      <c r="Q689" t="s">
        <v>10372</v>
      </c>
      <c r="R689" t="s">
        <v>10178</v>
      </c>
      <c r="S689">
        <v>100788157</v>
      </c>
      <c r="T689" t="s">
        <v>606</v>
      </c>
      <c r="U689" t="s">
        <v>66</v>
      </c>
      <c r="V689" t="s">
        <v>1007</v>
      </c>
      <c r="W689">
        <v>2729.8</v>
      </c>
      <c r="X689">
        <v>10719.78</v>
      </c>
      <c r="Y689">
        <v>9852.74</v>
      </c>
      <c r="Z689" t="s">
        <v>49</v>
      </c>
      <c r="AA689" t="s">
        <v>10314</v>
      </c>
      <c r="AB689" t="s">
        <v>10296</v>
      </c>
      <c r="AC689" t="s">
        <v>10297</v>
      </c>
      <c r="AD689" t="s">
        <v>52</v>
      </c>
      <c r="AE689" t="s">
        <v>76</v>
      </c>
      <c r="AF689" t="s">
        <v>10207</v>
      </c>
      <c r="AG689" t="s">
        <v>10208</v>
      </c>
      <c r="AH689" t="s">
        <v>10298</v>
      </c>
      <c r="AI689" t="s">
        <v>48</v>
      </c>
      <c r="AJ689" t="s">
        <v>47</v>
      </c>
      <c r="AK689" t="s">
        <v>9400</v>
      </c>
      <c r="AL689" t="s">
        <v>10207</v>
      </c>
      <c r="AM689">
        <v>0</v>
      </c>
      <c r="AN689" t="s">
        <v>47</v>
      </c>
      <c r="AO689" t="s">
        <v>47</v>
      </c>
      <c r="AP689" t="s">
        <v>47</v>
      </c>
      <c r="AQ689" t="s">
        <v>47</v>
      </c>
      <c r="AR689" t="s">
        <v>47</v>
      </c>
      <c r="AS689">
        <v>2729.8</v>
      </c>
      <c r="AT689">
        <v>10719.78</v>
      </c>
      <c r="AU689">
        <v>1</v>
      </c>
      <c r="AV689">
        <v>1</v>
      </c>
      <c r="AW689" t="s">
        <v>10362</v>
      </c>
      <c r="AX689">
        <v>10800</v>
      </c>
      <c r="AY689" t="s">
        <v>66</v>
      </c>
      <c r="AZ689" t="s">
        <v>10373</v>
      </c>
      <c r="BA689" t="s">
        <v>47</v>
      </c>
      <c r="BB689" t="s">
        <v>10373</v>
      </c>
      <c r="BC689" t="s">
        <v>47</v>
      </c>
      <c r="BD689">
        <v>1148</v>
      </c>
      <c r="BE689">
        <v>10719.78</v>
      </c>
      <c r="BF689">
        <v>1</v>
      </c>
      <c r="BG689">
        <v>1</v>
      </c>
      <c r="BH689">
        <v>10719.78</v>
      </c>
      <c r="BI689">
        <v>0</v>
      </c>
      <c r="BJ689">
        <v>10719.78</v>
      </c>
      <c r="BK689">
        <v>10800</v>
      </c>
      <c r="BL689" t="s">
        <v>66</v>
      </c>
      <c r="BM689" t="s">
        <v>10373</v>
      </c>
      <c r="BN689" t="s">
        <v>10375</v>
      </c>
      <c r="BO689" t="s">
        <v>47</v>
      </c>
    </row>
    <row r="690" spans="1:67" hidden="1" x14ac:dyDescent="0.3">
      <c r="A690">
        <v>73942</v>
      </c>
      <c r="B690">
        <v>7118367908</v>
      </c>
      <c r="C690">
        <v>2769823</v>
      </c>
      <c r="D690">
        <v>7032</v>
      </c>
      <c r="E690">
        <v>78225</v>
      </c>
      <c r="F690">
        <v>1</v>
      </c>
      <c r="G690" t="s">
        <v>672</v>
      </c>
      <c r="H690">
        <v>42752</v>
      </c>
      <c r="I690">
        <v>21159542</v>
      </c>
      <c r="J690" t="s">
        <v>46</v>
      </c>
      <c r="K690" t="s">
        <v>47</v>
      </c>
      <c r="L690" t="s">
        <v>48</v>
      </c>
      <c r="M690" t="s">
        <v>49</v>
      </c>
      <c r="N690" t="s">
        <v>9412</v>
      </c>
      <c r="O690" t="s">
        <v>10389</v>
      </c>
      <c r="P690" t="s">
        <v>207</v>
      </c>
      <c r="Q690" t="s">
        <v>208</v>
      </c>
      <c r="R690" t="s">
        <v>54</v>
      </c>
      <c r="S690">
        <v>101093720</v>
      </c>
      <c r="T690" t="s">
        <v>55</v>
      </c>
      <c r="U690" t="s">
        <v>66</v>
      </c>
      <c r="V690" t="s">
        <v>1007</v>
      </c>
      <c r="W690">
        <v>2750</v>
      </c>
      <c r="X690">
        <v>10568.31</v>
      </c>
      <c r="Y690">
        <v>9718.4699999999993</v>
      </c>
      <c r="Z690" t="s">
        <v>49</v>
      </c>
      <c r="AA690" t="s">
        <v>10314</v>
      </c>
      <c r="AB690" t="s">
        <v>10296</v>
      </c>
      <c r="AC690" t="s">
        <v>10297</v>
      </c>
      <c r="AD690" t="s">
        <v>52</v>
      </c>
      <c r="AE690" t="s">
        <v>76</v>
      </c>
      <c r="AF690" t="s">
        <v>10207</v>
      </c>
      <c r="AG690" t="s">
        <v>10208</v>
      </c>
      <c r="AH690" t="s">
        <v>10298</v>
      </c>
      <c r="AI690" t="s">
        <v>48</v>
      </c>
      <c r="AJ690" t="s">
        <v>47</v>
      </c>
      <c r="AK690" t="s">
        <v>9412</v>
      </c>
      <c r="AL690" t="s">
        <v>10207</v>
      </c>
      <c r="AM690">
        <v>0</v>
      </c>
      <c r="AN690" t="s">
        <v>47</v>
      </c>
      <c r="AO690" t="s">
        <v>47</v>
      </c>
      <c r="AP690" t="s">
        <v>47</v>
      </c>
      <c r="AQ690" t="s">
        <v>47</v>
      </c>
      <c r="AR690" t="s">
        <v>47</v>
      </c>
      <c r="AS690">
        <v>2750</v>
      </c>
      <c r="AT690">
        <v>10568.31</v>
      </c>
      <c r="AU690">
        <v>1</v>
      </c>
      <c r="AV690">
        <v>1</v>
      </c>
      <c r="AW690" t="s">
        <v>10352</v>
      </c>
      <c r="AX690">
        <v>10800</v>
      </c>
      <c r="AY690" t="s">
        <v>66</v>
      </c>
      <c r="AZ690" t="s">
        <v>5077</v>
      </c>
      <c r="BA690">
        <v>2953</v>
      </c>
      <c r="BB690" t="s">
        <v>5077</v>
      </c>
      <c r="BC690">
        <v>2953</v>
      </c>
      <c r="BD690">
        <v>120</v>
      </c>
      <c r="BE690">
        <v>10568.31</v>
      </c>
      <c r="BF690">
        <v>1</v>
      </c>
      <c r="BG690">
        <v>7</v>
      </c>
      <c r="BH690">
        <v>0</v>
      </c>
      <c r="BI690">
        <v>0</v>
      </c>
      <c r="BJ690">
        <v>0</v>
      </c>
      <c r="BK690">
        <v>0</v>
      </c>
      <c r="BL690" t="s">
        <v>59</v>
      </c>
      <c r="BM690" t="s">
        <v>10390</v>
      </c>
      <c r="BN690" t="s">
        <v>10391</v>
      </c>
      <c r="BO690">
        <v>0</v>
      </c>
    </row>
    <row r="691" spans="1:67" hidden="1" x14ac:dyDescent="0.3">
      <c r="A691">
        <v>73907</v>
      </c>
      <c r="B691">
        <v>7118366798</v>
      </c>
      <c r="C691">
        <v>659338</v>
      </c>
      <c r="D691">
        <v>7032</v>
      </c>
      <c r="E691">
        <v>78219</v>
      </c>
      <c r="F691">
        <v>1</v>
      </c>
      <c r="G691" t="s">
        <v>672</v>
      </c>
      <c r="H691">
        <v>42752</v>
      </c>
      <c r="I691">
        <v>21159539</v>
      </c>
      <c r="J691" t="s">
        <v>46</v>
      </c>
      <c r="K691" t="s">
        <v>47</v>
      </c>
      <c r="L691" t="s">
        <v>48</v>
      </c>
      <c r="M691" t="s">
        <v>49</v>
      </c>
      <c r="N691" t="s">
        <v>50</v>
      </c>
      <c r="O691" t="s">
        <v>51</v>
      </c>
      <c r="P691" t="s">
        <v>52</v>
      </c>
      <c r="Q691" t="s">
        <v>53</v>
      </c>
      <c r="R691" t="s">
        <v>54</v>
      </c>
      <c r="S691">
        <v>101093720</v>
      </c>
      <c r="T691" t="s">
        <v>55</v>
      </c>
      <c r="U691" t="s">
        <v>56</v>
      </c>
      <c r="V691" t="s">
        <v>57</v>
      </c>
      <c r="W691">
        <v>1849.57</v>
      </c>
      <c r="X691">
        <v>19219.7</v>
      </c>
      <c r="Y691">
        <v>17123.439999999999</v>
      </c>
      <c r="Z691" t="s">
        <v>49</v>
      </c>
      <c r="AA691" t="s">
        <v>10314</v>
      </c>
      <c r="AB691" t="s">
        <v>10296</v>
      </c>
      <c r="AC691" t="s">
        <v>10297</v>
      </c>
      <c r="AD691" t="s">
        <v>52</v>
      </c>
      <c r="AE691" t="s">
        <v>76</v>
      </c>
      <c r="AF691" t="s">
        <v>10207</v>
      </c>
      <c r="AG691" t="s">
        <v>10208</v>
      </c>
      <c r="AH691" t="s">
        <v>10298</v>
      </c>
      <c r="AI691" t="s">
        <v>48</v>
      </c>
      <c r="AJ691" t="s">
        <v>47</v>
      </c>
      <c r="AK691" t="s">
        <v>50</v>
      </c>
      <c r="AL691" t="s">
        <v>10207</v>
      </c>
      <c r="AM691">
        <v>0</v>
      </c>
      <c r="AN691" t="s">
        <v>47</v>
      </c>
      <c r="AO691" t="s">
        <v>47</v>
      </c>
      <c r="AP691" t="s">
        <v>47</v>
      </c>
      <c r="AQ691" t="s">
        <v>47</v>
      </c>
      <c r="AR691" t="s">
        <v>47</v>
      </c>
      <c r="AS691">
        <v>1849.57</v>
      </c>
      <c r="AT691">
        <v>19219.7</v>
      </c>
      <c r="AU691">
        <v>1</v>
      </c>
      <c r="AV691">
        <v>1</v>
      </c>
      <c r="AW691" t="s">
        <v>10352</v>
      </c>
      <c r="AX691">
        <v>27000</v>
      </c>
      <c r="AY691" t="s">
        <v>56</v>
      </c>
      <c r="AZ691" t="s">
        <v>220</v>
      </c>
      <c r="BA691">
        <v>1880.82</v>
      </c>
      <c r="BB691" t="s">
        <v>220</v>
      </c>
      <c r="BC691">
        <v>1880.82</v>
      </c>
      <c r="BD691">
        <v>154</v>
      </c>
      <c r="BE691">
        <v>29788.01</v>
      </c>
      <c r="BF691">
        <v>2</v>
      </c>
      <c r="BG691">
        <v>7</v>
      </c>
      <c r="BH691">
        <v>29788.01</v>
      </c>
      <c r="BI691">
        <v>0</v>
      </c>
      <c r="BJ691">
        <v>29788.01</v>
      </c>
      <c r="BK691">
        <v>42000</v>
      </c>
      <c r="BL691" t="s">
        <v>229</v>
      </c>
      <c r="BM691" t="s">
        <v>222</v>
      </c>
      <c r="BN691" t="s">
        <v>222</v>
      </c>
      <c r="BO691">
        <v>2445.0659999999998</v>
      </c>
    </row>
    <row r="692" spans="1:67" hidden="1" x14ac:dyDescent="0.3">
      <c r="A692">
        <v>73582</v>
      </c>
      <c r="B692">
        <v>7118360607</v>
      </c>
      <c r="C692">
        <v>4463264</v>
      </c>
      <c r="D692">
        <v>7032</v>
      </c>
      <c r="E692">
        <v>78205</v>
      </c>
      <c r="F692">
        <v>1</v>
      </c>
      <c r="G692" t="s">
        <v>672</v>
      </c>
      <c r="H692">
        <v>42752</v>
      </c>
      <c r="I692">
        <v>21159516</v>
      </c>
      <c r="J692" t="s">
        <v>46</v>
      </c>
      <c r="K692" t="s">
        <v>47</v>
      </c>
      <c r="L692" t="s">
        <v>48</v>
      </c>
      <c r="M692" t="s">
        <v>49</v>
      </c>
      <c r="N692" t="s">
        <v>9400</v>
      </c>
      <c r="O692" t="s">
        <v>10266</v>
      </c>
      <c r="P692" t="s">
        <v>2264</v>
      </c>
      <c r="Q692" t="s">
        <v>10372</v>
      </c>
      <c r="R692" t="s">
        <v>10178</v>
      </c>
      <c r="S692">
        <v>100788157</v>
      </c>
      <c r="T692" t="s">
        <v>606</v>
      </c>
      <c r="U692" t="s">
        <v>66</v>
      </c>
      <c r="V692" t="s">
        <v>1007</v>
      </c>
      <c r="W692">
        <v>2729.8</v>
      </c>
      <c r="X692">
        <v>8736.7000000000007</v>
      </c>
      <c r="Y692">
        <v>8059.68</v>
      </c>
      <c r="Z692" t="s">
        <v>49</v>
      </c>
      <c r="AA692" t="s">
        <v>10314</v>
      </c>
      <c r="AB692" t="s">
        <v>10296</v>
      </c>
      <c r="AC692" t="s">
        <v>10297</v>
      </c>
      <c r="AD692" t="s">
        <v>52</v>
      </c>
      <c r="AE692" t="s">
        <v>76</v>
      </c>
      <c r="AF692" t="s">
        <v>10207</v>
      </c>
      <c r="AG692" t="s">
        <v>10208</v>
      </c>
      <c r="AH692" t="s">
        <v>10298</v>
      </c>
      <c r="AI692" t="s">
        <v>48</v>
      </c>
      <c r="AJ692" t="s">
        <v>47</v>
      </c>
      <c r="AK692" t="s">
        <v>9400</v>
      </c>
      <c r="AL692" t="s">
        <v>10207</v>
      </c>
      <c r="AM692">
        <v>0</v>
      </c>
      <c r="AN692" t="s">
        <v>47</v>
      </c>
      <c r="AO692" t="s">
        <v>47</v>
      </c>
      <c r="AP692" t="s">
        <v>47</v>
      </c>
      <c r="AQ692" t="s">
        <v>47</v>
      </c>
      <c r="AR692" t="s">
        <v>47</v>
      </c>
      <c r="AS692">
        <v>2729.8</v>
      </c>
      <c r="AT692">
        <v>8736.7000000000007</v>
      </c>
      <c r="AU692">
        <v>1</v>
      </c>
      <c r="AV692">
        <v>1</v>
      </c>
      <c r="AW692" t="s">
        <v>10362</v>
      </c>
      <c r="AX692">
        <v>10800</v>
      </c>
      <c r="AY692" t="s">
        <v>66</v>
      </c>
      <c r="AZ692" t="s">
        <v>10373</v>
      </c>
      <c r="BA692" t="s">
        <v>47</v>
      </c>
      <c r="BB692" t="s">
        <v>10373</v>
      </c>
      <c r="BC692" t="s">
        <v>47</v>
      </c>
      <c r="BD692">
        <v>1148</v>
      </c>
      <c r="BE692">
        <v>38524.71</v>
      </c>
      <c r="BF692">
        <v>3</v>
      </c>
      <c r="BG692">
        <v>7</v>
      </c>
      <c r="BH692">
        <v>0</v>
      </c>
      <c r="BI692">
        <v>0</v>
      </c>
      <c r="BJ692">
        <v>0</v>
      </c>
      <c r="BK692">
        <v>0</v>
      </c>
      <c r="BL692" t="s">
        <v>59</v>
      </c>
      <c r="BM692" t="s">
        <v>10376</v>
      </c>
      <c r="BN692" t="s">
        <v>10375</v>
      </c>
      <c r="BO692">
        <v>0</v>
      </c>
    </row>
    <row r="693" spans="1:67" x14ac:dyDescent="0.3">
      <c r="A693">
        <v>73908</v>
      </c>
      <c r="B693">
        <v>7118366799</v>
      </c>
      <c r="C693">
        <v>4463264</v>
      </c>
      <c r="D693">
        <v>7032</v>
      </c>
      <c r="E693">
        <v>78220</v>
      </c>
      <c r="F693">
        <v>1</v>
      </c>
      <c r="G693" t="s">
        <v>672</v>
      </c>
      <c r="H693">
        <v>42752</v>
      </c>
      <c r="I693">
        <v>21159540</v>
      </c>
      <c r="J693" t="s">
        <v>46</v>
      </c>
      <c r="K693" t="s">
        <v>47</v>
      </c>
      <c r="L693" t="s">
        <v>48</v>
      </c>
      <c r="M693" t="s">
        <v>49</v>
      </c>
      <c r="N693" t="s">
        <v>9400</v>
      </c>
      <c r="O693" t="s">
        <v>10266</v>
      </c>
      <c r="P693" t="s">
        <v>2264</v>
      </c>
      <c r="Q693" t="s">
        <v>10372</v>
      </c>
      <c r="R693" t="s">
        <v>10178</v>
      </c>
      <c r="S693">
        <v>100788157</v>
      </c>
      <c r="T693" t="s">
        <v>606</v>
      </c>
      <c r="U693" t="s">
        <v>66</v>
      </c>
      <c r="V693" t="s">
        <v>1007</v>
      </c>
      <c r="W693">
        <v>2729.8</v>
      </c>
      <c r="X693">
        <v>10716.29</v>
      </c>
      <c r="Y693">
        <v>9728.7000000000007</v>
      </c>
      <c r="Z693" t="s">
        <v>49</v>
      </c>
      <c r="AA693" t="s">
        <v>10314</v>
      </c>
      <c r="AB693" t="s">
        <v>10296</v>
      </c>
      <c r="AC693" t="s">
        <v>10297</v>
      </c>
      <c r="AD693" t="s">
        <v>52</v>
      </c>
      <c r="AE693" t="s">
        <v>76</v>
      </c>
      <c r="AF693" t="s">
        <v>10207</v>
      </c>
      <c r="AG693" t="s">
        <v>10208</v>
      </c>
      <c r="AH693" t="s">
        <v>10298</v>
      </c>
      <c r="AI693" t="s">
        <v>48</v>
      </c>
      <c r="AJ693" t="s">
        <v>47</v>
      </c>
      <c r="AK693" t="s">
        <v>9400</v>
      </c>
      <c r="AL693" t="s">
        <v>10207</v>
      </c>
      <c r="AM693">
        <v>0</v>
      </c>
      <c r="AN693" t="s">
        <v>47</v>
      </c>
      <c r="AO693" t="s">
        <v>47</v>
      </c>
      <c r="AP693" t="s">
        <v>47</v>
      </c>
      <c r="AQ693" t="s">
        <v>47</v>
      </c>
      <c r="AR693" t="s">
        <v>47</v>
      </c>
      <c r="AS693">
        <v>2729.8</v>
      </c>
      <c r="AT693">
        <v>10716.29</v>
      </c>
      <c r="AU693">
        <v>1</v>
      </c>
      <c r="AV693">
        <v>1</v>
      </c>
      <c r="AW693" t="s">
        <v>10362</v>
      </c>
      <c r="AX693">
        <v>10800</v>
      </c>
      <c r="AY693" t="s">
        <v>66</v>
      </c>
      <c r="AZ693" t="s">
        <v>10373</v>
      </c>
      <c r="BA693" t="s">
        <v>47</v>
      </c>
      <c r="BB693" t="s">
        <v>10373</v>
      </c>
      <c r="BC693" t="s">
        <v>47</v>
      </c>
      <c r="BD693">
        <v>1148</v>
      </c>
      <c r="BE693">
        <v>49241</v>
      </c>
      <c r="BF693">
        <v>4</v>
      </c>
      <c r="BG693">
        <v>7</v>
      </c>
      <c r="BH693">
        <v>19452.990000000002</v>
      </c>
      <c r="BI693">
        <v>0</v>
      </c>
      <c r="BJ693">
        <v>19452.990000000002</v>
      </c>
      <c r="BK693">
        <v>27000</v>
      </c>
      <c r="BL693" t="s">
        <v>56</v>
      </c>
      <c r="BM693" t="s">
        <v>10374</v>
      </c>
      <c r="BN693" t="s">
        <v>10375</v>
      </c>
      <c r="BO693" t="s">
        <v>47</v>
      </c>
    </row>
    <row r="694" spans="1:67" hidden="1" x14ac:dyDescent="0.3">
      <c r="A694">
        <v>73941</v>
      </c>
      <c r="B694">
        <v>7118367907</v>
      </c>
      <c r="C694">
        <v>4463264</v>
      </c>
      <c r="D694">
        <v>7032</v>
      </c>
      <c r="E694">
        <v>78224</v>
      </c>
      <c r="F694">
        <v>1</v>
      </c>
      <c r="G694" t="s">
        <v>672</v>
      </c>
      <c r="H694">
        <v>42752</v>
      </c>
      <c r="I694">
        <v>21159541</v>
      </c>
      <c r="J694" t="s">
        <v>46</v>
      </c>
      <c r="K694" t="s">
        <v>47</v>
      </c>
      <c r="L694" t="s">
        <v>48</v>
      </c>
      <c r="M694" t="s">
        <v>49</v>
      </c>
      <c r="N694" t="s">
        <v>9400</v>
      </c>
      <c r="O694" t="s">
        <v>10266</v>
      </c>
      <c r="P694" t="s">
        <v>2264</v>
      </c>
      <c r="Q694" t="s">
        <v>10372</v>
      </c>
      <c r="R694" t="s">
        <v>10178</v>
      </c>
      <c r="S694">
        <v>100788157</v>
      </c>
      <c r="T694" t="s">
        <v>606</v>
      </c>
      <c r="U694" t="s">
        <v>66</v>
      </c>
      <c r="V694" t="s">
        <v>1007</v>
      </c>
      <c r="W694">
        <v>2729.8</v>
      </c>
      <c r="X694">
        <v>9525.85</v>
      </c>
      <c r="Y694">
        <v>8790</v>
      </c>
      <c r="Z694" t="s">
        <v>49</v>
      </c>
      <c r="AA694" t="s">
        <v>10314</v>
      </c>
      <c r="AB694" t="s">
        <v>10296</v>
      </c>
      <c r="AC694" t="s">
        <v>10297</v>
      </c>
      <c r="AD694" t="s">
        <v>52</v>
      </c>
      <c r="AE694" t="s">
        <v>76</v>
      </c>
      <c r="AF694" t="s">
        <v>10207</v>
      </c>
      <c r="AG694" t="s">
        <v>10208</v>
      </c>
      <c r="AH694" t="s">
        <v>10298</v>
      </c>
      <c r="AI694" t="s">
        <v>48</v>
      </c>
      <c r="AJ694" t="s">
        <v>47</v>
      </c>
      <c r="AK694" t="s">
        <v>9400</v>
      </c>
      <c r="AL694" t="s">
        <v>10207</v>
      </c>
      <c r="AM694">
        <v>0</v>
      </c>
      <c r="AN694" t="s">
        <v>47</v>
      </c>
      <c r="AO694" t="s">
        <v>47</v>
      </c>
      <c r="AP694" t="s">
        <v>47</v>
      </c>
      <c r="AQ694" t="s">
        <v>47</v>
      </c>
      <c r="AR694" t="s">
        <v>47</v>
      </c>
      <c r="AS694">
        <v>2729.8</v>
      </c>
      <c r="AT694">
        <v>9525.85</v>
      </c>
      <c r="AU694">
        <v>1</v>
      </c>
      <c r="AV694">
        <v>1</v>
      </c>
      <c r="AW694" t="s">
        <v>10362</v>
      </c>
      <c r="AX694">
        <v>10800</v>
      </c>
      <c r="AY694" t="s">
        <v>66</v>
      </c>
      <c r="AZ694" t="s">
        <v>10373</v>
      </c>
      <c r="BA694" t="s">
        <v>47</v>
      </c>
      <c r="BB694" t="s">
        <v>10373</v>
      </c>
      <c r="BC694" t="s">
        <v>47</v>
      </c>
      <c r="BD694">
        <v>1148</v>
      </c>
      <c r="BE694">
        <v>58766.85</v>
      </c>
      <c r="BF694">
        <v>5</v>
      </c>
      <c r="BG694">
        <v>7</v>
      </c>
      <c r="BH694">
        <v>0</v>
      </c>
      <c r="BI694">
        <v>0</v>
      </c>
      <c r="BJ694">
        <v>0</v>
      </c>
      <c r="BK694">
        <v>0</v>
      </c>
      <c r="BL694" t="s">
        <v>59</v>
      </c>
      <c r="BM694" t="s">
        <v>10376</v>
      </c>
      <c r="BN694" t="s">
        <v>10375</v>
      </c>
      <c r="BO694">
        <v>0</v>
      </c>
    </row>
    <row r="695" spans="1:67" x14ac:dyDescent="0.3">
      <c r="A695">
        <v>73960</v>
      </c>
      <c r="B695">
        <v>7118370552</v>
      </c>
      <c r="C695">
        <v>4463264</v>
      </c>
      <c r="D695">
        <v>7032</v>
      </c>
      <c r="E695">
        <v>78227</v>
      </c>
      <c r="F695">
        <v>1</v>
      </c>
      <c r="G695" t="s">
        <v>672</v>
      </c>
      <c r="H695">
        <v>42752</v>
      </c>
      <c r="I695">
        <v>21159514</v>
      </c>
      <c r="J695" t="s">
        <v>46</v>
      </c>
      <c r="K695" t="s">
        <v>47</v>
      </c>
      <c r="L695" t="s">
        <v>48</v>
      </c>
      <c r="M695" t="s">
        <v>49</v>
      </c>
      <c r="N695" t="s">
        <v>9400</v>
      </c>
      <c r="O695" t="s">
        <v>10266</v>
      </c>
      <c r="P695" t="s">
        <v>2264</v>
      </c>
      <c r="Q695" t="s">
        <v>10372</v>
      </c>
      <c r="R695" t="s">
        <v>10178</v>
      </c>
      <c r="S695">
        <v>100788157</v>
      </c>
      <c r="T695" t="s">
        <v>606</v>
      </c>
      <c r="U695" t="s">
        <v>66</v>
      </c>
      <c r="V695" t="s">
        <v>1007</v>
      </c>
      <c r="W695">
        <v>2729.8</v>
      </c>
      <c r="X695">
        <v>9570.4</v>
      </c>
      <c r="Y695">
        <v>8839.2800000000007</v>
      </c>
      <c r="Z695" t="s">
        <v>49</v>
      </c>
      <c r="AA695" t="s">
        <v>10314</v>
      </c>
      <c r="AB695" t="s">
        <v>10296</v>
      </c>
      <c r="AC695" t="s">
        <v>10297</v>
      </c>
      <c r="AD695" t="s">
        <v>52</v>
      </c>
      <c r="AE695" t="s">
        <v>76</v>
      </c>
      <c r="AF695" t="s">
        <v>10207</v>
      </c>
      <c r="AG695" t="s">
        <v>10208</v>
      </c>
      <c r="AH695" t="s">
        <v>10298</v>
      </c>
      <c r="AI695" t="s">
        <v>48</v>
      </c>
      <c r="AJ695" t="s">
        <v>47</v>
      </c>
      <c r="AK695" t="s">
        <v>9400</v>
      </c>
      <c r="AL695" t="s">
        <v>10207</v>
      </c>
      <c r="AM695">
        <v>0</v>
      </c>
      <c r="AN695" t="s">
        <v>47</v>
      </c>
      <c r="AO695" t="s">
        <v>47</v>
      </c>
      <c r="AP695" t="s">
        <v>47</v>
      </c>
      <c r="AQ695" t="s">
        <v>47</v>
      </c>
      <c r="AR695" t="s">
        <v>47</v>
      </c>
      <c r="AS695">
        <v>2729.8</v>
      </c>
      <c r="AT695">
        <v>9570.4</v>
      </c>
      <c r="AU695">
        <v>1</v>
      </c>
      <c r="AV695">
        <v>1</v>
      </c>
      <c r="AW695" t="s">
        <v>10362</v>
      </c>
      <c r="AX695">
        <v>10800</v>
      </c>
      <c r="AY695" t="s">
        <v>66</v>
      </c>
      <c r="AZ695" t="s">
        <v>10373</v>
      </c>
      <c r="BA695" t="s">
        <v>47</v>
      </c>
      <c r="BB695" t="s">
        <v>10373</v>
      </c>
      <c r="BC695" t="s">
        <v>47</v>
      </c>
      <c r="BD695">
        <v>1148</v>
      </c>
      <c r="BE695">
        <v>68337.25</v>
      </c>
      <c r="BF695">
        <v>6</v>
      </c>
      <c r="BG695">
        <v>7</v>
      </c>
      <c r="BH695">
        <v>19096.25</v>
      </c>
      <c r="BI695">
        <v>0</v>
      </c>
      <c r="BJ695">
        <v>19096.25</v>
      </c>
      <c r="BK695">
        <v>27000</v>
      </c>
      <c r="BL695" t="s">
        <v>56</v>
      </c>
      <c r="BM695" t="s">
        <v>10374</v>
      </c>
      <c r="BN695" t="s">
        <v>10375</v>
      </c>
      <c r="BO695" t="s">
        <v>47</v>
      </c>
    </row>
    <row r="696" spans="1:67" x14ac:dyDescent="0.3">
      <c r="A696">
        <v>73877</v>
      </c>
      <c r="B696">
        <v>7118363336</v>
      </c>
      <c r="C696">
        <v>723333</v>
      </c>
      <c r="D696">
        <v>7032</v>
      </c>
      <c r="E696">
        <v>78215</v>
      </c>
      <c r="F696">
        <v>1</v>
      </c>
      <c r="G696" t="s">
        <v>672</v>
      </c>
      <c r="H696">
        <v>42752</v>
      </c>
      <c r="I696">
        <v>21159512</v>
      </c>
      <c r="J696" t="s">
        <v>46</v>
      </c>
      <c r="K696" t="s">
        <v>47</v>
      </c>
      <c r="L696" t="s">
        <v>48</v>
      </c>
      <c r="M696" t="s">
        <v>49</v>
      </c>
      <c r="N696" t="s">
        <v>9400</v>
      </c>
      <c r="O696" t="s">
        <v>133</v>
      </c>
      <c r="P696" t="s">
        <v>84</v>
      </c>
      <c r="Q696" t="s">
        <v>10408</v>
      </c>
      <c r="R696" t="s">
        <v>992</v>
      </c>
      <c r="S696">
        <v>100994845</v>
      </c>
      <c r="T696" t="s">
        <v>86</v>
      </c>
      <c r="U696" t="s">
        <v>1002</v>
      </c>
      <c r="V696" t="s">
        <v>10386</v>
      </c>
      <c r="W696">
        <v>13315.72</v>
      </c>
      <c r="X696">
        <v>20783.39</v>
      </c>
      <c r="Y696">
        <v>18809.439999999999</v>
      </c>
      <c r="Z696" t="s">
        <v>49</v>
      </c>
      <c r="AA696" t="s">
        <v>10314</v>
      </c>
      <c r="AB696" t="s">
        <v>10296</v>
      </c>
      <c r="AC696" t="s">
        <v>10297</v>
      </c>
      <c r="AD696" t="s">
        <v>52</v>
      </c>
      <c r="AE696" t="s">
        <v>76</v>
      </c>
      <c r="AF696" t="s">
        <v>10207</v>
      </c>
      <c r="AG696" t="s">
        <v>10208</v>
      </c>
      <c r="AH696" t="s">
        <v>10298</v>
      </c>
      <c r="AI696" t="s">
        <v>48</v>
      </c>
      <c r="AJ696" t="s">
        <v>47</v>
      </c>
      <c r="AK696" t="s">
        <v>9400</v>
      </c>
      <c r="AL696" t="s">
        <v>10240</v>
      </c>
      <c r="AM696">
        <v>0</v>
      </c>
      <c r="AN696" t="s">
        <v>47</v>
      </c>
      <c r="AO696" t="s">
        <v>47</v>
      </c>
      <c r="AP696" t="s">
        <v>47</v>
      </c>
      <c r="AQ696" t="s">
        <v>47</v>
      </c>
      <c r="AR696" t="s">
        <v>47</v>
      </c>
      <c r="AS696">
        <v>13315.72</v>
      </c>
      <c r="AT696">
        <v>20783.39</v>
      </c>
      <c r="AU696">
        <v>1</v>
      </c>
      <c r="AV696">
        <v>1</v>
      </c>
      <c r="AW696" t="s">
        <v>10358</v>
      </c>
      <c r="AX696">
        <v>27000</v>
      </c>
      <c r="AY696" t="s">
        <v>56</v>
      </c>
      <c r="AZ696" t="s">
        <v>5357</v>
      </c>
      <c r="BA696">
        <v>11500</v>
      </c>
      <c r="BB696" t="s">
        <v>5353</v>
      </c>
      <c r="BC696">
        <v>12000</v>
      </c>
      <c r="BD696">
        <v>2595</v>
      </c>
      <c r="BE696">
        <v>89120.639999999999</v>
      </c>
      <c r="BF696">
        <v>7</v>
      </c>
      <c r="BG696">
        <v>7</v>
      </c>
      <c r="BH696">
        <v>20783.39</v>
      </c>
      <c r="BI696">
        <v>0</v>
      </c>
      <c r="BJ696">
        <v>20783.39</v>
      </c>
      <c r="BK696">
        <v>27000</v>
      </c>
      <c r="BL696" t="s">
        <v>56</v>
      </c>
      <c r="BM696" t="s">
        <v>5353</v>
      </c>
      <c r="BN696" t="s">
        <v>10439</v>
      </c>
      <c r="BO696" t="s">
        <v>47</v>
      </c>
    </row>
    <row r="697" spans="1:67" hidden="1" x14ac:dyDescent="0.3">
      <c r="A697">
        <v>77060</v>
      </c>
      <c r="B697">
        <v>7118571781</v>
      </c>
      <c r="C697">
        <v>659338</v>
      </c>
      <c r="D697">
        <v>7032</v>
      </c>
      <c r="E697">
        <v>79928</v>
      </c>
      <c r="F697">
        <v>1</v>
      </c>
      <c r="G697" t="s">
        <v>672</v>
      </c>
      <c r="H697">
        <v>42753</v>
      </c>
      <c r="I697">
        <v>21169125</v>
      </c>
      <c r="J697" t="s">
        <v>46</v>
      </c>
      <c r="K697" t="s">
        <v>47</v>
      </c>
      <c r="L697" t="s">
        <v>48</v>
      </c>
      <c r="M697" t="s">
        <v>49</v>
      </c>
      <c r="N697" t="s">
        <v>50</v>
      </c>
      <c r="O697" t="s">
        <v>51</v>
      </c>
      <c r="P697" t="s">
        <v>52</v>
      </c>
      <c r="Q697" t="s">
        <v>53</v>
      </c>
      <c r="R697" t="s">
        <v>54</v>
      </c>
      <c r="S697">
        <v>101093720</v>
      </c>
      <c r="T697" t="s">
        <v>55</v>
      </c>
      <c r="U697" t="s">
        <v>56</v>
      </c>
      <c r="V697" t="s">
        <v>57</v>
      </c>
      <c r="W697">
        <v>2857.58</v>
      </c>
      <c r="X697">
        <v>19706.400000000001</v>
      </c>
      <c r="Y697">
        <v>18214.32</v>
      </c>
      <c r="Z697" t="s">
        <v>49</v>
      </c>
      <c r="AA697" t="s">
        <v>10314</v>
      </c>
      <c r="AB697" t="s">
        <v>10296</v>
      </c>
      <c r="AC697" t="s">
        <v>10297</v>
      </c>
      <c r="AD697" t="s">
        <v>52</v>
      </c>
      <c r="AE697" t="s">
        <v>76</v>
      </c>
      <c r="AF697" t="s">
        <v>10207</v>
      </c>
      <c r="AG697" t="s">
        <v>10208</v>
      </c>
      <c r="AH697" t="s">
        <v>10298</v>
      </c>
      <c r="AI697" t="s">
        <v>48</v>
      </c>
      <c r="AJ697" t="s">
        <v>47</v>
      </c>
      <c r="AK697" t="s">
        <v>50</v>
      </c>
      <c r="AL697" t="s">
        <v>10207</v>
      </c>
      <c r="AM697">
        <v>0</v>
      </c>
      <c r="AN697" t="s">
        <v>47</v>
      </c>
      <c r="AO697" t="s">
        <v>47</v>
      </c>
      <c r="AP697" t="s">
        <v>47</v>
      </c>
      <c r="AQ697" t="s">
        <v>47</v>
      </c>
      <c r="AR697" t="s">
        <v>47</v>
      </c>
      <c r="AS697">
        <v>2857.58</v>
      </c>
      <c r="AT697">
        <v>19706.400000000001</v>
      </c>
      <c r="AU697">
        <v>1</v>
      </c>
      <c r="AV697">
        <v>1</v>
      </c>
      <c r="AW697" t="s">
        <v>10352</v>
      </c>
      <c r="AX697">
        <v>27000</v>
      </c>
      <c r="AY697" t="s">
        <v>56</v>
      </c>
      <c r="AZ697" t="s">
        <v>220</v>
      </c>
      <c r="BA697">
        <v>1880.82</v>
      </c>
      <c r="BB697" t="s">
        <v>220</v>
      </c>
      <c r="BC697">
        <v>1880.82</v>
      </c>
      <c r="BD697">
        <v>154</v>
      </c>
      <c r="BE697">
        <v>19706.400000000001</v>
      </c>
      <c r="BF697">
        <v>1</v>
      </c>
      <c r="BG697">
        <v>5</v>
      </c>
      <c r="BH697">
        <v>0</v>
      </c>
      <c r="BI697">
        <v>0</v>
      </c>
      <c r="BJ697">
        <v>0</v>
      </c>
      <c r="BK697">
        <v>0</v>
      </c>
      <c r="BL697" t="s">
        <v>59</v>
      </c>
      <c r="BM697" t="s">
        <v>221</v>
      </c>
      <c r="BN697" t="s">
        <v>222</v>
      </c>
      <c r="BO697">
        <v>0</v>
      </c>
    </row>
    <row r="698" spans="1:67" hidden="1" x14ac:dyDescent="0.3">
      <c r="A698">
        <v>74443</v>
      </c>
      <c r="B698">
        <v>7118405229</v>
      </c>
      <c r="C698">
        <v>5014992</v>
      </c>
      <c r="D698">
        <v>7032</v>
      </c>
      <c r="E698">
        <v>78650</v>
      </c>
      <c r="F698">
        <v>1</v>
      </c>
      <c r="G698" t="s">
        <v>672</v>
      </c>
      <c r="H698">
        <v>42753</v>
      </c>
      <c r="I698">
        <v>21168457</v>
      </c>
      <c r="J698" t="s">
        <v>46</v>
      </c>
      <c r="K698" t="s">
        <v>47</v>
      </c>
      <c r="L698" t="s">
        <v>48</v>
      </c>
      <c r="M698" t="s">
        <v>49</v>
      </c>
      <c r="N698" t="s">
        <v>302</v>
      </c>
      <c r="O698" t="s">
        <v>280</v>
      </c>
      <c r="P698" t="s">
        <v>281</v>
      </c>
      <c r="Q698" t="s">
        <v>282</v>
      </c>
      <c r="R698" t="s">
        <v>54</v>
      </c>
      <c r="S698">
        <v>100214689</v>
      </c>
      <c r="T698" t="s">
        <v>155</v>
      </c>
      <c r="U698" t="s">
        <v>56</v>
      </c>
      <c r="V698" t="s">
        <v>57</v>
      </c>
      <c r="W698">
        <v>3534.43</v>
      </c>
      <c r="X698">
        <v>20974.5</v>
      </c>
      <c r="Y698">
        <v>19197</v>
      </c>
      <c r="Z698" t="s">
        <v>49</v>
      </c>
      <c r="AA698" t="s">
        <v>10314</v>
      </c>
      <c r="AB698" t="s">
        <v>10296</v>
      </c>
      <c r="AC698" t="s">
        <v>10297</v>
      </c>
      <c r="AD698" t="s">
        <v>52</v>
      </c>
      <c r="AE698" t="s">
        <v>76</v>
      </c>
      <c r="AF698" t="s">
        <v>10207</v>
      </c>
      <c r="AG698" t="s">
        <v>10208</v>
      </c>
      <c r="AH698" t="s">
        <v>10298</v>
      </c>
      <c r="AI698" t="s">
        <v>48</v>
      </c>
      <c r="AJ698" t="s">
        <v>47</v>
      </c>
      <c r="AK698" t="s">
        <v>302</v>
      </c>
      <c r="AL698" t="s">
        <v>10217</v>
      </c>
      <c r="AM698">
        <v>0</v>
      </c>
      <c r="AN698" t="s">
        <v>47</v>
      </c>
      <c r="AO698" t="s">
        <v>47</v>
      </c>
      <c r="AP698" t="s">
        <v>47</v>
      </c>
      <c r="AQ698" t="s">
        <v>47</v>
      </c>
      <c r="AR698" t="s">
        <v>47</v>
      </c>
      <c r="AS698">
        <v>3534.43</v>
      </c>
      <c r="AT698">
        <v>20974.5</v>
      </c>
      <c r="AU698">
        <v>1</v>
      </c>
      <c r="AV698">
        <v>1</v>
      </c>
      <c r="AW698" t="s">
        <v>10352</v>
      </c>
      <c r="AX698">
        <v>27000</v>
      </c>
      <c r="AY698" t="s">
        <v>56</v>
      </c>
      <c r="AZ698" t="s">
        <v>303</v>
      </c>
      <c r="BA698">
        <v>3500</v>
      </c>
      <c r="BB698" t="s">
        <v>303</v>
      </c>
      <c r="BC698">
        <v>3500</v>
      </c>
      <c r="BD698">
        <v>215</v>
      </c>
      <c r="BE698">
        <v>40680.9</v>
      </c>
      <c r="BF698">
        <v>2</v>
      </c>
      <c r="BG698">
        <v>5</v>
      </c>
      <c r="BH698">
        <v>40680.9</v>
      </c>
      <c r="BI698">
        <v>0</v>
      </c>
      <c r="BJ698">
        <v>40680.9</v>
      </c>
      <c r="BK698">
        <v>42000</v>
      </c>
      <c r="BL698" t="s">
        <v>229</v>
      </c>
      <c r="BM698" t="s">
        <v>305</v>
      </c>
      <c r="BN698" t="s">
        <v>305</v>
      </c>
      <c r="BO698">
        <v>3500</v>
      </c>
    </row>
    <row r="699" spans="1:67" hidden="1" x14ac:dyDescent="0.3">
      <c r="A699">
        <v>74497</v>
      </c>
      <c r="B699">
        <v>7118426947</v>
      </c>
      <c r="C699">
        <v>4463264</v>
      </c>
      <c r="D699">
        <v>7032</v>
      </c>
      <c r="E699">
        <v>78665</v>
      </c>
      <c r="F699">
        <v>1</v>
      </c>
      <c r="G699" t="s">
        <v>672</v>
      </c>
      <c r="H699">
        <v>42753</v>
      </c>
      <c r="I699">
        <v>21168451</v>
      </c>
      <c r="J699" t="s">
        <v>46</v>
      </c>
      <c r="K699" t="s">
        <v>47</v>
      </c>
      <c r="L699" t="s">
        <v>48</v>
      </c>
      <c r="M699" t="s">
        <v>49</v>
      </c>
      <c r="N699" t="s">
        <v>9400</v>
      </c>
      <c r="O699" t="s">
        <v>10266</v>
      </c>
      <c r="P699" t="s">
        <v>2264</v>
      </c>
      <c r="Q699" t="s">
        <v>10372</v>
      </c>
      <c r="R699" t="s">
        <v>10178</v>
      </c>
      <c r="S699">
        <v>100788157</v>
      </c>
      <c r="T699" t="s">
        <v>606</v>
      </c>
      <c r="U699" t="s">
        <v>66</v>
      </c>
      <c r="V699" t="s">
        <v>1007</v>
      </c>
      <c r="W699">
        <v>2729.8</v>
      </c>
      <c r="X699">
        <v>10780</v>
      </c>
      <c r="Y699">
        <v>9900</v>
      </c>
      <c r="Z699" t="s">
        <v>49</v>
      </c>
      <c r="AA699" t="s">
        <v>10314</v>
      </c>
      <c r="AB699" t="s">
        <v>10296</v>
      </c>
      <c r="AC699" t="s">
        <v>10297</v>
      </c>
      <c r="AD699" t="s">
        <v>52</v>
      </c>
      <c r="AE699" t="s">
        <v>76</v>
      </c>
      <c r="AF699" t="s">
        <v>10207</v>
      </c>
      <c r="AG699" t="s">
        <v>10208</v>
      </c>
      <c r="AH699" t="s">
        <v>10298</v>
      </c>
      <c r="AI699" t="s">
        <v>48</v>
      </c>
      <c r="AJ699" t="s">
        <v>47</v>
      </c>
      <c r="AK699" t="s">
        <v>9400</v>
      </c>
      <c r="AL699" t="s">
        <v>10207</v>
      </c>
      <c r="AM699">
        <v>0</v>
      </c>
      <c r="AN699" t="s">
        <v>47</v>
      </c>
      <c r="AO699" t="s">
        <v>47</v>
      </c>
      <c r="AP699" t="s">
        <v>47</v>
      </c>
      <c r="AQ699" t="s">
        <v>47</v>
      </c>
      <c r="AR699" t="s">
        <v>47</v>
      </c>
      <c r="AS699">
        <v>2729.8</v>
      </c>
      <c r="AT699">
        <v>10780</v>
      </c>
      <c r="AU699">
        <v>1</v>
      </c>
      <c r="AV699">
        <v>1</v>
      </c>
      <c r="AW699" t="s">
        <v>10362</v>
      </c>
      <c r="AX699">
        <v>10800</v>
      </c>
      <c r="AY699" t="s">
        <v>66</v>
      </c>
      <c r="AZ699" t="s">
        <v>10373</v>
      </c>
      <c r="BA699" t="s">
        <v>47</v>
      </c>
      <c r="BB699" t="s">
        <v>10373</v>
      </c>
      <c r="BC699" t="s">
        <v>47</v>
      </c>
      <c r="BD699">
        <v>1148</v>
      </c>
      <c r="BE699">
        <v>51460.9</v>
      </c>
      <c r="BF699">
        <v>3</v>
      </c>
      <c r="BG699">
        <v>5</v>
      </c>
      <c r="BH699">
        <v>0</v>
      </c>
      <c r="BI699">
        <v>0</v>
      </c>
      <c r="BJ699">
        <v>0</v>
      </c>
      <c r="BK699">
        <v>0</v>
      </c>
      <c r="BL699" t="s">
        <v>59</v>
      </c>
      <c r="BM699" t="s">
        <v>10376</v>
      </c>
      <c r="BN699" t="s">
        <v>10375</v>
      </c>
      <c r="BO699">
        <v>0</v>
      </c>
    </row>
    <row r="700" spans="1:67" x14ac:dyDescent="0.3">
      <c r="A700">
        <v>74498</v>
      </c>
      <c r="B700">
        <v>7118426948</v>
      </c>
      <c r="C700">
        <v>4463264</v>
      </c>
      <c r="D700">
        <v>7032</v>
      </c>
      <c r="E700">
        <v>78666</v>
      </c>
      <c r="F700">
        <v>1</v>
      </c>
      <c r="G700" t="s">
        <v>672</v>
      </c>
      <c r="H700">
        <v>42753</v>
      </c>
      <c r="I700">
        <v>21168452</v>
      </c>
      <c r="J700" t="s">
        <v>46</v>
      </c>
      <c r="K700" t="s">
        <v>47</v>
      </c>
      <c r="L700" t="s">
        <v>48</v>
      </c>
      <c r="M700" t="s">
        <v>49</v>
      </c>
      <c r="N700" t="s">
        <v>9400</v>
      </c>
      <c r="O700" t="s">
        <v>10266</v>
      </c>
      <c r="P700" t="s">
        <v>2264</v>
      </c>
      <c r="Q700" t="s">
        <v>10372</v>
      </c>
      <c r="R700" t="s">
        <v>10178</v>
      </c>
      <c r="S700">
        <v>100788157</v>
      </c>
      <c r="T700" t="s">
        <v>606</v>
      </c>
      <c r="U700" t="s">
        <v>66</v>
      </c>
      <c r="V700" t="s">
        <v>1007</v>
      </c>
      <c r="W700">
        <v>2729.8</v>
      </c>
      <c r="X700">
        <v>10583.65</v>
      </c>
      <c r="Y700">
        <v>9764.4</v>
      </c>
      <c r="Z700" t="s">
        <v>49</v>
      </c>
      <c r="AA700" t="s">
        <v>10314</v>
      </c>
      <c r="AB700" t="s">
        <v>10296</v>
      </c>
      <c r="AC700" t="s">
        <v>10297</v>
      </c>
      <c r="AD700" t="s">
        <v>52</v>
      </c>
      <c r="AE700" t="s">
        <v>76</v>
      </c>
      <c r="AF700" t="s">
        <v>10207</v>
      </c>
      <c r="AG700" t="s">
        <v>10208</v>
      </c>
      <c r="AH700" t="s">
        <v>10298</v>
      </c>
      <c r="AI700" t="s">
        <v>48</v>
      </c>
      <c r="AJ700" t="s">
        <v>47</v>
      </c>
      <c r="AK700" t="s">
        <v>9400</v>
      </c>
      <c r="AL700" t="s">
        <v>10207</v>
      </c>
      <c r="AM700">
        <v>0</v>
      </c>
      <c r="AN700" t="s">
        <v>47</v>
      </c>
      <c r="AO700" t="s">
        <v>47</v>
      </c>
      <c r="AP700" t="s">
        <v>47</v>
      </c>
      <c r="AQ700" t="s">
        <v>47</v>
      </c>
      <c r="AR700" t="s">
        <v>47</v>
      </c>
      <c r="AS700">
        <v>2729.8</v>
      </c>
      <c r="AT700">
        <v>10583.65</v>
      </c>
      <c r="AU700">
        <v>1</v>
      </c>
      <c r="AV700">
        <v>1</v>
      </c>
      <c r="AW700" t="s">
        <v>10362</v>
      </c>
      <c r="AX700">
        <v>10800</v>
      </c>
      <c r="AY700" t="s">
        <v>66</v>
      </c>
      <c r="AZ700" t="s">
        <v>10373</v>
      </c>
      <c r="BA700" t="s">
        <v>47</v>
      </c>
      <c r="BB700" t="s">
        <v>10373</v>
      </c>
      <c r="BC700" t="s">
        <v>47</v>
      </c>
      <c r="BD700">
        <v>1148</v>
      </c>
      <c r="BE700">
        <v>62044.55</v>
      </c>
      <c r="BF700">
        <v>4</v>
      </c>
      <c r="BG700">
        <v>5</v>
      </c>
      <c r="BH700">
        <v>21363.65</v>
      </c>
      <c r="BI700">
        <v>0</v>
      </c>
      <c r="BJ700">
        <v>21363.65</v>
      </c>
      <c r="BK700">
        <v>27000</v>
      </c>
      <c r="BL700" t="s">
        <v>56</v>
      </c>
      <c r="BM700" t="s">
        <v>10374</v>
      </c>
      <c r="BN700" t="s">
        <v>10375</v>
      </c>
      <c r="BO700" t="s">
        <v>47</v>
      </c>
    </row>
    <row r="701" spans="1:67" x14ac:dyDescent="0.3">
      <c r="A701">
        <v>74499</v>
      </c>
      <c r="B701">
        <v>7118426949</v>
      </c>
      <c r="C701">
        <v>4463264</v>
      </c>
      <c r="D701">
        <v>7032</v>
      </c>
      <c r="E701">
        <v>78667</v>
      </c>
      <c r="F701">
        <v>1</v>
      </c>
      <c r="G701" t="s">
        <v>672</v>
      </c>
      <c r="H701">
        <v>42753</v>
      </c>
      <c r="I701">
        <v>21168453</v>
      </c>
      <c r="J701" t="s">
        <v>46</v>
      </c>
      <c r="K701" t="s">
        <v>47</v>
      </c>
      <c r="L701" t="s">
        <v>48</v>
      </c>
      <c r="M701" t="s">
        <v>49</v>
      </c>
      <c r="N701" t="s">
        <v>9400</v>
      </c>
      <c r="O701" t="s">
        <v>10266</v>
      </c>
      <c r="P701" t="s">
        <v>2264</v>
      </c>
      <c r="Q701" t="s">
        <v>10372</v>
      </c>
      <c r="R701" t="s">
        <v>10178</v>
      </c>
      <c r="S701">
        <v>100788157</v>
      </c>
      <c r="T701" t="s">
        <v>606</v>
      </c>
      <c r="U701" t="s">
        <v>66</v>
      </c>
      <c r="V701" t="s">
        <v>1007</v>
      </c>
      <c r="W701">
        <v>2729.8</v>
      </c>
      <c r="X701">
        <v>9811.27</v>
      </c>
      <c r="Y701">
        <v>9093.26</v>
      </c>
      <c r="Z701" t="s">
        <v>49</v>
      </c>
      <c r="AA701" t="s">
        <v>10314</v>
      </c>
      <c r="AB701" t="s">
        <v>10296</v>
      </c>
      <c r="AC701" t="s">
        <v>10297</v>
      </c>
      <c r="AD701" t="s">
        <v>52</v>
      </c>
      <c r="AE701" t="s">
        <v>76</v>
      </c>
      <c r="AF701" t="s">
        <v>10207</v>
      </c>
      <c r="AG701" t="s">
        <v>10208</v>
      </c>
      <c r="AH701" t="s">
        <v>10298</v>
      </c>
      <c r="AI701" t="s">
        <v>48</v>
      </c>
      <c r="AJ701" t="s">
        <v>47</v>
      </c>
      <c r="AK701" t="s">
        <v>9400</v>
      </c>
      <c r="AL701" t="s">
        <v>10207</v>
      </c>
      <c r="AM701">
        <v>0</v>
      </c>
      <c r="AN701" t="s">
        <v>47</v>
      </c>
      <c r="AO701" t="s">
        <v>47</v>
      </c>
      <c r="AP701" t="s">
        <v>47</v>
      </c>
      <c r="AQ701" t="s">
        <v>47</v>
      </c>
      <c r="AR701" t="s">
        <v>47</v>
      </c>
      <c r="AS701">
        <v>2729.8</v>
      </c>
      <c r="AT701">
        <v>9811.27</v>
      </c>
      <c r="AU701">
        <v>1</v>
      </c>
      <c r="AV701">
        <v>1</v>
      </c>
      <c r="AW701" t="s">
        <v>10362</v>
      </c>
      <c r="AX701">
        <v>10800</v>
      </c>
      <c r="AY701" t="s">
        <v>66</v>
      </c>
      <c r="AZ701" t="s">
        <v>10373</v>
      </c>
      <c r="BA701" t="s">
        <v>47</v>
      </c>
      <c r="BB701" t="s">
        <v>10373</v>
      </c>
      <c r="BC701" t="s">
        <v>47</v>
      </c>
      <c r="BD701">
        <v>1148</v>
      </c>
      <c r="BE701">
        <v>71855.820000000007</v>
      </c>
      <c r="BF701">
        <v>5</v>
      </c>
      <c r="BG701">
        <v>5</v>
      </c>
      <c r="BH701">
        <v>9811.27</v>
      </c>
      <c r="BI701">
        <v>0</v>
      </c>
      <c r="BJ701">
        <v>9811.27</v>
      </c>
      <c r="BK701">
        <v>10800</v>
      </c>
      <c r="BL701" t="s">
        <v>66</v>
      </c>
      <c r="BM701" t="s">
        <v>10373</v>
      </c>
      <c r="BN701" t="s">
        <v>10375</v>
      </c>
      <c r="BO701" t="s">
        <v>47</v>
      </c>
    </row>
    <row r="702" spans="1:67" hidden="1" x14ac:dyDescent="0.3">
      <c r="A702">
        <v>73931</v>
      </c>
      <c r="B702">
        <v>7118367672</v>
      </c>
      <c r="C702">
        <v>4463189</v>
      </c>
      <c r="D702">
        <v>7032</v>
      </c>
      <c r="E702">
        <v>79985</v>
      </c>
      <c r="F702">
        <v>1</v>
      </c>
      <c r="G702" t="s">
        <v>672</v>
      </c>
      <c r="H702">
        <v>42754</v>
      </c>
      <c r="I702">
        <v>21180398</v>
      </c>
      <c r="J702" t="s">
        <v>46</v>
      </c>
      <c r="K702" t="s">
        <v>47</v>
      </c>
      <c r="L702" t="s">
        <v>48</v>
      </c>
      <c r="M702" t="s">
        <v>49</v>
      </c>
      <c r="N702" t="s">
        <v>9400</v>
      </c>
      <c r="O702" t="s">
        <v>51</v>
      </c>
      <c r="P702" t="s">
        <v>52</v>
      </c>
      <c r="Q702" t="s">
        <v>10357</v>
      </c>
      <c r="R702" t="s">
        <v>992</v>
      </c>
      <c r="S702">
        <v>101093720</v>
      </c>
      <c r="T702" t="s">
        <v>55</v>
      </c>
      <c r="U702" t="s">
        <v>56</v>
      </c>
      <c r="V702" t="s">
        <v>57</v>
      </c>
      <c r="W702">
        <v>2066.8200000000002</v>
      </c>
      <c r="X702">
        <v>18624.91</v>
      </c>
      <c r="Y702">
        <v>17100.66</v>
      </c>
      <c r="Z702" t="s">
        <v>49</v>
      </c>
      <c r="AA702" t="s">
        <v>10314</v>
      </c>
      <c r="AB702" t="s">
        <v>10296</v>
      </c>
      <c r="AC702" t="s">
        <v>10297</v>
      </c>
      <c r="AD702" t="s">
        <v>52</v>
      </c>
      <c r="AE702" t="s">
        <v>76</v>
      </c>
      <c r="AF702" t="s">
        <v>10207</v>
      </c>
      <c r="AG702" t="s">
        <v>10208</v>
      </c>
      <c r="AH702" t="s">
        <v>10298</v>
      </c>
      <c r="AI702" t="s">
        <v>48</v>
      </c>
      <c r="AJ702" t="s">
        <v>47</v>
      </c>
      <c r="AK702" t="s">
        <v>9400</v>
      </c>
      <c r="AL702" t="s">
        <v>10207</v>
      </c>
      <c r="AM702">
        <v>0</v>
      </c>
      <c r="AN702" t="s">
        <v>47</v>
      </c>
      <c r="AO702" t="s">
        <v>47</v>
      </c>
      <c r="AP702" t="s">
        <v>47</v>
      </c>
      <c r="AQ702" t="s">
        <v>47</v>
      </c>
      <c r="AR702" t="s">
        <v>47</v>
      </c>
      <c r="AS702">
        <v>2066.8200000000002</v>
      </c>
      <c r="AT702">
        <v>18624.91</v>
      </c>
      <c r="AU702">
        <v>1</v>
      </c>
      <c r="AV702">
        <v>1</v>
      </c>
      <c r="AW702" t="s">
        <v>10358</v>
      </c>
      <c r="AX702">
        <v>27000</v>
      </c>
      <c r="AY702" t="s">
        <v>56</v>
      </c>
      <c r="AZ702" t="s">
        <v>5276</v>
      </c>
      <c r="BA702">
        <v>1880.82</v>
      </c>
      <c r="BB702" t="s">
        <v>5276</v>
      </c>
      <c r="BC702">
        <v>1880.82</v>
      </c>
      <c r="BD702">
        <v>154</v>
      </c>
      <c r="BE702">
        <v>18624.91</v>
      </c>
      <c r="BF702">
        <v>1</v>
      </c>
      <c r="BG702">
        <v>2</v>
      </c>
      <c r="BH702">
        <v>0</v>
      </c>
      <c r="BI702">
        <v>0</v>
      </c>
      <c r="BJ702">
        <v>0</v>
      </c>
      <c r="BK702">
        <v>0</v>
      </c>
      <c r="BL702" t="s">
        <v>59</v>
      </c>
      <c r="BM702" t="s">
        <v>10359</v>
      </c>
      <c r="BN702" t="s">
        <v>10360</v>
      </c>
      <c r="BO702">
        <v>0</v>
      </c>
    </row>
    <row r="703" spans="1:67" x14ac:dyDescent="0.3">
      <c r="A703">
        <v>74047</v>
      </c>
      <c r="B703">
        <v>7118400163</v>
      </c>
      <c r="C703">
        <v>4463264</v>
      </c>
      <c r="D703">
        <v>7032</v>
      </c>
      <c r="E703">
        <v>80054</v>
      </c>
      <c r="F703">
        <v>1</v>
      </c>
      <c r="G703" t="s">
        <v>672</v>
      </c>
      <c r="H703">
        <v>42754</v>
      </c>
      <c r="I703">
        <v>21180002</v>
      </c>
      <c r="J703" t="s">
        <v>46</v>
      </c>
      <c r="K703" t="s">
        <v>47</v>
      </c>
      <c r="L703" t="s">
        <v>48</v>
      </c>
      <c r="M703" t="s">
        <v>49</v>
      </c>
      <c r="N703" t="s">
        <v>9400</v>
      </c>
      <c r="O703" t="s">
        <v>10266</v>
      </c>
      <c r="P703" t="s">
        <v>2264</v>
      </c>
      <c r="Q703" t="s">
        <v>10372</v>
      </c>
      <c r="R703" t="s">
        <v>10178</v>
      </c>
      <c r="S703">
        <v>100788157</v>
      </c>
      <c r="T703" t="s">
        <v>606</v>
      </c>
      <c r="U703" t="s">
        <v>66</v>
      </c>
      <c r="V703" t="s">
        <v>1007</v>
      </c>
      <c r="W703">
        <v>2729.8</v>
      </c>
      <c r="X703">
        <v>10804.63</v>
      </c>
      <c r="Y703">
        <v>9918.57</v>
      </c>
      <c r="Z703" t="s">
        <v>49</v>
      </c>
      <c r="AA703" t="s">
        <v>10314</v>
      </c>
      <c r="AB703" t="s">
        <v>10296</v>
      </c>
      <c r="AC703" t="s">
        <v>10297</v>
      </c>
      <c r="AD703" t="s">
        <v>52</v>
      </c>
      <c r="AE703" t="s">
        <v>76</v>
      </c>
      <c r="AF703" t="s">
        <v>10207</v>
      </c>
      <c r="AG703" t="s">
        <v>10208</v>
      </c>
      <c r="AH703" t="s">
        <v>10298</v>
      </c>
      <c r="AI703" t="s">
        <v>48</v>
      </c>
      <c r="AJ703" t="s">
        <v>47</v>
      </c>
      <c r="AK703" t="s">
        <v>9400</v>
      </c>
      <c r="AL703" t="s">
        <v>10207</v>
      </c>
      <c r="AM703">
        <v>0</v>
      </c>
      <c r="AN703" t="s">
        <v>47</v>
      </c>
      <c r="AO703" t="s">
        <v>47</v>
      </c>
      <c r="AP703" t="s">
        <v>47</v>
      </c>
      <c r="AQ703" t="s">
        <v>47</v>
      </c>
      <c r="AR703" t="s">
        <v>47</v>
      </c>
      <c r="AS703">
        <v>2729.8</v>
      </c>
      <c r="AT703">
        <v>10804.63</v>
      </c>
      <c r="AU703">
        <v>1</v>
      </c>
      <c r="AV703">
        <v>1</v>
      </c>
      <c r="AW703" t="s">
        <v>10362</v>
      </c>
      <c r="AX703">
        <v>27000</v>
      </c>
      <c r="AY703" t="s">
        <v>56</v>
      </c>
      <c r="AZ703" t="s">
        <v>10373</v>
      </c>
      <c r="BA703" t="s">
        <v>47</v>
      </c>
      <c r="BB703" t="s">
        <v>10374</v>
      </c>
      <c r="BC703" t="s">
        <v>47</v>
      </c>
      <c r="BD703">
        <v>1148</v>
      </c>
      <c r="BE703">
        <v>29429.54</v>
      </c>
      <c r="BF703">
        <v>2</v>
      </c>
      <c r="BG703">
        <v>2</v>
      </c>
      <c r="BH703">
        <v>29429.54</v>
      </c>
      <c r="BI703">
        <v>0</v>
      </c>
      <c r="BJ703">
        <v>29429.54</v>
      </c>
      <c r="BK703">
        <v>42000</v>
      </c>
      <c r="BL703" t="s">
        <v>229</v>
      </c>
      <c r="BM703" t="s">
        <v>10375</v>
      </c>
      <c r="BN703" t="s">
        <v>10375</v>
      </c>
      <c r="BO703" t="s">
        <v>47</v>
      </c>
    </row>
    <row r="704" spans="1:67" hidden="1" x14ac:dyDescent="0.3">
      <c r="A704">
        <v>75874</v>
      </c>
      <c r="B704">
        <v>7118443710</v>
      </c>
      <c r="C704">
        <v>659338</v>
      </c>
      <c r="D704">
        <v>7032</v>
      </c>
      <c r="E704">
        <v>80549</v>
      </c>
      <c r="F704">
        <v>1</v>
      </c>
      <c r="G704" t="s">
        <v>672</v>
      </c>
      <c r="H704">
        <v>42755</v>
      </c>
      <c r="I704">
        <v>21191151</v>
      </c>
      <c r="J704" t="s">
        <v>46</v>
      </c>
      <c r="K704" t="s">
        <v>47</v>
      </c>
      <c r="L704" t="s">
        <v>48</v>
      </c>
      <c r="M704" t="s">
        <v>49</v>
      </c>
      <c r="N704" t="s">
        <v>50</v>
      </c>
      <c r="O704" t="s">
        <v>51</v>
      </c>
      <c r="P704" t="s">
        <v>52</v>
      </c>
      <c r="Q704" t="s">
        <v>53</v>
      </c>
      <c r="R704" t="s">
        <v>54</v>
      </c>
      <c r="S704">
        <v>101093720</v>
      </c>
      <c r="T704" t="s">
        <v>55</v>
      </c>
      <c r="U704" t="s">
        <v>56</v>
      </c>
      <c r="V704" t="s">
        <v>57</v>
      </c>
      <c r="W704">
        <v>1849.57</v>
      </c>
      <c r="X704">
        <v>21141.599999999999</v>
      </c>
      <c r="Y704">
        <v>19706.400000000001</v>
      </c>
      <c r="Z704" t="s">
        <v>49</v>
      </c>
      <c r="AA704" t="s">
        <v>10314</v>
      </c>
      <c r="AB704" t="s">
        <v>10296</v>
      </c>
      <c r="AC704" t="s">
        <v>10297</v>
      </c>
      <c r="AD704" t="s">
        <v>52</v>
      </c>
      <c r="AE704" t="s">
        <v>76</v>
      </c>
      <c r="AF704" t="s">
        <v>10207</v>
      </c>
      <c r="AG704" t="s">
        <v>10208</v>
      </c>
      <c r="AH704" t="s">
        <v>10298</v>
      </c>
      <c r="AI704" t="s">
        <v>48</v>
      </c>
      <c r="AJ704" t="s">
        <v>47</v>
      </c>
      <c r="AK704" t="s">
        <v>50</v>
      </c>
      <c r="AL704" t="s">
        <v>10207</v>
      </c>
      <c r="AM704">
        <v>0</v>
      </c>
      <c r="AN704" t="s">
        <v>47</v>
      </c>
      <c r="AO704" t="s">
        <v>47</v>
      </c>
      <c r="AP704" t="s">
        <v>47</v>
      </c>
      <c r="AQ704" t="s">
        <v>47</v>
      </c>
      <c r="AR704" t="s">
        <v>47</v>
      </c>
      <c r="AS704">
        <v>1849.57</v>
      </c>
      <c r="AT704">
        <v>21141.599999999999</v>
      </c>
      <c r="AU704">
        <v>1</v>
      </c>
      <c r="AV704">
        <v>1</v>
      </c>
      <c r="AW704" t="s">
        <v>10352</v>
      </c>
      <c r="AX704">
        <v>27000</v>
      </c>
      <c r="AY704" t="s">
        <v>56</v>
      </c>
      <c r="AZ704" t="s">
        <v>220</v>
      </c>
      <c r="BA704">
        <v>1880.82</v>
      </c>
      <c r="BB704" t="s">
        <v>220</v>
      </c>
      <c r="BC704">
        <v>1880.82</v>
      </c>
      <c r="BD704">
        <v>154</v>
      </c>
      <c r="BE704">
        <v>21141.599999999999</v>
      </c>
      <c r="BF704">
        <v>1</v>
      </c>
      <c r="BG704">
        <v>6</v>
      </c>
      <c r="BH704">
        <v>0</v>
      </c>
      <c r="BI704">
        <v>0</v>
      </c>
      <c r="BJ704">
        <v>0</v>
      </c>
      <c r="BK704">
        <v>0</v>
      </c>
      <c r="BL704" t="s">
        <v>59</v>
      </c>
      <c r="BM704" t="s">
        <v>221</v>
      </c>
      <c r="BN704" t="s">
        <v>222</v>
      </c>
      <c r="BO704">
        <v>0</v>
      </c>
    </row>
    <row r="705" spans="1:67" hidden="1" x14ac:dyDescent="0.3">
      <c r="A705">
        <v>75875</v>
      </c>
      <c r="B705">
        <v>7118443711</v>
      </c>
      <c r="C705">
        <v>659338</v>
      </c>
      <c r="D705">
        <v>7032</v>
      </c>
      <c r="E705">
        <v>80550</v>
      </c>
      <c r="F705">
        <v>1</v>
      </c>
      <c r="G705" t="s">
        <v>672</v>
      </c>
      <c r="H705">
        <v>42755</v>
      </c>
      <c r="I705">
        <v>21191152</v>
      </c>
      <c r="J705" t="s">
        <v>46</v>
      </c>
      <c r="K705" t="s">
        <v>47</v>
      </c>
      <c r="L705" t="s">
        <v>48</v>
      </c>
      <c r="M705" t="s">
        <v>49</v>
      </c>
      <c r="N705" t="s">
        <v>50</v>
      </c>
      <c r="O705" t="s">
        <v>51</v>
      </c>
      <c r="P705" t="s">
        <v>52</v>
      </c>
      <c r="Q705" t="s">
        <v>53</v>
      </c>
      <c r="R705" t="s">
        <v>54</v>
      </c>
      <c r="S705">
        <v>101093720</v>
      </c>
      <c r="T705" t="s">
        <v>55</v>
      </c>
      <c r="U705" t="s">
        <v>56</v>
      </c>
      <c r="V705" t="s">
        <v>57</v>
      </c>
      <c r="W705">
        <v>1849.57</v>
      </c>
      <c r="X705">
        <v>19345.580000000002</v>
      </c>
      <c r="Y705">
        <v>17975.64</v>
      </c>
      <c r="Z705" t="s">
        <v>49</v>
      </c>
      <c r="AA705" t="s">
        <v>10314</v>
      </c>
      <c r="AB705" t="s">
        <v>10296</v>
      </c>
      <c r="AC705" t="s">
        <v>10297</v>
      </c>
      <c r="AD705" t="s">
        <v>52</v>
      </c>
      <c r="AE705" t="s">
        <v>76</v>
      </c>
      <c r="AF705" t="s">
        <v>10207</v>
      </c>
      <c r="AG705" t="s">
        <v>10208</v>
      </c>
      <c r="AH705" t="s">
        <v>10298</v>
      </c>
      <c r="AI705" t="s">
        <v>48</v>
      </c>
      <c r="AJ705" t="s">
        <v>47</v>
      </c>
      <c r="AK705" t="s">
        <v>50</v>
      </c>
      <c r="AL705" t="s">
        <v>10207</v>
      </c>
      <c r="AM705">
        <v>0</v>
      </c>
      <c r="AN705" t="s">
        <v>47</v>
      </c>
      <c r="AO705" t="s">
        <v>47</v>
      </c>
      <c r="AP705" t="s">
        <v>47</v>
      </c>
      <c r="AQ705" t="s">
        <v>47</v>
      </c>
      <c r="AR705" t="s">
        <v>47</v>
      </c>
      <c r="AS705">
        <v>1849.57</v>
      </c>
      <c r="AT705">
        <v>19345.580000000002</v>
      </c>
      <c r="AU705">
        <v>1</v>
      </c>
      <c r="AV705">
        <v>1</v>
      </c>
      <c r="AW705" t="s">
        <v>10352</v>
      </c>
      <c r="AX705">
        <v>27000</v>
      </c>
      <c r="AY705" t="s">
        <v>56</v>
      </c>
      <c r="AZ705" t="s">
        <v>220</v>
      </c>
      <c r="BA705">
        <v>1880.82</v>
      </c>
      <c r="BB705" t="s">
        <v>220</v>
      </c>
      <c r="BC705">
        <v>1880.82</v>
      </c>
      <c r="BD705">
        <v>154</v>
      </c>
      <c r="BE705">
        <v>40487.18</v>
      </c>
      <c r="BF705">
        <v>2</v>
      </c>
      <c r="BG705">
        <v>6</v>
      </c>
      <c r="BH705">
        <v>40487.18</v>
      </c>
      <c r="BI705">
        <v>0</v>
      </c>
      <c r="BJ705">
        <v>40487.18</v>
      </c>
      <c r="BK705">
        <v>42000</v>
      </c>
      <c r="BL705" t="s">
        <v>229</v>
      </c>
      <c r="BM705" t="s">
        <v>222</v>
      </c>
      <c r="BN705" t="s">
        <v>222</v>
      </c>
      <c r="BO705">
        <v>2445.0659999999998</v>
      </c>
    </row>
    <row r="706" spans="1:67" hidden="1" x14ac:dyDescent="0.3">
      <c r="A706">
        <v>76244</v>
      </c>
      <c r="B706">
        <v>7118513690</v>
      </c>
      <c r="C706">
        <v>2027253</v>
      </c>
      <c r="D706">
        <v>7032</v>
      </c>
      <c r="E706">
        <v>80646</v>
      </c>
      <c r="F706">
        <v>1</v>
      </c>
      <c r="G706" t="s">
        <v>672</v>
      </c>
      <c r="H706">
        <v>42755</v>
      </c>
      <c r="I706">
        <v>21191163</v>
      </c>
      <c r="J706" t="s">
        <v>46</v>
      </c>
      <c r="K706" t="s">
        <v>47</v>
      </c>
      <c r="L706" t="s">
        <v>48</v>
      </c>
      <c r="M706" t="s">
        <v>49</v>
      </c>
      <c r="N706" t="s">
        <v>9410</v>
      </c>
      <c r="O706" t="s">
        <v>10353</v>
      </c>
      <c r="P706" t="s">
        <v>52</v>
      </c>
      <c r="Q706" t="s">
        <v>53</v>
      </c>
      <c r="R706" t="s">
        <v>54</v>
      </c>
      <c r="S706">
        <v>100788157</v>
      </c>
      <c r="T706" t="s">
        <v>606</v>
      </c>
      <c r="U706" t="s">
        <v>66</v>
      </c>
      <c r="V706" t="s">
        <v>1007</v>
      </c>
      <c r="W706">
        <v>1631.02</v>
      </c>
      <c r="X706">
        <v>11397.9</v>
      </c>
      <c r="Y706">
        <v>10534.8</v>
      </c>
      <c r="Z706" t="s">
        <v>49</v>
      </c>
      <c r="AA706" t="s">
        <v>10314</v>
      </c>
      <c r="AB706" t="s">
        <v>10296</v>
      </c>
      <c r="AC706" t="s">
        <v>10297</v>
      </c>
      <c r="AD706" t="s">
        <v>52</v>
      </c>
      <c r="AE706" t="s">
        <v>76</v>
      </c>
      <c r="AF706" t="s">
        <v>10207</v>
      </c>
      <c r="AG706" t="s">
        <v>10208</v>
      </c>
      <c r="AH706" t="s">
        <v>10298</v>
      </c>
      <c r="AI706" t="s">
        <v>48</v>
      </c>
      <c r="AJ706" t="s">
        <v>47</v>
      </c>
      <c r="AK706" t="s">
        <v>9410</v>
      </c>
      <c r="AL706" t="s">
        <v>10207</v>
      </c>
      <c r="AM706">
        <v>0</v>
      </c>
      <c r="AN706" t="s">
        <v>47</v>
      </c>
      <c r="AO706" t="s">
        <v>47</v>
      </c>
      <c r="AP706" t="s">
        <v>47</v>
      </c>
      <c r="AQ706" t="s">
        <v>47</v>
      </c>
      <c r="AR706" t="s">
        <v>47</v>
      </c>
      <c r="AS706">
        <v>1631.02</v>
      </c>
      <c r="AT706">
        <v>11397.9</v>
      </c>
      <c r="AU706">
        <v>1</v>
      </c>
      <c r="AV706">
        <v>1</v>
      </c>
      <c r="AW706" t="s">
        <v>10352</v>
      </c>
      <c r="AX706">
        <v>27000</v>
      </c>
      <c r="AY706" t="s">
        <v>56</v>
      </c>
      <c r="AZ706" t="s">
        <v>5541</v>
      </c>
      <c r="BA706">
        <v>1690</v>
      </c>
      <c r="BB706" t="s">
        <v>10406</v>
      </c>
      <c r="BC706" t="s">
        <v>47</v>
      </c>
      <c r="BD706">
        <v>287</v>
      </c>
      <c r="BE706">
        <v>51885.08</v>
      </c>
      <c r="BF706">
        <v>3</v>
      </c>
      <c r="BG706">
        <v>6</v>
      </c>
      <c r="BH706">
        <v>0</v>
      </c>
      <c r="BI706">
        <v>0</v>
      </c>
      <c r="BJ706">
        <v>0</v>
      </c>
      <c r="BK706">
        <v>0</v>
      </c>
      <c r="BL706" t="s">
        <v>59</v>
      </c>
      <c r="BM706" t="s">
        <v>10404</v>
      </c>
      <c r="BN706" t="s">
        <v>10405</v>
      </c>
      <c r="BO706">
        <v>0</v>
      </c>
    </row>
    <row r="707" spans="1:67" x14ac:dyDescent="0.3">
      <c r="A707">
        <v>76245</v>
      </c>
      <c r="B707">
        <v>7118513691</v>
      </c>
      <c r="C707">
        <v>2027253</v>
      </c>
      <c r="D707">
        <v>7032</v>
      </c>
      <c r="E707">
        <v>80647</v>
      </c>
      <c r="F707">
        <v>1</v>
      </c>
      <c r="G707" t="s">
        <v>672</v>
      </c>
      <c r="H707">
        <v>42755</v>
      </c>
      <c r="I707">
        <v>21191164</v>
      </c>
      <c r="J707" t="s">
        <v>46</v>
      </c>
      <c r="K707" t="s">
        <v>47</v>
      </c>
      <c r="L707" t="s">
        <v>48</v>
      </c>
      <c r="M707" t="s">
        <v>49</v>
      </c>
      <c r="N707" t="s">
        <v>9410</v>
      </c>
      <c r="O707" t="s">
        <v>10353</v>
      </c>
      <c r="P707" t="s">
        <v>52</v>
      </c>
      <c r="Q707" t="s">
        <v>53</v>
      </c>
      <c r="R707" t="s">
        <v>54</v>
      </c>
      <c r="S707">
        <v>100788157</v>
      </c>
      <c r="T707" t="s">
        <v>606</v>
      </c>
      <c r="U707" t="s">
        <v>66</v>
      </c>
      <c r="V707" t="s">
        <v>1007</v>
      </c>
      <c r="W707">
        <v>1631.02</v>
      </c>
      <c r="X707">
        <v>9246.66</v>
      </c>
      <c r="Y707">
        <v>8402.73</v>
      </c>
      <c r="Z707" t="s">
        <v>49</v>
      </c>
      <c r="AA707" t="s">
        <v>10314</v>
      </c>
      <c r="AB707" t="s">
        <v>10296</v>
      </c>
      <c r="AC707" t="s">
        <v>10297</v>
      </c>
      <c r="AD707" t="s">
        <v>52</v>
      </c>
      <c r="AE707" t="s">
        <v>76</v>
      </c>
      <c r="AF707" t="s">
        <v>10207</v>
      </c>
      <c r="AG707" t="s">
        <v>10208</v>
      </c>
      <c r="AH707" t="s">
        <v>10298</v>
      </c>
      <c r="AI707" t="s">
        <v>48</v>
      </c>
      <c r="AJ707" t="s">
        <v>47</v>
      </c>
      <c r="AK707" t="s">
        <v>9410</v>
      </c>
      <c r="AL707" t="s">
        <v>10207</v>
      </c>
      <c r="AM707">
        <v>0</v>
      </c>
      <c r="AN707" t="s">
        <v>47</v>
      </c>
      <c r="AO707" t="s">
        <v>47</v>
      </c>
      <c r="AP707" t="s">
        <v>47</v>
      </c>
      <c r="AQ707" t="s">
        <v>47</v>
      </c>
      <c r="AR707" t="s">
        <v>47</v>
      </c>
      <c r="AS707">
        <v>1631.02</v>
      </c>
      <c r="AT707">
        <v>9246.66</v>
      </c>
      <c r="AU707">
        <v>1</v>
      </c>
      <c r="AV707">
        <v>1</v>
      </c>
      <c r="AW707" t="s">
        <v>10352</v>
      </c>
      <c r="AX707">
        <v>10800</v>
      </c>
      <c r="AY707" t="s">
        <v>66</v>
      </c>
      <c r="AZ707" t="s">
        <v>5541</v>
      </c>
      <c r="BA707">
        <v>1690</v>
      </c>
      <c r="BB707" t="s">
        <v>5541</v>
      </c>
      <c r="BC707">
        <v>1690</v>
      </c>
      <c r="BD707">
        <v>287</v>
      </c>
      <c r="BE707">
        <v>61131.74</v>
      </c>
      <c r="BF707">
        <v>4</v>
      </c>
      <c r="BG707">
        <v>6</v>
      </c>
      <c r="BH707">
        <v>20644.560000000001</v>
      </c>
      <c r="BI707">
        <v>0</v>
      </c>
      <c r="BJ707">
        <v>20644.560000000001</v>
      </c>
      <c r="BK707">
        <v>27000</v>
      </c>
      <c r="BL707" t="s">
        <v>56</v>
      </c>
      <c r="BM707" t="s">
        <v>10406</v>
      </c>
      <c r="BN707" t="s">
        <v>10405</v>
      </c>
      <c r="BO707" t="s">
        <v>47</v>
      </c>
    </row>
    <row r="708" spans="1:67" hidden="1" x14ac:dyDescent="0.3">
      <c r="A708">
        <v>75880</v>
      </c>
      <c r="B708">
        <v>7118443905</v>
      </c>
      <c r="C708">
        <v>941468</v>
      </c>
      <c r="D708">
        <v>7032</v>
      </c>
      <c r="E708">
        <v>80555</v>
      </c>
      <c r="F708">
        <v>1</v>
      </c>
      <c r="G708" t="s">
        <v>672</v>
      </c>
      <c r="H708">
        <v>42755</v>
      </c>
      <c r="I708">
        <v>21191153</v>
      </c>
      <c r="J708" t="s">
        <v>46</v>
      </c>
      <c r="K708" t="s">
        <v>47</v>
      </c>
      <c r="L708" t="s">
        <v>48</v>
      </c>
      <c r="M708" t="s">
        <v>49</v>
      </c>
      <c r="N708" t="s">
        <v>205</v>
      </c>
      <c r="O708" t="s">
        <v>206</v>
      </c>
      <c r="P708" t="s">
        <v>207</v>
      </c>
      <c r="Q708" t="s">
        <v>208</v>
      </c>
      <c r="R708" t="s">
        <v>54</v>
      </c>
      <c r="S708">
        <v>101093720</v>
      </c>
      <c r="T708" t="s">
        <v>55</v>
      </c>
      <c r="U708" t="s">
        <v>66</v>
      </c>
      <c r="V708" t="s">
        <v>1007</v>
      </c>
      <c r="W708">
        <v>2763.14</v>
      </c>
      <c r="X708">
        <v>8843.14</v>
      </c>
      <c r="Y708">
        <v>8082.28</v>
      </c>
      <c r="Z708" t="s">
        <v>49</v>
      </c>
      <c r="AA708" t="s">
        <v>10314</v>
      </c>
      <c r="AB708" t="s">
        <v>10296</v>
      </c>
      <c r="AC708" t="s">
        <v>10297</v>
      </c>
      <c r="AD708" t="s">
        <v>52</v>
      </c>
      <c r="AE708" t="s">
        <v>76</v>
      </c>
      <c r="AF708" t="s">
        <v>10207</v>
      </c>
      <c r="AG708" t="s">
        <v>10208</v>
      </c>
      <c r="AH708" t="s">
        <v>10298</v>
      </c>
      <c r="AI708" t="s">
        <v>48</v>
      </c>
      <c r="AJ708" t="s">
        <v>47</v>
      </c>
      <c r="AK708" t="s">
        <v>205</v>
      </c>
      <c r="AL708" t="s">
        <v>10207</v>
      </c>
      <c r="AM708">
        <v>0</v>
      </c>
      <c r="AN708" t="s">
        <v>47</v>
      </c>
      <c r="AO708" t="s">
        <v>47</v>
      </c>
      <c r="AP708" t="s">
        <v>47</v>
      </c>
      <c r="AQ708" t="s">
        <v>47</v>
      </c>
      <c r="AR708" t="s">
        <v>47</v>
      </c>
      <c r="AS708">
        <v>2763.14</v>
      </c>
      <c r="AT708">
        <v>8843.14</v>
      </c>
      <c r="AU708">
        <v>1</v>
      </c>
      <c r="AV708">
        <v>1</v>
      </c>
      <c r="AW708" t="s">
        <v>10352</v>
      </c>
      <c r="AX708">
        <v>10800</v>
      </c>
      <c r="AY708" t="s">
        <v>66</v>
      </c>
      <c r="AZ708" t="s">
        <v>501</v>
      </c>
      <c r="BA708">
        <v>2953</v>
      </c>
      <c r="BB708" t="s">
        <v>501</v>
      </c>
      <c r="BC708">
        <v>2953</v>
      </c>
      <c r="BD708">
        <v>585</v>
      </c>
      <c r="BE708">
        <v>69974.880000000005</v>
      </c>
      <c r="BF708">
        <v>5</v>
      </c>
      <c r="BG708">
        <v>6</v>
      </c>
      <c r="BH708">
        <v>0</v>
      </c>
      <c r="BI708">
        <v>0</v>
      </c>
      <c r="BJ708">
        <v>0</v>
      </c>
      <c r="BK708">
        <v>0</v>
      </c>
      <c r="BL708" t="s">
        <v>59</v>
      </c>
      <c r="BM708" t="s">
        <v>308</v>
      </c>
      <c r="BN708" t="s">
        <v>211</v>
      </c>
      <c r="BO708">
        <v>0</v>
      </c>
    </row>
    <row r="709" spans="1:67" hidden="1" x14ac:dyDescent="0.3">
      <c r="A709">
        <v>75272</v>
      </c>
      <c r="B709">
        <v>7118432823</v>
      </c>
      <c r="C709">
        <v>646963</v>
      </c>
      <c r="D709">
        <v>7032</v>
      </c>
      <c r="E709">
        <v>80525</v>
      </c>
      <c r="F709">
        <v>1</v>
      </c>
      <c r="G709" t="s">
        <v>672</v>
      </c>
      <c r="H709">
        <v>42755</v>
      </c>
      <c r="I709">
        <v>21191161</v>
      </c>
      <c r="J709" t="s">
        <v>46</v>
      </c>
      <c r="K709" t="s">
        <v>47</v>
      </c>
      <c r="L709" t="s">
        <v>48</v>
      </c>
      <c r="M709" t="s">
        <v>49</v>
      </c>
      <c r="N709" t="s">
        <v>176</v>
      </c>
      <c r="O709" t="s">
        <v>177</v>
      </c>
      <c r="P709" t="s">
        <v>178</v>
      </c>
      <c r="Q709" t="s">
        <v>179</v>
      </c>
      <c r="R709" t="s">
        <v>54</v>
      </c>
      <c r="S709">
        <v>100214689</v>
      </c>
      <c r="T709" t="s">
        <v>155</v>
      </c>
      <c r="U709" t="s">
        <v>56</v>
      </c>
      <c r="V709" t="s">
        <v>57</v>
      </c>
      <c r="W709">
        <v>8519.99</v>
      </c>
      <c r="X709">
        <v>20890.29</v>
      </c>
      <c r="Y709">
        <v>19099.11</v>
      </c>
      <c r="Z709" t="s">
        <v>49</v>
      </c>
      <c r="AA709" t="s">
        <v>10314</v>
      </c>
      <c r="AB709" t="s">
        <v>10296</v>
      </c>
      <c r="AC709" t="s">
        <v>10297</v>
      </c>
      <c r="AD709" t="s">
        <v>52</v>
      </c>
      <c r="AE709" t="s">
        <v>76</v>
      </c>
      <c r="AF709" t="s">
        <v>10207</v>
      </c>
      <c r="AG709" t="s">
        <v>10208</v>
      </c>
      <c r="AH709" t="s">
        <v>10298</v>
      </c>
      <c r="AI709" t="s">
        <v>48</v>
      </c>
      <c r="AJ709" t="s">
        <v>47</v>
      </c>
      <c r="AK709" t="s">
        <v>176</v>
      </c>
      <c r="AL709" t="s">
        <v>10356</v>
      </c>
      <c r="AM709">
        <v>0</v>
      </c>
      <c r="AN709" t="s">
        <v>47</v>
      </c>
      <c r="AO709" t="s">
        <v>47</v>
      </c>
      <c r="AP709" t="s">
        <v>47</v>
      </c>
      <c r="AQ709" t="s">
        <v>47</v>
      </c>
      <c r="AR709" t="s">
        <v>47</v>
      </c>
      <c r="AS709">
        <v>8519.99</v>
      </c>
      <c r="AT709">
        <v>20890.29</v>
      </c>
      <c r="AU709">
        <v>1</v>
      </c>
      <c r="AV709">
        <v>1</v>
      </c>
      <c r="AW709" t="s">
        <v>10352</v>
      </c>
      <c r="AX709">
        <v>27000</v>
      </c>
      <c r="AY709" t="s">
        <v>56</v>
      </c>
      <c r="AZ709" t="s">
        <v>180</v>
      </c>
      <c r="BA709">
        <v>9200</v>
      </c>
      <c r="BB709" t="s">
        <v>180</v>
      </c>
      <c r="BC709">
        <v>9200</v>
      </c>
      <c r="BD709">
        <v>855</v>
      </c>
      <c r="BE709">
        <v>90865.17</v>
      </c>
      <c r="BF709">
        <v>6</v>
      </c>
      <c r="BG709">
        <v>6</v>
      </c>
      <c r="BH709">
        <v>29733.43</v>
      </c>
      <c r="BI709">
        <v>0</v>
      </c>
      <c r="BJ709">
        <v>29733.43</v>
      </c>
      <c r="BK709">
        <v>42000</v>
      </c>
      <c r="BL709" t="s">
        <v>229</v>
      </c>
      <c r="BM709" t="s">
        <v>182</v>
      </c>
      <c r="BN709" t="s">
        <v>182</v>
      </c>
      <c r="BO709">
        <v>11960</v>
      </c>
    </row>
    <row r="710" spans="1:67" hidden="1" x14ac:dyDescent="0.3">
      <c r="A710">
        <v>76227</v>
      </c>
      <c r="B710">
        <v>7118513161</v>
      </c>
      <c r="C710">
        <v>1157188</v>
      </c>
      <c r="D710">
        <v>7032</v>
      </c>
      <c r="E710">
        <v>81137</v>
      </c>
      <c r="F710">
        <v>1</v>
      </c>
      <c r="G710" t="s">
        <v>672</v>
      </c>
      <c r="H710">
        <v>42758</v>
      </c>
      <c r="I710">
        <v>21207577</v>
      </c>
      <c r="J710" t="s">
        <v>46</v>
      </c>
      <c r="K710" t="s">
        <v>47</v>
      </c>
      <c r="L710" t="s">
        <v>48</v>
      </c>
      <c r="M710" t="s">
        <v>49</v>
      </c>
      <c r="N710" t="s">
        <v>9400</v>
      </c>
      <c r="O710" t="s">
        <v>10238</v>
      </c>
      <c r="P710" t="s">
        <v>568</v>
      </c>
      <c r="Q710" t="s">
        <v>10361</v>
      </c>
      <c r="R710" t="s">
        <v>10178</v>
      </c>
      <c r="S710">
        <v>100994845</v>
      </c>
      <c r="T710" t="s">
        <v>86</v>
      </c>
      <c r="U710" t="s">
        <v>56</v>
      </c>
      <c r="V710" t="s">
        <v>57</v>
      </c>
      <c r="W710">
        <v>14445.8</v>
      </c>
      <c r="X710">
        <v>19469.849999999999</v>
      </c>
      <c r="Y710">
        <v>17081.86</v>
      </c>
      <c r="Z710" t="s">
        <v>49</v>
      </c>
      <c r="AA710" t="s">
        <v>10314</v>
      </c>
      <c r="AB710" t="s">
        <v>10296</v>
      </c>
      <c r="AC710" t="s">
        <v>10297</v>
      </c>
      <c r="AD710" t="s">
        <v>52</v>
      </c>
      <c r="AE710" t="s">
        <v>76</v>
      </c>
      <c r="AF710" t="s">
        <v>10207</v>
      </c>
      <c r="AG710" t="s">
        <v>10208</v>
      </c>
      <c r="AH710" t="s">
        <v>10298</v>
      </c>
      <c r="AI710" t="s">
        <v>48</v>
      </c>
      <c r="AJ710" t="s">
        <v>47</v>
      </c>
      <c r="AK710" t="s">
        <v>9400</v>
      </c>
      <c r="AL710" t="s">
        <v>10240</v>
      </c>
      <c r="AM710">
        <v>0</v>
      </c>
      <c r="AN710" t="s">
        <v>47</v>
      </c>
      <c r="AO710" t="s">
        <v>47</v>
      </c>
      <c r="AP710" t="s">
        <v>47</v>
      </c>
      <c r="AQ710" t="s">
        <v>47</v>
      </c>
      <c r="AR710" t="s">
        <v>47</v>
      </c>
      <c r="AS710">
        <v>14445.8</v>
      </c>
      <c r="AT710">
        <v>19469.849999999999</v>
      </c>
      <c r="AU710">
        <v>1</v>
      </c>
      <c r="AV710">
        <v>1</v>
      </c>
      <c r="AW710" t="s">
        <v>10362</v>
      </c>
      <c r="AX710">
        <v>27000</v>
      </c>
      <c r="AY710" t="s">
        <v>56</v>
      </c>
      <c r="AZ710" t="s">
        <v>10430</v>
      </c>
      <c r="BA710" t="s">
        <v>47</v>
      </c>
      <c r="BB710" t="s">
        <v>10430</v>
      </c>
      <c r="BC710" t="s">
        <v>47</v>
      </c>
      <c r="BD710">
        <v>1</v>
      </c>
      <c r="BE710">
        <v>19469.849999999999</v>
      </c>
      <c r="BF710">
        <v>1</v>
      </c>
      <c r="BG710">
        <v>11</v>
      </c>
      <c r="BH710">
        <v>0</v>
      </c>
      <c r="BI710">
        <v>0</v>
      </c>
      <c r="BJ710">
        <v>0</v>
      </c>
      <c r="BK710">
        <v>0</v>
      </c>
      <c r="BL710" t="s">
        <v>59</v>
      </c>
      <c r="BM710" t="s">
        <v>10467</v>
      </c>
      <c r="BN710" t="s">
        <v>10431</v>
      </c>
      <c r="BO710">
        <v>0</v>
      </c>
    </row>
    <row r="711" spans="1:67" x14ac:dyDescent="0.3">
      <c r="A711">
        <v>76862</v>
      </c>
      <c r="B711">
        <v>7118568387</v>
      </c>
      <c r="C711">
        <v>2769823</v>
      </c>
      <c r="D711">
        <v>7032</v>
      </c>
      <c r="E711">
        <v>81430</v>
      </c>
      <c r="F711">
        <v>1</v>
      </c>
      <c r="G711" t="s">
        <v>672</v>
      </c>
      <c r="H711">
        <v>42758</v>
      </c>
      <c r="I711">
        <v>21207588</v>
      </c>
      <c r="J711" t="s">
        <v>46</v>
      </c>
      <c r="K711" t="s">
        <v>47</v>
      </c>
      <c r="L711" t="s">
        <v>48</v>
      </c>
      <c r="M711" t="s">
        <v>49</v>
      </c>
      <c r="N711" t="s">
        <v>9412</v>
      </c>
      <c r="O711" t="s">
        <v>10389</v>
      </c>
      <c r="P711" t="s">
        <v>207</v>
      </c>
      <c r="Q711" t="s">
        <v>208</v>
      </c>
      <c r="R711" t="s">
        <v>54</v>
      </c>
      <c r="S711">
        <v>101093720</v>
      </c>
      <c r="T711" t="s">
        <v>55</v>
      </c>
      <c r="U711" t="s">
        <v>66</v>
      </c>
      <c r="V711" t="s">
        <v>1007</v>
      </c>
      <c r="W711">
        <v>2750</v>
      </c>
      <c r="X711">
        <v>9545.75</v>
      </c>
      <c r="Y711">
        <v>8764.85</v>
      </c>
      <c r="Z711" t="s">
        <v>49</v>
      </c>
      <c r="AA711" t="s">
        <v>10314</v>
      </c>
      <c r="AB711" t="s">
        <v>10296</v>
      </c>
      <c r="AC711" t="s">
        <v>10297</v>
      </c>
      <c r="AD711" t="s">
        <v>52</v>
      </c>
      <c r="AE711" t="s">
        <v>76</v>
      </c>
      <c r="AF711" t="s">
        <v>10207</v>
      </c>
      <c r="AG711" t="s">
        <v>10208</v>
      </c>
      <c r="AH711" t="s">
        <v>10298</v>
      </c>
      <c r="AI711" t="s">
        <v>48</v>
      </c>
      <c r="AJ711" t="s">
        <v>47</v>
      </c>
      <c r="AK711" t="s">
        <v>9412</v>
      </c>
      <c r="AL711" t="s">
        <v>10207</v>
      </c>
      <c r="AM711">
        <v>0</v>
      </c>
      <c r="AN711" t="s">
        <v>47</v>
      </c>
      <c r="AO711" t="s">
        <v>47</v>
      </c>
      <c r="AP711" t="s">
        <v>47</v>
      </c>
      <c r="AQ711" t="s">
        <v>47</v>
      </c>
      <c r="AR711" t="s">
        <v>47</v>
      </c>
      <c r="AS711">
        <v>2750</v>
      </c>
      <c r="AT711">
        <v>9545.75</v>
      </c>
      <c r="AU711">
        <v>1</v>
      </c>
      <c r="AV711">
        <v>1</v>
      </c>
      <c r="AW711" t="s">
        <v>10352</v>
      </c>
      <c r="AX711">
        <v>10800</v>
      </c>
      <c r="AY711" t="s">
        <v>66</v>
      </c>
      <c r="AZ711" t="s">
        <v>5077</v>
      </c>
      <c r="BA711">
        <v>2953</v>
      </c>
      <c r="BB711" t="s">
        <v>5077</v>
      </c>
      <c r="BC711">
        <v>2953</v>
      </c>
      <c r="BD711">
        <v>120</v>
      </c>
      <c r="BE711">
        <v>29015.599999999999</v>
      </c>
      <c r="BF711">
        <v>2</v>
      </c>
      <c r="BG711">
        <v>11</v>
      </c>
      <c r="BH711">
        <v>29015.599999999999</v>
      </c>
      <c r="BI711">
        <v>0</v>
      </c>
      <c r="BJ711">
        <v>29015.599999999999</v>
      </c>
      <c r="BK711">
        <v>42000</v>
      </c>
      <c r="BL711" t="s">
        <v>229</v>
      </c>
      <c r="BM711" t="s">
        <v>10391</v>
      </c>
      <c r="BN711" t="s">
        <v>10391</v>
      </c>
      <c r="BO711" t="s">
        <v>47</v>
      </c>
    </row>
    <row r="712" spans="1:67" hidden="1" x14ac:dyDescent="0.3">
      <c r="A712">
        <v>76860</v>
      </c>
      <c r="B712">
        <v>7118568385</v>
      </c>
      <c r="C712">
        <v>659338</v>
      </c>
      <c r="D712">
        <v>7032</v>
      </c>
      <c r="E712">
        <v>81428</v>
      </c>
      <c r="F712">
        <v>1</v>
      </c>
      <c r="G712" t="s">
        <v>672</v>
      </c>
      <c r="H712">
        <v>42758</v>
      </c>
      <c r="I712">
        <v>21207586</v>
      </c>
      <c r="J712" t="s">
        <v>46</v>
      </c>
      <c r="K712" t="s">
        <v>47</v>
      </c>
      <c r="L712" t="s">
        <v>48</v>
      </c>
      <c r="M712" t="s">
        <v>49</v>
      </c>
      <c r="N712" t="s">
        <v>50</v>
      </c>
      <c r="O712" t="s">
        <v>51</v>
      </c>
      <c r="P712" t="s">
        <v>52</v>
      </c>
      <c r="Q712" t="s">
        <v>53</v>
      </c>
      <c r="R712" t="s">
        <v>54</v>
      </c>
      <c r="S712">
        <v>101093720</v>
      </c>
      <c r="T712" t="s">
        <v>55</v>
      </c>
      <c r="U712" t="s">
        <v>56</v>
      </c>
      <c r="V712" t="s">
        <v>57</v>
      </c>
      <c r="W712">
        <v>1849.57</v>
      </c>
      <c r="X712">
        <v>19974.53</v>
      </c>
      <c r="Y712">
        <v>18393.36</v>
      </c>
      <c r="Z712" t="s">
        <v>49</v>
      </c>
      <c r="AA712" t="s">
        <v>10314</v>
      </c>
      <c r="AB712" t="s">
        <v>10296</v>
      </c>
      <c r="AC712" t="s">
        <v>10297</v>
      </c>
      <c r="AD712" t="s">
        <v>52</v>
      </c>
      <c r="AE712" t="s">
        <v>76</v>
      </c>
      <c r="AF712" t="s">
        <v>10207</v>
      </c>
      <c r="AG712" t="s">
        <v>10208</v>
      </c>
      <c r="AH712" t="s">
        <v>10298</v>
      </c>
      <c r="AI712" t="s">
        <v>48</v>
      </c>
      <c r="AJ712" t="s">
        <v>47</v>
      </c>
      <c r="AK712" t="s">
        <v>50</v>
      </c>
      <c r="AL712" t="s">
        <v>10207</v>
      </c>
      <c r="AM712">
        <v>0</v>
      </c>
      <c r="AN712" t="s">
        <v>47</v>
      </c>
      <c r="AO712" t="s">
        <v>47</v>
      </c>
      <c r="AP712" t="s">
        <v>47</v>
      </c>
      <c r="AQ712" t="s">
        <v>47</v>
      </c>
      <c r="AR712" t="s">
        <v>47</v>
      </c>
      <c r="AS712">
        <v>1849.57</v>
      </c>
      <c r="AT712">
        <v>19974.53</v>
      </c>
      <c r="AU712">
        <v>1</v>
      </c>
      <c r="AV712">
        <v>1</v>
      </c>
      <c r="AW712" t="s">
        <v>10352</v>
      </c>
      <c r="AX712">
        <v>27000</v>
      </c>
      <c r="AY712" t="s">
        <v>56</v>
      </c>
      <c r="AZ712" t="s">
        <v>220</v>
      </c>
      <c r="BA712">
        <v>1880.82</v>
      </c>
      <c r="BB712" t="s">
        <v>220</v>
      </c>
      <c r="BC712">
        <v>1880.82</v>
      </c>
      <c r="BD712">
        <v>154</v>
      </c>
      <c r="BE712">
        <v>48990.13</v>
      </c>
      <c r="BF712">
        <v>3</v>
      </c>
      <c r="BG712">
        <v>11</v>
      </c>
      <c r="BH712">
        <v>0</v>
      </c>
      <c r="BI712">
        <v>0</v>
      </c>
      <c r="BJ712">
        <v>0</v>
      </c>
      <c r="BK712">
        <v>0</v>
      </c>
      <c r="BL712" t="s">
        <v>59</v>
      </c>
      <c r="BM712" t="s">
        <v>221</v>
      </c>
      <c r="BN712" t="s">
        <v>222</v>
      </c>
      <c r="BO712">
        <v>0</v>
      </c>
    </row>
    <row r="713" spans="1:67" x14ac:dyDescent="0.3">
      <c r="A713">
        <v>76581</v>
      </c>
      <c r="B713">
        <v>7118519437</v>
      </c>
      <c r="C713">
        <v>4463262</v>
      </c>
      <c r="D713">
        <v>7032</v>
      </c>
      <c r="E713">
        <v>81208</v>
      </c>
      <c r="F713">
        <v>1</v>
      </c>
      <c r="G713" t="s">
        <v>672</v>
      </c>
      <c r="H713">
        <v>42758</v>
      </c>
      <c r="I713">
        <v>21207565</v>
      </c>
      <c r="J713" t="s">
        <v>46</v>
      </c>
      <c r="K713" t="s">
        <v>47</v>
      </c>
      <c r="L713" t="s">
        <v>48</v>
      </c>
      <c r="M713" t="s">
        <v>49</v>
      </c>
      <c r="N713" t="s">
        <v>9400</v>
      </c>
      <c r="O713" t="s">
        <v>10230</v>
      </c>
      <c r="P713" t="s">
        <v>1289</v>
      </c>
      <c r="Q713" t="s">
        <v>10377</v>
      </c>
      <c r="R713" t="s">
        <v>10178</v>
      </c>
      <c r="S713">
        <v>100422206</v>
      </c>
      <c r="T713" t="s">
        <v>615</v>
      </c>
      <c r="U713" t="s">
        <v>56</v>
      </c>
      <c r="V713" t="s">
        <v>57</v>
      </c>
      <c r="W713">
        <v>2498.4</v>
      </c>
      <c r="X713">
        <v>21060.84</v>
      </c>
      <c r="Y713">
        <v>19197.23</v>
      </c>
      <c r="Z713" t="s">
        <v>49</v>
      </c>
      <c r="AA713" t="s">
        <v>10314</v>
      </c>
      <c r="AB713" t="s">
        <v>10296</v>
      </c>
      <c r="AC713" t="s">
        <v>10297</v>
      </c>
      <c r="AD713" t="s">
        <v>52</v>
      </c>
      <c r="AE713" t="s">
        <v>76</v>
      </c>
      <c r="AF713" t="s">
        <v>10207</v>
      </c>
      <c r="AG713" t="s">
        <v>10208</v>
      </c>
      <c r="AH713" t="s">
        <v>10298</v>
      </c>
      <c r="AI713" t="s">
        <v>48</v>
      </c>
      <c r="AJ713" t="s">
        <v>47</v>
      </c>
      <c r="AK713" t="s">
        <v>9400</v>
      </c>
      <c r="AL713" t="s">
        <v>10232</v>
      </c>
      <c r="AM713">
        <v>0</v>
      </c>
      <c r="AN713" t="s">
        <v>47</v>
      </c>
      <c r="AO713" t="s">
        <v>47</v>
      </c>
      <c r="AP713" t="s">
        <v>47</v>
      </c>
      <c r="AQ713" t="s">
        <v>47</v>
      </c>
      <c r="AR713" t="s">
        <v>47</v>
      </c>
      <c r="AS713">
        <v>2498.4</v>
      </c>
      <c r="AT713">
        <v>21060.84</v>
      </c>
      <c r="AU713">
        <v>1</v>
      </c>
      <c r="AV713">
        <v>1</v>
      </c>
      <c r="AW713" t="s">
        <v>10362</v>
      </c>
      <c r="AX713">
        <v>27000</v>
      </c>
      <c r="AY713" t="s">
        <v>56</v>
      </c>
      <c r="AZ713" t="s">
        <v>10436</v>
      </c>
      <c r="BA713" t="s">
        <v>47</v>
      </c>
      <c r="BB713" t="s">
        <v>10436</v>
      </c>
      <c r="BC713" t="s">
        <v>47</v>
      </c>
      <c r="BD713">
        <v>605</v>
      </c>
      <c r="BE713">
        <v>70050.97</v>
      </c>
      <c r="BF713">
        <v>4</v>
      </c>
      <c r="BG713">
        <v>11</v>
      </c>
      <c r="BH713">
        <v>41035.370000000003</v>
      </c>
      <c r="BI713">
        <v>0</v>
      </c>
      <c r="BJ713">
        <v>41035.370000000003</v>
      </c>
      <c r="BK713">
        <v>42000</v>
      </c>
      <c r="BL713" t="s">
        <v>229</v>
      </c>
      <c r="BM713" t="s">
        <v>10438</v>
      </c>
      <c r="BN713" t="s">
        <v>10438</v>
      </c>
      <c r="BO713" t="s">
        <v>47</v>
      </c>
    </row>
    <row r="714" spans="1:67" hidden="1" x14ac:dyDescent="0.3">
      <c r="A714">
        <v>76187</v>
      </c>
      <c r="B714">
        <v>7118489221</v>
      </c>
      <c r="C714">
        <v>4463264</v>
      </c>
      <c r="D714">
        <v>7032</v>
      </c>
      <c r="E714">
        <v>81113</v>
      </c>
      <c r="F714">
        <v>1</v>
      </c>
      <c r="G714" t="s">
        <v>672</v>
      </c>
      <c r="H714">
        <v>42758</v>
      </c>
      <c r="I714">
        <v>21207564</v>
      </c>
      <c r="J714" t="s">
        <v>46</v>
      </c>
      <c r="K714" t="s">
        <v>47</v>
      </c>
      <c r="L714" t="s">
        <v>48</v>
      </c>
      <c r="M714" t="s">
        <v>49</v>
      </c>
      <c r="N714" t="s">
        <v>9400</v>
      </c>
      <c r="O714" t="s">
        <v>10266</v>
      </c>
      <c r="P714" t="s">
        <v>2264</v>
      </c>
      <c r="Q714" t="s">
        <v>10372</v>
      </c>
      <c r="R714" t="s">
        <v>10178</v>
      </c>
      <c r="S714">
        <v>100788157</v>
      </c>
      <c r="T714" t="s">
        <v>606</v>
      </c>
      <c r="U714" t="s">
        <v>66</v>
      </c>
      <c r="V714" t="s">
        <v>1007</v>
      </c>
      <c r="W714">
        <v>2729.8</v>
      </c>
      <c r="X714">
        <v>9890.6</v>
      </c>
      <c r="Y714">
        <v>9043.14</v>
      </c>
      <c r="Z714" t="s">
        <v>49</v>
      </c>
      <c r="AA714" t="s">
        <v>10314</v>
      </c>
      <c r="AB714" t="s">
        <v>10296</v>
      </c>
      <c r="AC714" t="s">
        <v>10297</v>
      </c>
      <c r="AD714" t="s">
        <v>52</v>
      </c>
      <c r="AE714" t="s">
        <v>76</v>
      </c>
      <c r="AF714" t="s">
        <v>10207</v>
      </c>
      <c r="AG714" t="s">
        <v>10208</v>
      </c>
      <c r="AH714" t="s">
        <v>10298</v>
      </c>
      <c r="AI714" t="s">
        <v>48</v>
      </c>
      <c r="AJ714" t="s">
        <v>47</v>
      </c>
      <c r="AK714" t="s">
        <v>9400</v>
      </c>
      <c r="AL714" t="s">
        <v>10207</v>
      </c>
      <c r="AM714">
        <v>0</v>
      </c>
      <c r="AN714" t="s">
        <v>47</v>
      </c>
      <c r="AO714" t="s">
        <v>47</v>
      </c>
      <c r="AP714" t="s">
        <v>47</v>
      </c>
      <c r="AQ714" t="s">
        <v>47</v>
      </c>
      <c r="AR714" t="s">
        <v>47</v>
      </c>
      <c r="AS714">
        <v>2729.8</v>
      </c>
      <c r="AT714">
        <v>9890.6</v>
      </c>
      <c r="AU714">
        <v>1</v>
      </c>
      <c r="AV714">
        <v>1</v>
      </c>
      <c r="AW714" t="s">
        <v>10362</v>
      </c>
      <c r="AX714">
        <v>10800</v>
      </c>
      <c r="AY714" t="s">
        <v>66</v>
      </c>
      <c r="AZ714" t="s">
        <v>10373</v>
      </c>
      <c r="BA714" t="s">
        <v>47</v>
      </c>
      <c r="BB714" t="s">
        <v>10373</v>
      </c>
      <c r="BC714" t="s">
        <v>47</v>
      </c>
      <c r="BD714">
        <v>1148</v>
      </c>
      <c r="BE714">
        <v>79941.570000000007</v>
      </c>
      <c r="BF714">
        <v>5</v>
      </c>
      <c r="BG714">
        <v>11</v>
      </c>
      <c r="BH714">
        <v>0</v>
      </c>
      <c r="BI714">
        <v>0</v>
      </c>
      <c r="BJ714">
        <v>0</v>
      </c>
      <c r="BK714">
        <v>0</v>
      </c>
      <c r="BL714" t="s">
        <v>59</v>
      </c>
      <c r="BM714" t="s">
        <v>10376</v>
      </c>
      <c r="BN714" t="s">
        <v>10375</v>
      </c>
      <c r="BO714">
        <v>0</v>
      </c>
    </row>
    <row r="715" spans="1:67" x14ac:dyDescent="0.3">
      <c r="A715">
        <v>76228</v>
      </c>
      <c r="B715">
        <v>7118513162</v>
      </c>
      <c r="C715">
        <v>4463264</v>
      </c>
      <c r="D715">
        <v>7032</v>
      </c>
      <c r="E715">
        <v>81138</v>
      </c>
      <c r="F715">
        <v>1</v>
      </c>
      <c r="G715" t="s">
        <v>672</v>
      </c>
      <c r="H715">
        <v>42758</v>
      </c>
      <c r="I715">
        <v>21207578</v>
      </c>
      <c r="J715" t="s">
        <v>46</v>
      </c>
      <c r="K715" t="s">
        <v>47</v>
      </c>
      <c r="L715" t="s">
        <v>48</v>
      </c>
      <c r="M715" t="s">
        <v>49</v>
      </c>
      <c r="N715" t="s">
        <v>9400</v>
      </c>
      <c r="O715" t="s">
        <v>10266</v>
      </c>
      <c r="P715" t="s">
        <v>2264</v>
      </c>
      <c r="Q715" t="s">
        <v>10372</v>
      </c>
      <c r="R715" t="s">
        <v>10178</v>
      </c>
      <c r="S715">
        <v>100788157</v>
      </c>
      <c r="T715" t="s">
        <v>606</v>
      </c>
      <c r="U715" t="s">
        <v>66</v>
      </c>
      <c r="V715" t="s">
        <v>1007</v>
      </c>
      <c r="W715">
        <v>2729.8</v>
      </c>
      <c r="X715">
        <v>10822.82</v>
      </c>
      <c r="Y715">
        <v>9890.52</v>
      </c>
      <c r="Z715" t="s">
        <v>49</v>
      </c>
      <c r="AA715" t="s">
        <v>10314</v>
      </c>
      <c r="AB715" t="s">
        <v>10296</v>
      </c>
      <c r="AC715" t="s">
        <v>10297</v>
      </c>
      <c r="AD715" t="s">
        <v>52</v>
      </c>
      <c r="AE715" t="s">
        <v>76</v>
      </c>
      <c r="AF715" t="s">
        <v>10207</v>
      </c>
      <c r="AG715" t="s">
        <v>10208</v>
      </c>
      <c r="AH715" t="s">
        <v>10298</v>
      </c>
      <c r="AI715" t="s">
        <v>48</v>
      </c>
      <c r="AJ715" t="s">
        <v>47</v>
      </c>
      <c r="AK715" t="s">
        <v>9400</v>
      </c>
      <c r="AL715" t="s">
        <v>10207</v>
      </c>
      <c r="AM715">
        <v>0</v>
      </c>
      <c r="AN715" t="s">
        <v>47</v>
      </c>
      <c r="AO715" t="s">
        <v>47</v>
      </c>
      <c r="AP715" t="s">
        <v>47</v>
      </c>
      <c r="AQ715" t="s">
        <v>47</v>
      </c>
      <c r="AR715" t="s">
        <v>47</v>
      </c>
      <c r="AS715">
        <v>2729.8</v>
      </c>
      <c r="AT715">
        <v>10822.82</v>
      </c>
      <c r="AU715">
        <v>1</v>
      </c>
      <c r="AV715">
        <v>1</v>
      </c>
      <c r="AW715" t="s">
        <v>10362</v>
      </c>
      <c r="AX715">
        <v>27000</v>
      </c>
      <c r="AY715" t="s">
        <v>56</v>
      </c>
      <c r="AZ715" t="s">
        <v>10373</v>
      </c>
      <c r="BA715" t="s">
        <v>47</v>
      </c>
      <c r="BB715" t="s">
        <v>10374</v>
      </c>
      <c r="BC715" t="s">
        <v>47</v>
      </c>
      <c r="BD715">
        <v>1148</v>
      </c>
      <c r="BE715">
        <v>90764.39</v>
      </c>
      <c r="BF715">
        <v>6</v>
      </c>
      <c r="BG715">
        <v>11</v>
      </c>
      <c r="BH715">
        <v>20713.419999999998</v>
      </c>
      <c r="BI715">
        <v>0</v>
      </c>
      <c r="BJ715">
        <v>20713.419999999998</v>
      </c>
      <c r="BK715">
        <v>27000</v>
      </c>
      <c r="BL715" t="s">
        <v>56</v>
      </c>
      <c r="BM715" t="s">
        <v>10374</v>
      </c>
      <c r="BN715" t="s">
        <v>10375</v>
      </c>
      <c r="BO715" t="s">
        <v>47</v>
      </c>
    </row>
    <row r="716" spans="1:67" hidden="1" x14ac:dyDescent="0.3">
      <c r="A716">
        <v>76751</v>
      </c>
      <c r="B716">
        <v>7118542397</v>
      </c>
      <c r="C716">
        <v>4463264</v>
      </c>
      <c r="D716">
        <v>7032</v>
      </c>
      <c r="E716">
        <v>81312</v>
      </c>
      <c r="F716">
        <v>1</v>
      </c>
      <c r="G716" t="s">
        <v>672</v>
      </c>
      <c r="H716">
        <v>42758</v>
      </c>
      <c r="I716">
        <v>21207260</v>
      </c>
      <c r="J716" t="s">
        <v>46</v>
      </c>
      <c r="K716" t="s">
        <v>47</v>
      </c>
      <c r="L716" t="s">
        <v>48</v>
      </c>
      <c r="M716" t="s">
        <v>49</v>
      </c>
      <c r="N716" t="s">
        <v>9400</v>
      </c>
      <c r="O716" t="s">
        <v>10266</v>
      </c>
      <c r="P716" t="s">
        <v>2264</v>
      </c>
      <c r="Q716" t="s">
        <v>10372</v>
      </c>
      <c r="R716" t="s">
        <v>10178</v>
      </c>
      <c r="S716">
        <v>100214689</v>
      </c>
      <c r="T716" t="s">
        <v>155</v>
      </c>
      <c r="U716" t="s">
        <v>56</v>
      </c>
      <c r="V716" t="s">
        <v>57</v>
      </c>
      <c r="W716">
        <v>4013.6</v>
      </c>
      <c r="X716">
        <v>20920.2</v>
      </c>
      <c r="Y716">
        <v>18928</v>
      </c>
      <c r="Z716" t="s">
        <v>49</v>
      </c>
      <c r="AA716" t="s">
        <v>10314</v>
      </c>
      <c r="AB716" t="s">
        <v>10296</v>
      </c>
      <c r="AC716" t="s">
        <v>10297</v>
      </c>
      <c r="AD716" t="s">
        <v>52</v>
      </c>
      <c r="AE716" t="s">
        <v>76</v>
      </c>
      <c r="AF716" t="s">
        <v>10207</v>
      </c>
      <c r="AG716" t="s">
        <v>10208</v>
      </c>
      <c r="AH716" t="s">
        <v>10298</v>
      </c>
      <c r="AI716" t="s">
        <v>48</v>
      </c>
      <c r="AJ716" t="s">
        <v>47</v>
      </c>
      <c r="AK716" t="s">
        <v>9400</v>
      </c>
      <c r="AL716" t="s">
        <v>10207</v>
      </c>
      <c r="AM716">
        <v>0</v>
      </c>
      <c r="AN716" t="s">
        <v>47</v>
      </c>
      <c r="AO716" t="s">
        <v>47</v>
      </c>
      <c r="AP716" t="s">
        <v>47</v>
      </c>
      <c r="AQ716" t="s">
        <v>47</v>
      </c>
      <c r="AR716" t="s">
        <v>47</v>
      </c>
      <c r="AS716">
        <v>4013.6</v>
      </c>
      <c r="AT716">
        <v>20920.2</v>
      </c>
      <c r="AU716">
        <v>1</v>
      </c>
      <c r="AV716">
        <v>1</v>
      </c>
      <c r="AW716" t="s">
        <v>10362</v>
      </c>
      <c r="AX716">
        <v>27000</v>
      </c>
      <c r="AY716" t="s">
        <v>56</v>
      </c>
      <c r="AZ716" t="s">
        <v>10383</v>
      </c>
      <c r="BA716" t="s">
        <v>47</v>
      </c>
      <c r="BB716" t="s">
        <v>10383</v>
      </c>
      <c r="BC716" t="s">
        <v>47</v>
      </c>
      <c r="BD716">
        <v>1148</v>
      </c>
      <c r="BE716">
        <v>111684.59</v>
      </c>
      <c r="BF716">
        <v>7</v>
      </c>
      <c r="BG716">
        <v>11</v>
      </c>
      <c r="BH716">
        <v>0</v>
      </c>
      <c r="BI716">
        <v>0</v>
      </c>
      <c r="BJ716">
        <v>0</v>
      </c>
      <c r="BK716">
        <v>0</v>
      </c>
      <c r="BL716" t="s">
        <v>59</v>
      </c>
      <c r="BM716" t="s">
        <v>10396</v>
      </c>
      <c r="BN716" t="s">
        <v>10384</v>
      </c>
      <c r="BO716">
        <v>0</v>
      </c>
    </row>
    <row r="717" spans="1:67" x14ac:dyDescent="0.3">
      <c r="A717">
        <v>76752</v>
      </c>
      <c r="B717">
        <v>7118542398</v>
      </c>
      <c r="C717">
        <v>4463264</v>
      </c>
      <c r="D717">
        <v>7032</v>
      </c>
      <c r="E717">
        <v>81313</v>
      </c>
      <c r="F717">
        <v>1</v>
      </c>
      <c r="G717" t="s">
        <v>672</v>
      </c>
      <c r="H717">
        <v>42758</v>
      </c>
      <c r="I717">
        <v>21207561</v>
      </c>
      <c r="J717" t="s">
        <v>46</v>
      </c>
      <c r="K717" t="s">
        <v>47</v>
      </c>
      <c r="L717" t="s">
        <v>48</v>
      </c>
      <c r="M717" t="s">
        <v>49</v>
      </c>
      <c r="N717" t="s">
        <v>9400</v>
      </c>
      <c r="O717" t="s">
        <v>10266</v>
      </c>
      <c r="P717" t="s">
        <v>2264</v>
      </c>
      <c r="Q717" t="s">
        <v>10372</v>
      </c>
      <c r="R717" t="s">
        <v>10178</v>
      </c>
      <c r="S717">
        <v>100788157</v>
      </c>
      <c r="T717" t="s">
        <v>606</v>
      </c>
      <c r="U717" t="s">
        <v>66</v>
      </c>
      <c r="V717" t="s">
        <v>1007</v>
      </c>
      <c r="W717">
        <v>2729.8</v>
      </c>
      <c r="X717">
        <v>9162.2999999999993</v>
      </c>
      <c r="Y717">
        <v>8449.2000000000007</v>
      </c>
      <c r="Z717" t="s">
        <v>49</v>
      </c>
      <c r="AA717" t="s">
        <v>10314</v>
      </c>
      <c r="AB717" t="s">
        <v>10296</v>
      </c>
      <c r="AC717" t="s">
        <v>10297</v>
      </c>
      <c r="AD717" t="s">
        <v>52</v>
      </c>
      <c r="AE717" t="s">
        <v>76</v>
      </c>
      <c r="AF717" t="s">
        <v>10207</v>
      </c>
      <c r="AG717" t="s">
        <v>10208</v>
      </c>
      <c r="AH717" t="s">
        <v>10298</v>
      </c>
      <c r="AI717" t="s">
        <v>48</v>
      </c>
      <c r="AJ717" t="s">
        <v>47</v>
      </c>
      <c r="AK717" t="s">
        <v>9400</v>
      </c>
      <c r="AL717" t="s">
        <v>10207</v>
      </c>
      <c r="AM717">
        <v>0</v>
      </c>
      <c r="AN717" t="s">
        <v>47</v>
      </c>
      <c r="AO717" t="s">
        <v>47</v>
      </c>
      <c r="AP717" t="s">
        <v>47</v>
      </c>
      <c r="AQ717" t="s">
        <v>47</v>
      </c>
      <c r="AR717" t="s">
        <v>47</v>
      </c>
      <c r="AS717">
        <v>2729.8</v>
      </c>
      <c r="AT717">
        <v>9162.2999999999993</v>
      </c>
      <c r="AU717">
        <v>1</v>
      </c>
      <c r="AV717">
        <v>1</v>
      </c>
      <c r="AW717" t="s">
        <v>10362</v>
      </c>
      <c r="AX717">
        <v>10800</v>
      </c>
      <c r="AY717" t="s">
        <v>66</v>
      </c>
      <c r="AZ717" t="s">
        <v>10373</v>
      </c>
      <c r="BA717" t="s">
        <v>47</v>
      </c>
      <c r="BB717" t="s">
        <v>10373</v>
      </c>
      <c r="BC717" t="s">
        <v>47</v>
      </c>
      <c r="BD717">
        <v>1148</v>
      </c>
      <c r="BE717">
        <v>120846.89</v>
      </c>
      <c r="BF717">
        <v>8</v>
      </c>
      <c r="BG717">
        <v>11</v>
      </c>
      <c r="BH717">
        <v>30082.5</v>
      </c>
      <c r="BI717">
        <v>0</v>
      </c>
      <c r="BJ717">
        <v>30082.5</v>
      </c>
      <c r="BK717">
        <v>42000</v>
      </c>
      <c r="BL717" t="s">
        <v>229</v>
      </c>
      <c r="BM717" t="s">
        <v>10375</v>
      </c>
      <c r="BN717" t="s">
        <v>10375</v>
      </c>
      <c r="BO717" t="s">
        <v>47</v>
      </c>
    </row>
    <row r="718" spans="1:67" hidden="1" x14ac:dyDescent="0.3">
      <c r="A718">
        <v>76769</v>
      </c>
      <c r="B718">
        <v>7118560756</v>
      </c>
      <c r="C718">
        <v>4463264</v>
      </c>
      <c r="D718">
        <v>7032</v>
      </c>
      <c r="E718">
        <v>81326</v>
      </c>
      <c r="F718">
        <v>1</v>
      </c>
      <c r="G718" t="s">
        <v>672</v>
      </c>
      <c r="H718">
        <v>42758</v>
      </c>
      <c r="I718">
        <v>21207574</v>
      </c>
      <c r="J718" t="s">
        <v>46</v>
      </c>
      <c r="K718" t="s">
        <v>47</v>
      </c>
      <c r="L718" t="s">
        <v>48</v>
      </c>
      <c r="M718" t="s">
        <v>49</v>
      </c>
      <c r="N718" t="s">
        <v>9400</v>
      </c>
      <c r="O718" t="s">
        <v>10266</v>
      </c>
      <c r="P718" t="s">
        <v>2264</v>
      </c>
      <c r="Q718" t="s">
        <v>10372</v>
      </c>
      <c r="R718" t="s">
        <v>10178</v>
      </c>
      <c r="S718">
        <v>100788157</v>
      </c>
      <c r="T718" t="s">
        <v>606</v>
      </c>
      <c r="U718" t="s">
        <v>66</v>
      </c>
      <c r="V718" t="s">
        <v>1007</v>
      </c>
      <c r="W718">
        <v>2729.8</v>
      </c>
      <c r="X718">
        <v>9549</v>
      </c>
      <c r="Y718">
        <v>8808</v>
      </c>
      <c r="Z718" t="s">
        <v>49</v>
      </c>
      <c r="AA718" t="s">
        <v>10314</v>
      </c>
      <c r="AB718" t="s">
        <v>10296</v>
      </c>
      <c r="AC718" t="s">
        <v>10297</v>
      </c>
      <c r="AD718" t="s">
        <v>52</v>
      </c>
      <c r="AE718" t="s">
        <v>76</v>
      </c>
      <c r="AF718" t="s">
        <v>10207</v>
      </c>
      <c r="AG718" t="s">
        <v>10208</v>
      </c>
      <c r="AH718" t="s">
        <v>10298</v>
      </c>
      <c r="AI718" t="s">
        <v>48</v>
      </c>
      <c r="AJ718" t="s">
        <v>47</v>
      </c>
      <c r="AK718" t="s">
        <v>9400</v>
      </c>
      <c r="AL718" t="s">
        <v>10207</v>
      </c>
      <c r="AM718">
        <v>0</v>
      </c>
      <c r="AN718" t="s">
        <v>47</v>
      </c>
      <c r="AO718" t="s">
        <v>47</v>
      </c>
      <c r="AP718" t="s">
        <v>47</v>
      </c>
      <c r="AQ718" t="s">
        <v>47</v>
      </c>
      <c r="AR718" t="s">
        <v>47</v>
      </c>
      <c r="AS718">
        <v>2729.8</v>
      </c>
      <c r="AT718">
        <v>9549</v>
      </c>
      <c r="AU718">
        <v>1</v>
      </c>
      <c r="AV718">
        <v>1</v>
      </c>
      <c r="AW718" t="s">
        <v>10362</v>
      </c>
      <c r="AX718">
        <v>10800</v>
      </c>
      <c r="AY718" t="s">
        <v>66</v>
      </c>
      <c r="AZ718" t="s">
        <v>10373</v>
      </c>
      <c r="BA718" t="s">
        <v>47</v>
      </c>
      <c r="BB718" t="s">
        <v>10373</v>
      </c>
      <c r="BC718" t="s">
        <v>47</v>
      </c>
      <c r="BD718">
        <v>1148</v>
      </c>
      <c r="BE718">
        <v>130395.89</v>
      </c>
      <c r="BF718">
        <v>9</v>
      </c>
      <c r="BG718">
        <v>11</v>
      </c>
      <c r="BH718">
        <v>0</v>
      </c>
      <c r="BI718">
        <v>0</v>
      </c>
      <c r="BJ718">
        <v>0</v>
      </c>
      <c r="BK718">
        <v>0</v>
      </c>
      <c r="BL718" t="s">
        <v>59</v>
      </c>
      <c r="BM718" t="s">
        <v>10376</v>
      </c>
      <c r="BN718" t="s">
        <v>10375</v>
      </c>
      <c r="BO718">
        <v>0</v>
      </c>
    </row>
    <row r="719" spans="1:67" x14ac:dyDescent="0.3">
      <c r="A719">
        <v>76854</v>
      </c>
      <c r="B719">
        <v>7118568365</v>
      </c>
      <c r="C719">
        <v>4463264</v>
      </c>
      <c r="D719">
        <v>7032</v>
      </c>
      <c r="E719">
        <v>81422</v>
      </c>
      <c r="F719">
        <v>1</v>
      </c>
      <c r="G719" t="s">
        <v>672</v>
      </c>
      <c r="H719">
        <v>42758</v>
      </c>
      <c r="I719">
        <v>21207563</v>
      </c>
      <c r="J719" t="s">
        <v>46</v>
      </c>
      <c r="K719" t="s">
        <v>47</v>
      </c>
      <c r="L719" t="s">
        <v>48</v>
      </c>
      <c r="M719" t="s">
        <v>49</v>
      </c>
      <c r="N719" t="s">
        <v>9400</v>
      </c>
      <c r="O719" t="s">
        <v>10266</v>
      </c>
      <c r="P719" t="s">
        <v>2264</v>
      </c>
      <c r="Q719" t="s">
        <v>10372</v>
      </c>
      <c r="R719" t="s">
        <v>10178</v>
      </c>
      <c r="S719">
        <v>100788157</v>
      </c>
      <c r="T719" t="s">
        <v>606</v>
      </c>
      <c r="U719" t="s">
        <v>66</v>
      </c>
      <c r="V719" t="s">
        <v>1007</v>
      </c>
      <c r="W719">
        <v>2729.8</v>
      </c>
      <c r="X719">
        <v>10867.9</v>
      </c>
      <c r="Y719">
        <v>9962</v>
      </c>
      <c r="Z719" t="s">
        <v>49</v>
      </c>
      <c r="AA719" t="s">
        <v>10314</v>
      </c>
      <c r="AB719" t="s">
        <v>10296</v>
      </c>
      <c r="AC719" t="s">
        <v>10297</v>
      </c>
      <c r="AD719" t="s">
        <v>52</v>
      </c>
      <c r="AE719" t="s">
        <v>76</v>
      </c>
      <c r="AF719" t="s">
        <v>10207</v>
      </c>
      <c r="AG719" t="s">
        <v>10208</v>
      </c>
      <c r="AH719" t="s">
        <v>10298</v>
      </c>
      <c r="AI719" t="s">
        <v>48</v>
      </c>
      <c r="AJ719" t="s">
        <v>47</v>
      </c>
      <c r="AK719" t="s">
        <v>9400</v>
      </c>
      <c r="AL719" t="s">
        <v>10207</v>
      </c>
      <c r="AM719">
        <v>0</v>
      </c>
      <c r="AN719" t="s">
        <v>47</v>
      </c>
      <c r="AO719" t="s">
        <v>47</v>
      </c>
      <c r="AP719" t="s">
        <v>47</v>
      </c>
      <c r="AQ719" t="s">
        <v>47</v>
      </c>
      <c r="AR719" t="s">
        <v>47</v>
      </c>
      <c r="AS719">
        <v>2729.8</v>
      </c>
      <c r="AT719">
        <v>10867.9</v>
      </c>
      <c r="AU719">
        <v>1</v>
      </c>
      <c r="AV719">
        <v>1</v>
      </c>
      <c r="AW719" t="s">
        <v>10362</v>
      </c>
      <c r="AX719">
        <v>27000</v>
      </c>
      <c r="AY719" t="s">
        <v>56</v>
      </c>
      <c r="AZ719" t="s">
        <v>10373</v>
      </c>
      <c r="BA719" t="s">
        <v>47</v>
      </c>
      <c r="BB719" t="s">
        <v>10374</v>
      </c>
      <c r="BC719" t="s">
        <v>47</v>
      </c>
      <c r="BD719">
        <v>1148</v>
      </c>
      <c r="BE719">
        <v>141263.79</v>
      </c>
      <c r="BF719">
        <v>10</v>
      </c>
      <c r="BG719">
        <v>11</v>
      </c>
      <c r="BH719">
        <v>20416.900000000001</v>
      </c>
      <c r="BI719">
        <v>0</v>
      </c>
      <c r="BJ719">
        <v>20416.900000000001</v>
      </c>
      <c r="BK719">
        <v>27000</v>
      </c>
      <c r="BL719" t="s">
        <v>56</v>
      </c>
      <c r="BM719" t="s">
        <v>10374</v>
      </c>
      <c r="BN719" t="s">
        <v>10375</v>
      </c>
      <c r="BO719" t="s">
        <v>47</v>
      </c>
    </row>
    <row r="720" spans="1:67" hidden="1" x14ac:dyDescent="0.3">
      <c r="A720">
        <v>76857</v>
      </c>
      <c r="B720">
        <v>7118568382</v>
      </c>
      <c r="C720">
        <v>3855615</v>
      </c>
      <c r="D720">
        <v>7032</v>
      </c>
      <c r="E720">
        <v>81425</v>
      </c>
      <c r="F720">
        <v>1</v>
      </c>
      <c r="G720" t="s">
        <v>672</v>
      </c>
      <c r="H720">
        <v>42758</v>
      </c>
      <c r="I720">
        <v>21207583</v>
      </c>
      <c r="J720" t="s">
        <v>46</v>
      </c>
      <c r="K720" t="s">
        <v>47</v>
      </c>
      <c r="L720" t="s">
        <v>48</v>
      </c>
      <c r="M720" t="s">
        <v>49</v>
      </c>
      <c r="N720" t="s">
        <v>189</v>
      </c>
      <c r="O720" t="s">
        <v>190</v>
      </c>
      <c r="P720" t="s">
        <v>191</v>
      </c>
      <c r="Q720" t="s">
        <v>192</v>
      </c>
      <c r="R720" t="s">
        <v>54</v>
      </c>
      <c r="S720">
        <v>101030531</v>
      </c>
      <c r="T720" t="s">
        <v>193</v>
      </c>
      <c r="U720" t="s">
        <v>56</v>
      </c>
      <c r="V720" t="s">
        <v>57</v>
      </c>
      <c r="W720">
        <v>3280.8</v>
      </c>
      <c r="X720">
        <v>17141.599999999999</v>
      </c>
      <c r="Y720">
        <v>14732</v>
      </c>
      <c r="Z720" t="s">
        <v>49</v>
      </c>
      <c r="AA720" t="s">
        <v>10314</v>
      </c>
      <c r="AB720" t="s">
        <v>10296</v>
      </c>
      <c r="AC720" t="s">
        <v>10297</v>
      </c>
      <c r="AD720" t="s">
        <v>52</v>
      </c>
      <c r="AE720" t="s">
        <v>76</v>
      </c>
      <c r="AF720" t="s">
        <v>10207</v>
      </c>
      <c r="AG720" t="s">
        <v>10208</v>
      </c>
      <c r="AH720" t="s">
        <v>10298</v>
      </c>
      <c r="AI720" t="s">
        <v>48</v>
      </c>
      <c r="AJ720" t="s">
        <v>47</v>
      </c>
      <c r="AK720" t="s">
        <v>189</v>
      </c>
      <c r="AL720" t="s">
        <v>10217</v>
      </c>
      <c r="AM720">
        <v>0</v>
      </c>
      <c r="AN720" t="s">
        <v>47</v>
      </c>
      <c r="AO720" t="s">
        <v>47</v>
      </c>
      <c r="AP720" t="s">
        <v>47</v>
      </c>
      <c r="AQ720" t="s">
        <v>47</v>
      </c>
      <c r="AR720" t="s">
        <v>47</v>
      </c>
      <c r="AS720">
        <v>3280.8</v>
      </c>
      <c r="AT720">
        <v>17141.599999999999</v>
      </c>
      <c r="AU720">
        <v>1</v>
      </c>
      <c r="AV720">
        <v>1</v>
      </c>
      <c r="AW720" t="s">
        <v>10352</v>
      </c>
      <c r="AX720">
        <v>27000</v>
      </c>
      <c r="AY720" t="s">
        <v>56</v>
      </c>
      <c r="AZ720" t="s">
        <v>194</v>
      </c>
      <c r="BA720">
        <v>5563.6</v>
      </c>
      <c r="BB720" t="s">
        <v>194</v>
      </c>
      <c r="BC720">
        <v>5563.6</v>
      </c>
      <c r="BD720" t="s">
        <v>47</v>
      </c>
      <c r="BE720">
        <v>158405.39000000001</v>
      </c>
      <c r="BF720">
        <v>11</v>
      </c>
      <c r="BG720">
        <v>11</v>
      </c>
      <c r="BH720">
        <v>17141.599999999999</v>
      </c>
      <c r="BI720">
        <v>0</v>
      </c>
      <c r="BJ720">
        <v>17141.599999999999</v>
      </c>
      <c r="BK720">
        <v>27000</v>
      </c>
      <c r="BL720" t="s">
        <v>56</v>
      </c>
      <c r="BM720" t="s">
        <v>194</v>
      </c>
      <c r="BN720" t="s">
        <v>196</v>
      </c>
      <c r="BO720">
        <v>5563.6</v>
      </c>
    </row>
    <row r="721" spans="1:67" hidden="1" x14ac:dyDescent="0.3">
      <c r="A721">
        <v>76207</v>
      </c>
      <c r="B721">
        <v>7118491978</v>
      </c>
      <c r="C721">
        <v>2769823</v>
      </c>
      <c r="D721">
        <v>7032</v>
      </c>
      <c r="E721">
        <v>82126</v>
      </c>
      <c r="F721">
        <v>1</v>
      </c>
      <c r="G721" t="s">
        <v>672</v>
      </c>
      <c r="H721">
        <v>42759</v>
      </c>
      <c r="I721">
        <v>21219449</v>
      </c>
      <c r="J721" t="s">
        <v>46</v>
      </c>
      <c r="K721" t="s">
        <v>47</v>
      </c>
      <c r="L721" t="s">
        <v>48</v>
      </c>
      <c r="M721" t="s">
        <v>49</v>
      </c>
      <c r="N721" t="s">
        <v>9412</v>
      </c>
      <c r="O721" t="s">
        <v>10389</v>
      </c>
      <c r="P721" t="s">
        <v>207</v>
      </c>
      <c r="Q721" t="s">
        <v>208</v>
      </c>
      <c r="R721" t="s">
        <v>54</v>
      </c>
      <c r="S721">
        <v>101093720</v>
      </c>
      <c r="T721" t="s">
        <v>55</v>
      </c>
      <c r="U721" t="s">
        <v>66</v>
      </c>
      <c r="V721" t="s">
        <v>1007</v>
      </c>
      <c r="W721">
        <v>2750</v>
      </c>
      <c r="X721">
        <v>10464.4</v>
      </c>
      <c r="Y721">
        <v>9597.36</v>
      </c>
      <c r="Z721" t="s">
        <v>49</v>
      </c>
      <c r="AA721" t="s">
        <v>10314</v>
      </c>
      <c r="AB721" t="s">
        <v>10296</v>
      </c>
      <c r="AC721" t="s">
        <v>10297</v>
      </c>
      <c r="AD721" t="s">
        <v>52</v>
      </c>
      <c r="AE721" t="s">
        <v>76</v>
      </c>
      <c r="AF721" t="s">
        <v>10207</v>
      </c>
      <c r="AG721" t="s">
        <v>10208</v>
      </c>
      <c r="AH721" t="s">
        <v>10298</v>
      </c>
      <c r="AI721" t="s">
        <v>48</v>
      </c>
      <c r="AJ721" t="s">
        <v>47</v>
      </c>
      <c r="AK721" t="s">
        <v>9412</v>
      </c>
      <c r="AL721" t="s">
        <v>10207</v>
      </c>
      <c r="AM721">
        <v>0</v>
      </c>
      <c r="AN721" t="s">
        <v>47</v>
      </c>
      <c r="AO721" t="s">
        <v>47</v>
      </c>
      <c r="AP721" t="s">
        <v>47</v>
      </c>
      <c r="AQ721" t="s">
        <v>47</v>
      </c>
      <c r="AR721" t="s">
        <v>47</v>
      </c>
      <c r="AS721">
        <v>2750</v>
      </c>
      <c r="AT721">
        <v>10464.4</v>
      </c>
      <c r="AU721">
        <v>1</v>
      </c>
      <c r="AV721">
        <v>1</v>
      </c>
      <c r="AW721" t="s">
        <v>10352</v>
      </c>
      <c r="AX721">
        <v>10800</v>
      </c>
      <c r="AY721" t="s">
        <v>66</v>
      </c>
      <c r="AZ721" t="s">
        <v>5077</v>
      </c>
      <c r="BA721">
        <v>2953</v>
      </c>
      <c r="BB721" t="s">
        <v>5077</v>
      </c>
      <c r="BC721">
        <v>2953</v>
      </c>
      <c r="BD721">
        <v>120</v>
      </c>
      <c r="BE721">
        <v>10464.4</v>
      </c>
      <c r="BF721">
        <v>1</v>
      </c>
      <c r="BG721">
        <v>4</v>
      </c>
      <c r="BH721">
        <v>0</v>
      </c>
      <c r="BI721">
        <v>0</v>
      </c>
      <c r="BJ721">
        <v>0</v>
      </c>
      <c r="BK721">
        <v>0</v>
      </c>
      <c r="BL721" t="s">
        <v>59</v>
      </c>
      <c r="BM721" t="s">
        <v>10390</v>
      </c>
      <c r="BN721" t="s">
        <v>10391</v>
      </c>
      <c r="BO721">
        <v>0</v>
      </c>
    </row>
    <row r="722" spans="1:67" x14ac:dyDescent="0.3">
      <c r="A722">
        <v>75863</v>
      </c>
      <c r="B722">
        <v>7118440573</v>
      </c>
      <c r="C722">
        <v>4463189</v>
      </c>
      <c r="D722">
        <v>7032</v>
      </c>
      <c r="E722">
        <v>82114</v>
      </c>
      <c r="F722">
        <v>1</v>
      </c>
      <c r="G722" t="s">
        <v>672</v>
      </c>
      <c r="H722">
        <v>42759</v>
      </c>
      <c r="I722">
        <v>21219558</v>
      </c>
      <c r="J722" t="s">
        <v>46</v>
      </c>
      <c r="K722" t="s">
        <v>47</v>
      </c>
      <c r="L722" t="s">
        <v>48</v>
      </c>
      <c r="M722" t="s">
        <v>49</v>
      </c>
      <c r="N722" t="s">
        <v>9400</v>
      </c>
      <c r="O722" t="s">
        <v>51</v>
      </c>
      <c r="P722" t="s">
        <v>52</v>
      </c>
      <c r="Q722" t="s">
        <v>10357</v>
      </c>
      <c r="R722" t="s">
        <v>992</v>
      </c>
      <c r="S722">
        <v>101093720</v>
      </c>
      <c r="T722" t="s">
        <v>55</v>
      </c>
      <c r="U722" t="s">
        <v>56</v>
      </c>
      <c r="V722" t="s">
        <v>57</v>
      </c>
      <c r="W722">
        <v>2066.8200000000002</v>
      </c>
      <c r="X722">
        <v>19212.400000000001</v>
      </c>
      <c r="Y722">
        <v>17586.400000000001</v>
      </c>
      <c r="Z722" t="s">
        <v>49</v>
      </c>
      <c r="AA722" t="s">
        <v>10314</v>
      </c>
      <c r="AB722" t="s">
        <v>10296</v>
      </c>
      <c r="AC722" t="s">
        <v>10297</v>
      </c>
      <c r="AD722" t="s">
        <v>52</v>
      </c>
      <c r="AE722" t="s">
        <v>76</v>
      </c>
      <c r="AF722" t="s">
        <v>10207</v>
      </c>
      <c r="AG722" t="s">
        <v>10208</v>
      </c>
      <c r="AH722" t="s">
        <v>10298</v>
      </c>
      <c r="AI722" t="s">
        <v>48</v>
      </c>
      <c r="AJ722" t="s">
        <v>47</v>
      </c>
      <c r="AK722" t="s">
        <v>9400</v>
      </c>
      <c r="AL722" t="s">
        <v>10207</v>
      </c>
      <c r="AM722">
        <v>0</v>
      </c>
      <c r="AN722" t="s">
        <v>47</v>
      </c>
      <c r="AO722" t="s">
        <v>47</v>
      </c>
      <c r="AP722" t="s">
        <v>47</v>
      </c>
      <c r="AQ722" t="s">
        <v>47</v>
      </c>
      <c r="AR722" t="s">
        <v>47</v>
      </c>
      <c r="AS722">
        <v>2066.8200000000002</v>
      </c>
      <c r="AT722">
        <v>19212.400000000001</v>
      </c>
      <c r="AU722">
        <v>1</v>
      </c>
      <c r="AV722">
        <v>1</v>
      </c>
      <c r="AW722" t="s">
        <v>10358</v>
      </c>
      <c r="AX722">
        <v>27000</v>
      </c>
      <c r="AY722" t="s">
        <v>56</v>
      </c>
      <c r="AZ722" t="s">
        <v>5276</v>
      </c>
      <c r="BA722">
        <v>1880.82</v>
      </c>
      <c r="BB722" t="s">
        <v>5276</v>
      </c>
      <c r="BC722">
        <v>1880.82</v>
      </c>
      <c r="BD722">
        <v>154</v>
      </c>
      <c r="BE722">
        <v>29676.799999999999</v>
      </c>
      <c r="BF722">
        <v>2</v>
      </c>
      <c r="BG722">
        <v>4</v>
      </c>
      <c r="BH722">
        <v>29676.799999999999</v>
      </c>
      <c r="BI722">
        <v>0</v>
      </c>
      <c r="BJ722">
        <v>29676.799999999999</v>
      </c>
      <c r="BK722">
        <v>42000</v>
      </c>
      <c r="BL722" t="s">
        <v>229</v>
      </c>
      <c r="BM722" t="s">
        <v>10360</v>
      </c>
      <c r="BN722" t="s">
        <v>10360</v>
      </c>
      <c r="BO722" t="s">
        <v>47</v>
      </c>
    </row>
    <row r="723" spans="1:67" hidden="1" x14ac:dyDescent="0.3">
      <c r="A723">
        <v>76125</v>
      </c>
      <c r="B723">
        <v>7118484658</v>
      </c>
      <c r="C723">
        <v>3025769</v>
      </c>
      <c r="D723">
        <v>7032</v>
      </c>
      <c r="E723">
        <v>82121</v>
      </c>
      <c r="F723">
        <v>1</v>
      </c>
      <c r="G723" t="s">
        <v>672</v>
      </c>
      <c r="H723">
        <v>42759</v>
      </c>
      <c r="I723">
        <v>21219576</v>
      </c>
      <c r="J723" t="s">
        <v>46</v>
      </c>
      <c r="K723" t="s">
        <v>47</v>
      </c>
      <c r="L723" t="s">
        <v>48</v>
      </c>
      <c r="M723" t="s">
        <v>49</v>
      </c>
      <c r="N723" t="s">
        <v>62</v>
      </c>
      <c r="O723" t="s">
        <v>63</v>
      </c>
      <c r="P723" t="s">
        <v>52</v>
      </c>
      <c r="Q723" t="s">
        <v>53</v>
      </c>
      <c r="R723" t="s">
        <v>54</v>
      </c>
      <c r="S723">
        <v>100223303</v>
      </c>
      <c r="T723" t="s">
        <v>64</v>
      </c>
      <c r="U723" t="s">
        <v>56</v>
      </c>
      <c r="V723" t="s">
        <v>57</v>
      </c>
      <c r="W723">
        <v>1674.03</v>
      </c>
      <c r="X723">
        <v>19325.8</v>
      </c>
      <c r="Y723">
        <v>17834.400000000001</v>
      </c>
      <c r="Z723" t="s">
        <v>49</v>
      </c>
      <c r="AA723" t="s">
        <v>10314</v>
      </c>
      <c r="AB723" t="s">
        <v>10296</v>
      </c>
      <c r="AC723" t="s">
        <v>10297</v>
      </c>
      <c r="AD723" t="s">
        <v>52</v>
      </c>
      <c r="AE723" t="s">
        <v>76</v>
      </c>
      <c r="AF723" t="s">
        <v>10207</v>
      </c>
      <c r="AG723" t="s">
        <v>10208</v>
      </c>
      <c r="AH723" t="s">
        <v>10298</v>
      </c>
      <c r="AI723" t="s">
        <v>48</v>
      </c>
      <c r="AJ723" t="s">
        <v>47</v>
      </c>
      <c r="AK723" t="s">
        <v>62</v>
      </c>
      <c r="AL723" t="s">
        <v>10207</v>
      </c>
      <c r="AM723">
        <v>0</v>
      </c>
      <c r="AN723" t="s">
        <v>47</v>
      </c>
      <c r="AO723" t="s">
        <v>47</v>
      </c>
      <c r="AP723" t="s">
        <v>47</v>
      </c>
      <c r="AQ723" t="s">
        <v>47</v>
      </c>
      <c r="AR723" t="s">
        <v>47</v>
      </c>
      <c r="AS723">
        <v>1674.03</v>
      </c>
      <c r="AT723">
        <v>19325.8</v>
      </c>
      <c r="AU723">
        <v>1</v>
      </c>
      <c r="AV723">
        <v>1</v>
      </c>
      <c r="AW723" t="s">
        <v>10352</v>
      </c>
      <c r="AX723">
        <v>27000</v>
      </c>
      <c r="AY723" t="s">
        <v>56</v>
      </c>
      <c r="AZ723" t="s">
        <v>65</v>
      </c>
      <c r="BA723">
        <v>1658.86</v>
      </c>
      <c r="BB723" t="s">
        <v>65</v>
      </c>
      <c r="BC723">
        <v>1658.86</v>
      </c>
      <c r="BD723">
        <v>184</v>
      </c>
      <c r="BE723">
        <v>49002.6</v>
      </c>
      <c r="BF723">
        <v>3</v>
      </c>
      <c r="BG723">
        <v>4</v>
      </c>
      <c r="BH723">
        <v>0</v>
      </c>
      <c r="BI723">
        <v>0</v>
      </c>
      <c r="BJ723">
        <v>0</v>
      </c>
      <c r="BK723">
        <v>0</v>
      </c>
      <c r="BL723" t="s">
        <v>59</v>
      </c>
      <c r="BM723" t="s">
        <v>104</v>
      </c>
      <c r="BN723" t="s">
        <v>68</v>
      </c>
      <c r="BO723">
        <v>0</v>
      </c>
    </row>
    <row r="724" spans="1:67" hidden="1" x14ac:dyDescent="0.3">
      <c r="A724">
        <v>76210</v>
      </c>
      <c r="B724">
        <v>7118491982</v>
      </c>
      <c r="C724">
        <v>931925</v>
      </c>
      <c r="D724">
        <v>7032</v>
      </c>
      <c r="E724">
        <v>82130</v>
      </c>
      <c r="F724">
        <v>1</v>
      </c>
      <c r="G724" t="s">
        <v>672</v>
      </c>
      <c r="H724">
        <v>42759</v>
      </c>
      <c r="I724">
        <v>21219553</v>
      </c>
      <c r="J724" t="s">
        <v>46</v>
      </c>
      <c r="K724" t="s">
        <v>47</v>
      </c>
      <c r="L724" t="s">
        <v>48</v>
      </c>
      <c r="M724" t="s">
        <v>49</v>
      </c>
      <c r="N724" t="s">
        <v>239</v>
      </c>
      <c r="O724" t="s">
        <v>240</v>
      </c>
      <c r="P724" t="s">
        <v>241</v>
      </c>
      <c r="Q724" t="s">
        <v>242</v>
      </c>
      <c r="R724" t="s">
        <v>54</v>
      </c>
      <c r="S724">
        <v>100422206</v>
      </c>
      <c r="T724" t="s">
        <v>615</v>
      </c>
      <c r="U724" t="s">
        <v>56</v>
      </c>
      <c r="V724" t="s">
        <v>57</v>
      </c>
      <c r="W724">
        <v>3362.62</v>
      </c>
      <c r="X724">
        <v>19953.21</v>
      </c>
      <c r="Y724">
        <v>18215.12</v>
      </c>
      <c r="Z724" t="s">
        <v>49</v>
      </c>
      <c r="AA724" t="s">
        <v>10314</v>
      </c>
      <c r="AB724" t="s">
        <v>10296</v>
      </c>
      <c r="AC724" t="s">
        <v>10297</v>
      </c>
      <c r="AD724" t="s">
        <v>52</v>
      </c>
      <c r="AE724" t="s">
        <v>76</v>
      </c>
      <c r="AF724" t="s">
        <v>10207</v>
      </c>
      <c r="AG724" t="s">
        <v>10208</v>
      </c>
      <c r="AH724" t="s">
        <v>10298</v>
      </c>
      <c r="AI724" t="s">
        <v>48</v>
      </c>
      <c r="AJ724" t="s">
        <v>47</v>
      </c>
      <c r="AK724" t="s">
        <v>239</v>
      </c>
      <c r="AL724" t="s">
        <v>10232</v>
      </c>
      <c r="AM724">
        <v>0</v>
      </c>
      <c r="AN724" t="s">
        <v>47</v>
      </c>
      <c r="AO724" t="s">
        <v>47</v>
      </c>
      <c r="AP724" t="s">
        <v>47</v>
      </c>
      <c r="AQ724" t="s">
        <v>47</v>
      </c>
      <c r="AR724" t="s">
        <v>47</v>
      </c>
      <c r="AS724">
        <v>3362.62</v>
      </c>
      <c r="AT724">
        <v>19953.21</v>
      </c>
      <c r="AU724">
        <v>1</v>
      </c>
      <c r="AV724">
        <v>1</v>
      </c>
      <c r="AW724" t="s">
        <v>10352</v>
      </c>
      <c r="AX724">
        <v>27000</v>
      </c>
      <c r="AY724" t="s">
        <v>56</v>
      </c>
      <c r="AZ724" t="s">
        <v>686</v>
      </c>
      <c r="BA724">
        <v>3400</v>
      </c>
      <c r="BB724" t="s">
        <v>686</v>
      </c>
      <c r="BC724">
        <v>3400</v>
      </c>
      <c r="BD724">
        <v>850</v>
      </c>
      <c r="BE724">
        <v>68955.81</v>
      </c>
      <c r="BF724">
        <v>4</v>
      </c>
      <c r="BG724">
        <v>4</v>
      </c>
      <c r="BH724">
        <v>39279.01</v>
      </c>
      <c r="BI724">
        <v>0</v>
      </c>
      <c r="BJ724">
        <v>39279.01</v>
      </c>
      <c r="BK724">
        <v>42000</v>
      </c>
      <c r="BL724" t="s">
        <v>229</v>
      </c>
      <c r="BM724" t="s">
        <v>688</v>
      </c>
      <c r="BN724" t="s">
        <v>688</v>
      </c>
      <c r="BO724">
        <v>4420</v>
      </c>
    </row>
    <row r="725" spans="1:67" hidden="1" x14ac:dyDescent="0.3">
      <c r="A725">
        <v>77673</v>
      </c>
      <c r="B725">
        <v>7118579655</v>
      </c>
      <c r="C725">
        <v>723330</v>
      </c>
      <c r="D725">
        <v>7032</v>
      </c>
      <c r="E725">
        <v>82765</v>
      </c>
      <c r="F725">
        <v>1</v>
      </c>
      <c r="G725" t="s">
        <v>672</v>
      </c>
      <c r="H725">
        <v>42760</v>
      </c>
      <c r="I725">
        <v>21231565</v>
      </c>
      <c r="J725" t="s">
        <v>46</v>
      </c>
      <c r="K725" t="s">
        <v>47</v>
      </c>
      <c r="L725" t="s">
        <v>48</v>
      </c>
      <c r="M725" t="s">
        <v>49</v>
      </c>
      <c r="N725" t="s">
        <v>9400</v>
      </c>
      <c r="O725" t="s">
        <v>10238</v>
      </c>
      <c r="P725" t="s">
        <v>568</v>
      </c>
      <c r="Q725" t="s">
        <v>10367</v>
      </c>
      <c r="R725" t="s">
        <v>992</v>
      </c>
      <c r="S725">
        <v>100223303</v>
      </c>
      <c r="T725" t="s">
        <v>64</v>
      </c>
      <c r="U725" t="s">
        <v>56</v>
      </c>
      <c r="V725" t="s">
        <v>57</v>
      </c>
      <c r="W725">
        <v>15919.02</v>
      </c>
      <c r="X725">
        <v>20125.52</v>
      </c>
      <c r="Y725">
        <v>18255.04</v>
      </c>
      <c r="Z725" t="s">
        <v>49</v>
      </c>
      <c r="AA725" t="s">
        <v>10314</v>
      </c>
      <c r="AB725" t="s">
        <v>10296</v>
      </c>
      <c r="AC725" t="s">
        <v>10297</v>
      </c>
      <c r="AD725" t="s">
        <v>52</v>
      </c>
      <c r="AE725" t="s">
        <v>76</v>
      </c>
      <c r="AF725" t="s">
        <v>10207</v>
      </c>
      <c r="AG725" t="s">
        <v>10208</v>
      </c>
      <c r="AH725" t="s">
        <v>10298</v>
      </c>
      <c r="AI725" t="s">
        <v>48</v>
      </c>
      <c r="AJ725" t="s">
        <v>47</v>
      </c>
      <c r="AK725" t="s">
        <v>9400</v>
      </c>
      <c r="AL725" t="s">
        <v>10240</v>
      </c>
      <c r="AM725">
        <v>0</v>
      </c>
      <c r="AN725" t="s">
        <v>47</v>
      </c>
      <c r="AO725" t="s">
        <v>47</v>
      </c>
      <c r="AP725" t="s">
        <v>47</v>
      </c>
      <c r="AQ725" t="s">
        <v>47</v>
      </c>
      <c r="AR725" t="s">
        <v>47</v>
      </c>
      <c r="AS725">
        <v>15919.02</v>
      </c>
      <c r="AT725">
        <v>20125.52</v>
      </c>
      <c r="AU725">
        <v>1</v>
      </c>
      <c r="AV725">
        <v>1</v>
      </c>
      <c r="AW725" t="s">
        <v>10358</v>
      </c>
      <c r="AX725">
        <v>27000</v>
      </c>
      <c r="AY725" t="s">
        <v>56</v>
      </c>
      <c r="AZ725" t="s">
        <v>5232</v>
      </c>
      <c r="BA725">
        <v>15473.22</v>
      </c>
      <c r="BB725" t="s">
        <v>5232</v>
      </c>
      <c r="BC725">
        <v>15473.22</v>
      </c>
      <c r="BD725">
        <v>1</v>
      </c>
      <c r="BE725">
        <v>20125.52</v>
      </c>
      <c r="BF725">
        <v>1</v>
      </c>
      <c r="BG725">
        <v>13</v>
      </c>
      <c r="BH725">
        <v>0</v>
      </c>
      <c r="BI725">
        <v>0</v>
      </c>
      <c r="BJ725">
        <v>0</v>
      </c>
      <c r="BK725">
        <v>0</v>
      </c>
      <c r="BL725" t="s">
        <v>59</v>
      </c>
      <c r="BM725" t="s">
        <v>10468</v>
      </c>
      <c r="BN725" t="s">
        <v>10435</v>
      </c>
      <c r="BO725">
        <v>0</v>
      </c>
    </row>
    <row r="726" spans="1:67" x14ac:dyDescent="0.3">
      <c r="A726">
        <v>160555</v>
      </c>
      <c r="B726">
        <v>7118632161</v>
      </c>
      <c r="C726">
        <v>2769823</v>
      </c>
      <c r="D726">
        <v>7032</v>
      </c>
      <c r="E726">
        <v>82891</v>
      </c>
      <c r="F726">
        <v>1</v>
      </c>
      <c r="G726" t="s">
        <v>672</v>
      </c>
      <c r="H726">
        <v>42760</v>
      </c>
      <c r="I726">
        <v>21231571</v>
      </c>
      <c r="J726" t="s">
        <v>46</v>
      </c>
      <c r="K726" t="s">
        <v>47</v>
      </c>
      <c r="L726" t="s">
        <v>48</v>
      </c>
      <c r="M726" t="s">
        <v>49</v>
      </c>
      <c r="N726" t="s">
        <v>9412</v>
      </c>
      <c r="O726" t="s">
        <v>10389</v>
      </c>
      <c r="P726" t="s">
        <v>207</v>
      </c>
      <c r="Q726" t="s">
        <v>208</v>
      </c>
      <c r="R726" t="s">
        <v>54</v>
      </c>
      <c r="S726">
        <v>101093720</v>
      </c>
      <c r="T726" t="s">
        <v>55</v>
      </c>
      <c r="U726" t="s">
        <v>66</v>
      </c>
      <c r="V726" t="s">
        <v>1007</v>
      </c>
      <c r="W726">
        <v>2749.99</v>
      </c>
      <c r="X726">
        <v>10244.5</v>
      </c>
      <c r="Y726">
        <v>9411.1200000000008</v>
      </c>
      <c r="Z726" t="s">
        <v>49</v>
      </c>
      <c r="AA726" t="s">
        <v>10314</v>
      </c>
      <c r="AB726" t="s">
        <v>10296</v>
      </c>
      <c r="AC726" t="s">
        <v>10297</v>
      </c>
      <c r="AD726" t="s">
        <v>52</v>
      </c>
      <c r="AE726" t="s">
        <v>76</v>
      </c>
      <c r="AF726" t="s">
        <v>10207</v>
      </c>
      <c r="AG726" t="s">
        <v>10208</v>
      </c>
      <c r="AH726" t="s">
        <v>10298</v>
      </c>
      <c r="AI726" t="s">
        <v>48</v>
      </c>
      <c r="AJ726" t="s">
        <v>47</v>
      </c>
      <c r="AK726" t="s">
        <v>9412</v>
      </c>
      <c r="AL726" t="s">
        <v>10207</v>
      </c>
      <c r="AM726">
        <v>1</v>
      </c>
      <c r="AN726">
        <v>21231571</v>
      </c>
      <c r="AO726">
        <v>0.01</v>
      </c>
      <c r="AP726">
        <v>10244.5</v>
      </c>
      <c r="AQ726">
        <v>9411.1200000000008</v>
      </c>
      <c r="AR726" t="s">
        <v>10388</v>
      </c>
      <c r="AS726">
        <v>2750</v>
      </c>
      <c r="AT726">
        <v>10244.5</v>
      </c>
      <c r="AU726">
        <v>1</v>
      </c>
      <c r="AV726">
        <v>1</v>
      </c>
      <c r="AW726" t="s">
        <v>10352</v>
      </c>
      <c r="AX726">
        <v>10800</v>
      </c>
      <c r="AY726" t="s">
        <v>66</v>
      </c>
      <c r="AZ726" t="s">
        <v>5077</v>
      </c>
      <c r="BA726">
        <v>2953</v>
      </c>
      <c r="BB726" t="s">
        <v>5077</v>
      </c>
      <c r="BC726">
        <v>2953</v>
      </c>
      <c r="BD726">
        <v>120</v>
      </c>
      <c r="BE726">
        <v>30370.02</v>
      </c>
      <c r="BF726">
        <v>2</v>
      </c>
      <c r="BG726">
        <v>13</v>
      </c>
      <c r="BH726">
        <v>30370.02</v>
      </c>
      <c r="BI726">
        <v>0</v>
      </c>
      <c r="BJ726">
        <v>30370.02</v>
      </c>
      <c r="BK726">
        <v>42000</v>
      </c>
      <c r="BL726" t="s">
        <v>229</v>
      </c>
      <c r="BM726" t="s">
        <v>10391</v>
      </c>
      <c r="BN726" t="s">
        <v>10391</v>
      </c>
      <c r="BO726" t="s">
        <v>47</v>
      </c>
    </row>
    <row r="727" spans="1:67" hidden="1" x14ac:dyDescent="0.3">
      <c r="A727">
        <v>78155</v>
      </c>
      <c r="B727">
        <v>7118632165</v>
      </c>
      <c r="C727">
        <v>942421</v>
      </c>
      <c r="D727">
        <v>7032</v>
      </c>
      <c r="E727">
        <v>82895</v>
      </c>
      <c r="F727">
        <v>1</v>
      </c>
      <c r="G727" t="s">
        <v>672</v>
      </c>
      <c r="H727">
        <v>42760</v>
      </c>
      <c r="I727">
        <v>21231574</v>
      </c>
      <c r="J727" t="s">
        <v>46</v>
      </c>
      <c r="K727" t="s">
        <v>47</v>
      </c>
      <c r="L727" t="s">
        <v>48</v>
      </c>
      <c r="M727" t="s">
        <v>49</v>
      </c>
      <c r="N727" t="s">
        <v>261</v>
      </c>
      <c r="O727" t="s">
        <v>262</v>
      </c>
      <c r="P727" t="s">
        <v>263</v>
      </c>
      <c r="Q727" t="s">
        <v>264</v>
      </c>
      <c r="R727" t="s">
        <v>54</v>
      </c>
      <c r="S727">
        <v>100422206</v>
      </c>
      <c r="T727" t="s">
        <v>615</v>
      </c>
      <c r="U727" t="s">
        <v>56</v>
      </c>
      <c r="V727" t="s">
        <v>57</v>
      </c>
      <c r="W727">
        <v>3612.48</v>
      </c>
      <c r="X727">
        <v>20578.900000000001</v>
      </c>
      <c r="Y727">
        <v>18781.68</v>
      </c>
      <c r="Z727" t="s">
        <v>49</v>
      </c>
      <c r="AA727" t="s">
        <v>10314</v>
      </c>
      <c r="AB727" t="s">
        <v>10296</v>
      </c>
      <c r="AC727" t="s">
        <v>10297</v>
      </c>
      <c r="AD727" t="s">
        <v>52</v>
      </c>
      <c r="AE727" t="s">
        <v>76</v>
      </c>
      <c r="AF727" t="s">
        <v>10207</v>
      </c>
      <c r="AG727" t="s">
        <v>10208</v>
      </c>
      <c r="AH727" t="s">
        <v>10298</v>
      </c>
      <c r="AI727" t="s">
        <v>48</v>
      </c>
      <c r="AJ727" t="s">
        <v>47</v>
      </c>
      <c r="AK727" t="s">
        <v>261</v>
      </c>
      <c r="AL727" t="s">
        <v>10232</v>
      </c>
      <c r="AM727">
        <v>0</v>
      </c>
      <c r="AN727" t="s">
        <v>47</v>
      </c>
      <c r="AO727" t="s">
        <v>47</v>
      </c>
      <c r="AP727" t="s">
        <v>47</v>
      </c>
      <c r="AQ727" t="s">
        <v>47</v>
      </c>
      <c r="AR727" t="s">
        <v>47</v>
      </c>
      <c r="AS727">
        <v>3612.48</v>
      </c>
      <c r="AT727">
        <v>20578.900000000001</v>
      </c>
      <c r="AU727">
        <v>1</v>
      </c>
      <c r="AV727">
        <v>1</v>
      </c>
      <c r="AW727" t="s">
        <v>10352</v>
      </c>
      <c r="AX727">
        <v>27000</v>
      </c>
      <c r="AY727" t="s">
        <v>56</v>
      </c>
      <c r="AZ727" t="s">
        <v>695</v>
      </c>
      <c r="BA727">
        <v>3600</v>
      </c>
      <c r="BB727" t="s">
        <v>695</v>
      </c>
      <c r="BC727">
        <v>3600</v>
      </c>
      <c r="BD727">
        <v>904</v>
      </c>
      <c r="BE727">
        <v>50948.92</v>
      </c>
      <c r="BF727">
        <v>3</v>
      </c>
      <c r="BG727">
        <v>13</v>
      </c>
      <c r="BH727">
        <v>0</v>
      </c>
      <c r="BI727">
        <v>0</v>
      </c>
      <c r="BJ727">
        <v>0</v>
      </c>
      <c r="BK727">
        <v>0</v>
      </c>
      <c r="BL727" t="s">
        <v>59</v>
      </c>
      <c r="BM727" t="s">
        <v>715</v>
      </c>
      <c r="BN727" t="s">
        <v>697</v>
      </c>
      <c r="BO727">
        <v>0</v>
      </c>
    </row>
    <row r="728" spans="1:67" hidden="1" x14ac:dyDescent="0.3">
      <c r="A728">
        <v>78158</v>
      </c>
      <c r="B728">
        <v>7118632168</v>
      </c>
      <c r="C728">
        <v>925239</v>
      </c>
      <c r="D728">
        <v>7032</v>
      </c>
      <c r="E728">
        <v>82898</v>
      </c>
      <c r="F728">
        <v>1</v>
      </c>
      <c r="G728" t="s">
        <v>672</v>
      </c>
      <c r="H728">
        <v>42760</v>
      </c>
      <c r="I728">
        <v>21231577</v>
      </c>
      <c r="J728" t="s">
        <v>46</v>
      </c>
      <c r="K728" t="s">
        <v>47</v>
      </c>
      <c r="L728" t="s">
        <v>48</v>
      </c>
      <c r="M728" t="s">
        <v>49</v>
      </c>
      <c r="N728" t="s">
        <v>554</v>
      </c>
      <c r="O728" t="s">
        <v>555</v>
      </c>
      <c r="P728" t="s">
        <v>99</v>
      </c>
      <c r="Q728" t="s">
        <v>100</v>
      </c>
      <c r="R728" t="s">
        <v>54</v>
      </c>
      <c r="S728">
        <v>100223303</v>
      </c>
      <c r="T728" t="s">
        <v>64</v>
      </c>
      <c r="U728" t="s">
        <v>56</v>
      </c>
      <c r="V728" t="s">
        <v>57</v>
      </c>
      <c r="W728">
        <v>6590.93</v>
      </c>
      <c r="X728">
        <v>19840.189999999999</v>
      </c>
      <c r="Y728">
        <v>17838.68</v>
      </c>
      <c r="Z728" t="s">
        <v>49</v>
      </c>
      <c r="AA728" t="s">
        <v>10314</v>
      </c>
      <c r="AB728" t="s">
        <v>10296</v>
      </c>
      <c r="AC728" t="s">
        <v>10297</v>
      </c>
      <c r="AD728" t="s">
        <v>52</v>
      </c>
      <c r="AE728" t="s">
        <v>76</v>
      </c>
      <c r="AF728" t="s">
        <v>10207</v>
      </c>
      <c r="AG728" t="s">
        <v>10208</v>
      </c>
      <c r="AH728" t="s">
        <v>10298</v>
      </c>
      <c r="AI728" t="s">
        <v>48</v>
      </c>
      <c r="AJ728" t="s">
        <v>47</v>
      </c>
      <c r="AK728" t="s">
        <v>97</v>
      </c>
      <c r="AL728" t="s">
        <v>10240</v>
      </c>
      <c r="AM728">
        <v>0</v>
      </c>
      <c r="AN728" t="s">
        <v>47</v>
      </c>
      <c r="AO728" t="s">
        <v>47</v>
      </c>
      <c r="AP728" t="s">
        <v>47</v>
      </c>
      <c r="AQ728" t="s">
        <v>47</v>
      </c>
      <c r="AR728" t="s">
        <v>47</v>
      </c>
      <c r="AS728">
        <v>6590.93</v>
      </c>
      <c r="AT728">
        <v>19840.189999999999</v>
      </c>
      <c r="AU728">
        <v>1</v>
      </c>
      <c r="AV728">
        <v>1</v>
      </c>
      <c r="AW728" t="s">
        <v>10352</v>
      </c>
      <c r="AX728">
        <v>27000</v>
      </c>
      <c r="AY728" t="s">
        <v>56</v>
      </c>
      <c r="AZ728" t="s">
        <v>101</v>
      </c>
      <c r="BA728">
        <v>7008.08</v>
      </c>
      <c r="BB728" t="s">
        <v>101</v>
      </c>
      <c r="BC728">
        <v>7008.08</v>
      </c>
      <c r="BD728">
        <v>1124</v>
      </c>
      <c r="BE728">
        <v>70789.11</v>
      </c>
      <c r="BF728">
        <v>4</v>
      </c>
      <c r="BG728">
        <v>13</v>
      </c>
      <c r="BH728">
        <v>40419.089999999997</v>
      </c>
      <c r="BI728">
        <v>0</v>
      </c>
      <c r="BJ728">
        <v>40419.089999999997</v>
      </c>
      <c r="BK728">
        <v>42000</v>
      </c>
      <c r="BL728" t="s">
        <v>229</v>
      </c>
      <c r="BM728" t="s">
        <v>103</v>
      </c>
      <c r="BN728" t="s">
        <v>103</v>
      </c>
      <c r="BO728">
        <v>9110.5040000000008</v>
      </c>
    </row>
    <row r="729" spans="1:67" hidden="1" x14ac:dyDescent="0.3">
      <c r="A729">
        <v>77047</v>
      </c>
      <c r="B729">
        <v>7118571598</v>
      </c>
      <c r="C729">
        <v>4463264</v>
      </c>
      <c r="D729">
        <v>7032</v>
      </c>
      <c r="E729">
        <v>82697</v>
      </c>
      <c r="F729">
        <v>1</v>
      </c>
      <c r="G729" t="s">
        <v>672</v>
      </c>
      <c r="H729">
        <v>42760</v>
      </c>
      <c r="I729">
        <v>21231561</v>
      </c>
      <c r="J729" t="s">
        <v>46</v>
      </c>
      <c r="K729" t="s">
        <v>47</v>
      </c>
      <c r="L729" t="s">
        <v>48</v>
      </c>
      <c r="M729" t="s">
        <v>49</v>
      </c>
      <c r="N729" t="s">
        <v>9400</v>
      </c>
      <c r="O729" t="s">
        <v>10266</v>
      </c>
      <c r="P729" t="s">
        <v>2264</v>
      </c>
      <c r="Q729" t="s">
        <v>10372</v>
      </c>
      <c r="R729" t="s">
        <v>10178</v>
      </c>
      <c r="S729">
        <v>100788157</v>
      </c>
      <c r="T729" t="s">
        <v>606</v>
      </c>
      <c r="U729" t="s">
        <v>66</v>
      </c>
      <c r="V729" t="s">
        <v>1007</v>
      </c>
      <c r="W729">
        <v>2729.8</v>
      </c>
      <c r="X729">
        <v>10677.62</v>
      </c>
      <c r="Y729">
        <v>9805</v>
      </c>
      <c r="Z729" t="s">
        <v>49</v>
      </c>
      <c r="AA729" t="s">
        <v>10314</v>
      </c>
      <c r="AB729" t="s">
        <v>10296</v>
      </c>
      <c r="AC729" t="s">
        <v>10297</v>
      </c>
      <c r="AD729" t="s">
        <v>52</v>
      </c>
      <c r="AE729" t="s">
        <v>76</v>
      </c>
      <c r="AF729" t="s">
        <v>10207</v>
      </c>
      <c r="AG729" t="s">
        <v>10208</v>
      </c>
      <c r="AH729" t="s">
        <v>10298</v>
      </c>
      <c r="AI729" t="s">
        <v>48</v>
      </c>
      <c r="AJ729" t="s">
        <v>47</v>
      </c>
      <c r="AK729" t="s">
        <v>9400</v>
      </c>
      <c r="AL729" t="s">
        <v>10207</v>
      </c>
      <c r="AM729">
        <v>0</v>
      </c>
      <c r="AN729" t="s">
        <v>47</v>
      </c>
      <c r="AO729" t="s">
        <v>47</v>
      </c>
      <c r="AP729" t="s">
        <v>47</v>
      </c>
      <c r="AQ729" t="s">
        <v>47</v>
      </c>
      <c r="AR729" t="s">
        <v>47</v>
      </c>
      <c r="AS729">
        <v>2729.8</v>
      </c>
      <c r="AT729">
        <v>10677.62</v>
      </c>
      <c r="AU729">
        <v>1</v>
      </c>
      <c r="AV729">
        <v>1</v>
      </c>
      <c r="AW729" t="s">
        <v>10362</v>
      </c>
      <c r="AX729">
        <v>10800</v>
      </c>
      <c r="AY729" t="s">
        <v>66</v>
      </c>
      <c r="AZ729" t="s">
        <v>10373</v>
      </c>
      <c r="BA729" t="s">
        <v>47</v>
      </c>
      <c r="BB729" t="s">
        <v>10373</v>
      </c>
      <c r="BC729" t="s">
        <v>47</v>
      </c>
      <c r="BD729">
        <v>1148</v>
      </c>
      <c r="BE729">
        <v>81466.73</v>
      </c>
      <c r="BF729">
        <v>5</v>
      </c>
      <c r="BG729">
        <v>13</v>
      </c>
      <c r="BH729">
        <v>0</v>
      </c>
      <c r="BI729">
        <v>0</v>
      </c>
      <c r="BJ729">
        <v>0</v>
      </c>
      <c r="BK729">
        <v>0</v>
      </c>
      <c r="BL729" t="s">
        <v>59</v>
      </c>
      <c r="BM729" t="s">
        <v>10376</v>
      </c>
      <c r="BN729" t="s">
        <v>10375</v>
      </c>
      <c r="BO729">
        <v>0</v>
      </c>
    </row>
    <row r="730" spans="1:67" x14ac:dyDescent="0.3">
      <c r="A730">
        <v>77671</v>
      </c>
      <c r="B730">
        <v>7118579653</v>
      </c>
      <c r="C730">
        <v>4463264</v>
      </c>
      <c r="D730">
        <v>7032</v>
      </c>
      <c r="E730">
        <v>82763</v>
      </c>
      <c r="F730">
        <v>1</v>
      </c>
      <c r="G730" t="s">
        <v>672</v>
      </c>
      <c r="H730">
        <v>42760</v>
      </c>
      <c r="I730">
        <v>21231563</v>
      </c>
      <c r="J730" t="s">
        <v>46</v>
      </c>
      <c r="K730" t="s">
        <v>47</v>
      </c>
      <c r="L730" t="s">
        <v>48</v>
      </c>
      <c r="M730" t="s">
        <v>49</v>
      </c>
      <c r="N730" t="s">
        <v>9400</v>
      </c>
      <c r="O730" t="s">
        <v>10266</v>
      </c>
      <c r="P730" t="s">
        <v>2264</v>
      </c>
      <c r="Q730" t="s">
        <v>10372</v>
      </c>
      <c r="R730" t="s">
        <v>10178</v>
      </c>
      <c r="S730">
        <v>100788157</v>
      </c>
      <c r="T730" t="s">
        <v>606</v>
      </c>
      <c r="U730" t="s">
        <v>66</v>
      </c>
      <c r="V730" t="s">
        <v>1007</v>
      </c>
      <c r="W730">
        <v>2729.8</v>
      </c>
      <c r="X730">
        <v>9026.84</v>
      </c>
      <c r="Y730">
        <v>8255.36</v>
      </c>
      <c r="Z730" t="s">
        <v>49</v>
      </c>
      <c r="AA730" t="s">
        <v>10314</v>
      </c>
      <c r="AB730" t="s">
        <v>10296</v>
      </c>
      <c r="AC730" t="s">
        <v>10297</v>
      </c>
      <c r="AD730" t="s">
        <v>52</v>
      </c>
      <c r="AE730" t="s">
        <v>76</v>
      </c>
      <c r="AF730" t="s">
        <v>10207</v>
      </c>
      <c r="AG730" t="s">
        <v>10208</v>
      </c>
      <c r="AH730" t="s">
        <v>10298</v>
      </c>
      <c r="AI730" t="s">
        <v>48</v>
      </c>
      <c r="AJ730" t="s">
        <v>47</v>
      </c>
      <c r="AK730" t="s">
        <v>9400</v>
      </c>
      <c r="AL730" t="s">
        <v>10207</v>
      </c>
      <c r="AM730">
        <v>0</v>
      </c>
      <c r="AN730" t="s">
        <v>47</v>
      </c>
      <c r="AO730" t="s">
        <v>47</v>
      </c>
      <c r="AP730" t="s">
        <v>47</v>
      </c>
      <c r="AQ730" t="s">
        <v>47</v>
      </c>
      <c r="AR730" t="s">
        <v>47</v>
      </c>
      <c r="AS730">
        <v>2729.8</v>
      </c>
      <c r="AT730">
        <v>9026.84</v>
      </c>
      <c r="AU730">
        <v>1</v>
      </c>
      <c r="AV730">
        <v>1</v>
      </c>
      <c r="AW730" t="s">
        <v>10362</v>
      </c>
      <c r="AX730">
        <v>10800</v>
      </c>
      <c r="AY730" t="s">
        <v>66</v>
      </c>
      <c r="AZ730" t="s">
        <v>10373</v>
      </c>
      <c r="BA730" t="s">
        <v>47</v>
      </c>
      <c r="BB730" t="s">
        <v>10373</v>
      </c>
      <c r="BC730" t="s">
        <v>47</v>
      </c>
      <c r="BD730">
        <v>1148</v>
      </c>
      <c r="BE730">
        <v>90493.57</v>
      </c>
      <c r="BF730">
        <v>6</v>
      </c>
      <c r="BG730">
        <v>13</v>
      </c>
      <c r="BH730">
        <v>19704.46</v>
      </c>
      <c r="BI730">
        <v>0</v>
      </c>
      <c r="BJ730">
        <v>19704.46</v>
      </c>
      <c r="BK730">
        <v>27000</v>
      </c>
      <c r="BL730" t="s">
        <v>56</v>
      </c>
      <c r="BM730" t="s">
        <v>10374</v>
      </c>
      <c r="BN730" t="s">
        <v>10375</v>
      </c>
      <c r="BO730" t="s">
        <v>47</v>
      </c>
    </row>
    <row r="731" spans="1:67" hidden="1" x14ac:dyDescent="0.3">
      <c r="A731">
        <v>77674</v>
      </c>
      <c r="B731">
        <v>7118579657</v>
      </c>
      <c r="C731">
        <v>4463264</v>
      </c>
      <c r="D731">
        <v>7032</v>
      </c>
      <c r="E731">
        <v>82767</v>
      </c>
      <c r="F731">
        <v>1</v>
      </c>
      <c r="G731" t="s">
        <v>672</v>
      </c>
      <c r="H731">
        <v>42760</v>
      </c>
      <c r="I731">
        <v>21231567</v>
      </c>
      <c r="J731" t="s">
        <v>46</v>
      </c>
      <c r="K731" t="s">
        <v>47</v>
      </c>
      <c r="L731" t="s">
        <v>48</v>
      </c>
      <c r="M731" t="s">
        <v>49</v>
      </c>
      <c r="N731" t="s">
        <v>9400</v>
      </c>
      <c r="O731" t="s">
        <v>10266</v>
      </c>
      <c r="P731" t="s">
        <v>2264</v>
      </c>
      <c r="Q731" t="s">
        <v>10372</v>
      </c>
      <c r="R731" t="s">
        <v>10178</v>
      </c>
      <c r="S731">
        <v>100788157</v>
      </c>
      <c r="T731" t="s">
        <v>606</v>
      </c>
      <c r="U731" t="s">
        <v>66</v>
      </c>
      <c r="V731" t="s">
        <v>1007</v>
      </c>
      <c r="W731">
        <v>2729.8</v>
      </c>
      <c r="X731">
        <v>10768.7</v>
      </c>
      <c r="Y731">
        <v>9867.6</v>
      </c>
      <c r="Z731" t="s">
        <v>49</v>
      </c>
      <c r="AA731" t="s">
        <v>10314</v>
      </c>
      <c r="AB731" t="s">
        <v>10296</v>
      </c>
      <c r="AC731" t="s">
        <v>10297</v>
      </c>
      <c r="AD731" t="s">
        <v>52</v>
      </c>
      <c r="AE731" t="s">
        <v>76</v>
      </c>
      <c r="AF731" t="s">
        <v>10207</v>
      </c>
      <c r="AG731" t="s">
        <v>10208</v>
      </c>
      <c r="AH731" t="s">
        <v>10298</v>
      </c>
      <c r="AI731" t="s">
        <v>48</v>
      </c>
      <c r="AJ731" t="s">
        <v>47</v>
      </c>
      <c r="AK731" t="s">
        <v>9400</v>
      </c>
      <c r="AL731" t="s">
        <v>10207</v>
      </c>
      <c r="AM731">
        <v>0</v>
      </c>
      <c r="AN731" t="s">
        <v>47</v>
      </c>
      <c r="AO731" t="s">
        <v>47</v>
      </c>
      <c r="AP731" t="s">
        <v>47</v>
      </c>
      <c r="AQ731" t="s">
        <v>47</v>
      </c>
      <c r="AR731" t="s">
        <v>47</v>
      </c>
      <c r="AS731">
        <v>2729.8</v>
      </c>
      <c r="AT731">
        <v>10768.7</v>
      </c>
      <c r="AU731">
        <v>1</v>
      </c>
      <c r="AV731">
        <v>1</v>
      </c>
      <c r="AW731" t="s">
        <v>10362</v>
      </c>
      <c r="AX731">
        <v>10800</v>
      </c>
      <c r="AY731" t="s">
        <v>66</v>
      </c>
      <c r="AZ731" t="s">
        <v>10373</v>
      </c>
      <c r="BA731" t="s">
        <v>47</v>
      </c>
      <c r="BB731" t="s">
        <v>10373</v>
      </c>
      <c r="BC731" t="s">
        <v>47</v>
      </c>
      <c r="BD731">
        <v>1148</v>
      </c>
      <c r="BE731">
        <v>101262.27</v>
      </c>
      <c r="BF731">
        <v>7</v>
      </c>
      <c r="BG731">
        <v>13</v>
      </c>
      <c r="BH731">
        <v>0</v>
      </c>
      <c r="BI731">
        <v>0</v>
      </c>
      <c r="BJ731">
        <v>0</v>
      </c>
      <c r="BK731">
        <v>0</v>
      </c>
      <c r="BL731" t="s">
        <v>59</v>
      </c>
      <c r="BM731" t="s">
        <v>10376</v>
      </c>
      <c r="BN731" t="s">
        <v>10375</v>
      </c>
      <c r="BO731">
        <v>0</v>
      </c>
    </row>
    <row r="732" spans="1:67" x14ac:dyDescent="0.3">
      <c r="A732">
        <v>77675</v>
      </c>
      <c r="B732">
        <v>7118579658</v>
      </c>
      <c r="C732">
        <v>4463264</v>
      </c>
      <c r="D732">
        <v>7032</v>
      </c>
      <c r="E732">
        <v>82768</v>
      </c>
      <c r="F732">
        <v>1</v>
      </c>
      <c r="G732" t="s">
        <v>672</v>
      </c>
      <c r="H732">
        <v>42760</v>
      </c>
      <c r="I732">
        <v>21231568</v>
      </c>
      <c r="J732" t="s">
        <v>46</v>
      </c>
      <c r="K732" t="s">
        <v>47</v>
      </c>
      <c r="L732" t="s">
        <v>48</v>
      </c>
      <c r="M732" t="s">
        <v>49</v>
      </c>
      <c r="N732" t="s">
        <v>9400</v>
      </c>
      <c r="O732" t="s">
        <v>10266</v>
      </c>
      <c r="P732" t="s">
        <v>2264</v>
      </c>
      <c r="Q732" t="s">
        <v>10372</v>
      </c>
      <c r="R732" t="s">
        <v>10178</v>
      </c>
      <c r="S732">
        <v>100788157</v>
      </c>
      <c r="T732" t="s">
        <v>606</v>
      </c>
      <c r="U732" t="s">
        <v>66</v>
      </c>
      <c r="V732" t="s">
        <v>1007</v>
      </c>
      <c r="W732">
        <v>2729.8</v>
      </c>
      <c r="X732">
        <v>8960.0400000000009</v>
      </c>
      <c r="Y732">
        <v>8264.4</v>
      </c>
      <c r="Z732" t="s">
        <v>49</v>
      </c>
      <c r="AA732" t="s">
        <v>10314</v>
      </c>
      <c r="AB732" t="s">
        <v>10296</v>
      </c>
      <c r="AC732" t="s">
        <v>10297</v>
      </c>
      <c r="AD732" t="s">
        <v>52</v>
      </c>
      <c r="AE732" t="s">
        <v>76</v>
      </c>
      <c r="AF732" t="s">
        <v>10207</v>
      </c>
      <c r="AG732" t="s">
        <v>10208</v>
      </c>
      <c r="AH732" t="s">
        <v>10298</v>
      </c>
      <c r="AI732" t="s">
        <v>48</v>
      </c>
      <c r="AJ732" t="s">
        <v>47</v>
      </c>
      <c r="AK732" t="s">
        <v>9400</v>
      </c>
      <c r="AL732" t="s">
        <v>10207</v>
      </c>
      <c r="AM732">
        <v>0</v>
      </c>
      <c r="AN732" t="s">
        <v>47</v>
      </c>
      <c r="AO732" t="s">
        <v>47</v>
      </c>
      <c r="AP732" t="s">
        <v>47</v>
      </c>
      <c r="AQ732" t="s">
        <v>47</v>
      </c>
      <c r="AR732" t="s">
        <v>47</v>
      </c>
      <c r="AS732">
        <v>2729.8</v>
      </c>
      <c r="AT732">
        <v>8960.0400000000009</v>
      </c>
      <c r="AU732">
        <v>1</v>
      </c>
      <c r="AV732">
        <v>1</v>
      </c>
      <c r="AW732" t="s">
        <v>10362</v>
      </c>
      <c r="AX732">
        <v>10800</v>
      </c>
      <c r="AY732" t="s">
        <v>66</v>
      </c>
      <c r="AZ732" t="s">
        <v>10373</v>
      </c>
      <c r="BA732" t="s">
        <v>47</v>
      </c>
      <c r="BB732" t="s">
        <v>10373</v>
      </c>
      <c r="BC732" t="s">
        <v>47</v>
      </c>
      <c r="BD732">
        <v>1148</v>
      </c>
      <c r="BE732">
        <v>110222.31</v>
      </c>
      <c r="BF732">
        <v>8</v>
      </c>
      <c r="BG732">
        <v>13</v>
      </c>
      <c r="BH732">
        <v>19728.740000000002</v>
      </c>
      <c r="BI732">
        <v>0</v>
      </c>
      <c r="BJ732">
        <v>19728.740000000002</v>
      </c>
      <c r="BK732">
        <v>27000</v>
      </c>
      <c r="BL732" t="s">
        <v>56</v>
      </c>
      <c r="BM732" t="s">
        <v>10374</v>
      </c>
      <c r="BN732" t="s">
        <v>10375</v>
      </c>
      <c r="BO732" t="s">
        <v>47</v>
      </c>
    </row>
    <row r="733" spans="1:67" hidden="1" x14ac:dyDescent="0.3">
      <c r="A733">
        <v>77676</v>
      </c>
      <c r="B733">
        <v>7118579659</v>
      </c>
      <c r="C733">
        <v>4205182</v>
      </c>
      <c r="D733">
        <v>7032</v>
      </c>
      <c r="E733">
        <v>82769</v>
      </c>
      <c r="F733">
        <v>1</v>
      </c>
      <c r="G733" t="s">
        <v>672</v>
      </c>
      <c r="H733">
        <v>42760</v>
      </c>
      <c r="I733">
        <v>21231569</v>
      </c>
      <c r="J733" t="s">
        <v>46</v>
      </c>
      <c r="K733" t="s">
        <v>47</v>
      </c>
      <c r="L733" t="s">
        <v>48</v>
      </c>
      <c r="M733" t="s">
        <v>49</v>
      </c>
      <c r="N733" t="s">
        <v>286</v>
      </c>
      <c r="O733" t="s">
        <v>287</v>
      </c>
      <c r="P733" t="s">
        <v>170</v>
      </c>
      <c r="Q733" t="s">
        <v>171</v>
      </c>
      <c r="R733" t="s">
        <v>54</v>
      </c>
      <c r="S733">
        <v>100894891</v>
      </c>
      <c r="T733" t="s">
        <v>116</v>
      </c>
      <c r="U733" t="s">
        <v>56</v>
      </c>
      <c r="V733" t="s">
        <v>57</v>
      </c>
      <c r="W733">
        <v>8870.1200000000008</v>
      </c>
      <c r="X733">
        <v>21112.19</v>
      </c>
      <c r="Y733">
        <v>19127.72</v>
      </c>
      <c r="Z733" t="s">
        <v>49</v>
      </c>
      <c r="AA733" t="s">
        <v>10314</v>
      </c>
      <c r="AB733" t="s">
        <v>10296</v>
      </c>
      <c r="AC733" t="s">
        <v>10297</v>
      </c>
      <c r="AD733" t="s">
        <v>52</v>
      </c>
      <c r="AE733" t="s">
        <v>76</v>
      </c>
      <c r="AF733" t="s">
        <v>10207</v>
      </c>
      <c r="AG733" t="s">
        <v>10208</v>
      </c>
      <c r="AH733" t="s">
        <v>10298</v>
      </c>
      <c r="AI733" t="s">
        <v>48</v>
      </c>
      <c r="AJ733" t="s">
        <v>47</v>
      </c>
      <c r="AK733" t="s">
        <v>286</v>
      </c>
      <c r="AL733" t="s">
        <v>10240</v>
      </c>
      <c r="AM733">
        <v>0</v>
      </c>
      <c r="AN733" t="s">
        <v>47</v>
      </c>
      <c r="AO733" t="s">
        <v>47</v>
      </c>
      <c r="AP733" t="s">
        <v>47</v>
      </c>
      <c r="AQ733" t="s">
        <v>47</v>
      </c>
      <c r="AR733" t="s">
        <v>47</v>
      </c>
      <c r="AS733">
        <v>8870.1200000000008</v>
      </c>
      <c r="AT733">
        <v>21112.19</v>
      </c>
      <c r="AU733">
        <v>1</v>
      </c>
      <c r="AV733">
        <v>1</v>
      </c>
      <c r="AW733" t="s">
        <v>10352</v>
      </c>
      <c r="AX733">
        <v>27000</v>
      </c>
      <c r="AY733" t="s">
        <v>56</v>
      </c>
      <c r="AZ733" t="s">
        <v>573</v>
      </c>
      <c r="BA733">
        <v>9425</v>
      </c>
      <c r="BB733" t="s">
        <v>573</v>
      </c>
      <c r="BC733">
        <v>9425</v>
      </c>
      <c r="BD733">
        <v>1700</v>
      </c>
      <c r="BE733">
        <v>131334.5</v>
      </c>
      <c r="BF733">
        <v>9</v>
      </c>
      <c r="BG733">
        <v>13</v>
      </c>
      <c r="BH733">
        <v>0</v>
      </c>
      <c r="BI733">
        <v>0</v>
      </c>
      <c r="BJ733">
        <v>0</v>
      </c>
      <c r="BK733">
        <v>0</v>
      </c>
      <c r="BL733" t="s">
        <v>59</v>
      </c>
      <c r="BM733" t="s">
        <v>670</v>
      </c>
      <c r="BN733" t="s">
        <v>575</v>
      </c>
      <c r="BO733">
        <v>0</v>
      </c>
    </row>
    <row r="734" spans="1:67" hidden="1" x14ac:dyDescent="0.3">
      <c r="A734">
        <v>78161</v>
      </c>
      <c r="B734">
        <v>7118632171</v>
      </c>
      <c r="C734">
        <v>2064813</v>
      </c>
      <c r="D734">
        <v>7032</v>
      </c>
      <c r="E734">
        <v>82901</v>
      </c>
      <c r="F734">
        <v>1</v>
      </c>
      <c r="G734" t="s">
        <v>672</v>
      </c>
      <c r="H734">
        <v>42760</v>
      </c>
      <c r="I734">
        <v>21231580</v>
      </c>
      <c r="J734" t="s">
        <v>46</v>
      </c>
      <c r="K734" t="s">
        <v>47</v>
      </c>
      <c r="L734" t="s">
        <v>48</v>
      </c>
      <c r="M734" t="s">
        <v>49</v>
      </c>
      <c r="N734" t="s">
        <v>256</v>
      </c>
      <c r="O734" t="s">
        <v>257</v>
      </c>
      <c r="P734" t="s">
        <v>215</v>
      </c>
      <c r="Q734" t="s">
        <v>216</v>
      </c>
      <c r="R734" t="s">
        <v>54</v>
      </c>
      <c r="S734">
        <v>100894891</v>
      </c>
      <c r="T734" t="s">
        <v>116</v>
      </c>
      <c r="U734" t="s">
        <v>56</v>
      </c>
      <c r="V734" t="s">
        <v>57</v>
      </c>
      <c r="W734">
        <v>12958.56</v>
      </c>
      <c r="X734">
        <v>20800.759999999998</v>
      </c>
      <c r="Y734">
        <v>18870.14</v>
      </c>
      <c r="Z734" t="s">
        <v>49</v>
      </c>
      <c r="AA734" t="s">
        <v>10314</v>
      </c>
      <c r="AB734" t="s">
        <v>10296</v>
      </c>
      <c r="AC734" t="s">
        <v>10297</v>
      </c>
      <c r="AD734" t="s">
        <v>52</v>
      </c>
      <c r="AE734" t="s">
        <v>76</v>
      </c>
      <c r="AF734" t="s">
        <v>10207</v>
      </c>
      <c r="AG734" t="s">
        <v>10208</v>
      </c>
      <c r="AH734" t="s">
        <v>10298</v>
      </c>
      <c r="AI734" t="s">
        <v>48</v>
      </c>
      <c r="AJ734" t="s">
        <v>47</v>
      </c>
      <c r="AK734" t="s">
        <v>256</v>
      </c>
      <c r="AL734" t="s">
        <v>10356</v>
      </c>
      <c r="AM734">
        <v>0</v>
      </c>
      <c r="AN734" t="s">
        <v>47</v>
      </c>
      <c r="AO734" t="s">
        <v>47</v>
      </c>
      <c r="AP734" t="s">
        <v>47</v>
      </c>
      <c r="AQ734" t="s">
        <v>47</v>
      </c>
      <c r="AR734" t="s">
        <v>47</v>
      </c>
      <c r="AS734">
        <v>12958.56</v>
      </c>
      <c r="AT734">
        <v>20800.759999999998</v>
      </c>
      <c r="AU734">
        <v>1</v>
      </c>
      <c r="AV734">
        <v>1</v>
      </c>
      <c r="AW734" t="s">
        <v>10352</v>
      </c>
      <c r="AX734">
        <v>27000</v>
      </c>
      <c r="AY734" t="s">
        <v>56</v>
      </c>
      <c r="AZ734" t="s">
        <v>390</v>
      </c>
      <c r="BA734">
        <v>13965</v>
      </c>
      <c r="BB734" t="s">
        <v>390</v>
      </c>
      <c r="BC734">
        <v>13965</v>
      </c>
      <c r="BD734">
        <v>2028</v>
      </c>
      <c r="BE734">
        <v>152135.26</v>
      </c>
      <c r="BF734">
        <v>10</v>
      </c>
      <c r="BG734">
        <v>13</v>
      </c>
      <c r="BH734">
        <v>41912.949999999997</v>
      </c>
      <c r="BI734">
        <v>0</v>
      </c>
      <c r="BJ734">
        <v>41912.949999999997</v>
      </c>
      <c r="BK734">
        <v>42000</v>
      </c>
      <c r="BL734" t="s">
        <v>229</v>
      </c>
      <c r="BM734" t="s">
        <v>392</v>
      </c>
      <c r="BN734" t="s">
        <v>392</v>
      </c>
      <c r="BO734">
        <v>18154.5</v>
      </c>
    </row>
    <row r="735" spans="1:67" hidden="1" x14ac:dyDescent="0.3">
      <c r="A735">
        <v>78164</v>
      </c>
      <c r="B735">
        <v>7118632176</v>
      </c>
      <c r="C735">
        <v>2552491</v>
      </c>
      <c r="D735">
        <v>7032</v>
      </c>
      <c r="E735">
        <v>82904</v>
      </c>
      <c r="F735">
        <v>1</v>
      </c>
      <c r="G735" t="s">
        <v>672</v>
      </c>
      <c r="H735">
        <v>42760</v>
      </c>
      <c r="I735">
        <v>21231584</v>
      </c>
      <c r="J735" t="s">
        <v>46</v>
      </c>
      <c r="K735" t="s">
        <v>47</v>
      </c>
      <c r="L735" t="s">
        <v>48</v>
      </c>
      <c r="M735" t="s">
        <v>49</v>
      </c>
      <c r="N735" t="s">
        <v>120</v>
      </c>
      <c r="O735" t="s">
        <v>121</v>
      </c>
      <c r="P735" t="s">
        <v>99</v>
      </c>
      <c r="Q735" t="s">
        <v>100</v>
      </c>
      <c r="R735" t="s">
        <v>54</v>
      </c>
      <c r="S735">
        <v>100994845</v>
      </c>
      <c r="T735" t="s">
        <v>86</v>
      </c>
      <c r="U735" t="s">
        <v>56</v>
      </c>
      <c r="V735" t="s">
        <v>57</v>
      </c>
      <c r="W735">
        <v>10450.200000000001</v>
      </c>
      <c r="X735">
        <v>18740.71</v>
      </c>
      <c r="Y735">
        <v>16832.439999999999</v>
      </c>
      <c r="Z735" t="s">
        <v>49</v>
      </c>
      <c r="AA735" t="s">
        <v>10314</v>
      </c>
      <c r="AB735" t="s">
        <v>10296</v>
      </c>
      <c r="AC735" t="s">
        <v>10297</v>
      </c>
      <c r="AD735" t="s">
        <v>52</v>
      </c>
      <c r="AE735" t="s">
        <v>76</v>
      </c>
      <c r="AF735" t="s">
        <v>10207</v>
      </c>
      <c r="AG735" t="s">
        <v>10208</v>
      </c>
      <c r="AH735" t="s">
        <v>10298</v>
      </c>
      <c r="AI735" t="s">
        <v>48</v>
      </c>
      <c r="AJ735" t="s">
        <v>47</v>
      </c>
      <c r="AK735" t="s">
        <v>120</v>
      </c>
      <c r="AL735" t="s">
        <v>10240</v>
      </c>
      <c r="AM735">
        <v>0</v>
      </c>
      <c r="AN735" t="s">
        <v>47</v>
      </c>
      <c r="AO735" t="s">
        <v>47</v>
      </c>
      <c r="AP735" t="s">
        <v>47</v>
      </c>
      <c r="AQ735" t="s">
        <v>47</v>
      </c>
      <c r="AR735" t="s">
        <v>47</v>
      </c>
      <c r="AS735">
        <v>10450.200000000001</v>
      </c>
      <c r="AT735">
        <v>18740.71</v>
      </c>
      <c r="AU735">
        <v>1</v>
      </c>
      <c r="AV735">
        <v>1</v>
      </c>
      <c r="AW735" t="s">
        <v>10352</v>
      </c>
      <c r="AX735">
        <v>27000</v>
      </c>
      <c r="AY735" t="s">
        <v>56</v>
      </c>
      <c r="AZ735" t="s">
        <v>716</v>
      </c>
      <c r="BA735">
        <v>11200</v>
      </c>
      <c r="BB735" t="s">
        <v>716</v>
      </c>
      <c r="BC735">
        <v>11200</v>
      </c>
      <c r="BD735">
        <v>2166</v>
      </c>
      <c r="BE735">
        <v>170875.97</v>
      </c>
      <c r="BF735">
        <v>11</v>
      </c>
      <c r="BG735">
        <v>13</v>
      </c>
      <c r="BH735">
        <v>0</v>
      </c>
      <c r="BI735">
        <v>0</v>
      </c>
      <c r="BJ735">
        <v>0</v>
      </c>
      <c r="BK735">
        <v>0</v>
      </c>
      <c r="BL735" t="s">
        <v>59</v>
      </c>
      <c r="BM735" t="s">
        <v>818</v>
      </c>
      <c r="BN735" t="s">
        <v>717</v>
      </c>
      <c r="BO735">
        <v>0</v>
      </c>
    </row>
    <row r="736" spans="1:67" hidden="1" x14ac:dyDescent="0.3">
      <c r="A736">
        <v>78156</v>
      </c>
      <c r="B736">
        <v>7118632166</v>
      </c>
      <c r="C736">
        <v>3202973</v>
      </c>
      <c r="D736">
        <v>7032</v>
      </c>
      <c r="E736">
        <v>82896</v>
      </c>
      <c r="F736">
        <v>1</v>
      </c>
      <c r="G736" t="s">
        <v>672</v>
      </c>
      <c r="H736">
        <v>42760</v>
      </c>
      <c r="I736">
        <v>21231575</v>
      </c>
      <c r="J736" t="s">
        <v>46</v>
      </c>
      <c r="K736" t="s">
        <v>47</v>
      </c>
      <c r="L736" t="s">
        <v>48</v>
      </c>
      <c r="M736" t="s">
        <v>49</v>
      </c>
      <c r="N736" t="s">
        <v>136</v>
      </c>
      <c r="O736" t="s">
        <v>83</v>
      </c>
      <c r="P736" t="s">
        <v>84</v>
      </c>
      <c r="Q736" t="s">
        <v>85</v>
      </c>
      <c r="R736" t="s">
        <v>54</v>
      </c>
      <c r="S736">
        <v>100994845</v>
      </c>
      <c r="T736" t="s">
        <v>86</v>
      </c>
      <c r="U736" t="s">
        <v>56</v>
      </c>
      <c r="V736" t="s">
        <v>57</v>
      </c>
      <c r="W736">
        <v>11166.85</v>
      </c>
      <c r="X736">
        <v>20499.47</v>
      </c>
      <c r="Y736">
        <v>17715.86</v>
      </c>
      <c r="Z736" t="s">
        <v>49</v>
      </c>
      <c r="AA736" t="s">
        <v>10314</v>
      </c>
      <c r="AB736" t="s">
        <v>10296</v>
      </c>
      <c r="AC736" t="s">
        <v>10297</v>
      </c>
      <c r="AD736" t="s">
        <v>52</v>
      </c>
      <c r="AE736" t="s">
        <v>76</v>
      </c>
      <c r="AF736" t="s">
        <v>10207</v>
      </c>
      <c r="AG736" t="s">
        <v>10208</v>
      </c>
      <c r="AH736" t="s">
        <v>10298</v>
      </c>
      <c r="AI736" t="s">
        <v>48</v>
      </c>
      <c r="AJ736" t="s">
        <v>47</v>
      </c>
      <c r="AK736" t="s">
        <v>136</v>
      </c>
      <c r="AL736" t="s">
        <v>10240</v>
      </c>
      <c r="AM736">
        <v>0</v>
      </c>
      <c r="AN736" t="s">
        <v>47</v>
      </c>
      <c r="AO736" t="s">
        <v>47</v>
      </c>
      <c r="AP736" t="s">
        <v>47</v>
      </c>
      <c r="AQ736" t="s">
        <v>47</v>
      </c>
      <c r="AR736" t="s">
        <v>47</v>
      </c>
      <c r="AS736">
        <v>11166.85</v>
      </c>
      <c r="AT736">
        <v>20499.47</v>
      </c>
      <c r="AU736">
        <v>1</v>
      </c>
      <c r="AV736">
        <v>1</v>
      </c>
      <c r="AW736" t="s">
        <v>10352</v>
      </c>
      <c r="AX736">
        <v>27000</v>
      </c>
      <c r="AY736" t="s">
        <v>56</v>
      </c>
      <c r="AZ736" t="s">
        <v>87</v>
      </c>
      <c r="BA736">
        <v>12000</v>
      </c>
      <c r="BB736" t="s">
        <v>87</v>
      </c>
      <c r="BC736">
        <v>12000</v>
      </c>
      <c r="BD736">
        <v>2531</v>
      </c>
      <c r="BE736">
        <v>191375.44</v>
      </c>
      <c r="BF736">
        <v>12</v>
      </c>
      <c r="BG736">
        <v>13</v>
      </c>
      <c r="BH736">
        <v>39240.18</v>
      </c>
      <c r="BI736">
        <v>0</v>
      </c>
      <c r="BJ736">
        <v>39240.18</v>
      </c>
      <c r="BK736">
        <v>42000</v>
      </c>
      <c r="BL736" t="s">
        <v>229</v>
      </c>
      <c r="BM736" t="s">
        <v>89</v>
      </c>
      <c r="BN736" t="s">
        <v>89</v>
      </c>
      <c r="BO736">
        <v>15600</v>
      </c>
    </row>
    <row r="737" spans="1:67" hidden="1" x14ac:dyDescent="0.3">
      <c r="A737">
        <v>78157</v>
      </c>
      <c r="B737">
        <v>7118632167</v>
      </c>
      <c r="C737">
        <v>4205647</v>
      </c>
      <c r="D737">
        <v>7032</v>
      </c>
      <c r="E737">
        <v>82897</v>
      </c>
      <c r="F737">
        <v>1</v>
      </c>
      <c r="G737" t="s">
        <v>672</v>
      </c>
      <c r="H737">
        <v>42760</v>
      </c>
      <c r="I737">
        <v>21231576</v>
      </c>
      <c r="J737" t="s">
        <v>46</v>
      </c>
      <c r="K737" t="s">
        <v>47</v>
      </c>
      <c r="L737" t="s">
        <v>48</v>
      </c>
      <c r="M737" t="s">
        <v>49</v>
      </c>
      <c r="N737" t="s">
        <v>168</v>
      </c>
      <c r="O737" t="s">
        <v>169</v>
      </c>
      <c r="P737" t="s">
        <v>170</v>
      </c>
      <c r="Q737" t="s">
        <v>171</v>
      </c>
      <c r="R737" t="s">
        <v>54</v>
      </c>
      <c r="S737">
        <v>101047835</v>
      </c>
      <c r="T737" t="s">
        <v>172</v>
      </c>
      <c r="U737" t="s">
        <v>56</v>
      </c>
      <c r="V737" t="s">
        <v>57</v>
      </c>
      <c r="W737">
        <v>14184.64</v>
      </c>
      <c r="X737">
        <v>20966.580000000002</v>
      </c>
      <c r="Y737">
        <v>19127.66</v>
      </c>
      <c r="Z737" t="s">
        <v>49</v>
      </c>
      <c r="AA737" t="s">
        <v>10314</v>
      </c>
      <c r="AB737" t="s">
        <v>10296</v>
      </c>
      <c r="AC737" t="s">
        <v>10297</v>
      </c>
      <c r="AD737" t="s">
        <v>52</v>
      </c>
      <c r="AE737" t="s">
        <v>76</v>
      </c>
      <c r="AF737" t="s">
        <v>10207</v>
      </c>
      <c r="AG737" t="s">
        <v>10208</v>
      </c>
      <c r="AH737" t="s">
        <v>10298</v>
      </c>
      <c r="AI737" t="s">
        <v>48</v>
      </c>
      <c r="AJ737" t="s">
        <v>47</v>
      </c>
      <c r="AK737" t="s">
        <v>168</v>
      </c>
      <c r="AL737" t="s">
        <v>10240</v>
      </c>
      <c r="AM737">
        <v>0</v>
      </c>
      <c r="AN737" t="s">
        <v>47</v>
      </c>
      <c r="AO737" t="s">
        <v>47</v>
      </c>
      <c r="AP737" t="s">
        <v>47</v>
      </c>
      <c r="AQ737" t="s">
        <v>47</v>
      </c>
      <c r="AR737" t="s">
        <v>47</v>
      </c>
      <c r="AS737">
        <v>14184.64</v>
      </c>
      <c r="AT737">
        <v>20966.580000000002</v>
      </c>
      <c r="AU737">
        <v>1</v>
      </c>
      <c r="AV737">
        <v>1</v>
      </c>
      <c r="AW737" t="s">
        <v>10352</v>
      </c>
      <c r="AX737">
        <v>27000</v>
      </c>
      <c r="AY737" t="s">
        <v>56</v>
      </c>
      <c r="AZ737" t="s">
        <v>173</v>
      </c>
      <c r="BA737">
        <v>15326.5</v>
      </c>
      <c r="BB737" t="s">
        <v>173</v>
      </c>
      <c r="BC737">
        <v>15326.5</v>
      </c>
      <c r="BD737">
        <v>2614</v>
      </c>
      <c r="BE737">
        <v>212342.02</v>
      </c>
      <c r="BF737">
        <v>13</v>
      </c>
      <c r="BG737">
        <v>13</v>
      </c>
      <c r="BH737">
        <v>20966.580000000002</v>
      </c>
      <c r="BI737">
        <v>0</v>
      </c>
      <c r="BJ737">
        <v>20966.580000000002</v>
      </c>
      <c r="BK737">
        <v>27000</v>
      </c>
      <c r="BL737" t="s">
        <v>56</v>
      </c>
      <c r="BM737" t="s">
        <v>173</v>
      </c>
      <c r="BN737" t="s">
        <v>175</v>
      </c>
      <c r="BO737">
        <v>15326.5</v>
      </c>
    </row>
    <row r="738" spans="1:67" hidden="1" x14ac:dyDescent="0.3">
      <c r="A738">
        <v>78341</v>
      </c>
      <c r="B738">
        <v>7118633872</v>
      </c>
      <c r="C738">
        <v>659338</v>
      </c>
      <c r="D738">
        <v>7032</v>
      </c>
      <c r="E738">
        <v>83217</v>
      </c>
      <c r="F738">
        <v>1</v>
      </c>
      <c r="G738" t="s">
        <v>672</v>
      </c>
      <c r="H738">
        <v>42761</v>
      </c>
      <c r="I738">
        <v>21244394</v>
      </c>
      <c r="J738" t="s">
        <v>46</v>
      </c>
      <c r="K738" t="s">
        <v>47</v>
      </c>
      <c r="L738" t="s">
        <v>48</v>
      </c>
      <c r="M738" t="s">
        <v>49</v>
      </c>
      <c r="N738" t="s">
        <v>50</v>
      </c>
      <c r="O738" t="s">
        <v>51</v>
      </c>
      <c r="P738" t="s">
        <v>52</v>
      </c>
      <c r="Q738" t="s">
        <v>53</v>
      </c>
      <c r="R738" t="s">
        <v>54</v>
      </c>
      <c r="S738">
        <v>101093720</v>
      </c>
      <c r="T738" t="s">
        <v>55</v>
      </c>
      <c r="U738" t="s">
        <v>56</v>
      </c>
      <c r="V738" t="s">
        <v>57</v>
      </c>
      <c r="W738">
        <v>1849.57</v>
      </c>
      <c r="X738">
        <v>17640.96</v>
      </c>
      <c r="Y738">
        <v>15931.68</v>
      </c>
      <c r="Z738" t="s">
        <v>49</v>
      </c>
      <c r="AA738" t="s">
        <v>10314</v>
      </c>
      <c r="AB738" t="s">
        <v>10296</v>
      </c>
      <c r="AC738" t="s">
        <v>10297</v>
      </c>
      <c r="AD738" t="s">
        <v>52</v>
      </c>
      <c r="AE738" t="s">
        <v>76</v>
      </c>
      <c r="AF738" t="s">
        <v>10207</v>
      </c>
      <c r="AG738" t="s">
        <v>10208</v>
      </c>
      <c r="AH738" t="s">
        <v>10298</v>
      </c>
      <c r="AI738" t="s">
        <v>48</v>
      </c>
      <c r="AJ738" t="s">
        <v>47</v>
      </c>
      <c r="AK738" t="s">
        <v>50</v>
      </c>
      <c r="AL738" t="s">
        <v>10207</v>
      </c>
      <c r="AM738">
        <v>0</v>
      </c>
      <c r="AN738" t="s">
        <v>47</v>
      </c>
      <c r="AO738" t="s">
        <v>47</v>
      </c>
      <c r="AP738" t="s">
        <v>47</v>
      </c>
      <c r="AQ738" t="s">
        <v>47</v>
      </c>
      <c r="AR738" t="s">
        <v>47</v>
      </c>
      <c r="AS738">
        <v>1849.57</v>
      </c>
      <c r="AT738">
        <v>17640.96</v>
      </c>
      <c r="AU738">
        <v>1</v>
      </c>
      <c r="AV738">
        <v>1</v>
      </c>
      <c r="AW738" t="s">
        <v>10352</v>
      </c>
      <c r="AX738">
        <v>27000</v>
      </c>
      <c r="AY738" t="s">
        <v>56</v>
      </c>
      <c r="AZ738" t="s">
        <v>220</v>
      </c>
      <c r="BA738">
        <v>1880.82</v>
      </c>
      <c r="BB738" t="s">
        <v>220</v>
      </c>
      <c r="BC738">
        <v>1880.82</v>
      </c>
      <c r="BD738">
        <v>154</v>
      </c>
      <c r="BE738">
        <v>17640.96</v>
      </c>
      <c r="BF738">
        <v>1</v>
      </c>
      <c r="BG738">
        <v>6</v>
      </c>
      <c r="BH738">
        <v>0</v>
      </c>
      <c r="BI738">
        <v>0</v>
      </c>
      <c r="BJ738">
        <v>0</v>
      </c>
      <c r="BK738">
        <v>0</v>
      </c>
      <c r="BL738" t="s">
        <v>59</v>
      </c>
      <c r="BM738" t="s">
        <v>221</v>
      </c>
      <c r="BN738" t="s">
        <v>222</v>
      </c>
      <c r="BO738">
        <v>0</v>
      </c>
    </row>
    <row r="739" spans="1:67" hidden="1" x14ac:dyDescent="0.3">
      <c r="A739">
        <v>78342</v>
      </c>
      <c r="B739">
        <v>7118633873</v>
      </c>
      <c r="C739">
        <v>659338</v>
      </c>
      <c r="D739">
        <v>7032</v>
      </c>
      <c r="E739">
        <v>83218</v>
      </c>
      <c r="F739">
        <v>1</v>
      </c>
      <c r="G739" t="s">
        <v>672</v>
      </c>
      <c r="H739">
        <v>42761</v>
      </c>
      <c r="I739">
        <v>21244395</v>
      </c>
      <c r="J739" t="s">
        <v>46</v>
      </c>
      <c r="K739" t="s">
        <v>47</v>
      </c>
      <c r="L739" t="s">
        <v>48</v>
      </c>
      <c r="M739" t="s">
        <v>49</v>
      </c>
      <c r="N739" t="s">
        <v>50</v>
      </c>
      <c r="O739" t="s">
        <v>51</v>
      </c>
      <c r="P739" t="s">
        <v>52</v>
      </c>
      <c r="Q739" t="s">
        <v>53</v>
      </c>
      <c r="R739" t="s">
        <v>54</v>
      </c>
      <c r="S739">
        <v>101093720</v>
      </c>
      <c r="T739" t="s">
        <v>55</v>
      </c>
      <c r="U739" t="s">
        <v>56</v>
      </c>
      <c r="V739" t="s">
        <v>57</v>
      </c>
      <c r="W739">
        <v>1849.57</v>
      </c>
      <c r="X739">
        <v>13860.95</v>
      </c>
      <c r="Y739">
        <v>12763.44</v>
      </c>
      <c r="Z739" t="s">
        <v>49</v>
      </c>
      <c r="AA739" t="s">
        <v>10314</v>
      </c>
      <c r="AB739" t="s">
        <v>10296</v>
      </c>
      <c r="AC739" t="s">
        <v>10297</v>
      </c>
      <c r="AD739" t="s">
        <v>52</v>
      </c>
      <c r="AE739" t="s">
        <v>76</v>
      </c>
      <c r="AF739" t="s">
        <v>10207</v>
      </c>
      <c r="AG739" t="s">
        <v>10208</v>
      </c>
      <c r="AH739" t="s">
        <v>10298</v>
      </c>
      <c r="AI739" t="s">
        <v>48</v>
      </c>
      <c r="AJ739" t="s">
        <v>47</v>
      </c>
      <c r="AK739" t="s">
        <v>50</v>
      </c>
      <c r="AL739" t="s">
        <v>10207</v>
      </c>
      <c r="AM739">
        <v>0</v>
      </c>
      <c r="AN739" t="s">
        <v>47</v>
      </c>
      <c r="AO739" t="s">
        <v>47</v>
      </c>
      <c r="AP739" t="s">
        <v>47</v>
      </c>
      <c r="AQ739" t="s">
        <v>47</v>
      </c>
      <c r="AR739" t="s">
        <v>47</v>
      </c>
      <c r="AS739">
        <v>1849.57</v>
      </c>
      <c r="AT739">
        <v>13860.95</v>
      </c>
      <c r="AU739">
        <v>1</v>
      </c>
      <c r="AV739">
        <v>1</v>
      </c>
      <c r="AW739" t="s">
        <v>10352</v>
      </c>
      <c r="AX739">
        <v>27000</v>
      </c>
      <c r="AY739" t="s">
        <v>56</v>
      </c>
      <c r="AZ739" t="s">
        <v>220</v>
      </c>
      <c r="BA739">
        <v>1880.82</v>
      </c>
      <c r="BB739" t="s">
        <v>220</v>
      </c>
      <c r="BC739">
        <v>1880.82</v>
      </c>
      <c r="BD739">
        <v>154</v>
      </c>
      <c r="BE739">
        <v>31501.91</v>
      </c>
      <c r="BF739">
        <v>2</v>
      </c>
      <c r="BG739">
        <v>6</v>
      </c>
      <c r="BH739">
        <v>31501.91</v>
      </c>
      <c r="BI739">
        <v>0</v>
      </c>
      <c r="BJ739">
        <v>31501.91</v>
      </c>
      <c r="BK739">
        <v>42000</v>
      </c>
      <c r="BL739" t="s">
        <v>229</v>
      </c>
      <c r="BM739" t="s">
        <v>222</v>
      </c>
      <c r="BN739" t="s">
        <v>222</v>
      </c>
      <c r="BO739">
        <v>2445.0659999999998</v>
      </c>
    </row>
    <row r="740" spans="1:67" hidden="1" x14ac:dyDescent="0.3">
      <c r="A740">
        <v>78652</v>
      </c>
      <c r="B740">
        <v>7118667728</v>
      </c>
      <c r="C740">
        <v>659338</v>
      </c>
      <c r="D740">
        <v>7032</v>
      </c>
      <c r="E740">
        <v>83390</v>
      </c>
      <c r="F740">
        <v>1</v>
      </c>
      <c r="G740" t="s">
        <v>672</v>
      </c>
      <c r="H740">
        <v>42761</v>
      </c>
      <c r="I740">
        <v>21244393</v>
      </c>
      <c r="J740" t="s">
        <v>46</v>
      </c>
      <c r="K740" t="s">
        <v>47</v>
      </c>
      <c r="L740" t="s">
        <v>48</v>
      </c>
      <c r="M740" t="s">
        <v>49</v>
      </c>
      <c r="N740" t="s">
        <v>50</v>
      </c>
      <c r="O740" t="s">
        <v>51</v>
      </c>
      <c r="P740" t="s">
        <v>52</v>
      </c>
      <c r="Q740" t="s">
        <v>53</v>
      </c>
      <c r="R740" t="s">
        <v>54</v>
      </c>
      <c r="S740">
        <v>101093720</v>
      </c>
      <c r="T740" t="s">
        <v>55</v>
      </c>
      <c r="U740" t="s">
        <v>56</v>
      </c>
      <c r="V740" t="s">
        <v>57</v>
      </c>
      <c r="W740">
        <v>1849.57</v>
      </c>
      <c r="X740">
        <v>17582.03</v>
      </c>
      <c r="Y740">
        <v>15706.64</v>
      </c>
      <c r="Z740" t="s">
        <v>49</v>
      </c>
      <c r="AA740" t="s">
        <v>10314</v>
      </c>
      <c r="AB740" t="s">
        <v>10296</v>
      </c>
      <c r="AC740" t="s">
        <v>10297</v>
      </c>
      <c r="AD740" t="s">
        <v>52</v>
      </c>
      <c r="AE740" t="s">
        <v>76</v>
      </c>
      <c r="AF740" t="s">
        <v>10207</v>
      </c>
      <c r="AG740" t="s">
        <v>10208</v>
      </c>
      <c r="AH740" t="s">
        <v>10298</v>
      </c>
      <c r="AI740" t="s">
        <v>48</v>
      </c>
      <c r="AJ740" t="s">
        <v>47</v>
      </c>
      <c r="AK740" t="s">
        <v>50</v>
      </c>
      <c r="AL740" t="s">
        <v>10207</v>
      </c>
      <c r="AM740">
        <v>0</v>
      </c>
      <c r="AN740" t="s">
        <v>47</v>
      </c>
      <c r="AO740" t="s">
        <v>47</v>
      </c>
      <c r="AP740" t="s">
        <v>47</v>
      </c>
      <c r="AQ740" t="s">
        <v>47</v>
      </c>
      <c r="AR740" t="s">
        <v>47</v>
      </c>
      <c r="AS740">
        <v>1849.57</v>
      </c>
      <c r="AT740">
        <v>17582.03</v>
      </c>
      <c r="AU740">
        <v>1</v>
      </c>
      <c r="AV740">
        <v>1</v>
      </c>
      <c r="AW740" t="s">
        <v>10352</v>
      </c>
      <c r="AX740">
        <v>27000</v>
      </c>
      <c r="AY740" t="s">
        <v>56</v>
      </c>
      <c r="AZ740" t="s">
        <v>220</v>
      </c>
      <c r="BA740">
        <v>1880.82</v>
      </c>
      <c r="BB740" t="s">
        <v>220</v>
      </c>
      <c r="BC740">
        <v>1880.82</v>
      </c>
      <c r="BD740">
        <v>154</v>
      </c>
      <c r="BE740">
        <v>49083.94</v>
      </c>
      <c r="BF740">
        <v>3</v>
      </c>
      <c r="BG740">
        <v>6</v>
      </c>
      <c r="BH740">
        <v>0</v>
      </c>
      <c r="BI740">
        <v>0</v>
      </c>
      <c r="BJ740">
        <v>0</v>
      </c>
      <c r="BK740">
        <v>0</v>
      </c>
      <c r="BL740" t="s">
        <v>59</v>
      </c>
      <c r="BM740" t="s">
        <v>221</v>
      </c>
      <c r="BN740" t="s">
        <v>222</v>
      </c>
      <c r="BO740">
        <v>0</v>
      </c>
    </row>
    <row r="741" spans="1:67" hidden="1" x14ac:dyDescent="0.3">
      <c r="A741">
        <v>78347</v>
      </c>
      <c r="B741">
        <v>7118633878</v>
      </c>
      <c r="C741">
        <v>5085216</v>
      </c>
      <c r="D741">
        <v>7032</v>
      </c>
      <c r="E741">
        <v>83223</v>
      </c>
      <c r="F741">
        <v>1</v>
      </c>
      <c r="G741" t="s">
        <v>672</v>
      </c>
      <c r="H741">
        <v>42761</v>
      </c>
      <c r="I741">
        <v>21244400</v>
      </c>
      <c r="J741" t="s">
        <v>46</v>
      </c>
      <c r="K741" t="s">
        <v>47</v>
      </c>
      <c r="L741" t="s">
        <v>48</v>
      </c>
      <c r="M741" t="s">
        <v>49</v>
      </c>
      <c r="N741" t="s">
        <v>75</v>
      </c>
      <c r="O741" t="s">
        <v>76</v>
      </c>
      <c r="P741" t="s">
        <v>52</v>
      </c>
      <c r="Q741" t="s">
        <v>53</v>
      </c>
      <c r="R741" t="s">
        <v>54</v>
      </c>
      <c r="S741">
        <v>101093720</v>
      </c>
      <c r="T741" t="s">
        <v>55</v>
      </c>
      <c r="U741" t="s">
        <v>56</v>
      </c>
      <c r="V741" t="s">
        <v>57</v>
      </c>
      <c r="W741">
        <v>1849.57</v>
      </c>
      <c r="X741">
        <v>17404.8</v>
      </c>
      <c r="Y741">
        <v>14896</v>
      </c>
      <c r="Z741" t="s">
        <v>49</v>
      </c>
      <c r="AA741" t="s">
        <v>10314</v>
      </c>
      <c r="AB741" t="s">
        <v>10296</v>
      </c>
      <c r="AC741" t="s">
        <v>10297</v>
      </c>
      <c r="AD741" t="s">
        <v>52</v>
      </c>
      <c r="AE741" t="s">
        <v>76</v>
      </c>
      <c r="AF741" t="s">
        <v>10207</v>
      </c>
      <c r="AG741" t="s">
        <v>10208</v>
      </c>
      <c r="AH741" t="s">
        <v>10298</v>
      </c>
      <c r="AI741" t="s">
        <v>48</v>
      </c>
      <c r="AJ741" t="s">
        <v>47</v>
      </c>
      <c r="AK741" t="s">
        <v>75</v>
      </c>
      <c r="AL741" t="s">
        <v>10207</v>
      </c>
      <c r="AM741">
        <v>0</v>
      </c>
      <c r="AN741" t="s">
        <v>47</v>
      </c>
      <c r="AO741" t="s">
        <v>47</v>
      </c>
      <c r="AP741" t="s">
        <v>47</v>
      </c>
      <c r="AQ741" t="s">
        <v>47</v>
      </c>
      <c r="AR741" t="s">
        <v>47</v>
      </c>
      <c r="AS741">
        <v>1849.57</v>
      </c>
      <c r="AT741">
        <v>17404.8</v>
      </c>
      <c r="AU741">
        <v>1</v>
      </c>
      <c r="AV741">
        <v>1</v>
      </c>
      <c r="AW741" t="s">
        <v>10352</v>
      </c>
      <c r="AX741">
        <v>27000</v>
      </c>
      <c r="AY741" t="s">
        <v>56</v>
      </c>
      <c r="AZ741" t="s">
        <v>184</v>
      </c>
      <c r="BA741">
        <v>1880.82</v>
      </c>
      <c r="BB741" t="s">
        <v>184</v>
      </c>
      <c r="BC741">
        <v>1880.82</v>
      </c>
      <c r="BD741">
        <v>659</v>
      </c>
      <c r="BE741">
        <v>66488.740000000005</v>
      </c>
      <c r="BF741">
        <v>4</v>
      </c>
      <c r="BG741">
        <v>6</v>
      </c>
      <c r="BH741">
        <v>34986.83</v>
      </c>
      <c r="BI741">
        <v>0</v>
      </c>
      <c r="BJ741">
        <v>34986.83</v>
      </c>
      <c r="BK741">
        <v>42000</v>
      </c>
      <c r="BL741" t="s">
        <v>229</v>
      </c>
      <c r="BM741" t="s">
        <v>186</v>
      </c>
      <c r="BN741" t="s">
        <v>186</v>
      </c>
      <c r="BO741">
        <v>2445.0659999999998</v>
      </c>
    </row>
    <row r="742" spans="1:67" hidden="1" x14ac:dyDescent="0.3">
      <c r="A742">
        <v>78542</v>
      </c>
      <c r="B742">
        <v>7118639122</v>
      </c>
      <c r="C742">
        <v>4119717</v>
      </c>
      <c r="D742">
        <v>7032</v>
      </c>
      <c r="E742">
        <v>83336</v>
      </c>
      <c r="F742">
        <v>1</v>
      </c>
      <c r="G742" t="s">
        <v>672</v>
      </c>
      <c r="H742">
        <v>42761</v>
      </c>
      <c r="I742">
        <v>21244112</v>
      </c>
      <c r="J742" t="s">
        <v>46</v>
      </c>
      <c r="K742" t="s">
        <v>47</v>
      </c>
      <c r="L742" t="s">
        <v>48</v>
      </c>
      <c r="M742" t="s">
        <v>49</v>
      </c>
      <c r="N742" t="s">
        <v>309</v>
      </c>
      <c r="O742" t="s">
        <v>310</v>
      </c>
      <c r="P742" t="s">
        <v>311</v>
      </c>
      <c r="Q742" t="s">
        <v>312</v>
      </c>
      <c r="R742" t="s">
        <v>54</v>
      </c>
      <c r="S742">
        <v>100223303</v>
      </c>
      <c r="T742" t="s">
        <v>64</v>
      </c>
      <c r="U742" t="s">
        <v>56</v>
      </c>
      <c r="V742" t="s">
        <v>57</v>
      </c>
      <c r="W742">
        <v>5589.63</v>
      </c>
      <c r="X742">
        <v>21085.93</v>
      </c>
      <c r="Y742">
        <v>19224.28</v>
      </c>
      <c r="Z742" t="s">
        <v>49</v>
      </c>
      <c r="AA742" t="s">
        <v>10314</v>
      </c>
      <c r="AB742" t="s">
        <v>10296</v>
      </c>
      <c r="AC742" t="s">
        <v>10297</v>
      </c>
      <c r="AD742" t="s">
        <v>52</v>
      </c>
      <c r="AE742" t="s">
        <v>76</v>
      </c>
      <c r="AF742" t="s">
        <v>10207</v>
      </c>
      <c r="AG742" t="s">
        <v>10208</v>
      </c>
      <c r="AH742" t="s">
        <v>10298</v>
      </c>
      <c r="AI742" t="s">
        <v>48</v>
      </c>
      <c r="AJ742" t="s">
        <v>47</v>
      </c>
      <c r="AK742" t="s">
        <v>309</v>
      </c>
      <c r="AL742" t="s">
        <v>10207</v>
      </c>
      <c r="AM742">
        <v>0</v>
      </c>
      <c r="AN742" t="s">
        <v>47</v>
      </c>
      <c r="AO742" t="s">
        <v>47</v>
      </c>
      <c r="AP742" t="s">
        <v>47</v>
      </c>
      <c r="AQ742" t="s">
        <v>47</v>
      </c>
      <c r="AR742" t="s">
        <v>47</v>
      </c>
      <c r="AS742">
        <v>5589.63</v>
      </c>
      <c r="AT742">
        <v>21085.93</v>
      </c>
      <c r="AU742">
        <v>1</v>
      </c>
      <c r="AV742">
        <v>1</v>
      </c>
      <c r="AW742" t="s">
        <v>10352</v>
      </c>
      <c r="AX742">
        <v>27000</v>
      </c>
      <c r="AY742" t="s">
        <v>56</v>
      </c>
      <c r="AZ742" t="s">
        <v>313</v>
      </c>
      <c r="BA742">
        <v>5403.59</v>
      </c>
      <c r="BB742" t="s">
        <v>313</v>
      </c>
      <c r="BC742">
        <v>5403.59</v>
      </c>
      <c r="BD742">
        <v>994</v>
      </c>
      <c r="BE742">
        <v>87574.67</v>
      </c>
      <c r="BF742">
        <v>5</v>
      </c>
      <c r="BG742">
        <v>6</v>
      </c>
      <c r="BH742">
        <v>0</v>
      </c>
      <c r="BI742">
        <v>0</v>
      </c>
      <c r="BJ742">
        <v>0</v>
      </c>
      <c r="BK742">
        <v>0</v>
      </c>
      <c r="BL742" t="s">
        <v>59</v>
      </c>
      <c r="BM742" t="s">
        <v>314</v>
      </c>
      <c r="BN742" t="s">
        <v>315</v>
      </c>
      <c r="BO742">
        <v>0</v>
      </c>
    </row>
    <row r="743" spans="1:67" hidden="1" x14ac:dyDescent="0.3">
      <c r="A743">
        <v>78650</v>
      </c>
      <c r="B743">
        <v>7118667726</v>
      </c>
      <c r="C743">
        <v>4480377</v>
      </c>
      <c r="D743">
        <v>7032</v>
      </c>
      <c r="E743">
        <v>83388</v>
      </c>
      <c r="F743">
        <v>1</v>
      </c>
      <c r="G743" t="s">
        <v>672</v>
      </c>
      <c r="H743">
        <v>42761</v>
      </c>
      <c r="I743">
        <v>21244391</v>
      </c>
      <c r="J743" t="s">
        <v>46</v>
      </c>
      <c r="K743" t="s">
        <v>47</v>
      </c>
      <c r="L743" t="s">
        <v>48</v>
      </c>
      <c r="M743" t="s">
        <v>49</v>
      </c>
      <c r="N743" t="s">
        <v>213</v>
      </c>
      <c r="O743" t="s">
        <v>214</v>
      </c>
      <c r="P743" t="s">
        <v>215</v>
      </c>
      <c r="Q743" t="s">
        <v>216</v>
      </c>
      <c r="R743" t="s">
        <v>54</v>
      </c>
      <c r="S743">
        <v>100824635</v>
      </c>
      <c r="T743" t="s">
        <v>142</v>
      </c>
      <c r="U743" t="s">
        <v>56</v>
      </c>
      <c r="V743" t="s">
        <v>57</v>
      </c>
      <c r="W743">
        <v>20569.36</v>
      </c>
      <c r="X743">
        <v>21035.85</v>
      </c>
      <c r="Y743">
        <v>19201.560000000001</v>
      </c>
      <c r="Z743" t="s">
        <v>49</v>
      </c>
      <c r="AA743" t="s">
        <v>10314</v>
      </c>
      <c r="AB743" t="s">
        <v>10296</v>
      </c>
      <c r="AC743" t="s">
        <v>10297</v>
      </c>
      <c r="AD743" t="s">
        <v>52</v>
      </c>
      <c r="AE743" t="s">
        <v>76</v>
      </c>
      <c r="AF743" t="s">
        <v>10207</v>
      </c>
      <c r="AG743" t="s">
        <v>10208</v>
      </c>
      <c r="AH743" t="s">
        <v>10298</v>
      </c>
      <c r="AI743" t="s">
        <v>48</v>
      </c>
      <c r="AJ743" t="s">
        <v>47</v>
      </c>
      <c r="AK743" t="s">
        <v>213</v>
      </c>
      <c r="AL743" t="s">
        <v>10356</v>
      </c>
      <c r="AM743">
        <v>0</v>
      </c>
      <c r="AN743" t="s">
        <v>47</v>
      </c>
      <c r="AO743" t="s">
        <v>47</v>
      </c>
      <c r="AP743" t="s">
        <v>47</v>
      </c>
      <c r="AQ743" t="s">
        <v>47</v>
      </c>
      <c r="AR743" t="s">
        <v>47</v>
      </c>
      <c r="AS743">
        <v>20569.36</v>
      </c>
      <c r="AT743">
        <v>21035.85</v>
      </c>
      <c r="AU743">
        <v>1</v>
      </c>
      <c r="AV743">
        <v>1</v>
      </c>
      <c r="AW743" t="s">
        <v>10352</v>
      </c>
      <c r="AX743">
        <v>27000</v>
      </c>
      <c r="AY743" t="s">
        <v>56</v>
      </c>
      <c r="AZ743" t="s">
        <v>721</v>
      </c>
      <c r="BA743">
        <v>22000</v>
      </c>
      <c r="BB743" t="s">
        <v>721</v>
      </c>
      <c r="BC743">
        <v>22000</v>
      </c>
      <c r="BD743" t="s">
        <v>47</v>
      </c>
      <c r="BE743">
        <v>108610.52</v>
      </c>
      <c r="BF743">
        <v>6</v>
      </c>
      <c r="BG743">
        <v>6</v>
      </c>
      <c r="BH743">
        <v>42121.78</v>
      </c>
      <c r="BI743">
        <v>1</v>
      </c>
      <c r="BJ743">
        <v>121.77999999999901</v>
      </c>
      <c r="BK743">
        <v>1300</v>
      </c>
      <c r="BL743" t="s">
        <v>159</v>
      </c>
      <c r="BM743" t="s">
        <v>774</v>
      </c>
      <c r="BN743" t="s">
        <v>722</v>
      </c>
      <c r="BO743">
        <v>44800</v>
      </c>
    </row>
    <row r="744" spans="1:67" hidden="1" x14ac:dyDescent="0.3">
      <c r="A744">
        <v>78427</v>
      </c>
      <c r="B744">
        <v>7118635692</v>
      </c>
      <c r="C744">
        <v>4463189</v>
      </c>
      <c r="D744">
        <v>7032</v>
      </c>
      <c r="E744">
        <v>83946</v>
      </c>
      <c r="F744">
        <v>1</v>
      </c>
      <c r="G744" t="s">
        <v>672</v>
      </c>
      <c r="H744">
        <v>42762</v>
      </c>
      <c r="I744">
        <v>21256712</v>
      </c>
      <c r="J744" t="s">
        <v>46</v>
      </c>
      <c r="K744" t="s">
        <v>47</v>
      </c>
      <c r="L744" t="s">
        <v>48</v>
      </c>
      <c r="M744" t="s">
        <v>49</v>
      </c>
      <c r="N744" t="s">
        <v>9400</v>
      </c>
      <c r="O744" t="s">
        <v>51</v>
      </c>
      <c r="P744" t="s">
        <v>52</v>
      </c>
      <c r="Q744" t="s">
        <v>10357</v>
      </c>
      <c r="R744" t="s">
        <v>992</v>
      </c>
      <c r="S744">
        <v>101093720</v>
      </c>
      <c r="T744" t="s">
        <v>55</v>
      </c>
      <c r="U744" t="s">
        <v>66</v>
      </c>
      <c r="V744" t="s">
        <v>1007</v>
      </c>
      <c r="W744">
        <v>1419.09</v>
      </c>
      <c r="X744">
        <v>7625.11</v>
      </c>
      <c r="Y744">
        <v>6878.51</v>
      </c>
      <c r="Z744" t="s">
        <v>49</v>
      </c>
      <c r="AA744" t="s">
        <v>10314</v>
      </c>
      <c r="AB744" t="s">
        <v>10296</v>
      </c>
      <c r="AC744" t="s">
        <v>10297</v>
      </c>
      <c r="AD744" t="s">
        <v>52</v>
      </c>
      <c r="AE744" t="s">
        <v>76</v>
      </c>
      <c r="AF744" t="s">
        <v>10207</v>
      </c>
      <c r="AG744" t="s">
        <v>10208</v>
      </c>
      <c r="AH744" t="s">
        <v>10298</v>
      </c>
      <c r="AI744" t="s">
        <v>48</v>
      </c>
      <c r="AJ744" t="s">
        <v>47</v>
      </c>
      <c r="AK744" t="s">
        <v>9400</v>
      </c>
      <c r="AL744" t="s">
        <v>10207</v>
      </c>
      <c r="AM744">
        <v>0</v>
      </c>
      <c r="AN744" t="s">
        <v>47</v>
      </c>
      <c r="AO744" t="s">
        <v>47</v>
      </c>
      <c r="AP744" t="s">
        <v>47</v>
      </c>
      <c r="AQ744" t="s">
        <v>47</v>
      </c>
      <c r="AR744" t="s">
        <v>47</v>
      </c>
      <c r="AS744">
        <v>1419.09</v>
      </c>
      <c r="AT744">
        <v>7625.11</v>
      </c>
      <c r="AU744">
        <v>1</v>
      </c>
      <c r="AV744">
        <v>1</v>
      </c>
      <c r="AW744" t="s">
        <v>10358</v>
      </c>
      <c r="AX744">
        <v>10800</v>
      </c>
      <c r="AY744" t="s">
        <v>66</v>
      </c>
      <c r="AZ744" t="s">
        <v>5272</v>
      </c>
      <c r="BA744">
        <v>1326.09</v>
      </c>
      <c r="BB744" t="s">
        <v>5272</v>
      </c>
      <c r="BC744">
        <v>1326.09</v>
      </c>
      <c r="BD744">
        <v>154</v>
      </c>
      <c r="BE744">
        <v>7625.11</v>
      </c>
      <c r="BF744">
        <v>1</v>
      </c>
      <c r="BG744">
        <v>13</v>
      </c>
      <c r="BH744">
        <v>0</v>
      </c>
      <c r="BI744">
        <v>0</v>
      </c>
      <c r="BJ744">
        <v>0</v>
      </c>
      <c r="BK744">
        <v>0</v>
      </c>
      <c r="BL744" t="s">
        <v>59</v>
      </c>
      <c r="BM744" t="s">
        <v>10359</v>
      </c>
      <c r="BN744" t="s">
        <v>10360</v>
      </c>
      <c r="BO744">
        <v>0</v>
      </c>
    </row>
    <row r="745" spans="1:67" hidden="1" x14ac:dyDescent="0.3">
      <c r="A745">
        <v>78428</v>
      </c>
      <c r="B745">
        <v>7118635693</v>
      </c>
      <c r="C745">
        <v>659338</v>
      </c>
      <c r="D745">
        <v>7032</v>
      </c>
      <c r="E745">
        <v>83947</v>
      </c>
      <c r="F745">
        <v>1</v>
      </c>
      <c r="G745" t="s">
        <v>672</v>
      </c>
      <c r="H745">
        <v>42762</v>
      </c>
      <c r="I745">
        <v>21256713</v>
      </c>
      <c r="J745" t="s">
        <v>46</v>
      </c>
      <c r="K745" t="s">
        <v>47</v>
      </c>
      <c r="L745" t="s">
        <v>48</v>
      </c>
      <c r="M745" t="s">
        <v>49</v>
      </c>
      <c r="N745" t="s">
        <v>50</v>
      </c>
      <c r="O745" t="s">
        <v>51</v>
      </c>
      <c r="P745" t="s">
        <v>52</v>
      </c>
      <c r="Q745" t="s">
        <v>53</v>
      </c>
      <c r="R745" t="s">
        <v>54</v>
      </c>
      <c r="S745">
        <v>101093720</v>
      </c>
      <c r="T745" t="s">
        <v>55</v>
      </c>
      <c r="U745" t="s">
        <v>56</v>
      </c>
      <c r="V745" t="s">
        <v>57</v>
      </c>
      <c r="W745">
        <v>1849.57</v>
      </c>
      <c r="X745">
        <v>19540.78</v>
      </c>
      <c r="Y745">
        <v>17298.32</v>
      </c>
      <c r="Z745" t="s">
        <v>49</v>
      </c>
      <c r="AA745" t="s">
        <v>10314</v>
      </c>
      <c r="AB745" t="s">
        <v>10296</v>
      </c>
      <c r="AC745" t="s">
        <v>10297</v>
      </c>
      <c r="AD745" t="s">
        <v>52</v>
      </c>
      <c r="AE745" t="s">
        <v>76</v>
      </c>
      <c r="AF745" t="s">
        <v>10207</v>
      </c>
      <c r="AG745" t="s">
        <v>10208</v>
      </c>
      <c r="AH745" t="s">
        <v>10298</v>
      </c>
      <c r="AI745" t="s">
        <v>48</v>
      </c>
      <c r="AJ745" t="s">
        <v>47</v>
      </c>
      <c r="AK745" t="s">
        <v>50</v>
      </c>
      <c r="AL745" t="s">
        <v>10207</v>
      </c>
      <c r="AM745">
        <v>0</v>
      </c>
      <c r="AN745" t="s">
        <v>47</v>
      </c>
      <c r="AO745" t="s">
        <v>47</v>
      </c>
      <c r="AP745" t="s">
        <v>47</v>
      </c>
      <c r="AQ745" t="s">
        <v>47</v>
      </c>
      <c r="AR745" t="s">
        <v>47</v>
      </c>
      <c r="AS745">
        <v>1849.57</v>
      </c>
      <c r="AT745">
        <v>19540.78</v>
      </c>
      <c r="AU745">
        <v>1</v>
      </c>
      <c r="AV745">
        <v>1</v>
      </c>
      <c r="AW745" t="s">
        <v>10352</v>
      </c>
      <c r="AX745">
        <v>27000</v>
      </c>
      <c r="AY745" t="s">
        <v>56</v>
      </c>
      <c r="AZ745" t="s">
        <v>220</v>
      </c>
      <c r="BA745">
        <v>1880.82</v>
      </c>
      <c r="BB745" t="s">
        <v>220</v>
      </c>
      <c r="BC745">
        <v>1880.82</v>
      </c>
      <c r="BD745">
        <v>154</v>
      </c>
      <c r="BE745">
        <v>27165.89</v>
      </c>
      <c r="BF745">
        <v>2</v>
      </c>
      <c r="BG745">
        <v>13</v>
      </c>
      <c r="BH745">
        <v>27165.89</v>
      </c>
      <c r="BI745">
        <v>0</v>
      </c>
      <c r="BJ745">
        <v>27165.89</v>
      </c>
      <c r="BK745">
        <v>42000</v>
      </c>
      <c r="BL745" t="s">
        <v>229</v>
      </c>
      <c r="BM745" t="s">
        <v>222</v>
      </c>
      <c r="BN745" t="s">
        <v>222</v>
      </c>
      <c r="BO745">
        <v>2445.0659999999998</v>
      </c>
    </row>
    <row r="746" spans="1:67" hidden="1" x14ac:dyDescent="0.3">
      <c r="A746">
        <v>78529</v>
      </c>
      <c r="B746">
        <v>7118638664</v>
      </c>
      <c r="C746">
        <v>659338</v>
      </c>
      <c r="D746">
        <v>7032</v>
      </c>
      <c r="E746">
        <v>83971</v>
      </c>
      <c r="F746">
        <v>1</v>
      </c>
      <c r="G746" t="s">
        <v>672</v>
      </c>
      <c r="H746">
        <v>42762</v>
      </c>
      <c r="I746">
        <v>21256720</v>
      </c>
      <c r="J746" t="s">
        <v>46</v>
      </c>
      <c r="K746" t="s">
        <v>47</v>
      </c>
      <c r="L746" t="s">
        <v>48</v>
      </c>
      <c r="M746" t="s">
        <v>49</v>
      </c>
      <c r="N746" t="s">
        <v>50</v>
      </c>
      <c r="O746" t="s">
        <v>51</v>
      </c>
      <c r="P746" t="s">
        <v>52</v>
      </c>
      <c r="Q746" t="s">
        <v>53</v>
      </c>
      <c r="R746" t="s">
        <v>54</v>
      </c>
      <c r="S746">
        <v>101093720</v>
      </c>
      <c r="T746" t="s">
        <v>55</v>
      </c>
      <c r="U746" t="s">
        <v>56</v>
      </c>
      <c r="V746" t="s">
        <v>57</v>
      </c>
      <c r="W746">
        <v>1849.57</v>
      </c>
      <c r="X746">
        <v>11818.36</v>
      </c>
      <c r="Y746">
        <v>10583.76</v>
      </c>
      <c r="Z746" t="s">
        <v>49</v>
      </c>
      <c r="AA746" t="s">
        <v>10314</v>
      </c>
      <c r="AB746" t="s">
        <v>10296</v>
      </c>
      <c r="AC746" t="s">
        <v>10297</v>
      </c>
      <c r="AD746" t="s">
        <v>52</v>
      </c>
      <c r="AE746" t="s">
        <v>76</v>
      </c>
      <c r="AF746" t="s">
        <v>10207</v>
      </c>
      <c r="AG746" t="s">
        <v>10208</v>
      </c>
      <c r="AH746" t="s">
        <v>10298</v>
      </c>
      <c r="AI746" t="s">
        <v>48</v>
      </c>
      <c r="AJ746" t="s">
        <v>47</v>
      </c>
      <c r="AK746" t="s">
        <v>50</v>
      </c>
      <c r="AL746" t="s">
        <v>10207</v>
      </c>
      <c r="AM746">
        <v>0</v>
      </c>
      <c r="AN746" t="s">
        <v>47</v>
      </c>
      <c r="AO746" t="s">
        <v>47</v>
      </c>
      <c r="AP746" t="s">
        <v>47</v>
      </c>
      <c r="AQ746" t="s">
        <v>47</v>
      </c>
      <c r="AR746" t="s">
        <v>47</v>
      </c>
      <c r="AS746">
        <v>1849.57</v>
      </c>
      <c r="AT746">
        <v>11818.36</v>
      </c>
      <c r="AU746">
        <v>1</v>
      </c>
      <c r="AV746">
        <v>1</v>
      </c>
      <c r="AW746" t="s">
        <v>10352</v>
      </c>
      <c r="AX746">
        <v>27000</v>
      </c>
      <c r="AY746" t="s">
        <v>56</v>
      </c>
      <c r="AZ746" t="s">
        <v>220</v>
      </c>
      <c r="BA746">
        <v>1880.82</v>
      </c>
      <c r="BB746" t="s">
        <v>220</v>
      </c>
      <c r="BC746">
        <v>1880.82</v>
      </c>
      <c r="BD746">
        <v>154</v>
      </c>
      <c r="BE746">
        <v>38984.25</v>
      </c>
      <c r="BF746">
        <v>3</v>
      </c>
      <c r="BG746">
        <v>13</v>
      </c>
      <c r="BH746">
        <v>0</v>
      </c>
      <c r="BI746">
        <v>0</v>
      </c>
      <c r="BJ746">
        <v>0</v>
      </c>
      <c r="BK746">
        <v>0</v>
      </c>
      <c r="BL746" t="s">
        <v>59</v>
      </c>
      <c r="BM746" t="s">
        <v>221</v>
      </c>
      <c r="BN746" t="s">
        <v>222</v>
      </c>
      <c r="BO746">
        <v>0</v>
      </c>
    </row>
    <row r="747" spans="1:67" hidden="1" x14ac:dyDescent="0.3">
      <c r="A747">
        <v>79734</v>
      </c>
      <c r="B747">
        <v>7118709230</v>
      </c>
      <c r="C747">
        <v>659338</v>
      </c>
      <c r="D747">
        <v>7032</v>
      </c>
      <c r="E747">
        <v>84432</v>
      </c>
      <c r="F747">
        <v>1</v>
      </c>
      <c r="G747" t="s">
        <v>672</v>
      </c>
      <c r="H747">
        <v>42762</v>
      </c>
      <c r="I747">
        <v>21260089</v>
      </c>
      <c r="J747" t="s">
        <v>46</v>
      </c>
      <c r="K747" t="s">
        <v>47</v>
      </c>
      <c r="L747" t="s">
        <v>48</v>
      </c>
      <c r="M747" t="s">
        <v>49</v>
      </c>
      <c r="N747" t="s">
        <v>50</v>
      </c>
      <c r="O747" t="s">
        <v>51</v>
      </c>
      <c r="P747" t="s">
        <v>52</v>
      </c>
      <c r="Q747" t="s">
        <v>53</v>
      </c>
      <c r="R747" t="s">
        <v>54</v>
      </c>
      <c r="S747">
        <v>101093720</v>
      </c>
      <c r="T747" t="s">
        <v>55</v>
      </c>
      <c r="U747" t="s">
        <v>56</v>
      </c>
      <c r="V747" t="s">
        <v>57</v>
      </c>
      <c r="W747">
        <v>1849.57</v>
      </c>
      <c r="X747">
        <v>13533.6</v>
      </c>
      <c r="Y747">
        <v>12596.4</v>
      </c>
      <c r="Z747" t="s">
        <v>49</v>
      </c>
      <c r="AA747" t="s">
        <v>10314</v>
      </c>
      <c r="AB747" t="s">
        <v>10296</v>
      </c>
      <c r="AC747" t="s">
        <v>10297</v>
      </c>
      <c r="AD747" t="s">
        <v>52</v>
      </c>
      <c r="AE747" t="s">
        <v>76</v>
      </c>
      <c r="AF747" t="s">
        <v>10207</v>
      </c>
      <c r="AG747" t="s">
        <v>10208</v>
      </c>
      <c r="AH747" t="s">
        <v>10298</v>
      </c>
      <c r="AI747" t="s">
        <v>48</v>
      </c>
      <c r="AJ747" t="s">
        <v>47</v>
      </c>
      <c r="AK747" t="s">
        <v>50</v>
      </c>
      <c r="AL747" t="s">
        <v>10207</v>
      </c>
      <c r="AM747">
        <v>0</v>
      </c>
      <c r="AN747" t="s">
        <v>47</v>
      </c>
      <c r="AO747" t="s">
        <v>47</v>
      </c>
      <c r="AP747" t="s">
        <v>47</v>
      </c>
      <c r="AQ747" t="s">
        <v>47</v>
      </c>
      <c r="AR747" t="s">
        <v>47</v>
      </c>
      <c r="AS747">
        <v>1849.57</v>
      </c>
      <c r="AT747">
        <v>13533.6</v>
      </c>
      <c r="AU747">
        <v>1</v>
      </c>
      <c r="AV747">
        <v>1</v>
      </c>
      <c r="AW747" t="s">
        <v>10352</v>
      </c>
      <c r="AX747">
        <v>27000</v>
      </c>
      <c r="AY747" t="s">
        <v>56</v>
      </c>
      <c r="AZ747" t="s">
        <v>220</v>
      </c>
      <c r="BA747">
        <v>1880.82</v>
      </c>
      <c r="BB747" t="s">
        <v>220</v>
      </c>
      <c r="BC747">
        <v>1880.82</v>
      </c>
      <c r="BD747">
        <v>154</v>
      </c>
      <c r="BE747">
        <v>52517.85</v>
      </c>
      <c r="BF747">
        <v>4</v>
      </c>
      <c r="BG747">
        <v>13</v>
      </c>
      <c r="BH747">
        <v>25351.96</v>
      </c>
      <c r="BI747">
        <v>0</v>
      </c>
      <c r="BJ747">
        <v>25351.96</v>
      </c>
      <c r="BK747">
        <v>27000</v>
      </c>
      <c r="BL747" t="s">
        <v>56</v>
      </c>
      <c r="BM747" t="s">
        <v>220</v>
      </c>
      <c r="BN747" t="s">
        <v>222</v>
      </c>
      <c r="BO747">
        <v>1880.82</v>
      </c>
    </row>
    <row r="748" spans="1:67" hidden="1" x14ac:dyDescent="0.3">
      <c r="A748">
        <v>78810</v>
      </c>
      <c r="B748">
        <v>7118671425</v>
      </c>
      <c r="C748">
        <v>1363663</v>
      </c>
      <c r="D748">
        <v>7032</v>
      </c>
      <c r="E748">
        <v>84047</v>
      </c>
      <c r="F748">
        <v>1</v>
      </c>
      <c r="G748" t="s">
        <v>672</v>
      </c>
      <c r="H748">
        <v>42762</v>
      </c>
      <c r="I748">
        <v>21256727</v>
      </c>
      <c r="J748" t="s">
        <v>46</v>
      </c>
      <c r="K748" t="s">
        <v>47</v>
      </c>
      <c r="L748" t="s">
        <v>48</v>
      </c>
      <c r="M748" t="s">
        <v>49</v>
      </c>
      <c r="N748" t="s">
        <v>358</v>
      </c>
      <c r="O748" t="s">
        <v>359</v>
      </c>
      <c r="P748" t="s">
        <v>207</v>
      </c>
      <c r="Q748" t="s">
        <v>208</v>
      </c>
      <c r="R748" t="s">
        <v>54</v>
      </c>
      <c r="S748">
        <v>100223303</v>
      </c>
      <c r="T748" t="s">
        <v>64</v>
      </c>
      <c r="U748" t="s">
        <v>56</v>
      </c>
      <c r="V748" t="s">
        <v>57</v>
      </c>
      <c r="W748">
        <v>4911.49</v>
      </c>
      <c r="X748">
        <v>20815.2</v>
      </c>
      <c r="Y748">
        <v>19051.2</v>
      </c>
      <c r="Z748" t="s">
        <v>49</v>
      </c>
      <c r="AA748" t="s">
        <v>10314</v>
      </c>
      <c r="AB748" t="s">
        <v>10296</v>
      </c>
      <c r="AC748" t="s">
        <v>10297</v>
      </c>
      <c r="AD748" t="s">
        <v>52</v>
      </c>
      <c r="AE748" t="s">
        <v>76</v>
      </c>
      <c r="AF748" t="s">
        <v>10207</v>
      </c>
      <c r="AG748" t="s">
        <v>10208</v>
      </c>
      <c r="AH748" t="s">
        <v>10298</v>
      </c>
      <c r="AI748" t="s">
        <v>48</v>
      </c>
      <c r="AJ748" t="s">
        <v>47</v>
      </c>
      <c r="AK748" t="s">
        <v>358</v>
      </c>
      <c r="AL748" t="s">
        <v>10207</v>
      </c>
      <c r="AM748">
        <v>0</v>
      </c>
      <c r="AN748" t="s">
        <v>47</v>
      </c>
      <c r="AO748" t="s">
        <v>47</v>
      </c>
      <c r="AP748" t="s">
        <v>47</v>
      </c>
      <c r="AQ748" t="s">
        <v>47</v>
      </c>
      <c r="AR748" t="s">
        <v>47</v>
      </c>
      <c r="AS748">
        <v>4911.49</v>
      </c>
      <c r="AT748">
        <v>20815.2</v>
      </c>
      <c r="AU748">
        <v>1</v>
      </c>
      <c r="AV748">
        <v>1</v>
      </c>
      <c r="AW748" t="s">
        <v>10352</v>
      </c>
      <c r="AX748">
        <v>27000</v>
      </c>
      <c r="AY748" t="s">
        <v>56</v>
      </c>
      <c r="AZ748" t="s">
        <v>360</v>
      </c>
      <c r="BA748">
        <v>5348</v>
      </c>
      <c r="BB748" t="s">
        <v>360</v>
      </c>
      <c r="BC748">
        <v>5348</v>
      </c>
      <c r="BD748">
        <v>198</v>
      </c>
      <c r="BE748">
        <v>73333.05</v>
      </c>
      <c r="BF748">
        <v>5</v>
      </c>
      <c r="BG748">
        <v>13</v>
      </c>
      <c r="BH748">
        <v>0</v>
      </c>
      <c r="BI748">
        <v>0</v>
      </c>
      <c r="BJ748">
        <v>0</v>
      </c>
      <c r="BK748">
        <v>0</v>
      </c>
      <c r="BL748" t="s">
        <v>59</v>
      </c>
      <c r="BM748" t="s">
        <v>361</v>
      </c>
      <c r="BN748" t="s">
        <v>362</v>
      </c>
      <c r="BO748">
        <v>0</v>
      </c>
    </row>
    <row r="749" spans="1:67" x14ac:dyDescent="0.3">
      <c r="A749">
        <v>79257</v>
      </c>
      <c r="B749">
        <v>7118675269</v>
      </c>
      <c r="C749">
        <v>2027253</v>
      </c>
      <c r="D749">
        <v>7032</v>
      </c>
      <c r="E749">
        <v>84099</v>
      </c>
      <c r="F749">
        <v>1</v>
      </c>
      <c r="G749" t="s">
        <v>672</v>
      </c>
      <c r="H749">
        <v>42762</v>
      </c>
      <c r="I749">
        <v>21256728</v>
      </c>
      <c r="J749" t="s">
        <v>46</v>
      </c>
      <c r="K749" t="s">
        <v>47</v>
      </c>
      <c r="L749" t="s">
        <v>48</v>
      </c>
      <c r="M749" t="s">
        <v>49</v>
      </c>
      <c r="N749" t="s">
        <v>9410</v>
      </c>
      <c r="O749" t="s">
        <v>10353</v>
      </c>
      <c r="P749" t="s">
        <v>52</v>
      </c>
      <c r="Q749" t="s">
        <v>53</v>
      </c>
      <c r="R749" t="s">
        <v>54</v>
      </c>
      <c r="S749">
        <v>100788157</v>
      </c>
      <c r="T749" t="s">
        <v>606</v>
      </c>
      <c r="U749" t="s">
        <v>66</v>
      </c>
      <c r="V749" t="s">
        <v>1007</v>
      </c>
      <c r="W749">
        <v>1631.02</v>
      </c>
      <c r="X749">
        <v>8918.7900000000009</v>
      </c>
      <c r="Y749">
        <v>8067.8</v>
      </c>
      <c r="Z749" t="s">
        <v>49</v>
      </c>
      <c r="AA749" t="s">
        <v>10314</v>
      </c>
      <c r="AB749" t="s">
        <v>10296</v>
      </c>
      <c r="AC749" t="s">
        <v>10297</v>
      </c>
      <c r="AD749" t="s">
        <v>52</v>
      </c>
      <c r="AE749" t="s">
        <v>76</v>
      </c>
      <c r="AF749" t="s">
        <v>10207</v>
      </c>
      <c r="AG749" t="s">
        <v>10208</v>
      </c>
      <c r="AH749" t="s">
        <v>10298</v>
      </c>
      <c r="AI749" t="s">
        <v>48</v>
      </c>
      <c r="AJ749" t="s">
        <v>47</v>
      </c>
      <c r="AK749" t="s">
        <v>9410</v>
      </c>
      <c r="AL749" t="s">
        <v>10207</v>
      </c>
      <c r="AM749">
        <v>0</v>
      </c>
      <c r="AN749" t="s">
        <v>47</v>
      </c>
      <c r="AO749" t="s">
        <v>47</v>
      </c>
      <c r="AP749" t="s">
        <v>47</v>
      </c>
      <c r="AQ749" t="s">
        <v>47</v>
      </c>
      <c r="AR749" t="s">
        <v>47</v>
      </c>
      <c r="AS749">
        <v>1631.02</v>
      </c>
      <c r="AT749">
        <v>8918.7900000000009</v>
      </c>
      <c r="AU749">
        <v>1</v>
      </c>
      <c r="AV749">
        <v>1</v>
      </c>
      <c r="AW749" t="s">
        <v>10352</v>
      </c>
      <c r="AX749">
        <v>10800</v>
      </c>
      <c r="AY749" t="s">
        <v>66</v>
      </c>
      <c r="AZ749" t="s">
        <v>5541</v>
      </c>
      <c r="BA749">
        <v>1690</v>
      </c>
      <c r="BB749" t="s">
        <v>5541</v>
      </c>
      <c r="BC749">
        <v>1690</v>
      </c>
      <c r="BD749">
        <v>287</v>
      </c>
      <c r="BE749">
        <v>82251.839999999997</v>
      </c>
      <c r="BF749">
        <v>6</v>
      </c>
      <c r="BG749">
        <v>13</v>
      </c>
      <c r="BH749">
        <v>29733.99</v>
      </c>
      <c r="BI749">
        <v>0</v>
      </c>
      <c r="BJ749">
        <v>29733.99</v>
      </c>
      <c r="BK749">
        <v>42000</v>
      </c>
      <c r="BL749" t="s">
        <v>229</v>
      </c>
      <c r="BM749" t="s">
        <v>10405</v>
      </c>
      <c r="BN749" t="s">
        <v>10405</v>
      </c>
      <c r="BO749" t="s">
        <v>47</v>
      </c>
    </row>
    <row r="750" spans="1:67" hidden="1" x14ac:dyDescent="0.3">
      <c r="A750">
        <v>79354</v>
      </c>
      <c r="B750">
        <v>7118702586</v>
      </c>
      <c r="C750">
        <v>2027253</v>
      </c>
      <c r="D750">
        <v>7032</v>
      </c>
      <c r="E750">
        <v>84157</v>
      </c>
      <c r="F750">
        <v>1</v>
      </c>
      <c r="G750" t="s">
        <v>672</v>
      </c>
      <c r="H750">
        <v>42762</v>
      </c>
      <c r="I750">
        <v>21256730</v>
      </c>
      <c r="J750" t="s">
        <v>46</v>
      </c>
      <c r="K750" t="s">
        <v>47</v>
      </c>
      <c r="L750" t="s">
        <v>48</v>
      </c>
      <c r="M750" t="s">
        <v>49</v>
      </c>
      <c r="N750" t="s">
        <v>9410</v>
      </c>
      <c r="O750" t="s">
        <v>10353</v>
      </c>
      <c r="P750" t="s">
        <v>52</v>
      </c>
      <c r="Q750" t="s">
        <v>53</v>
      </c>
      <c r="R750" t="s">
        <v>54</v>
      </c>
      <c r="S750">
        <v>100788157</v>
      </c>
      <c r="T750" t="s">
        <v>606</v>
      </c>
      <c r="U750" t="s">
        <v>66</v>
      </c>
      <c r="V750" t="s">
        <v>1007</v>
      </c>
      <c r="W750">
        <v>1631.02</v>
      </c>
      <c r="X750">
        <v>10948.4</v>
      </c>
      <c r="Y750">
        <v>10088.4</v>
      </c>
      <c r="Z750" t="s">
        <v>49</v>
      </c>
      <c r="AA750" t="s">
        <v>10314</v>
      </c>
      <c r="AB750" t="s">
        <v>10296</v>
      </c>
      <c r="AC750" t="s">
        <v>10297</v>
      </c>
      <c r="AD750" t="s">
        <v>52</v>
      </c>
      <c r="AE750" t="s">
        <v>76</v>
      </c>
      <c r="AF750" t="s">
        <v>10207</v>
      </c>
      <c r="AG750" t="s">
        <v>10208</v>
      </c>
      <c r="AH750" t="s">
        <v>10298</v>
      </c>
      <c r="AI750" t="s">
        <v>48</v>
      </c>
      <c r="AJ750" t="s">
        <v>47</v>
      </c>
      <c r="AK750" t="s">
        <v>9410</v>
      </c>
      <c r="AL750" t="s">
        <v>10207</v>
      </c>
      <c r="AM750">
        <v>0</v>
      </c>
      <c r="AN750" t="s">
        <v>47</v>
      </c>
      <c r="AO750" t="s">
        <v>47</v>
      </c>
      <c r="AP750" t="s">
        <v>47</v>
      </c>
      <c r="AQ750" t="s">
        <v>47</v>
      </c>
      <c r="AR750" t="s">
        <v>47</v>
      </c>
      <c r="AS750">
        <v>1631.02</v>
      </c>
      <c r="AT750">
        <v>10948.4</v>
      </c>
      <c r="AU750">
        <v>1</v>
      </c>
      <c r="AV750">
        <v>1</v>
      </c>
      <c r="AW750" t="s">
        <v>10352</v>
      </c>
      <c r="AX750">
        <v>27000</v>
      </c>
      <c r="AY750" t="s">
        <v>56</v>
      </c>
      <c r="AZ750" t="s">
        <v>5541</v>
      </c>
      <c r="BA750">
        <v>1690</v>
      </c>
      <c r="BB750" t="s">
        <v>10406</v>
      </c>
      <c r="BC750" t="s">
        <v>47</v>
      </c>
      <c r="BD750">
        <v>287</v>
      </c>
      <c r="BE750">
        <v>93200.24</v>
      </c>
      <c r="BF750">
        <v>7</v>
      </c>
      <c r="BG750">
        <v>13</v>
      </c>
      <c r="BH750">
        <v>0</v>
      </c>
      <c r="BI750">
        <v>0</v>
      </c>
      <c r="BJ750">
        <v>0</v>
      </c>
      <c r="BK750">
        <v>0</v>
      </c>
      <c r="BL750" t="s">
        <v>59</v>
      </c>
      <c r="BM750" t="s">
        <v>10404</v>
      </c>
      <c r="BN750" t="s">
        <v>10405</v>
      </c>
      <c r="BO750">
        <v>0</v>
      </c>
    </row>
    <row r="751" spans="1:67" hidden="1" x14ac:dyDescent="0.3">
      <c r="A751">
        <v>78528</v>
      </c>
      <c r="B751">
        <v>7118638663</v>
      </c>
      <c r="C751">
        <v>941468</v>
      </c>
      <c r="D751">
        <v>7032</v>
      </c>
      <c r="E751">
        <v>83970</v>
      </c>
      <c r="F751">
        <v>1</v>
      </c>
      <c r="G751" t="s">
        <v>672</v>
      </c>
      <c r="H751">
        <v>42762</v>
      </c>
      <c r="I751">
        <v>21256719</v>
      </c>
      <c r="J751" t="s">
        <v>46</v>
      </c>
      <c r="K751" t="s">
        <v>47</v>
      </c>
      <c r="L751" t="s">
        <v>48</v>
      </c>
      <c r="M751" t="s">
        <v>49</v>
      </c>
      <c r="N751" t="s">
        <v>205</v>
      </c>
      <c r="O751" t="s">
        <v>206</v>
      </c>
      <c r="P751" t="s">
        <v>207</v>
      </c>
      <c r="Q751" t="s">
        <v>208</v>
      </c>
      <c r="R751" t="s">
        <v>54</v>
      </c>
      <c r="S751">
        <v>101093720</v>
      </c>
      <c r="T751" t="s">
        <v>55</v>
      </c>
      <c r="U751" t="s">
        <v>66</v>
      </c>
      <c r="V751" t="s">
        <v>1007</v>
      </c>
      <c r="W751">
        <v>2763.14</v>
      </c>
      <c r="X751">
        <v>7860.14</v>
      </c>
      <c r="Y751">
        <v>7040.6</v>
      </c>
      <c r="Z751" t="s">
        <v>49</v>
      </c>
      <c r="AA751" t="s">
        <v>10314</v>
      </c>
      <c r="AB751" t="s">
        <v>10296</v>
      </c>
      <c r="AC751" t="s">
        <v>10297</v>
      </c>
      <c r="AD751" t="s">
        <v>52</v>
      </c>
      <c r="AE751" t="s">
        <v>76</v>
      </c>
      <c r="AF751" t="s">
        <v>10207</v>
      </c>
      <c r="AG751" t="s">
        <v>10208</v>
      </c>
      <c r="AH751" t="s">
        <v>10298</v>
      </c>
      <c r="AI751" t="s">
        <v>48</v>
      </c>
      <c r="AJ751" t="s">
        <v>47</v>
      </c>
      <c r="AK751" t="s">
        <v>205</v>
      </c>
      <c r="AL751" t="s">
        <v>10207</v>
      </c>
      <c r="AM751">
        <v>0</v>
      </c>
      <c r="AN751" t="s">
        <v>47</v>
      </c>
      <c r="AO751" t="s">
        <v>47</v>
      </c>
      <c r="AP751" t="s">
        <v>47</v>
      </c>
      <c r="AQ751" t="s">
        <v>47</v>
      </c>
      <c r="AR751" t="s">
        <v>47</v>
      </c>
      <c r="AS751">
        <v>2763.14</v>
      </c>
      <c r="AT751">
        <v>7860.14</v>
      </c>
      <c r="AU751">
        <v>1</v>
      </c>
      <c r="AV751">
        <v>1</v>
      </c>
      <c r="AW751" t="s">
        <v>10352</v>
      </c>
      <c r="AX751">
        <v>10800</v>
      </c>
      <c r="AY751" t="s">
        <v>66</v>
      </c>
      <c r="AZ751" t="s">
        <v>501</v>
      </c>
      <c r="BA751">
        <v>2953</v>
      </c>
      <c r="BB751" t="s">
        <v>501</v>
      </c>
      <c r="BC751">
        <v>2953</v>
      </c>
      <c r="BD751">
        <v>585</v>
      </c>
      <c r="BE751">
        <v>101060.38</v>
      </c>
      <c r="BF751">
        <v>8</v>
      </c>
      <c r="BG751">
        <v>13</v>
      </c>
      <c r="BH751">
        <v>18808.54</v>
      </c>
      <c r="BI751">
        <v>0</v>
      </c>
      <c r="BJ751">
        <v>18808.54</v>
      </c>
      <c r="BK751">
        <v>27000</v>
      </c>
      <c r="BL751" t="s">
        <v>56</v>
      </c>
      <c r="BM751" t="s">
        <v>209</v>
      </c>
      <c r="BN751" t="s">
        <v>211</v>
      </c>
      <c r="BO751">
        <v>3926.8</v>
      </c>
    </row>
    <row r="752" spans="1:67" hidden="1" x14ac:dyDescent="0.3">
      <c r="A752">
        <v>78787</v>
      </c>
      <c r="B752">
        <v>7118670743</v>
      </c>
      <c r="C752">
        <v>941468</v>
      </c>
      <c r="D752">
        <v>7032</v>
      </c>
      <c r="E752">
        <v>84037</v>
      </c>
      <c r="F752">
        <v>1</v>
      </c>
      <c r="G752" t="s">
        <v>672</v>
      </c>
      <c r="H752">
        <v>42762</v>
      </c>
      <c r="I752">
        <v>21256718</v>
      </c>
      <c r="J752" t="s">
        <v>46</v>
      </c>
      <c r="K752" t="s">
        <v>47</v>
      </c>
      <c r="L752" t="s">
        <v>48</v>
      </c>
      <c r="M752" t="s">
        <v>49</v>
      </c>
      <c r="N752" t="s">
        <v>205</v>
      </c>
      <c r="O752" t="s">
        <v>206</v>
      </c>
      <c r="P752" t="s">
        <v>207</v>
      </c>
      <c r="Q752" t="s">
        <v>208</v>
      </c>
      <c r="R752" t="s">
        <v>54</v>
      </c>
      <c r="S752">
        <v>101093720</v>
      </c>
      <c r="T752" t="s">
        <v>55</v>
      </c>
      <c r="U752" t="s">
        <v>66</v>
      </c>
      <c r="V752" t="s">
        <v>1007</v>
      </c>
      <c r="W752">
        <v>2763.14</v>
      </c>
      <c r="X752">
        <v>8920.7999999999993</v>
      </c>
      <c r="Y752">
        <v>8164.8</v>
      </c>
      <c r="Z752" t="s">
        <v>49</v>
      </c>
      <c r="AA752" t="s">
        <v>10314</v>
      </c>
      <c r="AB752" t="s">
        <v>10296</v>
      </c>
      <c r="AC752" t="s">
        <v>10297</v>
      </c>
      <c r="AD752" t="s">
        <v>52</v>
      </c>
      <c r="AE752" t="s">
        <v>76</v>
      </c>
      <c r="AF752" t="s">
        <v>10207</v>
      </c>
      <c r="AG752" t="s">
        <v>10208</v>
      </c>
      <c r="AH752" t="s">
        <v>10298</v>
      </c>
      <c r="AI752" t="s">
        <v>48</v>
      </c>
      <c r="AJ752" t="s">
        <v>47</v>
      </c>
      <c r="AK752" t="s">
        <v>205</v>
      </c>
      <c r="AL752" t="s">
        <v>10207</v>
      </c>
      <c r="AM752">
        <v>0</v>
      </c>
      <c r="AN752" t="s">
        <v>47</v>
      </c>
      <c r="AO752" t="s">
        <v>47</v>
      </c>
      <c r="AP752" t="s">
        <v>47</v>
      </c>
      <c r="AQ752" t="s">
        <v>47</v>
      </c>
      <c r="AR752" t="s">
        <v>47</v>
      </c>
      <c r="AS752">
        <v>2763.14</v>
      </c>
      <c r="AT752">
        <v>8920.7999999999993</v>
      </c>
      <c r="AU752">
        <v>1</v>
      </c>
      <c r="AV752">
        <v>1</v>
      </c>
      <c r="AW752" t="s">
        <v>10352</v>
      </c>
      <c r="AX752">
        <v>10800</v>
      </c>
      <c r="AY752" t="s">
        <v>66</v>
      </c>
      <c r="AZ752" t="s">
        <v>501</v>
      </c>
      <c r="BA752">
        <v>2953</v>
      </c>
      <c r="BB752" t="s">
        <v>501</v>
      </c>
      <c r="BC752">
        <v>2953</v>
      </c>
      <c r="BD752">
        <v>585</v>
      </c>
      <c r="BE752">
        <v>109981.18</v>
      </c>
      <c r="BF752">
        <v>9</v>
      </c>
      <c r="BG752">
        <v>13</v>
      </c>
      <c r="BH752">
        <v>0</v>
      </c>
      <c r="BI752">
        <v>0</v>
      </c>
      <c r="BJ752">
        <v>0</v>
      </c>
      <c r="BK752">
        <v>0</v>
      </c>
      <c r="BL752" t="s">
        <v>59</v>
      </c>
      <c r="BM752" t="s">
        <v>308</v>
      </c>
      <c r="BN752" t="s">
        <v>211</v>
      </c>
      <c r="BO752">
        <v>0</v>
      </c>
    </row>
    <row r="753" spans="1:67" hidden="1" x14ac:dyDescent="0.3">
      <c r="A753">
        <v>79346</v>
      </c>
      <c r="B753">
        <v>7118702543</v>
      </c>
      <c r="C753">
        <v>646963</v>
      </c>
      <c r="D753">
        <v>7032</v>
      </c>
      <c r="E753">
        <v>84147</v>
      </c>
      <c r="F753">
        <v>1</v>
      </c>
      <c r="G753" t="s">
        <v>672</v>
      </c>
      <c r="H753">
        <v>42762</v>
      </c>
      <c r="I753">
        <v>21256726</v>
      </c>
      <c r="J753" t="s">
        <v>46</v>
      </c>
      <c r="K753" t="s">
        <v>47</v>
      </c>
      <c r="L753" t="s">
        <v>48</v>
      </c>
      <c r="M753" t="s">
        <v>49</v>
      </c>
      <c r="N753" t="s">
        <v>176</v>
      </c>
      <c r="O753" t="s">
        <v>177</v>
      </c>
      <c r="P753" t="s">
        <v>178</v>
      </c>
      <c r="Q753" t="s">
        <v>179</v>
      </c>
      <c r="R753" t="s">
        <v>54</v>
      </c>
      <c r="S753">
        <v>100214689</v>
      </c>
      <c r="T753" t="s">
        <v>155</v>
      </c>
      <c r="U753" t="s">
        <v>56</v>
      </c>
      <c r="V753" t="s">
        <v>57</v>
      </c>
      <c r="W753">
        <v>8519.99</v>
      </c>
      <c r="X753">
        <v>20729.240000000002</v>
      </c>
      <c r="Y753">
        <v>18935.72</v>
      </c>
      <c r="Z753" t="s">
        <v>49</v>
      </c>
      <c r="AA753" t="s">
        <v>10314</v>
      </c>
      <c r="AB753" t="s">
        <v>10296</v>
      </c>
      <c r="AC753" t="s">
        <v>10297</v>
      </c>
      <c r="AD753" t="s">
        <v>52</v>
      </c>
      <c r="AE753" t="s">
        <v>76</v>
      </c>
      <c r="AF753" t="s">
        <v>10207</v>
      </c>
      <c r="AG753" t="s">
        <v>10208</v>
      </c>
      <c r="AH753" t="s">
        <v>10298</v>
      </c>
      <c r="AI753" t="s">
        <v>48</v>
      </c>
      <c r="AJ753" t="s">
        <v>47</v>
      </c>
      <c r="AK753" t="s">
        <v>176</v>
      </c>
      <c r="AL753" t="s">
        <v>10356</v>
      </c>
      <c r="AM753">
        <v>0</v>
      </c>
      <c r="AN753" t="s">
        <v>47</v>
      </c>
      <c r="AO753" t="s">
        <v>47</v>
      </c>
      <c r="AP753" t="s">
        <v>47</v>
      </c>
      <c r="AQ753" t="s">
        <v>47</v>
      </c>
      <c r="AR753" t="s">
        <v>47</v>
      </c>
      <c r="AS753">
        <v>8519.99</v>
      </c>
      <c r="AT753">
        <v>20729.240000000002</v>
      </c>
      <c r="AU753">
        <v>1</v>
      </c>
      <c r="AV753">
        <v>1</v>
      </c>
      <c r="AW753" t="s">
        <v>10352</v>
      </c>
      <c r="AX753">
        <v>27000</v>
      </c>
      <c r="AY753" t="s">
        <v>56</v>
      </c>
      <c r="AZ753" t="s">
        <v>180</v>
      </c>
      <c r="BA753">
        <v>9200</v>
      </c>
      <c r="BB753" t="s">
        <v>180</v>
      </c>
      <c r="BC753">
        <v>9200</v>
      </c>
      <c r="BD753">
        <v>855</v>
      </c>
      <c r="BE753">
        <v>130710.42</v>
      </c>
      <c r="BF753">
        <v>10</v>
      </c>
      <c r="BG753">
        <v>13</v>
      </c>
      <c r="BH753">
        <v>29650.04</v>
      </c>
      <c r="BI753">
        <v>0</v>
      </c>
      <c r="BJ753">
        <v>29650.04</v>
      </c>
      <c r="BK753">
        <v>42000</v>
      </c>
      <c r="BL753" t="s">
        <v>229</v>
      </c>
      <c r="BM753" t="s">
        <v>182</v>
      </c>
      <c r="BN753" t="s">
        <v>182</v>
      </c>
      <c r="BO753">
        <v>11960</v>
      </c>
    </row>
    <row r="754" spans="1:67" hidden="1" x14ac:dyDescent="0.3">
      <c r="A754">
        <v>79265</v>
      </c>
      <c r="B754">
        <v>7118675677</v>
      </c>
      <c r="C754">
        <v>4463264</v>
      </c>
      <c r="D754">
        <v>7032</v>
      </c>
      <c r="E754">
        <v>84103</v>
      </c>
      <c r="F754">
        <v>1</v>
      </c>
      <c r="G754" t="s">
        <v>672</v>
      </c>
      <c r="H754">
        <v>42762</v>
      </c>
      <c r="I754">
        <v>21256425</v>
      </c>
      <c r="J754" t="s">
        <v>46</v>
      </c>
      <c r="K754" t="s">
        <v>47</v>
      </c>
      <c r="L754" t="s">
        <v>48</v>
      </c>
      <c r="M754" t="s">
        <v>49</v>
      </c>
      <c r="N754" t="s">
        <v>9400</v>
      </c>
      <c r="O754" t="s">
        <v>10266</v>
      </c>
      <c r="P754" t="s">
        <v>2264</v>
      </c>
      <c r="Q754" t="s">
        <v>10372</v>
      </c>
      <c r="R754" t="s">
        <v>10178</v>
      </c>
      <c r="S754">
        <v>100788157</v>
      </c>
      <c r="T754" t="s">
        <v>606</v>
      </c>
      <c r="U754" t="s">
        <v>66</v>
      </c>
      <c r="V754" t="s">
        <v>1007</v>
      </c>
      <c r="W754">
        <v>2729.8</v>
      </c>
      <c r="X754">
        <v>9385.09</v>
      </c>
      <c r="Y754">
        <v>8543.5</v>
      </c>
      <c r="Z754" t="s">
        <v>49</v>
      </c>
      <c r="AA754" t="s">
        <v>10314</v>
      </c>
      <c r="AB754" t="s">
        <v>10296</v>
      </c>
      <c r="AC754" t="s">
        <v>10297</v>
      </c>
      <c r="AD754" t="s">
        <v>52</v>
      </c>
      <c r="AE754" t="s">
        <v>76</v>
      </c>
      <c r="AF754" t="s">
        <v>10207</v>
      </c>
      <c r="AG754" t="s">
        <v>10208</v>
      </c>
      <c r="AH754" t="s">
        <v>10298</v>
      </c>
      <c r="AI754" t="s">
        <v>48</v>
      </c>
      <c r="AJ754" t="s">
        <v>47</v>
      </c>
      <c r="AK754" t="s">
        <v>9400</v>
      </c>
      <c r="AL754" t="s">
        <v>10207</v>
      </c>
      <c r="AM754">
        <v>0</v>
      </c>
      <c r="AN754" t="s">
        <v>47</v>
      </c>
      <c r="AO754" t="s">
        <v>47</v>
      </c>
      <c r="AP754" t="s">
        <v>47</v>
      </c>
      <c r="AQ754" t="s">
        <v>47</v>
      </c>
      <c r="AR754" t="s">
        <v>47</v>
      </c>
      <c r="AS754">
        <v>2729.8</v>
      </c>
      <c r="AT754">
        <v>9385.09</v>
      </c>
      <c r="AU754">
        <v>1</v>
      </c>
      <c r="AV754">
        <v>1</v>
      </c>
      <c r="AW754" t="s">
        <v>10362</v>
      </c>
      <c r="AX754">
        <v>10800</v>
      </c>
      <c r="AY754" t="s">
        <v>66</v>
      </c>
      <c r="AZ754" t="s">
        <v>10373</v>
      </c>
      <c r="BA754" t="s">
        <v>47</v>
      </c>
      <c r="BB754" t="s">
        <v>10373</v>
      </c>
      <c r="BC754" t="s">
        <v>47</v>
      </c>
      <c r="BD754">
        <v>1148</v>
      </c>
      <c r="BE754">
        <v>140095.51</v>
      </c>
      <c r="BF754">
        <v>11</v>
      </c>
      <c r="BG754">
        <v>13</v>
      </c>
      <c r="BH754">
        <v>0</v>
      </c>
      <c r="BI754">
        <v>0</v>
      </c>
      <c r="BJ754">
        <v>0</v>
      </c>
      <c r="BK754">
        <v>0</v>
      </c>
      <c r="BL754" t="s">
        <v>59</v>
      </c>
      <c r="BM754" t="s">
        <v>10376</v>
      </c>
      <c r="BN754" t="s">
        <v>10375</v>
      </c>
      <c r="BO754">
        <v>0</v>
      </c>
    </row>
    <row r="755" spans="1:67" x14ac:dyDescent="0.3">
      <c r="A755">
        <v>79266</v>
      </c>
      <c r="B755">
        <v>7118675678</v>
      </c>
      <c r="C755">
        <v>4463264</v>
      </c>
      <c r="D755">
        <v>7032</v>
      </c>
      <c r="E755">
        <v>84104</v>
      </c>
      <c r="F755">
        <v>1</v>
      </c>
      <c r="G755" t="s">
        <v>672</v>
      </c>
      <c r="H755">
        <v>42762</v>
      </c>
      <c r="I755">
        <v>21256426</v>
      </c>
      <c r="J755" t="s">
        <v>46</v>
      </c>
      <c r="K755" t="s">
        <v>47</v>
      </c>
      <c r="L755" t="s">
        <v>48</v>
      </c>
      <c r="M755" t="s">
        <v>49</v>
      </c>
      <c r="N755" t="s">
        <v>9400</v>
      </c>
      <c r="O755" t="s">
        <v>10266</v>
      </c>
      <c r="P755" t="s">
        <v>2264</v>
      </c>
      <c r="Q755" t="s">
        <v>10372</v>
      </c>
      <c r="R755" t="s">
        <v>10178</v>
      </c>
      <c r="S755">
        <v>100788157</v>
      </c>
      <c r="T755" t="s">
        <v>606</v>
      </c>
      <c r="U755" t="s">
        <v>66</v>
      </c>
      <c r="V755" t="s">
        <v>1007</v>
      </c>
      <c r="W755">
        <v>2729.8</v>
      </c>
      <c r="X755">
        <v>9739.7999999999993</v>
      </c>
      <c r="Y755">
        <v>9007.2000000000007</v>
      </c>
      <c r="Z755" t="s">
        <v>49</v>
      </c>
      <c r="AA755" t="s">
        <v>10314</v>
      </c>
      <c r="AB755" t="s">
        <v>10296</v>
      </c>
      <c r="AC755" t="s">
        <v>10297</v>
      </c>
      <c r="AD755" t="s">
        <v>52</v>
      </c>
      <c r="AE755" t="s">
        <v>76</v>
      </c>
      <c r="AF755" t="s">
        <v>10207</v>
      </c>
      <c r="AG755" t="s">
        <v>10208</v>
      </c>
      <c r="AH755" t="s">
        <v>10298</v>
      </c>
      <c r="AI755" t="s">
        <v>48</v>
      </c>
      <c r="AJ755" t="s">
        <v>47</v>
      </c>
      <c r="AK755" t="s">
        <v>9400</v>
      </c>
      <c r="AL755" t="s">
        <v>10207</v>
      </c>
      <c r="AM755">
        <v>0</v>
      </c>
      <c r="AN755" t="s">
        <v>47</v>
      </c>
      <c r="AO755" t="s">
        <v>47</v>
      </c>
      <c r="AP755" t="s">
        <v>47</v>
      </c>
      <c r="AQ755" t="s">
        <v>47</v>
      </c>
      <c r="AR755" t="s">
        <v>47</v>
      </c>
      <c r="AS755">
        <v>2729.8</v>
      </c>
      <c r="AT755">
        <v>9739.7999999999993</v>
      </c>
      <c r="AU755">
        <v>1</v>
      </c>
      <c r="AV755">
        <v>1</v>
      </c>
      <c r="AW755" t="s">
        <v>10362</v>
      </c>
      <c r="AX755">
        <v>10800</v>
      </c>
      <c r="AY755" t="s">
        <v>66</v>
      </c>
      <c r="AZ755" t="s">
        <v>10373</v>
      </c>
      <c r="BA755" t="s">
        <v>47</v>
      </c>
      <c r="BB755" t="s">
        <v>10373</v>
      </c>
      <c r="BC755" t="s">
        <v>47</v>
      </c>
      <c r="BD755">
        <v>1148</v>
      </c>
      <c r="BE755">
        <v>149835.31</v>
      </c>
      <c r="BF755">
        <v>12</v>
      </c>
      <c r="BG755">
        <v>13</v>
      </c>
      <c r="BH755">
        <v>19124.89</v>
      </c>
      <c r="BI755">
        <v>0</v>
      </c>
      <c r="BJ755">
        <v>19124.89</v>
      </c>
      <c r="BK755">
        <v>27000</v>
      </c>
      <c r="BL755" t="s">
        <v>56</v>
      </c>
      <c r="BM755" t="s">
        <v>10374</v>
      </c>
      <c r="BN755" t="s">
        <v>10375</v>
      </c>
      <c r="BO755" t="s">
        <v>47</v>
      </c>
    </row>
    <row r="756" spans="1:67" x14ac:dyDescent="0.3">
      <c r="A756">
        <v>79267</v>
      </c>
      <c r="B756">
        <v>7118675679</v>
      </c>
      <c r="C756">
        <v>4463264</v>
      </c>
      <c r="D756">
        <v>7032</v>
      </c>
      <c r="E756">
        <v>84105</v>
      </c>
      <c r="F756">
        <v>1</v>
      </c>
      <c r="G756" t="s">
        <v>672</v>
      </c>
      <c r="H756">
        <v>42762</v>
      </c>
      <c r="I756">
        <v>21256427</v>
      </c>
      <c r="J756" t="s">
        <v>46</v>
      </c>
      <c r="K756" t="s">
        <v>47</v>
      </c>
      <c r="L756" t="s">
        <v>48</v>
      </c>
      <c r="M756" t="s">
        <v>49</v>
      </c>
      <c r="N756" t="s">
        <v>9400</v>
      </c>
      <c r="O756" t="s">
        <v>10266</v>
      </c>
      <c r="P756" t="s">
        <v>2264</v>
      </c>
      <c r="Q756" t="s">
        <v>10372</v>
      </c>
      <c r="R756" t="s">
        <v>10178</v>
      </c>
      <c r="S756">
        <v>100788157</v>
      </c>
      <c r="T756" t="s">
        <v>606</v>
      </c>
      <c r="U756" t="s">
        <v>66</v>
      </c>
      <c r="V756" t="s">
        <v>1007</v>
      </c>
      <c r="W756">
        <v>2729.8</v>
      </c>
      <c r="X756">
        <v>10786.2</v>
      </c>
      <c r="Y756">
        <v>9832</v>
      </c>
      <c r="Z756" t="s">
        <v>49</v>
      </c>
      <c r="AA756" t="s">
        <v>10314</v>
      </c>
      <c r="AB756" t="s">
        <v>10296</v>
      </c>
      <c r="AC756" t="s">
        <v>10297</v>
      </c>
      <c r="AD756" t="s">
        <v>52</v>
      </c>
      <c r="AE756" t="s">
        <v>76</v>
      </c>
      <c r="AF756" t="s">
        <v>10207</v>
      </c>
      <c r="AG756" t="s">
        <v>10208</v>
      </c>
      <c r="AH756" t="s">
        <v>10298</v>
      </c>
      <c r="AI756" t="s">
        <v>48</v>
      </c>
      <c r="AJ756" t="s">
        <v>47</v>
      </c>
      <c r="AK756" t="s">
        <v>9400</v>
      </c>
      <c r="AL756" t="s">
        <v>10207</v>
      </c>
      <c r="AM756">
        <v>0</v>
      </c>
      <c r="AN756" t="s">
        <v>47</v>
      </c>
      <c r="AO756" t="s">
        <v>47</v>
      </c>
      <c r="AP756" t="s">
        <v>47</v>
      </c>
      <c r="AQ756" t="s">
        <v>47</v>
      </c>
      <c r="AR756" t="s">
        <v>47</v>
      </c>
      <c r="AS756">
        <v>2729.8</v>
      </c>
      <c r="AT756">
        <v>10786.2</v>
      </c>
      <c r="AU756">
        <v>1</v>
      </c>
      <c r="AV756">
        <v>1</v>
      </c>
      <c r="AW756" t="s">
        <v>10362</v>
      </c>
      <c r="AX756">
        <v>10800</v>
      </c>
      <c r="AY756" t="s">
        <v>66</v>
      </c>
      <c r="AZ756" t="s">
        <v>10373</v>
      </c>
      <c r="BA756" t="s">
        <v>47</v>
      </c>
      <c r="BB756" t="s">
        <v>10373</v>
      </c>
      <c r="BC756" t="s">
        <v>47</v>
      </c>
      <c r="BD756">
        <v>1148</v>
      </c>
      <c r="BE756">
        <v>160621.51</v>
      </c>
      <c r="BF756">
        <v>13</v>
      </c>
      <c r="BG756">
        <v>13</v>
      </c>
      <c r="BH756">
        <v>10786.2</v>
      </c>
      <c r="BI756">
        <v>0</v>
      </c>
      <c r="BJ756">
        <v>10786.2</v>
      </c>
      <c r="BK756">
        <v>10800</v>
      </c>
      <c r="BL756" t="s">
        <v>66</v>
      </c>
      <c r="BM756" t="s">
        <v>10373</v>
      </c>
      <c r="BN756" t="s">
        <v>10375</v>
      </c>
      <c r="BO756" t="s">
        <v>47</v>
      </c>
    </row>
    <row r="757" spans="1:67" hidden="1" x14ac:dyDescent="0.3">
      <c r="A757">
        <v>79510</v>
      </c>
      <c r="B757">
        <v>7118706313</v>
      </c>
      <c r="C757">
        <v>915409</v>
      </c>
      <c r="D757">
        <v>7032</v>
      </c>
      <c r="E757">
        <v>84490</v>
      </c>
      <c r="F757">
        <v>1</v>
      </c>
      <c r="G757" t="s">
        <v>672</v>
      </c>
      <c r="H757">
        <v>42763</v>
      </c>
      <c r="I757">
        <v>21266929</v>
      </c>
      <c r="J757" t="s">
        <v>46</v>
      </c>
      <c r="K757" t="s">
        <v>47</v>
      </c>
      <c r="L757" t="s">
        <v>48</v>
      </c>
      <c r="M757" t="s">
        <v>49</v>
      </c>
      <c r="N757" t="s">
        <v>247</v>
      </c>
      <c r="O757" t="s">
        <v>248</v>
      </c>
      <c r="P757" t="s">
        <v>249</v>
      </c>
      <c r="Q757" t="s">
        <v>250</v>
      </c>
      <c r="R757" t="s">
        <v>54</v>
      </c>
      <c r="S757">
        <v>100422206</v>
      </c>
      <c r="T757" t="s">
        <v>615</v>
      </c>
      <c r="U757" t="s">
        <v>56</v>
      </c>
      <c r="V757" t="s">
        <v>57</v>
      </c>
      <c r="W757">
        <v>4882</v>
      </c>
      <c r="X757">
        <v>20785.45</v>
      </c>
      <c r="Y757">
        <v>19058.400000000001</v>
      </c>
      <c r="Z757" t="s">
        <v>49</v>
      </c>
      <c r="AA757" t="s">
        <v>10314</v>
      </c>
      <c r="AB757" t="s">
        <v>10296</v>
      </c>
      <c r="AC757" t="s">
        <v>10297</v>
      </c>
      <c r="AD757" t="s">
        <v>52</v>
      </c>
      <c r="AE757" t="s">
        <v>76</v>
      </c>
      <c r="AF757" t="s">
        <v>10207</v>
      </c>
      <c r="AG757" t="s">
        <v>10208</v>
      </c>
      <c r="AH757" t="s">
        <v>10298</v>
      </c>
      <c r="AI757" t="s">
        <v>48</v>
      </c>
      <c r="AJ757" t="s">
        <v>47</v>
      </c>
      <c r="AK757" t="s">
        <v>247</v>
      </c>
      <c r="AL757" t="s">
        <v>10217</v>
      </c>
      <c r="AM757">
        <v>0</v>
      </c>
      <c r="AN757" t="s">
        <v>47</v>
      </c>
      <c r="AO757" t="s">
        <v>47</v>
      </c>
      <c r="AP757" t="s">
        <v>47</v>
      </c>
      <c r="AQ757" t="s">
        <v>47</v>
      </c>
      <c r="AR757" t="s">
        <v>47</v>
      </c>
      <c r="AS757">
        <v>4882</v>
      </c>
      <c r="AT757">
        <v>20785.45</v>
      </c>
      <c r="AU757">
        <v>1</v>
      </c>
      <c r="AV757">
        <v>1</v>
      </c>
      <c r="AW757" t="s">
        <v>10352</v>
      </c>
      <c r="AX757">
        <v>27000</v>
      </c>
      <c r="AY757" t="s">
        <v>56</v>
      </c>
      <c r="AZ757" t="s">
        <v>634</v>
      </c>
      <c r="BA757">
        <v>5000</v>
      </c>
      <c r="BB757" t="s">
        <v>634</v>
      </c>
      <c r="BC757">
        <v>5000</v>
      </c>
      <c r="BD757">
        <v>1</v>
      </c>
      <c r="BE757">
        <v>20785.45</v>
      </c>
      <c r="BF757">
        <v>1</v>
      </c>
      <c r="BG757">
        <v>4</v>
      </c>
      <c r="BH757">
        <v>0</v>
      </c>
      <c r="BI757">
        <v>0</v>
      </c>
      <c r="BJ757">
        <v>0</v>
      </c>
      <c r="BK757">
        <v>0</v>
      </c>
      <c r="BL757" t="s">
        <v>59</v>
      </c>
      <c r="BM757" t="s">
        <v>635</v>
      </c>
      <c r="BN757" t="s">
        <v>636</v>
      </c>
      <c r="BO757">
        <v>0</v>
      </c>
    </row>
    <row r="758" spans="1:67" x14ac:dyDescent="0.3">
      <c r="A758">
        <v>160598</v>
      </c>
      <c r="B758">
        <v>7118728325</v>
      </c>
      <c r="C758">
        <v>2769823</v>
      </c>
      <c r="D758">
        <v>7032</v>
      </c>
      <c r="E758">
        <v>84551</v>
      </c>
      <c r="F758">
        <v>1</v>
      </c>
      <c r="G758" t="s">
        <v>672</v>
      </c>
      <c r="H758">
        <v>42763</v>
      </c>
      <c r="I758">
        <v>21266935</v>
      </c>
      <c r="J758" t="s">
        <v>46</v>
      </c>
      <c r="K758" t="s">
        <v>47</v>
      </c>
      <c r="L758" t="s">
        <v>48</v>
      </c>
      <c r="M758" t="s">
        <v>49</v>
      </c>
      <c r="N758" t="s">
        <v>9412</v>
      </c>
      <c r="O758" t="s">
        <v>10389</v>
      </c>
      <c r="P758" t="s">
        <v>207</v>
      </c>
      <c r="Q758" t="s">
        <v>208</v>
      </c>
      <c r="R758" t="s">
        <v>54</v>
      </c>
      <c r="S758">
        <v>101093720</v>
      </c>
      <c r="T758" t="s">
        <v>55</v>
      </c>
      <c r="U758" t="s">
        <v>66</v>
      </c>
      <c r="V758" t="s">
        <v>1007</v>
      </c>
      <c r="W758">
        <v>2749.99</v>
      </c>
      <c r="X758">
        <v>8946.2000000000007</v>
      </c>
      <c r="Y758">
        <v>8013.92</v>
      </c>
      <c r="Z758" t="s">
        <v>49</v>
      </c>
      <c r="AA758" t="s">
        <v>10314</v>
      </c>
      <c r="AB758" t="s">
        <v>10296</v>
      </c>
      <c r="AC758" t="s">
        <v>10297</v>
      </c>
      <c r="AD758" t="s">
        <v>52</v>
      </c>
      <c r="AE758" t="s">
        <v>76</v>
      </c>
      <c r="AF758" t="s">
        <v>10207</v>
      </c>
      <c r="AG758" t="s">
        <v>10208</v>
      </c>
      <c r="AH758" t="s">
        <v>10298</v>
      </c>
      <c r="AI758" t="s">
        <v>48</v>
      </c>
      <c r="AJ758" t="s">
        <v>47</v>
      </c>
      <c r="AK758" t="s">
        <v>9412</v>
      </c>
      <c r="AL758" t="s">
        <v>10207</v>
      </c>
      <c r="AM758">
        <v>1</v>
      </c>
      <c r="AN758">
        <v>21266935</v>
      </c>
      <c r="AO758">
        <v>0.01</v>
      </c>
      <c r="AP758">
        <v>8946.2000000000007</v>
      </c>
      <c r="AQ758">
        <v>8013.92</v>
      </c>
      <c r="AR758" t="s">
        <v>10388</v>
      </c>
      <c r="AS758">
        <v>2750</v>
      </c>
      <c r="AT758">
        <v>8946.2000000000007</v>
      </c>
      <c r="AU758">
        <v>1</v>
      </c>
      <c r="AV758">
        <v>1</v>
      </c>
      <c r="AW758" t="s">
        <v>10352</v>
      </c>
      <c r="AX758">
        <v>10800</v>
      </c>
      <c r="AY758" t="s">
        <v>66</v>
      </c>
      <c r="AZ758" t="s">
        <v>5077</v>
      </c>
      <c r="BA758">
        <v>2953</v>
      </c>
      <c r="BB758" t="s">
        <v>5077</v>
      </c>
      <c r="BC758">
        <v>2953</v>
      </c>
      <c r="BD758">
        <v>120</v>
      </c>
      <c r="BE758">
        <v>29731.65</v>
      </c>
      <c r="BF758">
        <v>2</v>
      </c>
      <c r="BG758">
        <v>4</v>
      </c>
      <c r="BH758">
        <v>29731.65</v>
      </c>
      <c r="BI758">
        <v>0</v>
      </c>
      <c r="BJ758">
        <v>29731.65</v>
      </c>
      <c r="BK758">
        <v>42000</v>
      </c>
      <c r="BL758" t="s">
        <v>229</v>
      </c>
      <c r="BM758" t="s">
        <v>10391</v>
      </c>
      <c r="BN758" t="s">
        <v>10391</v>
      </c>
      <c r="BO758" t="s">
        <v>47</v>
      </c>
    </row>
    <row r="759" spans="1:67" hidden="1" x14ac:dyDescent="0.3">
      <c r="A759">
        <v>79881</v>
      </c>
      <c r="B759">
        <v>7118728297</v>
      </c>
      <c r="C759">
        <v>659338</v>
      </c>
      <c r="D759">
        <v>7032</v>
      </c>
      <c r="E759">
        <v>84547</v>
      </c>
      <c r="F759">
        <v>1</v>
      </c>
      <c r="G759" t="s">
        <v>672</v>
      </c>
      <c r="H759">
        <v>42763</v>
      </c>
      <c r="I759">
        <v>21266924</v>
      </c>
      <c r="J759" t="s">
        <v>46</v>
      </c>
      <c r="K759" t="s">
        <v>47</v>
      </c>
      <c r="L759" t="s">
        <v>48</v>
      </c>
      <c r="M759" t="s">
        <v>49</v>
      </c>
      <c r="N759" t="s">
        <v>50</v>
      </c>
      <c r="O759" t="s">
        <v>51</v>
      </c>
      <c r="P759" t="s">
        <v>52</v>
      </c>
      <c r="Q759" t="s">
        <v>53</v>
      </c>
      <c r="R759" t="s">
        <v>54</v>
      </c>
      <c r="S759">
        <v>101093720</v>
      </c>
      <c r="T759" t="s">
        <v>55</v>
      </c>
      <c r="U759" t="s">
        <v>56</v>
      </c>
      <c r="V759" t="s">
        <v>57</v>
      </c>
      <c r="W759">
        <v>1849.57</v>
      </c>
      <c r="X759">
        <v>17350.810000000001</v>
      </c>
      <c r="Y759">
        <v>15785.4</v>
      </c>
      <c r="Z759" t="s">
        <v>49</v>
      </c>
      <c r="AA759" t="s">
        <v>10314</v>
      </c>
      <c r="AB759" t="s">
        <v>10296</v>
      </c>
      <c r="AC759" t="s">
        <v>10297</v>
      </c>
      <c r="AD759" t="s">
        <v>52</v>
      </c>
      <c r="AE759" t="s">
        <v>76</v>
      </c>
      <c r="AF759" t="s">
        <v>10207</v>
      </c>
      <c r="AG759" t="s">
        <v>10208</v>
      </c>
      <c r="AH759" t="s">
        <v>10298</v>
      </c>
      <c r="AI759" t="s">
        <v>48</v>
      </c>
      <c r="AJ759" t="s">
        <v>47</v>
      </c>
      <c r="AK759" t="s">
        <v>50</v>
      </c>
      <c r="AL759" t="s">
        <v>10207</v>
      </c>
      <c r="AM759">
        <v>0</v>
      </c>
      <c r="AN759" t="s">
        <v>47</v>
      </c>
      <c r="AO759" t="s">
        <v>47</v>
      </c>
      <c r="AP759" t="s">
        <v>47</v>
      </c>
      <c r="AQ759" t="s">
        <v>47</v>
      </c>
      <c r="AR759" t="s">
        <v>47</v>
      </c>
      <c r="AS759">
        <v>1849.57</v>
      </c>
      <c r="AT759">
        <v>17350.810000000001</v>
      </c>
      <c r="AU759">
        <v>1</v>
      </c>
      <c r="AV759">
        <v>1</v>
      </c>
      <c r="AW759" t="s">
        <v>10352</v>
      </c>
      <c r="AX759">
        <v>27000</v>
      </c>
      <c r="AY759" t="s">
        <v>56</v>
      </c>
      <c r="AZ759" t="s">
        <v>220</v>
      </c>
      <c r="BA759">
        <v>1880.82</v>
      </c>
      <c r="BB759" t="s">
        <v>220</v>
      </c>
      <c r="BC759">
        <v>1880.82</v>
      </c>
      <c r="BD759">
        <v>154</v>
      </c>
      <c r="BE759">
        <v>47082.46</v>
      </c>
      <c r="BF759">
        <v>3</v>
      </c>
      <c r="BG759">
        <v>4</v>
      </c>
      <c r="BH759">
        <v>0</v>
      </c>
      <c r="BI759">
        <v>0</v>
      </c>
      <c r="BJ759">
        <v>0</v>
      </c>
      <c r="BK759">
        <v>0</v>
      </c>
      <c r="BL759" t="s">
        <v>59</v>
      </c>
      <c r="BM759" t="s">
        <v>221</v>
      </c>
      <c r="BN759" t="s">
        <v>222</v>
      </c>
      <c r="BO759">
        <v>0</v>
      </c>
    </row>
    <row r="760" spans="1:67" x14ac:dyDescent="0.3">
      <c r="A760">
        <v>79880</v>
      </c>
      <c r="B760">
        <v>7118728296</v>
      </c>
      <c r="C760">
        <v>4463264</v>
      </c>
      <c r="D760">
        <v>7032</v>
      </c>
      <c r="E760">
        <v>84546</v>
      </c>
      <c r="F760">
        <v>1</v>
      </c>
      <c r="G760" t="s">
        <v>672</v>
      </c>
      <c r="H760">
        <v>42763</v>
      </c>
      <c r="I760">
        <v>21266923</v>
      </c>
      <c r="J760" t="s">
        <v>46</v>
      </c>
      <c r="K760" t="s">
        <v>47</v>
      </c>
      <c r="L760" t="s">
        <v>48</v>
      </c>
      <c r="M760" t="s">
        <v>49</v>
      </c>
      <c r="N760" t="s">
        <v>9400</v>
      </c>
      <c r="O760" t="s">
        <v>10266</v>
      </c>
      <c r="P760" t="s">
        <v>2264</v>
      </c>
      <c r="Q760" t="s">
        <v>10372</v>
      </c>
      <c r="R760" t="s">
        <v>10178</v>
      </c>
      <c r="S760">
        <v>100788157</v>
      </c>
      <c r="T760" t="s">
        <v>606</v>
      </c>
      <c r="U760" t="s">
        <v>66</v>
      </c>
      <c r="V760" t="s">
        <v>1007</v>
      </c>
      <c r="W760">
        <v>2729.8</v>
      </c>
      <c r="X760">
        <v>10857.75</v>
      </c>
      <c r="Y760">
        <v>9990</v>
      </c>
      <c r="Z760" t="s">
        <v>49</v>
      </c>
      <c r="AA760" t="s">
        <v>10314</v>
      </c>
      <c r="AB760" t="s">
        <v>10296</v>
      </c>
      <c r="AC760" t="s">
        <v>10297</v>
      </c>
      <c r="AD760" t="s">
        <v>52</v>
      </c>
      <c r="AE760" t="s">
        <v>76</v>
      </c>
      <c r="AF760" t="s">
        <v>10207</v>
      </c>
      <c r="AG760" t="s">
        <v>10208</v>
      </c>
      <c r="AH760" t="s">
        <v>10298</v>
      </c>
      <c r="AI760" t="s">
        <v>48</v>
      </c>
      <c r="AJ760" t="s">
        <v>47</v>
      </c>
      <c r="AK760" t="s">
        <v>9400</v>
      </c>
      <c r="AL760" t="s">
        <v>10207</v>
      </c>
      <c r="AM760">
        <v>0</v>
      </c>
      <c r="AN760" t="s">
        <v>47</v>
      </c>
      <c r="AO760" t="s">
        <v>47</v>
      </c>
      <c r="AP760" t="s">
        <v>47</v>
      </c>
      <c r="AQ760" t="s">
        <v>47</v>
      </c>
      <c r="AR760" t="s">
        <v>47</v>
      </c>
      <c r="AS760">
        <v>2729.8</v>
      </c>
      <c r="AT760">
        <v>10857.75</v>
      </c>
      <c r="AU760">
        <v>1</v>
      </c>
      <c r="AV760">
        <v>1</v>
      </c>
      <c r="AW760" t="s">
        <v>10362</v>
      </c>
      <c r="AX760">
        <v>27000</v>
      </c>
      <c r="AY760" t="s">
        <v>56</v>
      </c>
      <c r="AZ760" t="s">
        <v>10373</v>
      </c>
      <c r="BA760" t="s">
        <v>47</v>
      </c>
      <c r="BB760" t="s">
        <v>10374</v>
      </c>
      <c r="BC760" t="s">
        <v>47</v>
      </c>
      <c r="BD760">
        <v>1148</v>
      </c>
      <c r="BE760">
        <v>57940.21</v>
      </c>
      <c r="BF760">
        <v>4</v>
      </c>
      <c r="BG760">
        <v>4</v>
      </c>
      <c r="BH760">
        <v>28208.560000000001</v>
      </c>
      <c r="BI760">
        <v>0</v>
      </c>
      <c r="BJ760">
        <v>28208.560000000001</v>
      </c>
      <c r="BK760">
        <v>42000</v>
      </c>
      <c r="BL760" t="s">
        <v>229</v>
      </c>
      <c r="BM760" t="s">
        <v>10375</v>
      </c>
      <c r="BN760" t="s">
        <v>10375</v>
      </c>
      <c r="BO760" t="s">
        <v>47</v>
      </c>
    </row>
    <row r="761" spans="1:67" hidden="1" x14ac:dyDescent="0.3">
      <c r="A761">
        <v>160610</v>
      </c>
      <c r="B761">
        <v>7118762722</v>
      </c>
      <c r="C761">
        <v>2769823</v>
      </c>
      <c r="D761">
        <v>7032</v>
      </c>
      <c r="E761">
        <v>84951</v>
      </c>
      <c r="F761">
        <v>1</v>
      </c>
      <c r="G761" t="s">
        <v>672</v>
      </c>
      <c r="H761">
        <v>42765</v>
      </c>
      <c r="I761">
        <v>21277022</v>
      </c>
      <c r="J761" t="s">
        <v>46</v>
      </c>
      <c r="K761" t="s">
        <v>47</v>
      </c>
      <c r="L761" t="s">
        <v>48</v>
      </c>
      <c r="M761" t="s">
        <v>49</v>
      </c>
      <c r="N761" t="s">
        <v>9412</v>
      </c>
      <c r="O761" t="s">
        <v>10389</v>
      </c>
      <c r="P761" t="s">
        <v>207</v>
      </c>
      <c r="Q761" t="s">
        <v>208</v>
      </c>
      <c r="R761" t="s">
        <v>54</v>
      </c>
      <c r="S761">
        <v>101093720</v>
      </c>
      <c r="T761" t="s">
        <v>55</v>
      </c>
      <c r="U761" t="s">
        <v>66</v>
      </c>
      <c r="V761" t="s">
        <v>1007</v>
      </c>
      <c r="W761">
        <v>2749.99</v>
      </c>
      <c r="X761">
        <v>9451.66</v>
      </c>
      <c r="Y761">
        <v>8636.6200000000008</v>
      </c>
      <c r="Z761" t="s">
        <v>49</v>
      </c>
      <c r="AA761" t="s">
        <v>10314</v>
      </c>
      <c r="AB761" t="s">
        <v>10296</v>
      </c>
      <c r="AC761" t="s">
        <v>10297</v>
      </c>
      <c r="AD761" t="s">
        <v>52</v>
      </c>
      <c r="AE761" t="s">
        <v>76</v>
      </c>
      <c r="AF761" t="s">
        <v>10207</v>
      </c>
      <c r="AG761" t="s">
        <v>10208</v>
      </c>
      <c r="AH761" t="s">
        <v>10298</v>
      </c>
      <c r="AI761" t="s">
        <v>48</v>
      </c>
      <c r="AJ761" t="s">
        <v>47</v>
      </c>
      <c r="AK761" t="s">
        <v>9412</v>
      </c>
      <c r="AL761" t="s">
        <v>10207</v>
      </c>
      <c r="AM761">
        <v>1</v>
      </c>
      <c r="AN761">
        <v>21277022</v>
      </c>
      <c r="AO761">
        <v>0.01</v>
      </c>
      <c r="AP761">
        <v>9451.66</v>
      </c>
      <c r="AQ761">
        <v>8636.6200000000008</v>
      </c>
      <c r="AR761" t="s">
        <v>10388</v>
      </c>
      <c r="AS761">
        <v>2750</v>
      </c>
      <c r="AT761">
        <v>9451.66</v>
      </c>
      <c r="AU761">
        <v>1</v>
      </c>
      <c r="AV761">
        <v>1</v>
      </c>
      <c r="AW761" t="s">
        <v>10352</v>
      </c>
      <c r="AX761">
        <v>10800</v>
      </c>
      <c r="AY761" t="s">
        <v>66</v>
      </c>
      <c r="AZ761" t="s">
        <v>5077</v>
      </c>
      <c r="BA761">
        <v>2953</v>
      </c>
      <c r="BB761" t="s">
        <v>5077</v>
      </c>
      <c r="BC761">
        <v>2953</v>
      </c>
      <c r="BD761">
        <v>120</v>
      </c>
      <c r="BE761">
        <v>9451.66</v>
      </c>
      <c r="BF761">
        <v>1</v>
      </c>
      <c r="BG761">
        <v>11</v>
      </c>
      <c r="BH761">
        <v>0</v>
      </c>
      <c r="BI761">
        <v>0</v>
      </c>
      <c r="BJ761">
        <v>0</v>
      </c>
      <c r="BK761">
        <v>0</v>
      </c>
      <c r="BL761" t="s">
        <v>59</v>
      </c>
      <c r="BM761" t="s">
        <v>10390</v>
      </c>
      <c r="BN761" t="s">
        <v>10391</v>
      </c>
      <c r="BO761">
        <v>0</v>
      </c>
    </row>
    <row r="762" spans="1:67" hidden="1" x14ac:dyDescent="0.3">
      <c r="A762">
        <v>80080</v>
      </c>
      <c r="B762">
        <v>7118762706</v>
      </c>
      <c r="C762">
        <v>3025769</v>
      </c>
      <c r="D762">
        <v>7032</v>
      </c>
      <c r="E762">
        <v>84948</v>
      </c>
      <c r="F762">
        <v>1</v>
      </c>
      <c r="G762" t="s">
        <v>672</v>
      </c>
      <c r="H762">
        <v>42765</v>
      </c>
      <c r="I762">
        <v>21277016</v>
      </c>
      <c r="J762" t="s">
        <v>46</v>
      </c>
      <c r="K762" t="s">
        <v>47</v>
      </c>
      <c r="L762" t="s">
        <v>48</v>
      </c>
      <c r="M762" t="s">
        <v>49</v>
      </c>
      <c r="N762" t="s">
        <v>62</v>
      </c>
      <c r="O762" t="s">
        <v>63</v>
      </c>
      <c r="P762" t="s">
        <v>52</v>
      </c>
      <c r="Q762" t="s">
        <v>53</v>
      </c>
      <c r="R762" t="s">
        <v>54</v>
      </c>
      <c r="S762">
        <v>100223303</v>
      </c>
      <c r="T762" t="s">
        <v>64</v>
      </c>
      <c r="U762" t="s">
        <v>56</v>
      </c>
      <c r="V762" t="s">
        <v>57</v>
      </c>
      <c r="W762">
        <v>1674.03</v>
      </c>
      <c r="X762">
        <v>20815.2</v>
      </c>
      <c r="Y762">
        <v>19051.2</v>
      </c>
      <c r="Z762" t="s">
        <v>49</v>
      </c>
      <c r="AA762" t="s">
        <v>10314</v>
      </c>
      <c r="AB762" t="s">
        <v>10296</v>
      </c>
      <c r="AC762" t="s">
        <v>10297</v>
      </c>
      <c r="AD762" t="s">
        <v>52</v>
      </c>
      <c r="AE762" t="s">
        <v>76</v>
      </c>
      <c r="AF762" t="s">
        <v>10207</v>
      </c>
      <c r="AG762" t="s">
        <v>10208</v>
      </c>
      <c r="AH762" t="s">
        <v>10298</v>
      </c>
      <c r="AI762" t="s">
        <v>48</v>
      </c>
      <c r="AJ762" t="s">
        <v>47</v>
      </c>
      <c r="AK762" t="s">
        <v>62</v>
      </c>
      <c r="AL762" t="s">
        <v>10207</v>
      </c>
      <c r="AM762">
        <v>0</v>
      </c>
      <c r="AN762" t="s">
        <v>47</v>
      </c>
      <c r="AO762" t="s">
        <v>47</v>
      </c>
      <c r="AP762" t="s">
        <v>47</v>
      </c>
      <c r="AQ762" t="s">
        <v>47</v>
      </c>
      <c r="AR762" t="s">
        <v>47</v>
      </c>
      <c r="AS762">
        <v>1674.03</v>
      </c>
      <c r="AT762">
        <v>20815.2</v>
      </c>
      <c r="AU762">
        <v>1</v>
      </c>
      <c r="AV762">
        <v>1</v>
      </c>
      <c r="AW762" t="s">
        <v>10352</v>
      </c>
      <c r="AX762">
        <v>27000</v>
      </c>
      <c r="AY762" t="s">
        <v>56</v>
      </c>
      <c r="AZ762" t="s">
        <v>65</v>
      </c>
      <c r="BA762">
        <v>1658.86</v>
      </c>
      <c r="BB762" t="s">
        <v>65</v>
      </c>
      <c r="BC762">
        <v>1658.86</v>
      </c>
      <c r="BD762">
        <v>184</v>
      </c>
      <c r="BE762">
        <v>30266.86</v>
      </c>
      <c r="BF762">
        <v>2</v>
      </c>
      <c r="BG762">
        <v>11</v>
      </c>
      <c r="BH762">
        <v>30266.86</v>
      </c>
      <c r="BI762">
        <v>0</v>
      </c>
      <c r="BJ762">
        <v>30266.86</v>
      </c>
      <c r="BK762">
        <v>42000</v>
      </c>
      <c r="BL762" t="s">
        <v>229</v>
      </c>
      <c r="BM762" t="s">
        <v>68</v>
      </c>
      <c r="BN762" t="s">
        <v>68</v>
      </c>
      <c r="BO762">
        <v>2156.518</v>
      </c>
    </row>
    <row r="763" spans="1:67" hidden="1" x14ac:dyDescent="0.3">
      <c r="A763">
        <v>79235</v>
      </c>
      <c r="B763">
        <v>7118674399</v>
      </c>
      <c r="C763">
        <v>5014992</v>
      </c>
      <c r="D763">
        <v>7032</v>
      </c>
      <c r="E763">
        <v>84670</v>
      </c>
      <c r="F763">
        <v>1</v>
      </c>
      <c r="G763" t="s">
        <v>672</v>
      </c>
      <c r="H763">
        <v>42765</v>
      </c>
      <c r="I763">
        <v>21277014</v>
      </c>
      <c r="J763" t="s">
        <v>46</v>
      </c>
      <c r="K763" t="s">
        <v>47</v>
      </c>
      <c r="L763" t="s">
        <v>48</v>
      </c>
      <c r="M763" t="s">
        <v>49</v>
      </c>
      <c r="N763" t="s">
        <v>302</v>
      </c>
      <c r="O763" t="s">
        <v>280</v>
      </c>
      <c r="P763" t="s">
        <v>281</v>
      </c>
      <c r="Q763" t="s">
        <v>282</v>
      </c>
      <c r="R763" t="s">
        <v>54</v>
      </c>
      <c r="S763">
        <v>100214689</v>
      </c>
      <c r="T763" t="s">
        <v>155</v>
      </c>
      <c r="U763" t="s">
        <v>56</v>
      </c>
      <c r="V763" t="s">
        <v>57</v>
      </c>
      <c r="W763">
        <v>3534.43</v>
      </c>
      <c r="X763">
        <v>21080.7</v>
      </c>
      <c r="Y763">
        <v>19294.2</v>
      </c>
      <c r="Z763" t="s">
        <v>49</v>
      </c>
      <c r="AA763" t="s">
        <v>10314</v>
      </c>
      <c r="AB763" t="s">
        <v>10296</v>
      </c>
      <c r="AC763" t="s">
        <v>10297</v>
      </c>
      <c r="AD763" t="s">
        <v>52</v>
      </c>
      <c r="AE763" t="s">
        <v>76</v>
      </c>
      <c r="AF763" t="s">
        <v>10207</v>
      </c>
      <c r="AG763" t="s">
        <v>10208</v>
      </c>
      <c r="AH763" t="s">
        <v>10298</v>
      </c>
      <c r="AI763" t="s">
        <v>48</v>
      </c>
      <c r="AJ763" t="s">
        <v>47</v>
      </c>
      <c r="AK763" t="s">
        <v>302</v>
      </c>
      <c r="AL763" t="s">
        <v>10217</v>
      </c>
      <c r="AM763">
        <v>0</v>
      </c>
      <c r="AN763" t="s">
        <v>47</v>
      </c>
      <c r="AO763" t="s">
        <v>47</v>
      </c>
      <c r="AP763" t="s">
        <v>47</v>
      </c>
      <c r="AQ763" t="s">
        <v>47</v>
      </c>
      <c r="AR763" t="s">
        <v>47</v>
      </c>
      <c r="AS763">
        <v>3534.43</v>
      </c>
      <c r="AT763">
        <v>21080.7</v>
      </c>
      <c r="AU763">
        <v>1</v>
      </c>
      <c r="AV763">
        <v>1</v>
      </c>
      <c r="AW763" t="s">
        <v>10352</v>
      </c>
      <c r="AX763">
        <v>27000</v>
      </c>
      <c r="AY763" t="s">
        <v>56</v>
      </c>
      <c r="AZ763" t="s">
        <v>303</v>
      </c>
      <c r="BA763">
        <v>3500</v>
      </c>
      <c r="BB763" t="s">
        <v>303</v>
      </c>
      <c r="BC763">
        <v>3500</v>
      </c>
      <c r="BD763">
        <v>215</v>
      </c>
      <c r="BE763">
        <v>51347.56</v>
      </c>
      <c r="BF763">
        <v>3</v>
      </c>
      <c r="BG763">
        <v>11</v>
      </c>
      <c r="BH763">
        <v>0</v>
      </c>
      <c r="BI763">
        <v>0</v>
      </c>
      <c r="BJ763">
        <v>0</v>
      </c>
      <c r="BK763">
        <v>0</v>
      </c>
      <c r="BL763" t="s">
        <v>59</v>
      </c>
      <c r="BM763" t="s">
        <v>304</v>
      </c>
      <c r="BN763" t="s">
        <v>305</v>
      </c>
      <c r="BO763">
        <v>0</v>
      </c>
    </row>
    <row r="764" spans="1:67" x14ac:dyDescent="0.3">
      <c r="A764">
        <v>79297</v>
      </c>
      <c r="B764">
        <v>7118677247</v>
      </c>
      <c r="C764">
        <v>4463262</v>
      </c>
      <c r="D764">
        <v>7032</v>
      </c>
      <c r="E764">
        <v>84683</v>
      </c>
      <c r="F764">
        <v>1</v>
      </c>
      <c r="G764" t="s">
        <v>672</v>
      </c>
      <c r="H764">
        <v>42765</v>
      </c>
      <c r="I764">
        <v>21276995</v>
      </c>
      <c r="J764" t="s">
        <v>46</v>
      </c>
      <c r="K764" t="s">
        <v>47</v>
      </c>
      <c r="L764" t="s">
        <v>48</v>
      </c>
      <c r="M764" t="s">
        <v>49</v>
      </c>
      <c r="N764" t="s">
        <v>9400</v>
      </c>
      <c r="O764" t="s">
        <v>10230</v>
      </c>
      <c r="P764" t="s">
        <v>1289</v>
      </c>
      <c r="Q764" t="s">
        <v>10377</v>
      </c>
      <c r="R764" t="s">
        <v>10178</v>
      </c>
      <c r="S764">
        <v>100422206</v>
      </c>
      <c r="T764" t="s">
        <v>615</v>
      </c>
      <c r="U764" t="s">
        <v>56</v>
      </c>
      <c r="V764" t="s">
        <v>57</v>
      </c>
      <c r="W764">
        <v>2501.4</v>
      </c>
      <c r="X764">
        <v>17404.8</v>
      </c>
      <c r="Y764">
        <v>14896</v>
      </c>
      <c r="Z764" t="s">
        <v>49</v>
      </c>
      <c r="AA764" t="s">
        <v>10314</v>
      </c>
      <c r="AB764" t="s">
        <v>10296</v>
      </c>
      <c r="AC764" t="s">
        <v>10297</v>
      </c>
      <c r="AD764" t="s">
        <v>52</v>
      </c>
      <c r="AE764" t="s">
        <v>76</v>
      </c>
      <c r="AF764" t="s">
        <v>10207</v>
      </c>
      <c r="AG764" t="s">
        <v>10208</v>
      </c>
      <c r="AH764" t="s">
        <v>10298</v>
      </c>
      <c r="AI764" t="s">
        <v>48</v>
      </c>
      <c r="AJ764" t="s">
        <v>47</v>
      </c>
      <c r="AK764" t="s">
        <v>9400</v>
      </c>
      <c r="AL764" t="s">
        <v>10232</v>
      </c>
      <c r="AM764">
        <v>0</v>
      </c>
      <c r="AN764" t="s">
        <v>47</v>
      </c>
      <c r="AO764" t="s">
        <v>47</v>
      </c>
      <c r="AP764" t="s">
        <v>47</v>
      </c>
      <c r="AQ764" t="s">
        <v>47</v>
      </c>
      <c r="AR764" t="s">
        <v>47</v>
      </c>
      <c r="AS764">
        <v>2501.4</v>
      </c>
      <c r="AT764">
        <v>17404.8</v>
      </c>
      <c r="AU764">
        <v>1</v>
      </c>
      <c r="AV764">
        <v>1</v>
      </c>
      <c r="AW764" t="s">
        <v>10362</v>
      </c>
      <c r="AX764">
        <v>27000</v>
      </c>
      <c r="AY764" t="s">
        <v>56</v>
      </c>
      <c r="AZ764" t="s">
        <v>10436</v>
      </c>
      <c r="BA764" t="s">
        <v>47</v>
      </c>
      <c r="BB764" t="s">
        <v>10436</v>
      </c>
      <c r="BC764" t="s">
        <v>47</v>
      </c>
      <c r="BD764">
        <v>605</v>
      </c>
      <c r="BE764">
        <v>68752.36</v>
      </c>
      <c r="BF764">
        <v>4</v>
      </c>
      <c r="BG764">
        <v>11</v>
      </c>
      <c r="BH764">
        <v>38485.5</v>
      </c>
      <c r="BI764">
        <v>0</v>
      </c>
      <c r="BJ764">
        <v>38485.5</v>
      </c>
      <c r="BK764">
        <v>42000</v>
      </c>
      <c r="BL764" t="s">
        <v>229</v>
      </c>
      <c r="BM764" t="s">
        <v>10438</v>
      </c>
      <c r="BN764" t="s">
        <v>10438</v>
      </c>
      <c r="BO764" t="s">
        <v>47</v>
      </c>
    </row>
    <row r="765" spans="1:67" hidden="1" x14ac:dyDescent="0.3">
      <c r="A765">
        <v>79479</v>
      </c>
      <c r="B765">
        <v>7118706135</v>
      </c>
      <c r="C765">
        <v>4463262</v>
      </c>
      <c r="D765">
        <v>7032</v>
      </c>
      <c r="E765">
        <v>84719</v>
      </c>
      <c r="F765">
        <v>1</v>
      </c>
      <c r="G765" t="s">
        <v>672</v>
      </c>
      <c r="H765">
        <v>42765</v>
      </c>
      <c r="I765">
        <v>21276991</v>
      </c>
      <c r="J765" t="s">
        <v>46</v>
      </c>
      <c r="K765" t="s">
        <v>47</v>
      </c>
      <c r="L765" t="s">
        <v>48</v>
      </c>
      <c r="M765" t="s">
        <v>49</v>
      </c>
      <c r="N765" t="s">
        <v>9400</v>
      </c>
      <c r="O765" t="s">
        <v>10230</v>
      </c>
      <c r="P765" t="s">
        <v>1289</v>
      </c>
      <c r="Q765" t="s">
        <v>10377</v>
      </c>
      <c r="R765" t="s">
        <v>10178</v>
      </c>
      <c r="S765">
        <v>100422206</v>
      </c>
      <c r="T765" t="s">
        <v>615</v>
      </c>
      <c r="U765" t="s">
        <v>56</v>
      </c>
      <c r="V765" t="s">
        <v>57</v>
      </c>
      <c r="W765">
        <v>2501.4</v>
      </c>
      <c r="X765">
        <v>18836.78</v>
      </c>
      <c r="Y765">
        <v>16989.439999999999</v>
      </c>
      <c r="Z765" t="s">
        <v>49</v>
      </c>
      <c r="AA765" t="s">
        <v>10314</v>
      </c>
      <c r="AB765" t="s">
        <v>10296</v>
      </c>
      <c r="AC765" t="s">
        <v>10297</v>
      </c>
      <c r="AD765" t="s">
        <v>52</v>
      </c>
      <c r="AE765" t="s">
        <v>76</v>
      </c>
      <c r="AF765" t="s">
        <v>10207</v>
      </c>
      <c r="AG765" t="s">
        <v>10208</v>
      </c>
      <c r="AH765" t="s">
        <v>10298</v>
      </c>
      <c r="AI765" t="s">
        <v>48</v>
      </c>
      <c r="AJ765" t="s">
        <v>47</v>
      </c>
      <c r="AK765" t="s">
        <v>9400</v>
      </c>
      <c r="AL765" t="s">
        <v>10232</v>
      </c>
      <c r="AM765">
        <v>0</v>
      </c>
      <c r="AN765" t="s">
        <v>47</v>
      </c>
      <c r="AO765" t="s">
        <v>47</v>
      </c>
      <c r="AP765" t="s">
        <v>47</v>
      </c>
      <c r="AQ765" t="s">
        <v>47</v>
      </c>
      <c r="AR765" t="s">
        <v>47</v>
      </c>
      <c r="AS765">
        <v>2501.4</v>
      </c>
      <c r="AT765">
        <v>18836.78</v>
      </c>
      <c r="AU765">
        <v>1</v>
      </c>
      <c r="AV765">
        <v>1</v>
      </c>
      <c r="AW765" t="s">
        <v>10362</v>
      </c>
      <c r="AX765">
        <v>27000</v>
      </c>
      <c r="AY765" t="s">
        <v>56</v>
      </c>
      <c r="AZ765" t="s">
        <v>10436</v>
      </c>
      <c r="BA765" t="s">
        <v>47</v>
      </c>
      <c r="BB765" t="s">
        <v>10436</v>
      </c>
      <c r="BC765" t="s">
        <v>47</v>
      </c>
      <c r="BD765">
        <v>605</v>
      </c>
      <c r="BE765">
        <v>87589.14</v>
      </c>
      <c r="BF765">
        <v>5</v>
      </c>
      <c r="BG765">
        <v>11</v>
      </c>
      <c r="BH765">
        <v>0</v>
      </c>
      <c r="BI765">
        <v>0</v>
      </c>
      <c r="BJ765">
        <v>0</v>
      </c>
      <c r="BK765">
        <v>0</v>
      </c>
      <c r="BL765" t="s">
        <v>59</v>
      </c>
      <c r="BM765" t="s">
        <v>10437</v>
      </c>
      <c r="BN765" t="s">
        <v>10438</v>
      </c>
      <c r="BO765">
        <v>0</v>
      </c>
    </row>
    <row r="766" spans="1:67" x14ac:dyDescent="0.3">
      <c r="A766">
        <v>79481</v>
      </c>
      <c r="B766">
        <v>7118706137</v>
      </c>
      <c r="C766">
        <v>4463262</v>
      </c>
      <c r="D766">
        <v>7032</v>
      </c>
      <c r="E766">
        <v>84721</v>
      </c>
      <c r="F766">
        <v>1</v>
      </c>
      <c r="G766" t="s">
        <v>672</v>
      </c>
      <c r="H766">
        <v>42765</v>
      </c>
      <c r="I766">
        <v>21276993</v>
      </c>
      <c r="J766" t="s">
        <v>46</v>
      </c>
      <c r="K766" t="s">
        <v>47</v>
      </c>
      <c r="L766" t="s">
        <v>48</v>
      </c>
      <c r="M766" t="s">
        <v>49</v>
      </c>
      <c r="N766" t="s">
        <v>9400</v>
      </c>
      <c r="O766" t="s">
        <v>10230</v>
      </c>
      <c r="P766" t="s">
        <v>1289</v>
      </c>
      <c r="Q766" t="s">
        <v>10377</v>
      </c>
      <c r="R766" t="s">
        <v>10178</v>
      </c>
      <c r="S766">
        <v>100422206</v>
      </c>
      <c r="T766" t="s">
        <v>615</v>
      </c>
      <c r="U766" t="s">
        <v>56</v>
      </c>
      <c r="V766" t="s">
        <v>57</v>
      </c>
      <c r="W766">
        <v>2501.4</v>
      </c>
      <c r="X766">
        <v>20651</v>
      </c>
      <c r="Y766">
        <v>18900</v>
      </c>
      <c r="Z766" t="s">
        <v>49</v>
      </c>
      <c r="AA766" t="s">
        <v>10314</v>
      </c>
      <c r="AB766" t="s">
        <v>10296</v>
      </c>
      <c r="AC766" t="s">
        <v>10297</v>
      </c>
      <c r="AD766" t="s">
        <v>52</v>
      </c>
      <c r="AE766" t="s">
        <v>76</v>
      </c>
      <c r="AF766" t="s">
        <v>10207</v>
      </c>
      <c r="AG766" t="s">
        <v>10208</v>
      </c>
      <c r="AH766" t="s">
        <v>10298</v>
      </c>
      <c r="AI766" t="s">
        <v>48</v>
      </c>
      <c r="AJ766" t="s">
        <v>47</v>
      </c>
      <c r="AK766" t="s">
        <v>9400</v>
      </c>
      <c r="AL766" t="s">
        <v>10232</v>
      </c>
      <c r="AM766">
        <v>0</v>
      </c>
      <c r="AN766" t="s">
        <v>47</v>
      </c>
      <c r="AO766" t="s">
        <v>47</v>
      </c>
      <c r="AP766" t="s">
        <v>47</v>
      </c>
      <c r="AQ766" t="s">
        <v>47</v>
      </c>
      <c r="AR766" t="s">
        <v>47</v>
      </c>
      <c r="AS766">
        <v>2501.4</v>
      </c>
      <c r="AT766">
        <v>20651</v>
      </c>
      <c r="AU766">
        <v>1</v>
      </c>
      <c r="AV766">
        <v>1</v>
      </c>
      <c r="AW766" t="s">
        <v>10362</v>
      </c>
      <c r="AX766">
        <v>27000</v>
      </c>
      <c r="AY766" t="s">
        <v>56</v>
      </c>
      <c r="AZ766" t="s">
        <v>10436</v>
      </c>
      <c r="BA766" t="s">
        <v>47</v>
      </c>
      <c r="BB766" t="s">
        <v>10436</v>
      </c>
      <c r="BC766" t="s">
        <v>47</v>
      </c>
      <c r="BD766">
        <v>605</v>
      </c>
      <c r="BE766">
        <v>108240.14</v>
      </c>
      <c r="BF766">
        <v>6</v>
      </c>
      <c r="BG766">
        <v>11</v>
      </c>
      <c r="BH766">
        <v>39487.78</v>
      </c>
      <c r="BI766">
        <v>0</v>
      </c>
      <c r="BJ766">
        <v>39487.78</v>
      </c>
      <c r="BK766">
        <v>42000</v>
      </c>
      <c r="BL766" t="s">
        <v>229</v>
      </c>
      <c r="BM766" t="s">
        <v>10438</v>
      </c>
      <c r="BN766" t="s">
        <v>10438</v>
      </c>
      <c r="BO766" t="s">
        <v>47</v>
      </c>
    </row>
    <row r="767" spans="1:67" hidden="1" x14ac:dyDescent="0.3">
      <c r="A767">
        <v>79482</v>
      </c>
      <c r="B767">
        <v>7118706138</v>
      </c>
      <c r="C767">
        <v>4463262</v>
      </c>
      <c r="D767">
        <v>7032</v>
      </c>
      <c r="E767">
        <v>84722</v>
      </c>
      <c r="F767">
        <v>1</v>
      </c>
      <c r="G767" t="s">
        <v>672</v>
      </c>
      <c r="H767">
        <v>42765</v>
      </c>
      <c r="I767">
        <v>21276994</v>
      </c>
      <c r="J767" t="s">
        <v>46</v>
      </c>
      <c r="K767" t="s">
        <v>47</v>
      </c>
      <c r="L767" t="s">
        <v>48</v>
      </c>
      <c r="M767" t="s">
        <v>49</v>
      </c>
      <c r="N767" t="s">
        <v>9400</v>
      </c>
      <c r="O767" t="s">
        <v>10230</v>
      </c>
      <c r="P767" t="s">
        <v>1289</v>
      </c>
      <c r="Q767" t="s">
        <v>10377</v>
      </c>
      <c r="R767" t="s">
        <v>10178</v>
      </c>
      <c r="S767">
        <v>100422206</v>
      </c>
      <c r="T767" t="s">
        <v>615</v>
      </c>
      <c r="U767" t="s">
        <v>56</v>
      </c>
      <c r="V767" t="s">
        <v>57</v>
      </c>
      <c r="W767">
        <v>2501.4</v>
      </c>
      <c r="X767">
        <v>21094.1</v>
      </c>
      <c r="Y767">
        <v>19305</v>
      </c>
      <c r="Z767" t="s">
        <v>49</v>
      </c>
      <c r="AA767" t="s">
        <v>10314</v>
      </c>
      <c r="AB767" t="s">
        <v>10296</v>
      </c>
      <c r="AC767" t="s">
        <v>10297</v>
      </c>
      <c r="AD767" t="s">
        <v>52</v>
      </c>
      <c r="AE767" t="s">
        <v>76</v>
      </c>
      <c r="AF767" t="s">
        <v>10207</v>
      </c>
      <c r="AG767" t="s">
        <v>10208</v>
      </c>
      <c r="AH767" t="s">
        <v>10298</v>
      </c>
      <c r="AI767" t="s">
        <v>48</v>
      </c>
      <c r="AJ767" t="s">
        <v>47</v>
      </c>
      <c r="AK767" t="s">
        <v>9400</v>
      </c>
      <c r="AL767" t="s">
        <v>10232</v>
      </c>
      <c r="AM767">
        <v>0</v>
      </c>
      <c r="AN767" t="s">
        <v>47</v>
      </c>
      <c r="AO767" t="s">
        <v>47</v>
      </c>
      <c r="AP767" t="s">
        <v>47</v>
      </c>
      <c r="AQ767" t="s">
        <v>47</v>
      </c>
      <c r="AR767" t="s">
        <v>47</v>
      </c>
      <c r="AS767">
        <v>2501.4</v>
      </c>
      <c r="AT767">
        <v>21094.1</v>
      </c>
      <c r="AU767">
        <v>1</v>
      </c>
      <c r="AV767">
        <v>1</v>
      </c>
      <c r="AW767" t="s">
        <v>10362</v>
      </c>
      <c r="AX767">
        <v>27000</v>
      </c>
      <c r="AY767" t="s">
        <v>56</v>
      </c>
      <c r="AZ767" t="s">
        <v>10436</v>
      </c>
      <c r="BA767" t="s">
        <v>47</v>
      </c>
      <c r="BB767" t="s">
        <v>10436</v>
      </c>
      <c r="BC767" t="s">
        <v>47</v>
      </c>
      <c r="BD767">
        <v>605</v>
      </c>
      <c r="BE767">
        <v>129334.24</v>
      </c>
      <c r="BF767">
        <v>7</v>
      </c>
      <c r="BG767">
        <v>11</v>
      </c>
      <c r="BH767">
        <v>0</v>
      </c>
      <c r="BI767">
        <v>0</v>
      </c>
      <c r="BJ767">
        <v>0</v>
      </c>
      <c r="BK767">
        <v>0</v>
      </c>
      <c r="BL767" t="s">
        <v>59</v>
      </c>
      <c r="BM767" t="s">
        <v>10437</v>
      </c>
      <c r="BN767" t="s">
        <v>10438</v>
      </c>
      <c r="BO767">
        <v>0</v>
      </c>
    </row>
    <row r="768" spans="1:67" hidden="1" x14ac:dyDescent="0.3">
      <c r="A768">
        <v>79498</v>
      </c>
      <c r="B768">
        <v>7118706225</v>
      </c>
      <c r="C768">
        <v>5085216</v>
      </c>
      <c r="D768">
        <v>7032</v>
      </c>
      <c r="E768">
        <v>84728</v>
      </c>
      <c r="F768">
        <v>1</v>
      </c>
      <c r="G768" t="s">
        <v>672</v>
      </c>
      <c r="H768">
        <v>42765</v>
      </c>
      <c r="I768">
        <v>21277029</v>
      </c>
      <c r="J768" t="s">
        <v>46</v>
      </c>
      <c r="K768" t="s">
        <v>47</v>
      </c>
      <c r="L768" t="s">
        <v>48</v>
      </c>
      <c r="M768" t="s">
        <v>49</v>
      </c>
      <c r="N768" t="s">
        <v>75</v>
      </c>
      <c r="O768" t="s">
        <v>76</v>
      </c>
      <c r="P768" t="s">
        <v>52</v>
      </c>
      <c r="Q768" t="s">
        <v>53</v>
      </c>
      <c r="R768" t="s">
        <v>54</v>
      </c>
      <c r="S768">
        <v>101093720</v>
      </c>
      <c r="T768" t="s">
        <v>55</v>
      </c>
      <c r="U768" t="s">
        <v>66</v>
      </c>
      <c r="V768" t="s">
        <v>1007</v>
      </c>
      <c r="W768">
        <v>1335.18</v>
      </c>
      <c r="X768">
        <v>12250</v>
      </c>
      <c r="Y768">
        <v>11250</v>
      </c>
      <c r="Z768" t="s">
        <v>49</v>
      </c>
      <c r="AA768" t="s">
        <v>10314</v>
      </c>
      <c r="AB768" t="s">
        <v>10296</v>
      </c>
      <c r="AC768" t="s">
        <v>10297</v>
      </c>
      <c r="AD768" t="s">
        <v>52</v>
      </c>
      <c r="AE768" t="s">
        <v>76</v>
      </c>
      <c r="AF768" t="s">
        <v>10207</v>
      </c>
      <c r="AG768" t="s">
        <v>10208</v>
      </c>
      <c r="AH768" t="s">
        <v>10298</v>
      </c>
      <c r="AI768" t="s">
        <v>48</v>
      </c>
      <c r="AJ768" t="s">
        <v>47</v>
      </c>
      <c r="AK768" t="s">
        <v>75</v>
      </c>
      <c r="AL768" t="s">
        <v>10207</v>
      </c>
      <c r="AM768">
        <v>0</v>
      </c>
      <c r="AN768" t="s">
        <v>47</v>
      </c>
      <c r="AO768" t="s">
        <v>47</v>
      </c>
      <c r="AP768" t="s">
        <v>47</v>
      </c>
      <c r="AQ768" t="s">
        <v>47</v>
      </c>
      <c r="AR768" t="s">
        <v>47</v>
      </c>
      <c r="AS768">
        <v>1335.18</v>
      </c>
      <c r="AT768">
        <v>12250</v>
      </c>
      <c r="AU768">
        <v>1</v>
      </c>
      <c r="AV768">
        <v>1</v>
      </c>
      <c r="AW768" t="s">
        <v>10352</v>
      </c>
      <c r="AX768">
        <v>27000</v>
      </c>
      <c r="AY768" t="s">
        <v>56</v>
      </c>
      <c r="AZ768" t="s">
        <v>536</v>
      </c>
      <c r="BA768">
        <v>1399.02</v>
      </c>
      <c r="BB768" t="s">
        <v>184</v>
      </c>
      <c r="BC768">
        <v>1880.82</v>
      </c>
      <c r="BD768">
        <v>659</v>
      </c>
      <c r="BE768">
        <v>141584.24</v>
      </c>
      <c r="BF768">
        <v>8</v>
      </c>
      <c r="BG768">
        <v>11</v>
      </c>
      <c r="BH768">
        <v>33344.1</v>
      </c>
      <c r="BI768">
        <v>0</v>
      </c>
      <c r="BJ768">
        <v>33344.1</v>
      </c>
      <c r="BK768">
        <v>42000</v>
      </c>
      <c r="BL768" t="s">
        <v>229</v>
      </c>
      <c r="BM768" t="s">
        <v>186</v>
      </c>
      <c r="BN768" t="s">
        <v>186</v>
      </c>
      <c r="BO768">
        <v>2445.0659999999998</v>
      </c>
    </row>
    <row r="769" spans="1:67" hidden="1" x14ac:dyDescent="0.3">
      <c r="A769">
        <v>79497</v>
      </c>
      <c r="B769">
        <v>7118706224</v>
      </c>
      <c r="C769">
        <v>646963</v>
      </c>
      <c r="D769">
        <v>7032</v>
      </c>
      <c r="E769">
        <v>84727</v>
      </c>
      <c r="F769">
        <v>1</v>
      </c>
      <c r="G769" t="s">
        <v>672</v>
      </c>
      <c r="H769">
        <v>42765</v>
      </c>
      <c r="I769">
        <v>21277028</v>
      </c>
      <c r="J769" t="s">
        <v>46</v>
      </c>
      <c r="K769" t="s">
        <v>47</v>
      </c>
      <c r="L769" t="s">
        <v>48</v>
      </c>
      <c r="M769" t="s">
        <v>49</v>
      </c>
      <c r="N769" t="s">
        <v>176</v>
      </c>
      <c r="O769" t="s">
        <v>177</v>
      </c>
      <c r="P769" t="s">
        <v>178</v>
      </c>
      <c r="Q769" t="s">
        <v>179</v>
      </c>
      <c r="R769" t="s">
        <v>54</v>
      </c>
      <c r="S769">
        <v>100214689</v>
      </c>
      <c r="T769" t="s">
        <v>155</v>
      </c>
      <c r="U769" t="s">
        <v>56</v>
      </c>
      <c r="V769" t="s">
        <v>57</v>
      </c>
      <c r="W769">
        <v>8519.99</v>
      </c>
      <c r="X769">
        <v>20674.93</v>
      </c>
      <c r="Y769">
        <v>18883.939999999999</v>
      </c>
      <c r="Z769" t="s">
        <v>49</v>
      </c>
      <c r="AA769" t="s">
        <v>10314</v>
      </c>
      <c r="AB769" t="s">
        <v>10296</v>
      </c>
      <c r="AC769" t="s">
        <v>10297</v>
      </c>
      <c r="AD769" t="s">
        <v>52</v>
      </c>
      <c r="AE769" t="s">
        <v>76</v>
      </c>
      <c r="AF769" t="s">
        <v>10207</v>
      </c>
      <c r="AG769" t="s">
        <v>10208</v>
      </c>
      <c r="AH769" t="s">
        <v>10298</v>
      </c>
      <c r="AI769" t="s">
        <v>48</v>
      </c>
      <c r="AJ769" t="s">
        <v>47</v>
      </c>
      <c r="AK769" t="s">
        <v>176</v>
      </c>
      <c r="AL769" t="s">
        <v>10356</v>
      </c>
      <c r="AM769">
        <v>0</v>
      </c>
      <c r="AN769" t="s">
        <v>47</v>
      </c>
      <c r="AO769" t="s">
        <v>47</v>
      </c>
      <c r="AP769" t="s">
        <v>47</v>
      </c>
      <c r="AQ769" t="s">
        <v>47</v>
      </c>
      <c r="AR769" t="s">
        <v>47</v>
      </c>
      <c r="AS769">
        <v>8519.99</v>
      </c>
      <c r="AT769">
        <v>20674.93</v>
      </c>
      <c r="AU769">
        <v>1</v>
      </c>
      <c r="AV769">
        <v>1</v>
      </c>
      <c r="AW769" t="s">
        <v>10352</v>
      </c>
      <c r="AX769">
        <v>27000</v>
      </c>
      <c r="AY769" t="s">
        <v>56</v>
      </c>
      <c r="AZ769" t="s">
        <v>180</v>
      </c>
      <c r="BA769">
        <v>9200</v>
      </c>
      <c r="BB769" t="s">
        <v>180</v>
      </c>
      <c r="BC769">
        <v>9200</v>
      </c>
      <c r="BD769">
        <v>855</v>
      </c>
      <c r="BE769">
        <v>162259.17000000001</v>
      </c>
      <c r="BF769">
        <v>9</v>
      </c>
      <c r="BG769">
        <v>11</v>
      </c>
      <c r="BH769">
        <v>0</v>
      </c>
      <c r="BI769">
        <v>0</v>
      </c>
      <c r="BJ769">
        <v>0</v>
      </c>
      <c r="BK769">
        <v>0</v>
      </c>
      <c r="BL769" t="s">
        <v>59</v>
      </c>
      <c r="BM769" t="s">
        <v>463</v>
      </c>
      <c r="BN769" t="s">
        <v>182</v>
      </c>
      <c r="BO769">
        <v>0</v>
      </c>
    </row>
    <row r="770" spans="1:67" x14ac:dyDescent="0.3">
      <c r="A770">
        <v>79478</v>
      </c>
      <c r="B770">
        <v>7118706134</v>
      </c>
      <c r="C770">
        <v>4463264</v>
      </c>
      <c r="D770">
        <v>7032</v>
      </c>
      <c r="E770">
        <v>84718</v>
      </c>
      <c r="F770">
        <v>1</v>
      </c>
      <c r="G770" t="s">
        <v>672</v>
      </c>
      <c r="H770">
        <v>42765</v>
      </c>
      <c r="I770">
        <v>21276650</v>
      </c>
      <c r="J770" t="s">
        <v>46</v>
      </c>
      <c r="K770" t="s">
        <v>47</v>
      </c>
      <c r="L770" t="s">
        <v>48</v>
      </c>
      <c r="M770" t="s">
        <v>49</v>
      </c>
      <c r="N770" t="s">
        <v>9400</v>
      </c>
      <c r="O770" t="s">
        <v>10266</v>
      </c>
      <c r="P770" t="s">
        <v>2264</v>
      </c>
      <c r="Q770" t="s">
        <v>10372</v>
      </c>
      <c r="R770" t="s">
        <v>10178</v>
      </c>
      <c r="S770">
        <v>100788157</v>
      </c>
      <c r="T770" t="s">
        <v>606</v>
      </c>
      <c r="U770" t="s">
        <v>66</v>
      </c>
      <c r="V770" t="s">
        <v>1007</v>
      </c>
      <c r="W770">
        <v>2729.8</v>
      </c>
      <c r="X770">
        <v>10183.93</v>
      </c>
      <c r="Y770">
        <v>9334.16</v>
      </c>
      <c r="Z770" t="s">
        <v>49</v>
      </c>
      <c r="AA770" t="s">
        <v>10314</v>
      </c>
      <c r="AB770" t="s">
        <v>10296</v>
      </c>
      <c r="AC770" t="s">
        <v>10297</v>
      </c>
      <c r="AD770" t="s">
        <v>52</v>
      </c>
      <c r="AE770" t="s">
        <v>76</v>
      </c>
      <c r="AF770" t="s">
        <v>10207</v>
      </c>
      <c r="AG770" t="s">
        <v>10208</v>
      </c>
      <c r="AH770" t="s">
        <v>10298</v>
      </c>
      <c r="AI770" t="s">
        <v>48</v>
      </c>
      <c r="AJ770" t="s">
        <v>47</v>
      </c>
      <c r="AK770" t="s">
        <v>9400</v>
      </c>
      <c r="AL770" t="s">
        <v>10207</v>
      </c>
      <c r="AM770">
        <v>0</v>
      </c>
      <c r="AN770" t="s">
        <v>47</v>
      </c>
      <c r="AO770" t="s">
        <v>47</v>
      </c>
      <c r="AP770" t="s">
        <v>47</v>
      </c>
      <c r="AQ770" t="s">
        <v>47</v>
      </c>
      <c r="AR770" t="s">
        <v>47</v>
      </c>
      <c r="AS770">
        <v>2729.8</v>
      </c>
      <c r="AT770">
        <v>10183.93</v>
      </c>
      <c r="AU770">
        <v>1</v>
      </c>
      <c r="AV770">
        <v>1</v>
      </c>
      <c r="AW770" t="s">
        <v>10362</v>
      </c>
      <c r="AX770">
        <v>10800</v>
      </c>
      <c r="AY770" t="s">
        <v>66</v>
      </c>
      <c r="AZ770" t="s">
        <v>10373</v>
      </c>
      <c r="BA770" t="s">
        <v>47</v>
      </c>
      <c r="BB770" t="s">
        <v>10373</v>
      </c>
      <c r="BC770" t="s">
        <v>47</v>
      </c>
      <c r="BD770">
        <v>1148</v>
      </c>
      <c r="BE770">
        <v>172443.1</v>
      </c>
      <c r="BF770">
        <v>10</v>
      </c>
      <c r="BG770">
        <v>11</v>
      </c>
      <c r="BH770">
        <v>30858.86</v>
      </c>
      <c r="BI770">
        <v>0</v>
      </c>
      <c r="BJ770">
        <v>30858.86</v>
      </c>
      <c r="BK770">
        <v>42000</v>
      </c>
      <c r="BL770" t="s">
        <v>229</v>
      </c>
      <c r="BM770" t="s">
        <v>10375</v>
      </c>
      <c r="BN770" t="s">
        <v>10375</v>
      </c>
      <c r="BO770" t="s">
        <v>47</v>
      </c>
    </row>
    <row r="771" spans="1:67" hidden="1" x14ac:dyDescent="0.3">
      <c r="A771">
        <v>80077</v>
      </c>
      <c r="B771">
        <v>7118762693</v>
      </c>
      <c r="C771">
        <v>4205182</v>
      </c>
      <c r="D771">
        <v>7032</v>
      </c>
      <c r="E771">
        <v>84944</v>
      </c>
      <c r="F771">
        <v>1</v>
      </c>
      <c r="G771" t="s">
        <v>672</v>
      </c>
      <c r="H771">
        <v>42765</v>
      </c>
      <c r="I771">
        <v>21277017</v>
      </c>
      <c r="J771" t="s">
        <v>46</v>
      </c>
      <c r="K771" t="s">
        <v>47</v>
      </c>
      <c r="L771" t="s">
        <v>48</v>
      </c>
      <c r="M771" t="s">
        <v>49</v>
      </c>
      <c r="N771" t="s">
        <v>286</v>
      </c>
      <c r="O771" t="s">
        <v>287</v>
      </c>
      <c r="P771" t="s">
        <v>170</v>
      </c>
      <c r="Q771" t="s">
        <v>171</v>
      </c>
      <c r="R771" t="s">
        <v>54</v>
      </c>
      <c r="S771">
        <v>100894891</v>
      </c>
      <c r="T771" t="s">
        <v>116</v>
      </c>
      <c r="U771" t="s">
        <v>56</v>
      </c>
      <c r="V771" t="s">
        <v>57</v>
      </c>
      <c r="W771">
        <v>8870.1200000000008</v>
      </c>
      <c r="X771">
        <v>20857.95</v>
      </c>
      <c r="Y771">
        <v>19012.599999999999</v>
      </c>
      <c r="Z771" t="s">
        <v>49</v>
      </c>
      <c r="AA771" t="s">
        <v>10314</v>
      </c>
      <c r="AB771" t="s">
        <v>10296</v>
      </c>
      <c r="AC771" t="s">
        <v>10297</v>
      </c>
      <c r="AD771" t="s">
        <v>52</v>
      </c>
      <c r="AE771" t="s">
        <v>76</v>
      </c>
      <c r="AF771" t="s">
        <v>10207</v>
      </c>
      <c r="AG771" t="s">
        <v>10208</v>
      </c>
      <c r="AH771" t="s">
        <v>10298</v>
      </c>
      <c r="AI771" t="s">
        <v>48</v>
      </c>
      <c r="AJ771" t="s">
        <v>47</v>
      </c>
      <c r="AK771" t="s">
        <v>286</v>
      </c>
      <c r="AL771" t="s">
        <v>10240</v>
      </c>
      <c r="AM771">
        <v>0</v>
      </c>
      <c r="AN771" t="s">
        <v>47</v>
      </c>
      <c r="AO771" t="s">
        <v>47</v>
      </c>
      <c r="AP771" t="s">
        <v>47</v>
      </c>
      <c r="AQ771" t="s">
        <v>47</v>
      </c>
      <c r="AR771" t="s">
        <v>47</v>
      </c>
      <c r="AS771">
        <v>8870.1200000000008</v>
      </c>
      <c r="AT771">
        <v>20857.95</v>
      </c>
      <c r="AU771">
        <v>1</v>
      </c>
      <c r="AV771">
        <v>1</v>
      </c>
      <c r="AW771" t="s">
        <v>10352</v>
      </c>
      <c r="AX771">
        <v>27000</v>
      </c>
      <c r="AY771" t="s">
        <v>56</v>
      </c>
      <c r="AZ771" t="s">
        <v>573</v>
      </c>
      <c r="BA771">
        <v>9425</v>
      </c>
      <c r="BB771" t="s">
        <v>573</v>
      </c>
      <c r="BC771">
        <v>9425</v>
      </c>
      <c r="BD771">
        <v>1700</v>
      </c>
      <c r="BE771">
        <v>193301.05</v>
      </c>
      <c r="BF771">
        <v>11</v>
      </c>
      <c r="BG771">
        <v>11</v>
      </c>
      <c r="BH771">
        <v>20857.95</v>
      </c>
      <c r="BI771">
        <v>0</v>
      </c>
      <c r="BJ771">
        <v>20857.95</v>
      </c>
      <c r="BK771">
        <v>27000</v>
      </c>
      <c r="BL771" t="s">
        <v>56</v>
      </c>
      <c r="BM771" t="s">
        <v>573</v>
      </c>
      <c r="BN771" t="s">
        <v>575</v>
      </c>
      <c r="BO771">
        <v>9425</v>
      </c>
    </row>
    <row r="772" spans="1:67" hidden="1" x14ac:dyDescent="0.3">
      <c r="A772">
        <v>80404</v>
      </c>
      <c r="B772">
        <v>7118768124</v>
      </c>
      <c r="C772">
        <v>4072295</v>
      </c>
      <c r="D772">
        <v>7032</v>
      </c>
      <c r="E772">
        <v>86260</v>
      </c>
      <c r="F772">
        <v>1</v>
      </c>
      <c r="G772" t="s">
        <v>672</v>
      </c>
      <c r="H772">
        <v>42766</v>
      </c>
      <c r="I772">
        <v>21291187</v>
      </c>
      <c r="J772" t="s">
        <v>46</v>
      </c>
      <c r="K772" t="s">
        <v>47</v>
      </c>
      <c r="L772" t="s">
        <v>48</v>
      </c>
      <c r="M772" t="s">
        <v>49</v>
      </c>
      <c r="N772" t="s">
        <v>377</v>
      </c>
      <c r="O772" t="s">
        <v>225</v>
      </c>
      <c r="P772" t="s">
        <v>207</v>
      </c>
      <c r="Q772" t="s">
        <v>208</v>
      </c>
      <c r="R772" t="s">
        <v>54</v>
      </c>
      <c r="S772">
        <v>100223303</v>
      </c>
      <c r="T772" t="s">
        <v>64</v>
      </c>
      <c r="U772" t="s">
        <v>56</v>
      </c>
      <c r="V772" t="s">
        <v>57</v>
      </c>
      <c r="W772">
        <v>3591.13</v>
      </c>
      <c r="X772">
        <v>21001.23</v>
      </c>
      <c r="Y772">
        <v>19052.7</v>
      </c>
      <c r="Z772" t="s">
        <v>49</v>
      </c>
      <c r="AA772" t="s">
        <v>10314</v>
      </c>
      <c r="AB772" t="s">
        <v>10296</v>
      </c>
      <c r="AC772" t="s">
        <v>10297</v>
      </c>
      <c r="AD772" t="s">
        <v>52</v>
      </c>
      <c r="AE772" t="s">
        <v>76</v>
      </c>
      <c r="AF772" t="s">
        <v>10207</v>
      </c>
      <c r="AG772" t="s">
        <v>10208</v>
      </c>
      <c r="AH772" t="s">
        <v>10298</v>
      </c>
      <c r="AI772" t="s">
        <v>48</v>
      </c>
      <c r="AJ772" t="s">
        <v>47</v>
      </c>
      <c r="AK772" t="s">
        <v>377</v>
      </c>
      <c r="AL772" t="s">
        <v>10207</v>
      </c>
      <c r="AM772">
        <v>0</v>
      </c>
      <c r="AN772" t="s">
        <v>47</v>
      </c>
      <c r="AO772" t="s">
        <v>47</v>
      </c>
      <c r="AP772" t="s">
        <v>47</v>
      </c>
      <c r="AQ772" t="s">
        <v>47</v>
      </c>
      <c r="AR772" t="s">
        <v>47</v>
      </c>
      <c r="AS772">
        <v>3591.13</v>
      </c>
      <c r="AT772">
        <v>21001.23</v>
      </c>
      <c r="AU772">
        <v>1</v>
      </c>
      <c r="AV772">
        <v>1</v>
      </c>
      <c r="AW772" t="s">
        <v>10352</v>
      </c>
      <c r="AX772">
        <v>27000</v>
      </c>
      <c r="AY772" t="s">
        <v>56</v>
      </c>
      <c r="AZ772" t="s">
        <v>689</v>
      </c>
      <c r="BA772">
        <v>3747.75</v>
      </c>
      <c r="BB772" t="s">
        <v>689</v>
      </c>
      <c r="BC772">
        <v>3747.75</v>
      </c>
      <c r="BD772">
        <v>1</v>
      </c>
      <c r="BE772">
        <v>21001.23</v>
      </c>
      <c r="BF772">
        <v>1</v>
      </c>
      <c r="BG772">
        <v>17</v>
      </c>
      <c r="BH772">
        <v>0</v>
      </c>
      <c r="BI772">
        <v>0</v>
      </c>
      <c r="BJ772">
        <v>0</v>
      </c>
      <c r="BK772">
        <v>0</v>
      </c>
      <c r="BL772" t="s">
        <v>59</v>
      </c>
      <c r="BM772" t="s">
        <v>690</v>
      </c>
      <c r="BN772" t="s">
        <v>691</v>
      </c>
      <c r="BO772">
        <v>0</v>
      </c>
    </row>
    <row r="773" spans="1:67" hidden="1" x14ac:dyDescent="0.3">
      <c r="A773">
        <v>80850</v>
      </c>
      <c r="B773">
        <v>7118816860</v>
      </c>
      <c r="C773">
        <v>915409</v>
      </c>
      <c r="D773">
        <v>7032</v>
      </c>
      <c r="E773">
        <v>86413</v>
      </c>
      <c r="F773">
        <v>1</v>
      </c>
      <c r="G773" t="s">
        <v>672</v>
      </c>
      <c r="H773">
        <v>42766</v>
      </c>
      <c r="I773">
        <v>21291204</v>
      </c>
      <c r="J773" t="s">
        <v>46</v>
      </c>
      <c r="K773" t="s">
        <v>47</v>
      </c>
      <c r="L773" t="s">
        <v>48</v>
      </c>
      <c r="M773" t="s">
        <v>49</v>
      </c>
      <c r="N773" t="s">
        <v>247</v>
      </c>
      <c r="O773" t="s">
        <v>248</v>
      </c>
      <c r="P773" t="s">
        <v>249</v>
      </c>
      <c r="Q773" t="s">
        <v>250</v>
      </c>
      <c r="R773" t="s">
        <v>54</v>
      </c>
      <c r="S773">
        <v>100422206</v>
      </c>
      <c r="T773" t="s">
        <v>615</v>
      </c>
      <c r="U773" t="s">
        <v>56</v>
      </c>
      <c r="V773" t="s">
        <v>57</v>
      </c>
      <c r="W773">
        <v>4882</v>
      </c>
      <c r="X773">
        <v>20965.36</v>
      </c>
      <c r="Y773">
        <v>19124.32</v>
      </c>
      <c r="Z773" t="s">
        <v>49</v>
      </c>
      <c r="AA773" t="s">
        <v>10314</v>
      </c>
      <c r="AB773" t="s">
        <v>10296</v>
      </c>
      <c r="AC773" t="s">
        <v>10297</v>
      </c>
      <c r="AD773" t="s">
        <v>52</v>
      </c>
      <c r="AE773" t="s">
        <v>76</v>
      </c>
      <c r="AF773" t="s">
        <v>10207</v>
      </c>
      <c r="AG773" t="s">
        <v>10208</v>
      </c>
      <c r="AH773" t="s">
        <v>10298</v>
      </c>
      <c r="AI773" t="s">
        <v>48</v>
      </c>
      <c r="AJ773" t="s">
        <v>47</v>
      </c>
      <c r="AK773" t="s">
        <v>247</v>
      </c>
      <c r="AL773" t="s">
        <v>10217</v>
      </c>
      <c r="AM773">
        <v>0</v>
      </c>
      <c r="AN773" t="s">
        <v>47</v>
      </c>
      <c r="AO773" t="s">
        <v>47</v>
      </c>
      <c r="AP773" t="s">
        <v>47</v>
      </c>
      <c r="AQ773" t="s">
        <v>47</v>
      </c>
      <c r="AR773" t="s">
        <v>47</v>
      </c>
      <c r="AS773">
        <v>4882</v>
      </c>
      <c r="AT773">
        <v>20965.36</v>
      </c>
      <c r="AU773">
        <v>1</v>
      </c>
      <c r="AV773">
        <v>1</v>
      </c>
      <c r="AW773" t="s">
        <v>10352</v>
      </c>
      <c r="AX773">
        <v>27000</v>
      </c>
      <c r="AY773" t="s">
        <v>56</v>
      </c>
      <c r="AZ773" t="s">
        <v>634</v>
      </c>
      <c r="BA773">
        <v>5000</v>
      </c>
      <c r="BB773" t="s">
        <v>634</v>
      </c>
      <c r="BC773">
        <v>5000</v>
      </c>
      <c r="BD773">
        <v>1</v>
      </c>
      <c r="BE773">
        <v>41966.59</v>
      </c>
      <c r="BF773">
        <v>2</v>
      </c>
      <c r="BG773">
        <v>17</v>
      </c>
      <c r="BH773">
        <v>41966.59</v>
      </c>
      <c r="BI773">
        <v>0</v>
      </c>
      <c r="BJ773">
        <v>41966.59</v>
      </c>
      <c r="BK773">
        <v>42000</v>
      </c>
      <c r="BL773" t="s">
        <v>229</v>
      </c>
      <c r="BM773" t="s">
        <v>636</v>
      </c>
      <c r="BN773" t="s">
        <v>636</v>
      </c>
      <c r="BO773">
        <v>6500</v>
      </c>
    </row>
    <row r="774" spans="1:67" hidden="1" x14ac:dyDescent="0.3">
      <c r="A774">
        <v>160633</v>
      </c>
      <c r="B774">
        <v>7118778941</v>
      </c>
      <c r="C774">
        <v>2769823</v>
      </c>
      <c r="D774">
        <v>7032</v>
      </c>
      <c r="E774">
        <v>85534</v>
      </c>
      <c r="F774">
        <v>1</v>
      </c>
      <c r="G774" t="s">
        <v>672</v>
      </c>
      <c r="H774">
        <v>42766</v>
      </c>
      <c r="I774">
        <v>21295863</v>
      </c>
      <c r="J774" t="s">
        <v>46</v>
      </c>
      <c r="K774" t="s">
        <v>47</v>
      </c>
      <c r="L774" t="s">
        <v>48</v>
      </c>
      <c r="M774" t="s">
        <v>49</v>
      </c>
      <c r="N774" t="s">
        <v>9412</v>
      </c>
      <c r="O774" t="s">
        <v>10389</v>
      </c>
      <c r="P774" t="s">
        <v>207</v>
      </c>
      <c r="Q774" t="s">
        <v>208</v>
      </c>
      <c r="R774" t="s">
        <v>54</v>
      </c>
      <c r="S774">
        <v>101093720</v>
      </c>
      <c r="T774" t="s">
        <v>55</v>
      </c>
      <c r="U774" t="s">
        <v>66</v>
      </c>
      <c r="V774" t="s">
        <v>1007</v>
      </c>
      <c r="W774">
        <v>2749.99</v>
      </c>
      <c r="X774">
        <v>9555</v>
      </c>
      <c r="Y774">
        <v>8753.0400000000009</v>
      </c>
      <c r="Z774" t="s">
        <v>49</v>
      </c>
      <c r="AA774" t="s">
        <v>10314</v>
      </c>
      <c r="AB774" t="s">
        <v>10296</v>
      </c>
      <c r="AC774" t="s">
        <v>10297</v>
      </c>
      <c r="AD774" t="s">
        <v>52</v>
      </c>
      <c r="AE774" t="s">
        <v>76</v>
      </c>
      <c r="AF774" t="s">
        <v>10207</v>
      </c>
      <c r="AG774" t="s">
        <v>10208</v>
      </c>
      <c r="AH774" t="s">
        <v>10298</v>
      </c>
      <c r="AI774" t="s">
        <v>48</v>
      </c>
      <c r="AJ774" t="s">
        <v>47</v>
      </c>
      <c r="AK774" t="s">
        <v>9412</v>
      </c>
      <c r="AL774" t="s">
        <v>10207</v>
      </c>
      <c r="AM774">
        <v>1</v>
      </c>
      <c r="AN774">
        <v>21295863</v>
      </c>
      <c r="AO774">
        <v>0.01</v>
      </c>
      <c r="AP774">
        <v>9555</v>
      </c>
      <c r="AQ774">
        <v>8753.0400000000009</v>
      </c>
      <c r="AR774" t="s">
        <v>10388</v>
      </c>
      <c r="AS774">
        <v>2750</v>
      </c>
      <c r="AT774">
        <v>9555</v>
      </c>
      <c r="AU774">
        <v>1</v>
      </c>
      <c r="AV774">
        <v>1</v>
      </c>
      <c r="AW774" t="s">
        <v>10352</v>
      </c>
      <c r="AX774">
        <v>10800</v>
      </c>
      <c r="AY774" t="s">
        <v>66</v>
      </c>
      <c r="AZ774" t="s">
        <v>5077</v>
      </c>
      <c r="BA774">
        <v>2953</v>
      </c>
      <c r="BB774" t="s">
        <v>5077</v>
      </c>
      <c r="BC774">
        <v>2953</v>
      </c>
      <c r="BD774">
        <v>120</v>
      </c>
      <c r="BE774">
        <v>51521.59</v>
      </c>
      <c r="BF774">
        <v>3</v>
      </c>
      <c r="BG774">
        <v>17</v>
      </c>
      <c r="BH774">
        <v>0</v>
      </c>
      <c r="BI774">
        <v>0</v>
      </c>
      <c r="BJ774">
        <v>0</v>
      </c>
      <c r="BK774">
        <v>0</v>
      </c>
      <c r="BL774" t="s">
        <v>59</v>
      </c>
      <c r="BM774" t="s">
        <v>10390</v>
      </c>
      <c r="BN774" t="s">
        <v>10391</v>
      </c>
      <c r="BO774">
        <v>0</v>
      </c>
    </row>
    <row r="775" spans="1:67" x14ac:dyDescent="0.3">
      <c r="A775">
        <v>160638</v>
      </c>
      <c r="B775">
        <v>7118819760</v>
      </c>
      <c r="C775">
        <v>2769823</v>
      </c>
      <c r="D775">
        <v>7032</v>
      </c>
      <c r="E775">
        <v>85551</v>
      </c>
      <c r="F775">
        <v>1</v>
      </c>
      <c r="G775" t="s">
        <v>672</v>
      </c>
      <c r="H775">
        <v>42766</v>
      </c>
      <c r="I775">
        <v>21301581</v>
      </c>
      <c r="J775" t="s">
        <v>46</v>
      </c>
      <c r="K775" t="s">
        <v>47</v>
      </c>
      <c r="L775" t="s">
        <v>48</v>
      </c>
      <c r="M775" t="s">
        <v>49</v>
      </c>
      <c r="N775" t="s">
        <v>9412</v>
      </c>
      <c r="O775" t="s">
        <v>10389</v>
      </c>
      <c r="P775" t="s">
        <v>207</v>
      </c>
      <c r="Q775" t="s">
        <v>208</v>
      </c>
      <c r="R775" t="s">
        <v>54</v>
      </c>
      <c r="S775">
        <v>101093720</v>
      </c>
      <c r="T775" t="s">
        <v>55</v>
      </c>
      <c r="U775" t="s">
        <v>66</v>
      </c>
      <c r="V775" t="s">
        <v>1007</v>
      </c>
      <c r="W775">
        <v>2749.99</v>
      </c>
      <c r="X775">
        <v>9718.9500000000007</v>
      </c>
      <c r="Y775">
        <v>8875.94</v>
      </c>
      <c r="Z775" t="s">
        <v>49</v>
      </c>
      <c r="AA775" t="s">
        <v>10314</v>
      </c>
      <c r="AB775" t="s">
        <v>10296</v>
      </c>
      <c r="AC775" t="s">
        <v>10297</v>
      </c>
      <c r="AD775" t="s">
        <v>52</v>
      </c>
      <c r="AE775" t="s">
        <v>76</v>
      </c>
      <c r="AF775" t="s">
        <v>10207</v>
      </c>
      <c r="AG775" t="s">
        <v>10208</v>
      </c>
      <c r="AH775" t="s">
        <v>10298</v>
      </c>
      <c r="AI775" t="s">
        <v>48</v>
      </c>
      <c r="AJ775" t="s">
        <v>47</v>
      </c>
      <c r="AK775" t="s">
        <v>9412</v>
      </c>
      <c r="AL775" t="s">
        <v>10207</v>
      </c>
      <c r="AM775">
        <v>1</v>
      </c>
      <c r="AN775">
        <v>21301581</v>
      </c>
      <c r="AO775">
        <v>0.01</v>
      </c>
      <c r="AP775">
        <v>9718.9500000000007</v>
      </c>
      <c r="AQ775">
        <v>8875.94</v>
      </c>
      <c r="AR775" t="s">
        <v>10388</v>
      </c>
      <c r="AS775">
        <v>2750</v>
      </c>
      <c r="AT775">
        <v>9718.9500000000007</v>
      </c>
      <c r="AU775">
        <v>1</v>
      </c>
      <c r="AV775">
        <v>1</v>
      </c>
      <c r="AW775" t="s">
        <v>10352</v>
      </c>
      <c r="AX775">
        <v>10800</v>
      </c>
      <c r="AY775" t="s">
        <v>66</v>
      </c>
      <c r="AZ775" t="s">
        <v>5077</v>
      </c>
      <c r="BA775">
        <v>2953</v>
      </c>
      <c r="BB775" t="s">
        <v>5077</v>
      </c>
      <c r="BC775">
        <v>2953</v>
      </c>
      <c r="BD775">
        <v>120</v>
      </c>
      <c r="BE775">
        <v>61240.54</v>
      </c>
      <c r="BF775">
        <v>4</v>
      </c>
      <c r="BG775">
        <v>17</v>
      </c>
      <c r="BH775">
        <v>19273.95</v>
      </c>
      <c r="BI775">
        <v>0</v>
      </c>
      <c r="BJ775">
        <v>19273.95</v>
      </c>
      <c r="BK775">
        <v>27000</v>
      </c>
      <c r="BL775" t="s">
        <v>56</v>
      </c>
      <c r="BM775" t="s">
        <v>10397</v>
      </c>
      <c r="BN775" t="s">
        <v>10391</v>
      </c>
      <c r="BO775" t="s">
        <v>47</v>
      </c>
    </row>
    <row r="776" spans="1:67" hidden="1" x14ac:dyDescent="0.3">
      <c r="A776">
        <v>160668</v>
      </c>
      <c r="B776">
        <v>7118859444</v>
      </c>
      <c r="C776">
        <v>2769823</v>
      </c>
      <c r="D776">
        <v>7032</v>
      </c>
      <c r="E776">
        <v>85882</v>
      </c>
      <c r="F776">
        <v>1</v>
      </c>
      <c r="G776" t="s">
        <v>672</v>
      </c>
      <c r="H776">
        <v>42766</v>
      </c>
      <c r="I776">
        <v>21297689</v>
      </c>
      <c r="J776" t="s">
        <v>46</v>
      </c>
      <c r="K776" t="s">
        <v>47</v>
      </c>
      <c r="L776" t="s">
        <v>48</v>
      </c>
      <c r="M776" t="s">
        <v>49</v>
      </c>
      <c r="N776" t="s">
        <v>9412</v>
      </c>
      <c r="O776" t="s">
        <v>10389</v>
      </c>
      <c r="P776" t="s">
        <v>207</v>
      </c>
      <c r="Q776" t="s">
        <v>208</v>
      </c>
      <c r="R776" t="s">
        <v>54</v>
      </c>
      <c r="S776">
        <v>101093720</v>
      </c>
      <c r="T776" t="s">
        <v>55</v>
      </c>
      <c r="U776" t="s">
        <v>66</v>
      </c>
      <c r="V776" t="s">
        <v>1007</v>
      </c>
      <c r="W776">
        <v>2749.99</v>
      </c>
      <c r="X776">
        <v>9835.9</v>
      </c>
      <c r="Y776">
        <v>8973.2000000000007</v>
      </c>
      <c r="Z776" t="s">
        <v>49</v>
      </c>
      <c r="AA776" t="s">
        <v>10314</v>
      </c>
      <c r="AB776" t="s">
        <v>10296</v>
      </c>
      <c r="AC776" t="s">
        <v>10297</v>
      </c>
      <c r="AD776" t="s">
        <v>52</v>
      </c>
      <c r="AE776" t="s">
        <v>76</v>
      </c>
      <c r="AF776" t="s">
        <v>10207</v>
      </c>
      <c r="AG776" t="s">
        <v>10208</v>
      </c>
      <c r="AH776" t="s">
        <v>10298</v>
      </c>
      <c r="AI776" t="s">
        <v>48</v>
      </c>
      <c r="AJ776" t="s">
        <v>47</v>
      </c>
      <c r="AK776" t="s">
        <v>9412</v>
      </c>
      <c r="AL776" t="s">
        <v>10207</v>
      </c>
      <c r="AM776">
        <v>1</v>
      </c>
      <c r="AN776">
        <v>21297689</v>
      </c>
      <c r="AO776">
        <v>0.01</v>
      </c>
      <c r="AP776">
        <v>9835.9</v>
      </c>
      <c r="AQ776">
        <v>8973.2000000000007</v>
      </c>
      <c r="AR776" t="s">
        <v>10388</v>
      </c>
      <c r="AS776">
        <v>2750</v>
      </c>
      <c r="AT776">
        <v>9835.9</v>
      </c>
      <c r="AU776">
        <v>1</v>
      </c>
      <c r="AV776">
        <v>1</v>
      </c>
      <c r="AW776" t="s">
        <v>10352</v>
      </c>
      <c r="AX776">
        <v>10800</v>
      </c>
      <c r="AY776" t="s">
        <v>66</v>
      </c>
      <c r="AZ776" t="s">
        <v>5077</v>
      </c>
      <c r="BA776">
        <v>2953</v>
      </c>
      <c r="BB776" t="s">
        <v>5077</v>
      </c>
      <c r="BC776">
        <v>2953</v>
      </c>
      <c r="BD776">
        <v>120</v>
      </c>
      <c r="BE776">
        <v>71076.44</v>
      </c>
      <c r="BF776">
        <v>5</v>
      </c>
      <c r="BG776">
        <v>17</v>
      </c>
      <c r="BH776">
        <v>0</v>
      </c>
      <c r="BI776">
        <v>0</v>
      </c>
      <c r="BJ776">
        <v>0</v>
      </c>
      <c r="BK776">
        <v>0</v>
      </c>
      <c r="BL776" t="s">
        <v>59</v>
      </c>
      <c r="BM776" t="s">
        <v>10390</v>
      </c>
      <c r="BN776" t="s">
        <v>10391</v>
      </c>
      <c r="BO776">
        <v>0</v>
      </c>
    </row>
    <row r="777" spans="1:67" hidden="1" x14ac:dyDescent="0.3">
      <c r="A777">
        <v>80300</v>
      </c>
      <c r="B777">
        <v>7118764603</v>
      </c>
      <c r="C777">
        <v>5014992</v>
      </c>
      <c r="D777">
        <v>7032</v>
      </c>
      <c r="E777">
        <v>85492</v>
      </c>
      <c r="F777">
        <v>1</v>
      </c>
      <c r="G777" t="s">
        <v>672</v>
      </c>
      <c r="H777">
        <v>42766</v>
      </c>
      <c r="I777">
        <v>21297764</v>
      </c>
      <c r="J777" t="s">
        <v>46</v>
      </c>
      <c r="K777" t="s">
        <v>47</v>
      </c>
      <c r="L777" t="s">
        <v>48</v>
      </c>
      <c r="M777" t="s">
        <v>49</v>
      </c>
      <c r="N777" t="s">
        <v>302</v>
      </c>
      <c r="O777" t="s">
        <v>280</v>
      </c>
      <c r="P777" t="s">
        <v>281</v>
      </c>
      <c r="Q777" t="s">
        <v>282</v>
      </c>
      <c r="R777" t="s">
        <v>54</v>
      </c>
      <c r="S777">
        <v>100214689</v>
      </c>
      <c r="T777" t="s">
        <v>155</v>
      </c>
      <c r="U777" t="s">
        <v>56</v>
      </c>
      <c r="V777" t="s">
        <v>57</v>
      </c>
      <c r="W777">
        <v>3534.43</v>
      </c>
      <c r="X777">
        <v>20717.099999999999</v>
      </c>
      <c r="Y777">
        <v>18986.400000000001</v>
      </c>
      <c r="Z777" t="s">
        <v>49</v>
      </c>
      <c r="AA777" t="s">
        <v>10314</v>
      </c>
      <c r="AB777" t="s">
        <v>10296</v>
      </c>
      <c r="AC777" t="s">
        <v>10297</v>
      </c>
      <c r="AD777" t="s">
        <v>52</v>
      </c>
      <c r="AE777" t="s">
        <v>76</v>
      </c>
      <c r="AF777" t="s">
        <v>10207</v>
      </c>
      <c r="AG777" t="s">
        <v>10208</v>
      </c>
      <c r="AH777" t="s">
        <v>10298</v>
      </c>
      <c r="AI777" t="s">
        <v>48</v>
      </c>
      <c r="AJ777" t="s">
        <v>47</v>
      </c>
      <c r="AK777" t="s">
        <v>302</v>
      </c>
      <c r="AL777" t="s">
        <v>10217</v>
      </c>
      <c r="AM777">
        <v>0</v>
      </c>
      <c r="AN777" t="s">
        <v>47</v>
      </c>
      <c r="AO777" t="s">
        <v>47</v>
      </c>
      <c r="AP777" t="s">
        <v>47</v>
      </c>
      <c r="AQ777" t="s">
        <v>47</v>
      </c>
      <c r="AR777" t="s">
        <v>47</v>
      </c>
      <c r="AS777">
        <v>3534.43</v>
      </c>
      <c r="AT777">
        <v>20717.099999999999</v>
      </c>
      <c r="AU777">
        <v>1</v>
      </c>
      <c r="AV777">
        <v>1</v>
      </c>
      <c r="AW777" t="s">
        <v>10352</v>
      </c>
      <c r="AX777">
        <v>27000</v>
      </c>
      <c r="AY777" t="s">
        <v>56</v>
      </c>
      <c r="AZ777" t="s">
        <v>303</v>
      </c>
      <c r="BA777">
        <v>3500</v>
      </c>
      <c r="BB777" t="s">
        <v>303</v>
      </c>
      <c r="BC777">
        <v>3500</v>
      </c>
      <c r="BD777">
        <v>215</v>
      </c>
      <c r="BE777">
        <v>91793.54</v>
      </c>
      <c r="BF777">
        <v>6</v>
      </c>
      <c r="BG777">
        <v>17</v>
      </c>
      <c r="BH777">
        <v>30553</v>
      </c>
      <c r="BI777">
        <v>0</v>
      </c>
      <c r="BJ777">
        <v>30553</v>
      </c>
      <c r="BK777">
        <v>42000</v>
      </c>
      <c r="BL777" t="s">
        <v>229</v>
      </c>
      <c r="BM777" t="s">
        <v>305</v>
      </c>
      <c r="BN777" t="s">
        <v>305</v>
      </c>
      <c r="BO777">
        <v>3500</v>
      </c>
    </row>
    <row r="778" spans="1:67" hidden="1" x14ac:dyDescent="0.3">
      <c r="A778">
        <v>81839</v>
      </c>
      <c r="B778">
        <v>7118861076</v>
      </c>
      <c r="C778">
        <v>5014992</v>
      </c>
      <c r="D778">
        <v>7032</v>
      </c>
      <c r="E778">
        <v>86095</v>
      </c>
      <c r="F778">
        <v>1</v>
      </c>
      <c r="G778" t="s">
        <v>672</v>
      </c>
      <c r="H778">
        <v>42766</v>
      </c>
      <c r="I778">
        <v>21297895</v>
      </c>
      <c r="J778" t="s">
        <v>46</v>
      </c>
      <c r="K778" t="s">
        <v>47</v>
      </c>
      <c r="L778" t="s">
        <v>48</v>
      </c>
      <c r="M778" t="s">
        <v>49</v>
      </c>
      <c r="N778" t="s">
        <v>302</v>
      </c>
      <c r="O778" t="s">
        <v>280</v>
      </c>
      <c r="P778" t="s">
        <v>281</v>
      </c>
      <c r="Q778" t="s">
        <v>282</v>
      </c>
      <c r="R778" t="s">
        <v>54</v>
      </c>
      <c r="S778">
        <v>100214689</v>
      </c>
      <c r="T778" t="s">
        <v>155</v>
      </c>
      <c r="U778" t="s">
        <v>56</v>
      </c>
      <c r="V778" t="s">
        <v>57</v>
      </c>
      <c r="W778">
        <v>3534.43</v>
      </c>
      <c r="X778">
        <v>20874.650000000001</v>
      </c>
      <c r="Y778">
        <v>18957.23</v>
      </c>
      <c r="Z778" t="s">
        <v>49</v>
      </c>
      <c r="AA778" t="s">
        <v>10314</v>
      </c>
      <c r="AB778" t="s">
        <v>10296</v>
      </c>
      <c r="AC778" t="s">
        <v>10297</v>
      </c>
      <c r="AD778" t="s">
        <v>52</v>
      </c>
      <c r="AE778" t="s">
        <v>76</v>
      </c>
      <c r="AF778" t="s">
        <v>10207</v>
      </c>
      <c r="AG778" t="s">
        <v>10208</v>
      </c>
      <c r="AH778" t="s">
        <v>10298</v>
      </c>
      <c r="AI778" t="s">
        <v>48</v>
      </c>
      <c r="AJ778" t="s">
        <v>47</v>
      </c>
      <c r="AK778" t="s">
        <v>302</v>
      </c>
      <c r="AL778" t="s">
        <v>10217</v>
      </c>
      <c r="AM778">
        <v>0</v>
      </c>
      <c r="AN778" t="s">
        <v>47</v>
      </c>
      <c r="AO778" t="s">
        <v>47</v>
      </c>
      <c r="AP778" t="s">
        <v>47</v>
      </c>
      <c r="AQ778" t="s">
        <v>47</v>
      </c>
      <c r="AR778" t="s">
        <v>47</v>
      </c>
      <c r="AS778">
        <v>3534.43</v>
      </c>
      <c r="AT778">
        <v>20874.650000000001</v>
      </c>
      <c r="AU778">
        <v>1</v>
      </c>
      <c r="AV778">
        <v>1</v>
      </c>
      <c r="AW778" t="s">
        <v>10352</v>
      </c>
      <c r="AX778">
        <v>27000</v>
      </c>
      <c r="AY778" t="s">
        <v>56</v>
      </c>
      <c r="AZ778" t="s">
        <v>303</v>
      </c>
      <c r="BA778">
        <v>3500</v>
      </c>
      <c r="BB778" t="s">
        <v>303</v>
      </c>
      <c r="BC778">
        <v>3500</v>
      </c>
      <c r="BD778">
        <v>215</v>
      </c>
      <c r="BE778">
        <v>112668.19</v>
      </c>
      <c r="BF778">
        <v>7</v>
      </c>
      <c r="BG778">
        <v>17</v>
      </c>
      <c r="BH778">
        <v>0</v>
      </c>
      <c r="BI778">
        <v>0</v>
      </c>
      <c r="BJ778">
        <v>0</v>
      </c>
      <c r="BK778">
        <v>0</v>
      </c>
      <c r="BL778" t="s">
        <v>59</v>
      </c>
      <c r="BM778" t="s">
        <v>304</v>
      </c>
      <c r="BN778" t="s">
        <v>305</v>
      </c>
      <c r="BO778">
        <v>0</v>
      </c>
    </row>
    <row r="779" spans="1:67" x14ac:dyDescent="0.3">
      <c r="A779">
        <v>78594</v>
      </c>
      <c r="B779">
        <v>7118641952</v>
      </c>
      <c r="C779">
        <v>4463264</v>
      </c>
      <c r="D779">
        <v>7032</v>
      </c>
      <c r="E779">
        <v>86128</v>
      </c>
      <c r="F779">
        <v>1</v>
      </c>
      <c r="G779" t="s">
        <v>672</v>
      </c>
      <c r="H779">
        <v>42766</v>
      </c>
      <c r="I779">
        <v>21291183</v>
      </c>
      <c r="J779" t="s">
        <v>46</v>
      </c>
      <c r="K779" t="s">
        <v>47</v>
      </c>
      <c r="L779" t="s">
        <v>48</v>
      </c>
      <c r="M779" t="s">
        <v>49</v>
      </c>
      <c r="N779" t="s">
        <v>9400</v>
      </c>
      <c r="O779" t="s">
        <v>10266</v>
      </c>
      <c r="P779" t="s">
        <v>2264</v>
      </c>
      <c r="Q779" t="s">
        <v>10372</v>
      </c>
      <c r="R779" t="s">
        <v>10178</v>
      </c>
      <c r="S779">
        <v>100788157</v>
      </c>
      <c r="T779" t="s">
        <v>606</v>
      </c>
      <c r="U779" t="s">
        <v>66</v>
      </c>
      <c r="V779" t="s">
        <v>1007</v>
      </c>
      <c r="W779">
        <v>2729.8</v>
      </c>
      <c r="X779">
        <v>10678.9</v>
      </c>
      <c r="Y779">
        <v>9846</v>
      </c>
      <c r="Z779" t="s">
        <v>49</v>
      </c>
      <c r="AA779" t="s">
        <v>10314</v>
      </c>
      <c r="AB779" t="s">
        <v>10296</v>
      </c>
      <c r="AC779" t="s">
        <v>10297</v>
      </c>
      <c r="AD779" t="s">
        <v>52</v>
      </c>
      <c r="AE779" t="s">
        <v>76</v>
      </c>
      <c r="AF779" t="s">
        <v>10207</v>
      </c>
      <c r="AG779" t="s">
        <v>10208</v>
      </c>
      <c r="AH779" t="s">
        <v>10298</v>
      </c>
      <c r="AI779" t="s">
        <v>48</v>
      </c>
      <c r="AJ779" t="s">
        <v>47</v>
      </c>
      <c r="AK779" t="s">
        <v>9400</v>
      </c>
      <c r="AL779" t="s">
        <v>10207</v>
      </c>
      <c r="AM779">
        <v>0</v>
      </c>
      <c r="AN779" t="s">
        <v>47</v>
      </c>
      <c r="AO779" t="s">
        <v>47</v>
      </c>
      <c r="AP779" t="s">
        <v>47</v>
      </c>
      <c r="AQ779" t="s">
        <v>47</v>
      </c>
      <c r="AR779" t="s">
        <v>47</v>
      </c>
      <c r="AS779">
        <v>2729.8</v>
      </c>
      <c r="AT779">
        <v>10678.9</v>
      </c>
      <c r="AU779">
        <v>1</v>
      </c>
      <c r="AV779">
        <v>1</v>
      </c>
      <c r="AW779" t="s">
        <v>10362</v>
      </c>
      <c r="AX779">
        <v>10800</v>
      </c>
      <c r="AY779" t="s">
        <v>66</v>
      </c>
      <c r="AZ779" t="s">
        <v>10373</v>
      </c>
      <c r="BA779" t="s">
        <v>47</v>
      </c>
      <c r="BB779" t="s">
        <v>10373</v>
      </c>
      <c r="BC779" t="s">
        <v>47</v>
      </c>
      <c r="BD779">
        <v>1148</v>
      </c>
      <c r="BE779">
        <v>123347.09</v>
      </c>
      <c r="BF779">
        <v>8</v>
      </c>
      <c r="BG779">
        <v>17</v>
      </c>
      <c r="BH779">
        <v>31553.55</v>
      </c>
      <c r="BI779">
        <v>0</v>
      </c>
      <c r="BJ779">
        <v>31553.55</v>
      </c>
      <c r="BK779">
        <v>42000</v>
      </c>
      <c r="BL779" t="s">
        <v>229</v>
      </c>
      <c r="BM779" t="s">
        <v>10375</v>
      </c>
      <c r="BN779" t="s">
        <v>10375</v>
      </c>
      <c r="BO779" t="s">
        <v>47</v>
      </c>
    </row>
    <row r="780" spans="1:67" hidden="1" x14ac:dyDescent="0.3">
      <c r="A780">
        <v>78595</v>
      </c>
      <c r="B780">
        <v>7118641953</v>
      </c>
      <c r="C780">
        <v>4463264</v>
      </c>
      <c r="D780">
        <v>7032</v>
      </c>
      <c r="E780">
        <v>86129</v>
      </c>
      <c r="F780">
        <v>1</v>
      </c>
      <c r="G780" t="s">
        <v>672</v>
      </c>
      <c r="H780">
        <v>42766</v>
      </c>
      <c r="I780">
        <v>21291184</v>
      </c>
      <c r="J780" t="s">
        <v>46</v>
      </c>
      <c r="K780" t="s">
        <v>47</v>
      </c>
      <c r="L780" t="s">
        <v>48</v>
      </c>
      <c r="M780" t="s">
        <v>49</v>
      </c>
      <c r="N780" t="s">
        <v>9400</v>
      </c>
      <c r="O780" t="s">
        <v>10266</v>
      </c>
      <c r="P780" t="s">
        <v>2264</v>
      </c>
      <c r="Q780" t="s">
        <v>10372</v>
      </c>
      <c r="R780" t="s">
        <v>10178</v>
      </c>
      <c r="S780">
        <v>100788157</v>
      </c>
      <c r="T780" t="s">
        <v>606</v>
      </c>
      <c r="U780" t="s">
        <v>66</v>
      </c>
      <c r="V780" t="s">
        <v>1007</v>
      </c>
      <c r="W780">
        <v>2729.8</v>
      </c>
      <c r="X780">
        <v>9690.6</v>
      </c>
      <c r="Y780">
        <v>8964</v>
      </c>
      <c r="Z780" t="s">
        <v>49</v>
      </c>
      <c r="AA780" t="s">
        <v>10314</v>
      </c>
      <c r="AB780" t="s">
        <v>10296</v>
      </c>
      <c r="AC780" t="s">
        <v>10297</v>
      </c>
      <c r="AD780" t="s">
        <v>52</v>
      </c>
      <c r="AE780" t="s">
        <v>76</v>
      </c>
      <c r="AF780" t="s">
        <v>10207</v>
      </c>
      <c r="AG780" t="s">
        <v>10208</v>
      </c>
      <c r="AH780" t="s">
        <v>10298</v>
      </c>
      <c r="AI780" t="s">
        <v>48</v>
      </c>
      <c r="AJ780" t="s">
        <v>47</v>
      </c>
      <c r="AK780" t="s">
        <v>9400</v>
      </c>
      <c r="AL780" t="s">
        <v>10207</v>
      </c>
      <c r="AM780">
        <v>0</v>
      </c>
      <c r="AN780" t="s">
        <v>47</v>
      </c>
      <c r="AO780" t="s">
        <v>47</v>
      </c>
      <c r="AP780" t="s">
        <v>47</v>
      </c>
      <c r="AQ780" t="s">
        <v>47</v>
      </c>
      <c r="AR780" t="s">
        <v>47</v>
      </c>
      <c r="AS780">
        <v>2729.8</v>
      </c>
      <c r="AT780">
        <v>9690.6</v>
      </c>
      <c r="AU780">
        <v>1</v>
      </c>
      <c r="AV780">
        <v>1</v>
      </c>
      <c r="AW780" t="s">
        <v>10362</v>
      </c>
      <c r="AX780">
        <v>10800</v>
      </c>
      <c r="AY780" t="s">
        <v>66</v>
      </c>
      <c r="AZ780" t="s">
        <v>10373</v>
      </c>
      <c r="BA780" t="s">
        <v>47</v>
      </c>
      <c r="BB780" t="s">
        <v>10373</v>
      </c>
      <c r="BC780" t="s">
        <v>47</v>
      </c>
      <c r="BD780">
        <v>1148</v>
      </c>
      <c r="BE780">
        <v>133037.69</v>
      </c>
      <c r="BF780">
        <v>9</v>
      </c>
      <c r="BG780">
        <v>17</v>
      </c>
      <c r="BH780">
        <v>0</v>
      </c>
      <c r="BI780">
        <v>0</v>
      </c>
      <c r="BJ780">
        <v>0</v>
      </c>
      <c r="BK780">
        <v>0</v>
      </c>
      <c r="BL780" t="s">
        <v>59</v>
      </c>
      <c r="BM780" t="s">
        <v>10376</v>
      </c>
      <c r="BN780" t="s">
        <v>10375</v>
      </c>
      <c r="BO780">
        <v>0</v>
      </c>
    </row>
    <row r="781" spans="1:67" x14ac:dyDescent="0.3">
      <c r="A781">
        <v>78596</v>
      </c>
      <c r="B781">
        <v>7118641954</v>
      </c>
      <c r="C781">
        <v>4463264</v>
      </c>
      <c r="D781">
        <v>7032</v>
      </c>
      <c r="E781">
        <v>86130</v>
      </c>
      <c r="F781">
        <v>1</v>
      </c>
      <c r="G781" t="s">
        <v>672</v>
      </c>
      <c r="H781">
        <v>42766</v>
      </c>
      <c r="I781">
        <v>21291185</v>
      </c>
      <c r="J781" t="s">
        <v>46</v>
      </c>
      <c r="K781" t="s">
        <v>47</v>
      </c>
      <c r="L781" t="s">
        <v>48</v>
      </c>
      <c r="M781" t="s">
        <v>49</v>
      </c>
      <c r="N781" t="s">
        <v>9400</v>
      </c>
      <c r="O781" t="s">
        <v>10266</v>
      </c>
      <c r="P781" t="s">
        <v>2264</v>
      </c>
      <c r="Q781" t="s">
        <v>10372</v>
      </c>
      <c r="R781" t="s">
        <v>10178</v>
      </c>
      <c r="S781">
        <v>100788157</v>
      </c>
      <c r="T781" t="s">
        <v>606</v>
      </c>
      <c r="U781" t="s">
        <v>66</v>
      </c>
      <c r="V781" t="s">
        <v>1007</v>
      </c>
      <c r="W781">
        <v>2729.8</v>
      </c>
      <c r="X781">
        <v>10616.9</v>
      </c>
      <c r="Y781">
        <v>9756</v>
      </c>
      <c r="Z781" t="s">
        <v>49</v>
      </c>
      <c r="AA781" t="s">
        <v>10314</v>
      </c>
      <c r="AB781" t="s">
        <v>10296</v>
      </c>
      <c r="AC781" t="s">
        <v>10297</v>
      </c>
      <c r="AD781" t="s">
        <v>52</v>
      </c>
      <c r="AE781" t="s">
        <v>76</v>
      </c>
      <c r="AF781" t="s">
        <v>10207</v>
      </c>
      <c r="AG781" t="s">
        <v>10208</v>
      </c>
      <c r="AH781" t="s">
        <v>10298</v>
      </c>
      <c r="AI781" t="s">
        <v>48</v>
      </c>
      <c r="AJ781" t="s">
        <v>47</v>
      </c>
      <c r="AK781" t="s">
        <v>9400</v>
      </c>
      <c r="AL781" t="s">
        <v>10207</v>
      </c>
      <c r="AM781">
        <v>0</v>
      </c>
      <c r="AN781" t="s">
        <v>47</v>
      </c>
      <c r="AO781" t="s">
        <v>47</v>
      </c>
      <c r="AP781" t="s">
        <v>47</v>
      </c>
      <c r="AQ781" t="s">
        <v>47</v>
      </c>
      <c r="AR781" t="s">
        <v>47</v>
      </c>
      <c r="AS781">
        <v>2729.8</v>
      </c>
      <c r="AT781">
        <v>10616.9</v>
      </c>
      <c r="AU781">
        <v>1</v>
      </c>
      <c r="AV781">
        <v>1</v>
      </c>
      <c r="AW781" t="s">
        <v>10362</v>
      </c>
      <c r="AX781">
        <v>10800</v>
      </c>
      <c r="AY781" t="s">
        <v>66</v>
      </c>
      <c r="AZ781" t="s">
        <v>10373</v>
      </c>
      <c r="BA781" t="s">
        <v>47</v>
      </c>
      <c r="BB781" t="s">
        <v>10373</v>
      </c>
      <c r="BC781" t="s">
        <v>47</v>
      </c>
      <c r="BD781">
        <v>1148</v>
      </c>
      <c r="BE781">
        <v>143654.59</v>
      </c>
      <c r="BF781">
        <v>10</v>
      </c>
      <c r="BG781">
        <v>17</v>
      </c>
      <c r="BH781">
        <v>20307.5</v>
      </c>
      <c r="BI781">
        <v>0</v>
      </c>
      <c r="BJ781">
        <v>20307.5</v>
      </c>
      <c r="BK781">
        <v>27000</v>
      </c>
      <c r="BL781" t="s">
        <v>56</v>
      </c>
      <c r="BM781" t="s">
        <v>10374</v>
      </c>
      <c r="BN781" t="s">
        <v>10375</v>
      </c>
      <c r="BO781" t="s">
        <v>47</v>
      </c>
    </row>
    <row r="782" spans="1:67" hidden="1" x14ac:dyDescent="0.3">
      <c r="A782">
        <v>80394</v>
      </c>
      <c r="B782">
        <v>7118767258</v>
      </c>
      <c r="C782">
        <v>4463264</v>
      </c>
      <c r="D782">
        <v>7032</v>
      </c>
      <c r="E782">
        <v>86252</v>
      </c>
      <c r="F782">
        <v>1</v>
      </c>
      <c r="G782" t="s">
        <v>672</v>
      </c>
      <c r="H782">
        <v>42766</v>
      </c>
      <c r="I782">
        <v>21290208</v>
      </c>
      <c r="J782" t="s">
        <v>46</v>
      </c>
      <c r="K782" t="s">
        <v>47</v>
      </c>
      <c r="L782" t="s">
        <v>48</v>
      </c>
      <c r="M782" t="s">
        <v>49</v>
      </c>
      <c r="N782" t="s">
        <v>9400</v>
      </c>
      <c r="O782" t="s">
        <v>10266</v>
      </c>
      <c r="P782" t="s">
        <v>2264</v>
      </c>
      <c r="Q782" t="s">
        <v>10372</v>
      </c>
      <c r="R782" t="s">
        <v>10178</v>
      </c>
      <c r="S782">
        <v>100788157</v>
      </c>
      <c r="T782" t="s">
        <v>606</v>
      </c>
      <c r="U782" t="s">
        <v>66</v>
      </c>
      <c r="V782" t="s">
        <v>1007</v>
      </c>
      <c r="W782">
        <v>2729.8</v>
      </c>
      <c r="X782">
        <v>10294.84</v>
      </c>
      <c r="Y782">
        <v>9416.9</v>
      </c>
      <c r="Z782" t="s">
        <v>49</v>
      </c>
      <c r="AA782" t="s">
        <v>10314</v>
      </c>
      <c r="AB782" t="s">
        <v>10296</v>
      </c>
      <c r="AC782" t="s">
        <v>10297</v>
      </c>
      <c r="AD782" t="s">
        <v>52</v>
      </c>
      <c r="AE782" t="s">
        <v>76</v>
      </c>
      <c r="AF782" t="s">
        <v>10207</v>
      </c>
      <c r="AG782" t="s">
        <v>10208</v>
      </c>
      <c r="AH782" t="s">
        <v>10298</v>
      </c>
      <c r="AI782" t="s">
        <v>48</v>
      </c>
      <c r="AJ782" t="s">
        <v>47</v>
      </c>
      <c r="AK782" t="s">
        <v>9400</v>
      </c>
      <c r="AL782" t="s">
        <v>10207</v>
      </c>
      <c r="AM782">
        <v>0</v>
      </c>
      <c r="AN782" t="s">
        <v>47</v>
      </c>
      <c r="AO782" t="s">
        <v>47</v>
      </c>
      <c r="AP782" t="s">
        <v>47</v>
      </c>
      <c r="AQ782" t="s">
        <v>47</v>
      </c>
      <c r="AR782" t="s">
        <v>47</v>
      </c>
      <c r="AS782">
        <v>2729.8</v>
      </c>
      <c r="AT782">
        <v>10294.84</v>
      </c>
      <c r="AU782">
        <v>1</v>
      </c>
      <c r="AV782">
        <v>1</v>
      </c>
      <c r="AW782" t="s">
        <v>10362</v>
      </c>
      <c r="AX782">
        <v>10800</v>
      </c>
      <c r="AY782" t="s">
        <v>66</v>
      </c>
      <c r="AZ782" t="s">
        <v>10373</v>
      </c>
      <c r="BA782" t="s">
        <v>47</v>
      </c>
      <c r="BB782" t="s">
        <v>10373</v>
      </c>
      <c r="BC782" t="s">
        <v>47</v>
      </c>
      <c r="BD782">
        <v>1148</v>
      </c>
      <c r="BE782">
        <v>153949.43</v>
      </c>
      <c r="BF782">
        <v>11</v>
      </c>
      <c r="BG782">
        <v>17</v>
      </c>
      <c r="BH782">
        <v>0</v>
      </c>
      <c r="BI782">
        <v>0</v>
      </c>
      <c r="BJ782">
        <v>0</v>
      </c>
      <c r="BK782">
        <v>0</v>
      </c>
      <c r="BL782" t="s">
        <v>59</v>
      </c>
      <c r="BM782" t="s">
        <v>10376</v>
      </c>
      <c r="BN782" t="s">
        <v>10375</v>
      </c>
      <c r="BO782">
        <v>0</v>
      </c>
    </row>
    <row r="783" spans="1:67" x14ac:dyDescent="0.3">
      <c r="A783">
        <v>80793</v>
      </c>
      <c r="B783">
        <v>7118778951</v>
      </c>
      <c r="C783">
        <v>4463264</v>
      </c>
      <c r="D783">
        <v>7032</v>
      </c>
      <c r="E783">
        <v>85535</v>
      </c>
      <c r="F783">
        <v>1</v>
      </c>
      <c r="G783" t="s">
        <v>672</v>
      </c>
      <c r="H783">
        <v>42766</v>
      </c>
      <c r="I783">
        <v>21295597</v>
      </c>
      <c r="J783" t="s">
        <v>46</v>
      </c>
      <c r="K783" t="s">
        <v>47</v>
      </c>
      <c r="L783" t="s">
        <v>48</v>
      </c>
      <c r="M783" t="s">
        <v>49</v>
      </c>
      <c r="N783" t="s">
        <v>9400</v>
      </c>
      <c r="O783" t="s">
        <v>10266</v>
      </c>
      <c r="P783" t="s">
        <v>2264</v>
      </c>
      <c r="Q783" t="s">
        <v>10372</v>
      </c>
      <c r="R783" t="s">
        <v>10178</v>
      </c>
      <c r="S783">
        <v>100788157</v>
      </c>
      <c r="T783" t="s">
        <v>606</v>
      </c>
      <c r="U783" t="s">
        <v>66</v>
      </c>
      <c r="V783" t="s">
        <v>1007</v>
      </c>
      <c r="W783">
        <v>2729.8</v>
      </c>
      <c r="X783">
        <v>9589.1200000000008</v>
      </c>
      <c r="Y783">
        <v>8773.16</v>
      </c>
      <c r="Z783" t="s">
        <v>49</v>
      </c>
      <c r="AA783" t="s">
        <v>10314</v>
      </c>
      <c r="AB783" t="s">
        <v>10296</v>
      </c>
      <c r="AC783" t="s">
        <v>10297</v>
      </c>
      <c r="AD783" t="s">
        <v>52</v>
      </c>
      <c r="AE783" t="s">
        <v>76</v>
      </c>
      <c r="AF783" t="s">
        <v>10207</v>
      </c>
      <c r="AG783" t="s">
        <v>10208</v>
      </c>
      <c r="AH783" t="s">
        <v>10298</v>
      </c>
      <c r="AI783" t="s">
        <v>48</v>
      </c>
      <c r="AJ783" t="s">
        <v>47</v>
      </c>
      <c r="AK783" t="s">
        <v>9400</v>
      </c>
      <c r="AL783" t="s">
        <v>10207</v>
      </c>
      <c r="AM783">
        <v>0</v>
      </c>
      <c r="AN783" t="s">
        <v>47</v>
      </c>
      <c r="AO783" t="s">
        <v>47</v>
      </c>
      <c r="AP783" t="s">
        <v>47</v>
      </c>
      <c r="AQ783" t="s">
        <v>47</v>
      </c>
      <c r="AR783" t="s">
        <v>47</v>
      </c>
      <c r="AS783">
        <v>2729.8</v>
      </c>
      <c r="AT783">
        <v>9589.1200000000008</v>
      </c>
      <c r="AU783">
        <v>1</v>
      </c>
      <c r="AV783">
        <v>1</v>
      </c>
      <c r="AW783" t="s">
        <v>10362</v>
      </c>
      <c r="AX783">
        <v>10800</v>
      </c>
      <c r="AY783" t="s">
        <v>66</v>
      </c>
      <c r="AZ783" t="s">
        <v>10373</v>
      </c>
      <c r="BA783" t="s">
        <v>47</v>
      </c>
      <c r="BB783" t="s">
        <v>10373</v>
      </c>
      <c r="BC783" t="s">
        <v>47</v>
      </c>
      <c r="BD783">
        <v>1148</v>
      </c>
      <c r="BE783">
        <v>163538.54999999999</v>
      </c>
      <c r="BF783">
        <v>12</v>
      </c>
      <c r="BG783">
        <v>17</v>
      </c>
      <c r="BH783">
        <v>19883.96</v>
      </c>
      <c r="BI783">
        <v>0</v>
      </c>
      <c r="BJ783">
        <v>19883.96</v>
      </c>
      <c r="BK783">
        <v>27000</v>
      </c>
      <c r="BL783" t="s">
        <v>56</v>
      </c>
      <c r="BM783" t="s">
        <v>10374</v>
      </c>
      <c r="BN783" t="s">
        <v>10375</v>
      </c>
      <c r="BO783" t="s">
        <v>47</v>
      </c>
    </row>
    <row r="784" spans="1:67" hidden="1" x14ac:dyDescent="0.3">
      <c r="A784">
        <v>80847</v>
      </c>
      <c r="B784">
        <v>7118816856</v>
      </c>
      <c r="C784">
        <v>5097777</v>
      </c>
      <c r="D784">
        <v>7032</v>
      </c>
      <c r="E784">
        <v>86409</v>
      </c>
      <c r="F784">
        <v>1</v>
      </c>
      <c r="G784" t="s">
        <v>672</v>
      </c>
      <c r="H784">
        <v>42766</v>
      </c>
      <c r="I784">
        <v>21291198</v>
      </c>
      <c r="J784" t="s">
        <v>46</v>
      </c>
      <c r="K784" t="s">
        <v>47</v>
      </c>
      <c r="L784" t="s">
        <v>48</v>
      </c>
      <c r="M784" t="s">
        <v>49</v>
      </c>
      <c r="N784" t="s">
        <v>399</v>
      </c>
      <c r="O784" t="s">
        <v>400</v>
      </c>
      <c r="P784" t="s">
        <v>99</v>
      </c>
      <c r="Q784" t="s">
        <v>100</v>
      </c>
      <c r="R784" t="s">
        <v>54</v>
      </c>
      <c r="S784">
        <v>100994845</v>
      </c>
      <c r="T784" t="s">
        <v>86</v>
      </c>
      <c r="U784" t="s">
        <v>56</v>
      </c>
      <c r="V784" t="s">
        <v>57</v>
      </c>
      <c r="W784">
        <v>7017.17</v>
      </c>
      <c r="X784">
        <v>21029.29</v>
      </c>
      <c r="Y784">
        <v>19083.259999999998</v>
      </c>
      <c r="Z784" t="s">
        <v>49</v>
      </c>
      <c r="AA784" t="s">
        <v>10314</v>
      </c>
      <c r="AB784" t="s">
        <v>10296</v>
      </c>
      <c r="AC784" t="s">
        <v>10297</v>
      </c>
      <c r="AD784" t="s">
        <v>52</v>
      </c>
      <c r="AE784" t="s">
        <v>76</v>
      </c>
      <c r="AF784" t="s">
        <v>10207</v>
      </c>
      <c r="AG784" t="s">
        <v>10208</v>
      </c>
      <c r="AH784" t="s">
        <v>10298</v>
      </c>
      <c r="AI784" t="s">
        <v>48</v>
      </c>
      <c r="AJ784" t="s">
        <v>47</v>
      </c>
      <c r="AK784" t="s">
        <v>399</v>
      </c>
      <c r="AL784" t="s">
        <v>10240</v>
      </c>
      <c r="AM784">
        <v>0</v>
      </c>
      <c r="AN784" t="s">
        <v>47</v>
      </c>
      <c r="AO784" t="s">
        <v>47</v>
      </c>
      <c r="AP784" t="s">
        <v>47</v>
      </c>
      <c r="AQ784" t="s">
        <v>47</v>
      </c>
      <c r="AR784" t="s">
        <v>47</v>
      </c>
      <c r="AS784">
        <v>7017.17</v>
      </c>
      <c r="AT784">
        <v>21029.29</v>
      </c>
      <c r="AU784">
        <v>1</v>
      </c>
      <c r="AV784">
        <v>1</v>
      </c>
      <c r="AW784" t="s">
        <v>10352</v>
      </c>
      <c r="AX784">
        <v>27000</v>
      </c>
      <c r="AY784" t="s">
        <v>56</v>
      </c>
      <c r="AZ784" t="s">
        <v>401</v>
      </c>
      <c r="BA784">
        <v>7500</v>
      </c>
      <c r="BB784" t="s">
        <v>401</v>
      </c>
      <c r="BC784">
        <v>7500</v>
      </c>
      <c r="BD784">
        <v>1423</v>
      </c>
      <c r="BE784">
        <v>184567.84</v>
      </c>
      <c r="BF784">
        <v>13</v>
      </c>
      <c r="BG784">
        <v>17</v>
      </c>
      <c r="BH784">
        <v>0</v>
      </c>
      <c r="BI784">
        <v>0</v>
      </c>
      <c r="BJ784">
        <v>0</v>
      </c>
      <c r="BK784">
        <v>0</v>
      </c>
      <c r="BL784" t="s">
        <v>59</v>
      </c>
      <c r="BM784" t="s">
        <v>402</v>
      </c>
      <c r="BN784" t="s">
        <v>403</v>
      </c>
      <c r="BO784">
        <v>0</v>
      </c>
    </row>
    <row r="785" spans="1:67" hidden="1" x14ac:dyDescent="0.3">
      <c r="A785">
        <v>80792</v>
      </c>
      <c r="B785">
        <v>7118778940</v>
      </c>
      <c r="C785">
        <v>940117</v>
      </c>
      <c r="D785">
        <v>7032</v>
      </c>
      <c r="E785">
        <v>85533</v>
      </c>
      <c r="F785">
        <v>1</v>
      </c>
      <c r="G785" t="s">
        <v>672</v>
      </c>
      <c r="H785">
        <v>42766</v>
      </c>
      <c r="I785">
        <v>21295862</v>
      </c>
      <c r="J785" t="s">
        <v>46</v>
      </c>
      <c r="K785" t="s">
        <v>47</v>
      </c>
      <c r="L785" t="s">
        <v>48</v>
      </c>
      <c r="M785" t="s">
        <v>49</v>
      </c>
      <c r="N785" t="s">
        <v>69</v>
      </c>
      <c r="O785" t="s">
        <v>70</v>
      </c>
      <c r="P785" t="s">
        <v>71</v>
      </c>
      <c r="Q785" t="s">
        <v>72</v>
      </c>
      <c r="R785" t="s">
        <v>54</v>
      </c>
      <c r="S785">
        <v>100994845</v>
      </c>
      <c r="T785" t="s">
        <v>86</v>
      </c>
      <c r="U785" t="s">
        <v>56</v>
      </c>
      <c r="V785" t="s">
        <v>57</v>
      </c>
      <c r="W785">
        <v>11388.02</v>
      </c>
      <c r="X785">
        <v>20431.599999999999</v>
      </c>
      <c r="Y785">
        <v>18482</v>
      </c>
      <c r="Z785" t="s">
        <v>49</v>
      </c>
      <c r="AA785" t="s">
        <v>10314</v>
      </c>
      <c r="AB785" t="s">
        <v>10296</v>
      </c>
      <c r="AC785" t="s">
        <v>10297</v>
      </c>
      <c r="AD785" t="s">
        <v>52</v>
      </c>
      <c r="AE785" t="s">
        <v>76</v>
      </c>
      <c r="AF785" t="s">
        <v>10207</v>
      </c>
      <c r="AG785" t="s">
        <v>10208</v>
      </c>
      <c r="AH785" t="s">
        <v>10298</v>
      </c>
      <c r="AI785" t="s">
        <v>48</v>
      </c>
      <c r="AJ785" t="s">
        <v>47</v>
      </c>
      <c r="AK785" t="s">
        <v>69</v>
      </c>
      <c r="AL785" t="s">
        <v>10240</v>
      </c>
      <c r="AM785">
        <v>0</v>
      </c>
      <c r="AN785" t="s">
        <v>47</v>
      </c>
      <c r="AO785" t="s">
        <v>47</v>
      </c>
      <c r="AP785" t="s">
        <v>47</v>
      </c>
      <c r="AQ785" t="s">
        <v>47</v>
      </c>
      <c r="AR785" t="s">
        <v>47</v>
      </c>
      <c r="AS785">
        <v>11388.02</v>
      </c>
      <c r="AT785">
        <v>20431.599999999999</v>
      </c>
      <c r="AU785">
        <v>1</v>
      </c>
      <c r="AV785">
        <v>1</v>
      </c>
      <c r="AW785" t="s">
        <v>10352</v>
      </c>
      <c r="AX785">
        <v>27000</v>
      </c>
      <c r="AY785" t="s">
        <v>56</v>
      </c>
      <c r="AZ785" t="s">
        <v>236</v>
      </c>
      <c r="BA785">
        <v>12200</v>
      </c>
      <c r="BB785" t="s">
        <v>236</v>
      </c>
      <c r="BC785">
        <v>12200</v>
      </c>
      <c r="BD785">
        <v>2384</v>
      </c>
      <c r="BE785">
        <v>204999.44</v>
      </c>
      <c r="BF785">
        <v>14</v>
      </c>
      <c r="BG785">
        <v>17</v>
      </c>
      <c r="BH785">
        <v>41460.89</v>
      </c>
      <c r="BI785">
        <v>0</v>
      </c>
      <c r="BJ785">
        <v>41460.89</v>
      </c>
      <c r="BK785">
        <v>42000</v>
      </c>
      <c r="BL785" t="s">
        <v>229</v>
      </c>
      <c r="BM785" t="s">
        <v>238</v>
      </c>
      <c r="BN785" t="s">
        <v>238</v>
      </c>
      <c r="BO785">
        <v>15860</v>
      </c>
    </row>
    <row r="786" spans="1:67" hidden="1" x14ac:dyDescent="0.3">
      <c r="A786">
        <v>79731</v>
      </c>
      <c r="B786">
        <v>7118708985</v>
      </c>
      <c r="C786">
        <v>4205647</v>
      </c>
      <c r="D786">
        <v>7032</v>
      </c>
      <c r="E786">
        <v>86159</v>
      </c>
      <c r="F786">
        <v>1</v>
      </c>
      <c r="G786" t="s">
        <v>672</v>
      </c>
      <c r="H786">
        <v>42766</v>
      </c>
      <c r="I786">
        <v>21291201</v>
      </c>
      <c r="J786" t="s">
        <v>46</v>
      </c>
      <c r="K786" t="s">
        <v>47</v>
      </c>
      <c r="L786" t="s">
        <v>48</v>
      </c>
      <c r="M786" t="s">
        <v>49</v>
      </c>
      <c r="N786" t="s">
        <v>168</v>
      </c>
      <c r="O786" t="s">
        <v>169</v>
      </c>
      <c r="P786" t="s">
        <v>170</v>
      </c>
      <c r="Q786" t="s">
        <v>171</v>
      </c>
      <c r="R786" t="s">
        <v>54</v>
      </c>
      <c r="S786">
        <v>101047835</v>
      </c>
      <c r="T786" t="s">
        <v>172</v>
      </c>
      <c r="U786" t="s">
        <v>56</v>
      </c>
      <c r="V786" t="s">
        <v>57</v>
      </c>
      <c r="W786">
        <v>14184.64</v>
      </c>
      <c r="X786">
        <v>21183.53</v>
      </c>
      <c r="Y786">
        <v>19369.98</v>
      </c>
      <c r="Z786" t="s">
        <v>49</v>
      </c>
      <c r="AA786" t="s">
        <v>10314</v>
      </c>
      <c r="AB786" t="s">
        <v>10296</v>
      </c>
      <c r="AC786" t="s">
        <v>10297</v>
      </c>
      <c r="AD786" t="s">
        <v>52</v>
      </c>
      <c r="AE786" t="s">
        <v>76</v>
      </c>
      <c r="AF786" t="s">
        <v>10207</v>
      </c>
      <c r="AG786" t="s">
        <v>10208</v>
      </c>
      <c r="AH786" t="s">
        <v>10298</v>
      </c>
      <c r="AI786" t="s">
        <v>48</v>
      </c>
      <c r="AJ786" t="s">
        <v>47</v>
      </c>
      <c r="AK786" t="s">
        <v>168</v>
      </c>
      <c r="AL786" t="s">
        <v>10240</v>
      </c>
      <c r="AM786">
        <v>0</v>
      </c>
      <c r="AN786" t="s">
        <v>47</v>
      </c>
      <c r="AO786" t="s">
        <v>47</v>
      </c>
      <c r="AP786" t="s">
        <v>47</v>
      </c>
      <c r="AQ786" t="s">
        <v>47</v>
      </c>
      <c r="AR786" t="s">
        <v>47</v>
      </c>
      <c r="AS786">
        <v>14184.64</v>
      </c>
      <c r="AT786">
        <v>21183.53</v>
      </c>
      <c r="AU786">
        <v>1</v>
      </c>
      <c r="AV786">
        <v>1</v>
      </c>
      <c r="AW786" t="s">
        <v>10352</v>
      </c>
      <c r="AX786">
        <v>27000</v>
      </c>
      <c r="AY786" t="s">
        <v>56</v>
      </c>
      <c r="AZ786" t="s">
        <v>173</v>
      </c>
      <c r="BA786">
        <v>15326.5</v>
      </c>
      <c r="BB786" t="s">
        <v>173</v>
      </c>
      <c r="BC786">
        <v>15326.5</v>
      </c>
      <c r="BD786">
        <v>2614</v>
      </c>
      <c r="BE786">
        <v>226182.97</v>
      </c>
      <c r="BF786">
        <v>15</v>
      </c>
      <c r="BG786">
        <v>17</v>
      </c>
      <c r="BH786">
        <v>0</v>
      </c>
      <c r="BI786">
        <v>0</v>
      </c>
      <c r="BJ786">
        <v>0</v>
      </c>
      <c r="BK786">
        <v>0</v>
      </c>
      <c r="BL786" t="s">
        <v>59</v>
      </c>
      <c r="BM786" t="s">
        <v>174</v>
      </c>
      <c r="BN786" t="s">
        <v>175</v>
      </c>
      <c r="BO786">
        <v>0</v>
      </c>
    </row>
    <row r="787" spans="1:67" hidden="1" x14ac:dyDescent="0.3">
      <c r="A787">
        <v>80856</v>
      </c>
      <c r="B787">
        <v>7118819597</v>
      </c>
      <c r="C787">
        <v>913298</v>
      </c>
      <c r="D787">
        <v>7032</v>
      </c>
      <c r="E787">
        <v>85548</v>
      </c>
      <c r="F787">
        <v>1</v>
      </c>
      <c r="G787" t="s">
        <v>672</v>
      </c>
      <c r="H787">
        <v>42766</v>
      </c>
      <c r="I787">
        <v>21301585</v>
      </c>
      <c r="J787" t="s">
        <v>46</v>
      </c>
      <c r="K787" t="s">
        <v>47</v>
      </c>
      <c r="L787" t="s">
        <v>48</v>
      </c>
      <c r="M787" t="s">
        <v>49</v>
      </c>
      <c r="N787" t="s">
        <v>138</v>
      </c>
      <c r="O787" t="s">
        <v>139</v>
      </c>
      <c r="P787" t="s">
        <v>140</v>
      </c>
      <c r="Q787" t="s">
        <v>141</v>
      </c>
      <c r="R787" t="s">
        <v>54</v>
      </c>
      <c r="S787">
        <v>100824635</v>
      </c>
      <c r="T787" t="s">
        <v>142</v>
      </c>
      <c r="U787" t="s">
        <v>56</v>
      </c>
      <c r="V787" t="s">
        <v>57</v>
      </c>
      <c r="W787">
        <v>21545.18</v>
      </c>
      <c r="X787">
        <v>20218.599999999999</v>
      </c>
      <c r="Y787">
        <v>18501.09</v>
      </c>
      <c r="Z787" t="s">
        <v>49</v>
      </c>
      <c r="AA787" t="s">
        <v>10314</v>
      </c>
      <c r="AB787" t="s">
        <v>10296</v>
      </c>
      <c r="AC787" t="s">
        <v>10297</v>
      </c>
      <c r="AD787" t="s">
        <v>52</v>
      </c>
      <c r="AE787" t="s">
        <v>76</v>
      </c>
      <c r="AF787" t="s">
        <v>10207</v>
      </c>
      <c r="AG787" t="s">
        <v>10208</v>
      </c>
      <c r="AH787" t="s">
        <v>10298</v>
      </c>
      <c r="AI787" t="s">
        <v>48</v>
      </c>
      <c r="AJ787" t="s">
        <v>47</v>
      </c>
      <c r="AK787" t="s">
        <v>138</v>
      </c>
      <c r="AL787" t="s">
        <v>10356</v>
      </c>
      <c r="AM787">
        <v>0</v>
      </c>
      <c r="AN787" t="s">
        <v>47</v>
      </c>
      <c r="AO787" t="s">
        <v>47</v>
      </c>
      <c r="AP787" t="s">
        <v>47</v>
      </c>
      <c r="AQ787" t="s">
        <v>47</v>
      </c>
      <c r="AR787" t="s">
        <v>47</v>
      </c>
      <c r="AS787">
        <v>21545.18</v>
      </c>
      <c r="AT787">
        <v>20218.599999999999</v>
      </c>
      <c r="AU787">
        <v>1</v>
      </c>
      <c r="AV787">
        <v>1</v>
      </c>
      <c r="AW787" t="s">
        <v>10352</v>
      </c>
      <c r="AX787">
        <v>27000</v>
      </c>
      <c r="AY787" t="s">
        <v>56</v>
      </c>
      <c r="AZ787" t="s">
        <v>143</v>
      </c>
      <c r="BA787">
        <v>23500</v>
      </c>
      <c r="BB787" t="s">
        <v>143</v>
      </c>
      <c r="BC787">
        <v>23500</v>
      </c>
      <c r="BD787" t="s">
        <v>47</v>
      </c>
      <c r="BE787">
        <v>246401.57</v>
      </c>
      <c r="BF787">
        <v>16</v>
      </c>
      <c r="BG787">
        <v>17</v>
      </c>
      <c r="BH787">
        <v>41402.129999999997</v>
      </c>
      <c r="BI787">
        <v>0</v>
      </c>
      <c r="BJ787">
        <v>41402.129999999997</v>
      </c>
      <c r="BK787">
        <v>42000</v>
      </c>
      <c r="BL787" t="s">
        <v>229</v>
      </c>
      <c r="BM787" t="s">
        <v>145</v>
      </c>
      <c r="BN787" t="s">
        <v>145</v>
      </c>
      <c r="BO787">
        <v>30550</v>
      </c>
    </row>
    <row r="788" spans="1:67" hidden="1" x14ac:dyDescent="0.3">
      <c r="A788">
        <v>81397</v>
      </c>
      <c r="B788">
        <v>7118853222</v>
      </c>
      <c r="C788">
        <v>4480377</v>
      </c>
      <c r="D788">
        <v>7032</v>
      </c>
      <c r="E788">
        <v>85817</v>
      </c>
      <c r="F788">
        <v>1</v>
      </c>
      <c r="G788" t="s">
        <v>672</v>
      </c>
      <c r="H788">
        <v>42766</v>
      </c>
      <c r="I788">
        <v>21297869</v>
      </c>
      <c r="J788" t="s">
        <v>46</v>
      </c>
      <c r="K788" t="s">
        <v>47</v>
      </c>
      <c r="L788" t="s">
        <v>48</v>
      </c>
      <c r="M788" t="s">
        <v>49</v>
      </c>
      <c r="N788" t="s">
        <v>213</v>
      </c>
      <c r="O788" t="s">
        <v>214</v>
      </c>
      <c r="P788" t="s">
        <v>215</v>
      </c>
      <c r="Q788" t="s">
        <v>216</v>
      </c>
      <c r="R788" t="s">
        <v>54</v>
      </c>
      <c r="S788">
        <v>100824635</v>
      </c>
      <c r="T788" t="s">
        <v>142</v>
      </c>
      <c r="U788" t="s">
        <v>56</v>
      </c>
      <c r="V788" t="s">
        <v>57</v>
      </c>
      <c r="W788">
        <v>20569.36</v>
      </c>
      <c r="X788">
        <v>20925.34</v>
      </c>
      <c r="Y788">
        <v>19103.580000000002</v>
      </c>
      <c r="Z788" t="s">
        <v>49</v>
      </c>
      <c r="AA788" t="s">
        <v>10314</v>
      </c>
      <c r="AB788" t="s">
        <v>10296</v>
      </c>
      <c r="AC788" t="s">
        <v>10297</v>
      </c>
      <c r="AD788" t="s">
        <v>52</v>
      </c>
      <c r="AE788" t="s">
        <v>76</v>
      </c>
      <c r="AF788" t="s">
        <v>10207</v>
      </c>
      <c r="AG788" t="s">
        <v>10208</v>
      </c>
      <c r="AH788" t="s">
        <v>10298</v>
      </c>
      <c r="AI788" t="s">
        <v>48</v>
      </c>
      <c r="AJ788" t="s">
        <v>47</v>
      </c>
      <c r="AK788" t="s">
        <v>213</v>
      </c>
      <c r="AL788" t="s">
        <v>10356</v>
      </c>
      <c r="AM788">
        <v>0</v>
      </c>
      <c r="AN788" t="s">
        <v>47</v>
      </c>
      <c r="AO788" t="s">
        <v>47</v>
      </c>
      <c r="AP788" t="s">
        <v>47</v>
      </c>
      <c r="AQ788" t="s">
        <v>47</v>
      </c>
      <c r="AR788" t="s">
        <v>47</v>
      </c>
      <c r="AS788">
        <v>20569.36</v>
      </c>
      <c r="AT788">
        <v>20925.34</v>
      </c>
      <c r="AU788">
        <v>1</v>
      </c>
      <c r="AV788">
        <v>1</v>
      </c>
      <c r="AW788" t="s">
        <v>10352</v>
      </c>
      <c r="AX788">
        <v>27000</v>
      </c>
      <c r="AY788" t="s">
        <v>56</v>
      </c>
      <c r="AZ788" t="s">
        <v>721</v>
      </c>
      <c r="BA788">
        <v>22000</v>
      </c>
      <c r="BB788" t="s">
        <v>721</v>
      </c>
      <c r="BC788">
        <v>22000</v>
      </c>
      <c r="BD788" t="s">
        <v>47</v>
      </c>
      <c r="BE788">
        <v>267326.90999999997</v>
      </c>
      <c r="BF788">
        <v>17</v>
      </c>
      <c r="BG788">
        <v>17</v>
      </c>
      <c r="BH788">
        <v>20925.34</v>
      </c>
      <c r="BI788">
        <v>0</v>
      </c>
      <c r="BJ788">
        <v>20925.34</v>
      </c>
      <c r="BK788">
        <v>27000</v>
      </c>
      <c r="BL788" t="s">
        <v>56</v>
      </c>
      <c r="BM788" t="s">
        <v>721</v>
      </c>
      <c r="BN788" t="s">
        <v>722</v>
      </c>
      <c r="BO788">
        <v>22000</v>
      </c>
    </row>
    <row r="789" spans="1:67" hidden="1" x14ac:dyDescent="0.3">
      <c r="A789">
        <v>81884</v>
      </c>
      <c r="B789">
        <v>7118862623</v>
      </c>
      <c r="C789">
        <v>659338</v>
      </c>
      <c r="D789">
        <v>7032</v>
      </c>
      <c r="E789">
        <v>87401</v>
      </c>
      <c r="F789">
        <v>1</v>
      </c>
      <c r="G789" t="s">
        <v>740</v>
      </c>
      <c r="H789">
        <v>42768</v>
      </c>
      <c r="I789">
        <v>21315974</v>
      </c>
      <c r="J789" t="s">
        <v>46</v>
      </c>
      <c r="K789" t="s">
        <v>47</v>
      </c>
      <c r="L789" t="s">
        <v>48</v>
      </c>
      <c r="M789" t="s">
        <v>49</v>
      </c>
      <c r="N789" t="s">
        <v>50</v>
      </c>
      <c r="O789" t="s">
        <v>51</v>
      </c>
      <c r="P789" t="s">
        <v>52</v>
      </c>
      <c r="Q789" t="s">
        <v>53</v>
      </c>
      <c r="R789" t="s">
        <v>54</v>
      </c>
      <c r="S789">
        <v>101093720</v>
      </c>
      <c r="T789" t="s">
        <v>55</v>
      </c>
      <c r="U789" t="s">
        <v>56</v>
      </c>
      <c r="V789" t="s">
        <v>57</v>
      </c>
      <c r="W789">
        <v>1849.57</v>
      </c>
      <c r="X789">
        <v>17570.560000000001</v>
      </c>
      <c r="Y789">
        <v>15766.32</v>
      </c>
      <c r="Z789" t="s">
        <v>49</v>
      </c>
      <c r="AA789" t="s">
        <v>10314</v>
      </c>
      <c r="AB789" t="s">
        <v>10296</v>
      </c>
      <c r="AC789" t="s">
        <v>10297</v>
      </c>
      <c r="AD789" t="s">
        <v>52</v>
      </c>
      <c r="AE789" t="s">
        <v>76</v>
      </c>
      <c r="AF789" t="s">
        <v>10207</v>
      </c>
      <c r="AG789" t="s">
        <v>10208</v>
      </c>
      <c r="AH789" t="s">
        <v>10298</v>
      </c>
      <c r="AI789" t="s">
        <v>48</v>
      </c>
      <c r="AJ789" t="s">
        <v>47</v>
      </c>
      <c r="AK789" t="s">
        <v>50</v>
      </c>
      <c r="AL789" t="s">
        <v>10207</v>
      </c>
      <c r="AM789">
        <v>0</v>
      </c>
      <c r="AN789" t="s">
        <v>47</v>
      </c>
      <c r="AO789" t="s">
        <v>47</v>
      </c>
      <c r="AP789" t="s">
        <v>47</v>
      </c>
      <c r="AQ789" t="s">
        <v>47</v>
      </c>
      <c r="AR789" t="s">
        <v>47</v>
      </c>
      <c r="AS789">
        <v>1849.57</v>
      </c>
      <c r="AT789">
        <v>17570.560000000001</v>
      </c>
      <c r="AU789">
        <v>1</v>
      </c>
      <c r="AV789">
        <v>1</v>
      </c>
      <c r="AW789" t="s">
        <v>10352</v>
      </c>
      <c r="AX789">
        <v>27000</v>
      </c>
      <c r="AY789" t="s">
        <v>56</v>
      </c>
      <c r="AZ789" t="s">
        <v>220</v>
      </c>
      <c r="BA789">
        <v>1880.82</v>
      </c>
      <c r="BB789" t="s">
        <v>220</v>
      </c>
      <c r="BC789">
        <v>1880.82</v>
      </c>
      <c r="BD789">
        <v>154</v>
      </c>
      <c r="BE789">
        <v>17570.560000000001</v>
      </c>
      <c r="BF789">
        <v>1</v>
      </c>
      <c r="BG789">
        <v>5</v>
      </c>
      <c r="BH789">
        <v>0</v>
      </c>
      <c r="BI789">
        <v>0</v>
      </c>
      <c r="BJ789">
        <v>0</v>
      </c>
      <c r="BK789">
        <v>0</v>
      </c>
      <c r="BL789" t="s">
        <v>59</v>
      </c>
      <c r="BM789" t="s">
        <v>221</v>
      </c>
      <c r="BN789" t="s">
        <v>222</v>
      </c>
      <c r="BO789">
        <v>0</v>
      </c>
    </row>
    <row r="790" spans="1:67" hidden="1" x14ac:dyDescent="0.3">
      <c r="A790">
        <v>82303</v>
      </c>
      <c r="B790">
        <v>7118875695</v>
      </c>
      <c r="C790">
        <v>659338</v>
      </c>
      <c r="D790">
        <v>7032</v>
      </c>
      <c r="E790">
        <v>87514</v>
      </c>
      <c r="F790">
        <v>1</v>
      </c>
      <c r="G790" t="s">
        <v>740</v>
      </c>
      <c r="H790">
        <v>42768</v>
      </c>
      <c r="I790">
        <v>21315975</v>
      </c>
      <c r="J790" t="s">
        <v>46</v>
      </c>
      <c r="K790" t="s">
        <v>47</v>
      </c>
      <c r="L790" t="s">
        <v>48</v>
      </c>
      <c r="M790" t="s">
        <v>49</v>
      </c>
      <c r="N790" t="s">
        <v>50</v>
      </c>
      <c r="O790" t="s">
        <v>51</v>
      </c>
      <c r="P790" t="s">
        <v>52</v>
      </c>
      <c r="Q790" t="s">
        <v>53</v>
      </c>
      <c r="R790" t="s">
        <v>54</v>
      </c>
      <c r="S790">
        <v>101093720</v>
      </c>
      <c r="T790" t="s">
        <v>55</v>
      </c>
      <c r="U790" t="s">
        <v>56</v>
      </c>
      <c r="V790" t="s">
        <v>57</v>
      </c>
      <c r="W790">
        <v>1849.57</v>
      </c>
      <c r="X790">
        <v>20940.669999999998</v>
      </c>
      <c r="Y790">
        <v>19375.68</v>
      </c>
      <c r="Z790" t="s">
        <v>49</v>
      </c>
      <c r="AA790" t="s">
        <v>10314</v>
      </c>
      <c r="AB790" t="s">
        <v>10296</v>
      </c>
      <c r="AC790" t="s">
        <v>10297</v>
      </c>
      <c r="AD790" t="s">
        <v>52</v>
      </c>
      <c r="AE790" t="s">
        <v>76</v>
      </c>
      <c r="AF790" t="s">
        <v>10207</v>
      </c>
      <c r="AG790" t="s">
        <v>10208</v>
      </c>
      <c r="AH790" t="s">
        <v>10298</v>
      </c>
      <c r="AI790" t="s">
        <v>48</v>
      </c>
      <c r="AJ790" t="s">
        <v>47</v>
      </c>
      <c r="AK790" t="s">
        <v>50</v>
      </c>
      <c r="AL790" t="s">
        <v>10207</v>
      </c>
      <c r="AM790">
        <v>0</v>
      </c>
      <c r="AN790" t="s">
        <v>47</v>
      </c>
      <c r="AO790" t="s">
        <v>47</v>
      </c>
      <c r="AP790" t="s">
        <v>47</v>
      </c>
      <c r="AQ790" t="s">
        <v>47</v>
      </c>
      <c r="AR790" t="s">
        <v>47</v>
      </c>
      <c r="AS790">
        <v>1849.57</v>
      </c>
      <c r="AT790">
        <v>20940.669999999998</v>
      </c>
      <c r="AU790">
        <v>1</v>
      </c>
      <c r="AV790">
        <v>1</v>
      </c>
      <c r="AW790" t="s">
        <v>10352</v>
      </c>
      <c r="AX790">
        <v>27000</v>
      </c>
      <c r="AY790" t="s">
        <v>56</v>
      </c>
      <c r="AZ790" t="s">
        <v>220</v>
      </c>
      <c r="BA790">
        <v>1880.82</v>
      </c>
      <c r="BB790" t="s">
        <v>220</v>
      </c>
      <c r="BC790">
        <v>1880.82</v>
      </c>
      <c r="BD790">
        <v>154</v>
      </c>
      <c r="BE790">
        <v>38511.230000000003</v>
      </c>
      <c r="BF790">
        <v>2</v>
      </c>
      <c r="BG790">
        <v>5</v>
      </c>
      <c r="BH790">
        <v>38511.230000000003</v>
      </c>
      <c r="BI790">
        <v>0</v>
      </c>
      <c r="BJ790">
        <v>38511.230000000003</v>
      </c>
      <c r="BK790">
        <v>42000</v>
      </c>
      <c r="BL790" t="s">
        <v>229</v>
      </c>
      <c r="BM790" t="s">
        <v>222</v>
      </c>
      <c r="BN790" t="s">
        <v>222</v>
      </c>
      <c r="BO790">
        <v>2445.0659999999998</v>
      </c>
    </row>
    <row r="791" spans="1:67" hidden="1" x14ac:dyDescent="0.3">
      <c r="A791">
        <v>82496</v>
      </c>
      <c r="B791">
        <v>7118891175</v>
      </c>
      <c r="C791">
        <v>4463264</v>
      </c>
      <c r="D791">
        <v>7032</v>
      </c>
      <c r="E791">
        <v>87601</v>
      </c>
      <c r="F791">
        <v>1</v>
      </c>
      <c r="G791" t="s">
        <v>740</v>
      </c>
      <c r="H791">
        <v>42768</v>
      </c>
      <c r="I791">
        <v>21313190</v>
      </c>
      <c r="J791" t="s">
        <v>46</v>
      </c>
      <c r="K791" t="s">
        <v>47</v>
      </c>
      <c r="L791" t="s">
        <v>48</v>
      </c>
      <c r="M791" t="s">
        <v>49</v>
      </c>
      <c r="N791" t="s">
        <v>9400</v>
      </c>
      <c r="O791" t="s">
        <v>10266</v>
      </c>
      <c r="P791" t="s">
        <v>2264</v>
      </c>
      <c r="Q791" t="s">
        <v>10372</v>
      </c>
      <c r="R791" t="s">
        <v>10178</v>
      </c>
      <c r="S791">
        <v>100788157</v>
      </c>
      <c r="T791" t="s">
        <v>606</v>
      </c>
      <c r="U791" t="s">
        <v>66</v>
      </c>
      <c r="V791" t="s">
        <v>1007</v>
      </c>
      <c r="W791">
        <v>2473</v>
      </c>
      <c r="X791">
        <v>9802.7999999999993</v>
      </c>
      <c r="Y791">
        <v>9072</v>
      </c>
      <c r="Z791" t="s">
        <v>49</v>
      </c>
      <c r="AA791" t="s">
        <v>10314</v>
      </c>
      <c r="AB791" t="s">
        <v>10296</v>
      </c>
      <c r="AC791" t="s">
        <v>10297</v>
      </c>
      <c r="AD791" t="s">
        <v>52</v>
      </c>
      <c r="AE791" t="s">
        <v>76</v>
      </c>
      <c r="AF791" t="s">
        <v>10207</v>
      </c>
      <c r="AG791" t="s">
        <v>10208</v>
      </c>
      <c r="AH791" t="s">
        <v>10298</v>
      </c>
      <c r="AI791" t="s">
        <v>48</v>
      </c>
      <c r="AJ791" t="s">
        <v>47</v>
      </c>
      <c r="AK791" t="s">
        <v>9400</v>
      </c>
      <c r="AL791" t="s">
        <v>10207</v>
      </c>
      <c r="AM791">
        <v>0</v>
      </c>
      <c r="AN791" t="s">
        <v>47</v>
      </c>
      <c r="AO791" t="s">
        <v>47</v>
      </c>
      <c r="AP791" t="s">
        <v>47</v>
      </c>
      <c r="AQ791" t="s">
        <v>47</v>
      </c>
      <c r="AR791" t="s">
        <v>47</v>
      </c>
      <c r="AS791">
        <v>2473</v>
      </c>
      <c r="AT791">
        <v>9802.7999999999993</v>
      </c>
      <c r="AU791">
        <v>1</v>
      </c>
      <c r="AV791">
        <v>1</v>
      </c>
      <c r="AW791" t="s">
        <v>10362</v>
      </c>
      <c r="AX791">
        <v>10800</v>
      </c>
      <c r="AY791" t="s">
        <v>66</v>
      </c>
      <c r="AZ791" t="s">
        <v>10373</v>
      </c>
      <c r="BA791" t="s">
        <v>47</v>
      </c>
      <c r="BB791" t="s">
        <v>10373</v>
      </c>
      <c r="BC791" t="s">
        <v>47</v>
      </c>
      <c r="BD791">
        <v>1148</v>
      </c>
      <c r="BE791">
        <v>48314.03</v>
      </c>
      <c r="BF791">
        <v>3</v>
      </c>
      <c r="BG791">
        <v>5</v>
      </c>
      <c r="BH791">
        <v>0</v>
      </c>
      <c r="BI791">
        <v>0</v>
      </c>
      <c r="BJ791">
        <v>0</v>
      </c>
      <c r="BK791">
        <v>0</v>
      </c>
      <c r="BL791" t="s">
        <v>59</v>
      </c>
      <c r="BM791" t="s">
        <v>10376</v>
      </c>
      <c r="BN791" t="s">
        <v>10375</v>
      </c>
      <c r="BO791">
        <v>0</v>
      </c>
    </row>
    <row r="792" spans="1:67" x14ac:dyDescent="0.3">
      <c r="A792">
        <v>82497</v>
      </c>
      <c r="B792">
        <v>7118891176</v>
      </c>
      <c r="C792">
        <v>4463264</v>
      </c>
      <c r="D792">
        <v>7032</v>
      </c>
      <c r="E792">
        <v>87602</v>
      </c>
      <c r="F792">
        <v>1</v>
      </c>
      <c r="G792" t="s">
        <v>740</v>
      </c>
      <c r="H792">
        <v>42768</v>
      </c>
      <c r="I792">
        <v>21313381</v>
      </c>
      <c r="J792" t="s">
        <v>46</v>
      </c>
      <c r="K792" t="s">
        <v>47</v>
      </c>
      <c r="L792" t="s">
        <v>48</v>
      </c>
      <c r="M792" t="s">
        <v>49</v>
      </c>
      <c r="N792" t="s">
        <v>9400</v>
      </c>
      <c r="O792" t="s">
        <v>10266</v>
      </c>
      <c r="P792" t="s">
        <v>2264</v>
      </c>
      <c r="Q792" t="s">
        <v>10372</v>
      </c>
      <c r="R792" t="s">
        <v>10178</v>
      </c>
      <c r="S792">
        <v>100788157</v>
      </c>
      <c r="T792" t="s">
        <v>606</v>
      </c>
      <c r="U792" t="s">
        <v>66</v>
      </c>
      <c r="V792" t="s">
        <v>1007</v>
      </c>
      <c r="W792">
        <v>2473</v>
      </c>
      <c r="X792">
        <v>8933.74</v>
      </c>
      <c r="Y792">
        <v>8148.62</v>
      </c>
      <c r="Z792" t="s">
        <v>49</v>
      </c>
      <c r="AA792" t="s">
        <v>10314</v>
      </c>
      <c r="AB792" t="s">
        <v>10296</v>
      </c>
      <c r="AC792" t="s">
        <v>10297</v>
      </c>
      <c r="AD792" t="s">
        <v>52</v>
      </c>
      <c r="AE792" t="s">
        <v>76</v>
      </c>
      <c r="AF792" t="s">
        <v>10207</v>
      </c>
      <c r="AG792" t="s">
        <v>10208</v>
      </c>
      <c r="AH792" t="s">
        <v>10298</v>
      </c>
      <c r="AI792" t="s">
        <v>48</v>
      </c>
      <c r="AJ792" t="s">
        <v>47</v>
      </c>
      <c r="AK792" t="s">
        <v>9400</v>
      </c>
      <c r="AL792" t="s">
        <v>10207</v>
      </c>
      <c r="AM792">
        <v>0</v>
      </c>
      <c r="AN792" t="s">
        <v>47</v>
      </c>
      <c r="AO792" t="s">
        <v>47</v>
      </c>
      <c r="AP792" t="s">
        <v>47</v>
      </c>
      <c r="AQ792" t="s">
        <v>47</v>
      </c>
      <c r="AR792" t="s">
        <v>47</v>
      </c>
      <c r="AS792">
        <v>2473</v>
      </c>
      <c r="AT792">
        <v>8933.74</v>
      </c>
      <c r="AU792">
        <v>1</v>
      </c>
      <c r="AV792">
        <v>1</v>
      </c>
      <c r="AW792" t="s">
        <v>10362</v>
      </c>
      <c r="AX792">
        <v>10800</v>
      </c>
      <c r="AY792" t="s">
        <v>66</v>
      </c>
      <c r="AZ792" t="s">
        <v>10373</v>
      </c>
      <c r="BA792" t="s">
        <v>47</v>
      </c>
      <c r="BB792" t="s">
        <v>10373</v>
      </c>
      <c r="BC792" t="s">
        <v>47</v>
      </c>
      <c r="BD792">
        <v>1148</v>
      </c>
      <c r="BE792">
        <v>57247.77</v>
      </c>
      <c r="BF792">
        <v>4</v>
      </c>
      <c r="BG792">
        <v>5</v>
      </c>
      <c r="BH792">
        <v>18736.54</v>
      </c>
      <c r="BI792">
        <v>0</v>
      </c>
      <c r="BJ792">
        <v>18736.54</v>
      </c>
      <c r="BK792">
        <v>27000</v>
      </c>
      <c r="BL792" t="s">
        <v>56</v>
      </c>
      <c r="BM792" t="s">
        <v>10374</v>
      </c>
      <c r="BN792" t="s">
        <v>10375</v>
      </c>
      <c r="BO792" t="s">
        <v>47</v>
      </c>
    </row>
    <row r="793" spans="1:67" x14ac:dyDescent="0.3">
      <c r="A793">
        <v>82499</v>
      </c>
      <c r="B793">
        <v>7118891178</v>
      </c>
      <c r="C793">
        <v>723333</v>
      </c>
      <c r="D793">
        <v>7032</v>
      </c>
      <c r="E793">
        <v>87604</v>
      </c>
      <c r="F793">
        <v>1</v>
      </c>
      <c r="G793" t="s">
        <v>740</v>
      </c>
      <c r="H793">
        <v>42768</v>
      </c>
      <c r="I793">
        <v>21313384</v>
      </c>
      <c r="J793" t="s">
        <v>46</v>
      </c>
      <c r="K793" t="s">
        <v>47</v>
      </c>
      <c r="L793" t="s">
        <v>48</v>
      </c>
      <c r="M793" t="s">
        <v>49</v>
      </c>
      <c r="N793" t="s">
        <v>9400</v>
      </c>
      <c r="O793" t="s">
        <v>133</v>
      </c>
      <c r="P793" t="s">
        <v>84</v>
      </c>
      <c r="Q793" t="s">
        <v>10408</v>
      </c>
      <c r="R793" t="s">
        <v>992</v>
      </c>
      <c r="S793">
        <v>100223303</v>
      </c>
      <c r="T793" t="s">
        <v>64</v>
      </c>
      <c r="U793" t="s">
        <v>56</v>
      </c>
      <c r="V793" t="s">
        <v>57</v>
      </c>
      <c r="W793">
        <v>13079.2</v>
      </c>
      <c r="X793">
        <v>19884.3</v>
      </c>
      <c r="Y793">
        <v>18181.2</v>
      </c>
      <c r="Z793" t="s">
        <v>49</v>
      </c>
      <c r="AA793" t="s">
        <v>10314</v>
      </c>
      <c r="AB793" t="s">
        <v>10296</v>
      </c>
      <c r="AC793" t="s">
        <v>10297</v>
      </c>
      <c r="AD793" t="s">
        <v>52</v>
      </c>
      <c r="AE793" t="s">
        <v>76</v>
      </c>
      <c r="AF793" t="s">
        <v>10207</v>
      </c>
      <c r="AG793" t="s">
        <v>10208</v>
      </c>
      <c r="AH793" t="s">
        <v>10298</v>
      </c>
      <c r="AI793" t="s">
        <v>48</v>
      </c>
      <c r="AJ793" t="s">
        <v>47</v>
      </c>
      <c r="AK793" t="s">
        <v>9400</v>
      </c>
      <c r="AL793" t="s">
        <v>10240</v>
      </c>
      <c r="AM793">
        <v>0</v>
      </c>
      <c r="AN793" t="s">
        <v>47</v>
      </c>
      <c r="AO793" t="s">
        <v>47</v>
      </c>
      <c r="AP793" t="s">
        <v>47</v>
      </c>
      <c r="AQ793" t="s">
        <v>47</v>
      </c>
      <c r="AR793" t="s">
        <v>47</v>
      </c>
      <c r="AS793">
        <v>13079.2</v>
      </c>
      <c r="AT793">
        <v>19884.3</v>
      </c>
      <c r="AU793">
        <v>1</v>
      </c>
      <c r="AV793">
        <v>1</v>
      </c>
      <c r="AW793" t="s">
        <v>10358</v>
      </c>
      <c r="AX793">
        <v>27000</v>
      </c>
      <c r="AY793" t="s">
        <v>56</v>
      </c>
      <c r="AZ793" t="s">
        <v>5352</v>
      </c>
      <c r="BA793">
        <v>13079.2</v>
      </c>
      <c r="BB793" t="s">
        <v>5352</v>
      </c>
      <c r="BC793">
        <v>13079.2</v>
      </c>
      <c r="BD793">
        <v>2595</v>
      </c>
      <c r="BE793">
        <v>77132.070000000007</v>
      </c>
      <c r="BF793">
        <v>5</v>
      </c>
      <c r="BG793">
        <v>5</v>
      </c>
      <c r="BH793">
        <v>19884.3</v>
      </c>
      <c r="BI793">
        <v>0</v>
      </c>
      <c r="BJ793">
        <v>19884.3</v>
      </c>
      <c r="BK793">
        <v>27000</v>
      </c>
      <c r="BL793" t="s">
        <v>56</v>
      </c>
      <c r="BM793" t="s">
        <v>5352</v>
      </c>
      <c r="BN793" t="s">
        <v>10429</v>
      </c>
      <c r="BO793" t="s">
        <v>47</v>
      </c>
    </row>
    <row r="794" spans="1:67" hidden="1" x14ac:dyDescent="0.3">
      <c r="A794">
        <v>82252</v>
      </c>
      <c r="B794">
        <v>7118873748</v>
      </c>
      <c r="C794">
        <v>659338</v>
      </c>
      <c r="D794">
        <v>7032</v>
      </c>
      <c r="E794">
        <v>87976</v>
      </c>
      <c r="F794">
        <v>1</v>
      </c>
      <c r="G794" t="s">
        <v>740</v>
      </c>
      <c r="H794">
        <v>42769</v>
      </c>
      <c r="I794">
        <v>21322546</v>
      </c>
      <c r="J794" t="s">
        <v>46</v>
      </c>
      <c r="K794" t="s">
        <v>47</v>
      </c>
      <c r="L794" t="s">
        <v>48</v>
      </c>
      <c r="M794" t="s">
        <v>49</v>
      </c>
      <c r="N794" t="s">
        <v>50</v>
      </c>
      <c r="O794" t="s">
        <v>51</v>
      </c>
      <c r="P794" t="s">
        <v>52</v>
      </c>
      <c r="Q794" t="s">
        <v>53</v>
      </c>
      <c r="R794" t="s">
        <v>54</v>
      </c>
      <c r="S794">
        <v>101093720</v>
      </c>
      <c r="T794" t="s">
        <v>55</v>
      </c>
      <c r="U794" t="s">
        <v>56</v>
      </c>
      <c r="V794" t="s">
        <v>57</v>
      </c>
      <c r="W794">
        <v>1683.12</v>
      </c>
      <c r="X794">
        <v>11042.12</v>
      </c>
      <c r="Y794">
        <v>10196.16</v>
      </c>
      <c r="Z794" t="s">
        <v>49</v>
      </c>
      <c r="AA794" t="s">
        <v>10314</v>
      </c>
      <c r="AB794" t="s">
        <v>10296</v>
      </c>
      <c r="AC794" t="s">
        <v>10297</v>
      </c>
      <c r="AD794" t="s">
        <v>52</v>
      </c>
      <c r="AE794" t="s">
        <v>76</v>
      </c>
      <c r="AF794" t="s">
        <v>10207</v>
      </c>
      <c r="AG794" t="s">
        <v>10208</v>
      </c>
      <c r="AH794" t="s">
        <v>10298</v>
      </c>
      <c r="AI794" t="s">
        <v>48</v>
      </c>
      <c r="AJ794" t="s">
        <v>47</v>
      </c>
      <c r="AK794" t="s">
        <v>50</v>
      </c>
      <c r="AL794" t="s">
        <v>10207</v>
      </c>
      <c r="AM794">
        <v>0</v>
      </c>
      <c r="AN794" t="s">
        <v>47</v>
      </c>
      <c r="AO794" t="s">
        <v>47</v>
      </c>
      <c r="AP794" t="s">
        <v>47</v>
      </c>
      <c r="AQ794" t="s">
        <v>47</v>
      </c>
      <c r="AR794" t="s">
        <v>47</v>
      </c>
      <c r="AS794">
        <v>1683.12</v>
      </c>
      <c r="AT794">
        <v>11042.12</v>
      </c>
      <c r="AU794">
        <v>1</v>
      </c>
      <c r="AV794">
        <v>1</v>
      </c>
      <c r="AW794" t="s">
        <v>10352</v>
      </c>
      <c r="AX794">
        <v>27000</v>
      </c>
      <c r="AY794" t="s">
        <v>56</v>
      </c>
      <c r="AZ794" t="s">
        <v>220</v>
      </c>
      <c r="BA794">
        <v>1880.82</v>
      </c>
      <c r="BB794" t="s">
        <v>220</v>
      </c>
      <c r="BC794">
        <v>1880.82</v>
      </c>
      <c r="BD794">
        <v>154</v>
      </c>
      <c r="BE794">
        <v>11042.12</v>
      </c>
      <c r="BF794">
        <v>1</v>
      </c>
      <c r="BG794">
        <v>8</v>
      </c>
      <c r="BH794">
        <v>0</v>
      </c>
      <c r="BI794">
        <v>0</v>
      </c>
      <c r="BJ794">
        <v>0</v>
      </c>
      <c r="BK794">
        <v>0</v>
      </c>
      <c r="BL794" t="s">
        <v>59</v>
      </c>
      <c r="BM794" t="s">
        <v>221</v>
      </c>
      <c r="BN794" t="s">
        <v>222</v>
      </c>
      <c r="BO794">
        <v>0</v>
      </c>
    </row>
    <row r="795" spans="1:67" x14ac:dyDescent="0.3">
      <c r="A795">
        <v>82714</v>
      </c>
      <c r="B795">
        <v>7118894087</v>
      </c>
      <c r="C795">
        <v>4463189</v>
      </c>
      <c r="D795">
        <v>7032</v>
      </c>
      <c r="E795">
        <v>88093</v>
      </c>
      <c r="F795">
        <v>1</v>
      </c>
      <c r="G795" t="s">
        <v>740</v>
      </c>
      <c r="H795">
        <v>42769</v>
      </c>
      <c r="I795">
        <v>21325416</v>
      </c>
      <c r="J795" t="s">
        <v>46</v>
      </c>
      <c r="K795" t="s">
        <v>47</v>
      </c>
      <c r="L795" t="s">
        <v>48</v>
      </c>
      <c r="M795" t="s">
        <v>49</v>
      </c>
      <c r="N795" t="s">
        <v>9400</v>
      </c>
      <c r="O795" t="s">
        <v>51</v>
      </c>
      <c r="P795" t="s">
        <v>52</v>
      </c>
      <c r="Q795" t="s">
        <v>10357</v>
      </c>
      <c r="R795" t="s">
        <v>992</v>
      </c>
      <c r="S795">
        <v>101093720</v>
      </c>
      <c r="T795" t="s">
        <v>55</v>
      </c>
      <c r="U795" t="s">
        <v>56</v>
      </c>
      <c r="V795" t="s">
        <v>57</v>
      </c>
      <c r="W795">
        <v>1880.82</v>
      </c>
      <c r="X795">
        <v>20156.8</v>
      </c>
      <c r="Y795">
        <v>18400.66</v>
      </c>
      <c r="Z795" t="s">
        <v>49</v>
      </c>
      <c r="AA795" t="s">
        <v>10314</v>
      </c>
      <c r="AB795" t="s">
        <v>10296</v>
      </c>
      <c r="AC795" t="s">
        <v>10297</v>
      </c>
      <c r="AD795" t="s">
        <v>52</v>
      </c>
      <c r="AE795" t="s">
        <v>76</v>
      </c>
      <c r="AF795" t="s">
        <v>10207</v>
      </c>
      <c r="AG795" t="s">
        <v>10208</v>
      </c>
      <c r="AH795" t="s">
        <v>10298</v>
      </c>
      <c r="AI795" t="s">
        <v>48</v>
      </c>
      <c r="AJ795" t="s">
        <v>47</v>
      </c>
      <c r="AK795" t="s">
        <v>9400</v>
      </c>
      <c r="AL795" t="s">
        <v>10207</v>
      </c>
      <c r="AM795">
        <v>0</v>
      </c>
      <c r="AN795" t="s">
        <v>47</v>
      </c>
      <c r="AO795" t="s">
        <v>47</v>
      </c>
      <c r="AP795" t="s">
        <v>47</v>
      </c>
      <c r="AQ795" t="s">
        <v>47</v>
      </c>
      <c r="AR795" t="s">
        <v>47</v>
      </c>
      <c r="AS795">
        <v>1880.82</v>
      </c>
      <c r="AT795">
        <v>20156.8</v>
      </c>
      <c r="AU795">
        <v>1</v>
      </c>
      <c r="AV795">
        <v>1</v>
      </c>
      <c r="AW795" t="s">
        <v>10358</v>
      </c>
      <c r="AX795">
        <v>27000</v>
      </c>
      <c r="AY795" t="s">
        <v>56</v>
      </c>
      <c r="AZ795" t="s">
        <v>5276</v>
      </c>
      <c r="BA795">
        <v>1880.82</v>
      </c>
      <c r="BB795" t="s">
        <v>5276</v>
      </c>
      <c r="BC795">
        <v>1880.82</v>
      </c>
      <c r="BD795">
        <v>154</v>
      </c>
      <c r="BE795">
        <v>31198.92</v>
      </c>
      <c r="BF795">
        <v>2</v>
      </c>
      <c r="BG795">
        <v>8</v>
      </c>
      <c r="BH795">
        <v>31198.92</v>
      </c>
      <c r="BI795">
        <v>0</v>
      </c>
      <c r="BJ795">
        <v>31198.92</v>
      </c>
      <c r="BK795">
        <v>42000</v>
      </c>
      <c r="BL795" t="s">
        <v>229</v>
      </c>
      <c r="BM795" t="s">
        <v>10360</v>
      </c>
      <c r="BN795" t="s">
        <v>10360</v>
      </c>
      <c r="BO795" t="s">
        <v>47</v>
      </c>
    </row>
    <row r="796" spans="1:67" hidden="1" x14ac:dyDescent="0.3">
      <c r="A796">
        <v>82978</v>
      </c>
      <c r="B796">
        <v>7118898681</v>
      </c>
      <c r="C796">
        <v>659338</v>
      </c>
      <c r="D796">
        <v>7032</v>
      </c>
      <c r="E796">
        <v>88133</v>
      </c>
      <c r="F796">
        <v>1</v>
      </c>
      <c r="G796" t="s">
        <v>740</v>
      </c>
      <c r="H796">
        <v>42769</v>
      </c>
      <c r="I796">
        <v>21322370</v>
      </c>
      <c r="J796" t="s">
        <v>46</v>
      </c>
      <c r="K796" t="s">
        <v>47</v>
      </c>
      <c r="L796" t="s">
        <v>48</v>
      </c>
      <c r="M796" t="s">
        <v>49</v>
      </c>
      <c r="N796" t="s">
        <v>50</v>
      </c>
      <c r="O796" t="s">
        <v>51</v>
      </c>
      <c r="P796" t="s">
        <v>52</v>
      </c>
      <c r="Q796" t="s">
        <v>53</v>
      </c>
      <c r="R796" t="s">
        <v>54</v>
      </c>
      <c r="S796">
        <v>101093720</v>
      </c>
      <c r="T796" t="s">
        <v>55</v>
      </c>
      <c r="U796" t="s">
        <v>56</v>
      </c>
      <c r="V796" t="s">
        <v>57</v>
      </c>
      <c r="W796">
        <v>1849.57</v>
      </c>
      <c r="X796">
        <v>19287.59</v>
      </c>
      <c r="Y796">
        <v>18057.61</v>
      </c>
      <c r="Z796" t="s">
        <v>49</v>
      </c>
      <c r="AA796" t="s">
        <v>10314</v>
      </c>
      <c r="AB796" t="s">
        <v>10296</v>
      </c>
      <c r="AC796" t="s">
        <v>10297</v>
      </c>
      <c r="AD796" t="s">
        <v>52</v>
      </c>
      <c r="AE796" t="s">
        <v>76</v>
      </c>
      <c r="AF796" t="s">
        <v>10207</v>
      </c>
      <c r="AG796" t="s">
        <v>10208</v>
      </c>
      <c r="AH796" t="s">
        <v>10298</v>
      </c>
      <c r="AI796" t="s">
        <v>48</v>
      </c>
      <c r="AJ796" t="s">
        <v>47</v>
      </c>
      <c r="AK796" t="s">
        <v>50</v>
      </c>
      <c r="AL796" t="s">
        <v>10207</v>
      </c>
      <c r="AM796">
        <v>0</v>
      </c>
      <c r="AN796" t="s">
        <v>47</v>
      </c>
      <c r="AO796" t="s">
        <v>47</v>
      </c>
      <c r="AP796" t="s">
        <v>47</v>
      </c>
      <c r="AQ796" t="s">
        <v>47</v>
      </c>
      <c r="AR796" t="s">
        <v>47</v>
      </c>
      <c r="AS796">
        <v>1849.57</v>
      </c>
      <c r="AT796">
        <v>19287.59</v>
      </c>
      <c r="AU796">
        <v>1</v>
      </c>
      <c r="AV796">
        <v>1</v>
      </c>
      <c r="AW796" t="s">
        <v>10352</v>
      </c>
      <c r="AX796">
        <v>27000</v>
      </c>
      <c r="AY796" t="s">
        <v>56</v>
      </c>
      <c r="AZ796" t="s">
        <v>220</v>
      </c>
      <c r="BA796">
        <v>1880.82</v>
      </c>
      <c r="BB796" t="s">
        <v>220</v>
      </c>
      <c r="BC796">
        <v>1880.82</v>
      </c>
      <c r="BD796">
        <v>154</v>
      </c>
      <c r="BE796">
        <v>50486.51</v>
      </c>
      <c r="BF796">
        <v>3</v>
      </c>
      <c r="BG796">
        <v>8</v>
      </c>
      <c r="BH796">
        <v>0</v>
      </c>
      <c r="BI796">
        <v>0</v>
      </c>
      <c r="BJ796">
        <v>0</v>
      </c>
      <c r="BK796">
        <v>0</v>
      </c>
      <c r="BL796" t="s">
        <v>59</v>
      </c>
      <c r="BM796" t="s">
        <v>221</v>
      </c>
      <c r="BN796" t="s">
        <v>222</v>
      </c>
      <c r="BO796">
        <v>0</v>
      </c>
    </row>
    <row r="797" spans="1:67" hidden="1" x14ac:dyDescent="0.3">
      <c r="A797">
        <v>82979</v>
      </c>
      <c r="B797">
        <v>7118898682</v>
      </c>
      <c r="C797">
        <v>659338</v>
      </c>
      <c r="D797">
        <v>7032</v>
      </c>
      <c r="E797">
        <v>88134</v>
      </c>
      <c r="F797">
        <v>1</v>
      </c>
      <c r="G797" t="s">
        <v>740</v>
      </c>
      <c r="H797">
        <v>42769</v>
      </c>
      <c r="I797">
        <v>21322541</v>
      </c>
      <c r="J797" t="s">
        <v>46</v>
      </c>
      <c r="K797" t="s">
        <v>47</v>
      </c>
      <c r="L797" t="s">
        <v>48</v>
      </c>
      <c r="M797" t="s">
        <v>49</v>
      </c>
      <c r="N797" t="s">
        <v>50</v>
      </c>
      <c r="O797" t="s">
        <v>51</v>
      </c>
      <c r="P797" t="s">
        <v>52</v>
      </c>
      <c r="Q797" t="s">
        <v>53</v>
      </c>
      <c r="R797" t="s">
        <v>54</v>
      </c>
      <c r="S797">
        <v>101093720</v>
      </c>
      <c r="T797" t="s">
        <v>55</v>
      </c>
      <c r="U797" t="s">
        <v>56</v>
      </c>
      <c r="V797" t="s">
        <v>57</v>
      </c>
      <c r="W797">
        <v>1849.57</v>
      </c>
      <c r="X797">
        <v>14134.08</v>
      </c>
      <c r="Y797">
        <v>13038.32</v>
      </c>
      <c r="Z797" t="s">
        <v>49</v>
      </c>
      <c r="AA797" t="s">
        <v>10314</v>
      </c>
      <c r="AB797" t="s">
        <v>10296</v>
      </c>
      <c r="AC797" t="s">
        <v>10297</v>
      </c>
      <c r="AD797" t="s">
        <v>52</v>
      </c>
      <c r="AE797" t="s">
        <v>76</v>
      </c>
      <c r="AF797" t="s">
        <v>10207</v>
      </c>
      <c r="AG797" t="s">
        <v>10208</v>
      </c>
      <c r="AH797" t="s">
        <v>10298</v>
      </c>
      <c r="AI797" t="s">
        <v>48</v>
      </c>
      <c r="AJ797" t="s">
        <v>47</v>
      </c>
      <c r="AK797" t="s">
        <v>50</v>
      </c>
      <c r="AL797" t="s">
        <v>10207</v>
      </c>
      <c r="AM797">
        <v>0</v>
      </c>
      <c r="AN797" t="s">
        <v>47</v>
      </c>
      <c r="AO797" t="s">
        <v>47</v>
      </c>
      <c r="AP797" t="s">
        <v>47</v>
      </c>
      <c r="AQ797" t="s">
        <v>47</v>
      </c>
      <c r="AR797" t="s">
        <v>47</v>
      </c>
      <c r="AS797">
        <v>1849.57</v>
      </c>
      <c r="AT797">
        <v>14134.08</v>
      </c>
      <c r="AU797">
        <v>1</v>
      </c>
      <c r="AV797">
        <v>1</v>
      </c>
      <c r="AW797" t="s">
        <v>10352</v>
      </c>
      <c r="AX797">
        <v>27000</v>
      </c>
      <c r="AY797" t="s">
        <v>56</v>
      </c>
      <c r="AZ797" t="s">
        <v>220</v>
      </c>
      <c r="BA797">
        <v>1880.82</v>
      </c>
      <c r="BB797" t="s">
        <v>220</v>
      </c>
      <c r="BC797">
        <v>1880.82</v>
      </c>
      <c r="BD797">
        <v>154</v>
      </c>
      <c r="BE797">
        <v>64620.59</v>
      </c>
      <c r="BF797">
        <v>4</v>
      </c>
      <c r="BG797">
        <v>8</v>
      </c>
      <c r="BH797">
        <v>33421.67</v>
      </c>
      <c r="BI797">
        <v>0</v>
      </c>
      <c r="BJ797">
        <v>33421.67</v>
      </c>
      <c r="BK797">
        <v>42000</v>
      </c>
      <c r="BL797" t="s">
        <v>229</v>
      </c>
      <c r="BM797" t="s">
        <v>222</v>
      </c>
      <c r="BN797" t="s">
        <v>222</v>
      </c>
      <c r="BO797">
        <v>2445.0659999999998</v>
      </c>
    </row>
    <row r="798" spans="1:67" hidden="1" x14ac:dyDescent="0.3">
      <c r="A798">
        <v>82981</v>
      </c>
      <c r="B798">
        <v>7118898685</v>
      </c>
      <c r="C798">
        <v>659338</v>
      </c>
      <c r="D798">
        <v>7032</v>
      </c>
      <c r="E798">
        <v>88136</v>
      </c>
      <c r="F798">
        <v>1</v>
      </c>
      <c r="G798" t="s">
        <v>740</v>
      </c>
      <c r="H798">
        <v>42769</v>
      </c>
      <c r="I798">
        <v>21322544</v>
      </c>
      <c r="J798" t="s">
        <v>46</v>
      </c>
      <c r="K798" t="s">
        <v>47</v>
      </c>
      <c r="L798" t="s">
        <v>48</v>
      </c>
      <c r="M798" t="s">
        <v>49</v>
      </c>
      <c r="N798" t="s">
        <v>50</v>
      </c>
      <c r="O798" t="s">
        <v>51</v>
      </c>
      <c r="P798" t="s">
        <v>52</v>
      </c>
      <c r="Q798" t="s">
        <v>53</v>
      </c>
      <c r="R798" t="s">
        <v>54</v>
      </c>
      <c r="S798">
        <v>101093720</v>
      </c>
      <c r="T798" t="s">
        <v>55</v>
      </c>
      <c r="U798" t="s">
        <v>56</v>
      </c>
      <c r="V798" t="s">
        <v>57</v>
      </c>
      <c r="W798">
        <v>1683.12</v>
      </c>
      <c r="X798">
        <v>18961.84</v>
      </c>
      <c r="Y798">
        <v>16364.16</v>
      </c>
      <c r="Z798" t="s">
        <v>49</v>
      </c>
      <c r="AA798" t="s">
        <v>10314</v>
      </c>
      <c r="AB798" t="s">
        <v>10296</v>
      </c>
      <c r="AC798" t="s">
        <v>10297</v>
      </c>
      <c r="AD798" t="s">
        <v>52</v>
      </c>
      <c r="AE798" t="s">
        <v>76</v>
      </c>
      <c r="AF798" t="s">
        <v>10207</v>
      </c>
      <c r="AG798" t="s">
        <v>10208</v>
      </c>
      <c r="AH798" t="s">
        <v>10298</v>
      </c>
      <c r="AI798" t="s">
        <v>48</v>
      </c>
      <c r="AJ798" t="s">
        <v>47</v>
      </c>
      <c r="AK798" t="s">
        <v>50</v>
      </c>
      <c r="AL798" t="s">
        <v>10207</v>
      </c>
      <c r="AM798">
        <v>0</v>
      </c>
      <c r="AN798" t="s">
        <v>47</v>
      </c>
      <c r="AO798" t="s">
        <v>47</v>
      </c>
      <c r="AP798" t="s">
        <v>47</v>
      </c>
      <c r="AQ798" t="s">
        <v>47</v>
      </c>
      <c r="AR798" t="s">
        <v>47</v>
      </c>
      <c r="AS798">
        <v>1683.12</v>
      </c>
      <c r="AT798">
        <v>18961.84</v>
      </c>
      <c r="AU798">
        <v>1</v>
      </c>
      <c r="AV798">
        <v>1</v>
      </c>
      <c r="AW798" t="s">
        <v>10352</v>
      </c>
      <c r="AX798">
        <v>27000</v>
      </c>
      <c r="AY798" t="s">
        <v>56</v>
      </c>
      <c r="AZ798" t="s">
        <v>220</v>
      </c>
      <c r="BA798">
        <v>1880.82</v>
      </c>
      <c r="BB798" t="s">
        <v>220</v>
      </c>
      <c r="BC798">
        <v>1880.82</v>
      </c>
      <c r="BD798">
        <v>154</v>
      </c>
      <c r="BE798">
        <v>83582.429999999993</v>
      </c>
      <c r="BF798">
        <v>5</v>
      </c>
      <c r="BG798">
        <v>8</v>
      </c>
      <c r="BH798">
        <v>0</v>
      </c>
      <c r="BI798">
        <v>0</v>
      </c>
      <c r="BJ798">
        <v>0</v>
      </c>
      <c r="BK798">
        <v>0</v>
      </c>
      <c r="BL798" t="s">
        <v>59</v>
      </c>
      <c r="BM798" t="s">
        <v>221</v>
      </c>
      <c r="BN798" t="s">
        <v>222</v>
      </c>
      <c r="BO798">
        <v>0</v>
      </c>
    </row>
    <row r="799" spans="1:67" hidden="1" x14ac:dyDescent="0.3">
      <c r="A799">
        <v>82982</v>
      </c>
      <c r="B799">
        <v>7118898686</v>
      </c>
      <c r="C799">
        <v>659338</v>
      </c>
      <c r="D799">
        <v>7032</v>
      </c>
      <c r="E799">
        <v>88137</v>
      </c>
      <c r="F799">
        <v>1</v>
      </c>
      <c r="G799" t="s">
        <v>740</v>
      </c>
      <c r="H799">
        <v>42769</v>
      </c>
      <c r="I799">
        <v>21322545</v>
      </c>
      <c r="J799" t="s">
        <v>46</v>
      </c>
      <c r="K799" t="s">
        <v>47</v>
      </c>
      <c r="L799" t="s">
        <v>48</v>
      </c>
      <c r="M799" t="s">
        <v>49</v>
      </c>
      <c r="N799" t="s">
        <v>50</v>
      </c>
      <c r="O799" t="s">
        <v>51</v>
      </c>
      <c r="P799" t="s">
        <v>52</v>
      </c>
      <c r="Q799" t="s">
        <v>53</v>
      </c>
      <c r="R799" t="s">
        <v>54</v>
      </c>
      <c r="S799">
        <v>101093720</v>
      </c>
      <c r="T799" t="s">
        <v>55</v>
      </c>
      <c r="U799" t="s">
        <v>56</v>
      </c>
      <c r="V799" t="s">
        <v>57</v>
      </c>
      <c r="W799">
        <v>1849.57</v>
      </c>
      <c r="X799">
        <v>16138.24</v>
      </c>
      <c r="Y799">
        <v>14117.76</v>
      </c>
      <c r="Z799" t="s">
        <v>49</v>
      </c>
      <c r="AA799" t="s">
        <v>10314</v>
      </c>
      <c r="AB799" t="s">
        <v>10296</v>
      </c>
      <c r="AC799" t="s">
        <v>10297</v>
      </c>
      <c r="AD799" t="s">
        <v>52</v>
      </c>
      <c r="AE799" t="s">
        <v>76</v>
      </c>
      <c r="AF799" t="s">
        <v>10207</v>
      </c>
      <c r="AG799" t="s">
        <v>10208</v>
      </c>
      <c r="AH799" t="s">
        <v>10298</v>
      </c>
      <c r="AI799" t="s">
        <v>48</v>
      </c>
      <c r="AJ799" t="s">
        <v>47</v>
      </c>
      <c r="AK799" t="s">
        <v>50</v>
      </c>
      <c r="AL799" t="s">
        <v>10207</v>
      </c>
      <c r="AM799">
        <v>0</v>
      </c>
      <c r="AN799" t="s">
        <v>47</v>
      </c>
      <c r="AO799" t="s">
        <v>47</v>
      </c>
      <c r="AP799" t="s">
        <v>47</v>
      </c>
      <c r="AQ799" t="s">
        <v>47</v>
      </c>
      <c r="AR799" t="s">
        <v>47</v>
      </c>
      <c r="AS799">
        <v>1849.57</v>
      </c>
      <c r="AT799">
        <v>16138.24</v>
      </c>
      <c r="AU799">
        <v>1</v>
      </c>
      <c r="AV799">
        <v>1</v>
      </c>
      <c r="AW799" t="s">
        <v>10352</v>
      </c>
      <c r="AX799">
        <v>27000</v>
      </c>
      <c r="AY799" t="s">
        <v>56</v>
      </c>
      <c r="AZ799" t="s">
        <v>220</v>
      </c>
      <c r="BA799">
        <v>1880.82</v>
      </c>
      <c r="BB799" t="s">
        <v>220</v>
      </c>
      <c r="BC799">
        <v>1880.82</v>
      </c>
      <c r="BD799">
        <v>154</v>
      </c>
      <c r="BE799">
        <v>99720.67</v>
      </c>
      <c r="BF799">
        <v>6</v>
      </c>
      <c r="BG799">
        <v>8</v>
      </c>
      <c r="BH799">
        <v>35100.080000000002</v>
      </c>
      <c r="BI799">
        <v>0</v>
      </c>
      <c r="BJ799">
        <v>35100.080000000002</v>
      </c>
      <c r="BK799">
        <v>42000</v>
      </c>
      <c r="BL799" t="s">
        <v>229</v>
      </c>
      <c r="BM799" t="s">
        <v>222</v>
      </c>
      <c r="BN799" t="s">
        <v>222</v>
      </c>
      <c r="BO799">
        <v>2445.0659999999998</v>
      </c>
    </row>
    <row r="800" spans="1:67" hidden="1" x14ac:dyDescent="0.3">
      <c r="A800">
        <v>82282</v>
      </c>
      <c r="B800">
        <v>7118875246</v>
      </c>
      <c r="C800">
        <v>4463264</v>
      </c>
      <c r="D800">
        <v>7032</v>
      </c>
      <c r="E800">
        <v>87985</v>
      </c>
      <c r="F800">
        <v>1</v>
      </c>
      <c r="G800" t="s">
        <v>740</v>
      </c>
      <c r="H800">
        <v>42769</v>
      </c>
      <c r="I800">
        <v>21325140</v>
      </c>
      <c r="J800" t="s">
        <v>46</v>
      </c>
      <c r="K800" t="s">
        <v>47</v>
      </c>
      <c r="L800" t="s">
        <v>48</v>
      </c>
      <c r="M800" t="s">
        <v>49</v>
      </c>
      <c r="N800" t="s">
        <v>9400</v>
      </c>
      <c r="O800" t="s">
        <v>10266</v>
      </c>
      <c r="P800" t="s">
        <v>2264</v>
      </c>
      <c r="Q800" t="s">
        <v>10372</v>
      </c>
      <c r="R800" t="s">
        <v>10178</v>
      </c>
      <c r="S800">
        <v>100788157</v>
      </c>
      <c r="T800" t="s">
        <v>606</v>
      </c>
      <c r="U800" t="s">
        <v>66</v>
      </c>
      <c r="V800" t="s">
        <v>1007</v>
      </c>
      <c r="W800">
        <v>2473</v>
      </c>
      <c r="X800">
        <v>10624.24</v>
      </c>
      <c r="Y800">
        <v>9726.16</v>
      </c>
      <c r="Z800" t="s">
        <v>49</v>
      </c>
      <c r="AA800" t="s">
        <v>10314</v>
      </c>
      <c r="AB800" t="s">
        <v>10296</v>
      </c>
      <c r="AC800" t="s">
        <v>10297</v>
      </c>
      <c r="AD800" t="s">
        <v>52</v>
      </c>
      <c r="AE800" t="s">
        <v>76</v>
      </c>
      <c r="AF800" t="s">
        <v>10207</v>
      </c>
      <c r="AG800" t="s">
        <v>10208</v>
      </c>
      <c r="AH800" t="s">
        <v>10298</v>
      </c>
      <c r="AI800" t="s">
        <v>48</v>
      </c>
      <c r="AJ800" t="s">
        <v>47</v>
      </c>
      <c r="AK800" t="s">
        <v>9400</v>
      </c>
      <c r="AL800" t="s">
        <v>10207</v>
      </c>
      <c r="AM800">
        <v>0</v>
      </c>
      <c r="AN800" t="s">
        <v>47</v>
      </c>
      <c r="AO800" t="s">
        <v>47</v>
      </c>
      <c r="AP800" t="s">
        <v>47</v>
      </c>
      <c r="AQ800" t="s">
        <v>47</v>
      </c>
      <c r="AR800" t="s">
        <v>47</v>
      </c>
      <c r="AS800">
        <v>2473</v>
      </c>
      <c r="AT800">
        <v>10624.24</v>
      </c>
      <c r="AU800">
        <v>1</v>
      </c>
      <c r="AV800">
        <v>1</v>
      </c>
      <c r="AW800" t="s">
        <v>10362</v>
      </c>
      <c r="AX800">
        <v>10800</v>
      </c>
      <c r="AY800" t="s">
        <v>66</v>
      </c>
      <c r="AZ800" t="s">
        <v>10373</v>
      </c>
      <c r="BA800" t="s">
        <v>47</v>
      </c>
      <c r="BB800" t="s">
        <v>10373</v>
      </c>
      <c r="BC800" t="s">
        <v>47</v>
      </c>
      <c r="BD800">
        <v>1148</v>
      </c>
      <c r="BE800">
        <v>110344.91</v>
      </c>
      <c r="BF800">
        <v>7</v>
      </c>
      <c r="BG800">
        <v>8</v>
      </c>
      <c r="BH800">
        <v>0</v>
      </c>
      <c r="BI800">
        <v>0</v>
      </c>
      <c r="BJ800">
        <v>0</v>
      </c>
      <c r="BK800">
        <v>0</v>
      </c>
      <c r="BL800" t="s">
        <v>59</v>
      </c>
      <c r="BM800" t="s">
        <v>10376</v>
      </c>
      <c r="BN800" t="s">
        <v>10375</v>
      </c>
      <c r="BO800">
        <v>0</v>
      </c>
    </row>
    <row r="801" spans="1:67" x14ac:dyDescent="0.3">
      <c r="A801">
        <v>82283</v>
      </c>
      <c r="B801">
        <v>7118875247</v>
      </c>
      <c r="C801">
        <v>4463264</v>
      </c>
      <c r="D801">
        <v>7032</v>
      </c>
      <c r="E801">
        <v>87986</v>
      </c>
      <c r="F801">
        <v>1</v>
      </c>
      <c r="G801" t="s">
        <v>740</v>
      </c>
      <c r="H801">
        <v>42769</v>
      </c>
      <c r="I801">
        <v>21325411</v>
      </c>
      <c r="J801" t="s">
        <v>46</v>
      </c>
      <c r="K801" t="s">
        <v>47</v>
      </c>
      <c r="L801" t="s">
        <v>48</v>
      </c>
      <c r="M801" t="s">
        <v>49</v>
      </c>
      <c r="N801" t="s">
        <v>9400</v>
      </c>
      <c r="O801" t="s">
        <v>10266</v>
      </c>
      <c r="P801" t="s">
        <v>2264</v>
      </c>
      <c r="Q801" t="s">
        <v>10372</v>
      </c>
      <c r="R801" t="s">
        <v>10178</v>
      </c>
      <c r="S801">
        <v>100788157</v>
      </c>
      <c r="T801" t="s">
        <v>606</v>
      </c>
      <c r="U801" t="s">
        <v>66</v>
      </c>
      <c r="V801" t="s">
        <v>1007</v>
      </c>
      <c r="W801">
        <v>2473</v>
      </c>
      <c r="X801">
        <v>9652.2000000000007</v>
      </c>
      <c r="Y801">
        <v>8911.56</v>
      </c>
      <c r="Z801" t="s">
        <v>49</v>
      </c>
      <c r="AA801" t="s">
        <v>10314</v>
      </c>
      <c r="AB801" t="s">
        <v>10296</v>
      </c>
      <c r="AC801" t="s">
        <v>10297</v>
      </c>
      <c r="AD801" t="s">
        <v>52</v>
      </c>
      <c r="AE801" t="s">
        <v>76</v>
      </c>
      <c r="AF801" t="s">
        <v>10207</v>
      </c>
      <c r="AG801" t="s">
        <v>10208</v>
      </c>
      <c r="AH801" t="s">
        <v>10298</v>
      </c>
      <c r="AI801" t="s">
        <v>48</v>
      </c>
      <c r="AJ801" t="s">
        <v>47</v>
      </c>
      <c r="AK801" t="s">
        <v>9400</v>
      </c>
      <c r="AL801" t="s">
        <v>10207</v>
      </c>
      <c r="AM801">
        <v>0</v>
      </c>
      <c r="AN801" t="s">
        <v>47</v>
      </c>
      <c r="AO801" t="s">
        <v>47</v>
      </c>
      <c r="AP801" t="s">
        <v>47</v>
      </c>
      <c r="AQ801" t="s">
        <v>47</v>
      </c>
      <c r="AR801" t="s">
        <v>47</v>
      </c>
      <c r="AS801">
        <v>2473</v>
      </c>
      <c r="AT801">
        <v>9652.2000000000007</v>
      </c>
      <c r="AU801">
        <v>1</v>
      </c>
      <c r="AV801">
        <v>1</v>
      </c>
      <c r="AW801" t="s">
        <v>10362</v>
      </c>
      <c r="AX801">
        <v>10800</v>
      </c>
      <c r="AY801" t="s">
        <v>66</v>
      </c>
      <c r="AZ801" t="s">
        <v>10373</v>
      </c>
      <c r="BA801" t="s">
        <v>47</v>
      </c>
      <c r="BB801" t="s">
        <v>10373</v>
      </c>
      <c r="BC801" t="s">
        <v>47</v>
      </c>
      <c r="BD801">
        <v>1148</v>
      </c>
      <c r="BE801">
        <v>119997.11</v>
      </c>
      <c r="BF801">
        <v>8</v>
      </c>
      <c r="BG801">
        <v>8</v>
      </c>
      <c r="BH801">
        <v>20276.439999999999</v>
      </c>
      <c r="BI801">
        <v>0</v>
      </c>
      <c r="BJ801">
        <v>20276.439999999999</v>
      </c>
      <c r="BK801">
        <v>27000</v>
      </c>
      <c r="BL801" t="s">
        <v>56</v>
      </c>
      <c r="BM801" t="s">
        <v>10374</v>
      </c>
      <c r="BN801" t="s">
        <v>10375</v>
      </c>
      <c r="BO801" t="s">
        <v>47</v>
      </c>
    </row>
    <row r="802" spans="1:67" hidden="1" x14ac:dyDescent="0.3">
      <c r="A802">
        <v>82503</v>
      </c>
      <c r="B802">
        <v>7118891953</v>
      </c>
      <c r="C802">
        <v>723330</v>
      </c>
      <c r="D802">
        <v>7032</v>
      </c>
      <c r="E802">
        <v>88460</v>
      </c>
      <c r="F802">
        <v>1</v>
      </c>
      <c r="G802" t="s">
        <v>740</v>
      </c>
      <c r="H802">
        <v>42772</v>
      </c>
      <c r="I802">
        <v>21341761</v>
      </c>
      <c r="J802" t="s">
        <v>46</v>
      </c>
      <c r="K802" t="s">
        <v>47</v>
      </c>
      <c r="L802" t="s">
        <v>48</v>
      </c>
      <c r="M802" t="s">
        <v>49</v>
      </c>
      <c r="N802" t="s">
        <v>9400</v>
      </c>
      <c r="O802" t="s">
        <v>10238</v>
      </c>
      <c r="P802" t="s">
        <v>568</v>
      </c>
      <c r="Q802" t="s">
        <v>10367</v>
      </c>
      <c r="R802" t="s">
        <v>992</v>
      </c>
      <c r="S802">
        <v>101093720</v>
      </c>
      <c r="T802" t="s">
        <v>55</v>
      </c>
      <c r="U802" t="s">
        <v>56</v>
      </c>
      <c r="V802" t="s">
        <v>57</v>
      </c>
      <c r="W802">
        <v>14000</v>
      </c>
      <c r="X802">
        <v>21154.12</v>
      </c>
      <c r="Y802">
        <v>19014.28</v>
      </c>
      <c r="Z802" t="s">
        <v>49</v>
      </c>
      <c r="AA802" t="s">
        <v>10314</v>
      </c>
      <c r="AB802" t="s">
        <v>10296</v>
      </c>
      <c r="AC802" t="s">
        <v>10297</v>
      </c>
      <c r="AD802" t="s">
        <v>52</v>
      </c>
      <c r="AE802" t="s">
        <v>76</v>
      </c>
      <c r="AF802" t="s">
        <v>10207</v>
      </c>
      <c r="AG802" t="s">
        <v>10208</v>
      </c>
      <c r="AH802" t="s">
        <v>10298</v>
      </c>
      <c r="AI802" t="s">
        <v>48</v>
      </c>
      <c r="AJ802" t="s">
        <v>47</v>
      </c>
      <c r="AK802" t="s">
        <v>9400</v>
      </c>
      <c r="AL802" t="s">
        <v>10240</v>
      </c>
      <c r="AM802">
        <v>0</v>
      </c>
      <c r="AN802" t="s">
        <v>47</v>
      </c>
      <c r="AO802" t="s">
        <v>47</v>
      </c>
      <c r="AP802" t="s">
        <v>47</v>
      </c>
      <c r="AQ802" t="s">
        <v>47</v>
      </c>
      <c r="AR802" t="s">
        <v>47</v>
      </c>
      <c r="AS802">
        <v>14000</v>
      </c>
      <c r="AT802">
        <v>21154.12</v>
      </c>
      <c r="AU802">
        <v>1</v>
      </c>
      <c r="AV802">
        <v>1</v>
      </c>
      <c r="AW802" t="s">
        <v>10358</v>
      </c>
      <c r="AX802">
        <v>27000</v>
      </c>
      <c r="AY802" t="s">
        <v>56</v>
      </c>
      <c r="AZ802" t="s">
        <v>5237</v>
      </c>
      <c r="BA802">
        <v>14000</v>
      </c>
      <c r="BB802" t="s">
        <v>5237</v>
      </c>
      <c r="BC802">
        <v>14000</v>
      </c>
      <c r="BD802">
        <v>1</v>
      </c>
      <c r="BE802">
        <v>21154.12</v>
      </c>
      <c r="BF802">
        <v>1</v>
      </c>
      <c r="BG802">
        <v>8</v>
      </c>
      <c r="BH802">
        <v>0</v>
      </c>
      <c r="BI802">
        <v>0</v>
      </c>
      <c r="BJ802">
        <v>0</v>
      </c>
      <c r="BK802">
        <v>0</v>
      </c>
      <c r="BL802" t="s">
        <v>59</v>
      </c>
      <c r="BM802" t="s">
        <v>10459</v>
      </c>
      <c r="BN802" t="s">
        <v>10368</v>
      </c>
      <c r="BO802">
        <v>0</v>
      </c>
    </row>
    <row r="803" spans="1:67" hidden="1" x14ac:dyDescent="0.3">
      <c r="A803">
        <v>82222</v>
      </c>
      <c r="B803">
        <v>7118873298</v>
      </c>
      <c r="C803">
        <v>915409</v>
      </c>
      <c r="D803">
        <v>7032</v>
      </c>
      <c r="E803">
        <v>88427</v>
      </c>
      <c r="F803">
        <v>1</v>
      </c>
      <c r="G803" t="s">
        <v>740</v>
      </c>
      <c r="H803">
        <v>42772</v>
      </c>
      <c r="I803">
        <v>21341767</v>
      </c>
      <c r="J803" t="s">
        <v>46</v>
      </c>
      <c r="K803" t="s">
        <v>47</v>
      </c>
      <c r="L803" t="s">
        <v>48</v>
      </c>
      <c r="M803" t="s">
        <v>49</v>
      </c>
      <c r="N803" t="s">
        <v>247</v>
      </c>
      <c r="O803" t="s">
        <v>248</v>
      </c>
      <c r="P803" t="s">
        <v>249</v>
      </c>
      <c r="Q803" t="s">
        <v>250</v>
      </c>
      <c r="R803" t="s">
        <v>54</v>
      </c>
      <c r="S803">
        <v>100422206</v>
      </c>
      <c r="T803" t="s">
        <v>615</v>
      </c>
      <c r="U803" t="s">
        <v>56</v>
      </c>
      <c r="V803" t="s">
        <v>57</v>
      </c>
      <c r="W803">
        <v>4502.6899999999996</v>
      </c>
      <c r="X803">
        <v>20180.73</v>
      </c>
      <c r="Y803">
        <v>18478.900000000001</v>
      </c>
      <c r="Z803" t="s">
        <v>49</v>
      </c>
      <c r="AA803" t="s">
        <v>10314</v>
      </c>
      <c r="AB803" t="s">
        <v>10296</v>
      </c>
      <c r="AC803" t="s">
        <v>10297</v>
      </c>
      <c r="AD803" t="s">
        <v>52</v>
      </c>
      <c r="AE803" t="s">
        <v>76</v>
      </c>
      <c r="AF803" t="s">
        <v>10207</v>
      </c>
      <c r="AG803" t="s">
        <v>10208</v>
      </c>
      <c r="AH803" t="s">
        <v>10298</v>
      </c>
      <c r="AI803" t="s">
        <v>48</v>
      </c>
      <c r="AJ803" t="s">
        <v>47</v>
      </c>
      <c r="AK803" t="s">
        <v>247</v>
      </c>
      <c r="AL803" t="s">
        <v>10217</v>
      </c>
      <c r="AM803">
        <v>0</v>
      </c>
      <c r="AN803" t="s">
        <v>47</v>
      </c>
      <c r="AO803" t="s">
        <v>47</v>
      </c>
      <c r="AP803" t="s">
        <v>47</v>
      </c>
      <c r="AQ803" t="s">
        <v>47</v>
      </c>
      <c r="AR803" t="s">
        <v>47</v>
      </c>
      <c r="AS803">
        <v>4502.6899999999996</v>
      </c>
      <c r="AT803">
        <v>20180.73</v>
      </c>
      <c r="AU803">
        <v>1</v>
      </c>
      <c r="AV803">
        <v>1</v>
      </c>
      <c r="AW803" t="s">
        <v>10352</v>
      </c>
      <c r="AX803">
        <v>27000</v>
      </c>
      <c r="AY803" t="s">
        <v>56</v>
      </c>
      <c r="AZ803" t="s">
        <v>634</v>
      </c>
      <c r="BA803">
        <v>5000</v>
      </c>
      <c r="BB803" t="s">
        <v>634</v>
      </c>
      <c r="BC803">
        <v>5000</v>
      </c>
      <c r="BD803">
        <v>1</v>
      </c>
      <c r="BE803">
        <v>41334.85</v>
      </c>
      <c r="BF803">
        <v>2</v>
      </c>
      <c r="BG803">
        <v>8</v>
      </c>
      <c r="BH803">
        <v>41334.85</v>
      </c>
      <c r="BI803">
        <v>0</v>
      </c>
      <c r="BJ803">
        <v>41334.85</v>
      </c>
      <c r="BK803">
        <v>42000</v>
      </c>
      <c r="BL803" t="s">
        <v>229</v>
      </c>
      <c r="BM803" t="s">
        <v>636</v>
      </c>
      <c r="BN803" t="s">
        <v>636</v>
      </c>
      <c r="BO803">
        <v>6500</v>
      </c>
    </row>
    <row r="804" spans="1:67" hidden="1" x14ac:dyDescent="0.3">
      <c r="A804">
        <v>82505</v>
      </c>
      <c r="B804">
        <v>7118891971</v>
      </c>
      <c r="C804">
        <v>4463264</v>
      </c>
      <c r="D804">
        <v>7032</v>
      </c>
      <c r="E804">
        <v>88462</v>
      </c>
      <c r="F804">
        <v>1</v>
      </c>
      <c r="G804" t="s">
        <v>740</v>
      </c>
      <c r="H804">
        <v>42772</v>
      </c>
      <c r="I804">
        <v>21341763</v>
      </c>
      <c r="J804" t="s">
        <v>46</v>
      </c>
      <c r="K804" t="s">
        <v>47</v>
      </c>
      <c r="L804" t="s">
        <v>48</v>
      </c>
      <c r="M804" t="s">
        <v>49</v>
      </c>
      <c r="N804" t="s">
        <v>9400</v>
      </c>
      <c r="O804" t="s">
        <v>10266</v>
      </c>
      <c r="P804" t="s">
        <v>2264</v>
      </c>
      <c r="Q804" t="s">
        <v>10372</v>
      </c>
      <c r="R804" t="s">
        <v>10178</v>
      </c>
      <c r="S804">
        <v>100788157</v>
      </c>
      <c r="T804" t="s">
        <v>606</v>
      </c>
      <c r="U804" t="s">
        <v>66</v>
      </c>
      <c r="V804" t="s">
        <v>1007</v>
      </c>
      <c r="W804">
        <v>2473</v>
      </c>
      <c r="X804">
        <v>10616.9</v>
      </c>
      <c r="Y804">
        <v>9756</v>
      </c>
      <c r="Z804" t="s">
        <v>49</v>
      </c>
      <c r="AA804" t="s">
        <v>10314</v>
      </c>
      <c r="AB804" t="s">
        <v>10296</v>
      </c>
      <c r="AC804" t="s">
        <v>10297</v>
      </c>
      <c r="AD804" t="s">
        <v>52</v>
      </c>
      <c r="AE804" t="s">
        <v>76</v>
      </c>
      <c r="AF804" t="s">
        <v>10207</v>
      </c>
      <c r="AG804" t="s">
        <v>10208</v>
      </c>
      <c r="AH804" t="s">
        <v>10298</v>
      </c>
      <c r="AI804" t="s">
        <v>48</v>
      </c>
      <c r="AJ804" t="s">
        <v>47</v>
      </c>
      <c r="AK804" t="s">
        <v>9400</v>
      </c>
      <c r="AL804" t="s">
        <v>10207</v>
      </c>
      <c r="AM804">
        <v>0</v>
      </c>
      <c r="AN804" t="s">
        <v>47</v>
      </c>
      <c r="AO804" t="s">
        <v>47</v>
      </c>
      <c r="AP804" t="s">
        <v>47</v>
      </c>
      <c r="AQ804" t="s">
        <v>47</v>
      </c>
      <c r="AR804" t="s">
        <v>47</v>
      </c>
      <c r="AS804">
        <v>2473</v>
      </c>
      <c r="AT804">
        <v>10616.9</v>
      </c>
      <c r="AU804">
        <v>1</v>
      </c>
      <c r="AV804">
        <v>1</v>
      </c>
      <c r="AW804" t="s">
        <v>10362</v>
      </c>
      <c r="AX804">
        <v>10800</v>
      </c>
      <c r="AY804" t="s">
        <v>66</v>
      </c>
      <c r="AZ804" t="s">
        <v>10373</v>
      </c>
      <c r="BA804" t="s">
        <v>47</v>
      </c>
      <c r="BB804" t="s">
        <v>10373</v>
      </c>
      <c r="BC804" t="s">
        <v>47</v>
      </c>
      <c r="BD804">
        <v>1148</v>
      </c>
      <c r="BE804">
        <v>51951.75</v>
      </c>
      <c r="BF804">
        <v>3</v>
      </c>
      <c r="BG804">
        <v>8</v>
      </c>
      <c r="BH804">
        <v>0</v>
      </c>
      <c r="BI804">
        <v>0</v>
      </c>
      <c r="BJ804">
        <v>0</v>
      </c>
      <c r="BK804">
        <v>0</v>
      </c>
      <c r="BL804" t="s">
        <v>59</v>
      </c>
      <c r="BM804" t="s">
        <v>10376</v>
      </c>
      <c r="BN804" t="s">
        <v>10375</v>
      </c>
      <c r="BO804">
        <v>0</v>
      </c>
    </row>
    <row r="805" spans="1:67" x14ac:dyDescent="0.3">
      <c r="A805">
        <v>83432</v>
      </c>
      <c r="B805">
        <v>7118967143</v>
      </c>
      <c r="C805">
        <v>4463264</v>
      </c>
      <c r="D805">
        <v>7032</v>
      </c>
      <c r="E805">
        <v>88673</v>
      </c>
      <c r="F805">
        <v>1</v>
      </c>
      <c r="G805" t="s">
        <v>740</v>
      </c>
      <c r="H805">
        <v>42772</v>
      </c>
      <c r="I805">
        <v>21341306</v>
      </c>
      <c r="J805" t="s">
        <v>46</v>
      </c>
      <c r="K805" t="s">
        <v>47</v>
      </c>
      <c r="L805" t="s">
        <v>48</v>
      </c>
      <c r="M805" t="s">
        <v>49</v>
      </c>
      <c r="N805" t="s">
        <v>9400</v>
      </c>
      <c r="O805" t="s">
        <v>10266</v>
      </c>
      <c r="P805" t="s">
        <v>2264</v>
      </c>
      <c r="Q805" t="s">
        <v>10372</v>
      </c>
      <c r="R805" t="s">
        <v>10178</v>
      </c>
      <c r="S805">
        <v>100788157</v>
      </c>
      <c r="T805" t="s">
        <v>606</v>
      </c>
      <c r="U805" t="s">
        <v>66</v>
      </c>
      <c r="V805" t="s">
        <v>1007</v>
      </c>
      <c r="W805">
        <v>2473</v>
      </c>
      <c r="X805">
        <v>9275.7000000000007</v>
      </c>
      <c r="Y805">
        <v>8462</v>
      </c>
      <c r="Z805" t="s">
        <v>49</v>
      </c>
      <c r="AA805" t="s">
        <v>10314</v>
      </c>
      <c r="AB805" t="s">
        <v>10296</v>
      </c>
      <c r="AC805" t="s">
        <v>10297</v>
      </c>
      <c r="AD805" t="s">
        <v>52</v>
      </c>
      <c r="AE805" t="s">
        <v>76</v>
      </c>
      <c r="AF805" t="s">
        <v>10207</v>
      </c>
      <c r="AG805" t="s">
        <v>10208</v>
      </c>
      <c r="AH805" t="s">
        <v>10298</v>
      </c>
      <c r="AI805" t="s">
        <v>48</v>
      </c>
      <c r="AJ805" t="s">
        <v>47</v>
      </c>
      <c r="AK805" t="s">
        <v>9400</v>
      </c>
      <c r="AL805" t="s">
        <v>10207</v>
      </c>
      <c r="AM805">
        <v>0</v>
      </c>
      <c r="AN805" t="s">
        <v>47</v>
      </c>
      <c r="AO805" t="s">
        <v>47</v>
      </c>
      <c r="AP805" t="s">
        <v>47</v>
      </c>
      <c r="AQ805" t="s">
        <v>47</v>
      </c>
      <c r="AR805" t="s">
        <v>47</v>
      </c>
      <c r="AS805">
        <v>2473</v>
      </c>
      <c r="AT805">
        <v>9275.7000000000007</v>
      </c>
      <c r="AU805">
        <v>1</v>
      </c>
      <c r="AV805">
        <v>1</v>
      </c>
      <c r="AW805" t="s">
        <v>10362</v>
      </c>
      <c r="AX805">
        <v>10800</v>
      </c>
      <c r="AY805" t="s">
        <v>66</v>
      </c>
      <c r="AZ805" t="s">
        <v>10373</v>
      </c>
      <c r="BA805" t="s">
        <v>47</v>
      </c>
      <c r="BB805" t="s">
        <v>10373</v>
      </c>
      <c r="BC805" t="s">
        <v>47</v>
      </c>
      <c r="BD805">
        <v>1148</v>
      </c>
      <c r="BE805">
        <v>61227.45</v>
      </c>
      <c r="BF805">
        <v>4</v>
      </c>
      <c r="BG805">
        <v>8</v>
      </c>
      <c r="BH805">
        <v>19892.599999999999</v>
      </c>
      <c r="BI805">
        <v>0</v>
      </c>
      <c r="BJ805">
        <v>19892.599999999999</v>
      </c>
      <c r="BK805">
        <v>27000</v>
      </c>
      <c r="BL805" t="s">
        <v>56</v>
      </c>
      <c r="BM805" t="s">
        <v>10374</v>
      </c>
      <c r="BN805" t="s">
        <v>10375</v>
      </c>
      <c r="BO805" t="s">
        <v>47</v>
      </c>
    </row>
    <row r="806" spans="1:67" hidden="1" x14ac:dyDescent="0.3">
      <c r="A806">
        <v>83433</v>
      </c>
      <c r="B806">
        <v>7118967144</v>
      </c>
      <c r="C806">
        <v>4463264</v>
      </c>
      <c r="D806">
        <v>7032</v>
      </c>
      <c r="E806">
        <v>88674</v>
      </c>
      <c r="F806">
        <v>1</v>
      </c>
      <c r="G806" t="s">
        <v>740</v>
      </c>
      <c r="H806">
        <v>42772</v>
      </c>
      <c r="I806">
        <v>21341307</v>
      </c>
      <c r="J806" t="s">
        <v>46</v>
      </c>
      <c r="K806" t="s">
        <v>47</v>
      </c>
      <c r="L806" t="s">
        <v>48</v>
      </c>
      <c r="M806" t="s">
        <v>49</v>
      </c>
      <c r="N806" t="s">
        <v>9400</v>
      </c>
      <c r="O806" t="s">
        <v>10266</v>
      </c>
      <c r="P806" t="s">
        <v>2264</v>
      </c>
      <c r="Q806" t="s">
        <v>10372</v>
      </c>
      <c r="R806" t="s">
        <v>10178</v>
      </c>
      <c r="S806">
        <v>100788157</v>
      </c>
      <c r="T806" t="s">
        <v>606</v>
      </c>
      <c r="U806" t="s">
        <v>66</v>
      </c>
      <c r="V806" t="s">
        <v>1007</v>
      </c>
      <c r="W806">
        <v>2729.8</v>
      </c>
      <c r="X806">
        <v>10780</v>
      </c>
      <c r="Y806">
        <v>9900</v>
      </c>
      <c r="Z806" t="s">
        <v>49</v>
      </c>
      <c r="AA806" t="s">
        <v>10314</v>
      </c>
      <c r="AB806" t="s">
        <v>10296</v>
      </c>
      <c r="AC806" t="s">
        <v>10297</v>
      </c>
      <c r="AD806" t="s">
        <v>52</v>
      </c>
      <c r="AE806" t="s">
        <v>76</v>
      </c>
      <c r="AF806" t="s">
        <v>10207</v>
      </c>
      <c r="AG806" t="s">
        <v>10208</v>
      </c>
      <c r="AH806" t="s">
        <v>10298</v>
      </c>
      <c r="AI806" t="s">
        <v>48</v>
      </c>
      <c r="AJ806" t="s">
        <v>47</v>
      </c>
      <c r="AK806" t="s">
        <v>9400</v>
      </c>
      <c r="AL806" t="s">
        <v>10207</v>
      </c>
      <c r="AM806">
        <v>0</v>
      </c>
      <c r="AN806" t="s">
        <v>47</v>
      </c>
      <c r="AO806" t="s">
        <v>47</v>
      </c>
      <c r="AP806" t="s">
        <v>47</v>
      </c>
      <c r="AQ806" t="s">
        <v>47</v>
      </c>
      <c r="AR806" t="s">
        <v>47</v>
      </c>
      <c r="AS806">
        <v>2729.8</v>
      </c>
      <c r="AT806">
        <v>10780</v>
      </c>
      <c r="AU806">
        <v>1</v>
      </c>
      <c r="AV806">
        <v>1</v>
      </c>
      <c r="AW806" t="s">
        <v>10362</v>
      </c>
      <c r="AX806">
        <v>10800</v>
      </c>
      <c r="AY806" t="s">
        <v>66</v>
      </c>
      <c r="AZ806" t="s">
        <v>10373</v>
      </c>
      <c r="BA806" t="s">
        <v>47</v>
      </c>
      <c r="BB806" t="s">
        <v>10373</v>
      </c>
      <c r="BC806" t="s">
        <v>47</v>
      </c>
      <c r="BD806">
        <v>1148</v>
      </c>
      <c r="BE806">
        <v>72007.45</v>
      </c>
      <c r="BF806">
        <v>5</v>
      </c>
      <c r="BG806">
        <v>8</v>
      </c>
      <c r="BH806">
        <v>0</v>
      </c>
      <c r="BI806">
        <v>0</v>
      </c>
      <c r="BJ806">
        <v>0</v>
      </c>
      <c r="BK806">
        <v>0</v>
      </c>
      <c r="BL806" t="s">
        <v>59</v>
      </c>
      <c r="BM806" t="s">
        <v>10376</v>
      </c>
      <c r="BN806" t="s">
        <v>10375</v>
      </c>
      <c r="BO806">
        <v>0</v>
      </c>
    </row>
    <row r="807" spans="1:67" x14ac:dyDescent="0.3">
      <c r="A807">
        <v>83434</v>
      </c>
      <c r="B807">
        <v>7118967146</v>
      </c>
      <c r="C807">
        <v>4463264</v>
      </c>
      <c r="D807">
        <v>7032</v>
      </c>
      <c r="E807">
        <v>88675</v>
      </c>
      <c r="F807">
        <v>1</v>
      </c>
      <c r="G807" t="s">
        <v>740</v>
      </c>
      <c r="H807">
        <v>42772</v>
      </c>
      <c r="I807">
        <v>21341309</v>
      </c>
      <c r="J807" t="s">
        <v>46</v>
      </c>
      <c r="K807" t="s">
        <v>47</v>
      </c>
      <c r="L807" t="s">
        <v>48</v>
      </c>
      <c r="M807" t="s">
        <v>49</v>
      </c>
      <c r="N807" t="s">
        <v>9400</v>
      </c>
      <c r="O807" t="s">
        <v>10266</v>
      </c>
      <c r="P807" t="s">
        <v>2264</v>
      </c>
      <c r="Q807" t="s">
        <v>10372</v>
      </c>
      <c r="R807" t="s">
        <v>10178</v>
      </c>
      <c r="S807">
        <v>100788157</v>
      </c>
      <c r="T807" t="s">
        <v>606</v>
      </c>
      <c r="U807" t="s">
        <v>66</v>
      </c>
      <c r="V807" t="s">
        <v>1007</v>
      </c>
      <c r="W807">
        <v>2729.8</v>
      </c>
      <c r="X807">
        <v>10694.49</v>
      </c>
      <c r="Y807">
        <v>9749.58</v>
      </c>
      <c r="Z807" t="s">
        <v>49</v>
      </c>
      <c r="AA807" t="s">
        <v>10314</v>
      </c>
      <c r="AB807" t="s">
        <v>10296</v>
      </c>
      <c r="AC807" t="s">
        <v>10297</v>
      </c>
      <c r="AD807" t="s">
        <v>52</v>
      </c>
      <c r="AE807" t="s">
        <v>76</v>
      </c>
      <c r="AF807" t="s">
        <v>10207</v>
      </c>
      <c r="AG807" t="s">
        <v>10208</v>
      </c>
      <c r="AH807" t="s">
        <v>10298</v>
      </c>
      <c r="AI807" t="s">
        <v>48</v>
      </c>
      <c r="AJ807" t="s">
        <v>47</v>
      </c>
      <c r="AK807" t="s">
        <v>9400</v>
      </c>
      <c r="AL807" t="s">
        <v>10207</v>
      </c>
      <c r="AM807">
        <v>0</v>
      </c>
      <c r="AN807" t="s">
        <v>47</v>
      </c>
      <c r="AO807" t="s">
        <v>47</v>
      </c>
      <c r="AP807" t="s">
        <v>47</v>
      </c>
      <c r="AQ807" t="s">
        <v>47</v>
      </c>
      <c r="AR807" t="s">
        <v>47</v>
      </c>
      <c r="AS807">
        <v>2729.8</v>
      </c>
      <c r="AT807">
        <v>10694.49</v>
      </c>
      <c r="AU807">
        <v>1</v>
      </c>
      <c r="AV807">
        <v>1</v>
      </c>
      <c r="AW807" t="s">
        <v>10362</v>
      </c>
      <c r="AX807">
        <v>10800</v>
      </c>
      <c r="AY807" t="s">
        <v>66</v>
      </c>
      <c r="AZ807" t="s">
        <v>10373</v>
      </c>
      <c r="BA807" t="s">
        <v>47</v>
      </c>
      <c r="BB807" t="s">
        <v>10373</v>
      </c>
      <c r="BC807" t="s">
        <v>47</v>
      </c>
      <c r="BD807">
        <v>1148</v>
      </c>
      <c r="BE807">
        <v>82701.94</v>
      </c>
      <c r="BF807">
        <v>6</v>
      </c>
      <c r="BG807">
        <v>8</v>
      </c>
      <c r="BH807">
        <v>21474.49</v>
      </c>
      <c r="BI807">
        <v>0</v>
      </c>
      <c r="BJ807">
        <v>21474.49</v>
      </c>
      <c r="BK807">
        <v>27000</v>
      </c>
      <c r="BL807" t="s">
        <v>56</v>
      </c>
      <c r="BM807" t="s">
        <v>10374</v>
      </c>
      <c r="BN807" t="s">
        <v>10375</v>
      </c>
      <c r="BO807" t="s">
        <v>47</v>
      </c>
    </row>
    <row r="808" spans="1:67" hidden="1" x14ac:dyDescent="0.3">
      <c r="A808">
        <v>83438</v>
      </c>
      <c r="B808">
        <v>7118967150</v>
      </c>
      <c r="C808">
        <v>4463264</v>
      </c>
      <c r="D808">
        <v>7032</v>
      </c>
      <c r="E808">
        <v>88679</v>
      </c>
      <c r="F808">
        <v>1</v>
      </c>
      <c r="G808" t="s">
        <v>740</v>
      </c>
      <c r="H808">
        <v>42772</v>
      </c>
      <c r="I808">
        <v>21341764</v>
      </c>
      <c r="J808" t="s">
        <v>46</v>
      </c>
      <c r="K808" t="s">
        <v>47</v>
      </c>
      <c r="L808" t="s">
        <v>48</v>
      </c>
      <c r="M808" t="s">
        <v>49</v>
      </c>
      <c r="N808" t="s">
        <v>9400</v>
      </c>
      <c r="O808" t="s">
        <v>10266</v>
      </c>
      <c r="P808" t="s">
        <v>2264</v>
      </c>
      <c r="Q808" t="s">
        <v>10372</v>
      </c>
      <c r="R808" t="s">
        <v>10178</v>
      </c>
      <c r="S808">
        <v>100788157</v>
      </c>
      <c r="T808" t="s">
        <v>606</v>
      </c>
      <c r="U808" t="s">
        <v>66</v>
      </c>
      <c r="V808" t="s">
        <v>1007</v>
      </c>
      <c r="W808">
        <v>2473</v>
      </c>
      <c r="X808">
        <v>9802.7999999999993</v>
      </c>
      <c r="Y808">
        <v>9072</v>
      </c>
      <c r="Z808" t="s">
        <v>49</v>
      </c>
      <c r="AA808" t="s">
        <v>10314</v>
      </c>
      <c r="AB808" t="s">
        <v>10296</v>
      </c>
      <c r="AC808" t="s">
        <v>10297</v>
      </c>
      <c r="AD808" t="s">
        <v>52</v>
      </c>
      <c r="AE808" t="s">
        <v>76</v>
      </c>
      <c r="AF808" t="s">
        <v>10207</v>
      </c>
      <c r="AG808" t="s">
        <v>10208</v>
      </c>
      <c r="AH808" t="s">
        <v>10298</v>
      </c>
      <c r="AI808" t="s">
        <v>48</v>
      </c>
      <c r="AJ808" t="s">
        <v>47</v>
      </c>
      <c r="AK808" t="s">
        <v>9400</v>
      </c>
      <c r="AL808" t="s">
        <v>10207</v>
      </c>
      <c r="AM808">
        <v>0</v>
      </c>
      <c r="AN808" t="s">
        <v>47</v>
      </c>
      <c r="AO808" t="s">
        <v>47</v>
      </c>
      <c r="AP808" t="s">
        <v>47</v>
      </c>
      <c r="AQ808" t="s">
        <v>47</v>
      </c>
      <c r="AR808" t="s">
        <v>47</v>
      </c>
      <c r="AS808">
        <v>2473</v>
      </c>
      <c r="AT808">
        <v>9802.7999999999993</v>
      </c>
      <c r="AU808">
        <v>1</v>
      </c>
      <c r="AV808">
        <v>1</v>
      </c>
      <c r="AW808" t="s">
        <v>10362</v>
      </c>
      <c r="AX808">
        <v>10800</v>
      </c>
      <c r="AY808" t="s">
        <v>66</v>
      </c>
      <c r="AZ808" t="s">
        <v>10373</v>
      </c>
      <c r="BA808" t="s">
        <v>47</v>
      </c>
      <c r="BB808" t="s">
        <v>10373</v>
      </c>
      <c r="BC808" t="s">
        <v>47</v>
      </c>
      <c r="BD808">
        <v>1148</v>
      </c>
      <c r="BE808">
        <v>92504.74</v>
      </c>
      <c r="BF808">
        <v>7</v>
      </c>
      <c r="BG808">
        <v>8</v>
      </c>
      <c r="BH808">
        <v>0</v>
      </c>
      <c r="BI808">
        <v>0</v>
      </c>
      <c r="BJ808">
        <v>0</v>
      </c>
      <c r="BK808">
        <v>0</v>
      </c>
      <c r="BL808" t="s">
        <v>59</v>
      </c>
      <c r="BM808" t="s">
        <v>10376</v>
      </c>
      <c r="BN808" t="s">
        <v>10375</v>
      </c>
      <c r="BO808">
        <v>0</v>
      </c>
    </row>
    <row r="809" spans="1:67" x14ac:dyDescent="0.3">
      <c r="A809">
        <v>83620</v>
      </c>
      <c r="B809">
        <v>7118985830</v>
      </c>
      <c r="C809">
        <v>4463264</v>
      </c>
      <c r="D809">
        <v>7032</v>
      </c>
      <c r="E809">
        <v>88792</v>
      </c>
      <c r="F809">
        <v>1</v>
      </c>
      <c r="G809" t="s">
        <v>740</v>
      </c>
      <c r="H809">
        <v>42772</v>
      </c>
      <c r="I809">
        <v>21341753</v>
      </c>
      <c r="J809" t="s">
        <v>46</v>
      </c>
      <c r="K809" t="s">
        <v>47</v>
      </c>
      <c r="L809" t="s">
        <v>48</v>
      </c>
      <c r="M809" t="s">
        <v>49</v>
      </c>
      <c r="N809" t="s">
        <v>9400</v>
      </c>
      <c r="O809" t="s">
        <v>10266</v>
      </c>
      <c r="P809" t="s">
        <v>2264</v>
      </c>
      <c r="Q809" t="s">
        <v>10372</v>
      </c>
      <c r="R809" t="s">
        <v>10178</v>
      </c>
      <c r="S809">
        <v>100788157</v>
      </c>
      <c r="T809" t="s">
        <v>606</v>
      </c>
      <c r="U809" t="s">
        <v>66</v>
      </c>
      <c r="V809" t="s">
        <v>1007</v>
      </c>
      <c r="W809">
        <v>2473</v>
      </c>
      <c r="X809">
        <v>8868.76</v>
      </c>
      <c r="Y809">
        <v>8154.84</v>
      </c>
      <c r="Z809" t="s">
        <v>49</v>
      </c>
      <c r="AA809" t="s">
        <v>10314</v>
      </c>
      <c r="AB809" t="s">
        <v>10296</v>
      </c>
      <c r="AC809" t="s">
        <v>10297</v>
      </c>
      <c r="AD809" t="s">
        <v>52</v>
      </c>
      <c r="AE809" t="s">
        <v>76</v>
      </c>
      <c r="AF809" t="s">
        <v>10207</v>
      </c>
      <c r="AG809" t="s">
        <v>10208</v>
      </c>
      <c r="AH809" t="s">
        <v>10298</v>
      </c>
      <c r="AI809" t="s">
        <v>48</v>
      </c>
      <c r="AJ809" t="s">
        <v>47</v>
      </c>
      <c r="AK809" t="s">
        <v>9400</v>
      </c>
      <c r="AL809" t="s">
        <v>10207</v>
      </c>
      <c r="AM809">
        <v>0</v>
      </c>
      <c r="AN809" t="s">
        <v>47</v>
      </c>
      <c r="AO809" t="s">
        <v>47</v>
      </c>
      <c r="AP809" t="s">
        <v>47</v>
      </c>
      <c r="AQ809" t="s">
        <v>47</v>
      </c>
      <c r="AR809" t="s">
        <v>47</v>
      </c>
      <c r="AS809">
        <v>2473</v>
      </c>
      <c r="AT809">
        <v>8868.76</v>
      </c>
      <c r="AU809">
        <v>1</v>
      </c>
      <c r="AV809">
        <v>1</v>
      </c>
      <c r="AW809" t="s">
        <v>10362</v>
      </c>
      <c r="AX809">
        <v>10800</v>
      </c>
      <c r="AY809" t="s">
        <v>66</v>
      </c>
      <c r="AZ809" t="s">
        <v>10373</v>
      </c>
      <c r="BA809" t="s">
        <v>47</v>
      </c>
      <c r="BB809" t="s">
        <v>10373</v>
      </c>
      <c r="BC809" t="s">
        <v>47</v>
      </c>
      <c r="BD809">
        <v>1148</v>
      </c>
      <c r="BE809">
        <v>101373.5</v>
      </c>
      <c r="BF809">
        <v>8</v>
      </c>
      <c r="BG809">
        <v>8</v>
      </c>
      <c r="BH809">
        <v>18671.560000000001</v>
      </c>
      <c r="BI809">
        <v>0</v>
      </c>
      <c r="BJ809">
        <v>18671.560000000001</v>
      </c>
      <c r="BK809">
        <v>27000</v>
      </c>
      <c r="BL809" t="s">
        <v>56</v>
      </c>
      <c r="BM809" t="s">
        <v>10374</v>
      </c>
      <c r="BN809" t="s">
        <v>10375</v>
      </c>
      <c r="BO809" t="s">
        <v>47</v>
      </c>
    </row>
    <row r="810" spans="1:67" hidden="1" x14ac:dyDescent="0.3">
      <c r="A810">
        <v>84569</v>
      </c>
      <c r="B810">
        <v>7119017705</v>
      </c>
      <c r="C810">
        <v>917531</v>
      </c>
      <c r="D810">
        <v>7032</v>
      </c>
      <c r="E810">
        <v>89754</v>
      </c>
      <c r="F810">
        <v>1</v>
      </c>
      <c r="G810" t="s">
        <v>740</v>
      </c>
      <c r="H810">
        <v>42773</v>
      </c>
      <c r="I810">
        <v>21353642</v>
      </c>
      <c r="J810" t="s">
        <v>46</v>
      </c>
      <c r="K810" t="s">
        <v>47</v>
      </c>
      <c r="L810" t="s">
        <v>48</v>
      </c>
      <c r="M810" t="s">
        <v>49</v>
      </c>
      <c r="N810" t="s">
        <v>319</v>
      </c>
      <c r="O810" t="s">
        <v>152</v>
      </c>
      <c r="P810" t="s">
        <v>153</v>
      </c>
      <c r="Q810" t="s">
        <v>154</v>
      </c>
      <c r="R810" t="s">
        <v>54</v>
      </c>
      <c r="S810">
        <v>100214689</v>
      </c>
      <c r="T810" t="s">
        <v>155</v>
      </c>
      <c r="U810" t="s">
        <v>56</v>
      </c>
      <c r="V810" t="s">
        <v>57</v>
      </c>
      <c r="W810">
        <v>4154.72</v>
      </c>
      <c r="X810">
        <v>20962.29</v>
      </c>
      <c r="Y810">
        <v>19138.900000000001</v>
      </c>
      <c r="Z810" t="s">
        <v>49</v>
      </c>
      <c r="AA810" t="s">
        <v>10314</v>
      </c>
      <c r="AB810" t="s">
        <v>10296</v>
      </c>
      <c r="AC810" t="s">
        <v>10297</v>
      </c>
      <c r="AD810" t="s">
        <v>52</v>
      </c>
      <c r="AE810" t="s">
        <v>76</v>
      </c>
      <c r="AF810" t="s">
        <v>10207</v>
      </c>
      <c r="AG810" t="s">
        <v>10208</v>
      </c>
      <c r="AH810" t="s">
        <v>10298</v>
      </c>
      <c r="AI810" t="s">
        <v>48</v>
      </c>
      <c r="AJ810" t="s">
        <v>47</v>
      </c>
      <c r="AK810" t="s">
        <v>319</v>
      </c>
      <c r="AL810" t="s">
        <v>10217</v>
      </c>
      <c r="AM810">
        <v>0</v>
      </c>
      <c r="AN810" t="s">
        <v>47</v>
      </c>
      <c r="AO810" t="s">
        <v>47</v>
      </c>
      <c r="AP810" t="s">
        <v>47</v>
      </c>
      <c r="AQ810" t="s">
        <v>47</v>
      </c>
      <c r="AR810" t="s">
        <v>47</v>
      </c>
      <c r="AS810">
        <v>4154.72</v>
      </c>
      <c r="AT810">
        <v>20962.29</v>
      </c>
      <c r="AU810">
        <v>1</v>
      </c>
      <c r="AV810">
        <v>1</v>
      </c>
      <c r="AW810" t="s">
        <v>10352</v>
      </c>
      <c r="AX810">
        <v>27000</v>
      </c>
      <c r="AY810" t="s">
        <v>56</v>
      </c>
      <c r="AZ810" t="s">
        <v>156</v>
      </c>
      <c r="BA810">
        <v>4100</v>
      </c>
      <c r="BB810" t="s">
        <v>156</v>
      </c>
      <c r="BC810">
        <v>4100</v>
      </c>
      <c r="BD810">
        <v>30</v>
      </c>
      <c r="BE810">
        <v>20962.29</v>
      </c>
      <c r="BF810">
        <v>1</v>
      </c>
      <c r="BG810">
        <v>4</v>
      </c>
      <c r="BH810">
        <v>0</v>
      </c>
      <c r="BI810">
        <v>0</v>
      </c>
      <c r="BJ810">
        <v>0</v>
      </c>
      <c r="BK810">
        <v>0</v>
      </c>
      <c r="BL810" t="s">
        <v>59</v>
      </c>
      <c r="BM810" t="s">
        <v>157</v>
      </c>
      <c r="BN810" t="s">
        <v>158</v>
      </c>
      <c r="BO810">
        <v>0</v>
      </c>
    </row>
    <row r="811" spans="1:67" x14ac:dyDescent="0.3">
      <c r="A811">
        <v>84115</v>
      </c>
      <c r="B811">
        <v>7118990966</v>
      </c>
      <c r="C811">
        <v>4463189</v>
      </c>
      <c r="D811">
        <v>7032</v>
      </c>
      <c r="E811">
        <v>89448</v>
      </c>
      <c r="F811">
        <v>1</v>
      </c>
      <c r="G811" t="s">
        <v>740</v>
      </c>
      <c r="H811">
        <v>42773</v>
      </c>
      <c r="I811">
        <v>21351048</v>
      </c>
      <c r="J811" t="s">
        <v>46</v>
      </c>
      <c r="K811" t="s">
        <v>47</v>
      </c>
      <c r="L811" t="s">
        <v>48</v>
      </c>
      <c r="M811" t="s">
        <v>49</v>
      </c>
      <c r="N811" t="s">
        <v>9400</v>
      </c>
      <c r="O811" t="s">
        <v>51</v>
      </c>
      <c r="P811" t="s">
        <v>52</v>
      </c>
      <c r="Q811" t="s">
        <v>10357</v>
      </c>
      <c r="R811" t="s">
        <v>992</v>
      </c>
      <c r="S811">
        <v>101093720</v>
      </c>
      <c r="T811" t="s">
        <v>55</v>
      </c>
      <c r="U811" t="s">
        <v>56</v>
      </c>
      <c r="V811" t="s">
        <v>57</v>
      </c>
      <c r="W811">
        <v>1880.82</v>
      </c>
      <c r="X811">
        <v>14155.09</v>
      </c>
      <c r="Y811">
        <v>12969.79</v>
      </c>
      <c r="Z811" t="s">
        <v>49</v>
      </c>
      <c r="AA811" t="s">
        <v>10314</v>
      </c>
      <c r="AB811" t="s">
        <v>10296</v>
      </c>
      <c r="AC811" t="s">
        <v>10297</v>
      </c>
      <c r="AD811" t="s">
        <v>52</v>
      </c>
      <c r="AE811" t="s">
        <v>76</v>
      </c>
      <c r="AF811" t="s">
        <v>10207</v>
      </c>
      <c r="AG811" t="s">
        <v>10208</v>
      </c>
      <c r="AH811" t="s">
        <v>10298</v>
      </c>
      <c r="AI811" t="s">
        <v>48</v>
      </c>
      <c r="AJ811" t="s">
        <v>47</v>
      </c>
      <c r="AK811" t="s">
        <v>9400</v>
      </c>
      <c r="AL811" t="s">
        <v>10207</v>
      </c>
      <c r="AM811">
        <v>0</v>
      </c>
      <c r="AN811" t="s">
        <v>47</v>
      </c>
      <c r="AO811" t="s">
        <v>47</v>
      </c>
      <c r="AP811" t="s">
        <v>47</v>
      </c>
      <c r="AQ811" t="s">
        <v>47</v>
      </c>
      <c r="AR811" t="s">
        <v>47</v>
      </c>
      <c r="AS811">
        <v>1880.82</v>
      </c>
      <c r="AT811">
        <v>14155.09</v>
      </c>
      <c r="AU811">
        <v>1</v>
      </c>
      <c r="AV811">
        <v>1</v>
      </c>
      <c r="AW811" t="s">
        <v>10358</v>
      </c>
      <c r="AX811">
        <v>27000</v>
      </c>
      <c r="AY811" t="s">
        <v>56</v>
      </c>
      <c r="AZ811" t="s">
        <v>5276</v>
      </c>
      <c r="BA811">
        <v>1880.82</v>
      </c>
      <c r="BB811" t="s">
        <v>5276</v>
      </c>
      <c r="BC811">
        <v>1880.82</v>
      </c>
      <c r="BD811">
        <v>154</v>
      </c>
      <c r="BE811">
        <v>35117.379999999997</v>
      </c>
      <c r="BF811">
        <v>2</v>
      </c>
      <c r="BG811">
        <v>4</v>
      </c>
      <c r="BH811">
        <v>35117.379999999997</v>
      </c>
      <c r="BI811">
        <v>0</v>
      </c>
      <c r="BJ811">
        <v>35117.379999999997</v>
      </c>
      <c r="BK811">
        <v>42000</v>
      </c>
      <c r="BL811" t="s">
        <v>229</v>
      </c>
      <c r="BM811" t="s">
        <v>10360</v>
      </c>
      <c r="BN811" t="s">
        <v>10360</v>
      </c>
      <c r="BO811" t="s">
        <v>47</v>
      </c>
    </row>
    <row r="812" spans="1:67" hidden="1" x14ac:dyDescent="0.3">
      <c r="A812">
        <v>83221</v>
      </c>
      <c r="B812">
        <v>7118920291</v>
      </c>
      <c r="C812">
        <v>4463264</v>
      </c>
      <c r="D812">
        <v>7032</v>
      </c>
      <c r="E812">
        <v>89321</v>
      </c>
      <c r="F812">
        <v>1</v>
      </c>
      <c r="G812" t="s">
        <v>740</v>
      </c>
      <c r="H812">
        <v>42773</v>
      </c>
      <c r="I812">
        <v>21351042</v>
      </c>
      <c r="J812" t="s">
        <v>46</v>
      </c>
      <c r="K812" t="s">
        <v>47</v>
      </c>
      <c r="L812" t="s">
        <v>48</v>
      </c>
      <c r="M812" t="s">
        <v>49</v>
      </c>
      <c r="N812" t="s">
        <v>9400</v>
      </c>
      <c r="O812" t="s">
        <v>10266</v>
      </c>
      <c r="P812" t="s">
        <v>2264</v>
      </c>
      <c r="Q812" t="s">
        <v>10372</v>
      </c>
      <c r="R812" t="s">
        <v>10178</v>
      </c>
      <c r="S812">
        <v>100788157</v>
      </c>
      <c r="T812" t="s">
        <v>606</v>
      </c>
      <c r="U812" t="s">
        <v>66</v>
      </c>
      <c r="V812" t="s">
        <v>1007</v>
      </c>
      <c r="W812">
        <v>2473</v>
      </c>
      <c r="X812">
        <v>9645.7099999999991</v>
      </c>
      <c r="Y812">
        <v>8810.9699999999993</v>
      </c>
      <c r="Z812" t="s">
        <v>49</v>
      </c>
      <c r="AA812" t="s">
        <v>10314</v>
      </c>
      <c r="AB812" t="s">
        <v>10296</v>
      </c>
      <c r="AC812" t="s">
        <v>10297</v>
      </c>
      <c r="AD812" t="s">
        <v>52</v>
      </c>
      <c r="AE812" t="s">
        <v>76</v>
      </c>
      <c r="AF812" t="s">
        <v>10207</v>
      </c>
      <c r="AG812" t="s">
        <v>10208</v>
      </c>
      <c r="AH812" t="s">
        <v>10298</v>
      </c>
      <c r="AI812" t="s">
        <v>48</v>
      </c>
      <c r="AJ812" t="s">
        <v>47</v>
      </c>
      <c r="AK812" t="s">
        <v>9400</v>
      </c>
      <c r="AL812" t="s">
        <v>10207</v>
      </c>
      <c r="AM812">
        <v>0</v>
      </c>
      <c r="AN812" t="s">
        <v>47</v>
      </c>
      <c r="AO812" t="s">
        <v>47</v>
      </c>
      <c r="AP812" t="s">
        <v>47</v>
      </c>
      <c r="AQ812" t="s">
        <v>47</v>
      </c>
      <c r="AR812" t="s">
        <v>47</v>
      </c>
      <c r="AS812">
        <v>2473</v>
      </c>
      <c r="AT812">
        <v>9645.7099999999991</v>
      </c>
      <c r="AU812">
        <v>1</v>
      </c>
      <c r="AV812">
        <v>1</v>
      </c>
      <c r="AW812" t="s">
        <v>10362</v>
      </c>
      <c r="AX812">
        <v>10800</v>
      </c>
      <c r="AY812" t="s">
        <v>66</v>
      </c>
      <c r="AZ812" t="s">
        <v>10373</v>
      </c>
      <c r="BA812" t="s">
        <v>47</v>
      </c>
      <c r="BB812" t="s">
        <v>10373</v>
      </c>
      <c r="BC812" t="s">
        <v>47</v>
      </c>
      <c r="BD812">
        <v>1148</v>
      </c>
      <c r="BE812">
        <v>44763.09</v>
      </c>
      <c r="BF812">
        <v>3</v>
      </c>
      <c r="BG812">
        <v>4</v>
      </c>
      <c r="BH812">
        <v>0</v>
      </c>
      <c r="BI812">
        <v>0</v>
      </c>
      <c r="BJ812">
        <v>0</v>
      </c>
      <c r="BK812">
        <v>0</v>
      </c>
      <c r="BL812" t="s">
        <v>59</v>
      </c>
      <c r="BM812" t="s">
        <v>10376</v>
      </c>
      <c r="BN812" t="s">
        <v>10375</v>
      </c>
      <c r="BO812">
        <v>0</v>
      </c>
    </row>
    <row r="813" spans="1:67" x14ac:dyDescent="0.3">
      <c r="A813">
        <v>84116</v>
      </c>
      <c r="B813">
        <v>7118990967</v>
      </c>
      <c r="C813">
        <v>4463264</v>
      </c>
      <c r="D813">
        <v>7032</v>
      </c>
      <c r="E813">
        <v>89449</v>
      </c>
      <c r="F813">
        <v>1</v>
      </c>
      <c r="G813" t="s">
        <v>740</v>
      </c>
      <c r="H813">
        <v>42773</v>
      </c>
      <c r="I813">
        <v>21351049</v>
      </c>
      <c r="J813" t="s">
        <v>46</v>
      </c>
      <c r="K813" t="s">
        <v>47</v>
      </c>
      <c r="L813" t="s">
        <v>48</v>
      </c>
      <c r="M813" t="s">
        <v>49</v>
      </c>
      <c r="N813" t="s">
        <v>9400</v>
      </c>
      <c r="O813" t="s">
        <v>10266</v>
      </c>
      <c r="P813" t="s">
        <v>2264</v>
      </c>
      <c r="Q813" t="s">
        <v>10372</v>
      </c>
      <c r="R813" t="s">
        <v>10178</v>
      </c>
      <c r="S813">
        <v>100788157</v>
      </c>
      <c r="T813" t="s">
        <v>606</v>
      </c>
      <c r="U813" t="s">
        <v>66</v>
      </c>
      <c r="V813" t="s">
        <v>1007</v>
      </c>
      <c r="W813">
        <v>2473</v>
      </c>
      <c r="X813">
        <v>9802.7999999999993</v>
      </c>
      <c r="Y813">
        <v>9072</v>
      </c>
      <c r="Z813" t="s">
        <v>49</v>
      </c>
      <c r="AA813" t="s">
        <v>10314</v>
      </c>
      <c r="AB813" t="s">
        <v>10296</v>
      </c>
      <c r="AC813" t="s">
        <v>10297</v>
      </c>
      <c r="AD813" t="s">
        <v>52</v>
      </c>
      <c r="AE813" t="s">
        <v>76</v>
      </c>
      <c r="AF813" t="s">
        <v>10207</v>
      </c>
      <c r="AG813" t="s">
        <v>10208</v>
      </c>
      <c r="AH813" t="s">
        <v>10298</v>
      </c>
      <c r="AI813" t="s">
        <v>48</v>
      </c>
      <c r="AJ813" t="s">
        <v>47</v>
      </c>
      <c r="AK813" t="s">
        <v>9400</v>
      </c>
      <c r="AL813" t="s">
        <v>10207</v>
      </c>
      <c r="AM813">
        <v>0</v>
      </c>
      <c r="AN813" t="s">
        <v>47</v>
      </c>
      <c r="AO813" t="s">
        <v>47</v>
      </c>
      <c r="AP813" t="s">
        <v>47</v>
      </c>
      <c r="AQ813" t="s">
        <v>47</v>
      </c>
      <c r="AR813" t="s">
        <v>47</v>
      </c>
      <c r="AS813">
        <v>2473</v>
      </c>
      <c r="AT813">
        <v>9802.7999999999993</v>
      </c>
      <c r="AU813">
        <v>1</v>
      </c>
      <c r="AV813">
        <v>1</v>
      </c>
      <c r="AW813" t="s">
        <v>10362</v>
      </c>
      <c r="AX813">
        <v>10800</v>
      </c>
      <c r="AY813" t="s">
        <v>66</v>
      </c>
      <c r="AZ813" t="s">
        <v>10373</v>
      </c>
      <c r="BA813" t="s">
        <v>47</v>
      </c>
      <c r="BB813" t="s">
        <v>10373</v>
      </c>
      <c r="BC813" t="s">
        <v>47</v>
      </c>
      <c r="BD813">
        <v>1148</v>
      </c>
      <c r="BE813">
        <v>54565.89</v>
      </c>
      <c r="BF813">
        <v>4</v>
      </c>
      <c r="BG813">
        <v>4</v>
      </c>
      <c r="BH813">
        <v>19448.509999999998</v>
      </c>
      <c r="BI813">
        <v>0</v>
      </c>
      <c r="BJ813">
        <v>19448.509999999998</v>
      </c>
      <c r="BK813">
        <v>27000</v>
      </c>
      <c r="BL813" t="s">
        <v>56</v>
      </c>
      <c r="BM813" t="s">
        <v>10374</v>
      </c>
      <c r="BN813" t="s">
        <v>10375</v>
      </c>
      <c r="BO813" t="s">
        <v>47</v>
      </c>
    </row>
    <row r="814" spans="1:67" hidden="1" x14ac:dyDescent="0.3">
      <c r="A814">
        <v>84662</v>
      </c>
      <c r="B814">
        <v>7119018016</v>
      </c>
      <c r="C814">
        <v>4463264</v>
      </c>
      <c r="D814">
        <v>7032</v>
      </c>
      <c r="E814">
        <v>90059</v>
      </c>
      <c r="F814">
        <v>1</v>
      </c>
      <c r="G814" t="s">
        <v>740</v>
      </c>
      <c r="H814">
        <v>42774</v>
      </c>
      <c r="I814">
        <v>21361024</v>
      </c>
      <c r="J814" t="s">
        <v>46</v>
      </c>
      <c r="K814" t="s">
        <v>47</v>
      </c>
      <c r="L814" t="s">
        <v>48</v>
      </c>
      <c r="M814" t="s">
        <v>49</v>
      </c>
      <c r="N814" t="s">
        <v>9400</v>
      </c>
      <c r="O814" t="s">
        <v>10266</v>
      </c>
      <c r="P814" t="s">
        <v>2264</v>
      </c>
      <c r="Q814" t="s">
        <v>10372</v>
      </c>
      <c r="R814" t="s">
        <v>10178</v>
      </c>
      <c r="S814">
        <v>100788157</v>
      </c>
      <c r="T814" t="s">
        <v>606</v>
      </c>
      <c r="U814" t="s">
        <v>66</v>
      </c>
      <c r="V814" t="s">
        <v>1007</v>
      </c>
      <c r="W814">
        <v>2473</v>
      </c>
      <c r="X814">
        <v>10803.5</v>
      </c>
      <c r="Y814">
        <v>9877</v>
      </c>
      <c r="Z814" t="s">
        <v>49</v>
      </c>
      <c r="AA814" t="s">
        <v>10314</v>
      </c>
      <c r="AB814" t="s">
        <v>10296</v>
      </c>
      <c r="AC814" t="s">
        <v>10297</v>
      </c>
      <c r="AD814" t="s">
        <v>52</v>
      </c>
      <c r="AE814" t="s">
        <v>76</v>
      </c>
      <c r="AF814" t="s">
        <v>10207</v>
      </c>
      <c r="AG814" t="s">
        <v>10208</v>
      </c>
      <c r="AH814" t="s">
        <v>10298</v>
      </c>
      <c r="AI814" t="s">
        <v>48</v>
      </c>
      <c r="AJ814" t="s">
        <v>47</v>
      </c>
      <c r="AK814" t="s">
        <v>9400</v>
      </c>
      <c r="AL814" t="s">
        <v>10207</v>
      </c>
      <c r="AM814">
        <v>0</v>
      </c>
      <c r="AN814" t="s">
        <v>47</v>
      </c>
      <c r="AO814" t="s">
        <v>47</v>
      </c>
      <c r="AP814" t="s">
        <v>47</v>
      </c>
      <c r="AQ814" t="s">
        <v>47</v>
      </c>
      <c r="AR814" t="s">
        <v>47</v>
      </c>
      <c r="AS814">
        <v>2473</v>
      </c>
      <c r="AT814">
        <v>10803.5</v>
      </c>
      <c r="AU814">
        <v>1</v>
      </c>
      <c r="AV814">
        <v>1</v>
      </c>
      <c r="AW814" t="s">
        <v>10362</v>
      </c>
      <c r="AX814">
        <v>27000</v>
      </c>
      <c r="AY814" t="s">
        <v>56</v>
      </c>
      <c r="AZ814" t="s">
        <v>10373</v>
      </c>
      <c r="BA814" t="s">
        <v>47</v>
      </c>
      <c r="BB814" t="s">
        <v>10374</v>
      </c>
      <c r="BC814" t="s">
        <v>47</v>
      </c>
      <c r="BD814">
        <v>1148</v>
      </c>
      <c r="BE814">
        <v>10803.5</v>
      </c>
      <c r="BF814">
        <v>1</v>
      </c>
      <c r="BG814">
        <v>6</v>
      </c>
      <c r="BH814">
        <v>0</v>
      </c>
      <c r="BI814">
        <v>0</v>
      </c>
      <c r="BJ814">
        <v>0</v>
      </c>
      <c r="BK814">
        <v>0</v>
      </c>
      <c r="BL814" t="s">
        <v>59</v>
      </c>
      <c r="BM814" t="s">
        <v>10376</v>
      </c>
      <c r="BN814" t="s">
        <v>10375</v>
      </c>
      <c r="BO814">
        <v>0</v>
      </c>
    </row>
    <row r="815" spans="1:67" x14ac:dyDescent="0.3">
      <c r="A815">
        <v>84677</v>
      </c>
      <c r="B815">
        <v>7119018044</v>
      </c>
      <c r="C815">
        <v>4463264</v>
      </c>
      <c r="D815">
        <v>7032</v>
      </c>
      <c r="E815">
        <v>90067</v>
      </c>
      <c r="F815">
        <v>1</v>
      </c>
      <c r="G815" t="s">
        <v>740</v>
      </c>
      <c r="H815">
        <v>42774</v>
      </c>
      <c r="I815">
        <v>21361029</v>
      </c>
      <c r="J815" t="s">
        <v>46</v>
      </c>
      <c r="K815" t="s">
        <v>47</v>
      </c>
      <c r="L815" t="s">
        <v>48</v>
      </c>
      <c r="M815" t="s">
        <v>49</v>
      </c>
      <c r="N815" t="s">
        <v>9400</v>
      </c>
      <c r="O815" t="s">
        <v>10266</v>
      </c>
      <c r="P815" t="s">
        <v>2264</v>
      </c>
      <c r="Q815" t="s">
        <v>10372</v>
      </c>
      <c r="R815" t="s">
        <v>10178</v>
      </c>
      <c r="S815">
        <v>100223303</v>
      </c>
      <c r="T815" t="s">
        <v>64</v>
      </c>
      <c r="U815" t="s">
        <v>56</v>
      </c>
      <c r="V815" t="s">
        <v>57</v>
      </c>
      <c r="W815">
        <v>3706.6</v>
      </c>
      <c r="X815">
        <v>20139</v>
      </c>
      <c r="Y815">
        <v>18032</v>
      </c>
      <c r="Z815" t="s">
        <v>49</v>
      </c>
      <c r="AA815" t="s">
        <v>10314</v>
      </c>
      <c r="AB815" t="s">
        <v>10296</v>
      </c>
      <c r="AC815" t="s">
        <v>10297</v>
      </c>
      <c r="AD815" t="s">
        <v>52</v>
      </c>
      <c r="AE815" t="s">
        <v>76</v>
      </c>
      <c r="AF815" t="s">
        <v>10207</v>
      </c>
      <c r="AG815" t="s">
        <v>10208</v>
      </c>
      <c r="AH815" t="s">
        <v>10298</v>
      </c>
      <c r="AI815" t="s">
        <v>48</v>
      </c>
      <c r="AJ815" t="s">
        <v>47</v>
      </c>
      <c r="AK815" t="s">
        <v>9400</v>
      </c>
      <c r="AL815" t="s">
        <v>10207</v>
      </c>
      <c r="AM815">
        <v>0</v>
      </c>
      <c r="AN815" t="s">
        <v>47</v>
      </c>
      <c r="AO815" t="s">
        <v>47</v>
      </c>
      <c r="AP815" t="s">
        <v>47</v>
      </c>
      <c r="AQ815" t="s">
        <v>47</v>
      </c>
      <c r="AR815" t="s">
        <v>47</v>
      </c>
      <c r="AS815">
        <v>3706.6</v>
      </c>
      <c r="AT815">
        <v>20139</v>
      </c>
      <c r="AU815">
        <v>1</v>
      </c>
      <c r="AV815">
        <v>1</v>
      </c>
      <c r="AW815" t="s">
        <v>10362</v>
      </c>
      <c r="AX815">
        <v>27000</v>
      </c>
      <c r="AY815" t="s">
        <v>56</v>
      </c>
      <c r="AZ815" t="s">
        <v>10446</v>
      </c>
      <c r="BA815" t="s">
        <v>47</v>
      </c>
      <c r="BB815" t="s">
        <v>10446</v>
      </c>
      <c r="BC815" t="s">
        <v>47</v>
      </c>
      <c r="BD815">
        <v>1148</v>
      </c>
      <c r="BE815">
        <v>30942.5</v>
      </c>
      <c r="BF815">
        <v>2</v>
      </c>
      <c r="BG815">
        <v>6</v>
      </c>
      <c r="BH815">
        <v>30942.5</v>
      </c>
      <c r="BI815">
        <v>0</v>
      </c>
      <c r="BJ815">
        <v>30942.5</v>
      </c>
      <c r="BK815">
        <v>42000</v>
      </c>
      <c r="BL815" t="s">
        <v>229</v>
      </c>
      <c r="BM815" t="s">
        <v>10447</v>
      </c>
      <c r="BN815" t="s">
        <v>10447</v>
      </c>
      <c r="BO815" t="s">
        <v>47</v>
      </c>
    </row>
    <row r="816" spans="1:67" hidden="1" x14ac:dyDescent="0.3">
      <c r="A816">
        <v>84692</v>
      </c>
      <c r="B816">
        <v>7119019191</v>
      </c>
      <c r="C816">
        <v>4463264</v>
      </c>
      <c r="D816">
        <v>7032</v>
      </c>
      <c r="E816">
        <v>90075</v>
      </c>
      <c r="F816">
        <v>1</v>
      </c>
      <c r="G816" t="s">
        <v>740</v>
      </c>
      <c r="H816">
        <v>42774</v>
      </c>
      <c r="I816">
        <v>21361023</v>
      </c>
      <c r="J816" t="s">
        <v>46</v>
      </c>
      <c r="K816" t="s">
        <v>47</v>
      </c>
      <c r="L816" t="s">
        <v>48</v>
      </c>
      <c r="M816" t="s">
        <v>49</v>
      </c>
      <c r="N816" t="s">
        <v>9400</v>
      </c>
      <c r="O816" t="s">
        <v>10266</v>
      </c>
      <c r="P816" t="s">
        <v>2264</v>
      </c>
      <c r="Q816" t="s">
        <v>10372</v>
      </c>
      <c r="R816" t="s">
        <v>10178</v>
      </c>
      <c r="S816">
        <v>100788157</v>
      </c>
      <c r="T816" t="s">
        <v>606</v>
      </c>
      <c r="U816" t="s">
        <v>66</v>
      </c>
      <c r="V816" t="s">
        <v>1007</v>
      </c>
      <c r="W816">
        <v>2473</v>
      </c>
      <c r="X816">
        <v>10785.65</v>
      </c>
      <c r="Y816">
        <v>9872</v>
      </c>
      <c r="Z816" t="s">
        <v>49</v>
      </c>
      <c r="AA816" t="s">
        <v>10314</v>
      </c>
      <c r="AB816" t="s">
        <v>10296</v>
      </c>
      <c r="AC816" t="s">
        <v>10297</v>
      </c>
      <c r="AD816" t="s">
        <v>52</v>
      </c>
      <c r="AE816" t="s">
        <v>76</v>
      </c>
      <c r="AF816" t="s">
        <v>10207</v>
      </c>
      <c r="AG816" t="s">
        <v>10208</v>
      </c>
      <c r="AH816" t="s">
        <v>10298</v>
      </c>
      <c r="AI816" t="s">
        <v>48</v>
      </c>
      <c r="AJ816" t="s">
        <v>47</v>
      </c>
      <c r="AK816" t="s">
        <v>9400</v>
      </c>
      <c r="AL816" t="s">
        <v>10207</v>
      </c>
      <c r="AM816">
        <v>0</v>
      </c>
      <c r="AN816" t="s">
        <v>47</v>
      </c>
      <c r="AO816" t="s">
        <v>47</v>
      </c>
      <c r="AP816" t="s">
        <v>47</v>
      </c>
      <c r="AQ816" t="s">
        <v>47</v>
      </c>
      <c r="AR816" t="s">
        <v>47</v>
      </c>
      <c r="AS816">
        <v>2473</v>
      </c>
      <c r="AT816">
        <v>10785.65</v>
      </c>
      <c r="AU816">
        <v>1</v>
      </c>
      <c r="AV816">
        <v>1</v>
      </c>
      <c r="AW816" t="s">
        <v>10362</v>
      </c>
      <c r="AX816">
        <v>10800</v>
      </c>
      <c r="AY816" t="s">
        <v>66</v>
      </c>
      <c r="AZ816" t="s">
        <v>10373</v>
      </c>
      <c r="BA816" t="s">
        <v>47</v>
      </c>
      <c r="BB816" t="s">
        <v>10373</v>
      </c>
      <c r="BC816" t="s">
        <v>47</v>
      </c>
      <c r="BD816">
        <v>1148</v>
      </c>
      <c r="BE816">
        <v>41728.15</v>
      </c>
      <c r="BF816">
        <v>3</v>
      </c>
      <c r="BG816">
        <v>6</v>
      </c>
      <c r="BH816">
        <v>0</v>
      </c>
      <c r="BI816">
        <v>0</v>
      </c>
      <c r="BJ816">
        <v>0</v>
      </c>
      <c r="BK816">
        <v>0</v>
      </c>
      <c r="BL816" t="s">
        <v>59</v>
      </c>
      <c r="BM816" t="s">
        <v>10376</v>
      </c>
      <c r="BN816" t="s">
        <v>10375</v>
      </c>
      <c r="BO816">
        <v>0</v>
      </c>
    </row>
    <row r="817" spans="1:67" x14ac:dyDescent="0.3">
      <c r="A817">
        <v>84716</v>
      </c>
      <c r="B817">
        <v>7119019538</v>
      </c>
      <c r="C817">
        <v>4463264</v>
      </c>
      <c r="D817">
        <v>7032</v>
      </c>
      <c r="E817">
        <v>90093</v>
      </c>
      <c r="F817">
        <v>1</v>
      </c>
      <c r="G817" t="s">
        <v>740</v>
      </c>
      <c r="H817">
        <v>42774</v>
      </c>
      <c r="I817">
        <v>21361047</v>
      </c>
      <c r="J817" t="s">
        <v>46</v>
      </c>
      <c r="K817" t="s">
        <v>47</v>
      </c>
      <c r="L817" t="s">
        <v>48</v>
      </c>
      <c r="M817" t="s">
        <v>49</v>
      </c>
      <c r="N817" t="s">
        <v>9400</v>
      </c>
      <c r="O817" t="s">
        <v>10266</v>
      </c>
      <c r="P817" t="s">
        <v>2264</v>
      </c>
      <c r="Q817" t="s">
        <v>10372</v>
      </c>
      <c r="R817" t="s">
        <v>10178</v>
      </c>
      <c r="S817">
        <v>100788157</v>
      </c>
      <c r="T817" t="s">
        <v>606</v>
      </c>
      <c r="U817" t="s">
        <v>66</v>
      </c>
      <c r="V817" t="s">
        <v>1007</v>
      </c>
      <c r="W817">
        <v>2473</v>
      </c>
      <c r="X817">
        <v>10740.8</v>
      </c>
      <c r="Y817">
        <v>9860.16</v>
      </c>
      <c r="Z817" t="s">
        <v>49</v>
      </c>
      <c r="AA817" t="s">
        <v>10314</v>
      </c>
      <c r="AB817" t="s">
        <v>10296</v>
      </c>
      <c r="AC817" t="s">
        <v>10297</v>
      </c>
      <c r="AD817" t="s">
        <v>52</v>
      </c>
      <c r="AE817" t="s">
        <v>76</v>
      </c>
      <c r="AF817" t="s">
        <v>10207</v>
      </c>
      <c r="AG817" t="s">
        <v>10208</v>
      </c>
      <c r="AH817" t="s">
        <v>10298</v>
      </c>
      <c r="AI817" t="s">
        <v>48</v>
      </c>
      <c r="AJ817" t="s">
        <v>47</v>
      </c>
      <c r="AK817" t="s">
        <v>9400</v>
      </c>
      <c r="AL817" t="s">
        <v>10207</v>
      </c>
      <c r="AM817">
        <v>0</v>
      </c>
      <c r="AN817" t="s">
        <v>47</v>
      </c>
      <c r="AO817" t="s">
        <v>47</v>
      </c>
      <c r="AP817" t="s">
        <v>47</v>
      </c>
      <c r="AQ817" t="s">
        <v>47</v>
      </c>
      <c r="AR817" t="s">
        <v>47</v>
      </c>
      <c r="AS817">
        <v>2473</v>
      </c>
      <c r="AT817">
        <v>10740.8</v>
      </c>
      <c r="AU817">
        <v>1</v>
      </c>
      <c r="AV817">
        <v>1</v>
      </c>
      <c r="AW817" t="s">
        <v>10362</v>
      </c>
      <c r="AX817">
        <v>10800</v>
      </c>
      <c r="AY817" t="s">
        <v>66</v>
      </c>
      <c r="AZ817" t="s">
        <v>10373</v>
      </c>
      <c r="BA817" t="s">
        <v>47</v>
      </c>
      <c r="BB817" t="s">
        <v>10373</v>
      </c>
      <c r="BC817" t="s">
        <v>47</v>
      </c>
      <c r="BD817">
        <v>1148</v>
      </c>
      <c r="BE817">
        <v>52468.95</v>
      </c>
      <c r="BF817">
        <v>4</v>
      </c>
      <c r="BG817">
        <v>6</v>
      </c>
      <c r="BH817">
        <v>21526.45</v>
      </c>
      <c r="BI817">
        <v>0</v>
      </c>
      <c r="BJ817">
        <v>21526.45</v>
      </c>
      <c r="BK817">
        <v>27000</v>
      </c>
      <c r="BL817" t="s">
        <v>56</v>
      </c>
      <c r="BM817" t="s">
        <v>10374</v>
      </c>
      <c r="BN817" t="s">
        <v>10375</v>
      </c>
      <c r="BO817" t="s">
        <v>47</v>
      </c>
    </row>
    <row r="818" spans="1:67" hidden="1" x14ac:dyDescent="0.3">
      <c r="A818">
        <v>84875</v>
      </c>
      <c r="B818">
        <v>7119040703</v>
      </c>
      <c r="C818">
        <v>1928761</v>
      </c>
      <c r="D818">
        <v>7032</v>
      </c>
      <c r="E818">
        <v>90170</v>
      </c>
      <c r="F818">
        <v>1</v>
      </c>
      <c r="G818" t="s">
        <v>740</v>
      </c>
      <c r="H818">
        <v>42774</v>
      </c>
      <c r="I818">
        <v>21361061</v>
      </c>
      <c r="J818" t="s">
        <v>46</v>
      </c>
      <c r="K818" t="s">
        <v>47</v>
      </c>
      <c r="L818" t="s">
        <v>48</v>
      </c>
      <c r="M818" t="s">
        <v>49</v>
      </c>
      <c r="N818" t="s">
        <v>231</v>
      </c>
      <c r="O818" t="s">
        <v>232</v>
      </c>
      <c r="P818" t="s">
        <v>99</v>
      </c>
      <c r="Q818" t="s">
        <v>100</v>
      </c>
      <c r="R818" t="s">
        <v>54</v>
      </c>
      <c r="S818">
        <v>100223303</v>
      </c>
      <c r="T818" t="s">
        <v>64</v>
      </c>
      <c r="U818" t="s">
        <v>56</v>
      </c>
      <c r="V818" t="s">
        <v>57</v>
      </c>
      <c r="W818">
        <v>8741.5499999999993</v>
      </c>
      <c r="X818">
        <v>19223.09</v>
      </c>
      <c r="Y818">
        <v>17521.52</v>
      </c>
      <c r="Z818" t="s">
        <v>49</v>
      </c>
      <c r="AA818" t="s">
        <v>10314</v>
      </c>
      <c r="AB818" t="s">
        <v>10296</v>
      </c>
      <c r="AC818" t="s">
        <v>10297</v>
      </c>
      <c r="AD818" t="s">
        <v>52</v>
      </c>
      <c r="AE818" t="s">
        <v>76</v>
      </c>
      <c r="AF818" t="s">
        <v>10207</v>
      </c>
      <c r="AG818" t="s">
        <v>10208</v>
      </c>
      <c r="AH818" t="s">
        <v>10298</v>
      </c>
      <c r="AI818" t="s">
        <v>48</v>
      </c>
      <c r="AJ818" t="s">
        <v>47</v>
      </c>
      <c r="AK818" t="s">
        <v>231</v>
      </c>
      <c r="AL818" t="s">
        <v>10240</v>
      </c>
      <c r="AM818">
        <v>0</v>
      </c>
      <c r="AN818" t="s">
        <v>47</v>
      </c>
      <c r="AO818" t="s">
        <v>47</v>
      </c>
      <c r="AP818" t="s">
        <v>47</v>
      </c>
      <c r="AQ818" t="s">
        <v>47</v>
      </c>
      <c r="AR818" t="s">
        <v>47</v>
      </c>
      <c r="AS818">
        <v>8741.5499999999993</v>
      </c>
      <c r="AT818">
        <v>19223.09</v>
      </c>
      <c r="AU818">
        <v>1</v>
      </c>
      <c r="AV818">
        <v>1</v>
      </c>
      <c r="AW818" t="s">
        <v>10352</v>
      </c>
      <c r="AX818">
        <v>27000</v>
      </c>
      <c r="AY818" t="s">
        <v>56</v>
      </c>
      <c r="AZ818" t="s">
        <v>233</v>
      </c>
      <c r="BA818">
        <v>9707.0400000000009</v>
      </c>
      <c r="BB818" t="s">
        <v>233</v>
      </c>
      <c r="BC818">
        <v>9707.0400000000009</v>
      </c>
      <c r="BD818">
        <v>1823</v>
      </c>
      <c r="BE818">
        <v>71692.039999999994</v>
      </c>
      <c r="BF818">
        <v>5</v>
      </c>
      <c r="BG818">
        <v>6</v>
      </c>
      <c r="BH818">
        <v>0</v>
      </c>
      <c r="BI818">
        <v>0</v>
      </c>
      <c r="BJ818">
        <v>0</v>
      </c>
      <c r="BK818">
        <v>0</v>
      </c>
      <c r="BL818" t="s">
        <v>59</v>
      </c>
      <c r="BM818" t="s">
        <v>234</v>
      </c>
      <c r="BN818" t="s">
        <v>235</v>
      </c>
      <c r="BO818">
        <v>0</v>
      </c>
    </row>
    <row r="819" spans="1:67" hidden="1" x14ac:dyDescent="0.3">
      <c r="A819">
        <v>84866</v>
      </c>
      <c r="B819">
        <v>7119040685</v>
      </c>
      <c r="C819">
        <v>4205647</v>
      </c>
      <c r="D819">
        <v>7032</v>
      </c>
      <c r="E819">
        <v>90166</v>
      </c>
      <c r="F819">
        <v>1</v>
      </c>
      <c r="G819" t="s">
        <v>740</v>
      </c>
      <c r="H819">
        <v>42774</v>
      </c>
      <c r="I819">
        <v>21361048</v>
      </c>
      <c r="J819" t="s">
        <v>46</v>
      </c>
      <c r="K819" t="s">
        <v>47</v>
      </c>
      <c r="L819" t="s">
        <v>48</v>
      </c>
      <c r="M819" t="s">
        <v>49</v>
      </c>
      <c r="N819" t="s">
        <v>168</v>
      </c>
      <c r="O819" t="s">
        <v>169</v>
      </c>
      <c r="P819" t="s">
        <v>170</v>
      </c>
      <c r="Q819" t="s">
        <v>171</v>
      </c>
      <c r="R819" t="s">
        <v>54</v>
      </c>
      <c r="S819">
        <v>101047835</v>
      </c>
      <c r="T819" t="s">
        <v>172</v>
      </c>
      <c r="U819" t="s">
        <v>56</v>
      </c>
      <c r="V819" t="s">
        <v>57</v>
      </c>
      <c r="W819">
        <v>13802.09</v>
      </c>
      <c r="X819">
        <v>20942.5</v>
      </c>
      <c r="Y819">
        <v>19135.3</v>
      </c>
      <c r="Z819" t="s">
        <v>49</v>
      </c>
      <c r="AA819" t="s">
        <v>10314</v>
      </c>
      <c r="AB819" t="s">
        <v>10296</v>
      </c>
      <c r="AC819" t="s">
        <v>10297</v>
      </c>
      <c r="AD819" t="s">
        <v>52</v>
      </c>
      <c r="AE819" t="s">
        <v>76</v>
      </c>
      <c r="AF819" t="s">
        <v>10207</v>
      </c>
      <c r="AG819" t="s">
        <v>10208</v>
      </c>
      <c r="AH819" t="s">
        <v>10298</v>
      </c>
      <c r="AI819" t="s">
        <v>48</v>
      </c>
      <c r="AJ819" t="s">
        <v>47</v>
      </c>
      <c r="AK819" t="s">
        <v>168</v>
      </c>
      <c r="AL819" t="s">
        <v>10240</v>
      </c>
      <c r="AM819">
        <v>0</v>
      </c>
      <c r="AN819" t="s">
        <v>47</v>
      </c>
      <c r="AO819" t="s">
        <v>47</v>
      </c>
      <c r="AP819" t="s">
        <v>47</v>
      </c>
      <c r="AQ819" t="s">
        <v>47</v>
      </c>
      <c r="AR819" t="s">
        <v>47</v>
      </c>
      <c r="AS819">
        <v>13802.09</v>
      </c>
      <c r="AT819">
        <v>20942.5</v>
      </c>
      <c r="AU819">
        <v>1</v>
      </c>
      <c r="AV819">
        <v>1</v>
      </c>
      <c r="AW819" t="s">
        <v>10352</v>
      </c>
      <c r="AX819">
        <v>27000</v>
      </c>
      <c r="AY819" t="s">
        <v>56</v>
      </c>
      <c r="AZ819" t="s">
        <v>173</v>
      </c>
      <c r="BA819">
        <v>15326.5</v>
      </c>
      <c r="BB819" t="s">
        <v>173</v>
      </c>
      <c r="BC819">
        <v>15326.5</v>
      </c>
      <c r="BD819">
        <v>2614</v>
      </c>
      <c r="BE819">
        <v>92634.54</v>
      </c>
      <c r="BF819">
        <v>6</v>
      </c>
      <c r="BG819">
        <v>6</v>
      </c>
      <c r="BH819">
        <v>40165.589999999997</v>
      </c>
      <c r="BI819">
        <v>0</v>
      </c>
      <c r="BJ819">
        <v>40165.589999999997</v>
      </c>
      <c r="BK819">
        <v>42000</v>
      </c>
      <c r="BL819" t="s">
        <v>229</v>
      </c>
      <c r="BM819" t="s">
        <v>175</v>
      </c>
      <c r="BN819" t="s">
        <v>175</v>
      </c>
      <c r="BO819">
        <v>19924.45</v>
      </c>
    </row>
    <row r="820" spans="1:67" hidden="1" x14ac:dyDescent="0.3">
      <c r="A820">
        <v>85099</v>
      </c>
      <c r="B820">
        <v>7119045724</v>
      </c>
      <c r="C820">
        <v>4463264</v>
      </c>
      <c r="D820">
        <v>7032</v>
      </c>
      <c r="E820">
        <v>90559</v>
      </c>
      <c r="F820">
        <v>1</v>
      </c>
      <c r="G820" t="s">
        <v>740</v>
      </c>
      <c r="H820">
        <v>42775</v>
      </c>
      <c r="I820">
        <v>21372012</v>
      </c>
      <c r="J820" t="s">
        <v>46</v>
      </c>
      <c r="K820" t="s">
        <v>47</v>
      </c>
      <c r="L820" t="s">
        <v>48</v>
      </c>
      <c r="M820" t="s">
        <v>49</v>
      </c>
      <c r="N820" t="s">
        <v>9400</v>
      </c>
      <c r="O820" t="s">
        <v>10266</v>
      </c>
      <c r="P820" t="s">
        <v>2264</v>
      </c>
      <c r="Q820" t="s">
        <v>10372</v>
      </c>
      <c r="R820" t="s">
        <v>10178</v>
      </c>
      <c r="S820">
        <v>100788157</v>
      </c>
      <c r="T820" t="s">
        <v>606</v>
      </c>
      <c r="U820" t="s">
        <v>66</v>
      </c>
      <c r="V820" t="s">
        <v>1007</v>
      </c>
      <c r="W820">
        <v>2473</v>
      </c>
      <c r="X820">
        <v>9992.2999999999993</v>
      </c>
      <c r="Y820">
        <v>9081.7800000000007</v>
      </c>
      <c r="Z820" t="s">
        <v>49</v>
      </c>
      <c r="AA820" t="s">
        <v>10314</v>
      </c>
      <c r="AB820" t="s">
        <v>10296</v>
      </c>
      <c r="AC820" t="s">
        <v>10297</v>
      </c>
      <c r="AD820" t="s">
        <v>52</v>
      </c>
      <c r="AE820" t="s">
        <v>76</v>
      </c>
      <c r="AF820" t="s">
        <v>10207</v>
      </c>
      <c r="AG820" t="s">
        <v>10208</v>
      </c>
      <c r="AH820" t="s">
        <v>10298</v>
      </c>
      <c r="AI820" t="s">
        <v>48</v>
      </c>
      <c r="AJ820" t="s">
        <v>47</v>
      </c>
      <c r="AK820" t="s">
        <v>9400</v>
      </c>
      <c r="AL820" t="s">
        <v>10207</v>
      </c>
      <c r="AM820">
        <v>0</v>
      </c>
      <c r="AN820" t="s">
        <v>47</v>
      </c>
      <c r="AO820" t="s">
        <v>47</v>
      </c>
      <c r="AP820" t="s">
        <v>47</v>
      </c>
      <c r="AQ820" t="s">
        <v>47</v>
      </c>
      <c r="AR820" t="s">
        <v>47</v>
      </c>
      <c r="AS820">
        <v>2473</v>
      </c>
      <c r="AT820">
        <v>9992.2999999999993</v>
      </c>
      <c r="AU820">
        <v>1</v>
      </c>
      <c r="AV820">
        <v>1</v>
      </c>
      <c r="AW820" t="s">
        <v>10362</v>
      </c>
      <c r="AX820">
        <v>10800</v>
      </c>
      <c r="AY820" t="s">
        <v>66</v>
      </c>
      <c r="AZ820" t="s">
        <v>10373</v>
      </c>
      <c r="BA820" t="s">
        <v>47</v>
      </c>
      <c r="BB820" t="s">
        <v>10373</v>
      </c>
      <c r="BC820" t="s">
        <v>47</v>
      </c>
      <c r="BD820">
        <v>1148</v>
      </c>
      <c r="BE820">
        <v>9992.2999999999993</v>
      </c>
      <c r="BF820">
        <v>1</v>
      </c>
      <c r="BG820">
        <v>3</v>
      </c>
      <c r="BH820">
        <v>0</v>
      </c>
      <c r="BI820">
        <v>0</v>
      </c>
      <c r="BJ820">
        <v>0</v>
      </c>
      <c r="BK820">
        <v>0</v>
      </c>
      <c r="BL820" t="s">
        <v>59</v>
      </c>
      <c r="BM820" t="s">
        <v>10376</v>
      </c>
      <c r="BN820" t="s">
        <v>10375</v>
      </c>
      <c r="BO820">
        <v>0</v>
      </c>
    </row>
    <row r="821" spans="1:67" x14ac:dyDescent="0.3">
      <c r="A821">
        <v>85235</v>
      </c>
      <c r="B821">
        <v>7119073951</v>
      </c>
      <c r="C821">
        <v>4463264</v>
      </c>
      <c r="D821">
        <v>7032</v>
      </c>
      <c r="E821">
        <v>90647</v>
      </c>
      <c r="F821">
        <v>1</v>
      </c>
      <c r="G821" t="s">
        <v>740</v>
      </c>
      <c r="H821">
        <v>42775</v>
      </c>
      <c r="I821">
        <v>21371962</v>
      </c>
      <c r="J821" t="s">
        <v>46</v>
      </c>
      <c r="K821" t="s">
        <v>47</v>
      </c>
      <c r="L821" t="s">
        <v>48</v>
      </c>
      <c r="M821" t="s">
        <v>49</v>
      </c>
      <c r="N821" t="s">
        <v>9400</v>
      </c>
      <c r="O821" t="s">
        <v>10266</v>
      </c>
      <c r="P821" t="s">
        <v>2264</v>
      </c>
      <c r="Q821" t="s">
        <v>10372</v>
      </c>
      <c r="R821" t="s">
        <v>10178</v>
      </c>
      <c r="S821">
        <v>100788157</v>
      </c>
      <c r="T821" t="s">
        <v>606</v>
      </c>
      <c r="U821" t="s">
        <v>66</v>
      </c>
      <c r="V821" t="s">
        <v>1007</v>
      </c>
      <c r="W821">
        <v>2473</v>
      </c>
      <c r="X821">
        <v>9489.6</v>
      </c>
      <c r="Y821">
        <v>8734.4</v>
      </c>
      <c r="Z821" t="s">
        <v>49</v>
      </c>
      <c r="AA821" t="s">
        <v>10314</v>
      </c>
      <c r="AB821" t="s">
        <v>10296</v>
      </c>
      <c r="AC821" t="s">
        <v>10297</v>
      </c>
      <c r="AD821" t="s">
        <v>52</v>
      </c>
      <c r="AE821" t="s">
        <v>76</v>
      </c>
      <c r="AF821" t="s">
        <v>10207</v>
      </c>
      <c r="AG821" t="s">
        <v>10208</v>
      </c>
      <c r="AH821" t="s">
        <v>10298</v>
      </c>
      <c r="AI821" t="s">
        <v>48</v>
      </c>
      <c r="AJ821" t="s">
        <v>47</v>
      </c>
      <c r="AK821" t="s">
        <v>9400</v>
      </c>
      <c r="AL821" t="s">
        <v>10207</v>
      </c>
      <c r="AM821">
        <v>0</v>
      </c>
      <c r="AN821" t="s">
        <v>47</v>
      </c>
      <c r="AO821" t="s">
        <v>47</v>
      </c>
      <c r="AP821" t="s">
        <v>47</v>
      </c>
      <c r="AQ821" t="s">
        <v>47</v>
      </c>
      <c r="AR821" t="s">
        <v>47</v>
      </c>
      <c r="AS821">
        <v>2473</v>
      </c>
      <c r="AT821">
        <v>9489.6</v>
      </c>
      <c r="AU821">
        <v>1</v>
      </c>
      <c r="AV821">
        <v>1</v>
      </c>
      <c r="AW821" t="s">
        <v>10362</v>
      </c>
      <c r="AX821">
        <v>10800</v>
      </c>
      <c r="AY821" t="s">
        <v>66</v>
      </c>
      <c r="AZ821" t="s">
        <v>10373</v>
      </c>
      <c r="BA821" t="s">
        <v>47</v>
      </c>
      <c r="BB821" t="s">
        <v>10373</v>
      </c>
      <c r="BC821" t="s">
        <v>47</v>
      </c>
      <c r="BD821">
        <v>1148</v>
      </c>
      <c r="BE821">
        <v>19481.900000000001</v>
      </c>
      <c r="BF821">
        <v>2</v>
      </c>
      <c r="BG821">
        <v>3</v>
      </c>
      <c r="BH821">
        <v>19481.900000000001</v>
      </c>
      <c r="BI821">
        <v>0</v>
      </c>
      <c r="BJ821">
        <v>19481.900000000001</v>
      </c>
      <c r="BK821">
        <v>27000</v>
      </c>
      <c r="BL821" t="s">
        <v>56</v>
      </c>
      <c r="BM821" t="s">
        <v>10374</v>
      </c>
      <c r="BN821" t="s">
        <v>10375</v>
      </c>
      <c r="BO821" t="s">
        <v>47</v>
      </c>
    </row>
    <row r="822" spans="1:67" x14ac:dyDescent="0.3">
      <c r="A822">
        <v>85241</v>
      </c>
      <c r="B822">
        <v>7119074009</v>
      </c>
      <c r="C822">
        <v>4463264</v>
      </c>
      <c r="D822">
        <v>7032</v>
      </c>
      <c r="E822">
        <v>90653</v>
      </c>
      <c r="F822">
        <v>1</v>
      </c>
      <c r="G822" t="s">
        <v>740</v>
      </c>
      <c r="H822">
        <v>42775</v>
      </c>
      <c r="I822">
        <v>21372018</v>
      </c>
      <c r="J822" t="s">
        <v>46</v>
      </c>
      <c r="K822" t="s">
        <v>47</v>
      </c>
      <c r="L822" t="s">
        <v>48</v>
      </c>
      <c r="M822" t="s">
        <v>49</v>
      </c>
      <c r="N822" t="s">
        <v>9400</v>
      </c>
      <c r="O822" t="s">
        <v>10266</v>
      </c>
      <c r="P822" t="s">
        <v>2264</v>
      </c>
      <c r="Q822" t="s">
        <v>10372</v>
      </c>
      <c r="R822" t="s">
        <v>10178</v>
      </c>
      <c r="S822">
        <v>100788157</v>
      </c>
      <c r="T822" t="s">
        <v>606</v>
      </c>
      <c r="U822" t="s">
        <v>66</v>
      </c>
      <c r="V822" t="s">
        <v>1007</v>
      </c>
      <c r="W822">
        <v>2473</v>
      </c>
      <c r="X822">
        <v>10292.1</v>
      </c>
      <c r="Y822">
        <v>9504</v>
      </c>
      <c r="Z822" t="s">
        <v>49</v>
      </c>
      <c r="AA822" t="s">
        <v>10314</v>
      </c>
      <c r="AB822" t="s">
        <v>10296</v>
      </c>
      <c r="AC822" t="s">
        <v>10297</v>
      </c>
      <c r="AD822" t="s">
        <v>52</v>
      </c>
      <c r="AE822" t="s">
        <v>76</v>
      </c>
      <c r="AF822" t="s">
        <v>10207</v>
      </c>
      <c r="AG822" t="s">
        <v>10208</v>
      </c>
      <c r="AH822" t="s">
        <v>10298</v>
      </c>
      <c r="AI822" t="s">
        <v>48</v>
      </c>
      <c r="AJ822" t="s">
        <v>47</v>
      </c>
      <c r="AK822" t="s">
        <v>9400</v>
      </c>
      <c r="AL822" t="s">
        <v>10207</v>
      </c>
      <c r="AM822">
        <v>0</v>
      </c>
      <c r="AN822" t="s">
        <v>47</v>
      </c>
      <c r="AO822" t="s">
        <v>47</v>
      </c>
      <c r="AP822" t="s">
        <v>47</v>
      </c>
      <c r="AQ822" t="s">
        <v>47</v>
      </c>
      <c r="AR822" t="s">
        <v>47</v>
      </c>
      <c r="AS822">
        <v>2473</v>
      </c>
      <c r="AT822">
        <v>10292.1</v>
      </c>
      <c r="AU822">
        <v>1</v>
      </c>
      <c r="AV822">
        <v>1</v>
      </c>
      <c r="AW822" t="s">
        <v>10362</v>
      </c>
      <c r="AX822">
        <v>10800</v>
      </c>
      <c r="AY822" t="s">
        <v>66</v>
      </c>
      <c r="AZ822" t="s">
        <v>10373</v>
      </c>
      <c r="BA822" t="s">
        <v>47</v>
      </c>
      <c r="BB822" t="s">
        <v>10373</v>
      </c>
      <c r="BC822" t="s">
        <v>47</v>
      </c>
      <c r="BD822">
        <v>1148</v>
      </c>
      <c r="BE822">
        <v>29774</v>
      </c>
      <c r="BF822">
        <v>3</v>
      </c>
      <c r="BG822">
        <v>3</v>
      </c>
      <c r="BH822">
        <v>10292.1</v>
      </c>
      <c r="BI822">
        <v>0</v>
      </c>
      <c r="BJ822">
        <v>10292.1</v>
      </c>
      <c r="BK822">
        <v>10800</v>
      </c>
      <c r="BL822" t="s">
        <v>66</v>
      </c>
      <c r="BM822" t="s">
        <v>10373</v>
      </c>
      <c r="BN822" t="s">
        <v>10375</v>
      </c>
      <c r="BO822" t="s">
        <v>47</v>
      </c>
    </row>
    <row r="823" spans="1:67" hidden="1" x14ac:dyDescent="0.3">
      <c r="A823">
        <v>84070</v>
      </c>
      <c r="B823">
        <v>7118989293</v>
      </c>
      <c r="C823">
        <v>941468</v>
      </c>
      <c r="D823">
        <v>7032</v>
      </c>
      <c r="E823">
        <v>91292</v>
      </c>
      <c r="F823">
        <v>1</v>
      </c>
      <c r="G823" t="s">
        <v>740</v>
      </c>
      <c r="H823">
        <v>42776</v>
      </c>
      <c r="I823">
        <v>21381928</v>
      </c>
      <c r="J823" t="s">
        <v>46</v>
      </c>
      <c r="K823" t="s">
        <v>47</v>
      </c>
      <c r="L823" t="s">
        <v>48</v>
      </c>
      <c r="M823" t="s">
        <v>49</v>
      </c>
      <c r="N823" t="s">
        <v>205</v>
      </c>
      <c r="O823" t="s">
        <v>206</v>
      </c>
      <c r="P823" t="s">
        <v>207</v>
      </c>
      <c r="Q823" t="s">
        <v>208</v>
      </c>
      <c r="R823" t="s">
        <v>54</v>
      </c>
      <c r="S823">
        <v>101093720</v>
      </c>
      <c r="T823" t="s">
        <v>55</v>
      </c>
      <c r="U823" t="s">
        <v>66</v>
      </c>
      <c r="V823" t="s">
        <v>1007</v>
      </c>
      <c r="W823">
        <v>2642.6</v>
      </c>
      <c r="X823">
        <v>8572.7999999999993</v>
      </c>
      <c r="Y823">
        <v>7740.8</v>
      </c>
      <c r="Z823" t="s">
        <v>49</v>
      </c>
      <c r="AA823" t="s">
        <v>10314</v>
      </c>
      <c r="AB823" t="s">
        <v>10296</v>
      </c>
      <c r="AC823" t="s">
        <v>10297</v>
      </c>
      <c r="AD823" t="s">
        <v>52</v>
      </c>
      <c r="AE823" t="s">
        <v>76</v>
      </c>
      <c r="AF823" t="s">
        <v>10207</v>
      </c>
      <c r="AG823" t="s">
        <v>10208</v>
      </c>
      <c r="AH823" t="s">
        <v>10298</v>
      </c>
      <c r="AI823" t="s">
        <v>48</v>
      </c>
      <c r="AJ823" t="s">
        <v>47</v>
      </c>
      <c r="AK823" t="s">
        <v>205</v>
      </c>
      <c r="AL823" t="s">
        <v>10207</v>
      </c>
      <c r="AM823">
        <v>0</v>
      </c>
      <c r="AN823" t="s">
        <v>47</v>
      </c>
      <c r="AO823" t="s">
        <v>47</v>
      </c>
      <c r="AP823" t="s">
        <v>47</v>
      </c>
      <c r="AQ823" t="s">
        <v>47</v>
      </c>
      <c r="AR823" t="s">
        <v>47</v>
      </c>
      <c r="AS823">
        <v>2642.6</v>
      </c>
      <c r="AT823">
        <v>8572.7999999999993</v>
      </c>
      <c r="AU823">
        <v>1</v>
      </c>
      <c r="AV823">
        <v>1</v>
      </c>
      <c r="AW823" t="s">
        <v>10352</v>
      </c>
      <c r="AX823">
        <v>10800</v>
      </c>
      <c r="AY823" t="s">
        <v>66</v>
      </c>
      <c r="AZ823" t="s">
        <v>501</v>
      </c>
      <c r="BA823">
        <v>2953</v>
      </c>
      <c r="BB823" t="s">
        <v>501</v>
      </c>
      <c r="BC823">
        <v>2953</v>
      </c>
      <c r="BD823">
        <v>585</v>
      </c>
      <c r="BE823">
        <v>8572.7999999999993</v>
      </c>
      <c r="BF823">
        <v>1</v>
      </c>
      <c r="BG823">
        <v>3</v>
      </c>
      <c r="BH823">
        <v>0</v>
      </c>
      <c r="BI823">
        <v>0</v>
      </c>
      <c r="BJ823">
        <v>0</v>
      </c>
      <c r="BK823">
        <v>0</v>
      </c>
      <c r="BL823" t="s">
        <v>59</v>
      </c>
      <c r="BM823" t="s">
        <v>308</v>
      </c>
      <c r="BN823" t="s">
        <v>211</v>
      </c>
      <c r="BO823">
        <v>0</v>
      </c>
    </row>
    <row r="824" spans="1:67" x14ac:dyDescent="0.3">
      <c r="A824">
        <v>86139</v>
      </c>
      <c r="B824">
        <v>7119089259</v>
      </c>
      <c r="C824">
        <v>4463264</v>
      </c>
      <c r="D824">
        <v>7032</v>
      </c>
      <c r="E824">
        <v>91484</v>
      </c>
      <c r="F824">
        <v>1</v>
      </c>
      <c r="G824" t="s">
        <v>740</v>
      </c>
      <c r="H824">
        <v>42776</v>
      </c>
      <c r="I824">
        <v>21381921</v>
      </c>
      <c r="J824" t="s">
        <v>46</v>
      </c>
      <c r="K824" t="s">
        <v>47</v>
      </c>
      <c r="L824" t="s">
        <v>48</v>
      </c>
      <c r="M824" t="s">
        <v>49</v>
      </c>
      <c r="N824" t="s">
        <v>9400</v>
      </c>
      <c r="O824" t="s">
        <v>10266</v>
      </c>
      <c r="P824" t="s">
        <v>2264</v>
      </c>
      <c r="Q824" t="s">
        <v>10372</v>
      </c>
      <c r="R824" t="s">
        <v>10178</v>
      </c>
      <c r="S824">
        <v>100788157</v>
      </c>
      <c r="T824" t="s">
        <v>606</v>
      </c>
      <c r="U824" t="s">
        <v>66</v>
      </c>
      <c r="V824" t="s">
        <v>1007</v>
      </c>
      <c r="W824">
        <v>2473</v>
      </c>
      <c r="X824">
        <v>10404.959999999999</v>
      </c>
      <c r="Y824">
        <v>9465.84</v>
      </c>
      <c r="Z824" t="s">
        <v>49</v>
      </c>
      <c r="AA824" t="s">
        <v>10314</v>
      </c>
      <c r="AB824" t="s">
        <v>10296</v>
      </c>
      <c r="AC824" t="s">
        <v>10297</v>
      </c>
      <c r="AD824" t="s">
        <v>52</v>
      </c>
      <c r="AE824" t="s">
        <v>76</v>
      </c>
      <c r="AF824" t="s">
        <v>10207</v>
      </c>
      <c r="AG824" t="s">
        <v>10208</v>
      </c>
      <c r="AH824" t="s">
        <v>10298</v>
      </c>
      <c r="AI824" t="s">
        <v>48</v>
      </c>
      <c r="AJ824" t="s">
        <v>47</v>
      </c>
      <c r="AK824" t="s">
        <v>9400</v>
      </c>
      <c r="AL824" t="s">
        <v>10207</v>
      </c>
      <c r="AM824">
        <v>0</v>
      </c>
      <c r="AN824" t="s">
        <v>47</v>
      </c>
      <c r="AO824" t="s">
        <v>47</v>
      </c>
      <c r="AP824" t="s">
        <v>47</v>
      </c>
      <c r="AQ824" t="s">
        <v>47</v>
      </c>
      <c r="AR824" t="s">
        <v>47</v>
      </c>
      <c r="AS824">
        <v>2473</v>
      </c>
      <c r="AT824">
        <v>10404.959999999999</v>
      </c>
      <c r="AU824">
        <v>1</v>
      </c>
      <c r="AV824">
        <v>1</v>
      </c>
      <c r="AW824" t="s">
        <v>10362</v>
      </c>
      <c r="AX824">
        <v>10800</v>
      </c>
      <c r="AY824" t="s">
        <v>66</v>
      </c>
      <c r="AZ824" t="s">
        <v>10373</v>
      </c>
      <c r="BA824" t="s">
        <v>47</v>
      </c>
      <c r="BB824" t="s">
        <v>10373</v>
      </c>
      <c r="BC824" t="s">
        <v>47</v>
      </c>
      <c r="BD824">
        <v>1148</v>
      </c>
      <c r="BE824">
        <v>18977.759999999998</v>
      </c>
      <c r="BF824">
        <v>2</v>
      </c>
      <c r="BG824">
        <v>3</v>
      </c>
      <c r="BH824">
        <v>18977.759999999998</v>
      </c>
      <c r="BI824">
        <v>0</v>
      </c>
      <c r="BJ824">
        <v>18977.759999999998</v>
      </c>
      <c r="BK824">
        <v>27000</v>
      </c>
      <c r="BL824" t="s">
        <v>56</v>
      </c>
      <c r="BM824" t="s">
        <v>10374</v>
      </c>
      <c r="BN824" t="s">
        <v>10375</v>
      </c>
      <c r="BO824" t="s">
        <v>47</v>
      </c>
    </row>
    <row r="825" spans="1:67" hidden="1" x14ac:dyDescent="0.3">
      <c r="A825">
        <v>84071</v>
      </c>
      <c r="B825">
        <v>7118989294</v>
      </c>
      <c r="C825">
        <v>4480377</v>
      </c>
      <c r="D825">
        <v>7032</v>
      </c>
      <c r="E825">
        <v>91293</v>
      </c>
      <c r="F825">
        <v>1</v>
      </c>
      <c r="G825" t="s">
        <v>740</v>
      </c>
      <c r="H825">
        <v>42776</v>
      </c>
      <c r="I825">
        <v>21381929</v>
      </c>
      <c r="J825" t="s">
        <v>46</v>
      </c>
      <c r="K825" t="s">
        <v>47</v>
      </c>
      <c r="L825" t="s">
        <v>48</v>
      </c>
      <c r="M825" t="s">
        <v>49</v>
      </c>
      <c r="N825" t="s">
        <v>213</v>
      </c>
      <c r="O825" t="s">
        <v>214</v>
      </c>
      <c r="P825" t="s">
        <v>215</v>
      </c>
      <c r="Q825" t="s">
        <v>216</v>
      </c>
      <c r="R825" t="s">
        <v>54</v>
      </c>
      <c r="S825">
        <v>100824635</v>
      </c>
      <c r="T825" t="s">
        <v>142</v>
      </c>
      <c r="U825" t="s">
        <v>56</v>
      </c>
      <c r="V825" t="s">
        <v>57</v>
      </c>
      <c r="W825">
        <v>19811.830000000002</v>
      </c>
      <c r="X825">
        <v>21040</v>
      </c>
      <c r="Y825">
        <v>19212.39</v>
      </c>
      <c r="Z825" t="s">
        <v>49</v>
      </c>
      <c r="AA825" t="s">
        <v>10314</v>
      </c>
      <c r="AB825" t="s">
        <v>10296</v>
      </c>
      <c r="AC825" t="s">
        <v>10297</v>
      </c>
      <c r="AD825" t="s">
        <v>52</v>
      </c>
      <c r="AE825" t="s">
        <v>76</v>
      </c>
      <c r="AF825" t="s">
        <v>10207</v>
      </c>
      <c r="AG825" t="s">
        <v>10208</v>
      </c>
      <c r="AH825" t="s">
        <v>10298</v>
      </c>
      <c r="AI825" t="s">
        <v>48</v>
      </c>
      <c r="AJ825" t="s">
        <v>47</v>
      </c>
      <c r="AK825" t="s">
        <v>213</v>
      </c>
      <c r="AL825" t="s">
        <v>10356</v>
      </c>
      <c r="AM825">
        <v>0</v>
      </c>
      <c r="AN825" t="s">
        <v>47</v>
      </c>
      <c r="AO825" t="s">
        <v>47</v>
      </c>
      <c r="AP825" t="s">
        <v>47</v>
      </c>
      <c r="AQ825" t="s">
        <v>47</v>
      </c>
      <c r="AR825" t="s">
        <v>47</v>
      </c>
      <c r="AS825">
        <v>19811.830000000002</v>
      </c>
      <c r="AT825">
        <v>21040</v>
      </c>
      <c r="AU825">
        <v>1</v>
      </c>
      <c r="AV825">
        <v>1</v>
      </c>
      <c r="AW825" t="s">
        <v>10352</v>
      </c>
      <c r="AX825">
        <v>27000</v>
      </c>
      <c r="AY825" t="s">
        <v>56</v>
      </c>
      <c r="AZ825" t="s">
        <v>721</v>
      </c>
      <c r="BA825">
        <v>22000</v>
      </c>
      <c r="BB825" t="s">
        <v>721</v>
      </c>
      <c r="BC825">
        <v>22000</v>
      </c>
      <c r="BD825" t="s">
        <v>47</v>
      </c>
      <c r="BE825">
        <v>40017.760000000002</v>
      </c>
      <c r="BF825">
        <v>3</v>
      </c>
      <c r="BG825">
        <v>3</v>
      </c>
      <c r="BH825">
        <v>21040</v>
      </c>
      <c r="BI825">
        <v>0</v>
      </c>
      <c r="BJ825">
        <v>21040</v>
      </c>
      <c r="BK825">
        <v>27000</v>
      </c>
      <c r="BL825" t="s">
        <v>56</v>
      </c>
      <c r="BM825" t="s">
        <v>721</v>
      </c>
      <c r="BN825" t="s">
        <v>722</v>
      </c>
      <c r="BO825">
        <v>22000</v>
      </c>
    </row>
    <row r="826" spans="1:67" hidden="1" x14ac:dyDescent="0.3">
      <c r="A826">
        <v>85100</v>
      </c>
      <c r="B826">
        <v>7119045735</v>
      </c>
      <c r="C826">
        <v>723330</v>
      </c>
      <c r="D826">
        <v>7032</v>
      </c>
      <c r="E826">
        <v>91796</v>
      </c>
      <c r="F826">
        <v>1</v>
      </c>
      <c r="G826" t="s">
        <v>740</v>
      </c>
      <c r="H826">
        <v>42779</v>
      </c>
      <c r="I826">
        <v>21400606</v>
      </c>
      <c r="J826" t="s">
        <v>46</v>
      </c>
      <c r="K826" t="s">
        <v>47</v>
      </c>
      <c r="L826" t="s">
        <v>48</v>
      </c>
      <c r="M826" t="s">
        <v>49</v>
      </c>
      <c r="N826" t="s">
        <v>9400</v>
      </c>
      <c r="O826" t="s">
        <v>10238</v>
      </c>
      <c r="P826" t="s">
        <v>568</v>
      </c>
      <c r="Q826" t="s">
        <v>10367</v>
      </c>
      <c r="R826" t="s">
        <v>992</v>
      </c>
      <c r="S826">
        <v>100223303</v>
      </c>
      <c r="T826" t="s">
        <v>64</v>
      </c>
      <c r="U826" t="s">
        <v>56</v>
      </c>
      <c r="V826" t="s">
        <v>57</v>
      </c>
      <c r="W826">
        <v>15473.22</v>
      </c>
      <c r="X826">
        <v>20994.46</v>
      </c>
      <c r="Y826">
        <v>18600.48</v>
      </c>
      <c r="Z826" t="s">
        <v>49</v>
      </c>
      <c r="AA826" t="s">
        <v>10314</v>
      </c>
      <c r="AB826" t="s">
        <v>10296</v>
      </c>
      <c r="AC826" t="s">
        <v>10297</v>
      </c>
      <c r="AD826" t="s">
        <v>52</v>
      </c>
      <c r="AE826" t="s">
        <v>76</v>
      </c>
      <c r="AF826" t="s">
        <v>10207</v>
      </c>
      <c r="AG826" t="s">
        <v>10208</v>
      </c>
      <c r="AH826" t="s">
        <v>10298</v>
      </c>
      <c r="AI826" t="s">
        <v>48</v>
      </c>
      <c r="AJ826" t="s">
        <v>47</v>
      </c>
      <c r="AK826" t="s">
        <v>9400</v>
      </c>
      <c r="AL826" t="s">
        <v>10240</v>
      </c>
      <c r="AM826">
        <v>0</v>
      </c>
      <c r="AN826" t="s">
        <v>47</v>
      </c>
      <c r="AO826" t="s">
        <v>47</v>
      </c>
      <c r="AP826" t="s">
        <v>47</v>
      </c>
      <c r="AQ826" t="s">
        <v>47</v>
      </c>
      <c r="AR826" t="s">
        <v>47</v>
      </c>
      <c r="AS826">
        <v>15473.22</v>
      </c>
      <c r="AT826">
        <v>20994.46</v>
      </c>
      <c r="AU826">
        <v>1</v>
      </c>
      <c r="AV826">
        <v>1</v>
      </c>
      <c r="AW826" t="s">
        <v>10358</v>
      </c>
      <c r="AX826">
        <v>27000</v>
      </c>
      <c r="AY826" t="s">
        <v>56</v>
      </c>
      <c r="AZ826" t="s">
        <v>5232</v>
      </c>
      <c r="BA826">
        <v>15473.22</v>
      </c>
      <c r="BB826" t="s">
        <v>5232</v>
      </c>
      <c r="BC826">
        <v>15473.22</v>
      </c>
      <c r="BD826">
        <v>1</v>
      </c>
      <c r="BE826">
        <v>20994.46</v>
      </c>
      <c r="BF826">
        <v>1</v>
      </c>
      <c r="BG826">
        <v>7</v>
      </c>
      <c r="BH826">
        <v>0</v>
      </c>
      <c r="BI826">
        <v>0</v>
      </c>
      <c r="BJ826">
        <v>0</v>
      </c>
      <c r="BK826">
        <v>0</v>
      </c>
      <c r="BL826" t="s">
        <v>59</v>
      </c>
      <c r="BM826" t="s">
        <v>10468</v>
      </c>
      <c r="BN826" t="s">
        <v>10435</v>
      </c>
      <c r="BO826">
        <v>0</v>
      </c>
    </row>
    <row r="827" spans="1:67" hidden="1" x14ac:dyDescent="0.3">
      <c r="A827">
        <v>85730</v>
      </c>
      <c r="B827">
        <v>7119076697</v>
      </c>
      <c r="C827">
        <v>723325</v>
      </c>
      <c r="D827">
        <v>7032</v>
      </c>
      <c r="E827">
        <v>91826</v>
      </c>
      <c r="F827">
        <v>1</v>
      </c>
      <c r="G827" t="s">
        <v>740</v>
      </c>
      <c r="H827">
        <v>42779</v>
      </c>
      <c r="I827">
        <v>21400608</v>
      </c>
      <c r="J827" t="s">
        <v>46</v>
      </c>
      <c r="K827" t="s">
        <v>47</v>
      </c>
      <c r="L827" t="s">
        <v>48</v>
      </c>
      <c r="M827" t="s">
        <v>49</v>
      </c>
      <c r="N827" t="s">
        <v>9400</v>
      </c>
      <c r="O827" t="s">
        <v>152</v>
      </c>
      <c r="P827" t="s">
        <v>153</v>
      </c>
      <c r="Q827" t="s">
        <v>10380</v>
      </c>
      <c r="R827" t="s">
        <v>992</v>
      </c>
      <c r="S827">
        <v>100214689</v>
      </c>
      <c r="T827" t="s">
        <v>155</v>
      </c>
      <c r="U827" t="s">
        <v>56</v>
      </c>
      <c r="V827" t="s">
        <v>57</v>
      </c>
      <c r="W827">
        <v>4100</v>
      </c>
      <c r="X827">
        <v>19267.36</v>
      </c>
      <c r="Y827">
        <v>17596.75</v>
      </c>
      <c r="Z827" t="s">
        <v>49</v>
      </c>
      <c r="AA827" t="s">
        <v>10314</v>
      </c>
      <c r="AB827" t="s">
        <v>10296</v>
      </c>
      <c r="AC827" t="s">
        <v>10297</v>
      </c>
      <c r="AD827" t="s">
        <v>52</v>
      </c>
      <c r="AE827" t="s">
        <v>76</v>
      </c>
      <c r="AF827" t="s">
        <v>10207</v>
      </c>
      <c r="AG827" t="s">
        <v>10208</v>
      </c>
      <c r="AH827" t="s">
        <v>10298</v>
      </c>
      <c r="AI827" t="s">
        <v>48</v>
      </c>
      <c r="AJ827" t="s">
        <v>47</v>
      </c>
      <c r="AK827" t="s">
        <v>9400</v>
      </c>
      <c r="AL827" t="s">
        <v>10217</v>
      </c>
      <c r="AM827">
        <v>0</v>
      </c>
      <c r="AN827" t="s">
        <v>47</v>
      </c>
      <c r="AO827" t="s">
        <v>47</v>
      </c>
      <c r="AP827" t="s">
        <v>47</v>
      </c>
      <c r="AQ827" t="s">
        <v>47</v>
      </c>
      <c r="AR827" t="s">
        <v>47</v>
      </c>
      <c r="AS827">
        <v>4100</v>
      </c>
      <c r="AT827">
        <v>19267.36</v>
      </c>
      <c r="AU827">
        <v>1</v>
      </c>
      <c r="AV827">
        <v>1</v>
      </c>
      <c r="AW827" t="s">
        <v>10358</v>
      </c>
      <c r="AX827">
        <v>27000</v>
      </c>
      <c r="AY827" t="s">
        <v>56</v>
      </c>
      <c r="AZ827" t="s">
        <v>4947</v>
      </c>
      <c r="BA827">
        <v>4100</v>
      </c>
      <c r="BB827" t="s">
        <v>4947</v>
      </c>
      <c r="BC827">
        <v>4100</v>
      </c>
      <c r="BD827">
        <v>30</v>
      </c>
      <c r="BE827">
        <v>40261.82</v>
      </c>
      <c r="BF827">
        <v>2</v>
      </c>
      <c r="BG827">
        <v>7</v>
      </c>
      <c r="BH827">
        <v>40261.82</v>
      </c>
      <c r="BI827">
        <v>0</v>
      </c>
      <c r="BJ827">
        <v>40261.82</v>
      </c>
      <c r="BK827">
        <v>42000</v>
      </c>
      <c r="BL827" t="s">
        <v>229</v>
      </c>
      <c r="BM827" t="s">
        <v>4945</v>
      </c>
      <c r="BN827" t="s">
        <v>4945</v>
      </c>
      <c r="BO827">
        <v>6500</v>
      </c>
    </row>
    <row r="828" spans="1:67" hidden="1" x14ac:dyDescent="0.3">
      <c r="A828">
        <v>84826</v>
      </c>
      <c r="B828">
        <v>7119024483</v>
      </c>
      <c r="C828">
        <v>4463264</v>
      </c>
      <c r="D828">
        <v>7032</v>
      </c>
      <c r="E828">
        <v>91785</v>
      </c>
      <c r="F828">
        <v>1</v>
      </c>
      <c r="G828" t="s">
        <v>740</v>
      </c>
      <c r="H828">
        <v>42779</v>
      </c>
      <c r="I828">
        <v>21400964</v>
      </c>
      <c r="J828" t="s">
        <v>46</v>
      </c>
      <c r="K828" t="s">
        <v>47</v>
      </c>
      <c r="L828" t="s">
        <v>48</v>
      </c>
      <c r="M828" t="s">
        <v>49</v>
      </c>
      <c r="N828" t="s">
        <v>9400</v>
      </c>
      <c r="O828" t="s">
        <v>10266</v>
      </c>
      <c r="P828" t="s">
        <v>2264</v>
      </c>
      <c r="Q828" t="s">
        <v>10372</v>
      </c>
      <c r="R828" t="s">
        <v>10178</v>
      </c>
      <c r="S828">
        <v>100788157</v>
      </c>
      <c r="T828" t="s">
        <v>606</v>
      </c>
      <c r="U828" t="s">
        <v>66</v>
      </c>
      <c r="V828" t="s">
        <v>1007</v>
      </c>
      <c r="W828">
        <v>2473</v>
      </c>
      <c r="X828">
        <v>9851.35</v>
      </c>
      <c r="Y828">
        <v>8949.68</v>
      </c>
      <c r="Z828" t="s">
        <v>49</v>
      </c>
      <c r="AA828" t="s">
        <v>10314</v>
      </c>
      <c r="AB828" t="s">
        <v>10296</v>
      </c>
      <c r="AC828" t="s">
        <v>10297</v>
      </c>
      <c r="AD828" t="s">
        <v>52</v>
      </c>
      <c r="AE828" t="s">
        <v>76</v>
      </c>
      <c r="AF828" t="s">
        <v>10207</v>
      </c>
      <c r="AG828" t="s">
        <v>10208</v>
      </c>
      <c r="AH828" t="s">
        <v>10298</v>
      </c>
      <c r="AI828" t="s">
        <v>48</v>
      </c>
      <c r="AJ828" t="s">
        <v>47</v>
      </c>
      <c r="AK828" t="s">
        <v>9400</v>
      </c>
      <c r="AL828" t="s">
        <v>10207</v>
      </c>
      <c r="AM828">
        <v>0</v>
      </c>
      <c r="AN828" t="s">
        <v>47</v>
      </c>
      <c r="AO828" t="s">
        <v>47</v>
      </c>
      <c r="AP828" t="s">
        <v>47</v>
      </c>
      <c r="AQ828" t="s">
        <v>47</v>
      </c>
      <c r="AR828" t="s">
        <v>47</v>
      </c>
      <c r="AS828">
        <v>2473</v>
      </c>
      <c r="AT828">
        <v>9851.35</v>
      </c>
      <c r="AU828">
        <v>1</v>
      </c>
      <c r="AV828">
        <v>1</v>
      </c>
      <c r="AW828" t="s">
        <v>10362</v>
      </c>
      <c r="AX828">
        <v>10800</v>
      </c>
      <c r="AY828" t="s">
        <v>66</v>
      </c>
      <c r="AZ828" t="s">
        <v>10373</v>
      </c>
      <c r="BA828" t="s">
        <v>47</v>
      </c>
      <c r="BB828" t="s">
        <v>10373</v>
      </c>
      <c r="BC828" t="s">
        <v>47</v>
      </c>
      <c r="BD828">
        <v>1148</v>
      </c>
      <c r="BE828">
        <v>50113.17</v>
      </c>
      <c r="BF828">
        <v>3</v>
      </c>
      <c r="BG828">
        <v>7</v>
      </c>
      <c r="BH828">
        <v>0</v>
      </c>
      <c r="BI828">
        <v>0</v>
      </c>
      <c r="BJ828">
        <v>0</v>
      </c>
      <c r="BK828">
        <v>0</v>
      </c>
      <c r="BL828" t="s">
        <v>59</v>
      </c>
      <c r="BM828" t="s">
        <v>10376</v>
      </c>
      <c r="BN828" t="s">
        <v>10375</v>
      </c>
      <c r="BO828">
        <v>0</v>
      </c>
    </row>
    <row r="829" spans="1:67" x14ac:dyDescent="0.3">
      <c r="A829">
        <v>85103</v>
      </c>
      <c r="B829">
        <v>7119045748</v>
      </c>
      <c r="C829">
        <v>4463264</v>
      </c>
      <c r="D829">
        <v>7032</v>
      </c>
      <c r="E829">
        <v>91799</v>
      </c>
      <c r="F829">
        <v>1</v>
      </c>
      <c r="G829" t="s">
        <v>740</v>
      </c>
      <c r="H829">
        <v>42779</v>
      </c>
      <c r="I829">
        <v>21400962</v>
      </c>
      <c r="J829" t="s">
        <v>46</v>
      </c>
      <c r="K829" t="s">
        <v>47</v>
      </c>
      <c r="L829" t="s">
        <v>48</v>
      </c>
      <c r="M829" t="s">
        <v>49</v>
      </c>
      <c r="N829" t="s">
        <v>9400</v>
      </c>
      <c r="O829" t="s">
        <v>10266</v>
      </c>
      <c r="P829" t="s">
        <v>2264</v>
      </c>
      <c r="Q829" t="s">
        <v>10372</v>
      </c>
      <c r="R829" t="s">
        <v>10178</v>
      </c>
      <c r="S829">
        <v>100788157</v>
      </c>
      <c r="T829" t="s">
        <v>606</v>
      </c>
      <c r="U829" t="s">
        <v>66</v>
      </c>
      <c r="V829" t="s">
        <v>1007</v>
      </c>
      <c r="W829">
        <v>2473</v>
      </c>
      <c r="X829">
        <v>9802.7999999999993</v>
      </c>
      <c r="Y829">
        <v>9072</v>
      </c>
      <c r="Z829" t="s">
        <v>49</v>
      </c>
      <c r="AA829" t="s">
        <v>10314</v>
      </c>
      <c r="AB829" t="s">
        <v>10296</v>
      </c>
      <c r="AC829" t="s">
        <v>10297</v>
      </c>
      <c r="AD829" t="s">
        <v>52</v>
      </c>
      <c r="AE829" t="s">
        <v>76</v>
      </c>
      <c r="AF829" t="s">
        <v>10207</v>
      </c>
      <c r="AG829" t="s">
        <v>10208</v>
      </c>
      <c r="AH829" t="s">
        <v>10298</v>
      </c>
      <c r="AI829" t="s">
        <v>48</v>
      </c>
      <c r="AJ829" t="s">
        <v>47</v>
      </c>
      <c r="AK829" t="s">
        <v>9400</v>
      </c>
      <c r="AL829" t="s">
        <v>10207</v>
      </c>
      <c r="AM829">
        <v>0</v>
      </c>
      <c r="AN829" t="s">
        <v>47</v>
      </c>
      <c r="AO829" t="s">
        <v>47</v>
      </c>
      <c r="AP829" t="s">
        <v>47</v>
      </c>
      <c r="AQ829" t="s">
        <v>47</v>
      </c>
      <c r="AR829" t="s">
        <v>47</v>
      </c>
      <c r="AS829">
        <v>2473</v>
      </c>
      <c r="AT829">
        <v>9802.7999999999993</v>
      </c>
      <c r="AU829">
        <v>1</v>
      </c>
      <c r="AV829">
        <v>1</v>
      </c>
      <c r="AW829" t="s">
        <v>10362</v>
      </c>
      <c r="AX829">
        <v>10800</v>
      </c>
      <c r="AY829" t="s">
        <v>66</v>
      </c>
      <c r="AZ829" t="s">
        <v>10373</v>
      </c>
      <c r="BA829" t="s">
        <v>47</v>
      </c>
      <c r="BB829" t="s">
        <v>10373</v>
      </c>
      <c r="BC829" t="s">
        <v>47</v>
      </c>
      <c r="BD829">
        <v>1148</v>
      </c>
      <c r="BE829">
        <v>59915.97</v>
      </c>
      <c r="BF829">
        <v>4</v>
      </c>
      <c r="BG829">
        <v>7</v>
      </c>
      <c r="BH829">
        <v>19654.150000000001</v>
      </c>
      <c r="BI829">
        <v>0</v>
      </c>
      <c r="BJ829">
        <v>19654.150000000001</v>
      </c>
      <c r="BK829">
        <v>27000</v>
      </c>
      <c r="BL829" t="s">
        <v>56</v>
      </c>
      <c r="BM829" t="s">
        <v>10374</v>
      </c>
      <c r="BN829" t="s">
        <v>10375</v>
      </c>
      <c r="BO829" t="s">
        <v>47</v>
      </c>
    </row>
    <row r="830" spans="1:67" hidden="1" x14ac:dyDescent="0.3">
      <c r="A830">
        <v>86746</v>
      </c>
      <c r="B830">
        <v>7119173930</v>
      </c>
      <c r="C830">
        <v>4463264</v>
      </c>
      <c r="D830">
        <v>7032</v>
      </c>
      <c r="E830">
        <v>92097</v>
      </c>
      <c r="F830">
        <v>1</v>
      </c>
      <c r="G830" t="s">
        <v>740</v>
      </c>
      <c r="H830">
        <v>42779</v>
      </c>
      <c r="I830">
        <v>21401112</v>
      </c>
      <c r="J830" t="s">
        <v>46</v>
      </c>
      <c r="K830" t="s">
        <v>47</v>
      </c>
      <c r="L830" t="s">
        <v>48</v>
      </c>
      <c r="M830" t="s">
        <v>49</v>
      </c>
      <c r="N830" t="s">
        <v>9400</v>
      </c>
      <c r="O830" t="s">
        <v>10266</v>
      </c>
      <c r="P830" t="s">
        <v>2264</v>
      </c>
      <c r="Q830" t="s">
        <v>10372</v>
      </c>
      <c r="R830" t="s">
        <v>10178</v>
      </c>
      <c r="S830">
        <v>100788157</v>
      </c>
      <c r="T830" t="s">
        <v>606</v>
      </c>
      <c r="U830" t="s">
        <v>66</v>
      </c>
      <c r="V830" t="s">
        <v>1007</v>
      </c>
      <c r="W830">
        <v>2473</v>
      </c>
      <c r="X830">
        <v>10874.4</v>
      </c>
      <c r="Y830">
        <v>9986.4</v>
      </c>
      <c r="Z830" t="s">
        <v>49</v>
      </c>
      <c r="AA830" t="s">
        <v>10314</v>
      </c>
      <c r="AB830" t="s">
        <v>10296</v>
      </c>
      <c r="AC830" t="s">
        <v>10297</v>
      </c>
      <c r="AD830" t="s">
        <v>52</v>
      </c>
      <c r="AE830" t="s">
        <v>76</v>
      </c>
      <c r="AF830" t="s">
        <v>10207</v>
      </c>
      <c r="AG830" t="s">
        <v>10208</v>
      </c>
      <c r="AH830" t="s">
        <v>10298</v>
      </c>
      <c r="AI830" t="s">
        <v>48</v>
      </c>
      <c r="AJ830" t="s">
        <v>47</v>
      </c>
      <c r="AK830" t="s">
        <v>9400</v>
      </c>
      <c r="AL830" t="s">
        <v>10207</v>
      </c>
      <c r="AM830">
        <v>0</v>
      </c>
      <c r="AN830" t="s">
        <v>47</v>
      </c>
      <c r="AO830" t="s">
        <v>47</v>
      </c>
      <c r="AP830" t="s">
        <v>47</v>
      </c>
      <c r="AQ830" t="s">
        <v>47</v>
      </c>
      <c r="AR830" t="s">
        <v>47</v>
      </c>
      <c r="AS830">
        <v>2473</v>
      </c>
      <c r="AT830">
        <v>10874.4</v>
      </c>
      <c r="AU830">
        <v>1</v>
      </c>
      <c r="AV830">
        <v>1</v>
      </c>
      <c r="AW830" t="s">
        <v>10362</v>
      </c>
      <c r="AX830">
        <v>27000</v>
      </c>
      <c r="AY830" t="s">
        <v>56</v>
      </c>
      <c r="AZ830" t="s">
        <v>10373</v>
      </c>
      <c r="BA830" t="s">
        <v>47</v>
      </c>
      <c r="BB830" t="s">
        <v>10374</v>
      </c>
      <c r="BC830" t="s">
        <v>47</v>
      </c>
      <c r="BD830">
        <v>1148</v>
      </c>
      <c r="BE830">
        <v>70790.37</v>
      </c>
      <c r="BF830">
        <v>5</v>
      </c>
      <c r="BG830">
        <v>7</v>
      </c>
      <c r="BH830">
        <v>0</v>
      </c>
      <c r="BI830">
        <v>0</v>
      </c>
      <c r="BJ830">
        <v>0</v>
      </c>
      <c r="BK830">
        <v>0</v>
      </c>
      <c r="BL830" t="s">
        <v>59</v>
      </c>
      <c r="BM830" t="s">
        <v>10376</v>
      </c>
      <c r="BN830" t="s">
        <v>10375</v>
      </c>
      <c r="BO830">
        <v>0</v>
      </c>
    </row>
    <row r="831" spans="1:67" hidden="1" x14ac:dyDescent="0.3">
      <c r="A831">
        <v>86724</v>
      </c>
      <c r="B831">
        <v>7119172853</v>
      </c>
      <c r="C831">
        <v>4205182</v>
      </c>
      <c r="D831">
        <v>7032</v>
      </c>
      <c r="E831">
        <v>92083</v>
      </c>
      <c r="F831">
        <v>1</v>
      </c>
      <c r="G831" t="s">
        <v>740</v>
      </c>
      <c r="H831">
        <v>42779</v>
      </c>
      <c r="I831">
        <v>21400982</v>
      </c>
      <c r="J831" t="s">
        <v>46</v>
      </c>
      <c r="K831" t="s">
        <v>47</v>
      </c>
      <c r="L831" t="s">
        <v>48</v>
      </c>
      <c r="M831" t="s">
        <v>49</v>
      </c>
      <c r="N831" t="s">
        <v>286</v>
      </c>
      <c r="O831" t="s">
        <v>287</v>
      </c>
      <c r="P831" t="s">
        <v>170</v>
      </c>
      <c r="Q831" t="s">
        <v>171</v>
      </c>
      <c r="R831" t="s">
        <v>54</v>
      </c>
      <c r="S831">
        <v>100894891</v>
      </c>
      <c r="T831" t="s">
        <v>116</v>
      </c>
      <c r="U831" t="s">
        <v>56</v>
      </c>
      <c r="V831" t="s">
        <v>57</v>
      </c>
      <c r="W831">
        <v>8487.57</v>
      </c>
      <c r="X831">
        <v>20641.2</v>
      </c>
      <c r="Y831">
        <v>18839.2</v>
      </c>
      <c r="Z831" t="s">
        <v>49</v>
      </c>
      <c r="AA831" t="s">
        <v>10314</v>
      </c>
      <c r="AB831" t="s">
        <v>10296</v>
      </c>
      <c r="AC831" t="s">
        <v>10297</v>
      </c>
      <c r="AD831" t="s">
        <v>52</v>
      </c>
      <c r="AE831" t="s">
        <v>76</v>
      </c>
      <c r="AF831" t="s">
        <v>10207</v>
      </c>
      <c r="AG831" t="s">
        <v>10208</v>
      </c>
      <c r="AH831" t="s">
        <v>10298</v>
      </c>
      <c r="AI831" t="s">
        <v>48</v>
      </c>
      <c r="AJ831" t="s">
        <v>47</v>
      </c>
      <c r="AK831" t="s">
        <v>286</v>
      </c>
      <c r="AL831" t="s">
        <v>10240</v>
      </c>
      <c r="AM831">
        <v>0</v>
      </c>
      <c r="AN831" t="s">
        <v>47</v>
      </c>
      <c r="AO831" t="s">
        <v>47</v>
      </c>
      <c r="AP831" t="s">
        <v>47</v>
      </c>
      <c r="AQ831" t="s">
        <v>47</v>
      </c>
      <c r="AR831" t="s">
        <v>47</v>
      </c>
      <c r="AS831">
        <v>8487.57</v>
      </c>
      <c r="AT831">
        <v>20641.2</v>
      </c>
      <c r="AU831">
        <v>1</v>
      </c>
      <c r="AV831">
        <v>1</v>
      </c>
      <c r="AW831" t="s">
        <v>10352</v>
      </c>
      <c r="AX831">
        <v>27000</v>
      </c>
      <c r="AY831" t="s">
        <v>56</v>
      </c>
      <c r="AZ831" t="s">
        <v>573</v>
      </c>
      <c r="BA831">
        <v>9425</v>
      </c>
      <c r="BB831" t="s">
        <v>573</v>
      </c>
      <c r="BC831">
        <v>9425</v>
      </c>
      <c r="BD831">
        <v>1700</v>
      </c>
      <c r="BE831">
        <v>91431.57</v>
      </c>
      <c r="BF831">
        <v>6</v>
      </c>
      <c r="BG831">
        <v>7</v>
      </c>
      <c r="BH831">
        <v>31515.599999999999</v>
      </c>
      <c r="BI831">
        <v>0</v>
      </c>
      <c r="BJ831">
        <v>31515.599999999999</v>
      </c>
      <c r="BK831">
        <v>42000</v>
      </c>
      <c r="BL831" t="s">
        <v>229</v>
      </c>
      <c r="BM831" t="s">
        <v>575</v>
      </c>
      <c r="BN831" t="s">
        <v>575</v>
      </c>
      <c r="BO831">
        <v>12252.5</v>
      </c>
    </row>
    <row r="832" spans="1:67" hidden="1" x14ac:dyDescent="0.3">
      <c r="A832">
        <v>86736</v>
      </c>
      <c r="B832">
        <v>7119173546</v>
      </c>
      <c r="C832">
        <v>4205647</v>
      </c>
      <c r="D832">
        <v>7032</v>
      </c>
      <c r="E832">
        <v>92096</v>
      </c>
      <c r="F832">
        <v>1</v>
      </c>
      <c r="G832" t="s">
        <v>740</v>
      </c>
      <c r="H832">
        <v>42779</v>
      </c>
      <c r="I832">
        <v>21400979</v>
      </c>
      <c r="J832" t="s">
        <v>46</v>
      </c>
      <c r="K832" t="s">
        <v>47</v>
      </c>
      <c r="L832" t="s">
        <v>48</v>
      </c>
      <c r="M832" t="s">
        <v>49</v>
      </c>
      <c r="N832" t="s">
        <v>168</v>
      </c>
      <c r="O832" t="s">
        <v>169</v>
      </c>
      <c r="P832" t="s">
        <v>170</v>
      </c>
      <c r="Q832" t="s">
        <v>171</v>
      </c>
      <c r="R832" t="s">
        <v>54</v>
      </c>
      <c r="S832">
        <v>100214689</v>
      </c>
      <c r="T832" t="s">
        <v>155</v>
      </c>
      <c r="U832" t="s">
        <v>56</v>
      </c>
      <c r="V832" t="s">
        <v>57</v>
      </c>
      <c r="W832">
        <v>13508.06</v>
      </c>
      <c r="X832">
        <v>20079.88</v>
      </c>
      <c r="Y832">
        <v>18394.25</v>
      </c>
      <c r="Z832" t="s">
        <v>49</v>
      </c>
      <c r="AA832" t="s">
        <v>10314</v>
      </c>
      <c r="AB832" t="s">
        <v>10296</v>
      </c>
      <c r="AC832" t="s">
        <v>10297</v>
      </c>
      <c r="AD832" t="s">
        <v>52</v>
      </c>
      <c r="AE832" t="s">
        <v>76</v>
      </c>
      <c r="AF832" t="s">
        <v>10207</v>
      </c>
      <c r="AG832" t="s">
        <v>10208</v>
      </c>
      <c r="AH832" t="s">
        <v>10298</v>
      </c>
      <c r="AI832" t="s">
        <v>48</v>
      </c>
      <c r="AJ832" t="s">
        <v>47</v>
      </c>
      <c r="AK832" t="s">
        <v>168</v>
      </c>
      <c r="AL832" t="s">
        <v>10240</v>
      </c>
      <c r="AM832">
        <v>0</v>
      </c>
      <c r="AN832" t="s">
        <v>47</v>
      </c>
      <c r="AO832" t="s">
        <v>47</v>
      </c>
      <c r="AP832" t="s">
        <v>47</v>
      </c>
      <c r="AQ832" t="s">
        <v>47</v>
      </c>
      <c r="AR832" t="s">
        <v>47</v>
      </c>
      <c r="AS832">
        <v>13508.06</v>
      </c>
      <c r="AT832">
        <v>20079.88</v>
      </c>
      <c r="AU832">
        <v>1</v>
      </c>
      <c r="AV832">
        <v>1</v>
      </c>
      <c r="AW832" t="s">
        <v>10352</v>
      </c>
      <c r="AX832">
        <v>27000</v>
      </c>
      <c r="AY832" t="s">
        <v>56</v>
      </c>
      <c r="AZ832" t="s">
        <v>751</v>
      </c>
      <c r="BA832">
        <v>15000</v>
      </c>
      <c r="BB832" t="s">
        <v>751</v>
      </c>
      <c r="BC832">
        <v>15000</v>
      </c>
      <c r="BD832">
        <v>2614</v>
      </c>
      <c r="BE832">
        <v>111511.45</v>
      </c>
      <c r="BF832">
        <v>7</v>
      </c>
      <c r="BG832">
        <v>7</v>
      </c>
      <c r="BH832">
        <v>20079.88</v>
      </c>
      <c r="BI832">
        <v>0</v>
      </c>
      <c r="BJ832">
        <v>20079.88</v>
      </c>
      <c r="BK832">
        <v>27000</v>
      </c>
      <c r="BL832" t="s">
        <v>56</v>
      </c>
      <c r="BM832" t="s">
        <v>751</v>
      </c>
      <c r="BN832" t="s">
        <v>752</v>
      </c>
      <c r="BO832">
        <v>15000</v>
      </c>
    </row>
    <row r="833" spans="1:67" hidden="1" x14ac:dyDescent="0.3">
      <c r="A833">
        <v>86667</v>
      </c>
      <c r="B833">
        <v>7119159179</v>
      </c>
      <c r="C833">
        <v>4463189</v>
      </c>
      <c r="D833">
        <v>7032</v>
      </c>
      <c r="E833">
        <v>92435</v>
      </c>
      <c r="F833">
        <v>1</v>
      </c>
      <c r="G833" t="s">
        <v>740</v>
      </c>
      <c r="H833">
        <v>42780</v>
      </c>
      <c r="I833">
        <v>21412911</v>
      </c>
      <c r="J833" t="s">
        <v>46</v>
      </c>
      <c r="K833" t="s">
        <v>47</v>
      </c>
      <c r="L833" t="s">
        <v>48</v>
      </c>
      <c r="M833" t="s">
        <v>49</v>
      </c>
      <c r="N833" t="s">
        <v>9400</v>
      </c>
      <c r="O833" t="s">
        <v>51</v>
      </c>
      <c r="P833" t="s">
        <v>52</v>
      </c>
      <c r="Q833" t="s">
        <v>10357</v>
      </c>
      <c r="R833" t="s">
        <v>992</v>
      </c>
      <c r="S833">
        <v>101093720</v>
      </c>
      <c r="T833" t="s">
        <v>55</v>
      </c>
      <c r="U833" t="s">
        <v>56</v>
      </c>
      <c r="V833" t="s">
        <v>57</v>
      </c>
      <c r="W833">
        <v>1880.82</v>
      </c>
      <c r="X833">
        <v>18775.63</v>
      </c>
      <c r="Y833">
        <v>17178.75</v>
      </c>
      <c r="Z833" t="s">
        <v>49</v>
      </c>
      <c r="AA833" t="s">
        <v>10314</v>
      </c>
      <c r="AB833" t="s">
        <v>10296</v>
      </c>
      <c r="AC833" t="s">
        <v>10297</v>
      </c>
      <c r="AD833" t="s">
        <v>52</v>
      </c>
      <c r="AE833" t="s">
        <v>76</v>
      </c>
      <c r="AF833" t="s">
        <v>10207</v>
      </c>
      <c r="AG833" t="s">
        <v>10208</v>
      </c>
      <c r="AH833" t="s">
        <v>10298</v>
      </c>
      <c r="AI833" t="s">
        <v>48</v>
      </c>
      <c r="AJ833" t="s">
        <v>47</v>
      </c>
      <c r="AK833" t="s">
        <v>9400</v>
      </c>
      <c r="AL833" t="s">
        <v>10207</v>
      </c>
      <c r="AM833">
        <v>0</v>
      </c>
      <c r="AN833" t="s">
        <v>47</v>
      </c>
      <c r="AO833" t="s">
        <v>47</v>
      </c>
      <c r="AP833" t="s">
        <v>47</v>
      </c>
      <c r="AQ833" t="s">
        <v>47</v>
      </c>
      <c r="AR833" t="s">
        <v>47</v>
      </c>
      <c r="AS833">
        <v>1880.82</v>
      </c>
      <c r="AT833">
        <v>18775.63</v>
      </c>
      <c r="AU833">
        <v>1</v>
      </c>
      <c r="AV833">
        <v>1</v>
      </c>
      <c r="AW833" t="s">
        <v>10358</v>
      </c>
      <c r="AX833">
        <v>27000</v>
      </c>
      <c r="AY833" t="s">
        <v>56</v>
      </c>
      <c r="AZ833" t="s">
        <v>5276</v>
      </c>
      <c r="BA833">
        <v>1880.82</v>
      </c>
      <c r="BB833" t="s">
        <v>5276</v>
      </c>
      <c r="BC833">
        <v>1880.82</v>
      </c>
      <c r="BD833">
        <v>154</v>
      </c>
      <c r="BE833">
        <v>18775.63</v>
      </c>
      <c r="BF833">
        <v>1</v>
      </c>
      <c r="BG833">
        <v>12</v>
      </c>
      <c r="BH833">
        <v>0</v>
      </c>
      <c r="BI833">
        <v>0</v>
      </c>
      <c r="BJ833">
        <v>0</v>
      </c>
      <c r="BK833">
        <v>0</v>
      </c>
      <c r="BL833" t="s">
        <v>59</v>
      </c>
      <c r="BM833" t="s">
        <v>10359</v>
      </c>
      <c r="BN833" t="s">
        <v>10360</v>
      </c>
      <c r="BO833">
        <v>0</v>
      </c>
    </row>
    <row r="834" spans="1:67" hidden="1" x14ac:dyDescent="0.3">
      <c r="A834">
        <v>87190</v>
      </c>
      <c r="B834">
        <v>7119213830</v>
      </c>
      <c r="C834">
        <v>659338</v>
      </c>
      <c r="D834">
        <v>7032</v>
      </c>
      <c r="E834">
        <v>92609</v>
      </c>
      <c r="F834">
        <v>1</v>
      </c>
      <c r="G834" t="s">
        <v>740</v>
      </c>
      <c r="H834">
        <v>42780</v>
      </c>
      <c r="I834">
        <v>21412917</v>
      </c>
      <c r="J834" t="s">
        <v>46</v>
      </c>
      <c r="K834" t="s">
        <v>47</v>
      </c>
      <c r="L834" t="s">
        <v>48</v>
      </c>
      <c r="M834" t="s">
        <v>49</v>
      </c>
      <c r="N834" t="s">
        <v>50</v>
      </c>
      <c r="O834" t="s">
        <v>51</v>
      </c>
      <c r="P834" t="s">
        <v>52</v>
      </c>
      <c r="Q834" t="s">
        <v>53</v>
      </c>
      <c r="R834" t="s">
        <v>54</v>
      </c>
      <c r="S834">
        <v>101093720</v>
      </c>
      <c r="T834" t="s">
        <v>55</v>
      </c>
      <c r="U834" t="s">
        <v>56</v>
      </c>
      <c r="V834" t="s">
        <v>57</v>
      </c>
      <c r="W834">
        <v>1683.12</v>
      </c>
      <c r="X834">
        <v>16736.22</v>
      </c>
      <c r="Y834">
        <v>15056</v>
      </c>
      <c r="Z834" t="s">
        <v>49</v>
      </c>
      <c r="AA834" t="s">
        <v>10314</v>
      </c>
      <c r="AB834" t="s">
        <v>10296</v>
      </c>
      <c r="AC834" t="s">
        <v>10297</v>
      </c>
      <c r="AD834" t="s">
        <v>52</v>
      </c>
      <c r="AE834" t="s">
        <v>76</v>
      </c>
      <c r="AF834" t="s">
        <v>10207</v>
      </c>
      <c r="AG834" t="s">
        <v>10208</v>
      </c>
      <c r="AH834" t="s">
        <v>10298</v>
      </c>
      <c r="AI834" t="s">
        <v>48</v>
      </c>
      <c r="AJ834" t="s">
        <v>47</v>
      </c>
      <c r="AK834" t="s">
        <v>50</v>
      </c>
      <c r="AL834" t="s">
        <v>10207</v>
      </c>
      <c r="AM834">
        <v>0</v>
      </c>
      <c r="AN834" t="s">
        <v>47</v>
      </c>
      <c r="AO834" t="s">
        <v>47</v>
      </c>
      <c r="AP834" t="s">
        <v>47</v>
      </c>
      <c r="AQ834" t="s">
        <v>47</v>
      </c>
      <c r="AR834" t="s">
        <v>47</v>
      </c>
      <c r="AS834">
        <v>1683.12</v>
      </c>
      <c r="AT834">
        <v>16736.22</v>
      </c>
      <c r="AU834">
        <v>1</v>
      </c>
      <c r="AV834">
        <v>1</v>
      </c>
      <c r="AW834" t="s">
        <v>10352</v>
      </c>
      <c r="AX834">
        <v>27000</v>
      </c>
      <c r="AY834" t="s">
        <v>56</v>
      </c>
      <c r="AZ834" t="s">
        <v>220</v>
      </c>
      <c r="BA834">
        <v>1880.82</v>
      </c>
      <c r="BB834" t="s">
        <v>220</v>
      </c>
      <c r="BC834">
        <v>1880.82</v>
      </c>
      <c r="BD834">
        <v>154</v>
      </c>
      <c r="BE834">
        <v>35511.85</v>
      </c>
      <c r="BF834">
        <v>2</v>
      </c>
      <c r="BG834">
        <v>12</v>
      </c>
      <c r="BH834">
        <v>35511.85</v>
      </c>
      <c r="BI834">
        <v>0</v>
      </c>
      <c r="BJ834">
        <v>35511.85</v>
      </c>
      <c r="BK834">
        <v>42000</v>
      </c>
      <c r="BL834" t="s">
        <v>229</v>
      </c>
      <c r="BM834" t="s">
        <v>222</v>
      </c>
      <c r="BN834" t="s">
        <v>222</v>
      </c>
      <c r="BO834">
        <v>2445.0659999999998</v>
      </c>
    </row>
    <row r="835" spans="1:67" hidden="1" x14ac:dyDescent="0.3">
      <c r="A835">
        <v>86668</v>
      </c>
      <c r="B835">
        <v>7119159180</v>
      </c>
      <c r="C835">
        <v>4463262</v>
      </c>
      <c r="D835">
        <v>7032</v>
      </c>
      <c r="E835">
        <v>92436</v>
      </c>
      <c r="F835">
        <v>1</v>
      </c>
      <c r="G835" t="s">
        <v>740</v>
      </c>
      <c r="H835">
        <v>42780</v>
      </c>
      <c r="I835">
        <v>21412912</v>
      </c>
      <c r="J835" t="s">
        <v>46</v>
      </c>
      <c r="K835" t="s">
        <v>47</v>
      </c>
      <c r="L835" t="s">
        <v>48</v>
      </c>
      <c r="M835" t="s">
        <v>49</v>
      </c>
      <c r="N835" t="s">
        <v>9400</v>
      </c>
      <c r="O835" t="s">
        <v>10230</v>
      </c>
      <c r="P835" t="s">
        <v>1289</v>
      </c>
      <c r="Q835" t="s">
        <v>10377</v>
      </c>
      <c r="R835" t="s">
        <v>10178</v>
      </c>
      <c r="S835">
        <v>100422206</v>
      </c>
      <c r="T835" t="s">
        <v>615</v>
      </c>
      <c r="U835" t="s">
        <v>56</v>
      </c>
      <c r="V835" t="s">
        <v>57</v>
      </c>
      <c r="W835">
        <v>2196</v>
      </c>
      <c r="X835">
        <v>17404.8</v>
      </c>
      <c r="Y835">
        <v>14896</v>
      </c>
      <c r="Z835" t="s">
        <v>49</v>
      </c>
      <c r="AA835" t="s">
        <v>10314</v>
      </c>
      <c r="AB835" t="s">
        <v>10296</v>
      </c>
      <c r="AC835" t="s">
        <v>10297</v>
      </c>
      <c r="AD835" t="s">
        <v>52</v>
      </c>
      <c r="AE835" t="s">
        <v>76</v>
      </c>
      <c r="AF835" t="s">
        <v>10207</v>
      </c>
      <c r="AG835" t="s">
        <v>10208</v>
      </c>
      <c r="AH835" t="s">
        <v>10298</v>
      </c>
      <c r="AI835" t="s">
        <v>48</v>
      </c>
      <c r="AJ835" t="s">
        <v>47</v>
      </c>
      <c r="AK835" t="s">
        <v>9400</v>
      </c>
      <c r="AL835" t="s">
        <v>10232</v>
      </c>
      <c r="AM835">
        <v>0</v>
      </c>
      <c r="AN835" t="s">
        <v>47</v>
      </c>
      <c r="AO835" t="s">
        <v>47</v>
      </c>
      <c r="AP835" t="s">
        <v>47</v>
      </c>
      <c r="AQ835" t="s">
        <v>47</v>
      </c>
      <c r="AR835" t="s">
        <v>47</v>
      </c>
      <c r="AS835">
        <v>2196</v>
      </c>
      <c r="AT835">
        <v>17404.8</v>
      </c>
      <c r="AU835">
        <v>1</v>
      </c>
      <c r="AV835">
        <v>1</v>
      </c>
      <c r="AW835" t="s">
        <v>10362</v>
      </c>
      <c r="AX835">
        <v>27000</v>
      </c>
      <c r="AY835" t="s">
        <v>56</v>
      </c>
      <c r="AZ835" t="s">
        <v>10436</v>
      </c>
      <c r="BA835" t="s">
        <v>47</v>
      </c>
      <c r="BB835" t="s">
        <v>10436</v>
      </c>
      <c r="BC835" t="s">
        <v>47</v>
      </c>
      <c r="BD835">
        <v>605</v>
      </c>
      <c r="BE835">
        <v>52916.65</v>
      </c>
      <c r="BF835">
        <v>3</v>
      </c>
      <c r="BG835">
        <v>12</v>
      </c>
      <c r="BH835">
        <v>0</v>
      </c>
      <c r="BI835">
        <v>0</v>
      </c>
      <c r="BJ835">
        <v>0</v>
      </c>
      <c r="BK835">
        <v>0</v>
      </c>
      <c r="BL835" t="s">
        <v>59</v>
      </c>
      <c r="BM835" t="s">
        <v>10437</v>
      </c>
      <c r="BN835" t="s">
        <v>10438</v>
      </c>
      <c r="BO835">
        <v>0</v>
      </c>
    </row>
    <row r="836" spans="1:67" x14ac:dyDescent="0.3">
      <c r="A836">
        <v>86908</v>
      </c>
      <c r="B836">
        <v>7119176233</v>
      </c>
      <c r="C836">
        <v>4463262</v>
      </c>
      <c r="D836">
        <v>7032</v>
      </c>
      <c r="E836">
        <v>92511</v>
      </c>
      <c r="F836">
        <v>1</v>
      </c>
      <c r="G836" t="s">
        <v>740</v>
      </c>
      <c r="H836">
        <v>42780</v>
      </c>
      <c r="I836">
        <v>21412505</v>
      </c>
      <c r="J836" t="s">
        <v>46</v>
      </c>
      <c r="K836" t="s">
        <v>47</v>
      </c>
      <c r="L836" t="s">
        <v>48</v>
      </c>
      <c r="M836" t="s">
        <v>49</v>
      </c>
      <c r="N836" t="s">
        <v>9400</v>
      </c>
      <c r="O836" t="s">
        <v>10230</v>
      </c>
      <c r="P836" t="s">
        <v>1289</v>
      </c>
      <c r="Q836" t="s">
        <v>10377</v>
      </c>
      <c r="R836" t="s">
        <v>10178</v>
      </c>
      <c r="S836">
        <v>100422206</v>
      </c>
      <c r="T836" t="s">
        <v>615</v>
      </c>
      <c r="U836" t="s">
        <v>56</v>
      </c>
      <c r="V836" t="s">
        <v>57</v>
      </c>
      <c r="W836">
        <v>2196</v>
      </c>
      <c r="X836">
        <v>20966.52</v>
      </c>
      <c r="Y836">
        <v>19101.68</v>
      </c>
      <c r="Z836" t="s">
        <v>49</v>
      </c>
      <c r="AA836" t="s">
        <v>10314</v>
      </c>
      <c r="AB836" t="s">
        <v>10296</v>
      </c>
      <c r="AC836" t="s">
        <v>10297</v>
      </c>
      <c r="AD836" t="s">
        <v>52</v>
      </c>
      <c r="AE836" t="s">
        <v>76</v>
      </c>
      <c r="AF836" t="s">
        <v>10207</v>
      </c>
      <c r="AG836" t="s">
        <v>10208</v>
      </c>
      <c r="AH836" t="s">
        <v>10298</v>
      </c>
      <c r="AI836" t="s">
        <v>48</v>
      </c>
      <c r="AJ836" t="s">
        <v>47</v>
      </c>
      <c r="AK836" t="s">
        <v>9400</v>
      </c>
      <c r="AL836" t="s">
        <v>10232</v>
      </c>
      <c r="AM836">
        <v>0</v>
      </c>
      <c r="AN836" t="s">
        <v>47</v>
      </c>
      <c r="AO836" t="s">
        <v>47</v>
      </c>
      <c r="AP836" t="s">
        <v>47</v>
      </c>
      <c r="AQ836" t="s">
        <v>47</v>
      </c>
      <c r="AR836" t="s">
        <v>47</v>
      </c>
      <c r="AS836">
        <v>2196</v>
      </c>
      <c r="AT836">
        <v>20966.52</v>
      </c>
      <c r="AU836">
        <v>1</v>
      </c>
      <c r="AV836">
        <v>1</v>
      </c>
      <c r="AW836" t="s">
        <v>10362</v>
      </c>
      <c r="AX836">
        <v>27000</v>
      </c>
      <c r="AY836" t="s">
        <v>56</v>
      </c>
      <c r="AZ836" t="s">
        <v>10436</v>
      </c>
      <c r="BA836" t="s">
        <v>47</v>
      </c>
      <c r="BB836" t="s">
        <v>10436</v>
      </c>
      <c r="BC836" t="s">
        <v>47</v>
      </c>
      <c r="BD836">
        <v>605</v>
      </c>
      <c r="BE836">
        <v>73883.17</v>
      </c>
      <c r="BF836">
        <v>4</v>
      </c>
      <c r="BG836">
        <v>12</v>
      </c>
      <c r="BH836">
        <v>38371.32</v>
      </c>
      <c r="BI836">
        <v>0</v>
      </c>
      <c r="BJ836">
        <v>38371.32</v>
      </c>
      <c r="BK836">
        <v>42000</v>
      </c>
      <c r="BL836" t="s">
        <v>229</v>
      </c>
      <c r="BM836" t="s">
        <v>10438</v>
      </c>
      <c r="BN836" t="s">
        <v>10438</v>
      </c>
      <c r="BO836" t="s">
        <v>47</v>
      </c>
    </row>
    <row r="837" spans="1:67" hidden="1" x14ac:dyDescent="0.3">
      <c r="A837">
        <v>87139</v>
      </c>
      <c r="B837">
        <v>7119188834</v>
      </c>
      <c r="C837">
        <v>4463262</v>
      </c>
      <c r="D837">
        <v>7032</v>
      </c>
      <c r="E837">
        <v>92584</v>
      </c>
      <c r="F837">
        <v>1</v>
      </c>
      <c r="G837" t="s">
        <v>740</v>
      </c>
      <c r="H837">
        <v>42780</v>
      </c>
      <c r="I837">
        <v>21412907</v>
      </c>
      <c r="J837" t="s">
        <v>46</v>
      </c>
      <c r="K837" t="s">
        <v>47</v>
      </c>
      <c r="L837" t="s">
        <v>48</v>
      </c>
      <c r="M837" t="s">
        <v>49</v>
      </c>
      <c r="N837" t="s">
        <v>9400</v>
      </c>
      <c r="O837" t="s">
        <v>10230</v>
      </c>
      <c r="P837" t="s">
        <v>1289</v>
      </c>
      <c r="Q837" t="s">
        <v>10377</v>
      </c>
      <c r="R837" t="s">
        <v>10178</v>
      </c>
      <c r="S837">
        <v>100422206</v>
      </c>
      <c r="T837" t="s">
        <v>615</v>
      </c>
      <c r="U837" t="s">
        <v>56</v>
      </c>
      <c r="V837" t="s">
        <v>57</v>
      </c>
      <c r="W837">
        <v>2196</v>
      </c>
      <c r="X837">
        <v>20668.04</v>
      </c>
      <c r="Y837">
        <v>18825</v>
      </c>
      <c r="Z837" t="s">
        <v>49</v>
      </c>
      <c r="AA837" t="s">
        <v>10314</v>
      </c>
      <c r="AB837" t="s">
        <v>10296</v>
      </c>
      <c r="AC837" t="s">
        <v>10297</v>
      </c>
      <c r="AD837" t="s">
        <v>52</v>
      </c>
      <c r="AE837" t="s">
        <v>76</v>
      </c>
      <c r="AF837" t="s">
        <v>10207</v>
      </c>
      <c r="AG837" t="s">
        <v>10208</v>
      </c>
      <c r="AH837" t="s">
        <v>10298</v>
      </c>
      <c r="AI837" t="s">
        <v>48</v>
      </c>
      <c r="AJ837" t="s">
        <v>47</v>
      </c>
      <c r="AK837" t="s">
        <v>9400</v>
      </c>
      <c r="AL837" t="s">
        <v>10232</v>
      </c>
      <c r="AM837">
        <v>0</v>
      </c>
      <c r="AN837" t="s">
        <v>47</v>
      </c>
      <c r="AO837" t="s">
        <v>47</v>
      </c>
      <c r="AP837" t="s">
        <v>47</v>
      </c>
      <c r="AQ837" t="s">
        <v>47</v>
      </c>
      <c r="AR837" t="s">
        <v>47</v>
      </c>
      <c r="AS837">
        <v>2196</v>
      </c>
      <c r="AT837">
        <v>20668.04</v>
      </c>
      <c r="AU837">
        <v>1</v>
      </c>
      <c r="AV837">
        <v>1</v>
      </c>
      <c r="AW837" t="s">
        <v>10362</v>
      </c>
      <c r="AX837">
        <v>27000</v>
      </c>
      <c r="AY837" t="s">
        <v>56</v>
      </c>
      <c r="AZ837" t="s">
        <v>10436</v>
      </c>
      <c r="BA837" t="s">
        <v>47</v>
      </c>
      <c r="BB837" t="s">
        <v>10436</v>
      </c>
      <c r="BC837" t="s">
        <v>47</v>
      </c>
      <c r="BD837">
        <v>605</v>
      </c>
      <c r="BE837">
        <v>94551.21</v>
      </c>
      <c r="BF837">
        <v>5</v>
      </c>
      <c r="BG837">
        <v>12</v>
      </c>
      <c r="BH837">
        <v>0</v>
      </c>
      <c r="BI837">
        <v>0</v>
      </c>
      <c r="BJ837">
        <v>0</v>
      </c>
      <c r="BK837">
        <v>0</v>
      </c>
      <c r="BL837" t="s">
        <v>59</v>
      </c>
      <c r="BM837" t="s">
        <v>10437</v>
      </c>
      <c r="BN837" t="s">
        <v>10438</v>
      </c>
      <c r="BO837">
        <v>0</v>
      </c>
    </row>
    <row r="838" spans="1:67" x14ac:dyDescent="0.3">
      <c r="A838">
        <v>86670</v>
      </c>
      <c r="B838">
        <v>7119159182</v>
      </c>
      <c r="C838">
        <v>4463264</v>
      </c>
      <c r="D838">
        <v>7032</v>
      </c>
      <c r="E838">
        <v>92438</v>
      </c>
      <c r="F838">
        <v>1</v>
      </c>
      <c r="G838" t="s">
        <v>740</v>
      </c>
      <c r="H838">
        <v>42780</v>
      </c>
      <c r="I838">
        <v>21412914</v>
      </c>
      <c r="J838" t="s">
        <v>46</v>
      </c>
      <c r="K838" t="s">
        <v>47</v>
      </c>
      <c r="L838" t="s">
        <v>48</v>
      </c>
      <c r="M838" t="s">
        <v>49</v>
      </c>
      <c r="N838" t="s">
        <v>9400</v>
      </c>
      <c r="O838" t="s">
        <v>10266</v>
      </c>
      <c r="P838" t="s">
        <v>2264</v>
      </c>
      <c r="Q838" t="s">
        <v>10372</v>
      </c>
      <c r="R838" t="s">
        <v>10178</v>
      </c>
      <c r="S838">
        <v>100788157</v>
      </c>
      <c r="T838" t="s">
        <v>606</v>
      </c>
      <c r="U838" t="s">
        <v>66</v>
      </c>
      <c r="V838" t="s">
        <v>1007</v>
      </c>
      <c r="W838">
        <v>2473</v>
      </c>
      <c r="X838">
        <v>9802.7999999999993</v>
      </c>
      <c r="Y838">
        <v>9072</v>
      </c>
      <c r="Z838" t="s">
        <v>49</v>
      </c>
      <c r="AA838" t="s">
        <v>10314</v>
      </c>
      <c r="AB838" t="s">
        <v>10296</v>
      </c>
      <c r="AC838" t="s">
        <v>10297</v>
      </c>
      <c r="AD838" t="s">
        <v>52</v>
      </c>
      <c r="AE838" t="s">
        <v>76</v>
      </c>
      <c r="AF838" t="s">
        <v>10207</v>
      </c>
      <c r="AG838" t="s">
        <v>10208</v>
      </c>
      <c r="AH838" t="s">
        <v>10298</v>
      </c>
      <c r="AI838" t="s">
        <v>48</v>
      </c>
      <c r="AJ838" t="s">
        <v>47</v>
      </c>
      <c r="AK838" t="s">
        <v>9400</v>
      </c>
      <c r="AL838" t="s">
        <v>10207</v>
      </c>
      <c r="AM838">
        <v>0</v>
      </c>
      <c r="AN838" t="s">
        <v>47</v>
      </c>
      <c r="AO838" t="s">
        <v>47</v>
      </c>
      <c r="AP838" t="s">
        <v>47</v>
      </c>
      <c r="AQ838" t="s">
        <v>47</v>
      </c>
      <c r="AR838" t="s">
        <v>47</v>
      </c>
      <c r="AS838">
        <v>2473</v>
      </c>
      <c r="AT838">
        <v>9802.7999999999993</v>
      </c>
      <c r="AU838">
        <v>1</v>
      </c>
      <c r="AV838">
        <v>1</v>
      </c>
      <c r="AW838" t="s">
        <v>10362</v>
      </c>
      <c r="AX838">
        <v>10800</v>
      </c>
      <c r="AY838" t="s">
        <v>66</v>
      </c>
      <c r="AZ838" t="s">
        <v>10373</v>
      </c>
      <c r="BA838" t="s">
        <v>47</v>
      </c>
      <c r="BB838" t="s">
        <v>10373</v>
      </c>
      <c r="BC838" t="s">
        <v>47</v>
      </c>
      <c r="BD838">
        <v>1148</v>
      </c>
      <c r="BE838">
        <v>104354.01</v>
      </c>
      <c r="BF838">
        <v>6</v>
      </c>
      <c r="BG838">
        <v>12</v>
      </c>
      <c r="BH838">
        <v>30470.84</v>
      </c>
      <c r="BI838">
        <v>0</v>
      </c>
      <c r="BJ838">
        <v>30470.84</v>
      </c>
      <c r="BK838">
        <v>42000</v>
      </c>
      <c r="BL838" t="s">
        <v>229</v>
      </c>
      <c r="BM838" t="s">
        <v>10375</v>
      </c>
      <c r="BN838" t="s">
        <v>10375</v>
      </c>
      <c r="BO838" t="s">
        <v>47</v>
      </c>
    </row>
    <row r="839" spans="1:67" hidden="1" x14ac:dyDescent="0.3">
      <c r="A839">
        <v>86671</v>
      </c>
      <c r="B839">
        <v>7119159183</v>
      </c>
      <c r="C839">
        <v>4463264</v>
      </c>
      <c r="D839">
        <v>7032</v>
      </c>
      <c r="E839">
        <v>92439</v>
      </c>
      <c r="F839">
        <v>1</v>
      </c>
      <c r="G839" t="s">
        <v>740</v>
      </c>
      <c r="H839">
        <v>42780</v>
      </c>
      <c r="I839">
        <v>21412915</v>
      </c>
      <c r="J839" t="s">
        <v>46</v>
      </c>
      <c r="K839" t="s">
        <v>47</v>
      </c>
      <c r="L839" t="s">
        <v>48</v>
      </c>
      <c r="M839" t="s">
        <v>49</v>
      </c>
      <c r="N839" t="s">
        <v>9400</v>
      </c>
      <c r="O839" t="s">
        <v>10266</v>
      </c>
      <c r="P839" t="s">
        <v>2264</v>
      </c>
      <c r="Q839" t="s">
        <v>10372</v>
      </c>
      <c r="R839" t="s">
        <v>10178</v>
      </c>
      <c r="S839">
        <v>100788157</v>
      </c>
      <c r="T839" t="s">
        <v>606</v>
      </c>
      <c r="U839" t="s">
        <v>66</v>
      </c>
      <c r="V839" t="s">
        <v>1007</v>
      </c>
      <c r="W839">
        <v>2473</v>
      </c>
      <c r="X839">
        <v>10780</v>
      </c>
      <c r="Y839">
        <v>9900</v>
      </c>
      <c r="Z839" t="s">
        <v>49</v>
      </c>
      <c r="AA839" t="s">
        <v>10314</v>
      </c>
      <c r="AB839" t="s">
        <v>10296</v>
      </c>
      <c r="AC839" t="s">
        <v>10297</v>
      </c>
      <c r="AD839" t="s">
        <v>52</v>
      </c>
      <c r="AE839" t="s">
        <v>76</v>
      </c>
      <c r="AF839" t="s">
        <v>10207</v>
      </c>
      <c r="AG839" t="s">
        <v>10208</v>
      </c>
      <c r="AH839" t="s">
        <v>10298</v>
      </c>
      <c r="AI839" t="s">
        <v>48</v>
      </c>
      <c r="AJ839" t="s">
        <v>47</v>
      </c>
      <c r="AK839" t="s">
        <v>9400</v>
      </c>
      <c r="AL839" t="s">
        <v>10207</v>
      </c>
      <c r="AM839">
        <v>0</v>
      </c>
      <c r="AN839" t="s">
        <v>47</v>
      </c>
      <c r="AO839" t="s">
        <v>47</v>
      </c>
      <c r="AP839" t="s">
        <v>47</v>
      </c>
      <c r="AQ839" t="s">
        <v>47</v>
      </c>
      <c r="AR839" t="s">
        <v>47</v>
      </c>
      <c r="AS839">
        <v>2473</v>
      </c>
      <c r="AT839">
        <v>10780</v>
      </c>
      <c r="AU839">
        <v>1</v>
      </c>
      <c r="AV839">
        <v>1</v>
      </c>
      <c r="AW839" t="s">
        <v>10362</v>
      </c>
      <c r="AX839">
        <v>10800</v>
      </c>
      <c r="AY839" t="s">
        <v>66</v>
      </c>
      <c r="AZ839" t="s">
        <v>10373</v>
      </c>
      <c r="BA839" t="s">
        <v>47</v>
      </c>
      <c r="BB839" t="s">
        <v>10373</v>
      </c>
      <c r="BC839" t="s">
        <v>47</v>
      </c>
      <c r="BD839">
        <v>1148</v>
      </c>
      <c r="BE839">
        <v>115134.01</v>
      </c>
      <c r="BF839">
        <v>7</v>
      </c>
      <c r="BG839">
        <v>12</v>
      </c>
      <c r="BH839">
        <v>0</v>
      </c>
      <c r="BI839">
        <v>0</v>
      </c>
      <c r="BJ839">
        <v>0</v>
      </c>
      <c r="BK839">
        <v>0</v>
      </c>
      <c r="BL839" t="s">
        <v>59</v>
      </c>
      <c r="BM839" t="s">
        <v>10376</v>
      </c>
      <c r="BN839" t="s">
        <v>10375</v>
      </c>
      <c r="BO839">
        <v>0</v>
      </c>
    </row>
    <row r="840" spans="1:67" x14ac:dyDescent="0.3">
      <c r="A840">
        <v>87029</v>
      </c>
      <c r="B840">
        <v>7119180728</v>
      </c>
      <c r="C840">
        <v>4463264</v>
      </c>
      <c r="D840">
        <v>7032</v>
      </c>
      <c r="E840">
        <v>92567</v>
      </c>
      <c r="F840">
        <v>1</v>
      </c>
      <c r="G840" t="s">
        <v>740</v>
      </c>
      <c r="H840">
        <v>42780</v>
      </c>
      <c r="I840">
        <v>21412902</v>
      </c>
      <c r="J840" t="s">
        <v>46</v>
      </c>
      <c r="K840" t="s">
        <v>47</v>
      </c>
      <c r="L840" t="s">
        <v>48</v>
      </c>
      <c r="M840" t="s">
        <v>49</v>
      </c>
      <c r="N840" t="s">
        <v>9400</v>
      </c>
      <c r="O840" t="s">
        <v>10266</v>
      </c>
      <c r="P840" t="s">
        <v>2264</v>
      </c>
      <c r="Q840" t="s">
        <v>10372</v>
      </c>
      <c r="R840" t="s">
        <v>10178</v>
      </c>
      <c r="S840">
        <v>100788157</v>
      </c>
      <c r="T840" t="s">
        <v>606</v>
      </c>
      <c r="U840" t="s">
        <v>66</v>
      </c>
      <c r="V840" t="s">
        <v>1007</v>
      </c>
      <c r="W840">
        <v>2473</v>
      </c>
      <c r="X840">
        <v>9477.5499999999993</v>
      </c>
      <c r="Y840">
        <v>8735.6</v>
      </c>
      <c r="Z840" t="s">
        <v>49</v>
      </c>
      <c r="AA840" t="s">
        <v>10314</v>
      </c>
      <c r="AB840" t="s">
        <v>10296</v>
      </c>
      <c r="AC840" t="s">
        <v>10297</v>
      </c>
      <c r="AD840" t="s">
        <v>52</v>
      </c>
      <c r="AE840" t="s">
        <v>76</v>
      </c>
      <c r="AF840" t="s">
        <v>10207</v>
      </c>
      <c r="AG840" t="s">
        <v>10208</v>
      </c>
      <c r="AH840" t="s">
        <v>10298</v>
      </c>
      <c r="AI840" t="s">
        <v>48</v>
      </c>
      <c r="AJ840" t="s">
        <v>47</v>
      </c>
      <c r="AK840" t="s">
        <v>9400</v>
      </c>
      <c r="AL840" t="s">
        <v>10207</v>
      </c>
      <c r="AM840">
        <v>0</v>
      </c>
      <c r="AN840" t="s">
        <v>47</v>
      </c>
      <c r="AO840" t="s">
        <v>47</v>
      </c>
      <c r="AP840" t="s">
        <v>47</v>
      </c>
      <c r="AQ840" t="s">
        <v>47</v>
      </c>
      <c r="AR840" t="s">
        <v>47</v>
      </c>
      <c r="AS840">
        <v>2473</v>
      </c>
      <c r="AT840">
        <v>9477.5499999999993</v>
      </c>
      <c r="AU840">
        <v>1</v>
      </c>
      <c r="AV840">
        <v>1</v>
      </c>
      <c r="AW840" t="s">
        <v>10362</v>
      </c>
      <c r="AX840">
        <v>10800</v>
      </c>
      <c r="AY840" t="s">
        <v>66</v>
      </c>
      <c r="AZ840" t="s">
        <v>10373</v>
      </c>
      <c r="BA840" t="s">
        <v>47</v>
      </c>
      <c r="BB840" t="s">
        <v>10373</v>
      </c>
      <c r="BC840" t="s">
        <v>47</v>
      </c>
      <c r="BD840">
        <v>1148</v>
      </c>
      <c r="BE840">
        <v>124611.56</v>
      </c>
      <c r="BF840">
        <v>8</v>
      </c>
      <c r="BG840">
        <v>12</v>
      </c>
      <c r="BH840">
        <v>20257.55</v>
      </c>
      <c r="BI840">
        <v>0</v>
      </c>
      <c r="BJ840">
        <v>20257.55</v>
      </c>
      <c r="BK840">
        <v>27000</v>
      </c>
      <c r="BL840" t="s">
        <v>56</v>
      </c>
      <c r="BM840" t="s">
        <v>10374</v>
      </c>
      <c r="BN840" t="s">
        <v>10375</v>
      </c>
      <c r="BO840" t="s">
        <v>47</v>
      </c>
    </row>
    <row r="841" spans="1:67" hidden="1" x14ac:dyDescent="0.3">
      <c r="A841">
        <v>87030</v>
      </c>
      <c r="B841">
        <v>7119180729</v>
      </c>
      <c r="C841">
        <v>4463264</v>
      </c>
      <c r="D841">
        <v>7032</v>
      </c>
      <c r="E841">
        <v>92568</v>
      </c>
      <c r="F841">
        <v>1</v>
      </c>
      <c r="G841" t="s">
        <v>740</v>
      </c>
      <c r="H841">
        <v>42780</v>
      </c>
      <c r="I841">
        <v>21412903</v>
      </c>
      <c r="J841" t="s">
        <v>46</v>
      </c>
      <c r="K841" t="s">
        <v>47</v>
      </c>
      <c r="L841" t="s">
        <v>48</v>
      </c>
      <c r="M841" t="s">
        <v>49</v>
      </c>
      <c r="N841" t="s">
        <v>9400</v>
      </c>
      <c r="O841" t="s">
        <v>10266</v>
      </c>
      <c r="P841" t="s">
        <v>2264</v>
      </c>
      <c r="Q841" t="s">
        <v>10372</v>
      </c>
      <c r="R841" t="s">
        <v>10178</v>
      </c>
      <c r="S841">
        <v>100788157</v>
      </c>
      <c r="T841" t="s">
        <v>606</v>
      </c>
      <c r="U841" t="s">
        <v>66</v>
      </c>
      <c r="V841" t="s">
        <v>1007</v>
      </c>
      <c r="W841">
        <v>2473</v>
      </c>
      <c r="X841">
        <v>9965.9</v>
      </c>
      <c r="Y841">
        <v>9216</v>
      </c>
      <c r="Z841" t="s">
        <v>49</v>
      </c>
      <c r="AA841" t="s">
        <v>10314</v>
      </c>
      <c r="AB841" t="s">
        <v>10296</v>
      </c>
      <c r="AC841" t="s">
        <v>10297</v>
      </c>
      <c r="AD841" t="s">
        <v>52</v>
      </c>
      <c r="AE841" t="s">
        <v>76</v>
      </c>
      <c r="AF841" t="s">
        <v>10207</v>
      </c>
      <c r="AG841" t="s">
        <v>10208</v>
      </c>
      <c r="AH841" t="s">
        <v>10298</v>
      </c>
      <c r="AI841" t="s">
        <v>48</v>
      </c>
      <c r="AJ841" t="s">
        <v>47</v>
      </c>
      <c r="AK841" t="s">
        <v>9400</v>
      </c>
      <c r="AL841" t="s">
        <v>10207</v>
      </c>
      <c r="AM841">
        <v>0</v>
      </c>
      <c r="AN841" t="s">
        <v>47</v>
      </c>
      <c r="AO841" t="s">
        <v>47</v>
      </c>
      <c r="AP841" t="s">
        <v>47</v>
      </c>
      <c r="AQ841" t="s">
        <v>47</v>
      </c>
      <c r="AR841" t="s">
        <v>47</v>
      </c>
      <c r="AS841">
        <v>2473</v>
      </c>
      <c r="AT841">
        <v>9965.9</v>
      </c>
      <c r="AU841">
        <v>1</v>
      </c>
      <c r="AV841">
        <v>1</v>
      </c>
      <c r="AW841" t="s">
        <v>10362</v>
      </c>
      <c r="AX841">
        <v>10800</v>
      </c>
      <c r="AY841" t="s">
        <v>66</v>
      </c>
      <c r="AZ841" t="s">
        <v>10373</v>
      </c>
      <c r="BA841" t="s">
        <v>47</v>
      </c>
      <c r="BB841" t="s">
        <v>10373</v>
      </c>
      <c r="BC841" t="s">
        <v>47</v>
      </c>
      <c r="BD841">
        <v>1148</v>
      </c>
      <c r="BE841">
        <v>134577.46</v>
      </c>
      <c r="BF841">
        <v>9</v>
      </c>
      <c r="BG841">
        <v>12</v>
      </c>
      <c r="BH841">
        <v>0</v>
      </c>
      <c r="BI841">
        <v>0</v>
      </c>
      <c r="BJ841">
        <v>0</v>
      </c>
      <c r="BK841">
        <v>0</v>
      </c>
      <c r="BL841" t="s">
        <v>59</v>
      </c>
      <c r="BM841" t="s">
        <v>10376</v>
      </c>
      <c r="BN841" t="s">
        <v>10375</v>
      </c>
      <c r="BO841">
        <v>0</v>
      </c>
    </row>
    <row r="842" spans="1:67" x14ac:dyDescent="0.3">
      <c r="A842">
        <v>87140</v>
      </c>
      <c r="B842">
        <v>7119188835</v>
      </c>
      <c r="C842">
        <v>4463264</v>
      </c>
      <c r="D842">
        <v>7032</v>
      </c>
      <c r="E842">
        <v>92585</v>
      </c>
      <c r="F842">
        <v>1</v>
      </c>
      <c r="G842" t="s">
        <v>740</v>
      </c>
      <c r="H842">
        <v>42780</v>
      </c>
      <c r="I842">
        <v>21412908</v>
      </c>
      <c r="J842" t="s">
        <v>46</v>
      </c>
      <c r="K842" t="s">
        <v>47</v>
      </c>
      <c r="L842" t="s">
        <v>48</v>
      </c>
      <c r="M842" t="s">
        <v>49</v>
      </c>
      <c r="N842" t="s">
        <v>9400</v>
      </c>
      <c r="O842" t="s">
        <v>10266</v>
      </c>
      <c r="P842" t="s">
        <v>2264</v>
      </c>
      <c r="Q842" t="s">
        <v>10372</v>
      </c>
      <c r="R842" t="s">
        <v>10178</v>
      </c>
      <c r="S842">
        <v>100788157</v>
      </c>
      <c r="T842" t="s">
        <v>606</v>
      </c>
      <c r="U842" t="s">
        <v>66</v>
      </c>
      <c r="V842" t="s">
        <v>1007</v>
      </c>
      <c r="W842">
        <v>2473</v>
      </c>
      <c r="X842">
        <v>10751.8</v>
      </c>
      <c r="Y842">
        <v>9848.4</v>
      </c>
      <c r="Z842" t="s">
        <v>49</v>
      </c>
      <c r="AA842" t="s">
        <v>10314</v>
      </c>
      <c r="AB842" t="s">
        <v>10296</v>
      </c>
      <c r="AC842" t="s">
        <v>10297</v>
      </c>
      <c r="AD842" t="s">
        <v>52</v>
      </c>
      <c r="AE842" t="s">
        <v>76</v>
      </c>
      <c r="AF842" t="s">
        <v>10207</v>
      </c>
      <c r="AG842" t="s">
        <v>10208</v>
      </c>
      <c r="AH842" t="s">
        <v>10298</v>
      </c>
      <c r="AI842" t="s">
        <v>48</v>
      </c>
      <c r="AJ842" t="s">
        <v>47</v>
      </c>
      <c r="AK842" t="s">
        <v>9400</v>
      </c>
      <c r="AL842" t="s">
        <v>10207</v>
      </c>
      <c r="AM842">
        <v>0</v>
      </c>
      <c r="AN842" t="s">
        <v>47</v>
      </c>
      <c r="AO842" t="s">
        <v>47</v>
      </c>
      <c r="AP842" t="s">
        <v>47</v>
      </c>
      <c r="AQ842" t="s">
        <v>47</v>
      </c>
      <c r="AR842" t="s">
        <v>47</v>
      </c>
      <c r="AS842">
        <v>2473</v>
      </c>
      <c r="AT842">
        <v>10751.8</v>
      </c>
      <c r="AU842">
        <v>1</v>
      </c>
      <c r="AV842">
        <v>1</v>
      </c>
      <c r="AW842" t="s">
        <v>10362</v>
      </c>
      <c r="AX842">
        <v>10800</v>
      </c>
      <c r="AY842" t="s">
        <v>66</v>
      </c>
      <c r="AZ842" t="s">
        <v>10373</v>
      </c>
      <c r="BA842" t="s">
        <v>47</v>
      </c>
      <c r="BB842" t="s">
        <v>10373</v>
      </c>
      <c r="BC842" t="s">
        <v>47</v>
      </c>
      <c r="BD842">
        <v>1148</v>
      </c>
      <c r="BE842">
        <v>145329.26</v>
      </c>
      <c r="BF842">
        <v>10</v>
      </c>
      <c r="BG842">
        <v>12</v>
      </c>
      <c r="BH842">
        <v>20717.7</v>
      </c>
      <c r="BI842">
        <v>0</v>
      </c>
      <c r="BJ842">
        <v>20717.7</v>
      </c>
      <c r="BK842">
        <v>27000</v>
      </c>
      <c r="BL842" t="s">
        <v>56</v>
      </c>
      <c r="BM842" t="s">
        <v>10374</v>
      </c>
      <c r="BN842" t="s">
        <v>10375</v>
      </c>
      <c r="BO842" t="s">
        <v>47</v>
      </c>
    </row>
    <row r="843" spans="1:67" hidden="1" x14ac:dyDescent="0.3">
      <c r="A843">
        <v>87147</v>
      </c>
      <c r="B843">
        <v>7119188951</v>
      </c>
      <c r="C843">
        <v>4463264</v>
      </c>
      <c r="D843">
        <v>7032</v>
      </c>
      <c r="E843">
        <v>92588</v>
      </c>
      <c r="F843">
        <v>1</v>
      </c>
      <c r="G843" t="s">
        <v>740</v>
      </c>
      <c r="H843">
        <v>42780</v>
      </c>
      <c r="I843">
        <v>21412507</v>
      </c>
      <c r="J843" t="s">
        <v>46</v>
      </c>
      <c r="K843" t="s">
        <v>47</v>
      </c>
      <c r="L843" t="s">
        <v>48</v>
      </c>
      <c r="M843" t="s">
        <v>49</v>
      </c>
      <c r="N843" t="s">
        <v>9400</v>
      </c>
      <c r="O843" t="s">
        <v>10266</v>
      </c>
      <c r="P843" t="s">
        <v>2264</v>
      </c>
      <c r="Q843" t="s">
        <v>10372</v>
      </c>
      <c r="R843" t="s">
        <v>10178</v>
      </c>
      <c r="S843">
        <v>100788157</v>
      </c>
      <c r="T843" t="s">
        <v>606</v>
      </c>
      <c r="U843" t="s">
        <v>66</v>
      </c>
      <c r="V843" t="s">
        <v>1007</v>
      </c>
      <c r="W843">
        <v>2473</v>
      </c>
      <c r="X843">
        <v>10780</v>
      </c>
      <c r="Y843">
        <v>9900</v>
      </c>
      <c r="Z843" t="s">
        <v>49</v>
      </c>
      <c r="AA843" t="s">
        <v>10314</v>
      </c>
      <c r="AB843" t="s">
        <v>10296</v>
      </c>
      <c r="AC843" t="s">
        <v>10297</v>
      </c>
      <c r="AD843" t="s">
        <v>52</v>
      </c>
      <c r="AE843" t="s">
        <v>76</v>
      </c>
      <c r="AF843" t="s">
        <v>10207</v>
      </c>
      <c r="AG843" t="s">
        <v>10208</v>
      </c>
      <c r="AH843" t="s">
        <v>10298</v>
      </c>
      <c r="AI843" t="s">
        <v>48</v>
      </c>
      <c r="AJ843" t="s">
        <v>47</v>
      </c>
      <c r="AK843" t="s">
        <v>9400</v>
      </c>
      <c r="AL843" t="s">
        <v>10207</v>
      </c>
      <c r="AM843">
        <v>0</v>
      </c>
      <c r="AN843" t="s">
        <v>47</v>
      </c>
      <c r="AO843" t="s">
        <v>47</v>
      </c>
      <c r="AP843" t="s">
        <v>47</v>
      </c>
      <c r="AQ843" t="s">
        <v>47</v>
      </c>
      <c r="AR843" t="s">
        <v>47</v>
      </c>
      <c r="AS843">
        <v>2473</v>
      </c>
      <c r="AT843">
        <v>10780</v>
      </c>
      <c r="AU843">
        <v>1</v>
      </c>
      <c r="AV843">
        <v>1</v>
      </c>
      <c r="AW843" t="s">
        <v>10362</v>
      </c>
      <c r="AX843">
        <v>10800</v>
      </c>
      <c r="AY843" t="s">
        <v>66</v>
      </c>
      <c r="AZ843" t="s">
        <v>10373</v>
      </c>
      <c r="BA843" t="s">
        <v>47</v>
      </c>
      <c r="BB843" t="s">
        <v>10373</v>
      </c>
      <c r="BC843" t="s">
        <v>47</v>
      </c>
      <c r="BD843">
        <v>1148</v>
      </c>
      <c r="BE843">
        <v>156109.26</v>
      </c>
      <c r="BF843">
        <v>11</v>
      </c>
      <c r="BG843">
        <v>12</v>
      </c>
      <c r="BH843">
        <v>0</v>
      </c>
      <c r="BI843">
        <v>0</v>
      </c>
      <c r="BJ843">
        <v>0</v>
      </c>
      <c r="BK843">
        <v>0</v>
      </c>
      <c r="BL843" t="s">
        <v>59</v>
      </c>
      <c r="BM843" t="s">
        <v>10376</v>
      </c>
      <c r="BN843" t="s">
        <v>10375</v>
      </c>
      <c r="BO843">
        <v>0</v>
      </c>
    </row>
    <row r="844" spans="1:67" hidden="1" x14ac:dyDescent="0.3">
      <c r="A844">
        <v>86928</v>
      </c>
      <c r="B844">
        <v>7119177612</v>
      </c>
      <c r="C844">
        <v>940117</v>
      </c>
      <c r="D844">
        <v>7032</v>
      </c>
      <c r="E844">
        <v>92522</v>
      </c>
      <c r="F844">
        <v>1</v>
      </c>
      <c r="G844" t="s">
        <v>740</v>
      </c>
      <c r="H844">
        <v>42780</v>
      </c>
      <c r="I844">
        <v>21412921</v>
      </c>
      <c r="J844" t="s">
        <v>46</v>
      </c>
      <c r="K844" t="s">
        <v>47</v>
      </c>
      <c r="L844" t="s">
        <v>48</v>
      </c>
      <c r="M844" t="s">
        <v>49</v>
      </c>
      <c r="N844" t="s">
        <v>69</v>
      </c>
      <c r="O844" t="s">
        <v>70</v>
      </c>
      <c r="P844" t="s">
        <v>71</v>
      </c>
      <c r="Q844" t="s">
        <v>72</v>
      </c>
      <c r="R844" t="s">
        <v>54</v>
      </c>
      <c r="S844">
        <v>100994845</v>
      </c>
      <c r="T844" t="s">
        <v>86</v>
      </c>
      <c r="U844" t="s">
        <v>56</v>
      </c>
      <c r="V844" t="s">
        <v>57</v>
      </c>
      <c r="W844">
        <v>10986.56</v>
      </c>
      <c r="X844">
        <v>20210.099999999999</v>
      </c>
      <c r="Y844">
        <v>18200.8</v>
      </c>
      <c r="Z844" t="s">
        <v>49</v>
      </c>
      <c r="AA844" t="s">
        <v>10314</v>
      </c>
      <c r="AB844" t="s">
        <v>10296</v>
      </c>
      <c r="AC844" t="s">
        <v>10297</v>
      </c>
      <c r="AD844" t="s">
        <v>52</v>
      </c>
      <c r="AE844" t="s">
        <v>76</v>
      </c>
      <c r="AF844" t="s">
        <v>10207</v>
      </c>
      <c r="AG844" t="s">
        <v>10208</v>
      </c>
      <c r="AH844" t="s">
        <v>10298</v>
      </c>
      <c r="AI844" t="s">
        <v>48</v>
      </c>
      <c r="AJ844" t="s">
        <v>47</v>
      </c>
      <c r="AK844" t="s">
        <v>69</v>
      </c>
      <c r="AL844" t="s">
        <v>10240</v>
      </c>
      <c r="AM844">
        <v>0</v>
      </c>
      <c r="AN844" t="s">
        <v>47</v>
      </c>
      <c r="AO844" t="s">
        <v>47</v>
      </c>
      <c r="AP844" t="s">
        <v>47</v>
      </c>
      <c r="AQ844" t="s">
        <v>47</v>
      </c>
      <c r="AR844" t="s">
        <v>47</v>
      </c>
      <c r="AS844">
        <v>10986.56</v>
      </c>
      <c r="AT844">
        <v>20210.099999999999</v>
      </c>
      <c r="AU844">
        <v>1</v>
      </c>
      <c r="AV844">
        <v>1</v>
      </c>
      <c r="AW844" t="s">
        <v>10352</v>
      </c>
      <c r="AX844">
        <v>27000</v>
      </c>
      <c r="AY844" t="s">
        <v>56</v>
      </c>
      <c r="AZ844" t="s">
        <v>236</v>
      </c>
      <c r="BA844">
        <v>12200</v>
      </c>
      <c r="BB844" t="s">
        <v>236</v>
      </c>
      <c r="BC844">
        <v>12200</v>
      </c>
      <c r="BD844">
        <v>2384</v>
      </c>
      <c r="BE844">
        <v>176319.35999999999</v>
      </c>
      <c r="BF844">
        <v>12</v>
      </c>
      <c r="BG844">
        <v>12</v>
      </c>
      <c r="BH844">
        <v>30990.1</v>
      </c>
      <c r="BI844">
        <v>0</v>
      </c>
      <c r="BJ844">
        <v>30990.1</v>
      </c>
      <c r="BK844">
        <v>42000</v>
      </c>
      <c r="BL844" t="s">
        <v>229</v>
      </c>
      <c r="BM844" t="s">
        <v>238</v>
      </c>
      <c r="BN844" t="s">
        <v>238</v>
      </c>
      <c r="BO844">
        <v>15860</v>
      </c>
    </row>
    <row r="845" spans="1:67" hidden="1" x14ac:dyDescent="0.3">
      <c r="A845">
        <v>88015</v>
      </c>
      <c r="B845">
        <v>7119220674</v>
      </c>
      <c r="C845">
        <v>915409</v>
      </c>
      <c r="D845">
        <v>7032</v>
      </c>
      <c r="E845">
        <v>93606</v>
      </c>
      <c r="F845">
        <v>1</v>
      </c>
      <c r="G845" t="s">
        <v>740</v>
      </c>
      <c r="H845">
        <v>42781</v>
      </c>
      <c r="I845">
        <v>21425073</v>
      </c>
      <c r="J845" t="s">
        <v>46</v>
      </c>
      <c r="K845" t="s">
        <v>47</v>
      </c>
      <c r="L845" t="s">
        <v>48</v>
      </c>
      <c r="M845" t="s">
        <v>49</v>
      </c>
      <c r="N845" t="s">
        <v>247</v>
      </c>
      <c r="O845" t="s">
        <v>248</v>
      </c>
      <c r="P845" t="s">
        <v>249</v>
      </c>
      <c r="Q845" t="s">
        <v>250</v>
      </c>
      <c r="R845" t="s">
        <v>54</v>
      </c>
      <c r="S845">
        <v>100422206</v>
      </c>
      <c r="T845" t="s">
        <v>615</v>
      </c>
      <c r="U845" t="s">
        <v>56</v>
      </c>
      <c r="V845" t="s">
        <v>57</v>
      </c>
      <c r="W845">
        <v>4502.6899999999996</v>
      </c>
      <c r="X845">
        <v>20675.82</v>
      </c>
      <c r="Y845">
        <v>18863.52</v>
      </c>
      <c r="Z845" t="s">
        <v>49</v>
      </c>
      <c r="AA845" t="s">
        <v>10314</v>
      </c>
      <c r="AB845" t="s">
        <v>10296</v>
      </c>
      <c r="AC845" t="s">
        <v>10297</v>
      </c>
      <c r="AD845" t="s">
        <v>52</v>
      </c>
      <c r="AE845" t="s">
        <v>76</v>
      </c>
      <c r="AF845" t="s">
        <v>10207</v>
      </c>
      <c r="AG845" t="s">
        <v>10208</v>
      </c>
      <c r="AH845" t="s">
        <v>10298</v>
      </c>
      <c r="AI845" t="s">
        <v>48</v>
      </c>
      <c r="AJ845" t="s">
        <v>47</v>
      </c>
      <c r="AK845" t="s">
        <v>247</v>
      </c>
      <c r="AL845" t="s">
        <v>10217</v>
      </c>
      <c r="AM845">
        <v>0</v>
      </c>
      <c r="AN845" t="s">
        <v>47</v>
      </c>
      <c r="AO845" t="s">
        <v>47</v>
      </c>
      <c r="AP845" t="s">
        <v>47</v>
      </c>
      <c r="AQ845" t="s">
        <v>47</v>
      </c>
      <c r="AR845" t="s">
        <v>47</v>
      </c>
      <c r="AS845">
        <v>4502.6899999999996</v>
      </c>
      <c r="AT845">
        <v>20675.82</v>
      </c>
      <c r="AU845">
        <v>1</v>
      </c>
      <c r="AV845">
        <v>1</v>
      </c>
      <c r="AW845" t="s">
        <v>10352</v>
      </c>
      <c r="AX845">
        <v>27000</v>
      </c>
      <c r="AY845" t="s">
        <v>56</v>
      </c>
      <c r="AZ845" t="s">
        <v>634</v>
      </c>
      <c r="BA845">
        <v>5000</v>
      </c>
      <c r="BB845" t="s">
        <v>634</v>
      </c>
      <c r="BC845">
        <v>5000</v>
      </c>
      <c r="BD845">
        <v>1</v>
      </c>
      <c r="BE845">
        <v>20675.82</v>
      </c>
      <c r="BF845">
        <v>1</v>
      </c>
      <c r="BG845">
        <v>12</v>
      </c>
      <c r="BH845">
        <v>0</v>
      </c>
      <c r="BI845">
        <v>0</v>
      </c>
      <c r="BJ845">
        <v>0</v>
      </c>
      <c r="BK845">
        <v>0</v>
      </c>
      <c r="BL845" t="s">
        <v>59</v>
      </c>
      <c r="BM845" t="s">
        <v>635</v>
      </c>
      <c r="BN845" t="s">
        <v>636</v>
      </c>
      <c r="BO845">
        <v>0</v>
      </c>
    </row>
    <row r="846" spans="1:67" x14ac:dyDescent="0.3">
      <c r="A846">
        <v>87143</v>
      </c>
      <c r="B846">
        <v>7119188864</v>
      </c>
      <c r="C846">
        <v>2769823</v>
      </c>
      <c r="D846">
        <v>7032</v>
      </c>
      <c r="E846">
        <v>93548</v>
      </c>
      <c r="F846">
        <v>1</v>
      </c>
      <c r="G846" t="s">
        <v>740</v>
      </c>
      <c r="H846">
        <v>42781</v>
      </c>
      <c r="I846">
        <v>21424904</v>
      </c>
      <c r="J846" t="s">
        <v>46</v>
      </c>
      <c r="K846" t="s">
        <v>47</v>
      </c>
      <c r="L846" t="s">
        <v>48</v>
      </c>
      <c r="M846" t="s">
        <v>49</v>
      </c>
      <c r="N846" t="s">
        <v>9412</v>
      </c>
      <c r="O846" t="s">
        <v>10389</v>
      </c>
      <c r="P846" t="s">
        <v>207</v>
      </c>
      <c r="Q846" t="s">
        <v>208</v>
      </c>
      <c r="R846" t="s">
        <v>54</v>
      </c>
      <c r="S846">
        <v>101093720</v>
      </c>
      <c r="T846" t="s">
        <v>55</v>
      </c>
      <c r="U846" t="s">
        <v>66</v>
      </c>
      <c r="V846" t="s">
        <v>1007</v>
      </c>
      <c r="W846">
        <v>2642.6</v>
      </c>
      <c r="X846">
        <v>10055.36</v>
      </c>
      <c r="Y846">
        <v>9138.2099999999991</v>
      </c>
      <c r="Z846" t="s">
        <v>49</v>
      </c>
      <c r="AA846" t="s">
        <v>10314</v>
      </c>
      <c r="AB846" t="s">
        <v>10296</v>
      </c>
      <c r="AC846" t="s">
        <v>10297</v>
      </c>
      <c r="AD846" t="s">
        <v>52</v>
      </c>
      <c r="AE846" t="s">
        <v>76</v>
      </c>
      <c r="AF846" t="s">
        <v>10207</v>
      </c>
      <c r="AG846" t="s">
        <v>10208</v>
      </c>
      <c r="AH846" t="s">
        <v>10298</v>
      </c>
      <c r="AI846" t="s">
        <v>48</v>
      </c>
      <c r="AJ846" t="s">
        <v>47</v>
      </c>
      <c r="AK846" t="s">
        <v>9412</v>
      </c>
      <c r="AL846" t="s">
        <v>10207</v>
      </c>
      <c r="AM846">
        <v>0</v>
      </c>
      <c r="AN846" t="s">
        <v>47</v>
      </c>
      <c r="AO846" t="s">
        <v>47</v>
      </c>
      <c r="AP846" t="s">
        <v>47</v>
      </c>
      <c r="AQ846" t="s">
        <v>47</v>
      </c>
      <c r="AR846" t="s">
        <v>47</v>
      </c>
      <c r="AS846">
        <v>2642.6</v>
      </c>
      <c r="AT846">
        <v>10055.36</v>
      </c>
      <c r="AU846">
        <v>1</v>
      </c>
      <c r="AV846">
        <v>1</v>
      </c>
      <c r="AW846" t="s">
        <v>10352</v>
      </c>
      <c r="AX846">
        <v>10800</v>
      </c>
      <c r="AY846" t="s">
        <v>66</v>
      </c>
      <c r="AZ846" t="s">
        <v>5077</v>
      </c>
      <c r="BA846">
        <v>2953</v>
      </c>
      <c r="BB846" t="s">
        <v>5077</v>
      </c>
      <c r="BC846">
        <v>2953</v>
      </c>
      <c r="BD846">
        <v>120</v>
      </c>
      <c r="BE846">
        <v>30731.18</v>
      </c>
      <c r="BF846">
        <v>2</v>
      </c>
      <c r="BG846">
        <v>12</v>
      </c>
      <c r="BH846">
        <v>30731.18</v>
      </c>
      <c r="BI846">
        <v>0</v>
      </c>
      <c r="BJ846">
        <v>30731.18</v>
      </c>
      <c r="BK846">
        <v>42000</v>
      </c>
      <c r="BL846" t="s">
        <v>229</v>
      </c>
      <c r="BM846" t="s">
        <v>10391</v>
      </c>
      <c r="BN846" t="s">
        <v>10391</v>
      </c>
      <c r="BO846" t="s">
        <v>47</v>
      </c>
    </row>
    <row r="847" spans="1:67" hidden="1" x14ac:dyDescent="0.3">
      <c r="A847">
        <v>86699</v>
      </c>
      <c r="B847">
        <v>7119171751</v>
      </c>
      <c r="C847">
        <v>659338</v>
      </c>
      <c r="D847">
        <v>7032</v>
      </c>
      <c r="E847">
        <v>93457</v>
      </c>
      <c r="F847">
        <v>1</v>
      </c>
      <c r="G847" t="s">
        <v>740</v>
      </c>
      <c r="H847">
        <v>42781</v>
      </c>
      <c r="I847">
        <v>21424840</v>
      </c>
      <c r="J847" t="s">
        <v>46</v>
      </c>
      <c r="K847" t="s">
        <v>47</v>
      </c>
      <c r="L847" t="s">
        <v>48</v>
      </c>
      <c r="M847" t="s">
        <v>49</v>
      </c>
      <c r="N847" t="s">
        <v>50</v>
      </c>
      <c r="O847" t="s">
        <v>51</v>
      </c>
      <c r="P847" t="s">
        <v>52</v>
      </c>
      <c r="Q847" t="s">
        <v>53</v>
      </c>
      <c r="R847" t="s">
        <v>54</v>
      </c>
      <c r="S847">
        <v>101093720</v>
      </c>
      <c r="T847" t="s">
        <v>55</v>
      </c>
      <c r="U847" t="s">
        <v>56</v>
      </c>
      <c r="V847" t="s">
        <v>57</v>
      </c>
      <c r="W847">
        <v>1683.12</v>
      </c>
      <c r="X847">
        <v>18055.61</v>
      </c>
      <c r="Y847">
        <v>16554.759999999998</v>
      </c>
      <c r="Z847" t="s">
        <v>49</v>
      </c>
      <c r="AA847" t="s">
        <v>10314</v>
      </c>
      <c r="AB847" t="s">
        <v>10296</v>
      </c>
      <c r="AC847" t="s">
        <v>10297</v>
      </c>
      <c r="AD847" t="s">
        <v>52</v>
      </c>
      <c r="AE847" t="s">
        <v>76</v>
      </c>
      <c r="AF847" t="s">
        <v>10207</v>
      </c>
      <c r="AG847" t="s">
        <v>10208</v>
      </c>
      <c r="AH847" t="s">
        <v>10298</v>
      </c>
      <c r="AI847" t="s">
        <v>48</v>
      </c>
      <c r="AJ847" t="s">
        <v>47</v>
      </c>
      <c r="AK847" t="s">
        <v>50</v>
      </c>
      <c r="AL847" t="s">
        <v>10207</v>
      </c>
      <c r="AM847">
        <v>0</v>
      </c>
      <c r="AN847" t="s">
        <v>47</v>
      </c>
      <c r="AO847" t="s">
        <v>47</v>
      </c>
      <c r="AP847" t="s">
        <v>47</v>
      </c>
      <c r="AQ847" t="s">
        <v>47</v>
      </c>
      <c r="AR847" t="s">
        <v>47</v>
      </c>
      <c r="AS847">
        <v>1683.12</v>
      </c>
      <c r="AT847">
        <v>18055.61</v>
      </c>
      <c r="AU847">
        <v>1</v>
      </c>
      <c r="AV847">
        <v>1</v>
      </c>
      <c r="AW847" t="s">
        <v>10352</v>
      </c>
      <c r="AX847">
        <v>27000</v>
      </c>
      <c r="AY847" t="s">
        <v>56</v>
      </c>
      <c r="AZ847" t="s">
        <v>220</v>
      </c>
      <c r="BA847">
        <v>1880.82</v>
      </c>
      <c r="BB847" t="s">
        <v>220</v>
      </c>
      <c r="BC847">
        <v>1880.82</v>
      </c>
      <c r="BD847">
        <v>154</v>
      </c>
      <c r="BE847">
        <v>48786.79</v>
      </c>
      <c r="BF847">
        <v>3</v>
      </c>
      <c r="BG847">
        <v>12</v>
      </c>
      <c r="BH847">
        <v>0</v>
      </c>
      <c r="BI847">
        <v>0</v>
      </c>
      <c r="BJ847">
        <v>0</v>
      </c>
      <c r="BK847">
        <v>0</v>
      </c>
      <c r="BL847" t="s">
        <v>59</v>
      </c>
      <c r="BM847" t="s">
        <v>221</v>
      </c>
      <c r="BN847" t="s">
        <v>222</v>
      </c>
      <c r="BO847">
        <v>0</v>
      </c>
    </row>
    <row r="848" spans="1:67" hidden="1" x14ac:dyDescent="0.3">
      <c r="A848">
        <v>88044</v>
      </c>
      <c r="B848">
        <v>7119221783</v>
      </c>
      <c r="C848">
        <v>3025769</v>
      </c>
      <c r="D848">
        <v>7032</v>
      </c>
      <c r="E848">
        <v>93609</v>
      </c>
      <c r="F848">
        <v>1</v>
      </c>
      <c r="G848" t="s">
        <v>740</v>
      </c>
      <c r="H848">
        <v>42781</v>
      </c>
      <c r="I848">
        <v>21427498</v>
      </c>
      <c r="J848" t="s">
        <v>46</v>
      </c>
      <c r="K848" t="s">
        <v>47</v>
      </c>
      <c r="L848" t="s">
        <v>48</v>
      </c>
      <c r="M848" t="s">
        <v>49</v>
      </c>
      <c r="N848" t="s">
        <v>62</v>
      </c>
      <c r="O848" t="s">
        <v>63</v>
      </c>
      <c r="P848" t="s">
        <v>52</v>
      </c>
      <c r="Q848" t="s">
        <v>53</v>
      </c>
      <c r="R848" t="s">
        <v>54</v>
      </c>
      <c r="S848">
        <v>100223303</v>
      </c>
      <c r="T848" t="s">
        <v>64</v>
      </c>
      <c r="U848" t="s">
        <v>56</v>
      </c>
      <c r="V848" t="s">
        <v>57</v>
      </c>
      <c r="W848">
        <v>1674.03</v>
      </c>
      <c r="X848">
        <v>19151.099999999999</v>
      </c>
      <c r="Y848">
        <v>17496</v>
      </c>
      <c r="Z848" t="s">
        <v>49</v>
      </c>
      <c r="AA848" t="s">
        <v>10314</v>
      </c>
      <c r="AB848" t="s">
        <v>10296</v>
      </c>
      <c r="AC848" t="s">
        <v>10297</v>
      </c>
      <c r="AD848" t="s">
        <v>52</v>
      </c>
      <c r="AE848" t="s">
        <v>76</v>
      </c>
      <c r="AF848" t="s">
        <v>10207</v>
      </c>
      <c r="AG848" t="s">
        <v>10208</v>
      </c>
      <c r="AH848" t="s">
        <v>10298</v>
      </c>
      <c r="AI848" t="s">
        <v>48</v>
      </c>
      <c r="AJ848" t="s">
        <v>47</v>
      </c>
      <c r="AK848" t="s">
        <v>62</v>
      </c>
      <c r="AL848" t="s">
        <v>10207</v>
      </c>
      <c r="AM848">
        <v>0</v>
      </c>
      <c r="AN848" t="s">
        <v>47</v>
      </c>
      <c r="AO848" t="s">
        <v>47</v>
      </c>
      <c r="AP848" t="s">
        <v>47</v>
      </c>
      <c r="AQ848" t="s">
        <v>47</v>
      </c>
      <c r="AR848" t="s">
        <v>47</v>
      </c>
      <c r="AS848">
        <v>1674.03</v>
      </c>
      <c r="AT848">
        <v>19151.099999999999</v>
      </c>
      <c r="AU848">
        <v>1</v>
      </c>
      <c r="AV848">
        <v>1</v>
      </c>
      <c r="AW848" t="s">
        <v>10352</v>
      </c>
      <c r="AX848">
        <v>27000</v>
      </c>
      <c r="AY848" t="s">
        <v>56</v>
      </c>
      <c r="AZ848" t="s">
        <v>65</v>
      </c>
      <c r="BA848">
        <v>1658.86</v>
      </c>
      <c r="BB848" t="s">
        <v>65</v>
      </c>
      <c r="BC848">
        <v>1658.86</v>
      </c>
      <c r="BD848">
        <v>184</v>
      </c>
      <c r="BE848">
        <v>67937.89</v>
      </c>
      <c r="BF848">
        <v>4</v>
      </c>
      <c r="BG848">
        <v>12</v>
      </c>
      <c r="BH848">
        <v>37206.71</v>
      </c>
      <c r="BI848">
        <v>0</v>
      </c>
      <c r="BJ848">
        <v>37206.71</v>
      </c>
      <c r="BK848">
        <v>42000</v>
      </c>
      <c r="BL848" t="s">
        <v>229</v>
      </c>
      <c r="BM848" t="s">
        <v>68</v>
      </c>
      <c r="BN848" t="s">
        <v>68</v>
      </c>
      <c r="BO848">
        <v>2156.518</v>
      </c>
    </row>
    <row r="849" spans="1:67" hidden="1" x14ac:dyDescent="0.3">
      <c r="A849">
        <v>88114</v>
      </c>
      <c r="B849">
        <v>7119224341</v>
      </c>
      <c r="C849">
        <v>3025769</v>
      </c>
      <c r="D849">
        <v>7032</v>
      </c>
      <c r="E849">
        <v>93645</v>
      </c>
      <c r="F849">
        <v>1</v>
      </c>
      <c r="G849" t="s">
        <v>740</v>
      </c>
      <c r="H849">
        <v>42781</v>
      </c>
      <c r="I849">
        <v>21427497</v>
      </c>
      <c r="J849" t="s">
        <v>46</v>
      </c>
      <c r="K849" t="s">
        <v>47</v>
      </c>
      <c r="L849" t="s">
        <v>48</v>
      </c>
      <c r="M849" t="s">
        <v>49</v>
      </c>
      <c r="N849" t="s">
        <v>62</v>
      </c>
      <c r="O849" t="s">
        <v>63</v>
      </c>
      <c r="P849" t="s">
        <v>52</v>
      </c>
      <c r="Q849" t="s">
        <v>53</v>
      </c>
      <c r="R849" t="s">
        <v>54</v>
      </c>
      <c r="S849">
        <v>100223303</v>
      </c>
      <c r="T849" t="s">
        <v>64</v>
      </c>
      <c r="U849" t="s">
        <v>56</v>
      </c>
      <c r="V849" t="s">
        <v>57</v>
      </c>
      <c r="W849">
        <v>1674.03</v>
      </c>
      <c r="X849">
        <v>19151.099999999999</v>
      </c>
      <c r="Y849">
        <v>17496</v>
      </c>
      <c r="Z849" t="s">
        <v>49</v>
      </c>
      <c r="AA849" t="s">
        <v>10314</v>
      </c>
      <c r="AB849" t="s">
        <v>10296</v>
      </c>
      <c r="AC849" t="s">
        <v>10297</v>
      </c>
      <c r="AD849" t="s">
        <v>52</v>
      </c>
      <c r="AE849" t="s">
        <v>76</v>
      </c>
      <c r="AF849" t="s">
        <v>10207</v>
      </c>
      <c r="AG849" t="s">
        <v>10208</v>
      </c>
      <c r="AH849" t="s">
        <v>10298</v>
      </c>
      <c r="AI849" t="s">
        <v>48</v>
      </c>
      <c r="AJ849" t="s">
        <v>47</v>
      </c>
      <c r="AK849" t="s">
        <v>62</v>
      </c>
      <c r="AL849" t="s">
        <v>10207</v>
      </c>
      <c r="AM849">
        <v>0</v>
      </c>
      <c r="AN849" t="s">
        <v>47</v>
      </c>
      <c r="AO849" t="s">
        <v>47</v>
      </c>
      <c r="AP849" t="s">
        <v>47</v>
      </c>
      <c r="AQ849" t="s">
        <v>47</v>
      </c>
      <c r="AR849" t="s">
        <v>47</v>
      </c>
      <c r="AS849">
        <v>1674.03</v>
      </c>
      <c r="AT849">
        <v>19151.099999999999</v>
      </c>
      <c r="AU849">
        <v>1</v>
      </c>
      <c r="AV849">
        <v>1</v>
      </c>
      <c r="AW849" t="s">
        <v>10352</v>
      </c>
      <c r="AX849">
        <v>27000</v>
      </c>
      <c r="AY849" t="s">
        <v>56</v>
      </c>
      <c r="AZ849" t="s">
        <v>65</v>
      </c>
      <c r="BA849">
        <v>1658.86</v>
      </c>
      <c r="BB849" t="s">
        <v>65</v>
      </c>
      <c r="BC849">
        <v>1658.86</v>
      </c>
      <c r="BD849">
        <v>184</v>
      </c>
      <c r="BE849">
        <v>87088.99</v>
      </c>
      <c r="BF849">
        <v>5</v>
      </c>
      <c r="BG849">
        <v>12</v>
      </c>
      <c r="BH849">
        <v>0</v>
      </c>
      <c r="BI849">
        <v>0</v>
      </c>
      <c r="BJ849">
        <v>0</v>
      </c>
      <c r="BK849">
        <v>0</v>
      </c>
      <c r="BL849" t="s">
        <v>59</v>
      </c>
      <c r="BM849" t="s">
        <v>104</v>
      </c>
      <c r="BN849" t="s">
        <v>68</v>
      </c>
      <c r="BO849">
        <v>0</v>
      </c>
    </row>
    <row r="850" spans="1:67" x14ac:dyDescent="0.3">
      <c r="A850">
        <v>87134</v>
      </c>
      <c r="B850">
        <v>7119188777</v>
      </c>
      <c r="C850">
        <v>4463264</v>
      </c>
      <c r="D850">
        <v>7032</v>
      </c>
      <c r="E850">
        <v>93544</v>
      </c>
      <c r="F850">
        <v>1</v>
      </c>
      <c r="G850" t="s">
        <v>740</v>
      </c>
      <c r="H850">
        <v>42781</v>
      </c>
      <c r="I850">
        <v>21424898</v>
      </c>
      <c r="J850" t="s">
        <v>46</v>
      </c>
      <c r="K850" t="s">
        <v>47</v>
      </c>
      <c r="L850" t="s">
        <v>48</v>
      </c>
      <c r="M850" t="s">
        <v>49</v>
      </c>
      <c r="N850" t="s">
        <v>9400</v>
      </c>
      <c r="O850" t="s">
        <v>10266</v>
      </c>
      <c r="P850" t="s">
        <v>2264</v>
      </c>
      <c r="Q850" t="s">
        <v>10372</v>
      </c>
      <c r="R850" t="s">
        <v>10178</v>
      </c>
      <c r="S850">
        <v>100788157</v>
      </c>
      <c r="T850" t="s">
        <v>606</v>
      </c>
      <c r="U850" t="s">
        <v>66</v>
      </c>
      <c r="V850" t="s">
        <v>1007</v>
      </c>
      <c r="W850">
        <v>2473</v>
      </c>
      <c r="X850">
        <v>9235.7000000000007</v>
      </c>
      <c r="Y850">
        <v>8308.66</v>
      </c>
      <c r="Z850" t="s">
        <v>49</v>
      </c>
      <c r="AA850" t="s">
        <v>10314</v>
      </c>
      <c r="AB850" t="s">
        <v>10296</v>
      </c>
      <c r="AC850" t="s">
        <v>10297</v>
      </c>
      <c r="AD850" t="s">
        <v>52</v>
      </c>
      <c r="AE850" t="s">
        <v>76</v>
      </c>
      <c r="AF850" t="s">
        <v>10207</v>
      </c>
      <c r="AG850" t="s">
        <v>10208</v>
      </c>
      <c r="AH850" t="s">
        <v>10298</v>
      </c>
      <c r="AI850" t="s">
        <v>48</v>
      </c>
      <c r="AJ850" t="s">
        <v>47</v>
      </c>
      <c r="AK850" t="s">
        <v>9400</v>
      </c>
      <c r="AL850" t="s">
        <v>10207</v>
      </c>
      <c r="AM850">
        <v>0</v>
      </c>
      <c r="AN850" t="s">
        <v>47</v>
      </c>
      <c r="AO850" t="s">
        <v>47</v>
      </c>
      <c r="AP850" t="s">
        <v>47</v>
      </c>
      <c r="AQ850" t="s">
        <v>47</v>
      </c>
      <c r="AR850" t="s">
        <v>47</v>
      </c>
      <c r="AS850">
        <v>2473</v>
      </c>
      <c r="AT850">
        <v>9235.7000000000007</v>
      </c>
      <c r="AU850">
        <v>1</v>
      </c>
      <c r="AV850">
        <v>1</v>
      </c>
      <c r="AW850" t="s">
        <v>10362</v>
      </c>
      <c r="AX850">
        <v>10800</v>
      </c>
      <c r="AY850" t="s">
        <v>66</v>
      </c>
      <c r="AZ850" t="s">
        <v>10373</v>
      </c>
      <c r="BA850" t="s">
        <v>47</v>
      </c>
      <c r="BB850" t="s">
        <v>10373</v>
      </c>
      <c r="BC850" t="s">
        <v>47</v>
      </c>
      <c r="BD850">
        <v>1148</v>
      </c>
      <c r="BE850">
        <v>96324.69</v>
      </c>
      <c r="BF850">
        <v>6</v>
      </c>
      <c r="BG850">
        <v>12</v>
      </c>
      <c r="BH850">
        <v>28386.799999999999</v>
      </c>
      <c r="BI850">
        <v>0</v>
      </c>
      <c r="BJ850">
        <v>28386.799999999999</v>
      </c>
      <c r="BK850">
        <v>42000</v>
      </c>
      <c r="BL850" t="s">
        <v>229</v>
      </c>
      <c r="BM850" t="s">
        <v>10375</v>
      </c>
      <c r="BN850" t="s">
        <v>10375</v>
      </c>
      <c r="BO850" t="s">
        <v>47</v>
      </c>
    </row>
    <row r="851" spans="1:67" hidden="1" x14ac:dyDescent="0.3">
      <c r="A851">
        <v>88110</v>
      </c>
      <c r="B851">
        <v>7119224337</v>
      </c>
      <c r="C851">
        <v>4463264</v>
      </c>
      <c r="D851">
        <v>7032</v>
      </c>
      <c r="E851">
        <v>93641</v>
      </c>
      <c r="F851">
        <v>1</v>
      </c>
      <c r="G851" t="s">
        <v>740</v>
      </c>
      <c r="H851">
        <v>42781</v>
      </c>
      <c r="I851">
        <v>21427417</v>
      </c>
      <c r="J851" t="s">
        <v>46</v>
      </c>
      <c r="K851" t="s">
        <v>47</v>
      </c>
      <c r="L851" t="s">
        <v>48</v>
      </c>
      <c r="M851" t="s">
        <v>49</v>
      </c>
      <c r="N851" t="s">
        <v>9400</v>
      </c>
      <c r="O851" t="s">
        <v>10266</v>
      </c>
      <c r="P851" t="s">
        <v>2264</v>
      </c>
      <c r="Q851" t="s">
        <v>10372</v>
      </c>
      <c r="R851" t="s">
        <v>10178</v>
      </c>
      <c r="S851">
        <v>101093720</v>
      </c>
      <c r="T851" t="s">
        <v>55</v>
      </c>
      <c r="U851" t="s">
        <v>66</v>
      </c>
      <c r="V851" t="s">
        <v>1007</v>
      </c>
      <c r="W851">
        <v>2670.84</v>
      </c>
      <c r="X851">
        <v>9802.7999999999993</v>
      </c>
      <c r="Y851">
        <v>9072</v>
      </c>
      <c r="Z851" t="s">
        <v>49</v>
      </c>
      <c r="AA851" t="s">
        <v>10314</v>
      </c>
      <c r="AB851" t="s">
        <v>10296</v>
      </c>
      <c r="AC851" t="s">
        <v>10297</v>
      </c>
      <c r="AD851" t="s">
        <v>52</v>
      </c>
      <c r="AE851" t="s">
        <v>76</v>
      </c>
      <c r="AF851" t="s">
        <v>10207</v>
      </c>
      <c r="AG851" t="s">
        <v>10208</v>
      </c>
      <c r="AH851" t="s">
        <v>10298</v>
      </c>
      <c r="AI851" t="s">
        <v>48</v>
      </c>
      <c r="AJ851" t="s">
        <v>47</v>
      </c>
      <c r="AK851" t="s">
        <v>9400</v>
      </c>
      <c r="AL851" t="s">
        <v>10207</v>
      </c>
      <c r="AM851">
        <v>0</v>
      </c>
      <c r="AN851" t="s">
        <v>47</v>
      </c>
      <c r="AO851" t="s">
        <v>47</v>
      </c>
      <c r="AP851" t="s">
        <v>47</v>
      </c>
      <c r="AQ851" t="s">
        <v>47</v>
      </c>
      <c r="AR851" t="s">
        <v>47</v>
      </c>
      <c r="AS851">
        <v>2670.84</v>
      </c>
      <c r="AT851">
        <v>9802.7999999999993</v>
      </c>
      <c r="AU851">
        <v>1</v>
      </c>
      <c r="AV851">
        <v>1</v>
      </c>
      <c r="AW851" t="s">
        <v>10362</v>
      </c>
      <c r="AX851">
        <v>10800</v>
      </c>
      <c r="AY851" t="s">
        <v>66</v>
      </c>
      <c r="AZ851" t="s">
        <v>10392</v>
      </c>
      <c r="BA851" t="s">
        <v>47</v>
      </c>
      <c r="BB851" t="s">
        <v>10392</v>
      </c>
      <c r="BC851" t="s">
        <v>47</v>
      </c>
      <c r="BD851">
        <v>1148</v>
      </c>
      <c r="BE851">
        <v>106127.49</v>
      </c>
      <c r="BF851">
        <v>7</v>
      </c>
      <c r="BG851">
        <v>12</v>
      </c>
      <c r="BH851">
        <v>0</v>
      </c>
      <c r="BI851">
        <v>0</v>
      </c>
      <c r="BJ851">
        <v>0</v>
      </c>
      <c r="BK851">
        <v>0</v>
      </c>
      <c r="BL851" t="s">
        <v>59</v>
      </c>
      <c r="BM851" t="s">
        <v>10393</v>
      </c>
      <c r="BN851" t="s">
        <v>10394</v>
      </c>
      <c r="BO851">
        <v>0</v>
      </c>
    </row>
    <row r="852" spans="1:67" x14ac:dyDescent="0.3">
      <c r="A852">
        <v>88133</v>
      </c>
      <c r="B852">
        <v>7119224438</v>
      </c>
      <c r="C852">
        <v>4463264</v>
      </c>
      <c r="D852">
        <v>7032</v>
      </c>
      <c r="E852">
        <v>93652</v>
      </c>
      <c r="F852">
        <v>1</v>
      </c>
      <c r="G852" t="s">
        <v>740</v>
      </c>
      <c r="H852">
        <v>42781</v>
      </c>
      <c r="I852">
        <v>21427413</v>
      </c>
      <c r="J852" t="s">
        <v>46</v>
      </c>
      <c r="K852" t="s">
        <v>47</v>
      </c>
      <c r="L852" t="s">
        <v>48</v>
      </c>
      <c r="M852" t="s">
        <v>49</v>
      </c>
      <c r="N852" t="s">
        <v>9400</v>
      </c>
      <c r="O852" t="s">
        <v>10266</v>
      </c>
      <c r="P852" t="s">
        <v>2264</v>
      </c>
      <c r="Q852" t="s">
        <v>10372</v>
      </c>
      <c r="R852" t="s">
        <v>10178</v>
      </c>
      <c r="S852">
        <v>101093720</v>
      </c>
      <c r="T852" t="s">
        <v>55</v>
      </c>
      <c r="U852" t="s">
        <v>66</v>
      </c>
      <c r="V852" t="s">
        <v>1007</v>
      </c>
      <c r="W852">
        <v>2670.84</v>
      </c>
      <c r="X852">
        <v>9744.4500000000007</v>
      </c>
      <c r="Y852">
        <v>9018</v>
      </c>
      <c r="Z852" t="s">
        <v>49</v>
      </c>
      <c r="AA852" t="s">
        <v>10314</v>
      </c>
      <c r="AB852" t="s">
        <v>10296</v>
      </c>
      <c r="AC852" t="s">
        <v>10297</v>
      </c>
      <c r="AD852" t="s">
        <v>52</v>
      </c>
      <c r="AE852" t="s">
        <v>76</v>
      </c>
      <c r="AF852" t="s">
        <v>10207</v>
      </c>
      <c r="AG852" t="s">
        <v>10208</v>
      </c>
      <c r="AH852" t="s">
        <v>10298</v>
      </c>
      <c r="AI852" t="s">
        <v>48</v>
      </c>
      <c r="AJ852" t="s">
        <v>47</v>
      </c>
      <c r="AK852" t="s">
        <v>9400</v>
      </c>
      <c r="AL852" t="s">
        <v>10207</v>
      </c>
      <c r="AM852">
        <v>0</v>
      </c>
      <c r="AN852" t="s">
        <v>47</v>
      </c>
      <c r="AO852" t="s">
        <v>47</v>
      </c>
      <c r="AP852" t="s">
        <v>47</v>
      </c>
      <c r="AQ852" t="s">
        <v>47</v>
      </c>
      <c r="AR852" t="s">
        <v>47</v>
      </c>
      <c r="AS852">
        <v>2670.84</v>
      </c>
      <c r="AT852">
        <v>9744.4500000000007</v>
      </c>
      <c r="AU852">
        <v>1</v>
      </c>
      <c r="AV852">
        <v>1</v>
      </c>
      <c r="AW852" t="s">
        <v>10362</v>
      </c>
      <c r="AX852">
        <v>10800</v>
      </c>
      <c r="AY852" t="s">
        <v>66</v>
      </c>
      <c r="AZ852" t="s">
        <v>10392</v>
      </c>
      <c r="BA852" t="s">
        <v>47</v>
      </c>
      <c r="BB852" t="s">
        <v>10392</v>
      </c>
      <c r="BC852" t="s">
        <v>47</v>
      </c>
      <c r="BD852">
        <v>1148</v>
      </c>
      <c r="BE852">
        <v>115871.94</v>
      </c>
      <c r="BF852">
        <v>8</v>
      </c>
      <c r="BG852">
        <v>12</v>
      </c>
      <c r="BH852">
        <v>19547.25</v>
      </c>
      <c r="BI852">
        <v>0</v>
      </c>
      <c r="BJ852">
        <v>19547.25</v>
      </c>
      <c r="BK852">
        <v>27000</v>
      </c>
      <c r="BL852" t="s">
        <v>56</v>
      </c>
      <c r="BM852" t="s">
        <v>10395</v>
      </c>
      <c r="BN852" t="s">
        <v>10394</v>
      </c>
      <c r="BO852" t="s">
        <v>47</v>
      </c>
    </row>
    <row r="853" spans="1:67" hidden="1" x14ac:dyDescent="0.3">
      <c r="A853">
        <v>88289</v>
      </c>
      <c r="B853">
        <v>7119253641</v>
      </c>
      <c r="C853">
        <v>4463264</v>
      </c>
      <c r="D853">
        <v>7032</v>
      </c>
      <c r="E853">
        <v>93755</v>
      </c>
      <c r="F853">
        <v>1</v>
      </c>
      <c r="G853" t="s">
        <v>740</v>
      </c>
      <c r="H853">
        <v>42781</v>
      </c>
      <c r="I853">
        <v>21424918</v>
      </c>
      <c r="J853" t="s">
        <v>46</v>
      </c>
      <c r="K853" t="s">
        <v>47</v>
      </c>
      <c r="L853" t="s">
        <v>48</v>
      </c>
      <c r="M853" t="s">
        <v>49</v>
      </c>
      <c r="N853" t="s">
        <v>9400</v>
      </c>
      <c r="O853" t="s">
        <v>10266</v>
      </c>
      <c r="P853" t="s">
        <v>2264</v>
      </c>
      <c r="Q853" t="s">
        <v>10372</v>
      </c>
      <c r="R853" t="s">
        <v>10178</v>
      </c>
      <c r="S853">
        <v>100788157</v>
      </c>
      <c r="T853" t="s">
        <v>606</v>
      </c>
      <c r="U853" t="s">
        <v>66</v>
      </c>
      <c r="V853" t="s">
        <v>1007</v>
      </c>
      <c r="W853">
        <v>2473</v>
      </c>
      <c r="X853">
        <v>11130.8</v>
      </c>
      <c r="Y853">
        <v>10242</v>
      </c>
      <c r="Z853" t="s">
        <v>49</v>
      </c>
      <c r="AA853" t="s">
        <v>10314</v>
      </c>
      <c r="AB853" t="s">
        <v>10296</v>
      </c>
      <c r="AC853" t="s">
        <v>10297</v>
      </c>
      <c r="AD853" t="s">
        <v>52</v>
      </c>
      <c r="AE853" t="s">
        <v>76</v>
      </c>
      <c r="AF853" t="s">
        <v>10207</v>
      </c>
      <c r="AG853" t="s">
        <v>10208</v>
      </c>
      <c r="AH853" t="s">
        <v>10298</v>
      </c>
      <c r="AI853" t="s">
        <v>48</v>
      </c>
      <c r="AJ853" t="s">
        <v>47</v>
      </c>
      <c r="AK853" t="s">
        <v>9400</v>
      </c>
      <c r="AL853" t="s">
        <v>10207</v>
      </c>
      <c r="AM853">
        <v>0</v>
      </c>
      <c r="AN853" t="s">
        <v>47</v>
      </c>
      <c r="AO853" t="s">
        <v>47</v>
      </c>
      <c r="AP853" t="s">
        <v>47</v>
      </c>
      <c r="AQ853" t="s">
        <v>47</v>
      </c>
      <c r="AR853" t="s">
        <v>47</v>
      </c>
      <c r="AS853">
        <v>2473</v>
      </c>
      <c r="AT853">
        <v>11130.8</v>
      </c>
      <c r="AU853">
        <v>1</v>
      </c>
      <c r="AV853">
        <v>1</v>
      </c>
      <c r="AW853" t="s">
        <v>10362</v>
      </c>
      <c r="AX853">
        <v>27000</v>
      </c>
      <c r="AY853" t="s">
        <v>56</v>
      </c>
      <c r="AZ853" t="s">
        <v>10373</v>
      </c>
      <c r="BA853" t="s">
        <v>47</v>
      </c>
      <c r="BB853" t="s">
        <v>10374</v>
      </c>
      <c r="BC853" t="s">
        <v>47</v>
      </c>
      <c r="BD853">
        <v>1148</v>
      </c>
      <c r="BE853">
        <v>127002.74</v>
      </c>
      <c r="BF853">
        <v>9</v>
      </c>
      <c r="BG853">
        <v>12</v>
      </c>
      <c r="BH853">
        <v>0</v>
      </c>
      <c r="BI853">
        <v>0</v>
      </c>
      <c r="BJ853">
        <v>0</v>
      </c>
      <c r="BK853">
        <v>0</v>
      </c>
      <c r="BL853" t="s">
        <v>59</v>
      </c>
      <c r="BM853" t="s">
        <v>10376</v>
      </c>
      <c r="BN853" t="s">
        <v>10375</v>
      </c>
      <c r="BO853">
        <v>0</v>
      </c>
    </row>
    <row r="854" spans="1:67" x14ac:dyDescent="0.3">
      <c r="A854">
        <v>88490</v>
      </c>
      <c r="B854">
        <v>7119258815</v>
      </c>
      <c r="C854">
        <v>4463264</v>
      </c>
      <c r="D854">
        <v>7032</v>
      </c>
      <c r="E854">
        <v>93899</v>
      </c>
      <c r="F854">
        <v>1</v>
      </c>
      <c r="G854" t="s">
        <v>740</v>
      </c>
      <c r="H854">
        <v>42781</v>
      </c>
      <c r="I854">
        <v>21427377</v>
      </c>
      <c r="J854" t="s">
        <v>46</v>
      </c>
      <c r="K854" t="s">
        <v>47</v>
      </c>
      <c r="L854" t="s">
        <v>48</v>
      </c>
      <c r="M854" t="s">
        <v>49</v>
      </c>
      <c r="N854" t="s">
        <v>9400</v>
      </c>
      <c r="O854" t="s">
        <v>10266</v>
      </c>
      <c r="P854" t="s">
        <v>2264</v>
      </c>
      <c r="Q854" t="s">
        <v>10372</v>
      </c>
      <c r="R854" t="s">
        <v>10178</v>
      </c>
      <c r="S854">
        <v>101093720</v>
      </c>
      <c r="T854" t="s">
        <v>55</v>
      </c>
      <c r="U854" t="s">
        <v>66</v>
      </c>
      <c r="V854" t="s">
        <v>1007</v>
      </c>
      <c r="W854">
        <v>2670.84</v>
      </c>
      <c r="X854">
        <v>10766.85</v>
      </c>
      <c r="Y854">
        <v>9909</v>
      </c>
      <c r="Z854" t="s">
        <v>49</v>
      </c>
      <c r="AA854" t="s">
        <v>10314</v>
      </c>
      <c r="AB854" t="s">
        <v>10296</v>
      </c>
      <c r="AC854" t="s">
        <v>10297</v>
      </c>
      <c r="AD854" t="s">
        <v>52</v>
      </c>
      <c r="AE854" t="s">
        <v>76</v>
      </c>
      <c r="AF854" t="s">
        <v>10207</v>
      </c>
      <c r="AG854" t="s">
        <v>10208</v>
      </c>
      <c r="AH854" t="s">
        <v>10298</v>
      </c>
      <c r="AI854" t="s">
        <v>48</v>
      </c>
      <c r="AJ854" t="s">
        <v>47</v>
      </c>
      <c r="AK854" t="s">
        <v>9400</v>
      </c>
      <c r="AL854" t="s">
        <v>10207</v>
      </c>
      <c r="AM854">
        <v>0</v>
      </c>
      <c r="AN854" t="s">
        <v>47</v>
      </c>
      <c r="AO854" t="s">
        <v>47</v>
      </c>
      <c r="AP854" t="s">
        <v>47</v>
      </c>
      <c r="AQ854" t="s">
        <v>47</v>
      </c>
      <c r="AR854" t="s">
        <v>47</v>
      </c>
      <c r="AS854">
        <v>2670.84</v>
      </c>
      <c r="AT854">
        <v>10766.85</v>
      </c>
      <c r="AU854">
        <v>1</v>
      </c>
      <c r="AV854">
        <v>1</v>
      </c>
      <c r="AW854" t="s">
        <v>10362</v>
      </c>
      <c r="AX854">
        <v>10800</v>
      </c>
      <c r="AY854" t="s">
        <v>66</v>
      </c>
      <c r="AZ854" t="s">
        <v>10392</v>
      </c>
      <c r="BA854" t="s">
        <v>47</v>
      </c>
      <c r="BB854" t="s">
        <v>10392</v>
      </c>
      <c r="BC854" t="s">
        <v>47</v>
      </c>
      <c r="BD854">
        <v>1148</v>
      </c>
      <c r="BE854">
        <v>137769.59</v>
      </c>
      <c r="BF854">
        <v>10</v>
      </c>
      <c r="BG854">
        <v>12</v>
      </c>
      <c r="BH854">
        <v>21897.65</v>
      </c>
      <c r="BI854">
        <v>0</v>
      </c>
      <c r="BJ854">
        <v>21897.65</v>
      </c>
      <c r="BK854">
        <v>27000</v>
      </c>
      <c r="BL854" t="s">
        <v>56</v>
      </c>
      <c r="BM854" t="s">
        <v>10395</v>
      </c>
      <c r="BN854" t="s">
        <v>10394</v>
      </c>
      <c r="BO854" t="s">
        <v>47</v>
      </c>
    </row>
    <row r="855" spans="1:67" hidden="1" x14ac:dyDescent="0.3">
      <c r="A855">
        <v>87142</v>
      </c>
      <c r="B855">
        <v>7119188844</v>
      </c>
      <c r="C855">
        <v>3537341</v>
      </c>
      <c r="D855">
        <v>7032</v>
      </c>
      <c r="E855">
        <v>93547</v>
      </c>
      <c r="F855">
        <v>1</v>
      </c>
      <c r="G855" t="s">
        <v>740</v>
      </c>
      <c r="H855">
        <v>42781</v>
      </c>
      <c r="I855">
        <v>21424903</v>
      </c>
      <c r="J855" t="s">
        <v>46</v>
      </c>
      <c r="K855" t="s">
        <v>47</v>
      </c>
      <c r="L855" t="s">
        <v>48</v>
      </c>
      <c r="M855" t="s">
        <v>49</v>
      </c>
      <c r="N855" t="s">
        <v>320</v>
      </c>
      <c r="O855" t="s">
        <v>133</v>
      </c>
      <c r="P855" t="s">
        <v>84</v>
      </c>
      <c r="Q855" t="s">
        <v>85</v>
      </c>
      <c r="R855" t="s">
        <v>54</v>
      </c>
      <c r="S855">
        <v>100994845</v>
      </c>
      <c r="T855" t="s">
        <v>86</v>
      </c>
      <c r="U855" t="s">
        <v>56</v>
      </c>
      <c r="V855" t="s">
        <v>57</v>
      </c>
      <c r="W855">
        <v>10806.45</v>
      </c>
      <c r="X855">
        <v>20806.62</v>
      </c>
      <c r="Y855">
        <v>18898.900000000001</v>
      </c>
      <c r="Z855" t="s">
        <v>49</v>
      </c>
      <c r="AA855" t="s">
        <v>10314</v>
      </c>
      <c r="AB855" t="s">
        <v>10296</v>
      </c>
      <c r="AC855" t="s">
        <v>10297</v>
      </c>
      <c r="AD855" t="s">
        <v>52</v>
      </c>
      <c r="AE855" t="s">
        <v>76</v>
      </c>
      <c r="AF855" t="s">
        <v>10207</v>
      </c>
      <c r="AG855" t="s">
        <v>10208</v>
      </c>
      <c r="AH855" t="s">
        <v>10298</v>
      </c>
      <c r="AI855" t="s">
        <v>48</v>
      </c>
      <c r="AJ855" t="s">
        <v>47</v>
      </c>
      <c r="AK855" t="s">
        <v>320</v>
      </c>
      <c r="AL855" t="s">
        <v>10240</v>
      </c>
      <c r="AM855">
        <v>0</v>
      </c>
      <c r="AN855" t="s">
        <v>47</v>
      </c>
      <c r="AO855" t="s">
        <v>47</v>
      </c>
      <c r="AP855" t="s">
        <v>47</v>
      </c>
      <c r="AQ855" t="s">
        <v>47</v>
      </c>
      <c r="AR855" t="s">
        <v>47</v>
      </c>
      <c r="AS855">
        <v>10806.45</v>
      </c>
      <c r="AT855">
        <v>20806.62</v>
      </c>
      <c r="AU855">
        <v>1</v>
      </c>
      <c r="AV855">
        <v>1</v>
      </c>
      <c r="AW855" t="s">
        <v>10352</v>
      </c>
      <c r="AX855">
        <v>27000</v>
      </c>
      <c r="AY855" t="s">
        <v>56</v>
      </c>
      <c r="AZ855" t="s">
        <v>321</v>
      </c>
      <c r="BA855">
        <v>12000</v>
      </c>
      <c r="BB855" t="s">
        <v>321</v>
      </c>
      <c r="BC855">
        <v>12000</v>
      </c>
      <c r="BD855">
        <v>2595</v>
      </c>
      <c r="BE855">
        <v>158576.21</v>
      </c>
      <c r="BF855">
        <v>11</v>
      </c>
      <c r="BG855">
        <v>12</v>
      </c>
      <c r="BH855">
        <v>0</v>
      </c>
      <c r="BI855">
        <v>0</v>
      </c>
      <c r="BJ855">
        <v>0</v>
      </c>
      <c r="BK855">
        <v>0</v>
      </c>
      <c r="BL855" t="s">
        <v>59</v>
      </c>
      <c r="BM855" t="s">
        <v>436</v>
      </c>
      <c r="BN855" t="s">
        <v>323</v>
      </c>
      <c r="BO855">
        <v>0</v>
      </c>
    </row>
    <row r="856" spans="1:67" hidden="1" x14ac:dyDescent="0.3">
      <c r="A856">
        <v>86700</v>
      </c>
      <c r="B856">
        <v>7119171752</v>
      </c>
      <c r="C856">
        <v>2795664</v>
      </c>
      <c r="D856">
        <v>7032</v>
      </c>
      <c r="E856">
        <v>93458</v>
      </c>
      <c r="F856">
        <v>1</v>
      </c>
      <c r="G856" t="s">
        <v>740</v>
      </c>
      <c r="H856">
        <v>42781</v>
      </c>
      <c r="I856">
        <v>21424907</v>
      </c>
      <c r="J856" t="s">
        <v>46</v>
      </c>
      <c r="K856" t="s">
        <v>47</v>
      </c>
      <c r="L856" t="s">
        <v>48</v>
      </c>
      <c r="M856" t="s">
        <v>49</v>
      </c>
      <c r="N856" t="s">
        <v>105</v>
      </c>
      <c r="O856" t="s">
        <v>106</v>
      </c>
      <c r="P856" t="s">
        <v>107</v>
      </c>
      <c r="Q856" t="s">
        <v>108</v>
      </c>
      <c r="R856" t="s">
        <v>54</v>
      </c>
      <c r="S856">
        <v>100894891</v>
      </c>
      <c r="T856" t="s">
        <v>116</v>
      </c>
      <c r="U856" t="s">
        <v>56</v>
      </c>
      <c r="V856" t="s">
        <v>57</v>
      </c>
      <c r="W856">
        <v>12494.96</v>
      </c>
      <c r="X856">
        <v>20372.25</v>
      </c>
      <c r="Y856">
        <v>18437.84</v>
      </c>
      <c r="Z856" t="s">
        <v>49</v>
      </c>
      <c r="AA856" t="s">
        <v>10314</v>
      </c>
      <c r="AB856" t="s">
        <v>10296</v>
      </c>
      <c r="AC856" t="s">
        <v>10297</v>
      </c>
      <c r="AD856" t="s">
        <v>52</v>
      </c>
      <c r="AE856" t="s">
        <v>76</v>
      </c>
      <c r="AF856" t="s">
        <v>10207</v>
      </c>
      <c r="AG856" t="s">
        <v>10208</v>
      </c>
      <c r="AH856" t="s">
        <v>10298</v>
      </c>
      <c r="AI856" t="s">
        <v>48</v>
      </c>
      <c r="AJ856" t="s">
        <v>47</v>
      </c>
      <c r="AK856" t="s">
        <v>105</v>
      </c>
      <c r="AL856" t="s">
        <v>10240</v>
      </c>
      <c r="AM856">
        <v>0</v>
      </c>
      <c r="AN856" t="s">
        <v>47</v>
      </c>
      <c r="AO856" t="s">
        <v>47</v>
      </c>
      <c r="AP856" t="s">
        <v>47</v>
      </c>
      <c r="AQ856" t="s">
        <v>47</v>
      </c>
      <c r="AR856" t="s">
        <v>47</v>
      </c>
      <c r="AS856">
        <v>12494.96</v>
      </c>
      <c r="AT856">
        <v>20372.25</v>
      </c>
      <c r="AU856">
        <v>1</v>
      </c>
      <c r="AV856">
        <v>1</v>
      </c>
      <c r="AW856" t="s">
        <v>10352</v>
      </c>
      <c r="AX856">
        <v>27000</v>
      </c>
      <c r="AY856" t="s">
        <v>56</v>
      </c>
      <c r="AZ856" t="s">
        <v>692</v>
      </c>
      <c r="BA856">
        <v>13875</v>
      </c>
      <c r="BB856" t="s">
        <v>692</v>
      </c>
      <c r="BC856">
        <v>13875</v>
      </c>
      <c r="BD856">
        <v>2720</v>
      </c>
      <c r="BE856">
        <v>178948.46</v>
      </c>
      <c r="BF856">
        <v>12</v>
      </c>
      <c r="BG856">
        <v>12</v>
      </c>
      <c r="BH856">
        <v>41178.870000000003</v>
      </c>
      <c r="BI856">
        <v>0</v>
      </c>
      <c r="BJ856">
        <v>41178.870000000003</v>
      </c>
      <c r="BK856">
        <v>42000</v>
      </c>
      <c r="BL856" t="s">
        <v>229</v>
      </c>
      <c r="BM856" t="s">
        <v>694</v>
      </c>
      <c r="BN856" t="s">
        <v>694</v>
      </c>
      <c r="BO856">
        <v>18037.5</v>
      </c>
    </row>
    <row r="857" spans="1:67" hidden="1" x14ac:dyDescent="0.3">
      <c r="A857">
        <v>88748</v>
      </c>
      <c r="B857">
        <v>7119294445</v>
      </c>
      <c r="C857">
        <v>5014992</v>
      </c>
      <c r="D857">
        <v>7032</v>
      </c>
      <c r="E857">
        <v>94205</v>
      </c>
      <c r="F857">
        <v>1</v>
      </c>
      <c r="G857" t="s">
        <v>740</v>
      </c>
      <c r="H857">
        <v>42782</v>
      </c>
      <c r="I857">
        <v>21436086</v>
      </c>
      <c r="J857" t="s">
        <v>46</v>
      </c>
      <c r="K857" t="s">
        <v>47</v>
      </c>
      <c r="L857" t="s">
        <v>48</v>
      </c>
      <c r="M857" t="s">
        <v>49</v>
      </c>
      <c r="N857" t="s">
        <v>302</v>
      </c>
      <c r="O857" t="s">
        <v>280</v>
      </c>
      <c r="P857" t="s">
        <v>281</v>
      </c>
      <c r="Q857" t="s">
        <v>282</v>
      </c>
      <c r="R857" t="s">
        <v>54</v>
      </c>
      <c r="S857">
        <v>100214689</v>
      </c>
      <c r="T857" t="s">
        <v>155</v>
      </c>
      <c r="U857" t="s">
        <v>56</v>
      </c>
      <c r="V857" t="s">
        <v>57</v>
      </c>
      <c r="W857">
        <v>3151.88</v>
      </c>
      <c r="X857">
        <v>20817.3</v>
      </c>
      <c r="Y857">
        <v>19080</v>
      </c>
      <c r="Z857" t="s">
        <v>49</v>
      </c>
      <c r="AA857" t="s">
        <v>10314</v>
      </c>
      <c r="AB857" t="s">
        <v>10296</v>
      </c>
      <c r="AC857" t="s">
        <v>10297</v>
      </c>
      <c r="AD857" t="s">
        <v>52</v>
      </c>
      <c r="AE857" t="s">
        <v>76</v>
      </c>
      <c r="AF857" t="s">
        <v>10207</v>
      </c>
      <c r="AG857" t="s">
        <v>10208</v>
      </c>
      <c r="AH857" t="s">
        <v>10298</v>
      </c>
      <c r="AI857" t="s">
        <v>48</v>
      </c>
      <c r="AJ857" t="s">
        <v>47</v>
      </c>
      <c r="AK857" t="s">
        <v>302</v>
      </c>
      <c r="AL857" t="s">
        <v>10217</v>
      </c>
      <c r="AM857">
        <v>0</v>
      </c>
      <c r="AN857" t="s">
        <v>47</v>
      </c>
      <c r="AO857" t="s">
        <v>47</v>
      </c>
      <c r="AP857" t="s">
        <v>47</v>
      </c>
      <c r="AQ857" t="s">
        <v>47</v>
      </c>
      <c r="AR857" t="s">
        <v>47</v>
      </c>
      <c r="AS857">
        <v>3151.88</v>
      </c>
      <c r="AT857">
        <v>20817.3</v>
      </c>
      <c r="AU857">
        <v>1</v>
      </c>
      <c r="AV857">
        <v>1</v>
      </c>
      <c r="AW857" t="s">
        <v>10352</v>
      </c>
      <c r="AX857">
        <v>27000</v>
      </c>
      <c r="AY857" t="s">
        <v>56</v>
      </c>
      <c r="AZ857" t="s">
        <v>303</v>
      </c>
      <c r="BA857">
        <v>3500</v>
      </c>
      <c r="BB857" t="s">
        <v>303</v>
      </c>
      <c r="BC857">
        <v>3500</v>
      </c>
      <c r="BD857">
        <v>215</v>
      </c>
      <c r="BE857">
        <v>20817.3</v>
      </c>
      <c r="BF857">
        <v>1</v>
      </c>
      <c r="BG857">
        <v>6</v>
      </c>
      <c r="BH857">
        <v>0</v>
      </c>
      <c r="BI857">
        <v>0</v>
      </c>
      <c r="BJ857">
        <v>0</v>
      </c>
      <c r="BK857">
        <v>0</v>
      </c>
      <c r="BL857" t="s">
        <v>59</v>
      </c>
      <c r="BM857" t="s">
        <v>304</v>
      </c>
      <c r="BN857" t="s">
        <v>305</v>
      </c>
      <c r="BO857">
        <v>0</v>
      </c>
    </row>
    <row r="858" spans="1:67" x14ac:dyDescent="0.3">
      <c r="A858">
        <v>88240</v>
      </c>
      <c r="B858">
        <v>7119231795</v>
      </c>
      <c r="C858">
        <v>2027253</v>
      </c>
      <c r="D858">
        <v>7032</v>
      </c>
      <c r="E858">
        <v>94068</v>
      </c>
      <c r="F858">
        <v>1</v>
      </c>
      <c r="G858" t="s">
        <v>740</v>
      </c>
      <c r="H858">
        <v>42782</v>
      </c>
      <c r="I858">
        <v>21436091</v>
      </c>
      <c r="J858" t="s">
        <v>46</v>
      </c>
      <c r="K858" t="s">
        <v>47</v>
      </c>
      <c r="L858" t="s">
        <v>48</v>
      </c>
      <c r="M858" t="s">
        <v>49</v>
      </c>
      <c r="N858" t="s">
        <v>9410</v>
      </c>
      <c r="O858" t="s">
        <v>10353</v>
      </c>
      <c r="P858" t="s">
        <v>52</v>
      </c>
      <c r="Q858" t="s">
        <v>53</v>
      </c>
      <c r="R858" t="s">
        <v>54</v>
      </c>
      <c r="S858">
        <v>101093720</v>
      </c>
      <c r="T858" t="s">
        <v>55</v>
      </c>
      <c r="U858" t="s">
        <v>66</v>
      </c>
      <c r="V858" t="s">
        <v>1007</v>
      </c>
      <c r="W858">
        <v>2118.52</v>
      </c>
      <c r="X858">
        <v>8539.8700000000008</v>
      </c>
      <c r="Y858">
        <v>7630.68</v>
      </c>
      <c r="Z858" t="s">
        <v>49</v>
      </c>
      <c r="AA858" t="s">
        <v>10314</v>
      </c>
      <c r="AB858" t="s">
        <v>10296</v>
      </c>
      <c r="AC858" t="s">
        <v>10297</v>
      </c>
      <c r="AD858" t="s">
        <v>52</v>
      </c>
      <c r="AE858" t="s">
        <v>76</v>
      </c>
      <c r="AF858" t="s">
        <v>10207</v>
      </c>
      <c r="AG858" t="s">
        <v>10208</v>
      </c>
      <c r="AH858" t="s">
        <v>10298</v>
      </c>
      <c r="AI858" t="s">
        <v>48</v>
      </c>
      <c r="AJ858" t="s">
        <v>47</v>
      </c>
      <c r="AK858" t="s">
        <v>9410</v>
      </c>
      <c r="AL858" t="s">
        <v>10207</v>
      </c>
      <c r="AM858">
        <v>0</v>
      </c>
      <c r="AN858" t="s">
        <v>47</v>
      </c>
      <c r="AO858" t="s">
        <v>47</v>
      </c>
      <c r="AP858" t="s">
        <v>47</v>
      </c>
      <c r="AQ858" t="s">
        <v>47</v>
      </c>
      <c r="AR858" t="s">
        <v>47</v>
      </c>
      <c r="AS858">
        <v>2118.52</v>
      </c>
      <c r="AT858">
        <v>8539.8700000000008</v>
      </c>
      <c r="AU858">
        <v>1</v>
      </c>
      <c r="AV858">
        <v>1</v>
      </c>
      <c r="AW858" t="s">
        <v>10352</v>
      </c>
      <c r="AX858">
        <v>10800</v>
      </c>
      <c r="AY858" t="s">
        <v>66</v>
      </c>
      <c r="AZ858" t="s">
        <v>5542</v>
      </c>
      <c r="BA858">
        <v>2367.36</v>
      </c>
      <c r="BB858" t="s">
        <v>5542</v>
      </c>
      <c r="BC858">
        <v>2367.36</v>
      </c>
      <c r="BD858">
        <v>287</v>
      </c>
      <c r="BE858">
        <v>29357.17</v>
      </c>
      <c r="BF858">
        <v>2</v>
      </c>
      <c r="BG858">
        <v>6</v>
      </c>
      <c r="BH858">
        <v>29357.17</v>
      </c>
      <c r="BI858">
        <v>0</v>
      </c>
      <c r="BJ858">
        <v>29357.17</v>
      </c>
      <c r="BK858">
        <v>42000</v>
      </c>
      <c r="BL858" t="s">
        <v>229</v>
      </c>
      <c r="BM858" t="s">
        <v>10411</v>
      </c>
      <c r="BN858" t="s">
        <v>10411</v>
      </c>
      <c r="BO858" t="s">
        <v>47</v>
      </c>
    </row>
    <row r="859" spans="1:67" hidden="1" x14ac:dyDescent="0.3">
      <c r="A859">
        <v>88750</v>
      </c>
      <c r="B859">
        <v>7119294447</v>
      </c>
      <c r="C859">
        <v>2027253</v>
      </c>
      <c r="D859">
        <v>7032</v>
      </c>
      <c r="E859">
        <v>94207</v>
      </c>
      <c r="F859">
        <v>1</v>
      </c>
      <c r="G859" t="s">
        <v>740</v>
      </c>
      <c r="H859">
        <v>42782</v>
      </c>
      <c r="I859">
        <v>21436088</v>
      </c>
      <c r="J859" t="s">
        <v>46</v>
      </c>
      <c r="K859" t="s">
        <v>47</v>
      </c>
      <c r="L859" t="s">
        <v>48</v>
      </c>
      <c r="M859" t="s">
        <v>49</v>
      </c>
      <c r="N859" t="s">
        <v>9410</v>
      </c>
      <c r="O859" t="s">
        <v>10353</v>
      </c>
      <c r="P859" t="s">
        <v>52</v>
      </c>
      <c r="Q859" t="s">
        <v>53</v>
      </c>
      <c r="R859" t="s">
        <v>54</v>
      </c>
      <c r="S859">
        <v>101093720</v>
      </c>
      <c r="T859" t="s">
        <v>55</v>
      </c>
      <c r="U859" t="s">
        <v>66</v>
      </c>
      <c r="V859" t="s">
        <v>1007</v>
      </c>
      <c r="W859">
        <v>2118.52</v>
      </c>
      <c r="X859">
        <v>11080.3</v>
      </c>
      <c r="Y859">
        <v>10258.5</v>
      </c>
      <c r="Z859" t="s">
        <v>49</v>
      </c>
      <c r="AA859" t="s">
        <v>10314</v>
      </c>
      <c r="AB859" t="s">
        <v>10296</v>
      </c>
      <c r="AC859" t="s">
        <v>10297</v>
      </c>
      <c r="AD859" t="s">
        <v>52</v>
      </c>
      <c r="AE859" t="s">
        <v>76</v>
      </c>
      <c r="AF859" t="s">
        <v>10207</v>
      </c>
      <c r="AG859" t="s">
        <v>10208</v>
      </c>
      <c r="AH859" t="s">
        <v>10298</v>
      </c>
      <c r="AI859" t="s">
        <v>48</v>
      </c>
      <c r="AJ859" t="s">
        <v>47</v>
      </c>
      <c r="AK859" t="s">
        <v>9410</v>
      </c>
      <c r="AL859" t="s">
        <v>10207</v>
      </c>
      <c r="AM859">
        <v>0</v>
      </c>
      <c r="AN859" t="s">
        <v>47</v>
      </c>
      <c r="AO859" t="s">
        <v>47</v>
      </c>
      <c r="AP859" t="s">
        <v>47</v>
      </c>
      <c r="AQ859" t="s">
        <v>47</v>
      </c>
      <c r="AR859" t="s">
        <v>47</v>
      </c>
      <c r="AS859">
        <v>2118.52</v>
      </c>
      <c r="AT859">
        <v>11080.3</v>
      </c>
      <c r="AU859">
        <v>1</v>
      </c>
      <c r="AV859">
        <v>1</v>
      </c>
      <c r="AW859" t="s">
        <v>10352</v>
      </c>
      <c r="AX859">
        <v>27000</v>
      </c>
      <c r="AY859" t="s">
        <v>56</v>
      </c>
      <c r="AZ859" t="s">
        <v>5542</v>
      </c>
      <c r="BA859">
        <v>2367.36</v>
      </c>
      <c r="BB859" t="s">
        <v>5543</v>
      </c>
      <c r="BC859">
        <v>2988.5</v>
      </c>
      <c r="BD859">
        <v>287</v>
      </c>
      <c r="BE859">
        <v>40437.47</v>
      </c>
      <c r="BF859">
        <v>3</v>
      </c>
      <c r="BG859">
        <v>6</v>
      </c>
      <c r="BH859">
        <v>0</v>
      </c>
      <c r="BI859">
        <v>0</v>
      </c>
      <c r="BJ859">
        <v>0</v>
      </c>
      <c r="BK859">
        <v>0</v>
      </c>
      <c r="BL859" t="s">
        <v>59</v>
      </c>
      <c r="BM859" t="s">
        <v>10410</v>
      </c>
      <c r="BN859" t="s">
        <v>10411</v>
      </c>
      <c r="BO859">
        <v>0</v>
      </c>
    </row>
    <row r="860" spans="1:67" x14ac:dyDescent="0.3">
      <c r="A860">
        <v>87787</v>
      </c>
      <c r="B860">
        <v>7119216450</v>
      </c>
      <c r="C860">
        <v>4463264</v>
      </c>
      <c r="D860">
        <v>7032</v>
      </c>
      <c r="E860">
        <v>94004</v>
      </c>
      <c r="F860">
        <v>1</v>
      </c>
      <c r="G860" t="s">
        <v>740</v>
      </c>
      <c r="H860">
        <v>42782</v>
      </c>
      <c r="I860">
        <v>21436076</v>
      </c>
      <c r="J860" t="s">
        <v>46</v>
      </c>
      <c r="K860" t="s">
        <v>47</v>
      </c>
      <c r="L860" t="s">
        <v>48</v>
      </c>
      <c r="M860" t="s">
        <v>49</v>
      </c>
      <c r="N860" t="s">
        <v>9400</v>
      </c>
      <c r="O860" t="s">
        <v>10266</v>
      </c>
      <c r="P860" t="s">
        <v>2264</v>
      </c>
      <c r="Q860" t="s">
        <v>10372</v>
      </c>
      <c r="R860" t="s">
        <v>10178</v>
      </c>
      <c r="S860">
        <v>100788157</v>
      </c>
      <c r="T860" t="s">
        <v>606</v>
      </c>
      <c r="U860" t="s">
        <v>66</v>
      </c>
      <c r="V860" t="s">
        <v>1007</v>
      </c>
      <c r="W860">
        <v>2473</v>
      </c>
      <c r="X860">
        <v>10061.81</v>
      </c>
      <c r="Y860">
        <v>9222.61</v>
      </c>
      <c r="Z860" t="s">
        <v>49</v>
      </c>
      <c r="AA860" t="s">
        <v>10314</v>
      </c>
      <c r="AB860" t="s">
        <v>10296</v>
      </c>
      <c r="AC860" t="s">
        <v>10297</v>
      </c>
      <c r="AD860" t="s">
        <v>52</v>
      </c>
      <c r="AE860" t="s">
        <v>76</v>
      </c>
      <c r="AF860" t="s">
        <v>10207</v>
      </c>
      <c r="AG860" t="s">
        <v>10208</v>
      </c>
      <c r="AH860" t="s">
        <v>10298</v>
      </c>
      <c r="AI860" t="s">
        <v>48</v>
      </c>
      <c r="AJ860" t="s">
        <v>47</v>
      </c>
      <c r="AK860" t="s">
        <v>9400</v>
      </c>
      <c r="AL860" t="s">
        <v>10207</v>
      </c>
      <c r="AM860">
        <v>0</v>
      </c>
      <c r="AN860" t="s">
        <v>47</v>
      </c>
      <c r="AO860" t="s">
        <v>47</v>
      </c>
      <c r="AP860" t="s">
        <v>47</v>
      </c>
      <c r="AQ860" t="s">
        <v>47</v>
      </c>
      <c r="AR860" t="s">
        <v>47</v>
      </c>
      <c r="AS860">
        <v>2473</v>
      </c>
      <c r="AT860">
        <v>10061.81</v>
      </c>
      <c r="AU860">
        <v>1</v>
      </c>
      <c r="AV860">
        <v>1</v>
      </c>
      <c r="AW860" t="s">
        <v>10362</v>
      </c>
      <c r="AX860">
        <v>10800</v>
      </c>
      <c r="AY860" t="s">
        <v>66</v>
      </c>
      <c r="AZ860" t="s">
        <v>10373</v>
      </c>
      <c r="BA860" t="s">
        <v>47</v>
      </c>
      <c r="BB860" t="s">
        <v>10373</v>
      </c>
      <c r="BC860" t="s">
        <v>47</v>
      </c>
      <c r="BD860">
        <v>1148</v>
      </c>
      <c r="BE860">
        <v>50499.28</v>
      </c>
      <c r="BF860">
        <v>4</v>
      </c>
      <c r="BG860">
        <v>6</v>
      </c>
      <c r="BH860">
        <v>21142.11</v>
      </c>
      <c r="BI860">
        <v>0</v>
      </c>
      <c r="BJ860">
        <v>21142.11</v>
      </c>
      <c r="BK860">
        <v>27000</v>
      </c>
      <c r="BL860" t="s">
        <v>56</v>
      </c>
      <c r="BM860" t="s">
        <v>10374</v>
      </c>
      <c r="BN860" t="s">
        <v>10375</v>
      </c>
      <c r="BO860" t="s">
        <v>47</v>
      </c>
    </row>
    <row r="861" spans="1:67" hidden="1" x14ac:dyDescent="0.3">
      <c r="A861">
        <v>87789</v>
      </c>
      <c r="B861">
        <v>7119216453</v>
      </c>
      <c r="C861">
        <v>4463264</v>
      </c>
      <c r="D861">
        <v>7032</v>
      </c>
      <c r="E861">
        <v>94007</v>
      </c>
      <c r="F861">
        <v>1</v>
      </c>
      <c r="G861" t="s">
        <v>740</v>
      </c>
      <c r="H861">
        <v>42782</v>
      </c>
      <c r="I861">
        <v>21436079</v>
      </c>
      <c r="J861" t="s">
        <v>46</v>
      </c>
      <c r="K861" t="s">
        <v>47</v>
      </c>
      <c r="L861" t="s">
        <v>48</v>
      </c>
      <c r="M861" t="s">
        <v>49</v>
      </c>
      <c r="N861" t="s">
        <v>9400</v>
      </c>
      <c r="O861" t="s">
        <v>10266</v>
      </c>
      <c r="P861" t="s">
        <v>2264</v>
      </c>
      <c r="Q861" t="s">
        <v>10372</v>
      </c>
      <c r="R861" t="s">
        <v>10178</v>
      </c>
      <c r="S861">
        <v>100788157</v>
      </c>
      <c r="T861" t="s">
        <v>606</v>
      </c>
      <c r="U861" t="s">
        <v>66</v>
      </c>
      <c r="V861" t="s">
        <v>1007</v>
      </c>
      <c r="W861">
        <v>2473</v>
      </c>
      <c r="X861">
        <v>10814.3</v>
      </c>
      <c r="Y861">
        <v>9943.2000000000007</v>
      </c>
      <c r="Z861" t="s">
        <v>49</v>
      </c>
      <c r="AA861" t="s">
        <v>10314</v>
      </c>
      <c r="AB861" t="s">
        <v>10296</v>
      </c>
      <c r="AC861" t="s">
        <v>10297</v>
      </c>
      <c r="AD861" t="s">
        <v>52</v>
      </c>
      <c r="AE861" t="s">
        <v>76</v>
      </c>
      <c r="AF861" t="s">
        <v>10207</v>
      </c>
      <c r="AG861" t="s">
        <v>10208</v>
      </c>
      <c r="AH861" t="s">
        <v>10298</v>
      </c>
      <c r="AI861" t="s">
        <v>48</v>
      </c>
      <c r="AJ861" t="s">
        <v>47</v>
      </c>
      <c r="AK861" t="s">
        <v>9400</v>
      </c>
      <c r="AL861" t="s">
        <v>10207</v>
      </c>
      <c r="AM861">
        <v>0</v>
      </c>
      <c r="AN861" t="s">
        <v>47</v>
      </c>
      <c r="AO861" t="s">
        <v>47</v>
      </c>
      <c r="AP861" t="s">
        <v>47</v>
      </c>
      <c r="AQ861" t="s">
        <v>47</v>
      </c>
      <c r="AR861" t="s">
        <v>47</v>
      </c>
      <c r="AS861">
        <v>2473</v>
      </c>
      <c r="AT861">
        <v>10814.3</v>
      </c>
      <c r="AU861">
        <v>1</v>
      </c>
      <c r="AV861">
        <v>1</v>
      </c>
      <c r="AW861" t="s">
        <v>10362</v>
      </c>
      <c r="AX861">
        <v>27000</v>
      </c>
      <c r="AY861" t="s">
        <v>56</v>
      </c>
      <c r="AZ861" t="s">
        <v>10373</v>
      </c>
      <c r="BA861" t="s">
        <v>47</v>
      </c>
      <c r="BB861" t="s">
        <v>10374</v>
      </c>
      <c r="BC861" t="s">
        <v>47</v>
      </c>
      <c r="BD861">
        <v>1148</v>
      </c>
      <c r="BE861">
        <v>61313.58</v>
      </c>
      <c r="BF861">
        <v>5</v>
      </c>
      <c r="BG861">
        <v>6</v>
      </c>
      <c r="BH861">
        <v>0</v>
      </c>
      <c r="BI861">
        <v>0</v>
      </c>
      <c r="BJ861">
        <v>0</v>
      </c>
      <c r="BK861">
        <v>0</v>
      </c>
      <c r="BL861" t="s">
        <v>59</v>
      </c>
      <c r="BM861" t="s">
        <v>10376</v>
      </c>
      <c r="BN861" t="s">
        <v>10375</v>
      </c>
      <c r="BO861">
        <v>0</v>
      </c>
    </row>
    <row r="862" spans="1:67" hidden="1" x14ac:dyDescent="0.3">
      <c r="A862">
        <v>88746</v>
      </c>
      <c r="B862">
        <v>7119294443</v>
      </c>
      <c r="C862">
        <v>3855615</v>
      </c>
      <c r="D862">
        <v>7032</v>
      </c>
      <c r="E862">
        <v>94203</v>
      </c>
      <c r="F862">
        <v>1</v>
      </c>
      <c r="G862" t="s">
        <v>740</v>
      </c>
      <c r="H862">
        <v>42782</v>
      </c>
      <c r="I862">
        <v>21436084</v>
      </c>
      <c r="J862" t="s">
        <v>46</v>
      </c>
      <c r="K862" t="s">
        <v>47</v>
      </c>
      <c r="L862" t="s">
        <v>48</v>
      </c>
      <c r="M862" t="s">
        <v>49</v>
      </c>
      <c r="N862" t="s">
        <v>189</v>
      </c>
      <c r="O862" t="s">
        <v>190</v>
      </c>
      <c r="P862" t="s">
        <v>191</v>
      </c>
      <c r="Q862" t="s">
        <v>192</v>
      </c>
      <c r="R862" t="s">
        <v>54</v>
      </c>
      <c r="S862">
        <v>101030531</v>
      </c>
      <c r="T862" t="s">
        <v>193</v>
      </c>
      <c r="U862" t="s">
        <v>56</v>
      </c>
      <c r="V862" t="s">
        <v>57</v>
      </c>
      <c r="W862">
        <v>2887.45</v>
      </c>
      <c r="X862">
        <v>17404.8</v>
      </c>
      <c r="Y862">
        <v>14896</v>
      </c>
      <c r="Z862" t="s">
        <v>49</v>
      </c>
      <c r="AA862" t="s">
        <v>10314</v>
      </c>
      <c r="AB862" t="s">
        <v>10296</v>
      </c>
      <c r="AC862" t="s">
        <v>10297</v>
      </c>
      <c r="AD862" t="s">
        <v>52</v>
      </c>
      <c r="AE862" t="s">
        <v>76</v>
      </c>
      <c r="AF862" t="s">
        <v>10207</v>
      </c>
      <c r="AG862" t="s">
        <v>10208</v>
      </c>
      <c r="AH862" t="s">
        <v>10298</v>
      </c>
      <c r="AI862" t="s">
        <v>48</v>
      </c>
      <c r="AJ862" t="s">
        <v>47</v>
      </c>
      <c r="AK862" t="s">
        <v>189</v>
      </c>
      <c r="AL862" t="s">
        <v>10217</v>
      </c>
      <c r="AM862">
        <v>0</v>
      </c>
      <c r="AN862" t="s">
        <v>47</v>
      </c>
      <c r="AO862" t="s">
        <v>47</v>
      </c>
      <c r="AP862" t="s">
        <v>47</v>
      </c>
      <c r="AQ862" t="s">
        <v>47</v>
      </c>
      <c r="AR862" t="s">
        <v>47</v>
      </c>
      <c r="AS862">
        <v>2887.45</v>
      </c>
      <c r="AT862">
        <v>17404.8</v>
      </c>
      <c r="AU862">
        <v>1</v>
      </c>
      <c r="AV862">
        <v>1</v>
      </c>
      <c r="AW862" t="s">
        <v>10352</v>
      </c>
      <c r="AX862">
        <v>27000</v>
      </c>
      <c r="AY862" t="s">
        <v>56</v>
      </c>
      <c r="AZ862" t="s">
        <v>194</v>
      </c>
      <c r="BA862">
        <v>5563.6</v>
      </c>
      <c r="BB862" t="s">
        <v>194</v>
      </c>
      <c r="BC862">
        <v>5563.6</v>
      </c>
      <c r="BD862" t="s">
        <v>47</v>
      </c>
      <c r="BE862">
        <v>78718.38</v>
      </c>
      <c r="BF862">
        <v>6</v>
      </c>
      <c r="BG862">
        <v>6</v>
      </c>
      <c r="BH862">
        <v>28219.1</v>
      </c>
      <c r="BI862">
        <v>0</v>
      </c>
      <c r="BJ862">
        <v>28219.1</v>
      </c>
      <c r="BK862">
        <v>42000</v>
      </c>
      <c r="BL862" t="s">
        <v>229</v>
      </c>
      <c r="BM862" t="s">
        <v>196</v>
      </c>
      <c r="BN862" t="s">
        <v>196</v>
      </c>
      <c r="BO862">
        <v>7232.68</v>
      </c>
    </row>
    <row r="863" spans="1:67" hidden="1" x14ac:dyDescent="0.3">
      <c r="A863">
        <v>88274</v>
      </c>
      <c r="B863">
        <v>7119252258</v>
      </c>
      <c r="C863">
        <v>659338</v>
      </c>
      <c r="D863">
        <v>7032</v>
      </c>
      <c r="E863">
        <v>94746</v>
      </c>
      <c r="F863">
        <v>1</v>
      </c>
      <c r="G863" t="s">
        <v>740</v>
      </c>
      <c r="H863">
        <v>42783</v>
      </c>
      <c r="I863">
        <v>21448640</v>
      </c>
      <c r="J863" t="s">
        <v>46</v>
      </c>
      <c r="K863" t="s">
        <v>47</v>
      </c>
      <c r="L863" t="s">
        <v>48</v>
      </c>
      <c r="M863" t="s">
        <v>49</v>
      </c>
      <c r="N863" t="s">
        <v>50</v>
      </c>
      <c r="O863" t="s">
        <v>51</v>
      </c>
      <c r="P863" t="s">
        <v>52</v>
      </c>
      <c r="Q863" t="s">
        <v>53</v>
      </c>
      <c r="R863" t="s">
        <v>54</v>
      </c>
      <c r="S863">
        <v>101093720</v>
      </c>
      <c r="T863" t="s">
        <v>55</v>
      </c>
      <c r="U863" t="s">
        <v>56</v>
      </c>
      <c r="V863" t="s">
        <v>57</v>
      </c>
      <c r="W863">
        <v>1849.57</v>
      </c>
      <c r="X863">
        <v>17094.8</v>
      </c>
      <c r="Y863">
        <v>15892.8</v>
      </c>
      <c r="Z863" t="s">
        <v>49</v>
      </c>
      <c r="AA863" t="s">
        <v>10314</v>
      </c>
      <c r="AB863" t="s">
        <v>10296</v>
      </c>
      <c r="AC863" t="s">
        <v>10297</v>
      </c>
      <c r="AD863" t="s">
        <v>52</v>
      </c>
      <c r="AE863" t="s">
        <v>76</v>
      </c>
      <c r="AF863" t="s">
        <v>10207</v>
      </c>
      <c r="AG863" t="s">
        <v>10208</v>
      </c>
      <c r="AH863" t="s">
        <v>10298</v>
      </c>
      <c r="AI863" t="s">
        <v>48</v>
      </c>
      <c r="AJ863" t="s">
        <v>47</v>
      </c>
      <c r="AK863" t="s">
        <v>50</v>
      </c>
      <c r="AL863" t="s">
        <v>10207</v>
      </c>
      <c r="AM863">
        <v>0</v>
      </c>
      <c r="AN863" t="s">
        <v>47</v>
      </c>
      <c r="AO863" t="s">
        <v>47</v>
      </c>
      <c r="AP863" t="s">
        <v>47</v>
      </c>
      <c r="AQ863" t="s">
        <v>47</v>
      </c>
      <c r="AR863" t="s">
        <v>47</v>
      </c>
      <c r="AS863">
        <v>1849.57</v>
      </c>
      <c r="AT863">
        <v>17094.8</v>
      </c>
      <c r="AU863">
        <v>1</v>
      </c>
      <c r="AV863">
        <v>1</v>
      </c>
      <c r="AW863" t="s">
        <v>10352</v>
      </c>
      <c r="AX863">
        <v>27000</v>
      </c>
      <c r="AY863" t="s">
        <v>56</v>
      </c>
      <c r="AZ863" t="s">
        <v>220</v>
      </c>
      <c r="BA863">
        <v>1880.82</v>
      </c>
      <c r="BB863" t="s">
        <v>220</v>
      </c>
      <c r="BC863">
        <v>1880.82</v>
      </c>
      <c r="BD863">
        <v>154</v>
      </c>
      <c r="BE863">
        <v>17094.8</v>
      </c>
      <c r="BF863">
        <v>1</v>
      </c>
      <c r="BG863">
        <v>6</v>
      </c>
      <c r="BH863">
        <v>0</v>
      </c>
      <c r="BI863">
        <v>0</v>
      </c>
      <c r="BJ863">
        <v>0</v>
      </c>
      <c r="BK863">
        <v>0</v>
      </c>
      <c r="BL863" t="s">
        <v>59</v>
      </c>
      <c r="BM863" t="s">
        <v>221</v>
      </c>
      <c r="BN863" t="s">
        <v>222</v>
      </c>
      <c r="BO863">
        <v>0</v>
      </c>
    </row>
    <row r="864" spans="1:67" x14ac:dyDescent="0.3">
      <c r="A864">
        <v>89093</v>
      </c>
      <c r="B864">
        <v>7119296955</v>
      </c>
      <c r="C864">
        <v>4463189</v>
      </c>
      <c r="D864">
        <v>7032</v>
      </c>
      <c r="E864">
        <v>94857</v>
      </c>
      <c r="F864">
        <v>1</v>
      </c>
      <c r="G864" t="s">
        <v>740</v>
      </c>
      <c r="H864">
        <v>42783</v>
      </c>
      <c r="I864">
        <v>21447056</v>
      </c>
      <c r="J864" t="s">
        <v>46</v>
      </c>
      <c r="K864" t="s">
        <v>47</v>
      </c>
      <c r="L864" t="s">
        <v>48</v>
      </c>
      <c r="M864" t="s">
        <v>49</v>
      </c>
      <c r="N864" t="s">
        <v>9400</v>
      </c>
      <c r="O864" t="s">
        <v>51</v>
      </c>
      <c r="P864" t="s">
        <v>52</v>
      </c>
      <c r="Q864" t="s">
        <v>10357</v>
      </c>
      <c r="R864" t="s">
        <v>992</v>
      </c>
      <c r="S864">
        <v>101093720</v>
      </c>
      <c r="T864" t="s">
        <v>55</v>
      </c>
      <c r="U864" t="s">
        <v>56</v>
      </c>
      <c r="V864" t="s">
        <v>57</v>
      </c>
      <c r="W864">
        <v>1880.82</v>
      </c>
      <c r="X864">
        <v>18069.68</v>
      </c>
      <c r="Y864">
        <v>16508.43</v>
      </c>
      <c r="Z864" t="s">
        <v>49</v>
      </c>
      <c r="AA864" t="s">
        <v>10314</v>
      </c>
      <c r="AB864" t="s">
        <v>10296</v>
      </c>
      <c r="AC864" t="s">
        <v>10297</v>
      </c>
      <c r="AD864" t="s">
        <v>52</v>
      </c>
      <c r="AE864" t="s">
        <v>76</v>
      </c>
      <c r="AF864" t="s">
        <v>10207</v>
      </c>
      <c r="AG864" t="s">
        <v>10208</v>
      </c>
      <c r="AH864" t="s">
        <v>10298</v>
      </c>
      <c r="AI864" t="s">
        <v>48</v>
      </c>
      <c r="AJ864" t="s">
        <v>47</v>
      </c>
      <c r="AK864" t="s">
        <v>9400</v>
      </c>
      <c r="AL864" t="s">
        <v>10207</v>
      </c>
      <c r="AM864">
        <v>0</v>
      </c>
      <c r="AN864" t="s">
        <v>47</v>
      </c>
      <c r="AO864" t="s">
        <v>47</v>
      </c>
      <c r="AP864" t="s">
        <v>47</v>
      </c>
      <c r="AQ864" t="s">
        <v>47</v>
      </c>
      <c r="AR864" t="s">
        <v>47</v>
      </c>
      <c r="AS864">
        <v>1880.82</v>
      </c>
      <c r="AT864">
        <v>18069.68</v>
      </c>
      <c r="AU864">
        <v>1</v>
      </c>
      <c r="AV864">
        <v>1</v>
      </c>
      <c r="AW864" t="s">
        <v>10358</v>
      </c>
      <c r="AX864">
        <v>27000</v>
      </c>
      <c r="AY864" t="s">
        <v>56</v>
      </c>
      <c r="AZ864" t="s">
        <v>5276</v>
      </c>
      <c r="BA864">
        <v>1880.82</v>
      </c>
      <c r="BB864" t="s">
        <v>5276</v>
      </c>
      <c r="BC864">
        <v>1880.82</v>
      </c>
      <c r="BD864">
        <v>154</v>
      </c>
      <c r="BE864">
        <v>35164.480000000003</v>
      </c>
      <c r="BF864">
        <v>2</v>
      </c>
      <c r="BG864">
        <v>6</v>
      </c>
      <c r="BH864">
        <v>35164.480000000003</v>
      </c>
      <c r="BI864">
        <v>0</v>
      </c>
      <c r="BJ864">
        <v>35164.480000000003</v>
      </c>
      <c r="BK864">
        <v>42000</v>
      </c>
      <c r="BL864" t="s">
        <v>229</v>
      </c>
      <c r="BM864" t="s">
        <v>10360</v>
      </c>
      <c r="BN864" t="s">
        <v>10360</v>
      </c>
      <c r="BO864" t="s">
        <v>47</v>
      </c>
    </row>
    <row r="865" spans="1:67" hidden="1" x14ac:dyDescent="0.3">
      <c r="A865">
        <v>88635</v>
      </c>
      <c r="B865">
        <v>7119265706</v>
      </c>
      <c r="C865">
        <v>941468</v>
      </c>
      <c r="D865">
        <v>7032</v>
      </c>
      <c r="E865">
        <v>94818</v>
      </c>
      <c r="F865">
        <v>1</v>
      </c>
      <c r="G865" t="s">
        <v>740</v>
      </c>
      <c r="H865">
        <v>42783</v>
      </c>
      <c r="I865">
        <v>21447615</v>
      </c>
      <c r="J865" t="s">
        <v>46</v>
      </c>
      <c r="K865" t="s">
        <v>47</v>
      </c>
      <c r="L865" t="s">
        <v>48</v>
      </c>
      <c r="M865" t="s">
        <v>49</v>
      </c>
      <c r="N865" t="s">
        <v>205</v>
      </c>
      <c r="O865" t="s">
        <v>206</v>
      </c>
      <c r="P865" t="s">
        <v>207</v>
      </c>
      <c r="Q865" t="s">
        <v>208</v>
      </c>
      <c r="R865" t="s">
        <v>54</v>
      </c>
      <c r="S865">
        <v>101093720</v>
      </c>
      <c r="T865" t="s">
        <v>55</v>
      </c>
      <c r="U865" t="s">
        <v>66</v>
      </c>
      <c r="V865" t="s">
        <v>1007</v>
      </c>
      <c r="W865">
        <v>2642.6</v>
      </c>
      <c r="X865">
        <v>8920.7999999999993</v>
      </c>
      <c r="Y865">
        <v>8164.8</v>
      </c>
      <c r="Z865" t="s">
        <v>49</v>
      </c>
      <c r="AA865" t="s">
        <v>10314</v>
      </c>
      <c r="AB865" t="s">
        <v>10296</v>
      </c>
      <c r="AC865" t="s">
        <v>10297</v>
      </c>
      <c r="AD865" t="s">
        <v>52</v>
      </c>
      <c r="AE865" t="s">
        <v>76</v>
      </c>
      <c r="AF865" t="s">
        <v>10207</v>
      </c>
      <c r="AG865" t="s">
        <v>10208</v>
      </c>
      <c r="AH865" t="s">
        <v>10298</v>
      </c>
      <c r="AI865" t="s">
        <v>48</v>
      </c>
      <c r="AJ865" t="s">
        <v>47</v>
      </c>
      <c r="AK865" t="s">
        <v>205</v>
      </c>
      <c r="AL865" t="s">
        <v>10207</v>
      </c>
      <c r="AM865">
        <v>0</v>
      </c>
      <c r="AN865" t="s">
        <v>47</v>
      </c>
      <c r="AO865" t="s">
        <v>47</v>
      </c>
      <c r="AP865" t="s">
        <v>47</v>
      </c>
      <c r="AQ865" t="s">
        <v>47</v>
      </c>
      <c r="AR865" t="s">
        <v>47</v>
      </c>
      <c r="AS865">
        <v>2642.6</v>
      </c>
      <c r="AT865">
        <v>8920.7999999999993</v>
      </c>
      <c r="AU865">
        <v>1</v>
      </c>
      <c r="AV865">
        <v>1</v>
      </c>
      <c r="AW865" t="s">
        <v>10352</v>
      </c>
      <c r="AX865">
        <v>10800</v>
      </c>
      <c r="AY865" t="s">
        <v>66</v>
      </c>
      <c r="AZ865" t="s">
        <v>501</v>
      </c>
      <c r="BA865">
        <v>2953</v>
      </c>
      <c r="BB865" t="s">
        <v>501</v>
      </c>
      <c r="BC865">
        <v>2953</v>
      </c>
      <c r="BD865">
        <v>585</v>
      </c>
      <c r="BE865">
        <v>44085.279999999999</v>
      </c>
      <c r="BF865">
        <v>3</v>
      </c>
      <c r="BG865">
        <v>6</v>
      </c>
      <c r="BH865">
        <v>0</v>
      </c>
      <c r="BI865">
        <v>0</v>
      </c>
      <c r="BJ865">
        <v>0</v>
      </c>
      <c r="BK865">
        <v>0</v>
      </c>
      <c r="BL865" t="s">
        <v>59</v>
      </c>
      <c r="BM865" t="s">
        <v>308</v>
      </c>
      <c r="BN865" t="s">
        <v>211</v>
      </c>
      <c r="BO865">
        <v>0</v>
      </c>
    </row>
    <row r="866" spans="1:67" hidden="1" x14ac:dyDescent="0.3">
      <c r="A866">
        <v>88646</v>
      </c>
      <c r="B866">
        <v>7119269143</v>
      </c>
      <c r="C866">
        <v>941468</v>
      </c>
      <c r="D866">
        <v>7032</v>
      </c>
      <c r="E866">
        <v>94829</v>
      </c>
      <c r="F866">
        <v>1</v>
      </c>
      <c r="G866" t="s">
        <v>740</v>
      </c>
      <c r="H866">
        <v>42783</v>
      </c>
      <c r="I866">
        <v>21447611</v>
      </c>
      <c r="J866" t="s">
        <v>46</v>
      </c>
      <c r="K866" t="s">
        <v>47</v>
      </c>
      <c r="L866" t="s">
        <v>48</v>
      </c>
      <c r="M866" t="s">
        <v>49</v>
      </c>
      <c r="N866" t="s">
        <v>205</v>
      </c>
      <c r="O866" t="s">
        <v>206</v>
      </c>
      <c r="P866" t="s">
        <v>207</v>
      </c>
      <c r="Q866" t="s">
        <v>208</v>
      </c>
      <c r="R866" t="s">
        <v>54</v>
      </c>
      <c r="S866">
        <v>101093720</v>
      </c>
      <c r="T866" t="s">
        <v>55</v>
      </c>
      <c r="U866" t="s">
        <v>66</v>
      </c>
      <c r="V866" t="s">
        <v>1007</v>
      </c>
      <c r="W866">
        <v>2642.6</v>
      </c>
      <c r="X866">
        <v>8913.5</v>
      </c>
      <c r="Y866">
        <v>8141.4</v>
      </c>
      <c r="Z866" t="s">
        <v>49</v>
      </c>
      <c r="AA866" t="s">
        <v>10314</v>
      </c>
      <c r="AB866" t="s">
        <v>10296</v>
      </c>
      <c r="AC866" t="s">
        <v>10297</v>
      </c>
      <c r="AD866" t="s">
        <v>52</v>
      </c>
      <c r="AE866" t="s">
        <v>76</v>
      </c>
      <c r="AF866" t="s">
        <v>10207</v>
      </c>
      <c r="AG866" t="s">
        <v>10208</v>
      </c>
      <c r="AH866" t="s">
        <v>10298</v>
      </c>
      <c r="AI866" t="s">
        <v>48</v>
      </c>
      <c r="AJ866" t="s">
        <v>47</v>
      </c>
      <c r="AK866" t="s">
        <v>205</v>
      </c>
      <c r="AL866" t="s">
        <v>10207</v>
      </c>
      <c r="AM866">
        <v>0</v>
      </c>
      <c r="AN866" t="s">
        <v>47</v>
      </c>
      <c r="AO866" t="s">
        <v>47</v>
      </c>
      <c r="AP866" t="s">
        <v>47</v>
      </c>
      <c r="AQ866" t="s">
        <v>47</v>
      </c>
      <c r="AR866" t="s">
        <v>47</v>
      </c>
      <c r="AS866">
        <v>2642.6</v>
      </c>
      <c r="AT866">
        <v>8913.5</v>
      </c>
      <c r="AU866">
        <v>1</v>
      </c>
      <c r="AV866">
        <v>1</v>
      </c>
      <c r="AW866" t="s">
        <v>10352</v>
      </c>
      <c r="AX866">
        <v>10800</v>
      </c>
      <c r="AY866" t="s">
        <v>66</v>
      </c>
      <c r="AZ866" t="s">
        <v>501</v>
      </c>
      <c r="BA866">
        <v>2953</v>
      </c>
      <c r="BB866" t="s">
        <v>501</v>
      </c>
      <c r="BC866">
        <v>2953</v>
      </c>
      <c r="BD866">
        <v>585</v>
      </c>
      <c r="BE866">
        <v>52998.78</v>
      </c>
      <c r="BF866">
        <v>4</v>
      </c>
      <c r="BG866">
        <v>6</v>
      </c>
      <c r="BH866">
        <v>17834.3</v>
      </c>
      <c r="BI866">
        <v>0</v>
      </c>
      <c r="BJ866">
        <v>17834.3</v>
      </c>
      <c r="BK866">
        <v>27000</v>
      </c>
      <c r="BL866" t="s">
        <v>56</v>
      </c>
      <c r="BM866" t="s">
        <v>209</v>
      </c>
      <c r="BN866" t="s">
        <v>211</v>
      </c>
      <c r="BO866">
        <v>3926.8</v>
      </c>
    </row>
    <row r="867" spans="1:67" hidden="1" x14ac:dyDescent="0.3">
      <c r="A867">
        <v>88648</v>
      </c>
      <c r="B867">
        <v>7119269145</v>
      </c>
      <c r="C867">
        <v>646963</v>
      </c>
      <c r="D867">
        <v>7032</v>
      </c>
      <c r="E867">
        <v>94831</v>
      </c>
      <c r="F867">
        <v>1</v>
      </c>
      <c r="G867" t="s">
        <v>740</v>
      </c>
      <c r="H867">
        <v>42783</v>
      </c>
      <c r="I867">
        <v>21447613</v>
      </c>
      <c r="J867" t="s">
        <v>46</v>
      </c>
      <c r="K867" t="s">
        <v>47</v>
      </c>
      <c r="L867" t="s">
        <v>48</v>
      </c>
      <c r="M867" t="s">
        <v>49</v>
      </c>
      <c r="N867" t="s">
        <v>176</v>
      </c>
      <c r="O867" t="s">
        <v>177</v>
      </c>
      <c r="P867" t="s">
        <v>178</v>
      </c>
      <c r="Q867" t="s">
        <v>179</v>
      </c>
      <c r="R867" t="s">
        <v>54</v>
      </c>
      <c r="S867">
        <v>100214689</v>
      </c>
      <c r="T867" t="s">
        <v>155</v>
      </c>
      <c r="U867" t="s">
        <v>56</v>
      </c>
      <c r="V867" t="s">
        <v>57</v>
      </c>
      <c r="W867">
        <v>8284.9500000000007</v>
      </c>
      <c r="X867">
        <v>21022.55</v>
      </c>
      <c r="Y867">
        <v>19263.75</v>
      </c>
      <c r="Z867" t="s">
        <v>49</v>
      </c>
      <c r="AA867" t="s">
        <v>10314</v>
      </c>
      <c r="AB867" t="s">
        <v>10296</v>
      </c>
      <c r="AC867" t="s">
        <v>10297</v>
      </c>
      <c r="AD867" t="s">
        <v>52</v>
      </c>
      <c r="AE867" t="s">
        <v>76</v>
      </c>
      <c r="AF867" t="s">
        <v>10207</v>
      </c>
      <c r="AG867" t="s">
        <v>10208</v>
      </c>
      <c r="AH867" t="s">
        <v>10298</v>
      </c>
      <c r="AI867" t="s">
        <v>48</v>
      </c>
      <c r="AJ867" t="s">
        <v>47</v>
      </c>
      <c r="AK867" t="s">
        <v>176</v>
      </c>
      <c r="AL867" t="s">
        <v>10356</v>
      </c>
      <c r="AM867">
        <v>0</v>
      </c>
      <c r="AN867" t="s">
        <v>47</v>
      </c>
      <c r="AO867" t="s">
        <v>47</v>
      </c>
      <c r="AP867" t="s">
        <v>47</v>
      </c>
      <c r="AQ867" t="s">
        <v>47</v>
      </c>
      <c r="AR867" t="s">
        <v>47</v>
      </c>
      <c r="AS867">
        <v>8284.9500000000007</v>
      </c>
      <c r="AT867">
        <v>21022.55</v>
      </c>
      <c r="AU867">
        <v>1</v>
      </c>
      <c r="AV867">
        <v>1</v>
      </c>
      <c r="AW867" t="s">
        <v>10352</v>
      </c>
      <c r="AX867">
        <v>27000</v>
      </c>
      <c r="AY867" t="s">
        <v>56</v>
      </c>
      <c r="AZ867" t="s">
        <v>180</v>
      </c>
      <c r="BA867">
        <v>9200</v>
      </c>
      <c r="BB867" t="s">
        <v>180</v>
      </c>
      <c r="BC867">
        <v>9200</v>
      </c>
      <c r="BD867">
        <v>855</v>
      </c>
      <c r="BE867">
        <v>74021.33</v>
      </c>
      <c r="BF867">
        <v>5</v>
      </c>
      <c r="BG867">
        <v>6</v>
      </c>
      <c r="BH867">
        <v>0</v>
      </c>
      <c r="BI867">
        <v>0</v>
      </c>
      <c r="BJ867">
        <v>0</v>
      </c>
      <c r="BK867">
        <v>0</v>
      </c>
      <c r="BL867" t="s">
        <v>59</v>
      </c>
      <c r="BM867" t="s">
        <v>463</v>
      </c>
      <c r="BN867" t="s">
        <v>182</v>
      </c>
      <c r="BO867">
        <v>0</v>
      </c>
    </row>
    <row r="868" spans="1:67" x14ac:dyDescent="0.3">
      <c r="A868">
        <v>89091</v>
      </c>
      <c r="B868">
        <v>7119296953</v>
      </c>
      <c r="C868">
        <v>4463264</v>
      </c>
      <c r="D868">
        <v>7032</v>
      </c>
      <c r="E868">
        <v>94855</v>
      </c>
      <c r="F868">
        <v>1</v>
      </c>
      <c r="G868" t="s">
        <v>740</v>
      </c>
      <c r="H868">
        <v>42783</v>
      </c>
      <c r="I868">
        <v>21447054</v>
      </c>
      <c r="J868" t="s">
        <v>46</v>
      </c>
      <c r="K868" t="s">
        <v>47</v>
      </c>
      <c r="L868" t="s">
        <v>48</v>
      </c>
      <c r="M868" t="s">
        <v>49</v>
      </c>
      <c r="N868" t="s">
        <v>9400</v>
      </c>
      <c r="O868" t="s">
        <v>10266</v>
      </c>
      <c r="P868" t="s">
        <v>2264</v>
      </c>
      <c r="Q868" t="s">
        <v>10372</v>
      </c>
      <c r="R868" t="s">
        <v>10178</v>
      </c>
      <c r="S868">
        <v>100788157</v>
      </c>
      <c r="T868" t="s">
        <v>606</v>
      </c>
      <c r="U868" t="s">
        <v>66</v>
      </c>
      <c r="V868" t="s">
        <v>1007</v>
      </c>
      <c r="W868">
        <v>2473</v>
      </c>
      <c r="X868">
        <v>10723.44</v>
      </c>
      <c r="Y868">
        <v>9826.7999999999993</v>
      </c>
      <c r="Z868" t="s">
        <v>49</v>
      </c>
      <c r="AA868" t="s">
        <v>10314</v>
      </c>
      <c r="AB868" t="s">
        <v>10296</v>
      </c>
      <c r="AC868" t="s">
        <v>10297</v>
      </c>
      <c r="AD868" t="s">
        <v>52</v>
      </c>
      <c r="AE868" t="s">
        <v>76</v>
      </c>
      <c r="AF868" t="s">
        <v>10207</v>
      </c>
      <c r="AG868" t="s">
        <v>10208</v>
      </c>
      <c r="AH868" t="s">
        <v>10298</v>
      </c>
      <c r="AI868" t="s">
        <v>48</v>
      </c>
      <c r="AJ868" t="s">
        <v>47</v>
      </c>
      <c r="AK868" t="s">
        <v>9400</v>
      </c>
      <c r="AL868" t="s">
        <v>10207</v>
      </c>
      <c r="AM868">
        <v>0</v>
      </c>
      <c r="AN868" t="s">
        <v>47</v>
      </c>
      <c r="AO868" t="s">
        <v>47</v>
      </c>
      <c r="AP868" t="s">
        <v>47</v>
      </c>
      <c r="AQ868" t="s">
        <v>47</v>
      </c>
      <c r="AR868" t="s">
        <v>47</v>
      </c>
      <c r="AS868">
        <v>2473</v>
      </c>
      <c r="AT868">
        <v>10723.44</v>
      </c>
      <c r="AU868">
        <v>1</v>
      </c>
      <c r="AV868">
        <v>1</v>
      </c>
      <c r="AW868" t="s">
        <v>10362</v>
      </c>
      <c r="AX868">
        <v>10800</v>
      </c>
      <c r="AY868" t="s">
        <v>66</v>
      </c>
      <c r="AZ868" t="s">
        <v>10373</v>
      </c>
      <c r="BA868" t="s">
        <v>47</v>
      </c>
      <c r="BB868" t="s">
        <v>10373</v>
      </c>
      <c r="BC868" t="s">
        <v>47</v>
      </c>
      <c r="BD868">
        <v>1148</v>
      </c>
      <c r="BE868">
        <v>84744.77</v>
      </c>
      <c r="BF868">
        <v>6</v>
      </c>
      <c r="BG868">
        <v>6</v>
      </c>
      <c r="BH868">
        <v>31745.99</v>
      </c>
      <c r="BI868">
        <v>0</v>
      </c>
      <c r="BJ868">
        <v>31745.99</v>
      </c>
      <c r="BK868">
        <v>42000</v>
      </c>
      <c r="BL868" t="s">
        <v>229</v>
      </c>
      <c r="BM868" t="s">
        <v>10375</v>
      </c>
      <c r="BN868" t="s">
        <v>10375</v>
      </c>
      <c r="BO868" t="s">
        <v>47</v>
      </c>
    </row>
    <row r="869" spans="1:67" hidden="1" x14ac:dyDescent="0.3">
      <c r="A869">
        <v>89242</v>
      </c>
      <c r="B869">
        <v>7119301247</v>
      </c>
      <c r="C869">
        <v>659338</v>
      </c>
      <c r="D869">
        <v>7032</v>
      </c>
      <c r="E869">
        <v>95588</v>
      </c>
      <c r="F869">
        <v>1</v>
      </c>
      <c r="G869" t="s">
        <v>740</v>
      </c>
      <c r="H869">
        <v>42784</v>
      </c>
      <c r="I869">
        <v>21459947</v>
      </c>
      <c r="J869" t="s">
        <v>46</v>
      </c>
      <c r="K869" t="s">
        <v>47</v>
      </c>
      <c r="L869" t="s">
        <v>48</v>
      </c>
      <c r="M869" t="s">
        <v>49</v>
      </c>
      <c r="N869" t="s">
        <v>50</v>
      </c>
      <c r="O869" t="s">
        <v>51</v>
      </c>
      <c r="P869" t="s">
        <v>52</v>
      </c>
      <c r="Q869" t="s">
        <v>53</v>
      </c>
      <c r="R869" t="s">
        <v>54</v>
      </c>
      <c r="S869">
        <v>101093720</v>
      </c>
      <c r="T869" t="s">
        <v>55</v>
      </c>
      <c r="U869" t="s">
        <v>56</v>
      </c>
      <c r="V869" t="s">
        <v>57</v>
      </c>
      <c r="W869">
        <v>1683.12</v>
      </c>
      <c r="X869">
        <v>19378.2</v>
      </c>
      <c r="Y869">
        <v>17626.400000000001</v>
      </c>
      <c r="Z869" t="s">
        <v>49</v>
      </c>
      <c r="AA869" t="s">
        <v>10314</v>
      </c>
      <c r="AB869" t="s">
        <v>10296</v>
      </c>
      <c r="AC869" t="s">
        <v>10297</v>
      </c>
      <c r="AD869" t="s">
        <v>52</v>
      </c>
      <c r="AE869" t="s">
        <v>76</v>
      </c>
      <c r="AF869" t="s">
        <v>10207</v>
      </c>
      <c r="AG869" t="s">
        <v>10208</v>
      </c>
      <c r="AH869" t="s">
        <v>10298</v>
      </c>
      <c r="AI869" t="s">
        <v>48</v>
      </c>
      <c r="AJ869" t="s">
        <v>47</v>
      </c>
      <c r="AK869" t="s">
        <v>50</v>
      </c>
      <c r="AL869" t="s">
        <v>10207</v>
      </c>
      <c r="AM869">
        <v>0</v>
      </c>
      <c r="AN869" t="s">
        <v>47</v>
      </c>
      <c r="AO869" t="s">
        <v>47</v>
      </c>
      <c r="AP869" t="s">
        <v>47</v>
      </c>
      <c r="AQ869" t="s">
        <v>47</v>
      </c>
      <c r="AR869" t="s">
        <v>47</v>
      </c>
      <c r="AS869">
        <v>1683.12</v>
      </c>
      <c r="AT869">
        <v>19378.2</v>
      </c>
      <c r="AU869">
        <v>1</v>
      </c>
      <c r="AV869">
        <v>1</v>
      </c>
      <c r="AW869" t="s">
        <v>10352</v>
      </c>
      <c r="AX869">
        <v>27000</v>
      </c>
      <c r="AY869" t="s">
        <v>56</v>
      </c>
      <c r="AZ869" t="s">
        <v>220</v>
      </c>
      <c r="BA869">
        <v>1880.82</v>
      </c>
      <c r="BB869" t="s">
        <v>220</v>
      </c>
      <c r="BC869">
        <v>1880.82</v>
      </c>
      <c r="BD869">
        <v>154</v>
      </c>
      <c r="BE869">
        <v>19378.2</v>
      </c>
      <c r="BF869">
        <v>1</v>
      </c>
      <c r="BG869">
        <v>6</v>
      </c>
      <c r="BH869">
        <v>0</v>
      </c>
      <c r="BI869">
        <v>0</v>
      </c>
      <c r="BJ869">
        <v>0</v>
      </c>
      <c r="BK869">
        <v>0</v>
      </c>
      <c r="BL869" t="s">
        <v>59</v>
      </c>
      <c r="BM869" t="s">
        <v>221</v>
      </c>
      <c r="BN869" t="s">
        <v>222</v>
      </c>
      <c r="BO869">
        <v>0</v>
      </c>
    </row>
    <row r="870" spans="1:67" hidden="1" x14ac:dyDescent="0.3">
      <c r="A870">
        <v>90147</v>
      </c>
      <c r="B870">
        <v>7119365892</v>
      </c>
      <c r="C870">
        <v>659338</v>
      </c>
      <c r="D870">
        <v>7032</v>
      </c>
      <c r="E870">
        <v>95727</v>
      </c>
      <c r="F870">
        <v>1</v>
      </c>
      <c r="G870" t="s">
        <v>740</v>
      </c>
      <c r="H870">
        <v>42784</v>
      </c>
      <c r="I870">
        <v>21459944</v>
      </c>
      <c r="J870" t="s">
        <v>46</v>
      </c>
      <c r="K870" t="s">
        <v>47</v>
      </c>
      <c r="L870" t="s">
        <v>48</v>
      </c>
      <c r="M870" t="s">
        <v>49</v>
      </c>
      <c r="N870" t="s">
        <v>50</v>
      </c>
      <c r="O870" t="s">
        <v>51</v>
      </c>
      <c r="P870" t="s">
        <v>52</v>
      </c>
      <c r="Q870" t="s">
        <v>53</v>
      </c>
      <c r="R870" t="s">
        <v>54</v>
      </c>
      <c r="S870">
        <v>101093720</v>
      </c>
      <c r="T870" t="s">
        <v>55</v>
      </c>
      <c r="U870" t="s">
        <v>56</v>
      </c>
      <c r="V870" t="s">
        <v>57</v>
      </c>
      <c r="W870">
        <v>1683.12</v>
      </c>
      <c r="X870">
        <v>18649.78</v>
      </c>
      <c r="Y870">
        <v>17129.919999999998</v>
      </c>
      <c r="Z870" t="s">
        <v>49</v>
      </c>
      <c r="AA870" t="s">
        <v>10314</v>
      </c>
      <c r="AB870" t="s">
        <v>10296</v>
      </c>
      <c r="AC870" t="s">
        <v>10297</v>
      </c>
      <c r="AD870" t="s">
        <v>52</v>
      </c>
      <c r="AE870" t="s">
        <v>76</v>
      </c>
      <c r="AF870" t="s">
        <v>10207</v>
      </c>
      <c r="AG870" t="s">
        <v>10208</v>
      </c>
      <c r="AH870" t="s">
        <v>10298</v>
      </c>
      <c r="AI870" t="s">
        <v>48</v>
      </c>
      <c r="AJ870" t="s">
        <v>47</v>
      </c>
      <c r="AK870" t="s">
        <v>50</v>
      </c>
      <c r="AL870" t="s">
        <v>10207</v>
      </c>
      <c r="AM870">
        <v>0</v>
      </c>
      <c r="AN870" t="s">
        <v>47</v>
      </c>
      <c r="AO870" t="s">
        <v>47</v>
      </c>
      <c r="AP870" t="s">
        <v>47</v>
      </c>
      <c r="AQ870" t="s">
        <v>47</v>
      </c>
      <c r="AR870" t="s">
        <v>47</v>
      </c>
      <c r="AS870">
        <v>1683.12</v>
      </c>
      <c r="AT870">
        <v>18649.78</v>
      </c>
      <c r="AU870">
        <v>1</v>
      </c>
      <c r="AV870">
        <v>1</v>
      </c>
      <c r="AW870" t="s">
        <v>10352</v>
      </c>
      <c r="AX870">
        <v>27000</v>
      </c>
      <c r="AY870" t="s">
        <v>56</v>
      </c>
      <c r="AZ870" t="s">
        <v>220</v>
      </c>
      <c r="BA870">
        <v>1880.82</v>
      </c>
      <c r="BB870" t="s">
        <v>220</v>
      </c>
      <c r="BC870">
        <v>1880.82</v>
      </c>
      <c r="BD870">
        <v>154</v>
      </c>
      <c r="BE870">
        <v>38027.980000000003</v>
      </c>
      <c r="BF870">
        <v>2</v>
      </c>
      <c r="BG870">
        <v>6</v>
      </c>
      <c r="BH870">
        <v>38027.980000000003</v>
      </c>
      <c r="BI870">
        <v>0</v>
      </c>
      <c r="BJ870">
        <v>38027.980000000003</v>
      </c>
      <c r="BK870">
        <v>42000</v>
      </c>
      <c r="BL870" t="s">
        <v>229</v>
      </c>
      <c r="BM870" t="s">
        <v>222</v>
      </c>
      <c r="BN870" t="s">
        <v>222</v>
      </c>
      <c r="BO870">
        <v>2445.0659999999998</v>
      </c>
    </row>
    <row r="871" spans="1:67" hidden="1" x14ac:dyDescent="0.3">
      <c r="A871">
        <v>90159</v>
      </c>
      <c r="B871">
        <v>7119366279</v>
      </c>
      <c r="C871">
        <v>659338</v>
      </c>
      <c r="D871">
        <v>7032</v>
      </c>
      <c r="E871">
        <v>95737</v>
      </c>
      <c r="F871">
        <v>1</v>
      </c>
      <c r="G871" t="s">
        <v>740</v>
      </c>
      <c r="H871">
        <v>42784</v>
      </c>
      <c r="I871">
        <v>21459945</v>
      </c>
      <c r="J871" t="s">
        <v>46</v>
      </c>
      <c r="K871" t="s">
        <v>47</v>
      </c>
      <c r="L871" t="s">
        <v>48</v>
      </c>
      <c r="M871" t="s">
        <v>49</v>
      </c>
      <c r="N871" t="s">
        <v>50</v>
      </c>
      <c r="O871" t="s">
        <v>51</v>
      </c>
      <c r="P871" t="s">
        <v>52</v>
      </c>
      <c r="Q871" t="s">
        <v>53</v>
      </c>
      <c r="R871" t="s">
        <v>54</v>
      </c>
      <c r="S871">
        <v>101093720</v>
      </c>
      <c r="T871" t="s">
        <v>55</v>
      </c>
      <c r="U871" t="s">
        <v>56</v>
      </c>
      <c r="V871" t="s">
        <v>57</v>
      </c>
      <c r="W871">
        <v>1683.12</v>
      </c>
      <c r="X871">
        <v>17643.599999999999</v>
      </c>
      <c r="Y871">
        <v>15881.76</v>
      </c>
      <c r="Z871" t="s">
        <v>49</v>
      </c>
      <c r="AA871" t="s">
        <v>10314</v>
      </c>
      <c r="AB871" t="s">
        <v>10296</v>
      </c>
      <c r="AC871" t="s">
        <v>10297</v>
      </c>
      <c r="AD871" t="s">
        <v>52</v>
      </c>
      <c r="AE871" t="s">
        <v>76</v>
      </c>
      <c r="AF871" t="s">
        <v>10207</v>
      </c>
      <c r="AG871" t="s">
        <v>10208</v>
      </c>
      <c r="AH871" t="s">
        <v>10298</v>
      </c>
      <c r="AI871" t="s">
        <v>48</v>
      </c>
      <c r="AJ871" t="s">
        <v>47</v>
      </c>
      <c r="AK871" t="s">
        <v>50</v>
      </c>
      <c r="AL871" t="s">
        <v>10207</v>
      </c>
      <c r="AM871">
        <v>0</v>
      </c>
      <c r="AN871" t="s">
        <v>47</v>
      </c>
      <c r="AO871" t="s">
        <v>47</v>
      </c>
      <c r="AP871" t="s">
        <v>47</v>
      </c>
      <c r="AQ871" t="s">
        <v>47</v>
      </c>
      <c r="AR871" t="s">
        <v>47</v>
      </c>
      <c r="AS871">
        <v>1683.12</v>
      </c>
      <c r="AT871">
        <v>17643.599999999999</v>
      </c>
      <c r="AU871">
        <v>1</v>
      </c>
      <c r="AV871">
        <v>1</v>
      </c>
      <c r="AW871" t="s">
        <v>10352</v>
      </c>
      <c r="AX871">
        <v>27000</v>
      </c>
      <c r="AY871" t="s">
        <v>56</v>
      </c>
      <c r="AZ871" t="s">
        <v>220</v>
      </c>
      <c r="BA871">
        <v>1880.82</v>
      </c>
      <c r="BB871" t="s">
        <v>220</v>
      </c>
      <c r="BC871">
        <v>1880.82</v>
      </c>
      <c r="BD871">
        <v>154</v>
      </c>
      <c r="BE871">
        <v>55671.58</v>
      </c>
      <c r="BF871">
        <v>3</v>
      </c>
      <c r="BG871">
        <v>6</v>
      </c>
      <c r="BH871">
        <v>0</v>
      </c>
      <c r="BI871">
        <v>0</v>
      </c>
      <c r="BJ871">
        <v>0</v>
      </c>
      <c r="BK871">
        <v>0</v>
      </c>
      <c r="BL871" t="s">
        <v>59</v>
      </c>
      <c r="BM871" t="s">
        <v>221</v>
      </c>
      <c r="BN871" t="s">
        <v>222</v>
      </c>
      <c r="BO871">
        <v>0</v>
      </c>
    </row>
    <row r="872" spans="1:67" x14ac:dyDescent="0.3">
      <c r="A872">
        <v>87049</v>
      </c>
      <c r="B872">
        <v>7119181938</v>
      </c>
      <c r="C872">
        <v>4463264</v>
      </c>
      <c r="D872">
        <v>7032</v>
      </c>
      <c r="E872">
        <v>95556</v>
      </c>
      <c r="F872">
        <v>1</v>
      </c>
      <c r="G872" t="s">
        <v>740</v>
      </c>
      <c r="H872">
        <v>42784</v>
      </c>
      <c r="I872">
        <v>21459815</v>
      </c>
      <c r="J872" t="s">
        <v>46</v>
      </c>
      <c r="K872" t="s">
        <v>47</v>
      </c>
      <c r="L872" t="s">
        <v>48</v>
      </c>
      <c r="M872" t="s">
        <v>49</v>
      </c>
      <c r="N872" t="s">
        <v>9400</v>
      </c>
      <c r="O872" t="s">
        <v>10266</v>
      </c>
      <c r="P872" t="s">
        <v>2264</v>
      </c>
      <c r="Q872" t="s">
        <v>10372</v>
      </c>
      <c r="R872" t="s">
        <v>10178</v>
      </c>
      <c r="S872">
        <v>100788157</v>
      </c>
      <c r="T872" t="s">
        <v>606</v>
      </c>
      <c r="U872" t="s">
        <v>66</v>
      </c>
      <c r="V872" t="s">
        <v>1007</v>
      </c>
      <c r="W872">
        <v>2473</v>
      </c>
      <c r="X872">
        <v>10348.200000000001</v>
      </c>
      <c r="Y872">
        <v>9465.2000000000007</v>
      </c>
      <c r="Z872" t="s">
        <v>49</v>
      </c>
      <c r="AA872" t="s">
        <v>10314</v>
      </c>
      <c r="AB872" t="s">
        <v>10296</v>
      </c>
      <c r="AC872" t="s">
        <v>10297</v>
      </c>
      <c r="AD872" t="s">
        <v>52</v>
      </c>
      <c r="AE872" t="s">
        <v>76</v>
      </c>
      <c r="AF872" t="s">
        <v>10207</v>
      </c>
      <c r="AG872" t="s">
        <v>10208</v>
      </c>
      <c r="AH872" t="s">
        <v>10298</v>
      </c>
      <c r="AI872" t="s">
        <v>48</v>
      </c>
      <c r="AJ872" t="s">
        <v>47</v>
      </c>
      <c r="AK872" t="s">
        <v>9400</v>
      </c>
      <c r="AL872" t="s">
        <v>10207</v>
      </c>
      <c r="AM872">
        <v>0</v>
      </c>
      <c r="AN872" t="s">
        <v>47</v>
      </c>
      <c r="AO872" t="s">
        <v>47</v>
      </c>
      <c r="AP872" t="s">
        <v>47</v>
      </c>
      <c r="AQ872" t="s">
        <v>47</v>
      </c>
      <c r="AR872" t="s">
        <v>47</v>
      </c>
      <c r="AS872">
        <v>2473</v>
      </c>
      <c r="AT872">
        <v>10348.200000000001</v>
      </c>
      <c r="AU872">
        <v>1</v>
      </c>
      <c r="AV872">
        <v>1</v>
      </c>
      <c r="AW872" t="s">
        <v>10362</v>
      </c>
      <c r="AX872">
        <v>10800</v>
      </c>
      <c r="AY872" t="s">
        <v>66</v>
      </c>
      <c r="AZ872" t="s">
        <v>10373</v>
      </c>
      <c r="BA872" t="s">
        <v>47</v>
      </c>
      <c r="BB872" t="s">
        <v>10373</v>
      </c>
      <c r="BC872" t="s">
        <v>47</v>
      </c>
      <c r="BD872">
        <v>1148</v>
      </c>
      <c r="BE872">
        <v>66019.78</v>
      </c>
      <c r="BF872">
        <v>4</v>
      </c>
      <c r="BG872">
        <v>6</v>
      </c>
      <c r="BH872">
        <v>27991.8</v>
      </c>
      <c r="BI872">
        <v>0</v>
      </c>
      <c r="BJ872">
        <v>27991.8</v>
      </c>
      <c r="BK872">
        <v>42000</v>
      </c>
      <c r="BL872" t="s">
        <v>229</v>
      </c>
      <c r="BM872" t="s">
        <v>10375</v>
      </c>
      <c r="BN872" t="s">
        <v>10375</v>
      </c>
      <c r="BO872" t="s">
        <v>47</v>
      </c>
    </row>
    <row r="873" spans="1:67" hidden="1" x14ac:dyDescent="0.3">
      <c r="A873">
        <v>89240</v>
      </c>
      <c r="B873">
        <v>7119301244</v>
      </c>
      <c r="C873">
        <v>4463264</v>
      </c>
      <c r="D873">
        <v>7032</v>
      </c>
      <c r="E873">
        <v>95586</v>
      </c>
      <c r="F873">
        <v>1</v>
      </c>
      <c r="G873" t="s">
        <v>740</v>
      </c>
      <c r="H873">
        <v>42784</v>
      </c>
      <c r="I873">
        <v>21459941</v>
      </c>
      <c r="J873" t="s">
        <v>46</v>
      </c>
      <c r="K873" t="s">
        <v>47</v>
      </c>
      <c r="L873" t="s">
        <v>48</v>
      </c>
      <c r="M873" t="s">
        <v>49</v>
      </c>
      <c r="N873" t="s">
        <v>9400</v>
      </c>
      <c r="O873" t="s">
        <v>10266</v>
      </c>
      <c r="P873" t="s">
        <v>2264</v>
      </c>
      <c r="Q873" t="s">
        <v>10372</v>
      </c>
      <c r="R873" t="s">
        <v>10178</v>
      </c>
      <c r="S873">
        <v>100788157</v>
      </c>
      <c r="T873" t="s">
        <v>606</v>
      </c>
      <c r="U873" t="s">
        <v>66</v>
      </c>
      <c r="V873" t="s">
        <v>1007</v>
      </c>
      <c r="W873">
        <v>2473</v>
      </c>
      <c r="X873">
        <v>10129</v>
      </c>
      <c r="Y873">
        <v>9360</v>
      </c>
      <c r="Z873" t="s">
        <v>49</v>
      </c>
      <c r="AA873" t="s">
        <v>10314</v>
      </c>
      <c r="AB873" t="s">
        <v>10296</v>
      </c>
      <c r="AC873" t="s">
        <v>10297</v>
      </c>
      <c r="AD873" t="s">
        <v>52</v>
      </c>
      <c r="AE873" t="s">
        <v>76</v>
      </c>
      <c r="AF873" t="s">
        <v>10207</v>
      </c>
      <c r="AG873" t="s">
        <v>10208</v>
      </c>
      <c r="AH873" t="s">
        <v>10298</v>
      </c>
      <c r="AI873" t="s">
        <v>48</v>
      </c>
      <c r="AJ873" t="s">
        <v>47</v>
      </c>
      <c r="AK873" t="s">
        <v>9400</v>
      </c>
      <c r="AL873" t="s">
        <v>10207</v>
      </c>
      <c r="AM873">
        <v>0</v>
      </c>
      <c r="AN873" t="s">
        <v>47</v>
      </c>
      <c r="AO873" t="s">
        <v>47</v>
      </c>
      <c r="AP873" t="s">
        <v>47</v>
      </c>
      <c r="AQ873" t="s">
        <v>47</v>
      </c>
      <c r="AR873" t="s">
        <v>47</v>
      </c>
      <c r="AS873">
        <v>2473</v>
      </c>
      <c r="AT873">
        <v>10129</v>
      </c>
      <c r="AU873">
        <v>1</v>
      </c>
      <c r="AV873">
        <v>1</v>
      </c>
      <c r="AW873" t="s">
        <v>10362</v>
      </c>
      <c r="AX873">
        <v>10800</v>
      </c>
      <c r="AY873" t="s">
        <v>66</v>
      </c>
      <c r="AZ873" t="s">
        <v>10373</v>
      </c>
      <c r="BA873" t="s">
        <v>47</v>
      </c>
      <c r="BB873" t="s">
        <v>10373</v>
      </c>
      <c r="BC873" t="s">
        <v>47</v>
      </c>
      <c r="BD873">
        <v>1148</v>
      </c>
      <c r="BE873">
        <v>76148.78</v>
      </c>
      <c r="BF873">
        <v>5</v>
      </c>
      <c r="BG873">
        <v>6</v>
      </c>
      <c r="BH873">
        <v>0</v>
      </c>
      <c r="BI873">
        <v>0</v>
      </c>
      <c r="BJ873">
        <v>0</v>
      </c>
      <c r="BK873">
        <v>0</v>
      </c>
      <c r="BL873" t="s">
        <v>59</v>
      </c>
      <c r="BM873" t="s">
        <v>10376</v>
      </c>
      <c r="BN873" t="s">
        <v>10375</v>
      </c>
      <c r="BO873">
        <v>0</v>
      </c>
    </row>
    <row r="874" spans="1:67" x14ac:dyDescent="0.3">
      <c r="A874">
        <v>90146</v>
      </c>
      <c r="B874">
        <v>7119365891</v>
      </c>
      <c r="C874">
        <v>4463264</v>
      </c>
      <c r="D874">
        <v>7032</v>
      </c>
      <c r="E874">
        <v>95726</v>
      </c>
      <c r="F874">
        <v>1</v>
      </c>
      <c r="G874" t="s">
        <v>740</v>
      </c>
      <c r="H874">
        <v>42784</v>
      </c>
      <c r="I874">
        <v>21459930</v>
      </c>
      <c r="J874" t="s">
        <v>46</v>
      </c>
      <c r="K874" t="s">
        <v>47</v>
      </c>
      <c r="L874" t="s">
        <v>48</v>
      </c>
      <c r="M874" t="s">
        <v>49</v>
      </c>
      <c r="N874" t="s">
        <v>9400</v>
      </c>
      <c r="O874" t="s">
        <v>10266</v>
      </c>
      <c r="P874" t="s">
        <v>2264</v>
      </c>
      <c r="Q874" t="s">
        <v>10372</v>
      </c>
      <c r="R874" t="s">
        <v>10178</v>
      </c>
      <c r="S874">
        <v>100788157</v>
      </c>
      <c r="T874" t="s">
        <v>606</v>
      </c>
      <c r="U874" t="s">
        <v>66</v>
      </c>
      <c r="V874" t="s">
        <v>1007</v>
      </c>
      <c r="W874">
        <v>2473</v>
      </c>
      <c r="X874">
        <v>10780</v>
      </c>
      <c r="Y874">
        <v>9900</v>
      </c>
      <c r="Z874" t="s">
        <v>49</v>
      </c>
      <c r="AA874" t="s">
        <v>10314</v>
      </c>
      <c r="AB874" t="s">
        <v>10296</v>
      </c>
      <c r="AC874" t="s">
        <v>10297</v>
      </c>
      <c r="AD874" t="s">
        <v>52</v>
      </c>
      <c r="AE874" t="s">
        <v>76</v>
      </c>
      <c r="AF874" t="s">
        <v>10207</v>
      </c>
      <c r="AG874" t="s">
        <v>10208</v>
      </c>
      <c r="AH874" t="s">
        <v>10298</v>
      </c>
      <c r="AI874" t="s">
        <v>48</v>
      </c>
      <c r="AJ874" t="s">
        <v>47</v>
      </c>
      <c r="AK874" t="s">
        <v>9400</v>
      </c>
      <c r="AL874" t="s">
        <v>10207</v>
      </c>
      <c r="AM874">
        <v>0</v>
      </c>
      <c r="AN874" t="s">
        <v>47</v>
      </c>
      <c r="AO874" t="s">
        <v>47</v>
      </c>
      <c r="AP874" t="s">
        <v>47</v>
      </c>
      <c r="AQ874" t="s">
        <v>47</v>
      </c>
      <c r="AR874" t="s">
        <v>47</v>
      </c>
      <c r="AS874">
        <v>2473</v>
      </c>
      <c r="AT874">
        <v>10780</v>
      </c>
      <c r="AU874">
        <v>1</v>
      </c>
      <c r="AV874">
        <v>1</v>
      </c>
      <c r="AW874" t="s">
        <v>10362</v>
      </c>
      <c r="AX874">
        <v>10800</v>
      </c>
      <c r="AY874" t="s">
        <v>66</v>
      </c>
      <c r="AZ874" t="s">
        <v>10373</v>
      </c>
      <c r="BA874" t="s">
        <v>47</v>
      </c>
      <c r="BB874" t="s">
        <v>10373</v>
      </c>
      <c r="BC874" t="s">
        <v>47</v>
      </c>
      <c r="BD874">
        <v>1148</v>
      </c>
      <c r="BE874">
        <v>86928.78</v>
      </c>
      <c r="BF874">
        <v>6</v>
      </c>
      <c r="BG874">
        <v>6</v>
      </c>
      <c r="BH874">
        <v>20909</v>
      </c>
      <c r="BI874">
        <v>0</v>
      </c>
      <c r="BJ874">
        <v>20909</v>
      </c>
      <c r="BK874">
        <v>27000</v>
      </c>
      <c r="BL874" t="s">
        <v>56</v>
      </c>
      <c r="BM874" t="s">
        <v>10374</v>
      </c>
      <c r="BN874" t="s">
        <v>10375</v>
      </c>
      <c r="BO874" t="s">
        <v>47</v>
      </c>
    </row>
    <row r="875" spans="1:67" hidden="1" x14ac:dyDescent="0.3">
      <c r="A875">
        <v>90544</v>
      </c>
      <c r="B875">
        <v>7119410250</v>
      </c>
      <c r="C875">
        <v>915409</v>
      </c>
      <c r="D875">
        <v>7032</v>
      </c>
      <c r="E875">
        <v>96345</v>
      </c>
      <c r="F875">
        <v>1</v>
      </c>
      <c r="G875" t="s">
        <v>740</v>
      </c>
      <c r="H875">
        <v>42786</v>
      </c>
      <c r="I875">
        <v>21469147</v>
      </c>
      <c r="J875" t="s">
        <v>46</v>
      </c>
      <c r="K875" t="s">
        <v>47</v>
      </c>
      <c r="L875" t="s">
        <v>48</v>
      </c>
      <c r="M875" t="s">
        <v>49</v>
      </c>
      <c r="N875" t="s">
        <v>247</v>
      </c>
      <c r="O875" t="s">
        <v>248</v>
      </c>
      <c r="P875" t="s">
        <v>249</v>
      </c>
      <c r="Q875" t="s">
        <v>250</v>
      </c>
      <c r="R875" t="s">
        <v>54</v>
      </c>
      <c r="S875">
        <v>100422206</v>
      </c>
      <c r="T875" t="s">
        <v>615</v>
      </c>
      <c r="U875" t="s">
        <v>56</v>
      </c>
      <c r="V875" t="s">
        <v>57</v>
      </c>
      <c r="W875">
        <v>4502.6899999999996</v>
      </c>
      <c r="X875">
        <v>20871.36</v>
      </c>
      <c r="Y875">
        <v>19103.04</v>
      </c>
      <c r="Z875" t="s">
        <v>49</v>
      </c>
      <c r="AA875" t="s">
        <v>10314</v>
      </c>
      <c r="AB875" t="s">
        <v>10296</v>
      </c>
      <c r="AC875" t="s">
        <v>10297</v>
      </c>
      <c r="AD875" t="s">
        <v>52</v>
      </c>
      <c r="AE875" t="s">
        <v>76</v>
      </c>
      <c r="AF875" t="s">
        <v>10207</v>
      </c>
      <c r="AG875" t="s">
        <v>10208</v>
      </c>
      <c r="AH875" t="s">
        <v>10298</v>
      </c>
      <c r="AI875" t="s">
        <v>48</v>
      </c>
      <c r="AJ875" t="s">
        <v>47</v>
      </c>
      <c r="AK875" t="s">
        <v>247</v>
      </c>
      <c r="AL875" t="s">
        <v>10217</v>
      </c>
      <c r="AM875">
        <v>0</v>
      </c>
      <c r="AN875" t="s">
        <v>47</v>
      </c>
      <c r="AO875" t="s">
        <v>47</v>
      </c>
      <c r="AP875" t="s">
        <v>47</v>
      </c>
      <c r="AQ875" t="s">
        <v>47</v>
      </c>
      <c r="AR875" t="s">
        <v>47</v>
      </c>
      <c r="AS875">
        <v>4502.6899999999996</v>
      </c>
      <c r="AT875">
        <v>20871.36</v>
      </c>
      <c r="AU875">
        <v>1</v>
      </c>
      <c r="AV875">
        <v>1</v>
      </c>
      <c r="AW875" t="s">
        <v>10352</v>
      </c>
      <c r="AX875">
        <v>27000</v>
      </c>
      <c r="AY875" t="s">
        <v>56</v>
      </c>
      <c r="AZ875" t="s">
        <v>634</v>
      </c>
      <c r="BA875">
        <v>5000</v>
      </c>
      <c r="BB875" t="s">
        <v>634</v>
      </c>
      <c r="BC875">
        <v>5000</v>
      </c>
      <c r="BD875">
        <v>1</v>
      </c>
      <c r="BE875">
        <v>20871.36</v>
      </c>
      <c r="BF875">
        <v>1</v>
      </c>
      <c r="BG875">
        <v>6</v>
      </c>
      <c r="BH875">
        <v>0</v>
      </c>
      <c r="BI875">
        <v>0</v>
      </c>
      <c r="BJ875">
        <v>0</v>
      </c>
      <c r="BK875">
        <v>0</v>
      </c>
      <c r="BL875" t="s">
        <v>59</v>
      </c>
      <c r="BM875" t="s">
        <v>635</v>
      </c>
      <c r="BN875" t="s">
        <v>636</v>
      </c>
      <c r="BO875">
        <v>0</v>
      </c>
    </row>
    <row r="876" spans="1:67" x14ac:dyDescent="0.3">
      <c r="A876">
        <v>90549</v>
      </c>
      <c r="B876">
        <v>7119410255</v>
      </c>
      <c r="C876">
        <v>2769823</v>
      </c>
      <c r="D876">
        <v>7032</v>
      </c>
      <c r="E876">
        <v>96350</v>
      </c>
      <c r="F876">
        <v>1</v>
      </c>
      <c r="G876" t="s">
        <v>740</v>
      </c>
      <c r="H876">
        <v>42786</v>
      </c>
      <c r="I876">
        <v>21469152</v>
      </c>
      <c r="J876" t="s">
        <v>46</v>
      </c>
      <c r="K876" t="s">
        <v>47</v>
      </c>
      <c r="L876" t="s">
        <v>48</v>
      </c>
      <c r="M876" t="s">
        <v>49</v>
      </c>
      <c r="N876" t="s">
        <v>9412</v>
      </c>
      <c r="O876" t="s">
        <v>10389</v>
      </c>
      <c r="P876" t="s">
        <v>207</v>
      </c>
      <c r="Q876" t="s">
        <v>208</v>
      </c>
      <c r="R876" t="s">
        <v>54</v>
      </c>
      <c r="S876">
        <v>101093720</v>
      </c>
      <c r="T876" t="s">
        <v>55</v>
      </c>
      <c r="U876" t="s">
        <v>66</v>
      </c>
      <c r="V876" t="s">
        <v>1007</v>
      </c>
      <c r="W876">
        <v>2642.6</v>
      </c>
      <c r="X876">
        <v>10095.59</v>
      </c>
      <c r="Y876">
        <v>9225.1</v>
      </c>
      <c r="Z876" t="s">
        <v>49</v>
      </c>
      <c r="AA876" t="s">
        <v>10314</v>
      </c>
      <c r="AB876" t="s">
        <v>10296</v>
      </c>
      <c r="AC876" t="s">
        <v>10297</v>
      </c>
      <c r="AD876" t="s">
        <v>52</v>
      </c>
      <c r="AE876" t="s">
        <v>76</v>
      </c>
      <c r="AF876" t="s">
        <v>10207</v>
      </c>
      <c r="AG876" t="s">
        <v>10208</v>
      </c>
      <c r="AH876" t="s">
        <v>10298</v>
      </c>
      <c r="AI876" t="s">
        <v>48</v>
      </c>
      <c r="AJ876" t="s">
        <v>47</v>
      </c>
      <c r="AK876" t="s">
        <v>9412</v>
      </c>
      <c r="AL876" t="s">
        <v>10207</v>
      </c>
      <c r="AM876">
        <v>0</v>
      </c>
      <c r="AN876" t="s">
        <v>47</v>
      </c>
      <c r="AO876" t="s">
        <v>47</v>
      </c>
      <c r="AP876" t="s">
        <v>47</v>
      </c>
      <c r="AQ876" t="s">
        <v>47</v>
      </c>
      <c r="AR876" t="s">
        <v>47</v>
      </c>
      <c r="AS876">
        <v>2642.6</v>
      </c>
      <c r="AT876">
        <v>10095.59</v>
      </c>
      <c r="AU876">
        <v>1</v>
      </c>
      <c r="AV876">
        <v>1</v>
      </c>
      <c r="AW876" t="s">
        <v>10352</v>
      </c>
      <c r="AX876">
        <v>10800</v>
      </c>
      <c r="AY876" t="s">
        <v>66</v>
      </c>
      <c r="AZ876" t="s">
        <v>5077</v>
      </c>
      <c r="BA876">
        <v>2953</v>
      </c>
      <c r="BB876" t="s">
        <v>5077</v>
      </c>
      <c r="BC876">
        <v>2953</v>
      </c>
      <c r="BD876">
        <v>120</v>
      </c>
      <c r="BE876">
        <v>30966.95</v>
      </c>
      <c r="BF876">
        <v>2</v>
      </c>
      <c r="BG876">
        <v>6</v>
      </c>
      <c r="BH876">
        <v>30966.95</v>
      </c>
      <c r="BI876">
        <v>0</v>
      </c>
      <c r="BJ876">
        <v>30966.95</v>
      </c>
      <c r="BK876">
        <v>42000</v>
      </c>
      <c r="BL876" t="s">
        <v>229</v>
      </c>
      <c r="BM876" t="s">
        <v>10391</v>
      </c>
      <c r="BN876" t="s">
        <v>10391</v>
      </c>
      <c r="BO876" t="s">
        <v>47</v>
      </c>
    </row>
    <row r="877" spans="1:67" hidden="1" x14ac:dyDescent="0.3">
      <c r="A877">
        <v>90502</v>
      </c>
      <c r="B877">
        <v>7119408119</v>
      </c>
      <c r="C877">
        <v>659338</v>
      </c>
      <c r="D877">
        <v>7032</v>
      </c>
      <c r="E877">
        <v>96319</v>
      </c>
      <c r="F877">
        <v>1</v>
      </c>
      <c r="G877" t="s">
        <v>740</v>
      </c>
      <c r="H877">
        <v>42786</v>
      </c>
      <c r="I877">
        <v>21469062</v>
      </c>
      <c r="J877" t="s">
        <v>46</v>
      </c>
      <c r="K877" t="s">
        <v>47</v>
      </c>
      <c r="L877" t="s">
        <v>48</v>
      </c>
      <c r="M877" t="s">
        <v>49</v>
      </c>
      <c r="N877" t="s">
        <v>50</v>
      </c>
      <c r="O877" t="s">
        <v>51</v>
      </c>
      <c r="P877" t="s">
        <v>52</v>
      </c>
      <c r="Q877" t="s">
        <v>53</v>
      </c>
      <c r="R877" t="s">
        <v>54</v>
      </c>
      <c r="S877">
        <v>101093720</v>
      </c>
      <c r="T877" t="s">
        <v>55</v>
      </c>
      <c r="U877" t="s">
        <v>56</v>
      </c>
      <c r="V877" t="s">
        <v>57</v>
      </c>
      <c r="W877">
        <v>1683.12</v>
      </c>
      <c r="X877">
        <v>20393.080000000002</v>
      </c>
      <c r="Y877">
        <v>18944.52</v>
      </c>
      <c r="Z877" t="s">
        <v>49</v>
      </c>
      <c r="AA877" t="s">
        <v>10314</v>
      </c>
      <c r="AB877" t="s">
        <v>10296</v>
      </c>
      <c r="AC877" t="s">
        <v>10297</v>
      </c>
      <c r="AD877" t="s">
        <v>52</v>
      </c>
      <c r="AE877" t="s">
        <v>76</v>
      </c>
      <c r="AF877" t="s">
        <v>10207</v>
      </c>
      <c r="AG877" t="s">
        <v>10208</v>
      </c>
      <c r="AH877" t="s">
        <v>10298</v>
      </c>
      <c r="AI877" t="s">
        <v>48</v>
      </c>
      <c r="AJ877" t="s">
        <v>47</v>
      </c>
      <c r="AK877" t="s">
        <v>50</v>
      </c>
      <c r="AL877" t="s">
        <v>10207</v>
      </c>
      <c r="AM877">
        <v>0</v>
      </c>
      <c r="AN877" t="s">
        <v>47</v>
      </c>
      <c r="AO877" t="s">
        <v>47</v>
      </c>
      <c r="AP877" t="s">
        <v>47</v>
      </c>
      <c r="AQ877" t="s">
        <v>47</v>
      </c>
      <c r="AR877" t="s">
        <v>47</v>
      </c>
      <c r="AS877">
        <v>1683.12</v>
      </c>
      <c r="AT877">
        <v>20393.080000000002</v>
      </c>
      <c r="AU877">
        <v>1</v>
      </c>
      <c r="AV877">
        <v>1</v>
      </c>
      <c r="AW877" t="s">
        <v>10352</v>
      </c>
      <c r="AX877">
        <v>27000</v>
      </c>
      <c r="AY877" t="s">
        <v>56</v>
      </c>
      <c r="AZ877" t="s">
        <v>220</v>
      </c>
      <c r="BA877">
        <v>1880.82</v>
      </c>
      <c r="BB877" t="s">
        <v>220</v>
      </c>
      <c r="BC877">
        <v>1880.82</v>
      </c>
      <c r="BD877">
        <v>154</v>
      </c>
      <c r="BE877">
        <v>51360.03</v>
      </c>
      <c r="BF877">
        <v>3</v>
      </c>
      <c r="BG877">
        <v>6</v>
      </c>
      <c r="BH877">
        <v>0</v>
      </c>
      <c r="BI877">
        <v>0</v>
      </c>
      <c r="BJ877">
        <v>0</v>
      </c>
      <c r="BK877">
        <v>0</v>
      </c>
      <c r="BL877" t="s">
        <v>59</v>
      </c>
      <c r="BM877" t="s">
        <v>221</v>
      </c>
      <c r="BN877" t="s">
        <v>222</v>
      </c>
      <c r="BO877">
        <v>0</v>
      </c>
    </row>
    <row r="878" spans="1:67" hidden="1" x14ac:dyDescent="0.3">
      <c r="A878">
        <v>90545</v>
      </c>
      <c r="B878">
        <v>7119410251</v>
      </c>
      <c r="C878">
        <v>4113123</v>
      </c>
      <c r="D878">
        <v>7032</v>
      </c>
      <c r="E878">
        <v>96346</v>
      </c>
      <c r="F878">
        <v>1</v>
      </c>
      <c r="G878" t="s">
        <v>740</v>
      </c>
      <c r="H878">
        <v>42786</v>
      </c>
      <c r="I878">
        <v>21469148</v>
      </c>
      <c r="J878" t="s">
        <v>46</v>
      </c>
      <c r="K878" t="s">
        <v>47</v>
      </c>
      <c r="L878" t="s">
        <v>48</v>
      </c>
      <c r="M878" t="s">
        <v>49</v>
      </c>
      <c r="N878" t="s">
        <v>279</v>
      </c>
      <c r="O878" t="s">
        <v>280</v>
      </c>
      <c r="P878" t="s">
        <v>281</v>
      </c>
      <c r="Q878" t="s">
        <v>282</v>
      </c>
      <c r="R878" t="s">
        <v>54</v>
      </c>
      <c r="S878">
        <v>100214689</v>
      </c>
      <c r="T878" t="s">
        <v>155</v>
      </c>
      <c r="U878" t="s">
        <v>56</v>
      </c>
      <c r="V878" t="s">
        <v>57</v>
      </c>
      <c r="W878">
        <v>3151.88</v>
      </c>
      <c r="X878">
        <v>20437.560000000001</v>
      </c>
      <c r="Y878">
        <v>18705.599999999999</v>
      </c>
      <c r="Z878" t="s">
        <v>49</v>
      </c>
      <c r="AA878" t="s">
        <v>10314</v>
      </c>
      <c r="AB878" t="s">
        <v>10296</v>
      </c>
      <c r="AC878" t="s">
        <v>10297</v>
      </c>
      <c r="AD878" t="s">
        <v>52</v>
      </c>
      <c r="AE878" t="s">
        <v>76</v>
      </c>
      <c r="AF878" t="s">
        <v>10207</v>
      </c>
      <c r="AG878" t="s">
        <v>10208</v>
      </c>
      <c r="AH878" t="s">
        <v>10298</v>
      </c>
      <c r="AI878" t="s">
        <v>48</v>
      </c>
      <c r="AJ878" t="s">
        <v>47</v>
      </c>
      <c r="AK878" t="s">
        <v>279</v>
      </c>
      <c r="AL878" t="s">
        <v>10217</v>
      </c>
      <c r="AM878">
        <v>0</v>
      </c>
      <c r="AN878" t="s">
        <v>47</v>
      </c>
      <c r="AO878" t="s">
        <v>47</v>
      </c>
      <c r="AP878" t="s">
        <v>47</v>
      </c>
      <c r="AQ878" t="s">
        <v>47</v>
      </c>
      <c r="AR878" t="s">
        <v>47</v>
      </c>
      <c r="AS878">
        <v>3151.88</v>
      </c>
      <c r="AT878">
        <v>20437.560000000001</v>
      </c>
      <c r="AU878">
        <v>1</v>
      </c>
      <c r="AV878">
        <v>1</v>
      </c>
      <c r="AW878" t="s">
        <v>10352</v>
      </c>
      <c r="AX878">
        <v>27000</v>
      </c>
      <c r="AY878" t="s">
        <v>56</v>
      </c>
      <c r="AZ878" t="s">
        <v>303</v>
      </c>
      <c r="BA878">
        <v>3500</v>
      </c>
      <c r="BB878" t="s">
        <v>303</v>
      </c>
      <c r="BC878">
        <v>3500</v>
      </c>
      <c r="BD878">
        <v>215</v>
      </c>
      <c r="BE878">
        <v>71797.59</v>
      </c>
      <c r="BF878">
        <v>4</v>
      </c>
      <c r="BG878">
        <v>6</v>
      </c>
      <c r="BH878">
        <v>40830.639999999999</v>
      </c>
      <c r="BI878">
        <v>0</v>
      </c>
      <c r="BJ878">
        <v>40830.639999999999</v>
      </c>
      <c r="BK878">
        <v>42000</v>
      </c>
      <c r="BL878" t="s">
        <v>229</v>
      </c>
      <c r="BM878" t="s">
        <v>305</v>
      </c>
      <c r="BN878" t="s">
        <v>305</v>
      </c>
      <c r="BO878">
        <v>3500</v>
      </c>
    </row>
    <row r="879" spans="1:67" hidden="1" x14ac:dyDescent="0.3">
      <c r="A879">
        <v>89990</v>
      </c>
      <c r="B879">
        <v>7119346997</v>
      </c>
      <c r="C879">
        <v>4463264</v>
      </c>
      <c r="D879">
        <v>7032</v>
      </c>
      <c r="E879">
        <v>96201</v>
      </c>
      <c r="F879">
        <v>1</v>
      </c>
      <c r="G879" t="s">
        <v>740</v>
      </c>
      <c r="H879">
        <v>42786</v>
      </c>
      <c r="I879">
        <v>21469124</v>
      </c>
      <c r="J879" t="s">
        <v>46</v>
      </c>
      <c r="K879" t="s">
        <v>47</v>
      </c>
      <c r="L879" t="s">
        <v>48</v>
      </c>
      <c r="M879" t="s">
        <v>49</v>
      </c>
      <c r="N879" t="s">
        <v>9400</v>
      </c>
      <c r="O879" t="s">
        <v>10266</v>
      </c>
      <c r="P879" t="s">
        <v>2264</v>
      </c>
      <c r="Q879" t="s">
        <v>10372</v>
      </c>
      <c r="R879" t="s">
        <v>10178</v>
      </c>
      <c r="S879">
        <v>100788157</v>
      </c>
      <c r="T879" t="s">
        <v>606</v>
      </c>
      <c r="U879" t="s">
        <v>66</v>
      </c>
      <c r="V879" t="s">
        <v>1007</v>
      </c>
      <c r="W879">
        <v>2473</v>
      </c>
      <c r="X879">
        <v>10780</v>
      </c>
      <c r="Y879">
        <v>9900</v>
      </c>
      <c r="Z879" t="s">
        <v>49</v>
      </c>
      <c r="AA879" t="s">
        <v>10314</v>
      </c>
      <c r="AB879" t="s">
        <v>10296</v>
      </c>
      <c r="AC879" t="s">
        <v>10297</v>
      </c>
      <c r="AD879" t="s">
        <v>52</v>
      </c>
      <c r="AE879" t="s">
        <v>76</v>
      </c>
      <c r="AF879" t="s">
        <v>10207</v>
      </c>
      <c r="AG879" t="s">
        <v>10208</v>
      </c>
      <c r="AH879" t="s">
        <v>10298</v>
      </c>
      <c r="AI879" t="s">
        <v>48</v>
      </c>
      <c r="AJ879" t="s">
        <v>47</v>
      </c>
      <c r="AK879" t="s">
        <v>9400</v>
      </c>
      <c r="AL879" t="s">
        <v>10207</v>
      </c>
      <c r="AM879">
        <v>0</v>
      </c>
      <c r="AN879" t="s">
        <v>47</v>
      </c>
      <c r="AO879" t="s">
        <v>47</v>
      </c>
      <c r="AP879" t="s">
        <v>47</v>
      </c>
      <c r="AQ879" t="s">
        <v>47</v>
      </c>
      <c r="AR879" t="s">
        <v>47</v>
      </c>
      <c r="AS879">
        <v>2473</v>
      </c>
      <c r="AT879">
        <v>10780</v>
      </c>
      <c r="AU879">
        <v>1</v>
      </c>
      <c r="AV879">
        <v>1</v>
      </c>
      <c r="AW879" t="s">
        <v>10362</v>
      </c>
      <c r="AX879">
        <v>10800</v>
      </c>
      <c r="AY879" t="s">
        <v>66</v>
      </c>
      <c r="AZ879" t="s">
        <v>10373</v>
      </c>
      <c r="BA879" t="s">
        <v>47</v>
      </c>
      <c r="BB879" t="s">
        <v>10373</v>
      </c>
      <c r="BC879" t="s">
        <v>47</v>
      </c>
      <c r="BD879">
        <v>1148</v>
      </c>
      <c r="BE879">
        <v>82577.59</v>
      </c>
      <c r="BF879">
        <v>5</v>
      </c>
      <c r="BG879">
        <v>6</v>
      </c>
      <c r="BH879">
        <v>0</v>
      </c>
      <c r="BI879">
        <v>0</v>
      </c>
      <c r="BJ879">
        <v>0</v>
      </c>
      <c r="BK879">
        <v>0</v>
      </c>
      <c r="BL879" t="s">
        <v>59</v>
      </c>
      <c r="BM879" t="s">
        <v>10376</v>
      </c>
      <c r="BN879" t="s">
        <v>10375</v>
      </c>
      <c r="BO879">
        <v>0</v>
      </c>
    </row>
    <row r="880" spans="1:67" x14ac:dyDescent="0.3">
      <c r="A880">
        <v>90541</v>
      </c>
      <c r="B880">
        <v>7119410245</v>
      </c>
      <c r="C880">
        <v>4463264</v>
      </c>
      <c r="D880">
        <v>7032</v>
      </c>
      <c r="E880">
        <v>96340</v>
      </c>
      <c r="F880">
        <v>1</v>
      </c>
      <c r="G880" t="s">
        <v>740</v>
      </c>
      <c r="H880">
        <v>42786</v>
      </c>
      <c r="I880">
        <v>21469141</v>
      </c>
      <c r="J880" t="s">
        <v>46</v>
      </c>
      <c r="K880" t="s">
        <v>47</v>
      </c>
      <c r="L880" t="s">
        <v>48</v>
      </c>
      <c r="M880" t="s">
        <v>49</v>
      </c>
      <c r="N880" t="s">
        <v>9400</v>
      </c>
      <c r="O880" t="s">
        <v>10266</v>
      </c>
      <c r="P880" t="s">
        <v>2264</v>
      </c>
      <c r="Q880" t="s">
        <v>10372</v>
      </c>
      <c r="R880" t="s">
        <v>10178</v>
      </c>
      <c r="S880">
        <v>100788157</v>
      </c>
      <c r="T880" t="s">
        <v>606</v>
      </c>
      <c r="U880" t="s">
        <v>66</v>
      </c>
      <c r="V880" t="s">
        <v>1007</v>
      </c>
      <c r="W880">
        <v>2473</v>
      </c>
      <c r="X880">
        <v>9802.7999999999993</v>
      </c>
      <c r="Y880">
        <v>9072</v>
      </c>
      <c r="Z880" t="s">
        <v>49</v>
      </c>
      <c r="AA880" t="s">
        <v>10314</v>
      </c>
      <c r="AB880" t="s">
        <v>10296</v>
      </c>
      <c r="AC880" t="s">
        <v>10297</v>
      </c>
      <c r="AD880" t="s">
        <v>52</v>
      </c>
      <c r="AE880" t="s">
        <v>76</v>
      </c>
      <c r="AF880" t="s">
        <v>10207</v>
      </c>
      <c r="AG880" t="s">
        <v>10208</v>
      </c>
      <c r="AH880" t="s">
        <v>10298</v>
      </c>
      <c r="AI880" t="s">
        <v>48</v>
      </c>
      <c r="AJ880" t="s">
        <v>47</v>
      </c>
      <c r="AK880" t="s">
        <v>9400</v>
      </c>
      <c r="AL880" t="s">
        <v>10207</v>
      </c>
      <c r="AM880">
        <v>0</v>
      </c>
      <c r="AN880" t="s">
        <v>47</v>
      </c>
      <c r="AO880" t="s">
        <v>47</v>
      </c>
      <c r="AP880" t="s">
        <v>47</v>
      </c>
      <c r="AQ880" t="s">
        <v>47</v>
      </c>
      <c r="AR880" t="s">
        <v>47</v>
      </c>
      <c r="AS880">
        <v>2473</v>
      </c>
      <c r="AT880">
        <v>9802.7999999999993</v>
      </c>
      <c r="AU880">
        <v>1</v>
      </c>
      <c r="AV880">
        <v>1</v>
      </c>
      <c r="AW880" t="s">
        <v>10362</v>
      </c>
      <c r="AX880">
        <v>10800</v>
      </c>
      <c r="AY880" t="s">
        <v>66</v>
      </c>
      <c r="AZ880" t="s">
        <v>10373</v>
      </c>
      <c r="BA880" t="s">
        <v>47</v>
      </c>
      <c r="BB880" t="s">
        <v>10373</v>
      </c>
      <c r="BC880" t="s">
        <v>47</v>
      </c>
      <c r="BD880">
        <v>1148</v>
      </c>
      <c r="BE880">
        <v>92380.39</v>
      </c>
      <c r="BF880">
        <v>6</v>
      </c>
      <c r="BG880">
        <v>6</v>
      </c>
      <c r="BH880">
        <v>20582.8</v>
      </c>
      <c r="BI880">
        <v>0</v>
      </c>
      <c r="BJ880">
        <v>20582.8</v>
      </c>
      <c r="BK880">
        <v>27000</v>
      </c>
      <c r="BL880" t="s">
        <v>56</v>
      </c>
      <c r="BM880" t="s">
        <v>10374</v>
      </c>
      <c r="BN880" t="s">
        <v>10375</v>
      </c>
      <c r="BO880" t="s">
        <v>47</v>
      </c>
    </row>
    <row r="881" spans="1:67" hidden="1" x14ac:dyDescent="0.3">
      <c r="A881">
        <v>89395</v>
      </c>
      <c r="B881">
        <v>7119309662</v>
      </c>
      <c r="C881">
        <v>2769823</v>
      </c>
      <c r="D881">
        <v>7032</v>
      </c>
      <c r="E881">
        <v>96844</v>
      </c>
      <c r="F881">
        <v>1</v>
      </c>
      <c r="G881" t="s">
        <v>740</v>
      </c>
      <c r="H881">
        <v>42787</v>
      </c>
      <c r="I881">
        <v>21479419</v>
      </c>
      <c r="J881" t="s">
        <v>46</v>
      </c>
      <c r="K881" t="s">
        <v>47</v>
      </c>
      <c r="L881" t="s">
        <v>48</v>
      </c>
      <c r="M881" t="s">
        <v>49</v>
      </c>
      <c r="N881" t="s">
        <v>9412</v>
      </c>
      <c r="O881" t="s">
        <v>10389</v>
      </c>
      <c r="P881" t="s">
        <v>207</v>
      </c>
      <c r="Q881" t="s">
        <v>208</v>
      </c>
      <c r="R881" t="s">
        <v>54</v>
      </c>
      <c r="S881">
        <v>101093720</v>
      </c>
      <c r="T881" t="s">
        <v>55</v>
      </c>
      <c r="U881" t="s">
        <v>66</v>
      </c>
      <c r="V881" t="s">
        <v>1007</v>
      </c>
      <c r="W881">
        <v>2642.6</v>
      </c>
      <c r="X881">
        <v>10054.35</v>
      </c>
      <c r="Y881">
        <v>9239.44</v>
      </c>
      <c r="Z881" t="s">
        <v>49</v>
      </c>
      <c r="AA881" t="s">
        <v>10314</v>
      </c>
      <c r="AB881" t="s">
        <v>10296</v>
      </c>
      <c r="AC881" t="s">
        <v>10297</v>
      </c>
      <c r="AD881" t="s">
        <v>52</v>
      </c>
      <c r="AE881" t="s">
        <v>76</v>
      </c>
      <c r="AF881" t="s">
        <v>10207</v>
      </c>
      <c r="AG881" t="s">
        <v>10208</v>
      </c>
      <c r="AH881" t="s">
        <v>10298</v>
      </c>
      <c r="AI881" t="s">
        <v>48</v>
      </c>
      <c r="AJ881" t="s">
        <v>47</v>
      </c>
      <c r="AK881" t="s">
        <v>9412</v>
      </c>
      <c r="AL881" t="s">
        <v>10207</v>
      </c>
      <c r="AM881">
        <v>0</v>
      </c>
      <c r="AN881" t="s">
        <v>47</v>
      </c>
      <c r="AO881" t="s">
        <v>47</v>
      </c>
      <c r="AP881" t="s">
        <v>47</v>
      </c>
      <c r="AQ881" t="s">
        <v>47</v>
      </c>
      <c r="AR881" t="s">
        <v>47</v>
      </c>
      <c r="AS881">
        <v>2642.6</v>
      </c>
      <c r="AT881">
        <v>10054.35</v>
      </c>
      <c r="AU881">
        <v>1</v>
      </c>
      <c r="AV881">
        <v>1</v>
      </c>
      <c r="AW881" t="s">
        <v>10352</v>
      </c>
      <c r="AX881">
        <v>10800</v>
      </c>
      <c r="AY881" t="s">
        <v>66</v>
      </c>
      <c r="AZ881" t="s">
        <v>5077</v>
      </c>
      <c r="BA881">
        <v>2953</v>
      </c>
      <c r="BB881" t="s">
        <v>5077</v>
      </c>
      <c r="BC881">
        <v>2953</v>
      </c>
      <c r="BD881">
        <v>120</v>
      </c>
      <c r="BE881">
        <v>10054.35</v>
      </c>
      <c r="BF881">
        <v>1</v>
      </c>
      <c r="BG881">
        <v>7</v>
      </c>
      <c r="BH881">
        <v>0</v>
      </c>
      <c r="BI881">
        <v>0</v>
      </c>
      <c r="BJ881">
        <v>0</v>
      </c>
      <c r="BK881">
        <v>0</v>
      </c>
      <c r="BL881" t="s">
        <v>59</v>
      </c>
      <c r="BM881" t="s">
        <v>10390</v>
      </c>
      <c r="BN881" t="s">
        <v>10391</v>
      </c>
      <c r="BO881">
        <v>0</v>
      </c>
    </row>
    <row r="882" spans="1:67" x14ac:dyDescent="0.3">
      <c r="A882">
        <v>91138</v>
      </c>
      <c r="B882">
        <v>7119430838</v>
      </c>
      <c r="C882">
        <v>4463189</v>
      </c>
      <c r="D882">
        <v>7032</v>
      </c>
      <c r="E882">
        <v>97023</v>
      </c>
      <c r="F882">
        <v>1</v>
      </c>
      <c r="G882" t="s">
        <v>740</v>
      </c>
      <c r="H882">
        <v>42787</v>
      </c>
      <c r="I882">
        <v>21479409</v>
      </c>
      <c r="J882" t="s">
        <v>46</v>
      </c>
      <c r="K882" t="s">
        <v>47</v>
      </c>
      <c r="L882" t="s">
        <v>48</v>
      </c>
      <c r="M882" t="s">
        <v>49</v>
      </c>
      <c r="N882" t="s">
        <v>9400</v>
      </c>
      <c r="O882" t="s">
        <v>51</v>
      </c>
      <c r="P882" t="s">
        <v>52</v>
      </c>
      <c r="Q882" t="s">
        <v>10357</v>
      </c>
      <c r="R882" t="s">
        <v>992</v>
      </c>
      <c r="S882">
        <v>101093720</v>
      </c>
      <c r="T882" t="s">
        <v>55</v>
      </c>
      <c r="U882" t="s">
        <v>56</v>
      </c>
      <c r="V882" t="s">
        <v>57</v>
      </c>
      <c r="W882">
        <v>1880.82</v>
      </c>
      <c r="X882">
        <v>18231.22</v>
      </c>
      <c r="Y882">
        <v>16724.830000000002</v>
      </c>
      <c r="Z882" t="s">
        <v>49</v>
      </c>
      <c r="AA882" t="s">
        <v>10314</v>
      </c>
      <c r="AB882" t="s">
        <v>10296</v>
      </c>
      <c r="AC882" t="s">
        <v>10297</v>
      </c>
      <c r="AD882" t="s">
        <v>52</v>
      </c>
      <c r="AE882" t="s">
        <v>76</v>
      </c>
      <c r="AF882" t="s">
        <v>10207</v>
      </c>
      <c r="AG882" t="s">
        <v>10208</v>
      </c>
      <c r="AH882" t="s">
        <v>10298</v>
      </c>
      <c r="AI882" t="s">
        <v>48</v>
      </c>
      <c r="AJ882" t="s">
        <v>47</v>
      </c>
      <c r="AK882" t="s">
        <v>9400</v>
      </c>
      <c r="AL882" t="s">
        <v>10207</v>
      </c>
      <c r="AM882">
        <v>0</v>
      </c>
      <c r="AN882" t="s">
        <v>47</v>
      </c>
      <c r="AO882" t="s">
        <v>47</v>
      </c>
      <c r="AP882" t="s">
        <v>47</v>
      </c>
      <c r="AQ882" t="s">
        <v>47</v>
      </c>
      <c r="AR882" t="s">
        <v>47</v>
      </c>
      <c r="AS882">
        <v>1880.82</v>
      </c>
      <c r="AT882">
        <v>18231.22</v>
      </c>
      <c r="AU882">
        <v>1</v>
      </c>
      <c r="AV882">
        <v>1</v>
      </c>
      <c r="AW882" t="s">
        <v>10358</v>
      </c>
      <c r="AX882">
        <v>27000</v>
      </c>
      <c r="AY882" t="s">
        <v>56</v>
      </c>
      <c r="AZ882" t="s">
        <v>5276</v>
      </c>
      <c r="BA882">
        <v>1880.82</v>
      </c>
      <c r="BB882" t="s">
        <v>5276</v>
      </c>
      <c r="BC882">
        <v>1880.82</v>
      </c>
      <c r="BD882">
        <v>154</v>
      </c>
      <c r="BE882">
        <v>28285.57</v>
      </c>
      <c r="BF882">
        <v>2</v>
      </c>
      <c r="BG882">
        <v>7</v>
      </c>
      <c r="BH882">
        <v>28285.57</v>
      </c>
      <c r="BI882">
        <v>0</v>
      </c>
      <c r="BJ882">
        <v>28285.57</v>
      </c>
      <c r="BK882">
        <v>42000</v>
      </c>
      <c r="BL882" t="s">
        <v>229</v>
      </c>
      <c r="BM882" t="s">
        <v>10360</v>
      </c>
      <c r="BN882" t="s">
        <v>10360</v>
      </c>
      <c r="BO882" t="s">
        <v>47</v>
      </c>
    </row>
    <row r="883" spans="1:67" hidden="1" x14ac:dyDescent="0.3">
      <c r="A883">
        <v>91143</v>
      </c>
      <c r="B883">
        <v>7119430843</v>
      </c>
      <c r="C883">
        <v>659338</v>
      </c>
      <c r="D883">
        <v>7032</v>
      </c>
      <c r="E883">
        <v>97028</v>
      </c>
      <c r="F883">
        <v>1</v>
      </c>
      <c r="G883" t="s">
        <v>740</v>
      </c>
      <c r="H883">
        <v>42787</v>
      </c>
      <c r="I883">
        <v>21479414</v>
      </c>
      <c r="J883" t="s">
        <v>46</v>
      </c>
      <c r="K883" t="s">
        <v>47</v>
      </c>
      <c r="L883" t="s">
        <v>48</v>
      </c>
      <c r="M883" t="s">
        <v>49</v>
      </c>
      <c r="N883" t="s">
        <v>50</v>
      </c>
      <c r="O883" t="s">
        <v>51</v>
      </c>
      <c r="P883" t="s">
        <v>52</v>
      </c>
      <c r="Q883" t="s">
        <v>53</v>
      </c>
      <c r="R883" t="s">
        <v>54</v>
      </c>
      <c r="S883">
        <v>101093720</v>
      </c>
      <c r="T883" t="s">
        <v>55</v>
      </c>
      <c r="U883" t="s">
        <v>56</v>
      </c>
      <c r="V883" t="s">
        <v>57</v>
      </c>
      <c r="W883">
        <v>1683.12</v>
      </c>
      <c r="X883">
        <v>18827.63</v>
      </c>
      <c r="Y883">
        <v>17293.919999999998</v>
      </c>
      <c r="Z883" t="s">
        <v>49</v>
      </c>
      <c r="AA883" t="s">
        <v>10314</v>
      </c>
      <c r="AB883" t="s">
        <v>10296</v>
      </c>
      <c r="AC883" t="s">
        <v>10297</v>
      </c>
      <c r="AD883" t="s">
        <v>52</v>
      </c>
      <c r="AE883" t="s">
        <v>76</v>
      </c>
      <c r="AF883" t="s">
        <v>10207</v>
      </c>
      <c r="AG883" t="s">
        <v>10208</v>
      </c>
      <c r="AH883" t="s">
        <v>10298</v>
      </c>
      <c r="AI883" t="s">
        <v>48</v>
      </c>
      <c r="AJ883" t="s">
        <v>47</v>
      </c>
      <c r="AK883" t="s">
        <v>50</v>
      </c>
      <c r="AL883" t="s">
        <v>10207</v>
      </c>
      <c r="AM883">
        <v>0</v>
      </c>
      <c r="AN883" t="s">
        <v>47</v>
      </c>
      <c r="AO883" t="s">
        <v>47</v>
      </c>
      <c r="AP883" t="s">
        <v>47</v>
      </c>
      <c r="AQ883" t="s">
        <v>47</v>
      </c>
      <c r="AR883" t="s">
        <v>47</v>
      </c>
      <c r="AS883">
        <v>1683.12</v>
      </c>
      <c r="AT883">
        <v>18827.63</v>
      </c>
      <c r="AU883">
        <v>1</v>
      </c>
      <c r="AV883">
        <v>1</v>
      </c>
      <c r="AW883" t="s">
        <v>10352</v>
      </c>
      <c r="AX883">
        <v>27000</v>
      </c>
      <c r="AY883" t="s">
        <v>56</v>
      </c>
      <c r="AZ883" t="s">
        <v>220</v>
      </c>
      <c r="BA883">
        <v>1880.82</v>
      </c>
      <c r="BB883" t="s">
        <v>220</v>
      </c>
      <c r="BC883">
        <v>1880.82</v>
      </c>
      <c r="BD883">
        <v>154</v>
      </c>
      <c r="BE883">
        <v>47113.2</v>
      </c>
      <c r="BF883">
        <v>3</v>
      </c>
      <c r="BG883">
        <v>7</v>
      </c>
      <c r="BH883">
        <v>0</v>
      </c>
      <c r="BI883">
        <v>0</v>
      </c>
      <c r="BJ883">
        <v>0</v>
      </c>
      <c r="BK883">
        <v>0</v>
      </c>
      <c r="BL883" t="s">
        <v>59</v>
      </c>
      <c r="BM883" t="s">
        <v>221</v>
      </c>
      <c r="BN883" t="s">
        <v>222</v>
      </c>
      <c r="BO883">
        <v>0</v>
      </c>
    </row>
    <row r="884" spans="1:67" x14ac:dyDescent="0.3">
      <c r="A884">
        <v>89986</v>
      </c>
      <c r="B884">
        <v>7119346893</v>
      </c>
      <c r="C884">
        <v>4463264</v>
      </c>
      <c r="D884">
        <v>7032</v>
      </c>
      <c r="E884">
        <v>96882</v>
      </c>
      <c r="F884">
        <v>1</v>
      </c>
      <c r="G884" t="s">
        <v>740</v>
      </c>
      <c r="H884">
        <v>42787</v>
      </c>
      <c r="I884">
        <v>21479405</v>
      </c>
      <c r="J884" t="s">
        <v>46</v>
      </c>
      <c r="K884" t="s">
        <v>47</v>
      </c>
      <c r="L884" t="s">
        <v>48</v>
      </c>
      <c r="M884" t="s">
        <v>49</v>
      </c>
      <c r="N884" t="s">
        <v>9400</v>
      </c>
      <c r="O884" t="s">
        <v>10266</v>
      </c>
      <c r="P884" t="s">
        <v>2264</v>
      </c>
      <c r="Q884" t="s">
        <v>10372</v>
      </c>
      <c r="R884" t="s">
        <v>10178</v>
      </c>
      <c r="S884">
        <v>100788157</v>
      </c>
      <c r="T884" t="s">
        <v>606</v>
      </c>
      <c r="U884" t="s">
        <v>66</v>
      </c>
      <c r="V884" t="s">
        <v>1007</v>
      </c>
      <c r="W884">
        <v>2473</v>
      </c>
      <c r="X884">
        <v>10079.06</v>
      </c>
      <c r="Y884">
        <v>9168.2999999999993</v>
      </c>
      <c r="Z884" t="s">
        <v>49</v>
      </c>
      <c r="AA884" t="s">
        <v>10314</v>
      </c>
      <c r="AB884" t="s">
        <v>10296</v>
      </c>
      <c r="AC884" t="s">
        <v>10297</v>
      </c>
      <c r="AD884" t="s">
        <v>52</v>
      </c>
      <c r="AE884" t="s">
        <v>76</v>
      </c>
      <c r="AF884" t="s">
        <v>10207</v>
      </c>
      <c r="AG884" t="s">
        <v>10208</v>
      </c>
      <c r="AH884" t="s">
        <v>10298</v>
      </c>
      <c r="AI884" t="s">
        <v>48</v>
      </c>
      <c r="AJ884" t="s">
        <v>47</v>
      </c>
      <c r="AK884" t="s">
        <v>9400</v>
      </c>
      <c r="AL884" t="s">
        <v>10207</v>
      </c>
      <c r="AM884">
        <v>0</v>
      </c>
      <c r="AN884" t="s">
        <v>47</v>
      </c>
      <c r="AO884" t="s">
        <v>47</v>
      </c>
      <c r="AP884" t="s">
        <v>47</v>
      </c>
      <c r="AQ884" t="s">
        <v>47</v>
      </c>
      <c r="AR884" t="s">
        <v>47</v>
      </c>
      <c r="AS884">
        <v>2473</v>
      </c>
      <c r="AT884">
        <v>10079.06</v>
      </c>
      <c r="AU884">
        <v>1</v>
      </c>
      <c r="AV884">
        <v>1</v>
      </c>
      <c r="AW884" t="s">
        <v>10362</v>
      </c>
      <c r="AX884">
        <v>10800</v>
      </c>
      <c r="AY884" t="s">
        <v>66</v>
      </c>
      <c r="AZ884" t="s">
        <v>10373</v>
      </c>
      <c r="BA884" t="s">
        <v>47</v>
      </c>
      <c r="BB884" t="s">
        <v>10373</v>
      </c>
      <c r="BC884" t="s">
        <v>47</v>
      </c>
      <c r="BD884">
        <v>1148</v>
      </c>
      <c r="BE884">
        <v>57192.26</v>
      </c>
      <c r="BF884">
        <v>4</v>
      </c>
      <c r="BG884">
        <v>7</v>
      </c>
      <c r="BH884">
        <v>28906.69</v>
      </c>
      <c r="BI884">
        <v>0</v>
      </c>
      <c r="BJ884">
        <v>28906.69</v>
      </c>
      <c r="BK884">
        <v>42000</v>
      </c>
      <c r="BL884" t="s">
        <v>229</v>
      </c>
      <c r="BM884" t="s">
        <v>10375</v>
      </c>
      <c r="BN884" t="s">
        <v>10375</v>
      </c>
      <c r="BO884" t="s">
        <v>47</v>
      </c>
    </row>
    <row r="885" spans="1:67" hidden="1" x14ac:dyDescent="0.3">
      <c r="A885">
        <v>91141</v>
      </c>
      <c r="B885">
        <v>7119430841</v>
      </c>
      <c r="C885">
        <v>4463264</v>
      </c>
      <c r="D885">
        <v>7032</v>
      </c>
      <c r="E885">
        <v>97026</v>
      </c>
      <c r="F885">
        <v>1</v>
      </c>
      <c r="G885" t="s">
        <v>740</v>
      </c>
      <c r="H885">
        <v>42787</v>
      </c>
      <c r="I885">
        <v>21479412</v>
      </c>
      <c r="J885" t="s">
        <v>46</v>
      </c>
      <c r="K885" t="s">
        <v>47</v>
      </c>
      <c r="L885" t="s">
        <v>48</v>
      </c>
      <c r="M885" t="s">
        <v>49</v>
      </c>
      <c r="N885" t="s">
        <v>9400</v>
      </c>
      <c r="O885" t="s">
        <v>10266</v>
      </c>
      <c r="P885" t="s">
        <v>2264</v>
      </c>
      <c r="Q885" t="s">
        <v>10372</v>
      </c>
      <c r="R885" t="s">
        <v>10178</v>
      </c>
      <c r="S885">
        <v>101093720</v>
      </c>
      <c r="T885" t="s">
        <v>55</v>
      </c>
      <c r="U885" t="s">
        <v>66</v>
      </c>
      <c r="V885" t="s">
        <v>1007</v>
      </c>
      <c r="W885">
        <v>2670.84</v>
      </c>
      <c r="X885">
        <v>10780</v>
      </c>
      <c r="Y885">
        <v>9900</v>
      </c>
      <c r="Z885" t="s">
        <v>49</v>
      </c>
      <c r="AA885" t="s">
        <v>10314</v>
      </c>
      <c r="AB885" t="s">
        <v>10296</v>
      </c>
      <c r="AC885" t="s">
        <v>10297</v>
      </c>
      <c r="AD885" t="s">
        <v>52</v>
      </c>
      <c r="AE885" t="s">
        <v>76</v>
      </c>
      <c r="AF885" t="s">
        <v>10207</v>
      </c>
      <c r="AG885" t="s">
        <v>10208</v>
      </c>
      <c r="AH885" t="s">
        <v>10298</v>
      </c>
      <c r="AI885" t="s">
        <v>48</v>
      </c>
      <c r="AJ885" t="s">
        <v>47</v>
      </c>
      <c r="AK885" t="s">
        <v>9400</v>
      </c>
      <c r="AL885" t="s">
        <v>10207</v>
      </c>
      <c r="AM885">
        <v>0</v>
      </c>
      <c r="AN885" t="s">
        <v>47</v>
      </c>
      <c r="AO885" t="s">
        <v>47</v>
      </c>
      <c r="AP885" t="s">
        <v>47</v>
      </c>
      <c r="AQ885" t="s">
        <v>47</v>
      </c>
      <c r="AR885" t="s">
        <v>47</v>
      </c>
      <c r="AS885">
        <v>2670.84</v>
      </c>
      <c r="AT885">
        <v>10780</v>
      </c>
      <c r="AU885">
        <v>1</v>
      </c>
      <c r="AV885">
        <v>1</v>
      </c>
      <c r="AW885" t="s">
        <v>10362</v>
      </c>
      <c r="AX885">
        <v>10800</v>
      </c>
      <c r="AY885" t="s">
        <v>66</v>
      </c>
      <c r="AZ885" t="s">
        <v>10392</v>
      </c>
      <c r="BA885" t="s">
        <v>47</v>
      </c>
      <c r="BB885" t="s">
        <v>10392</v>
      </c>
      <c r="BC885" t="s">
        <v>47</v>
      </c>
      <c r="BD885">
        <v>1148</v>
      </c>
      <c r="BE885">
        <v>67972.259999999995</v>
      </c>
      <c r="BF885">
        <v>5</v>
      </c>
      <c r="BG885">
        <v>7</v>
      </c>
      <c r="BH885">
        <v>0</v>
      </c>
      <c r="BI885">
        <v>0</v>
      </c>
      <c r="BJ885">
        <v>0</v>
      </c>
      <c r="BK885">
        <v>0</v>
      </c>
      <c r="BL885" t="s">
        <v>59</v>
      </c>
      <c r="BM885" t="s">
        <v>10393</v>
      </c>
      <c r="BN885" t="s">
        <v>10394</v>
      </c>
      <c r="BO885">
        <v>0</v>
      </c>
    </row>
    <row r="886" spans="1:67" x14ac:dyDescent="0.3">
      <c r="A886">
        <v>91142</v>
      </c>
      <c r="B886">
        <v>7119430842</v>
      </c>
      <c r="C886">
        <v>4463264</v>
      </c>
      <c r="D886">
        <v>7032</v>
      </c>
      <c r="E886">
        <v>97027</v>
      </c>
      <c r="F886">
        <v>1</v>
      </c>
      <c r="G886" t="s">
        <v>740</v>
      </c>
      <c r="H886">
        <v>42787</v>
      </c>
      <c r="I886">
        <v>21479413</v>
      </c>
      <c r="J886" t="s">
        <v>46</v>
      </c>
      <c r="K886" t="s">
        <v>47</v>
      </c>
      <c r="L886" t="s">
        <v>48</v>
      </c>
      <c r="M886" t="s">
        <v>49</v>
      </c>
      <c r="N886" t="s">
        <v>9400</v>
      </c>
      <c r="O886" t="s">
        <v>10266</v>
      </c>
      <c r="P886" t="s">
        <v>2264</v>
      </c>
      <c r="Q886" t="s">
        <v>10372</v>
      </c>
      <c r="R886" t="s">
        <v>10178</v>
      </c>
      <c r="S886">
        <v>100788157</v>
      </c>
      <c r="T886" t="s">
        <v>606</v>
      </c>
      <c r="U886" t="s">
        <v>66</v>
      </c>
      <c r="V886" t="s">
        <v>1007</v>
      </c>
      <c r="W886">
        <v>2473</v>
      </c>
      <c r="X886">
        <v>9802.7999999999993</v>
      </c>
      <c r="Y886">
        <v>9072</v>
      </c>
      <c r="Z886" t="s">
        <v>49</v>
      </c>
      <c r="AA886" t="s">
        <v>10314</v>
      </c>
      <c r="AB886" t="s">
        <v>10296</v>
      </c>
      <c r="AC886" t="s">
        <v>10297</v>
      </c>
      <c r="AD886" t="s">
        <v>52</v>
      </c>
      <c r="AE886" t="s">
        <v>76</v>
      </c>
      <c r="AF886" t="s">
        <v>10207</v>
      </c>
      <c r="AG886" t="s">
        <v>10208</v>
      </c>
      <c r="AH886" t="s">
        <v>10298</v>
      </c>
      <c r="AI886" t="s">
        <v>48</v>
      </c>
      <c r="AJ886" t="s">
        <v>47</v>
      </c>
      <c r="AK886" t="s">
        <v>9400</v>
      </c>
      <c r="AL886" t="s">
        <v>10207</v>
      </c>
      <c r="AM886">
        <v>0</v>
      </c>
      <c r="AN886" t="s">
        <v>47</v>
      </c>
      <c r="AO886" t="s">
        <v>47</v>
      </c>
      <c r="AP886" t="s">
        <v>47</v>
      </c>
      <c r="AQ886" t="s">
        <v>47</v>
      </c>
      <c r="AR886" t="s">
        <v>47</v>
      </c>
      <c r="AS886">
        <v>2473</v>
      </c>
      <c r="AT886">
        <v>9802.7999999999993</v>
      </c>
      <c r="AU886">
        <v>1</v>
      </c>
      <c r="AV886">
        <v>1</v>
      </c>
      <c r="AW886" t="s">
        <v>10362</v>
      </c>
      <c r="AX886">
        <v>10800</v>
      </c>
      <c r="AY886" t="s">
        <v>66</v>
      </c>
      <c r="AZ886" t="s">
        <v>10373</v>
      </c>
      <c r="BA886" t="s">
        <v>47</v>
      </c>
      <c r="BB886" t="s">
        <v>10373</v>
      </c>
      <c r="BC886" t="s">
        <v>47</v>
      </c>
      <c r="BD886">
        <v>1148</v>
      </c>
      <c r="BE886">
        <v>77775.06</v>
      </c>
      <c r="BF886">
        <v>6</v>
      </c>
      <c r="BG886">
        <v>7</v>
      </c>
      <c r="BH886">
        <v>20582.8</v>
      </c>
      <c r="BI886">
        <v>0</v>
      </c>
      <c r="BJ886">
        <v>20582.8</v>
      </c>
      <c r="BK886">
        <v>27000</v>
      </c>
      <c r="BL886" t="s">
        <v>56</v>
      </c>
      <c r="BM886" t="s">
        <v>10374</v>
      </c>
      <c r="BN886" t="s">
        <v>10375</v>
      </c>
      <c r="BO886" t="s">
        <v>47</v>
      </c>
    </row>
    <row r="887" spans="1:67" hidden="1" x14ac:dyDescent="0.3">
      <c r="A887">
        <v>89397</v>
      </c>
      <c r="B887">
        <v>7119309664</v>
      </c>
      <c r="C887">
        <v>4205647</v>
      </c>
      <c r="D887">
        <v>7032</v>
      </c>
      <c r="E887">
        <v>96846</v>
      </c>
      <c r="F887">
        <v>1</v>
      </c>
      <c r="G887" t="s">
        <v>740</v>
      </c>
      <c r="H887">
        <v>42787</v>
      </c>
      <c r="I887">
        <v>21479421</v>
      </c>
      <c r="J887" t="s">
        <v>46</v>
      </c>
      <c r="K887" t="s">
        <v>47</v>
      </c>
      <c r="L887" t="s">
        <v>48</v>
      </c>
      <c r="M887" t="s">
        <v>49</v>
      </c>
      <c r="N887" t="s">
        <v>168</v>
      </c>
      <c r="O887" t="s">
        <v>169</v>
      </c>
      <c r="P887" t="s">
        <v>170</v>
      </c>
      <c r="Q887" t="s">
        <v>171</v>
      </c>
      <c r="R887" t="s">
        <v>54</v>
      </c>
      <c r="S887">
        <v>101047835</v>
      </c>
      <c r="T887" t="s">
        <v>172</v>
      </c>
      <c r="U887" t="s">
        <v>56</v>
      </c>
      <c r="V887" t="s">
        <v>57</v>
      </c>
      <c r="W887">
        <v>13802.09</v>
      </c>
      <c r="X887">
        <v>21138.44</v>
      </c>
      <c r="Y887">
        <v>19260.18</v>
      </c>
      <c r="Z887" t="s">
        <v>49</v>
      </c>
      <c r="AA887" t="s">
        <v>10314</v>
      </c>
      <c r="AB887" t="s">
        <v>10296</v>
      </c>
      <c r="AC887" t="s">
        <v>10297</v>
      </c>
      <c r="AD887" t="s">
        <v>52</v>
      </c>
      <c r="AE887" t="s">
        <v>76</v>
      </c>
      <c r="AF887" t="s">
        <v>10207</v>
      </c>
      <c r="AG887" t="s">
        <v>10208</v>
      </c>
      <c r="AH887" t="s">
        <v>10298</v>
      </c>
      <c r="AI887" t="s">
        <v>48</v>
      </c>
      <c r="AJ887" t="s">
        <v>47</v>
      </c>
      <c r="AK887" t="s">
        <v>168</v>
      </c>
      <c r="AL887" t="s">
        <v>10240</v>
      </c>
      <c r="AM887">
        <v>0</v>
      </c>
      <c r="AN887" t="s">
        <v>47</v>
      </c>
      <c r="AO887" t="s">
        <v>47</v>
      </c>
      <c r="AP887" t="s">
        <v>47</v>
      </c>
      <c r="AQ887" t="s">
        <v>47</v>
      </c>
      <c r="AR887" t="s">
        <v>47</v>
      </c>
      <c r="AS887">
        <v>13802.09</v>
      </c>
      <c r="AT887">
        <v>21138.44</v>
      </c>
      <c r="AU887">
        <v>1</v>
      </c>
      <c r="AV887">
        <v>1</v>
      </c>
      <c r="AW887" t="s">
        <v>10352</v>
      </c>
      <c r="AX887">
        <v>27000</v>
      </c>
      <c r="AY887" t="s">
        <v>56</v>
      </c>
      <c r="AZ887" t="s">
        <v>173</v>
      </c>
      <c r="BA887">
        <v>15326.5</v>
      </c>
      <c r="BB887" t="s">
        <v>173</v>
      </c>
      <c r="BC887">
        <v>15326.5</v>
      </c>
      <c r="BD887">
        <v>2614</v>
      </c>
      <c r="BE887">
        <v>98913.5</v>
      </c>
      <c r="BF887">
        <v>7</v>
      </c>
      <c r="BG887">
        <v>7</v>
      </c>
      <c r="BH887">
        <v>21138.44</v>
      </c>
      <c r="BI887">
        <v>0</v>
      </c>
      <c r="BJ887">
        <v>21138.44</v>
      </c>
      <c r="BK887">
        <v>27000</v>
      </c>
      <c r="BL887" t="s">
        <v>56</v>
      </c>
      <c r="BM887" t="s">
        <v>173</v>
      </c>
      <c r="BN887" t="s">
        <v>175</v>
      </c>
      <c r="BO887">
        <v>15326.5</v>
      </c>
    </row>
    <row r="888" spans="1:67" hidden="1" x14ac:dyDescent="0.3">
      <c r="A888">
        <v>92009</v>
      </c>
      <c r="B888">
        <v>7119459292</v>
      </c>
      <c r="C888">
        <v>917531</v>
      </c>
      <c r="D888">
        <v>7032</v>
      </c>
      <c r="E888">
        <v>97851</v>
      </c>
      <c r="F888">
        <v>1</v>
      </c>
      <c r="G888" t="s">
        <v>740</v>
      </c>
      <c r="H888">
        <v>42788</v>
      </c>
      <c r="I888">
        <v>21493187</v>
      </c>
      <c r="J888" t="s">
        <v>46</v>
      </c>
      <c r="K888" t="s">
        <v>47</v>
      </c>
      <c r="L888" t="s">
        <v>48</v>
      </c>
      <c r="M888" t="s">
        <v>49</v>
      </c>
      <c r="N888" t="s">
        <v>319</v>
      </c>
      <c r="O888" t="s">
        <v>152</v>
      </c>
      <c r="P888" t="s">
        <v>153</v>
      </c>
      <c r="Q888" t="s">
        <v>154</v>
      </c>
      <c r="R888" t="s">
        <v>54</v>
      </c>
      <c r="S888">
        <v>100297681</v>
      </c>
      <c r="T888" t="s">
        <v>258</v>
      </c>
      <c r="U888" t="s">
        <v>56</v>
      </c>
      <c r="V888" t="s">
        <v>57</v>
      </c>
      <c r="W888">
        <v>3240.01</v>
      </c>
      <c r="X888">
        <v>17404.8</v>
      </c>
      <c r="Y888">
        <v>14896</v>
      </c>
      <c r="Z888" t="s">
        <v>49</v>
      </c>
      <c r="AA888" t="s">
        <v>10314</v>
      </c>
      <c r="AB888" t="s">
        <v>10296</v>
      </c>
      <c r="AC888" t="s">
        <v>10297</v>
      </c>
      <c r="AD888" t="s">
        <v>52</v>
      </c>
      <c r="AE888" t="s">
        <v>76</v>
      </c>
      <c r="AF888" t="s">
        <v>10207</v>
      </c>
      <c r="AG888" t="s">
        <v>10208</v>
      </c>
      <c r="AH888" t="s">
        <v>10298</v>
      </c>
      <c r="AI888" t="s">
        <v>48</v>
      </c>
      <c r="AJ888" t="s">
        <v>47</v>
      </c>
      <c r="AK888" t="s">
        <v>319</v>
      </c>
      <c r="AL888" t="s">
        <v>10217</v>
      </c>
      <c r="AM888">
        <v>0</v>
      </c>
      <c r="AN888" t="s">
        <v>47</v>
      </c>
      <c r="AO888" t="s">
        <v>47</v>
      </c>
      <c r="AP888" t="s">
        <v>47</v>
      </c>
      <c r="AQ888" t="s">
        <v>47</v>
      </c>
      <c r="AR888" t="s">
        <v>47</v>
      </c>
      <c r="AS888">
        <v>3240.01</v>
      </c>
      <c r="AT888">
        <v>17404.8</v>
      </c>
      <c r="AU888">
        <v>1</v>
      </c>
      <c r="AV888">
        <v>1</v>
      </c>
      <c r="AW888" t="s">
        <v>10352</v>
      </c>
      <c r="AX888">
        <v>27000</v>
      </c>
      <c r="AY888" t="s">
        <v>56</v>
      </c>
      <c r="AZ888" t="s">
        <v>298</v>
      </c>
      <c r="BA888">
        <v>3700</v>
      </c>
      <c r="BB888" t="s">
        <v>298</v>
      </c>
      <c r="BC888">
        <v>3700</v>
      </c>
      <c r="BD888">
        <v>30</v>
      </c>
      <c r="BE888">
        <v>17404.8</v>
      </c>
      <c r="BF888">
        <v>1</v>
      </c>
      <c r="BG888">
        <v>12</v>
      </c>
      <c r="BH888">
        <v>0</v>
      </c>
      <c r="BI888">
        <v>0</v>
      </c>
      <c r="BJ888">
        <v>0</v>
      </c>
      <c r="BK888">
        <v>0</v>
      </c>
      <c r="BL888" t="s">
        <v>59</v>
      </c>
      <c r="BM888" t="s">
        <v>299</v>
      </c>
      <c r="BN888" t="s">
        <v>300</v>
      </c>
      <c r="BO888">
        <v>0</v>
      </c>
    </row>
    <row r="889" spans="1:67" x14ac:dyDescent="0.3">
      <c r="A889">
        <v>90495</v>
      </c>
      <c r="B889">
        <v>7119399553</v>
      </c>
      <c r="C889">
        <v>2769823</v>
      </c>
      <c r="D889">
        <v>7032</v>
      </c>
      <c r="E889">
        <v>97705</v>
      </c>
      <c r="F889">
        <v>1</v>
      </c>
      <c r="G889" t="s">
        <v>740</v>
      </c>
      <c r="H889">
        <v>42788</v>
      </c>
      <c r="I889">
        <v>21493190</v>
      </c>
      <c r="J889" t="s">
        <v>46</v>
      </c>
      <c r="K889" t="s">
        <v>47</v>
      </c>
      <c r="L889" t="s">
        <v>48</v>
      </c>
      <c r="M889" t="s">
        <v>49</v>
      </c>
      <c r="N889" t="s">
        <v>9412</v>
      </c>
      <c r="O889" t="s">
        <v>10389</v>
      </c>
      <c r="P889" t="s">
        <v>207</v>
      </c>
      <c r="Q889" t="s">
        <v>208</v>
      </c>
      <c r="R889" t="s">
        <v>54</v>
      </c>
      <c r="S889">
        <v>101093720</v>
      </c>
      <c r="T889" t="s">
        <v>55</v>
      </c>
      <c r="U889" t="s">
        <v>66</v>
      </c>
      <c r="V889" t="s">
        <v>1007</v>
      </c>
      <c r="W889">
        <v>2642.6</v>
      </c>
      <c r="X889">
        <v>10623.96</v>
      </c>
      <c r="Y889">
        <v>9862.99</v>
      </c>
      <c r="Z889" t="s">
        <v>49</v>
      </c>
      <c r="AA889" t="s">
        <v>10314</v>
      </c>
      <c r="AB889" t="s">
        <v>10296</v>
      </c>
      <c r="AC889" t="s">
        <v>10297</v>
      </c>
      <c r="AD889" t="s">
        <v>52</v>
      </c>
      <c r="AE889" t="s">
        <v>76</v>
      </c>
      <c r="AF889" t="s">
        <v>10207</v>
      </c>
      <c r="AG889" t="s">
        <v>10208</v>
      </c>
      <c r="AH889" t="s">
        <v>10298</v>
      </c>
      <c r="AI889" t="s">
        <v>48</v>
      </c>
      <c r="AJ889" t="s">
        <v>47</v>
      </c>
      <c r="AK889" t="s">
        <v>9412</v>
      </c>
      <c r="AL889" t="s">
        <v>10207</v>
      </c>
      <c r="AM889">
        <v>0</v>
      </c>
      <c r="AN889" t="s">
        <v>47</v>
      </c>
      <c r="AO889" t="s">
        <v>47</v>
      </c>
      <c r="AP889" t="s">
        <v>47</v>
      </c>
      <c r="AQ889" t="s">
        <v>47</v>
      </c>
      <c r="AR889" t="s">
        <v>47</v>
      </c>
      <c r="AS889">
        <v>2642.6</v>
      </c>
      <c r="AT889">
        <v>10623.96</v>
      </c>
      <c r="AU889">
        <v>1</v>
      </c>
      <c r="AV889">
        <v>1</v>
      </c>
      <c r="AW889" t="s">
        <v>10352</v>
      </c>
      <c r="AX889">
        <v>10800</v>
      </c>
      <c r="AY889" t="s">
        <v>66</v>
      </c>
      <c r="AZ889" t="s">
        <v>5077</v>
      </c>
      <c r="BA889">
        <v>2953</v>
      </c>
      <c r="BB889" t="s">
        <v>5077</v>
      </c>
      <c r="BC889">
        <v>2953</v>
      </c>
      <c r="BD889">
        <v>120</v>
      </c>
      <c r="BE889">
        <v>28028.76</v>
      </c>
      <c r="BF889">
        <v>2</v>
      </c>
      <c r="BG889">
        <v>12</v>
      </c>
      <c r="BH889">
        <v>28028.76</v>
      </c>
      <c r="BI889">
        <v>0</v>
      </c>
      <c r="BJ889">
        <v>28028.76</v>
      </c>
      <c r="BK889">
        <v>42000</v>
      </c>
      <c r="BL889" t="s">
        <v>229</v>
      </c>
      <c r="BM889" t="s">
        <v>10391</v>
      </c>
      <c r="BN889" t="s">
        <v>10391</v>
      </c>
      <c r="BO889" t="s">
        <v>47</v>
      </c>
    </row>
    <row r="890" spans="1:67" hidden="1" x14ac:dyDescent="0.3">
      <c r="A890">
        <v>90509</v>
      </c>
      <c r="B890">
        <v>7119408987</v>
      </c>
      <c r="C890">
        <v>659338</v>
      </c>
      <c r="D890">
        <v>7032</v>
      </c>
      <c r="E890">
        <v>97709</v>
      </c>
      <c r="F890">
        <v>1</v>
      </c>
      <c r="G890" t="s">
        <v>740</v>
      </c>
      <c r="H890">
        <v>42788</v>
      </c>
      <c r="I890">
        <v>21492944</v>
      </c>
      <c r="J890" t="s">
        <v>46</v>
      </c>
      <c r="K890" t="s">
        <v>47</v>
      </c>
      <c r="L890" t="s">
        <v>48</v>
      </c>
      <c r="M890" t="s">
        <v>49</v>
      </c>
      <c r="N890" t="s">
        <v>50</v>
      </c>
      <c r="O890" t="s">
        <v>51</v>
      </c>
      <c r="P890" t="s">
        <v>52</v>
      </c>
      <c r="Q890" t="s">
        <v>53</v>
      </c>
      <c r="R890" t="s">
        <v>54</v>
      </c>
      <c r="S890">
        <v>101093720</v>
      </c>
      <c r="T890" t="s">
        <v>55</v>
      </c>
      <c r="U890" t="s">
        <v>56</v>
      </c>
      <c r="V890" t="s">
        <v>57</v>
      </c>
      <c r="W890">
        <v>1683.12</v>
      </c>
      <c r="X890">
        <v>17148.27</v>
      </c>
      <c r="Y890">
        <v>15403.48</v>
      </c>
      <c r="Z890" t="s">
        <v>49</v>
      </c>
      <c r="AA890" t="s">
        <v>10314</v>
      </c>
      <c r="AB890" t="s">
        <v>10296</v>
      </c>
      <c r="AC890" t="s">
        <v>10297</v>
      </c>
      <c r="AD890" t="s">
        <v>52</v>
      </c>
      <c r="AE890" t="s">
        <v>76</v>
      </c>
      <c r="AF890" t="s">
        <v>10207</v>
      </c>
      <c r="AG890" t="s">
        <v>10208</v>
      </c>
      <c r="AH890" t="s">
        <v>10298</v>
      </c>
      <c r="AI890" t="s">
        <v>48</v>
      </c>
      <c r="AJ890" t="s">
        <v>47</v>
      </c>
      <c r="AK890" t="s">
        <v>50</v>
      </c>
      <c r="AL890" t="s">
        <v>10207</v>
      </c>
      <c r="AM890">
        <v>0</v>
      </c>
      <c r="AN890" t="s">
        <v>47</v>
      </c>
      <c r="AO890" t="s">
        <v>47</v>
      </c>
      <c r="AP890" t="s">
        <v>47</v>
      </c>
      <c r="AQ890" t="s">
        <v>47</v>
      </c>
      <c r="AR890" t="s">
        <v>47</v>
      </c>
      <c r="AS890">
        <v>1683.12</v>
      </c>
      <c r="AT890">
        <v>17148.27</v>
      </c>
      <c r="AU890">
        <v>1</v>
      </c>
      <c r="AV890">
        <v>1</v>
      </c>
      <c r="AW890" t="s">
        <v>10352</v>
      </c>
      <c r="AX890">
        <v>27000</v>
      </c>
      <c r="AY890" t="s">
        <v>56</v>
      </c>
      <c r="AZ890" t="s">
        <v>220</v>
      </c>
      <c r="BA890">
        <v>1880.82</v>
      </c>
      <c r="BB890" t="s">
        <v>220</v>
      </c>
      <c r="BC890">
        <v>1880.82</v>
      </c>
      <c r="BD890">
        <v>154</v>
      </c>
      <c r="BE890">
        <v>45177.03</v>
      </c>
      <c r="BF890">
        <v>3</v>
      </c>
      <c r="BG890">
        <v>12</v>
      </c>
      <c r="BH890">
        <v>0</v>
      </c>
      <c r="BI890">
        <v>0</v>
      </c>
      <c r="BJ890">
        <v>0</v>
      </c>
      <c r="BK890">
        <v>0</v>
      </c>
      <c r="BL890" t="s">
        <v>59</v>
      </c>
      <c r="BM890" t="s">
        <v>221</v>
      </c>
      <c r="BN890" t="s">
        <v>222</v>
      </c>
      <c r="BO890">
        <v>0</v>
      </c>
    </row>
    <row r="891" spans="1:67" hidden="1" x14ac:dyDescent="0.3">
      <c r="A891">
        <v>90511</v>
      </c>
      <c r="B891">
        <v>7119408989</v>
      </c>
      <c r="C891">
        <v>659338</v>
      </c>
      <c r="D891">
        <v>7032</v>
      </c>
      <c r="E891">
        <v>97711</v>
      </c>
      <c r="F891">
        <v>1</v>
      </c>
      <c r="G891" t="s">
        <v>740</v>
      </c>
      <c r="H891">
        <v>42788</v>
      </c>
      <c r="I891">
        <v>21492947</v>
      </c>
      <c r="J891" t="s">
        <v>46</v>
      </c>
      <c r="K891" t="s">
        <v>47</v>
      </c>
      <c r="L891" t="s">
        <v>48</v>
      </c>
      <c r="M891" t="s">
        <v>49</v>
      </c>
      <c r="N891" t="s">
        <v>50</v>
      </c>
      <c r="O891" t="s">
        <v>51</v>
      </c>
      <c r="P891" t="s">
        <v>52</v>
      </c>
      <c r="Q891" t="s">
        <v>53</v>
      </c>
      <c r="R891" t="s">
        <v>54</v>
      </c>
      <c r="S891">
        <v>101093720</v>
      </c>
      <c r="T891" t="s">
        <v>55</v>
      </c>
      <c r="U891" t="s">
        <v>56</v>
      </c>
      <c r="V891" t="s">
        <v>57</v>
      </c>
      <c r="W891">
        <v>1683.12</v>
      </c>
      <c r="X891">
        <v>20005.61</v>
      </c>
      <c r="Y891">
        <v>18358.560000000001</v>
      </c>
      <c r="Z891" t="s">
        <v>49</v>
      </c>
      <c r="AA891" t="s">
        <v>10314</v>
      </c>
      <c r="AB891" t="s">
        <v>10296</v>
      </c>
      <c r="AC891" t="s">
        <v>10297</v>
      </c>
      <c r="AD891" t="s">
        <v>52</v>
      </c>
      <c r="AE891" t="s">
        <v>76</v>
      </c>
      <c r="AF891" t="s">
        <v>10207</v>
      </c>
      <c r="AG891" t="s">
        <v>10208</v>
      </c>
      <c r="AH891" t="s">
        <v>10298</v>
      </c>
      <c r="AI891" t="s">
        <v>48</v>
      </c>
      <c r="AJ891" t="s">
        <v>47</v>
      </c>
      <c r="AK891" t="s">
        <v>50</v>
      </c>
      <c r="AL891" t="s">
        <v>10207</v>
      </c>
      <c r="AM891">
        <v>0</v>
      </c>
      <c r="AN891" t="s">
        <v>47</v>
      </c>
      <c r="AO891" t="s">
        <v>47</v>
      </c>
      <c r="AP891" t="s">
        <v>47</v>
      </c>
      <c r="AQ891" t="s">
        <v>47</v>
      </c>
      <c r="AR891" t="s">
        <v>47</v>
      </c>
      <c r="AS891">
        <v>1683.12</v>
      </c>
      <c r="AT891">
        <v>20005.61</v>
      </c>
      <c r="AU891">
        <v>1</v>
      </c>
      <c r="AV891">
        <v>1</v>
      </c>
      <c r="AW891" t="s">
        <v>10352</v>
      </c>
      <c r="AX891">
        <v>27000</v>
      </c>
      <c r="AY891" t="s">
        <v>56</v>
      </c>
      <c r="AZ891" t="s">
        <v>220</v>
      </c>
      <c r="BA891">
        <v>1880.82</v>
      </c>
      <c r="BB891" t="s">
        <v>220</v>
      </c>
      <c r="BC891">
        <v>1880.82</v>
      </c>
      <c r="BD891">
        <v>154</v>
      </c>
      <c r="BE891">
        <v>65182.64</v>
      </c>
      <c r="BF891">
        <v>4</v>
      </c>
      <c r="BG891">
        <v>12</v>
      </c>
      <c r="BH891">
        <v>37153.879999999997</v>
      </c>
      <c r="BI891">
        <v>0</v>
      </c>
      <c r="BJ891">
        <v>37153.879999999997</v>
      </c>
      <c r="BK891">
        <v>42000</v>
      </c>
      <c r="BL891" t="s">
        <v>229</v>
      </c>
      <c r="BM891" t="s">
        <v>222</v>
      </c>
      <c r="BN891" t="s">
        <v>222</v>
      </c>
      <c r="BO891">
        <v>2445.0659999999998</v>
      </c>
    </row>
    <row r="892" spans="1:67" hidden="1" x14ac:dyDescent="0.3">
      <c r="A892">
        <v>92059</v>
      </c>
      <c r="B892">
        <v>7119476435</v>
      </c>
      <c r="C892">
        <v>659338</v>
      </c>
      <c r="D892">
        <v>7032</v>
      </c>
      <c r="E892">
        <v>97874</v>
      </c>
      <c r="F892">
        <v>1</v>
      </c>
      <c r="G892" t="s">
        <v>740</v>
      </c>
      <c r="H892">
        <v>42788</v>
      </c>
      <c r="I892">
        <v>21492961</v>
      </c>
      <c r="J892" t="s">
        <v>46</v>
      </c>
      <c r="K892" t="s">
        <v>47</v>
      </c>
      <c r="L892" t="s">
        <v>48</v>
      </c>
      <c r="M892" t="s">
        <v>49</v>
      </c>
      <c r="N892" t="s">
        <v>50</v>
      </c>
      <c r="O892" t="s">
        <v>51</v>
      </c>
      <c r="P892" t="s">
        <v>52</v>
      </c>
      <c r="Q892" t="s">
        <v>53</v>
      </c>
      <c r="R892" t="s">
        <v>54</v>
      </c>
      <c r="S892">
        <v>101093720</v>
      </c>
      <c r="T892" t="s">
        <v>55</v>
      </c>
      <c r="U892" t="s">
        <v>56</v>
      </c>
      <c r="V892" t="s">
        <v>57</v>
      </c>
      <c r="W892">
        <v>1683.12</v>
      </c>
      <c r="X892">
        <v>13540.2</v>
      </c>
      <c r="Y892">
        <v>11854.4</v>
      </c>
      <c r="Z892" t="s">
        <v>49</v>
      </c>
      <c r="AA892" t="s">
        <v>10314</v>
      </c>
      <c r="AB892" t="s">
        <v>10296</v>
      </c>
      <c r="AC892" t="s">
        <v>10297</v>
      </c>
      <c r="AD892" t="s">
        <v>52</v>
      </c>
      <c r="AE892" t="s">
        <v>76</v>
      </c>
      <c r="AF892" t="s">
        <v>10207</v>
      </c>
      <c r="AG892" t="s">
        <v>10208</v>
      </c>
      <c r="AH892" t="s">
        <v>10298</v>
      </c>
      <c r="AI892" t="s">
        <v>48</v>
      </c>
      <c r="AJ892" t="s">
        <v>47</v>
      </c>
      <c r="AK892" t="s">
        <v>50</v>
      </c>
      <c r="AL892" t="s">
        <v>10207</v>
      </c>
      <c r="AM892">
        <v>0</v>
      </c>
      <c r="AN892" t="s">
        <v>47</v>
      </c>
      <c r="AO892" t="s">
        <v>47</v>
      </c>
      <c r="AP892" t="s">
        <v>47</v>
      </c>
      <c r="AQ892" t="s">
        <v>47</v>
      </c>
      <c r="AR892" t="s">
        <v>47</v>
      </c>
      <c r="AS892">
        <v>1683.12</v>
      </c>
      <c r="AT892">
        <v>13540.2</v>
      </c>
      <c r="AU892">
        <v>1</v>
      </c>
      <c r="AV892">
        <v>1</v>
      </c>
      <c r="AW892" t="s">
        <v>10352</v>
      </c>
      <c r="AX892">
        <v>27000</v>
      </c>
      <c r="AY892" t="s">
        <v>56</v>
      </c>
      <c r="AZ892" t="s">
        <v>220</v>
      </c>
      <c r="BA892">
        <v>1880.82</v>
      </c>
      <c r="BB892" t="s">
        <v>220</v>
      </c>
      <c r="BC892">
        <v>1880.82</v>
      </c>
      <c r="BD892">
        <v>154</v>
      </c>
      <c r="BE892">
        <v>78722.84</v>
      </c>
      <c r="BF892">
        <v>5</v>
      </c>
      <c r="BG892">
        <v>12</v>
      </c>
      <c r="BH892">
        <v>0</v>
      </c>
      <c r="BI892">
        <v>0</v>
      </c>
      <c r="BJ892">
        <v>0</v>
      </c>
      <c r="BK892">
        <v>0</v>
      </c>
      <c r="BL892" t="s">
        <v>59</v>
      </c>
      <c r="BM892" t="s">
        <v>221</v>
      </c>
      <c r="BN892" t="s">
        <v>222</v>
      </c>
      <c r="BO892">
        <v>0</v>
      </c>
    </row>
    <row r="893" spans="1:67" hidden="1" x14ac:dyDescent="0.3">
      <c r="A893">
        <v>90494</v>
      </c>
      <c r="B893">
        <v>7119399552</v>
      </c>
      <c r="C893">
        <v>5014992</v>
      </c>
      <c r="D893">
        <v>7032</v>
      </c>
      <c r="E893">
        <v>97704</v>
      </c>
      <c r="F893">
        <v>1</v>
      </c>
      <c r="G893" t="s">
        <v>740</v>
      </c>
      <c r="H893">
        <v>42788</v>
      </c>
      <c r="I893">
        <v>21493189</v>
      </c>
      <c r="J893" t="s">
        <v>46</v>
      </c>
      <c r="K893" t="s">
        <v>47</v>
      </c>
      <c r="L893" t="s">
        <v>48</v>
      </c>
      <c r="M893" t="s">
        <v>49</v>
      </c>
      <c r="N893" t="s">
        <v>302</v>
      </c>
      <c r="O893" t="s">
        <v>280</v>
      </c>
      <c r="P893" t="s">
        <v>281</v>
      </c>
      <c r="Q893" t="s">
        <v>282</v>
      </c>
      <c r="R893" t="s">
        <v>54</v>
      </c>
      <c r="S893">
        <v>100214689</v>
      </c>
      <c r="T893" t="s">
        <v>155</v>
      </c>
      <c r="U893" t="s">
        <v>56</v>
      </c>
      <c r="V893" t="s">
        <v>57</v>
      </c>
      <c r="W893">
        <v>3151.88</v>
      </c>
      <c r="X893">
        <v>20921.400000000001</v>
      </c>
      <c r="Y893">
        <v>19148.400000000001</v>
      </c>
      <c r="Z893" t="s">
        <v>49</v>
      </c>
      <c r="AA893" t="s">
        <v>10314</v>
      </c>
      <c r="AB893" t="s">
        <v>10296</v>
      </c>
      <c r="AC893" t="s">
        <v>10297</v>
      </c>
      <c r="AD893" t="s">
        <v>52</v>
      </c>
      <c r="AE893" t="s">
        <v>76</v>
      </c>
      <c r="AF893" t="s">
        <v>10207</v>
      </c>
      <c r="AG893" t="s">
        <v>10208</v>
      </c>
      <c r="AH893" t="s">
        <v>10298</v>
      </c>
      <c r="AI893" t="s">
        <v>48</v>
      </c>
      <c r="AJ893" t="s">
        <v>47</v>
      </c>
      <c r="AK893" t="s">
        <v>302</v>
      </c>
      <c r="AL893" t="s">
        <v>10217</v>
      </c>
      <c r="AM893">
        <v>0</v>
      </c>
      <c r="AN893" t="s">
        <v>47</v>
      </c>
      <c r="AO893" t="s">
        <v>47</v>
      </c>
      <c r="AP893" t="s">
        <v>47</v>
      </c>
      <c r="AQ893" t="s">
        <v>47</v>
      </c>
      <c r="AR893" t="s">
        <v>47</v>
      </c>
      <c r="AS893">
        <v>3151.88</v>
      </c>
      <c r="AT893">
        <v>20921.400000000001</v>
      </c>
      <c r="AU893">
        <v>1</v>
      </c>
      <c r="AV893">
        <v>1</v>
      </c>
      <c r="AW893" t="s">
        <v>10352</v>
      </c>
      <c r="AX893">
        <v>27000</v>
      </c>
      <c r="AY893" t="s">
        <v>56</v>
      </c>
      <c r="AZ893" t="s">
        <v>303</v>
      </c>
      <c r="BA893">
        <v>3500</v>
      </c>
      <c r="BB893" t="s">
        <v>303</v>
      </c>
      <c r="BC893">
        <v>3500</v>
      </c>
      <c r="BD893">
        <v>215</v>
      </c>
      <c r="BE893">
        <v>99644.24</v>
      </c>
      <c r="BF893">
        <v>6</v>
      </c>
      <c r="BG893">
        <v>12</v>
      </c>
      <c r="BH893">
        <v>34461.599999999999</v>
      </c>
      <c r="BI893">
        <v>0</v>
      </c>
      <c r="BJ893">
        <v>34461.599999999999</v>
      </c>
      <c r="BK893">
        <v>42000</v>
      </c>
      <c r="BL893" t="s">
        <v>229</v>
      </c>
      <c r="BM893" t="s">
        <v>305</v>
      </c>
      <c r="BN893" t="s">
        <v>305</v>
      </c>
      <c r="BO893">
        <v>3500</v>
      </c>
    </row>
    <row r="894" spans="1:67" hidden="1" x14ac:dyDescent="0.3">
      <c r="A894">
        <v>91444</v>
      </c>
      <c r="B894">
        <v>7119433351</v>
      </c>
      <c r="C894">
        <v>4463262</v>
      </c>
      <c r="D894">
        <v>7032</v>
      </c>
      <c r="E894">
        <v>97761</v>
      </c>
      <c r="F894">
        <v>1</v>
      </c>
      <c r="G894" t="s">
        <v>740</v>
      </c>
      <c r="H894">
        <v>42788</v>
      </c>
      <c r="I894">
        <v>21493144</v>
      </c>
      <c r="J894" t="s">
        <v>46</v>
      </c>
      <c r="K894" t="s">
        <v>47</v>
      </c>
      <c r="L894" t="s">
        <v>48</v>
      </c>
      <c r="M894" t="s">
        <v>49</v>
      </c>
      <c r="N894" t="s">
        <v>9400</v>
      </c>
      <c r="O894" t="s">
        <v>10230</v>
      </c>
      <c r="P894" t="s">
        <v>1289</v>
      </c>
      <c r="Q894" t="s">
        <v>10377</v>
      </c>
      <c r="R894" t="s">
        <v>10178</v>
      </c>
      <c r="S894">
        <v>100422206</v>
      </c>
      <c r="T894" t="s">
        <v>615</v>
      </c>
      <c r="U894" t="s">
        <v>56</v>
      </c>
      <c r="V894" t="s">
        <v>57</v>
      </c>
      <c r="W894">
        <v>2196</v>
      </c>
      <c r="X894">
        <v>20815.2</v>
      </c>
      <c r="Y894">
        <v>19051.2</v>
      </c>
      <c r="Z894" t="s">
        <v>49</v>
      </c>
      <c r="AA894" t="s">
        <v>10314</v>
      </c>
      <c r="AB894" t="s">
        <v>10296</v>
      </c>
      <c r="AC894" t="s">
        <v>10297</v>
      </c>
      <c r="AD894" t="s">
        <v>52</v>
      </c>
      <c r="AE894" t="s">
        <v>76</v>
      </c>
      <c r="AF894" t="s">
        <v>10207</v>
      </c>
      <c r="AG894" t="s">
        <v>10208</v>
      </c>
      <c r="AH894" t="s">
        <v>10298</v>
      </c>
      <c r="AI894" t="s">
        <v>48</v>
      </c>
      <c r="AJ894" t="s">
        <v>47</v>
      </c>
      <c r="AK894" t="s">
        <v>9400</v>
      </c>
      <c r="AL894" t="s">
        <v>10232</v>
      </c>
      <c r="AM894">
        <v>0</v>
      </c>
      <c r="AN894" t="s">
        <v>47</v>
      </c>
      <c r="AO894" t="s">
        <v>47</v>
      </c>
      <c r="AP894" t="s">
        <v>47</v>
      </c>
      <c r="AQ894" t="s">
        <v>47</v>
      </c>
      <c r="AR894" t="s">
        <v>47</v>
      </c>
      <c r="AS894">
        <v>2196</v>
      </c>
      <c r="AT894">
        <v>20815.2</v>
      </c>
      <c r="AU894">
        <v>1</v>
      </c>
      <c r="AV894">
        <v>1</v>
      </c>
      <c r="AW894" t="s">
        <v>10362</v>
      </c>
      <c r="AX894">
        <v>27000</v>
      </c>
      <c r="AY894" t="s">
        <v>56</v>
      </c>
      <c r="AZ894" t="s">
        <v>10436</v>
      </c>
      <c r="BA894" t="s">
        <v>47</v>
      </c>
      <c r="BB894" t="s">
        <v>10436</v>
      </c>
      <c r="BC894" t="s">
        <v>47</v>
      </c>
      <c r="BD894">
        <v>605</v>
      </c>
      <c r="BE894">
        <v>120459.44</v>
      </c>
      <c r="BF894">
        <v>7</v>
      </c>
      <c r="BG894">
        <v>12</v>
      </c>
      <c r="BH894">
        <v>0</v>
      </c>
      <c r="BI894">
        <v>0</v>
      </c>
      <c r="BJ894">
        <v>0</v>
      </c>
      <c r="BK894">
        <v>0</v>
      </c>
      <c r="BL894" t="s">
        <v>59</v>
      </c>
      <c r="BM894" t="s">
        <v>10437</v>
      </c>
      <c r="BN894" t="s">
        <v>10438</v>
      </c>
      <c r="BO894">
        <v>0</v>
      </c>
    </row>
    <row r="895" spans="1:67" x14ac:dyDescent="0.3">
      <c r="A895">
        <v>91445</v>
      </c>
      <c r="B895">
        <v>7119433353</v>
      </c>
      <c r="C895">
        <v>4463264</v>
      </c>
      <c r="D895">
        <v>7032</v>
      </c>
      <c r="E895">
        <v>97762</v>
      </c>
      <c r="F895">
        <v>1</v>
      </c>
      <c r="G895" t="s">
        <v>740</v>
      </c>
      <c r="H895">
        <v>42788</v>
      </c>
      <c r="I895">
        <v>21493146</v>
      </c>
      <c r="J895" t="s">
        <v>46</v>
      </c>
      <c r="K895" t="s">
        <v>47</v>
      </c>
      <c r="L895" t="s">
        <v>48</v>
      </c>
      <c r="M895" t="s">
        <v>49</v>
      </c>
      <c r="N895" t="s">
        <v>9400</v>
      </c>
      <c r="O895" t="s">
        <v>10266</v>
      </c>
      <c r="P895" t="s">
        <v>2264</v>
      </c>
      <c r="Q895" t="s">
        <v>10372</v>
      </c>
      <c r="R895" t="s">
        <v>10178</v>
      </c>
      <c r="S895">
        <v>100788157</v>
      </c>
      <c r="T895" t="s">
        <v>606</v>
      </c>
      <c r="U895" t="s">
        <v>66</v>
      </c>
      <c r="V895" t="s">
        <v>1007</v>
      </c>
      <c r="W895">
        <v>2473</v>
      </c>
      <c r="X895">
        <v>10795.72</v>
      </c>
      <c r="Y895">
        <v>9793.14</v>
      </c>
      <c r="Z895" t="s">
        <v>49</v>
      </c>
      <c r="AA895" t="s">
        <v>10314</v>
      </c>
      <c r="AB895" t="s">
        <v>10296</v>
      </c>
      <c r="AC895" t="s">
        <v>10297</v>
      </c>
      <c r="AD895" t="s">
        <v>52</v>
      </c>
      <c r="AE895" t="s">
        <v>76</v>
      </c>
      <c r="AF895" t="s">
        <v>10207</v>
      </c>
      <c r="AG895" t="s">
        <v>10208</v>
      </c>
      <c r="AH895" t="s">
        <v>10298</v>
      </c>
      <c r="AI895" t="s">
        <v>48</v>
      </c>
      <c r="AJ895" t="s">
        <v>47</v>
      </c>
      <c r="AK895" t="s">
        <v>9400</v>
      </c>
      <c r="AL895" t="s">
        <v>10207</v>
      </c>
      <c r="AM895">
        <v>0</v>
      </c>
      <c r="AN895" t="s">
        <v>47</v>
      </c>
      <c r="AO895" t="s">
        <v>47</v>
      </c>
      <c r="AP895" t="s">
        <v>47</v>
      </c>
      <c r="AQ895" t="s">
        <v>47</v>
      </c>
      <c r="AR895" t="s">
        <v>47</v>
      </c>
      <c r="AS895">
        <v>2473</v>
      </c>
      <c r="AT895">
        <v>10795.72</v>
      </c>
      <c r="AU895">
        <v>1</v>
      </c>
      <c r="AV895">
        <v>1</v>
      </c>
      <c r="AW895" t="s">
        <v>10362</v>
      </c>
      <c r="AX895">
        <v>10800</v>
      </c>
      <c r="AY895" t="s">
        <v>66</v>
      </c>
      <c r="AZ895" t="s">
        <v>10373</v>
      </c>
      <c r="BA895" t="s">
        <v>47</v>
      </c>
      <c r="BB895" t="s">
        <v>10373</v>
      </c>
      <c r="BC895" t="s">
        <v>47</v>
      </c>
      <c r="BD895">
        <v>1148</v>
      </c>
      <c r="BE895">
        <v>131255.16</v>
      </c>
      <c r="BF895">
        <v>8</v>
      </c>
      <c r="BG895">
        <v>12</v>
      </c>
      <c r="BH895">
        <v>31610.92</v>
      </c>
      <c r="BI895">
        <v>0</v>
      </c>
      <c r="BJ895">
        <v>31610.92</v>
      </c>
      <c r="BK895">
        <v>42000</v>
      </c>
      <c r="BL895" t="s">
        <v>229</v>
      </c>
      <c r="BM895" t="s">
        <v>10375</v>
      </c>
      <c r="BN895" t="s">
        <v>10375</v>
      </c>
      <c r="BO895" t="s">
        <v>47</v>
      </c>
    </row>
    <row r="896" spans="1:67" hidden="1" x14ac:dyDescent="0.3">
      <c r="A896">
        <v>91447</v>
      </c>
      <c r="B896">
        <v>7119433376</v>
      </c>
      <c r="C896">
        <v>4463264</v>
      </c>
      <c r="D896">
        <v>7032</v>
      </c>
      <c r="E896">
        <v>97764</v>
      </c>
      <c r="F896">
        <v>1</v>
      </c>
      <c r="G896" t="s">
        <v>740</v>
      </c>
      <c r="H896">
        <v>42788</v>
      </c>
      <c r="I896">
        <v>21493184</v>
      </c>
      <c r="J896" t="s">
        <v>46</v>
      </c>
      <c r="K896" t="s">
        <v>47</v>
      </c>
      <c r="L896" t="s">
        <v>48</v>
      </c>
      <c r="M896" t="s">
        <v>49</v>
      </c>
      <c r="N896" t="s">
        <v>9400</v>
      </c>
      <c r="O896" t="s">
        <v>10266</v>
      </c>
      <c r="P896" t="s">
        <v>2264</v>
      </c>
      <c r="Q896" t="s">
        <v>10372</v>
      </c>
      <c r="R896" t="s">
        <v>10178</v>
      </c>
      <c r="S896">
        <v>100788157</v>
      </c>
      <c r="T896" t="s">
        <v>606</v>
      </c>
      <c r="U896" t="s">
        <v>66</v>
      </c>
      <c r="V896" t="s">
        <v>1007</v>
      </c>
      <c r="W896">
        <v>2473</v>
      </c>
      <c r="X896">
        <v>9224.64</v>
      </c>
      <c r="Y896">
        <v>8443.2000000000007</v>
      </c>
      <c r="Z896" t="s">
        <v>49</v>
      </c>
      <c r="AA896" t="s">
        <v>10314</v>
      </c>
      <c r="AB896" t="s">
        <v>10296</v>
      </c>
      <c r="AC896" t="s">
        <v>10297</v>
      </c>
      <c r="AD896" t="s">
        <v>52</v>
      </c>
      <c r="AE896" t="s">
        <v>76</v>
      </c>
      <c r="AF896" t="s">
        <v>10207</v>
      </c>
      <c r="AG896" t="s">
        <v>10208</v>
      </c>
      <c r="AH896" t="s">
        <v>10298</v>
      </c>
      <c r="AI896" t="s">
        <v>48</v>
      </c>
      <c r="AJ896" t="s">
        <v>47</v>
      </c>
      <c r="AK896" t="s">
        <v>9400</v>
      </c>
      <c r="AL896" t="s">
        <v>10207</v>
      </c>
      <c r="AM896">
        <v>0</v>
      </c>
      <c r="AN896" t="s">
        <v>47</v>
      </c>
      <c r="AO896" t="s">
        <v>47</v>
      </c>
      <c r="AP896" t="s">
        <v>47</v>
      </c>
      <c r="AQ896" t="s">
        <v>47</v>
      </c>
      <c r="AR896" t="s">
        <v>47</v>
      </c>
      <c r="AS896">
        <v>2473</v>
      </c>
      <c r="AT896">
        <v>9224.64</v>
      </c>
      <c r="AU896">
        <v>1</v>
      </c>
      <c r="AV896">
        <v>1</v>
      </c>
      <c r="AW896" t="s">
        <v>10362</v>
      </c>
      <c r="AX896">
        <v>10800</v>
      </c>
      <c r="AY896" t="s">
        <v>66</v>
      </c>
      <c r="AZ896" t="s">
        <v>10373</v>
      </c>
      <c r="BA896" t="s">
        <v>47</v>
      </c>
      <c r="BB896" t="s">
        <v>10373</v>
      </c>
      <c r="BC896" t="s">
        <v>47</v>
      </c>
      <c r="BD896">
        <v>1148</v>
      </c>
      <c r="BE896">
        <v>140479.79999999999</v>
      </c>
      <c r="BF896">
        <v>9</v>
      </c>
      <c r="BG896">
        <v>12</v>
      </c>
      <c r="BH896">
        <v>0</v>
      </c>
      <c r="BI896">
        <v>0</v>
      </c>
      <c r="BJ896">
        <v>0</v>
      </c>
      <c r="BK896">
        <v>0</v>
      </c>
      <c r="BL896" t="s">
        <v>59</v>
      </c>
      <c r="BM896" t="s">
        <v>10376</v>
      </c>
      <c r="BN896" t="s">
        <v>10375</v>
      </c>
      <c r="BO896">
        <v>0</v>
      </c>
    </row>
    <row r="897" spans="1:67" x14ac:dyDescent="0.3">
      <c r="A897">
        <v>91587</v>
      </c>
      <c r="B897">
        <v>7119438247</v>
      </c>
      <c r="C897">
        <v>4463264</v>
      </c>
      <c r="D897">
        <v>7032</v>
      </c>
      <c r="E897">
        <v>97809</v>
      </c>
      <c r="F897">
        <v>1</v>
      </c>
      <c r="G897" t="s">
        <v>740</v>
      </c>
      <c r="H897">
        <v>42788</v>
      </c>
      <c r="I897">
        <v>21493182</v>
      </c>
      <c r="J897" t="s">
        <v>46</v>
      </c>
      <c r="K897" t="s">
        <v>47</v>
      </c>
      <c r="L897" t="s">
        <v>48</v>
      </c>
      <c r="M897" t="s">
        <v>49</v>
      </c>
      <c r="N897" t="s">
        <v>9400</v>
      </c>
      <c r="O897" t="s">
        <v>10266</v>
      </c>
      <c r="P897" t="s">
        <v>2264</v>
      </c>
      <c r="Q897" t="s">
        <v>10372</v>
      </c>
      <c r="R897" t="s">
        <v>10178</v>
      </c>
      <c r="S897">
        <v>100788157</v>
      </c>
      <c r="T897" t="s">
        <v>606</v>
      </c>
      <c r="U897" t="s">
        <v>66</v>
      </c>
      <c r="V897" t="s">
        <v>1007</v>
      </c>
      <c r="W897">
        <v>2473</v>
      </c>
      <c r="X897">
        <v>8140.8</v>
      </c>
      <c r="Y897">
        <v>7471.2</v>
      </c>
      <c r="Z897" t="s">
        <v>49</v>
      </c>
      <c r="AA897" t="s">
        <v>10314</v>
      </c>
      <c r="AB897" t="s">
        <v>10296</v>
      </c>
      <c r="AC897" t="s">
        <v>10297</v>
      </c>
      <c r="AD897" t="s">
        <v>52</v>
      </c>
      <c r="AE897" t="s">
        <v>76</v>
      </c>
      <c r="AF897" t="s">
        <v>10207</v>
      </c>
      <c r="AG897" t="s">
        <v>10208</v>
      </c>
      <c r="AH897" t="s">
        <v>10298</v>
      </c>
      <c r="AI897" t="s">
        <v>48</v>
      </c>
      <c r="AJ897" t="s">
        <v>47</v>
      </c>
      <c r="AK897" t="s">
        <v>9400</v>
      </c>
      <c r="AL897" t="s">
        <v>10207</v>
      </c>
      <c r="AM897">
        <v>0</v>
      </c>
      <c r="AN897" t="s">
        <v>47</v>
      </c>
      <c r="AO897" t="s">
        <v>47</v>
      </c>
      <c r="AP897" t="s">
        <v>47</v>
      </c>
      <c r="AQ897" t="s">
        <v>47</v>
      </c>
      <c r="AR897" t="s">
        <v>47</v>
      </c>
      <c r="AS897">
        <v>2473</v>
      </c>
      <c r="AT897">
        <v>8140.8</v>
      </c>
      <c r="AU897">
        <v>1</v>
      </c>
      <c r="AV897">
        <v>1</v>
      </c>
      <c r="AW897" t="s">
        <v>10362</v>
      </c>
      <c r="AX897">
        <v>10800</v>
      </c>
      <c r="AY897" t="s">
        <v>66</v>
      </c>
      <c r="AZ897" t="s">
        <v>10373</v>
      </c>
      <c r="BA897" t="s">
        <v>47</v>
      </c>
      <c r="BB897" t="s">
        <v>10373</v>
      </c>
      <c r="BC897" t="s">
        <v>47</v>
      </c>
      <c r="BD897">
        <v>1148</v>
      </c>
      <c r="BE897">
        <v>148620.6</v>
      </c>
      <c r="BF897">
        <v>10</v>
      </c>
      <c r="BG897">
        <v>12</v>
      </c>
      <c r="BH897">
        <v>17365.439999999999</v>
      </c>
      <c r="BI897">
        <v>0</v>
      </c>
      <c r="BJ897">
        <v>17365.439999999999</v>
      </c>
      <c r="BK897">
        <v>27000</v>
      </c>
      <c r="BL897" t="s">
        <v>56</v>
      </c>
      <c r="BM897" t="s">
        <v>10374</v>
      </c>
      <c r="BN897" t="s">
        <v>10375</v>
      </c>
      <c r="BO897" t="s">
        <v>47</v>
      </c>
    </row>
    <row r="898" spans="1:67" hidden="1" x14ac:dyDescent="0.3">
      <c r="A898">
        <v>91588</v>
      </c>
      <c r="B898">
        <v>7119438248</v>
      </c>
      <c r="C898">
        <v>4463264</v>
      </c>
      <c r="D898">
        <v>7032</v>
      </c>
      <c r="E898">
        <v>97810</v>
      </c>
      <c r="F898">
        <v>1</v>
      </c>
      <c r="G898" t="s">
        <v>740</v>
      </c>
      <c r="H898">
        <v>42788</v>
      </c>
      <c r="I898">
        <v>21493183</v>
      </c>
      <c r="J898" t="s">
        <v>46</v>
      </c>
      <c r="K898" t="s">
        <v>47</v>
      </c>
      <c r="L898" t="s">
        <v>48</v>
      </c>
      <c r="M898" t="s">
        <v>49</v>
      </c>
      <c r="N898" t="s">
        <v>9400</v>
      </c>
      <c r="O898" t="s">
        <v>10266</v>
      </c>
      <c r="P898" t="s">
        <v>2264</v>
      </c>
      <c r="Q898" t="s">
        <v>10372</v>
      </c>
      <c r="R898" t="s">
        <v>10178</v>
      </c>
      <c r="S898">
        <v>100788157</v>
      </c>
      <c r="T898" t="s">
        <v>606</v>
      </c>
      <c r="U898" t="s">
        <v>66</v>
      </c>
      <c r="V898" t="s">
        <v>1007</v>
      </c>
      <c r="W898">
        <v>2473</v>
      </c>
      <c r="X898">
        <v>10780</v>
      </c>
      <c r="Y898">
        <v>9900</v>
      </c>
      <c r="Z898" t="s">
        <v>49</v>
      </c>
      <c r="AA898" t="s">
        <v>10314</v>
      </c>
      <c r="AB898" t="s">
        <v>10296</v>
      </c>
      <c r="AC898" t="s">
        <v>10297</v>
      </c>
      <c r="AD898" t="s">
        <v>52</v>
      </c>
      <c r="AE898" t="s">
        <v>76</v>
      </c>
      <c r="AF898" t="s">
        <v>10207</v>
      </c>
      <c r="AG898" t="s">
        <v>10208</v>
      </c>
      <c r="AH898" t="s">
        <v>10298</v>
      </c>
      <c r="AI898" t="s">
        <v>48</v>
      </c>
      <c r="AJ898" t="s">
        <v>47</v>
      </c>
      <c r="AK898" t="s">
        <v>9400</v>
      </c>
      <c r="AL898" t="s">
        <v>10207</v>
      </c>
      <c r="AM898">
        <v>0</v>
      </c>
      <c r="AN898" t="s">
        <v>47</v>
      </c>
      <c r="AO898" t="s">
        <v>47</v>
      </c>
      <c r="AP898" t="s">
        <v>47</v>
      </c>
      <c r="AQ898" t="s">
        <v>47</v>
      </c>
      <c r="AR898" t="s">
        <v>47</v>
      </c>
      <c r="AS898">
        <v>2473</v>
      </c>
      <c r="AT898">
        <v>10780</v>
      </c>
      <c r="AU898">
        <v>1</v>
      </c>
      <c r="AV898">
        <v>1</v>
      </c>
      <c r="AW898" t="s">
        <v>10362</v>
      </c>
      <c r="AX898">
        <v>10800</v>
      </c>
      <c r="AY898" t="s">
        <v>66</v>
      </c>
      <c r="AZ898" t="s">
        <v>10373</v>
      </c>
      <c r="BA898" t="s">
        <v>47</v>
      </c>
      <c r="BB898" t="s">
        <v>10373</v>
      </c>
      <c r="BC898" t="s">
        <v>47</v>
      </c>
      <c r="BD898">
        <v>1148</v>
      </c>
      <c r="BE898">
        <v>159400.6</v>
      </c>
      <c r="BF898">
        <v>11</v>
      </c>
      <c r="BG898">
        <v>12</v>
      </c>
      <c r="BH898">
        <v>0</v>
      </c>
      <c r="BI898">
        <v>0</v>
      </c>
      <c r="BJ898">
        <v>0</v>
      </c>
      <c r="BK898">
        <v>0</v>
      </c>
      <c r="BL898" t="s">
        <v>59</v>
      </c>
      <c r="BM898" t="s">
        <v>10376</v>
      </c>
      <c r="BN898" t="s">
        <v>10375</v>
      </c>
      <c r="BO898">
        <v>0</v>
      </c>
    </row>
    <row r="899" spans="1:67" hidden="1" x14ac:dyDescent="0.3">
      <c r="A899">
        <v>92067</v>
      </c>
      <c r="B899">
        <v>7119476443</v>
      </c>
      <c r="C899">
        <v>3537341</v>
      </c>
      <c r="D899">
        <v>7032</v>
      </c>
      <c r="E899">
        <v>97882</v>
      </c>
      <c r="F899">
        <v>1</v>
      </c>
      <c r="G899" t="s">
        <v>740</v>
      </c>
      <c r="H899">
        <v>42788</v>
      </c>
      <c r="I899">
        <v>21492973</v>
      </c>
      <c r="J899" t="s">
        <v>46</v>
      </c>
      <c r="K899" t="s">
        <v>47</v>
      </c>
      <c r="L899" t="s">
        <v>48</v>
      </c>
      <c r="M899" t="s">
        <v>49</v>
      </c>
      <c r="N899" t="s">
        <v>320</v>
      </c>
      <c r="O899" t="s">
        <v>133</v>
      </c>
      <c r="P899" t="s">
        <v>84</v>
      </c>
      <c r="Q899" t="s">
        <v>85</v>
      </c>
      <c r="R899" t="s">
        <v>54</v>
      </c>
      <c r="S899">
        <v>100994845</v>
      </c>
      <c r="T899" t="s">
        <v>86</v>
      </c>
      <c r="U899" t="s">
        <v>56</v>
      </c>
      <c r="V899" t="s">
        <v>57</v>
      </c>
      <c r="W899">
        <v>10806.45</v>
      </c>
      <c r="X899">
        <v>20124</v>
      </c>
      <c r="Y899">
        <v>18087.12</v>
      </c>
      <c r="Z899" t="s">
        <v>49</v>
      </c>
      <c r="AA899" t="s">
        <v>10314</v>
      </c>
      <c r="AB899" t="s">
        <v>10296</v>
      </c>
      <c r="AC899" t="s">
        <v>10297</v>
      </c>
      <c r="AD899" t="s">
        <v>52</v>
      </c>
      <c r="AE899" t="s">
        <v>76</v>
      </c>
      <c r="AF899" t="s">
        <v>10207</v>
      </c>
      <c r="AG899" t="s">
        <v>10208</v>
      </c>
      <c r="AH899" t="s">
        <v>10298</v>
      </c>
      <c r="AI899" t="s">
        <v>48</v>
      </c>
      <c r="AJ899" t="s">
        <v>47</v>
      </c>
      <c r="AK899" t="s">
        <v>320</v>
      </c>
      <c r="AL899" t="s">
        <v>10240</v>
      </c>
      <c r="AM899">
        <v>0</v>
      </c>
      <c r="AN899" t="s">
        <v>47</v>
      </c>
      <c r="AO899" t="s">
        <v>47</v>
      </c>
      <c r="AP899" t="s">
        <v>47</v>
      </c>
      <c r="AQ899" t="s">
        <v>47</v>
      </c>
      <c r="AR899" t="s">
        <v>47</v>
      </c>
      <c r="AS899">
        <v>10806.45</v>
      </c>
      <c r="AT899">
        <v>20124</v>
      </c>
      <c r="AU899">
        <v>1</v>
      </c>
      <c r="AV899">
        <v>1</v>
      </c>
      <c r="AW899" t="s">
        <v>10352</v>
      </c>
      <c r="AX899">
        <v>27000</v>
      </c>
      <c r="AY899" t="s">
        <v>56</v>
      </c>
      <c r="AZ899" t="s">
        <v>321</v>
      </c>
      <c r="BA899">
        <v>12000</v>
      </c>
      <c r="BB899" t="s">
        <v>321</v>
      </c>
      <c r="BC899">
        <v>12000</v>
      </c>
      <c r="BD899">
        <v>2595</v>
      </c>
      <c r="BE899">
        <v>179524.6</v>
      </c>
      <c r="BF899">
        <v>12</v>
      </c>
      <c r="BG899">
        <v>12</v>
      </c>
      <c r="BH899">
        <v>30904</v>
      </c>
      <c r="BI899">
        <v>0</v>
      </c>
      <c r="BJ899">
        <v>30904</v>
      </c>
      <c r="BK899">
        <v>42000</v>
      </c>
      <c r="BL899" t="s">
        <v>229</v>
      </c>
      <c r="BM899" t="s">
        <v>323</v>
      </c>
      <c r="BN899" t="s">
        <v>323</v>
      </c>
      <c r="BO899">
        <v>15600</v>
      </c>
    </row>
    <row r="900" spans="1:67" hidden="1" x14ac:dyDescent="0.3">
      <c r="A900">
        <v>92123</v>
      </c>
      <c r="B900">
        <v>7119477426</v>
      </c>
      <c r="C900">
        <v>2769823</v>
      </c>
      <c r="D900">
        <v>7032</v>
      </c>
      <c r="E900">
        <v>98293</v>
      </c>
      <c r="F900">
        <v>1</v>
      </c>
      <c r="G900" t="s">
        <v>740</v>
      </c>
      <c r="H900">
        <v>42789</v>
      </c>
      <c r="I900">
        <v>21506014</v>
      </c>
      <c r="J900" t="s">
        <v>46</v>
      </c>
      <c r="K900" t="s">
        <v>47</v>
      </c>
      <c r="L900" t="s">
        <v>48</v>
      </c>
      <c r="M900" t="s">
        <v>49</v>
      </c>
      <c r="N900" t="s">
        <v>9412</v>
      </c>
      <c r="O900" t="s">
        <v>10389</v>
      </c>
      <c r="P900" t="s">
        <v>207</v>
      </c>
      <c r="Q900" t="s">
        <v>208</v>
      </c>
      <c r="R900" t="s">
        <v>54</v>
      </c>
      <c r="S900">
        <v>101093720</v>
      </c>
      <c r="T900" t="s">
        <v>55</v>
      </c>
      <c r="U900" t="s">
        <v>66</v>
      </c>
      <c r="V900" t="s">
        <v>1007</v>
      </c>
      <c r="W900">
        <v>2642.6</v>
      </c>
      <c r="X900">
        <v>9030.5300000000007</v>
      </c>
      <c r="Y900">
        <v>8212.48</v>
      </c>
      <c r="Z900" t="s">
        <v>49</v>
      </c>
      <c r="AA900" t="s">
        <v>10314</v>
      </c>
      <c r="AB900" t="s">
        <v>10296</v>
      </c>
      <c r="AC900" t="s">
        <v>10297</v>
      </c>
      <c r="AD900" t="s">
        <v>52</v>
      </c>
      <c r="AE900" t="s">
        <v>76</v>
      </c>
      <c r="AF900" t="s">
        <v>10207</v>
      </c>
      <c r="AG900" t="s">
        <v>10208</v>
      </c>
      <c r="AH900" t="s">
        <v>10298</v>
      </c>
      <c r="AI900" t="s">
        <v>48</v>
      </c>
      <c r="AJ900" t="s">
        <v>47</v>
      </c>
      <c r="AK900" t="s">
        <v>9412</v>
      </c>
      <c r="AL900" t="s">
        <v>10207</v>
      </c>
      <c r="AM900">
        <v>0</v>
      </c>
      <c r="AN900" t="s">
        <v>47</v>
      </c>
      <c r="AO900" t="s">
        <v>47</v>
      </c>
      <c r="AP900" t="s">
        <v>47</v>
      </c>
      <c r="AQ900" t="s">
        <v>47</v>
      </c>
      <c r="AR900" t="s">
        <v>47</v>
      </c>
      <c r="AS900">
        <v>2642.6</v>
      </c>
      <c r="AT900">
        <v>9030.5300000000007</v>
      </c>
      <c r="AU900">
        <v>1</v>
      </c>
      <c r="AV900">
        <v>1</v>
      </c>
      <c r="AW900" t="s">
        <v>10352</v>
      </c>
      <c r="AX900">
        <v>10800</v>
      </c>
      <c r="AY900" t="s">
        <v>66</v>
      </c>
      <c r="AZ900" t="s">
        <v>5077</v>
      </c>
      <c r="BA900">
        <v>2953</v>
      </c>
      <c r="BB900" t="s">
        <v>5077</v>
      </c>
      <c r="BC900">
        <v>2953</v>
      </c>
      <c r="BD900">
        <v>120</v>
      </c>
      <c r="BE900">
        <v>9030.5300000000007</v>
      </c>
      <c r="BF900">
        <v>1</v>
      </c>
      <c r="BG900">
        <v>12</v>
      </c>
      <c r="BH900">
        <v>0</v>
      </c>
      <c r="BI900">
        <v>0</v>
      </c>
      <c r="BJ900">
        <v>0</v>
      </c>
      <c r="BK900">
        <v>0</v>
      </c>
      <c r="BL900" t="s">
        <v>59</v>
      </c>
      <c r="BM900" t="s">
        <v>10390</v>
      </c>
      <c r="BN900" t="s">
        <v>10391</v>
      </c>
      <c r="BO900">
        <v>0</v>
      </c>
    </row>
    <row r="901" spans="1:67" x14ac:dyDescent="0.3">
      <c r="A901">
        <v>92597</v>
      </c>
      <c r="B901">
        <v>7119518662</v>
      </c>
      <c r="C901">
        <v>2769823</v>
      </c>
      <c r="D901">
        <v>7032</v>
      </c>
      <c r="E901">
        <v>98475</v>
      </c>
      <c r="F901">
        <v>1</v>
      </c>
      <c r="G901" t="s">
        <v>740</v>
      </c>
      <c r="H901">
        <v>42789</v>
      </c>
      <c r="I901">
        <v>21506025</v>
      </c>
      <c r="J901" t="s">
        <v>46</v>
      </c>
      <c r="K901" t="s">
        <v>47</v>
      </c>
      <c r="L901" t="s">
        <v>48</v>
      </c>
      <c r="M901" t="s">
        <v>49</v>
      </c>
      <c r="N901" t="s">
        <v>9412</v>
      </c>
      <c r="O901" t="s">
        <v>10389</v>
      </c>
      <c r="P901" t="s">
        <v>207</v>
      </c>
      <c r="Q901" t="s">
        <v>208</v>
      </c>
      <c r="R901" t="s">
        <v>54</v>
      </c>
      <c r="S901">
        <v>101093720</v>
      </c>
      <c r="T901" t="s">
        <v>55</v>
      </c>
      <c r="U901" t="s">
        <v>66</v>
      </c>
      <c r="V901" t="s">
        <v>1007</v>
      </c>
      <c r="W901">
        <v>2642.6</v>
      </c>
      <c r="X901">
        <v>8310.4</v>
      </c>
      <c r="Y901">
        <v>7481.2</v>
      </c>
      <c r="Z901" t="s">
        <v>49</v>
      </c>
      <c r="AA901" t="s">
        <v>10314</v>
      </c>
      <c r="AB901" t="s">
        <v>10296</v>
      </c>
      <c r="AC901" t="s">
        <v>10297</v>
      </c>
      <c r="AD901" t="s">
        <v>52</v>
      </c>
      <c r="AE901" t="s">
        <v>76</v>
      </c>
      <c r="AF901" t="s">
        <v>10207</v>
      </c>
      <c r="AG901" t="s">
        <v>10208</v>
      </c>
      <c r="AH901" t="s">
        <v>10298</v>
      </c>
      <c r="AI901" t="s">
        <v>48</v>
      </c>
      <c r="AJ901" t="s">
        <v>47</v>
      </c>
      <c r="AK901" t="s">
        <v>9412</v>
      </c>
      <c r="AL901" t="s">
        <v>10207</v>
      </c>
      <c r="AM901">
        <v>0</v>
      </c>
      <c r="AN901" t="s">
        <v>47</v>
      </c>
      <c r="AO901" t="s">
        <v>47</v>
      </c>
      <c r="AP901" t="s">
        <v>47</v>
      </c>
      <c r="AQ901" t="s">
        <v>47</v>
      </c>
      <c r="AR901" t="s">
        <v>47</v>
      </c>
      <c r="AS901">
        <v>2642.6</v>
      </c>
      <c r="AT901">
        <v>8310.4</v>
      </c>
      <c r="AU901">
        <v>1</v>
      </c>
      <c r="AV901">
        <v>1</v>
      </c>
      <c r="AW901" t="s">
        <v>10352</v>
      </c>
      <c r="AX901">
        <v>10800</v>
      </c>
      <c r="AY901" t="s">
        <v>66</v>
      </c>
      <c r="AZ901" t="s">
        <v>5077</v>
      </c>
      <c r="BA901">
        <v>2953</v>
      </c>
      <c r="BB901" t="s">
        <v>5077</v>
      </c>
      <c r="BC901">
        <v>2953</v>
      </c>
      <c r="BD901">
        <v>120</v>
      </c>
      <c r="BE901">
        <v>17340.93</v>
      </c>
      <c r="BF901">
        <v>2</v>
      </c>
      <c r="BG901">
        <v>12</v>
      </c>
      <c r="BH901">
        <v>17340.93</v>
      </c>
      <c r="BI901">
        <v>0</v>
      </c>
      <c r="BJ901">
        <v>17340.93</v>
      </c>
      <c r="BK901">
        <v>27000</v>
      </c>
      <c r="BL901" t="s">
        <v>56</v>
      </c>
      <c r="BM901" t="s">
        <v>10397</v>
      </c>
      <c r="BN901" t="s">
        <v>10391</v>
      </c>
      <c r="BO901" t="s">
        <v>47</v>
      </c>
    </row>
    <row r="902" spans="1:67" hidden="1" x14ac:dyDescent="0.3">
      <c r="A902">
        <v>92588</v>
      </c>
      <c r="B902">
        <v>7119518615</v>
      </c>
      <c r="C902">
        <v>659338</v>
      </c>
      <c r="D902">
        <v>7032</v>
      </c>
      <c r="E902">
        <v>98465</v>
      </c>
      <c r="F902">
        <v>1</v>
      </c>
      <c r="G902" t="s">
        <v>740</v>
      </c>
      <c r="H902">
        <v>42789</v>
      </c>
      <c r="I902">
        <v>21506009</v>
      </c>
      <c r="J902" t="s">
        <v>46</v>
      </c>
      <c r="K902" t="s">
        <v>47</v>
      </c>
      <c r="L902" t="s">
        <v>48</v>
      </c>
      <c r="M902" t="s">
        <v>49</v>
      </c>
      <c r="N902" t="s">
        <v>50</v>
      </c>
      <c r="O902" t="s">
        <v>51</v>
      </c>
      <c r="P902" t="s">
        <v>52</v>
      </c>
      <c r="Q902" t="s">
        <v>53</v>
      </c>
      <c r="R902" t="s">
        <v>54</v>
      </c>
      <c r="S902">
        <v>101093720</v>
      </c>
      <c r="T902" t="s">
        <v>55</v>
      </c>
      <c r="U902" t="s">
        <v>56</v>
      </c>
      <c r="V902" t="s">
        <v>57</v>
      </c>
      <c r="W902">
        <v>1683.12</v>
      </c>
      <c r="X902">
        <v>17247.439999999999</v>
      </c>
      <c r="Y902">
        <v>15529.92</v>
      </c>
      <c r="Z902" t="s">
        <v>49</v>
      </c>
      <c r="AA902" t="s">
        <v>10314</v>
      </c>
      <c r="AB902" t="s">
        <v>10296</v>
      </c>
      <c r="AC902" t="s">
        <v>10297</v>
      </c>
      <c r="AD902" t="s">
        <v>52</v>
      </c>
      <c r="AE902" t="s">
        <v>76</v>
      </c>
      <c r="AF902" t="s">
        <v>10207</v>
      </c>
      <c r="AG902" t="s">
        <v>10208</v>
      </c>
      <c r="AH902" t="s">
        <v>10298</v>
      </c>
      <c r="AI902" t="s">
        <v>48</v>
      </c>
      <c r="AJ902" t="s">
        <v>47</v>
      </c>
      <c r="AK902" t="s">
        <v>50</v>
      </c>
      <c r="AL902" t="s">
        <v>10207</v>
      </c>
      <c r="AM902">
        <v>0</v>
      </c>
      <c r="AN902" t="s">
        <v>47</v>
      </c>
      <c r="AO902" t="s">
        <v>47</v>
      </c>
      <c r="AP902" t="s">
        <v>47</v>
      </c>
      <c r="AQ902" t="s">
        <v>47</v>
      </c>
      <c r="AR902" t="s">
        <v>47</v>
      </c>
      <c r="AS902">
        <v>1683.12</v>
      </c>
      <c r="AT902">
        <v>17247.439999999999</v>
      </c>
      <c r="AU902">
        <v>1</v>
      </c>
      <c r="AV902">
        <v>1</v>
      </c>
      <c r="AW902" t="s">
        <v>10352</v>
      </c>
      <c r="AX902">
        <v>27000</v>
      </c>
      <c r="AY902" t="s">
        <v>56</v>
      </c>
      <c r="AZ902" t="s">
        <v>220</v>
      </c>
      <c r="BA902">
        <v>1880.82</v>
      </c>
      <c r="BB902" t="s">
        <v>220</v>
      </c>
      <c r="BC902">
        <v>1880.82</v>
      </c>
      <c r="BD902">
        <v>154</v>
      </c>
      <c r="BE902">
        <v>34588.370000000003</v>
      </c>
      <c r="BF902">
        <v>3</v>
      </c>
      <c r="BG902">
        <v>12</v>
      </c>
      <c r="BH902">
        <v>0</v>
      </c>
      <c r="BI902">
        <v>0</v>
      </c>
      <c r="BJ902">
        <v>0</v>
      </c>
      <c r="BK902">
        <v>0</v>
      </c>
      <c r="BL902" t="s">
        <v>59</v>
      </c>
      <c r="BM902" t="s">
        <v>221</v>
      </c>
      <c r="BN902" t="s">
        <v>222</v>
      </c>
      <c r="BO902">
        <v>0</v>
      </c>
    </row>
    <row r="903" spans="1:67" x14ac:dyDescent="0.3">
      <c r="A903">
        <v>92599</v>
      </c>
      <c r="B903">
        <v>7119518870</v>
      </c>
      <c r="C903">
        <v>4463189</v>
      </c>
      <c r="D903">
        <v>7032</v>
      </c>
      <c r="E903">
        <v>98477</v>
      </c>
      <c r="F903">
        <v>1</v>
      </c>
      <c r="G903" t="s">
        <v>740</v>
      </c>
      <c r="H903">
        <v>42789</v>
      </c>
      <c r="I903">
        <v>21506032</v>
      </c>
      <c r="J903" t="s">
        <v>46</v>
      </c>
      <c r="K903" t="s">
        <v>47</v>
      </c>
      <c r="L903" t="s">
        <v>48</v>
      </c>
      <c r="M903" t="s">
        <v>49</v>
      </c>
      <c r="N903" t="s">
        <v>9400</v>
      </c>
      <c r="O903" t="s">
        <v>51</v>
      </c>
      <c r="P903" t="s">
        <v>52</v>
      </c>
      <c r="Q903" t="s">
        <v>10357</v>
      </c>
      <c r="R903" t="s">
        <v>992</v>
      </c>
      <c r="S903">
        <v>101093720</v>
      </c>
      <c r="T903" t="s">
        <v>55</v>
      </c>
      <c r="U903" t="s">
        <v>66</v>
      </c>
      <c r="V903" t="s">
        <v>1007</v>
      </c>
      <c r="W903">
        <v>1326.09</v>
      </c>
      <c r="X903">
        <v>11228.16</v>
      </c>
      <c r="Y903">
        <v>10314.4</v>
      </c>
      <c r="Z903" t="s">
        <v>49</v>
      </c>
      <c r="AA903" t="s">
        <v>10314</v>
      </c>
      <c r="AB903" t="s">
        <v>10296</v>
      </c>
      <c r="AC903" t="s">
        <v>10297</v>
      </c>
      <c r="AD903" t="s">
        <v>52</v>
      </c>
      <c r="AE903" t="s">
        <v>76</v>
      </c>
      <c r="AF903" t="s">
        <v>10207</v>
      </c>
      <c r="AG903" t="s">
        <v>10208</v>
      </c>
      <c r="AH903" t="s">
        <v>10298</v>
      </c>
      <c r="AI903" t="s">
        <v>48</v>
      </c>
      <c r="AJ903" t="s">
        <v>47</v>
      </c>
      <c r="AK903" t="s">
        <v>9400</v>
      </c>
      <c r="AL903" t="s">
        <v>10207</v>
      </c>
      <c r="AM903">
        <v>0</v>
      </c>
      <c r="AN903" t="s">
        <v>47</v>
      </c>
      <c r="AO903" t="s">
        <v>47</v>
      </c>
      <c r="AP903" t="s">
        <v>47</v>
      </c>
      <c r="AQ903" t="s">
        <v>47</v>
      </c>
      <c r="AR903" t="s">
        <v>47</v>
      </c>
      <c r="AS903">
        <v>1326.09</v>
      </c>
      <c r="AT903">
        <v>11228.16</v>
      </c>
      <c r="AU903">
        <v>1</v>
      </c>
      <c r="AV903">
        <v>1</v>
      </c>
      <c r="AW903" t="s">
        <v>10358</v>
      </c>
      <c r="AX903">
        <v>27000</v>
      </c>
      <c r="AY903" t="s">
        <v>56</v>
      </c>
      <c r="AZ903" t="s">
        <v>5272</v>
      </c>
      <c r="BA903">
        <v>1326.09</v>
      </c>
      <c r="BB903" t="s">
        <v>5276</v>
      </c>
      <c r="BC903">
        <v>1880.82</v>
      </c>
      <c r="BD903">
        <v>154</v>
      </c>
      <c r="BE903">
        <v>45816.53</v>
      </c>
      <c r="BF903">
        <v>4</v>
      </c>
      <c r="BG903">
        <v>12</v>
      </c>
      <c r="BH903">
        <v>28475.599999999999</v>
      </c>
      <c r="BI903">
        <v>0</v>
      </c>
      <c r="BJ903">
        <v>28475.599999999999</v>
      </c>
      <c r="BK903">
        <v>42000</v>
      </c>
      <c r="BL903" t="s">
        <v>229</v>
      </c>
      <c r="BM903" t="s">
        <v>10360</v>
      </c>
      <c r="BN903" t="s">
        <v>10360</v>
      </c>
      <c r="BO903" t="s">
        <v>47</v>
      </c>
    </row>
    <row r="904" spans="1:67" hidden="1" x14ac:dyDescent="0.3">
      <c r="A904">
        <v>92598</v>
      </c>
      <c r="B904">
        <v>7119518663</v>
      </c>
      <c r="C904">
        <v>3025769</v>
      </c>
      <c r="D904">
        <v>7032</v>
      </c>
      <c r="E904">
        <v>98476</v>
      </c>
      <c r="F904">
        <v>1</v>
      </c>
      <c r="G904" t="s">
        <v>740</v>
      </c>
      <c r="H904">
        <v>42789</v>
      </c>
      <c r="I904">
        <v>21506026</v>
      </c>
      <c r="J904" t="s">
        <v>46</v>
      </c>
      <c r="K904" t="s">
        <v>47</v>
      </c>
      <c r="L904" t="s">
        <v>48</v>
      </c>
      <c r="M904" t="s">
        <v>49</v>
      </c>
      <c r="N904" t="s">
        <v>62</v>
      </c>
      <c r="O904" t="s">
        <v>63</v>
      </c>
      <c r="P904" t="s">
        <v>52</v>
      </c>
      <c r="Q904" t="s">
        <v>53</v>
      </c>
      <c r="R904" t="s">
        <v>54</v>
      </c>
      <c r="S904">
        <v>100223303</v>
      </c>
      <c r="T904" t="s">
        <v>64</v>
      </c>
      <c r="U904" t="s">
        <v>56</v>
      </c>
      <c r="V904" t="s">
        <v>57</v>
      </c>
      <c r="W904">
        <v>1484.49</v>
      </c>
      <c r="X904">
        <v>20815.2</v>
      </c>
      <c r="Y904">
        <v>19051.2</v>
      </c>
      <c r="Z904" t="s">
        <v>49</v>
      </c>
      <c r="AA904" t="s">
        <v>10314</v>
      </c>
      <c r="AB904" t="s">
        <v>10296</v>
      </c>
      <c r="AC904" t="s">
        <v>10297</v>
      </c>
      <c r="AD904" t="s">
        <v>52</v>
      </c>
      <c r="AE904" t="s">
        <v>76</v>
      </c>
      <c r="AF904" t="s">
        <v>10207</v>
      </c>
      <c r="AG904" t="s">
        <v>10208</v>
      </c>
      <c r="AH904" t="s">
        <v>10298</v>
      </c>
      <c r="AI904" t="s">
        <v>48</v>
      </c>
      <c r="AJ904" t="s">
        <v>47</v>
      </c>
      <c r="AK904" t="s">
        <v>62</v>
      </c>
      <c r="AL904" t="s">
        <v>10207</v>
      </c>
      <c r="AM904">
        <v>0</v>
      </c>
      <c r="AN904" t="s">
        <v>47</v>
      </c>
      <c r="AO904" t="s">
        <v>47</v>
      </c>
      <c r="AP904" t="s">
        <v>47</v>
      </c>
      <c r="AQ904" t="s">
        <v>47</v>
      </c>
      <c r="AR904" t="s">
        <v>47</v>
      </c>
      <c r="AS904">
        <v>1484.49</v>
      </c>
      <c r="AT904">
        <v>20815.2</v>
      </c>
      <c r="AU904">
        <v>1</v>
      </c>
      <c r="AV904">
        <v>1</v>
      </c>
      <c r="AW904" t="s">
        <v>10352</v>
      </c>
      <c r="AX904">
        <v>27000</v>
      </c>
      <c r="AY904" t="s">
        <v>56</v>
      </c>
      <c r="AZ904" t="s">
        <v>65</v>
      </c>
      <c r="BA904">
        <v>1658.86</v>
      </c>
      <c r="BB904" t="s">
        <v>65</v>
      </c>
      <c r="BC904">
        <v>1658.86</v>
      </c>
      <c r="BD904">
        <v>184</v>
      </c>
      <c r="BE904">
        <v>66631.73</v>
      </c>
      <c r="BF904">
        <v>5</v>
      </c>
      <c r="BG904">
        <v>12</v>
      </c>
      <c r="BH904">
        <v>0</v>
      </c>
      <c r="BI904">
        <v>0</v>
      </c>
      <c r="BJ904">
        <v>0</v>
      </c>
      <c r="BK904">
        <v>0</v>
      </c>
      <c r="BL904" t="s">
        <v>59</v>
      </c>
      <c r="BM904" t="s">
        <v>104</v>
      </c>
      <c r="BN904" t="s">
        <v>68</v>
      </c>
      <c r="BO904">
        <v>0</v>
      </c>
    </row>
    <row r="905" spans="1:67" hidden="1" x14ac:dyDescent="0.3">
      <c r="A905">
        <v>92590</v>
      </c>
      <c r="B905">
        <v>7119518617</v>
      </c>
      <c r="C905">
        <v>5014992</v>
      </c>
      <c r="D905">
        <v>7032</v>
      </c>
      <c r="E905">
        <v>98467</v>
      </c>
      <c r="F905">
        <v>1</v>
      </c>
      <c r="G905" t="s">
        <v>740</v>
      </c>
      <c r="H905">
        <v>42789</v>
      </c>
      <c r="I905">
        <v>21506011</v>
      </c>
      <c r="J905" t="s">
        <v>46</v>
      </c>
      <c r="K905" t="s">
        <v>47</v>
      </c>
      <c r="L905" t="s">
        <v>48</v>
      </c>
      <c r="M905" t="s">
        <v>49</v>
      </c>
      <c r="N905" t="s">
        <v>302</v>
      </c>
      <c r="O905" t="s">
        <v>280</v>
      </c>
      <c r="P905" t="s">
        <v>281</v>
      </c>
      <c r="Q905" t="s">
        <v>282</v>
      </c>
      <c r="R905" t="s">
        <v>54</v>
      </c>
      <c r="S905">
        <v>100214689</v>
      </c>
      <c r="T905" t="s">
        <v>155</v>
      </c>
      <c r="U905" t="s">
        <v>56</v>
      </c>
      <c r="V905" t="s">
        <v>57</v>
      </c>
      <c r="W905">
        <v>3151.88</v>
      </c>
      <c r="X905">
        <v>21014</v>
      </c>
      <c r="Y905">
        <v>19235.52</v>
      </c>
      <c r="Z905" t="s">
        <v>49</v>
      </c>
      <c r="AA905" t="s">
        <v>10314</v>
      </c>
      <c r="AB905" t="s">
        <v>10296</v>
      </c>
      <c r="AC905" t="s">
        <v>10297</v>
      </c>
      <c r="AD905" t="s">
        <v>52</v>
      </c>
      <c r="AE905" t="s">
        <v>76</v>
      </c>
      <c r="AF905" t="s">
        <v>10207</v>
      </c>
      <c r="AG905" t="s">
        <v>10208</v>
      </c>
      <c r="AH905" t="s">
        <v>10298</v>
      </c>
      <c r="AI905" t="s">
        <v>48</v>
      </c>
      <c r="AJ905" t="s">
        <v>47</v>
      </c>
      <c r="AK905" t="s">
        <v>302</v>
      </c>
      <c r="AL905" t="s">
        <v>10217</v>
      </c>
      <c r="AM905">
        <v>0</v>
      </c>
      <c r="AN905" t="s">
        <v>47</v>
      </c>
      <c r="AO905" t="s">
        <v>47</v>
      </c>
      <c r="AP905" t="s">
        <v>47</v>
      </c>
      <c r="AQ905" t="s">
        <v>47</v>
      </c>
      <c r="AR905" t="s">
        <v>47</v>
      </c>
      <c r="AS905">
        <v>3151.88</v>
      </c>
      <c r="AT905">
        <v>21014</v>
      </c>
      <c r="AU905">
        <v>1</v>
      </c>
      <c r="AV905">
        <v>1</v>
      </c>
      <c r="AW905" t="s">
        <v>10352</v>
      </c>
      <c r="AX905">
        <v>27000</v>
      </c>
      <c r="AY905" t="s">
        <v>56</v>
      </c>
      <c r="AZ905" t="s">
        <v>303</v>
      </c>
      <c r="BA905">
        <v>3500</v>
      </c>
      <c r="BB905" t="s">
        <v>303</v>
      </c>
      <c r="BC905">
        <v>3500</v>
      </c>
      <c r="BD905">
        <v>215</v>
      </c>
      <c r="BE905">
        <v>87645.73</v>
      </c>
      <c r="BF905">
        <v>6</v>
      </c>
      <c r="BG905">
        <v>12</v>
      </c>
      <c r="BH905">
        <v>41829.199999999997</v>
      </c>
      <c r="BI905">
        <v>0</v>
      </c>
      <c r="BJ905">
        <v>41829.199999999997</v>
      </c>
      <c r="BK905">
        <v>42000</v>
      </c>
      <c r="BL905" t="s">
        <v>229</v>
      </c>
      <c r="BM905" t="s">
        <v>305</v>
      </c>
      <c r="BN905" t="s">
        <v>305</v>
      </c>
      <c r="BO905">
        <v>3500</v>
      </c>
    </row>
    <row r="906" spans="1:67" hidden="1" x14ac:dyDescent="0.3">
      <c r="A906">
        <v>92595</v>
      </c>
      <c r="B906">
        <v>7119518660</v>
      </c>
      <c r="C906">
        <v>5014992</v>
      </c>
      <c r="D906">
        <v>7032</v>
      </c>
      <c r="E906">
        <v>98473</v>
      </c>
      <c r="F906">
        <v>1</v>
      </c>
      <c r="G906" t="s">
        <v>740</v>
      </c>
      <c r="H906">
        <v>42789</v>
      </c>
      <c r="I906">
        <v>21506023</v>
      </c>
      <c r="J906" t="s">
        <v>46</v>
      </c>
      <c r="K906" t="s">
        <v>47</v>
      </c>
      <c r="L906" t="s">
        <v>48</v>
      </c>
      <c r="M906" t="s">
        <v>49</v>
      </c>
      <c r="N906" t="s">
        <v>302</v>
      </c>
      <c r="O906" t="s">
        <v>280</v>
      </c>
      <c r="P906" t="s">
        <v>281</v>
      </c>
      <c r="Q906" t="s">
        <v>282</v>
      </c>
      <c r="R906" t="s">
        <v>54</v>
      </c>
      <c r="S906">
        <v>100214689</v>
      </c>
      <c r="T906" t="s">
        <v>155</v>
      </c>
      <c r="U906" t="s">
        <v>56</v>
      </c>
      <c r="V906" t="s">
        <v>57</v>
      </c>
      <c r="W906">
        <v>3151.88</v>
      </c>
      <c r="X906">
        <v>18813.14</v>
      </c>
      <c r="Y906">
        <v>17080.62</v>
      </c>
      <c r="Z906" t="s">
        <v>49</v>
      </c>
      <c r="AA906" t="s">
        <v>10314</v>
      </c>
      <c r="AB906" t="s">
        <v>10296</v>
      </c>
      <c r="AC906" t="s">
        <v>10297</v>
      </c>
      <c r="AD906" t="s">
        <v>52</v>
      </c>
      <c r="AE906" t="s">
        <v>76</v>
      </c>
      <c r="AF906" t="s">
        <v>10207</v>
      </c>
      <c r="AG906" t="s">
        <v>10208</v>
      </c>
      <c r="AH906" t="s">
        <v>10298</v>
      </c>
      <c r="AI906" t="s">
        <v>48</v>
      </c>
      <c r="AJ906" t="s">
        <v>47</v>
      </c>
      <c r="AK906" t="s">
        <v>302</v>
      </c>
      <c r="AL906" t="s">
        <v>10217</v>
      </c>
      <c r="AM906">
        <v>0</v>
      </c>
      <c r="AN906" t="s">
        <v>47</v>
      </c>
      <c r="AO906" t="s">
        <v>47</v>
      </c>
      <c r="AP906" t="s">
        <v>47</v>
      </c>
      <c r="AQ906" t="s">
        <v>47</v>
      </c>
      <c r="AR906" t="s">
        <v>47</v>
      </c>
      <c r="AS906">
        <v>3151.88</v>
      </c>
      <c r="AT906">
        <v>18813.14</v>
      </c>
      <c r="AU906">
        <v>1</v>
      </c>
      <c r="AV906">
        <v>1</v>
      </c>
      <c r="AW906" t="s">
        <v>10352</v>
      </c>
      <c r="AX906">
        <v>27000</v>
      </c>
      <c r="AY906" t="s">
        <v>56</v>
      </c>
      <c r="AZ906" t="s">
        <v>303</v>
      </c>
      <c r="BA906">
        <v>3500</v>
      </c>
      <c r="BB906" t="s">
        <v>303</v>
      </c>
      <c r="BC906">
        <v>3500</v>
      </c>
      <c r="BD906">
        <v>215</v>
      </c>
      <c r="BE906">
        <v>106458.87</v>
      </c>
      <c r="BF906">
        <v>7</v>
      </c>
      <c r="BG906">
        <v>12</v>
      </c>
      <c r="BH906">
        <v>0</v>
      </c>
      <c r="BI906">
        <v>0</v>
      </c>
      <c r="BJ906">
        <v>0</v>
      </c>
      <c r="BK906">
        <v>0</v>
      </c>
      <c r="BL906" t="s">
        <v>59</v>
      </c>
      <c r="BM906" t="s">
        <v>304</v>
      </c>
      <c r="BN906" t="s">
        <v>305</v>
      </c>
      <c r="BO906">
        <v>0</v>
      </c>
    </row>
    <row r="907" spans="1:67" x14ac:dyDescent="0.3">
      <c r="A907">
        <v>92126</v>
      </c>
      <c r="B907">
        <v>7119477429</v>
      </c>
      <c r="C907">
        <v>2027253</v>
      </c>
      <c r="D907">
        <v>7032</v>
      </c>
      <c r="E907">
        <v>98296</v>
      </c>
      <c r="F907">
        <v>1</v>
      </c>
      <c r="G907" t="s">
        <v>740</v>
      </c>
      <c r="H907">
        <v>42789</v>
      </c>
      <c r="I907">
        <v>21506017</v>
      </c>
      <c r="J907" t="s">
        <v>46</v>
      </c>
      <c r="K907" t="s">
        <v>47</v>
      </c>
      <c r="L907" t="s">
        <v>48</v>
      </c>
      <c r="M907" t="s">
        <v>49</v>
      </c>
      <c r="N907" t="s">
        <v>9410</v>
      </c>
      <c r="O907" t="s">
        <v>10353</v>
      </c>
      <c r="P907" t="s">
        <v>52</v>
      </c>
      <c r="Q907" t="s">
        <v>53</v>
      </c>
      <c r="R907" t="s">
        <v>54</v>
      </c>
      <c r="S907">
        <v>100788157</v>
      </c>
      <c r="T907" t="s">
        <v>606</v>
      </c>
      <c r="U907" t="s">
        <v>66</v>
      </c>
      <c r="V907" t="s">
        <v>1007</v>
      </c>
      <c r="W907">
        <v>1512.36</v>
      </c>
      <c r="X907">
        <v>10789.6</v>
      </c>
      <c r="Y907">
        <v>9975</v>
      </c>
      <c r="Z907" t="s">
        <v>49</v>
      </c>
      <c r="AA907" t="s">
        <v>10314</v>
      </c>
      <c r="AB907" t="s">
        <v>10296</v>
      </c>
      <c r="AC907" t="s">
        <v>10297</v>
      </c>
      <c r="AD907" t="s">
        <v>52</v>
      </c>
      <c r="AE907" t="s">
        <v>76</v>
      </c>
      <c r="AF907" t="s">
        <v>10207</v>
      </c>
      <c r="AG907" t="s">
        <v>10208</v>
      </c>
      <c r="AH907" t="s">
        <v>10298</v>
      </c>
      <c r="AI907" t="s">
        <v>48</v>
      </c>
      <c r="AJ907" t="s">
        <v>47</v>
      </c>
      <c r="AK907" t="s">
        <v>9410</v>
      </c>
      <c r="AL907" t="s">
        <v>10207</v>
      </c>
      <c r="AM907">
        <v>0</v>
      </c>
      <c r="AN907" t="s">
        <v>47</v>
      </c>
      <c r="AO907" t="s">
        <v>47</v>
      </c>
      <c r="AP907" t="s">
        <v>47</v>
      </c>
      <c r="AQ907" t="s">
        <v>47</v>
      </c>
      <c r="AR907" t="s">
        <v>47</v>
      </c>
      <c r="AS907">
        <v>1512.36</v>
      </c>
      <c r="AT907">
        <v>10789.6</v>
      </c>
      <c r="AU907">
        <v>1</v>
      </c>
      <c r="AV907">
        <v>1</v>
      </c>
      <c r="AW907" t="s">
        <v>10352</v>
      </c>
      <c r="AX907">
        <v>10800</v>
      </c>
      <c r="AY907" t="s">
        <v>66</v>
      </c>
      <c r="AZ907" t="s">
        <v>5541</v>
      </c>
      <c r="BA907">
        <v>1690</v>
      </c>
      <c r="BB907" t="s">
        <v>5541</v>
      </c>
      <c r="BC907">
        <v>1690</v>
      </c>
      <c r="BD907">
        <v>287</v>
      </c>
      <c r="BE907">
        <v>117248.47</v>
      </c>
      <c r="BF907">
        <v>8</v>
      </c>
      <c r="BG907">
        <v>12</v>
      </c>
      <c r="BH907">
        <v>29602.74</v>
      </c>
      <c r="BI907">
        <v>0</v>
      </c>
      <c r="BJ907">
        <v>29602.74</v>
      </c>
      <c r="BK907">
        <v>42000</v>
      </c>
      <c r="BL907" t="s">
        <v>229</v>
      </c>
      <c r="BM907" t="s">
        <v>10405</v>
      </c>
      <c r="BN907" t="s">
        <v>10405</v>
      </c>
      <c r="BO907" t="s">
        <v>47</v>
      </c>
    </row>
    <row r="908" spans="1:67" hidden="1" x14ac:dyDescent="0.3">
      <c r="A908">
        <v>92592</v>
      </c>
      <c r="B908">
        <v>7119518619</v>
      </c>
      <c r="C908">
        <v>2027253</v>
      </c>
      <c r="D908">
        <v>7032</v>
      </c>
      <c r="E908">
        <v>98469</v>
      </c>
      <c r="F908">
        <v>1</v>
      </c>
      <c r="G908" t="s">
        <v>740</v>
      </c>
      <c r="H908">
        <v>42789</v>
      </c>
      <c r="I908">
        <v>21506013</v>
      </c>
      <c r="J908" t="s">
        <v>46</v>
      </c>
      <c r="K908" t="s">
        <v>47</v>
      </c>
      <c r="L908" t="s">
        <v>48</v>
      </c>
      <c r="M908" t="s">
        <v>49</v>
      </c>
      <c r="N908" t="s">
        <v>9410</v>
      </c>
      <c r="O908" t="s">
        <v>10353</v>
      </c>
      <c r="P908" t="s">
        <v>52</v>
      </c>
      <c r="Q908" t="s">
        <v>53</v>
      </c>
      <c r="R908" t="s">
        <v>54</v>
      </c>
      <c r="S908">
        <v>100788157</v>
      </c>
      <c r="T908" t="s">
        <v>606</v>
      </c>
      <c r="U908" t="s">
        <v>66</v>
      </c>
      <c r="V908" t="s">
        <v>1007</v>
      </c>
      <c r="W908">
        <v>1512.36</v>
      </c>
      <c r="X908">
        <v>8668.51</v>
      </c>
      <c r="Y908">
        <v>7799.24</v>
      </c>
      <c r="Z908" t="s">
        <v>49</v>
      </c>
      <c r="AA908" t="s">
        <v>10314</v>
      </c>
      <c r="AB908" t="s">
        <v>10296</v>
      </c>
      <c r="AC908" t="s">
        <v>10297</v>
      </c>
      <c r="AD908" t="s">
        <v>52</v>
      </c>
      <c r="AE908" t="s">
        <v>76</v>
      </c>
      <c r="AF908" t="s">
        <v>10207</v>
      </c>
      <c r="AG908" t="s">
        <v>10208</v>
      </c>
      <c r="AH908" t="s">
        <v>10298</v>
      </c>
      <c r="AI908" t="s">
        <v>48</v>
      </c>
      <c r="AJ908" t="s">
        <v>47</v>
      </c>
      <c r="AK908" t="s">
        <v>9410</v>
      </c>
      <c r="AL908" t="s">
        <v>10207</v>
      </c>
      <c r="AM908">
        <v>0</v>
      </c>
      <c r="AN908" t="s">
        <v>47</v>
      </c>
      <c r="AO908" t="s">
        <v>47</v>
      </c>
      <c r="AP908" t="s">
        <v>47</v>
      </c>
      <c r="AQ908" t="s">
        <v>47</v>
      </c>
      <c r="AR908" t="s">
        <v>47</v>
      </c>
      <c r="AS908">
        <v>1512.36</v>
      </c>
      <c r="AT908">
        <v>8668.51</v>
      </c>
      <c r="AU908">
        <v>1</v>
      </c>
      <c r="AV908">
        <v>1</v>
      </c>
      <c r="AW908" t="s">
        <v>10352</v>
      </c>
      <c r="AX908">
        <v>10800</v>
      </c>
      <c r="AY908" t="s">
        <v>66</v>
      </c>
      <c r="AZ908" t="s">
        <v>5541</v>
      </c>
      <c r="BA908">
        <v>1690</v>
      </c>
      <c r="BB908" t="s">
        <v>5541</v>
      </c>
      <c r="BC908">
        <v>1690</v>
      </c>
      <c r="BD908">
        <v>287</v>
      </c>
      <c r="BE908">
        <v>125916.98</v>
      </c>
      <c r="BF908">
        <v>9</v>
      </c>
      <c r="BG908">
        <v>12</v>
      </c>
      <c r="BH908">
        <v>0</v>
      </c>
      <c r="BI908">
        <v>0</v>
      </c>
      <c r="BJ908">
        <v>0</v>
      </c>
      <c r="BK908">
        <v>0</v>
      </c>
      <c r="BL908" t="s">
        <v>59</v>
      </c>
      <c r="BM908" t="s">
        <v>10404</v>
      </c>
      <c r="BN908" t="s">
        <v>10405</v>
      </c>
      <c r="BO908">
        <v>0</v>
      </c>
    </row>
    <row r="909" spans="1:67" hidden="1" x14ac:dyDescent="0.3">
      <c r="A909">
        <v>92436</v>
      </c>
      <c r="B909">
        <v>7119484473</v>
      </c>
      <c r="C909">
        <v>646963</v>
      </c>
      <c r="D909">
        <v>7032</v>
      </c>
      <c r="E909">
        <v>98365</v>
      </c>
      <c r="F909">
        <v>1</v>
      </c>
      <c r="G909" t="s">
        <v>740</v>
      </c>
      <c r="H909">
        <v>42789</v>
      </c>
      <c r="I909">
        <v>21506021</v>
      </c>
      <c r="J909" t="s">
        <v>46</v>
      </c>
      <c r="K909" t="s">
        <v>47</v>
      </c>
      <c r="L909" t="s">
        <v>48</v>
      </c>
      <c r="M909" t="s">
        <v>49</v>
      </c>
      <c r="N909" t="s">
        <v>176</v>
      </c>
      <c r="O909" t="s">
        <v>177</v>
      </c>
      <c r="P909" t="s">
        <v>178</v>
      </c>
      <c r="Q909" t="s">
        <v>179</v>
      </c>
      <c r="R909" t="s">
        <v>54</v>
      </c>
      <c r="S909">
        <v>100214689</v>
      </c>
      <c r="T909" t="s">
        <v>155</v>
      </c>
      <c r="U909" t="s">
        <v>56</v>
      </c>
      <c r="V909" t="s">
        <v>57</v>
      </c>
      <c r="W909">
        <v>8284.9500000000007</v>
      </c>
      <c r="X909">
        <v>18812.439999999999</v>
      </c>
      <c r="Y909">
        <v>17188.71</v>
      </c>
      <c r="Z909" t="s">
        <v>49</v>
      </c>
      <c r="AA909" t="s">
        <v>10314</v>
      </c>
      <c r="AB909" t="s">
        <v>10296</v>
      </c>
      <c r="AC909" t="s">
        <v>10297</v>
      </c>
      <c r="AD909" t="s">
        <v>52</v>
      </c>
      <c r="AE909" t="s">
        <v>76</v>
      </c>
      <c r="AF909" t="s">
        <v>10207</v>
      </c>
      <c r="AG909" t="s">
        <v>10208</v>
      </c>
      <c r="AH909" t="s">
        <v>10298</v>
      </c>
      <c r="AI909" t="s">
        <v>48</v>
      </c>
      <c r="AJ909" t="s">
        <v>47</v>
      </c>
      <c r="AK909" t="s">
        <v>176</v>
      </c>
      <c r="AL909" t="s">
        <v>10356</v>
      </c>
      <c r="AM909">
        <v>0</v>
      </c>
      <c r="AN909" t="s">
        <v>47</v>
      </c>
      <c r="AO909" t="s">
        <v>47</v>
      </c>
      <c r="AP909" t="s">
        <v>47</v>
      </c>
      <c r="AQ909" t="s">
        <v>47</v>
      </c>
      <c r="AR909" t="s">
        <v>47</v>
      </c>
      <c r="AS909">
        <v>8284.9500000000007</v>
      </c>
      <c r="AT909">
        <v>18812.439999999999</v>
      </c>
      <c r="AU909">
        <v>1</v>
      </c>
      <c r="AV909">
        <v>1</v>
      </c>
      <c r="AW909" t="s">
        <v>10352</v>
      </c>
      <c r="AX909">
        <v>27000</v>
      </c>
      <c r="AY909" t="s">
        <v>56</v>
      </c>
      <c r="AZ909" t="s">
        <v>180</v>
      </c>
      <c r="BA909">
        <v>9200</v>
      </c>
      <c r="BB909" t="s">
        <v>180</v>
      </c>
      <c r="BC909">
        <v>9200</v>
      </c>
      <c r="BD909">
        <v>855</v>
      </c>
      <c r="BE909">
        <v>144729.42000000001</v>
      </c>
      <c r="BF909">
        <v>10</v>
      </c>
      <c r="BG909">
        <v>12</v>
      </c>
      <c r="BH909">
        <v>27480.95</v>
      </c>
      <c r="BI909">
        <v>0</v>
      </c>
      <c r="BJ909">
        <v>27480.95</v>
      </c>
      <c r="BK909">
        <v>42000</v>
      </c>
      <c r="BL909" t="s">
        <v>229</v>
      </c>
      <c r="BM909" t="s">
        <v>182</v>
      </c>
      <c r="BN909" t="s">
        <v>182</v>
      </c>
      <c r="BO909">
        <v>11960</v>
      </c>
    </row>
    <row r="910" spans="1:67" hidden="1" x14ac:dyDescent="0.3">
      <c r="A910">
        <v>92593</v>
      </c>
      <c r="B910">
        <v>7119518646</v>
      </c>
      <c r="C910">
        <v>916295</v>
      </c>
      <c r="D910">
        <v>7032</v>
      </c>
      <c r="E910">
        <v>98471</v>
      </c>
      <c r="F910">
        <v>1</v>
      </c>
      <c r="G910" t="s">
        <v>740</v>
      </c>
      <c r="H910">
        <v>42789</v>
      </c>
      <c r="I910">
        <v>21506019</v>
      </c>
      <c r="J910" t="s">
        <v>46</v>
      </c>
      <c r="K910" t="s">
        <v>47</v>
      </c>
      <c r="L910" t="s">
        <v>48</v>
      </c>
      <c r="M910" t="s">
        <v>49</v>
      </c>
      <c r="N910" t="s">
        <v>293</v>
      </c>
      <c r="O910" t="s">
        <v>294</v>
      </c>
      <c r="P910" t="s">
        <v>263</v>
      </c>
      <c r="Q910" t="s">
        <v>264</v>
      </c>
      <c r="R910" t="s">
        <v>54</v>
      </c>
      <c r="S910">
        <v>100422206</v>
      </c>
      <c r="T910" t="s">
        <v>615</v>
      </c>
      <c r="U910" t="s">
        <v>56</v>
      </c>
      <c r="V910" t="s">
        <v>57</v>
      </c>
      <c r="W910">
        <v>3668.14</v>
      </c>
      <c r="X910">
        <v>20747.560000000001</v>
      </c>
      <c r="Y910">
        <v>18908.88</v>
      </c>
      <c r="Z910" t="s">
        <v>49</v>
      </c>
      <c r="AA910" t="s">
        <v>10314</v>
      </c>
      <c r="AB910" t="s">
        <v>10296</v>
      </c>
      <c r="AC910" t="s">
        <v>10297</v>
      </c>
      <c r="AD910" t="s">
        <v>52</v>
      </c>
      <c r="AE910" t="s">
        <v>76</v>
      </c>
      <c r="AF910" t="s">
        <v>10207</v>
      </c>
      <c r="AG910" t="s">
        <v>10208</v>
      </c>
      <c r="AH910" t="s">
        <v>10298</v>
      </c>
      <c r="AI910" t="s">
        <v>48</v>
      </c>
      <c r="AJ910" t="s">
        <v>47</v>
      </c>
      <c r="AK910" t="s">
        <v>293</v>
      </c>
      <c r="AL910" t="s">
        <v>10232</v>
      </c>
      <c r="AM910">
        <v>0</v>
      </c>
      <c r="AN910" t="s">
        <v>47</v>
      </c>
      <c r="AO910" t="s">
        <v>47</v>
      </c>
      <c r="AP910" t="s">
        <v>47</v>
      </c>
      <c r="AQ910" t="s">
        <v>47</v>
      </c>
      <c r="AR910" t="s">
        <v>47</v>
      </c>
      <c r="AS910">
        <v>3668.14</v>
      </c>
      <c r="AT910">
        <v>20747.560000000001</v>
      </c>
      <c r="AU910">
        <v>1</v>
      </c>
      <c r="AV910">
        <v>1</v>
      </c>
      <c r="AW910" t="s">
        <v>10352</v>
      </c>
      <c r="AX910">
        <v>27000</v>
      </c>
      <c r="AY910" t="s">
        <v>56</v>
      </c>
      <c r="AZ910" t="s">
        <v>700</v>
      </c>
      <c r="BA910">
        <v>4099</v>
      </c>
      <c r="BB910" t="s">
        <v>700</v>
      </c>
      <c r="BC910">
        <v>4099</v>
      </c>
      <c r="BD910">
        <v>1083</v>
      </c>
      <c r="BE910">
        <v>165476.98000000001</v>
      </c>
      <c r="BF910">
        <v>11</v>
      </c>
      <c r="BG910">
        <v>12</v>
      </c>
      <c r="BH910">
        <v>0</v>
      </c>
      <c r="BI910">
        <v>0</v>
      </c>
      <c r="BJ910">
        <v>0</v>
      </c>
      <c r="BK910">
        <v>0</v>
      </c>
      <c r="BL910" t="s">
        <v>59</v>
      </c>
      <c r="BM910" t="s">
        <v>735</v>
      </c>
      <c r="BN910" t="s">
        <v>702</v>
      </c>
      <c r="BO910">
        <v>0</v>
      </c>
    </row>
    <row r="911" spans="1:67" x14ac:dyDescent="0.3">
      <c r="A911">
        <v>92122</v>
      </c>
      <c r="B911">
        <v>7119477402</v>
      </c>
      <c r="C911">
        <v>4463264</v>
      </c>
      <c r="D911">
        <v>7032</v>
      </c>
      <c r="E911">
        <v>98292</v>
      </c>
      <c r="F911">
        <v>1</v>
      </c>
      <c r="G911" t="s">
        <v>740</v>
      </c>
      <c r="H911">
        <v>42789</v>
      </c>
      <c r="I911">
        <v>21506002</v>
      </c>
      <c r="J911" t="s">
        <v>46</v>
      </c>
      <c r="K911" t="s">
        <v>47</v>
      </c>
      <c r="L911" t="s">
        <v>48</v>
      </c>
      <c r="M911" t="s">
        <v>49</v>
      </c>
      <c r="N911" t="s">
        <v>9400</v>
      </c>
      <c r="O911" t="s">
        <v>10266</v>
      </c>
      <c r="P911" t="s">
        <v>2264</v>
      </c>
      <c r="Q911" t="s">
        <v>10372</v>
      </c>
      <c r="R911" t="s">
        <v>10178</v>
      </c>
      <c r="S911">
        <v>101093720</v>
      </c>
      <c r="T911" t="s">
        <v>55</v>
      </c>
      <c r="U911" t="s">
        <v>66</v>
      </c>
      <c r="V911" t="s">
        <v>1007</v>
      </c>
      <c r="W911">
        <v>2670.84</v>
      </c>
      <c r="X911">
        <v>10244.73</v>
      </c>
      <c r="Y911">
        <v>9402.48</v>
      </c>
      <c r="Z911" t="s">
        <v>49</v>
      </c>
      <c r="AA911" t="s">
        <v>10314</v>
      </c>
      <c r="AB911" t="s">
        <v>10296</v>
      </c>
      <c r="AC911" t="s">
        <v>10297</v>
      </c>
      <c r="AD911" t="s">
        <v>52</v>
      </c>
      <c r="AE911" t="s">
        <v>76</v>
      </c>
      <c r="AF911" t="s">
        <v>10207</v>
      </c>
      <c r="AG911" t="s">
        <v>10208</v>
      </c>
      <c r="AH911" t="s">
        <v>10298</v>
      </c>
      <c r="AI911" t="s">
        <v>48</v>
      </c>
      <c r="AJ911" t="s">
        <v>47</v>
      </c>
      <c r="AK911" t="s">
        <v>9400</v>
      </c>
      <c r="AL911" t="s">
        <v>10207</v>
      </c>
      <c r="AM911">
        <v>0</v>
      </c>
      <c r="AN911" t="s">
        <v>47</v>
      </c>
      <c r="AO911" t="s">
        <v>47</v>
      </c>
      <c r="AP911" t="s">
        <v>47</v>
      </c>
      <c r="AQ911" t="s">
        <v>47</v>
      </c>
      <c r="AR911" t="s">
        <v>47</v>
      </c>
      <c r="AS911">
        <v>2670.84</v>
      </c>
      <c r="AT911">
        <v>10244.73</v>
      </c>
      <c r="AU911">
        <v>1</v>
      </c>
      <c r="AV911">
        <v>1</v>
      </c>
      <c r="AW911" t="s">
        <v>10362</v>
      </c>
      <c r="AX911">
        <v>10800</v>
      </c>
      <c r="AY911" t="s">
        <v>66</v>
      </c>
      <c r="AZ911" t="s">
        <v>10392</v>
      </c>
      <c r="BA911" t="s">
        <v>47</v>
      </c>
      <c r="BB911" t="s">
        <v>10392</v>
      </c>
      <c r="BC911" t="s">
        <v>47</v>
      </c>
      <c r="BD911">
        <v>1148</v>
      </c>
      <c r="BE911">
        <v>175721.71</v>
      </c>
      <c r="BF911">
        <v>12</v>
      </c>
      <c r="BG911">
        <v>12</v>
      </c>
      <c r="BH911">
        <v>30992.29</v>
      </c>
      <c r="BI911">
        <v>0</v>
      </c>
      <c r="BJ911">
        <v>30992.29</v>
      </c>
      <c r="BK911">
        <v>42000</v>
      </c>
      <c r="BL911" t="s">
        <v>229</v>
      </c>
      <c r="BM911" t="s">
        <v>10394</v>
      </c>
      <c r="BN911" t="s">
        <v>10394</v>
      </c>
      <c r="BO911" t="s">
        <v>47</v>
      </c>
    </row>
    <row r="912" spans="1:67" hidden="1" x14ac:dyDescent="0.3">
      <c r="A912">
        <v>92875</v>
      </c>
      <c r="B912">
        <v>7119562793</v>
      </c>
      <c r="C912">
        <v>2769823</v>
      </c>
      <c r="D912">
        <v>7032</v>
      </c>
      <c r="E912">
        <v>98898</v>
      </c>
      <c r="F912">
        <v>1</v>
      </c>
      <c r="G912" t="s">
        <v>740</v>
      </c>
      <c r="H912">
        <v>42790</v>
      </c>
      <c r="I912">
        <v>21519242</v>
      </c>
      <c r="J912" t="s">
        <v>46</v>
      </c>
      <c r="K912" t="s">
        <v>47</v>
      </c>
      <c r="L912" t="s">
        <v>48</v>
      </c>
      <c r="M912" t="s">
        <v>49</v>
      </c>
      <c r="N912" t="s">
        <v>9412</v>
      </c>
      <c r="O912" t="s">
        <v>10389</v>
      </c>
      <c r="P912" t="s">
        <v>207</v>
      </c>
      <c r="Q912" t="s">
        <v>208</v>
      </c>
      <c r="R912" t="s">
        <v>54</v>
      </c>
      <c r="S912">
        <v>101093720</v>
      </c>
      <c r="T912" t="s">
        <v>55</v>
      </c>
      <c r="U912" t="s">
        <v>66</v>
      </c>
      <c r="V912" t="s">
        <v>1007</v>
      </c>
      <c r="W912">
        <v>2642.6</v>
      </c>
      <c r="X912">
        <v>9212.7000000000007</v>
      </c>
      <c r="Y912">
        <v>8326.7999999999993</v>
      </c>
      <c r="Z912" t="s">
        <v>49</v>
      </c>
      <c r="AA912" t="s">
        <v>10314</v>
      </c>
      <c r="AB912" t="s">
        <v>10296</v>
      </c>
      <c r="AC912" t="s">
        <v>10297</v>
      </c>
      <c r="AD912" t="s">
        <v>52</v>
      </c>
      <c r="AE912" t="s">
        <v>76</v>
      </c>
      <c r="AF912" t="s">
        <v>10207</v>
      </c>
      <c r="AG912" t="s">
        <v>10208</v>
      </c>
      <c r="AH912" t="s">
        <v>10298</v>
      </c>
      <c r="AI912" t="s">
        <v>48</v>
      </c>
      <c r="AJ912" t="s">
        <v>47</v>
      </c>
      <c r="AK912" t="s">
        <v>9412</v>
      </c>
      <c r="AL912" t="s">
        <v>10207</v>
      </c>
      <c r="AM912">
        <v>0</v>
      </c>
      <c r="AN912" t="s">
        <v>47</v>
      </c>
      <c r="AO912" t="s">
        <v>47</v>
      </c>
      <c r="AP912" t="s">
        <v>47</v>
      </c>
      <c r="AQ912" t="s">
        <v>47</v>
      </c>
      <c r="AR912" t="s">
        <v>47</v>
      </c>
      <c r="AS912">
        <v>2642.6</v>
      </c>
      <c r="AT912">
        <v>9212.7000000000007</v>
      </c>
      <c r="AU912">
        <v>1</v>
      </c>
      <c r="AV912">
        <v>1</v>
      </c>
      <c r="AW912" t="s">
        <v>10352</v>
      </c>
      <c r="AX912">
        <v>10800</v>
      </c>
      <c r="AY912" t="s">
        <v>66</v>
      </c>
      <c r="AZ912" t="s">
        <v>5077</v>
      </c>
      <c r="BA912">
        <v>2953</v>
      </c>
      <c r="BB912" t="s">
        <v>5077</v>
      </c>
      <c r="BC912">
        <v>2953</v>
      </c>
      <c r="BD912">
        <v>120</v>
      </c>
      <c r="BE912">
        <v>9212.7000000000007</v>
      </c>
      <c r="BF912">
        <v>1</v>
      </c>
      <c r="BG912">
        <v>6</v>
      </c>
      <c r="BH912">
        <v>0</v>
      </c>
      <c r="BI912">
        <v>0</v>
      </c>
      <c r="BJ912">
        <v>0</v>
      </c>
      <c r="BK912">
        <v>0</v>
      </c>
      <c r="BL912" t="s">
        <v>59</v>
      </c>
      <c r="BM912" t="s">
        <v>10390</v>
      </c>
      <c r="BN912" t="s">
        <v>10391</v>
      </c>
      <c r="BO912">
        <v>0</v>
      </c>
    </row>
    <row r="913" spans="1:67" x14ac:dyDescent="0.3">
      <c r="A913">
        <v>92362</v>
      </c>
      <c r="B913">
        <v>7119481754</v>
      </c>
      <c r="C913">
        <v>4463189</v>
      </c>
      <c r="D913">
        <v>7032</v>
      </c>
      <c r="E913">
        <v>98688</v>
      </c>
      <c r="F913">
        <v>1</v>
      </c>
      <c r="G913" t="s">
        <v>740</v>
      </c>
      <c r="H913">
        <v>42790</v>
      </c>
      <c r="I913">
        <v>21519232</v>
      </c>
      <c r="J913" t="s">
        <v>46</v>
      </c>
      <c r="K913" t="s">
        <v>47</v>
      </c>
      <c r="L913" t="s">
        <v>48</v>
      </c>
      <c r="M913" t="s">
        <v>49</v>
      </c>
      <c r="N913" t="s">
        <v>9400</v>
      </c>
      <c r="O913" t="s">
        <v>51</v>
      </c>
      <c r="P913" t="s">
        <v>52</v>
      </c>
      <c r="Q913" t="s">
        <v>10357</v>
      </c>
      <c r="R913" t="s">
        <v>992</v>
      </c>
      <c r="S913">
        <v>101093720</v>
      </c>
      <c r="T913" t="s">
        <v>55</v>
      </c>
      <c r="U913" t="s">
        <v>66</v>
      </c>
      <c r="V913" t="s">
        <v>1007</v>
      </c>
      <c r="W913">
        <v>1326.09</v>
      </c>
      <c r="X913">
        <v>8759.3700000000008</v>
      </c>
      <c r="Y913">
        <v>8041.72</v>
      </c>
      <c r="Z913" t="s">
        <v>49</v>
      </c>
      <c r="AA913" t="s">
        <v>10314</v>
      </c>
      <c r="AB913" t="s">
        <v>10296</v>
      </c>
      <c r="AC913" t="s">
        <v>10297</v>
      </c>
      <c r="AD913" t="s">
        <v>52</v>
      </c>
      <c r="AE913" t="s">
        <v>76</v>
      </c>
      <c r="AF913" t="s">
        <v>10207</v>
      </c>
      <c r="AG913" t="s">
        <v>10208</v>
      </c>
      <c r="AH913" t="s">
        <v>10298</v>
      </c>
      <c r="AI913" t="s">
        <v>48</v>
      </c>
      <c r="AJ913" t="s">
        <v>47</v>
      </c>
      <c r="AK913" t="s">
        <v>9400</v>
      </c>
      <c r="AL913" t="s">
        <v>10207</v>
      </c>
      <c r="AM913">
        <v>0</v>
      </c>
      <c r="AN913" t="s">
        <v>47</v>
      </c>
      <c r="AO913" t="s">
        <v>47</v>
      </c>
      <c r="AP913" t="s">
        <v>47</v>
      </c>
      <c r="AQ913" t="s">
        <v>47</v>
      </c>
      <c r="AR913" t="s">
        <v>47</v>
      </c>
      <c r="AS913">
        <v>1326.09</v>
      </c>
      <c r="AT913">
        <v>8759.3700000000008</v>
      </c>
      <c r="AU913">
        <v>1</v>
      </c>
      <c r="AV913">
        <v>1</v>
      </c>
      <c r="AW913" t="s">
        <v>10358</v>
      </c>
      <c r="AX913">
        <v>10800</v>
      </c>
      <c r="AY913" t="s">
        <v>66</v>
      </c>
      <c r="AZ913" t="s">
        <v>5272</v>
      </c>
      <c r="BA913">
        <v>1326.09</v>
      </c>
      <c r="BB913" t="s">
        <v>5272</v>
      </c>
      <c r="BC913">
        <v>1326.09</v>
      </c>
      <c r="BD913">
        <v>154</v>
      </c>
      <c r="BE913">
        <v>17972.07</v>
      </c>
      <c r="BF913">
        <v>2</v>
      </c>
      <c r="BG913">
        <v>6</v>
      </c>
      <c r="BH913">
        <v>17972.07</v>
      </c>
      <c r="BI913">
        <v>0</v>
      </c>
      <c r="BJ913">
        <v>17972.07</v>
      </c>
      <c r="BK913">
        <v>27000</v>
      </c>
      <c r="BL913" t="s">
        <v>56</v>
      </c>
      <c r="BM913" t="s">
        <v>5276</v>
      </c>
      <c r="BN913" t="s">
        <v>10360</v>
      </c>
      <c r="BO913" t="s">
        <v>47</v>
      </c>
    </row>
    <row r="914" spans="1:67" hidden="1" x14ac:dyDescent="0.3">
      <c r="A914">
        <v>92363</v>
      </c>
      <c r="B914">
        <v>7119481755</v>
      </c>
      <c r="C914">
        <v>659338</v>
      </c>
      <c r="D914">
        <v>7032</v>
      </c>
      <c r="E914">
        <v>98689</v>
      </c>
      <c r="F914">
        <v>1</v>
      </c>
      <c r="G914" t="s">
        <v>740</v>
      </c>
      <c r="H914">
        <v>42790</v>
      </c>
      <c r="I914">
        <v>21519233</v>
      </c>
      <c r="J914" t="s">
        <v>46</v>
      </c>
      <c r="K914" t="s">
        <v>47</v>
      </c>
      <c r="L914" t="s">
        <v>48</v>
      </c>
      <c r="M914" t="s">
        <v>49</v>
      </c>
      <c r="N914" t="s">
        <v>50</v>
      </c>
      <c r="O914" t="s">
        <v>51</v>
      </c>
      <c r="P914" t="s">
        <v>52</v>
      </c>
      <c r="Q914" t="s">
        <v>53</v>
      </c>
      <c r="R914" t="s">
        <v>54</v>
      </c>
      <c r="S914">
        <v>101093720</v>
      </c>
      <c r="T914" t="s">
        <v>55</v>
      </c>
      <c r="U914" t="s">
        <v>56</v>
      </c>
      <c r="V914" t="s">
        <v>57</v>
      </c>
      <c r="W914">
        <v>1683.12</v>
      </c>
      <c r="X914">
        <v>17639.669999999998</v>
      </c>
      <c r="Y914">
        <v>16075.52</v>
      </c>
      <c r="Z914" t="s">
        <v>49</v>
      </c>
      <c r="AA914" t="s">
        <v>10314</v>
      </c>
      <c r="AB914" t="s">
        <v>10296</v>
      </c>
      <c r="AC914" t="s">
        <v>10297</v>
      </c>
      <c r="AD914" t="s">
        <v>52</v>
      </c>
      <c r="AE914" t="s">
        <v>76</v>
      </c>
      <c r="AF914" t="s">
        <v>10207</v>
      </c>
      <c r="AG914" t="s">
        <v>10208</v>
      </c>
      <c r="AH914" t="s">
        <v>10298</v>
      </c>
      <c r="AI914" t="s">
        <v>48</v>
      </c>
      <c r="AJ914" t="s">
        <v>47</v>
      </c>
      <c r="AK914" t="s">
        <v>50</v>
      </c>
      <c r="AL914" t="s">
        <v>10207</v>
      </c>
      <c r="AM914">
        <v>0</v>
      </c>
      <c r="AN914" t="s">
        <v>47</v>
      </c>
      <c r="AO914" t="s">
        <v>47</v>
      </c>
      <c r="AP914" t="s">
        <v>47</v>
      </c>
      <c r="AQ914" t="s">
        <v>47</v>
      </c>
      <c r="AR914" t="s">
        <v>47</v>
      </c>
      <c r="AS914">
        <v>1683.12</v>
      </c>
      <c r="AT914">
        <v>17639.669999999998</v>
      </c>
      <c r="AU914">
        <v>1</v>
      </c>
      <c r="AV914">
        <v>1</v>
      </c>
      <c r="AW914" t="s">
        <v>10352</v>
      </c>
      <c r="AX914">
        <v>27000</v>
      </c>
      <c r="AY914" t="s">
        <v>56</v>
      </c>
      <c r="AZ914" t="s">
        <v>220</v>
      </c>
      <c r="BA914">
        <v>1880.82</v>
      </c>
      <c r="BB914" t="s">
        <v>220</v>
      </c>
      <c r="BC914">
        <v>1880.82</v>
      </c>
      <c r="BD914">
        <v>154</v>
      </c>
      <c r="BE914">
        <v>35611.74</v>
      </c>
      <c r="BF914">
        <v>3</v>
      </c>
      <c r="BG914">
        <v>6</v>
      </c>
      <c r="BH914">
        <v>0</v>
      </c>
      <c r="BI914">
        <v>0</v>
      </c>
      <c r="BJ914">
        <v>0</v>
      </c>
      <c r="BK914">
        <v>0</v>
      </c>
      <c r="BL914" t="s">
        <v>59</v>
      </c>
      <c r="BM914" t="s">
        <v>221</v>
      </c>
      <c r="BN914" t="s">
        <v>222</v>
      </c>
      <c r="BO914">
        <v>0</v>
      </c>
    </row>
    <row r="915" spans="1:67" hidden="1" x14ac:dyDescent="0.3">
      <c r="A915">
        <v>92873</v>
      </c>
      <c r="B915">
        <v>7119562791</v>
      </c>
      <c r="C915">
        <v>941468</v>
      </c>
      <c r="D915">
        <v>7032</v>
      </c>
      <c r="E915">
        <v>98896</v>
      </c>
      <c r="F915">
        <v>1</v>
      </c>
      <c r="G915" t="s">
        <v>740</v>
      </c>
      <c r="H915">
        <v>42790</v>
      </c>
      <c r="I915">
        <v>21519239</v>
      </c>
      <c r="J915" t="s">
        <v>46</v>
      </c>
      <c r="K915" t="s">
        <v>47</v>
      </c>
      <c r="L915" t="s">
        <v>48</v>
      </c>
      <c r="M915" t="s">
        <v>49</v>
      </c>
      <c r="N915" t="s">
        <v>205</v>
      </c>
      <c r="O915" t="s">
        <v>206</v>
      </c>
      <c r="P915" t="s">
        <v>207</v>
      </c>
      <c r="Q915" t="s">
        <v>208</v>
      </c>
      <c r="R915" t="s">
        <v>54</v>
      </c>
      <c r="S915">
        <v>101093720</v>
      </c>
      <c r="T915" t="s">
        <v>55</v>
      </c>
      <c r="U915" t="s">
        <v>66</v>
      </c>
      <c r="V915" t="s">
        <v>1007</v>
      </c>
      <c r="W915">
        <v>2642.6</v>
      </c>
      <c r="X915">
        <v>8920.7999999999993</v>
      </c>
      <c r="Y915">
        <v>8164.8</v>
      </c>
      <c r="Z915" t="s">
        <v>49</v>
      </c>
      <c r="AA915" t="s">
        <v>10314</v>
      </c>
      <c r="AB915" t="s">
        <v>10296</v>
      </c>
      <c r="AC915" t="s">
        <v>10297</v>
      </c>
      <c r="AD915" t="s">
        <v>52</v>
      </c>
      <c r="AE915" t="s">
        <v>76</v>
      </c>
      <c r="AF915" t="s">
        <v>10207</v>
      </c>
      <c r="AG915" t="s">
        <v>10208</v>
      </c>
      <c r="AH915" t="s">
        <v>10298</v>
      </c>
      <c r="AI915" t="s">
        <v>48</v>
      </c>
      <c r="AJ915" t="s">
        <v>47</v>
      </c>
      <c r="AK915" t="s">
        <v>205</v>
      </c>
      <c r="AL915" t="s">
        <v>10207</v>
      </c>
      <c r="AM915">
        <v>0</v>
      </c>
      <c r="AN915" t="s">
        <v>47</v>
      </c>
      <c r="AO915" t="s">
        <v>47</v>
      </c>
      <c r="AP915" t="s">
        <v>47</v>
      </c>
      <c r="AQ915" t="s">
        <v>47</v>
      </c>
      <c r="AR915" t="s">
        <v>47</v>
      </c>
      <c r="AS915">
        <v>2642.6</v>
      </c>
      <c r="AT915">
        <v>8920.7999999999993</v>
      </c>
      <c r="AU915">
        <v>1</v>
      </c>
      <c r="AV915">
        <v>1</v>
      </c>
      <c r="AW915" t="s">
        <v>10352</v>
      </c>
      <c r="AX915">
        <v>10800</v>
      </c>
      <c r="AY915" t="s">
        <v>66</v>
      </c>
      <c r="AZ915" t="s">
        <v>501</v>
      </c>
      <c r="BA915">
        <v>2953</v>
      </c>
      <c r="BB915" t="s">
        <v>501</v>
      </c>
      <c r="BC915">
        <v>2953</v>
      </c>
      <c r="BD915">
        <v>585</v>
      </c>
      <c r="BE915">
        <v>44532.54</v>
      </c>
      <c r="BF915">
        <v>4</v>
      </c>
      <c r="BG915">
        <v>6</v>
      </c>
      <c r="BH915">
        <v>26560.47</v>
      </c>
      <c r="BI915">
        <v>0</v>
      </c>
      <c r="BJ915">
        <v>26560.47</v>
      </c>
      <c r="BK915">
        <v>27000</v>
      </c>
      <c r="BL915" t="s">
        <v>56</v>
      </c>
      <c r="BM915" t="s">
        <v>209</v>
      </c>
      <c r="BN915" t="s">
        <v>211</v>
      </c>
      <c r="BO915">
        <v>3926.8</v>
      </c>
    </row>
    <row r="916" spans="1:67" hidden="1" x14ac:dyDescent="0.3">
      <c r="A916">
        <v>92882</v>
      </c>
      <c r="B916">
        <v>7119562800</v>
      </c>
      <c r="C916">
        <v>629781</v>
      </c>
      <c r="D916">
        <v>7032</v>
      </c>
      <c r="E916">
        <v>98905</v>
      </c>
      <c r="F916">
        <v>1</v>
      </c>
      <c r="G916" t="s">
        <v>740</v>
      </c>
      <c r="H916">
        <v>42790</v>
      </c>
      <c r="I916">
        <v>21519249</v>
      </c>
      <c r="J916" t="s">
        <v>46</v>
      </c>
      <c r="K916" t="s">
        <v>47</v>
      </c>
      <c r="L916" t="s">
        <v>48</v>
      </c>
      <c r="M916" t="s">
        <v>49</v>
      </c>
      <c r="N916" t="s">
        <v>346</v>
      </c>
      <c r="O916" t="s">
        <v>347</v>
      </c>
      <c r="P916" t="s">
        <v>263</v>
      </c>
      <c r="Q916" t="s">
        <v>264</v>
      </c>
      <c r="R916" t="s">
        <v>54</v>
      </c>
      <c r="S916">
        <v>100422206</v>
      </c>
      <c r="T916" t="s">
        <v>615</v>
      </c>
      <c r="U916" t="s">
        <v>56</v>
      </c>
      <c r="V916" t="s">
        <v>57</v>
      </c>
      <c r="W916">
        <v>4340.2</v>
      </c>
      <c r="X916">
        <v>19319.830000000002</v>
      </c>
      <c r="Y916">
        <v>17758.740000000002</v>
      </c>
      <c r="Z916" t="s">
        <v>49</v>
      </c>
      <c r="AA916" t="s">
        <v>10314</v>
      </c>
      <c r="AB916" t="s">
        <v>10296</v>
      </c>
      <c r="AC916" t="s">
        <v>10297</v>
      </c>
      <c r="AD916" t="s">
        <v>52</v>
      </c>
      <c r="AE916" t="s">
        <v>76</v>
      </c>
      <c r="AF916" t="s">
        <v>10207</v>
      </c>
      <c r="AG916" t="s">
        <v>10208</v>
      </c>
      <c r="AH916" t="s">
        <v>10298</v>
      </c>
      <c r="AI916" t="s">
        <v>48</v>
      </c>
      <c r="AJ916" t="s">
        <v>47</v>
      </c>
      <c r="AK916" t="s">
        <v>346</v>
      </c>
      <c r="AL916" t="s">
        <v>10232</v>
      </c>
      <c r="AM916">
        <v>0</v>
      </c>
      <c r="AN916" t="s">
        <v>47</v>
      </c>
      <c r="AO916" t="s">
        <v>47</v>
      </c>
      <c r="AP916" t="s">
        <v>47</v>
      </c>
      <c r="AQ916" t="s">
        <v>47</v>
      </c>
      <c r="AR916" t="s">
        <v>47</v>
      </c>
      <c r="AS916">
        <v>4340.2</v>
      </c>
      <c r="AT916">
        <v>19319.830000000002</v>
      </c>
      <c r="AU916">
        <v>1</v>
      </c>
      <c r="AV916">
        <v>1</v>
      </c>
      <c r="AW916" t="s">
        <v>10352</v>
      </c>
      <c r="AX916">
        <v>27000</v>
      </c>
      <c r="AY916" t="s">
        <v>56</v>
      </c>
      <c r="AZ916" t="s">
        <v>663</v>
      </c>
      <c r="BA916">
        <v>4850</v>
      </c>
      <c r="BB916" t="s">
        <v>663</v>
      </c>
      <c r="BC916">
        <v>4850</v>
      </c>
      <c r="BD916">
        <v>1474</v>
      </c>
      <c r="BE916">
        <v>63852.37</v>
      </c>
      <c r="BF916">
        <v>5</v>
      </c>
      <c r="BG916">
        <v>6</v>
      </c>
      <c r="BH916">
        <v>0</v>
      </c>
      <c r="BI916">
        <v>0</v>
      </c>
      <c r="BJ916">
        <v>0</v>
      </c>
      <c r="BK916">
        <v>0</v>
      </c>
      <c r="BL916" t="s">
        <v>59</v>
      </c>
      <c r="BM916" t="s">
        <v>768</v>
      </c>
      <c r="BN916" t="s">
        <v>665</v>
      </c>
      <c r="BO916">
        <v>0</v>
      </c>
    </row>
    <row r="917" spans="1:67" hidden="1" x14ac:dyDescent="0.3">
      <c r="A917">
        <v>92367</v>
      </c>
      <c r="B917">
        <v>7119481759</v>
      </c>
      <c r="C917">
        <v>913298</v>
      </c>
      <c r="D917">
        <v>7032</v>
      </c>
      <c r="E917">
        <v>98693</v>
      </c>
      <c r="F917">
        <v>1</v>
      </c>
      <c r="G917" t="s">
        <v>740</v>
      </c>
      <c r="H917">
        <v>42790</v>
      </c>
      <c r="I917">
        <v>21519236</v>
      </c>
      <c r="J917" t="s">
        <v>46</v>
      </c>
      <c r="K917" t="s">
        <v>47</v>
      </c>
      <c r="L917" t="s">
        <v>48</v>
      </c>
      <c r="M917" t="s">
        <v>49</v>
      </c>
      <c r="N917" t="s">
        <v>138</v>
      </c>
      <c r="O917" t="s">
        <v>139</v>
      </c>
      <c r="P917" t="s">
        <v>140</v>
      </c>
      <c r="Q917" t="s">
        <v>141</v>
      </c>
      <c r="R917" t="s">
        <v>54</v>
      </c>
      <c r="S917">
        <v>100824635</v>
      </c>
      <c r="T917" t="s">
        <v>142</v>
      </c>
      <c r="U917" t="s">
        <v>56</v>
      </c>
      <c r="V917" t="s">
        <v>57</v>
      </c>
      <c r="W917">
        <v>21162.63</v>
      </c>
      <c r="X917">
        <v>20010.349999999999</v>
      </c>
      <c r="Y917">
        <v>18279.91</v>
      </c>
      <c r="Z917" t="s">
        <v>49</v>
      </c>
      <c r="AA917" t="s">
        <v>10314</v>
      </c>
      <c r="AB917" t="s">
        <v>10296</v>
      </c>
      <c r="AC917" t="s">
        <v>10297</v>
      </c>
      <c r="AD917" t="s">
        <v>52</v>
      </c>
      <c r="AE917" t="s">
        <v>76</v>
      </c>
      <c r="AF917" t="s">
        <v>10207</v>
      </c>
      <c r="AG917" t="s">
        <v>10208</v>
      </c>
      <c r="AH917" t="s">
        <v>10298</v>
      </c>
      <c r="AI917" t="s">
        <v>48</v>
      </c>
      <c r="AJ917" t="s">
        <v>47</v>
      </c>
      <c r="AK917" t="s">
        <v>138</v>
      </c>
      <c r="AL917" t="s">
        <v>10356</v>
      </c>
      <c r="AM917">
        <v>0</v>
      </c>
      <c r="AN917" t="s">
        <v>47</v>
      </c>
      <c r="AO917" t="s">
        <v>47</v>
      </c>
      <c r="AP917" t="s">
        <v>47</v>
      </c>
      <c r="AQ917" t="s">
        <v>47</v>
      </c>
      <c r="AR917" t="s">
        <v>47</v>
      </c>
      <c r="AS917">
        <v>21162.63</v>
      </c>
      <c r="AT917">
        <v>20010.349999999999</v>
      </c>
      <c r="AU917">
        <v>1</v>
      </c>
      <c r="AV917">
        <v>1</v>
      </c>
      <c r="AW917" t="s">
        <v>10352</v>
      </c>
      <c r="AX917">
        <v>27000</v>
      </c>
      <c r="AY917" t="s">
        <v>56</v>
      </c>
      <c r="AZ917" t="s">
        <v>143</v>
      </c>
      <c r="BA917">
        <v>23500</v>
      </c>
      <c r="BB917" t="s">
        <v>143</v>
      </c>
      <c r="BC917">
        <v>23500</v>
      </c>
      <c r="BD917" t="s">
        <v>47</v>
      </c>
      <c r="BE917">
        <v>83862.720000000001</v>
      </c>
      <c r="BF917">
        <v>6</v>
      </c>
      <c r="BG917">
        <v>6</v>
      </c>
      <c r="BH917">
        <v>39330.18</v>
      </c>
      <c r="BI917">
        <v>0</v>
      </c>
      <c r="BJ917">
        <v>39330.18</v>
      </c>
      <c r="BK917">
        <v>42000</v>
      </c>
      <c r="BL917" t="s">
        <v>229</v>
      </c>
      <c r="BM917" t="s">
        <v>145</v>
      </c>
      <c r="BN917" t="s">
        <v>145</v>
      </c>
      <c r="BO917">
        <v>30550</v>
      </c>
    </row>
    <row r="918" spans="1:67" hidden="1" x14ac:dyDescent="0.3">
      <c r="A918">
        <v>93993</v>
      </c>
      <c r="B918">
        <v>7119633892</v>
      </c>
      <c r="C918">
        <v>915409</v>
      </c>
      <c r="D918">
        <v>7032</v>
      </c>
      <c r="E918">
        <v>99984</v>
      </c>
      <c r="F918">
        <v>1</v>
      </c>
      <c r="G918" t="s">
        <v>740</v>
      </c>
      <c r="H918">
        <v>42793</v>
      </c>
      <c r="I918">
        <v>21541662</v>
      </c>
      <c r="J918" t="s">
        <v>46</v>
      </c>
      <c r="K918" t="s">
        <v>47</v>
      </c>
      <c r="L918" t="s">
        <v>48</v>
      </c>
      <c r="M918" t="s">
        <v>49</v>
      </c>
      <c r="N918" t="s">
        <v>247</v>
      </c>
      <c r="O918" t="s">
        <v>248</v>
      </c>
      <c r="P918" t="s">
        <v>249</v>
      </c>
      <c r="Q918" t="s">
        <v>250</v>
      </c>
      <c r="R918" t="s">
        <v>54</v>
      </c>
      <c r="S918">
        <v>100422206</v>
      </c>
      <c r="T918" t="s">
        <v>615</v>
      </c>
      <c r="U918" t="s">
        <v>56</v>
      </c>
      <c r="V918" t="s">
        <v>57</v>
      </c>
      <c r="W918">
        <v>4502.6899999999996</v>
      </c>
      <c r="X918">
        <v>19463.349999999999</v>
      </c>
      <c r="Y918">
        <v>17747.599999999999</v>
      </c>
      <c r="Z918" t="s">
        <v>49</v>
      </c>
      <c r="AA918" t="s">
        <v>10314</v>
      </c>
      <c r="AB918" t="s">
        <v>10296</v>
      </c>
      <c r="AC918" t="s">
        <v>10297</v>
      </c>
      <c r="AD918" t="s">
        <v>52</v>
      </c>
      <c r="AE918" t="s">
        <v>76</v>
      </c>
      <c r="AF918" t="s">
        <v>10207</v>
      </c>
      <c r="AG918" t="s">
        <v>10208</v>
      </c>
      <c r="AH918" t="s">
        <v>10298</v>
      </c>
      <c r="AI918" t="s">
        <v>48</v>
      </c>
      <c r="AJ918" t="s">
        <v>47</v>
      </c>
      <c r="AK918" t="s">
        <v>247</v>
      </c>
      <c r="AL918" t="s">
        <v>10217</v>
      </c>
      <c r="AM918">
        <v>0</v>
      </c>
      <c r="AN918" t="s">
        <v>47</v>
      </c>
      <c r="AO918" t="s">
        <v>47</v>
      </c>
      <c r="AP918" t="s">
        <v>47</v>
      </c>
      <c r="AQ918" t="s">
        <v>47</v>
      </c>
      <c r="AR918" t="s">
        <v>47</v>
      </c>
      <c r="AS918">
        <v>4502.6899999999996</v>
      </c>
      <c r="AT918">
        <v>19463.349999999999</v>
      </c>
      <c r="AU918">
        <v>1</v>
      </c>
      <c r="AV918">
        <v>1</v>
      </c>
      <c r="AW918" t="s">
        <v>10352</v>
      </c>
      <c r="AX918">
        <v>27000</v>
      </c>
      <c r="AY918" t="s">
        <v>56</v>
      </c>
      <c r="AZ918" t="s">
        <v>634</v>
      </c>
      <c r="BA918">
        <v>5000</v>
      </c>
      <c r="BB918" t="s">
        <v>634</v>
      </c>
      <c r="BC918">
        <v>5000</v>
      </c>
      <c r="BD918">
        <v>1</v>
      </c>
      <c r="BE918">
        <v>19463.349999999999</v>
      </c>
      <c r="BF918">
        <v>1</v>
      </c>
      <c r="BG918">
        <v>9</v>
      </c>
      <c r="BH918">
        <v>0</v>
      </c>
      <c r="BI918">
        <v>0</v>
      </c>
      <c r="BJ918">
        <v>0</v>
      </c>
      <c r="BK918">
        <v>0</v>
      </c>
      <c r="BL918" t="s">
        <v>59</v>
      </c>
      <c r="BM918" t="s">
        <v>635</v>
      </c>
      <c r="BN918" t="s">
        <v>636</v>
      </c>
      <c r="BO918">
        <v>0</v>
      </c>
    </row>
    <row r="919" spans="1:67" hidden="1" x14ac:dyDescent="0.3">
      <c r="A919">
        <v>93994</v>
      </c>
      <c r="B919">
        <v>7119633893</v>
      </c>
      <c r="C919">
        <v>915409</v>
      </c>
      <c r="D919">
        <v>7032</v>
      </c>
      <c r="E919">
        <v>99985</v>
      </c>
      <c r="F919">
        <v>1</v>
      </c>
      <c r="G919" t="s">
        <v>740</v>
      </c>
      <c r="H919">
        <v>42793</v>
      </c>
      <c r="I919">
        <v>21541663</v>
      </c>
      <c r="J919" t="s">
        <v>46</v>
      </c>
      <c r="K919" t="s">
        <v>47</v>
      </c>
      <c r="L919" t="s">
        <v>48</v>
      </c>
      <c r="M919" t="s">
        <v>49</v>
      </c>
      <c r="N919" t="s">
        <v>247</v>
      </c>
      <c r="O919" t="s">
        <v>248</v>
      </c>
      <c r="P919" t="s">
        <v>249</v>
      </c>
      <c r="Q919" t="s">
        <v>250</v>
      </c>
      <c r="R919" t="s">
        <v>54</v>
      </c>
      <c r="S919">
        <v>100422206</v>
      </c>
      <c r="T919" t="s">
        <v>615</v>
      </c>
      <c r="U919" t="s">
        <v>56</v>
      </c>
      <c r="V919" t="s">
        <v>57</v>
      </c>
      <c r="W919">
        <v>4502.6899999999996</v>
      </c>
      <c r="X919">
        <v>19984.23</v>
      </c>
      <c r="Y919">
        <v>18300.3</v>
      </c>
      <c r="Z919" t="s">
        <v>49</v>
      </c>
      <c r="AA919" t="s">
        <v>10314</v>
      </c>
      <c r="AB919" t="s">
        <v>10296</v>
      </c>
      <c r="AC919" t="s">
        <v>10297</v>
      </c>
      <c r="AD919" t="s">
        <v>52</v>
      </c>
      <c r="AE919" t="s">
        <v>76</v>
      </c>
      <c r="AF919" t="s">
        <v>10207</v>
      </c>
      <c r="AG919" t="s">
        <v>10208</v>
      </c>
      <c r="AH919" t="s">
        <v>10298</v>
      </c>
      <c r="AI919" t="s">
        <v>48</v>
      </c>
      <c r="AJ919" t="s">
        <v>47</v>
      </c>
      <c r="AK919" t="s">
        <v>247</v>
      </c>
      <c r="AL919" t="s">
        <v>10217</v>
      </c>
      <c r="AM919">
        <v>0</v>
      </c>
      <c r="AN919" t="s">
        <v>47</v>
      </c>
      <c r="AO919" t="s">
        <v>47</v>
      </c>
      <c r="AP919" t="s">
        <v>47</v>
      </c>
      <c r="AQ919" t="s">
        <v>47</v>
      </c>
      <c r="AR919" t="s">
        <v>47</v>
      </c>
      <c r="AS919">
        <v>4502.6899999999996</v>
      </c>
      <c r="AT919">
        <v>19984.23</v>
      </c>
      <c r="AU919">
        <v>1</v>
      </c>
      <c r="AV919">
        <v>1</v>
      </c>
      <c r="AW919" t="s">
        <v>10352</v>
      </c>
      <c r="AX919">
        <v>27000</v>
      </c>
      <c r="AY919" t="s">
        <v>56</v>
      </c>
      <c r="AZ919" t="s">
        <v>634</v>
      </c>
      <c r="BA919">
        <v>5000</v>
      </c>
      <c r="BB919" t="s">
        <v>634</v>
      </c>
      <c r="BC919">
        <v>5000</v>
      </c>
      <c r="BD919">
        <v>1</v>
      </c>
      <c r="BE919">
        <v>39447.58</v>
      </c>
      <c r="BF919">
        <v>2</v>
      </c>
      <c r="BG919">
        <v>9</v>
      </c>
      <c r="BH919">
        <v>39447.58</v>
      </c>
      <c r="BI919">
        <v>0</v>
      </c>
      <c r="BJ919">
        <v>39447.58</v>
      </c>
      <c r="BK919">
        <v>42000</v>
      </c>
      <c r="BL919" t="s">
        <v>229</v>
      </c>
      <c r="BM919" t="s">
        <v>636</v>
      </c>
      <c r="BN919" t="s">
        <v>636</v>
      </c>
      <c r="BO919">
        <v>6500</v>
      </c>
    </row>
    <row r="920" spans="1:67" hidden="1" x14ac:dyDescent="0.3">
      <c r="A920">
        <v>93979</v>
      </c>
      <c r="B920">
        <v>7119633878</v>
      </c>
      <c r="C920">
        <v>659338</v>
      </c>
      <c r="D920">
        <v>7032</v>
      </c>
      <c r="E920">
        <v>99970</v>
      </c>
      <c r="F920">
        <v>1</v>
      </c>
      <c r="G920" t="s">
        <v>740</v>
      </c>
      <c r="H920">
        <v>42793</v>
      </c>
      <c r="I920">
        <v>21541644</v>
      </c>
      <c r="J920" t="s">
        <v>46</v>
      </c>
      <c r="K920" t="s">
        <v>47</v>
      </c>
      <c r="L920" t="s">
        <v>48</v>
      </c>
      <c r="M920" t="s">
        <v>49</v>
      </c>
      <c r="N920" t="s">
        <v>50</v>
      </c>
      <c r="O920" t="s">
        <v>51</v>
      </c>
      <c r="P920" t="s">
        <v>52</v>
      </c>
      <c r="Q920" t="s">
        <v>53</v>
      </c>
      <c r="R920" t="s">
        <v>54</v>
      </c>
      <c r="S920">
        <v>101093720</v>
      </c>
      <c r="T920" t="s">
        <v>55</v>
      </c>
      <c r="U920" t="s">
        <v>56</v>
      </c>
      <c r="V920" t="s">
        <v>57</v>
      </c>
      <c r="W920">
        <v>1683.12</v>
      </c>
      <c r="X920">
        <v>20618.560000000001</v>
      </c>
      <c r="Y920">
        <v>18848.04</v>
      </c>
      <c r="Z920" t="s">
        <v>49</v>
      </c>
      <c r="AA920" t="s">
        <v>10314</v>
      </c>
      <c r="AB920" t="s">
        <v>10296</v>
      </c>
      <c r="AC920" t="s">
        <v>10297</v>
      </c>
      <c r="AD920" t="s">
        <v>52</v>
      </c>
      <c r="AE920" t="s">
        <v>76</v>
      </c>
      <c r="AF920" t="s">
        <v>10207</v>
      </c>
      <c r="AG920" t="s">
        <v>10208</v>
      </c>
      <c r="AH920" t="s">
        <v>10298</v>
      </c>
      <c r="AI920" t="s">
        <v>48</v>
      </c>
      <c r="AJ920" t="s">
        <v>47</v>
      </c>
      <c r="AK920" t="s">
        <v>50</v>
      </c>
      <c r="AL920" t="s">
        <v>10207</v>
      </c>
      <c r="AM920">
        <v>0</v>
      </c>
      <c r="AN920" t="s">
        <v>47</v>
      </c>
      <c r="AO920" t="s">
        <v>47</v>
      </c>
      <c r="AP920" t="s">
        <v>47</v>
      </c>
      <c r="AQ920" t="s">
        <v>47</v>
      </c>
      <c r="AR920" t="s">
        <v>47</v>
      </c>
      <c r="AS920">
        <v>1683.12</v>
      </c>
      <c r="AT920">
        <v>20618.560000000001</v>
      </c>
      <c r="AU920">
        <v>1</v>
      </c>
      <c r="AV920">
        <v>1</v>
      </c>
      <c r="AW920" t="s">
        <v>10352</v>
      </c>
      <c r="AX920">
        <v>27000</v>
      </c>
      <c r="AY920" t="s">
        <v>56</v>
      </c>
      <c r="AZ920" t="s">
        <v>220</v>
      </c>
      <c r="BA920">
        <v>1880.82</v>
      </c>
      <c r="BB920" t="s">
        <v>220</v>
      </c>
      <c r="BC920">
        <v>1880.82</v>
      </c>
      <c r="BD920">
        <v>154</v>
      </c>
      <c r="BE920">
        <v>60066.14</v>
      </c>
      <c r="BF920">
        <v>3</v>
      </c>
      <c r="BG920">
        <v>9</v>
      </c>
      <c r="BH920">
        <v>0</v>
      </c>
      <c r="BI920">
        <v>0</v>
      </c>
      <c r="BJ920">
        <v>0</v>
      </c>
      <c r="BK920">
        <v>0</v>
      </c>
      <c r="BL920" t="s">
        <v>59</v>
      </c>
      <c r="BM920" t="s">
        <v>221</v>
      </c>
      <c r="BN920" t="s">
        <v>222</v>
      </c>
      <c r="BO920">
        <v>0</v>
      </c>
    </row>
    <row r="921" spans="1:67" x14ac:dyDescent="0.3">
      <c r="A921">
        <v>93976</v>
      </c>
      <c r="B921">
        <v>7119633875</v>
      </c>
      <c r="C921">
        <v>4463262</v>
      </c>
      <c r="D921">
        <v>7032</v>
      </c>
      <c r="E921">
        <v>99967</v>
      </c>
      <c r="F921">
        <v>1</v>
      </c>
      <c r="G921" t="s">
        <v>740</v>
      </c>
      <c r="H921">
        <v>42793</v>
      </c>
      <c r="I921">
        <v>21541570</v>
      </c>
      <c r="J921" t="s">
        <v>46</v>
      </c>
      <c r="K921" t="s">
        <v>47</v>
      </c>
      <c r="L921" t="s">
        <v>48</v>
      </c>
      <c r="M921" t="s">
        <v>49</v>
      </c>
      <c r="N921" t="s">
        <v>9400</v>
      </c>
      <c r="O921" t="s">
        <v>10230</v>
      </c>
      <c r="P921" t="s">
        <v>1289</v>
      </c>
      <c r="Q921" t="s">
        <v>10377</v>
      </c>
      <c r="R921" t="s">
        <v>10178</v>
      </c>
      <c r="S921">
        <v>100422206</v>
      </c>
      <c r="T921" t="s">
        <v>615</v>
      </c>
      <c r="U921" t="s">
        <v>56</v>
      </c>
      <c r="V921" t="s">
        <v>57</v>
      </c>
      <c r="W921">
        <v>2196</v>
      </c>
      <c r="X921">
        <v>20921.400000000001</v>
      </c>
      <c r="Y921">
        <v>19148.400000000001</v>
      </c>
      <c r="Z921" t="s">
        <v>49</v>
      </c>
      <c r="AA921" t="s">
        <v>10314</v>
      </c>
      <c r="AB921" t="s">
        <v>10296</v>
      </c>
      <c r="AC921" t="s">
        <v>10297</v>
      </c>
      <c r="AD921" t="s">
        <v>52</v>
      </c>
      <c r="AE921" t="s">
        <v>76</v>
      </c>
      <c r="AF921" t="s">
        <v>10207</v>
      </c>
      <c r="AG921" t="s">
        <v>10208</v>
      </c>
      <c r="AH921" t="s">
        <v>10298</v>
      </c>
      <c r="AI921" t="s">
        <v>48</v>
      </c>
      <c r="AJ921" t="s">
        <v>47</v>
      </c>
      <c r="AK921" t="s">
        <v>9400</v>
      </c>
      <c r="AL921" t="s">
        <v>10232</v>
      </c>
      <c r="AM921">
        <v>0</v>
      </c>
      <c r="AN921" t="s">
        <v>47</v>
      </c>
      <c r="AO921" t="s">
        <v>47</v>
      </c>
      <c r="AP921" t="s">
        <v>47</v>
      </c>
      <c r="AQ921" t="s">
        <v>47</v>
      </c>
      <c r="AR921" t="s">
        <v>47</v>
      </c>
      <c r="AS921">
        <v>2196</v>
      </c>
      <c r="AT921">
        <v>20921.400000000001</v>
      </c>
      <c r="AU921">
        <v>1</v>
      </c>
      <c r="AV921">
        <v>1</v>
      </c>
      <c r="AW921" t="s">
        <v>10362</v>
      </c>
      <c r="AX921">
        <v>27000</v>
      </c>
      <c r="AY921" t="s">
        <v>56</v>
      </c>
      <c r="AZ921" t="s">
        <v>10436</v>
      </c>
      <c r="BA921" t="s">
        <v>47</v>
      </c>
      <c r="BB921" t="s">
        <v>10436</v>
      </c>
      <c r="BC921" t="s">
        <v>47</v>
      </c>
      <c r="BD921">
        <v>605</v>
      </c>
      <c r="BE921">
        <v>80987.539999999994</v>
      </c>
      <c r="BF921">
        <v>4</v>
      </c>
      <c r="BG921">
        <v>9</v>
      </c>
      <c r="BH921">
        <v>41539.96</v>
      </c>
      <c r="BI921">
        <v>0</v>
      </c>
      <c r="BJ921">
        <v>41539.96</v>
      </c>
      <c r="BK921">
        <v>42000</v>
      </c>
      <c r="BL921" t="s">
        <v>229</v>
      </c>
      <c r="BM921" t="s">
        <v>10438</v>
      </c>
      <c r="BN921" t="s">
        <v>10438</v>
      </c>
      <c r="BO921" t="s">
        <v>47</v>
      </c>
    </row>
    <row r="922" spans="1:67" hidden="1" x14ac:dyDescent="0.3">
      <c r="A922">
        <v>94012</v>
      </c>
      <c r="B922">
        <v>7119633927</v>
      </c>
      <c r="C922">
        <v>5085216</v>
      </c>
      <c r="D922">
        <v>7032</v>
      </c>
      <c r="E922">
        <v>100004</v>
      </c>
      <c r="F922">
        <v>1</v>
      </c>
      <c r="G922" t="s">
        <v>740</v>
      </c>
      <c r="H922">
        <v>42793</v>
      </c>
      <c r="I922">
        <v>21541759</v>
      </c>
      <c r="J922" t="s">
        <v>46</v>
      </c>
      <c r="K922" t="s">
        <v>47</v>
      </c>
      <c r="L922" t="s">
        <v>48</v>
      </c>
      <c r="M922" t="s">
        <v>49</v>
      </c>
      <c r="N922" t="s">
        <v>75</v>
      </c>
      <c r="O922" t="s">
        <v>76</v>
      </c>
      <c r="P922" t="s">
        <v>52</v>
      </c>
      <c r="Q922" t="s">
        <v>53</v>
      </c>
      <c r="R922" t="s">
        <v>54</v>
      </c>
      <c r="S922">
        <v>101093720</v>
      </c>
      <c r="T922" t="s">
        <v>55</v>
      </c>
      <c r="U922" t="s">
        <v>56</v>
      </c>
      <c r="V922" t="s">
        <v>57</v>
      </c>
      <c r="W922">
        <v>1683.12</v>
      </c>
      <c r="X922">
        <v>17404.8</v>
      </c>
      <c r="Y922">
        <v>14896</v>
      </c>
      <c r="Z922" t="s">
        <v>49</v>
      </c>
      <c r="AA922" t="s">
        <v>10314</v>
      </c>
      <c r="AB922" t="s">
        <v>10296</v>
      </c>
      <c r="AC922" t="s">
        <v>10297</v>
      </c>
      <c r="AD922" t="s">
        <v>52</v>
      </c>
      <c r="AE922" t="s">
        <v>76</v>
      </c>
      <c r="AF922" t="s">
        <v>10207</v>
      </c>
      <c r="AG922" t="s">
        <v>10208</v>
      </c>
      <c r="AH922" t="s">
        <v>10298</v>
      </c>
      <c r="AI922" t="s">
        <v>48</v>
      </c>
      <c r="AJ922" t="s">
        <v>47</v>
      </c>
      <c r="AK922" t="s">
        <v>75</v>
      </c>
      <c r="AL922" t="s">
        <v>10207</v>
      </c>
      <c r="AM922">
        <v>0</v>
      </c>
      <c r="AN922" t="s">
        <v>47</v>
      </c>
      <c r="AO922" t="s">
        <v>47</v>
      </c>
      <c r="AP922" t="s">
        <v>47</v>
      </c>
      <c r="AQ922" t="s">
        <v>47</v>
      </c>
      <c r="AR922" t="s">
        <v>47</v>
      </c>
      <c r="AS922">
        <v>1683.12</v>
      </c>
      <c r="AT922">
        <v>17404.8</v>
      </c>
      <c r="AU922">
        <v>1</v>
      </c>
      <c r="AV922">
        <v>1</v>
      </c>
      <c r="AW922" t="s">
        <v>10352</v>
      </c>
      <c r="AX922">
        <v>27000</v>
      </c>
      <c r="AY922" t="s">
        <v>56</v>
      </c>
      <c r="AZ922" t="s">
        <v>184</v>
      </c>
      <c r="BA922">
        <v>1880.82</v>
      </c>
      <c r="BB922" t="s">
        <v>184</v>
      </c>
      <c r="BC922">
        <v>1880.82</v>
      </c>
      <c r="BD922">
        <v>659</v>
      </c>
      <c r="BE922">
        <v>98392.34</v>
      </c>
      <c r="BF922">
        <v>5</v>
      </c>
      <c r="BG922">
        <v>9</v>
      </c>
      <c r="BH922">
        <v>0</v>
      </c>
      <c r="BI922">
        <v>0</v>
      </c>
      <c r="BJ922">
        <v>0</v>
      </c>
      <c r="BK922">
        <v>0</v>
      </c>
      <c r="BL922" t="s">
        <v>59</v>
      </c>
      <c r="BM922" t="s">
        <v>185</v>
      </c>
      <c r="BN922" t="s">
        <v>186</v>
      </c>
      <c r="BO922">
        <v>0</v>
      </c>
    </row>
    <row r="923" spans="1:67" hidden="1" x14ac:dyDescent="0.3">
      <c r="A923">
        <v>94019</v>
      </c>
      <c r="B923">
        <v>7119633947</v>
      </c>
      <c r="C923">
        <v>5085216</v>
      </c>
      <c r="D923">
        <v>7032</v>
      </c>
      <c r="E923">
        <v>100011</v>
      </c>
      <c r="F923">
        <v>1</v>
      </c>
      <c r="G923" t="s">
        <v>740</v>
      </c>
      <c r="H923">
        <v>42793</v>
      </c>
      <c r="I923">
        <v>21541767</v>
      </c>
      <c r="J923" t="s">
        <v>46</v>
      </c>
      <c r="K923" t="s">
        <v>47</v>
      </c>
      <c r="L923" t="s">
        <v>48</v>
      </c>
      <c r="M923" t="s">
        <v>49</v>
      </c>
      <c r="N923" t="s">
        <v>75</v>
      </c>
      <c r="O923" t="s">
        <v>76</v>
      </c>
      <c r="P923" t="s">
        <v>52</v>
      </c>
      <c r="Q923" t="s">
        <v>53</v>
      </c>
      <c r="R923" t="s">
        <v>54</v>
      </c>
      <c r="S923">
        <v>101093720</v>
      </c>
      <c r="T923" t="s">
        <v>55</v>
      </c>
      <c r="U923" t="s">
        <v>56</v>
      </c>
      <c r="V923" t="s">
        <v>57</v>
      </c>
      <c r="W923">
        <v>1683.12</v>
      </c>
      <c r="X923">
        <v>19600</v>
      </c>
      <c r="Y923">
        <v>18000</v>
      </c>
      <c r="Z923" t="s">
        <v>49</v>
      </c>
      <c r="AA923" t="s">
        <v>10314</v>
      </c>
      <c r="AB923" t="s">
        <v>10296</v>
      </c>
      <c r="AC923" t="s">
        <v>10297</v>
      </c>
      <c r="AD923" t="s">
        <v>52</v>
      </c>
      <c r="AE923" t="s">
        <v>76</v>
      </c>
      <c r="AF923" t="s">
        <v>10207</v>
      </c>
      <c r="AG923" t="s">
        <v>10208</v>
      </c>
      <c r="AH923" t="s">
        <v>10298</v>
      </c>
      <c r="AI923" t="s">
        <v>48</v>
      </c>
      <c r="AJ923" t="s">
        <v>47</v>
      </c>
      <c r="AK923" t="s">
        <v>75</v>
      </c>
      <c r="AL923" t="s">
        <v>10207</v>
      </c>
      <c r="AM923">
        <v>0</v>
      </c>
      <c r="AN923" t="s">
        <v>47</v>
      </c>
      <c r="AO923" t="s">
        <v>47</v>
      </c>
      <c r="AP923" t="s">
        <v>47</v>
      </c>
      <c r="AQ923" t="s">
        <v>47</v>
      </c>
      <c r="AR923" t="s">
        <v>47</v>
      </c>
      <c r="AS923">
        <v>1683.12</v>
      </c>
      <c r="AT923">
        <v>19600</v>
      </c>
      <c r="AU923">
        <v>1</v>
      </c>
      <c r="AV923">
        <v>1</v>
      </c>
      <c r="AW923" t="s">
        <v>10352</v>
      </c>
      <c r="AX923">
        <v>27000</v>
      </c>
      <c r="AY923" t="s">
        <v>56</v>
      </c>
      <c r="AZ923" t="s">
        <v>184</v>
      </c>
      <c r="BA923">
        <v>1880.82</v>
      </c>
      <c r="BB923" t="s">
        <v>184</v>
      </c>
      <c r="BC923">
        <v>1880.82</v>
      </c>
      <c r="BD923">
        <v>659</v>
      </c>
      <c r="BE923">
        <v>117992.34</v>
      </c>
      <c r="BF923">
        <v>6</v>
      </c>
      <c r="BG923">
        <v>9</v>
      </c>
      <c r="BH923">
        <v>37004.800000000003</v>
      </c>
      <c r="BI923">
        <v>0</v>
      </c>
      <c r="BJ923">
        <v>37004.800000000003</v>
      </c>
      <c r="BK923">
        <v>42000</v>
      </c>
      <c r="BL923" t="s">
        <v>229</v>
      </c>
      <c r="BM923" t="s">
        <v>186</v>
      </c>
      <c r="BN923" t="s">
        <v>186</v>
      </c>
      <c r="BO923">
        <v>2445.0659999999998</v>
      </c>
    </row>
    <row r="924" spans="1:67" hidden="1" x14ac:dyDescent="0.3">
      <c r="A924">
        <v>93983</v>
      </c>
      <c r="B924">
        <v>7119633882</v>
      </c>
      <c r="C924">
        <v>4205182</v>
      </c>
      <c r="D924">
        <v>7032</v>
      </c>
      <c r="E924">
        <v>99974</v>
      </c>
      <c r="F924">
        <v>1</v>
      </c>
      <c r="G924" t="s">
        <v>740</v>
      </c>
      <c r="H924">
        <v>42793</v>
      </c>
      <c r="I924">
        <v>21541647</v>
      </c>
      <c r="J924" t="s">
        <v>46</v>
      </c>
      <c r="K924" t="s">
        <v>47</v>
      </c>
      <c r="L924" t="s">
        <v>48</v>
      </c>
      <c r="M924" t="s">
        <v>49</v>
      </c>
      <c r="N924" t="s">
        <v>286</v>
      </c>
      <c r="O924" t="s">
        <v>287</v>
      </c>
      <c r="P924" t="s">
        <v>170</v>
      </c>
      <c r="Q924" t="s">
        <v>171</v>
      </c>
      <c r="R924" t="s">
        <v>54</v>
      </c>
      <c r="S924">
        <v>100894891</v>
      </c>
      <c r="T924" t="s">
        <v>116</v>
      </c>
      <c r="U924" t="s">
        <v>56</v>
      </c>
      <c r="V924" t="s">
        <v>57</v>
      </c>
      <c r="W924">
        <v>8487.57</v>
      </c>
      <c r="X924">
        <v>19971.419999999998</v>
      </c>
      <c r="Y924">
        <v>18184.52</v>
      </c>
      <c r="Z924" t="s">
        <v>49</v>
      </c>
      <c r="AA924" t="s">
        <v>10314</v>
      </c>
      <c r="AB924" t="s">
        <v>10296</v>
      </c>
      <c r="AC924" t="s">
        <v>10297</v>
      </c>
      <c r="AD924" t="s">
        <v>52</v>
      </c>
      <c r="AE924" t="s">
        <v>76</v>
      </c>
      <c r="AF924" t="s">
        <v>10207</v>
      </c>
      <c r="AG924" t="s">
        <v>10208</v>
      </c>
      <c r="AH924" t="s">
        <v>10298</v>
      </c>
      <c r="AI924" t="s">
        <v>48</v>
      </c>
      <c r="AJ924" t="s">
        <v>47</v>
      </c>
      <c r="AK924" t="s">
        <v>286</v>
      </c>
      <c r="AL924" t="s">
        <v>10240</v>
      </c>
      <c r="AM924">
        <v>0</v>
      </c>
      <c r="AN924" t="s">
        <v>47</v>
      </c>
      <c r="AO924" t="s">
        <v>47</v>
      </c>
      <c r="AP924" t="s">
        <v>47</v>
      </c>
      <c r="AQ924" t="s">
        <v>47</v>
      </c>
      <c r="AR924" t="s">
        <v>47</v>
      </c>
      <c r="AS924">
        <v>8487.57</v>
      </c>
      <c r="AT924">
        <v>19971.419999999998</v>
      </c>
      <c r="AU924">
        <v>1</v>
      </c>
      <c r="AV924">
        <v>1</v>
      </c>
      <c r="AW924" t="s">
        <v>10352</v>
      </c>
      <c r="AX924">
        <v>27000</v>
      </c>
      <c r="AY924" t="s">
        <v>56</v>
      </c>
      <c r="AZ924" t="s">
        <v>573</v>
      </c>
      <c r="BA924">
        <v>9425</v>
      </c>
      <c r="BB924" t="s">
        <v>573</v>
      </c>
      <c r="BC924">
        <v>9425</v>
      </c>
      <c r="BD924">
        <v>1700</v>
      </c>
      <c r="BE924">
        <v>137963.76</v>
      </c>
      <c r="BF924">
        <v>7</v>
      </c>
      <c r="BG924">
        <v>9</v>
      </c>
      <c r="BH924">
        <v>0</v>
      </c>
      <c r="BI924">
        <v>0</v>
      </c>
      <c r="BJ924">
        <v>0</v>
      </c>
      <c r="BK924">
        <v>0</v>
      </c>
      <c r="BL924" t="s">
        <v>59</v>
      </c>
      <c r="BM924" t="s">
        <v>670</v>
      </c>
      <c r="BN924" t="s">
        <v>575</v>
      </c>
      <c r="BO924">
        <v>0</v>
      </c>
    </row>
    <row r="925" spans="1:67" hidden="1" x14ac:dyDescent="0.3">
      <c r="A925">
        <v>93986</v>
      </c>
      <c r="B925">
        <v>7119633885</v>
      </c>
      <c r="C925">
        <v>4205647</v>
      </c>
      <c r="D925">
        <v>7032</v>
      </c>
      <c r="E925">
        <v>99977</v>
      </c>
      <c r="F925">
        <v>1</v>
      </c>
      <c r="G925" t="s">
        <v>740</v>
      </c>
      <c r="H925">
        <v>42793</v>
      </c>
      <c r="I925">
        <v>21541650</v>
      </c>
      <c r="J925" t="s">
        <v>46</v>
      </c>
      <c r="K925" t="s">
        <v>47</v>
      </c>
      <c r="L925" t="s">
        <v>48</v>
      </c>
      <c r="M925" t="s">
        <v>49</v>
      </c>
      <c r="N925" t="s">
        <v>168</v>
      </c>
      <c r="O925" t="s">
        <v>169</v>
      </c>
      <c r="P925" t="s">
        <v>170</v>
      </c>
      <c r="Q925" t="s">
        <v>171</v>
      </c>
      <c r="R925" t="s">
        <v>54</v>
      </c>
      <c r="S925">
        <v>101047835</v>
      </c>
      <c r="T925" t="s">
        <v>172</v>
      </c>
      <c r="U925" t="s">
        <v>56</v>
      </c>
      <c r="V925" t="s">
        <v>57</v>
      </c>
      <c r="W925">
        <v>13802.09</v>
      </c>
      <c r="X925">
        <v>20821.560000000001</v>
      </c>
      <c r="Y925">
        <v>18997</v>
      </c>
      <c r="Z925" t="s">
        <v>49</v>
      </c>
      <c r="AA925" t="s">
        <v>10314</v>
      </c>
      <c r="AB925" t="s">
        <v>10296</v>
      </c>
      <c r="AC925" t="s">
        <v>10297</v>
      </c>
      <c r="AD925" t="s">
        <v>52</v>
      </c>
      <c r="AE925" t="s">
        <v>76</v>
      </c>
      <c r="AF925" t="s">
        <v>10207</v>
      </c>
      <c r="AG925" t="s">
        <v>10208</v>
      </c>
      <c r="AH925" t="s">
        <v>10298</v>
      </c>
      <c r="AI925" t="s">
        <v>48</v>
      </c>
      <c r="AJ925" t="s">
        <v>47</v>
      </c>
      <c r="AK925" t="s">
        <v>168</v>
      </c>
      <c r="AL925" t="s">
        <v>10240</v>
      </c>
      <c r="AM925">
        <v>0</v>
      </c>
      <c r="AN925" t="s">
        <v>47</v>
      </c>
      <c r="AO925" t="s">
        <v>47</v>
      </c>
      <c r="AP925" t="s">
        <v>47</v>
      </c>
      <c r="AQ925" t="s">
        <v>47</v>
      </c>
      <c r="AR925" t="s">
        <v>47</v>
      </c>
      <c r="AS925">
        <v>13802.09</v>
      </c>
      <c r="AT925">
        <v>20821.560000000001</v>
      </c>
      <c r="AU925">
        <v>1</v>
      </c>
      <c r="AV925">
        <v>1</v>
      </c>
      <c r="AW925" t="s">
        <v>10352</v>
      </c>
      <c r="AX925">
        <v>27000</v>
      </c>
      <c r="AY925" t="s">
        <v>56</v>
      </c>
      <c r="AZ925" t="s">
        <v>173</v>
      </c>
      <c r="BA925">
        <v>15326.5</v>
      </c>
      <c r="BB925" t="s">
        <v>173</v>
      </c>
      <c r="BC925">
        <v>15326.5</v>
      </c>
      <c r="BD925">
        <v>2614</v>
      </c>
      <c r="BE925">
        <v>158785.32</v>
      </c>
      <c r="BF925">
        <v>8</v>
      </c>
      <c r="BG925">
        <v>9</v>
      </c>
      <c r="BH925">
        <v>40792.980000000003</v>
      </c>
      <c r="BI925">
        <v>0</v>
      </c>
      <c r="BJ925">
        <v>40792.980000000003</v>
      </c>
      <c r="BK925">
        <v>42000</v>
      </c>
      <c r="BL925" t="s">
        <v>229</v>
      </c>
      <c r="BM925" t="s">
        <v>175</v>
      </c>
      <c r="BN925" t="s">
        <v>175</v>
      </c>
      <c r="BO925">
        <v>19924.45</v>
      </c>
    </row>
    <row r="926" spans="1:67" hidden="1" x14ac:dyDescent="0.3">
      <c r="A926">
        <v>94016</v>
      </c>
      <c r="B926">
        <v>7119633931</v>
      </c>
      <c r="C926">
        <v>4480377</v>
      </c>
      <c r="D926">
        <v>7032</v>
      </c>
      <c r="E926">
        <v>100008</v>
      </c>
      <c r="F926">
        <v>1</v>
      </c>
      <c r="G926" t="s">
        <v>740</v>
      </c>
      <c r="H926">
        <v>42793</v>
      </c>
      <c r="I926">
        <v>21541763</v>
      </c>
      <c r="J926" t="s">
        <v>46</v>
      </c>
      <c r="K926" t="s">
        <v>47</v>
      </c>
      <c r="L926" t="s">
        <v>48</v>
      </c>
      <c r="M926" t="s">
        <v>49</v>
      </c>
      <c r="N926" t="s">
        <v>213</v>
      </c>
      <c r="O926" t="s">
        <v>214</v>
      </c>
      <c r="P926" t="s">
        <v>215</v>
      </c>
      <c r="Q926" t="s">
        <v>216</v>
      </c>
      <c r="R926" t="s">
        <v>54</v>
      </c>
      <c r="S926">
        <v>100824635</v>
      </c>
      <c r="T926" t="s">
        <v>142</v>
      </c>
      <c r="U926" t="s">
        <v>56</v>
      </c>
      <c r="V926" t="s">
        <v>57</v>
      </c>
      <c r="W926">
        <v>19811.830000000002</v>
      </c>
      <c r="X926">
        <v>21164.2</v>
      </c>
      <c r="Y926">
        <v>19330.62</v>
      </c>
      <c r="Z926" t="s">
        <v>49</v>
      </c>
      <c r="AA926" t="s">
        <v>10314</v>
      </c>
      <c r="AB926" t="s">
        <v>10296</v>
      </c>
      <c r="AC926" t="s">
        <v>10297</v>
      </c>
      <c r="AD926" t="s">
        <v>52</v>
      </c>
      <c r="AE926" t="s">
        <v>76</v>
      </c>
      <c r="AF926" t="s">
        <v>10207</v>
      </c>
      <c r="AG926" t="s">
        <v>10208</v>
      </c>
      <c r="AH926" t="s">
        <v>10298</v>
      </c>
      <c r="AI926" t="s">
        <v>48</v>
      </c>
      <c r="AJ926" t="s">
        <v>47</v>
      </c>
      <c r="AK926" t="s">
        <v>213</v>
      </c>
      <c r="AL926" t="s">
        <v>10356</v>
      </c>
      <c r="AM926">
        <v>0</v>
      </c>
      <c r="AN926" t="s">
        <v>47</v>
      </c>
      <c r="AO926" t="s">
        <v>47</v>
      </c>
      <c r="AP926" t="s">
        <v>47</v>
      </c>
      <c r="AQ926" t="s">
        <v>47</v>
      </c>
      <c r="AR926" t="s">
        <v>47</v>
      </c>
      <c r="AS926">
        <v>19811.830000000002</v>
      </c>
      <c r="AT926">
        <v>21164.2</v>
      </c>
      <c r="AU926">
        <v>1</v>
      </c>
      <c r="AV926">
        <v>1</v>
      </c>
      <c r="AW926" t="s">
        <v>10352</v>
      </c>
      <c r="AX926">
        <v>27000</v>
      </c>
      <c r="AY926" t="s">
        <v>56</v>
      </c>
      <c r="AZ926" t="s">
        <v>721</v>
      </c>
      <c r="BA926">
        <v>22000</v>
      </c>
      <c r="BB926" t="s">
        <v>721</v>
      </c>
      <c r="BC926">
        <v>22000</v>
      </c>
      <c r="BD926" t="s">
        <v>47</v>
      </c>
      <c r="BE926">
        <v>179949.52</v>
      </c>
      <c r="BF926">
        <v>9</v>
      </c>
      <c r="BG926">
        <v>9</v>
      </c>
      <c r="BH926">
        <v>21164.2</v>
      </c>
      <c r="BI926">
        <v>0</v>
      </c>
      <c r="BJ926">
        <v>21164.2</v>
      </c>
      <c r="BK926">
        <v>27000</v>
      </c>
      <c r="BL926" t="s">
        <v>56</v>
      </c>
      <c r="BM926" t="s">
        <v>721</v>
      </c>
      <c r="BN926" t="s">
        <v>722</v>
      </c>
      <c r="BO926">
        <v>22000</v>
      </c>
    </row>
    <row r="927" spans="1:67" hidden="1" x14ac:dyDescent="0.3">
      <c r="A927">
        <v>94848</v>
      </c>
      <c r="B927">
        <v>7119662587</v>
      </c>
      <c r="C927">
        <v>1157188</v>
      </c>
      <c r="D927">
        <v>7032</v>
      </c>
      <c r="E927">
        <v>100943</v>
      </c>
      <c r="F927">
        <v>1</v>
      </c>
      <c r="G927" t="s">
        <v>740</v>
      </c>
      <c r="H927">
        <v>42794</v>
      </c>
      <c r="I927">
        <v>21555449</v>
      </c>
      <c r="J927" t="s">
        <v>46</v>
      </c>
      <c r="K927" t="s">
        <v>47</v>
      </c>
      <c r="L927" t="s">
        <v>48</v>
      </c>
      <c r="M927" t="s">
        <v>49</v>
      </c>
      <c r="N927" t="s">
        <v>9400</v>
      </c>
      <c r="O927" t="s">
        <v>10238</v>
      </c>
      <c r="P927" t="s">
        <v>568</v>
      </c>
      <c r="Q927" t="s">
        <v>10361</v>
      </c>
      <c r="R927" t="s">
        <v>10178</v>
      </c>
      <c r="S927">
        <v>100994845</v>
      </c>
      <c r="T927" t="s">
        <v>86</v>
      </c>
      <c r="U927" t="s">
        <v>56</v>
      </c>
      <c r="V927" t="s">
        <v>57</v>
      </c>
      <c r="W927">
        <v>14000</v>
      </c>
      <c r="X927">
        <v>19939.36</v>
      </c>
      <c r="Y927">
        <v>17357.38</v>
      </c>
      <c r="Z927" t="s">
        <v>49</v>
      </c>
      <c r="AA927" t="s">
        <v>10314</v>
      </c>
      <c r="AB927" t="s">
        <v>10296</v>
      </c>
      <c r="AC927" t="s">
        <v>10297</v>
      </c>
      <c r="AD927" t="s">
        <v>52</v>
      </c>
      <c r="AE927" t="s">
        <v>76</v>
      </c>
      <c r="AF927" t="s">
        <v>10207</v>
      </c>
      <c r="AG927" t="s">
        <v>10208</v>
      </c>
      <c r="AH927" t="s">
        <v>10298</v>
      </c>
      <c r="AI927" t="s">
        <v>48</v>
      </c>
      <c r="AJ927" t="s">
        <v>47</v>
      </c>
      <c r="AK927" t="s">
        <v>9400</v>
      </c>
      <c r="AL927" t="s">
        <v>10240</v>
      </c>
      <c r="AM927">
        <v>0</v>
      </c>
      <c r="AN927" t="s">
        <v>47</v>
      </c>
      <c r="AO927" t="s">
        <v>47</v>
      </c>
      <c r="AP927" t="s">
        <v>47</v>
      </c>
      <c r="AQ927" t="s">
        <v>47</v>
      </c>
      <c r="AR927" t="s">
        <v>47</v>
      </c>
      <c r="AS927">
        <v>14000</v>
      </c>
      <c r="AT927">
        <v>19939.36</v>
      </c>
      <c r="AU927">
        <v>1</v>
      </c>
      <c r="AV927">
        <v>1</v>
      </c>
      <c r="AW927" t="s">
        <v>10362</v>
      </c>
      <c r="AX927">
        <v>27000</v>
      </c>
      <c r="AY927" t="s">
        <v>56</v>
      </c>
      <c r="AZ927" t="s">
        <v>10430</v>
      </c>
      <c r="BA927" t="s">
        <v>47</v>
      </c>
      <c r="BB927" t="s">
        <v>10430</v>
      </c>
      <c r="BC927" t="s">
        <v>47</v>
      </c>
      <c r="BD927">
        <v>1</v>
      </c>
      <c r="BE927">
        <v>19939.36</v>
      </c>
      <c r="BF927">
        <v>1</v>
      </c>
      <c r="BG927">
        <v>17</v>
      </c>
      <c r="BH927">
        <v>0</v>
      </c>
      <c r="BI927">
        <v>0</v>
      </c>
      <c r="BJ927">
        <v>0</v>
      </c>
      <c r="BK927">
        <v>0</v>
      </c>
      <c r="BL927" t="s">
        <v>59</v>
      </c>
      <c r="BM927" t="s">
        <v>10467</v>
      </c>
      <c r="BN927" t="s">
        <v>10431</v>
      </c>
      <c r="BO927">
        <v>0</v>
      </c>
    </row>
    <row r="928" spans="1:67" hidden="1" x14ac:dyDescent="0.3">
      <c r="A928">
        <v>94870</v>
      </c>
      <c r="B928">
        <v>7119663417</v>
      </c>
      <c r="C928">
        <v>915409</v>
      </c>
      <c r="D928">
        <v>7032</v>
      </c>
      <c r="E928">
        <v>100966</v>
      </c>
      <c r="F928">
        <v>1</v>
      </c>
      <c r="G928" t="s">
        <v>740</v>
      </c>
      <c r="H928">
        <v>42794</v>
      </c>
      <c r="I928">
        <v>21556092</v>
      </c>
      <c r="J928" t="s">
        <v>46</v>
      </c>
      <c r="K928" t="s">
        <v>47</v>
      </c>
      <c r="L928" t="s">
        <v>48</v>
      </c>
      <c r="M928" t="s">
        <v>49</v>
      </c>
      <c r="N928" t="s">
        <v>247</v>
      </c>
      <c r="O928" t="s">
        <v>248</v>
      </c>
      <c r="P928" t="s">
        <v>249</v>
      </c>
      <c r="Q928" t="s">
        <v>250</v>
      </c>
      <c r="R928" t="s">
        <v>54</v>
      </c>
      <c r="S928">
        <v>100422206</v>
      </c>
      <c r="T928" t="s">
        <v>615</v>
      </c>
      <c r="U928" t="s">
        <v>56</v>
      </c>
      <c r="V928" t="s">
        <v>57</v>
      </c>
      <c r="W928">
        <v>4502.6899999999996</v>
      </c>
      <c r="X928">
        <v>20083.66</v>
      </c>
      <c r="Y928">
        <v>18281.400000000001</v>
      </c>
      <c r="Z928" t="s">
        <v>49</v>
      </c>
      <c r="AA928" t="s">
        <v>10314</v>
      </c>
      <c r="AB928" t="s">
        <v>10296</v>
      </c>
      <c r="AC928" t="s">
        <v>10297</v>
      </c>
      <c r="AD928" t="s">
        <v>52</v>
      </c>
      <c r="AE928" t="s">
        <v>76</v>
      </c>
      <c r="AF928" t="s">
        <v>10207</v>
      </c>
      <c r="AG928" t="s">
        <v>10208</v>
      </c>
      <c r="AH928" t="s">
        <v>10298</v>
      </c>
      <c r="AI928" t="s">
        <v>48</v>
      </c>
      <c r="AJ928" t="s">
        <v>47</v>
      </c>
      <c r="AK928" t="s">
        <v>247</v>
      </c>
      <c r="AL928" t="s">
        <v>10217</v>
      </c>
      <c r="AM928">
        <v>0</v>
      </c>
      <c r="AN928" t="s">
        <v>47</v>
      </c>
      <c r="AO928" t="s">
        <v>47</v>
      </c>
      <c r="AP928" t="s">
        <v>47</v>
      </c>
      <c r="AQ928" t="s">
        <v>47</v>
      </c>
      <c r="AR928" t="s">
        <v>47</v>
      </c>
      <c r="AS928">
        <v>4502.6899999999996</v>
      </c>
      <c r="AT928">
        <v>20083.66</v>
      </c>
      <c r="AU928">
        <v>1</v>
      </c>
      <c r="AV928">
        <v>1</v>
      </c>
      <c r="AW928" t="s">
        <v>10352</v>
      </c>
      <c r="AX928">
        <v>27000</v>
      </c>
      <c r="AY928" t="s">
        <v>56</v>
      </c>
      <c r="AZ928" t="s">
        <v>634</v>
      </c>
      <c r="BA928">
        <v>5000</v>
      </c>
      <c r="BB928" t="s">
        <v>634</v>
      </c>
      <c r="BC928">
        <v>5000</v>
      </c>
      <c r="BD928">
        <v>1</v>
      </c>
      <c r="BE928">
        <v>40023.019999999997</v>
      </c>
      <c r="BF928">
        <v>2</v>
      </c>
      <c r="BG928">
        <v>17</v>
      </c>
      <c r="BH928">
        <v>40023.019999999997</v>
      </c>
      <c r="BI928">
        <v>0</v>
      </c>
      <c r="BJ928">
        <v>40023.019999999997</v>
      </c>
      <c r="BK928">
        <v>42000</v>
      </c>
      <c r="BL928" t="s">
        <v>229</v>
      </c>
      <c r="BM928" t="s">
        <v>636</v>
      </c>
      <c r="BN928" t="s">
        <v>636</v>
      </c>
      <c r="BO928">
        <v>6500</v>
      </c>
    </row>
    <row r="929" spans="1:67" hidden="1" x14ac:dyDescent="0.3">
      <c r="A929">
        <v>94523</v>
      </c>
      <c r="B929">
        <v>7119638295</v>
      </c>
      <c r="C929">
        <v>2769823</v>
      </c>
      <c r="D929">
        <v>7032</v>
      </c>
      <c r="E929">
        <v>100742</v>
      </c>
      <c r="F929">
        <v>1</v>
      </c>
      <c r="G929" t="s">
        <v>740</v>
      </c>
      <c r="H929">
        <v>42794</v>
      </c>
      <c r="I929">
        <v>21559178</v>
      </c>
      <c r="J929" t="s">
        <v>46</v>
      </c>
      <c r="K929" t="s">
        <v>47</v>
      </c>
      <c r="L929" t="s">
        <v>48</v>
      </c>
      <c r="M929" t="s">
        <v>49</v>
      </c>
      <c r="N929" t="s">
        <v>9412</v>
      </c>
      <c r="O929" t="s">
        <v>10389</v>
      </c>
      <c r="P929" t="s">
        <v>207</v>
      </c>
      <c r="Q929" t="s">
        <v>208</v>
      </c>
      <c r="R929" t="s">
        <v>54</v>
      </c>
      <c r="S929">
        <v>101093720</v>
      </c>
      <c r="T929" t="s">
        <v>55</v>
      </c>
      <c r="U929" t="s">
        <v>66</v>
      </c>
      <c r="V929" t="s">
        <v>1007</v>
      </c>
      <c r="W929">
        <v>2642.6</v>
      </c>
      <c r="X929">
        <v>10049.379999999999</v>
      </c>
      <c r="Y929">
        <v>9129.74</v>
      </c>
      <c r="Z929" t="s">
        <v>49</v>
      </c>
      <c r="AA929" t="s">
        <v>10314</v>
      </c>
      <c r="AB929" t="s">
        <v>10296</v>
      </c>
      <c r="AC929" t="s">
        <v>10297</v>
      </c>
      <c r="AD929" t="s">
        <v>52</v>
      </c>
      <c r="AE929" t="s">
        <v>76</v>
      </c>
      <c r="AF929" t="s">
        <v>10207</v>
      </c>
      <c r="AG929" t="s">
        <v>10208</v>
      </c>
      <c r="AH929" t="s">
        <v>10298</v>
      </c>
      <c r="AI929" t="s">
        <v>48</v>
      </c>
      <c r="AJ929" t="s">
        <v>47</v>
      </c>
      <c r="AK929" t="s">
        <v>9412</v>
      </c>
      <c r="AL929" t="s">
        <v>10207</v>
      </c>
      <c r="AM929">
        <v>0</v>
      </c>
      <c r="AN929" t="s">
        <v>47</v>
      </c>
      <c r="AO929" t="s">
        <v>47</v>
      </c>
      <c r="AP929" t="s">
        <v>47</v>
      </c>
      <c r="AQ929" t="s">
        <v>47</v>
      </c>
      <c r="AR929" t="s">
        <v>47</v>
      </c>
      <c r="AS929">
        <v>2642.6</v>
      </c>
      <c r="AT929">
        <v>10049.379999999999</v>
      </c>
      <c r="AU929">
        <v>1</v>
      </c>
      <c r="AV929">
        <v>1</v>
      </c>
      <c r="AW929" t="s">
        <v>10352</v>
      </c>
      <c r="AX929">
        <v>10800</v>
      </c>
      <c r="AY929" t="s">
        <v>66</v>
      </c>
      <c r="AZ929" t="s">
        <v>5077</v>
      </c>
      <c r="BA929">
        <v>2953</v>
      </c>
      <c r="BB929" t="s">
        <v>5077</v>
      </c>
      <c r="BC929">
        <v>2953</v>
      </c>
      <c r="BD929">
        <v>120</v>
      </c>
      <c r="BE929">
        <v>50072.4</v>
      </c>
      <c r="BF929">
        <v>3</v>
      </c>
      <c r="BG929">
        <v>17</v>
      </c>
      <c r="BH929">
        <v>0</v>
      </c>
      <c r="BI929">
        <v>0</v>
      </c>
      <c r="BJ929">
        <v>0</v>
      </c>
      <c r="BK929">
        <v>0</v>
      </c>
      <c r="BL929" t="s">
        <v>59</v>
      </c>
      <c r="BM929" t="s">
        <v>10390</v>
      </c>
      <c r="BN929" t="s">
        <v>10391</v>
      </c>
      <c r="BO929">
        <v>0</v>
      </c>
    </row>
    <row r="930" spans="1:67" x14ac:dyDescent="0.3">
      <c r="A930">
        <v>94872</v>
      </c>
      <c r="B930">
        <v>7119663419</v>
      </c>
      <c r="C930">
        <v>2769823</v>
      </c>
      <c r="D930">
        <v>7032</v>
      </c>
      <c r="E930">
        <v>100968</v>
      </c>
      <c r="F930">
        <v>1</v>
      </c>
      <c r="G930" t="s">
        <v>740</v>
      </c>
      <c r="H930">
        <v>42794</v>
      </c>
      <c r="I930">
        <v>21556094</v>
      </c>
      <c r="J930" t="s">
        <v>46</v>
      </c>
      <c r="K930" t="s">
        <v>47</v>
      </c>
      <c r="L930" t="s">
        <v>48</v>
      </c>
      <c r="M930" t="s">
        <v>49</v>
      </c>
      <c r="N930" t="s">
        <v>9412</v>
      </c>
      <c r="O930" t="s">
        <v>10389</v>
      </c>
      <c r="P930" t="s">
        <v>207</v>
      </c>
      <c r="Q930" t="s">
        <v>208</v>
      </c>
      <c r="R930" t="s">
        <v>54</v>
      </c>
      <c r="S930">
        <v>101093720</v>
      </c>
      <c r="T930" t="s">
        <v>55</v>
      </c>
      <c r="U930" t="s">
        <v>66</v>
      </c>
      <c r="V930" t="s">
        <v>1007</v>
      </c>
      <c r="W930">
        <v>2642.6</v>
      </c>
      <c r="X930">
        <v>9737.7000000000007</v>
      </c>
      <c r="Y930">
        <v>8944.56</v>
      </c>
      <c r="Z930" t="s">
        <v>49</v>
      </c>
      <c r="AA930" t="s">
        <v>10314</v>
      </c>
      <c r="AB930" t="s">
        <v>10296</v>
      </c>
      <c r="AC930" t="s">
        <v>10297</v>
      </c>
      <c r="AD930" t="s">
        <v>52</v>
      </c>
      <c r="AE930" t="s">
        <v>76</v>
      </c>
      <c r="AF930" t="s">
        <v>10207</v>
      </c>
      <c r="AG930" t="s">
        <v>10208</v>
      </c>
      <c r="AH930" t="s">
        <v>10298</v>
      </c>
      <c r="AI930" t="s">
        <v>48</v>
      </c>
      <c r="AJ930" t="s">
        <v>47</v>
      </c>
      <c r="AK930" t="s">
        <v>9412</v>
      </c>
      <c r="AL930" t="s">
        <v>10207</v>
      </c>
      <c r="AM930">
        <v>0</v>
      </c>
      <c r="AN930" t="s">
        <v>47</v>
      </c>
      <c r="AO930" t="s">
        <v>47</v>
      </c>
      <c r="AP930" t="s">
        <v>47</v>
      </c>
      <c r="AQ930" t="s">
        <v>47</v>
      </c>
      <c r="AR930" t="s">
        <v>47</v>
      </c>
      <c r="AS930">
        <v>2642.6</v>
      </c>
      <c r="AT930">
        <v>9737.7000000000007</v>
      </c>
      <c r="AU930">
        <v>1</v>
      </c>
      <c r="AV930">
        <v>1</v>
      </c>
      <c r="AW930" t="s">
        <v>10352</v>
      </c>
      <c r="AX930">
        <v>10800</v>
      </c>
      <c r="AY930" t="s">
        <v>66</v>
      </c>
      <c r="AZ930" t="s">
        <v>5077</v>
      </c>
      <c r="BA930">
        <v>2953</v>
      </c>
      <c r="BB930" t="s">
        <v>5077</v>
      </c>
      <c r="BC930">
        <v>2953</v>
      </c>
      <c r="BD930">
        <v>120</v>
      </c>
      <c r="BE930">
        <v>59810.1</v>
      </c>
      <c r="BF930">
        <v>4</v>
      </c>
      <c r="BG930">
        <v>17</v>
      </c>
      <c r="BH930">
        <v>19787.080000000002</v>
      </c>
      <c r="BI930">
        <v>0</v>
      </c>
      <c r="BJ930">
        <v>19787.080000000002</v>
      </c>
      <c r="BK930">
        <v>27000</v>
      </c>
      <c r="BL930" t="s">
        <v>56</v>
      </c>
      <c r="BM930" t="s">
        <v>10397</v>
      </c>
      <c r="BN930" t="s">
        <v>10391</v>
      </c>
      <c r="BO930" t="s">
        <v>47</v>
      </c>
    </row>
    <row r="931" spans="1:67" hidden="1" x14ac:dyDescent="0.3">
      <c r="A931">
        <v>94873</v>
      </c>
      <c r="B931">
        <v>7119663420</v>
      </c>
      <c r="C931">
        <v>2769823</v>
      </c>
      <c r="D931">
        <v>7032</v>
      </c>
      <c r="E931">
        <v>100969</v>
      </c>
      <c r="F931">
        <v>1</v>
      </c>
      <c r="G931" t="s">
        <v>740</v>
      </c>
      <c r="H931">
        <v>42794</v>
      </c>
      <c r="I931">
        <v>21556095</v>
      </c>
      <c r="J931" t="s">
        <v>46</v>
      </c>
      <c r="K931" t="s">
        <v>47</v>
      </c>
      <c r="L931" t="s">
        <v>48</v>
      </c>
      <c r="M931" t="s">
        <v>49</v>
      </c>
      <c r="N931" t="s">
        <v>9412</v>
      </c>
      <c r="O931" t="s">
        <v>10389</v>
      </c>
      <c r="P931" t="s">
        <v>207</v>
      </c>
      <c r="Q931" t="s">
        <v>208</v>
      </c>
      <c r="R931" t="s">
        <v>54</v>
      </c>
      <c r="S931">
        <v>101093720</v>
      </c>
      <c r="T931" t="s">
        <v>55</v>
      </c>
      <c r="U931" t="s">
        <v>66</v>
      </c>
      <c r="V931" t="s">
        <v>1007</v>
      </c>
      <c r="W931">
        <v>2642.6</v>
      </c>
      <c r="X931">
        <v>9571.4</v>
      </c>
      <c r="Y931">
        <v>8707.2000000000007</v>
      </c>
      <c r="Z931" t="s">
        <v>49</v>
      </c>
      <c r="AA931" t="s">
        <v>10314</v>
      </c>
      <c r="AB931" t="s">
        <v>10296</v>
      </c>
      <c r="AC931" t="s">
        <v>10297</v>
      </c>
      <c r="AD931" t="s">
        <v>52</v>
      </c>
      <c r="AE931" t="s">
        <v>76</v>
      </c>
      <c r="AF931" t="s">
        <v>10207</v>
      </c>
      <c r="AG931" t="s">
        <v>10208</v>
      </c>
      <c r="AH931" t="s">
        <v>10298</v>
      </c>
      <c r="AI931" t="s">
        <v>48</v>
      </c>
      <c r="AJ931" t="s">
        <v>47</v>
      </c>
      <c r="AK931" t="s">
        <v>9412</v>
      </c>
      <c r="AL931" t="s">
        <v>10207</v>
      </c>
      <c r="AM931">
        <v>0</v>
      </c>
      <c r="AN931" t="s">
        <v>47</v>
      </c>
      <c r="AO931" t="s">
        <v>47</v>
      </c>
      <c r="AP931" t="s">
        <v>47</v>
      </c>
      <c r="AQ931" t="s">
        <v>47</v>
      </c>
      <c r="AR931" t="s">
        <v>47</v>
      </c>
      <c r="AS931">
        <v>2642.6</v>
      </c>
      <c r="AT931">
        <v>9571.4</v>
      </c>
      <c r="AU931">
        <v>1</v>
      </c>
      <c r="AV931">
        <v>1</v>
      </c>
      <c r="AW931" t="s">
        <v>10352</v>
      </c>
      <c r="AX931">
        <v>10800</v>
      </c>
      <c r="AY931" t="s">
        <v>66</v>
      </c>
      <c r="AZ931" t="s">
        <v>5077</v>
      </c>
      <c r="BA931">
        <v>2953</v>
      </c>
      <c r="BB931" t="s">
        <v>5077</v>
      </c>
      <c r="BC931">
        <v>2953</v>
      </c>
      <c r="BD931">
        <v>120</v>
      </c>
      <c r="BE931">
        <v>69381.5</v>
      </c>
      <c r="BF931">
        <v>5</v>
      </c>
      <c r="BG931">
        <v>17</v>
      </c>
      <c r="BH931">
        <v>0</v>
      </c>
      <c r="BI931">
        <v>0</v>
      </c>
      <c r="BJ931">
        <v>0</v>
      </c>
      <c r="BK931">
        <v>0</v>
      </c>
      <c r="BL931" t="s">
        <v>59</v>
      </c>
      <c r="BM931" t="s">
        <v>10390</v>
      </c>
      <c r="BN931" t="s">
        <v>10391</v>
      </c>
      <c r="BO931">
        <v>0</v>
      </c>
    </row>
    <row r="932" spans="1:67" x14ac:dyDescent="0.3">
      <c r="A932">
        <v>94874</v>
      </c>
      <c r="B932">
        <v>7119663421</v>
      </c>
      <c r="C932">
        <v>2769823</v>
      </c>
      <c r="D932">
        <v>7032</v>
      </c>
      <c r="E932">
        <v>100970</v>
      </c>
      <c r="F932">
        <v>1</v>
      </c>
      <c r="G932" t="s">
        <v>740</v>
      </c>
      <c r="H932">
        <v>42794</v>
      </c>
      <c r="I932">
        <v>21556096</v>
      </c>
      <c r="J932" t="s">
        <v>46</v>
      </c>
      <c r="K932" t="s">
        <v>47</v>
      </c>
      <c r="L932" t="s">
        <v>48</v>
      </c>
      <c r="M932" t="s">
        <v>49</v>
      </c>
      <c r="N932" t="s">
        <v>9412</v>
      </c>
      <c r="O932" t="s">
        <v>10389</v>
      </c>
      <c r="P932" t="s">
        <v>207</v>
      </c>
      <c r="Q932" t="s">
        <v>208</v>
      </c>
      <c r="R932" t="s">
        <v>54</v>
      </c>
      <c r="S932">
        <v>101093720</v>
      </c>
      <c r="T932" t="s">
        <v>55</v>
      </c>
      <c r="U932" t="s">
        <v>66</v>
      </c>
      <c r="V932" t="s">
        <v>1007</v>
      </c>
      <c r="W932">
        <v>2642.6</v>
      </c>
      <c r="X932">
        <v>10577</v>
      </c>
      <c r="Y932">
        <v>9702</v>
      </c>
      <c r="Z932" t="s">
        <v>49</v>
      </c>
      <c r="AA932" t="s">
        <v>10314</v>
      </c>
      <c r="AB932" t="s">
        <v>10296</v>
      </c>
      <c r="AC932" t="s">
        <v>10297</v>
      </c>
      <c r="AD932" t="s">
        <v>52</v>
      </c>
      <c r="AE932" t="s">
        <v>76</v>
      </c>
      <c r="AF932" t="s">
        <v>10207</v>
      </c>
      <c r="AG932" t="s">
        <v>10208</v>
      </c>
      <c r="AH932" t="s">
        <v>10298</v>
      </c>
      <c r="AI932" t="s">
        <v>48</v>
      </c>
      <c r="AJ932" t="s">
        <v>47</v>
      </c>
      <c r="AK932" t="s">
        <v>9412</v>
      </c>
      <c r="AL932" t="s">
        <v>10207</v>
      </c>
      <c r="AM932">
        <v>0</v>
      </c>
      <c r="AN932" t="s">
        <v>47</v>
      </c>
      <c r="AO932" t="s">
        <v>47</v>
      </c>
      <c r="AP932" t="s">
        <v>47</v>
      </c>
      <c r="AQ932" t="s">
        <v>47</v>
      </c>
      <c r="AR932" t="s">
        <v>47</v>
      </c>
      <c r="AS932">
        <v>2642.6</v>
      </c>
      <c r="AT932">
        <v>10577</v>
      </c>
      <c r="AU932">
        <v>1</v>
      </c>
      <c r="AV932">
        <v>1</v>
      </c>
      <c r="AW932" t="s">
        <v>10352</v>
      </c>
      <c r="AX932">
        <v>10800</v>
      </c>
      <c r="AY932" t="s">
        <v>66</v>
      </c>
      <c r="AZ932" t="s">
        <v>5077</v>
      </c>
      <c r="BA932">
        <v>2953</v>
      </c>
      <c r="BB932" t="s">
        <v>5077</v>
      </c>
      <c r="BC932">
        <v>2953</v>
      </c>
      <c r="BD932">
        <v>120</v>
      </c>
      <c r="BE932">
        <v>79958.5</v>
      </c>
      <c r="BF932">
        <v>6</v>
      </c>
      <c r="BG932">
        <v>17</v>
      </c>
      <c r="BH932">
        <v>20148.400000000001</v>
      </c>
      <c r="BI932">
        <v>0</v>
      </c>
      <c r="BJ932">
        <v>20148.400000000001</v>
      </c>
      <c r="BK932">
        <v>27000</v>
      </c>
      <c r="BL932" t="s">
        <v>56</v>
      </c>
      <c r="BM932" t="s">
        <v>10397</v>
      </c>
      <c r="BN932" t="s">
        <v>10391</v>
      </c>
      <c r="BO932" t="s">
        <v>47</v>
      </c>
    </row>
    <row r="933" spans="1:67" hidden="1" x14ac:dyDescent="0.3">
      <c r="A933">
        <v>95248</v>
      </c>
      <c r="B933">
        <v>7119669522</v>
      </c>
      <c r="C933">
        <v>659338</v>
      </c>
      <c r="D933">
        <v>7032</v>
      </c>
      <c r="E933">
        <v>101324</v>
      </c>
      <c r="F933">
        <v>1</v>
      </c>
      <c r="G933" t="s">
        <v>740</v>
      </c>
      <c r="H933">
        <v>42794</v>
      </c>
      <c r="I933">
        <v>21562526</v>
      </c>
      <c r="J933" t="s">
        <v>46</v>
      </c>
      <c r="K933" t="s">
        <v>47</v>
      </c>
      <c r="L933" t="s">
        <v>48</v>
      </c>
      <c r="M933" t="s">
        <v>49</v>
      </c>
      <c r="N933" t="s">
        <v>50</v>
      </c>
      <c r="O933" t="s">
        <v>51</v>
      </c>
      <c r="P933" t="s">
        <v>52</v>
      </c>
      <c r="Q933" t="s">
        <v>53</v>
      </c>
      <c r="R933" t="s">
        <v>54</v>
      </c>
      <c r="S933">
        <v>101093720</v>
      </c>
      <c r="T933" t="s">
        <v>55</v>
      </c>
      <c r="U933" t="s">
        <v>56</v>
      </c>
      <c r="V933" t="s">
        <v>57</v>
      </c>
      <c r="W933">
        <v>1683.12</v>
      </c>
      <c r="X933">
        <v>17103</v>
      </c>
      <c r="Y933">
        <v>14964</v>
      </c>
      <c r="Z933" t="s">
        <v>49</v>
      </c>
      <c r="AA933" t="s">
        <v>10314</v>
      </c>
      <c r="AB933" t="s">
        <v>10296</v>
      </c>
      <c r="AC933" t="s">
        <v>10297</v>
      </c>
      <c r="AD933" t="s">
        <v>52</v>
      </c>
      <c r="AE933" t="s">
        <v>76</v>
      </c>
      <c r="AF933" t="s">
        <v>10207</v>
      </c>
      <c r="AG933" t="s">
        <v>10208</v>
      </c>
      <c r="AH933" t="s">
        <v>10298</v>
      </c>
      <c r="AI933" t="s">
        <v>48</v>
      </c>
      <c r="AJ933" t="s">
        <v>47</v>
      </c>
      <c r="AK933" t="s">
        <v>50</v>
      </c>
      <c r="AL933" t="s">
        <v>10207</v>
      </c>
      <c r="AM933">
        <v>0</v>
      </c>
      <c r="AN933" t="s">
        <v>47</v>
      </c>
      <c r="AO933" t="s">
        <v>47</v>
      </c>
      <c r="AP933" t="s">
        <v>47</v>
      </c>
      <c r="AQ933" t="s">
        <v>47</v>
      </c>
      <c r="AR933" t="s">
        <v>47</v>
      </c>
      <c r="AS933">
        <v>1683.12</v>
      </c>
      <c r="AT933">
        <v>17103</v>
      </c>
      <c r="AU933">
        <v>1</v>
      </c>
      <c r="AV933">
        <v>1</v>
      </c>
      <c r="AW933" t="s">
        <v>10352</v>
      </c>
      <c r="AX933">
        <v>27000</v>
      </c>
      <c r="AY933" t="s">
        <v>56</v>
      </c>
      <c r="AZ933" t="s">
        <v>220</v>
      </c>
      <c r="BA933">
        <v>1880.82</v>
      </c>
      <c r="BB933" t="s">
        <v>220</v>
      </c>
      <c r="BC933">
        <v>1880.82</v>
      </c>
      <c r="BD933">
        <v>154</v>
      </c>
      <c r="BE933">
        <v>97061.5</v>
      </c>
      <c r="BF933">
        <v>7</v>
      </c>
      <c r="BG933">
        <v>17</v>
      </c>
      <c r="BH933">
        <v>0</v>
      </c>
      <c r="BI933">
        <v>0</v>
      </c>
      <c r="BJ933">
        <v>0</v>
      </c>
      <c r="BK933">
        <v>0</v>
      </c>
      <c r="BL933" t="s">
        <v>59</v>
      </c>
      <c r="BM933" t="s">
        <v>221</v>
      </c>
      <c r="BN933" t="s">
        <v>222</v>
      </c>
      <c r="BO933">
        <v>0</v>
      </c>
    </row>
    <row r="934" spans="1:67" hidden="1" x14ac:dyDescent="0.3">
      <c r="A934">
        <v>94846</v>
      </c>
      <c r="B934">
        <v>7119662585</v>
      </c>
      <c r="C934">
        <v>3025769</v>
      </c>
      <c r="D934">
        <v>7032</v>
      </c>
      <c r="E934">
        <v>100941</v>
      </c>
      <c r="F934">
        <v>1</v>
      </c>
      <c r="G934" t="s">
        <v>740</v>
      </c>
      <c r="H934">
        <v>42794</v>
      </c>
      <c r="I934">
        <v>21555447</v>
      </c>
      <c r="J934" t="s">
        <v>46</v>
      </c>
      <c r="K934" t="s">
        <v>47</v>
      </c>
      <c r="L934" t="s">
        <v>48</v>
      </c>
      <c r="M934" t="s">
        <v>49</v>
      </c>
      <c r="N934" t="s">
        <v>62</v>
      </c>
      <c r="O934" t="s">
        <v>63</v>
      </c>
      <c r="P934" t="s">
        <v>52</v>
      </c>
      <c r="Q934" t="s">
        <v>53</v>
      </c>
      <c r="R934" t="s">
        <v>54</v>
      </c>
      <c r="S934">
        <v>100223303</v>
      </c>
      <c r="T934" t="s">
        <v>64</v>
      </c>
      <c r="U934" t="s">
        <v>56</v>
      </c>
      <c r="V934" t="s">
        <v>57</v>
      </c>
      <c r="W934">
        <v>1484.49</v>
      </c>
      <c r="X934">
        <v>18868.3</v>
      </c>
      <c r="Y934">
        <v>17236.8</v>
      </c>
      <c r="Z934" t="s">
        <v>49</v>
      </c>
      <c r="AA934" t="s">
        <v>10314</v>
      </c>
      <c r="AB934" t="s">
        <v>10296</v>
      </c>
      <c r="AC934" t="s">
        <v>10297</v>
      </c>
      <c r="AD934" t="s">
        <v>52</v>
      </c>
      <c r="AE934" t="s">
        <v>76</v>
      </c>
      <c r="AF934" t="s">
        <v>10207</v>
      </c>
      <c r="AG934" t="s">
        <v>10208</v>
      </c>
      <c r="AH934" t="s">
        <v>10298</v>
      </c>
      <c r="AI934" t="s">
        <v>48</v>
      </c>
      <c r="AJ934" t="s">
        <v>47</v>
      </c>
      <c r="AK934" t="s">
        <v>62</v>
      </c>
      <c r="AL934" t="s">
        <v>10207</v>
      </c>
      <c r="AM934">
        <v>0</v>
      </c>
      <c r="AN934" t="s">
        <v>47</v>
      </c>
      <c r="AO934" t="s">
        <v>47</v>
      </c>
      <c r="AP934" t="s">
        <v>47</v>
      </c>
      <c r="AQ934" t="s">
        <v>47</v>
      </c>
      <c r="AR934" t="s">
        <v>47</v>
      </c>
      <c r="AS934">
        <v>1484.49</v>
      </c>
      <c r="AT934">
        <v>18868.3</v>
      </c>
      <c r="AU934">
        <v>1</v>
      </c>
      <c r="AV934">
        <v>1</v>
      </c>
      <c r="AW934" t="s">
        <v>10352</v>
      </c>
      <c r="AX934">
        <v>27000</v>
      </c>
      <c r="AY934" t="s">
        <v>56</v>
      </c>
      <c r="AZ934" t="s">
        <v>65</v>
      </c>
      <c r="BA934">
        <v>1658.86</v>
      </c>
      <c r="BB934" t="s">
        <v>65</v>
      </c>
      <c r="BC934">
        <v>1658.86</v>
      </c>
      <c r="BD934">
        <v>184</v>
      </c>
      <c r="BE934">
        <v>115929.8</v>
      </c>
      <c r="BF934">
        <v>8</v>
      </c>
      <c r="BG934">
        <v>17</v>
      </c>
      <c r="BH934">
        <v>35971.300000000003</v>
      </c>
      <c r="BI934">
        <v>0</v>
      </c>
      <c r="BJ934">
        <v>35971.300000000003</v>
      </c>
      <c r="BK934">
        <v>42000</v>
      </c>
      <c r="BL934" t="s">
        <v>229</v>
      </c>
      <c r="BM934" t="s">
        <v>68</v>
      </c>
      <c r="BN934" t="s">
        <v>68</v>
      </c>
      <c r="BO934">
        <v>2156.518</v>
      </c>
    </row>
    <row r="935" spans="1:67" hidden="1" x14ac:dyDescent="0.3">
      <c r="A935">
        <v>94862</v>
      </c>
      <c r="B935">
        <v>7119662618</v>
      </c>
      <c r="C935">
        <v>5014992</v>
      </c>
      <c r="D935">
        <v>7032</v>
      </c>
      <c r="E935">
        <v>100958</v>
      </c>
      <c r="F935">
        <v>1</v>
      </c>
      <c r="G935" t="s">
        <v>740</v>
      </c>
      <c r="H935">
        <v>42794</v>
      </c>
      <c r="I935">
        <v>21555585</v>
      </c>
      <c r="J935" t="s">
        <v>46</v>
      </c>
      <c r="K935" t="s">
        <v>47</v>
      </c>
      <c r="L935" t="s">
        <v>48</v>
      </c>
      <c r="M935" t="s">
        <v>49</v>
      </c>
      <c r="N935" t="s">
        <v>302</v>
      </c>
      <c r="O935" t="s">
        <v>280</v>
      </c>
      <c r="P935" t="s">
        <v>281</v>
      </c>
      <c r="Q935" t="s">
        <v>282</v>
      </c>
      <c r="R935" t="s">
        <v>54</v>
      </c>
      <c r="S935">
        <v>100214689</v>
      </c>
      <c r="T935" t="s">
        <v>155</v>
      </c>
      <c r="U935" t="s">
        <v>56</v>
      </c>
      <c r="V935" t="s">
        <v>57</v>
      </c>
      <c r="W935">
        <v>3151.88</v>
      </c>
      <c r="X935">
        <v>20815.2</v>
      </c>
      <c r="Y935">
        <v>19051.2</v>
      </c>
      <c r="Z935" t="s">
        <v>49</v>
      </c>
      <c r="AA935" t="s">
        <v>10314</v>
      </c>
      <c r="AB935" t="s">
        <v>10296</v>
      </c>
      <c r="AC935" t="s">
        <v>10297</v>
      </c>
      <c r="AD935" t="s">
        <v>52</v>
      </c>
      <c r="AE935" t="s">
        <v>76</v>
      </c>
      <c r="AF935" t="s">
        <v>10207</v>
      </c>
      <c r="AG935" t="s">
        <v>10208</v>
      </c>
      <c r="AH935" t="s">
        <v>10298</v>
      </c>
      <c r="AI935" t="s">
        <v>48</v>
      </c>
      <c r="AJ935" t="s">
        <v>47</v>
      </c>
      <c r="AK935" t="s">
        <v>302</v>
      </c>
      <c r="AL935" t="s">
        <v>10217</v>
      </c>
      <c r="AM935">
        <v>0</v>
      </c>
      <c r="AN935" t="s">
        <v>47</v>
      </c>
      <c r="AO935" t="s">
        <v>47</v>
      </c>
      <c r="AP935" t="s">
        <v>47</v>
      </c>
      <c r="AQ935" t="s">
        <v>47</v>
      </c>
      <c r="AR935" t="s">
        <v>47</v>
      </c>
      <c r="AS935">
        <v>3151.88</v>
      </c>
      <c r="AT935">
        <v>20815.2</v>
      </c>
      <c r="AU935">
        <v>1</v>
      </c>
      <c r="AV935">
        <v>1</v>
      </c>
      <c r="AW935" t="s">
        <v>10352</v>
      </c>
      <c r="AX935">
        <v>27000</v>
      </c>
      <c r="AY935" t="s">
        <v>56</v>
      </c>
      <c r="AZ935" t="s">
        <v>303</v>
      </c>
      <c r="BA935">
        <v>3500</v>
      </c>
      <c r="BB935" t="s">
        <v>303</v>
      </c>
      <c r="BC935">
        <v>3500</v>
      </c>
      <c r="BD935">
        <v>215</v>
      </c>
      <c r="BE935">
        <v>136745</v>
      </c>
      <c r="BF935">
        <v>9</v>
      </c>
      <c r="BG935">
        <v>17</v>
      </c>
      <c r="BH935">
        <v>0</v>
      </c>
      <c r="BI935">
        <v>0</v>
      </c>
      <c r="BJ935">
        <v>0</v>
      </c>
      <c r="BK935">
        <v>0</v>
      </c>
      <c r="BL935" t="s">
        <v>59</v>
      </c>
      <c r="BM935" t="s">
        <v>304</v>
      </c>
      <c r="BN935" t="s">
        <v>305</v>
      </c>
      <c r="BO935">
        <v>0</v>
      </c>
    </row>
    <row r="936" spans="1:67" hidden="1" x14ac:dyDescent="0.3">
      <c r="A936">
        <v>95272</v>
      </c>
      <c r="B936">
        <v>7119672005</v>
      </c>
      <c r="C936">
        <v>5014992</v>
      </c>
      <c r="D936">
        <v>7032</v>
      </c>
      <c r="E936">
        <v>101335</v>
      </c>
      <c r="F936">
        <v>1</v>
      </c>
      <c r="G936" t="s">
        <v>740</v>
      </c>
      <c r="H936">
        <v>42794</v>
      </c>
      <c r="I936">
        <v>21562527</v>
      </c>
      <c r="J936" t="s">
        <v>46</v>
      </c>
      <c r="K936" t="s">
        <v>47</v>
      </c>
      <c r="L936" t="s">
        <v>48</v>
      </c>
      <c r="M936" t="s">
        <v>49</v>
      </c>
      <c r="N936" t="s">
        <v>302</v>
      </c>
      <c r="O936" t="s">
        <v>280</v>
      </c>
      <c r="P936" t="s">
        <v>281</v>
      </c>
      <c r="Q936" t="s">
        <v>282</v>
      </c>
      <c r="R936" t="s">
        <v>54</v>
      </c>
      <c r="S936">
        <v>100214689</v>
      </c>
      <c r="T936" t="s">
        <v>155</v>
      </c>
      <c r="U936" t="s">
        <v>56</v>
      </c>
      <c r="V936" t="s">
        <v>57</v>
      </c>
      <c r="W936">
        <v>3151.88</v>
      </c>
      <c r="X936">
        <v>20921.400000000001</v>
      </c>
      <c r="Y936">
        <v>19148.400000000001</v>
      </c>
      <c r="Z936" t="s">
        <v>49</v>
      </c>
      <c r="AA936" t="s">
        <v>10314</v>
      </c>
      <c r="AB936" t="s">
        <v>10296</v>
      </c>
      <c r="AC936" t="s">
        <v>10297</v>
      </c>
      <c r="AD936" t="s">
        <v>52</v>
      </c>
      <c r="AE936" t="s">
        <v>76</v>
      </c>
      <c r="AF936" t="s">
        <v>10207</v>
      </c>
      <c r="AG936" t="s">
        <v>10208</v>
      </c>
      <c r="AH936" t="s">
        <v>10298</v>
      </c>
      <c r="AI936" t="s">
        <v>48</v>
      </c>
      <c r="AJ936" t="s">
        <v>47</v>
      </c>
      <c r="AK936" t="s">
        <v>302</v>
      </c>
      <c r="AL936" t="s">
        <v>10217</v>
      </c>
      <c r="AM936">
        <v>0</v>
      </c>
      <c r="AN936" t="s">
        <v>47</v>
      </c>
      <c r="AO936" t="s">
        <v>47</v>
      </c>
      <c r="AP936" t="s">
        <v>47</v>
      </c>
      <c r="AQ936" t="s">
        <v>47</v>
      </c>
      <c r="AR936" t="s">
        <v>47</v>
      </c>
      <c r="AS936">
        <v>3151.88</v>
      </c>
      <c r="AT936">
        <v>20921.400000000001</v>
      </c>
      <c r="AU936">
        <v>1</v>
      </c>
      <c r="AV936">
        <v>1</v>
      </c>
      <c r="AW936" t="s">
        <v>10352</v>
      </c>
      <c r="AX936">
        <v>27000</v>
      </c>
      <c r="AY936" t="s">
        <v>56</v>
      </c>
      <c r="AZ936" t="s">
        <v>303</v>
      </c>
      <c r="BA936">
        <v>3500</v>
      </c>
      <c r="BB936" t="s">
        <v>303</v>
      </c>
      <c r="BC936">
        <v>3500</v>
      </c>
      <c r="BD936">
        <v>215</v>
      </c>
      <c r="BE936">
        <v>157666.4</v>
      </c>
      <c r="BF936">
        <v>10</v>
      </c>
      <c r="BG936">
        <v>17</v>
      </c>
      <c r="BH936">
        <v>41736.6</v>
      </c>
      <c r="BI936">
        <v>0</v>
      </c>
      <c r="BJ936">
        <v>41736.6</v>
      </c>
      <c r="BK936">
        <v>42000</v>
      </c>
      <c r="BL936" t="s">
        <v>229</v>
      </c>
      <c r="BM936" t="s">
        <v>305</v>
      </c>
      <c r="BN936" t="s">
        <v>305</v>
      </c>
      <c r="BO936">
        <v>3500</v>
      </c>
    </row>
    <row r="937" spans="1:67" hidden="1" x14ac:dyDescent="0.3">
      <c r="A937">
        <v>93838</v>
      </c>
      <c r="B937">
        <v>7119603421</v>
      </c>
      <c r="C937">
        <v>3091654</v>
      </c>
      <c r="D937">
        <v>7032</v>
      </c>
      <c r="E937">
        <v>100657</v>
      </c>
      <c r="F937">
        <v>1</v>
      </c>
      <c r="G937" t="s">
        <v>740</v>
      </c>
      <c r="H937">
        <v>42794</v>
      </c>
      <c r="I937">
        <v>21561175</v>
      </c>
      <c r="J937" t="s">
        <v>46</v>
      </c>
      <c r="K937" t="s">
        <v>47</v>
      </c>
      <c r="L937" t="s">
        <v>48</v>
      </c>
      <c r="M937" t="s">
        <v>49</v>
      </c>
      <c r="N937" t="s">
        <v>364</v>
      </c>
      <c r="O937" t="s">
        <v>365</v>
      </c>
      <c r="P937" t="s">
        <v>207</v>
      </c>
      <c r="Q937" t="s">
        <v>208</v>
      </c>
      <c r="R937" t="s">
        <v>54</v>
      </c>
      <c r="S937">
        <v>100788157</v>
      </c>
      <c r="T937" t="s">
        <v>606</v>
      </c>
      <c r="U937" t="s">
        <v>66</v>
      </c>
      <c r="V937" t="s">
        <v>1007</v>
      </c>
      <c r="W937">
        <v>2550.4299999999998</v>
      </c>
      <c r="X937">
        <v>9803.68</v>
      </c>
      <c r="Y937">
        <v>8987.43</v>
      </c>
      <c r="Z937" t="s">
        <v>49</v>
      </c>
      <c r="AA937" t="s">
        <v>10314</v>
      </c>
      <c r="AB937" t="s">
        <v>10296</v>
      </c>
      <c r="AC937" t="s">
        <v>10297</v>
      </c>
      <c r="AD937" t="s">
        <v>52</v>
      </c>
      <c r="AE937" t="s">
        <v>76</v>
      </c>
      <c r="AF937" t="s">
        <v>10207</v>
      </c>
      <c r="AG937" t="s">
        <v>10208</v>
      </c>
      <c r="AH937" t="s">
        <v>10298</v>
      </c>
      <c r="AI937" t="s">
        <v>48</v>
      </c>
      <c r="AJ937" t="s">
        <v>47</v>
      </c>
      <c r="AK937" t="s">
        <v>364</v>
      </c>
      <c r="AL937" t="s">
        <v>10207</v>
      </c>
      <c r="AM937">
        <v>0</v>
      </c>
      <c r="AN937" t="s">
        <v>47</v>
      </c>
      <c r="AO937" t="s">
        <v>47</v>
      </c>
      <c r="AP937" t="s">
        <v>47</v>
      </c>
      <c r="AQ937" t="s">
        <v>47</v>
      </c>
      <c r="AR937" t="s">
        <v>47</v>
      </c>
      <c r="AS937">
        <v>2550.4299999999998</v>
      </c>
      <c r="AT937">
        <v>9803.68</v>
      </c>
      <c r="AU937">
        <v>1</v>
      </c>
      <c r="AV937">
        <v>1</v>
      </c>
      <c r="AW937" t="s">
        <v>10352</v>
      </c>
      <c r="AX937">
        <v>10800</v>
      </c>
      <c r="AY937" t="s">
        <v>66</v>
      </c>
      <c r="AZ937" t="s">
        <v>5179</v>
      </c>
      <c r="BA937">
        <v>2850</v>
      </c>
      <c r="BB937" t="s">
        <v>5179</v>
      </c>
      <c r="BC937">
        <v>2850</v>
      </c>
      <c r="BD937">
        <v>255</v>
      </c>
      <c r="BE937">
        <v>167470.07999999999</v>
      </c>
      <c r="BF937">
        <v>11</v>
      </c>
      <c r="BG937">
        <v>17</v>
      </c>
      <c r="BH937">
        <v>0</v>
      </c>
      <c r="BI937">
        <v>0</v>
      </c>
      <c r="BJ937">
        <v>0</v>
      </c>
      <c r="BK937">
        <v>0</v>
      </c>
      <c r="BL937" t="s">
        <v>59</v>
      </c>
      <c r="BM937" t="s">
        <v>10469</v>
      </c>
      <c r="BN937" t="s">
        <v>10449</v>
      </c>
      <c r="BO937">
        <v>0</v>
      </c>
    </row>
    <row r="938" spans="1:67" hidden="1" x14ac:dyDescent="0.3">
      <c r="A938">
        <v>94525</v>
      </c>
      <c r="B938">
        <v>7119638297</v>
      </c>
      <c r="C938">
        <v>941468</v>
      </c>
      <c r="D938">
        <v>7032</v>
      </c>
      <c r="E938">
        <v>100744</v>
      </c>
      <c r="F938">
        <v>1</v>
      </c>
      <c r="G938" t="s">
        <v>740</v>
      </c>
      <c r="H938">
        <v>42794</v>
      </c>
      <c r="I938">
        <v>21559180</v>
      </c>
      <c r="J938" t="s">
        <v>46</v>
      </c>
      <c r="K938" t="s">
        <v>47</v>
      </c>
      <c r="L938" t="s">
        <v>48</v>
      </c>
      <c r="M938" t="s">
        <v>49</v>
      </c>
      <c r="N938" t="s">
        <v>205</v>
      </c>
      <c r="O938" t="s">
        <v>206</v>
      </c>
      <c r="P938" t="s">
        <v>207</v>
      </c>
      <c r="Q938" t="s">
        <v>208</v>
      </c>
      <c r="R938" t="s">
        <v>54</v>
      </c>
      <c r="S938">
        <v>101093720</v>
      </c>
      <c r="T938" t="s">
        <v>55</v>
      </c>
      <c r="U938" t="s">
        <v>66</v>
      </c>
      <c r="V938" t="s">
        <v>1007</v>
      </c>
      <c r="W938">
        <v>2642.6</v>
      </c>
      <c r="X938">
        <v>9141.4699999999993</v>
      </c>
      <c r="Y938">
        <v>8376.1299999999992</v>
      </c>
      <c r="Z938" t="s">
        <v>49</v>
      </c>
      <c r="AA938" t="s">
        <v>10314</v>
      </c>
      <c r="AB938" t="s">
        <v>10296</v>
      </c>
      <c r="AC938" t="s">
        <v>10297</v>
      </c>
      <c r="AD938" t="s">
        <v>52</v>
      </c>
      <c r="AE938" t="s">
        <v>76</v>
      </c>
      <c r="AF938" t="s">
        <v>10207</v>
      </c>
      <c r="AG938" t="s">
        <v>10208</v>
      </c>
      <c r="AH938" t="s">
        <v>10298</v>
      </c>
      <c r="AI938" t="s">
        <v>48</v>
      </c>
      <c r="AJ938" t="s">
        <v>47</v>
      </c>
      <c r="AK938" t="s">
        <v>205</v>
      </c>
      <c r="AL938" t="s">
        <v>10207</v>
      </c>
      <c r="AM938">
        <v>0</v>
      </c>
      <c r="AN938" t="s">
        <v>47</v>
      </c>
      <c r="AO938" t="s">
        <v>47</v>
      </c>
      <c r="AP938" t="s">
        <v>47</v>
      </c>
      <c r="AQ938" t="s">
        <v>47</v>
      </c>
      <c r="AR938" t="s">
        <v>47</v>
      </c>
      <c r="AS938">
        <v>2642.6</v>
      </c>
      <c r="AT938">
        <v>9141.4699999999993</v>
      </c>
      <c r="AU938">
        <v>1</v>
      </c>
      <c r="AV938">
        <v>1</v>
      </c>
      <c r="AW938" t="s">
        <v>10352</v>
      </c>
      <c r="AX938">
        <v>10800</v>
      </c>
      <c r="AY938" t="s">
        <v>66</v>
      </c>
      <c r="AZ938" t="s">
        <v>501</v>
      </c>
      <c r="BA938">
        <v>2953</v>
      </c>
      <c r="BB938" t="s">
        <v>501</v>
      </c>
      <c r="BC938">
        <v>2953</v>
      </c>
      <c r="BD938">
        <v>585</v>
      </c>
      <c r="BE938">
        <v>176611.55</v>
      </c>
      <c r="BF938">
        <v>12</v>
      </c>
      <c r="BG938">
        <v>17</v>
      </c>
      <c r="BH938">
        <v>18945.150000000001</v>
      </c>
      <c r="BI938">
        <v>0</v>
      </c>
      <c r="BJ938">
        <v>18945.150000000001</v>
      </c>
      <c r="BK938">
        <v>27000</v>
      </c>
      <c r="BL938" t="s">
        <v>56</v>
      </c>
      <c r="BM938" t="s">
        <v>209</v>
      </c>
      <c r="BN938" t="s">
        <v>211</v>
      </c>
      <c r="BO938">
        <v>3926.8</v>
      </c>
    </row>
    <row r="939" spans="1:67" hidden="1" x14ac:dyDescent="0.3">
      <c r="A939">
        <v>93804</v>
      </c>
      <c r="B939">
        <v>7119601481</v>
      </c>
      <c r="C939">
        <v>646963</v>
      </c>
      <c r="D939">
        <v>7032</v>
      </c>
      <c r="E939">
        <v>100653</v>
      </c>
      <c r="F939">
        <v>1</v>
      </c>
      <c r="G939" t="s">
        <v>740</v>
      </c>
      <c r="H939">
        <v>42794</v>
      </c>
      <c r="I939">
        <v>21558754</v>
      </c>
      <c r="J939" t="s">
        <v>46</v>
      </c>
      <c r="K939" t="s">
        <v>47</v>
      </c>
      <c r="L939" t="s">
        <v>48</v>
      </c>
      <c r="M939" t="s">
        <v>49</v>
      </c>
      <c r="N939" t="s">
        <v>176</v>
      </c>
      <c r="O939" t="s">
        <v>177</v>
      </c>
      <c r="P939" t="s">
        <v>178</v>
      </c>
      <c r="Q939" t="s">
        <v>179</v>
      </c>
      <c r="R939" t="s">
        <v>54</v>
      </c>
      <c r="S939">
        <v>100214689</v>
      </c>
      <c r="T939" t="s">
        <v>155</v>
      </c>
      <c r="U939" t="s">
        <v>56</v>
      </c>
      <c r="V939" t="s">
        <v>57</v>
      </c>
      <c r="W939">
        <v>8284.9500000000007</v>
      </c>
      <c r="X939">
        <v>20417.919999999998</v>
      </c>
      <c r="Y939">
        <v>18674.21</v>
      </c>
      <c r="Z939" t="s">
        <v>49</v>
      </c>
      <c r="AA939" t="s">
        <v>10314</v>
      </c>
      <c r="AB939" t="s">
        <v>10296</v>
      </c>
      <c r="AC939" t="s">
        <v>10297</v>
      </c>
      <c r="AD939" t="s">
        <v>52</v>
      </c>
      <c r="AE939" t="s">
        <v>76</v>
      </c>
      <c r="AF939" t="s">
        <v>10207</v>
      </c>
      <c r="AG939" t="s">
        <v>10208</v>
      </c>
      <c r="AH939" t="s">
        <v>10298</v>
      </c>
      <c r="AI939" t="s">
        <v>48</v>
      </c>
      <c r="AJ939" t="s">
        <v>47</v>
      </c>
      <c r="AK939" t="s">
        <v>176</v>
      </c>
      <c r="AL939" t="s">
        <v>10356</v>
      </c>
      <c r="AM939">
        <v>0</v>
      </c>
      <c r="AN939" t="s">
        <v>47</v>
      </c>
      <c r="AO939" t="s">
        <v>47</v>
      </c>
      <c r="AP939" t="s">
        <v>47</v>
      </c>
      <c r="AQ939" t="s">
        <v>47</v>
      </c>
      <c r="AR939" t="s">
        <v>47</v>
      </c>
      <c r="AS939">
        <v>8284.9500000000007</v>
      </c>
      <c r="AT939">
        <v>20417.919999999998</v>
      </c>
      <c r="AU939">
        <v>1</v>
      </c>
      <c r="AV939">
        <v>1</v>
      </c>
      <c r="AW939" t="s">
        <v>10352</v>
      </c>
      <c r="AX939">
        <v>27000</v>
      </c>
      <c r="AY939" t="s">
        <v>56</v>
      </c>
      <c r="AZ939" t="s">
        <v>180</v>
      </c>
      <c r="BA939">
        <v>9200</v>
      </c>
      <c r="BB939" t="s">
        <v>180</v>
      </c>
      <c r="BC939">
        <v>9200</v>
      </c>
      <c r="BD939">
        <v>855</v>
      </c>
      <c r="BE939">
        <v>197029.47</v>
      </c>
      <c r="BF939">
        <v>13</v>
      </c>
      <c r="BG939">
        <v>17</v>
      </c>
      <c r="BH939">
        <v>0</v>
      </c>
      <c r="BI939">
        <v>0</v>
      </c>
      <c r="BJ939">
        <v>0</v>
      </c>
      <c r="BK939">
        <v>0</v>
      </c>
      <c r="BL939" t="s">
        <v>59</v>
      </c>
      <c r="BM939" t="s">
        <v>463</v>
      </c>
      <c r="BN939" t="s">
        <v>182</v>
      </c>
      <c r="BO939">
        <v>0</v>
      </c>
    </row>
    <row r="940" spans="1:67" hidden="1" x14ac:dyDescent="0.3">
      <c r="A940">
        <v>94852</v>
      </c>
      <c r="B940">
        <v>7119662591</v>
      </c>
      <c r="C940">
        <v>940117</v>
      </c>
      <c r="D940">
        <v>7032</v>
      </c>
      <c r="E940">
        <v>100947</v>
      </c>
      <c r="F940">
        <v>1</v>
      </c>
      <c r="G940" t="s">
        <v>740</v>
      </c>
      <c r="H940">
        <v>42794</v>
      </c>
      <c r="I940">
        <v>21555573</v>
      </c>
      <c r="J940" t="s">
        <v>46</v>
      </c>
      <c r="K940" t="s">
        <v>47</v>
      </c>
      <c r="L940" t="s">
        <v>48</v>
      </c>
      <c r="M940" t="s">
        <v>49</v>
      </c>
      <c r="N940" t="s">
        <v>69</v>
      </c>
      <c r="O940" t="s">
        <v>70</v>
      </c>
      <c r="P940" t="s">
        <v>71</v>
      </c>
      <c r="Q940" t="s">
        <v>72</v>
      </c>
      <c r="R940" t="s">
        <v>54</v>
      </c>
      <c r="S940">
        <v>100994845</v>
      </c>
      <c r="T940" t="s">
        <v>86</v>
      </c>
      <c r="U940" t="s">
        <v>56</v>
      </c>
      <c r="V940" t="s">
        <v>57</v>
      </c>
      <c r="W940">
        <v>10986.56</v>
      </c>
      <c r="X940">
        <v>20221.8</v>
      </c>
      <c r="Y940">
        <v>18216</v>
      </c>
      <c r="Z940" t="s">
        <v>49</v>
      </c>
      <c r="AA940" t="s">
        <v>10314</v>
      </c>
      <c r="AB940" t="s">
        <v>10296</v>
      </c>
      <c r="AC940" t="s">
        <v>10297</v>
      </c>
      <c r="AD940" t="s">
        <v>52</v>
      </c>
      <c r="AE940" t="s">
        <v>76</v>
      </c>
      <c r="AF940" t="s">
        <v>10207</v>
      </c>
      <c r="AG940" t="s">
        <v>10208</v>
      </c>
      <c r="AH940" t="s">
        <v>10298</v>
      </c>
      <c r="AI940" t="s">
        <v>48</v>
      </c>
      <c r="AJ940" t="s">
        <v>47</v>
      </c>
      <c r="AK940" t="s">
        <v>69</v>
      </c>
      <c r="AL940" t="s">
        <v>10240</v>
      </c>
      <c r="AM940">
        <v>0</v>
      </c>
      <c r="AN940" t="s">
        <v>47</v>
      </c>
      <c r="AO940" t="s">
        <v>47</v>
      </c>
      <c r="AP940" t="s">
        <v>47</v>
      </c>
      <c r="AQ940" t="s">
        <v>47</v>
      </c>
      <c r="AR940" t="s">
        <v>47</v>
      </c>
      <c r="AS940">
        <v>10986.56</v>
      </c>
      <c r="AT940">
        <v>20221.8</v>
      </c>
      <c r="AU940">
        <v>1</v>
      </c>
      <c r="AV940">
        <v>1</v>
      </c>
      <c r="AW940" t="s">
        <v>10352</v>
      </c>
      <c r="AX940">
        <v>27000</v>
      </c>
      <c r="AY940" t="s">
        <v>56</v>
      </c>
      <c r="AZ940" t="s">
        <v>236</v>
      </c>
      <c r="BA940">
        <v>12200</v>
      </c>
      <c r="BB940" t="s">
        <v>236</v>
      </c>
      <c r="BC940">
        <v>12200</v>
      </c>
      <c r="BD940">
        <v>2384</v>
      </c>
      <c r="BE940">
        <v>217251.27</v>
      </c>
      <c r="BF940">
        <v>14</v>
      </c>
      <c r="BG940">
        <v>17</v>
      </c>
      <c r="BH940">
        <v>40639.72</v>
      </c>
      <c r="BI940">
        <v>0</v>
      </c>
      <c r="BJ940">
        <v>40639.72</v>
      </c>
      <c r="BK940">
        <v>42000</v>
      </c>
      <c r="BL940" t="s">
        <v>229</v>
      </c>
      <c r="BM940" t="s">
        <v>238</v>
      </c>
      <c r="BN940" t="s">
        <v>238</v>
      </c>
      <c r="BO940">
        <v>15860</v>
      </c>
    </row>
    <row r="941" spans="1:67" hidden="1" x14ac:dyDescent="0.3">
      <c r="A941">
        <v>93073</v>
      </c>
      <c r="B941">
        <v>7119569774</v>
      </c>
      <c r="C941">
        <v>2795664</v>
      </c>
      <c r="D941">
        <v>7032</v>
      </c>
      <c r="E941">
        <v>100617</v>
      </c>
      <c r="F941">
        <v>1</v>
      </c>
      <c r="G941" t="s">
        <v>740</v>
      </c>
      <c r="H941">
        <v>42794</v>
      </c>
      <c r="I941">
        <v>21558250</v>
      </c>
      <c r="J941" t="s">
        <v>46</v>
      </c>
      <c r="K941" t="s">
        <v>47</v>
      </c>
      <c r="L941" t="s">
        <v>48</v>
      </c>
      <c r="M941" t="s">
        <v>49</v>
      </c>
      <c r="N941" t="s">
        <v>105</v>
      </c>
      <c r="O941" t="s">
        <v>106</v>
      </c>
      <c r="P941" t="s">
        <v>107</v>
      </c>
      <c r="Q941" t="s">
        <v>108</v>
      </c>
      <c r="R941" t="s">
        <v>54</v>
      </c>
      <c r="S941">
        <v>100894891</v>
      </c>
      <c r="T941" t="s">
        <v>116</v>
      </c>
      <c r="U941" t="s">
        <v>56</v>
      </c>
      <c r="V941" t="s">
        <v>57</v>
      </c>
      <c r="W941">
        <v>12494.96</v>
      </c>
      <c r="X941">
        <v>20688.38</v>
      </c>
      <c r="Y941">
        <v>18590.259999999998</v>
      </c>
      <c r="Z941" t="s">
        <v>49</v>
      </c>
      <c r="AA941" t="s">
        <v>10314</v>
      </c>
      <c r="AB941" t="s">
        <v>10296</v>
      </c>
      <c r="AC941" t="s">
        <v>10297</v>
      </c>
      <c r="AD941" t="s">
        <v>52</v>
      </c>
      <c r="AE941" t="s">
        <v>76</v>
      </c>
      <c r="AF941" t="s">
        <v>10207</v>
      </c>
      <c r="AG941" t="s">
        <v>10208</v>
      </c>
      <c r="AH941" t="s">
        <v>10298</v>
      </c>
      <c r="AI941" t="s">
        <v>48</v>
      </c>
      <c r="AJ941" t="s">
        <v>47</v>
      </c>
      <c r="AK941" t="s">
        <v>105</v>
      </c>
      <c r="AL941" t="s">
        <v>10240</v>
      </c>
      <c r="AM941">
        <v>0</v>
      </c>
      <c r="AN941" t="s">
        <v>47</v>
      </c>
      <c r="AO941" t="s">
        <v>47</v>
      </c>
      <c r="AP941" t="s">
        <v>47</v>
      </c>
      <c r="AQ941" t="s">
        <v>47</v>
      </c>
      <c r="AR941" t="s">
        <v>47</v>
      </c>
      <c r="AS941">
        <v>12494.96</v>
      </c>
      <c r="AT941">
        <v>20688.38</v>
      </c>
      <c r="AU941">
        <v>1</v>
      </c>
      <c r="AV941">
        <v>1</v>
      </c>
      <c r="AW941" t="s">
        <v>10352</v>
      </c>
      <c r="AX941">
        <v>27000</v>
      </c>
      <c r="AY941" t="s">
        <v>56</v>
      </c>
      <c r="AZ941" t="s">
        <v>692</v>
      </c>
      <c r="BA941">
        <v>13875</v>
      </c>
      <c r="BB941" t="s">
        <v>692</v>
      </c>
      <c r="BC941">
        <v>13875</v>
      </c>
      <c r="BD941">
        <v>2720</v>
      </c>
      <c r="BE941">
        <v>237939.65</v>
      </c>
      <c r="BF941">
        <v>15</v>
      </c>
      <c r="BG941">
        <v>17</v>
      </c>
      <c r="BH941">
        <v>0</v>
      </c>
      <c r="BI941">
        <v>0</v>
      </c>
      <c r="BJ941">
        <v>0</v>
      </c>
      <c r="BK941">
        <v>0</v>
      </c>
      <c r="BL941" t="s">
        <v>59</v>
      </c>
      <c r="BM941" t="s">
        <v>693</v>
      </c>
      <c r="BN941" t="s">
        <v>694</v>
      </c>
      <c r="BO941">
        <v>0</v>
      </c>
    </row>
    <row r="942" spans="1:67" hidden="1" x14ac:dyDescent="0.3">
      <c r="A942">
        <v>94868</v>
      </c>
      <c r="B942">
        <v>7119663415</v>
      </c>
      <c r="C942">
        <v>2795664</v>
      </c>
      <c r="D942">
        <v>7032</v>
      </c>
      <c r="E942">
        <v>100964</v>
      </c>
      <c r="F942">
        <v>1</v>
      </c>
      <c r="G942" t="s">
        <v>740</v>
      </c>
      <c r="H942">
        <v>42794</v>
      </c>
      <c r="I942">
        <v>21556030</v>
      </c>
      <c r="J942" t="s">
        <v>46</v>
      </c>
      <c r="K942" t="s">
        <v>47</v>
      </c>
      <c r="L942" t="s">
        <v>48</v>
      </c>
      <c r="M942" t="s">
        <v>49</v>
      </c>
      <c r="N942" t="s">
        <v>105</v>
      </c>
      <c r="O942" t="s">
        <v>106</v>
      </c>
      <c r="P942" t="s">
        <v>107</v>
      </c>
      <c r="Q942" t="s">
        <v>108</v>
      </c>
      <c r="R942" t="s">
        <v>54</v>
      </c>
      <c r="S942">
        <v>100894891</v>
      </c>
      <c r="T942" t="s">
        <v>116</v>
      </c>
      <c r="U942" t="s">
        <v>56</v>
      </c>
      <c r="V942" t="s">
        <v>57</v>
      </c>
      <c r="W942">
        <v>12494.96</v>
      </c>
      <c r="X942">
        <v>20488.78</v>
      </c>
      <c r="Y942">
        <v>18382.96</v>
      </c>
      <c r="Z942" t="s">
        <v>49</v>
      </c>
      <c r="AA942" t="s">
        <v>10314</v>
      </c>
      <c r="AB942" t="s">
        <v>10296</v>
      </c>
      <c r="AC942" t="s">
        <v>10297</v>
      </c>
      <c r="AD942" t="s">
        <v>52</v>
      </c>
      <c r="AE942" t="s">
        <v>76</v>
      </c>
      <c r="AF942" t="s">
        <v>10207</v>
      </c>
      <c r="AG942" t="s">
        <v>10208</v>
      </c>
      <c r="AH942" t="s">
        <v>10298</v>
      </c>
      <c r="AI942" t="s">
        <v>48</v>
      </c>
      <c r="AJ942" t="s">
        <v>47</v>
      </c>
      <c r="AK942" t="s">
        <v>105</v>
      </c>
      <c r="AL942" t="s">
        <v>10240</v>
      </c>
      <c r="AM942">
        <v>0</v>
      </c>
      <c r="AN942" t="s">
        <v>47</v>
      </c>
      <c r="AO942" t="s">
        <v>47</v>
      </c>
      <c r="AP942" t="s">
        <v>47</v>
      </c>
      <c r="AQ942" t="s">
        <v>47</v>
      </c>
      <c r="AR942" t="s">
        <v>47</v>
      </c>
      <c r="AS942">
        <v>12494.96</v>
      </c>
      <c r="AT942">
        <v>20488.78</v>
      </c>
      <c r="AU942">
        <v>1</v>
      </c>
      <c r="AV942">
        <v>1</v>
      </c>
      <c r="AW942" t="s">
        <v>10352</v>
      </c>
      <c r="AX942">
        <v>27000</v>
      </c>
      <c r="AY942" t="s">
        <v>56</v>
      </c>
      <c r="AZ942" t="s">
        <v>692</v>
      </c>
      <c r="BA942">
        <v>13875</v>
      </c>
      <c r="BB942" t="s">
        <v>692</v>
      </c>
      <c r="BC942">
        <v>13875</v>
      </c>
      <c r="BD942">
        <v>2720</v>
      </c>
      <c r="BE942">
        <v>258428.43</v>
      </c>
      <c r="BF942">
        <v>16</v>
      </c>
      <c r="BG942">
        <v>17</v>
      </c>
      <c r="BH942">
        <v>41177.160000000003</v>
      </c>
      <c r="BI942">
        <v>0</v>
      </c>
      <c r="BJ942">
        <v>41177.160000000003</v>
      </c>
      <c r="BK942">
        <v>42000</v>
      </c>
      <c r="BL942" t="s">
        <v>229</v>
      </c>
      <c r="BM942" t="s">
        <v>694</v>
      </c>
      <c r="BN942" t="s">
        <v>694</v>
      </c>
      <c r="BO942">
        <v>18037.5</v>
      </c>
    </row>
    <row r="943" spans="1:67" hidden="1" x14ac:dyDescent="0.3">
      <c r="A943">
        <v>94886</v>
      </c>
      <c r="B943">
        <v>7119663788</v>
      </c>
      <c r="C943">
        <v>2795664</v>
      </c>
      <c r="D943">
        <v>7032</v>
      </c>
      <c r="E943">
        <v>100978</v>
      </c>
      <c r="F943">
        <v>1</v>
      </c>
      <c r="G943" t="s">
        <v>740</v>
      </c>
      <c r="H943">
        <v>42794</v>
      </c>
      <c r="I943">
        <v>21559067</v>
      </c>
      <c r="J943" t="s">
        <v>46</v>
      </c>
      <c r="K943" t="s">
        <v>47</v>
      </c>
      <c r="L943" t="s">
        <v>48</v>
      </c>
      <c r="M943" t="s">
        <v>49</v>
      </c>
      <c r="N943" t="s">
        <v>105</v>
      </c>
      <c r="O943" t="s">
        <v>106</v>
      </c>
      <c r="P943" t="s">
        <v>107</v>
      </c>
      <c r="Q943" t="s">
        <v>108</v>
      </c>
      <c r="R943" t="s">
        <v>54</v>
      </c>
      <c r="S943">
        <v>100894891</v>
      </c>
      <c r="T943" t="s">
        <v>116</v>
      </c>
      <c r="U943" t="s">
        <v>56</v>
      </c>
      <c r="V943" t="s">
        <v>57</v>
      </c>
      <c r="W943">
        <v>12494.96</v>
      </c>
      <c r="X943">
        <v>20796.3</v>
      </c>
      <c r="Y943">
        <v>18602.759999999998</v>
      </c>
      <c r="Z943" t="s">
        <v>49</v>
      </c>
      <c r="AA943" t="s">
        <v>10314</v>
      </c>
      <c r="AB943" t="s">
        <v>10296</v>
      </c>
      <c r="AC943" t="s">
        <v>10297</v>
      </c>
      <c r="AD943" t="s">
        <v>52</v>
      </c>
      <c r="AE943" t="s">
        <v>76</v>
      </c>
      <c r="AF943" t="s">
        <v>10207</v>
      </c>
      <c r="AG943" t="s">
        <v>10208</v>
      </c>
      <c r="AH943" t="s">
        <v>10298</v>
      </c>
      <c r="AI943" t="s">
        <v>48</v>
      </c>
      <c r="AJ943" t="s">
        <v>47</v>
      </c>
      <c r="AK943" t="s">
        <v>105</v>
      </c>
      <c r="AL943" t="s">
        <v>10240</v>
      </c>
      <c r="AM943">
        <v>0</v>
      </c>
      <c r="AN943" t="s">
        <v>47</v>
      </c>
      <c r="AO943" t="s">
        <v>47</v>
      </c>
      <c r="AP943" t="s">
        <v>47</v>
      </c>
      <c r="AQ943" t="s">
        <v>47</v>
      </c>
      <c r="AR943" t="s">
        <v>47</v>
      </c>
      <c r="AS943">
        <v>12494.96</v>
      </c>
      <c r="AT943">
        <v>20796.3</v>
      </c>
      <c r="AU943">
        <v>1</v>
      </c>
      <c r="AV943">
        <v>1</v>
      </c>
      <c r="AW943" t="s">
        <v>10352</v>
      </c>
      <c r="AX943">
        <v>27000</v>
      </c>
      <c r="AY943" t="s">
        <v>56</v>
      </c>
      <c r="AZ943" t="s">
        <v>692</v>
      </c>
      <c r="BA943">
        <v>13875</v>
      </c>
      <c r="BB943" t="s">
        <v>692</v>
      </c>
      <c r="BC943">
        <v>13875</v>
      </c>
      <c r="BD943">
        <v>2720</v>
      </c>
      <c r="BE943">
        <v>279224.73</v>
      </c>
      <c r="BF943">
        <v>17</v>
      </c>
      <c r="BG943">
        <v>17</v>
      </c>
      <c r="BH943">
        <v>20796.3</v>
      </c>
      <c r="BI943">
        <v>0</v>
      </c>
      <c r="BJ943">
        <v>20796.3</v>
      </c>
      <c r="BK943">
        <v>27000</v>
      </c>
      <c r="BL943" t="s">
        <v>56</v>
      </c>
      <c r="BM943" t="s">
        <v>692</v>
      </c>
      <c r="BN943" t="s">
        <v>694</v>
      </c>
      <c r="BO943">
        <v>13875</v>
      </c>
    </row>
    <row r="944" spans="1:67" hidden="1" x14ac:dyDescent="0.3">
      <c r="A944">
        <v>93746</v>
      </c>
      <c r="B944">
        <v>7119585538</v>
      </c>
      <c r="C944">
        <v>4463264</v>
      </c>
      <c r="D944">
        <v>7032</v>
      </c>
      <c r="E944">
        <v>101677</v>
      </c>
      <c r="F944">
        <v>1</v>
      </c>
      <c r="G944" t="s">
        <v>784</v>
      </c>
      <c r="H944">
        <v>42796</v>
      </c>
      <c r="I944">
        <v>21573912</v>
      </c>
      <c r="J944" t="s">
        <v>46</v>
      </c>
      <c r="K944" t="s">
        <v>47</v>
      </c>
      <c r="L944" t="s">
        <v>48</v>
      </c>
      <c r="M944" t="s">
        <v>49</v>
      </c>
      <c r="N944" t="s">
        <v>9400</v>
      </c>
      <c r="O944" t="s">
        <v>10266</v>
      </c>
      <c r="P944" t="s">
        <v>2264</v>
      </c>
      <c r="Q944" t="s">
        <v>10372</v>
      </c>
      <c r="R944" t="s">
        <v>10178</v>
      </c>
      <c r="S944">
        <v>100788157</v>
      </c>
      <c r="T944" t="s">
        <v>606</v>
      </c>
      <c r="U944" t="s">
        <v>66</v>
      </c>
      <c r="V944" t="s">
        <v>1007</v>
      </c>
      <c r="W944">
        <v>2473</v>
      </c>
      <c r="X944">
        <v>10616.9</v>
      </c>
      <c r="Y944">
        <v>9756</v>
      </c>
      <c r="Z944" t="s">
        <v>49</v>
      </c>
      <c r="AA944" t="s">
        <v>10314</v>
      </c>
      <c r="AB944" t="s">
        <v>10296</v>
      </c>
      <c r="AC944" t="s">
        <v>10297</v>
      </c>
      <c r="AD944" t="s">
        <v>52</v>
      </c>
      <c r="AE944" t="s">
        <v>76</v>
      </c>
      <c r="AF944" t="s">
        <v>10207</v>
      </c>
      <c r="AG944" t="s">
        <v>10208</v>
      </c>
      <c r="AH944" t="s">
        <v>10298</v>
      </c>
      <c r="AI944" t="s">
        <v>48</v>
      </c>
      <c r="AJ944" t="s">
        <v>47</v>
      </c>
      <c r="AK944" t="s">
        <v>9400</v>
      </c>
      <c r="AL944" t="s">
        <v>10207</v>
      </c>
      <c r="AM944">
        <v>0</v>
      </c>
      <c r="AN944" t="s">
        <v>47</v>
      </c>
      <c r="AO944" t="s">
        <v>47</v>
      </c>
      <c r="AP944" t="s">
        <v>47</v>
      </c>
      <c r="AQ944" t="s">
        <v>47</v>
      </c>
      <c r="AR944" t="s">
        <v>47</v>
      </c>
      <c r="AS944">
        <v>2473</v>
      </c>
      <c r="AT944">
        <v>10616.9</v>
      </c>
      <c r="AU944">
        <v>1</v>
      </c>
      <c r="AV944">
        <v>1</v>
      </c>
      <c r="AW944" t="s">
        <v>10362</v>
      </c>
      <c r="AX944">
        <v>10800</v>
      </c>
      <c r="AY944" t="s">
        <v>66</v>
      </c>
      <c r="AZ944" t="s">
        <v>10373</v>
      </c>
      <c r="BA944" t="s">
        <v>47</v>
      </c>
      <c r="BB944" t="s">
        <v>10373</v>
      </c>
      <c r="BC944" t="s">
        <v>47</v>
      </c>
      <c r="BD944">
        <v>1148</v>
      </c>
      <c r="BE944">
        <v>10616.9</v>
      </c>
      <c r="BF944">
        <v>1</v>
      </c>
      <c r="BG944">
        <v>4</v>
      </c>
      <c r="BH944">
        <v>0</v>
      </c>
      <c r="BI944">
        <v>0</v>
      </c>
      <c r="BJ944">
        <v>0</v>
      </c>
      <c r="BK944">
        <v>0</v>
      </c>
      <c r="BL944" t="s">
        <v>59</v>
      </c>
      <c r="BM944" t="s">
        <v>10376</v>
      </c>
      <c r="BN944" t="s">
        <v>10375</v>
      </c>
      <c r="BO944">
        <v>0</v>
      </c>
    </row>
    <row r="945" spans="1:67" x14ac:dyDescent="0.3">
      <c r="A945">
        <v>93749</v>
      </c>
      <c r="B945">
        <v>7119585541</v>
      </c>
      <c r="C945">
        <v>4463264</v>
      </c>
      <c r="D945">
        <v>7032</v>
      </c>
      <c r="E945">
        <v>101680</v>
      </c>
      <c r="F945">
        <v>1</v>
      </c>
      <c r="G945" t="s">
        <v>784</v>
      </c>
      <c r="H945">
        <v>42796</v>
      </c>
      <c r="I945">
        <v>21573915</v>
      </c>
      <c r="J945" t="s">
        <v>46</v>
      </c>
      <c r="K945" t="s">
        <v>47</v>
      </c>
      <c r="L945" t="s">
        <v>48</v>
      </c>
      <c r="M945" t="s">
        <v>49</v>
      </c>
      <c r="N945" t="s">
        <v>9400</v>
      </c>
      <c r="O945" t="s">
        <v>10266</v>
      </c>
      <c r="P945" t="s">
        <v>2264</v>
      </c>
      <c r="Q945" t="s">
        <v>10372</v>
      </c>
      <c r="R945" t="s">
        <v>10178</v>
      </c>
      <c r="S945">
        <v>100788157</v>
      </c>
      <c r="T945" t="s">
        <v>606</v>
      </c>
      <c r="U945" t="s">
        <v>66</v>
      </c>
      <c r="V945" t="s">
        <v>1007</v>
      </c>
      <c r="W945">
        <v>2473</v>
      </c>
      <c r="X945">
        <v>9802.7999999999993</v>
      </c>
      <c r="Y945">
        <v>9072</v>
      </c>
      <c r="Z945" t="s">
        <v>49</v>
      </c>
      <c r="AA945" t="s">
        <v>10314</v>
      </c>
      <c r="AB945" t="s">
        <v>10296</v>
      </c>
      <c r="AC945" t="s">
        <v>10297</v>
      </c>
      <c r="AD945" t="s">
        <v>52</v>
      </c>
      <c r="AE945" t="s">
        <v>76</v>
      </c>
      <c r="AF945" t="s">
        <v>10207</v>
      </c>
      <c r="AG945" t="s">
        <v>10208</v>
      </c>
      <c r="AH945" t="s">
        <v>10298</v>
      </c>
      <c r="AI945" t="s">
        <v>48</v>
      </c>
      <c r="AJ945" t="s">
        <v>47</v>
      </c>
      <c r="AK945" t="s">
        <v>9400</v>
      </c>
      <c r="AL945" t="s">
        <v>10207</v>
      </c>
      <c r="AM945">
        <v>0</v>
      </c>
      <c r="AN945" t="s">
        <v>47</v>
      </c>
      <c r="AO945" t="s">
        <v>47</v>
      </c>
      <c r="AP945" t="s">
        <v>47</v>
      </c>
      <c r="AQ945" t="s">
        <v>47</v>
      </c>
      <c r="AR945" t="s">
        <v>47</v>
      </c>
      <c r="AS945">
        <v>2473</v>
      </c>
      <c r="AT945">
        <v>9802.7999999999993</v>
      </c>
      <c r="AU945">
        <v>1</v>
      </c>
      <c r="AV945">
        <v>1</v>
      </c>
      <c r="AW945" t="s">
        <v>10362</v>
      </c>
      <c r="AX945">
        <v>10800</v>
      </c>
      <c r="AY945" t="s">
        <v>66</v>
      </c>
      <c r="AZ945" t="s">
        <v>10373</v>
      </c>
      <c r="BA945" t="s">
        <v>47</v>
      </c>
      <c r="BB945" t="s">
        <v>10373</v>
      </c>
      <c r="BC945" t="s">
        <v>47</v>
      </c>
      <c r="BD945">
        <v>1148</v>
      </c>
      <c r="BE945">
        <v>20419.7</v>
      </c>
      <c r="BF945">
        <v>2</v>
      </c>
      <c r="BG945">
        <v>4</v>
      </c>
      <c r="BH945">
        <v>20419.7</v>
      </c>
      <c r="BI945">
        <v>0</v>
      </c>
      <c r="BJ945">
        <v>20419.7</v>
      </c>
      <c r="BK945">
        <v>27000</v>
      </c>
      <c r="BL945" t="s">
        <v>56</v>
      </c>
      <c r="BM945" t="s">
        <v>10374</v>
      </c>
      <c r="BN945" t="s">
        <v>10375</v>
      </c>
      <c r="BO945" t="s">
        <v>47</v>
      </c>
    </row>
    <row r="946" spans="1:67" hidden="1" x14ac:dyDescent="0.3">
      <c r="A946">
        <v>93750</v>
      </c>
      <c r="B946">
        <v>7119585542</v>
      </c>
      <c r="C946">
        <v>4463264</v>
      </c>
      <c r="D946">
        <v>7032</v>
      </c>
      <c r="E946">
        <v>101681</v>
      </c>
      <c r="F946">
        <v>1</v>
      </c>
      <c r="G946" t="s">
        <v>784</v>
      </c>
      <c r="H946">
        <v>42796</v>
      </c>
      <c r="I946">
        <v>21573917</v>
      </c>
      <c r="J946" t="s">
        <v>46</v>
      </c>
      <c r="K946" t="s">
        <v>47</v>
      </c>
      <c r="L946" t="s">
        <v>48</v>
      </c>
      <c r="M946" t="s">
        <v>49</v>
      </c>
      <c r="N946" t="s">
        <v>9400</v>
      </c>
      <c r="O946" t="s">
        <v>10266</v>
      </c>
      <c r="P946" t="s">
        <v>2264</v>
      </c>
      <c r="Q946" t="s">
        <v>10372</v>
      </c>
      <c r="R946" t="s">
        <v>10178</v>
      </c>
      <c r="S946">
        <v>100788157</v>
      </c>
      <c r="T946" t="s">
        <v>606</v>
      </c>
      <c r="U946" t="s">
        <v>66</v>
      </c>
      <c r="V946" t="s">
        <v>1007</v>
      </c>
      <c r="W946">
        <v>2473</v>
      </c>
      <c r="X946">
        <v>9861.15</v>
      </c>
      <c r="Y946">
        <v>9126</v>
      </c>
      <c r="Z946" t="s">
        <v>49</v>
      </c>
      <c r="AA946" t="s">
        <v>10314</v>
      </c>
      <c r="AB946" t="s">
        <v>10296</v>
      </c>
      <c r="AC946" t="s">
        <v>10297</v>
      </c>
      <c r="AD946" t="s">
        <v>52</v>
      </c>
      <c r="AE946" t="s">
        <v>76</v>
      </c>
      <c r="AF946" t="s">
        <v>10207</v>
      </c>
      <c r="AG946" t="s">
        <v>10208</v>
      </c>
      <c r="AH946" t="s">
        <v>10298</v>
      </c>
      <c r="AI946" t="s">
        <v>48</v>
      </c>
      <c r="AJ946" t="s">
        <v>47</v>
      </c>
      <c r="AK946" t="s">
        <v>9400</v>
      </c>
      <c r="AL946" t="s">
        <v>10207</v>
      </c>
      <c r="AM946">
        <v>0</v>
      </c>
      <c r="AN946" t="s">
        <v>47</v>
      </c>
      <c r="AO946" t="s">
        <v>47</v>
      </c>
      <c r="AP946" t="s">
        <v>47</v>
      </c>
      <c r="AQ946" t="s">
        <v>47</v>
      </c>
      <c r="AR946" t="s">
        <v>47</v>
      </c>
      <c r="AS946">
        <v>2473</v>
      </c>
      <c r="AT946">
        <v>9861.15</v>
      </c>
      <c r="AU946">
        <v>1</v>
      </c>
      <c r="AV946">
        <v>1</v>
      </c>
      <c r="AW946" t="s">
        <v>10362</v>
      </c>
      <c r="AX946">
        <v>10800</v>
      </c>
      <c r="AY946" t="s">
        <v>66</v>
      </c>
      <c r="AZ946" t="s">
        <v>10373</v>
      </c>
      <c r="BA946" t="s">
        <v>47</v>
      </c>
      <c r="BB946" t="s">
        <v>10373</v>
      </c>
      <c r="BC946" t="s">
        <v>47</v>
      </c>
      <c r="BD946">
        <v>1148</v>
      </c>
      <c r="BE946">
        <v>30280.85</v>
      </c>
      <c r="BF946">
        <v>3</v>
      </c>
      <c r="BG946">
        <v>4</v>
      </c>
      <c r="BH946">
        <v>0</v>
      </c>
      <c r="BI946">
        <v>0</v>
      </c>
      <c r="BJ946">
        <v>0</v>
      </c>
      <c r="BK946">
        <v>0</v>
      </c>
      <c r="BL946" t="s">
        <v>59</v>
      </c>
      <c r="BM946" t="s">
        <v>10376</v>
      </c>
      <c r="BN946" t="s">
        <v>10375</v>
      </c>
      <c r="BO946">
        <v>0</v>
      </c>
    </row>
    <row r="947" spans="1:67" x14ac:dyDescent="0.3">
      <c r="A947">
        <v>95525</v>
      </c>
      <c r="B947">
        <v>7119693309</v>
      </c>
      <c r="C947">
        <v>4463264</v>
      </c>
      <c r="D947">
        <v>7032</v>
      </c>
      <c r="E947">
        <v>101843</v>
      </c>
      <c r="F947">
        <v>1</v>
      </c>
      <c r="G947" t="s">
        <v>784</v>
      </c>
      <c r="H947">
        <v>42796</v>
      </c>
      <c r="I947">
        <v>21573924</v>
      </c>
      <c r="J947" t="s">
        <v>46</v>
      </c>
      <c r="K947" t="s">
        <v>47</v>
      </c>
      <c r="L947" t="s">
        <v>48</v>
      </c>
      <c r="M947" t="s">
        <v>49</v>
      </c>
      <c r="N947" t="s">
        <v>9400</v>
      </c>
      <c r="O947" t="s">
        <v>10266</v>
      </c>
      <c r="P947" t="s">
        <v>2264</v>
      </c>
      <c r="Q947" t="s">
        <v>10372</v>
      </c>
      <c r="R947" t="s">
        <v>10178</v>
      </c>
      <c r="S947">
        <v>100788157</v>
      </c>
      <c r="T947" t="s">
        <v>606</v>
      </c>
      <c r="U947" t="s">
        <v>66</v>
      </c>
      <c r="V947" t="s">
        <v>1007</v>
      </c>
      <c r="W947">
        <v>2473</v>
      </c>
      <c r="X947">
        <v>9802.7999999999993</v>
      </c>
      <c r="Y947">
        <v>9072</v>
      </c>
      <c r="Z947" t="s">
        <v>49</v>
      </c>
      <c r="AA947" t="s">
        <v>10314</v>
      </c>
      <c r="AB947" t="s">
        <v>10296</v>
      </c>
      <c r="AC947" t="s">
        <v>10297</v>
      </c>
      <c r="AD947" t="s">
        <v>52</v>
      </c>
      <c r="AE947" t="s">
        <v>76</v>
      </c>
      <c r="AF947" t="s">
        <v>10207</v>
      </c>
      <c r="AG947" t="s">
        <v>10208</v>
      </c>
      <c r="AH947" t="s">
        <v>10298</v>
      </c>
      <c r="AI947" t="s">
        <v>48</v>
      </c>
      <c r="AJ947" t="s">
        <v>47</v>
      </c>
      <c r="AK947" t="s">
        <v>9400</v>
      </c>
      <c r="AL947" t="s">
        <v>10207</v>
      </c>
      <c r="AM947">
        <v>0</v>
      </c>
      <c r="AN947" t="s">
        <v>47</v>
      </c>
      <c r="AO947" t="s">
        <v>47</v>
      </c>
      <c r="AP947" t="s">
        <v>47</v>
      </c>
      <c r="AQ947" t="s">
        <v>47</v>
      </c>
      <c r="AR947" t="s">
        <v>47</v>
      </c>
      <c r="AS947">
        <v>2473</v>
      </c>
      <c r="AT947">
        <v>9802.7999999999993</v>
      </c>
      <c r="AU947">
        <v>1</v>
      </c>
      <c r="AV947">
        <v>1</v>
      </c>
      <c r="AW947" t="s">
        <v>10362</v>
      </c>
      <c r="AX947">
        <v>10800</v>
      </c>
      <c r="AY947" t="s">
        <v>66</v>
      </c>
      <c r="AZ947" t="s">
        <v>10373</v>
      </c>
      <c r="BA947" t="s">
        <v>47</v>
      </c>
      <c r="BB947" t="s">
        <v>10373</v>
      </c>
      <c r="BC947" t="s">
        <v>47</v>
      </c>
      <c r="BD947">
        <v>1148</v>
      </c>
      <c r="BE947">
        <v>40083.65</v>
      </c>
      <c r="BF947">
        <v>4</v>
      </c>
      <c r="BG947">
        <v>4</v>
      </c>
      <c r="BH947">
        <v>19663.95</v>
      </c>
      <c r="BI947">
        <v>0</v>
      </c>
      <c r="BJ947">
        <v>19663.95</v>
      </c>
      <c r="BK947">
        <v>27000</v>
      </c>
      <c r="BL947" t="s">
        <v>56</v>
      </c>
      <c r="BM947" t="s">
        <v>10374</v>
      </c>
      <c r="BN947" t="s">
        <v>10375</v>
      </c>
      <c r="BO947" t="s">
        <v>47</v>
      </c>
    </row>
    <row r="948" spans="1:67" hidden="1" x14ac:dyDescent="0.3">
      <c r="A948">
        <v>95459</v>
      </c>
      <c r="B948">
        <v>7119687904</v>
      </c>
      <c r="C948">
        <v>4463189</v>
      </c>
      <c r="D948">
        <v>7032</v>
      </c>
      <c r="E948">
        <v>102247</v>
      </c>
      <c r="F948">
        <v>1</v>
      </c>
      <c r="G948" t="s">
        <v>784</v>
      </c>
      <c r="H948">
        <v>42797</v>
      </c>
      <c r="I948">
        <v>21583981</v>
      </c>
      <c r="J948" t="s">
        <v>46</v>
      </c>
      <c r="K948" t="s">
        <v>47</v>
      </c>
      <c r="L948" t="s">
        <v>48</v>
      </c>
      <c r="M948" t="s">
        <v>49</v>
      </c>
      <c r="N948" t="s">
        <v>9400</v>
      </c>
      <c r="O948" t="s">
        <v>51</v>
      </c>
      <c r="P948" t="s">
        <v>52</v>
      </c>
      <c r="Q948" t="s">
        <v>10357</v>
      </c>
      <c r="R948" t="s">
        <v>992</v>
      </c>
      <c r="S948">
        <v>101093720</v>
      </c>
      <c r="T948" t="s">
        <v>55</v>
      </c>
      <c r="U948" t="s">
        <v>66</v>
      </c>
      <c r="V948" t="s">
        <v>1007</v>
      </c>
      <c r="W948">
        <v>1326.09</v>
      </c>
      <c r="X948">
        <v>8575.7000000000007</v>
      </c>
      <c r="Y948">
        <v>7848.21</v>
      </c>
      <c r="Z948" t="s">
        <v>49</v>
      </c>
      <c r="AA948" t="s">
        <v>10314</v>
      </c>
      <c r="AB948" t="s">
        <v>10296</v>
      </c>
      <c r="AC948" t="s">
        <v>10297</v>
      </c>
      <c r="AD948" t="s">
        <v>52</v>
      </c>
      <c r="AE948" t="s">
        <v>76</v>
      </c>
      <c r="AF948" t="s">
        <v>10207</v>
      </c>
      <c r="AG948" t="s">
        <v>10208</v>
      </c>
      <c r="AH948" t="s">
        <v>10298</v>
      </c>
      <c r="AI948" t="s">
        <v>48</v>
      </c>
      <c r="AJ948" t="s">
        <v>47</v>
      </c>
      <c r="AK948" t="s">
        <v>9400</v>
      </c>
      <c r="AL948" t="s">
        <v>10207</v>
      </c>
      <c r="AM948">
        <v>0</v>
      </c>
      <c r="AN948" t="s">
        <v>47</v>
      </c>
      <c r="AO948" t="s">
        <v>47</v>
      </c>
      <c r="AP948" t="s">
        <v>47</v>
      </c>
      <c r="AQ948" t="s">
        <v>47</v>
      </c>
      <c r="AR948" t="s">
        <v>47</v>
      </c>
      <c r="AS948">
        <v>1326.09</v>
      </c>
      <c r="AT948">
        <v>8575.7000000000007</v>
      </c>
      <c r="AU948">
        <v>1</v>
      </c>
      <c r="AV948">
        <v>1</v>
      </c>
      <c r="AW948" t="s">
        <v>10358</v>
      </c>
      <c r="AX948">
        <v>10800</v>
      </c>
      <c r="AY948" t="s">
        <v>66</v>
      </c>
      <c r="AZ948" t="s">
        <v>5272</v>
      </c>
      <c r="BA948">
        <v>1326.09</v>
      </c>
      <c r="BB948" t="s">
        <v>5272</v>
      </c>
      <c r="BC948">
        <v>1326.09</v>
      </c>
      <c r="BD948">
        <v>154</v>
      </c>
      <c r="BE948">
        <v>8575.7000000000007</v>
      </c>
      <c r="BF948">
        <v>1</v>
      </c>
      <c r="BG948">
        <v>4</v>
      </c>
      <c r="BH948">
        <v>0</v>
      </c>
      <c r="BI948">
        <v>0</v>
      </c>
      <c r="BJ948">
        <v>0</v>
      </c>
      <c r="BK948">
        <v>0</v>
      </c>
      <c r="BL948" t="s">
        <v>59</v>
      </c>
      <c r="BM948" t="s">
        <v>10359</v>
      </c>
      <c r="BN948" t="s">
        <v>10360</v>
      </c>
      <c r="BO948">
        <v>0</v>
      </c>
    </row>
    <row r="949" spans="1:67" x14ac:dyDescent="0.3">
      <c r="A949">
        <v>96052</v>
      </c>
      <c r="B949">
        <v>7119716753</v>
      </c>
      <c r="C949">
        <v>4463264</v>
      </c>
      <c r="D949">
        <v>7032</v>
      </c>
      <c r="E949">
        <v>102430</v>
      </c>
      <c r="F949">
        <v>1</v>
      </c>
      <c r="G949" t="s">
        <v>784</v>
      </c>
      <c r="H949">
        <v>42797</v>
      </c>
      <c r="I949">
        <v>21583987</v>
      </c>
      <c r="J949" t="s">
        <v>46</v>
      </c>
      <c r="K949" t="s">
        <v>47</v>
      </c>
      <c r="L949" t="s">
        <v>48</v>
      </c>
      <c r="M949" t="s">
        <v>49</v>
      </c>
      <c r="N949" t="s">
        <v>9400</v>
      </c>
      <c r="O949" t="s">
        <v>10266</v>
      </c>
      <c r="P949" t="s">
        <v>2264</v>
      </c>
      <c r="Q949" t="s">
        <v>10372</v>
      </c>
      <c r="R949" t="s">
        <v>10178</v>
      </c>
      <c r="S949">
        <v>101093720</v>
      </c>
      <c r="T949" t="s">
        <v>55</v>
      </c>
      <c r="U949" t="s">
        <v>66</v>
      </c>
      <c r="V949" t="s">
        <v>1007</v>
      </c>
      <c r="W949">
        <v>2670.84</v>
      </c>
      <c r="X949">
        <v>10836.8</v>
      </c>
      <c r="Y949">
        <v>9972</v>
      </c>
      <c r="Z949" t="s">
        <v>49</v>
      </c>
      <c r="AA949" t="s">
        <v>10314</v>
      </c>
      <c r="AB949" t="s">
        <v>10296</v>
      </c>
      <c r="AC949" t="s">
        <v>10297</v>
      </c>
      <c r="AD949" t="s">
        <v>52</v>
      </c>
      <c r="AE949" t="s">
        <v>76</v>
      </c>
      <c r="AF949" t="s">
        <v>10207</v>
      </c>
      <c r="AG949" t="s">
        <v>10208</v>
      </c>
      <c r="AH949" t="s">
        <v>10298</v>
      </c>
      <c r="AI949" t="s">
        <v>48</v>
      </c>
      <c r="AJ949" t="s">
        <v>47</v>
      </c>
      <c r="AK949" t="s">
        <v>9400</v>
      </c>
      <c r="AL949" t="s">
        <v>10207</v>
      </c>
      <c r="AM949">
        <v>0</v>
      </c>
      <c r="AN949" t="s">
        <v>47</v>
      </c>
      <c r="AO949" t="s">
        <v>47</v>
      </c>
      <c r="AP949" t="s">
        <v>47</v>
      </c>
      <c r="AQ949" t="s">
        <v>47</v>
      </c>
      <c r="AR949" t="s">
        <v>47</v>
      </c>
      <c r="AS949">
        <v>2670.84</v>
      </c>
      <c r="AT949">
        <v>10836.8</v>
      </c>
      <c r="AU949">
        <v>1</v>
      </c>
      <c r="AV949">
        <v>1</v>
      </c>
      <c r="AW949" t="s">
        <v>10362</v>
      </c>
      <c r="AX949">
        <v>27000</v>
      </c>
      <c r="AY949" t="s">
        <v>56</v>
      </c>
      <c r="AZ949" t="s">
        <v>10392</v>
      </c>
      <c r="BA949" t="s">
        <v>47</v>
      </c>
      <c r="BB949" t="s">
        <v>10395</v>
      </c>
      <c r="BC949" t="s">
        <v>47</v>
      </c>
      <c r="BD949">
        <v>1148</v>
      </c>
      <c r="BE949">
        <v>19412.5</v>
      </c>
      <c r="BF949">
        <v>2</v>
      </c>
      <c r="BG949">
        <v>4</v>
      </c>
      <c r="BH949">
        <v>19412.5</v>
      </c>
      <c r="BI949">
        <v>0</v>
      </c>
      <c r="BJ949">
        <v>19412.5</v>
      </c>
      <c r="BK949">
        <v>27000</v>
      </c>
      <c r="BL949" t="s">
        <v>56</v>
      </c>
      <c r="BM949" t="s">
        <v>10395</v>
      </c>
      <c r="BN949" t="s">
        <v>10394</v>
      </c>
      <c r="BO949" t="s">
        <v>47</v>
      </c>
    </row>
    <row r="950" spans="1:67" hidden="1" x14ac:dyDescent="0.3">
      <c r="A950">
        <v>96081</v>
      </c>
      <c r="B950">
        <v>7119717756</v>
      </c>
      <c r="C950">
        <v>4463264</v>
      </c>
      <c r="D950">
        <v>7032</v>
      </c>
      <c r="E950">
        <v>102459</v>
      </c>
      <c r="F950">
        <v>1</v>
      </c>
      <c r="G950" t="s">
        <v>784</v>
      </c>
      <c r="H950">
        <v>42797</v>
      </c>
      <c r="I950">
        <v>21583983</v>
      </c>
      <c r="J950" t="s">
        <v>46</v>
      </c>
      <c r="K950" t="s">
        <v>47</v>
      </c>
      <c r="L950" t="s">
        <v>48</v>
      </c>
      <c r="M950" t="s">
        <v>49</v>
      </c>
      <c r="N950" t="s">
        <v>9400</v>
      </c>
      <c r="O950" t="s">
        <v>10266</v>
      </c>
      <c r="P950" t="s">
        <v>2264</v>
      </c>
      <c r="Q950" t="s">
        <v>10372</v>
      </c>
      <c r="R950" t="s">
        <v>10178</v>
      </c>
      <c r="S950">
        <v>100788157</v>
      </c>
      <c r="T950" t="s">
        <v>606</v>
      </c>
      <c r="U950" t="s">
        <v>66</v>
      </c>
      <c r="V950" t="s">
        <v>1007</v>
      </c>
      <c r="W950">
        <v>2473</v>
      </c>
      <c r="X950">
        <v>10459.450000000001</v>
      </c>
      <c r="Y950">
        <v>9529.94</v>
      </c>
      <c r="Z950" t="s">
        <v>49</v>
      </c>
      <c r="AA950" t="s">
        <v>10314</v>
      </c>
      <c r="AB950" t="s">
        <v>10296</v>
      </c>
      <c r="AC950" t="s">
        <v>10297</v>
      </c>
      <c r="AD950" t="s">
        <v>52</v>
      </c>
      <c r="AE950" t="s">
        <v>76</v>
      </c>
      <c r="AF950" t="s">
        <v>10207</v>
      </c>
      <c r="AG950" t="s">
        <v>10208</v>
      </c>
      <c r="AH950" t="s">
        <v>10298</v>
      </c>
      <c r="AI950" t="s">
        <v>48</v>
      </c>
      <c r="AJ950" t="s">
        <v>47</v>
      </c>
      <c r="AK950" t="s">
        <v>9400</v>
      </c>
      <c r="AL950" t="s">
        <v>10207</v>
      </c>
      <c r="AM950">
        <v>0</v>
      </c>
      <c r="AN950" t="s">
        <v>47</v>
      </c>
      <c r="AO950" t="s">
        <v>47</v>
      </c>
      <c r="AP950" t="s">
        <v>47</v>
      </c>
      <c r="AQ950" t="s">
        <v>47</v>
      </c>
      <c r="AR950" t="s">
        <v>47</v>
      </c>
      <c r="AS950">
        <v>2473</v>
      </c>
      <c r="AT950">
        <v>10459.450000000001</v>
      </c>
      <c r="AU950">
        <v>1</v>
      </c>
      <c r="AV950">
        <v>1</v>
      </c>
      <c r="AW950" t="s">
        <v>10362</v>
      </c>
      <c r="AX950">
        <v>10800</v>
      </c>
      <c r="AY950" t="s">
        <v>66</v>
      </c>
      <c r="AZ950" t="s">
        <v>10373</v>
      </c>
      <c r="BA950" t="s">
        <v>47</v>
      </c>
      <c r="BB950" t="s">
        <v>10373</v>
      </c>
      <c r="BC950" t="s">
        <v>47</v>
      </c>
      <c r="BD950">
        <v>1148</v>
      </c>
      <c r="BE950">
        <v>29871.95</v>
      </c>
      <c r="BF950">
        <v>3</v>
      </c>
      <c r="BG950">
        <v>4</v>
      </c>
      <c r="BH950">
        <v>0</v>
      </c>
      <c r="BI950">
        <v>0</v>
      </c>
      <c r="BJ950">
        <v>0</v>
      </c>
      <c r="BK950">
        <v>0</v>
      </c>
      <c r="BL950" t="s">
        <v>59</v>
      </c>
      <c r="BM950" t="s">
        <v>10376</v>
      </c>
      <c r="BN950" t="s">
        <v>10375</v>
      </c>
      <c r="BO950">
        <v>0</v>
      </c>
    </row>
    <row r="951" spans="1:67" x14ac:dyDescent="0.3">
      <c r="A951">
        <v>96085</v>
      </c>
      <c r="B951">
        <v>7119717786</v>
      </c>
      <c r="C951">
        <v>4463264</v>
      </c>
      <c r="D951">
        <v>7032</v>
      </c>
      <c r="E951">
        <v>102463</v>
      </c>
      <c r="F951">
        <v>1</v>
      </c>
      <c r="G951" t="s">
        <v>784</v>
      </c>
      <c r="H951">
        <v>42797</v>
      </c>
      <c r="I951">
        <v>21583992</v>
      </c>
      <c r="J951" t="s">
        <v>46</v>
      </c>
      <c r="K951" t="s">
        <v>47</v>
      </c>
      <c r="L951" t="s">
        <v>48</v>
      </c>
      <c r="M951" t="s">
        <v>49</v>
      </c>
      <c r="N951" t="s">
        <v>9400</v>
      </c>
      <c r="O951" t="s">
        <v>10266</v>
      </c>
      <c r="P951" t="s">
        <v>2264</v>
      </c>
      <c r="Q951" t="s">
        <v>10372</v>
      </c>
      <c r="R951" t="s">
        <v>10178</v>
      </c>
      <c r="S951">
        <v>100788157</v>
      </c>
      <c r="T951" t="s">
        <v>606</v>
      </c>
      <c r="U951" t="s">
        <v>66</v>
      </c>
      <c r="V951" t="s">
        <v>1007</v>
      </c>
      <c r="W951">
        <v>2473</v>
      </c>
      <c r="X951">
        <v>9965.4599999999991</v>
      </c>
      <c r="Y951">
        <v>9055.92</v>
      </c>
      <c r="Z951" t="s">
        <v>49</v>
      </c>
      <c r="AA951" t="s">
        <v>10314</v>
      </c>
      <c r="AB951" t="s">
        <v>10296</v>
      </c>
      <c r="AC951" t="s">
        <v>10297</v>
      </c>
      <c r="AD951" t="s">
        <v>52</v>
      </c>
      <c r="AE951" t="s">
        <v>76</v>
      </c>
      <c r="AF951" t="s">
        <v>10207</v>
      </c>
      <c r="AG951" t="s">
        <v>10208</v>
      </c>
      <c r="AH951" t="s">
        <v>10298</v>
      </c>
      <c r="AI951" t="s">
        <v>48</v>
      </c>
      <c r="AJ951" t="s">
        <v>47</v>
      </c>
      <c r="AK951" t="s">
        <v>9400</v>
      </c>
      <c r="AL951" t="s">
        <v>10207</v>
      </c>
      <c r="AM951">
        <v>0</v>
      </c>
      <c r="AN951" t="s">
        <v>47</v>
      </c>
      <c r="AO951" t="s">
        <v>47</v>
      </c>
      <c r="AP951" t="s">
        <v>47</v>
      </c>
      <c r="AQ951" t="s">
        <v>47</v>
      </c>
      <c r="AR951" t="s">
        <v>47</v>
      </c>
      <c r="AS951">
        <v>2473</v>
      </c>
      <c r="AT951">
        <v>9965.4599999999991</v>
      </c>
      <c r="AU951">
        <v>1</v>
      </c>
      <c r="AV951">
        <v>1</v>
      </c>
      <c r="AW951" t="s">
        <v>10362</v>
      </c>
      <c r="AX951">
        <v>10800</v>
      </c>
      <c r="AY951" t="s">
        <v>66</v>
      </c>
      <c r="AZ951" t="s">
        <v>10373</v>
      </c>
      <c r="BA951" t="s">
        <v>47</v>
      </c>
      <c r="BB951" t="s">
        <v>10373</v>
      </c>
      <c r="BC951" t="s">
        <v>47</v>
      </c>
      <c r="BD951">
        <v>1148</v>
      </c>
      <c r="BE951">
        <v>39837.410000000003</v>
      </c>
      <c r="BF951">
        <v>4</v>
      </c>
      <c r="BG951">
        <v>4</v>
      </c>
      <c r="BH951">
        <v>20424.91</v>
      </c>
      <c r="BI951">
        <v>0</v>
      </c>
      <c r="BJ951">
        <v>20424.91</v>
      </c>
      <c r="BK951">
        <v>27000</v>
      </c>
      <c r="BL951" t="s">
        <v>56</v>
      </c>
      <c r="BM951" t="s">
        <v>10374</v>
      </c>
      <c r="BN951" t="s">
        <v>10375</v>
      </c>
      <c r="BO951" t="s">
        <v>47</v>
      </c>
    </row>
    <row r="952" spans="1:67" hidden="1" x14ac:dyDescent="0.3">
      <c r="A952">
        <v>95514</v>
      </c>
      <c r="B952">
        <v>7119692986</v>
      </c>
      <c r="C952">
        <v>915409</v>
      </c>
      <c r="D952">
        <v>7032</v>
      </c>
      <c r="E952">
        <v>102636</v>
      </c>
      <c r="F952">
        <v>1</v>
      </c>
      <c r="G952" t="s">
        <v>784</v>
      </c>
      <c r="H952">
        <v>42798</v>
      </c>
      <c r="I952">
        <v>21595288</v>
      </c>
      <c r="J952" t="s">
        <v>46</v>
      </c>
      <c r="K952" t="s">
        <v>47</v>
      </c>
      <c r="L952" t="s">
        <v>48</v>
      </c>
      <c r="M952" t="s">
        <v>49</v>
      </c>
      <c r="N952" t="s">
        <v>247</v>
      </c>
      <c r="O952" t="s">
        <v>248</v>
      </c>
      <c r="P952" t="s">
        <v>249</v>
      </c>
      <c r="Q952" t="s">
        <v>250</v>
      </c>
      <c r="R952" t="s">
        <v>54</v>
      </c>
      <c r="S952">
        <v>100422206</v>
      </c>
      <c r="T952" t="s">
        <v>615</v>
      </c>
      <c r="U952" t="s">
        <v>56</v>
      </c>
      <c r="V952" t="s">
        <v>57</v>
      </c>
      <c r="W952">
        <v>4502.6899999999996</v>
      </c>
      <c r="X952">
        <v>19819.03</v>
      </c>
      <c r="Y952">
        <v>18079.8</v>
      </c>
      <c r="Z952" t="s">
        <v>49</v>
      </c>
      <c r="AA952" t="s">
        <v>10314</v>
      </c>
      <c r="AB952" t="s">
        <v>10296</v>
      </c>
      <c r="AC952" t="s">
        <v>10297</v>
      </c>
      <c r="AD952" t="s">
        <v>52</v>
      </c>
      <c r="AE952" t="s">
        <v>76</v>
      </c>
      <c r="AF952" t="s">
        <v>10207</v>
      </c>
      <c r="AG952" t="s">
        <v>10208</v>
      </c>
      <c r="AH952" t="s">
        <v>10298</v>
      </c>
      <c r="AI952" t="s">
        <v>48</v>
      </c>
      <c r="AJ952" t="s">
        <v>47</v>
      </c>
      <c r="AK952" t="s">
        <v>247</v>
      </c>
      <c r="AL952" t="s">
        <v>10217</v>
      </c>
      <c r="AM952">
        <v>0</v>
      </c>
      <c r="AN952" t="s">
        <v>47</v>
      </c>
      <c r="AO952" t="s">
        <v>47</v>
      </c>
      <c r="AP952" t="s">
        <v>47</v>
      </c>
      <c r="AQ952" t="s">
        <v>47</v>
      </c>
      <c r="AR952" t="s">
        <v>47</v>
      </c>
      <c r="AS952">
        <v>4502.6899999999996</v>
      </c>
      <c r="AT952">
        <v>19819.03</v>
      </c>
      <c r="AU952">
        <v>1</v>
      </c>
      <c r="AV952">
        <v>1</v>
      </c>
      <c r="AW952" t="s">
        <v>10352</v>
      </c>
      <c r="AX952">
        <v>27000</v>
      </c>
      <c r="AY952" t="s">
        <v>56</v>
      </c>
      <c r="AZ952" t="s">
        <v>634</v>
      </c>
      <c r="BA952">
        <v>5000</v>
      </c>
      <c r="BB952" t="s">
        <v>634</v>
      </c>
      <c r="BC952">
        <v>5000</v>
      </c>
      <c r="BD952">
        <v>1</v>
      </c>
      <c r="BE952">
        <v>19819.03</v>
      </c>
      <c r="BF952">
        <v>1</v>
      </c>
      <c r="BG952">
        <v>6</v>
      </c>
      <c r="BH952">
        <v>0</v>
      </c>
      <c r="BI952">
        <v>0</v>
      </c>
      <c r="BJ952">
        <v>0</v>
      </c>
      <c r="BK952">
        <v>0</v>
      </c>
      <c r="BL952" t="s">
        <v>59</v>
      </c>
      <c r="BM952" t="s">
        <v>635</v>
      </c>
      <c r="BN952" t="s">
        <v>636</v>
      </c>
      <c r="BO952">
        <v>0</v>
      </c>
    </row>
    <row r="953" spans="1:67" x14ac:dyDescent="0.3">
      <c r="A953">
        <v>96326</v>
      </c>
      <c r="B953">
        <v>7119761993</v>
      </c>
      <c r="C953">
        <v>4463264</v>
      </c>
      <c r="D953">
        <v>7032</v>
      </c>
      <c r="E953">
        <v>102652</v>
      </c>
      <c r="F953">
        <v>1</v>
      </c>
      <c r="G953" t="s">
        <v>784</v>
      </c>
      <c r="H953">
        <v>42798</v>
      </c>
      <c r="I953">
        <v>21595280</v>
      </c>
      <c r="J953" t="s">
        <v>46</v>
      </c>
      <c r="K953" t="s">
        <v>47</v>
      </c>
      <c r="L953" t="s">
        <v>48</v>
      </c>
      <c r="M953" t="s">
        <v>49</v>
      </c>
      <c r="N953" t="s">
        <v>9400</v>
      </c>
      <c r="O953" t="s">
        <v>10266</v>
      </c>
      <c r="P953" t="s">
        <v>2264</v>
      </c>
      <c r="Q953" t="s">
        <v>10372</v>
      </c>
      <c r="R953" t="s">
        <v>10178</v>
      </c>
      <c r="S953">
        <v>100788157</v>
      </c>
      <c r="T953" t="s">
        <v>606</v>
      </c>
      <c r="U953" t="s">
        <v>66</v>
      </c>
      <c r="V953" t="s">
        <v>1007</v>
      </c>
      <c r="W953">
        <v>2473</v>
      </c>
      <c r="X953">
        <v>9802.7999999999993</v>
      </c>
      <c r="Y953">
        <v>9072</v>
      </c>
      <c r="Z953" t="s">
        <v>49</v>
      </c>
      <c r="AA953" t="s">
        <v>10314</v>
      </c>
      <c r="AB953" t="s">
        <v>10296</v>
      </c>
      <c r="AC953" t="s">
        <v>10297</v>
      </c>
      <c r="AD953" t="s">
        <v>52</v>
      </c>
      <c r="AE953" t="s">
        <v>76</v>
      </c>
      <c r="AF953" t="s">
        <v>10207</v>
      </c>
      <c r="AG953" t="s">
        <v>10208</v>
      </c>
      <c r="AH953" t="s">
        <v>10298</v>
      </c>
      <c r="AI953" t="s">
        <v>48</v>
      </c>
      <c r="AJ953" t="s">
        <v>47</v>
      </c>
      <c r="AK953" t="s">
        <v>9400</v>
      </c>
      <c r="AL953" t="s">
        <v>10207</v>
      </c>
      <c r="AM953">
        <v>0</v>
      </c>
      <c r="AN953" t="s">
        <v>47</v>
      </c>
      <c r="AO953" t="s">
        <v>47</v>
      </c>
      <c r="AP953" t="s">
        <v>47</v>
      </c>
      <c r="AQ953" t="s">
        <v>47</v>
      </c>
      <c r="AR953" t="s">
        <v>47</v>
      </c>
      <c r="AS953">
        <v>2473</v>
      </c>
      <c r="AT953">
        <v>9802.7999999999993</v>
      </c>
      <c r="AU953">
        <v>1</v>
      </c>
      <c r="AV953">
        <v>1</v>
      </c>
      <c r="AW953" t="s">
        <v>10362</v>
      </c>
      <c r="AX953">
        <v>10800</v>
      </c>
      <c r="AY953" t="s">
        <v>66</v>
      </c>
      <c r="AZ953" t="s">
        <v>10373</v>
      </c>
      <c r="BA953" t="s">
        <v>47</v>
      </c>
      <c r="BB953" t="s">
        <v>10373</v>
      </c>
      <c r="BC953" t="s">
        <v>47</v>
      </c>
      <c r="BD953">
        <v>1148</v>
      </c>
      <c r="BE953">
        <v>29621.83</v>
      </c>
      <c r="BF953">
        <v>2</v>
      </c>
      <c r="BG953">
        <v>6</v>
      </c>
      <c r="BH953">
        <v>29621.83</v>
      </c>
      <c r="BI953">
        <v>0</v>
      </c>
      <c r="BJ953">
        <v>29621.83</v>
      </c>
      <c r="BK953">
        <v>42000</v>
      </c>
      <c r="BL953" t="s">
        <v>229</v>
      </c>
      <c r="BM953" t="s">
        <v>10375</v>
      </c>
      <c r="BN953" t="s">
        <v>10375</v>
      </c>
      <c r="BO953" t="s">
        <v>47</v>
      </c>
    </row>
    <row r="954" spans="1:67" hidden="1" x14ac:dyDescent="0.3">
      <c r="A954">
        <v>96327</v>
      </c>
      <c r="B954">
        <v>7119761994</v>
      </c>
      <c r="C954">
        <v>4463264</v>
      </c>
      <c r="D954">
        <v>7032</v>
      </c>
      <c r="E954">
        <v>102653</v>
      </c>
      <c r="F954">
        <v>1</v>
      </c>
      <c r="G954" t="s">
        <v>784</v>
      </c>
      <c r="H954">
        <v>42798</v>
      </c>
      <c r="I954">
        <v>21595281</v>
      </c>
      <c r="J954" t="s">
        <v>46</v>
      </c>
      <c r="K954" t="s">
        <v>47</v>
      </c>
      <c r="L954" t="s">
        <v>48</v>
      </c>
      <c r="M954" t="s">
        <v>49</v>
      </c>
      <c r="N954" t="s">
        <v>9400</v>
      </c>
      <c r="O954" t="s">
        <v>10266</v>
      </c>
      <c r="P954" t="s">
        <v>2264</v>
      </c>
      <c r="Q954" t="s">
        <v>10372</v>
      </c>
      <c r="R954" t="s">
        <v>10178</v>
      </c>
      <c r="S954">
        <v>100788157</v>
      </c>
      <c r="T954" t="s">
        <v>606</v>
      </c>
      <c r="U954" t="s">
        <v>66</v>
      </c>
      <c r="V954" t="s">
        <v>1007</v>
      </c>
      <c r="W954">
        <v>2473</v>
      </c>
      <c r="X954">
        <v>9368.33</v>
      </c>
      <c r="Y954">
        <v>8528.26</v>
      </c>
      <c r="Z954" t="s">
        <v>49</v>
      </c>
      <c r="AA954" t="s">
        <v>10314</v>
      </c>
      <c r="AB954" t="s">
        <v>10296</v>
      </c>
      <c r="AC954" t="s">
        <v>10297</v>
      </c>
      <c r="AD954" t="s">
        <v>52</v>
      </c>
      <c r="AE954" t="s">
        <v>76</v>
      </c>
      <c r="AF954" t="s">
        <v>10207</v>
      </c>
      <c r="AG954" t="s">
        <v>10208</v>
      </c>
      <c r="AH954" t="s">
        <v>10298</v>
      </c>
      <c r="AI954" t="s">
        <v>48</v>
      </c>
      <c r="AJ954" t="s">
        <v>47</v>
      </c>
      <c r="AK954" t="s">
        <v>9400</v>
      </c>
      <c r="AL954" t="s">
        <v>10207</v>
      </c>
      <c r="AM954">
        <v>0</v>
      </c>
      <c r="AN954" t="s">
        <v>47</v>
      </c>
      <c r="AO954" t="s">
        <v>47</v>
      </c>
      <c r="AP954" t="s">
        <v>47</v>
      </c>
      <c r="AQ954" t="s">
        <v>47</v>
      </c>
      <c r="AR954" t="s">
        <v>47</v>
      </c>
      <c r="AS954">
        <v>2473</v>
      </c>
      <c r="AT954">
        <v>9368.33</v>
      </c>
      <c r="AU954">
        <v>1</v>
      </c>
      <c r="AV954">
        <v>1</v>
      </c>
      <c r="AW954" t="s">
        <v>10362</v>
      </c>
      <c r="AX954">
        <v>10800</v>
      </c>
      <c r="AY954" t="s">
        <v>66</v>
      </c>
      <c r="AZ954" t="s">
        <v>10373</v>
      </c>
      <c r="BA954" t="s">
        <v>47</v>
      </c>
      <c r="BB954" t="s">
        <v>10373</v>
      </c>
      <c r="BC954" t="s">
        <v>47</v>
      </c>
      <c r="BD954">
        <v>1148</v>
      </c>
      <c r="BE954">
        <v>38990.160000000003</v>
      </c>
      <c r="BF954">
        <v>3</v>
      </c>
      <c r="BG954">
        <v>6</v>
      </c>
      <c r="BH954">
        <v>0</v>
      </c>
      <c r="BI954">
        <v>0</v>
      </c>
      <c r="BJ954">
        <v>0</v>
      </c>
      <c r="BK954">
        <v>0</v>
      </c>
      <c r="BL954" t="s">
        <v>59</v>
      </c>
      <c r="BM954" t="s">
        <v>10376</v>
      </c>
      <c r="BN954" t="s">
        <v>10375</v>
      </c>
      <c r="BO954">
        <v>0</v>
      </c>
    </row>
    <row r="955" spans="1:67" x14ac:dyDescent="0.3">
      <c r="A955">
        <v>96328</v>
      </c>
      <c r="B955">
        <v>7119761995</v>
      </c>
      <c r="C955">
        <v>4463264</v>
      </c>
      <c r="D955">
        <v>7032</v>
      </c>
      <c r="E955">
        <v>102654</v>
      </c>
      <c r="F955">
        <v>1</v>
      </c>
      <c r="G955" t="s">
        <v>784</v>
      </c>
      <c r="H955">
        <v>42798</v>
      </c>
      <c r="I955">
        <v>21595282</v>
      </c>
      <c r="J955" t="s">
        <v>46</v>
      </c>
      <c r="K955" t="s">
        <v>47</v>
      </c>
      <c r="L955" t="s">
        <v>48</v>
      </c>
      <c r="M955" t="s">
        <v>49</v>
      </c>
      <c r="N955" t="s">
        <v>9400</v>
      </c>
      <c r="O955" t="s">
        <v>10266</v>
      </c>
      <c r="P955" t="s">
        <v>2264</v>
      </c>
      <c r="Q955" t="s">
        <v>10372</v>
      </c>
      <c r="R955" t="s">
        <v>10178</v>
      </c>
      <c r="S955">
        <v>100788157</v>
      </c>
      <c r="T955" t="s">
        <v>606</v>
      </c>
      <c r="U955" t="s">
        <v>66</v>
      </c>
      <c r="V955" t="s">
        <v>1007</v>
      </c>
      <c r="W955">
        <v>2473</v>
      </c>
      <c r="X955">
        <v>9802.7999999999993</v>
      </c>
      <c r="Y955">
        <v>9072</v>
      </c>
      <c r="Z955" t="s">
        <v>49</v>
      </c>
      <c r="AA955" t="s">
        <v>10314</v>
      </c>
      <c r="AB955" t="s">
        <v>10296</v>
      </c>
      <c r="AC955" t="s">
        <v>10297</v>
      </c>
      <c r="AD955" t="s">
        <v>52</v>
      </c>
      <c r="AE955" t="s">
        <v>76</v>
      </c>
      <c r="AF955" t="s">
        <v>10207</v>
      </c>
      <c r="AG955" t="s">
        <v>10208</v>
      </c>
      <c r="AH955" t="s">
        <v>10298</v>
      </c>
      <c r="AI955" t="s">
        <v>48</v>
      </c>
      <c r="AJ955" t="s">
        <v>47</v>
      </c>
      <c r="AK955" t="s">
        <v>9400</v>
      </c>
      <c r="AL955" t="s">
        <v>10207</v>
      </c>
      <c r="AM955">
        <v>0</v>
      </c>
      <c r="AN955" t="s">
        <v>47</v>
      </c>
      <c r="AO955" t="s">
        <v>47</v>
      </c>
      <c r="AP955" t="s">
        <v>47</v>
      </c>
      <c r="AQ955" t="s">
        <v>47</v>
      </c>
      <c r="AR955" t="s">
        <v>47</v>
      </c>
      <c r="AS955">
        <v>2473</v>
      </c>
      <c r="AT955">
        <v>9802.7999999999993</v>
      </c>
      <c r="AU955">
        <v>1</v>
      </c>
      <c r="AV955">
        <v>1</v>
      </c>
      <c r="AW955" t="s">
        <v>10362</v>
      </c>
      <c r="AX955">
        <v>10800</v>
      </c>
      <c r="AY955" t="s">
        <v>66</v>
      </c>
      <c r="AZ955" t="s">
        <v>10373</v>
      </c>
      <c r="BA955" t="s">
        <v>47</v>
      </c>
      <c r="BB955" t="s">
        <v>10373</v>
      </c>
      <c r="BC955" t="s">
        <v>47</v>
      </c>
      <c r="BD955">
        <v>1148</v>
      </c>
      <c r="BE955">
        <v>48792.959999999999</v>
      </c>
      <c r="BF955">
        <v>4</v>
      </c>
      <c r="BG955">
        <v>6</v>
      </c>
      <c r="BH955">
        <v>19171.13</v>
      </c>
      <c r="BI955">
        <v>0</v>
      </c>
      <c r="BJ955">
        <v>19171.13</v>
      </c>
      <c r="BK955">
        <v>27000</v>
      </c>
      <c r="BL955" t="s">
        <v>56</v>
      </c>
      <c r="BM955" t="s">
        <v>10374</v>
      </c>
      <c r="BN955" t="s">
        <v>10375</v>
      </c>
      <c r="BO955" t="s">
        <v>47</v>
      </c>
    </row>
    <row r="956" spans="1:67" hidden="1" x14ac:dyDescent="0.3">
      <c r="A956">
        <v>96329</v>
      </c>
      <c r="B956">
        <v>7119761996</v>
      </c>
      <c r="C956">
        <v>4463264</v>
      </c>
      <c r="D956">
        <v>7032</v>
      </c>
      <c r="E956">
        <v>102655</v>
      </c>
      <c r="F956">
        <v>1</v>
      </c>
      <c r="G956" t="s">
        <v>784</v>
      </c>
      <c r="H956">
        <v>42798</v>
      </c>
      <c r="I956">
        <v>21595283</v>
      </c>
      <c r="J956" t="s">
        <v>46</v>
      </c>
      <c r="K956" t="s">
        <v>47</v>
      </c>
      <c r="L956" t="s">
        <v>48</v>
      </c>
      <c r="M956" t="s">
        <v>49</v>
      </c>
      <c r="N956" t="s">
        <v>9400</v>
      </c>
      <c r="O956" t="s">
        <v>10266</v>
      </c>
      <c r="P956" t="s">
        <v>2264</v>
      </c>
      <c r="Q956" t="s">
        <v>10372</v>
      </c>
      <c r="R956" t="s">
        <v>10178</v>
      </c>
      <c r="S956">
        <v>100788157</v>
      </c>
      <c r="T956" t="s">
        <v>606</v>
      </c>
      <c r="U956" t="s">
        <v>66</v>
      </c>
      <c r="V956" t="s">
        <v>1007</v>
      </c>
      <c r="W956">
        <v>2473</v>
      </c>
      <c r="X956">
        <v>10373</v>
      </c>
      <c r="Y956">
        <v>9425.2000000000007</v>
      </c>
      <c r="Z956" t="s">
        <v>49</v>
      </c>
      <c r="AA956" t="s">
        <v>10314</v>
      </c>
      <c r="AB956" t="s">
        <v>10296</v>
      </c>
      <c r="AC956" t="s">
        <v>10297</v>
      </c>
      <c r="AD956" t="s">
        <v>52</v>
      </c>
      <c r="AE956" t="s">
        <v>76</v>
      </c>
      <c r="AF956" t="s">
        <v>10207</v>
      </c>
      <c r="AG956" t="s">
        <v>10208</v>
      </c>
      <c r="AH956" t="s">
        <v>10298</v>
      </c>
      <c r="AI956" t="s">
        <v>48</v>
      </c>
      <c r="AJ956" t="s">
        <v>47</v>
      </c>
      <c r="AK956" t="s">
        <v>9400</v>
      </c>
      <c r="AL956" t="s">
        <v>10207</v>
      </c>
      <c r="AM956">
        <v>0</v>
      </c>
      <c r="AN956" t="s">
        <v>47</v>
      </c>
      <c r="AO956" t="s">
        <v>47</v>
      </c>
      <c r="AP956" t="s">
        <v>47</v>
      </c>
      <c r="AQ956" t="s">
        <v>47</v>
      </c>
      <c r="AR956" t="s">
        <v>47</v>
      </c>
      <c r="AS956">
        <v>2473</v>
      </c>
      <c r="AT956">
        <v>10373</v>
      </c>
      <c r="AU956">
        <v>1</v>
      </c>
      <c r="AV956">
        <v>1</v>
      </c>
      <c r="AW956" t="s">
        <v>10362</v>
      </c>
      <c r="AX956">
        <v>10800</v>
      </c>
      <c r="AY956" t="s">
        <v>66</v>
      </c>
      <c r="AZ956" t="s">
        <v>10373</v>
      </c>
      <c r="BA956" t="s">
        <v>47</v>
      </c>
      <c r="BB956" t="s">
        <v>10373</v>
      </c>
      <c r="BC956" t="s">
        <v>47</v>
      </c>
      <c r="BD956">
        <v>1148</v>
      </c>
      <c r="BE956">
        <v>59165.96</v>
      </c>
      <c r="BF956">
        <v>5</v>
      </c>
      <c r="BG956">
        <v>6</v>
      </c>
      <c r="BH956">
        <v>0</v>
      </c>
      <c r="BI956">
        <v>0</v>
      </c>
      <c r="BJ956">
        <v>0</v>
      </c>
      <c r="BK956">
        <v>0</v>
      </c>
      <c r="BL956" t="s">
        <v>59</v>
      </c>
      <c r="BM956" t="s">
        <v>10376</v>
      </c>
      <c r="BN956" t="s">
        <v>10375</v>
      </c>
      <c r="BO956">
        <v>0</v>
      </c>
    </row>
    <row r="957" spans="1:67" hidden="1" x14ac:dyDescent="0.3">
      <c r="A957">
        <v>96332</v>
      </c>
      <c r="B957">
        <v>7119762006</v>
      </c>
      <c r="C957">
        <v>4480377</v>
      </c>
      <c r="D957">
        <v>7032</v>
      </c>
      <c r="E957">
        <v>102658</v>
      </c>
      <c r="F957">
        <v>1</v>
      </c>
      <c r="G957" t="s">
        <v>784</v>
      </c>
      <c r="H957">
        <v>42798</v>
      </c>
      <c r="I957">
        <v>21595286</v>
      </c>
      <c r="J957" t="s">
        <v>46</v>
      </c>
      <c r="K957" t="s">
        <v>47</v>
      </c>
      <c r="L957" t="s">
        <v>48</v>
      </c>
      <c r="M957" t="s">
        <v>49</v>
      </c>
      <c r="N957" t="s">
        <v>213</v>
      </c>
      <c r="O957" t="s">
        <v>214</v>
      </c>
      <c r="P957" t="s">
        <v>215</v>
      </c>
      <c r="Q957" t="s">
        <v>216</v>
      </c>
      <c r="R957" t="s">
        <v>54</v>
      </c>
      <c r="S957">
        <v>100824635</v>
      </c>
      <c r="T957" t="s">
        <v>142</v>
      </c>
      <c r="U957" t="s">
        <v>56</v>
      </c>
      <c r="V957" t="s">
        <v>57</v>
      </c>
      <c r="W957">
        <v>19811.830000000002</v>
      </c>
      <c r="X957">
        <v>21066.21</v>
      </c>
      <c r="Y957">
        <v>19249.55</v>
      </c>
      <c r="Z957" t="s">
        <v>49</v>
      </c>
      <c r="AA957" t="s">
        <v>10314</v>
      </c>
      <c r="AB957" t="s">
        <v>10296</v>
      </c>
      <c r="AC957" t="s">
        <v>10297</v>
      </c>
      <c r="AD957" t="s">
        <v>52</v>
      </c>
      <c r="AE957" t="s">
        <v>76</v>
      </c>
      <c r="AF957" t="s">
        <v>10207</v>
      </c>
      <c r="AG957" t="s">
        <v>10208</v>
      </c>
      <c r="AH957" t="s">
        <v>10298</v>
      </c>
      <c r="AI957" t="s">
        <v>48</v>
      </c>
      <c r="AJ957" t="s">
        <v>47</v>
      </c>
      <c r="AK957" t="s">
        <v>213</v>
      </c>
      <c r="AL957" t="s">
        <v>10356</v>
      </c>
      <c r="AM957">
        <v>0</v>
      </c>
      <c r="AN957" t="s">
        <v>47</v>
      </c>
      <c r="AO957" t="s">
        <v>47</v>
      </c>
      <c r="AP957" t="s">
        <v>47</v>
      </c>
      <c r="AQ957" t="s">
        <v>47</v>
      </c>
      <c r="AR957" t="s">
        <v>47</v>
      </c>
      <c r="AS957">
        <v>19811.830000000002</v>
      </c>
      <c r="AT957">
        <v>21066.21</v>
      </c>
      <c r="AU957">
        <v>1</v>
      </c>
      <c r="AV957">
        <v>1</v>
      </c>
      <c r="AW957" t="s">
        <v>10352</v>
      </c>
      <c r="AX957">
        <v>27000</v>
      </c>
      <c r="AY957" t="s">
        <v>56</v>
      </c>
      <c r="AZ957" t="s">
        <v>721</v>
      </c>
      <c r="BA957">
        <v>22000</v>
      </c>
      <c r="BB957" t="s">
        <v>721</v>
      </c>
      <c r="BC957">
        <v>22000</v>
      </c>
      <c r="BD957" t="s">
        <v>47</v>
      </c>
      <c r="BE957">
        <v>80232.17</v>
      </c>
      <c r="BF957">
        <v>6</v>
      </c>
      <c r="BG957">
        <v>6</v>
      </c>
      <c r="BH957">
        <v>31439.21</v>
      </c>
      <c r="BI957">
        <v>0</v>
      </c>
      <c r="BJ957">
        <v>31439.21</v>
      </c>
      <c r="BK957">
        <v>42000</v>
      </c>
      <c r="BL957" t="s">
        <v>229</v>
      </c>
      <c r="BM957" t="s">
        <v>722</v>
      </c>
      <c r="BN957" t="s">
        <v>722</v>
      </c>
      <c r="BO957">
        <v>28600</v>
      </c>
    </row>
    <row r="958" spans="1:67" hidden="1" x14ac:dyDescent="0.3">
      <c r="A958">
        <v>96605</v>
      </c>
      <c r="B958">
        <v>7119790735</v>
      </c>
      <c r="C958">
        <v>4463264</v>
      </c>
      <c r="D958">
        <v>7032</v>
      </c>
      <c r="E958">
        <v>103101</v>
      </c>
      <c r="F958">
        <v>1</v>
      </c>
      <c r="G958" t="s">
        <v>784</v>
      </c>
      <c r="H958">
        <v>42800</v>
      </c>
      <c r="I958">
        <v>21602908</v>
      </c>
      <c r="J958" t="s">
        <v>46</v>
      </c>
      <c r="K958" t="s">
        <v>47</v>
      </c>
      <c r="L958" t="s">
        <v>48</v>
      </c>
      <c r="M958" t="s">
        <v>49</v>
      </c>
      <c r="N958" t="s">
        <v>9400</v>
      </c>
      <c r="O958" t="s">
        <v>10266</v>
      </c>
      <c r="P958" t="s">
        <v>2264</v>
      </c>
      <c r="Q958" t="s">
        <v>10372</v>
      </c>
      <c r="R958" t="s">
        <v>10178</v>
      </c>
      <c r="S958">
        <v>100788157</v>
      </c>
      <c r="T958" t="s">
        <v>606</v>
      </c>
      <c r="U958" t="s">
        <v>66</v>
      </c>
      <c r="V958" t="s">
        <v>1007</v>
      </c>
      <c r="W958">
        <v>2473</v>
      </c>
      <c r="X958">
        <v>10757.5</v>
      </c>
      <c r="Y958">
        <v>9900</v>
      </c>
      <c r="Z958" t="s">
        <v>49</v>
      </c>
      <c r="AA958" t="s">
        <v>10314</v>
      </c>
      <c r="AB958" t="s">
        <v>10296</v>
      </c>
      <c r="AC958" t="s">
        <v>10297</v>
      </c>
      <c r="AD958" t="s">
        <v>52</v>
      </c>
      <c r="AE958" t="s">
        <v>76</v>
      </c>
      <c r="AF958" t="s">
        <v>10207</v>
      </c>
      <c r="AG958" t="s">
        <v>10208</v>
      </c>
      <c r="AH958" t="s">
        <v>10298</v>
      </c>
      <c r="AI958" t="s">
        <v>48</v>
      </c>
      <c r="AJ958" t="s">
        <v>47</v>
      </c>
      <c r="AK958" t="s">
        <v>9400</v>
      </c>
      <c r="AL958" t="s">
        <v>10207</v>
      </c>
      <c r="AM958">
        <v>0</v>
      </c>
      <c r="AN958" t="s">
        <v>47</v>
      </c>
      <c r="AO958" t="s">
        <v>47</v>
      </c>
      <c r="AP958" t="s">
        <v>47</v>
      </c>
      <c r="AQ958" t="s">
        <v>47</v>
      </c>
      <c r="AR958" t="s">
        <v>47</v>
      </c>
      <c r="AS958">
        <v>2473</v>
      </c>
      <c r="AT958">
        <v>10757.5</v>
      </c>
      <c r="AU958">
        <v>1</v>
      </c>
      <c r="AV958">
        <v>1</v>
      </c>
      <c r="AW958" t="s">
        <v>10362</v>
      </c>
      <c r="AX958">
        <v>10800</v>
      </c>
      <c r="AY958" t="s">
        <v>66</v>
      </c>
      <c r="AZ958" t="s">
        <v>10373</v>
      </c>
      <c r="BA958" t="s">
        <v>47</v>
      </c>
      <c r="BB958" t="s">
        <v>10373</v>
      </c>
      <c r="BC958" t="s">
        <v>47</v>
      </c>
      <c r="BD958">
        <v>1148</v>
      </c>
      <c r="BE958">
        <v>10757.5</v>
      </c>
      <c r="BF958">
        <v>1</v>
      </c>
      <c r="BG958">
        <v>4</v>
      </c>
      <c r="BH958">
        <v>0</v>
      </c>
      <c r="BI958">
        <v>0</v>
      </c>
      <c r="BJ958">
        <v>0</v>
      </c>
      <c r="BK958">
        <v>0</v>
      </c>
      <c r="BL958" t="s">
        <v>59</v>
      </c>
      <c r="BM958" t="s">
        <v>10376</v>
      </c>
      <c r="BN958" t="s">
        <v>10375</v>
      </c>
      <c r="BO958">
        <v>0</v>
      </c>
    </row>
    <row r="959" spans="1:67" x14ac:dyDescent="0.3">
      <c r="A959">
        <v>96606</v>
      </c>
      <c r="B959">
        <v>7119790736</v>
      </c>
      <c r="C959">
        <v>4463264</v>
      </c>
      <c r="D959">
        <v>7032</v>
      </c>
      <c r="E959">
        <v>103102</v>
      </c>
      <c r="F959">
        <v>1</v>
      </c>
      <c r="G959" t="s">
        <v>784</v>
      </c>
      <c r="H959">
        <v>42800</v>
      </c>
      <c r="I959">
        <v>21602909</v>
      </c>
      <c r="J959" t="s">
        <v>46</v>
      </c>
      <c r="K959" t="s">
        <v>47</v>
      </c>
      <c r="L959" t="s">
        <v>48</v>
      </c>
      <c r="M959" t="s">
        <v>49</v>
      </c>
      <c r="N959" t="s">
        <v>9400</v>
      </c>
      <c r="O959" t="s">
        <v>10266</v>
      </c>
      <c r="P959" t="s">
        <v>2264</v>
      </c>
      <c r="Q959" t="s">
        <v>10372</v>
      </c>
      <c r="R959" t="s">
        <v>10178</v>
      </c>
      <c r="S959">
        <v>100223303</v>
      </c>
      <c r="T959" t="s">
        <v>64</v>
      </c>
      <c r="U959" t="s">
        <v>56</v>
      </c>
      <c r="V959" t="s">
        <v>57</v>
      </c>
      <c r="W959">
        <v>3706.6</v>
      </c>
      <c r="X959">
        <v>20937.599999999999</v>
      </c>
      <c r="Y959">
        <v>19284</v>
      </c>
      <c r="Z959" t="s">
        <v>49</v>
      </c>
      <c r="AA959" t="s">
        <v>10314</v>
      </c>
      <c r="AB959" t="s">
        <v>10296</v>
      </c>
      <c r="AC959" t="s">
        <v>10297</v>
      </c>
      <c r="AD959" t="s">
        <v>52</v>
      </c>
      <c r="AE959" t="s">
        <v>76</v>
      </c>
      <c r="AF959" t="s">
        <v>10207</v>
      </c>
      <c r="AG959" t="s">
        <v>10208</v>
      </c>
      <c r="AH959" t="s">
        <v>10298</v>
      </c>
      <c r="AI959" t="s">
        <v>48</v>
      </c>
      <c r="AJ959" t="s">
        <v>47</v>
      </c>
      <c r="AK959" t="s">
        <v>9400</v>
      </c>
      <c r="AL959" t="s">
        <v>10207</v>
      </c>
      <c r="AM959">
        <v>0</v>
      </c>
      <c r="AN959" t="s">
        <v>47</v>
      </c>
      <c r="AO959" t="s">
        <v>47</v>
      </c>
      <c r="AP959" t="s">
        <v>47</v>
      </c>
      <c r="AQ959" t="s">
        <v>47</v>
      </c>
      <c r="AR959" t="s">
        <v>47</v>
      </c>
      <c r="AS959">
        <v>3706.6</v>
      </c>
      <c r="AT959">
        <v>20937.599999999999</v>
      </c>
      <c r="AU959">
        <v>1</v>
      </c>
      <c r="AV959">
        <v>1</v>
      </c>
      <c r="AW959" t="s">
        <v>10362</v>
      </c>
      <c r="AX959">
        <v>27000</v>
      </c>
      <c r="AY959" t="s">
        <v>56</v>
      </c>
      <c r="AZ959" t="s">
        <v>10446</v>
      </c>
      <c r="BA959" t="s">
        <v>47</v>
      </c>
      <c r="BB959" t="s">
        <v>10446</v>
      </c>
      <c r="BC959" t="s">
        <v>47</v>
      </c>
      <c r="BD959">
        <v>1148</v>
      </c>
      <c r="BE959">
        <v>31695.1</v>
      </c>
      <c r="BF959">
        <v>2</v>
      </c>
      <c r="BG959">
        <v>4</v>
      </c>
      <c r="BH959">
        <v>31695.1</v>
      </c>
      <c r="BI959">
        <v>0</v>
      </c>
      <c r="BJ959">
        <v>31695.1</v>
      </c>
      <c r="BK959">
        <v>42000</v>
      </c>
      <c r="BL959" t="s">
        <v>229</v>
      </c>
      <c r="BM959" t="s">
        <v>10447</v>
      </c>
      <c r="BN959" t="s">
        <v>10447</v>
      </c>
      <c r="BO959" t="s">
        <v>47</v>
      </c>
    </row>
    <row r="960" spans="1:67" hidden="1" x14ac:dyDescent="0.3">
      <c r="A960">
        <v>96609</v>
      </c>
      <c r="B960">
        <v>7119790739</v>
      </c>
      <c r="C960">
        <v>4463264</v>
      </c>
      <c r="D960">
        <v>7032</v>
      </c>
      <c r="E960">
        <v>103105</v>
      </c>
      <c r="F960">
        <v>1</v>
      </c>
      <c r="G960" t="s">
        <v>784</v>
      </c>
      <c r="H960">
        <v>42800</v>
      </c>
      <c r="I960">
        <v>21602912</v>
      </c>
      <c r="J960" t="s">
        <v>46</v>
      </c>
      <c r="K960" t="s">
        <v>47</v>
      </c>
      <c r="L960" t="s">
        <v>48</v>
      </c>
      <c r="M960" t="s">
        <v>49</v>
      </c>
      <c r="N960" t="s">
        <v>9400</v>
      </c>
      <c r="O960" t="s">
        <v>10266</v>
      </c>
      <c r="P960" t="s">
        <v>2264</v>
      </c>
      <c r="Q960" t="s">
        <v>10372</v>
      </c>
      <c r="R960" t="s">
        <v>10178</v>
      </c>
      <c r="S960">
        <v>100788157</v>
      </c>
      <c r="T960" t="s">
        <v>606</v>
      </c>
      <c r="U960" t="s">
        <v>66</v>
      </c>
      <c r="V960" t="s">
        <v>1007</v>
      </c>
      <c r="W960">
        <v>2473</v>
      </c>
      <c r="X960">
        <v>9802.7999999999993</v>
      </c>
      <c r="Y960">
        <v>9072</v>
      </c>
      <c r="Z960" t="s">
        <v>49</v>
      </c>
      <c r="AA960" t="s">
        <v>10314</v>
      </c>
      <c r="AB960" t="s">
        <v>10296</v>
      </c>
      <c r="AC960" t="s">
        <v>10297</v>
      </c>
      <c r="AD960" t="s">
        <v>52</v>
      </c>
      <c r="AE960" t="s">
        <v>76</v>
      </c>
      <c r="AF960" t="s">
        <v>10207</v>
      </c>
      <c r="AG960" t="s">
        <v>10208</v>
      </c>
      <c r="AH960" t="s">
        <v>10298</v>
      </c>
      <c r="AI960" t="s">
        <v>48</v>
      </c>
      <c r="AJ960" t="s">
        <v>47</v>
      </c>
      <c r="AK960" t="s">
        <v>9400</v>
      </c>
      <c r="AL960" t="s">
        <v>10207</v>
      </c>
      <c r="AM960">
        <v>0</v>
      </c>
      <c r="AN960" t="s">
        <v>47</v>
      </c>
      <c r="AO960" t="s">
        <v>47</v>
      </c>
      <c r="AP960" t="s">
        <v>47</v>
      </c>
      <c r="AQ960" t="s">
        <v>47</v>
      </c>
      <c r="AR960" t="s">
        <v>47</v>
      </c>
      <c r="AS960">
        <v>2473</v>
      </c>
      <c r="AT960">
        <v>9802.7999999999993</v>
      </c>
      <c r="AU960">
        <v>1</v>
      </c>
      <c r="AV960">
        <v>1</v>
      </c>
      <c r="AW960" t="s">
        <v>10362</v>
      </c>
      <c r="AX960">
        <v>10800</v>
      </c>
      <c r="AY960" t="s">
        <v>66</v>
      </c>
      <c r="AZ960" t="s">
        <v>10373</v>
      </c>
      <c r="BA960" t="s">
        <v>47</v>
      </c>
      <c r="BB960" t="s">
        <v>10373</v>
      </c>
      <c r="BC960" t="s">
        <v>47</v>
      </c>
      <c r="BD960">
        <v>1148</v>
      </c>
      <c r="BE960">
        <v>41497.9</v>
      </c>
      <c r="BF960">
        <v>3</v>
      </c>
      <c r="BG960">
        <v>4</v>
      </c>
      <c r="BH960">
        <v>0</v>
      </c>
      <c r="BI960">
        <v>0</v>
      </c>
      <c r="BJ960">
        <v>0</v>
      </c>
      <c r="BK960">
        <v>0</v>
      </c>
      <c r="BL960" t="s">
        <v>59</v>
      </c>
      <c r="BM960" t="s">
        <v>10376</v>
      </c>
      <c r="BN960" t="s">
        <v>10375</v>
      </c>
      <c r="BO960">
        <v>0</v>
      </c>
    </row>
    <row r="961" spans="1:67" x14ac:dyDescent="0.3">
      <c r="A961">
        <v>96610</v>
      </c>
      <c r="B961">
        <v>7119790740</v>
      </c>
      <c r="C961">
        <v>4463264</v>
      </c>
      <c r="D961">
        <v>7032</v>
      </c>
      <c r="E961">
        <v>103106</v>
      </c>
      <c r="F961">
        <v>1</v>
      </c>
      <c r="G961" t="s">
        <v>784</v>
      </c>
      <c r="H961">
        <v>42800</v>
      </c>
      <c r="I961">
        <v>21602913</v>
      </c>
      <c r="J961" t="s">
        <v>46</v>
      </c>
      <c r="K961" t="s">
        <v>47</v>
      </c>
      <c r="L961" t="s">
        <v>48</v>
      </c>
      <c r="M961" t="s">
        <v>49</v>
      </c>
      <c r="N961" t="s">
        <v>9400</v>
      </c>
      <c r="O961" t="s">
        <v>10266</v>
      </c>
      <c r="P961" t="s">
        <v>2264</v>
      </c>
      <c r="Q961" t="s">
        <v>10372</v>
      </c>
      <c r="R961" t="s">
        <v>10178</v>
      </c>
      <c r="S961">
        <v>100788157</v>
      </c>
      <c r="T961" t="s">
        <v>606</v>
      </c>
      <c r="U961" t="s">
        <v>66</v>
      </c>
      <c r="V961" t="s">
        <v>1007</v>
      </c>
      <c r="W961">
        <v>2473</v>
      </c>
      <c r="X961">
        <v>9802.7999999999993</v>
      </c>
      <c r="Y961">
        <v>9072</v>
      </c>
      <c r="Z961" t="s">
        <v>49</v>
      </c>
      <c r="AA961" t="s">
        <v>10314</v>
      </c>
      <c r="AB961" t="s">
        <v>10296</v>
      </c>
      <c r="AC961" t="s">
        <v>10297</v>
      </c>
      <c r="AD961" t="s">
        <v>52</v>
      </c>
      <c r="AE961" t="s">
        <v>76</v>
      </c>
      <c r="AF961" t="s">
        <v>10207</v>
      </c>
      <c r="AG961" t="s">
        <v>10208</v>
      </c>
      <c r="AH961" t="s">
        <v>10298</v>
      </c>
      <c r="AI961" t="s">
        <v>48</v>
      </c>
      <c r="AJ961" t="s">
        <v>47</v>
      </c>
      <c r="AK961" t="s">
        <v>9400</v>
      </c>
      <c r="AL961" t="s">
        <v>10207</v>
      </c>
      <c r="AM961">
        <v>0</v>
      </c>
      <c r="AN961" t="s">
        <v>47</v>
      </c>
      <c r="AO961" t="s">
        <v>47</v>
      </c>
      <c r="AP961" t="s">
        <v>47</v>
      </c>
      <c r="AQ961" t="s">
        <v>47</v>
      </c>
      <c r="AR961" t="s">
        <v>47</v>
      </c>
      <c r="AS961">
        <v>2473</v>
      </c>
      <c r="AT961">
        <v>9802.7999999999993</v>
      </c>
      <c r="AU961">
        <v>1</v>
      </c>
      <c r="AV961">
        <v>1</v>
      </c>
      <c r="AW961" t="s">
        <v>10362</v>
      </c>
      <c r="AX961">
        <v>10800</v>
      </c>
      <c r="AY961" t="s">
        <v>66</v>
      </c>
      <c r="AZ961" t="s">
        <v>10373</v>
      </c>
      <c r="BA961" t="s">
        <v>47</v>
      </c>
      <c r="BB961" t="s">
        <v>10373</v>
      </c>
      <c r="BC961" t="s">
        <v>47</v>
      </c>
      <c r="BD961">
        <v>1148</v>
      </c>
      <c r="BE961">
        <v>51300.7</v>
      </c>
      <c r="BF961">
        <v>4</v>
      </c>
      <c r="BG961">
        <v>4</v>
      </c>
      <c r="BH961">
        <v>19605.599999999999</v>
      </c>
      <c r="BI961">
        <v>0</v>
      </c>
      <c r="BJ961">
        <v>19605.599999999999</v>
      </c>
      <c r="BK961">
        <v>27000</v>
      </c>
      <c r="BL961" t="s">
        <v>56</v>
      </c>
      <c r="BM961" t="s">
        <v>10374</v>
      </c>
      <c r="BN961" t="s">
        <v>10375</v>
      </c>
      <c r="BO961" t="s">
        <v>47</v>
      </c>
    </row>
    <row r="962" spans="1:67" hidden="1" x14ac:dyDescent="0.3">
      <c r="A962">
        <v>97131</v>
      </c>
      <c r="B962">
        <v>7119821738</v>
      </c>
      <c r="C962">
        <v>4463189</v>
      </c>
      <c r="D962">
        <v>7032</v>
      </c>
      <c r="E962">
        <v>103726</v>
      </c>
      <c r="F962">
        <v>1</v>
      </c>
      <c r="G962" t="s">
        <v>784</v>
      </c>
      <c r="H962">
        <v>42801</v>
      </c>
      <c r="I962">
        <v>21612879</v>
      </c>
      <c r="J962" t="s">
        <v>46</v>
      </c>
      <c r="K962" t="s">
        <v>47</v>
      </c>
      <c r="L962" t="s">
        <v>48</v>
      </c>
      <c r="M962" t="s">
        <v>49</v>
      </c>
      <c r="N962" t="s">
        <v>9400</v>
      </c>
      <c r="O962" t="s">
        <v>51</v>
      </c>
      <c r="P962" t="s">
        <v>52</v>
      </c>
      <c r="Q962" t="s">
        <v>10357</v>
      </c>
      <c r="R962" t="s">
        <v>992</v>
      </c>
      <c r="S962">
        <v>101093720</v>
      </c>
      <c r="T962" t="s">
        <v>55</v>
      </c>
      <c r="U962" t="s">
        <v>66</v>
      </c>
      <c r="V962" t="s">
        <v>1007</v>
      </c>
      <c r="W962">
        <v>1326.09</v>
      </c>
      <c r="X962">
        <v>8033.66</v>
      </c>
      <c r="Y962">
        <v>7326.81</v>
      </c>
      <c r="Z962" t="s">
        <v>49</v>
      </c>
      <c r="AA962" t="s">
        <v>10314</v>
      </c>
      <c r="AB962" t="s">
        <v>10296</v>
      </c>
      <c r="AC962" t="s">
        <v>10297</v>
      </c>
      <c r="AD962" t="s">
        <v>52</v>
      </c>
      <c r="AE962" t="s">
        <v>76</v>
      </c>
      <c r="AF962" t="s">
        <v>10207</v>
      </c>
      <c r="AG962" t="s">
        <v>10208</v>
      </c>
      <c r="AH962" t="s">
        <v>10298</v>
      </c>
      <c r="AI962" t="s">
        <v>48</v>
      </c>
      <c r="AJ962" t="s">
        <v>47</v>
      </c>
      <c r="AK962" t="s">
        <v>9400</v>
      </c>
      <c r="AL962" t="s">
        <v>10207</v>
      </c>
      <c r="AM962">
        <v>0</v>
      </c>
      <c r="AN962" t="s">
        <v>47</v>
      </c>
      <c r="AO962" t="s">
        <v>47</v>
      </c>
      <c r="AP962" t="s">
        <v>47</v>
      </c>
      <c r="AQ962" t="s">
        <v>47</v>
      </c>
      <c r="AR962" t="s">
        <v>47</v>
      </c>
      <c r="AS962">
        <v>1326.09</v>
      </c>
      <c r="AT962">
        <v>8033.66</v>
      </c>
      <c r="AU962">
        <v>1</v>
      </c>
      <c r="AV962">
        <v>1</v>
      </c>
      <c r="AW962" t="s">
        <v>10358</v>
      </c>
      <c r="AX962">
        <v>10800</v>
      </c>
      <c r="AY962" t="s">
        <v>66</v>
      </c>
      <c r="AZ962" t="s">
        <v>5272</v>
      </c>
      <c r="BA962">
        <v>1326.09</v>
      </c>
      <c r="BB962" t="s">
        <v>5272</v>
      </c>
      <c r="BC962">
        <v>1326.09</v>
      </c>
      <c r="BD962">
        <v>154</v>
      </c>
      <c r="BE962">
        <v>8033.66</v>
      </c>
      <c r="BF962">
        <v>1</v>
      </c>
      <c r="BG962">
        <v>3</v>
      </c>
      <c r="BH962">
        <v>0</v>
      </c>
      <c r="BI962">
        <v>0</v>
      </c>
      <c r="BJ962">
        <v>0</v>
      </c>
      <c r="BK962">
        <v>0</v>
      </c>
      <c r="BL962" t="s">
        <v>59</v>
      </c>
      <c r="BM962" t="s">
        <v>10359</v>
      </c>
      <c r="BN962" t="s">
        <v>10360</v>
      </c>
      <c r="BO962">
        <v>0</v>
      </c>
    </row>
    <row r="963" spans="1:67" hidden="1" x14ac:dyDescent="0.3">
      <c r="A963">
        <v>96689</v>
      </c>
      <c r="B963">
        <v>7119793668</v>
      </c>
      <c r="C963">
        <v>3025769</v>
      </c>
      <c r="D963">
        <v>7032</v>
      </c>
      <c r="E963">
        <v>103640</v>
      </c>
      <c r="F963">
        <v>1</v>
      </c>
      <c r="G963" t="s">
        <v>784</v>
      </c>
      <c r="H963">
        <v>42801</v>
      </c>
      <c r="I963">
        <v>21613776</v>
      </c>
      <c r="J963" t="s">
        <v>46</v>
      </c>
      <c r="K963" t="s">
        <v>47</v>
      </c>
      <c r="L963" t="s">
        <v>48</v>
      </c>
      <c r="M963" t="s">
        <v>49</v>
      </c>
      <c r="N963" t="s">
        <v>62</v>
      </c>
      <c r="O963" t="s">
        <v>63</v>
      </c>
      <c r="P963" t="s">
        <v>52</v>
      </c>
      <c r="Q963" t="s">
        <v>53</v>
      </c>
      <c r="R963" t="s">
        <v>54</v>
      </c>
      <c r="S963">
        <v>100223303</v>
      </c>
      <c r="T963" t="s">
        <v>64</v>
      </c>
      <c r="U963" t="s">
        <v>56</v>
      </c>
      <c r="V963" t="s">
        <v>57</v>
      </c>
      <c r="W963">
        <v>1484.49</v>
      </c>
      <c r="X963">
        <v>20100.7</v>
      </c>
      <c r="Y963">
        <v>18340.8</v>
      </c>
      <c r="Z963" t="s">
        <v>49</v>
      </c>
      <c r="AA963" t="s">
        <v>10314</v>
      </c>
      <c r="AB963" t="s">
        <v>10296</v>
      </c>
      <c r="AC963" t="s">
        <v>10297</v>
      </c>
      <c r="AD963" t="s">
        <v>52</v>
      </c>
      <c r="AE963" t="s">
        <v>76</v>
      </c>
      <c r="AF963" t="s">
        <v>10207</v>
      </c>
      <c r="AG963" t="s">
        <v>10208</v>
      </c>
      <c r="AH963" t="s">
        <v>10298</v>
      </c>
      <c r="AI963" t="s">
        <v>48</v>
      </c>
      <c r="AJ963" t="s">
        <v>47</v>
      </c>
      <c r="AK963" t="s">
        <v>62</v>
      </c>
      <c r="AL963" t="s">
        <v>10207</v>
      </c>
      <c r="AM963">
        <v>0</v>
      </c>
      <c r="AN963" t="s">
        <v>47</v>
      </c>
      <c r="AO963" t="s">
        <v>47</v>
      </c>
      <c r="AP963" t="s">
        <v>47</v>
      </c>
      <c r="AQ963" t="s">
        <v>47</v>
      </c>
      <c r="AR963" t="s">
        <v>47</v>
      </c>
      <c r="AS963">
        <v>1484.49</v>
      </c>
      <c r="AT963">
        <v>20100.7</v>
      </c>
      <c r="AU963">
        <v>1</v>
      </c>
      <c r="AV963">
        <v>1</v>
      </c>
      <c r="AW963" t="s">
        <v>10352</v>
      </c>
      <c r="AX963">
        <v>27000</v>
      </c>
      <c r="AY963" t="s">
        <v>56</v>
      </c>
      <c r="AZ963" t="s">
        <v>65</v>
      </c>
      <c r="BA963">
        <v>1658.86</v>
      </c>
      <c r="BB963" t="s">
        <v>65</v>
      </c>
      <c r="BC963">
        <v>1658.86</v>
      </c>
      <c r="BD963">
        <v>184</v>
      </c>
      <c r="BE963">
        <v>28134.36</v>
      </c>
      <c r="BF963">
        <v>2</v>
      </c>
      <c r="BG963">
        <v>3</v>
      </c>
      <c r="BH963">
        <v>28134.36</v>
      </c>
      <c r="BI963">
        <v>0</v>
      </c>
      <c r="BJ963">
        <v>28134.36</v>
      </c>
      <c r="BK963">
        <v>42000</v>
      </c>
      <c r="BL963" t="s">
        <v>229</v>
      </c>
      <c r="BM963" t="s">
        <v>68</v>
      </c>
      <c r="BN963" t="s">
        <v>68</v>
      </c>
      <c r="BO963">
        <v>2156.518</v>
      </c>
    </row>
    <row r="964" spans="1:67" x14ac:dyDescent="0.3">
      <c r="A964">
        <v>96686</v>
      </c>
      <c r="B964">
        <v>7119793665</v>
      </c>
      <c r="C964">
        <v>4463262</v>
      </c>
      <c r="D964">
        <v>7032</v>
      </c>
      <c r="E964">
        <v>103637</v>
      </c>
      <c r="F964">
        <v>1</v>
      </c>
      <c r="G964" t="s">
        <v>784</v>
      </c>
      <c r="H964">
        <v>42801</v>
      </c>
      <c r="I964">
        <v>21613773</v>
      </c>
      <c r="J964" t="s">
        <v>46</v>
      </c>
      <c r="K964" t="s">
        <v>47</v>
      </c>
      <c r="L964" t="s">
        <v>48</v>
      </c>
      <c r="M964" t="s">
        <v>49</v>
      </c>
      <c r="N964" t="s">
        <v>9400</v>
      </c>
      <c r="O964" t="s">
        <v>10230</v>
      </c>
      <c r="P964" t="s">
        <v>1289</v>
      </c>
      <c r="Q964" t="s">
        <v>10377</v>
      </c>
      <c r="R964" t="s">
        <v>10178</v>
      </c>
      <c r="S964">
        <v>100422206</v>
      </c>
      <c r="T964" t="s">
        <v>615</v>
      </c>
      <c r="U964" t="s">
        <v>56</v>
      </c>
      <c r="V964" t="s">
        <v>57</v>
      </c>
      <c r="W964">
        <v>2196</v>
      </c>
      <c r="X964">
        <v>20811.98</v>
      </c>
      <c r="Y964">
        <v>19068.259999999998</v>
      </c>
      <c r="Z964" t="s">
        <v>49</v>
      </c>
      <c r="AA964" t="s">
        <v>10314</v>
      </c>
      <c r="AB964" t="s">
        <v>10296</v>
      </c>
      <c r="AC964" t="s">
        <v>10297</v>
      </c>
      <c r="AD964" t="s">
        <v>52</v>
      </c>
      <c r="AE964" t="s">
        <v>76</v>
      </c>
      <c r="AF964" t="s">
        <v>10207</v>
      </c>
      <c r="AG964" t="s">
        <v>10208</v>
      </c>
      <c r="AH964" t="s">
        <v>10298</v>
      </c>
      <c r="AI964" t="s">
        <v>48</v>
      </c>
      <c r="AJ964" t="s">
        <v>47</v>
      </c>
      <c r="AK964" t="s">
        <v>9400</v>
      </c>
      <c r="AL964" t="s">
        <v>10232</v>
      </c>
      <c r="AM964">
        <v>0</v>
      </c>
      <c r="AN964" t="s">
        <v>47</v>
      </c>
      <c r="AO964" t="s">
        <v>47</v>
      </c>
      <c r="AP964" t="s">
        <v>47</v>
      </c>
      <c r="AQ964" t="s">
        <v>47</v>
      </c>
      <c r="AR964" t="s">
        <v>47</v>
      </c>
      <c r="AS964">
        <v>2196</v>
      </c>
      <c r="AT964">
        <v>20811.98</v>
      </c>
      <c r="AU964">
        <v>1</v>
      </c>
      <c r="AV964">
        <v>1</v>
      </c>
      <c r="AW964" t="s">
        <v>10362</v>
      </c>
      <c r="AX964">
        <v>27000</v>
      </c>
      <c r="AY964" t="s">
        <v>56</v>
      </c>
      <c r="AZ964" t="s">
        <v>10436</v>
      </c>
      <c r="BA964" t="s">
        <v>47</v>
      </c>
      <c r="BB964" t="s">
        <v>10436</v>
      </c>
      <c r="BC964" t="s">
        <v>47</v>
      </c>
      <c r="BD964">
        <v>605</v>
      </c>
      <c r="BE964">
        <v>48946.34</v>
      </c>
      <c r="BF964">
        <v>3</v>
      </c>
      <c r="BG964">
        <v>3</v>
      </c>
      <c r="BH964">
        <v>20811.98</v>
      </c>
      <c r="BI964">
        <v>0</v>
      </c>
      <c r="BJ964">
        <v>20811.98</v>
      </c>
      <c r="BK964">
        <v>27000</v>
      </c>
      <c r="BL964" t="s">
        <v>56</v>
      </c>
      <c r="BM964" t="s">
        <v>10436</v>
      </c>
      <c r="BN964" t="s">
        <v>10438</v>
      </c>
      <c r="BO964" t="s">
        <v>47</v>
      </c>
    </row>
    <row r="965" spans="1:67" hidden="1" x14ac:dyDescent="0.3">
      <c r="A965">
        <v>97525</v>
      </c>
      <c r="B965">
        <v>7119828391</v>
      </c>
      <c r="C965">
        <v>1157188</v>
      </c>
      <c r="D965">
        <v>7032</v>
      </c>
      <c r="E965">
        <v>104313</v>
      </c>
      <c r="F965">
        <v>1</v>
      </c>
      <c r="G965" t="s">
        <v>784</v>
      </c>
      <c r="H965">
        <v>42802</v>
      </c>
      <c r="I965">
        <v>21625164</v>
      </c>
      <c r="J965" t="s">
        <v>46</v>
      </c>
      <c r="K965" t="s">
        <v>47</v>
      </c>
      <c r="L965" t="s">
        <v>48</v>
      </c>
      <c r="M965" t="s">
        <v>49</v>
      </c>
      <c r="N965" t="s">
        <v>9400</v>
      </c>
      <c r="O965" t="s">
        <v>10238</v>
      </c>
      <c r="P965" t="s">
        <v>568</v>
      </c>
      <c r="Q965" t="s">
        <v>10361</v>
      </c>
      <c r="R965" t="s">
        <v>10178</v>
      </c>
      <c r="S965">
        <v>100994845</v>
      </c>
      <c r="T965" t="s">
        <v>86</v>
      </c>
      <c r="U965" t="s">
        <v>56</v>
      </c>
      <c r="V965" t="s">
        <v>57</v>
      </c>
      <c r="W965">
        <v>14000</v>
      </c>
      <c r="X965">
        <v>18163.93</v>
      </c>
      <c r="Y965">
        <v>16012.4</v>
      </c>
      <c r="Z965" t="s">
        <v>49</v>
      </c>
      <c r="AA965" t="s">
        <v>10314</v>
      </c>
      <c r="AB965" t="s">
        <v>10296</v>
      </c>
      <c r="AC965" t="s">
        <v>10297</v>
      </c>
      <c r="AD965" t="s">
        <v>52</v>
      </c>
      <c r="AE965" t="s">
        <v>76</v>
      </c>
      <c r="AF965" t="s">
        <v>10207</v>
      </c>
      <c r="AG965" t="s">
        <v>10208</v>
      </c>
      <c r="AH965" t="s">
        <v>10298</v>
      </c>
      <c r="AI965" t="s">
        <v>48</v>
      </c>
      <c r="AJ965" t="s">
        <v>47</v>
      </c>
      <c r="AK965" t="s">
        <v>9400</v>
      </c>
      <c r="AL965" t="s">
        <v>10240</v>
      </c>
      <c r="AM965">
        <v>0</v>
      </c>
      <c r="AN965" t="s">
        <v>47</v>
      </c>
      <c r="AO965" t="s">
        <v>47</v>
      </c>
      <c r="AP965" t="s">
        <v>47</v>
      </c>
      <c r="AQ965" t="s">
        <v>47</v>
      </c>
      <c r="AR965" t="s">
        <v>47</v>
      </c>
      <c r="AS965">
        <v>14000</v>
      </c>
      <c r="AT965">
        <v>18163.93</v>
      </c>
      <c r="AU965">
        <v>1</v>
      </c>
      <c r="AV965">
        <v>1</v>
      </c>
      <c r="AW965" t="s">
        <v>10362</v>
      </c>
      <c r="AX965">
        <v>27000</v>
      </c>
      <c r="AY965" t="s">
        <v>56</v>
      </c>
      <c r="AZ965" t="s">
        <v>10430</v>
      </c>
      <c r="BA965" t="s">
        <v>47</v>
      </c>
      <c r="BB965" t="s">
        <v>10430</v>
      </c>
      <c r="BC965" t="s">
        <v>47</v>
      </c>
      <c r="BD965">
        <v>1</v>
      </c>
      <c r="BE965">
        <v>18163.93</v>
      </c>
      <c r="BF965">
        <v>1</v>
      </c>
      <c r="BG965">
        <v>4</v>
      </c>
      <c r="BH965">
        <v>0</v>
      </c>
      <c r="BI965">
        <v>0</v>
      </c>
      <c r="BJ965">
        <v>0</v>
      </c>
      <c r="BK965">
        <v>0</v>
      </c>
      <c r="BL965" t="s">
        <v>59</v>
      </c>
      <c r="BM965" t="s">
        <v>10467</v>
      </c>
      <c r="BN965" t="s">
        <v>10431</v>
      </c>
      <c r="BO965">
        <v>0</v>
      </c>
    </row>
    <row r="966" spans="1:67" x14ac:dyDescent="0.3">
      <c r="A966">
        <v>97823</v>
      </c>
      <c r="B966">
        <v>7119858258</v>
      </c>
      <c r="C966">
        <v>4463189</v>
      </c>
      <c r="D966">
        <v>7032</v>
      </c>
      <c r="E966">
        <v>104405</v>
      </c>
      <c r="F966">
        <v>1</v>
      </c>
      <c r="G966" t="s">
        <v>784</v>
      </c>
      <c r="H966">
        <v>42802</v>
      </c>
      <c r="I966">
        <v>21625180</v>
      </c>
      <c r="J966" t="s">
        <v>46</v>
      </c>
      <c r="K966" t="s">
        <v>47</v>
      </c>
      <c r="L966" t="s">
        <v>48</v>
      </c>
      <c r="M966" t="s">
        <v>49</v>
      </c>
      <c r="N966" t="s">
        <v>9400</v>
      </c>
      <c r="O966" t="s">
        <v>51</v>
      </c>
      <c r="P966" t="s">
        <v>52</v>
      </c>
      <c r="Q966" t="s">
        <v>10357</v>
      </c>
      <c r="R966" t="s">
        <v>992</v>
      </c>
      <c r="S966">
        <v>101093720</v>
      </c>
      <c r="T966" t="s">
        <v>55</v>
      </c>
      <c r="U966" t="s">
        <v>56</v>
      </c>
      <c r="V966" t="s">
        <v>57</v>
      </c>
      <c r="W966">
        <v>1880.82</v>
      </c>
      <c r="X966">
        <v>20320.84</v>
      </c>
      <c r="Y966">
        <v>18668.23</v>
      </c>
      <c r="Z966" t="s">
        <v>49</v>
      </c>
      <c r="AA966" t="s">
        <v>10314</v>
      </c>
      <c r="AB966" t="s">
        <v>10296</v>
      </c>
      <c r="AC966" t="s">
        <v>10297</v>
      </c>
      <c r="AD966" t="s">
        <v>52</v>
      </c>
      <c r="AE966" t="s">
        <v>76</v>
      </c>
      <c r="AF966" t="s">
        <v>10207</v>
      </c>
      <c r="AG966" t="s">
        <v>10208</v>
      </c>
      <c r="AH966" t="s">
        <v>10298</v>
      </c>
      <c r="AI966" t="s">
        <v>48</v>
      </c>
      <c r="AJ966" t="s">
        <v>47</v>
      </c>
      <c r="AK966" t="s">
        <v>9400</v>
      </c>
      <c r="AL966" t="s">
        <v>10207</v>
      </c>
      <c r="AM966">
        <v>0</v>
      </c>
      <c r="AN966" t="s">
        <v>47</v>
      </c>
      <c r="AO966" t="s">
        <v>47</v>
      </c>
      <c r="AP966" t="s">
        <v>47</v>
      </c>
      <c r="AQ966" t="s">
        <v>47</v>
      </c>
      <c r="AR966" t="s">
        <v>47</v>
      </c>
      <c r="AS966">
        <v>1880.82</v>
      </c>
      <c r="AT966">
        <v>20320.84</v>
      </c>
      <c r="AU966">
        <v>1</v>
      </c>
      <c r="AV966">
        <v>1</v>
      </c>
      <c r="AW966" t="s">
        <v>10358</v>
      </c>
      <c r="AX966">
        <v>27000</v>
      </c>
      <c r="AY966" t="s">
        <v>56</v>
      </c>
      <c r="AZ966" t="s">
        <v>5276</v>
      </c>
      <c r="BA966">
        <v>1880.82</v>
      </c>
      <c r="BB966" t="s">
        <v>5276</v>
      </c>
      <c r="BC966">
        <v>1880.82</v>
      </c>
      <c r="BD966">
        <v>154</v>
      </c>
      <c r="BE966">
        <v>38484.769999999997</v>
      </c>
      <c r="BF966">
        <v>2</v>
      </c>
      <c r="BG966">
        <v>4</v>
      </c>
      <c r="BH966">
        <v>38484.769999999997</v>
      </c>
      <c r="BI966">
        <v>0</v>
      </c>
      <c r="BJ966">
        <v>38484.769999999997</v>
      </c>
      <c r="BK966">
        <v>42000</v>
      </c>
      <c r="BL966" t="s">
        <v>229</v>
      </c>
      <c r="BM966" t="s">
        <v>10360</v>
      </c>
      <c r="BN966" t="s">
        <v>10360</v>
      </c>
      <c r="BO966" t="s">
        <v>47</v>
      </c>
    </row>
    <row r="967" spans="1:67" hidden="1" x14ac:dyDescent="0.3">
      <c r="A967">
        <v>97527</v>
      </c>
      <c r="B967">
        <v>7119828393</v>
      </c>
      <c r="C967">
        <v>4463264</v>
      </c>
      <c r="D967">
        <v>7032</v>
      </c>
      <c r="E967">
        <v>104315</v>
      </c>
      <c r="F967">
        <v>1</v>
      </c>
      <c r="G967" t="s">
        <v>784</v>
      </c>
      <c r="H967">
        <v>42802</v>
      </c>
      <c r="I967">
        <v>21625166</v>
      </c>
      <c r="J967" t="s">
        <v>46</v>
      </c>
      <c r="K967" t="s">
        <v>47</v>
      </c>
      <c r="L967" t="s">
        <v>48</v>
      </c>
      <c r="M967" t="s">
        <v>49</v>
      </c>
      <c r="N967" t="s">
        <v>9400</v>
      </c>
      <c r="O967" t="s">
        <v>10266</v>
      </c>
      <c r="P967" t="s">
        <v>2264</v>
      </c>
      <c r="Q967" t="s">
        <v>10372</v>
      </c>
      <c r="R967" t="s">
        <v>10178</v>
      </c>
      <c r="S967">
        <v>101093720</v>
      </c>
      <c r="T967" t="s">
        <v>55</v>
      </c>
      <c r="U967" t="s">
        <v>66</v>
      </c>
      <c r="V967" t="s">
        <v>1007</v>
      </c>
      <c r="W967">
        <v>2670.84</v>
      </c>
      <c r="X967">
        <v>7681.3</v>
      </c>
      <c r="Y967">
        <v>7067.16</v>
      </c>
      <c r="Z967" t="s">
        <v>49</v>
      </c>
      <c r="AA967" t="s">
        <v>10314</v>
      </c>
      <c r="AB967" t="s">
        <v>10296</v>
      </c>
      <c r="AC967" t="s">
        <v>10297</v>
      </c>
      <c r="AD967" t="s">
        <v>52</v>
      </c>
      <c r="AE967" t="s">
        <v>76</v>
      </c>
      <c r="AF967" t="s">
        <v>10207</v>
      </c>
      <c r="AG967" t="s">
        <v>10208</v>
      </c>
      <c r="AH967" t="s">
        <v>10298</v>
      </c>
      <c r="AI967" t="s">
        <v>48</v>
      </c>
      <c r="AJ967" t="s">
        <v>47</v>
      </c>
      <c r="AK967" t="s">
        <v>9400</v>
      </c>
      <c r="AL967" t="s">
        <v>10207</v>
      </c>
      <c r="AM967">
        <v>0</v>
      </c>
      <c r="AN967" t="s">
        <v>47</v>
      </c>
      <c r="AO967" t="s">
        <v>47</v>
      </c>
      <c r="AP967" t="s">
        <v>47</v>
      </c>
      <c r="AQ967" t="s">
        <v>47</v>
      </c>
      <c r="AR967" t="s">
        <v>47</v>
      </c>
      <c r="AS967">
        <v>2670.84</v>
      </c>
      <c r="AT967">
        <v>7681.3</v>
      </c>
      <c r="AU967">
        <v>1</v>
      </c>
      <c r="AV967">
        <v>1</v>
      </c>
      <c r="AW967" t="s">
        <v>10362</v>
      </c>
      <c r="AX967">
        <v>10800</v>
      </c>
      <c r="AY967" t="s">
        <v>66</v>
      </c>
      <c r="AZ967" t="s">
        <v>10392</v>
      </c>
      <c r="BA967" t="s">
        <v>47</v>
      </c>
      <c r="BB967" t="s">
        <v>10392</v>
      </c>
      <c r="BC967" t="s">
        <v>47</v>
      </c>
      <c r="BD967">
        <v>1148</v>
      </c>
      <c r="BE967">
        <v>46166.07</v>
      </c>
      <c r="BF967">
        <v>3</v>
      </c>
      <c r="BG967">
        <v>4</v>
      </c>
      <c r="BH967">
        <v>0</v>
      </c>
      <c r="BI967">
        <v>0</v>
      </c>
      <c r="BJ967">
        <v>0</v>
      </c>
      <c r="BK967">
        <v>0</v>
      </c>
      <c r="BL967" t="s">
        <v>59</v>
      </c>
      <c r="BM967" t="s">
        <v>10393</v>
      </c>
      <c r="BN967" t="s">
        <v>10394</v>
      </c>
      <c r="BO967">
        <v>0</v>
      </c>
    </row>
    <row r="968" spans="1:67" hidden="1" x14ac:dyDescent="0.3">
      <c r="A968">
        <v>97526</v>
      </c>
      <c r="B968">
        <v>7119828392</v>
      </c>
      <c r="C968">
        <v>629781</v>
      </c>
      <c r="D968">
        <v>7032</v>
      </c>
      <c r="E968">
        <v>104314</v>
      </c>
      <c r="F968">
        <v>1</v>
      </c>
      <c r="G968" t="s">
        <v>784</v>
      </c>
      <c r="H968">
        <v>42802</v>
      </c>
      <c r="I968">
        <v>21625165</v>
      </c>
      <c r="J968" t="s">
        <v>46</v>
      </c>
      <c r="K968" t="s">
        <v>47</v>
      </c>
      <c r="L968" t="s">
        <v>48</v>
      </c>
      <c r="M968" t="s">
        <v>49</v>
      </c>
      <c r="N968" t="s">
        <v>346</v>
      </c>
      <c r="O968" t="s">
        <v>347</v>
      </c>
      <c r="P968" t="s">
        <v>263</v>
      </c>
      <c r="Q968" t="s">
        <v>264</v>
      </c>
      <c r="R968" t="s">
        <v>54</v>
      </c>
      <c r="S968">
        <v>100422206</v>
      </c>
      <c r="T968" t="s">
        <v>615</v>
      </c>
      <c r="U968" t="s">
        <v>56</v>
      </c>
      <c r="V968" t="s">
        <v>57</v>
      </c>
      <c r="W968">
        <v>4340.2</v>
      </c>
      <c r="X968">
        <v>20879.560000000001</v>
      </c>
      <c r="Y968">
        <v>19208.169999999998</v>
      </c>
      <c r="Z968" t="s">
        <v>49</v>
      </c>
      <c r="AA968" t="s">
        <v>10314</v>
      </c>
      <c r="AB968" t="s">
        <v>10296</v>
      </c>
      <c r="AC968" t="s">
        <v>10297</v>
      </c>
      <c r="AD968" t="s">
        <v>52</v>
      </c>
      <c r="AE968" t="s">
        <v>76</v>
      </c>
      <c r="AF968" t="s">
        <v>10207</v>
      </c>
      <c r="AG968" t="s">
        <v>10208</v>
      </c>
      <c r="AH968" t="s">
        <v>10298</v>
      </c>
      <c r="AI968" t="s">
        <v>48</v>
      </c>
      <c r="AJ968" t="s">
        <v>47</v>
      </c>
      <c r="AK968" t="s">
        <v>346</v>
      </c>
      <c r="AL968" t="s">
        <v>10232</v>
      </c>
      <c r="AM968">
        <v>0</v>
      </c>
      <c r="AN968" t="s">
        <v>47</v>
      </c>
      <c r="AO968" t="s">
        <v>47</v>
      </c>
      <c r="AP968" t="s">
        <v>47</v>
      </c>
      <c r="AQ968" t="s">
        <v>47</v>
      </c>
      <c r="AR968" t="s">
        <v>47</v>
      </c>
      <c r="AS968">
        <v>4340.2</v>
      </c>
      <c r="AT968">
        <v>20879.560000000001</v>
      </c>
      <c r="AU968">
        <v>1</v>
      </c>
      <c r="AV968">
        <v>1</v>
      </c>
      <c r="AW968" t="s">
        <v>10352</v>
      </c>
      <c r="AX968">
        <v>27000</v>
      </c>
      <c r="AY968" t="s">
        <v>56</v>
      </c>
      <c r="AZ968" t="s">
        <v>663</v>
      </c>
      <c r="BA968">
        <v>4850</v>
      </c>
      <c r="BB968" t="s">
        <v>663</v>
      </c>
      <c r="BC968">
        <v>4850</v>
      </c>
      <c r="BD968">
        <v>1474</v>
      </c>
      <c r="BE968">
        <v>67045.63</v>
      </c>
      <c r="BF968">
        <v>4</v>
      </c>
      <c r="BG968">
        <v>4</v>
      </c>
      <c r="BH968">
        <v>28560.86</v>
      </c>
      <c r="BI968">
        <v>0</v>
      </c>
      <c r="BJ968">
        <v>28560.86</v>
      </c>
      <c r="BK968">
        <v>42000</v>
      </c>
      <c r="BL968" t="s">
        <v>229</v>
      </c>
      <c r="BM968" t="s">
        <v>665</v>
      </c>
      <c r="BN968" t="s">
        <v>665</v>
      </c>
      <c r="BO968">
        <v>6305</v>
      </c>
    </row>
    <row r="969" spans="1:67" hidden="1" x14ac:dyDescent="0.3">
      <c r="A969">
        <v>98215</v>
      </c>
      <c r="B969">
        <v>7119893958</v>
      </c>
      <c r="C969">
        <v>942421</v>
      </c>
      <c r="D969">
        <v>7032</v>
      </c>
      <c r="E969">
        <v>104906</v>
      </c>
      <c r="F969">
        <v>1</v>
      </c>
      <c r="G969" t="s">
        <v>784</v>
      </c>
      <c r="H969">
        <v>42803</v>
      </c>
      <c r="I969">
        <v>21635977</v>
      </c>
      <c r="J969" t="s">
        <v>46</v>
      </c>
      <c r="K969" t="s">
        <v>47</v>
      </c>
      <c r="L969" t="s">
        <v>48</v>
      </c>
      <c r="M969" t="s">
        <v>49</v>
      </c>
      <c r="N969" t="s">
        <v>261</v>
      </c>
      <c r="O969" t="s">
        <v>262</v>
      </c>
      <c r="P969" t="s">
        <v>263</v>
      </c>
      <c r="Q969" t="s">
        <v>264</v>
      </c>
      <c r="R969" t="s">
        <v>54</v>
      </c>
      <c r="S969">
        <v>100422206</v>
      </c>
      <c r="T969" t="s">
        <v>615</v>
      </c>
      <c r="U969" t="s">
        <v>56</v>
      </c>
      <c r="V969" t="s">
        <v>57</v>
      </c>
      <c r="W969">
        <v>3221.59</v>
      </c>
      <c r="X969">
        <v>20289.63</v>
      </c>
      <c r="Y969">
        <v>18543.919999999998</v>
      </c>
      <c r="Z969" t="s">
        <v>49</v>
      </c>
      <c r="AA969" t="s">
        <v>10314</v>
      </c>
      <c r="AB969" t="s">
        <v>10296</v>
      </c>
      <c r="AC969" t="s">
        <v>10297</v>
      </c>
      <c r="AD969" t="s">
        <v>52</v>
      </c>
      <c r="AE969" t="s">
        <v>76</v>
      </c>
      <c r="AF969" t="s">
        <v>10207</v>
      </c>
      <c r="AG969" t="s">
        <v>10208</v>
      </c>
      <c r="AH969" t="s">
        <v>10298</v>
      </c>
      <c r="AI969" t="s">
        <v>48</v>
      </c>
      <c r="AJ969" t="s">
        <v>47</v>
      </c>
      <c r="AK969" t="s">
        <v>261</v>
      </c>
      <c r="AL969" t="s">
        <v>10232</v>
      </c>
      <c r="AM969">
        <v>0</v>
      </c>
      <c r="AN969" t="s">
        <v>47</v>
      </c>
      <c r="AO969" t="s">
        <v>47</v>
      </c>
      <c r="AP969" t="s">
        <v>47</v>
      </c>
      <c r="AQ969" t="s">
        <v>47</v>
      </c>
      <c r="AR969" t="s">
        <v>47</v>
      </c>
      <c r="AS969">
        <v>3221.59</v>
      </c>
      <c r="AT969">
        <v>20289.63</v>
      </c>
      <c r="AU969">
        <v>1</v>
      </c>
      <c r="AV969">
        <v>1</v>
      </c>
      <c r="AW969" t="s">
        <v>10352</v>
      </c>
      <c r="AX969">
        <v>27000</v>
      </c>
      <c r="AY969" t="s">
        <v>56</v>
      </c>
      <c r="AZ969" t="s">
        <v>695</v>
      </c>
      <c r="BA969">
        <v>3600</v>
      </c>
      <c r="BB969" t="s">
        <v>695</v>
      </c>
      <c r="BC969">
        <v>3600</v>
      </c>
      <c r="BD969">
        <v>904</v>
      </c>
      <c r="BE969">
        <v>20289.63</v>
      </c>
      <c r="BF969">
        <v>1</v>
      </c>
      <c r="BG969">
        <v>3</v>
      </c>
      <c r="BH969">
        <v>0</v>
      </c>
      <c r="BI969">
        <v>0</v>
      </c>
      <c r="BJ969">
        <v>0</v>
      </c>
      <c r="BK969">
        <v>0</v>
      </c>
      <c r="BL969" t="s">
        <v>59</v>
      </c>
      <c r="BM969" t="s">
        <v>715</v>
      </c>
      <c r="BN969" t="s">
        <v>697</v>
      </c>
      <c r="BO969">
        <v>0</v>
      </c>
    </row>
    <row r="970" spans="1:67" x14ac:dyDescent="0.3">
      <c r="A970">
        <v>98219</v>
      </c>
      <c r="B970">
        <v>7119893962</v>
      </c>
      <c r="C970">
        <v>4463264</v>
      </c>
      <c r="D970">
        <v>7032</v>
      </c>
      <c r="E970">
        <v>104910</v>
      </c>
      <c r="F970">
        <v>1</v>
      </c>
      <c r="G970" t="s">
        <v>784</v>
      </c>
      <c r="H970">
        <v>42803</v>
      </c>
      <c r="I970">
        <v>21636011</v>
      </c>
      <c r="J970" t="s">
        <v>46</v>
      </c>
      <c r="K970" t="s">
        <v>47</v>
      </c>
      <c r="L970" t="s">
        <v>48</v>
      </c>
      <c r="M970" t="s">
        <v>49</v>
      </c>
      <c r="N970" t="s">
        <v>9400</v>
      </c>
      <c r="O970" t="s">
        <v>10266</v>
      </c>
      <c r="P970" t="s">
        <v>2264</v>
      </c>
      <c r="Q970" t="s">
        <v>10372</v>
      </c>
      <c r="R970" t="s">
        <v>10178</v>
      </c>
      <c r="S970">
        <v>100788157</v>
      </c>
      <c r="T970" t="s">
        <v>606</v>
      </c>
      <c r="U970" t="s">
        <v>66</v>
      </c>
      <c r="V970" t="s">
        <v>1007</v>
      </c>
      <c r="W970">
        <v>2473</v>
      </c>
      <c r="X970">
        <v>7017.95</v>
      </c>
      <c r="Y970">
        <v>6287.42</v>
      </c>
      <c r="Z970" t="s">
        <v>49</v>
      </c>
      <c r="AA970" t="s">
        <v>10314</v>
      </c>
      <c r="AB970" t="s">
        <v>10296</v>
      </c>
      <c r="AC970" t="s">
        <v>10297</v>
      </c>
      <c r="AD970" t="s">
        <v>52</v>
      </c>
      <c r="AE970" t="s">
        <v>76</v>
      </c>
      <c r="AF970" t="s">
        <v>10207</v>
      </c>
      <c r="AG970" t="s">
        <v>10208</v>
      </c>
      <c r="AH970" t="s">
        <v>10298</v>
      </c>
      <c r="AI970" t="s">
        <v>48</v>
      </c>
      <c r="AJ970" t="s">
        <v>47</v>
      </c>
      <c r="AK970" t="s">
        <v>9400</v>
      </c>
      <c r="AL970" t="s">
        <v>10207</v>
      </c>
      <c r="AM970">
        <v>0</v>
      </c>
      <c r="AN970" t="s">
        <v>47</v>
      </c>
      <c r="AO970" t="s">
        <v>47</v>
      </c>
      <c r="AP970" t="s">
        <v>47</v>
      </c>
      <c r="AQ970" t="s">
        <v>47</v>
      </c>
      <c r="AR970" t="s">
        <v>47</v>
      </c>
      <c r="AS970">
        <v>2473</v>
      </c>
      <c r="AT970">
        <v>7017.95</v>
      </c>
      <c r="AU970">
        <v>1</v>
      </c>
      <c r="AV970">
        <v>1</v>
      </c>
      <c r="AW970" t="s">
        <v>10362</v>
      </c>
      <c r="AX970">
        <v>10800</v>
      </c>
      <c r="AY970" t="s">
        <v>66</v>
      </c>
      <c r="AZ970" t="s">
        <v>10373</v>
      </c>
      <c r="BA970" t="s">
        <v>47</v>
      </c>
      <c r="BB970" t="s">
        <v>10373</v>
      </c>
      <c r="BC970" t="s">
        <v>47</v>
      </c>
      <c r="BD970">
        <v>1148</v>
      </c>
      <c r="BE970">
        <v>27307.58</v>
      </c>
      <c r="BF970">
        <v>2</v>
      </c>
      <c r="BG970">
        <v>3</v>
      </c>
      <c r="BH970">
        <v>27307.58</v>
      </c>
      <c r="BI970">
        <v>0</v>
      </c>
      <c r="BJ970">
        <v>27307.58</v>
      </c>
      <c r="BK970">
        <v>42000</v>
      </c>
      <c r="BL970" t="s">
        <v>229</v>
      </c>
      <c r="BM970" t="s">
        <v>10375</v>
      </c>
      <c r="BN970" t="s">
        <v>10375</v>
      </c>
      <c r="BO970" t="s">
        <v>47</v>
      </c>
    </row>
    <row r="971" spans="1:67" hidden="1" x14ac:dyDescent="0.3">
      <c r="A971">
        <v>98226</v>
      </c>
      <c r="B971">
        <v>7119893969</v>
      </c>
      <c r="C971">
        <v>2064813</v>
      </c>
      <c r="D971">
        <v>7032</v>
      </c>
      <c r="E971">
        <v>104917</v>
      </c>
      <c r="F971">
        <v>1</v>
      </c>
      <c r="G971" t="s">
        <v>784</v>
      </c>
      <c r="H971">
        <v>42803</v>
      </c>
      <c r="I971">
        <v>21636017</v>
      </c>
      <c r="J971" t="s">
        <v>46</v>
      </c>
      <c r="K971" t="s">
        <v>47</v>
      </c>
      <c r="L971" t="s">
        <v>48</v>
      </c>
      <c r="M971" t="s">
        <v>49</v>
      </c>
      <c r="N971" t="s">
        <v>256</v>
      </c>
      <c r="O971" t="s">
        <v>257</v>
      </c>
      <c r="P971" t="s">
        <v>215</v>
      </c>
      <c r="Q971" t="s">
        <v>216</v>
      </c>
      <c r="R971" t="s">
        <v>54</v>
      </c>
      <c r="S971">
        <v>100894891</v>
      </c>
      <c r="T971" t="s">
        <v>116</v>
      </c>
      <c r="U971" t="s">
        <v>56</v>
      </c>
      <c r="V971" t="s">
        <v>57</v>
      </c>
      <c r="W971">
        <v>12576.01</v>
      </c>
      <c r="X971">
        <v>20762.650000000001</v>
      </c>
      <c r="Y971">
        <v>18914.509999999998</v>
      </c>
      <c r="Z971" t="s">
        <v>49</v>
      </c>
      <c r="AA971" t="s">
        <v>10314</v>
      </c>
      <c r="AB971" t="s">
        <v>10296</v>
      </c>
      <c r="AC971" t="s">
        <v>10297</v>
      </c>
      <c r="AD971" t="s">
        <v>52</v>
      </c>
      <c r="AE971" t="s">
        <v>76</v>
      </c>
      <c r="AF971" t="s">
        <v>10207</v>
      </c>
      <c r="AG971" t="s">
        <v>10208</v>
      </c>
      <c r="AH971" t="s">
        <v>10298</v>
      </c>
      <c r="AI971" t="s">
        <v>48</v>
      </c>
      <c r="AJ971" t="s">
        <v>47</v>
      </c>
      <c r="AK971" t="s">
        <v>256</v>
      </c>
      <c r="AL971" t="s">
        <v>10356</v>
      </c>
      <c r="AM971">
        <v>0</v>
      </c>
      <c r="AN971" t="s">
        <v>47</v>
      </c>
      <c r="AO971" t="s">
        <v>47</v>
      </c>
      <c r="AP971" t="s">
        <v>47</v>
      </c>
      <c r="AQ971" t="s">
        <v>47</v>
      </c>
      <c r="AR971" t="s">
        <v>47</v>
      </c>
      <c r="AS971">
        <v>12576.01</v>
      </c>
      <c r="AT971">
        <v>20762.650000000001</v>
      </c>
      <c r="AU971">
        <v>1</v>
      </c>
      <c r="AV971">
        <v>1</v>
      </c>
      <c r="AW971" t="s">
        <v>10352</v>
      </c>
      <c r="AX971">
        <v>27000</v>
      </c>
      <c r="AY971" t="s">
        <v>56</v>
      </c>
      <c r="AZ971" t="s">
        <v>390</v>
      </c>
      <c r="BA971">
        <v>13965</v>
      </c>
      <c r="BB971" t="s">
        <v>390</v>
      </c>
      <c r="BC971">
        <v>13965</v>
      </c>
      <c r="BD971">
        <v>2028</v>
      </c>
      <c r="BE971">
        <v>48070.23</v>
      </c>
      <c r="BF971">
        <v>3</v>
      </c>
      <c r="BG971">
        <v>3</v>
      </c>
      <c r="BH971">
        <v>20762.650000000001</v>
      </c>
      <c r="BI971">
        <v>0</v>
      </c>
      <c r="BJ971">
        <v>20762.650000000001</v>
      </c>
      <c r="BK971">
        <v>27000</v>
      </c>
      <c r="BL971" t="s">
        <v>56</v>
      </c>
      <c r="BM971" t="s">
        <v>390</v>
      </c>
      <c r="BN971" t="s">
        <v>392</v>
      </c>
      <c r="BO971">
        <v>13965</v>
      </c>
    </row>
    <row r="972" spans="1:67" hidden="1" x14ac:dyDescent="0.3">
      <c r="A972">
        <v>98727</v>
      </c>
      <c r="B972">
        <v>7119929428</v>
      </c>
      <c r="C972">
        <v>4463264</v>
      </c>
      <c r="D972">
        <v>7032</v>
      </c>
      <c r="E972">
        <v>105383</v>
      </c>
      <c r="F972">
        <v>1</v>
      </c>
      <c r="G972" t="s">
        <v>784</v>
      </c>
      <c r="H972">
        <v>42804</v>
      </c>
      <c r="I972">
        <v>21647192</v>
      </c>
      <c r="J972" t="s">
        <v>46</v>
      </c>
      <c r="K972" t="s">
        <v>47</v>
      </c>
      <c r="L972" t="s">
        <v>48</v>
      </c>
      <c r="M972" t="s">
        <v>49</v>
      </c>
      <c r="N972" t="s">
        <v>9400</v>
      </c>
      <c r="O972" t="s">
        <v>10266</v>
      </c>
      <c r="P972" t="s">
        <v>2264</v>
      </c>
      <c r="Q972" t="s">
        <v>10372</v>
      </c>
      <c r="R972" t="s">
        <v>10178</v>
      </c>
      <c r="S972">
        <v>100788157</v>
      </c>
      <c r="T972" t="s">
        <v>606</v>
      </c>
      <c r="U972" t="s">
        <v>66</v>
      </c>
      <c r="V972" t="s">
        <v>1007</v>
      </c>
      <c r="W972">
        <v>2473</v>
      </c>
      <c r="X972">
        <v>8618.69</v>
      </c>
      <c r="Y972">
        <v>7839.5</v>
      </c>
      <c r="Z972" t="s">
        <v>49</v>
      </c>
      <c r="AA972" t="s">
        <v>10314</v>
      </c>
      <c r="AB972" t="s">
        <v>10296</v>
      </c>
      <c r="AC972" t="s">
        <v>10297</v>
      </c>
      <c r="AD972" t="s">
        <v>52</v>
      </c>
      <c r="AE972" t="s">
        <v>76</v>
      </c>
      <c r="AF972" t="s">
        <v>10207</v>
      </c>
      <c r="AG972" t="s">
        <v>10208</v>
      </c>
      <c r="AH972" t="s">
        <v>10298</v>
      </c>
      <c r="AI972" t="s">
        <v>48</v>
      </c>
      <c r="AJ972" t="s">
        <v>47</v>
      </c>
      <c r="AK972" t="s">
        <v>9400</v>
      </c>
      <c r="AL972" t="s">
        <v>10207</v>
      </c>
      <c r="AM972">
        <v>0</v>
      </c>
      <c r="AN972" t="s">
        <v>47</v>
      </c>
      <c r="AO972" t="s">
        <v>47</v>
      </c>
      <c r="AP972" t="s">
        <v>47</v>
      </c>
      <c r="AQ972" t="s">
        <v>47</v>
      </c>
      <c r="AR972" t="s">
        <v>47</v>
      </c>
      <c r="AS972">
        <v>2473</v>
      </c>
      <c r="AT972">
        <v>8618.69</v>
      </c>
      <c r="AU972">
        <v>1</v>
      </c>
      <c r="AV972">
        <v>1</v>
      </c>
      <c r="AW972" t="s">
        <v>10362</v>
      </c>
      <c r="AX972">
        <v>10800</v>
      </c>
      <c r="AY972" t="s">
        <v>66</v>
      </c>
      <c r="AZ972" t="s">
        <v>10373</v>
      </c>
      <c r="BA972" t="s">
        <v>47</v>
      </c>
      <c r="BB972" t="s">
        <v>10373</v>
      </c>
      <c r="BC972" t="s">
        <v>47</v>
      </c>
      <c r="BD972">
        <v>1148</v>
      </c>
      <c r="BE972">
        <v>8618.69</v>
      </c>
      <c r="BF972">
        <v>1</v>
      </c>
      <c r="BG972">
        <v>2</v>
      </c>
      <c r="BH972">
        <v>0</v>
      </c>
      <c r="BI972">
        <v>0</v>
      </c>
      <c r="BJ972">
        <v>0</v>
      </c>
      <c r="BK972">
        <v>0</v>
      </c>
      <c r="BL972" t="s">
        <v>59</v>
      </c>
      <c r="BM972" t="s">
        <v>10376</v>
      </c>
      <c r="BN972" t="s">
        <v>10375</v>
      </c>
      <c r="BO972">
        <v>0</v>
      </c>
    </row>
    <row r="973" spans="1:67" hidden="1" x14ac:dyDescent="0.3">
      <c r="A973">
        <v>97105</v>
      </c>
      <c r="B973">
        <v>7119808816</v>
      </c>
      <c r="C973">
        <v>3855615</v>
      </c>
      <c r="D973">
        <v>7032</v>
      </c>
      <c r="E973">
        <v>105353</v>
      </c>
      <c r="F973">
        <v>1</v>
      </c>
      <c r="G973" t="s">
        <v>784</v>
      </c>
      <c r="H973">
        <v>42804</v>
      </c>
      <c r="I973">
        <v>21647482</v>
      </c>
      <c r="J973" t="s">
        <v>46</v>
      </c>
      <c r="K973" t="s">
        <v>47</v>
      </c>
      <c r="L973" t="s">
        <v>48</v>
      </c>
      <c r="M973" t="s">
        <v>49</v>
      </c>
      <c r="N973" t="s">
        <v>189</v>
      </c>
      <c r="O973" t="s">
        <v>190</v>
      </c>
      <c r="P973" t="s">
        <v>191</v>
      </c>
      <c r="Q973" t="s">
        <v>192</v>
      </c>
      <c r="R973" t="s">
        <v>54</v>
      </c>
      <c r="S973">
        <v>101030531</v>
      </c>
      <c r="T973" t="s">
        <v>193</v>
      </c>
      <c r="U973" t="s">
        <v>66</v>
      </c>
      <c r="V973" t="s">
        <v>1007</v>
      </c>
      <c r="W973">
        <v>1443.72</v>
      </c>
      <c r="X973">
        <v>11789.11</v>
      </c>
      <c r="Y973">
        <v>10831.97</v>
      </c>
      <c r="Z973" t="s">
        <v>49</v>
      </c>
      <c r="AA973" t="s">
        <v>10314</v>
      </c>
      <c r="AB973" t="s">
        <v>10296</v>
      </c>
      <c r="AC973" t="s">
        <v>10297</v>
      </c>
      <c r="AD973" t="s">
        <v>52</v>
      </c>
      <c r="AE973" t="s">
        <v>76</v>
      </c>
      <c r="AF973" t="s">
        <v>10207</v>
      </c>
      <c r="AG973" t="s">
        <v>10208</v>
      </c>
      <c r="AH973" t="s">
        <v>10298</v>
      </c>
      <c r="AI973" t="s">
        <v>48</v>
      </c>
      <c r="AJ973" t="s">
        <v>47</v>
      </c>
      <c r="AK973" t="s">
        <v>189</v>
      </c>
      <c r="AL973" t="s">
        <v>10217</v>
      </c>
      <c r="AM973">
        <v>0</v>
      </c>
      <c r="AN973" t="s">
        <v>47</v>
      </c>
      <c r="AO973" t="s">
        <v>47</v>
      </c>
      <c r="AP973" t="s">
        <v>47</v>
      </c>
      <c r="AQ973" t="s">
        <v>47</v>
      </c>
      <c r="AR973" t="s">
        <v>47</v>
      </c>
      <c r="AS973">
        <v>1443.72</v>
      </c>
      <c r="AT973">
        <v>11789.11</v>
      </c>
      <c r="AU973">
        <v>1</v>
      </c>
      <c r="AV973">
        <v>1</v>
      </c>
      <c r="AW973" t="s">
        <v>10352</v>
      </c>
      <c r="AX973">
        <v>27000</v>
      </c>
      <c r="AY973" t="s">
        <v>56</v>
      </c>
      <c r="AZ973" t="s">
        <v>765</v>
      </c>
      <c r="BA973">
        <v>2781.8</v>
      </c>
      <c r="BB973" t="s">
        <v>194</v>
      </c>
      <c r="BC973">
        <v>5563.6</v>
      </c>
      <c r="BD973" t="s">
        <v>47</v>
      </c>
      <c r="BE973">
        <v>20407.8</v>
      </c>
      <c r="BF973">
        <v>2</v>
      </c>
      <c r="BG973">
        <v>2</v>
      </c>
      <c r="BH973">
        <v>20407.8</v>
      </c>
      <c r="BI973">
        <v>0</v>
      </c>
      <c r="BJ973">
        <v>20407.8</v>
      </c>
      <c r="BK973">
        <v>27000</v>
      </c>
      <c r="BL973" t="s">
        <v>56</v>
      </c>
      <c r="BM973" t="s">
        <v>194</v>
      </c>
      <c r="BN973" t="s">
        <v>196</v>
      </c>
      <c r="BO973">
        <v>5563.6</v>
      </c>
    </row>
    <row r="974" spans="1:67" hidden="1" x14ac:dyDescent="0.3">
      <c r="A974">
        <v>99232</v>
      </c>
      <c r="B974">
        <v>7119958611</v>
      </c>
      <c r="C974">
        <v>723325</v>
      </c>
      <c r="D974">
        <v>7032</v>
      </c>
      <c r="E974">
        <v>105815</v>
      </c>
      <c r="F974">
        <v>1</v>
      </c>
      <c r="G974" t="s">
        <v>784</v>
      </c>
      <c r="H974">
        <v>42805</v>
      </c>
      <c r="I974">
        <v>21657123</v>
      </c>
      <c r="J974" t="s">
        <v>46</v>
      </c>
      <c r="K974" t="s">
        <v>47</v>
      </c>
      <c r="L974" t="s">
        <v>48</v>
      </c>
      <c r="M974" t="s">
        <v>49</v>
      </c>
      <c r="N974" t="s">
        <v>9400</v>
      </c>
      <c r="O974" t="s">
        <v>152</v>
      </c>
      <c r="P974" t="s">
        <v>153</v>
      </c>
      <c r="Q974" t="s">
        <v>10380</v>
      </c>
      <c r="R974" t="s">
        <v>992</v>
      </c>
      <c r="S974">
        <v>100214689</v>
      </c>
      <c r="T974" t="s">
        <v>155</v>
      </c>
      <c r="U974" t="s">
        <v>56</v>
      </c>
      <c r="V974" t="s">
        <v>57</v>
      </c>
      <c r="W974">
        <v>4100</v>
      </c>
      <c r="X974">
        <v>19699.79</v>
      </c>
      <c r="Y974">
        <v>17952.240000000002</v>
      </c>
      <c r="Z974" t="s">
        <v>49</v>
      </c>
      <c r="AA974" t="s">
        <v>10314</v>
      </c>
      <c r="AB974" t="s">
        <v>10296</v>
      </c>
      <c r="AC974" t="s">
        <v>10297</v>
      </c>
      <c r="AD974" t="s">
        <v>52</v>
      </c>
      <c r="AE974" t="s">
        <v>76</v>
      </c>
      <c r="AF974" t="s">
        <v>10207</v>
      </c>
      <c r="AG974" t="s">
        <v>10208</v>
      </c>
      <c r="AH974" t="s">
        <v>10298</v>
      </c>
      <c r="AI974" t="s">
        <v>48</v>
      </c>
      <c r="AJ974" t="s">
        <v>47</v>
      </c>
      <c r="AK974" t="s">
        <v>9400</v>
      </c>
      <c r="AL974" t="s">
        <v>10217</v>
      </c>
      <c r="AM974">
        <v>0</v>
      </c>
      <c r="AN974" t="s">
        <v>47</v>
      </c>
      <c r="AO974" t="s">
        <v>47</v>
      </c>
      <c r="AP974" t="s">
        <v>47</v>
      </c>
      <c r="AQ974" t="s">
        <v>47</v>
      </c>
      <c r="AR974" t="s">
        <v>47</v>
      </c>
      <c r="AS974">
        <v>4100</v>
      </c>
      <c r="AT974">
        <v>19699.79</v>
      </c>
      <c r="AU974">
        <v>1</v>
      </c>
      <c r="AV974">
        <v>1</v>
      </c>
      <c r="AW974" t="s">
        <v>10358</v>
      </c>
      <c r="AX974">
        <v>27000</v>
      </c>
      <c r="AY974" t="s">
        <v>56</v>
      </c>
      <c r="AZ974" t="s">
        <v>4947</v>
      </c>
      <c r="BA974">
        <v>4100</v>
      </c>
      <c r="BB974" t="s">
        <v>4947</v>
      </c>
      <c r="BC974">
        <v>4100</v>
      </c>
      <c r="BD974">
        <v>30</v>
      </c>
      <c r="BE974">
        <v>19699.79</v>
      </c>
      <c r="BF974">
        <v>1</v>
      </c>
      <c r="BG974">
        <v>4</v>
      </c>
      <c r="BH974">
        <v>0</v>
      </c>
      <c r="BI974">
        <v>0</v>
      </c>
      <c r="BJ974">
        <v>0</v>
      </c>
      <c r="BK974">
        <v>0</v>
      </c>
      <c r="BL974" t="s">
        <v>59</v>
      </c>
      <c r="BM974" t="s">
        <v>10448</v>
      </c>
      <c r="BN974" t="s">
        <v>4945</v>
      </c>
      <c r="BO974">
        <v>0</v>
      </c>
    </row>
    <row r="975" spans="1:67" hidden="1" x14ac:dyDescent="0.3">
      <c r="A975">
        <v>99209</v>
      </c>
      <c r="B975">
        <v>7119941531</v>
      </c>
      <c r="C975">
        <v>646963</v>
      </c>
      <c r="D975">
        <v>7032</v>
      </c>
      <c r="E975">
        <v>105809</v>
      </c>
      <c r="F975">
        <v>1</v>
      </c>
      <c r="G975" t="s">
        <v>784</v>
      </c>
      <c r="H975">
        <v>42805</v>
      </c>
      <c r="I975">
        <v>21657126</v>
      </c>
      <c r="J975" t="s">
        <v>46</v>
      </c>
      <c r="K975" t="s">
        <v>47</v>
      </c>
      <c r="L975" t="s">
        <v>48</v>
      </c>
      <c r="M975" t="s">
        <v>49</v>
      </c>
      <c r="N975" t="s">
        <v>176</v>
      </c>
      <c r="O975" t="s">
        <v>177</v>
      </c>
      <c r="P975" t="s">
        <v>178</v>
      </c>
      <c r="Q975" t="s">
        <v>179</v>
      </c>
      <c r="R975" t="s">
        <v>54</v>
      </c>
      <c r="S975">
        <v>100214689</v>
      </c>
      <c r="T975" t="s">
        <v>155</v>
      </c>
      <c r="U975" t="s">
        <v>56</v>
      </c>
      <c r="V975" t="s">
        <v>57</v>
      </c>
      <c r="W975">
        <v>8284.9500000000007</v>
      </c>
      <c r="X975">
        <v>21079.11</v>
      </c>
      <c r="Y975">
        <v>19314.47</v>
      </c>
      <c r="Z975" t="s">
        <v>49</v>
      </c>
      <c r="AA975" t="s">
        <v>10314</v>
      </c>
      <c r="AB975" t="s">
        <v>10296</v>
      </c>
      <c r="AC975" t="s">
        <v>10297</v>
      </c>
      <c r="AD975" t="s">
        <v>52</v>
      </c>
      <c r="AE975" t="s">
        <v>76</v>
      </c>
      <c r="AF975" t="s">
        <v>10207</v>
      </c>
      <c r="AG975" t="s">
        <v>10208</v>
      </c>
      <c r="AH975" t="s">
        <v>10298</v>
      </c>
      <c r="AI975" t="s">
        <v>48</v>
      </c>
      <c r="AJ975" t="s">
        <v>47</v>
      </c>
      <c r="AK975" t="s">
        <v>176</v>
      </c>
      <c r="AL975" t="s">
        <v>10356</v>
      </c>
      <c r="AM975">
        <v>0</v>
      </c>
      <c r="AN975" t="s">
        <v>47</v>
      </c>
      <c r="AO975" t="s">
        <v>47</v>
      </c>
      <c r="AP975" t="s">
        <v>47</v>
      </c>
      <c r="AQ975" t="s">
        <v>47</v>
      </c>
      <c r="AR975" t="s">
        <v>47</v>
      </c>
      <c r="AS975">
        <v>8284.9500000000007</v>
      </c>
      <c r="AT975">
        <v>21079.11</v>
      </c>
      <c r="AU975">
        <v>1</v>
      </c>
      <c r="AV975">
        <v>1</v>
      </c>
      <c r="AW975" t="s">
        <v>10352</v>
      </c>
      <c r="AX975">
        <v>27000</v>
      </c>
      <c r="AY975" t="s">
        <v>56</v>
      </c>
      <c r="AZ975" t="s">
        <v>180</v>
      </c>
      <c r="BA975">
        <v>9200</v>
      </c>
      <c r="BB975" t="s">
        <v>180</v>
      </c>
      <c r="BC975">
        <v>9200</v>
      </c>
      <c r="BD975">
        <v>855</v>
      </c>
      <c r="BE975">
        <v>40778.9</v>
      </c>
      <c r="BF975">
        <v>2</v>
      </c>
      <c r="BG975">
        <v>4</v>
      </c>
      <c r="BH975">
        <v>40778.9</v>
      </c>
      <c r="BI975">
        <v>0</v>
      </c>
      <c r="BJ975">
        <v>40778.9</v>
      </c>
      <c r="BK975">
        <v>42000</v>
      </c>
      <c r="BL975" t="s">
        <v>229</v>
      </c>
      <c r="BM975" t="s">
        <v>182</v>
      </c>
      <c r="BN975" t="s">
        <v>182</v>
      </c>
      <c r="BO975">
        <v>11960</v>
      </c>
    </row>
    <row r="976" spans="1:67" hidden="1" x14ac:dyDescent="0.3">
      <c r="A976">
        <v>98004</v>
      </c>
      <c r="B976">
        <v>7119860411</v>
      </c>
      <c r="C976">
        <v>4463264</v>
      </c>
      <c r="D976">
        <v>7032</v>
      </c>
      <c r="E976">
        <v>105792</v>
      </c>
      <c r="F976">
        <v>1</v>
      </c>
      <c r="G976" t="s">
        <v>784</v>
      </c>
      <c r="H976">
        <v>42805</v>
      </c>
      <c r="I976">
        <v>21657617</v>
      </c>
      <c r="J976" t="s">
        <v>46</v>
      </c>
      <c r="K976" t="s">
        <v>47</v>
      </c>
      <c r="L976" t="s">
        <v>48</v>
      </c>
      <c r="M976" t="s">
        <v>49</v>
      </c>
      <c r="N976" t="s">
        <v>9400</v>
      </c>
      <c r="O976" t="s">
        <v>10266</v>
      </c>
      <c r="P976" t="s">
        <v>2264</v>
      </c>
      <c r="Q976" t="s">
        <v>10372</v>
      </c>
      <c r="R976" t="s">
        <v>10178</v>
      </c>
      <c r="S976">
        <v>100223303</v>
      </c>
      <c r="T976" t="s">
        <v>64</v>
      </c>
      <c r="U976" t="s">
        <v>56</v>
      </c>
      <c r="V976" t="s">
        <v>57</v>
      </c>
      <c r="W976">
        <v>3706.6</v>
      </c>
      <c r="X976">
        <v>20821.650000000001</v>
      </c>
      <c r="Y976">
        <v>19122.439999999999</v>
      </c>
      <c r="Z976" t="s">
        <v>49</v>
      </c>
      <c r="AA976" t="s">
        <v>10314</v>
      </c>
      <c r="AB976" t="s">
        <v>10296</v>
      </c>
      <c r="AC976" t="s">
        <v>10297</v>
      </c>
      <c r="AD976" t="s">
        <v>52</v>
      </c>
      <c r="AE976" t="s">
        <v>76</v>
      </c>
      <c r="AF976" t="s">
        <v>10207</v>
      </c>
      <c r="AG976" t="s">
        <v>10208</v>
      </c>
      <c r="AH976" t="s">
        <v>10298</v>
      </c>
      <c r="AI976" t="s">
        <v>48</v>
      </c>
      <c r="AJ976" t="s">
        <v>47</v>
      </c>
      <c r="AK976" t="s">
        <v>9400</v>
      </c>
      <c r="AL976" t="s">
        <v>10207</v>
      </c>
      <c r="AM976">
        <v>0</v>
      </c>
      <c r="AN976" t="s">
        <v>47</v>
      </c>
      <c r="AO976" t="s">
        <v>47</v>
      </c>
      <c r="AP976" t="s">
        <v>47</v>
      </c>
      <c r="AQ976" t="s">
        <v>47</v>
      </c>
      <c r="AR976" t="s">
        <v>47</v>
      </c>
      <c r="AS976">
        <v>3706.6</v>
      </c>
      <c r="AT976">
        <v>20821.650000000001</v>
      </c>
      <c r="AU976">
        <v>1</v>
      </c>
      <c r="AV976">
        <v>1</v>
      </c>
      <c r="AW976" t="s">
        <v>10362</v>
      </c>
      <c r="AX976">
        <v>27000</v>
      </c>
      <c r="AY976" t="s">
        <v>56</v>
      </c>
      <c r="AZ976" t="s">
        <v>10446</v>
      </c>
      <c r="BA976" t="s">
        <v>47</v>
      </c>
      <c r="BB976" t="s">
        <v>10446</v>
      </c>
      <c r="BC976" t="s">
        <v>47</v>
      </c>
      <c r="BD976">
        <v>1148</v>
      </c>
      <c r="BE976">
        <v>61600.55</v>
      </c>
      <c r="BF976">
        <v>3</v>
      </c>
      <c r="BG976">
        <v>4</v>
      </c>
      <c r="BH976">
        <v>0</v>
      </c>
      <c r="BI976">
        <v>0</v>
      </c>
      <c r="BJ976">
        <v>0</v>
      </c>
      <c r="BK976">
        <v>0</v>
      </c>
      <c r="BL976" t="s">
        <v>59</v>
      </c>
      <c r="BM976" t="s">
        <v>10452</v>
      </c>
      <c r="BN976" t="s">
        <v>10447</v>
      </c>
      <c r="BO976">
        <v>0</v>
      </c>
    </row>
    <row r="977" spans="1:67" hidden="1" x14ac:dyDescent="0.3">
      <c r="A977">
        <v>98679</v>
      </c>
      <c r="B977">
        <v>7119902404</v>
      </c>
      <c r="C977">
        <v>4205647</v>
      </c>
      <c r="D977">
        <v>7032</v>
      </c>
      <c r="E977">
        <v>105797</v>
      </c>
      <c r="F977">
        <v>1</v>
      </c>
      <c r="G977" t="s">
        <v>784</v>
      </c>
      <c r="H977">
        <v>42805</v>
      </c>
      <c r="I977">
        <v>21657133</v>
      </c>
      <c r="J977" t="s">
        <v>46</v>
      </c>
      <c r="K977" t="s">
        <v>47</v>
      </c>
      <c r="L977" t="s">
        <v>48</v>
      </c>
      <c r="M977" t="s">
        <v>49</v>
      </c>
      <c r="N977" t="s">
        <v>168</v>
      </c>
      <c r="O977" t="s">
        <v>169</v>
      </c>
      <c r="P977" t="s">
        <v>170</v>
      </c>
      <c r="Q977" t="s">
        <v>171</v>
      </c>
      <c r="R977" t="s">
        <v>54</v>
      </c>
      <c r="S977">
        <v>101047835</v>
      </c>
      <c r="T977" t="s">
        <v>172</v>
      </c>
      <c r="U977" t="s">
        <v>56</v>
      </c>
      <c r="V977" t="s">
        <v>57</v>
      </c>
      <c r="W977">
        <v>13802.09</v>
      </c>
      <c r="X977">
        <v>21078.22</v>
      </c>
      <c r="Y977">
        <v>19325.25</v>
      </c>
      <c r="Z977" t="s">
        <v>49</v>
      </c>
      <c r="AA977" t="s">
        <v>10314</v>
      </c>
      <c r="AB977" t="s">
        <v>10296</v>
      </c>
      <c r="AC977" t="s">
        <v>10297</v>
      </c>
      <c r="AD977" t="s">
        <v>52</v>
      </c>
      <c r="AE977" t="s">
        <v>76</v>
      </c>
      <c r="AF977" t="s">
        <v>10207</v>
      </c>
      <c r="AG977" t="s">
        <v>10208</v>
      </c>
      <c r="AH977" t="s">
        <v>10298</v>
      </c>
      <c r="AI977" t="s">
        <v>48</v>
      </c>
      <c r="AJ977" t="s">
        <v>47</v>
      </c>
      <c r="AK977" t="s">
        <v>168</v>
      </c>
      <c r="AL977" t="s">
        <v>10240</v>
      </c>
      <c r="AM977">
        <v>0</v>
      </c>
      <c r="AN977" t="s">
        <v>47</v>
      </c>
      <c r="AO977" t="s">
        <v>47</v>
      </c>
      <c r="AP977" t="s">
        <v>47</v>
      </c>
      <c r="AQ977" t="s">
        <v>47</v>
      </c>
      <c r="AR977" t="s">
        <v>47</v>
      </c>
      <c r="AS977">
        <v>13802.09</v>
      </c>
      <c r="AT977">
        <v>21078.22</v>
      </c>
      <c r="AU977">
        <v>1</v>
      </c>
      <c r="AV977">
        <v>1</v>
      </c>
      <c r="AW977" t="s">
        <v>10352</v>
      </c>
      <c r="AX977">
        <v>27000</v>
      </c>
      <c r="AY977" t="s">
        <v>56</v>
      </c>
      <c r="AZ977" t="s">
        <v>173</v>
      </c>
      <c r="BA977">
        <v>15326.5</v>
      </c>
      <c r="BB977" t="s">
        <v>173</v>
      </c>
      <c r="BC977">
        <v>15326.5</v>
      </c>
      <c r="BD977">
        <v>2614</v>
      </c>
      <c r="BE977">
        <v>82678.77</v>
      </c>
      <c r="BF977">
        <v>4</v>
      </c>
      <c r="BG977">
        <v>4</v>
      </c>
      <c r="BH977">
        <v>41899.870000000003</v>
      </c>
      <c r="BI977">
        <v>0</v>
      </c>
      <c r="BJ977">
        <v>41899.870000000003</v>
      </c>
      <c r="BK977">
        <v>42000</v>
      </c>
      <c r="BL977" t="s">
        <v>229</v>
      </c>
      <c r="BM977" t="s">
        <v>175</v>
      </c>
      <c r="BN977" t="s">
        <v>175</v>
      </c>
      <c r="BO977">
        <v>19924.45</v>
      </c>
    </row>
    <row r="978" spans="1:67" hidden="1" x14ac:dyDescent="0.3">
      <c r="A978">
        <v>99215</v>
      </c>
      <c r="B978">
        <v>7119942969</v>
      </c>
      <c r="C978">
        <v>915409</v>
      </c>
      <c r="D978">
        <v>7032</v>
      </c>
      <c r="E978">
        <v>105941</v>
      </c>
      <c r="F978">
        <v>1</v>
      </c>
      <c r="G978" t="s">
        <v>784</v>
      </c>
      <c r="H978">
        <v>42807</v>
      </c>
      <c r="I978">
        <v>21665269</v>
      </c>
      <c r="J978" t="s">
        <v>46</v>
      </c>
      <c r="K978" t="s">
        <v>47</v>
      </c>
      <c r="L978" t="s">
        <v>48</v>
      </c>
      <c r="M978" t="s">
        <v>49</v>
      </c>
      <c r="N978" t="s">
        <v>247</v>
      </c>
      <c r="O978" t="s">
        <v>248</v>
      </c>
      <c r="P978" t="s">
        <v>249</v>
      </c>
      <c r="Q978" t="s">
        <v>250</v>
      </c>
      <c r="R978" t="s">
        <v>54</v>
      </c>
      <c r="S978">
        <v>100422206</v>
      </c>
      <c r="T978" t="s">
        <v>615</v>
      </c>
      <c r="U978" t="s">
        <v>56</v>
      </c>
      <c r="V978" t="s">
        <v>57</v>
      </c>
      <c r="W978">
        <v>4502.6899999999996</v>
      </c>
      <c r="X978">
        <v>20853.93</v>
      </c>
      <c r="Y978">
        <v>19074.28</v>
      </c>
      <c r="Z978" t="s">
        <v>49</v>
      </c>
      <c r="AA978" t="s">
        <v>10314</v>
      </c>
      <c r="AB978" t="s">
        <v>10296</v>
      </c>
      <c r="AC978" t="s">
        <v>10297</v>
      </c>
      <c r="AD978" t="s">
        <v>52</v>
      </c>
      <c r="AE978" t="s">
        <v>76</v>
      </c>
      <c r="AF978" t="s">
        <v>10207</v>
      </c>
      <c r="AG978" t="s">
        <v>10208</v>
      </c>
      <c r="AH978" t="s">
        <v>10298</v>
      </c>
      <c r="AI978" t="s">
        <v>48</v>
      </c>
      <c r="AJ978" t="s">
        <v>47</v>
      </c>
      <c r="AK978" t="s">
        <v>247</v>
      </c>
      <c r="AL978" t="s">
        <v>10217</v>
      </c>
      <c r="AM978">
        <v>0</v>
      </c>
      <c r="AN978" t="s">
        <v>47</v>
      </c>
      <c r="AO978" t="s">
        <v>47</v>
      </c>
      <c r="AP978" t="s">
        <v>47</v>
      </c>
      <c r="AQ978" t="s">
        <v>47</v>
      </c>
      <c r="AR978" t="s">
        <v>47</v>
      </c>
      <c r="AS978">
        <v>4502.6899999999996</v>
      </c>
      <c r="AT978">
        <v>20853.93</v>
      </c>
      <c r="AU978">
        <v>1</v>
      </c>
      <c r="AV978">
        <v>1</v>
      </c>
      <c r="AW978" t="s">
        <v>10352</v>
      </c>
      <c r="AX978">
        <v>27000</v>
      </c>
      <c r="AY978" t="s">
        <v>56</v>
      </c>
      <c r="AZ978" t="s">
        <v>634</v>
      </c>
      <c r="BA978">
        <v>5000</v>
      </c>
      <c r="BB978" t="s">
        <v>634</v>
      </c>
      <c r="BC978">
        <v>5000</v>
      </c>
      <c r="BD978">
        <v>1</v>
      </c>
      <c r="BE978">
        <v>20853.93</v>
      </c>
      <c r="BF978">
        <v>1</v>
      </c>
      <c r="BG978">
        <v>5</v>
      </c>
      <c r="BH978">
        <v>0</v>
      </c>
      <c r="BI978">
        <v>0</v>
      </c>
      <c r="BJ978">
        <v>0</v>
      </c>
      <c r="BK978">
        <v>0</v>
      </c>
      <c r="BL978" t="s">
        <v>59</v>
      </c>
      <c r="BM978" t="s">
        <v>635</v>
      </c>
      <c r="BN978" t="s">
        <v>636</v>
      </c>
      <c r="BO978">
        <v>0</v>
      </c>
    </row>
    <row r="979" spans="1:67" x14ac:dyDescent="0.3">
      <c r="A979">
        <v>99224</v>
      </c>
      <c r="B979">
        <v>7119943033</v>
      </c>
      <c r="C979">
        <v>2769823</v>
      </c>
      <c r="D979">
        <v>7032</v>
      </c>
      <c r="E979">
        <v>105950</v>
      </c>
      <c r="F979">
        <v>1</v>
      </c>
      <c r="G979" t="s">
        <v>784</v>
      </c>
      <c r="H979">
        <v>42807</v>
      </c>
      <c r="I979">
        <v>21665448</v>
      </c>
      <c r="J979" t="s">
        <v>46</v>
      </c>
      <c r="K979" t="s">
        <v>47</v>
      </c>
      <c r="L979" t="s">
        <v>48</v>
      </c>
      <c r="M979" t="s">
        <v>49</v>
      </c>
      <c r="N979" t="s">
        <v>9412</v>
      </c>
      <c r="O979" t="s">
        <v>10389</v>
      </c>
      <c r="P979" t="s">
        <v>207</v>
      </c>
      <c r="Q979" t="s">
        <v>208</v>
      </c>
      <c r="R979" t="s">
        <v>54</v>
      </c>
      <c r="S979">
        <v>101093720</v>
      </c>
      <c r="T979" t="s">
        <v>55</v>
      </c>
      <c r="U979" t="s">
        <v>66</v>
      </c>
      <c r="V979" t="s">
        <v>1007</v>
      </c>
      <c r="W979">
        <v>2642.6</v>
      </c>
      <c r="X979">
        <v>9863.56</v>
      </c>
      <c r="Y979">
        <v>9036.52</v>
      </c>
      <c r="Z979" t="s">
        <v>49</v>
      </c>
      <c r="AA979" t="s">
        <v>10314</v>
      </c>
      <c r="AB979" t="s">
        <v>10296</v>
      </c>
      <c r="AC979" t="s">
        <v>10297</v>
      </c>
      <c r="AD979" t="s">
        <v>52</v>
      </c>
      <c r="AE979" t="s">
        <v>76</v>
      </c>
      <c r="AF979" t="s">
        <v>10207</v>
      </c>
      <c r="AG979" t="s">
        <v>10208</v>
      </c>
      <c r="AH979" t="s">
        <v>10298</v>
      </c>
      <c r="AI979" t="s">
        <v>48</v>
      </c>
      <c r="AJ979" t="s">
        <v>47</v>
      </c>
      <c r="AK979" t="s">
        <v>9412</v>
      </c>
      <c r="AL979" t="s">
        <v>10207</v>
      </c>
      <c r="AM979">
        <v>0</v>
      </c>
      <c r="AN979" t="s">
        <v>47</v>
      </c>
      <c r="AO979" t="s">
        <v>47</v>
      </c>
      <c r="AP979" t="s">
        <v>47</v>
      </c>
      <c r="AQ979" t="s">
        <v>47</v>
      </c>
      <c r="AR979" t="s">
        <v>47</v>
      </c>
      <c r="AS979">
        <v>2642.6</v>
      </c>
      <c r="AT979">
        <v>9863.56</v>
      </c>
      <c r="AU979">
        <v>1</v>
      </c>
      <c r="AV979">
        <v>1</v>
      </c>
      <c r="AW979" t="s">
        <v>10352</v>
      </c>
      <c r="AX979">
        <v>10800</v>
      </c>
      <c r="AY979" t="s">
        <v>66</v>
      </c>
      <c r="AZ979" t="s">
        <v>5077</v>
      </c>
      <c r="BA979">
        <v>2953</v>
      </c>
      <c r="BB979" t="s">
        <v>5077</v>
      </c>
      <c r="BC979">
        <v>2953</v>
      </c>
      <c r="BD979">
        <v>120</v>
      </c>
      <c r="BE979">
        <v>30717.49</v>
      </c>
      <c r="BF979">
        <v>2</v>
      </c>
      <c r="BG979">
        <v>5</v>
      </c>
      <c r="BH979">
        <v>30717.49</v>
      </c>
      <c r="BI979">
        <v>0</v>
      </c>
      <c r="BJ979">
        <v>30717.49</v>
      </c>
      <c r="BK979">
        <v>42000</v>
      </c>
      <c r="BL979" t="s">
        <v>229</v>
      </c>
      <c r="BM979" t="s">
        <v>10391</v>
      </c>
      <c r="BN979" t="s">
        <v>10391</v>
      </c>
      <c r="BO979" t="s">
        <v>47</v>
      </c>
    </row>
    <row r="980" spans="1:67" hidden="1" x14ac:dyDescent="0.3">
      <c r="A980">
        <v>98646</v>
      </c>
      <c r="B980">
        <v>7119897619</v>
      </c>
      <c r="C980">
        <v>4463264</v>
      </c>
      <c r="D980">
        <v>7032</v>
      </c>
      <c r="E980">
        <v>105859</v>
      </c>
      <c r="F980">
        <v>1</v>
      </c>
      <c r="G980" t="s">
        <v>784</v>
      </c>
      <c r="H980">
        <v>42807</v>
      </c>
      <c r="I980">
        <v>21665442</v>
      </c>
      <c r="J980" t="s">
        <v>46</v>
      </c>
      <c r="K980" t="s">
        <v>47</v>
      </c>
      <c r="L980" t="s">
        <v>48</v>
      </c>
      <c r="M980" t="s">
        <v>49</v>
      </c>
      <c r="N980" t="s">
        <v>9400</v>
      </c>
      <c r="O980" t="s">
        <v>10266</v>
      </c>
      <c r="P980" t="s">
        <v>2264</v>
      </c>
      <c r="Q980" t="s">
        <v>10372</v>
      </c>
      <c r="R980" t="s">
        <v>10178</v>
      </c>
      <c r="S980">
        <v>100788157</v>
      </c>
      <c r="T980" t="s">
        <v>606</v>
      </c>
      <c r="U980" t="s">
        <v>66</v>
      </c>
      <c r="V980" t="s">
        <v>1007</v>
      </c>
      <c r="W980">
        <v>2473</v>
      </c>
      <c r="X980">
        <v>10618.3</v>
      </c>
      <c r="Y980">
        <v>9792</v>
      </c>
      <c r="Z980" t="s">
        <v>49</v>
      </c>
      <c r="AA980" t="s">
        <v>10314</v>
      </c>
      <c r="AB980" t="s">
        <v>10296</v>
      </c>
      <c r="AC980" t="s">
        <v>10297</v>
      </c>
      <c r="AD980" t="s">
        <v>52</v>
      </c>
      <c r="AE980" t="s">
        <v>76</v>
      </c>
      <c r="AF980" t="s">
        <v>10207</v>
      </c>
      <c r="AG980" t="s">
        <v>10208</v>
      </c>
      <c r="AH980" t="s">
        <v>10298</v>
      </c>
      <c r="AI980" t="s">
        <v>48</v>
      </c>
      <c r="AJ980" t="s">
        <v>47</v>
      </c>
      <c r="AK980" t="s">
        <v>9400</v>
      </c>
      <c r="AL980" t="s">
        <v>10207</v>
      </c>
      <c r="AM980">
        <v>0</v>
      </c>
      <c r="AN980" t="s">
        <v>47</v>
      </c>
      <c r="AO980" t="s">
        <v>47</v>
      </c>
      <c r="AP980" t="s">
        <v>47</v>
      </c>
      <c r="AQ980" t="s">
        <v>47</v>
      </c>
      <c r="AR980" t="s">
        <v>47</v>
      </c>
      <c r="AS980">
        <v>2473</v>
      </c>
      <c r="AT980">
        <v>10618.3</v>
      </c>
      <c r="AU980">
        <v>1</v>
      </c>
      <c r="AV980">
        <v>1</v>
      </c>
      <c r="AW980" t="s">
        <v>10362</v>
      </c>
      <c r="AX980">
        <v>10800</v>
      </c>
      <c r="AY980" t="s">
        <v>66</v>
      </c>
      <c r="AZ980" t="s">
        <v>10373</v>
      </c>
      <c r="BA980" t="s">
        <v>47</v>
      </c>
      <c r="BB980" t="s">
        <v>10373</v>
      </c>
      <c r="BC980" t="s">
        <v>47</v>
      </c>
      <c r="BD980">
        <v>1148</v>
      </c>
      <c r="BE980">
        <v>41335.79</v>
      </c>
      <c r="BF980">
        <v>3</v>
      </c>
      <c r="BG980">
        <v>5</v>
      </c>
      <c r="BH980">
        <v>0</v>
      </c>
      <c r="BI980">
        <v>0</v>
      </c>
      <c r="BJ980">
        <v>0</v>
      </c>
      <c r="BK980">
        <v>0</v>
      </c>
      <c r="BL980" t="s">
        <v>59</v>
      </c>
      <c r="BM980" t="s">
        <v>10376</v>
      </c>
      <c r="BN980" t="s">
        <v>10375</v>
      </c>
      <c r="BO980">
        <v>0</v>
      </c>
    </row>
    <row r="981" spans="1:67" x14ac:dyDescent="0.3">
      <c r="A981">
        <v>99220</v>
      </c>
      <c r="B981">
        <v>7119943029</v>
      </c>
      <c r="C981">
        <v>4463264</v>
      </c>
      <c r="D981">
        <v>7032</v>
      </c>
      <c r="E981">
        <v>105946</v>
      </c>
      <c r="F981">
        <v>1</v>
      </c>
      <c r="G981" t="s">
        <v>784</v>
      </c>
      <c r="H981">
        <v>42807</v>
      </c>
      <c r="I981">
        <v>21665444</v>
      </c>
      <c r="J981" t="s">
        <v>46</v>
      </c>
      <c r="K981" t="s">
        <v>47</v>
      </c>
      <c r="L981" t="s">
        <v>48</v>
      </c>
      <c r="M981" t="s">
        <v>49</v>
      </c>
      <c r="N981" t="s">
        <v>9400</v>
      </c>
      <c r="O981" t="s">
        <v>10266</v>
      </c>
      <c r="P981" t="s">
        <v>2264</v>
      </c>
      <c r="Q981" t="s">
        <v>10372</v>
      </c>
      <c r="R981" t="s">
        <v>10178</v>
      </c>
      <c r="S981">
        <v>100788157</v>
      </c>
      <c r="T981" t="s">
        <v>606</v>
      </c>
      <c r="U981" t="s">
        <v>66</v>
      </c>
      <c r="V981" t="s">
        <v>1007</v>
      </c>
      <c r="W981">
        <v>2473</v>
      </c>
      <c r="X981">
        <v>9802.7999999999993</v>
      </c>
      <c r="Y981">
        <v>9072</v>
      </c>
      <c r="Z981" t="s">
        <v>49</v>
      </c>
      <c r="AA981" t="s">
        <v>10314</v>
      </c>
      <c r="AB981" t="s">
        <v>10296</v>
      </c>
      <c r="AC981" t="s">
        <v>10297</v>
      </c>
      <c r="AD981" t="s">
        <v>52</v>
      </c>
      <c r="AE981" t="s">
        <v>76</v>
      </c>
      <c r="AF981" t="s">
        <v>10207</v>
      </c>
      <c r="AG981" t="s">
        <v>10208</v>
      </c>
      <c r="AH981" t="s">
        <v>10298</v>
      </c>
      <c r="AI981" t="s">
        <v>48</v>
      </c>
      <c r="AJ981" t="s">
        <v>47</v>
      </c>
      <c r="AK981" t="s">
        <v>9400</v>
      </c>
      <c r="AL981" t="s">
        <v>10207</v>
      </c>
      <c r="AM981">
        <v>0</v>
      </c>
      <c r="AN981" t="s">
        <v>47</v>
      </c>
      <c r="AO981" t="s">
        <v>47</v>
      </c>
      <c r="AP981" t="s">
        <v>47</v>
      </c>
      <c r="AQ981" t="s">
        <v>47</v>
      </c>
      <c r="AR981" t="s">
        <v>47</v>
      </c>
      <c r="AS981">
        <v>2473</v>
      </c>
      <c r="AT981">
        <v>9802.7999999999993</v>
      </c>
      <c r="AU981">
        <v>1</v>
      </c>
      <c r="AV981">
        <v>1</v>
      </c>
      <c r="AW981" t="s">
        <v>10362</v>
      </c>
      <c r="AX981">
        <v>10800</v>
      </c>
      <c r="AY981" t="s">
        <v>66</v>
      </c>
      <c r="AZ981" t="s">
        <v>10373</v>
      </c>
      <c r="BA981" t="s">
        <v>47</v>
      </c>
      <c r="BB981" t="s">
        <v>10373</v>
      </c>
      <c r="BC981" t="s">
        <v>47</v>
      </c>
      <c r="BD981">
        <v>1148</v>
      </c>
      <c r="BE981">
        <v>51138.59</v>
      </c>
      <c r="BF981">
        <v>4</v>
      </c>
      <c r="BG981">
        <v>5</v>
      </c>
      <c r="BH981">
        <v>20421.099999999999</v>
      </c>
      <c r="BI981">
        <v>0</v>
      </c>
      <c r="BJ981">
        <v>20421.099999999999</v>
      </c>
      <c r="BK981">
        <v>27000</v>
      </c>
      <c r="BL981" t="s">
        <v>56</v>
      </c>
      <c r="BM981" t="s">
        <v>10374</v>
      </c>
      <c r="BN981" t="s">
        <v>10375</v>
      </c>
      <c r="BO981" t="s">
        <v>47</v>
      </c>
    </row>
    <row r="982" spans="1:67" x14ac:dyDescent="0.3">
      <c r="A982">
        <v>99388</v>
      </c>
      <c r="B982">
        <v>7119989420</v>
      </c>
      <c r="C982">
        <v>4463264</v>
      </c>
      <c r="D982">
        <v>7032</v>
      </c>
      <c r="E982">
        <v>106063</v>
      </c>
      <c r="F982">
        <v>1</v>
      </c>
      <c r="G982" t="s">
        <v>784</v>
      </c>
      <c r="H982">
        <v>42807</v>
      </c>
      <c r="I982">
        <v>21665443</v>
      </c>
      <c r="J982" t="s">
        <v>46</v>
      </c>
      <c r="K982" t="s">
        <v>47</v>
      </c>
      <c r="L982" t="s">
        <v>48</v>
      </c>
      <c r="M982" t="s">
        <v>49</v>
      </c>
      <c r="N982" t="s">
        <v>9400</v>
      </c>
      <c r="O982" t="s">
        <v>10266</v>
      </c>
      <c r="P982" t="s">
        <v>2264</v>
      </c>
      <c r="Q982" t="s">
        <v>10372</v>
      </c>
      <c r="R982" t="s">
        <v>10178</v>
      </c>
      <c r="S982">
        <v>100788157</v>
      </c>
      <c r="T982" t="s">
        <v>606</v>
      </c>
      <c r="U982" t="s">
        <v>66</v>
      </c>
      <c r="V982" t="s">
        <v>1007</v>
      </c>
      <c r="W982">
        <v>2473</v>
      </c>
      <c r="X982">
        <v>11107.6</v>
      </c>
      <c r="Y982">
        <v>10224</v>
      </c>
      <c r="Z982" t="s">
        <v>49</v>
      </c>
      <c r="AA982" t="s">
        <v>10314</v>
      </c>
      <c r="AB982" t="s">
        <v>10296</v>
      </c>
      <c r="AC982" t="s">
        <v>10297</v>
      </c>
      <c r="AD982" t="s">
        <v>52</v>
      </c>
      <c r="AE982" t="s">
        <v>76</v>
      </c>
      <c r="AF982" t="s">
        <v>10207</v>
      </c>
      <c r="AG982" t="s">
        <v>10208</v>
      </c>
      <c r="AH982" t="s">
        <v>10298</v>
      </c>
      <c r="AI982" t="s">
        <v>48</v>
      </c>
      <c r="AJ982" t="s">
        <v>47</v>
      </c>
      <c r="AK982" t="s">
        <v>9400</v>
      </c>
      <c r="AL982" t="s">
        <v>10207</v>
      </c>
      <c r="AM982">
        <v>0</v>
      </c>
      <c r="AN982" t="s">
        <v>47</v>
      </c>
      <c r="AO982" t="s">
        <v>47</v>
      </c>
      <c r="AP982" t="s">
        <v>47</v>
      </c>
      <c r="AQ982" t="s">
        <v>47</v>
      </c>
      <c r="AR982" t="s">
        <v>47</v>
      </c>
      <c r="AS982">
        <v>2473</v>
      </c>
      <c r="AT982">
        <v>11107.6</v>
      </c>
      <c r="AU982">
        <v>1</v>
      </c>
      <c r="AV982">
        <v>1</v>
      </c>
      <c r="AW982" t="s">
        <v>10362</v>
      </c>
      <c r="AX982">
        <v>27000</v>
      </c>
      <c r="AY982" t="s">
        <v>56</v>
      </c>
      <c r="AZ982" t="s">
        <v>10373</v>
      </c>
      <c r="BA982" t="s">
        <v>47</v>
      </c>
      <c r="BB982" t="s">
        <v>10374</v>
      </c>
      <c r="BC982" t="s">
        <v>47</v>
      </c>
      <c r="BD982">
        <v>1148</v>
      </c>
      <c r="BE982">
        <v>62246.19</v>
      </c>
      <c r="BF982">
        <v>5</v>
      </c>
      <c r="BG982">
        <v>5</v>
      </c>
      <c r="BH982">
        <v>11107.6</v>
      </c>
      <c r="BI982">
        <v>0</v>
      </c>
      <c r="BJ982">
        <v>11107.6</v>
      </c>
      <c r="BK982">
        <v>27000</v>
      </c>
      <c r="BL982" t="s">
        <v>56</v>
      </c>
      <c r="BM982" t="s">
        <v>10374</v>
      </c>
      <c r="BN982" t="s">
        <v>10375</v>
      </c>
      <c r="BO982" t="s">
        <v>47</v>
      </c>
    </row>
    <row r="983" spans="1:67" hidden="1" x14ac:dyDescent="0.3">
      <c r="A983">
        <v>100500</v>
      </c>
      <c r="B983">
        <v>7120031410</v>
      </c>
      <c r="C983">
        <v>1157188</v>
      </c>
      <c r="D983">
        <v>7032</v>
      </c>
      <c r="E983">
        <v>107138</v>
      </c>
      <c r="F983">
        <v>1</v>
      </c>
      <c r="G983" t="s">
        <v>784</v>
      </c>
      <c r="H983">
        <v>42808</v>
      </c>
      <c r="I983">
        <v>21679189</v>
      </c>
      <c r="J983" t="s">
        <v>46</v>
      </c>
      <c r="K983" t="s">
        <v>47</v>
      </c>
      <c r="L983" t="s">
        <v>48</v>
      </c>
      <c r="M983" t="s">
        <v>49</v>
      </c>
      <c r="N983" t="s">
        <v>9400</v>
      </c>
      <c r="O983" t="s">
        <v>10238</v>
      </c>
      <c r="P983" t="s">
        <v>568</v>
      </c>
      <c r="Q983" t="s">
        <v>10361</v>
      </c>
      <c r="R983" t="s">
        <v>10178</v>
      </c>
      <c r="S983">
        <v>101093720</v>
      </c>
      <c r="T983" t="s">
        <v>55</v>
      </c>
      <c r="U983" t="s">
        <v>56</v>
      </c>
      <c r="V983" t="s">
        <v>57</v>
      </c>
      <c r="W983">
        <v>14000</v>
      </c>
      <c r="X983">
        <v>19878.3</v>
      </c>
      <c r="Y983">
        <v>17398.14</v>
      </c>
      <c r="Z983" t="s">
        <v>49</v>
      </c>
      <c r="AA983" t="s">
        <v>10314</v>
      </c>
      <c r="AB983" t="s">
        <v>10296</v>
      </c>
      <c r="AC983" t="s">
        <v>10297</v>
      </c>
      <c r="AD983" t="s">
        <v>52</v>
      </c>
      <c r="AE983" t="s">
        <v>76</v>
      </c>
      <c r="AF983" t="s">
        <v>10207</v>
      </c>
      <c r="AG983" t="s">
        <v>10208</v>
      </c>
      <c r="AH983" t="s">
        <v>10298</v>
      </c>
      <c r="AI983" t="s">
        <v>48</v>
      </c>
      <c r="AJ983" t="s">
        <v>47</v>
      </c>
      <c r="AK983" t="s">
        <v>9400</v>
      </c>
      <c r="AL983" t="s">
        <v>10240</v>
      </c>
      <c r="AM983">
        <v>0</v>
      </c>
      <c r="AN983" t="s">
        <v>47</v>
      </c>
      <c r="AO983" t="s">
        <v>47</v>
      </c>
      <c r="AP983" t="s">
        <v>47</v>
      </c>
      <c r="AQ983" t="s">
        <v>47</v>
      </c>
      <c r="AR983" t="s">
        <v>47</v>
      </c>
      <c r="AS983">
        <v>14000</v>
      </c>
      <c r="AT983">
        <v>19878.3</v>
      </c>
      <c r="AU983">
        <v>1</v>
      </c>
      <c r="AV983">
        <v>1</v>
      </c>
      <c r="AW983" t="s">
        <v>10362</v>
      </c>
      <c r="AX983">
        <v>27000</v>
      </c>
      <c r="AY983" t="s">
        <v>56</v>
      </c>
      <c r="AZ983" t="s">
        <v>10440</v>
      </c>
      <c r="BA983" t="s">
        <v>47</v>
      </c>
      <c r="BB983" t="s">
        <v>10440</v>
      </c>
      <c r="BC983" t="s">
        <v>47</v>
      </c>
      <c r="BD983">
        <v>1</v>
      </c>
      <c r="BE983">
        <v>19878.3</v>
      </c>
      <c r="BF983">
        <v>1</v>
      </c>
      <c r="BG983">
        <v>7</v>
      </c>
      <c r="BH983">
        <v>0</v>
      </c>
      <c r="BI983">
        <v>0</v>
      </c>
      <c r="BJ983">
        <v>0</v>
      </c>
      <c r="BK983">
        <v>0</v>
      </c>
      <c r="BL983" t="s">
        <v>59</v>
      </c>
      <c r="BM983" t="s">
        <v>10470</v>
      </c>
      <c r="BN983" t="s">
        <v>10441</v>
      </c>
      <c r="BO983">
        <v>0</v>
      </c>
    </row>
    <row r="984" spans="1:67" x14ac:dyDescent="0.3">
      <c r="A984">
        <v>98199</v>
      </c>
      <c r="B984">
        <v>7119893037</v>
      </c>
      <c r="C984">
        <v>4463264</v>
      </c>
      <c r="D984">
        <v>7032</v>
      </c>
      <c r="E984">
        <v>106641</v>
      </c>
      <c r="F984">
        <v>1</v>
      </c>
      <c r="G984" t="s">
        <v>784</v>
      </c>
      <c r="H984">
        <v>42808</v>
      </c>
      <c r="I984">
        <v>21678566</v>
      </c>
      <c r="J984" t="s">
        <v>46</v>
      </c>
      <c r="K984" t="s">
        <v>47</v>
      </c>
      <c r="L984" t="s">
        <v>48</v>
      </c>
      <c r="M984" t="s">
        <v>49</v>
      </c>
      <c r="N984" t="s">
        <v>9400</v>
      </c>
      <c r="O984" t="s">
        <v>10266</v>
      </c>
      <c r="P984" t="s">
        <v>2264</v>
      </c>
      <c r="Q984" t="s">
        <v>10372</v>
      </c>
      <c r="R984" t="s">
        <v>10178</v>
      </c>
      <c r="S984">
        <v>101093720</v>
      </c>
      <c r="T984" t="s">
        <v>55</v>
      </c>
      <c r="U984" t="s">
        <v>66</v>
      </c>
      <c r="V984" t="s">
        <v>1007</v>
      </c>
      <c r="W984">
        <v>2670.84</v>
      </c>
      <c r="X984">
        <v>10780</v>
      </c>
      <c r="Y984">
        <v>9900</v>
      </c>
      <c r="Z984" t="s">
        <v>49</v>
      </c>
      <c r="AA984" t="s">
        <v>10314</v>
      </c>
      <c r="AB984" t="s">
        <v>10296</v>
      </c>
      <c r="AC984" t="s">
        <v>10297</v>
      </c>
      <c r="AD984" t="s">
        <v>52</v>
      </c>
      <c r="AE984" t="s">
        <v>76</v>
      </c>
      <c r="AF984" t="s">
        <v>10207</v>
      </c>
      <c r="AG984" t="s">
        <v>10208</v>
      </c>
      <c r="AH984" t="s">
        <v>10298</v>
      </c>
      <c r="AI984" t="s">
        <v>48</v>
      </c>
      <c r="AJ984" t="s">
        <v>47</v>
      </c>
      <c r="AK984" t="s">
        <v>9400</v>
      </c>
      <c r="AL984" t="s">
        <v>10207</v>
      </c>
      <c r="AM984">
        <v>0</v>
      </c>
      <c r="AN984" t="s">
        <v>47</v>
      </c>
      <c r="AO984" t="s">
        <v>47</v>
      </c>
      <c r="AP984" t="s">
        <v>47</v>
      </c>
      <c r="AQ984" t="s">
        <v>47</v>
      </c>
      <c r="AR984" t="s">
        <v>47</v>
      </c>
      <c r="AS984">
        <v>2670.84</v>
      </c>
      <c r="AT984">
        <v>10780</v>
      </c>
      <c r="AU984">
        <v>1</v>
      </c>
      <c r="AV984">
        <v>1</v>
      </c>
      <c r="AW984" t="s">
        <v>10362</v>
      </c>
      <c r="AX984">
        <v>10800</v>
      </c>
      <c r="AY984" t="s">
        <v>66</v>
      </c>
      <c r="AZ984" t="s">
        <v>10392</v>
      </c>
      <c r="BA984" t="s">
        <v>47</v>
      </c>
      <c r="BB984" t="s">
        <v>10392</v>
      </c>
      <c r="BC984" t="s">
        <v>47</v>
      </c>
      <c r="BD984">
        <v>1148</v>
      </c>
      <c r="BE984">
        <v>30658.3</v>
      </c>
      <c r="BF984">
        <v>2</v>
      </c>
      <c r="BG984">
        <v>7</v>
      </c>
      <c r="BH984">
        <v>30658.3</v>
      </c>
      <c r="BI984">
        <v>0</v>
      </c>
      <c r="BJ984">
        <v>30658.3</v>
      </c>
      <c r="BK984">
        <v>42000</v>
      </c>
      <c r="BL984" t="s">
        <v>229</v>
      </c>
      <c r="BM984" t="s">
        <v>10394</v>
      </c>
      <c r="BN984" t="s">
        <v>10394</v>
      </c>
      <c r="BO984" t="s">
        <v>47</v>
      </c>
    </row>
    <row r="985" spans="1:67" hidden="1" x14ac:dyDescent="0.3">
      <c r="A985">
        <v>98200</v>
      </c>
      <c r="B985">
        <v>7119893038</v>
      </c>
      <c r="C985">
        <v>4463264</v>
      </c>
      <c r="D985">
        <v>7032</v>
      </c>
      <c r="E985">
        <v>106642</v>
      </c>
      <c r="F985">
        <v>1</v>
      </c>
      <c r="G985" t="s">
        <v>784</v>
      </c>
      <c r="H985">
        <v>42808</v>
      </c>
      <c r="I985">
        <v>21678567</v>
      </c>
      <c r="J985" t="s">
        <v>46</v>
      </c>
      <c r="K985" t="s">
        <v>47</v>
      </c>
      <c r="L985" t="s">
        <v>48</v>
      </c>
      <c r="M985" t="s">
        <v>49</v>
      </c>
      <c r="N985" t="s">
        <v>9400</v>
      </c>
      <c r="O985" t="s">
        <v>10266</v>
      </c>
      <c r="P985" t="s">
        <v>2264</v>
      </c>
      <c r="Q985" t="s">
        <v>10372</v>
      </c>
      <c r="R985" t="s">
        <v>10178</v>
      </c>
      <c r="S985">
        <v>101093720</v>
      </c>
      <c r="T985" t="s">
        <v>55</v>
      </c>
      <c r="U985" t="s">
        <v>66</v>
      </c>
      <c r="V985" t="s">
        <v>1007</v>
      </c>
      <c r="W985">
        <v>2670.84</v>
      </c>
      <c r="X985">
        <v>9802.7999999999993</v>
      </c>
      <c r="Y985">
        <v>9072</v>
      </c>
      <c r="Z985" t="s">
        <v>49</v>
      </c>
      <c r="AA985" t="s">
        <v>10314</v>
      </c>
      <c r="AB985" t="s">
        <v>10296</v>
      </c>
      <c r="AC985" t="s">
        <v>10297</v>
      </c>
      <c r="AD985" t="s">
        <v>52</v>
      </c>
      <c r="AE985" t="s">
        <v>76</v>
      </c>
      <c r="AF985" t="s">
        <v>10207</v>
      </c>
      <c r="AG985" t="s">
        <v>10208</v>
      </c>
      <c r="AH985" t="s">
        <v>10298</v>
      </c>
      <c r="AI985" t="s">
        <v>48</v>
      </c>
      <c r="AJ985" t="s">
        <v>47</v>
      </c>
      <c r="AK985" t="s">
        <v>9400</v>
      </c>
      <c r="AL985" t="s">
        <v>10207</v>
      </c>
      <c r="AM985">
        <v>0</v>
      </c>
      <c r="AN985" t="s">
        <v>47</v>
      </c>
      <c r="AO985" t="s">
        <v>47</v>
      </c>
      <c r="AP985" t="s">
        <v>47</v>
      </c>
      <c r="AQ985" t="s">
        <v>47</v>
      </c>
      <c r="AR985" t="s">
        <v>47</v>
      </c>
      <c r="AS985">
        <v>2670.84</v>
      </c>
      <c r="AT985">
        <v>9802.7999999999993</v>
      </c>
      <c r="AU985">
        <v>1</v>
      </c>
      <c r="AV985">
        <v>1</v>
      </c>
      <c r="AW985" t="s">
        <v>10362</v>
      </c>
      <c r="AX985">
        <v>10800</v>
      </c>
      <c r="AY985" t="s">
        <v>66</v>
      </c>
      <c r="AZ985" t="s">
        <v>10392</v>
      </c>
      <c r="BA985" t="s">
        <v>47</v>
      </c>
      <c r="BB985" t="s">
        <v>10392</v>
      </c>
      <c r="BC985" t="s">
        <v>47</v>
      </c>
      <c r="BD985">
        <v>1148</v>
      </c>
      <c r="BE985">
        <v>40461.1</v>
      </c>
      <c r="BF985">
        <v>3</v>
      </c>
      <c r="BG985">
        <v>7</v>
      </c>
      <c r="BH985">
        <v>0</v>
      </c>
      <c r="BI985">
        <v>0</v>
      </c>
      <c r="BJ985">
        <v>0</v>
      </c>
      <c r="BK985">
        <v>0</v>
      </c>
      <c r="BL985" t="s">
        <v>59</v>
      </c>
      <c r="BM985" t="s">
        <v>10393</v>
      </c>
      <c r="BN985" t="s">
        <v>10394</v>
      </c>
      <c r="BO985">
        <v>0</v>
      </c>
    </row>
    <row r="986" spans="1:67" x14ac:dyDescent="0.3">
      <c r="A986">
        <v>98201</v>
      </c>
      <c r="B986">
        <v>7119893039</v>
      </c>
      <c r="C986">
        <v>4463264</v>
      </c>
      <c r="D986">
        <v>7032</v>
      </c>
      <c r="E986">
        <v>106643</v>
      </c>
      <c r="F986">
        <v>1</v>
      </c>
      <c r="G986" t="s">
        <v>784</v>
      </c>
      <c r="H986">
        <v>42808</v>
      </c>
      <c r="I986">
        <v>21678568</v>
      </c>
      <c r="J986" t="s">
        <v>46</v>
      </c>
      <c r="K986" t="s">
        <v>47</v>
      </c>
      <c r="L986" t="s">
        <v>48</v>
      </c>
      <c r="M986" t="s">
        <v>49</v>
      </c>
      <c r="N986" t="s">
        <v>9400</v>
      </c>
      <c r="O986" t="s">
        <v>10266</v>
      </c>
      <c r="P986" t="s">
        <v>2264</v>
      </c>
      <c r="Q986" t="s">
        <v>10372</v>
      </c>
      <c r="R986" t="s">
        <v>10178</v>
      </c>
      <c r="S986">
        <v>101093720</v>
      </c>
      <c r="T986" t="s">
        <v>55</v>
      </c>
      <c r="U986" t="s">
        <v>66</v>
      </c>
      <c r="V986" t="s">
        <v>1007</v>
      </c>
      <c r="W986">
        <v>2670.84</v>
      </c>
      <c r="X986">
        <v>9802.7999999999993</v>
      </c>
      <c r="Y986">
        <v>9072</v>
      </c>
      <c r="Z986" t="s">
        <v>49</v>
      </c>
      <c r="AA986" t="s">
        <v>10314</v>
      </c>
      <c r="AB986" t="s">
        <v>10296</v>
      </c>
      <c r="AC986" t="s">
        <v>10297</v>
      </c>
      <c r="AD986" t="s">
        <v>52</v>
      </c>
      <c r="AE986" t="s">
        <v>76</v>
      </c>
      <c r="AF986" t="s">
        <v>10207</v>
      </c>
      <c r="AG986" t="s">
        <v>10208</v>
      </c>
      <c r="AH986" t="s">
        <v>10298</v>
      </c>
      <c r="AI986" t="s">
        <v>48</v>
      </c>
      <c r="AJ986" t="s">
        <v>47</v>
      </c>
      <c r="AK986" t="s">
        <v>9400</v>
      </c>
      <c r="AL986" t="s">
        <v>10207</v>
      </c>
      <c r="AM986">
        <v>0</v>
      </c>
      <c r="AN986" t="s">
        <v>47</v>
      </c>
      <c r="AO986" t="s">
        <v>47</v>
      </c>
      <c r="AP986" t="s">
        <v>47</v>
      </c>
      <c r="AQ986" t="s">
        <v>47</v>
      </c>
      <c r="AR986" t="s">
        <v>47</v>
      </c>
      <c r="AS986">
        <v>2670.84</v>
      </c>
      <c r="AT986">
        <v>9802.7999999999993</v>
      </c>
      <c r="AU986">
        <v>1</v>
      </c>
      <c r="AV986">
        <v>1</v>
      </c>
      <c r="AW986" t="s">
        <v>10362</v>
      </c>
      <c r="AX986">
        <v>10800</v>
      </c>
      <c r="AY986" t="s">
        <v>66</v>
      </c>
      <c r="AZ986" t="s">
        <v>10392</v>
      </c>
      <c r="BA986" t="s">
        <v>47</v>
      </c>
      <c r="BB986" t="s">
        <v>10392</v>
      </c>
      <c r="BC986" t="s">
        <v>47</v>
      </c>
      <c r="BD986">
        <v>1148</v>
      </c>
      <c r="BE986">
        <v>50263.9</v>
      </c>
      <c r="BF986">
        <v>4</v>
      </c>
      <c r="BG986">
        <v>7</v>
      </c>
      <c r="BH986">
        <v>19605.599999999999</v>
      </c>
      <c r="BI986">
        <v>0</v>
      </c>
      <c r="BJ986">
        <v>19605.599999999999</v>
      </c>
      <c r="BK986">
        <v>27000</v>
      </c>
      <c r="BL986" t="s">
        <v>56</v>
      </c>
      <c r="BM986" t="s">
        <v>10395</v>
      </c>
      <c r="BN986" t="s">
        <v>10394</v>
      </c>
      <c r="BO986" t="s">
        <v>47</v>
      </c>
    </row>
    <row r="987" spans="1:67" hidden="1" x14ac:dyDescent="0.3">
      <c r="A987">
        <v>100508</v>
      </c>
      <c r="B987">
        <v>7120031418</v>
      </c>
      <c r="C987">
        <v>4463264</v>
      </c>
      <c r="D987">
        <v>7032</v>
      </c>
      <c r="E987">
        <v>107146</v>
      </c>
      <c r="F987">
        <v>1</v>
      </c>
      <c r="G987" t="s">
        <v>784</v>
      </c>
      <c r="H987">
        <v>42808</v>
      </c>
      <c r="I987">
        <v>21679195</v>
      </c>
      <c r="J987" t="s">
        <v>46</v>
      </c>
      <c r="K987" t="s">
        <v>47</v>
      </c>
      <c r="L987" t="s">
        <v>48</v>
      </c>
      <c r="M987" t="s">
        <v>49</v>
      </c>
      <c r="N987" t="s">
        <v>9400</v>
      </c>
      <c r="O987" t="s">
        <v>10266</v>
      </c>
      <c r="P987" t="s">
        <v>2264</v>
      </c>
      <c r="Q987" t="s">
        <v>10372</v>
      </c>
      <c r="R987" t="s">
        <v>10178</v>
      </c>
      <c r="S987">
        <v>100788157</v>
      </c>
      <c r="T987" t="s">
        <v>606</v>
      </c>
      <c r="U987" t="s">
        <v>66</v>
      </c>
      <c r="V987" t="s">
        <v>1007</v>
      </c>
      <c r="W987">
        <v>2473</v>
      </c>
      <c r="X987">
        <v>9802.7999999999993</v>
      </c>
      <c r="Y987">
        <v>9072</v>
      </c>
      <c r="Z987" t="s">
        <v>49</v>
      </c>
      <c r="AA987" t="s">
        <v>10314</v>
      </c>
      <c r="AB987" t="s">
        <v>10296</v>
      </c>
      <c r="AC987" t="s">
        <v>10297</v>
      </c>
      <c r="AD987" t="s">
        <v>52</v>
      </c>
      <c r="AE987" t="s">
        <v>76</v>
      </c>
      <c r="AF987" t="s">
        <v>10207</v>
      </c>
      <c r="AG987" t="s">
        <v>10208</v>
      </c>
      <c r="AH987" t="s">
        <v>10298</v>
      </c>
      <c r="AI987" t="s">
        <v>48</v>
      </c>
      <c r="AJ987" t="s">
        <v>47</v>
      </c>
      <c r="AK987" t="s">
        <v>9400</v>
      </c>
      <c r="AL987" t="s">
        <v>10207</v>
      </c>
      <c r="AM987">
        <v>0</v>
      </c>
      <c r="AN987" t="s">
        <v>47</v>
      </c>
      <c r="AO987" t="s">
        <v>47</v>
      </c>
      <c r="AP987" t="s">
        <v>47</v>
      </c>
      <c r="AQ987" t="s">
        <v>47</v>
      </c>
      <c r="AR987" t="s">
        <v>47</v>
      </c>
      <c r="AS987">
        <v>2473</v>
      </c>
      <c r="AT987">
        <v>9802.7999999999993</v>
      </c>
      <c r="AU987">
        <v>1</v>
      </c>
      <c r="AV987">
        <v>1</v>
      </c>
      <c r="AW987" t="s">
        <v>10362</v>
      </c>
      <c r="AX987">
        <v>10800</v>
      </c>
      <c r="AY987" t="s">
        <v>66</v>
      </c>
      <c r="AZ987" t="s">
        <v>10373</v>
      </c>
      <c r="BA987" t="s">
        <v>47</v>
      </c>
      <c r="BB987" t="s">
        <v>10373</v>
      </c>
      <c r="BC987" t="s">
        <v>47</v>
      </c>
      <c r="BD987">
        <v>1148</v>
      </c>
      <c r="BE987">
        <v>60066.7</v>
      </c>
      <c r="BF987">
        <v>5</v>
      </c>
      <c r="BG987">
        <v>7</v>
      </c>
      <c r="BH987">
        <v>0</v>
      </c>
      <c r="BI987">
        <v>0</v>
      </c>
      <c r="BJ987">
        <v>0</v>
      </c>
      <c r="BK987">
        <v>0</v>
      </c>
      <c r="BL987" t="s">
        <v>59</v>
      </c>
      <c r="BM987" t="s">
        <v>10376</v>
      </c>
      <c r="BN987" t="s">
        <v>10375</v>
      </c>
      <c r="BO987">
        <v>0</v>
      </c>
    </row>
    <row r="988" spans="1:67" x14ac:dyDescent="0.3">
      <c r="A988">
        <v>100509</v>
      </c>
      <c r="B988">
        <v>7120031419</v>
      </c>
      <c r="C988">
        <v>4463264</v>
      </c>
      <c r="D988">
        <v>7032</v>
      </c>
      <c r="E988">
        <v>107147</v>
      </c>
      <c r="F988">
        <v>1</v>
      </c>
      <c r="G988" t="s">
        <v>784</v>
      </c>
      <c r="H988">
        <v>42808</v>
      </c>
      <c r="I988">
        <v>21679196</v>
      </c>
      <c r="J988" t="s">
        <v>46</v>
      </c>
      <c r="K988" t="s">
        <v>47</v>
      </c>
      <c r="L988" t="s">
        <v>48</v>
      </c>
      <c r="M988" t="s">
        <v>49</v>
      </c>
      <c r="N988" t="s">
        <v>9400</v>
      </c>
      <c r="O988" t="s">
        <v>10266</v>
      </c>
      <c r="P988" t="s">
        <v>2264</v>
      </c>
      <c r="Q988" t="s">
        <v>10372</v>
      </c>
      <c r="R988" t="s">
        <v>10178</v>
      </c>
      <c r="S988">
        <v>100788157</v>
      </c>
      <c r="T988" t="s">
        <v>606</v>
      </c>
      <c r="U988" t="s">
        <v>66</v>
      </c>
      <c r="V988" t="s">
        <v>1007</v>
      </c>
      <c r="W988">
        <v>2473</v>
      </c>
      <c r="X988">
        <v>10715.6</v>
      </c>
      <c r="Y988">
        <v>9864</v>
      </c>
      <c r="Z988" t="s">
        <v>49</v>
      </c>
      <c r="AA988" t="s">
        <v>10314</v>
      </c>
      <c r="AB988" t="s">
        <v>10296</v>
      </c>
      <c r="AC988" t="s">
        <v>10297</v>
      </c>
      <c r="AD988" t="s">
        <v>52</v>
      </c>
      <c r="AE988" t="s">
        <v>76</v>
      </c>
      <c r="AF988" t="s">
        <v>10207</v>
      </c>
      <c r="AG988" t="s">
        <v>10208</v>
      </c>
      <c r="AH988" t="s">
        <v>10298</v>
      </c>
      <c r="AI988" t="s">
        <v>48</v>
      </c>
      <c r="AJ988" t="s">
        <v>47</v>
      </c>
      <c r="AK988" t="s">
        <v>9400</v>
      </c>
      <c r="AL988" t="s">
        <v>10207</v>
      </c>
      <c r="AM988">
        <v>0</v>
      </c>
      <c r="AN988" t="s">
        <v>47</v>
      </c>
      <c r="AO988" t="s">
        <v>47</v>
      </c>
      <c r="AP988" t="s">
        <v>47</v>
      </c>
      <c r="AQ988" t="s">
        <v>47</v>
      </c>
      <c r="AR988" t="s">
        <v>47</v>
      </c>
      <c r="AS988">
        <v>2473</v>
      </c>
      <c r="AT988">
        <v>10715.6</v>
      </c>
      <c r="AU988">
        <v>1</v>
      </c>
      <c r="AV988">
        <v>1</v>
      </c>
      <c r="AW988" t="s">
        <v>10362</v>
      </c>
      <c r="AX988">
        <v>10800</v>
      </c>
      <c r="AY988" t="s">
        <v>66</v>
      </c>
      <c r="AZ988" t="s">
        <v>10373</v>
      </c>
      <c r="BA988" t="s">
        <v>47</v>
      </c>
      <c r="BB988" t="s">
        <v>10373</v>
      </c>
      <c r="BC988" t="s">
        <v>47</v>
      </c>
      <c r="BD988">
        <v>1148</v>
      </c>
      <c r="BE988">
        <v>70782.3</v>
      </c>
      <c r="BF988">
        <v>6</v>
      </c>
      <c r="BG988">
        <v>7</v>
      </c>
      <c r="BH988">
        <v>20518.400000000001</v>
      </c>
      <c r="BI988">
        <v>0</v>
      </c>
      <c r="BJ988">
        <v>20518.400000000001</v>
      </c>
      <c r="BK988">
        <v>27000</v>
      </c>
      <c r="BL988" t="s">
        <v>56</v>
      </c>
      <c r="BM988" t="s">
        <v>10374</v>
      </c>
      <c r="BN988" t="s">
        <v>10375</v>
      </c>
      <c r="BO988" t="s">
        <v>47</v>
      </c>
    </row>
    <row r="989" spans="1:67" hidden="1" x14ac:dyDescent="0.3">
      <c r="A989">
        <v>161924</v>
      </c>
      <c r="B989">
        <v>7120031407</v>
      </c>
      <c r="C989">
        <v>1928761</v>
      </c>
      <c r="D989">
        <v>7032</v>
      </c>
      <c r="E989">
        <v>107135</v>
      </c>
      <c r="F989">
        <v>1</v>
      </c>
      <c r="G989" t="s">
        <v>784</v>
      </c>
      <c r="H989">
        <v>42808</v>
      </c>
      <c r="I989">
        <v>21679186</v>
      </c>
      <c r="J989" t="s">
        <v>46</v>
      </c>
      <c r="K989" t="s">
        <v>47</v>
      </c>
      <c r="L989" t="s">
        <v>48</v>
      </c>
      <c r="M989" t="s">
        <v>49</v>
      </c>
      <c r="N989" t="s">
        <v>231</v>
      </c>
      <c r="O989" t="s">
        <v>232</v>
      </c>
      <c r="P989" t="s">
        <v>99</v>
      </c>
      <c r="Q989" t="s">
        <v>100</v>
      </c>
      <c r="R989" t="s">
        <v>54</v>
      </c>
      <c r="S989">
        <v>100223303</v>
      </c>
      <c r="T989" t="s">
        <v>64</v>
      </c>
      <c r="U989" t="s">
        <v>56</v>
      </c>
      <c r="V989" t="s">
        <v>57</v>
      </c>
      <c r="W989">
        <v>8741.5499999999993</v>
      </c>
      <c r="X989">
        <v>21094.26</v>
      </c>
      <c r="Y989">
        <v>19343.36</v>
      </c>
      <c r="Z989" t="s">
        <v>49</v>
      </c>
      <c r="AA989" t="s">
        <v>10314</v>
      </c>
      <c r="AB989" t="s">
        <v>10296</v>
      </c>
      <c r="AC989" t="s">
        <v>10297</v>
      </c>
      <c r="AD989" t="s">
        <v>52</v>
      </c>
      <c r="AE989" t="s">
        <v>76</v>
      </c>
      <c r="AF989" t="s">
        <v>10207</v>
      </c>
      <c r="AG989" t="s">
        <v>10208</v>
      </c>
      <c r="AH989" t="s">
        <v>10298</v>
      </c>
      <c r="AI989" t="s">
        <v>48</v>
      </c>
      <c r="AJ989" t="s">
        <v>47</v>
      </c>
      <c r="AK989" t="s">
        <v>231</v>
      </c>
      <c r="AL989" t="s">
        <v>10240</v>
      </c>
      <c r="AM989">
        <v>2</v>
      </c>
      <c r="AN989">
        <v>21679186</v>
      </c>
      <c r="AO989">
        <v>0</v>
      </c>
      <c r="AP989">
        <v>0</v>
      </c>
      <c r="AQ989">
        <v>19343.36</v>
      </c>
      <c r="AR989" t="s">
        <v>10387</v>
      </c>
      <c r="AS989">
        <v>8741.5499999999993</v>
      </c>
      <c r="AT989">
        <v>21094.26</v>
      </c>
      <c r="AU989">
        <v>1</v>
      </c>
      <c r="AV989">
        <v>1</v>
      </c>
      <c r="AW989" t="s">
        <v>10352</v>
      </c>
      <c r="AX989">
        <v>27000</v>
      </c>
      <c r="AY989" t="s">
        <v>56</v>
      </c>
      <c r="AZ989" t="s">
        <v>233</v>
      </c>
      <c r="BA989">
        <v>9707.0400000000009</v>
      </c>
      <c r="BB989" t="s">
        <v>233</v>
      </c>
      <c r="BC989">
        <v>9707.0400000000009</v>
      </c>
      <c r="BD989">
        <v>1823</v>
      </c>
      <c r="BE989">
        <v>91876.56</v>
      </c>
      <c r="BF989">
        <v>7</v>
      </c>
      <c r="BG989">
        <v>7</v>
      </c>
      <c r="BH989">
        <v>21094.26</v>
      </c>
      <c r="BI989">
        <v>0</v>
      </c>
      <c r="BJ989">
        <v>21094.26</v>
      </c>
      <c r="BK989">
        <v>27000</v>
      </c>
      <c r="BL989" t="s">
        <v>56</v>
      </c>
      <c r="BM989" t="s">
        <v>233</v>
      </c>
      <c r="BN989" t="s">
        <v>235</v>
      </c>
      <c r="BO989">
        <v>9707.0400000000009</v>
      </c>
    </row>
    <row r="990" spans="1:67" hidden="1" x14ac:dyDescent="0.3">
      <c r="A990">
        <v>101161</v>
      </c>
      <c r="B990">
        <v>7120065204</v>
      </c>
      <c r="C990">
        <v>1301428</v>
      </c>
      <c r="D990">
        <v>7032</v>
      </c>
      <c r="E990">
        <v>107794</v>
      </c>
      <c r="F990">
        <v>1</v>
      </c>
      <c r="G990" t="s">
        <v>784</v>
      </c>
      <c r="H990">
        <v>42809</v>
      </c>
      <c r="I990">
        <v>21690454</v>
      </c>
      <c r="J990" t="s">
        <v>46</v>
      </c>
      <c r="K990" t="s">
        <v>47</v>
      </c>
      <c r="L990" t="s">
        <v>48</v>
      </c>
      <c r="M990" t="s">
        <v>49</v>
      </c>
      <c r="N990" t="s">
        <v>395</v>
      </c>
      <c r="O990" t="s">
        <v>396</v>
      </c>
      <c r="P990" t="s">
        <v>99</v>
      </c>
      <c r="Q990" t="s">
        <v>100</v>
      </c>
      <c r="R990" t="s">
        <v>54</v>
      </c>
      <c r="S990">
        <v>100894891</v>
      </c>
      <c r="T990" t="s">
        <v>116</v>
      </c>
      <c r="U990" t="s">
        <v>56</v>
      </c>
      <c r="V990" t="s">
        <v>57</v>
      </c>
      <c r="W990">
        <v>7674.38</v>
      </c>
      <c r="X990">
        <v>20557.32</v>
      </c>
      <c r="Y990">
        <v>18767.28</v>
      </c>
      <c r="Z990" t="s">
        <v>49</v>
      </c>
      <c r="AA990" t="s">
        <v>10314</v>
      </c>
      <c r="AB990" t="s">
        <v>10296</v>
      </c>
      <c r="AC990" t="s">
        <v>10297</v>
      </c>
      <c r="AD990" t="s">
        <v>52</v>
      </c>
      <c r="AE990" t="s">
        <v>76</v>
      </c>
      <c r="AF990" t="s">
        <v>10207</v>
      </c>
      <c r="AG990" t="s">
        <v>10208</v>
      </c>
      <c r="AH990" t="s">
        <v>10298</v>
      </c>
      <c r="AI990" t="s">
        <v>48</v>
      </c>
      <c r="AJ990" t="s">
        <v>47</v>
      </c>
      <c r="AK990" t="s">
        <v>395</v>
      </c>
      <c r="AL990" t="s">
        <v>10240</v>
      </c>
      <c r="AM990">
        <v>0</v>
      </c>
      <c r="AN990" t="s">
        <v>47</v>
      </c>
      <c r="AO990" t="s">
        <v>47</v>
      </c>
      <c r="AP990" t="s">
        <v>47</v>
      </c>
      <c r="AQ990" t="s">
        <v>47</v>
      </c>
      <c r="AR990" t="s">
        <v>47</v>
      </c>
      <c r="AS990">
        <v>7674.38</v>
      </c>
      <c r="AT990">
        <v>20557.32</v>
      </c>
      <c r="AU990">
        <v>1</v>
      </c>
      <c r="AV990">
        <v>1</v>
      </c>
      <c r="AW990" t="s">
        <v>10352</v>
      </c>
      <c r="AX990">
        <v>27000</v>
      </c>
      <c r="AY990" t="s">
        <v>56</v>
      </c>
      <c r="AZ990" t="s">
        <v>532</v>
      </c>
      <c r="BA990">
        <v>8522</v>
      </c>
      <c r="BB990" t="s">
        <v>532</v>
      </c>
      <c r="BC990">
        <v>8522</v>
      </c>
      <c r="BD990">
        <v>629</v>
      </c>
      <c r="BE990">
        <v>20557.32</v>
      </c>
      <c r="BF990">
        <v>1</v>
      </c>
      <c r="BG990">
        <v>8</v>
      </c>
      <c r="BH990">
        <v>0</v>
      </c>
      <c r="BI990">
        <v>0</v>
      </c>
      <c r="BJ990">
        <v>0</v>
      </c>
      <c r="BK990">
        <v>0</v>
      </c>
      <c r="BL990" t="s">
        <v>59</v>
      </c>
      <c r="BM990" t="s">
        <v>545</v>
      </c>
      <c r="BN990" t="s">
        <v>534</v>
      </c>
      <c r="BO990">
        <v>0</v>
      </c>
    </row>
    <row r="991" spans="1:67" x14ac:dyDescent="0.3">
      <c r="A991">
        <v>100114</v>
      </c>
      <c r="B991">
        <v>7120022389</v>
      </c>
      <c r="C991">
        <v>4463264</v>
      </c>
      <c r="D991">
        <v>7032</v>
      </c>
      <c r="E991">
        <v>107482</v>
      </c>
      <c r="F991">
        <v>1</v>
      </c>
      <c r="G991" t="s">
        <v>784</v>
      </c>
      <c r="H991">
        <v>42809</v>
      </c>
      <c r="I991">
        <v>21690277</v>
      </c>
      <c r="J991" t="s">
        <v>46</v>
      </c>
      <c r="K991" t="s">
        <v>47</v>
      </c>
      <c r="L991" t="s">
        <v>48</v>
      </c>
      <c r="M991" t="s">
        <v>49</v>
      </c>
      <c r="N991" t="s">
        <v>9400</v>
      </c>
      <c r="O991" t="s">
        <v>10266</v>
      </c>
      <c r="P991" t="s">
        <v>2264</v>
      </c>
      <c r="Q991" t="s">
        <v>10372</v>
      </c>
      <c r="R991" t="s">
        <v>10178</v>
      </c>
      <c r="S991">
        <v>100788157</v>
      </c>
      <c r="T991" t="s">
        <v>606</v>
      </c>
      <c r="U991" t="s">
        <v>66</v>
      </c>
      <c r="V991" t="s">
        <v>1007</v>
      </c>
      <c r="W991">
        <v>2473</v>
      </c>
      <c r="X991">
        <v>9459.7000000000007</v>
      </c>
      <c r="Y991">
        <v>8701.7999999999993</v>
      </c>
      <c r="Z991" t="s">
        <v>49</v>
      </c>
      <c r="AA991" t="s">
        <v>10314</v>
      </c>
      <c r="AB991" t="s">
        <v>10296</v>
      </c>
      <c r="AC991" t="s">
        <v>10297</v>
      </c>
      <c r="AD991" t="s">
        <v>52</v>
      </c>
      <c r="AE991" t="s">
        <v>76</v>
      </c>
      <c r="AF991" t="s">
        <v>10207</v>
      </c>
      <c r="AG991" t="s">
        <v>10208</v>
      </c>
      <c r="AH991" t="s">
        <v>10298</v>
      </c>
      <c r="AI991" t="s">
        <v>48</v>
      </c>
      <c r="AJ991" t="s">
        <v>47</v>
      </c>
      <c r="AK991" t="s">
        <v>9400</v>
      </c>
      <c r="AL991" t="s">
        <v>10207</v>
      </c>
      <c r="AM991">
        <v>0</v>
      </c>
      <c r="AN991" t="s">
        <v>47</v>
      </c>
      <c r="AO991" t="s">
        <v>47</v>
      </c>
      <c r="AP991" t="s">
        <v>47</v>
      </c>
      <c r="AQ991" t="s">
        <v>47</v>
      </c>
      <c r="AR991" t="s">
        <v>47</v>
      </c>
      <c r="AS991">
        <v>2473</v>
      </c>
      <c r="AT991">
        <v>9459.7000000000007</v>
      </c>
      <c r="AU991">
        <v>1</v>
      </c>
      <c r="AV991">
        <v>1</v>
      </c>
      <c r="AW991" t="s">
        <v>10362</v>
      </c>
      <c r="AX991">
        <v>10800</v>
      </c>
      <c r="AY991" t="s">
        <v>66</v>
      </c>
      <c r="AZ991" t="s">
        <v>10373</v>
      </c>
      <c r="BA991" t="s">
        <v>47</v>
      </c>
      <c r="BB991" t="s">
        <v>10373</v>
      </c>
      <c r="BC991" t="s">
        <v>47</v>
      </c>
      <c r="BD991">
        <v>1148</v>
      </c>
      <c r="BE991">
        <v>30017.02</v>
      </c>
      <c r="BF991">
        <v>2</v>
      </c>
      <c r="BG991">
        <v>8</v>
      </c>
      <c r="BH991">
        <v>30017.02</v>
      </c>
      <c r="BI991">
        <v>0</v>
      </c>
      <c r="BJ991">
        <v>30017.02</v>
      </c>
      <c r="BK991">
        <v>42000</v>
      </c>
      <c r="BL991" t="s">
        <v>229</v>
      </c>
      <c r="BM991" t="s">
        <v>10375</v>
      </c>
      <c r="BN991" t="s">
        <v>10375</v>
      </c>
      <c r="BO991" t="s">
        <v>47</v>
      </c>
    </row>
    <row r="992" spans="1:67" hidden="1" x14ac:dyDescent="0.3">
      <c r="A992">
        <v>100844</v>
      </c>
      <c r="B992">
        <v>7120036483</v>
      </c>
      <c r="C992">
        <v>4463264</v>
      </c>
      <c r="D992">
        <v>7032</v>
      </c>
      <c r="E992">
        <v>107567</v>
      </c>
      <c r="F992">
        <v>1</v>
      </c>
      <c r="G992" t="s">
        <v>784</v>
      </c>
      <c r="H992">
        <v>42809</v>
      </c>
      <c r="I992">
        <v>21690459</v>
      </c>
      <c r="J992" t="s">
        <v>46</v>
      </c>
      <c r="K992" t="s">
        <v>47</v>
      </c>
      <c r="L992" t="s">
        <v>48</v>
      </c>
      <c r="M992" t="s">
        <v>49</v>
      </c>
      <c r="N992" t="s">
        <v>9400</v>
      </c>
      <c r="O992" t="s">
        <v>10266</v>
      </c>
      <c r="P992" t="s">
        <v>2264</v>
      </c>
      <c r="Q992" t="s">
        <v>10372</v>
      </c>
      <c r="R992" t="s">
        <v>10178</v>
      </c>
      <c r="S992">
        <v>100788157</v>
      </c>
      <c r="T992" t="s">
        <v>606</v>
      </c>
      <c r="U992" t="s">
        <v>66</v>
      </c>
      <c r="V992" t="s">
        <v>1007</v>
      </c>
      <c r="W992">
        <v>2473</v>
      </c>
      <c r="X992">
        <v>10616.9</v>
      </c>
      <c r="Y992">
        <v>9756</v>
      </c>
      <c r="Z992" t="s">
        <v>49</v>
      </c>
      <c r="AA992" t="s">
        <v>10314</v>
      </c>
      <c r="AB992" t="s">
        <v>10296</v>
      </c>
      <c r="AC992" t="s">
        <v>10297</v>
      </c>
      <c r="AD992" t="s">
        <v>52</v>
      </c>
      <c r="AE992" t="s">
        <v>76</v>
      </c>
      <c r="AF992" t="s">
        <v>10207</v>
      </c>
      <c r="AG992" t="s">
        <v>10208</v>
      </c>
      <c r="AH992" t="s">
        <v>10298</v>
      </c>
      <c r="AI992" t="s">
        <v>48</v>
      </c>
      <c r="AJ992" t="s">
        <v>47</v>
      </c>
      <c r="AK992" t="s">
        <v>9400</v>
      </c>
      <c r="AL992" t="s">
        <v>10207</v>
      </c>
      <c r="AM992">
        <v>0</v>
      </c>
      <c r="AN992" t="s">
        <v>47</v>
      </c>
      <c r="AO992" t="s">
        <v>47</v>
      </c>
      <c r="AP992" t="s">
        <v>47</v>
      </c>
      <c r="AQ992" t="s">
        <v>47</v>
      </c>
      <c r="AR992" t="s">
        <v>47</v>
      </c>
      <c r="AS992">
        <v>2473</v>
      </c>
      <c r="AT992">
        <v>10616.9</v>
      </c>
      <c r="AU992">
        <v>1</v>
      </c>
      <c r="AV992">
        <v>1</v>
      </c>
      <c r="AW992" t="s">
        <v>10362</v>
      </c>
      <c r="AX992">
        <v>10800</v>
      </c>
      <c r="AY992" t="s">
        <v>66</v>
      </c>
      <c r="AZ992" t="s">
        <v>10373</v>
      </c>
      <c r="BA992" t="s">
        <v>47</v>
      </c>
      <c r="BB992" t="s">
        <v>10373</v>
      </c>
      <c r="BC992" t="s">
        <v>47</v>
      </c>
      <c r="BD992">
        <v>1148</v>
      </c>
      <c r="BE992">
        <v>40633.919999999998</v>
      </c>
      <c r="BF992">
        <v>3</v>
      </c>
      <c r="BG992">
        <v>8</v>
      </c>
      <c r="BH992">
        <v>0</v>
      </c>
      <c r="BI992">
        <v>0</v>
      </c>
      <c r="BJ992">
        <v>0</v>
      </c>
      <c r="BK992">
        <v>0</v>
      </c>
      <c r="BL992" t="s">
        <v>59</v>
      </c>
      <c r="BM992" t="s">
        <v>10376</v>
      </c>
      <c r="BN992" t="s">
        <v>10375</v>
      </c>
      <c r="BO992">
        <v>0</v>
      </c>
    </row>
    <row r="993" spans="1:67" x14ac:dyDescent="0.3">
      <c r="A993">
        <v>100845</v>
      </c>
      <c r="B993">
        <v>7120036485</v>
      </c>
      <c r="C993">
        <v>4463264</v>
      </c>
      <c r="D993">
        <v>7032</v>
      </c>
      <c r="E993">
        <v>107568</v>
      </c>
      <c r="F993">
        <v>1</v>
      </c>
      <c r="G993" t="s">
        <v>784</v>
      </c>
      <c r="H993">
        <v>42809</v>
      </c>
      <c r="I993">
        <v>21690471</v>
      </c>
      <c r="J993" t="s">
        <v>46</v>
      </c>
      <c r="K993" t="s">
        <v>47</v>
      </c>
      <c r="L993" t="s">
        <v>48</v>
      </c>
      <c r="M993" t="s">
        <v>49</v>
      </c>
      <c r="N993" t="s">
        <v>9400</v>
      </c>
      <c r="O993" t="s">
        <v>10266</v>
      </c>
      <c r="P993" t="s">
        <v>2264</v>
      </c>
      <c r="Q993" t="s">
        <v>10372</v>
      </c>
      <c r="R993" t="s">
        <v>10178</v>
      </c>
      <c r="S993">
        <v>100788157</v>
      </c>
      <c r="T993" t="s">
        <v>606</v>
      </c>
      <c r="U993" t="s">
        <v>66</v>
      </c>
      <c r="V993" t="s">
        <v>1007</v>
      </c>
      <c r="W993">
        <v>2473</v>
      </c>
      <c r="X993">
        <v>9323.4</v>
      </c>
      <c r="Y993">
        <v>8548</v>
      </c>
      <c r="Z993" t="s">
        <v>49</v>
      </c>
      <c r="AA993" t="s">
        <v>10314</v>
      </c>
      <c r="AB993" t="s">
        <v>10296</v>
      </c>
      <c r="AC993" t="s">
        <v>10297</v>
      </c>
      <c r="AD993" t="s">
        <v>52</v>
      </c>
      <c r="AE993" t="s">
        <v>76</v>
      </c>
      <c r="AF993" t="s">
        <v>10207</v>
      </c>
      <c r="AG993" t="s">
        <v>10208</v>
      </c>
      <c r="AH993" t="s">
        <v>10298</v>
      </c>
      <c r="AI993" t="s">
        <v>48</v>
      </c>
      <c r="AJ993" t="s">
        <v>47</v>
      </c>
      <c r="AK993" t="s">
        <v>9400</v>
      </c>
      <c r="AL993" t="s">
        <v>10207</v>
      </c>
      <c r="AM993">
        <v>0</v>
      </c>
      <c r="AN993" t="s">
        <v>47</v>
      </c>
      <c r="AO993" t="s">
        <v>47</v>
      </c>
      <c r="AP993" t="s">
        <v>47</v>
      </c>
      <c r="AQ993" t="s">
        <v>47</v>
      </c>
      <c r="AR993" t="s">
        <v>47</v>
      </c>
      <c r="AS993">
        <v>2473</v>
      </c>
      <c r="AT993">
        <v>9323.4</v>
      </c>
      <c r="AU993">
        <v>1</v>
      </c>
      <c r="AV993">
        <v>1</v>
      </c>
      <c r="AW993" t="s">
        <v>10362</v>
      </c>
      <c r="AX993">
        <v>10800</v>
      </c>
      <c r="AY993" t="s">
        <v>66</v>
      </c>
      <c r="AZ993" t="s">
        <v>10373</v>
      </c>
      <c r="BA993" t="s">
        <v>47</v>
      </c>
      <c r="BB993" t="s">
        <v>10373</v>
      </c>
      <c r="BC993" t="s">
        <v>47</v>
      </c>
      <c r="BD993">
        <v>1148</v>
      </c>
      <c r="BE993">
        <v>49957.32</v>
      </c>
      <c r="BF993">
        <v>4</v>
      </c>
      <c r="BG993">
        <v>8</v>
      </c>
      <c r="BH993">
        <v>19940.3</v>
      </c>
      <c r="BI993">
        <v>0</v>
      </c>
      <c r="BJ993">
        <v>19940.3</v>
      </c>
      <c r="BK993">
        <v>27000</v>
      </c>
      <c r="BL993" t="s">
        <v>56</v>
      </c>
      <c r="BM993" t="s">
        <v>10374</v>
      </c>
      <c r="BN993" t="s">
        <v>10375</v>
      </c>
      <c r="BO993" t="s">
        <v>47</v>
      </c>
    </row>
    <row r="994" spans="1:67" hidden="1" x14ac:dyDescent="0.3">
      <c r="A994">
        <v>100847</v>
      </c>
      <c r="B994">
        <v>7120036487</v>
      </c>
      <c r="C994">
        <v>4463264</v>
      </c>
      <c r="D994">
        <v>7032</v>
      </c>
      <c r="E994">
        <v>107570</v>
      </c>
      <c r="F994">
        <v>1</v>
      </c>
      <c r="G994" t="s">
        <v>784</v>
      </c>
      <c r="H994">
        <v>42809</v>
      </c>
      <c r="I994">
        <v>21690473</v>
      </c>
      <c r="J994" t="s">
        <v>46</v>
      </c>
      <c r="K994" t="s">
        <v>47</v>
      </c>
      <c r="L994" t="s">
        <v>48</v>
      </c>
      <c r="M994" t="s">
        <v>49</v>
      </c>
      <c r="N994" t="s">
        <v>9400</v>
      </c>
      <c r="O994" t="s">
        <v>10266</v>
      </c>
      <c r="P994" t="s">
        <v>2264</v>
      </c>
      <c r="Q994" t="s">
        <v>10372</v>
      </c>
      <c r="R994" t="s">
        <v>10178</v>
      </c>
      <c r="S994">
        <v>100788157</v>
      </c>
      <c r="T994" t="s">
        <v>606</v>
      </c>
      <c r="U994" t="s">
        <v>66</v>
      </c>
      <c r="V994" t="s">
        <v>1007</v>
      </c>
      <c r="W994">
        <v>2473</v>
      </c>
      <c r="X994">
        <v>8914</v>
      </c>
      <c r="Y994">
        <v>8151.9</v>
      </c>
      <c r="Z994" t="s">
        <v>49</v>
      </c>
      <c r="AA994" t="s">
        <v>10314</v>
      </c>
      <c r="AB994" t="s">
        <v>10296</v>
      </c>
      <c r="AC994" t="s">
        <v>10297</v>
      </c>
      <c r="AD994" t="s">
        <v>52</v>
      </c>
      <c r="AE994" t="s">
        <v>76</v>
      </c>
      <c r="AF994" t="s">
        <v>10207</v>
      </c>
      <c r="AG994" t="s">
        <v>10208</v>
      </c>
      <c r="AH994" t="s">
        <v>10298</v>
      </c>
      <c r="AI994" t="s">
        <v>48</v>
      </c>
      <c r="AJ994" t="s">
        <v>47</v>
      </c>
      <c r="AK994" t="s">
        <v>9400</v>
      </c>
      <c r="AL994" t="s">
        <v>10207</v>
      </c>
      <c r="AM994">
        <v>0</v>
      </c>
      <c r="AN994" t="s">
        <v>47</v>
      </c>
      <c r="AO994" t="s">
        <v>47</v>
      </c>
      <c r="AP994" t="s">
        <v>47</v>
      </c>
      <c r="AQ994" t="s">
        <v>47</v>
      </c>
      <c r="AR994" t="s">
        <v>47</v>
      </c>
      <c r="AS994">
        <v>2473</v>
      </c>
      <c r="AT994">
        <v>8914</v>
      </c>
      <c r="AU994">
        <v>1</v>
      </c>
      <c r="AV994">
        <v>1</v>
      </c>
      <c r="AW994" t="s">
        <v>10362</v>
      </c>
      <c r="AX994">
        <v>10800</v>
      </c>
      <c r="AY994" t="s">
        <v>66</v>
      </c>
      <c r="AZ994" t="s">
        <v>10373</v>
      </c>
      <c r="BA994" t="s">
        <v>47</v>
      </c>
      <c r="BB994" t="s">
        <v>10373</v>
      </c>
      <c r="BC994" t="s">
        <v>47</v>
      </c>
      <c r="BD994">
        <v>1148</v>
      </c>
      <c r="BE994">
        <v>58871.32</v>
      </c>
      <c r="BF994">
        <v>5</v>
      </c>
      <c r="BG994">
        <v>8</v>
      </c>
      <c r="BH994">
        <v>0</v>
      </c>
      <c r="BI994">
        <v>0</v>
      </c>
      <c r="BJ994">
        <v>0</v>
      </c>
      <c r="BK994">
        <v>0</v>
      </c>
      <c r="BL994" t="s">
        <v>59</v>
      </c>
      <c r="BM994" t="s">
        <v>10376</v>
      </c>
      <c r="BN994" t="s">
        <v>10375</v>
      </c>
      <c r="BO994">
        <v>0</v>
      </c>
    </row>
    <row r="995" spans="1:67" x14ac:dyDescent="0.3">
      <c r="A995">
        <v>101180</v>
      </c>
      <c r="B995">
        <v>7120066119</v>
      </c>
      <c r="C995">
        <v>4463264</v>
      </c>
      <c r="D995">
        <v>7032</v>
      </c>
      <c r="E995">
        <v>107796</v>
      </c>
      <c r="F995">
        <v>1</v>
      </c>
      <c r="G995" t="s">
        <v>784</v>
      </c>
      <c r="H995">
        <v>42809</v>
      </c>
      <c r="I995">
        <v>21690099</v>
      </c>
      <c r="J995" t="s">
        <v>46</v>
      </c>
      <c r="K995" t="s">
        <v>47</v>
      </c>
      <c r="L995" t="s">
        <v>48</v>
      </c>
      <c r="M995" t="s">
        <v>49</v>
      </c>
      <c r="N995" t="s">
        <v>9400</v>
      </c>
      <c r="O995" t="s">
        <v>10266</v>
      </c>
      <c r="P995" t="s">
        <v>2264</v>
      </c>
      <c r="Q995" t="s">
        <v>10372</v>
      </c>
      <c r="R995" t="s">
        <v>10178</v>
      </c>
      <c r="S995">
        <v>100788157</v>
      </c>
      <c r="T995" t="s">
        <v>606</v>
      </c>
      <c r="U995" t="s">
        <v>66</v>
      </c>
      <c r="V995" t="s">
        <v>1007</v>
      </c>
      <c r="W995">
        <v>2473</v>
      </c>
      <c r="X995">
        <v>8759.81</v>
      </c>
      <c r="Y995">
        <v>8000.44</v>
      </c>
      <c r="Z995" t="s">
        <v>49</v>
      </c>
      <c r="AA995" t="s">
        <v>10314</v>
      </c>
      <c r="AB995" t="s">
        <v>10296</v>
      </c>
      <c r="AC995" t="s">
        <v>10297</v>
      </c>
      <c r="AD995" t="s">
        <v>52</v>
      </c>
      <c r="AE995" t="s">
        <v>76</v>
      </c>
      <c r="AF995" t="s">
        <v>10207</v>
      </c>
      <c r="AG995" t="s">
        <v>10208</v>
      </c>
      <c r="AH995" t="s">
        <v>10298</v>
      </c>
      <c r="AI995" t="s">
        <v>48</v>
      </c>
      <c r="AJ995" t="s">
        <v>47</v>
      </c>
      <c r="AK995" t="s">
        <v>9400</v>
      </c>
      <c r="AL995" t="s">
        <v>10207</v>
      </c>
      <c r="AM995">
        <v>0</v>
      </c>
      <c r="AN995" t="s">
        <v>47</v>
      </c>
      <c r="AO995" t="s">
        <v>47</v>
      </c>
      <c r="AP995" t="s">
        <v>47</v>
      </c>
      <c r="AQ995" t="s">
        <v>47</v>
      </c>
      <c r="AR995" t="s">
        <v>47</v>
      </c>
      <c r="AS995">
        <v>2473</v>
      </c>
      <c r="AT995">
        <v>8759.81</v>
      </c>
      <c r="AU995">
        <v>1</v>
      </c>
      <c r="AV995">
        <v>1</v>
      </c>
      <c r="AW995" t="s">
        <v>10362</v>
      </c>
      <c r="AX995">
        <v>10800</v>
      </c>
      <c r="AY995" t="s">
        <v>66</v>
      </c>
      <c r="AZ995" t="s">
        <v>10373</v>
      </c>
      <c r="BA995" t="s">
        <v>47</v>
      </c>
      <c r="BB995" t="s">
        <v>10373</v>
      </c>
      <c r="BC995" t="s">
        <v>47</v>
      </c>
      <c r="BD995">
        <v>1148</v>
      </c>
      <c r="BE995">
        <v>67631.13</v>
      </c>
      <c r="BF995">
        <v>6</v>
      </c>
      <c r="BG995">
        <v>8</v>
      </c>
      <c r="BH995">
        <v>17673.810000000001</v>
      </c>
      <c r="BI995">
        <v>0</v>
      </c>
      <c r="BJ995">
        <v>17673.810000000001</v>
      </c>
      <c r="BK995">
        <v>27000</v>
      </c>
      <c r="BL995" t="s">
        <v>56</v>
      </c>
      <c r="BM995" t="s">
        <v>10374</v>
      </c>
      <c r="BN995" t="s">
        <v>10375</v>
      </c>
      <c r="BO995" t="s">
        <v>47</v>
      </c>
    </row>
    <row r="996" spans="1:67" hidden="1" x14ac:dyDescent="0.3">
      <c r="A996">
        <v>101183</v>
      </c>
      <c r="B996">
        <v>7120066122</v>
      </c>
      <c r="C996">
        <v>5097777</v>
      </c>
      <c r="D996">
        <v>7032</v>
      </c>
      <c r="E996">
        <v>107799</v>
      </c>
      <c r="F996">
        <v>1</v>
      </c>
      <c r="G996" t="s">
        <v>784</v>
      </c>
      <c r="H996">
        <v>42809</v>
      </c>
      <c r="I996">
        <v>21690144</v>
      </c>
      <c r="J996" t="s">
        <v>46</v>
      </c>
      <c r="K996" t="s">
        <v>47</v>
      </c>
      <c r="L996" t="s">
        <v>48</v>
      </c>
      <c r="M996" t="s">
        <v>49</v>
      </c>
      <c r="N996" t="s">
        <v>399</v>
      </c>
      <c r="O996" t="s">
        <v>400</v>
      </c>
      <c r="P996" t="s">
        <v>99</v>
      </c>
      <c r="Q996" t="s">
        <v>100</v>
      </c>
      <c r="R996" t="s">
        <v>54</v>
      </c>
      <c r="S996">
        <v>100994845</v>
      </c>
      <c r="T996" t="s">
        <v>86</v>
      </c>
      <c r="U996" t="s">
        <v>56</v>
      </c>
      <c r="V996" t="s">
        <v>57</v>
      </c>
      <c r="W996">
        <v>6754.03</v>
      </c>
      <c r="X996">
        <v>20797.009999999998</v>
      </c>
      <c r="Y996">
        <v>18937.060000000001</v>
      </c>
      <c r="Z996" t="s">
        <v>49</v>
      </c>
      <c r="AA996" t="s">
        <v>10314</v>
      </c>
      <c r="AB996" t="s">
        <v>10296</v>
      </c>
      <c r="AC996" t="s">
        <v>10297</v>
      </c>
      <c r="AD996" t="s">
        <v>52</v>
      </c>
      <c r="AE996" t="s">
        <v>76</v>
      </c>
      <c r="AF996" t="s">
        <v>10207</v>
      </c>
      <c r="AG996" t="s">
        <v>10208</v>
      </c>
      <c r="AH996" t="s">
        <v>10298</v>
      </c>
      <c r="AI996" t="s">
        <v>48</v>
      </c>
      <c r="AJ996" t="s">
        <v>47</v>
      </c>
      <c r="AK996" t="s">
        <v>399</v>
      </c>
      <c r="AL996" t="s">
        <v>10240</v>
      </c>
      <c r="AM996">
        <v>0</v>
      </c>
      <c r="AN996" t="s">
        <v>47</v>
      </c>
      <c r="AO996" t="s">
        <v>47</v>
      </c>
      <c r="AP996" t="s">
        <v>47</v>
      </c>
      <c r="AQ996" t="s">
        <v>47</v>
      </c>
      <c r="AR996" t="s">
        <v>47</v>
      </c>
      <c r="AS996">
        <v>6754.03</v>
      </c>
      <c r="AT996">
        <v>20797.009999999998</v>
      </c>
      <c r="AU996">
        <v>1</v>
      </c>
      <c r="AV996">
        <v>1</v>
      </c>
      <c r="AW996" t="s">
        <v>10352</v>
      </c>
      <c r="AX996">
        <v>27000</v>
      </c>
      <c r="AY996" t="s">
        <v>56</v>
      </c>
      <c r="AZ996" t="s">
        <v>401</v>
      </c>
      <c r="BA996">
        <v>7500</v>
      </c>
      <c r="BB996" t="s">
        <v>401</v>
      </c>
      <c r="BC996">
        <v>7500</v>
      </c>
      <c r="BD996">
        <v>1423</v>
      </c>
      <c r="BE996">
        <v>88428.14</v>
      </c>
      <c r="BF996">
        <v>7</v>
      </c>
      <c r="BG996">
        <v>8</v>
      </c>
      <c r="BH996">
        <v>0</v>
      </c>
      <c r="BI996">
        <v>0</v>
      </c>
      <c r="BJ996">
        <v>0</v>
      </c>
      <c r="BK996">
        <v>0</v>
      </c>
      <c r="BL996" t="s">
        <v>59</v>
      </c>
      <c r="BM996" t="s">
        <v>402</v>
      </c>
      <c r="BN996" t="s">
        <v>403</v>
      </c>
      <c r="BO996">
        <v>0</v>
      </c>
    </row>
    <row r="997" spans="1:67" hidden="1" x14ac:dyDescent="0.3">
      <c r="A997">
        <v>100828</v>
      </c>
      <c r="B997">
        <v>7120035708</v>
      </c>
      <c r="C997">
        <v>940117</v>
      </c>
      <c r="D997">
        <v>7032</v>
      </c>
      <c r="E997">
        <v>107554</v>
      </c>
      <c r="F997">
        <v>1</v>
      </c>
      <c r="G997" t="s">
        <v>784</v>
      </c>
      <c r="H997">
        <v>42809</v>
      </c>
      <c r="I997">
        <v>21690280</v>
      </c>
      <c r="J997" t="s">
        <v>46</v>
      </c>
      <c r="K997" t="s">
        <v>47</v>
      </c>
      <c r="L997" t="s">
        <v>48</v>
      </c>
      <c r="M997" t="s">
        <v>49</v>
      </c>
      <c r="N997" t="s">
        <v>69</v>
      </c>
      <c r="O997" t="s">
        <v>70</v>
      </c>
      <c r="P997" t="s">
        <v>71</v>
      </c>
      <c r="Q997" t="s">
        <v>72</v>
      </c>
      <c r="R997" t="s">
        <v>54</v>
      </c>
      <c r="S997">
        <v>100994845</v>
      </c>
      <c r="T997" t="s">
        <v>86</v>
      </c>
      <c r="U997" t="s">
        <v>56</v>
      </c>
      <c r="V997" t="s">
        <v>57</v>
      </c>
      <c r="W997">
        <v>10986.56</v>
      </c>
      <c r="X997">
        <v>20233.5</v>
      </c>
      <c r="Y997">
        <v>18231.2</v>
      </c>
      <c r="Z997" t="s">
        <v>49</v>
      </c>
      <c r="AA997" t="s">
        <v>10314</v>
      </c>
      <c r="AB997" t="s">
        <v>10296</v>
      </c>
      <c r="AC997" t="s">
        <v>10297</v>
      </c>
      <c r="AD997" t="s">
        <v>52</v>
      </c>
      <c r="AE997" t="s">
        <v>76</v>
      </c>
      <c r="AF997" t="s">
        <v>10207</v>
      </c>
      <c r="AG997" t="s">
        <v>10208</v>
      </c>
      <c r="AH997" t="s">
        <v>10298</v>
      </c>
      <c r="AI997" t="s">
        <v>48</v>
      </c>
      <c r="AJ997" t="s">
        <v>47</v>
      </c>
      <c r="AK997" t="s">
        <v>69</v>
      </c>
      <c r="AL997" t="s">
        <v>10240</v>
      </c>
      <c r="AM997">
        <v>0</v>
      </c>
      <c r="AN997" t="s">
        <v>47</v>
      </c>
      <c r="AO997" t="s">
        <v>47</v>
      </c>
      <c r="AP997" t="s">
        <v>47</v>
      </c>
      <c r="AQ997" t="s">
        <v>47</v>
      </c>
      <c r="AR997" t="s">
        <v>47</v>
      </c>
      <c r="AS997">
        <v>10986.56</v>
      </c>
      <c r="AT997">
        <v>20233.5</v>
      </c>
      <c r="AU997">
        <v>1</v>
      </c>
      <c r="AV997">
        <v>1</v>
      </c>
      <c r="AW997" t="s">
        <v>10352</v>
      </c>
      <c r="AX997">
        <v>27000</v>
      </c>
      <c r="AY997" t="s">
        <v>56</v>
      </c>
      <c r="AZ997" t="s">
        <v>236</v>
      </c>
      <c r="BA997">
        <v>12200</v>
      </c>
      <c r="BB997" t="s">
        <v>236</v>
      </c>
      <c r="BC997">
        <v>12200</v>
      </c>
      <c r="BD997">
        <v>2384</v>
      </c>
      <c r="BE997">
        <v>108661.64</v>
      </c>
      <c r="BF997">
        <v>8</v>
      </c>
      <c r="BG997">
        <v>8</v>
      </c>
      <c r="BH997">
        <v>41030.51</v>
      </c>
      <c r="BI997">
        <v>0</v>
      </c>
      <c r="BJ997">
        <v>41030.51</v>
      </c>
      <c r="BK997">
        <v>42000</v>
      </c>
      <c r="BL997" t="s">
        <v>229</v>
      </c>
      <c r="BM997" t="s">
        <v>238</v>
      </c>
      <c r="BN997" t="s">
        <v>238</v>
      </c>
      <c r="BO997">
        <v>15860</v>
      </c>
    </row>
    <row r="998" spans="1:67" hidden="1" x14ac:dyDescent="0.3">
      <c r="A998">
        <v>101368</v>
      </c>
      <c r="B998">
        <v>7120069902</v>
      </c>
      <c r="C998">
        <v>931925</v>
      </c>
      <c r="D998">
        <v>7032</v>
      </c>
      <c r="E998">
        <v>108106</v>
      </c>
      <c r="F998">
        <v>1</v>
      </c>
      <c r="G998" t="s">
        <v>784</v>
      </c>
      <c r="H998">
        <v>42810</v>
      </c>
      <c r="I998">
        <v>21701645</v>
      </c>
      <c r="J998" t="s">
        <v>46</v>
      </c>
      <c r="K998" t="s">
        <v>47</v>
      </c>
      <c r="L998" t="s">
        <v>48</v>
      </c>
      <c r="M998" t="s">
        <v>49</v>
      </c>
      <c r="N998" t="s">
        <v>239</v>
      </c>
      <c r="O998" t="s">
        <v>240</v>
      </c>
      <c r="P998" t="s">
        <v>241</v>
      </c>
      <c r="Q998" t="s">
        <v>242</v>
      </c>
      <c r="R998" t="s">
        <v>54</v>
      </c>
      <c r="S998">
        <v>100422206</v>
      </c>
      <c r="T998" t="s">
        <v>615</v>
      </c>
      <c r="U998" t="s">
        <v>56</v>
      </c>
      <c r="V998" t="s">
        <v>57</v>
      </c>
      <c r="W998">
        <v>3042.61</v>
      </c>
      <c r="X998">
        <v>21139.31</v>
      </c>
      <c r="Y998">
        <v>19315.77</v>
      </c>
      <c r="Z998" t="s">
        <v>49</v>
      </c>
      <c r="AA998" t="s">
        <v>10314</v>
      </c>
      <c r="AB998" t="s">
        <v>10296</v>
      </c>
      <c r="AC998" t="s">
        <v>10297</v>
      </c>
      <c r="AD998" t="s">
        <v>52</v>
      </c>
      <c r="AE998" t="s">
        <v>76</v>
      </c>
      <c r="AF998" t="s">
        <v>10207</v>
      </c>
      <c r="AG998" t="s">
        <v>10208</v>
      </c>
      <c r="AH998" t="s">
        <v>10298</v>
      </c>
      <c r="AI998" t="s">
        <v>48</v>
      </c>
      <c r="AJ998" t="s">
        <v>47</v>
      </c>
      <c r="AK998" t="s">
        <v>239</v>
      </c>
      <c r="AL998" t="s">
        <v>10232</v>
      </c>
      <c r="AM998">
        <v>0</v>
      </c>
      <c r="AN998" t="s">
        <v>47</v>
      </c>
      <c r="AO998" t="s">
        <v>47</v>
      </c>
      <c r="AP998" t="s">
        <v>47</v>
      </c>
      <c r="AQ998" t="s">
        <v>47</v>
      </c>
      <c r="AR998" t="s">
        <v>47</v>
      </c>
      <c r="AS998">
        <v>3042.61</v>
      </c>
      <c r="AT998">
        <v>21139.31</v>
      </c>
      <c r="AU998">
        <v>1</v>
      </c>
      <c r="AV998">
        <v>1</v>
      </c>
      <c r="AW998" t="s">
        <v>10352</v>
      </c>
      <c r="AX998">
        <v>27000</v>
      </c>
      <c r="AY998" t="s">
        <v>56</v>
      </c>
      <c r="AZ998" t="s">
        <v>686</v>
      </c>
      <c r="BA998">
        <v>3400</v>
      </c>
      <c r="BB998" t="s">
        <v>686</v>
      </c>
      <c r="BC998">
        <v>3400</v>
      </c>
      <c r="BD998">
        <v>850</v>
      </c>
      <c r="BE998">
        <v>21139.31</v>
      </c>
      <c r="BF998">
        <v>1</v>
      </c>
      <c r="BG998">
        <v>5</v>
      </c>
      <c r="BH998">
        <v>0</v>
      </c>
      <c r="BI998">
        <v>0</v>
      </c>
      <c r="BJ998">
        <v>0</v>
      </c>
      <c r="BK998">
        <v>0</v>
      </c>
      <c r="BL998" t="s">
        <v>59</v>
      </c>
      <c r="BM998" t="s">
        <v>712</v>
      </c>
      <c r="BN998" t="s">
        <v>688</v>
      </c>
      <c r="BO998">
        <v>0</v>
      </c>
    </row>
    <row r="999" spans="1:67" x14ac:dyDescent="0.3">
      <c r="A999">
        <v>101149</v>
      </c>
      <c r="B999">
        <v>7120064791</v>
      </c>
      <c r="C999">
        <v>4463264</v>
      </c>
      <c r="D999">
        <v>7032</v>
      </c>
      <c r="E999">
        <v>108043</v>
      </c>
      <c r="F999">
        <v>1</v>
      </c>
      <c r="G999" t="s">
        <v>784</v>
      </c>
      <c r="H999">
        <v>42810</v>
      </c>
      <c r="I999">
        <v>21701635</v>
      </c>
      <c r="J999" t="s">
        <v>46</v>
      </c>
      <c r="K999" t="s">
        <v>47</v>
      </c>
      <c r="L999" t="s">
        <v>48</v>
      </c>
      <c r="M999" t="s">
        <v>49</v>
      </c>
      <c r="N999" t="s">
        <v>9400</v>
      </c>
      <c r="O999" t="s">
        <v>10266</v>
      </c>
      <c r="P999" t="s">
        <v>2264</v>
      </c>
      <c r="Q999" t="s">
        <v>10372</v>
      </c>
      <c r="R999" t="s">
        <v>10178</v>
      </c>
      <c r="S999">
        <v>100788157</v>
      </c>
      <c r="T999" t="s">
        <v>606</v>
      </c>
      <c r="U999" t="s">
        <v>66</v>
      </c>
      <c r="V999" t="s">
        <v>1007</v>
      </c>
      <c r="W999">
        <v>2473</v>
      </c>
      <c r="X999">
        <v>8964</v>
      </c>
      <c r="Y999">
        <v>8206.44</v>
      </c>
      <c r="Z999" t="s">
        <v>49</v>
      </c>
      <c r="AA999" t="s">
        <v>10314</v>
      </c>
      <c r="AB999" t="s">
        <v>10296</v>
      </c>
      <c r="AC999" t="s">
        <v>10297</v>
      </c>
      <c r="AD999" t="s">
        <v>52</v>
      </c>
      <c r="AE999" t="s">
        <v>76</v>
      </c>
      <c r="AF999" t="s">
        <v>10207</v>
      </c>
      <c r="AG999" t="s">
        <v>10208</v>
      </c>
      <c r="AH999" t="s">
        <v>10298</v>
      </c>
      <c r="AI999" t="s">
        <v>48</v>
      </c>
      <c r="AJ999" t="s">
        <v>47</v>
      </c>
      <c r="AK999" t="s">
        <v>9400</v>
      </c>
      <c r="AL999" t="s">
        <v>10207</v>
      </c>
      <c r="AM999">
        <v>0</v>
      </c>
      <c r="AN999" t="s">
        <v>47</v>
      </c>
      <c r="AO999" t="s">
        <v>47</v>
      </c>
      <c r="AP999" t="s">
        <v>47</v>
      </c>
      <c r="AQ999" t="s">
        <v>47</v>
      </c>
      <c r="AR999" t="s">
        <v>47</v>
      </c>
      <c r="AS999">
        <v>2473</v>
      </c>
      <c r="AT999">
        <v>8964</v>
      </c>
      <c r="AU999">
        <v>1</v>
      </c>
      <c r="AV999">
        <v>1</v>
      </c>
      <c r="AW999" t="s">
        <v>10362</v>
      </c>
      <c r="AX999">
        <v>10800</v>
      </c>
      <c r="AY999" t="s">
        <v>66</v>
      </c>
      <c r="AZ999" t="s">
        <v>10373</v>
      </c>
      <c r="BA999" t="s">
        <v>47</v>
      </c>
      <c r="BB999" t="s">
        <v>10373</v>
      </c>
      <c r="BC999" t="s">
        <v>47</v>
      </c>
      <c r="BD999">
        <v>1148</v>
      </c>
      <c r="BE999">
        <v>30103.31</v>
      </c>
      <c r="BF999">
        <v>2</v>
      </c>
      <c r="BG999">
        <v>5</v>
      </c>
      <c r="BH999">
        <v>30103.31</v>
      </c>
      <c r="BI999">
        <v>0</v>
      </c>
      <c r="BJ999">
        <v>30103.31</v>
      </c>
      <c r="BK999">
        <v>42000</v>
      </c>
      <c r="BL999" t="s">
        <v>229</v>
      </c>
      <c r="BM999" t="s">
        <v>10375</v>
      </c>
      <c r="BN999" t="s">
        <v>10375</v>
      </c>
      <c r="BO999" t="s">
        <v>47</v>
      </c>
    </row>
    <row r="1000" spans="1:67" hidden="1" x14ac:dyDescent="0.3">
      <c r="A1000">
        <v>101386</v>
      </c>
      <c r="B1000">
        <v>7120070160</v>
      </c>
      <c r="C1000">
        <v>4463264</v>
      </c>
      <c r="D1000">
        <v>7032</v>
      </c>
      <c r="E1000">
        <v>108115</v>
      </c>
      <c r="F1000">
        <v>1</v>
      </c>
      <c r="G1000" t="s">
        <v>784</v>
      </c>
      <c r="H1000">
        <v>42810</v>
      </c>
      <c r="I1000">
        <v>21701638</v>
      </c>
      <c r="J1000" t="s">
        <v>46</v>
      </c>
      <c r="K1000" t="s">
        <v>47</v>
      </c>
      <c r="L1000" t="s">
        <v>48</v>
      </c>
      <c r="M1000" t="s">
        <v>49</v>
      </c>
      <c r="N1000" t="s">
        <v>9400</v>
      </c>
      <c r="O1000" t="s">
        <v>10266</v>
      </c>
      <c r="P1000" t="s">
        <v>2264</v>
      </c>
      <c r="Q1000" t="s">
        <v>10372</v>
      </c>
      <c r="R1000" t="s">
        <v>10178</v>
      </c>
      <c r="S1000">
        <v>100788157</v>
      </c>
      <c r="T1000" t="s">
        <v>606</v>
      </c>
      <c r="U1000" t="s">
        <v>66</v>
      </c>
      <c r="V1000" t="s">
        <v>1007</v>
      </c>
      <c r="W1000">
        <v>2473</v>
      </c>
      <c r="X1000">
        <v>10420.620000000001</v>
      </c>
      <c r="Y1000">
        <v>9590.18</v>
      </c>
      <c r="Z1000" t="s">
        <v>49</v>
      </c>
      <c r="AA1000" t="s">
        <v>10314</v>
      </c>
      <c r="AB1000" t="s">
        <v>10296</v>
      </c>
      <c r="AC1000" t="s">
        <v>10297</v>
      </c>
      <c r="AD1000" t="s">
        <v>52</v>
      </c>
      <c r="AE1000" t="s">
        <v>76</v>
      </c>
      <c r="AF1000" t="s">
        <v>10207</v>
      </c>
      <c r="AG1000" t="s">
        <v>10208</v>
      </c>
      <c r="AH1000" t="s">
        <v>10298</v>
      </c>
      <c r="AI1000" t="s">
        <v>48</v>
      </c>
      <c r="AJ1000" t="s">
        <v>47</v>
      </c>
      <c r="AK1000" t="s">
        <v>9400</v>
      </c>
      <c r="AL1000" t="s">
        <v>10207</v>
      </c>
      <c r="AM1000">
        <v>0</v>
      </c>
      <c r="AN1000" t="s">
        <v>47</v>
      </c>
      <c r="AO1000" t="s">
        <v>47</v>
      </c>
      <c r="AP1000" t="s">
        <v>47</v>
      </c>
      <c r="AQ1000" t="s">
        <v>47</v>
      </c>
      <c r="AR1000" t="s">
        <v>47</v>
      </c>
      <c r="AS1000">
        <v>2473</v>
      </c>
      <c r="AT1000">
        <v>10420.620000000001</v>
      </c>
      <c r="AU1000">
        <v>1</v>
      </c>
      <c r="AV1000">
        <v>1</v>
      </c>
      <c r="AW1000" t="s">
        <v>10362</v>
      </c>
      <c r="AX1000">
        <v>10800</v>
      </c>
      <c r="AY1000" t="s">
        <v>66</v>
      </c>
      <c r="AZ1000" t="s">
        <v>10373</v>
      </c>
      <c r="BA1000" t="s">
        <v>47</v>
      </c>
      <c r="BB1000" t="s">
        <v>10373</v>
      </c>
      <c r="BC1000" t="s">
        <v>47</v>
      </c>
      <c r="BD1000">
        <v>1148</v>
      </c>
      <c r="BE1000">
        <v>40523.93</v>
      </c>
      <c r="BF1000">
        <v>3</v>
      </c>
      <c r="BG1000">
        <v>5</v>
      </c>
      <c r="BH1000">
        <v>0</v>
      </c>
      <c r="BI1000">
        <v>0</v>
      </c>
      <c r="BJ1000">
        <v>0</v>
      </c>
      <c r="BK1000">
        <v>0</v>
      </c>
      <c r="BL1000" t="s">
        <v>59</v>
      </c>
      <c r="BM1000" t="s">
        <v>10376</v>
      </c>
      <c r="BN1000" t="s">
        <v>10375</v>
      </c>
      <c r="BO1000">
        <v>0</v>
      </c>
    </row>
    <row r="1001" spans="1:67" hidden="1" x14ac:dyDescent="0.3">
      <c r="A1001">
        <v>101513</v>
      </c>
      <c r="B1001">
        <v>7120083092</v>
      </c>
      <c r="C1001">
        <v>4205647</v>
      </c>
      <c r="D1001">
        <v>7032</v>
      </c>
      <c r="E1001">
        <v>108184</v>
      </c>
      <c r="F1001">
        <v>1</v>
      </c>
      <c r="G1001" t="s">
        <v>784</v>
      </c>
      <c r="H1001">
        <v>42810</v>
      </c>
      <c r="I1001">
        <v>21701644</v>
      </c>
      <c r="J1001" t="s">
        <v>46</v>
      </c>
      <c r="K1001" t="s">
        <v>47</v>
      </c>
      <c r="L1001" t="s">
        <v>48</v>
      </c>
      <c r="M1001" t="s">
        <v>49</v>
      </c>
      <c r="N1001" t="s">
        <v>168</v>
      </c>
      <c r="O1001" t="s">
        <v>169</v>
      </c>
      <c r="P1001" t="s">
        <v>170</v>
      </c>
      <c r="Q1001" t="s">
        <v>171</v>
      </c>
      <c r="R1001" t="s">
        <v>54</v>
      </c>
      <c r="S1001">
        <v>101047835</v>
      </c>
      <c r="T1001" t="s">
        <v>172</v>
      </c>
      <c r="U1001" t="s">
        <v>56</v>
      </c>
      <c r="V1001" t="s">
        <v>57</v>
      </c>
      <c r="W1001">
        <v>13802.09</v>
      </c>
      <c r="X1001">
        <v>20527.849999999999</v>
      </c>
      <c r="Y1001">
        <v>18727.05</v>
      </c>
      <c r="Z1001" t="s">
        <v>49</v>
      </c>
      <c r="AA1001" t="s">
        <v>10314</v>
      </c>
      <c r="AB1001" t="s">
        <v>10296</v>
      </c>
      <c r="AC1001" t="s">
        <v>10297</v>
      </c>
      <c r="AD1001" t="s">
        <v>52</v>
      </c>
      <c r="AE1001" t="s">
        <v>76</v>
      </c>
      <c r="AF1001" t="s">
        <v>10207</v>
      </c>
      <c r="AG1001" t="s">
        <v>10208</v>
      </c>
      <c r="AH1001" t="s">
        <v>10298</v>
      </c>
      <c r="AI1001" t="s">
        <v>48</v>
      </c>
      <c r="AJ1001" t="s">
        <v>47</v>
      </c>
      <c r="AK1001" t="s">
        <v>168</v>
      </c>
      <c r="AL1001" t="s">
        <v>10240</v>
      </c>
      <c r="AM1001">
        <v>0</v>
      </c>
      <c r="AN1001" t="s">
        <v>47</v>
      </c>
      <c r="AO1001" t="s">
        <v>47</v>
      </c>
      <c r="AP1001" t="s">
        <v>47</v>
      </c>
      <c r="AQ1001" t="s">
        <v>47</v>
      </c>
      <c r="AR1001" t="s">
        <v>47</v>
      </c>
      <c r="AS1001">
        <v>13802.09</v>
      </c>
      <c r="AT1001">
        <v>20527.849999999999</v>
      </c>
      <c r="AU1001">
        <v>1</v>
      </c>
      <c r="AV1001">
        <v>1</v>
      </c>
      <c r="AW1001" t="s">
        <v>10352</v>
      </c>
      <c r="AX1001">
        <v>27000</v>
      </c>
      <c r="AY1001" t="s">
        <v>56</v>
      </c>
      <c r="AZ1001" t="s">
        <v>173</v>
      </c>
      <c r="BA1001">
        <v>15326.5</v>
      </c>
      <c r="BB1001" t="s">
        <v>173</v>
      </c>
      <c r="BC1001">
        <v>15326.5</v>
      </c>
      <c r="BD1001">
        <v>2614</v>
      </c>
      <c r="BE1001">
        <v>61051.78</v>
      </c>
      <c r="BF1001">
        <v>4</v>
      </c>
      <c r="BG1001">
        <v>5</v>
      </c>
      <c r="BH1001">
        <v>30948.47</v>
      </c>
      <c r="BI1001">
        <v>0</v>
      </c>
      <c r="BJ1001">
        <v>30948.47</v>
      </c>
      <c r="BK1001">
        <v>42000</v>
      </c>
      <c r="BL1001" t="s">
        <v>229</v>
      </c>
      <c r="BM1001" t="s">
        <v>175</v>
      </c>
      <c r="BN1001" t="s">
        <v>175</v>
      </c>
      <c r="BO1001">
        <v>19924.45</v>
      </c>
    </row>
    <row r="1002" spans="1:67" hidden="1" x14ac:dyDescent="0.3">
      <c r="A1002">
        <v>100048</v>
      </c>
      <c r="B1002">
        <v>7119999887</v>
      </c>
      <c r="C1002">
        <v>2795664</v>
      </c>
      <c r="D1002">
        <v>7032</v>
      </c>
      <c r="E1002">
        <v>107918</v>
      </c>
      <c r="F1002">
        <v>1</v>
      </c>
      <c r="G1002" t="s">
        <v>784</v>
      </c>
      <c r="H1002">
        <v>42810</v>
      </c>
      <c r="I1002">
        <v>21701641</v>
      </c>
      <c r="J1002" t="s">
        <v>46</v>
      </c>
      <c r="K1002" t="s">
        <v>47</v>
      </c>
      <c r="L1002" t="s">
        <v>48</v>
      </c>
      <c r="M1002" t="s">
        <v>49</v>
      </c>
      <c r="N1002" t="s">
        <v>105</v>
      </c>
      <c r="O1002" t="s">
        <v>106</v>
      </c>
      <c r="P1002" t="s">
        <v>107</v>
      </c>
      <c r="Q1002" t="s">
        <v>108</v>
      </c>
      <c r="R1002" t="s">
        <v>54</v>
      </c>
      <c r="S1002">
        <v>100894891</v>
      </c>
      <c r="T1002" t="s">
        <v>116</v>
      </c>
      <c r="U1002" t="s">
        <v>56</v>
      </c>
      <c r="V1002" t="s">
        <v>57</v>
      </c>
      <c r="W1002">
        <v>12494.96</v>
      </c>
      <c r="X1002">
        <v>18835.849999999999</v>
      </c>
      <c r="Y1002">
        <v>17145.98</v>
      </c>
      <c r="Z1002" t="s">
        <v>49</v>
      </c>
      <c r="AA1002" t="s">
        <v>10314</v>
      </c>
      <c r="AB1002" t="s">
        <v>10296</v>
      </c>
      <c r="AC1002" t="s">
        <v>10297</v>
      </c>
      <c r="AD1002" t="s">
        <v>52</v>
      </c>
      <c r="AE1002" t="s">
        <v>76</v>
      </c>
      <c r="AF1002" t="s">
        <v>10207</v>
      </c>
      <c r="AG1002" t="s">
        <v>10208</v>
      </c>
      <c r="AH1002" t="s">
        <v>10298</v>
      </c>
      <c r="AI1002" t="s">
        <v>48</v>
      </c>
      <c r="AJ1002" t="s">
        <v>47</v>
      </c>
      <c r="AK1002" t="s">
        <v>105</v>
      </c>
      <c r="AL1002" t="s">
        <v>10240</v>
      </c>
      <c r="AM1002">
        <v>0</v>
      </c>
      <c r="AN1002" t="s">
        <v>47</v>
      </c>
      <c r="AO1002" t="s">
        <v>47</v>
      </c>
      <c r="AP1002" t="s">
        <v>47</v>
      </c>
      <c r="AQ1002" t="s">
        <v>47</v>
      </c>
      <c r="AR1002" t="s">
        <v>47</v>
      </c>
      <c r="AS1002">
        <v>12494.96</v>
      </c>
      <c r="AT1002">
        <v>18835.849999999999</v>
      </c>
      <c r="AU1002">
        <v>1</v>
      </c>
      <c r="AV1002">
        <v>1</v>
      </c>
      <c r="AW1002" t="s">
        <v>10352</v>
      </c>
      <c r="AX1002">
        <v>27000</v>
      </c>
      <c r="AY1002" t="s">
        <v>56</v>
      </c>
      <c r="AZ1002" t="s">
        <v>692</v>
      </c>
      <c r="BA1002">
        <v>13875</v>
      </c>
      <c r="BB1002" t="s">
        <v>692</v>
      </c>
      <c r="BC1002">
        <v>13875</v>
      </c>
      <c r="BD1002">
        <v>2720</v>
      </c>
      <c r="BE1002">
        <v>79887.63</v>
      </c>
      <c r="BF1002">
        <v>5</v>
      </c>
      <c r="BG1002">
        <v>5</v>
      </c>
      <c r="BH1002">
        <v>18835.849999999999</v>
      </c>
      <c r="BI1002">
        <v>0</v>
      </c>
      <c r="BJ1002">
        <v>18835.849999999999</v>
      </c>
      <c r="BK1002">
        <v>27000</v>
      </c>
      <c r="BL1002" t="s">
        <v>56</v>
      </c>
      <c r="BM1002" t="s">
        <v>692</v>
      </c>
      <c r="BN1002" t="s">
        <v>694</v>
      </c>
      <c r="BO1002">
        <v>13875</v>
      </c>
    </row>
    <row r="1003" spans="1:67" hidden="1" x14ac:dyDescent="0.3">
      <c r="A1003">
        <v>102006</v>
      </c>
      <c r="B1003">
        <v>7120109094</v>
      </c>
      <c r="C1003">
        <v>4463189</v>
      </c>
      <c r="D1003">
        <v>7032</v>
      </c>
      <c r="E1003">
        <v>108851</v>
      </c>
      <c r="F1003">
        <v>1</v>
      </c>
      <c r="G1003" t="s">
        <v>784</v>
      </c>
      <c r="H1003">
        <v>42811</v>
      </c>
      <c r="I1003">
        <v>21713342</v>
      </c>
      <c r="J1003" t="s">
        <v>46</v>
      </c>
      <c r="K1003" t="s">
        <v>47</v>
      </c>
      <c r="L1003" t="s">
        <v>48</v>
      </c>
      <c r="M1003" t="s">
        <v>49</v>
      </c>
      <c r="N1003" t="s">
        <v>9400</v>
      </c>
      <c r="O1003" t="s">
        <v>51</v>
      </c>
      <c r="P1003" t="s">
        <v>52</v>
      </c>
      <c r="Q1003" t="s">
        <v>10357</v>
      </c>
      <c r="R1003" t="s">
        <v>992</v>
      </c>
      <c r="S1003">
        <v>101093720</v>
      </c>
      <c r="T1003" t="s">
        <v>55</v>
      </c>
      <c r="U1003" t="s">
        <v>56</v>
      </c>
      <c r="V1003" t="s">
        <v>57</v>
      </c>
      <c r="W1003">
        <v>1880.82</v>
      </c>
      <c r="X1003">
        <v>19692.330000000002</v>
      </c>
      <c r="Y1003">
        <v>18094.14</v>
      </c>
      <c r="Z1003" t="s">
        <v>49</v>
      </c>
      <c r="AA1003" t="s">
        <v>10314</v>
      </c>
      <c r="AB1003" t="s">
        <v>10296</v>
      </c>
      <c r="AC1003" t="s">
        <v>10297</v>
      </c>
      <c r="AD1003" t="s">
        <v>52</v>
      </c>
      <c r="AE1003" t="s">
        <v>76</v>
      </c>
      <c r="AF1003" t="s">
        <v>10207</v>
      </c>
      <c r="AG1003" t="s">
        <v>10208</v>
      </c>
      <c r="AH1003" t="s">
        <v>10298</v>
      </c>
      <c r="AI1003" t="s">
        <v>48</v>
      </c>
      <c r="AJ1003" t="s">
        <v>47</v>
      </c>
      <c r="AK1003" t="s">
        <v>9400</v>
      </c>
      <c r="AL1003" t="s">
        <v>10207</v>
      </c>
      <c r="AM1003">
        <v>0</v>
      </c>
      <c r="AN1003" t="s">
        <v>47</v>
      </c>
      <c r="AO1003" t="s">
        <v>47</v>
      </c>
      <c r="AP1003" t="s">
        <v>47</v>
      </c>
      <c r="AQ1003" t="s">
        <v>47</v>
      </c>
      <c r="AR1003" t="s">
        <v>47</v>
      </c>
      <c r="AS1003">
        <v>1880.82</v>
      </c>
      <c r="AT1003">
        <v>19692.330000000002</v>
      </c>
      <c r="AU1003">
        <v>1</v>
      </c>
      <c r="AV1003">
        <v>1</v>
      </c>
      <c r="AW1003" t="s">
        <v>10358</v>
      </c>
      <c r="AX1003">
        <v>27000</v>
      </c>
      <c r="AY1003" t="s">
        <v>56</v>
      </c>
      <c r="AZ1003" t="s">
        <v>5276</v>
      </c>
      <c r="BA1003">
        <v>1880.82</v>
      </c>
      <c r="BB1003" t="s">
        <v>5276</v>
      </c>
      <c r="BC1003">
        <v>1880.82</v>
      </c>
      <c r="BD1003">
        <v>154</v>
      </c>
      <c r="BE1003">
        <v>19692.330000000002</v>
      </c>
      <c r="BF1003">
        <v>1</v>
      </c>
      <c r="BG1003">
        <v>7</v>
      </c>
      <c r="BH1003">
        <v>0</v>
      </c>
      <c r="BI1003">
        <v>0</v>
      </c>
      <c r="BJ1003">
        <v>0</v>
      </c>
      <c r="BK1003">
        <v>0</v>
      </c>
      <c r="BL1003" t="s">
        <v>59</v>
      </c>
      <c r="BM1003" t="s">
        <v>10359</v>
      </c>
      <c r="BN1003" t="s">
        <v>10360</v>
      </c>
      <c r="BO1003">
        <v>0</v>
      </c>
    </row>
    <row r="1004" spans="1:67" hidden="1" x14ac:dyDescent="0.3">
      <c r="A1004">
        <v>102011</v>
      </c>
      <c r="B1004">
        <v>7120109101</v>
      </c>
      <c r="C1004">
        <v>659338</v>
      </c>
      <c r="D1004">
        <v>7032</v>
      </c>
      <c r="E1004">
        <v>108857</v>
      </c>
      <c r="F1004">
        <v>1</v>
      </c>
      <c r="G1004" t="s">
        <v>784</v>
      </c>
      <c r="H1004">
        <v>42811</v>
      </c>
      <c r="I1004">
        <v>21713349</v>
      </c>
      <c r="J1004" t="s">
        <v>46</v>
      </c>
      <c r="K1004" t="s">
        <v>47</v>
      </c>
      <c r="L1004" t="s">
        <v>48</v>
      </c>
      <c r="M1004" t="s">
        <v>49</v>
      </c>
      <c r="N1004" t="s">
        <v>50</v>
      </c>
      <c r="O1004" t="s">
        <v>51</v>
      </c>
      <c r="P1004" t="s">
        <v>52</v>
      </c>
      <c r="Q1004" t="s">
        <v>53</v>
      </c>
      <c r="R1004" t="s">
        <v>54</v>
      </c>
      <c r="S1004">
        <v>101093720</v>
      </c>
      <c r="T1004" t="s">
        <v>55</v>
      </c>
      <c r="U1004" t="s">
        <v>56</v>
      </c>
      <c r="V1004" t="s">
        <v>57</v>
      </c>
      <c r="W1004">
        <v>1683.12</v>
      </c>
      <c r="X1004">
        <v>17108.009999999998</v>
      </c>
      <c r="Y1004">
        <v>15802.96</v>
      </c>
      <c r="Z1004" t="s">
        <v>49</v>
      </c>
      <c r="AA1004" t="s">
        <v>10314</v>
      </c>
      <c r="AB1004" t="s">
        <v>10296</v>
      </c>
      <c r="AC1004" t="s">
        <v>10297</v>
      </c>
      <c r="AD1004" t="s">
        <v>52</v>
      </c>
      <c r="AE1004" t="s">
        <v>76</v>
      </c>
      <c r="AF1004" t="s">
        <v>10207</v>
      </c>
      <c r="AG1004" t="s">
        <v>10208</v>
      </c>
      <c r="AH1004" t="s">
        <v>10298</v>
      </c>
      <c r="AI1004" t="s">
        <v>48</v>
      </c>
      <c r="AJ1004" t="s">
        <v>47</v>
      </c>
      <c r="AK1004" t="s">
        <v>50</v>
      </c>
      <c r="AL1004" t="s">
        <v>10207</v>
      </c>
      <c r="AM1004">
        <v>0</v>
      </c>
      <c r="AN1004" t="s">
        <v>47</v>
      </c>
      <c r="AO1004" t="s">
        <v>47</v>
      </c>
      <c r="AP1004" t="s">
        <v>47</v>
      </c>
      <c r="AQ1004" t="s">
        <v>47</v>
      </c>
      <c r="AR1004" t="s">
        <v>47</v>
      </c>
      <c r="AS1004">
        <v>1683.12</v>
      </c>
      <c r="AT1004">
        <v>17108.009999999998</v>
      </c>
      <c r="AU1004">
        <v>1</v>
      </c>
      <c r="AV1004">
        <v>1</v>
      </c>
      <c r="AW1004" t="s">
        <v>10352</v>
      </c>
      <c r="AX1004">
        <v>27000</v>
      </c>
      <c r="AY1004" t="s">
        <v>56</v>
      </c>
      <c r="AZ1004" t="s">
        <v>220</v>
      </c>
      <c r="BA1004">
        <v>1880.82</v>
      </c>
      <c r="BB1004" t="s">
        <v>220</v>
      </c>
      <c r="BC1004">
        <v>1880.82</v>
      </c>
      <c r="BD1004">
        <v>154</v>
      </c>
      <c r="BE1004">
        <v>36800.339999999997</v>
      </c>
      <c r="BF1004">
        <v>2</v>
      </c>
      <c r="BG1004">
        <v>7</v>
      </c>
      <c r="BH1004">
        <v>36800.339999999997</v>
      </c>
      <c r="BI1004">
        <v>0</v>
      </c>
      <c r="BJ1004">
        <v>36800.339999999997</v>
      </c>
      <c r="BK1004">
        <v>42000</v>
      </c>
      <c r="BL1004" t="s">
        <v>229</v>
      </c>
      <c r="BM1004" t="s">
        <v>222</v>
      </c>
      <c r="BN1004" t="s">
        <v>222</v>
      </c>
      <c r="BO1004">
        <v>2445.0659999999998</v>
      </c>
    </row>
    <row r="1005" spans="1:67" hidden="1" x14ac:dyDescent="0.3">
      <c r="A1005">
        <v>102031</v>
      </c>
      <c r="B1005">
        <v>7120109216</v>
      </c>
      <c r="C1005">
        <v>2027253</v>
      </c>
      <c r="D1005">
        <v>7032</v>
      </c>
      <c r="E1005">
        <v>108863</v>
      </c>
      <c r="F1005">
        <v>1</v>
      </c>
      <c r="G1005" t="s">
        <v>784</v>
      </c>
      <c r="H1005">
        <v>42811</v>
      </c>
      <c r="I1005">
        <v>21713355</v>
      </c>
      <c r="J1005" t="s">
        <v>46</v>
      </c>
      <c r="K1005" t="s">
        <v>47</v>
      </c>
      <c r="L1005" t="s">
        <v>48</v>
      </c>
      <c r="M1005" t="s">
        <v>49</v>
      </c>
      <c r="N1005" t="s">
        <v>9410</v>
      </c>
      <c r="O1005" t="s">
        <v>10353</v>
      </c>
      <c r="P1005" t="s">
        <v>52</v>
      </c>
      <c r="Q1005" t="s">
        <v>53</v>
      </c>
      <c r="R1005" t="s">
        <v>54</v>
      </c>
      <c r="S1005">
        <v>100788157</v>
      </c>
      <c r="T1005" t="s">
        <v>606</v>
      </c>
      <c r="U1005" t="s">
        <v>66</v>
      </c>
      <c r="V1005" t="s">
        <v>1007</v>
      </c>
      <c r="W1005">
        <v>1512.36</v>
      </c>
      <c r="X1005">
        <v>11823.7</v>
      </c>
      <c r="Y1005">
        <v>10938.9</v>
      </c>
      <c r="Z1005" t="s">
        <v>49</v>
      </c>
      <c r="AA1005" t="s">
        <v>10314</v>
      </c>
      <c r="AB1005" t="s">
        <v>10296</v>
      </c>
      <c r="AC1005" t="s">
        <v>10297</v>
      </c>
      <c r="AD1005" t="s">
        <v>52</v>
      </c>
      <c r="AE1005" t="s">
        <v>76</v>
      </c>
      <c r="AF1005" t="s">
        <v>10207</v>
      </c>
      <c r="AG1005" t="s">
        <v>10208</v>
      </c>
      <c r="AH1005" t="s">
        <v>10298</v>
      </c>
      <c r="AI1005" t="s">
        <v>48</v>
      </c>
      <c r="AJ1005" t="s">
        <v>47</v>
      </c>
      <c r="AK1005" t="s">
        <v>9410</v>
      </c>
      <c r="AL1005" t="s">
        <v>10207</v>
      </c>
      <c r="AM1005">
        <v>0</v>
      </c>
      <c r="AN1005" t="s">
        <v>47</v>
      </c>
      <c r="AO1005" t="s">
        <v>47</v>
      </c>
      <c r="AP1005" t="s">
        <v>47</v>
      </c>
      <c r="AQ1005" t="s">
        <v>47</v>
      </c>
      <c r="AR1005" t="s">
        <v>47</v>
      </c>
      <c r="AS1005">
        <v>1512.36</v>
      </c>
      <c r="AT1005">
        <v>11823.7</v>
      </c>
      <c r="AU1005">
        <v>1</v>
      </c>
      <c r="AV1005">
        <v>1</v>
      </c>
      <c r="AW1005" t="s">
        <v>10352</v>
      </c>
      <c r="AX1005">
        <v>27000</v>
      </c>
      <c r="AY1005" t="s">
        <v>56</v>
      </c>
      <c r="AZ1005" t="s">
        <v>5541</v>
      </c>
      <c r="BA1005">
        <v>1690</v>
      </c>
      <c r="BB1005" t="s">
        <v>10406</v>
      </c>
      <c r="BC1005" t="s">
        <v>47</v>
      </c>
      <c r="BD1005">
        <v>287</v>
      </c>
      <c r="BE1005">
        <v>48624.04</v>
      </c>
      <c r="BF1005">
        <v>3</v>
      </c>
      <c r="BG1005">
        <v>7</v>
      </c>
      <c r="BH1005">
        <v>0</v>
      </c>
      <c r="BI1005">
        <v>0</v>
      </c>
      <c r="BJ1005">
        <v>0</v>
      </c>
      <c r="BK1005">
        <v>0</v>
      </c>
      <c r="BL1005" t="s">
        <v>59</v>
      </c>
      <c r="BM1005" t="s">
        <v>10404</v>
      </c>
      <c r="BN1005" t="s">
        <v>10405</v>
      </c>
      <c r="BO1005">
        <v>0</v>
      </c>
    </row>
    <row r="1006" spans="1:67" x14ac:dyDescent="0.3">
      <c r="A1006">
        <v>102032</v>
      </c>
      <c r="B1006">
        <v>7120109217</v>
      </c>
      <c r="C1006">
        <v>2027253</v>
      </c>
      <c r="D1006">
        <v>7032</v>
      </c>
      <c r="E1006">
        <v>108864</v>
      </c>
      <c r="F1006">
        <v>1</v>
      </c>
      <c r="G1006" t="s">
        <v>784</v>
      </c>
      <c r="H1006">
        <v>42811</v>
      </c>
      <c r="I1006">
        <v>21713356</v>
      </c>
      <c r="J1006" t="s">
        <v>46</v>
      </c>
      <c r="K1006" t="s">
        <v>47</v>
      </c>
      <c r="L1006" t="s">
        <v>48</v>
      </c>
      <c r="M1006" t="s">
        <v>49</v>
      </c>
      <c r="N1006" t="s">
        <v>9410</v>
      </c>
      <c r="O1006" t="s">
        <v>10353</v>
      </c>
      <c r="P1006" t="s">
        <v>52</v>
      </c>
      <c r="Q1006" t="s">
        <v>53</v>
      </c>
      <c r="R1006" t="s">
        <v>54</v>
      </c>
      <c r="S1006">
        <v>100788157</v>
      </c>
      <c r="T1006" t="s">
        <v>606</v>
      </c>
      <c r="U1006" t="s">
        <v>66</v>
      </c>
      <c r="V1006" t="s">
        <v>1007</v>
      </c>
      <c r="W1006">
        <v>1512.36</v>
      </c>
      <c r="X1006">
        <v>8062.07</v>
      </c>
      <c r="Y1006">
        <v>7200.68</v>
      </c>
      <c r="Z1006" t="s">
        <v>49</v>
      </c>
      <c r="AA1006" t="s">
        <v>10314</v>
      </c>
      <c r="AB1006" t="s">
        <v>10296</v>
      </c>
      <c r="AC1006" t="s">
        <v>10297</v>
      </c>
      <c r="AD1006" t="s">
        <v>52</v>
      </c>
      <c r="AE1006" t="s">
        <v>76</v>
      </c>
      <c r="AF1006" t="s">
        <v>10207</v>
      </c>
      <c r="AG1006" t="s">
        <v>10208</v>
      </c>
      <c r="AH1006" t="s">
        <v>10298</v>
      </c>
      <c r="AI1006" t="s">
        <v>48</v>
      </c>
      <c r="AJ1006" t="s">
        <v>47</v>
      </c>
      <c r="AK1006" t="s">
        <v>9410</v>
      </c>
      <c r="AL1006" t="s">
        <v>10207</v>
      </c>
      <c r="AM1006">
        <v>0</v>
      </c>
      <c r="AN1006" t="s">
        <v>47</v>
      </c>
      <c r="AO1006" t="s">
        <v>47</v>
      </c>
      <c r="AP1006" t="s">
        <v>47</v>
      </c>
      <c r="AQ1006" t="s">
        <v>47</v>
      </c>
      <c r="AR1006" t="s">
        <v>47</v>
      </c>
      <c r="AS1006">
        <v>1512.36</v>
      </c>
      <c r="AT1006">
        <v>8062.07</v>
      </c>
      <c r="AU1006">
        <v>1</v>
      </c>
      <c r="AV1006">
        <v>1</v>
      </c>
      <c r="AW1006" t="s">
        <v>10352</v>
      </c>
      <c r="AX1006">
        <v>10800</v>
      </c>
      <c r="AY1006" t="s">
        <v>66</v>
      </c>
      <c r="AZ1006" t="s">
        <v>5541</v>
      </c>
      <c r="BA1006">
        <v>1690</v>
      </c>
      <c r="BB1006" t="s">
        <v>5541</v>
      </c>
      <c r="BC1006">
        <v>1690</v>
      </c>
      <c r="BD1006">
        <v>287</v>
      </c>
      <c r="BE1006">
        <v>56686.11</v>
      </c>
      <c r="BF1006">
        <v>4</v>
      </c>
      <c r="BG1006">
        <v>7</v>
      </c>
      <c r="BH1006">
        <v>19885.77</v>
      </c>
      <c r="BI1006">
        <v>0</v>
      </c>
      <c r="BJ1006">
        <v>19885.77</v>
      </c>
      <c r="BK1006">
        <v>27000</v>
      </c>
      <c r="BL1006" t="s">
        <v>56</v>
      </c>
      <c r="BM1006" t="s">
        <v>10406</v>
      </c>
      <c r="BN1006" t="s">
        <v>10405</v>
      </c>
      <c r="BO1006" t="s">
        <v>47</v>
      </c>
    </row>
    <row r="1007" spans="1:67" hidden="1" x14ac:dyDescent="0.3">
      <c r="A1007">
        <v>101239</v>
      </c>
      <c r="B1007">
        <v>7120067146</v>
      </c>
      <c r="C1007">
        <v>941468</v>
      </c>
      <c r="D1007">
        <v>7032</v>
      </c>
      <c r="E1007">
        <v>108739</v>
      </c>
      <c r="F1007">
        <v>1</v>
      </c>
      <c r="G1007" t="s">
        <v>784</v>
      </c>
      <c r="H1007">
        <v>42811</v>
      </c>
      <c r="I1007">
        <v>21713358</v>
      </c>
      <c r="J1007" t="s">
        <v>46</v>
      </c>
      <c r="K1007" t="s">
        <v>47</v>
      </c>
      <c r="L1007" t="s">
        <v>48</v>
      </c>
      <c r="M1007" t="s">
        <v>49</v>
      </c>
      <c r="N1007" t="s">
        <v>205</v>
      </c>
      <c r="O1007" t="s">
        <v>206</v>
      </c>
      <c r="P1007" t="s">
        <v>207</v>
      </c>
      <c r="Q1007" t="s">
        <v>208</v>
      </c>
      <c r="R1007" t="s">
        <v>54</v>
      </c>
      <c r="S1007">
        <v>101093720</v>
      </c>
      <c r="T1007" t="s">
        <v>55</v>
      </c>
      <c r="U1007" t="s">
        <v>66</v>
      </c>
      <c r="V1007" t="s">
        <v>1007</v>
      </c>
      <c r="W1007">
        <v>2642.6</v>
      </c>
      <c r="X1007">
        <v>11663.7</v>
      </c>
      <c r="Y1007">
        <v>10837.8</v>
      </c>
      <c r="Z1007" t="s">
        <v>49</v>
      </c>
      <c r="AA1007" t="s">
        <v>10314</v>
      </c>
      <c r="AB1007" t="s">
        <v>10296</v>
      </c>
      <c r="AC1007" t="s">
        <v>10297</v>
      </c>
      <c r="AD1007" t="s">
        <v>52</v>
      </c>
      <c r="AE1007" t="s">
        <v>76</v>
      </c>
      <c r="AF1007" t="s">
        <v>10207</v>
      </c>
      <c r="AG1007" t="s">
        <v>10208</v>
      </c>
      <c r="AH1007" t="s">
        <v>10298</v>
      </c>
      <c r="AI1007" t="s">
        <v>48</v>
      </c>
      <c r="AJ1007" t="s">
        <v>47</v>
      </c>
      <c r="AK1007" t="s">
        <v>205</v>
      </c>
      <c r="AL1007" t="s">
        <v>10207</v>
      </c>
      <c r="AM1007">
        <v>0</v>
      </c>
      <c r="AN1007" t="s">
        <v>47</v>
      </c>
      <c r="AO1007" t="s">
        <v>47</v>
      </c>
      <c r="AP1007" t="s">
        <v>47</v>
      </c>
      <c r="AQ1007" t="s">
        <v>47</v>
      </c>
      <c r="AR1007" t="s">
        <v>47</v>
      </c>
      <c r="AS1007">
        <v>2642.6</v>
      </c>
      <c r="AT1007">
        <v>11663.7</v>
      </c>
      <c r="AU1007">
        <v>1</v>
      </c>
      <c r="AV1007">
        <v>1</v>
      </c>
      <c r="AW1007" t="s">
        <v>10352</v>
      </c>
      <c r="AX1007">
        <v>27000</v>
      </c>
      <c r="AY1007" t="s">
        <v>56</v>
      </c>
      <c r="AZ1007" t="s">
        <v>501</v>
      </c>
      <c r="BA1007">
        <v>2953</v>
      </c>
      <c r="BB1007" t="s">
        <v>209</v>
      </c>
      <c r="BC1007">
        <v>3926.8</v>
      </c>
      <c r="BD1007">
        <v>585</v>
      </c>
      <c r="BE1007">
        <v>68349.81</v>
      </c>
      <c r="BF1007">
        <v>5</v>
      </c>
      <c r="BG1007">
        <v>7</v>
      </c>
      <c r="BH1007">
        <v>0</v>
      </c>
      <c r="BI1007">
        <v>0</v>
      </c>
      <c r="BJ1007">
        <v>0</v>
      </c>
      <c r="BK1007">
        <v>0</v>
      </c>
      <c r="BL1007" t="s">
        <v>59</v>
      </c>
      <c r="BM1007" t="s">
        <v>308</v>
      </c>
      <c r="BN1007" t="s">
        <v>211</v>
      </c>
      <c r="BO1007">
        <v>0</v>
      </c>
    </row>
    <row r="1008" spans="1:67" x14ac:dyDescent="0.3">
      <c r="A1008">
        <v>102005</v>
      </c>
      <c r="B1008">
        <v>7120109093</v>
      </c>
      <c r="C1008">
        <v>4463264</v>
      </c>
      <c r="D1008">
        <v>7032</v>
      </c>
      <c r="E1008">
        <v>108850</v>
      </c>
      <c r="F1008">
        <v>1</v>
      </c>
      <c r="G1008" t="s">
        <v>784</v>
      </c>
      <c r="H1008">
        <v>42811</v>
      </c>
      <c r="I1008">
        <v>21713341</v>
      </c>
      <c r="J1008" t="s">
        <v>46</v>
      </c>
      <c r="K1008" t="s">
        <v>47</v>
      </c>
      <c r="L1008" t="s">
        <v>48</v>
      </c>
      <c r="M1008" t="s">
        <v>49</v>
      </c>
      <c r="N1008" t="s">
        <v>9400</v>
      </c>
      <c r="O1008" t="s">
        <v>10266</v>
      </c>
      <c r="P1008" t="s">
        <v>2264</v>
      </c>
      <c r="Q1008" t="s">
        <v>10372</v>
      </c>
      <c r="R1008" t="s">
        <v>10178</v>
      </c>
      <c r="S1008">
        <v>100788157</v>
      </c>
      <c r="T1008" t="s">
        <v>606</v>
      </c>
      <c r="U1008" t="s">
        <v>66</v>
      </c>
      <c r="V1008" t="s">
        <v>1007</v>
      </c>
      <c r="W1008">
        <v>2473</v>
      </c>
      <c r="X1008">
        <v>8863.2199999999993</v>
      </c>
      <c r="Y1008">
        <v>8023.56</v>
      </c>
      <c r="Z1008" t="s">
        <v>49</v>
      </c>
      <c r="AA1008" t="s">
        <v>10314</v>
      </c>
      <c r="AB1008" t="s">
        <v>10296</v>
      </c>
      <c r="AC1008" t="s">
        <v>10297</v>
      </c>
      <c r="AD1008" t="s">
        <v>52</v>
      </c>
      <c r="AE1008" t="s">
        <v>76</v>
      </c>
      <c r="AF1008" t="s">
        <v>10207</v>
      </c>
      <c r="AG1008" t="s">
        <v>10208</v>
      </c>
      <c r="AH1008" t="s">
        <v>10298</v>
      </c>
      <c r="AI1008" t="s">
        <v>48</v>
      </c>
      <c r="AJ1008" t="s">
        <v>47</v>
      </c>
      <c r="AK1008" t="s">
        <v>9400</v>
      </c>
      <c r="AL1008" t="s">
        <v>10207</v>
      </c>
      <c r="AM1008">
        <v>0</v>
      </c>
      <c r="AN1008" t="s">
        <v>47</v>
      </c>
      <c r="AO1008" t="s">
        <v>47</v>
      </c>
      <c r="AP1008" t="s">
        <v>47</v>
      </c>
      <c r="AQ1008" t="s">
        <v>47</v>
      </c>
      <c r="AR1008" t="s">
        <v>47</v>
      </c>
      <c r="AS1008">
        <v>2473</v>
      </c>
      <c r="AT1008">
        <v>8863.2199999999993</v>
      </c>
      <c r="AU1008">
        <v>1</v>
      </c>
      <c r="AV1008">
        <v>1</v>
      </c>
      <c r="AW1008" t="s">
        <v>10362</v>
      </c>
      <c r="AX1008">
        <v>10800</v>
      </c>
      <c r="AY1008" t="s">
        <v>66</v>
      </c>
      <c r="AZ1008" t="s">
        <v>10373</v>
      </c>
      <c r="BA1008" t="s">
        <v>47</v>
      </c>
      <c r="BB1008" t="s">
        <v>10373</v>
      </c>
      <c r="BC1008" t="s">
        <v>47</v>
      </c>
      <c r="BD1008">
        <v>1148</v>
      </c>
      <c r="BE1008">
        <v>77213.03</v>
      </c>
      <c r="BF1008">
        <v>6</v>
      </c>
      <c r="BG1008">
        <v>7</v>
      </c>
      <c r="BH1008">
        <v>20526.919999999998</v>
      </c>
      <c r="BI1008">
        <v>0</v>
      </c>
      <c r="BJ1008">
        <v>20526.919999999998</v>
      </c>
      <c r="BK1008">
        <v>27000</v>
      </c>
      <c r="BL1008" t="s">
        <v>56</v>
      </c>
      <c r="BM1008" t="s">
        <v>10374</v>
      </c>
      <c r="BN1008" t="s">
        <v>10375</v>
      </c>
      <c r="BO1008" t="s">
        <v>47</v>
      </c>
    </row>
    <row r="1009" spans="1:67" hidden="1" x14ac:dyDescent="0.3">
      <c r="A1009">
        <v>101516</v>
      </c>
      <c r="B1009">
        <v>7120083107</v>
      </c>
      <c r="C1009">
        <v>4205182</v>
      </c>
      <c r="D1009">
        <v>7032</v>
      </c>
      <c r="E1009">
        <v>108807</v>
      </c>
      <c r="F1009">
        <v>1</v>
      </c>
      <c r="G1009" t="s">
        <v>784</v>
      </c>
      <c r="H1009">
        <v>42811</v>
      </c>
      <c r="I1009">
        <v>21713351</v>
      </c>
      <c r="J1009" t="s">
        <v>46</v>
      </c>
      <c r="K1009" t="s">
        <v>47</v>
      </c>
      <c r="L1009" t="s">
        <v>48</v>
      </c>
      <c r="M1009" t="s">
        <v>49</v>
      </c>
      <c r="N1009" t="s">
        <v>286</v>
      </c>
      <c r="O1009" t="s">
        <v>287</v>
      </c>
      <c r="P1009" t="s">
        <v>170</v>
      </c>
      <c r="Q1009" t="s">
        <v>171</v>
      </c>
      <c r="R1009" t="s">
        <v>54</v>
      </c>
      <c r="S1009">
        <v>100894891</v>
      </c>
      <c r="T1009" t="s">
        <v>116</v>
      </c>
      <c r="U1009" t="s">
        <v>56</v>
      </c>
      <c r="V1009" t="s">
        <v>57</v>
      </c>
      <c r="W1009">
        <v>8487.57</v>
      </c>
      <c r="X1009">
        <v>20287.28</v>
      </c>
      <c r="Y1009">
        <v>18353.89</v>
      </c>
      <c r="Z1009" t="s">
        <v>49</v>
      </c>
      <c r="AA1009" t="s">
        <v>10314</v>
      </c>
      <c r="AB1009" t="s">
        <v>10296</v>
      </c>
      <c r="AC1009" t="s">
        <v>10297</v>
      </c>
      <c r="AD1009" t="s">
        <v>52</v>
      </c>
      <c r="AE1009" t="s">
        <v>76</v>
      </c>
      <c r="AF1009" t="s">
        <v>10207</v>
      </c>
      <c r="AG1009" t="s">
        <v>10208</v>
      </c>
      <c r="AH1009" t="s">
        <v>10298</v>
      </c>
      <c r="AI1009" t="s">
        <v>48</v>
      </c>
      <c r="AJ1009" t="s">
        <v>47</v>
      </c>
      <c r="AK1009" t="s">
        <v>286</v>
      </c>
      <c r="AL1009" t="s">
        <v>10240</v>
      </c>
      <c r="AM1009">
        <v>0</v>
      </c>
      <c r="AN1009" t="s">
        <v>47</v>
      </c>
      <c r="AO1009" t="s">
        <v>47</v>
      </c>
      <c r="AP1009" t="s">
        <v>47</v>
      </c>
      <c r="AQ1009" t="s">
        <v>47</v>
      </c>
      <c r="AR1009" t="s">
        <v>47</v>
      </c>
      <c r="AS1009">
        <v>8487.57</v>
      </c>
      <c r="AT1009">
        <v>20287.28</v>
      </c>
      <c r="AU1009">
        <v>1</v>
      </c>
      <c r="AV1009">
        <v>1</v>
      </c>
      <c r="AW1009" t="s">
        <v>10352</v>
      </c>
      <c r="AX1009">
        <v>27000</v>
      </c>
      <c r="AY1009" t="s">
        <v>56</v>
      </c>
      <c r="AZ1009" t="s">
        <v>573</v>
      </c>
      <c r="BA1009">
        <v>9425</v>
      </c>
      <c r="BB1009" t="s">
        <v>573</v>
      </c>
      <c r="BC1009">
        <v>9425</v>
      </c>
      <c r="BD1009">
        <v>1700</v>
      </c>
      <c r="BE1009">
        <v>97500.31</v>
      </c>
      <c r="BF1009">
        <v>7</v>
      </c>
      <c r="BG1009">
        <v>7</v>
      </c>
      <c r="BH1009">
        <v>20287.28</v>
      </c>
      <c r="BI1009">
        <v>0</v>
      </c>
      <c r="BJ1009">
        <v>20287.28</v>
      </c>
      <c r="BK1009">
        <v>27000</v>
      </c>
      <c r="BL1009" t="s">
        <v>56</v>
      </c>
      <c r="BM1009" t="s">
        <v>573</v>
      </c>
      <c r="BN1009" t="s">
        <v>575</v>
      </c>
      <c r="BO1009">
        <v>9425</v>
      </c>
    </row>
    <row r="1010" spans="1:67" hidden="1" x14ac:dyDescent="0.3">
      <c r="A1010">
        <v>102630</v>
      </c>
      <c r="B1010">
        <v>7120177611</v>
      </c>
      <c r="C1010">
        <v>942421</v>
      </c>
      <c r="D1010">
        <v>7032</v>
      </c>
      <c r="E1010">
        <v>109275</v>
      </c>
      <c r="F1010">
        <v>1</v>
      </c>
      <c r="G1010" t="s">
        <v>784</v>
      </c>
      <c r="H1010">
        <v>42812</v>
      </c>
      <c r="I1010">
        <v>21724634</v>
      </c>
      <c r="J1010" t="s">
        <v>46</v>
      </c>
      <c r="K1010" t="s">
        <v>47</v>
      </c>
      <c r="L1010" t="s">
        <v>48</v>
      </c>
      <c r="M1010" t="s">
        <v>49</v>
      </c>
      <c r="N1010" t="s">
        <v>261</v>
      </c>
      <c r="O1010" t="s">
        <v>262</v>
      </c>
      <c r="P1010" t="s">
        <v>263</v>
      </c>
      <c r="Q1010" t="s">
        <v>264</v>
      </c>
      <c r="R1010" t="s">
        <v>54</v>
      </c>
      <c r="S1010">
        <v>100422206</v>
      </c>
      <c r="T1010" t="s">
        <v>615</v>
      </c>
      <c r="U1010" t="s">
        <v>56</v>
      </c>
      <c r="V1010" t="s">
        <v>57</v>
      </c>
      <c r="W1010">
        <v>3221.59</v>
      </c>
      <c r="X1010">
        <v>20759.099999999999</v>
      </c>
      <c r="Y1010">
        <v>18940.8</v>
      </c>
      <c r="Z1010" t="s">
        <v>49</v>
      </c>
      <c r="AA1010" t="s">
        <v>10314</v>
      </c>
      <c r="AB1010" t="s">
        <v>10296</v>
      </c>
      <c r="AC1010" t="s">
        <v>10297</v>
      </c>
      <c r="AD1010" t="s">
        <v>52</v>
      </c>
      <c r="AE1010" t="s">
        <v>76</v>
      </c>
      <c r="AF1010" t="s">
        <v>10207</v>
      </c>
      <c r="AG1010" t="s">
        <v>10208</v>
      </c>
      <c r="AH1010" t="s">
        <v>10298</v>
      </c>
      <c r="AI1010" t="s">
        <v>48</v>
      </c>
      <c r="AJ1010" t="s">
        <v>47</v>
      </c>
      <c r="AK1010" t="s">
        <v>261</v>
      </c>
      <c r="AL1010" t="s">
        <v>10232</v>
      </c>
      <c r="AM1010">
        <v>0</v>
      </c>
      <c r="AN1010" t="s">
        <v>47</v>
      </c>
      <c r="AO1010" t="s">
        <v>47</v>
      </c>
      <c r="AP1010" t="s">
        <v>47</v>
      </c>
      <c r="AQ1010" t="s">
        <v>47</v>
      </c>
      <c r="AR1010" t="s">
        <v>47</v>
      </c>
      <c r="AS1010">
        <v>3221.59</v>
      </c>
      <c r="AT1010">
        <v>20759.099999999999</v>
      </c>
      <c r="AU1010">
        <v>1</v>
      </c>
      <c r="AV1010">
        <v>1</v>
      </c>
      <c r="AW1010" t="s">
        <v>10352</v>
      </c>
      <c r="AX1010">
        <v>27000</v>
      </c>
      <c r="AY1010" t="s">
        <v>56</v>
      </c>
      <c r="AZ1010" t="s">
        <v>695</v>
      </c>
      <c r="BA1010">
        <v>3600</v>
      </c>
      <c r="BB1010" t="s">
        <v>695</v>
      </c>
      <c r="BC1010">
        <v>3600</v>
      </c>
      <c r="BD1010">
        <v>904</v>
      </c>
      <c r="BE1010">
        <v>20759.099999999999</v>
      </c>
      <c r="BF1010">
        <v>1</v>
      </c>
      <c r="BG1010">
        <v>6</v>
      </c>
      <c r="BH1010">
        <v>0</v>
      </c>
      <c r="BI1010">
        <v>0</v>
      </c>
      <c r="BJ1010">
        <v>0</v>
      </c>
      <c r="BK1010">
        <v>0</v>
      </c>
      <c r="BL1010" t="s">
        <v>59</v>
      </c>
      <c r="BM1010" t="s">
        <v>715</v>
      </c>
      <c r="BN1010" t="s">
        <v>697</v>
      </c>
      <c r="BO1010">
        <v>0</v>
      </c>
    </row>
    <row r="1011" spans="1:67" hidden="1" x14ac:dyDescent="0.3">
      <c r="A1011">
        <v>102389</v>
      </c>
      <c r="B1011">
        <v>7120146723</v>
      </c>
      <c r="C1011">
        <v>629781</v>
      </c>
      <c r="D1011">
        <v>7032</v>
      </c>
      <c r="E1011">
        <v>109201</v>
      </c>
      <c r="F1011">
        <v>1</v>
      </c>
      <c r="G1011" t="s">
        <v>784</v>
      </c>
      <c r="H1011">
        <v>42812</v>
      </c>
      <c r="I1011">
        <v>21724631</v>
      </c>
      <c r="J1011" t="s">
        <v>46</v>
      </c>
      <c r="K1011" t="s">
        <v>47</v>
      </c>
      <c r="L1011" t="s">
        <v>48</v>
      </c>
      <c r="M1011" t="s">
        <v>49</v>
      </c>
      <c r="N1011" t="s">
        <v>346</v>
      </c>
      <c r="O1011" t="s">
        <v>347</v>
      </c>
      <c r="P1011" t="s">
        <v>263</v>
      </c>
      <c r="Q1011" t="s">
        <v>264</v>
      </c>
      <c r="R1011" t="s">
        <v>54</v>
      </c>
      <c r="S1011">
        <v>100422206</v>
      </c>
      <c r="T1011" t="s">
        <v>615</v>
      </c>
      <c r="U1011" t="s">
        <v>56</v>
      </c>
      <c r="V1011" t="s">
        <v>57</v>
      </c>
      <c r="W1011">
        <v>4340.2</v>
      </c>
      <c r="X1011">
        <v>21152.95</v>
      </c>
      <c r="Y1011">
        <v>19441.64</v>
      </c>
      <c r="Z1011" t="s">
        <v>49</v>
      </c>
      <c r="AA1011" t="s">
        <v>10314</v>
      </c>
      <c r="AB1011" t="s">
        <v>10296</v>
      </c>
      <c r="AC1011" t="s">
        <v>10297</v>
      </c>
      <c r="AD1011" t="s">
        <v>52</v>
      </c>
      <c r="AE1011" t="s">
        <v>76</v>
      </c>
      <c r="AF1011" t="s">
        <v>10207</v>
      </c>
      <c r="AG1011" t="s">
        <v>10208</v>
      </c>
      <c r="AH1011" t="s">
        <v>10298</v>
      </c>
      <c r="AI1011" t="s">
        <v>48</v>
      </c>
      <c r="AJ1011" t="s">
        <v>47</v>
      </c>
      <c r="AK1011" t="s">
        <v>346</v>
      </c>
      <c r="AL1011" t="s">
        <v>10232</v>
      </c>
      <c r="AM1011">
        <v>0</v>
      </c>
      <c r="AN1011" t="s">
        <v>47</v>
      </c>
      <c r="AO1011" t="s">
        <v>47</v>
      </c>
      <c r="AP1011" t="s">
        <v>47</v>
      </c>
      <c r="AQ1011" t="s">
        <v>47</v>
      </c>
      <c r="AR1011" t="s">
        <v>47</v>
      </c>
      <c r="AS1011">
        <v>4340.2</v>
      </c>
      <c r="AT1011">
        <v>21152.95</v>
      </c>
      <c r="AU1011">
        <v>1</v>
      </c>
      <c r="AV1011">
        <v>1</v>
      </c>
      <c r="AW1011" t="s">
        <v>10352</v>
      </c>
      <c r="AX1011">
        <v>27000</v>
      </c>
      <c r="AY1011" t="s">
        <v>56</v>
      </c>
      <c r="AZ1011" t="s">
        <v>663</v>
      </c>
      <c r="BA1011">
        <v>4850</v>
      </c>
      <c r="BB1011" t="s">
        <v>663</v>
      </c>
      <c r="BC1011">
        <v>4850</v>
      </c>
      <c r="BD1011">
        <v>1474</v>
      </c>
      <c r="BE1011">
        <v>41912.050000000003</v>
      </c>
      <c r="BF1011">
        <v>2</v>
      </c>
      <c r="BG1011">
        <v>6</v>
      </c>
      <c r="BH1011">
        <v>41912.050000000003</v>
      </c>
      <c r="BI1011">
        <v>0</v>
      </c>
      <c r="BJ1011">
        <v>41912.050000000003</v>
      </c>
      <c r="BK1011">
        <v>42000</v>
      </c>
      <c r="BL1011" t="s">
        <v>229</v>
      </c>
      <c r="BM1011" t="s">
        <v>665</v>
      </c>
      <c r="BN1011" t="s">
        <v>665</v>
      </c>
      <c r="BO1011">
        <v>6305</v>
      </c>
    </row>
    <row r="1012" spans="1:67" hidden="1" x14ac:dyDescent="0.3">
      <c r="A1012">
        <v>102390</v>
      </c>
      <c r="B1012">
        <v>7120146724</v>
      </c>
      <c r="C1012">
        <v>2552491</v>
      </c>
      <c r="D1012">
        <v>7032</v>
      </c>
      <c r="E1012">
        <v>109202</v>
      </c>
      <c r="F1012">
        <v>1</v>
      </c>
      <c r="G1012" t="s">
        <v>784</v>
      </c>
      <c r="H1012">
        <v>42812</v>
      </c>
      <c r="I1012">
        <v>21724632</v>
      </c>
      <c r="J1012" t="s">
        <v>46</v>
      </c>
      <c r="K1012" t="s">
        <v>47</v>
      </c>
      <c r="L1012" t="s">
        <v>48</v>
      </c>
      <c r="M1012" t="s">
        <v>49</v>
      </c>
      <c r="N1012" t="s">
        <v>120</v>
      </c>
      <c r="O1012" t="s">
        <v>121</v>
      </c>
      <c r="P1012" t="s">
        <v>99</v>
      </c>
      <c r="Q1012" t="s">
        <v>100</v>
      </c>
      <c r="R1012" t="s">
        <v>54</v>
      </c>
      <c r="S1012">
        <v>100994845</v>
      </c>
      <c r="T1012" t="s">
        <v>86</v>
      </c>
      <c r="U1012" t="s">
        <v>56</v>
      </c>
      <c r="V1012" t="s">
        <v>57</v>
      </c>
      <c r="W1012">
        <v>10086.02</v>
      </c>
      <c r="X1012">
        <v>20726.47</v>
      </c>
      <c r="Y1012">
        <v>18388.14</v>
      </c>
      <c r="Z1012" t="s">
        <v>49</v>
      </c>
      <c r="AA1012" t="s">
        <v>10314</v>
      </c>
      <c r="AB1012" t="s">
        <v>10296</v>
      </c>
      <c r="AC1012" t="s">
        <v>10297</v>
      </c>
      <c r="AD1012" t="s">
        <v>52</v>
      </c>
      <c r="AE1012" t="s">
        <v>76</v>
      </c>
      <c r="AF1012" t="s">
        <v>10207</v>
      </c>
      <c r="AG1012" t="s">
        <v>10208</v>
      </c>
      <c r="AH1012" t="s">
        <v>10298</v>
      </c>
      <c r="AI1012" t="s">
        <v>48</v>
      </c>
      <c r="AJ1012" t="s">
        <v>47</v>
      </c>
      <c r="AK1012" t="s">
        <v>120</v>
      </c>
      <c r="AL1012" t="s">
        <v>10240</v>
      </c>
      <c r="AM1012">
        <v>0</v>
      </c>
      <c r="AN1012" t="s">
        <v>47</v>
      </c>
      <c r="AO1012" t="s">
        <v>47</v>
      </c>
      <c r="AP1012" t="s">
        <v>47</v>
      </c>
      <c r="AQ1012" t="s">
        <v>47</v>
      </c>
      <c r="AR1012" t="s">
        <v>47</v>
      </c>
      <c r="AS1012">
        <v>10086.02</v>
      </c>
      <c r="AT1012">
        <v>20726.47</v>
      </c>
      <c r="AU1012">
        <v>1</v>
      </c>
      <c r="AV1012">
        <v>1</v>
      </c>
      <c r="AW1012" t="s">
        <v>10352</v>
      </c>
      <c r="AX1012">
        <v>27000</v>
      </c>
      <c r="AY1012" t="s">
        <v>56</v>
      </c>
      <c r="AZ1012" t="s">
        <v>716</v>
      </c>
      <c r="BA1012">
        <v>11200</v>
      </c>
      <c r="BB1012" t="s">
        <v>716</v>
      </c>
      <c r="BC1012">
        <v>11200</v>
      </c>
      <c r="BD1012">
        <v>2166</v>
      </c>
      <c r="BE1012">
        <v>62638.52</v>
      </c>
      <c r="BF1012">
        <v>3</v>
      </c>
      <c r="BG1012">
        <v>6</v>
      </c>
      <c r="BH1012">
        <v>0</v>
      </c>
      <c r="BI1012">
        <v>0</v>
      </c>
      <c r="BJ1012">
        <v>0</v>
      </c>
      <c r="BK1012">
        <v>0</v>
      </c>
      <c r="BL1012" t="s">
        <v>59</v>
      </c>
      <c r="BM1012" t="s">
        <v>818</v>
      </c>
      <c r="BN1012" t="s">
        <v>717</v>
      </c>
      <c r="BO1012">
        <v>0</v>
      </c>
    </row>
    <row r="1013" spans="1:67" hidden="1" x14ac:dyDescent="0.3">
      <c r="A1013">
        <v>102609</v>
      </c>
      <c r="B1013">
        <v>7120176956</v>
      </c>
      <c r="C1013">
        <v>913298</v>
      </c>
      <c r="D1013">
        <v>7032</v>
      </c>
      <c r="E1013">
        <v>109268</v>
      </c>
      <c r="F1013">
        <v>1</v>
      </c>
      <c r="G1013" t="s">
        <v>784</v>
      </c>
      <c r="H1013">
        <v>42812</v>
      </c>
      <c r="I1013">
        <v>21724626</v>
      </c>
      <c r="J1013" t="s">
        <v>46</v>
      </c>
      <c r="K1013" t="s">
        <v>47</v>
      </c>
      <c r="L1013" t="s">
        <v>48</v>
      </c>
      <c r="M1013" t="s">
        <v>49</v>
      </c>
      <c r="N1013" t="s">
        <v>138</v>
      </c>
      <c r="O1013" t="s">
        <v>139</v>
      </c>
      <c r="P1013" t="s">
        <v>140</v>
      </c>
      <c r="Q1013" t="s">
        <v>141</v>
      </c>
      <c r="R1013" t="s">
        <v>54</v>
      </c>
      <c r="S1013">
        <v>100824635</v>
      </c>
      <c r="T1013" t="s">
        <v>142</v>
      </c>
      <c r="U1013" t="s">
        <v>56</v>
      </c>
      <c r="V1013" t="s">
        <v>57</v>
      </c>
      <c r="W1013">
        <v>21162.63</v>
      </c>
      <c r="X1013">
        <v>21119.96</v>
      </c>
      <c r="Y1013">
        <v>19329.14</v>
      </c>
      <c r="Z1013" t="s">
        <v>49</v>
      </c>
      <c r="AA1013" t="s">
        <v>10314</v>
      </c>
      <c r="AB1013" t="s">
        <v>10296</v>
      </c>
      <c r="AC1013" t="s">
        <v>10297</v>
      </c>
      <c r="AD1013" t="s">
        <v>52</v>
      </c>
      <c r="AE1013" t="s">
        <v>76</v>
      </c>
      <c r="AF1013" t="s">
        <v>10207</v>
      </c>
      <c r="AG1013" t="s">
        <v>10208</v>
      </c>
      <c r="AH1013" t="s">
        <v>10298</v>
      </c>
      <c r="AI1013" t="s">
        <v>48</v>
      </c>
      <c r="AJ1013" t="s">
        <v>47</v>
      </c>
      <c r="AK1013" t="s">
        <v>138</v>
      </c>
      <c r="AL1013" t="s">
        <v>10356</v>
      </c>
      <c r="AM1013">
        <v>0</v>
      </c>
      <c r="AN1013" t="s">
        <v>47</v>
      </c>
      <c r="AO1013" t="s">
        <v>47</v>
      </c>
      <c r="AP1013" t="s">
        <v>47</v>
      </c>
      <c r="AQ1013" t="s">
        <v>47</v>
      </c>
      <c r="AR1013" t="s">
        <v>47</v>
      </c>
      <c r="AS1013">
        <v>21162.63</v>
      </c>
      <c r="AT1013">
        <v>21119.96</v>
      </c>
      <c r="AU1013">
        <v>1</v>
      </c>
      <c r="AV1013">
        <v>1</v>
      </c>
      <c r="AW1013" t="s">
        <v>10352</v>
      </c>
      <c r="AX1013">
        <v>27000</v>
      </c>
      <c r="AY1013" t="s">
        <v>56</v>
      </c>
      <c r="AZ1013" t="s">
        <v>143</v>
      </c>
      <c r="BA1013">
        <v>23500</v>
      </c>
      <c r="BB1013" t="s">
        <v>143</v>
      </c>
      <c r="BC1013">
        <v>23500</v>
      </c>
      <c r="BD1013" t="s">
        <v>47</v>
      </c>
      <c r="BE1013">
        <v>83758.48</v>
      </c>
      <c r="BF1013">
        <v>4</v>
      </c>
      <c r="BG1013">
        <v>6</v>
      </c>
      <c r="BH1013">
        <v>41846.43</v>
      </c>
      <c r="BI1013">
        <v>0</v>
      </c>
      <c r="BJ1013">
        <v>41846.43</v>
      </c>
      <c r="BK1013">
        <v>42000</v>
      </c>
      <c r="BL1013" t="s">
        <v>229</v>
      </c>
      <c r="BM1013" t="s">
        <v>145</v>
      </c>
      <c r="BN1013" t="s">
        <v>145</v>
      </c>
      <c r="BO1013">
        <v>30550</v>
      </c>
    </row>
    <row r="1014" spans="1:67" hidden="1" x14ac:dyDescent="0.3">
      <c r="A1014">
        <v>102610</v>
      </c>
      <c r="B1014">
        <v>7120176957</v>
      </c>
      <c r="C1014">
        <v>913298</v>
      </c>
      <c r="D1014">
        <v>7032</v>
      </c>
      <c r="E1014">
        <v>109269</v>
      </c>
      <c r="F1014">
        <v>1</v>
      </c>
      <c r="G1014" t="s">
        <v>784</v>
      </c>
      <c r="H1014">
        <v>42812</v>
      </c>
      <c r="I1014">
        <v>21724627</v>
      </c>
      <c r="J1014" t="s">
        <v>46</v>
      </c>
      <c r="K1014" t="s">
        <v>47</v>
      </c>
      <c r="L1014" t="s">
        <v>48</v>
      </c>
      <c r="M1014" t="s">
        <v>49</v>
      </c>
      <c r="N1014" t="s">
        <v>138</v>
      </c>
      <c r="O1014" t="s">
        <v>139</v>
      </c>
      <c r="P1014" t="s">
        <v>140</v>
      </c>
      <c r="Q1014" t="s">
        <v>141</v>
      </c>
      <c r="R1014" t="s">
        <v>54</v>
      </c>
      <c r="S1014">
        <v>100824635</v>
      </c>
      <c r="T1014" t="s">
        <v>142</v>
      </c>
      <c r="U1014" t="s">
        <v>56</v>
      </c>
      <c r="V1014" t="s">
        <v>57</v>
      </c>
      <c r="W1014">
        <v>21162.63</v>
      </c>
      <c r="X1014">
        <v>20694.57</v>
      </c>
      <c r="Y1014">
        <v>18940.060000000001</v>
      </c>
      <c r="Z1014" t="s">
        <v>49</v>
      </c>
      <c r="AA1014" t="s">
        <v>10314</v>
      </c>
      <c r="AB1014" t="s">
        <v>10296</v>
      </c>
      <c r="AC1014" t="s">
        <v>10297</v>
      </c>
      <c r="AD1014" t="s">
        <v>52</v>
      </c>
      <c r="AE1014" t="s">
        <v>76</v>
      </c>
      <c r="AF1014" t="s">
        <v>10207</v>
      </c>
      <c r="AG1014" t="s">
        <v>10208</v>
      </c>
      <c r="AH1014" t="s">
        <v>10298</v>
      </c>
      <c r="AI1014" t="s">
        <v>48</v>
      </c>
      <c r="AJ1014" t="s">
        <v>47</v>
      </c>
      <c r="AK1014" t="s">
        <v>138</v>
      </c>
      <c r="AL1014" t="s">
        <v>10356</v>
      </c>
      <c r="AM1014">
        <v>0</v>
      </c>
      <c r="AN1014" t="s">
        <v>47</v>
      </c>
      <c r="AO1014" t="s">
        <v>47</v>
      </c>
      <c r="AP1014" t="s">
        <v>47</v>
      </c>
      <c r="AQ1014" t="s">
        <v>47</v>
      </c>
      <c r="AR1014" t="s">
        <v>47</v>
      </c>
      <c r="AS1014">
        <v>21162.63</v>
      </c>
      <c r="AT1014">
        <v>20694.57</v>
      </c>
      <c r="AU1014">
        <v>1</v>
      </c>
      <c r="AV1014">
        <v>1</v>
      </c>
      <c r="AW1014" t="s">
        <v>10352</v>
      </c>
      <c r="AX1014">
        <v>27000</v>
      </c>
      <c r="AY1014" t="s">
        <v>56</v>
      </c>
      <c r="AZ1014" t="s">
        <v>143</v>
      </c>
      <c r="BA1014">
        <v>23500</v>
      </c>
      <c r="BB1014" t="s">
        <v>143</v>
      </c>
      <c r="BC1014">
        <v>23500</v>
      </c>
      <c r="BD1014" t="s">
        <v>47</v>
      </c>
      <c r="BE1014">
        <v>104453.05</v>
      </c>
      <c r="BF1014">
        <v>5</v>
      </c>
      <c r="BG1014">
        <v>6</v>
      </c>
      <c r="BH1014">
        <v>0</v>
      </c>
      <c r="BI1014">
        <v>0</v>
      </c>
      <c r="BJ1014">
        <v>0</v>
      </c>
      <c r="BK1014">
        <v>0</v>
      </c>
      <c r="BL1014" t="s">
        <v>59</v>
      </c>
      <c r="BM1014" t="s">
        <v>144</v>
      </c>
      <c r="BN1014" t="s">
        <v>145</v>
      </c>
      <c r="BO1014">
        <v>0</v>
      </c>
    </row>
    <row r="1015" spans="1:67" hidden="1" x14ac:dyDescent="0.3">
      <c r="A1015">
        <v>102629</v>
      </c>
      <c r="B1015">
        <v>7120177610</v>
      </c>
      <c r="C1015">
        <v>4480377</v>
      </c>
      <c r="D1015">
        <v>7032</v>
      </c>
      <c r="E1015">
        <v>109274</v>
      </c>
      <c r="F1015">
        <v>1</v>
      </c>
      <c r="G1015" t="s">
        <v>784</v>
      </c>
      <c r="H1015">
        <v>42812</v>
      </c>
      <c r="I1015">
        <v>21724633</v>
      </c>
      <c r="J1015" t="s">
        <v>46</v>
      </c>
      <c r="K1015" t="s">
        <v>47</v>
      </c>
      <c r="L1015" t="s">
        <v>48</v>
      </c>
      <c r="M1015" t="s">
        <v>49</v>
      </c>
      <c r="N1015" t="s">
        <v>213</v>
      </c>
      <c r="O1015" t="s">
        <v>214</v>
      </c>
      <c r="P1015" t="s">
        <v>215</v>
      </c>
      <c r="Q1015" t="s">
        <v>216</v>
      </c>
      <c r="R1015" t="s">
        <v>54</v>
      </c>
      <c r="S1015">
        <v>100824635</v>
      </c>
      <c r="T1015" t="s">
        <v>142</v>
      </c>
      <c r="U1015" t="s">
        <v>56</v>
      </c>
      <c r="V1015" t="s">
        <v>57</v>
      </c>
      <c r="W1015">
        <v>19811.830000000002</v>
      </c>
      <c r="X1015">
        <v>21088.18</v>
      </c>
      <c r="Y1015">
        <v>19238.12</v>
      </c>
      <c r="Z1015" t="s">
        <v>49</v>
      </c>
      <c r="AA1015" t="s">
        <v>10314</v>
      </c>
      <c r="AB1015" t="s">
        <v>10296</v>
      </c>
      <c r="AC1015" t="s">
        <v>10297</v>
      </c>
      <c r="AD1015" t="s">
        <v>52</v>
      </c>
      <c r="AE1015" t="s">
        <v>76</v>
      </c>
      <c r="AF1015" t="s">
        <v>10207</v>
      </c>
      <c r="AG1015" t="s">
        <v>10208</v>
      </c>
      <c r="AH1015" t="s">
        <v>10298</v>
      </c>
      <c r="AI1015" t="s">
        <v>48</v>
      </c>
      <c r="AJ1015" t="s">
        <v>47</v>
      </c>
      <c r="AK1015" t="s">
        <v>213</v>
      </c>
      <c r="AL1015" t="s">
        <v>10356</v>
      </c>
      <c r="AM1015">
        <v>0</v>
      </c>
      <c r="AN1015" t="s">
        <v>47</v>
      </c>
      <c r="AO1015" t="s">
        <v>47</v>
      </c>
      <c r="AP1015" t="s">
        <v>47</v>
      </c>
      <c r="AQ1015" t="s">
        <v>47</v>
      </c>
      <c r="AR1015" t="s">
        <v>47</v>
      </c>
      <c r="AS1015">
        <v>19811.830000000002</v>
      </c>
      <c r="AT1015">
        <v>21088.18</v>
      </c>
      <c r="AU1015">
        <v>1</v>
      </c>
      <c r="AV1015">
        <v>1</v>
      </c>
      <c r="AW1015" t="s">
        <v>10352</v>
      </c>
      <c r="AX1015">
        <v>27000</v>
      </c>
      <c r="AY1015" t="s">
        <v>56</v>
      </c>
      <c r="AZ1015" t="s">
        <v>721</v>
      </c>
      <c r="BA1015">
        <v>22000</v>
      </c>
      <c r="BB1015" t="s">
        <v>721</v>
      </c>
      <c r="BC1015">
        <v>22000</v>
      </c>
      <c r="BD1015" t="s">
        <v>47</v>
      </c>
      <c r="BE1015">
        <v>125541.23</v>
      </c>
      <c r="BF1015">
        <v>6</v>
      </c>
      <c r="BG1015">
        <v>6</v>
      </c>
      <c r="BH1015">
        <v>41782.75</v>
      </c>
      <c r="BI1015">
        <v>0</v>
      </c>
      <c r="BJ1015">
        <v>41782.75</v>
      </c>
      <c r="BK1015">
        <v>42000</v>
      </c>
      <c r="BL1015" t="s">
        <v>229</v>
      </c>
      <c r="BM1015" t="s">
        <v>722</v>
      </c>
      <c r="BN1015" t="s">
        <v>722</v>
      </c>
      <c r="BO1015">
        <v>28600</v>
      </c>
    </row>
    <row r="1016" spans="1:67" hidden="1" x14ac:dyDescent="0.3">
      <c r="A1016">
        <v>102768</v>
      </c>
      <c r="B1016">
        <v>7120216428</v>
      </c>
      <c r="C1016">
        <v>1157188</v>
      </c>
      <c r="D1016">
        <v>7032</v>
      </c>
      <c r="E1016">
        <v>110239</v>
      </c>
      <c r="F1016">
        <v>1</v>
      </c>
      <c r="G1016" t="s">
        <v>784</v>
      </c>
      <c r="H1016">
        <v>42815</v>
      </c>
      <c r="I1016">
        <v>21747035</v>
      </c>
      <c r="J1016" t="s">
        <v>46</v>
      </c>
      <c r="K1016" t="s">
        <v>47</v>
      </c>
      <c r="L1016" t="s">
        <v>48</v>
      </c>
      <c r="M1016" t="s">
        <v>49</v>
      </c>
      <c r="N1016" t="s">
        <v>9400</v>
      </c>
      <c r="O1016" t="s">
        <v>10238</v>
      </c>
      <c r="P1016" t="s">
        <v>568</v>
      </c>
      <c r="Q1016" t="s">
        <v>10361</v>
      </c>
      <c r="R1016" t="s">
        <v>10178</v>
      </c>
      <c r="S1016">
        <v>101093720</v>
      </c>
      <c r="T1016" t="s">
        <v>55</v>
      </c>
      <c r="U1016" t="s">
        <v>56</v>
      </c>
      <c r="V1016" t="s">
        <v>57</v>
      </c>
      <c r="W1016">
        <v>14000</v>
      </c>
      <c r="X1016">
        <v>18707.18</v>
      </c>
      <c r="Y1016">
        <v>16791.2</v>
      </c>
      <c r="Z1016" t="s">
        <v>49</v>
      </c>
      <c r="AA1016" t="s">
        <v>10314</v>
      </c>
      <c r="AB1016" t="s">
        <v>10296</v>
      </c>
      <c r="AC1016" t="s">
        <v>10297</v>
      </c>
      <c r="AD1016" t="s">
        <v>52</v>
      </c>
      <c r="AE1016" t="s">
        <v>76</v>
      </c>
      <c r="AF1016" t="s">
        <v>10207</v>
      </c>
      <c r="AG1016" t="s">
        <v>10208</v>
      </c>
      <c r="AH1016" t="s">
        <v>10298</v>
      </c>
      <c r="AI1016" t="s">
        <v>48</v>
      </c>
      <c r="AJ1016" t="s">
        <v>47</v>
      </c>
      <c r="AK1016" t="s">
        <v>9400</v>
      </c>
      <c r="AL1016" t="s">
        <v>10240</v>
      </c>
      <c r="AM1016">
        <v>0</v>
      </c>
      <c r="AN1016" t="s">
        <v>47</v>
      </c>
      <c r="AO1016" t="s">
        <v>47</v>
      </c>
      <c r="AP1016" t="s">
        <v>47</v>
      </c>
      <c r="AQ1016" t="s">
        <v>47</v>
      </c>
      <c r="AR1016" t="s">
        <v>47</v>
      </c>
      <c r="AS1016">
        <v>14000</v>
      </c>
      <c r="AT1016">
        <v>18707.18</v>
      </c>
      <c r="AU1016">
        <v>1</v>
      </c>
      <c r="AV1016">
        <v>1</v>
      </c>
      <c r="AW1016" t="s">
        <v>10362</v>
      </c>
      <c r="AX1016">
        <v>27000</v>
      </c>
      <c r="AY1016" t="s">
        <v>56</v>
      </c>
      <c r="AZ1016" t="s">
        <v>10440</v>
      </c>
      <c r="BA1016" t="s">
        <v>47</v>
      </c>
      <c r="BB1016" t="s">
        <v>10440</v>
      </c>
      <c r="BC1016" t="s">
        <v>47</v>
      </c>
      <c r="BD1016">
        <v>1</v>
      </c>
      <c r="BE1016">
        <v>18707.18</v>
      </c>
      <c r="BF1016">
        <v>1</v>
      </c>
      <c r="BG1016">
        <v>18</v>
      </c>
      <c r="BH1016">
        <v>0</v>
      </c>
      <c r="BI1016">
        <v>0</v>
      </c>
      <c r="BJ1016">
        <v>0</v>
      </c>
      <c r="BK1016">
        <v>0</v>
      </c>
      <c r="BL1016" t="s">
        <v>59</v>
      </c>
      <c r="BM1016" t="s">
        <v>10470</v>
      </c>
      <c r="BN1016" t="s">
        <v>10441</v>
      </c>
      <c r="BO1016">
        <v>0</v>
      </c>
    </row>
    <row r="1017" spans="1:67" hidden="1" x14ac:dyDescent="0.3">
      <c r="A1017">
        <v>103495</v>
      </c>
      <c r="B1017">
        <v>7120227001</v>
      </c>
      <c r="C1017">
        <v>4072295</v>
      </c>
      <c r="D1017">
        <v>7032</v>
      </c>
      <c r="E1017">
        <v>110352</v>
      </c>
      <c r="F1017">
        <v>1</v>
      </c>
      <c r="G1017" t="s">
        <v>784</v>
      </c>
      <c r="H1017">
        <v>42815</v>
      </c>
      <c r="I1017">
        <v>21747041</v>
      </c>
      <c r="J1017" t="s">
        <v>46</v>
      </c>
      <c r="K1017" t="s">
        <v>47</v>
      </c>
      <c r="L1017" t="s">
        <v>48</v>
      </c>
      <c r="M1017" t="s">
        <v>49</v>
      </c>
      <c r="N1017" t="s">
        <v>377</v>
      </c>
      <c r="O1017" t="s">
        <v>225</v>
      </c>
      <c r="P1017" t="s">
        <v>207</v>
      </c>
      <c r="Q1017" t="s">
        <v>208</v>
      </c>
      <c r="R1017" t="s">
        <v>54</v>
      </c>
      <c r="S1017">
        <v>100223303</v>
      </c>
      <c r="T1017" t="s">
        <v>64</v>
      </c>
      <c r="U1017" t="s">
        <v>56</v>
      </c>
      <c r="V1017" t="s">
        <v>57</v>
      </c>
      <c r="W1017">
        <v>3353.81</v>
      </c>
      <c r="X1017">
        <v>19023.48</v>
      </c>
      <c r="Y1017">
        <v>17438.599999999999</v>
      </c>
      <c r="Z1017" t="s">
        <v>49</v>
      </c>
      <c r="AA1017" t="s">
        <v>10314</v>
      </c>
      <c r="AB1017" t="s">
        <v>10296</v>
      </c>
      <c r="AC1017" t="s">
        <v>10297</v>
      </c>
      <c r="AD1017" t="s">
        <v>52</v>
      </c>
      <c r="AE1017" t="s">
        <v>76</v>
      </c>
      <c r="AF1017" t="s">
        <v>10207</v>
      </c>
      <c r="AG1017" t="s">
        <v>10208</v>
      </c>
      <c r="AH1017" t="s">
        <v>10298</v>
      </c>
      <c r="AI1017" t="s">
        <v>48</v>
      </c>
      <c r="AJ1017" t="s">
        <v>47</v>
      </c>
      <c r="AK1017" t="s">
        <v>377</v>
      </c>
      <c r="AL1017" t="s">
        <v>10207</v>
      </c>
      <c r="AM1017">
        <v>0</v>
      </c>
      <c r="AN1017" t="s">
        <v>47</v>
      </c>
      <c r="AO1017" t="s">
        <v>47</v>
      </c>
      <c r="AP1017" t="s">
        <v>47</v>
      </c>
      <c r="AQ1017" t="s">
        <v>47</v>
      </c>
      <c r="AR1017" t="s">
        <v>47</v>
      </c>
      <c r="AS1017">
        <v>3353.81</v>
      </c>
      <c r="AT1017">
        <v>19023.48</v>
      </c>
      <c r="AU1017">
        <v>1</v>
      </c>
      <c r="AV1017">
        <v>1</v>
      </c>
      <c r="AW1017" t="s">
        <v>10352</v>
      </c>
      <c r="AX1017">
        <v>27000</v>
      </c>
      <c r="AY1017" t="s">
        <v>56</v>
      </c>
      <c r="AZ1017" t="s">
        <v>689</v>
      </c>
      <c r="BA1017">
        <v>3747.75</v>
      </c>
      <c r="BB1017" t="s">
        <v>689</v>
      </c>
      <c r="BC1017">
        <v>3747.75</v>
      </c>
      <c r="BD1017">
        <v>1</v>
      </c>
      <c r="BE1017">
        <v>37730.660000000003</v>
      </c>
      <c r="BF1017">
        <v>2</v>
      </c>
      <c r="BG1017">
        <v>18</v>
      </c>
      <c r="BH1017">
        <v>37730.660000000003</v>
      </c>
      <c r="BI1017">
        <v>0</v>
      </c>
      <c r="BJ1017">
        <v>37730.660000000003</v>
      </c>
      <c r="BK1017">
        <v>42000</v>
      </c>
      <c r="BL1017" t="s">
        <v>229</v>
      </c>
      <c r="BM1017" t="s">
        <v>691</v>
      </c>
      <c r="BN1017" t="s">
        <v>691</v>
      </c>
      <c r="BO1017">
        <v>4872.0749999999998</v>
      </c>
    </row>
    <row r="1018" spans="1:67" hidden="1" x14ac:dyDescent="0.3">
      <c r="A1018">
        <v>103708</v>
      </c>
      <c r="B1018">
        <v>7120247375</v>
      </c>
      <c r="C1018">
        <v>915409</v>
      </c>
      <c r="D1018">
        <v>7032</v>
      </c>
      <c r="E1018">
        <v>110549</v>
      </c>
      <c r="F1018">
        <v>1</v>
      </c>
      <c r="G1018" t="s">
        <v>784</v>
      </c>
      <c r="H1018">
        <v>42815</v>
      </c>
      <c r="I1018">
        <v>21746337</v>
      </c>
      <c r="J1018" t="s">
        <v>46</v>
      </c>
      <c r="K1018" t="s">
        <v>47</v>
      </c>
      <c r="L1018" t="s">
        <v>48</v>
      </c>
      <c r="M1018" t="s">
        <v>49</v>
      </c>
      <c r="N1018" t="s">
        <v>247</v>
      </c>
      <c r="O1018" t="s">
        <v>248</v>
      </c>
      <c r="P1018" t="s">
        <v>249</v>
      </c>
      <c r="Q1018" t="s">
        <v>250</v>
      </c>
      <c r="R1018" t="s">
        <v>54</v>
      </c>
      <c r="S1018">
        <v>100422206</v>
      </c>
      <c r="T1018" t="s">
        <v>615</v>
      </c>
      <c r="U1018" t="s">
        <v>56</v>
      </c>
      <c r="V1018" t="s">
        <v>57</v>
      </c>
      <c r="W1018">
        <v>4502.6899999999996</v>
      </c>
      <c r="X1018">
        <v>17663.29</v>
      </c>
      <c r="Y1018">
        <v>16082.3</v>
      </c>
      <c r="Z1018" t="s">
        <v>49</v>
      </c>
      <c r="AA1018" t="s">
        <v>10314</v>
      </c>
      <c r="AB1018" t="s">
        <v>10296</v>
      </c>
      <c r="AC1018" t="s">
        <v>10297</v>
      </c>
      <c r="AD1018" t="s">
        <v>52</v>
      </c>
      <c r="AE1018" t="s">
        <v>76</v>
      </c>
      <c r="AF1018" t="s">
        <v>10207</v>
      </c>
      <c r="AG1018" t="s">
        <v>10208</v>
      </c>
      <c r="AH1018" t="s">
        <v>10298</v>
      </c>
      <c r="AI1018" t="s">
        <v>48</v>
      </c>
      <c r="AJ1018" t="s">
        <v>47</v>
      </c>
      <c r="AK1018" t="s">
        <v>247</v>
      </c>
      <c r="AL1018" t="s">
        <v>10217</v>
      </c>
      <c r="AM1018">
        <v>0</v>
      </c>
      <c r="AN1018" t="s">
        <v>47</v>
      </c>
      <c r="AO1018" t="s">
        <v>47</v>
      </c>
      <c r="AP1018" t="s">
        <v>47</v>
      </c>
      <c r="AQ1018" t="s">
        <v>47</v>
      </c>
      <c r="AR1018" t="s">
        <v>47</v>
      </c>
      <c r="AS1018">
        <v>4502.6899999999996</v>
      </c>
      <c r="AT1018">
        <v>17663.29</v>
      </c>
      <c r="AU1018">
        <v>1</v>
      </c>
      <c r="AV1018">
        <v>1</v>
      </c>
      <c r="AW1018" t="s">
        <v>10352</v>
      </c>
      <c r="AX1018">
        <v>27000</v>
      </c>
      <c r="AY1018" t="s">
        <v>56</v>
      </c>
      <c r="AZ1018" t="s">
        <v>634</v>
      </c>
      <c r="BA1018">
        <v>5000</v>
      </c>
      <c r="BB1018" t="s">
        <v>634</v>
      </c>
      <c r="BC1018">
        <v>5000</v>
      </c>
      <c r="BD1018">
        <v>1</v>
      </c>
      <c r="BE1018">
        <v>55393.95</v>
      </c>
      <c r="BF1018">
        <v>3</v>
      </c>
      <c r="BG1018">
        <v>18</v>
      </c>
      <c r="BH1018">
        <v>0</v>
      </c>
      <c r="BI1018">
        <v>0</v>
      </c>
      <c r="BJ1018">
        <v>0</v>
      </c>
      <c r="BK1018">
        <v>0</v>
      </c>
      <c r="BL1018" t="s">
        <v>59</v>
      </c>
      <c r="BM1018" t="s">
        <v>635</v>
      </c>
      <c r="BN1018" t="s">
        <v>636</v>
      </c>
      <c r="BO1018">
        <v>0</v>
      </c>
    </row>
    <row r="1019" spans="1:67" x14ac:dyDescent="0.3">
      <c r="A1019">
        <v>103507</v>
      </c>
      <c r="B1019">
        <v>7120227047</v>
      </c>
      <c r="C1019">
        <v>2769823</v>
      </c>
      <c r="D1019">
        <v>7032</v>
      </c>
      <c r="E1019">
        <v>110364</v>
      </c>
      <c r="F1019">
        <v>1</v>
      </c>
      <c r="G1019" t="s">
        <v>784</v>
      </c>
      <c r="H1019">
        <v>42815</v>
      </c>
      <c r="I1019">
        <v>21747056</v>
      </c>
      <c r="J1019" t="s">
        <v>46</v>
      </c>
      <c r="K1019" t="s">
        <v>47</v>
      </c>
      <c r="L1019" t="s">
        <v>48</v>
      </c>
      <c r="M1019" t="s">
        <v>49</v>
      </c>
      <c r="N1019" t="s">
        <v>9412</v>
      </c>
      <c r="O1019" t="s">
        <v>10389</v>
      </c>
      <c r="P1019" t="s">
        <v>207</v>
      </c>
      <c r="Q1019" t="s">
        <v>208</v>
      </c>
      <c r="R1019" t="s">
        <v>54</v>
      </c>
      <c r="S1019">
        <v>101093720</v>
      </c>
      <c r="T1019" t="s">
        <v>55</v>
      </c>
      <c r="U1019" t="s">
        <v>66</v>
      </c>
      <c r="V1019" t="s">
        <v>1007</v>
      </c>
      <c r="W1019">
        <v>2642.6</v>
      </c>
      <c r="X1019">
        <v>6428.92</v>
      </c>
      <c r="Y1019">
        <v>5904.82</v>
      </c>
      <c r="Z1019" t="s">
        <v>49</v>
      </c>
      <c r="AA1019" t="s">
        <v>10314</v>
      </c>
      <c r="AB1019" t="s">
        <v>10296</v>
      </c>
      <c r="AC1019" t="s">
        <v>10297</v>
      </c>
      <c r="AD1019" t="s">
        <v>52</v>
      </c>
      <c r="AE1019" t="s">
        <v>76</v>
      </c>
      <c r="AF1019" t="s">
        <v>10207</v>
      </c>
      <c r="AG1019" t="s">
        <v>10208</v>
      </c>
      <c r="AH1019" t="s">
        <v>10298</v>
      </c>
      <c r="AI1019" t="s">
        <v>48</v>
      </c>
      <c r="AJ1019" t="s">
        <v>47</v>
      </c>
      <c r="AK1019" t="s">
        <v>9412</v>
      </c>
      <c r="AL1019" t="s">
        <v>10207</v>
      </c>
      <c r="AM1019">
        <v>0</v>
      </c>
      <c r="AN1019" t="s">
        <v>47</v>
      </c>
      <c r="AO1019" t="s">
        <v>47</v>
      </c>
      <c r="AP1019" t="s">
        <v>47</v>
      </c>
      <c r="AQ1019" t="s">
        <v>47</v>
      </c>
      <c r="AR1019" t="s">
        <v>47</v>
      </c>
      <c r="AS1019">
        <v>2642.6</v>
      </c>
      <c r="AT1019">
        <v>6428.92</v>
      </c>
      <c r="AU1019">
        <v>1</v>
      </c>
      <c r="AV1019">
        <v>1</v>
      </c>
      <c r="AW1019" t="s">
        <v>10352</v>
      </c>
      <c r="AX1019">
        <v>10800</v>
      </c>
      <c r="AY1019" t="s">
        <v>66</v>
      </c>
      <c r="AZ1019" t="s">
        <v>5077</v>
      </c>
      <c r="BA1019">
        <v>2953</v>
      </c>
      <c r="BB1019" t="s">
        <v>5077</v>
      </c>
      <c r="BC1019">
        <v>2953</v>
      </c>
      <c r="BD1019">
        <v>120</v>
      </c>
      <c r="BE1019">
        <v>61822.87</v>
      </c>
      <c r="BF1019">
        <v>4</v>
      </c>
      <c r="BG1019">
        <v>18</v>
      </c>
      <c r="BH1019">
        <v>24092.21</v>
      </c>
      <c r="BI1019">
        <v>0</v>
      </c>
      <c r="BJ1019">
        <v>24092.21</v>
      </c>
      <c r="BK1019">
        <v>27000</v>
      </c>
      <c r="BL1019" t="s">
        <v>56</v>
      </c>
      <c r="BM1019" t="s">
        <v>10397</v>
      </c>
      <c r="BN1019" t="s">
        <v>10391</v>
      </c>
      <c r="BO1019" t="s">
        <v>47</v>
      </c>
    </row>
    <row r="1020" spans="1:67" hidden="1" x14ac:dyDescent="0.3">
      <c r="A1020">
        <v>103514</v>
      </c>
      <c r="B1020">
        <v>7120227686</v>
      </c>
      <c r="C1020">
        <v>4463189</v>
      </c>
      <c r="D1020">
        <v>7032</v>
      </c>
      <c r="E1020">
        <v>110371</v>
      </c>
      <c r="F1020">
        <v>1</v>
      </c>
      <c r="G1020" t="s">
        <v>784</v>
      </c>
      <c r="H1020">
        <v>42815</v>
      </c>
      <c r="I1020">
        <v>21747029</v>
      </c>
      <c r="J1020" t="s">
        <v>46</v>
      </c>
      <c r="K1020" t="s">
        <v>47</v>
      </c>
      <c r="L1020" t="s">
        <v>48</v>
      </c>
      <c r="M1020" t="s">
        <v>49</v>
      </c>
      <c r="N1020" t="s">
        <v>9400</v>
      </c>
      <c r="O1020" t="s">
        <v>51</v>
      </c>
      <c r="P1020" t="s">
        <v>52</v>
      </c>
      <c r="Q1020" t="s">
        <v>10357</v>
      </c>
      <c r="R1020" t="s">
        <v>992</v>
      </c>
      <c r="S1020">
        <v>101093720</v>
      </c>
      <c r="T1020" t="s">
        <v>55</v>
      </c>
      <c r="U1020" t="s">
        <v>56</v>
      </c>
      <c r="V1020" t="s">
        <v>57</v>
      </c>
      <c r="W1020">
        <v>1880.82</v>
      </c>
      <c r="X1020">
        <v>11005.44</v>
      </c>
      <c r="Y1020">
        <v>9999.09</v>
      </c>
      <c r="Z1020" t="s">
        <v>49</v>
      </c>
      <c r="AA1020" t="s">
        <v>10314</v>
      </c>
      <c r="AB1020" t="s">
        <v>10296</v>
      </c>
      <c r="AC1020" t="s">
        <v>10297</v>
      </c>
      <c r="AD1020" t="s">
        <v>52</v>
      </c>
      <c r="AE1020" t="s">
        <v>76</v>
      </c>
      <c r="AF1020" t="s">
        <v>10207</v>
      </c>
      <c r="AG1020" t="s">
        <v>10208</v>
      </c>
      <c r="AH1020" t="s">
        <v>10298</v>
      </c>
      <c r="AI1020" t="s">
        <v>48</v>
      </c>
      <c r="AJ1020" t="s">
        <v>47</v>
      </c>
      <c r="AK1020" t="s">
        <v>9400</v>
      </c>
      <c r="AL1020" t="s">
        <v>10207</v>
      </c>
      <c r="AM1020">
        <v>0</v>
      </c>
      <c r="AN1020" t="s">
        <v>47</v>
      </c>
      <c r="AO1020" t="s">
        <v>47</v>
      </c>
      <c r="AP1020" t="s">
        <v>47</v>
      </c>
      <c r="AQ1020" t="s">
        <v>47</v>
      </c>
      <c r="AR1020" t="s">
        <v>47</v>
      </c>
      <c r="AS1020">
        <v>1880.82</v>
      </c>
      <c r="AT1020">
        <v>11005.44</v>
      </c>
      <c r="AU1020">
        <v>1</v>
      </c>
      <c r="AV1020">
        <v>1</v>
      </c>
      <c r="AW1020" t="s">
        <v>10358</v>
      </c>
      <c r="AX1020">
        <v>27000</v>
      </c>
      <c r="AY1020" t="s">
        <v>56</v>
      </c>
      <c r="AZ1020" t="s">
        <v>5276</v>
      </c>
      <c r="BA1020">
        <v>1880.82</v>
      </c>
      <c r="BB1020" t="s">
        <v>5276</v>
      </c>
      <c r="BC1020">
        <v>1880.82</v>
      </c>
      <c r="BD1020">
        <v>154</v>
      </c>
      <c r="BE1020">
        <v>72828.31</v>
      </c>
      <c r="BF1020">
        <v>5</v>
      </c>
      <c r="BG1020">
        <v>18</v>
      </c>
      <c r="BH1020">
        <v>0</v>
      </c>
      <c r="BI1020">
        <v>0</v>
      </c>
      <c r="BJ1020">
        <v>0</v>
      </c>
      <c r="BK1020">
        <v>0</v>
      </c>
      <c r="BL1020" t="s">
        <v>59</v>
      </c>
      <c r="BM1020" t="s">
        <v>10359</v>
      </c>
      <c r="BN1020" t="s">
        <v>10360</v>
      </c>
      <c r="BO1020">
        <v>0</v>
      </c>
    </row>
    <row r="1021" spans="1:67" hidden="1" x14ac:dyDescent="0.3">
      <c r="A1021">
        <v>103462</v>
      </c>
      <c r="B1021">
        <v>7120226910</v>
      </c>
      <c r="C1021">
        <v>3025769</v>
      </c>
      <c r="D1021">
        <v>7032</v>
      </c>
      <c r="E1021">
        <v>110323</v>
      </c>
      <c r="F1021">
        <v>1</v>
      </c>
      <c r="G1021" t="s">
        <v>784</v>
      </c>
      <c r="H1021">
        <v>42815</v>
      </c>
      <c r="I1021">
        <v>21747042</v>
      </c>
      <c r="J1021" t="s">
        <v>46</v>
      </c>
      <c r="K1021" t="s">
        <v>47</v>
      </c>
      <c r="L1021" t="s">
        <v>48</v>
      </c>
      <c r="M1021" t="s">
        <v>49</v>
      </c>
      <c r="N1021" t="s">
        <v>62</v>
      </c>
      <c r="O1021" t="s">
        <v>63</v>
      </c>
      <c r="P1021" t="s">
        <v>52</v>
      </c>
      <c r="Q1021" t="s">
        <v>53</v>
      </c>
      <c r="R1021" t="s">
        <v>54</v>
      </c>
      <c r="S1021">
        <v>100223303</v>
      </c>
      <c r="T1021" t="s">
        <v>64</v>
      </c>
      <c r="U1021" t="s">
        <v>56</v>
      </c>
      <c r="V1021" t="s">
        <v>57</v>
      </c>
      <c r="W1021">
        <v>1484.49</v>
      </c>
      <c r="X1021">
        <v>20815.2</v>
      </c>
      <c r="Y1021">
        <v>19051.2</v>
      </c>
      <c r="Z1021" t="s">
        <v>49</v>
      </c>
      <c r="AA1021" t="s">
        <v>10314</v>
      </c>
      <c r="AB1021" t="s">
        <v>10296</v>
      </c>
      <c r="AC1021" t="s">
        <v>10297</v>
      </c>
      <c r="AD1021" t="s">
        <v>52</v>
      </c>
      <c r="AE1021" t="s">
        <v>76</v>
      </c>
      <c r="AF1021" t="s">
        <v>10207</v>
      </c>
      <c r="AG1021" t="s">
        <v>10208</v>
      </c>
      <c r="AH1021" t="s">
        <v>10298</v>
      </c>
      <c r="AI1021" t="s">
        <v>48</v>
      </c>
      <c r="AJ1021" t="s">
        <v>47</v>
      </c>
      <c r="AK1021" t="s">
        <v>62</v>
      </c>
      <c r="AL1021" t="s">
        <v>10207</v>
      </c>
      <c r="AM1021">
        <v>0</v>
      </c>
      <c r="AN1021" t="s">
        <v>47</v>
      </c>
      <c r="AO1021" t="s">
        <v>47</v>
      </c>
      <c r="AP1021" t="s">
        <v>47</v>
      </c>
      <c r="AQ1021" t="s">
        <v>47</v>
      </c>
      <c r="AR1021" t="s">
        <v>47</v>
      </c>
      <c r="AS1021">
        <v>1484.49</v>
      </c>
      <c r="AT1021">
        <v>20815.2</v>
      </c>
      <c r="AU1021">
        <v>1</v>
      </c>
      <c r="AV1021">
        <v>1</v>
      </c>
      <c r="AW1021" t="s">
        <v>10352</v>
      </c>
      <c r="AX1021">
        <v>27000</v>
      </c>
      <c r="AY1021" t="s">
        <v>56</v>
      </c>
      <c r="AZ1021" t="s">
        <v>65</v>
      </c>
      <c r="BA1021">
        <v>1658.86</v>
      </c>
      <c r="BB1021" t="s">
        <v>65</v>
      </c>
      <c r="BC1021">
        <v>1658.86</v>
      </c>
      <c r="BD1021">
        <v>184</v>
      </c>
      <c r="BE1021">
        <v>93643.51</v>
      </c>
      <c r="BF1021">
        <v>6</v>
      </c>
      <c r="BG1021">
        <v>18</v>
      </c>
      <c r="BH1021">
        <v>31820.639999999999</v>
      </c>
      <c r="BI1021">
        <v>0</v>
      </c>
      <c r="BJ1021">
        <v>31820.639999999999</v>
      </c>
      <c r="BK1021">
        <v>42000</v>
      </c>
      <c r="BL1021" t="s">
        <v>229</v>
      </c>
      <c r="BM1021" t="s">
        <v>68</v>
      </c>
      <c r="BN1021" t="s">
        <v>68</v>
      </c>
      <c r="BO1021">
        <v>2156.518</v>
      </c>
    </row>
    <row r="1022" spans="1:67" hidden="1" x14ac:dyDescent="0.3">
      <c r="A1022">
        <v>103492</v>
      </c>
      <c r="B1022">
        <v>7120226998</v>
      </c>
      <c r="C1022">
        <v>4463262</v>
      </c>
      <c r="D1022">
        <v>7032</v>
      </c>
      <c r="E1022">
        <v>110349</v>
      </c>
      <c r="F1022">
        <v>1</v>
      </c>
      <c r="G1022" t="s">
        <v>784</v>
      </c>
      <c r="H1022">
        <v>42815</v>
      </c>
      <c r="I1022">
        <v>21747039</v>
      </c>
      <c r="J1022" t="s">
        <v>46</v>
      </c>
      <c r="K1022" t="s">
        <v>47</v>
      </c>
      <c r="L1022" t="s">
        <v>48</v>
      </c>
      <c r="M1022" t="s">
        <v>49</v>
      </c>
      <c r="N1022" t="s">
        <v>9400</v>
      </c>
      <c r="O1022" t="s">
        <v>10230</v>
      </c>
      <c r="P1022" t="s">
        <v>1289</v>
      </c>
      <c r="Q1022" t="s">
        <v>10377</v>
      </c>
      <c r="R1022" t="s">
        <v>10178</v>
      </c>
      <c r="S1022">
        <v>100422206</v>
      </c>
      <c r="T1022" t="s">
        <v>615</v>
      </c>
      <c r="U1022" t="s">
        <v>56</v>
      </c>
      <c r="V1022" t="s">
        <v>57</v>
      </c>
      <c r="W1022">
        <v>2196</v>
      </c>
      <c r="X1022">
        <v>19273.04</v>
      </c>
      <c r="Y1022">
        <v>17673.599999999999</v>
      </c>
      <c r="Z1022" t="s">
        <v>49</v>
      </c>
      <c r="AA1022" t="s">
        <v>10314</v>
      </c>
      <c r="AB1022" t="s">
        <v>10296</v>
      </c>
      <c r="AC1022" t="s">
        <v>10297</v>
      </c>
      <c r="AD1022" t="s">
        <v>52</v>
      </c>
      <c r="AE1022" t="s">
        <v>76</v>
      </c>
      <c r="AF1022" t="s">
        <v>10207</v>
      </c>
      <c r="AG1022" t="s">
        <v>10208</v>
      </c>
      <c r="AH1022" t="s">
        <v>10298</v>
      </c>
      <c r="AI1022" t="s">
        <v>48</v>
      </c>
      <c r="AJ1022" t="s">
        <v>47</v>
      </c>
      <c r="AK1022" t="s">
        <v>9400</v>
      </c>
      <c r="AL1022" t="s">
        <v>10232</v>
      </c>
      <c r="AM1022">
        <v>0</v>
      </c>
      <c r="AN1022" t="s">
        <v>47</v>
      </c>
      <c r="AO1022" t="s">
        <v>47</v>
      </c>
      <c r="AP1022" t="s">
        <v>47</v>
      </c>
      <c r="AQ1022" t="s">
        <v>47</v>
      </c>
      <c r="AR1022" t="s">
        <v>47</v>
      </c>
      <c r="AS1022">
        <v>2196</v>
      </c>
      <c r="AT1022">
        <v>19273.04</v>
      </c>
      <c r="AU1022">
        <v>1</v>
      </c>
      <c r="AV1022">
        <v>1</v>
      </c>
      <c r="AW1022" t="s">
        <v>10362</v>
      </c>
      <c r="AX1022">
        <v>27000</v>
      </c>
      <c r="AY1022" t="s">
        <v>56</v>
      </c>
      <c r="AZ1022" t="s">
        <v>10436</v>
      </c>
      <c r="BA1022" t="s">
        <v>47</v>
      </c>
      <c r="BB1022" t="s">
        <v>10436</v>
      </c>
      <c r="BC1022" t="s">
        <v>47</v>
      </c>
      <c r="BD1022">
        <v>605</v>
      </c>
      <c r="BE1022">
        <v>112916.55</v>
      </c>
      <c r="BF1022">
        <v>7</v>
      </c>
      <c r="BG1022">
        <v>18</v>
      </c>
      <c r="BH1022">
        <v>0</v>
      </c>
      <c r="BI1022">
        <v>0</v>
      </c>
      <c r="BJ1022">
        <v>0</v>
      </c>
      <c r="BK1022">
        <v>0</v>
      </c>
      <c r="BL1022" t="s">
        <v>59</v>
      </c>
      <c r="BM1022" t="s">
        <v>10437</v>
      </c>
      <c r="BN1022" t="s">
        <v>10438</v>
      </c>
      <c r="BO1022">
        <v>0</v>
      </c>
    </row>
    <row r="1023" spans="1:67" hidden="1" x14ac:dyDescent="0.3">
      <c r="A1023">
        <v>102764</v>
      </c>
      <c r="B1023">
        <v>7120216414</v>
      </c>
      <c r="C1023">
        <v>4119717</v>
      </c>
      <c r="D1023">
        <v>7032</v>
      </c>
      <c r="E1023">
        <v>110236</v>
      </c>
      <c r="F1023">
        <v>1</v>
      </c>
      <c r="G1023" t="s">
        <v>784</v>
      </c>
      <c r="H1023">
        <v>42815</v>
      </c>
      <c r="I1023">
        <v>21747058</v>
      </c>
      <c r="J1023" t="s">
        <v>46</v>
      </c>
      <c r="K1023" t="s">
        <v>47</v>
      </c>
      <c r="L1023" t="s">
        <v>48</v>
      </c>
      <c r="M1023" t="s">
        <v>49</v>
      </c>
      <c r="N1023" t="s">
        <v>309</v>
      </c>
      <c r="O1023" t="s">
        <v>310</v>
      </c>
      <c r="P1023" t="s">
        <v>311</v>
      </c>
      <c r="Q1023" t="s">
        <v>312</v>
      </c>
      <c r="R1023" t="s">
        <v>54</v>
      </c>
      <c r="S1023">
        <v>100223303</v>
      </c>
      <c r="T1023" t="s">
        <v>64</v>
      </c>
      <c r="U1023" t="s">
        <v>56</v>
      </c>
      <c r="V1023" t="s">
        <v>57</v>
      </c>
      <c r="W1023">
        <v>4866.1400000000003</v>
      </c>
      <c r="X1023">
        <v>20721.099999999999</v>
      </c>
      <c r="Y1023">
        <v>18984.63</v>
      </c>
      <c r="Z1023" t="s">
        <v>49</v>
      </c>
      <c r="AA1023" t="s">
        <v>10314</v>
      </c>
      <c r="AB1023" t="s">
        <v>10296</v>
      </c>
      <c r="AC1023" t="s">
        <v>10297</v>
      </c>
      <c r="AD1023" t="s">
        <v>52</v>
      </c>
      <c r="AE1023" t="s">
        <v>76</v>
      </c>
      <c r="AF1023" t="s">
        <v>10207</v>
      </c>
      <c r="AG1023" t="s">
        <v>10208</v>
      </c>
      <c r="AH1023" t="s">
        <v>10298</v>
      </c>
      <c r="AI1023" t="s">
        <v>48</v>
      </c>
      <c r="AJ1023" t="s">
        <v>47</v>
      </c>
      <c r="AK1023" t="s">
        <v>309</v>
      </c>
      <c r="AL1023" t="s">
        <v>10207</v>
      </c>
      <c r="AM1023">
        <v>0</v>
      </c>
      <c r="AN1023" t="s">
        <v>47</v>
      </c>
      <c r="AO1023" t="s">
        <v>47</v>
      </c>
      <c r="AP1023" t="s">
        <v>47</v>
      </c>
      <c r="AQ1023" t="s">
        <v>47</v>
      </c>
      <c r="AR1023" t="s">
        <v>47</v>
      </c>
      <c r="AS1023">
        <v>4866.1400000000003</v>
      </c>
      <c r="AT1023">
        <v>20721.099999999999</v>
      </c>
      <c r="AU1023">
        <v>1</v>
      </c>
      <c r="AV1023">
        <v>1</v>
      </c>
      <c r="AW1023" t="s">
        <v>10352</v>
      </c>
      <c r="AX1023">
        <v>27000</v>
      </c>
      <c r="AY1023" t="s">
        <v>56</v>
      </c>
      <c r="AZ1023" t="s">
        <v>313</v>
      </c>
      <c r="BA1023">
        <v>5403.59</v>
      </c>
      <c r="BB1023" t="s">
        <v>313</v>
      </c>
      <c r="BC1023">
        <v>5403.59</v>
      </c>
      <c r="BD1023">
        <v>994</v>
      </c>
      <c r="BE1023">
        <v>133637.65</v>
      </c>
      <c r="BF1023">
        <v>8</v>
      </c>
      <c r="BG1023">
        <v>18</v>
      </c>
      <c r="BH1023">
        <v>39994.14</v>
      </c>
      <c r="BI1023">
        <v>0</v>
      </c>
      <c r="BJ1023">
        <v>39994.14</v>
      </c>
      <c r="BK1023">
        <v>42000</v>
      </c>
      <c r="BL1023" t="s">
        <v>229</v>
      </c>
      <c r="BM1023" t="s">
        <v>315</v>
      </c>
      <c r="BN1023" t="s">
        <v>315</v>
      </c>
      <c r="BO1023">
        <v>7024.6670000000004</v>
      </c>
    </row>
    <row r="1024" spans="1:67" hidden="1" x14ac:dyDescent="0.3">
      <c r="A1024">
        <v>103491</v>
      </c>
      <c r="B1024">
        <v>7120226997</v>
      </c>
      <c r="C1024">
        <v>4463264</v>
      </c>
      <c r="D1024">
        <v>7032</v>
      </c>
      <c r="E1024">
        <v>110348</v>
      </c>
      <c r="F1024">
        <v>1</v>
      </c>
      <c r="G1024" t="s">
        <v>784</v>
      </c>
      <c r="H1024">
        <v>42815</v>
      </c>
      <c r="I1024">
        <v>21747038</v>
      </c>
      <c r="J1024" t="s">
        <v>46</v>
      </c>
      <c r="K1024" t="s">
        <v>47</v>
      </c>
      <c r="L1024" t="s">
        <v>48</v>
      </c>
      <c r="M1024" t="s">
        <v>49</v>
      </c>
      <c r="N1024" t="s">
        <v>9400</v>
      </c>
      <c r="O1024" t="s">
        <v>10266</v>
      </c>
      <c r="P1024" t="s">
        <v>2264</v>
      </c>
      <c r="Q1024" t="s">
        <v>10372</v>
      </c>
      <c r="R1024" t="s">
        <v>10178</v>
      </c>
      <c r="S1024">
        <v>101093720</v>
      </c>
      <c r="T1024" t="s">
        <v>55</v>
      </c>
      <c r="U1024" t="s">
        <v>66</v>
      </c>
      <c r="V1024" t="s">
        <v>1007</v>
      </c>
      <c r="W1024">
        <v>2670.84</v>
      </c>
      <c r="X1024">
        <v>9392.86</v>
      </c>
      <c r="Y1024">
        <v>8627.64</v>
      </c>
      <c r="Z1024" t="s">
        <v>49</v>
      </c>
      <c r="AA1024" t="s">
        <v>10314</v>
      </c>
      <c r="AB1024" t="s">
        <v>10296</v>
      </c>
      <c r="AC1024" t="s">
        <v>10297</v>
      </c>
      <c r="AD1024" t="s">
        <v>52</v>
      </c>
      <c r="AE1024" t="s">
        <v>76</v>
      </c>
      <c r="AF1024" t="s">
        <v>10207</v>
      </c>
      <c r="AG1024" t="s">
        <v>10208</v>
      </c>
      <c r="AH1024" t="s">
        <v>10298</v>
      </c>
      <c r="AI1024" t="s">
        <v>48</v>
      </c>
      <c r="AJ1024" t="s">
        <v>47</v>
      </c>
      <c r="AK1024" t="s">
        <v>9400</v>
      </c>
      <c r="AL1024" t="s">
        <v>10207</v>
      </c>
      <c r="AM1024">
        <v>0</v>
      </c>
      <c r="AN1024" t="s">
        <v>47</v>
      </c>
      <c r="AO1024" t="s">
        <v>47</v>
      </c>
      <c r="AP1024" t="s">
        <v>47</v>
      </c>
      <c r="AQ1024" t="s">
        <v>47</v>
      </c>
      <c r="AR1024" t="s">
        <v>47</v>
      </c>
      <c r="AS1024">
        <v>2670.84</v>
      </c>
      <c r="AT1024">
        <v>9392.86</v>
      </c>
      <c r="AU1024">
        <v>1</v>
      </c>
      <c r="AV1024">
        <v>1</v>
      </c>
      <c r="AW1024" t="s">
        <v>10362</v>
      </c>
      <c r="AX1024">
        <v>10800</v>
      </c>
      <c r="AY1024" t="s">
        <v>66</v>
      </c>
      <c r="AZ1024" t="s">
        <v>10392</v>
      </c>
      <c r="BA1024" t="s">
        <v>47</v>
      </c>
      <c r="BB1024" t="s">
        <v>10392</v>
      </c>
      <c r="BC1024" t="s">
        <v>47</v>
      </c>
      <c r="BD1024">
        <v>1148</v>
      </c>
      <c r="BE1024">
        <v>143030.51</v>
      </c>
      <c r="BF1024">
        <v>9</v>
      </c>
      <c r="BG1024">
        <v>18</v>
      </c>
      <c r="BH1024">
        <v>0</v>
      </c>
      <c r="BI1024">
        <v>0</v>
      </c>
      <c r="BJ1024">
        <v>0</v>
      </c>
      <c r="BK1024">
        <v>0</v>
      </c>
      <c r="BL1024" t="s">
        <v>59</v>
      </c>
      <c r="BM1024" t="s">
        <v>10393</v>
      </c>
      <c r="BN1024" t="s">
        <v>10394</v>
      </c>
      <c r="BO1024">
        <v>0</v>
      </c>
    </row>
    <row r="1025" spans="1:67" x14ac:dyDescent="0.3">
      <c r="A1025">
        <v>103510</v>
      </c>
      <c r="B1025">
        <v>7120227682</v>
      </c>
      <c r="C1025">
        <v>4463264</v>
      </c>
      <c r="D1025">
        <v>7032</v>
      </c>
      <c r="E1025">
        <v>110367</v>
      </c>
      <c r="F1025">
        <v>1</v>
      </c>
      <c r="G1025" t="s">
        <v>784</v>
      </c>
      <c r="H1025">
        <v>42815</v>
      </c>
      <c r="I1025">
        <v>21747025</v>
      </c>
      <c r="J1025" t="s">
        <v>46</v>
      </c>
      <c r="K1025" t="s">
        <v>47</v>
      </c>
      <c r="L1025" t="s">
        <v>48</v>
      </c>
      <c r="M1025" t="s">
        <v>49</v>
      </c>
      <c r="N1025" t="s">
        <v>9400</v>
      </c>
      <c r="O1025" t="s">
        <v>10266</v>
      </c>
      <c r="P1025" t="s">
        <v>2264</v>
      </c>
      <c r="Q1025" t="s">
        <v>10372</v>
      </c>
      <c r="R1025" t="s">
        <v>10178</v>
      </c>
      <c r="S1025">
        <v>100788157</v>
      </c>
      <c r="T1025" t="s">
        <v>606</v>
      </c>
      <c r="U1025" t="s">
        <v>66</v>
      </c>
      <c r="V1025" t="s">
        <v>1007</v>
      </c>
      <c r="W1025">
        <v>2473</v>
      </c>
      <c r="X1025">
        <v>9672.4599999999991</v>
      </c>
      <c r="Y1025">
        <v>8752.56</v>
      </c>
      <c r="Z1025" t="s">
        <v>49</v>
      </c>
      <c r="AA1025" t="s">
        <v>10314</v>
      </c>
      <c r="AB1025" t="s">
        <v>10296</v>
      </c>
      <c r="AC1025" t="s">
        <v>10297</v>
      </c>
      <c r="AD1025" t="s">
        <v>52</v>
      </c>
      <c r="AE1025" t="s">
        <v>76</v>
      </c>
      <c r="AF1025" t="s">
        <v>10207</v>
      </c>
      <c r="AG1025" t="s">
        <v>10208</v>
      </c>
      <c r="AH1025" t="s">
        <v>10298</v>
      </c>
      <c r="AI1025" t="s">
        <v>48</v>
      </c>
      <c r="AJ1025" t="s">
        <v>47</v>
      </c>
      <c r="AK1025" t="s">
        <v>9400</v>
      </c>
      <c r="AL1025" t="s">
        <v>10207</v>
      </c>
      <c r="AM1025">
        <v>0</v>
      </c>
      <c r="AN1025" t="s">
        <v>47</v>
      </c>
      <c r="AO1025" t="s">
        <v>47</v>
      </c>
      <c r="AP1025" t="s">
        <v>47</v>
      </c>
      <c r="AQ1025" t="s">
        <v>47</v>
      </c>
      <c r="AR1025" t="s">
        <v>47</v>
      </c>
      <c r="AS1025">
        <v>2473</v>
      </c>
      <c r="AT1025">
        <v>9672.4599999999991</v>
      </c>
      <c r="AU1025">
        <v>1</v>
      </c>
      <c r="AV1025">
        <v>1</v>
      </c>
      <c r="AW1025" t="s">
        <v>10362</v>
      </c>
      <c r="AX1025">
        <v>10800</v>
      </c>
      <c r="AY1025" t="s">
        <v>66</v>
      </c>
      <c r="AZ1025" t="s">
        <v>10373</v>
      </c>
      <c r="BA1025" t="s">
        <v>47</v>
      </c>
      <c r="BB1025" t="s">
        <v>10373</v>
      </c>
      <c r="BC1025" t="s">
        <v>47</v>
      </c>
      <c r="BD1025">
        <v>1148</v>
      </c>
      <c r="BE1025">
        <v>152702.97</v>
      </c>
      <c r="BF1025">
        <v>10</v>
      </c>
      <c r="BG1025">
        <v>18</v>
      </c>
      <c r="BH1025">
        <v>19065.32</v>
      </c>
      <c r="BI1025">
        <v>0</v>
      </c>
      <c r="BJ1025">
        <v>19065.32</v>
      </c>
      <c r="BK1025">
        <v>27000</v>
      </c>
      <c r="BL1025" t="s">
        <v>56</v>
      </c>
      <c r="BM1025" t="s">
        <v>10374</v>
      </c>
      <c r="BN1025" t="s">
        <v>10375</v>
      </c>
      <c r="BO1025" t="s">
        <v>47</v>
      </c>
    </row>
    <row r="1026" spans="1:67" hidden="1" x14ac:dyDescent="0.3">
      <c r="A1026">
        <v>103511</v>
      </c>
      <c r="B1026">
        <v>7120227683</v>
      </c>
      <c r="C1026">
        <v>4463264</v>
      </c>
      <c r="D1026">
        <v>7032</v>
      </c>
      <c r="E1026">
        <v>110368</v>
      </c>
      <c r="F1026">
        <v>1</v>
      </c>
      <c r="G1026" t="s">
        <v>784</v>
      </c>
      <c r="H1026">
        <v>42815</v>
      </c>
      <c r="I1026">
        <v>21747026</v>
      </c>
      <c r="J1026" t="s">
        <v>46</v>
      </c>
      <c r="K1026" t="s">
        <v>47</v>
      </c>
      <c r="L1026" t="s">
        <v>48</v>
      </c>
      <c r="M1026" t="s">
        <v>49</v>
      </c>
      <c r="N1026" t="s">
        <v>9400</v>
      </c>
      <c r="O1026" t="s">
        <v>10266</v>
      </c>
      <c r="P1026" t="s">
        <v>2264</v>
      </c>
      <c r="Q1026" t="s">
        <v>10372</v>
      </c>
      <c r="R1026" t="s">
        <v>10178</v>
      </c>
      <c r="S1026">
        <v>100788157</v>
      </c>
      <c r="T1026" t="s">
        <v>606</v>
      </c>
      <c r="U1026" t="s">
        <v>66</v>
      </c>
      <c r="V1026" t="s">
        <v>1007</v>
      </c>
      <c r="W1026">
        <v>2473</v>
      </c>
      <c r="X1026">
        <v>10261.08</v>
      </c>
      <c r="Y1026">
        <v>9386.52</v>
      </c>
      <c r="Z1026" t="s">
        <v>49</v>
      </c>
      <c r="AA1026" t="s">
        <v>10314</v>
      </c>
      <c r="AB1026" t="s">
        <v>10296</v>
      </c>
      <c r="AC1026" t="s">
        <v>10297</v>
      </c>
      <c r="AD1026" t="s">
        <v>52</v>
      </c>
      <c r="AE1026" t="s">
        <v>76</v>
      </c>
      <c r="AF1026" t="s">
        <v>10207</v>
      </c>
      <c r="AG1026" t="s">
        <v>10208</v>
      </c>
      <c r="AH1026" t="s">
        <v>10298</v>
      </c>
      <c r="AI1026" t="s">
        <v>48</v>
      </c>
      <c r="AJ1026" t="s">
        <v>47</v>
      </c>
      <c r="AK1026" t="s">
        <v>9400</v>
      </c>
      <c r="AL1026" t="s">
        <v>10207</v>
      </c>
      <c r="AM1026">
        <v>0</v>
      </c>
      <c r="AN1026" t="s">
        <v>47</v>
      </c>
      <c r="AO1026" t="s">
        <v>47</v>
      </c>
      <c r="AP1026" t="s">
        <v>47</v>
      </c>
      <c r="AQ1026" t="s">
        <v>47</v>
      </c>
      <c r="AR1026" t="s">
        <v>47</v>
      </c>
      <c r="AS1026">
        <v>2473</v>
      </c>
      <c r="AT1026">
        <v>10261.08</v>
      </c>
      <c r="AU1026">
        <v>1</v>
      </c>
      <c r="AV1026">
        <v>1</v>
      </c>
      <c r="AW1026" t="s">
        <v>10362</v>
      </c>
      <c r="AX1026">
        <v>10800</v>
      </c>
      <c r="AY1026" t="s">
        <v>66</v>
      </c>
      <c r="AZ1026" t="s">
        <v>10373</v>
      </c>
      <c r="BA1026" t="s">
        <v>47</v>
      </c>
      <c r="BB1026" t="s">
        <v>10373</v>
      </c>
      <c r="BC1026" t="s">
        <v>47</v>
      </c>
      <c r="BD1026">
        <v>1148</v>
      </c>
      <c r="BE1026">
        <v>162964.04999999999</v>
      </c>
      <c r="BF1026">
        <v>11</v>
      </c>
      <c r="BG1026">
        <v>18</v>
      </c>
      <c r="BH1026">
        <v>0</v>
      </c>
      <c r="BI1026">
        <v>0</v>
      </c>
      <c r="BJ1026">
        <v>0</v>
      </c>
      <c r="BK1026">
        <v>0</v>
      </c>
      <c r="BL1026" t="s">
        <v>59</v>
      </c>
      <c r="BM1026" t="s">
        <v>10376</v>
      </c>
      <c r="BN1026" t="s">
        <v>10375</v>
      </c>
      <c r="BO1026">
        <v>0</v>
      </c>
    </row>
    <row r="1027" spans="1:67" x14ac:dyDescent="0.3">
      <c r="A1027">
        <v>103512</v>
      </c>
      <c r="B1027">
        <v>7120227684</v>
      </c>
      <c r="C1027">
        <v>4463264</v>
      </c>
      <c r="D1027">
        <v>7032</v>
      </c>
      <c r="E1027">
        <v>110369</v>
      </c>
      <c r="F1027">
        <v>1</v>
      </c>
      <c r="G1027" t="s">
        <v>784</v>
      </c>
      <c r="H1027">
        <v>42815</v>
      </c>
      <c r="I1027">
        <v>21747027</v>
      </c>
      <c r="J1027" t="s">
        <v>46</v>
      </c>
      <c r="K1027" t="s">
        <v>47</v>
      </c>
      <c r="L1027" t="s">
        <v>48</v>
      </c>
      <c r="M1027" t="s">
        <v>49</v>
      </c>
      <c r="N1027" t="s">
        <v>9400</v>
      </c>
      <c r="O1027" t="s">
        <v>10266</v>
      </c>
      <c r="P1027" t="s">
        <v>2264</v>
      </c>
      <c r="Q1027" t="s">
        <v>10372</v>
      </c>
      <c r="R1027" t="s">
        <v>10178</v>
      </c>
      <c r="S1027">
        <v>100788157</v>
      </c>
      <c r="T1027" t="s">
        <v>606</v>
      </c>
      <c r="U1027" t="s">
        <v>66</v>
      </c>
      <c r="V1027" t="s">
        <v>1007</v>
      </c>
      <c r="W1027">
        <v>2473</v>
      </c>
      <c r="X1027">
        <v>9701.7000000000007</v>
      </c>
      <c r="Y1027">
        <v>8944.7999999999993</v>
      </c>
      <c r="Z1027" t="s">
        <v>49</v>
      </c>
      <c r="AA1027" t="s">
        <v>10314</v>
      </c>
      <c r="AB1027" t="s">
        <v>10296</v>
      </c>
      <c r="AC1027" t="s">
        <v>10297</v>
      </c>
      <c r="AD1027" t="s">
        <v>52</v>
      </c>
      <c r="AE1027" t="s">
        <v>76</v>
      </c>
      <c r="AF1027" t="s">
        <v>10207</v>
      </c>
      <c r="AG1027" t="s">
        <v>10208</v>
      </c>
      <c r="AH1027" t="s">
        <v>10298</v>
      </c>
      <c r="AI1027" t="s">
        <v>48</v>
      </c>
      <c r="AJ1027" t="s">
        <v>47</v>
      </c>
      <c r="AK1027" t="s">
        <v>9400</v>
      </c>
      <c r="AL1027" t="s">
        <v>10207</v>
      </c>
      <c r="AM1027">
        <v>0</v>
      </c>
      <c r="AN1027" t="s">
        <v>47</v>
      </c>
      <c r="AO1027" t="s">
        <v>47</v>
      </c>
      <c r="AP1027" t="s">
        <v>47</v>
      </c>
      <c r="AQ1027" t="s">
        <v>47</v>
      </c>
      <c r="AR1027" t="s">
        <v>47</v>
      </c>
      <c r="AS1027">
        <v>2473</v>
      </c>
      <c r="AT1027">
        <v>9701.7000000000007</v>
      </c>
      <c r="AU1027">
        <v>1</v>
      </c>
      <c r="AV1027">
        <v>1</v>
      </c>
      <c r="AW1027" t="s">
        <v>10362</v>
      </c>
      <c r="AX1027">
        <v>10800</v>
      </c>
      <c r="AY1027" t="s">
        <v>66</v>
      </c>
      <c r="AZ1027" t="s">
        <v>10373</v>
      </c>
      <c r="BA1027" t="s">
        <v>47</v>
      </c>
      <c r="BB1027" t="s">
        <v>10373</v>
      </c>
      <c r="BC1027" t="s">
        <v>47</v>
      </c>
      <c r="BD1027">
        <v>1148</v>
      </c>
      <c r="BE1027">
        <v>172665.75</v>
      </c>
      <c r="BF1027">
        <v>12</v>
      </c>
      <c r="BG1027">
        <v>18</v>
      </c>
      <c r="BH1027">
        <v>19962.78</v>
      </c>
      <c r="BI1027">
        <v>0</v>
      </c>
      <c r="BJ1027">
        <v>19962.78</v>
      </c>
      <c r="BK1027">
        <v>27000</v>
      </c>
      <c r="BL1027" t="s">
        <v>56</v>
      </c>
      <c r="BM1027" t="s">
        <v>10374</v>
      </c>
      <c r="BN1027" t="s">
        <v>10375</v>
      </c>
      <c r="BO1027" t="s">
        <v>47</v>
      </c>
    </row>
    <row r="1028" spans="1:67" hidden="1" x14ac:dyDescent="0.3">
      <c r="A1028">
        <v>103513</v>
      </c>
      <c r="B1028">
        <v>7120227685</v>
      </c>
      <c r="C1028">
        <v>4463264</v>
      </c>
      <c r="D1028">
        <v>7032</v>
      </c>
      <c r="E1028">
        <v>110370</v>
      </c>
      <c r="F1028">
        <v>1</v>
      </c>
      <c r="G1028" t="s">
        <v>784</v>
      </c>
      <c r="H1028">
        <v>42815</v>
      </c>
      <c r="I1028">
        <v>21747028</v>
      </c>
      <c r="J1028" t="s">
        <v>46</v>
      </c>
      <c r="K1028" t="s">
        <v>47</v>
      </c>
      <c r="L1028" t="s">
        <v>48</v>
      </c>
      <c r="M1028" t="s">
        <v>49</v>
      </c>
      <c r="N1028" t="s">
        <v>9400</v>
      </c>
      <c r="O1028" t="s">
        <v>10266</v>
      </c>
      <c r="P1028" t="s">
        <v>2264</v>
      </c>
      <c r="Q1028" t="s">
        <v>10372</v>
      </c>
      <c r="R1028" t="s">
        <v>10178</v>
      </c>
      <c r="S1028">
        <v>100788157</v>
      </c>
      <c r="T1028" t="s">
        <v>606</v>
      </c>
      <c r="U1028" t="s">
        <v>66</v>
      </c>
      <c r="V1028" t="s">
        <v>1007</v>
      </c>
      <c r="W1028">
        <v>2473</v>
      </c>
      <c r="X1028">
        <v>10543.6</v>
      </c>
      <c r="Y1028">
        <v>9693.6</v>
      </c>
      <c r="Z1028" t="s">
        <v>49</v>
      </c>
      <c r="AA1028" t="s">
        <v>10314</v>
      </c>
      <c r="AB1028" t="s">
        <v>10296</v>
      </c>
      <c r="AC1028" t="s">
        <v>10297</v>
      </c>
      <c r="AD1028" t="s">
        <v>52</v>
      </c>
      <c r="AE1028" t="s">
        <v>76</v>
      </c>
      <c r="AF1028" t="s">
        <v>10207</v>
      </c>
      <c r="AG1028" t="s">
        <v>10208</v>
      </c>
      <c r="AH1028" t="s">
        <v>10298</v>
      </c>
      <c r="AI1028" t="s">
        <v>48</v>
      </c>
      <c r="AJ1028" t="s">
        <v>47</v>
      </c>
      <c r="AK1028" t="s">
        <v>9400</v>
      </c>
      <c r="AL1028" t="s">
        <v>10207</v>
      </c>
      <c r="AM1028">
        <v>0</v>
      </c>
      <c r="AN1028" t="s">
        <v>47</v>
      </c>
      <c r="AO1028" t="s">
        <v>47</v>
      </c>
      <c r="AP1028" t="s">
        <v>47</v>
      </c>
      <c r="AQ1028" t="s">
        <v>47</v>
      </c>
      <c r="AR1028" t="s">
        <v>47</v>
      </c>
      <c r="AS1028">
        <v>2473</v>
      </c>
      <c r="AT1028">
        <v>10543.6</v>
      </c>
      <c r="AU1028">
        <v>1</v>
      </c>
      <c r="AV1028">
        <v>1</v>
      </c>
      <c r="AW1028" t="s">
        <v>10362</v>
      </c>
      <c r="AX1028">
        <v>10800</v>
      </c>
      <c r="AY1028" t="s">
        <v>66</v>
      </c>
      <c r="AZ1028" t="s">
        <v>10373</v>
      </c>
      <c r="BA1028" t="s">
        <v>47</v>
      </c>
      <c r="BB1028" t="s">
        <v>10373</v>
      </c>
      <c r="BC1028" t="s">
        <v>47</v>
      </c>
      <c r="BD1028">
        <v>1148</v>
      </c>
      <c r="BE1028">
        <v>183209.35</v>
      </c>
      <c r="BF1028">
        <v>13</v>
      </c>
      <c r="BG1028">
        <v>18</v>
      </c>
      <c r="BH1028">
        <v>0</v>
      </c>
      <c r="BI1028">
        <v>0</v>
      </c>
      <c r="BJ1028">
        <v>0</v>
      </c>
      <c r="BK1028">
        <v>0</v>
      </c>
      <c r="BL1028" t="s">
        <v>59</v>
      </c>
      <c r="BM1028" t="s">
        <v>10376</v>
      </c>
      <c r="BN1028" t="s">
        <v>10375</v>
      </c>
      <c r="BO1028">
        <v>0</v>
      </c>
    </row>
    <row r="1029" spans="1:67" x14ac:dyDescent="0.3">
      <c r="A1029">
        <v>103712</v>
      </c>
      <c r="B1029">
        <v>7120247480</v>
      </c>
      <c r="C1029">
        <v>4463264</v>
      </c>
      <c r="D1029">
        <v>7032</v>
      </c>
      <c r="E1029">
        <v>110553</v>
      </c>
      <c r="F1029">
        <v>1</v>
      </c>
      <c r="G1029" t="s">
        <v>784</v>
      </c>
      <c r="H1029">
        <v>42815</v>
      </c>
      <c r="I1029">
        <v>21747022</v>
      </c>
      <c r="J1029" t="s">
        <v>46</v>
      </c>
      <c r="K1029" t="s">
        <v>47</v>
      </c>
      <c r="L1029" t="s">
        <v>48</v>
      </c>
      <c r="M1029" t="s">
        <v>49</v>
      </c>
      <c r="N1029" t="s">
        <v>9400</v>
      </c>
      <c r="O1029" t="s">
        <v>10266</v>
      </c>
      <c r="P1029" t="s">
        <v>2264</v>
      </c>
      <c r="Q1029" t="s">
        <v>10372</v>
      </c>
      <c r="R1029" t="s">
        <v>10178</v>
      </c>
      <c r="S1029">
        <v>100788157</v>
      </c>
      <c r="T1029" t="s">
        <v>606</v>
      </c>
      <c r="U1029" t="s">
        <v>66</v>
      </c>
      <c r="V1029" t="s">
        <v>1007</v>
      </c>
      <c r="W1029">
        <v>2473</v>
      </c>
      <c r="X1029">
        <v>10019.049999999999</v>
      </c>
      <c r="Y1029">
        <v>9234</v>
      </c>
      <c r="Z1029" t="s">
        <v>49</v>
      </c>
      <c r="AA1029" t="s">
        <v>10314</v>
      </c>
      <c r="AB1029" t="s">
        <v>10296</v>
      </c>
      <c r="AC1029" t="s">
        <v>10297</v>
      </c>
      <c r="AD1029" t="s">
        <v>52</v>
      </c>
      <c r="AE1029" t="s">
        <v>76</v>
      </c>
      <c r="AF1029" t="s">
        <v>10207</v>
      </c>
      <c r="AG1029" t="s">
        <v>10208</v>
      </c>
      <c r="AH1029" t="s">
        <v>10298</v>
      </c>
      <c r="AI1029" t="s">
        <v>48</v>
      </c>
      <c r="AJ1029" t="s">
        <v>47</v>
      </c>
      <c r="AK1029" t="s">
        <v>9400</v>
      </c>
      <c r="AL1029" t="s">
        <v>10207</v>
      </c>
      <c r="AM1029">
        <v>0</v>
      </c>
      <c r="AN1029" t="s">
        <v>47</v>
      </c>
      <c r="AO1029" t="s">
        <v>47</v>
      </c>
      <c r="AP1029" t="s">
        <v>47</v>
      </c>
      <c r="AQ1029" t="s">
        <v>47</v>
      </c>
      <c r="AR1029" t="s">
        <v>47</v>
      </c>
      <c r="AS1029">
        <v>2473</v>
      </c>
      <c r="AT1029">
        <v>10019.049999999999</v>
      </c>
      <c r="AU1029">
        <v>1</v>
      </c>
      <c r="AV1029">
        <v>1</v>
      </c>
      <c r="AW1029" t="s">
        <v>10362</v>
      </c>
      <c r="AX1029">
        <v>10800</v>
      </c>
      <c r="AY1029" t="s">
        <v>66</v>
      </c>
      <c r="AZ1029" t="s">
        <v>10373</v>
      </c>
      <c r="BA1029" t="s">
        <v>47</v>
      </c>
      <c r="BB1029" t="s">
        <v>10373</v>
      </c>
      <c r="BC1029" t="s">
        <v>47</v>
      </c>
      <c r="BD1029">
        <v>1148</v>
      </c>
      <c r="BE1029">
        <v>193228.4</v>
      </c>
      <c r="BF1029">
        <v>14</v>
      </c>
      <c r="BG1029">
        <v>18</v>
      </c>
      <c r="BH1029">
        <v>20562.650000000001</v>
      </c>
      <c r="BI1029">
        <v>0</v>
      </c>
      <c r="BJ1029">
        <v>20562.650000000001</v>
      </c>
      <c r="BK1029">
        <v>27000</v>
      </c>
      <c r="BL1029" t="s">
        <v>56</v>
      </c>
      <c r="BM1029" t="s">
        <v>10374</v>
      </c>
      <c r="BN1029" t="s">
        <v>10375</v>
      </c>
      <c r="BO1029" t="s">
        <v>47</v>
      </c>
    </row>
    <row r="1030" spans="1:67" hidden="1" x14ac:dyDescent="0.3">
      <c r="A1030">
        <v>103506</v>
      </c>
      <c r="B1030">
        <v>7120227046</v>
      </c>
      <c r="C1030">
        <v>1143565</v>
      </c>
      <c r="D1030">
        <v>7032</v>
      </c>
      <c r="E1030">
        <v>110363</v>
      </c>
      <c r="F1030">
        <v>1</v>
      </c>
      <c r="G1030" t="s">
        <v>784</v>
      </c>
      <c r="H1030">
        <v>42815</v>
      </c>
      <c r="I1030">
        <v>21747055</v>
      </c>
      <c r="J1030" t="s">
        <v>46</v>
      </c>
      <c r="K1030" t="s">
        <v>47</v>
      </c>
      <c r="L1030" t="s">
        <v>48</v>
      </c>
      <c r="M1030" t="s">
        <v>49</v>
      </c>
      <c r="N1030" t="s">
        <v>146</v>
      </c>
      <c r="O1030" t="s">
        <v>147</v>
      </c>
      <c r="P1030" t="s">
        <v>99</v>
      </c>
      <c r="Q1030" t="s">
        <v>100</v>
      </c>
      <c r="R1030" t="s">
        <v>54</v>
      </c>
      <c r="S1030">
        <v>100994845</v>
      </c>
      <c r="T1030" t="s">
        <v>86</v>
      </c>
      <c r="U1030" t="s">
        <v>56</v>
      </c>
      <c r="V1030" t="s">
        <v>57</v>
      </c>
      <c r="W1030">
        <v>9545.7000000000007</v>
      </c>
      <c r="X1030">
        <v>19149.939999999999</v>
      </c>
      <c r="Y1030">
        <v>17547.39</v>
      </c>
      <c r="Z1030" t="s">
        <v>49</v>
      </c>
      <c r="AA1030" t="s">
        <v>10314</v>
      </c>
      <c r="AB1030" t="s">
        <v>10296</v>
      </c>
      <c r="AC1030" t="s">
        <v>10297</v>
      </c>
      <c r="AD1030" t="s">
        <v>52</v>
      </c>
      <c r="AE1030" t="s">
        <v>76</v>
      </c>
      <c r="AF1030" t="s">
        <v>10207</v>
      </c>
      <c r="AG1030" t="s">
        <v>10208</v>
      </c>
      <c r="AH1030" t="s">
        <v>10298</v>
      </c>
      <c r="AI1030" t="s">
        <v>48</v>
      </c>
      <c r="AJ1030" t="s">
        <v>47</v>
      </c>
      <c r="AK1030" t="s">
        <v>146</v>
      </c>
      <c r="AL1030" t="s">
        <v>10240</v>
      </c>
      <c r="AM1030">
        <v>0</v>
      </c>
      <c r="AN1030" t="s">
        <v>47</v>
      </c>
      <c r="AO1030" t="s">
        <v>47</v>
      </c>
      <c r="AP1030" t="s">
        <v>47</v>
      </c>
      <c r="AQ1030" t="s">
        <v>47</v>
      </c>
      <c r="AR1030" t="s">
        <v>47</v>
      </c>
      <c r="AS1030">
        <v>9545.7000000000007</v>
      </c>
      <c r="AT1030">
        <v>19149.939999999999</v>
      </c>
      <c r="AU1030">
        <v>1</v>
      </c>
      <c r="AV1030">
        <v>1</v>
      </c>
      <c r="AW1030" t="s">
        <v>10352</v>
      </c>
      <c r="AX1030">
        <v>27000</v>
      </c>
      <c r="AY1030" t="s">
        <v>56</v>
      </c>
      <c r="AZ1030" t="s">
        <v>148</v>
      </c>
      <c r="BA1030">
        <v>10600</v>
      </c>
      <c r="BB1030" t="s">
        <v>148</v>
      </c>
      <c r="BC1030">
        <v>10600</v>
      </c>
      <c r="BD1030">
        <v>2187</v>
      </c>
      <c r="BE1030">
        <v>212378.34</v>
      </c>
      <c r="BF1030">
        <v>15</v>
      </c>
      <c r="BG1030">
        <v>18</v>
      </c>
      <c r="BH1030">
        <v>0</v>
      </c>
      <c r="BI1030">
        <v>0</v>
      </c>
      <c r="BJ1030">
        <v>0</v>
      </c>
      <c r="BK1030">
        <v>0</v>
      </c>
      <c r="BL1030" t="s">
        <v>59</v>
      </c>
      <c r="BM1030" t="s">
        <v>483</v>
      </c>
      <c r="BN1030" t="s">
        <v>150</v>
      </c>
      <c r="BO1030">
        <v>0</v>
      </c>
    </row>
    <row r="1031" spans="1:67" hidden="1" x14ac:dyDescent="0.3">
      <c r="A1031">
        <v>103501</v>
      </c>
      <c r="B1031">
        <v>7120227041</v>
      </c>
      <c r="C1031">
        <v>1933857</v>
      </c>
      <c r="D1031">
        <v>7032</v>
      </c>
      <c r="E1031">
        <v>110358</v>
      </c>
      <c r="F1031">
        <v>1</v>
      </c>
      <c r="G1031" t="s">
        <v>784</v>
      </c>
      <c r="H1031">
        <v>42815</v>
      </c>
      <c r="I1031">
        <v>21747051</v>
      </c>
      <c r="J1031" t="s">
        <v>46</v>
      </c>
      <c r="K1031" t="s">
        <v>47</v>
      </c>
      <c r="L1031" t="s">
        <v>48</v>
      </c>
      <c r="M1031" t="s">
        <v>49</v>
      </c>
      <c r="N1031" t="s">
        <v>82</v>
      </c>
      <c r="O1031" t="s">
        <v>83</v>
      </c>
      <c r="P1031" t="s">
        <v>84</v>
      </c>
      <c r="Q1031" t="s">
        <v>85</v>
      </c>
      <c r="R1031" t="s">
        <v>54</v>
      </c>
      <c r="S1031">
        <v>100994845</v>
      </c>
      <c r="T1031" t="s">
        <v>86</v>
      </c>
      <c r="U1031" t="s">
        <v>56</v>
      </c>
      <c r="V1031" t="s">
        <v>57</v>
      </c>
      <c r="W1031">
        <v>10806.45</v>
      </c>
      <c r="X1031">
        <v>18273.580000000002</v>
      </c>
      <c r="Y1031">
        <v>15856.94</v>
      </c>
      <c r="Z1031" t="s">
        <v>49</v>
      </c>
      <c r="AA1031" t="s">
        <v>10314</v>
      </c>
      <c r="AB1031" t="s">
        <v>10296</v>
      </c>
      <c r="AC1031" t="s">
        <v>10297</v>
      </c>
      <c r="AD1031" t="s">
        <v>52</v>
      </c>
      <c r="AE1031" t="s">
        <v>76</v>
      </c>
      <c r="AF1031" t="s">
        <v>10207</v>
      </c>
      <c r="AG1031" t="s">
        <v>10208</v>
      </c>
      <c r="AH1031" t="s">
        <v>10298</v>
      </c>
      <c r="AI1031" t="s">
        <v>48</v>
      </c>
      <c r="AJ1031" t="s">
        <v>47</v>
      </c>
      <c r="AK1031" t="s">
        <v>82</v>
      </c>
      <c r="AL1031" t="s">
        <v>10240</v>
      </c>
      <c r="AM1031">
        <v>0</v>
      </c>
      <c r="AN1031" t="s">
        <v>47</v>
      </c>
      <c r="AO1031" t="s">
        <v>47</v>
      </c>
      <c r="AP1031" t="s">
        <v>47</v>
      </c>
      <c r="AQ1031" t="s">
        <v>47</v>
      </c>
      <c r="AR1031" t="s">
        <v>47</v>
      </c>
      <c r="AS1031">
        <v>10806.45</v>
      </c>
      <c r="AT1031">
        <v>18273.580000000002</v>
      </c>
      <c r="AU1031">
        <v>1</v>
      </c>
      <c r="AV1031">
        <v>1</v>
      </c>
      <c r="AW1031" t="s">
        <v>10352</v>
      </c>
      <c r="AX1031">
        <v>27000</v>
      </c>
      <c r="AY1031" t="s">
        <v>56</v>
      </c>
      <c r="AZ1031" t="s">
        <v>87</v>
      </c>
      <c r="BA1031">
        <v>12000</v>
      </c>
      <c r="BB1031" t="s">
        <v>87</v>
      </c>
      <c r="BC1031">
        <v>12000</v>
      </c>
      <c r="BD1031">
        <v>2531</v>
      </c>
      <c r="BE1031">
        <v>230651.92</v>
      </c>
      <c r="BF1031">
        <v>16</v>
      </c>
      <c r="BG1031">
        <v>18</v>
      </c>
      <c r="BH1031">
        <v>37423.519999999997</v>
      </c>
      <c r="BI1031">
        <v>0</v>
      </c>
      <c r="BJ1031">
        <v>37423.519999999997</v>
      </c>
      <c r="BK1031">
        <v>42000</v>
      </c>
      <c r="BL1031" t="s">
        <v>229</v>
      </c>
      <c r="BM1031" t="s">
        <v>89</v>
      </c>
      <c r="BN1031" t="s">
        <v>89</v>
      </c>
      <c r="BO1031">
        <v>15600</v>
      </c>
    </row>
    <row r="1032" spans="1:67" hidden="1" x14ac:dyDescent="0.3">
      <c r="A1032">
        <v>103500</v>
      </c>
      <c r="B1032">
        <v>7120227040</v>
      </c>
      <c r="C1032">
        <v>3537341</v>
      </c>
      <c r="D1032">
        <v>7032</v>
      </c>
      <c r="E1032">
        <v>110357</v>
      </c>
      <c r="F1032">
        <v>1</v>
      </c>
      <c r="G1032" t="s">
        <v>784</v>
      </c>
      <c r="H1032">
        <v>42815</v>
      </c>
      <c r="I1032">
        <v>21747050</v>
      </c>
      <c r="J1032" t="s">
        <v>46</v>
      </c>
      <c r="K1032" t="s">
        <v>47</v>
      </c>
      <c r="L1032" t="s">
        <v>48</v>
      </c>
      <c r="M1032" t="s">
        <v>49</v>
      </c>
      <c r="N1032" t="s">
        <v>320</v>
      </c>
      <c r="O1032" t="s">
        <v>133</v>
      </c>
      <c r="P1032" t="s">
        <v>84</v>
      </c>
      <c r="Q1032" t="s">
        <v>85</v>
      </c>
      <c r="R1032" t="s">
        <v>54</v>
      </c>
      <c r="S1032">
        <v>101093720</v>
      </c>
      <c r="T1032" t="s">
        <v>55</v>
      </c>
      <c r="U1032" t="s">
        <v>56</v>
      </c>
      <c r="V1032" t="s">
        <v>57</v>
      </c>
      <c r="W1032">
        <v>10356.18</v>
      </c>
      <c r="X1032">
        <v>20364.21</v>
      </c>
      <c r="Y1032">
        <v>18576.62</v>
      </c>
      <c r="Z1032" t="s">
        <v>49</v>
      </c>
      <c r="AA1032" t="s">
        <v>10314</v>
      </c>
      <c r="AB1032" t="s">
        <v>10296</v>
      </c>
      <c r="AC1032" t="s">
        <v>10297</v>
      </c>
      <c r="AD1032" t="s">
        <v>52</v>
      </c>
      <c r="AE1032" t="s">
        <v>76</v>
      </c>
      <c r="AF1032" t="s">
        <v>10207</v>
      </c>
      <c r="AG1032" t="s">
        <v>10208</v>
      </c>
      <c r="AH1032" t="s">
        <v>10298</v>
      </c>
      <c r="AI1032" t="s">
        <v>48</v>
      </c>
      <c r="AJ1032" t="s">
        <v>47</v>
      </c>
      <c r="AK1032" t="s">
        <v>320</v>
      </c>
      <c r="AL1032" t="s">
        <v>10240</v>
      </c>
      <c r="AM1032">
        <v>0</v>
      </c>
      <c r="AN1032" t="s">
        <v>47</v>
      </c>
      <c r="AO1032" t="s">
        <v>47</v>
      </c>
      <c r="AP1032" t="s">
        <v>47</v>
      </c>
      <c r="AQ1032" t="s">
        <v>47</v>
      </c>
      <c r="AR1032" t="s">
        <v>47</v>
      </c>
      <c r="AS1032">
        <v>10356.18</v>
      </c>
      <c r="AT1032">
        <v>20364.21</v>
      </c>
      <c r="AU1032">
        <v>1</v>
      </c>
      <c r="AV1032">
        <v>1</v>
      </c>
      <c r="AW1032" t="s">
        <v>10352</v>
      </c>
      <c r="AX1032">
        <v>27000</v>
      </c>
      <c r="AY1032" t="s">
        <v>56</v>
      </c>
      <c r="AZ1032" t="s">
        <v>805</v>
      </c>
      <c r="BA1032">
        <v>11500</v>
      </c>
      <c r="BB1032" t="s">
        <v>805</v>
      </c>
      <c r="BC1032">
        <v>11500</v>
      </c>
      <c r="BD1032">
        <v>2595</v>
      </c>
      <c r="BE1032">
        <v>251016.13</v>
      </c>
      <c r="BF1032">
        <v>17</v>
      </c>
      <c r="BG1032">
        <v>18</v>
      </c>
      <c r="BH1032">
        <v>0</v>
      </c>
      <c r="BI1032">
        <v>0</v>
      </c>
      <c r="BJ1032">
        <v>0</v>
      </c>
      <c r="BK1032">
        <v>0</v>
      </c>
      <c r="BL1032" t="s">
        <v>59</v>
      </c>
      <c r="BM1032" t="s">
        <v>806</v>
      </c>
      <c r="BN1032" t="s">
        <v>807</v>
      </c>
      <c r="BO1032">
        <v>0</v>
      </c>
    </row>
    <row r="1033" spans="1:67" hidden="1" x14ac:dyDescent="0.3">
      <c r="A1033">
        <v>103498</v>
      </c>
      <c r="B1033">
        <v>7120227013</v>
      </c>
      <c r="C1033">
        <v>1460970</v>
      </c>
      <c r="D1033">
        <v>7032</v>
      </c>
      <c r="E1033">
        <v>110355</v>
      </c>
      <c r="F1033">
        <v>1</v>
      </c>
      <c r="G1033" t="s">
        <v>784</v>
      </c>
      <c r="H1033">
        <v>42815</v>
      </c>
      <c r="I1033">
        <v>21747048</v>
      </c>
      <c r="J1033" t="s">
        <v>46</v>
      </c>
      <c r="K1033" t="s">
        <v>47</v>
      </c>
      <c r="L1033" t="s">
        <v>48</v>
      </c>
      <c r="M1033" t="s">
        <v>49</v>
      </c>
      <c r="N1033" t="s">
        <v>386</v>
      </c>
      <c r="O1033" t="s">
        <v>113</v>
      </c>
      <c r="P1033" t="s">
        <v>114</v>
      </c>
      <c r="Q1033" t="s">
        <v>115</v>
      </c>
      <c r="R1033" t="s">
        <v>54</v>
      </c>
      <c r="S1033">
        <v>100894891</v>
      </c>
      <c r="T1033" t="s">
        <v>116</v>
      </c>
      <c r="U1033" t="s">
        <v>56</v>
      </c>
      <c r="V1033" t="s">
        <v>57</v>
      </c>
      <c r="W1033">
        <v>13194.68</v>
      </c>
      <c r="X1033">
        <v>20606.759999999998</v>
      </c>
      <c r="Y1033">
        <v>18800.34</v>
      </c>
      <c r="Z1033" t="s">
        <v>49</v>
      </c>
      <c r="AA1033" t="s">
        <v>10314</v>
      </c>
      <c r="AB1033" t="s">
        <v>10296</v>
      </c>
      <c r="AC1033" t="s">
        <v>10297</v>
      </c>
      <c r="AD1033" t="s">
        <v>52</v>
      </c>
      <c r="AE1033" t="s">
        <v>76</v>
      </c>
      <c r="AF1033" t="s">
        <v>10207</v>
      </c>
      <c r="AG1033" t="s">
        <v>10208</v>
      </c>
      <c r="AH1033" t="s">
        <v>10298</v>
      </c>
      <c r="AI1033" t="s">
        <v>48</v>
      </c>
      <c r="AJ1033" t="s">
        <v>47</v>
      </c>
      <c r="AK1033" t="s">
        <v>386</v>
      </c>
      <c r="AL1033" t="s">
        <v>10240</v>
      </c>
      <c r="AM1033">
        <v>0</v>
      </c>
      <c r="AN1033" t="s">
        <v>47</v>
      </c>
      <c r="AO1033" t="s">
        <v>47</v>
      </c>
      <c r="AP1033" t="s">
        <v>47</v>
      </c>
      <c r="AQ1033" t="s">
        <v>47</v>
      </c>
      <c r="AR1033" t="s">
        <v>47</v>
      </c>
      <c r="AS1033">
        <v>13194.68</v>
      </c>
      <c r="AT1033">
        <v>20606.759999999998</v>
      </c>
      <c r="AU1033">
        <v>1</v>
      </c>
      <c r="AV1033">
        <v>1</v>
      </c>
      <c r="AW1033" t="s">
        <v>10352</v>
      </c>
      <c r="AX1033">
        <v>27000</v>
      </c>
      <c r="AY1033" t="s">
        <v>56</v>
      </c>
      <c r="AZ1033" t="s">
        <v>117</v>
      </c>
      <c r="BA1033">
        <v>14652</v>
      </c>
      <c r="BB1033" t="s">
        <v>117</v>
      </c>
      <c r="BC1033">
        <v>14652</v>
      </c>
      <c r="BD1033">
        <v>2787</v>
      </c>
      <c r="BE1033">
        <v>271622.89</v>
      </c>
      <c r="BF1033">
        <v>18</v>
      </c>
      <c r="BG1033">
        <v>18</v>
      </c>
      <c r="BH1033">
        <v>40970.97</v>
      </c>
      <c r="BI1033">
        <v>0</v>
      </c>
      <c r="BJ1033">
        <v>40970.97</v>
      </c>
      <c r="BK1033">
        <v>42000</v>
      </c>
      <c r="BL1033" t="s">
        <v>229</v>
      </c>
      <c r="BM1033" t="s">
        <v>119</v>
      </c>
      <c r="BN1033" t="s">
        <v>119</v>
      </c>
      <c r="BO1033">
        <v>19047.599999999999</v>
      </c>
    </row>
    <row r="1034" spans="1:67" hidden="1" x14ac:dyDescent="0.3">
      <c r="A1034">
        <v>104335</v>
      </c>
      <c r="B1034">
        <v>7120281862</v>
      </c>
      <c r="C1034">
        <v>4072295</v>
      </c>
      <c r="D1034">
        <v>7032</v>
      </c>
      <c r="E1034">
        <v>111160</v>
      </c>
      <c r="F1034">
        <v>1</v>
      </c>
      <c r="G1034" t="s">
        <v>784</v>
      </c>
      <c r="H1034">
        <v>42816</v>
      </c>
      <c r="I1034">
        <v>21760044</v>
      </c>
      <c r="J1034" t="s">
        <v>46</v>
      </c>
      <c r="K1034" t="s">
        <v>47</v>
      </c>
      <c r="L1034" t="s">
        <v>48</v>
      </c>
      <c r="M1034" t="s">
        <v>49</v>
      </c>
      <c r="N1034" t="s">
        <v>377</v>
      </c>
      <c r="O1034" t="s">
        <v>225</v>
      </c>
      <c r="P1034" t="s">
        <v>207</v>
      </c>
      <c r="Q1034" t="s">
        <v>208</v>
      </c>
      <c r="R1034" t="s">
        <v>54</v>
      </c>
      <c r="S1034">
        <v>100223303</v>
      </c>
      <c r="T1034" t="s">
        <v>64</v>
      </c>
      <c r="U1034" t="s">
        <v>56</v>
      </c>
      <c r="V1034" t="s">
        <v>57</v>
      </c>
      <c r="W1034">
        <v>3353.81</v>
      </c>
      <c r="X1034">
        <v>16114.78</v>
      </c>
      <c r="Y1034">
        <v>14710.1</v>
      </c>
      <c r="Z1034" t="s">
        <v>49</v>
      </c>
      <c r="AA1034" t="s">
        <v>10314</v>
      </c>
      <c r="AB1034" t="s">
        <v>10296</v>
      </c>
      <c r="AC1034" t="s">
        <v>10297</v>
      </c>
      <c r="AD1034" t="s">
        <v>52</v>
      </c>
      <c r="AE1034" t="s">
        <v>76</v>
      </c>
      <c r="AF1034" t="s">
        <v>10207</v>
      </c>
      <c r="AG1034" t="s">
        <v>10208</v>
      </c>
      <c r="AH1034" t="s">
        <v>10298</v>
      </c>
      <c r="AI1034" t="s">
        <v>48</v>
      </c>
      <c r="AJ1034" t="s">
        <v>47</v>
      </c>
      <c r="AK1034" t="s">
        <v>377</v>
      </c>
      <c r="AL1034" t="s">
        <v>10207</v>
      </c>
      <c r="AM1034">
        <v>0</v>
      </c>
      <c r="AN1034" t="s">
        <v>47</v>
      </c>
      <c r="AO1034" t="s">
        <v>47</v>
      </c>
      <c r="AP1034" t="s">
        <v>47</v>
      </c>
      <c r="AQ1034" t="s">
        <v>47</v>
      </c>
      <c r="AR1034" t="s">
        <v>47</v>
      </c>
      <c r="AS1034">
        <v>3353.81</v>
      </c>
      <c r="AT1034">
        <v>16114.78</v>
      </c>
      <c r="AU1034">
        <v>1</v>
      </c>
      <c r="AV1034">
        <v>1</v>
      </c>
      <c r="AW1034" t="s">
        <v>10352</v>
      </c>
      <c r="AX1034">
        <v>27000</v>
      </c>
      <c r="AY1034" t="s">
        <v>56</v>
      </c>
      <c r="AZ1034" t="s">
        <v>689</v>
      </c>
      <c r="BA1034">
        <v>3747.75</v>
      </c>
      <c r="BB1034" t="s">
        <v>689</v>
      </c>
      <c r="BC1034">
        <v>3747.75</v>
      </c>
      <c r="BD1034">
        <v>1</v>
      </c>
      <c r="BE1034">
        <v>16114.78</v>
      </c>
      <c r="BF1034">
        <v>1</v>
      </c>
      <c r="BG1034">
        <v>13</v>
      </c>
      <c r="BH1034">
        <v>0</v>
      </c>
      <c r="BI1034">
        <v>0</v>
      </c>
      <c r="BJ1034">
        <v>0</v>
      </c>
      <c r="BK1034">
        <v>0</v>
      </c>
      <c r="BL1034" t="s">
        <v>59</v>
      </c>
      <c r="BM1034" t="s">
        <v>690</v>
      </c>
      <c r="BN1034" t="s">
        <v>691</v>
      </c>
      <c r="BO1034">
        <v>0</v>
      </c>
    </row>
    <row r="1035" spans="1:67" hidden="1" x14ac:dyDescent="0.3">
      <c r="A1035">
        <v>104337</v>
      </c>
      <c r="B1035">
        <v>7120281864</v>
      </c>
      <c r="C1035">
        <v>941735</v>
      </c>
      <c r="D1035">
        <v>7032</v>
      </c>
      <c r="E1035">
        <v>111162</v>
      </c>
      <c r="F1035">
        <v>1</v>
      </c>
      <c r="G1035" t="s">
        <v>784</v>
      </c>
      <c r="H1035">
        <v>42816</v>
      </c>
      <c r="I1035">
        <v>21760046</v>
      </c>
      <c r="J1035" t="s">
        <v>46</v>
      </c>
      <c r="K1035" t="s">
        <v>47</v>
      </c>
      <c r="L1035" t="s">
        <v>48</v>
      </c>
      <c r="M1035" t="s">
        <v>49</v>
      </c>
      <c r="N1035" t="s">
        <v>124</v>
      </c>
      <c r="O1035" t="s">
        <v>125</v>
      </c>
      <c r="P1035" t="s">
        <v>126</v>
      </c>
      <c r="Q1035" t="s">
        <v>127</v>
      </c>
      <c r="R1035" t="s">
        <v>54</v>
      </c>
      <c r="S1035">
        <v>100894891</v>
      </c>
      <c r="T1035" t="s">
        <v>116</v>
      </c>
      <c r="U1035" t="s">
        <v>56</v>
      </c>
      <c r="V1035" t="s">
        <v>57</v>
      </c>
      <c r="W1035">
        <v>12283.33</v>
      </c>
      <c r="X1035">
        <v>18815.64</v>
      </c>
      <c r="Y1035">
        <v>17026.34</v>
      </c>
      <c r="Z1035" t="s">
        <v>49</v>
      </c>
      <c r="AA1035" t="s">
        <v>10314</v>
      </c>
      <c r="AB1035" t="s">
        <v>10296</v>
      </c>
      <c r="AC1035" t="s">
        <v>10297</v>
      </c>
      <c r="AD1035" t="s">
        <v>52</v>
      </c>
      <c r="AE1035" t="s">
        <v>76</v>
      </c>
      <c r="AF1035" t="s">
        <v>10207</v>
      </c>
      <c r="AG1035" t="s">
        <v>10208</v>
      </c>
      <c r="AH1035" t="s">
        <v>10298</v>
      </c>
      <c r="AI1035" t="s">
        <v>48</v>
      </c>
      <c r="AJ1035" t="s">
        <v>47</v>
      </c>
      <c r="AK1035" t="s">
        <v>124</v>
      </c>
      <c r="AL1035" t="s">
        <v>10240</v>
      </c>
      <c r="AM1035">
        <v>0</v>
      </c>
      <c r="AN1035" t="s">
        <v>47</v>
      </c>
      <c r="AO1035" t="s">
        <v>47</v>
      </c>
      <c r="AP1035" t="s">
        <v>47</v>
      </c>
      <c r="AQ1035" t="s">
        <v>47</v>
      </c>
      <c r="AR1035" t="s">
        <v>47</v>
      </c>
      <c r="AS1035">
        <v>12283.33</v>
      </c>
      <c r="AT1035">
        <v>18815.64</v>
      </c>
      <c r="AU1035">
        <v>1</v>
      </c>
      <c r="AV1035">
        <v>1</v>
      </c>
      <c r="AW1035" t="s">
        <v>10352</v>
      </c>
      <c r="AX1035">
        <v>27000</v>
      </c>
      <c r="AY1035" t="s">
        <v>56</v>
      </c>
      <c r="AZ1035" t="s">
        <v>128</v>
      </c>
      <c r="BA1035">
        <v>13640</v>
      </c>
      <c r="BB1035" t="s">
        <v>128</v>
      </c>
      <c r="BC1035">
        <v>13640</v>
      </c>
      <c r="BD1035">
        <v>10</v>
      </c>
      <c r="BE1035">
        <v>34930.42</v>
      </c>
      <c r="BF1035">
        <v>2</v>
      </c>
      <c r="BG1035">
        <v>13</v>
      </c>
      <c r="BH1035">
        <v>34930.42</v>
      </c>
      <c r="BI1035">
        <v>0</v>
      </c>
      <c r="BJ1035">
        <v>34930.42</v>
      </c>
      <c r="BK1035">
        <v>42000</v>
      </c>
      <c r="BL1035" t="s">
        <v>229</v>
      </c>
      <c r="BM1035" t="s">
        <v>131</v>
      </c>
      <c r="BN1035" t="s">
        <v>131</v>
      </c>
      <c r="BO1035">
        <v>17732</v>
      </c>
    </row>
    <row r="1036" spans="1:67" hidden="1" x14ac:dyDescent="0.3">
      <c r="A1036">
        <v>103754</v>
      </c>
      <c r="B1036">
        <v>7120248944</v>
      </c>
      <c r="C1036">
        <v>659338</v>
      </c>
      <c r="D1036">
        <v>7032</v>
      </c>
      <c r="E1036">
        <v>110964</v>
      </c>
      <c r="F1036">
        <v>1</v>
      </c>
      <c r="G1036" t="s">
        <v>784</v>
      </c>
      <c r="H1036">
        <v>42816</v>
      </c>
      <c r="I1036">
        <v>21760041</v>
      </c>
      <c r="J1036" t="s">
        <v>46</v>
      </c>
      <c r="K1036" t="s">
        <v>47</v>
      </c>
      <c r="L1036" t="s">
        <v>48</v>
      </c>
      <c r="M1036" t="s">
        <v>49</v>
      </c>
      <c r="N1036" t="s">
        <v>50</v>
      </c>
      <c r="O1036" t="s">
        <v>51</v>
      </c>
      <c r="P1036" t="s">
        <v>52</v>
      </c>
      <c r="Q1036" t="s">
        <v>53</v>
      </c>
      <c r="R1036" t="s">
        <v>54</v>
      </c>
      <c r="S1036">
        <v>101093720</v>
      </c>
      <c r="T1036" t="s">
        <v>55</v>
      </c>
      <c r="U1036" t="s">
        <v>56</v>
      </c>
      <c r="V1036" t="s">
        <v>57</v>
      </c>
      <c r="W1036">
        <v>1683.12</v>
      </c>
      <c r="X1036">
        <v>15313.37</v>
      </c>
      <c r="Y1036">
        <v>14017.08</v>
      </c>
      <c r="Z1036" t="s">
        <v>49</v>
      </c>
      <c r="AA1036" t="s">
        <v>10314</v>
      </c>
      <c r="AB1036" t="s">
        <v>10296</v>
      </c>
      <c r="AC1036" t="s">
        <v>10297</v>
      </c>
      <c r="AD1036" t="s">
        <v>52</v>
      </c>
      <c r="AE1036" t="s">
        <v>76</v>
      </c>
      <c r="AF1036" t="s">
        <v>10207</v>
      </c>
      <c r="AG1036" t="s">
        <v>10208</v>
      </c>
      <c r="AH1036" t="s">
        <v>10298</v>
      </c>
      <c r="AI1036" t="s">
        <v>48</v>
      </c>
      <c r="AJ1036" t="s">
        <v>47</v>
      </c>
      <c r="AK1036" t="s">
        <v>50</v>
      </c>
      <c r="AL1036" t="s">
        <v>10207</v>
      </c>
      <c r="AM1036">
        <v>0</v>
      </c>
      <c r="AN1036" t="s">
        <v>47</v>
      </c>
      <c r="AO1036" t="s">
        <v>47</v>
      </c>
      <c r="AP1036" t="s">
        <v>47</v>
      </c>
      <c r="AQ1036" t="s">
        <v>47</v>
      </c>
      <c r="AR1036" t="s">
        <v>47</v>
      </c>
      <c r="AS1036">
        <v>1683.12</v>
      </c>
      <c r="AT1036">
        <v>15313.37</v>
      </c>
      <c r="AU1036">
        <v>1</v>
      </c>
      <c r="AV1036">
        <v>1</v>
      </c>
      <c r="AW1036" t="s">
        <v>10352</v>
      </c>
      <c r="AX1036">
        <v>27000</v>
      </c>
      <c r="AY1036" t="s">
        <v>56</v>
      </c>
      <c r="AZ1036" t="s">
        <v>220</v>
      </c>
      <c r="BA1036">
        <v>1880.82</v>
      </c>
      <c r="BB1036" t="s">
        <v>220</v>
      </c>
      <c r="BC1036">
        <v>1880.82</v>
      </c>
      <c r="BD1036">
        <v>154</v>
      </c>
      <c r="BE1036">
        <v>50243.79</v>
      </c>
      <c r="BF1036">
        <v>3</v>
      </c>
      <c r="BG1036">
        <v>13</v>
      </c>
      <c r="BH1036">
        <v>0</v>
      </c>
      <c r="BI1036">
        <v>0</v>
      </c>
      <c r="BJ1036">
        <v>0</v>
      </c>
      <c r="BK1036">
        <v>0</v>
      </c>
      <c r="BL1036" t="s">
        <v>59</v>
      </c>
      <c r="BM1036" t="s">
        <v>221</v>
      </c>
      <c r="BN1036" t="s">
        <v>222</v>
      </c>
      <c r="BO1036">
        <v>0</v>
      </c>
    </row>
    <row r="1037" spans="1:67" x14ac:dyDescent="0.3">
      <c r="A1037">
        <v>103162</v>
      </c>
      <c r="B1037">
        <v>7120219391</v>
      </c>
      <c r="C1037">
        <v>723336</v>
      </c>
      <c r="D1037">
        <v>7032</v>
      </c>
      <c r="E1037">
        <v>110907</v>
      </c>
      <c r="F1037">
        <v>1</v>
      </c>
      <c r="G1037" t="s">
        <v>784</v>
      </c>
      <c r="H1037">
        <v>42816</v>
      </c>
      <c r="I1037">
        <v>21760034</v>
      </c>
      <c r="J1037" t="s">
        <v>46</v>
      </c>
      <c r="K1037" t="s">
        <v>47</v>
      </c>
      <c r="L1037" t="s">
        <v>48</v>
      </c>
      <c r="M1037" t="s">
        <v>49</v>
      </c>
      <c r="N1037" t="s">
        <v>9400</v>
      </c>
      <c r="O1037" t="s">
        <v>10281</v>
      </c>
      <c r="P1037" t="s">
        <v>52</v>
      </c>
      <c r="Q1037" t="s">
        <v>10421</v>
      </c>
      <c r="R1037" t="s">
        <v>992</v>
      </c>
      <c r="S1037">
        <v>100223303</v>
      </c>
      <c r="T1037" t="s">
        <v>64</v>
      </c>
      <c r="U1037" t="s">
        <v>56</v>
      </c>
      <c r="V1037" t="s">
        <v>57</v>
      </c>
      <c r="W1037">
        <v>1658.86</v>
      </c>
      <c r="X1037">
        <v>20725.41</v>
      </c>
      <c r="Y1037">
        <v>18687.37</v>
      </c>
      <c r="Z1037" t="s">
        <v>49</v>
      </c>
      <c r="AA1037" t="s">
        <v>10314</v>
      </c>
      <c r="AB1037" t="s">
        <v>10296</v>
      </c>
      <c r="AC1037" t="s">
        <v>10297</v>
      </c>
      <c r="AD1037" t="s">
        <v>52</v>
      </c>
      <c r="AE1037" t="s">
        <v>76</v>
      </c>
      <c r="AF1037" t="s">
        <v>10207</v>
      </c>
      <c r="AG1037" t="s">
        <v>10208</v>
      </c>
      <c r="AH1037" t="s">
        <v>10298</v>
      </c>
      <c r="AI1037" t="s">
        <v>48</v>
      </c>
      <c r="AJ1037" t="s">
        <v>47</v>
      </c>
      <c r="AK1037" t="s">
        <v>9400</v>
      </c>
      <c r="AL1037" t="s">
        <v>10207</v>
      </c>
      <c r="AM1037">
        <v>0</v>
      </c>
      <c r="AN1037" t="s">
        <v>47</v>
      </c>
      <c r="AO1037" t="s">
        <v>47</v>
      </c>
      <c r="AP1037" t="s">
        <v>47</v>
      </c>
      <c r="AQ1037" t="s">
        <v>47</v>
      </c>
      <c r="AR1037" t="s">
        <v>47</v>
      </c>
      <c r="AS1037">
        <v>1658.86</v>
      </c>
      <c r="AT1037">
        <v>20725.41</v>
      </c>
      <c r="AU1037">
        <v>1</v>
      </c>
      <c r="AV1037">
        <v>1</v>
      </c>
      <c r="AW1037" t="s">
        <v>10358</v>
      </c>
      <c r="AX1037">
        <v>27000</v>
      </c>
      <c r="AY1037" t="s">
        <v>56</v>
      </c>
      <c r="AZ1037" t="s">
        <v>5450</v>
      </c>
      <c r="BA1037">
        <v>1658.86</v>
      </c>
      <c r="BB1037" t="s">
        <v>5450</v>
      </c>
      <c r="BC1037">
        <v>1658.86</v>
      </c>
      <c r="BD1037">
        <v>223</v>
      </c>
      <c r="BE1037">
        <v>70969.2</v>
      </c>
      <c r="BF1037">
        <v>4</v>
      </c>
      <c r="BG1037">
        <v>13</v>
      </c>
      <c r="BH1037">
        <v>36038.78</v>
      </c>
      <c r="BI1037">
        <v>0</v>
      </c>
      <c r="BJ1037">
        <v>36038.78</v>
      </c>
      <c r="BK1037">
        <v>42000</v>
      </c>
      <c r="BL1037" t="s">
        <v>229</v>
      </c>
      <c r="BM1037" t="s">
        <v>10422</v>
      </c>
      <c r="BN1037" t="s">
        <v>10422</v>
      </c>
      <c r="BO1037" t="s">
        <v>47</v>
      </c>
    </row>
    <row r="1038" spans="1:67" hidden="1" x14ac:dyDescent="0.3">
      <c r="A1038">
        <v>104284</v>
      </c>
      <c r="B1038">
        <v>7120279416</v>
      </c>
      <c r="C1038">
        <v>3091654</v>
      </c>
      <c r="D1038">
        <v>7032</v>
      </c>
      <c r="E1038">
        <v>111136</v>
      </c>
      <c r="F1038">
        <v>1</v>
      </c>
      <c r="G1038" t="s">
        <v>784</v>
      </c>
      <c r="H1038">
        <v>42816</v>
      </c>
      <c r="I1038">
        <v>21760042</v>
      </c>
      <c r="J1038" t="s">
        <v>46</v>
      </c>
      <c r="K1038" t="s">
        <v>47</v>
      </c>
      <c r="L1038" t="s">
        <v>48</v>
      </c>
      <c r="M1038" t="s">
        <v>49</v>
      </c>
      <c r="N1038" t="s">
        <v>364</v>
      </c>
      <c r="O1038" t="s">
        <v>365</v>
      </c>
      <c r="P1038" t="s">
        <v>207</v>
      </c>
      <c r="Q1038" t="s">
        <v>208</v>
      </c>
      <c r="R1038" t="s">
        <v>54</v>
      </c>
      <c r="S1038">
        <v>100223303</v>
      </c>
      <c r="T1038" t="s">
        <v>64</v>
      </c>
      <c r="U1038" t="s">
        <v>56</v>
      </c>
      <c r="V1038" t="s">
        <v>57</v>
      </c>
      <c r="W1038">
        <v>3313.89</v>
      </c>
      <c r="X1038">
        <v>20866.88</v>
      </c>
      <c r="Y1038">
        <v>19135.240000000002</v>
      </c>
      <c r="Z1038" t="s">
        <v>49</v>
      </c>
      <c r="AA1038" t="s">
        <v>10314</v>
      </c>
      <c r="AB1038" t="s">
        <v>10296</v>
      </c>
      <c r="AC1038" t="s">
        <v>10297</v>
      </c>
      <c r="AD1038" t="s">
        <v>52</v>
      </c>
      <c r="AE1038" t="s">
        <v>76</v>
      </c>
      <c r="AF1038" t="s">
        <v>10207</v>
      </c>
      <c r="AG1038" t="s">
        <v>10208</v>
      </c>
      <c r="AH1038" t="s">
        <v>10298</v>
      </c>
      <c r="AI1038" t="s">
        <v>48</v>
      </c>
      <c r="AJ1038" t="s">
        <v>47</v>
      </c>
      <c r="AK1038" t="s">
        <v>364</v>
      </c>
      <c r="AL1038" t="s">
        <v>10207</v>
      </c>
      <c r="AM1038">
        <v>0</v>
      </c>
      <c r="AN1038" t="s">
        <v>47</v>
      </c>
      <c r="AO1038" t="s">
        <v>47</v>
      </c>
      <c r="AP1038" t="s">
        <v>47</v>
      </c>
      <c r="AQ1038" t="s">
        <v>47</v>
      </c>
      <c r="AR1038" t="s">
        <v>47</v>
      </c>
      <c r="AS1038">
        <v>3313.89</v>
      </c>
      <c r="AT1038">
        <v>20866.88</v>
      </c>
      <c r="AU1038">
        <v>1</v>
      </c>
      <c r="AV1038">
        <v>1</v>
      </c>
      <c r="AW1038" t="s">
        <v>10352</v>
      </c>
      <c r="AX1038">
        <v>27000</v>
      </c>
      <c r="AY1038" t="s">
        <v>56</v>
      </c>
      <c r="AZ1038" t="s">
        <v>366</v>
      </c>
      <c r="BA1038">
        <v>3703.14</v>
      </c>
      <c r="BB1038" t="s">
        <v>366</v>
      </c>
      <c r="BC1038">
        <v>3703.14</v>
      </c>
      <c r="BD1038">
        <v>255</v>
      </c>
      <c r="BE1038">
        <v>91836.08</v>
      </c>
      <c r="BF1038">
        <v>5</v>
      </c>
      <c r="BG1038">
        <v>13</v>
      </c>
      <c r="BH1038">
        <v>0</v>
      </c>
      <c r="BI1038">
        <v>0</v>
      </c>
      <c r="BJ1038">
        <v>0</v>
      </c>
      <c r="BK1038">
        <v>0</v>
      </c>
      <c r="BL1038" t="s">
        <v>59</v>
      </c>
      <c r="BM1038" t="s">
        <v>367</v>
      </c>
      <c r="BN1038" t="s">
        <v>368</v>
      </c>
      <c r="BO1038">
        <v>0</v>
      </c>
    </row>
    <row r="1039" spans="1:67" hidden="1" x14ac:dyDescent="0.3">
      <c r="A1039">
        <v>104341</v>
      </c>
      <c r="B1039">
        <v>7120281868</v>
      </c>
      <c r="C1039">
        <v>931925</v>
      </c>
      <c r="D1039">
        <v>7032</v>
      </c>
      <c r="E1039">
        <v>111166</v>
      </c>
      <c r="F1039">
        <v>1</v>
      </c>
      <c r="G1039" t="s">
        <v>784</v>
      </c>
      <c r="H1039">
        <v>42816</v>
      </c>
      <c r="I1039">
        <v>21760051</v>
      </c>
      <c r="J1039" t="s">
        <v>46</v>
      </c>
      <c r="K1039" t="s">
        <v>47</v>
      </c>
      <c r="L1039" t="s">
        <v>48</v>
      </c>
      <c r="M1039" t="s">
        <v>49</v>
      </c>
      <c r="N1039" t="s">
        <v>239</v>
      </c>
      <c r="O1039" t="s">
        <v>240</v>
      </c>
      <c r="P1039" t="s">
        <v>241</v>
      </c>
      <c r="Q1039" t="s">
        <v>242</v>
      </c>
      <c r="R1039" t="s">
        <v>54</v>
      </c>
      <c r="S1039">
        <v>100422206</v>
      </c>
      <c r="T1039" t="s">
        <v>615</v>
      </c>
      <c r="U1039" t="s">
        <v>56</v>
      </c>
      <c r="V1039" t="s">
        <v>57</v>
      </c>
      <c r="W1039">
        <v>3042.61</v>
      </c>
      <c r="X1039">
        <v>18597.82</v>
      </c>
      <c r="Y1039">
        <v>17037.7</v>
      </c>
      <c r="Z1039" t="s">
        <v>49</v>
      </c>
      <c r="AA1039" t="s">
        <v>10314</v>
      </c>
      <c r="AB1039" t="s">
        <v>10296</v>
      </c>
      <c r="AC1039" t="s">
        <v>10297</v>
      </c>
      <c r="AD1039" t="s">
        <v>52</v>
      </c>
      <c r="AE1039" t="s">
        <v>76</v>
      </c>
      <c r="AF1039" t="s">
        <v>10207</v>
      </c>
      <c r="AG1039" t="s">
        <v>10208</v>
      </c>
      <c r="AH1039" t="s">
        <v>10298</v>
      </c>
      <c r="AI1039" t="s">
        <v>48</v>
      </c>
      <c r="AJ1039" t="s">
        <v>47</v>
      </c>
      <c r="AK1039" t="s">
        <v>239</v>
      </c>
      <c r="AL1039" t="s">
        <v>10232</v>
      </c>
      <c r="AM1039">
        <v>0</v>
      </c>
      <c r="AN1039" t="s">
        <v>47</v>
      </c>
      <c r="AO1039" t="s">
        <v>47</v>
      </c>
      <c r="AP1039" t="s">
        <v>47</v>
      </c>
      <c r="AQ1039" t="s">
        <v>47</v>
      </c>
      <c r="AR1039" t="s">
        <v>47</v>
      </c>
      <c r="AS1039">
        <v>3042.61</v>
      </c>
      <c r="AT1039">
        <v>18597.82</v>
      </c>
      <c r="AU1039">
        <v>1</v>
      </c>
      <c r="AV1039">
        <v>1</v>
      </c>
      <c r="AW1039" t="s">
        <v>10352</v>
      </c>
      <c r="AX1039">
        <v>27000</v>
      </c>
      <c r="AY1039" t="s">
        <v>56</v>
      </c>
      <c r="AZ1039" t="s">
        <v>686</v>
      </c>
      <c r="BA1039">
        <v>3400</v>
      </c>
      <c r="BB1039" t="s">
        <v>686</v>
      </c>
      <c r="BC1039">
        <v>3400</v>
      </c>
      <c r="BD1039">
        <v>850</v>
      </c>
      <c r="BE1039">
        <v>110433.9</v>
      </c>
      <c r="BF1039">
        <v>6</v>
      </c>
      <c r="BG1039">
        <v>13</v>
      </c>
      <c r="BH1039">
        <v>39464.699999999997</v>
      </c>
      <c r="BI1039">
        <v>0</v>
      </c>
      <c r="BJ1039">
        <v>39464.699999999997</v>
      </c>
      <c r="BK1039">
        <v>42000</v>
      </c>
      <c r="BL1039" t="s">
        <v>229</v>
      </c>
      <c r="BM1039" t="s">
        <v>688</v>
      </c>
      <c r="BN1039" t="s">
        <v>688</v>
      </c>
      <c r="BO1039">
        <v>4420</v>
      </c>
    </row>
    <row r="1040" spans="1:67" hidden="1" x14ac:dyDescent="0.3">
      <c r="A1040">
        <v>104343</v>
      </c>
      <c r="B1040">
        <v>7120281870</v>
      </c>
      <c r="C1040">
        <v>916295</v>
      </c>
      <c r="D1040">
        <v>7032</v>
      </c>
      <c r="E1040">
        <v>111168</v>
      </c>
      <c r="F1040">
        <v>1</v>
      </c>
      <c r="G1040" t="s">
        <v>784</v>
      </c>
      <c r="H1040">
        <v>42816</v>
      </c>
      <c r="I1040">
        <v>21760053</v>
      </c>
      <c r="J1040" t="s">
        <v>46</v>
      </c>
      <c r="K1040" t="s">
        <v>47</v>
      </c>
      <c r="L1040" t="s">
        <v>48</v>
      </c>
      <c r="M1040" t="s">
        <v>49</v>
      </c>
      <c r="N1040" t="s">
        <v>293</v>
      </c>
      <c r="O1040" t="s">
        <v>294</v>
      </c>
      <c r="P1040" t="s">
        <v>263</v>
      </c>
      <c r="Q1040" t="s">
        <v>264</v>
      </c>
      <c r="R1040" t="s">
        <v>54</v>
      </c>
      <c r="S1040">
        <v>100422206</v>
      </c>
      <c r="T1040" t="s">
        <v>615</v>
      </c>
      <c r="U1040" t="s">
        <v>56</v>
      </c>
      <c r="V1040" t="s">
        <v>57</v>
      </c>
      <c r="W1040">
        <v>3668.14</v>
      </c>
      <c r="X1040">
        <v>17724.740000000002</v>
      </c>
      <c r="Y1040">
        <v>16215.69</v>
      </c>
      <c r="Z1040" t="s">
        <v>49</v>
      </c>
      <c r="AA1040" t="s">
        <v>10314</v>
      </c>
      <c r="AB1040" t="s">
        <v>10296</v>
      </c>
      <c r="AC1040" t="s">
        <v>10297</v>
      </c>
      <c r="AD1040" t="s">
        <v>52</v>
      </c>
      <c r="AE1040" t="s">
        <v>76</v>
      </c>
      <c r="AF1040" t="s">
        <v>10207</v>
      </c>
      <c r="AG1040" t="s">
        <v>10208</v>
      </c>
      <c r="AH1040" t="s">
        <v>10298</v>
      </c>
      <c r="AI1040" t="s">
        <v>48</v>
      </c>
      <c r="AJ1040" t="s">
        <v>47</v>
      </c>
      <c r="AK1040" t="s">
        <v>293</v>
      </c>
      <c r="AL1040" t="s">
        <v>10232</v>
      </c>
      <c r="AM1040">
        <v>0</v>
      </c>
      <c r="AN1040" t="s">
        <v>47</v>
      </c>
      <c r="AO1040" t="s">
        <v>47</v>
      </c>
      <c r="AP1040" t="s">
        <v>47</v>
      </c>
      <c r="AQ1040" t="s">
        <v>47</v>
      </c>
      <c r="AR1040" t="s">
        <v>47</v>
      </c>
      <c r="AS1040">
        <v>3668.14</v>
      </c>
      <c r="AT1040">
        <v>17724.740000000002</v>
      </c>
      <c r="AU1040">
        <v>1</v>
      </c>
      <c r="AV1040">
        <v>1</v>
      </c>
      <c r="AW1040" t="s">
        <v>10352</v>
      </c>
      <c r="AX1040">
        <v>27000</v>
      </c>
      <c r="AY1040" t="s">
        <v>56</v>
      </c>
      <c r="AZ1040" t="s">
        <v>700</v>
      </c>
      <c r="BA1040">
        <v>4099</v>
      </c>
      <c r="BB1040" t="s">
        <v>700</v>
      </c>
      <c r="BC1040">
        <v>4099</v>
      </c>
      <c r="BD1040">
        <v>1083</v>
      </c>
      <c r="BE1040">
        <v>128158.64</v>
      </c>
      <c r="BF1040">
        <v>7</v>
      </c>
      <c r="BG1040">
        <v>13</v>
      </c>
      <c r="BH1040">
        <v>0</v>
      </c>
      <c r="BI1040">
        <v>0</v>
      </c>
      <c r="BJ1040">
        <v>0</v>
      </c>
      <c r="BK1040">
        <v>0</v>
      </c>
      <c r="BL1040" t="s">
        <v>59</v>
      </c>
      <c r="BM1040" t="s">
        <v>735</v>
      </c>
      <c r="BN1040" t="s">
        <v>702</v>
      </c>
      <c r="BO1040">
        <v>0</v>
      </c>
    </row>
    <row r="1041" spans="1:67" x14ac:dyDescent="0.3">
      <c r="A1041">
        <v>103752</v>
      </c>
      <c r="B1041">
        <v>7120248942</v>
      </c>
      <c r="C1041">
        <v>4463264</v>
      </c>
      <c r="D1041">
        <v>7032</v>
      </c>
      <c r="E1041">
        <v>110962</v>
      </c>
      <c r="F1041">
        <v>1</v>
      </c>
      <c r="G1041" t="s">
        <v>784</v>
      </c>
      <c r="H1041">
        <v>42816</v>
      </c>
      <c r="I1041">
        <v>21760039</v>
      </c>
      <c r="J1041" t="s">
        <v>46</v>
      </c>
      <c r="K1041" t="s">
        <v>47</v>
      </c>
      <c r="L1041" t="s">
        <v>48</v>
      </c>
      <c r="M1041" t="s">
        <v>49</v>
      </c>
      <c r="N1041" t="s">
        <v>9400</v>
      </c>
      <c r="O1041" t="s">
        <v>10266</v>
      </c>
      <c r="P1041" t="s">
        <v>2264</v>
      </c>
      <c r="Q1041" t="s">
        <v>10372</v>
      </c>
      <c r="R1041" t="s">
        <v>10178</v>
      </c>
      <c r="S1041">
        <v>100788157</v>
      </c>
      <c r="T1041" t="s">
        <v>606</v>
      </c>
      <c r="U1041" t="s">
        <v>66</v>
      </c>
      <c r="V1041" t="s">
        <v>1007</v>
      </c>
      <c r="W1041">
        <v>2473</v>
      </c>
      <c r="X1041">
        <v>9892.6</v>
      </c>
      <c r="Y1041">
        <v>9153.6</v>
      </c>
      <c r="Z1041" t="s">
        <v>49</v>
      </c>
      <c r="AA1041" t="s">
        <v>10314</v>
      </c>
      <c r="AB1041" t="s">
        <v>10296</v>
      </c>
      <c r="AC1041" t="s">
        <v>10297</v>
      </c>
      <c r="AD1041" t="s">
        <v>52</v>
      </c>
      <c r="AE1041" t="s">
        <v>76</v>
      </c>
      <c r="AF1041" t="s">
        <v>10207</v>
      </c>
      <c r="AG1041" t="s">
        <v>10208</v>
      </c>
      <c r="AH1041" t="s">
        <v>10298</v>
      </c>
      <c r="AI1041" t="s">
        <v>48</v>
      </c>
      <c r="AJ1041" t="s">
        <v>47</v>
      </c>
      <c r="AK1041" t="s">
        <v>9400</v>
      </c>
      <c r="AL1041" t="s">
        <v>10207</v>
      </c>
      <c r="AM1041">
        <v>0</v>
      </c>
      <c r="AN1041" t="s">
        <v>47</v>
      </c>
      <c r="AO1041" t="s">
        <v>47</v>
      </c>
      <c r="AP1041" t="s">
        <v>47</v>
      </c>
      <c r="AQ1041" t="s">
        <v>47</v>
      </c>
      <c r="AR1041" t="s">
        <v>47</v>
      </c>
      <c r="AS1041">
        <v>2473</v>
      </c>
      <c r="AT1041">
        <v>9892.6</v>
      </c>
      <c r="AU1041">
        <v>1</v>
      </c>
      <c r="AV1041">
        <v>1</v>
      </c>
      <c r="AW1041" t="s">
        <v>10362</v>
      </c>
      <c r="AX1041">
        <v>10800</v>
      </c>
      <c r="AY1041" t="s">
        <v>66</v>
      </c>
      <c r="AZ1041" t="s">
        <v>10373</v>
      </c>
      <c r="BA1041" t="s">
        <v>47</v>
      </c>
      <c r="BB1041" t="s">
        <v>10373</v>
      </c>
      <c r="BC1041" t="s">
        <v>47</v>
      </c>
      <c r="BD1041">
        <v>1148</v>
      </c>
      <c r="BE1041">
        <v>138051.24</v>
      </c>
      <c r="BF1041">
        <v>8</v>
      </c>
      <c r="BG1041">
        <v>13</v>
      </c>
      <c r="BH1041">
        <v>27617.34</v>
      </c>
      <c r="BI1041">
        <v>0</v>
      </c>
      <c r="BJ1041">
        <v>27617.34</v>
      </c>
      <c r="BK1041">
        <v>42000</v>
      </c>
      <c r="BL1041" t="s">
        <v>229</v>
      </c>
      <c r="BM1041" t="s">
        <v>10375</v>
      </c>
      <c r="BN1041" t="s">
        <v>10375</v>
      </c>
      <c r="BO1041" t="s">
        <v>47</v>
      </c>
    </row>
    <row r="1042" spans="1:67" hidden="1" x14ac:dyDescent="0.3">
      <c r="A1042">
        <v>104336</v>
      </c>
      <c r="B1042">
        <v>7120281863</v>
      </c>
      <c r="C1042">
        <v>4205182</v>
      </c>
      <c r="D1042">
        <v>7032</v>
      </c>
      <c r="E1042">
        <v>111161</v>
      </c>
      <c r="F1042">
        <v>1</v>
      </c>
      <c r="G1042" t="s">
        <v>784</v>
      </c>
      <c r="H1042">
        <v>42816</v>
      </c>
      <c r="I1042">
        <v>21760045</v>
      </c>
      <c r="J1042" t="s">
        <v>46</v>
      </c>
      <c r="K1042" t="s">
        <v>47</v>
      </c>
      <c r="L1042" t="s">
        <v>48</v>
      </c>
      <c r="M1042" t="s">
        <v>49</v>
      </c>
      <c r="N1042" t="s">
        <v>286</v>
      </c>
      <c r="O1042" t="s">
        <v>287</v>
      </c>
      <c r="P1042" t="s">
        <v>170</v>
      </c>
      <c r="Q1042" t="s">
        <v>171</v>
      </c>
      <c r="R1042" t="s">
        <v>54</v>
      </c>
      <c r="S1042">
        <v>100894891</v>
      </c>
      <c r="T1042" t="s">
        <v>116</v>
      </c>
      <c r="U1042" t="s">
        <v>56</v>
      </c>
      <c r="V1042" t="s">
        <v>57</v>
      </c>
      <c r="W1042">
        <v>8487.57</v>
      </c>
      <c r="X1042">
        <v>20301.03</v>
      </c>
      <c r="Y1042">
        <v>18375.419999999998</v>
      </c>
      <c r="Z1042" t="s">
        <v>49</v>
      </c>
      <c r="AA1042" t="s">
        <v>10314</v>
      </c>
      <c r="AB1042" t="s">
        <v>10296</v>
      </c>
      <c r="AC1042" t="s">
        <v>10297</v>
      </c>
      <c r="AD1042" t="s">
        <v>52</v>
      </c>
      <c r="AE1042" t="s">
        <v>76</v>
      </c>
      <c r="AF1042" t="s">
        <v>10207</v>
      </c>
      <c r="AG1042" t="s">
        <v>10208</v>
      </c>
      <c r="AH1042" t="s">
        <v>10298</v>
      </c>
      <c r="AI1042" t="s">
        <v>48</v>
      </c>
      <c r="AJ1042" t="s">
        <v>47</v>
      </c>
      <c r="AK1042" t="s">
        <v>286</v>
      </c>
      <c r="AL1042" t="s">
        <v>10240</v>
      </c>
      <c r="AM1042">
        <v>0</v>
      </c>
      <c r="AN1042" t="s">
        <v>47</v>
      </c>
      <c r="AO1042" t="s">
        <v>47</v>
      </c>
      <c r="AP1042" t="s">
        <v>47</v>
      </c>
      <c r="AQ1042" t="s">
        <v>47</v>
      </c>
      <c r="AR1042" t="s">
        <v>47</v>
      </c>
      <c r="AS1042">
        <v>8487.57</v>
      </c>
      <c r="AT1042">
        <v>20301.03</v>
      </c>
      <c r="AU1042">
        <v>1</v>
      </c>
      <c r="AV1042">
        <v>1</v>
      </c>
      <c r="AW1042" t="s">
        <v>10352</v>
      </c>
      <c r="AX1042">
        <v>27000</v>
      </c>
      <c r="AY1042" t="s">
        <v>56</v>
      </c>
      <c r="AZ1042" t="s">
        <v>573</v>
      </c>
      <c r="BA1042">
        <v>9425</v>
      </c>
      <c r="BB1042" t="s">
        <v>573</v>
      </c>
      <c r="BC1042">
        <v>9425</v>
      </c>
      <c r="BD1042">
        <v>1700</v>
      </c>
      <c r="BE1042">
        <v>158352.26999999999</v>
      </c>
      <c r="BF1042">
        <v>9</v>
      </c>
      <c r="BG1042">
        <v>13</v>
      </c>
      <c r="BH1042">
        <v>0</v>
      </c>
      <c r="BI1042">
        <v>0</v>
      </c>
      <c r="BJ1042">
        <v>0</v>
      </c>
      <c r="BK1042">
        <v>0</v>
      </c>
      <c r="BL1042" t="s">
        <v>59</v>
      </c>
      <c r="BM1042" t="s">
        <v>670</v>
      </c>
      <c r="BN1042" t="s">
        <v>575</v>
      </c>
      <c r="BO1042">
        <v>0</v>
      </c>
    </row>
    <row r="1043" spans="1:67" hidden="1" x14ac:dyDescent="0.3">
      <c r="A1043">
        <v>104340</v>
      </c>
      <c r="B1043">
        <v>7120281867</v>
      </c>
      <c r="C1043">
        <v>2064813</v>
      </c>
      <c r="D1043">
        <v>7032</v>
      </c>
      <c r="E1043">
        <v>111165</v>
      </c>
      <c r="F1043">
        <v>1</v>
      </c>
      <c r="G1043" t="s">
        <v>784</v>
      </c>
      <c r="H1043">
        <v>42816</v>
      </c>
      <c r="I1043">
        <v>21760049</v>
      </c>
      <c r="J1043" t="s">
        <v>46</v>
      </c>
      <c r="K1043" t="s">
        <v>47</v>
      </c>
      <c r="L1043" t="s">
        <v>48</v>
      </c>
      <c r="M1043" t="s">
        <v>49</v>
      </c>
      <c r="N1043" t="s">
        <v>256</v>
      </c>
      <c r="O1043" t="s">
        <v>257</v>
      </c>
      <c r="P1043" t="s">
        <v>215</v>
      </c>
      <c r="Q1043" t="s">
        <v>216</v>
      </c>
      <c r="R1043" t="s">
        <v>54</v>
      </c>
      <c r="S1043">
        <v>100297681</v>
      </c>
      <c r="T1043" t="s">
        <v>258</v>
      </c>
      <c r="U1043" t="s">
        <v>56</v>
      </c>
      <c r="V1043" t="s">
        <v>57</v>
      </c>
      <c r="W1043">
        <v>12787.63</v>
      </c>
      <c r="X1043">
        <v>20965.96</v>
      </c>
      <c r="Y1043">
        <v>19045.57</v>
      </c>
      <c r="Z1043" t="s">
        <v>49</v>
      </c>
      <c r="AA1043" t="s">
        <v>10314</v>
      </c>
      <c r="AB1043" t="s">
        <v>10296</v>
      </c>
      <c r="AC1043" t="s">
        <v>10297</v>
      </c>
      <c r="AD1043" t="s">
        <v>52</v>
      </c>
      <c r="AE1043" t="s">
        <v>76</v>
      </c>
      <c r="AF1043" t="s">
        <v>10207</v>
      </c>
      <c r="AG1043" t="s">
        <v>10208</v>
      </c>
      <c r="AH1043" t="s">
        <v>10298</v>
      </c>
      <c r="AI1043" t="s">
        <v>48</v>
      </c>
      <c r="AJ1043" t="s">
        <v>47</v>
      </c>
      <c r="AK1043" t="s">
        <v>256</v>
      </c>
      <c r="AL1043" t="s">
        <v>10356</v>
      </c>
      <c r="AM1043">
        <v>0</v>
      </c>
      <c r="AN1043" t="s">
        <v>47</v>
      </c>
      <c r="AO1043" t="s">
        <v>47</v>
      </c>
      <c r="AP1043" t="s">
        <v>47</v>
      </c>
      <c r="AQ1043" t="s">
        <v>47</v>
      </c>
      <c r="AR1043" t="s">
        <v>47</v>
      </c>
      <c r="AS1043">
        <v>12787.63</v>
      </c>
      <c r="AT1043">
        <v>20965.96</v>
      </c>
      <c r="AU1043">
        <v>1</v>
      </c>
      <c r="AV1043">
        <v>1</v>
      </c>
      <c r="AW1043" t="s">
        <v>10352</v>
      </c>
      <c r="AX1043">
        <v>27000</v>
      </c>
      <c r="AY1043" t="s">
        <v>56</v>
      </c>
      <c r="AZ1043" t="s">
        <v>259</v>
      </c>
      <c r="BA1043">
        <v>14200</v>
      </c>
      <c r="BB1043" t="s">
        <v>259</v>
      </c>
      <c r="BC1043">
        <v>14200</v>
      </c>
      <c r="BD1043">
        <v>2028</v>
      </c>
      <c r="BE1043">
        <v>179318.23</v>
      </c>
      <c r="BF1043">
        <v>10</v>
      </c>
      <c r="BG1043">
        <v>13</v>
      </c>
      <c r="BH1043">
        <v>41266.99</v>
      </c>
      <c r="BI1043">
        <v>0</v>
      </c>
      <c r="BJ1043">
        <v>41266.99</v>
      </c>
      <c r="BK1043">
        <v>42000</v>
      </c>
      <c r="BL1043" t="s">
        <v>229</v>
      </c>
      <c r="BM1043" t="s">
        <v>260</v>
      </c>
      <c r="BN1043" t="s">
        <v>260</v>
      </c>
      <c r="BO1043">
        <v>18460</v>
      </c>
    </row>
    <row r="1044" spans="1:67" hidden="1" x14ac:dyDescent="0.3">
      <c r="A1044">
        <v>104339</v>
      </c>
      <c r="B1044">
        <v>7120281866</v>
      </c>
      <c r="C1044">
        <v>940117</v>
      </c>
      <c r="D1044">
        <v>7032</v>
      </c>
      <c r="E1044">
        <v>111164</v>
      </c>
      <c r="F1044">
        <v>1</v>
      </c>
      <c r="G1044" t="s">
        <v>784</v>
      </c>
      <c r="H1044">
        <v>42816</v>
      </c>
      <c r="I1044">
        <v>21760048</v>
      </c>
      <c r="J1044" t="s">
        <v>46</v>
      </c>
      <c r="K1044" t="s">
        <v>47</v>
      </c>
      <c r="L1044" t="s">
        <v>48</v>
      </c>
      <c r="M1044" t="s">
        <v>49</v>
      </c>
      <c r="N1044" t="s">
        <v>69</v>
      </c>
      <c r="O1044" t="s">
        <v>70</v>
      </c>
      <c r="P1044" t="s">
        <v>71</v>
      </c>
      <c r="Q1044" t="s">
        <v>72</v>
      </c>
      <c r="R1044" t="s">
        <v>54</v>
      </c>
      <c r="S1044">
        <v>100994845</v>
      </c>
      <c r="T1044" t="s">
        <v>86</v>
      </c>
      <c r="U1044" t="s">
        <v>56</v>
      </c>
      <c r="V1044" t="s">
        <v>57</v>
      </c>
      <c r="W1044">
        <v>10986.56</v>
      </c>
      <c r="X1044">
        <v>17475.32</v>
      </c>
      <c r="Y1044">
        <v>15528.64</v>
      </c>
      <c r="Z1044" t="s">
        <v>49</v>
      </c>
      <c r="AA1044" t="s">
        <v>10314</v>
      </c>
      <c r="AB1044" t="s">
        <v>10296</v>
      </c>
      <c r="AC1044" t="s">
        <v>10297</v>
      </c>
      <c r="AD1044" t="s">
        <v>52</v>
      </c>
      <c r="AE1044" t="s">
        <v>76</v>
      </c>
      <c r="AF1044" t="s">
        <v>10207</v>
      </c>
      <c r="AG1044" t="s">
        <v>10208</v>
      </c>
      <c r="AH1044" t="s">
        <v>10298</v>
      </c>
      <c r="AI1044" t="s">
        <v>48</v>
      </c>
      <c r="AJ1044" t="s">
        <v>47</v>
      </c>
      <c r="AK1044" t="s">
        <v>69</v>
      </c>
      <c r="AL1044" t="s">
        <v>10240</v>
      </c>
      <c r="AM1044">
        <v>0</v>
      </c>
      <c r="AN1044" t="s">
        <v>47</v>
      </c>
      <c r="AO1044" t="s">
        <v>47</v>
      </c>
      <c r="AP1044" t="s">
        <v>47</v>
      </c>
      <c r="AQ1044" t="s">
        <v>47</v>
      </c>
      <c r="AR1044" t="s">
        <v>47</v>
      </c>
      <c r="AS1044">
        <v>10986.56</v>
      </c>
      <c r="AT1044">
        <v>17475.32</v>
      </c>
      <c r="AU1044">
        <v>1</v>
      </c>
      <c r="AV1044">
        <v>1</v>
      </c>
      <c r="AW1044" t="s">
        <v>10352</v>
      </c>
      <c r="AX1044">
        <v>27000</v>
      </c>
      <c r="AY1044" t="s">
        <v>56</v>
      </c>
      <c r="AZ1044" t="s">
        <v>236</v>
      </c>
      <c r="BA1044">
        <v>12200</v>
      </c>
      <c r="BB1044" t="s">
        <v>236</v>
      </c>
      <c r="BC1044">
        <v>12200</v>
      </c>
      <c r="BD1044">
        <v>2384</v>
      </c>
      <c r="BE1044">
        <v>196793.55</v>
      </c>
      <c r="BF1044">
        <v>11</v>
      </c>
      <c r="BG1044">
        <v>13</v>
      </c>
      <c r="BH1044">
        <v>0</v>
      </c>
      <c r="BI1044">
        <v>0</v>
      </c>
      <c r="BJ1044">
        <v>0</v>
      </c>
      <c r="BK1044">
        <v>0</v>
      </c>
      <c r="BL1044" t="s">
        <v>59</v>
      </c>
      <c r="BM1044" t="s">
        <v>438</v>
      </c>
      <c r="BN1044" t="s">
        <v>238</v>
      </c>
      <c r="BO1044">
        <v>0</v>
      </c>
    </row>
    <row r="1045" spans="1:67" hidden="1" x14ac:dyDescent="0.3">
      <c r="A1045">
        <v>104334</v>
      </c>
      <c r="B1045">
        <v>7120281861</v>
      </c>
      <c r="C1045">
        <v>2497722</v>
      </c>
      <c r="D1045">
        <v>7032</v>
      </c>
      <c r="E1045">
        <v>111159</v>
      </c>
      <c r="F1045">
        <v>1</v>
      </c>
      <c r="G1045" t="s">
        <v>784</v>
      </c>
      <c r="H1045">
        <v>42816</v>
      </c>
      <c r="I1045">
        <v>21760043</v>
      </c>
      <c r="J1045" t="s">
        <v>46</v>
      </c>
      <c r="K1045" t="s">
        <v>47</v>
      </c>
      <c r="L1045" t="s">
        <v>48</v>
      </c>
      <c r="M1045" t="s">
        <v>49</v>
      </c>
      <c r="N1045" t="s">
        <v>581</v>
      </c>
      <c r="O1045" t="s">
        <v>133</v>
      </c>
      <c r="P1045" t="s">
        <v>84</v>
      </c>
      <c r="Q1045" t="s">
        <v>85</v>
      </c>
      <c r="R1045" t="s">
        <v>54</v>
      </c>
      <c r="S1045">
        <v>100223303</v>
      </c>
      <c r="T1045" t="s">
        <v>64</v>
      </c>
      <c r="U1045" t="s">
        <v>1002</v>
      </c>
      <c r="V1045" t="s">
        <v>10386</v>
      </c>
      <c r="W1045">
        <v>12205.51</v>
      </c>
      <c r="X1045">
        <v>19034.82</v>
      </c>
      <c r="Y1045">
        <v>17359.54</v>
      </c>
      <c r="Z1045" t="s">
        <v>49</v>
      </c>
      <c r="AA1045" t="s">
        <v>10314</v>
      </c>
      <c r="AB1045" t="s">
        <v>10296</v>
      </c>
      <c r="AC1045" t="s">
        <v>10297</v>
      </c>
      <c r="AD1045" t="s">
        <v>52</v>
      </c>
      <c r="AE1045" t="s">
        <v>76</v>
      </c>
      <c r="AF1045" t="s">
        <v>10207</v>
      </c>
      <c r="AG1045" t="s">
        <v>10208</v>
      </c>
      <c r="AH1045" t="s">
        <v>10298</v>
      </c>
      <c r="AI1045" t="s">
        <v>48</v>
      </c>
      <c r="AJ1045" t="s">
        <v>47</v>
      </c>
      <c r="AK1045" t="s">
        <v>132</v>
      </c>
      <c r="AL1045" t="s">
        <v>10240</v>
      </c>
      <c r="AM1045">
        <v>0</v>
      </c>
      <c r="AN1045" t="s">
        <v>47</v>
      </c>
      <c r="AO1045" t="s">
        <v>47</v>
      </c>
      <c r="AP1045" t="s">
        <v>47</v>
      </c>
      <c r="AQ1045" t="s">
        <v>47</v>
      </c>
      <c r="AR1045" t="s">
        <v>47</v>
      </c>
      <c r="AS1045">
        <v>12205.51</v>
      </c>
      <c r="AT1045">
        <v>19034.82</v>
      </c>
      <c r="AU1045">
        <v>1</v>
      </c>
      <c r="AV1045">
        <v>1</v>
      </c>
      <c r="AW1045" t="s">
        <v>10352</v>
      </c>
      <c r="AX1045">
        <v>27000</v>
      </c>
      <c r="AY1045" t="s">
        <v>56</v>
      </c>
      <c r="AZ1045" t="s">
        <v>5364</v>
      </c>
      <c r="BA1045">
        <v>13553.58</v>
      </c>
      <c r="BB1045" t="s">
        <v>134</v>
      </c>
      <c r="BC1045">
        <v>13079.2</v>
      </c>
      <c r="BD1045">
        <v>2595</v>
      </c>
      <c r="BE1045">
        <v>215828.37</v>
      </c>
      <c r="BF1045">
        <v>12</v>
      </c>
      <c r="BG1045">
        <v>13</v>
      </c>
      <c r="BH1045">
        <v>36510.14</v>
      </c>
      <c r="BI1045">
        <v>0</v>
      </c>
      <c r="BJ1045">
        <v>36510.14</v>
      </c>
      <c r="BK1045">
        <v>42000</v>
      </c>
      <c r="BL1045" t="s">
        <v>229</v>
      </c>
      <c r="BM1045" t="s">
        <v>135</v>
      </c>
      <c r="BN1045" t="s">
        <v>135</v>
      </c>
      <c r="BO1045">
        <v>17002.96</v>
      </c>
    </row>
    <row r="1046" spans="1:67" hidden="1" x14ac:dyDescent="0.3">
      <c r="A1046">
        <v>104338</v>
      </c>
      <c r="B1046">
        <v>7120281865</v>
      </c>
      <c r="C1046">
        <v>3855615</v>
      </c>
      <c r="D1046">
        <v>7032</v>
      </c>
      <c r="E1046">
        <v>111163</v>
      </c>
      <c r="F1046">
        <v>1</v>
      </c>
      <c r="G1046" t="s">
        <v>784</v>
      </c>
      <c r="H1046">
        <v>42816</v>
      </c>
      <c r="I1046">
        <v>21760047</v>
      </c>
      <c r="J1046" t="s">
        <v>46</v>
      </c>
      <c r="K1046" t="s">
        <v>47</v>
      </c>
      <c r="L1046" t="s">
        <v>48</v>
      </c>
      <c r="M1046" t="s">
        <v>49</v>
      </c>
      <c r="N1046" t="s">
        <v>189</v>
      </c>
      <c r="O1046" t="s">
        <v>190</v>
      </c>
      <c r="P1046" t="s">
        <v>191</v>
      </c>
      <c r="Q1046" t="s">
        <v>192</v>
      </c>
      <c r="R1046" t="s">
        <v>54</v>
      </c>
      <c r="S1046">
        <v>101030531</v>
      </c>
      <c r="T1046" t="s">
        <v>193</v>
      </c>
      <c r="U1046" t="s">
        <v>56</v>
      </c>
      <c r="V1046" t="s">
        <v>57</v>
      </c>
      <c r="W1046">
        <v>2887.45</v>
      </c>
      <c r="X1046">
        <v>20657.21</v>
      </c>
      <c r="Y1046">
        <v>18876.13</v>
      </c>
      <c r="Z1046" t="s">
        <v>49</v>
      </c>
      <c r="AA1046" t="s">
        <v>10314</v>
      </c>
      <c r="AB1046" t="s">
        <v>10296</v>
      </c>
      <c r="AC1046" t="s">
        <v>10297</v>
      </c>
      <c r="AD1046" t="s">
        <v>52</v>
      </c>
      <c r="AE1046" t="s">
        <v>76</v>
      </c>
      <c r="AF1046" t="s">
        <v>10207</v>
      </c>
      <c r="AG1046" t="s">
        <v>10208</v>
      </c>
      <c r="AH1046" t="s">
        <v>10298</v>
      </c>
      <c r="AI1046" t="s">
        <v>48</v>
      </c>
      <c r="AJ1046" t="s">
        <v>47</v>
      </c>
      <c r="AK1046" t="s">
        <v>189</v>
      </c>
      <c r="AL1046" t="s">
        <v>10217</v>
      </c>
      <c r="AM1046">
        <v>0</v>
      </c>
      <c r="AN1046" t="s">
        <v>47</v>
      </c>
      <c r="AO1046" t="s">
        <v>47</v>
      </c>
      <c r="AP1046" t="s">
        <v>47</v>
      </c>
      <c r="AQ1046" t="s">
        <v>47</v>
      </c>
      <c r="AR1046" t="s">
        <v>47</v>
      </c>
      <c r="AS1046">
        <v>2887.45</v>
      </c>
      <c r="AT1046">
        <v>20657.21</v>
      </c>
      <c r="AU1046">
        <v>1</v>
      </c>
      <c r="AV1046">
        <v>1</v>
      </c>
      <c r="AW1046" t="s">
        <v>10352</v>
      </c>
      <c r="AX1046">
        <v>27000</v>
      </c>
      <c r="AY1046" t="s">
        <v>56</v>
      </c>
      <c r="AZ1046" t="s">
        <v>194</v>
      </c>
      <c r="BA1046">
        <v>5563.6</v>
      </c>
      <c r="BB1046" t="s">
        <v>194</v>
      </c>
      <c r="BC1046">
        <v>5563.6</v>
      </c>
      <c r="BD1046" t="s">
        <v>47</v>
      </c>
      <c r="BE1046">
        <v>236485.58</v>
      </c>
      <c r="BF1046">
        <v>13</v>
      </c>
      <c r="BG1046">
        <v>13</v>
      </c>
      <c r="BH1046">
        <v>20657.21</v>
      </c>
      <c r="BI1046">
        <v>0</v>
      </c>
      <c r="BJ1046">
        <v>20657.21</v>
      </c>
      <c r="BK1046">
        <v>27000</v>
      </c>
      <c r="BL1046" t="s">
        <v>56</v>
      </c>
      <c r="BM1046" t="s">
        <v>194</v>
      </c>
      <c r="BN1046" t="s">
        <v>196</v>
      </c>
      <c r="BO1046">
        <v>5563.6</v>
      </c>
    </row>
    <row r="1047" spans="1:67" hidden="1" x14ac:dyDescent="0.3">
      <c r="A1047">
        <v>104740</v>
      </c>
      <c r="B1047">
        <v>7120290848</v>
      </c>
      <c r="C1047">
        <v>723325</v>
      </c>
      <c r="D1047">
        <v>7032</v>
      </c>
      <c r="E1047">
        <v>111645</v>
      </c>
      <c r="F1047">
        <v>1</v>
      </c>
      <c r="G1047" t="s">
        <v>784</v>
      </c>
      <c r="H1047">
        <v>42817</v>
      </c>
      <c r="I1047">
        <v>21772896</v>
      </c>
      <c r="J1047" t="s">
        <v>46</v>
      </c>
      <c r="K1047" t="s">
        <v>47</v>
      </c>
      <c r="L1047" t="s">
        <v>48</v>
      </c>
      <c r="M1047" t="s">
        <v>49</v>
      </c>
      <c r="N1047" t="s">
        <v>9400</v>
      </c>
      <c r="O1047" t="s">
        <v>152</v>
      </c>
      <c r="P1047" t="s">
        <v>153</v>
      </c>
      <c r="Q1047" t="s">
        <v>10380</v>
      </c>
      <c r="R1047" t="s">
        <v>992</v>
      </c>
      <c r="S1047">
        <v>100297681</v>
      </c>
      <c r="T1047" t="s">
        <v>258</v>
      </c>
      <c r="U1047" t="s">
        <v>56</v>
      </c>
      <c r="V1047" t="s">
        <v>57</v>
      </c>
      <c r="W1047">
        <v>3597.86</v>
      </c>
      <c r="X1047">
        <v>20022.12</v>
      </c>
      <c r="Y1047">
        <v>18062.18</v>
      </c>
      <c r="Z1047" t="s">
        <v>49</v>
      </c>
      <c r="AA1047" t="s">
        <v>10314</v>
      </c>
      <c r="AB1047" t="s">
        <v>10296</v>
      </c>
      <c r="AC1047" t="s">
        <v>10297</v>
      </c>
      <c r="AD1047" t="s">
        <v>52</v>
      </c>
      <c r="AE1047" t="s">
        <v>76</v>
      </c>
      <c r="AF1047" t="s">
        <v>10207</v>
      </c>
      <c r="AG1047" t="s">
        <v>10208</v>
      </c>
      <c r="AH1047" t="s">
        <v>10298</v>
      </c>
      <c r="AI1047" t="s">
        <v>48</v>
      </c>
      <c r="AJ1047" t="s">
        <v>47</v>
      </c>
      <c r="AK1047" t="s">
        <v>9400</v>
      </c>
      <c r="AL1047" t="s">
        <v>10217</v>
      </c>
      <c r="AM1047">
        <v>0</v>
      </c>
      <c r="AN1047" t="s">
        <v>47</v>
      </c>
      <c r="AO1047" t="s">
        <v>47</v>
      </c>
      <c r="AP1047" t="s">
        <v>47</v>
      </c>
      <c r="AQ1047" t="s">
        <v>47</v>
      </c>
      <c r="AR1047" t="s">
        <v>47</v>
      </c>
      <c r="AS1047">
        <v>3597.86</v>
      </c>
      <c r="AT1047">
        <v>20022.12</v>
      </c>
      <c r="AU1047">
        <v>1</v>
      </c>
      <c r="AV1047">
        <v>1</v>
      </c>
      <c r="AW1047" t="s">
        <v>10358</v>
      </c>
      <c r="AX1047">
        <v>27000</v>
      </c>
      <c r="AY1047" t="s">
        <v>56</v>
      </c>
      <c r="AZ1047" t="s">
        <v>4948</v>
      </c>
      <c r="BA1047">
        <v>3700</v>
      </c>
      <c r="BB1047" t="s">
        <v>4948</v>
      </c>
      <c r="BC1047">
        <v>3700</v>
      </c>
      <c r="BD1047">
        <v>30</v>
      </c>
      <c r="BE1047">
        <v>20022.12</v>
      </c>
      <c r="BF1047">
        <v>1</v>
      </c>
      <c r="BG1047">
        <v>22</v>
      </c>
      <c r="BH1047">
        <v>0</v>
      </c>
      <c r="BI1047">
        <v>0</v>
      </c>
      <c r="BJ1047">
        <v>0</v>
      </c>
      <c r="BK1047">
        <v>0</v>
      </c>
      <c r="BL1047" t="s">
        <v>59</v>
      </c>
      <c r="BM1047" t="s">
        <v>10381</v>
      </c>
      <c r="BN1047" t="s">
        <v>10382</v>
      </c>
      <c r="BO1047">
        <v>0</v>
      </c>
    </row>
    <row r="1048" spans="1:67" hidden="1" x14ac:dyDescent="0.3">
      <c r="A1048">
        <v>104673</v>
      </c>
      <c r="B1048">
        <v>7120285748</v>
      </c>
      <c r="C1048">
        <v>659338</v>
      </c>
      <c r="D1048">
        <v>7032</v>
      </c>
      <c r="E1048">
        <v>111613</v>
      </c>
      <c r="F1048">
        <v>1</v>
      </c>
      <c r="G1048" t="s">
        <v>784</v>
      </c>
      <c r="H1048">
        <v>42817</v>
      </c>
      <c r="I1048">
        <v>21772969</v>
      </c>
      <c r="J1048" t="s">
        <v>46</v>
      </c>
      <c r="K1048" t="s">
        <v>47</v>
      </c>
      <c r="L1048" t="s">
        <v>48</v>
      </c>
      <c r="M1048" t="s">
        <v>49</v>
      </c>
      <c r="N1048" t="s">
        <v>50</v>
      </c>
      <c r="O1048" t="s">
        <v>51</v>
      </c>
      <c r="P1048" t="s">
        <v>52</v>
      </c>
      <c r="Q1048" t="s">
        <v>53</v>
      </c>
      <c r="R1048" t="s">
        <v>54</v>
      </c>
      <c r="S1048">
        <v>101093720</v>
      </c>
      <c r="T1048" t="s">
        <v>55</v>
      </c>
      <c r="U1048" t="s">
        <v>56</v>
      </c>
      <c r="V1048" t="s">
        <v>57</v>
      </c>
      <c r="W1048">
        <v>1683.12</v>
      </c>
      <c r="X1048">
        <v>16596.099999999999</v>
      </c>
      <c r="Y1048">
        <v>15058.76</v>
      </c>
      <c r="Z1048" t="s">
        <v>49</v>
      </c>
      <c r="AA1048" t="s">
        <v>10314</v>
      </c>
      <c r="AB1048" t="s">
        <v>10296</v>
      </c>
      <c r="AC1048" t="s">
        <v>10297</v>
      </c>
      <c r="AD1048" t="s">
        <v>52</v>
      </c>
      <c r="AE1048" t="s">
        <v>76</v>
      </c>
      <c r="AF1048" t="s">
        <v>10207</v>
      </c>
      <c r="AG1048" t="s">
        <v>10208</v>
      </c>
      <c r="AH1048" t="s">
        <v>10298</v>
      </c>
      <c r="AI1048" t="s">
        <v>48</v>
      </c>
      <c r="AJ1048" t="s">
        <v>47</v>
      </c>
      <c r="AK1048" t="s">
        <v>50</v>
      </c>
      <c r="AL1048" t="s">
        <v>10207</v>
      </c>
      <c r="AM1048">
        <v>0</v>
      </c>
      <c r="AN1048" t="s">
        <v>47</v>
      </c>
      <c r="AO1048" t="s">
        <v>47</v>
      </c>
      <c r="AP1048" t="s">
        <v>47</v>
      </c>
      <c r="AQ1048" t="s">
        <v>47</v>
      </c>
      <c r="AR1048" t="s">
        <v>47</v>
      </c>
      <c r="AS1048">
        <v>1683.12</v>
      </c>
      <c r="AT1048">
        <v>16596.099999999999</v>
      </c>
      <c r="AU1048">
        <v>1</v>
      </c>
      <c r="AV1048">
        <v>1</v>
      </c>
      <c r="AW1048" t="s">
        <v>10352</v>
      </c>
      <c r="AX1048">
        <v>27000</v>
      </c>
      <c r="AY1048" t="s">
        <v>56</v>
      </c>
      <c r="AZ1048" t="s">
        <v>220</v>
      </c>
      <c r="BA1048">
        <v>1880.82</v>
      </c>
      <c r="BB1048" t="s">
        <v>220</v>
      </c>
      <c r="BC1048">
        <v>1880.82</v>
      </c>
      <c r="BD1048">
        <v>154</v>
      </c>
      <c r="BE1048">
        <v>36618.22</v>
      </c>
      <c r="BF1048">
        <v>2</v>
      </c>
      <c r="BG1048">
        <v>22</v>
      </c>
      <c r="BH1048">
        <v>36618.22</v>
      </c>
      <c r="BI1048">
        <v>0</v>
      </c>
      <c r="BJ1048">
        <v>36618.22</v>
      </c>
      <c r="BK1048">
        <v>42000</v>
      </c>
      <c r="BL1048" t="s">
        <v>229</v>
      </c>
      <c r="BM1048" t="s">
        <v>222</v>
      </c>
      <c r="BN1048" t="s">
        <v>222</v>
      </c>
      <c r="BO1048">
        <v>2445.0659999999998</v>
      </c>
    </row>
    <row r="1049" spans="1:67" hidden="1" x14ac:dyDescent="0.3">
      <c r="A1049">
        <v>104784</v>
      </c>
      <c r="B1049">
        <v>7120303635</v>
      </c>
      <c r="C1049">
        <v>659338</v>
      </c>
      <c r="D1049">
        <v>7032</v>
      </c>
      <c r="E1049">
        <v>111682</v>
      </c>
      <c r="F1049">
        <v>1</v>
      </c>
      <c r="G1049" t="s">
        <v>784</v>
      </c>
      <c r="H1049">
        <v>42817</v>
      </c>
      <c r="I1049">
        <v>21772972</v>
      </c>
      <c r="J1049" t="s">
        <v>46</v>
      </c>
      <c r="K1049" t="s">
        <v>47</v>
      </c>
      <c r="L1049" t="s">
        <v>48</v>
      </c>
      <c r="M1049" t="s">
        <v>49</v>
      </c>
      <c r="N1049" t="s">
        <v>50</v>
      </c>
      <c r="O1049" t="s">
        <v>51</v>
      </c>
      <c r="P1049" t="s">
        <v>52</v>
      </c>
      <c r="Q1049" t="s">
        <v>53</v>
      </c>
      <c r="R1049" t="s">
        <v>54</v>
      </c>
      <c r="S1049">
        <v>101093720</v>
      </c>
      <c r="T1049" t="s">
        <v>55</v>
      </c>
      <c r="U1049" t="s">
        <v>56</v>
      </c>
      <c r="V1049" t="s">
        <v>57</v>
      </c>
      <c r="W1049">
        <v>1683.12</v>
      </c>
      <c r="X1049">
        <v>20505.310000000001</v>
      </c>
      <c r="Y1049">
        <v>19082.64</v>
      </c>
      <c r="Z1049" t="s">
        <v>49</v>
      </c>
      <c r="AA1049" t="s">
        <v>10314</v>
      </c>
      <c r="AB1049" t="s">
        <v>10296</v>
      </c>
      <c r="AC1049" t="s">
        <v>10297</v>
      </c>
      <c r="AD1049" t="s">
        <v>52</v>
      </c>
      <c r="AE1049" t="s">
        <v>76</v>
      </c>
      <c r="AF1049" t="s">
        <v>10207</v>
      </c>
      <c r="AG1049" t="s">
        <v>10208</v>
      </c>
      <c r="AH1049" t="s">
        <v>10298</v>
      </c>
      <c r="AI1049" t="s">
        <v>48</v>
      </c>
      <c r="AJ1049" t="s">
        <v>47</v>
      </c>
      <c r="AK1049" t="s">
        <v>50</v>
      </c>
      <c r="AL1049" t="s">
        <v>10207</v>
      </c>
      <c r="AM1049">
        <v>0</v>
      </c>
      <c r="AN1049" t="s">
        <v>47</v>
      </c>
      <c r="AO1049" t="s">
        <v>47</v>
      </c>
      <c r="AP1049" t="s">
        <v>47</v>
      </c>
      <c r="AQ1049" t="s">
        <v>47</v>
      </c>
      <c r="AR1049" t="s">
        <v>47</v>
      </c>
      <c r="AS1049">
        <v>1683.12</v>
      </c>
      <c r="AT1049">
        <v>20505.310000000001</v>
      </c>
      <c r="AU1049">
        <v>1</v>
      </c>
      <c r="AV1049">
        <v>1</v>
      </c>
      <c r="AW1049" t="s">
        <v>10352</v>
      </c>
      <c r="AX1049">
        <v>27000</v>
      </c>
      <c r="AY1049" t="s">
        <v>56</v>
      </c>
      <c r="AZ1049" t="s">
        <v>220</v>
      </c>
      <c r="BA1049">
        <v>1880.82</v>
      </c>
      <c r="BB1049" t="s">
        <v>220</v>
      </c>
      <c r="BC1049">
        <v>1880.82</v>
      </c>
      <c r="BD1049">
        <v>154</v>
      </c>
      <c r="BE1049">
        <v>57123.53</v>
      </c>
      <c r="BF1049">
        <v>3</v>
      </c>
      <c r="BG1049">
        <v>22</v>
      </c>
      <c r="BH1049">
        <v>0</v>
      </c>
      <c r="BI1049">
        <v>0</v>
      </c>
      <c r="BJ1049">
        <v>0</v>
      </c>
      <c r="BK1049">
        <v>0</v>
      </c>
      <c r="BL1049" t="s">
        <v>59</v>
      </c>
      <c r="BM1049" t="s">
        <v>221</v>
      </c>
      <c r="BN1049" t="s">
        <v>222</v>
      </c>
      <c r="BO1049">
        <v>0</v>
      </c>
    </row>
    <row r="1050" spans="1:67" hidden="1" x14ac:dyDescent="0.3">
      <c r="A1050">
        <v>104984</v>
      </c>
      <c r="B1050">
        <v>7120317778</v>
      </c>
      <c r="C1050">
        <v>659338</v>
      </c>
      <c r="D1050">
        <v>7032</v>
      </c>
      <c r="E1050">
        <v>111843</v>
      </c>
      <c r="F1050">
        <v>1</v>
      </c>
      <c r="G1050" t="s">
        <v>784</v>
      </c>
      <c r="H1050">
        <v>42817</v>
      </c>
      <c r="I1050">
        <v>21771598</v>
      </c>
      <c r="J1050" t="s">
        <v>46</v>
      </c>
      <c r="K1050" t="s">
        <v>47</v>
      </c>
      <c r="L1050" t="s">
        <v>48</v>
      </c>
      <c r="M1050" t="s">
        <v>49</v>
      </c>
      <c r="N1050" t="s">
        <v>50</v>
      </c>
      <c r="O1050" t="s">
        <v>51</v>
      </c>
      <c r="P1050" t="s">
        <v>52</v>
      </c>
      <c r="Q1050" t="s">
        <v>53</v>
      </c>
      <c r="R1050" t="s">
        <v>54</v>
      </c>
      <c r="S1050">
        <v>101093720</v>
      </c>
      <c r="T1050" t="s">
        <v>55</v>
      </c>
      <c r="U1050" t="s">
        <v>56</v>
      </c>
      <c r="V1050" t="s">
        <v>57</v>
      </c>
      <c r="W1050">
        <v>1683.12</v>
      </c>
      <c r="X1050">
        <v>14449.78</v>
      </c>
      <c r="Y1050">
        <v>13251.12</v>
      </c>
      <c r="Z1050" t="s">
        <v>49</v>
      </c>
      <c r="AA1050" t="s">
        <v>10314</v>
      </c>
      <c r="AB1050" t="s">
        <v>10296</v>
      </c>
      <c r="AC1050" t="s">
        <v>10297</v>
      </c>
      <c r="AD1050" t="s">
        <v>52</v>
      </c>
      <c r="AE1050" t="s">
        <v>76</v>
      </c>
      <c r="AF1050" t="s">
        <v>10207</v>
      </c>
      <c r="AG1050" t="s">
        <v>10208</v>
      </c>
      <c r="AH1050" t="s">
        <v>10298</v>
      </c>
      <c r="AI1050" t="s">
        <v>48</v>
      </c>
      <c r="AJ1050" t="s">
        <v>47</v>
      </c>
      <c r="AK1050" t="s">
        <v>50</v>
      </c>
      <c r="AL1050" t="s">
        <v>10207</v>
      </c>
      <c r="AM1050">
        <v>0</v>
      </c>
      <c r="AN1050" t="s">
        <v>47</v>
      </c>
      <c r="AO1050" t="s">
        <v>47</v>
      </c>
      <c r="AP1050" t="s">
        <v>47</v>
      </c>
      <c r="AQ1050" t="s">
        <v>47</v>
      </c>
      <c r="AR1050" t="s">
        <v>47</v>
      </c>
      <c r="AS1050">
        <v>1683.12</v>
      </c>
      <c r="AT1050">
        <v>14449.78</v>
      </c>
      <c r="AU1050">
        <v>1</v>
      </c>
      <c r="AV1050">
        <v>1</v>
      </c>
      <c r="AW1050" t="s">
        <v>10352</v>
      </c>
      <c r="AX1050">
        <v>27000</v>
      </c>
      <c r="AY1050" t="s">
        <v>56</v>
      </c>
      <c r="AZ1050" t="s">
        <v>220</v>
      </c>
      <c r="BA1050">
        <v>1880.82</v>
      </c>
      <c r="BB1050" t="s">
        <v>220</v>
      </c>
      <c r="BC1050">
        <v>1880.82</v>
      </c>
      <c r="BD1050">
        <v>154</v>
      </c>
      <c r="BE1050">
        <v>71573.31</v>
      </c>
      <c r="BF1050">
        <v>4</v>
      </c>
      <c r="BG1050">
        <v>22</v>
      </c>
      <c r="BH1050">
        <v>34955.089999999997</v>
      </c>
      <c r="BI1050">
        <v>0</v>
      </c>
      <c r="BJ1050">
        <v>34955.089999999997</v>
      </c>
      <c r="BK1050">
        <v>42000</v>
      </c>
      <c r="BL1050" t="s">
        <v>229</v>
      </c>
      <c r="BM1050" t="s">
        <v>222</v>
      </c>
      <c r="BN1050" t="s">
        <v>222</v>
      </c>
      <c r="BO1050">
        <v>2445.0659999999998</v>
      </c>
    </row>
    <row r="1051" spans="1:67" hidden="1" x14ac:dyDescent="0.3">
      <c r="A1051">
        <v>104741</v>
      </c>
      <c r="B1051">
        <v>7120290849</v>
      </c>
      <c r="C1051">
        <v>1363663</v>
      </c>
      <c r="D1051">
        <v>7032</v>
      </c>
      <c r="E1051">
        <v>111646</v>
      </c>
      <c r="F1051">
        <v>1</v>
      </c>
      <c r="G1051" t="s">
        <v>784</v>
      </c>
      <c r="H1051">
        <v>42817</v>
      </c>
      <c r="I1051">
        <v>21772966</v>
      </c>
      <c r="J1051" t="s">
        <v>46</v>
      </c>
      <c r="K1051" t="s">
        <v>47</v>
      </c>
      <c r="L1051" t="s">
        <v>48</v>
      </c>
      <c r="M1051" t="s">
        <v>49</v>
      </c>
      <c r="N1051" t="s">
        <v>358</v>
      </c>
      <c r="O1051" t="s">
        <v>359</v>
      </c>
      <c r="P1051" t="s">
        <v>207</v>
      </c>
      <c r="Q1051" t="s">
        <v>208</v>
      </c>
      <c r="R1051" t="s">
        <v>54</v>
      </c>
      <c r="S1051">
        <v>100223303</v>
      </c>
      <c r="T1051" t="s">
        <v>64</v>
      </c>
      <c r="U1051" t="s">
        <v>1002</v>
      </c>
      <c r="V1051" t="s">
        <v>10386</v>
      </c>
      <c r="W1051">
        <v>4953.2</v>
      </c>
      <c r="X1051">
        <v>20759.05</v>
      </c>
      <c r="Y1051">
        <v>18954.509999999998</v>
      </c>
      <c r="Z1051" t="s">
        <v>49</v>
      </c>
      <c r="AA1051" t="s">
        <v>10314</v>
      </c>
      <c r="AB1051" t="s">
        <v>10296</v>
      </c>
      <c r="AC1051" t="s">
        <v>10297</v>
      </c>
      <c r="AD1051" t="s">
        <v>52</v>
      </c>
      <c r="AE1051" t="s">
        <v>76</v>
      </c>
      <c r="AF1051" t="s">
        <v>10207</v>
      </c>
      <c r="AG1051" t="s">
        <v>10208</v>
      </c>
      <c r="AH1051" t="s">
        <v>10298</v>
      </c>
      <c r="AI1051" t="s">
        <v>48</v>
      </c>
      <c r="AJ1051" t="s">
        <v>47</v>
      </c>
      <c r="AK1051" t="s">
        <v>358</v>
      </c>
      <c r="AL1051" t="s">
        <v>10207</v>
      </c>
      <c r="AM1051">
        <v>0</v>
      </c>
      <c r="AN1051" t="s">
        <v>47</v>
      </c>
      <c r="AO1051" t="s">
        <v>47</v>
      </c>
      <c r="AP1051" t="s">
        <v>47</v>
      </c>
      <c r="AQ1051" t="s">
        <v>47</v>
      </c>
      <c r="AR1051" t="s">
        <v>47</v>
      </c>
      <c r="AS1051">
        <v>4953.2</v>
      </c>
      <c r="AT1051">
        <v>20759.05</v>
      </c>
      <c r="AU1051">
        <v>1</v>
      </c>
      <c r="AV1051">
        <v>1</v>
      </c>
      <c r="AW1051" t="s">
        <v>10352</v>
      </c>
      <c r="AX1051">
        <v>27000</v>
      </c>
      <c r="AY1051" t="s">
        <v>56</v>
      </c>
      <c r="AZ1051" t="s">
        <v>5064</v>
      </c>
      <c r="BA1051">
        <v>5535</v>
      </c>
      <c r="BB1051" t="s">
        <v>360</v>
      </c>
      <c r="BC1051">
        <v>5348</v>
      </c>
      <c r="BD1051">
        <v>198</v>
      </c>
      <c r="BE1051">
        <v>92332.36</v>
      </c>
      <c r="BF1051">
        <v>5</v>
      </c>
      <c r="BG1051">
        <v>22</v>
      </c>
      <c r="BH1051">
        <v>0</v>
      </c>
      <c r="BI1051">
        <v>0</v>
      </c>
      <c r="BJ1051">
        <v>0</v>
      </c>
      <c r="BK1051">
        <v>0</v>
      </c>
      <c r="BL1051" t="s">
        <v>59</v>
      </c>
      <c r="BM1051" t="s">
        <v>361</v>
      </c>
      <c r="BN1051" t="s">
        <v>362</v>
      </c>
      <c r="BO1051">
        <v>0</v>
      </c>
    </row>
    <row r="1052" spans="1:67" hidden="1" x14ac:dyDescent="0.3">
      <c r="A1052">
        <v>104678</v>
      </c>
      <c r="B1052">
        <v>7120287355</v>
      </c>
      <c r="C1052">
        <v>5014992</v>
      </c>
      <c r="D1052">
        <v>7032</v>
      </c>
      <c r="E1052">
        <v>111617</v>
      </c>
      <c r="F1052">
        <v>1</v>
      </c>
      <c r="G1052" t="s">
        <v>784</v>
      </c>
      <c r="H1052">
        <v>42817</v>
      </c>
      <c r="I1052">
        <v>21772976</v>
      </c>
      <c r="J1052" t="s">
        <v>46</v>
      </c>
      <c r="K1052" t="s">
        <v>47</v>
      </c>
      <c r="L1052" t="s">
        <v>48</v>
      </c>
      <c r="M1052" t="s">
        <v>49</v>
      </c>
      <c r="N1052" t="s">
        <v>302</v>
      </c>
      <c r="O1052" t="s">
        <v>280</v>
      </c>
      <c r="P1052" t="s">
        <v>281</v>
      </c>
      <c r="Q1052" t="s">
        <v>282</v>
      </c>
      <c r="R1052" t="s">
        <v>54</v>
      </c>
      <c r="S1052">
        <v>100214689</v>
      </c>
      <c r="T1052" t="s">
        <v>155</v>
      </c>
      <c r="U1052" t="s">
        <v>56</v>
      </c>
      <c r="V1052" t="s">
        <v>57</v>
      </c>
      <c r="W1052">
        <v>3151.88</v>
      </c>
      <c r="X1052">
        <v>20496.599999999999</v>
      </c>
      <c r="Y1052">
        <v>18759.599999999999</v>
      </c>
      <c r="Z1052" t="s">
        <v>49</v>
      </c>
      <c r="AA1052" t="s">
        <v>10314</v>
      </c>
      <c r="AB1052" t="s">
        <v>10296</v>
      </c>
      <c r="AC1052" t="s">
        <v>10297</v>
      </c>
      <c r="AD1052" t="s">
        <v>52</v>
      </c>
      <c r="AE1052" t="s">
        <v>76</v>
      </c>
      <c r="AF1052" t="s">
        <v>10207</v>
      </c>
      <c r="AG1052" t="s">
        <v>10208</v>
      </c>
      <c r="AH1052" t="s">
        <v>10298</v>
      </c>
      <c r="AI1052" t="s">
        <v>48</v>
      </c>
      <c r="AJ1052" t="s">
        <v>47</v>
      </c>
      <c r="AK1052" t="s">
        <v>302</v>
      </c>
      <c r="AL1052" t="s">
        <v>10217</v>
      </c>
      <c r="AM1052">
        <v>0</v>
      </c>
      <c r="AN1052" t="s">
        <v>47</v>
      </c>
      <c r="AO1052" t="s">
        <v>47</v>
      </c>
      <c r="AP1052" t="s">
        <v>47</v>
      </c>
      <c r="AQ1052" t="s">
        <v>47</v>
      </c>
      <c r="AR1052" t="s">
        <v>47</v>
      </c>
      <c r="AS1052">
        <v>3151.88</v>
      </c>
      <c r="AT1052">
        <v>20496.599999999999</v>
      </c>
      <c r="AU1052">
        <v>1</v>
      </c>
      <c r="AV1052">
        <v>1</v>
      </c>
      <c r="AW1052" t="s">
        <v>10352</v>
      </c>
      <c r="AX1052">
        <v>27000</v>
      </c>
      <c r="AY1052" t="s">
        <v>56</v>
      </c>
      <c r="AZ1052" t="s">
        <v>303</v>
      </c>
      <c r="BA1052">
        <v>3500</v>
      </c>
      <c r="BB1052" t="s">
        <v>303</v>
      </c>
      <c r="BC1052">
        <v>3500</v>
      </c>
      <c r="BD1052">
        <v>215</v>
      </c>
      <c r="BE1052">
        <v>112828.96</v>
      </c>
      <c r="BF1052">
        <v>6</v>
      </c>
      <c r="BG1052">
        <v>22</v>
      </c>
      <c r="BH1052">
        <v>41255.65</v>
      </c>
      <c r="BI1052">
        <v>0</v>
      </c>
      <c r="BJ1052">
        <v>41255.65</v>
      </c>
      <c r="BK1052">
        <v>42000</v>
      </c>
      <c r="BL1052" t="s">
        <v>229</v>
      </c>
      <c r="BM1052" t="s">
        <v>305</v>
      </c>
      <c r="BN1052" t="s">
        <v>305</v>
      </c>
      <c r="BO1052">
        <v>3500</v>
      </c>
    </row>
    <row r="1053" spans="1:67" hidden="1" x14ac:dyDescent="0.3">
      <c r="A1053">
        <v>104676</v>
      </c>
      <c r="B1053">
        <v>7120287353</v>
      </c>
      <c r="C1053">
        <v>2027253</v>
      </c>
      <c r="D1053">
        <v>7032</v>
      </c>
      <c r="E1053">
        <v>111615</v>
      </c>
      <c r="F1053">
        <v>1</v>
      </c>
      <c r="G1053" t="s">
        <v>784</v>
      </c>
      <c r="H1053">
        <v>42817</v>
      </c>
      <c r="I1053">
        <v>21772974</v>
      </c>
      <c r="J1053" t="s">
        <v>46</v>
      </c>
      <c r="K1053" t="s">
        <v>47</v>
      </c>
      <c r="L1053" t="s">
        <v>48</v>
      </c>
      <c r="M1053" t="s">
        <v>49</v>
      </c>
      <c r="N1053" t="s">
        <v>9410</v>
      </c>
      <c r="O1053" t="s">
        <v>10353</v>
      </c>
      <c r="P1053" t="s">
        <v>52</v>
      </c>
      <c r="Q1053" t="s">
        <v>53</v>
      </c>
      <c r="R1053" t="s">
        <v>54</v>
      </c>
      <c r="S1053">
        <v>100788157</v>
      </c>
      <c r="T1053" t="s">
        <v>606</v>
      </c>
      <c r="U1053" t="s">
        <v>66</v>
      </c>
      <c r="V1053" t="s">
        <v>1007</v>
      </c>
      <c r="W1053">
        <v>1512.36</v>
      </c>
      <c r="X1053">
        <v>9461.7000000000007</v>
      </c>
      <c r="Y1053">
        <v>8558.9</v>
      </c>
      <c r="Z1053" t="s">
        <v>49</v>
      </c>
      <c r="AA1053" t="s">
        <v>10314</v>
      </c>
      <c r="AB1053" t="s">
        <v>10296</v>
      </c>
      <c r="AC1053" t="s">
        <v>10297</v>
      </c>
      <c r="AD1053" t="s">
        <v>52</v>
      </c>
      <c r="AE1053" t="s">
        <v>76</v>
      </c>
      <c r="AF1053" t="s">
        <v>10207</v>
      </c>
      <c r="AG1053" t="s">
        <v>10208</v>
      </c>
      <c r="AH1053" t="s">
        <v>10298</v>
      </c>
      <c r="AI1053" t="s">
        <v>48</v>
      </c>
      <c r="AJ1053" t="s">
        <v>47</v>
      </c>
      <c r="AK1053" t="s">
        <v>9410</v>
      </c>
      <c r="AL1053" t="s">
        <v>10207</v>
      </c>
      <c r="AM1053">
        <v>0</v>
      </c>
      <c r="AN1053" t="s">
        <v>47</v>
      </c>
      <c r="AO1053" t="s">
        <v>47</v>
      </c>
      <c r="AP1053" t="s">
        <v>47</v>
      </c>
      <c r="AQ1053" t="s">
        <v>47</v>
      </c>
      <c r="AR1053" t="s">
        <v>47</v>
      </c>
      <c r="AS1053">
        <v>1512.36</v>
      </c>
      <c r="AT1053">
        <v>9461.7000000000007</v>
      </c>
      <c r="AU1053">
        <v>1</v>
      </c>
      <c r="AV1053">
        <v>1</v>
      </c>
      <c r="AW1053" t="s">
        <v>10352</v>
      </c>
      <c r="AX1053">
        <v>10800</v>
      </c>
      <c r="AY1053" t="s">
        <v>66</v>
      </c>
      <c r="AZ1053" t="s">
        <v>5541</v>
      </c>
      <c r="BA1053">
        <v>1690</v>
      </c>
      <c r="BB1053" t="s">
        <v>5541</v>
      </c>
      <c r="BC1053">
        <v>1690</v>
      </c>
      <c r="BD1053">
        <v>287</v>
      </c>
      <c r="BE1053">
        <v>122290.66</v>
      </c>
      <c r="BF1053">
        <v>7</v>
      </c>
      <c r="BG1053">
        <v>22</v>
      </c>
      <c r="BH1053">
        <v>0</v>
      </c>
      <c r="BI1053">
        <v>0</v>
      </c>
      <c r="BJ1053">
        <v>0</v>
      </c>
      <c r="BK1053">
        <v>0</v>
      </c>
      <c r="BL1053" t="s">
        <v>59</v>
      </c>
      <c r="BM1053" t="s">
        <v>10404</v>
      </c>
      <c r="BN1053" t="s">
        <v>10405</v>
      </c>
      <c r="BO1053">
        <v>0</v>
      </c>
    </row>
    <row r="1054" spans="1:67" x14ac:dyDescent="0.3">
      <c r="A1054">
        <v>104677</v>
      </c>
      <c r="B1054">
        <v>7120287354</v>
      </c>
      <c r="C1054">
        <v>2027253</v>
      </c>
      <c r="D1054">
        <v>7032</v>
      </c>
      <c r="E1054">
        <v>111616</v>
      </c>
      <c r="F1054">
        <v>1</v>
      </c>
      <c r="G1054" t="s">
        <v>784</v>
      </c>
      <c r="H1054">
        <v>42817</v>
      </c>
      <c r="I1054">
        <v>21772975</v>
      </c>
      <c r="J1054" t="s">
        <v>46</v>
      </c>
      <c r="K1054" t="s">
        <v>47</v>
      </c>
      <c r="L1054" t="s">
        <v>48</v>
      </c>
      <c r="M1054" t="s">
        <v>49</v>
      </c>
      <c r="N1054" t="s">
        <v>9410</v>
      </c>
      <c r="O1054" t="s">
        <v>10353</v>
      </c>
      <c r="P1054" t="s">
        <v>52</v>
      </c>
      <c r="Q1054" t="s">
        <v>53</v>
      </c>
      <c r="R1054" t="s">
        <v>54</v>
      </c>
      <c r="S1054">
        <v>100788157</v>
      </c>
      <c r="T1054" t="s">
        <v>606</v>
      </c>
      <c r="U1054" t="s">
        <v>66</v>
      </c>
      <c r="V1054" t="s">
        <v>1007</v>
      </c>
      <c r="W1054">
        <v>1512.36</v>
      </c>
      <c r="X1054">
        <v>8719.91</v>
      </c>
      <c r="Y1054">
        <v>7800.68</v>
      </c>
      <c r="Z1054" t="s">
        <v>49</v>
      </c>
      <c r="AA1054" t="s">
        <v>10314</v>
      </c>
      <c r="AB1054" t="s">
        <v>10296</v>
      </c>
      <c r="AC1054" t="s">
        <v>10297</v>
      </c>
      <c r="AD1054" t="s">
        <v>52</v>
      </c>
      <c r="AE1054" t="s">
        <v>76</v>
      </c>
      <c r="AF1054" t="s">
        <v>10207</v>
      </c>
      <c r="AG1054" t="s">
        <v>10208</v>
      </c>
      <c r="AH1054" t="s">
        <v>10298</v>
      </c>
      <c r="AI1054" t="s">
        <v>48</v>
      </c>
      <c r="AJ1054" t="s">
        <v>47</v>
      </c>
      <c r="AK1054" t="s">
        <v>9410</v>
      </c>
      <c r="AL1054" t="s">
        <v>10207</v>
      </c>
      <c r="AM1054">
        <v>0</v>
      </c>
      <c r="AN1054" t="s">
        <v>47</v>
      </c>
      <c r="AO1054" t="s">
        <v>47</v>
      </c>
      <c r="AP1054" t="s">
        <v>47</v>
      </c>
      <c r="AQ1054" t="s">
        <v>47</v>
      </c>
      <c r="AR1054" t="s">
        <v>47</v>
      </c>
      <c r="AS1054">
        <v>1512.36</v>
      </c>
      <c r="AT1054">
        <v>8719.91</v>
      </c>
      <c r="AU1054">
        <v>1</v>
      </c>
      <c r="AV1054">
        <v>1</v>
      </c>
      <c r="AW1054" t="s">
        <v>10352</v>
      </c>
      <c r="AX1054">
        <v>10800</v>
      </c>
      <c r="AY1054" t="s">
        <v>66</v>
      </c>
      <c r="AZ1054" t="s">
        <v>5541</v>
      </c>
      <c r="BA1054">
        <v>1690</v>
      </c>
      <c r="BB1054" t="s">
        <v>5541</v>
      </c>
      <c r="BC1054">
        <v>1690</v>
      </c>
      <c r="BD1054">
        <v>287</v>
      </c>
      <c r="BE1054">
        <v>131010.57</v>
      </c>
      <c r="BF1054">
        <v>8</v>
      </c>
      <c r="BG1054">
        <v>22</v>
      </c>
      <c r="BH1054">
        <v>18181.61</v>
      </c>
      <c r="BI1054">
        <v>0</v>
      </c>
      <c r="BJ1054">
        <v>18181.61</v>
      </c>
      <c r="BK1054">
        <v>27000</v>
      </c>
      <c r="BL1054" t="s">
        <v>56</v>
      </c>
      <c r="BM1054" t="s">
        <v>10406</v>
      </c>
      <c r="BN1054" t="s">
        <v>10405</v>
      </c>
      <c r="BO1054" t="s">
        <v>47</v>
      </c>
    </row>
    <row r="1055" spans="1:67" hidden="1" x14ac:dyDescent="0.3">
      <c r="A1055">
        <v>104785</v>
      </c>
      <c r="B1055">
        <v>7120303674</v>
      </c>
      <c r="C1055">
        <v>941468</v>
      </c>
      <c r="D1055">
        <v>7032</v>
      </c>
      <c r="E1055">
        <v>111683</v>
      </c>
      <c r="F1055">
        <v>1</v>
      </c>
      <c r="G1055" t="s">
        <v>784</v>
      </c>
      <c r="H1055">
        <v>42817</v>
      </c>
      <c r="I1055">
        <v>21772980</v>
      </c>
      <c r="J1055" t="s">
        <v>46</v>
      </c>
      <c r="K1055" t="s">
        <v>47</v>
      </c>
      <c r="L1055" t="s">
        <v>48</v>
      </c>
      <c r="M1055" t="s">
        <v>49</v>
      </c>
      <c r="N1055" t="s">
        <v>205</v>
      </c>
      <c r="O1055" t="s">
        <v>206</v>
      </c>
      <c r="P1055" t="s">
        <v>207</v>
      </c>
      <c r="Q1055" t="s">
        <v>208</v>
      </c>
      <c r="R1055" t="s">
        <v>54</v>
      </c>
      <c r="S1055">
        <v>101093720</v>
      </c>
      <c r="T1055" t="s">
        <v>55</v>
      </c>
      <c r="U1055" t="s">
        <v>66</v>
      </c>
      <c r="V1055" t="s">
        <v>1007</v>
      </c>
      <c r="W1055">
        <v>2642.6</v>
      </c>
      <c r="X1055">
        <v>8920.7999999999993</v>
      </c>
      <c r="Y1055">
        <v>8164.8</v>
      </c>
      <c r="Z1055" t="s">
        <v>49</v>
      </c>
      <c r="AA1055" t="s">
        <v>10314</v>
      </c>
      <c r="AB1055" t="s">
        <v>10296</v>
      </c>
      <c r="AC1055" t="s">
        <v>10297</v>
      </c>
      <c r="AD1055" t="s">
        <v>52</v>
      </c>
      <c r="AE1055" t="s">
        <v>76</v>
      </c>
      <c r="AF1055" t="s">
        <v>10207</v>
      </c>
      <c r="AG1055" t="s">
        <v>10208</v>
      </c>
      <c r="AH1055" t="s">
        <v>10298</v>
      </c>
      <c r="AI1055" t="s">
        <v>48</v>
      </c>
      <c r="AJ1055" t="s">
        <v>47</v>
      </c>
      <c r="AK1055" t="s">
        <v>205</v>
      </c>
      <c r="AL1055" t="s">
        <v>10207</v>
      </c>
      <c r="AM1055">
        <v>0</v>
      </c>
      <c r="AN1055" t="s">
        <v>47</v>
      </c>
      <c r="AO1055" t="s">
        <v>47</v>
      </c>
      <c r="AP1055" t="s">
        <v>47</v>
      </c>
      <c r="AQ1055" t="s">
        <v>47</v>
      </c>
      <c r="AR1055" t="s">
        <v>47</v>
      </c>
      <c r="AS1055">
        <v>2642.6</v>
      </c>
      <c r="AT1055">
        <v>8920.7999999999993</v>
      </c>
      <c r="AU1055">
        <v>1</v>
      </c>
      <c r="AV1055">
        <v>1</v>
      </c>
      <c r="AW1055" t="s">
        <v>10352</v>
      </c>
      <c r="AX1055">
        <v>10800</v>
      </c>
      <c r="AY1055" t="s">
        <v>66</v>
      </c>
      <c r="AZ1055" t="s">
        <v>501</v>
      </c>
      <c r="BA1055">
        <v>2953</v>
      </c>
      <c r="BB1055" t="s">
        <v>501</v>
      </c>
      <c r="BC1055">
        <v>2953</v>
      </c>
      <c r="BD1055">
        <v>585</v>
      </c>
      <c r="BE1055">
        <v>139931.37</v>
      </c>
      <c r="BF1055">
        <v>9</v>
      </c>
      <c r="BG1055">
        <v>22</v>
      </c>
      <c r="BH1055">
        <v>0</v>
      </c>
      <c r="BI1055">
        <v>0</v>
      </c>
      <c r="BJ1055">
        <v>0</v>
      </c>
      <c r="BK1055">
        <v>0</v>
      </c>
      <c r="BL1055" t="s">
        <v>59</v>
      </c>
      <c r="BM1055" t="s">
        <v>308</v>
      </c>
      <c r="BN1055" t="s">
        <v>211</v>
      </c>
      <c r="BO1055">
        <v>0</v>
      </c>
    </row>
    <row r="1056" spans="1:67" x14ac:dyDescent="0.3">
      <c r="A1056">
        <v>104995</v>
      </c>
      <c r="B1056">
        <v>7120318190</v>
      </c>
      <c r="C1056">
        <v>4463262</v>
      </c>
      <c r="D1056">
        <v>7032</v>
      </c>
      <c r="E1056">
        <v>111846</v>
      </c>
      <c r="F1056">
        <v>1</v>
      </c>
      <c r="G1056" t="s">
        <v>784</v>
      </c>
      <c r="H1056">
        <v>42817</v>
      </c>
      <c r="I1056">
        <v>21772900</v>
      </c>
      <c r="J1056" t="s">
        <v>46</v>
      </c>
      <c r="K1056" t="s">
        <v>47</v>
      </c>
      <c r="L1056" t="s">
        <v>48</v>
      </c>
      <c r="M1056" t="s">
        <v>49</v>
      </c>
      <c r="N1056" t="s">
        <v>9400</v>
      </c>
      <c r="O1056" t="s">
        <v>10230</v>
      </c>
      <c r="P1056" t="s">
        <v>1289</v>
      </c>
      <c r="Q1056" t="s">
        <v>10377</v>
      </c>
      <c r="R1056" t="s">
        <v>10178</v>
      </c>
      <c r="S1056">
        <v>100422206</v>
      </c>
      <c r="T1056" t="s">
        <v>615</v>
      </c>
      <c r="U1056" t="s">
        <v>56</v>
      </c>
      <c r="V1056" t="s">
        <v>57</v>
      </c>
      <c r="W1056">
        <v>2196</v>
      </c>
      <c r="X1056">
        <v>20908.3</v>
      </c>
      <c r="Y1056">
        <v>18973</v>
      </c>
      <c r="Z1056" t="s">
        <v>49</v>
      </c>
      <c r="AA1056" t="s">
        <v>10314</v>
      </c>
      <c r="AB1056" t="s">
        <v>10296</v>
      </c>
      <c r="AC1056" t="s">
        <v>10297</v>
      </c>
      <c r="AD1056" t="s">
        <v>52</v>
      </c>
      <c r="AE1056" t="s">
        <v>76</v>
      </c>
      <c r="AF1056" t="s">
        <v>10207</v>
      </c>
      <c r="AG1056" t="s">
        <v>10208</v>
      </c>
      <c r="AH1056" t="s">
        <v>10298</v>
      </c>
      <c r="AI1056" t="s">
        <v>48</v>
      </c>
      <c r="AJ1056" t="s">
        <v>47</v>
      </c>
      <c r="AK1056" t="s">
        <v>9400</v>
      </c>
      <c r="AL1056" t="s">
        <v>10232</v>
      </c>
      <c r="AM1056">
        <v>0</v>
      </c>
      <c r="AN1056" t="s">
        <v>47</v>
      </c>
      <c r="AO1056" t="s">
        <v>47</v>
      </c>
      <c r="AP1056" t="s">
        <v>47</v>
      </c>
      <c r="AQ1056" t="s">
        <v>47</v>
      </c>
      <c r="AR1056" t="s">
        <v>47</v>
      </c>
      <c r="AS1056">
        <v>2196</v>
      </c>
      <c r="AT1056">
        <v>20908.3</v>
      </c>
      <c r="AU1056">
        <v>1</v>
      </c>
      <c r="AV1056">
        <v>1</v>
      </c>
      <c r="AW1056" t="s">
        <v>10362</v>
      </c>
      <c r="AX1056">
        <v>27000</v>
      </c>
      <c r="AY1056" t="s">
        <v>56</v>
      </c>
      <c r="AZ1056" t="s">
        <v>10436</v>
      </c>
      <c r="BA1056" t="s">
        <v>47</v>
      </c>
      <c r="BB1056" t="s">
        <v>10436</v>
      </c>
      <c r="BC1056" t="s">
        <v>47</v>
      </c>
      <c r="BD1056">
        <v>605</v>
      </c>
      <c r="BE1056">
        <v>160839.67000000001</v>
      </c>
      <c r="BF1056">
        <v>10</v>
      </c>
      <c r="BG1056">
        <v>22</v>
      </c>
      <c r="BH1056">
        <v>29829.1</v>
      </c>
      <c r="BI1056">
        <v>0</v>
      </c>
      <c r="BJ1056">
        <v>29829.1</v>
      </c>
      <c r="BK1056">
        <v>42000</v>
      </c>
      <c r="BL1056" t="s">
        <v>229</v>
      </c>
      <c r="BM1056" t="s">
        <v>10438</v>
      </c>
      <c r="BN1056" t="s">
        <v>10438</v>
      </c>
      <c r="BO1056" t="s">
        <v>47</v>
      </c>
    </row>
    <row r="1057" spans="1:67" hidden="1" x14ac:dyDescent="0.3">
      <c r="A1057">
        <v>104986</v>
      </c>
      <c r="B1057">
        <v>7120317780</v>
      </c>
      <c r="C1057">
        <v>1301428</v>
      </c>
      <c r="D1057">
        <v>7032</v>
      </c>
      <c r="E1057">
        <v>111845</v>
      </c>
      <c r="F1057">
        <v>1</v>
      </c>
      <c r="G1057" t="s">
        <v>784</v>
      </c>
      <c r="H1057">
        <v>42817</v>
      </c>
      <c r="I1057">
        <v>21771600</v>
      </c>
      <c r="J1057" t="s">
        <v>46</v>
      </c>
      <c r="K1057" t="s">
        <v>47</v>
      </c>
      <c r="L1057" t="s">
        <v>48</v>
      </c>
      <c r="M1057" t="s">
        <v>49</v>
      </c>
      <c r="N1057" t="s">
        <v>395</v>
      </c>
      <c r="O1057" t="s">
        <v>396</v>
      </c>
      <c r="P1057" t="s">
        <v>99</v>
      </c>
      <c r="Q1057" t="s">
        <v>100</v>
      </c>
      <c r="R1057" t="s">
        <v>54</v>
      </c>
      <c r="S1057">
        <v>100894891</v>
      </c>
      <c r="T1057" t="s">
        <v>116</v>
      </c>
      <c r="U1057" t="s">
        <v>56</v>
      </c>
      <c r="V1057" t="s">
        <v>57</v>
      </c>
      <c r="W1057">
        <v>7674.38</v>
      </c>
      <c r="X1057">
        <v>20253.84</v>
      </c>
      <c r="Y1057">
        <v>18619.43</v>
      </c>
      <c r="Z1057" t="s">
        <v>49</v>
      </c>
      <c r="AA1057" t="s">
        <v>10314</v>
      </c>
      <c r="AB1057" t="s">
        <v>10296</v>
      </c>
      <c r="AC1057" t="s">
        <v>10297</v>
      </c>
      <c r="AD1057" t="s">
        <v>52</v>
      </c>
      <c r="AE1057" t="s">
        <v>76</v>
      </c>
      <c r="AF1057" t="s">
        <v>10207</v>
      </c>
      <c r="AG1057" t="s">
        <v>10208</v>
      </c>
      <c r="AH1057" t="s">
        <v>10298</v>
      </c>
      <c r="AI1057" t="s">
        <v>48</v>
      </c>
      <c r="AJ1057" t="s">
        <v>47</v>
      </c>
      <c r="AK1057" t="s">
        <v>395</v>
      </c>
      <c r="AL1057" t="s">
        <v>10240</v>
      </c>
      <c r="AM1057">
        <v>0</v>
      </c>
      <c r="AN1057" t="s">
        <v>47</v>
      </c>
      <c r="AO1057" t="s">
        <v>47</v>
      </c>
      <c r="AP1057" t="s">
        <v>47</v>
      </c>
      <c r="AQ1057" t="s">
        <v>47</v>
      </c>
      <c r="AR1057" t="s">
        <v>47</v>
      </c>
      <c r="AS1057">
        <v>7674.38</v>
      </c>
      <c r="AT1057">
        <v>20253.84</v>
      </c>
      <c r="AU1057">
        <v>1</v>
      </c>
      <c r="AV1057">
        <v>1</v>
      </c>
      <c r="AW1057" t="s">
        <v>10352</v>
      </c>
      <c r="AX1057">
        <v>27000</v>
      </c>
      <c r="AY1057" t="s">
        <v>56</v>
      </c>
      <c r="AZ1057" t="s">
        <v>532</v>
      </c>
      <c r="BA1057">
        <v>8522</v>
      </c>
      <c r="BB1057" t="s">
        <v>532</v>
      </c>
      <c r="BC1057">
        <v>8522</v>
      </c>
      <c r="BD1057">
        <v>629</v>
      </c>
      <c r="BE1057">
        <v>181093.51</v>
      </c>
      <c r="BF1057">
        <v>11</v>
      </c>
      <c r="BG1057">
        <v>22</v>
      </c>
      <c r="BH1057">
        <v>0</v>
      </c>
      <c r="BI1057">
        <v>0</v>
      </c>
      <c r="BJ1057">
        <v>0</v>
      </c>
      <c r="BK1057">
        <v>0</v>
      </c>
      <c r="BL1057" t="s">
        <v>59</v>
      </c>
      <c r="BM1057" t="s">
        <v>545</v>
      </c>
      <c r="BN1057" t="s">
        <v>534</v>
      </c>
      <c r="BO1057">
        <v>0</v>
      </c>
    </row>
    <row r="1058" spans="1:67" hidden="1" x14ac:dyDescent="0.3">
      <c r="A1058">
        <v>103565</v>
      </c>
      <c r="B1058">
        <v>7120244463</v>
      </c>
      <c r="C1058">
        <v>942421</v>
      </c>
      <c r="D1058">
        <v>7032</v>
      </c>
      <c r="E1058">
        <v>111455</v>
      </c>
      <c r="F1058">
        <v>1</v>
      </c>
      <c r="G1058" t="s">
        <v>784</v>
      </c>
      <c r="H1058">
        <v>42817</v>
      </c>
      <c r="I1058">
        <v>21772978</v>
      </c>
      <c r="J1058" t="s">
        <v>46</v>
      </c>
      <c r="K1058" t="s">
        <v>47</v>
      </c>
      <c r="L1058" t="s">
        <v>48</v>
      </c>
      <c r="M1058" t="s">
        <v>49</v>
      </c>
      <c r="N1058" t="s">
        <v>261</v>
      </c>
      <c r="O1058" t="s">
        <v>262</v>
      </c>
      <c r="P1058" t="s">
        <v>263</v>
      </c>
      <c r="Q1058" t="s">
        <v>264</v>
      </c>
      <c r="R1058" t="s">
        <v>54</v>
      </c>
      <c r="S1058">
        <v>100422206</v>
      </c>
      <c r="T1058" t="s">
        <v>615</v>
      </c>
      <c r="U1058" t="s">
        <v>56</v>
      </c>
      <c r="V1058" t="s">
        <v>57</v>
      </c>
      <c r="W1058">
        <v>3221.59</v>
      </c>
      <c r="X1058">
        <v>19440.04</v>
      </c>
      <c r="Y1058">
        <v>17714.84</v>
      </c>
      <c r="Z1058" t="s">
        <v>49</v>
      </c>
      <c r="AA1058" t="s">
        <v>10314</v>
      </c>
      <c r="AB1058" t="s">
        <v>10296</v>
      </c>
      <c r="AC1058" t="s">
        <v>10297</v>
      </c>
      <c r="AD1058" t="s">
        <v>52</v>
      </c>
      <c r="AE1058" t="s">
        <v>76</v>
      </c>
      <c r="AF1058" t="s">
        <v>10207</v>
      </c>
      <c r="AG1058" t="s">
        <v>10208</v>
      </c>
      <c r="AH1058" t="s">
        <v>10298</v>
      </c>
      <c r="AI1058" t="s">
        <v>48</v>
      </c>
      <c r="AJ1058" t="s">
        <v>47</v>
      </c>
      <c r="AK1058" t="s">
        <v>261</v>
      </c>
      <c r="AL1058" t="s">
        <v>10232</v>
      </c>
      <c r="AM1058">
        <v>0</v>
      </c>
      <c r="AN1058" t="s">
        <v>47</v>
      </c>
      <c r="AO1058" t="s">
        <v>47</v>
      </c>
      <c r="AP1058" t="s">
        <v>47</v>
      </c>
      <c r="AQ1058" t="s">
        <v>47</v>
      </c>
      <c r="AR1058" t="s">
        <v>47</v>
      </c>
      <c r="AS1058">
        <v>3221.59</v>
      </c>
      <c r="AT1058">
        <v>19440.04</v>
      </c>
      <c r="AU1058">
        <v>1</v>
      </c>
      <c r="AV1058">
        <v>1</v>
      </c>
      <c r="AW1058" t="s">
        <v>10352</v>
      </c>
      <c r="AX1058">
        <v>27000</v>
      </c>
      <c r="AY1058" t="s">
        <v>56</v>
      </c>
      <c r="AZ1058" t="s">
        <v>695</v>
      </c>
      <c r="BA1058">
        <v>3600</v>
      </c>
      <c r="BB1058" t="s">
        <v>695</v>
      </c>
      <c r="BC1058">
        <v>3600</v>
      </c>
      <c r="BD1058">
        <v>904</v>
      </c>
      <c r="BE1058">
        <v>200533.55</v>
      </c>
      <c r="BF1058">
        <v>12</v>
      </c>
      <c r="BG1058">
        <v>22</v>
      </c>
      <c r="BH1058">
        <v>39693.879999999997</v>
      </c>
      <c r="BI1058">
        <v>0</v>
      </c>
      <c r="BJ1058">
        <v>39693.879999999997</v>
      </c>
      <c r="BK1058">
        <v>42000</v>
      </c>
      <c r="BL1058" t="s">
        <v>229</v>
      </c>
      <c r="BM1058" t="s">
        <v>697</v>
      </c>
      <c r="BN1058" t="s">
        <v>697</v>
      </c>
      <c r="BO1058">
        <v>4680</v>
      </c>
    </row>
    <row r="1059" spans="1:67" hidden="1" x14ac:dyDescent="0.3">
      <c r="A1059">
        <v>104675</v>
      </c>
      <c r="B1059">
        <v>7120287352</v>
      </c>
      <c r="C1059">
        <v>4119717</v>
      </c>
      <c r="D1059">
        <v>7032</v>
      </c>
      <c r="E1059">
        <v>111614</v>
      </c>
      <c r="F1059">
        <v>1</v>
      </c>
      <c r="G1059" t="s">
        <v>784</v>
      </c>
      <c r="H1059">
        <v>42817</v>
      </c>
      <c r="I1059">
        <v>21772973</v>
      </c>
      <c r="J1059" t="s">
        <v>46</v>
      </c>
      <c r="K1059" t="s">
        <v>47</v>
      </c>
      <c r="L1059" t="s">
        <v>48</v>
      </c>
      <c r="M1059" t="s">
        <v>49</v>
      </c>
      <c r="N1059" t="s">
        <v>309</v>
      </c>
      <c r="O1059" t="s">
        <v>310</v>
      </c>
      <c r="P1059" t="s">
        <v>311</v>
      </c>
      <c r="Q1059" t="s">
        <v>312</v>
      </c>
      <c r="R1059" t="s">
        <v>54</v>
      </c>
      <c r="S1059">
        <v>100223303</v>
      </c>
      <c r="T1059" t="s">
        <v>64</v>
      </c>
      <c r="U1059" t="s">
        <v>56</v>
      </c>
      <c r="V1059" t="s">
        <v>57</v>
      </c>
      <c r="W1059">
        <v>4866.1400000000003</v>
      </c>
      <c r="X1059">
        <v>17302.59</v>
      </c>
      <c r="Y1059">
        <v>15800.39</v>
      </c>
      <c r="Z1059" t="s">
        <v>49</v>
      </c>
      <c r="AA1059" t="s">
        <v>10314</v>
      </c>
      <c r="AB1059" t="s">
        <v>10296</v>
      </c>
      <c r="AC1059" t="s">
        <v>10297</v>
      </c>
      <c r="AD1059" t="s">
        <v>52</v>
      </c>
      <c r="AE1059" t="s">
        <v>76</v>
      </c>
      <c r="AF1059" t="s">
        <v>10207</v>
      </c>
      <c r="AG1059" t="s">
        <v>10208</v>
      </c>
      <c r="AH1059" t="s">
        <v>10298</v>
      </c>
      <c r="AI1059" t="s">
        <v>48</v>
      </c>
      <c r="AJ1059" t="s">
        <v>47</v>
      </c>
      <c r="AK1059" t="s">
        <v>309</v>
      </c>
      <c r="AL1059" t="s">
        <v>10207</v>
      </c>
      <c r="AM1059">
        <v>0</v>
      </c>
      <c r="AN1059" t="s">
        <v>47</v>
      </c>
      <c r="AO1059" t="s">
        <v>47</v>
      </c>
      <c r="AP1059" t="s">
        <v>47</v>
      </c>
      <c r="AQ1059" t="s">
        <v>47</v>
      </c>
      <c r="AR1059" t="s">
        <v>47</v>
      </c>
      <c r="AS1059">
        <v>4866.1400000000003</v>
      </c>
      <c r="AT1059">
        <v>17302.59</v>
      </c>
      <c r="AU1059">
        <v>1</v>
      </c>
      <c r="AV1059">
        <v>1</v>
      </c>
      <c r="AW1059" t="s">
        <v>10352</v>
      </c>
      <c r="AX1059">
        <v>27000</v>
      </c>
      <c r="AY1059" t="s">
        <v>56</v>
      </c>
      <c r="AZ1059" t="s">
        <v>313</v>
      </c>
      <c r="BA1059">
        <v>5403.59</v>
      </c>
      <c r="BB1059" t="s">
        <v>313</v>
      </c>
      <c r="BC1059">
        <v>5403.59</v>
      </c>
      <c r="BD1059">
        <v>994</v>
      </c>
      <c r="BE1059">
        <v>217836.14</v>
      </c>
      <c r="BF1059">
        <v>13</v>
      </c>
      <c r="BG1059">
        <v>22</v>
      </c>
      <c r="BH1059">
        <v>0</v>
      </c>
      <c r="BI1059">
        <v>0</v>
      </c>
      <c r="BJ1059">
        <v>0</v>
      </c>
      <c r="BK1059">
        <v>0</v>
      </c>
      <c r="BL1059" t="s">
        <v>59</v>
      </c>
      <c r="BM1059" t="s">
        <v>314</v>
      </c>
      <c r="BN1059" t="s">
        <v>315</v>
      </c>
      <c r="BO1059">
        <v>0</v>
      </c>
    </row>
    <row r="1060" spans="1:67" hidden="1" x14ac:dyDescent="0.3">
      <c r="A1060">
        <v>104679</v>
      </c>
      <c r="B1060">
        <v>7120287356</v>
      </c>
      <c r="C1060">
        <v>4119717</v>
      </c>
      <c r="D1060">
        <v>7032</v>
      </c>
      <c r="E1060">
        <v>111618</v>
      </c>
      <c r="F1060">
        <v>1</v>
      </c>
      <c r="G1060" t="s">
        <v>784</v>
      </c>
      <c r="H1060">
        <v>42817</v>
      </c>
      <c r="I1060">
        <v>21772977</v>
      </c>
      <c r="J1060" t="s">
        <v>46</v>
      </c>
      <c r="K1060" t="s">
        <v>47</v>
      </c>
      <c r="L1060" t="s">
        <v>48</v>
      </c>
      <c r="M1060" t="s">
        <v>49</v>
      </c>
      <c r="N1060" t="s">
        <v>309</v>
      </c>
      <c r="O1060" t="s">
        <v>310</v>
      </c>
      <c r="P1060" t="s">
        <v>311</v>
      </c>
      <c r="Q1060" t="s">
        <v>312</v>
      </c>
      <c r="R1060" t="s">
        <v>54</v>
      </c>
      <c r="S1060">
        <v>100223303</v>
      </c>
      <c r="T1060" t="s">
        <v>64</v>
      </c>
      <c r="U1060" t="s">
        <v>56</v>
      </c>
      <c r="V1060" t="s">
        <v>57</v>
      </c>
      <c r="W1060">
        <v>4866.1400000000003</v>
      </c>
      <c r="X1060">
        <v>17448.810000000001</v>
      </c>
      <c r="Y1060">
        <v>16012.51</v>
      </c>
      <c r="Z1060" t="s">
        <v>49</v>
      </c>
      <c r="AA1060" t="s">
        <v>10314</v>
      </c>
      <c r="AB1060" t="s">
        <v>10296</v>
      </c>
      <c r="AC1060" t="s">
        <v>10297</v>
      </c>
      <c r="AD1060" t="s">
        <v>52</v>
      </c>
      <c r="AE1060" t="s">
        <v>76</v>
      </c>
      <c r="AF1060" t="s">
        <v>10207</v>
      </c>
      <c r="AG1060" t="s">
        <v>10208</v>
      </c>
      <c r="AH1060" t="s">
        <v>10298</v>
      </c>
      <c r="AI1060" t="s">
        <v>48</v>
      </c>
      <c r="AJ1060" t="s">
        <v>47</v>
      </c>
      <c r="AK1060" t="s">
        <v>309</v>
      </c>
      <c r="AL1060" t="s">
        <v>10207</v>
      </c>
      <c r="AM1060">
        <v>0</v>
      </c>
      <c r="AN1060" t="s">
        <v>47</v>
      </c>
      <c r="AO1060" t="s">
        <v>47</v>
      </c>
      <c r="AP1060" t="s">
        <v>47</v>
      </c>
      <c r="AQ1060" t="s">
        <v>47</v>
      </c>
      <c r="AR1060" t="s">
        <v>47</v>
      </c>
      <c r="AS1060">
        <v>4866.1400000000003</v>
      </c>
      <c r="AT1060">
        <v>17448.810000000001</v>
      </c>
      <c r="AU1060">
        <v>1</v>
      </c>
      <c r="AV1060">
        <v>1</v>
      </c>
      <c r="AW1060" t="s">
        <v>10352</v>
      </c>
      <c r="AX1060">
        <v>27000</v>
      </c>
      <c r="AY1060" t="s">
        <v>56</v>
      </c>
      <c r="AZ1060" t="s">
        <v>313</v>
      </c>
      <c r="BA1060">
        <v>5403.59</v>
      </c>
      <c r="BB1060" t="s">
        <v>313</v>
      </c>
      <c r="BC1060">
        <v>5403.59</v>
      </c>
      <c r="BD1060">
        <v>994</v>
      </c>
      <c r="BE1060">
        <v>235284.95</v>
      </c>
      <c r="BF1060">
        <v>14</v>
      </c>
      <c r="BG1060">
        <v>22</v>
      </c>
      <c r="BH1060">
        <v>34751.4</v>
      </c>
      <c r="BI1060">
        <v>0</v>
      </c>
      <c r="BJ1060">
        <v>34751.4</v>
      </c>
      <c r="BK1060">
        <v>42000</v>
      </c>
      <c r="BL1060" t="s">
        <v>229</v>
      </c>
      <c r="BM1060" t="s">
        <v>315</v>
      </c>
      <c r="BN1060" t="s">
        <v>315</v>
      </c>
      <c r="BO1060">
        <v>7024.6670000000004</v>
      </c>
    </row>
    <row r="1061" spans="1:67" hidden="1" x14ac:dyDescent="0.3">
      <c r="A1061">
        <v>104783</v>
      </c>
      <c r="B1061">
        <v>7120303634</v>
      </c>
      <c r="C1061">
        <v>925239</v>
      </c>
      <c r="D1061">
        <v>7032</v>
      </c>
      <c r="E1061">
        <v>111681</v>
      </c>
      <c r="F1061">
        <v>1</v>
      </c>
      <c r="G1061" t="s">
        <v>784</v>
      </c>
      <c r="H1061">
        <v>42817</v>
      </c>
      <c r="I1061">
        <v>21772971</v>
      </c>
      <c r="J1061" t="s">
        <v>46</v>
      </c>
      <c r="K1061" t="s">
        <v>47</v>
      </c>
      <c r="L1061" t="s">
        <v>48</v>
      </c>
      <c r="M1061" t="s">
        <v>49</v>
      </c>
      <c r="N1061" t="s">
        <v>97</v>
      </c>
      <c r="O1061" t="s">
        <v>98</v>
      </c>
      <c r="P1061" t="s">
        <v>99</v>
      </c>
      <c r="Q1061" t="s">
        <v>100</v>
      </c>
      <c r="R1061" t="s">
        <v>54</v>
      </c>
      <c r="S1061">
        <v>100223303</v>
      </c>
      <c r="T1061" t="s">
        <v>64</v>
      </c>
      <c r="U1061" t="s">
        <v>56</v>
      </c>
      <c r="V1061" t="s">
        <v>57</v>
      </c>
      <c r="W1061">
        <v>6311.04</v>
      </c>
      <c r="X1061">
        <v>19656.259999999998</v>
      </c>
      <c r="Y1061">
        <v>17906.82</v>
      </c>
      <c r="Z1061" t="s">
        <v>49</v>
      </c>
      <c r="AA1061" t="s">
        <v>10314</v>
      </c>
      <c r="AB1061" t="s">
        <v>10296</v>
      </c>
      <c r="AC1061" t="s">
        <v>10297</v>
      </c>
      <c r="AD1061" t="s">
        <v>52</v>
      </c>
      <c r="AE1061" t="s">
        <v>76</v>
      </c>
      <c r="AF1061" t="s">
        <v>10207</v>
      </c>
      <c r="AG1061" t="s">
        <v>10208</v>
      </c>
      <c r="AH1061" t="s">
        <v>10298</v>
      </c>
      <c r="AI1061" t="s">
        <v>48</v>
      </c>
      <c r="AJ1061" t="s">
        <v>47</v>
      </c>
      <c r="AK1061" t="s">
        <v>97</v>
      </c>
      <c r="AL1061" t="s">
        <v>10240</v>
      </c>
      <c r="AM1061">
        <v>0</v>
      </c>
      <c r="AN1061" t="s">
        <v>47</v>
      </c>
      <c r="AO1061" t="s">
        <v>47</v>
      </c>
      <c r="AP1061" t="s">
        <v>47</v>
      </c>
      <c r="AQ1061" t="s">
        <v>47</v>
      </c>
      <c r="AR1061" t="s">
        <v>47</v>
      </c>
      <c r="AS1061">
        <v>6311.04</v>
      </c>
      <c r="AT1061">
        <v>19656.259999999998</v>
      </c>
      <c r="AU1061">
        <v>1</v>
      </c>
      <c r="AV1061">
        <v>1</v>
      </c>
      <c r="AW1061" t="s">
        <v>10352</v>
      </c>
      <c r="AX1061">
        <v>27000</v>
      </c>
      <c r="AY1061" t="s">
        <v>56</v>
      </c>
      <c r="AZ1061" t="s">
        <v>101</v>
      </c>
      <c r="BA1061">
        <v>7008.08</v>
      </c>
      <c r="BB1061" t="s">
        <v>101</v>
      </c>
      <c r="BC1061">
        <v>7008.08</v>
      </c>
      <c r="BD1061">
        <v>1124</v>
      </c>
      <c r="BE1061">
        <v>254941.21</v>
      </c>
      <c r="BF1061">
        <v>15</v>
      </c>
      <c r="BG1061">
        <v>22</v>
      </c>
      <c r="BH1061">
        <v>0</v>
      </c>
      <c r="BI1061">
        <v>0</v>
      </c>
      <c r="BJ1061">
        <v>0</v>
      </c>
      <c r="BK1061">
        <v>0</v>
      </c>
      <c r="BL1061" t="s">
        <v>59</v>
      </c>
      <c r="BM1061" t="s">
        <v>102</v>
      </c>
      <c r="BN1061" t="s">
        <v>103</v>
      </c>
      <c r="BO1061">
        <v>0</v>
      </c>
    </row>
    <row r="1062" spans="1:67" x14ac:dyDescent="0.3">
      <c r="A1062">
        <v>104228</v>
      </c>
      <c r="B1062">
        <v>7120277688</v>
      </c>
      <c r="C1062">
        <v>4463264</v>
      </c>
      <c r="D1062">
        <v>7032</v>
      </c>
      <c r="E1062">
        <v>111522</v>
      </c>
      <c r="F1062">
        <v>1</v>
      </c>
      <c r="G1062" t="s">
        <v>784</v>
      </c>
      <c r="H1062">
        <v>42817</v>
      </c>
      <c r="I1062">
        <v>21772964</v>
      </c>
      <c r="J1062" t="s">
        <v>46</v>
      </c>
      <c r="K1062" t="s">
        <v>47</v>
      </c>
      <c r="L1062" t="s">
        <v>48</v>
      </c>
      <c r="M1062" t="s">
        <v>49</v>
      </c>
      <c r="N1062" t="s">
        <v>9400</v>
      </c>
      <c r="O1062" t="s">
        <v>10266</v>
      </c>
      <c r="P1062" t="s">
        <v>2264</v>
      </c>
      <c r="Q1062" t="s">
        <v>10372</v>
      </c>
      <c r="R1062" t="s">
        <v>10178</v>
      </c>
      <c r="S1062">
        <v>100788157</v>
      </c>
      <c r="T1062" t="s">
        <v>606</v>
      </c>
      <c r="U1062" t="s">
        <v>66</v>
      </c>
      <c r="V1062" t="s">
        <v>1007</v>
      </c>
      <c r="W1062">
        <v>2473</v>
      </c>
      <c r="X1062">
        <v>9547.56</v>
      </c>
      <c r="Y1062">
        <v>8785.74</v>
      </c>
      <c r="Z1062" t="s">
        <v>49</v>
      </c>
      <c r="AA1062" t="s">
        <v>10314</v>
      </c>
      <c r="AB1062" t="s">
        <v>10296</v>
      </c>
      <c r="AC1062" t="s">
        <v>10297</v>
      </c>
      <c r="AD1062" t="s">
        <v>52</v>
      </c>
      <c r="AE1062" t="s">
        <v>76</v>
      </c>
      <c r="AF1062" t="s">
        <v>10207</v>
      </c>
      <c r="AG1062" t="s">
        <v>10208</v>
      </c>
      <c r="AH1062" t="s">
        <v>10298</v>
      </c>
      <c r="AI1062" t="s">
        <v>48</v>
      </c>
      <c r="AJ1062" t="s">
        <v>47</v>
      </c>
      <c r="AK1062" t="s">
        <v>9400</v>
      </c>
      <c r="AL1062" t="s">
        <v>10207</v>
      </c>
      <c r="AM1062">
        <v>0</v>
      </c>
      <c r="AN1062" t="s">
        <v>47</v>
      </c>
      <c r="AO1062" t="s">
        <v>47</v>
      </c>
      <c r="AP1062" t="s">
        <v>47</v>
      </c>
      <c r="AQ1062" t="s">
        <v>47</v>
      </c>
      <c r="AR1062" t="s">
        <v>47</v>
      </c>
      <c r="AS1062">
        <v>2473</v>
      </c>
      <c r="AT1062">
        <v>9547.56</v>
      </c>
      <c r="AU1062">
        <v>1</v>
      </c>
      <c r="AV1062">
        <v>1</v>
      </c>
      <c r="AW1062" t="s">
        <v>10362</v>
      </c>
      <c r="AX1062">
        <v>10800</v>
      </c>
      <c r="AY1062" t="s">
        <v>66</v>
      </c>
      <c r="AZ1062" t="s">
        <v>10373</v>
      </c>
      <c r="BA1062" t="s">
        <v>47</v>
      </c>
      <c r="BB1062" t="s">
        <v>10373</v>
      </c>
      <c r="BC1062" t="s">
        <v>47</v>
      </c>
      <c r="BD1062">
        <v>1148</v>
      </c>
      <c r="BE1062">
        <v>264488.77</v>
      </c>
      <c r="BF1062">
        <v>16</v>
      </c>
      <c r="BG1062">
        <v>22</v>
      </c>
      <c r="BH1062">
        <v>29203.82</v>
      </c>
      <c r="BI1062">
        <v>0</v>
      </c>
      <c r="BJ1062">
        <v>29203.82</v>
      </c>
      <c r="BK1062">
        <v>42000</v>
      </c>
      <c r="BL1062" t="s">
        <v>229</v>
      </c>
      <c r="BM1062" t="s">
        <v>10375</v>
      </c>
      <c r="BN1062" t="s">
        <v>10375</v>
      </c>
      <c r="BO1062" t="s">
        <v>47</v>
      </c>
    </row>
    <row r="1063" spans="1:67" hidden="1" x14ac:dyDescent="0.3">
      <c r="A1063">
        <v>104401</v>
      </c>
      <c r="B1063">
        <v>7120283958</v>
      </c>
      <c r="C1063">
        <v>5097777</v>
      </c>
      <c r="D1063">
        <v>7032</v>
      </c>
      <c r="E1063">
        <v>111584</v>
      </c>
      <c r="F1063">
        <v>1</v>
      </c>
      <c r="G1063" t="s">
        <v>784</v>
      </c>
      <c r="H1063">
        <v>42817</v>
      </c>
      <c r="I1063">
        <v>21772970</v>
      </c>
      <c r="J1063" t="s">
        <v>46</v>
      </c>
      <c r="K1063" t="s">
        <v>47</v>
      </c>
      <c r="L1063" t="s">
        <v>48</v>
      </c>
      <c r="M1063" t="s">
        <v>49</v>
      </c>
      <c r="N1063" t="s">
        <v>399</v>
      </c>
      <c r="O1063" t="s">
        <v>400</v>
      </c>
      <c r="P1063" t="s">
        <v>99</v>
      </c>
      <c r="Q1063" t="s">
        <v>100</v>
      </c>
      <c r="R1063" t="s">
        <v>54</v>
      </c>
      <c r="S1063">
        <v>100994845</v>
      </c>
      <c r="T1063" t="s">
        <v>86</v>
      </c>
      <c r="U1063" t="s">
        <v>56</v>
      </c>
      <c r="V1063" t="s">
        <v>57</v>
      </c>
      <c r="W1063">
        <v>6754.03</v>
      </c>
      <c r="X1063">
        <v>18778.3</v>
      </c>
      <c r="Y1063">
        <v>17130.5</v>
      </c>
      <c r="Z1063" t="s">
        <v>49</v>
      </c>
      <c r="AA1063" t="s">
        <v>10314</v>
      </c>
      <c r="AB1063" t="s">
        <v>10296</v>
      </c>
      <c r="AC1063" t="s">
        <v>10297</v>
      </c>
      <c r="AD1063" t="s">
        <v>52</v>
      </c>
      <c r="AE1063" t="s">
        <v>76</v>
      </c>
      <c r="AF1063" t="s">
        <v>10207</v>
      </c>
      <c r="AG1063" t="s">
        <v>10208</v>
      </c>
      <c r="AH1063" t="s">
        <v>10298</v>
      </c>
      <c r="AI1063" t="s">
        <v>48</v>
      </c>
      <c r="AJ1063" t="s">
        <v>47</v>
      </c>
      <c r="AK1063" t="s">
        <v>399</v>
      </c>
      <c r="AL1063" t="s">
        <v>10240</v>
      </c>
      <c r="AM1063">
        <v>0</v>
      </c>
      <c r="AN1063" t="s">
        <v>47</v>
      </c>
      <c r="AO1063" t="s">
        <v>47</v>
      </c>
      <c r="AP1063" t="s">
        <v>47</v>
      </c>
      <c r="AQ1063" t="s">
        <v>47</v>
      </c>
      <c r="AR1063" t="s">
        <v>47</v>
      </c>
      <c r="AS1063">
        <v>6754.03</v>
      </c>
      <c r="AT1063">
        <v>18778.3</v>
      </c>
      <c r="AU1063">
        <v>1</v>
      </c>
      <c r="AV1063">
        <v>1</v>
      </c>
      <c r="AW1063" t="s">
        <v>10352</v>
      </c>
      <c r="AX1063">
        <v>27000</v>
      </c>
      <c r="AY1063" t="s">
        <v>56</v>
      </c>
      <c r="AZ1063" t="s">
        <v>401</v>
      </c>
      <c r="BA1063">
        <v>7500</v>
      </c>
      <c r="BB1063" t="s">
        <v>401</v>
      </c>
      <c r="BC1063">
        <v>7500</v>
      </c>
      <c r="BD1063">
        <v>1423</v>
      </c>
      <c r="BE1063">
        <v>283267.07</v>
      </c>
      <c r="BF1063">
        <v>17</v>
      </c>
      <c r="BG1063">
        <v>22</v>
      </c>
      <c r="BH1063">
        <v>0</v>
      </c>
      <c r="BI1063">
        <v>0</v>
      </c>
      <c r="BJ1063">
        <v>0</v>
      </c>
      <c r="BK1063">
        <v>0</v>
      </c>
      <c r="BL1063" t="s">
        <v>59</v>
      </c>
      <c r="BM1063" t="s">
        <v>402</v>
      </c>
      <c r="BN1063" t="s">
        <v>403</v>
      </c>
      <c r="BO1063">
        <v>0</v>
      </c>
    </row>
    <row r="1064" spans="1:67" hidden="1" x14ac:dyDescent="0.3">
      <c r="A1064">
        <v>104229</v>
      </c>
      <c r="B1064">
        <v>7120277689</v>
      </c>
      <c r="C1064">
        <v>942806</v>
      </c>
      <c r="D1064">
        <v>7032</v>
      </c>
      <c r="E1064">
        <v>111523</v>
      </c>
      <c r="F1064">
        <v>1</v>
      </c>
      <c r="G1064" t="s">
        <v>784</v>
      </c>
      <c r="H1064">
        <v>42817</v>
      </c>
      <c r="I1064">
        <v>21772967</v>
      </c>
      <c r="J1064" t="s">
        <v>46</v>
      </c>
      <c r="K1064" t="s">
        <v>47</v>
      </c>
      <c r="L1064" t="s">
        <v>48</v>
      </c>
      <c r="M1064" t="s">
        <v>49</v>
      </c>
      <c r="N1064" t="s">
        <v>90</v>
      </c>
      <c r="O1064" t="s">
        <v>91</v>
      </c>
      <c r="P1064" t="s">
        <v>92</v>
      </c>
      <c r="Q1064" t="s">
        <v>93</v>
      </c>
      <c r="R1064" t="s">
        <v>54</v>
      </c>
      <c r="S1064">
        <v>100994845</v>
      </c>
      <c r="T1064" t="s">
        <v>86</v>
      </c>
      <c r="U1064" t="s">
        <v>1002</v>
      </c>
      <c r="V1064" t="s">
        <v>10386</v>
      </c>
      <c r="W1064">
        <v>10356.18</v>
      </c>
      <c r="X1064">
        <v>20781.8</v>
      </c>
      <c r="Y1064">
        <v>18049.72</v>
      </c>
      <c r="Z1064" t="s">
        <v>49</v>
      </c>
      <c r="AA1064" t="s">
        <v>10314</v>
      </c>
      <c r="AB1064" t="s">
        <v>10296</v>
      </c>
      <c r="AC1064" t="s">
        <v>10297</v>
      </c>
      <c r="AD1064" t="s">
        <v>52</v>
      </c>
      <c r="AE1064" t="s">
        <v>76</v>
      </c>
      <c r="AF1064" t="s">
        <v>10207</v>
      </c>
      <c r="AG1064" t="s">
        <v>10208</v>
      </c>
      <c r="AH1064" t="s">
        <v>10298</v>
      </c>
      <c r="AI1064" t="s">
        <v>48</v>
      </c>
      <c r="AJ1064" t="s">
        <v>47</v>
      </c>
      <c r="AK1064" t="s">
        <v>90</v>
      </c>
      <c r="AL1064" t="s">
        <v>10240</v>
      </c>
      <c r="AM1064">
        <v>0</v>
      </c>
      <c r="AN1064" t="s">
        <v>47</v>
      </c>
      <c r="AO1064" t="s">
        <v>47</v>
      </c>
      <c r="AP1064" t="s">
        <v>47</v>
      </c>
      <c r="AQ1064" t="s">
        <v>47</v>
      </c>
      <c r="AR1064" t="s">
        <v>47</v>
      </c>
      <c r="AS1064">
        <v>10356.18</v>
      </c>
      <c r="AT1064">
        <v>20781.8</v>
      </c>
      <c r="AU1064">
        <v>1</v>
      </c>
      <c r="AV1064">
        <v>1</v>
      </c>
      <c r="AW1064" t="s">
        <v>10352</v>
      </c>
      <c r="AX1064">
        <v>27000</v>
      </c>
      <c r="AY1064" t="s">
        <v>56</v>
      </c>
      <c r="AZ1064" t="s">
        <v>4899</v>
      </c>
      <c r="BA1064">
        <v>11500</v>
      </c>
      <c r="BB1064" t="s">
        <v>94</v>
      </c>
      <c r="BC1064">
        <v>11000</v>
      </c>
      <c r="BD1064">
        <v>2166</v>
      </c>
      <c r="BE1064">
        <v>304048.87</v>
      </c>
      <c r="BF1064">
        <v>18</v>
      </c>
      <c r="BG1064">
        <v>22</v>
      </c>
      <c r="BH1064">
        <v>39560.1</v>
      </c>
      <c r="BI1064">
        <v>0</v>
      </c>
      <c r="BJ1064">
        <v>39560.1</v>
      </c>
      <c r="BK1064">
        <v>42000</v>
      </c>
      <c r="BL1064" t="s">
        <v>229</v>
      </c>
      <c r="BM1064" t="s">
        <v>96</v>
      </c>
      <c r="BN1064" t="s">
        <v>96</v>
      </c>
      <c r="BO1064">
        <v>14300</v>
      </c>
    </row>
    <row r="1065" spans="1:67" hidden="1" x14ac:dyDescent="0.3">
      <c r="A1065">
        <v>104985</v>
      </c>
      <c r="B1065">
        <v>7120317779</v>
      </c>
      <c r="C1065">
        <v>3202973</v>
      </c>
      <c r="D1065">
        <v>7032</v>
      </c>
      <c r="E1065">
        <v>111844</v>
      </c>
      <c r="F1065">
        <v>1</v>
      </c>
      <c r="G1065" t="s">
        <v>784</v>
      </c>
      <c r="H1065">
        <v>42817</v>
      </c>
      <c r="I1065">
        <v>21771599</v>
      </c>
      <c r="J1065" t="s">
        <v>46</v>
      </c>
      <c r="K1065" t="s">
        <v>47</v>
      </c>
      <c r="L1065" t="s">
        <v>48</v>
      </c>
      <c r="M1065" t="s">
        <v>49</v>
      </c>
      <c r="N1065" t="s">
        <v>136</v>
      </c>
      <c r="O1065" t="s">
        <v>83</v>
      </c>
      <c r="P1065" t="s">
        <v>84</v>
      </c>
      <c r="Q1065" t="s">
        <v>85</v>
      </c>
      <c r="R1065" t="s">
        <v>54</v>
      </c>
      <c r="S1065">
        <v>100994845</v>
      </c>
      <c r="T1065" t="s">
        <v>86</v>
      </c>
      <c r="U1065" t="s">
        <v>56</v>
      </c>
      <c r="V1065" t="s">
        <v>57</v>
      </c>
      <c r="W1065">
        <v>10806.45</v>
      </c>
      <c r="X1065">
        <v>20822.86</v>
      </c>
      <c r="Y1065">
        <v>19224.5</v>
      </c>
      <c r="Z1065" t="s">
        <v>49</v>
      </c>
      <c r="AA1065" t="s">
        <v>10314</v>
      </c>
      <c r="AB1065" t="s">
        <v>10296</v>
      </c>
      <c r="AC1065" t="s">
        <v>10297</v>
      </c>
      <c r="AD1065" t="s">
        <v>52</v>
      </c>
      <c r="AE1065" t="s">
        <v>76</v>
      </c>
      <c r="AF1065" t="s">
        <v>10207</v>
      </c>
      <c r="AG1065" t="s">
        <v>10208</v>
      </c>
      <c r="AH1065" t="s">
        <v>10298</v>
      </c>
      <c r="AI1065" t="s">
        <v>48</v>
      </c>
      <c r="AJ1065" t="s">
        <v>47</v>
      </c>
      <c r="AK1065" t="s">
        <v>136</v>
      </c>
      <c r="AL1065" t="s">
        <v>10240</v>
      </c>
      <c r="AM1065">
        <v>0</v>
      </c>
      <c r="AN1065" t="s">
        <v>47</v>
      </c>
      <c r="AO1065" t="s">
        <v>47</v>
      </c>
      <c r="AP1065" t="s">
        <v>47</v>
      </c>
      <c r="AQ1065" t="s">
        <v>47</v>
      </c>
      <c r="AR1065" t="s">
        <v>47</v>
      </c>
      <c r="AS1065">
        <v>10806.45</v>
      </c>
      <c r="AT1065">
        <v>20822.86</v>
      </c>
      <c r="AU1065">
        <v>1</v>
      </c>
      <c r="AV1065">
        <v>1</v>
      </c>
      <c r="AW1065" t="s">
        <v>10352</v>
      </c>
      <c r="AX1065">
        <v>27000</v>
      </c>
      <c r="AY1065" t="s">
        <v>56</v>
      </c>
      <c r="AZ1065" t="s">
        <v>87</v>
      </c>
      <c r="BA1065">
        <v>12000</v>
      </c>
      <c r="BB1065" t="s">
        <v>87</v>
      </c>
      <c r="BC1065">
        <v>12000</v>
      </c>
      <c r="BD1065">
        <v>2531</v>
      </c>
      <c r="BE1065">
        <v>324871.73</v>
      </c>
      <c r="BF1065">
        <v>19</v>
      </c>
      <c r="BG1065">
        <v>22</v>
      </c>
      <c r="BH1065">
        <v>0</v>
      </c>
      <c r="BI1065">
        <v>0</v>
      </c>
      <c r="BJ1065">
        <v>0</v>
      </c>
      <c r="BK1065">
        <v>0</v>
      </c>
      <c r="BL1065" t="s">
        <v>59</v>
      </c>
      <c r="BM1065" t="s">
        <v>88</v>
      </c>
      <c r="BN1065" t="s">
        <v>89</v>
      </c>
      <c r="BO1065">
        <v>0</v>
      </c>
    </row>
    <row r="1066" spans="1:67" x14ac:dyDescent="0.3">
      <c r="A1066">
        <v>104962</v>
      </c>
      <c r="B1066">
        <v>7120317314</v>
      </c>
      <c r="C1066">
        <v>723333</v>
      </c>
      <c r="D1066">
        <v>7032</v>
      </c>
      <c r="E1066">
        <v>111837</v>
      </c>
      <c r="F1066">
        <v>1</v>
      </c>
      <c r="G1066" t="s">
        <v>784</v>
      </c>
      <c r="H1066">
        <v>42817</v>
      </c>
      <c r="I1066">
        <v>21772963</v>
      </c>
      <c r="J1066" t="s">
        <v>46</v>
      </c>
      <c r="K1066" t="s">
        <v>47</v>
      </c>
      <c r="L1066" t="s">
        <v>48</v>
      </c>
      <c r="M1066" t="s">
        <v>49</v>
      </c>
      <c r="N1066" t="s">
        <v>9400</v>
      </c>
      <c r="O1066" t="s">
        <v>133</v>
      </c>
      <c r="P1066" t="s">
        <v>84</v>
      </c>
      <c r="Q1066" t="s">
        <v>10408</v>
      </c>
      <c r="R1066" t="s">
        <v>992</v>
      </c>
      <c r="S1066">
        <v>100994845</v>
      </c>
      <c r="T1066" t="s">
        <v>86</v>
      </c>
      <c r="U1066" t="s">
        <v>56</v>
      </c>
      <c r="V1066" t="s">
        <v>57</v>
      </c>
      <c r="W1066">
        <v>12000</v>
      </c>
      <c r="X1066">
        <v>20702.330000000002</v>
      </c>
      <c r="Y1066">
        <v>18655.72</v>
      </c>
      <c r="Z1066" t="s">
        <v>49</v>
      </c>
      <c r="AA1066" t="s">
        <v>10314</v>
      </c>
      <c r="AB1066" t="s">
        <v>10296</v>
      </c>
      <c r="AC1066" t="s">
        <v>10297</v>
      </c>
      <c r="AD1066" t="s">
        <v>52</v>
      </c>
      <c r="AE1066" t="s">
        <v>76</v>
      </c>
      <c r="AF1066" t="s">
        <v>10207</v>
      </c>
      <c r="AG1066" t="s">
        <v>10208</v>
      </c>
      <c r="AH1066" t="s">
        <v>10298</v>
      </c>
      <c r="AI1066" t="s">
        <v>48</v>
      </c>
      <c r="AJ1066" t="s">
        <v>47</v>
      </c>
      <c r="AK1066" t="s">
        <v>9400</v>
      </c>
      <c r="AL1066" t="s">
        <v>10240</v>
      </c>
      <c r="AM1066">
        <v>0</v>
      </c>
      <c r="AN1066" t="s">
        <v>47</v>
      </c>
      <c r="AO1066" t="s">
        <v>47</v>
      </c>
      <c r="AP1066" t="s">
        <v>47</v>
      </c>
      <c r="AQ1066" t="s">
        <v>47</v>
      </c>
      <c r="AR1066" t="s">
        <v>47</v>
      </c>
      <c r="AS1066">
        <v>12000</v>
      </c>
      <c r="AT1066">
        <v>20702.330000000002</v>
      </c>
      <c r="AU1066">
        <v>1</v>
      </c>
      <c r="AV1066">
        <v>1</v>
      </c>
      <c r="AW1066" t="s">
        <v>10358</v>
      </c>
      <c r="AX1066">
        <v>27000</v>
      </c>
      <c r="AY1066" t="s">
        <v>56</v>
      </c>
      <c r="AZ1066" t="s">
        <v>5353</v>
      </c>
      <c r="BA1066">
        <v>12000</v>
      </c>
      <c r="BB1066" t="s">
        <v>5353</v>
      </c>
      <c r="BC1066">
        <v>12000</v>
      </c>
      <c r="BD1066">
        <v>2595</v>
      </c>
      <c r="BE1066">
        <v>345574.06</v>
      </c>
      <c r="BF1066">
        <v>20</v>
      </c>
      <c r="BG1066">
        <v>22</v>
      </c>
      <c r="BH1066">
        <v>41525.19</v>
      </c>
      <c r="BI1066">
        <v>0</v>
      </c>
      <c r="BJ1066">
        <v>41525.19</v>
      </c>
      <c r="BK1066">
        <v>42000</v>
      </c>
      <c r="BL1066" t="s">
        <v>229</v>
      </c>
      <c r="BM1066" t="s">
        <v>10439</v>
      </c>
      <c r="BN1066" t="s">
        <v>10439</v>
      </c>
      <c r="BO1066" t="s">
        <v>47</v>
      </c>
    </row>
    <row r="1067" spans="1:67" hidden="1" x14ac:dyDescent="0.3">
      <c r="A1067">
        <v>104998</v>
      </c>
      <c r="B1067">
        <v>7120318235</v>
      </c>
      <c r="C1067">
        <v>2795664</v>
      </c>
      <c r="D1067">
        <v>7032</v>
      </c>
      <c r="E1067">
        <v>111849</v>
      </c>
      <c r="F1067">
        <v>1</v>
      </c>
      <c r="G1067" t="s">
        <v>784</v>
      </c>
      <c r="H1067">
        <v>42817</v>
      </c>
      <c r="I1067">
        <v>21772968</v>
      </c>
      <c r="J1067" t="s">
        <v>46</v>
      </c>
      <c r="K1067" t="s">
        <v>47</v>
      </c>
      <c r="L1067" t="s">
        <v>48</v>
      </c>
      <c r="M1067" t="s">
        <v>49</v>
      </c>
      <c r="N1067" t="s">
        <v>105</v>
      </c>
      <c r="O1067" t="s">
        <v>106</v>
      </c>
      <c r="P1067" t="s">
        <v>107</v>
      </c>
      <c r="Q1067" t="s">
        <v>108</v>
      </c>
      <c r="R1067" t="s">
        <v>54</v>
      </c>
      <c r="S1067">
        <v>100894891</v>
      </c>
      <c r="T1067" t="s">
        <v>116</v>
      </c>
      <c r="U1067" t="s">
        <v>56</v>
      </c>
      <c r="V1067" t="s">
        <v>57</v>
      </c>
      <c r="W1067">
        <v>12494.96</v>
      </c>
      <c r="X1067">
        <v>17976.3</v>
      </c>
      <c r="Y1067">
        <v>16096.46</v>
      </c>
      <c r="Z1067" t="s">
        <v>49</v>
      </c>
      <c r="AA1067" t="s">
        <v>10314</v>
      </c>
      <c r="AB1067" t="s">
        <v>10296</v>
      </c>
      <c r="AC1067" t="s">
        <v>10297</v>
      </c>
      <c r="AD1067" t="s">
        <v>52</v>
      </c>
      <c r="AE1067" t="s">
        <v>76</v>
      </c>
      <c r="AF1067" t="s">
        <v>10207</v>
      </c>
      <c r="AG1067" t="s">
        <v>10208</v>
      </c>
      <c r="AH1067" t="s">
        <v>10298</v>
      </c>
      <c r="AI1067" t="s">
        <v>48</v>
      </c>
      <c r="AJ1067" t="s">
        <v>47</v>
      </c>
      <c r="AK1067" t="s">
        <v>105</v>
      </c>
      <c r="AL1067" t="s">
        <v>10240</v>
      </c>
      <c r="AM1067">
        <v>0</v>
      </c>
      <c r="AN1067" t="s">
        <v>47</v>
      </c>
      <c r="AO1067" t="s">
        <v>47</v>
      </c>
      <c r="AP1067" t="s">
        <v>47</v>
      </c>
      <c r="AQ1067" t="s">
        <v>47</v>
      </c>
      <c r="AR1067" t="s">
        <v>47</v>
      </c>
      <c r="AS1067">
        <v>12494.96</v>
      </c>
      <c r="AT1067">
        <v>17976.3</v>
      </c>
      <c r="AU1067">
        <v>1</v>
      </c>
      <c r="AV1067">
        <v>1</v>
      </c>
      <c r="AW1067" t="s">
        <v>10352</v>
      </c>
      <c r="AX1067">
        <v>27000</v>
      </c>
      <c r="AY1067" t="s">
        <v>56</v>
      </c>
      <c r="AZ1067" t="s">
        <v>692</v>
      </c>
      <c r="BA1067">
        <v>13875</v>
      </c>
      <c r="BB1067" t="s">
        <v>692</v>
      </c>
      <c r="BC1067">
        <v>13875</v>
      </c>
      <c r="BD1067">
        <v>2720</v>
      </c>
      <c r="BE1067">
        <v>363550.36</v>
      </c>
      <c r="BF1067">
        <v>21</v>
      </c>
      <c r="BG1067">
        <v>22</v>
      </c>
      <c r="BH1067">
        <v>0</v>
      </c>
      <c r="BI1067">
        <v>0</v>
      </c>
      <c r="BJ1067">
        <v>0</v>
      </c>
      <c r="BK1067">
        <v>0</v>
      </c>
      <c r="BL1067" t="s">
        <v>59</v>
      </c>
      <c r="BM1067" t="s">
        <v>693</v>
      </c>
      <c r="BN1067" t="s">
        <v>694</v>
      </c>
      <c r="BO1067">
        <v>0</v>
      </c>
    </row>
    <row r="1068" spans="1:67" x14ac:dyDescent="0.3">
      <c r="A1068">
        <v>104744</v>
      </c>
      <c r="B1068">
        <v>7120291281</v>
      </c>
      <c r="C1068">
        <v>723332</v>
      </c>
      <c r="D1068">
        <v>7032</v>
      </c>
      <c r="E1068">
        <v>111649</v>
      </c>
      <c r="F1068">
        <v>1</v>
      </c>
      <c r="G1068" t="s">
        <v>784</v>
      </c>
      <c r="H1068">
        <v>42817</v>
      </c>
      <c r="I1068">
        <v>21772897</v>
      </c>
      <c r="J1068" t="s">
        <v>46</v>
      </c>
      <c r="K1068" t="s">
        <v>47</v>
      </c>
      <c r="L1068" t="s">
        <v>48</v>
      </c>
      <c r="M1068" t="s">
        <v>49</v>
      </c>
      <c r="N1068" t="s">
        <v>9400</v>
      </c>
      <c r="O1068" t="s">
        <v>10252</v>
      </c>
      <c r="P1068" t="s">
        <v>263</v>
      </c>
      <c r="Q1068" t="s">
        <v>10366</v>
      </c>
      <c r="R1068" t="s">
        <v>992</v>
      </c>
      <c r="S1068">
        <v>100989863</v>
      </c>
      <c r="T1068" t="s">
        <v>10450</v>
      </c>
      <c r="U1068" t="s">
        <v>56</v>
      </c>
      <c r="V1068" t="s">
        <v>57</v>
      </c>
      <c r="W1068">
        <v>4100</v>
      </c>
      <c r="X1068">
        <v>20840.72</v>
      </c>
      <c r="Y1068">
        <v>19060.87</v>
      </c>
      <c r="Z1068" t="s">
        <v>49</v>
      </c>
      <c r="AA1068" t="s">
        <v>10314</v>
      </c>
      <c r="AB1068" t="s">
        <v>10296</v>
      </c>
      <c r="AC1068" t="s">
        <v>10297</v>
      </c>
      <c r="AD1068" t="s">
        <v>52</v>
      </c>
      <c r="AE1068" t="s">
        <v>76</v>
      </c>
      <c r="AF1068" t="s">
        <v>10207</v>
      </c>
      <c r="AG1068" t="s">
        <v>10208</v>
      </c>
      <c r="AH1068" t="s">
        <v>10298</v>
      </c>
      <c r="AI1068" t="s">
        <v>48</v>
      </c>
      <c r="AJ1068" t="s">
        <v>47</v>
      </c>
      <c r="AK1068" t="s">
        <v>9400</v>
      </c>
      <c r="AL1068" t="s">
        <v>10232</v>
      </c>
      <c r="AM1068">
        <v>0</v>
      </c>
      <c r="AN1068" t="s">
        <v>47</v>
      </c>
      <c r="AO1068" t="s">
        <v>47</v>
      </c>
      <c r="AP1068" t="s">
        <v>47</v>
      </c>
      <c r="AQ1068" t="s">
        <v>47</v>
      </c>
      <c r="AR1068" t="s">
        <v>47</v>
      </c>
      <c r="AS1068">
        <v>4100</v>
      </c>
      <c r="AT1068">
        <v>20840.72</v>
      </c>
      <c r="AU1068">
        <v>1</v>
      </c>
      <c r="AV1068">
        <v>1</v>
      </c>
      <c r="AW1068" t="s">
        <v>10358</v>
      </c>
      <c r="AX1068">
        <v>27000</v>
      </c>
      <c r="AY1068" t="s">
        <v>56</v>
      </c>
      <c r="AZ1068" t="s">
        <v>5093</v>
      </c>
      <c r="BA1068">
        <v>4100</v>
      </c>
      <c r="BB1068" t="s">
        <v>5093</v>
      </c>
      <c r="BC1068">
        <v>4100</v>
      </c>
      <c r="BD1068" t="s">
        <v>47</v>
      </c>
      <c r="BE1068">
        <v>384391.08</v>
      </c>
      <c r="BF1068">
        <v>22</v>
      </c>
      <c r="BG1068">
        <v>22</v>
      </c>
      <c r="BH1068">
        <v>38817.019999999997</v>
      </c>
      <c r="BI1068">
        <v>0</v>
      </c>
      <c r="BJ1068">
        <v>38817.019999999997</v>
      </c>
      <c r="BK1068">
        <v>42000</v>
      </c>
      <c r="BL1068" t="s">
        <v>229</v>
      </c>
      <c r="BM1068" t="s">
        <v>10451</v>
      </c>
      <c r="BN1068" t="s">
        <v>10451</v>
      </c>
      <c r="BO1068" t="s">
        <v>47</v>
      </c>
    </row>
    <row r="1069" spans="1:67" hidden="1" x14ac:dyDescent="0.3">
      <c r="A1069">
        <v>104689</v>
      </c>
      <c r="B1069">
        <v>7120287761</v>
      </c>
      <c r="C1069">
        <v>1157188</v>
      </c>
      <c r="D1069">
        <v>7032</v>
      </c>
      <c r="E1069">
        <v>112235</v>
      </c>
      <c r="F1069">
        <v>1</v>
      </c>
      <c r="G1069" t="s">
        <v>784</v>
      </c>
      <c r="H1069">
        <v>42818</v>
      </c>
      <c r="I1069">
        <v>21785193</v>
      </c>
      <c r="J1069" t="s">
        <v>46</v>
      </c>
      <c r="K1069" t="s">
        <v>47</v>
      </c>
      <c r="L1069" t="s">
        <v>48</v>
      </c>
      <c r="M1069" t="s">
        <v>49</v>
      </c>
      <c r="N1069" t="s">
        <v>9400</v>
      </c>
      <c r="O1069" t="s">
        <v>10238</v>
      </c>
      <c r="P1069" t="s">
        <v>568</v>
      </c>
      <c r="Q1069" t="s">
        <v>10361</v>
      </c>
      <c r="R1069" t="s">
        <v>10178</v>
      </c>
      <c r="S1069">
        <v>100223303</v>
      </c>
      <c r="T1069" t="s">
        <v>64</v>
      </c>
      <c r="U1069" t="s">
        <v>56</v>
      </c>
      <c r="V1069" t="s">
        <v>57</v>
      </c>
      <c r="W1069">
        <v>15473.22</v>
      </c>
      <c r="X1069">
        <v>18973.259999999998</v>
      </c>
      <c r="Y1069">
        <v>16718.34</v>
      </c>
      <c r="Z1069" t="s">
        <v>49</v>
      </c>
      <c r="AA1069" t="s">
        <v>10314</v>
      </c>
      <c r="AB1069" t="s">
        <v>10296</v>
      </c>
      <c r="AC1069" t="s">
        <v>10297</v>
      </c>
      <c r="AD1069" t="s">
        <v>52</v>
      </c>
      <c r="AE1069" t="s">
        <v>76</v>
      </c>
      <c r="AF1069" t="s">
        <v>10207</v>
      </c>
      <c r="AG1069" t="s">
        <v>10208</v>
      </c>
      <c r="AH1069" t="s">
        <v>10298</v>
      </c>
      <c r="AI1069" t="s">
        <v>48</v>
      </c>
      <c r="AJ1069" t="s">
        <v>47</v>
      </c>
      <c r="AK1069" t="s">
        <v>9400</v>
      </c>
      <c r="AL1069" t="s">
        <v>10240</v>
      </c>
      <c r="AM1069">
        <v>0</v>
      </c>
      <c r="AN1069" t="s">
        <v>47</v>
      </c>
      <c r="AO1069" t="s">
        <v>47</v>
      </c>
      <c r="AP1069" t="s">
        <v>47</v>
      </c>
      <c r="AQ1069" t="s">
        <v>47</v>
      </c>
      <c r="AR1069" t="s">
        <v>47</v>
      </c>
      <c r="AS1069">
        <v>15473.22</v>
      </c>
      <c r="AT1069">
        <v>18973.259999999998</v>
      </c>
      <c r="AU1069">
        <v>1</v>
      </c>
      <c r="AV1069">
        <v>1</v>
      </c>
      <c r="AW1069" t="s">
        <v>10362</v>
      </c>
      <c r="AX1069">
        <v>27000</v>
      </c>
      <c r="AY1069" t="s">
        <v>56</v>
      </c>
      <c r="AZ1069" t="s">
        <v>10443</v>
      </c>
      <c r="BA1069" t="s">
        <v>47</v>
      </c>
      <c r="BB1069" t="s">
        <v>10443</v>
      </c>
      <c r="BC1069" t="s">
        <v>47</v>
      </c>
      <c r="BD1069">
        <v>1</v>
      </c>
      <c r="BE1069">
        <v>18973.259999999998</v>
      </c>
      <c r="BF1069">
        <v>1</v>
      </c>
      <c r="BG1069">
        <v>8</v>
      </c>
      <c r="BH1069">
        <v>0</v>
      </c>
      <c r="BI1069">
        <v>0</v>
      </c>
      <c r="BJ1069">
        <v>0</v>
      </c>
      <c r="BK1069">
        <v>0</v>
      </c>
      <c r="BL1069" t="s">
        <v>59</v>
      </c>
      <c r="BM1069" t="s">
        <v>10444</v>
      </c>
      <c r="BN1069" t="s">
        <v>10445</v>
      </c>
      <c r="BO1069">
        <v>0</v>
      </c>
    </row>
    <row r="1070" spans="1:67" hidden="1" x14ac:dyDescent="0.3">
      <c r="A1070">
        <v>104692</v>
      </c>
      <c r="B1070">
        <v>7120287765</v>
      </c>
      <c r="C1070">
        <v>915409</v>
      </c>
      <c r="D1070">
        <v>7032</v>
      </c>
      <c r="E1070">
        <v>112238</v>
      </c>
      <c r="F1070">
        <v>1</v>
      </c>
      <c r="G1070" t="s">
        <v>784</v>
      </c>
      <c r="H1070">
        <v>42818</v>
      </c>
      <c r="I1070">
        <v>21785196</v>
      </c>
      <c r="J1070" t="s">
        <v>46</v>
      </c>
      <c r="K1070" t="s">
        <v>47</v>
      </c>
      <c r="L1070" t="s">
        <v>48</v>
      </c>
      <c r="M1070" t="s">
        <v>49</v>
      </c>
      <c r="N1070" t="s">
        <v>247</v>
      </c>
      <c r="O1070" t="s">
        <v>248</v>
      </c>
      <c r="P1070" t="s">
        <v>249</v>
      </c>
      <c r="Q1070" t="s">
        <v>250</v>
      </c>
      <c r="R1070" t="s">
        <v>54</v>
      </c>
      <c r="S1070">
        <v>100422206</v>
      </c>
      <c r="T1070" t="s">
        <v>615</v>
      </c>
      <c r="U1070" t="s">
        <v>56</v>
      </c>
      <c r="V1070" t="s">
        <v>57</v>
      </c>
      <c r="W1070">
        <v>4502.6899999999996</v>
      </c>
      <c r="X1070">
        <v>20321.099999999999</v>
      </c>
      <c r="Y1070">
        <v>18631.900000000001</v>
      </c>
      <c r="Z1070" t="s">
        <v>49</v>
      </c>
      <c r="AA1070" t="s">
        <v>10314</v>
      </c>
      <c r="AB1070" t="s">
        <v>10296</v>
      </c>
      <c r="AC1070" t="s">
        <v>10297</v>
      </c>
      <c r="AD1070" t="s">
        <v>52</v>
      </c>
      <c r="AE1070" t="s">
        <v>76</v>
      </c>
      <c r="AF1070" t="s">
        <v>10207</v>
      </c>
      <c r="AG1070" t="s">
        <v>10208</v>
      </c>
      <c r="AH1070" t="s">
        <v>10298</v>
      </c>
      <c r="AI1070" t="s">
        <v>48</v>
      </c>
      <c r="AJ1070" t="s">
        <v>47</v>
      </c>
      <c r="AK1070" t="s">
        <v>247</v>
      </c>
      <c r="AL1070" t="s">
        <v>10217</v>
      </c>
      <c r="AM1070">
        <v>0</v>
      </c>
      <c r="AN1070" t="s">
        <v>47</v>
      </c>
      <c r="AO1070" t="s">
        <v>47</v>
      </c>
      <c r="AP1070" t="s">
        <v>47</v>
      </c>
      <c r="AQ1070" t="s">
        <v>47</v>
      </c>
      <c r="AR1070" t="s">
        <v>47</v>
      </c>
      <c r="AS1070">
        <v>4502.6899999999996</v>
      </c>
      <c r="AT1070">
        <v>20321.099999999999</v>
      </c>
      <c r="AU1070">
        <v>1</v>
      </c>
      <c r="AV1070">
        <v>1</v>
      </c>
      <c r="AW1070" t="s">
        <v>10352</v>
      </c>
      <c r="AX1070">
        <v>27000</v>
      </c>
      <c r="AY1070" t="s">
        <v>56</v>
      </c>
      <c r="AZ1070" t="s">
        <v>634</v>
      </c>
      <c r="BA1070">
        <v>5000</v>
      </c>
      <c r="BB1070" t="s">
        <v>634</v>
      </c>
      <c r="BC1070">
        <v>5000</v>
      </c>
      <c r="BD1070">
        <v>1</v>
      </c>
      <c r="BE1070">
        <v>39294.36</v>
      </c>
      <c r="BF1070">
        <v>2</v>
      </c>
      <c r="BG1070">
        <v>8</v>
      </c>
      <c r="BH1070">
        <v>39294.36</v>
      </c>
      <c r="BI1070">
        <v>0</v>
      </c>
      <c r="BJ1070">
        <v>39294.36</v>
      </c>
      <c r="BK1070">
        <v>42000</v>
      </c>
      <c r="BL1070" t="s">
        <v>229</v>
      </c>
      <c r="BM1070" t="s">
        <v>636</v>
      </c>
      <c r="BN1070" t="s">
        <v>636</v>
      </c>
      <c r="BO1070">
        <v>6500</v>
      </c>
    </row>
    <row r="1071" spans="1:67" hidden="1" x14ac:dyDescent="0.3">
      <c r="A1071">
        <v>103661</v>
      </c>
      <c r="B1071">
        <v>7120246293</v>
      </c>
      <c r="C1071">
        <v>917531</v>
      </c>
      <c r="D1071">
        <v>7032</v>
      </c>
      <c r="E1071">
        <v>112180</v>
      </c>
      <c r="F1071">
        <v>1</v>
      </c>
      <c r="G1071" t="s">
        <v>784</v>
      </c>
      <c r="H1071">
        <v>42818</v>
      </c>
      <c r="I1071">
        <v>21785184</v>
      </c>
      <c r="J1071" t="s">
        <v>46</v>
      </c>
      <c r="K1071" t="s">
        <v>47</v>
      </c>
      <c r="L1071" t="s">
        <v>48</v>
      </c>
      <c r="M1071" t="s">
        <v>49</v>
      </c>
      <c r="N1071" t="s">
        <v>319</v>
      </c>
      <c r="O1071" t="s">
        <v>152</v>
      </c>
      <c r="P1071" t="s">
        <v>153</v>
      </c>
      <c r="Q1071" t="s">
        <v>154</v>
      </c>
      <c r="R1071" t="s">
        <v>54</v>
      </c>
      <c r="S1071">
        <v>100214689</v>
      </c>
      <c r="T1071" t="s">
        <v>155</v>
      </c>
      <c r="U1071" t="s">
        <v>56</v>
      </c>
      <c r="V1071" t="s">
        <v>57</v>
      </c>
      <c r="W1071">
        <v>3692.2</v>
      </c>
      <c r="X1071">
        <v>17425.849999999999</v>
      </c>
      <c r="Y1071">
        <v>15957.69</v>
      </c>
      <c r="Z1071" t="s">
        <v>49</v>
      </c>
      <c r="AA1071" t="s">
        <v>10314</v>
      </c>
      <c r="AB1071" t="s">
        <v>10296</v>
      </c>
      <c r="AC1071" t="s">
        <v>10297</v>
      </c>
      <c r="AD1071" t="s">
        <v>52</v>
      </c>
      <c r="AE1071" t="s">
        <v>76</v>
      </c>
      <c r="AF1071" t="s">
        <v>10207</v>
      </c>
      <c r="AG1071" t="s">
        <v>10208</v>
      </c>
      <c r="AH1071" t="s">
        <v>10298</v>
      </c>
      <c r="AI1071" t="s">
        <v>48</v>
      </c>
      <c r="AJ1071" t="s">
        <v>47</v>
      </c>
      <c r="AK1071" t="s">
        <v>319</v>
      </c>
      <c r="AL1071" t="s">
        <v>10217</v>
      </c>
      <c r="AM1071">
        <v>0</v>
      </c>
      <c r="AN1071" t="s">
        <v>47</v>
      </c>
      <c r="AO1071" t="s">
        <v>47</v>
      </c>
      <c r="AP1071" t="s">
        <v>47</v>
      </c>
      <c r="AQ1071" t="s">
        <v>47</v>
      </c>
      <c r="AR1071" t="s">
        <v>47</v>
      </c>
      <c r="AS1071">
        <v>3692.2</v>
      </c>
      <c r="AT1071">
        <v>17425.849999999999</v>
      </c>
      <c r="AU1071">
        <v>1</v>
      </c>
      <c r="AV1071">
        <v>1</v>
      </c>
      <c r="AW1071" t="s">
        <v>10352</v>
      </c>
      <c r="AX1071">
        <v>27000</v>
      </c>
      <c r="AY1071" t="s">
        <v>56</v>
      </c>
      <c r="AZ1071" t="s">
        <v>156</v>
      </c>
      <c r="BA1071">
        <v>4100</v>
      </c>
      <c r="BB1071" t="s">
        <v>156</v>
      </c>
      <c r="BC1071">
        <v>4100</v>
      </c>
      <c r="BD1071">
        <v>30</v>
      </c>
      <c r="BE1071">
        <v>56720.21</v>
      </c>
      <c r="BF1071">
        <v>3</v>
      </c>
      <c r="BG1071">
        <v>8</v>
      </c>
      <c r="BH1071">
        <v>0</v>
      </c>
      <c r="BI1071">
        <v>0</v>
      </c>
      <c r="BJ1071">
        <v>0</v>
      </c>
      <c r="BK1071">
        <v>0</v>
      </c>
      <c r="BL1071" t="s">
        <v>59</v>
      </c>
      <c r="BM1071" t="s">
        <v>157</v>
      </c>
      <c r="BN1071" t="s">
        <v>158</v>
      </c>
      <c r="BO1071">
        <v>0</v>
      </c>
    </row>
    <row r="1072" spans="1:67" hidden="1" x14ac:dyDescent="0.3">
      <c r="A1072">
        <v>104389</v>
      </c>
      <c r="B1072">
        <v>7120283476</v>
      </c>
      <c r="C1072">
        <v>659338</v>
      </c>
      <c r="D1072">
        <v>7032</v>
      </c>
      <c r="E1072">
        <v>112221</v>
      </c>
      <c r="F1072">
        <v>1</v>
      </c>
      <c r="G1072" t="s">
        <v>784</v>
      </c>
      <c r="H1072">
        <v>42818</v>
      </c>
      <c r="I1072">
        <v>21785181</v>
      </c>
      <c r="J1072" t="s">
        <v>46</v>
      </c>
      <c r="K1072" t="s">
        <v>47</v>
      </c>
      <c r="L1072" t="s">
        <v>48</v>
      </c>
      <c r="M1072" t="s">
        <v>49</v>
      </c>
      <c r="N1072" t="s">
        <v>50</v>
      </c>
      <c r="O1072" t="s">
        <v>51</v>
      </c>
      <c r="P1072" t="s">
        <v>52</v>
      </c>
      <c r="Q1072" t="s">
        <v>53</v>
      </c>
      <c r="R1072" t="s">
        <v>54</v>
      </c>
      <c r="S1072">
        <v>101093720</v>
      </c>
      <c r="T1072" t="s">
        <v>55</v>
      </c>
      <c r="U1072" t="s">
        <v>56</v>
      </c>
      <c r="V1072" t="s">
        <v>57</v>
      </c>
      <c r="W1072">
        <v>1683.12</v>
      </c>
      <c r="X1072">
        <v>13176.26</v>
      </c>
      <c r="Y1072">
        <v>12085.04</v>
      </c>
      <c r="Z1072" t="s">
        <v>49</v>
      </c>
      <c r="AA1072" t="s">
        <v>10314</v>
      </c>
      <c r="AB1072" t="s">
        <v>10296</v>
      </c>
      <c r="AC1072" t="s">
        <v>10297</v>
      </c>
      <c r="AD1072" t="s">
        <v>52</v>
      </c>
      <c r="AE1072" t="s">
        <v>76</v>
      </c>
      <c r="AF1072" t="s">
        <v>10207</v>
      </c>
      <c r="AG1072" t="s">
        <v>10208</v>
      </c>
      <c r="AH1072" t="s">
        <v>10298</v>
      </c>
      <c r="AI1072" t="s">
        <v>48</v>
      </c>
      <c r="AJ1072" t="s">
        <v>47</v>
      </c>
      <c r="AK1072" t="s">
        <v>50</v>
      </c>
      <c r="AL1072" t="s">
        <v>10207</v>
      </c>
      <c r="AM1072">
        <v>0</v>
      </c>
      <c r="AN1072" t="s">
        <v>47</v>
      </c>
      <c r="AO1072" t="s">
        <v>47</v>
      </c>
      <c r="AP1072" t="s">
        <v>47</v>
      </c>
      <c r="AQ1072" t="s">
        <v>47</v>
      </c>
      <c r="AR1072" t="s">
        <v>47</v>
      </c>
      <c r="AS1072">
        <v>1683.12</v>
      </c>
      <c r="AT1072">
        <v>13176.26</v>
      </c>
      <c r="AU1072">
        <v>1</v>
      </c>
      <c r="AV1072">
        <v>1</v>
      </c>
      <c r="AW1072" t="s">
        <v>10352</v>
      </c>
      <c r="AX1072">
        <v>27000</v>
      </c>
      <c r="AY1072" t="s">
        <v>56</v>
      </c>
      <c r="AZ1072" t="s">
        <v>220</v>
      </c>
      <c r="BA1072">
        <v>1880.82</v>
      </c>
      <c r="BB1072" t="s">
        <v>220</v>
      </c>
      <c r="BC1072">
        <v>1880.82</v>
      </c>
      <c r="BD1072">
        <v>154</v>
      </c>
      <c r="BE1072">
        <v>69896.47</v>
      </c>
      <c r="BF1072">
        <v>4</v>
      </c>
      <c r="BG1072">
        <v>8</v>
      </c>
      <c r="BH1072">
        <v>30602.11</v>
      </c>
      <c r="BI1072">
        <v>0</v>
      </c>
      <c r="BJ1072">
        <v>30602.11</v>
      </c>
      <c r="BK1072">
        <v>42000</v>
      </c>
      <c r="BL1072" t="s">
        <v>229</v>
      </c>
      <c r="BM1072" t="s">
        <v>222</v>
      </c>
      <c r="BN1072" t="s">
        <v>222</v>
      </c>
      <c r="BO1072">
        <v>2445.0659999999998</v>
      </c>
    </row>
    <row r="1073" spans="1:67" hidden="1" x14ac:dyDescent="0.3">
      <c r="A1073">
        <v>105047</v>
      </c>
      <c r="B1073">
        <v>7120319336</v>
      </c>
      <c r="C1073">
        <v>4463189</v>
      </c>
      <c r="D1073">
        <v>7032</v>
      </c>
      <c r="E1073">
        <v>112348</v>
      </c>
      <c r="F1073">
        <v>1</v>
      </c>
      <c r="G1073" t="s">
        <v>784</v>
      </c>
      <c r="H1073">
        <v>42818</v>
      </c>
      <c r="I1073">
        <v>21785191</v>
      </c>
      <c r="J1073" t="s">
        <v>46</v>
      </c>
      <c r="K1073" t="s">
        <v>47</v>
      </c>
      <c r="L1073" t="s">
        <v>48</v>
      </c>
      <c r="M1073" t="s">
        <v>49</v>
      </c>
      <c r="N1073" t="s">
        <v>9400</v>
      </c>
      <c r="O1073" t="s">
        <v>51</v>
      </c>
      <c r="P1073" t="s">
        <v>52</v>
      </c>
      <c r="Q1073" t="s">
        <v>10357</v>
      </c>
      <c r="R1073" t="s">
        <v>992</v>
      </c>
      <c r="S1073">
        <v>101093720</v>
      </c>
      <c r="T1073" t="s">
        <v>55</v>
      </c>
      <c r="U1073" t="s">
        <v>56</v>
      </c>
      <c r="V1073" t="s">
        <v>57</v>
      </c>
      <c r="W1073">
        <v>1880.82</v>
      </c>
      <c r="X1073">
        <v>10725.88</v>
      </c>
      <c r="Y1073">
        <v>9810.8799999999992</v>
      </c>
      <c r="Z1073" t="s">
        <v>49</v>
      </c>
      <c r="AA1073" t="s">
        <v>10314</v>
      </c>
      <c r="AB1073" t="s">
        <v>10296</v>
      </c>
      <c r="AC1073" t="s">
        <v>10297</v>
      </c>
      <c r="AD1073" t="s">
        <v>52</v>
      </c>
      <c r="AE1073" t="s">
        <v>76</v>
      </c>
      <c r="AF1073" t="s">
        <v>10207</v>
      </c>
      <c r="AG1073" t="s">
        <v>10208</v>
      </c>
      <c r="AH1073" t="s">
        <v>10298</v>
      </c>
      <c r="AI1073" t="s">
        <v>48</v>
      </c>
      <c r="AJ1073" t="s">
        <v>47</v>
      </c>
      <c r="AK1073" t="s">
        <v>9400</v>
      </c>
      <c r="AL1073" t="s">
        <v>10207</v>
      </c>
      <c r="AM1073">
        <v>0</v>
      </c>
      <c r="AN1073" t="s">
        <v>47</v>
      </c>
      <c r="AO1073" t="s">
        <v>47</v>
      </c>
      <c r="AP1073" t="s">
        <v>47</v>
      </c>
      <c r="AQ1073" t="s">
        <v>47</v>
      </c>
      <c r="AR1073" t="s">
        <v>47</v>
      </c>
      <c r="AS1073">
        <v>1880.82</v>
      </c>
      <c r="AT1073">
        <v>10725.88</v>
      </c>
      <c r="AU1073">
        <v>1</v>
      </c>
      <c r="AV1073">
        <v>1</v>
      </c>
      <c r="AW1073" t="s">
        <v>10358</v>
      </c>
      <c r="AX1073">
        <v>10800</v>
      </c>
      <c r="AY1073" t="s">
        <v>66</v>
      </c>
      <c r="AZ1073" t="s">
        <v>5276</v>
      </c>
      <c r="BA1073">
        <v>1880.82</v>
      </c>
      <c r="BB1073" t="s">
        <v>5272</v>
      </c>
      <c r="BC1073">
        <v>1326.09</v>
      </c>
      <c r="BD1073">
        <v>154</v>
      </c>
      <c r="BE1073">
        <v>80622.350000000006</v>
      </c>
      <c r="BF1073">
        <v>5</v>
      </c>
      <c r="BG1073">
        <v>8</v>
      </c>
      <c r="BH1073">
        <v>0</v>
      </c>
      <c r="BI1073">
        <v>0</v>
      </c>
      <c r="BJ1073">
        <v>0</v>
      </c>
      <c r="BK1073">
        <v>0</v>
      </c>
      <c r="BL1073" t="s">
        <v>59</v>
      </c>
      <c r="BM1073" t="s">
        <v>10359</v>
      </c>
      <c r="BN1073" t="s">
        <v>10360</v>
      </c>
      <c r="BO1073">
        <v>0</v>
      </c>
    </row>
    <row r="1074" spans="1:67" hidden="1" x14ac:dyDescent="0.3">
      <c r="A1074">
        <v>103343</v>
      </c>
      <c r="B1074">
        <v>7120221138</v>
      </c>
      <c r="C1074">
        <v>4113123</v>
      </c>
      <c r="D1074">
        <v>7032</v>
      </c>
      <c r="E1074">
        <v>112179</v>
      </c>
      <c r="F1074">
        <v>1</v>
      </c>
      <c r="G1074" t="s">
        <v>784</v>
      </c>
      <c r="H1074">
        <v>42818</v>
      </c>
      <c r="I1074">
        <v>21785188</v>
      </c>
      <c r="J1074" t="s">
        <v>46</v>
      </c>
      <c r="K1074" t="s">
        <v>47</v>
      </c>
      <c r="L1074" t="s">
        <v>48</v>
      </c>
      <c r="M1074" t="s">
        <v>49</v>
      </c>
      <c r="N1074" t="s">
        <v>279</v>
      </c>
      <c r="O1074" t="s">
        <v>280</v>
      </c>
      <c r="P1074" t="s">
        <v>281</v>
      </c>
      <c r="Q1074" t="s">
        <v>282</v>
      </c>
      <c r="R1074" t="s">
        <v>54</v>
      </c>
      <c r="S1074">
        <v>100214689</v>
      </c>
      <c r="T1074" t="s">
        <v>155</v>
      </c>
      <c r="U1074" t="s">
        <v>56</v>
      </c>
      <c r="V1074" t="s">
        <v>57</v>
      </c>
      <c r="W1074">
        <v>3151.88</v>
      </c>
      <c r="X1074">
        <v>18962.3</v>
      </c>
      <c r="Y1074">
        <v>17276</v>
      </c>
      <c r="Z1074" t="s">
        <v>49</v>
      </c>
      <c r="AA1074" t="s">
        <v>10314</v>
      </c>
      <c r="AB1074" t="s">
        <v>10296</v>
      </c>
      <c r="AC1074" t="s">
        <v>10297</v>
      </c>
      <c r="AD1074" t="s">
        <v>52</v>
      </c>
      <c r="AE1074" t="s">
        <v>76</v>
      </c>
      <c r="AF1074" t="s">
        <v>10207</v>
      </c>
      <c r="AG1074" t="s">
        <v>10208</v>
      </c>
      <c r="AH1074" t="s">
        <v>10298</v>
      </c>
      <c r="AI1074" t="s">
        <v>48</v>
      </c>
      <c r="AJ1074" t="s">
        <v>47</v>
      </c>
      <c r="AK1074" t="s">
        <v>279</v>
      </c>
      <c r="AL1074" t="s">
        <v>10217</v>
      </c>
      <c r="AM1074">
        <v>0</v>
      </c>
      <c r="AN1074" t="s">
        <v>47</v>
      </c>
      <c r="AO1074" t="s">
        <v>47</v>
      </c>
      <c r="AP1074" t="s">
        <v>47</v>
      </c>
      <c r="AQ1074" t="s">
        <v>47</v>
      </c>
      <c r="AR1074" t="s">
        <v>47</v>
      </c>
      <c r="AS1074">
        <v>3151.88</v>
      </c>
      <c r="AT1074">
        <v>18962.3</v>
      </c>
      <c r="AU1074">
        <v>1</v>
      </c>
      <c r="AV1074">
        <v>1</v>
      </c>
      <c r="AW1074" t="s">
        <v>10352</v>
      </c>
      <c r="AX1074">
        <v>27000</v>
      </c>
      <c r="AY1074" t="s">
        <v>56</v>
      </c>
      <c r="AZ1074" t="s">
        <v>303</v>
      </c>
      <c r="BA1074">
        <v>3500</v>
      </c>
      <c r="BB1074" t="s">
        <v>303</v>
      </c>
      <c r="BC1074">
        <v>3500</v>
      </c>
      <c r="BD1074">
        <v>215</v>
      </c>
      <c r="BE1074">
        <v>99584.65</v>
      </c>
      <c r="BF1074">
        <v>6</v>
      </c>
      <c r="BG1074">
        <v>8</v>
      </c>
      <c r="BH1074">
        <v>29688.18</v>
      </c>
      <c r="BI1074">
        <v>0</v>
      </c>
      <c r="BJ1074">
        <v>29688.18</v>
      </c>
      <c r="BK1074">
        <v>42000</v>
      </c>
      <c r="BL1074" t="s">
        <v>229</v>
      </c>
      <c r="BM1074" t="s">
        <v>305</v>
      </c>
      <c r="BN1074" t="s">
        <v>305</v>
      </c>
      <c r="BO1074">
        <v>3500</v>
      </c>
    </row>
    <row r="1075" spans="1:67" hidden="1" x14ac:dyDescent="0.3">
      <c r="A1075">
        <v>103662</v>
      </c>
      <c r="B1075">
        <v>7120246294</v>
      </c>
      <c r="C1075">
        <v>4463262</v>
      </c>
      <c r="D1075">
        <v>7032</v>
      </c>
      <c r="E1075">
        <v>112181</v>
      </c>
      <c r="F1075">
        <v>1</v>
      </c>
      <c r="G1075" t="s">
        <v>784</v>
      </c>
      <c r="H1075">
        <v>42818</v>
      </c>
      <c r="I1075">
        <v>21785185</v>
      </c>
      <c r="J1075" t="s">
        <v>46</v>
      </c>
      <c r="K1075" t="s">
        <v>47</v>
      </c>
      <c r="L1075" t="s">
        <v>48</v>
      </c>
      <c r="M1075" t="s">
        <v>49</v>
      </c>
      <c r="N1075" t="s">
        <v>9400</v>
      </c>
      <c r="O1075" t="s">
        <v>10230</v>
      </c>
      <c r="P1075" t="s">
        <v>1289</v>
      </c>
      <c r="Q1075" t="s">
        <v>10377</v>
      </c>
      <c r="R1075" t="s">
        <v>10178</v>
      </c>
      <c r="S1075">
        <v>100422206</v>
      </c>
      <c r="T1075" t="s">
        <v>615</v>
      </c>
      <c r="U1075" t="s">
        <v>56</v>
      </c>
      <c r="V1075" t="s">
        <v>57</v>
      </c>
      <c r="W1075">
        <v>2196</v>
      </c>
      <c r="X1075">
        <v>18234.3</v>
      </c>
      <c r="Y1075">
        <v>15774.2</v>
      </c>
      <c r="Z1075" t="s">
        <v>49</v>
      </c>
      <c r="AA1075" t="s">
        <v>10314</v>
      </c>
      <c r="AB1075" t="s">
        <v>10296</v>
      </c>
      <c r="AC1075" t="s">
        <v>10297</v>
      </c>
      <c r="AD1075" t="s">
        <v>52</v>
      </c>
      <c r="AE1075" t="s">
        <v>76</v>
      </c>
      <c r="AF1075" t="s">
        <v>10207</v>
      </c>
      <c r="AG1075" t="s">
        <v>10208</v>
      </c>
      <c r="AH1075" t="s">
        <v>10298</v>
      </c>
      <c r="AI1075" t="s">
        <v>48</v>
      </c>
      <c r="AJ1075" t="s">
        <v>47</v>
      </c>
      <c r="AK1075" t="s">
        <v>9400</v>
      </c>
      <c r="AL1075" t="s">
        <v>10232</v>
      </c>
      <c r="AM1075">
        <v>0</v>
      </c>
      <c r="AN1075" t="s">
        <v>47</v>
      </c>
      <c r="AO1075" t="s">
        <v>47</v>
      </c>
      <c r="AP1075" t="s">
        <v>47</v>
      </c>
      <c r="AQ1075" t="s">
        <v>47</v>
      </c>
      <c r="AR1075" t="s">
        <v>47</v>
      </c>
      <c r="AS1075">
        <v>2196</v>
      </c>
      <c r="AT1075">
        <v>18234.3</v>
      </c>
      <c r="AU1075">
        <v>1</v>
      </c>
      <c r="AV1075">
        <v>1</v>
      </c>
      <c r="AW1075" t="s">
        <v>10362</v>
      </c>
      <c r="AX1075">
        <v>27000</v>
      </c>
      <c r="AY1075" t="s">
        <v>56</v>
      </c>
      <c r="AZ1075" t="s">
        <v>10436</v>
      </c>
      <c r="BA1075" t="s">
        <v>47</v>
      </c>
      <c r="BB1075" t="s">
        <v>10436</v>
      </c>
      <c r="BC1075" t="s">
        <v>47</v>
      </c>
      <c r="BD1075">
        <v>605</v>
      </c>
      <c r="BE1075">
        <v>117818.95</v>
      </c>
      <c r="BF1075">
        <v>7</v>
      </c>
      <c r="BG1075">
        <v>8</v>
      </c>
      <c r="BH1075">
        <v>0</v>
      </c>
      <c r="BI1075">
        <v>0</v>
      </c>
      <c r="BJ1075">
        <v>0</v>
      </c>
      <c r="BK1075">
        <v>0</v>
      </c>
      <c r="BL1075" t="s">
        <v>59</v>
      </c>
      <c r="BM1075" t="s">
        <v>10437</v>
      </c>
      <c r="BN1075" t="s">
        <v>10438</v>
      </c>
      <c r="BO1075">
        <v>0</v>
      </c>
    </row>
    <row r="1076" spans="1:67" x14ac:dyDescent="0.3">
      <c r="A1076">
        <v>105639</v>
      </c>
      <c r="B1076">
        <v>7120353066</v>
      </c>
      <c r="C1076">
        <v>4463264</v>
      </c>
      <c r="D1076">
        <v>7032</v>
      </c>
      <c r="E1076">
        <v>112590</v>
      </c>
      <c r="F1076">
        <v>1</v>
      </c>
      <c r="G1076" t="s">
        <v>784</v>
      </c>
      <c r="H1076">
        <v>42818</v>
      </c>
      <c r="I1076">
        <v>21785187</v>
      </c>
      <c r="J1076" t="s">
        <v>46</v>
      </c>
      <c r="K1076" t="s">
        <v>47</v>
      </c>
      <c r="L1076" t="s">
        <v>48</v>
      </c>
      <c r="M1076" t="s">
        <v>49</v>
      </c>
      <c r="N1076" t="s">
        <v>9400</v>
      </c>
      <c r="O1076" t="s">
        <v>10266</v>
      </c>
      <c r="P1076" t="s">
        <v>2264</v>
      </c>
      <c r="Q1076" t="s">
        <v>10372</v>
      </c>
      <c r="R1076" t="s">
        <v>10178</v>
      </c>
      <c r="S1076">
        <v>100788157</v>
      </c>
      <c r="T1076" t="s">
        <v>606</v>
      </c>
      <c r="U1076" t="s">
        <v>66</v>
      </c>
      <c r="V1076" t="s">
        <v>1007</v>
      </c>
      <c r="W1076">
        <v>2473</v>
      </c>
      <c r="X1076">
        <v>10979.88</v>
      </c>
      <c r="Y1076">
        <v>10028.36</v>
      </c>
      <c r="Z1076" t="s">
        <v>49</v>
      </c>
      <c r="AA1076" t="s">
        <v>10314</v>
      </c>
      <c r="AB1076" t="s">
        <v>10296</v>
      </c>
      <c r="AC1076" t="s">
        <v>10297</v>
      </c>
      <c r="AD1076" t="s">
        <v>52</v>
      </c>
      <c r="AE1076" t="s">
        <v>76</v>
      </c>
      <c r="AF1076" t="s">
        <v>10207</v>
      </c>
      <c r="AG1076" t="s">
        <v>10208</v>
      </c>
      <c r="AH1076" t="s">
        <v>10298</v>
      </c>
      <c r="AI1076" t="s">
        <v>48</v>
      </c>
      <c r="AJ1076" t="s">
        <v>47</v>
      </c>
      <c r="AK1076" t="s">
        <v>9400</v>
      </c>
      <c r="AL1076" t="s">
        <v>10207</v>
      </c>
      <c r="AM1076">
        <v>0</v>
      </c>
      <c r="AN1076" t="s">
        <v>47</v>
      </c>
      <c r="AO1076" t="s">
        <v>47</v>
      </c>
      <c r="AP1076" t="s">
        <v>47</v>
      </c>
      <c r="AQ1076" t="s">
        <v>47</v>
      </c>
      <c r="AR1076" t="s">
        <v>47</v>
      </c>
      <c r="AS1076">
        <v>2473</v>
      </c>
      <c r="AT1076">
        <v>10979.88</v>
      </c>
      <c r="AU1076">
        <v>1</v>
      </c>
      <c r="AV1076">
        <v>1</v>
      </c>
      <c r="AW1076" t="s">
        <v>10362</v>
      </c>
      <c r="AX1076">
        <v>27000</v>
      </c>
      <c r="AY1076" t="s">
        <v>56</v>
      </c>
      <c r="AZ1076" t="s">
        <v>10373</v>
      </c>
      <c r="BA1076" t="s">
        <v>47</v>
      </c>
      <c r="BB1076" t="s">
        <v>10374</v>
      </c>
      <c r="BC1076" t="s">
        <v>47</v>
      </c>
      <c r="BD1076">
        <v>1148</v>
      </c>
      <c r="BE1076">
        <v>128798.83</v>
      </c>
      <c r="BF1076">
        <v>8</v>
      </c>
      <c r="BG1076">
        <v>8</v>
      </c>
      <c r="BH1076">
        <v>29214.18</v>
      </c>
      <c r="BI1076">
        <v>0</v>
      </c>
      <c r="BJ1076">
        <v>29214.18</v>
      </c>
      <c r="BK1076">
        <v>42000</v>
      </c>
      <c r="BL1076" t="s">
        <v>229</v>
      </c>
      <c r="BM1076" t="s">
        <v>10375</v>
      </c>
      <c r="BN1076" t="s">
        <v>10375</v>
      </c>
      <c r="BO1076" t="s">
        <v>47</v>
      </c>
    </row>
    <row r="1077" spans="1:67" hidden="1" x14ac:dyDescent="0.3">
      <c r="A1077">
        <v>104967</v>
      </c>
      <c r="B1077">
        <v>7120317571</v>
      </c>
      <c r="C1077">
        <v>915409</v>
      </c>
      <c r="D1077">
        <v>7032</v>
      </c>
      <c r="E1077">
        <v>112673</v>
      </c>
      <c r="F1077">
        <v>1</v>
      </c>
      <c r="G1077" t="s">
        <v>784</v>
      </c>
      <c r="H1077">
        <v>42819</v>
      </c>
      <c r="I1077">
        <v>21795074</v>
      </c>
      <c r="J1077" t="s">
        <v>46</v>
      </c>
      <c r="K1077" t="s">
        <v>47</v>
      </c>
      <c r="L1077" t="s">
        <v>48</v>
      </c>
      <c r="M1077" t="s">
        <v>49</v>
      </c>
      <c r="N1077" t="s">
        <v>247</v>
      </c>
      <c r="O1077" t="s">
        <v>248</v>
      </c>
      <c r="P1077" t="s">
        <v>249</v>
      </c>
      <c r="Q1077" t="s">
        <v>250</v>
      </c>
      <c r="R1077" t="s">
        <v>54</v>
      </c>
      <c r="S1077">
        <v>100422206</v>
      </c>
      <c r="T1077" t="s">
        <v>615</v>
      </c>
      <c r="U1077" t="s">
        <v>56</v>
      </c>
      <c r="V1077" t="s">
        <v>57</v>
      </c>
      <c r="W1077">
        <v>4502.6899999999996</v>
      </c>
      <c r="X1077">
        <v>19289.38</v>
      </c>
      <c r="Y1077">
        <v>17527.2</v>
      </c>
      <c r="Z1077" t="s">
        <v>49</v>
      </c>
      <c r="AA1077" t="s">
        <v>10314</v>
      </c>
      <c r="AB1077" t="s">
        <v>10296</v>
      </c>
      <c r="AC1077" t="s">
        <v>10297</v>
      </c>
      <c r="AD1077" t="s">
        <v>52</v>
      </c>
      <c r="AE1077" t="s">
        <v>76</v>
      </c>
      <c r="AF1077" t="s">
        <v>10207</v>
      </c>
      <c r="AG1077" t="s">
        <v>10208</v>
      </c>
      <c r="AH1077" t="s">
        <v>10298</v>
      </c>
      <c r="AI1077" t="s">
        <v>48</v>
      </c>
      <c r="AJ1077" t="s">
        <v>47</v>
      </c>
      <c r="AK1077" t="s">
        <v>247</v>
      </c>
      <c r="AL1077" t="s">
        <v>10217</v>
      </c>
      <c r="AM1077">
        <v>0</v>
      </c>
      <c r="AN1077" t="s">
        <v>47</v>
      </c>
      <c r="AO1077" t="s">
        <v>47</v>
      </c>
      <c r="AP1077" t="s">
        <v>47</v>
      </c>
      <c r="AQ1077" t="s">
        <v>47</v>
      </c>
      <c r="AR1077" t="s">
        <v>47</v>
      </c>
      <c r="AS1077">
        <v>4502.6899999999996</v>
      </c>
      <c r="AT1077">
        <v>19289.38</v>
      </c>
      <c r="AU1077">
        <v>1</v>
      </c>
      <c r="AV1077">
        <v>1</v>
      </c>
      <c r="AW1077" t="s">
        <v>10352</v>
      </c>
      <c r="AX1077">
        <v>27000</v>
      </c>
      <c r="AY1077" t="s">
        <v>56</v>
      </c>
      <c r="AZ1077" t="s">
        <v>634</v>
      </c>
      <c r="BA1077">
        <v>5000</v>
      </c>
      <c r="BB1077" t="s">
        <v>634</v>
      </c>
      <c r="BC1077">
        <v>5000</v>
      </c>
      <c r="BD1077">
        <v>1</v>
      </c>
      <c r="BE1077">
        <v>19289.38</v>
      </c>
      <c r="BF1077">
        <v>1</v>
      </c>
      <c r="BG1077">
        <v>10</v>
      </c>
      <c r="BH1077">
        <v>0</v>
      </c>
      <c r="BI1077">
        <v>0</v>
      </c>
      <c r="BJ1077">
        <v>0</v>
      </c>
      <c r="BK1077">
        <v>0</v>
      </c>
      <c r="BL1077" t="s">
        <v>59</v>
      </c>
      <c r="BM1077" t="s">
        <v>635</v>
      </c>
      <c r="BN1077" t="s">
        <v>636</v>
      </c>
      <c r="BO1077">
        <v>0</v>
      </c>
    </row>
    <row r="1078" spans="1:67" x14ac:dyDescent="0.3">
      <c r="A1078">
        <v>105398</v>
      </c>
      <c r="B1078">
        <v>7120326885</v>
      </c>
      <c r="C1078">
        <v>2769823</v>
      </c>
      <c r="D1078">
        <v>7032</v>
      </c>
      <c r="E1078">
        <v>112683</v>
      </c>
      <c r="F1078">
        <v>1</v>
      </c>
      <c r="G1078" t="s">
        <v>784</v>
      </c>
      <c r="H1078">
        <v>42819</v>
      </c>
      <c r="I1078">
        <v>21795085</v>
      </c>
      <c r="J1078" t="s">
        <v>46</v>
      </c>
      <c r="K1078" t="s">
        <v>47</v>
      </c>
      <c r="L1078" t="s">
        <v>48</v>
      </c>
      <c r="M1078" t="s">
        <v>49</v>
      </c>
      <c r="N1078" t="s">
        <v>9412</v>
      </c>
      <c r="O1078" t="s">
        <v>10389</v>
      </c>
      <c r="P1078" t="s">
        <v>207</v>
      </c>
      <c r="Q1078" t="s">
        <v>208</v>
      </c>
      <c r="R1078" t="s">
        <v>54</v>
      </c>
      <c r="S1078">
        <v>101093720</v>
      </c>
      <c r="T1078" t="s">
        <v>55</v>
      </c>
      <c r="U1078" t="s">
        <v>66</v>
      </c>
      <c r="V1078" t="s">
        <v>1007</v>
      </c>
      <c r="W1078">
        <v>2642.6</v>
      </c>
      <c r="X1078">
        <v>10488</v>
      </c>
      <c r="Y1078">
        <v>9571.6</v>
      </c>
      <c r="Z1078" t="s">
        <v>49</v>
      </c>
      <c r="AA1078" t="s">
        <v>10314</v>
      </c>
      <c r="AB1078" t="s">
        <v>10296</v>
      </c>
      <c r="AC1078" t="s">
        <v>10297</v>
      </c>
      <c r="AD1078" t="s">
        <v>52</v>
      </c>
      <c r="AE1078" t="s">
        <v>76</v>
      </c>
      <c r="AF1078" t="s">
        <v>10207</v>
      </c>
      <c r="AG1078" t="s">
        <v>10208</v>
      </c>
      <c r="AH1078" t="s">
        <v>10298</v>
      </c>
      <c r="AI1078" t="s">
        <v>48</v>
      </c>
      <c r="AJ1078" t="s">
        <v>47</v>
      </c>
      <c r="AK1078" t="s">
        <v>9412</v>
      </c>
      <c r="AL1078" t="s">
        <v>10207</v>
      </c>
      <c r="AM1078">
        <v>0</v>
      </c>
      <c r="AN1078" t="s">
        <v>47</v>
      </c>
      <c r="AO1078" t="s">
        <v>47</v>
      </c>
      <c r="AP1078" t="s">
        <v>47</v>
      </c>
      <c r="AQ1078" t="s">
        <v>47</v>
      </c>
      <c r="AR1078" t="s">
        <v>47</v>
      </c>
      <c r="AS1078">
        <v>2642.6</v>
      </c>
      <c r="AT1078">
        <v>10488</v>
      </c>
      <c r="AU1078">
        <v>1</v>
      </c>
      <c r="AV1078">
        <v>1</v>
      </c>
      <c r="AW1078" t="s">
        <v>10352</v>
      </c>
      <c r="AX1078">
        <v>10800</v>
      </c>
      <c r="AY1078" t="s">
        <v>66</v>
      </c>
      <c r="AZ1078" t="s">
        <v>5077</v>
      </c>
      <c r="BA1078">
        <v>2953</v>
      </c>
      <c r="BB1078" t="s">
        <v>5077</v>
      </c>
      <c r="BC1078">
        <v>2953</v>
      </c>
      <c r="BD1078">
        <v>120</v>
      </c>
      <c r="BE1078">
        <v>29777.38</v>
      </c>
      <c r="BF1078">
        <v>2</v>
      </c>
      <c r="BG1078">
        <v>10</v>
      </c>
      <c r="BH1078">
        <v>29777.38</v>
      </c>
      <c r="BI1078">
        <v>0</v>
      </c>
      <c r="BJ1078">
        <v>29777.38</v>
      </c>
      <c r="BK1078">
        <v>42000</v>
      </c>
      <c r="BL1078" t="s">
        <v>229</v>
      </c>
      <c r="BM1078" t="s">
        <v>10391</v>
      </c>
      <c r="BN1078" t="s">
        <v>10391</v>
      </c>
      <c r="BO1078" t="s">
        <v>47</v>
      </c>
    </row>
    <row r="1079" spans="1:67" hidden="1" x14ac:dyDescent="0.3">
      <c r="A1079">
        <v>104966</v>
      </c>
      <c r="B1079">
        <v>7120317570</v>
      </c>
      <c r="C1079">
        <v>659338</v>
      </c>
      <c r="D1079">
        <v>7032</v>
      </c>
      <c r="E1079">
        <v>112672</v>
      </c>
      <c r="F1079">
        <v>1</v>
      </c>
      <c r="G1079" t="s">
        <v>784</v>
      </c>
      <c r="H1079">
        <v>42819</v>
      </c>
      <c r="I1079">
        <v>21795073</v>
      </c>
      <c r="J1079" t="s">
        <v>46</v>
      </c>
      <c r="K1079" t="s">
        <v>47</v>
      </c>
      <c r="L1079" t="s">
        <v>48</v>
      </c>
      <c r="M1079" t="s">
        <v>49</v>
      </c>
      <c r="N1079" t="s">
        <v>50</v>
      </c>
      <c r="O1079" t="s">
        <v>51</v>
      </c>
      <c r="P1079" t="s">
        <v>52</v>
      </c>
      <c r="Q1079" t="s">
        <v>53</v>
      </c>
      <c r="R1079" t="s">
        <v>54</v>
      </c>
      <c r="S1079">
        <v>101093720</v>
      </c>
      <c r="T1079" t="s">
        <v>55</v>
      </c>
      <c r="U1079" t="s">
        <v>56</v>
      </c>
      <c r="V1079" t="s">
        <v>57</v>
      </c>
      <c r="W1079">
        <v>1683.12</v>
      </c>
      <c r="X1079">
        <v>16919.22</v>
      </c>
      <c r="Y1079">
        <v>15681.68</v>
      </c>
      <c r="Z1079" t="s">
        <v>49</v>
      </c>
      <c r="AA1079" t="s">
        <v>10314</v>
      </c>
      <c r="AB1079" t="s">
        <v>10296</v>
      </c>
      <c r="AC1079" t="s">
        <v>10297</v>
      </c>
      <c r="AD1079" t="s">
        <v>52</v>
      </c>
      <c r="AE1079" t="s">
        <v>76</v>
      </c>
      <c r="AF1079" t="s">
        <v>10207</v>
      </c>
      <c r="AG1079" t="s">
        <v>10208</v>
      </c>
      <c r="AH1079" t="s">
        <v>10298</v>
      </c>
      <c r="AI1079" t="s">
        <v>48</v>
      </c>
      <c r="AJ1079" t="s">
        <v>47</v>
      </c>
      <c r="AK1079" t="s">
        <v>50</v>
      </c>
      <c r="AL1079" t="s">
        <v>10207</v>
      </c>
      <c r="AM1079">
        <v>0</v>
      </c>
      <c r="AN1079" t="s">
        <v>47</v>
      </c>
      <c r="AO1079" t="s">
        <v>47</v>
      </c>
      <c r="AP1079" t="s">
        <v>47</v>
      </c>
      <c r="AQ1079" t="s">
        <v>47</v>
      </c>
      <c r="AR1079" t="s">
        <v>47</v>
      </c>
      <c r="AS1079">
        <v>1683.12</v>
      </c>
      <c r="AT1079">
        <v>16919.22</v>
      </c>
      <c r="AU1079">
        <v>1</v>
      </c>
      <c r="AV1079">
        <v>1</v>
      </c>
      <c r="AW1079" t="s">
        <v>10352</v>
      </c>
      <c r="AX1079">
        <v>27000</v>
      </c>
      <c r="AY1079" t="s">
        <v>56</v>
      </c>
      <c r="AZ1079" t="s">
        <v>220</v>
      </c>
      <c r="BA1079">
        <v>1880.82</v>
      </c>
      <c r="BB1079" t="s">
        <v>220</v>
      </c>
      <c r="BC1079">
        <v>1880.82</v>
      </c>
      <c r="BD1079">
        <v>154</v>
      </c>
      <c r="BE1079">
        <v>46696.6</v>
      </c>
      <c r="BF1079">
        <v>3</v>
      </c>
      <c r="BG1079">
        <v>10</v>
      </c>
      <c r="BH1079">
        <v>0</v>
      </c>
      <c r="BI1079">
        <v>0</v>
      </c>
      <c r="BJ1079">
        <v>0</v>
      </c>
      <c r="BK1079">
        <v>0</v>
      </c>
      <c r="BL1079" t="s">
        <v>59</v>
      </c>
      <c r="BM1079" t="s">
        <v>221</v>
      </c>
      <c r="BN1079" t="s">
        <v>222</v>
      </c>
      <c r="BO1079">
        <v>0</v>
      </c>
    </row>
    <row r="1080" spans="1:67" hidden="1" x14ac:dyDescent="0.3">
      <c r="A1080">
        <v>105399</v>
      </c>
      <c r="B1080">
        <v>7120326886</v>
      </c>
      <c r="C1080">
        <v>4119717</v>
      </c>
      <c r="D1080">
        <v>7032</v>
      </c>
      <c r="E1080">
        <v>112684</v>
      </c>
      <c r="F1080">
        <v>1</v>
      </c>
      <c r="G1080" t="s">
        <v>784</v>
      </c>
      <c r="H1080">
        <v>42819</v>
      </c>
      <c r="I1080">
        <v>21795086</v>
      </c>
      <c r="J1080" t="s">
        <v>46</v>
      </c>
      <c r="K1080" t="s">
        <v>47</v>
      </c>
      <c r="L1080" t="s">
        <v>48</v>
      </c>
      <c r="M1080" t="s">
        <v>49</v>
      </c>
      <c r="N1080" t="s">
        <v>309</v>
      </c>
      <c r="O1080" t="s">
        <v>310</v>
      </c>
      <c r="P1080" t="s">
        <v>311</v>
      </c>
      <c r="Q1080" t="s">
        <v>312</v>
      </c>
      <c r="R1080" t="s">
        <v>54</v>
      </c>
      <c r="S1080">
        <v>100223303</v>
      </c>
      <c r="T1080" t="s">
        <v>64</v>
      </c>
      <c r="U1080" t="s">
        <v>56</v>
      </c>
      <c r="V1080" t="s">
        <v>57</v>
      </c>
      <c r="W1080">
        <v>4866.1400000000003</v>
      </c>
      <c r="X1080">
        <v>18627.919999999998</v>
      </c>
      <c r="Y1080">
        <v>17047.93</v>
      </c>
      <c r="Z1080" t="s">
        <v>49</v>
      </c>
      <c r="AA1080" t="s">
        <v>10314</v>
      </c>
      <c r="AB1080" t="s">
        <v>10296</v>
      </c>
      <c r="AC1080" t="s">
        <v>10297</v>
      </c>
      <c r="AD1080" t="s">
        <v>52</v>
      </c>
      <c r="AE1080" t="s">
        <v>76</v>
      </c>
      <c r="AF1080" t="s">
        <v>10207</v>
      </c>
      <c r="AG1080" t="s">
        <v>10208</v>
      </c>
      <c r="AH1080" t="s">
        <v>10298</v>
      </c>
      <c r="AI1080" t="s">
        <v>48</v>
      </c>
      <c r="AJ1080" t="s">
        <v>47</v>
      </c>
      <c r="AK1080" t="s">
        <v>309</v>
      </c>
      <c r="AL1080" t="s">
        <v>10207</v>
      </c>
      <c r="AM1080">
        <v>0</v>
      </c>
      <c r="AN1080" t="s">
        <v>47</v>
      </c>
      <c r="AO1080" t="s">
        <v>47</v>
      </c>
      <c r="AP1080" t="s">
        <v>47</v>
      </c>
      <c r="AQ1080" t="s">
        <v>47</v>
      </c>
      <c r="AR1080" t="s">
        <v>47</v>
      </c>
      <c r="AS1080">
        <v>4866.1400000000003</v>
      </c>
      <c r="AT1080">
        <v>18627.919999999998</v>
      </c>
      <c r="AU1080">
        <v>1</v>
      </c>
      <c r="AV1080">
        <v>1</v>
      </c>
      <c r="AW1080" t="s">
        <v>10352</v>
      </c>
      <c r="AX1080">
        <v>27000</v>
      </c>
      <c r="AY1080" t="s">
        <v>56</v>
      </c>
      <c r="AZ1080" t="s">
        <v>313</v>
      </c>
      <c r="BA1080">
        <v>5403.59</v>
      </c>
      <c r="BB1080" t="s">
        <v>313</v>
      </c>
      <c r="BC1080">
        <v>5403.59</v>
      </c>
      <c r="BD1080">
        <v>994</v>
      </c>
      <c r="BE1080">
        <v>65324.52</v>
      </c>
      <c r="BF1080">
        <v>4</v>
      </c>
      <c r="BG1080">
        <v>10</v>
      </c>
      <c r="BH1080">
        <v>35547.14</v>
      </c>
      <c r="BI1080">
        <v>0</v>
      </c>
      <c r="BJ1080">
        <v>35547.14</v>
      </c>
      <c r="BK1080">
        <v>42000</v>
      </c>
      <c r="BL1080" t="s">
        <v>229</v>
      </c>
      <c r="BM1080" t="s">
        <v>315</v>
      </c>
      <c r="BN1080" t="s">
        <v>315</v>
      </c>
      <c r="BO1080">
        <v>7024.6670000000004</v>
      </c>
    </row>
    <row r="1081" spans="1:67" hidden="1" x14ac:dyDescent="0.3">
      <c r="A1081">
        <v>105411</v>
      </c>
      <c r="B1081">
        <v>7120326932</v>
      </c>
      <c r="C1081">
        <v>4463264</v>
      </c>
      <c r="D1081">
        <v>7032</v>
      </c>
      <c r="E1081">
        <v>112687</v>
      </c>
      <c r="F1081">
        <v>1</v>
      </c>
      <c r="G1081" t="s">
        <v>784</v>
      </c>
      <c r="H1081">
        <v>42819</v>
      </c>
      <c r="I1081">
        <v>21795089</v>
      </c>
      <c r="J1081" t="s">
        <v>46</v>
      </c>
      <c r="K1081" t="s">
        <v>47</v>
      </c>
      <c r="L1081" t="s">
        <v>48</v>
      </c>
      <c r="M1081" t="s">
        <v>49</v>
      </c>
      <c r="N1081" t="s">
        <v>9400</v>
      </c>
      <c r="O1081" t="s">
        <v>10266</v>
      </c>
      <c r="P1081" t="s">
        <v>2264</v>
      </c>
      <c r="Q1081" t="s">
        <v>10372</v>
      </c>
      <c r="R1081" t="s">
        <v>10178</v>
      </c>
      <c r="S1081">
        <v>100788157</v>
      </c>
      <c r="T1081" t="s">
        <v>606</v>
      </c>
      <c r="U1081" t="s">
        <v>66</v>
      </c>
      <c r="V1081" t="s">
        <v>1007</v>
      </c>
      <c r="W1081">
        <v>2473</v>
      </c>
      <c r="X1081">
        <v>10163.469999999999</v>
      </c>
      <c r="Y1081">
        <v>9161.4</v>
      </c>
      <c r="Z1081" t="s">
        <v>49</v>
      </c>
      <c r="AA1081" t="s">
        <v>10314</v>
      </c>
      <c r="AB1081" t="s">
        <v>10296</v>
      </c>
      <c r="AC1081" t="s">
        <v>10297</v>
      </c>
      <c r="AD1081" t="s">
        <v>52</v>
      </c>
      <c r="AE1081" t="s">
        <v>76</v>
      </c>
      <c r="AF1081" t="s">
        <v>10207</v>
      </c>
      <c r="AG1081" t="s">
        <v>10208</v>
      </c>
      <c r="AH1081" t="s">
        <v>10298</v>
      </c>
      <c r="AI1081" t="s">
        <v>48</v>
      </c>
      <c r="AJ1081" t="s">
        <v>47</v>
      </c>
      <c r="AK1081" t="s">
        <v>9400</v>
      </c>
      <c r="AL1081" t="s">
        <v>10207</v>
      </c>
      <c r="AM1081">
        <v>0</v>
      </c>
      <c r="AN1081" t="s">
        <v>47</v>
      </c>
      <c r="AO1081" t="s">
        <v>47</v>
      </c>
      <c r="AP1081" t="s">
        <v>47</v>
      </c>
      <c r="AQ1081" t="s">
        <v>47</v>
      </c>
      <c r="AR1081" t="s">
        <v>47</v>
      </c>
      <c r="AS1081">
        <v>2473</v>
      </c>
      <c r="AT1081">
        <v>10163.469999999999</v>
      </c>
      <c r="AU1081">
        <v>1</v>
      </c>
      <c r="AV1081">
        <v>1</v>
      </c>
      <c r="AW1081" t="s">
        <v>10362</v>
      </c>
      <c r="AX1081">
        <v>10800</v>
      </c>
      <c r="AY1081" t="s">
        <v>66</v>
      </c>
      <c r="AZ1081" t="s">
        <v>10373</v>
      </c>
      <c r="BA1081" t="s">
        <v>47</v>
      </c>
      <c r="BB1081" t="s">
        <v>10373</v>
      </c>
      <c r="BC1081" t="s">
        <v>47</v>
      </c>
      <c r="BD1081">
        <v>1148</v>
      </c>
      <c r="BE1081">
        <v>75487.990000000005</v>
      </c>
      <c r="BF1081">
        <v>5</v>
      </c>
      <c r="BG1081">
        <v>10</v>
      </c>
      <c r="BH1081">
        <v>0</v>
      </c>
      <c r="BI1081">
        <v>0</v>
      </c>
      <c r="BJ1081">
        <v>0</v>
      </c>
      <c r="BK1081">
        <v>0</v>
      </c>
      <c r="BL1081" t="s">
        <v>59</v>
      </c>
      <c r="BM1081" t="s">
        <v>10376</v>
      </c>
      <c r="BN1081" t="s">
        <v>10375</v>
      </c>
      <c r="BO1081">
        <v>0</v>
      </c>
    </row>
    <row r="1082" spans="1:67" x14ac:dyDescent="0.3">
      <c r="A1082">
        <v>105412</v>
      </c>
      <c r="B1082">
        <v>7120326933</v>
      </c>
      <c r="C1082">
        <v>4463264</v>
      </c>
      <c r="D1082">
        <v>7032</v>
      </c>
      <c r="E1082">
        <v>112688</v>
      </c>
      <c r="F1082">
        <v>1</v>
      </c>
      <c r="G1082" t="s">
        <v>784</v>
      </c>
      <c r="H1082">
        <v>42819</v>
      </c>
      <c r="I1082">
        <v>21795090</v>
      </c>
      <c r="J1082" t="s">
        <v>46</v>
      </c>
      <c r="K1082" t="s">
        <v>47</v>
      </c>
      <c r="L1082" t="s">
        <v>48</v>
      </c>
      <c r="M1082" t="s">
        <v>49</v>
      </c>
      <c r="N1082" t="s">
        <v>9400</v>
      </c>
      <c r="O1082" t="s">
        <v>10266</v>
      </c>
      <c r="P1082" t="s">
        <v>2264</v>
      </c>
      <c r="Q1082" t="s">
        <v>10372</v>
      </c>
      <c r="R1082" t="s">
        <v>10178</v>
      </c>
      <c r="S1082">
        <v>100223303</v>
      </c>
      <c r="T1082" t="s">
        <v>64</v>
      </c>
      <c r="U1082" t="s">
        <v>56</v>
      </c>
      <c r="V1082" t="s">
        <v>57</v>
      </c>
      <c r="W1082">
        <v>3706.6</v>
      </c>
      <c r="X1082">
        <v>20909.73</v>
      </c>
      <c r="Y1082">
        <v>19002.849999999999</v>
      </c>
      <c r="Z1082" t="s">
        <v>49</v>
      </c>
      <c r="AA1082" t="s">
        <v>10314</v>
      </c>
      <c r="AB1082" t="s">
        <v>10296</v>
      </c>
      <c r="AC1082" t="s">
        <v>10297</v>
      </c>
      <c r="AD1082" t="s">
        <v>52</v>
      </c>
      <c r="AE1082" t="s">
        <v>76</v>
      </c>
      <c r="AF1082" t="s">
        <v>10207</v>
      </c>
      <c r="AG1082" t="s">
        <v>10208</v>
      </c>
      <c r="AH1082" t="s">
        <v>10298</v>
      </c>
      <c r="AI1082" t="s">
        <v>48</v>
      </c>
      <c r="AJ1082" t="s">
        <v>47</v>
      </c>
      <c r="AK1082" t="s">
        <v>9400</v>
      </c>
      <c r="AL1082" t="s">
        <v>10207</v>
      </c>
      <c r="AM1082">
        <v>0</v>
      </c>
      <c r="AN1082" t="s">
        <v>47</v>
      </c>
      <c r="AO1082" t="s">
        <v>47</v>
      </c>
      <c r="AP1082" t="s">
        <v>47</v>
      </c>
      <c r="AQ1082" t="s">
        <v>47</v>
      </c>
      <c r="AR1082" t="s">
        <v>47</v>
      </c>
      <c r="AS1082">
        <v>3706.6</v>
      </c>
      <c r="AT1082">
        <v>20909.73</v>
      </c>
      <c r="AU1082">
        <v>1</v>
      </c>
      <c r="AV1082">
        <v>1</v>
      </c>
      <c r="AW1082" t="s">
        <v>10362</v>
      </c>
      <c r="AX1082">
        <v>27000</v>
      </c>
      <c r="AY1082" t="s">
        <v>56</v>
      </c>
      <c r="AZ1082" t="s">
        <v>10446</v>
      </c>
      <c r="BA1082" t="s">
        <v>47</v>
      </c>
      <c r="BB1082" t="s">
        <v>10446</v>
      </c>
      <c r="BC1082" t="s">
        <v>47</v>
      </c>
      <c r="BD1082">
        <v>1148</v>
      </c>
      <c r="BE1082">
        <v>96397.72</v>
      </c>
      <c r="BF1082">
        <v>6</v>
      </c>
      <c r="BG1082">
        <v>10</v>
      </c>
      <c r="BH1082">
        <v>31073.200000000001</v>
      </c>
      <c r="BI1082">
        <v>0</v>
      </c>
      <c r="BJ1082">
        <v>31073.200000000001</v>
      </c>
      <c r="BK1082">
        <v>42000</v>
      </c>
      <c r="BL1082" t="s">
        <v>229</v>
      </c>
      <c r="BM1082" t="s">
        <v>10447</v>
      </c>
      <c r="BN1082" t="s">
        <v>10447</v>
      </c>
      <c r="BO1082" t="s">
        <v>47</v>
      </c>
    </row>
    <row r="1083" spans="1:67" hidden="1" x14ac:dyDescent="0.3">
      <c r="A1083">
        <v>105413</v>
      </c>
      <c r="B1083">
        <v>7120326934</v>
      </c>
      <c r="C1083">
        <v>4463264</v>
      </c>
      <c r="D1083">
        <v>7032</v>
      </c>
      <c r="E1083">
        <v>112689</v>
      </c>
      <c r="F1083">
        <v>1</v>
      </c>
      <c r="G1083" t="s">
        <v>784</v>
      </c>
      <c r="H1083">
        <v>42819</v>
      </c>
      <c r="I1083">
        <v>21795091</v>
      </c>
      <c r="J1083" t="s">
        <v>46</v>
      </c>
      <c r="K1083" t="s">
        <v>47</v>
      </c>
      <c r="L1083" t="s">
        <v>48</v>
      </c>
      <c r="M1083" t="s">
        <v>49</v>
      </c>
      <c r="N1083" t="s">
        <v>9400</v>
      </c>
      <c r="O1083" t="s">
        <v>10266</v>
      </c>
      <c r="P1083" t="s">
        <v>2264</v>
      </c>
      <c r="Q1083" t="s">
        <v>10372</v>
      </c>
      <c r="R1083" t="s">
        <v>10178</v>
      </c>
      <c r="S1083">
        <v>100214689</v>
      </c>
      <c r="T1083" t="s">
        <v>155</v>
      </c>
      <c r="U1083" t="s">
        <v>56</v>
      </c>
      <c r="V1083" t="s">
        <v>57</v>
      </c>
      <c r="W1083">
        <v>3500</v>
      </c>
      <c r="X1083">
        <v>18778.88</v>
      </c>
      <c r="Y1083">
        <v>17279.36</v>
      </c>
      <c r="Z1083" t="s">
        <v>49</v>
      </c>
      <c r="AA1083" t="s">
        <v>10314</v>
      </c>
      <c r="AB1083" t="s">
        <v>10296</v>
      </c>
      <c r="AC1083" t="s">
        <v>10297</v>
      </c>
      <c r="AD1083" t="s">
        <v>52</v>
      </c>
      <c r="AE1083" t="s">
        <v>76</v>
      </c>
      <c r="AF1083" t="s">
        <v>10207</v>
      </c>
      <c r="AG1083" t="s">
        <v>10208</v>
      </c>
      <c r="AH1083" t="s">
        <v>10298</v>
      </c>
      <c r="AI1083" t="s">
        <v>48</v>
      </c>
      <c r="AJ1083" t="s">
        <v>47</v>
      </c>
      <c r="AK1083" t="s">
        <v>9400</v>
      </c>
      <c r="AL1083" t="s">
        <v>10207</v>
      </c>
      <c r="AM1083">
        <v>0</v>
      </c>
      <c r="AN1083" t="s">
        <v>47</v>
      </c>
      <c r="AO1083" t="s">
        <v>47</v>
      </c>
      <c r="AP1083" t="s">
        <v>47</v>
      </c>
      <c r="AQ1083" t="s">
        <v>47</v>
      </c>
      <c r="AR1083" t="s">
        <v>47</v>
      </c>
      <c r="AS1083">
        <v>3500</v>
      </c>
      <c r="AT1083">
        <v>18778.88</v>
      </c>
      <c r="AU1083">
        <v>1</v>
      </c>
      <c r="AV1083">
        <v>1</v>
      </c>
      <c r="AW1083" t="s">
        <v>10362</v>
      </c>
      <c r="AX1083">
        <v>27000</v>
      </c>
      <c r="AY1083" t="s">
        <v>56</v>
      </c>
      <c r="AZ1083" t="s">
        <v>10383</v>
      </c>
      <c r="BA1083" t="s">
        <v>47</v>
      </c>
      <c r="BB1083" t="s">
        <v>10383</v>
      </c>
      <c r="BC1083" t="s">
        <v>47</v>
      </c>
      <c r="BD1083">
        <v>1148</v>
      </c>
      <c r="BE1083">
        <v>115176.6</v>
      </c>
      <c r="BF1083">
        <v>7</v>
      </c>
      <c r="BG1083">
        <v>10</v>
      </c>
      <c r="BH1083">
        <v>0</v>
      </c>
      <c r="BI1083">
        <v>0</v>
      </c>
      <c r="BJ1083">
        <v>0</v>
      </c>
      <c r="BK1083">
        <v>0</v>
      </c>
      <c r="BL1083" t="s">
        <v>59</v>
      </c>
      <c r="BM1083" t="s">
        <v>10396</v>
      </c>
      <c r="BN1083" t="s">
        <v>10384</v>
      </c>
      <c r="BO1083">
        <v>0</v>
      </c>
    </row>
    <row r="1084" spans="1:67" x14ac:dyDescent="0.3">
      <c r="A1084">
        <v>105780</v>
      </c>
      <c r="B1084">
        <v>7120360420</v>
      </c>
      <c r="C1084">
        <v>4463264</v>
      </c>
      <c r="D1084">
        <v>7032</v>
      </c>
      <c r="E1084">
        <v>112732</v>
      </c>
      <c r="F1084">
        <v>1</v>
      </c>
      <c r="G1084" t="s">
        <v>784</v>
      </c>
      <c r="H1084">
        <v>42819</v>
      </c>
      <c r="I1084">
        <v>21795092</v>
      </c>
      <c r="J1084" t="s">
        <v>46</v>
      </c>
      <c r="K1084" t="s">
        <v>47</v>
      </c>
      <c r="L1084" t="s">
        <v>48</v>
      </c>
      <c r="M1084" t="s">
        <v>49</v>
      </c>
      <c r="N1084" t="s">
        <v>9400</v>
      </c>
      <c r="O1084" t="s">
        <v>10266</v>
      </c>
      <c r="P1084" t="s">
        <v>2264</v>
      </c>
      <c r="Q1084" t="s">
        <v>10372</v>
      </c>
      <c r="R1084" t="s">
        <v>10178</v>
      </c>
      <c r="S1084">
        <v>100788157</v>
      </c>
      <c r="T1084" t="s">
        <v>606</v>
      </c>
      <c r="U1084" t="s">
        <v>66</v>
      </c>
      <c r="V1084" t="s">
        <v>1007</v>
      </c>
      <c r="W1084">
        <v>2473</v>
      </c>
      <c r="X1084">
        <v>9802.7999999999993</v>
      </c>
      <c r="Y1084">
        <v>9072</v>
      </c>
      <c r="Z1084" t="s">
        <v>49</v>
      </c>
      <c r="AA1084" t="s">
        <v>10314</v>
      </c>
      <c r="AB1084" t="s">
        <v>10296</v>
      </c>
      <c r="AC1084" t="s">
        <v>10297</v>
      </c>
      <c r="AD1084" t="s">
        <v>52</v>
      </c>
      <c r="AE1084" t="s">
        <v>76</v>
      </c>
      <c r="AF1084" t="s">
        <v>10207</v>
      </c>
      <c r="AG1084" t="s">
        <v>10208</v>
      </c>
      <c r="AH1084" t="s">
        <v>10298</v>
      </c>
      <c r="AI1084" t="s">
        <v>48</v>
      </c>
      <c r="AJ1084" t="s">
        <v>47</v>
      </c>
      <c r="AK1084" t="s">
        <v>9400</v>
      </c>
      <c r="AL1084" t="s">
        <v>10207</v>
      </c>
      <c r="AM1084">
        <v>0</v>
      </c>
      <c r="AN1084" t="s">
        <v>47</v>
      </c>
      <c r="AO1084" t="s">
        <v>47</v>
      </c>
      <c r="AP1084" t="s">
        <v>47</v>
      </c>
      <c r="AQ1084" t="s">
        <v>47</v>
      </c>
      <c r="AR1084" t="s">
        <v>47</v>
      </c>
      <c r="AS1084">
        <v>2473</v>
      </c>
      <c r="AT1084">
        <v>9802.7999999999993</v>
      </c>
      <c r="AU1084">
        <v>1</v>
      </c>
      <c r="AV1084">
        <v>1</v>
      </c>
      <c r="AW1084" t="s">
        <v>10362</v>
      </c>
      <c r="AX1084">
        <v>10800</v>
      </c>
      <c r="AY1084" t="s">
        <v>66</v>
      </c>
      <c r="AZ1084" t="s">
        <v>10373</v>
      </c>
      <c r="BA1084" t="s">
        <v>47</v>
      </c>
      <c r="BB1084" t="s">
        <v>10373</v>
      </c>
      <c r="BC1084" t="s">
        <v>47</v>
      </c>
      <c r="BD1084">
        <v>1148</v>
      </c>
      <c r="BE1084">
        <v>124979.4</v>
      </c>
      <c r="BF1084">
        <v>8</v>
      </c>
      <c r="BG1084">
        <v>10</v>
      </c>
      <c r="BH1084">
        <v>28581.68</v>
      </c>
      <c r="BI1084">
        <v>0</v>
      </c>
      <c r="BJ1084">
        <v>28581.68</v>
      </c>
      <c r="BK1084">
        <v>42000</v>
      </c>
      <c r="BL1084" t="s">
        <v>229</v>
      </c>
      <c r="BM1084" t="s">
        <v>10375</v>
      </c>
      <c r="BN1084" t="s">
        <v>10375</v>
      </c>
      <c r="BO1084" t="s">
        <v>47</v>
      </c>
    </row>
    <row r="1085" spans="1:67" hidden="1" x14ac:dyDescent="0.3">
      <c r="A1085">
        <v>105781</v>
      </c>
      <c r="B1085">
        <v>7120360421</v>
      </c>
      <c r="C1085">
        <v>4463264</v>
      </c>
      <c r="D1085">
        <v>7032</v>
      </c>
      <c r="E1085">
        <v>112733</v>
      </c>
      <c r="F1085">
        <v>1</v>
      </c>
      <c r="G1085" t="s">
        <v>784</v>
      </c>
      <c r="H1085">
        <v>42819</v>
      </c>
      <c r="I1085">
        <v>21795093</v>
      </c>
      <c r="J1085" t="s">
        <v>46</v>
      </c>
      <c r="K1085" t="s">
        <v>47</v>
      </c>
      <c r="L1085" t="s">
        <v>48</v>
      </c>
      <c r="M1085" t="s">
        <v>49</v>
      </c>
      <c r="N1085" t="s">
        <v>9400</v>
      </c>
      <c r="O1085" t="s">
        <v>10266</v>
      </c>
      <c r="P1085" t="s">
        <v>2264</v>
      </c>
      <c r="Q1085" t="s">
        <v>10372</v>
      </c>
      <c r="R1085" t="s">
        <v>10178</v>
      </c>
      <c r="S1085">
        <v>100788157</v>
      </c>
      <c r="T1085" t="s">
        <v>606</v>
      </c>
      <c r="U1085" t="s">
        <v>66</v>
      </c>
      <c r="V1085" t="s">
        <v>1007</v>
      </c>
      <c r="W1085">
        <v>2473</v>
      </c>
      <c r="X1085">
        <v>11237.18</v>
      </c>
      <c r="Y1085">
        <v>10270.02</v>
      </c>
      <c r="Z1085" t="s">
        <v>49</v>
      </c>
      <c r="AA1085" t="s">
        <v>10314</v>
      </c>
      <c r="AB1085" t="s">
        <v>10296</v>
      </c>
      <c r="AC1085" t="s">
        <v>10297</v>
      </c>
      <c r="AD1085" t="s">
        <v>52</v>
      </c>
      <c r="AE1085" t="s">
        <v>76</v>
      </c>
      <c r="AF1085" t="s">
        <v>10207</v>
      </c>
      <c r="AG1085" t="s">
        <v>10208</v>
      </c>
      <c r="AH1085" t="s">
        <v>10298</v>
      </c>
      <c r="AI1085" t="s">
        <v>48</v>
      </c>
      <c r="AJ1085" t="s">
        <v>47</v>
      </c>
      <c r="AK1085" t="s">
        <v>9400</v>
      </c>
      <c r="AL1085" t="s">
        <v>10207</v>
      </c>
      <c r="AM1085">
        <v>0</v>
      </c>
      <c r="AN1085" t="s">
        <v>47</v>
      </c>
      <c r="AO1085" t="s">
        <v>47</v>
      </c>
      <c r="AP1085" t="s">
        <v>47</v>
      </c>
      <c r="AQ1085" t="s">
        <v>47</v>
      </c>
      <c r="AR1085" t="s">
        <v>47</v>
      </c>
      <c r="AS1085">
        <v>2473</v>
      </c>
      <c r="AT1085">
        <v>11237.18</v>
      </c>
      <c r="AU1085">
        <v>1</v>
      </c>
      <c r="AV1085">
        <v>1</v>
      </c>
      <c r="AW1085" t="s">
        <v>10362</v>
      </c>
      <c r="AX1085">
        <v>27000</v>
      </c>
      <c r="AY1085" t="s">
        <v>56</v>
      </c>
      <c r="AZ1085" t="s">
        <v>10373</v>
      </c>
      <c r="BA1085" t="s">
        <v>47</v>
      </c>
      <c r="BB1085" t="s">
        <v>10374</v>
      </c>
      <c r="BC1085" t="s">
        <v>47</v>
      </c>
      <c r="BD1085">
        <v>1148</v>
      </c>
      <c r="BE1085">
        <v>136216.57999999999</v>
      </c>
      <c r="BF1085">
        <v>9</v>
      </c>
      <c r="BG1085">
        <v>10</v>
      </c>
      <c r="BH1085">
        <v>0</v>
      </c>
      <c r="BI1085">
        <v>0</v>
      </c>
      <c r="BJ1085">
        <v>0</v>
      </c>
      <c r="BK1085">
        <v>0</v>
      </c>
      <c r="BL1085" t="s">
        <v>59</v>
      </c>
      <c r="BM1085" t="s">
        <v>10376</v>
      </c>
      <c r="BN1085" t="s">
        <v>10375</v>
      </c>
      <c r="BO1085">
        <v>0</v>
      </c>
    </row>
    <row r="1086" spans="1:67" hidden="1" x14ac:dyDescent="0.3">
      <c r="A1086">
        <v>105777</v>
      </c>
      <c r="B1086">
        <v>7120360407</v>
      </c>
      <c r="C1086">
        <v>4480377</v>
      </c>
      <c r="D1086">
        <v>7032</v>
      </c>
      <c r="E1086">
        <v>112729</v>
      </c>
      <c r="F1086">
        <v>1</v>
      </c>
      <c r="G1086" t="s">
        <v>784</v>
      </c>
      <c r="H1086">
        <v>42819</v>
      </c>
      <c r="I1086">
        <v>21795082</v>
      </c>
      <c r="J1086" t="s">
        <v>46</v>
      </c>
      <c r="K1086" t="s">
        <v>47</v>
      </c>
      <c r="L1086" t="s">
        <v>48</v>
      </c>
      <c r="M1086" t="s">
        <v>49</v>
      </c>
      <c r="N1086" t="s">
        <v>213</v>
      </c>
      <c r="O1086" t="s">
        <v>214</v>
      </c>
      <c r="P1086" t="s">
        <v>215</v>
      </c>
      <c r="Q1086" t="s">
        <v>216</v>
      </c>
      <c r="R1086" t="s">
        <v>54</v>
      </c>
      <c r="S1086">
        <v>100824635</v>
      </c>
      <c r="T1086" t="s">
        <v>142</v>
      </c>
      <c r="U1086" t="s">
        <v>56</v>
      </c>
      <c r="V1086" t="s">
        <v>57</v>
      </c>
      <c r="W1086">
        <v>19811.830000000002</v>
      </c>
      <c r="X1086">
        <v>21055.22</v>
      </c>
      <c r="Y1086">
        <v>19267.98</v>
      </c>
      <c r="Z1086" t="s">
        <v>49</v>
      </c>
      <c r="AA1086" t="s">
        <v>10314</v>
      </c>
      <c r="AB1086" t="s">
        <v>10296</v>
      </c>
      <c r="AC1086" t="s">
        <v>10297</v>
      </c>
      <c r="AD1086" t="s">
        <v>52</v>
      </c>
      <c r="AE1086" t="s">
        <v>76</v>
      </c>
      <c r="AF1086" t="s">
        <v>10207</v>
      </c>
      <c r="AG1086" t="s">
        <v>10208</v>
      </c>
      <c r="AH1086" t="s">
        <v>10298</v>
      </c>
      <c r="AI1086" t="s">
        <v>48</v>
      </c>
      <c r="AJ1086" t="s">
        <v>47</v>
      </c>
      <c r="AK1086" t="s">
        <v>213</v>
      </c>
      <c r="AL1086" t="s">
        <v>10356</v>
      </c>
      <c r="AM1086">
        <v>0</v>
      </c>
      <c r="AN1086" t="s">
        <v>47</v>
      </c>
      <c r="AO1086" t="s">
        <v>47</v>
      </c>
      <c r="AP1086" t="s">
        <v>47</v>
      </c>
      <c r="AQ1086" t="s">
        <v>47</v>
      </c>
      <c r="AR1086" t="s">
        <v>47</v>
      </c>
      <c r="AS1086">
        <v>19811.830000000002</v>
      </c>
      <c r="AT1086">
        <v>21055.22</v>
      </c>
      <c r="AU1086">
        <v>1</v>
      </c>
      <c r="AV1086">
        <v>1</v>
      </c>
      <c r="AW1086" t="s">
        <v>10352</v>
      </c>
      <c r="AX1086">
        <v>27000</v>
      </c>
      <c r="AY1086" t="s">
        <v>56</v>
      </c>
      <c r="AZ1086" t="s">
        <v>721</v>
      </c>
      <c r="BA1086">
        <v>22000</v>
      </c>
      <c r="BB1086" t="s">
        <v>721</v>
      </c>
      <c r="BC1086">
        <v>22000</v>
      </c>
      <c r="BD1086" t="s">
        <v>47</v>
      </c>
      <c r="BE1086">
        <v>157271.79999999999</v>
      </c>
      <c r="BF1086">
        <v>10</v>
      </c>
      <c r="BG1086">
        <v>10</v>
      </c>
      <c r="BH1086">
        <v>32292.400000000001</v>
      </c>
      <c r="BI1086">
        <v>0</v>
      </c>
      <c r="BJ1086">
        <v>32292.400000000001</v>
      </c>
      <c r="BK1086">
        <v>42000</v>
      </c>
      <c r="BL1086" t="s">
        <v>229</v>
      </c>
      <c r="BM1086" t="s">
        <v>722</v>
      </c>
      <c r="BN1086" t="s">
        <v>722</v>
      </c>
      <c r="BO1086">
        <v>28600</v>
      </c>
    </row>
    <row r="1087" spans="1:67" hidden="1" x14ac:dyDescent="0.3">
      <c r="A1087">
        <v>105718</v>
      </c>
      <c r="B1087">
        <v>7120354903</v>
      </c>
      <c r="C1087">
        <v>4072295</v>
      </c>
      <c r="D1087">
        <v>7032</v>
      </c>
      <c r="E1087">
        <v>112860</v>
      </c>
      <c r="F1087">
        <v>1</v>
      </c>
      <c r="G1087" t="s">
        <v>784</v>
      </c>
      <c r="H1087">
        <v>42821</v>
      </c>
      <c r="I1087">
        <v>21809745</v>
      </c>
      <c r="J1087" t="s">
        <v>46</v>
      </c>
      <c r="K1087" t="s">
        <v>47</v>
      </c>
      <c r="L1087" t="s">
        <v>48</v>
      </c>
      <c r="M1087" t="s">
        <v>49</v>
      </c>
      <c r="N1087" t="s">
        <v>377</v>
      </c>
      <c r="O1087" t="s">
        <v>225</v>
      </c>
      <c r="P1087" t="s">
        <v>207</v>
      </c>
      <c r="Q1087" t="s">
        <v>208</v>
      </c>
      <c r="R1087" t="s">
        <v>54</v>
      </c>
      <c r="S1087">
        <v>100223303</v>
      </c>
      <c r="T1087" t="s">
        <v>64</v>
      </c>
      <c r="U1087" t="s">
        <v>56</v>
      </c>
      <c r="V1087" t="s">
        <v>57</v>
      </c>
      <c r="W1087">
        <v>3353.81</v>
      </c>
      <c r="X1087">
        <v>20656.099999999999</v>
      </c>
      <c r="Y1087">
        <v>18792.099999999999</v>
      </c>
      <c r="Z1087" t="s">
        <v>49</v>
      </c>
      <c r="AA1087" t="s">
        <v>10314</v>
      </c>
      <c r="AB1087" t="s">
        <v>10296</v>
      </c>
      <c r="AC1087" t="s">
        <v>10297</v>
      </c>
      <c r="AD1087" t="s">
        <v>52</v>
      </c>
      <c r="AE1087" t="s">
        <v>76</v>
      </c>
      <c r="AF1087" t="s">
        <v>10207</v>
      </c>
      <c r="AG1087" t="s">
        <v>10208</v>
      </c>
      <c r="AH1087" t="s">
        <v>10298</v>
      </c>
      <c r="AI1087" t="s">
        <v>48</v>
      </c>
      <c r="AJ1087" t="s">
        <v>47</v>
      </c>
      <c r="AK1087" t="s">
        <v>377</v>
      </c>
      <c r="AL1087" t="s">
        <v>10207</v>
      </c>
      <c r="AM1087">
        <v>0</v>
      </c>
      <c r="AN1087" t="s">
        <v>47</v>
      </c>
      <c r="AO1087" t="s">
        <v>47</v>
      </c>
      <c r="AP1087" t="s">
        <v>47</v>
      </c>
      <c r="AQ1087" t="s">
        <v>47</v>
      </c>
      <c r="AR1087" t="s">
        <v>47</v>
      </c>
      <c r="AS1087">
        <v>3353.81</v>
      </c>
      <c r="AT1087">
        <v>20656.099999999999</v>
      </c>
      <c r="AU1087">
        <v>1</v>
      </c>
      <c r="AV1087">
        <v>1</v>
      </c>
      <c r="AW1087" t="s">
        <v>10352</v>
      </c>
      <c r="AX1087">
        <v>27000</v>
      </c>
      <c r="AY1087" t="s">
        <v>56</v>
      </c>
      <c r="AZ1087" t="s">
        <v>689</v>
      </c>
      <c r="BA1087">
        <v>3747.75</v>
      </c>
      <c r="BB1087" t="s">
        <v>689</v>
      </c>
      <c r="BC1087">
        <v>3747.75</v>
      </c>
      <c r="BD1087">
        <v>1</v>
      </c>
      <c r="BE1087">
        <v>20656.099999999999</v>
      </c>
      <c r="BF1087">
        <v>1</v>
      </c>
      <c r="BG1087">
        <v>11</v>
      </c>
      <c r="BH1087">
        <v>0</v>
      </c>
      <c r="BI1087">
        <v>0</v>
      </c>
      <c r="BJ1087">
        <v>0</v>
      </c>
      <c r="BK1087">
        <v>0</v>
      </c>
      <c r="BL1087" t="s">
        <v>59</v>
      </c>
      <c r="BM1087" t="s">
        <v>690</v>
      </c>
      <c r="BN1087" t="s">
        <v>691</v>
      </c>
      <c r="BO1087">
        <v>0</v>
      </c>
    </row>
    <row r="1088" spans="1:67" x14ac:dyDescent="0.3">
      <c r="A1088">
        <v>105651</v>
      </c>
      <c r="B1088">
        <v>7120353403</v>
      </c>
      <c r="C1088">
        <v>2769823</v>
      </c>
      <c r="D1088">
        <v>7032</v>
      </c>
      <c r="E1088">
        <v>112851</v>
      </c>
      <c r="F1088">
        <v>1</v>
      </c>
      <c r="G1088" t="s">
        <v>784</v>
      </c>
      <c r="H1088">
        <v>42821</v>
      </c>
      <c r="I1088">
        <v>21807382</v>
      </c>
      <c r="J1088" t="s">
        <v>46</v>
      </c>
      <c r="K1088" t="s">
        <v>47</v>
      </c>
      <c r="L1088" t="s">
        <v>48</v>
      </c>
      <c r="M1088" t="s">
        <v>49</v>
      </c>
      <c r="N1088" t="s">
        <v>9412</v>
      </c>
      <c r="O1088" t="s">
        <v>10389</v>
      </c>
      <c r="P1088" t="s">
        <v>207</v>
      </c>
      <c r="Q1088" t="s">
        <v>208</v>
      </c>
      <c r="R1088" t="s">
        <v>54</v>
      </c>
      <c r="S1088">
        <v>101093720</v>
      </c>
      <c r="T1088" t="s">
        <v>55</v>
      </c>
      <c r="U1088" t="s">
        <v>66</v>
      </c>
      <c r="V1088" t="s">
        <v>1007</v>
      </c>
      <c r="W1088">
        <v>2642.6</v>
      </c>
      <c r="X1088">
        <v>9290.19</v>
      </c>
      <c r="Y1088">
        <v>8460.2199999999993</v>
      </c>
      <c r="Z1088" t="s">
        <v>49</v>
      </c>
      <c r="AA1088" t="s">
        <v>10314</v>
      </c>
      <c r="AB1088" t="s">
        <v>10296</v>
      </c>
      <c r="AC1088" t="s">
        <v>10297</v>
      </c>
      <c r="AD1088" t="s">
        <v>52</v>
      </c>
      <c r="AE1088" t="s">
        <v>76</v>
      </c>
      <c r="AF1088" t="s">
        <v>10207</v>
      </c>
      <c r="AG1088" t="s">
        <v>10208</v>
      </c>
      <c r="AH1088" t="s">
        <v>10298</v>
      </c>
      <c r="AI1088" t="s">
        <v>48</v>
      </c>
      <c r="AJ1088" t="s">
        <v>47</v>
      </c>
      <c r="AK1088" t="s">
        <v>9412</v>
      </c>
      <c r="AL1088" t="s">
        <v>10207</v>
      </c>
      <c r="AM1088">
        <v>0</v>
      </c>
      <c r="AN1088" t="s">
        <v>47</v>
      </c>
      <c r="AO1088" t="s">
        <v>47</v>
      </c>
      <c r="AP1088" t="s">
        <v>47</v>
      </c>
      <c r="AQ1088" t="s">
        <v>47</v>
      </c>
      <c r="AR1088" t="s">
        <v>47</v>
      </c>
      <c r="AS1088">
        <v>2642.6</v>
      </c>
      <c r="AT1088">
        <v>9290.19</v>
      </c>
      <c r="AU1088">
        <v>1</v>
      </c>
      <c r="AV1088">
        <v>1</v>
      </c>
      <c r="AW1088" t="s">
        <v>10352</v>
      </c>
      <c r="AX1088">
        <v>10800</v>
      </c>
      <c r="AY1088" t="s">
        <v>66</v>
      </c>
      <c r="AZ1088" t="s">
        <v>5077</v>
      </c>
      <c r="BA1088">
        <v>2953</v>
      </c>
      <c r="BB1088" t="s">
        <v>5077</v>
      </c>
      <c r="BC1088">
        <v>2953</v>
      </c>
      <c r="BD1088">
        <v>120</v>
      </c>
      <c r="BE1088">
        <v>29946.29</v>
      </c>
      <c r="BF1088">
        <v>2</v>
      </c>
      <c r="BG1088">
        <v>11</v>
      </c>
      <c r="BH1088">
        <v>29946.29</v>
      </c>
      <c r="BI1088">
        <v>0</v>
      </c>
      <c r="BJ1088">
        <v>29946.29</v>
      </c>
      <c r="BK1088">
        <v>42000</v>
      </c>
      <c r="BL1088" t="s">
        <v>229</v>
      </c>
      <c r="BM1088" t="s">
        <v>10391</v>
      </c>
      <c r="BN1088" t="s">
        <v>10391</v>
      </c>
      <c r="BO1088" t="s">
        <v>47</v>
      </c>
    </row>
    <row r="1089" spans="1:67" hidden="1" x14ac:dyDescent="0.3">
      <c r="A1089">
        <v>106259</v>
      </c>
      <c r="B1089">
        <v>7120415420</v>
      </c>
      <c r="C1089">
        <v>4463189</v>
      </c>
      <c r="D1089">
        <v>7032</v>
      </c>
      <c r="E1089">
        <v>113263</v>
      </c>
      <c r="F1089">
        <v>1</v>
      </c>
      <c r="G1089" t="s">
        <v>784</v>
      </c>
      <c r="H1089">
        <v>42821</v>
      </c>
      <c r="I1089">
        <v>21807374</v>
      </c>
      <c r="J1089" t="s">
        <v>46</v>
      </c>
      <c r="K1089" t="s">
        <v>47</v>
      </c>
      <c r="L1089" t="s">
        <v>48</v>
      </c>
      <c r="M1089" t="s">
        <v>49</v>
      </c>
      <c r="N1089" t="s">
        <v>9400</v>
      </c>
      <c r="O1089" t="s">
        <v>51</v>
      </c>
      <c r="P1089" t="s">
        <v>52</v>
      </c>
      <c r="Q1089" t="s">
        <v>10357</v>
      </c>
      <c r="R1089" t="s">
        <v>992</v>
      </c>
      <c r="S1089">
        <v>101093720</v>
      </c>
      <c r="T1089" t="s">
        <v>55</v>
      </c>
      <c r="U1089" t="s">
        <v>56</v>
      </c>
      <c r="V1089" t="s">
        <v>57</v>
      </c>
      <c r="W1089">
        <v>1880.82</v>
      </c>
      <c r="X1089">
        <v>18310.349999999999</v>
      </c>
      <c r="Y1089">
        <v>16784.509999999998</v>
      </c>
      <c r="Z1089" t="s">
        <v>49</v>
      </c>
      <c r="AA1089" t="s">
        <v>10314</v>
      </c>
      <c r="AB1089" t="s">
        <v>10296</v>
      </c>
      <c r="AC1089" t="s">
        <v>10297</v>
      </c>
      <c r="AD1089" t="s">
        <v>52</v>
      </c>
      <c r="AE1089" t="s">
        <v>76</v>
      </c>
      <c r="AF1089" t="s">
        <v>10207</v>
      </c>
      <c r="AG1089" t="s">
        <v>10208</v>
      </c>
      <c r="AH1089" t="s">
        <v>10298</v>
      </c>
      <c r="AI1089" t="s">
        <v>48</v>
      </c>
      <c r="AJ1089" t="s">
        <v>47</v>
      </c>
      <c r="AK1089" t="s">
        <v>9400</v>
      </c>
      <c r="AL1089" t="s">
        <v>10207</v>
      </c>
      <c r="AM1089">
        <v>0</v>
      </c>
      <c r="AN1089" t="s">
        <v>47</v>
      </c>
      <c r="AO1089" t="s">
        <v>47</v>
      </c>
      <c r="AP1089" t="s">
        <v>47</v>
      </c>
      <c r="AQ1089" t="s">
        <v>47</v>
      </c>
      <c r="AR1089" t="s">
        <v>47</v>
      </c>
      <c r="AS1089">
        <v>1880.82</v>
      </c>
      <c r="AT1089">
        <v>18310.349999999999</v>
      </c>
      <c r="AU1089">
        <v>1</v>
      </c>
      <c r="AV1089">
        <v>1</v>
      </c>
      <c r="AW1089" t="s">
        <v>10358</v>
      </c>
      <c r="AX1089">
        <v>27000</v>
      </c>
      <c r="AY1089" t="s">
        <v>56</v>
      </c>
      <c r="AZ1089" t="s">
        <v>5276</v>
      </c>
      <c r="BA1089">
        <v>1880.82</v>
      </c>
      <c r="BB1089" t="s">
        <v>5276</v>
      </c>
      <c r="BC1089">
        <v>1880.82</v>
      </c>
      <c r="BD1089">
        <v>154</v>
      </c>
      <c r="BE1089">
        <v>48256.639999999999</v>
      </c>
      <c r="BF1089">
        <v>3</v>
      </c>
      <c r="BG1089">
        <v>11</v>
      </c>
      <c r="BH1089">
        <v>0</v>
      </c>
      <c r="BI1089">
        <v>0</v>
      </c>
      <c r="BJ1089">
        <v>0</v>
      </c>
      <c r="BK1089">
        <v>0</v>
      </c>
      <c r="BL1089" t="s">
        <v>59</v>
      </c>
      <c r="BM1089" t="s">
        <v>10359</v>
      </c>
      <c r="BN1089" t="s">
        <v>10360</v>
      </c>
      <c r="BO1089">
        <v>0</v>
      </c>
    </row>
    <row r="1090" spans="1:67" hidden="1" x14ac:dyDescent="0.3">
      <c r="A1090">
        <v>105747</v>
      </c>
      <c r="B1090">
        <v>7120357065</v>
      </c>
      <c r="C1090">
        <v>3025769</v>
      </c>
      <c r="D1090">
        <v>7032</v>
      </c>
      <c r="E1090">
        <v>112877</v>
      </c>
      <c r="F1090">
        <v>1</v>
      </c>
      <c r="G1090" t="s">
        <v>784</v>
      </c>
      <c r="H1090">
        <v>42821</v>
      </c>
      <c r="I1090">
        <v>21807381</v>
      </c>
      <c r="J1090" t="s">
        <v>46</v>
      </c>
      <c r="K1090" t="s">
        <v>47</v>
      </c>
      <c r="L1090" t="s">
        <v>48</v>
      </c>
      <c r="M1090" t="s">
        <v>49</v>
      </c>
      <c r="N1090" t="s">
        <v>62</v>
      </c>
      <c r="O1090" t="s">
        <v>63</v>
      </c>
      <c r="P1090" t="s">
        <v>52</v>
      </c>
      <c r="Q1090" t="s">
        <v>53</v>
      </c>
      <c r="R1090" t="s">
        <v>54</v>
      </c>
      <c r="S1090">
        <v>100223303</v>
      </c>
      <c r="T1090" t="s">
        <v>64</v>
      </c>
      <c r="U1090" t="s">
        <v>56</v>
      </c>
      <c r="V1090" t="s">
        <v>57</v>
      </c>
      <c r="W1090">
        <v>1484.49</v>
      </c>
      <c r="X1090">
        <v>17234.099999999999</v>
      </c>
      <c r="Y1090">
        <v>15746.4</v>
      </c>
      <c r="Z1090" t="s">
        <v>49</v>
      </c>
      <c r="AA1090" t="s">
        <v>10314</v>
      </c>
      <c r="AB1090" t="s">
        <v>10296</v>
      </c>
      <c r="AC1090" t="s">
        <v>10297</v>
      </c>
      <c r="AD1090" t="s">
        <v>52</v>
      </c>
      <c r="AE1090" t="s">
        <v>76</v>
      </c>
      <c r="AF1090" t="s">
        <v>10207</v>
      </c>
      <c r="AG1090" t="s">
        <v>10208</v>
      </c>
      <c r="AH1090" t="s">
        <v>10298</v>
      </c>
      <c r="AI1090" t="s">
        <v>48</v>
      </c>
      <c r="AJ1090" t="s">
        <v>47</v>
      </c>
      <c r="AK1090" t="s">
        <v>62</v>
      </c>
      <c r="AL1090" t="s">
        <v>10207</v>
      </c>
      <c r="AM1090">
        <v>0</v>
      </c>
      <c r="AN1090" t="s">
        <v>47</v>
      </c>
      <c r="AO1090" t="s">
        <v>47</v>
      </c>
      <c r="AP1090" t="s">
        <v>47</v>
      </c>
      <c r="AQ1090" t="s">
        <v>47</v>
      </c>
      <c r="AR1090" t="s">
        <v>47</v>
      </c>
      <c r="AS1090">
        <v>1484.49</v>
      </c>
      <c r="AT1090">
        <v>17234.099999999999</v>
      </c>
      <c r="AU1090">
        <v>1</v>
      </c>
      <c r="AV1090">
        <v>1</v>
      </c>
      <c r="AW1090" t="s">
        <v>10352</v>
      </c>
      <c r="AX1090">
        <v>27000</v>
      </c>
      <c r="AY1090" t="s">
        <v>56</v>
      </c>
      <c r="AZ1090" t="s">
        <v>65</v>
      </c>
      <c r="BA1090">
        <v>1658.86</v>
      </c>
      <c r="BB1090" t="s">
        <v>65</v>
      </c>
      <c r="BC1090">
        <v>1658.86</v>
      </c>
      <c r="BD1090">
        <v>184</v>
      </c>
      <c r="BE1090">
        <v>65490.74</v>
      </c>
      <c r="BF1090">
        <v>4</v>
      </c>
      <c r="BG1090">
        <v>11</v>
      </c>
      <c r="BH1090">
        <v>35544.449999999997</v>
      </c>
      <c r="BI1090">
        <v>0</v>
      </c>
      <c r="BJ1090">
        <v>35544.449999999997</v>
      </c>
      <c r="BK1090">
        <v>42000</v>
      </c>
      <c r="BL1090" t="s">
        <v>229</v>
      </c>
      <c r="BM1090" t="s">
        <v>68</v>
      </c>
      <c r="BN1090" t="s">
        <v>68</v>
      </c>
      <c r="BO1090">
        <v>2156.518</v>
      </c>
    </row>
    <row r="1091" spans="1:67" hidden="1" x14ac:dyDescent="0.3">
      <c r="A1091">
        <v>105857</v>
      </c>
      <c r="B1091">
        <v>7120383029</v>
      </c>
      <c r="C1091">
        <v>3025769</v>
      </c>
      <c r="D1091">
        <v>7032</v>
      </c>
      <c r="E1091">
        <v>112938</v>
      </c>
      <c r="F1091">
        <v>1</v>
      </c>
      <c r="G1091" t="s">
        <v>784</v>
      </c>
      <c r="H1091">
        <v>42821</v>
      </c>
      <c r="I1091">
        <v>21807388</v>
      </c>
      <c r="J1091" t="s">
        <v>46</v>
      </c>
      <c r="K1091" t="s">
        <v>47</v>
      </c>
      <c r="L1091" t="s">
        <v>48</v>
      </c>
      <c r="M1091" t="s">
        <v>49</v>
      </c>
      <c r="N1091" t="s">
        <v>62</v>
      </c>
      <c r="O1091" t="s">
        <v>63</v>
      </c>
      <c r="P1091" t="s">
        <v>52</v>
      </c>
      <c r="Q1091" t="s">
        <v>53</v>
      </c>
      <c r="R1091" t="s">
        <v>54</v>
      </c>
      <c r="S1091">
        <v>100223303</v>
      </c>
      <c r="T1091" t="s">
        <v>64</v>
      </c>
      <c r="U1091" t="s">
        <v>56</v>
      </c>
      <c r="V1091" t="s">
        <v>57</v>
      </c>
      <c r="W1091">
        <v>1484.49</v>
      </c>
      <c r="X1091">
        <v>20815.2</v>
      </c>
      <c r="Y1091">
        <v>19051.2</v>
      </c>
      <c r="Z1091" t="s">
        <v>49</v>
      </c>
      <c r="AA1091" t="s">
        <v>10314</v>
      </c>
      <c r="AB1091" t="s">
        <v>10296</v>
      </c>
      <c r="AC1091" t="s">
        <v>10297</v>
      </c>
      <c r="AD1091" t="s">
        <v>52</v>
      </c>
      <c r="AE1091" t="s">
        <v>76</v>
      </c>
      <c r="AF1091" t="s">
        <v>10207</v>
      </c>
      <c r="AG1091" t="s">
        <v>10208</v>
      </c>
      <c r="AH1091" t="s">
        <v>10298</v>
      </c>
      <c r="AI1091" t="s">
        <v>48</v>
      </c>
      <c r="AJ1091" t="s">
        <v>47</v>
      </c>
      <c r="AK1091" t="s">
        <v>62</v>
      </c>
      <c r="AL1091" t="s">
        <v>10207</v>
      </c>
      <c r="AM1091">
        <v>0</v>
      </c>
      <c r="AN1091" t="s">
        <v>47</v>
      </c>
      <c r="AO1091" t="s">
        <v>47</v>
      </c>
      <c r="AP1091" t="s">
        <v>47</v>
      </c>
      <c r="AQ1091" t="s">
        <v>47</v>
      </c>
      <c r="AR1091" t="s">
        <v>47</v>
      </c>
      <c r="AS1091">
        <v>1484.49</v>
      </c>
      <c r="AT1091">
        <v>20815.2</v>
      </c>
      <c r="AU1091">
        <v>1</v>
      </c>
      <c r="AV1091">
        <v>1</v>
      </c>
      <c r="AW1091" t="s">
        <v>10352</v>
      </c>
      <c r="AX1091">
        <v>27000</v>
      </c>
      <c r="AY1091" t="s">
        <v>56</v>
      </c>
      <c r="AZ1091" t="s">
        <v>65</v>
      </c>
      <c r="BA1091">
        <v>1658.86</v>
      </c>
      <c r="BB1091" t="s">
        <v>65</v>
      </c>
      <c r="BC1091">
        <v>1658.86</v>
      </c>
      <c r="BD1091">
        <v>184</v>
      </c>
      <c r="BE1091">
        <v>86305.94</v>
      </c>
      <c r="BF1091">
        <v>5</v>
      </c>
      <c r="BG1091">
        <v>11</v>
      </c>
      <c r="BH1091">
        <v>0</v>
      </c>
      <c r="BI1091">
        <v>0</v>
      </c>
      <c r="BJ1091">
        <v>0</v>
      </c>
      <c r="BK1091">
        <v>0</v>
      </c>
      <c r="BL1091" t="s">
        <v>59</v>
      </c>
      <c r="BM1091" t="s">
        <v>104</v>
      </c>
      <c r="BN1091" t="s">
        <v>68</v>
      </c>
      <c r="BO1091">
        <v>0</v>
      </c>
    </row>
    <row r="1092" spans="1:67" hidden="1" x14ac:dyDescent="0.3">
      <c r="A1092">
        <v>105804</v>
      </c>
      <c r="B1092">
        <v>7120369394</v>
      </c>
      <c r="C1092">
        <v>931925</v>
      </c>
      <c r="D1092">
        <v>7032</v>
      </c>
      <c r="E1092">
        <v>112914</v>
      </c>
      <c r="F1092">
        <v>1</v>
      </c>
      <c r="G1092" t="s">
        <v>784</v>
      </c>
      <c r="H1092">
        <v>42821</v>
      </c>
      <c r="I1092">
        <v>21807386</v>
      </c>
      <c r="J1092" t="s">
        <v>46</v>
      </c>
      <c r="K1092" t="s">
        <v>47</v>
      </c>
      <c r="L1092" t="s">
        <v>48</v>
      </c>
      <c r="M1092" t="s">
        <v>49</v>
      </c>
      <c r="N1092" t="s">
        <v>239</v>
      </c>
      <c r="O1092" t="s">
        <v>240</v>
      </c>
      <c r="P1092" t="s">
        <v>241</v>
      </c>
      <c r="Q1092" t="s">
        <v>242</v>
      </c>
      <c r="R1092" t="s">
        <v>54</v>
      </c>
      <c r="S1092">
        <v>100422206</v>
      </c>
      <c r="T1092" t="s">
        <v>615</v>
      </c>
      <c r="U1092" t="s">
        <v>56</v>
      </c>
      <c r="V1092" t="s">
        <v>57</v>
      </c>
      <c r="W1092">
        <v>3042.61</v>
      </c>
      <c r="X1092">
        <v>20531.04</v>
      </c>
      <c r="Y1092">
        <v>18780.080000000002</v>
      </c>
      <c r="Z1092" t="s">
        <v>49</v>
      </c>
      <c r="AA1092" t="s">
        <v>10314</v>
      </c>
      <c r="AB1092" t="s">
        <v>10296</v>
      </c>
      <c r="AC1092" t="s">
        <v>10297</v>
      </c>
      <c r="AD1092" t="s">
        <v>52</v>
      </c>
      <c r="AE1092" t="s">
        <v>76</v>
      </c>
      <c r="AF1092" t="s">
        <v>10207</v>
      </c>
      <c r="AG1092" t="s">
        <v>10208</v>
      </c>
      <c r="AH1092" t="s">
        <v>10298</v>
      </c>
      <c r="AI1092" t="s">
        <v>48</v>
      </c>
      <c r="AJ1092" t="s">
        <v>47</v>
      </c>
      <c r="AK1092" t="s">
        <v>239</v>
      </c>
      <c r="AL1092" t="s">
        <v>10232</v>
      </c>
      <c r="AM1092">
        <v>0</v>
      </c>
      <c r="AN1092" t="s">
        <v>47</v>
      </c>
      <c r="AO1092" t="s">
        <v>47</v>
      </c>
      <c r="AP1092" t="s">
        <v>47</v>
      </c>
      <c r="AQ1092" t="s">
        <v>47</v>
      </c>
      <c r="AR1092" t="s">
        <v>47</v>
      </c>
      <c r="AS1092">
        <v>3042.61</v>
      </c>
      <c r="AT1092">
        <v>20531.04</v>
      </c>
      <c r="AU1092">
        <v>1</v>
      </c>
      <c r="AV1092">
        <v>1</v>
      </c>
      <c r="AW1092" t="s">
        <v>10352</v>
      </c>
      <c r="AX1092">
        <v>27000</v>
      </c>
      <c r="AY1092" t="s">
        <v>56</v>
      </c>
      <c r="AZ1092" t="s">
        <v>686</v>
      </c>
      <c r="BA1092">
        <v>3400</v>
      </c>
      <c r="BB1092" t="s">
        <v>686</v>
      </c>
      <c r="BC1092">
        <v>3400</v>
      </c>
      <c r="BD1092">
        <v>850</v>
      </c>
      <c r="BE1092">
        <v>106836.98</v>
      </c>
      <c r="BF1092">
        <v>6</v>
      </c>
      <c r="BG1092">
        <v>11</v>
      </c>
      <c r="BH1092">
        <v>41346.239999999998</v>
      </c>
      <c r="BI1092">
        <v>0</v>
      </c>
      <c r="BJ1092">
        <v>41346.239999999998</v>
      </c>
      <c r="BK1092">
        <v>42000</v>
      </c>
      <c r="BL1092" t="s">
        <v>229</v>
      </c>
      <c r="BM1092" t="s">
        <v>688</v>
      </c>
      <c r="BN1092" t="s">
        <v>688</v>
      </c>
      <c r="BO1092">
        <v>4420</v>
      </c>
    </row>
    <row r="1093" spans="1:67" hidden="1" x14ac:dyDescent="0.3">
      <c r="A1093">
        <v>105652</v>
      </c>
      <c r="B1093">
        <v>7120353404</v>
      </c>
      <c r="C1093">
        <v>942421</v>
      </c>
      <c r="D1093">
        <v>7032</v>
      </c>
      <c r="E1093">
        <v>112852</v>
      </c>
      <c r="F1093">
        <v>1</v>
      </c>
      <c r="G1093" t="s">
        <v>784</v>
      </c>
      <c r="H1093">
        <v>42821</v>
      </c>
      <c r="I1093">
        <v>21807383</v>
      </c>
      <c r="J1093" t="s">
        <v>46</v>
      </c>
      <c r="K1093" t="s">
        <v>47</v>
      </c>
      <c r="L1093" t="s">
        <v>48</v>
      </c>
      <c r="M1093" t="s">
        <v>49</v>
      </c>
      <c r="N1093" t="s">
        <v>261</v>
      </c>
      <c r="O1093" t="s">
        <v>262</v>
      </c>
      <c r="P1093" t="s">
        <v>263</v>
      </c>
      <c r="Q1093" t="s">
        <v>264</v>
      </c>
      <c r="R1093" t="s">
        <v>54</v>
      </c>
      <c r="S1093">
        <v>100422206</v>
      </c>
      <c r="T1093" t="s">
        <v>615</v>
      </c>
      <c r="U1093" t="s">
        <v>56</v>
      </c>
      <c r="V1093" t="s">
        <v>57</v>
      </c>
      <c r="W1093">
        <v>3221.59</v>
      </c>
      <c r="X1093">
        <v>19199.25</v>
      </c>
      <c r="Y1093">
        <v>17621.48</v>
      </c>
      <c r="Z1093" t="s">
        <v>49</v>
      </c>
      <c r="AA1093" t="s">
        <v>10314</v>
      </c>
      <c r="AB1093" t="s">
        <v>10296</v>
      </c>
      <c r="AC1093" t="s">
        <v>10297</v>
      </c>
      <c r="AD1093" t="s">
        <v>52</v>
      </c>
      <c r="AE1093" t="s">
        <v>76</v>
      </c>
      <c r="AF1093" t="s">
        <v>10207</v>
      </c>
      <c r="AG1093" t="s">
        <v>10208</v>
      </c>
      <c r="AH1093" t="s">
        <v>10298</v>
      </c>
      <c r="AI1093" t="s">
        <v>48</v>
      </c>
      <c r="AJ1093" t="s">
        <v>47</v>
      </c>
      <c r="AK1093" t="s">
        <v>261</v>
      </c>
      <c r="AL1093" t="s">
        <v>10232</v>
      </c>
      <c r="AM1093">
        <v>0</v>
      </c>
      <c r="AN1093" t="s">
        <v>47</v>
      </c>
      <c r="AO1093" t="s">
        <v>47</v>
      </c>
      <c r="AP1093" t="s">
        <v>47</v>
      </c>
      <c r="AQ1093" t="s">
        <v>47</v>
      </c>
      <c r="AR1093" t="s">
        <v>47</v>
      </c>
      <c r="AS1093">
        <v>3221.59</v>
      </c>
      <c r="AT1093">
        <v>19199.25</v>
      </c>
      <c r="AU1093">
        <v>1</v>
      </c>
      <c r="AV1093">
        <v>1</v>
      </c>
      <c r="AW1093" t="s">
        <v>10352</v>
      </c>
      <c r="AX1093">
        <v>27000</v>
      </c>
      <c r="AY1093" t="s">
        <v>56</v>
      </c>
      <c r="AZ1093" t="s">
        <v>695</v>
      </c>
      <c r="BA1093">
        <v>3600</v>
      </c>
      <c r="BB1093" t="s">
        <v>695</v>
      </c>
      <c r="BC1093">
        <v>3600</v>
      </c>
      <c r="BD1093">
        <v>904</v>
      </c>
      <c r="BE1093">
        <v>126036.23</v>
      </c>
      <c r="BF1093">
        <v>7</v>
      </c>
      <c r="BG1093">
        <v>11</v>
      </c>
      <c r="BH1093">
        <v>0</v>
      </c>
      <c r="BI1093">
        <v>0</v>
      </c>
      <c r="BJ1093">
        <v>0</v>
      </c>
      <c r="BK1093">
        <v>0</v>
      </c>
      <c r="BL1093" t="s">
        <v>59</v>
      </c>
      <c r="BM1093" t="s">
        <v>715</v>
      </c>
      <c r="BN1093" t="s">
        <v>697</v>
      </c>
      <c r="BO1093">
        <v>0</v>
      </c>
    </row>
    <row r="1094" spans="1:67" x14ac:dyDescent="0.3">
      <c r="A1094">
        <v>105739</v>
      </c>
      <c r="B1094">
        <v>7120356811</v>
      </c>
      <c r="C1094">
        <v>4463264</v>
      </c>
      <c r="D1094">
        <v>7032</v>
      </c>
      <c r="E1094">
        <v>112872</v>
      </c>
      <c r="F1094">
        <v>1</v>
      </c>
      <c r="G1094" t="s">
        <v>784</v>
      </c>
      <c r="H1094">
        <v>42821</v>
      </c>
      <c r="I1094">
        <v>21807339</v>
      </c>
      <c r="J1094" t="s">
        <v>46</v>
      </c>
      <c r="K1094" t="s">
        <v>47</v>
      </c>
      <c r="L1094" t="s">
        <v>48</v>
      </c>
      <c r="M1094" t="s">
        <v>49</v>
      </c>
      <c r="N1094" t="s">
        <v>9400</v>
      </c>
      <c r="O1094" t="s">
        <v>10266</v>
      </c>
      <c r="P1094" t="s">
        <v>2264</v>
      </c>
      <c r="Q1094" t="s">
        <v>10372</v>
      </c>
      <c r="R1094" t="s">
        <v>10178</v>
      </c>
      <c r="S1094">
        <v>101093720</v>
      </c>
      <c r="T1094" t="s">
        <v>55</v>
      </c>
      <c r="U1094" t="s">
        <v>66</v>
      </c>
      <c r="V1094" t="s">
        <v>1007</v>
      </c>
      <c r="W1094">
        <v>2670.84</v>
      </c>
      <c r="X1094">
        <v>9337.7999999999993</v>
      </c>
      <c r="Y1094">
        <v>8629.74</v>
      </c>
      <c r="Z1094" t="s">
        <v>49</v>
      </c>
      <c r="AA1094" t="s">
        <v>10314</v>
      </c>
      <c r="AB1094" t="s">
        <v>10296</v>
      </c>
      <c r="AC1094" t="s">
        <v>10297</v>
      </c>
      <c r="AD1094" t="s">
        <v>52</v>
      </c>
      <c r="AE1094" t="s">
        <v>76</v>
      </c>
      <c r="AF1094" t="s">
        <v>10207</v>
      </c>
      <c r="AG1094" t="s">
        <v>10208</v>
      </c>
      <c r="AH1094" t="s">
        <v>10298</v>
      </c>
      <c r="AI1094" t="s">
        <v>48</v>
      </c>
      <c r="AJ1094" t="s">
        <v>47</v>
      </c>
      <c r="AK1094" t="s">
        <v>9400</v>
      </c>
      <c r="AL1094" t="s">
        <v>10207</v>
      </c>
      <c r="AM1094">
        <v>0</v>
      </c>
      <c r="AN1094" t="s">
        <v>47</v>
      </c>
      <c r="AO1094" t="s">
        <v>47</v>
      </c>
      <c r="AP1094" t="s">
        <v>47</v>
      </c>
      <c r="AQ1094" t="s">
        <v>47</v>
      </c>
      <c r="AR1094" t="s">
        <v>47</v>
      </c>
      <c r="AS1094">
        <v>2670.84</v>
      </c>
      <c r="AT1094">
        <v>9337.7999999999993</v>
      </c>
      <c r="AU1094">
        <v>1</v>
      </c>
      <c r="AV1094">
        <v>1</v>
      </c>
      <c r="AW1094" t="s">
        <v>10362</v>
      </c>
      <c r="AX1094">
        <v>10800</v>
      </c>
      <c r="AY1094" t="s">
        <v>66</v>
      </c>
      <c r="AZ1094" t="s">
        <v>10392</v>
      </c>
      <c r="BA1094" t="s">
        <v>47</v>
      </c>
      <c r="BB1094" t="s">
        <v>10392</v>
      </c>
      <c r="BC1094" t="s">
        <v>47</v>
      </c>
      <c r="BD1094">
        <v>1148</v>
      </c>
      <c r="BE1094">
        <v>135374.03</v>
      </c>
      <c r="BF1094">
        <v>8</v>
      </c>
      <c r="BG1094">
        <v>11</v>
      </c>
      <c r="BH1094">
        <v>28537.05</v>
      </c>
      <c r="BI1094">
        <v>0</v>
      </c>
      <c r="BJ1094">
        <v>28537.05</v>
      </c>
      <c r="BK1094">
        <v>42000</v>
      </c>
      <c r="BL1094" t="s">
        <v>229</v>
      </c>
      <c r="BM1094" t="s">
        <v>10394</v>
      </c>
      <c r="BN1094" t="s">
        <v>10394</v>
      </c>
      <c r="BO1094" t="s">
        <v>47</v>
      </c>
    </row>
    <row r="1095" spans="1:67" hidden="1" x14ac:dyDescent="0.3">
      <c r="A1095">
        <v>105740</v>
      </c>
      <c r="B1095">
        <v>7120356812</v>
      </c>
      <c r="C1095">
        <v>4463264</v>
      </c>
      <c r="D1095">
        <v>7032</v>
      </c>
      <c r="E1095">
        <v>112873</v>
      </c>
      <c r="F1095">
        <v>1</v>
      </c>
      <c r="G1095" t="s">
        <v>784</v>
      </c>
      <c r="H1095">
        <v>42821</v>
      </c>
      <c r="I1095">
        <v>21807340</v>
      </c>
      <c r="J1095" t="s">
        <v>46</v>
      </c>
      <c r="K1095" t="s">
        <v>47</v>
      </c>
      <c r="L1095" t="s">
        <v>48</v>
      </c>
      <c r="M1095" t="s">
        <v>49</v>
      </c>
      <c r="N1095" t="s">
        <v>9400</v>
      </c>
      <c r="O1095" t="s">
        <v>10266</v>
      </c>
      <c r="P1095" t="s">
        <v>2264</v>
      </c>
      <c r="Q1095" t="s">
        <v>10372</v>
      </c>
      <c r="R1095" t="s">
        <v>10178</v>
      </c>
      <c r="S1095">
        <v>100788157</v>
      </c>
      <c r="T1095" t="s">
        <v>606</v>
      </c>
      <c r="U1095" t="s">
        <v>66</v>
      </c>
      <c r="V1095" t="s">
        <v>1007</v>
      </c>
      <c r="W1095">
        <v>2473</v>
      </c>
      <c r="X1095">
        <v>10363</v>
      </c>
      <c r="Y1095">
        <v>9522</v>
      </c>
      <c r="Z1095" t="s">
        <v>49</v>
      </c>
      <c r="AA1095" t="s">
        <v>10314</v>
      </c>
      <c r="AB1095" t="s">
        <v>10296</v>
      </c>
      <c r="AC1095" t="s">
        <v>10297</v>
      </c>
      <c r="AD1095" t="s">
        <v>52</v>
      </c>
      <c r="AE1095" t="s">
        <v>76</v>
      </c>
      <c r="AF1095" t="s">
        <v>10207</v>
      </c>
      <c r="AG1095" t="s">
        <v>10208</v>
      </c>
      <c r="AH1095" t="s">
        <v>10298</v>
      </c>
      <c r="AI1095" t="s">
        <v>48</v>
      </c>
      <c r="AJ1095" t="s">
        <v>47</v>
      </c>
      <c r="AK1095" t="s">
        <v>9400</v>
      </c>
      <c r="AL1095" t="s">
        <v>10207</v>
      </c>
      <c r="AM1095">
        <v>0</v>
      </c>
      <c r="AN1095" t="s">
        <v>47</v>
      </c>
      <c r="AO1095" t="s">
        <v>47</v>
      </c>
      <c r="AP1095" t="s">
        <v>47</v>
      </c>
      <c r="AQ1095" t="s">
        <v>47</v>
      </c>
      <c r="AR1095" t="s">
        <v>47</v>
      </c>
      <c r="AS1095">
        <v>2473</v>
      </c>
      <c r="AT1095">
        <v>10363</v>
      </c>
      <c r="AU1095">
        <v>1</v>
      </c>
      <c r="AV1095">
        <v>1</v>
      </c>
      <c r="AW1095" t="s">
        <v>10362</v>
      </c>
      <c r="AX1095">
        <v>10800</v>
      </c>
      <c r="AY1095" t="s">
        <v>66</v>
      </c>
      <c r="AZ1095" t="s">
        <v>10373</v>
      </c>
      <c r="BA1095" t="s">
        <v>47</v>
      </c>
      <c r="BB1095" t="s">
        <v>10373</v>
      </c>
      <c r="BC1095" t="s">
        <v>47</v>
      </c>
      <c r="BD1095">
        <v>1148</v>
      </c>
      <c r="BE1095">
        <v>145737.03</v>
      </c>
      <c r="BF1095">
        <v>9</v>
      </c>
      <c r="BG1095">
        <v>11</v>
      </c>
      <c r="BH1095">
        <v>0</v>
      </c>
      <c r="BI1095">
        <v>0</v>
      </c>
      <c r="BJ1095">
        <v>0</v>
      </c>
      <c r="BK1095">
        <v>0</v>
      </c>
      <c r="BL1095" t="s">
        <v>59</v>
      </c>
      <c r="BM1095" t="s">
        <v>10376</v>
      </c>
      <c r="BN1095" t="s">
        <v>10375</v>
      </c>
      <c r="BO1095">
        <v>0</v>
      </c>
    </row>
    <row r="1096" spans="1:67" x14ac:dyDescent="0.3">
      <c r="A1096">
        <v>105741</v>
      </c>
      <c r="B1096">
        <v>7120356813</v>
      </c>
      <c r="C1096">
        <v>4463264</v>
      </c>
      <c r="D1096">
        <v>7032</v>
      </c>
      <c r="E1096">
        <v>112874</v>
      </c>
      <c r="F1096">
        <v>1</v>
      </c>
      <c r="G1096" t="s">
        <v>784</v>
      </c>
      <c r="H1096">
        <v>42821</v>
      </c>
      <c r="I1096">
        <v>21807371</v>
      </c>
      <c r="J1096" t="s">
        <v>46</v>
      </c>
      <c r="K1096" t="s">
        <v>47</v>
      </c>
      <c r="L1096" t="s">
        <v>48</v>
      </c>
      <c r="M1096" t="s">
        <v>49</v>
      </c>
      <c r="N1096" t="s">
        <v>9400</v>
      </c>
      <c r="O1096" t="s">
        <v>10266</v>
      </c>
      <c r="P1096" t="s">
        <v>2264</v>
      </c>
      <c r="Q1096" t="s">
        <v>10372</v>
      </c>
      <c r="R1096" t="s">
        <v>10178</v>
      </c>
      <c r="S1096">
        <v>100788157</v>
      </c>
      <c r="T1096" t="s">
        <v>606</v>
      </c>
      <c r="U1096" t="s">
        <v>66</v>
      </c>
      <c r="V1096" t="s">
        <v>1007</v>
      </c>
      <c r="W1096">
        <v>2473</v>
      </c>
      <c r="X1096">
        <v>9948.0400000000009</v>
      </c>
      <c r="Y1096">
        <v>9111.7999999999993</v>
      </c>
      <c r="Z1096" t="s">
        <v>49</v>
      </c>
      <c r="AA1096" t="s">
        <v>10314</v>
      </c>
      <c r="AB1096" t="s">
        <v>10296</v>
      </c>
      <c r="AC1096" t="s">
        <v>10297</v>
      </c>
      <c r="AD1096" t="s">
        <v>52</v>
      </c>
      <c r="AE1096" t="s">
        <v>76</v>
      </c>
      <c r="AF1096" t="s">
        <v>10207</v>
      </c>
      <c r="AG1096" t="s">
        <v>10208</v>
      </c>
      <c r="AH1096" t="s">
        <v>10298</v>
      </c>
      <c r="AI1096" t="s">
        <v>48</v>
      </c>
      <c r="AJ1096" t="s">
        <v>47</v>
      </c>
      <c r="AK1096" t="s">
        <v>9400</v>
      </c>
      <c r="AL1096" t="s">
        <v>10207</v>
      </c>
      <c r="AM1096">
        <v>0</v>
      </c>
      <c r="AN1096" t="s">
        <v>47</v>
      </c>
      <c r="AO1096" t="s">
        <v>47</v>
      </c>
      <c r="AP1096" t="s">
        <v>47</v>
      </c>
      <c r="AQ1096" t="s">
        <v>47</v>
      </c>
      <c r="AR1096" t="s">
        <v>47</v>
      </c>
      <c r="AS1096">
        <v>2473</v>
      </c>
      <c r="AT1096">
        <v>9948.0400000000009</v>
      </c>
      <c r="AU1096">
        <v>1</v>
      </c>
      <c r="AV1096">
        <v>1</v>
      </c>
      <c r="AW1096" t="s">
        <v>10362</v>
      </c>
      <c r="AX1096">
        <v>10800</v>
      </c>
      <c r="AY1096" t="s">
        <v>66</v>
      </c>
      <c r="AZ1096" t="s">
        <v>10373</v>
      </c>
      <c r="BA1096" t="s">
        <v>47</v>
      </c>
      <c r="BB1096" t="s">
        <v>10373</v>
      </c>
      <c r="BC1096" t="s">
        <v>47</v>
      </c>
      <c r="BD1096">
        <v>1148</v>
      </c>
      <c r="BE1096">
        <v>155685.07</v>
      </c>
      <c r="BF1096">
        <v>10</v>
      </c>
      <c r="BG1096">
        <v>11</v>
      </c>
      <c r="BH1096">
        <v>20311.04</v>
      </c>
      <c r="BI1096">
        <v>0</v>
      </c>
      <c r="BJ1096">
        <v>20311.04</v>
      </c>
      <c r="BK1096">
        <v>27000</v>
      </c>
      <c r="BL1096" t="s">
        <v>56</v>
      </c>
      <c r="BM1096" t="s">
        <v>10374</v>
      </c>
      <c r="BN1096" t="s">
        <v>10375</v>
      </c>
      <c r="BO1096" t="s">
        <v>47</v>
      </c>
    </row>
    <row r="1097" spans="1:67" hidden="1" x14ac:dyDescent="0.3">
      <c r="A1097">
        <v>106321</v>
      </c>
      <c r="B1097">
        <v>7120418210</v>
      </c>
      <c r="C1097">
        <v>940117</v>
      </c>
      <c r="D1097">
        <v>7032</v>
      </c>
      <c r="E1097">
        <v>113303</v>
      </c>
      <c r="F1097">
        <v>1</v>
      </c>
      <c r="G1097" t="s">
        <v>784</v>
      </c>
      <c r="H1097">
        <v>42821</v>
      </c>
      <c r="I1097">
        <v>21809742</v>
      </c>
      <c r="J1097" t="s">
        <v>46</v>
      </c>
      <c r="K1097" t="s">
        <v>47</v>
      </c>
      <c r="L1097" t="s">
        <v>48</v>
      </c>
      <c r="M1097" t="s">
        <v>49</v>
      </c>
      <c r="N1097" t="s">
        <v>69</v>
      </c>
      <c r="O1097" t="s">
        <v>70</v>
      </c>
      <c r="P1097" t="s">
        <v>71</v>
      </c>
      <c r="Q1097" t="s">
        <v>72</v>
      </c>
      <c r="R1097" t="s">
        <v>54</v>
      </c>
      <c r="S1097">
        <v>100994845</v>
      </c>
      <c r="T1097" t="s">
        <v>86</v>
      </c>
      <c r="U1097" t="s">
        <v>56</v>
      </c>
      <c r="V1097" t="s">
        <v>57</v>
      </c>
      <c r="W1097">
        <v>10986.56</v>
      </c>
      <c r="X1097">
        <v>20512.5</v>
      </c>
      <c r="Y1097">
        <v>18551.2</v>
      </c>
      <c r="Z1097" t="s">
        <v>49</v>
      </c>
      <c r="AA1097" t="s">
        <v>10314</v>
      </c>
      <c r="AB1097" t="s">
        <v>10296</v>
      </c>
      <c r="AC1097" t="s">
        <v>10297</v>
      </c>
      <c r="AD1097" t="s">
        <v>52</v>
      </c>
      <c r="AE1097" t="s">
        <v>76</v>
      </c>
      <c r="AF1097" t="s">
        <v>10207</v>
      </c>
      <c r="AG1097" t="s">
        <v>10208</v>
      </c>
      <c r="AH1097" t="s">
        <v>10298</v>
      </c>
      <c r="AI1097" t="s">
        <v>48</v>
      </c>
      <c r="AJ1097" t="s">
        <v>47</v>
      </c>
      <c r="AK1097" t="s">
        <v>69</v>
      </c>
      <c r="AL1097" t="s">
        <v>10240</v>
      </c>
      <c r="AM1097">
        <v>0</v>
      </c>
      <c r="AN1097" t="s">
        <v>47</v>
      </c>
      <c r="AO1097" t="s">
        <v>47</v>
      </c>
      <c r="AP1097" t="s">
        <v>47</v>
      </c>
      <c r="AQ1097" t="s">
        <v>47</v>
      </c>
      <c r="AR1097" t="s">
        <v>47</v>
      </c>
      <c r="AS1097">
        <v>10986.56</v>
      </c>
      <c r="AT1097">
        <v>20512.5</v>
      </c>
      <c r="AU1097">
        <v>1</v>
      </c>
      <c r="AV1097">
        <v>1</v>
      </c>
      <c r="AW1097" t="s">
        <v>10352</v>
      </c>
      <c r="AX1097">
        <v>27000</v>
      </c>
      <c r="AY1097" t="s">
        <v>56</v>
      </c>
      <c r="AZ1097" t="s">
        <v>236</v>
      </c>
      <c r="BA1097">
        <v>12200</v>
      </c>
      <c r="BB1097" t="s">
        <v>236</v>
      </c>
      <c r="BC1097">
        <v>12200</v>
      </c>
      <c r="BD1097">
        <v>2384</v>
      </c>
      <c r="BE1097">
        <v>176197.57</v>
      </c>
      <c r="BF1097">
        <v>11</v>
      </c>
      <c r="BG1097">
        <v>11</v>
      </c>
      <c r="BH1097">
        <v>20512.5</v>
      </c>
      <c r="BI1097">
        <v>0</v>
      </c>
      <c r="BJ1097">
        <v>20512.5</v>
      </c>
      <c r="BK1097">
        <v>27000</v>
      </c>
      <c r="BL1097" t="s">
        <v>56</v>
      </c>
      <c r="BM1097" t="s">
        <v>236</v>
      </c>
      <c r="BN1097" t="s">
        <v>238</v>
      </c>
      <c r="BO1097">
        <v>12200</v>
      </c>
    </row>
    <row r="1098" spans="1:67" hidden="1" x14ac:dyDescent="0.3">
      <c r="A1098">
        <v>106751</v>
      </c>
      <c r="B1098">
        <v>7120451769</v>
      </c>
      <c r="C1098">
        <v>941735</v>
      </c>
      <c r="D1098">
        <v>7032</v>
      </c>
      <c r="E1098">
        <v>113837</v>
      </c>
      <c r="F1098">
        <v>1</v>
      </c>
      <c r="G1098" t="s">
        <v>784</v>
      </c>
      <c r="H1098">
        <v>42822</v>
      </c>
      <c r="I1098">
        <v>21820110</v>
      </c>
      <c r="J1098" t="s">
        <v>46</v>
      </c>
      <c r="K1098" t="s">
        <v>47</v>
      </c>
      <c r="L1098" t="s">
        <v>48</v>
      </c>
      <c r="M1098" t="s">
        <v>49</v>
      </c>
      <c r="N1098" t="s">
        <v>124</v>
      </c>
      <c r="O1098" t="s">
        <v>125</v>
      </c>
      <c r="P1098" t="s">
        <v>126</v>
      </c>
      <c r="Q1098" t="s">
        <v>127</v>
      </c>
      <c r="R1098" t="s">
        <v>54</v>
      </c>
      <c r="S1098">
        <v>100894891</v>
      </c>
      <c r="T1098" t="s">
        <v>116</v>
      </c>
      <c r="U1098" t="s">
        <v>56</v>
      </c>
      <c r="V1098" t="s">
        <v>57</v>
      </c>
      <c r="W1098">
        <v>12283.33</v>
      </c>
      <c r="X1098">
        <v>21033.06</v>
      </c>
      <c r="Y1098">
        <v>19109.38</v>
      </c>
      <c r="Z1098" t="s">
        <v>49</v>
      </c>
      <c r="AA1098" t="s">
        <v>10314</v>
      </c>
      <c r="AB1098" t="s">
        <v>10296</v>
      </c>
      <c r="AC1098" t="s">
        <v>10297</v>
      </c>
      <c r="AD1098" t="s">
        <v>52</v>
      </c>
      <c r="AE1098" t="s">
        <v>76</v>
      </c>
      <c r="AF1098" t="s">
        <v>10207</v>
      </c>
      <c r="AG1098" t="s">
        <v>10208</v>
      </c>
      <c r="AH1098" t="s">
        <v>10298</v>
      </c>
      <c r="AI1098" t="s">
        <v>48</v>
      </c>
      <c r="AJ1098" t="s">
        <v>47</v>
      </c>
      <c r="AK1098" t="s">
        <v>124</v>
      </c>
      <c r="AL1098" t="s">
        <v>10240</v>
      </c>
      <c r="AM1098">
        <v>0</v>
      </c>
      <c r="AN1098" t="s">
        <v>47</v>
      </c>
      <c r="AO1098" t="s">
        <v>47</v>
      </c>
      <c r="AP1098" t="s">
        <v>47</v>
      </c>
      <c r="AQ1098" t="s">
        <v>47</v>
      </c>
      <c r="AR1098" t="s">
        <v>47</v>
      </c>
      <c r="AS1098">
        <v>12283.33</v>
      </c>
      <c r="AT1098">
        <v>21033.06</v>
      </c>
      <c r="AU1098">
        <v>1</v>
      </c>
      <c r="AV1098">
        <v>1</v>
      </c>
      <c r="AW1098" t="s">
        <v>10352</v>
      </c>
      <c r="AX1098">
        <v>27000</v>
      </c>
      <c r="AY1098" t="s">
        <v>56</v>
      </c>
      <c r="AZ1098" t="s">
        <v>128</v>
      </c>
      <c r="BA1098">
        <v>13640</v>
      </c>
      <c r="BB1098" t="s">
        <v>128</v>
      </c>
      <c r="BC1098">
        <v>13640</v>
      </c>
      <c r="BD1098">
        <v>10</v>
      </c>
      <c r="BE1098">
        <v>21033.06</v>
      </c>
      <c r="BF1098">
        <v>1</v>
      </c>
      <c r="BG1098">
        <v>4</v>
      </c>
      <c r="BH1098">
        <v>0</v>
      </c>
      <c r="BI1098">
        <v>0</v>
      </c>
      <c r="BJ1098">
        <v>0</v>
      </c>
      <c r="BK1098">
        <v>0</v>
      </c>
      <c r="BL1098" t="s">
        <v>59</v>
      </c>
      <c r="BM1098" t="s">
        <v>440</v>
      </c>
      <c r="BN1098" t="s">
        <v>131</v>
      </c>
      <c r="BO1098">
        <v>0</v>
      </c>
    </row>
    <row r="1099" spans="1:67" hidden="1" x14ac:dyDescent="0.3">
      <c r="A1099">
        <v>106760</v>
      </c>
      <c r="B1099">
        <v>7120451778</v>
      </c>
      <c r="C1099">
        <v>659338</v>
      </c>
      <c r="D1099">
        <v>7032</v>
      </c>
      <c r="E1099">
        <v>113846</v>
      </c>
      <c r="F1099">
        <v>1</v>
      </c>
      <c r="G1099" t="s">
        <v>784</v>
      </c>
      <c r="H1099">
        <v>42822</v>
      </c>
      <c r="I1099">
        <v>21820508</v>
      </c>
      <c r="J1099" t="s">
        <v>46</v>
      </c>
      <c r="K1099" t="s">
        <v>47</v>
      </c>
      <c r="L1099" t="s">
        <v>48</v>
      </c>
      <c r="M1099" t="s">
        <v>49</v>
      </c>
      <c r="N1099" t="s">
        <v>50</v>
      </c>
      <c r="O1099" t="s">
        <v>51</v>
      </c>
      <c r="P1099" t="s">
        <v>52</v>
      </c>
      <c r="Q1099" t="s">
        <v>53</v>
      </c>
      <c r="R1099" t="s">
        <v>54</v>
      </c>
      <c r="S1099">
        <v>101093720</v>
      </c>
      <c r="T1099" t="s">
        <v>55</v>
      </c>
      <c r="U1099" t="s">
        <v>56</v>
      </c>
      <c r="V1099" t="s">
        <v>57</v>
      </c>
      <c r="W1099">
        <v>1683.12</v>
      </c>
      <c r="X1099">
        <v>11399.32</v>
      </c>
      <c r="Y1099">
        <v>10493.4</v>
      </c>
      <c r="Z1099" t="s">
        <v>49</v>
      </c>
      <c r="AA1099" t="s">
        <v>10314</v>
      </c>
      <c r="AB1099" t="s">
        <v>10296</v>
      </c>
      <c r="AC1099" t="s">
        <v>10297</v>
      </c>
      <c r="AD1099" t="s">
        <v>52</v>
      </c>
      <c r="AE1099" t="s">
        <v>76</v>
      </c>
      <c r="AF1099" t="s">
        <v>10207</v>
      </c>
      <c r="AG1099" t="s">
        <v>10208</v>
      </c>
      <c r="AH1099" t="s">
        <v>10298</v>
      </c>
      <c r="AI1099" t="s">
        <v>48</v>
      </c>
      <c r="AJ1099" t="s">
        <v>47</v>
      </c>
      <c r="AK1099" t="s">
        <v>50</v>
      </c>
      <c r="AL1099" t="s">
        <v>10207</v>
      </c>
      <c r="AM1099">
        <v>0</v>
      </c>
      <c r="AN1099" t="s">
        <v>47</v>
      </c>
      <c r="AO1099" t="s">
        <v>47</v>
      </c>
      <c r="AP1099" t="s">
        <v>47</v>
      </c>
      <c r="AQ1099" t="s">
        <v>47</v>
      </c>
      <c r="AR1099" t="s">
        <v>47</v>
      </c>
      <c r="AS1099">
        <v>1683.12</v>
      </c>
      <c r="AT1099">
        <v>11399.32</v>
      </c>
      <c r="AU1099">
        <v>1</v>
      </c>
      <c r="AV1099">
        <v>1</v>
      </c>
      <c r="AW1099" t="s">
        <v>10352</v>
      </c>
      <c r="AX1099">
        <v>27000</v>
      </c>
      <c r="AY1099" t="s">
        <v>56</v>
      </c>
      <c r="AZ1099" t="s">
        <v>220</v>
      </c>
      <c r="BA1099">
        <v>1880.82</v>
      </c>
      <c r="BB1099" t="s">
        <v>220</v>
      </c>
      <c r="BC1099">
        <v>1880.82</v>
      </c>
      <c r="BD1099">
        <v>154</v>
      </c>
      <c r="BE1099">
        <v>32432.38</v>
      </c>
      <c r="BF1099">
        <v>2</v>
      </c>
      <c r="BG1099">
        <v>4</v>
      </c>
      <c r="BH1099">
        <v>32432.38</v>
      </c>
      <c r="BI1099">
        <v>0</v>
      </c>
      <c r="BJ1099">
        <v>32432.38</v>
      </c>
      <c r="BK1099">
        <v>42000</v>
      </c>
      <c r="BL1099" t="s">
        <v>229</v>
      </c>
      <c r="BM1099" t="s">
        <v>222</v>
      </c>
      <c r="BN1099" t="s">
        <v>222</v>
      </c>
      <c r="BO1099">
        <v>2445.0659999999998</v>
      </c>
    </row>
    <row r="1100" spans="1:67" hidden="1" x14ac:dyDescent="0.3">
      <c r="A1100">
        <v>106765</v>
      </c>
      <c r="B1100">
        <v>7120451783</v>
      </c>
      <c r="C1100">
        <v>4463262</v>
      </c>
      <c r="D1100">
        <v>7032</v>
      </c>
      <c r="E1100">
        <v>113851</v>
      </c>
      <c r="F1100">
        <v>1</v>
      </c>
      <c r="G1100" t="s">
        <v>784</v>
      </c>
      <c r="H1100">
        <v>42822</v>
      </c>
      <c r="I1100">
        <v>21820523</v>
      </c>
      <c r="J1100" t="s">
        <v>46</v>
      </c>
      <c r="K1100" t="s">
        <v>47</v>
      </c>
      <c r="L1100" t="s">
        <v>48</v>
      </c>
      <c r="M1100" t="s">
        <v>49</v>
      </c>
      <c r="N1100" t="s">
        <v>9400</v>
      </c>
      <c r="O1100" t="s">
        <v>10230</v>
      </c>
      <c r="P1100" t="s">
        <v>1289</v>
      </c>
      <c r="Q1100" t="s">
        <v>10377</v>
      </c>
      <c r="R1100" t="s">
        <v>10178</v>
      </c>
      <c r="S1100">
        <v>100422206</v>
      </c>
      <c r="T1100" t="s">
        <v>615</v>
      </c>
      <c r="U1100" t="s">
        <v>56</v>
      </c>
      <c r="V1100" t="s">
        <v>57</v>
      </c>
      <c r="W1100">
        <v>2196</v>
      </c>
      <c r="X1100">
        <v>20613.439999999999</v>
      </c>
      <c r="Y1100">
        <v>18318.560000000001</v>
      </c>
      <c r="Z1100" t="s">
        <v>49</v>
      </c>
      <c r="AA1100" t="s">
        <v>10314</v>
      </c>
      <c r="AB1100" t="s">
        <v>10296</v>
      </c>
      <c r="AC1100" t="s">
        <v>10297</v>
      </c>
      <c r="AD1100" t="s">
        <v>52</v>
      </c>
      <c r="AE1100" t="s">
        <v>76</v>
      </c>
      <c r="AF1100" t="s">
        <v>10207</v>
      </c>
      <c r="AG1100" t="s">
        <v>10208</v>
      </c>
      <c r="AH1100" t="s">
        <v>10298</v>
      </c>
      <c r="AI1100" t="s">
        <v>48</v>
      </c>
      <c r="AJ1100" t="s">
        <v>47</v>
      </c>
      <c r="AK1100" t="s">
        <v>9400</v>
      </c>
      <c r="AL1100" t="s">
        <v>10232</v>
      </c>
      <c r="AM1100">
        <v>0</v>
      </c>
      <c r="AN1100" t="s">
        <v>47</v>
      </c>
      <c r="AO1100" t="s">
        <v>47</v>
      </c>
      <c r="AP1100" t="s">
        <v>47</v>
      </c>
      <c r="AQ1100" t="s">
        <v>47</v>
      </c>
      <c r="AR1100" t="s">
        <v>47</v>
      </c>
      <c r="AS1100">
        <v>2196</v>
      </c>
      <c r="AT1100">
        <v>20613.439999999999</v>
      </c>
      <c r="AU1100">
        <v>1</v>
      </c>
      <c r="AV1100">
        <v>1</v>
      </c>
      <c r="AW1100" t="s">
        <v>10362</v>
      </c>
      <c r="AX1100">
        <v>27000</v>
      </c>
      <c r="AY1100" t="s">
        <v>56</v>
      </c>
      <c r="AZ1100" t="s">
        <v>10436</v>
      </c>
      <c r="BA1100" t="s">
        <v>47</v>
      </c>
      <c r="BB1100" t="s">
        <v>10436</v>
      </c>
      <c r="BC1100" t="s">
        <v>47</v>
      </c>
      <c r="BD1100">
        <v>605</v>
      </c>
      <c r="BE1100">
        <v>53045.82</v>
      </c>
      <c r="BF1100">
        <v>3</v>
      </c>
      <c r="BG1100">
        <v>4</v>
      </c>
      <c r="BH1100">
        <v>0</v>
      </c>
      <c r="BI1100">
        <v>0</v>
      </c>
      <c r="BJ1100">
        <v>0</v>
      </c>
      <c r="BK1100">
        <v>0</v>
      </c>
      <c r="BL1100" t="s">
        <v>59</v>
      </c>
      <c r="BM1100" t="s">
        <v>10437</v>
      </c>
      <c r="BN1100" t="s">
        <v>10438</v>
      </c>
      <c r="BO1100">
        <v>0</v>
      </c>
    </row>
    <row r="1101" spans="1:67" x14ac:dyDescent="0.3">
      <c r="A1101">
        <v>106764</v>
      </c>
      <c r="B1101">
        <v>7120451782</v>
      </c>
      <c r="C1101">
        <v>4463264</v>
      </c>
      <c r="D1101">
        <v>7032</v>
      </c>
      <c r="E1101">
        <v>113850</v>
      </c>
      <c r="F1101">
        <v>1</v>
      </c>
      <c r="G1101" t="s">
        <v>784</v>
      </c>
      <c r="H1101">
        <v>42822</v>
      </c>
      <c r="I1101">
        <v>21820522</v>
      </c>
      <c r="J1101" t="s">
        <v>46</v>
      </c>
      <c r="K1101" t="s">
        <v>47</v>
      </c>
      <c r="L1101" t="s">
        <v>48</v>
      </c>
      <c r="M1101" t="s">
        <v>49</v>
      </c>
      <c r="N1101" t="s">
        <v>9400</v>
      </c>
      <c r="O1101" t="s">
        <v>10266</v>
      </c>
      <c r="P1101" t="s">
        <v>2264</v>
      </c>
      <c r="Q1101" t="s">
        <v>10372</v>
      </c>
      <c r="R1101" t="s">
        <v>10178</v>
      </c>
      <c r="S1101">
        <v>100788157</v>
      </c>
      <c r="T1101" t="s">
        <v>606</v>
      </c>
      <c r="U1101" t="s">
        <v>66</v>
      </c>
      <c r="V1101" t="s">
        <v>1007</v>
      </c>
      <c r="W1101">
        <v>2473</v>
      </c>
      <c r="X1101">
        <v>11034</v>
      </c>
      <c r="Y1101">
        <v>10061.6</v>
      </c>
      <c r="Z1101" t="s">
        <v>49</v>
      </c>
      <c r="AA1101" t="s">
        <v>10314</v>
      </c>
      <c r="AB1101" t="s">
        <v>10296</v>
      </c>
      <c r="AC1101" t="s">
        <v>10297</v>
      </c>
      <c r="AD1101" t="s">
        <v>52</v>
      </c>
      <c r="AE1101" t="s">
        <v>76</v>
      </c>
      <c r="AF1101" t="s">
        <v>10207</v>
      </c>
      <c r="AG1101" t="s">
        <v>10208</v>
      </c>
      <c r="AH1101" t="s">
        <v>10298</v>
      </c>
      <c r="AI1101" t="s">
        <v>48</v>
      </c>
      <c r="AJ1101" t="s">
        <v>47</v>
      </c>
      <c r="AK1101" t="s">
        <v>9400</v>
      </c>
      <c r="AL1101" t="s">
        <v>10207</v>
      </c>
      <c r="AM1101">
        <v>0</v>
      </c>
      <c r="AN1101" t="s">
        <v>47</v>
      </c>
      <c r="AO1101" t="s">
        <v>47</v>
      </c>
      <c r="AP1101" t="s">
        <v>47</v>
      </c>
      <c r="AQ1101" t="s">
        <v>47</v>
      </c>
      <c r="AR1101" t="s">
        <v>47</v>
      </c>
      <c r="AS1101">
        <v>2473</v>
      </c>
      <c r="AT1101">
        <v>11034</v>
      </c>
      <c r="AU1101">
        <v>1</v>
      </c>
      <c r="AV1101">
        <v>1</v>
      </c>
      <c r="AW1101" t="s">
        <v>10362</v>
      </c>
      <c r="AX1101">
        <v>27000</v>
      </c>
      <c r="AY1101" t="s">
        <v>56</v>
      </c>
      <c r="AZ1101" t="s">
        <v>10373</v>
      </c>
      <c r="BA1101" t="s">
        <v>47</v>
      </c>
      <c r="BB1101" t="s">
        <v>10374</v>
      </c>
      <c r="BC1101" t="s">
        <v>47</v>
      </c>
      <c r="BD1101">
        <v>1148</v>
      </c>
      <c r="BE1101">
        <v>64079.82</v>
      </c>
      <c r="BF1101">
        <v>4</v>
      </c>
      <c r="BG1101">
        <v>4</v>
      </c>
      <c r="BH1101">
        <v>31647.439999999999</v>
      </c>
      <c r="BI1101">
        <v>0</v>
      </c>
      <c r="BJ1101">
        <v>31647.439999999999</v>
      </c>
      <c r="BK1101">
        <v>42000</v>
      </c>
      <c r="BL1101" t="s">
        <v>229</v>
      </c>
      <c r="BM1101" t="s">
        <v>10375</v>
      </c>
      <c r="BN1101" t="s">
        <v>10375</v>
      </c>
      <c r="BO1101" t="s">
        <v>47</v>
      </c>
    </row>
    <row r="1102" spans="1:67" hidden="1" x14ac:dyDescent="0.3">
      <c r="A1102">
        <v>106640</v>
      </c>
      <c r="B1102">
        <v>7120450054</v>
      </c>
      <c r="C1102">
        <v>4072295</v>
      </c>
      <c r="D1102">
        <v>7032</v>
      </c>
      <c r="E1102">
        <v>114063</v>
      </c>
      <c r="F1102">
        <v>1</v>
      </c>
      <c r="G1102" t="s">
        <v>784</v>
      </c>
      <c r="H1102">
        <v>42823</v>
      </c>
      <c r="I1102">
        <v>21833312</v>
      </c>
      <c r="J1102" t="s">
        <v>46</v>
      </c>
      <c r="K1102" t="s">
        <v>47</v>
      </c>
      <c r="L1102" t="s">
        <v>48</v>
      </c>
      <c r="M1102" t="s">
        <v>49</v>
      </c>
      <c r="N1102" t="s">
        <v>377</v>
      </c>
      <c r="O1102" t="s">
        <v>225</v>
      </c>
      <c r="P1102" t="s">
        <v>207</v>
      </c>
      <c r="Q1102" t="s">
        <v>208</v>
      </c>
      <c r="R1102" t="s">
        <v>54</v>
      </c>
      <c r="S1102">
        <v>100223303</v>
      </c>
      <c r="T1102" t="s">
        <v>64</v>
      </c>
      <c r="U1102" t="s">
        <v>56</v>
      </c>
      <c r="V1102" t="s">
        <v>57</v>
      </c>
      <c r="W1102">
        <v>3353.81</v>
      </c>
      <c r="X1102">
        <v>18577.46</v>
      </c>
      <c r="Y1102">
        <v>16907.169999999998</v>
      </c>
      <c r="Z1102" t="s">
        <v>49</v>
      </c>
      <c r="AA1102" t="s">
        <v>10314</v>
      </c>
      <c r="AB1102" t="s">
        <v>10296</v>
      </c>
      <c r="AC1102" t="s">
        <v>10297</v>
      </c>
      <c r="AD1102" t="s">
        <v>52</v>
      </c>
      <c r="AE1102" t="s">
        <v>76</v>
      </c>
      <c r="AF1102" t="s">
        <v>10207</v>
      </c>
      <c r="AG1102" t="s">
        <v>10208</v>
      </c>
      <c r="AH1102" t="s">
        <v>10298</v>
      </c>
      <c r="AI1102" t="s">
        <v>48</v>
      </c>
      <c r="AJ1102" t="s">
        <v>47</v>
      </c>
      <c r="AK1102" t="s">
        <v>377</v>
      </c>
      <c r="AL1102" t="s">
        <v>10207</v>
      </c>
      <c r="AM1102">
        <v>0</v>
      </c>
      <c r="AN1102" t="s">
        <v>47</v>
      </c>
      <c r="AO1102" t="s">
        <v>47</v>
      </c>
      <c r="AP1102" t="s">
        <v>47</v>
      </c>
      <c r="AQ1102" t="s">
        <v>47</v>
      </c>
      <c r="AR1102" t="s">
        <v>47</v>
      </c>
      <c r="AS1102">
        <v>3353.81</v>
      </c>
      <c r="AT1102">
        <v>18577.46</v>
      </c>
      <c r="AU1102">
        <v>1</v>
      </c>
      <c r="AV1102">
        <v>1</v>
      </c>
      <c r="AW1102" t="s">
        <v>10352</v>
      </c>
      <c r="AX1102">
        <v>27000</v>
      </c>
      <c r="AY1102" t="s">
        <v>56</v>
      </c>
      <c r="AZ1102" t="s">
        <v>689</v>
      </c>
      <c r="BA1102">
        <v>3747.75</v>
      </c>
      <c r="BB1102" t="s">
        <v>689</v>
      </c>
      <c r="BC1102">
        <v>3747.75</v>
      </c>
      <c r="BD1102">
        <v>1</v>
      </c>
      <c r="BE1102">
        <v>18577.46</v>
      </c>
      <c r="BF1102">
        <v>1</v>
      </c>
      <c r="BG1102">
        <v>5</v>
      </c>
      <c r="BH1102">
        <v>0</v>
      </c>
      <c r="BI1102">
        <v>0</v>
      </c>
      <c r="BJ1102">
        <v>0</v>
      </c>
      <c r="BK1102">
        <v>0</v>
      </c>
      <c r="BL1102" t="s">
        <v>59</v>
      </c>
      <c r="BM1102" t="s">
        <v>690</v>
      </c>
      <c r="BN1102" t="s">
        <v>691</v>
      </c>
      <c r="BO1102">
        <v>0</v>
      </c>
    </row>
    <row r="1103" spans="1:67" hidden="1" x14ac:dyDescent="0.3">
      <c r="A1103">
        <v>106840</v>
      </c>
      <c r="B1103">
        <v>7120460372</v>
      </c>
      <c r="C1103">
        <v>5014992</v>
      </c>
      <c r="D1103">
        <v>7032</v>
      </c>
      <c r="E1103">
        <v>114128</v>
      </c>
      <c r="F1103">
        <v>1</v>
      </c>
      <c r="G1103" t="s">
        <v>784</v>
      </c>
      <c r="H1103">
        <v>42823</v>
      </c>
      <c r="I1103">
        <v>21833313</v>
      </c>
      <c r="J1103" t="s">
        <v>46</v>
      </c>
      <c r="K1103" t="s">
        <v>47</v>
      </c>
      <c r="L1103" t="s">
        <v>48</v>
      </c>
      <c r="M1103" t="s">
        <v>49</v>
      </c>
      <c r="N1103" t="s">
        <v>302</v>
      </c>
      <c r="O1103" t="s">
        <v>280</v>
      </c>
      <c r="P1103" t="s">
        <v>281</v>
      </c>
      <c r="Q1103" t="s">
        <v>282</v>
      </c>
      <c r="R1103" t="s">
        <v>54</v>
      </c>
      <c r="S1103">
        <v>100214689</v>
      </c>
      <c r="T1103" t="s">
        <v>155</v>
      </c>
      <c r="U1103" t="s">
        <v>56</v>
      </c>
      <c r="V1103" t="s">
        <v>57</v>
      </c>
      <c r="W1103">
        <v>3151.88</v>
      </c>
      <c r="X1103">
        <v>20703</v>
      </c>
      <c r="Y1103">
        <v>18890.7</v>
      </c>
      <c r="Z1103" t="s">
        <v>49</v>
      </c>
      <c r="AA1103" t="s">
        <v>10314</v>
      </c>
      <c r="AB1103" t="s">
        <v>10296</v>
      </c>
      <c r="AC1103" t="s">
        <v>10297</v>
      </c>
      <c r="AD1103" t="s">
        <v>52</v>
      </c>
      <c r="AE1103" t="s">
        <v>76</v>
      </c>
      <c r="AF1103" t="s">
        <v>10207</v>
      </c>
      <c r="AG1103" t="s">
        <v>10208</v>
      </c>
      <c r="AH1103" t="s">
        <v>10298</v>
      </c>
      <c r="AI1103" t="s">
        <v>48</v>
      </c>
      <c r="AJ1103" t="s">
        <v>47</v>
      </c>
      <c r="AK1103" t="s">
        <v>302</v>
      </c>
      <c r="AL1103" t="s">
        <v>10217</v>
      </c>
      <c r="AM1103">
        <v>0</v>
      </c>
      <c r="AN1103" t="s">
        <v>47</v>
      </c>
      <c r="AO1103" t="s">
        <v>47</v>
      </c>
      <c r="AP1103" t="s">
        <v>47</v>
      </c>
      <c r="AQ1103" t="s">
        <v>47</v>
      </c>
      <c r="AR1103" t="s">
        <v>47</v>
      </c>
      <c r="AS1103">
        <v>3151.88</v>
      </c>
      <c r="AT1103">
        <v>20703</v>
      </c>
      <c r="AU1103">
        <v>1</v>
      </c>
      <c r="AV1103">
        <v>1</v>
      </c>
      <c r="AW1103" t="s">
        <v>10352</v>
      </c>
      <c r="AX1103">
        <v>27000</v>
      </c>
      <c r="AY1103" t="s">
        <v>56</v>
      </c>
      <c r="AZ1103" t="s">
        <v>303</v>
      </c>
      <c r="BA1103">
        <v>3500</v>
      </c>
      <c r="BB1103" t="s">
        <v>303</v>
      </c>
      <c r="BC1103">
        <v>3500</v>
      </c>
      <c r="BD1103">
        <v>215</v>
      </c>
      <c r="BE1103">
        <v>39280.46</v>
      </c>
      <c r="BF1103">
        <v>2</v>
      </c>
      <c r="BG1103">
        <v>5</v>
      </c>
      <c r="BH1103">
        <v>39280.46</v>
      </c>
      <c r="BI1103">
        <v>0</v>
      </c>
      <c r="BJ1103">
        <v>39280.46</v>
      </c>
      <c r="BK1103">
        <v>42000</v>
      </c>
      <c r="BL1103" t="s">
        <v>229</v>
      </c>
      <c r="BM1103" t="s">
        <v>305</v>
      </c>
      <c r="BN1103" t="s">
        <v>305</v>
      </c>
      <c r="BO1103">
        <v>3500</v>
      </c>
    </row>
    <row r="1104" spans="1:67" hidden="1" x14ac:dyDescent="0.3">
      <c r="A1104">
        <v>106841</v>
      </c>
      <c r="B1104">
        <v>7120460373</v>
      </c>
      <c r="C1104">
        <v>5014992</v>
      </c>
      <c r="D1104">
        <v>7032</v>
      </c>
      <c r="E1104">
        <v>114129</v>
      </c>
      <c r="F1104">
        <v>1</v>
      </c>
      <c r="G1104" t="s">
        <v>784</v>
      </c>
      <c r="H1104">
        <v>42823</v>
      </c>
      <c r="I1104">
        <v>21833314</v>
      </c>
      <c r="J1104" t="s">
        <v>46</v>
      </c>
      <c r="K1104" t="s">
        <v>47</v>
      </c>
      <c r="L1104" t="s">
        <v>48</v>
      </c>
      <c r="M1104" t="s">
        <v>49</v>
      </c>
      <c r="N1104" t="s">
        <v>302</v>
      </c>
      <c r="O1104" t="s">
        <v>280</v>
      </c>
      <c r="P1104" t="s">
        <v>281</v>
      </c>
      <c r="Q1104" t="s">
        <v>282</v>
      </c>
      <c r="R1104" t="s">
        <v>54</v>
      </c>
      <c r="S1104">
        <v>100214689</v>
      </c>
      <c r="T1104" t="s">
        <v>155</v>
      </c>
      <c r="U1104" t="s">
        <v>56</v>
      </c>
      <c r="V1104" t="s">
        <v>57</v>
      </c>
      <c r="W1104">
        <v>3151.88</v>
      </c>
      <c r="X1104">
        <v>20815.2</v>
      </c>
      <c r="Y1104">
        <v>19051.2</v>
      </c>
      <c r="Z1104" t="s">
        <v>49</v>
      </c>
      <c r="AA1104" t="s">
        <v>10314</v>
      </c>
      <c r="AB1104" t="s">
        <v>10296</v>
      </c>
      <c r="AC1104" t="s">
        <v>10297</v>
      </c>
      <c r="AD1104" t="s">
        <v>52</v>
      </c>
      <c r="AE1104" t="s">
        <v>76</v>
      </c>
      <c r="AF1104" t="s">
        <v>10207</v>
      </c>
      <c r="AG1104" t="s">
        <v>10208</v>
      </c>
      <c r="AH1104" t="s">
        <v>10298</v>
      </c>
      <c r="AI1104" t="s">
        <v>48</v>
      </c>
      <c r="AJ1104" t="s">
        <v>47</v>
      </c>
      <c r="AK1104" t="s">
        <v>302</v>
      </c>
      <c r="AL1104" t="s">
        <v>10217</v>
      </c>
      <c r="AM1104">
        <v>0</v>
      </c>
      <c r="AN1104" t="s">
        <v>47</v>
      </c>
      <c r="AO1104" t="s">
        <v>47</v>
      </c>
      <c r="AP1104" t="s">
        <v>47</v>
      </c>
      <c r="AQ1104" t="s">
        <v>47</v>
      </c>
      <c r="AR1104" t="s">
        <v>47</v>
      </c>
      <c r="AS1104">
        <v>3151.88</v>
      </c>
      <c r="AT1104">
        <v>20815.2</v>
      </c>
      <c r="AU1104">
        <v>1</v>
      </c>
      <c r="AV1104">
        <v>1</v>
      </c>
      <c r="AW1104" t="s">
        <v>10352</v>
      </c>
      <c r="AX1104">
        <v>27000</v>
      </c>
      <c r="AY1104" t="s">
        <v>56</v>
      </c>
      <c r="AZ1104" t="s">
        <v>303</v>
      </c>
      <c r="BA1104">
        <v>3500</v>
      </c>
      <c r="BB1104" t="s">
        <v>303</v>
      </c>
      <c r="BC1104">
        <v>3500</v>
      </c>
      <c r="BD1104">
        <v>215</v>
      </c>
      <c r="BE1104">
        <v>60095.66</v>
      </c>
      <c r="BF1104">
        <v>3</v>
      </c>
      <c r="BG1104">
        <v>5</v>
      </c>
      <c r="BH1104">
        <v>0</v>
      </c>
      <c r="BI1104">
        <v>0</v>
      </c>
      <c r="BJ1104">
        <v>0</v>
      </c>
      <c r="BK1104">
        <v>0</v>
      </c>
      <c r="BL1104" t="s">
        <v>59</v>
      </c>
      <c r="BM1104" t="s">
        <v>304</v>
      </c>
      <c r="BN1104" t="s">
        <v>305</v>
      </c>
      <c r="BO1104">
        <v>0</v>
      </c>
    </row>
    <row r="1105" spans="1:67" x14ac:dyDescent="0.3">
      <c r="A1105">
        <v>107072</v>
      </c>
      <c r="B1105">
        <v>7120486752</v>
      </c>
      <c r="C1105">
        <v>4463262</v>
      </c>
      <c r="D1105">
        <v>7032</v>
      </c>
      <c r="E1105">
        <v>114358</v>
      </c>
      <c r="F1105">
        <v>1</v>
      </c>
      <c r="G1105" t="s">
        <v>784</v>
      </c>
      <c r="H1105">
        <v>42823</v>
      </c>
      <c r="I1105">
        <v>21833277</v>
      </c>
      <c r="J1105" t="s">
        <v>46</v>
      </c>
      <c r="K1105" t="s">
        <v>47</v>
      </c>
      <c r="L1105" t="s">
        <v>48</v>
      </c>
      <c r="M1105" t="s">
        <v>49</v>
      </c>
      <c r="N1105" t="s">
        <v>9400</v>
      </c>
      <c r="O1105" t="s">
        <v>10230</v>
      </c>
      <c r="P1105" t="s">
        <v>1289</v>
      </c>
      <c r="Q1105" t="s">
        <v>10377</v>
      </c>
      <c r="R1105" t="s">
        <v>10178</v>
      </c>
      <c r="S1105">
        <v>100422206</v>
      </c>
      <c r="T1105" t="s">
        <v>615</v>
      </c>
      <c r="U1105" t="s">
        <v>56</v>
      </c>
      <c r="V1105" t="s">
        <v>57</v>
      </c>
      <c r="W1105">
        <v>2196</v>
      </c>
      <c r="X1105">
        <v>19992.41</v>
      </c>
      <c r="Y1105">
        <v>18075.13</v>
      </c>
      <c r="Z1105" t="s">
        <v>49</v>
      </c>
      <c r="AA1105" t="s">
        <v>10314</v>
      </c>
      <c r="AB1105" t="s">
        <v>10296</v>
      </c>
      <c r="AC1105" t="s">
        <v>10297</v>
      </c>
      <c r="AD1105" t="s">
        <v>52</v>
      </c>
      <c r="AE1105" t="s">
        <v>76</v>
      </c>
      <c r="AF1105" t="s">
        <v>10207</v>
      </c>
      <c r="AG1105" t="s">
        <v>10208</v>
      </c>
      <c r="AH1105" t="s">
        <v>10298</v>
      </c>
      <c r="AI1105" t="s">
        <v>48</v>
      </c>
      <c r="AJ1105" t="s">
        <v>47</v>
      </c>
      <c r="AK1105" t="s">
        <v>9400</v>
      </c>
      <c r="AL1105" t="s">
        <v>10232</v>
      </c>
      <c r="AM1105">
        <v>0</v>
      </c>
      <c r="AN1105" t="s">
        <v>47</v>
      </c>
      <c r="AO1105" t="s">
        <v>47</v>
      </c>
      <c r="AP1105" t="s">
        <v>47</v>
      </c>
      <c r="AQ1105" t="s">
        <v>47</v>
      </c>
      <c r="AR1105" t="s">
        <v>47</v>
      </c>
      <c r="AS1105">
        <v>2196</v>
      </c>
      <c r="AT1105">
        <v>19992.41</v>
      </c>
      <c r="AU1105">
        <v>1</v>
      </c>
      <c r="AV1105">
        <v>1</v>
      </c>
      <c r="AW1105" t="s">
        <v>10362</v>
      </c>
      <c r="AX1105">
        <v>27000</v>
      </c>
      <c r="AY1105" t="s">
        <v>56</v>
      </c>
      <c r="AZ1105" t="s">
        <v>10436</v>
      </c>
      <c r="BA1105" t="s">
        <v>47</v>
      </c>
      <c r="BB1105" t="s">
        <v>10436</v>
      </c>
      <c r="BC1105" t="s">
        <v>47</v>
      </c>
      <c r="BD1105">
        <v>605</v>
      </c>
      <c r="BE1105">
        <v>80088.070000000007</v>
      </c>
      <c r="BF1105">
        <v>4</v>
      </c>
      <c r="BG1105">
        <v>5</v>
      </c>
      <c r="BH1105">
        <v>40807.61</v>
      </c>
      <c r="BI1105">
        <v>0</v>
      </c>
      <c r="BJ1105">
        <v>40807.61</v>
      </c>
      <c r="BK1105">
        <v>42000</v>
      </c>
      <c r="BL1105" t="s">
        <v>229</v>
      </c>
      <c r="BM1105" t="s">
        <v>10438</v>
      </c>
      <c r="BN1105" t="s">
        <v>10438</v>
      </c>
      <c r="BO1105" t="s">
        <v>47</v>
      </c>
    </row>
    <row r="1106" spans="1:67" x14ac:dyDescent="0.3">
      <c r="A1106">
        <v>107074</v>
      </c>
      <c r="B1106">
        <v>7120486754</v>
      </c>
      <c r="C1106">
        <v>4463262</v>
      </c>
      <c r="D1106">
        <v>7032</v>
      </c>
      <c r="E1106">
        <v>114360</v>
      </c>
      <c r="F1106">
        <v>1</v>
      </c>
      <c r="G1106" t="s">
        <v>784</v>
      </c>
      <c r="H1106">
        <v>42823</v>
      </c>
      <c r="I1106">
        <v>21833279</v>
      </c>
      <c r="J1106" t="s">
        <v>46</v>
      </c>
      <c r="K1106" t="s">
        <v>47</v>
      </c>
      <c r="L1106" t="s">
        <v>48</v>
      </c>
      <c r="M1106" t="s">
        <v>49</v>
      </c>
      <c r="N1106" t="s">
        <v>9400</v>
      </c>
      <c r="O1106" t="s">
        <v>10230</v>
      </c>
      <c r="P1106" t="s">
        <v>1289</v>
      </c>
      <c r="Q1106" t="s">
        <v>10377</v>
      </c>
      <c r="R1106" t="s">
        <v>10178</v>
      </c>
      <c r="S1106">
        <v>100422206</v>
      </c>
      <c r="T1106" t="s">
        <v>615</v>
      </c>
      <c r="U1106" t="s">
        <v>56</v>
      </c>
      <c r="V1106" t="s">
        <v>57</v>
      </c>
      <c r="W1106">
        <v>2196</v>
      </c>
      <c r="X1106">
        <v>20868.400000000001</v>
      </c>
      <c r="Y1106">
        <v>18880.8</v>
      </c>
      <c r="Z1106" t="s">
        <v>49</v>
      </c>
      <c r="AA1106" t="s">
        <v>10314</v>
      </c>
      <c r="AB1106" t="s">
        <v>10296</v>
      </c>
      <c r="AC1106" t="s">
        <v>10297</v>
      </c>
      <c r="AD1106" t="s">
        <v>52</v>
      </c>
      <c r="AE1106" t="s">
        <v>76</v>
      </c>
      <c r="AF1106" t="s">
        <v>10207</v>
      </c>
      <c r="AG1106" t="s">
        <v>10208</v>
      </c>
      <c r="AH1106" t="s">
        <v>10298</v>
      </c>
      <c r="AI1106" t="s">
        <v>48</v>
      </c>
      <c r="AJ1106" t="s">
        <v>47</v>
      </c>
      <c r="AK1106" t="s">
        <v>9400</v>
      </c>
      <c r="AL1106" t="s">
        <v>10232</v>
      </c>
      <c r="AM1106">
        <v>0</v>
      </c>
      <c r="AN1106" t="s">
        <v>47</v>
      </c>
      <c r="AO1106" t="s">
        <v>47</v>
      </c>
      <c r="AP1106" t="s">
        <v>47</v>
      </c>
      <c r="AQ1106" t="s">
        <v>47</v>
      </c>
      <c r="AR1106" t="s">
        <v>47</v>
      </c>
      <c r="AS1106">
        <v>2196</v>
      </c>
      <c r="AT1106">
        <v>20868.400000000001</v>
      </c>
      <c r="AU1106">
        <v>1</v>
      </c>
      <c r="AV1106">
        <v>1</v>
      </c>
      <c r="AW1106" t="s">
        <v>10362</v>
      </c>
      <c r="AX1106">
        <v>27000</v>
      </c>
      <c r="AY1106" t="s">
        <v>56</v>
      </c>
      <c r="AZ1106" t="s">
        <v>10436</v>
      </c>
      <c r="BA1106" t="s">
        <v>47</v>
      </c>
      <c r="BB1106" t="s">
        <v>10436</v>
      </c>
      <c r="BC1106" t="s">
        <v>47</v>
      </c>
      <c r="BD1106">
        <v>605</v>
      </c>
      <c r="BE1106">
        <v>100956.47</v>
      </c>
      <c r="BF1106">
        <v>5</v>
      </c>
      <c r="BG1106">
        <v>5</v>
      </c>
      <c r="BH1106">
        <v>20868.400000000001</v>
      </c>
      <c r="BI1106">
        <v>0</v>
      </c>
      <c r="BJ1106">
        <v>20868.400000000001</v>
      </c>
      <c r="BK1106">
        <v>27000</v>
      </c>
      <c r="BL1106" t="s">
        <v>56</v>
      </c>
      <c r="BM1106" t="s">
        <v>10436</v>
      </c>
      <c r="BN1106" t="s">
        <v>10438</v>
      </c>
      <c r="BO1106" t="s">
        <v>47</v>
      </c>
    </row>
    <row r="1107" spans="1:67" hidden="1" x14ac:dyDescent="0.3">
      <c r="A1107">
        <v>107941</v>
      </c>
      <c r="B1107">
        <v>7120528495</v>
      </c>
      <c r="C1107">
        <v>2769823</v>
      </c>
      <c r="D1107">
        <v>7032</v>
      </c>
      <c r="E1107">
        <v>115310</v>
      </c>
      <c r="F1107">
        <v>1</v>
      </c>
      <c r="G1107" t="s">
        <v>784</v>
      </c>
      <c r="H1107">
        <v>42824</v>
      </c>
      <c r="I1107">
        <v>21848328</v>
      </c>
      <c r="J1107" t="s">
        <v>46</v>
      </c>
      <c r="K1107" t="s">
        <v>47</v>
      </c>
      <c r="L1107" t="s">
        <v>48</v>
      </c>
      <c r="M1107" t="s">
        <v>49</v>
      </c>
      <c r="N1107" t="s">
        <v>9412</v>
      </c>
      <c r="O1107" t="s">
        <v>10389</v>
      </c>
      <c r="P1107" t="s">
        <v>207</v>
      </c>
      <c r="Q1107" t="s">
        <v>208</v>
      </c>
      <c r="R1107" t="s">
        <v>54</v>
      </c>
      <c r="S1107">
        <v>101093720</v>
      </c>
      <c r="T1107" t="s">
        <v>55</v>
      </c>
      <c r="U1107" t="s">
        <v>66</v>
      </c>
      <c r="V1107" t="s">
        <v>1007</v>
      </c>
      <c r="W1107">
        <v>2642.6</v>
      </c>
      <c r="X1107">
        <v>7459.2</v>
      </c>
      <c r="Y1107">
        <v>6384</v>
      </c>
      <c r="Z1107" t="s">
        <v>49</v>
      </c>
      <c r="AA1107" t="s">
        <v>10314</v>
      </c>
      <c r="AB1107" t="s">
        <v>10296</v>
      </c>
      <c r="AC1107" t="s">
        <v>10297</v>
      </c>
      <c r="AD1107" t="s">
        <v>52</v>
      </c>
      <c r="AE1107" t="s">
        <v>76</v>
      </c>
      <c r="AF1107" t="s">
        <v>10207</v>
      </c>
      <c r="AG1107" t="s">
        <v>10208</v>
      </c>
      <c r="AH1107" t="s">
        <v>10298</v>
      </c>
      <c r="AI1107" t="s">
        <v>48</v>
      </c>
      <c r="AJ1107" t="s">
        <v>47</v>
      </c>
      <c r="AK1107" t="s">
        <v>9412</v>
      </c>
      <c r="AL1107" t="s">
        <v>10207</v>
      </c>
      <c r="AM1107">
        <v>0</v>
      </c>
      <c r="AN1107" t="s">
        <v>47</v>
      </c>
      <c r="AO1107" t="s">
        <v>47</v>
      </c>
      <c r="AP1107" t="s">
        <v>47</v>
      </c>
      <c r="AQ1107" t="s">
        <v>47</v>
      </c>
      <c r="AR1107" t="s">
        <v>47</v>
      </c>
      <c r="AS1107">
        <v>2642.6</v>
      </c>
      <c r="AT1107">
        <v>7459.2</v>
      </c>
      <c r="AU1107">
        <v>1</v>
      </c>
      <c r="AV1107">
        <v>1</v>
      </c>
      <c r="AW1107" t="s">
        <v>10352</v>
      </c>
      <c r="AX1107">
        <v>10800</v>
      </c>
      <c r="AY1107" t="s">
        <v>66</v>
      </c>
      <c r="AZ1107" t="s">
        <v>5077</v>
      </c>
      <c r="BA1107">
        <v>2953</v>
      </c>
      <c r="BB1107" t="s">
        <v>5077</v>
      </c>
      <c r="BC1107">
        <v>2953</v>
      </c>
      <c r="BD1107">
        <v>120</v>
      </c>
      <c r="BE1107">
        <v>7459.2</v>
      </c>
      <c r="BF1107">
        <v>1</v>
      </c>
      <c r="BG1107">
        <v>11</v>
      </c>
      <c r="BH1107">
        <v>0</v>
      </c>
      <c r="BI1107">
        <v>0</v>
      </c>
      <c r="BJ1107">
        <v>0</v>
      </c>
      <c r="BK1107">
        <v>0</v>
      </c>
      <c r="BL1107" t="s">
        <v>59</v>
      </c>
      <c r="BM1107" t="s">
        <v>10390</v>
      </c>
      <c r="BN1107" t="s">
        <v>10391</v>
      </c>
      <c r="BO1107">
        <v>0</v>
      </c>
    </row>
    <row r="1108" spans="1:67" x14ac:dyDescent="0.3">
      <c r="A1108">
        <v>108160</v>
      </c>
      <c r="B1108">
        <v>7120534243</v>
      </c>
      <c r="C1108">
        <v>2769823</v>
      </c>
      <c r="D1108">
        <v>7032</v>
      </c>
      <c r="E1108">
        <v>115519</v>
      </c>
      <c r="F1108">
        <v>1</v>
      </c>
      <c r="G1108" t="s">
        <v>784</v>
      </c>
      <c r="H1108">
        <v>42824</v>
      </c>
      <c r="I1108">
        <v>21848330</v>
      </c>
      <c r="J1108" t="s">
        <v>46</v>
      </c>
      <c r="K1108" t="s">
        <v>47</v>
      </c>
      <c r="L1108" t="s">
        <v>48</v>
      </c>
      <c r="M1108" t="s">
        <v>49</v>
      </c>
      <c r="N1108" t="s">
        <v>9412</v>
      </c>
      <c r="O1108" t="s">
        <v>10389</v>
      </c>
      <c r="P1108" t="s">
        <v>207</v>
      </c>
      <c r="Q1108" t="s">
        <v>208</v>
      </c>
      <c r="R1108" t="s">
        <v>54</v>
      </c>
      <c r="S1108">
        <v>101093720</v>
      </c>
      <c r="T1108" t="s">
        <v>55</v>
      </c>
      <c r="U1108" t="s">
        <v>66</v>
      </c>
      <c r="V1108" t="s">
        <v>1007</v>
      </c>
      <c r="W1108">
        <v>2642.6</v>
      </c>
      <c r="X1108">
        <v>8675.1</v>
      </c>
      <c r="Y1108">
        <v>7832.72</v>
      </c>
      <c r="Z1108" t="s">
        <v>49</v>
      </c>
      <c r="AA1108" t="s">
        <v>10314</v>
      </c>
      <c r="AB1108" t="s">
        <v>10296</v>
      </c>
      <c r="AC1108" t="s">
        <v>10297</v>
      </c>
      <c r="AD1108" t="s">
        <v>52</v>
      </c>
      <c r="AE1108" t="s">
        <v>76</v>
      </c>
      <c r="AF1108" t="s">
        <v>10207</v>
      </c>
      <c r="AG1108" t="s">
        <v>10208</v>
      </c>
      <c r="AH1108" t="s">
        <v>10298</v>
      </c>
      <c r="AI1108" t="s">
        <v>48</v>
      </c>
      <c r="AJ1108" t="s">
        <v>47</v>
      </c>
      <c r="AK1108" t="s">
        <v>9412</v>
      </c>
      <c r="AL1108" t="s">
        <v>10207</v>
      </c>
      <c r="AM1108">
        <v>0</v>
      </c>
      <c r="AN1108" t="s">
        <v>47</v>
      </c>
      <c r="AO1108" t="s">
        <v>47</v>
      </c>
      <c r="AP1108" t="s">
        <v>47</v>
      </c>
      <c r="AQ1108" t="s">
        <v>47</v>
      </c>
      <c r="AR1108" t="s">
        <v>47</v>
      </c>
      <c r="AS1108">
        <v>2642.6</v>
      </c>
      <c r="AT1108">
        <v>8675.1</v>
      </c>
      <c r="AU1108">
        <v>1</v>
      </c>
      <c r="AV1108">
        <v>1</v>
      </c>
      <c r="AW1108" t="s">
        <v>10352</v>
      </c>
      <c r="AX1108">
        <v>10800</v>
      </c>
      <c r="AY1108" t="s">
        <v>66</v>
      </c>
      <c r="AZ1108" t="s">
        <v>5077</v>
      </c>
      <c r="BA1108">
        <v>2953</v>
      </c>
      <c r="BB1108" t="s">
        <v>5077</v>
      </c>
      <c r="BC1108">
        <v>2953</v>
      </c>
      <c r="BD1108">
        <v>120</v>
      </c>
      <c r="BE1108">
        <v>16134.3</v>
      </c>
      <c r="BF1108">
        <v>2</v>
      </c>
      <c r="BG1108">
        <v>11</v>
      </c>
      <c r="BH1108">
        <v>16134.3</v>
      </c>
      <c r="BI1108">
        <v>0</v>
      </c>
      <c r="BJ1108">
        <v>16134.3</v>
      </c>
      <c r="BK1108">
        <v>27000</v>
      </c>
      <c r="BL1108" t="s">
        <v>56</v>
      </c>
      <c r="BM1108" t="s">
        <v>10397</v>
      </c>
      <c r="BN1108" t="s">
        <v>10391</v>
      </c>
      <c r="BO1108" t="s">
        <v>47</v>
      </c>
    </row>
    <row r="1109" spans="1:67" hidden="1" x14ac:dyDescent="0.3">
      <c r="A1109">
        <v>108163</v>
      </c>
      <c r="B1109">
        <v>7120534246</v>
      </c>
      <c r="C1109">
        <v>2769823</v>
      </c>
      <c r="D1109">
        <v>7032</v>
      </c>
      <c r="E1109">
        <v>115522</v>
      </c>
      <c r="F1109">
        <v>1</v>
      </c>
      <c r="G1109" t="s">
        <v>784</v>
      </c>
      <c r="H1109">
        <v>42824</v>
      </c>
      <c r="I1109">
        <v>21848333</v>
      </c>
      <c r="J1109" t="s">
        <v>46</v>
      </c>
      <c r="K1109" t="s">
        <v>47</v>
      </c>
      <c r="L1109" t="s">
        <v>48</v>
      </c>
      <c r="M1109" t="s">
        <v>49</v>
      </c>
      <c r="N1109" t="s">
        <v>9412</v>
      </c>
      <c r="O1109" t="s">
        <v>10389</v>
      </c>
      <c r="P1109" t="s">
        <v>207</v>
      </c>
      <c r="Q1109" t="s">
        <v>208</v>
      </c>
      <c r="R1109" t="s">
        <v>54</v>
      </c>
      <c r="S1109">
        <v>101093720</v>
      </c>
      <c r="T1109" t="s">
        <v>55</v>
      </c>
      <c r="U1109" t="s">
        <v>66</v>
      </c>
      <c r="V1109" t="s">
        <v>1007</v>
      </c>
      <c r="W1109">
        <v>2642.6</v>
      </c>
      <c r="X1109">
        <v>9637.0400000000009</v>
      </c>
      <c r="Y1109">
        <v>8794.08</v>
      </c>
      <c r="Z1109" t="s">
        <v>49</v>
      </c>
      <c r="AA1109" t="s">
        <v>10314</v>
      </c>
      <c r="AB1109" t="s">
        <v>10296</v>
      </c>
      <c r="AC1109" t="s">
        <v>10297</v>
      </c>
      <c r="AD1109" t="s">
        <v>52</v>
      </c>
      <c r="AE1109" t="s">
        <v>76</v>
      </c>
      <c r="AF1109" t="s">
        <v>10207</v>
      </c>
      <c r="AG1109" t="s">
        <v>10208</v>
      </c>
      <c r="AH1109" t="s">
        <v>10298</v>
      </c>
      <c r="AI1109" t="s">
        <v>48</v>
      </c>
      <c r="AJ1109" t="s">
        <v>47</v>
      </c>
      <c r="AK1109" t="s">
        <v>9412</v>
      </c>
      <c r="AL1109" t="s">
        <v>10207</v>
      </c>
      <c r="AM1109">
        <v>0</v>
      </c>
      <c r="AN1109" t="s">
        <v>47</v>
      </c>
      <c r="AO1109" t="s">
        <v>47</v>
      </c>
      <c r="AP1109" t="s">
        <v>47</v>
      </c>
      <c r="AQ1109" t="s">
        <v>47</v>
      </c>
      <c r="AR1109" t="s">
        <v>47</v>
      </c>
      <c r="AS1109">
        <v>2642.6</v>
      </c>
      <c r="AT1109">
        <v>9637.0400000000009</v>
      </c>
      <c r="AU1109">
        <v>1</v>
      </c>
      <c r="AV1109">
        <v>1</v>
      </c>
      <c r="AW1109" t="s">
        <v>10352</v>
      </c>
      <c r="AX1109">
        <v>10800</v>
      </c>
      <c r="AY1109" t="s">
        <v>66</v>
      </c>
      <c r="AZ1109" t="s">
        <v>5077</v>
      </c>
      <c r="BA1109">
        <v>2953</v>
      </c>
      <c r="BB1109" t="s">
        <v>5077</v>
      </c>
      <c r="BC1109">
        <v>2953</v>
      </c>
      <c r="BD1109">
        <v>120</v>
      </c>
      <c r="BE1109">
        <v>25771.34</v>
      </c>
      <c r="BF1109">
        <v>3</v>
      </c>
      <c r="BG1109">
        <v>11</v>
      </c>
      <c r="BH1109">
        <v>0</v>
      </c>
      <c r="BI1109">
        <v>0</v>
      </c>
      <c r="BJ1109">
        <v>0</v>
      </c>
      <c r="BK1109">
        <v>0</v>
      </c>
      <c r="BL1109" t="s">
        <v>59</v>
      </c>
      <c r="BM1109" t="s">
        <v>10390</v>
      </c>
      <c r="BN1109" t="s">
        <v>10391</v>
      </c>
      <c r="BO1109">
        <v>0</v>
      </c>
    </row>
    <row r="1110" spans="1:67" hidden="1" x14ac:dyDescent="0.3">
      <c r="A1110">
        <v>108044</v>
      </c>
      <c r="B1110">
        <v>7120531305</v>
      </c>
      <c r="C1110">
        <v>659338</v>
      </c>
      <c r="D1110">
        <v>7032</v>
      </c>
      <c r="E1110">
        <v>115416</v>
      </c>
      <c r="F1110">
        <v>1</v>
      </c>
      <c r="G1110" t="s">
        <v>784</v>
      </c>
      <c r="H1110">
        <v>42824</v>
      </c>
      <c r="I1110">
        <v>21848313</v>
      </c>
      <c r="J1110" t="s">
        <v>46</v>
      </c>
      <c r="K1110" t="s">
        <v>47</v>
      </c>
      <c r="L1110" t="s">
        <v>48</v>
      </c>
      <c r="M1110" t="s">
        <v>49</v>
      </c>
      <c r="N1110" t="s">
        <v>50</v>
      </c>
      <c r="O1110" t="s">
        <v>51</v>
      </c>
      <c r="P1110" t="s">
        <v>52</v>
      </c>
      <c r="Q1110" t="s">
        <v>53</v>
      </c>
      <c r="R1110" t="s">
        <v>54</v>
      </c>
      <c r="S1110">
        <v>101093720</v>
      </c>
      <c r="T1110" t="s">
        <v>55</v>
      </c>
      <c r="U1110" t="s">
        <v>56</v>
      </c>
      <c r="V1110" t="s">
        <v>57</v>
      </c>
      <c r="W1110">
        <v>1683.12</v>
      </c>
      <c r="X1110">
        <v>20542.5</v>
      </c>
      <c r="Y1110">
        <v>18608.740000000002</v>
      </c>
      <c r="Z1110" t="s">
        <v>49</v>
      </c>
      <c r="AA1110" t="s">
        <v>10314</v>
      </c>
      <c r="AB1110" t="s">
        <v>10296</v>
      </c>
      <c r="AC1110" t="s">
        <v>10297</v>
      </c>
      <c r="AD1110" t="s">
        <v>52</v>
      </c>
      <c r="AE1110" t="s">
        <v>76</v>
      </c>
      <c r="AF1110" t="s">
        <v>10207</v>
      </c>
      <c r="AG1110" t="s">
        <v>10208</v>
      </c>
      <c r="AH1110" t="s">
        <v>10298</v>
      </c>
      <c r="AI1110" t="s">
        <v>48</v>
      </c>
      <c r="AJ1110" t="s">
        <v>47</v>
      </c>
      <c r="AK1110" t="s">
        <v>50</v>
      </c>
      <c r="AL1110" t="s">
        <v>10207</v>
      </c>
      <c r="AM1110">
        <v>0</v>
      </c>
      <c r="AN1110" t="s">
        <v>47</v>
      </c>
      <c r="AO1110" t="s">
        <v>47</v>
      </c>
      <c r="AP1110" t="s">
        <v>47</v>
      </c>
      <c r="AQ1110" t="s">
        <v>47</v>
      </c>
      <c r="AR1110" t="s">
        <v>47</v>
      </c>
      <c r="AS1110">
        <v>1683.12</v>
      </c>
      <c r="AT1110">
        <v>20542.5</v>
      </c>
      <c r="AU1110">
        <v>1</v>
      </c>
      <c r="AV1110">
        <v>1</v>
      </c>
      <c r="AW1110" t="s">
        <v>10352</v>
      </c>
      <c r="AX1110">
        <v>27000</v>
      </c>
      <c r="AY1110" t="s">
        <v>56</v>
      </c>
      <c r="AZ1110" t="s">
        <v>220</v>
      </c>
      <c r="BA1110">
        <v>1880.82</v>
      </c>
      <c r="BB1110" t="s">
        <v>220</v>
      </c>
      <c r="BC1110">
        <v>1880.82</v>
      </c>
      <c r="BD1110">
        <v>154</v>
      </c>
      <c r="BE1110">
        <v>46313.84</v>
      </c>
      <c r="BF1110">
        <v>4</v>
      </c>
      <c r="BG1110">
        <v>11</v>
      </c>
      <c r="BH1110">
        <v>30179.54</v>
      </c>
      <c r="BI1110">
        <v>0</v>
      </c>
      <c r="BJ1110">
        <v>30179.54</v>
      </c>
      <c r="BK1110">
        <v>42000</v>
      </c>
      <c r="BL1110" t="s">
        <v>229</v>
      </c>
      <c r="BM1110" t="s">
        <v>222</v>
      </c>
      <c r="BN1110" t="s">
        <v>222</v>
      </c>
      <c r="BO1110">
        <v>2445.0659999999998</v>
      </c>
    </row>
    <row r="1111" spans="1:67" hidden="1" x14ac:dyDescent="0.3">
      <c r="A1111">
        <v>107308</v>
      </c>
      <c r="B1111">
        <v>7120526757</v>
      </c>
      <c r="C1111">
        <v>2027253</v>
      </c>
      <c r="D1111">
        <v>7032</v>
      </c>
      <c r="E1111">
        <v>114666</v>
      </c>
      <c r="F1111">
        <v>1</v>
      </c>
      <c r="G1111" t="s">
        <v>784</v>
      </c>
      <c r="H1111">
        <v>42824</v>
      </c>
      <c r="I1111">
        <v>21848316</v>
      </c>
      <c r="J1111" t="s">
        <v>46</v>
      </c>
      <c r="K1111" t="s">
        <v>47</v>
      </c>
      <c r="L1111" t="s">
        <v>48</v>
      </c>
      <c r="M1111" t="s">
        <v>49</v>
      </c>
      <c r="N1111" t="s">
        <v>9410</v>
      </c>
      <c r="O1111" t="s">
        <v>10353</v>
      </c>
      <c r="P1111" t="s">
        <v>52</v>
      </c>
      <c r="Q1111" t="s">
        <v>53</v>
      </c>
      <c r="R1111" t="s">
        <v>54</v>
      </c>
      <c r="S1111">
        <v>100788157</v>
      </c>
      <c r="T1111" t="s">
        <v>606</v>
      </c>
      <c r="U1111" t="s">
        <v>66</v>
      </c>
      <c r="V1111" t="s">
        <v>1007</v>
      </c>
      <c r="W1111">
        <v>1512.36</v>
      </c>
      <c r="X1111">
        <v>8805.11</v>
      </c>
      <c r="Y1111">
        <v>7878.44</v>
      </c>
      <c r="Z1111" t="s">
        <v>49</v>
      </c>
      <c r="AA1111" t="s">
        <v>10314</v>
      </c>
      <c r="AB1111" t="s">
        <v>10296</v>
      </c>
      <c r="AC1111" t="s">
        <v>10297</v>
      </c>
      <c r="AD1111" t="s">
        <v>52</v>
      </c>
      <c r="AE1111" t="s">
        <v>76</v>
      </c>
      <c r="AF1111" t="s">
        <v>10207</v>
      </c>
      <c r="AG1111" t="s">
        <v>10208</v>
      </c>
      <c r="AH1111" t="s">
        <v>10298</v>
      </c>
      <c r="AI1111" t="s">
        <v>48</v>
      </c>
      <c r="AJ1111" t="s">
        <v>47</v>
      </c>
      <c r="AK1111" t="s">
        <v>9410</v>
      </c>
      <c r="AL1111" t="s">
        <v>10207</v>
      </c>
      <c r="AM1111">
        <v>0</v>
      </c>
      <c r="AN1111" t="s">
        <v>47</v>
      </c>
      <c r="AO1111" t="s">
        <v>47</v>
      </c>
      <c r="AP1111" t="s">
        <v>47</v>
      </c>
      <c r="AQ1111" t="s">
        <v>47</v>
      </c>
      <c r="AR1111" t="s">
        <v>47</v>
      </c>
      <c r="AS1111">
        <v>1512.36</v>
      </c>
      <c r="AT1111">
        <v>8805.11</v>
      </c>
      <c r="AU1111">
        <v>1</v>
      </c>
      <c r="AV1111">
        <v>1</v>
      </c>
      <c r="AW1111" t="s">
        <v>10352</v>
      </c>
      <c r="AX1111">
        <v>10800</v>
      </c>
      <c r="AY1111" t="s">
        <v>66</v>
      </c>
      <c r="AZ1111" t="s">
        <v>5541</v>
      </c>
      <c r="BA1111">
        <v>1690</v>
      </c>
      <c r="BB1111" t="s">
        <v>5541</v>
      </c>
      <c r="BC1111">
        <v>1690</v>
      </c>
      <c r="BD1111">
        <v>287</v>
      </c>
      <c r="BE1111">
        <v>55118.95</v>
      </c>
      <c r="BF1111">
        <v>5</v>
      </c>
      <c r="BG1111">
        <v>11</v>
      </c>
      <c r="BH1111">
        <v>0</v>
      </c>
      <c r="BI1111">
        <v>0</v>
      </c>
      <c r="BJ1111">
        <v>0</v>
      </c>
      <c r="BK1111">
        <v>0</v>
      </c>
      <c r="BL1111" t="s">
        <v>59</v>
      </c>
      <c r="BM1111" t="s">
        <v>10404</v>
      </c>
      <c r="BN1111" t="s">
        <v>10405</v>
      </c>
      <c r="BO1111">
        <v>0</v>
      </c>
    </row>
    <row r="1112" spans="1:67" x14ac:dyDescent="0.3">
      <c r="A1112">
        <v>107309</v>
      </c>
      <c r="B1112">
        <v>7120526758</v>
      </c>
      <c r="C1112">
        <v>2027253</v>
      </c>
      <c r="D1112">
        <v>7032</v>
      </c>
      <c r="E1112">
        <v>114667</v>
      </c>
      <c r="F1112">
        <v>1</v>
      </c>
      <c r="G1112" t="s">
        <v>784</v>
      </c>
      <c r="H1112">
        <v>42824</v>
      </c>
      <c r="I1112">
        <v>21848317</v>
      </c>
      <c r="J1112" t="s">
        <v>46</v>
      </c>
      <c r="K1112" t="s">
        <v>47</v>
      </c>
      <c r="L1112" t="s">
        <v>48</v>
      </c>
      <c r="M1112" t="s">
        <v>49</v>
      </c>
      <c r="N1112" t="s">
        <v>9410</v>
      </c>
      <c r="O1112" t="s">
        <v>10353</v>
      </c>
      <c r="P1112" t="s">
        <v>52</v>
      </c>
      <c r="Q1112" t="s">
        <v>53</v>
      </c>
      <c r="R1112" t="s">
        <v>54</v>
      </c>
      <c r="S1112">
        <v>100788157</v>
      </c>
      <c r="T1112" t="s">
        <v>606</v>
      </c>
      <c r="U1112" t="s">
        <v>66</v>
      </c>
      <c r="V1112" t="s">
        <v>1007</v>
      </c>
      <c r="W1112">
        <v>1512.36</v>
      </c>
      <c r="X1112">
        <v>10843.7</v>
      </c>
      <c r="Y1112">
        <v>10038.9</v>
      </c>
      <c r="Z1112" t="s">
        <v>49</v>
      </c>
      <c r="AA1112" t="s">
        <v>10314</v>
      </c>
      <c r="AB1112" t="s">
        <v>10296</v>
      </c>
      <c r="AC1112" t="s">
        <v>10297</v>
      </c>
      <c r="AD1112" t="s">
        <v>52</v>
      </c>
      <c r="AE1112" t="s">
        <v>76</v>
      </c>
      <c r="AF1112" t="s">
        <v>10207</v>
      </c>
      <c r="AG1112" t="s">
        <v>10208</v>
      </c>
      <c r="AH1112" t="s">
        <v>10298</v>
      </c>
      <c r="AI1112" t="s">
        <v>48</v>
      </c>
      <c r="AJ1112" t="s">
        <v>47</v>
      </c>
      <c r="AK1112" t="s">
        <v>9410</v>
      </c>
      <c r="AL1112" t="s">
        <v>10207</v>
      </c>
      <c r="AM1112">
        <v>0</v>
      </c>
      <c r="AN1112" t="s">
        <v>47</v>
      </c>
      <c r="AO1112" t="s">
        <v>47</v>
      </c>
      <c r="AP1112" t="s">
        <v>47</v>
      </c>
      <c r="AQ1112" t="s">
        <v>47</v>
      </c>
      <c r="AR1112" t="s">
        <v>47</v>
      </c>
      <c r="AS1112">
        <v>1512.36</v>
      </c>
      <c r="AT1112">
        <v>10843.7</v>
      </c>
      <c r="AU1112">
        <v>1</v>
      </c>
      <c r="AV1112">
        <v>1</v>
      </c>
      <c r="AW1112" t="s">
        <v>10352</v>
      </c>
      <c r="AX1112">
        <v>27000</v>
      </c>
      <c r="AY1112" t="s">
        <v>56</v>
      </c>
      <c r="AZ1112" t="s">
        <v>5541</v>
      </c>
      <c r="BA1112">
        <v>1690</v>
      </c>
      <c r="BB1112" t="s">
        <v>10406</v>
      </c>
      <c r="BC1112" t="s">
        <v>47</v>
      </c>
      <c r="BD1112">
        <v>287</v>
      </c>
      <c r="BE1112">
        <v>65962.649999999994</v>
      </c>
      <c r="BF1112">
        <v>6</v>
      </c>
      <c r="BG1112">
        <v>11</v>
      </c>
      <c r="BH1112">
        <v>19648.810000000001</v>
      </c>
      <c r="BI1112">
        <v>0</v>
      </c>
      <c r="BJ1112">
        <v>19648.810000000001</v>
      </c>
      <c r="BK1112">
        <v>27000</v>
      </c>
      <c r="BL1112" t="s">
        <v>56</v>
      </c>
      <c r="BM1112" t="s">
        <v>10406</v>
      </c>
      <c r="BN1112" t="s">
        <v>10405</v>
      </c>
      <c r="BO1112" t="s">
        <v>47</v>
      </c>
    </row>
    <row r="1113" spans="1:67" hidden="1" x14ac:dyDescent="0.3">
      <c r="A1113">
        <v>107940</v>
      </c>
      <c r="B1113">
        <v>7120528494</v>
      </c>
      <c r="C1113">
        <v>941468</v>
      </c>
      <c r="D1113">
        <v>7032</v>
      </c>
      <c r="E1113">
        <v>115309</v>
      </c>
      <c r="F1113">
        <v>1</v>
      </c>
      <c r="G1113" t="s">
        <v>784</v>
      </c>
      <c r="H1113">
        <v>42824</v>
      </c>
      <c r="I1113">
        <v>21848327</v>
      </c>
      <c r="J1113" t="s">
        <v>46</v>
      </c>
      <c r="K1113" t="s">
        <v>47</v>
      </c>
      <c r="L1113" t="s">
        <v>48</v>
      </c>
      <c r="M1113" t="s">
        <v>49</v>
      </c>
      <c r="N1113" t="s">
        <v>205</v>
      </c>
      <c r="O1113" t="s">
        <v>206</v>
      </c>
      <c r="P1113" t="s">
        <v>207</v>
      </c>
      <c r="Q1113" t="s">
        <v>208</v>
      </c>
      <c r="R1113" t="s">
        <v>54</v>
      </c>
      <c r="S1113">
        <v>101093720</v>
      </c>
      <c r="T1113" t="s">
        <v>55</v>
      </c>
      <c r="U1113" t="s">
        <v>66</v>
      </c>
      <c r="V1113" t="s">
        <v>1007</v>
      </c>
      <c r="W1113">
        <v>2642.6</v>
      </c>
      <c r="X1113">
        <v>8920.7999999999993</v>
      </c>
      <c r="Y1113">
        <v>8164.8</v>
      </c>
      <c r="Z1113" t="s">
        <v>49</v>
      </c>
      <c r="AA1113" t="s">
        <v>10314</v>
      </c>
      <c r="AB1113" t="s">
        <v>10296</v>
      </c>
      <c r="AC1113" t="s">
        <v>10297</v>
      </c>
      <c r="AD1113" t="s">
        <v>52</v>
      </c>
      <c r="AE1113" t="s">
        <v>76</v>
      </c>
      <c r="AF1113" t="s">
        <v>10207</v>
      </c>
      <c r="AG1113" t="s">
        <v>10208</v>
      </c>
      <c r="AH1113" t="s">
        <v>10298</v>
      </c>
      <c r="AI1113" t="s">
        <v>48</v>
      </c>
      <c r="AJ1113" t="s">
        <v>47</v>
      </c>
      <c r="AK1113" t="s">
        <v>205</v>
      </c>
      <c r="AL1113" t="s">
        <v>10207</v>
      </c>
      <c r="AM1113">
        <v>0</v>
      </c>
      <c r="AN1113" t="s">
        <v>47</v>
      </c>
      <c r="AO1113" t="s">
        <v>47</v>
      </c>
      <c r="AP1113" t="s">
        <v>47</v>
      </c>
      <c r="AQ1113" t="s">
        <v>47</v>
      </c>
      <c r="AR1113" t="s">
        <v>47</v>
      </c>
      <c r="AS1113">
        <v>2642.6</v>
      </c>
      <c r="AT1113">
        <v>8920.7999999999993</v>
      </c>
      <c r="AU1113">
        <v>1</v>
      </c>
      <c r="AV1113">
        <v>1</v>
      </c>
      <c r="AW1113" t="s">
        <v>10352</v>
      </c>
      <c r="AX1113">
        <v>10800</v>
      </c>
      <c r="AY1113" t="s">
        <v>66</v>
      </c>
      <c r="AZ1113" t="s">
        <v>501</v>
      </c>
      <c r="BA1113">
        <v>2953</v>
      </c>
      <c r="BB1113" t="s">
        <v>501</v>
      </c>
      <c r="BC1113">
        <v>2953</v>
      </c>
      <c r="BD1113">
        <v>585</v>
      </c>
      <c r="BE1113">
        <v>74883.45</v>
      </c>
      <c r="BF1113">
        <v>7</v>
      </c>
      <c r="BG1113">
        <v>11</v>
      </c>
      <c r="BH1113">
        <v>0</v>
      </c>
      <c r="BI1113">
        <v>0</v>
      </c>
      <c r="BJ1113">
        <v>0</v>
      </c>
      <c r="BK1113">
        <v>0</v>
      </c>
      <c r="BL1113" t="s">
        <v>59</v>
      </c>
      <c r="BM1113" t="s">
        <v>308</v>
      </c>
      <c r="BN1113" t="s">
        <v>211</v>
      </c>
      <c r="BO1113">
        <v>0</v>
      </c>
    </row>
    <row r="1114" spans="1:67" hidden="1" x14ac:dyDescent="0.3">
      <c r="A1114">
        <v>107958</v>
      </c>
      <c r="B1114">
        <v>7120528615</v>
      </c>
      <c r="C1114">
        <v>5085216</v>
      </c>
      <c r="D1114">
        <v>7032</v>
      </c>
      <c r="E1114">
        <v>115323</v>
      </c>
      <c r="F1114">
        <v>1</v>
      </c>
      <c r="G1114" t="s">
        <v>784</v>
      </c>
      <c r="H1114">
        <v>42824</v>
      </c>
      <c r="I1114">
        <v>21848326</v>
      </c>
      <c r="J1114" t="s">
        <v>46</v>
      </c>
      <c r="K1114" t="s">
        <v>47</v>
      </c>
      <c r="L1114" t="s">
        <v>48</v>
      </c>
      <c r="M1114" t="s">
        <v>49</v>
      </c>
      <c r="N1114" t="s">
        <v>75</v>
      </c>
      <c r="O1114" t="s">
        <v>76</v>
      </c>
      <c r="P1114" t="s">
        <v>52</v>
      </c>
      <c r="Q1114" t="s">
        <v>53</v>
      </c>
      <c r="R1114" t="s">
        <v>54</v>
      </c>
      <c r="S1114">
        <v>101093720</v>
      </c>
      <c r="T1114" t="s">
        <v>55</v>
      </c>
      <c r="U1114" t="s">
        <v>56</v>
      </c>
      <c r="V1114" t="s">
        <v>57</v>
      </c>
      <c r="W1114">
        <v>1683.12</v>
      </c>
      <c r="X1114">
        <v>17404.8</v>
      </c>
      <c r="Y1114">
        <v>14896</v>
      </c>
      <c r="Z1114" t="s">
        <v>49</v>
      </c>
      <c r="AA1114" t="s">
        <v>10314</v>
      </c>
      <c r="AB1114" t="s">
        <v>10296</v>
      </c>
      <c r="AC1114" t="s">
        <v>10297</v>
      </c>
      <c r="AD1114" t="s">
        <v>52</v>
      </c>
      <c r="AE1114" t="s">
        <v>76</v>
      </c>
      <c r="AF1114" t="s">
        <v>10207</v>
      </c>
      <c r="AG1114" t="s">
        <v>10208</v>
      </c>
      <c r="AH1114" t="s">
        <v>10298</v>
      </c>
      <c r="AI1114" t="s">
        <v>48</v>
      </c>
      <c r="AJ1114" t="s">
        <v>47</v>
      </c>
      <c r="AK1114" t="s">
        <v>75</v>
      </c>
      <c r="AL1114" t="s">
        <v>10207</v>
      </c>
      <c r="AM1114">
        <v>0</v>
      </c>
      <c r="AN1114" t="s">
        <v>47</v>
      </c>
      <c r="AO1114" t="s">
        <v>47</v>
      </c>
      <c r="AP1114" t="s">
        <v>47</v>
      </c>
      <c r="AQ1114" t="s">
        <v>47</v>
      </c>
      <c r="AR1114" t="s">
        <v>47</v>
      </c>
      <c r="AS1114">
        <v>1683.12</v>
      </c>
      <c r="AT1114">
        <v>17404.8</v>
      </c>
      <c r="AU1114">
        <v>1</v>
      </c>
      <c r="AV1114">
        <v>1</v>
      </c>
      <c r="AW1114" t="s">
        <v>10352</v>
      </c>
      <c r="AX1114">
        <v>27000</v>
      </c>
      <c r="AY1114" t="s">
        <v>56</v>
      </c>
      <c r="AZ1114" t="s">
        <v>184</v>
      </c>
      <c r="BA1114">
        <v>1880.82</v>
      </c>
      <c r="BB1114" t="s">
        <v>184</v>
      </c>
      <c r="BC1114">
        <v>1880.82</v>
      </c>
      <c r="BD1114">
        <v>659</v>
      </c>
      <c r="BE1114">
        <v>92288.25</v>
      </c>
      <c r="BF1114">
        <v>8</v>
      </c>
      <c r="BG1114">
        <v>11</v>
      </c>
      <c r="BH1114">
        <v>26325.599999999999</v>
      </c>
      <c r="BI1114">
        <v>0</v>
      </c>
      <c r="BJ1114">
        <v>26325.599999999999</v>
      </c>
      <c r="BK1114">
        <v>27000</v>
      </c>
      <c r="BL1114" t="s">
        <v>56</v>
      </c>
      <c r="BM1114" t="s">
        <v>184</v>
      </c>
      <c r="BN1114" t="s">
        <v>186</v>
      </c>
      <c r="BO1114">
        <v>1880.82</v>
      </c>
    </row>
    <row r="1115" spans="1:67" hidden="1" x14ac:dyDescent="0.3">
      <c r="A1115">
        <v>107310</v>
      </c>
      <c r="B1115">
        <v>7120526781</v>
      </c>
      <c r="C1115">
        <v>4463264</v>
      </c>
      <c r="D1115">
        <v>7032</v>
      </c>
      <c r="E1115">
        <v>114668</v>
      </c>
      <c r="F1115">
        <v>1</v>
      </c>
      <c r="G1115" t="s">
        <v>784</v>
      </c>
      <c r="H1115">
        <v>42824</v>
      </c>
      <c r="I1115">
        <v>21848223</v>
      </c>
      <c r="J1115" t="s">
        <v>46</v>
      </c>
      <c r="K1115" t="s">
        <v>47</v>
      </c>
      <c r="L1115" t="s">
        <v>48</v>
      </c>
      <c r="M1115" t="s">
        <v>49</v>
      </c>
      <c r="N1115" t="s">
        <v>9400</v>
      </c>
      <c r="O1115" t="s">
        <v>10266</v>
      </c>
      <c r="P1115" t="s">
        <v>2264</v>
      </c>
      <c r="Q1115" t="s">
        <v>10372</v>
      </c>
      <c r="R1115" t="s">
        <v>10178</v>
      </c>
      <c r="S1115">
        <v>100788157</v>
      </c>
      <c r="T1115" t="s">
        <v>606</v>
      </c>
      <c r="U1115" t="s">
        <v>66</v>
      </c>
      <c r="V1115" t="s">
        <v>1007</v>
      </c>
      <c r="W1115">
        <v>2473</v>
      </c>
      <c r="X1115">
        <v>9802.7999999999993</v>
      </c>
      <c r="Y1115">
        <v>9072</v>
      </c>
      <c r="Z1115" t="s">
        <v>49</v>
      </c>
      <c r="AA1115" t="s">
        <v>10314</v>
      </c>
      <c r="AB1115" t="s">
        <v>10296</v>
      </c>
      <c r="AC1115" t="s">
        <v>10297</v>
      </c>
      <c r="AD1115" t="s">
        <v>52</v>
      </c>
      <c r="AE1115" t="s">
        <v>76</v>
      </c>
      <c r="AF1115" t="s">
        <v>10207</v>
      </c>
      <c r="AG1115" t="s">
        <v>10208</v>
      </c>
      <c r="AH1115" t="s">
        <v>10298</v>
      </c>
      <c r="AI1115" t="s">
        <v>48</v>
      </c>
      <c r="AJ1115" t="s">
        <v>47</v>
      </c>
      <c r="AK1115" t="s">
        <v>9400</v>
      </c>
      <c r="AL1115" t="s">
        <v>10207</v>
      </c>
      <c r="AM1115">
        <v>0</v>
      </c>
      <c r="AN1115" t="s">
        <v>47</v>
      </c>
      <c r="AO1115" t="s">
        <v>47</v>
      </c>
      <c r="AP1115" t="s">
        <v>47</v>
      </c>
      <c r="AQ1115" t="s">
        <v>47</v>
      </c>
      <c r="AR1115" t="s">
        <v>47</v>
      </c>
      <c r="AS1115">
        <v>2473</v>
      </c>
      <c r="AT1115">
        <v>9802.7999999999993</v>
      </c>
      <c r="AU1115">
        <v>1</v>
      </c>
      <c r="AV1115">
        <v>1</v>
      </c>
      <c r="AW1115" t="s">
        <v>10362</v>
      </c>
      <c r="AX1115">
        <v>10800</v>
      </c>
      <c r="AY1115" t="s">
        <v>66</v>
      </c>
      <c r="AZ1115" t="s">
        <v>10373</v>
      </c>
      <c r="BA1115" t="s">
        <v>47</v>
      </c>
      <c r="BB1115" t="s">
        <v>10373</v>
      </c>
      <c r="BC1115" t="s">
        <v>47</v>
      </c>
      <c r="BD1115">
        <v>1148</v>
      </c>
      <c r="BE1115">
        <v>102091.05</v>
      </c>
      <c r="BF1115">
        <v>9</v>
      </c>
      <c r="BG1115">
        <v>11</v>
      </c>
      <c r="BH1115">
        <v>0</v>
      </c>
      <c r="BI1115">
        <v>0</v>
      </c>
      <c r="BJ1115">
        <v>0</v>
      </c>
      <c r="BK1115">
        <v>0</v>
      </c>
      <c r="BL1115" t="s">
        <v>59</v>
      </c>
      <c r="BM1115" t="s">
        <v>10376</v>
      </c>
      <c r="BN1115" t="s">
        <v>10375</v>
      </c>
      <c r="BO1115">
        <v>0</v>
      </c>
    </row>
    <row r="1116" spans="1:67" x14ac:dyDescent="0.3">
      <c r="A1116">
        <v>107312</v>
      </c>
      <c r="B1116">
        <v>7120526799</v>
      </c>
      <c r="C1116">
        <v>4463264</v>
      </c>
      <c r="D1116">
        <v>7032</v>
      </c>
      <c r="E1116">
        <v>114670</v>
      </c>
      <c r="F1116">
        <v>1</v>
      </c>
      <c r="G1116" t="s">
        <v>784</v>
      </c>
      <c r="H1116">
        <v>42824</v>
      </c>
      <c r="I1116">
        <v>21848225</v>
      </c>
      <c r="J1116" t="s">
        <v>46</v>
      </c>
      <c r="K1116" t="s">
        <v>47</v>
      </c>
      <c r="L1116" t="s">
        <v>48</v>
      </c>
      <c r="M1116" t="s">
        <v>49</v>
      </c>
      <c r="N1116" t="s">
        <v>9400</v>
      </c>
      <c r="O1116" t="s">
        <v>10266</v>
      </c>
      <c r="P1116" t="s">
        <v>2264</v>
      </c>
      <c r="Q1116" t="s">
        <v>10372</v>
      </c>
      <c r="R1116" t="s">
        <v>10178</v>
      </c>
      <c r="S1116">
        <v>100788157</v>
      </c>
      <c r="T1116" t="s">
        <v>606</v>
      </c>
      <c r="U1116" t="s">
        <v>66</v>
      </c>
      <c r="V1116" t="s">
        <v>1007</v>
      </c>
      <c r="W1116">
        <v>2473</v>
      </c>
      <c r="X1116">
        <v>9269.68</v>
      </c>
      <c r="Y1116">
        <v>8430.32</v>
      </c>
      <c r="Z1116" t="s">
        <v>49</v>
      </c>
      <c r="AA1116" t="s">
        <v>10314</v>
      </c>
      <c r="AB1116" t="s">
        <v>10296</v>
      </c>
      <c r="AC1116" t="s">
        <v>10297</v>
      </c>
      <c r="AD1116" t="s">
        <v>52</v>
      </c>
      <c r="AE1116" t="s">
        <v>76</v>
      </c>
      <c r="AF1116" t="s">
        <v>10207</v>
      </c>
      <c r="AG1116" t="s">
        <v>10208</v>
      </c>
      <c r="AH1116" t="s">
        <v>10298</v>
      </c>
      <c r="AI1116" t="s">
        <v>48</v>
      </c>
      <c r="AJ1116" t="s">
        <v>47</v>
      </c>
      <c r="AK1116" t="s">
        <v>9400</v>
      </c>
      <c r="AL1116" t="s">
        <v>10207</v>
      </c>
      <c r="AM1116">
        <v>0</v>
      </c>
      <c r="AN1116" t="s">
        <v>47</v>
      </c>
      <c r="AO1116" t="s">
        <v>47</v>
      </c>
      <c r="AP1116" t="s">
        <v>47</v>
      </c>
      <c r="AQ1116" t="s">
        <v>47</v>
      </c>
      <c r="AR1116" t="s">
        <v>47</v>
      </c>
      <c r="AS1116">
        <v>2473</v>
      </c>
      <c r="AT1116">
        <v>9269.68</v>
      </c>
      <c r="AU1116">
        <v>1</v>
      </c>
      <c r="AV1116">
        <v>1</v>
      </c>
      <c r="AW1116" t="s">
        <v>10362</v>
      </c>
      <c r="AX1116">
        <v>10800</v>
      </c>
      <c r="AY1116" t="s">
        <v>66</v>
      </c>
      <c r="AZ1116" t="s">
        <v>10373</v>
      </c>
      <c r="BA1116" t="s">
        <v>47</v>
      </c>
      <c r="BB1116" t="s">
        <v>10373</v>
      </c>
      <c r="BC1116" t="s">
        <v>47</v>
      </c>
      <c r="BD1116">
        <v>1148</v>
      </c>
      <c r="BE1116">
        <v>111360.73</v>
      </c>
      <c r="BF1116">
        <v>10</v>
      </c>
      <c r="BG1116">
        <v>11</v>
      </c>
      <c r="BH1116">
        <v>19072.48</v>
      </c>
      <c r="BI1116">
        <v>0</v>
      </c>
      <c r="BJ1116">
        <v>19072.48</v>
      </c>
      <c r="BK1116">
        <v>27000</v>
      </c>
      <c r="BL1116" t="s">
        <v>56</v>
      </c>
      <c r="BM1116" t="s">
        <v>10374</v>
      </c>
      <c r="BN1116" t="s">
        <v>10375</v>
      </c>
      <c r="BO1116" t="s">
        <v>47</v>
      </c>
    </row>
    <row r="1117" spans="1:67" hidden="1" x14ac:dyDescent="0.3">
      <c r="A1117">
        <v>108154</v>
      </c>
      <c r="B1117">
        <v>7120534064</v>
      </c>
      <c r="C1117">
        <v>2795664</v>
      </c>
      <c r="D1117">
        <v>7032</v>
      </c>
      <c r="E1117">
        <v>115514</v>
      </c>
      <c r="F1117">
        <v>1</v>
      </c>
      <c r="G1117" t="s">
        <v>784</v>
      </c>
      <c r="H1117">
        <v>42824</v>
      </c>
      <c r="I1117">
        <v>21848323</v>
      </c>
      <c r="J1117" t="s">
        <v>46</v>
      </c>
      <c r="K1117" t="s">
        <v>47</v>
      </c>
      <c r="L1117" t="s">
        <v>48</v>
      </c>
      <c r="M1117" t="s">
        <v>49</v>
      </c>
      <c r="N1117" t="s">
        <v>105</v>
      </c>
      <c r="O1117" t="s">
        <v>106</v>
      </c>
      <c r="P1117" t="s">
        <v>107</v>
      </c>
      <c r="Q1117" t="s">
        <v>108</v>
      </c>
      <c r="R1117" t="s">
        <v>54</v>
      </c>
      <c r="S1117">
        <v>100894891</v>
      </c>
      <c r="T1117" t="s">
        <v>116</v>
      </c>
      <c r="U1117" t="s">
        <v>56</v>
      </c>
      <c r="V1117" t="s">
        <v>57</v>
      </c>
      <c r="W1117">
        <v>12494.96</v>
      </c>
      <c r="X1117">
        <v>19849.82</v>
      </c>
      <c r="Y1117">
        <v>17746.919999999998</v>
      </c>
      <c r="Z1117" t="s">
        <v>49</v>
      </c>
      <c r="AA1117" t="s">
        <v>10314</v>
      </c>
      <c r="AB1117" t="s">
        <v>10296</v>
      </c>
      <c r="AC1117" t="s">
        <v>10297</v>
      </c>
      <c r="AD1117" t="s">
        <v>52</v>
      </c>
      <c r="AE1117" t="s">
        <v>76</v>
      </c>
      <c r="AF1117" t="s">
        <v>10207</v>
      </c>
      <c r="AG1117" t="s">
        <v>10208</v>
      </c>
      <c r="AH1117" t="s">
        <v>10298</v>
      </c>
      <c r="AI1117" t="s">
        <v>48</v>
      </c>
      <c r="AJ1117" t="s">
        <v>47</v>
      </c>
      <c r="AK1117" t="s">
        <v>105</v>
      </c>
      <c r="AL1117" t="s">
        <v>10240</v>
      </c>
      <c r="AM1117">
        <v>0</v>
      </c>
      <c r="AN1117" t="s">
        <v>47</v>
      </c>
      <c r="AO1117" t="s">
        <v>47</v>
      </c>
      <c r="AP1117" t="s">
        <v>47</v>
      </c>
      <c r="AQ1117" t="s">
        <v>47</v>
      </c>
      <c r="AR1117" t="s">
        <v>47</v>
      </c>
      <c r="AS1117">
        <v>12494.96</v>
      </c>
      <c r="AT1117">
        <v>19849.82</v>
      </c>
      <c r="AU1117">
        <v>1</v>
      </c>
      <c r="AV1117">
        <v>1</v>
      </c>
      <c r="AW1117" t="s">
        <v>10352</v>
      </c>
      <c r="AX1117">
        <v>27000</v>
      </c>
      <c r="AY1117" t="s">
        <v>56</v>
      </c>
      <c r="AZ1117" t="s">
        <v>692</v>
      </c>
      <c r="BA1117">
        <v>13875</v>
      </c>
      <c r="BB1117" t="s">
        <v>692</v>
      </c>
      <c r="BC1117">
        <v>13875</v>
      </c>
      <c r="BD1117">
        <v>2720</v>
      </c>
      <c r="BE1117">
        <v>131210.54999999999</v>
      </c>
      <c r="BF1117">
        <v>11</v>
      </c>
      <c r="BG1117">
        <v>11</v>
      </c>
      <c r="BH1117">
        <v>19849.82</v>
      </c>
      <c r="BI1117">
        <v>0</v>
      </c>
      <c r="BJ1117">
        <v>19849.82</v>
      </c>
      <c r="BK1117">
        <v>27000</v>
      </c>
      <c r="BL1117" t="s">
        <v>56</v>
      </c>
      <c r="BM1117" t="s">
        <v>692</v>
      </c>
      <c r="BN1117" t="s">
        <v>694</v>
      </c>
      <c r="BO1117">
        <v>13875</v>
      </c>
    </row>
    <row r="1118" spans="1:67" hidden="1" x14ac:dyDescent="0.3">
      <c r="A1118">
        <v>108768</v>
      </c>
      <c r="B1118">
        <v>7120579339</v>
      </c>
      <c r="C1118">
        <v>915409</v>
      </c>
      <c r="D1118">
        <v>7032</v>
      </c>
      <c r="E1118">
        <v>116291</v>
      </c>
      <c r="F1118">
        <v>1</v>
      </c>
      <c r="G1118" t="s">
        <v>784</v>
      </c>
      <c r="H1118">
        <v>42825</v>
      </c>
      <c r="I1118">
        <v>21864970</v>
      </c>
      <c r="J1118" t="s">
        <v>46</v>
      </c>
      <c r="K1118" t="s">
        <v>47</v>
      </c>
      <c r="L1118" t="s">
        <v>48</v>
      </c>
      <c r="M1118" t="s">
        <v>49</v>
      </c>
      <c r="N1118" t="s">
        <v>247</v>
      </c>
      <c r="O1118" t="s">
        <v>248</v>
      </c>
      <c r="P1118" t="s">
        <v>249</v>
      </c>
      <c r="Q1118" t="s">
        <v>250</v>
      </c>
      <c r="R1118" t="s">
        <v>54</v>
      </c>
      <c r="S1118">
        <v>100422206</v>
      </c>
      <c r="T1118" t="s">
        <v>615</v>
      </c>
      <c r="U1118" t="s">
        <v>56</v>
      </c>
      <c r="V1118" t="s">
        <v>57</v>
      </c>
      <c r="W1118">
        <v>4502.6899999999996</v>
      </c>
      <c r="X1118">
        <v>20199.599999999999</v>
      </c>
      <c r="Y1118">
        <v>18420.400000000001</v>
      </c>
      <c r="Z1118" t="s">
        <v>49</v>
      </c>
      <c r="AA1118" t="s">
        <v>10314</v>
      </c>
      <c r="AB1118" t="s">
        <v>10296</v>
      </c>
      <c r="AC1118" t="s">
        <v>10297</v>
      </c>
      <c r="AD1118" t="s">
        <v>52</v>
      </c>
      <c r="AE1118" t="s">
        <v>76</v>
      </c>
      <c r="AF1118" t="s">
        <v>10207</v>
      </c>
      <c r="AG1118" t="s">
        <v>10208</v>
      </c>
      <c r="AH1118" t="s">
        <v>10298</v>
      </c>
      <c r="AI1118" t="s">
        <v>48</v>
      </c>
      <c r="AJ1118" t="s">
        <v>47</v>
      </c>
      <c r="AK1118" t="s">
        <v>247</v>
      </c>
      <c r="AL1118" t="s">
        <v>10217</v>
      </c>
      <c r="AM1118">
        <v>0</v>
      </c>
      <c r="AN1118" t="s">
        <v>47</v>
      </c>
      <c r="AO1118" t="s">
        <v>47</v>
      </c>
      <c r="AP1118" t="s">
        <v>47</v>
      </c>
      <c r="AQ1118" t="s">
        <v>47</v>
      </c>
      <c r="AR1118" t="s">
        <v>47</v>
      </c>
      <c r="AS1118">
        <v>4502.6899999999996</v>
      </c>
      <c r="AT1118">
        <v>20199.599999999999</v>
      </c>
      <c r="AU1118">
        <v>1</v>
      </c>
      <c r="AV1118">
        <v>1</v>
      </c>
      <c r="AW1118" t="s">
        <v>10352</v>
      </c>
      <c r="AX1118">
        <v>27000</v>
      </c>
      <c r="AY1118" t="s">
        <v>56</v>
      </c>
      <c r="AZ1118" t="s">
        <v>634</v>
      </c>
      <c r="BA1118">
        <v>5000</v>
      </c>
      <c r="BB1118" t="s">
        <v>634</v>
      </c>
      <c r="BC1118">
        <v>5000</v>
      </c>
      <c r="BD1118">
        <v>1</v>
      </c>
      <c r="BE1118">
        <v>20199.599999999999</v>
      </c>
      <c r="BF1118">
        <v>1</v>
      </c>
      <c r="BG1118">
        <v>11</v>
      </c>
      <c r="BH1118">
        <v>0</v>
      </c>
      <c r="BI1118">
        <v>0</v>
      </c>
      <c r="BJ1118">
        <v>0</v>
      </c>
      <c r="BK1118">
        <v>0</v>
      </c>
      <c r="BL1118" t="s">
        <v>59</v>
      </c>
      <c r="BM1118" t="s">
        <v>635</v>
      </c>
      <c r="BN1118" t="s">
        <v>636</v>
      </c>
      <c r="BO1118">
        <v>0</v>
      </c>
    </row>
    <row r="1119" spans="1:67" hidden="1" x14ac:dyDescent="0.3">
      <c r="A1119">
        <v>107235</v>
      </c>
      <c r="B1119">
        <v>7120492920</v>
      </c>
      <c r="C1119">
        <v>3965425</v>
      </c>
      <c r="D1119">
        <v>7032</v>
      </c>
      <c r="E1119">
        <v>115753</v>
      </c>
      <c r="F1119">
        <v>1</v>
      </c>
      <c r="G1119" t="s">
        <v>784</v>
      </c>
      <c r="H1119">
        <v>42825</v>
      </c>
      <c r="I1119">
        <v>21858697</v>
      </c>
      <c r="J1119" t="s">
        <v>46</v>
      </c>
      <c r="K1119" t="s">
        <v>47</v>
      </c>
      <c r="L1119" t="s">
        <v>48</v>
      </c>
      <c r="M1119" t="s">
        <v>49</v>
      </c>
      <c r="N1119" t="s">
        <v>151</v>
      </c>
      <c r="O1119" t="s">
        <v>152</v>
      </c>
      <c r="P1119" t="s">
        <v>153</v>
      </c>
      <c r="Q1119" t="s">
        <v>154</v>
      </c>
      <c r="R1119" t="s">
        <v>54</v>
      </c>
      <c r="S1119">
        <v>100214689</v>
      </c>
      <c r="T1119" t="s">
        <v>155</v>
      </c>
      <c r="U1119" t="s">
        <v>56</v>
      </c>
      <c r="V1119" t="s">
        <v>57</v>
      </c>
      <c r="W1119">
        <v>3692.2</v>
      </c>
      <c r="X1119">
        <v>17538</v>
      </c>
      <c r="Y1119">
        <v>15010</v>
      </c>
      <c r="Z1119" t="s">
        <v>49</v>
      </c>
      <c r="AA1119" t="s">
        <v>10314</v>
      </c>
      <c r="AB1119" t="s">
        <v>10296</v>
      </c>
      <c r="AC1119" t="s">
        <v>10297</v>
      </c>
      <c r="AD1119" t="s">
        <v>52</v>
      </c>
      <c r="AE1119" t="s">
        <v>76</v>
      </c>
      <c r="AF1119" t="s">
        <v>10207</v>
      </c>
      <c r="AG1119" t="s">
        <v>10208</v>
      </c>
      <c r="AH1119" t="s">
        <v>10298</v>
      </c>
      <c r="AI1119" t="s">
        <v>48</v>
      </c>
      <c r="AJ1119" t="s">
        <v>47</v>
      </c>
      <c r="AK1119" t="s">
        <v>151</v>
      </c>
      <c r="AL1119" t="s">
        <v>10217</v>
      </c>
      <c r="AM1119">
        <v>0</v>
      </c>
      <c r="AN1119" t="s">
        <v>47</v>
      </c>
      <c r="AO1119" t="s">
        <v>47</v>
      </c>
      <c r="AP1119" t="s">
        <v>47</v>
      </c>
      <c r="AQ1119" t="s">
        <v>47</v>
      </c>
      <c r="AR1119" t="s">
        <v>47</v>
      </c>
      <c r="AS1119">
        <v>3692.2</v>
      </c>
      <c r="AT1119">
        <v>17538</v>
      </c>
      <c r="AU1119">
        <v>1</v>
      </c>
      <c r="AV1119">
        <v>1</v>
      </c>
      <c r="AW1119" t="s">
        <v>10352</v>
      </c>
      <c r="AX1119">
        <v>27000</v>
      </c>
      <c r="AY1119" t="s">
        <v>56</v>
      </c>
      <c r="AZ1119" t="s">
        <v>156</v>
      </c>
      <c r="BA1119">
        <v>4100</v>
      </c>
      <c r="BB1119" t="s">
        <v>156</v>
      </c>
      <c r="BC1119">
        <v>4100</v>
      </c>
      <c r="BD1119">
        <v>30</v>
      </c>
      <c r="BE1119">
        <v>37737.599999999999</v>
      </c>
      <c r="BF1119">
        <v>2</v>
      </c>
      <c r="BG1119">
        <v>11</v>
      </c>
      <c r="BH1119">
        <v>37737.599999999999</v>
      </c>
      <c r="BI1119">
        <v>0</v>
      </c>
      <c r="BJ1119">
        <v>37737.599999999999</v>
      </c>
      <c r="BK1119">
        <v>42000</v>
      </c>
      <c r="BL1119" t="s">
        <v>229</v>
      </c>
      <c r="BM1119" t="s">
        <v>158</v>
      </c>
      <c r="BN1119" t="s">
        <v>158</v>
      </c>
      <c r="BO1119">
        <v>5330</v>
      </c>
    </row>
    <row r="1120" spans="1:67" hidden="1" x14ac:dyDescent="0.3">
      <c r="A1120">
        <v>108767</v>
      </c>
      <c r="B1120">
        <v>7120579338</v>
      </c>
      <c r="C1120">
        <v>4463189</v>
      </c>
      <c r="D1120">
        <v>7032</v>
      </c>
      <c r="E1120">
        <v>116290</v>
      </c>
      <c r="F1120">
        <v>1</v>
      </c>
      <c r="G1120" t="s">
        <v>784</v>
      </c>
      <c r="H1120">
        <v>42825</v>
      </c>
      <c r="I1120">
        <v>21864969</v>
      </c>
      <c r="J1120" t="s">
        <v>46</v>
      </c>
      <c r="K1120" t="s">
        <v>47</v>
      </c>
      <c r="L1120" t="s">
        <v>48</v>
      </c>
      <c r="M1120" t="s">
        <v>49</v>
      </c>
      <c r="N1120" t="s">
        <v>9400</v>
      </c>
      <c r="O1120" t="s">
        <v>51</v>
      </c>
      <c r="P1120" t="s">
        <v>52</v>
      </c>
      <c r="Q1120" t="s">
        <v>10357</v>
      </c>
      <c r="R1120" t="s">
        <v>992</v>
      </c>
      <c r="S1120">
        <v>101093720</v>
      </c>
      <c r="T1120" t="s">
        <v>55</v>
      </c>
      <c r="U1120" t="s">
        <v>66</v>
      </c>
      <c r="V1120" t="s">
        <v>1007</v>
      </c>
      <c r="W1120">
        <v>1326.09</v>
      </c>
      <c r="X1120">
        <v>10428.870000000001</v>
      </c>
      <c r="Y1120">
        <v>9532.44</v>
      </c>
      <c r="Z1120" t="s">
        <v>49</v>
      </c>
      <c r="AA1120" t="s">
        <v>10314</v>
      </c>
      <c r="AB1120" t="s">
        <v>10296</v>
      </c>
      <c r="AC1120" t="s">
        <v>10297</v>
      </c>
      <c r="AD1120" t="s">
        <v>52</v>
      </c>
      <c r="AE1120" t="s">
        <v>76</v>
      </c>
      <c r="AF1120" t="s">
        <v>10207</v>
      </c>
      <c r="AG1120" t="s">
        <v>10208</v>
      </c>
      <c r="AH1120" t="s">
        <v>10298</v>
      </c>
      <c r="AI1120" t="s">
        <v>48</v>
      </c>
      <c r="AJ1120" t="s">
        <v>47</v>
      </c>
      <c r="AK1120" t="s">
        <v>9400</v>
      </c>
      <c r="AL1120" t="s">
        <v>10207</v>
      </c>
      <c r="AM1120">
        <v>0</v>
      </c>
      <c r="AN1120" t="s">
        <v>47</v>
      </c>
      <c r="AO1120" t="s">
        <v>47</v>
      </c>
      <c r="AP1120" t="s">
        <v>47</v>
      </c>
      <c r="AQ1120" t="s">
        <v>47</v>
      </c>
      <c r="AR1120" t="s">
        <v>47</v>
      </c>
      <c r="AS1120">
        <v>1326.09</v>
      </c>
      <c r="AT1120">
        <v>10428.870000000001</v>
      </c>
      <c r="AU1120">
        <v>1</v>
      </c>
      <c r="AV1120">
        <v>1</v>
      </c>
      <c r="AW1120" t="s">
        <v>10358</v>
      </c>
      <c r="AX1120">
        <v>10800</v>
      </c>
      <c r="AY1120" t="s">
        <v>66</v>
      </c>
      <c r="AZ1120" t="s">
        <v>5272</v>
      </c>
      <c r="BA1120">
        <v>1326.09</v>
      </c>
      <c r="BB1120" t="s">
        <v>5272</v>
      </c>
      <c r="BC1120">
        <v>1326.09</v>
      </c>
      <c r="BD1120">
        <v>154</v>
      </c>
      <c r="BE1120">
        <v>48166.47</v>
      </c>
      <c r="BF1120">
        <v>3</v>
      </c>
      <c r="BG1120">
        <v>11</v>
      </c>
      <c r="BH1120">
        <v>0</v>
      </c>
      <c r="BI1120">
        <v>0</v>
      </c>
      <c r="BJ1120">
        <v>0</v>
      </c>
      <c r="BK1120">
        <v>0</v>
      </c>
      <c r="BL1120" t="s">
        <v>59</v>
      </c>
      <c r="BM1120" t="s">
        <v>10359</v>
      </c>
      <c r="BN1120" t="s">
        <v>10360</v>
      </c>
      <c r="BO1120">
        <v>0</v>
      </c>
    </row>
    <row r="1121" spans="1:67" hidden="1" x14ac:dyDescent="0.3">
      <c r="A1121">
        <v>109137</v>
      </c>
      <c r="B1121">
        <v>7120597461</v>
      </c>
      <c r="C1121">
        <v>659338</v>
      </c>
      <c r="D1121">
        <v>7032</v>
      </c>
      <c r="E1121">
        <v>116491</v>
      </c>
      <c r="F1121">
        <v>1</v>
      </c>
      <c r="G1121" t="s">
        <v>784</v>
      </c>
      <c r="H1121">
        <v>42825</v>
      </c>
      <c r="I1121">
        <v>21868588</v>
      </c>
      <c r="J1121" t="s">
        <v>46</v>
      </c>
      <c r="K1121" t="s">
        <v>47</v>
      </c>
      <c r="L1121" t="s">
        <v>48</v>
      </c>
      <c r="M1121" t="s">
        <v>49</v>
      </c>
      <c r="N1121" t="s">
        <v>50</v>
      </c>
      <c r="O1121" t="s">
        <v>51</v>
      </c>
      <c r="P1121" t="s">
        <v>52</v>
      </c>
      <c r="Q1121" t="s">
        <v>53</v>
      </c>
      <c r="R1121" t="s">
        <v>54</v>
      </c>
      <c r="S1121">
        <v>101093720</v>
      </c>
      <c r="T1121" t="s">
        <v>55</v>
      </c>
      <c r="U1121" t="s">
        <v>56</v>
      </c>
      <c r="V1121" t="s">
        <v>57</v>
      </c>
      <c r="W1121">
        <v>1683.12</v>
      </c>
      <c r="X1121">
        <v>16660.740000000002</v>
      </c>
      <c r="Y1121">
        <v>15384.72</v>
      </c>
      <c r="Z1121" t="s">
        <v>49</v>
      </c>
      <c r="AA1121" t="s">
        <v>10314</v>
      </c>
      <c r="AB1121" t="s">
        <v>10296</v>
      </c>
      <c r="AC1121" t="s">
        <v>10297</v>
      </c>
      <c r="AD1121" t="s">
        <v>52</v>
      </c>
      <c r="AE1121" t="s">
        <v>76</v>
      </c>
      <c r="AF1121" t="s">
        <v>10207</v>
      </c>
      <c r="AG1121" t="s">
        <v>10208</v>
      </c>
      <c r="AH1121" t="s">
        <v>10298</v>
      </c>
      <c r="AI1121" t="s">
        <v>48</v>
      </c>
      <c r="AJ1121" t="s">
        <v>47</v>
      </c>
      <c r="AK1121" t="s">
        <v>50</v>
      </c>
      <c r="AL1121" t="s">
        <v>10207</v>
      </c>
      <c r="AM1121">
        <v>0</v>
      </c>
      <c r="AN1121" t="s">
        <v>47</v>
      </c>
      <c r="AO1121" t="s">
        <v>47</v>
      </c>
      <c r="AP1121" t="s">
        <v>47</v>
      </c>
      <c r="AQ1121" t="s">
        <v>47</v>
      </c>
      <c r="AR1121" t="s">
        <v>47</v>
      </c>
      <c r="AS1121">
        <v>1683.12</v>
      </c>
      <c r="AT1121">
        <v>16660.740000000002</v>
      </c>
      <c r="AU1121">
        <v>1</v>
      </c>
      <c r="AV1121">
        <v>1</v>
      </c>
      <c r="AW1121" t="s">
        <v>10352</v>
      </c>
      <c r="AX1121">
        <v>27000</v>
      </c>
      <c r="AY1121" t="s">
        <v>56</v>
      </c>
      <c r="AZ1121" t="s">
        <v>220</v>
      </c>
      <c r="BA1121">
        <v>1880.82</v>
      </c>
      <c r="BB1121" t="s">
        <v>220</v>
      </c>
      <c r="BC1121">
        <v>1880.82</v>
      </c>
      <c r="BD1121">
        <v>154</v>
      </c>
      <c r="BE1121">
        <v>64827.21</v>
      </c>
      <c r="BF1121">
        <v>4</v>
      </c>
      <c r="BG1121">
        <v>11</v>
      </c>
      <c r="BH1121">
        <v>27089.61</v>
      </c>
      <c r="BI1121">
        <v>0</v>
      </c>
      <c r="BJ1121">
        <v>27089.61</v>
      </c>
      <c r="BK1121">
        <v>42000</v>
      </c>
      <c r="BL1121" t="s">
        <v>229</v>
      </c>
      <c r="BM1121" t="s">
        <v>222</v>
      </c>
      <c r="BN1121" t="s">
        <v>222</v>
      </c>
      <c r="BO1121">
        <v>2445.0659999999998</v>
      </c>
    </row>
    <row r="1122" spans="1:67" hidden="1" x14ac:dyDescent="0.3">
      <c r="A1122">
        <v>109138</v>
      </c>
      <c r="B1122">
        <v>7120597462</v>
      </c>
      <c r="C1122">
        <v>659338</v>
      </c>
      <c r="D1122">
        <v>7032</v>
      </c>
      <c r="E1122">
        <v>116492</v>
      </c>
      <c r="F1122">
        <v>1</v>
      </c>
      <c r="G1122" t="s">
        <v>784</v>
      </c>
      <c r="H1122">
        <v>42825</v>
      </c>
      <c r="I1122">
        <v>21868589</v>
      </c>
      <c r="J1122" t="s">
        <v>46</v>
      </c>
      <c r="K1122" t="s">
        <v>47</v>
      </c>
      <c r="L1122" t="s">
        <v>48</v>
      </c>
      <c r="M1122" t="s">
        <v>49</v>
      </c>
      <c r="N1122" t="s">
        <v>50</v>
      </c>
      <c r="O1122" t="s">
        <v>51</v>
      </c>
      <c r="P1122" t="s">
        <v>52</v>
      </c>
      <c r="Q1122" t="s">
        <v>53</v>
      </c>
      <c r="R1122" t="s">
        <v>54</v>
      </c>
      <c r="S1122">
        <v>101093720</v>
      </c>
      <c r="T1122" t="s">
        <v>55</v>
      </c>
      <c r="U1122" t="s">
        <v>56</v>
      </c>
      <c r="V1122" t="s">
        <v>57</v>
      </c>
      <c r="W1122">
        <v>1683.12</v>
      </c>
      <c r="X1122">
        <v>17441.68</v>
      </c>
      <c r="Y1122">
        <v>15930.6</v>
      </c>
      <c r="Z1122" t="s">
        <v>49</v>
      </c>
      <c r="AA1122" t="s">
        <v>10314</v>
      </c>
      <c r="AB1122" t="s">
        <v>10296</v>
      </c>
      <c r="AC1122" t="s">
        <v>10297</v>
      </c>
      <c r="AD1122" t="s">
        <v>52</v>
      </c>
      <c r="AE1122" t="s">
        <v>76</v>
      </c>
      <c r="AF1122" t="s">
        <v>10207</v>
      </c>
      <c r="AG1122" t="s">
        <v>10208</v>
      </c>
      <c r="AH1122" t="s">
        <v>10298</v>
      </c>
      <c r="AI1122" t="s">
        <v>48</v>
      </c>
      <c r="AJ1122" t="s">
        <v>47</v>
      </c>
      <c r="AK1122" t="s">
        <v>50</v>
      </c>
      <c r="AL1122" t="s">
        <v>10207</v>
      </c>
      <c r="AM1122">
        <v>0</v>
      </c>
      <c r="AN1122" t="s">
        <v>47</v>
      </c>
      <c r="AO1122" t="s">
        <v>47</v>
      </c>
      <c r="AP1122" t="s">
        <v>47</v>
      </c>
      <c r="AQ1122" t="s">
        <v>47</v>
      </c>
      <c r="AR1122" t="s">
        <v>47</v>
      </c>
      <c r="AS1122">
        <v>1683.12</v>
      </c>
      <c r="AT1122">
        <v>17441.68</v>
      </c>
      <c r="AU1122">
        <v>1</v>
      </c>
      <c r="AV1122">
        <v>1</v>
      </c>
      <c r="AW1122" t="s">
        <v>10352</v>
      </c>
      <c r="AX1122">
        <v>27000</v>
      </c>
      <c r="AY1122" t="s">
        <v>56</v>
      </c>
      <c r="AZ1122" t="s">
        <v>220</v>
      </c>
      <c r="BA1122">
        <v>1880.82</v>
      </c>
      <c r="BB1122" t="s">
        <v>220</v>
      </c>
      <c r="BC1122">
        <v>1880.82</v>
      </c>
      <c r="BD1122">
        <v>154</v>
      </c>
      <c r="BE1122">
        <v>82268.89</v>
      </c>
      <c r="BF1122">
        <v>5</v>
      </c>
      <c r="BG1122">
        <v>11</v>
      </c>
      <c r="BH1122">
        <v>0</v>
      </c>
      <c r="BI1122">
        <v>0</v>
      </c>
      <c r="BJ1122">
        <v>0</v>
      </c>
      <c r="BK1122">
        <v>0</v>
      </c>
      <c r="BL1122" t="s">
        <v>59</v>
      </c>
      <c r="BM1122" t="s">
        <v>221</v>
      </c>
      <c r="BN1122" t="s">
        <v>222</v>
      </c>
      <c r="BO1122">
        <v>0</v>
      </c>
    </row>
    <row r="1123" spans="1:67" hidden="1" x14ac:dyDescent="0.3">
      <c r="A1123">
        <v>108955</v>
      </c>
      <c r="B1123">
        <v>7120582751</v>
      </c>
      <c r="C1123">
        <v>5014992</v>
      </c>
      <c r="D1123">
        <v>7032</v>
      </c>
      <c r="E1123">
        <v>116428</v>
      </c>
      <c r="F1123">
        <v>1</v>
      </c>
      <c r="G1123" t="s">
        <v>784</v>
      </c>
      <c r="H1123">
        <v>42825</v>
      </c>
      <c r="I1123">
        <v>21868586</v>
      </c>
      <c r="J1123" t="s">
        <v>46</v>
      </c>
      <c r="K1123" t="s">
        <v>47</v>
      </c>
      <c r="L1123" t="s">
        <v>48</v>
      </c>
      <c r="M1123" t="s">
        <v>49</v>
      </c>
      <c r="N1123" t="s">
        <v>302</v>
      </c>
      <c r="O1123" t="s">
        <v>280</v>
      </c>
      <c r="P1123" t="s">
        <v>281</v>
      </c>
      <c r="Q1123" t="s">
        <v>282</v>
      </c>
      <c r="R1123" t="s">
        <v>54</v>
      </c>
      <c r="S1123">
        <v>100214689</v>
      </c>
      <c r="T1123" t="s">
        <v>155</v>
      </c>
      <c r="U1123" t="s">
        <v>56</v>
      </c>
      <c r="V1123" t="s">
        <v>57</v>
      </c>
      <c r="W1123">
        <v>3151.88</v>
      </c>
      <c r="X1123">
        <v>20651.7</v>
      </c>
      <c r="Y1123">
        <v>18812.099999999999</v>
      </c>
      <c r="Z1123" t="s">
        <v>49</v>
      </c>
      <c r="AA1123" t="s">
        <v>10314</v>
      </c>
      <c r="AB1123" t="s">
        <v>10296</v>
      </c>
      <c r="AC1123" t="s">
        <v>10297</v>
      </c>
      <c r="AD1123" t="s">
        <v>52</v>
      </c>
      <c r="AE1123" t="s">
        <v>76</v>
      </c>
      <c r="AF1123" t="s">
        <v>10207</v>
      </c>
      <c r="AG1123" t="s">
        <v>10208</v>
      </c>
      <c r="AH1123" t="s">
        <v>10298</v>
      </c>
      <c r="AI1123" t="s">
        <v>48</v>
      </c>
      <c r="AJ1123" t="s">
        <v>47</v>
      </c>
      <c r="AK1123" t="s">
        <v>302</v>
      </c>
      <c r="AL1123" t="s">
        <v>10217</v>
      </c>
      <c r="AM1123">
        <v>0</v>
      </c>
      <c r="AN1123" t="s">
        <v>47</v>
      </c>
      <c r="AO1123" t="s">
        <v>47</v>
      </c>
      <c r="AP1123" t="s">
        <v>47</v>
      </c>
      <c r="AQ1123" t="s">
        <v>47</v>
      </c>
      <c r="AR1123" t="s">
        <v>47</v>
      </c>
      <c r="AS1123">
        <v>3151.88</v>
      </c>
      <c r="AT1123">
        <v>20651.7</v>
      </c>
      <c r="AU1123">
        <v>1</v>
      </c>
      <c r="AV1123">
        <v>1</v>
      </c>
      <c r="AW1123" t="s">
        <v>10352</v>
      </c>
      <c r="AX1123">
        <v>27000</v>
      </c>
      <c r="AY1123" t="s">
        <v>56</v>
      </c>
      <c r="AZ1123" t="s">
        <v>303</v>
      </c>
      <c r="BA1123">
        <v>3500</v>
      </c>
      <c r="BB1123" t="s">
        <v>303</v>
      </c>
      <c r="BC1123">
        <v>3500</v>
      </c>
      <c r="BD1123">
        <v>215</v>
      </c>
      <c r="BE1123">
        <v>102920.59</v>
      </c>
      <c r="BF1123">
        <v>6</v>
      </c>
      <c r="BG1123">
        <v>11</v>
      </c>
      <c r="BH1123">
        <v>38093.379999999997</v>
      </c>
      <c r="BI1123">
        <v>0</v>
      </c>
      <c r="BJ1123">
        <v>38093.379999999997</v>
      </c>
      <c r="BK1123">
        <v>42000</v>
      </c>
      <c r="BL1123" t="s">
        <v>229</v>
      </c>
      <c r="BM1123" t="s">
        <v>305</v>
      </c>
      <c r="BN1123" t="s">
        <v>305</v>
      </c>
      <c r="BO1123">
        <v>3500</v>
      </c>
    </row>
    <row r="1124" spans="1:67" hidden="1" x14ac:dyDescent="0.3">
      <c r="A1124">
        <v>108894</v>
      </c>
      <c r="B1124">
        <v>7120581356</v>
      </c>
      <c r="C1124">
        <v>3091654</v>
      </c>
      <c r="D1124">
        <v>7032</v>
      </c>
      <c r="E1124">
        <v>116390</v>
      </c>
      <c r="F1124">
        <v>1</v>
      </c>
      <c r="G1124" t="s">
        <v>784</v>
      </c>
      <c r="H1124">
        <v>42825</v>
      </c>
      <c r="I1124">
        <v>21868599</v>
      </c>
      <c r="J1124" t="s">
        <v>46</v>
      </c>
      <c r="K1124" t="s">
        <v>47</v>
      </c>
      <c r="L1124" t="s">
        <v>48</v>
      </c>
      <c r="M1124" t="s">
        <v>49</v>
      </c>
      <c r="N1124" t="s">
        <v>364</v>
      </c>
      <c r="O1124" t="s">
        <v>365</v>
      </c>
      <c r="P1124" t="s">
        <v>207</v>
      </c>
      <c r="Q1124" t="s">
        <v>208</v>
      </c>
      <c r="R1124" t="s">
        <v>54</v>
      </c>
      <c r="S1124">
        <v>100223303</v>
      </c>
      <c r="T1124" t="s">
        <v>64</v>
      </c>
      <c r="U1124" t="s">
        <v>56</v>
      </c>
      <c r="V1124" t="s">
        <v>57</v>
      </c>
      <c r="W1124">
        <v>3313.89</v>
      </c>
      <c r="X1124">
        <v>10360.5</v>
      </c>
      <c r="Y1124">
        <v>9474.2000000000007</v>
      </c>
      <c r="Z1124" t="s">
        <v>49</v>
      </c>
      <c r="AA1124" t="s">
        <v>10314</v>
      </c>
      <c r="AB1124" t="s">
        <v>10296</v>
      </c>
      <c r="AC1124" t="s">
        <v>10297</v>
      </c>
      <c r="AD1124" t="s">
        <v>52</v>
      </c>
      <c r="AE1124" t="s">
        <v>76</v>
      </c>
      <c r="AF1124" t="s">
        <v>10207</v>
      </c>
      <c r="AG1124" t="s">
        <v>10208</v>
      </c>
      <c r="AH1124" t="s">
        <v>10298</v>
      </c>
      <c r="AI1124" t="s">
        <v>48</v>
      </c>
      <c r="AJ1124" t="s">
        <v>47</v>
      </c>
      <c r="AK1124" t="s">
        <v>364</v>
      </c>
      <c r="AL1124" t="s">
        <v>10207</v>
      </c>
      <c r="AM1124">
        <v>0</v>
      </c>
      <c r="AN1124" t="s">
        <v>47</v>
      </c>
      <c r="AO1124" t="s">
        <v>47</v>
      </c>
      <c r="AP1124" t="s">
        <v>47</v>
      </c>
      <c r="AQ1124" t="s">
        <v>47</v>
      </c>
      <c r="AR1124" t="s">
        <v>47</v>
      </c>
      <c r="AS1124">
        <v>3313.89</v>
      </c>
      <c r="AT1124">
        <v>10360.5</v>
      </c>
      <c r="AU1124">
        <v>1</v>
      </c>
      <c r="AV1124">
        <v>1</v>
      </c>
      <c r="AW1124" t="s">
        <v>10352</v>
      </c>
      <c r="AX1124">
        <v>10800</v>
      </c>
      <c r="AY1124" t="s">
        <v>66</v>
      </c>
      <c r="AZ1124" t="s">
        <v>366</v>
      </c>
      <c r="BA1124">
        <v>3703.14</v>
      </c>
      <c r="BB1124" t="s">
        <v>647</v>
      </c>
      <c r="BC1124">
        <v>2850</v>
      </c>
      <c r="BD1124">
        <v>255</v>
      </c>
      <c r="BE1124">
        <v>113281.09</v>
      </c>
      <c r="BF1124">
        <v>7</v>
      </c>
      <c r="BG1124">
        <v>11</v>
      </c>
      <c r="BH1124">
        <v>0</v>
      </c>
      <c r="BI1124">
        <v>0</v>
      </c>
      <c r="BJ1124">
        <v>0</v>
      </c>
      <c r="BK1124">
        <v>0</v>
      </c>
      <c r="BL1124" t="s">
        <v>59</v>
      </c>
      <c r="BM1124" t="s">
        <v>367</v>
      </c>
      <c r="BN1124" t="s">
        <v>368</v>
      </c>
      <c r="BO1124">
        <v>0</v>
      </c>
    </row>
    <row r="1125" spans="1:67" hidden="1" x14ac:dyDescent="0.3">
      <c r="A1125">
        <v>108769</v>
      </c>
      <c r="B1125">
        <v>7120579379</v>
      </c>
      <c r="C1125">
        <v>941468</v>
      </c>
      <c r="D1125">
        <v>7032</v>
      </c>
      <c r="E1125">
        <v>116299</v>
      </c>
      <c r="F1125">
        <v>1</v>
      </c>
      <c r="G1125" t="s">
        <v>784</v>
      </c>
      <c r="H1125">
        <v>42825</v>
      </c>
      <c r="I1125">
        <v>21865122</v>
      </c>
      <c r="J1125" t="s">
        <v>46</v>
      </c>
      <c r="K1125" t="s">
        <v>47</v>
      </c>
      <c r="L1125" t="s">
        <v>48</v>
      </c>
      <c r="M1125" t="s">
        <v>49</v>
      </c>
      <c r="N1125" t="s">
        <v>205</v>
      </c>
      <c r="O1125" t="s">
        <v>206</v>
      </c>
      <c r="P1125" t="s">
        <v>207</v>
      </c>
      <c r="Q1125" t="s">
        <v>208</v>
      </c>
      <c r="R1125" t="s">
        <v>54</v>
      </c>
      <c r="S1125">
        <v>101093720</v>
      </c>
      <c r="T1125" t="s">
        <v>55</v>
      </c>
      <c r="U1125" t="s">
        <v>56</v>
      </c>
      <c r="V1125" t="s">
        <v>57</v>
      </c>
      <c r="W1125">
        <v>3514.04</v>
      </c>
      <c r="X1125">
        <v>19666.88</v>
      </c>
      <c r="Y1125">
        <v>17890.03</v>
      </c>
      <c r="Z1125" t="s">
        <v>49</v>
      </c>
      <c r="AA1125" t="s">
        <v>10314</v>
      </c>
      <c r="AB1125" t="s">
        <v>10296</v>
      </c>
      <c r="AC1125" t="s">
        <v>10297</v>
      </c>
      <c r="AD1125" t="s">
        <v>52</v>
      </c>
      <c r="AE1125" t="s">
        <v>76</v>
      </c>
      <c r="AF1125" t="s">
        <v>10207</v>
      </c>
      <c r="AG1125" t="s">
        <v>10208</v>
      </c>
      <c r="AH1125" t="s">
        <v>10298</v>
      </c>
      <c r="AI1125" t="s">
        <v>48</v>
      </c>
      <c r="AJ1125" t="s">
        <v>47</v>
      </c>
      <c r="AK1125" t="s">
        <v>205</v>
      </c>
      <c r="AL1125" t="s">
        <v>10207</v>
      </c>
      <c r="AM1125">
        <v>0</v>
      </c>
      <c r="AN1125" t="s">
        <v>47</v>
      </c>
      <c r="AO1125" t="s">
        <v>47</v>
      </c>
      <c r="AP1125" t="s">
        <v>47</v>
      </c>
      <c r="AQ1125" t="s">
        <v>47</v>
      </c>
      <c r="AR1125" t="s">
        <v>47</v>
      </c>
      <c r="AS1125">
        <v>3514.04</v>
      </c>
      <c r="AT1125">
        <v>19666.88</v>
      </c>
      <c r="AU1125">
        <v>1</v>
      </c>
      <c r="AV1125">
        <v>1</v>
      </c>
      <c r="AW1125" t="s">
        <v>10352</v>
      </c>
      <c r="AX1125">
        <v>27000</v>
      </c>
      <c r="AY1125" t="s">
        <v>56</v>
      </c>
      <c r="AZ1125" t="s">
        <v>209</v>
      </c>
      <c r="BA1125">
        <v>3926.8</v>
      </c>
      <c r="BB1125" t="s">
        <v>209</v>
      </c>
      <c r="BC1125">
        <v>3926.8</v>
      </c>
      <c r="BD1125">
        <v>585</v>
      </c>
      <c r="BE1125">
        <v>132947.97</v>
      </c>
      <c r="BF1125">
        <v>8</v>
      </c>
      <c r="BG1125">
        <v>11</v>
      </c>
      <c r="BH1125">
        <v>30027.38</v>
      </c>
      <c r="BI1125">
        <v>0</v>
      </c>
      <c r="BJ1125">
        <v>30027.38</v>
      </c>
      <c r="BK1125">
        <v>42000</v>
      </c>
      <c r="BL1125" t="s">
        <v>229</v>
      </c>
      <c r="BM1125" t="s">
        <v>211</v>
      </c>
      <c r="BN1125" t="s">
        <v>211</v>
      </c>
      <c r="BO1125">
        <v>5104.84</v>
      </c>
    </row>
    <row r="1126" spans="1:67" hidden="1" x14ac:dyDescent="0.3">
      <c r="A1126">
        <v>109050</v>
      </c>
      <c r="B1126">
        <v>7120592360</v>
      </c>
      <c r="C1126">
        <v>5085216</v>
      </c>
      <c r="D1126">
        <v>7032</v>
      </c>
      <c r="E1126">
        <v>116487</v>
      </c>
      <c r="F1126">
        <v>1</v>
      </c>
      <c r="G1126" t="s">
        <v>784</v>
      </c>
      <c r="H1126">
        <v>42825</v>
      </c>
      <c r="I1126">
        <v>21865121</v>
      </c>
      <c r="J1126" t="s">
        <v>46</v>
      </c>
      <c r="K1126" t="s">
        <v>47</v>
      </c>
      <c r="L1126" t="s">
        <v>48</v>
      </c>
      <c r="M1126" t="s">
        <v>49</v>
      </c>
      <c r="N1126" t="s">
        <v>75</v>
      </c>
      <c r="O1126" t="s">
        <v>76</v>
      </c>
      <c r="P1126" t="s">
        <v>52</v>
      </c>
      <c r="Q1126" t="s">
        <v>53</v>
      </c>
      <c r="R1126" t="s">
        <v>54</v>
      </c>
      <c r="S1126">
        <v>101093720</v>
      </c>
      <c r="T1126" t="s">
        <v>55</v>
      </c>
      <c r="U1126" t="s">
        <v>56</v>
      </c>
      <c r="V1126" t="s">
        <v>57</v>
      </c>
      <c r="W1126">
        <v>1683.12</v>
      </c>
      <c r="X1126">
        <v>17404.8</v>
      </c>
      <c r="Y1126">
        <v>14896</v>
      </c>
      <c r="Z1126" t="s">
        <v>49</v>
      </c>
      <c r="AA1126" t="s">
        <v>10314</v>
      </c>
      <c r="AB1126" t="s">
        <v>10296</v>
      </c>
      <c r="AC1126" t="s">
        <v>10297</v>
      </c>
      <c r="AD1126" t="s">
        <v>52</v>
      </c>
      <c r="AE1126" t="s">
        <v>76</v>
      </c>
      <c r="AF1126" t="s">
        <v>10207</v>
      </c>
      <c r="AG1126" t="s">
        <v>10208</v>
      </c>
      <c r="AH1126" t="s">
        <v>10298</v>
      </c>
      <c r="AI1126" t="s">
        <v>48</v>
      </c>
      <c r="AJ1126" t="s">
        <v>47</v>
      </c>
      <c r="AK1126" t="s">
        <v>75</v>
      </c>
      <c r="AL1126" t="s">
        <v>10207</v>
      </c>
      <c r="AM1126">
        <v>0</v>
      </c>
      <c r="AN1126" t="s">
        <v>47</v>
      </c>
      <c r="AO1126" t="s">
        <v>47</v>
      </c>
      <c r="AP1126" t="s">
        <v>47</v>
      </c>
      <c r="AQ1126" t="s">
        <v>47</v>
      </c>
      <c r="AR1126" t="s">
        <v>47</v>
      </c>
      <c r="AS1126">
        <v>1683.12</v>
      </c>
      <c r="AT1126">
        <v>17404.8</v>
      </c>
      <c r="AU1126">
        <v>1</v>
      </c>
      <c r="AV1126">
        <v>1</v>
      </c>
      <c r="AW1126" t="s">
        <v>10352</v>
      </c>
      <c r="AX1126">
        <v>27000</v>
      </c>
      <c r="AY1126" t="s">
        <v>56</v>
      </c>
      <c r="AZ1126" t="s">
        <v>184</v>
      </c>
      <c r="BA1126">
        <v>1880.82</v>
      </c>
      <c r="BB1126" t="s">
        <v>184</v>
      </c>
      <c r="BC1126">
        <v>1880.82</v>
      </c>
      <c r="BD1126">
        <v>659</v>
      </c>
      <c r="BE1126">
        <v>150352.76999999999</v>
      </c>
      <c r="BF1126">
        <v>9</v>
      </c>
      <c r="BG1126">
        <v>11</v>
      </c>
      <c r="BH1126">
        <v>0</v>
      </c>
      <c r="BI1126">
        <v>0</v>
      </c>
      <c r="BJ1126">
        <v>0</v>
      </c>
      <c r="BK1126">
        <v>0</v>
      </c>
      <c r="BL1126" t="s">
        <v>59</v>
      </c>
      <c r="BM1126" t="s">
        <v>185</v>
      </c>
      <c r="BN1126" t="s">
        <v>186</v>
      </c>
      <c r="BO1126">
        <v>0</v>
      </c>
    </row>
    <row r="1127" spans="1:67" hidden="1" x14ac:dyDescent="0.3">
      <c r="A1127">
        <v>108770</v>
      </c>
      <c r="B1127">
        <v>7120579381</v>
      </c>
      <c r="C1127">
        <v>3537341</v>
      </c>
      <c r="D1127">
        <v>7032</v>
      </c>
      <c r="E1127">
        <v>116301</v>
      </c>
      <c r="F1127">
        <v>1</v>
      </c>
      <c r="G1127" t="s">
        <v>784</v>
      </c>
      <c r="H1127">
        <v>42825</v>
      </c>
      <c r="I1127">
        <v>21865124</v>
      </c>
      <c r="J1127" t="s">
        <v>46</v>
      </c>
      <c r="K1127" t="s">
        <v>47</v>
      </c>
      <c r="L1127" t="s">
        <v>48</v>
      </c>
      <c r="M1127" t="s">
        <v>49</v>
      </c>
      <c r="N1127" t="s">
        <v>320</v>
      </c>
      <c r="O1127" t="s">
        <v>133</v>
      </c>
      <c r="P1127" t="s">
        <v>84</v>
      </c>
      <c r="Q1127" t="s">
        <v>85</v>
      </c>
      <c r="R1127" t="s">
        <v>54</v>
      </c>
      <c r="S1127">
        <v>100223303</v>
      </c>
      <c r="T1127" t="s">
        <v>64</v>
      </c>
      <c r="U1127" t="s">
        <v>56</v>
      </c>
      <c r="V1127" t="s">
        <v>57</v>
      </c>
      <c r="W1127">
        <v>11778.31</v>
      </c>
      <c r="X1127">
        <v>20889.939999999999</v>
      </c>
      <c r="Y1127">
        <v>19066.86</v>
      </c>
      <c r="Z1127" t="s">
        <v>49</v>
      </c>
      <c r="AA1127" t="s">
        <v>10314</v>
      </c>
      <c r="AB1127" t="s">
        <v>10296</v>
      </c>
      <c r="AC1127" t="s">
        <v>10297</v>
      </c>
      <c r="AD1127" t="s">
        <v>52</v>
      </c>
      <c r="AE1127" t="s">
        <v>76</v>
      </c>
      <c r="AF1127" t="s">
        <v>10207</v>
      </c>
      <c r="AG1127" t="s">
        <v>10208</v>
      </c>
      <c r="AH1127" t="s">
        <v>10298</v>
      </c>
      <c r="AI1127" t="s">
        <v>48</v>
      </c>
      <c r="AJ1127" t="s">
        <v>47</v>
      </c>
      <c r="AK1127" t="s">
        <v>320</v>
      </c>
      <c r="AL1127" t="s">
        <v>10240</v>
      </c>
      <c r="AM1127">
        <v>0</v>
      </c>
      <c r="AN1127" t="s">
        <v>47</v>
      </c>
      <c r="AO1127" t="s">
        <v>47</v>
      </c>
      <c r="AP1127" t="s">
        <v>47</v>
      </c>
      <c r="AQ1127" t="s">
        <v>47</v>
      </c>
      <c r="AR1127" t="s">
        <v>47</v>
      </c>
      <c r="AS1127">
        <v>11778.31</v>
      </c>
      <c r="AT1127">
        <v>20889.939999999999</v>
      </c>
      <c r="AU1127">
        <v>1</v>
      </c>
      <c r="AV1127">
        <v>1</v>
      </c>
      <c r="AW1127" t="s">
        <v>10352</v>
      </c>
      <c r="AX1127">
        <v>27000</v>
      </c>
      <c r="AY1127" t="s">
        <v>56</v>
      </c>
      <c r="AZ1127" t="s">
        <v>134</v>
      </c>
      <c r="BA1127">
        <v>13079.2</v>
      </c>
      <c r="BB1127" t="s">
        <v>134</v>
      </c>
      <c r="BC1127">
        <v>13079.2</v>
      </c>
      <c r="BD1127">
        <v>2595</v>
      </c>
      <c r="BE1127">
        <v>171242.71</v>
      </c>
      <c r="BF1127">
        <v>10</v>
      </c>
      <c r="BG1127">
        <v>11</v>
      </c>
      <c r="BH1127">
        <v>38294.74</v>
      </c>
      <c r="BI1127">
        <v>0</v>
      </c>
      <c r="BJ1127">
        <v>38294.74</v>
      </c>
      <c r="BK1127">
        <v>42000</v>
      </c>
      <c r="BL1127" t="s">
        <v>229</v>
      </c>
      <c r="BM1127" t="s">
        <v>135</v>
      </c>
      <c r="BN1127" t="s">
        <v>135</v>
      </c>
      <c r="BO1127">
        <v>17002.96</v>
      </c>
    </row>
    <row r="1128" spans="1:67" hidden="1" x14ac:dyDescent="0.3">
      <c r="A1128">
        <v>108265</v>
      </c>
      <c r="B1128">
        <v>7120539184</v>
      </c>
      <c r="C1128">
        <v>3855615</v>
      </c>
      <c r="D1128">
        <v>7032</v>
      </c>
      <c r="E1128">
        <v>115892</v>
      </c>
      <c r="F1128">
        <v>1</v>
      </c>
      <c r="G1128" t="s">
        <v>784</v>
      </c>
      <c r="H1128">
        <v>42825</v>
      </c>
      <c r="I1128">
        <v>21861784</v>
      </c>
      <c r="J1128" t="s">
        <v>46</v>
      </c>
      <c r="K1128" t="s">
        <v>47</v>
      </c>
      <c r="L1128" t="s">
        <v>48</v>
      </c>
      <c r="M1128" t="s">
        <v>49</v>
      </c>
      <c r="N1128" t="s">
        <v>189</v>
      </c>
      <c r="O1128" t="s">
        <v>190</v>
      </c>
      <c r="P1128" t="s">
        <v>191</v>
      </c>
      <c r="Q1128" t="s">
        <v>192</v>
      </c>
      <c r="R1128" t="s">
        <v>54</v>
      </c>
      <c r="S1128">
        <v>101030531</v>
      </c>
      <c r="T1128" t="s">
        <v>193</v>
      </c>
      <c r="U1128" t="s">
        <v>66</v>
      </c>
      <c r="V1128" t="s">
        <v>1007</v>
      </c>
      <c r="W1128">
        <v>1443.72</v>
      </c>
      <c r="X1128">
        <v>13654.58</v>
      </c>
      <c r="Y1128">
        <v>12522.65</v>
      </c>
      <c r="Z1128" t="s">
        <v>49</v>
      </c>
      <c r="AA1128" t="s">
        <v>10314</v>
      </c>
      <c r="AB1128" t="s">
        <v>10296</v>
      </c>
      <c r="AC1128" t="s">
        <v>10297</v>
      </c>
      <c r="AD1128" t="s">
        <v>52</v>
      </c>
      <c r="AE1128" t="s">
        <v>76</v>
      </c>
      <c r="AF1128" t="s">
        <v>10207</v>
      </c>
      <c r="AG1128" t="s">
        <v>10208</v>
      </c>
      <c r="AH1128" t="s">
        <v>10298</v>
      </c>
      <c r="AI1128" t="s">
        <v>48</v>
      </c>
      <c r="AJ1128" t="s">
        <v>47</v>
      </c>
      <c r="AK1128" t="s">
        <v>189</v>
      </c>
      <c r="AL1128" t="s">
        <v>10217</v>
      </c>
      <c r="AM1128">
        <v>0</v>
      </c>
      <c r="AN1128" t="s">
        <v>47</v>
      </c>
      <c r="AO1128" t="s">
        <v>47</v>
      </c>
      <c r="AP1128" t="s">
        <v>47</v>
      </c>
      <c r="AQ1128" t="s">
        <v>47</v>
      </c>
      <c r="AR1128" t="s">
        <v>47</v>
      </c>
      <c r="AS1128">
        <v>1443.72</v>
      </c>
      <c r="AT1128">
        <v>13654.58</v>
      </c>
      <c r="AU1128">
        <v>1</v>
      </c>
      <c r="AV1128">
        <v>1</v>
      </c>
      <c r="AW1128" t="s">
        <v>10352</v>
      </c>
      <c r="AX1128">
        <v>27000</v>
      </c>
      <c r="AY1128" t="s">
        <v>56</v>
      </c>
      <c r="AZ1128" t="s">
        <v>765</v>
      </c>
      <c r="BA1128">
        <v>2781.8</v>
      </c>
      <c r="BB1128" t="s">
        <v>194</v>
      </c>
      <c r="BC1128">
        <v>5563.6</v>
      </c>
      <c r="BD1128" t="s">
        <v>47</v>
      </c>
      <c r="BE1128">
        <v>184897.29</v>
      </c>
      <c r="BF1128">
        <v>11</v>
      </c>
      <c r="BG1128">
        <v>11</v>
      </c>
      <c r="BH1128">
        <v>13654.58</v>
      </c>
      <c r="BI1128">
        <v>0</v>
      </c>
      <c r="BJ1128">
        <v>13654.58</v>
      </c>
      <c r="BK1128">
        <v>27000</v>
      </c>
      <c r="BL1128" t="s">
        <v>56</v>
      </c>
      <c r="BM1128" t="s">
        <v>194</v>
      </c>
      <c r="BN1128" t="s">
        <v>196</v>
      </c>
      <c r="BO1128">
        <v>5563.6</v>
      </c>
    </row>
    <row r="1129" spans="1:67" hidden="1" x14ac:dyDescent="0.3">
      <c r="A1129">
        <v>109092</v>
      </c>
      <c r="B1129">
        <v>7120594194</v>
      </c>
      <c r="C1129">
        <v>917531</v>
      </c>
      <c r="D1129">
        <v>7032</v>
      </c>
      <c r="E1129">
        <v>116587</v>
      </c>
      <c r="F1129">
        <v>1</v>
      </c>
      <c r="G1129" t="s">
        <v>820</v>
      </c>
      <c r="H1129">
        <v>42826</v>
      </c>
      <c r="I1129">
        <v>21871700</v>
      </c>
      <c r="J1129" t="s">
        <v>46</v>
      </c>
      <c r="K1129" t="s">
        <v>47</v>
      </c>
      <c r="L1129" t="s">
        <v>48</v>
      </c>
      <c r="M1129" t="s">
        <v>49</v>
      </c>
      <c r="N1129" t="s">
        <v>319</v>
      </c>
      <c r="O1129" t="s">
        <v>152</v>
      </c>
      <c r="P1129" t="s">
        <v>153</v>
      </c>
      <c r="Q1129" t="s">
        <v>154</v>
      </c>
      <c r="R1129" t="s">
        <v>54</v>
      </c>
      <c r="S1129">
        <v>100214689</v>
      </c>
      <c r="T1129" t="s">
        <v>155</v>
      </c>
      <c r="U1129" t="s">
        <v>56</v>
      </c>
      <c r="V1129" t="s">
        <v>57</v>
      </c>
      <c r="W1129">
        <v>3692.2</v>
      </c>
      <c r="X1129">
        <v>19849.349999999999</v>
      </c>
      <c r="Y1129">
        <v>17655.84</v>
      </c>
      <c r="Z1129" t="s">
        <v>49</v>
      </c>
      <c r="AA1129" t="s">
        <v>10314</v>
      </c>
      <c r="AB1129" t="s">
        <v>10296</v>
      </c>
      <c r="AC1129" t="s">
        <v>10297</v>
      </c>
      <c r="AD1129" t="s">
        <v>52</v>
      </c>
      <c r="AE1129" t="s">
        <v>76</v>
      </c>
      <c r="AF1129" t="s">
        <v>10207</v>
      </c>
      <c r="AG1129" t="s">
        <v>10208</v>
      </c>
      <c r="AH1129" t="s">
        <v>10298</v>
      </c>
      <c r="AI1129" t="s">
        <v>48</v>
      </c>
      <c r="AJ1129" t="s">
        <v>47</v>
      </c>
      <c r="AK1129" t="s">
        <v>319</v>
      </c>
      <c r="AL1129" t="s">
        <v>10217</v>
      </c>
      <c r="AM1129">
        <v>0</v>
      </c>
      <c r="AN1129" t="s">
        <v>47</v>
      </c>
      <c r="AO1129" t="s">
        <v>47</v>
      </c>
      <c r="AP1129" t="s">
        <v>47</v>
      </c>
      <c r="AQ1129" t="s">
        <v>47</v>
      </c>
      <c r="AR1129" t="s">
        <v>47</v>
      </c>
      <c r="AS1129">
        <v>3692.2</v>
      </c>
      <c r="AT1129">
        <v>19849.349999999999</v>
      </c>
      <c r="AU1129">
        <v>1</v>
      </c>
      <c r="AV1129">
        <v>1</v>
      </c>
      <c r="AW1129" t="s">
        <v>10352</v>
      </c>
      <c r="AX1129">
        <v>27000</v>
      </c>
      <c r="AY1129" t="s">
        <v>56</v>
      </c>
      <c r="AZ1129" t="s">
        <v>156</v>
      </c>
      <c r="BA1129">
        <v>4100</v>
      </c>
      <c r="BB1129" t="s">
        <v>156</v>
      </c>
      <c r="BC1129">
        <v>4100</v>
      </c>
      <c r="BD1129">
        <v>30</v>
      </c>
      <c r="BE1129">
        <v>19849.349999999999</v>
      </c>
      <c r="BF1129">
        <v>1</v>
      </c>
      <c r="BG1129">
        <v>5</v>
      </c>
      <c r="BH1129">
        <v>0</v>
      </c>
      <c r="BI1129">
        <v>0</v>
      </c>
      <c r="BJ1129">
        <v>0</v>
      </c>
      <c r="BK1129">
        <v>0</v>
      </c>
      <c r="BL1129" t="s">
        <v>59</v>
      </c>
      <c r="BM1129" t="s">
        <v>157</v>
      </c>
      <c r="BN1129" t="s">
        <v>158</v>
      </c>
      <c r="BO1129">
        <v>0</v>
      </c>
    </row>
    <row r="1130" spans="1:67" hidden="1" x14ac:dyDescent="0.3">
      <c r="A1130">
        <v>108736</v>
      </c>
      <c r="B1130">
        <v>7120577762</v>
      </c>
      <c r="C1130">
        <v>659338</v>
      </c>
      <c r="D1130">
        <v>7032</v>
      </c>
      <c r="E1130">
        <v>116519</v>
      </c>
      <c r="F1130">
        <v>1</v>
      </c>
      <c r="G1130" t="s">
        <v>820</v>
      </c>
      <c r="H1130">
        <v>42826</v>
      </c>
      <c r="I1130">
        <v>21871694</v>
      </c>
      <c r="J1130" t="s">
        <v>46</v>
      </c>
      <c r="K1130" t="s">
        <v>47</v>
      </c>
      <c r="L1130" t="s">
        <v>48</v>
      </c>
      <c r="M1130" t="s">
        <v>49</v>
      </c>
      <c r="N1130" t="s">
        <v>50</v>
      </c>
      <c r="O1130" t="s">
        <v>51</v>
      </c>
      <c r="P1130" t="s">
        <v>52</v>
      </c>
      <c r="Q1130" t="s">
        <v>53</v>
      </c>
      <c r="R1130" t="s">
        <v>54</v>
      </c>
      <c r="S1130">
        <v>101093720</v>
      </c>
      <c r="T1130" t="s">
        <v>55</v>
      </c>
      <c r="U1130" t="s">
        <v>56</v>
      </c>
      <c r="V1130" t="s">
        <v>57</v>
      </c>
      <c r="W1130">
        <v>1683.12</v>
      </c>
      <c r="X1130">
        <v>15409.1</v>
      </c>
      <c r="Y1130">
        <v>13797.34</v>
      </c>
      <c r="Z1130" t="s">
        <v>49</v>
      </c>
      <c r="AA1130" t="s">
        <v>10314</v>
      </c>
      <c r="AB1130" t="s">
        <v>10296</v>
      </c>
      <c r="AC1130" t="s">
        <v>10297</v>
      </c>
      <c r="AD1130" t="s">
        <v>52</v>
      </c>
      <c r="AE1130" t="s">
        <v>76</v>
      </c>
      <c r="AF1130" t="s">
        <v>10207</v>
      </c>
      <c r="AG1130" t="s">
        <v>10208</v>
      </c>
      <c r="AH1130" t="s">
        <v>10298</v>
      </c>
      <c r="AI1130" t="s">
        <v>48</v>
      </c>
      <c r="AJ1130" t="s">
        <v>47</v>
      </c>
      <c r="AK1130" t="s">
        <v>50</v>
      </c>
      <c r="AL1130" t="s">
        <v>10207</v>
      </c>
      <c r="AM1130">
        <v>0</v>
      </c>
      <c r="AN1130" t="s">
        <v>47</v>
      </c>
      <c r="AO1130" t="s">
        <v>47</v>
      </c>
      <c r="AP1130" t="s">
        <v>47</v>
      </c>
      <c r="AQ1130" t="s">
        <v>47</v>
      </c>
      <c r="AR1130" t="s">
        <v>47</v>
      </c>
      <c r="AS1130">
        <v>1683.12</v>
      </c>
      <c r="AT1130">
        <v>15409.1</v>
      </c>
      <c r="AU1130">
        <v>1</v>
      </c>
      <c r="AV1130">
        <v>1</v>
      </c>
      <c r="AW1130" t="s">
        <v>10352</v>
      </c>
      <c r="AX1130">
        <v>27000</v>
      </c>
      <c r="AY1130" t="s">
        <v>56</v>
      </c>
      <c r="AZ1130" t="s">
        <v>220</v>
      </c>
      <c r="BA1130">
        <v>1880.82</v>
      </c>
      <c r="BB1130" t="s">
        <v>220</v>
      </c>
      <c r="BC1130">
        <v>1880.82</v>
      </c>
      <c r="BD1130">
        <v>154</v>
      </c>
      <c r="BE1130">
        <v>35258.449999999997</v>
      </c>
      <c r="BF1130">
        <v>2</v>
      </c>
      <c r="BG1130">
        <v>5</v>
      </c>
      <c r="BH1130">
        <v>35258.449999999997</v>
      </c>
      <c r="BI1130">
        <v>0</v>
      </c>
      <c r="BJ1130">
        <v>35258.449999999997</v>
      </c>
      <c r="BK1130">
        <v>42000</v>
      </c>
      <c r="BL1130" t="s">
        <v>229</v>
      </c>
      <c r="BM1130" t="s">
        <v>222</v>
      </c>
      <c r="BN1130" t="s">
        <v>222</v>
      </c>
      <c r="BO1130">
        <v>2445.0659999999998</v>
      </c>
    </row>
    <row r="1131" spans="1:67" hidden="1" x14ac:dyDescent="0.3">
      <c r="A1131">
        <v>108771</v>
      </c>
      <c r="B1131">
        <v>7120579438</v>
      </c>
      <c r="C1131">
        <v>659338</v>
      </c>
      <c r="D1131">
        <v>7032</v>
      </c>
      <c r="E1131">
        <v>116523</v>
      </c>
      <c r="F1131">
        <v>1</v>
      </c>
      <c r="G1131" t="s">
        <v>820</v>
      </c>
      <c r="H1131">
        <v>42826</v>
      </c>
      <c r="I1131">
        <v>21871705</v>
      </c>
      <c r="J1131" t="s">
        <v>46</v>
      </c>
      <c r="K1131" t="s">
        <v>47</v>
      </c>
      <c r="L1131" t="s">
        <v>48</v>
      </c>
      <c r="M1131" t="s">
        <v>49</v>
      </c>
      <c r="N1131" t="s">
        <v>50</v>
      </c>
      <c r="O1131" t="s">
        <v>51</v>
      </c>
      <c r="P1131" t="s">
        <v>52</v>
      </c>
      <c r="Q1131" t="s">
        <v>53</v>
      </c>
      <c r="R1131" t="s">
        <v>54</v>
      </c>
      <c r="S1131">
        <v>101093720</v>
      </c>
      <c r="T1131" t="s">
        <v>55</v>
      </c>
      <c r="U1131" t="s">
        <v>56</v>
      </c>
      <c r="V1131" t="s">
        <v>57</v>
      </c>
      <c r="W1131">
        <v>1683.12</v>
      </c>
      <c r="X1131">
        <v>20601.32</v>
      </c>
      <c r="Y1131">
        <v>18980.88</v>
      </c>
      <c r="Z1131" t="s">
        <v>49</v>
      </c>
      <c r="AA1131" t="s">
        <v>10314</v>
      </c>
      <c r="AB1131" t="s">
        <v>10296</v>
      </c>
      <c r="AC1131" t="s">
        <v>10297</v>
      </c>
      <c r="AD1131" t="s">
        <v>52</v>
      </c>
      <c r="AE1131" t="s">
        <v>76</v>
      </c>
      <c r="AF1131" t="s">
        <v>10207</v>
      </c>
      <c r="AG1131" t="s">
        <v>10208</v>
      </c>
      <c r="AH1131" t="s">
        <v>10298</v>
      </c>
      <c r="AI1131" t="s">
        <v>48</v>
      </c>
      <c r="AJ1131" t="s">
        <v>47</v>
      </c>
      <c r="AK1131" t="s">
        <v>50</v>
      </c>
      <c r="AL1131" t="s">
        <v>10207</v>
      </c>
      <c r="AM1131">
        <v>0</v>
      </c>
      <c r="AN1131" t="s">
        <v>47</v>
      </c>
      <c r="AO1131" t="s">
        <v>47</v>
      </c>
      <c r="AP1131" t="s">
        <v>47</v>
      </c>
      <c r="AQ1131" t="s">
        <v>47</v>
      </c>
      <c r="AR1131" t="s">
        <v>47</v>
      </c>
      <c r="AS1131">
        <v>1683.12</v>
      </c>
      <c r="AT1131">
        <v>20601.32</v>
      </c>
      <c r="AU1131">
        <v>1</v>
      </c>
      <c r="AV1131">
        <v>1</v>
      </c>
      <c r="AW1131" t="s">
        <v>10352</v>
      </c>
      <c r="AX1131">
        <v>27000</v>
      </c>
      <c r="AY1131" t="s">
        <v>56</v>
      </c>
      <c r="AZ1131" t="s">
        <v>220</v>
      </c>
      <c r="BA1131">
        <v>1880.82</v>
      </c>
      <c r="BB1131" t="s">
        <v>220</v>
      </c>
      <c r="BC1131">
        <v>1880.82</v>
      </c>
      <c r="BD1131">
        <v>154</v>
      </c>
      <c r="BE1131">
        <v>55859.77</v>
      </c>
      <c r="BF1131">
        <v>3</v>
      </c>
      <c r="BG1131">
        <v>5</v>
      </c>
      <c r="BH1131">
        <v>0</v>
      </c>
      <c r="BI1131">
        <v>0</v>
      </c>
      <c r="BJ1131">
        <v>0</v>
      </c>
      <c r="BK1131">
        <v>0</v>
      </c>
      <c r="BL1131" t="s">
        <v>59</v>
      </c>
      <c r="BM1131" t="s">
        <v>221</v>
      </c>
      <c r="BN1131" t="s">
        <v>222</v>
      </c>
      <c r="BO1131">
        <v>0</v>
      </c>
    </row>
    <row r="1132" spans="1:67" hidden="1" x14ac:dyDescent="0.3">
      <c r="A1132">
        <v>108970</v>
      </c>
      <c r="B1132">
        <v>7120582834</v>
      </c>
      <c r="C1132">
        <v>931560</v>
      </c>
      <c r="D1132">
        <v>7032</v>
      </c>
      <c r="E1132">
        <v>116539</v>
      </c>
      <c r="F1132">
        <v>1</v>
      </c>
      <c r="G1132" t="s">
        <v>820</v>
      </c>
      <c r="H1132">
        <v>42826</v>
      </c>
      <c r="I1132">
        <v>21871702</v>
      </c>
      <c r="J1132" t="s">
        <v>46</v>
      </c>
      <c r="K1132" t="s">
        <v>47</v>
      </c>
      <c r="L1132" t="s">
        <v>48</v>
      </c>
      <c r="M1132" t="s">
        <v>49</v>
      </c>
      <c r="N1132" t="s">
        <v>337</v>
      </c>
      <c r="O1132" t="s">
        <v>338</v>
      </c>
      <c r="P1132" t="s">
        <v>241</v>
      </c>
      <c r="Q1132" t="s">
        <v>242</v>
      </c>
      <c r="R1132" t="s">
        <v>54</v>
      </c>
      <c r="S1132">
        <v>100422206</v>
      </c>
      <c r="T1132" t="s">
        <v>615</v>
      </c>
      <c r="U1132" t="s">
        <v>56</v>
      </c>
      <c r="V1132" t="s">
        <v>57</v>
      </c>
      <c r="W1132">
        <v>2504.79</v>
      </c>
      <c r="X1132">
        <v>20730.64</v>
      </c>
      <c r="Y1132">
        <v>18873.599999999999</v>
      </c>
      <c r="Z1132" t="s">
        <v>49</v>
      </c>
      <c r="AA1132" t="s">
        <v>10314</v>
      </c>
      <c r="AB1132" t="s">
        <v>10296</v>
      </c>
      <c r="AC1132" t="s">
        <v>10297</v>
      </c>
      <c r="AD1132" t="s">
        <v>52</v>
      </c>
      <c r="AE1132" t="s">
        <v>76</v>
      </c>
      <c r="AF1132" t="s">
        <v>10207</v>
      </c>
      <c r="AG1132" t="s">
        <v>10208</v>
      </c>
      <c r="AH1132" t="s">
        <v>10298</v>
      </c>
      <c r="AI1132" t="s">
        <v>48</v>
      </c>
      <c r="AJ1132" t="s">
        <v>47</v>
      </c>
      <c r="AK1132" t="s">
        <v>337</v>
      </c>
      <c r="AL1132" t="s">
        <v>10232</v>
      </c>
      <c r="AM1132">
        <v>0</v>
      </c>
      <c r="AN1132" t="s">
        <v>47</v>
      </c>
      <c r="AO1132" t="s">
        <v>47</v>
      </c>
      <c r="AP1132" t="s">
        <v>47</v>
      </c>
      <c r="AQ1132" t="s">
        <v>47</v>
      </c>
      <c r="AR1132" t="s">
        <v>47</v>
      </c>
      <c r="AS1132">
        <v>2504.79</v>
      </c>
      <c r="AT1132">
        <v>20730.64</v>
      </c>
      <c r="AU1132">
        <v>1</v>
      </c>
      <c r="AV1132">
        <v>1</v>
      </c>
      <c r="AW1132" t="s">
        <v>10352</v>
      </c>
      <c r="AX1132">
        <v>27000</v>
      </c>
      <c r="AY1132" t="s">
        <v>56</v>
      </c>
      <c r="AZ1132" t="s">
        <v>616</v>
      </c>
      <c r="BA1132">
        <v>2799</v>
      </c>
      <c r="BB1132" t="s">
        <v>616</v>
      </c>
      <c r="BC1132">
        <v>2799</v>
      </c>
      <c r="BD1132">
        <v>682</v>
      </c>
      <c r="BE1132">
        <v>76590.41</v>
      </c>
      <c r="BF1132">
        <v>4</v>
      </c>
      <c r="BG1132">
        <v>5</v>
      </c>
      <c r="BH1132">
        <v>41331.96</v>
      </c>
      <c r="BI1132">
        <v>0</v>
      </c>
      <c r="BJ1132">
        <v>41331.96</v>
      </c>
      <c r="BK1132">
        <v>42000</v>
      </c>
      <c r="BL1132" t="s">
        <v>229</v>
      </c>
      <c r="BM1132" t="s">
        <v>618</v>
      </c>
      <c r="BN1132" t="s">
        <v>618</v>
      </c>
      <c r="BO1132">
        <v>3638.7</v>
      </c>
    </row>
    <row r="1133" spans="1:67" hidden="1" x14ac:dyDescent="0.3">
      <c r="A1133">
        <v>109197</v>
      </c>
      <c r="B1133">
        <v>7120602171</v>
      </c>
      <c r="C1133">
        <v>3202973</v>
      </c>
      <c r="D1133">
        <v>7032</v>
      </c>
      <c r="E1133">
        <v>116614</v>
      </c>
      <c r="F1133">
        <v>1</v>
      </c>
      <c r="G1133" t="s">
        <v>820</v>
      </c>
      <c r="H1133">
        <v>42826</v>
      </c>
      <c r="I1133">
        <v>21871704</v>
      </c>
      <c r="J1133" t="s">
        <v>46</v>
      </c>
      <c r="K1133" t="s">
        <v>47</v>
      </c>
      <c r="L1133" t="s">
        <v>48</v>
      </c>
      <c r="M1133" t="s">
        <v>49</v>
      </c>
      <c r="N1133" t="s">
        <v>136</v>
      </c>
      <c r="O1133" t="s">
        <v>83</v>
      </c>
      <c r="P1133" t="s">
        <v>84</v>
      </c>
      <c r="Q1133" t="s">
        <v>85</v>
      </c>
      <c r="R1133" t="s">
        <v>54</v>
      </c>
      <c r="S1133">
        <v>100994845</v>
      </c>
      <c r="T1133" t="s">
        <v>86</v>
      </c>
      <c r="U1133" t="s">
        <v>56</v>
      </c>
      <c r="V1133" t="s">
        <v>57</v>
      </c>
      <c r="W1133">
        <v>10806.45</v>
      </c>
      <c r="X1133">
        <v>21132.639999999999</v>
      </c>
      <c r="Y1133">
        <v>18240.68</v>
      </c>
      <c r="Z1133" t="s">
        <v>49</v>
      </c>
      <c r="AA1133" t="s">
        <v>10314</v>
      </c>
      <c r="AB1133" t="s">
        <v>10296</v>
      </c>
      <c r="AC1133" t="s">
        <v>10297</v>
      </c>
      <c r="AD1133" t="s">
        <v>52</v>
      </c>
      <c r="AE1133" t="s">
        <v>76</v>
      </c>
      <c r="AF1133" t="s">
        <v>10207</v>
      </c>
      <c r="AG1133" t="s">
        <v>10208</v>
      </c>
      <c r="AH1133" t="s">
        <v>10298</v>
      </c>
      <c r="AI1133" t="s">
        <v>48</v>
      </c>
      <c r="AJ1133" t="s">
        <v>47</v>
      </c>
      <c r="AK1133" t="s">
        <v>136</v>
      </c>
      <c r="AL1133" t="s">
        <v>10240</v>
      </c>
      <c r="AM1133">
        <v>0</v>
      </c>
      <c r="AN1133" t="s">
        <v>47</v>
      </c>
      <c r="AO1133" t="s">
        <v>47</v>
      </c>
      <c r="AP1133" t="s">
        <v>47</v>
      </c>
      <c r="AQ1133" t="s">
        <v>47</v>
      </c>
      <c r="AR1133" t="s">
        <v>47</v>
      </c>
      <c r="AS1133">
        <v>10806.45</v>
      </c>
      <c r="AT1133">
        <v>21132.639999999999</v>
      </c>
      <c r="AU1133">
        <v>1</v>
      </c>
      <c r="AV1133">
        <v>1</v>
      </c>
      <c r="AW1133" t="s">
        <v>10352</v>
      </c>
      <c r="AX1133">
        <v>27000</v>
      </c>
      <c r="AY1133" t="s">
        <v>56</v>
      </c>
      <c r="AZ1133" t="s">
        <v>87</v>
      </c>
      <c r="BA1133">
        <v>12000</v>
      </c>
      <c r="BB1133" t="s">
        <v>87</v>
      </c>
      <c r="BC1133">
        <v>12000</v>
      </c>
      <c r="BD1133">
        <v>2531</v>
      </c>
      <c r="BE1133">
        <v>97723.05</v>
      </c>
      <c r="BF1133">
        <v>5</v>
      </c>
      <c r="BG1133">
        <v>5</v>
      </c>
      <c r="BH1133">
        <v>21132.639999999999</v>
      </c>
      <c r="BI1133">
        <v>0</v>
      </c>
      <c r="BJ1133">
        <v>21132.639999999999</v>
      </c>
      <c r="BK1133">
        <v>27000</v>
      </c>
      <c r="BL1133" t="s">
        <v>56</v>
      </c>
      <c r="BM1133" t="s">
        <v>87</v>
      </c>
      <c r="BN1133" t="s">
        <v>89</v>
      </c>
      <c r="BO1133">
        <v>12000</v>
      </c>
    </row>
    <row r="1134" spans="1:67" hidden="1" x14ac:dyDescent="0.3">
      <c r="A1134">
        <v>109182</v>
      </c>
      <c r="B1134">
        <v>7120599466</v>
      </c>
      <c r="C1134">
        <v>659338</v>
      </c>
      <c r="D1134">
        <v>7032</v>
      </c>
      <c r="E1134">
        <v>116887</v>
      </c>
      <c r="F1134">
        <v>1</v>
      </c>
      <c r="G1134" t="s">
        <v>820</v>
      </c>
      <c r="H1134">
        <v>42828</v>
      </c>
      <c r="I1134">
        <v>21880374</v>
      </c>
      <c r="J1134" t="s">
        <v>46</v>
      </c>
      <c r="K1134" t="s">
        <v>47</v>
      </c>
      <c r="L1134" t="s">
        <v>48</v>
      </c>
      <c r="M1134" t="s">
        <v>49</v>
      </c>
      <c r="N1134" t="s">
        <v>50</v>
      </c>
      <c r="O1134" t="s">
        <v>51</v>
      </c>
      <c r="P1134" t="s">
        <v>52</v>
      </c>
      <c r="Q1134" t="s">
        <v>53</v>
      </c>
      <c r="R1134" t="s">
        <v>54</v>
      </c>
      <c r="S1134">
        <v>101093720</v>
      </c>
      <c r="T1134" t="s">
        <v>55</v>
      </c>
      <c r="U1134" t="s">
        <v>56</v>
      </c>
      <c r="V1134" t="s">
        <v>57</v>
      </c>
      <c r="W1134">
        <v>1683.12</v>
      </c>
      <c r="X1134">
        <v>13524.83</v>
      </c>
      <c r="Y1134">
        <v>12276.36</v>
      </c>
      <c r="Z1134" t="s">
        <v>49</v>
      </c>
      <c r="AA1134" t="s">
        <v>10314</v>
      </c>
      <c r="AB1134" t="s">
        <v>10296</v>
      </c>
      <c r="AC1134" t="s">
        <v>10297</v>
      </c>
      <c r="AD1134" t="s">
        <v>52</v>
      </c>
      <c r="AE1134" t="s">
        <v>76</v>
      </c>
      <c r="AF1134" t="s">
        <v>10207</v>
      </c>
      <c r="AG1134" t="s">
        <v>10208</v>
      </c>
      <c r="AH1134" t="s">
        <v>10298</v>
      </c>
      <c r="AI1134" t="s">
        <v>48</v>
      </c>
      <c r="AJ1134" t="s">
        <v>47</v>
      </c>
      <c r="AK1134" t="s">
        <v>50</v>
      </c>
      <c r="AL1134" t="s">
        <v>10207</v>
      </c>
      <c r="AM1134">
        <v>0</v>
      </c>
      <c r="AN1134" t="s">
        <v>47</v>
      </c>
      <c r="AO1134" t="s">
        <v>47</v>
      </c>
      <c r="AP1134" t="s">
        <v>47</v>
      </c>
      <c r="AQ1134" t="s">
        <v>47</v>
      </c>
      <c r="AR1134" t="s">
        <v>47</v>
      </c>
      <c r="AS1134">
        <v>1683.12</v>
      </c>
      <c r="AT1134">
        <v>13524.83</v>
      </c>
      <c r="AU1134">
        <v>1</v>
      </c>
      <c r="AV1134">
        <v>1</v>
      </c>
      <c r="AW1134" t="s">
        <v>10352</v>
      </c>
      <c r="AX1134">
        <v>27000</v>
      </c>
      <c r="AY1134" t="s">
        <v>56</v>
      </c>
      <c r="AZ1134" t="s">
        <v>220</v>
      </c>
      <c r="BA1134">
        <v>1880.82</v>
      </c>
      <c r="BB1134" t="s">
        <v>220</v>
      </c>
      <c r="BC1134">
        <v>1880.82</v>
      </c>
      <c r="BD1134">
        <v>154</v>
      </c>
      <c r="BE1134">
        <v>13524.83</v>
      </c>
      <c r="BF1134">
        <v>1</v>
      </c>
      <c r="BG1134">
        <v>4</v>
      </c>
      <c r="BH1134">
        <v>0</v>
      </c>
      <c r="BI1134">
        <v>0</v>
      </c>
      <c r="BJ1134">
        <v>0</v>
      </c>
      <c r="BK1134">
        <v>0</v>
      </c>
      <c r="BL1134" t="s">
        <v>59</v>
      </c>
      <c r="BM1134" t="s">
        <v>221</v>
      </c>
      <c r="BN1134" t="s">
        <v>222</v>
      </c>
      <c r="BO1134">
        <v>0</v>
      </c>
    </row>
    <row r="1135" spans="1:67" hidden="1" x14ac:dyDescent="0.3">
      <c r="A1135">
        <v>109536</v>
      </c>
      <c r="B1135">
        <v>7120618552</v>
      </c>
      <c r="C1135">
        <v>659338</v>
      </c>
      <c r="D1135">
        <v>7032</v>
      </c>
      <c r="E1135">
        <v>117039</v>
      </c>
      <c r="F1135">
        <v>1</v>
      </c>
      <c r="G1135" t="s">
        <v>820</v>
      </c>
      <c r="H1135">
        <v>42828</v>
      </c>
      <c r="I1135">
        <v>21880375</v>
      </c>
      <c r="J1135" t="s">
        <v>46</v>
      </c>
      <c r="K1135" t="s">
        <v>47</v>
      </c>
      <c r="L1135" t="s">
        <v>48</v>
      </c>
      <c r="M1135" t="s">
        <v>49</v>
      </c>
      <c r="N1135" t="s">
        <v>50</v>
      </c>
      <c r="O1135" t="s">
        <v>51</v>
      </c>
      <c r="P1135" t="s">
        <v>52</v>
      </c>
      <c r="Q1135" t="s">
        <v>53</v>
      </c>
      <c r="R1135" t="s">
        <v>54</v>
      </c>
      <c r="S1135">
        <v>101093720</v>
      </c>
      <c r="T1135" t="s">
        <v>55</v>
      </c>
      <c r="U1135" t="s">
        <v>56</v>
      </c>
      <c r="V1135" t="s">
        <v>57</v>
      </c>
      <c r="W1135">
        <v>1683.12</v>
      </c>
      <c r="X1135">
        <v>18403.080000000002</v>
      </c>
      <c r="Y1135">
        <v>16464.72</v>
      </c>
      <c r="Z1135" t="s">
        <v>49</v>
      </c>
      <c r="AA1135" t="s">
        <v>10314</v>
      </c>
      <c r="AB1135" t="s">
        <v>10296</v>
      </c>
      <c r="AC1135" t="s">
        <v>10297</v>
      </c>
      <c r="AD1135" t="s">
        <v>52</v>
      </c>
      <c r="AE1135" t="s">
        <v>76</v>
      </c>
      <c r="AF1135" t="s">
        <v>10207</v>
      </c>
      <c r="AG1135" t="s">
        <v>10208</v>
      </c>
      <c r="AH1135" t="s">
        <v>10298</v>
      </c>
      <c r="AI1135" t="s">
        <v>48</v>
      </c>
      <c r="AJ1135" t="s">
        <v>47</v>
      </c>
      <c r="AK1135" t="s">
        <v>50</v>
      </c>
      <c r="AL1135" t="s">
        <v>10207</v>
      </c>
      <c r="AM1135">
        <v>0</v>
      </c>
      <c r="AN1135" t="s">
        <v>47</v>
      </c>
      <c r="AO1135" t="s">
        <v>47</v>
      </c>
      <c r="AP1135" t="s">
        <v>47</v>
      </c>
      <c r="AQ1135" t="s">
        <v>47</v>
      </c>
      <c r="AR1135" t="s">
        <v>47</v>
      </c>
      <c r="AS1135">
        <v>1683.12</v>
      </c>
      <c r="AT1135">
        <v>18403.080000000002</v>
      </c>
      <c r="AU1135">
        <v>1</v>
      </c>
      <c r="AV1135">
        <v>1</v>
      </c>
      <c r="AW1135" t="s">
        <v>10352</v>
      </c>
      <c r="AX1135">
        <v>27000</v>
      </c>
      <c r="AY1135" t="s">
        <v>56</v>
      </c>
      <c r="AZ1135" t="s">
        <v>220</v>
      </c>
      <c r="BA1135">
        <v>1880.82</v>
      </c>
      <c r="BB1135" t="s">
        <v>220</v>
      </c>
      <c r="BC1135">
        <v>1880.82</v>
      </c>
      <c r="BD1135">
        <v>154</v>
      </c>
      <c r="BE1135">
        <v>31927.91</v>
      </c>
      <c r="BF1135">
        <v>2</v>
      </c>
      <c r="BG1135">
        <v>4</v>
      </c>
      <c r="BH1135">
        <v>31927.91</v>
      </c>
      <c r="BI1135">
        <v>0</v>
      </c>
      <c r="BJ1135">
        <v>31927.91</v>
      </c>
      <c r="BK1135">
        <v>42000</v>
      </c>
      <c r="BL1135" t="s">
        <v>229</v>
      </c>
      <c r="BM1135" t="s">
        <v>222</v>
      </c>
      <c r="BN1135" t="s">
        <v>222</v>
      </c>
      <c r="BO1135">
        <v>2445.0659999999998</v>
      </c>
    </row>
    <row r="1136" spans="1:67" hidden="1" x14ac:dyDescent="0.3">
      <c r="A1136">
        <v>109395</v>
      </c>
      <c r="B1136">
        <v>7120616277</v>
      </c>
      <c r="C1136">
        <v>723336</v>
      </c>
      <c r="D1136">
        <v>7032</v>
      </c>
      <c r="E1136">
        <v>116979</v>
      </c>
      <c r="F1136">
        <v>1</v>
      </c>
      <c r="G1136" t="s">
        <v>820</v>
      </c>
      <c r="H1136">
        <v>42828</v>
      </c>
      <c r="I1136">
        <v>21880814</v>
      </c>
      <c r="J1136" t="s">
        <v>46</v>
      </c>
      <c r="K1136" t="s">
        <v>47</v>
      </c>
      <c r="L1136" t="s">
        <v>48</v>
      </c>
      <c r="M1136" t="s">
        <v>49</v>
      </c>
      <c r="N1136" t="s">
        <v>9400</v>
      </c>
      <c r="O1136" t="s">
        <v>10281</v>
      </c>
      <c r="P1136" t="s">
        <v>52</v>
      </c>
      <c r="Q1136" t="s">
        <v>10421</v>
      </c>
      <c r="R1136" t="s">
        <v>992</v>
      </c>
      <c r="S1136">
        <v>101118257</v>
      </c>
      <c r="T1136" t="s">
        <v>10456</v>
      </c>
      <c r="U1136" t="s">
        <v>1002</v>
      </c>
      <c r="V1136" t="s">
        <v>10386</v>
      </c>
      <c r="W1136">
        <v>1434.44</v>
      </c>
      <c r="X1136">
        <v>21025.67</v>
      </c>
      <c r="Y1136">
        <v>19087.54</v>
      </c>
      <c r="Z1136" t="s">
        <v>49</v>
      </c>
      <c r="AA1136" t="s">
        <v>10314</v>
      </c>
      <c r="AB1136" t="s">
        <v>10296</v>
      </c>
      <c r="AC1136" t="s">
        <v>10297</v>
      </c>
      <c r="AD1136" t="s">
        <v>52</v>
      </c>
      <c r="AE1136" t="s">
        <v>76</v>
      </c>
      <c r="AF1136" t="s">
        <v>10207</v>
      </c>
      <c r="AG1136" t="s">
        <v>10208</v>
      </c>
      <c r="AH1136" t="s">
        <v>10298</v>
      </c>
      <c r="AI1136" t="s">
        <v>48</v>
      </c>
      <c r="AJ1136" t="s">
        <v>47</v>
      </c>
      <c r="AK1136" t="s">
        <v>9400</v>
      </c>
      <c r="AL1136" t="s">
        <v>10207</v>
      </c>
      <c r="AM1136">
        <v>0</v>
      </c>
      <c r="AN1136" t="s">
        <v>47</v>
      </c>
      <c r="AO1136" t="s">
        <v>47</v>
      </c>
      <c r="AP1136" t="s">
        <v>47</v>
      </c>
      <c r="AQ1136" t="s">
        <v>47</v>
      </c>
      <c r="AR1136" t="s">
        <v>47</v>
      </c>
      <c r="AS1136">
        <v>1434.44</v>
      </c>
      <c r="AT1136">
        <v>21025.67</v>
      </c>
      <c r="AU1136">
        <v>1</v>
      </c>
      <c r="AV1136">
        <v>1</v>
      </c>
      <c r="AW1136" t="s">
        <v>10358</v>
      </c>
      <c r="AX1136">
        <v>27000</v>
      </c>
      <c r="AY1136" t="s">
        <v>56</v>
      </c>
      <c r="AZ1136" t="s">
        <v>5459</v>
      </c>
      <c r="BA1136">
        <v>1217.8399999999999</v>
      </c>
      <c r="BB1136" t="s">
        <v>5454</v>
      </c>
      <c r="BC1136">
        <v>1217.8399999999999</v>
      </c>
      <c r="BD1136">
        <v>223</v>
      </c>
      <c r="BE1136">
        <v>52953.58</v>
      </c>
      <c r="BF1136">
        <v>3</v>
      </c>
      <c r="BG1136">
        <v>4</v>
      </c>
      <c r="BH1136">
        <v>0</v>
      </c>
      <c r="BI1136">
        <v>0</v>
      </c>
      <c r="BJ1136">
        <v>0</v>
      </c>
      <c r="BK1136">
        <v>0</v>
      </c>
      <c r="BL1136" t="s">
        <v>59</v>
      </c>
      <c r="BM1136" t="s">
        <v>10457</v>
      </c>
      <c r="BN1136" t="s">
        <v>10458</v>
      </c>
      <c r="BO1136">
        <v>0</v>
      </c>
    </row>
    <row r="1137" spans="1:67" hidden="1" x14ac:dyDescent="0.3">
      <c r="A1137">
        <v>109537</v>
      </c>
      <c r="B1137">
        <v>7120618553</v>
      </c>
      <c r="C1137">
        <v>1460970</v>
      </c>
      <c r="D1137">
        <v>7032</v>
      </c>
      <c r="E1137">
        <v>117040</v>
      </c>
      <c r="F1137">
        <v>1</v>
      </c>
      <c r="G1137" t="s">
        <v>820</v>
      </c>
      <c r="H1137">
        <v>42828</v>
      </c>
      <c r="I1137">
        <v>21880376</v>
      </c>
      <c r="J1137" t="s">
        <v>46</v>
      </c>
      <c r="K1137" t="s">
        <v>47</v>
      </c>
      <c r="L1137" t="s">
        <v>48</v>
      </c>
      <c r="M1137" t="s">
        <v>49</v>
      </c>
      <c r="N1137" t="s">
        <v>386</v>
      </c>
      <c r="O1137" t="s">
        <v>113</v>
      </c>
      <c r="P1137" t="s">
        <v>114</v>
      </c>
      <c r="Q1137" t="s">
        <v>115</v>
      </c>
      <c r="R1137" t="s">
        <v>54</v>
      </c>
      <c r="S1137">
        <v>100894891</v>
      </c>
      <c r="T1137" t="s">
        <v>116</v>
      </c>
      <c r="U1137" t="s">
        <v>56</v>
      </c>
      <c r="V1137" t="s">
        <v>57</v>
      </c>
      <c r="W1137">
        <v>13194.68</v>
      </c>
      <c r="X1137">
        <v>19978.080000000002</v>
      </c>
      <c r="Y1137">
        <v>18177.490000000002</v>
      </c>
      <c r="Z1137" t="s">
        <v>49</v>
      </c>
      <c r="AA1137" t="s">
        <v>10314</v>
      </c>
      <c r="AB1137" t="s">
        <v>10296</v>
      </c>
      <c r="AC1137" t="s">
        <v>10297</v>
      </c>
      <c r="AD1137" t="s">
        <v>52</v>
      </c>
      <c r="AE1137" t="s">
        <v>76</v>
      </c>
      <c r="AF1137" t="s">
        <v>10207</v>
      </c>
      <c r="AG1137" t="s">
        <v>10208</v>
      </c>
      <c r="AH1137" t="s">
        <v>10298</v>
      </c>
      <c r="AI1137" t="s">
        <v>48</v>
      </c>
      <c r="AJ1137" t="s">
        <v>47</v>
      </c>
      <c r="AK1137" t="s">
        <v>386</v>
      </c>
      <c r="AL1137" t="s">
        <v>10240</v>
      </c>
      <c r="AM1137">
        <v>0</v>
      </c>
      <c r="AN1137" t="s">
        <v>47</v>
      </c>
      <c r="AO1137" t="s">
        <v>47</v>
      </c>
      <c r="AP1137" t="s">
        <v>47</v>
      </c>
      <c r="AQ1137" t="s">
        <v>47</v>
      </c>
      <c r="AR1137" t="s">
        <v>47</v>
      </c>
      <c r="AS1137">
        <v>13194.68</v>
      </c>
      <c r="AT1137">
        <v>19978.080000000002</v>
      </c>
      <c r="AU1137">
        <v>1</v>
      </c>
      <c r="AV1137">
        <v>1</v>
      </c>
      <c r="AW1137" t="s">
        <v>10352</v>
      </c>
      <c r="AX1137">
        <v>27000</v>
      </c>
      <c r="AY1137" t="s">
        <v>56</v>
      </c>
      <c r="AZ1137" t="s">
        <v>117</v>
      </c>
      <c r="BA1137">
        <v>14652</v>
      </c>
      <c r="BB1137" t="s">
        <v>117</v>
      </c>
      <c r="BC1137">
        <v>14652</v>
      </c>
      <c r="BD1137">
        <v>2787</v>
      </c>
      <c r="BE1137">
        <v>72931.66</v>
      </c>
      <c r="BF1137">
        <v>4</v>
      </c>
      <c r="BG1137">
        <v>4</v>
      </c>
      <c r="BH1137">
        <v>41003.75</v>
      </c>
      <c r="BI1137">
        <v>0</v>
      </c>
      <c r="BJ1137">
        <v>41003.75</v>
      </c>
      <c r="BK1137">
        <v>42000</v>
      </c>
      <c r="BL1137" t="s">
        <v>229</v>
      </c>
      <c r="BM1137" t="s">
        <v>119</v>
      </c>
      <c r="BN1137" t="s">
        <v>119</v>
      </c>
      <c r="BO1137">
        <v>19047.599999999999</v>
      </c>
    </row>
    <row r="1138" spans="1:67" hidden="1" x14ac:dyDescent="0.3">
      <c r="A1138">
        <v>110140</v>
      </c>
      <c r="B1138">
        <v>7120680803</v>
      </c>
      <c r="C1138">
        <v>4463189</v>
      </c>
      <c r="D1138">
        <v>7032</v>
      </c>
      <c r="E1138">
        <v>117687</v>
      </c>
      <c r="F1138">
        <v>1</v>
      </c>
      <c r="G1138" t="s">
        <v>820</v>
      </c>
      <c r="H1138">
        <v>42829</v>
      </c>
      <c r="I1138">
        <v>21896237</v>
      </c>
      <c r="J1138" t="s">
        <v>46</v>
      </c>
      <c r="K1138" t="s">
        <v>47</v>
      </c>
      <c r="L1138" t="s">
        <v>48</v>
      </c>
      <c r="M1138" t="s">
        <v>49</v>
      </c>
      <c r="N1138" t="s">
        <v>9400</v>
      </c>
      <c r="O1138" t="s">
        <v>51</v>
      </c>
      <c r="P1138" t="s">
        <v>52</v>
      </c>
      <c r="Q1138" t="s">
        <v>10357</v>
      </c>
      <c r="R1138" t="s">
        <v>992</v>
      </c>
      <c r="S1138">
        <v>101093720</v>
      </c>
      <c r="T1138" t="s">
        <v>55</v>
      </c>
      <c r="U1138" t="s">
        <v>56</v>
      </c>
      <c r="V1138" t="s">
        <v>57</v>
      </c>
      <c r="W1138">
        <v>1880.82</v>
      </c>
      <c r="X1138">
        <v>12378.45</v>
      </c>
      <c r="Y1138">
        <v>11308.76</v>
      </c>
      <c r="Z1138" t="s">
        <v>49</v>
      </c>
      <c r="AA1138" t="s">
        <v>10314</v>
      </c>
      <c r="AB1138" t="s">
        <v>10296</v>
      </c>
      <c r="AC1138" t="s">
        <v>10297</v>
      </c>
      <c r="AD1138" t="s">
        <v>52</v>
      </c>
      <c r="AE1138" t="s">
        <v>76</v>
      </c>
      <c r="AF1138" t="s">
        <v>10207</v>
      </c>
      <c r="AG1138" t="s">
        <v>10208</v>
      </c>
      <c r="AH1138" t="s">
        <v>10298</v>
      </c>
      <c r="AI1138" t="s">
        <v>48</v>
      </c>
      <c r="AJ1138" t="s">
        <v>47</v>
      </c>
      <c r="AK1138" t="s">
        <v>9400</v>
      </c>
      <c r="AL1138" t="s">
        <v>10207</v>
      </c>
      <c r="AM1138">
        <v>0</v>
      </c>
      <c r="AN1138" t="s">
        <v>47</v>
      </c>
      <c r="AO1138" t="s">
        <v>47</v>
      </c>
      <c r="AP1138" t="s">
        <v>47</v>
      </c>
      <c r="AQ1138" t="s">
        <v>47</v>
      </c>
      <c r="AR1138" t="s">
        <v>47</v>
      </c>
      <c r="AS1138">
        <v>1880.82</v>
      </c>
      <c r="AT1138">
        <v>12378.45</v>
      </c>
      <c r="AU1138">
        <v>1</v>
      </c>
      <c r="AV1138">
        <v>1</v>
      </c>
      <c r="AW1138" t="s">
        <v>10358</v>
      </c>
      <c r="AX1138">
        <v>27000</v>
      </c>
      <c r="AY1138" t="s">
        <v>56</v>
      </c>
      <c r="AZ1138" t="s">
        <v>5276</v>
      </c>
      <c r="BA1138">
        <v>1880.82</v>
      </c>
      <c r="BB1138" t="s">
        <v>5276</v>
      </c>
      <c r="BC1138">
        <v>1880.82</v>
      </c>
      <c r="BD1138">
        <v>154</v>
      </c>
      <c r="BE1138">
        <v>12378.45</v>
      </c>
      <c r="BF1138">
        <v>1</v>
      </c>
      <c r="BG1138">
        <v>8</v>
      </c>
      <c r="BH1138">
        <v>0</v>
      </c>
      <c r="BI1138">
        <v>0</v>
      </c>
      <c r="BJ1138">
        <v>0</v>
      </c>
      <c r="BK1138">
        <v>0</v>
      </c>
      <c r="BL1138" t="s">
        <v>59</v>
      </c>
      <c r="BM1138" t="s">
        <v>10359</v>
      </c>
      <c r="BN1138" t="s">
        <v>10360</v>
      </c>
      <c r="BO1138">
        <v>0</v>
      </c>
    </row>
    <row r="1139" spans="1:67" hidden="1" x14ac:dyDescent="0.3">
      <c r="A1139">
        <v>110167</v>
      </c>
      <c r="B1139">
        <v>7120680853</v>
      </c>
      <c r="C1139">
        <v>659338</v>
      </c>
      <c r="D1139">
        <v>7032</v>
      </c>
      <c r="E1139">
        <v>117712</v>
      </c>
      <c r="F1139">
        <v>1</v>
      </c>
      <c r="G1139" t="s">
        <v>820</v>
      </c>
      <c r="H1139">
        <v>42829</v>
      </c>
      <c r="I1139">
        <v>21896491</v>
      </c>
      <c r="J1139" t="s">
        <v>46</v>
      </c>
      <c r="K1139" t="s">
        <v>47</v>
      </c>
      <c r="L1139" t="s">
        <v>48</v>
      </c>
      <c r="M1139" t="s">
        <v>49</v>
      </c>
      <c r="N1139" t="s">
        <v>50</v>
      </c>
      <c r="O1139" t="s">
        <v>51</v>
      </c>
      <c r="P1139" t="s">
        <v>52</v>
      </c>
      <c r="Q1139" t="s">
        <v>53</v>
      </c>
      <c r="R1139" t="s">
        <v>54</v>
      </c>
      <c r="S1139">
        <v>101093720</v>
      </c>
      <c r="T1139" t="s">
        <v>55</v>
      </c>
      <c r="U1139" t="s">
        <v>56</v>
      </c>
      <c r="V1139" t="s">
        <v>57</v>
      </c>
      <c r="W1139">
        <v>1683.12</v>
      </c>
      <c r="X1139">
        <v>14915.91</v>
      </c>
      <c r="Y1139">
        <v>13654.85</v>
      </c>
      <c r="Z1139" t="s">
        <v>49</v>
      </c>
      <c r="AA1139" t="s">
        <v>10314</v>
      </c>
      <c r="AB1139" t="s">
        <v>10296</v>
      </c>
      <c r="AC1139" t="s">
        <v>10297</v>
      </c>
      <c r="AD1139" t="s">
        <v>52</v>
      </c>
      <c r="AE1139" t="s">
        <v>76</v>
      </c>
      <c r="AF1139" t="s">
        <v>10207</v>
      </c>
      <c r="AG1139" t="s">
        <v>10208</v>
      </c>
      <c r="AH1139" t="s">
        <v>10298</v>
      </c>
      <c r="AI1139" t="s">
        <v>48</v>
      </c>
      <c r="AJ1139" t="s">
        <v>47</v>
      </c>
      <c r="AK1139" t="s">
        <v>50</v>
      </c>
      <c r="AL1139" t="s">
        <v>10207</v>
      </c>
      <c r="AM1139">
        <v>0</v>
      </c>
      <c r="AN1139" t="s">
        <v>47</v>
      </c>
      <c r="AO1139" t="s">
        <v>47</v>
      </c>
      <c r="AP1139" t="s">
        <v>47</v>
      </c>
      <c r="AQ1139" t="s">
        <v>47</v>
      </c>
      <c r="AR1139" t="s">
        <v>47</v>
      </c>
      <c r="AS1139">
        <v>1683.12</v>
      </c>
      <c r="AT1139">
        <v>14915.91</v>
      </c>
      <c r="AU1139">
        <v>1</v>
      </c>
      <c r="AV1139">
        <v>1</v>
      </c>
      <c r="AW1139" t="s">
        <v>10352</v>
      </c>
      <c r="AX1139">
        <v>27000</v>
      </c>
      <c r="AY1139" t="s">
        <v>56</v>
      </c>
      <c r="AZ1139" t="s">
        <v>220</v>
      </c>
      <c r="BA1139">
        <v>1880.82</v>
      </c>
      <c r="BB1139" t="s">
        <v>220</v>
      </c>
      <c r="BC1139">
        <v>1880.82</v>
      </c>
      <c r="BD1139">
        <v>154</v>
      </c>
      <c r="BE1139">
        <v>27294.36</v>
      </c>
      <c r="BF1139">
        <v>2</v>
      </c>
      <c r="BG1139">
        <v>8</v>
      </c>
      <c r="BH1139">
        <v>27294.36</v>
      </c>
      <c r="BI1139">
        <v>0</v>
      </c>
      <c r="BJ1139">
        <v>27294.36</v>
      </c>
      <c r="BK1139">
        <v>42000</v>
      </c>
      <c r="BL1139" t="s">
        <v>229</v>
      </c>
      <c r="BM1139" t="s">
        <v>222</v>
      </c>
      <c r="BN1139" t="s">
        <v>222</v>
      </c>
      <c r="BO1139">
        <v>2445.0659999999998</v>
      </c>
    </row>
    <row r="1140" spans="1:67" hidden="1" x14ac:dyDescent="0.3">
      <c r="A1140">
        <v>109510</v>
      </c>
      <c r="B1140">
        <v>7120617810</v>
      </c>
      <c r="C1140">
        <v>4463264</v>
      </c>
      <c r="D1140">
        <v>7032</v>
      </c>
      <c r="E1140">
        <v>117377</v>
      </c>
      <c r="F1140">
        <v>1</v>
      </c>
      <c r="G1140" t="s">
        <v>820</v>
      </c>
      <c r="H1140">
        <v>42829</v>
      </c>
      <c r="I1140">
        <v>21896485</v>
      </c>
      <c r="J1140" t="s">
        <v>46</v>
      </c>
      <c r="K1140" t="s">
        <v>47</v>
      </c>
      <c r="L1140" t="s">
        <v>48</v>
      </c>
      <c r="M1140" t="s">
        <v>49</v>
      </c>
      <c r="N1140" t="s">
        <v>9400</v>
      </c>
      <c r="O1140" t="s">
        <v>10266</v>
      </c>
      <c r="P1140" t="s">
        <v>2264</v>
      </c>
      <c r="Q1140" t="s">
        <v>10372</v>
      </c>
      <c r="R1140" t="s">
        <v>10178</v>
      </c>
      <c r="S1140">
        <v>100788157</v>
      </c>
      <c r="T1140" t="s">
        <v>606</v>
      </c>
      <c r="U1140" t="s">
        <v>66</v>
      </c>
      <c r="V1140" t="s">
        <v>1007</v>
      </c>
      <c r="W1140">
        <v>2473</v>
      </c>
      <c r="X1140">
        <v>10780</v>
      </c>
      <c r="Y1140">
        <v>9900</v>
      </c>
      <c r="Z1140" t="s">
        <v>49</v>
      </c>
      <c r="AA1140" t="s">
        <v>10314</v>
      </c>
      <c r="AB1140" t="s">
        <v>10296</v>
      </c>
      <c r="AC1140" t="s">
        <v>10297</v>
      </c>
      <c r="AD1140" t="s">
        <v>52</v>
      </c>
      <c r="AE1140" t="s">
        <v>76</v>
      </c>
      <c r="AF1140" t="s">
        <v>10207</v>
      </c>
      <c r="AG1140" t="s">
        <v>10208</v>
      </c>
      <c r="AH1140" t="s">
        <v>10298</v>
      </c>
      <c r="AI1140" t="s">
        <v>48</v>
      </c>
      <c r="AJ1140" t="s">
        <v>47</v>
      </c>
      <c r="AK1140" t="s">
        <v>9400</v>
      </c>
      <c r="AL1140" t="s">
        <v>10207</v>
      </c>
      <c r="AM1140">
        <v>0</v>
      </c>
      <c r="AN1140" t="s">
        <v>47</v>
      </c>
      <c r="AO1140" t="s">
        <v>47</v>
      </c>
      <c r="AP1140" t="s">
        <v>47</v>
      </c>
      <c r="AQ1140" t="s">
        <v>47</v>
      </c>
      <c r="AR1140" t="s">
        <v>47</v>
      </c>
      <c r="AS1140">
        <v>2473</v>
      </c>
      <c r="AT1140">
        <v>10780</v>
      </c>
      <c r="AU1140">
        <v>1</v>
      </c>
      <c r="AV1140">
        <v>1</v>
      </c>
      <c r="AW1140" t="s">
        <v>10362</v>
      </c>
      <c r="AX1140">
        <v>10800</v>
      </c>
      <c r="AY1140" t="s">
        <v>66</v>
      </c>
      <c r="AZ1140" t="s">
        <v>10373</v>
      </c>
      <c r="BA1140" t="s">
        <v>47</v>
      </c>
      <c r="BB1140" t="s">
        <v>10373</v>
      </c>
      <c r="BC1140" t="s">
        <v>47</v>
      </c>
      <c r="BD1140">
        <v>1148</v>
      </c>
      <c r="BE1140">
        <v>38074.36</v>
      </c>
      <c r="BF1140">
        <v>3</v>
      </c>
      <c r="BG1140">
        <v>8</v>
      </c>
      <c r="BH1140">
        <v>0</v>
      </c>
      <c r="BI1140">
        <v>0</v>
      </c>
      <c r="BJ1140">
        <v>0</v>
      </c>
      <c r="BK1140">
        <v>0</v>
      </c>
      <c r="BL1140" t="s">
        <v>59</v>
      </c>
      <c r="BM1140" t="s">
        <v>10376</v>
      </c>
      <c r="BN1140" t="s">
        <v>10375</v>
      </c>
      <c r="BO1140">
        <v>0</v>
      </c>
    </row>
    <row r="1141" spans="1:67" x14ac:dyDescent="0.3">
      <c r="A1141">
        <v>110056</v>
      </c>
      <c r="B1141">
        <v>7120680711</v>
      </c>
      <c r="C1141">
        <v>4463264</v>
      </c>
      <c r="D1141">
        <v>7032</v>
      </c>
      <c r="E1141">
        <v>117609</v>
      </c>
      <c r="F1141">
        <v>1</v>
      </c>
      <c r="G1141" t="s">
        <v>820</v>
      </c>
      <c r="H1141">
        <v>42829</v>
      </c>
      <c r="I1141">
        <v>21896481</v>
      </c>
      <c r="J1141" t="s">
        <v>46</v>
      </c>
      <c r="K1141" t="s">
        <v>47</v>
      </c>
      <c r="L1141" t="s">
        <v>48</v>
      </c>
      <c r="M1141" t="s">
        <v>49</v>
      </c>
      <c r="N1141" t="s">
        <v>9400</v>
      </c>
      <c r="O1141" t="s">
        <v>10266</v>
      </c>
      <c r="P1141" t="s">
        <v>2264</v>
      </c>
      <c r="Q1141" t="s">
        <v>10372</v>
      </c>
      <c r="R1141" t="s">
        <v>10178</v>
      </c>
      <c r="S1141">
        <v>100788157</v>
      </c>
      <c r="T1141" t="s">
        <v>606</v>
      </c>
      <c r="U1141" t="s">
        <v>66</v>
      </c>
      <c r="V1141" t="s">
        <v>1007</v>
      </c>
      <c r="W1141">
        <v>2473</v>
      </c>
      <c r="X1141">
        <v>8696.6299999999992</v>
      </c>
      <c r="Y1141">
        <v>7900.44</v>
      </c>
      <c r="Z1141" t="s">
        <v>49</v>
      </c>
      <c r="AA1141" t="s">
        <v>10314</v>
      </c>
      <c r="AB1141" t="s">
        <v>10296</v>
      </c>
      <c r="AC1141" t="s">
        <v>10297</v>
      </c>
      <c r="AD1141" t="s">
        <v>52</v>
      </c>
      <c r="AE1141" t="s">
        <v>76</v>
      </c>
      <c r="AF1141" t="s">
        <v>10207</v>
      </c>
      <c r="AG1141" t="s">
        <v>10208</v>
      </c>
      <c r="AH1141" t="s">
        <v>10298</v>
      </c>
      <c r="AI1141" t="s">
        <v>48</v>
      </c>
      <c r="AJ1141" t="s">
        <v>47</v>
      </c>
      <c r="AK1141" t="s">
        <v>9400</v>
      </c>
      <c r="AL1141" t="s">
        <v>10207</v>
      </c>
      <c r="AM1141">
        <v>0</v>
      </c>
      <c r="AN1141" t="s">
        <v>47</v>
      </c>
      <c r="AO1141" t="s">
        <v>47</v>
      </c>
      <c r="AP1141" t="s">
        <v>47</v>
      </c>
      <c r="AQ1141" t="s">
        <v>47</v>
      </c>
      <c r="AR1141" t="s">
        <v>47</v>
      </c>
      <c r="AS1141">
        <v>2473</v>
      </c>
      <c r="AT1141">
        <v>8696.6299999999992</v>
      </c>
      <c r="AU1141">
        <v>1</v>
      </c>
      <c r="AV1141">
        <v>1</v>
      </c>
      <c r="AW1141" t="s">
        <v>10362</v>
      </c>
      <c r="AX1141">
        <v>10800</v>
      </c>
      <c r="AY1141" t="s">
        <v>66</v>
      </c>
      <c r="AZ1141" t="s">
        <v>10373</v>
      </c>
      <c r="BA1141" t="s">
        <v>47</v>
      </c>
      <c r="BB1141" t="s">
        <v>10373</v>
      </c>
      <c r="BC1141" t="s">
        <v>47</v>
      </c>
      <c r="BD1141">
        <v>1148</v>
      </c>
      <c r="BE1141">
        <v>46770.99</v>
      </c>
      <c r="BF1141">
        <v>4</v>
      </c>
      <c r="BG1141">
        <v>8</v>
      </c>
      <c r="BH1141">
        <v>19476.63</v>
      </c>
      <c r="BI1141">
        <v>0</v>
      </c>
      <c r="BJ1141">
        <v>19476.63</v>
      </c>
      <c r="BK1141">
        <v>27000</v>
      </c>
      <c r="BL1141" t="s">
        <v>56</v>
      </c>
      <c r="BM1141" t="s">
        <v>10374</v>
      </c>
      <c r="BN1141" t="s">
        <v>10375</v>
      </c>
      <c r="BO1141" t="s">
        <v>47</v>
      </c>
    </row>
    <row r="1142" spans="1:67" hidden="1" x14ac:dyDescent="0.3">
      <c r="A1142">
        <v>110057</v>
      </c>
      <c r="B1142">
        <v>7120680712</v>
      </c>
      <c r="C1142">
        <v>4463264</v>
      </c>
      <c r="D1142">
        <v>7032</v>
      </c>
      <c r="E1142">
        <v>117610</v>
      </c>
      <c r="F1142">
        <v>1</v>
      </c>
      <c r="G1142" t="s">
        <v>820</v>
      </c>
      <c r="H1142">
        <v>42829</v>
      </c>
      <c r="I1142">
        <v>21896482</v>
      </c>
      <c r="J1142" t="s">
        <v>46</v>
      </c>
      <c r="K1142" t="s">
        <v>47</v>
      </c>
      <c r="L1142" t="s">
        <v>48</v>
      </c>
      <c r="M1142" t="s">
        <v>49</v>
      </c>
      <c r="N1142" t="s">
        <v>9400</v>
      </c>
      <c r="O1142" t="s">
        <v>10266</v>
      </c>
      <c r="P1142" t="s">
        <v>2264</v>
      </c>
      <c r="Q1142" t="s">
        <v>10372</v>
      </c>
      <c r="R1142" t="s">
        <v>10178</v>
      </c>
      <c r="S1142">
        <v>100788157</v>
      </c>
      <c r="T1142" t="s">
        <v>606</v>
      </c>
      <c r="U1142" t="s">
        <v>66</v>
      </c>
      <c r="V1142" t="s">
        <v>1007</v>
      </c>
      <c r="W1142">
        <v>2473</v>
      </c>
      <c r="X1142">
        <v>10780</v>
      </c>
      <c r="Y1142">
        <v>9900</v>
      </c>
      <c r="Z1142" t="s">
        <v>49</v>
      </c>
      <c r="AA1142" t="s">
        <v>10314</v>
      </c>
      <c r="AB1142" t="s">
        <v>10296</v>
      </c>
      <c r="AC1142" t="s">
        <v>10297</v>
      </c>
      <c r="AD1142" t="s">
        <v>52</v>
      </c>
      <c r="AE1142" t="s">
        <v>76</v>
      </c>
      <c r="AF1142" t="s">
        <v>10207</v>
      </c>
      <c r="AG1142" t="s">
        <v>10208</v>
      </c>
      <c r="AH1142" t="s">
        <v>10298</v>
      </c>
      <c r="AI1142" t="s">
        <v>48</v>
      </c>
      <c r="AJ1142" t="s">
        <v>47</v>
      </c>
      <c r="AK1142" t="s">
        <v>9400</v>
      </c>
      <c r="AL1142" t="s">
        <v>10207</v>
      </c>
      <c r="AM1142">
        <v>0</v>
      </c>
      <c r="AN1142" t="s">
        <v>47</v>
      </c>
      <c r="AO1142" t="s">
        <v>47</v>
      </c>
      <c r="AP1142" t="s">
        <v>47</v>
      </c>
      <c r="AQ1142" t="s">
        <v>47</v>
      </c>
      <c r="AR1142" t="s">
        <v>47</v>
      </c>
      <c r="AS1142">
        <v>2473</v>
      </c>
      <c r="AT1142">
        <v>10780</v>
      </c>
      <c r="AU1142">
        <v>1</v>
      </c>
      <c r="AV1142">
        <v>1</v>
      </c>
      <c r="AW1142" t="s">
        <v>10362</v>
      </c>
      <c r="AX1142">
        <v>10800</v>
      </c>
      <c r="AY1142" t="s">
        <v>66</v>
      </c>
      <c r="AZ1142" t="s">
        <v>10373</v>
      </c>
      <c r="BA1142" t="s">
        <v>47</v>
      </c>
      <c r="BB1142" t="s">
        <v>10373</v>
      </c>
      <c r="BC1142" t="s">
        <v>47</v>
      </c>
      <c r="BD1142">
        <v>1148</v>
      </c>
      <c r="BE1142">
        <v>57550.99</v>
      </c>
      <c r="BF1142">
        <v>5</v>
      </c>
      <c r="BG1142">
        <v>8</v>
      </c>
      <c r="BH1142">
        <v>0</v>
      </c>
      <c r="BI1142">
        <v>0</v>
      </c>
      <c r="BJ1142">
        <v>0</v>
      </c>
      <c r="BK1142">
        <v>0</v>
      </c>
      <c r="BL1142" t="s">
        <v>59</v>
      </c>
      <c r="BM1142" t="s">
        <v>10376</v>
      </c>
      <c r="BN1142" t="s">
        <v>10375</v>
      </c>
      <c r="BO1142">
        <v>0</v>
      </c>
    </row>
    <row r="1143" spans="1:67" x14ac:dyDescent="0.3">
      <c r="A1143">
        <v>110058</v>
      </c>
      <c r="B1143">
        <v>7120680713</v>
      </c>
      <c r="C1143">
        <v>4463264</v>
      </c>
      <c r="D1143">
        <v>7032</v>
      </c>
      <c r="E1143">
        <v>117611</v>
      </c>
      <c r="F1143">
        <v>1</v>
      </c>
      <c r="G1143" t="s">
        <v>820</v>
      </c>
      <c r="H1143">
        <v>42829</v>
      </c>
      <c r="I1143">
        <v>21896483</v>
      </c>
      <c r="J1143" t="s">
        <v>46</v>
      </c>
      <c r="K1143" t="s">
        <v>47</v>
      </c>
      <c r="L1143" t="s">
        <v>48</v>
      </c>
      <c r="M1143" t="s">
        <v>49</v>
      </c>
      <c r="N1143" t="s">
        <v>9400</v>
      </c>
      <c r="O1143" t="s">
        <v>10266</v>
      </c>
      <c r="P1143" t="s">
        <v>2264</v>
      </c>
      <c r="Q1143" t="s">
        <v>10372</v>
      </c>
      <c r="R1143" t="s">
        <v>10178</v>
      </c>
      <c r="S1143">
        <v>100788157</v>
      </c>
      <c r="T1143" t="s">
        <v>606</v>
      </c>
      <c r="U1143" t="s">
        <v>66</v>
      </c>
      <c r="V1143" t="s">
        <v>1007</v>
      </c>
      <c r="W1143">
        <v>2473</v>
      </c>
      <c r="X1143">
        <v>10780</v>
      </c>
      <c r="Y1143">
        <v>9900</v>
      </c>
      <c r="Z1143" t="s">
        <v>49</v>
      </c>
      <c r="AA1143" t="s">
        <v>10314</v>
      </c>
      <c r="AB1143" t="s">
        <v>10296</v>
      </c>
      <c r="AC1143" t="s">
        <v>10297</v>
      </c>
      <c r="AD1143" t="s">
        <v>52</v>
      </c>
      <c r="AE1143" t="s">
        <v>76</v>
      </c>
      <c r="AF1143" t="s">
        <v>10207</v>
      </c>
      <c r="AG1143" t="s">
        <v>10208</v>
      </c>
      <c r="AH1143" t="s">
        <v>10298</v>
      </c>
      <c r="AI1143" t="s">
        <v>48</v>
      </c>
      <c r="AJ1143" t="s">
        <v>47</v>
      </c>
      <c r="AK1143" t="s">
        <v>9400</v>
      </c>
      <c r="AL1143" t="s">
        <v>10207</v>
      </c>
      <c r="AM1143">
        <v>0</v>
      </c>
      <c r="AN1143" t="s">
        <v>47</v>
      </c>
      <c r="AO1143" t="s">
        <v>47</v>
      </c>
      <c r="AP1143" t="s">
        <v>47</v>
      </c>
      <c r="AQ1143" t="s">
        <v>47</v>
      </c>
      <c r="AR1143" t="s">
        <v>47</v>
      </c>
      <c r="AS1143">
        <v>2473</v>
      </c>
      <c r="AT1143">
        <v>10780</v>
      </c>
      <c r="AU1143">
        <v>1</v>
      </c>
      <c r="AV1143">
        <v>1</v>
      </c>
      <c r="AW1143" t="s">
        <v>10362</v>
      </c>
      <c r="AX1143">
        <v>10800</v>
      </c>
      <c r="AY1143" t="s">
        <v>66</v>
      </c>
      <c r="AZ1143" t="s">
        <v>10373</v>
      </c>
      <c r="BA1143" t="s">
        <v>47</v>
      </c>
      <c r="BB1143" t="s">
        <v>10373</v>
      </c>
      <c r="BC1143" t="s">
        <v>47</v>
      </c>
      <c r="BD1143">
        <v>1148</v>
      </c>
      <c r="BE1143">
        <v>68330.990000000005</v>
      </c>
      <c r="BF1143">
        <v>6</v>
      </c>
      <c r="BG1143">
        <v>8</v>
      </c>
      <c r="BH1143">
        <v>21560</v>
      </c>
      <c r="BI1143">
        <v>0</v>
      </c>
      <c r="BJ1143">
        <v>21560</v>
      </c>
      <c r="BK1143">
        <v>27000</v>
      </c>
      <c r="BL1143" t="s">
        <v>56</v>
      </c>
      <c r="BM1143" t="s">
        <v>10374</v>
      </c>
      <c r="BN1143" t="s">
        <v>10375</v>
      </c>
      <c r="BO1143" t="s">
        <v>47</v>
      </c>
    </row>
    <row r="1144" spans="1:67" hidden="1" x14ac:dyDescent="0.3">
      <c r="A1144">
        <v>110059</v>
      </c>
      <c r="B1144">
        <v>7120680714</v>
      </c>
      <c r="C1144">
        <v>4463264</v>
      </c>
      <c r="D1144">
        <v>7032</v>
      </c>
      <c r="E1144">
        <v>117612</v>
      </c>
      <c r="F1144">
        <v>1</v>
      </c>
      <c r="G1144" t="s">
        <v>820</v>
      </c>
      <c r="H1144">
        <v>42829</v>
      </c>
      <c r="I1144">
        <v>21896484</v>
      </c>
      <c r="J1144" t="s">
        <v>46</v>
      </c>
      <c r="K1144" t="s">
        <v>47</v>
      </c>
      <c r="L1144" t="s">
        <v>48</v>
      </c>
      <c r="M1144" t="s">
        <v>49</v>
      </c>
      <c r="N1144" t="s">
        <v>9400</v>
      </c>
      <c r="O1144" t="s">
        <v>10266</v>
      </c>
      <c r="P1144" t="s">
        <v>2264</v>
      </c>
      <c r="Q1144" t="s">
        <v>10372</v>
      </c>
      <c r="R1144" t="s">
        <v>10178</v>
      </c>
      <c r="S1144">
        <v>100788157</v>
      </c>
      <c r="T1144" t="s">
        <v>606</v>
      </c>
      <c r="U1144" t="s">
        <v>66</v>
      </c>
      <c r="V1144" t="s">
        <v>1007</v>
      </c>
      <c r="W1144">
        <v>2473</v>
      </c>
      <c r="X1144">
        <v>9463</v>
      </c>
      <c r="Y1144">
        <v>8553.2999999999993</v>
      </c>
      <c r="Z1144" t="s">
        <v>49</v>
      </c>
      <c r="AA1144" t="s">
        <v>10314</v>
      </c>
      <c r="AB1144" t="s">
        <v>10296</v>
      </c>
      <c r="AC1144" t="s">
        <v>10297</v>
      </c>
      <c r="AD1144" t="s">
        <v>52</v>
      </c>
      <c r="AE1144" t="s">
        <v>76</v>
      </c>
      <c r="AF1144" t="s">
        <v>10207</v>
      </c>
      <c r="AG1144" t="s">
        <v>10208</v>
      </c>
      <c r="AH1144" t="s">
        <v>10298</v>
      </c>
      <c r="AI1144" t="s">
        <v>48</v>
      </c>
      <c r="AJ1144" t="s">
        <v>47</v>
      </c>
      <c r="AK1144" t="s">
        <v>9400</v>
      </c>
      <c r="AL1144" t="s">
        <v>10207</v>
      </c>
      <c r="AM1144">
        <v>0</v>
      </c>
      <c r="AN1144" t="s">
        <v>47</v>
      </c>
      <c r="AO1144" t="s">
        <v>47</v>
      </c>
      <c r="AP1144" t="s">
        <v>47</v>
      </c>
      <c r="AQ1144" t="s">
        <v>47</v>
      </c>
      <c r="AR1144" t="s">
        <v>47</v>
      </c>
      <c r="AS1144">
        <v>2473</v>
      </c>
      <c r="AT1144">
        <v>9463</v>
      </c>
      <c r="AU1144">
        <v>1</v>
      </c>
      <c r="AV1144">
        <v>1</v>
      </c>
      <c r="AW1144" t="s">
        <v>10362</v>
      </c>
      <c r="AX1144">
        <v>10800</v>
      </c>
      <c r="AY1144" t="s">
        <v>66</v>
      </c>
      <c r="AZ1144" t="s">
        <v>10373</v>
      </c>
      <c r="BA1144" t="s">
        <v>47</v>
      </c>
      <c r="BB1144" t="s">
        <v>10373</v>
      </c>
      <c r="BC1144" t="s">
        <v>47</v>
      </c>
      <c r="BD1144">
        <v>1148</v>
      </c>
      <c r="BE1144">
        <v>77793.990000000005</v>
      </c>
      <c r="BF1144">
        <v>7</v>
      </c>
      <c r="BG1144">
        <v>8</v>
      </c>
      <c r="BH1144">
        <v>0</v>
      </c>
      <c r="BI1144">
        <v>0</v>
      </c>
      <c r="BJ1144">
        <v>0</v>
      </c>
      <c r="BK1144">
        <v>0</v>
      </c>
      <c r="BL1144" t="s">
        <v>59</v>
      </c>
      <c r="BM1144" t="s">
        <v>10376</v>
      </c>
      <c r="BN1144" t="s">
        <v>10375</v>
      </c>
      <c r="BO1144">
        <v>0</v>
      </c>
    </row>
    <row r="1145" spans="1:67" x14ac:dyDescent="0.3">
      <c r="A1145">
        <v>110143</v>
      </c>
      <c r="B1145">
        <v>7120680806</v>
      </c>
      <c r="C1145">
        <v>4463264</v>
      </c>
      <c r="D1145">
        <v>7032</v>
      </c>
      <c r="E1145">
        <v>117690</v>
      </c>
      <c r="F1145">
        <v>1</v>
      </c>
      <c r="G1145" t="s">
        <v>820</v>
      </c>
      <c r="H1145">
        <v>42829</v>
      </c>
      <c r="I1145">
        <v>21896240</v>
      </c>
      <c r="J1145" t="s">
        <v>46</v>
      </c>
      <c r="K1145" t="s">
        <v>47</v>
      </c>
      <c r="L1145" t="s">
        <v>48</v>
      </c>
      <c r="M1145" t="s">
        <v>49</v>
      </c>
      <c r="N1145" t="s">
        <v>9400</v>
      </c>
      <c r="O1145" t="s">
        <v>10266</v>
      </c>
      <c r="P1145" t="s">
        <v>2264</v>
      </c>
      <c r="Q1145" t="s">
        <v>10372</v>
      </c>
      <c r="R1145" t="s">
        <v>10178</v>
      </c>
      <c r="S1145">
        <v>100788157</v>
      </c>
      <c r="T1145" t="s">
        <v>606</v>
      </c>
      <c r="U1145" t="s">
        <v>66</v>
      </c>
      <c r="V1145" t="s">
        <v>1007</v>
      </c>
      <c r="W1145">
        <v>2473</v>
      </c>
      <c r="X1145">
        <v>9802.7999999999993</v>
      </c>
      <c r="Y1145">
        <v>9072</v>
      </c>
      <c r="Z1145" t="s">
        <v>49</v>
      </c>
      <c r="AA1145" t="s">
        <v>10314</v>
      </c>
      <c r="AB1145" t="s">
        <v>10296</v>
      </c>
      <c r="AC1145" t="s">
        <v>10297</v>
      </c>
      <c r="AD1145" t="s">
        <v>52</v>
      </c>
      <c r="AE1145" t="s">
        <v>76</v>
      </c>
      <c r="AF1145" t="s">
        <v>10207</v>
      </c>
      <c r="AG1145" t="s">
        <v>10208</v>
      </c>
      <c r="AH1145" t="s">
        <v>10298</v>
      </c>
      <c r="AI1145" t="s">
        <v>48</v>
      </c>
      <c r="AJ1145" t="s">
        <v>47</v>
      </c>
      <c r="AK1145" t="s">
        <v>9400</v>
      </c>
      <c r="AL1145" t="s">
        <v>10207</v>
      </c>
      <c r="AM1145">
        <v>0</v>
      </c>
      <c r="AN1145" t="s">
        <v>47</v>
      </c>
      <c r="AO1145" t="s">
        <v>47</v>
      </c>
      <c r="AP1145" t="s">
        <v>47</v>
      </c>
      <c r="AQ1145" t="s">
        <v>47</v>
      </c>
      <c r="AR1145" t="s">
        <v>47</v>
      </c>
      <c r="AS1145">
        <v>2473</v>
      </c>
      <c r="AT1145">
        <v>9802.7999999999993</v>
      </c>
      <c r="AU1145">
        <v>1</v>
      </c>
      <c r="AV1145">
        <v>1</v>
      </c>
      <c r="AW1145" t="s">
        <v>10362</v>
      </c>
      <c r="AX1145">
        <v>10800</v>
      </c>
      <c r="AY1145" t="s">
        <v>66</v>
      </c>
      <c r="AZ1145" t="s">
        <v>10373</v>
      </c>
      <c r="BA1145" t="s">
        <v>47</v>
      </c>
      <c r="BB1145" t="s">
        <v>10373</v>
      </c>
      <c r="BC1145" t="s">
        <v>47</v>
      </c>
      <c r="BD1145">
        <v>1148</v>
      </c>
      <c r="BE1145">
        <v>87596.79</v>
      </c>
      <c r="BF1145">
        <v>8</v>
      </c>
      <c r="BG1145">
        <v>8</v>
      </c>
      <c r="BH1145">
        <v>19265.8</v>
      </c>
      <c r="BI1145">
        <v>0</v>
      </c>
      <c r="BJ1145">
        <v>19265.8</v>
      </c>
      <c r="BK1145">
        <v>27000</v>
      </c>
      <c r="BL1145" t="s">
        <v>56</v>
      </c>
      <c r="BM1145" t="s">
        <v>10374</v>
      </c>
      <c r="BN1145" t="s">
        <v>10375</v>
      </c>
      <c r="BO1145" t="s">
        <v>47</v>
      </c>
    </row>
    <row r="1146" spans="1:67" hidden="1" x14ac:dyDescent="0.3">
      <c r="A1146">
        <v>110488</v>
      </c>
      <c r="B1146">
        <v>7120705054</v>
      </c>
      <c r="C1146">
        <v>723330</v>
      </c>
      <c r="D1146">
        <v>7032</v>
      </c>
      <c r="E1146">
        <v>118309</v>
      </c>
      <c r="F1146">
        <v>1</v>
      </c>
      <c r="G1146" t="s">
        <v>820</v>
      </c>
      <c r="H1146">
        <v>42830</v>
      </c>
      <c r="I1146">
        <v>21906367</v>
      </c>
      <c r="J1146" t="s">
        <v>46</v>
      </c>
      <c r="K1146" t="s">
        <v>47</v>
      </c>
      <c r="L1146" t="s">
        <v>48</v>
      </c>
      <c r="M1146" t="s">
        <v>49</v>
      </c>
      <c r="N1146" t="s">
        <v>9400</v>
      </c>
      <c r="O1146" t="s">
        <v>10238</v>
      </c>
      <c r="P1146" t="s">
        <v>568</v>
      </c>
      <c r="Q1146" t="s">
        <v>10367</v>
      </c>
      <c r="R1146" t="s">
        <v>992</v>
      </c>
      <c r="S1146">
        <v>100994845</v>
      </c>
      <c r="T1146" t="s">
        <v>86</v>
      </c>
      <c r="U1146" t="s">
        <v>56</v>
      </c>
      <c r="V1146" t="s">
        <v>57</v>
      </c>
      <c r="W1146">
        <v>14000</v>
      </c>
      <c r="X1146">
        <v>19496.73</v>
      </c>
      <c r="Y1146">
        <v>17734.28</v>
      </c>
      <c r="Z1146" t="s">
        <v>49</v>
      </c>
      <c r="AA1146" t="s">
        <v>10314</v>
      </c>
      <c r="AB1146" t="s">
        <v>10296</v>
      </c>
      <c r="AC1146" t="s">
        <v>10297</v>
      </c>
      <c r="AD1146" t="s">
        <v>52</v>
      </c>
      <c r="AE1146" t="s">
        <v>76</v>
      </c>
      <c r="AF1146" t="s">
        <v>10207</v>
      </c>
      <c r="AG1146" t="s">
        <v>10208</v>
      </c>
      <c r="AH1146" t="s">
        <v>10298</v>
      </c>
      <c r="AI1146" t="s">
        <v>48</v>
      </c>
      <c r="AJ1146" t="s">
        <v>47</v>
      </c>
      <c r="AK1146" t="s">
        <v>9400</v>
      </c>
      <c r="AL1146" t="s">
        <v>10240</v>
      </c>
      <c r="AM1146">
        <v>0</v>
      </c>
      <c r="AN1146" t="s">
        <v>47</v>
      </c>
      <c r="AO1146" t="s">
        <v>47</v>
      </c>
      <c r="AP1146" t="s">
        <v>47</v>
      </c>
      <c r="AQ1146" t="s">
        <v>47</v>
      </c>
      <c r="AR1146" t="s">
        <v>47</v>
      </c>
      <c r="AS1146">
        <v>14000</v>
      </c>
      <c r="AT1146">
        <v>19496.73</v>
      </c>
      <c r="AU1146">
        <v>1</v>
      </c>
      <c r="AV1146">
        <v>1</v>
      </c>
      <c r="AW1146" t="s">
        <v>10358</v>
      </c>
      <c r="AX1146">
        <v>27000</v>
      </c>
      <c r="AY1146" t="s">
        <v>56</v>
      </c>
      <c r="AZ1146" t="s">
        <v>5236</v>
      </c>
      <c r="BA1146">
        <v>14000</v>
      </c>
      <c r="BB1146" t="s">
        <v>5236</v>
      </c>
      <c r="BC1146">
        <v>14000</v>
      </c>
      <c r="BD1146">
        <v>1</v>
      </c>
      <c r="BE1146">
        <v>19496.73</v>
      </c>
      <c r="BF1146">
        <v>1</v>
      </c>
      <c r="BG1146">
        <v>2</v>
      </c>
      <c r="BH1146">
        <v>0</v>
      </c>
      <c r="BI1146">
        <v>0</v>
      </c>
      <c r="BJ1146">
        <v>0</v>
      </c>
      <c r="BK1146">
        <v>0</v>
      </c>
      <c r="BL1146" t="s">
        <v>59</v>
      </c>
      <c r="BM1146" t="s">
        <v>10460</v>
      </c>
      <c r="BN1146" t="s">
        <v>10399</v>
      </c>
      <c r="BO1146">
        <v>0</v>
      </c>
    </row>
    <row r="1147" spans="1:67" hidden="1" x14ac:dyDescent="0.3">
      <c r="A1147">
        <v>111013</v>
      </c>
      <c r="B1147">
        <v>7120710233</v>
      </c>
      <c r="C1147">
        <v>3537341</v>
      </c>
      <c r="D1147">
        <v>7032</v>
      </c>
      <c r="E1147">
        <v>118641</v>
      </c>
      <c r="F1147">
        <v>1</v>
      </c>
      <c r="G1147" t="s">
        <v>820</v>
      </c>
      <c r="H1147">
        <v>42830</v>
      </c>
      <c r="I1147">
        <v>21906589</v>
      </c>
      <c r="J1147" t="s">
        <v>46</v>
      </c>
      <c r="K1147" t="s">
        <v>47</v>
      </c>
      <c r="L1147" t="s">
        <v>48</v>
      </c>
      <c r="M1147" t="s">
        <v>49</v>
      </c>
      <c r="N1147" t="s">
        <v>320</v>
      </c>
      <c r="O1147" t="s">
        <v>133</v>
      </c>
      <c r="P1147" t="s">
        <v>84</v>
      </c>
      <c r="Q1147" t="s">
        <v>85</v>
      </c>
      <c r="R1147" t="s">
        <v>54</v>
      </c>
      <c r="S1147">
        <v>100223303</v>
      </c>
      <c r="T1147" t="s">
        <v>64</v>
      </c>
      <c r="U1147" t="s">
        <v>56</v>
      </c>
      <c r="V1147" t="s">
        <v>57</v>
      </c>
      <c r="W1147">
        <v>11778.31</v>
      </c>
      <c r="X1147">
        <v>21009.57</v>
      </c>
      <c r="Y1147">
        <v>19308.04</v>
      </c>
      <c r="Z1147" t="s">
        <v>49</v>
      </c>
      <c r="AA1147" t="s">
        <v>10314</v>
      </c>
      <c r="AB1147" t="s">
        <v>10296</v>
      </c>
      <c r="AC1147" t="s">
        <v>10297</v>
      </c>
      <c r="AD1147" t="s">
        <v>52</v>
      </c>
      <c r="AE1147" t="s">
        <v>76</v>
      </c>
      <c r="AF1147" t="s">
        <v>10207</v>
      </c>
      <c r="AG1147" t="s">
        <v>10208</v>
      </c>
      <c r="AH1147" t="s">
        <v>10298</v>
      </c>
      <c r="AI1147" t="s">
        <v>48</v>
      </c>
      <c r="AJ1147" t="s">
        <v>47</v>
      </c>
      <c r="AK1147" t="s">
        <v>320</v>
      </c>
      <c r="AL1147" t="s">
        <v>10240</v>
      </c>
      <c r="AM1147">
        <v>0</v>
      </c>
      <c r="AN1147" t="s">
        <v>47</v>
      </c>
      <c r="AO1147" t="s">
        <v>47</v>
      </c>
      <c r="AP1147" t="s">
        <v>47</v>
      </c>
      <c r="AQ1147" t="s">
        <v>47</v>
      </c>
      <c r="AR1147" t="s">
        <v>47</v>
      </c>
      <c r="AS1147">
        <v>11778.31</v>
      </c>
      <c r="AT1147">
        <v>21009.57</v>
      </c>
      <c r="AU1147">
        <v>1</v>
      </c>
      <c r="AV1147">
        <v>1</v>
      </c>
      <c r="AW1147" t="s">
        <v>10352</v>
      </c>
      <c r="AX1147">
        <v>27000</v>
      </c>
      <c r="AY1147" t="s">
        <v>56</v>
      </c>
      <c r="AZ1147" t="s">
        <v>134</v>
      </c>
      <c r="BA1147">
        <v>13079.2</v>
      </c>
      <c r="BB1147" t="s">
        <v>134</v>
      </c>
      <c r="BC1147">
        <v>13079.2</v>
      </c>
      <c r="BD1147">
        <v>2595</v>
      </c>
      <c r="BE1147">
        <v>40506.300000000003</v>
      </c>
      <c r="BF1147">
        <v>2</v>
      </c>
      <c r="BG1147">
        <v>2</v>
      </c>
      <c r="BH1147">
        <v>40506.300000000003</v>
      </c>
      <c r="BI1147">
        <v>0</v>
      </c>
      <c r="BJ1147">
        <v>40506.300000000003</v>
      </c>
      <c r="BK1147">
        <v>42000</v>
      </c>
      <c r="BL1147" t="s">
        <v>229</v>
      </c>
      <c r="BM1147" t="s">
        <v>135</v>
      </c>
      <c r="BN1147" t="s">
        <v>135</v>
      </c>
      <c r="BO1147">
        <v>17002.96</v>
      </c>
    </row>
    <row r="1148" spans="1:67" hidden="1" x14ac:dyDescent="0.3">
      <c r="A1148">
        <v>111239</v>
      </c>
      <c r="B1148">
        <v>7120740536</v>
      </c>
      <c r="C1148">
        <v>4463189</v>
      </c>
      <c r="D1148">
        <v>7032</v>
      </c>
      <c r="E1148">
        <v>119225</v>
      </c>
      <c r="F1148">
        <v>1</v>
      </c>
      <c r="G1148" t="s">
        <v>820</v>
      </c>
      <c r="H1148">
        <v>42831</v>
      </c>
      <c r="I1148">
        <v>21917913</v>
      </c>
      <c r="J1148" t="s">
        <v>46</v>
      </c>
      <c r="K1148" t="s">
        <v>47</v>
      </c>
      <c r="L1148" t="s">
        <v>48</v>
      </c>
      <c r="M1148" t="s">
        <v>49</v>
      </c>
      <c r="N1148" t="s">
        <v>9400</v>
      </c>
      <c r="O1148" t="s">
        <v>51</v>
      </c>
      <c r="P1148" t="s">
        <v>52</v>
      </c>
      <c r="Q1148" t="s">
        <v>10357</v>
      </c>
      <c r="R1148" t="s">
        <v>992</v>
      </c>
      <c r="S1148">
        <v>101093720</v>
      </c>
      <c r="T1148" t="s">
        <v>55</v>
      </c>
      <c r="U1148" t="s">
        <v>56</v>
      </c>
      <c r="V1148" t="s">
        <v>57</v>
      </c>
      <c r="W1148">
        <v>1880.82</v>
      </c>
      <c r="X1148">
        <v>19660.13</v>
      </c>
      <c r="Y1148">
        <v>17978.59</v>
      </c>
      <c r="Z1148" t="s">
        <v>49</v>
      </c>
      <c r="AA1148" t="s">
        <v>10314</v>
      </c>
      <c r="AB1148" t="s">
        <v>10296</v>
      </c>
      <c r="AC1148" t="s">
        <v>10297</v>
      </c>
      <c r="AD1148" t="s">
        <v>52</v>
      </c>
      <c r="AE1148" t="s">
        <v>76</v>
      </c>
      <c r="AF1148" t="s">
        <v>10207</v>
      </c>
      <c r="AG1148" t="s">
        <v>10208</v>
      </c>
      <c r="AH1148" t="s">
        <v>10298</v>
      </c>
      <c r="AI1148" t="s">
        <v>48</v>
      </c>
      <c r="AJ1148" t="s">
        <v>47</v>
      </c>
      <c r="AK1148" t="s">
        <v>9400</v>
      </c>
      <c r="AL1148" t="s">
        <v>10207</v>
      </c>
      <c r="AM1148">
        <v>0</v>
      </c>
      <c r="AN1148" t="s">
        <v>47</v>
      </c>
      <c r="AO1148" t="s">
        <v>47</v>
      </c>
      <c r="AP1148" t="s">
        <v>47</v>
      </c>
      <c r="AQ1148" t="s">
        <v>47</v>
      </c>
      <c r="AR1148" t="s">
        <v>47</v>
      </c>
      <c r="AS1148">
        <v>1880.82</v>
      </c>
      <c r="AT1148">
        <v>19660.13</v>
      </c>
      <c r="AU1148">
        <v>1</v>
      </c>
      <c r="AV1148">
        <v>1</v>
      </c>
      <c r="AW1148" t="s">
        <v>10358</v>
      </c>
      <c r="AX1148">
        <v>27000</v>
      </c>
      <c r="AY1148" t="s">
        <v>56</v>
      </c>
      <c r="AZ1148" t="s">
        <v>5276</v>
      </c>
      <c r="BA1148">
        <v>1880.82</v>
      </c>
      <c r="BB1148" t="s">
        <v>5276</v>
      </c>
      <c r="BC1148">
        <v>1880.82</v>
      </c>
      <c r="BD1148">
        <v>154</v>
      </c>
      <c r="BE1148">
        <v>19660.13</v>
      </c>
      <c r="BF1148">
        <v>1</v>
      </c>
      <c r="BG1148">
        <v>5</v>
      </c>
      <c r="BH1148">
        <v>0</v>
      </c>
      <c r="BI1148">
        <v>0</v>
      </c>
      <c r="BJ1148">
        <v>0</v>
      </c>
      <c r="BK1148">
        <v>0</v>
      </c>
      <c r="BL1148" t="s">
        <v>59</v>
      </c>
      <c r="BM1148" t="s">
        <v>10359</v>
      </c>
      <c r="BN1148" t="s">
        <v>10360</v>
      </c>
      <c r="BO1148">
        <v>0</v>
      </c>
    </row>
    <row r="1149" spans="1:67" x14ac:dyDescent="0.3">
      <c r="A1149">
        <v>110572</v>
      </c>
      <c r="B1149">
        <v>7120706639</v>
      </c>
      <c r="C1149">
        <v>2027253</v>
      </c>
      <c r="D1149">
        <v>7032</v>
      </c>
      <c r="E1149">
        <v>119023</v>
      </c>
      <c r="F1149">
        <v>1</v>
      </c>
      <c r="G1149" t="s">
        <v>820</v>
      </c>
      <c r="H1149">
        <v>42831</v>
      </c>
      <c r="I1149">
        <v>21917830</v>
      </c>
      <c r="J1149" t="s">
        <v>46</v>
      </c>
      <c r="K1149" t="s">
        <v>47</v>
      </c>
      <c r="L1149" t="s">
        <v>48</v>
      </c>
      <c r="M1149" t="s">
        <v>49</v>
      </c>
      <c r="N1149" t="s">
        <v>9410</v>
      </c>
      <c r="O1149" t="s">
        <v>10353</v>
      </c>
      <c r="P1149" t="s">
        <v>52</v>
      </c>
      <c r="Q1149" t="s">
        <v>53</v>
      </c>
      <c r="R1149" t="s">
        <v>54</v>
      </c>
      <c r="S1149">
        <v>100788157</v>
      </c>
      <c r="T1149" t="s">
        <v>606</v>
      </c>
      <c r="U1149" t="s">
        <v>66</v>
      </c>
      <c r="V1149" t="s">
        <v>1007</v>
      </c>
      <c r="W1149">
        <v>1512.36</v>
      </c>
      <c r="X1149">
        <v>11123.5</v>
      </c>
      <c r="Y1149">
        <v>10301.700000000001</v>
      </c>
      <c r="Z1149" t="s">
        <v>49</v>
      </c>
      <c r="AA1149" t="s">
        <v>10314</v>
      </c>
      <c r="AB1149" t="s">
        <v>10296</v>
      </c>
      <c r="AC1149" t="s">
        <v>10297</v>
      </c>
      <c r="AD1149" t="s">
        <v>52</v>
      </c>
      <c r="AE1149" t="s">
        <v>76</v>
      </c>
      <c r="AF1149" t="s">
        <v>10207</v>
      </c>
      <c r="AG1149" t="s">
        <v>10208</v>
      </c>
      <c r="AH1149" t="s">
        <v>10298</v>
      </c>
      <c r="AI1149" t="s">
        <v>48</v>
      </c>
      <c r="AJ1149" t="s">
        <v>47</v>
      </c>
      <c r="AK1149" t="s">
        <v>9410</v>
      </c>
      <c r="AL1149" t="s">
        <v>10207</v>
      </c>
      <c r="AM1149">
        <v>0</v>
      </c>
      <c r="AN1149" t="s">
        <v>47</v>
      </c>
      <c r="AO1149" t="s">
        <v>47</v>
      </c>
      <c r="AP1149" t="s">
        <v>47</v>
      </c>
      <c r="AQ1149" t="s">
        <v>47</v>
      </c>
      <c r="AR1149" t="s">
        <v>47</v>
      </c>
      <c r="AS1149">
        <v>1512.36</v>
      </c>
      <c r="AT1149">
        <v>11123.5</v>
      </c>
      <c r="AU1149">
        <v>1</v>
      </c>
      <c r="AV1149">
        <v>1</v>
      </c>
      <c r="AW1149" t="s">
        <v>10352</v>
      </c>
      <c r="AX1149">
        <v>27000</v>
      </c>
      <c r="AY1149" t="s">
        <v>56</v>
      </c>
      <c r="AZ1149" t="s">
        <v>5541</v>
      </c>
      <c r="BA1149">
        <v>1690</v>
      </c>
      <c r="BB1149" t="s">
        <v>10406</v>
      </c>
      <c r="BC1149" t="s">
        <v>47</v>
      </c>
      <c r="BD1149">
        <v>287</v>
      </c>
      <c r="BE1149">
        <v>30783.63</v>
      </c>
      <c r="BF1149">
        <v>2</v>
      </c>
      <c r="BG1149">
        <v>5</v>
      </c>
      <c r="BH1149">
        <v>30783.63</v>
      </c>
      <c r="BI1149">
        <v>0</v>
      </c>
      <c r="BJ1149">
        <v>30783.63</v>
      </c>
      <c r="BK1149">
        <v>42000</v>
      </c>
      <c r="BL1149" t="s">
        <v>229</v>
      </c>
      <c r="BM1149" t="s">
        <v>10405</v>
      </c>
      <c r="BN1149" t="s">
        <v>10405</v>
      </c>
      <c r="BO1149" t="s">
        <v>47</v>
      </c>
    </row>
    <row r="1150" spans="1:67" hidden="1" x14ac:dyDescent="0.3">
      <c r="A1150">
        <v>111327</v>
      </c>
      <c r="B1150">
        <v>7120741613</v>
      </c>
      <c r="C1150">
        <v>2027253</v>
      </c>
      <c r="D1150">
        <v>7032</v>
      </c>
      <c r="E1150">
        <v>119264</v>
      </c>
      <c r="F1150">
        <v>1</v>
      </c>
      <c r="G1150" t="s">
        <v>820</v>
      </c>
      <c r="H1150">
        <v>42831</v>
      </c>
      <c r="I1150">
        <v>21917829</v>
      </c>
      <c r="J1150" t="s">
        <v>46</v>
      </c>
      <c r="K1150" t="s">
        <v>47</v>
      </c>
      <c r="L1150" t="s">
        <v>48</v>
      </c>
      <c r="M1150" t="s">
        <v>49</v>
      </c>
      <c r="N1150" t="s">
        <v>9410</v>
      </c>
      <c r="O1150" t="s">
        <v>10353</v>
      </c>
      <c r="P1150" t="s">
        <v>52</v>
      </c>
      <c r="Q1150" t="s">
        <v>53</v>
      </c>
      <c r="R1150" t="s">
        <v>54</v>
      </c>
      <c r="S1150">
        <v>100788157</v>
      </c>
      <c r="T1150" t="s">
        <v>606</v>
      </c>
      <c r="U1150" t="s">
        <v>66</v>
      </c>
      <c r="V1150" t="s">
        <v>1007</v>
      </c>
      <c r="W1150">
        <v>1512.36</v>
      </c>
      <c r="X1150">
        <v>8238.81</v>
      </c>
      <c r="Y1150">
        <v>7354.8</v>
      </c>
      <c r="Z1150" t="s">
        <v>49</v>
      </c>
      <c r="AA1150" t="s">
        <v>10314</v>
      </c>
      <c r="AB1150" t="s">
        <v>10296</v>
      </c>
      <c r="AC1150" t="s">
        <v>10297</v>
      </c>
      <c r="AD1150" t="s">
        <v>52</v>
      </c>
      <c r="AE1150" t="s">
        <v>76</v>
      </c>
      <c r="AF1150" t="s">
        <v>10207</v>
      </c>
      <c r="AG1150" t="s">
        <v>10208</v>
      </c>
      <c r="AH1150" t="s">
        <v>10298</v>
      </c>
      <c r="AI1150" t="s">
        <v>48</v>
      </c>
      <c r="AJ1150" t="s">
        <v>47</v>
      </c>
      <c r="AK1150" t="s">
        <v>9410</v>
      </c>
      <c r="AL1150" t="s">
        <v>10207</v>
      </c>
      <c r="AM1150">
        <v>0</v>
      </c>
      <c r="AN1150" t="s">
        <v>47</v>
      </c>
      <c r="AO1150" t="s">
        <v>47</v>
      </c>
      <c r="AP1150" t="s">
        <v>47</v>
      </c>
      <c r="AQ1150" t="s">
        <v>47</v>
      </c>
      <c r="AR1150" t="s">
        <v>47</v>
      </c>
      <c r="AS1150">
        <v>1512.36</v>
      </c>
      <c r="AT1150">
        <v>8238.81</v>
      </c>
      <c r="AU1150">
        <v>1</v>
      </c>
      <c r="AV1150">
        <v>1</v>
      </c>
      <c r="AW1150" t="s">
        <v>10352</v>
      </c>
      <c r="AX1150">
        <v>10800</v>
      </c>
      <c r="AY1150" t="s">
        <v>66</v>
      </c>
      <c r="AZ1150" t="s">
        <v>5541</v>
      </c>
      <c r="BA1150">
        <v>1690</v>
      </c>
      <c r="BB1150" t="s">
        <v>5541</v>
      </c>
      <c r="BC1150">
        <v>1690</v>
      </c>
      <c r="BD1150">
        <v>287</v>
      </c>
      <c r="BE1150">
        <v>39022.44</v>
      </c>
      <c r="BF1150">
        <v>3</v>
      </c>
      <c r="BG1150">
        <v>5</v>
      </c>
      <c r="BH1150">
        <v>0</v>
      </c>
      <c r="BI1150">
        <v>0</v>
      </c>
      <c r="BJ1150">
        <v>0</v>
      </c>
      <c r="BK1150">
        <v>0</v>
      </c>
      <c r="BL1150" t="s">
        <v>59</v>
      </c>
      <c r="BM1150" t="s">
        <v>10404</v>
      </c>
      <c r="BN1150" t="s">
        <v>10405</v>
      </c>
      <c r="BO1150">
        <v>0</v>
      </c>
    </row>
    <row r="1151" spans="1:67" hidden="1" x14ac:dyDescent="0.3">
      <c r="A1151">
        <v>111240</v>
      </c>
      <c r="B1151">
        <v>7120740537</v>
      </c>
      <c r="C1151">
        <v>941468</v>
      </c>
      <c r="D1151">
        <v>7032</v>
      </c>
      <c r="E1151">
        <v>119226</v>
      </c>
      <c r="F1151">
        <v>1</v>
      </c>
      <c r="G1151" t="s">
        <v>820</v>
      </c>
      <c r="H1151">
        <v>42831</v>
      </c>
      <c r="I1151">
        <v>21917914</v>
      </c>
      <c r="J1151" t="s">
        <v>46</v>
      </c>
      <c r="K1151" t="s">
        <v>47</v>
      </c>
      <c r="L1151" t="s">
        <v>48</v>
      </c>
      <c r="M1151" t="s">
        <v>49</v>
      </c>
      <c r="N1151" t="s">
        <v>205</v>
      </c>
      <c r="O1151" t="s">
        <v>206</v>
      </c>
      <c r="P1151" t="s">
        <v>207</v>
      </c>
      <c r="Q1151" t="s">
        <v>208</v>
      </c>
      <c r="R1151" t="s">
        <v>54</v>
      </c>
      <c r="S1151">
        <v>101093720</v>
      </c>
      <c r="T1151" t="s">
        <v>55</v>
      </c>
      <c r="U1151" t="s">
        <v>66</v>
      </c>
      <c r="V1151" t="s">
        <v>1007</v>
      </c>
      <c r="W1151">
        <v>2642.6</v>
      </c>
      <c r="X1151">
        <v>8920.7999999999993</v>
      </c>
      <c r="Y1151">
        <v>8164.8</v>
      </c>
      <c r="Z1151" t="s">
        <v>49</v>
      </c>
      <c r="AA1151" t="s">
        <v>10314</v>
      </c>
      <c r="AB1151" t="s">
        <v>10296</v>
      </c>
      <c r="AC1151" t="s">
        <v>10297</v>
      </c>
      <c r="AD1151" t="s">
        <v>52</v>
      </c>
      <c r="AE1151" t="s">
        <v>76</v>
      </c>
      <c r="AF1151" t="s">
        <v>10207</v>
      </c>
      <c r="AG1151" t="s">
        <v>10208</v>
      </c>
      <c r="AH1151" t="s">
        <v>10298</v>
      </c>
      <c r="AI1151" t="s">
        <v>48</v>
      </c>
      <c r="AJ1151" t="s">
        <v>47</v>
      </c>
      <c r="AK1151" t="s">
        <v>205</v>
      </c>
      <c r="AL1151" t="s">
        <v>10207</v>
      </c>
      <c r="AM1151">
        <v>0</v>
      </c>
      <c r="AN1151" t="s">
        <v>47</v>
      </c>
      <c r="AO1151" t="s">
        <v>47</v>
      </c>
      <c r="AP1151" t="s">
        <v>47</v>
      </c>
      <c r="AQ1151" t="s">
        <v>47</v>
      </c>
      <c r="AR1151" t="s">
        <v>47</v>
      </c>
      <c r="AS1151">
        <v>2642.6</v>
      </c>
      <c r="AT1151">
        <v>8920.7999999999993</v>
      </c>
      <c r="AU1151">
        <v>1</v>
      </c>
      <c r="AV1151">
        <v>1</v>
      </c>
      <c r="AW1151" t="s">
        <v>10352</v>
      </c>
      <c r="AX1151">
        <v>10800</v>
      </c>
      <c r="AY1151" t="s">
        <v>66</v>
      </c>
      <c r="AZ1151" t="s">
        <v>501</v>
      </c>
      <c r="BA1151">
        <v>2953</v>
      </c>
      <c r="BB1151" t="s">
        <v>501</v>
      </c>
      <c r="BC1151">
        <v>2953</v>
      </c>
      <c r="BD1151">
        <v>585</v>
      </c>
      <c r="BE1151">
        <v>47943.24</v>
      </c>
      <c r="BF1151">
        <v>4</v>
      </c>
      <c r="BG1151">
        <v>5</v>
      </c>
      <c r="BH1151">
        <v>17159.61</v>
      </c>
      <c r="BI1151">
        <v>0</v>
      </c>
      <c r="BJ1151">
        <v>17159.61</v>
      </c>
      <c r="BK1151">
        <v>27000</v>
      </c>
      <c r="BL1151" t="s">
        <v>56</v>
      </c>
      <c r="BM1151" t="s">
        <v>209</v>
      </c>
      <c r="BN1151" t="s">
        <v>211</v>
      </c>
      <c r="BO1151">
        <v>3926.8</v>
      </c>
    </row>
    <row r="1152" spans="1:67" hidden="1" x14ac:dyDescent="0.3">
      <c r="A1152">
        <v>111313</v>
      </c>
      <c r="B1152">
        <v>7120741491</v>
      </c>
      <c r="C1152">
        <v>2795664</v>
      </c>
      <c r="D1152">
        <v>7032</v>
      </c>
      <c r="E1152">
        <v>119257</v>
      </c>
      <c r="F1152">
        <v>1</v>
      </c>
      <c r="G1152" t="s">
        <v>820</v>
      </c>
      <c r="H1152">
        <v>42831</v>
      </c>
      <c r="I1152">
        <v>21917915</v>
      </c>
      <c r="J1152" t="s">
        <v>46</v>
      </c>
      <c r="K1152" t="s">
        <v>47</v>
      </c>
      <c r="L1152" t="s">
        <v>48</v>
      </c>
      <c r="M1152" t="s">
        <v>49</v>
      </c>
      <c r="N1152" t="s">
        <v>105</v>
      </c>
      <c r="O1152" t="s">
        <v>106</v>
      </c>
      <c r="P1152" t="s">
        <v>107</v>
      </c>
      <c r="Q1152" t="s">
        <v>108</v>
      </c>
      <c r="R1152" t="s">
        <v>54</v>
      </c>
      <c r="S1152">
        <v>100894891</v>
      </c>
      <c r="T1152" t="s">
        <v>116</v>
      </c>
      <c r="U1152" t="s">
        <v>56</v>
      </c>
      <c r="V1152" t="s">
        <v>57</v>
      </c>
      <c r="W1152">
        <v>12494.96</v>
      </c>
      <c r="X1152">
        <v>20360.5</v>
      </c>
      <c r="Y1152">
        <v>18591.28</v>
      </c>
      <c r="Z1152" t="s">
        <v>49</v>
      </c>
      <c r="AA1152" t="s">
        <v>10314</v>
      </c>
      <c r="AB1152" t="s">
        <v>10296</v>
      </c>
      <c r="AC1152" t="s">
        <v>10297</v>
      </c>
      <c r="AD1152" t="s">
        <v>52</v>
      </c>
      <c r="AE1152" t="s">
        <v>76</v>
      </c>
      <c r="AF1152" t="s">
        <v>10207</v>
      </c>
      <c r="AG1152" t="s">
        <v>10208</v>
      </c>
      <c r="AH1152" t="s">
        <v>10298</v>
      </c>
      <c r="AI1152" t="s">
        <v>48</v>
      </c>
      <c r="AJ1152" t="s">
        <v>47</v>
      </c>
      <c r="AK1152" t="s">
        <v>105</v>
      </c>
      <c r="AL1152" t="s">
        <v>10240</v>
      </c>
      <c r="AM1152">
        <v>0</v>
      </c>
      <c r="AN1152" t="s">
        <v>47</v>
      </c>
      <c r="AO1152" t="s">
        <v>47</v>
      </c>
      <c r="AP1152" t="s">
        <v>47</v>
      </c>
      <c r="AQ1152" t="s">
        <v>47</v>
      </c>
      <c r="AR1152" t="s">
        <v>47</v>
      </c>
      <c r="AS1152">
        <v>12494.96</v>
      </c>
      <c r="AT1152">
        <v>20360.5</v>
      </c>
      <c r="AU1152">
        <v>1</v>
      </c>
      <c r="AV1152">
        <v>1</v>
      </c>
      <c r="AW1152" t="s">
        <v>10352</v>
      </c>
      <c r="AX1152">
        <v>27000</v>
      </c>
      <c r="AY1152" t="s">
        <v>56</v>
      </c>
      <c r="AZ1152" t="s">
        <v>692</v>
      </c>
      <c r="BA1152">
        <v>13875</v>
      </c>
      <c r="BB1152" t="s">
        <v>692</v>
      </c>
      <c r="BC1152">
        <v>13875</v>
      </c>
      <c r="BD1152">
        <v>2720</v>
      </c>
      <c r="BE1152">
        <v>68303.740000000005</v>
      </c>
      <c r="BF1152">
        <v>5</v>
      </c>
      <c r="BG1152">
        <v>5</v>
      </c>
      <c r="BH1152">
        <v>20360.5</v>
      </c>
      <c r="BI1152">
        <v>0</v>
      </c>
      <c r="BJ1152">
        <v>20360.5</v>
      </c>
      <c r="BK1152">
        <v>27000</v>
      </c>
      <c r="BL1152" t="s">
        <v>56</v>
      </c>
      <c r="BM1152" t="s">
        <v>692</v>
      </c>
      <c r="BN1152" t="s">
        <v>694</v>
      </c>
      <c r="BO1152">
        <v>13875</v>
      </c>
    </row>
    <row r="1153" spans="1:67" hidden="1" x14ac:dyDescent="0.3">
      <c r="A1153">
        <v>111976</v>
      </c>
      <c r="B1153">
        <v>7120774097</v>
      </c>
      <c r="C1153">
        <v>915409</v>
      </c>
      <c r="D1153">
        <v>7032</v>
      </c>
      <c r="E1153">
        <v>120222</v>
      </c>
      <c r="F1153">
        <v>1</v>
      </c>
      <c r="G1153" t="s">
        <v>820</v>
      </c>
      <c r="H1153">
        <v>42833</v>
      </c>
      <c r="I1153">
        <v>21936557</v>
      </c>
      <c r="J1153" t="s">
        <v>46</v>
      </c>
      <c r="K1153" t="s">
        <v>47</v>
      </c>
      <c r="L1153" t="s">
        <v>48</v>
      </c>
      <c r="M1153" t="s">
        <v>49</v>
      </c>
      <c r="N1153" t="s">
        <v>247</v>
      </c>
      <c r="O1153" t="s">
        <v>248</v>
      </c>
      <c r="P1153" t="s">
        <v>249</v>
      </c>
      <c r="Q1153" t="s">
        <v>250</v>
      </c>
      <c r="R1153" t="s">
        <v>54</v>
      </c>
      <c r="S1153">
        <v>100422206</v>
      </c>
      <c r="T1153" t="s">
        <v>615</v>
      </c>
      <c r="U1153" t="s">
        <v>56</v>
      </c>
      <c r="V1153" t="s">
        <v>57</v>
      </c>
      <c r="W1153">
        <v>4502.6899999999996</v>
      </c>
      <c r="X1153">
        <v>19983.87</v>
      </c>
      <c r="Y1153">
        <v>18229.64</v>
      </c>
      <c r="Z1153" t="s">
        <v>49</v>
      </c>
      <c r="AA1153" t="s">
        <v>10314</v>
      </c>
      <c r="AB1153" t="s">
        <v>10296</v>
      </c>
      <c r="AC1153" t="s">
        <v>10297</v>
      </c>
      <c r="AD1153" t="s">
        <v>52</v>
      </c>
      <c r="AE1153" t="s">
        <v>76</v>
      </c>
      <c r="AF1153" t="s">
        <v>10207</v>
      </c>
      <c r="AG1153" t="s">
        <v>10208</v>
      </c>
      <c r="AH1153" t="s">
        <v>10298</v>
      </c>
      <c r="AI1153" t="s">
        <v>48</v>
      </c>
      <c r="AJ1153" t="s">
        <v>47</v>
      </c>
      <c r="AK1153" t="s">
        <v>247</v>
      </c>
      <c r="AL1153" t="s">
        <v>10217</v>
      </c>
      <c r="AM1153">
        <v>0</v>
      </c>
      <c r="AN1153" t="s">
        <v>47</v>
      </c>
      <c r="AO1153" t="s">
        <v>47</v>
      </c>
      <c r="AP1153" t="s">
        <v>47</v>
      </c>
      <c r="AQ1153" t="s">
        <v>47</v>
      </c>
      <c r="AR1153" t="s">
        <v>47</v>
      </c>
      <c r="AS1153">
        <v>4502.6899999999996</v>
      </c>
      <c r="AT1153">
        <v>19983.87</v>
      </c>
      <c r="AU1153">
        <v>1</v>
      </c>
      <c r="AV1153">
        <v>1</v>
      </c>
      <c r="AW1153" t="s">
        <v>10352</v>
      </c>
      <c r="AX1153">
        <v>27000</v>
      </c>
      <c r="AY1153" t="s">
        <v>56</v>
      </c>
      <c r="AZ1153" t="s">
        <v>634</v>
      </c>
      <c r="BA1153">
        <v>5000</v>
      </c>
      <c r="BB1153" t="s">
        <v>634</v>
      </c>
      <c r="BC1153">
        <v>5000</v>
      </c>
      <c r="BD1153">
        <v>1</v>
      </c>
      <c r="BE1153">
        <v>19983.87</v>
      </c>
      <c r="BF1153">
        <v>1</v>
      </c>
      <c r="BG1153">
        <v>7</v>
      </c>
      <c r="BH1153">
        <v>0</v>
      </c>
      <c r="BI1153">
        <v>0</v>
      </c>
      <c r="BJ1153">
        <v>0</v>
      </c>
      <c r="BK1153">
        <v>0</v>
      </c>
      <c r="BL1153" t="s">
        <v>59</v>
      </c>
      <c r="BM1153" t="s">
        <v>635</v>
      </c>
      <c r="BN1153" t="s">
        <v>636</v>
      </c>
      <c r="BO1153">
        <v>0</v>
      </c>
    </row>
    <row r="1154" spans="1:67" x14ac:dyDescent="0.3">
      <c r="A1154">
        <v>111529</v>
      </c>
      <c r="B1154">
        <v>7120744780</v>
      </c>
      <c r="C1154">
        <v>2769823</v>
      </c>
      <c r="D1154">
        <v>7032</v>
      </c>
      <c r="E1154">
        <v>120173</v>
      </c>
      <c r="F1154">
        <v>1</v>
      </c>
      <c r="G1154" t="s">
        <v>820</v>
      </c>
      <c r="H1154">
        <v>42833</v>
      </c>
      <c r="I1154">
        <v>21936575</v>
      </c>
      <c r="J1154" t="s">
        <v>46</v>
      </c>
      <c r="K1154" t="s">
        <v>47</v>
      </c>
      <c r="L1154" t="s">
        <v>48</v>
      </c>
      <c r="M1154" t="s">
        <v>49</v>
      </c>
      <c r="N1154" t="s">
        <v>9412</v>
      </c>
      <c r="O1154" t="s">
        <v>10389</v>
      </c>
      <c r="P1154" t="s">
        <v>207</v>
      </c>
      <c r="Q1154" t="s">
        <v>208</v>
      </c>
      <c r="R1154" t="s">
        <v>54</v>
      </c>
      <c r="S1154">
        <v>101093720</v>
      </c>
      <c r="T1154" t="s">
        <v>55</v>
      </c>
      <c r="U1154" t="s">
        <v>66</v>
      </c>
      <c r="V1154" t="s">
        <v>1007</v>
      </c>
      <c r="W1154">
        <v>2642.6</v>
      </c>
      <c r="X1154">
        <v>9240.24</v>
      </c>
      <c r="Y1154">
        <v>8363.49</v>
      </c>
      <c r="Z1154" t="s">
        <v>49</v>
      </c>
      <c r="AA1154" t="s">
        <v>10314</v>
      </c>
      <c r="AB1154" t="s">
        <v>10296</v>
      </c>
      <c r="AC1154" t="s">
        <v>10297</v>
      </c>
      <c r="AD1154" t="s">
        <v>52</v>
      </c>
      <c r="AE1154" t="s">
        <v>76</v>
      </c>
      <c r="AF1154" t="s">
        <v>10207</v>
      </c>
      <c r="AG1154" t="s">
        <v>10208</v>
      </c>
      <c r="AH1154" t="s">
        <v>10298</v>
      </c>
      <c r="AI1154" t="s">
        <v>48</v>
      </c>
      <c r="AJ1154" t="s">
        <v>47</v>
      </c>
      <c r="AK1154" t="s">
        <v>9412</v>
      </c>
      <c r="AL1154" t="s">
        <v>10207</v>
      </c>
      <c r="AM1154">
        <v>0</v>
      </c>
      <c r="AN1154" t="s">
        <v>47</v>
      </c>
      <c r="AO1154" t="s">
        <v>47</v>
      </c>
      <c r="AP1154" t="s">
        <v>47</v>
      </c>
      <c r="AQ1154" t="s">
        <v>47</v>
      </c>
      <c r="AR1154" t="s">
        <v>47</v>
      </c>
      <c r="AS1154">
        <v>2642.6</v>
      </c>
      <c r="AT1154">
        <v>9240.24</v>
      </c>
      <c r="AU1154">
        <v>1</v>
      </c>
      <c r="AV1154">
        <v>1</v>
      </c>
      <c r="AW1154" t="s">
        <v>10352</v>
      </c>
      <c r="AX1154">
        <v>10800</v>
      </c>
      <c r="AY1154" t="s">
        <v>66</v>
      </c>
      <c r="AZ1154" t="s">
        <v>5077</v>
      </c>
      <c r="BA1154">
        <v>2953</v>
      </c>
      <c r="BB1154" t="s">
        <v>5077</v>
      </c>
      <c r="BC1154">
        <v>2953</v>
      </c>
      <c r="BD1154">
        <v>120</v>
      </c>
      <c r="BE1154">
        <v>29224.11</v>
      </c>
      <c r="BF1154">
        <v>2</v>
      </c>
      <c r="BG1154">
        <v>7</v>
      </c>
      <c r="BH1154">
        <v>29224.11</v>
      </c>
      <c r="BI1154">
        <v>0</v>
      </c>
      <c r="BJ1154">
        <v>29224.11</v>
      </c>
      <c r="BK1154">
        <v>42000</v>
      </c>
      <c r="BL1154" t="s">
        <v>229</v>
      </c>
      <c r="BM1154" t="s">
        <v>10391</v>
      </c>
      <c r="BN1154" t="s">
        <v>10391</v>
      </c>
      <c r="BO1154" t="s">
        <v>47</v>
      </c>
    </row>
    <row r="1155" spans="1:67" hidden="1" x14ac:dyDescent="0.3">
      <c r="A1155">
        <v>111021</v>
      </c>
      <c r="B1155">
        <v>7120710302</v>
      </c>
      <c r="C1155">
        <v>659338</v>
      </c>
      <c r="D1155">
        <v>7032</v>
      </c>
      <c r="E1155">
        <v>120145</v>
      </c>
      <c r="F1155">
        <v>1</v>
      </c>
      <c r="G1155" t="s">
        <v>820</v>
      </c>
      <c r="H1155">
        <v>42833</v>
      </c>
      <c r="I1155">
        <v>21936563</v>
      </c>
      <c r="J1155" t="s">
        <v>46</v>
      </c>
      <c r="K1155" t="s">
        <v>47</v>
      </c>
      <c r="L1155" t="s">
        <v>48</v>
      </c>
      <c r="M1155" t="s">
        <v>49</v>
      </c>
      <c r="N1155" t="s">
        <v>50</v>
      </c>
      <c r="O1155" t="s">
        <v>51</v>
      </c>
      <c r="P1155" t="s">
        <v>52</v>
      </c>
      <c r="Q1155" t="s">
        <v>53</v>
      </c>
      <c r="R1155" t="s">
        <v>54</v>
      </c>
      <c r="S1155">
        <v>101093720</v>
      </c>
      <c r="T1155" t="s">
        <v>55</v>
      </c>
      <c r="U1155" t="s">
        <v>56</v>
      </c>
      <c r="V1155" t="s">
        <v>57</v>
      </c>
      <c r="W1155">
        <v>1683.12</v>
      </c>
      <c r="X1155">
        <v>20477.43</v>
      </c>
      <c r="Y1155">
        <v>18859.72</v>
      </c>
      <c r="Z1155" t="s">
        <v>49</v>
      </c>
      <c r="AA1155" t="s">
        <v>10314</v>
      </c>
      <c r="AB1155" t="s">
        <v>10296</v>
      </c>
      <c r="AC1155" t="s">
        <v>10297</v>
      </c>
      <c r="AD1155" t="s">
        <v>52</v>
      </c>
      <c r="AE1155" t="s">
        <v>76</v>
      </c>
      <c r="AF1155" t="s">
        <v>10207</v>
      </c>
      <c r="AG1155" t="s">
        <v>10208</v>
      </c>
      <c r="AH1155" t="s">
        <v>10298</v>
      </c>
      <c r="AI1155" t="s">
        <v>48</v>
      </c>
      <c r="AJ1155" t="s">
        <v>47</v>
      </c>
      <c r="AK1155" t="s">
        <v>50</v>
      </c>
      <c r="AL1155" t="s">
        <v>10207</v>
      </c>
      <c r="AM1155">
        <v>0</v>
      </c>
      <c r="AN1155" t="s">
        <v>47</v>
      </c>
      <c r="AO1155" t="s">
        <v>47</v>
      </c>
      <c r="AP1155" t="s">
        <v>47</v>
      </c>
      <c r="AQ1155" t="s">
        <v>47</v>
      </c>
      <c r="AR1155" t="s">
        <v>47</v>
      </c>
      <c r="AS1155">
        <v>1683.12</v>
      </c>
      <c r="AT1155">
        <v>20477.43</v>
      </c>
      <c r="AU1155">
        <v>1</v>
      </c>
      <c r="AV1155">
        <v>1</v>
      </c>
      <c r="AW1155" t="s">
        <v>10352</v>
      </c>
      <c r="AX1155">
        <v>27000</v>
      </c>
      <c r="AY1155" t="s">
        <v>56</v>
      </c>
      <c r="AZ1155" t="s">
        <v>220</v>
      </c>
      <c r="BA1155">
        <v>1880.82</v>
      </c>
      <c r="BB1155" t="s">
        <v>220</v>
      </c>
      <c r="BC1155">
        <v>1880.82</v>
      </c>
      <c r="BD1155">
        <v>154</v>
      </c>
      <c r="BE1155">
        <v>49701.54</v>
      </c>
      <c r="BF1155">
        <v>3</v>
      </c>
      <c r="BG1155">
        <v>7</v>
      </c>
      <c r="BH1155">
        <v>0</v>
      </c>
      <c r="BI1155">
        <v>0</v>
      </c>
      <c r="BJ1155">
        <v>0</v>
      </c>
      <c r="BK1155">
        <v>0</v>
      </c>
      <c r="BL1155" t="s">
        <v>59</v>
      </c>
      <c r="BM1155" t="s">
        <v>221</v>
      </c>
      <c r="BN1155" t="s">
        <v>222</v>
      </c>
      <c r="BO1155">
        <v>0</v>
      </c>
    </row>
    <row r="1156" spans="1:67" x14ac:dyDescent="0.3">
      <c r="A1156">
        <v>111971</v>
      </c>
      <c r="B1156">
        <v>7120774091</v>
      </c>
      <c r="C1156">
        <v>4463264</v>
      </c>
      <c r="D1156">
        <v>7032</v>
      </c>
      <c r="E1156">
        <v>120217</v>
      </c>
      <c r="F1156">
        <v>1</v>
      </c>
      <c r="G1156" t="s">
        <v>820</v>
      </c>
      <c r="H1156">
        <v>42833</v>
      </c>
      <c r="I1156">
        <v>21936551</v>
      </c>
      <c r="J1156" t="s">
        <v>46</v>
      </c>
      <c r="K1156" t="s">
        <v>47</v>
      </c>
      <c r="L1156" t="s">
        <v>48</v>
      </c>
      <c r="M1156" t="s">
        <v>49</v>
      </c>
      <c r="N1156" t="s">
        <v>9400</v>
      </c>
      <c r="O1156" t="s">
        <v>10266</v>
      </c>
      <c r="P1156" t="s">
        <v>2264</v>
      </c>
      <c r="Q1156" t="s">
        <v>10372</v>
      </c>
      <c r="R1156" t="s">
        <v>10178</v>
      </c>
      <c r="S1156">
        <v>100788157</v>
      </c>
      <c r="T1156" t="s">
        <v>606</v>
      </c>
      <c r="U1156" t="s">
        <v>66</v>
      </c>
      <c r="V1156" t="s">
        <v>1007</v>
      </c>
      <c r="W1156">
        <v>2473</v>
      </c>
      <c r="X1156">
        <v>10658.97</v>
      </c>
      <c r="Y1156">
        <v>9772.4599999999991</v>
      </c>
      <c r="Z1156" t="s">
        <v>49</v>
      </c>
      <c r="AA1156" t="s">
        <v>10314</v>
      </c>
      <c r="AB1156" t="s">
        <v>10296</v>
      </c>
      <c r="AC1156" t="s">
        <v>10297</v>
      </c>
      <c r="AD1156" t="s">
        <v>52</v>
      </c>
      <c r="AE1156" t="s">
        <v>76</v>
      </c>
      <c r="AF1156" t="s">
        <v>10207</v>
      </c>
      <c r="AG1156" t="s">
        <v>10208</v>
      </c>
      <c r="AH1156" t="s">
        <v>10298</v>
      </c>
      <c r="AI1156" t="s">
        <v>48</v>
      </c>
      <c r="AJ1156" t="s">
        <v>47</v>
      </c>
      <c r="AK1156" t="s">
        <v>9400</v>
      </c>
      <c r="AL1156" t="s">
        <v>10207</v>
      </c>
      <c r="AM1156">
        <v>0</v>
      </c>
      <c r="AN1156" t="s">
        <v>47</v>
      </c>
      <c r="AO1156" t="s">
        <v>47</v>
      </c>
      <c r="AP1156" t="s">
        <v>47</v>
      </c>
      <c r="AQ1156" t="s">
        <v>47</v>
      </c>
      <c r="AR1156" t="s">
        <v>47</v>
      </c>
      <c r="AS1156">
        <v>2473</v>
      </c>
      <c r="AT1156">
        <v>10658.97</v>
      </c>
      <c r="AU1156">
        <v>1</v>
      </c>
      <c r="AV1156">
        <v>1</v>
      </c>
      <c r="AW1156" t="s">
        <v>10362</v>
      </c>
      <c r="AX1156">
        <v>10800</v>
      </c>
      <c r="AY1156" t="s">
        <v>66</v>
      </c>
      <c r="AZ1156" t="s">
        <v>10373</v>
      </c>
      <c r="BA1156" t="s">
        <v>47</v>
      </c>
      <c r="BB1156" t="s">
        <v>10373</v>
      </c>
      <c r="BC1156" t="s">
        <v>47</v>
      </c>
      <c r="BD1156">
        <v>1148</v>
      </c>
      <c r="BE1156">
        <v>60360.51</v>
      </c>
      <c r="BF1156">
        <v>4</v>
      </c>
      <c r="BG1156">
        <v>7</v>
      </c>
      <c r="BH1156">
        <v>31136.400000000001</v>
      </c>
      <c r="BI1156">
        <v>0</v>
      </c>
      <c r="BJ1156">
        <v>31136.400000000001</v>
      </c>
      <c r="BK1156">
        <v>42000</v>
      </c>
      <c r="BL1156" t="s">
        <v>229</v>
      </c>
      <c r="BM1156" t="s">
        <v>10375</v>
      </c>
      <c r="BN1156" t="s">
        <v>10375</v>
      </c>
      <c r="BO1156" t="s">
        <v>47</v>
      </c>
    </row>
    <row r="1157" spans="1:67" hidden="1" x14ac:dyDescent="0.3">
      <c r="A1157">
        <v>111977</v>
      </c>
      <c r="B1157">
        <v>7120774098</v>
      </c>
      <c r="C1157">
        <v>4463264</v>
      </c>
      <c r="D1157">
        <v>7032</v>
      </c>
      <c r="E1157">
        <v>120223</v>
      </c>
      <c r="F1157">
        <v>1</v>
      </c>
      <c r="G1157" t="s">
        <v>820</v>
      </c>
      <c r="H1157">
        <v>42833</v>
      </c>
      <c r="I1157">
        <v>21936558</v>
      </c>
      <c r="J1157" t="s">
        <v>46</v>
      </c>
      <c r="K1157" t="s">
        <v>47</v>
      </c>
      <c r="L1157" t="s">
        <v>48</v>
      </c>
      <c r="M1157" t="s">
        <v>49</v>
      </c>
      <c r="N1157" t="s">
        <v>9400</v>
      </c>
      <c r="O1157" t="s">
        <v>10266</v>
      </c>
      <c r="P1157" t="s">
        <v>2264</v>
      </c>
      <c r="Q1157" t="s">
        <v>10372</v>
      </c>
      <c r="R1157" t="s">
        <v>10178</v>
      </c>
      <c r="S1157">
        <v>100788157</v>
      </c>
      <c r="T1157" t="s">
        <v>606</v>
      </c>
      <c r="U1157" t="s">
        <v>66</v>
      </c>
      <c r="V1157" t="s">
        <v>1007</v>
      </c>
      <c r="W1157">
        <v>2473</v>
      </c>
      <c r="X1157">
        <v>10833.4</v>
      </c>
      <c r="Y1157">
        <v>9943.4</v>
      </c>
      <c r="Z1157" t="s">
        <v>49</v>
      </c>
      <c r="AA1157" t="s">
        <v>10314</v>
      </c>
      <c r="AB1157" t="s">
        <v>10296</v>
      </c>
      <c r="AC1157" t="s">
        <v>10297</v>
      </c>
      <c r="AD1157" t="s">
        <v>52</v>
      </c>
      <c r="AE1157" t="s">
        <v>76</v>
      </c>
      <c r="AF1157" t="s">
        <v>10207</v>
      </c>
      <c r="AG1157" t="s">
        <v>10208</v>
      </c>
      <c r="AH1157" t="s">
        <v>10298</v>
      </c>
      <c r="AI1157" t="s">
        <v>48</v>
      </c>
      <c r="AJ1157" t="s">
        <v>47</v>
      </c>
      <c r="AK1157" t="s">
        <v>9400</v>
      </c>
      <c r="AL1157" t="s">
        <v>10207</v>
      </c>
      <c r="AM1157">
        <v>0</v>
      </c>
      <c r="AN1157" t="s">
        <v>47</v>
      </c>
      <c r="AO1157" t="s">
        <v>47</v>
      </c>
      <c r="AP1157" t="s">
        <v>47</v>
      </c>
      <c r="AQ1157" t="s">
        <v>47</v>
      </c>
      <c r="AR1157" t="s">
        <v>47</v>
      </c>
      <c r="AS1157">
        <v>2473</v>
      </c>
      <c r="AT1157">
        <v>10833.4</v>
      </c>
      <c r="AU1157">
        <v>1</v>
      </c>
      <c r="AV1157">
        <v>1</v>
      </c>
      <c r="AW1157" t="s">
        <v>10362</v>
      </c>
      <c r="AX1157">
        <v>27000</v>
      </c>
      <c r="AY1157" t="s">
        <v>56</v>
      </c>
      <c r="AZ1157" t="s">
        <v>10373</v>
      </c>
      <c r="BA1157" t="s">
        <v>47</v>
      </c>
      <c r="BB1157" t="s">
        <v>10374</v>
      </c>
      <c r="BC1157" t="s">
        <v>47</v>
      </c>
      <c r="BD1157">
        <v>1148</v>
      </c>
      <c r="BE1157">
        <v>71193.91</v>
      </c>
      <c r="BF1157">
        <v>5</v>
      </c>
      <c r="BG1157">
        <v>7</v>
      </c>
      <c r="BH1157">
        <v>0</v>
      </c>
      <c r="BI1157">
        <v>0</v>
      </c>
      <c r="BJ1157">
        <v>0</v>
      </c>
      <c r="BK1157">
        <v>0</v>
      </c>
      <c r="BL1157" t="s">
        <v>59</v>
      </c>
      <c r="BM1157" t="s">
        <v>10376</v>
      </c>
      <c r="BN1157" t="s">
        <v>10375</v>
      </c>
      <c r="BO1157">
        <v>0</v>
      </c>
    </row>
    <row r="1158" spans="1:67" hidden="1" x14ac:dyDescent="0.3">
      <c r="A1158">
        <v>111987</v>
      </c>
      <c r="B1158">
        <v>7120774170</v>
      </c>
      <c r="C1158">
        <v>629781</v>
      </c>
      <c r="D1158">
        <v>7032</v>
      </c>
      <c r="E1158">
        <v>120226</v>
      </c>
      <c r="F1158">
        <v>1</v>
      </c>
      <c r="G1158" t="s">
        <v>820</v>
      </c>
      <c r="H1158">
        <v>42833</v>
      </c>
      <c r="I1158">
        <v>21936569</v>
      </c>
      <c r="J1158" t="s">
        <v>46</v>
      </c>
      <c r="K1158" t="s">
        <v>47</v>
      </c>
      <c r="L1158" t="s">
        <v>48</v>
      </c>
      <c r="M1158" t="s">
        <v>49</v>
      </c>
      <c r="N1158" t="s">
        <v>346</v>
      </c>
      <c r="O1158" t="s">
        <v>347</v>
      </c>
      <c r="P1158" t="s">
        <v>263</v>
      </c>
      <c r="Q1158" t="s">
        <v>264</v>
      </c>
      <c r="R1158" t="s">
        <v>54</v>
      </c>
      <c r="S1158">
        <v>100422206</v>
      </c>
      <c r="T1158" t="s">
        <v>615</v>
      </c>
      <c r="U1158" t="s">
        <v>56</v>
      </c>
      <c r="V1158" t="s">
        <v>57</v>
      </c>
      <c r="W1158">
        <v>4340.2</v>
      </c>
      <c r="X1158">
        <v>20500.080000000002</v>
      </c>
      <c r="Y1158">
        <v>18820.18</v>
      </c>
      <c r="Z1158" t="s">
        <v>49</v>
      </c>
      <c r="AA1158" t="s">
        <v>10314</v>
      </c>
      <c r="AB1158" t="s">
        <v>10296</v>
      </c>
      <c r="AC1158" t="s">
        <v>10297</v>
      </c>
      <c r="AD1158" t="s">
        <v>52</v>
      </c>
      <c r="AE1158" t="s">
        <v>76</v>
      </c>
      <c r="AF1158" t="s">
        <v>10207</v>
      </c>
      <c r="AG1158" t="s">
        <v>10208</v>
      </c>
      <c r="AH1158" t="s">
        <v>10298</v>
      </c>
      <c r="AI1158" t="s">
        <v>48</v>
      </c>
      <c r="AJ1158" t="s">
        <v>47</v>
      </c>
      <c r="AK1158" t="s">
        <v>346</v>
      </c>
      <c r="AL1158" t="s">
        <v>10232</v>
      </c>
      <c r="AM1158">
        <v>0</v>
      </c>
      <c r="AN1158" t="s">
        <v>47</v>
      </c>
      <c r="AO1158" t="s">
        <v>47</v>
      </c>
      <c r="AP1158" t="s">
        <v>47</v>
      </c>
      <c r="AQ1158" t="s">
        <v>47</v>
      </c>
      <c r="AR1158" t="s">
        <v>47</v>
      </c>
      <c r="AS1158">
        <v>4340.2</v>
      </c>
      <c r="AT1158">
        <v>20500.080000000002</v>
      </c>
      <c r="AU1158">
        <v>1</v>
      </c>
      <c r="AV1158">
        <v>1</v>
      </c>
      <c r="AW1158" t="s">
        <v>10352</v>
      </c>
      <c r="AX1158">
        <v>27000</v>
      </c>
      <c r="AY1158" t="s">
        <v>56</v>
      </c>
      <c r="AZ1158" t="s">
        <v>663</v>
      </c>
      <c r="BA1158">
        <v>4850</v>
      </c>
      <c r="BB1158" t="s">
        <v>663</v>
      </c>
      <c r="BC1158">
        <v>4850</v>
      </c>
      <c r="BD1158">
        <v>1474</v>
      </c>
      <c r="BE1158">
        <v>91693.99</v>
      </c>
      <c r="BF1158">
        <v>6</v>
      </c>
      <c r="BG1158">
        <v>7</v>
      </c>
      <c r="BH1158">
        <v>31333.48</v>
      </c>
      <c r="BI1158">
        <v>0</v>
      </c>
      <c r="BJ1158">
        <v>31333.48</v>
      </c>
      <c r="BK1158">
        <v>42000</v>
      </c>
      <c r="BL1158" t="s">
        <v>229</v>
      </c>
      <c r="BM1158" t="s">
        <v>665</v>
      </c>
      <c r="BN1158" t="s">
        <v>665</v>
      </c>
      <c r="BO1158">
        <v>6305</v>
      </c>
    </row>
    <row r="1159" spans="1:67" hidden="1" x14ac:dyDescent="0.3">
      <c r="A1159">
        <v>111515</v>
      </c>
      <c r="B1159">
        <v>7120743032</v>
      </c>
      <c r="C1159">
        <v>2497722</v>
      </c>
      <c r="D1159">
        <v>7032</v>
      </c>
      <c r="E1159">
        <v>120169</v>
      </c>
      <c r="F1159">
        <v>1</v>
      </c>
      <c r="G1159" t="s">
        <v>820</v>
      </c>
      <c r="H1159">
        <v>42833</v>
      </c>
      <c r="I1159">
        <v>21936565</v>
      </c>
      <c r="J1159" t="s">
        <v>46</v>
      </c>
      <c r="K1159" t="s">
        <v>47</v>
      </c>
      <c r="L1159" t="s">
        <v>48</v>
      </c>
      <c r="M1159" t="s">
        <v>49</v>
      </c>
      <c r="N1159" t="s">
        <v>581</v>
      </c>
      <c r="O1159" t="s">
        <v>133</v>
      </c>
      <c r="P1159" t="s">
        <v>84</v>
      </c>
      <c r="Q1159" t="s">
        <v>85</v>
      </c>
      <c r="R1159" t="s">
        <v>54</v>
      </c>
      <c r="S1159">
        <v>101093720</v>
      </c>
      <c r="T1159" t="s">
        <v>55</v>
      </c>
      <c r="U1159" t="s">
        <v>56</v>
      </c>
      <c r="V1159" t="s">
        <v>57</v>
      </c>
      <c r="W1159">
        <v>10356.18</v>
      </c>
      <c r="X1159">
        <v>20674.439999999999</v>
      </c>
      <c r="Y1159">
        <v>18845.080000000002</v>
      </c>
      <c r="Z1159" t="s">
        <v>49</v>
      </c>
      <c r="AA1159" t="s">
        <v>10314</v>
      </c>
      <c r="AB1159" t="s">
        <v>10296</v>
      </c>
      <c r="AC1159" t="s">
        <v>10297</v>
      </c>
      <c r="AD1159" t="s">
        <v>52</v>
      </c>
      <c r="AE1159" t="s">
        <v>76</v>
      </c>
      <c r="AF1159" t="s">
        <v>10207</v>
      </c>
      <c r="AG1159" t="s">
        <v>10208</v>
      </c>
      <c r="AH1159" t="s">
        <v>10298</v>
      </c>
      <c r="AI1159" t="s">
        <v>48</v>
      </c>
      <c r="AJ1159" t="s">
        <v>47</v>
      </c>
      <c r="AK1159" t="s">
        <v>132</v>
      </c>
      <c r="AL1159" t="s">
        <v>10240</v>
      </c>
      <c r="AM1159">
        <v>0</v>
      </c>
      <c r="AN1159" t="s">
        <v>47</v>
      </c>
      <c r="AO1159" t="s">
        <v>47</v>
      </c>
      <c r="AP1159" t="s">
        <v>47</v>
      </c>
      <c r="AQ1159" t="s">
        <v>47</v>
      </c>
      <c r="AR1159" t="s">
        <v>47</v>
      </c>
      <c r="AS1159">
        <v>10356.18</v>
      </c>
      <c r="AT1159">
        <v>20674.439999999999</v>
      </c>
      <c r="AU1159">
        <v>1</v>
      </c>
      <c r="AV1159">
        <v>1</v>
      </c>
      <c r="AW1159" t="s">
        <v>10352</v>
      </c>
      <c r="AX1159">
        <v>27000</v>
      </c>
      <c r="AY1159" t="s">
        <v>56</v>
      </c>
      <c r="AZ1159" t="s">
        <v>805</v>
      </c>
      <c r="BA1159">
        <v>11500</v>
      </c>
      <c r="BB1159" t="s">
        <v>805</v>
      </c>
      <c r="BC1159">
        <v>11500</v>
      </c>
      <c r="BD1159">
        <v>2595</v>
      </c>
      <c r="BE1159">
        <v>112368.43</v>
      </c>
      <c r="BF1159">
        <v>7</v>
      </c>
      <c r="BG1159">
        <v>7</v>
      </c>
      <c r="BH1159">
        <v>20674.439999999999</v>
      </c>
      <c r="BI1159">
        <v>0</v>
      </c>
      <c r="BJ1159">
        <v>20674.439999999999</v>
      </c>
      <c r="BK1159">
        <v>27000</v>
      </c>
      <c r="BL1159" t="s">
        <v>56</v>
      </c>
      <c r="BM1159" t="s">
        <v>805</v>
      </c>
      <c r="BN1159" t="s">
        <v>807</v>
      </c>
      <c r="BO1159">
        <v>11500</v>
      </c>
    </row>
    <row r="1160" spans="1:67" hidden="1" x14ac:dyDescent="0.3">
      <c r="A1160">
        <v>112438</v>
      </c>
      <c r="B1160">
        <v>7120818499</v>
      </c>
      <c r="C1160">
        <v>723330</v>
      </c>
      <c r="D1160">
        <v>7032</v>
      </c>
      <c r="E1160">
        <v>120542</v>
      </c>
      <c r="F1160">
        <v>1</v>
      </c>
      <c r="G1160" t="s">
        <v>820</v>
      </c>
      <c r="H1160">
        <v>42835</v>
      </c>
      <c r="I1160">
        <v>21945279</v>
      </c>
      <c r="J1160" t="s">
        <v>46</v>
      </c>
      <c r="K1160" t="s">
        <v>47</v>
      </c>
      <c r="L1160" t="s">
        <v>48</v>
      </c>
      <c r="M1160" t="s">
        <v>49</v>
      </c>
      <c r="N1160" t="s">
        <v>9400</v>
      </c>
      <c r="O1160" t="s">
        <v>10238</v>
      </c>
      <c r="P1160" t="s">
        <v>568</v>
      </c>
      <c r="Q1160" t="s">
        <v>10367</v>
      </c>
      <c r="R1160" t="s">
        <v>992</v>
      </c>
      <c r="S1160">
        <v>101093720</v>
      </c>
      <c r="T1160" t="s">
        <v>55</v>
      </c>
      <c r="U1160" t="s">
        <v>56</v>
      </c>
      <c r="V1160" t="s">
        <v>57</v>
      </c>
      <c r="W1160">
        <v>14000</v>
      </c>
      <c r="X1160">
        <v>20196.21</v>
      </c>
      <c r="Y1160">
        <v>18423.259999999998</v>
      </c>
      <c r="Z1160" t="s">
        <v>49</v>
      </c>
      <c r="AA1160" t="s">
        <v>10314</v>
      </c>
      <c r="AB1160" t="s">
        <v>10296</v>
      </c>
      <c r="AC1160" t="s">
        <v>10297</v>
      </c>
      <c r="AD1160" t="s">
        <v>52</v>
      </c>
      <c r="AE1160" t="s">
        <v>76</v>
      </c>
      <c r="AF1160" t="s">
        <v>10207</v>
      </c>
      <c r="AG1160" t="s">
        <v>10208</v>
      </c>
      <c r="AH1160" t="s">
        <v>10298</v>
      </c>
      <c r="AI1160" t="s">
        <v>48</v>
      </c>
      <c r="AJ1160" t="s">
        <v>47</v>
      </c>
      <c r="AK1160" t="s">
        <v>9400</v>
      </c>
      <c r="AL1160" t="s">
        <v>10240</v>
      </c>
      <c r="AM1160">
        <v>0</v>
      </c>
      <c r="AN1160" t="s">
        <v>47</v>
      </c>
      <c r="AO1160" t="s">
        <v>47</v>
      </c>
      <c r="AP1160" t="s">
        <v>47</v>
      </c>
      <c r="AQ1160" t="s">
        <v>47</v>
      </c>
      <c r="AR1160" t="s">
        <v>47</v>
      </c>
      <c r="AS1160">
        <v>14000</v>
      </c>
      <c r="AT1160">
        <v>20196.21</v>
      </c>
      <c r="AU1160">
        <v>1</v>
      </c>
      <c r="AV1160">
        <v>1</v>
      </c>
      <c r="AW1160" t="s">
        <v>10358</v>
      </c>
      <c r="AX1160">
        <v>27000</v>
      </c>
      <c r="AY1160" t="s">
        <v>56</v>
      </c>
      <c r="AZ1160" t="s">
        <v>5237</v>
      </c>
      <c r="BA1160">
        <v>14000</v>
      </c>
      <c r="BB1160" t="s">
        <v>5237</v>
      </c>
      <c r="BC1160">
        <v>14000</v>
      </c>
      <c r="BD1160">
        <v>1</v>
      </c>
      <c r="BE1160">
        <v>20196.21</v>
      </c>
      <c r="BF1160">
        <v>1</v>
      </c>
      <c r="BG1160">
        <v>8</v>
      </c>
      <c r="BH1160">
        <v>0</v>
      </c>
      <c r="BI1160">
        <v>0</v>
      </c>
      <c r="BJ1160">
        <v>0</v>
      </c>
      <c r="BK1160">
        <v>0</v>
      </c>
      <c r="BL1160" t="s">
        <v>59</v>
      </c>
      <c r="BM1160" t="s">
        <v>10459</v>
      </c>
      <c r="BN1160" t="s">
        <v>10368</v>
      </c>
      <c r="BO1160">
        <v>0</v>
      </c>
    </row>
    <row r="1161" spans="1:67" hidden="1" x14ac:dyDescent="0.3">
      <c r="A1161">
        <v>112471</v>
      </c>
      <c r="B1161">
        <v>7120818728</v>
      </c>
      <c r="C1161">
        <v>4072295</v>
      </c>
      <c r="D1161">
        <v>7032</v>
      </c>
      <c r="E1161">
        <v>120576</v>
      </c>
      <c r="F1161">
        <v>1</v>
      </c>
      <c r="G1161" t="s">
        <v>820</v>
      </c>
      <c r="H1161">
        <v>42835</v>
      </c>
      <c r="I1161">
        <v>21945472</v>
      </c>
      <c r="J1161" t="s">
        <v>46</v>
      </c>
      <c r="K1161" t="s">
        <v>47</v>
      </c>
      <c r="L1161" t="s">
        <v>48</v>
      </c>
      <c r="M1161" t="s">
        <v>49</v>
      </c>
      <c r="N1161" t="s">
        <v>377</v>
      </c>
      <c r="O1161" t="s">
        <v>225</v>
      </c>
      <c r="P1161" t="s">
        <v>207</v>
      </c>
      <c r="Q1161" t="s">
        <v>208</v>
      </c>
      <c r="R1161" t="s">
        <v>54</v>
      </c>
      <c r="S1161">
        <v>101093720</v>
      </c>
      <c r="T1161" t="s">
        <v>55</v>
      </c>
      <c r="U1161" t="s">
        <v>66</v>
      </c>
      <c r="V1161" t="s">
        <v>1007</v>
      </c>
      <c r="W1161">
        <v>2642.6</v>
      </c>
      <c r="X1161">
        <v>12991.86</v>
      </c>
      <c r="Y1161">
        <v>11943.08</v>
      </c>
      <c r="Z1161" t="s">
        <v>49</v>
      </c>
      <c r="AA1161" t="s">
        <v>10314</v>
      </c>
      <c r="AB1161" t="s">
        <v>10296</v>
      </c>
      <c r="AC1161" t="s">
        <v>10297</v>
      </c>
      <c r="AD1161" t="s">
        <v>52</v>
      </c>
      <c r="AE1161" t="s">
        <v>76</v>
      </c>
      <c r="AF1161" t="s">
        <v>10207</v>
      </c>
      <c r="AG1161" t="s">
        <v>10208</v>
      </c>
      <c r="AH1161" t="s">
        <v>10298</v>
      </c>
      <c r="AI1161" t="s">
        <v>48</v>
      </c>
      <c r="AJ1161" t="s">
        <v>47</v>
      </c>
      <c r="AK1161" t="s">
        <v>377</v>
      </c>
      <c r="AL1161" t="s">
        <v>10207</v>
      </c>
      <c r="AM1161">
        <v>0</v>
      </c>
      <c r="AN1161" t="s">
        <v>47</v>
      </c>
      <c r="AO1161" t="s">
        <v>47</v>
      </c>
      <c r="AP1161" t="s">
        <v>47</v>
      </c>
      <c r="AQ1161" t="s">
        <v>47</v>
      </c>
      <c r="AR1161" t="s">
        <v>47</v>
      </c>
      <c r="AS1161">
        <v>2642.6</v>
      </c>
      <c r="AT1161">
        <v>12991.86</v>
      </c>
      <c r="AU1161">
        <v>1</v>
      </c>
      <c r="AV1161">
        <v>1</v>
      </c>
      <c r="AW1161" t="s">
        <v>10352</v>
      </c>
      <c r="AX1161">
        <v>27000</v>
      </c>
      <c r="AY1161" t="s">
        <v>56</v>
      </c>
      <c r="AZ1161" t="s">
        <v>487</v>
      </c>
      <c r="BA1161">
        <v>2953</v>
      </c>
      <c r="BB1161" t="s">
        <v>226</v>
      </c>
      <c r="BC1161">
        <v>3926.8</v>
      </c>
      <c r="BD1161">
        <v>1</v>
      </c>
      <c r="BE1161">
        <v>33188.07</v>
      </c>
      <c r="BF1161">
        <v>2</v>
      </c>
      <c r="BG1161">
        <v>8</v>
      </c>
      <c r="BH1161">
        <v>33188.07</v>
      </c>
      <c r="BI1161">
        <v>0</v>
      </c>
      <c r="BJ1161">
        <v>33188.07</v>
      </c>
      <c r="BK1161">
        <v>42000</v>
      </c>
      <c r="BL1161" t="s">
        <v>229</v>
      </c>
      <c r="BM1161" t="s">
        <v>228</v>
      </c>
      <c r="BN1161" t="s">
        <v>228</v>
      </c>
      <c r="BO1161">
        <v>5104.84</v>
      </c>
    </row>
    <row r="1162" spans="1:67" hidden="1" x14ac:dyDescent="0.3">
      <c r="A1162">
        <v>112472</v>
      </c>
      <c r="B1162">
        <v>7120818729</v>
      </c>
      <c r="C1162">
        <v>2769823</v>
      </c>
      <c r="D1162">
        <v>7032</v>
      </c>
      <c r="E1162">
        <v>120577</v>
      </c>
      <c r="F1162">
        <v>1</v>
      </c>
      <c r="G1162" t="s">
        <v>820</v>
      </c>
      <c r="H1162">
        <v>42835</v>
      </c>
      <c r="I1162">
        <v>21945473</v>
      </c>
      <c r="J1162" t="s">
        <v>46</v>
      </c>
      <c r="K1162" t="s">
        <v>47</v>
      </c>
      <c r="L1162" t="s">
        <v>48</v>
      </c>
      <c r="M1162" t="s">
        <v>49</v>
      </c>
      <c r="N1162" t="s">
        <v>9412</v>
      </c>
      <c r="O1162" t="s">
        <v>10389</v>
      </c>
      <c r="P1162" t="s">
        <v>207</v>
      </c>
      <c r="Q1162" t="s">
        <v>208</v>
      </c>
      <c r="R1162" t="s">
        <v>54</v>
      </c>
      <c r="S1162">
        <v>101093720</v>
      </c>
      <c r="T1162" t="s">
        <v>55</v>
      </c>
      <c r="U1162" t="s">
        <v>66</v>
      </c>
      <c r="V1162" t="s">
        <v>1007</v>
      </c>
      <c r="W1162">
        <v>2642.6</v>
      </c>
      <c r="X1162">
        <v>11309.46</v>
      </c>
      <c r="Y1162">
        <v>10393.44</v>
      </c>
      <c r="Z1162" t="s">
        <v>49</v>
      </c>
      <c r="AA1162" t="s">
        <v>10314</v>
      </c>
      <c r="AB1162" t="s">
        <v>10296</v>
      </c>
      <c r="AC1162" t="s">
        <v>10297</v>
      </c>
      <c r="AD1162" t="s">
        <v>52</v>
      </c>
      <c r="AE1162" t="s">
        <v>76</v>
      </c>
      <c r="AF1162" t="s">
        <v>10207</v>
      </c>
      <c r="AG1162" t="s">
        <v>10208</v>
      </c>
      <c r="AH1162" t="s">
        <v>10298</v>
      </c>
      <c r="AI1162" t="s">
        <v>48</v>
      </c>
      <c r="AJ1162" t="s">
        <v>47</v>
      </c>
      <c r="AK1162" t="s">
        <v>9412</v>
      </c>
      <c r="AL1162" t="s">
        <v>10207</v>
      </c>
      <c r="AM1162">
        <v>0</v>
      </c>
      <c r="AN1162" t="s">
        <v>47</v>
      </c>
      <c r="AO1162" t="s">
        <v>47</v>
      </c>
      <c r="AP1162" t="s">
        <v>47</v>
      </c>
      <c r="AQ1162" t="s">
        <v>47</v>
      </c>
      <c r="AR1162" t="s">
        <v>47</v>
      </c>
      <c r="AS1162">
        <v>2642.6</v>
      </c>
      <c r="AT1162">
        <v>11309.46</v>
      </c>
      <c r="AU1162">
        <v>1</v>
      </c>
      <c r="AV1162">
        <v>1</v>
      </c>
      <c r="AW1162" t="s">
        <v>10352</v>
      </c>
      <c r="AX1162">
        <v>27000</v>
      </c>
      <c r="AY1162" t="s">
        <v>56</v>
      </c>
      <c r="AZ1162" t="s">
        <v>5077</v>
      </c>
      <c r="BA1162">
        <v>2953</v>
      </c>
      <c r="BB1162" t="s">
        <v>10397</v>
      </c>
      <c r="BC1162" t="s">
        <v>47</v>
      </c>
      <c r="BD1162">
        <v>120</v>
      </c>
      <c r="BE1162">
        <v>44497.53</v>
      </c>
      <c r="BF1162">
        <v>3</v>
      </c>
      <c r="BG1162">
        <v>8</v>
      </c>
      <c r="BH1162">
        <v>0</v>
      </c>
      <c r="BI1162">
        <v>0</v>
      </c>
      <c r="BJ1162">
        <v>0</v>
      </c>
      <c r="BK1162">
        <v>0</v>
      </c>
      <c r="BL1162" t="s">
        <v>59</v>
      </c>
      <c r="BM1162" t="s">
        <v>10390</v>
      </c>
      <c r="BN1162" t="s">
        <v>10391</v>
      </c>
      <c r="BO1162">
        <v>0</v>
      </c>
    </row>
    <row r="1163" spans="1:67" x14ac:dyDescent="0.3">
      <c r="A1163">
        <v>111184</v>
      </c>
      <c r="B1163">
        <v>7120739536</v>
      </c>
      <c r="C1163">
        <v>4463264</v>
      </c>
      <c r="D1163">
        <v>7032</v>
      </c>
      <c r="E1163">
        <v>120304</v>
      </c>
      <c r="F1163">
        <v>1</v>
      </c>
      <c r="G1163" t="s">
        <v>820</v>
      </c>
      <c r="H1163">
        <v>42835</v>
      </c>
      <c r="I1163">
        <v>21945414</v>
      </c>
      <c r="J1163" t="s">
        <v>46</v>
      </c>
      <c r="K1163" t="s">
        <v>47</v>
      </c>
      <c r="L1163" t="s">
        <v>48</v>
      </c>
      <c r="M1163" t="s">
        <v>49</v>
      </c>
      <c r="N1163" t="s">
        <v>9400</v>
      </c>
      <c r="O1163" t="s">
        <v>10266</v>
      </c>
      <c r="P1163" t="s">
        <v>2264</v>
      </c>
      <c r="Q1163" t="s">
        <v>10372</v>
      </c>
      <c r="R1163" t="s">
        <v>10178</v>
      </c>
      <c r="S1163">
        <v>100788157</v>
      </c>
      <c r="T1163" t="s">
        <v>606</v>
      </c>
      <c r="U1163" t="s">
        <v>66</v>
      </c>
      <c r="V1163" t="s">
        <v>1007</v>
      </c>
      <c r="W1163">
        <v>2473</v>
      </c>
      <c r="X1163">
        <v>10459.219999999999</v>
      </c>
      <c r="Y1163">
        <v>9553.44</v>
      </c>
      <c r="Z1163" t="s">
        <v>49</v>
      </c>
      <c r="AA1163" t="s">
        <v>10314</v>
      </c>
      <c r="AB1163" t="s">
        <v>10296</v>
      </c>
      <c r="AC1163" t="s">
        <v>10297</v>
      </c>
      <c r="AD1163" t="s">
        <v>52</v>
      </c>
      <c r="AE1163" t="s">
        <v>76</v>
      </c>
      <c r="AF1163" t="s">
        <v>10207</v>
      </c>
      <c r="AG1163" t="s">
        <v>10208</v>
      </c>
      <c r="AH1163" t="s">
        <v>10298</v>
      </c>
      <c r="AI1163" t="s">
        <v>48</v>
      </c>
      <c r="AJ1163" t="s">
        <v>47</v>
      </c>
      <c r="AK1163" t="s">
        <v>9400</v>
      </c>
      <c r="AL1163" t="s">
        <v>10207</v>
      </c>
      <c r="AM1163">
        <v>0</v>
      </c>
      <c r="AN1163" t="s">
        <v>47</v>
      </c>
      <c r="AO1163" t="s">
        <v>47</v>
      </c>
      <c r="AP1163" t="s">
        <v>47</v>
      </c>
      <c r="AQ1163" t="s">
        <v>47</v>
      </c>
      <c r="AR1163" t="s">
        <v>47</v>
      </c>
      <c r="AS1163">
        <v>2473</v>
      </c>
      <c r="AT1163">
        <v>10459.219999999999</v>
      </c>
      <c r="AU1163">
        <v>1</v>
      </c>
      <c r="AV1163">
        <v>1</v>
      </c>
      <c r="AW1163" t="s">
        <v>10362</v>
      </c>
      <c r="AX1163">
        <v>10800</v>
      </c>
      <c r="AY1163" t="s">
        <v>66</v>
      </c>
      <c r="AZ1163" t="s">
        <v>10373</v>
      </c>
      <c r="BA1163" t="s">
        <v>47</v>
      </c>
      <c r="BB1163" t="s">
        <v>10373</v>
      </c>
      <c r="BC1163" t="s">
        <v>47</v>
      </c>
      <c r="BD1163">
        <v>1148</v>
      </c>
      <c r="BE1163">
        <v>54956.75</v>
      </c>
      <c r="BF1163">
        <v>4</v>
      </c>
      <c r="BG1163">
        <v>8</v>
      </c>
      <c r="BH1163">
        <v>21768.68</v>
      </c>
      <c r="BI1163">
        <v>0</v>
      </c>
      <c r="BJ1163">
        <v>21768.68</v>
      </c>
      <c r="BK1163">
        <v>27000</v>
      </c>
      <c r="BL1163" t="s">
        <v>56</v>
      </c>
      <c r="BM1163" t="s">
        <v>10374</v>
      </c>
      <c r="BN1163" t="s">
        <v>10375</v>
      </c>
      <c r="BO1163" t="s">
        <v>47</v>
      </c>
    </row>
    <row r="1164" spans="1:67" hidden="1" x14ac:dyDescent="0.3">
      <c r="A1164">
        <v>112210</v>
      </c>
      <c r="B1164">
        <v>7120779077</v>
      </c>
      <c r="C1164">
        <v>4463264</v>
      </c>
      <c r="D1164">
        <v>7032</v>
      </c>
      <c r="E1164">
        <v>120404</v>
      </c>
      <c r="F1164">
        <v>1</v>
      </c>
      <c r="G1164" t="s">
        <v>820</v>
      </c>
      <c r="H1164">
        <v>42835</v>
      </c>
      <c r="I1164">
        <v>21945461</v>
      </c>
      <c r="J1164" t="s">
        <v>46</v>
      </c>
      <c r="K1164" t="s">
        <v>47</v>
      </c>
      <c r="L1164" t="s">
        <v>48</v>
      </c>
      <c r="M1164" t="s">
        <v>49</v>
      </c>
      <c r="N1164" t="s">
        <v>9400</v>
      </c>
      <c r="O1164" t="s">
        <v>10266</v>
      </c>
      <c r="P1164" t="s">
        <v>2264</v>
      </c>
      <c r="Q1164" t="s">
        <v>10372</v>
      </c>
      <c r="R1164" t="s">
        <v>10178</v>
      </c>
      <c r="S1164">
        <v>100788157</v>
      </c>
      <c r="T1164" t="s">
        <v>606</v>
      </c>
      <c r="U1164" t="s">
        <v>66</v>
      </c>
      <c r="V1164" t="s">
        <v>1007</v>
      </c>
      <c r="W1164">
        <v>2473</v>
      </c>
      <c r="X1164">
        <v>8911.86</v>
      </c>
      <c r="Y1164">
        <v>8160.64</v>
      </c>
      <c r="Z1164" t="s">
        <v>49</v>
      </c>
      <c r="AA1164" t="s">
        <v>10314</v>
      </c>
      <c r="AB1164" t="s">
        <v>10296</v>
      </c>
      <c r="AC1164" t="s">
        <v>10297</v>
      </c>
      <c r="AD1164" t="s">
        <v>52</v>
      </c>
      <c r="AE1164" t="s">
        <v>76</v>
      </c>
      <c r="AF1164" t="s">
        <v>10207</v>
      </c>
      <c r="AG1164" t="s">
        <v>10208</v>
      </c>
      <c r="AH1164" t="s">
        <v>10298</v>
      </c>
      <c r="AI1164" t="s">
        <v>48</v>
      </c>
      <c r="AJ1164" t="s">
        <v>47</v>
      </c>
      <c r="AK1164" t="s">
        <v>9400</v>
      </c>
      <c r="AL1164" t="s">
        <v>10207</v>
      </c>
      <c r="AM1164">
        <v>0</v>
      </c>
      <c r="AN1164" t="s">
        <v>47</v>
      </c>
      <c r="AO1164" t="s">
        <v>47</v>
      </c>
      <c r="AP1164" t="s">
        <v>47</v>
      </c>
      <c r="AQ1164" t="s">
        <v>47</v>
      </c>
      <c r="AR1164" t="s">
        <v>47</v>
      </c>
      <c r="AS1164">
        <v>2473</v>
      </c>
      <c r="AT1164">
        <v>8911.86</v>
      </c>
      <c r="AU1164">
        <v>1</v>
      </c>
      <c r="AV1164">
        <v>1</v>
      </c>
      <c r="AW1164" t="s">
        <v>10362</v>
      </c>
      <c r="AX1164">
        <v>10800</v>
      </c>
      <c r="AY1164" t="s">
        <v>66</v>
      </c>
      <c r="AZ1164" t="s">
        <v>10373</v>
      </c>
      <c r="BA1164" t="s">
        <v>47</v>
      </c>
      <c r="BB1164" t="s">
        <v>10373</v>
      </c>
      <c r="BC1164" t="s">
        <v>47</v>
      </c>
      <c r="BD1164">
        <v>1148</v>
      </c>
      <c r="BE1164">
        <v>63868.61</v>
      </c>
      <c r="BF1164">
        <v>5</v>
      </c>
      <c r="BG1164">
        <v>8</v>
      </c>
      <c r="BH1164">
        <v>0</v>
      </c>
      <c r="BI1164">
        <v>0</v>
      </c>
      <c r="BJ1164">
        <v>0</v>
      </c>
      <c r="BK1164">
        <v>0</v>
      </c>
      <c r="BL1164" t="s">
        <v>59</v>
      </c>
      <c r="BM1164" t="s">
        <v>10376</v>
      </c>
      <c r="BN1164" t="s">
        <v>10375</v>
      </c>
      <c r="BO1164">
        <v>0</v>
      </c>
    </row>
    <row r="1165" spans="1:67" x14ac:dyDescent="0.3">
      <c r="A1165">
        <v>112411</v>
      </c>
      <c r="B1165">
        <v>7120818201</v>
      </c>
      <c r="C1165">
        <v>4463264</v>
      </c>
      <c r="D1165">
        <v>7032</v>
      </c>
      <c r="E1165">
        <v>120525</v>
      </c>
      <c r="F1165">
        <v>1</v>
      </c>
      <c r="G1165" t="s">
        <v>820</v>
      </c>
      <c r="H1165">
        <v>42835</v>
      </c>
      <c r="I1165">
        <v>21945462</v>
      </c>
      <c r="J1165" t="s">
        <v>46</v>
      </c>
      <c r="K1165" t="s">
        <v>47</v>
      </c>
      <c r="L1165" t="s">
        <v>48</v>
      </c>
      <c r="M1165" t="s">
        <v>49</v>
      </c>
      <c r="N1165" t="s">
        <v>9400</v>
      </c>
      <c r="O1165" t="s">
        <v>10266</v>
      </c>
      <c r="P1165" t="s">
        <v>2264</v>
      </c>
      <c r="Q1165" t="s">
        <v>10372</v>
      </c>
      <c r="R1165" t="s">
        <v>10178</v>
      </c>
      <c r="S1165">
        <v>100788157</v>
      </c>
      <c r="T1165" t="s">
        <v>606</v>
      </c>
      <c r="U1165" t="s">
        <v>66</v>
      </c>
      <c r="V1165" t="s">
        <v>1007</v>
      </c>
      <c r="W1165">
        <v>2473</v>
      </c>
      <c r="X1165">
        <v>9802.7999999999993</v>
      </c>
      <c r="Y1165">
        <v>9072</v>
      </c>
      <c r="Z1165" t="s">
        <v>49</v>
      </c>
      <c r="AA1165" t="s">
        <v>10314</v>
      </c>
      <c r="AB1165" t="s">
        <v>10296</v>
      </c>
      <c r="AC1165" t="s">
        <v>10297</v>
      </c>
      <c r="AD1165" t="s">
        <v>52</v>
      </c>
      <c r="AE1165" t="s">
        <v>76</v>
      </c>
      <c r="AF1165" t="s">
        <v>10207</v>
      </c>
      <c r="AG1165" t="s">
        <v>10208</v>
      </c>
      <c r="AH1165" t="s">
        <v>10298</v>
      </c>
      <c r="AI1165" t="s">
        <v>48</v>
      </c>
      <c r="AJ1165" t="s">
        <v>47</v>
      </c>
      <c r="AK1165" t="s">
        <v>9400</v>
      </c>
      <c r="AL1165" t="s">
        <v>10207</v>
      </c>
      <c r="AM1165">
        <v>0</v>
      </c>
      <c r="AN1165" t="s">
        <v>47</v>
      </c>
      <c r="AO1165" t="s">
        <v>47</v>
      </c>
      <c r="AP1165" t="s">
        <v>47</v>
      </c>
      <c r="AQ1165" t="s">
        <v>47</v>
      </c>
      <c r="AR1165" t="s">
        <v>47</v>
      </c>
      <c r="AS1165">
        <v>2473</v>
      </c>
      <c r="AT1165">
        <v>9802.7999999999993</v>
      </c>
      <c r="AU1165">
        <v>1</v>
      </c>
      <c r="AV1165">
        <v>1</v>
      </c>
      <c r="AW1165" t="s">
        <v>10362</v>
      </c>
      <c r="AX1165">
        <v>10800</v>
      </c>
      <c r="AY1165" t="s">
        <v>66</v>
      </c>
      <c r="AZ1165" t="s">
        <v>10373</v>
      </c>
      <c r="BA1165" t="s">
        <v>47</v>
      </c>
      <c r="BB1165" t="s">
        <v>10373</v>
      </c>
      <c r="BC1165" t="s">
        <v>47</v>
      </c>
      <c r="BD1165">
        <v>1148</v>
      </c>
      <c r="BE1165">
        <v>73671.41</v>
      </c>
      <c r="BF1165">
        <v>6</v>
      </c>
      <c r="BG1165">
        <v>8</v>
      </c>
      <c r="BH1165">
        <v>18714.66</v>
      </c>
      <c r="BI1165">
        <v>0</v>
      </c>
      <c r="BJ1165">
        <v>18714.66</v>
      </c>
      <c r="BK1165">
        <v>27000</v>
      </c>
      <c r="BL1165" t="s">
        <v>56</v>
      </c>
      <c r="BM1165" t="s">
        <v>10374</v>
      </c>
      <c r="BN1165" t="s">
        <v>10375</v>
      </c>
      <c r="BO1165" t="s">
        <v>47</v>
      </c>
    </row>
    <row r="1166" spans="1:67" hidden="1" x14ac:dyDescent="0.3">
      <c r="A1166">
        <v>112468</v>
      </c>
      <c r="B1166">
        <v>7120818725</v>
      </c>
      <c r="C1166">
        <v>1928761</v>
      </c>
      <c r="D1166">
        <v>7032</v>
      </c>
      <c r="E1166">
        <v>120573</v>
      </c>
      <c r="F1166">
        <v>1</v>
      </c>
      <c r="G1166" t="s">
        <v>820</v>
      </c>
      <c r="H1166">
        <v>42835</v>
      </c>
      <c r="I1166">
        <v>21945469</v>
      </c>
      <c r="J1166" t="s">
        <v>46</v>
      </c>
      <c r="K1166" t="s">
        <v>47</v>
      </c>
      <c r="L1166" t="s">
        <v>48</v>
      </c>
      <c r="M1166" t="s">
        <v>49</v>
      </c>
      <c r="N1166" t="s">
        <v>231</v>
      </c>
      <c r="O1166" t="s">
        <v>232</v>
      </c>
      <c r="P1166" t="s">
        <v>99</v>
      </c>
      <c r="Q1166" t="s">
        <v>100</v>
      </c>
      <c r="R1166" t="s">
        <v>54</v>
      </c>
      <c r="S1166">
        <v>100223303</v>
      </c>
      <c r="T1166" t="s">
        <v>64</v>
      </c>
      <c r="U1166" t="s">
        <v>56</v>
      </c>
      <c r="V1166" t="s">
        <v>57</v>
      </c>
      <c r="W1166">
        <v>8741.5499999999993</v>
      </c>
      <c r="X1166">
        <v>20949.54</v>
      </c>
      <c r="Y1166">
        <v>19086.96</v>
      </c>
      <c r="Z1166" t="s">
        <v>49</v>
      </c>
      <c r="AA1166" t="s">
        <v>10314</v>
      </c>
      <c r="AB1166" t="s">
        <v>10296</v>
      </c>
      <c r="AC1166" t="s">
        <v>10297</v>
      </c>
      <c r="AD1166" t="s">
        <v>52</v>
      </c>
      <c r="AE1166" t="s">
        <v>76</v>
      </c>
      <c r="AF1166" t="s">
        <v>10207</v>
      </c>
      <c r="AG1166" t="s">
        <v>10208</v>
      </c>
      <c r="AH1166" t="s">
        <v>10298</v>
      </c>
      <c r="AI1166" t="s">
        <v>48</v>
      </c>
      <c r="AJ1166" t="s">
        <v>47</v>
      </c>
      <c r="AK1166" t="s">
        <v>231</v>
      </c>
      <c r="AL1166" t="s">
        <v>10240</v>
      </c>
      <c r="AM1166">
        <v>0</v>
      </c>
      <c r="AN1166" t="s">
        <v>47</v>
      </c>
      <c r="AO1166" t="s">
        <v>47</v>
      </c>
      <c r="AP1166" t="s">
        <v>47</v>
      </c>
      <c r="AQ1166" t="s">
        <v>47</v>
      </c>
      <c r="AR1166" t="s">
        <v>47</v>
      </c>
      <c r="AS1166">
        <v>8741.5499999999993</v>
      </c>
      <c r="AT1166">
        <v>20949.54</v>
      </c>
      <c r="AU1166">
        <v>1</v>
      </c>
      <c r="AV1166">
        <v>1</v>
      </c>
      <c r="AW1166" t="s">
        <v>10352</v>
      </c>
      <c r="AX1166">
        <v>27000</v>
      </c>
      <c r="AY1166" t="s">
        <v>56</v>
      </c>
      <c r="AZ1166" t="s">
        <v>233</v>
      </c>
      <c r="BA1166">
        <v>9707.0400000000009</v>
      </c>
      <c r="BB1166" t="s">
        <v>233</v>
      </c>
      <c r="BC1166">
        <v>9707.0400000000009</v>
      </c>
      <c r="BD1166">
        <v>1823</v>
      </c>
      <c r="BE1166">
        <v>94620.95</v>
      </c>
      <c r="BF1166">
        <v>7</v>
      </c>
      <c r="BG1166">
        <v>8</v>
      </c>
      <c r="BH1166">
        <v>0</v>
      </c>
      <c r="BI1166">
        <v>0</v>
      </c>
      <c r="BJ1166">
        <v>0</v>
      </c>
      <c r="BK1166">
        <v>0</v>
      </c>
      <c r="BL1166" t="s">
        <v>59</v>
      </c>
      <c r="BM1166" t="s">
        <v>234</v>
      </c>
      <c r="BN1166" t="s">
        <v>235</v>
      </c>
      <c r="BO1166">
        <v>0</v>
      </c>
    </row>
    <row r="1167" spans="1:67" hidden="1" x14ac:dyDescent="0.3">
      <c r="A1167">
        <v>112469</v>
      </c>
      <c r="B1167">
        <v>7120818726</v>
      </c>
      <c r="C1167">
        <v>4205647</v>
      </c>
      <c r="D1167">
        <v>7032</v>
      </c>
      <c r="E1167">
        <v>120574</v>
      </c>
      <c r="F1167">
        <v>1</v>
      </c>
      <c r="G1167" t="s">
        <v>820</v>
      </c>
      <c r="H1167">
        <v>42835</v>
      </c>
      <c r="I1167">
        <v>21945470</v>
      </c>
      <c r="J1167" t="s">
        <v>46</v>
      </c>
      <c r="K1167" t="s">
        <v>47</v>
      </c>
      <c r="L1167" t="s">
        <v>48</v>
      </c>
      <c r="M1167" t="s">
        <v>49</v>
      </c>
      <c r="N1167" t="s">
        <v>168</v>
      </c>
      <c r="O1167" t="s">
        <v>169</v>
      </c>
      <c r="P1167" t="s">
        <v>170</v>
      </c>
      <c r="Q1167" t="s">
        <v>171</v>
      </c>
      <c r="R1167" t="s">
        <v>54</v>
      </c>
      <c r="S1167">
        <v>101047835</v>
      </c>
      <c r="T1167" t="s">
        <v>172</v>
      </c>
      <c r="U1167" t="s">
        <v>56</v>
      </c>
      <c r="V1167" t="s">
        <v>57</v>
      </c>
      <c r="W1167">
        <v>13802.09</v>
      </c>
      <c r="X1167">
        <v>20093.830000000002</v>
      </c>
      <c r="Y1167">
        <v>18408.740000000002</v>
      </c>
      <c r="Z1167" t="s">
        <v>49</v>
      </c>
      <c r="AA1167" t="s">
        <v>10314</v>
      </c>
      <c r="AB1167" t="s">
        <v>10296</v>
      </c>
      <c r="AC1167" t="s">
        <v>10297</v>
      </c>
      <c r="AD1167" t="s">
        <v>52</v>
      </c>
      <c r="AE1167" t="s">
        <v>76</v>
      </c>
      <c r="AF1167" t="s">
        <v>10207</v>
      </c>
      <c r="AG1167" t="s">
        <v>10208</v>
      </c>
      <c r="AH1167" t="s">
        <v>10298</v>
      </c>
      <c r="AI1167" t="s">
        <v>48</v>
      </c>
      <c r="AJ1167" t="s">
        <v>47</v>
      </c>
      <c r="AK1167" t="s">
        <v>168</v>
      </c>
      <c r="AL1167" t="s">
        <v>10240</v>
      </c>
      <c r="AM1167">
        <v>0</v>
      </c>
      <c r="AN1167" t="s">
        <v>47</v>
      </c>
      <c r="AO1167" t="s">
        <v>47</v>
      </c>
      <c r="AP1167" t="s">
        <v>47</v>
      </c>
      <c r="AQ1167" t="s">
        <v>47</v>
      </c>
      <c r="AR1167" t="s">
        <v>47</v>
      </c>
      <c r="AS1167">
        <v>13802.09</v>
      </c>
      <c r="AT1167">
        <v>20093.830000000002</v>
      </c>
      <c r="AU1167">
        <v>1</v>
      </c>
      <c r="AV1167">
        <v>1</v>
      </c>
      <c r="AW1167" t="s">
        <v>10352</v>
      </c>
      <c r="AX1167">
        <v>27000</v>
      </c>
      <c r="AY1167" t="s">
        <v>56</v>
      </c>
      <c r="AZ1167" t="s">
        <v>173</v>
      </c>
      <c r="BA1167">
        <v>15326.5</v>
      </c>
      <c r="BB1167" t="s">
        <v>173</v>
      </c>
      <c r="BC1167">
        <v>15326.5</v>
      </c>
      <c r="BD1167">
        <v>2614</v>
      </c>
      <c r="BE1167">
        <v>114714.78</v>
      </c>
      <c r="BF1167">
        <v>8</v>
      </c>
      <c r="BG1167">
        <v>8</v>
      </c>
      <c r="BH1167">
        <v>41043.370000000003</v>
      </c>
      <c r="BI1167">
        <v>0</v>
      </c>
      <c r="BJ1167">
        <v>41043.370000000003</v>
      </c>
      <c r="BK1167">
        <v>42000</v>
      </c>
      <c r="BL1167" t="s">
        <v>229</v>
      </c>
      <c r="BM1167" t="s">
        <v>175</v>
      </c>
      <c r="BN1167" t="s">
        <v>175</v>
      </c>
      <c r="BO1167">
        <v>19924.45</v>
      </c>
    </row>
    <row r="1168" spans="1:67" hidden="1" x14ac:dyDescent="0.3">
      <c r="A1168">
        <v>111787</v>
      </c>
      <c r="B1168">
        <v>7120771877</v>
      </c>
      <c r="C1168">
        <v>4463189</v>
      </c>
      <c r="D1168">
        <v>7032</v>
      </c>
      <c r="E1168">
        <v>120810</v>
      </c>
      <c r="F1168">
        <v>1</v>
      </c>
      <c r="G1168" t="s">
        <v>820</v>
      </c>
      <c r="H1168">
        <v>42836</v>
      </c>
      <c r="I1168">
        <v>21957931</v>
      </c>
      <c r="J1168" t="s">
        <v>46</v>
      </c>
      <c r="K1168" t="s">
        <v>47</v>
      </c>
      <c r="L1168" t="s">
        <v>48</v>
      </c>
      <c r="M1168" t="s">
        <v>49</v>
      </c>
      <c r="N1168" t="s">
        <v>9400</v>
      </c>
      <c r="O1168" t="s">
        <v>51</v>
      </c>
      <c r="P1168" t="s">
        <v>52</v>
      </c>
      <c r="Q1168" t="s">
        <v>10357</v>
      </c>
      <c r="R1168" t="s">
        <v>992</v>
      </c>
      <c r="S1168">
        <v>101093720</v>
      </c>
      <c r="T1168" t="s">
        <v>55</v>
      </c>
      <c r="U1168" t="s">
        <v>66</v>
      </c>
      <c r="V1168" t="s">
        <v>1007</v>
      </c>
      <c r="W1168">
        <v>1326.09</v>
      </c>
      <c r="X1168">
        <v>8792.33</v>
      </c>
      <c r="Y1168">
        <v>8039.45</v>
      </c>
      <c r="Z1168" t="s">
        <v>49</v>
      </c>
      <c r="AA1168" t="s">
        <v>10314</v>
      </c>
      <c r="AB1168" t="s">
        <v>10296</v>
      </c>
      <c r="AC1168" t="s">
        <v>10297</v>
      </c>
      <c r="AD1168" t="s">
        <v>52</v>
      </c>
      <c r="AE1168" t="s">
        <v>76</v>
      </c>
      <c r="AF1168" t="s">
        <v>10207</v>
      </c>
      <c r="AG1168" t="s">
        <v>10208</v>
      </c>
      <c r="AH1168" t="s">
        <v>10298</v>
      </c>
      <c r="AI1168" t="s">
        <v>48</v>
      </c>
      <c r="AJ1168" t="s">
        <v>47</v>
      </c>
      <c r="AK1168" t="s">
        <v>9400</v>
      </c>
      <c r="AL1168" t="s">
        <v>10207</v>
      </c>
      <c r="AM1168">
        <v>0</v>
      </c>
      <c r="AN1168" t="s">
        <v>47</v>
      </c>
      <c r="AO1168" t="s">
        <v>47</v>
      </c>
      <c r="AP1168" t="s">
        <v>47</v>
      </c>
      <c r="AQ1168" t="s">
        <v>47</v>
      </c>
      <c r="AR1168" t="s">
        <v>47</v>
      </c>
      <c r="AS1168">
        <v>1326.09</v>
      </c>
      <c r="AT1168">
        <v>8792.33</v>
      </c>
      <c r="AU1168">
        <v>1</v>
      </c>
      <c r="AV1168">
        <v>1</v>
      </c>
      <c r="AW1168" t="s">
        <v>10358</v>
      </c>
      <c r="AX1168">
        <v>10800</v>
      </c>
      <c r="AY1168" t="s">
        <v>66</v>
      </c>
      <c r="AZ1168" t="s">
        <v>5272</v>
      </c>
      <c r="BA1168">
        <v>1326.09</v>
      </c>
      <c r="BB1168" t="s">
        <v>5272</v>
      </c>
      <c r="BC1168">
        <v>1326.09</v>
      </c>
      <c r="BD1168">
        <v>154</v>
      </c>
      <c r="BE1168">
        <v>8792.33</v>
      </c>
      <c r="BF1168">
        <v>1</v>
      </c>
      <c r="BG1168">
        <v>3</v>
      </c>
      <c r="BH1168">
        <v>0</v>
      </c>
      <c r="BI1168">
        <v>0</v>
      </c>
      <c r="BJ1168">
        <v>0</v>
      </c>
      <c r="BK1168">
        <v>0</v>
      </c>
      <c r="BL1168" t="s">
        <v>59</v>
      </c>
      <c r="BM1168" t="s">
        <v>10359</v>
      </c>
      <c r="BN1168" t="s">
        <v>10360</v>
      </c>
      <c r="BO1168">
        <v>0</v>
      </c>
    </row>
    <row r="1169" spans="1:67" x14ac:dyDescent="0.3">
      <c r="A1169">
        <v>111789</v>
      </c>
      <c r="B1169">
        <v>7120771879</v>
      </c>
      <c r="C1169">
        <v>4463264</v>
      </c>
      <c r="D1169">
        <v>7032</v>
      </c>
      <c r="E1169">
        <v>120812</v>
      </c>
      <c r="F1169">
        <v>1</v>
      </c>
      <c r="G1169" t="s">
        <v>820</v>
      </c>
      <c r="H1169">
        <v>42836</v>
      </c>
      <c r="I1169">
        <v>21957933</v>
      </c>
      <c r="J1169" t="s">
        <v>46</v>
      </c>
      <c r="K1169" t="s">
        <v>47</v>
      </c>
      <c r="L1169" t="s">
        <v>48</v>
      </c>
      <c r="M1169" t="s">
        <v>49</v>
      </c>
      <c r="N1169" t="s">
        <v>9400</v>
      </c>
      <c r="O1169" t="s">
        <v>10266</v>
      </c>
      <c r="P1169" t="s">
        <v>2264</v>
      </c>
      <c r="Q1169" t="s">
        <v>10372</v>
      </c>
      <c r="R1169" t="s">
        <v>10178</v>
      </c>
      <c r="S1169">
        <v>100788157</v>
      </c>
      <c r="T1169" t="s">
        <v>606</v>
      </c>
      <c r="U1169" t="s">
        <v>66</v>
      </c>
      <c r="V1169" t="s">
        <v>1007</v>
      </c>
      <c r="W1169">
        <v>2473</v>
      </c>
      <c r="X1169">
        <v>10746.47</v>
      </c>
      <c r="Y1169">
        <v>9832.1299999999992</v>
      </c>
      <c r="Z1169" t="s">
        <v>49</v>
      </c>
      <c r="AA1169" t="s">
        <v>10314</v>
      </c>
      <c r="AB1169" t="s">
        <v>10296</v>
      </c>
      <c r="AC1169" t="s">
        <v>10297</v>
      </c>
      <c r="AD1169" t="s">
        <v>52</v>
      </c>
      <c r="AE1169" t="s">
        <v>76</v>
      </c>
      <c r="AF1169" t="s">
        <v>10207</v>
      </c>
      <c r="AG1169" t="s">
        <v>10208</v>
      </c>
      <c r="AH1169" t="s">
        <v>10298</v>
      </c>
      <c r="AI1169" t="s">
        <v>48</v>
      </c>
      <c r="AJ1169" t="s">
        <v>47</v>
      </c>
      <c r="AK1169" t="s">
        <v>9400</v>
      </c>
      <c r="AL1169" t="s">
        <v>10207</v>
      </c>
      <c r="AM1169">
        <v>0</v>
      </c>
      <c r="AN1169" t="s">
        <v>47</v>
      </c>
      <c r="AO1169" t="s">
        <v>47</v>
      </c>
      <c r="AP1169" t="s">
        <v>47</v>
      </c>
      <c r="AQ1169" t="s">
        <v>47</v>
      </c>
      <c r="AR1169" t="s">
        <v>47</v>
      </c>
      <c r="AS1169">
        <v>2473</v>
      </c>
      <c r="AT1169">
        <v>10746.47</v>
      </c>
      <c r="AU1169">
        <v>1</v>
      </c>
      <c r="AV1169">
        <v>1</v>
      </c>
      <c r="AW1169" t="s">
        <v>10362</v>
      </c>
      <c r="AX1169">
        <v>10800</v>
      </c>
      <c r="AY1169" t="s">
        <v>66</v>
      </c>
      <c r="AZ1169" t="s">
        <v>10373</v>
      </c>
      <c r="BA1169" t="s">
        <v>47</v>
      </c>
      <c r="BB1169" t="s">
        <v>10373</v>
      </c>
      <c r="BC1169" t="s">
        <v>47</v>
      </c>
      <c r="BD1169">
        <v>1148</v>
      </c>
      <c r="BE1169">
        <v>19538.8</v>
      </c>
      <c r="BF1169">
        <v>2</v>
      </c>
      <c r="BG1169">
        <v>3</v>
      </c>
      <c r="BH1169">
        <v>19538.8</v>
      </c>
      <c r="BI1169">
        <v>0</v>
      </c>
      <c r="BJ1169">
        <v>19538.8</v>
      </c>
      <c r="BK1169">
        <v>27000</v>
      </c>
      <c r="BL1169" t="s">
        <v>56</v>
      </c>
      <c r="BM1169" t="s">
        <v>10374</v>
      </c>
      <c r="BN1169" t="s">
        <v>10375</v>
      </c>
      <c r="BO1169" t="s">
        <v>47</v>
      </c>
    </row>
    <row r="1170" spans="1:67" x14ac:dyDescent="0.3">
      <c r="A1170">
        <v>112979</v>
      </c>
      <c r="B1170">
        <v>7120849087</v>
      </c>
      <c r="C1170">
        <v>4463264</v>
      </c>
      <c r="D1170">
        <v>7032</v>
      </c>
      <c r="E1170">
        <v>121041</v>
      </c>
      <c r="F1170">
        <v>1</v>
      </c>
      <c r="G1170" t="s">
        <v>820</v>
      </c>
      <c r="H1170">
        <v>42836</v>
      </c>
      <c r="I1170">
        <v>21957936</v>
      </c>
      <c r="J1170" t="s">
        <v>46</v>
      </c>
      <c r="K1170" t="s">
        <v>47</v>
      </c>
      <c r="L1170" t="s">
        <v>48</v>
      </c>
      <c r="M1170" t="s">
        <v>49</v>
      </c>
      <c r="N1170" t="s">
        <v>9400</v>
      </c>
      <c r="O1170" t="s">
        <v>10266</v>
      </c>
      <c r="P1170" t="s">
        <v>2264</v>
      </c>
      <c r="Q1170" t="s">
        <v>10372</v>
      </c>
      <c r="R1170" t="s">
        <v>10178</v>
      </c>
      <c r="S1170">
        <v>100788157</v>
      </c>
      <c r="T1170" t="s">
        <v>606</v>
      </c>
      <c r="U1170" t="s">
        <v>66</v>
      </c>
      <c r="V1170" t="s">
        <v>1007</v>
      </c>
      <c r="W1170">
        <v>2473</v>
      </c>
      <c r="X1170">
        <v>10616.9</v>
      </c>
      <c r="Y1170">
        <v>9756</v>
      </c>
      <c r="Z1170" t="s">
        <v>49</v>
      </c>
      <c r="AA1170" t="s">
        <v>10314</v>
      </c>
      <c r="AB1170" t="s">
        <v>10296</v>
      </c>
      <c r="AC1170" t="s">
        <v>10297</v>
      </c>
      <c r="AD1170" t="s">
        <v>52</v>
      </c>
      <c r="AE1170" t="s">
        <v>76</v>
      </c>
      <c r="AF1170" t="s">
        <v>10207</v>
      </c>
      <c r="AG1170" t="s">
        <v>10208</v>
      </c>
      <c r="AH1170" t="s">
        <v>10298</v>
      </c>
      <c r="AI1170" t="s">
        <v>48</v>
      </c>
      <c r="AJ1170" t="s">
        <v>47</v>
      </c>
      <c r="AK1170" t="s">
        <v>9400</v>
      </c>
      <c r="AL1170" t="s">
        <v>10207</v>
      </c>
      <c r="AM1170">
        <v>0</v>
      </c>
      <c r="AN1170" t="s">
        <v>47</v>
      </c>
      <c r="AO1170" t="s">
        <v>47</v>
      </c>
      <c r="AP1170" t="s">
        <v>47</v>
      </c>
      <c r="AQ1170" t="s">
        <v>47</v>
      </c>
      <c r="AR1170" t="s">
        <v>47</v>
      </c>
      <c r="AS1170">
        <v>2473</v>
      </c>
      <c r="AT1170">
        <v>10616.9</v>
      </c>
      <c r="AU1170">
        <v>1</v>
      </c>
      <c r="AV1170">
        <v>1</v>
      </c>
      <c r="AW1170" t="s">
        <v>10362</v>
      </c>
      <c r="AX1170">
        <v>10800</v>
      </c>
      <c r="AY1170" t="s">
        <v>66</v>
      </c>
      <c r="AZ1170" t="s">
        <v>10373</v>
      </c>
      <c r="BA1170" t="s">
        <v>47</v>
      </c>
      <c r="BB1170" t="s">
        <v>10373</v>
      </c>
      <c r="BC1170" t="s">
        <v>47</v>
      </c>
      <c r="BD1170">
        <v>1148</v>
      </c>
      <c r="BE1170">
        <v>30155.7</v>
      </c>
      <c r="BF1170">
        <v>3</v>
      </c>
      <c r="BG1170">
        <v>3</v>
      </c>
      <c r="BH1170">
        <v>10616.9</v>
      </c>
      <c r="BI1170">
        <v>0</v>
      </c>
      <c r="BJ1170">
        <v>10616.9</v>
      </c>
      <c r="BK1170">
        <v>10800</v>
      </c>
      <c r="BL1170" t="s">
        <v>66</v>
      </c>
      <c r="BM1170" t="s">
        <v>10373</v>
      </c>
      <c r="BN1170" t="s">
        <v>10375</v>
      </c>
      <c r="BO1170" t="s">
        <v>47</v>
      </c>
    </row>
    <row r="1171" spans="1:67" hidden="1" x14ac:dyDescent="0.3">
      <c r="A1171">
        <v>114136</v>
      </c>
      <c r="B1171">
        <v>7120886300</v>
      </c>
      <c r="C1171">
        <v>4463262</v>
      </c>
      <c r="D1171">
        <v>7032</v>
      </c>
      <c r="E1171">
        <v>122221</v>
      </c>
      <c r="F1171">
        <v>1</v>
      </c>
      <c r="G1171" t="s">
        <v>820</v>
      </c>
      <c r="H1171">
        <v>42837</v>
      </c>
      <c r="I1171">
        <v>21970855</v>
      </c>
      <c r="J1171" t="s">
        <v>46</v>
      </c>
      <c r="K1171" t="s">
        <v>47</v>
      </c>
      <c r="L1171" t="s">
        <v>48</v>
      </c>
      <c r="M1171" t="s">
        <v>49</v>
      </c>
      <c r="N1171" t="s">
        <v>9400</v>
      </c>
      <c r="O1171" t="s">
        <v>10230</v>
      </c>
      <c r="P1171" t="s">
        <v>1289</v>
      </c>
      <c r="Q1171" t="s">
        <v>10377</v>
      </c>
      <c r="R1171" t="s">
        <v>10178</v>
      </c>
      <c r="S1171">
        <v>100422206</v>
      </c>
      <c r="T1171" t="s">
        <v>615</v>
      </c>
      <c r="U1171" t="s">
        <v>56</v>
      </c>
      <c r="V1171" t="s">
        <v>57</v>
      </c>
      <c r="W1171">
        <v>2196</v>
      </c>
      <c r="X1171">
        <v>20576.740000000002</v>
      </c>
      <c r="Y1171">
        <v>18884.96</v>
      </c>
      <c r="Z1171" t="s">
        <v>49</v>
      </c>
      <c r="AA1171" t="s">
        <v>10314</v>
      </c>
      <c r="AB1171" t="s">
        <v>10296</v>
      </c>
      <c r="AC1171" t="s">
        <v>10297</v>
      </c>
      <c r="AD1171" t="s">
        <v>52</v>
      </c>
      <c r="AE1171" t="s">
        <v>76</v>
      </c>
      <c r="AF1171" t="s">
        <v>10207</v>
      </c>
      <c r="AG1171" t="s">
        <v>10208</v>
      </c>
      <c r="AH1171" t="s">
        <v>10298</v>
      </c>
      <c r="AI1171" t="s">
        <v>48</v>
      </c>
      <c r="AJ1171" t="s">
        <v>47</v>
      </c>
      <c r="AK1171" t="s">
        <v>9400</v>
      </c>
      <c r="AL1171" t="s">
        <v>10232</v>
      </c>
      <c r="AM1171">
        <v>0</v>
      </c>
      <c r="AN1171" t="s">
        <v>47</v>
      </c>
      <c r="AO1171" t="s">
        <v>47</v>
      </c>
      <c r="AP1171" t="s">
        <v>47</v>
      </c>
      <c r="AQ1171" t="s">
        <v>47</v>
      </c>
      <c r="AR1171" t="s">
        <v>47</v>
      </c>
      <c r="AS1171">
        <v>2196</v>
      </c>
      <c r="AT1171">
        <v>20576.740000000002</v>
      </c>
      <c r="AU1171">
        <v>1</v>
      </c>
      <c r="AV1171">
        <v>1</v>
      </c>
      <c r="AW1171" t="s">
        <v>10362</v>
      </c>
      <c r="AX1171">
        <v>27000</v>
      </c>
      <c r="AY1171" t="s">
        <v>56</v>
      </c>
      <c r="AZ1171" t="s">
        <v>10436</v>
      </c>
      <c r="BA1171" t="s">
        <v>47</v>
      </c>
      <c r="BB1171" t="s">
        <v>10436</v>
      </c>
      <c r="BC1171" t="s">
        <v>47</v>
      </c>
      <c r="BD1171">
        <v>605</v>
      </c>
      <c r="BE1171">
        <v>20576.740000000002</v>
      </c>
      <c r="BF1171">
        <v>1</v>
      </c>
      <c r="BG1171">
        <v>7</v>
      </c>
      <c r="BH1171">
        <v>0</v>
      </c>
      <c r="BI1171">
        <v>0</v>
      </c>
      <c r="BJ1171">
        <v>0</v>
      </c>
      <c r="BK1171">
        <v>0</v>
      </c>
      <c r="BL1171" t="s">
        <v>59</v>
      </c>
      <c r="BM1171" t="s">
        <v>10437</v>
      </c>
      <c r="BN1171" t="s">
        <v>10438</v>
      </c>
      <c r="BO1171">
        <v>0</v>
      </c>
    </row>
    <row r="1172" spans="1:67" x14ac:dyDescent="0.3">
      <c r="A1172">
        <v>112654</v>
      </c>
      <c r="B1172">
        <v>7120822473</v>
      </c>
      <c r="C1172">
        <v>4463264</v>
      </c>
      <c r="D1172">
        <v>7032</v>
      </c>
      <c r="E1172">
        <v>121497</v>
      </c>
      <c r="F1172">
        <v>1</v>
      </c>
      <c r="G1172" t="s">
        <v>820</v>
      </c>
      <c r="H1172">
        <v>42837</v>
      </c>
      <c r="I1172">
        <v>21970865</v>
      </c>
      <c r="J1172" t="s">
        <v>46</v>
      </c>
      <c r="K1172" t="s">
        <v>47</v>
      </c>
      <c r="L1172" t="s">
        <v>48</v>
      </c>
      <c r="M1172" t="s">
        <v>49</v>
      </c>
      <c r="N1172" t="s">
        <v>9400</v>
      </c>
      <c r="O1172" t="s">
        <v>10266</v>
      </c>
      <c r="P1172" t="s">
        <v>2264</v>
      </c>
      <c r="Q1172" t="s">
        <v>10372</v>
      </c>
      <c r="R1172" t="s">
        <v>10178</v>
      </c>
      <c r="S1172">
        <v>100788157</v>
      </c>
      <c r="T1172" t="s">
        <v>606</v>
      </c>
      <c r="U1172" t="s">
        <v>66</v>
      </c>
      <c r="V1172" t="s">
        <v>1007</v>
      </c>
      <c r="W1172">
        <v>2473</v>
      </c>
      <c r="X1172">
        <v>9802.7999999999993</v>
      </c>
      <c r="Y1172">
        <v>9072</v>
      </c>
      <c r="Z1172" t="s">
        <v>49</v>
      </c>
      <c r="AA1172" t="s">
        <v>10314</v>
      </c>
      <c r="AB1172" t="s">
        <v>10296</v>
      </c>
      <c r="AC1172" t="s">
        <v>10297</v>
      </c>
      <c r="AD1172" t="s">
        <v>52</v>
      </c>
      <c r="AE1172" t="s">
        <v>76</v>
      </c>
      <c r="AF1172" t="s">
        <v>10207</v>
      </c>
      <c r="AG1172" t="s">
        <v>10208</v>
      </c>
      <c r="AH1172" t="s">
        <v>10298</v>
      </c>
      <c r="AI1172" t="s">
        <v>48</v>
      </c>
      <c r="AJ1172" t="s">
        <v>47</v>
      </c>
      <c r="AK1172" t="s">
        <v>9400</v>
      </c>
      <c r="AL1172" t="s">
        <v>10207</v>
      </c>
      <c r="AM1172">
        <v>0</v>
      </c>
      <c r="AN1172" t="s">
        <v>47</v>
      </c>
      <c r="AO1172" t="s">
        <v>47</v>
      </c>
      <c r="AP1172" t="s">
        <v>47</v>
      </c>
      <c r="AQ1172" t="s">
        <v>47</v>
      </c>
      <c r="AR1172" t="s">
        <v>47</v>
      </c>
      <c r="AS1172">
        <v>2473</v>
      </c>
      <c r="AT1172">
        <v>9802.7999999999993</v>
      </c>
      <c r="AU1172">
        <v>1</v>
      </c>
      <c r="AV1172">
        <v>1</v>
      </c>
      <c r="AW1172" t="s">
        <v>10362</v>
      </c>
      <c r="AX1172">
        <v>10800</v>
      </c>
      <c r="AY1172" t="s">
        <v>66</v>
      </c>
      <c r="AZ1172" t="s">
        <v>10373</v>
      </c>
      <c r="BA1172" t="s">
        <v>47</v>
      </c>
      <c r="BB1172" t="s">
        <v>10373</v>
      </c>
      <c r="BC1172" t="s">
        <v>47</v>
      </c>
      <c r="BD1172">
        <v>1148</v>
      </c>
      <c r="BE1172">
        <v>30379.54</v>
      </c>
      <c r="BF1172">
        <v>2</v>
      </c>
      <c r="BG1172">
        <v>7</v>
      </c>
      <c r="BH1172">
        <v>30379.54</v>
      </c>
      <c r="BI1172">
        <v>0</v>
      </c>
      <c r="BJ1172">
        <v>30379.54</v>
      </c>
      <c r="BK1172">
        <v>42000</v>
      </c>
      <c r="BL1172" t="s">
        <v>229</v>
      </c>
      <c r="BM1172" t="s">
        <v>10375</v>
      </c>
      <c r="BN1172" t="s">
        <v>10375</v>
      </c>
      <c r="BO1172" t="s">
        <v>47</v>
      </c>
    </row>
    <row r="1173" spans="1:67" hidden="1" x14ac:dyDescent="0.3">
      <c r="A1173">
        <v>112655</v>
      </c>
      <c r="B1173">
        <v>7120822474</v>
      </c>
      <c r="C1173">
        <v>4463264</v>
      </c>
      <c r="D1173">
        <v>7032</v>
      </c>
      <c r="E1173">
        <v>121498</v>
      </c>
      <c r="F1173">
        <v>1</v>
      </c>
      <c r="G1173" t="s">
        <v>820</v>
      </c>
      <c r="H1173">
        <v>42837</v>
      </c>
      <c r="I1173">
        <v>21970866</v>
      </c>
      <c r="J1173" t="s">
        <v>46</v>
      </c>
      <c r="K1173" t="s">
        <v>47</v>
      </c>
      <c r="L1173" t="s">
        <v>48</v>
      </c>
      <c r="M1173" t="s">
        <v>49</v>
      </c>
      <c r="N1173" t="s">
        <v>9400</v>
      </c>
      <c r="O1173" t="s">
        <v>10266</v>
      </c>
      <c r="P1173" t="s">
        <v>2264</v>
      </c>
      <c r="Q1173" t="s">
        <v>10372</v>
      </c>
      <c r="R1173" t="s">
        <v>10178</v>
      </c>
      <c r="S1173">
        <v>100788157</v>
      </c>
      <c r="T1173" t="s">
        <v>606</v>
      </c>
      <c r="U1173" t="s">
        <v>66</v>
      </c>
      <c r="V1173" t="s">
        <v>1007</v>
      </c>
      <c r="W1173">
        <v>2473</v>
      </c>
      <c r="X1173">
        <v>8997.86</v>
      </c>
      <c r="Y1173">
        <v>8290.44</v>
      </c>
      <c r="Z1173" t="s">
        <v>49</v>
      </c>
      <c r="AA1173" t="s">
        <v>10314</v>
      </c>
      <c r="AB1173" t="s">
        <v>10296</v>
      </c>
      <c r="AC1173" t="s">
        <v>10297</v>
      </c>
      <c r="AD1173" t="s">
        <v>52</v>
      </c>
      <c r="AE1173" t="s">
        <v>76</v>
      </c>
      <c r="AF1173" t="s">
        <v>10207</v>
      </c>
      <c r="AG1173" t="s">
        <v>10208</v>
      </c>
      <c r="AH1173" t="s">
        <v>10298</v>
      </c>
      <c r="AI1173" t="s">
        <v>48</v>
      </c>
      <c r="AJ1173" t="s">
        <v>47</v>
      </c>
      <c r="AK1173" t="s">
        <v>9400</v>
      </c>
      <c r="AL1173" t="s">
        <v>10207</v>
      </c>
      <c r="AM1173">
        <v>0</v>
      </c>
      <c r="AN1173" t="s">
        <v>47</v>
      </c>
      <c r="AO1173" t="s">
        <v>47</v>
      </c>
      <c r="AP1173" t="s">
        <v>47</v>
      </c>
      <c r="AQ1173" t="s">
        <v>47</v>
      </c>
      <c r="AR1173" t="s">
        <v>47</v>
      </c>
      <c r="AS1173">
        <v>2473</v>
      </c>
      <c r="AT1173">
        <v>8997.86</v>
      </c>
      <c r="AU1173">
        <v>1</v>
      </c>
      <c r="AV1173">
        <v>1</v>
      </c>
      <c r="AW1173" t="s">
        <v>10362</v>
      </c>
      <c r="AX1173">
        <v>10800</v>
      </c>
      <c r="AY1173" t="s">
        <v>66</v>
      </c>
      <c r="AZ1173" t="s">
        <v>10373</v>
      </c>
      <c r="BA1173" t="s">
        <v>47</v>
      </c>
      <c r="BB1173" t="s">
        <v>10373</v>
      </c>
      <c r="BC1173" t="s">
        <v>47</v>
      </c>
      <c r="BD1173">
        <v>1148</v>
      </c>
      <c r="BE1173">
        <v>39377.4</v>
      </c>
      <c r="BF1173">
        <v>3</v>
      </c>
      <c r="BG1173">
        <v>7</v>
      </c>
      <c r="BH1173">
        <v>0</v>
      </c>
      <c r="BI1173">
        <v>0</v>
      </c>
      <c r="BJ1173">
        <v>0</v>
      </c>
      <c r="BK1173">
        <v>0</v>
      </c>
      <c r="BL1173" t="s">
        <v>59</v>
      </c>
      <c r="BM1173" t="s">
        <v>10376</v>
      </c>
      <c r="BN1173" t="s">
        <v>10375</v>
      </c>
      <c r="BO1173">
        <v>0</v>
      </c>
    </row>
    <row r="1174" spans="1:67" x14ac:dyDescent="0.3">
      <c r="A1174">
        <v>113376</v>
      </c>
      <c r="B1174">
        <v>7120852069</v>
      </c>
      <c r="C1174">
        <v>4463264</v>
      </c>
      <c r="D1174">
        <v>7032</v>
      </c>
      <c r="E1174">
        <v>121587</v>
      </c>
      <c r="F1174">
        <v>1</v>
      </c>
      <c r="G1174" t="s">
        <v>820</v>
      </c>
      <c r="H1174">
        <v>42837</v>
      </c>
      <c r="I1174">
        <v>21970854</v>
      </c>
      <c r="J1174" t="s">
        <v>46</v>
      </c>
      <c r="K1174" t="s">
        <v>47</v>
      </c>
      <c r="L1174" t="s">
        <v>48</v>
      </c>
      <c r="M1174" t="s">
        <v>49</v>
      </c>
      <c r="N1174" t="s">
        <v>9400</v>
      </c>
      <c r="O1174" t="s">
        <v>10266</v>
      </c>
      <c r="P1174" t="s">
        <v>2264</v>
      </c>
      <c r="Q1174" t="s">
        <v>10372</v>
      </c>
      <c r="R1174" t="s">
        <v>10178</v>
      </c>
      <c r="S1174">
        <v>100788157</v>
      </c>
      <c r="T1174" t="s">
        <v>606</v>
      </c>
      <c r="U1174" t="s">
        <v>66</v>
      </c>
      <c r="V1174" t="s">
        <v>1007</v>
      </c>
      <c r="W1174">
        <v>2473</v>
      </c>
      <c r="X1174">
        <v>9481.11</v>
      </c>
      <c r="Y1174">
        <v>8711.34</v>
      </c>
      <c r="Z1174" t="s">
        <v>49</v>
      </c>
      <c r="AA1174" t="s">
        <v>10314</v>
      </c>
      <c r="AB1174" t="s">
        <v>10296</v>
      </c>
      <c r="AC1174" t="s">
        <v>10297</v>
      </c>
      <c r="AD1174" t="s">
        <v>52</v>
      </c>
      <c r="AE1174" t="s">
        <v>76</v>
      </c>
      <c r="AF1174" t="s">
        <v>10207</v>
      </c>
      <c r="AG1174" t="s">
        <v>10208</v>
      </c>
      <c r="AH1174" t="s">
        <v>10298</v>
      </c>
      <c r="AI1174" t="s">
        <v>48</v>
      </c>
      <c r="AJ1174" t="s">
        <v>47</v>
      </c>
      <c r="AK1174" t="s">
        <v>9400</v>
      </c>
      <c r="AL1174" t="s">
        <v>10207</v>
      </c>
      <c r="AM1174">
        <v>0</v>
      </c>
      <c r="AN1174" t="s">
        <v>47</v>
      </c>
      <c r="AO1174" t="s">
        <v>47</v>
      </c>
      <c r="AP1174" t="s">
        <v>47</v>
      </c>
      <c r="AQ1174" t="s">
        <v>47</v>
      </c>
      <c r="AR1174" t="s">
        <v>47</v>
      </c>
      <c r="AS1174">
        <v>2473</v>
      </c>
      <c r="AT1174">
        <v>9481.11</v>
      </c>
      <c r="AU1174">
        <v>1</v>
      </c>
      <c r="AV1174">
        <v>1</v>
      </c>
      <c r="AW1174" t="s">
        <v>10362</v>
      </c>
      <c r="AX1174">
        <v>10800</v>
      </c>
      <c r="AY1174" t="s">
        <v>66</v>
      </c>
      <c r="AZ1174" t="s">
        <v>10373</v>
      </c>
      <c r="BA1174" t="s">
        <v>47</v>
      </c>
      <c r="BB1174" t="s">
        <v>10373</v>
      </c>
      <c r="BC1174" t="s">
        <v>47</v>
      </c>
      <c r="BD1174">
        <v>1148</v>
      </c>
      <c r="BE1174">
        <v>48858.51</v>
      </c>
      <c r="BF1174">
        <v>4</v>
      </c>
      <c r="BG1174">
        <v>7</v>
      </c>
      <c r="BH1174">
        <v>18478.97</v>
      </c>
      <c r="BI1174">
        <v>0</v>
      </c>
      <c r="BJ1174">
        <v>18478.97</v>
      </c>
      <c r="BK1174">
        <v>27000</v>
      </c>
      <c r="BL1174" t="s">
        <v>56</v>
      </c>
      <c r="BM1174" t="s">
        <v>10374</v>
      </c>
      <c r="BN1174" t="s">
        <v>10375</v>
      </c>
      <c r="BO1174" t="s">
        <v>47</v>
      </c>
    </row>
    <row r="1175" spans="1:67" hidden="1" x14ac:dyDescent="0.3">
      <c r="A1175">
        <v>113617</v>
      </c>
      <c r="B1175">
        <v>7120884880</v>
      </c>
      <c r="C1175">
        <v>4463264</v>
      </c>
      <c r="D1175">
        <v>7032</v>
      </c>
      <c r="E1175">
        <v>121724</v>
      </c>
      <c r="F1175">
        <v>1</v>
      </c>
      <c r="G1175" t="s">
        <v>820</v>
      </c>
      <c r="H1175">
        <v>42837</v>
      </c>
      <c r="I1175">
        <v>21970864</v>
      </c>
      <c r="J1175" t="s">
        <v>46</v>
      </c>
      <c r="K1175" t="s">
        <v>47</v>
      </c>
      <c r="L1175" t="s">
        <v>48</v>
      </c>
      <c r="M1175" t="s">
        <v>49</v>
      </c>
      <c r="N1175" t="s">
        <v>9400</v>
      </c>
      <c r="O1175" t="s">
        <v>10266</v>
      </c>
      <c r="P1175" t="s">
        <v>2264</v>
      </c>
      <c r="Q1175" t="s">
        <v>10372</v>
      </c>
      <c r="R1175" t="s">
        <v>10178</v>
      </c>
      <c r="S1175">
        <v>100788157</v>
      </c>
      <c r="T1175" t="s">
        <v>606</v>
      </c>
      <c r="U1175" t="s">
        <v>66</v>
      </c>
      <c r="V1175" t="s">
        <v>1007</v>
      </c>
      <c r="W1175">
        <v>2473</v>
      </c>
      <c r="X1175">
        <v>10528.2</v>
      </c>
      <c r="Y1175">
        <v>9644.64</v>
      </c>
      <c r="Z1175" t="s">
        <v>49</v>
      </c>
      <c r="AA1175" t="s">
        <v>10314</v>
      </c>
      <c r="AB1175" t="s">
        <v>10296</v>
      </c>
      <c r="AC1175" t="s">
        <v>10297</v>
      </c>
      <c r="AD1175" t="s">
        <v>52</v>
      </c>
      <c r="AE1175" t="s">
        <v>76</v>
      </c>
      <c r="AF1175" t="s">
        <v>10207</v>
      </c>
      <c r="AG1175" t="s">
        <v>10208</v>
      </c>
      <c r="AH1175" t="s">
        <v>10298</v>
      </c>
      <c r="AI1175" t="s">
        <v>48</v>
      </c>
      <c r="AJ1175" t="s">
        <v>47</v>
      </c>
      <c r="AK1175" t="s">
        <v>9400</v>
      </c>
      <c r="AL1175" t="s">
        <v>10207</v>
      </c>
      <c r="AM1175">
        <v>0</v>
      </c>
      <c r="AN1175" t="s">
        <v>47</v>
      </c>
      <c r="AO1175" t="s">
        <v>47</v>
      </c>
      <c r="AP1175" t="s">
        <v>47</v>
      </c>
      <c r="AQ1175" t="s">
        <v>47</v>
      </c>
      <c r="AR1175" t="s">
        <v>47</v>
      </c>
      <c r="AS1175">
        <v>2473</v>
      </c>
      <c r="AT1175">
        <v>10528.2</v>
      </c>
      <c r="AU1175">
        <v>1</v>
      </c>
      <c r="AV1175">
        <v>1</v>
      </c>
      <c r="AW1175" t="s">
        <v>10362</v>
      </c>
      <c r="AX1175">
        <v>10800</v>
      </c>
      <c r="AY1175" t="s">
        <v>66</v>
      </c>
      <c r="AZ1175" t="s">
        <v>10373</v>
      </c>
      <c r="BA1175" t="s">
        <v>47</v>
      </c>
      <c r="BB1175" t="s">
        <v>10373</v>
      </c>
      <c r="BC1175" t="s">
        <v>47</v>
      </c>
      <c r="BD1175">
        <v>1148</v>
      </c>
      <c r="BE1175">
        <v>59386.71</v>
      </c>
      <c r="BF1175">
        <v>5</v>
      </c>
      <c r="BG1175">
        <v>7</v>
      </c>
      <c r="BH1175">
        <v>0</v>
      </c>
      <c r="BI1175">
        <v>0</v>
      </c>
      <c r="BJ1175">
        <v>0</v>
      </c>
      <c r="BK1175">
        <v>0</v>
      </c>
      <c r="BL1175" t="s">
        <v>59</v>
      </c>
      <c r="BM1175" t="s">
        <v>10376</v>
      </c>
      <c r="BN1175" t="s">
        <v>10375</v>
      </c>
      <c r="BO1175">
        <v>0</v>
      </c>
    </row>
    <row r="1176" spans="1:67" x14ac:dyDescent="0.3">
      <c r="A1176">
        <v>114139</v>
      </c>
      <c r="B1176">
        <v>7120886330</v>
      </c>
      <c r="C1176">
        <v>4463264</v>
      </c>
      <c r="D1176">
        <v>7032</v>
      </c>
      <c r="E1176">
        <v>122224</v>
      </c>
      <c r="F1176">
        <v>1</v>
      </c>
      <c r="G1176" t="s">
        <v>820</v>
      </c>
      <c r="H1176">
        <v>42837</v>
      </c>
      <c r="I1176">
        <v>21970867</v>
      </c>
      <c r="J1176" t="s">
        <v>46</v>
      </c>
      <c r="K1176" t="s">
        <v>47</v>
      </c>
      <c r="L1176" t="s">
        <v>48</v>
      </c>
      <c r="M1176" t="s">
        <v>49</v>
      </c>
      <c r="N1176" t="s">
        <v>9400</v>
      </c>
      <c r="O1176" t="s">
        <v>10266</v>
      </c>
      <c r="P1176" t="s">
        <v>2264</v>
      </c>
      <c r="Q1176" t="s">
        <v>10372</v>
      </c>
      <c r="R1176" t="s">
        <v>10178</v>
      </c>
      <c r="S1176">
        <v>101093720</v>
      </c>
      <c r="T1176" t="s">
        <v>55</v>
      </c>
      <c r="U1176" t="s">
        <v>66</v>
      </c>
      <c r="V1176" t="s">
        <v>1007</v>
      </c>
      <c r="W1176">
        <v>2670.84</v>
      </c>
      <c r="X1176">
        <v>9298.3799999999992</v>
      </c>
      <c r="Y1176">
        <v>8506.84</v>
      </c>
      <c r="Z1176" t="s">
        <v>49</v>
      </c>
      <c r="AA1176" t="s">
        <v>10314</v>
      </c>
      <c r="AB1176" t="s">
        <v>10296</v>
      </c>
      <c r="AC1176" t="s">
        <v>10297</v>
      </c>
      <c r="AD1176" t="s">
        <v>52</v>
      </c>
      <c r="AE1176" t="s">
        <v>76</v>
      </c>
      <c r="AF1176" t="s">
        <v>10207</v>
      </c>
      <c r="AG1176" t="s">
        <v>10208</v>
      </c>
      <c r="AH1176" t="s">
        <v>10298</v>
      </c>
      <c r="AI1176" t="s">
        <v>48</v>
      </c>
      <c r="AJ1176" t="s">
        <v>47</v>
      </c>
      <c r="AK1176" t="s">
        <v>9400</v>
      </c>
      <c r="AL1176" t="s">
        <v>10207</v>
      </c>
      <c r="AM1176">
        <v>0</v>
      </c>
      <c r="AN1176" t="s">
        <v>47</v>
      </c>
      <c r="AO1176" t="s">
        <v>47</v>
      </c>
      <c r="AP1176" t="s">
        <v>47</v>
      </c>
      <c r="AQ1176" t="s">
        <v>47</v>
      </c>
      <c r="AR1176" t="s">
        <v>47</v>
      </c>
      <c r="AS1176">
        <v>2670.84</v>
      </c>
      <c r="AT1176">
        <v>9298.3799999999992</v>
      </c>
      <c r="AU1176">
        <v>1</v>
      </c>
      <c r="AV1176">
        <v>1</v>
      </c>
      <c r="AW1176" t="s">
        <v>10362</v>
      </c>
      <c r="AX1176">
        <v>10800</v>
      </c>
      <c r="AY1176" t="s">
        <v>66</v>
      </c>
      <c r="AZ1176" t="s">
        <v>10392</v>
      </c>
      <c r="BA1176" t="s">
        <v>47</v>
      </c>
      <c r="BB1176" t="s">
        <v>10392</v>
      </c>
      <c r="BC1176" t="s">
        <v>47</v>
      </c>
      <c r="BD1176">
        <v>1148</v>
      </c>
      <c r="BE1176">
        <v>68685.09</v>
      </c>
      <c r="BF1176">
        <v>6</v>
      </c>
      <c r="BG1176">
        <v>7</v>
      </c>
      <c r="BH1176">
        <v>19826.580000000002</v>
      </c>
      <c r="BI1176">
        <v>0</v>
      </c>
      <c r="BJ1176">
        <v>19826.580000000002</v>
      </c>
      <c r="BK1176">
        <v>27000</v>
      </c>
      <c r="BL1176" t="s">
        <v>56</v>
      </c>
      <c r="BM1176" t="s">
        <v>10395</v>
      </c>
      <c r="BN1176" t="s">
        <v>10394</v>
      </c>
      <c r="BO1176" t="s">
        <v>47</v>
      </c>
    </row>
    <row r="1177" spans="1:67" hidden="1" x14ac:dyDescent="0.3">
      <c r="A1177">
        <v>113616</v>
      </c>
      <c r="B1177">
        <v>7120884578</v>
      </c>
      <c r="C1177">
        <v>5341456</v>
      </c>
      <c r="D1177">
        <v>7032</v>
      </c>
      <c r="E1177">
        <v>121723</v>
      </c>
      <c r="F1177">
        <v>1</v>
      </c>
      <c r="G1177" t="s">
        <v>820</v>
      </c>
      <c r="H1177">
        <v>42837</v>
      </c>
      <c r="I1177">
        <v>21971889</v>
      </c>
      <c r="J1177" t="s">
        <v>46</v>
      </c>
      <c r="K1177" t="s">
        <v>47</v>
      </c>
      <c r="L1177" t="s">
        <v>48</v>
      </c>
      <c r="M1177" t="s">
        <v>49</v>
      </c>
      <c r="N1177" t="s">
        <v>834</v>
      </c>
      <c r="O1177" t="s">
        <v>835</v>
      </c>
      <c r="P1177" t="s">
        <v>178</v>
      </c>
      <c r="Q1177" t="s">
        <v>179</v>
      </c>
      <c r="R1177" t="s">
        <v>54</v>
      </c>
      <c r="S1177">
        <v>100214689</v>
      </c>
      <c r="T1177" t="s">
        <v>155</v>
      </c>
      <c r="U1177" t="s">
        <v>56</v>
      </c>
      <c r="V1177" t="s">
        <v>57</v>
      </c>
      <c r="W1177">
        <v>8284.9500000000007</v>
      </c>
      <c r="X1177">
        <v>19978.509999999998</v>
      </c>
      <c r="Y1177">
        <v>18272.32</v>
      </c>
      <c r="Z1177" t="s">
        <v>49</v>
      </c>
      <c r="AA1177" t="s">
        <v>10314</v>
      </c>
      <c r="AB1177" t="s">
        <v>10296</v>
      </c>
      <c r="AC1177" t="s">
        <v>10297</v>
      </c>
      <c r="AD1177" t="s">
        <v>52</v>
      </c>
      <c r="AE1177" t="s">
        <v>76</v>
      </c>
      <c r="AF1177" t="s">
        <v>10207</v>
      </c>
      <c r="AG1177" t="s">
        <v>10208</v>
      </c>
      <c r="AH1177" t="s">
        <v>10298</v>
      </c>
      <c r="AI1177" t="s">
        <v>48</v>
      </c>
      <c r="AJ1177" t="s">
        <v>47</v>
      </c>
      <c r="AK1177" t="s">
        <v>834</v>
      </c>
      <c r="AL1177" t="s">
        <v>10356</v>
      </c>
      <c r="AM1177">
        <v>0</v>
      </c>
      <c r="AN1177" t="s">
        <v>47</v>
      </c>
      <c r="AO1177" t="s">
        <v>47</v>
      </c>
      <c r="AP1177" t="s">
        <v>47</v>
      </c>
      <c r="AQ1177" t="s">
        <v>47</v>
      </c>
      <c r="AR1177" t="s">
        <v>47</v>
      </c>
      <c r="AS1177">
        <v>8284.9500000000007</v>
      </c>
      <c r="AT1177">
        <v>19978.509999999998</v>
      </c>
      <c r="AU1177">
        <v>1</v>
      </c>
      <c r="AV1177">
        <v>1</v>
      </c>
      <c r="AW1177" t="s">
        <v>10352</v>
      </c>
      <c r="AX1177">
        <v>27000</v>
      </c>
      <c r="AY1177" t="s">
        <v>56</v>
      </c>
      <c r="AZ1177" t="s">
        <v>836</v>
      </c>
      <c r="BA1177">
        <v>9200</v>
      </c>
      <c r="BB1177" t="s">
        <v>836</v>
      </c>
      <c r="BC1177">
        <v>9200</v>
      </c>
      <c r="BD1177" t="s">
        <v>47</v>
      </c>
      <c r="BE1177">
        <v>88663.6</v>
      </c>
      <c r="BF1177">
        <v>7</v>
      </c>
      <c r="BG1177">
        <v>7</v>
      </c>
      <c r="BH1177">
        <v>19978.509999999998</v>
      </c>
      <c r="BI1177">
        <v>0</v>
      </c>
      <c r="BJ1177">
        <v>19978.509999999998</v>
      </c>
      <c r="BK1177">
        <v>27000</v>
      </c>
      <c r="BL1177" t="s">
        <v>56</v>
      </c>
      <c r="BM1177" t="s">
        <v>836</v>
      </c>
      <c r="BN1177" t="s">
        <v>838</v>
      </c>
      <c r="BO1177">
        <v>9200</v>
      </c>
    </row>
    <row r="1178" spans="1:67" hidden="1" x14ac:dyDescent="0.3">
      <c r="A1178">
        <v>113509</v>
      </c>
      <c r="B1178">
        <v>7120883441</v>
      </c>
      <c r="C1178">
        <v>659338</v>
      </c>
      <c r="D1178">
        <v>7032</v>
      </c>
      <c r="E1178">
        <v>122465</v>
      </c>
      <c r="F1178">
        <v>1</v>
      </c>
      <c r="G1178" t="s">
        <v>820</v>
      </c>
      <c r="H1178">
        <v>42838</v>
      </c>
      <c r="I1178">
        <v>21982524</v>
      </c>
      <c r="J1178" t="s">
        <v>46</v>
      </c>
      <c r="K1178" t="s">
        <v>47</v>
      </c>
      <c r="L1178" t="s">
        <v>48</v>
      </c>
      <c r="M1178" t="s">
        <v>49</v>
      </c>
      <c r="N1178" t="s">
        <v>50</v>
      </c>
      <c r="O1178" t="s">
        <v>51</v>
      </c>
      <c r="P1178" t="s">
        <v>52</v>
      </c>
      <c r="Q1178" t="s">
        <v>53</v>
      </c>
      <c r="R1178" t="s">
        <v>54</v>
      </c>
      <c r="S1178">
        <v>100223303</v>
      </c>
      <c r="T1178" t="s">
        <v>64</v>
      </c>
      <c r="U1178" t="s">
        <v>56</v>
      </c>
      <c r="V1178" t="s">
        <v>57</v>
      </c>
      <c r="W1178">
        <v>1360.42</v>
      </c>
      <c r="X1178">
        <v>14190.89</v>
      </c>
      <c r="Y1178">
        <v>13104.72</v>
      </c>
      <c r="Z1178" t="s">
        <v>49</v>
      </c>
      <c r="AA1178" t="s">
        <v>10314</v>
      </c>
      <c r="AB1178" t="s">
        <v>10296</v>
      </c>
      <c r="AC1178" t="s">
        <v>10297</v>
      </c>
      <c r="AD1178" t="s">
        <v>52</v>
      </c>
      <c r="AE1178" t="s">
        <v>76</v>
      </c>
      <c r="AF1178" t="s">
        <v>10207</v>
      </c>
      <c r="AG1178" t="s">
        <v>10208</v>
      </c>
      <c r="AH1178" t="s">
        <v>10298</v>
      </c>
      <c r="AI1178" t="s">
        <v>48</v>
      </c>
      <c r="AJ1178" t="s">
        <v>47</v>
      </c>
      <c r="AK1178" t="s">
        <v>50</v>
      </c>
      <c r="AL1178" t="s">
        <v>10207</v>
      </c>
      <c r="AM1178">
        <v>0</v>
      </c>
      <c r="AN1178" t="s">
        <v>47</v>
      </c>
      <c r="AO1178" t="s">
        <v>47</v>
      </c>
      <c r="AP1178" t="s">
        <v>47</v>
      </c>
      <c r="AQ1178" t="s">
        <v>47</v>
      </c>
      <c r="AR1178" t="s">
        <v>47</v>
      </c>
      <c r="AS1178">
        <v>1360.42</v>
      </c>
      <c r="AT1178">
        <v>14190.89</v>
      </c>
      <c r="AU1178">
        <v>1</v>
      </c>
      <c r="AV1178">
        <v>1</v>
      </c>
      <c r="AW1178" t="s">
        <v>10352</v>
      </c>
      <c r="AX1178">
        <v>27000</v>
      </c>
      <c r="AY1178" t="s">
        <v>56</v>
      </c>
      <c r="AZ1178" t="s">
        <v>423</v>
      </c>
      <c r="BA1178">
        <v>1520.21</v>
      </c>
      <c r="BB1178" t="s">
        <v>423</v>
      </c>
      <c r="BC1178">
        <v>1520.21</v>
      </c>
      <c r="BD1178">
        <v>154</v>
      </c>
      <c r="BE1178">
        <v>14190.89</v>
      </c>
      <c r="BF1178">
        <v>1</v>
      </c>
      <c r="BG1178">
        <v>5</v>
      </c>
      <c r="BH1178">
        <v>0</v>
      </c>
      <c r="BI1178">
        <v>0</v>
      </c>
      <c r="BJ1178">
        <v>0</v>
      </c>
      <c r="BK1178">
        <v>0</v>
      </c>
      <c r="BL1178" t="s">
        <v>59</v>
      </c>
      <c r="BM1178" t="s">
        <v>424</v>
      </c>
      <c r="BN1178" t="s">
        <v>425</v>
      </c>
      <c r="BO1178">
        <v>0</v>
      </c>
    </row>
    <row r="1179" spans="1:67" x14ac:dyDescent="0.3">
      <c r="A1179">
        <v>114496</v>
      </c>
      <c r="B1179">
        <v>7120920086</v>
      </c>
      <c r="C1179">
        <v>4463189</v>
      </c>
      <c r="D1179">
        <v>7032</v>
      </c>
      <c r="E1179">
        <v>122794</v>
      </c>
      <c r="F1179">
        <v>1</v>
      </c>
      <c r="G1179" t="s">
        <v>820</v>
      </c>
      <c r="H1179">
        <v>42838</v>
      </c>
      <c r="I1179">
        <v>21982499</v>
      </c>
      <c r="J1179" t="s">
        <v>46</v>
      </c>
      <c r="K1179" t="s">
        <v>47</v>
      </c>
      <c r="L1179" t="s">
        <v>48</v>
      </c>
      <c r="M1179" t="s">
        <v>49</v>
      </c>
      <c r="N1179" t="s">
        <v>9400</v>
      </c>
      <c r="O1179" t="s">
        <v>51</v>
      </c>
      <c r="P1179" t="s">
        <v>52</v>
      </c>
      <c r="Q1179" t="s">
        <v>10357</v>
      </c>
      <c r="R1179" t="s">
        <v>992</v>
      </c>
      <c r="S1179">
        <v>101093720</v>
      </c>
      <c r="T1179" t="s">
        <v>55</v>
      </c>
      <c r="U1179" t="s">
        <v>56</v>
      </c>
      <c r="V1179" t="s">
        <v>57</v>
      </c>
      <c r="W1179">
        <v>1880.82</v>
      </c>
      <c r="X1179">
        <v>18768.86</v>
      </c>
      <c r="Y1179">
        <v>17243.689999999999</v>
      </c>
      <c r="Z1179" t="s">
        <v>49</v>
      </c>
      <c r="AA1179" t="s">
        <v>10314</v>
      </c>
      <c r="AB1179" t="s">
        <v>10296</v>
      </c>
      <c r="AC1179" t="s">
        <v>10297</v>
      </c>
      <c r="AD1179" t="s">
        <v>52</v>
      </c>
      <c r="AE1179" t="s">
        <v>76</v>
      </c>
      <c r="AF1179" t="s">
        <v>10207</v>
      </c>
      <c r="AG1179" t="s">
        <v>10208</v>
      </c>
      <c r="AH1179" t="s">
        <v>10298</v>
      </c>
      <c r="AI1179" t="s">
        <v>48</v>
      </c>
      <c r="AJ1179" t="s">
        <v>47</v>
      </c>
      <c r="AK1179" t="s">
        <v>9400</v>
      </c>
      <c r="AL1179" t="s">
        <v>10207</v>
      </c>
      <c r="AM1179">
        <v>0</v>
      </c>
      <c r="AN1179" t="s">
        <v>47</v>
      </c>
      <c r="AO1179" t="s">
        <v>47</v>
      </c>
      <c r="AP1179" t="s">
        <v>47</v>
      </c>
      <c r="AQ1179" t="s">
        <v>47</v>
      </c>
      <c r="AR1179" t="s">
        <v>47</v>
      </c>
      <c r="AS1179">
        <v>1880.82</v>
      </c>
      <c r="AT1179">
        <v>18768.86</v>
      </c>
      <c r="AU1179">
        <v>1</v>
      </c>
      <c r="AV1179">
        <v>1</v>
      </c>
      <c r="AW1179" t="s">
        <v>10358</v>
      </c>
      <c r="AX1179">
        <v>27000</v>
      </c>
      <c r="AY1179" t="s">
        <v>56</v>
      </c>
      <c r="AZ1179" t="s">
        <v>5276</v>
      </c>
      <c r="BA1179">
        <v>1880.82</v>
      </c>
      <c r="BB1179" t="s">
        <v>5276</v>
      </c>
      <c r="BC1179">
        <v>1880.82</v>
      </c>
      <c r="BD1179">
        <v>154</v>
      </c>
      <c r="BE1179">
        <v>32959.75</v>
      </c>
      <c r="BF1179">
        <v>2</v>
      </c>
      <c r="BG1179">
        <v>5</v>
      </c>
      <c r="BH1179">
        <v>32959.75</v>
      </c>
      <c r="BI1179">
        <v>0</v>
      </c>
      <c r="BJ1179">
        <v>32959.75</v>
      </c>
      <c r="BK1179">
        <v>42000</v>
      </c>
      <c r="BL1179" t="s">
        <v>229</v>
      </c>
      <c r="BM1179" t="s">
        <v>10360</v>
      </c>
      <c r="BN1179" t="s">
        <v>10360</v>
      </c>
      <c r="BO1179" t="s">
        <v>47</v>
      </c>
    </row>
    <row r="1180" spans="1:67" hidden="1" x14ac:dyDescent="0.3">
      <c r="A1180">
        <v>114766</v>
      </c>
      <c r="B1180">
        <v>7120920861</v>
      </c>
      <c r="C1180">
        <v>659338</v>
      </c>
      <c r="D1180">
        <v>7032</v>
      </c>
      <c r="E1180">
        <v>123051</v>
      </c>
      <c r="F1180">
        <v>1</v>
      </c>
      <c r="G1180" t="s">
        <v>820</v>
      </c>
      <c r="H1180">
        <v>42838</v>
      </c>
      <c r="I1180">
        <v>21982525</v>
      </c>
      <c r="J1180" t="s">
        <v>46</v>
      </c>
      <c r="K1180" t="s">
        <v>47</v>
      </c>
      <c r="L1180" t="s">
        <v>48</v>
      </c>
      <c r="M1180" t="s">
        <v>49</v>
      </c>
      <c r="N1180" t="s">
        <v>50</v>
      </c>
      <c r="O1180" t="s">
        <v>51</v>
      </c>
      <c r="P1180" t="s">
        <v>52</v>
      </c>
      <c r="Q1180" t="s">
        <v>53</v>
      </c>
      <c r="R1180" t="s">
        <v>54</v>
      </c>
      <c r="S1180">
        <v>100223303</v>
      </c>
      <c r="T1180" t="s">
        <v>64</v>
      </c>
      <c r="U1180" t="s">
        <v>56</v>
      </c>
      <c r="V1180" t="s">
        <v>57</v>
      </c>
      <c r="W1180">
        <v>1360.42</v>
      </c>
      <c r="X1180">
        <v>10596.09</v>
      </c>
      <c r="Y1180">
        <v>9380.56</v>
      </c>
      <c r="Z1180" t="s">
        <v>49</v>
      </c>
      <c r="AA1180" t="s">
        <v>10314</v>
      </c>
      <c r="AB1180" t="s">
        <v>10296</v>
      </c>
      <c r="AC1180" t="s">
        <v>10297</v>
      </c>
      <c r="AD1180" t="s">
        <v>52</v>
      </c>
      <c r="AE1180" t="s">
        <v>76</v>
      </c>
      <c r="AF1180" t="s">
        <v>10207</v>
      </c>
      <c r="AG1180" t="s">
        <v>10208</v>
      </c>
      <c r="AH1180" t="s">
        <v>10298</v>
      </c>
      <c r="AI1180" t="s">
        <v>48</v>
      </c>
      <c r="AJ1180" t="s">
        <v>47</v>
      </c>
      <c r="AK1180" t="s">
        <v>50</v>
      </c>
      <c r="AL1180" t="s">
        <v>10207</v>
      </c>
      <c r="AM1180">
        <v>0</v>
      </c>
      <c r="AN1180" t="s">
        <v>47</v>
      </c>
      <c r="AO1180" t="s">
        <v>47</v>
      </c>
      <c r="AP1180" t="s">
        <v>47</v>
      </c>
      <c r="AQ1180" t="s">
        <v>47</v>
      </c>
      <c r="AR1180" t="s">
        <v>47</v>
      </c>
      <c r="AS1180">
        <v>1360.42</v>
      </c>
      <c r="AT1180">
        <v>10596.09</v>
      </c>
      <c r="AU1180">
        <v>1</v>
      </c>
      <c r="AV1180">
        <v>1</v>
      </c>
      <c r="AW1180" t="s">
        <v>10352</v>
      </c>
      <c r="AX1180">
        <v>10800</v>
      </c>
      <c r="AY1180" t="s">
        <v>66</v>
      </c>
      <c r="AZ1180" t="s">
        <v>423</v>
      </c>
      <c r="BA1180">
        <v>1520.21</v>
      </c>
      <c r="BB1180" t="s">
        <v>496</v>
      </c>
      <c r="BC1180">
        <v>1326.09</v>
      </c>
      <c r="BD1180">
        <v>154</v>
      </c>
      <c r="BE1180">
        <v>43555.839999999997</v>
      </c>
      <c r="BF1180">
        <v>3</v>
      </c>
      <c r="BG1180">
        <v>5</v>
      </c>
      <c r="BH1180">
        <v>0</v>
      </c>
      <c r="BI1180">
        <v>0</v>
      </c>
      <c r="BJ1180">
        <v>0</v>
      </c>
      <c r="BK1180">
        <v>0</v>
      </c>
      <c r="BL1180" t="s">
        <v>59</v>
      </c>
      <c r="BM1180" t="s">
        <v>424</v>
      </c>
      <c r="BN1180" t="s">
        <v>425</v>
      </c>
      <c r="BO1180">
        <v>0</v>
      </c>
    </row>
    <row r="1181" spans="1:67" hidden="1" x14ac:dyDescent="0.3">
      <c r="A1181">
        <v>113415</v>
      </c>
      <c r="B1181">
        <v>7120854331</v>
      </c>
      <c r="C1181">
        <v>5014992</v>
      </c>
      <c r="D1181">
        <v>7032</v>
      </c>
      <c r="E1181">
        <v>122426</v>
      </c>
      <c r="F1181">
        <v>1</v>
      </c>
      <c r="G1181" t="s">
        <v>820</v>
      </c>
      <c r="H1181">
        <v>42838</v>
      </c>
      <c r="I1181">
        <v>21982528</v>
      </c>
      <c r="J1181" t="s">
        <v>46</v>
      </c>
      <c r="K1181" t="s">
        <v>47</v>
      </c>
      <c r="L1181" t="s">
        <v>48</v>
      </c>
      <c r="M1181" t="s">
        <v>49</v>
      </c>
      <c r="N1181" t="s">
        <v>302</v>
      </c>
      <c r="O1181" t="s">
        <v>280</v>
      </c>
      <c r="P1181" t="s">
        <v>281</v>
      </c>
      <c r="Q1181" t="s">
        <v>282</v>
      </c>
      <c r="R1181" t="s">
        <v>54</v>
      </c>
      <c r="S1181">
        <v>100214689</v>
      </c>
      <c r="T1181" t="s">
        <v>155</v>
      </c>
      <c r="U1181" t="s">
        <v>56</v>
      </c>
      <c r="V1181" t="s">
        <v>57</v>
      </c>
      <c r="W1181">
        <v>3151.88</v>
      </c>
      <c r="X1181">
        <v>20280</v>
      </c>
      <c r="Y1181">
        <v>18588.8</v>
      </c>
      <c r="Z1181" t="s">
        <v>49</v>
      </c>
      <c r="AA1181" t="s">
        <v>10314</v>
      </c>
      <c r="AB1181" t="s">
        <v>10296</v>
      </c>
      <c r="AC1181" t="s">
        <v>10297</v>
      </c>
      <c r="AD1181" t="s">
        <v>52</v>
      </c>
      <c r="AE1181" t="s">
        <v>76</v>
      </c>
      <c r="AF1181" t="s">
        <v>10207</v>
      </c>
      <c r="AG1181" t="s">
        <v>10208</v>
      </c>
      <c r="AH1181" t="s">
        <v>10298</v>
      </c>
      <c r="AI1181" t="s">
        <v>48</v>
      </c>
      <c r="AJ1181" t="s">
        <v>47</v>
      </c>
      <c r="AK1181" t="s">
        <v>302</v>
      </c>
      <c r="AL1181" t="s">
        <v>10217</v>
      </c>
      <c r="AM1181">
        <v>0</v>
      </c>
      <c r="AN1181" t="s">
        <v>47</v>
      </c>
      <c r="AO1181" t="s">
        <v>47</v>
      </c>
      <c r="AP1181" t="s">
        <v>47</v>
      </c>
      <c r="AQ1181" t="s">
        <v>47</v>
      </c>
      <c r="AR1181" t="s">
        <v>47</v>
      </c>
      <c r="AS1181">
        <v>3151.88</v>
      </c>
      <c r="AT1181">
        <v>20280</v>
      </c>
      <c r="AU1181">
        <v>1</v>
      </c>
      <c r="AV1181">
        <v>1</v>
      </c>
      <c r="AW1181" t="s">
        <v>10352</v>
      </c>
      <c r="AX1181">
        <v>27000</v>
      </c>
      <c r="AY1181" t="s">
        <v>56</v>
      </c>
      <c r="AZ1181" t="s">
        <v>303</v>
      </c>
      <c r="BA1181">
        <v>3500</v>
      </c>
      <c r="BB1181" t="s">
        <v>303</v>
      </c>
      <c r="BC1181">
        <v>3500</v>
      </c>
      <c r="BD1181">
        <v>215</v>
      </c>
      <c r="BE1181">
        <v>63835.839999999997</v>
      </c>
      <c r="BF1181">
        <v>4</v>
      </c>
      <c r="BG1181">
        <v>5</v>
      </c>
      <c r="BH1181">
        <v>30876.09</v>
      </c>
      <c r="BI1181">
        <v>0</v>
      </c>
      <c r="BJ1181">
        <v>30876.09</v>
      </c>
      <c r="BK1181">
        <v>42000</v>
      </c>
      <c r="BL1181" t="s">
        <v>229</v>
      </c>
      <c r="BM1181" t="s">
        <v>305</v>
      </c>
      <c r="BN1181" t="s">
        <v>305</v>
      </c>
      <c r="BO1181">
        <v>3500</v>
      </c>
    </row>
    <row r="1182" spans="1:67" hidden="1" x14ac:dyDescent="0.3">
      <c r="A1182">
        <v>113416</v>
      </c>
      <c r="B1182">
        <v>7120854332</v>
      </c>
      <c r="C1182">
        <v>942421</v>
      </c>
      <c r="D1182">
        <v>7032</v>
      </c>
      <c r="E1182">
        <v>122427</v>
      </c>
      <c r="F1182">
        <v>1</v>
      </c>
      <c r="G1182" t="s">
        <v>820</v>
      </c>
      <c r="H1182">
        <v>42838</v>
      </c>
      <c r="I1182">
        <v>21982529</v>
      </c>
      <c r="J1182" t="s">
        <v>46</v>
      </c>
      <c r="K1182" t="s">
        <v>47</v>
      </c>
      <c r="L1182" t="s">
        <v>48</v>
      </c>
      <c r="M1182" t="s">
        <v>49</v>
      </c>
      <c r="N1182" t="s">
        <v>261</v>
      </c>
      <c r="O1182" t="s">
        <v>262</v>
      </c>
      <c r="P1182" t="s">
        <v>263</v>
      </c>
      <c r="Q1182" t="s">
        <v>264</v>
      </c>
      <c r="R1182" t="s">
        <v>54</v>
      </c>
      <c r="S1182">
        <v>100422206</v>
      </c>
      <c r="T1182" t="s">
        <v>615</v>
      </c>
      <c r="U1182" t="s">
        <v>56</v>
      </c>
      <c r="V1182" t="s">
        <v>57</v>
      </c>
      <c r="W1182">
        <v>3221.59</v>
      </c>
      <c r="X1182">
        <v>21004.82</v>
      </c>
      <c r="Y1182">
        <v>19278.3</v>
      </c>
      <c r="Z1182" t="s">
        <v>49</v>
      </c>
      <c r="AA1182" t="s">
        <v>10314</v>
      </c>
      <c r="AB1182" t="s">
        <v>10296</v>
      </c>
      <c r="AC1182" t="s">
        <v>10297</v>
      </c>
      <c r="AD1182" t="s">
        <v>52</v>
      </c>
      <c r="AE1182" t="s">
        <v>76</v>
      </c>
      <c r="AF1182" t="s">
        <v>10207</v>
      </c>
      <c r="AG1182" t="s">
        <v>10208</v>
      </c>
      <c r="AH1182" t="s">
        <v>10298</v>
      </c>
      <c r="AI1182" t="s">
        <v>48</v>
      </c>
      <c r="AJ1182" t="s">
        <v>47</v>
      </c>
      <c r="AK1182" t="s">
        <v>261</v>
      </c>
      <c r="AL1182" t="s">
        <v>10232</v>
      </c>
      <c r="AM1182">
        <v>0</v>
      </c>
      <c r="AN1182" t="s">
        <v>47</v>
      </c>
      <c r="AO1182" t="s">
        <v>47</v>
      </c>
      <c r="AP1182" t="s">
        <v>47</v>
      </c>
      <c r="AQ1182" t="s">
        <v>47</v>
      </c>
      <c r="AR1182" t="s">
        <v>47</v>
      </c>
      <c r="AS1182">
        <v>3221.59</v>
      </c>
      <c r="AT1182">
        <v>21004.82</v>
      </c>
      <c r="AU1182">
        <v>1</v>
      </c>
      <c r="AV1182">
        <v>1</v>
      </c>
      <c r="AW1182" t="s">
        <v>10352</v>
      </c>
      <c r="AX1182">
        <v>27000</v>
      </c>
      <c r="AY1182" t="s">
        <v>56</v>
      </c>
      <c r="AZ1182" t="s">
        <v>695</v>
      </c>
      <c r="BA1182">
        <v>3600</v>
      </c>
      <c r="BB1182" t="s">
        <v>695</v>
      </c>
      <c r="BC1182">
        <v>3600</v>
      </c>
      <c r="BD1182">
        <v>904</v>
      </c>
      <c r="BE1182">
        <v>84840.66</v>
      </c>
      <c r="BF1182">
        <v>5</v>
      </c>
      <c r="BG1182">
        <v>5</v>
      </c>
      <c r="BH1182">
        <v>21004.82</v>
      </c>
      <c r="BI1182">
        <v>0</v>
      </c>
      <c r="BJ1182">
        <v>21004.82</v>
      </c>
      <c r="BK1182">
        <v>27000</v>
      </c>
      <c r="BL1182" t="s">
        <v>56</v>
      </c>
      <c r="BM1182" t="s">
        <v>695</v>
      </c>
      <c r="BN1182" t="s">
        <v>697</v>
      </c>
      <c r="BO1182">
        <v>3600</v>
      </c>
    </row>
    <row r="1183" spans="1:67" hidden="1" x14ac:dyDescent="0.3">
      <c r="A1183">
        <v>115263</v>
      </c>
      <c r="B1183">
        <v>7120981406</v>
      </c>
      <c r="C1183">
        <v>4072295</v>
      </c>
      <c r="D1183">
        <v>7032</v>
      </c>
      <c r="E1183">
        <v>123475</v>
      </c>
      <c r="F1183">
        <v>1</v>
      </c>
      <c r="G1183" t="s">
        <v>820</v>
      </c>
      <c r="H1183">
        <v>42842</v>
      </c>
      <c r="I1183">
        <v>22007694</v>
      </c>
      <c r="J1183" t="s">
        <v>46</v>
      </c>
      <c r="K1183" t="s">
        <v>47</v>
      </c>
      <c r="L1183" t="s">
        <v>48</v>
      </c>
      <c r="M1183" t="s">
        <v>49</v>
      </c>
      <c r="N1183" t="s">
        <v>377</v>
      </c>
      <c r="O1183" t="s">
        <v>225</v>
      </c>
      <c r="P1183" t="s">
        <v>207</v>
      </c>
      <c r="Q1183" t="s">
        <v>208</v>
      </c>
      <c r="R1183" t="s">
        <v>54</v>
      </c>
      <c r="S1183">
        <v>100223303</v>
      </c>
      <c r="T1183" t="s">
        <v>64</v>
      </c>
      <c r="U1183" t="s">
        <v>56</v>
      </c>
      <c r="V1183" t="s">
        <v>57</v>
      </c>
      <c r="W1183">
        <v>3353.81</v>
      </c>
      <c r="X1183">
        <v>20053.099999999999</v>
      </c>
      <c r="Y1183">
        <v>18387.22</v>
      </c>
      <c r="Z1183" t="s">
        <v>49</v>
      </c>
      <c r="AA1183" t="s">
        <v>10314</v>
      </c>
      <c r="AB1183" t="s">
        <v>10296</v>
      </c>
      <c r="AC1183" t="s">
        <v>10297</v>
      </c>
      <c r="AD1183" t="s">
        <v>52</v>
      </c>
      <c r="AE1183" t="s">
        <v>76</v>
      </c>
      <c r="AF1183" t="s">
        <v>10207</v>
      </c>
      <c r="AG1183" t="s">
        <v>10208</v>
      </c>
      <c r="AH1183" t="s">
        <v>10298</v>
      </c>
      <c r="AI1183" t="s">
        <v>48</v>
      </c>
      <c r="AJ1183" t="s">
        <v>47</v>
      </c>
      <c r="AK1183" t="s">
        <v>377</v>
      </c>
      <c r="AL1183" t="s">
        <v>10207</v>
      </c>
      <c r="AM1183">
        <v>0</v>
      </c>
      <c r="AN1183" t="s">
        <v>47</v>
      </c>
      <c r="AO1183" t="s">
        <v>47</v>
      </c>
      <c r="AP1183" t="s">
        <v>47</v>
      </c>
      <c r="AQ1183" t="s">
        <v>47</v>
      </c>
      <c r="AR1183" t="s">
        <v>47</v>
      </c>
      <c r="AS1183">
        <v>3353.81</v>
      </c>
      <c r="AT1183">
        <v>20053.099999999999</v>
      </c>
      <c r="AU1183">
        <v>1</v>
      </c>
      <c r="AV1183">
        <v>1</v>
      </c>
      <c r="AW1183" t="s">
        <v>10352</v>
      </c>
      <c r="AX1183">
        <v>27000</v>
      </c>
      <c r="AY1183" t="s">
        <v>56</v>
      </c>
      <c r="AZ1183" t="s">
        <v>689</v>
      </c>
      <c r="BA1183">
        <v>3747.75</v>
      </c>
      <c r="BB1183" t="s">
        <v>689</v>
      </c>
      <c r="BC1183">
        <v>3747.75</v>
      </c>
      <c r="BD1183">
        <v>1</v>
      </c>
      <c r="BE1183">
        <v>20053.099999999999</v>
      </c>
      <c r="BF1183">
        <v>1</v>
      </c>
      <c r="BG1183">
        <v>11</v>
      </c>
      <c r="BH1183">
        <v>0</v>
      </c>
      <c r="BI1183">
        <v>0</v>
      </c>
      <c r="BJ1183">
        <v>0</v>
      </c>
      <c r="BK1183">
        <v>0</v>
      </c>
      <c r="BL1183" t="s">
        <v>59</v>
      </c>
      <c r="BM1183" t="s">
        <v>690</v>
      </c>
      <c r="BN1183" t="s">
        <v>691</v>
      </c>
      <c r="BO1183">
        <v>0</v>
      </c>
    </row>
    <row r="1184" spans="1:67" hidden="1" x14ac:dyDescent="0.3">
      <c r="A1184">
        <v>115262</v>
      </c>
      <c r="B1184">
        <v>7120981405</v>
      </c>
      <c r="C1184">
        <v>915409</v>
      </c>
      <c r="D1184">
        <v>7032</v>
      </c>
      <c r="E1184">
        <v>123474</v>
      </c>
      <c r="F1184">
        <v>1</v>
      </c>
      <c r="G1184" t="s">
        <v>820</v>
      </c>
      <c r="H1184">
        <v>42842</v>
      </c>
      <c r="I1184">
        <v>22007693</v>
      </c>
      <c r="J1184" t="s">
        <v>46</v>
      </c>
      <c r="K1184" t="s">
        <v>47</v>
      </c>
      <c r="L1184" t="s">
        <v>48</v>
      </c>
      <c r="M1184" t="s">
        <v>49</v>
      </c>
      <c r="N1184" t="s">
        <v>247</v>
      </c>
      <c r="O1184" t="s">
        <v>248</v>
      </c>
      <c r="P1184" t="s">
        <v>249</v>
      </c>
      <c r="Q1184" t="s">
        <v>250</v>
      </c>
      <c r="R1184" t="s">
        <v>54</v>
      </c>
      <c r="S1184">
        <v>100422206</v>
      </c>
      <c r="T1184" t="s">
        <v>615</v>
      </c>
      <c r="U1184" t="s">
        <v>56</v>
      </c>
      <c r="V1184" t="s">
        <v>57</v>
      </c>
      <c r="W1184">
        <v>4502.6899999999996</v>
      </c>
      <c r="X1184">
        <v>18852.509999999998</v>
      </c>
      <c r="Y1184">
        <v>17278.400000000001</v>
      </c>
      <c r="Z1184" t="s">
        <v>49</v>
      </c>
      <c r="AA1184" t="s">
        <v>10314</v>
      </c>
      <c r="AB1184" t="s">
        <v>10296</v>
      </c>
      <c r="AC1184" t="s">
        <v>10297</v>
      </c>
      <c r="AD1184" t="s">
        <v>52</v>
      </c>
      <c r="AE1184" t="s">
        <v>76</v>
      </c>
      <c r="AF1184" t="s">
        <v>10207</v>
      </c>
      <c r="AG1184" t="s">
        <v>10208</v>
      </c>
      <c r="AH1184" t="s">
        <v>10298</v>
      </c>
      <c r="AI1184" t="s">
        <v>48</v>
      </c>
      <c r="AJ1184" t="s">
        <v>47</v>
      </c>
      <c r="AK1184" t="s">
        <v>247</v>
      </c>
      <c r="AL1184" t="s">
        <v>10217</v>
      </c>
      <c r="AM1184">
        <v>0</v>
      </c>
      <c r="AN1184" t="s">
        <v>47</v>
      </c>
      <c r="AO1184" t="s">
        <v>47</v>
      </c>
      <c r="AP1184" t="s">
        <v>47</v>
      </c>
      <c r="AQ1184" t="s">
        <v>47</v>
      </c>
      <c r="AR1184" t="s">
        <v>47</v>
      </c>
      <c r="AS1184">
        <v>4502.6899999999996</v>
      </c>
      <c r="AT1184">
        <v>18852.509999999998</v>
      </c>
      <c r="AU1184">
        <v>1</v>
      </c>
      <c r="AV1184">
        <v>1</v>
      </c>
      <c r="AW1184" t="s">
        <v>10352</v>
      </c>
      <c r="AX1184">
        <v>27000</v>
      </c>
      <c r="AY1184" t="s">
        <v>56</v>
      </c>
      <c r="AZ1184" t="s">
        <v>634</v>
      </c>
      <c r="BA1184">
        <v>5000</v>
      </c>
      <c r="BB1184" t="s">
        <v>634</v>
      </c>
      <c r="BC1184">
        <v>5000</v>
      </c>
      <c r="BD1184">
        <v>1</v>
      </c>
      <c r="BE1184">
        <v>38905.61</v>
      </c>
      <c r="BF1184">
        <v>2</v>
      </c>
      <c r="BG1184">
        <v>11</v>
      </c>
      <c r="BH1184">
        <v>38905.61</v>
      </c>
      <c r="BI1184">
        <v>0</v>
      </c>
      <c r="BJ1184">
        <v>38905.61</v>
      </c>
      <c r="BK1184">
        <v>42000</v>
      </c>
      <c r="BL1184" t="s">
        <v>229</v>
      </c>
      <c r="BM1184" t="s">
        <v>636</v>
      </c>
      <c r="BN1184" t="s">
        <v>636</v>
      </c>
      <c r="BO1184">
        <v>6500</v>
      </c>
    </row>
    <row r="1185" spans="1:67" hidden="1" x14ac:dyDescent="0.3">
      <c r="A1185">
        <v>114824</v>
      </c>
      <c r="B1185">
        <v>7120922882</v>
      </c>
      <c r="C1185">
        <v>917531</v>
      </c>
      <c r="D1185">
        <v>7032</v>
      </c>
      <c r="E1185">
        <v>123208</v>
      </c>
      <c r="F1185">
        <v>1</v>
      </c>
      <c r="G1185" t="s">
        <v>820</v>
      </c>
      <c r="H1185">
        <v>42842</v>
      </c>
      <c r="I1185">
        <v>22007678</v>
      </c>
      <c r="J1185" t="s">
        <v>46</v>
      </c>
      <c r="K1185" t="s">
        <v>47</v>
      </c>
      <c r="L1185" t="s">
        <v>48</v>
      </c>
      <c r="M1185" t="s">
        <v>49</v>
      </c>
      <c r="N1185" t="s">
        <v>319</v>
      </c>
      <c r="O1185" t="s">
        <v>152</v>
      </c>
      <c r="P1185" t="s">
        <v>153</v>
      </c>
      <c r="Q1185" t="s">
        <v>154</v>
      </c>
      <c r="R1185" t="s">
        <v>54</v>
      </c>
      <c r="S1185">
        <v>100214689</v>
      </c>
      <c r="T1185" t="s">
        <v>155</v>
      </c>
      <c r="U1185" t="s">
        <v>56</v>
      </c>
      <c r="V1185" t="s">
        <v>57</v>
      </c>
      <c r="W1185">
        <v>3692.2</v>
      </c>
      <c r="X1185">
        <v>20823.05</v>
      </c>
      <c r="Y1185">
        <v>19069.25</v>
      </c>
      <c r="Z1185" t="s">
        <v>49</v>
      </c>
      <c r="AA1185" t="s">
        <v>10314</v>
      </c>
      <c r="AB1185" t="s">
        <v>10296</v>
      </c>
      <c r="AC1185" t="s">
        <v>10297</v>
      </c>
      <c r="AD1185" t="s">
        <v>52</v>
      </c>
      <c r="AE1185" t="s">
        <v>76</v>
      </c>
      <c r="AF1185" t="s">
        <v>10207</v>
      </c>
      <c r="AG1185" t="s">
        <v>10208</v>
      </c>
      <c r="AH1185" t="s">
        <v>10298</v>
      </c>
      <c r="AI1185" t="s">
        <v>48</v>
      </c>
      <c r="AJ1185" t="s">
        <v>47</v>
      </c>
      <c r="AK1185" t="s">
        <v>319</v>
      </c>
      <c r="AL1185" t="s">
        <v>10217</v>
      </c>
      <c r="AM1185">
        <v>0</v>
      </c>
      <c r="AN1185" t="s">
        <v>47</v>
      </c>
      <c r="AO1185" t="s">
        <v>47</v>
      </c>
      <c r="AP1185" t="s">
        <v>47</v>
      </c>
      <c r="AQ1185" t="s">
        <v>47</v>
      </c>
      <c r="AR1185" t="s">
        <v>47</v>
      </c>
      <c r="AS1185">
        <v>3692.2</v>
      </c>
      <c r="AT1185">
        <v>20823.05</v>
      </c>
      <c r="AU1185">
        <v>1</v>
      </c>
      <c r="AV1185">
        <v>1</v>
      </c>
      <c r="AW1185" t="s">
        <v>10352</v>
      </c>
      <c r="AX1185">
        <v>27000</v>
      </c>
      <c r="AY1185" t="s">
        <v>56</v>
      </c>
      <c r="AZ1185" t="s">
        <v>156</v>
      </c>
      <c r="BA1185">
        <v>4100</v>
      </c>
      <c r="BB1185" t="s">
        <v>156</v>
      </c>
      <c r="BC1185">
        <v>4100</v>
      </c>
      <c r="BD1185">
        <v>30</v>
      </c>
      <c r="BE1185">
        <v>59728.66</v>
      </c>
      <c r="BF1185">
        <v>3</v>
      </c>
      <c r="BG1185">
        <v>11</v>
      </c>
      <c r="BH1185">
        <v>0</v>
      </c>
      <c r="BI1185">
        <v>0</v>
      </c>
      <c r="BJ1185">
        <v>0</v>
      </c>
      <c r="BK1185">
        <v>0</v>
      </c>
      <c r="BL1185" t="s">
        <v>59</v>
      </c>
      <c r="BM1185" t="s">
        <v>157</v>
      </c>
      <c r="BN1185" t="s">
        <v>158</v>
      </c>
      <c r="BO1185">
        <v>0</v>
      </c>
    </row>
    <row r="1186" spans="1:67" x14ac:dyDescent="0.3">
      <c r="A1186">
        <v>115448</v>
      </c>
      <c r="B1186">
        <v>7120984385</v>
      </c>
      <c r="C1186">
        <v>2769823</v>
      </c>
      <c r="D1186">
        <v>7032</v>
      </c>
      <c r="E1186">
        <v>123591</v>
      </c>
      <c r="F1186">
        <v>1</v>
      </c>
      <c r="G1186" t="s">
        <v>820</v>
      </c>
      <c r="H1186">
        <v>42842</v>
      </c>
      <c r="I1186">
        <v>22007700</v>
      </c>
      <c r="J1186" t="s">
        <v>46</v>
      </c>
      <c r="K1186" t="s">
        <v>47</v>
      </c>
      <c r="L1186" t="s">
        <v>48</v>
      </c>
      <c r="M1186" t="s">
        <v>49</v>
      </c>
      <c r="N1186" t="s">
        <v>9412</v>
      </c>
      <c r="O1186" t="s">
        <v>10389</v>
      </c>
      <c r="P1186" t="s">
        <v>207</v>
      </c>
      <c r="Q1186" t="s">
        <v>208</v>
      </c>
      <c r="R1186" t="s">
        <v>54</v>
      </c>
      <c r="S1186">
        <v>101093720</v>
      </c>
      <c r="T1186" t="s">
        <v>55</v>
      </c>
      <c r="U1186" t="s">
        <v>66</v>
      </c>
      <c r="V1186" t="s">
        <v>1007</v>
      </c>
      <c r="W1186">
        <v>2642.6</v>
      </c>
      <c r="X1186">
        <v>9880.86</v>
      </c>
      <c r="Y1186">
        <v>9030.34</v>
      </c>
      <c r="Z1186" t="s">
        <v>49</v>
      </c>
      <c r="AA1186" t="s">
        <v>10314</v>
      </c>
      <c r="AB1186" t="s">
        <v>10296</v>
      </c>
      <c r="AC1186" t="s">
        <v>10297</v>
      </c>
      <c r="AD1186" t="s">
        <v>52</v>
      </c>
      <c r="AE1186" t="s">
        <v>76</v>
      </c>
      <c r="AF1186" t="s">
        <v>10207</v>
      </c>
      <c r="AG1186" t="s">
        <v>10208</v>
      </c>
      <c r="AH1186" t="s">
        <v>10298</v>
      </c>
      <c r="AI1186" t="s">
        <v>48</v>
      </c>
      <c r="AJ1186" t="s">
        <v>47</v>
      </c>
      <c r="AK1186" t="s">
        <v>9412</v>
      </c>
      <c r="AL1186" t="s">
        <v>10207</v>
      </c>
      <c r="AM1186">
        <v>0</v>
      </c>
      <c r="AN1186" t="s">
        <v>47</v>
      </c>
      <c r="AO1186" t="s">
        <v>47</v>
      </c>
      <c r="AP1186" t="s">
        <v>47</v>
      </c>
      <c r="AQ1186" t="s">
        <v>47</v>
      </c>
      <c r="AR1186" t="s">
        <v>47</v>
      </c>
      <c r="AS1186">
        <v>2642.6</v>
      </c>
      <c r="AT1186">
        <v>9880.86</v>
      </c>
      <c r="AU1186">
        <v>1</v>
      </c>
      <c r="AV1186">
        <v>1</v>
      </c>
      <c r="AW1186" t="s">
        <v>10352</v>
      </c>
      <c r="AX1186">
        <v>10800</v>
      </c>
      <c r="AY1186" t="s">
        <v>66</v>
      </c>
      <c r="AZ1186" t="s">
        <v>5077</v>
      </c>
      <c r="BA1186">
        <v>2953</v>
      </c>
      <c r="BB1186" t="s">
        <v>5077</v>
      </c>
      <c r="BC1186">
        <v>2953</v>
      </c>
      <c r="BD1186">
        <v>120</v>
      </c>
      <c r="BE1186">
        <v>69609.52</v>
      </c>
      <c r="BF1186">
        <v>4</v>
      </c>
      <c r="BG1186">
        <v>11</v>
      </c>
      <c r="BH1186">
        <v>30703.91</v>
      </c>
      <c r="BI1186">
        <v>0</v>
      </c>
      <c r="BJ1186">
        <v>30703.91</v>
      </c>
      <c r="BK1186">
        <v>42000</v>
      </c>
      <c r="BL1186" t="s">
        <v>229</v>
      </c>
      <c r="BM1186" t="s">
        <v>10391</v>
      </c>
      <c r="BN1186" t="s">
        <v>10391</v>
      </c>
      <c r="BO1186" t="s">
        <v>47</v>
      </c>
    </row>
    <row r="1187" spans="1:67" hidden="1" x14ac:dyDescent="0.3">
      <c r="A1187">
        <v>114913</v>
      </c>
      <c r="B1187">
        <v>7120924547</v>
      </c>
      <c r="C1187">
        <v>941468</v>
      </c>
      <c r="D1187">
        <v>7032</v>
      </c>
      <c r="E1187">
        <v>123262</v>
      </c>
      <c r="F1187">
        <v>1</v>
      </c>
      <c r="G1187" t="s">
        <v>820</v>
      </c>
      <c r="H1187">
        <v>42842</v>
      </c>
      <c r="I1187">
        <v>22007674</v>
      </c>
      <c r="J1187" t="s">
        <v>46</v>
      </c>
      <c r="K1187" t="s">
        <v>47</v>
      </c>
      <c r="L1187" t="s">
        <v>48</v>
      </c>
      <c r="M1187" t="s">
        <v>49</v>
      </c>
      <c r="N1187" t="s">
        <v>205</v>
      </c>
      <c r="O1187" t="s">
        <v>206</v>
      </c>
      <c r="P1187" t="s">
        <v>207</v>
      </c>
      <c r="Q1187" t="s">
        <v>208</v>
      </c>
      <c r="R1187" t="s">
        <v>54</v>
      </c>
      <c r="S1187">
        <v>101093720</v>
      </c>
      <c r="T1187" t="s">
        <v>55</v>
      </c>
      <c r="U1187" t="s">
        <v>66</v>
      </c>
      <c r="V1187" t="s">
        <v>1007</v>
      </c>
      <c r="W1187">
        <v>2642.6</v>
      </c>
      <c r="X1187">
        <v>8920.7999999999993</v>
      </c>
      <c r="Y1187">
        <v>8164.8</v>
      </c>
      <c r="Z1187" t="s">
        <v>49</v>
      </c>
      <c r="AA1187" t="s">
        <v>10314</v>
      </c>
      <c r="AB1187" t="s">
        <v>10296</v>
      </c>
      <c r="AC1187" t="s">
        <v>10297</v>
      </c>
      <c r="AD1187" t="s">
        <v>52</v>
      </c>
      <c r="AE1187" t="s">
        <v>76</v>
      </c>
      <c r="AF1187" t="s">
        <v>10207</v>
      </c>
      <c r="AG1187" t="s">
        <v>10208</v>
      </c>
      <c r="AH1187" t="s">
        <v>10298</v>
      </c>
      <c r="AI1187" t="s">
        <v>48</v>
      </c>
      <c r="AJ1187" t="s">
        <v>47</v>
      </c>
      <c r="AK1187" t="s">
        <v>205</v>
      </c>
      <c r="AL1187" t="s">
        <v>10207</v>
      </c>
      <c r="AM1187">
        <v>0</v>
      </c>
      <c r="AN1187" t="s">
        <v>47</v>
      </c>
      <c r="AO1187" t="s">
        <v>47</v>
      </c>
      <c r="AP1187" t="s">
        <v>47</v>
      </c>
      <c r="AQ1187" t="s">
        <v>47</v>
      </c>
      <c r="AR1187" t="s">
        <v>47</v>
      </c>
      <c r="AS1187">
        <v>2642.6</v>
      </c>
      <c r="AT1187">
        <v>8920.7999999999993</v>
      </c>
      <c r="AU1187">
        <v>1</v>
      </c>
      <c r="AV1187">
        <v>1</v>
      </c>
      <c r="AW1187" t="s">
        <v>10352</v>
      </c>
      <c r="AX1187">
        <v>10800</v>
      </c>
      <c r="AY1187" t="s">
        <v>66</v>
      </c>
      <c r="AZ1187" t="s">
        <v>501</v>
      </c>
      <c r="BA1187">
        <v>2953</v>
      </c>
      <c r="BB1187" t="s">
        <v>501</v>
      </c>
      <c r="BC1187">
        <v>2953</v>
      </c>
      <c r="BD1187">
        <v>585</v>
      </c>
      <c r="BE1187">
        <v>78530.320000000007</v>
      </c>
      <c r="BF1187">
        <v>5</v>
      </c>
      <c r="BG1187">
        <v>11</v>
      </c>
      <c r="BH1187">
        <v>0</v>
      </c>
      <c r="BI1187">
        <v>0</v>
      </c>
      <c r="BJ1187">
        <v>0</v>
      </c>
      <c r="BK1187">
        <v>0</v>
      </c>
      <c r="BL1187" t="s">
        <v>59</v>
      </c>
      <c r="BM1187" t="s">
        <v>308</v>
      </c>
      <c r="BN1187" t="s">
        <v>211</v>
      </c>
      <c r="BO1187">
        <v>0</v>
      </c>
    </row>
    <row r="1188" spans="1:67" x14ac:dyDescent="0.3">
      <c r="A1188">
        <v>114237</v>
      </c>
      <c r="B1188">
        <v>7120887748</v>
      </c>
      <c r="C1188">
        <v>4463264</v>
      </c>
      <c r="D1188">
        <v>7032</v>
      </c>
      <c r="E1188">
        <v>123165</v>
      </c>
      <c r="F1188">
        <v>1</v>
      </c>
      <c r="G1188" t="s">
        <v>820</v>
      </c>
      <c r="H1188">
        <v>42842</v>
      </c>
      <c r="I1188">
        <v>22007666</v>
      </c>
      <c r="J1188" t="s">
        <v>46</v>
      </c>
      <c r="K1188" t="s">
        <v>47</v>
      </c>
      <c r="L1188" t="s">
        <v>48</v>
      </c>
      <c r="M1188" t="s">
        <v>49</v>
      </c>
      <c r="N1188" t="s">
        <v>9400</v>
      </c>
      <c r="O1188" t="s">
        <v>10266</v>
      </c>
      <c r="P1188" t="s">
        <v>2264</v>
      </c>
      <c r="Q1188" t="s">
        <v>10372</v>
      </c>
      <c r="R1188" t="s">
        <v>10178</v>
      </c>
      <c r="S1188">
        <v>100788157</v>
      </c>
      <c r="T1188" t="s">
        <v>606</v>
      </c>
      <c r="U1188" t="s">
        <v>66</v>
      </c>
      <c r="V1188" t="s">
        <v>1007</v>
      </c>
      <c r="W1188">
        <v>2473</v>
      </c>
      <c r="X1188">
        <v>10780</v>
      </c>
      <c r="Y1188">
        <v>9900</v>
      </c>
      <c r="Z1188" t="s">
        <v>49</v>
      </c>
      <c r="AA1188" t="s">
        <v>10314</v>
      </c>
      <c r="AB1188" t="s">
        <v>10296</v>
      </c>
      <c r="AC1188" t="s">
        <v>10297</v>
      </c>
      <c r="AD1188" t="s">
        <v>52</v>
      </c>
      <c r="AE1188" t="s">
        <v>76</v>
      </c>
      <c r="AF1188" t="s">
        <v>10207</v>
      </c>
      <c r="AG1188" t="s">
        <v>10208</v>
      </c>
      <c r="AH1188" t="s">
        <v>10298</v>
      </c>
      <c r="AI1188" t="s">
        <v>48</v>
      </c>
      <c r="AJ1188" t="s">
        <v>47</v>
      </c>
      <c r="AK1188" t="s">
        <v>9400</v>
      </c>
      <c r="AL1188" t="s">
        <v>10207</v>
      </c>
      <c r="AM1188">
        <v>0</v>
      </c>
      <c r="AN1188" t="s">
        <v>47</v>
      </c>
      <c r="AO1188" t="s">
        <v>47</v>
      </c>
      <c r="AP1188" t="s">
        <v>47</v>
      </c>
      <c r="AQ1188" t="s">
        <v>47</v>
      </c>
      <c r="AR1188" t="s">
        <v>47</v>
      </c>
      <c r="AS1188">
        <v>2473</v>
      </c>
      <c r="AT1188">
        <v>10780</v>
      </c>
      <c r="AU1188">
        <v>1</v>
      </c>
      <c r="AV1188">
        <v>1</v>
      </c>
      <c r="AW1188" t="s">
        <v>10362</v>
      </c>
      <c r="AX1188">
        <v>10800</v>
      </c>
      <c r="AY1188" t="s">
        <v>66</v>
      </c>
      <c r="AZ1188" t="s">
        <v>10373</v>
      </c>
      <c r="BA1188" t="s">
        <v>47</v>
      </c>
      <c r="BB1188" t="s">
        <v>10373</v>
      </c>
      <c r="BC1188" t="s">
        <v>47</v>
      </c>
      <c r="BD1188">
        <v>1148</v>
      </c>
      <c r="BE1188">
        <v>89310.32</v>
      </c>
      <c r="BF1188">
        <v>6</v>
      </c>
      <c r="BG1188">
        <v>11</v>
      </c>
      <c r="BH1188">
        <v>19700.8</v>
      </c>
      <c r="BI1188">
        <v>0</v>
      </c>
      <c r="BJ1188">
        <v>19700.8</v>
      </c>
      <c r="BK1188">
        <v>27000</v>
      </c>
      <c r="BL1188" t="s">
        <v>56</v>
      </c>
      <c r="BM1188" t="s">
        <v>10374</v>
      </c>
      <c r="BN1188" t="s">
        <v>10375</v>
      </c>
      <c r="BO1188" t="s">
        <v>47</v>
      </c>
    </row>
    <row r="1189" spans="1:67" hidden="1" x14ac:dyDescent="0.3">
      <c r="A1189">
        <v>114952</v>
      </c>
      <c r="B1189">
        <v>7120932968</v>
      </c>
      <c r="C1189">
        <v>4463264</v>
      </c>
      <c r="D1189">
        <v>7032</v>
      </c>
      <c r="E1189">
        <v>123286</v>
      </c>
      <c r="F1189">
        <v>1</v>
      </c>
      <c r="G1189" t="s">
        <v>820</v>
      </c>
      <c r="H1189">
        <v>42842</v>
      </c>
      <c r="I1189">
        <v>22007667</v>
      </c>
      <c r="J1189" t="s">
        <v>46</v>
      </c>
      <c r="K1189" t="s">
        <v>47</v>
      </c>
      <c r="L1189" t="s">
        <v>48</v>
      </c>
      <c r="M1189" t="s">
        <v>49</v>
      </c>
      <c r="N1189" t="s">
        <v>9400</v>
      </c>
      <c r="O1189" t="s">
        <v>10266</v>
      </c>
      <c r="P1189" t="s">
        <v>2264</v>
      </c>
      <c r="Q1189" t="s">
        <v>10372</v>
      </c>
      <c r="R1189" t="s">
        <v>10178</v>
      </c>
      <c r="S1189">
        <v>100788157</v>
      </c>
      <c r="T1189" t="s">
        <v>606</v>
      </c>
      <c r="U1189" t="s">
        <v>66</v>
      </c>
      <c r="V1189" t="s">
        <v>1007</v>
      </c>
      <c r="W1189">
        <v>2473</v>
      </c>
      <c r="X1189">
        <v>9802.7999999999993</v>
      </c>
      <c r="Y1189">
        <v>9072</v>
      </c>
      <c r="Z1189" t="s">
        <v>49</v>
      </c>
      <c r="AA1189" t="s">
        <v>10314</v>
      </c>
      <c r="AB1189" t="s">
        <v>10296</v>
      </c>
      <c r="AC1189" t="s">
        <v>10297</v>
      </c>
      <c r="AD1189" t="s">
        <v>52</v>
      </c>
      <c r="AE1189" t="s">
        <v>76</v>
      </c>
      <c r="AF1189" t="s">
        <v>10207</v>
      </c>
      <c r="AG1189" t="s">
        <v>10208</v>
      </c>
      <c r="AH1189" t="s">
        <v>10298</v>
      </c>
      <c r="AI1189" t="s">
        <v>48</v>
      </c>
      <c r="AJ1189" t="s">
        <v>47</v>
      </c>
      <c r="AK1189" t="s">
        <v>9400</v>
      </c>
      <c r="AL1189" t="s">
        <v>10207</v>
      </c>
      <c r="AM1189">
        <v>0</v>
      </c>
      <c r="AN1189" t="s">
        <v>47</v>
      </c>
      <c r="AO1189" t="s">
        <v>47</v>
      </c>
      <c r="AP1189" t="s">
        <v>47</v>
      </c>
      <c r="AQ1189" t="s">
        <v>47</v>
      </c>
      <c r="AR1189" t="s">
        <v>47</v>
      </c>
      <c r="AS1189">
        <v>2473</v>
      </c>
      <c r="AT1189">
        <v>9802.7999999999993</v>
      </c>
      <c r="AU1189">
        <v>1</v>
      </c>
      <c r="AV1189">
        <v>1</v>
      </c>
      <c r="AW1189" t="s">
        <v>10362</v>
      </c>
      <c r="AX1189">
        <v>10800</v>
      </c>
      <c r="AY1189" t="s">
        <v>66</v>
      </c>
      <c r="AZ1189" t="s">
        <v>10373</v>
      </c>
      <c r="BA1189" t="s">
        <v>47</v>
      </c>
      <c r="BB1189" t="s">
        <v>10373</v>
      </c>
      <c r="BC1189" t="s">
        <v>47</v>
      </c>
      <c r="BD1189">
        <v>1148</v>
      </c>
      <c r="BE1189">
        <v>99113.12</v>
      </c>
      <c r="BF1189">
        <v>7</v>
      </c>
      <c r="BG1189">
        <v>11</v>
      </c>
      <c r="BH1189">
        <v>0</v>
      </c>
      <c r="BI1189">
        <v>0</v>
      </c>
      <c r="BJ1189">
        <v>0</v>
      </c>
      <c r="BK1189">
        <v>0</v>
      </c>
      <c r="BL1189" t="s">
        <v>59</v>
      </c>
      <c r="BM1189" t="s">
        <v>10376</v>
      </c>
      <c r="BN1189" t="s">
        <v>10375</v>
      </c>
      <c r="BO1189">
        <v>0</v>
      </c>
    </row>
    <row r="1190" spans="1:67" x14ac:dyDescent="0.3">
      <c r="A1190">
        <v>114953</v>
      </c>
      <c r="B1190">
        <v>7120932969</v>
      </c>
      <c r="C1190">
        <v>4463264</v>
      </c>
      <c r="D1190">
        <v>7032</v>
      </c>
      <c r="E1190">
        <v>123287</v>
      </c>
      <c r="F1190">
        <v>1</v>
      </c>
      <c r="G1190" t="s">
        <v>820</v>
      </c>
      <c r="H1190">
        <v>42842</v>
      </c>
      <c r="I1190">
        <v>22007668</v>
      </c>
      <c r="J1190" t="s">
        <v>46</v>
      </c>
      <c r="K1190" t="s">
        <v>47</v>
      </c>
      <c r="L1190" t="s">
        <v>48</v>
      </c>
      <c r="M1190" t="s">
        <v>49</v>
      </c>
      <c r="N1190" t="s">
        <v>9400</v>
      </c>
      <c r="O1190" t="s">
        <v>10266</v>
      </c>
      <c r="P1190" t="s">
        <v>2264</v>
      </c>
      <c r="Q1190" t="s">
        <v>10372</v>
      </c>
      <c r="R1190" t="s">
        <v>10178</v>
      </c>
      <c r="S1190">
        <v>100788157</v>
      </c>
      <c r="T1190" t="s">
        <v>606</v>
      </c>
      <c r="U1190" t="s">
        <v>66</v>
      </c>
      <c r="V1190" t="s">
        <v>1007</v>
      </c>
      <c r="W1190">
        <v>2473</v>
      </c>
      <c r="X1190">
        <v>10319.549999999999</v>
      </c>
      <c r="Y1190">
        <v>9478.98</v>
      </c>
      <c r="Z1190" t="s">
        <v>49</v>
      </c>
      <c r="AA1190" t="s">
        <v>10314</v>
      </c>
      <c r="AB1190" t="s">
        <v>10296</v>
      </c>
      <c r="AC1190" t="s">
        <v>10297</v>
      </c>
      <c r="AD1190" t="s">
        <v>52</v>
      </c>
      <c r="AE1190" t="s">
        <v>76</v>
      </c>
      <c r="AF1190" t="s">
        <v>10207</v>
      </c>
      <c r="AG1190" t="s">
        <v>10208</v>
      </c>
      <c r="AH1190" t="s">
        <v>10298</v>
      </c>
      <c r="AI1190" t="s">
        <v>48</v>
      </c>
      <c r="AJ1190" t="s">
        <v>47</v>
      </c>
      <c r="AK1190" t="s">
        <v>9400</v>
      </c>
      <c r="AL1190" t="s">
        <v>10207</v>
      </c>
      <c r="AM1190">
        <v>0</v>
      </c>
      <c r="AN1190" t="s">
        <v>47</v>
      </c>
      <c r="AO1190" t="s">
        <v>47</v>
      </c>
      <c r="AP1190" t="s">
        <v>47</v>
      </c>
      <c r="AQ1190" t="s">
        <v>47</v>
      </c>
      <c r="AR1190" t="s">
        <v>47</v>
      </c>
      <c r="AS1190">
        <v>2473</v>
      </c>
      <c r="AT1190">
        <v>10319.549999999999</v>
      </c>
      <c r="AU1190">
        <v>1</v>
      </c>
      <c r="AV1190">
        <v>1</v>
      </c>
      <c r="AW1190" t="s">
        <v>10362</v>
      </c>
      <c r="AX1190">
        <v>10800</v>
      </c>
      <c r="AY1190" t="s">
        <v>66</v>
      </c>
      <c r="AZ1190" t="s">
        <v>10373</v>
      </c>
      <c r="BA1190" t="s">
        <v>47</v>
      </c>
      <c r="BB1190" t="s">
        <v>10373</v>
      </c>
      <c r="BC1190" t="s">
        <v>47</v>
      </c>
      <c r="BD1190">
        <v>1148</v>
      </c>
      <c r="BE1190">
        <v>109432.67</v>
      </c>
      <c r="BF1190">
        <v>8</v>
      </c>
      <c r="BG1190">
        <v>11</v>
      </c>
      <c r="BH1190">
        <v>20122.349999999999</v>
      </c>
      <c r="BI1190">
        <v>0</v>
      </c>
      <c r="BJ1190">
        <v>20122.349999999999</v>
      </c>
      <c r="BK1190">
        <v>27000</v>
      </c>
      <c r="BL1190" t="s">
        <v>56</v>
      </c>
      <c r="BM1190" t="s">
        <v>10374</v>
      </c>
      <c r="BN1190" t="s">
        <v>10375</v>
      </c>
      <c r="BO1190" t="s">
        <v>47</v>
      </c>
    </row>
    <row r="1191" spans="1:67" hidden="1" x14ac:dyDescent="0.3">
      <c r="A1191">
        <v>115443</v>
      </c>
      <c r="B1191">
        <v>7120984198</v>
      </c>
      <c r="C1191">
        <v>4463264</v>
      </c>
      <c r="D1191">
        <v>7032</v>
      </c>
      <c r="E1191">
        <v>123586</v>
      </c>
      <c r="F1191">
        <v>1</v>
      </c>
      <c r="G1191" t="s">
        <v>820</v>
      </c>
      <c r="H1191">
        <v>42842</v>
      </c>
      <c r="I1191">
        <v>22007665</v>
      </c>
      <c r="J1191" t="s">
        <v>46</v>
      </c>
      <c r="K1191" t="s">
        <v>47</v>
      </c>
      <c r="L1191" t="s">
        <v>48</v>
      </c>
      <c r="M1191" t="s">
        <v>49</v>
      </c>
      <c r="N1191" t="s">
        <v>9400</v>
      </c>
      <c r="O1191" t="s">
        <v>10266</v>
      </c>
      <c r="P1191" t="s">
        <v>2264</v>
      </c>
      <c r="Q1191" t="s">
        <v>10372</v>
      </c>
      <c r="R1191" t="s">
        <v>10178</v>
      </c>
      <c r="S1191">
        <v>100788157</v>
      </c>
      <c r="T1191" t="s">
        <v>606</v>
      </c>
      <c r="U1191" t="s">
        <v>66</v>
      </c>
      <c r="V1191" t="s">
        <v>1007</v>
      </c>
      <c r="W1191">
        <v>2473</v>
      </c>
      <c r="X1191">
        <v>9965.9</v>
      </c>
      <c r="Y1191">
        <v>9216</v>
      </c>
      <c r="Z1191" t="s">
        <v>49</v>
      </c>
      <c r="AA1191" t="s">
        <v>10314</v>
      </c>
      <c r="AB1191" t="s">
        <v>10296</v>
      </c>
      <c r="AC1191" t="s">
        <v>10297</v>
      </c>
      <c r="AD1191" t="s">
        <v>52</v>
      </c>
      <c r="AE1191" t="s">
        <v>76</v>
      </c>
      <c r="AF1191" t="s">
        <v>10207</v>
      </c>
      <c r="AG1191" t="s">
        <v>10208</v>
      </c>
      <c r="AH1191" t="s">
        <v>10298</v>
      </c>
      <c r="AI1191" t="s">
        <v>48</v>
      </c>
      <c r="AJ1191" t="s">
        <v>47</v>
      </c>
      <c r="AK1191" t="s">
        <v>9400</v>
      </c>
      <c r="AL1191" t="s">
        <v>10207</v>
      </c>
      <c r="AM1191">
        <v>0</v>
      </c>
      <c r="AN1191" t="s">
        <v>47</v>
      </c>
      <c r="AO1191" t="s">
        <v>47</v>
      </c>
      <c r="AP1191" t="s">
        <v>47</v>
      </c>
      <c r="AQ1191" t="s">
        <v>47</v>
      </c>
      <c r="AR1191" t="s">
        <v>47</v>
      </c>
      <c r="AS1191">
        <v>2473</v>
      </c>
      <c r="AT1191">
        <v>9965.9</v>
      </c>
      <c r="AU1191">
        <v>1</v>
      </c>
      <c r="AV1191">
        <v>1</v>
      </c>
      <c r="AW1191" t="s">
        <v>10362</v>
      </c>
      <c r="AX1191">
        <v>10800</v>
      </c>
      <c r="AY1191" t="s">
        <v>66</v>
      </c>
      <c r="AZ1191" t="s">
        <v>10373</v>
      </c>
      <c r="BA1191" t="s">
        <v>47</v>
      </c>
      <c r="BB1191" t="s">
        <v>10373</v>
      </c>
      <c r="BC1191" t="s">
        <v>47</v>
      </c>
      <c r="BD1191">
        <v>1148</v>
      </c>
      <c r="BE1191">
        <v>119398.57</v>
      </c>
      <c r="BF1191">
        <v>9</v>
      </c>
      <c r="BG1191">
        <v>11</v>
      </c>
      <c r="BH1191">
        <v>0</v>
      </c>
      <c r="BI1191">
        <v>0</v>
      </c>
      <c r="BJ1191">
        <v>0</v>
      </c>
      <c r="BK1191">
        <v>0</v>
      </c>
      <c r="BL1191" t="s">
        <v>59</v>
      </c>
      <c r="BM1191" t="s">
        <v>10376</v>
      </c>
      <c r="BN1191" t="s">
        <v>10375</v>
      </c>
      <c r="BO1191">
        <v>0</v>
      </c>
    </row>
    <row r="1192" spans="1:67" hidden="1" x14ac:dyDescent="0.3">
      <c r="A1192">
        <v>115260</v>
      </c>
      <c r="B1192">
        <v>7120981403</v>
      </c>
      <c r="C1192">
        <v>1928761</v>
      </c>
      <c r="D1192">
        <v>7032</v>
      </c>
      <c r="E1192">
        <v>123472</v>
      </c>
      <c r="F1192">
        <v>1</v>
      </c>
      <c r="G1192" t="s">
        <v>820</v>
      </c>
      <c r="H1192">
        <v>42842</v>
      </c>
      <c r="I1192">
        <v>22007691</v>
      </c>
      <c r="J1192" t="s">
        <v>46</v>
      </c>
      <c r="K1192" t="s">
        <v>47</v>
      </c>
      <c r="L1192" t="s">
        <v>48</v>
      </c>
      <c r="M1192" t="s">
        <v>49</v>
      </c>
      <c r="N1192" t="s">
        <v>231</v>
      </c>
      <c r="O1192" t="s">
        <v>232</v>
      </c>
      <c r="P1192" t="s">
        <v>99</v>
      </c>
      <c r="Q1192" t="s">
        <v>100</v>
      </c>
      <c r="R1192" t="s">
        <v>54</v>
      </c>
      <c r="S1192">
        <v>100223303</v>
      </c>
      <c r="T1192" t="s">
        <v>64</v>
      </c>
      <c r="U1192" t="s">
        <v>56</v>
      </c>
      <c r="V1192" t="s">
        <v>57</v>
      </c>
      <c r="W1192">
        <v>8741.5499999999993</v>
      </c>
      <c r="X1192">
        <v>19191.5</v>
      </c>
      <c r="Y1192">
        <v>17707.8</v>
      </c>
      <c r="Z1192" t="s">
        <v>49</v>
      </c>
      <c r="AA1192" t="s">
        <v>10314</v>
      </c>
      <c r="AB1192" t="s">
        <v>10296</v>
      </c>
      <c r="AC1192" t="s">
        <v>10297</v>
      </c>
      <c r="AD1192" t="s">
        <v>52</v>
      </c>
      <c r="AE1192" t="s">
        <v>76</v>
      </c>
      <c r="AF1192" t="s">
        <v>10207</v>
      </c>
      <c r="AG1192" t="s">
        <v>10208</v>
      </c>
      <c r="AH1192" t="s">
        <v>10298</v>
      </c>
      <c r="AI1192" t="s">
        <v>48</v>
      </c>
      <c r="AJ1192" t="s">
        <v>47</v>
      </c>
      <c r="AK1192" t="s">
        <v>231</v>
      </c>
      <c r="AL1192" t="s">
        <v>10240</v>
      </c>
      <c r="AM1192">
        <v>0</v>
      </c>
      <c r="AN1192" t="s">
        <v>47</v>
      </c>
      <c r="AO1192" t="s">
        <v>47</v>
      </c>
      <c r="AP1192" t="s">
        <v>47</v>
      </c>
      <c r="AQ1192" t="s">
        <v>47</v>
      </c>
      <c r="AR1192" t="s">
        <v>47</v>
      </c>
      <c r="AS1192">
        <v>8741.5499999999993</v>
      </c>
      <c r="AT1192">
        <v>19191.5</v>
      </c>
      <c r="AU1192">
        <v>1</v>
      </c>
      <c r="AV1192">
        <v>1</v>
      </c>
      <c r="AW1192" t="s">
        <v>10352</v>
      </c>
      <c r="AX1192">
        <v>27000</v>
      </c>
      <c r="AY1192" t="s">
        <v>56</v>
      </c>
      <c r="AZ1192" t="s">
        <v>233</v>
      </c>
      <c r="BA1192">
        <v>9707.0400000000009</v>
      </c>
      <c r="BB1192" t="s">
        <v>233</v>
      </c>
      <c r="BC1192">
        <v>9707.0400000000009</v>
      </c>
      <c r="BD1192">
        <v>1823</v>
      </c>
      <c r="BE1192">
        <v>138590.07</v>
      </c>
      <c r="BF1192">
        <v>10</v>
      </c>
      <c r="BG1192">
        <v>11</v>
      </c>
      <c r="BH1192">
        <v>29157.4</v>
      </c>
      <c r="BI1192">
        <v>0</v>
      </c>
      <c r="BJ1192">
        <v>29157.4</v>
      </c>
      <c r="BK1192">
        <v>42000</v>
      </c>
      <c r="BL1192" t="s">
        <v>229</v>
      </c>
      <c r="BM1192" t="s">
        <v>235</v>
      </c>
      <c r="BN1192" t="s">
        <v>235</v>
      </c>
      <c r="BO1192">
        <v>12619.152</v>
      </c>
    </row>
    <row r="1193" spans="1:67" hidden="1" x14ac:dyDescent="0.3">
      <c r="A1193">
        <v>114958</v>
      </c>
      <c r="B1193">
        <v>7120932974</v>
      </c>
      <c r="C1193">
        <v>4205647</v>
      </c>
      <c r="D1193">
        <v>7032</v>
      </c>
      <c r="E1193">
        <v>123292</v>
      </c>
      <c r="F1193">
        <v>1</v>
      </c>
      <c r="G1193" t="s">
        <v>820</v>
      </c>
      <c r="H1193">
        <v>42842</v>
      </c>
      <c r="I1193">
        <v>22007672</v>
      </c>
      <c r="J1193" t="s">
        <v>46</v>
      </c>
      <c r="K1193" t="s">
        <v>47</v>
      </c>
      <c r="L1193" t="s">
        <v>48</v>
      </c>
      <c r="M1193" t="s">
        <v>49</v>
      </c>
      <c r="N1193" t="s">
        <v>168</v>
      </c>
      <c r="O1193" t="s">
        <v>169</v>
      </c>
      <c r="P1193" t="s">
        <v>170</v>
      </c>
      <c r="Q1193" t="s">
        <v>171</v>
      </c>
      <c r="R1193" t="s">
        <v>54</v>
      </c>
      <c r="S1193">
        <v>101047835</v>
      </c>
      <c r="T1193" t="s">
        <v>172</v>
      </c>
      <c r="U1193" t="s">
        <v>56</v>
      </c>
      <c r="V1193" t="s">
        <v>57</v>
      </c>
      <c r="W1193">
        <v>13802.09</v>
      </c>
      <c r="X1193">
        <v>20714.45</v>
      </c>
      <c r="Y1193">
        <v>18968.21</v>
      </c>
      <c r="Z1193" t="s">
        <v>49</v>
      </c>
      <c r="AA1193" t="s">
        <v>10314</v>
      </c>
      <c r="AB1193" t="s">
        <v>10296</v>
      </c>
      <c r="AC1193" t="s">
        <v>10297</v>
      </c>
      <c r="AD1193" t="s">
        <v>52</v>
      </c>
      <c r="AE1193" t="s">
        <v>76</v>
      </c>
      <c r="AF1193" t="s">
        <v>10207</v>
      </c>
      <c r="AG1193" t="s">
        <v>10208</v>
      </c>
      <c r="AH1193" t="s">
        <v>10298</v>
      </c>
      <c r="AI1193" t="s">
        <v>48</v>
      </c>
      <c r="AJ1193" t="s">
        <v>47</v>
      </c>
      <c r="AK1193" t="s">
        <v>168</v>
      </c>
      <c r="AL1193" t="s">
        <v>10240</v>
      </c>
      <c r="AM1193">
        <v>0</v>
      </c>
      <c r="AN1193" t="s">
        <v>47</v>
      </c>
      <c r="AO1193" t="s">
        <v>47</v>
      </c>
      <c r="AP1193" t="s">
        <v>47</v>
      </c>
      <c r="AQ1193" t="s">
        <v>47</v>
      </c>
      <c r="AR1193" t="s">
        <v>47</v>
      </c>
      <c r="AS1193">
        <v>13802.09</v>
      </c>
      <c r="AT1193">
        <v>20714.45</v>
      </c>
      <c r="AU1193">
        <v>1</v>
      </c>
      <c r="AV1193">
        <v>1</v>
      </c>
      <c r="AW1193" t="s">
        <v>10352</v>
      </c>
      <c r="AX1193">
        <v>27000</v>
      </c>
      <c r="AY1193" t="s">
        <v>56</v>
      </c>
      <c r="AZ1193" t="s">
        <v>173</v>
      </c>
      <c r="BA1193">
        <v>15326.5</v>
      </c>
      <c r="BB1193" t="s">
        <v>173</v>
      </c>
      <c r="BC1193">
        <v>15326.5</v>
      </c>
      <c r="BD1193">
        <v>2614</v>
      </c>
      <c r="BE1193">
        <v>159304.51999999999</v>
      </c>
      <c r="BF1193">
        <v>11</v>
      </c>
      <c r="BG1193">
        <v>11</v>
      </c>
      <c r="BH1193">
        <v>20714.45</v>
      </c>
      <c r="BI1193">
        <v>0</v>
      </c>
      <c r="BJ1193">
        <v>20714.45</v>
      </c>
      <c r="BK1193">
        <v>27000</v>
      </c>
      <c r="BL1193" t="s">
        <v>56</v>
      </c>
      <c r="BM1193" t="s">
        <v>173</v>
      </c>
      <c r="BN1193" t="s">
        <v>175</v>
      </c>
      <c r="BO1193">
        <v>15326.5</v>
      </c>
    </row>
    <row r="1194" spans="1:67" hidden="1" x14ac:dyDescent="0.3">
      <c r="A1194">
        <v>115012</v>
      </c>
      <c r="B1194">
        <v>7120954847</v>
      </c>
      <c r="C1194">
        <v>3965425</v>
      </c>
      <c r="D1194">
        <v>7032</v>
      </c>
      <c r="E1194">
        <v>123950</v>
      </c>
      <c r="F1194">
        <v>1</v>
      </c>
      <c r="G1194" t="s">
        <v>820</v>
      </c>
      <c r="H1194">
        <v>42843</v>
      </c>
      <c r="I1194">
        <v>22015499</v>
      </c>
      <c r="J1194" t="s">
        <v>46</v>
      </c>
      <c r="K1194" t="s">
        <v>47</v>
      </c>
      <c r="L1194" t="s">
        <v>48</v>
      </c>
      <c r="M1194" t="s">
        <v>49</v>
      </c>
      <c r="N1194" t="s">
        <v>151</v>
      </c>
      <c r="O1194" t="s">
        <v>152</v>
      </c>
      <c r="P1194" t="s">
        <v>153</v>
      </c>
      <c r="Q1194" t="s">
        <v>154</v>
      </c>
      <c r="R1194" t="s">
        <v>54</v>
      </c>
      <c r="S1194">
        <v>100297681</v>
      </c>
      <c r="T1194" t="s">
        <v>258</v>
      </c>
      <c r="U1194" t="s">
        <v>56</v>
      </c>
      <c r="V1194" t="s">
        <v>57</v>
      </c>
      <c r="W1194">
        <v>3240.01</v>
      </c>
      <c r="X1194">
        <v>21040.720000000001</v>
      </c>
      <c r="Y1194">
        <v>19080.849999999999</v>
      </c>
      <c r="Z1194" t="s">
        <v>49</v>
      </c>
      <c r="AA1194" t="s">
        <v>10314</v>
      </c>
      <c r="AB1194" t="s">
        <v>10296</v>
      </c>
      <c r="AC1194" t="s">
        <v>10297</v>
      </c>
      <c r="AD1194" t="s">
        <v>52</v>
      </c>
      <c r="AE1194" t="s">
        <v>76</v>
      </c>
      <c r="AF1194" t="s">
        <v>10207</v>
      </c>
      <c r="AG1194" t="s">
        <v>10208</v>
      </c>
      <c r="AH1194" t="s">
        <v>10298</v>
      </c>
      <c r="AI1194" t="s">
        <v>48</v>
      </c>
      <c r="AJ1194" t="s">
        <v>47</v>
      </c>
      <c r="AK1194" t="s">
        <v>151</v>
      </c>
      <c r="AL1194" t="s">
        <v>10217</v>
      </c>
      <c r="AM1194">
        <v>0</v>
      </c>
      <c r="AN1194" t="s">
        <v>47</v>
      </c>
      <c r="AO1194" t="s">
        <v>47</v>
      </c>
      <c r="AP1194" t="s">
        <v>47</v>
      </c>
      <c r="AQ1194" t="s">
        <v>47</v>
      </c>
      <c r="AR1194" t="s">
        <v>47</v>
      </c>
      <c r="AS1194">
        <v>3240.01</v>
      </c>
      <c r="AT1194">
        <v>21040.720000000001</v>
      </c>
      <c r="AU1194">
        <v>1</v>
      </c>
      <c r="AV1194">
        <v>1</v>
      </c>
      <c r="AW1194" t="s">
        <v>10352</v>
      </c>
      <c r="AX1194">
        <v>27000</v>
      </c>
      <c r="AY1194" t="s">
        <v>56</v>
      </c>
      <c r="AZ1194" t="s">
        <v>298</v>
      </c>
      <c r="BA1194">
        <v>3700</v>
      </c>
      <c r="BB1194" t="s">
        <v>298</v>
      </c>
      <c r="BC1194">
        <v>3700</v>
      </c>
      <c r="BD1194">
        <v>30</v>
      </c>
      <c r="BE1194">
        <v>21040.720000000001</v>
      </c>
      <c r="BF1194">
        <v>1</v>
      </c>
      <c r="BG1194">
        <v>10</v>
      </c>
      <c r="BH1194">
        <v>0</v>
      </c>
      <c r="BI1194">
        <v>0</v>
      </c>
      <c r="BJ1194">
        <v>0</v>
      </c>
      <c r="BK1194">
        <v>0</v>
      </c>
      <c r="BL1194" t="s">
        <v>59</v>
      </c>
      <c r="BM1194" t="s">
        <v>299</v>
      </c>
      <c r="BN1194" t="s">
        <v>300</v>
      </c>
      <c r="BO1194">
        <v>0</v>
      </c>
    </row>
    <row r="1195" spans="1:67" hidden="1" x14ac:dyDescent="0.3">
      <c r="A1195">
        <v>115121</v>
      </c>
      <c r="B1195">
        <v>7120978571</v>
      </c>
      <c r="C1195">
        <v>659338</v>
      </c>
      <c r="D1195">
        <v>7032</v>
      </c>
      <c r="E1195">
        <v>123962</v>
      </c>
      <c r="F1195">
        <v>1</v>
      </c>
      <c r="G1195" t="s">
        <v>820</v>
      </c>
      <c r="H1195">
        <v>42843</v>
      </c>
      <c r="I1195">
        <v>22016323</v>
      </c>
      <c r="J1195" t="s">
        <v>46</v>
      </c>
      <c r="K1195" t="s">
        <v>47</v>
      </c>
      <c r="L1195" t="s">
        <v>48</v>
      </c>
      <c r="M1195" t="s">
        <v>49</v>
      </c>
      <c r="N1195" t="s">
        <v>50</v>
      </c>
      <c r="O1195" t="s">
        <v>51</v>
      </c>
      <c r="P1195" t="s">
        <v>52</v>
      </c>
      <c r="Q1195" t="s">
        <v>53</v>
      </c>
      <c r="R1195" t="s">
        <v>54</v>
      </c>
      <c r="S1195">
        <v>101093720</v>
      </c>
      <c r="T1195" t="s">
        <v>55</v>
      </c>
      <c r="U1195" t="s">
        <v>56</v>
      </c>
      <c r="V1195" t="s">
        <v>57</v>
      </c>
      <c r="W1195">
        <v>1683.12</v>
      </c>
      <c r="X1195">
        <v>9897.02</v>
      </c>
      <c r="Y1195">
        <v>9026.6</v>
      </c>
      <c r="Z1195" t="s">
        <v>49</v>
      </c>
      <c r="AA1195" t="s">
        <v>10314</v>
      </c>
      <c r="AB1195" t="s">
        <v>10296</v>
      </c>
      <c r="AC1195" t="s">
        <v>10297</v>
      </c>
      <c r="AD1195" t="s">
        <v>52</v>
      </c>
      <c r="AE1195" t="s">
        <v>76</v>
      </c>
      <c r="AF1195" t="s">
        <v>10207</v>
      </c>
      <c r="AG1195" t="s">
        <v>10208</v>
      </c>
      <c r="AH1195" t="s">
        <v>10298</v>
      </c>
      <c r="AI1195" t="s">
        <v>48</v>
      </c>
      <c r="AJ1195" t="s">
        <v>47</v>
      </c>
      <c r="AK1195" t="s">
        <v>50</v>
      </c>
      <c r="AL1195" t="s">
        <v>10207</v>
      </c>
      <c r="AM1195">
        <v>0</v>
      </c>
      <c r="AN1195" t="s">
        <v>47</v>
      </c>
      <c r="AO1195" t="s">
        <v>47</v>
      </c>
      <c r="AP1195" t="s">
        <v>47</v>
      </c>
      <c r="AQ1195" t="s">
        <v>47</v>
      </c>
      <c r="AR1195" t="s">
        <v>47</v>
      </c>
      <c r="AS1195">
        <v>1683.12</v>
      </c>
      <c r="AT1195">
        <v>9897.02</v>
      </c>
      <c r="AU1195">
        <v>1</v>
      </c>
      <c r="AV1195">
        <v>1</v>
      </c>
      <c r="AW1195" t="s">
        <v>10352</v>
      </c>
      <c r="AX1195">
        <v>10800</v>
      </c>
      <c r="AY1195" t="s">
        <v>66</v>
      </c>
      <c r="AZ1195" t="s">
        <v>220</v>
      </c>
      <c r="BA1195">
        <v>1880.82</v>
      </c>
      <c r="BB1195" t="s">
        <v>223</v>
      </c>
      <c r="BC1195">
        <v>1326.09</v>
      </c>
      <c r="BD1195">
        <v>154</v>
      </c>
      <c r="BE1195">
        <v>30937.74</v>
      </c>
      <c r="BF1195">
        <v>2</v>
      </c>
      <c r="BG1195">
        <v>10</v>
      </c>
      <c r="BH1195">
        <v>30937.74</v>
      </c>
      <c r="BI1195">
        <v>0</v>
      </c>
      <c r="BJ1195">
        <v>30937.74</v>
      </c>
      <c r="BK1195">
        <v>42000</v>
      </c>
      <c r="BL1195" t="s">
        <v>229</v>
      </c>
      <c r="BM1195" t="s">
        <v>222</v>
      </c>
      <c r="BN1195" t="s">
        <v>222</v>
      </c>
      <c r="BO1195">
        <v>2445.0659999999998</v>
      </c>
    </row>
    <row r="1196" spans="1:67" hidden="1" x14ac:dyDescent="0.3">
      <c r="A1196">
        <v>115757</v>
      </c>
      <c r="B1196">
        <v>7120992544</v>
      </c>
      <c r="C1196">
        <v>4463189</v>
      </c>
      <c r="D1196">
        <v>7032</v>
      </c>
      <c r="E1196">
        <v>124111</v>
      </c>
      <c r="F1196">
        <v>1</v>
      </c>
      <c r="G1196" t="s">
        <v>820</v>
      </c>
      <c r="H1196">
        <v>42843</v>
      </c>
      <c r="I1196">
        <v>22016304</v>
      </c>
      <c r="J1196" t="s">
        <v>46</v>
      </c>
      <c r="K1196" t="s">
        <v>47</v>
      </c>
      <c r="L1196" t="s">
        <v>48</v>
      </c>
      <c r="M1196" t="s">
        <v>49</v>
      </c>
      <c r="N1196" t="s">
        <v>9400</v>
      </c>
      <c r="O1196" t="s">
        <v>51</v>
      </c>
      <c r="P1196" t="s">
        <v>52</v>
      </c>
      <c r="Q1196" t="s">
        <v>10357</v>
      </c>
      <c r="R1196" t="s">
        <v>992</v>
      </c>
      <c r="S1196">
        <v>101093720</v>
      </c>
      <c r="T1196" t="s">
        <v>55</v>
      </c>
      <c r="U1196" t="s">
        <v>66</v>
      </c>
      <c r="V1196" t="s">
        <v>1007</v>
      </c>
      <c r="W1196">
        <v>1326.09</v>
      </c>
      <c r="X1196">
        <v>8272.56</v>
      </c>
      <c r="Y1196">
        <v>7505.93</v>
      </c>
      <c r="Z1196" t="s">
        <v>49</v>
      </c>
      <c r="AA1196" t="s">
        <v>10314</v>
      </c>
      <c r="AB1196" t="s">
        <v>10296</v>
      </c>
      <c r="AC1196" t="s">
        <v>10297</v>
      </c>
      <c r="AD1196" t="s">
        <v>52</v>
      </c>
      <c r="AE1196" t="s">
        <v>76</v>
      </c>
      <c r="AF1196" t="s">
        <v>10207</v>
      </c>
      <c r="AG1196" t="s">
        <v>10208</v>
      </c>
      <c r="AH1196" t="s">
        <v>10298</v>
      </c>
      <c r="AI1196" t="s">
        <v>48</v>
      </c>
      <c r="AJ1196" t="s">
        <v>47</v>
      </c>
      <c r="AK1196" t="s">
        <v>9400</v>
      </c>
      <c r="AL1196" t="s">
        <v>10207</v>
      </c>
      <c r="AM1196">
        <v>0</v>
      </c>
      <c r="AN1196" t="s">
        <v>47</v>
      </c>
      <c r="AO1196" t="s">
        <v>47</v>
      </c>
      <c r="AP1196" t="s">
        <v>47</v>
      </c>
      <c r="AQ1196" t="s">
        <v>47</v>
      </c>
      <c r="AR1196" t="s">
        <v>47</v>
      </c>
      <c r="AS1196">
        <v>1326.09</v>
      </c>
      <c r="AT1196">
        <v>8272.56</v>
      </c>
      <c r="AU1196">
        <v>1</v>
      </c>
      <c r="AV1196">
        <v>1</v>
      </c>
      <c r="AW1196" t="s">
        <v>10358</v>
      </c>
      <c r="AX1196">
        <v>10800</v>
      </c>
      <c r="AY1196" t="s">
        <v>66</v>
      </c>
      <c r="AZ1196" t="s">
        <v>5272</v>
      </c>
      <c r="BA1196">
        <v>1326.09</v>
      </c>
      <c r="BB1196" t="s">
        <v>5272</v>
      </c>
      <c r="BC1196">
        <v>1326.09</v>
      </c>
      <c r="BD1196">
        <v>154</v>
      </c>
      <c r="BE1196">
        <v>39210.300000000003</v>
      </c>
      <c r="BF1196">
        <v>3</v>
      </c>
      <c r="BG1196">
        <v>10</v>
      </c>
      <c r="BH1196">
        <v>0</v>
      </c>
      <c r="BI1196">
        <v>0</v>
      </c>
      <c r="BJ1196">
        <v>0</v>
      </c>
      <c r="BK1196">
        <v>0</v>
      </c>
      <c r="BL1196" t="s">
        <v>59</v>
      </c>
      <c r="BM1196" t="s">
        <v>10359</v>
      </c>
      <c r="BN1196" t="s">
        <v>10360</v>
      </c>
      <c r="BO1196">
        <v>0</v>
      </c>
    </row>
    <row r="1197" spans="1:67" x14ac:dyDescent="0.3">
      <c r="A1197">
        <v>115786</v>
      </c>
      <c r="B1197">
        <v>7121013006</v>
      </c>
      <c r="C1197">
        <v>4463262</v>
      </c>
      <c r="D1197">
        <v>7032</v>
      </c>
      <c r="E1197">
        <v>124123</v>
      </c>
      <c r="F1197">
        <v>1</v>
      </c>
      <c r="G1197" t="s">
        <v>820</v>
      </c>
      <c r="H1197">
        <v>42843</v>
      </c>
      <c r="I1197">
        <v>22016306</v>
      </c>
      <c r="J1197" t="s">
        <v>46</v>
      </c>
      <c r="K1197" t="s">
        <v>47</v>
      </c>
      <c r="L1197" t="s">
        <v>48</v>
      </c>
      <c r="M1197" t="s">
        <v>49</v>
      </c>
      <c r="N1197" t="s">
        <v>9400</v>
      </c>
      <c r="O1197" t="s">
        <v>10230</v>
      </c>
      <c r="P1197" t="s">
        <v>1289</v>
      </c>
      <c r="Q1197" t="s">
        <v>10377</v>
      </c>
      <c r="R1197" t="s">
        <v>10178</v>
      </c>
      <c r="S1197">
        <v>100422206</v>
      </c>
      <c r="T1197" t="s">
        <v>615</v>
      </c>
      <c r="U1197" t="s">
        <v>56</v>
      </c>
      <c r="V1197" t="s">
        <v>57</v>
      </c>
      <c r="W1197">
        <v>2196</v>
      </c>
      <c r="X1197">
        <v>19502.96</v>
      </c>
      <c r="Y1197">
        <v>17811.02</v>
      </c>
      <c r="Z1197" t="s">
        <v>49</v>
      </c>
      <c r="AA1197" t="s">
        <v>10314</v>
      </c>
      <c r="AB1197" t="s">
        <v>10296</v>
      </c>
      <c r="AC1197" t="s">
        <v>10297</v>
      </c>
      <c r="AD1197" t="s">
        <v>52</v>
      </c>
      <c r="AE1197" t="s">
        <v>76</v>
      </c>
      <c r="AF1197" t="s">
        <v>10207</v>
      </c>
      <c r="AG1197" t="s">
        <v>10208</v>
      </c>
      <c r="AH1197" t="s">
        <v>10298</v>
      </c>
      <c r="AI1197" t="s">
        <v>48</v>
      </c>
      <c r="AJ1197" t="s">
        <v>47</v>
      </c>
      <c r="AK1197" t="s">
        <v>9400</v>
      </c>
      <c r="AL1197" t="s">
        <v>10232</v>
      </c>
      <c r="AM1197">
        <v>0</v>
      </c>
      <c r="AN1197" t="s">
        <v>47</v>
      </c>
      <c r="AO1197" t="s">
        <v>47</v>
      </c>
      <c r="AP1197" t="s">
        <v>47</v>
      </c>
      <c r="AQ1197" t="s">
        <v>47</v>
      </c>
      <c r="AR1197" t="s">
        <v>47</v>
      </c>
      <c r="AS1197">
        <v>2196</v>
      </c>
      <c r="AT1197">
        <v>19502.96</v>
      </c>
      <c r="AU1197">
        <v>1</v>
      </c>
      <c r="AV1197">
        <v>1</v>
      </c>
      <c r="AW1197" t="s">
        <v>10362</v>
      </c>
      <c r="AX1197">
        <v>27000</v>
      </c>
      <c r="AY1197" t="s">
        <v>56</v>
      </c>
      <c r="AZ1197" t="s">
        <v>10436</v>
      </c>
      <c r="BA1197" t="s">
        <v>47</v>
      </c>
      <c r="BB1197" t="s">
        <v>10436</v>
      </c>
      <c r="BC1197" t="s">
        <v>47</v>
      </c>
      <c r="BD1197">
        <v>605</v>
      </c>
      <c r="BE1197">
        <v>58713.26</v>
      </c>
      <c r="BF1197">
        <v>4</v>
      </c>
      <c r="BG1197">
        <v>10</v>
      </c>
      <c r="BH1197">
        <v>27775.52</v>
      </c>
      <c r="BI1197">
        <v>0</v>
      </c>
      <c r="BJ1197">
        <v>27775.52</v>
      </c>
      <c r="BK1197">
        <v>42000</v>
      </c>
      <c r="BL1197" t="s">
        <v>229</v>
      </c>
      <c r="BM1197" t="s">
        <v>10438</v>
      </c>
      <c r="BN1197" t="s">
        <v>10438</v>
      </c>
      <c r="BO1197" t="s">
        <v>47</v>
      </c>
    </row>
    <row r="1198" spans="1:67" hidden="1" x14ac:dyDescent="0.3">
      <c r="A1198">
        <v>115790</v>
      </c>
      <c r="B1198">
        <v>7121013020</v>
      </c>
      <c r="C1198">
        <v>4463264</v>
      </c>
      <c r="D1198">
        <v>7032</v>
      </c>
      <c r="E1198">
        <v>124127</v>
      </c>
      <c r="F1198">
        <v>1</v>
      </c>
      <c r="G1198" t="s">
        <v>820</v>
      </c>
      <c r="H1198">
        <v>42843</v>
      </c>
      <c r="I1198">
        <v>22016308</v>
      </c>
      <c r="J1198" t="s">
        <v>46</v>
      </c>
      <c r="K1198" t="s">
        <v>47</v>
      </c>
      <c r="L1198" t="s">
        <v>48</v>
      </c>
      <c r="M1198" t="s">
        <v>49</v>
      </c>
      <c r="N1198" t="s">
        <v>9400</v>
      </c>
      <c r="O1198" t="s">
        <v>10266</v>
      </c>
      <c r="P1198" t="s">
        <v>2264</v>
      </c>
      <c r="Q1198" t="s">
        <v>10372</v>
      </c>
      <c r="R1198" t="s">
        <v>10178</v>
      </c>
      <c r="S1198">
        <v>101093720</v>
      </c>
      <c r="T1198" t="s">
        <v>55</v>
      </c>
      <c r="U1198" t="s">
        <v>66</v>
      </c>
      <c r="V1198" t="s">
        <v>1007</v>
      </c>
      <c r="W1198">
        <v>2670.84</v>
      </c>
      <c r="X1198">
        <v>9802.7999999999993</v>
      </c>
      <c r="Y1198">
        <v>9072</v>
      </c>
      <c r="Z1198" t="s">
        <v>49</v>
      </c>
      <c r="AA1198" t="s">
        <v>10314</v>
      </c>
      <c r="AB1198" t="s">
        <v>10296</v>
      </c>
      <c r="AC1198" t="s">
        <v>10297</v>
      </c>
      <c r="AD1198" t="s">
        <v>52</v>
      </c>
      <c r="AE1198" t="s">
        <v>76</v>
      </c>
      <c r="AF1198" t="s">
        <v>10207</v>
      </c>
      <c r="AG1198" t="s">
        <v>10208</v>
      </c>
      <c r="AH1198" t="s">
        <v>10298</v>
      </c>
      <c r="AI1198" t="s">
        <v>48</v>
      </c>
      <c r="AJ1198" t="s">
        <v>47</v>
      </c>
      <c r="AK1198" t="s">
        <v>9400</v>
      </c>
      <c r="AL1198" t="s">
        <v>10207</v>
      </c>
      <c r="AM1198">
        <v>0</v>
      </c>
      <c r="AN1198" t="s">
        <v>47</v>
      </c>
      <c r="AO1198" t="s">
        <v>47</v>
      </c>
      <c r="AP1198" t="s">
        <v>47</v>
      </c>
      <c r="AQ1198" t="s">
        <v>47</v>
      </c>
      <c r="AR1198" t="s">
        <v>47</v>
      </c>
      <c r="AS1198">
        <v>2670.84</v>
      </c>
      <c r="AT1198">
        <v>9802.7999999999993</v>
      </c>
      <c r="AU1198">
        <v>1</v>
      </c>
      <c r="AV1198">
        <v>1</v>
      </c>
      <c r="AW1198" t="s">
        <v>10362</v>
      </c>
      <c r="AX1198">
        <v>10800</v>
      </c>
      <c r="AY1198" t="s">
        <v>66</v>
      </c>
      <c r="AZ1198" t="s">
        <v>10392</v>
      </c>
      <c r="BA1198" t="s">
        <v>47</v>
      </c>
      <c r="BB1198" t="s">
        <v>10392</v>
      </c>
      <c r="BC1198" t="s">
        <v>47</v>
      </c>
      <c r="BD1198">
        <v>1148</v>
      </c>
      <c r="BE1198">
        <v>68516.06</v>
      </c>
      <c r="BF1198">
        <v>5</v>
      </c>
      <c r="BG1198">
        <v>10</v>
      </c>
      <c r="BH1198">
        <v>0</v>
      </c>
      <c r="BI1198">
        <v>0</v>
      </c>
      <c r="BJ1198">
        <v>0</v>
      </c>
      <c r="BK1198">
        <v>0</v>
      </c>
      <c r="BL1198" t="s">
        <v>59</v>
      </c>
      <c r="BM1198" t="s">
        <v>10393</v>
      </c>
      <c r="BN1198" t="s">
        <v>10394</v>
      </c>
      <c r="BO1198">
        <v>0</v>
      </c>
    </row>
    <row r="1199" spans="1:67" x14ac:dyDescent="0.3">
      <c r="A1199">
        <v>115791</v>
      </c>
      <c r="B1199">
        <v>7121013021</v>
      </c>
      <c r="C1199">
        <v>4463264</v>
      </c>
      <c r="D1199">
        <v>7032</v>
      </c>
      <c r="E1199">
        <v>124128</v>
      </c>
      <c r="F1199">
        <v>1</v>
      </c>
      <c r="G1199" t="s">
        <v>820</v>
      </c>
      <c r="H1199">
        <v>42843</v>
      </c>
      <c r="I1199">
        <v>22016309</v>
      </c>
      <c r="J1199" t="s">
        <v>46</v>
      </c>
      <c r="K1199" t="s">
        <v>47</v>
      </c>
      <c r="L1199" t="s">
        <v>48</v>
      </c>
      <c r="M1199" t="s">
        <v>49</v>
      </c>
      <c r="N1199" t="s">
        <v>9400</v>
      </c>
      <c r="O1199" t="s">
        <v>10266</v>
      </c>
      <c r="P1199" t="s">
        <v>2264</v>
      </c>
      <c r="Q1199" t="s">
        <v>10372</v>
      </c>
      <c r="R1199" t="s">
        <v>10178</v>
      </c>
      <c r="S1199">
        <v>101093720</v>
      </c>
      <c r="T1199" t="s">
        <v>55</v>
      </c>
      <c r="U1199" t="s">
        <v>66</v>
      </c>
      <c r="V1199" t="s">
        <v>1007</v>
      </c>
      <c r="W1199">
        <v>2670.84</v>
      </c>
      <c r="X1199">
        <v>10778</v>
      </c>
      <c r="Y1199">
        <v>9864.52</v>
      </c>
      <c r="Z1199" t="s">
        <v>49</v>
      </c>
      <c r="AA1199" t="s">
        <v>10314</v>
      </c>
      <c r="AB1199" t="s">
        <v>10296</v>
      </c>
      <c r="AC1199" t="s">
        <v>10297</v>
      </c>
      <c r="AD1199" t="s">
        <v>52</v>
      </c>
      <c r="AE1199" t="s">
        <v>76</v>
      </c>
      <c r="AF1199" t="s">
        <v>10207</v>
      </c>
      <c r="AG1199" t="s">
        <v>10208</v>
      </c>
      <c r="AH1199" t="s">
        <v>10298</v>
      </c>
      <c r="AI1199" t="s">
        <v>48</v>
      </c>
      <c r="AJ1199" t="s">
        <v>47</v>
      </c>
      <c r="AK1199" t="s">
        <v>9400</v>
      </c>
      <c r="AL1199" t="s">
        <v>10207</v>
      </c>
      <c r="AM1199">
        <v>0</v>
      </c>
      <c r="AN1199" t="s">
        <v>47</v>
      </c>
      <c r="AO1199" t="s">
        <v>47</v>
      </c>
      <c r="AP1199" t="s">
        <v>47</v>
      </c>
      <c r="AQ1199" t="s">
        <v>47</v>
      </c>
      <c r="AR1199" t="s">
        <v>47</v>
      </c>
      <c r="AS1199">
        <v>2670.84</v>
      </c>
      <c r="AT1199">
        <v>10778</v>
      </c>
      <c r="AU1199">
        <v>1</v>
      </c>
      <c r="AV1199">
        <v>1</v>
      </c>
      <c r="AW1199" t="s">
        <v>10362</v>
      </c>
      <c r="AX1199">
        <v>10800</v>
      </c>
      <c r="AY1199" t="s">
        <v>66</v>
      </c>
      <c r="AZ1199" t="s">
        <v>10392</v>
      </c>
      <c r="BA1199" t="s">
        <v>47</v>
      </c>
      <c r="BB1199" t="s">
        <v>10392</v>
      </c>
      <c r="BC1199" t="s">
        <v>47</v>
      </c>
      <c r="BD1199">
        <v>1148</v>
      </c>
      <c r="BE1199">
        <v>79294.06</v>
      </c>
      <c r="BF1199">
        <v>6</v>
      </c>
      <c r="BG1199">
        <v>10</v>
      </c>
      <c r="BH1199">
        <v>20580.8</v>
      </c>
      <c r="BI1199">
        <v>0</v>
      </c>
      <c r="BJ1199">
        <v>20580.8</v>
      </c>
      <c r="BK1199">
        <v>27000</v>
      </c>
      <c r="BL1199" t="s">
        <v>56</v>
      </c>
      <c r="BM1199" t="s">
        <v>10395</v>
      </c>
      <c r="BN1199" t="s">
        <v>10394</v>
      </c>
      <c r="BO1199" t="s">
        <v>47</v>
      </c>
    </row>
    <row r="1200" spans="1:67" hidden="1" x14ac:dyDescent="0.3">
      <c r="A1200">
        <v>115467</v>
      </c>
      <c r="B1200">
        <v>7120984993</v>
      </c>
      <c r="C1200">
        <v>940117</v>
      </c>
      <c r="D1200">
        <v>7032</v>
      </c>
      <c r="E1200">
        <v>124060</v>
      </c>
      <c r="F1200">
        <v>1</v>
      </c>
      <c r="G1200" t="s">
        <v>820</v>
      </c>
      <c r="H1200">
        <v>42843</v>
      </c>
      <c r="I1200">
        <v>22016315</v>
      </c>
      <c r="J1200" t="s">
        <v>46</v>
      </c>
      <c r="K1200" t="s">
        <v>47</v>
      </c>
      <c r="L1200" t="s">
        <v>48</v>
      </c>
      <c r="M1200" t="s">
        <v>49</v>
      </c>
      <c r="N1200" t="s">
        <v>69</v>
      </c>
      <c r="O1200" t="s">
        <v>70</v>
      </c>
      <c r="P1200" t="s">
        <v>71</v>
      </c>
      <c r="Q1200" t="s">
        <v>72</v>
      </c>
      <c r="R1200" t="s">
        <v>54</v>
      </c>
      <c r="S1200">
        <v>100994845</v>
      </c>
      <c r="T1200" t="s">
        <v>86</v>
      </c>
      <c r="U1200" t="s">
        <v>56</v>
      </c>
      <c r="V1200" t="s">
        <v>57</v>
      </c>
      <c r="W1200">
        <v>10986.56</v>
      </c>
      <c r="X1200">
        <v>20686.45</v>
      </c>
      <c r="Y1200">
        <v>18853.64</v>
      </c>
      <c r="Z1200" t="s">
        <v>49</v>
      </c>
      <c r="AA1200" t="s">
        <v>10314</v>
      </c>
      <c r="AB1200" t="s">
        <v>10296</v>
      </c>
      <c r="AC1200" t="s">
        <v>10297</v>
      </c>
      <c r="AD1200" t="s">
        <v>52</v>
      </c>
      <c r="AE1200" t="s">
        <v>76</v>
      </c>
      <c r="AF1200" t="s">
        <v>10207</v>
      </c>
      <c r="AG1200" t="s">
        <v>10208</v>
      </c>
      <c r="AH1200" t="s">
        <v>10298</v>
      </c>
      <c r="AI1200" t="s">
        <v>48</v>
      </c>
      <c r="AJ1200" t="s">
        <v>47</v>
      </c>
      <c r="AK1200" t="s">
        <v>69</v>
      </c>
      <c r="AL1200" t="s">
        <v>10240</v>
      </c>
      <c r="AM1200">
        <v>0</v>
      </c>
      <c r="AN1200" t="s">
        <v>47</v>
      </c>
      <c r="AO1200" t="s">
        <v>47</v>
      </c>
      <c r="AP1200" t="s">
        <v>47</v>
      </c>
      <c r="AQ1200" t="s">
        <v>47</v>
      </c>
      <c r="AR1200" t="s">
        <v>47</v>
      </c>
      <c r="AS1200">
        <v>10986.56</v>
      </c>
      <c r="AT1200">
        <v>20686.45</v>
      </c>
      <c r="AU1200">
        <v>1</v>
      </c>
      <c r="AV1200">
        <v>1</v>
      </c>
      <c r="AW1200" t="s">
        <v>10352</v>
      </c>
      <c r="AX1200">
        <v>27000</v>
      </c>
      <c r="AY1200" t="s">
        <v>56</v>
      </c>
      <c r="AZ1200" t="s">
        <v>236</v>
      </c>
      <c r="BA1200">
        <v>12200</v>
      </c>
      <c r="BB1200" t="s">
        <v>236</v>
      </c>
      <c r="BC1200">
        <v>12200</v>
      </c>
      <c r="BD1200">
        <v>2384</v>
      </c>
      <c r="BE1200">
        <v>99980.51</v>
      </c>
      <c r="BF1200">
        <v>7</v>
      </c>
      <c r="BG1200">
        <v>10</v>
      </c>
      <c r="BH1200">
        <v>0</v>
      </c>
      <c r="BI1200">
        <v>0</v>
      </c>
      <c r="BJ1200">
        <v>0</v>
      </c>
      <c r="BK1200">
        <v>0</v>
      </c>
      <c r="BL1200" t="s">
        <v>59</v>
      </c>
      <c r="BM1200" t="s">
        <v>438</v>
      </c>
      <c r="BN1200" t="s">
        <v>238</v>
      </c>
      <c r="BO1200">
        <v>0</v>
      </c>
    </row>
    <row r="1201" spans="1:67" hidden="1" x14ac:dyDescent="0.3">
      <c r="A1201">
        <v>115280</v>
      </c>
      <c r="B1201">
        <v>7120981830</v>
      </c>
      <c r="C1201">
        <v>1933857</v>
      </c>
      <c r="D1201">
        <v>7032</v>
      </c>
      <c r="E1201">
        <v>124010</v>
      </c>
      <c r="F1201">
        <v>1</v>
      </c>
      <c r="G1201" t="s">
        <v>820</v>
      </c>
      <c r="H1201">
        <v>42843</v>
      </c>
      <c r="I1201">
        <v>22016321</v>
      </c>
      <c r="J1201" t="s">
        <v>46</v>
      </c>
      <c r="K1201" t="s">
        <v>47</v>
      </c>
      <c r="L1201" t="s">
        <v>48</v>
      </c>
      <c r="M1201" t="s">
        <v>49</v>
      </c>
      <c r="N1201" t="s">
        <v>82</v>
      </c>
      <c r="O1201" t="s">
        <v>83</v>
      </c>
      <c r="P1201" t="s">
        <v>84</v>
      </c>
      <c r="Q1201" t="s">
        <v>85</v>
      </c>
      <c r="R1201" t="s">
        <v>54</v>
      </c>
      <c r="S1201">
        <v>100994845</v>
      </c>
      <c r="T1201" t="s">
        <v>86</v>
      </c>
      <c r="U1201" t="s">
        <v>56</v>
      </c>
      <c r="V1201" t="s">
        <v>57</v>
      </c>
      <c r="W1201">
        <v>10806.45</v>
      </c>
      <c r="X1201">
        <v>21084.79</v>
      </c>
      <c r="Y1201">
        <v>19191.68</v>
      </c>
      <c r="Z1201" t="s">
        <v>49</v>
      </c>
      <c r="AA1201" t="s">
        <v>10314</v>
      </c>
      <c r="AB1201" t="s">
        <v>10296</v>
      </c>
      <c r="AC1201" t="s">
        <v>10297</v>
      </c>
      <c r="AD1201" t="s">
        <v>52</v>
      </c>
      <c r="AE1201" t="s">
        <v>76</v>
      </c>
      <c r="AF1201" t="s">
        <v>10207</v>
      </c>
      <c r="AG1201" t="s">
        <v>10208</v>
      </c>
      <c r="AH1201" t="s">
        <v>10298</v>
      </c>
      <c r="AI1201" t="s">
        <v>48</v>
      </c>
      <c r="AJ1201" t="s">
        <v>47</v>
      </c>
      <c r="AK1201" t="s">
        <v>82</v>
      </c>
      <c r="AL1201" t="s">
        <v>10240</v>
      </c>
      <c r="AM1201">
        <v>0</v>
      </c>
      <c r="AN1201" t="s">
        <v>47</v>
      </c>
      <c r="AO1201" t="s">
        <v>47</v>
      </c>
      <c r="AP1201" t="s">
        <v>47</v>
      </c>
      <c r="AQ1201" t="s">
        <v>47</v>
      </c>
      <c r="AR1201" t="s">
        <v>47</v>
      </c>
      <c r="AS1201">
        <v>10806.45</v>
      </c>
      <c r="AT1201">
        <v>21084.79</v>
      </c>
      <c r="AU1201">
        <v>1</v>
      </c>
      <c r="AV1201">
        <v>1</v>
      </c>
      <c r="AW1201" t="s">
        <v>10352</v>
      </c>
      <c r="AX1201">
        <v>27000</v>
      </c>
      <c r="AY1201" t="s">
        <v>56</v>
      </c>
      <c r="AZ1201" t="s">
        <v>87</v>
      </c>
      <c r="BA1201">
        <v>12000</v>
      </c>
      <c r="BB1201" t="s">
        <v>87</v>
      </c>
      <c r="BC1201">
        <v>12000</v>
      </c>
      <c r="BD1201">
        <v>2531</v>
      </c>
      <c r="BE1201">
        <v>121065.3</v>
      </c>
      <c r="BF1201">
        <v>8</v>
      </c>
      <c r="BG1201">
        <v>10</v>
      </c>
      <c r="BH1201">
        <v>41771.24</v>
      </c>
      <c r="BI1201">
        <v>0</v>
      </c>
      <c r="BJ1201">
        <v>41771.24</v>
      </c>
      <c r="BK1201">
        <v>42000</v>
      </c>
      <c r="BL1201" t="s">
        <v>229</v>
      </c>
      <c r="BM1201" t="s">
        <v>89</v>
      </c>
      <c r="BN1201" t="s">
        <v>89</v>
      </c>
      <c r="BO1201">
        <v>15600</v>
      </c>
    </row>
    <row r="1202" spans="1:67" hidden="1" x14ac:dyDescent="0.3">
      <c r="A1202">
        <v>116030</v>
      </c>
      <c r="B1202">
        <v>7121017393</v>
      </c>
      <c r="C1202">
        <v>4205647</v>
      </c>
      <c r="D1202">
        <v>7032</v>
      </c>
      <c r="E1202">
        <v>124305</v>
      </c>
      <c r="F1202">
        <v>1</v>
      </c>
      <c r="G1202" t="s">
        <v>820</v>
      </c>
      <c r="H1202">
        <v>42843</v>
      </c>
      <c r="I1202">
        <v>22019054</v>
      </c>
      <c r="J1202" t="s">
        <v>46</v>
      </c>
      <c r="K1202" t="s">
        <v>47</v>
      </c>
      <c r="L1202" t="s">
        <v>48</v>
      </c>
      <c r="M1202" t="s">
        <v>49</v>
      </c>
      <c r="N1202" t="s">
        <v>168</v>
      </c>
      <c r="O1202" t="s">
        <v>169</v>
      </c>
      <c r="P1202" t="s">
        <v>170</v>
      </c>
      <c r="Q1202" t="s">
        <v>171</v>
      </c>
      <c r="R1202" t="s">
        <v>54</v>
      </c>
      <c r="S1202">
        <v>101047835</v>
      </c>
      <c r="T1202" t="s">
        <v>172</v>
      </c>
      <c r="U1202" t="s">
        <v>56</v>
      </c>
      <c r="V1202" t="s">
        <v>57</v>
      </c>
      <c r="W1202">
        <v>14184.64</v>
      </c>
      <c r="X1202">
        <v>21017.72</v>
      </c>
      <c r="Y1202">
        <v>19151.599999999999</v>
      </c>
      <c r="Z1202" t="s">
        <v>49</v>
      </c>
      <c r="AA1202" t="s">
        <v>10314</v>
      </c>
      <c r="AB1202" t="s">
        <v>10296</v>
      </c>
      <c r="AC1202" t="s">
        <v>10297</v>
      </c>
      <c r="AD1202" t="s">
        <v>52</v>
      </c>
      <c r="AE1202" t="s">
        <v>76</v>
      </c>
      <c r="AF1202" t="s">
        <v>10207</v>
      </c>
      <c r="AG1202" t="s">
        <v>10208</v>
      </c>
      <c r="AH1202" t="s">
        <v>10298</v>
      </c>
      <c r="AI1202" t="s">
        <v>48</v>
      </c>
      <c r="AJ1202" t="s">
        <v>47</v>
      </c>
      <c r="AK1202" t="s">
        <v>168</v>
      </c>
      <c r="AL1202" t="s">
        <v>10240</v>
      </c>
      <c r="AM1202">
        <v>0</v>
      </c>
      <c r="AN1202" t="s">
        <v>47</v>
      </c>
      <c r="AO1202" t="s">
        <v>47</v>
      </c>
      <c r="AP1202" t="s">
        <v>47</v>
      </c>
      <c r="AQ1202" t="s">
        <v>47</v>
      </c>
      <c r="AR1202" t="s">
        <v>47</v>
      </c>
      <c r="AS1202">
        <v>14184.64</v>
      </c>
      <c r="AT1202">
        <v>21017.72</v>
      </c>
      <c r="AU1202">
        <v>1</v>
      </c>
      <c r="AV1202">
        <v>1</v>
      </c>
      <c r="AW1202" t="s">
        <v>10352</v>
      </c>
      <c r="AX1202">
        <v>27000</v>
      </c>
      <c r="AY1202" t="s">
        <v>56</v>
      </c>
      <c r="AZ1202" t="s">
        <v>173</v>
      </c>
      <c r="BA1202">
        <v>15326.5</v>
      </c>
      <c r="BB1202" t="s">
        <v>173</v>
      </c>
      <c r="BC1202">
        <v>15326.5</v>
      </c>
      <c r="BD1202">
        <v>2614</v>
      </c>
      <c r="BE1202">
        <v>142083.01999999999</v>
      </c>
      <c r="BF1202">
        <v>9</v>
      </c>
      <c r="BG1202">
        <v>10</v>
      </c>
      <c r="BH1202">
        <v>0</v>
      </c>
      <c r="BI1202">
        <v>0</v>
      </c>
      <c r="BJ1202">
        <v>0</v>
      </c>
      <c r="BK1202">
        <v>0</v>
      </c>
      <c r="BL1202" t="s">
        <v>59</v>
      </c>
      <c r="BM1202" t="s">
        <v>174</v>
      </c>
      <c r="BN1202" t="s">
        <v>175</v>
      </c>
      <c r="BO1202">
        <v>0</v>
      </c>
    </row>
    <row r="1203" spans="1:67" hidden="1" x14ac:dyDescent="0.3">
      <c r="A1203">
        <v>115119</v>
      </c>
      <c r="B1203">
        <v>7120978569</v>
      </c>
      <c r="C1203">
        <v>3855615</v>
      </c>
      <c r="D1203">
        <v>7032</v>
      </c>
      <c r="E1203">
        <v>123960</v>
      </c>
      <c r="F1203">
        <v>1</v>
      </c>
      <c r="G1203" t="s">
        <v>820</v>
      </c>
      <c r="H1203">
        <v>42843</v>
      </c>
      <c r="I1203">
        <v>22016312</v>
      </c>
      <c r="J1203" t="s">
        <v>46</v>
      </c>
      <c r="K1203" t="s">
        <v>47</v>
      </c>
      <c r="L1203" t="s">
        <v>48</v>
      </c>
      <c r="M1203" t="s">
        <v>49</v>
      </c>
      <c r="N1203" t="s">
        <v>189</v>
      </c>
      <c r="O1203" t="s">
        <v>190</v>
      </c>
      <c r="P1203" t="s">
        <v>191</v>
      </c>
      <c r="Q1203" t="s">
        <v>192</v>
      </c>
      <c r="R1203" t="s">
        <v>54</v>
      </c>
      <c r="S1203">
        <v>101030531</v>
      </c>
      <c r="T1203" t="s">
        <v>193</v>
      </c>
      <c r="U1203" t="s">
        <v>56</v>
      </c>
      <c r="V1203" t="s">
        <v>57</v>
      </c>
      <c r="W1203">
        <v>2887.45</v>
      </c>
      <c r="X1203">
        <v>20304.41</v>
      </c>
      <c r="Y1203">
        <v>18529.060000000001</v>
      </c>
      <c r="Z1203" t="s">
        <v>49</v>
      </c>
      <c r="AA1203" t="s">
        <v>10314</v>
      </c>
      <c r="AB1203" t="s">
        <v>10296</v>
      </c>
      <c r="AC1203" t="s">
        <v>10297</v>
      </c>
      <c r="AD1203" t="s">
        <v>52</v>
      </c>
      <c r="AE1203" t="s">
        <v>76</v>
      </c>
      <c r="AF1203" t="s">
        <v>10207</v>
      </c>
      <c r="AG1203" t="s">
        <v>10208</v>
      </c>
      <c r="AH1203" t="s">
        <v>10298</v>
      </c>
      <c r="AI1203" t="s">
        <v>48</v>
      </c>
      <c r="AJ1203" t="s">
        <v>47</v>
      </c>
      <c r="AK1203" t="s">
        <v>189</v>
      </c>
      <c r="AL1203" t="s">
        <v>10217</v>
      </c>
      <c r="AM1203">
        <v>0</v>
      </c>
      <c r="AN1203" t="s">
        <v>47</v>
      </c>
      <c r="AO1203" t="s">
        <v>47</v>
      </c>
      <c r="AP1203" t="s">
        <v>47</v>
      </c>
      <c r="AQ1203" t="s">
        <v>47</v>
      </c>
      <c r="AR1203" t="s">
        <v>47</v>
      </c>
      <c r="AS1203">
        <v>2887.45</v>
      </c>
      <c r="AT1203">
        <v>20304.41</v>
      </c>
      <c r="AU1203">
        <v>1</v>
      </c>
      <c r="AV1203">
        <v>1</v>
      </c>
      <c r="AW1203" t="s">
        <v>10352</v>
      </c>
      <c r="AX1203">
        <v>27000</v>
      </c>
      <c r="AY1203" t="s">
        <v>56</v>
      </c>
      <c r="AZ1203" t="s">
        <v>194</v>
      </c>
      <c r="BA1203">
        <v>5563.6</v>
      </c>
      <c r="BB1203" t="s">
        <v>194</v>
      </c>
      <c r="BC1203">
        <v>5563.6</v>
      </c>
      <c r="BD1203" t="s">
        <v>47</v>
      </c>
      <c r="BE1203">
        <v>162387.43</v>
      </c>
      <c r="BF1203">
        <v>10</v>
      </c>
      <c r="BG1203">
        <v>10</v>
      </c>
      <c r="BH1203">
        <v>41322.129999999997</v>
      </c>
      <c r="BI1203">
        <v>0</v>
      </c>
      <c r="BJ1203">
        <v>41322.129999999997</v>
      </c>
      <c r="BK1203">
        <v>42000</v>
      </c>
      <c r="BL1203" t="s">
        <v>229</v>
      </c>
      <c r="BM1203" t="s">
        <v>196</v>
      </c>
      <c r="BN1203" t="s">
        <v>196</v>
      </c>
      <c r="BO1203">
        <v>7232.68</v>
      </c>
    </row>
    <row r="1204" spans="1:67" hidden="1" x14ac:dyDescent="0.3">
      <c r="A1204">
        <v>116486</v>
      </c>
      <c r="B1204">
        <v>7121050506</v>
      </c>
      <c r="C1204">
        <v>659338</v>
      </c>
      <c r="D1204">
        <v>7032</v>
      </c>
      <c r="E1204">
        <v>124741</v>
      </c>
      <c r="F1204">
        <v>1</v>
      </c>
      <c r="G1204" t="s">
        <v>820</v>
      </c>
      <c r="H1204">
        <v>42844</v>
      </c>
      <c r="I1204">
        <v>22029904</v>
      </c>
      <c r="J1204" t="s">
        <v>46</v>
      </c>
      <c r="K1204" t="s">
        <v>47</v>
      </c>
      <c r="L1204" t="s">
        <v>48</v>
      </c>
      <c r="M1204" t="s">
        <v>49</v>
      </c>
      <c r="N1204" t="s">
        <v>50</v>
      </c>
      <c r="O1204" t="s">
        <v>51</v>
      </c>
      <c r="P1204" t="s">
        <v>52</v>
      </c>
      <c r="Q1204" t="s">
        <v>53</v>
      </c>
      <c r="R1204" t="s">
        <v>54</v>
      </c>
      <c r="S1204">
        <v>100223303</v>
      </c>
      <c r="T1204" t="s">
        <v>64</v>
      </c>
      <c r="U1204" t="s">
        <v>56</v>
      </c>
      <c r="V1204" t="s">
        <v>57</v>
      </c>
      <c r="W1204">
        <v>1360.42</v>
      </c>
      <c r="X1204">
        <v>17680.439999999999</v>
      </c>
      <c r="Y1204">
        <v>16287.48</v>
      </c>
      <c r="Z1204" t="s">
        <v>49</v>
      </c>
      <c r="AA1204" t="s">
        <v>10314</v>
      </c>
      <c r="AB1204" t="s">
        <v>10296</v>
      </c>
      <c r="AC1204" t="s">
        <v>10297</v>
      </c>
      <c r="AD1204" t="s">
        <v>52</v>
      </c>
      <c r="AE1204" t="s">
        <v>76</v>
      </c>
      <c r="AF1204" t="s">
        <v>10207</v>
      </c>
      <c r="AG1204" t="s">
        <v>10208</v>
      </c>
      <c r="AH1204" t="s">
        <v>10298</v>
      </c>
      <c r="AI1204" t="s">
        <v>48</v>
      </c>
      <c r="AJ1204" t="s">
        <v>47</v>
      </c>
      <c r="AK1204" t="s">
        <v>50</v>
      </c>
      <c r="AL1204" t="s">
        <v>10207</v>
      </c>
      <c r="AM1204">
        <v>0</v>
      </c>
      <c r="AN1204" t="s">
        <v>47</v>
      </c>
      <c r="AO1204" t="s">
        <v>47</v>
      </c>
      <c r="AP1204" t="s">
        <v>47</v>
      </c>
      <c r="AQ1204" t="s">
        <v>47</v>
      </c>
      <c r="AR1204" t="s">
        <v>47</v>
      </c>
      <c r="AS1204">
        <v>1360.42</v>
      </c>
      <c r="AT1204">
        <v>17680.439999999999</v>
      </c>
      <c r="AU1204">
        <v>1</v>
      </c>
      <c r="AV1204">
        <v>1</v>
      </c>
      <c r="AW1204" t="s">
        <v>10352</v>
      </c>
      <c r="AX1204">
        <v>27000</v>
      </c>
      <c r="AY1204" t="s">
        <v>56</v>
      </c>
      <c r="AZ1204" t="s">
        <v>423</v>
      </c>
      <c r="BA1204">
        <v>1520.21</v>
      </c>
      <c r="BB1204" t="s">
        <v>423</v>
      </c>
      <c r="BC1204">
        <v>1520.21</v>
      </c>
      <c r="BD1204">
        <v>154</v>
      </c>
      <c r="BE1204">
        <v>17680.439999999999</v>
      </c>
      <c r="BF1204">
        <v>1</v>
      </c>
      <c r="BG1204">
        <v>9</v>
      </c>
      <c r="BH1204">
        <v>0</v>
      </c>
      <c r="BI1204">
        <v>0</v>
      </c>
      <c r="BJ1204">
        <v>0</v>
      </c>
      <c r="BK1204">
        <v>0</v>
      </c>
      <c r="BL1204" t="s">
        <v>59</v>
      </c>
      <c r="BM1204" t="s">
        <v>424</v>
      </c>
      <c r="BN1204" t="s">
        <v>425</v>
      </c>
      <c r="BO1204">
        <v>0</v>
      </c>
    </row>
    <row r="1205" spans="1:67" x14ac:dyDescent="0.3">
      <c r="A1205">
        <v>116497</v>
      </c>
      <c r="B1205">
        <v>7121050517</v>
      </c>
      <c r="C1205">
        <v>4463262</v>
      </c>
      <c r="D1205">
        <v>7032</v>
      </c>
      <c r="E1205">
        <v>124752</v>
      </c>
      <c r="F1205">
        <v>1</v>
      </c>
      <c r="G1205" t="s">
        <v>820</v>
      </c>
      <c r="H1205">
        <v>42844</v>
      </c>
      <c r="I1205">
        <v>22029985</v>
      </c>
      <c r="J1205" t="s">
        <v>46</v>
      </c>
      <c r="K1205" t="s">
        <v>47</v>
      </c>
      <c r="L1205" t="s">
        <v>48</v>
      </c>
      <c r="M1205" t="s">
        <v>49</v>
      </c>
      <c r="N1205" t="s">
        <v>9400</v>
      </c>
      <c r="O1205" t="s">
        <v>10230</v>
      </c>
      <c r="P1205" t="s">
        <v>1289</v>
      </c>
      <c r="Q1205" t="s">
        <v>10377</v>
      </c>
      <c r="R1205" t="s">
        <v>10178</v>
      </c>
      <c r="S1205">
        <v>100422206</v>
      </c>
      <c r="T1205" t="s">
        <v>615</v>
      </c>
      <c r="U1205" t="s">
        <v>56</v>
      </c>
      <c r="V1205" t="s">
        <v>57</v>
      </c>
      <c r="W1205">
        <v>2196</v>
      </c>
      <c r="X1205">
        <v>21186.9</v>
      </c>
      <c r="Y1205">
        <v>19391.400000000001</v>
      </c>
      <c r="Z1205" t="s">
        <v>49</v>
      </c>
      <c r="AA1205" t="s">
        <v>10314</v>
      </c>
      <c r="AB1205" t="s">
        <v>10296</v>
      </c>
      <c r="AC1205" t="s">
        <v>10297</v>
      </c>
      <c r="AD1205" t="s">
        <v>52</v>
      </c>
      <c r="AE1205" t="s">
        <v>76</v>
      </c>
      <c r="AF1205" t="s">
        <v>10207</v>
      </c>
      <c r="AG1205" t="s">
        <v>10208</v>
      </c>
      <c r="AH1205" t="s">
        <v>10298</v>
      </c>
      <c r="AI1205" t="s">
        <v>48</v>
      </c>
      <c r="AJ1205" t="s">
        <v>47</v>
      </c>
      <c r="AK1205" t="s">
        <v>9400</v>
      </c>
      <c r="AL1205" t="s">
        <v>10232</v>
      </c>
      <c r="AM1205">
        <v>0</v>
      </c>
      <c r="AN1205" t="s">
        <v>47</v>
      </c>
      <c r="AO1205" t="s">
        <v>47</v>
      </c>
      <c r="AP1205" t="s">
        <v>47</v>
      </c>
      <c r="AQ1205" t="s">
        <v>47</v>
      </c>
      <c r="AR1205" t="s">
        <v>47</v>
      </c>
      <c r="AS1205">
        <v>2196</v>
      </c>
      <c r="AT1205">
        <v>21186.9</v>
      </c>
      <c r="AU1205">
        <v>1</v>
      </c>
      <c r="AV1205">
        <v>1</v>
      </c>
      <c r="AW1205" t="s">
        <v>10362</v>
      </c>
      <c r="AX1205">
        <v>27000</v>
      </c>
      <c r="AY1205" t="s">
        <v>56</v>
      </c>
      <c r="AZ1205" t="s">
        <v>10436</v>
      </c>
      <c r="BA1205" t="s">
        <v>47</v>
      </c>
      <c r="BB1205" t="s">
        <v>10436</v>
      </c>
      <c r="BC1205" t="s">
        <v>47</v>
      </c>
      <c r="BD1205">
        <v>605</v>
      </c>
      <c r="BE1205">
        <v>38867.339999999997</v>
      </c>
      <c r="BF1205">
        <v>2</v>
      </c>
      <c r="BG1205">
        <v>9</v>
      </c>
      <c r="BH1205">
        <v>38867.339999999997</v>
      </c>
      <c r="BI1205">
        <v>0</v>
      </c>
      <c r="BJ1205">
        <v>38867.339999999997</v>
      </c>
      <c r="BK1205">
        <v>42000</v>
      </c>
      <c r="BL1205" t="s">
        <v>229</v>
      </c>
      <c r="BM1205" t="s">
        <v>10438</v>
      </c>
      <c r="BN1205" t="s">
        <v>10438</v>
      </c>
      <c r="BO1205" t="s">
        <v>47</v>
      </c>
    </row>
    <row r="1206" spans="1:67" hidden="1" x14ac:dyDescent="0.3">
      <c r="A1206">
        <v>116488</v>
      </c>
      <c r="B1206">
        <v>7121050508</v>
      </c>
      <c r="C1206">
        <v>4463264</v>
      </c>
      <c r="D1206">
        <v>7032</v>
      </c>
      <c r="E1206">
        <v>124743</v>
      </c>
      <c r="F1206">
        <v>1</v>
      </c>
      <c r="G1206" t="s">
        <v>820</v>
      </c>
      <c r="H1206">
        <v>42844</v>
      </c>
      <c r="I1206">
        <v>22029906</v>
      </c>
      <c r="J1206" t="s">
        <v>46</v>
      </c>
      <c r="K1206" t="s">
        <v>47</v>
      </c>
      <c r="L1206" t="s">
        <v>48</v>
      </c>
      <c r="M1206" t="s">
        <v>49</v>
      </c>
      <c r="N1206" t="s">
        <v>9400</v>
      </c>
      <c r="O1206" t="s">
        <v>10266</v>
      </c>
      <c r="P1206" t="s">
        <v>2264</v>
      </c>
      <c r="Q1206" t="s">
        <v>10372</v>
      </c>
      <c r="R1206" t="s">
        <v>10178</v>
      </c>
      <c r="S1206">
        <v>100788157</v>
      </c>
      <c r="T1206" t="s">
        <v>606</v>
      </c>
      <c r="U1206" t="s">
        <v>66</v>
      </c>
      <c r="V1206" t="s">
        <v>1007</v>
      </c>
      <c r="W1206">
        <v>2473</v>
      </c>
      <c r="X1206">
        <v>7721.68</v>
      </c>
      <c r="Y1206">
        <v>6979.92</v>
      </c>
      <c r="Z1206" t="s">
        <v>49</v>
      </c>
      <c r="AA1206" t="s">
        <v>10314</v>
      </c>
      <c r="AB1206" t="s">
        <v>10296</v>
      </c>
      <c r="AC1206" t="s">
        <v>10297</v>
      </c>
      <c r="AD1206" t="s">
        <v>52</v>
      </c>
      <c r="AE1206" t="s">
        <v>76</v>
      </c>
      <c r="AF1206" t="s">
        <v>10207</v>
      </c>
      <c r="AG1206" t="s">
        <v>10208</v>
      </c>
      <c r="AH1206" t="s">
        <v>10298</v>
      </c>
      <c r="AI1206" t="s">
        <v>48</v>
      </c>
      <c r="AJ1206" t="s">
        <v>47</v>
      </c>
      <c r="AK1206" t="s">
        <v>9400</v>
      </c>
      <c r="AL1206" t="s">
        <v>10207</v>
      </c>
      <c r="AM1206">
        <v>0</v>
      </c>
      <c r="AN1206" t="s">
        <v>47</v>
      </c>
      <c r="AO1206" t="s">
        <v>47</v>
      </c>
      <c r="AP1206" t="s">
        <v>47</v>
      </c>
      <c r="AQ1206" t="s">
        <v>47</v>
      </c>
      <c r="AR1206" t="s">
        <v>47</v>
      </c>
      <c r="AS1206">
        <v>2473</v>
      </c>
      <c r="AT1206">
        <v>7721.68</v>
      </c>
      <c r="AU1206">
        <v>1</v>
      </c>
      <c r="AV1206">
        <v>1</v>
      </c>
      <c r="AW1206" t="s">
        <v>10362</v>
      </c>
      <c r="AX1206">
        <v>10800</v>
      </c>
      <c r="AY1206" t="s">
        <v>66</v>
      </c>
      <c r="AZ1206" t="s">
        <v>10373</v>
      </c>
      <c r="BA1206" t="s">
        <v>47</v>
      </c>
      <c r="BB1206" t="s">
        <v>10373</v>
      </c>
      <c r="BC1206" t="s">
        <v>47</v>
      </c>
      <c r="BD1206">
        <v>1148</v>
      </c>
      <c r="BE1206">
        <v>46589.02</v>
      </c>
      <c r="BF1206">
        <v>3</v>
      </c>
      <c r="BG1206">
        <v>9</v>
      </c>
      <c r="BH1206">
        <v>0</v>
      </c>
      <c r="BI1206">
        <v>0</v>
      </c>
      <c r="BJ1206">
        <v>0</v>
      </c>
      <c r="BK1206">
        <v>0</v>
      </c>
      <c r="BL1206" t="s">
        <v>59</v>
      </c>
      <c r="BM1206" t="s">
        <v>10376</v>
      </c>
      <c r="BN1206" t="s">
        <v>10375</v>
      </c>
      <c r="BO1206">
        <v>0</v>
      </c>
    </row>
    <row r="1207" spans="1:67" x14ac:dyDescent="0.3">
      <c r="A1207">
        <v>116502</v>
      </c>
      <c r="B1207">
        <v>7121050567</v>
      </c>
      <c r="C1207">
        <v>4463264</v>
      </c>
      <c r="D1207">
        <v>7032</v>
      </c>
      <c r="E1207">
        <v>124757</v>
      </c>
      <c r="F1207">
        <v>1</v>
      </c>
      <c r="G1207" t="s">
        <v>820</v>
      </c>
      <c r="H1207">
        <v>42844</v>
      </c>
      <c r="I1207">
        <v>22029990</v>
      </c>
      <c r="J1207" t="s">
        <v>46</v>
      </c>
      <c r="K1207" t="s">
        <v>47</v>
      </c>
      <c r="L1207" t="s">
        <v>48</v>
      </c>
      <c r="M1207" t="s">
        <v>49</v>
      </c>
      <c r="N1207" t="s">
        <v>9400</v>
      </c>
      <c r="O1207" t="s">
        <v>10266</v>
      </c>
      <c r="P1207" t="s">
        <v>2264</v>
      </c>
      <c r="Q1207" t="s">
        <v>10372</v>
      </c>
      <c r="R1207" t="s">
        <v>10178</v>
      </c>
      <c r="S1207">
        <v>100788157</v>
      </c>
      <c r="T1207" t="s">
        <v>606</v>
      </c>
      <c r="U1207" t="s">
        <v>66</v>
      </c>
      <c r="V1207" t="s">
        <v>1007</v>
      </c>
      <c r="W1207">
        <v>2473</v>
      </c>
      <c r="X1207">
        <v>10813.6</v>
      </c>
      <c r="Y1207">
        <v>9954</v>
      </c>
      <c r="Z1207" t="s">
        <v>49</v>
      </c>
      <c r="AA1207" t="s">
        <v>10314</v>
      </c>
      <c r="AB1207" t="s">
        <v>10296</v>
      </c>
      <c r="AC1207" t="s">
        <v>10297</v>
      </c>
      <c r="AD1207" t="s">
        <v>52</v>
      </c>
      <c r="AE1207" t="s">
        <v>76</v>
      </c>
      <c r="AF1207" t="s">
        <v>10207</v>
      </c>
      <c r="AG1207" t="s">
        <v>10208</v>
      </c>
      <c r="AH1207" t="s">
        <v>10298</v>
      </c>
      <c r="AI1207" t="s">
        <v>48</v>
      </c>
      <c r="AJ1207" t="s">
        <v>47</v>
      </c>
      <c r="AK1207" t="s">
        <v>9400</v>
      </c>
      <c r="AL1207" t="s">
        <v>10207</v>
      </c>
      <c r="AM1207">
        <v>0</v>
      </c>
      <c r="AN1207" t="s">
        <v>47</v>
      </c>
      <c r="AO1207" t="s">
        <v>47</v>
      </c>
      <c r="AP1207" t="s">
        <v>47</v>
      </c>
      <c r="AQ1207" t="s">
        <v>47</v>
      </c>
      <c r="AR1207" t="s">
        <v>47</v>
      </c>
      <c r="AS1207">
        <v>2473</v>
      </c>
      <c r="AT1207">
        <v>10813.6</v>
      </c>
      <c r="AU1207">
        <v>1</v>
      </c>
      <c r="AV1207">
        <v>1</v>
      </c>
      <c r="AW1207" t="s">
        <v>10362</v>
      </c>
      <c r="AX1207">
        <v>27000</v>
      </c>
      <c r="AY1207" t="s">
        <v>56</v>
      </c>
      <c r="AZ1207" t="s">
        <v>10373</v>
      </c>
      <c r="BA1207" t="s">
        <v>47</v>
      </c>
      <c r="BB1207" t="s">
        <v>10374</v>
      </c>
      <c r="BC1207" t="s">
        <v>47</v>
      </c>
      <c r="BD1207">
        <v>1148</v>
      </c>
      <c r="BE1207">
        <v>57402.62</v>
      </c>
      <c r="BF1207">
        <v>4</v>
      </c>
      <c r="BG1207">
        <v>9</v>
      </c>
      <c r="BH1207">
        <v>18535.28</v>
      </c>
      <c r="BI1207">
        <v>0</v>
      </c>
      <c r="BJ1207">
        <v>18535.28</v>
      </c>
      <c r="BK1207">
        <v>27000</v>
      </c>
      <c r="BL1207" t="s">
        <v>56</v>
      </c>
      <c r="BM1207" t="s">
        <v>10374</v>
      </c>
      <c r="BN1207" t="s">
        <v>10375</v>
      </c>
      <c r="BO1207" t="s">
        <v>47</v>
      </c>
    </row>
    <row r="1208" spans="1:67" hidden="1" x14ac:dyDescent="0.3">
      <c r="A1208">
        <v>116503</v>
      </c>
      <c r="B1208">
        <v>7121050568</v>
      </c>
      <c r="C1208">
        <v>4463264</v>
      </c>
      <c r="D1208">
        <v>7032</v>
      </c>
      <c r="E1208">
        <v>124758</v>
      </c>
      <c r="F1208">
        <v>1</v>
      </c>
      <c r="G1208" t="s">
        <v>820</v>
      </c>
      <c r="H1208">
        <v>42844</v>
      </c>
      <c r="I1208">
        <v>22030001</v>
      </c>
      <c r="J1208" t="s">
        <v>46</v>
      </c>
      <c r="K1208" t="s">
        <v>47</v>
      </c>
      <c r="L1208" t="s">
        <v>48</v>
      </c>
      <c r="M1208" t="s">
        <v>49</v>
      </c>
      <c r="N1208" t="s">
        <v>9400</v>
      </c>
      <c r="O1208" t="s">
        <v>10266</v>
      </c>
      <c r="P1208" t="s">
        <v>2264</v>
      </c>
      <c r="Q1208" t="s">
        <v>10372</v>
      </c>
      <c r="R1208" t="s">
        <v>10178</v>
      </c>
      <c r="S1208">
        <v>100788157</v>
      </c>
      <c r="T1208" t="s">
        <v>606</v>
      </c>
      <c r="U1208" t="s">
        <v>66</v>
      </c>
      <c r="V1208" t="s">
        <v>1007</v>
      </c>
      <c r="W1208">
        <v>2473</v>
      </c>
      <c r="X1208">
        <v>9861.15</v>
      </c>
      <c r="Y1208">
        <v>9126</v>
      </c>
      <c r="Z1208" t="s">
        <v>49</v>
      </c>
      <c r="AA1208" t="s">
        <v>10314</v>
      </c>
      <c r="AB1208" t="s">
        <v>10296</v>
      </c>
      <c r="AC1208" t="s">
        <v>10297</v>
      </c>
      <c r="AD1208" t="s">
        <v>52</v>
      </c>
      <c r="AE1208" t="s">
        <v>76</v>
      </c>
      <c r="AF1208" t="s">
        <v>10207</v>
      </c>
      <c r="AG1208" t="s">
        <v>10208</v>
      </c>
      <c r="AH1208" t="s">
        <v>10298</v>
      </c>
      <c r="AI1208" t="s">
        <v>48</v>
      </c>
      <c r="AJ1208" t="s">
        <v>47</v>
      </c>
      <c r="AK1208" t="s">
        <v>9400</v>
      </c>
      <c r="AL1208" t="s">
        <v>10207</v>
      </c>
      <c r="AM1208">
        <v>0</v>
      </c>
      <c r="AN1208" t="s">
        <v>47</v>
      </c>
      <c r="AO1208" t="s">
        <v>47</v>
      </c>
      <c r="AP1208" t="s">
        <v>47</v>
      </c>
      <c r="AQ1208" t="s">
        <v>47</v>
      </c>
      <c r="AR1208" t="s">
        <v>47</v>
      </c>
      <c r="AS1208">
        <v>2473</v>
      </c>
      <c r="AT1208">
        <v>9861.15</v>
      </c>
      <c r="AU1208">
        <v>1</v>
      </c>
      <c r="AV1208">
        <v>1</v>
      </c>
      <c r="AW1208" t="s">
        <v>10362</v>
      </c>
      <c r="AX1208">
        <v>10800</v>
      </c>
      <c r="AY1208" t="s">
        <v>66</v>
      </c>
      <c r="AZ1208" t="s">
        <v>10373</v>
      </c>
      <c r="BA1208" t="s">
        <v>47</v>
      </c>
      <c r="BB1208" t="s">
        <v>10373</v>
      </c>
      <c r="BC1208" t="s">
        <v>47</v>
      </c>
      <c r="BD1208">
        <v>1148</v>
      </c>
      <c r="BE1208">
        <v>67263.77</v>
      </c>
      <c r="BF1208">
        <v>5</v>
      </c>
      <c r="BG1208">
        <v>9</v>
      </c>
      <c r="BH1208">
        <v>0</v>
      </c>
      <c r="BI1208">
        <v>0</v>
      </c>
      <c r="BJ1208">
        <v>0</v>
      </c>
      <c r="BK1208">
        <v>0</v>
      </c>
      <c r="BL1208" t="s">
        <v>59</v>
      </c>
      <c r="BM1208" t="s">
        <v>10376</v>
      </c>
      <c r="BN1208" t="s">
        <v>10375</v>
      </c>
      <c r="BO1208">
        <v>0</v>
      </c>
    </row>
    <row r="1209" spans="1:67" x14ac:dyDescent="0.3">
      <c r="A1209">
        <v>116504</v>
      </c>
      <c r="B1209">
        <v>7121050569</v>
      </c>
      <c r="C1209">
        <v>4463264</v>
      </c>
      <c r="D1209">
        <v>7032</v>
      </c>
      <c r="E1209">
        <v>124759</v>
      </c>
      <c r="F1209">
        <v>1</v>
      </c>
      <c r="G1209" t="s">
        <v>820</v>
      </c>
      <c r="H1209">
        <v>42844</v>
      </c>
      <c r="I1209">
        <v>22030002</v>
      </c>
      <c r="J1209" t="s">
        <v>46</v>
      </c>
      <c r="K1209" t="s">
        <v>47</v>
      </c>
      <c r="L1209" t="s">
        <v>48</v>
      </c>
      <c r="M1209" t="s">
        <v>49</v>
      </c>
      <c r="N1209" t="s">
        <v>9400</v>
      </c>
      <c r="O1209" t="s">
        <v>10266</v>
      </c>
      <c r="P1209" t="s">
        <v>2264</v>
      </c>
      <c r="Q1209" t="s">
        <v>10372</v>
      </c>
      <c r="R1209" t="s">
        <v>10178</v>
      </c>
      <c r="S1209">
        <v>100788157</v>
      </c>
      <c r="T1209" t="s">
        <v>606</v>
      </c>
      <c r="U1209" t="s">
        <v>66</v>
      </c>
      <c r="V1209" t="s">
        <v>1007</v>
      </c>
      <c r="W1209">
        <v>2473</v>
      </c>
      <c r="X1209">
        <v>10783.65</v>
      </c>
      <c r="Y1209">
        <v>9936</v>
      </c>
      <c r="Z1209" t="s">
        <v>49</v>
      </c>
      <c r="AA1209" t="s">
        <v>10314</v>
      </c>
      <c r="AB1209" t="s">
        <v>10296</v>
      </c>
      <c r="AC1209" t="s">
        <v>10297</v>
      </c>
      <c r="AD1209" t="s">
        <v>52</v>
      </c>
      <c r="AE1209" t="s">
        <v>76</v>
      </c>
      <c r="AF1209" t="s">
        <v>10207</v>
      </c>
      <c r="AG1209" t="s">
        <v>10208</v>
      </c>
      <c r="AH1209" t="s">
        <v>10298</v>
      </c>
      <c r="AI1209" t="s">
        <v>48</v>
      </c>
      <c r="AJ1209" t="s">
        <v>47</v>
      </c>
      <c r="AK1209" t="s">
        <v>9400</v>
      </c>
      <c r="AL1209" t="s">
        <v>10207</v>
      </c>
      <c r="AM1209">
        <v>0</v>
      </c>
      <c r="AN1209" t="s">
        <v>47</v>
      </c>
      <c r="AO1209" t="s">
        <v>47</v>
      </c>
      <c r="AP1209" t="s">
        <v>47</v>
      </c>
      <c r="AQ1209" t="s">
        <v>47</v>
      </c>
      <c r="AR1209" t="s">
        <v>47</v>
      </c>
      <c r="AS1209">
        <v>2473</v>
      </c>
      <c r="AT1209">
        <v>10783.65</v>
      </c>
      <c r="AU1209">
        <v>1</v>
      </c>
      <c r="AV1209">
        <v>1</v>
      </c>
      <c r="AW1209" t="s">
        <v>10362</v>
      </c>
      <c r="AX1209">
        <v>10800</v>
      </c>
      <c r="AY1209" t="s">
        <v>66</v>
      </c>
      <c r="AZ1209" t="s">
        <v>10373</v>
      </c>
      <c r="BA1209" t="s">
        <v>47</v>
      </c>
      <c r="BB1209" t="s">
        <v>10373</v>
      </c>
      <c r="BC1209" t="s">
        <v>47</v>
      </c>
      <c r="BD1209">
        <v>1148</v>
      </c>
      <c r="BE1209">
        <v>78047.42</v>
      </c>
      <c r="BF1209">
        <v>6</v>
      </c>
      <c r="BG1209">
        <v>9</v>
      </c>
      <c r="BH1209">
        <v>20644.8</v>
      </c>
      <c r="BI1209">
        <v>0</v>
      </c>
      <c r="BJ1209">
        <v>20644.8</v>
      </c>
      <c r="BK1209">
        <v>27000</v>
      </c>
      <c r="BL1209" t="s">
        <v>56</v>
      </c>
      <c r="BM1209" t="s">
        <v>10374</v>
      </c>
      <c r="BN1209" t="s">
        <v>10375</v>
      </c>
      <c r="BO1209" t="s">
        <v>47</v>
      </c>
    </row>
    <row r="1210" spans="1:67" hidden="1" x14ac:dyDescent="0.3">
      <c r="A1210">
        <v>116509</v>
      </c>
      <c r="B1210">
        <v>7121050574</v>
      </c>
      <c r="C1210">
        <v>4205647</v>
      </c>
      <c r="D1210">
        <v>7032</v>
      </c>
      <c r="E1210">
        <v>124764</v>
      </c>
      <c r="F1210">
        <v>1</v>
      </c>
      <c r="G1210" t="s">
        <v>820</v>
      </c>
      <c r="H1210">
        <v>42844</v>
      </c>
      <c r="I1210">
        <v>22030007</v>
      </c>
      <c r="J1210" t="s">
        <v>46</v>
      </c>
      <c r="K1210" t="s">
        <v>47</v>
      </c>
      <c r="L1210" t="s">
        <v>48</v>
      </c>
      <c r="M1210" t="s">
        <v>49</v>
      </c>
      <c r="N1210" t="s">
        <v>168</v>
      </c>
      <c r="O1210" t="s">
        <v>169</v>
      </c>
      <c r="P1210" t="s">
        <v>170</v>
      </c>
      <c r="Q1210" t="s">
        <v>171</v>
      </c>
      <c r="R1210" t="s">
        <v>54</v>
      </c>
      <c r="S1210">
        <v>101047835</v>
      </c>
      <c r="T1210" t="s">
        <v>172</v>
      </c>
      <c r="U1210" t="s">
        <v>56</v>
      </c>
      <c r="V1210" t="s">
        <v>57</v>
      </c>
      <c r="W1210">
        <v>13802.09</v>
      </c>
      <c r="X1210">
        <v>20370.27</v>
      </c>
      <c r="Y1210">
        <v>18656.02</v>
      </c>
      <c r="Z1210" t="s">
        <v>49</v>
      </c>
      <c r="AA1210" t="s">
        <v>10314</v>
      </c>
      <c r="AB1210" t="s">
        <v>10296</v>
      </c>
      <c r="AC1210" t="s">
        <v>10297</v>
      </c>
      <c r="AD1210" t="s">
        <v>52</v>
      </c>
      <c r="AE1210" t="s">
        <v>76</v>
      </c>
      <c r="AF1210" t="s">
        <v>10207</v>
      </c>
      <c r="AG1210" t="s">
        <v>10208</v>
      </c>
      <c r="AH1210" t="s">
        <v>10298</v>
      </c>
      <c r="AI1210" t="s">
        <v>48</v>
      </c>
      <c r="AJ1210" t="s">
        <v>47</v>
      </c>
      <c r="AK1210" t="s">
        <v>168</v>
      </c>
      <c r="AL1210" t="s">
        <v>10240</v>
      </c>
      <c r="AM1210">
        <v>0</v>
      </c>
      <c r="AN1210" t="s">
        <v>47</v>
      </c>
      <c r="AO1210" t="s">
        <v>47</v>
      </c>
      <c r="AP1210" t="s">
        <v>47</v>
      </c>
      <c r="AQ1210" t="s">
        <v>47</v>
      </c>
      <c r="AR1210" t="s">
        <v>47</v>
      </c>
      <c r="AS1210">
        <v>13802.09</v>
      </c>
      <c r="AT1210">
        <v>20370.27</v>
      </c>
      <c r="AU1210">
        <v>1</v>
      </c>
      <c r="AV1210">
        <v>1</v>
      </c>
      <c r="AW1210" t="s">
        <v>10352</v>
      </c>
      <c r="AX1210">
        <v>27000</v>
      </c>
      <c r="AY1210" t="s">
        <v>56</v>
      </c>
      <c r="AZ1210" t="s">
        <v>173</v>
      </c>
      <c r="BA1210">
        <v>15326.5</v>
      </c>
      <c r="BB1210" t="s">
        <v>173</v>
      </c>
      <c r="BC1210">
        <v>15326.5</v>
      </c>
      <c r="BD1210">
        <v>2614</v>
      </c>
      <c r="BE1210">
        <v>98417.69</v>
      </c>
      <c r="BF1210">
        <v>7</v>
      </c>
      <c r="BG1210">
        <v>9</v>
      </c>
      <c r="BH1210">
        <v>0</v>
      </c>
      <c r="BI1210">
        <v>0</v>
      </c>
      <c r="BJ1210">
        <v>0</v>
      </c>
      <c r="BK1210">
        <v>0</v>
      </c>
      <c r="BL1210" t="s">
        <v>59</v>
      </c>
      <c r="BM1210" t="s">
        <v>174</v>
      </c>
      <c r="BN1210" t="s">
        <v>175</v>
      </c>
      <c r="BO1210">
        <v>0</v>
      </c>
    </row>
    <row r="1211" spans="1:67" hidden="1" x14ac:dyDescent="0.3">
      <c r="A1211">
        <v>116485</v>
      </c>
      <c r="B1211">
        <v>7121050505</v>
      </c>
      <c r="C1211">
        <v>4480377</v>
      </c>
      <c r="D1211">
        <v>7032</v>
      </c>
      <c r="E1211">
        <v>124740</v>
      </c>
      <c r="F1211">
        <v>1</v>
      </c>
      <c r="G1211" t="s">
        <v>820</v>
      </c>
      <c r="H1211">
        <v>42844</v>
      </c>
      <c r="I1211">
        <v>22029903</v>
      </c>
      <c r="J1211" t="s">
        <v>46</v>
      </c>
      <c r="K1211" t="s">
        <v>47</v>
      </c>
      <c r="L1211" t="s">
        <v>48</v>
      </c>
      <c r="M1211" t="s">
        <v>49</v>
      </c>
      <c r="N1211" t="s">
        <v>213</v>
      </c>
      <c r="O1211" t="s">
        <v>214</v>
      </c>
      <c r="P1211" t="s">
        <v>215</v>
      </c>
      <c r="Q1211" t="s">
        <v>216</v>
      </c>
      <c r="R1211" t="s">
        <v>54</v>
      </c>
      <c r="S1211">
        <v>100824635</v>
      </c>
      <c r="T1211" t="s">
        <v>142</v>
      </c>
      <c r="U1211" t="s">
        <v>56</v>
      </c>
      <c r="V1211" t="s">
        <v>57</v>
      </c>
      <c r="W1211">
        <v>19811.830000000002</v>
      </c>
      <c r="X1211">
        <v>20731.21</v>
      </c>
      <c r="Y1211">
        <v>18981.419999999998</v>
      </c>
      <c r="Z1211" t="s">
        <v>49</v>
      </c>
      <c r="AA1211" t="s">
        <v>10314</v>
      </c>
      <c r="AB1211" t="s">
        <v>10296</v>
      </c>
      <c r="AC1211" t="s">
        <v>10297</v>
      </c>
      <c r="AD1211" t="s">
        <v>52</v>
      </c>
      <c r="AE1211" t="s">
        <v>76</v>
      </c>
      <c r="AF1211" t="s">
        <v>10207</v>
      </c>
      <c r="AG1211" t="s">
        <v>10208</v>
      </c>
      <c r="AH1211" t="s">
        <v>10298</v>
      </c>
      <c r="AI1211" t="s">
        <v>48</v>
      </c>
      <c r="AJ1211" t="s">
        <v>47</v>
      </c>
      <c r="AK1211" t="s">
        <v>213</v>
      </c>
      <c r="AL1211" t="s">
        <v>10356</v>
      </c>
      <c r="AM1211">
        <v>0</v>
      </c>
      <c r="AN1211" t="s">
        <v>47</v>
      </c>
      <c r="AO1211" t="s">
        <v>47</v>
      </c>
      <c r="AP1211" t="s">
        <v>47</v>
      </c>
      <c r="AQ1211" t="s">
        <v>47</v>
      </c>
      <c r="AR1211" t="s">
        <v>47</v>
      </c>
      <c r="AS1211">
        <v>19811.830000000002</v>
      </c>
      <c r="AT1211">
        <v>20731.21</v>
      </c>
      <c r="AU1211">
        <v>1</v>
      </c>
      <c r="AV1211">
        <v>1</v>
      </c>
      <c r="AW1211" t="s">
        <v>10352</v>
      </c>
      <c r="AX1211">
        <v>27000</v>
      </c>
      <c r="AY1211" t="s">
        <v>56</v>
      </c>
      <c r="AZ1211" t="s">
        <v>721</v>
      </c>
      <c r="BA1211">
        <v>22000</v>
      </c>
      <c r="BB1211" t="s">
        <v>721</v>
      </c>
      <c r="BC1211">
        <v>22000</v>
      </c>
      <c r="BD1211" t="s">
        <v>47</v>
      </c>
      <c r="BE1211">
        <v>119148.9</v>
      </c>
      <c r="BF1211">
        <v>8</v>
      </c>
      <c r="BG1211">
        <v>9</v>
      </c>
      <c r="BH1211">
        <v>41101.480000000003</v>
      </c>
      <c r="BI1211">
        <v>0</v>
      </c>
      <c r="BJ1211">
        <v>41101.480000000003</v>
      </c>
      <c r="BK1211">
        <v>42000</v>
      </c>
      <c r="BL1211" t="s">
        <v>229</v>
      </c>
      <c r="BM1211" t="s">
        <v>722</v>
      </c>
      <c r="BN1211" t="s">
        <v>722</v>
      </c>
      <c r="BO1211">
        <v>28600</v>
      </c>
    </row>
    <row r="1212" spans="1:67" hidden="1" x14ac:dyDescent="0.3">
      <c r="A1212">
        <v>116513</v>
      </c>
      <c r="B1212">
        <v>7121050578</v>
      </c>
      <c r="C1212">
        <v>5341456</v>
      </c>
      <c r="D1212">
        <v>7032</v>
      </c>
      <c r="E1212">
        <v>124768</v>
      </c>
      <c r="F1212">
        <v>1</v>
      </c>
      <c r="G1212" t="s">
        <v>820</v>
      </c>
      <c r="H1212">
        <v>42844</v>
      </c>
      <c r="I1212">
        <v>22030011</v>
      </c>
      <c r="J1212" t="s">
        <v>46</v>
      </c>
      <c r="K1212" t="s">
        <v>47</v>
      </c>
      <c r="L1212" t="s">
        <v>48</v>
      </c>
      <c r="M1212" t="s">
        <v>49</v>
      </c>
      <c r="N1212" t="s">
        <v>834</v>
      </c>
      <c r="O1212" t="s">
        <v>835</v>
      </c>
      <c r="P1212" t="s">
        <v>178</v>
      </c>
      <c r="Q1212" t="s">
        <v>179</v>
      </c>
      <c r="R1212" t="s">
        <v>54</v>
      </c>
      <c r="S1212">
        <v>100214689</v>
      </c>
      <c r="T1212" t="s">
        <v>155</v>
      </c>
      <c r="U1212" t="s">
        <v>56</v>
      </c>
      <c r="V1212" t="s">
        <v>57</v>
      </c>
      <c r="W1212">
        <v>8284.9500000000007</v>
      </c>
      <c r="X1212">
        <v>20555.48</v>
      </c>
      <c r="Y1212">
        <v>18810.34</v>
      </c>
      <c r="Z1212" t="s">
        <v>49</v>
      </c>
      <c r="AA1212" t="s">
        <v>10314</v>
      </c>
      <c r="AB1212" t="s">
        <v>10296</v>
      </c>
      <c r="AC1212" t="s">
        <v>10297</v>
      </c>
      <c r="AD1212" t="s">
        <v>52</v>
      </c>
      <c r="AE1212" t="s">
        <v>76</v>
      </c>
      <c r="AF1212" t="s">
        <v>10207</v>
      </c>
      <c r="AG1212" t="s">
        <v>10208</v>
      </c>
      <c r="AH1212" t="s">
        <v>10298</v>
      </c>
      <c r="AI1212" t="s">
        <v>48</v>
      </c>
      <c r="AJ1212" t="s">
        <v>47</v>
      </c>
      <c r="AK1212" t="s">
        <v>834</v>
      </c>
      <c r="AL1212" t="s">
        <v>10356</v>
      </c>
      <c r="AM1212">
        <v>0</v>
      </c>
      <c r="AN1212" t="s">
        <v>47</v>
      </c>
      <c r="AO1212" t="s">
        <v>47</v>
      </c>
      <c r="AP1212" t="s">
        <v>47</v>
      </c>
      <c r="AQ1212" t="s">
        <v>47</v>
      </c>
      <c r="AR1212" t="s">
        <v>47</v>
      </c>
      <c r="AS1212">
        <v>8284.9500000000007</v>
      </c>
      <c r="AT1212">
        <v>20555.48</v>
      </c>
      <c r="AU1212">
        <v>1</v>
      </c>
      <c r="AV1212">
        <v>1</v>
      </c>
      <c r="AW1212" t="s">
        <v>10352</v>
      </c>
      <c r="AX1212">
        <v>27000</v>
      </c>
      <c r="AY1212" t="s">
        <v>56</v>
      </c>
      <c r="AZ1212" t="s">
        <v>836</v>
      </c>
      <c r="BA1212">
        <v>9200</v>
      </c>
      <c r="BB1212" t="s">
        <v>836</v>
      </c>
      <c r="BC1212">
        <v>9200</v>
      </c>
      <c r="BD1212" t="s">
        <v>47</v>
      </c>
      <c r="BE1212">
        <v>139704.38</v>
      </c>
      <c r="BF1212">
        <v>9</v>
      </c>
      <c r="BG1212">
        <v>9</v>
      </c>
      <c r="BH1212">
        <v>20555.48</v>
      </c>
      <c r="BI1212">
        <v>0</v>
      </c>
      <c r="BJ1212">
        <v>20555.48</v>
      </c>
      <c r="BK1212">
        <v>27000</v>
      </c>
      <c r="BL1212" t="s">
        <v>56</v>
      </c>
      <c r="BM1212" t="s">
        <v>836</v>
      </c>
      <c r="BN1212" t="s">
        <v>838</v>
      </c>
      <c r="BO1212">
        <v>9200</v>
      </c>
    </row>
    <row r="1213" spans="1:67" hidden="1" x14ac:dyDescent="0.3">
      <c r="A1213">
        <v>117027</v>
      </c>
      <c r="B1213">
        <v>7121066317</v>
      </c>
      <c r="C1213">
        <v>4463189</v>
      </c>
      <c r="D1213">
        <v>7032</v>
      </c>
      <c r="E1213">
        <v>125414</v>
      </c>
      <c r="F1213">
        <v>1</v>
      </c>
      <c r="G1213" t="s">
        <v>820</v>
      </c>
      <c r="H1213">
        <v>42845</v>
      </c>
      <c r="I1213">
        <v>22040282</v>
      </c>
      <c r="J1213" t="s">
        <v>46</v>
      </c>
      <c r="K1213" t="s">
        <v>47</v>
      </c>
      <c r="L1213" t="s">
        <v>48</v>
      </c>
      <c r="M1213" t="s">
        <v>49</v>
      </c>
      <c r="N1213" t="s">
        <v>9400</v>
      </c>
      <c r="O1213" t="s">
        <v>51</v>
      </c>
      <c r="P1213" t="s">
        <v>52</v>
      </c>
      <c r="Q1213" t="s">
        <v>10357</v>
      </c>
      <c r="R1213" t="s">
        <v>992</v>
      </c>
      <c r="S1213">
        <v>101093720</v>
      </c>
      <c r="T1213" t="s">
        <v>55</v>
      </c>
      <c r="U1213" t="s">
        <v>56</v>
      </c>
      <c r="V1213" t="s">
        <v>57</v>
      </c>
      <c r="W1213">
        <v>1880.82</v>
      </c>
      <c r="X1213">
        <v>14352.96</v>
      </c>
      <c r="Y1213">
        <v>13036.84</v>
      </c>
      <c r="Z1213" t="s">
        <v>49</v>
      </c>
      <c r="AA1213" t="s">
        <v>10314</v>
      </c>
      <c r="AB1213" t="s">
        <v>10296</v>
      </c>
      <c r="AC1213" t="s">
        <v>10297</v>
      </c>
      <c r="AD1213" t="s">
        <v>52</v>
      </c>
      <c r="AE1213" t="s">
        <v>76</v>
      </c>
      <c r="AF1213" t="s">
        <v>10207</v>
      </c>
      <c r="AG1213" t="s">
        <v>10208</v>
      </c>
      <c r="AH1213" t="s">
        <v>10298</v>
      </c>
      <c r="AI1213" t="s">
        <v>48</v>
      </c>
      <c r="AJ1213" t="s">
        <v>47</v>
      </c>
      <c r="AK1213" t="s">
        <v>9400</v>
      </c>
      <c r="AL1213" t="s">
        <v>10207</v>
      </c>
      <c r="AM1213">
        <v>0</v>
      </c>
      <c r="AN1213" t="s">
        <v>47</v>
      </c>
      <c r="AO1213" t="s">
        <v>47</v>
      </c>
      <c r="AP1213" t="s">
        <v>47</v>
      </c>
      <c r="AQ1213" t="s">
        <v>47</v>
      </c>
      <c r="AR1213" t="s">
        <v>47</v>
      </c>
      <c r="AS1213">
        <v>1880.82</v>
      </c>
      <c r="AT1213">
        <v>14352.96</v>
      </c>
      <c r="AU1213">
        <v>1</v>
      </c>
      <c r="AV1213">
        <v>1</v>
      </c>
      <c r="AW1213" t="s">
        <v>10358</v>
      </c>
      <c r="AX1213">
        <v>27000</v>
      </c>
      <c r="AY1213" t="s">
        <v>56</v>
      </c>
      <c r="AZ1213" t="s">
        <v>5276</v>
      </c>
      <c r="BA1213">
        <v>1880.82</v>
      </c>
      <c r="BB1213" t="s">
        <v>5276</v>
      </c>
      <c r="BC1213">
        <v>1880.82</v>
      </c>
      <c r="BD1213">
        <v>154</v>
      </c>
      <c r="BE1213">
        <v>14352.96</v>
      </c>
      <c r="BF1213">
        <v>1</v>
      </c>
      <c r="BG1213">
        <v>3</v>
      </c>
      <c r="BH1213">
        <v>0</v>
      </c>
      <c r="BI1213">
        <v>0</v>
      </c>
      <c r="BJ1213">
        <v>0</v>
      </c>
      <c r="BK1213">
        <v>0</v>
      </c>
      <c r="BL1213" t="s">
        <v>59</v>
      </c>
      <c r="BM1213" t="s">
        <v>10359</v>
      </c>
      <c r="BN1213" t="s">
        <v>10360</v>
      </c>
      <c r="BO1213">
        <v>0</v>
      </c>
    </row>
    <row r="1214" spans="1:67" hidden="1" x14ac:dyDescent="0.3">
      <c r="A1214">
        <v>116131</v>
      </c>
      <c r="B1214">
        <v>7121021083</v>
      </c>
      <c r="C1214">
        <v>5014992</v>
      </c>
      <c r="D1214">
        <v>7032</v>
      </c>
      <c r="E1214">
        <v>125253</v>
      </c>
      <c r="F1214">
        <v>1</v>
      </c>
      <c r="G1214" t="s">
        <v>820</v>
      </c>
      <c r="H1214">
        <v>42845</v>
      </c>
      <c r="I1214">
        <v>22040287</v>
      </c>
      <c r="J1214" t="s">
        <v>46</v>
      </c>
      <c r="K1214" t="s">
        <v>47</v>
      </c>
      <c r="L1214" t="s">
        <v>48</v>
      </c>
      <c r="M1214" t="s">
        <v>49</v>
      </c>
      <c r="N1214" t="s">
        <v>302</v>
      </c>
      <c r="O1214" t="s">
        <v>280</v>
      </c>
      <c r="P1214" t="s">
        <v>281</v>
      </c>
      <c r="Q1214" t="s">
        <v>282</v>
      </c>
      <c r="R1214" t="s">
        <v>54</v>
      </c>
      <c r="S1214">
        <v>100214689</v>
      </c>
      <c r="T1214" t="s">
        <v>155</v>
      </c>
      <c r="U1214" t="s">
        <v>56</v>
      </c>
      <c r="V1214" t="s">
        <v>57</v>
      </c>
      <c r="W1214">
        <v>3151.88</v>
      </c>
      <c r="X1214">
        <v>20124.900000000001</v>
      </c>
      <c r="Y1214">
        <v>18419.400000000001</v>
      </c>
      <c r="Z1214" t="s">
        <v>49</v>
      </c>
      <c r="AA1214" t="s">
        <v>10314</v>
      </c>
      <c r="AB1214" t="s">
        <v>10296</v>
      </c>
      <c r="AC1214" t="s">
        <v>10297</v>
      </c>
      <c r="AD1214" t="s">
        <v>52</v>
      </c>
      <c r="AE1214" t="s">
        <v>76</v>
      </c>
      <c r="AF1214" t="s">
        <v>10207</v>
      </c>
      <c r="AG1214" t="s">
        <v>10208</v>
      </c>
      <c r="AH1214" t="s">
        <v>10298</v>
      </c>
      <c r="AI1214" t="s">
        <v>48</v>
      </c>
      <c r="AJ1214" t="s">
        <v>47</v>
      </c>
      <c r="AK1214" t="s">
        <v>302</v>
      </c>
      <c r="AL1214" t="s">
        <v>10217</v>
      </c>
      <c r="AM1214">
        <v>0</v>
      </c>
      <c r="AN1214" t="s">
        <v>47</v>
      </c>
      <c r="AO1214" t="s">
        <v>47</v>
      </c>
      <c r="AP1214" t="s">
        <v>47</v>
      </c>
      <c r="AQ1214" t="s">
        <v>47</v>
      </c>
      <c r="AR1214" t="s">
        <v>47</v>
      </c>
      <c r="AS1214">
        <v>3151.88</v>
      </c>
      <c r="AT1214">
        <v>20124.900000000001</v>
      </c>
      <c r="AU1214">
        <v>1</v>
      </c>
      <c r="AV1214">
        <v>1</v>
      </c>
      <c r="AW1214" t="s">
        <v>10352</v>
      </c>
      <c r="AX1214">
        <v>27000</v>
      </c>
      <c r="AY1214" t="s">
        <v>56</v>
      </c>
      <c r="AZ1214" t="s">
        <v>303</v>
      </c>
      <c r="BA1214">
        <v>3500</v>
      </c>
      <c r="BB1214" t="s">
        <v>303</v>
      </c>
      <c r="BC1214">
        <v>3500</v>
      </c>
      <c r="BD1214">
        <v>215</v>
      </c>
      <c r="BE1214">
        <v>34477.86</v>
      </c>
      <c r="BF1214">
        <v>2</v>
      </c>
      <c r="BG1214">
        <v>3</v>
      </c>
      <c r="BH1214">
        <v>34477.86</v>
      </c>
      <c r="BI1214">
        <v>0</v>
      </c>
      <c r="BJ1214">
        <v>34477.86</v>
      </c>
      <c r="BK1214">
        <v>42000</v>
      </c>
      <c r="BL1214" t="s">
        <v>229</v>
      </c>
      <c r="BM1214" t="s">
        <v>305</v>
      </c>
      <c r="BN1214" t="s">
        <v>305</v>
      </c>
      <c r="BO1214">
        <v>3500</v>
      </c>
    </row>
    <row r="1215" spans="1:67" x14ac:dyDescent="0.3">
      <c r="A1215">
        <v>116133</v>
      </c>
      <c r="B1215">
        <v>7121021085</v>
      </c>
      <c r="C1215">
        <v>2027253</v>
      </c>
      <c r="D1215">
        <v>7032</v>
      </c>
      <c r="E1215">
        <v>125255</v>
      </c>
      <c r="F1215">
        <v>1</v>
      </c>
      <c r="G1215" t="s">
        <v>820</v>
      </c>
      <c r="H1215">
        <v>42845</v>
      </c>
      <c r="I1215">
        <v>22040289</v>
      </c>
      <c r="J1215" t="s">
        <v>46</v>
      </c>
      <c r="K1215" t="s">
        <v>47</v>
      </c>
      <c r="L1215" t="s">
        <v>48</v>
      </c>
      <c r="M1215" t="s">
        <v>49</v>
      </c>
      <c r="N1215" t="s">
        <v>9410</v>
      </c>
      <c r="O1215" t="s">
        <v>10353</v>
      </c>
      <c r="P1215" t="s">
        <v>52</v>
      </c>
      <c r="Q1215" t="s">
        <v>53</v>
      </c>
      <c r="R1215" t="s">
        <v>54</v>
      </c>
      <c r="S1215">
        <v>100788157</v>
      </c>
      <c r="T1215" t="s">
        <v>606</v>
      </c>
      <c r="U1215" t="s">
        <v>66</v>
      </c>
      <c r="V1215" t="s">
        <v>1007</v>
      </c>
      <c r="W1215">
        <v>1512.36</v>
      </c>
      <c r="X1215">
        <v>8679.9599999999991</v>
      </c>
      <c r="Y1215">
        <v>7902.68</v>
      </c>
      <c r="Z1215" t="s">
        <v>49</v>
      </c>
      <c r="AA1215" t="s">
        <v>10314</v>
      </c>
      <c r="AB1215" t="s">
        <v>10296</v>
      </c>
      <c r="AC1215" t="s">
        <v>10297</v>
      </c>
      <c r="AD1215" t="s">
        <v>52</v>
      </c>
      <c r="AE1215" t="s">
        <v>76</v>
      </c>
      <c r="AF1215" t="s">
        <v>10207</v>
      </c>
      <c r="AG1215" t="s">
        <v>10208</v>
      </c>
      <c r="AH1215" t="s">
        <v>10298</v>
      </c>
      <c r="AI1215" t="s">
        <v>48</v>
      </c>
      <c r="AJ1215" t="s">
        <v>47</v>
      </c>
      <c r="AK1215" t="s">
        <v>9410</v>
      </c>
      <c r="AL1215" t="s">
        <v>10207</v>
      </c>
      <c r="AM1215">
        <v>0</v>
      </c>
      <c r="AN1215" t="s">
        <v>47</v>
      </c>
      <c r="AO1215" t="s">
        <v>47</v>
      </c>
      <c r="AP1215" t="s">
        <v>47</v>
      </c>
      <c r="AQ1215" t="s">
        <v>47</v>
      </c>
      <c r="AR1215" t="s">
        <v>47</v>
      </c>
      <c r="AS1215">
        <v>1512.36</v>
      </c>
      <c r="AT1215">
        <v>8679.9599999999991</v>
      </c>
      <c r="AU1215">
        <v>1</v>
      </c>
      <c r="AV1215">
        <v>1</v>
      </c>
      <c r="AW1215" t="s">
        <v>10352</v>
      </c>
      <c r="AX1215">
        <v>10800</v>
      </c>
      <c r="AY1215" t="s">
        <v>66</v>
      </c>
      <c r="AZ1215" t="s">
        <v>5541</v>
      </c>
      <c r="BA1215">
        <v>1690</v>
      </c>
      <c r="BB1215" t="s">
        <v>5541</v>
      </c>
      <c r="BC1215">
        <v>1690</v>
      </c>
      <c r="BD1215">
        <v>287</v>
      </c>
      <c r="BE1215">
        <v>43157.82</v>
      </c>
      <c r="BF1215">
        <v>3</v>
      </c>
      <c r="BG1215">
        <v>3</v>
      </c>
      <c r="BH1215">
        <v>8679.9599999999991</v>
      </c>
      <c r="BI1215">
        <v>0</v>
      </c>
      <c r="BJ1215">
        <v>8679.9599999999991</v>
      </c>
      <c r="BK1215">
        <v>10800</v>
      </c>
      <c r="BL1215" t="s">
        <v>66</v>
      </c>
      <c r="BM1215" t="s">
        <v>5541</v>
      </c>
      <c r="BN1215" t="s">
        <v>10405</v>
      </c>
      <c r="BO1215" t="s">
        <v>47</v>
      </c>
    </row>
    <row r="1216" spans="1:67" hidden="1" x14ac:dyDescent="0.3">
      <c r="A1216">
        <v>117695</v>
      </c>
      <c r="B1216">
        <v>7121125769</v>
      </c>
      <c r="C1216">
        <v>915409</v>
      </c>
      <c r="D1216">
        <v>7032</v>
      </c>
      <c r="E1216">
        <v>125865</v>
      </c>
      <c r="F1216">
        <v>1</v>
      </c>
      <c r="G1216" t="s">
        <v>820</v>
      </c>
      <c r="H1216">
        <v>42847</v>
      </c>
      <c r="I1216">
        <v>22058533</v>
      </c>
      <c r="J1216" t="s">
        <v>46</v>
      </c>
      <c r="K1216" t="s">
        <v>47</v>
      </c>
      <c r="L1216" t="s">
        <v>48</v>
      </c>
      <c r="M1216" t="s">
        <v>49</v>
      </c>
      <c r="N1216" t="s">
        <v>247</v>
      </c>
      <c r="O1216" t="s">
        <v>248</v>
      </c>
      <c r="P1216" t="s">
        <v>249</v>
      </c>
      <c r="Q1216" t="s">
        <v>250</v>
      </c>
      <c r="R1216" t="s">
        <v>54</v>
      </c>
      <c r="S1216">
        <v>100422206</v>
      </c>
      <c r="T1216" t="s">
        <v>615</v>
      </c>
      <c r="U1216" t="s">
        <v>56</v>
      </c>
      <c r="V1216" t="s">
        <v>57</v>
      </c>
      <c r="W1216">
        <v>4502.6899999999996</v>
      </c>
      <c r="X1216">
        <v>20815.2</v>
      </c>
      <c r="Y1216">
        <v>19051.2</v>
      </c>
      <c r="Z1216" t="s">
        <v>49</v>
      </c>
      <c r="AA1216" t="s">
        <v>10314</v>
      </c>
      <c r="AB1216" t="s">
        <v>10296</v>
      </c>
      <c r="AC1216" t="s">
        <v>10297</v>
      </c>
      <c r="AD1216" t="s">
        <v>52</v>
      </c>
      <c r="AE1216" t="s">
        <v>76</v>
      </c>
      <c r="AF1216" t="s">
        <v>10207</v>
      </c>
      <c r="AG1216" t="s">
        <v>10208</v>
      </c>
      <c r="AH1216" t="s">
        <v>10298</v>
      </c>
      <c r="AI1216" t="s">
        <v>48</v>
      </c>
      <c r="AJ1216" t="s">
        <v>47</v>
      </c>
      <c r="AK1216" t="s">
        <v>247</v>
      </c>
      <c r="AL1216" t="s">
        <v>10217</v>
      </c>
      <c r="AM1216">
        <v>0</v>
      </c>
      <c r="AN1216" t="s">
        <v>47</v>
      </c>
      <c r="AO1216" t="s">
        <v>47</v>
      </c>
      <c r="AP1216" t="s">
        <v>47</v>
      </c>
      <c r="AQ1216" t="s">
        <v>47</v>
      </c>
      <c r="AR1216" t="s">
        <v>47</v>
      </c>
      <c r="AS1216">
        <v>4502.6899999999996</v>
      </c>
      <c r="AT1216">
        <v>20815.2</v>
      </c>
      <c r="AU1216">
        <v>1</v>
      </c>
      <c r="AV1216">
        <v>1</v>
      </c>
      <c r="AW1216" t="s">
        <v>10352</v>
      </c>
      <c r="AX1216">
        <v>27000</v>
      </c>
      <c r="AY1216" t="s">
        <v>56</v>
      </c>
      <c r="AZ1216" t="s">
        <v>634</v>
      </c>
      <c r="BA1216">
        <v>5000</v>
      </c>
      <c r="BB1216" t="s">
        <v>634</v>
      </c>
      <c r="BC1216">
        <v>5000</v>
      </c>
      <c r="BD1216">
        <v>1</v>
      </c>
      <c r="BE1216">
        <v>20815.2</v>
      </c>
      <c r="BF1216">
        <v>1</v>
      </c>
      <c r="BG1216">
        <v>8</v>
      </c>
      <c r="BH1216">
        <v>0</v>
      </c>
      <c r="BI1216">
        <v>0</v>
      </c>
      <c r="BJ1216">
        <v>0</v>
      </c>
      <c r="BK1216">
        <v>0</v>
      </c>
      <c r="BL1216" t="s">
        <v>59</v>
      </c>
      <c r="BM1216" t="s">
        <v>635</v>
      </c>
      <c r="BN1216" t="s">
        <v>636</v>
      </c>
      <c r="BO1216">
        <v>0</v>
      </c>
    </row>
    <row r="1217" spans="1:67" x14ac:dyDescent="0.3">
      <c r="A1217">
        <v>117696</v>
      </c>
      <c r="B1217">
        <v>7121125770</v>
      </c>
      <c r="C1217">
        <v>2769823</v>
      </c>
      <c r="D1217">
        <v>7032</v>
      </c>
      <c r="E1217">
        <v>125866</v>
      </c>
      <c r="F1217">
        <v>1</v>
      </c>
      <c r="G1217" t="s">
        <v>820</v>
      </c>
      <c r="H1217">
        <v>42847</v>
      </c>
      <c r="I1217">
        <v>22058534</v>
      </c>
      <c r="J1217" t="s">
        <v>46</v>
      </c>
      <c r="K1217" t="s">
        <v>47</v>
      </c>
      <c r="L1217" t="s">
        <v>48</v>
      </c>
      <c r="M1217" t="s">
        <v>49</v>
      </c>
      <c r="N1217" t="s">
        <v>9412</v>
      </c>
      <c r="O1217" t="s">
        <v>10389</v>
      </c>
      <c r="P1217" t="s">
        <v>207</v>
      </c>
      <c r="Q1217" t="s">
        <v>208</v>
      </c>
      <c r="R1217" t="s">
        <v>54</v>
      </c>
      <c r="S1217">
        <v>101093720</v>
      </c>
      <c r="T1217" t="s">
        <v>55</v>
      </c>
      <c r="U1217" t="s">
        <v>66</v>
      </c>
      <c r="V1217" t="s">
        <v>1007</v>
      </c>
      <c r="W1217">
        <v>2642.6</v>
      </c>
      <c r="X1217">
        <v>10053.82</v>
      </c>
      <c r="Y1217">
        <v>9207.16</v>
      </c>
      <c r="Z1217" t="s">
        <v>49</v>
      </c>
      <c r="AA1217" t="s">
        <v>10314</v>
      </c>
      <c r="AB1217" t="s">
        <v>10296</v>
      </c>
      <c r="AC1217" t="s">
        <v>10297</v>
      </c>
      <c r="AD1217" t="s">
        <v>52</v>
      </c>
      <c r="AE1217" t="s">
        <v>76</v>
      </c>
      <c r="AF1217" t="s">
        <v>10207</v>
      </c>
      <c r="AG1217" t="s">
        <v>10208</v>
      </c>
      <c r="AH1217" t="s">
        <v>10298</v>
      </c>
      <c r="AI1217" t="s">
        <v>48</v>
      </c>
      <c r="AJ1217" t="s">
        <v>47</v>
      </c>
      <c r="AK1217" t="s">
        <v>9412</v>
      </c>
      <c r="AL1217" t="s">
        <v>10207</v>
      </c>
      <c r="AM1217">
        <v>0</v>
      </c>
      <c r="AN1217" t="s">
        <v>47</v>
      </c>
      <c r="AO1217" t="s">
        <v>47</v>
      </c>
      <c r="AP1217" t="s">
        <v>47</v>
      </c>
      <c r="AQ1217" t="s">
        <v>47</v>
      </c>
      <c r="AR1217" t="s">
        <v>47</v>
      </c>
      <c r="AS1217">
        <v>2642.6</v>
      </c>
      <c r="AT1217">
        <v>10053.82</v>
      </c>
      <c r="AU1217">
        <v>1</v>
      </c>
      <c r="AV1217">
        <v>1</v>
      </c>
      <c r="AW1217" t="s">
        <v>10352</v>
      </c>
      <c r="AX1217">
        <v>10800</v>
      </c>
      <c r="AY1217" t="s">
        <v>66</v>
      </c>
      <c r="AZ1217" t="s">
        <v>5077</v>
      </c>
      <c r="BA1217">
        <v>2953</v>
      </c>
      <c r="BB1217" t="s">
        <v>5077</v>
      </c>
      <c r="BC1217">
        <v>2953</v>
      </c>
      <c r="BD1217">
        <v>120</v>
      </c>
      <c r="BE1217">
        <v>30869.02</v>
      </c>
      <c r="BF1217">
        <v>2</v>
      </c>
      <c r="BG1217">
        <v>8</v>
      </c>
      <c r="BH1217">
        <v>30869.02</v>
      </c>
      <c r="BI1217">
        <v>0</v>
      </c>
      <c r="BJ1217">
        <v>30869.02</v>
      </c>
      <c r="BK1217">
        <v>42000</v>
      </c>
      <c r="BL1217" t="s">
        <v>229</v>
      </c>
      <c r="BM1217" t="s">
        <v>10391</v>
      </c>
      <c r="BN1217" t="s">
        <v>10391</v>
      </c>
      <c r="BO1217" t="s">
        <v>47</v>
      </c>
    </row>
    <row r="1218" spans="1:67" hidden="1" x14ac:dyDescent="0.3">
      <c r="A1218">
        <v>117677</v>
      </c>
      <c r="B1218">
        <v>7121125736</v>
      </c>
      <c r="C1218">
        <v>659338</v>
      </c>
      <c r="D1218">
        <v>7032</v>
      </c>
      <c r="E1218">
        <v>125847</v>
      </c>
      <c r="F1218">
        <v>1</v>
      </c>
      <c r="G1218" t="s">
        <v>820</v>
      </c>
      <c r="H1218">
        <v>42847</v>
      </c>
      <c r="I1218">
        <v>22058137</v>
      </c>
      <c r="J1218" t="s">
        <v>46</v>
      </c>
      <c r="K1218" t="s">
        <v>47</v>
      </c>
      <c r="L1218" t="s">
        <v>48</v>
      </c>
      <c r="M1218" t="s">
        <v>49</v>
      </c>
      <c r="N1218" t="s">
        <v>50</v>
      </c>
      <c r="O1218" t="s">
        <v>51</v>
      </c>
      <c r="P1218" t="s">
        <v>52</v>
      </c>
      <c r="Q1218" t="s">
        <v>53</v>
      </c>
      <c r="R1218" t="s">
        <v>54</v>
      </c>
      <c r="S1218">
        <v>101093720</v>
      </c>
      <c r="T1218" t="s">
        <v>55</v>
      </c>
      <c r="U1218" t="s">
        <v>56</v>
      </c>
      <c r="V1218" t="s">
        <v>57</v>
      </c>
      <c r="W1218">
        <v>1683.12</v>
      </c>
      <c r="X1218">
        <v>18838.28</v>
      </c>
      <c r="Y1218">
        <v>16943.2</v>
      </c>
      <c r="Z1218" t="s">
        <v>49</v>
      </c>
      <c r="AA1218" t="s">
        <v>10314</v>
      </c>
      <c r="AB1218" t="s">
        <v>10296</v>
      </c>
      <c r="AC1218" t="s">
        <v>10297</v>
      </c>
      <c r="AD1218" t="s">
        <v>52</v>
      </c>
      <c r="AE1218" t="s">
        <v>76</v>
      </c>
      <c r="AF1218" t="s">
        <v>10207</v>
      </c>
      <c r="AG1218" t="s">
        <v>10208</v>
      </c>
      <c r="AH1218" t="s">
        <v>10298</v>
      </c>
      <c r="AI1218" t="s">
        <v>48</v>
      </c>
      <c r="AJ1218" t="s">
        <v>47</v>
      </c>
      <c r="AK1218" t="s">
        <v>50</v>
      </c>
      <c r="AL1218" t="s">
        <v>10207</v>
      </c>
      <c r="AM1218">
        <v>0</v>
      </c>
      <c r="AN1218" t="s">
        <v>47</v>
      </c>
      <c r="AO1218" t="s">
        <v>47</v>
      </c>
      <c r="AP1218" t="s">
        <v>47</v>
      </c>
      <c r="AQ1218" t="s">
        <v>47</v>
      </c>
      <c r="AR1218" t="s">
        <v>47</v>
      </c>
      <c r="AS1218">
        <v>1683.12</v>
      </c>
      <c r="AT1218">
        <v>18838.28</v>
      </c>
      <c r="AU1218">
        <v>1</v>
      </c>
      <c r="AV1218">
        <v>1</v>
      </c>
      <c r="AW1218" t="s">
        <v>10352</v>
      </c>
      <c r="AX1218">
        <v>27000</v>
      </c>
      <c r="AY1218" t="s">
        <v>56</v>
      </c>
      <c r="AZ1218" t="s">
        <v>220</v>
      </c>
      <c r="BA1218">
        <v>1880.82</v>
      </c>
      <c r="BB1218" t="s">
        <v>220</v>
      </c>
      <c r="BC1218">
        <v>1880.82</v>
      </c>
      <c r="BD1218">
        <v>154</v>
      </c>
      <c r="BE1218">
        <v>49707.3</v>
      </c>
      <c r="BF1218">
        <v>3</v>
      </c>
      <c r="BG1218">
        <v>8</v>
      </c>
      <c r="BH1218">
        <v>0</v>
      </c>
      <c r="BI1218">
        <v>0</v>
      </c>
      <c r="BJ1218">
        <v>0</v>
      </c>
      <c r="BK1218">
        <v>0</v>
      </c>
      <c r="BL1218" t="s">
        <v>59</v>
      </c>
      <c r="BM1218" t="s">
        <v>221</v>
      </c>
      <c r="BN1218" t="s">
        <v>222</v>
      </c>
      <c r="BO1218">
        <v>0</v>
      </c>
    </row>
    <row r="1219" spans="1:67" hidden="1" x14ac:dyDescent="0.3">
      <c r="A1219">
        <v>117693</v>
      </c>
      <c r="B1219">
        <v>7121125767</v>
      </c>
      <c r="C1219">
        <v>659338</v>
      </c>
      <c r="D1219">
        <v>7032</v>
      </c>
      <c r="E1219">
        <v>125863</v>
      </c>
      <c r="F1219">
        <v>1</v>
      </c>
      <c r="G1219" t="s">
        <v>820</v>
      </c>
      <c r="H1219">
        <v>42847</v>
      </c>
      <c r="I1219">
        <v>22058531</v>
      </c>
      <c r="J1219" t="s">
        <v>46</v>
      </c>
      <c r="K1219" t="s">
        <v>47</v>
      </c>
      <c r="L1219" t="s">
        <v>48</v>
      </c>
      <c r="M1219" t="s">
        <v>49</v>
      </c>
      <c r="N1219" t="s">
        <v>50</v>
      </c>
      <c r="O1219" t="s">
        <v>51</v>
      </c>
      <c r="P1219" t="s">
        <v>52</v>
      </c>
      <c r="Q1219" t="s">
        <v>53</v>
      </c>
      <c r="R1219" t="s">
        <v>54</v>
      </c>
      <c r="S1219">
        <v>101093720</v>
      </c>
      <c r="T1219" t="s">
        <v>55</v>
      </c>
      <c r="U1219" t="s">
        <v>56</v>
      </c>
      <c r="V1219" t="s">
        <v>57</v>
      </c>
      <c r="W1219">
        <v>1683.12</v>
      </c>
      <c r="X1219">
        <v>9560.57</v>
      </c>
      <c r="Y1219">
        <v>8819.75</v>
      </c>
      <c r="Z1219" t="s">
        <v>49</v>
      </c>
      <c r="AA1219" t="s">
        <v>10314</v>
      </c>
      <c r="AB1219" t="s">
        <v>10296</v>
      </c>
      <c r="AC1219" t="s">
        <v>10297</v>
      </c>
      <c r="AD1219" t="s">
        <v>52</v>
      </c>
      <c r="AE1219" t="s">
        <v>76</v>
      </c>
      <c r="AF1219" t="s">
        <v>10207</v>
      </c>
      <c r="AG1219" t="s">
        <v>10208</v>
      </c>
      <c r="AH1219" t="s">
        <v>10298</v>
      </c>
      <c r="AI1219" t="s">
        <v>48</v>
      </c>
      <c r="AJ1219" t="s">
        <v>47</v>
      </c>
      <c r="AK1219" t="s">
        <v>50</v>
      </c>
      <c r="AL1219" t="s">
        <v>10207</v>
      </c>
      <c r="AM1219">
        <v>0</v>
      </c>
      <c r="AN1219" t="s">
        <v>47</v>
      </c>
      <c r="AO1219" t="s">
        <v>47</v>
      </c>
      <c r="AP1219" t="s">
        <v>47</v>
      </c>
      <c r="AQ1219" t="s">
        <v>47</v>
      </c>
      <c r="AR1219" t="s">
        <v>47</v>
      </c>
      <c r="AS1219">
        <v>1683.12</v>
      </c>
      <c r="AT1219">
        <v>9560.57</v>
      </c>
      <c r="AU1219">
        <v>1</v>
      </c>
      <c r="AV1219">
        <v>1</v>
      </c>
      <c r="AW1219" t="s">
        <v>10352</v>
      </c>
      <c r="AX1219">
        <v>10800</v>
      </c>
      <c r="AY1219" t="s">
        <v>66</v>
      </c>
      <c r="AZ1219" t="s">
        <v>220</v>
      </c>
      <c r="BA1219">
        <v>1880.82</v>
      </c>
      <c r="BB1219" t="s">
        <v>223</v>
      </c>
      <c r="BC1219">
        <v>1326.09</v>
      </c>
      <c r="BD1219">
        <v>154</v>
      </c>
      <c r="BE1219">
        <v>59267.87</v>
      </c>
      <c r="BF1219">
        <v>4</v>
      </c>
      <c r="BG1219">
        <v>8</v>
      </c>
      <c r="BH1219">
        <v>28398.85</v>
      </c>
      <c r="BI1219">
        <v>0</v>
      </c>
      <c r="BJ1219">
        <v>28398.85</v>
      </c>
      <c r="BK1219">
        <v>42000</v>
      </c>
      <c r="BL1219" t="s">
        <v>229</v>
      </c>
      <c r="BM1219" t="s">
        <v>222</v>
      </c>
      <c r="BN1219" t="s">
        <v>222</v>
      </c>
      <c r="BO1219">
        <v>2445.0659999999998</v>
      </c>
    </row>
    <row r="1220" spans="1:67" hidden="1" x14ac:dyDescent="0.3">
      <c r="A1220">
        <v>117658</v>
      </c>
      <c r="B1220">
        <v>7121125717</v>
      </c>
      <c r="C1220">
        <v>2027253</v>
      </c>
      <c r="D1220">
        <v>7032</v>
      </c>
      <c r="E1220">
        <v>125828</v>
      </c>
      <c r="F1220">
        <v>1</v>
      </c>
      <c r="G1220" t="s">
        <v>820</v>
      </c>
      <c r="H1220">
        <v>42847</v>
      </c>
      <c r="I1220">
        <v>22058135</v>
      </c>
      <c r="J1220" t="s">
        <v>46</v>
      </c>
      <c r="K1220" t="s">
        <v>47</v>
      </c>
      <c r="L1220" t="s">
        <v>48</v>
      </c>
      <c r="M1220" t="s">
        <v>49</v>
      </c>
      <c r="N1220" t="s">
        <v>9410</v>
      </c>
      <c r="O1220" t="s">
        <v>10353</v>
      </c>
      <c r="P1220" t="s">
        <v>52</v>
      </c>
      <c r="Q1220" t="s">
        <v>53</v>
      </c>
      <c r="R1220" t="s">
        <v>54</v>
      </c>
      <c r="S1220">
        <v>100788157</v>
      </c>
      <c r="T1220" t="s">
        <v>606</v>
      </c>
      <c r="U1220" t="s">
        <v>66</v>
      </c>
      <c r="V1220" t="s">
        <v>1007</v>
      </c>
      <c r="W1220">
        <v>1512.36</v>
      </c>
      <c r="X1220">
        <v>11307.7</v>
      </c>
      <c r="Y1220">
        <v>10472.1</v>
      </c>
      <c r="Z1220" t="s">
        <v>49</v>
      </c>
      <c r="AA1220" t="s">
        <v>10314</v>
      </c>
      <c r="AB1220" t="s">
        <v>10296</v>
      </c>
      <c r="AC1220" t="s">
        <v>10297</v>
      </c>
      <c r="AD1220" t="s">
        <v>52</v>
      </c>
      <c r="AE1220" t="s">
        <v>76</v>
      </c>
      <c r="AF1220" t="s">
        <v>10207</v>
      </c>
      <c r="AG1220" t="s">
        <v>10208</v>
      </c>
      <c r="AH1220" t="s">
        <v>10298</v>
      </c>
      <c r="AI1220" t="s">
        <v>48</v>
      </c>
      <c r="AJ1220" t="s">
        <v>47</v>
      </c>
      <c r="AK1220" t="s">
        <v>9410</v>
      </c>
      <c r="AL1220" t="s">
        <v>10207</v>
      </c>
      <c r="AM1220">
        <v>0</v>
      </c>
      <c r="AN1220" t="s">
        <v>47</v>
      </c>
      <c r="AO1220" t="s">
        <v>47</v>
      </c>
      <c r="AP1220" t="s">
        <v>47</v>
      </c>
      <c r="AQ1220" t="s">
        <v>47</v>
      </c>
      <c r="AR1220" t="s">
        <v>47</v>
      </c>
      <c r="AS1220">
        <v>1512.36</v>
      </c>
      <c r="AT1220">
        <v>11307.7</v>
      </c>
      <c r="AU1220">
        <v>1</v>
      </c>
      <c r="AV1220">
        <v>1</v>
      </c>
      <c r="AW1220" t="s">
        <v>10352</v>
      </c>
      <c r="AX1220">
        <v>27000</v>
      </c>
      <c r="AY1220" t="s">
        <v>56</v>
      </c>
      <c r="AZ1220" t="s">
        <v>5541</v>
      </c>
      <c r="BA1220">
        <v>1690</v>
      </c>
      <c r="BB1220" t="s">
        <v>10406</v>
      </c>
      <c r="BC1220" t="s">
        <v>47</v>
      </c>
      <c r="BD1220">
        <v>287</v>
      </c>
      <c r="BE1220">
        <v>70575.570000000007</v>
      </c>
      <c r="BF1220">
        <v>5</v>
      </c>
      <c r="BG1220">
        <v>8</v>
      </c>
      <c r="BH1220">
        <v>0</v>
      </c>
      <c r="BI1220">
        <v>0</v>
      </c>
      <c r="BJ1220">
        <v>0</v>
      </c>
      <c r="BK1220">
        <v>0</v>
      </c>
      <c r="BL1220" t="s">
        <v>59</v>
      </c>
      <c r="BM1220" t="s">
        <v>10404</v>
      </c>
      <c r="BN1220" t="s">
        <v>10405</v>
      </c>
      <c r="BO1220">
        <v>0</v>
      </c>
    </row>
    <row r="1221" spans="1:67" hidden="1" x14ac:dyDescent="0.3">
      <c r="A1221">
        <v>117685</v>
      </c>
      <c r="B1221">
        <v>7121125744</v>
      </c>
      <c r="C1221">
        <v>941468</v>
      </c>
      <c r="D1221">
        <v>7032</v>
      </c>
      <c r="E1221">
        <v>125855</v>
      </c>
      <c r="F1221">
        <v>1</v>
      </c>
      <c r="G1221" t="s">
        <v>820</v>
      </c>
      <c r="H1221">
        <v>42847</v>
      </c>
      <c r="I1221">
        <v>22058523</v>
      </c>
      <c r="J1221" t="s">
        <v>46</v>
      </c>
      <c r="K1221" t="s">
        <v>47</v>
      </c>
      <c r="L1221" t="s">
        <v>48</v>
      </c>
      <c r="M1221" t="s">
        <v>49</v>
      </c>
      <c r="N1221" t="s">
        <v>205</v>
      </c>
      <c r="O1221" t="s">
        <v>206</v>
      </c>
      <c r="P1221" t="s">
        <v>207</v>
      </c>
      <c r="Q1221" t="s">
        <v>208</v>
      </c>
      <c r="R1221" t="s">
        <v>54</v>
      </c>
      <c r="S1221">
        <v>101093720</v>
      </c>
      <c r="T1221" t="s">
        <v>55</v>
      </c>
      <c r="U1221" t="s">
        <v>66</v>
      </c>
      <c r="V1221" t="s">
        <v>1007</v>
      </c>
      <c r="W1221">
        <v>2642.6</v>
      </c>
      <c r="X1221">
        <v>8920.7999999999993</v>
      </c>
      <c r="Y1221">
        <v>8164.8</v>
      </c>
      <c r="Z1221" t="s">
        <v>49</v>
      </c>
      <c r="AA1221" t="s">
        <v>10314</v>
      </c>
      <c r="AB1221" t="s">
        <v>10296</v>
      </c>
      <c r="AC1221" t="s">
        <v>10297</v>
      </c>
      <c r="AD1221" t="s">
        <v>52</v>
      </c>
      <c r="AE1221" t="s">
        <v>76</v>
      </c>
      <c r="AF1221" t="s">
        <v>10207</v>
      </c>
      <c r="AG1221" t="s">
        <v>10208</v>
      </c>
      <c r="AH1221" t="s">
        <v>10298</v>
      </c>
      <c r="AI1221" t="s">
        <v>48</v>
      </c>
      <c r="AJ1221" t="s">
        <v>47</v>
      </c>
      <c r="AK1221" t="s">
        <v>205</v>
      </c>
      <c r="AL1221" t="s">
        <v>10207</v>
      </c>
      <c r="AM1221">
        <v>0</v>
      </c>
      <c r="AN1221" t="s">
        <v>47</v>
      </c>
      <c r="AO1221" t="s">
        <v>47</v>
      </c>
      <c r="AP1221" t="s">
        <v>47</v>
      </c>
      <c r="AQ1221" t="s">
        <v>47</v>
      </c>
      <c r="AR1221" t="s">
        <v>47</v>
      </c>
      <c r="AS1221">
        <v>2642.6</v>
      </c>
      <c r="AT1221">
        <v>8920.7999999999993</v>
      </c>
      <c r="AU1221">
        <v>1</v>
      </c>
      <c r="AV1221">
        <v>1</v>
      </c>
      <c r="AW1221" t="s">
        <v>10352</v>
      </c>
      <c r="AX1221">
        <v>10800</v>
      </c>
      <c r="AY1221" t="s">
        <v>66</v>
      </c>
      <c r="AZ1221" t="s">
        <v>501</v>
      </c>
      <c r="BA1221">
        <v>2953</v>
      </c>
      <c r="BB1221" t="s">
        <v>501</v>
      </c>
      <c r="BC1221">
        <v>2953</v>
      </c>
      <c r="BD1221">
        <v>585</v>
      </c>
      <c r="BE1221">
        <v>79496.37</v>
      </c>
      <c r="BF1221">
        <v>6</v>
      </c>
      <c r="BG1221">
        <v>8</v>
      </c>
      <c r="BH1221">
        <v>20228.5</v>
      </c>
      <c r="BI1221">
        <v>0</v>
      </c>
      <c r="BJ1221">
        <v>20228.5</v>
      </c>
      <c r="BK1221">
        <v>27000</v>
      </c>
      <c r="BL1221" t="s">
        <v>56</v>
      </c>
      <c r="BM1221" t="s">
        <v>209</v>
      </c>
      <c r="BN1221" t="s">
        <v>211</v>
      </c>
      <c r="BO1221">
        <v>3926.8</v>
      </c>
    </row>
    <row r="1222" spans="1:67" hidden="1" x14ac:dyDescent="0.3">
      <c r="A1222">
        <v>117691</v>
      </c>
      <c r="B1222">
        <v>7121125765</v>
      </c>
      <c r="C1222">
        <v>4205182</v>
      </c>
      <c r="D1222">
        <v>7032</v>
      </c>
      <c r="E1222">
        <v>125861</v>
      </c>
      <c r="F1222">
        <v>1</v>
      </c>
      <c r="G1222" t="s">
        <v>820</v>
      </c>
      <c r="H1222">
        <v>42847</v>
      </c>
      <c r="I1222">
        <v>22058529</v>
      </c>
      <c r="J1222" t="s">
        <v>46</v>
      </c>
      <c r="K1222" t="s">
        <v>47</v>
      </c>
      <c r="L1222" t="s">
        <v>48</v>
      </c>
      <c r="M1222" t="s">
        <v>49</v>
      </c>
      <c r="N1222" t="s">
        <v>286</v>
      </c>
      <c r="O1222" t="s">
        <v>287</v>
      </c>
      <c r="P1222" t="s">
        <v>170</v>
      </c>
      <c r="Q1222" t="s">
        <v>171</v>
      </c>
      <c r="R1222" t="s">
        <v>54</v>
      </c>
      <c r="S1222">
        <v>100214689</v>
      </c>
      <c r="T1222" t="s">
        <v>155</v>
      </c>
      <c r="U1222" t="s">
        <v>56</v>
      </c>
      <c r="V1222" t="s">
        <v>57</v>
      </c>
      <c r="W1222">
        <v>9725.81</v>
      </c>
      <c r="X1222">
        <v>20516.72</v>
      </c>
      <c r="Y1222">
        <v>18692.669999999998</v>
      </c>
      <c r="Z1222" t="s">
        <v>49</v>
      </c>
      <c r="AA1222" t="s">
        <v>10314</v>
      </c>
      <c r="AB1222" t="s">
        <v>10296</v>
      </c>
      <c r="AC1222" t="s">
        <v>10297</v>
      </c>
      <c r="AD1222" t="s">
        <v>52</v>
      </c>
      <c r="AE1222" t="s">
        <v>76</v>
      </c>
      <c r="AF1222" t="s">
        <v>10207</v>
      </c>
      <c r="AG1222" t="s">
        <v>10208</v>
      </c>
      <c r="AH1222" t="s">
        <v>10298</v>
      </c>
      <c r="AI1222" t="s">
        <v>48</v>
      </c>
      <c r="AJ1222" t="s">
        <v>47</v>
      </c>
      <c r="AK1222" t="s">
        <v>286</v>
      </c>
      <c r="AL1222" t="s">
        <v>10240</v>
      </c>
      <c r="AM1222">
        <v>0</v>
      </c>
      <c r="AN1222" t="s">
        <v>47</v>
      </c>
      <c r="AO1222" t="s">
        <v>47</v>
      </c>
      <c r="AP1222" t="s">
        <v>47</v>
      </c>
      <c r="AQ1222" t="s">
        <v>47</v>
      </c>
      <c r="AR1222" t="s">
        <v>47</v>
      </c>
      <c r="AS1222">
        <v>9725.81</v>
      </c>
      <c r="AT1222">
        <v>20516.72</v>
      </c>
      <c r="AU1222">
        <v>1</v>
      </c>
      <c r="AV1222">
        <v>1</v>
      </c>
      <c r="AW1222" t="s">
        <v>10352</v>
      </c>
      <c r="AX1222">
        <v>27000</v>
      </c>
      <c r="AY1222" t="s">
        <v>56</v>
      </c>
      <c r="AZ1222" t="s">
        <v>288</v>
      </c>
      <c r="BA1222">
        <v>10800</v>
      </c>
      <c r="BB1222" t="s">
        <v>288</v>
      </c>
      <c r="BC1222">
        <v>10800</v>
      </c>
      <c r="BD1222">
        <v>1700</v>
      </c>
      <c r="BE1222">
        <v>100013.09</v>
      </c>
      <c r="BF1222">
        <v>7</v>
      </c>
      <c r="BG1222">
        <v>8</v>
      </c>
      <c r="BH1222">
        <v>0</v>
      </c>
      <c r="BI1222">
        <v>0</v>
      </c>
      <c r="BJ1222">
        <v>0</v>
      </c>
      <c r="BK1222">
        <v>0</v>
      </c>
      <c r="BL1222" t="s">
        <v>59</v>
      </c>
      <c r="BM1222" t="s">
        <v>407</v>
      </c>
      <c r="BN1222" t="s">
        <v>290</v>
      </c>
      <c r="BO1222">
        <v>0</v>
      </c>
    </row>
    <row r="1223" spans="1:67" hidden="1" x14ac:dyDescent="0.3">
      <c r="A1223">
        <v>117686</v>
      </c>
      <c r="B1223">
        <v>7121125760</v>
      </c>
      <c r="C1223">
        <v>2795664</v>
      </c>
      <c r="D1223">
        <v>7032</v>
      </c>
      <c r="E1223">
        <v>125856</v>
      </c>
      <c r="F1223">
        <v>1</v>
      </c>
      <c r="G1223" t="s">
        <v>820</v>
      </c>
      <c r="H1223">
        <v>42847</v>
      </c>
      <c r="I1223">
        <v>22058524</v>
      </c>
      <c r="J1223" t="s">
        <v>46</v>
      </c>
      <c r="K1223" t="s">
        <v>47</v>
      </c>
      <c r="L1223" t="s">
        <v>48</v>
      </c>
      <c r="M1223" t="s">
        <v>49</v>
      </c>
      <c r="N1223" t="s">
        <v>105</v>
      </c>
      <c r="O1223" t="s">
        <v>106</v>
      </c>
      <c r="P1223" t="s">
        <v>107</v>
      </c>
      <c r="Q1223" t="s">
        <v>108</v>
      </c>
      <c r="R1223" t="s">
        <v>54</v>
      </c>
      <c r="S1223">
        <v>100894891</v>
      </c>
      <c r="T1223" t="s">
        <v>116</v>
      </c>
      <c r="U1223" t="s">
        <v>56</v>
      </c>
      <c r="V1223" t="s">
        <v>57</v>
      </c>
      <c r="W1223">
        <v>12494.96</v>
      </c>
      <c r="X1223">
        <v>19531.86</v>
      </c>
      <c r="Y1223">
        <v>17751.7</v>
      </c>
      <c r="Z1223" t="s">
        <v>49</v>
      </c>
      <c r="AA1223" t="s">
        <v>10314</v>
      </c>
      <c r="AB1223" t="s">
        <v>10296</v>
      </c>
      <c r="AC1223" t="s">
        <v>10297</v>
      </c>
      <c r="AD1223" t="s">
        <v>52</v>
      </c>
      <c r="AE1223" t="s">
        <v>76</v>
      </c>
      <c r="AF1223" t="s">
        <v>10207</v>
      </c>
      <c r="AG1223" t="s">
        <v>10208</v>
      </c>
      <c r="AH1223" t="s">
        <v>10298</v>
      </c>
      <c r="AI1223" t="s">
        <v>48</v>
      </c>
      <c r="AJ1223" t="s">
        <v>47</v>
      </c>
      <c r="AK1223" t="s">
        <v>105</v>
      </c>
      <c r="AL1223" t="s">
        <v>10240</v>
      </c>
      <c r="AM1223">
        <v>0</v>
      </c>
      <c r="AN1223" t="s">
        <v>47</v>
      </c>
      <c r="AO1223" t="s">
        <v>47</v>
      </c>
      <c r="AP1223" t="s">
        <v>47</v>
      </c>
      <c r="AQ1223" t="s">
        <v>47</v>
      </c>
      <c r="AR1223" t="s">
        <v>47</v>
      </c>
      <c r="AS1223">
        <v>12494.96</v>
      </c>
      <c r="AT1223">
        <v>19531.86</v>
      </c>
      <c r="AU1223">
        <v>1</v>
      </c>
      <c r="AV1223">
        <v>1</v>
      </c>
      <c r="AW1223" t="s">
        <v>10352</v>
      </c>
      <c r="AX1223">
        <v>27000</v>
      </c>
      <c r="AY1223" t="s">
        <v>56</v>
      </c>
      <c r="AZ1223" t="s">
        <v>692</v>
      </c>
      <c r="BA1223">
        <v>13875</v>
      </c>
      <c r="BB1223" t="s">
        <v>692</v>
      </c>
      <c r="BC1223">
        <v>13875</v>
      </c>
      <c r="BD1223">
        <v>2720</v>
      </c>
      <c r="BE1223">
        <v>119544.95</v>
      </c>
      <c r="BF1223">
        <v>8</v>
      </c>
      <c r="BG1223">
        <v>8</v>
      </c>
      <c r="BH1223">
        <v>40048.58</v>
      </c>
      <c r="BI1223">
        <v>0</v>
      </c>
      <c r="BJ1223">
        <v>40048.58</v>
      </c>
      <c r="BK1223">
        <v>42000</v>
      </c>
      <c r="BL1223" t="s">
        <v>229</v>
      </c>
      <c r="BM1223" t="s">
        <v>694</v>
      </c>
      <c r="BN1223" t="s">
        <v>694</v>
      </c>
      <c r="BO1223">
        <v>18037.5</v>
      </c>
    </row>
    <row r="1224" spans="1:67" hidden="1" x14ac:dyDescent="0.3">
      <c r="A1224">
        <v>118152</v>
      </c>
      <c r="B1224">
        <v>7121157992</v>
      </c>
      <c r="C1224">
        <v>2769823</v>
      </c>
      <c r="D1224">
        <v>7032</v>
      </c>
      <c r="E1224">
        <v>126451</v>
      </c>
      <c r="F1224">
        <v>1</v>
      </c>
      <c r="G1224" t="s">
        <v>820</v>
      </c>
      <c r="H1224">
        <v>42849</v>
      </c>
      <c r="I1224">
        <v>22068338</v>
      </c>
      <c r="J1224" t="s">
        <v>46</v>
      </c>
      <c r="K1224" t="s">
        <v>47</v>
      </c>
      <c r="L1224" t="s">
        <v>48</v>
      </c>
      <c r="M1224" t="s">
        <v>49</v>
      </c>
      <c r="N1224" t="s">
        <v>9412</v>
      </c>
      <c r="O1224" t="s">
        <v>10389</v>
      </c>
      <c r="P1224" t="s">
        <v>207</v>
      </c>
      <c r="Q1224" t="s">
        <v>208</v>
      </c>
      <c r="R1224" t="s">
        <v>54</v>
      </c>
      <c r="S1224">
        <v>101093720</v>
      </c>
      <c r="T1224" t="s">
        <v>55</v>
      </c>
      <c r="U1224" t="s">
        <v>66</v>
      </c>
      <c r="V1224" t="s">
        <v>1007</v>
      </c>
      <c r="W1224">
        <v>2642.6</v>
      </c>
      <c r="X1224">
        <v>10499.4</v>
      </c>
      <c r="Y1224">
        <v>9606.6</v>
      </c>
      <c r="Z1224" t="s">
        <v>49</v>
      </c>
      <c r="AA1224" t="s">
        <v>10314</v>
      </c>
      <c r="AB1224" t="s">
        <v>10296</v>
      </c>
      <c r="AC1224" t="s">
        <v>10297</v>
      </c>
      <c r="AD1224" t="s">
        <v>52</v>
      </c>
      <c r="AE1224" t="s">
        <v>76</v>
      </c>
      <c r="AF1224" t="s">
        <v>10207</v>
      </c>
      <c r="AG1224" t="s">
        <v>10208</v>
      </c>
      <c r="AH1224" t="s">
        <v>10298</v>
      </c>
      <c r="AI1224" t="s">
        <v>48</v>
      </c>
      <c r="AJ1224" t="s">
        <v>47</v>
      </c>
      <c r="AK1224" t="s">
        <v>9412</v>
      </c>
      <c r="AL1224" t="s">
        <v>10207</v>
      </c>
      <c r="AM1224">
        <v>0</v>
      </c>
      <c r="AN1224" t="s">
        <v>47</v>
      </c>
      <c r="AO1224" t="s">
        <v>47</v>
      </c>
      <c r="AP1224" t="s">
        <v>47</v>
      </c>
      <c r="AQ1224" t="s">
        <v>47</v>
      </c>
      <c r="AR1224" t="s">
        <v>47</v>
      </c>
      <c r="AS1224">
        <v>2642.6</v>
      </c>
      <c r="AT1224">
        <v>10499.4</v>
      </c>
      <c r="AU1224">
        <v>1</v>
      </c>
      <c r="AV1224">
        <v>1</v>
      </c>
      <c r="AW1224" t="s">
        <v>10352</v>
      </c>
      <c r="AX1224">
        <v>10800</v>
      </c>
      <c r="AY1224" t="s">
        <v>66</v>
      </c>
      <c r="AZ1224" t="s">
        <v>5077</v>
      </c>
      <c r="BA1224">
        <v>2953</v>
      </c>
      <c r="BB1224" t="s">
        <v>5077</v>
      </c>
      <c r="BC1224">
        <v>2953</v>
      </c>
      <c r="BD1224">
        <v>120</v>
      </c>
      <c r="BE1224">
        <v>10499.4</v>
      </c>
      <c r="BF1224">
        <v>1</v>
      </c>
      <c r="BG1224">
        <v>5</v>
      </c>
      <c r="BH1224">
        <v>0</v>
      </c>
      <c r="BI1224">
        <v>0</v>
      </c>
      <c r="BJ1224">
        <v>0</v>
      </c>
      <c r="BK1224">
        <v>0</v>
      </c>
      <c r="BL1224" t="s">
        <v>59</v>
      </c>
      <c r="BM1224" t="s">
        <v>10390</v>
      </c>
      <c r="BN1224" t="s">
        <v>10391</v>
      </c>
      <c r="BO1224">
        <v>0</v>
      </c>
    </row>
    <row r="1225" spans="1:67" hidden="1" x14ac:dyDescent="0.3">
      <c r="A1225">
        <v>117415</v>
      </c>
      <c r="B1225">
        <v>7121095347</v>
      </c>
      <c r="C1225">
        <v>659338</v>
      </c>
      <c r="D1225">
        <v>7032</v>
      </c>
      <c r="E1225">
        <v>125966</v>
      </c>
      <c r="F1225">
        <v>1</v>
      </c>
      <c r="G1225" t="s">
        <v>820</v>
      </c>
      <c r="H1225">
        <v>42849</v>
      </c>
      <c r="I1225">
        <v>22068321</v>
      </c>
      <c r="J1225" t="s">
        <v>46</v>
      </c>
      <c r="K1225" t="s">
        <v>47</v>
      </c>
      <c r="L1225" t="s">
        <v>48</v>
      </c>
      <c r="M1225" t="s">
        <v>49</v>
      </c>
      <c r="N1225" t="s">
        <v>50</v>
      </c>
      <c r="O1225" t="s">
        <v>51</v>
      </c>
      <c r="P1225" t="s">
        <v>52</v>
      </c>
      <c r="Q1225" t="s">
        <v>53</v>
      </c>
      <c r="R1225" t="s">
        <v>54</v>
      </c>
      <c r="S1225">
        <v>101093720</v>
      </c>
      <c r="T1225" t="s">
        <v>55</v>
      </c>
      <c r="U1225" t="s">
        <v>56</v>
      </c>
      <c r="V1225" t="s">
        <v>57</v>
      </c>
      <c r="W1225">
        <v>1683.12</v>
      </c>
      <c r="X1225">
        <v>12249.2</v>
      </c>
      <c r="Y1225">
        <v>11412.32</v>
      </c>
      <c r="Z1225" t="s">
        <v>49</v>
      </c>
      <c r="AA1225" t="s">
        <v>10314</v>
      </c>
      <c r="AB1225" t="s">
        <v>10296</v>
      </c>
      <c r="AC1225" t="s">
        <v>10297</v>
      </c>
      <c r="AD1225" t="s">
        <v>52</v>
      </c>
      <c r="AE1225" t="s">
        <v>76</v>
      </c>
      <c r="AF1225" t="s">
        <v>10207</v>
      </c>
      <c r="AG1225" t="s">
        <v>10208</v>
      </c>
      <c r="AH1225" t="s">
        <v>10298</v>
      </c>
      <c r="AI1225" t="s">
        <v>48</v>
      </c>
      <c r="AJ1225" t="s">
        <v>47</v>
      </c>
      <c r="AK1225" t="s">
        <v>50</v>
      </c>
      <c r="AL1225" t="s">
        <v>10207</v>
      </c>
      <c r="AM1225">
        <v>0</v>
      </c>
      <c r="AN1225" t="s">
        <v>47</v>
      </c>
      <c r="AO1225" t="s">
        <v>47</v>
      </c>
      <c r="AP1225" t="s">
        <v>47</v>
      </c>
      <c r="AQ1225" t="s">
        <v>47</v>
      </c>
      <c r="AR1225" t="s">
        <v>47</v>
      </c>
      <c r="AS1225">
        <v>1683.12</v>
      </c>
      <c r="AT1225">
        <v>12249.2</v>
      </c>
      <c r="AU1225">
        <v>1</v>
      </c>
      <c r="AV1225">
        <v>1</v>
      </c>
      <c r="AW1225" t="s">
        <v>10352</v>
      </c>
      <c r="AX1225">
        <v>27000</v>
      </c>
      <c r="AY1225" t="s">
        <v>56</v>
      </c>
      <c r="AZ1225" t="s">
        <v>220</v>
      </c>
      <c r="BA1225">
        <v>1880.82</v>
      </c>
      <c r="BB1225" t="s">
        <v>220</v>
      </c>
      <c r="BC1225">
        <v>1880.82</v>
      </c>
      <c r="BD1225">
        <v>154</v>
      </c>
      <c r="BE1225">
        <v>22748.6</v>
      </c>
      <c r="BF1225">
        <v>2</v>
      </c>
      <c r="BG1225">
        <v>5</v>
      </c>
      <c r="BH1225">
        <v>22748.6</v>
      </c>
      <c r="BI1225">
        <v>0</v>
      </c>
      <c r="BJ1225">
        <v>22748.6</v>
      </c>
      <c r="BK1225">
        <v>27000</v>
      </c>
      <c r="BL1225" t="s">
        <v>56</v>
      </c>
      <c r="BM1225" t="s">
        <v>220</v>
      </c>
      <c r="BN1225" t="s">
        <v>222</v>
      </c>
      <c r="BO1225">
        <v>1880.82</v>
      </c>
    </row>
    <row r="1226" spans="1:67" hidden="1" x14ac:dyDescent="0.3">
      <c r="A1226">
        <v>118200</v>
      </c>
      <c r="B1226">
        <v>7121158360</v>
      </c>
      <c r="C1226">
        <v>4463189</v>
      </c>
      <c r="D1226">
        <v>7032</v>
      </c>
      <c r="E1226">
        <v>126490</v>
      </c>
      <c r="F1226">
        <v>1</v>
      </c>
      <c r="G1226" t="s">
        <v>820</v>
      </c>
      <c r="H1226">
        <v>42849</v>
      </c>
      <c r="I1226">
        <v>22068319</v>
      </c>
      <c r="J1226" t="s">
        <v>46</v>
      </c>
      <c r="K1226" t="s">
        <v>47</v>
      </c>
      <c r="L1226" t="s">
        <v>48</v>
      </c>
      <c r="M1226" t="s">
        <v>49</v>
      </c>
      <c r="N1226" t="s">
        <v>9400</v>
      </c>
      <c r="O1226" t="s">
        <v>51</v>
      </c>
      <c r="P1226" t="s">
        <v>52</v>
      </c>
      <c r="Q1226" t="s">
        <v>10357</v>
      </c>
      <c r="R1226" t="s">
        <v>992</v>
      </c>
      <c r="S1226">
        <v>101093720</v>
      </c>
      <c r="T1226" t="s">
        <v>55</v>
      </c>
      <c r="U1226" t="s">
        <v>56</v>
      </c>
      <c r="V1226" t="s">
        <v>57</v>
      </c>
      <c r="W1226">
        <v>1880.82</v>
      </c>
      <c r="X1226">
        <v>15619.66</v>
      </c>
      <c r="Y1226">
        <v>14302.7</v>
      </c>
      <c r="Z1226" t="s">
        <v>49</v>
      </c>
      <c r="AA1226" t="s">
        <v>10314</v>
      </c>
      <c r="AB1226" t="s">
        <v>10296</v>
      </c>
      <c r="AC1226" t="s">
        <v>10297</v>
      </c>
      <c r="AD1226" t="s">
        <v>52</v>
      </c>
      <c r="AE1226" t="s">
        <v>76</v>
      </c>
      <c r="AF1226" t="s">
        <v>10207</v>
      </c>
      <c r="AG1226" t="s">
        <v>10208</v>
      </c>
      <c r="AH1226" t="s">
        <v>10298</v>
      </c>
      <c r="AI1226" t="s">
        <v>48</v>
      </c>
      <c r="AJ1226" t="s">
        <v>47</v>
      </c>
      <c r="AK1226" t="s">
        <v>9400</v>
      </c>
      <c r="AL1226" t="s">
        <v>10207</v>
      </c>
      <c r="AM1226">
        <v>0</v>
      </c>
      <c r="AN1226" t="s">
        <v>47</v>
      </c>
      <c r="AO1226" t="s">
        <v>47</v>
      </c>
      <c r="AP1226" t="s">
        <v>47</v>
      </c>
      <c r="AQ1226" t="s">
        <v>47</v>
      </c>
      <c r="AR1226" t="s">
        <v>47</v>
      </c>
      <c r="AS1226">
        <v>1880.82</v>
      </c>
      <c r="AT1226">
        <v>15619.66</v>
      </c>
      <c r="AU1226">
        <v>1</v>
      </c>
      <c r="AV1226">
        <v>1</v>
      </c>
      <c r="AW1226" t="s">
        <v>10358</v>
      </c>
      <c r="AX1226">
        <v>27000</v>
      </c>
      <c r="AY1226" t="s">
        <v>56</v>
      </c>
      <c r="AZ1226" t="s">
        <v>5276</v>
      </c>
      <c r="BA1226">
        <v>1880.82</v>
      </c>
      <c r="BB1226" t="s">
        <v>5276</v>
      </c>
      <c r="BC1226">
        <v>1880.82</v>
      </c>
      <c r="BD1226">
        <v>154</v>
      </c>
      <c r="BE1226">
        <v>38368.26</v>
      </c>
      <c r="BF1226">
        <v>3</v>
      </c>
      <c r="BG1226">
        <v>5</v>
      </c>
      <c r="BH1226">
        <v>0</v>
      </c>
      <c r="BI1226">
        <v>0</v>
      </c>
      <c r="BJ1226">
        <v>0</v>
      </c>
      <c r="BK1226">
        <v>0</v>
      </c>
      <c r="BL1226" t="s">
        <v>59</v>
      </c>
      <c r="BM1226" t="s">
        <v>10359</v>
      </c>
      <c r="BN1226" t="s">
        <v>10360</v>
      </c>
      <c r="BO1226">
        <v>0</v>
      </c>
    </row>
    <row r="1227" spans="1:67" x14ac:dyDescent="0.3">
      <c r="A1227">
        <v>117289</v>
      </c>
      <c r="B1227">
        <v>7121090851</v>
      </c>
      <c r="C1227">
        <v>4463264</v>
      </c>
      <c r="D1227">
        <v>7032</v>
      </c>
      <c r="E1227">
        <v>125937</v>
      </c>
      <c r="F1227">
        <v>1</v>
      </c>
      <c r="G1227" t="s">
        <v>820</v>
      </c>
      <c r="H1227">
        <v>42849</v>
      </c>
      <c r="I1227">
        <v>22069247</v>
      </c>
      <c r="J1227" t="s">
        <v>46</v>
      </c>
      <c r="K1227" t="s">
        <v>47</v>
      </c>
      <c r="L1227" t="s">
        <v>48</v>
      </c>
      <c r="M1227" t="s">
        <v>49</v>
      </c>
      <c r="N1227" t="s">
        <v>9400</v>
      </c>
      <c r="O1227" t="s">
        <v>10266</v>
      </c>
      <c r="P1227" t="s">
        <v>2264</v>
      </c>
      <c r="Q1227" t="s">
        <v>10372</v>
      </c>
      <c r="R1227" t="s">
        <v>10178</v>
      </c>
      <c r="S1227">
        <v>100788157</v>
      </c>
      <c r="T1227" t="s">
        <v>606</v>
      </c>
      <c r="U1227" t="s">
        <v>66</v>
      </c>
      <c r="V1227" t="s">
        <v>1007</v>
      </c>
      <c r="W1227">
        <v>2473</v>
      </c>
      <c r="X1227">
        <v>9802.7999999999993</v>
      </c>
      <c r="Y1227">
        <v>9072</v>
      </c>
      <c r="Z1227" t="s">
        <v>49</v>
      </c>
      <c r="AA1227" t="s">
        <v>10314</v>
      </c>
      <c r="AB1227" t="s">
        <v>10296</v>
      </c>
      <c r="AC1227" t="s">
        <v>10297</v>
      </c>
      <c r="AD1227" t="s">
        <v>52</v>
      </c>
      <c r="AE1227" t="s">
        <v>76</v>
      </c>
      <c r="AF1227" t="s">
        <v>10207</v>
      </c>
      <c r="AG1227" t="s">
        <v>10208</v>
      </c>
      <c r="AH1227" t="s">
        <v>10298</v>
      </c>
      <c r="AI1227" t="s">
        <v>48</v>
      </c>
      <c r="AJ1227" t="s">
        <v>47</v>
      </c>
      <c r="AK1227" t="s">
        <v>9400</v>
      </c>
      <c r="AL1227" t="s">
        <v>10207</v>
      </c>
      <c r="AM1227">
        <v>0</v>
      </c>
      <c r="AN1227" t="s">
        <v>47</v>
      </c>
      <c r="AO1227" t="s">
        <v>47</v>
      </c>
      <c r="AP1227" t="s">
        <v>47</v>
      </c>
      <c r="AQ1227" t="s">
        <v>47</v>
      </c>
      <c r="AR1227" t="s">
        <v>47</v>
      </c>
      <c r="AS1227">
        <v>2473</v>
      </c>
      <c r="AT1227">
        <v>9802.7999999999993</v>
      </c>
      <c r="AU1227">
        <v>1</v>
      </c>
      <c r="AV1227">
        <v>1</v>
      </c>
      <c r="AW1227" t="s">
        <v>10362</v>
      </c>
      <c r="AX1227">
        <v>10800</v>
      </c>
      <c r="AY1227" t="s">
        <v>66</v>
      </c>
      <c r="AZ1227" t="s">
        <v>10373</v>
      </c>
      <c r="BA1227" t="s">
        <v>47</v>
      </c>
      <c r="BB1227" t="s">
        <v>10373</v>
      </c>
      <c r="BC1227" t="s">
        <v>47</v>
      </c>
      <c r="BD1227">
        <v>1148</v>
      </c>
      <c r="BE1227">
        <v>48171.06</v>
      </c>
      <c r="BF1227">
        <v>4</v>
      </c>
      <c r="BG1227">
        <v>5</v>
      </c>
      <c r="BH1227">
        <v>25422.46</v>
      </c>
      <c r="BI1227">
        <v>0</v>
      </c>
      <c r="BJ1227">
        <v>25422.46</v>
      </c>
      <c r="BK1227">
        <v>27000</v>
      </c>
      <c r="BL1227" t="s">
        <v>56</v>
      </c>
      <c r="BM1227" t="s">
        <v>10374</v>
      </c>
      <c r="BN1227" t="s">
        <v>10375</v>
      </c>
      <c r="BO1227" t="s">
        <v>47</v>
      </c>
    </row>
    <row r="1228" spans="1:67" x14ac:dyDescent="0.3">
      <c r="A1228">
        <v>117376</v>
      </c>
      <c r="B1228">
        <v>7121093636</v>
      </c>
      <c r="C1228">
        <v>4463264</v>
      </c>
      <c r="D1228">
        <v>7032</v>
      </c>
      <c r="E1228">
        <v>125958</v>
      </c>
      <c r="F1228">
        <v>1</v>
      </c>
      <c r="G1228" t="s">
        <v>820</v>
      </c>
      <c r="H1228">
        <v>42849</v>
      </c>
      <c r="I1228">
        <v>22068154</v>
      </c>
      <c r="J1228" t="s">
        <v>46</v>
      </c>
      <c r="K1228" t="s">
        <v>47</v>
      </c>
      <c r="L1228" t="s">
        <v>48</v>
      </c>
      <c r="M1228" t="s">
        <v>49</v>
      </c>
      <c r="N1228" t="s">
        <v>9400</v>
      </c>
      <c r="O1228" t="s">
        <v>10266</v>
      </c>
      <c r="P1228" t="s">
        <v>2264</v>
      </c>
      <c r="Q1228" t="s">
        <v>10372</v>
      </c>
      <c r="R1228" t="s">
        <v>10178</v>
      </c>
      <c r="S1228">
        <v>101093720</v>
      </c>
      <c r="T1228" t="s">
        <v>55</v>
      </c>
      <c r="U1228" t="s">
        <v>66</v>
      </c>
      <c r="V1228" t="s">
        <v>1007</v>
      </c>
      <c r="W1228">
        <v>2670.84</v>
      </c>
      <c r="X1228">
        <v>9783.11</v>
      </c>
      <c r="Y1228">
        <v>8867.48</v>
      </c>
      <c r="Z1228" t="s">
        <v>49</v>
      </c>
      <c r="AA1228" t="s">
        <v>10314</v>
      </c>
      <c r="AB1228" t="s">
        <v>10296</v>
      </c>
      <c r="AC1228" t="s">
        <v>10297</v>
      </c>
      <c r="AD1228" t="s">
        <v>52</v>
      </c>
      <c r="AE1228" t="s">
        <v>76</v>
      </c>
      <c r="AF1228" t="s">
        <v>10207</v>
      </c>
      <c r="AG1228" t="s">
        <v>10208</v>
      </c>
      <c r="AH1228" t="s">
        <v>10298</v>
      </c>
      <c r="AI1228" t="s">
        <v>48</v>
      </c>
      <c r="AJ1228" t="s">
        <v>47</v>
      </c>
      <c r="AK1228" t="s">
        <v>9400</v>
      </c>
      <c r="AL1228" t="s">
        <v>10207</v>
      </c>
      <c r="AM1228">
        <v>0</v>
      </c>
      <c r="AN1228" t="s">
        <v>47</v>
      </c>
      <c r="AO1228" t="s">
        <v>47</v>
      </c>
      <c r="AP1228" t="s">
        <v>47</v>
      </c>
      <c r="AQ1228" t="s">
        <v>47</v>
      </c>
      <c r="AR1228" t="s">
        <v>47</v>
      </c>
      <c r="AS1228">
        <v>2670.84</v>
      </c>
      <c r="AT1228">
        <v>9783.11</v>
      </c>
      <c r="AU1228">
        <v>1</v>
      </c>
      <c r="AV1228">
        <v>1</v>
      </c>
      <c r="AW1228" t="s">
        <v>10362</v>
      </c>
      <c r="AX1228">
        <v>10800</v>
      </c>
      <c r="AY1228" t="s">
        <v>66</v>
      </c>
      <c r="AZ1228" t="s">
        <v>10392</v>
      </c>
      <c r="BA1228" t="s">
        <v>47</v>
      </c>
      <c r="BB1228" t="s">
        <v>10392</v>
      </c>
      <c r="BC1228" t="s">
        <v>47</v>
      </c>
      <c r="BD1228">
        <v>1148</v>
      </c>
      <c r="BE1228">
        <v>57954.17</v>
      </c>
      <c r="BF1228">
        <v>5</v>
      </c>
      <c r="BG1228">
        <v>5</v>
      </c>
      <c r="BH1228">
        <v>9783.11</v>
      </c>
      <c r="BI1228">
        <v>0</v>
      </c>
      <c r="BJ1228">
        <v>9783.11</v>
      </c>
      <c r="BK1228">
        <v>10800</v>
      </c>
      <c r="BL1228" t="s">
        <v>66</v>
      </c>
      <c r="BM1228" t="s">
        <v>10392</v>
      </c>
      <c r="BN1228" t="s">
        <v>10394</v>
      </c>
      <c r="BO1228" t="s">
        <v>47</v>
      </c>
    </row>
    <row r="1229" spans="1:67" hidden="1" x14ac:dyDescent="0.3">
      <c r="A1229">
        <v>116989</v>
      </c>
      <c r="B1229">
        <v>7121060027</v>
      </c>
      <c r="C1229">
        <v>659338</v>
      </c>
      <c r="D1229">
        <v>7032</v>
      </c>
      <c r="E1229">
        <v>126545</v>
      </c>
      <c r="F1229">
        <v>1</v>
      </c>
      <c r="G1229" t="s">
        <v>820</v>
      </c>
      <c r="H1229">
        <v>42850</v>
      </c>
      <c r="I1229">
        <v>22082030</v>
      </c>
      <c r="J1229" t="s">
        <v>46</v>
      </c>
      <c r="K1229" t="s">
        <v>47</v>
      </c>
      <c r="L1229" t="s">
        <v>48</v>
      </c>
      <c r="M1229" t="s">
        <v>49</v>
      </c>
      <c r="N1229" t="s">
        <v>50</v>
      </c>
      <c r="O1229" t="s">
        <v>51</v>
      </c>
      <c r="P1229" t="s">
        <v>52</v>
      </c>
      <c r="Q1229" t="s">
        <v>53</v>
      </c>
      <c r="R1229" t="s">
        <v>54</v>
      </c>
      <c r="S1229">
        <v>101093720</v>
      </c>
      <c r="T1229" t="s">
        <v>55</v>
      </c>
      <c r="U1229" t="s">
        <v>56</v>
      </c>
      <c r="V1229" t="s">
        <v>57</v>
      </c>
      <c r="W1229">
        <v>1683.12</v>
      </c>
      <c r="X1229">
        <v>14964.44</v>
      </c>
      <c r="Y1229">
        <v>13485.72</v>
      </c>
      <c r="Z1229" t="s">
        <v>49</v>
      </c>
      <c r="AA1229" t="s">
        <v>10314</v>
      </c>
      <c r="AB1229" t="s">
        <v>10296</v>
      </c>
      <c r="AC1229" t="s">
        <v>10297</v>
      </c>
      <c r="AD1229" t="s">
        <v>52</v>
      </c>
      <c r="AE1229" t="s">
        <v>76</v>
      </c>
      <c r="AF1229" t="s">
        <v>10207</v>
      </c>
      <c r="AG1229" t="s">
        <v>10208</v>
      </c>
      <c r="AH1229" t="s">
        <v>10298</v>
      </c>
      <c r="AI1229" t="s">
        <v>48</v>
      </c>
      <c r="AJ1229" t="s">
        <v>47</v>
      </c>
      <c r="AK1229" t="s">
        <v>50</v>
      </c>
      <c r="AL1229" t="s">
        <v>10207</v>
      </c>
      <c r="AM1229">
        <v>0</v>
      </c>
      <c r="AN1229" t="s">
        <v>47</v>
      </c>
      <c r="AO1229" t="s">
        <v>47</v>
      </c>
      <c r="AP1229" t="s">
        <v>47</v>
      </c>
      <c r="AQ1229" t="s">
        <v>47</v>
      </c>
      <c r="AR1229" t="s">
        <v>47</v>
      </c>
      <c r="AS1229">
        <v>1683.12</v>
      </c>
      <c r="AT1229">
        <v>14964.44</v>
      </c>
      <c r="AU1229">
        <v>1</v>
      </c>
      <c r="AV1229">
        <v>1</v>
      </c>
      <c r="AW1229" t="s">
        <v>10352</v>
      </c>
      <c r="AX1229">
        <v>27000</v>
      </c>
      <c r="AY1229" t="s">
        <v>56</v>
      </c>
      <c r="AZ1229" t="s">
        <v>220</v>
      </c>
      <c r="BA1229">
        <v>1880.82</v>
      </c>
      <c r="BB1229" t="s">
        <v>220</v>
      </c>
      <c r="BC1229">
        <v>1880.82</v>
      </c>
      <c r="BD1229">
        <v>154</v>
      </c>
      <c r="BE1229">
        <v>14964.44</v>
      </c>
      <c r="BF1229">
        <v>1</v>
      </c>
      <c r="BG1229">
        <v>7</v>
      </c>
      <c r="BH1229">
        <v>0</v>
      </c>
      <c r="BI1229">
        <v>0</v>
      </c>
      <c r="BJ1229">
        <v>0</v>
      </c>
      <c r="BK1229">
        <v>0</v>
      </c>
      <c r="BL1229" t="s">
        <v>59</v>
      </c>
      <c r="BM1229" t="s">
        <v>221</v>
      </c>
      <c r="BN1229" t="s">
        <v>222</v>
      </c>
      <c r="BO1229">
        <v>0</v>
      </c>
    </row>
    <row r="1230" spans="1:67" x14ac:dyDescent="0.3">
      <c r="A1230">
        <v>117799</v>
      </c>
      <c r="B1230">
        <v>7121146922</v>
      </c>
      <c r="C1230">
        <v>4463264</v>
      </c>
      <c r="D1230">
        <v>7032</v>
      </c>
      <c r="E1230">
        <v>126670</v>
      </c>
      <c r="F1230">
        <v>1</v>
      </c>
      <c r="G1230" t="s">
        <v>820</v>
      </c>
      <c r="H1230">
        <v>42850</v>
      </c>
      <c r="I1230">
        <v>22079198</v>
      </c>
      <c r="J1230" t="s">
        <v>46</v>
      </c>
      <c r="K1230" t="s">
        <v>47</v>
      </c>
      <c r="L1230" t="s">
        <v>48</v>
      </c>
      <c r="M1230" t="s">
        <v>49</v>
      </c>
      <c r="N1230" t="s">
        <v>9400</v>
      </c>
      <c r="O1230" t="s">
        <v>10266</v>
      </c>
      <c r="P1230" t="s">
        <v>2264</v>
      </c>
      <c r="Q1230" t="s">
        <v>10372</v>
      </c>
      <c r="R1230" t="s">
        <v>10178</v>
      </c>
      <c r="S1230">
        <v>100788157</v>
      </c>
      <c r="T1230" t="s">
        <v>606</v>
      </c>
      <c r="U1230" t="s">
        <v>66</v>
      </c>
      <c r="V1230" t="s">
        <v>1007</v>
      </c>
      <c r="W1230">
        <v>2473</v>
      </c>
      <c r="X1230">
        <v>10773.47</v>
      </c>
      <c r="Y1230">
        <v>9781.2800000000007</v>
      </c>
      <c r="Z1230" t="s">
        <v>49</v>
      </c>
      <c r="AA1230" t="s">
        <v>10314</v>
      </c>
      <c r="AB1230" t="s">
        <v>10296</v>
      </c>
      <c r="AC1230" t="s">
        <v>10297</v>
      </c>
      <c r="AD1230" t="s">
        <v>52</v>
      </c>
      <c r="AE1230" t="s">
        <v>76</v>
      </c>
      <c r="AF1230" t="s">
        <v>10207</v>
      </c>
      <c r="AG1230" t="s">
        <v>10208</v>
      </c>
      <c r="AH1230" t="s">
        <v>10298</v>
      </c>
      <c r="AI1230" t="s">
        <v>48</v>
      </c>
      <c r="AJ1230" t="s">
        <v>47</v>
      </c>
      <c r="AK1230" t="s">
        <v>9400</v>
      </c>
      <c r="AL1230" t="s">
        <v>10207</v>
      </c>
      <c r="AM1230">
        <v>0</v>
      </c>
      <c r="AN1230" t="s">
        <v>47</v>
      </c>
      <c r="AO1230" t="s">
        <v>47</v>
      </c>
      <c r="AP1230" t="s">
        <v>47</v>
      </c>
      <c r="AQ1230" t="s">
        <v>47</v>
      </c>
      <c r="AR1230" t="s">
        <v>47</v>
      </c>
      <c r="AS1230">
        <v>2473</v>
      </c>
      <c r="AT1230">
        <v>10773.47</v>
      </c>
      <c r="AU1230">
        <v>1</v>
      </c>
      <c r="AV1230">
        <v>1</v>
      </c>
      <c r="AW1230" t="s">
        <v>10362</v>
      </c>
      <c r="AX1230">
        <v>10800</v>
      </c>
      <c r="AY1230" t="s">
        <v>66</v>
      </c>
      <c r="AZ1230" t="s">
        <v>10373</v>
      </c>
      <c r="BA1230" t="s">
        <v>47</v>
      </c>
      <c r="BB1230" t="s">
        <v>10373</v>
      </c>
      <c r="BC1230" t="s">
        <v>47</v>
      </c>
      <c r="BD1230">
        <v>1148</v>
      </c>
      <c r="BE1230">
        <v>25737.91</v>
      </c>
      <c r="BF1230">
        <v>2</v>
      </c>
      <c r="BG1230">
        <v>7</v>
      </c>
      <c r="BH1230">
        <v>25737.91</v>
      </c>
      <c r="BI1230">
        <v>0</v>
      </c>
      <c r="BJ1230">
        <v>25737.91</v>
      </c>
      <c r="BK1230">
        <v>27000</v>
      </c>
      <c r="BL1230" t="s">
        <v>56</v>
      </c>
      <c r="BM1230" t="s">
        <v>10374</v>
      </c>
      <c r="BN1230" t="s">
        <v>10375</v>
      </c>
      <c r="BO1230" t="s">
        <v>47</v>
      </c>
    </row>
    <row r="1231" spans="1:67" hidden="1" x14ac:dyDescent="0.3">
      <c r="A1231">
        <v>118030</v>
      </c>
      <c r="B1231">
        <v>7121156954</v>
      </c>
      <c r="C1231">
        <v>4463264</v>
      </c>
      <c r="D1231">
        <v>7032</v>
      </c>
      <c r="E1231">
        <v>126700</v>
      </c>
      <c r="F1231">
        <v>1</v>
      </c>
      <c r="G1231" t="s">
        <v>820</v>
      </c>
      <c r="H1231">
        <v>42850</v>
      </c>
      <c r="I1231">
        <v>22079227</v>
      </c>
      <c r="J1231" t="s">
        <v>46</v>
      </c>
      <c r="K1231" t="s">
        <v>47</v>
      </c>
      <c r="L1231" t="s">
        <v>48</v>
      </c>
      <c r="M1231" t="s">
        <v>49</v>
      </c>
      <c r="N1231" t="s">
        <v>9400</v>
      </c>
      <c r="O1231" t="s">
        <v>10266</v>
      </c>
      <c r="P1231" t="s">
        <v>2264</v>
      </c>
      <c r="Q1231" t="s">
        <v>10372</v>
      </c>
      <c r="R1231" t="s">
        <v>10178</v>
      </c>
      <c r="S1231">
        <v>100788157</v>
      </c>
      <c r="T1231" t="s">
        <v>606</v>
      </c>
      <c r="U1231" t="s">
        <v>66</v>
      </c>
      <c r="V1231" t="s">
        <v>1007</v>
      </c>
      <c r="W1231">
        <v>2473</v>
      </c>
      <c r="X1231">
        <v>10691.92</v>
      </c>
      <c r="Y1231">
        <v>9740.52</v>
      </c>
      <c r="Z1231" t="s">
        <v>49</v>
      </c>
      <c r="AA1231" t="s">
        <v>10314</v>
      </c>
      <c r="AB1231" t="s">
        <v>10296</v>
      </c>
      <c r="AC1231" t="s">
        <v>10297</v>
      </c>
      <c r="AD1231" t="s">
        <v>52</v>
      </c>
      <c r="AE1231" t="s">
        <v>76</v>
      </c>
      <c r="AF1231" t="s">
        <v>10207</v>
      </c>
      <c r="AG1231" t="s">
        <v>10208</v>
      </c>
      <c r="AH1231" t="s">
        <v>10298</v>
      </c>
      <c r="AI1231" t="s">
        <v>48</v>
      </c>
      <c r="AJ1231" t="s">
        <v>47</v>
      </c>
      <c r="AK1231" t="s">
        <v>9400</v>
      </c>
      <c r="AL1231" t="s">
        <v>10207</v>
      </c>
      <c r="AM1231">
        <v>0</v>
      </c>
      <c r="AN1231" t="s">
        <v>47</v>
      </c>
      <c r="AO1231" t="s">
        <v>47</v>
      </c>
      <c r="AP1231" t="s">
        <v>47</v>
      </c>
      <c r="AQ1231" t="s">
        <v>47</v>
      </c>
      <c r="AR1231" t="s">
        <v>47</v>
      </c>
      <c r="AS1231">
        <v>2473</v>
      </c>
      <c r="AT1231">
        <v>10691.92</v>
      </c>
      <c r="AU1231">
        <v>1</v>
      </c>
      <c r="AV1231">
        <v>1</v>
      </c>
      <c r="AW1231" t="s">
        <v>10362</v>
      </c>
      <c r="AX1231">
        <v>10800</v>
      </c>
      <c r="AY1231" t="s">
        <v>66</v>
      </c>
      <c r="AZ1231" t="s">
        <v>10373</v>
      </c>
      <c r="BA1231" t="s">
        <v>47</v>
      </c>
      <c r="BB1231" t="s">
        <v>10373</v>
      </c>
      <c r="BC1231" t="s">
        <v>47</v>
      </c>
      <c r="BD1231">
        <v>1148</v>
      </c>
      <c r="BE1231">
        <v>36429.83</v>
      </c>
      <c r="BF1231">
        <v>3</v>
      </c>
      <c r="BG1231">
        <v>7</v>
      </c>
      <c r="BH1231">
        <v>0</v>
      </c>
      <c r="BI1231">
        <v>0</v>
      </c>
      <c r="BJ1231">
        <v>0</v>
      </c>
      <c r="BK1231">
        <v>0</v>
      </c>
      <c r="BL1231" t="s">
        <v>59</v>
      </c>
      <c r="BM1231" t="s">
        <v>10376</v>
      </c>
      <c r="BN1231" t="s">
        <v>10375</v>
      </c>
      <c r="BO1231">
        <v>0</v>
      </c>
    </row>
    <row r="1232" spans="1:67" x14ac:dyDescent="0.3">
      <c r="A1232">
        <v>118242</v>
      </c>
      <c r="B1232">
        <v>7121159949</v>
      </c>
      <c r="C1232">
        <v>4463264</v>
      </c>
      <c r="D1232">
        <v>7032</v>
      </c>
      <c r="E1232">
        <v>126732</v>
      </c>
      <c r="F1232">
        <v>1</v>
      </c>
      <c r="G1232" t="s">
        <v>820</v>
      </c>
      <c r="H1232">
        <v>42850</v>
      </c>
      <c r="I1232">
        <v>22079224</v>
      </c>
      <c r="J1232" t="s">
        <v>46</v>
      </c>
      <c r="K1232" t="s">
        <v>47</v>
      </c>
      <c r="L1232" t="s">
        <v>48</v>
      </c>
      <c r="M1232" t="s">
        <v>49</v>
      </c>
      <c r="N1232" t="s">
        <v>9400</v>
      </c>
      <c r="O1232" t="s">
        <v>10266</v>
      </c>
      <c r="P1232" t="s">
        <v>2264</v>
      </c>
      <c r="Q1232" t="s">
        <v>10372</v>
      </c>
      <c r="R1232" t="s">
        <v>10178</v>
      </c>
      <c r="S1232">
        <v>100788157</v>
      </c>
      <c r="T1232" t="s">
        <v>606</v>
      </c>
      <c r="U1232" t="s">
        <v>66</v>
      </c>
      <c r="V1232" t="s">
        <v>1007</v>
      </c>
      <c r="W1232">
        <v>2473</v>
      </c>
      <c r="X1232">
        <v>9802.7999999999993</v>
      </c>
      <c r="Y1232">
        <v>9072</v>
      </c>
      <c r="Z1232" t="s">
        <v>49</v>
      </c>
      <c r="AA1232" t="s">
        <v>10314</v>
      </c>
      <c r="AB1232" t="s">
        <v>10296</v>
      </c>
      <c r="AC1232" t="s">
        <v>10297</v>
      </c>
      <c r="AD1232" t="s">
        <v>52</v>
      </c>
      <c r="AE1232" t="s">
        <v>76</v>
      </c>
      <c r="AF1232" t="s">
        <v>10207</v>
      </c>
      <c r="AG1232" t="s">
        <v>10208</v>
      </c>
      <c r="AH1232" t="s">
        <v>10298</v>
      </c>
      <c r="AI1232" t="s">
        <v>48</v>
      </c>
      <c r="AJ1232" t="s">
        <v>47</v>
      </c>
      <c r="AK1232" t="s">
        <v>9400</v>
      </c>
      <c r="AL1232" t="s">
        <v>10207</v>
      </c>
      <c r="AM1232">
        <v>0</v>
      </c>
      <c r="AN1232" t="s">
        <v>47</v>
      </c>
      <c r="AO1232" t="s">
        <v>47</v>
      </c>
      <c r="AP1232" t="s">
        <v>47</v>
      </c>
      <c r="AQ1232" t="s">
        <v>47</v>
      </c>
      <c r="AR1232" t="s">
        <v>47</v>
      </c>
      <c r="AS1232">
        <v>2473</v>
      </c>
      <c r="AT1232">
        <v>9802.7999999999993</v>
      </c>
      <c r="AU1232">
        <v>1</v>
      </c>
      <c r="AV1232">
        <v>1</v>
      </c>
      <c r="AW1232" t="s">
        <v>10362</v>
      </c>
      <c r="AX1232">
        <v>10800</v>
      </c>
      <c r="AY1232" t="s">
        <v>66</v>
      </c>
      <c r="AZ1232" t="s">
        <v>10373</v>
      </c>
      <c r="BA1232" t="s">
        <v>47</v>
      </c>
      <c r="BB1232" t="s">
        <v>10373</v>
      </c>
      <c r="BC1232" t="s">
        <v>47</v>
      </c>
      <c r="BD1232">
        <v>1148</v>
      </c>
      <c r="BE1232">
        <v>46232.63</v>
      </c>
      <c r="BF1232">
        <v>4</v>
      </c>
      <c r="BG1232">
        <v>7</v>
      </c>
      <c r="BH1232">
        <v>20494.72</v>
      </c>
      <c r="BI1232">
        <v>0</v>
      </c>
      <c r="BJ1232">
        <v>20494.72</v>
      </c>
      <c r="BK1232">
        <v>27000</v>
      </c>
      <c r="BL1232" t="s">
        <v>56</v>
      </c>
      <c r="BM1232" t="s">
        <v>10374</v>
      </c>
      <c r="BN1232" t="s">
        <v>10375</v>
      </c>
      <c r="BO1232" t="s">
        <v>47</v>
      </c>
    </row>
    <row r="1233" spans="1:67" hidden="1" x14ac:dyDescent="0.3">
      <c r="A1233">
        <v>118243</v>
      </c>
      <c r="B1233">
        <v>7121159950</v>
      </c>
      <c r="C1233">
        <v>4463264</v>
      </c>
      <c r="D1233">
        <v>7032</v>
      </c>
      <c r="E1233">
        <v>126733</v>
      </c>
      <c r="F1233">
        <v>1</v>
      </c>
      <c r="G1233" t="s">
        <v>820</v>
      </c>
      <c r="H1233">
        <v>42850</v>
      </c>
      <c r="I1233">
        <v>22079225</v>
      </c>
      <c r="J1233" t="s">
        <v>46</v>
      </c>
      <c r="K1233" t="s">
        <v>47</v>
      </c>
      <c r="L1233" t="s">
        <v>48</v>
      </c>
      <c r="M1233" t="s">
        <v>49</v>
      </c>
      <c r="N1233" t="s">
        <v>9400</v>
      </c>
      <c r="O1233" t="s">
        <v>10266</v>
      </c>
      <c r="P1233" t="s">
        <v>2264</v>
      </c>
      <c r="Q1233" t="s">
        <v>10372</v>
      </c>
      <c r="R1233" t="s">
        <v>10178</v>
      </c>
      <c r="S1233">
        <v>100788157</v>
      </c>
      <c r="T1233" t="s">
        <v>606</v>
      </c>
      <c r="U1233" t="s">
        <v>66</v>
      </c>
      <c r="V1233" t="s">
        <v>1007</v>
      </c>
      <c r="W1233">
        <v>2473</v>
      </c>
      <c r="X1233">
        <v>9802.7999999999993</v>
      </c>
      <c r="Y1233">
        <v>9072</v>
      </c>
      <c r="Z1233" t="s">
        <v>49</v>
      </c>
      <c r="AA1233" t="s">
        <v>10314</v>
      </c>
      <c r="AB1233" t="s">
        <v>10296</v>
      </c>
      <c r="AC1233" t="s">
        <v>10297</v>
      </c>
      <c r="AD1233" t="s">
        <v>52</v>
      </c>
      <c r="AE1233" t="s">
        <v>76</v>
      </c>
      <c r="AF1233" t="s">
        <v>10207</v>
      </c>
      <c r="AG1233" t="s">
        <v>10208</v>
      </c>
      <c r="AH1233" t="s">
        <v>10298</v>
      </c>
      <c r="AI1233" t="s">
        <v>48</v>
      </c>
      <c r="AJ1233" t="s">
        <v>47</v>
      </c>
      <c r="AK1233" t="s">
        <v>9400</v>
      </c>
      <c r="AL1233" t="s">
        <v>10207</v>
      </c>
      <c r="AM1233">
        <v>0</v>
      </c>
      <c r="AN1233" t="s">
        <v>47</v>
      </c>
      <c r="AO1233" t="s">
        <v>47</v>
      </c>
      <c r="AP1233" t="s">
        <v>47</v>
      </c>
      <c r="AQ1233" t="s">
        <v>47</v>
      </c>
      <c r="AR1233" t="s">
        <v>47</v>
      </c>
      <c r="AS1233">
        <v>2473</v>
      </c>
      <c r="AT1233">
        <v>9802.7999999999993</v>
      </c>
      <c r="AU1233">
        <v>1</v>
      </c>
      <c r="AV1233">
        <v>1</v>
      </c>
      <c r="AW1233" t="s">
        <v>10362</v>
      </c>
      <c r="AX1233">
        <v>10800</v>
      </c>
      <c r="AY1233" t="s">
        <v>66</v>
      </c>
      <c r="AZ1233" t="s">
        <v>10373</v>
      </c>
      <c r="BA1233" t="s">
        <v>47</v>
      </c>
      <c r="BB1233" t="s">
        <v>10373</v>
      </c>
      <c r="BC1233" t="s">
        <v>47</v>
      </c>
      <c r="BD1233">
        <v>1148</v>
      </c>
      <c r="BE1233">
        <v>56035.43</v>
      </c>
      <c r="BF1233">
        <v>5</v>
      </c>
      <c r="BG1233">
        <v>7</v>
      </c>
      <c r="BH1233">
        <v>0</v>
      </c>
      <c r="BI1233">
        <v>0</v>
      </c>
      <c r="BJ1233">
        <v>0</v>
      </c>
      <c r="BK1233">
        <v>0</v>
      </c>
      <c r="BL1233" t="s">
        <v>59</v>
      </c>
      <c r="BM1233" t="s">
        <v>10376</v>
      </c>
      <c r="BN1233" t="s">
        <v>10375</v>
      </c>
      <c r="BO1233">
        <v>0</v>
      </c>
    </row>
    <row r="1234" spans="1:67" x14ac:dyDescent="0.3">
      <c r="A1234">
        <v>118804</v>
      </c>
      <c r="B1234">
        <v>7121193757</v>
      </c>
      <c r="C1234">
        <v>4463264</v>
      </c>
      <c r="D1234">
        <v>7032</v>
      </c>
      <c r="E1234">
        <v>127201</v>
      </c>
      <c r="F1234">
        <v>1</v>
      </c>
      <c r="G1234" t="s">
        <v>820</v>
      </c>
      <c r="H1234">
        <v>42850</v>
      </c>
      <c r="I1234">
        <v>22079223</v>
      </c>
      <c r="J1234" t="s">
        <v>46</v>
      </c>
      <c r="K1234" t="s">
        <v>47</v>
      </c>
      <c r="L1234" t="s">
        <v>48</v>
      </c>
      <c r="M1234" t="s">
        <v>49</v>
      </c>
      <c r="N1234" t="s">
        <v>9400</v>
      </c>
      <c r="O1234" t="s">
        <v>10266</v>
      </c>
      <c r="P1234" t="s">
        <v>2264</v>
      </c>
      <c r="Q1234" t="s">
        <v>10372</v>
      </c>
      <c r="R1234" t="s">
        <v>10178</v>
      </c>
      <c r="S1234">
        <v>101093720</v>
      </c>
      <c r="T1234" t="s">
        <v>55</v>
      </c>
      <c r="U1234" t="s">
        <v>66</v>
      </c>
      <c r="V1234" t="s">
        <v>1007</v>
      </c>
      <c r="W1234">
        <v>2670.84</v>
      </c>
      <c r="X1234">
        <v>9998.1</v>
      </c>
      <c r="Y1234">
        <v>9234</v>
      </c>
      <c r="Z1234" t="s">
        <v>49</v>
      </c>
      <c r="AA1234" t="s">
        <v>10314</v>
      </c>
      <c r="AB1234" t="s">
        <v>10296</v>
      </c>
      <c r="AC1234" t="s">
        <v>10297</v>
      </c>
      <c r="AD1234" t="s">
        <v>52</v>
      </c>
      <c r="AE1234" t="s">
        <v>76</v>
      </c>
      <c r="AF1234" t="s">
        <v>10207</v>
      </c>
      <c r="AG1234" t="s">
        <v>10208</v>
      </c>
      <c r="AH1234" t="s">
        <v>10298</v>
      </c>
      <c r="AI1234" t="s">
        <v>48</v>
      </c>
      <c r="AJ1234" t="s">
        <v>47</v>
      </c>
      <c r="AK1234" t="s">
        <v>9400</v>
      </c>
      <c r="AL1234" t="s">
        <v>10207</v>
      </c>
      <c r="AM1234">
        <v>0</v>
      </c>
      <c r="AN1234" t="s">
        <v>47</v>
      </c>
      <c r="AO1234" t="s">
        <v>47</v>
      </c>
      <c r="AP1234" t="s">
        <v>47</v>
      </c>
      <c r="AQ1234" t="s">
        <v>47</v>
      </c>
      <c r="AR1234" t="s">
        <v>47</v>
      </c>
      <c r="AS1234">
        <v>2670.84</v>
      </c>
      <c r="AT1234">
        <v>9998.1</v>
      </c>
      <c r="AU1234">
        <v>1</v>
      </c>
      <c r="AV1234">
        <v>1</v>
      </c>
      <c r="AW1234" t="s">
        <v>10362</v>
      </c>
      <c r="AX1234">
        <v>10800</v>
      </c>
      <c r="AY1234" t="s">
        <v>66</v>
      </c>
      <c r="AZ1234" t="s">
        <v>10392</v>
      </c>
      <c r="BA1234" t="s">
        <v>47</v>
      </c>
      <c r="BB1234" t="s">
        <v>10392</v>
      </c>
      <c r="BC1234" t="s">
        <v>47</v>
      </c>
      <c r="BD1234">
        <v>1148</v>
      </c>
      <c r="BE1234">
        <v>66033.53</v>
      </c>
      <c r="BF1234">
        <v>6</v>
      </c>
      <c r="BG1234">
        <v>7</v>
      </c>
      <c r="BH1234">
        <v>19800.900000000001</v>
      </c>
      <c r="BI1234">
        <v>0</v>
      </c>
      <c r="BJ1234">
        <v>19800.900000000001</v>
      </c>
      <c r="BK1234">
        <v>27000</v>
      </c>
      <c r="BL1234" t="s">
        <v>56</v>
      </c>
      <c r="BM1234" t="s">
        <v>10395</v>
      </c>
      <c r="BN1234" t="s">
        <v>10394</v>
      </c>
      <c r="BO1234" t="s">
        <v>47</v>
      </c>
    </row>
    <row r="1235" spans="1:67" hidden="1" x14ac:dyDescent="0.3">
      <c r="A1235">
        <v>118742</v>
      </c>
      <c r="B1235">
        <v>7121193539</v>
      </c>
      <c r="C1235">
        <v>3855615</v>
      </c>
      <c r="D1235">
        <v>7032</v>
      </c>
      <c r="E1235">
        <v>127162</v>
      </c>
      <c r="F1235">
        <v>1</v>
      </c>
      <c r="G1235" t="s">
        <v>820</v>
      </c>
      <c r="H1235">
        <v>42850</v>
      </c>
      <c r="I1235">
        <v>22079229</v>
      </c>
      <c r="J1235" t="s">
        <v>46</v>
      </c>
      <c r="K1235" t="s">
        <v>47</v>
      </c>
      <c r="L1235" t="s">
        <v>48</v>
      </c>
      <c r="M1235" t="s">
        <v>49</v>
      </c>
      <c r="N1235" t="s">
        <v>189</v>
      </c>
      <c r="O1235" t="s">
        <v>190</v>
      </c>
      <c r="P1235" t="s">
        <v>191</v>
      </c>
      <c r="Q1235" t="s">
        <v>192</v>
      </c>
      <c r="R1235" t="s">
        <v>54</v>
      </c>
      <c r="S1235">
        <v>101030531</v>
      </c>
      <c r="T1235" t="s">
        <v>193</v>
      </c>
      <c r="U1235" t="s">
        <v>56</v>
      </c>
      <c r="V1235" t="s">
        <v>57</v>
      </c>
      <c r="W1235">
        <v>2887.45</v>
      </c>
      <c r="X1235">
        <v>20305</v>
      </c>
      <c r="Y1235">
        <v>18534.61</v>
      </c>
      <c r="Z1235" t="s">
        <v>49</v>
      </c>
      <c r="AA1235" t="s">
        <v>10314</v>
      </c>
      <c r="AB1235" t="s">
        <v>10296</v>
      </c>
      <c r="AC1235" t="s">
        <v>10297</v>
      </c>
      <c r="AD1235" t="s">
        <v>52</v>
      </c>
      <c r="AE1235" t="s">
        <v>76</v>
      </c>
      <c r="AF1235" t="s">
        <v>10207</v>
      </c>
      <c r="AG1235" t="s">
        <v>10208</v>
      </c>
      <c r="AH1235" t="s">
        <v>10298</v>
      </c>
      <c r="AI1235" t="s">
        <v>48</v>
      </c>
      <c r="AJ1235" t="s">
        <v>47</v>
      </c>
      <c r="AK1235" t="s">
        <v>189</v>
      </c>
      <c r="AL1235" t="s">
        <v>10217</v>
      </c>
      <c r="AM1235">
        <v>0</v>
      </c>
      <c r="AN1235" t="s">
        <v>47</v>
      </c>
      <c r="AO1235" t="s">
        <v>47</v>
      </c>
      <c r="AP1235" t="s">
        <v>47</v>
      </c>
      <c r="AQ1235" t="s">
        <v>47</v>
      </c>
      <c r="AR1235" t="s">
        <v>47</v>
      </c>
      <c r="AS1235">
        <v>2887.45</v>
      </c>
      <c r="AT1235">
        <v>20305</v>
      </c>
      <c r="AU1235">
        <v>1</v>
      </c>
      <c r="AV1235">
        <v>1</v>
      </c>
      <c r="AW1235" t="s">
        <v>10352</v>
      </c>
      <c r="AX1235">
        <v>27000</v>
      </c>
      <c r="AY1235" t="s">
        <v>56</v>
      </c>
      <c r="AZ1235" t="s">
        <v>194</v>
      </c>
      <c r="BA1235">
        <v>5563.6</v>
      </c>
      <c r="BB1235" t="s">
        <v>194</v>
      </c>
      <c r="BC1235">
        <v>5563.6</v>
      </c>
      <c r="BD1235" t="s">
        <v>47</v>
      </c>
      <c r="BE1235">
        <v>86338.53</v>
      </c>
      <c r="BF1235">
        <v>7</v>
      </c>
      <c r="BG1235">
        <v>7</v>
      </c>
      <c r="BH1235">
        <v>20305</v>
      </c>
      <c r="BI1235">
        <v>0</v>
      </c>
      <c r="BJ1235">
        <v>20305</v>
      </c>
      <c r="BK1235">
        <v>27000</v>
      </c>
      <c r="BL1235" t="s">
        <v>56</v>
      </c>
      <c r="BM1235" t="s">
        <v>194</v>
      </c>
      <c r="BN1235" t="s">
        <v>196</v>
      </c>
      <c r="BO1235">
        <v>5563.6</v>
      </c>
    </row>
    <row r="1236" spans="1:67" hidden="1" x14ac:dyDescent="0.3">
      <c r="A1236">
        <v>119247</v>
      </c>
      <c r="B1236">
        <v>7121229570</v>
      </c>
      <c r="C1236">
        <v>723330</v>
      </c>
      <c r="D1236">
        <v>7032</v>
      </c>
      <c r="E1236">
        <v>127731</v>
      </c>
      <c r="F1236">
        <v>1</v>
      </c>
      <c r="G1236" t="s">
        <v>820</v>
      </c>
      <c r="H1236">
        <v>42851</v>
      </c>
      <c r="I1236">
        <v>22093665</v>
      </c>
      <c r="J1236" t="s">
        <v>46</v>
      </c>
      <c r="K1236" t="s">
        <v>47</v>
      </c>
      <c r="L1236" t="s">
        <v>48</v>
      </c>
      <c r="M1236" t="s">
        <v>49</v>
      </c>
      <c r="N1236" t="s">
        <v>9400</v>
      </c>
      <c r="O1236" t="s">
        <v>10238</v>
      </c>
      <c r="P1236" t="s">
        <v>568</v>
      </c>
      <c r="Q1236" t="s">
        <v>10367</v>
      </c>
      <c r="R1236" t="s">
        <v>992</v>
      </c>
      <c r="S1236">
        <v>100994845</v>
      </c>
      <c r="T1236" t="s">
        <v>86</v>
      </c>
      <c r="U1236" t="s">
        <v>56</v>
      </c>
      <c r="V1236" t="s">
        <v>57</v>
      </c>
      <c r="W1236">
        <v>14000</v>
      </c>
      <c r="X1236">
        <v>21075.43</v>
      </c>
      <c r="Y1236">
        <v>19302.22</v>
      </c>
      <c r="Z1236" t="s">
        <v>49</v>
      </c>
      <c r="AA1236" t="s">
        <v>10314</v>
      </c>
      <c r="AB1236" t="s">
        <v>10296</v>
      </c>
      <c r="AC1236" t="s">
        <v>10297</v>
      </c>
      <c r="AD1236" t="s">
        <v>52</v>
      </c>
      <c r="AE1236" t="s">
        <v>76</v>
      </c>
      <c r="AF1236" t="s">
        <v>10207</v>
      </c>
      <c r="AG1236" t="s">
        <v>10208</v>
      </c>
      <c r="AH1236" t="s">
        <v>10298</v>
      </c>
      <c r="AI1236" t="s">
        <v>48</v>
      </c>
      <c r="AJ1236" t="s">
        <v>47</v>
      </c>
      <c r="AK1236" t="s">
        <v>9400</v>
      </c>
      <c r="AL1236" t="s">
        <v>10240</v>
      </c>
      <c r="AM1236">
        <v>0</v>
      </c>
      <c r="AN1236" t="s">
        <v>47</v>
      </c>
      <c r="AO1236" t="s">
        <v>47</v>
      </c>
      <c r="AP1236" t="s">
        <v>47</v>
      </c>
      <c r="AQ1236" t="s">
        <v>47</v>
      </c>
      <c r="AR1236" t="s">
        <v>47</v>
      </c>
      <c r="AS1236">
        <v>14000</v>
      </c>
      <c r="AT1236">
        <v>21075.43</v>
      </c>
      <c r="AU1236">
        <v>1</v>
      </c>
      <c r="AV1236">
        <v>1</v>
      </c>
      <c r="AW1236" t="s">
        <v>10358</v>
      </c>
      <c r="AX1236">
        <v>27000</v>
      </c>
      <c r="AY1236" t="s">
        <v>56</v>
      </c>
      <c r="AZ1236" t="s">
        <v>5236</v>
      </c>
      <c r="BA1236">
        <v>14000</v>
      </c>
      <c r="BB1236" t="s">
        <v>5236</v>
      </c>
      <c r="BC1236">
        <v>14000</v>
      </c>
      <c r="BD1236">
        <v>1</v>
      </c>
      <c r="BE1236">
        <v>21075.43</v>
      </c>
      <c r="BF1236">
        <v>1</v>
      </c>
      <c r="BG1236">
        <v>10</v>
      </c>
      <c r="BH1236">
        <v>0</v>
      </c>
      <c r="BI1236">
        <v>0</v>
      </c>
      <c r="BJ1236">
        <v>0</v>
      </c>
      <c r="BK1236">
        <v>0</v>
      </c>
      <c r="BL1236" t="s">
        <v>59</v>
      </c>
      <c r="BM1236" t="s">
        <v>10460</v>
      </c>
      <c r="BN1236" t="s">
        <v>10399</v>
      </c>
      <c r="BO1236">
        <v>0</v>
      </c>
    </row>
    <row r="1237" spans="1:67" x14ac:dyDescent="0.3">
      <c r="A1237">
        <v>119251</v>
      </c>
      <c r="B1237">
        <v>7121229574</v>
      </c>
      <c r="C1237">
        <v>723325</v>
      </c>
      <c r="D1237">
        <v>7032</v>
      </c>
      <c r="E1237">
        <v>127735</v>
      </c>
      <c r="F1237">
        <v>1</v>
      </c>
      <c r="G1237" t="s">
        <v>820</v>
      </c>
      <c r="H1237">
        <v>42851</v>
      </c>
      <c r="I1237">
        <v>22093669</v>
      </c>
      <c r="J1237" t="s">
        <v>46</v>
      </c>
      <c r="K1237" t="s">
        <v>47</v>
      </c>
      <c r="L1237" t="s">
        <v>48</v>
      </c>
      <c r="M1237" t="s">
        <v>49</v>
      </c>
      <c r="N1237" t="s">
        <v>9400</v>
      </c>
      <c r="O1237" t="s">
        <v>152</v>
      </c>
      <c r="P1237" t="s">
        <v>153</v>
      </c>
      <c r="Q1237" t="s">
        <v>10380</v>
      </c>
      <c r="R1237" t="s">
        <v>992</v>
      </c>
      <c r="S1237">
        <v>100297681</v>
      </c>
      <c r="T1237" t="s">
        <v>258</v>
      </c>
      <c r="U1237" t="s">
        <v>56</v>
      </c>
      <c r="V1237" t="s">
        <v>57</v>
      </c>
      <c r="W1237">
        <v>3597.86</v>
      </c>
      <c r="X1237">
        <v>20020.2</v>
      </c>
      <c r="Y1237">
        <v>18256.41</v>
      </c>
      <c r="Z1237" t="s">
        <v>49</v>
      </c>
      <c r="AA1237" t="s">
        <v>10314</v>
      </c>
      <c r="AB1237" t="s">
        <v>10296</v>
      </c>
      <c r="AC1237" t="s">
        <v>10297</v>
      </c>
      <c r="AD1237" t="s">
        <v>52</v>
      </c>
      <c r="AE1237" t="s">
        <v>76</v>
      </c>
      <c r="AF1237" t="s">
        <v>10207</v>
      </c>
      <c r="AG1237" t="s">
        <v>10208</v>
      </c>
      <c r="AH1237" t="s">
        <v>10298</v>
      </c>
      <c r="AI1237" t="s">
        <v>48</v>
      </c>
      <c r="AJ1237" t="s">
        <v>47</v>
      </c>
      <c r="AK1237" t="s">
        <v>9400</v>
      </c>
      <c r="AL1237" t="s">
        <v>10217</v>
      </c>
      <c r="AM1237">
        <v>0</v>
      </c>
      <c r="AN1237" t="s">
        <v>47</v>
      </c>
      <c r="AO1237" t="s">
        <v>47</v>
      </c>
      <c r="AP1237" t="s">
        <v>47</v>
      </c>
      <c r="AQ1237" t="s">
        <v>47</v>
      </c>
      <c r="AR1237" t="s">
        <v>47</v>
      </c>
      <c r="AS1237">
        <v>3597.86</v>
      </c>
      <c r="AT1237">
        <v>20020.2</v>
      </c>
      <c r="AU1237">
        <v>1</v>
      </c>
      <c r="AV1237">
        <v>1</v>
      </c>
      <c r="AW1237" t="s">
        <v>10358</v>
      </c>
      <c r="AX1237">
        <v>27000</v>
      </c>
      <c r="AY1237" t="s">
        <v>56</v>
      </c>
      <c r="AZ1237" t="s">
        <v>4948</v>
      </c>
      <c r="BA1237">
        <v>3700</v>
      </c>
      <c r="BB1237" t="s">
        <v>4948</v>
      </c>
      <c r="BC1237">
        <v>3700</v>
      </c>
      <c r="BD1237">
        <v>30</v>
      </c>
      <c r="BE1237">
        <v>41095.629999999997</v>
      </c>
      <c r="BF1237">
        <v>2</v>
      </c>
      <c r="BG1237">
        <v>10</v>
      </c>
      <c r="BH1237">
        <v>41095.629999999997</v>
      </c>
      <c r="BI1237">
        <v>0</v>
      </c>
      <c r="BJ1237">
        <v>41095.629999999997</v>
      </c>
      <c r="BK1237">
        <v>42000</v>
      </c>
      <c r="BL1237" t="s">
        <v>229</v>
      </c>
      <c r="BM1237" t="s">
        <v>10382</v>
      </c>
      <c r="BN1237" t="s">
        <v>10382</v>
      </c>
      <c r="BO1237" t="s">
        <v>47</v>
      </c>
    </row>
    <row r="1238" spans="1:67" hidden="1" x14ac:dyDescent="0.3">
      <c r="A1238">
        <v>118833</v>
      </c>
      <c r="B1238">
        <v>7121195716</v>
      </c>
      <c r="C1238">
        <v>659338</v>
      </c>
      <c r="D1238">
        <v>7032</v>
      </c>
      <c r="E1238">
        <v>127399</v>
      </c>
      <c r="F1238">
        <v>1</v>
      </c>
      <c r="G1238" t="s">
        <v>820</v>
      </c>
      <c r="H1238">
        <v>42851</v>
      </c>
      <c r="I1238">
        <v>22094999</v>
      </c>
      <c r="J1238" t="s">
        <v>46</v>
      </c>
      <c r="K1238" t="s">
        <v>47</v>
      </c>
      <c r="L1238" t="s">
        <v>48</v>
      </c>
      <c r="M1238" t="s">
        <v>49</v>
      </c>
      <c r="N1238" t="s">
        <v>50</v>
      </c>
      <c r="O1238" t="s">
        <v>51</v>
      </c>
      <c r="P1238" t="s">
        <v>52</v>
      </c>
      <c r="Q1238" t="s">
        <v>53</v>
      </c>
      <c r="R1238" t="s">
        <v>54</v>
      </c>
      <c r="S1238">
        <v>100223303</v>
      </c>
      <c r="T1238" t="s">
        <v>64</v>
      </c>
      <c r="U1238" t="s">
        <v>56</v>
      </c>
      <c r="V1238" t="s">
        <v>57</v>
      </c>
      <c r="W1238">
        <v>1360.42</v>
      </c>
      <c r="X1238">
        <v>20580</v>
      </c>
      <c r="Y1238">
        <v>18900</v>
      </c>
      <c r="Z1238" t="s">
        <v>49</v>
      </c>
      <c r="AA1238" t="s">
        <v>10314</v>
      </c>
      <c r="AB1238" t="s">
        <v>10296</v>
      </c>
      <c r="AC1238" t="s">
        <v>10297</v>
      </c>
      <c r="AD1238" t="s">
        <v>52</v>
      </c>
      <c r="AE1238" t="s">
        <v>76</v>
      </c>
      <c r="AF1238" t="s">
        <v>10207</v>
      </c>
      <c r="AG1238" t="s">
        <v>10208</v>
      </c>
      <c r="AH1238" t="s">
        <v>10298</v>
      </c>
      <c r="AI1238" t="s">
        <v>48</v>
      </c>
      <c r="AJ1238" t="s">
        <v>47</v>
      </c>
      <c r="AK1238" t="s">
        <v>50</v>
      </c>
      <c r="AL1238" t="s">
        <v>10207</v>
      </c>
      <c r="AM1238">
        <v>0</v>
      </c>
      <c r="AN1238" t="s">
        <v>47</v>
      </c>
      <c r="AO1238" t="s">
        <v>47</v>
      </c>
      <c r="AP1238" t="s">
        <v>47</v>
      </c>
      <c r="AQ1238" t="s">
        <v>47</v>
      </c>
      <c r="AR1238" t="s">
        <v>47</v>
      </c>
      <c r="AS1238">
        <v>1360.42</v>
      </c>
      <c r="AT1238">
        <v>20580</v>
      </c>
      <c r="AU1238">
        <v>1</v>
      </c>
      <c r="AV1238">
        <v>1</v>
      </c>
      <c r="AW1238" t="s">
        <v>10352</v>
      </c>
      <c r="AX1238">
        <v>27000</v>
      </c>
      <c r="AY1238" t="s">
        <v>56</v>
      </c>
      <c r="AZ1238" t="s">
        <v>423</v>
      </c>
      <c r="BA1238">
        <v>1520.21</v>
      </c>
      <c r="BB1238" t="s">
        <v>423</v>
      </c>
      <c r="BC1238">
        <v>1520.21</v>
      </c>
      <c r="BD1238">
        <v>154</v>
      </c>
      <c r="BE1238">
        <v>61675.63</v>
      </c>
      <c r="BF1238">
        <v>3</v>
      </c>
      <c r="BG1238">
        <v>10</v>
      </c>
      <c r="BH1238">
        <v>0</v>
      </c>
      <c r="BI1238">
        <v>0</v>
      </c>
      <c r="BJ1238">
        <v>0</v>
      </c>
      <c r="BK1238">
        <v>0</v>
      </c>
      <c r="BL1238" t="s">
        <v>59</v>
      </c>
      <c r="BM1238" t="s">
        <v>424</v>
      </c>
      <c r="BN1238" t="s">
        <v>425</v>
      </c>
      <c r="BO1238">
        <v>0</v>
      </c>
    </row>
    <row r="1239" spans="1:67" x14ac:dyDescent="0.3">
      <c r="A1239">
        <v>119237</v>
      </c>
      <c r="B1239">
        <v>7121229179</v>
      </c>
      <c r="C1239">
        <v>4463189</v>
      </c>
      <c r="D1239">
        <v>7032</v>
      </c>
      <c r="E1239">
        <v>127719</v>
      </c>
      <c r="F1239">
        <v>1</v>
      </c>
      <c r="G1239" t="s">
        <v>820</v>
      </c>
      <c r="H1239">
        <v>42851</v>
      </c>
      <c r="I1239">
        <v>22094953</v>
      </c>
      <c r="J1239" t="s">
        <v>46</v>
      </c>
      <c r="K1239" t="s">
        <v>47</v>
      </c>
      <c r="L1239" t="s">
        <v>48</v>
      </c>
      <c r="M1239" t="s">
        <v>49</v>
      </c>
      <c r="N1239" t="s">
        <v>9400</v>
      </c>
      <c r="O1239" t="s">
        <v>51</v>
      </c>
      <c r="P1239" t="s">
        <v>52</v>
      </c>
      <c r="Q1239" t="s">
        <v>10357</v>
      </c>
      <c r="R1239" t="s">
        <v>992</v>
      </c>
      <c r="S1239">
        <v>101093720</v>
      </c>
      <c r="T1239" t="s">
        <v>55</v>
      </c>
      <c r="U1239" t="s">
        <v>66</v>
      </c>
      <c r="V1239" t="s">
        <v>1007</v>
      </c>
      <c r="W1239">
        <v>1326.09</v>
      </c>
      <c r="X1239">
        <v>11027.07</v>
      </c>
      <c r="Y1239">
        <v>10072.5</v>
      </c>
      <c r="Z1239" t="s">
        <v>49</v>
      </c>
      <c r="AA1239" t="s">
        <v>10314</v>
      </c>
      <c r="AB1239" t="s">
        <v>10296</v>
      </c>
      <c r="AC1239" t="s">
        <v>10297</v>
      </c>
      <c r="AD1239" t="s">
        <v>52</v>
      </c>
      <c r="AE1239" t="s">
        <v>76</v>
      </c>
      <c r="AF1239" t="s">
        <v>10207</v>
      </c>
      <c r="AG1239" t="s">
        <v>10208</v>
      </c>
      <c r="AH1239" t="s">
        <v>10298</v>
      </c>
      <c r="AI1239" t="s">
        <v>48</v>
      </c>
      <c r="AJ1239" t="s">
        <v>47</v>
      </c>
      <c r="AK1239" t="s">
        <v>9400</v>
      </c>
      <c r="AL1239" t="s">
        <v>10207</v>
      </c>
      <c r="AM1239">
        <v>0</v>
      </c>
      <c r="AN1239" t="s">
        <v>47</v>
      </c>
      <c r="AO1239" t="s">
        <v>47</v>
      </c>
      <c r="AP1239" t="s">
        <v>47</v>
      </c>
      <c r="AQ1239" t="s">
        <v>47</v>
      </c>
      <c r="AR1239" t="s">
        <v>47</v>
      </c>
      <c r="AS1239">
        <v>1326.09</v>
      </c>
      <c r="AT1239">
        <v>11027.07</v>
      </c>
      <c r="AU1239">
        <v>1</v>
      </c>
      <c r="AV1239">
        <v>1</v>
      </c>
      <c r="AW1239" t="s">
        <v>10358</v>
      </c>
      <c r="AX1239">
        <v>27000</v>
      </c>
      <c r="AY1239" t="s">
        <v>56</v>
      </c>
      <c r="AZ1239" t="s">
        <v>5272</v>
      </c>
      <c r="BA1239">
        <v>1326.09</v>
      </c>
      <c r="BB1239" t="s">
        <v>5276</v>
      </c>
      <c r="BC1239">
        <v>1880.82</v>
      </c>
      <c r="BD1239">
        <v>154</v>
      </c>
      <c r="BE1239">
        <v>72702.7</v>
      </c>
      <c r="BF1239">
        <v>4</v>
      </c>
      <c r="BG1239">
        <v>10</v>
      </c>
      <c r="BH1239">
        <v>31607.07</v>
      </c>
      <c r="BI1239">
        <v>0</v>
      </c>
      <c r="BJ1239">
        <v>31607.07</v>
      </c>
      <c r="BK1239">
        <v>42000</v>
      </c>
      <c r="BL1239" t="s">
        <v>229</v>
      </c>
      <c r="BM1239" t="s">
        <v>10360</v>
      </c>
      <c r="BN1239" t="s">
        <v>10360</v>
      </c>
      <c r="BO1239" t="s">
        <v>47</v>
      </c>
    </row>
    <row r="1240" spans="1:67" hidden="1" x14ac:dyDescent="0.3">
      <c r="A1240">
        <v>118834</v>
      </c>
      <c r="B1240">
        <v>7121195717</v>
      </c>
      <c r="C1240">
        <v>5014992</v>
      </c>
      <c r="D1240">
        <v>7032</v>
      </c>
      <c r="E1240">
        <v>127400</v>
      </c>
      <c r="F1240">
        <v>1</v>
      </c>
      <c r="G1240" t="s">
        <v>820</v>
      </c>
      <c r="H1240">
        <v>42851</v>
      </c>
      <c r="I1240">
        <v>22095000</v>
      </c>
      <c r="J1240" t="s">
        <v>46</v>
      </c>
      <c r="K1240" t="s">
        <v>47</v>
      </c>
      <c r="L1240" t="s">
        <v>48</v>
      </c>
      <c r="M1240" t="s">
        <v>49</v>
      </c>
      <c r="N1240" t="s">
        <v>302</v>
      </c>
      <c r="O1240" t="s">
        <v>280</v>
      </c>
      <c r="P1240" t="s">
        <v>281</v>
      </c>
      <c r="Q1240" t="s">
        <v>282</v>
      </c>
      <c r="R1240" t="s">
        <v>54</v>
      </c>
      <c r="S1240">
        <v>100214689</v>
      </c>
      <c r="T1240" t="s">
        <v>155</v>
      </c>
      <c r="U1240" t="s">
        <v>56</v>
      </c>
      <c r="V1240" t="s">
        <v>57</v>
      </c>
      <c r="W1240">
        <v>3151.88</v>
      </c>
      <c r="X1240">
        <v>20178</v>
      </c>
      <c r="Y1240">
        <v>18468</v>
      </c>
      <c r="Z1240" t="s">
        <v>49</v>
      </c>
      <c r="AA1240" t="s">
        <v>10314</v>
      </c>
      <c r="AB1240" t="s">
        <v>10296</v>
      </c>
      <c r="AC1240" t="s">
        <v>10297</v>
      </c>
      <c r="AD1240" t="s">
        <v>52</v>
      </c>
      <c r="AE1240" t="s">
        <v>76</v>
      </c>
      <c r="AF1240" t="s">
        <v>10207</v>
      </c>
      <c r="AG1240" t="s">
        <v>10208</v>
      </c>
      <c r="AH1240" t="s">
        <v>10298</v>
      </c>
      <c r="AI1240" t="s">
        <v>48</v>
      </c>
      <c r="AJ1240" t="s">
        <v>47</v>
      </c>
      <c r="AK1240" t="s">
        <v>302</v>
      </c>
      <c r="AL1240" t="s">
        <v>10217</v>
      </c>
      <c r="AM1240">
        <v>0</v>
      </c>
      <c r="AN1240" t="s">
        <v>47</v>
      </c>
      <c r="AO1240" t="s">
        <v>47</v>
      </c>
      <c r="AP1240" t="s">
        <v>47</v>
      </c>
      <c r="AQ1240" t="s">
        <v>47</v>
      </c>
      <c r="AR1240" t="s">
        <v>47</v>
      </c>
      <c r="AS1240">
        <v>3151.88</v>
      </c>
      <c r="AT1240">
        <v>20178</v>
      </c>
      <c r="AU1240">
        <v>1</v>
      </c>
      <c r="AV1240">
        <v>1</v>
      </c>
      <c r="AW1240" t="s">
        <v>10352</v>
      </c>
      <c r="AX1240">
        <v>27000</v>
      </c>
      <c r="AY1240" t="s">
        <v>56</v>
      </c>
      <c r="AZ1240" t="s">
        <v>303</v>
      </c>
      <c r="BA1240">
        <v>3500</v>
      </c>
      <c r="BB1240" t="s">
        <v>303</v>
      </c>
      <c r="BC1240">
        <v>3500</v>
      </c>
      <c r="BD1240">
        <v>215</v>
      </c>
      <c r="BE1240">
        <v>92880.7</v>
      </c>
      <c r="BF1240">
        <v>5</v>
      </c>
      <c r="BG1240">
        <v>10</v>
      </c>
      <c r="BH1240">
        <v>0</v>
      </c>
      <c r="BI1240">
        <v>0</v>
      </c>
      <c r="BJ1240">
        <v>0</v>
      </c>
      <c r="BK1240">
        <v>0</v>
      </c>
      <c r="BL1240" t="s">
        <v>59</v>
      </c>
      <c r="BM1240" t="s">
        <v>304</v>
      </c>
      <c r="BN1240" t="s">
        <v>305</v>
      </c>
      <c r="BO1240">
        <v>0</v>
      </c>
    </row>
    <row r="1241" spans="1:67" x14ac:dyDescent="0.3">
      <c r="A1241">
        <v>119246</v>
      </c>
      <c r="B1241">
        <v>7121229567</v>
      </c>
      <c r="C1241">
        <v>4463262</v>
      </c>
      <c r="D1241">
        <v>7032</v>
      </c>
      <c r="E1241">
        <v>127728</v>
      </c>
      <c r="F1241">
        <v>1</v>
      </c>
      <c r="G1241" t="s">
        <v>820</v>
      </c>
      <c r="H1241">
        <v>42851</v>
      </c>
      <c r="I1241">
        <v>22093662</v>
      </c>
      <c r="J1241" t="s">
        <v>46</v>
      </c>
      <c r="K1241" t="s">
        <v>47</v>
      </c>
      <c r="L1241" t="s">
        <v>48</v>
      </c>
      <c r="M1241" t="s">
        <v>49</v>
      </c>
      <c r="N1241" t="s">
        <v>9400</v>
      </c>
      <c r="O1241" t="s">
        <v>10230</v>
      </c>
      <c r="P1241" t="s">
        <v>1289</v>
      </c>
      <c r="Q1241" t="s">
        <v>10377</v>
      </c>
      <c r="R1241" t="s">
        <v>10178</v>
      </c>
      <c r="S1241">
        <v>100422206</v>
      </c>
      <c r="T1241" t="s">
        <v>615</v>
      </c>
      <c r="U1241" t="s">
        <v>56</v>
      </c>
      <c r="V1241" t="s">
        <v>57</v>
      </c>
      <c r="W1241">
        <v>2196</v>
      </c>
      <c r="X1241">
        <v>19972.560000000001</v>
      </c>
      <c r="Y1241">
        <v>17919.64</v>
      </c>
      <c r="Z1241" t="s">
        <v>49</v>
      </c>
      <c r="AA1241" t="s">
        <v>10314</v>
      </c>
      <c r="AB1241" t="s">
        <v>10296</v>
      </c>
      <c r="AC1241" t="s">
        <v>10297</v>
      </c>
      <c r="AD1241" t="s">
        <v>52</v>
      </c>
      <c r="AE1241" t="s">
        <v>76</v>
      </c>
      <c r="AF1241" t="s">
        <v>10207</v>
      </c>
      <c r="AG1241" t="s">
        <v>10208</v>
      </c>
      <c r="AH1241" t="s">
        <v>10298</v>
      </c>
      <c r="AI1241" t="s">
        <v>48</v>
      </c>
      <c r="AJ1241" t="s">
        <v>47</v>
      </c>
      <c r="AK1241" t="s">
        <v>9400</v>
      </c>
      <c r="AL1241" t="s">
        <v>10232</v>
      </c>
      <c r="AM1241">
        <v>0</v>
      </c>
      <c r="AN1241" t="s">
        <v>47</v>
      </c>
      <c r="AO1241" t="s">
        <v>47</v>
      </c>
      <c r="AP1241" t="s">
        <v>47</v>
      </c>
      <c r="AQ1241" t="s">
        <v>47</v>
      </c>
      <c r="AR1241" t="s">
        <v>47</v>
      </c>
      <c r="AS1241">
        <v>2196</v>
      </c>
      <c r="AT1241">
        <v>19972.560000000001</v>
      </c>
      <c r="AU1241">
        <v>1</v>
      </c>
      <c r="AV1241">
        <v>1</v>
      </c>
      <c r="AW1241" t="s">
        <v>10362</v>
      </c>
      <c r="AX1241">
        <v>27000</v>
      </c>
      <c r="AY1241" t="s">
        <v>56</v>
      </c>
      <c r="AZ1241" t="s">
        <v>10436</v>
      </c>
      <c r="BA1241" t="s">
        <v>47</v>
      </c>
      <c r="BB1241" t="s">
        <v>10436</v>
      </c>
      <c r="BC1241" t="s">
        <v>47</v>
      </c>
      <c r="BD1241">
        <v>605</v>
      </c>
      <c r="BE1241">
        <v>112853.26</v>
      </c>
      <c r="BF1241">
        <v>6</v>
      </c>
      <c r="BG1241">
        <v>10</v>
      </c>
      <c r="BH1241">
        <v>40150.559999999998</v>
      </c>
      <c r="BI1241">
        <v>0</v>
      </c>
      <c r="BJ1241">
        <v>40150.559999999998</v>
      </c>
      <c r="BK1241">
        <v>42000</v>
      </c>
      <c r="BL1241" t="s">
        <v>229</v>
      </c>
      <c r="BM1241" t="s">
        <v>10438</v>
      </c>
      <c r="BN1241" t="s">
        <v>10438</v>
      </c>
      <c r="BO1241" t="s">
        <v>47</v>
      </c>
    </row>
    <row r="1242" spans="1:67" hidden="1" x14ac:dyDescent="0.3">
      <c r="A1242">
        <v>119273</v>
      </c>
      <c r="B1242">
        <v>7121230478</v>
      </c>
      <c r="C1242">
        <v>925239</v>
      </c>
      <c r="D1242">
        <v>7032</v>
      </c>
      <c r="E1242">
        <v>127750</v>
      </c>
      <c r="F1242">
        <v>1</v>
      </c>
      <c r="G1242" t="s">
        <v>820</v>
      </c>
      <c r="H1242">
        <v>42851</v>
      </c>
      <c r="I1242">
        <v>22094950</v>
      </c>
      <c r="J1242" t="s">
        <v>46</v>
      </c>
      <c r="K1242" t="s">
        <v>47</v>
      </c>
      <c r="L1242" t="s">
        <v>48</v>
      </c>
      <c r="M1242" t="s">
        <v>49</v>
      </c>
      <c r="N1242" t="s">
        <v>97</v>
      </c>
      <c r="O1242" t="s">
        <v>98</v>
      </c>
      <c r="P1242" t="s">
        <v>99</v>
      </c>
      <c r="Q1242" t="s">
        <v>100</v>
      </c>
      <c r="R1242" t="s">
        <v>54</v>
      </c>
      <c r="S1242">
        <v>100223303</v>
      </c>
      <c r="T1242" t="s">
        <v>64</v>
      </c>
      <c r="U1242" t="s">
        <v>56</v>
      </c>
      <c r="V1242" t="s">
        <v>57</v>
      </c>
      <c r="W1242">
        <v>6311.04</v>
      </c>
      <c r="X1242">
        <v>21055.37</v>
      </c>
      <c r="Y1242">
        <v>19331.86</v>
      </c>
      <c r="Z1242" t="s">
        <v>49</v>
      </c>
      <c r="AA1242" t="s">
        <v>10314</v>
      </c>
      <c r="AB1242" t="s">
        <v>10296</v>
      </c>
      <c r="AC1242" t="s">
        <v>10297</v>
      </c>
      <c r="AD1242" t="s">
        <v>52</v>
      </c>
      <c r="AE1242" t="s">
        <v>76</v>
      </c>
      <c r="AF1242" t="s">
        <v>10207</v>
      </c>
      <c r="AG1242" t="s">
        <v>10208</v>
      </c>
      <c r="AH1242" t="s">
        <v>10298</v>
      </c>
      <c r="AI1242" t="s">
        <v>48</v>
      </c>
      <c r="AJ1242" t="s">
        <v>47</v>
      </c>
      <c r="AK1242" t="s">
        <v>97</v>
      </c>
      <c r="AL1242" t="s">
        <v>10240</v>
      </c>
      <c r="AM1242">
        <v>0</v>
      </c>
      <c r="AN1242" t="s">
        <v>47</v>
      </c>
      <c r="AO1242" t="s">
        <v>47</v>
      </c>
      <c r="AP1242" t="s">
        <v>47</v>
      </c>
      <c r="AQ1242" t="s">
        <v>47</v>
      </c>
      <c r="AR1242" t="s">
        <v>47</v>
      </c>
      <c r="AS1242">
        <v>6311.04</v>
      </c>
      <c r="AT1242">
        <v>21055.37</v>
      </c>
      <c r="AU1242">
        <v>1</v>
      </c>
      <c r="AV1242">
        <v>1</v>
      </c>
      <c r="AW1242" t="s">
        <v>10352</v>
      </c>
      <c r="AX1242">
        <v>27000</v>
      </c>
      <c r="AY1242" t="s">
        <v>56</v>
      </c>
      <c r="AZ1242" t="s">
        <v>101</v>
      </c>
      <c r="BA1242">
        <v>7008.08</v>
      </c>
      <c r="BB1242" t="s">
        <v>101</v>
      </c>
      <c r="BC1242">
        <v>7008.08</v>
      </c>
      <c r="BD1242">
        <v>1124</v>
      </c>
      <c r="BE1242">
        <v>133908.63</v>
      </c>
      <c r="BF1242">
        <v>7</v>
      </c>
      <c r="BG1242">
        <v>10</v>
      </c>
      <c r="BH1242">
        <v>0</v>
      </c>
      <c r="BI1242">
        <v>0</v>
      </c>
      <c r="BJ1242">
        <v>0</v>
      </c>
      <c r="BK1242">
        <v>0</v>
      </c>
      <c r="BL1242" t="s">
        <v>59</v>
      </c>
      <c r="BM1242" t="s">
        <v>102</v>
      </c>
      <c r="BN1242" t="s">
        <v>103</v>
      </c>
      <c r="BO1242">
        <v>0</v>
      </c>
    </row>
    <row r="1243" spans="1:67" x14ac:dyDescent="0.3">
      <c r="A1243">
        <v>119238</v>
      </c>
      <c r="B1243">
        <v>7121229180</v>
      </c>
      <c r="C1243">
        <v>4463264</v>
      </c>
      <c r="D1243">
        <v>7032</v>
      </c>
      <c r="E1243">
        <v>127720</v>
      </c>
      <c r="F1243">
        <v>1</v>
      </c>
      <c r="G1243" t="s">
        <v>820</v>
      </c>
      <c r="H1243">
        <v>42851</v>
      </c>
      <c r="I1243">
        <v>22094954</v>
      </c>
      <c r="J1243" t="s">
        <v>46</v>
      </c>
      <c r="K1243" t="s">
        <v>47</v>
      </c>
      <c r="L1243" t="s">
        <v>48</v>
      </c>
      <c r="M1243" t="s">
        <v>49</v>
      </c>
      <c r="N1243" t="s">
        <v>9400</v>
      </c>
      <c r="O1243" t="s">
        <v>10266</v>
      </c>
      <c r="P1243" t="s">
        <v>2264</v>
      </c>
      <c r="Q1243" t="s">
        <v>10372</v>
      </c>
      <c r="R1243" t="s">
        <v>10178</v>
      </c>
      <c r="S1243">
        <v>100788157</v>
      </c>
      <c r="T1243" t="s">
        <v>606</v>
      </c>
      <c r="U1243" t="s">
        <v>66</v>
      </c>
      <c r="V1243" t="s">
        <v>1007</v>
      </c>
      <c r="W1243">
        <v>2473</v>
      </c>
      <c r="X1243">
        <v>9802.7999999999993</v>
      </c>
      <c r="Y1243">
        <v>9072</v>
      </c>
      <c r="Z1243" t="s">
        <v>49</v>
      </c>
      <c r="AA1243" t="s">
        <v>10314</v>
      </c>
      <c r="AB1243" t="s">
        <v>10296</v>
      </c>
      <c r="AC1243" t="s">
        <v>10297</v>
      </c>
      <c r="AD1243" t="s">
        <v>52</v>
      </c>
      <c r="AE1243" t="s">
        <v>76</v>
      </c>
      <c r="AF1243" t="s">
        <v>10207</v>
      </c>
      <c r="AG1243" t="s">
        <v>10208</v>
      </c>
      <c r="AH1243" t="s">
        <v>10298</v>
      </c>
      <c r="AI1243" t="s">
        <v>48</v>
      </c>
      <c r="AJ1243" t="s">
        <v>47</v>
      </c>
      <c r="AK1243" t="s">
        <v>9400</v>
      </c>
      <c r="AL1243" t="s">
        <v>10207</v>
      </c>
      <c r="AM1243">
        <v>0</v>
      </c>
      <c r="AN1243" t="s">
        <v>47</v>
      </c>
      <c r="AO1243" t="s">
        <v>47</v>
      </c>
      <c r="AP1243" t="s">
        <v>47</v>
      </c>
      <c r="AQ1243" t="s">
        <v>47</v>
      </c>
      <c r="AR1243" t="s">
        <v>47</v>
      </c>
      <c r="AS1243">
        <v>2473</v>
      </c>
      <c r="AT1243">
        <v>9802.7999999999993</v>
      </c>
      <c r="AU1243">
        <v>1</v>
      </c>
      <c r="AV1243">
        <v>1</v>
      </c>
      <c r="AW1243" t="s">
        <v>10362</v>
      </c>
      <c r="AX1243">
        <v>10800</v>
      </c>
      <c r="AY1243" t="s">
        <v>66</v>
      </c>
      <c r="AZ1243" t="s">
        <v>10373</v>
      </c>
      <c r="BA1243" t="s">
        <v>47</v>
      </c>
      <c r="BB1243" t="s">
        <v>10373</v>
      </c>
      <c r="BC1243" t="s">
        <v>47</v>
      </c>
      <c r="BD1243">
        <v>1148</v>
      </c>
      <c r="BE1243">
        <v>143711.43</v>
      </c>
      <c r="BF1243">
        <v>8</v>
      </c>
      <c r="BG1243">
        <v>10</v>
      </c>
      <c r="BH1243">
        <v>30858.17</v>
      </c>
      <c r="BI1243">
        <v>0</v>
      </c>
      <c r="BJ1243">
        <v>30858.17</v>
      </c>
      <c r="BK1243">
        <v>42000</v>
      </c>
      <c r="BL1243" t="s">
        <v>229</v>
      </c>
      <c r="BM1243" t="s">
        <v>10375</v>
      </c>
      <c r="BN1243" t="s">
        <v>10375</v>
      </c>
      <c r="BO1243" t="s">
        <v>47</v>
      </c>
    </row>
    <row r="1244" spans="1:67" hidden="1" x14ac:dyDescent="0.3">
      <c r="A1244">
        <v>119252</v>
      </c>
      <c r="B1244">
        <v>7121229590</v>
      </c>
      <c r="C1244">
        <v>4463264</v>
      </c>
      <c r="D1244">
        <v>7032</v>
      </c>
      <c r="E1244">
        <v>127736</v>
      </c>
      <c r="F1244">
        <v>1</v>
      </c>
      <c r="G1244" t="s">
        <v>820</v>
      </c>
      <c r="H1244">
        <v>42851</v>
      </c>
      <c r="I1244">
        <v>22093670</v>
      </c>
      <c r="J1244" t="s">
        <v>46</v>
      </c>
      <c r="K1244" t="s">
        <v>47</v>
      </c>
      <c r="L1244" t="s">
        <v>48</v>
      </c>
      <c r="M1244" t="s">
        <v>49</v>
      </c>
      <c r="N1244" t="s">
        <v>9400</v>
      </c>
      <c r="O1244" t="s">
        <v>10266</v>
      </c>
      <c r="P1244" t="s">
        <v>2264</v>
      </c>
      <c r="Q1244" t="s">
        <v>10372</v>
      </c>
      <c r="R1244" t="s">
        <v>10178</v>
      </c>
      <c r="S1244">
        <v>100788157</v>
      </c>
      <c r="T1244" t="s">
        <v>606</v>
      </c>
      <c r="U1244" t="s">
        <v>66</v>
      </c>
      <c r="V1244" t="s">
        <v>1007</v>
      </c>
      <c r="W1244">
        <v>2473</v>
      </c>
      <c r="X1244">
        <v>10651.2</v>
      </c>
      <c r="Y1244">
        <v>9828</v>
      </c>
      <c r="Z1244" t="s">
        <v>49</v>
      </c>
      <c r="AA1244" t="s">
        <v>10314</v>
      </c>
      <c r="AB1244" t="s">
        <v>10296</v>
      </c>
      <c r="AC1244" t="s">
        <v>10297</v>
      </c>
      <c r="AD1244" t="s">
        <v>52</v>
      </c>
      <c r="AE1244" t="s">
        <v>76</v>
      </c>
      <c r="AF1244" t="s">
        <v>10207</v>
      </c>
      <c r="AG1244" t="s">
        <v>10208</v>
      </c>
      <c r="AH1244" t="s">
        <v>10298</v>
      </c>
      <c r="AI1244" t="s">
        <v>48</v>
      </c>
      <c r="AJ1244" t="s">
        <v>47</v>
      </c>
      <c r="AK1244" t="s">
        <v>9400</v>
      </c>
      <c r="AL1244" t="s">
        <v>10207</v>
      </c>
      <c r="AM1244">
        <v>0</v>
      </c>
      <c r="AN1244" t="s">
        <v>47</v>
      </c>
      <c r="AO1244" t="s">
        <v>47</v>
      </c>
      <c r="AP1244" t="s">
        <v>47</v>
      </c>
      <c r="AQ1244" t="s">
        <v>47</v>
      </c>
      <c r="AR1244" t="s">
        <v>47</v>
      </c>
      <c r="AS1244">
        <v>2473</v>
      </c>
      <c r="AT1244">
        <v>10651.2</v>
      </c>
      <c r="AU1244">
        <v>1</v>
      </c>
      <c r="AV1244">
        <v>1</v>
      </c>
      <c r="AW1244" t="s">
        <v>10362</v>
      </c>
      <c r="AX1244">
        <v>10800</v>
      </c>
      <c r="AY1244" t="s">
        <v>66</v>
      </c>
      <c r="AZ1244" t="s">
        <v>10373</v>
      </c>
      <c r="BA1244" t="s">
        <v>47</v>
      </c>
      <c r="BB1244" t="s">
        <v>10373</v>
      </c>
      <c r="BC1244" t="s">
        <v>47</v>
      </c>
      <c r="BD1244">
        <v>1148</v>
      </c>
      <c r="BE1244">
        <v>154362.63</v>
      </c>
      <c r="BF1244">
        <v>9</v>
      </c>
      <c r="BG1244">
        <v>10</v>
      </c>
      <c r="BH1244">
        <v>0</v>
      </c>
      <c r="BI1244">
        <v>0</v>
      </c>
      <c r="BJ1244">
        <v>0</v>
      </c>
      <c r="BK1244">
        <v>0</v>
      </c>
      <c r="BL1244" t="s">
        <v>59</v>
      </c>
      <c r="BM1244" t="s">
        <v>10376</v>
      </c>
      <c r="BN1244" t="s">
        <v>10375</v>
      </c>
      <c r="BO1244">
        <v>0</v>
      </c>
    </row>
    <row r="1245" spans="1:67" x14ac:dyDescent="0.3">
      <c r="A1245">
        <v>119313</v>
      </c>
      <c r="B1245">
        <v>7121231405</v>
      </c>
      <c r="C1245">
        <v>4463264</v>
      </c>
      <c r="D1245">
        <v>7032</v>
      </c>
      <c r="E1245">
        <v>127765</v>
      </c>
      <c r="F1245">
        <v>1</v>
      </c>
      <c r="G1245" t="s">
        <v>820</v>
      </c>
      <c r="H1245">
        <v>42851</v>
      </c>
      <c r="I1245">
        <v>22094993</v>
      </c>
      <c r="J1245" t="s">
        <v>46</v>
      </c>
      <c r="K1245" t="s">
        <v>47</v>
      </c>
      <c r="L1245" t="s">
        <v>48</v>
      </c>
      <c r="M1245" t="s">
        <v>49</v>
      </c>
      <c r="N1245" t="s">
        <v>9400</v>
      </c>
      <c r="O1245" t="s">
        <v>10266</v>
      </c>
      <c r="P1245" t="s">
        <v>2264</v>
      </c>
      <c r="Q1245" t="s">
        <v>10372</v>
      </c>
      <c r="R1245" t="s">
        <v>10178</v>
      </c>
      <c r="S1245">
        <v>100788157</v>
      </c>
      <c r="T1245" t="s">
        <v>606</v>
      </c>
      <c r="U1245" t="s">
        <v>66</v>
      </c>
      <c r="V1245" t="s">
        <v>1007</v>
      </c>
      <c r="W1245">
        <v>2473</v>
      </c>
      <c r="X1245">
        <v>11037.21</v>
      </c>
      <c r="Y1245">
        <v>10107.26</v>
      </c>
      <c r="Z1245" t="s">
        <v>49</v>
      </c>
      <c r="AA1245" t="s">
        <v>10314</v>
      </c>
      <c r="AB1245" t="s">
        <v>10296</v>
      </c>
      <c r="AC1245" t="s">
        <v>10297</v>
      </c>
      <c r="AD1245" t="s">
        <v>52</v>
      </c>
      <c r="AE1245" t="s">
        <v>76</v>
      </c>
      <c r="AF1245" t="s">
        <v>10207</v>
      </c>
      <c r="AG1245" t="s">
        <v>10208</v>
      </c>
      <c r="AH1245" t="s">
        <v>10298</v>
      </c>
      <c r="AI1245" t="s">
        <v>48</v>
      </c>
      <c r="AJ1245" t="s">
        <v>47</v>
      </c>
      <c r="AK1245" t="s">
        <v>9400</v>
      </c>
      <c r="AL1245" t="s">
        <v>10207</v>
      </c>
      <c r="AM1245">
        <v>0</v>
      </c>
      <c r="AN1245" t="s">
        <v>47</v>
      </c>
      <c r="AO1245" t="s">
        <v>47</v>
      </c>
      <c r="AP1245" t="s">
        <v>47</v>
      </c>
      <c r="AQ1245" t="s">
        <v>47</v>
      </c>
      <c r="AR1245" t="s">
        <v>47</v>
      </c>
      <c r="AS1245">
        <v>2473</v>
      </c>
      <c r="AT1245">
        <v>11037.21</v>
      </c>
      <c r="AU1245">
        <v>1</v>
      </c>
      <c r="AV1245">
        <v>1</v>
      </c>
      <c r="AW1245" t="s">
        <v>10362</v>
      </c>
      <c r="AX1245">
        <v>27000</v>
      </c>
      <c r="AY1245" t="s">
        <v>56</v>
      </c>
      <c r="AZ1245" t="s">
        <v>10373</v>
      </c>
      <c r="BA1245" t="s">
        <v>47</v>
      </c>
      <c r="BB1245" t="s">
        <v>10374</v>
      </c>
      <c r="BC1245" t="s">
        <v>47</v>
      </c>
      <c r="BD1245">
        <v>1148</v>
      </c>
      <c r="BE1245">
        <v>165399.84</v>
      </c>
      <c r="BF1245">
        <v>10</v>
      </c>
      <c r="BG1245">
        <v>10</v>
      </c>
      <c r="BH1245">
        <v>21688.41</v>
      </c>
      <c r="BI1245">
        <v>0</v>
      </c>
      <c r="BJ1245">
        <v>21688.41</v>
      </c>
      <c r="BK1245">
        <v>27000</v>
      </c>
      <c r="BL1245" t="s">
        <v>56</v>
      </c>
      <c r="BM1245" t="s">
        <v>10374</v>
      </c>
      <c r="BN1245" t="s">
        <v>10375</v>
      </c>
      <c r="BO1245" t="s">
        <v>47</v>
      </c>
    </row>
    <row r="1246" spans="1:67" hidden="1" x14ac:dyDescent="0.3">
      <c r="A1246">
        <v>119382</v>
      </c>
      <c r="B1246">
        <v>7121245456</v>
      </c>
      <c r="C1246">
        <v>2769823</v>
      </c>
      <c r="D1246">
        <v>7032</v>
      </c>
      <c r="E1246">
        <v>127925</v>
      </c>
      <c r="F1246">
        <v>1</v>
      </c>
      <c r="G1246" t="s">
        <v>820</v>
      </c>
      <c r="H1246">
        <v>42852</v>
      </c>
      <c r="I1246">
        <v>22106804</v>
      </c>
      <c r="J1246" t="s">
        <v>46</v>
      </c>
      <c r="K1246" t="s">
        <v>47</v>
      </c>
      <c r="L1246" t="s">
        <v>48</v>
      </c>
      <c r="M1246" t="s">
        <v>49</v>
      </c>
      <c r="N1246" t="s">
        <v>9412</v>
      </c>
      <c r="O1246" t="s">
        <v>10389</v>
      </c>
      <c r="P1246" t="s">
        <v>207</v>
      </c>
      <c r="Q1246" t="s">
        <v>208</v>
      </c>
      <c r="R1246" t="s">
        <v>54</v>
      </c>
      <c r="S1246">
        <v>101093720</v>
      </c>
      <c r="T1246" t="s">
        <v>55</v>
      </c>
      <c r="U1246" t="s">
        <v>66</v>
      </c>
      <c r="V1246" t="s">
        <v>1007</v>
      </c>
      <c r="W1246">
        <v>2642.6</v>
      </c>
      <c r="X1246">
        <v>9141.2999999999993</v>
      </c>
      <c r="Y1246">
        <v>8230</v>
      </c>
      <c r="Z1246" t="s">
        <v>49</v>
      </c>
      <c r="AA1246" t="s">
        <v>10314</v>
      </c>
      <c r="AB1246" t="s">
        <v>10296</v>
      </c>
      <c r="AC1246" t="s">
        <v>10297</v>
      </c>
      <c r="AD1246" t="s">
        <v>52</v>
      </c>
      <c r="AE1246" t="s">
        <v>76</v>
      </c>
      <c r="AF1246" t="s">
        <v>10207</v>
      </c>
      <c r="AG1246" t="s">
        <v>10208</v>
      </c>
      <c r="AH1246" t="s">
        <v>10298</v>
      </c>
      <c r="AI1246" t="s">
        <v>48</v>
      </c>
      <c r="AJ1246" t="s">
        <v>47</v>
      </c>
      <c r="AK1246" t="s">
        <v>9412</v>
      </c>
      <c r="AL1246" t="s">
        <v>10207</v>
      </c>
      <c r="AM1246">
        <v>0</v>
      </c>
      <c r="AN1246" t="s">
        <v>47</v>
      </c>
      <c r="AO1246" t="s">
        <v>47</v>
      </c>
      <c r="AP1246" t="s">
        <v>47</v>
      </c>
      <c r="AQ1246" t="s">
        <v>47</v>
      </c>
      <c r="AR1246" t="s">
        <v>47</v>
      </c>
      <c r="AS1246">
        <v>2642.6</v>
      </c>
      <c r="AT1246">
        <v>9141.2999999999993</v>
      </c>
      <c r="AU1246">
        <v>1</v>
      </c>
      <c r="AV1246">
        <v>1</v>
      </c>
      <c r="AW1246" t="s">
        <v>10352</v>
      </c>
      <c r="AX1246">
        <v>10800</v>
      </c>
      <c r="AY1246" t="s">
        <v>66</v>
      </c>
      <c r="AZ1246" t="s">
        <v>5077</v>
      </c>
      <c r="BA1246">
        <v>2953</v>
      </c>
      <c r="BB1246" t="s">
        <v>5077</v>
      </c>
      <c r="BC1246">
        <v>2953</v>
      </c>
      <c r="BD1246">
        <v>120</v>
      </c>
      <c r="BE1246">
        <v>9141.2999999999993</v>
      </c>
      <c r="BF1246">
        <v>1</v>
      </c>
      <c r="BG1246">
        <v>10</v>
      </c>
      <c r="BH1246">
        <v>0</v>
      </c>
      <c r="BI1246">
        <v>0</v>
      </c>
      <c r="BJ1246">
        <v>0</v>
      </c>
      <c r="BK1246">
        <v>0</v>
      </c>
      <c r="BL1246" t="s">
        <v>59</v>
      </c>
      <c r="BM1246" t="s">
        <v>10390</v>
      </c>
      <c r="BN1246" t="s">
        <v>10391</v>
      </c>
      <c r="BO1246">
        <v>0</v>
      </c>
    </row>
    <row r="1247" spans="1:67" hidden="1" x14ac:dyDescent="0.3">
      <c r="A1247">
        <v>119476</v>
      </c>
      <c r="B1247">
        <v>7121254526</v>
      </c>
      <c r="C1247">
        <v>659338</v>
      </c>
      <c r="D1247">
        <v>7032</v>
      </c>
      <c r="E1247">
        <v>128017</v>
      </c>
      <c r="F1247">
        <v>1</v>
      </c>
      <c r="G1247" t="s">
        <v>820</v>
      </c>
      <c r="H1247">
        <v>42852</v>
      </c>
      <c r="I1247">
        <v>22106738</v>
      </c>
      <c r="J1247" t="s">
        <v>46</v>
      </c>
      <c r="K1247" t="s">
        <v>47</v>
      </c>
      <c r="L1247" t="s">
        <v>48</v>
      </c>
      <c r="M1247" t="s">
        <v>49</v>
      </c>
      <c r="N1247" t="s">
        <v>50</v>
      </c>
      <c r="O1247" t="s">
        <v>51</v>
      </c>
      <c r="P1247" t="s">
        <v>52</v>
      </c>
      <c r="Q1247" t="s">
        <v>53</v>
      </c>
      <c r="R1247" t="s">
        <v>54</v>
      </c>
      <c r="S1247">
        <v>101093720</v>
      </c>
      <c r="T1247" t="s">
        <v>55</v>
      </c>
      <c r="U1247" t="s">
        <v>56</v>
      </c>
      <c r="V1247" t="s">
        <v>57</v>
      </c>
      <c r="W1247">
        <v>1683.12</v>
      </c>
      <c r="X1247">
        <v>16821.18</v>
      </c>
      <c r="Y1247">
        <v>15739.92</v>
      </c>
      <c r="Z1247" t="s">
        <v>49</v>
      </c>
      <c r="AA1247" t="s">
        <v>10314</v>
      </c>
      <c r="AB1247" t="s">
        <v>10296</v>
      </c>
      <c r="AC1247" t="s">
        <v>10297</v>
      </c>
      <c r="AD1247" t="s">
        <v>52</v>
      </c>
      <c r="AE1247" t="s">
        <v>76</v>
      </c>
      <c r="AF1247" t="s">
        <v>10207</v>
      </c>
      <c r="AG1247" t="s">
        <v>10208</v>
      </c>
      <c r="AH1247" t="s">
        <v>10298</v>
      </c>
      <c r="AI1247" t="s">
        <v>48</v>
      </c>
      <c r="AJ1247" t="s">
        <v>47</v>
      </c>
      <c r="AK1247" t="s">
        <v>50</v>
      </c>
      <c r="AL1247" t="s">
        <v>10207</v>
      </c>
      <c r="AM1247">
        <v>0</v>
      </c>
      <c r="AN1247" t="s">
        <v>47</v>
      </c>
      <c r="AO1247" t="s">
        <v>47</v>
      </c>
      <c r="AP1247" t="s">
        <v>47</v>
      </c>
      <c r="AQ1247" t="s">
        <v>47</v>
      </c>
      <c r="AR1247" t="s">
        <v>47</v>
      </c>
      <c r="AS1247">
        <v>1683.12</v>
      </c>
      <c r="AT1247">
        <v>16821.18</v>
      </c>
      <c r="AU1247">
        <v>1</v>
      </c>
      <c r="AV1247">
        <v>1</v>
      </c>
      <c r="AW1247" t="s">
        <v>10352</v>
      </c>
      <c r="AX1247">
        <v>27000</v>
      </c>
      <c r="AY1247" t="s">
        <v>56</v>
      </c>
      <c r="AZ1247" t="s">
        <v>220</v>
      </c>
      <c r="BA1247">
        <v>1880.82</v>
      </c>
      <c r="BB1247" t="s">
        <v>220</v>
      </c>
      <c r="BC1247">
        <v>1880.82</v>
      </c>
      <c r="BD1247">
        <v>154</v>
      </c>
      <c r="BE1247">
        <v>25962.48</v>
      </c>
      <c r="BF1247">
        <v>2</v>
      </c>
      <c r="BG1247">
        <v>10</v>
      </c>
      <c r="BH1247">
        <v>25962.48</v>
      </c>
      <c r="BI1247">
        <v>0</v>
      </c>
      <c r="BJ1247">
        <v>25962.48</v>
      </c>
      <c r="BK1247">
        <v>27000</v>
      </c>
      <c r="BL1247" t="s">
        <v>56</v>
      </c>
      <c r="BM1247" t="s">
        <v>220</v>
      </c>
      <c r="BN1247" t="s">
        <v>222</v>
      </c>
      <c r="BO1247">
        <v>1880.82</v>
      </c>
    </row>
    <row r="1248" spans="1:67" hidden="1" x14ac:dyDescent="0.3">
      <c r="A1248">
        <v>119905</v>
      </c>
      <c r="B1248">
        <v>7121273079</v>
      </c>
      <c r="C1248">
        <v>659338</v>
      </c>
      <c r="D1248">
        <v>7032</v>
      </c>
      <c r="E1248">
        <v>128420</v>
      </c>
      <c r="F1248">
        <v>1</v>
      </c>
      <c r="G1248" t="s">
        <v>820</v>
      </c>
      <c r="H1248">
        <v>42852</v>
      </c>
      <c r="I1248">
        <v>22109532</v>
      </c>
      <c r="J1248" t="s">
        <v>46</v>
      </c>
      <c r="K1248" t="s">
        <v>47</v>
      </c>
      <c r="L1248" t="s">
        <v>48</v>
      </c>
      <c r="M1248" t="s">
        <v>49</v>
      </c>
      <c r="N1248" t="s">
        <v>50</v>
      </c>
      <c r="O1248" t="s">
        <v>51</v>
      </c>
      <c r="P1248" t="s">
        <v>52</v>
      </c>
      <c r="Q1248" t="s">
        <v>53</v>
      </c>
      <c r="R1248" t="s">
        <v>54</v>
      </c>
      <c r="S1248">
        <v>101093720</v>
      </c>
      <c r="T1248" t="s">
        <v>55</v>
      </c>
      <c r="U1248" t="s">
        <v>56</v>
      </c>
      <c r="V1248" t="s">
        <v>57</v>
      </c>
      <c r="W1248">
        <v>1683.12</v>
      </c>
      <c r="X1248">
        <v>17035.240000000002</v>
      </c>
      <c r="Y1248">
        <v>15681.48</v>
      </c>
      <c r="Z1248" t="s">
        <v>49</v>
      </c>
      <c r="AA1248" t="s">
        <v>10314</v>
      </c>
      <c r="AB1248" t="s">
        <v>10296</v>
      </c>
      <c r="AC1248" t="s">
        <v>10297</v>
      </c>
      <c r="AD1248" t="s">
        <v>52</v>
      </c>
      <c r="AE1248" t="s">
        <v>76</v>
      </c>
      <c r="AF1248" t="s">
        <v>10207</v>
      </c>
      <c r="AG1248" t="s">
        <v>10208</v>
      </c>
      <c r="AH1248" t="s">
        <v>10298</v>
      </c>
      <c r="AI1248" t="s">
        <v>48</v>
      </c>
      <c r="AJ1248" t="s">
        <v>47</v>
      </c>
      <c r="AK1248" t="s">
        <v>50</v>
      </c>
      <c r="AL1248" t="s">
        <v>10207</v>
      </c>
      <c r="AM1248">
        <v>0</v>
      </c>
      <c r="AN1248" t="s">
        <v>47</v>
      </c>
      <c r="AO1248" t="s">
        <v>47</v>
      </c>
      <c r="AP1248" t="s">
        <v>47</v>
      </c>
      <c r="AQ1248" t="s">
        <v>47</v>
      </c>
      <c r="AR1248" t="s">
        <v>47</v>
      </c>
      <c r="AS1248">
        <v>1683.12</v>
      </c>
      <c r="AT1248">
        <v>17035.240000000002</v>
      </c>
      <c r="AU1248">
        <v>1</v>
      </c>
      <c r="AV1248">
        <v>1</v>
      </c>
      <c r="AW1248" t="s">
        <v>10352</v>
      </c>
      <c r="AX1248">
        <v>27000</v>
      </c>
      <c r="AY1248" t="s">
        <v>56</v>
      </c>
      <c r="AZ1248" t="s">
        <v>220</v>
      </c>
      <c r="BA1248">
        <v>1880.82</v>
      </c>
      <c r="BB1248" t="s">
        <v>220</v>
      </c>
      <c r="BC1248">
        <v>1880.82</v>
      </c>
      <c r="BD1248">
        <v>154</v>
      </c>
      <c r="BE1248">
        <v>42997.72</v>
      </c>
      <c r="BF1248">
        <v>3</v>
      </c>
      <c r="BG1248">
        <v>10</v>
      </c>
      <c r="BH1248">
        <v>0</v>
      </c>
      <c r="BI1248">
        <v>0</v>
      </c>
      <c r="BJ1248">
        <v>0</v>
      </c>
      <c r="BK1248">
        <v>0</v>
      </c>
      <c r="BL1248" t="s">
        <v>59</v>
      </c>
      <c r="BM1248" t="s">
        <v>221</v>
      </c>
      <c r="BN1248" t="s">
        <v>222</v>
      </c>
      <c r="BO1248">
        <v>0</v>
      </c>
    </row>
    <row r="1249" spans="1:67" x14ac:dyDescent="0.3">
      <c r="A1249">
        <v>119381</v>
      </c>
      <c r="B1249">
        <v>7121245455</v>
      </c>
      <c r="C1249">
        <v>2027253</v>
      </c>
      <c r="D1249">
        <v>7032</v>
      </c>
      <c r="E1249">
        <v>127924</v>
      </c>
      <c r="F1249">
        <v>1</v>
      </c>
      <c r="G1249" t="s">
        <v>820</v>
      </c>
      <c r="H1249">
        <v>42852</v>
      </c>
      <c r="I1249">
        <v>22106803</v>
      </c>
      <c r="J1249" t="s">
        <v>46</v>
      </c>
      <c r="K1249" t="s">
        <v>47</v>
      </c>
      <c r="L1249" t="s">
        <v>48</v>
      </c>
      <c r="M1249" t="s">
        <v>49</v>
      </c>
      <c r="N1249" t="s">
        <v>9410</v>
      </c>
      <c r="O1249" t="s">
        <v>10353</v>
      </c>
      <c r="P1249" t="s">
        <v>52</v>
      </c>
      <c r="Q1249" t="s">
        <v>53</v>
      </c>
      <c r="R1249" t="s">
        <v>54</v>
      </c>
      <c r="S1249">
        <v>101093720</v>
      </c>
      <c r="T1249" t="s">
        <v>55</v>
      </c>
      <c r="U1249" t="s">
        <v>66</v>
      </c>
      <c r="V1249" t="s">
        <v>1007</v>
      </c>
      <c r="W1249">
        <v>2118.52</v>
      </c>
      <c r="X1249">
        <v>11307.7</v>
      </c>
      <c r="Y1249">
        <v>10472.1</v>
      </c>
      <c r="Z1249" t="s">
        <v>49</v>
      </c>
      <c r="AA1249" t="s">
        <v>10314</v>
      </c>
      <c r="AB1249" t="s">
        <v>10296</v>
      </c>
      <c r="AC1249" t="s">
        <v>10297</v>
      </c>
      <c r="AD1249" t="s">
        <v>52</v>
      </c>
      <c r="AE1249" t="s">
        <v>76</v>
      </c>
      <c r="AF1249" t="s">
        <v>10207</v>
      </c>
      <c r="AG1249" t="s">
        <v>10208</v>
      </c>
      <c r="AH1249" t="s">
        <v>10298</v>
      </c>
      <c r="AI1249" t="s">
        <v>48</v>
      </c>
      <c r="AJ1249" t="s">
        <v>47</v>
      </c>
      <c r="AK1249" t="s">
        <v>9410</v>
      </c>
      <c r="AL1249" t="s">
        <v>10207</v>
      </c>
      <c r="AM1249">
        <v>0</v>
      </c>
      <c r="AN1249" t="s">
        <v>47</v>
      </c>
      <c r="AO1249" t="s">
        <v>47</v>
      </c>
      <c r="AP1249" t="s">
        <v>47</v>
      </c>
      <c r="AQ1249" t="s">
        <v>47</v>
      </c>
      <c r="AR1249" t="s">
        <v>47</v>
      </c>
      <c r="AS1249">
        <v>2118.52</v>
      </c>
      <c r="AT1249">
        <v>11307.7</v>
      </c>
      <c r="AU1249">
        <v>1</v>
      </c>
      <c r="AV1249">
        <v>1</v>
      </c>
      <c r="AW1249" t="s">
        <v>10352</v>
      </c>
      <c r="AX1249">
        <v>27000</v>
      </c>
      <c r="AY1249" t="s">
        <v>56</v>
      </c>
      <c r="AZ1249" t="s">
        <v>5542</v>
      </c>
      <c r="BA1249">
        <v>2367.36</v>
      </c>
      <c r="BB1249" t="s">
        <v>5543</v>
      </c>
      <c r="BC1249">
        <v>2988.5</v>
      </c>
      <c r="BD1249">
        <v>287</v>
      </c>
      <c r="BE1249">
        <v>54305.42</v>
      </c>
      <c r="BF1249">
        <v>4</v>
      </c>
      <c r="BG1249">
        <v>10</v>
      </c>
      <c r="BH1249">
        <v>28342.94</v>
      </c>
      <c r="BI1249">
        <v>0</v>
      </c>
      <c r="BJ1249">
        <v>28342.94</v>
      </c>
      <c r="BK1249">
        <v>42000</v>
      </c>
      <c r="BL1249" t="s">
        <v>229</v>
      </c>
      <c r="BM1249" t="s">
        <v>10411</v>
      </c>
      <c r="BN1249" t="s">
        <v>10411</v>
      </c>
      <c r="BO1249" t="s">
        <v>47</v>
      </c>
    </row>
    <row r="1250" spans="1:67" hidden="1" x14ac:dyDescent="0.3">
      <c r="A1250">
        <v>119592</v>
      </c>
      <c r="B1250">
        <v>7121271494</v>
      </c>
      <c r="C1250">
        <v>2027253</v>
      </c>
      <c r="D1250">
        <v>7032</v>
      </c>
      <c r="E1250">
        <v>128113</v>
      </c>
      <c r="F1250">
        <v>1</v>
      </c>
      <c r="G1250" t="s">
        <v>820</v>
      </c>
      <c r="H1250">
        <v>42852</v>
      </c>
      <c r="I1250">
        <v>22106798</v>
      </c>
      <c r="J1250" t="s">
        <v>46</v>
      </c>
      <c r="K1250" t="s">
        <v>47</v>
      </c>
      <c r="L1250" t="s">
        <v>48</v>
      </c>
      <c r="M1250" t="s">
        <v>49</v>
      </c>
      <c r="N1250" t="s">
        <v>9410</v>
      </c>
      <c r="O1250" t="s">
        <v>10353</v>
      </c>
      <c r="P1250" t="s">
        <v>52</v>
      </c>
      <c r="Q1250" t="s">
        <v>53</v>
      </c>
      <c r="R1250" t="s">
        <v>54</v>
      </c>
      <c r="S1250">
        <v>101093720</v>
      </c>
      <c r="T1250" t="s">
        <v>55</v>
      </c>
      <c r="U1250" t="s">
        <v>66</v>
      </c>
      <c r="V1250" t="s">
        <v>1007</v>
      </c>
      <c r="W1250">
        <v>2118.52</v>
      </c>
      <c r="X1250">
        <v>8679.9599999999991</v>
      </c>
      <c r="Y1250">
        <v>7902.68</v>
      </c>
      <c r="Z1250" t="s">
        <v>49</v>
      </c>
      <c r="AA1250" t="s">
        <v>10314</v>
      </c>
      <c r="AB1250" t="s">
        <v>10296</v>
      </c>
      <c r="AC1250" t="s">
        <v>10297</v>
      </c>
      <c r="AD1250" t="s">
        <v>52</v>
      </c>
      <c r="AE1250" t="s">
        <v>76</v>
      </c>
      <c r="AF1250" t="s">
        <v>10207</v>
      </c>
      <c r="AG1250" t="s">
        <v>10208</v>
      </c>
      <c r="AH1250" t="s">
        <v>10298</v>
      </c>
      <c r="AI1250" t="s">
        <v>48</v>
      </c>
      <c r="AJ1250" t="s">
        <v>47</v>
      </c>
      <c r="AK1250" t="s">
        <v>9410</v>
      </c>
      <c r="AL1250" t="s">
        <v>10207</v>
      </c>
      <c r="AM1250">
        <v>0</v>
      </c>
      <c r="AN1250" t="s">
        <v>47</v>
      </c>
      <c r="AO1250" t="s">
        <v>47</v>
      </c>
      <c r="AP1250" t="s">
        <v>47</v>
      </c>
      <c r="AQ1250" t="s">
        <v>47</v>
      </c>
      <c r="AR1250" t="s">
        <v>47</v>
      </c>
      <c r="AS1250">
        <v>2118.52</v>
      </c>
      <c r="AT1250">
        <v>8679.9599999999991</v>
      </c>
      <c r="AU1250">
        <v>1</v>
      </c>
      <c r="AV1250">
        <v>1</v>
      </c>
      <c r="AW1250" t="s">
        <v>10352</v>
      </c>
      <c r="AX1250">
        <v>10800</v>
      </c>
      <c r="AY1250" t="s">
        <v>66</v>
      </c>
      <c r="AZ1250" t="s">
        <v>5542</v>
      </c>
      <c r="BA1250">
        <v>2367.36</v>
      </c>
      <c r="BB1250" t="s">
        <v>5542</v>
      </c>
      <c r="BC1250">
        <v>2367.36</v>
      </c>
      <c r="BD1250">
        <v>287</v>
      </c>
      <c r="BE1250">
        <v>62985.38</v>
      </c>
      <c r="BF1250">
        <v>5</v>
      </c>
      <c r="BG1250">
        <v>10</v>
      </c>
      <c r="BH1250">
        <v>0</v>
      </c>
      <c r="BI1250">
        <v>0</v>
      </c>
      <c r="BJ1250">
        <v>0</v>
      </c>
      <c r="BK1250">
        <v>0</v>
      </c>
      <c r="BL1250" t="s">
        <v>59</v>
      </c>
      <c r="BM1250" t="s">
        <v>10410</v>
      </c>
      <c r="BN1250" t="s">
        <v>10411</v>
      </c>
      <c r="BO1250">
        <v>0</v>
      </c>
    </row>
    <row r="1251" spans="1:67" hidden="1" x14ac:dyDescent="0.3">
      <c r="A1251">
        <v>119557</v>
      </c>
      <c r="B1251">
        <v>7121271161</v>
      </c>
      <c r="C1251">
        <v>5085216</v>
      </c>
      <c r="D1251">
        <v>7032</v>
      </c>
      <c r="E1251">
        <v>128075</v>
      </c>
      <c r="F1251">
        <v>1</v>
      </c>
      <c r="G1251" t="s">
        <v>820</v>
      </c>
      <c r="H1251">
        <v>42852</v>
      </c>
      <c r="I1251">
        <v>22106797</v>
      </c>
      <c r="J1251" t="s">
        <v>46</v>
      </c>
      <c r="K1251" t="s">
        <v>47</v>
      </c>
      <c r="L1251" t="s">
        <v>48</v>
      </c>
      <c r="M1251" t="s">
        <v>49</v>
      </c>
      <c r="N1251" t="s">
        <v>75</v>
      </c>
      <c r="O1251" t="s">
        <v>76</v>
      </c>
      <c r="P1251" t="s">
        <v>52</v>
      </c>
      <c r="Q1251" t="s">
        <v>53</v>
      </c>
      <c r="R1251" t="s">
        <v>54</v>
      </c>
      <c r="S1251">
        <v>101093720</v>
      </c>
      <c r="T1251" t="s">
        <v>55</v>
      </c>
      <c r="U1251" t="s">
        <v>56</v>
      </c>
      <c r="V1251" t="s">
        <v>57</v>
      </c>
      <c r="W1251">
        <v>1683.12</v>
      </c>
      <c r="X1251">
        <v>17404.8</v>
      </c>
      <c r="Y1251">
        <v>14896</v>
      </c>
      <c r="Z1251" t="s">
        <v>49</v>
      </c>
      <c r="AA1251" t="s">
        <v>10314</v>
      </c>
      <c r="AB1251" t="s">
        <v>10296</v>
      </c>
      <c r="AC1251" t="s">
        <v>10297</v>
      </c>
      <c r="AD1251" t="s">
        <v>52</v>
      </c>
      <c r="AE1251" t="s">
        <v>76</v>
      </c>
      <c r="AF1251" t="s">
        <v>10207</v>
      </c>
      <c r="AG1251" t="s">
        <v>10208</v>
      </c>
      <c r="AH1251" t="s">
        <v>10298</v>
      </c>
      <c r="AI1251" t="s">
        <v>48</v>
      </c>
      <c r="AJ1251" t="s">
        <v>47</v>
      </c>
      <c r="AK1251" t="s">
        <v>75</v>
      </c>
      <c r="AL1251" t="s">
        <v>10207</v>
      </c>
      <c r="AM1251">
        <v>0</v>
      </c>
      <c r="AN1251" t="s">
        <v>47</v>
      </c>
      <c r="AO1251" t="s">
        <v>47</v>
      </c>
      <c r="AP1251" t="s">
        <v>47</v>
      </c>
      <c r="AQ1251" t="s">
        <v>47</v>
      </c>
      <c r="AR1251" t="s">
        <v>47</v>
      </c>
      <c r="AS1251">
        <v>1683.12</v>
      </c>
      <c r="AT1251">
        <v>17404.8</v>
      </c>
      <c r="AU1251">
        <v>1</v>
      </c>
      <c r="AV1251">
        <v>1</v>
      </c>
      <c r="AW1251" t="s">
        <v>10352</v>
      </c>
      <c r="AX1251">
        <v>27000</v>
      </c>
      <c r="AY1251" t="s">
        <v>56</v>
      </c>
      <c r="AZ1251" t="s">
        <v>184</v>
      </c>
      <c r="BA1251">
        <v>1880.82</v>
      </c>
      <c r="BB1251" t="s">
        <v>184</v>
      </c>
      <c r="BC1251">
        <v>1880.82</v>
      </c>
      <c r="BD1251">
        <v>659</v>
      </c>
      <c r="BE1251">
        <v>80390.179999999993</v>
      </c>
      <c r="BF1251">
        <v>6</v>
      </c>
      <c r="BG1251">
        <v>10</v>
      </c>
      <c r="BH1251">
        <v>26084.76</v>
      </c>
      <c r="BI1251">
        <v>0</v>
      </c>
      <c r="BJ1251">
        <v>26084.76</v>
      </c>
      <c r="BK1251">
        <v>27000</v>
      </c>
      <c r="BL1251" t="s">
        <v>56</v>
      </c>
      <c r="BM1251" t="s">
        <v>184</v>
      </c>
      <c r="BN1251" t="s">
        <v>186</v>
      </c>
      <c r="BO1251">
        <v>1880.82</v>
      </c>
    </row>
    <row r="1252" spans="1:67" hidden="1" x14ac:dyDescent="0.3">
      <c r="A1252">
        <v>119478</v>
      </c>
      <c r="B1252">
        <v>7121254528</v>
      </c>
      <c r="C1252">
        <v>4463264</v>
      </c>
      <c r="D1252">
        <v>7032</v>
      </c>
      <c r="E1252">
        <v>128019</v>
      </c>
      <c r="F1252">
        <v>1</v>
      </c>
      <c r="G1252" t="s">
        <v>820</v>
      </c>
      <c r="H1252">
        <v>42852</v>
      </c>
      <c r="I1252">
        <v>22106761</v>
      </c>
      <c r="J1252" t="s">
        <v>46</v>
      </c>
      <c r="K1252" t="s">
        <v>47</v>
      </c>
      <c r="L1252" t="s">
        <v>48</v>
      </c>
      <c r="M1252" t="s">
        <v>49</v>
      </c>
      <c r="N1252" t="s">
        <v>9400</v>
      </c>
      <c r="O1252" t="s">
        <v>10266</v>
      </c>
      <c r="P1252" t="s">
        <v>2264</v>
      </c>
      <c r="Q1252" t="s">
        <v>10372</v>
      </c>
      <c r="R1252" t="s">
        <v>10178</v>
      </c>
      <c r="S1252">
        <v>101093720</v>
      </c>
      <c r="T1252" t="s">
        <v>55</v>
      </c>
      <c r="U1252" t="s">
        <v>66</v>
      </c>
      <c r="V1252" t="s">
        <v>1007</v>
      </c>
      <c r="W1252">
        <v>2670.84</v>
      </c>
      <c r="X1252">
        <v>10378.6</v>
      </c>
      <c r="Y1252">
        <v>9530</v>
      </c>
      <c r="Z1252" t="s">
        <v>49</v>
      </c>
      <c r="AA1252" t="s">
        <v>10314</v>
      </c>
      <c r="AB1252" t="s">
        <v>10296</v>
      </c>
      <c r="AC1252" t="s">
        <v>10297</v>
      </c>
      <c r="AD1252" t="s">
        <v>52</v>
      </c>
      <c r="AE1252" t="s">
        <v>76</v>
      </c>
      <c r="AF1252" t="s">
        <v>10207</v>
      </c>
      <c r="AG1252" t="s">
        <v>10208</v>
      </c>
      <c r="AH1252" t="s">
        <v>10298</v>
      </c>
      <c r="AI1252" t="s">
        <v>48</v>
      </c>
      <c r="AJ1252" t="s">
        <v>47</v>
      </c>
      <c r="AK1252" t="s">
        <v>9400</v>
      </c>
      <c r="AL1252" t="s">
        <v>10207</v>
      </c>
      <c r="AM1252">
        <v>0</v>
      </c>
      <c r="AN1252" t="s">
        <v>47</v>
      </c>
      <c r="AO1252" t="s">
        <v>47</v>
      </c>
      <c r="AP1252" t="s">
        <v>47</v>
      </c>
      <c r="AQ1252" t="s">
        <v>47</v>
      </c>
      <c r="AR1252" t="s">
        <v>47</v>
      </c>
      <c r="AS1252">
        <v>2670.84</v>
      </c>
      <c r="AT1252">
        <v>10378.6</v>
      </c>
      <c r="AU1252">
        <v>1</v>
      </c>
      <c r="AV1252">
        <v>1</v>
      </c>
      <c r="AW1252" t="s">
        <v>10362</v>
      </c>
      <c r="AX1252">
        <v>10800</v>
      </c>
      <c r="AY1252" t="s">
        <v>66</v>
      </c>
      <c r="AZ1252" t="s">
        <v>10392</v>
      </c>
      <c r="BA1252" t="s">
        <v>47</v>
      </c>
      <c r="BB1252" t="s">
        <v>10392</v>
      </c>
      <c r="BC1252" t="s">
        <v>47</v>
      </c>
      <c r="BD1252">
        <v>1148</v>
      </c>
      <c r="BE1252">
        <v>90768.78</v>
      </c>
      <c r="BF1252">
        <v>7</v>
      </c>
      <c r="BG1252">
        <v>10</v>
      </c>
      <c r="BH1252">
        <v>0</v>
      </c>
      <c r="BI1252">
        <v>0</v>
      </c>
      <c r="BJ1252">
        <v>0</v>
      </c>
      <c r="BK1252">
        <v>0</v>
      </c>
      <c r="BL1252" t="s">
        <v>59</v>
      </c>
      <c r="BM1252" t="s">
        <v>10393</v>
      </c>
      <c r="BN1252" t="s">
        <v>10394</v>
      </c>
      <c r="BO1252">
        <v>0</v>
      </c>
    </row>
    <row r="1253" spans="1:67" x14ac:dyDescent="0.3">
      <c r="A1253">
        <v>119553</v>
      </c>
      <c r="B1253">
        <v>7121271156</v>
      </c>
      <c r="C1253">
        <v>4463264</v>
      </c>
      <c r="D1253">
        <v>7032</v>
      </c>
      <c r="E1253">
        <v>128070</v>
      </c>
      <c r="F1253">
        <v>1</v>
      </c>
      <c r="G1253" t="s">
        <v>820</v>
      </c>
      <c r="H1253">
        <v>42852</v>
      </c>
      <c r="I1253">
        <v>22106792</v>
      </c>
      <c r="J1253" t="s">
        <v>46</v>
      </c>
      <c r="K1253" t="s">
        <v>47</v>
      </c>
      <c r="L1253" t="s">
        <v>48</v>
      </c>
      <c r="M1253" t="s">
        <v>49</v>
      </c>
      <c r="N1253" t="s">
        <v>9400</v>
      </c>
      <c r="O1253" t="s">
        <v>10266</v>
      </c>
      <c r="P1253" t="s">
        <v>2264</v>
      </c>
      <c r="Q1253" t="s">
        <v>10372</v>
      </c>
      <c r="R1253" t="s">
        <v>10178</v>
      </c>
      <c r="S1253">
        <v>100788157</v>
      </c>
      <c r="T1253" t="s">
        <v>606</v>
      </c>
      <c r="U1253" t="s">
        <v>66</v>
      </c>
      <c r="V1253" t="s">
        <v>1007</v>
      </c>
      <c r="W1253">
        <v>2473</v>
      </c>
      <c r="X1253">
        <v>10397.44</v>
      </c>
      <c r="Y1253">
        <v>9422.64</v>
      </c>
      <c r="Z1253" t="s">
        <v>49</v>
      </c>
      <c r="AA1253" t="s">
        <v>10314</v>
      </c>
      <c r="AB1253" t="s">
        <v>10296</v>
      </c>
      <c r="AC1253" t="s">
        <v>10297</v>
      </c>
      <c r="AD1253" t="s">
        <v>52</v>
      </c>
      <c r="AE1253" t="s">
        <v>76</v>
      </c>
      <c r="AF1253" t="s">
        <v>10207</v>
      </c>
      <c r="AG1253" t="s">
        <v>10208</v>
      </c>
      <c r="AH1253" t="s">
        <v>10298</v>
      </c>
      <c r="AI1253" t="s">
        <v>48</v>
      </c>
      <c r="AJ1253" t="s">
        <v>47</v>
      </c>
      <c r="AK1253" t="s">
        <v>9400</v>
      </c>
      <c r="AL1253" t="s">
        <v>10207</v>
      </c>
      <c r="AM1253">
        <v>0</v>
      </c>
      <c r="AN1253" t="s">
        <v>47</v>
      </c>
      <c r="AO1253" t="s">
        <v>47</v>
      </c>
      <c r="AP1253" t="s">
        <v>47</v>
      </c>
      <c r="AQ1253" t="s">
        <v>47</v>
      </c>
      <c r="AR1253" t="s">
        <v>47</v>
      </c>
      <c r="AS1253">
        <v>2473</v>
      </c>
      <c r="AT1253">
        <v>10397.44</v>
      </c>
      <c r="AU1253">
        <v>1</v>
      </c>
      <c r="AV1253">
        <v>1</v>
      </c>
      <c r="AW1253" t="s">
        <v>10362</v>
      </c>
      <c r="AX1253">
        <v>10800</v>
      </c>
      <c r="AY1253" t="s">
        <v>66</v>
      </c>
      <c r="AZ1253" t="s">
        <v>10373</v>
      </c>
      <c r="BA1253" t="s">
        <v>47</v>
      </c>
      <c r="BB1253" t="s">
        <v>10373</v>
      </c>
      <c r="BC1253" t="s">
        <v>47</v>
      </c>
      <c r="BD1253">
        <v>1148</v>
      </c>
      <c r="BE1253">
        <v>101166.22</v>
      </c>
      <c r="BF1253">
        <v>8</v>
      </c>
      <c r="BG1253">
        <v>10</v>
      </c>
      <c r="BH1253">
        <v>20776.04</v>
      </c>
      <c r="BI1253">
        <v>0</v>
      </c>
      <c r="BJ1253">
        <v>20776.04</v>
      </c>
      <c r="BK1253">
        <v>27000</v>
      </c>
      <c r="BL1253" t="s">
        <v>56</v>
      </c>
      <c r="BM1253" t="s">
        <v>10374</v>
      </c>
      <c r="BN1253" t="s">
        <v>10375</v>
      </c>
      <c r="BO1253" t="s">
        <v>47</v>
      </c>
    </row>
    <row r="1254" spans="1:67" hidden="1" x14ac:dyDescent="0.3">
      <c r="A1254">
        <v>119554</v>
      </c>
      <c r="B1254">
        <v>7121271157</v>
      </c>
      <c r="C1254">
        <v>4463264</v>
      </c>
      <c r="D1254">
        <v>7032</v>
      </c>
      <c r="E1254">
        <v>128071</v>
      </c>
      <c r="F1254">
        <v>1</v>
      </c>
      <c r="G1254" t="s">
        <v>820</v>
      </c>
      <c r="H1254">
        <v>42852</v>
      </c>
      <c r="I1254">
        <v>22106793</v>
      </c>
      <c r="J1254" t="s">
        <v>46</v>
      </c>
      <c r="K1254" t="s">
        <v>47</v>
      </c>
      <c r="L1254" t="s">
        <v>48</v>
      </c>
      <c r="M1254" t="s">
        <v>49</v>
      </c>
      <c r="N1254" t="s">
        <v>9400</v>
      </c>
      <c r="O1254" t="s">
        <v>10266</v>
      </c>
      <c r="P1254" t="s">
        <v>2264</v>
      </c>
      <c r="Q1254" t="s">
        <v>10372</v>
      </c>
      <c r="R1254" t="s">
        <v>10178</v>
      </c>
      <c r="S1254">
        <v>100788157</v>
      </c>
      <c r="T1254" t="s">
        <v>606</v>
      </c>
      <c r="U1254" t="s">
        <v>66</v>
      </c>
      <c r="V1254" t="s">
        <v>1007</v>
      </c>
      <c r="W1254">
        <v>2473</v>
      </c>
      <c r="X1254">
        <v>10471.620000000001</v>
      </c>
      <c r="Y1254">
        <v>9540.44</v>
      </c>
      <c r="Z1254" t="s">
        <v>49</v>
      </c>
      <c r="AA1254" t="s">
        <v>10314</v>
      </c>
      <c r="AB1254" t="s">
        <v>10296</v>
      </c>
      <c r="AC1254" t="s">
        <v>10297</v>
      </c>
      <c r="AD1254" t="s">
        <v>52</v>
      </c>
      <c r="AE1254" t="s">
        <v>76</v>
      </c>
      <c r="AF1254" t="s">
        <v>10207</v>
      </c>
      <c r="AG1254" t="s">
        <v>10208</v>
      </c>
      <c r="AH1254" t="s">
        <v>10298</v>
      </c>
      <c r="AI1254" t="s">
        <v>48</v>
      </c>
      <c r="AJ1254" t="s">
        <v>47</v>
      </c>
      <c r="AK1254" t="s">
        <v>9400</v>
      </c>
      <c r="AL1254" t="s">
        <v>10207</v>
      </c>
      <c r="AM1254">
        <v>0</v>
      </c>
      <c r="AN1254" t="s">
        <v>47</v>
      </c>
      <c r="AO1254" t="s">
        <v>47</v>
      </c>
      <c r="AP1254" t="s">
        <v>47</v>
      </c>
      <c r="AQ1254" t="s">
        <v>47</v>
      </c>
      <c r="AR1254" t="s">
        <v>47</v>
      </c>
      <c r="AS1254">
        <v>2473</v>
      </c>
      <c r="AT1254">
        <v>10471.620000000001</v>
      </c>
      <c r="AU1254">
        <v>1</v>
      </c>
      <c r="AV1254">
        <v>1</v>
      </c>
      <c r="AW1254" t="s">
        <v>10362</v>
      </c>
      <c r="AX1254">
        <v>10800</v>
      </c>
      <c r="AY1254" t="s">
        <v>66</v>
      </c>
      <c r="AZ1254" t="s">
        <v>10373</v>
      </c>
      <c r="BA1254" t="s">
        <v>47</v>
      </c>
      <c r="BB1254" t="s">
        <v>10373</v>
      </c>
      <c r="BC1254" t="s">
        <v>47</v>
      </c>
      <c r="BD1254">
        <v>1148</v>
      </c>
      <c r="BE1254">
        <v>111637.84</v>
      </c>
      <c r="BF1254">
        <v>9</v>
      </c>
      <c r="BG1254">
        <v>10</v>
      </c>
      <c r="BH1254">
        <v>0</v>
      </c>
      <c r="BI1254">
        <v>0</v>
      </c>
      <c r="BJ1254">
        <v>0</v>
      </c>
      <c r="BK1254">
        <v>0</v>
      </c>
      <c r="BL1254" t="s">
        <v>59</v>
      </c>
      <c r="BM1254" t="s">
        <v>10376</v>
      </c>
      <c r="BN1254" t="s">
        <v>10375</v>
      </c>
      <c r="BO1254">
        <v>0</v>
      </c>
    </row>
    <row r="1255" spans="1:67" x14ac:dyDescent="0.3">
      <c r="A1255">
        <v>119556</v>
      </c>
      <c r="B1255">
        <v>7121271160</v>
      </c>
      <c r="C1255">
        <v>4463264</v>
      </c>
      <c r="D1255">
        <v>7032</v>
      </c>
      <c r="E1255">
        <v>128074</v>
      </c>
      <c r="F1255">
        <v>1</v>
      </c>
      <c r="G1255" t="s">
        <v>820</v>
      </c>
      <c r="H1255">
        <v>42852</v>
      </c>
      <c r="I1255">
        <v>22106796</v>
      </c>
      <c r="J1255" t="s">
        <v>46</v>
      </c>
      <c r="K1255" t="s">
        <v>47</v>
      </c>
      <c r="L1255" t="s">
        <v>48</v>
      </c>
      <c r="M1255" t="s">
        <v>49</v>
      </c>
      <c r="N1255" t="s">
        <v>9400</v>
      </c>
      <c r="O1255" t="s">
        <v>10266</v>
      </c>
      <c r="P1255" t="s">
        <v>2264</v>
      </c>
      <c r="Q1255" t="s">
        <v>10372</v>
      </c>
      <c r="R1255" t="s">
        <v>10178</v>
      </c>
      <c r="S1255">
        <v>101093720</v>
      </c>
      <c r="T1255" t="s">
        <v>55</v>
      </c>
      <c r="U1255" t="s">
        <v>66</v>
      </c>
      <c r="V1255" t="s">
        <v>1007</v>
      </c>
      <c r="W1255">
        <v>2670.84</v>
      </c>
      <c r="X1255">
        <v>10832.9</v>
      </c>
      <c r="Y1255">
        <v>9946.7999999999993</v>
      </c>
      <c r="Z1255" t="s">
        <v>49</v>
      </c>
      <c r="AA1255" t="s">
        <v>10314</v>
      </c>
      <c r="AB1255" t="s">
        <v>10296</v>
      </c>
      <c r="AC1255" t="s">
        <v>10297</v>
      </c>
      <c r="AD1255" t="s">
        <v>52</v>
      </c>
      <c r="AE1255" t="s">
        <v>76</v>
      </c>
      <c r="AF1255" t="s">
        <v>10207</v>
      </c>
      <c r="AG1255" t="s">
        <v>10208</v>
      </c>
      <c r="AH1255" t="s">
        <v>10298</v>
      </c>
      <c r="AI1255" t="s">
        <v>48</v>
      </c>
      <c r="AJ1255" t="s">
        <v>47</v>
      </c>
      <c r="AK1255" t="s">
        <v>9400</v>
      </c>
      <c r="AL1255" t="s">
        <v>10207</v>
      </c>
      <c r="AM1255">
        <v>0</v>
      </c>
      <c r="AN1255" t="s">
        <v>47</v>
      </c>
      <c r="AO1255" t="s">
        <v>47</v>
      </c>
      <c r="AP1255" t="s">
        <v>47</v>
      </c>
      <c r="AQ1255" t="s">
        <v>47</v>
      </c>
      <c r="AR1255" t="s">
        <v>47</v>
      </c>
      <c r="AS1255">
        <v>2670.84</v>
      </c>
      <c r="AT1255">
        <v>10832.9</v>
      </c>
      <c r="AU1255">
        <v>1</v>
      </c>
      <c r="AV1255">
        <v>1</v>
      </c>
      <c r="AW1255" t="s">
        <v>10362</v>
      </c>
      <c r="AX1255">
        <v>27000</v>
      </c>
      <c r="AY1255" t="s">
        <v>56</v>
      </c>
      <c r="AZ1255" t="s">
        <v>10392</v>
      </c>
      <c r="BA1255" t="s">
        <v>47</v>
      </c>
      <c r="BB1255" t="s">
        <v>10395</v>
      </c>
      <c r="BC1255" t="s">
        <v>47</v>
      </c>
      <c r="BD1255">
        <v>1148</v>
      </c>
      <c r="BE1255">
        <v>122470.74</v>
      </c>
      <c r="BF1255">
        <v>10</v>
      </c>
      <c r="BG1255">
        <v>10</v>
      </c>
      <c r="BH1255">
        <v>21304.52</v>
      </c>
      <c r="BI1255">
        <v>0</v>
      </c>
      <c r="BJ1255">
        <v>21304.52</v>
      </c>
      <c r="BK1255">
        <v>27000</v>
      </c>
      <c r="BL1255" t="s">
        <v>56</v>
      </c>
      <c r="BM1255" t="s">
        <v>10395</v>
      </c>
      <c r="BN1255" t="s">
        <v>10394</v>
      </c>
      <c r="BO1255" t="s">
        <v>47</v>
      </c>
    </row>
    <row r="1256" spans="1:67" hidden="1" x14ac:dyDescent="0.3">
      <c r="A1256">
        <v>120345</v>
      </c>
      <c r="B1256">
        <v>7121311986</v>
      </c>
      <c r="C1256">
        <v>4463264</v>
      </c>
      <c r="D1256">
        <v>7032</v>
      </c>
      <c r="E1256">
        <v>128870</v>
      </c>
      <c r="F1256">
        <v>1</v>
      </c>
      <c r="G1256" t="s">
        <v>820</v>
      </c>
      <c r="H1256">
        <v>42853</v>
      </c>
      <c r="I1256">
        <v>22123081</v>
      </c>
      <c r="J1256" t="s">
        <v>46</v>
      </c>
      <c r="K1256" t="s">
        <v>47</v>
      </c>
      <c r="L1256" t="s">
        <v>48</v>
      </c>
      <c r="M1256" t="s">
        <v>49</v>
      </c>
      <c r="N1256" t="s">
        <v>9400</v>
      </c>
      <c r="O1256" t="s">
        <v>10266</v>
      </c>
      <c r="P1256" t="s">
        <v>2264</v>
      </c>
      <c r="Q1256" t="s">
        <v>10372</v>
      </c>
      <c r="R1256" t="s">
        <v>10178</v>
      </c>
      <c r="S1256">
        <v>101093720</v>
      </c>
      <c r="T1256" t="s">
        <v>55</v>
      </c>
      <c r="U1256" t="s">
        <v>66</v>
      </c>
      <c r="V1256" t="s">
        <v>1007</v>
      </c>
      <c r="W1256">
        <v>2670.84</v>
      </c>
      <c r="X1256">
        <v>9802.7999999999993</v>
      </c>
      <c r="Y1256">
        <v>9072</v>
      </c>
      <c r="Z1256" t="s">
        <v>49</v>
      </c>
      <c r="AA1256" t="s">
        <v>10314</v>
      </c>
      <c r="AB1256" t="s">
        <v>10296</v>
      </c>
      <c r="AC1256" t="s">
        <v>10297</v>
      </c>
      <c r="AD1256" t="s">
        <v>52</v>
      </c>
      <c r="AE1256" t="s">
        <v>76</v>
      </c>
      <c r="AF1256" t="s">
        <v>10207</v>
      </c>
      <c r="AG1256" t="s">
        <v>10208</v>
      </c>
      <c r="AH1256" t="s">
        <v>10298</v>
      </c>
      <c r="AI1256" t="s">
        <v>48</v>
      </c>
      <c r="AJ1256" t="s">
        <v>47</v>
      </c>
      <c r="AK1256" t="s">
        <v>9400</v>
      </c>
      <c r="AL1256" t="s">
        <v>10207</v>
      </c>
      <c r="AM1256">
        <v>0</v>
      </c>
      <c r="AN1256" t="s">
        <v>47</v>
      </c>
      <c r="AO1256" t="s">
        <v>47</v>
      </c>
      <c r="AP1256" t="s">
        <v>47</v>
      </c>
      <c r="AQ1256" t="s">
        <v>47</v>
      </c>
      <c r="AR1256" t="s">
        <v>47</v>
      </c>
      <c r="AS1256">
        <v>2670.84</v>
      </c>
      <c r="AT1256">
        <v>9802.7999999999993</v>
      </c>
      <c r="AU1256">
        <v>1</v>
      </c>
      <c r="AV1256">
        <v>1</v>
      </c>
      <c r="AW1256" t="s">
        <v>10362</v>
      </c>
      <c r="AX1256">
        <v>10800</v>
      </c>
      <c r="AY1256" t="s">
        <v>66</v>
      </c>
      <c r="AZ1256" t="s">
        <v>10392</v>
      </c>
      <c r="BA1256" t="s">
        <v>47</v>
      </c>
      <c r="BB1256" t="s">
        <v>10392</v>
      </c>
      <c r="BC1256" t="s">
        <v>47</v>
      </c>
      <c r="BD1256">
        <v>1148</v>
      </c>
      <c r="BE1256">
        <v>9802.7999999999993</v>
      </c>
      <c r="BF1256">
        <v>1</v>
      </c>
      <c r="BG1256">
        <v>4</v>
      </c>
      <c r="BH1256">
        <v>0</v>
      </c>
      <c r="BI1256">
        <v>0</v>
      </c>
      <c r="BJ1256">
        <v>0</v>
      </c>
      <c r="BK1256">
        <v>0</v>
      </c>
      <c r="BL1256" t="s">
        <v>59</v>
      </c>
      <c r="BM1256" t="s">
        <v>10393</v>
      </c>
      <c r="BN1256" t="s">
        <v>10394</v>
      </c>
      <c r="BO1256">
        <v>0</v>
      </c>
    </row>
    <row r="1257" spans="1:67" hidden="1" x14ac:dyDescent="0.3">
      <c r="A1257">
        <v>119499</v>
      </c>
      <c r="B1257">
        <v>7121270073</v>
      </c>
      <c r="C1257">
        <v>940117</v>
      </c>
      <c r="D1257">
        <v>7032</v>
      </c>
      <c r="E1257">
        <v>128532</v>
      </c>
      <c r="F1257">
        <v>1</v>
      </c>
      <c r="G1257" t="s">
        <v>820</v>
      </c>
      <c r="H1257">
        <v>42853</v>
      </c>
      <c r="I1257">
        <v>22123799</v>
      </c>
      <c r="J1257" t="s">
        <v>46</v>
      </c>
      <c r="K1257" t="s">
        <v>47</v>
      </c>
      <c r="L1257" t="s">
        <v>48</v>
      </c>
      <c r="M1257" t="s">
        <v>49</v>
      </c>
      <c r="N1257" t="s">
        <v>69</v>
      </c>
      <c r="O1257" t="s">
        <v>70</v>
      </c>
      <c r="P1257" t="s">
        <v>71</v>
      </c>
      <c r="Q1257" t="s">
        <v>72</v>
      </c>
      <c r="R1257" t="s">
        <v>54</v>
      </c>
      <c r="S1257">
        <v>100994845</v>
      </c>
      <c r="T1257" t="s">
        <v>86</v>
      </c>
      <c r="U1257" t="s">
        <v>56</v>
      </c>
      <c r="V1257" t="s">
        <v>57</v>
      </c>
      <c r="W1257">
        <v>10986.56</v>
      </c>
      <c r="X1257">
        <v>19968</v>
      </c>
      <c r="Y1257">
        <v>17950.400000000001</v>
      </c>
      <c r="Z1257" t="s">
        <v>49</v>
      </c>
      <c r="AA1257" t="s">
        <v>10314</v>
      </c>
      <c r="AB1257" t="s">
        <v>10296</v>
      </c>
      <c r="AC1257" t="s">
        <v>10297</v>
      </c>
      <c r="AD1257" t="s">
        <v>52</v>
      </c>
      <c r="AE1257" t="s">
        <v>76</v>
      </c>
      <c r="AF1257" t="s">
        <v>10207</v>
      </c>
      <c r="AG1257" t="s">
        <v>10208</v>
      </c>
      <c r="AH1257" t="s">
        <v>10298</v>
      </c>
      <c r="AI1257" t="s">
        <v>48</v>
      </c>
      <c r="AJ1257" t="s">
        <v>47</v>
      </c>
      <c r="AK1257" t="s">
        <v>69</v>
      </c>
      <c r="AL1257" t="s">
        <v>10240</v>
      </c>
      <c r="AM1257">
        <v>0</v>
      </c>
      <c r="AN1257" t="s">
        <v>47</v>
      </c>
      <c r="AO1257" t="s">
        <v>47</v>
      </c>
      <c r="AP1257" t="s">
        <v>47</v>
      </c>
      <c r="AQ1257" t="s">
        <v>47</v>
      </c>
      <c r="AR1257" t="s">
        <v>47</v>
      </c>
      <c r="AS1257">
        <v>10986.56</v>
      </c>
      <c r="AT1257">
        <v>19968</v>
      </c>
      <c r="AU1257">
        <v>1</v>
      </c>
      <c r="AV1257">
        <v>1</v>
      </c>
      <c r="AW1257" t="s">
        <v>10352</v>
      </c>
      <c r="AX1257">
        <v>27000</v>
      </c>
      <c r="AY1257" t="s">
        <v>56</v>
      </c>
      <c r="AZ1257" t="s">
        <v>236</v>
      </c>
      <c r="BA1257">
        <v>12200</v>
      </c>
      <c r="BB1257" t="s">
        <v>236</v>
      </c>
      <c r="BC1257">
        <v>12200</v>
      </c>
      <c r="BD1257">
        <v>2384</v>
      </c>
      <c r="BE1257">
        <v>29770.799999999999</v>
      </c>
      <c r="BF1257">
        <v>2</v>
      </c>
      <c r="BG1257">
        <v>4</v>
      </c>
      <c r="BH1257">
        <v>29770.799999999999</v>
      </c>
      <c r="BI1257">
        <v>0</v>
      </c>
      <c r="BJ1257">
        <v>29770.799999999999</v>
      </c>
      <c r="BK1257">
        <v>42000</v>
      </c>
      <c r="BL1257" t="s">
        <v>229</v>
      </c>
      <c r="BM1257" t="s">
        <v>238</v>
      </c>
      <c r="BN1257" t="s">
        <v>238</v>
      </c>
      <c r="BO1257">
        <v>15860</v>
      </c>
    </row>
    <row r="1258" spans="1:67" hidden="1" x14ac:dyDescent="0.3">
      <c r="A1258">
        <v>120011</v>
      </c>
      <c r="B1258">
        <v>7121280104</v>
      </c>
      <c r="C1258">
        <v>3202973</v>
      </c>
      <c r="D1258">
        <v>7032</v>
      </c>
      <c r="E1258">
        <v>128612</v>
      </c>
      <c r="F1258">
        <v>1</v>
      </c>
      <c r="G1258" t="s">
        <v>820</v>
      </c>
      <c r="H1258">
        <v>42853</v>
      </c>
      <c r="I1258">
        <v>22123796</v>
      </c>
      <c r="J1258" t="s">
        <v>46</v>
      </c>
      <c r="K1258" t="s">
        <v>47</v>
      </c>
      <c r="L1258" t="s">
        <v>48</v>
      </c>
      <c r="M1258" t="s">
        <v>49</v>
      </c>
      <c r="N1258" t="s">
        <v>136</v>
      </c>
      <c r="O1258" t="s">
        <v>83</v>
      </c>
      <c r="P1258" t="s">
        <v>84</v>
      </c>
      <c r="Q1258" t="s">
        <v>85</v>
      </c>
      <c r="R1258" t="s">
        <v>54</v>
      </c>
      <c r="S1258">
        <v>100994845</v>
      </c>
      <c r="T1258" t="s">
        <v>86</v>
      </c>
      <c r="U1258" t="s">
        <v>56</v>
      </c>
      <c r="V1258" t="s">
        <v>57</v>
      </c>
      <c r="W1258">
        <v>10806.45</v>
      </c>
      <c r="X1258">
        <v>20834.41</v>
      </c>
      <c r="Y1258">
        <v>18974.060000000001</v>
      </c>
      <c r="Z1258" t="s">
        <v>49</v>
      </c>
      <c r="AA1258" t="s">
        <v>10314</v>
      </c>
      <c r="AB1258" t="s">
        <v>10296</v>
      </c>
      <c r="AC1258" t="s">
        <v>10297</v>
      </c>
      <c r="AD1258" t="s">
        <v>52</v>
      </c>
      <c r="AE1258" t="s">
        <v>76</v>
      </c>
      <c r="AF1258" t="s">
        <v>10207</v>
      </c>
      <c r="AG1258" t="s">
        <v>10208</v>
      </c>
      <c r="AH1258" t="s">
        <v>10298</v>
      </c>
      <c r="AI1258" t="s">
        <v>48</v>
      </c>
      <c r="AJ1258" t="s">
        <v>47</v>
      </c>
      <c r="AK1258" t="s">
        <v>136</v>
      </c>
      <c r="AL1258" t="s">
        <v>10240</v>
      </c>
      <c r="AM1258">
        <v>0</v>
      </c>
      <c r="AN1258" t="s">
        <v>47</v>
      </c>
      <c r="AO1258" t="s">
        <v>47</v>
      </c>
      <c r="AP1258" t="s">
        <v>47</v>
      </c>
      <c r="AQ1258" t="s">
        <v>47</v>
      </c>
      <c r="AR1258" t="s">
        <v>47</v>
      </c>
      <c r="AS1258">
        <v>10806.45</v>
      </c>
      <c r="AT1258">
        <v>20834.41</v>
      </c>
      <c r="AU1258">
        <v>1</v>
      </c>
      <c r="AV1258">
        <v>1</v>
      </c>
      <c r="AW1258" t="s">
        <v>10352</v>
      </c>
      <c r="AX1258">
        <v>27000</v>
      </c>
      <c r="AY1258" t="s">
        <v>56</v>
      </c>
      <c r="AZ1258" t="s">
        <v>87</v>
      </c>
      <c r="BA1258">
        <v>12000</v>
      </c>
      <c r="BB1258" t="s">
        <v>87</v>
      </c>
      <c r="BC1258">
        <v>12000</v>
      </c>
      <c r="BD1258">
        <v>2531</v>
      </c>
      <c r="BE1258">
        <v>50605.21</v>
      </c>
      <c r="BF1258">
        <v>3</v>
      </c>
      <c r="BG1258">
        <v>4</v>
      </c>
      <c r="BH1258">
        <v>0</v>
      </c>
      <c r="BI1258">
        <v>0</v>
      </c>
      <c r="BJ1258">
        <v>0</v>
      </c>
      <c r="BK1258">
        <v>0</v>
      </c>
      <c r="BL1258" t="s">
        <v>59</v>
      </c>
      <c r="BM1258" t="s">
        <v>88</v>
      </c>
      <c r="BN1258" t="s">
        <v>89</v>
      </c>
      <c r="BO1258">
        <v>0</v>
      </c>
    </row>
    <row r="1259" spans="1:67" hidden="1" x14ac:dyDescent="0.3">
      <c r="A1259">
        <v>120015</v>
      </c>
      <c r="B1259">
        <v>7121280108</v>
      </c>
      <c r="C1259">
        <v>4131606</v>
      </c>
      <c r="D1259">
        <v>7032</v>
      </c>
      <c r="E1259">
        <v>128616</v>
      </c>
      <c r="F1259">
        <v>1</v>
      </c>
      <c r="G1259" t="s">
        <v>820</v>
      </c>
      <c r="H1259">
        <v>42853</v>
      </c>
      <c r="I1259">
        <v>22123803</v>
      </c>
      <c r="J1259" t="s">
        <v>46</v>
      </c>
      <c r="K1259" t="s">
        <v>47</v>
      </c>
      <c r="L1259" t="s">
        <v>48</v>
      </c>
      <c r="M1259" t="s">
        <v>49</v>
      </c>
      <c r="N1259" t="s">
        <v>269</v>
      </c>
      <c r="O1259" t="s">
        <v>270</v>
      </c>
      <c r="P1259" t="s">
        <v>126</v>
      </c>
      <c r="Q1259" t="s">
        <v>127</v>
      </c>
      <c r="R1259" t="s">
        <v>54</v>
      </c>
      <c r="S1259">
        <v>100994845</v>
      </c>
      <c r="T1259" t="s">
        <v>86</v>
      </c>
      <c r="U1259" t="s">
        <v>56</v>
      </c>
      <c r="V1259" t="s">
        <v>57</v>
      </c>
      <c r="W1259">
        <v>12517.47</v>
      </c>
      <c r="X1259">
        <v>20320.849999999999</v>
      </c>
      <c r="Y1259">
        <v>18736.38</v>
      </c>
      <c r="Z1259" t="s">
        <v>49</v>
      </c>
      <c r="AA1259" t="s">
        <v>10314</v>
      </c>
      <c r="AB1259" t="s">
        <v>10296</v>
      </c>
      <c r="AC1259" t="s">
        <v>10297</v>
      </c>
      <c r="AD1259" t="s">
        <v>52</v>
      </c>
      <c r="AE1259" t="s">
        <v>76</v>
      </c>
      <c r="AF1259" t="s">
        <v>10207</v>
      </c>
      <c r="AG1259" t="s">
        <v>10208</v>
      </c>
      <c r="AH1259" t="s">
        <v>10298</v>
      </c>
      <c r="AI1259" t="s">
        <v>48</v>
      </c>
      <c r="AJ1259" t="s">
        <v>47</v>
      </c>
      <c r="AK1259" t="s">
        <v>269</v>
      </c>
      <c r="AL1259" t="s">
        <v>10240</v>
      </c>
      <c r="AM1259">
        <v>0</v>
      </c>
      <c r="AN1259" t="s">
        <v>47</v>
      </c>
      <c r="AO1259" t="s">
        <v>47</v>
      </c>
      <c r="AP1259" t="s">
        <v>47</v>
      </c>
      <c r="AQ1259" t="s">
        <v>47</v>
      </c>
      <c r="AR1259" t="s">
        <v>47</v>
      </c>
      <c r="AS1259">
        <v>12517.47</v>
      </c>
      <c r="AT1259">
        <v>20320.849999999999</v>
      </c>
      <c r="AU1259">
        <v>1</v>
      </c>
      <c r="AV1259">
        <v>1</v>
      </c>
      <c r="AW1259" t="s">
        <v>10352</v>
      </c>
      <c r="AX1259">
        <v>27000</v>
      </c>
      <c r="AY1259" t="s">
        <v>56</v>
      </c>
      <c r="AZ1259" t="s">
        <v>705</v>
      </c>
      <c r="BA1259">
        <v>13900</v>
      </c>
      <c r="BB1259" t="s">
        <v>705</v>
      </c>
      <c r="BC1259">
        <v>13900</v>
      </c>
      <c r="BD1259">
        <v>2831</v>
      </c>
      <c r="BE1259">
        <v>70926.06</v>
      </c>
      <c r="BF1259">
        <v>4</v>
      </c>
      <c r="BG1259">
        <v>4</v>
      </c>
      <c r="BH1259">
        <v>41155.26</v>
      </c>
      <c r="BI1259">
        <v>0</v>
      </c>
      <c r="BJ1259">
        <v>41155.26</v>
      </c>
      <c r="BK1259">
        <v>42000</v>
      </c>
      <c r="BL1259" t="s">
        <v>229</v>
      </c>
      <c r="BM1259" t="s">
        <v>706</v>
      </c>
      <c r="BN1259" t="s">
        <v>706</v>
      </c>
      <c r="BO1259">
        <v>18070</v>
      </c>
    </row>
    <row r="1260" spans="1:67" hidden="1" x14ac:dyDescent="0.3">
      <c r="A1260">
        <v>118322</v>
      </c>
      <c r="B1260">
        <v>7121166571</v>
      </c>
      <c r="C1260">
        <v>915409</v>
      </c>
      <c r="D1260">
        <v>7032</v>
      </c>
      <c r="E1260">
        <v>129445</v>
      </c>
      <c r="F1260">
        <v>1</v>
      </c>
      <c r="G1260" t="s">
        <v>820</v>
      </c>
      <c r="H1260">
        <v>42854</v>
      </c>
      <c r="I1260">
        <v>22137170</v>
      </c>
      <c r="J1260" t="s">
        <v>46</v>
      </c>
      <c r="K1260" t="s">
        <v>47</v>
      </c>
      <c r="L1260" t="s">
        <v>48</v>
      </c>
      <c r="M1260" t="s">
        <v>49</v>
      </c>
      <c r="N1260" t="s">
        <v>247</v>
      </c>
      <c r="O1260" t="s">
        <v>248</v>
      </c>
      <c r="P1260" t="s">
        <v>249</v>
      </c>
      <c r="Q1260" t="s">
        <v>250</v>
      </c>
      <c r="R1260" t="s">
        <v>54</v>
      </c>
      <c r="S1260">
        <v>100422206</v>
      </c>
      <c r="T1260" t="s">
        <v>615</v>
      </c>
      <c r="U1260" t="s">
        <v>56</v>
      </c>
      <c r="V1260" t="s">
        <v>57</v>
      </c>
      <c r="W1260">
        <v>4502.6899999999996</v>
      </c>
      <c r="X1260">
        <v>20435.060000000001</v>
      </c>
      <c r="Y1260">
        <v>18654.72</v>
      </c>
      <c r="Z1260" t="s">
        <v>49</v>
      </c>
      <c r="AA1260" t="s">
        <v>10314</v>
      </c>
      <c r="AB1260" t="s">
        <v>10296</v>
      </c>
      <c r="AC1260" t="s">
        <v>10297</v>
      </c>
      <c r="AD1260" t="s">
        <v>52</v>
      </c>
      <c r="AE1260" t="s">
        <v>76</v>
      </c>
      <c r="AF1260" t="s">
        <v>10207</v>
      </c>
      <c r="AG1260" t="s">
        <v>10208</v>
      </c>
      <c r="AH1260" t="s">
        <v>10298</v>
      </c>
      <c r="AI1260" t="s">
        <v>48</v>
      </c>
      <c r="AJ1260" t="s">
        <v>47</v>
      </c>
      <c r="AK1260" t="s">
        <v>247</v>
      </c>
      <c r="AL1260" t="s">
        <v>10217</v>
      </c>
      <c r="AM1260">
        <v>0</v>
      </c>
      <c r="AN1260" t="s">
        <v>47</v>
      </c>
      <c r="AO1260" t="s">
        <v>47</v>
      </c>
      <c r="AP1260" t="s">
        <v>47</v>
      </c>
      <c r="AQ1260" t="s">
        <v>47</v>
      </c>
      <c r="AR1260" t="s">
        <v>47</v>
      </c>
      <c r="AS1260">
        <v>4502.6899999999996</v>
      </c>
      <c r="AT1260">
        <v>20435.060000000001</v>
      </c>
      <c r="AU1260">
        <v>1</v>
      </c>
      <c r="AV1260">
        <v>1</v>
      </c>
      <c r="AW1260" t="s">
        <v>10352</v>
      </c>
      <c r="AX1260">
        <v>27000</v>
      </c>
      <c r="AY1260" t="s">
        <v>56</v>
      </c>
      <c r="AZ1260" t="s">
        <v>634</v>
      </c>
      <c r="BA1260">
        <v>5000</v>
      </c>
      <c r="BB1260" t="s">
        <v>634</v>
      </c>
      <c r="BC1260">
        <v>5000</v>
      </c>
      <c r="BD1260">
        <v>1</v>
      </c>
      <c r="BE1260">
        <v>20435.060000000001</v>
      </c>
      <c r="BF1260">
        <v>1</v>
      </c>
      <c r="BG1260">
        <v>11</v>
      </c>
      <c r="BH1260">
        <v>0</v>
      </c>
      <c r="BI1260">
        <v>0</v>
      </c>
      <c r="BJ1260">
        <v>0</v>
      </c>
      <c r="BK1260">
        <v>0</v>
      </c>
      <c r="BL1260" t="s">
        <v>59</v>
      </c>
      <c r="BM1260" t="s">
        <v>635</v>
      </c>
      <c r="BN1260" t="s">
        <v>636</v>
      </c>
      <c r="BO1260">
        <v>0</v>
      </c>
    </row>
    <row r="1261" spans="1:67" hidden="1" x14ac:dyDescent="0.3">
      <c r="A1261">
        <v>121242</v>
      </c>
      <c r="B1261">
        <v>7121341747</v>
      </c>
      <c r="C1261">
        <v>941468</v>
      </c>
      <c r="D1261">
        <v>7032</v>
      </c>
      <c r="E1261">
        <v>129727</v>
      </c>
      <c r="F1261">
        <v>1</v>
      </c>
      <c r="G1261" t="s">
        <v>820</v>
      </c>
      <c r="H1261">
        <v>42854</v>
      </c>
      <c r="I1261">
        <v>22137388</v>
      </c>
      <c r="J1261" t="s">
        <v>46</v>
      </c>
      <c r="K1261" t="s">
        <v>47</v>
      </c>
      <c r="L1261" t="s">
        <v>48</v>
      </c>
      <c r="M1261" t="s">
        <v>49</v>
      </c>
      <c r="N1261" t="s">
        <v>205</v>
      </c>
      <c r="O1261" t="s">
        <v>206</v>
      </c>
      <c r="P1261" t="s">
        <v>207</v>
      </c>
      <c r="Q1261" t="s">
        <v>208</v>
      </c>
      <c r="R1261" t="s">
        <v>54</v>
      </c>
      <c r="S1261">
        <v>101093720</v>
      </c>
      <c r="T1261" t="s">
        <v>55</v>
      </c>
      <c r="U1261" t="s">
        <v>66</v>
      </c>
      <c r="V1261" t="s">
        <v>1007</v>
      </c>
      <c r="W1261">
        <v>2642.6</v>
      </c>
      <c r="X1261">
        <v>8920.7999999999993</v>
      </c>
      <c r="Y1261">
        <v>8164.8</v>
      </c>
      <c r="Z1261" t="s">
        <v>49</v>
      </c>
      <c r="AA1261" t="s">
        <v>10314</v>
      </c>
      <c r="AB1261" t="s">
        <v>10296</v>
      </c>
      <c r="AC1261" t="s">
        <v>10297</v>
      </c>
      <c r="AD1261" t="s">
        <v>52</v>
      </c>
      <c r="AE1261" t="s">
        <v>76</v>
      </c>
      <c r="AF1261" t="s">
        <v>10207</v>
      </c>
      <c r="AG1261" t="s">
        <v>10208</v>
      </c>
      <c r="AH1261" t="s">
        <v>10298</v>
      </c>
      <c r="AI1261" t="s">
        <v>48</v>
      </c>
      <c r="AJ1261" t="s">
        <v>47</v>
      </c>
      <c r="AK1261" t="s">
        <v>205</v>
      </c>
      <c r="AL1261" t="s">
        <v>10207</v>
      </c>
      <c r="AM1261">
        <v>0</v>
      </c>
      <c r="AN1261" t="s">
        <v>47</v>
      </c>
      <c r="AO1261" t="s">
        <v>47</v>
      </c>
      <c r="AP1261" t="s">
        <v>47</v>
      </c>
      <c r="AQ1261" t="s">
        <v>47</v>
      </c>
      <c r="AR1261" t="s">
        <v>47</v>
      </c>
      <c r="AS1261">
        <v>2642.6</v>
      </c>
      <c r="AT1261">
        <v>8920.7999999999993</v>
      </c>
      <c r="AU1261">
        <v>1</v>
      </c>
      <c r="AV1261">
        <v>1</v>
      </c>
      <c r="AW1261" t="s">
        <v>10352</v>
      </c>
      <c r="AX1261">
        <v>10800</v>
      </c>
      <c r="AY1261" t="s">
        <v>66</v>
      </c>
      <c r="AZ1261" t="s">
        <v>501</v>
      </c>
      <c r="BA1261">
        <v>2953</v>
      </c>
      <c r="BB1261" t="s">
        <v>501</v>
      </c>
      <c r="BC1261">
        <v>2953</v>
      </c>
      <c r="BD1261">
        <v>585</v>
      </c>
      <c r="BE1261">
        <v>29355.86</v>
      </c>
      <c r="BF1261">
        <v>2</v>
      </c>
      <c r="BG1261">
        <v>11</v>
      </c>
      <c r="BH1261">
        <v>29355.86</v>
      </c>
      <c r="BI1261">
        <v>0</v>
      </c>
      <c r="BJ1261">
        <v>29355.86</v>
      </c>
      <c r="BK1261">
        <v>42000</v>
      </c>
      <c r="BL1261" t="s">
        <v>229</v>
      </c>
      <c r="BM1261" t="s">
        <v>211</v>
      </c>
      <c r="BN1261" t="s">
        <v>211</v>
      </c>
      <c r="BO1261">
        <v>5104.84</v>
      </c>
    </row>
    <row r="1262" spans="1:67" hidden="1" x14ac:dyDescent="0.3">
      <c r="A1262">
        <v>118320</v>
      </c>
      <c r="B1262">
        <v>7121166569</v>
      </c>
      <c r="C1262">
        <v>4463264</v>
      </c>
      <c r="D1262">
        <v>7032</v>
      </c>
      <c r="E1262">
        <v>129443</v>
      </c>
      <c r="F1262">
        <v>1</v>
      </c>
      <c r="G1262" t="s">
        <v>820</v>
      </c>
      <c r="H1262">
        <v>42854</v>
      </c>
      <c r="I1262">
        <v>22137168</v>
      </c>
      <c r="J1262" t="s">
        <v>46</v>
      </c>
      <c r="K1262" t="s">
        <v>47</v>
      </c>
      <c r="L1262" t="s">
        <v>48</v>
      </c>
      <c r="M1262" t="s">
        <v>49</v>
      </c>
      <c r="N1262" t="s">
        <v>9400</v>
      </c>
      <c r="O1262" t="s">
        <v>10266</v>
      </c>
      <c r="P1262" t="s">
        <v>2264</v>
      </c>
      <c r="Q1262" t="s">
        <v>10372</v>
      </c>
      <c r="R1262" t="s">
        <v>10178</v>
      </c>
      <c r="S1262">
        <v>100788157</v>
      </c>
      <c r="T1262" t="s">
        <v>606</v>
      </c>
      <c r="U1262" t="s">
        <v>66</v>
      </c>
      <c r="V1262" t="s">
        <v>1007</v>
      </c>
      <c r="W1262">
        <v>2473</v>
      </c>
      <c r="X1262">
        <v>9802.7999999999993</v>
      </c>
      <c r="Y1262">
        <v>9072</v>
      </c>
      <c r="Z1262" t="s">
        <v>49</v>
      </c>
      <c r="AA1262" t="s">
        <v>10314</v>
      </c>
      <c r="AB1262" t="s">
        <v>10296</v>
      </c>
      <c r="AC1262" t="s">
        <v>10297</v>
      </c>
      <c r="AD1262" t="s">
        <v>52</v>
      </c>
      <c r="AE1262" t="s">
        <v>76</v>
      </c>
      <c r="AF1262" t="s">
        <v>10207</v>
      </c>
      <c r="AG1262" t="s">
        <v>10208</v>
      </c>
      <c r="AH1262" t="s">
        <v>10298</v>
      </c>
      <c r="AI1262" t="s">
        <v>48</v>
      </c>
      <c r="AJ1262" t="s">
        <v>47</v>
      </c>
      <c r="AK1262" t="s">
        <v>9400</v>
      </c>
      <c r="AL1262" t="s">
        <v>10207</v>
      </c>
      <c r="AM1262">
        <v>0</v>
      </c>
      <c r="AN1262" t="s">
        <v>47</v>
      </c>
      <c r="AO1262" t="s">
        <v>47</v>
      </c>
      <c r="AP1262" t="s">
        <v>47</v>
      </c>
      <c r="AQ1262" t="s">
        <v>47</v>
      </c>
      <c r="AR1262" t="s">
        <v>47</v>
      </c>
      <c r="AS1262">
        <v>2473</v>
      </c>
      <c r="AT1262">
        <v>9802.7999999999993</v>
      </c>
      <c r="AU1262">
        <v>1</v>
      </c>
      <c r="AV1262">
        <v>1</v>
      </c>
      <c r="AW1262" t="s">
        <v>10362</v>
      </c>
      <c r="AX1262">
        <v>10800</v>
      </c>
      <c r="AY1262" t="s">
        <v>66</v>
      </c>
      <c r="AZ1262" t="s">
        <v>10373</v>
      </c>
      <c r="BA1262" t="s">
        <v>47</v>
      </c>
      <c r="BB1262" t="s">
        <v>10373</v>
      </c>
      <c r="BC1262" t="s">
        <v>47</v>
      </c>
      <c r="BD1262">
        <v>1148</v>
      </c>
      <c r="BE1262">
        <v>39158.660000000003</v>
      </c>
      <c r="BF1262">
        <v>3</v>
      </c>
      <c r="BG1262">
        <v>11</v>
      </c>
      <c r="BH1262">
        <v>0</v>
      </c>
      <c r="BI1262">
        <v>0</v>
      </c>
      <c r="BJ1262">
        <v>0</v>
      </c>
      <c r="BK1262">
        <v>0</v>
      </c>
      <c r="BL1262" t="s">
        <v>59</v>
      </c>
      <c r="BM1262" t="s">
        <v>10376</v>
      </c>
      <c r="BN1262" t="s">
        <v>10375</v>
      </c>
      <c r="BO1262">
        <v>0</v>
      </c>
    </row>
    <row r="1263" spans="1:67" x14ac:dyDescent="0.3">
      <c r="A1263">
        <v>118321</v>
      </c>
      <c r="B1263">
        <v>7121166570</v>
      </c>
      <c r="C1263">
        <v>4463264</v>
      </c>
      <c r="D1263">
        <v>7032</v>
      </c>
      <c r="E1263">
        <v>129444</v>
      </c>
      <c r="F1263">
        <v>1</v>
      </c>
      <c r="G1263" t="s">
        <v>820</v>
      </c>
      <c r="H1263">
        <v>42854</v>
      </c>
      <c r="I1263">
        <v>22137169</v>
      </c>
      <c r="J1263" t="s">
        <v>46</v>
      </c>
      <c r="K1263" t="s">
        <v>47</v>
      </c>
      <c r="L1263" t="s">
        <v>48</v>
      </c>
      <c r="M1263" t="s">
        <v>49</v>
      </c>
      <c r="N1263" t="s">
        <v>9400</v>
      </c>
      <c r="O1263" t="s">
        <v>10266</v>
      </c>
      <c r="P1263" t="s">
        <v>2264</v>
      </c>
      <c r="Q1263" t="s">
        <v>10372</v>
      </c>
      <c r="R1263" t="s">
        <v>10178</v>
      </c>
      <c r="S1263">
        <v>100788157</v>
      </c>
      <c r="T1263" t="s">
        <v>606</v>
      </c>
      <c r="U1263" t="s">
        <v>66</v>
      </c>
      <c r="V1263" t="s">
        <v>1007</v>
      </c>
      <c r="W1263">
        <v>2473</v>
      </c>
      <c r="X1263">
        <v>9378.24</v>
      </c>
      <c r="Y1263">
        <v>8652.66</v>
      </c>
      <c r="Z1263" t="s">
        <v>49</v>
      </c>
      <c r="AA1263" t="s">
        <v>10314</v>
      </c>
      <c r="AB1263" t="s">
        <v>10296</v>
      </c>
      <c r="AC1263" t="s">
        <v>10297</v>
      </c>
      <c r="AD1263" t="s">
        <v>52</v>
      </c>
      <c r="AE1263" t="s">
        <v>76</v>
      </c>
      <c r="AF1263" t="s">
        <v>10207</v>
      </c>
      <c r="AG1263" t="s">
        <v>10208</v>
      </c>
      <c r="AH1263" t="s">
        <v>10298</v>
      </c>
      <c r="AI1263" t="s">
        <v>48</v>
      </c>
      <c r="AJ1263" t="s">
        <v>47</v>
      </c>
      <c r="AK1263" t="s">
        <v>9400</v>
      </c>
      <c r="AL1263" t="s">
        <v>10207</v>
      </c>
      <c r="AM1263">
        <v>0</v>
      </c>
      <c r="AN1263" t="s">
        <v>47</v>
      </c>
      <c r="AO1263" t="s">
        <v>47</v>
      </c>
      <c r="AP1263" t="s">
        <v>47</v>
      </c>
      <c r="AQ1263" t="s">
        <v>47</v>
      </c>
      <c r="AR1263" t="s">
        <v>47</v>
      </c>
      <c r="AS1263">
        <v>2473</v>
      </c>
      <c r="AT1263">
        <v>9378.24</v>
      </c>
      <c r="AU1263">
        <v>1</v>
      </c>
      <c r="AV1263">
        <v>1</v>
      </c>
      <c r="AW1263" t="s">
        <v>10362</v>
      </c>
      <c r="AX1263">
        <v>10800</v>
      </c>
      <c r="AY1263" t="s">
        <v>66</v>
      </c>
      <c r="AZ1263" t="s">
        <v>10373</v>
      </c>
      <c r="BA1263" t="s">
        <v>47</v>
      </c>
      <c r="BB1263" t="s">
        <v>10373</v>
      </c>
      <c r="BC1263" t="s">
        <v>47</v>
      </c>
      <c r="BD1263">
        <v>1148</v>
      </c>
      <c r="BE1263">
        <v>48536.9</v>
      </c>
      <c r="BF1263">
        <v>4</v>
      </c>
      <c r="BG1263">
        <v>11</v>
      </c>
      <c r="BH1263">
        <v>19181.04</v>
      </c>
      <c r="BI1263">
        <v>0</v>
      </c>
      <c r="BJ1263">
        <v>19181.04</v>
      </c>
      <c r="BK1263">
        <v>27000</v>
      </c>
      <c r="BL1263" t="s">
        <v>56</v>
      </c>
      <c r="BM1263" t="s">
        <v>10374</v>
      </c>
      <c r="BN1263" t="s">
        <v>10375</v>
      </c>
      <c r="BO1263" t="s">
        <v>47</v>
      </c>
    </row>
    <row r="1264" spans="1:67" hidden="1" x14ac:dyDescent="0.3">
      <c r="A1264">
        <v>120400</v>
      </c>
      <c r="B1264">
        <v>7121312653</v>
      </c>
      <c r="C1264">
        <v>4463264</v>
      </c>
      <c r="D1264">
        <v>7032</v>
      </c>
      <c r="E1264">
        <v>129528</v>
      </c>
      <c r="F1264">
        <v>1</v>
      </c>
      <c r="G1264" t="s">
        <v>820</v>
      </c>
      <c r="H1264">
        <v>42854</v>
      </c>
      <c r="I1264">
        <v>22137328</v>
      </c>
      <c r="J1264" t="s">
        <v>46</v>
      </c>
      <c r="K1264" t="s">
        <v>47</v>
      </c>
      <c r="L1264" t="s">
        <v>48</v>
      </c>
      <c r="M1264" t="s">
        <v>49</v>
      </c>
      <c r="N1264" t="s">
        <v>9400</v>
      </c>
      <c r="O1264" t="s">
        <v>10266</v>
      </c>
      <c r="P1264" t="s">
        <v>2264</v>
      </c>
      <c r="Q1264" t="s">
        <v>10372</v>
      </c>
      <c r="R1264" t="s">
        <v>10178</v>
      </c>
      <c r="S1264">
        <v>100223303</v>
      </c>
      <c r="T1264" t="s">
        <v>64</v>
      </c>
      <c r="U1264" t="s">
        <v>56</v>
      </c>
      <c r="V1264" t="s">
        <v>57</v>
      </c>
      <c r="W1264">
        <v>3706.6</v>
      </c>
      <c r="X1264">
        <v>20389.599999999999</v>
      </c>
      <c r="Y1264">
        <v>18492</v>
      </c>
      <c r="Z1264" t="s">
        <v>49</v>
      </c>
      <c r="AA1264" t="s">
        <v>10314</v>
      </c>
      <c r="AB1264" t="s">
        <v>10296</v>
      </c>
      <c r="AC1264" t="s">
        <v>10297</v>
      </c>
      <c r="AD1264" t="s">
        <v>52</v>
      </c>
      <c r="AE1264" t="s">
        <v>76</v>
      </c>
      <c r="AF1264" t="s">
        <v>10207</v>
      </c>
      <c r="AG1264" t="s">
        <v>10208</v>
      </c>
      <c r="AH1264" t="s">
        <v>10298</v>
      </c>
      <c r="AI1264" t="s">
        <v>48</v>
      </c>
      <c r="AJ1264" t="s">
        <v>47</v>
      </c>
      <c r="AK1264" t="s">
        <v>9400</v>
      </c>
      <c r="AL1264" t="s">
        <v>10207</v>
      </c>
      <c r="AM1264">
        <v>0</v>
      </c>
      <c r="AN1264" t="s">
        <v>47</v>
      </c>
      <c r="AO1264" t="s">
        <v>47</v>
      </c>
      <c r="AP1264" t="s">
        <v>47</v>
      </c>
      <c r="AQ1264" t="s">
        <v>47</v>
      </c>
      <c r="AR1264" t="s">
        <v>47</v>
      </c>
      <c r="AS1264">
        <v>3706.6</v>
      </c>
      <c r="AT1264">
        <v>20389.599999999999</v>
      </c>
      <c r="AU1264">
        <v>1</v>
      </c>
      <c r="AV1264">
        <v>1</v>
      </c>
      <c r="AW1264" t="s">
        <v>10362</v>
      </c>
      <c r="AX1264">
        <v>27000</v>
      </c>
      <c r="AY1264" t="s">
        <v>56</v>
      </c>
      <c r="AZ1264" t="s">
        <v>10446</v>
      </c>
      <c r="BA1264" t="s">
        <v>47</v>
      </c>
      <c r="BB1264" t="s">
        <v>10446</v>
      </c>
      <c r="BC1264" t="s">
        <v>47</v>
      </c>
      <c r="BD1264">
        <v>1148</v>
      </c>
      <c r="BE1264">
        <v>68926.5</v>
      </c>
      <c r="BF1264">
        <v>5</v>
      </c>
      <c r="BG1264">
        <v>11</v>
      </c>
      <c r="BH1264">
        <v>0</v>
      </c>
      <c r="BI1264">
        <v>0</v>
      </c>
      <c r="BJ1264">
        <v>0</v>
      </c>
      <c r="BK1264">
        <v>0</v>
      </c>
      <c r="BL1264" t="s">
        <v>59</v>
      </c>
      <c r="BM1264" t="s">
        <v>10452</v>
      </c>
      <c r="BN1264" t="s">
        <v>10447</v>
      </c>
      <c r="BO1264">
        <v>0</v>
      </c>
    </row>
    <row r="1265" spans="1:67" x14ac:dyDescent="0.3">
      <c r="A1265">
        <v>120741</v>
      </c>
      <c r="B1265">
        <v>7121316129</v>
      </c>
      <c r="C1265">
        <v>4463264</v>
      </c>
      <c r="D1265">
        <v>7032</v>
      </c>
      <c r="E1265">
        <v>129568</v>
      </c>
      <c r="F1265">
        <v>1</v>
      </c>
      <c r="G1265" t="s">
        <v>820</v>
      </c>
      <c r="H1265">
        <v>42854</v>
      </c>
      <c r="I1265">
        <v>22137325</v>
      </c>
      <c r="J1265" t="s">
        <v>46</v>
      </c>
      <c r="K1265" t="s">
        <v>47</v>
      </c>
      <c r="L1265" t="s">
        <v>48</v>
      </c>
      <c r="M1265" t="s">
        <v>49</v>
      </c>
      <c r="N1265" t="s">
        <v>9400</v>
      </c>
      <c r="O1265" t="s">
        <v>10266</v>
      </c>
      <c r="P1265" t="s">
        <v>2264</v>
      </c>
      <c r="Q1265" t="s">
        <v>10372</v>
      </c>
      <c r="R1265" t="s">
        <v>10178</v>
      </c>
      <c r="S1265">
        <v>100788157</v>
      </c>
      <c r="T1265" t="s">
        <v>606</v>
      </c>
      <c r="U1265" t="s">
        <v>66</v>
      </c>
      <c r="V1265" t="s">
        <v>1007</v>
      </c>
      <c r="W1265">
        <v>2473</v>
      </c>
      <c r="X1265">
        <v>9802.7999999999993</v>
      </c>
      <c r="Y1265">
        <v>9072</v>
      </c>
      <c r="Z1265" t="s">
        <v>49</v>
      </c>
      <c r="AA1265" t="s">
        <v>10314</v>
      </c>
      <c r="AB1265" t="s">
        <v>10296</v>
      </c>
      <c r="AC1265" t="s">
        <v>10297</v>
      </c>
      <c r="AD1265" t="s">
        <v>52</v>
      </c>
      <c r="AE1265" t="s">
        <v>76</v>
      </c>
      <c r="AF1265" t="s">
        <v>10207</v>
      </c>
      <c r="AG1265" t="s">
        <v>10208</v>
      </c>
      <c r="AH1265" t="s">
        <v>10298</v>
      </c>
      <c r="AI1265" t="s">
        <v>48</v>
      </c>
      <c r="AJ1265" t="s">
        <v>47</v>
      </c>
      <c r="AK1265" t="s">
        <v>9400</v>
      </c>
      <c r="AL1265" t="s">
        <v>10207</v>
      </c>
      <c r="AM1265">
        <v>0</v>
      </c>
      <c r="AN1265" t="s">
        <v>47</v>
      </c>
      <c r="AO1265" t="s">
        <v>47</v>
      </c>
      <c r="AP1265" t="s">
        <v>47</v>
      </c>
      <c r="AQ1265" t="s">
        <v>47</v>
      </c>
      <c r="AR1265" t="s">
        <v>47</v>
      </c>
      <c r="AS1265">
        <v>2473</v>
      </c>
      <c r="AT1265">
        <v>9802.7999999999993</v>
      </c>
      <c r="AU1265">
        <v>1</v>
      </c>
      <c r="AV1265">
        <v>1</v>
      </c>
      <c r="AW1265" t="s">
        <v>10362</v>
      </c>
      <c r="AX1265">
        <v>10800</v>
      </c>
      <c r="AY1265" t="s">
        <v>66</v>
      </c>
      <c r="AZ1265" t="s">
        <v>10373</v>
      </c>
      <c r="BA1265" t="s">
        <v>47</v>
      </c>
      <c r="BB1265" t="s">
        <v>10373</v>
      </c>
      <c r="BC1265" t="s">
        <v>47</v>
      </c>
      <c r="BD1265">
        <v>1148</v>
      </c>
      <c r="BE1265">
        <v>78729.3</v>
      </c>
      <c r="BF1265">
        <v>6</v>
      </c>
      <c r="BG1265">
        <v>11</v>
      </c>
      <c r="BH1265">
        <v>30192.400000000001</v>
      </c>
      <c r="BI1265">
        <v>0</v>
      </c>
      <c r="BJ1265">
        <v>30192.400000000001</v>
      </c>
      <c r="BK1265">
        <v>42000</v>
      </c>
      <c r="BL1265" t="s">
        <v>229</v>
      </c>
      <c r="BM1265" t="s">
        <v>10375</v>
      </c>
      <c r="BN1265" t="s">
        <v>10375</v>
      </c>
      <c r="BO1265" t="s">
        <v>47</v>
      </c>
    </row>
    <row r="1266" spans="1:67" hidden="1" x14ac:dyDescent="0.3">
      <c r="A1266">
        <v>120742</v>
      </c>
      <c r="B1266">
        <v>7121316130</v>
      </c>
      <c r="C1266">
        <v>4463264</v>
      </c>
      <c r="D1266">
        <v>7032</v>
      </c>
      <c r="E1266">
        <v>129569</v>
      </c>
      <c r="F1266">
        <v>1</v>
      </c>
      <c r="G1266" t="s">
        <v>820</v>
      </c>
      <c r="H1266">
        <v>42854</v>
      </c>
      <c r="I1266">
        <v>22137326</v>
      </c>
      <c r="J1266" t="s">
        <v>46</v>
      </c>
      <c r="K1266" t="s">
        <v>47</v>
      </c>
      <c r="L1266" t="s">
        <v>48</v>
      </c>
      <c r="M1266" t="s">
        <v>49</v>
      </c>
      <c r="N1266" t="s">
        <v>9400</v>
      </c>
      <c r="O1266" t="s">
        <v>10266</v>
      </c>
      <c r="P1266" t="s">
        <v>2264</v>
      </c>
      <c r="Q1266" t="s">
        <v>10372</v>
      </c>
      <c r="R1266" t="s">
        <v>10178</v>
      </c>
      <c r="S1266">
        <v>100788157</v>
      </c>
      <c r="T1266" t="s">
        <v>606</v>
      </c>
      <c r="U1266" t="s">
        <v>66</v>
      </c>
      <c r="V1266" t="s">
        <v>1007</v>
      </c>
      <c r="W1266">
        <v>2473</v>
      </c>
      <c r="X1266">
        <v>11107.6</v>
      </c>
      <c r="Y1266">
        <v>10224</v>
      </c>
      <c r="Z1266" t="s">
        <v>49</v>
      </c>
      <c r="AA1266" t="s">
        <v>10314</v>
      </c>
      <c r="AB1266" t="s">
        <v>10296</v>
      </c>
      <c r="AC1266" t="s">
        <v>10297</v>
      </c>
      <c r="AD1266" t="s">
        <v>52</v>
      </c>
      <c r="AE1266" t="s">
        <v>76</v>
      </c>
      <c r="AF1266" t="s">
        <v>10207</v>
      </c>
      <c r="AG1266" t="s">
        <v>10208</v>
      </c>
      <c r="AH1266" t="s">
        <v>10298</v>
      </c>
      <c r="AI1266" t="s">
        <v>48</v>
      </c>
      <c r="AJ1266" t="s">
        <v>47</v>
      </c>
      <c r="AK1266" t="s">
        <v>9400</v>
      </c>
      <c r="AL1266" t="s">
        <v>10207</v>
      </c>
      <c r="AM1266">
        <v>0</v>
      </c>
      <c r="AN1266" t="s">
        <v>47</v>
      </c>
      <c r="AO1266" t="s">
        <v>47</v>
      </c>
      <c r="AP1266" t="s">
        <v>47</v>
      </c>
      <c r="AQ1266" t="s">
        <v>47</v>
      </c>
      <c r="AR1266" t="s">
        <v>47</v>
      </c>
      <c r="AS1266">
        <v>2473</v>
      </c>
      <c r="AT1266">
        <v>11107.6</v>
      </c>
      <c r="AU1266">
        <v>1</v>
      </c>
      <c r="AV1266">
        <v>1</v>
      </c>
      <c r="AW1266" t="s">
        <v>10362</v>
      </c>
      <c r="AX1266">
        <v>27000</v>
      </c>
      <c r="AY1266" t="s">
        <v>56</v>
      </c>
      <c r="AZ1266" t="s">
        <v>10373</v>
      </c>
      <c r="BA1266" t="s">
        <v>47</v>
      </c>
      <c r="BB1266" t="s">
        <v>10374</v>
      </c>
      <c r="BC1266" t="s">
        <v>47</v>
      </c>
      <c r="BD1266">
        <v>1148</v>
      </c>
      <c r="BE1266">
        <v>89836.9</v>
      </c>
      <c r="BF1266">
        <v>7</v>
      </c>
      <c r="BG1266">
        <v>11</v>
      </c>
      <c r="BH1266">
        <v>0</v>
      </c>
      <c r="BI1266">
        <v>0</v>
      </c>
      <c r="BJ1266">
        <v>0</v>
      </c>
      <c r="BK1266">
        <v>0</v>
      </c>
      <c r="BL1266" t="s">
        <v>59</v>
      </c>
      <c r="BM1266" t="s">
        <v>10376</v>
      </c>
      <c r="BN1266" t="s">
        <v>10375</v>
      </c>
      <c r="BO1266">
        <v>0</v>
      </c>
    </row>
    <row r="1267" spans="1:67" hidden="1" x14ac:dyDescent="0.3">
      <c r="A1267">
        <v>121241</v>
      </c>
      <c r="B1267">
        <v>7121341746</v>
      </c>
      <c r="C1267">
        <v>4205182</v>
      </c>
      <c r="D1267">
        <v>7032</v>
      </c>
      <c r="E1267">
        <v>129726</v>
      </c>
      <c r="F1267">
        <v>1</v>
      </c>
      <c r="G1267" t="s">
        <v>820</v>
      </c>
      <c r="H1267">
        <v>42854</v>
      </c>
      <c r="I1267">
        <v>22137387</v>
      </c>
      <c r="J1267" t="s">
        <v>46</v>
      </c>
      <c r="K1267" t="s">
        <v>47</v>
      </c>
      <c r="L1267" t="s">
        <v>48</v>
      </c>
      <c r="M1267" t="s">
        <v>49</v>
      </c>
      <c r="N1267" t="s">
        <v>286</v>
      </c>
      <c r="O1267" t="s">
        <v>287</v>
      </c>
      <c r="P1267" t="s">
        <v>170</v>
      </c>
      <c r="Q1267" t="s">
        <v>171</v>
      </c>
      <c r="R1267" t="s">
        <v>54</v>
      </c>
      <c r="S1267">
        <v>100214689</v>
      </c>
      <c r="T1267" t="s">
        <v>155</v>
      </c>
      <c r="U1267" t="s">
        <v>56</v>
      </c>
      <c r="V1267" t="s">
        <v>57</v>
      </c>
      <c r="W1267">
        <v>9725.81</v>
      </c>
      <c r="X1267">
        <v>20804.62</v>
      </c>
      <c r="Y1267">
        <v>18937.82</v>
      </c>
      <c r="Z1267" t="s">
        <v>49</v>
      </c>
      <c r="AA1267" t="s">
        <v>10314</v>
      </c>
      <c r="AB1267" t="s">
        <v>10296</v>
      </c>
      <c r="AC1267" t="s">
        <v>10297</v>
      </c>
      <c r="AD1267" t="s">
        <v>52</v>
      </c>
      <c r="AE1267" t="s">
        <v>76</v>
      </c>
      <c r="AF1267" t="s">
        <v>10207</v>
      </c>
      <c r="AG1267" t="s">
        <v>10208</v>
      </c>
      <c r="AH1267" t="s">
        <v>10298</v>
      </c>
      <c r="AI1267" t="s">
        <v>48</v>
      </c>
      <c r="AJ1267" t="s">
        <v>47</v>
      </c>
      <c r="AK1267" t="s">
        <v>286</v>
      </c>
      <c r="AL1267" t="s">
        <v>10240</v>
      </c>
      <c r="AM1267">
        <v>0</v>
      </c>
      <c r="AN1267" t="s">
        <v>47</v>
      </c>
      <c r="AO1267" t="s">
        <v>47</v>
      </c>
      <c r="AP1267" t="s">
        <v>47</v>
      </c>
      <c r="AQ1267" t="s">
        <v>47</v>
      </c>
      <c r="AR1267" t="s">
        <v>47</v>
      </c>
      <c r="AS1267">
        <v>9725.81</v>
      </c>
      <c r="AT1267">
        <v>20804.62</v>
      </c>
      <c r="AU1267">
        <v>1</v>
      </c>
      <c r="AV1267">
        <v>1</v>
      </c>
      <c r="AW1267" t="s">
        <v>10352</v>
      </c>
      <c r="AX1267">
        <v>27000</v>
      </c>
      <c r="AY1267" t="s">
        <v>56</v>
      </c>
      <c r="AZ1267" t="s">
        <v>288</v>
      </c>
      <c r="BA1267">
        <v>10800</v>
      </c>
      <c r="BB1267" t="s">
        <v>288</v>
      </c>
      <c r="BC1267">
        <v>10800</v>
      </c>
      <c r="BD1267">
        <v>1700</v>
      </c>
      <c r="BE1267">
        <v>110641.52</v>
      </c>
      <c r="BF1267">
        <v>8</v>
      </c>
      <c r="BG1267">
        <v>11</v>
      </c>
      <c r="BH1267">
        <v>31912.22</v>
      </c>
      <c r="BI1267">
        <v>0</v>
      </c>
      <c r="BJ1267">
        <v>31912.22</v>
      </c>
      <c r="BK1267">
        <v>42000</v>
      </c>
      <c r="BL1267" t="s">
        <v>229</v>
      </c>
      <c r="BM1267" t="s">
        <v>290</v>
      </c>
      <c r="BN1267" t="s">
        <v>290</v>
      </c>
      <c r="BO1267">
        <v>14040</v>
      </c>
    </row>
    <row r="1268" spans="1:67" hidden="1" x14ac:dyDescent="0.3">
      <c r="A1268">
        <v>119622</v>
      </c>
      <c r="B1268">
        <v>7121271994</v>
      </c>
      <c r="C1268">
        <v>4205647</v>
      </c>
      <c r="D1268">
        <v>7032</v>
      </c>
      <c r="E1268">
        <v>129448</v>
      </c>
      <c r="F1268">
        <v>1</v>
      </c>
      <c r="G1268" t="s">
        <v>820</v>
      </c>
      <c r="H1268">
        <v>42854</v>
      </c>
      <c r="I1268">
        <v>22137394</v>
      </c>
      <c r="J1268" t="s">
        <v>46</v>
      </c>
      <c r="K1268" t="s">
        <v>47</v>
      </c>
      <c r="L1268" t="s">
        <v>48</v>
      </c>
      <c r="M1268" t="s">
        <v>49</v>
      </c>
      <c r="N1268" t="s">
        <v>168</v>
      </c>
      <c r="O1268" t="s">
        <v>169</v>
      </c>
      <c r="P1268" t="s">
        <v>170</v>
      </c>
      <c r="Q1268" t="s">
        <v>171</v>
      </c>
      <c r="R1268" t="s">
        <v>54</v>
      </c>
      <c r="S1268">
        <v>101047835</v>
      </c>
      <c r="T1268" t="s">
        <v>172</v>
      </c>
      <c r="U1268" t="s">
        <v>56</v>
      </c>
      <c r="V1268" t="s">
        <v>57</v>
      </c>
      <c r="W1268">
        <v>13802.09</v>
      </c>
      <c r="X1268">
        <v>20918.46</v>
      </c>
      <c r="Y1268">
        <v>19018.900000000001</v>
      </c>
      <c r="Z1268" t="s">
        <v>49</v>
      </c>
      <c r="AA1268" t="s">
        <v>10314</v>
      </c>
      <c r="AB1268" t="s">
        <v>10296</v>
      </c>
      <c r="AC1268" t="s">
        <v>10297</v>
      </c>
      <c r="AD1268" t="s">
        <v>52</v>
      </c>
      <c r="AE1268" t="s">
        <v>76</v>
      </c>
      <c r="AF1268" t="s">
        <v>10207</v>
      </c>
      <c r="AG1268" t="s">
        <v>10208</v>
      </c>
      <c r="AH1268" t="s">
        <v>10298</v>
      </c>
      <c r="AI1268" t="s">
        <v>48</v>
      </c>
      <c r="AJ1268" t="s">
        <v>47</v>
      </c>
      <c r="AK1268" t="s">
        <v>168</v>
      </c>
      <c r="AL1268" t="s">
        <v>10240</v>
      </c>
      <c r="AM1268">
        <v>0</v>
      </c>
      <c r="AN1268" t="s">
        <v>47</v>
      </c>
      <c r="AO1268" t="s">
        <v>47</v>
      </c>
      <c r="AP1268" t="s">
        <v>47</v>
      </c>
      <c r="AQ1268" t="s">
        <v>47</v>
      </c>
      <c r="AR1268" t="s">
        <v>47</v>
      </c>
      <c r="AS1268">
        <v>13802.09</v>
      </c>
      <c r="AT1268">
        <v>20918.46</v>
      </c>
      <c r="AU1268">
        <v>1</v>
      </c>
      <c r="AV1268">
        <v>1</v>
      </c>
      <c r="AW1268" t="s">
        <v>10352</v>
      </c>
      <c r="AX1268">
        <v>27000</v>
      </c>
      <c r="AY1268" t="s">
        <v>56</v>
      </c>
      <c r="AZ1268" t="s">
        <v>173</v>
      </c>
      <c r="BA1268">
        <v>15326.5</v>
      </c>
      <c r="BB1268" t="s">
        <v>173</v>
      </c>
      <c r="BC1268">
        <v>15326.5</v>
      </c>
      <c r="BD1268">
        <v>2614</v>
      </c>
      <c r="BE1268">
        <v>131559.98000000001</v>
      </c>
      <c r="BF1268">
        <v>9</v>
      </c>
      <c r="BG1268">
        <v>11</v>
      </c>
      <c r="BH1268">
        <v>0</v>
      </c>
      <c r="BI1268">
        <v>0</v>
      </c>
      <c r="BJ1268">
        <v>0</v>
      </c>
      <c r="BK1268">
        <v>0</v>
      </c>
      <c r="BL1268" t="s">
        <v>59</v>
      </c>
      <c r="BM1268" t="s">
        <v>174</v>
      </c>
      <c r="BN1268" t="s">
        <v>175</v>
      </c>
      <c r="BO1268">
        <v>0</v>
      </c>
    </row>
    <row r="1269" spans="1:67" hidden="1" x14ac:dyDescent="0.3">
      <c r="A1269">
        <v>121246</v>
      </c>
      <c r="B1269">
        <v>7121341751</v>
      </c>
      <c r="C1269">
        <v>1460970</v>
      </c>
      <c r="D1269">
        <v>7032</v>
      </c>
      <c r="E1269">
        <v>129731</v>
      </c>
      <c r="F1269">
        <v>1</v>
      </c>
      <c r="G1269" t="s">
        <v>820</v>
      </c>
      <c r="H1269">
        <v>42854</v>
      </c>
      <c r="I1269">
        <v>22137392</v>
      </c>
      <c r="J1269" t="s">
        <v>46</v>
      </c>
      <c r="K1269" t="s">
        <v>47</v>
      </c>
      <c r="L1269" t="s">
        <v>48</v>
      </c>
      <c r="M1269" t="s">
        <v>49</v>
      </c>
      <c r="N1269" t="s">
        <v>386</v>
      </c>
      <c r="O1269" t="s">
        <v>113</v>
      </c>
      <c r="P1269" t="s">
        <v>114</v>
      </c>
      <c r="Q1269" t="s">
        <v>115</v>
      </c>
      <c r="R1269" t="s">
        <v>54</v>
      </c>
      <c r="S1269">
        <v>100894891</v>
      </c>
      <c r="T1269" t="s">
        <v>116</v>
      </c>
      <c r="U1269" t="s">
        <v>56</v>
      </c>
      <c r="V1269" t="s">
        <v>57</v>
      </c>
      <c r="W1269">
        <v>13194.68</v>
      </c>
      <c r="X1269">
        <v>20645.5</v>
      </c>
      <c r="Y1269">
        <v>18980.68</v>
      </c>
      <c r="Z1269" t="s">
        <v>49</v>
      </c>
      <c r="AA1269" t="s">
        <v>10314</v>
      </c>
      <c r="AB1269" t="s">
        <v>10296</v>
      </c>
      <c r="AC1269" t="s">
        <v>10297</v>
      </c>
      <c r="AD1269" t="s">
        <v>52</v>
      </c>
      <c r="AE1269" t="s">
        <v>76</v>
      </c>
      <c r="AF1269" t="s">
        <v>10207</v>
      </c>
      <c r="AG1269" t="s">
        <v>10208</v>
      </c>
      <c r="AH1269" t="s">
        <v>10298</v>
      </c>
      <c r="AI1269" t="s">
        <v>48</v>
      </c>
      <c r="AJ1269" t="s">
        <v>47</v>
      </c>
      <c r="AK1269" t="s">
        <v>386</v>
      </c>
      <c r="AL1269" t="s">
        <v>10240</v>
      </c>
      <c r="AM1269">
        <v>0</v>
      </c>
      <c r="AN1269" t="s">
        <v>47</v>
      </c>
      <c r="AO1269" t="s">
        <v>47</v>
      </c>
      <c r="AP1269" t="s">
        <v>47</v>
      </c>
      <c r="AQ1269" t="s">
        <v>47</v>
      </c>
      <c r="AR1269" t="s">
        <v>47</v>
      </c>
      <c r="AS1269">
        <v>13194.68</v>
      </c>
      <c r="AT1269">
        <v>20645.5</v>
      </c>
      <c r="AU1269">
        <v>1</v>
      </c>
      <c r="AV1269">
        <v>1</v>
      </c>
      <c r="AW1269" t="s">
        <v>10352</v>
      </c>
      <c r="AX1269">
        <v>27000</v>
      </c>
      <c r="AY1269" t="s">
        <v>56</v>
      </c>
      <c r="AZ1269" t="s">
        <v>117</v>
      </c>
      <c r="BA1269">
        <v>14652</v>
      </c>
      <c r="BB1269" t="s">
        <v>117</v>
      </c>
      <c r="BC1269">
        <v>14652</v>
      </c>
      <c r="BD1269">
        <v>2787</v>
      </c>
      <c r="BE1269">
        <v>152205.48000000001</v>
      </c>
      <c r="BF1269">
        <v>10</v>
      </c>
      <c r="BG1269">
        <v>11</v>
      </c>
      <c r="BH1269">
        <v>41563.96</v>
      </c>
      <c r="BI1269">
        <v>0</v>
      </c>
      <c r="BJ1269">
        <v>41563.96</v>
      </c>
      <c r="BK1269">
        <v>42000</v>
      </c>
      <c r="BL1269" t="s">
        <v>229</v>
      </c>
      <c r="BM1269" t="s">
        <v>119</v>
      </c>
      <c r="BN1269" t="s">
        <v>119</v>
      </c>
      <c r="BO1269">
        <v>19047.599999999999</v>
      </c>
    </row>
    <row r="1270" spans="1:67" hidden="1" x14ac:dyDescent="0.3">
      <c r="A1270">
        <v>120405</v>
      </c>
      <c r="B1270">
        <v>7121312658</v>
      </c>
      <c r="C1270">
        <v>5341456</v>
      </c>
      <c r="D1270">
        <v>7032</v>
      </c>
      <c r="E1270">
        <v>129533</v>
      </c>
      <c r="F1270">
        <v>1</v>
      </c>
      <c r="G1270" t="s">
        <v>820</v>
      </c>
      <c r="H1270">
        <v>42854</v>
      </c>
      <c r="I1270">
        <v>22137383</v>
      </c>
      <c r="J1270" t="s">
        <v>46</v>
      </c>
      <c r="K1270" t="s">
        <v>47</v>
      </c>
      <c r="L1270" t="s">
        <v>48</v>
      </c>
      <c r="M1270" t="s">
        <v>49</v>
      </c>
      <c r="N1270" t="s">
        <v>834</v>
      </c>
      <c r="O1270" t="s">
        <v>835</v>
      </c>
      <c r="P1270" t="s">
        <v>178</v>
      </c>
      <c r="Q1270" t="s">
        <v>179</v>
      </c>
      <c r="R1270" t="s">
        <v>54</v>
      </c>
      <c r="S1270">
        <v>100214689</v>
      </c>
      <c r="T1270" t="s">
        <v>155</v>
      </c>
      <c r="U1270" t="s">
        <v>56</v>
      </c>
      <c r="V1270" t="s">
        <v>57</v>
      </c>
      <c r="W1270">
        <v>8284.9500000000007</v>
      </c>
      <c r="X1270">
        <v>21026.080000000002</v>
      </c>
      <c r="Y1270">
        <v>19256.080000000002</v>
      </c>
      <c r="Z1270" t="s">
        <v>49</v>
      </c>
      <c r="AA1270" t="s">
        <v>10314</v>
      </c>
      <c r="AB1270" t="s">
        <v>10296</v>
      </c>
      <c r="AC1270" t="s">
        <v>10297</v>
      </c>
      <c r="AD1270" t="s">
        <v>52</v>
      </c>
      <c r="AE1270" t="s">
        <v>76</v>
      </c>
      <c r="AF1270" t="s">
        <v>10207</v>
      </c>
      <c r="AG1270" t="s">
        <v>10208</v>
      </c>
      <c r="AH1270" t="s">
        <v>10298</v>
      </c>
      <c r="AI1270" t="s">
        <v>48</v>
      </c>
      <c r="AJ1270" t="s">
        <v>47</v>
      </c>
      <c r="AK1270" t="s">
        <v>834</v>
      </c>
      <c r="AL1270" t="s">
        <v>10356</v>
      </c>
      <c r="AM1270">
        <v>0</v>
      </c>
      <c r="AN1270" t="s">
        <v>47</v>
      </c>
      <c r="AO1270" t="s">
        <v>47</v>
      </c>
      <c r="AP1270" t="s">
        <v>47</v>
      </c>
      <c r="AQ1270" t="s">
        <v>47</v>
      </c>
      <c r="AR1270" t="s">
        <v>47</v>
      </c>
      <c r="AS1270">
        <v>8284.9500000000007</v>
      </c>
      <c r="AT1270">
        <v>21026.080000000002</v>
      </c>
      <c r="AU1270">
        <v>1</v>
      </c>
      <c r="AV1270">
        <v>1</v>
      </c>
      <c r="AW1270" t="s">
        <v>10352</v>
      </c>
      <c r="AX1270">
        <v>27000</v>
      </c>
      <c r="AY1270" t="s">
        <v>56</v>
      </c>
      <c r="AZ1270" t="s">
        <v>836</v>
      </c>
      <c r="BA1270">
        <v>9200</v>
      </c>
      <c r="BB1270" t="s">
        <v>836</v>
      </c>
      <c r="BC1270">
        <v>9200</v>
      </c>
      <c r="BD1270" t="s">
        <v>47</v>
      </c>
      <c r="BE1270">
        <v>173231.56</v>
      </c>
      <c r="BF1270">
        <v>11</v>
      </c>
      <c r="BG1270">
        <v>11</v>
      </c>
      <c r="BH1270">
        <v>21026.080000000002</v>
      </c>
      <c r="BI1270">
        <v>0</v>
      </c>
      <c r="BJ1270">
        <v>21026.080000000002</v>
      </c>
      <c r="BK1270">
        <v>27000</v>
      </c>
      <c r="BL1270" t="s">
        <v>56</v>
      </c>
      <c r="BM1270" t="s">
        <v>836</v>
      </c>
      <c r="BN1270" t="s">
        <v>838</v>
      </c>
      <c r="BO1270">
        <v>9200</v>
      </c>
    </row>
    <row r="1271" spans="1:67" hidden="1" x14ac:dyDescent="0.3">
      <c r="A1271">
        <v>120093</v>
      </c>
      <c r="B1271">
        <v>7121297177</v>
      </c>
      <c r="C1271">
        <v>2769823</v>
      </c>
      <c r="D1271">
        <v>7032</v>
      </c>
      <c r="E1271">
        <v>129763</v>
      </c>
      <c r="F1271">
        <v>1</v>
      </c>
      <c r="G1271" t="s">
        <v>820</v>
      </c>
      <c r="H1271">
        <v>42855</v>
      </c>
      <c r="I1271">
        <v>22141211</v>
      </c>
      <c r="J1271" t="s">
        <v>46</v>
      </c>
      <c r="K1271" t="s">
        <v>47</v>
      </c>
      <c r="L1271" t="s">
        <v>48</v>
      </c>
      <c r="M1271" t="s">
        <v>49</v>
      </c>
      <c r="N1271" t="s">
        <v>9412</v>
      </c>
      <c r="O1271" t="s">
        <v>10389</v>
      </c>
      <c r="P1271" t="s">
        <v>207</v>
      </c>
      <c r="Q1271" t="s">
        <v>208</v>
      </c>
      <c r="R1271" t="s">
        <v>54</v>
      </c>
      <c r="S1271">
        <v>101093720</v>
      </c>
      <c r="T1271" t="s">
        <v>55</v>
      </c>
      <c r="U1271" t="s">
        <v>66</v>
      </c>
      <c r="V1271" t="s">
        <v>1007</v>
      </c>
      <c r="W1271">
        <v>2642.6</v>
      </c>
      <c r="X1271">
        <v>9340.1</v>
      </c>
      <c r="Y1271">
        <v>8600.4</v>
      </c>
      <c r="Z1271" t="s">
        <v>49</v>
      </c>
      <c r="AA1271" t="s">
        <v>10314</v>
      </c>
      <c r="AB1271" t="s">
        <v>10296</v>
      </c>
      <c r="AC1271" t="s">
        <v>10297</v>
      </c>
      <c r="AD1271" t="s">
        <v>52</v>
      </c>
      <c r="AE1271" t="s">
        <v>76</v>
      </c>
      <c r="AF1271" t="s">
        <v>10207</v>
      </c>
      <c r="AG1271" t="s">
        <v>10208</v>
      </c>
      <c r="AH1271" t="s">
        <v>10298</v>
      </c>
      <c r="AI1271" t="s">
        <v>48</v>
      </c>
      <c r="AJ1271" t="s">
        <v>47</v>
      </c>
      <c r="AK1271" t="s">
        <v>9412</v>
      </c>
      <c r="AL1271" t="s">
        <v>10207</v>
      </c>
      <c r="AM1271">
        <v>0</v>
      </c>
      <c r="AN1271" t="s">
        <v>47</v>
      </c>
      <c r="AO1271" t="s">
        <v>47</v>
      </c>
      <c r="AP1271" t="s">
        <v>47</v>
      </c>
      <c r="AQ1271" t="s">
        <v>47</v>
      </c>
      <c r="AR1271" t="s">
        <v>47</v>
      </c>
      <c r="AS1271">
        <v>2642.6</v>
      </c>
      <c r="AT1271">
        <v>9340.1</v>
      </c>
      <c r="AU1271">
        <v>1</v>
      </c>
      <c r="AV1271">
        <v>1</v>
      </c>
      <c r="AW1271" t="s">
        <v>10352</v>
      </c>
      <c r="AX1271">
        <v>10800</v>
      </c>
      <c r="AY1271" t="s">
        <v>66</v>
      </c>
      <c r="AZ1271" t="s">
        <v>5077</v>
      </c>
      <c r="BA1271">
        <v>2953</v>
      </c>
      <c r="BB1271" t="s">
        <v>5077</v>
      </c>
      <c r="BC1271">
        <v>2953</v>
      </c>
      <c r="BD1271">
        <v>120</v>
      </c>
      <c r="BE1271">
        <v>9340.1</v>
      </c>
      <c r="BF1271">
        <v>1</v>
      </c>
      <c r="BG1271">
        <v>13</v>
      </c>
      <c r="BH1271">
        <v>0</v>
      </c>
      <c r="BI1271">
        <v>0</v>
      </c>
      <c r="BJ1271">
        <v>0</v>
      </c>
      <c r="BK1271">
        <v>0</v>
      </c>
      <c r="BL1271" t="s">
        <v>59</v>
      </c>
      <c r="BM1271" t="s">
        <v>10390</v>
      </c>
      <c r="BN1271" t="s">
        <v>10391</v>
      </c>
      <c r="BO1271">
        <v>0</v>
      </c>
    </row>
    <row r="1272" spans="1:67" x14ac:dyDescent="0.3">
      <c r="A1272">
        <v>121164</v>
      </c>
      <c r="B1272">
        <v>7121340428</v>
      </c>
      <c r="C1272">
        <v>2769823</v>
      </c>
      <c r="D1272">
        <v>7032</v>
      </c>
      <c r="E1272">
        <v>129792</v>
      </c>
      <c r="F1272">
        <v>1</v>
      </c>
      <c r="G1272" t="s">
        <v>820</v>
      </c>
      <c r="H1272">
        <v>42855</v>
      </c>
      <c r="I1272">
        <v>22140770</v>
      </c>
      <c r="J1272" t="s">
        <v>46</v>
      </c>
      <c r="K1272" t="s">
        <v>47</v>
      </c>
      <c r="L1272" t="s">
        <v>48</v>
      </c>
      <c r="M1272" t="s">
        <v>49</v>
      </c>
      <c r="N1272" t="s">
        <v>9412</v>
      </c>
      <c r="O1272" t="s">
        <v>10389</v>
      </c>
      <c r="P1272" t="s">
        <v>207</v>
      </c>
      <c r="Q1272" t="s">
        <v>208</v>
      </c>
      <c r="R1272" t="s">
        <v>54</v>
      </c>
      <c r="S1272">
        <v>101093720</v>
      </c>
      <c r="T1272" t="s">
        <v>55</v>
      </c>
      <c r="U1272" t="s">
        <v>66</v>
      </c>
      <c r="V1272" t="s">
        <v>1007</v>
      </c>
      <c r="W1272">
        <v>2642.6</v>
      </c>
      <c r="X1272">
        <v>9781.7999999999993</v>
      </c>
      <c r="Y1272">
        <v>9005.2800000000007</v>
      </c>
      <c r="Z1272" t="s">
        <v>49</v>
      </c>
      <c r="AA1272" t="s">
        <v>10314</v>
      </c>
      <c r="AB1272" t="s">
        <v>10296</v>
      </c>
      <c r="AC1272" t="s">
        <v>10297</v>
      </c>
      <c r="AD1272" t="s">
        <v>52</v>
      </c>
      <c r="AE1272" t="s">
        <v>76</v>
      </c>
      <c r="AF1272" t="s">
        <v>10207</v>
      </c>
      <c r="AG1272" t="s">
        <v>10208</v>
      </c>
      <c r="AH1272" t="s">
        <v>10298</v>
      </c>
      <c r="AI1272" t="s">
        <v>48</v>
      </c>
      <c r="AJ1272" t="s">
        <v>47</v>
      </c>
      <c r="AK1272" t="s">
        <v>9412</v>
      </c>
      <c r="AL1272" t="s">
        <v>10207</v>
      </c>
      <c r="AM1272">
        <v>0</v>
      </c>
      <c r="AN1272" t="s">
        <v>47</v>
      </c>
      <c r="AO1272" t="s">
        <v>47</v>
      </c>
      <c r="AP1272" t="s">
        <v>47</v>
      </c>
      <c r="AQ1272" t="s">
        <v>47</v>
      </c>
      <c r="AR1272" t="s">
        <v>47</v>
      </c>
      <c r="AS1272">
        <v>2642.6</v>
      </c>
      <c r="AT1272">
        <v>9781.7999999999993</v>
      </c>
      <c r="AU1272">
        <v>1</v>
      </c>
      <c r="AV1272">
        <v>1</v>
      </c>
      <c r="AW1272" t="s">
        <v>10352</v>
      </c>
      <c r="AX1272">
        <v>10800</v>
      </c>
      <c r="AY1272" t="s">
        <v>66</v>
      </c>
      <c r="AZ1272" t="s">
        <v>5077</v>
      </c>
      <c r="BA1272">
        <v>2953</v>
      </c>
      <c r="BB1272" t="s">
        <v>5077</v>
      </c>
      <c r="BC1272">
        <v>2953</v>
      </c>
      <c r="BD1272">
        <v>120</v>
      </c>
      <c r="BE1272">
        <v>19121.900000000001</v>
      </c>
      <c r="BF1272">
        <v>2</v>
      </c>
      <c r="BG1272">
        <v>13</v>
      </c>
      <c r="BH1272">
        <v>19121.900000000001</v>
      </c>
      <c r="BI1272">
        <v>0</v>
      </c>
      <c r="BJ1272">
        <v>19121.900000000001</v>
      </c>
      <c r="BK1272">
        <v>27000</v>
      </c>
      <c r="BL1272" t="s">
        <v>56</v>
      </c>
      <c r="BM1272" t="s">
        <v>10397</v>
      </c>
      <c r="BN1272" t="s">
        <v>10391</v>
      </c>
      <c r="BO1272" t="s">
        <v>47</v>
      </c>
    </row>
    <row r="1273" spans="1:67" hidden="1" x14ac:dyDescent="0.3">
      <c r="A1273">
        <v>121335</v>
      </c>
      <c r="B1273">
        <v>7121353153</v>
      </c>
      <c r="C1273">
        <v>2769823</v>
      </c>
      <c r="D1273">
        <v>7032</v>
      </c>
      <c r="E1273">
        <v>129814</v>
      </c>
      <c r="F1273">
        <v>1</v>
      </c>
      <c r="G1273" t="s">
        <v>820</v>
      </c>
      <c r="H1273">
        <v>42855</v>
      </c>
      <c r="I1273">
        <v>22141156</v>
      </c>
      <c r="J1273" t="s">
        <v>46</v>
      </c>
      <c r="K1273" t="s">
        <v>47</v>
      </c>
      <c r="L1273" t="s">
        <v>48</v>
      </c>
      <c r="M1273" t="s">
        <v>49</v>
      </c>
      <c r="N1273" t="s">
        <v>9412</v>
      </c>
      <c r="O1273" t="s">
        <v>10389</v>
      </c>
      <c r="P1273" t="s">
        <v>207</v>
      </c>
      <c r="Q1273" t="s">
        <v>208</v>
      </c>
      <c r="R1273" t="s">
        <v>54</v>
      </c>
      <c r="S1273">
        <v>101093720</v>
      </c>
      <c r="T1273" t="s">
        <v>55</v>
      </c>
      <c r="U1273" t="s">
        <v>66</v>
      </c>
      <c r="V1273" t="s">
        <v>1007</v>
      </c>
      <c r="W1273">
        <v>2642.6</v>
      </c>
      <c r="X1273">
        <v>8573.6</v>
      </c>
      <c r="Y1273">
        <v>7851.32</v>
      </c>
      <c r="Z1273" t="s">
        <v>49</v>
      </c>
      <c r="AA1273" t="s">
        <v>10314</v>
      </c>
      <c r="AB1273" t="s">
        <v>10296</v>
      </c>
      <c r="AC1273" t="s">
        <v>10297</v>
      </c>
      <c r="AD1273" t="s">
        <v>52</v>
      </c>
      <c r="AE1273" t="s">
        <v>76</v>
      </c>
      <c r="AF1273" t="s">
        <v>10207</v>
      </c>
      <c r="AG1273" t="s">
        <v>10208</v>
      </c>
      <c r="AH1273" t="s">
        <v>10298</v>
      </c>
      <c r="AI1273" t="s">
        <v>48</v>
      </c>
      <c r="AJ1273" t="s">
        <v>47</v>
      </c>
      <c r="AK1273" t="s">
        <v>9412</v>
      </c>
      <c r="AL1273" t="s">
        <v>10207</v>
      </c>
      <c r="AM1273">
        <v>0</v>
      </c>
      <c r="AN1273" t="s">
        <v>47</v>
      </c>
      <c r="AO1273" t="s">
        <v>47</v>
      </c>
      <c r="AP1273" t="s">
        <v>47</v>
      </c>
      <c r="AQ1273" t="s">
        <v>47</v>
      </c>
      <c r="AR1273" t="s">
        <v>47</v>
      </c>
      <c r="AS1273">
        <v>2642.6</v>
      </c>
      <c r="AT1273">
        <v>8573.6</v>
      </c>
      <c r="AU1273">
        <v>1</v>
      </c>
      <c r="AV1273">
        <v>1</v>
      </c>
      <c r="AW1273" t="s">
        <v>10352</v>
      </c>
      <c r="AX1273">
        <v>10800</v>
      </c>
      <c r="AY1273" t="s">
        <v>66</v>
      </c>
      <c r="AZ1273" t="s">
        <v>5077</v>
      </c>
      <c r="BA1273">
        <v>2953</v>
      </c>
      <c r="BB1273" t="s">
        <v>5077</v>
      </c>
      <c r="BC1273">
        <v>2953</v>
      </c>
      <c r="BD1273">
        <v>120</v>
      </c>
      <c r="BE1273">
        <v>27695.5</v>
      </c>
      <c r="BF1273">
        <v>3</v>
      </c>
      <c r="BG1273">
        <v>13</v>
      </c>
      <c r="BH1273">
        <v>0</v>
      </c>
      <c r="BI1273">
        <v>0</v>
      </c>
      <c r="BJ1273">
        <v>0</v>
      </c>
      <c r="BK1273">
        <v>0</v>
      </c>
      <c r="BL1273" t="s">
        <v>59</v>
      </c>
      <c r="BM1273" t="s">
        <v>10390</v>
      </c>
      <c r="BN1273" t="s">
        <v>10391</v>
      </c>
      <c r="BO1273">
        <v>0</v>
      </c>
    </row>
    <row r="1274" spans="1:67" hidden="1" x14ac:dyDescent="0.3">
      <c r="A1274">
        <v>120422</v>
      </c>
      <c r="B1274">
        <v>7121313212</v>
      </c>
      <c r="C1274">
        <v>659338</v>
      </c>
      <c r="D1274">
        <v>7032</v>
      </c>
      <c r="E1274">
        <v>129773</v>
      </c>
      <c r="F1274">
        <v>1</v>
      </c>
      <c r="G1274" t="s">
        <v>820</v>
      </c>
      <c r="H1274">
        <v>42855</v>
      </c>
      <c r="I1274">
        <v>22141244</v>
      </c>
      <c r="J1274" t="s">
        <v>46</v>
      </c>
      <c r="K1274" t="s">
        <v>47</v>
      </c>
      <c r="L1274" t="s">
        <v>48</v>
      </c>
      <c r="M1274" t="s">
        <v>49</v>
      </c>
      <c r="N1274" t="s">
        <v>50</v>
      </c>
      <c r="O1274" t="s">
        <v>51</v>
      </c>
      <c r="P1274" t="s">
        <v>52</v>
      </c>
      <c r="Q1274" t="s">
        <v>53</v>
      </c>
      <c r="R1274" t="s">
        <v>54</v>
      </c>
      <c r="S1274">
        <v>100223303</v>
      </c>
      <c r="T1274" t="s">
        <v>64</v>
      </c>
      <c r="U1274" t="s">
        <v>56</v>
      </c>
      <c r="V1274" t="s">
        <v>57</v>
      </c>
      <c r="W1274">
        <v>1360.42</v>
      </c>
      <c r="X1274">
        <v>20407.61</v>
      </c>
      <c r="Y1274">
        <v>18802.560000000001</v>
      </c>
      <c r="Z1274" t="s">
        <v>49</v>
      </c>
      <c r="AA1274" t="s">
        <v>10314</v>
      </c>
      <c r="AB1274" t="s">
        <v>10296</v>
      </c>
      <c r="AC1274" t="s">
        <v>10297</v>
      </c>
      <c r="AD1274" t="s">
        <v>52</v>
      </c>
      <c r="AE1274" t="s">
        <v>76</v>
      </c>
      <c r="AF1274" t="s">
        <v>10207</v>
      </c>
      <c r="AG1274" t="s">
        <v>10208</v>
      </c>
      <c r="AH1274" t="s">
        <v>10298</v>
      </c>
      <c r="AI1274" t="s">
        <v>48</v>
      </c>
      <c r="AJ1274" t="s">
        <v>47</v>
      </c>
      <c r="AK1274" t="s">
        <v>50</v>
      </c>
      <c r="AL1274" t="s">
        <v>10207</v>
      </c>
      <c r="AM1274">
        <v>0</v>
      </c>
      <c r="AN1274" t="s">
        <v>47</v>
      </c>
      <c r="AO1274" t="s">
        <v>47</v>
      </c>
      <c r="AP1274" t="s">
        <v>47</v>
      </c>
      <c r="AQ1274" t="s">
        <v>47</v>
      </c>
      <c r="AR1274" t="s">
        <v>47</v>
      </c>
      <c r="AS1274">
        <v>1360.42</v>
      </c>
      <c r="AT1274">
        <v>20407.61</v>
      </c>
      <c r="AU1274">
        <v>1</v>
      </c>
      <c r="AV1274">
        <v>1</v>
      </c>
      <c r="AW1274" t="s">
        <v>10352</v>
      </c>
      <c r="AX1274">
        <v>27000</v>
      </c>
      <c r="AY1274" t="s">
        <v>56</v>
      </c>
      <c r="AZ1274" t="s">
        <v>423</v>
      </c>
      <c r="BA1274">
        <v>1520.21</v>
      </c>
      <c r="BB1274" t="s">
        <v>423</v>
      </c>
      <c r="BC1274">
        <v>1520.21</v>
      </c>
      <c r="BD1274">
        <v>154</v>
      </c>
      <c r="BE1274">
        <v>48103.11</v>
      </c>
      <c r="BF1274">
        <v>4</v>
      </c>
      <c r="BG1274">
        <v>13</v>
      </c>
      <c r="BH1274">
        <v>28981.21</v>
      </c>
      <c r="BI1274">
        <v>0</v>
      </c>
      <c r="BJ1274">
        <v>28981.21</v>
      </c>
      <c r="BK1274">
        <v>42000</v>
      </c>
      <c r="BL1274" t="s">
        <v>229</v>
      </c>
      <c r="BM1274" t="s">
        <v>425</v>
      </c>
      <c r="BN1274" t="s">
        <v>425</v>
      </c>
      <c r="BO1274">
        <v>1976.2729999999999</v>
      </c>
    </row>
    <row r="1275" spans="1:67" hidden="1" x14ac:dyDescent="0.3">
      <c r="A1275">
        <v>120087</v>
      </c>
      <c r="B1275">
        <v>7121296834</v>
      </c>
      <c r="C1275">
        <v>931560</v>
      </c>
      <c r="D1275">
        <v>7032</v>
      </c>
      <c r="E1275">
        <v>129757</v>
      </c>
      <c r="F1275">
        <v>1</v>
      </c>
      <c r="G1275" t="s">
        <v>820</v>
      </c>
      <c r="H1275">
        <v>42855</v>
      </c>
      <c r="I1275">
        <v>22141220</v>
      </c>
      <c r="J1275" t="s">
        <v>46</v>
      </c>
      <c r="K1275" t="s">
        <v>47</v>
      </c>
      <c r="L1275" t="s">
        <v>48</v>
      </c>
      <c r="M1275" t="s">
        <v>49</v>
      </c>
      <c r="N1275" t="s">
        <v>337</v>
      </c>
      <c r="O1275" t="s">
        <v>338</v>
      </c>
      <c r="P1275" t="s">
        <v>241</v>
      </c>
      <c r="Q1275" t="s">
        <v>242</v>
      </c>
      <c r="R1275" t="s">
        <v>54</v>
      </c>
      <c r="S1275">
        <v>100422206</v>
      </c>
      <c r="T1275" t="s">
        <v>615</v>
      </c>
      <c r="U1275" t="s">
        <v>56</v>
      </c>
      <c r="V1275" t="s">
        <v>57</v>
      </c>
      <c r="W1275">
        <v>2504.79</v>
      </c>
      <c r="X1275">
        <v>21096.54</v>
      </c>
      <c r="Y1275">
        <v>19338.5</v>
      </c>
      <c r="Z1275" t="s">
        <v>49</v>
      </c>
      <c r="AA1275" t="s">
        <v>10314</v>
      </c>
      <c r="AB1275" t="s">
        <v>10296</v>
      </c>
      <c r="AC1275" t="s">
        <v>10297</v>
      </c>
      <c r="AD1275" t="s">
        <v>52</v>
      </c>
      <c r="AE1275" t="s">
        <v>76</v>
      </c>
      <c r="AF1275" t="s">
        <v>10207</v>
      </c>
      <c r="AG1275" t="s">
        <v>10208</v>
      </c>
      <c r="AH1275" t="s">
        <v>10298</v>
      </c>
      <c r="AI1275" t="s">
        <v>48</v>
      </c>
      <c r="AJ1275" t="s">
        <v>47</v>
      </c>
      <c r="AK1275" t="s">
        <v>337</v>
      </c>
      <c r="AL1275" t="s">
        <v>10232</v>
      </c>
      <c r="AM1275">
        <v>0</v>
      </c>
      <c r="AN1275" t="s">
        <v>47</v>
      </c>
      <c r="AO1275" t="s">
        <v>47</v>
      </c>
      <c r="AP1275" t="s">
        <v>47</v>
      </c>
      <c r="AQ1275" t="s">
        <v>47</v>
      </c>
      <c r="AR1275" t="s">
        <v>47</v>
      </c>
      <c r="AS1275">
        <v>2504.79</v>
      </c>
      <c r="AT1275">
        <v>21096.54</v>
      </c>
      <c r="AU1275">
        <v>1</v>
      </c>
      <c r="AV1275">
        <v>1</v>
      </c>
      <c r="AW1275" t="s">
        <v>10352</v>
      </c>
      <c r="AX1275">
        <v>27000</v>
      </c>
      <c r="AY1275" t="s">
        <v>56</v>
      </c>
      <c r="AZ1275" t="s">
        <v>616</v>
      </c>
      <c r="BA1275">
        <v>2799</v>
      </c>
      <c r="BB1275" t="s">
        <v>616</v>
      </c>
      <c r="BC1275">
        <v>2799</v>
      </c>
      <c r="BD1275">
        <v>682</v>
      </c>
      <c r="BE1275">
        <v>69199.649999999994</v>
      </c>
      <c r="BF1275">
        <v>5</v>
      </c>
      <c r="BG1275">
        <v>13</v>
      </c>
      <c r="BH1275">
        <v>0</v>
      </c>
      <c r="BI1275">
        <v>0</v>
      </c>
      <c r="BJ1275">
        <v>0</v>
      </c>
      <c r="BK1275">
        <v>0</v>
      </c>
      <c r="BL1275" t="s">
        <v>59</v>
      </c>
      <c r="BM1275" t="s">
        <v>617</v>
      </c>
      <c r="BN1275" t="s">
        <v>618</v>
      </c>
      <c r="BO1275">
        <v>0</v>
      </c>
    </row>
    <row r="1276" spans="1:67" hidden="1" x14ac:dyDescent="0.3">
      <c r="A1276">
        <v>121306</v>
      </c>
      <c r="B1276">
        <v>7121352695</v>
      </c>
      <c r="C1276">
        <v>931925</v>
      </c>
      <c r="D1276">
        <v>7032</v>
      </c>
      <c r="E1276">
        <v>129799</v>
      </c>
      <c r="F1276">
        <v>1</v>
      </c>
      <c r="G1276" t="s">
        <v>820</v>
      </c>
      <c r="H1276">
        <v>42855</v>
      </c>
      <c r="I1276">
        <v>22140768</v>
      </c>
      <c r="J1276" t="s">
        <v>46</v>
      </c>
      <c r="K1276" t="s">
        <v>47</v>
      </c>
      <c r="L1276" t="s">
        <v>48</v>
      </c>
      <c r="M1276" t="s">
        <v>49</v>
      </c>
      <c r="N1276" t="s">
        <v>239</v>
      </c>
      <c r="O1276" t="s">
        <v>240</v>
      </c>
      <c r="P1276" t="s">
        <v>241</v>
      </c>
      <c r="Q1276" t="s">
        <v>242</v>
      </c>
      <c r="R1276" t="s">
        <v>54</v>
      </c>
      <c r="S1276">
        <v>100422206</v>
      </c>
      <c r="T1276" t="s">
        <v>615</v>
      </c>
      <c r="U1276" t="s">
        <v>56</v>
      </c>
      <c r="V1276" t="s">
        <v>57</v>
      </c>
      <c r="W1276">
        <v>3042.61</v>
      </c>
      <c r="X1276">
        <v>20818.96</v>
      </c>
      <c r="Y1276">
        <v>19109.66</v>
      </c>
      <c r="Z1276" t="s">
        <v>49</v>
      </c>
      <c r="AA1276" t="s">
        <v>10314</v>
      </c>
      <c r="AB1276" t="s">
        <v>10296</v>
      </c>
      <c r="AC1276" t="s">
        <v>10297</v>
      </c>
      <c r="AD1276" t="s">
        <v>52</v>
      </c>
      <c r="AE1276" t="s">
        <v>76</v>
      </c>
      <c r="AF1276" t="s">
        <v>10207</v>
      </c>
      <c r="AG1276" t="s">
        <v>10208</v>
      </c>
      <c r="AH1276" t="s">
        <v>10298</v>
      </c>
      <c r="AI1276" t="s">
        <v>48</v>
      </c>
      <c r="AJ1276" t="s">
        <v>47</v>
      </c>
      <c r="AK1276" t="s">
        <v>239</v>
      </c>
      <c r="AL1276" t="s">
        <v>10232</v>
      </c>
      <c r="AM1276">
        <v>0</v>
      </c>
      <c r="AN1276" t="s">
        <v>47</v>
      </c>
      <c r="AO1276" t="s">
        <v>47</v>
      </c>
      <c r="AP1276" t="s">
        <v>47</v>
      </c>
      <c r="AQ1276" t="s">
        <v>47</v>
      </c>
      <c r="AR1276" t="s">
        <v>47</v>
      </c>
      <c r="AS1276">
        <v>3042.61</v>
      </c>
      <c r="AT1276">
        <v>20818.96</v>
      </c>
      <c r="AU1276">
        <v>1</v>
      </c>
      <c r="AV1276">
        <v>1</v>
      </c>
      <c r="AW1276" t="s">
        <v>10352</v>
      </c>
      <c r="AX1276">
        <v>27000</v>
      </c>
      <c r="AY1276" t="s">
        <v>56</v>
      </c>
      <c r="AZ1276" t="s">
        <v>686</v>
      </c>
      <c r="BA1276">
        <v>3400</v>
      </c>
      <c r="BB1276" t="s">
        <v>686</v>
      </c>
      <c r="BC1276">
        <v>3400</v>
      </c>
      <c r="BD1276">
        <v>850</v>
      </c>
      <c r="BE1276">
        <v>90018.61</v>
      </c>
      <c r="BF1276">
        <v>6</v>
      </c>
      <c r="BG1276">
        <v>13</v>
      </c>
      <c r="BH1276">
        <v>41915.5</v>
      </c>
      <c r="BI1276">
        <v>0</v>
      </c>
      <c r="BJ1276">
        <v>41915.5</v>
      </c>
      <c r="BK1276">
        <v>42000</v>
      </c>
      <c r="BL1276" t="s">
        <v>229</v>
      </c>
      <c r="BM1276" t="s">
        <v>688</v>
      </c>
      <c r="BN1276" t="s">
        <v>688</v>
      </c>
      <c r="BO1276">
        <v>4420</v>
      </c>
    </row>
    <row r="1277" spans="1:67" hidden="1" x14ac:dyDescent="0.3">
      <c r="A1277">
        <v>120442</v>
      </c>
      <c r="B1277">
        <v>7121313541</v>
      </c>
      <c r="C1277">
        <v>916295</v>
      </c>
      <c r="D1277">
        <v>7032</v>
      </c>
      <c r="E1277">
        <v>129781</v>
      </c>
      <c r="F1277">
        <v>1</v>
      </c>
      <c r="G1277" t="s">
        <v>820</v>
      </c>
      <c r="H1277">
        <v>42855</v>
      </c>
      <c r="I1277">
        <v>22141286</v>
      </c>
      <c r="J1277" t="s">
        <v>46</v>
      </c>
      <c r="K1277" t="s">
        <v>47</v>
      </c>
      <c r="L1277" t="s">
        <v>48</v>
      </c>
      <c r="M1277" t="s">
        <v>49</v>
      </c>
      <c r="N1277" t="s">
        <v>293</v>
      </c>
      <c r="O1277" t="s">
        <v>294</v>
      </c>
      <c r="P1277" t="s">
        <v>263</v>
      </c>
      <c r="Q1277" t="s">
        <v>264</v>
      </c>
      <c r="R1277" t="s">
        <v>54</v>
      </c>
      <c r="S1277">
        <v>100422206</v>
      </c>
      <c r="T1277" t="s">
        <v>615</v>
      </c>
      <c r="U1277" t="s">
        <v>56</v>
      </c>
      <c r="V1277" t="s">
        <v>57</v>
      </c>
      <c r="W1277">
        <v>3668.14</v>
      </c>
      <c r="X1277">
        <v>19650.080000000002</v>
      </c>
      <c r="Y1277">
        <v>18010.419999999998</v>
      </c>
      <c r="Z1277" t="s">
        <v>49</v>
      </c>
      <c r="AA1277" t="s">
        <v>10314</v>
      </c>
      <c r="AB1277" t="s">
        <v>10296</v>
      </c>
      <c r="AC1277" t="s">
        <v>10297</v>
      </c>
      <c r="AD1277" t="s">
        <v>52</v>
      </c>
      <c r="AE1277" t="s">
        <v>76</v>
      </c>
      <c r="AF1277" t="s">
        <v>10207</v>
      </c>
      <c r="AG1277" t="s">
        <v>10208</v>
      </c>
      <c r="AH1277" t="s">
        <v>10298</v>
      </c>
      <c r="AI1277" t="s">
        <v>48</v>
      </c>
      <c r="AJ1277" t="s">
        <v>47</v>
      </c>
      <c r="AK1277" t="s">
        <v>293</v>
      </c>
      <c r="AL1277" t="s">
        <v>10232</v>
      </c>
      <c r="AM1277">
        <v>0</v>
      </c>
      <c r="AN1277" t="s">
        <v>47</v>
      </c>
      <c r="AO1277" t="s">
        <v>47</v>
      </c>
      <c r="AP1277" t="s">
        <v>47</v>
      </c>
      <c r="AQ1277" t="s">
        <v>47</v>
      </c>
      <c r="AR1277" t="s">
        <v>47</v>
      </c>
      <c r="AS1277">
        <v>3668.14</v>
      </c>
      <c r="AT1277">
        <v>19650.080000000002</v>
      </c>
      <c r="AU1277">
        <v>1</v>
      </c>
      <c r="AV1277">
        <v>1</v>
      </c>
      <c r="AW1277" t="s">
        <v>10352</v>
      </c>
      <c r="AX1277">
        <v>27000</v>
      </c>
      <c r="AY1277" t="s">
        <v>56</v>
      </c>
      <c r="AZ1277" t="s">
        <v>700</v>
      </c>
      <c r="BA1277">
        <v>4099</v>
      </c>
      <c r="BB1277" t="s">
        <v>700</v>
      </c>
      <c r="BC1277">
        <v>4099</v>
      </c>
      <c r="BD1277">
        <v>1083</v>
      </c>
      <c r="BE1277">
        <v>109668.69</v>
      </c>
      <c r="BF1277">
        <v>7</v>
      </c>
      <c r="BG1277">
        <v>13</v>
      </c>
      <c r="BH1277">
        <v>0</v>
      </c>
      <c r="BI1277">
        <v>0</v>
      </c>
      <c r="BJ1277">
        <v>0</v>
      </c>
      <c r="BK1277">
        <v>0</v>
      </c>
      <c r="BL1277" t="s">
        <v>59</v>
      </c>
      <c r="BM1277" t="s">
        <v>735</v>
      </c>
      <c r="BN1277" t="s">
        <v>702</v>
      </c>
      <c r="BO1277">
        <v>0</v>
      </c>
    </row>
    <row r="1278" spans="1:67" hidden="1" x14ac:dyDescent="0.3">
      <c r="A1278">
        <v>120448</v>
      </c>
      <c r="B1278">
        <v>7121313573</v>
      </c>
      <c r="C1278">
        <v>925239</v>
      </c>
      <c r="D1278">
        <v>7032</v>
      </c>
      <c r="E1278">
        <v>129786</v>
      </c>
      <c r="F1278">
        <v>1</v>
      </c>
      <c r="G1278" t="s">
        <v>820</v>
      </c>
      <c r="H1278">
        <v>42855</v>
      </c>
      <c r="I1278">
        <v>22141282</v>
      </c>
      <c r="J1278" t="s">
        <v>46</v>
      </c>
      <c r="K1278" t="s">
        <v>47</v>
      </c>
      <c r="L1278" t="s">
        <v>48</v>
      </c>
      <c r="M1278" t="s">
        <v>49</v>
      </c>
      <c r="N1278" t="s">
        <v>97</v>
      </c>
      <c r="O1278" t="s">
        <v>98</v>
      </c>
      <c r="P1278" t="s">
        <v>99</v>
      </c>
      <c r="Q1278" t="s">
        <v>100</v>
      </c>
      <c r="R1278" t="s">
        <v>54</v>
      </c>
      <c r="S1278">
        <v>100223303</v>
      </c>
      <c r="T1278" t="s">
        <v>64</v>
      </c>
      <c r="U1278" t="s">
        <v>56</v>
      </c>
      <c r="V1278" t="s">
        <v>57</v>
      </c>
      <c r="W1278">
        <v>6311.04</v>
      </c>
      <c r="X1278">
        <v>20321.5</v>
      </c>
      <c r="Y1278">
        <v>18649.21</v>
      </c>
      <c r="Z1278" t="s">
        <v>49</v>
      </c>
      <c r="AA1278" t="s">
        <v>10314</v>
      </c>
      <c r="AB1278" t="s">
        <v>10296</v>
      </c>
      <c r="AC1278" t="s">
        <v>10297</v>
      </c>
      <c r="AD1278" t="s">
        <v>52</v>
      </c>
      <c r="AE1278" t="s">
        <v>76</v>
      </c>
      <c r="AF1278" t="s">
        <v>10207</v>
      </c>
      <c r="AG1278" t="s">
        <v>10208</v>
      </c>
      <c r="AH1278" t="s">
        <v>10298</v>
      </c>
      <c r="AI1278" t="s">
        <v>48</v>
      </c>
      <c r="AJ1278" t="s">
        <v>47</v>
      </c>
      <c r="AK1278" t="s">
        <v>97</v>
      </c>
      <c r="AL1278" t="s">
        <v>10240</v>
      </c>
      <c r="AM1278">
        <v>0</v>
      </c>
      <c r="AN1278" t="s">
        <v>47</v>
      </c>
      <c r="AO1278" t="s">
        <v>47</v>
      </c>
      <c r="AP1278" t="s">
        <v>47</v>
      </c>
      <c r="AQ1278" t="s">
        <v>47</v>
      </c>
      <c r="AR1278" t="s">
        <v>47</v>
      </c>
      <c r="AS1278">
        <v>6311.04</v>
      </c>
      <c r="AT1278">
        <v>20321.5</v>
      </c>
      <c r="AU1278">
        <v>1</v>
      </c>
      <c r="AV1278">
        <v>1</v>
      </c>
      <c r="AW1278" t="s">
        <v>10352</v>
      </c>
      <c r="AX1278">
        <v>27000</v>
      </c>
      <c r="AY1278" t="s">
        <v>56</v>
      </c>
      <c r="AZ1278" t="s">
        <v>101</v>
      </c>
      <c r="BA1278">
        <v>7008.08</v>
      </c>
      <c r="BB1278" t="s">
        <v>101</v>
      </c>
      <c r="BC1278">
        <v>7008.08</v>
      </c>
      <c r="BD1278">
        <v>1124</v>
      </c>
      <c r="BE1278">
        <v>129990.19</v>
      </c>
      <c r="BF1278">
        <v>8</v>
      </c>
      <c r="BG1278">
        <v>13</v>
      </c>
      <c r="BH1278">
        <v>39971.58</v>
      </c>
      <c r="BI1278">
        <v>0</v>
      </c>
      <c r="BJ1278">
        <v>39971.58</v>
      </c>
      <c r="BK1278">
        <v>42000</v>
      </c>
      <c r="BL1278" t="s">
        <v>229</v>
      </c>
      <c r="BM1278" t="s">
        <v>103</v>
      </c>
      <c r="BN1278" t="s">
        <v>103</v>
      </c>
      <c r="BO1278">
        <v>9110.5040000000008</v>
      </c>
    </row>
    <row r="1279" spans="1:67" hidden="1" x14ac:dyDescent="0.3">
      <c r="A1279">
        <v>120424</v>
      </c>
      <c r="B1279">
        <v>7121313316</v>
      </c>
      <c r="C1279">
        <v>940117</v>
      </c>
      <c r="D1279">
        <v>7032</v>
      </c>
      <c r="E1279">
        <v>129774</v>
      </c>
      <c r="F1279">
        <v>1</v>
      </c>
      <c r="G1279" t="s">
        <v>820</v>
      </c>
      <c r="H1279">
        <v>42855</v>
      </c>
      <c r="I1279">
        <v>22141285</v>
      </c>
      <c r="J1279" t="s">
        <v>46</v>
      </c>
      <c r="K1279" t="s">
        <v>47</v>
      </c>
      <c r="L1279" t="s">
        <v>48</v>
      </c>
      <c r="M1279" t="s">
        <v>49</v>
      </c>
      <c r="N1279" t="s">
        <v>69</v>
      </c>
      <c r="O1279" t="s">
        <v>70</v>
      </c>
      <c r="P1279" t="s">
        <v>71</v>
      </c>
      <c r="Q1279" t="s">
        <v>72</v>
      </c>
      <c r="R1279" t="s">
        <v>54</v>
      </c>
      <c r="S1279">
        <v>100994845</v>
      </c>
      <c r="T1279" t="s">
        <v>86</v>
      </c>
      <c r="U1279" t="s">
        <v>56</v>
      </c>
      <c r="V1279" t="s">
        <v>57</v>
      </c>
      <c r="W1279">
        <v>10986.56</v>
      </c>
      <c r="X1279">
        <v>21163.72</v>
      </c>
      <c r="Y1279">
        <v>19420.419999999998</v>
      </c>
      <c r="Z1279" t="s">
        <v>49</v>
      </c>
      <c r="AA1279" t="s">
        <v>10314</v>
      </c>
      <c r="AB1279" t="s">
        <v>10296</v>
      </c>
      <c r="AC1279" t="s">
        <v>10297</v>
      </c>
      <c r="AD1279" t="s">
        <v>52</v>
      </c>
      <c r="AE1279" t="s">
        <v>76</v>
      </c>
      <c r="AF1279" t="s">
        <v>10207</v>
      </c>
      <c r="AG1279" t="s">
        <v>10208</v>
      </c>
      <c r="AH1279" t="s">
        <v>10298</v>
      </c>
      <c r="AI1279" t="s">
        <v>48</v>
      </c>
      <c r="AJ1279" t="s">
        <v>47</v>
      </c>
      <c r="AK1279" t="s">
        <v>69</v>
      </c>
      <c r="AL1279" t="s">
        <v>10240</v>
      </c>
      <c r="AM1279">
        <v>0</v>
      </c>
      <c r="AN1279" t="s">
        <v>47</v>
      </c>
      <c r="AO1279" t="s">
        <v>47</v>
      </c>
      <c r="AP1279" t="s">
        <v>47</v>
      </c>
      <c r="AQ1279" t="s">
        <v>47</v>
      </c>
      <c r="AR1279" t="s">
        <v>47</v>
      </c>
      <c r="AS1279">
        <v>10986.56</v>
      </c>
      <c r="AT1279">
        <v>21163.72</v>
      </c>
      <c r="AU1279">
        <v>1</v>
      </c>
      <c r="AV1279">
        <v>1</v>
      </c>
      <c r="AW1279" t="s">
        <v>10352</v>
      </c>
      <c r="AX1279">
        <v>27000</v>
      </c>
      <c r="AY1279" t="s">
        <v>56</v>
      </c>
      <c r="AZ1279" t="s">
        <v>236</v>
      </c>
      <c r="BA1279">
        <v>12200</v>
      </c>
      <c r="BB1279" t="s">
        <v>236</v>
      </c>
      <c r="BC1279">
        <v>12200</v>
      </c>
      <c r="BD1279">
        <v>2384</v>
      </c>
      <c r="BE1279">
        <v>151153.91</v>
      </c>
      <c r="BF1279">
        <v>9</v>
      </c>
      <c r="BG1279">
        <v>13</v>
      </c>
      <c r="BH1279">
        <v>0</v>
      </c>
      <c r="BI1279">
        <v>0</v>
      </c>
      <c r="BJ1279">
        <v>0</v>
      </c>
      <c r="BK1279">
        <v>0</v>
      </c>
      <c r="BL1279" t="s">
        <v>59</v>
      </c>
      <c r="BM1279" t="s">
        <v>438</v>
      </c>
      <c r="BN1279" t="s">
        <v>238</v>
      </c>
      <c r="BO1279">
        <v>0</v>
      </c>
    </row>
    <row r="1280" spans="1:67" hidden="1" x14ac:dyDescent="0.3">
      <c r="A1280">
        <v>120431</v>
      </c>
      <c r="B1280">
        <v>7121313450</v>
      </c>
      <c r="C1280">
        <v>3202973</v>
      </c>
      <c r="D1280">
        <v>7032</v>
      </c>
      <c r="E1280">
        <v>129777</v>
      </c>
      <c r="F1280">
        <v>1</v>
      </c>
      <c r="G1280" t="s">
        <v>820</v>
      </c>
      <c r="H1280">
        <v>42855</v>
      </c>
      <c r="I1280">
        <v>22141217</v>
      </c>
      <c r="J1280" t="s">
        <v>46</v>
      </c>
      <c r="K1280" t="s">
        <v>47</v>
      </c>
      <c r="L1280" t="s">
        <v>48</v>
      </c>
      <c r="M1280" t="s">
        <v>49</v>
      </c>
      <c r="N1280" t="s">
        <v>136</v>
      </c>
      <c r="O1280" t="s">
        <v>83</v>
      </c>
      <c r="P1280" t="s">
        <v>84</v>
      </c>
      <c r="Q1280" t="s">
        <v>85</v>
      </c>
      <c r="R1280" t="s">
        <v>54</v>
      </c>
      <c r="S1280">
        <v>100994845</v>
      </c>
      <c r="T1280" t="s">
        <v>86</v>
      </c>
      <c r="U1280" t="s">
        <v>56</v>
      </c>
      <c r="V1280" t="s">
        <v>57</v>
      </c>
      <c r="W1280">
        <v>10806.45</v>
      </c>
      <c r="X1280">
        <v>20206.88</v>
      </c>
      <c r="Y1280">
        <v>18228.86</v>
      </c>
      <c r="Z1280" t="s">
        <v>49</v>
      </c>
      <c r="AA1280" t="s">
        <v>10314</v>
      </c>
      <c r="AB1280" t="s">
        <v>10296</v>
      </c>
      <c r="AC1280" t="s">
        <v>10297</v>
      </c>
      <c r="AD1280" t="s">
        <v>52</v>
      </c>
      <c r="AE1280" t="s">
        <v>76</v>
      </c>
      <c r="AF1280" t="s">
        <v>10207</v>
      </c>
      <c r="AG1280" t="s">
        <v>10208</v>
      </c>
      <c r="AH1280" t="s">
        <v>10298</v>
      </c>
      <c r="AI1280" t="s">
        <v>48</v>
      </c>
      <c r="AJ1280" t="s">
        <v>47</v>
      </c>
      <c r="AK1280" t="s">
        <v>136</v>
      </c>
      <c r="AL1280" t="s">
        <v>10240</v>
      </c>
      <c r="AM1280">
        <v>0</v>
      </c>
      <c r="AN1280" t="s">
        <v>47</v>
      </c>
      <c r="AO1280" t="s">
        <v>47</v>
      </c>
      <c r="AP1280" t="s">
        <v>47</v>
      </c>
      <c r="AQ1280" t="s">
        <v>47</v>
      </c>
      <c r="AR1280" t="s">
        <v>47</v>
      </c>
      <c r="AS1280">
        <v>10806.45</v>
      </c>
      <c r="AT1280">
        <v>20206.88</v>
      </c>
      <c r="AU1280">
        <v>1</v>
      </c>
      <c r="AV1280">
        <v>1</v>
      </c>
      <c r="AW1280" t="s">
        <v>10352</v>
      </c>
      <c r="AX1280">
        <v>27000</v>
      </c>
      <c r="AY1280" t="s">
        <v>56</v>
      </c>
      <c r="AZ1280" t="s">
        <v>87</v>
      </c>
      <c r="BA1280">
        <v>12000</v>
      </c>
      <c r="BB1280" t="s">
        <v>87</v>
      </c>
      <c r="BC1280">
        <v>12000</v>
      </c>
      <c r="BD1280">
        <v>2531</v>
      </c>
      <c r="BE1280">
        <v>171360.79</v>
      </c>
      <c r="BF1280">
        <v>10</v>
      </c>
      <c r="BG1280">
        <v>13</v>
      </c>
      <c r="BH1280">
        <v>41370.6</v>
      </c>
      <c r="BI1280">
        <v>0</v>
      </c>
      <c r="BJ1280">
        <v>41370.6</v>
      </c>
      <c r="BK1280">
        <v>42000</v>
      </c>
      <c r="BL1280" t="s">
        <v>229</v>
      </c>
      <c r="BM1280" t="s">
        <v>89</v>
      </c>
      <c r="BN1280" t="s">
        <v>89</v>
      </c>
      <c r="BO1280">
        <v>15600</v>
      </c>
    </row>
    <row r="1281" spans="1:67" hidden="1" x14ac:dyDescent="0.3">
      <c r="A1281">
        <v>121312</v>
      </c>
      <c r="B1281">
        <v>7121352711</v>
      </c>
      <c r="C1281">
        <v>1933857</v>
      </c>
      <c r="D1281">
        <v>7032</v>
      </c>
      <c r="E1281">
        <v>129803</v>
      </c>
      <c r="F1281">
        <v>1</v>
      </c>
      <c r="G1281" t="s">
        <v>820</v>
      </c>
      <c r="H1281">
        <v>42855</v>
      </c>
      <c r="I1281">
        <v>22141215</v>
      </c>
      <c r="J1281" t="s">
        <v>46</v>
      </c>
      <c r="K1281" t="s">
        <v>47</v>
      </c>
      <c r="L1281" t="s">
        <v>48</v>
      </c>
      <c r="M1281" t="s">
        <v>49</v>
      </c>
      <c r="N1281" t="s">
        <v>82</v>
      </c>
      <c r="O1281" t="s">
        <v>83</v>
      </c>
      <c r="P1281" t="s">
        <v>84</v>
      </c>
      <c r="Q1281" t="s">
        <v>85</v>
      </c>
      <c r="R1281" t="s">
        <v>54</v>
      </c>
      <c r="S1281">
        <v>100994845</v>
      </c>
      <c r="T1281" t="s">
        <v>86</v>
      </c>
      <c r="U1281" t="s">
        <v>56</v>
      </c>
      <c r="V1281" t="s">
        <v>57</v>
      </c>
      <c r="W1281">
        <v>10806.45</v>
      </c>
      <c r="X1281">
        <v>20242.79</v>
      </c>
      <c r="Y1281">
        <v>18661.13</v>
      </c>
      <c r="Z1281" t="s">
        <v>49</v>
      </c>
      <c r="AA1281" t="s">
        <v>10314</v>
      </c>
      <c r="AB1281" t="s">
        <v>10296</v>
      </c>
      <c r="AC1281" t="s">
        <v>10297</v>
      </c>
      <c r="AD1281" t="s">
        <v>52</v>
      </c>
      <c r="AE1281" t="s">
        <v>76</v>
      </c>
      <c r="AF1281" t="s">
        <v>10207</v>
      </c>
      <c r="AG1281" t="s">
        <v>10208</v>
      </c>
      <c r="AH1281" t="s">
        <v>10298</v>
      </c>
      <c r="AI1281" t="s">
        <v>48</v>
      </c>
      <c r="AJ1281" t="s">
        <v>47</v>
      </c>
      <c r="AK1281" t="s">
        <v>82</v>
      </c>
      <c r="AL1281" t="s">
        <v>10240</v>
      </c>
      <c r="AM1281">
        <v>0</v>
      </c>
      <c r="AN1281" t="s">
        <v>47</v>
      </c>
      <c r="AO1281" t="s">
        <v>47</v>
      </c>
      <c r="AP1281" t="s">
        <v>47</v>
      </c>
      <c r="AQ1281" t="s">
        <v>47</v>
      </c>
      <c r="AR1281" t="s">
        <v>47</v>
      </c>
      <c r="AS1281">
        <v>10806.45</v>
      </c>
      <c r="AT1281">
        <v>20242.79</v>
      </c>
      <c r="AU1281">
        <v>1</v>
      </c>
      <c r="AV1281">
        <v>1</v>
      </c>
      <c r="AW1281" t="s">
        <v>10352</v>
      </c>
      <c r="AX1281">
        <v>27000</v>
      </c>
      <c r="AY1281" t="s">
        <v>56</v>
      </c>
      <c r="AZ1281" t="s">
        <v>87</v>
      </c>
      <c r="BA1281">
        <v>12000</v>
      </c>
      <c r="BB1281" t="s">
        <v>87</v>
      </c>
      <c r="BC1281">
        <v>12000</v>
      </c>
      <c r="BD1281">
        <v>2531</v>
      </c>
      <c r="BE1281">
        <v>191603.58</v>
      </c>
      <c r="BF1281">
        <v>11</v>
      </c>
      <c r="BG1281">
        <v>13</v>
      </c>
      <c r="BH1281">
        <v>0</v>
      </c>
      <c r="BI1281">
        <v>0</v>
      </c>
      <c r="BJ1281">
        <v>0</v>
      </c>
      <c r="BK1281">
        <v>0</v>
      </c>
      <c r="BL1281" t="s">
        <v>59</v>
      </c>
      <c r="BM1281" t="s">
        <v>88</v>
      </c>
      <c r="BN1281" t="s">
        <v>89</v>
      </c>
      <c r="BO1281">
        <v>0</v>
      </c>
    </row>
    <row r="1282" spans="1:67" hidden="1" x14ac:dyDescent="0.3">
      <c r="A1282">
        <v>120447</v>
      </c>
      <c r="B1282">
        <v>7121313572</v>
      </c>
      <c r="C1282">
        <v>1310037</v>
      </c>
      <c r="D1282">
        <v>7032</v>
      </c>
      <c r="E1282">
        <v>129785</v>
      </c>
      <c r="F1282">
        <v>1</v>
      </c>
      <c r="G1282" t="s">
        <v>820</v>
      </c>
      <c r="H1282">
        <v>42855</v>
      </c>
      <c r="I1282">
        <v>22141281</v>
      </c>
      <c r="J1282" t="s">
        <v>46</v>
      </c>
      <c r="K1282" t="s">
        <v>47</v>
      </c>
      <c r="L1282" t="s">
        <v>48</v>
      </c>
      <c r="M1282" t="s">
        <v>49</v>
      </c>
      <c r="N1282" t="s">
        <v>859</v>
      </c>
      <c r="O1282" t="s">
        <v>139</v>
      </c>
      <c r="P1282" t="s">
        <v>140</v>
      </c>
      <c r="Q1282" t="s">
        <v>141</v>
      </c>
      <c r="R1282" t="s">
        <v>54</v>
      </c>
      <c r="S1282">
        <v>100824635</v>
      </c>
      <c r="T1282" t="s">
        <v>142</v>
      </c>
      <c r="U1282" t="s">
        <v>56</v>
      </c>
      <c r="V1282" t="s">
        <v>57</v>
      </c>
      <c r="W1282">
        <v>21162.63</v>
      </c>
      <c r="X1282">
        <v>20945.580000000002</v>
      </c>
      <c r="Y1282">
        <v>19175.3</v>
      </c>
      <c r="Z1282" t="s">
        <v>49</v>
      </c>
      <c r="AA1282" t="s">
        <v>10314</v>
      </c>
      <c r="AB1282" t="s">
        <v>10296</v>
      </c>
      <c r="AC1282" t="s">
        <v>10297</v>
      </c>
      <c r="AD1282" t="s">
        <v>52</v>
      </c>
      <c r="AE1282" t="s">
        <v>76</v>
      </c>
      <c r="AF1282" t="s">
        <v>10207</v>
      </c>
      <c r="AG1282" t="s">
        <v>10208</v>
      </c>
      <c r="AH1282" t="s">
        <v>10298</v>
      </c>
      <c r="AI1282" t="s">
        <v>48</v>
      </c>
      <c r="AJ1282" t="s">
        <v>47</v>
      </c>
      <c r="AK1282" t="s">
        <v>859</v>
      </c>
      <c r="AL1282" t="s">
        <v>10356</v>
      </c>
      <c r="AM1282">
        <v>0</v>
      </c>
      <c r="AN1282" t="s">
        <v>47</v>
      </c>
      <c r="AO1282" t="s">
        <v>47</v>
      </c>
      <c r="AP1282" t="s">
        <v>47</v>
      </c>
      <c r="AQ1282" t="s">
        <v>47</v>
      </c>
      <c r="AR1282" t="s">
        <v>47</v>
      </c>
      <c r="AS1282">
        <v>21162.63</v>
      </c>
      <c r="AT1282">
        <v>20945.580000000002</v>
      </c>
      <c r="AU1282">
        <v>1</v>
      </c>
      <c r="AV1282">
        <v>1</v>
      </c>
      <c r="AW1282" t="s">
        <v>10352</v>
      </c>
      <c r="AX1282">
        <v>27000</v>
      </c>
      <c r="AY1282" t="s">
        <v>56</v>
      </c>
      <c r="AZ1282" t="s">
        <v>143</v>
      </c>
      <c r="BA1282">
        <v>23500</v>
      </c>
      <c r="BB1282" t="s">
        <v>143</v>
      </c>
      <c r="BC1282">
        <v>23500</v>
      </c>
      <c r="BD1282" t="s">
        <v>47</v>
      </c>
      <c r="BE1282">
        <v>212549.16</v>
      </c>
      <c r="BF1282">
        <v>12</v>
      </c>
      <c r="BG1282">
        <v>13</v>
      </c>
      <c r="BH1282">
        <v>41188.370000000003</v>
      </c>
      <c r="BI1282">
        <v>0</v>
      </c>
      <c r="BJ1282">
        <v>41188.370000000003</v>
      </c>
      <c r="BK1282">
        <v>42000</v>
      </c>
      <c r="BL1282" t="s">
        <v>229</v>
      </c>
      <c r="BM1282" t="s">
        <v>145</v>
      </c>
      <c r="BN1282" t="s">
        <v>145</v>
      </c>
      <c r="BO1282">
        <v>30550</v>
      </c>
    </row>
    <row r="1283" spans="1:67" hidden="1" x14ac:dyDescent="0.3">
      <c r="A1283">
        <v>120421</v>
      </c>
      <c r="B1283">
        <v>7121313211</v>
      </c>
      <c r="C1283">
        <v>3000783</v>
      </c>
      <c r="D1283">
        <v>7032</v>
      </c>
      <c r="E1283">
        <v>129772</v>
      </c>
      <c r="F1283">
        <v>1</v>
      </c>
      <c r="G1283" t="s">
        <v>820</v>
      </c>
      <c r="H1283">
        <v>42855</v>
      </c>
      <c r="I1283">
        <v>22141243</v>
      </c>
      <c r="J1283" t="s">
        <v>46</v>
      </c>
      <c r="K1283" t="s">
        <v>47</v>
      </c>
      <c r="L1283" t="s">
        <v>48</v>
      </c>
      <c r="M1283" t="s">
        <v>49</v>
      </c>
      <c r="N1283" t="s">
        <v>550</v>
      </c>
      <c r="O1283" t="s">
        <v>551</v>
      </c>
      <c r="P1283" t="s">
        <v>263</v>
      </c>
      <c r="Q1283" t="s">
        <v>264</v>
      </c>
      <c r="R1283" t="s">
        <v>54</v>
      </c>
      <c r="S1283">
        <v>100422206</v>
      </c>
      <c r="T1283" t="s">
        <v>615</v>
      </c>
      <c r="U1283" t="s">
        <v>56</v>
      </c>
      <c r="V1283" t="s">
        <v>57</v>
      </c>
      <c r="W1283">
        <v>3847.12</v>
      </c>
      <c r="X1283">
        <v>20622.7</v>
      </c>
      <c r="Y1283">
        <v>18859.07</v>
      </c>
      <c r="Z1283" t="s">
        <v>49</v>
      </c>
      <c r="AA1283" t="s">
        <v>10314</v>
      </c>
      <c r="AB1283" t="s">
        <v>10296</v>
      </c>
      <c r="AC1283" t="s">
        <v>10297</v>
      </c>
      <c r="AD1283" t="s">
        <v>52</v>
      </c>
      <c r="AE1283" t="s">
        <v>76</v>
      </c>
      <c r="AF1283" t="s">
        <v>10207</v>
      </c>
      <c r="AG1283" t="s">
        <v>10208</v>
      </c>
      <c r="AH1283" t="s">
        <v>10298</v>
      </c>
      <c r="AI1283" t="s">
        <v>48</v>
      </c>
      <c r="AJ1283" t="s">
        <v>47</v>
      </c>
      <c r="AK1283" t="s">
        <v>550</v>
      </c>
      <c r="AL1283" t="s">
        <v>10232</v>
      </c>
      <c r="AM1283">
        <v>0</v>
      </c>
      <c r="AN1283" t="s">
        <v>47</v>
      </c>
      <c r="AO1283" t="s">
        <v>47</v>
      </c>
      <c r="AP1283" t="s">
        <v>47</v>
      </c>
      <c r="AQ1283" t="s">
        <v>47</v>
      </c>
      <c r="AR1283" t="s">
        <v>47</v>
      </c>
      <c r="AS1283">
        <v>3847.12</v>
      </c>
      <c r="AT1283">
        <v>20622.7</v>
      </c>
      <c r="AU1283">
        <v>1</v>
      </c>
      <c r="AV1283">
        <v>1</v>
      </c>
      <c r="AW1283" t="s">
        <v>10352</v>
      </c>
      <c r="AX1283">
        <v>27000</v>
      </c>
      <c r="AY1283" t="s">
        <v>56</v>
      </c>
      <c r="AZ1283" t="s">
        <v>780</v>
      </c>
      <c r="BA1283">
        <v>4299</v>
      </c>
      <c r="BB1283" t="s">
        <v>780</v>
      </c>
      <c r="BC1283">
        <v>4299</v>
      </c>
      <c r="BD1283" t="s">
        <v>47</v>
      </c>
      <c r="BE1283">
        <v>233171.86</v>
      </c>
      <c r="BF1283">
        <v>13</v>
      </c>
      <c r="BG1283">
        <v>13</v>
      </c>
      <c r="BH1283">
        <v>20622.7</v>
      </c>
      <c r="BI1283">
        <v>0</v>
      </c>
      <c r="BJ1283">
        <v>20622.7</v>
      </c>
      <c r="BK1283">
        <v>27000</v>
      </c>
      <c r="BL1283" t="s">
        <v>56</v>
      </c>
      <c r="BM1283" t="s">
        <v>780</v>
      </c>
      <c r="BN1283" t="s">
        <v>781</v>
      </c>
      <c r="BO1283">
        <v>4299</v>
      </c>
    </row>
    <row r="1284" spans="1:67" hidden="1" x14ac:dyDescent="0.3">
      <c r="A1284">
        <v>121363</v>
      </c>
      <c r="B1284">
        <v>7121353931</v>
      </c>
      <c r="C1284">
        <v>659338</v>
      </c>
      <c r="D1284">
        <v>7032</v>
      </c>
      <c r="E1284">
        <v>129961</v>
      </c>
      <c r="F1284">
        <v>1</v>
      </c>
      <c r="G1284" t="s">
        <v>860</v>
      </c>
      <c r="H1284">
        <v>42857</v>
      </c>
      <c r="I1284">
        <v>22155580</v>
      </c>
      <c r="J1284" t="s">
        <v>46</v>
      </c>
      <c r="K1284" t="s">
        <v>47</v>
      </c>
      <c r="L1284" t="s">
        <v>48</v>
      </c>
      <c r="M1284" t="s">
        <v>49</v>
      </c>
      <c r="N1284" t="s">
        <v>50</v>
      </c>
      <c r="O1284" t="s">
        <v>51</v>
      </c>
      <c r="P1284" t="s">
        <v>52</v>
      </c>
      <c r="Q1284" t="s">
        <v>53</v>
      </c>
      <c r="R1284" t="s">
        <v>54</v>
      </c>
      <c r="S1284">
        <v>100223303</v>
      </c>
      <c r="T1284" t="s">
        <v>64</v>
      </c>
      <c r="U1284" t="s">
        <v>56</v>
      </c>
      <c r="V1284" t="s">
        <v>57</v>
      </c>
      <c r="W1284">
        <v>1360.42</v>
      </c>
      <c r="X1284">
        <v>13533.71</v>
      </c>
      <c r="Y1284">
        <v>12414.4</v>
      </c>
      <c r="Z1284" t="s">
        <v>49</v>
      </c>
      <c r="AA1284" t="s">
        <v>10314</v>
      </c>
      <c r="AB1284" t="s">
        <v>10296</v>
      </c>
      <c r="AC1284" t="s">
        <v>10297</v>
      </c>
      <c r="AD1284" t="s">
        <v>52</v>
      </c>
      <c r="AE1284" t="s">
        <v>76</v>
      </c>
      <c r="AF1284" t="s">
        <v>10207</v>
      </c>
      <c r="AG1284" t="s">
        <v>10208</v>
      </c>
      <c r="AH1284" t="s">
        <v>10298</v>
      </c>
      <c r="AI1284" t="s">
        <v>48</v>
      </c>
      <c r="AJ1284" t="s">
        <v>47</v>
      </c>
      <c r="AK1284" t="s">
        <v>50</v>
      </c>
      <c r="AL1284" t="s">
        <v>10207</v>
      </c>
      <c r="AM1284">
        <v>0</v>
      </c>
      <c r="AN1284" t="s">
        <v>47</v>
      </c>
      <c r="AO1284" t="s">
        <v>47</v>
      </c>
      <c r="AP1284" t="s">
        <v>47</v>
      </c>
      <c r="AQ1284" t="s">
        <v>47</v>
      </c>
      <c r="AR1284" t="s">
        <v>47</v>
      </c>
      <c r="AS1284">
        <v>1360.42</v>
      </c>
      <c r="AT1284">
        <v>13533.71</v>
      </c>
      <c r="AU1284">
        <v>1</v>
      </c>
      <c r="AV1284">
        <v>1</v>
      </c>
      <c r="AW1284" t="s">
        <v>10352</v>
      </c>
      <c r="AX1284">
        <v>27000</v>
      </c>
      <c r="AY1284" t="s">
        <v>56</v>
      </c>
      <c r="AZ1284" t="s">
        <v>423</v>
      </c>
      <c r="BA1284">
        <v>1520.21</v>
      </c>
      <c r="BB1284" t="s">
        <v>423</v>
      </c>
      <c r="BC1284">
        <v>1520.21</v>
      </c>
      <c r="BD1284">
        <v>154</v>
      </c>
      <c r="BE1284">
        <v>13533.71</v>
      </c>
      <c r="BF1284">
        <v>1</v>
      </c>
      <c r="BG1284">
        <v>5</v>
      </c>
      <c r="BH1284">
        <v>0</v>
      </c>
      <c r="BI1284">
        <v>0</v>
      </c>
      <c r="BJ1284">
        <v>0</v>
      </c>
      <c r="BK1284">
        <v>0</v>
      </c>
      <c r="BL1284" t="s">
        <v>59</v>
      </c>
      <c r="BM1284" t="s">
        <v>424</v>
      </c>
      <c r="BN1284" t="s">
        <v>425</v>
      </c>
      <c r="BO1284">
        <v>0</v>
      </c>
    </row>
    <row r="1285" spans="1:67" hidden="1" x14ac:dyDescent="0.3">
      <c r="A1285">
        <v>121483</v>
      </c>
      <c r="B1285">
        <v>7121386343</v>
      </c>
      <c r="C1285">
        <v>659338</v>
      </c>
      <c r="D1285">
        <v>7032</v>
      </c>
      <c r="E1285">
        <v>130035</v>
      </c>
      <c r="F1285">
        <v>1</v>
      </c>
      <c r="G1285" t="s">
        <v>860</v>
      </c>
      <c r="H1285">
        <v>42857</v>
      </c>
      <c r="I1285">
        <v>22155613</v>
      </c>
      <c r="J1285" t="s">
        <v>46</v>
      </c>
      <c r="K1285" t="s">
        <v>47</v>
      </c>
      <c r="L1285" t="s">
        <v>48</v>
      </c>
      <c r="M1285" t="s">
        <v>49</v>
      </c>
      <c r="N1285" t="s">
        <v>50</v>
      </c>
      <c r="O1285" t="s">
        <v>51</v>
      </c>
      <c r="P1285" t="s">
        <v>52</v>
      </c>
      <c r="Q1285" t="s">
        <v>53</v>
      </c>
      <c r="R1285" t="s">
        <v>54</v>
      </c>
      <c r="S1285">
        <v>100223303</v>
      </c>
      <c r="T1285" t="s">
        <v>64</v>
      </c>
      <c r="U1285" t="s">
        <v>56</v>
      </c>
      <c r="V1285" t="s">
        <v>57</v>
      </c>
      <c r="W1285">
        <v>1360.42</v>
      </c>
      <c r="X1285">
        <v>12768.8</v>
      </c>
      <c r="Y1285">
        <v>10951.2</v>
      </c>
      <c r="Z1285" t="s">
        <v>49</v>
      </c>
      <c r="AA1285" t="s">
        <v>10314</v>
      </c>
      <c r="AB1285" t="s">
        <v>10296</v>
      </c>
      <c r="AC1285" t="s">
        <v>10297</v>
      </c>
      <c r="AD1285" t="s">
        <v>52</v>
      </c>
      <c r="AE1285" t="s">
        <v>76</v>
      </c>
      <c r="AF1285" t="s">
        <v>10207</v>
      </c>
      <c r="AG1285" t="s">
        <v>10208</v>
      </c>
      <c r="AH1285" t="s">
        <v>10298</v>
      </c>
      <c r="AI1285" t="s">
        <v>48</v>
      </c>
      <c r="AJ1285" t="s">
        <v>47</v>
      </c>
      <c r="AK1285" t="s">
        <v>50</v>
      </c>
      <c r="AL1285" t="s">
        <v>10207</v>
      </c>
      <c r="AM1285">
        <v>0</v>
      </c>
      <c r="AN1285" t="s">
        <v>47</v>
      </c>
      <c r="AO1285" t="s">
        <v>47</v>
      </c>
      <c r="AP1285" t="s">
        <v>47</v>
      </c>
      <c r="AQ1285" t="s">
        <v>47</v>
      </c>
      <c r="AR1285" t="s">
        <v>47</v>
      </c>
      <c r="AS1285">
        <v>1360.42</v>
      </c>
      <c r="AT1285">
        <v>12768.8</v>
      </c>
      <c r="AU1285">
        <v>1</v>
      </c>
      <c r="AV1285">
        <v>1</v>
      </c>
      <c r="AW1285" t="s">
        <v>10352</v>
      </c>
      <c r="AX1285">
        <v>27000</v>
      </c>
      <c r="AY1285" t="s">
        <v>56</v>
      </c>
      <c r="AZ1285" t="s">
        <v>423</v>
      </c>
      <c r="BA1285">
        <v>1520.21</v>
      </c>
      <c r="BB1285" t="s">
        <v>423</v>
      </c>
      <c r="BC1285">
        <v>1520.21</v>
      </c>
      <c r="BD1285">
        <v>154</v>
      </c>
      <c r="BE1285">
        <v>26302.51</v>
      </c>
      <c r="BF1285">
        <v>2</v>
      </c>
      <c r="BG1285">
        <v>5</v>
      </c>
      <c r="BH1285">
        <v>26302.51</v>
      </c>
      <c r="BI1285">
        <v>0</v>
      </c>
      <c r="BJ1285">
        <v>26302.51</v>
      </c>
      <c r="BK1285">
        <v>27000</v>
      </c>
      <c r="BL1285" t="s">
        <v>56</v>
      </c>
      <c r="BM1285" t="s">
        <v>423</v>
      </c>
      <c r="BN1285" t="s">
        <v>425</v>
      </c>
      <c r="BO1285">
        <v>1520.21</v>
      </c>
    </row>
    <row r="1286" spans="1:67" hidden="1" x14ac:dyDescent="0.3">
      <c r="A1286">
        <v>121488</v>
      </c>
      <c r="B1286">
        <v>7121386651</v>
      </c>
      <c r="C1286">
        <v>659338</v>
      </c>
      <c r="D1286">
        <v>7032</v>
      </c>
      <c r="E1286">
        <v>130037</v>
      </c>
      <c r="F1286">
        <v>1</v>
      </c>
      <c r="G1286" t="s">
        <v>860</v>
      </c>
      <c r="H1286">
        <v>42857</v>
      </c>
      <c r="I1286">
        <v>22156243</v>
      </c>
      <c r="J1286" t="s">
        <v>46</v>
      </c>
      <c r="K1286" t="s">
        <v>47</v>
      </c>
      <c r="L1286" t="s">
        <v>48</v>
      </c>
      <c r="M1286" t="s">
        <v>49</v>
      </c>
      <c r="N1286" t="s">
        <v>50</v>
      </c>
      <c r="O1286" t="s">
        <v>51</v>
      </c>
      <c r="P1286" t="s">
        <v>52</v>
      </c>
      <c r="Q1286" t="s">
        <v>53</v>
      </c>
      <c r="R1286" t="s">
        <v>54</v>
      </c>
      <c r="S1286">
        <v>101093720</v>
      </c>
      <c r="T1286" t="s">
        <v>55</v>
      </c>
      <c r="U1286" t="s">
        <v>56</v>
      </c>
      <c r="V1286" t="s">
        <v>57</v>
      </c>
      <c r="W1286">
        <v>1683.12</v>
      </c>
      <c r="X1286">
        <v>19170.650000000001</v>
      </c>
      <c r="Y1286">
        <v>17721.18</v>
      </c>
      <c r="Z1286" t="s">
        <v>49</v>
      </c>
      <c r="AA1286" t="s">
        <v>10314</v>
      </c>
      <c r="AB1286" t="s">
        <v>10296</v>
      </c>
      <c r="AC1286" t="s">
        <v>10297</v>
      </c>
      <c r="AD1286" t="s">
        <v>52</v>
      </c>
      <c r="AE1286" t="s">
        <v>76</v>
      </c>
      <c r="AF1286" t="s">
        <v>10207</v>
      </c>
      <c r="AG1286" t="s">
        <v>10208</v>
      </c>
      <c r="AH1286" t="s">
        <v>10298</v>
      </c>
      <c r="AI1286" t="s">
        <v>48</v>
      </c>
      <c r="AJ1286" t="s">
        <v>47</v>
      </c>
      <c r="AK1286" t="s">
        <v>50</v>
      </c>
      <c r="AL1286" t="s">
        <v>10207</v>
      </c>
      <c r="AM1286">
        <v>0</v>
      </c>
      <c r="AN1286" t="s">
        <v>47</v>
      </c>
      <c r="AO1286" t="s">
        <v>47</v>
      </c>
      <c r="AP1286" t="s">
        <v>47</v>
      </c>
      <c r="AQ1286" t="s">
        <v>47</v>
      </c>
      <c r="AR1286" t="s">
        <v>47</v>
      </c>
      <c r="AS1286">
        <v>1683.12</v>
      </c>
      <c r="AT1286">
        <v>19170.650000000001</v>
      </c>
      <c r="AU1286">
        <v>1</v>
      </c>
      <c r="AV1286">
        <v>1</v>
      </c>
      <c r="AW1286" t="s">
        <v>10352</v>
      </c>
      <c r="AX1286">
        <v>27000</v>
      </c>
      <c r="AY1286" t="s">
        <v>56</v>
      </c>
      <c r="AZ1286" t="s">
        <v>220</v>
      </c>
      <c r="BA1286">
        <v>1880.82</v>
      </c>
      <c r="BB1286" t="s">
        <v>220</v>
      </c>
      <c r="BC1286">
        <v>1880.82</v>
      </c>
      <c r="BD1286">
        <v>154</v>
      </c>
      <c r="BE1286">
        <v>45473.16</v>
      </c>
      <c r="BF1286">
        <v>3</v>
      </c>
      <c r="BG1286">
        <v>5</v>
      </c>
      <c r="BH1286">
        <v>0</v>
      </c>
      <c r="BI1286">
        <v>0</v>
      </c>
      <c r="BJ1286">
        <v>0</v>
      </c>
      <c r="BK1286">
        <v>0</v>
      </c>
      <c r="BL1286" t="s">
        <v>59</v>
      </c>
      <c r="BM1286" t="s">
        <v>221</v>
      </c>
      <c r="BN1286" t="s">
        <v>222</v>
      </c>
      <c r="BO1286">
        <v>0</v>
      </c>
    </row>
    <row r="1287" spans="1:67" hidden="1" x14ac:dyDescent="0.3">
      <c r="A1287">
        <v>124456</v>
      </c>
      <c r="B1287">
        <v>7121657648</v>
      </c>
      <c r="C1287">
        <v>659338</v>
      </c>
      <c r="D1287">
        <v>7032</v>
      </c>
      <c r="E1287">
        <v>130154</v>
      </c>
      <c r="F1287">
        <v>1</v>
      </c>
      <c r="G1287" t="s">
        <v>860</v>
      </c>
      <c r="H1287">
        <v>42857</v>
      </c>
      <c r="I1287">
        <v>22155612</v>
      </c>
      <c r="J1287" t="s">
        <v>46</v>
      </c>
      <c r="K1287" t="s">
        <v>47</v>
      </c>
      <c r="L1287" t="s">
        <v>48</v>
      </c>
      <c r="M1287" t="s">
        <v>49</v>
      </c>
      <c r="N1287" t="s">
        <v>50</v>
      </c>
      <c r="O1287" t="s">
        <v>51</v>
      </c>
      <c r="P1287" t="s">
        <v>52</v>
      </c>
      <c r="Q1287" t="s">
        <v>53</v>
      </c>
      <c r="R1287" t="s">
        <v>54</v>
      </c>
      <c r="S1287">
        <v>101093720</v>
      </c>
      <c r="T1287" t="s">
        <v>55</v>
      </c>
      <c r="U1287" t="s">
        <v>56</v>
      </c>
      <c r="V1287" t="s">
        <v>57</v>
      </c>
      <c r="W1287">
        <v>2524.6799999999998</v>
      </c>
      <c r="X1287">
        <v>16409.669999999998</v>
      </c>
      <c r="Y1287">
        <v>15139.38</v>
      </c>
      <c r="Z1287" t="s">
        <v>49</v>
      </c>
      <c r="AA1287" t="s">
        <v>10314</v>
      </c>
      <c r="AB1287" t="s">
        <v>10296</v>
      </c>
      <c r="AC1287" t="s">
        <v>10297</v>
      </c>
      <c r="AD1287" t="s">
        <v>52</v>
      </c>
      <c r="AE1287" t="s">
        <v>76</v>
      </c>
      <c r="AF1287" t="s">
        <v>10207</v>
      </c>
      <c r="AG1287" t="s">
        <v>10208</v>
      </c>
      <c r="AH1287" t="s">
        <v>10298</v>
      </c>
      <c r="AI1287" t="s">
        <v>48</v>
      </c>
      <c r="AJ1287" t="s">
        <v>47</v>
      </c>
      <c r="AK1287" t="s">
        <v>50</v>
      </c>
      <c r="AL1287" t="s">
        <v>10207</v>
      </c>
      <c r="AM1287">
        <v>0</v>
      </c>
      <c r="AN1287" t="s">
        <v>47</v>
      </c>
      <c r="AO1287" t="s">
        <v>47</v>
      </c>
      <c r="AP1287" t="s">
        <v>47</v>
      </c>
      <c r="AQ1287" t="s">
        <v>47</v>
      </c>
      <c r="AR1287" t="s">
        <v>47</v>
      </c>
      <c r="AS1287">
        <v>2524.6799999999998</v>
      </c>
      <c r="AT1287">
        <v>16409.669999999998</v>
      </c>
      <c r="AU1287">
        <v>1</v>
      </c>
      <c r="AV1287">
        <v>1</v>
      </c>
      <c r="AW1287" t="s">
        <v>10352</v>
      </c>
      <c r="AX1287">
        <v>27000</v>
      </c>
      <c r="AY1287" t="s">
        <v>56</v>
      </c>
      <c r="AZ1287" t="s">
        <v>220</v>
      </c>
      <c r="BA1287">
        <v>1880.82</v>
      </c>
      <c r="BB1287" t="s">
        <v>220</v>
      </c>
      <c r="BC1287">
        <v>1880.82</v>
      </c>
      <c r="BD1287">
        <v>154</v>
      </c>
      <c r="BE1287">
        <v>61882.83</v>
      </c>
      <c r="BF1287">
        <v>4</v>
      </c>
      <c r="BG1287">
        <v>5</v>
      </c>
      <c r="BH1287">
        <v>35580.32</v>
      </c>
      <c r="BI1287">
        <v>0</v>
      </c>
      <c r="BJ1287">
        <v>35580.32</v>
      </c>
      <c r="BK1287">
        <v>42000</v>
      </c>
      <c r="BL1287" t="s">
        <v>229</v>
      </c>
      <c r="BM1287" t="s">
        <v>222</v>
      </c>
      <c r="BN1287" t="s">
        <v>222</v>
      </c>
      <c r="BO1287">
        <v>2445.0659999999998</v>
      </c>
    </row>
    <row r="1288" spans="1:67" hidden="1" x14ac:dyDescent="0.3">
      <c r="A1288">
        <v>121316</v>
      </c>
      <c r="B1288">
        <v>7121353063</v>
      </c>
      <c r="C1288">
        <v>1928761</v>
      </c>
      <c r="D1288">
        <v>7032</v>
      </c>
      <c r="E1288">
        <v>129939</v>
      </c>
      <c r="F1288">
        <v>1</v>
      </c>
      <c r="G1288" t="s">
        <v>860</v>
      </c>
      <c r="H1288">
        <v>42857</v>
      </c>
      <c r="I1288">
        <v>22155611</v>
      </c>
      <c r="J1288" t="s">
        <v>46</v>
      </c>
      <c r="K1288" t="s">
        <v>47</v>
      </c>
      <c r="L1288" t="s">
        <v>48</v>
      </c>
      <c r="M1288" t="s">
        <v>49</v>
      </c>
      <c r="N1288" t="s">
        <v>231</v>
      </c>
      <c r="O1288" t="s">
        <v>232</v>
      </c>
      <c r="P1288" t="s">
        <v>99</v>
      </c>
      <c r="Q1288" t="s">
        <v>100</v>
      </c>
      <c r="R1288" t="s">
        <v>54</v>
      </c>
      <c r="S1288">
        <v>100223303</v>
      </c>
      <c r="T1288" t="s">
        <v>64</v>
      </c>
      <c r="U1288" t="s">
        <v>56</v>
      </c>
      <c r="V1288" t="s">
        <v>57</v>
      </c>
      <c r="W1288">
        <v>8741.5499999999993</v>
      </c>
      <c r="X1288">
        <v>20606.310000000001</v>
      </c>
      <c r="Y1288">
        <v>18914.96</v>
      </c>
      <c r="Z1288" t="s">
        <v>49</v>
      </c>
      <c r="AA1288" t="s">
        <v>10314</v>
      </c>
      <c r="AB1288" t="s">
        <v>10296</v>
      </c>
      <c r="AC1288" t="s">
        <v>10297</v>
      </c>
      <c r="AD1288" t="s">
        <v>52</v>
      </c>
      <c r="AE1288" t="s">
        <v>76</v>
      </c>
      <c r="AF1288" t="s">
        <v>10207</v>
      </c>
      <c r="AG1288" t="s">
        <v>10208</v>
      </c>
      <c r="AH1288" t="s">
        <v>10298</v>
      </c>
      <c r="AI1288" t="s">
        <v>48</v>
      </c>
      <c r="AJ1288" t="s">
        <v>47</v>
      </c>
      <c r="AK1288" t="s">
        <v>231</v>
      </c>
      <c r="AL1288" t="s">
        <v>10240</v>
      </c>
      <c r="AM1288">
        <v>0</v>
      </c>
      <c r="AN1288" t="s">
        <v>47</v>
      </c>
      <c r="AO1288" t="s">
        <v>47</v>
      </c>
      <c r="AP1288" t="s">
        <v>47</v>
      </c>
      <c r="AQ1288" t="s">
        <v>47</v>
      </c>
      <c r="AR1288" t="s">
        <v>47</v>
      </c>
      <c r="AS1288">
        <v>8741.5499999999993</v>
      </c>
      <c r="AT1288">
        <v>20606.310000000001</v>
      </c>
      <c r="AU1288">
        <v>1</v>
      </c>
      <c r="AV1288">
        <v>1</v>
      </c>
      <c r="AW1288" t="s">
        <v>10352</v>
      </c>
      <c r="AX1288">
        <v>27000</v>
      </c>
      <c r="AY1288" t="s">
        <v>56</v>
      </c>
      <c r="AZ1288" t="s">
        <v>233</v>
      </c>
      <c r="BA1288">
        <v>9707.0400000000009</v>
      </c>
      <c r="BB1288" t="s">
        <v>233</v>
      </c>
      <c r="BC1288">
        <v>9707.0400000000009</v>
      </c>
      <c r="BD1288">
        <v>1823</v>
      </c>
      <c r="BE1288">
        <v>82489.14</v>
      </c>
      <c r="BF1288">
        <v>5</v>
      </c>
      <c r="BG1288">
        <v>5</v>
      </c>
      <c r="BH1288">
        <v>20606.310000000001</v>
      </c>
      <c r="BI1288">
        <v>0</v>
      </c>
      <c r="BJ1288">
        <v>20606.310000000001</v>
      </c>
      <c r="BK1288">
        <v>27000</v>
      </c>
      <c r="BL1288" t="s">
        <v>56</v>
      </c>
      <c r="BM1288" t="s">
        <v>233</v>
      </c>
      <c r="BN1288" t="s">
        <v>235</v>
      </c>
      <c r="BO1288">
        <v>9707.0400000000009</v>
      </c>
    </row>
    <row r="1289" spans="1:67" hidden="1" x14ac:dyDescent="0.3">
      <c r="A1289">
        <v>121305</v>
      </c>
      <c r="B1289">
        <v>7121352520</v>
      </c>
      <c r="C1289">
        <v>4463262</v>
      </c>
      <c r="D1289">
        <v>7032</v>
      </c>
      <c r="E1289">
        <v>130231</v>
      </c>
      <c r="F1289">
        <v>1</v>
      </c>
      <c r="G1289" t="s">
        <v>860</v>
      </c>
      <c r="H1289">
        <v>42858</v>
      </c>
      <c r="I1289">
        <v>22164260</v>
      </c>
      <c r="J1289" t="s">
        <v>46</v>
      </c>
      <c r="K1289" t="s">
        <v>47</v>
      </c>
      <c r="L1289" t="s">
        <v>48</v>
      </c>
      <c r="M1289" t="s">
        <v>49</v>
      </c>
      <c r="N1289" t="s">
        <v>9400</v>
      </c>
      <c r="O1289" t="s">
        <v>10230</v>
      </c>
      <c r="P1289" t="s">
        <v>1289</v>
      </c>
      <c r="Q1289" t="s">
        <v>10377</v>
      </c>
      <c r="R1289" t="s">
        <v>10178</v>
      </c>
      <c r="S1289">
        <v>100422206</v>
      </c>
      <c r="T1289" t="s">
        <v>615</v>
      </c>
      <c r="U1289" t="s">
        <v>56</v>
      </c>
      <c r="V1289" t="s">
        <v>57</v>
      </c>
      <c r="W1289">
        <v>2196</v>
      </c>
      <c r="X1289">
        <v>17404.8</v>
      </c>
      <c r="Y1289">
        <v>14896</v>
      </c>
      <c r="Z1289" t="s">
        <v>49</v>
      </c>
      <c r="AA1289" t="s">
        <v>10314</v>
      </c>
      <c r="AB1289" t="s">
        <v>10296</v>
      </c>
      <c r="AC1289" t="s">
        <v>10297</v>
      </c>
      <c r="AD1289" t="s">
        <v>52</v>
      </c>
      <c r="AE1289" t="s">
        <v>76</v>
      </c>
      <c r="AF1289" t="s">
        <v>10207</v>
      </c>
      <c r="AG1289" t="s">
        <v>10208</v>
      </c>
      <c r="AH1289" t="s">
        <v>10298</v>
      </c>
      <c r="AI1289" t="s">
        <v>48</v>
      </c>
      <c r="AJ1289" t="s">
        <v>47</v>
      </c>
      <c r="AK1289" t="s">
        <v>9400</v>
      </c>
      <c r="AL1289" t="s">
        <v>10232</v>
      </c>
      <c r="AM1289">
        <v>0</v>
      </c>
      <c r="AN1289" t="s">
        <v>47</v>
      </c>
      <c r="AO1289" t="s">
        <v>47</v>
      </c>
      <c r="AP1289" t="s">
        <v>47</v>
      </c>
      <c r="AQ1289" t="s">
        <v>47</v>
      </c>
      <c r="AR1289" t="s">
        <v>47</v>
      </c>
      <c r="AS1289">
        <v>2196</v>
      </c>
      <c r="AT1289">
        <v>17404.8</v>
      </c>
      <c r="AU1289">
        <v>1</v>
      </c>
      <c r="AV1289">
        <v>1</v>
      </c>
      <c r="AW1289" t="s">
        <v>10362</v>
      </c>
      <c r="AX1289">
        <v>27000</v>
      </c>
      <c r="AY1289" t="s">
        <v>56</v>
      </c>
      <c r="AZ1289" t="s">
        <v>10436</v>
      </c>
      <c r="BA1289" t="s">
        <v>47</v>
      </c>
      <c r="BB1289" t="s">
        <v>10436</v>
      </c>
      <c r="BC1289" t="s">
        <v>47</v>
      </c>
      <c r="BD1289">
        <v>605</v>
      </c>
      <c r="BE1289">
        <v>17404.8</v>
      </c>
      <c r="BF1289">
        <v>1</v>
      </c>
      <c r="BG1289">
        <v>2</v>
      </c>
      <c r="BH1289">
        <v>0</v>
      </c>
      <c r="BI1289">
        <v>0</v>
      </c>
      <c r="BJ1289">
        <v>0</v>
      </c>
      <c r="BK1289">
        <v>0</v>
      </c>
      <c r="BL1289" t="s">
        <v>59</v>
      </c>
      <c r="BM1289" t="s">
        <v>10437</v>
      </c>
      <c r="BN1289" t="s">
        <v>10438</v>
      </c>
      <c r="BO1289">
        <v>0</v>
      </c>
    </row>
    <row r="1290" spans="1:67" x14ac:dyDescent="0.3">
      <c r="A1290">
        <v>121768</v>
      </c>
      <c r="B1290">
        <v>7121405636</v>
      </c>
      <c r="C1290">
        <v>4463262</v>
      </c>
      <c r="D1290">
        <v>7032</v>
      </c>
      <c r="E1290">
        <v>130316</v>
      </c>
      <c r="F1290">
        <v>1</v>
      </c>
      <c r="G1290" t="s">
        <v>860</v>
      </c>
      <c r="H1290">
        <v>42858</v>
      </c>
      <c r="I1290">
        <v>22164286</v>
      </c>
      <c r="J1290" t="s">
        <v>46</v>
      </c>
      <c r="K1290" t="s">
        <v>47</v>
      </c>
      <c r="L1290" t="s">
        <v>48</v>
      </c>
      <c r="M1290" t="s">
        <v>49</v>
      </c>
      <c r="N1290" t="s">
        <v>9400</v>
      </c>
      <c r="O1290" t="s">
        <v>10230</v>
      </c>
      <c r="P1290" t="s">
        <v>1289</v>
      </c>
      <c r="Q1290" t="s">
        <v>10377</v>
      </c>
      <c r="R1290" t="s">
        <v>10178</v>
      </c>
      <c r="S1290">
        <v>100422206</v>
      </c>
      <c r="T1290" t="s">
        <v>615</v>
      </c>
      <c r="U1290" t="s">
        <v>56</v>
      </c>
      <c r="V1290" t="s">
        <v>57</v>
      </c>
      <c r="W1290">
        <v>2196</v>
      </c>
      <c r="X1290">
        <v>20965.5</v>
      </c>
      <c r="Y1290">
        <v>19002</v>
      </c>
      <c r="Z1290" t="s">
        <v>49</v>
      </c>
      <c r="AA1290" t="s">
        <v>10314</v>
      </c>
      <c r="AB1290" t="s">
        <v>10296</v>
      </c>
      <c r="AC1290" t="s">
        <v>10297</v>
      </c>
      <c r="AD1290" t="s">
        <v>52</v>
      </c>
      <c r="AE1290" t="s">
        <v>76</v>
      </c>
      <c r="AF1290" t="s">
        <v>10207</v>
      </c>
      <c r="AG1290" t="s">
        <v>10208</v>
      </c>
      <c r="AH1290" t="s">
        <v>10298</v>
      </c>
      <c r="AI1290" t="s">
        <v>48</v>
      </c>
      <c r="AJ1290" t="s">
        <v>47</v>
      </c>
      <c r="AK1290" t="s">
        <v>9400</v>
      </c>
      <c r="AL1290" t="s">
        <v>10232</v>
      </c>
      <c r="AM1290">
        <v>0</v>
      </c>
      <c r="AN1290" t="s">
        <v>47</v>
      </c>
      <c r="AO1290" t="s">
        <v>47</v>
      </c>
      <c r="AP1290" t="s">
        <v>47</v>
      </c>
      <c r="AQ1290" t="s">
        <v>47</v>
      </c>
      <c r="AR1290" t="s">
        <v>47</v>
      </c>
      <c r="AS1290">
        <v>2196</v>
      </c>
      <c r="AT1290">
        <v>20965.5</v>
      </c>
      <c r="AU1290">
        <v>1</v>
      </c>
      <c r="AV1290">
        <v>1</v>
      </c>
      <c r="AW1290" t="s">
        <v>10362</v>
      </c>
      <c r="AX1290">
        <v>27000</v>
      </c>
      <c r="AY1290" t="s">
        <v>56</v>
      </c>
      <c r="AZ1290" t="s">
        <v>10436</v>
      </c>
      <c r="BA1290" t="s">
        <v>47</v>
      </c>
      <c r="BB1290" t="s">
        <v>10436</v>
      </c>
      <c r="BC1290" t="s">
        <v>47</v>
      </c>
      <c r="BD1290">
        <v>605</v>
      </c>
      <c r="BE1290">
        <v>38370.300000000003</v>
      </c>
      <c r="BF1290">
        <v>2</v>
      </c>
      <c r="BG1290">
        <v>2</v>
      </c>
      <c r="BH1290">
        <v>38370.300000000003</v>
      </c>
      <c r="BI1290">
        <v>0</v>
      </c>
      <c r="BJ1290">
        <v>38370.300000000003</v>
      </c>
      <c r="BK1290">
        <v>42000</v>
      </c>
      <c r="BL1290" t="s">
        <v>229</v>
      </c>
      <c r="BM1290" t="s">
        <v>10438</v>
      </c>
      <c r="BN1290" t="s">
        <v>10438</v>
      </c>
      <c r="BO1290" t="s">
        <v>47</v>
      </c>
    </row>
    <row r="1291" spans="1:67" hidden="1" x14ac:dyDescent="0.3">
      <c r="A1291">
        <v>122135</v>
      </c>
      <c r="B1291">
        <v>7121434900</v>
      </c>
      <c r="C1291">
        <v>723330</v>
      </c>
      <c r="D1291">
        <v>7032</v>
      </c>
      <c r="E1291">
        <v>130650</v>
      </c>
      <c r="F1291">
        <v>1</v>
      </c>
      <c r="G1291" t="s">
        <v>860</v>
      </c>
      <c r="H1291">
        <v>42859</v>
      </c>
      <c r="I1291">
        <v>22175118</v>
      </c>
      <c r="J1291" t="s">
        <v>46</v>
      </c>
      <c r="K1291" t="s">
        <v>47</v>
      </c>
      <c r="L1291" t="s">
        <v>48</v>
      </c>
      <c r="M1291" t="s">
        <v>49</v>
      </c>
      <c r="N1291" t="s">
        <v>9400</v>
      </c>
      <c r="O1291" t="s">
        <v>10238</v>
      </c>
      <c r="P1291" t="s">
        <v>568</v>
      </c>
      <c r="Q1291" t="s">
        <v>10367</v>
      </c>
      <c r="R1291" t="s">
        <v>992</v>
      </c>
      <c r="S1291">
        <v>101093720</v>
      </c>
      <c r="T1291" t="s">
        <v>55</v>
      </c>
      <c r="U1291" t="s">
        <v>56</v>
      </c>
      <c r="V1291" t="s">
        <v>57</v>
      </c>
      <c r="W1291">
        <v>14000</v>
      </c>
      <c r="X1291">
        <v>18455.73</v>
      </c>
      <c r="Y1291">
        <v>16787.560000000001</v>
      </c>
      <c r="Z1291" t="s">
        <v>49</v>
      </c>
      <c r="AA1291" t="s">
        <v>10314</v>
      </c>
      <c r="AB1291" t="s">
        <v>10296</v>
      </c>
      <c r="AC1291" t="s">
        <v>10297</v>
      </c>
      <c r="AD1291" t="s">
        <v>52</v>
      </c>
      <c r="AE1291" t="s">
        <v>76</v>
      </c>
      <c r="AF1291" t="s">
        <v>10207</v>
      </c>
      <c r="AG1291" t="s">
        <v>10208</v>
      </c>
      <c r="AH1291" t="s">
        <v>10298</v>
      </c>
      <c r="AI1291" t="s">
        <v>48</v>
      </c>
      <c r="AJ1291" t="s">
        <v>47</v>
      </c>
      <c r="AK1291" t="s">
        <v>9400</v>
      </c>
      <c r="AL1291" t="s">
        <v>10240</v>
      </c>
      <c r="AM1291">
        <v>0</v>
      </c>
      <c r="AN1291" t="s">
        <v>47</v>
      </c>
      <c r="AO1291" t="s">
        <v>47</v>
      </c>
      <c r="AP1291" t="s">
        <v>47</v>
      </c>
      <c r="AQ1291" t="s">
        <v>47</v>
      </c>
      <c r="AR1291" t="s">
        <v>47</v>
      </c>
      <c r="AS1291">
        <v>14000</v>
      </c>
      <c r="AT1291">
        <v>18455.73</v>
      </c>
      <c r="AU1291">
        <v>1</v>
      </c>
      <c r="AV1291">
        <v>1</v>
      </c>
      <c r="AW1291" t="s">
        <v>10358</v>
      </c>
      <c r="AX1291">
        <v>27000</v>
      </c>
      <c r="AY1291" t="s">
        <v>56</v>
      </c>
      <c r="AZ1291" t="s">
        <v>5237</v>
      </c>
      <c r="BA1291">
        <v>14000</v>
      </c>
      <c r="BB1291" t="s">
        <v>5237</v>
      </c>
      <c r="BC1291">
        <v>14000</v>
      </c>
      <c r="BD1291">
        <v>1</v>
      </c>
      <c r="BE1291">
        <v>18455.73</v>
      </c>
      <c r="BF1291">
        <v>1</v>
      </c>
      <c r="BG1291">
        <v>3</v>
      </c>
      <c r="BH1291">
        <v>0</v>
      </c>
      <c r="BI1291">
        <v>0</v>
      </c>
      <c r="BJ1291">
        <v>0</v>
      </c>
      <c r="BK1291">
        <v>0</v>
      </c>
      <c r="BL1291" t="s">
        <v>59</v>
      </c>
      <c r="BM1291" t="s">
        <v>10459</v>
      </c>
      <c r="BN1291" t="s">
        <v>10368</v>
      </c>
      <c r="BO1291">
        <v>0</v>
      </c>
    </row>
    <row r="1292" spans="1:67" x14ac:dyDescent="0.3">
      <c r="A1292">
        <v>124458</v>
      </c>
      <c r="B1292">
        <v>7121657654</v>
      </c>
      <c r="C1292">
        <v>4463264</v>
      </c>
      <c r="D1292">
        <v>7032</v>
      </c>
      <c r="E1292">
        <v>130726</v>
      </c>
      <c r="F1292">
        <v>1</v>
      </c>
      <c r="G1292" t="s">
        <v>860</v>
      </c>
      <c r="H1292">
        <v>42859</v>
      </c>
      <c r="I1292">
        <v>22176973</v>
      </c>
      <c r="J1292" t="s">
        <v>46</v>
      </c>
      <c r="K1292" t="s">
        <v>47</v>
      </c>
      <c r="L1292" t="s">
        <v>48</v>
      </c>
      <c r="M1292" t="s">
        <v>49</v>
      </c>
      <c r="N1292" t="s">
        <v>9400</v>
      </c>
      <c r="O1292" t="s">
        <v>10266</v>
      </c>
      <c r="P1292" t="s">
        <v>2264</v>
      </c>
      <c r="Q1292" t="s">
        <v>10372</v>
      </c>
      <c r="R1292" t="s">
        <v>10178</v>
      </c>
      <c r="S1292">
        <v>100214689</v>
      </c>
      <c r="T1292" t="s">
        <v>155</v>
      </c>
      <c r="U1292" t="s">
        <v>56</v>
      </c>
      <c r="V1292" t="s">
        <v>57</v>
      </c>
      <c r="W1292">
        <v>1750</v>
      </c>
      <c r="X1292">
        <v>7840</v>
      </c>
      <c r="Y1292">
        <v>7200</v>
      </c>
      <c r="Z1292" t="s">
        <v>49</v>
      </c>
      <c r="AA1292" t="s">
        <v>10314</v>
      </c>
      <c r="AB1292" t="s">
        <v>10296</v>
      </c>
      <c r="AC1292" t="s">
        <v>10297</v>
      </c>
      <c r="AD1292" t="s">
        <v>52</v>
      </c>
      <c r="AE1292" t="s">
        <v>76</v>
      </c>
      <c r="AF1292" t="s">
        <v>10207</v>
      </c>
      <c r="AG1292" t="s">
        <v>10208</v>
      </c>
      <c r="AH1292" t="s">
        <v>10298</v>
      </c>
      <c r="AI1292" t="s">
        <v>48</v>
      </c>
      <c r="AJ1292" t="s">
        <v>47</v>
      </c>
      <c r="AK1292" t="s">
        <v>9400</v>
      </c>
      <c r="AL1292" t="s">
        <v>10207</v>
      </c>
      <c r="AM1292">
        <v>0</v>
      </c>
      <c r="AN1292" t="s">
        <v>47</v>
      </c>
      <c r="AO1292" t="s">
        <v>47</v>
      </c>
      <c r="AP1292" t="s">
        <v>47</v>
      </c>
      <c r="AQ1292" t="s">
        <v>47</v>
      </c>
      <c r="AR1292" t="s">
        <v>47</v>
      </c>
      <c r="AS1292">
        <v>1750</v>
      </c>
      <c r="AT1292">
        <v>7840</v>
      </c>
      <c r="AU1292">
        <v>1</v>
      </c>
      <c r="AV1292">
        <v>1</v>
      </c>
      <c r="AW1292" t="s">
        <v>10362</v>
      </c>
      <c r="AX1292">
        <v>10800</v>
      </c>
      <c r="AY1292" t="s">
        <v>66</v>
      </c>
      <c r="AZ1292" t="s">
        <v>10383</v>
      </c>
      <c r="BA1292" t="s">
        <v>47</v>
      </c>
      <c r="BB1292" t="s">
        <v>10420</v>
      </c>
      <c r="BC1292" t="s">
        <v>47</v>
      </c>
      <c r="BD1292">
        <v>1148</v>
      </c>
      <c r="BE1292">
        <v>26295.73</v>
      </c>
      <c r="BF1292">
        <v>2</v>
      </c>
      <c r="BG1292">
        <v>3</v>
      </c>
      <c r="BH1292">
        <v>26295.73</v>
      </c>
      <c r="BI1292">
        <v>0</v>
      </c>
      <c r="BJ1292">
        <v>26295.73</v>
      </c>
      <c r="BK1292">
        <v>27000</v>
      </c>
      <c r="BL1292" t="s">
        <v>56</v>
      </c>
      <c r="BM1292" t="s">
        <v>10383</v>
      </c>
      <c r="BN1292" t="s">
        <v>10384</v>
      </c>
      <c r="BO1292" t="s">
        <v>47</v>
      </c>
    </row>
    <row r="1293" spans="1:67" x14ac:dyDescent="0.3">
      <c r="A1293">
        <v>122136</v>
      </c>
      <c r="B1293">
        <v>7121434901</v>
      </c>
      <c r="C1293">
        <v>723332</v>
      </c>
      <c r="D1293">
        <v>7032</v>
      </c>
      <c r="E1293">
        <v>130651</v>
      </c>
      <c r="F1293">
        <v>1</v>
      </c>
      <c r="G1293" t="s">
        <v>860</v>
      </c>
      <c r="H1293">
        <v>42859</v>
      </c>
      <c r="I1293">
        <v>22175119</v>
      </c>
      <c r="J1293" t="s">
        <v>46</v>
      </c>
      <c r="K1293" t="s">
        <v>47</v>
      </c>
      <c r="L1293" t="s">
        <v>48</v>
      </c>
      <c r="M1293" t="s">
        <v>49</v>
      </c>
      <c r="N1293" t="s">
        <v>9400</v>
      </c>
      <c r="O1293" t="s">
        <v>10252</v>
      </c>
      <c r="P1293" t="s">
        <v>263</v>
      </c>
      <c r="Q1293" t="s">
        <v>10366</v>
      </c>
      <c r="R1293" t="s">
        <v>992</v>
      </c>
      <c r="S1293">
        <v>100989863</v>
      </c>
      <c r="T1293" t="s">
        <v>10450</v>
      </c>
      <c r="U1293" t="s">
        <v>56</v>
      </c>
      <c r="V1293" t="s">
        <v>57</v>
      </c>
      <c r="W1293">
        <v>4100</v>
      </c>
      <c r="X1293">
        <v>20101.97</v>
      </c>
      <c r="Y1293">
        <v>18362.419999999998</v>
      </c>
      <c r="Z1293" t="s">
        <v>49</v>
      </c>
      <c r="AA1293" t="s">
        <v>10314</v>
      </c>
      <c r="AB1293" t="s">
        <v>10296</v>
      </c>
      <c r="AC1293" t="s">
        <v>10297</v>
      </c>
      <c r="AD1293" t="s">
        <v>52</v>
      </c>
      <c r="AE1293" t="s">
        <v>76</v>
      </c>
      <c r="AF1293" t="s">
        <v>10207</v>
      </c>
      <c r="AG1293" t="s">
        <v>10208</v>
      </c>
      <c r="AH1293" t="s">
        <v>10298</v>
      </c>
      <c r="AI1293" t="s">
        <v>48</v>
      </c>
      <c r="AJ1293" t="s">
        <v>47</v>
      </c>
      <c r="AK1293" t="s">
        <v>9400</v>
      </c>
      <c r="AL1293" t="s">
        <v>10232</v>
      </c>
      <c r="AM1293">
        <v>0</v>
      </c>
      <c r="AN1293" t="s">
        <v>47</v>
      </c>
      <c r="AO1293" t="s">
        <v>47</v>
      </c>
      <c r="AP1293" t="s">
        <v>47</v>
      </c>
      <c r="AQ1293" t="s">
        <v>47</v>
      </c>
      <c r="AR1293" t="s">
        <v>47</v>
      </c>
      <c r="AS1293">
        <v>4100</v>
      </c>
      <c r="AT1293">
        <v>20101.97</v>
      </c>
      <c r="AU1293">
        <v>1</v>
      </c>
      <c r="AV1293">
        <v>1</v>
      </c>
      <c r="AW1293" t="s">
        <v>10358</v>
      </c>
      <c r="AX1293">
        <v>27000</v>
      </c>
      <c r="AY1293" t="s">
        <v>56</v>
      </c>
      <c r="AZ1293" t="s">
        <v>5093</v>
      </c>
      <c r="BA1293">
        <v>4100</v>
      </c>
      <c r="BB1293" t="s">
        <v>5093</v>
      </c>
      <c r="BC1293">
        <v>4100</v>
      </c>
      <c r="BD1293" t="s">
        <v>47</v>
      </c>
      <c r="BE1293">
        <v>46397.7</v>
      </c>
      <c r="BF1293">
        <v>3</v>
      </c>
      <c r="BG1293">
        <v>3</v>
      </c>
      <c r="BH1293">
        <v>20101.97</v>
      </c>
      <c r="BI1293">
        <v>0</v>
      </c>
      <c r="BJ1293">
        <v>20101.97</v>
      </c>
      <c r="BK1293">
        <v>27000</v>
      </c>
      <c r="BL1293" t="s">
        <v>56</v>
      </c>
      <c r="BM1293" t="s">
        <v>5093</v>
      </c>
      <c r="BN1293" t="s">
        <v>10451</v>
      </c>
      <c r="BO1293" t="s">
        <v>47</v>
      </c>
    </row>
    <row r="1294" spans="1:67" x14ac:dyDescent="0.3">
      <c r="A1294">
        <v>122543</v>
      </c>
      <c r="B1294">
        <v>7121465693</v>
      </c>
      <c r="C1294">
        <v>4463189</v>
      </c>
      <c r="D1294">
        <v>7032</v>
      </c>
      <c r="E1294">
        <v>131270</v>
      </c>
      <c r="F1294">
        <v>1</v>
      </c>
      <c r="G1294" t="s">
        <v>860</v>
      </c>
      <c r="H1294">
        <v>42860</v>
      </c>
      <c r="I1294">
        <v>22185358</v>
      </c>
      <c r="J1294" t="s">
        <v>46</v>
      </c>
      <c r="K1294" t="s">
        <v>47</v>
      </c>
      <c r="L1294" t="s">
        <v>48</v>
      </c>
      <c r="M1294" t="s">
        <v>49</v>
      </c>
      <c r="N1294" t="s">
        <v>9400</v>
      </c>
      <c r="O1294" t="s">
        <v>51</v>
      </c>
      <c r="P1294" t="s">
        <v>52</v>
      </c>
      <c r="Q1294" t="s">
        <v>10357</v>
      </c>
      <c r="R1294" t="s">
        <v>992</v>
      </c>
      <c r="S1294">
        <v>101093720</v>
      </c>
      <c r="T1294" t="s">
        <v>55</v>
      </c>
      <c r="U1294" t="s">
        <v>56</v>
      </c>
      <c r="V1294" t="s">
        <v>57</v>
      </c>
      <c r="W1294">
        <v>1880.82</v>
      </c>
      <c r="X1294">
        <v>15343.3</v>
      </c>
      <c r="Y1294">
        <v>14117.52</v>
      </c>
      <c r="Z1294" t="s">
        <v>49</v>
      </c>
      <c r="AA1294" t="s">
        <v>10314</v>
      </c>
      <c r="AB1294" t="s">
        <v>10296</v>
      </c>
      <c r="AC1294" t="s">
        <v>10297</v>
      </c>
      <c r="AD1294" t="s">
        <v>52</v>
      </c>
      <c r="AE1294" t="s">
        <v>76</v>
      </c>
      <c r="AF1294" t="s">
        <v>10207</v>
      </c>
      <c r="AG1294" t="s">
        <v>10208</v>
      </c>
      <c r="AH1294" t="s">
        <v>10298</v>
      </c>
      <c r="AI1294" t="s">
        <v>48</v>
      </c>
      <c r="AJ1294" t="s">
        <v>47</v>
      </c>
      <c r="AK1294" t="s">
        <v>9400</v>
      </c>
      <c r="AL1294" t="s">
        <v>10207</v>
      </c>
      <c r="AM1294">
        <v>0</v>
      </c>
      <c r="AN1294" t="s">
        <v>47</v>
      </c>
      <c r="AO1294" t="s">
        <v>47</v>
      </c>
      <c r="AP1294" t="s">
        <v>47</v>
      </c>
      <c r="AQ1294" t="s">
        <v>47</v>
      </c>
      <c r="AR1294" t="s">
        <v>47</v>
      </c>
      <c r="AS1294">
        <v>1880.82</v>
      </c>
      <c r="AT1294">
        <v>15343.3</v>
      </c>
      <c r="AU1294">
        <v>1</v>
      </c>
      <c r="AV1294">
        <v>1</v>
      </c>
      <c r="AW1294" t="s">
        <v>10358</v>
      </c>
      <c r="AX1294">
        <v>27000</v>
      </c>
      <c r="AY1294" t="s">
        <v>56</v>
      </c>
      <c r="AZ1294" t="s">
        <v>5276</v>
      </c>
      <c r="BA1294">
        <v>1880.82</v>
      </c>
      <c r="BB1294" t="s">
        <v>5276</v>
      </c>
      <c r="BC1294">
        <v>1880.82</v>
      </c>
      <c r="BD1294">
        <v>154</v>
      </c>
      <c r="BE1294">
        <v>15343.3</v>
      </c>
      <c r="BF1294">
        <v>1</v>
      </c>
      <c r="BG1294">
        <v>1</v>
      </c>
      <c r="BH1294">
        <v>15343.3</v>
      </c>
      <c r="BI1294">
        <v>0</v>
      </c>
      <c r="BJ1294">
        <v>15343.3</v>
      </c>
      <c r="BK1294">
        <v>27000</v>
      </c>
      <c r="BL1294" t="s">
        <v>56</v>
      </c>
      <c r="BM1294" t="s">
        <v>5276</v>
      </c>
      <c r="BN1294" t="s">
        <v>10360</v>
      </c>
      <c r="BO1294" t="s">
        <v>47</v>
      </c>
    </row>
    <row r="1295" spans="1:67" hidden="1" x14ac:dyDescent="0.3">
      <c r="A1295">
        <v>122266</v>
      </c>
      <c r="B1295">
        <v>7121437184</v>
      </c>
      <c r="C1295">
        <v>915409</v>
      </c>
      <c r="D1295">
        <v>7032</v>
      </c>
      <c r="E1295">
        <v>131526</v>
      </c>
      <c r="F1295">
        <v>1</v>
      </c>
      <c r="G1295" t="s">
        <v>860</v>
      </c>
      <c r="H1295">
        <v>42861</v>
      </c>
      <c r="I1295">
        <v>22196156</v>
      </c>
      <c r="J1295" t="s">
        <v>46</v>
      </c>
      <c r="K1295" t="s">
        <v>47</v>
      </c>
      <c r="L1295" t="s">
        <v>48</v>
      </c>
      <c r="M1295" t="s">
        <v>49</v>
      </c>
      <c r="N1295" t="s">
        <v>247</v>
      </c>
      <c r="O1295" t="s">
        <v>248</v>
      </c>
      <c r="P1295" t="s">
        <v>249</v>
      </c>
      <c r="Q1295" t="s">
        <v>250</v>
      </c>
      <c r="R1295" t="s">
        <v>54</v>
      </c>
      <c r="S1295">
        <v>100422206</v>
      </c>
      <c r="T1295" t="s">
        <v>615</v>
      </c>
      <c r="U1295" t="s">
        <v>56</v>
      </c>
      <c r="V1295" t="s">
        <v>57</v>
      </c>
      <c r="W1295">
        <v>4502.6899999999996</v>
      </c>
      <c r="X1295">
        <v>21088.83</v>
      </c>
      <c r="Y1295">
        <v>19267.189999999999</v>
      </c>
      <c r="Z1295" t="s">
        <v>49</v>
      </c>
      <c r="AA1295" t="s">
        <v>10314</v>
      </c>
      <c r="AB1295" t="s">
        <v>10296</v>
      </c>
      <c r="AC1295" t="s">
        <v>10297</v>
      </c>
      <c r="AD1295" t="s">
        <v>52</v>
      </c>
      <c r="AE1295" t="s">
        <v>76</v>
      </c>
      <c r="AF1295" t="s">
        <v>10207</v>
      </c>
      <c r="AG1295" t="s">
        <v>10208</v>
      </c>
      <c r="AH1295" t="s">
        <v>10298</v>
      </c>
      <c r="AI1295" t="s">
        <v>48</v>
      </c>
      <c r="AJ1295" t="s">
        <v>47</v>
      </c>
      <c r="AK1295" t="s">
        <v>247</v>
      </c>
      <c r="AL1295" t="s">
        <v>10217</v>
      </c>
      <c r="AM1295">
        <v>0</v>
      </c>
      <c r="AN1295" t="s">
        <v>47</v>
      </c>
      <c r="AO1295" t="s">
        <v>47</v>
      </c>
      <c r="AP1295" t="s">
        <v>47</v>
      </c>
      <c r="AQ1295" t="s">
        <v>47</v>
      </c>
      <c r="AR1295" t="s">
        <v>47</v>
      </c>
      <c r="AS1295">
        <v>4502.6899999999996</v>
      </c>
      <c r="AT1295">
        <v>21088.83</v>
      </c>
      <c r="AU1295">
        <v>1</v>
      </c>
      <c r="AV1295">
        <v>1</v>
      </c>
      <c r="AW1295" t="s">
        <v>10352</v>
      </c>
      <c r="AX1295">
        <v>27000</v>
      </c>
      <c r="AY1295" t="s">
        <v>56</v>
      </c>
      <c r="AZ1295" t="s">
        <v>634</v>
      </c>
      <c r="BA1295">
        <v>5000</v>
      </c>
      <c r="BB1295" t="s">
        <v>634</v>
      </c>
      <c r="BC1295">
        <v>5000</v>
      </c>
      <c r="BD1295">
        <v>1</v>
      </c>
      <c r="BE1295">
        <v>21088.83</v>
      </c>
      <c r="BF1295">
        <v>1</v>
      </c>
      <c r="BG1295">
        <v>3</v>
      </c>
      <c r="BH1295">
        <v>0</v>
      </c>
      <c r="BI1295">
        <v>0</v>
      </c>
      <c r="BJ1295">
        <v>0</v>
      </c>
      <c r="BK1295">
        <v>0</v>
      </c>
      <c r="BL1295" t="s">
        <v>59</v>
      </c>
      <c r="BM1295" t="s">
        <v>635</v>
      </c>
      <c r="BN1295" t="s">
        <v>636</v>
      </c>
      <c r="BO1295">
        <v>0</v>
      </c>
    </row>
    <row r="1296" spans="1:67" x14ac:dyDescent="0.3">
      <c r="A1296">
        <v>122280</v>
      </c>
      <c r="B1296">
        <v>7121437802</v>
      </c>
      <c r="C1296">
        <v>4463264</v>
      </c>
      <c r="D1296">
        <v>7032</v>
      </c>
      <c r="E1296">
        <v>131530</v>
      </c>
      <c r="F1296">
        <v>1</v>
      </c>
      <c r="G1296" t="s">
        <v>860</v>
      </c>
      <c r="H1296">
        <v>42861</v>
      </c>
      <c r="I1296">
        <v>22195840</v>
      </c>
      <c r="J1296" t="s">
        <v>46</v>
      </c>
      <c r="K1296" t="s">
        <v>47</v>
      </c>
      <c r="L1296" t="s">
        <v>48</v>
      </c>
      <c r="M1296" t="s">
        <v>49</v>
      </c>
      <c r="N1296" t="s">
        <v>9400</v>
      </c>
      <c r="O1296" t="s">
        <v>10266</v>
      </c>
      <c r="P1296" t="s">
        <v>2264</v>
      </c>
      <c r="Q1296" t="s">
        <v>10372</v>
      </c>
      <c r="R1296" t="s">
        <v>10178</v>
      </c>
      <c r="S1296">
        <v>100788157</v>
      </c>
      <c r="T1296" t="s">
        <v>606</v>
      </c>
      <c r="U1296" t="s">
        <v>66</v>
      </c>
      <c r="V1296" t="s">
        <v>1007</v>
      </c>
      <c r="W1296">
        <v>2473</v>
      </c>
      <c r="X1296">
        <v>8996.48</v>
      </c>
      <c r="Y1296">
        <v>8229.2000000000007</v>
      </c>
      <c r="Z1296" t="s">
        <v>49</v>
      </c>
      <c r="AA1296" t="s">
        <v>10314</v>
      </c>
      <c r="AB1296" t="s">
        <v>10296</v>
      </c>
      <c r="AC1296" t="s">
        <v>10297</v>
      </c>
      <c r="AD1296" t="s">
        <v>52</v>
      </c>
      <c r="AE1296" t="s">
        <v>76</v>
      </c>
      <c r="AF1296" t="s">
        <v>10207</v>
      </c>
      <c r="AG1296" t="s">
        <v>10208</v>
      </c>
      <c r="AH1296" t="s">
        <v>10298</v>
      </c>
      <c r="AI1296" t="s">
        <v>48</v>
      </c>
      <c r="AJ1296" t="s">
        <v>47</v>
      </c>
      <c r="AK1296" t="s">
        <v>9400</v>
      </c>
      <c r="AL1296" t="s">
        <v>10207</v>
      </c>
      <c r="AM1296">
        <v>0</v>
      </c>
      <c r="AN1296" t="s">
        <v>47</v>
      </c>
      <c r="AO1296" t="s">
        <v>47</v>
      </c>
      <c r="AP1296" t="s">
        <v>47</v>
      </c>
      <c r="AQ1296" t="s">
        <v>47</v>
      </c>
      <c r="AR1296" t="s">
        <v>47</v>
      </c>
      <c r="AS1296">
        <v>2473</v>
      </c>
      <c r="AT1296">
        <v>8996.48</v>
      </c>
      <c r="AU1296">
        <v>1</v>
      </c>
      <c r="AV1296">
        <v>1</v>
      </c>
      <c r="AW1296" t="s">
        <v>10362</v>
      </c>
      <c r="AX1296">
        <v>10800</v>
      </c>
      <c r="AY1296" t="s">
        <v>66</v>
      </c>
      <c r="AZ1296" t="s">
        <v>10373</v>
      </c>
      <c r="BA1296" t="s">
        <v>47</v>
      </c>
      <c r="BB1296" t="s">
        <v>10373</v>
      </c>
      <c r="BC1296" t="s">
        <v>47</v>
      </c>
      <c r="BD1296">
        <v>1148</v>
      </c>
      <c r="BE1296">
        <v>30085.31</v>
      </c>
      <c r="BF1296">
        <v>2</v>
      </c>
      <c r="BG1296">
        <v>3</v>
      </c>
      <c r="BH1296">
        <v>30085.31</v>
      </c>
      <c r="BI1296">
        <v>0</v>
      </c>
      <c r="BJ1296">
        <v>30085.31</v>
      </c>
      <c r="BK1296">
        <v>42000</v>
      </c>
      <c r="BL1296" t="s">
        <v>229</v>
      </c>
      <c r="BM1296" t="s">
        <v>10375</v>
      </c>
      <c r="BN1296" t="s">
        <v>10375</v>
      </c>
      <c r="BO1296" t="s">
        <v>47</v>
      </c>
    </row>
    <row r="1297" spans="1:67" x14ac:dyDescent="0.3">
      <c r="A1297">
        <v>122991</v>
      </c>
      <c r="B1297">
        <v>7121478157</v>
      </c>
      <c r="C1297">
        <v>4463264</v>
      </c>
      <c r="D1297">
        <v>7032</v>
      </c>
      <c r="E1297">
        <v>131545</v>
      </c>
      <c r="F1297">
        <v>1</v>
      </c>
      <c r="G1297" t="s">
        <v>860</v>
      </c>
      <c r="H1297">
        <v>42861</v>
      </c>
      <c r="I1297">
        <v>22195838</v>
      </c>
      <c r="J1297" t="s">
        <v>46</v>
      </c>
      <c r="K1297" t="s">
        <v>47</v>
      </c>
      <c r="L1297" t="s">
        <v>48</v>
      </c>
      <c r="M1297" t="s">
        <v>49</v>
      </c>
      <c r="N1297" t="s">
        <v>9400</v>
      </c>
      <c r="O1297" t="s">
        <v>10266</v>
      </c>
      <c r="P1297" t="s">
        <v>2264</v>
      </c>
      <c r="Q1297" t="s">
        <v>10372</v>
      </c>
      <c r="R1297" t="s">
        <v>10178</v>
      </c>
      <c r="S1297">
        <v>100788157</v>
      </c>
      <c r="T1297" t="s">
        <v>606</v>
      </c>
      <c r="U1297" t="s">
        <v>66</v>
      </c>
      <c r="V1297" t="s">
        <v>1007</v>
      </c>
      <c r="W1297">
        <v>2473</v>
      </c>
      <c r="X1297">
        <v>10711.1</v>
      </c>
      <c r="Y1297">
        <v>9864</v>
      </c>
      <c r="Z1297" t="s">
        <v>49</v>
      </c>
      <c r="AA1297" t="s">
        <v>10314</v>
      </c>
      <c r="AB1297" t="s">
        <v>10296</v>
      </c>
      <c r="AC1297" t="s">
        <v>10297</v>
      </c>
      <c r="AD1297" t="s">
        <v>52</v>
      </c>
      <c r="AE1297" t="s">
        <v>76</v>
      </c>
      <c r="AF1297" t="s">
        <v>10207</v>
      </c>
      <c r="AG1297" t="s">
        <v>10208</v>
      </c>
      <c r="AH1297" t="s">
        <v>10298</v>
      </c>
      <c r="AI1297" t="s">
        <v>48</v>
      </c>
      <c r="AJ1297" t="s">
        <v>47</v>
      </c>
      <c r="AK1297" t="s">
        <v>9400</v>
      </c>
      <c r="AL1297" t="s">
        <v>10207</v>
      </c>
      <c r="AM1297">
        <v>0</v>
      </c>
      <c r="AN1297" t="s">
        <v>47</v>
      </c>
      <c r="AO1297" t="s">
        <v>47</v>
      </c>
      <c r="AP1297" t="s">
        <v>47</v>
      </c>
      <c r="AQ1297" t="s">
        <v>47</v>
      </c>
      <c r="AR1297" t="s">
        <v>47</v>
      </c>
      <c r="AS1297">
        <v>2473</v>
      </c>
      <c r="AT1297">
        <v>10711.1</v>
      </c>
      <c r="AU1297">
        <v>1</v>
      </c>
      <c r="AV1297">
        <v>1</v>
      </c>
      <c r="AW1297" t="s">
        <v>10362</v>
      </c>
      <c r="AX1297">
        <v>10800</v>
      </c>
      <c r="AY1297" t="s">
        <v>66</v>
      </c>
      <c r="AZ1297" t="s">
        <v>10373</v>
      </c>
      <c r="BA1297" t="s">
        <v>47</v>
      </c>
      <c r="BB1297" t="s">
        <v>10373</v>
      </c>
      <c r="BC1297" t="s">
        <v>47</v>
      </c>
      <c r="BD1297">
        <v>1148</v>
      </c>
      <c r="BE1297">
        <v>40796.410000000003</v>
      </c>
      <c r="BF1297">
        <v>3</v>
      </c>
      <c r="BG1297">
        <v>3</v>
      </c>
      <c r="BH1297">
        <v>10711.1</v>
      </c>
      <c r="BI1297">
        <v>0</v>
      </c>
      <c r="BJ1297">
        <v>10711.1</v>
      </c>
      <c r="BK1297">
        <v>10800</v>
      </c>
      <c r="BL1297" t="s">
        <v>66</v>
      </c>
      <c r="BM1297" t="s">
        <v>10373</v>
      </c>
      <c r="BN1297" t="s">
        <v>10375</v>
      </c>
      <c r="BO1297" t="s">
        <v>47</v>
      </c>
    </row>
    <row r="1298" spans="1:67" hidden="1" x14ac:dyDescent="0.3">
      <c r="A1298">
        <v>123691</v>
      </c>
      <c r="B1298">
        <v>7121539116</v>
      </c>
      <c r="C1298">
        <v>4463264</v>
      </c>
      <c r="D1298">
        <v>7032</v>
      </c>
      <c r="E1298">
        <v>132381</v>
      </c>
      <c r="F1298">
        <v>1</v>
      </c>
      <c r="G1298" t="s">
        <v>860</v>
      </c>
      <c r="H1298">
        <v>42863</v>
      </c>
      <c r="I1298">
        <v>22207386</v>
      </c>
      <c r="J1298" t="s">
        <v>46</v>
      </c>
      <c r="K1298" t="s">
        <v>47</v>
      </c>
      <c r="L1298" t="s">
        <v>48</v>
      </c>
      <c r="M1298" t="s">
        <v>49</v>
      </c>
      <c r="N1298" t="s">
        <v>9400</v>
      </c>
      <c r="O1298" t="s">
        <v>10266</v>
      </c>
      <c r="P1298" t="s">
        <v>2264</v>
      </c>
      <c r="Q1298" t="s">
        <v>10372</v>
      </c>
      <c r="R1298" t="s">
        <v>10178</v>
      </c>
      <c r="S1298">
        <v>100788157</v>
      </c>
      <c r="T1298" t="s">
        <v>606</v>
      </c>
      <c r="U1298" t="s">
        <v>66</v>
      </c>
      <c r="V1298" t="s">
        <v>1007</v>
      </c>
      <c r="W1298">
        <v>2473</v>
      </c>
      <c r="X1298">
        <v>9908.7000000000007</v>
      </c>
      <c r="Y1298">
        <v>9174.6</v>
      </c>
      <c r="Z1298" t="s">
        <v>49</v>
      </c>
      <c r="AA1298" t="s">
        <v>10314</v>
      </c>
      <c r="AB1298" t="s">
        <v>10296</v>
      </c>
      <c r="AC1298" t="s">
        <v>10297</v>
      </c>
      <c r="AD1298" t="s">
        <v>52</v>
      </c>
      <c r="AE1298" t="s">
        <v>76</v>
      </c>
      <c r="AF1298" t="s">
        <v>10207</v>
      </c>
      <c r="AG1298" t="s">
        <v>10208</v>
      </c>
      <c r="AH1298" t="s">
        <v>10298</v>
      </c>
      <c r="AI1298" t="s">
        <v>48</v>
      </c>
      <c r="AJ1298" t="s">
        <v>47</v>
      </c>
      <c r="AK1298" t="s">
        <v>9400</v>
      </c>
      <c r="AL1298" t="s">
        <v>10207</v>
      </c>
      <c r="AM1298">
        <v>0</v>
      </c>
      <c r="AN1298" t="s">
        <v>47</v>
      </c>
      <c r="AO1298" t="s">
        <v>47</v>
      </c>
      <c r="AP1298" t="s">
        <v>47</v>
      </c>
      <c r="AQ1298" t="s">
        <v>47</v>
      </c>
      <c r="AR1298" t="s">
        <v>47</v>
      </c>
      <c r="AS1298">
        <v>2473</v>
      </c>
      <c r="AT1298">
        <v>9908.7000000000007</v>
      </c>
      <c r="AU1298">
        <v>1</v>
      </c>
      <c r="AV1298">
        <v>1</v>
      </c>
      <c r="AW1298" t="s">
        <v>10362</v>
      </c>
      <c r="AX1298">
        <v>10800</v>
      </c>
      <c r="AY1298" t="s">
        <v>66</v>
      </c>
      <c r="AZ1298" t="s">
        <v>10373</v>
      </c>
      <c r="BA1298" t="s">
        <v>47</v>
      </c>
      <c r="BB1298" t="s">
        <v>10373</v>
      </c>
      <c r="BC1298" t="s">
        <v>47</v>
      </c>
      <c r="BD1298">
        <v>1148</v>
      </c>
      <c r="BE1298">
        <v>9908.7000000000007</v>
      </c>
      <c r="BF1298">
        <v>1</v>
      </c>
      <c r="BG1298">
        <v>2</v>
      </c>
      <c r="BH1298">
        <v>0</v>
      </c>
      <c r="BI1298">
        <v>0</v>
      </c>
      <c r="BJ1298">
        <v>0</v>
      </c>
      <c r="BK1298">
        <v>0</v>
      </c>
      <c r="BL1298" t="s">
        <v>59</v>
      </c>
      <c r="BM1298" t="s">
        <v>10376</v>
      </c>
      <c r="BN1298" t="s">
        <v>10375</v>
      </c>
      <c r="BO1298">
        <v>0</v>
      </c>
    </row>
    <row r="1299" spans="1:67" hidden="1" x14ac:dyDescent="0.3">
      <c r="A1299">
        <v>123692</v>
      </c>
      <c r="B1299">
        <v>7121539117</v>
      </c>
      <c r="C1299">
        <v>4205182</v>
      </c>
      <c r="D1299">
        <v>7032</v>
      </c>
      <c r="E1299">
        <v>132382</v>
      </c>
      <c r="F1299">
        <v>1</v>
      </c>
      <c r="G1299" t="s">
        <v>860</v>
      </c>
      <c r="H1299">
        <v>42863</v>
      </c>
      <c r="I1299">
        <v>22207387</v>
      </c>
      <c r="J1299" t="s">
        <v>46</v>
      </c>
      <c r="K1299" t="s">
        <v>47</v>
      </c>
      <c r="L1299" t="s">
        <v>48</v>
      </c>
      <c r="M1299" t="s">
        <v>49</v>
      </c>
      <c r="N1299" t="s">
        <v>286</v>
      </c>
      <c r="O1299" t="s">
        <v>287</v>
      </c>
      <c r="P1299" t="s">
        <v>170</v>
      </c>
      <c r="Q1299" t="s">
        <v>171</v>
      </c>
      <c r="R1299" t="s">
        <v>54</v>
      </c>
      <c r="S1299">
        <v>100214689</v>
      </c>
      <c r="T1299" t="s">
        <v>155</v>
      </c>
      <c r="U1299" t="s">
        <v>56</v>
      </c>
      <c r="V1299" t="s">
        <v>57</v>
      </c>
      <c r="W1299">
        <v>9725.81</v>
      </c>
      <c r="X1299">
        <v>20940.57</v>
      </c>
      <c r="Y1299">
        <v>19169.919999999998</v>
      </c>
      <c r="Z1299" t="s">
        <v>49</v>
      </c>
      <c r="AA1299" t="s">
        <v>10314</v>
      </c>
      <c r="AB1299" t="s">
        <v>10296</v>
      </c>
      <c r="AC1299" t="s">
        <v>10297</v>
      </c>
      <c r="AD1299" t="s">
        <v>52</v>
      </c>
      <c r="AE1299" t="s">
        <v>76</v>
      </c>
      <c r="AF1299" t="s">
        <v>10207</v>
      </c>
      <c r="AG1299" t="s">
        <v>10208</v>
      </c>
      <c r="AH1299" t="s">
        <v>10298</v>
      </c>
      <c r="AI1299" t="s">
        <v>48</v>
      </c>
      <c r="AJ1299" t="s">
        <v>47</v>
      </c>
      <c r="AK1299" t="s">
        <v>286</v>
      </c>
      <c r="AL1299" t="s">
        <v>10240</v>
      </c>
      <c r="AM1299">
        <v>0</v>
      </c>
      <c r="AN1299" t="s">
        <v>47</v>
      </c>
      <c r="AO1299" t="s">
        <v>47</v>
      </c>
      <c r="AP1299" t="s">
        <v>47</v>
      </c>
      <c r="AQ1299" t="s">
        <v>47</v>
      </c>
      <c r="AR1299" t="s">
        <v>47</v>
      </c>
      <c r="AS1299">
        <v>9725.81</v>
      </c>
      <c r="AT1299">
        <v>20940.57</v>
      </c>
      <c r="AU1299">
        <v>1</v>
      </c>
      <c r="AV1299">
        <v>1</v>
      </c>
      <c r="AW1299" t="s">
        <v>10352</v>
      </c>
      <c r="AX1299">
        <v>27000</v>
      </c>
      <c r="AY1299" t="s">
        <v>56</v>
      </c>
      <c r="AZ1299" t="s">
        <v>288</v>
      </c>
      <c r="BA1299">
        <v>10800</v>
      </c>
      <c r="BB1299" t="s">
        <v>288</v>
      </c>
      <c r="BC1299">
        <v>10800</v>
      </c>
      <c r="BD1299">
        <v>1700</v>
      </c>
      <c r="BE1299">
        <v>30849.27</v>
      </c>
      <c r="BF1299">
        <v>2</v>
      </c>
      <c r="BG1299">
        <v>2</v>
      </c>
      <c r="BH1299">
        <v>30849.27</v>
      </c>
      <c r="BI1299">
        <v>0</v>
      </c>
      <c r="BJ1299">
        <v>30849.27</v>
      </c>
      <c r="BK1299">
        <v>42000</v>
      </c>
      <c r="BL1299" t="s">
        <v>229</v>
      </c>
      <c r="BM1299" t="s">
        <v>290</v>
      </c>
      <c r="BN1299" t="s">
        <v>290</v>
      </c>
      <c r="BO1299">
        <v>14040</v>
      </c>
    </row>
    <row r="1300" spans="1:67" hidden="1" x14ac:dyDescent="0.3">
      <c r="A1300">
        <v>122957</v>
      </c>
      <c r="B1300">
        <v>7121472012</v>
      </c>
      <c r="C1300">
        <v>2769823</v>
      </c>
      <c r="D1300">
        <v>7032</v>
      </c>
      <c r="E1300">
        <v>132591</v>
      </c>
      <c r="F1300">
        <v>1</v>
      </c>
      <c r="G1300" t="s">
        <v>860</v>
      </c>
      <c r="H1300">
        <v>42864</v>
      </c>
      <c r="I1300">
        <v>22218160</v>
      </c>
      <c r="J1300" t="s">
        <v>46</v>
      </c>
      <c r="K1300" t="s">
        <v>47</v>
      </c>
      <c r="L1300" t="s">
        <v>48</v>
      </c>
      <c r="M1300" t="s">
        <v>49</v>
      </c>
      <c r="N1300" t="s">
        <v>9412</v>
      </c>
      <c r="O1300" t="s">
        <v>10389</v>
      </c>
      <c r="P1300" t="s">
        <v>207</v>
      </c>
      <c r="Q1300" t="s">
        <v>208</v>
      </c>
      <c r="R1300" t="s">
        <v>54</v>
      </c>
      <c r="S1300">
        <v>101093720</v>
      </c>
      <c r="T1300" t="s">
        <v>55</v>
      </c>
      <c r="U1300" t="s">
        <v>66</v>
      </c>
      <c r="V1300" t="s">
        <v>1007</v>
      </c>
      <c r="W1300">
        <v>2642.6</v>
      </c>
      <c r="X1300">
        <v>9458.68</v>
      </c>
      <c r="Y1300">
        <v>8648.4</v>
      </c>
      <c r="Z1300" t="s">
        <v>49</v>
      </c>
      <c r="AA1300" t="s">
        <v>10314</v>
      </c>
      <c r="AB1300" t="s">
        <v>10296</v>
      </c>
      <c r="AC1300" t="s">
        <v>10297</v>
      </c>
      <c r="AD1300" t="s">
        <v>52</v>
      </c>
      <c r="AE1300" t="s">
        <v>76</v>
      </c>
      <c r="AF1300" t="s">
        <v>10207</v>
      </c>
      <c r="AG1300" t="s">
        <v>10208</v>
      </c>
      <c r="AH1300" t="s">
        <v>10298</v>
      </c>
      <c r="AI1300" t="s">
        <v>48</v>
      </c>
      <c r="AJ1300" t="s">
        <v>47</v>
      </c>
      <c r="AK1300" t="s">
        <v>9412</v>
      </c>
      <c r="AL1300" t="s">
        <v>10207</v>
      </c>
      <c r="AM1300">
        <v>0</v>
      </c>
      <c r="AN1300" t="s">
        <v>47</v>
      </c>
      <c r="AO1300" t="s">
        <v>47</v>
      </c>
      <c r="AP1300" t="s">
        <v>47</v>
      </c>
      <c r="AQ1300" t="s">
        <v>47</v>
      </c>
      <c r="AR1300" t="s">
        <v>47</v>
      </c>
      <c r="AS1300">
        <v>2642.6</v>
      </c>
      <c r="AT1300">
        <v>9458.68</v>
      </c>
      <c r="AU1300">
        <v>1</v>
      </c>
      <c r="AV1300">
        <v>1</v>
      </c>
      <c r="AW1300" t="s">
        <v>10352</v>
      </c>
      <c r="AX1300">
        <v>10800</v>
      </c>
      <c r="AY1300" t="s">
        <v>66</v>
      </c>
      <c r="AZ1300" t="s">
        <v>5077</v>
      </c>
      <c r="BA1300">
        <v>2953</v>
      </c>
      <c r="BB1300" t="s">
        <v>5077</v>
      </c>
      <c r="BC1300">
        <v>2953</v>
      </c>
      <c r="BD1300">
        <v>120</v>
      </c>
      <c r="BE1300">
        <v>9458.68</v>
      </c>
      <c r="BF1300">
        <v>1</v>
      </c>
      <c r="BG1300">
        <v>5</v>
      </c>
      <c r="BH1300">
        <v>0</v>
      </c>
      <c r="BI1300">
        <v>0</v>
      </c>
      <c r="BJ1300">
        <v>0</v>
      </c>
      <c r="BK1300">
        <v>0</v>
      </c>
      <c r="BL1300" t="s">
        <v>59</v>
      </c>
      <c r="BM1300" t="s">
        <v>10390</v>
      </c>
      <c r="BN1300" t="s">
        <v>10391</v>
      </c>
      <c r="BO1300">
        <v>0</v>
      </c>
    </row>
    <row r="1301" spans="1:67" hidden="1" x14ac:dyDescent="0.3">
      <c r="A1301">
        <v>122956</v>
      </c>
      <c r="B1301">
        <v>7121472011</v>
      </c>
      <c r="C1301">
        <v>659338</v>
      </c>
      <c r="D1301">
        <v>7032</v>
      </c>
      <c r="E1301">
        <v>132590</v>
      </c>
      <c r="F1301">
        <v>1</v>
      </c>
      <c r="G1301" t="s">
        <v>860</v>
      </c>
      <c r="H1301">
        <v>42864</v>
      </c>
      <c r="I1301">
        <v>22218159</v>
      </c>
      <c r="J1301" t="s">
        <v>46</v>
      </c>
      <c r="K1301" t="s">
        <v>47</v>
      </c>
      <c r="L1301" t="s">
        <v>48</v>
      </c>
      <c r="M1301" t="s">
        <v>49</v>
      </c>
      <c r="N1301" t="s">
        <v>50</v>
      </c>
      <c r="O1301" t="s">
        <v>51</v>
      </c>
      <c r="P1301" t="s">
        <v>52</v>
      </c>
      <c r="Q1301" t="s">
        <v>53</v>
      </c>
      <c r="R1301" t="s">
        <v>54</v>
      </c>
      <c r="S1301">
        <v>101093720</v>
      </c>
      <c r="T1301" t="s">
        <v>55</v>
      </c>
      <c r="U1301" t="s">
        <v>56</v>
      </c>
      <c r="V1301" t="s">
        <v>57</v>
      </c>
      <c r="W1301">
        <v>1683.12</v>
      </c>
      <c r="X1301">
        <v>15527.46</v>
      </c>
      <c r="Y1301">
        <v>14361.2</v>
      </c>
      <c r="Z1301" t="s">
        <v>49</v>
      </c>
      <c r="AA1301" t="s">
        <v>10314</v>
      </c>
      <c r="AB1301" t="s">
        <v>10296</v>
      </c>
      <c r="AC1301" t="s">
        <v>10297</v>
      </c>
      <c r="AD1301" t="s">
        <v>52</v>
      </c>
      <c r="AE1301" t="s">
        <v>76</v>
      </c>
      <c r="AF1301" t="s">
        <v>10207</v>
      </c>
      <c r="AG1301" t="s">
        <v>10208</v>
      </c>
      <c r="AH1301" t="s">
        <v>10298</v>
      </c>
      <c r="AI1301" t="s">
        <v>48</v>
      </c>
      <c r="AJ1301" t="s">
        <v>47</v>
      </c>
      <c r="AK1301" t="s">
        <v>50</v>
      </c>
      <c r="AL1301" t="s">
        <v>10207</v>
      </c>
      <c r="AM1301">
        <v>0</v>
      </c>
      <c r="AN1301" t="s">
        <v>47</v>
      </c>
      <c r="AO1301" t="s">
        <v>47</v>
      </c>
      <c r="AP1301" t="s">
        <v>47</v>
      </c>
      <c r="AQ1301" t="s">
        <v>47</v>
      </c>
      <c r="AR1301" t="s">
        <v>47</v>
      </c>
      <c r="AS1301">
        <v>1683.12</v>
      </c>
      <c r="AT1301">
        <v>15527.46</v>
      </c>
      <c r="AU1301">
        <v>1</v>
      </c>
      <c r="AV1301">
        <v>1</v>
      </c>
      <c r="AW1301" t="s">
        <v>10352</v>
      </c>
      <c r="AX1301">
        <v>27000</v>
      </c>
      <c r="AY1301" t="s">
        <v>56</v>
      </c>
      <c r="AZ1301" t="s">
        <v>220</v>
      </c>
      <c r="BA1301">
        <v>1880.82</v>
      </c>
      <c r="BB1301" t="s">
        <v>220</v>
      </c>
      <c r="BC1301">
        <v>1880.82</v>
      </c>
      <c r="BD1301">
        <v>154</v>
      </c>
      <c r="BE1301">
        <v>24986.14</v>
      </c>
      <c r="BF1301">
        <v>2</v>
      </c>
      <c r="BG1301">
        <v>5</v>
      </c>
      <c r="BH1301">
        <v>24986.14</v>
      </c>
      <c r="BI1301">
        <v>0</v>
      </c>
      <c r="BJ1301">
        <v>24986.14</v>
      </c>
      <c r="BK1301">
        <v>27000</v>
      </c>
      <c r="BL1301" t="s">
        <v>56</v>
      </c>
      <c r="BM1301" t="s">
        <v>220</v>
      </c>
      <c r="BN1301" t="s">
        <v>222</v>
      </c>
      <c r="BO1301">
        <v>1880.82</v>
      </c>
    </row>
    <row r="1302" spans="1:67" hidden="1" x14ac:dyDescent="0.3">
      <c r="A1302">
        <v>122304</v>
      </c>
      <c r="B1302">
        <v>7121438449</v>
      </c>
      <c r="C1302">
        <v>4463264</v>
      </c>
      <c r="D1302">
        <v>7032</v>
      </c>
      <c r="E1302">
        <v>132478</v>
      </c>
      <c r="F1302">
        <v>1</v>
      </c>
      <c r="G1302" t="s">
        <v>860</v>
      </c>
      <c r="H1302">
        <v>42864</v>
      </c>
      <c r="I1302">
        <v>22218152</v>
      </c>
      <c r="J1302" t="s">
        <v>46</v>
      </c>
      <c r="K1302" t="s">
        <v>47</v>
      </c>
      <c r="L1302" t="s">
        <v>48</v>
      </c>
      <c r="M1302" t="s">
        <v>49</v>
      </c>
      <c r="N1302" t="s">
        <v>9400</v>
      </c>
      <c r="O1302" t="s">
        <v>10266</v>
      </c>
      <c r="P1302" t="s">
        <v>2264</v>
      </c>
      <c r="Q1302" t="s">
        <v>10372</v>
      </c>
      <c r="R1302" t="s">
        <v>10178</v>
      </c>
      <c r="S1302">
        <v>100788157</v>
      </c>
      <c r="T1302" t="s">
        <v>606</v>
      </c>
      <c r="U1302" t="s">
        <v>66</v>
      </c>
      <c r="V1302" t="s">
        <v>1007</v>
      </c>
      <c r="W1302">
        <v>2473</v>
      </c>
      <c r="X1302">
        <v>10610.42</v>
      </c>
      <c r="Y1302">
        <v>9694.0400000000009</v>
      </c>
      <c r="Z1302" t="s">
        <v>49</v>
      </c>
      <c r="AA1302" t="s">
        <v>10314</v>
      </c>
      <c r="AB1302" t="s">
        <v>10296</v>
      </c>
      <c r="AC1302" t="s">
        <v>10297</v>
      </c>
      <c r="AD1302" t="s">
        <v>52</v>
      </c>
      <c r="AE1302" t="s">
        <v>76</v>
      </c>
      <c r="AF1302" t="s">
        <v>10207</v>
      </c>
      <c r="AG1302" t="s">
        <v>10208</v>
      </c>
      <c r="AH1302" t="s">
        <v>10298</v>
      </c>
      <c r="AI1302" t="s">
        <v>48</v>
      </c>
      <c r="AJ1302" t="s">
        <v>47</v>
      </c>
      <c r="AK1302" t="s">
        <v>9400</v>
      </c>
      <c r="AL1302" t="s">
        <v>10207</v>
      </c>
      <c r="AM1302">
        <v>0</v>
      </c>
      <c r="AN1302" t="s">
        <v>47</v>
      </c>
      <c r="AO1302" t="s">
        <v>47</v>
      </c>
      <c r="AP1302" t="s">
        <v>47</v>
      </c>
      <c r="AQ1302" t="s">
        <v>47</v>
      </c>
      <c r="AR1302" t="s">
        <v>47</v>
      </c>
      <c r="AS1302">
        <v>2473</v>
      </c>
      <c r="AT1302">
        <v>10610.42</v>
      </c>
      <c r="AU1302">
        <v>1</v>
      </c>
      <c r="AV1302">
        <v>1</v>
      </c>
      <c r="AW1302" t="s">
        <v>10362</v>
      </c>
      <c r="AX1302">
        <v>10800</v>
      </c>
      <c r="AY1302" t="s">
        <v>66</v>
      </c>
      <c r="AZ1302" t="s">
        <v>10373</v>
      </c>
      <c r="BA1302" t="s">
        <v>47</v>
      </c>
      <c r="BB1302" t="s">
        <v>10373</v>
      </c>
      <c r="BC1302" t="s">
        <v>47</v>
      </c>
      <c r="BD1302">
        <v>1148</v>
      </c>
      <c r="BE1302">
        <v>35596.559999999998</v>
      </c>
      <c r="BF1302">
        <v>3</v>
      </c>
      <c r="BG1302">
        <v>5</v>
      </c>
      <c r="BH1302">
        <v>0</v>
      </c>
      <c r="BI1302">
        <v>0</v>
      </c>
      <c r="BJ1302">
        <v>0</v>
      </c>
      <c r="BK1302">
        <v>0</v>
      </c>
      <c r="BL1302" t="s">
        <v>59</v>
      </c>
      <c r="BM1302" t="s">
        <v>10376</v>
      </c>
      <c r="BN1302" t="s">
        <v>10375</v>
      </c>
      <c r="BO1302">
        <v>0</v>
      </c>
    </row>
    <row r="1303" spans="1:67" x14ac:dyDescent="0.3">
      <c r="A1303">
        <v>123995</v>
      </c>
      <c r="B1303">
        <v>7121591152</v>
      </c>
      <c r="C1303">
        <v>4463264</v>
      </c>
      <c r="D1303">
        <v>7032</v>
      </c>
      <c r="E1303">
        <v>132931</v>
      </c>
      <c r="F1303">
        <v>1</v>
      </c>
      <c r="G1303" t="s">
        <v>860</v>
      </c>
      <c r="H1303">
        <v>42864</v>
      </c>
      <c r="I1303">
        <v>22218155</v>
      </c>
      <c r="J1303" t="s">
        <v>46</v>
      </c>
      <c r="K1303" t="s">
        <v>47</v>
      </c>
      <c r="L1303" t="s">
        <v>48</v>
      </c>
      <c r="M1303" t="s">
        <v>49</v>
      </c>
      <c r="N1303" t="s">
        <v>9400</v>
      </c>
      <c r="O1303" t="s">
        <v>10266</v>
      </c>
      <c r="P1303" t="s">
        <v>2264</v>
      </c>
      <c r="Q1303" t="s">
        <v>10372</v>
      </c>
      <c r="R1303" t="s">
        <v>10178</v>
      </c>
      <c r="S1303">
        <v>101093720</v>
      </c>
      <c r="T1303" t="s">
        <v>55</v>
      </c>
      <c r="U1303" t="s">
        <v>66</v>
      </c>
      <c r="V1303" t="s">
        <v>1007</v>
      </c>
      <c r="W1303">
        <v>2670.84</v>
      </c>
      <c r="X1303">
        <v>10780</v>
      </c>
      <c r="Y1303">
        <v>9900</v>
      </c>
      <c r="Z1303" t="s">
        <v>49</v>
      </c>
      <c r="AA1303" t="s">
        <v>10314</v>
      </c>
      <c r="AB1303" t="s">
        <v>10296</v>
      </c>
      <c r="AC1303" t="s">
        <v>10297</v>
      </c>
      <c r="AD1303" t="s">
        <v>52</v>
      </c>
      <c r="AE1303" t="s">
        <v>76</v>
      </c>
      <c r="AF1303" t="s">
        <v>10207</v>
      </c>
      <c r="AG1303" t="s">
        <v>10208</v>
      </c>
      <c r="AH1303" t="s">
        <v>10298</v>
      </c>
      <c r="AI1303" t="s">
        <v>48</v>
      </c>
      <c r="AJ1303" t="s">
        <v>47</v>
      </c>
      <c r="AK1303" t="s">
        <v>9400</v>
      </c>
      <c r="AL1303" t="s">
        <v>10207</v>
      </c>
      <c r="AM1303">
        <v>0</v>
      </c>
      <c r="AN1303" t="s">
        <v>47</v>
      </c>
      <c r="AO1303" t="s">
        <v>47</v>
      </c>
      <c r="AP1303" t="s">
        <v>47</v>
      </c>
      <c r="AQ1303" t="s">
        <v>47</v>
      </c>
      <c r="AR1303" t="s">
        <v>47</v>
      </c>
      <c r="AS1303">
        <v>2670.84</v>
      </c>
      <c r="AT1303">
        <v>10780</v>
      </c>
      <c r="AU1303">
        <v>1</v>
      </c>
      <c r="AV1303">
        <v>1</v>
      </c>
      <c r="AW1303" t="s">
        <v>10362</v>
      </c>
      <c r="AX1303">
        <v>10800</v>
      </c>
      <c r="AY1303" t="s">
        <v>66</v>
      </c>
      <c r="AZ1303" t="s">
        <v>10392</v>
      </c>
      <c r="BA1303" t="s">
        <v>47</v>
      </c>
      <c r="BB1303" t="s">
        <v>10392</v>
      </c>
      <c r="BC1303" t="s">
        <v>47</v>
      </c>
      <c r="BD1303">
        <v>1148</v>
      </c>
      <c r="BE1303">
        <v>46376.56</v>
      </c>
      <c r="BF1303">
        <v>4</v>
      </c>
      <c r="BG1303">
        <v>5</v>
      </c>
      <c r="BH1303">
        <v>21390.42</v>
      </c>
      <c r="BI1303">
        <v>0</v>
      </c>
      <c r="BJ1303">
        <v>21390.42</v>
      </c>
      <c r="BK1303">
        <v>27000</v>
      </c>
      <c r="BL1303" t="s">
        <v>56</v>
      </c>
      <c r="BM1303" t="s">
        <v>10395</v>
      </c>
      <c r="BN1303" t="s">
        <v>10394</v>
      </c>
      <c r="BO1303" t="s">
        <v>47</v>
      </c>
    </row>
    <row r="1304" spans="1:67" hidden="1" x14ac:dyDescent="0.3">
      <c r="A1304">
        <v>121605</v>
      </c>
      <c r="B1304">
        <v>7121388934</v>
      </c>
      <c r="C1304">
        <v>2064813</v>
      </c>
      <c r="D1304">
        <v>7032</v>
      </c>
      <c r="E1304">
        <v>132423</v>
      </c>
      <c r="F1304">
        <v>1</v>
      </c>
      <c r="G1304" t="s">
        <v>860</v>
      </c>
      <c r="H1304">
        <v>42864</v>
      </c>
      <c r="I1304">
        <v>22218157</v>
      </c>
      <c r="J1304" t="s">
        <v>46</v>
      </c>
      <c r="K1304" t="s">
        <v>47</v>
      </c>
      <c r="L1304" t="s">
        <v>48</v>
      </c>
      <c r="M1304" t="s">
        <v>49</v>
      </c>
      <c r="N1304" t="s">
        <v>256</v>
      </c>
      <c r="O1304" t="s">
        <v>257</v>
      </c>
      <c r="P1304" t="s">
        <v>215</v>
      </c>
      <c r="Q1304" t="s">
        <v>216</v>
      </c>
      <c r="R1304" t="s">
        <v>54</v>
      </c>
      <c r="S1304">
        <v>100297681</v>
      </c>
      <c r="T1304" t="s">
        <v>258</v>
      </c>
      <c r="U1304" t="s">
        <v>56</v>
      </c>
      <c r="V1304" t="s">
        <v>57</v>
      </c>
      <c r="W1304">
        <v>12787.63</v>
      </c>
      <c r="X1304">
        <v>20312.53</v>
      </c>
      <c r="Y1304">
        <v>18587.25</v>
      </c>
      <c r="Z1304" t="s">
        <v>49</v>
      </c>
      <c r="AA1304" t="s">
        <v>10314</v>
      </c>
      <c r="AB1304" t="s">
        <v>10296</v>
      </c>
      <c r="AC1304" t="s">
        <v>10297</v>
      </c>
      <c r="AD1304" t="s">
        <v>52</v>
      </c>
      <c r="AE1304" t="s">
        <v>76</v>
      </c>
      <c r="AF1304" t="s">
        <v>10207</v>
      </c>
      <c r="AG1304" t="s">
        <v>10208</v>
      </c>
      <c r="AH1304" t="s">
        <v>10298</v>
      </c>
      <c r="AI1304" t="s">
        <v>48</v>
      </c>
      <c r="AJ1304" t="s">
        <v>47</v>
      </c>
      <c r="AK1304" t="s">
        <v>256</v>
      </c>
      <c r="AL1304" t="s">
        <v>10356</v>
      </c>
      <c r="AM1304">
        <v>0</v>
      </c>
      <c r="AN1304" t="s">
        <v>47</v>
      </c>
      <c r="AO1304" t="s">
        <v>47</v>
      </c>
      <c r="AP1304" t="s">
        <v>47</v>
      </c>
      <c r="AQ1304" t="s">
        <v>47</v>
      </c>
      <c r="AR1304" t="s">
        <v>47</v>
      </c>
      <c r="AS1304">
        <v>12787.63</v>
      </c>
      <c r="AT1304">
        <v>20312.53</v>
      </c>
      <c r="AU1304">
        <v>1</v>
      </c>
      <c r="AV1304">
        <v>1</v>
      </c>
      <c r="AW1304" t="s">
        <v>10352</v>
      </c>
      <c r="AX1304">
        <v>27000</v>
      </c>
      <c r="AY1304" t="s">
        <v>56</v>
      </c>
      <c r="AZ1304" t="s">
        <v>259</v>
      </c>
      <c r="BA1304">
        <v>14200</v>
      </c>
      <c r="BB1304" t="s">
        <v>259</v>
      </c>
      <c r="BC1304">
        <v>14200</v>
      </c>
      <c r="BD1304">
        <v>2028</v>
      </c>
      <c r="BE1304">
        <v>66689.09</v>
      </c>
      <c r="BF1304">
        <v>5</v>
      </c>
      <c r="BG1304">
        <v>5</v>
      </c>
      <c r="BH1304">
        <v>20312.53</v>
      </c>
      <c r="BI1304">
        <v>0</v>
      </c>
      <c r="BJ1304">
        <v>20312.53</v>
      </c>
      <c r="BK1304">
        <v>27000</v>
      </c>
      <c r="BL1304" t="s">
        <v>56</v>
      </c>
      <c r="BM1304" t="s">
        <v>259</v>
      </c>
      <c r="BN1304" t="s">
        <v>260</v>
      </c>
      <c r="BO1304">
        <v>14200</v>
      </c>
    </row>
    <row r="1305" spans="1:67" hidden="1" x14ac:dyDescent="0.3">
      <c r="A1305">
        <v>124435</v>
      </c>
      <c r="B1305">
        <v>7121653325</v>
      </c>
      <c r="C1305">
        <v>925239</v>
      </c>
      <c r="D1305">
        <v>7032</v>
      </c>
      <c r="E1305">
        <v>133412</v>
      </c>
      <c r="F1305">
        <v>1</v>
      </c>
      <c r="G1305" t="s">
        <v>860</v>
      </c>
      <c r="H1305">
        <v>42865</v>
      </c>
      <c r="I1305">
        <v>22232566</v>
      </c>
      <c r="J1305" t="s">
        <v>46</v>
      </c>
      <c r="K1305" t="s">
        <v>47</v>
      </c>
      <c r="L1305" t="s">
        <v>48</v>
      </c>
      <c r="M1305" t="s">
        <v>49</v>
      </c>
      <c r="N1305" t="s">
        <v>97</v>
      </c>
      <c r="O1305" t="s">
        <v>98</v>
      </c>
      <c r="P1305" t="s">
        <v>99</v>
      </c>
      <c r="Q1305" t="s">
        <v>100</v>
      </c>
      <c r="R1305" t="s">
        <v>54</v>
      </c>
      <c r="S1305">
        <v>100223303</v>
      </c>
      <c r="T1305" t="s">
        <v>64</v>
      </c>
      <c r="U1305" t="s">
        <v>56</v>
      </c>
      <c r="V1305" t="s">
        <v>57</v>
      </c>
      <c r="W1305">
        <v>6311.04</v>
      </c>
      <c r="X1305">
        <v>20019.57</v>
      </c>
      <c r="Y1305">
        <v>18336.419999999998</v>
      </c>
      <c r="Z1305" t="s">
        <v>49</v>
      </c>
      <c r="AA1305" t="s">
        <v>10314</v>
      </c>
      <c r="AB1305" t="s">
        <v>10296</v>
      </c>
      <c r="AC1305" t="s">
        <v>10297</v>
      </c>
      <c r="AD1305" t="s">
        <v>52</v>
      </c>
      <c r="AE1305" t="s">
        <v>76</v>
      </c>
      <c r="AF1305" t="s">
        <v>10207</v>
      </c>
      <c r="AG1305" t="s">
        <v>10208</v>
      </c>
      <c r="AH1305" t="s">
        <v>10298</v>
      </c>
      <c r="AI1305" t="s">
        <v>48</v>
      </c>
      <c r="AJ1305" t="s">
        <v>47</v>
      </c>
      <c r="AK1305" t="s">
        <v>97</v>
      </c>
      <c r="AL1305" t="s">
        <v>10240</v>
      </c>
      <c r="AM1305">
        <v>0</v>
      </c>
      <c r="AN1305" t="s">
        <v>47</v>
      </c>
      <c r="AO1305" t="s">
        <v>47</v>
      </c>
      <c r="AP1305" t="s">
        <v>47</v>
      </c>
      <c r="AQ1305" t="s">
        <v>47</v>
      </c>
      <c r="AR1305" t="s">
        <v>47</v>
      </c>
      <c r="AS1305">
        <v>6311.04</v>
      </c>
      <c r="AT1305">
        <v>20019.57</v>
      </c>
      <c r="AU1305">
        <v>1</v>
      </c>
      <c r="AV1305">
        <v>1</v>
      </c>
      <c r="AW1305" t="s">
        <v>10352</v>
      </c>
      <c r="AX1305">
        <v>27000</v>
      </c>
      <c r="AY1305" t="s">
        <v>56</v>
      </c>
      <c r="AZ1305" t="s">
        <v>101</v>
      </c>
      <c r="BA1305">
        <v>7008.08</v>
      </c>
      <c r="BB1305" t="s">
        <v>101</v>
      </c>
      <c r="BC1305">
        <v>7008.08</v>
      </c>
      <c r="BD1305">
        <v>1124</v>
      </c>
      <c r="BE1305">
        <v>20019.57</v>
      </c>
      <c r="BF1305">
        <v>1</v>
      </c>
      <c r="BG1305">
        <v>5</v>
      </c>
      <c r="BH1305">
        <v>0</v>
      </c>
      <c r="BI1305">
        <v>0</v>
      </c>
      <c r="BJ1305">
        <v>0</v>
      </c>
      <c r="BK1305">
        <v>0</v>
      </c>
      <c r="BL1305" t="s">
        <v>59</v>
      </c>
      <c r="BM1305" t="s">
        <v>102</v>
      </c>
      <c r="BN1305" t="s">
        <v>103</v>
      </c>
      <c r="BO1305">
        <v>0</v>
      </c>
    </row>
    <row r="1306" spans="1:67" x14ac:dyDescent="0.3">
      <c r="A1306">
        <v>123111</v>
      </c>
      <c r="B1306">
        <v>7121485844</v>
      </c>
      <c r="C1306">
        <v>4463264</v>
      </c>
      <c r="D1306">
        <v>7032</v>
      </c>
      <c r="E1306">
        <v>133219</v>
      </c>
      <c r="F1306">
        <v>1</v>
      </c>
      <c r="G1306" t="s">
        <v>860</v>
      </c>
      <c r="H1306">
        <v>42865</v>
      </c>
      <c r="I1306">
        <v>22232560</v>
      </c>
      <c r="J1306" t="s">
        <v>46</v>
      </c>
      <c r="K1306" t="s">
        <v>47</v>
      </c>
      <c r="L1306" t="s">
        <v>48</v>
      </c>
      <c r="M1306" t="s">
        <v>49</v>
      </c>
      <c r="N1306" t="s">
        <v>9400</v>
      </c>
      <c r="O1306" t="s">
        <v>10266</v>
      </c>
      <c r="P1306" t="s">
        <v>2264</v>
      </c>
      <c r="Q1306" t="s">
        <v>10372</v>
      </c>
      <c r="R1306" t="s">
        <v>10178</v>
      </c>
      <c r="S1306">
        <v>101093720</v>
      </c>
      <c r="T1306" t="s">
        <v>55</v>
      </c>
      <c r="U1306" t="s">
        <v>66</v>
      </c>
      <c r="V1306" t="s">
        <v>1007</v>
      </c>
      <c r="W1306">
        <v>2670.84</v>
      </c>
      <c r="X1306">
        <v>9802.7999999999993</v>
      </c>
      <c r="Y1306">
        <v>9072</v>
      </c>
      <c r="Z1306" t="s">
        <v>49</v>
      </c>
      <c r="AA1306" t="s">
        <v>10314</v>
      </c>
      <c r="AB1306" t="s">
        <v>10296</v>
      </c>
      <c r="AC1306" t="s">
        <v>10297</v>
      </c>
      <c r="AD1306" t="s">
        <v>52</v>
      </c>
      <c r="AE1306" t="s">
        <v>76</v>
      </c>
      <c r="AF1306" t="s">
        <v>10207</v>
      </c>
      <c r="AG1306" t="s">
        <v>10208</v>
      </c>
      <c r="AH1306" t="s">
        <v>10298</v>
      </c>
      <c r="AI1306" t="s">
        <v>48</v>
      </c>
      <c r="AJ1306" t="s">
        <v>47</v>
      </c>
      <c r="AK1306" t="s">
        <v>9400</v>
      </c>
      <c r="AL1306" t="s">
        <v>10207</v>
      </c>
      <c r="AM1306">
        <v>0</v>
      </c>
      <c r="AN1306" t="s">
        <v>47</v>
      </c>
      <c r="AO1306" t="s">
        <v>47</v>
      </c>
      <c r="AP1306" t="s">
        <v>47</v>
      </c>
      <c r="AQ1306" t="s">
        <v>47</v>
      </c>
      <c r="AR1306" t="s">
        <v>47</v>
      </c>
      <c r="AS1306">
        <v>2670.84</v>
      </c>
      <c r="AT1306">
        <v>9802.7999999999993</v>
      </c>
      <c r="AU1306">
        <v>1</v>
      </c>
      <c r="AV1306">
        <v>1</v>
      </c>
      <c r="AW1306" t="s">
        <v>10362</v>
      </c>
      <c r="AX1306">
        <v>10800</v>
      </c>
      <c r="AY1306" t="s">
        <v>66</v>
      </c>
      <c r="AZ1306" t="s">
        <v>10392</v>
      </c>
      <c r="BA1306" t="s">
        <v>47</v>
      </c>
      <c r="BB1306" t="s">
        <v>10392</v>
      </c>
      <c r="BC1306" t="s">
        <v>47</v>
      </c>
      <c r="BD1306">
        <v>1148</v>
      </c>
      <c r="BE1306">
        <v>29822.37</v>
      </c>
      <c r="BF1306">
        <v>2</v>
      </c>
      <c r="BG1306">
        <v>5</v>
      </c>
      <c r="BH1306">
        <v>29822.37</v>
      </c>
      <c r="BI1306">
        <v>0</v>
      </c>
      <c r="BJ1306">
        <v>29822.37</v>
      </c>
      <c r="BK1306">
        <v>42000</v>
      </c>
      <c r="BL1306" t="s">
        <v>229</v>
      </c>
      <c r="BM1306" t="s">
        <v>10394</v>
      </c>
      <c r="BN1306" t="s">
        <v>10394</v>
      </c>
      <c r="BO1306" t="s">
        <v>47</v>
      </c>
    </row>
    <row r="1307" spans="1:67" hidden="1" x14ac:dyDescent="0.3">
      <c r="A1307">
        <v>124429</v>
      </c>
      <c r="B1307">
        <v>7121653284</v>
      </c>
      <c r="C1307">
        <v>4463264</v>
      </c>
      <c r="D1307">
        <v>7032</v>
      </c>
      <c r="E1307">
        <v>133406</v>
      </c>
      <c r="F1307">
        <v>1</v>
      </c>
      <c r="G1307" t="s">
        <v>860</v>
      </c>
      <c r="H1307">
        <v>42865</v>
      </c>
      <c r="I1307">
        <v>22232552</v>
      </c>
      <c r="J1307" t="s">
        <v>46</v>
      </c>
      <c r="K1307" t="s">
        <v>47</v>
      </c>
      <c r="L1307" t="s">
        <v>48</v>
      </c>
      <c r="M1307" t="s">
        <v>49</v>
      </c>
      <c r="N1307" t="s">
        <v>9400</v>
      </c>
      <c r="O1307" t="s">
        <v>10266</v>
      </c>
      <c r="P1307" t="s">
        <v>2264</v>
      </c>
      <c r="Q1307" t="s">
        <v>10372</v>
      </c>
      <c r="R1307" t="s">
        <v>10178</v>
      </c>
      <c r="S1307">
        <v>100788157</v>
      </c>
      <c r="T1307" t="s">
        <v>606</v>
      </c>
      <c r="U1307" t="s">
        <v>66</v>
      </c>
      <c r="V1307" t="s">
        <v>1007</v>
      </c>
      <c r="W1307">
        <v>2473</v>
      </c>
      <c r="X1307">
        <v>10752.83</v>
      </c>
      <c r="Y1307">
        <v>9799.08</v>
      </c>
      <c r="Z1307" t="s">
        <v>49</v>
      </c>
      <c r="AA1307" t="s">
        <v>10314</v>
      </c>
      <c r="AB1307" t="s">
        <v>10296</v>
      </c>
      <c r="AC1307" t="s">
        <v>10297</v>
      </c>
      <c r="AD1307" t="s">
        <v>52</v>
      </c>
      <c r="AE1307" t="s">
        <v>76</v>
      </c>
      <c r="AF1307" t="s">
        <v>10207</v>
      </c>
      <c r="AG1307" t="s">
        <v>10208</v>
      </c>
      <c r="AH1307" t="s">
        <v>10298</v>
      </c>
      <c r="AI1307" t="s">
        <v>48</v>
      </c>
      <c r="AJ1307" t="s">
        <v>47</v>
      </c>
      <c r="AK1307" t="s">
        <v>9400</v>
      </c>
      <c r="AL1307" t="s">
        <v>10207</v>
      </c>
      <c r="AM1307">
        <v>0</v>
      </c>
      <c r="AN1307" t="s">
        <v>47</v>
      </c>
      <c r="AO1307" t="s">
        <v>47</v>
      </c>
      <c r="AP1307" t="s">
        <v>47</v>
      </c>
      <c r="AQ1307" t="s">
        <v>47</v>
      </c>
      <c r="AR1307" t="s">
        <v>47</v>
      </c>
      <c r="AS1307">
        <v>2473</v>
      </c>
      <c r="AT1307">
        <v>10752.83</v>
      </c>
      <c r="AU1307">
        <v>1</v>
      </c>
      <c r="AV1307">
        <v>1</v>
      </c>
      <c r="AW1307" t="s">
        <v>10362</v>
      </c>
      <c r="AX1307">
        <v>10800</v>
      </c>
      <c r="AY1307" t="s">
        <v>66</v>
      </c>
      <c r="AZ1307" t="s">
        <v>10373</v>
      </c>
      <c r="BA1307" t="s">
        <v>47</v>
      </c>
      <c r="BB1307" t="s">
        <v>10373</v>
      </c>
      <c r="BC1307" t="s">
        <v>47</v>
      </c>
      <c r="BD1307">
        <v>1148</v>
      </c>
      <c r="BE1307">
        <v>40575.199999999997</v>
      </c>
      <c r="BF1307">
        <v>3</v>
      </c>
      <c r="BG1307">
        <v>5</v>
      </c>
      <c r="BH1307">
        <v>0</v>
      </c>
      <c r="BI1307">
        <v>0</v>
      </c>
      <c r="BJ1307">
        <v>0</v>
      </c>
      <c r="BK1307">
        <v>0</v>
      </c>
      <c r="BL1307" t="s">
        <v>59</v>
      </c>
      <c r="BM1307" t="s">
        <v>10376</v>
      </c>
      <c r="BN1307" t="s">
        <v>10375</v>
      </c>
      <c r="BO1307">
        <v>0</v>
      </c>
    </row>
    <row r="1308" spans="1:67" x14ac:dyDescent="0.3">
      <c r="A1308">
        <v>124430</v>
      </c>
      <c r="B1308">
        <v>7121653285</v>
      </c>
      <c r="C1308">
        <v>4463264</v>
      </c>
      <c r="D1308">
        <v>7032</v>
      </c>
      <c r="E1308">
        <v>133407</v>
      </c>
      <c r="F1308">
        <v>1</v>
      </c>
      <c r="G1308" t="s">
        <v>860</v>
      </c>
      <c r="H1308">
        <v>42865</v>
      </c>
      <c r="I1308">
        <v>22232553</v>
      </c>
      <c r="J1308" t="s">
        <v>46</v>
      </c>
      <c r="K1308" t="s">
        <v>47</v>
      </c>
      <c r="L1308" t="s">
        <v>48</v>
      </c>
      <c r="M1308" t="s">
        <v>49</v>
      </c>
      <c r="N1308" t="s">
        <v>9400</v>
      </c>
      <c r="O1308" t="s">
        <v>10266</v>
      </c>
      <c r="P1308" t="s">
        <v>2264</v>
      </c>
      <c r="Q1308" t="s">
        <v>10372</v>
      </c>
      <c r="R1308" t="s">
        <v>10178</v>
      </c>
      <c r="S1308">
        <v>100788157</v>
      </c>
      <c r="T1308" t="s">
        <v>606</v>
      </c>
      <c r="U1308" t="s">
        <v>66</v>
      </c>
      <c r="V1308" t="s">
        <v>1007</v>
      </c>
      <c r="W1308">
        <v>2473</v>
      </c>
      <c r="X1308">
        <v>9251.56</v>
      </c>
      <c r="Y1308">
        <v>8527.4599999999991</v>
      </c>
      <c r="Z1308" t="s">
        <v>49</v>
      </c>
      <c r="AA1308" t="s">
        <v>10314</v>
      </c>
      <c r="AB1308" t="s">
        <v>10296</v>
      </c>
      <c r="AC1308" t="s">
        <v>10297</v>
      </c>
      <c r="AD1308" t="s">
        <v>52</v>
      </c>
      <c r="AE1308" t="s">
        <v>76</v>
      </c>
      <c r="AF1308" t="s">
        <v>10207</v>
      </c>
      <c r="AG1308" t="s">
        <v>10208</v>
      </c>
      <c r="AH1308" t="s">
        <v>10298</v>
      </c>
      <c r="AI1308" t="s">
        <v>48</v>
      </c>
      <c r="AJ1308" t="s">
        <v>47</v>
      </c>
      <c r="AK1308" t="s">
        <v>9400</v>
      </c>
      <c r="AL1308" t="s">
        <v>10207</v>
      </c>
      <c r="AM1308">
        <v>0</v>
      </c>
      <c r="AN1308" t="s">
        <v>47</v>
      </c>
      <c r="AO1308" t="s">
        <v>47</v>
      </c>
      <c r="AP1308" t="s">
        <v>47</v>
      </c>
      <c r="AQ1308" t="s">
        <v>47</v>
      </c>
      <c r="AR1308" t="s">
        <v>47</v>
      </c>
      <c r="AS1308">
        <v>2473</v>
      </c>
      <c r="AT1308">
        <v>9251.56</v>
      </c>
      <c r="AU1308">
        <v>1</v>
      </c>
      <c r="AV1308">
        <v>1</v>
      </c>
      <c r="AW1308" t="s">
        <v>10362</v>
      </c>
      <c r="AX1308">
        <v>10800</v>
      </c>
      <c r="AY1308" t="s">
        <v>66</v>
      </c>
      <c r="AZ1308" t="s">
        <v>10373</v>
      </c>
      <c r="BA1308" t="s">
        <v>47</v>
      </c>
      <c r="BB1308" t="s">
        <v>10373</v>
      </c>
      <c r="BC1308" t="s">
        <v>47</v>
      </c>
      <c r="BD1308">
        <v>1148</v>
      </c>
      <c r="BE1308">
        <v>49826.76</v>
      </c>
      <c r="BF1308">
        <v>4</v>
      </c>
      <c r="BG1308">
        <v>5</v>
      </c>
      <c r="BH1308">
        <v>20004.39</v>
      </c>
      <c r="BI1308">
        <v>0</v>
      </c>
      <c r="BJ1308">
        <v>20004.39</v>
      </c>
      <c r="BK1308">
        <v>27000</v>
      </c>
      <c r="BL1308" t="s">
        <v>56</v>
      </c>
      <c r="BM1308" t="s">
        <v>10374</v>
      </c>
      <c r="BN1308" t="s">
        <v>10375</v>
      </c>
      <c r="BO1308" t="s">
        <v>47</v>
      </c>
    </row>
    <row r="1309" spans="1:67" hidden="1" x14ac:dyDescent="0.3">
      <c r="A1309">
        <v>122934</v>
      </c>
      <c r="B1309">
        <v>7121470696</v>
      </c>
      <c r="C1309">
        <v>5097777</v>
      </c>
      <c r="D1309">
        <v>7032</v>
      </c>
      <c r="E1309">
        <v>133203</v>
      </c>
      <c r="F1309">
        <v>1</v>
      </c>
      <c r="G1309" t="s">
        <v>860</v>
      </c>
      <c r="H1309">
        <v>42865</v>
      </c>
      <c r="I1309">
        <v>22232567</v>
      </c>
      <c r="J1309" t="s">
        <v>46</v>
      </c>
      <c r="K1309" t="s">
        <v>47</v>
      </c>
      <c r="L1309" t="s">
        <v>48</v>
      </c>
      <c r="M1309" t="s">
        <v>49</v>
      </c>
      <c r="N1309" t="s">
        <v>399</v>
      </c>
      <c r="O1309" t="s">
        <v>400</v>
      </c>
      <c r="P1309" t="s">
        <v>99</v>
      </c>
      <c r="Q1309" t="s">
        <v>100</v>
      </c>
      <c r="R1309" t="s">
        <v>54</v>
      </c>
      <c r="S1309">
        <v>100994845</v>
      </c>
      <c r="T1309" t="s">
        <v>86</v>
      </c>
      <c r="U1309" t="s">
        <v>56</v>
      </c>
      <c r="V1309" t="s">
        <v>57</v>
      </c>
      <c r="W1309">
        <v>6754.03</v>
      </c>
      <c r="X1309">
        <v>21127.89</v>
      </c>
      <c r="Y1309">
        <v>19349.189999999999</v>
      </c>
      <c r="Z1309" t="s">
        <v>49</v>
      </c>
      <c r="AA1309" t="s">
        <v>10314</v>
      </c>
      <c r="AB1309" t="s">
        <v>10296</v>
      </c>
      <c r="AC1309" t="s">
        <v>10297</v>
      </c>
      <c r="AD1309" t="s">
        <v>52</v>
      </c>
      <c r="AE1309" t="s">
        <v>76</v>
      </c>
      <c r="AF1309" t="s">
        <v>10207</v>
      </c>
      <c r="AG1309" t="s">
        <v>10208</v>
      </c>
      <c r="AH1309" t="s">
        <v>10298</v>
      </c>
      <c r="AI1309" t="s">
        <v>48</v>
      </c>
      <c r="AJ1309" t="s">
        <v>47</v>
      </c>
      <c r="AK1309" t="s">
        <v>399</v>
      </c>
      <c r="AL1309" t="s">
        <v>10240</v>
      </c>
      <c r="AM1309">
        <v>0</v>
      </c>
      <c r="AN1309" t="s">
        <v>47</v>
      </c>
      <c r="AO1309" t="s">
        <v>47</v>
      </c>
      <c r="AP1309" t="s">
        <v>47</v>
      </c>
      <c r="AQ1309" t="s">
        <v>47</v>
      </c>
      <c r="AR1309" t="s">
        <v>47</v>
      </c>
      <c r="AS1309">
        <v>6754.03</v>
      </c>
      <c r="AT1309">
        <v>21127.89</v>
      </c>
      <c r="AU1309">
        <v>1</v>
      </c>
      <c r="AV1309">
        <v>1</v>
      </c>
      <c r="AW1309" t="s">
        <v>10352</v>
      </c>
      <c r="AX1309">
        <v>27000</v>
      </c>
      <c r="AY1309" t="s">
        <v>56</v>
      </c>
      <c r="AZ1309" t="s">
        <v>401</v>
      </c>
      <c r="BA1309">
        <v>7500</v>
      </c>
      <c r="BB1309" t="s">
        <v>401</v>
      </c>
      <c r="BC1309">
        <v>7500</v>
      </c>
      <c r="BD1309">
        <v>1423</v>
      </c>
      <c r="BE1309">
        <v>70954.649999999994</v>
      </c>
      <c r="BF1309">
        <v>5</v>
      </c>
      <c r="BG1309">
        <v>5</v>
      </c>
      <c r="BH1309">
        <v>21127.89</v>
      </c>
      <c r="BI1309">
        <v>0</v>
      </c>
      <c r="BJ1309">
        <v>21127.89</v>
      </c>
      <c r="BK1309">
        <v>27000</v>
      </c>
      <c r="BL1309" t="s">
        <v>56</v>
      </c>
      <c r="BM1309" t="s">
        <v>401</v>
      </c>
      <c r="BN1309" t="s">
        <v>403</v>
      </c>
      <c r="BO1309">
        <v>7500</v>
      </c>
    </row>
    <row r="1310" spans="1:67" hidden="1" x14ac:dyDescent="0.3">
      <c r="A1310">
        <v>125228</v>
      </c>
      <c r="B1310">
        <v>7121732141</v>
      </c>
      <c r="C1310">
        <v>723330</v>
      </c>
      <c r="D1310">
        <v>7032</v>
      </c>
      <c r="E1310">
        <v>134212</v>
      </c>
      <c r="F1310">
        <v>1</v>
      </c>
      <c r="G1310" t="s">
        <v>860</v>
      </c>
      <c r="H1310">
        <v>42866</v>
      </c>
      <c r="I1310">
        <v>22249072</v>
      </c>
      <c r="J1310" t="s">
        <v>46</v>
      </c>
      <c r="K1310" t="s">
        <v>47</v>
      </c>
      <c r="L1310" t="s">
        <v>48</v>
      </c>
      <c r="M1310" t="s">
        <v>49</v>
      </c>
      <c r="N1310" t="s">
        <v>9400</v>
      </c>
      <c r="O1310" t="s">
        <v>10238</v>
      </c>
      <c r="P1310" t="s">
        <v>568</v>
      </c>
      <c r="Q1310" t="s">
        <v>10367</v>
      </c>
      <c r="R1310" t="s">
        <v>992</v>
      </c>
      <c r="S1310">
        <v>100994845</v>
      </c>
      <c r="T1310" t="s">
        <v>86</v>
      </c>
      <c r="U1310" t="s">
        <v>56</v>
      </c>
      <c r="V1310" t="s">
        <v>57</v>
      </c>
      <c r="W1310">
        <v>14000</v>
      </c>
      <c r="X1310">
        <v>19819.22</v>
      </c>
      <c r="Y1310">
        <v>18073.62</v>
      </c>
      <c r="Z1310" t="s">
        <v>49</v>
      </c>
      <c r="AA1310" t="s">
        <v>10314</v>
      </c>
      <c r="AB1310" t="s">
        <v>10296</v>
      </c>
      <c r="AC1310" t="s">
        <v>10297</v>
      </c>
      <c r="AD1310" t="s">
        <v>52</v>
      </c>
      <c r="AE1310" t="s">
        <v>76</v>
      </c>
      <c r="AF1310" t="s">
        <v>10207</v>
      </c>
      <c r="AG1310" t="s">
        <v>10208</v>
      </c>
      <c r="AH1310" t="s">
        <v>10298</v>
      </c>
      <c r="AI1310" t="s">
        <v>48</v>
      </c>
      <c r="AJ1310" t="s">
        <v>47</v>
      </c>
      <c r="AK1310" t="s">
        <v>9400</v>
      </c>
      <c r="AL1310" t="s">
        <v>10240</v>
      </c>
      <c r="AM1310">
        <v>0</v>
      </c>
      <c r="AN1310" t="s">
        <v>47</v>
      </c>
      <c r="AO1310" t="s">
        <v>47</v>
      </c>
      <c r="AP1310" t="s">
        <v>47</v>
      </c>
      <c r="AQ1310" t="s">
        <v>47</v>
      </c>
      <c r="AR1310" t="s">
        <v>47</v>
      </c>
      <c r="AS1310">
        <v>14000</v>
      </c>
      <c r="AT1310">
        <v>19819.22</v>
      </c>
      <c r="AU1310">
        <v>1</v>
      </c>
      <c r="AV1310">
        <v>1</v>
      </c>
      <c r="AW1310" t="s">
        <v>10358</v>
      </c>
      <c r="AX1310">
        <v>27000</v>
      </c>
      <c r="AY1310" t="s">
        <v>56</v>
      </c>
      <c r="AZ1310" t="s">
        <v>5236</v>
      </c>
      <c r="BA1310">
        <v>14000</v>
      </c>
      <c r="BB1310" t="s">
        <v>5236</v>
      </c>
      <c r="BC1310">
        <v>14000</v>
      </c>
      <c r="BD1310">
        <v>1</v>
      </c>
      <c r="BE1310">
        <v>19819.22</v>
      </c>
      <c r="BF1310">
        <v>1</v>
      </c>
      <c r="BG1310">
        <v>9</v>
      </c>
      <c r="BH1310">
        <v>0</v>
      </c>
      <c r="BI1310">
        <v>0</v>
      </c>
      <c r="BJ1310">
        <v>0</v>
      </c>
      <c r="BK1310">
        <v>0</v>
      </c>
      <c r="BL1310" t="s">
        <v>59</v>
      </c>
      <c r="BM1310" t="s">
        <v>10460</v>
      </c>
      <c r="BN1310" t="s">
        <v>10399</v>
      </c>
      <c r="BO1310">
        <v>0</v>
      </c>
    </row>
    <row r="1311" spans="1:67" hidden="1" x14ac:dyDescent="0.3">
      <c r="A1311">
        <v>125224</v>
      </c>
      <c r="B1311">
        <v>7121732137</v>
      </c>
      <c r="C1311">
        <v>659338</v>
      </c>
      <c r="D1311">
        <v>7032</v>
      </c>
      <c r="E1311">
        <v>134208</v>
      </c>
      <c r="F1311">
        <v>1</v>
      </c>
      <c r="G1311" t="s">
        <v>860</v>
      </c>
      <c r="H1311">
        <v>42866</v>
      </c>
      <c r="I1311">
        <v>22249048</v>
      </c>
      <c r="J1311" t="s">
        <v>46</v>
      </c>
      <c r="K1311" t="s">
        <v>47</v>
      </c>
      <c r="L1311" t="s">
        <v>48</v>
      </c>
      <c r="M1311" t="s">
        <v>49</v>
      </c>
      <c r="N1311" t="s">
        <v>50</v>
      </c>
      <c r="O1311" t="s">
        <v>51</v>
      </c>
      <c r="P1311" t="s">
        <v>52</v>
      </c>
      <c r="Q1311" t="s">
        <v>53</v>
      </c>
      <c r="R1311" t="s">
        <v>54</v>
      </c>
      <c r="S1311">
        <v>101093720</v>
      </c>
      <c r="T1311" t="s">
        <v>55</v>
      </c>
      <c r="U1311" t="s">
        <v>56</v>
      </c>
      <c r="V1311" t="s">
        <v>57</v>
      </c>
      <c r="W1311">
        <v>1683.12</v>
      </c>
      <c r="X1311">
        <v>13211.24</v>
      </c>
      <c r="Y1311">
        <v>11428.16</v>
      </c>
      <c r="Z1311" t="s">
        <v>49</v>
      </c>
      <c r="AA1311" t="s">
        <v>10314</v>
      </c>
      <c r="AB1311" t="s">
        <v>10296</v>
      </c>
      <c r="AC1311" t="s">
        <v>10297</v>
      </c>
      <c r="AD1311" t="s">
        <v>52</v>
      </c>
      <c r="AE1311" t="s">
        <v>76</v>
      </c>
      <c r="AF1311" t="s">
        <v>10207</v>
      </c>
      <c r="AG1311" t="s">
        <v>10208</v>
      </c>
      <c r="AH1311" t="s">
        <v>10298</v>
      </c>
      <c r="AI1311" t="s">
        <v>48</v>
      </c>
      <c r="AJ1311" t="s">
        <v>47</v>
      </c>
      <c r="AK1311" t="s">
        <v>50</v>
      </c>
      <c r="AL1311" t="s">
        <v>10207</v>
      </c>
      <c r="AM1311">
        <v>0</v>
      </c>
      <c r="AN1311" t="s">
        <v>47</v>
      </c>
      <c r="AO1311" t="s">
        <v>47</v>
      </c>
      <c r="AP1311" t="s">
        <v>47</v>
      </c>
      <c r="AQ1311" t="s">
        <v>47</v>
      </c>
      <c r="AR1311" t="s">
        <v>47</v>
      </c>
      <c r="AS1311">
        <v>1683.12</v>
      </c>
      <c r="AT1311">
        <v>13211.24</v>
      </c>
      <c r="AU1311">
        <v>1</v>
      </c>
      <c r="AV1311">
        <v>1</v>
      </c>
      <c r="AW1311" t="s">
        <v>10352</v>
      </c>
      <c r="AX1311">
        <v>27000</v>
      </c>
      <c r="AY1311" t="s">
        <v>56</v>
      </c>
      <c r="AZ1311" t="s">
        <v>220</v>
      </c>
      <c r="BA1311">
        <v>1880.82</v>
      </c>
      <c r="BB1311" t="s">
        <v>220</v>
      </c>
      <c r="BC1311">
        <v>1880.82</v>
      </c>
      <c r="BD1311">
        <v>154</v>
      </c>
      <c r="BE1311">
        <v>33030.46</v>
      </c>
      <c r="BF1311">
        <v>2</v>
      </c>
      <c r="BG1311">
        <v>9</v>
      </c>
      <c r="BH1311">
        <v>33030.46</v>
      </c>
      <c r="BI1311">
        <v>0</v>
      </c>
      <c r="BJ1311">
        <v>33030.46</v>
      </c>
      <c r="BK1311">
        <v>42000</v>
      </c>
      <c r="BL1311" t="s">
        <v>229</v>
      </c>
      <c r="BM1311" t="s">
        <v>222</v>
      </c>
      <c r="BN1311" t="s">
        <v>222</v>
      </c>
      <c r="BO1311">
        <v>2445.0659999999998</v>
      </c>
    </row>
    <row r="1312" spans="1:67" hidden="1" x14ac:dyDescent="0.3">
      <c r="A1312">
        <v>125225</v>
      </c>
      <c r="B1312">
        <v>7121732138</v>
      </c>
      <c r="C1312">
        <v>659338</v>
      </c>
      <c r="D1312">
        <v>7032</v>
      </c>
      <c r="E1312">
        <v>134209</v>
      </c>
      <c r="F1312">
        <v>1</v>
      </c>
      <c r="G1312" t="s">
        <v>860</v>
      </c>
      <c r="H1312">
        <v>42866</v>
      </c>
      <c r="I1312">
        <v>22249049</v>
      </c>
      <c r="J1312" t="s">
        <v>46</v>
      </c>
      <c r="K1312" t="s">
        <v>47</v>
      </c>
      <c r="L1312" t="s">
        <v>48</v>
      </c>
      <c r="M1312" t="s">
        <v>49</v>
      </c>
      <c r="N1312" t="s">
        <v>50</v>
      </c>
      <c r="O1312" t="s">
        <v>51</v>
      </c>
      <c r="P1312" t="s">
        <v>52</v>
      </c>
      <c r="Q1312" t="s">
        <v>53</v>
      </c>
      <c r="R1312" t="s">
        <v>54</v>
      </c>
      <c r="S1312">
        <v>101093720</v>
      </c>
      <c r="T1312" t="s">
        <v>55</v>
      </c>
      <c r="U1312" t="s">
        <v>56</v>
      </c>
      <c r="V1312" t="s">
        <v>57</v>
      </c>
      <c r="W1312">
        <v>1683.12</v>
      </c>
      <c r="X1312">
        <v>20563.259999999998</v>
      </c>
      <c r="Y1312">
        <v>18925.560000000001</v>
      </c>
      <c r="Z1312" t="s">
        <v>49</v>
      </c>
      <c r="AA1312" t="s">
        <v>10314</v>
      </c>
      <c r="AB1312" t="s">
        <v>10296</v>
      </c>
      <c r="AC1312" t="s">
        <v>10297</v>
      </c>
      <c r="AD1312" t="s">
        <v>52</v>
      </c>
      <c r="AE1312" t="s">
        <v>76</v>
      </c>
      <c r="AF1312" t="s">
        <v>10207</v>
      </c>
      <c r="AG1312" t="s">
        <v>10208</v>
      </c>
      <c r="AH1312" t="s">
        <v>10298</v>
      </c>
      <c r="AI1312" t="s">
        <v>48</v>
      </c>
      <c r="AJ1312" t="s">
        <v>47</v>
      </c>
      <c r="AK1312" t="s">
        <v>50</v>
      </c>
      <c r="AL1312" t="s">
        <v>10207</v>
      </c>
      <c r="AM1312">
        <v>0</v>
      </c>
      <c r="AN1312" t="s">
        <v>47</v>
      </c>
      <c r="AO1312" t="s">
        <v>47</v>
      </c>
      <c r="AP1312" t="s">
        <v>47</v>
      </c>
      <c r="AQ1312" t="s">
        <v>47</v>
      </c>
      <c r="AR1312" t="s">
        <v>47</v>
      </c>
      <c r="AS1312">
        <v>1683.12</v>
      </c>
      <c r="AT1312">
        <v>20563.259999999998</v>
      </c>
      <c r="AU1312">
        <v>1</v>
      </c>
      <c r="AV1312">
        <v>1</v>
      </c>
      <c r="AW1312" t="s">
        <v>10352</v>
      </c>
      <c r="AX1312">
        <v>27000</v>
      </c>
      <c r="AY1312" t="s">
        <v>56</v>
      </c>
      <c r="AZ1312" t="s">
        <v>220</v>
      </c>
      <c r="BA1312">
        <v>1880.82</v>
      </c>
      <c r="BB1312" t="s">
        <v>220</v>
      </c>
      <c r="BC1312">
        <v>1880.82</v>
      </c>
      <c r="BD1312">
        <v>154</v>
      </c>
      <c r="BE1312">
        <v>53593.72</v>
      </c>
      <c r="BF1312">
        <v>3</v>
      </c>
      <c r="BG1312">
        <v>9</v>
      </c>
      <c r="BH1312">
        <v>0</v>
      </c>
      <c r="BI1312">
        <v>0</v>
      </c>
      <c r="BJ1312">
        <v>0</v>
      </c>
      <c r="BK1312">
        <v>0</v>
      </c>
      <c r="BL1312" t="s">
        <v>59</v>
      </c>
      <c r="BM1312" t="s">
        <v>221</v>
      </c>
      <c r="BN1312" t="s">
        <v>222</v>
      </c>
      <c r="BO1312">
        <v>0</v>
      </c>
    </row>
    <row r="1313" spans="1:67" hidden="1" x14ac:dyDescent="0.3">
      <c r="A1313">
        <v>125240</v>
      </c>
      <c r="B1313">
        <v>7121732243</v>
      </c>
      <c r="C1313">
        <v>5085216</v>
      </c>
      <c r="D1313">
        <v>7032</v>
      </c>
      <c r="E1313">
        <v>134224</v>
      </c>
      <c r="F1313">
        <v>1</v>
      </c>
      <c r="G1313" t="s">
        <v>860</v>
      </c>
      <c r="H1313">
        <v>42866</v>
      </c>
      <c r="I1313">
        <v>22249084</v>
      </c>
      <c r="J1313" t="s">
        <v>46</v>
      </c>
      <c r="K1313" t="s">
        <v>47</v>
      </c>
      <c r="L1313" t="s">
        <v>48</v>
      </c>
      <c r="M1313" t="s">
        <v>49</v>
      </c>
      <c r="N1313" t="s">
        <v>75</v>
      </c>
      <c r="O1313" t="s">
        <v>76</v>
      </c>
      <c r="P1313" t="s">
        <v>52</v>
      </c>
      <c r="Q1313" t="s">
        <v>53</v>
      </c>
      <c r="R1313" t="s">
        <v>54</v>
      </c>
      <c r="S1313">
        <v>101093720</v>
      </c>
      <c r="T1313" t="s">
        <v>55</v>
      </c>
      <c r="U1313" t="s">
        <v>56</v>
      </c>
      <c r="V1313" t="s">
        <v>57</v>
      </c>
      <c r="W1313">
        <v>1683.12</v>
      </c>
      <c r="X1313">
        <v>16960.8</v>
      </c>
      <c r="Y1313">
        <v>14516</v>
      </c>
      <c r="Z1313" t="s">
        <v>49</v>
      </c>
      <c r="AA1313" t="s">
        <v>10314</v>
      </c>
      <c r="AB1313" t="s">
        <v>10296</v>
      </c>
      <c r="AC1313" t="s">
        <v>10297</v>
      </c>
      <c r="AD1313" t="s">
        <v>52</v>
      </c>
      <c r="AE1313" t="s">
        <v>76</v>
      </c>
      <c r="AF1313" t="s">
        <v>10207</v>
      </c>
      <c r="AG1313" t="s">
        <v>10208</v>
      </c>
      <c r="AH1313" t="s">
        <v>10298</v>
      </c>
      <c r="AI1313" t="s">
        <v>48</v>
      </c>
      <c r="AJ1313" t="s">
        <v>47</v>
      </c>
      <c r="AK1313" t="s">
        <v>75</v>
      </c>
      <c r="AL1313" t="s">
        <v>10207</v>
      </c>
      <c r="AM1313">
        <v>0</v>
      </c>
      <c r="AN1313" t="s">
        <v>47</v>
      </c>
      <c r="AO1313" t="s">
        <v>47</v>
      </c>
      <c r="AP1313" t="s">
        <v>47</v>
      </c>
      <c r="AQ1313" t="s">
        <v>47</v>
      </c>
      <c r="AR1313" t="s">
        <v>47</v>
      </c>
      <c r="AS1313">
        <v>1683.12</v>
      </c>
      <c r="AT1313">
        <v>16960.8</v>
      </c>
      <c r="AU1313">
        <v>1</v>
      </c>
      <c r="AV1313">
        <v>1</v>
      </c>
      <c r="AW1313" t="s">
        <v>10352</v>
      </c>
      <c r="AX1313">
        <v>27000</v>
      </c>
      <c r="AY1313" t="s">
        <v>56</v>
      </c>
      <c r="AZ1313" t="s">
        <v>184</v>
      </c>
      <c r="BA1313">
        <v>1880.82</v>
      </c>
      <c r="BB1313" t="s">
        <v>184</v>
      </c>
      <c r="BC1313">
        <v>1880.82</v>
      </c>
      <c r="BD1313">
        <v>659</v>
      </c>
      <c r="BE1313">
        <v>70554.52</v>
      </c>
      <c r="BF1313">
        <v>4</v>
      </c>
      <c r="BG1313">
        <v>9</v>
      </c>
      <c r="BH1313">
        <v>37524.06</v>
      </c>
      <c r="BI1313">
        <v>0</v>
      </c>
      <c r="BJ1313">
        <v>37524.06</v>
      </c>
      <c r="BK1313">
        <v>42000</v>
      </c>
      <c r="BL1313" t="s">
        <v>229</v>
      </c>
      <c r="BM1313" t="s">
        <v>186</v>
      </c>
      <c r="BN1313" t="s">
        <v>186</v>
      </c>
      <c r="BO1313">
        <v>2445.0659999999998</v>
      </c>
    </row>
    <row r="1314" spans="1:67" hidden="1" x14ac:dyDescent="0.3">
      <c r="A1314">
        <v>125229</v>
      </c>
      <c r="B1314">
        <v>7121732142</v>
      </c>
      <c r="C1314">
        <v>4463264</v>
      </c>
      <c r="D1314">
        <v>7032</v>
      </c>
      <c r="E1314">
        <v>134213</v>
      </c>
      <c r="F1314">
        <v>1</v>
      </c>
      <c r="G1314" t="s">
        <v>860</v>
      </c>
      <c r="H1314">
        <v>42866</v>
      </c>
      <c r="I1314">
        <v>22249073</v>
      </c>
      <c r="J1314" t="s">
        <v>46</v>
      </c>
      <c r="K1314" t="s">
        <v>47</v>
      </c>
      <c r="L1314" t="s">
        <v>48</v>
      </c>
      <c r="M1314" t="s">
        <v>49</v>
      </c>
      <c r="N1314" t="s">
        <v>9400</v>
      </c>
      <c r="O1314" t="s">
        <v>10266</v>
      </c>
      <c r="P1314" t="s">
        <v>2264</v>
      </c>
      <c r="Q1314" t="s">
        <v>10372</v>
      </c>
      <c r="R1314" t="s">
        <v>10178</v>
      </c>
      <c r="S1314">
        <v>100788157</v>
      </c>
      <c r="T1314" t="s">
        <v>606</v>
      </c>
      <c r="U1314" t="s">
        <v>66</v>
      </c>
      <c r="V1314" t="s">
        <v>1007</v>
      </c>
      <c r="W1314">
        <v>2473</v>
      </c>
      <c r="X1314">
        <v>10923.4</v>
      </c>
      <c r="Y1314">
        <v>9958.7999999999993</v>
      </c>
      <c r="Z1314" t="s">
        <v>49</v>
      </c>
      <c r="AA1314" t="s">
        <v>10314</v>
      </c>
      <c r="AB1314" t="s">
        <v>10296</v>
      </c>
      <c r="AC1314" t="s">
        <v>10297</v>
      </c>
      <c r="AD1314" t="s">
        <v>52</v>
      </c>
      <c r="AE1314" t="s">
        <v>76</v>
      </c>
      <c r="AF1314" t="s">
        <v>10207</v>
      </c>
      <c r="AG1314" t="s">
        <v>10208</v>
      </c>
      <c r="AH1314" t="s">
        <v>10298</v>
      </c>
      <c r="AI1314" t="s">
        <v>48</v>
      </c>
      <c r="AJ1314" t="s">
        <v>47</v>
      </c>
      <c r="AK1314" t="s">
        <v>9400</v>
      </c>
      <c r="AL1314" t="s">
        <v>10207</v>
      </c>
      <c r="AM1314">
        <v>0</v>
      </c>
      <c r="AN1314" t="s">
        <v>47</v>
      </c>
      <c r="AO1314" t="s">
        <v>47</v>
      </c>
      <c r="AP1314" t="s">
        <v>47</v>
      </c>
      <c r="AQ1314" t="s">
        <v>47</v>
      </c>
      <c r="AR1314" t="s">
        <v>47</v>
      </c>
      <c r="AS1314">
        <v>2473</v>
      </c>
      <c r="AT1314">
        <v>10923.4</v>
      </c>
      <c r="AU1314">
        <v>1</v>
      </c>
      <c r="AV1314">
        <v>1</v>
      </c>
      <c r="AW1314" t="s">
        <v>10362</v>
      </c>
      <c r="AX1314">
        <v>27000</v>
      </c>
      <c r="AY1314" t="s">
        <v>56</v>
      </c>
      <c r="AZ1314" t="s">
        <v>10373</v>
      </c>
      <c r="BA1314" t="s">
        <v>47</v>
      </c>
      <c r="BB1314" t="s">
        <v>10374</v>
      </c>
      <c r="BC1314" t="s">
        <v>47</v>
      </c>
      <c r="BD1314">
        <v>1148</v>
      </c>
      <c r="BE1314">
        <v>81477.919999999998</v>
      </c>
      <c r="BF1314">
        <v>5</v>
      </c>
      <c r="BG1314">
        <v>9</v>
      </c>
      <c r="BH1314">
        <v>0</v>
      </c>
      <c r="BI1314">
        <v>0</v>
      </c>
      <c r="BJ1314">
        <v>0</v>
      </c>
      <c r="BK1314">
        <v>0</v>
      </c>
      <c r="BL1314" t="s">
        <v>59</v>
      </c>
      <c r="BM1314" t="s">
        <v>10376</v>
      </c>
      <c r="BN1314" t="s">
        <v>10375</v>
      </c>
      <c r="BO1314">
        <v>0</v>
      </c>
    </row>
    <row r="1315" spans="1:67" x14ac:dyDescent="0.3">
      <c r="A1315">
        <v>125230</v>
      </c>
      <c r="B1315">
        <v>7121732143</v>
      </c>
      <c r="C1315">
        <v>4463264</v>
      </c>
      <c r="D1315">
        <v>7032</v>
      </c>
      <c r="E1315">
        <v>134214</v>
      </c>
      <c r="F1315">
        <v>1</v>
      </c>
      <c r="G1315" t="s">
        <v>860</v>
      </c>
      <c r="H1315">
        <v>42866</v>
      </c>
      <c r="I1315">
        <v>22249074</v>
      </c>
      <c r="J1315" t="s">
        <v>46</v>
      </c>
      <c r="K1315" t="s">
        <v>47</v>
      </c>
      <c r="L1315" t="s">
        <v>48</v>
      </c>
      <c r="M1315" t="s">
        <v>49</v>
      </c>
      <c r="N1315" t="s">
        <v>9400</v>
      </c>
      <c r="O1315" t="s">
        <v>10266</v>
      </c>
      <c r="P1315" t="s">
        <v>2264</v>
      </c>
      <c r="Q1315" t="s">
        <v>10372</v>
      </c>
      <c r="R1315" t="s">
        <v>10178</v>
      </c>
      <c r="S1315">
        <v>100788157</v>
      </c>
      <c r="T1315" t="s">
        <v>606</v>
      </c>
      <c r="U1315" t="s">
        <v>66</v>
      </c>
      <c r="V1315" t="s">
        <v>1007</v>
      </c>
      <c r="W1315">
        <v>2473</v>
      </c>
      <c r="X1315">
        <v>10650.5</v>
      </c>
      <c r="Y1315">
        <v>9810</v>
      </c>
      <c r="Z1315" t="s">
        <v>49</v>
      </c>
      <c r="AA1315" t="s">
        <v>10314</v>
      </c>
      <c r="AB1315" t="s">
        <v>10296</v>
      </c>
      <c r="AC1315" t="s">
        <v>10297</v>
      </c>
      <c r="AD1315" t="s">
        <v>52</v>
      </c>
      <c r="AE1315" t="s">
        <v>76</v>
      </c>
      <c r="AF1315" t="s">
        <v>10207</v>
      </c>
      <c r="AG1315" t="s">
        <v>10208</v>
      </c>
      <c r="AH1315" t="s">
        <v>10298</v>
      </c>
      <c r="AI1315" t="s">
        <v>48</v>
      </c>
      <c r="AJ1315" t="s">
        <v>47</v>
      </c>
      <c r="AK1315" t="s">
        <v>9400</v>
      </c>
      <c r="AL1315" t="s">
        <v>10207</v>
      </c>
      <c r="AM1315">
        <v>0</v>
      </c>
      <c r="AN1315" t="s">
        <v>47</v>
      </c>
      <c r="AO1315" t="s">
        <v>47</v>
      </c>
      <c r="AP1315" t="s">
        <v>47</v>
      </c>
      <c r="AQ1315" t="s">
        <v>47</v>
      </c>
      <c r="AR1315" t="s">
        <v>47</v>
      </c>
      <c r="AS1315">
        <v>2473</v>
      </c>
      <c r="AT1315">
        <v>10650.5</v>
      </c>
      <c r="AU1315">
        <v>1</v>
      </c>
      <c r="AV1315">
        <v>1</v>
      </c>
      <c r="AW1315" t="s">
        <v>10362</v>
      </c>
      <c r="AX1315">
        <v>10800</v>
      </c>
      <c r="AY1315" t="s">
        <v>66</v>
      </c>
      <c r="AZ1315" t="s">
        <v>10373</v>
      </c>
      <c r="BA1315" t="s">
        <v>47</v>
      </c>
      <c r="BB1315" t="s">
        <v>10373</v>
      </c>
      <c r="BC1315" t="s">
        <v>47</v>
      </c>
      <c r="BD1315">
        <v>1148</v>
      </c>
      <c r="BE1315">
        <v>92128.42</v>
      </c>
      <c r="BF1315">
        <v>6</v>
      </c>
      <c r="BG1315">
        <v>9</v>
      </c>
      <c r="BH1315">
        <v>21573.9</v>
      </c>
      <c r="BI1315">
        <v>0</v>
      </c>
      <c r="BJ1315">
        <v>21573.9</v>
      </c>
      <c r="BK1315">
        <v>27000</v>
      </c>
      <c r="BL1315" t="s">
        <v>56</v>
      </c>
      <c r="BM1315" t="s">
        <v>10374</v>
      </c>
      <c r="BN1315" t="s">
        <v>10375</v>
      </c>
      <c r="BO1315" t="s">
        <v>47</v>
      </c>
    </row>
    <row r="1316" spans="1:67" hidden="1" x14ac:dyDescent="0.3">
      <c r="A1316">
        <v>125231</v>
      </c>
      <c r="B1316">
        <v>7121732144</v>
      </c>
      <c r="C1316">
        <v>4463264</v>
      </c>
      <c r="D1316">
        <v>7032</v>
      </c>
      <c r="E1316">
        <v>134215</v>
      </c>
      <c r="F1316">
        <v>1</v>
      </c>
      <c r="G1316" t="s">
        <v>860</v>
      </c>
      <c r="H1316">
        <v>42866</v>
      </c>
      <c r="I1316">
        <v>22249075</v>
      </c>
      <c r="J1316" t="s">
        <v>46</v>
      </c>
      <c r="K1316" t="s">
        <v>47</v>
      </c>
      <c r="L1316" t="s">
        <v>48</v>
      </c>
      <c r="M1316" t="s">
        <v>49</v>
      </c>
      <c r="N1316" t="s">
        <v>9400</v>
      </c>
      <c r="O1316" t="s">
        <v>10266</v>
      </c>
      <c r="P1316" t="s">
        <v>2264</v>
      </c>
      <c r="Q1316" t="s">
        <v>10372</v>
      </c>
      <c r="R1316" t="s">
        <v>10178</v>
      </c>
      <c r="S1316">
        <v>100788157</v>
      </c>
      <c r="T1316" t="s">
        <v>606</v>
      </c>
      <c r="U1316" t="s">
        <v>66</v>
      </c>
      <c r="V1316" t="s">
        <v>1007</v>
      </c>
      <c r="W1316">
        <v>2473</v>
      </c>
      <c r="X1316">
        <v>9499.68</v>
      </c>
      <c r="Y1316">
        <v>8739.92</v>
      </c>
      <c r="Z1316" t="s">
        <v>49</v>
      </c>
      <c r="AA1316" t="s">
        <v>10314</v>
      </c>
      <c r="AB1316" t="s">
        <v>10296</v>
      </c>
      <c r="AC1316" t="s">
        <v>10297</v>
      </c>
      <c r="AD1316" t="s">
        <v>52</v>
      </c>
      <c r="AE1316" t="s">
        <v>76</v>
      </c>
      <c r="AF1316" t="s">
        <v>10207</v>
      </c>
      <c r="AG1316" t="s">
        <v>10208</v>
      </c>
      <c r="AH1316" t="s">
        <v>10298</v>
      </c>
      <c r="AI1316" t="s">
        <v>48</v>
      </c>
      <c r="AJ1316" t="s">
        <v>47</v>
      </c>
      <c r="AK1316" t="s">
        <v>9400</v>
      </c>
      <c r="AL1316" t="s">
        <v>10207</v>
      </c>
      <c r="AM1316">
        <v>0</v>
      </c>
      <c r="AN1316" t="s">
        <v>47</v>
      </c>
      <c r="AO1316" t="s">
        <v>47</v>
      </c>
      <c r="AP1316" t="s">
        <v>47</v>
      </c>
      <c r="AQ1316" t="s">
        <v>47</v>
      </c>
      <c r="AR1316" t="s">
        <v>47</v>
      </c>
      <c r="AS1316">
        <v>2473</v>
      </c>
      <c r="AT1316">
        <v>9499.68</v>
      </c>
      <c r="AU1316">
        <v>1</v>
      </c>
      <c r="AV1316">
        <v>1</v>
      </c>
      <c r="AW1316" t="s">
        <v>10362</v>
      </c>
      <c r="AX1316">
        <v>10800</v>
      </c>
      <c r="AY1316" t="s">
        <v>66</v>
      </c>
      <c r="AZ1316" t="s">
        <v>10373</v>
      </c>
      <c r="BA1316" t="s">
        <v>47</v>
      </c>
      <c r="BB1316" t="s">
        <v>10373</v>
      </c>
      <c r="BC1316" t="s">
        <v>47</v>
      </c>
      <c r="BD1316">
        <v>1148</v>
      </c>
      <c r="BE1316">
        <v>101628.1</v>
      </c>
      <c r="BF1316">
        <v>7</v>
      </c>
      <c r="BG1316">
        <v>9</v>
      </c>
      <c r="BH1316">
        <v>0</v>
      </c>
      <c r="BI1316">
        <v>0</v>
      </c>
      <c r="BJ1316">
        <v>0</v>
      </c>
      <c r="BK1316">
        <v>0</v>
      </c>
      <c r="BL1316" t="s">
        <v>59</v>
      </c>
      <c r="BM1316" t="s">
        <v>10376</v>
      </c>
      <c r="BN1316" t="s">
        <v>10375</v>
      </c>
      <c r="BO1316">
        <v>0</v>
      </c>
    </row>
    <row r="1317" spans="1:67" hidden="1" x14ac:dyDescent="0.3">
      <c r="A1317">
        <v>125241</v>
      </c>
      <c r="B1317">
        <v>7121732244</v>
      </c>
      <c r="C1317">
        <v>3202973</v>
      </c>
      <c r="D1317">
        <v>7032</v>
      </c>
      <c r="E1317">
        <v>134225</v>
      </c>
      <c r="F1317">
        <v>1</v>
      </c>
      <c r="G1317" t="s">
        <v>860</v>
      </c>
      <c r="H1317">
        <v>42866</v>
      </c>
      <c r="I1317">
        <v>22249085</v>
      </c>
      <c r="J1317" t="s">
        <v>46</v>
      </c>
      <c r="K1317" t="s">
        <v>47</v>
      </c>
      <c r="L1317" t="s">
        <v>48</v>
      </c>
      <c r="M1317" t="s">
        <v>49</v>
      </c>
      <c r="N1317" t="s">
        <v>136</v>
      </c>
      <c r="O1317" t="s">
        <v>83</v>
      </c>
      <c r="P1317" t="s">
        <v>84</v>
      </c>
      <c r="Q1317" t="s">
        <v>85</v>
      </c>
      <c r="R1317" t="s">
        <v>54</v>
      </c>
      <c r="S1317">
        <v>100994845</v>
      </c>
      <c r="T1317" t="s">
        <v>86</v>
      </c>
      <c r="U1317" t="s">
        <v>56</v>
      </c>
      <c r="V1317" t="s">
        <v>57</v>
      </c>
      <c r="W1317">
        <v>10806.45</v>
      </c>
      <c r="X1317">
        <v>20839.419999999998</v>
      </c>
      <c r="Y1317">
        <v>18966.38</v>
      </c>
      <c r="Z1317" t="s">
        <v>49</v>
      </c>
      <c r="AA1317" t="s">
        <v>10314</v>
      </c>
      <c r="AB1317" t="s">
        <v>10296</v>
      </c>
      <c r="AC1317" t="s">
        <v>10297</v>
      </c>
      <c r="AD1317" t="s">
        <v>52</v>
      </c>
      <c r="AE1317" t="s">
        <v>76</v>
      </c>
      <c r="AF1317" t="s">
        <v>10207</v>
      </c>
      <c r="AG1317" t="s">
        <v>10208</v>
      </c>
      <c r="AH1317" t="s">
        <v>10298</v>
      </c>
      <c r="AI1317" t="s">
        <v>48</v>
      </c>
      <c r="AJ1317" t="s">
        <v>47</v>
      </c>
      <c r="AK1317" t="s">
        <v>136</v>
      </c>
      <c r="AL1317" t="s">
        <v>10240</v>
      </c>
      <c r="AM1317">
        <v>0</v>
      </c>
      <c r="AN1317" t="s">
        <v>47</v>
      </c>
      <c r="AO1317" t="s">
        <v>47</v>
      </c>
      <c r="AP1317" t="s">
        <v>47</v>
      </c>
      <c r="AQ1317" t="s">
        <v>47</v>
      </c>
      <c r="AR1317" t="s">
        <v>47</v>
      </c>
      <c r="AS1317">
        <v>10806.45</v>
      </c>
      <c r="AT1317">
        <v>20839.419999999998</v>
      </c>
      <c r="AU1317">
        <v>1</v>
      </c>
      <c r="AV1317">
        <v>1</v>
      </c>
      <c r="AW1317" t="s">
        <v>10352</v>
      </c>
      <c r="AX1317">
        <v>27000</v>
      </c>
      <c r="AY1317" t="s">
        <v>56</v>
      </c>
      <c r="AZ1317" t="s">
        <v>87</v>
      </c>
      <c r="BA1317">
        <v>12000</v>
      </c>
      <c r="BB1317" t="s">
        <v>87</v>
      </c>
      <c r="BC1317">
        <v>12000</v>
      </c>
      <c r="BD1317">
        <v>2531</v>
      </c>
      <c r="BE1317">
        <v>122467.52</v>
      </c>
      <c r="BF1317">
        <v>8</v>
      </c>
      <c r="BG1317">
        <v>9</v>
      </c>
      <c r="BH1317">
        <v>30339.1</v>
      </c>
      <c r="BI1317">
        <v>0</v>
      </c>
      <c r="BJ1317">
        <v>30339.1</v>
      </c>
      <c r="BK1317">
        <v>42000</v>
      </c>
      <c r="BL1317" t="s">
        <v>229</v>
      </c>
      <c r="BM1317" t="s">
        <v>89</v>
      </c>
      <c r="BN1317" t="s">
        <v>89</v>
      </c>
      <c r="BO1317">
        <v>15600</v>
      </c>
    </row>
    <row r="1318" spans="1:67" hidden="1" x14ac:dyDescent="0.3">
      <c r="A1318">
        <v>125238</v>
      </c>
      <c r="B1318">
        <v>7121732241</v>
      </c>
      <c r="C1318">
        <v>3537341</v>
      </c>
      <c r="D1318">
        <v>7032</v>
      </c>
      <c r="E1318">
        <v>134222</v>
      </c>
      <c r="F1318">
        <v>1</v>
      </c>
      <c r="G1318" t="s">
        <v>860</v>
      </c>
      <c r="H1318">
        <v>42866</v>
      </c>
      <c r="I1318">
        <v>22249082</v>
      </c>
      <c r="J1318" t="s">
        <v>46</v>
      </c>
      <c r="K1318" t="s">
        <v>47</v>
      </c>
      <c r="L1318" t="s">
        <v>48</v>
      </c>
      <c r="M1318" t="s">
        <v>49</v>
      </c>
      <c r="N1318" t="s">
        <v>320</v>
      </c>
      <c r="O1318" t="s">
        <v>133</v>
      </c>
      <c r="P1318" t="s">
        <v>84</v>
      </c>
      <c r="Q1318" t="s">
        <v>85</v>
      </c>
      <c r="R1318" t="s">
        <v>54</v>
      </c>
      <c r="S1318">
        <v>100994845</v>
      </c>
      <c r="T1318" t="s">
        <v>86</v>
      </c>
      <c r="U1318" t="s">
        <v>56</v>
      </c>
      <c r="V1318" t="s">
        <v>57</v>
      </c>
      <c r="W1318">
        <v>10806.45</v>
      </c>
      <c r="X1318">
        <v>20686.86</v>
      </c>
      <c r="Y1318">
        <v>18837.939999999999</v>
      </c>
      <c r="Z1318" t="s">
        <v>49</v>
      </c>
      <c r="AA1318" t="s">
        <v>10314</v>
      </c>
      <c r="AB1318" t="s">
        <v>10296</v>
      </c>
      <c r="AC1318" t="s">
        <v>10297</v>
      </c>
      <c r="AD1318" t="s">
        <v>52</v>
      </c>
      <c r="AE1318" t="s">
        <v>76</v>
      </c>
      <c r="AF1318" t="s">
        <v>10207</v>
      </c>
      <c r="AG1318" t="s">
        <v>10208</v>
      </c>
      <c r="AH1318" t="s">
        <v>10298</v>
      </c>
      <c r="AI1318" t="s">
        <v>48</v>
      </c>
      <c r="AJ1318" t="s">
        <v>47</v>
      </c>
      <c r="AK1318" t="s">
        <v>320</v>
      </c>
      <c r="AL1318" t="s">
        <v>10240</v>
      </c>
      <c r="AM1318">
        <v>0</v>
      </c>
      <c r="AN1318" t="s">
        <v>47</v>
      </c>
      <c r="AO1318" t="s">
        <v>47</v>
      </c>
      <c r="AP1318" t="s">
        <v>47</v>
      </c>
      <c r="AQ1318" t="s">
        <v>47</v>
      </c>
      <c r="AR1318" t="s">
        <v>47</v>
      </c>
      <c r="AS1318">
        <v>10806.45</v>
      </c>
      <c r="AT1318">
        <v>20686.86</v>
      </c>
      <c r="AU1318">
        <v>1</v>
      </c>
      <c r="AV1318">
        <v>1</v>
      </c>
      <c r="AW1318" t="s">
        <v>10352</v>
      </c>
      <c r="AX1318">
        <v>27000</v>
      </c>
      <c r="AY1318" t="s">
        <v>56</v>
      </c>
      <c r="AZ1318" t="s">
        <v>321</v>
      </c>
      <c r="BA1318">
        <v>12000</v>
      </c>
      <c r="BB1318" t="s">
        <v>321</v>
      </c>
      <c r="BC1318">
        <v>12000</v>
      </c>
      <c r="BD1318">
        <v>2595</v>
      </c>
      <c r="BE1318">
        <v>143154.38</v>
      </c>
      <c r="BF1318">
        <v>9</v>
      </c>
      <c r="BG1318">
        <v>9</v>
      </c>
      <c r="BH1318">
        <v>20686.86</v>
      </c>
      <c r="BI1318">
        <v>0</v>
      </c>
      <c r="BJ1318">
        <v>20686.86</v>
      </c>
      <c r="BK1318">
        <v>27000</v>
      </c>
      <c r="BL1318" t="s">
        <v>56</v>
      </c>
      <c r="BM1318" t="s">
        <v>321</v>
      </c>
      <c r="BN1318" t="s">
        <v>323</v>
      </c>
      <c r="BO1318">
        <v>12000</v>
      </c>
    </row>
    <row r="1319" spans="1:67" hidden="1" x14ac:dyDescent="0.3">
      <c r="A1319">
        <v>125430</v>
      </c>
      <c r="B1319">
        <v>7121760500</v>
      </c>
      <c r="C1319">
        <v>4463264</v>
      </c>
      <c r="D1319">
        <v>7032</v>
      </c>
      <c r="E1319">
        <v>134427</v>
      </c>
      <c r="F1319">
        <v>1</v>
      </c>
      <c r="G1319" t="s">
        <v>860</v>
      </c>
      <c r="H1319">
        <v>42867</v>
      </c>
      <c r="I1319">
        <v>22258019</v>
      </c>
      <c r="J1319" t="s">
        <v>46</v>
      </c>
      <c r="K1319" t="s">
        <v>47</v>
      </c>
      <c r="L1319" t="s">
        <v>48</v>
      </c>
      <c r="M1319" t="s">
        <v>49</v>
      </c>
      <c r="N1319" t="s">
        <v>9400</v>
      </c>
      <c r="O1319" t="s">
        <v>10266</v>
      </c>
      <c r="P1319" t="s">
        <v>2264</v>
      </c>
      <c r="Q1319" t="s">
        <v>10372</v>
      </c>
      <c r="R1319" t="s">
        <v>10178</v>
      </c>
      <c r="S1319">
        <v>100788157</v>
      </c>
      <c r="T1319" t="s">
        <v>606</v>
      </c>
      <c r="U1319" t="s">
        <v>66</v>
      </c>
      <c r="V1319" t="s">
        <v>1007</v>
      </c>
      <c r="W1319">
        <v>2473</v>
      </c>
      <c r="X1319">
        <v>9638.35</v>
      </c>
      <c r="Y1319">
        <v>8750.2999999999993</v>
      </c>
      <c r="Z1319" t="s">
        <v>49</v>
      </c>
      <c r="AA1319" t="s">
        <v>10314</v>
      </c>
      <c r="AB1319" t="s">
        <v>10296</v>
      </c>
      <c r="AC1319" t="s">
        <v>10297</v>
      </c>
      <c r="AD1319" t="s">
        <v>52</v>
      </c>
      <c r="AE1319" t="s">
        <v>76</v>
      </c>
      <c r="AF1319" t="s">
        <v>10207</v>
      </c>
      <c r="AG1319" t="s">
        <v>10208</v>
      </c>
      <c r="AH1319" t="s">
        <v>10298</v>
      </c>
      <c r="AI1319" t="s">
        <v>48</v>
      </c>
      <c r="AJ1319" t="s">
        <v>47</v>
      </c>
      <c r="AK1319" t="s">
        <v>9400</v>
      </c>
      <c r="AL1319" t="s">
        <v>10207</v>
      </c>
      <c r="AM1319">
        <v>0</v>
      </c>
      <c r="AN1319" t="s">
        <v>47</v>
      </c>
      <c r="AO1319" t="s">
        <v>47</v>
      </c>
      <c r="AP1319" t="s">
        <v>47</v>
      </c>
      <c r="AQ1319" t="s">
        <v>47</v>
      </c>
      <c r="AR1319" t="s">
        <v>47</v>
      </c>
      <c r="AS1319">
        <v>2473</v>
      </c>
      <c r="AT1319">
        <v>9638.35</v>
      </c>
      <c r="AU1319">
        <v>1</v>
      </c>
      <c r="AV1319">
        <v>1</v>
      </c>
      <c r="AW1319" t="s">
        <v>10362</v>
      </c>
      <c r="AX1319">
        <v>10800</v>
      </c>
      <c r="AY1319" t="s">
        <v>66</v>
      </c>
      <c r="AZ1319" t="s">
        <v>10373</v>
      </c>
      <c r="BA1319" t="s">
        <v>47</v>
      </c>
      <c r="BB1319" t="s">
        <v>10373</v>
      </c>
      <c r="BC1319" t="s">
        <v>47</v>
      </c>
      <c r="BD1319">
        <v>1148</v>
      </c>
      <c r="BE1319">
        <v>9638.35</v>
      </c>
      <c r="BF1319">
        <v>1</v>
      </c>
      <c r="BG1319">
        <v>2</v>
      </c>
      <c r="BH1319">
        <v>0</v>
      </c>
      <c r="BI1319">
        <v>0</v>
      </c>
      <c r="BJ1319">
        <v>0</v>
      </c>
      <c r="BK1319">
        <v>0</v>
      </c>
      <c r="BL1319" t="s">
        <v>59</v>
      </c>
      <c r="BM1319" t="s">
        <v>10376</v>
      </c>
      <c r="BN1319" t="s">
        <v>10375</v>
      </c>
      <c r="BO1319">
        <v>0</v>
      </c>
    </row>
    <row r="1320" spans="1:67" hidden="1" x14ac:dyDescent="0.3">
      <c r="A1320">
        <v>124717</v>
      </c>
      <c r="B1320">
        <v>7121703930</v>
      </c>
      <c r="C1320">
        <v>2795664</v>
      </c>
      <c r="D1320">
        <v>7032</v>
      </c>
      <c r="E1320">
        <v>134304</v>
      </c>
      <c r="F1320">
        <v>1</v>
      </c>
      <c r="G1320" t="s">
        <v>860</v>
      </c>
      <c r="H1320">
        <v>42867</v>
      </c>
      <c r="I1320">
        <v>22259275</v>
      </c>
      <c r="J1320" t="s">
        <v>46</v>
      </c>
      <c r="K1320" t="s">
        <v>47</v>
      </c>
      <c r="L1320" t="s">
        <v>48</v>
      </c>
      <c r="M1320" t="s">
        <v>49</v>
      </c>
      <c r="N1320" t="s">
        <v>105</v>
      </c>
      <c r="O1320" t="s">
        <v>106</v>
      </c>
      <c r="P1320" t="s">
        <v>107</v>
      </c>
      <c r="Q1320" t="s">
        <v>108</v>
      </c>
      <c r="R1320" t="s">
        <v>54</v>
      </c>
      <c r="S1320">
        <v>100894891</v>
      </c>
      <c r="T1320" t="s">
        <v>116</v>
      </c>
      <c r="U1320" t="s">
        <v>56</v>
      </c>
      <c r="V1320" t="s">
        <v>57</v>
      </c>
      <c r="W1320">
        <v>12494.96</v>
      </c>
      <c r="X1320">
        <v>19858.55</v>
      </c>
      <c r="Y1320">
        <v>18060.98</v>
      </c>
      <c r="Z1320" t="s">
        <v>49</v>
      </c>
      <c r="AA1320" t="s">
        <v>10314</v>
      </c>
      <c r="AB1320" t="s">
        <v>10296</v>
      </c>
      <c r="AC1320" t="s">
        <v>10297</v>
      </c>
      <c r="AD1320" t="s">
        <v>52</v>
      </c>
      <c r="AE1320" t="s">
        <v>76</v>
      </c>
      <c r="AF1320" t="s">
        <v>10207</v>
      </c>
      <c r="AG1320" t="s">
        <v>10208</v>
      </c>
      <c r="AH1320" t="s">
        <v>10298</v>
      </c>
      <c r="AI1320" t="s">
        <v>48</v>
      </c>
      <c r="AJ1320" t="s">
        <v>47</v>
      </c>
      <c r="AK1320" t="s">
        <v>105</v>
      </c>
      <c r="AL1320" t="s">
        <v>10240</v>
      </c>
      <c r="AM1320">
        <v>0</v>
      </c>
      <c r="AN1320" t="s">
        <v>47</v>
      </c>
      <c r="AO1320" t="s">
        <v>47</v>
      </c>
      <c r="AP1320" t="s">
        <v>47</v>
      </c>
      <c r="AQ1320" t="s">
        <v>47</v>
      </c>
      <c r="AR1320" t="s">
        <v>47</v>
      </c>
      <c r="AS1320">
        <v>12494.96</v>
      </c>
      <c r="AT1320">
        <v>19858.55</v>
      </c>
      <c r="AU1320">
        <v>1</v>
      </c>
      <c r="AV1320">
        <v>1</v>
      </c>
      <c r="AW1320" t="s">
        <v>10352</v>
      </c>
      <c r="AX1320">
        <v>27000</v>
      </c>
      <c r="AY1320" t="s">
        <v>56</v>
      </c>
      <c r="AZ1320" t="s">
        <v>692</v>
      </c>
      <c r="BA1320">
        <v>13875</v>
      </c>
      <c r="BB1320" t="s">
        <v>692</v>
      </c>
      <c r="BC1320">
        <v>13875</v>
      </c>
      <c r="BD1320">
        <v>2720</v>
      </c>
      <c r="BE1320">
        <v>29496.9</v>
      </c>
      <c r="BF1320">
        <v>2</v>
      </c>
      <c r="BG1320">
        <v>2</v>
      </c>
      <c r="BH1320">
        <v>29496.9</v>
      </c>
      <c r="BI1320">
        <v>0</v>
      </c>
      <c r="BJ1320">
        <v>29496.9</v>
      </c>
      <c r="BK1320">
        <v>42000</v>
      </c>
      <c r="BL1320" t="s">
        <v>229</v>
      </c>
      <c r="BM1320" t="s">
        <v>694</v>
      </c>
      <c r="BN1320" t="s">
        <v>694</v>
      </c>
      <c r="BO1320">
        <v>18037.5</v>
      </c>
    </row>
    <row r="1321" spans="1:67" hidden="1" x14ac:dyDescent="0.3">
      <c r="A1321">
        <v>125788</v>
      </c>
      <c r="B1321">
        <v>7121762685</v>
      </c>
      <c r="C1321">
        <v>723330</v>
      </c>
      <c r="D1321">
        <v>7032</v>
      </c>
      <c r="E1321">
        <v>134983</v>
      </c>
      <c r="F1321">
        <v>1</v>
      </c>
      <c r="G1321" t="s">
        <v>860</v>
      </c>
      <c r="H1321">
        <v>42870</v>
      </c>
      <c r="I1321">
        <v>22278201</v>
      </c>
      <c r="J1321" t="s">
        <v>46</v>
      </c>
      <c r="K1321" t="s">
        <v>47</v>
      </c>
      <c r="L1321" t="s">
        <v>48</v>
      </c>
      <c r="M1321" t="s">
        <v>49</v>
      </c>
      <c r="N1321" t="s">
        <v>9400</v>
      </c>
      <c r="O1321" t="s">
        <v>10238</v>
      </c>
      <c r="P1321" t="s">
        <v>568</v>
      </c>
      <c r="Q1321" t="s">
        <v>10367</v>
      </c>
      <c r="R1321" t="s">
        <v>992</v>
      </c>
      <c r="S1321">
        <v>100223303</v>
      </c>
      <c r="T1321" t="s">
        <v>64</v>
      </c>
      <c r="U1321" t="s">
        <v>56</v>
      </c>
      <c r="V1321" t="s">
        <v>57</v>
      </c>
      <c r="W1321">
        <v>15473.22</v>
      </c>
      <c r="X1321">
        <v>18600.32</v>
      </c>
      <c r="Y1321">
        <v>16964.7</v>
      </c>
      <c r="Z1321" t="s">
        <v>49</v>
      </c>
      <c r="AA1321" t="s">
        <v>10314</v>
      </c>
      <c r="AB1321" t="s">
        <v>10296</v>
      </c>
      <c r="AC1321" t="s">
        <v>10297</v>
      </c>
      <c r="AD1321" t="s">
        <v>52</v>
      </c>
      <c r="AE1321" t="s">
        <v>76</v>
      </c>
      <c r="AF1321" t="s">
        <v>10207</v>
      </c>
      <c r="AG1321" t="s">
        <v>10208</v>
      </c>
      <c r="AH1321" t="s">
        <v>10298</v>
      </c>
      <c r="AI1321" t="s">
        <v>48</v>
      </c>
      <c r="AJ1321" t="s">
        <v>47</v>
      </c>
      <c r="AK1321" t="s">
        <v>9400</v>
      </c>
      <c r="AL1321" t="s">
        <v>10240</v>
      </c>
      <c r="AM1321">
        <v>0</v>
      </c>
      <c r="AN1321" t="s">
        <v>47</v>
      </c>
      <c r="AO1321" t="s">
        <v>47</v>
      </c>
      <c r="AP1321" t="s">
        <v>47</v>
      </c>
      <c r="AQ1321" t="s">
        <v>47</v>
      </c>
      <c r="AR1321" t="s">
        <v>47</v>
      </c>
      <c r="AS1321">
        <v>15473.22</v>
      </c>
      <c r="AT1321">
        <v>18600.32</v>
      </c>
      <c r="AU1321">
        <v>1</v>
      </c>
      <c r="AV1321">
        <v>1</v>
      </c>
      <c r="AW1321" t="s">
        <v>10358</v>
      </c>
      <c r="AX1321">
        <v>27000</v>
      </c>
      <c r="AY1321" t="s">
        <v>56</v>
      </c>
      <c r="AZ1321" t="s">
        <v>5232</v>
      </c>
      <c r="BA1321">
        <v>15473.22</v>
      </c>
      <c r="BB1321" t="s">
        <v>5232</v>
      </c>
      <c r="BC1321">
        <v>15473.22</v>
      </c>
      <c r="BD1321">
        <v>1</v>
      </c>
      <c r="BE1321">
        <v>18600.32</v>
      </c>
      <c r="BF1321">
        <v>1</v>
      </c>
      <c r="BG1321">
        <v>14</v>
      </c>
      <c r="BH1321">
        <v>0</v>
      </c>
      <c r="BI1321">
        <v>0</v>
      </c>
      <c r="BJ1321">
        <v>0</v>
      </c>
      <c r="BK1321">
        <v>0</v>
      </c>
      <c r="BL1321" t="s">
        <v>59</v>
      </c>
      <c r="BM1321" t="s">
        <v>10468</v>
      </c>
      <c r="BN1321" t="s">
        <v>10435</v>
      </c>
      <c r="BO1321">
        <v>0</v>
      </c>
    </row>
    <row r="1322" spans="1:67" x14ac:dyDescent="0.3">
      <c r="A1322">
        <v>125279</v>
      </c>
      <c r="B1322">
        <v>7121732956</v>
      </c>
      <c r="C1322">
        <v>2769823</v>
      </c>
      <c r="D1322">
        <v>7032</v>
      </c>
      <c r="E1322">
        <v>134929</v>
      </c>
      <c r="F1322">
        <v>1</v>
      </c>
      <c r="G1322" t="s">
        <v>860</v>
      </c>
      <c r="H1322">
        <v>42870</v>
      </c>
      <c r="I1322">
        <v>22278240</v>
      </c>
      <c r="J1322" t="s">
        <v>46</v>
      </c>
      <c r="K1322" t="s">
        <v>47</v>
      </c>
      <c r="L1322" t="s">
        <v>48</v>
      </c>
      <c r="M1322" t="s">
        <v>49</v>
      </c>
      <c r="N1322" t="s">
        <v>9412</v>
      </c>
      <c r="O1322" t="s">
        <v>10389</v>
      </c>
      <c r="P1322" t="s">
        <v>207</v>
      </c>
      <c r="Q1322" t="s">
        <v>208</v>
      </c>
      <c r="R1322" t="s">
        <v>54</v>
      </c>
      <c r="S1322">
        <v>101093720</v>
      </c>
      <c r="T1322" t="s">
        <v>55</v>
      </c>
      <c r="U1322" t="s">
        <v>66</v>
      </c>
      <c r="V1322" t="s">
        <v>1007</v>
      </c>
      <c r="W1322">
        <v>2642.6</v>
      </c>
      <c r="X1322">
        <v>9875.23</v>
      </c>
      <c r="Y1322">
        <v>9046.5400000000009</v>
      </c>
      <c r="Z1322" t="s">
        <v>49</v>
      </c>
      <c r="AA1322" t="s">
        <v>10314</v>
      </c>
      <c r="AB1322" t="s">
        <v>10296</v>
      </c>
      <c r="AC1322" t="s">
        <v>10297</v>
      </c>
      <c r="AD1322" t="s">
        <v>52</v>
      </c>
      <c r="AE1322" t="s">
        <v>76</v>
      </c>
      <c r="AF1322" t="s">
        <v>10207</v>
      </c>
      <c r="AG1322" t="s">
        <v>10208</v>
      </c>
      <c r="AH1322" t="s">
        <v>10298</v>
      </c>
      <c r="AI1322" t="s">
        <v>48</v>
      </c>
      <c r="AJ1322" t="s">
        <v>47</v>
      </c>
      <c r="AK1322" t="s">
        <v>9412</v>
      </c>
      <c r="AL1322" t="s">
        <v>10207</v>
      </c>
      <c r="AM1322">
        <v>0</v>
      </c>
      <c r="AN1322" t="s">
        <v>47</v>
      </c>
      <c r="AO1322" t="s">
        <v>47</v>
      </c>
      <c r="AP1322" t="s">
        <v>47</v>
      </c>
      <c r="AQ1322" t="s">
        <v>47</v>
      </c>
      <c r="AR1322" t="s">
        <v>47</v>
      </c>
      <c r="AS1322">
        <v>2642.6</v>
      </c>
      <c r="AT1322">
        <v>9875.23</v>
      </c>
      <c r="AU1322">
        <v>1</v>
      </c>
      <c r="AV1322">
        <v>1</v>
      </c>
      <c r="AW1322" t="s">
        <v>10352</v>
      </c>
      <c r="AX1322">
        <v>10800</v>
      </c>
      <c r="AY1322" t="s">
        <v>66</v>
      </c>
      <c r="AZ1322" t="s">
        <v>5077</v>
      </c>
      <c r="BA1322">
        <v>2953</v>
      </c>
      <c r="BB1322" t="s">
        <v>5077</v>
      </c>
      <c r="BC1322">
        <v>2953</v>
      </c>
      <c r="BD1322">
        <v>120</v>
      </c>
      <c r="BE1322">
        <v>28475.55</v>
      </c>
      <c r="BF1322">
        <v>2</v>
      </c>
      <c r="BG1322">
        <v>14</v>
      </c>
      <c r="BH1322">
        <v>28475.55</v>
      </c>
      <c r="BI1322">
        <v>0</v>
      </c>
      <c r="BJ1322">
        <v>28475.55</v>
      </c>
      <c r="BK1322">
        <v>42000</v>
      </c>
      <c r="BL1322" t="s">
        <v>229</v>
      </c>
      <c r="BM1322" t="s">
        <v>10391</v>
      </c>
      <c r="BN1322" t="s">
        <v>10391</v>
      </c>
      <c r="BO1322" t="s">
        <v>47</v>
      </c>
    </row>
    <row r="1323" spans="1:67" hidden="1" x14ac:dyDescent="0.3">
      <c r="A1323">
        <v>125919</v>
      </c>
      <c r="B1323">
        <v>7121768842</v>
      </c>
      <c r="C1323">
        <v>2769823</v>
      </c>
      <c r="D1323">
        <v>7032</v>
      </c>
      <c r="E1323">
        <v>135055</v>
      </c>
      <c r="F1323">
        <v>1</v>
      </c>
      <c r="G1323" t="s">
        <v>860</v>
      </c>
      <c r="H1323">
        <v>42870</v>
      </c>
      <c r="I1323">
        <v>22278239</v>
      </c>
      <c r="J1323" t="s">
        <v>46</v>
      </c>
      <c r="K1323" t="s">
        <v>47</v>
      </c>
      <c r="L1323" t="s">
        <v>48</v>
      </c>
      <c r="M1323" t="s">
        <v>49</v>
      </c>
      <c r="N1323" t="s">
        <v>9412</v>
      </c>
      <c r="O1323" t="s">
        <v>10389</v>
      </c>
      <c r="P1323" t="s">
        <v>207</v>
      </c>
      <c r="Q1323" t="s">
        <v>208</v>
      </c>
      <c r="R1323" t="s">
        <v>54</v>
      </c>
      <c r="S1323">
        <v>101093720</v>
      </c>
      <c r="T1323" t="s">
        <v>55</v>
      </c>
      <c r="U1323" t="s">
        <v>66</v>
      </c>
      <c r="V1323" t="s">
        <v>1007</v>
      </c>
      <c r="W1323">
        <v>2642.6</v>
      </c>
      <c r="X1323">
        <v>10535</v>
      </c>
      <c r="Y1323">
        <v>9673.2000000000007</v>
      </c>
      <c r="Z1323" t="s">
        <v>49</v>
      </c>
      <c r="AA1323" t="s">
        <v>10314</v>
      </c>
      <c r="AB1323" t="s">
        <v>10296</v>
      </c>
      <c r="AC1323" t="s">
        <v>10297</v>
      </c>
      <c r="AD1323" t="s">
        <v>52</v>
      </c>
      <c r="AE1323" t="s">
        <v>76</v>
      </c>
      <c r="AF1323" t="s">
        <v>10207</v>
      </c>
      <c r="AG1323" t="s">
        <v>10208</v>
      </c>
      <c r="AH1323" t="s">
        <v>10298</v>
      </c>
      <c r="AI1323" t="s">
        <v>48</v>
      </c>
      <c r="AJ1323" t="s">
        <v>47</v>
      </c>
      <c r="AK1323" t="s">
        <v>9412</v>
      </c>
      <c r="AL1323" t="s">
        <v>10207</v>
      </c>
      <c r="AM1323">
        <v>0</v>
      </c>
      <c r="AN1323" t="s">
        <v>47</v>
      </c>
      <c r="AO1323" t="s">
        <v>47</v>
      </c>
      <c r="AP1323" t="s">
        <v>47</v>
      </c>
      <c r="AQ1323" t="s">
        <v>47</v>
      </c>
      <c r="AR1323" t="s">
        <v>47</v>
      </c>
      <c r="AS1323">
        <v>2642.6</v>
      </c>
      <c r="AT1323">
        <v>10535</v>
      </c>
      <c r="AU1323">
        <v>1</v>
      </c>
      <c r="AV1323">
        <v>1</v>
      </c>
      <c r="AW1323" t="s">
        <v>10352</v>
      </c>
      <c r="AX1323">
        <v>10800</v>
      </c>
      <c r="AY1323" t="s">
        <v>66</v>
      </c>
      <c r="AZ1323" t="s">
        <v>5077</v>
      </c>
      <c r="BA1323">
        <v>2953</v>
      </c>
      <c r="BB1323" t="s">
        <v>5077</v>
      </c>
      <c r="BC1323">
        <v>2953</v>
      </c>
      <c r="BD1323">
        <v>120</v>
      </c>
      <c r="BE1323">
        <v>39010.550000000003</v>
      </c>
      <c r="BF1323">
        <v>3</v>
      </c>
      <c r="BG1323">
        <v>14</v>
      </c>
      <c r="BH1323">
        <v>0</v>
      </c>
      <c r="BI1323">
        <v>0</v>
      </c>
      <c r="BJ1323">
        <v>0</v>
      </c>
      <c r="BK1323">
        <v>0</v>
      </c>
      <c r="BL1323" t="s">
        <v>59</v>
      </c>
      <c r="BM1323" t="s">
        <v>10390</v>
      </c>
      <c r="BN1323" t="s">
        <v>10391</v>
      </c>
      <c r="BO1323">
        <v>0</v>
      </c>
    </row>
    <row r="1324" spans="1:67" hidden="1" x14ac:dyDescent="0.3">
      <c r="A1324">
        <v>125402</v>
      </c>
      <c r="B1324">
        <v>7121758261</v>
      </c>
      <c r="C1324">
        <v>659338</v>
      </c>
      <c r="D1324">
        <v>7032</v>
      </c>
      <c r="E1324">
        <v>134974</v>
      </c>
      <c r="F1324">
        <v>1</v>
      </c>
      <c r="G1324" t="s">
        <v>860</v>
      </c>
      <c r="H1324">
        <v>42870</v>
      </c>
      <c r="I1324">
        <v>22278235</v>
      </c>
      <c r="J1324" t="s">
        <v>46</v>
      </c>
      <c r="K1324" t="s">
        <v>47</v>
      </c>
      <c r="L1324" t="s">
        <v>48</v>
      </c>
      <c r="M1324" t="s">
        <v>49</v>
      </c>
      <c r="N1324" t="s">
        <v>50</v>
      </c>
      <c r="O1324" t="s">
        <v>51</v>
      </c>
      <c r="P1324" t="s">
        <v>52</v>
      </c>
      <c r="Q1324" t="s">
        <v>53</v>
      </c>
      <c r="R1324" t="s">
        <v>54</v>
      </c>
      <c r="S1324">
        <v>101093720</v>
      </c>
      <c r="T1324" t="s">
        <v>55</v>
      </c>
      <c r="U1324" t="s">
        <v>56</v>
      </c>
      <c r="V1324" t="s">
        <v>57</v>
      </c>
      <c r="W1324">
        <v>1683.12</v>
      </c>
      <c r="X1324">
        <v>13640.8</v>
      </c>
      <c r="Y1324">
        <v>12292.8</v>
      </c>
      <c r="Z1324" t="s">
        <v>49</v>
      </c>
      <c r="AA1324" t="s">
        <v>10314</v>
      </c>
      <c r="AB1324" t="s">
        <v>10296</v>
      </c>
      <c r="AC1324" t="s">
        <v>10297</v>
      </c>
      <c r="AD1324" t="s">
        <v>52</v>
      </c>
      <c r="AE1324" t="s">
        <v>76</v>
      </c>
      <c r="AF1324" t="s">
        <v>10207</v>
      </c>
      <c r="AG1324" t="s">
        <v>10208</v>
      </c>
      <c r="AH1324" t="s">
        <v>10298</v>
      </c>
      <c r="AI1324" t="s">
        <v>48</v>
      </c>
      <c r="AJ1324" t="s">
        <v>47</v>
      </c>
      <c r="AK1324" t="s">
        <v>50</v>
      </c>
      <c r="AL1324" t="s">
        <v>10207</v>
      </c>
      <c r="AM1324">
        <v>0</v>
      </c>
      <c r="AN1324" t="s">
        <v>47</v>
      </c>
      <c r="AO1324" t="s">
        <v>47</v>
      </c>
      <c r="AP1324" t="s">
        <v>47</v>
      </c>
      <c r="AQ1324" t="s">
        <v>47</v>
      </c>
      <c r="AR1324" t="s">
        <v>47</v>
      </c>
      <c r="AS1324">
        <v>1683.12</v>
      </c>
      <c r="AT1324">
        <v>13640.8</v>
      </c>
      <c r="AU1324">
        <v>1</v>
      </c>
      <c r="AV1324">
        <v>1</v>
      </c>
      <c r="AW1324" t="s">
        <v>10352</v>
      </c>
      <c r="AX1324">
        <v>27000</v>
      </c>
      <c r="AY1324" t="s">
        <v>56</v>
      </c>
      <c r="AZ1324" t="s">
        <v>220</v>
      </c>
      <c r="BA1324">
        <v>1880.82</v>
      </c>
      <c r="BB1324" t="s">
        <v>220</v>
      </c>
      <c r="BC1324">
        <v>1880.82</v>
      </c>
      <c r="BD1324">
        <v>154</v>
      </c>
      <c r="BE1324">
        <v>52651.35</v>
      </c>
      <c r="BF1324">
        <v>4</v>
      </c>
      <c r="BG1324">
        <v>14</v>
      </c>
      <c r="BH1324">
        <v>24175.8</v>
      </c>
      <c r="BI1324">
        <v>0</v>
      </c>
      <c r="BJ1324">
        <v>24175.8</v>
      </c>
      <c r="BK1324">
        <v>27000</v>
      </c>
      <c r="BL1324" t="s">
        <v>56</v>
      </c>
      <c r="BM1324" t="s">
        <v>220</v>
      </c>
      <c r="BN1324" t="s">
        <v>222</v>
      </c>
      <c r="BO1324">
        <v>1880.82</v>
      </c>
    </row>
    <row r="1325" spans="1:67" hidden="1" x14ac:dyDescent="0.3">
      <c r="A1325">
        <v>126378</v>
      </c>
      <c r="B1325">
        <v>7121811894</v>
      </c>
      <c r="C1325">
        <v>659338</v>
      </c>
      <c r="D1325">
        <v>7032</v>
      </c>
      <c r="E1325">
        <v>135328</v>
      </c>
      <c r="F1325">
        <v>1</v>
      </c>
      <c r="G1325" t="s">
        <v>860</v>
      </c>
      <c r="H1325">
        <v>42870</v>
      </c>
      <c r="I1325">
        <v>22278234</v>
      </c>
      <c r="J1325" t="s">
        <v>46</v>
      </c>
      <c r="K1325" t="s">
        <v>47</v>
      </c>
      <c r="L1325" t="s">
        <v>48</v>
      </c>
      <c r="M1325" t="s">
        <v>49</v>
      </c>
      <c r="N1325" t="s">
        <v>50</v>
      </c>
      <c r="O1325" t="s">
        <v>51</v>
      </c>
      <c r="P1325" t="s">
        <v>52</v>
      </c>
      <c r="Q1325" t="s">
        <v>53</v>
      </c>
      <c r="R1325" t="s">
        <v>54</v>
      </c>
      <c r="S1325">
        <v>101093720</v>
      </c>
      <c r="T1325" t="s">
        <v>55</v>
      </c>
      <c r="U1325" t="s">
        <v>56</v>
      </c>
      <c r="V1325" t="s">
        <v>57</v>
      </c>
      <c r="W1325">
        <v>1683.12</v>
      </c>
      <c r="X1325">
        <v>11378.68</v>
      </c>
      <c r="Y1325">
        <v>10439.44</v>
      </c>
      <c r="Z1325" t="s">
        <v>49</v>
      </c>
      <c r="AA1325" t="s">
        <v>10314</v>
      </c>
      <c r="AB1325" t="s">
        <v>10296</v>
      </c>
      <c r="AC1325" t="s">
        <v>10297</v>
      </c>
      <c r="AD1325" t="s">
        <v>52</v>
      </c>
      <c r="AE1325" t="s">
        <v>76</v>
      </c>
      <c r="AF1325" t="s">
        <v>10207</v>
      </c>
      <c r="AG1325" t="s">
        <v>10208</v>
      </c>
      <c r="AH1325" t="s">
        <v>10298</v>
      </c>
      <c r="AI1325" t="s">
        <v>48</v>
      </c>
      <c r="AJ1325" t="s">
        <v>47</v>
      </c>
      <c r="AK1325" t="s">
        <v>50</v>
      </c>
      <c r="AL1325" t="s">
        <v>10207</v>
      </c>
      <c r="AM1325">
        <v>0</v>
      </c>
      <c r="AN1325" t="s">
        <v>47</v>
      </c>
      <c r="AO1325" t="s">
        <v>47</v>
      </c>
      <c r="AP1325" t="s">
        <v>47</v>
      </c>
      <c r="AQ1325" t="s">
        <v>47</v>
      </c>
      <c r="AR1325" t="s">
        <v>47</v>
      </c>
      <c r="AS1325">
        <v>1683.12</v>
      </c>
      <c r="AT1325">
        <v>11378.68</v>
      </c>
      <c r="AU1325">
        <v>1</v>
      </c>
      <c r="AV1325">
        <v>1</v>
      </c>
      <c r="AW1325" t="s">
        <v>10352</v>
      </c>
      <c r="AX1325">
        <v>27000</v>
      </c>
      <c r="AY1325" t="s">
        <v>56</v>
      </c>
      <c r="AZ1325" t="s">
        <v>220</v>
      </c>
      <c r="BA1325">
        <v>1880.82</v>
      </c>
      <c r="BB1325" t="s">
        <v>220</v>
      </c>
      <c r="BC1325">
        <v>1880.82</v>
      </c>
      <c r="BD1325">
        <v>154</v>
      </c>
      <c r="BE1325">
        <v>64030.03</v>
      </c>
      <c r="BF1325">
        <v>5</v>
      </c>
      <c r="BG1325">
        <v>14</v>
      </c>
      <c r="BH1325">
        <v>0</v>
      </c>
      <c r="BI1325">
        <v>0</v>
      </c>
      <c r="BJ1325">
        <v>0</v>
      </c>
      <c r="BK1325">
        <v>0</v>
      </c>
      <c r="BL1325" t="s">
        <v>59</v>
      </c>
      <c r="BM1325" t="s">
        <v>221</v>
      </c>
      <c r="BN1325" t="s">
        <v>222</v>
      </c>
      <c r="BO1325">
        <v>0</v>
      </c>
    </row>
    <row r="1326" spans="1:67" hidden="1" x14ac:dyDescent="0.3">
      <c r="A1326">
        <v>125405</v>
      </c>
      <c r="B1326">
        <v>7121758264</v>
      </c>
      <c r="C1326">
        <v>4113123</v>
      </c>
      <c r="D1326">
        <v>7032</v>
      </c>
      <c r="E1326">
        <v>134977</v>
      </c>
      <c r="F1326">
        <v>1</v>
      </c>
      <c r="G1326" t="s">
        <v>860</v>
      </c>
      <c r="H1326">
        <v>42870</v>
      </c>
      <c r="I1326">
        <v>22278242</v>
      </c>
      <c r="J1326" t="s">
        <v>46</v>
      </c>
      <c r="K1326" t="s">
        <v>47</v>
      </c>
      <c r="L1326" t="s">
        <v>48</v>
      </c>
      <c r="M1326" t="s">
        <v>49</v>
      </c>
      <c r="N1326" t="s">
        <v>279</v>
      </c>
      <c r="O1326" t="s">
        <v>280</v>
      </c>
      <c r="P1326" t="s">
        <v>281</v>
      </c>
      <c r="Q1326" t="s">
        <v>282</v>
      </c>
      <c r="R1326" t="s">
        <v>54</v>
      </c>
      <c r="S1326">
        <v>100214689</v>
      </c>
      <c r="T1326" t="s">
        <v>155</v>
      </c>
      <c r="U1326" t="s">
        <v>56</v>
      </c>
      <c r="V1326" t="s">
        <v>57</v>
      </c>
      <c r="W1326">
        <v>3151.88</v>
      </c>
      <c r="X1326">
        <v>20228.599999999999</v>
      </c>
      <c r="Y1326">
        <v>17796</v>
      </c>
      <c r="Z1326" t="s">
        <v>49</v>
      </c>
      <c r="AA1326" t="s">
        <v>10314</v>
      </c>
      <c r="AB1326" t="s">
        <v>10296</v>
      </c>
      <c r="AC1326" t="s">
        <v>10297</v>
      </c>
      <c r="AD1326" t="s">
        <v>52</v>
      </c>
      <c r="AE1326" t="s">
        <v>76</v>
      </c>
      <c r="AF1326" t="s">
        <v>10207</v>
      </c>
      <c r="AG1326" t="s">
        <v>10208</v>
      </c>
      <c r="AH1326" t="s">
        <v>10298</v>
      </c>
      <c r="AI1326" t="s">
        <v>48</v>
      </c>
      <c r="AJ1326" t="s">
        <v>47</v>
      </c>
      <c r="AK1326" t="s">
        <v>279</v>
      </c>
      <c r="AL1326" t="s">
        <v>10217</v>
      </c>
      <c r="AM1326">
        <v>0</v>
      </c>
      <c r="AN1326" t="s">
        <v>47</v>
      </c>
      <c r="AO1326" t="s">
        <v>47</v>
      </c>
      <c r="AP1326" t="s">
        <v>47</v>
      </c>
      <c r="AQ1326" t="s">
        <v>47</v>
      </c>
      <c r="AR1326" t="s">
        <v>47</v>
      </c>
      <c r="AS1326">
        <v>3151.88</v>
      </c>
      <c r="AT1326">
        <v>20228.599999999999</v>
      </c>
      <c r="AU1326">
        <v>1</v>
      </c>
      <c r="AV1326">
        <v>1</v>
      </c>
      <c r="AW1326" t="s">
        <v>10352</v>
      </c>
      <c r="AX1326">
        <v>27000</v>
      </c>
      <c r="AY1326" t="s">
        <v>56</v>
      </c>
      <c r="AZ1326" t="s">
        <v>303</v>
      </c>
      <c r="BA1326">
        <v>3500</v>
      </c>
      <c r="BB1326" t="s">
        <v>303</v>
      </c>
      <c r="BC1326">
        <v>3500</v>
      </c>
      <c r="BD1326">
        <v>215</v>
      </c>
      <c r="BE1326">
        <v>84258.63</v>
      </c>
      <c r="BF1326">
        <v>6</v>
      </c>
      <c r="BG1326">
        <v>14</v>
      </c>
      <c r="BH1326">
        <v>31607.279999999999</v>
      </c>
      <c r="BI1326">
        <v>0</v>
      </c>
      <c r="BJ1326">
        <v>31607.279999999999</v>
      </c>
      <c r="BK1326">
        <v>42000</v>
      </c>
      <c r="BL1326" t="s">
        <v>229</v>
      </c>
      <c r="BM1326" t="s">
        <v>305</v>
      </c>
      <c r="BN1326" t="s">
        <v>305</v>
      </c>
      <c r="BO1326">
        <v>3500</v>
      </c>
    </row>
    <row r="1327" spans="1:67" hidden="1" x14ac:dyDescent="0.3">
      <c r="A1327">
        <v>125790</v>
      </c>
      <c r="B1327">
        <v>7121762687</v>
      </c>
      <c r="C1327">
        <v>2027253</v>
      </c>
      <c r="D1327">
        <v>7032</v>
      </c>
      <c r="E1327">
        <v>134985</v>
      </c>
      <c r="F1327">
        <v>1</v>
      </c>
      <c r="G1327" t="s">
        <v>860</v>
      </c>
      <c r="H1327">
        <v>42870</v>
      </c>
      <c r="I1327">
        <v>22278237</v>
      </c>
      <c r="J1327" t="s">
        <v>46</v>
      </c>
      <c r="K1327" t="s">
        <v>47</v>
      </c>
      <c r="L1327" t="s">
        <v>48</v>
      </c>
      <c r="M1327" t="s">
        <v>49</v>
      </c>
      <c r="N1327" t="s">
        <v>9410</v>
      </c>
      <c r="O1327" t="s">
        <v>10353</v>
      </c>
      <c r="P1327" t="s">
        <v>52</v>
      </c>
      <c r="Q1327" t="s">
        <v>53</v>
      </c>
      <c r="R1327" t="s">
        <v>54</v>
      </c>
      <c r="S1327">
        <v>101093720</v>
      </c>
      <c r="T1327" t="s">
        <v>55</v>
      </c>
      <c r="U1327" t="s">
        <v>66</v>
      </c>
      <c r="V1327" t="s">
        <v>1007</v>
      </c>
      <c r="W1327">
        <v>2118.52</v>
      </c>
      <c r="X1327">
        <v>11502.8</v>
      </c>
      <c r="Y1327">
        <v>10653</v>
      </c>
      <c r="Z1327" t="s">
        <v>49</v>
      </c>
      <c r="AA1327" t="s">
        <v>10314</v>
      </c>
      <c r="AB1327" t="s">
        <v>10296</v>
      </c>
      <c r="AC1327" t="s">
        <v>10297</v>
      </c>
      <c r="AD1327" t="s">
        <v>52</v>
      </c>
      <c r="AE1327" t="s">
        <v>76</v>
      </c>
      <c r="AF1327" t="s">
        <v>10207</v>
      </c>
      <c r="AG1327" t="s">
        <v>10208</v>
      </c>
      <c r="AH1327" t="s">
        <v>10298</v>
      </c>
      <c r="AI1327" t="s">
        <v>48</v>
      </c>
      <c r="AJ1327" t="s">
        <v>47</v>
      </c>
      <c r="AK1327" t="s">
        <v>9410</v>
      </c>
      <c r="AL1327" t="s">
        <v>10207</v>
      </c>
      <c r="AM1327">
        <v>0</v>
      </c>
      <c r="AN1327" t="s">
        <v>47</v>
      </c>
      <c r="AO1327" t="s">
        <v>47</v>
      </c>
      <c r="AP1327" t="s">
        <v>47</v>
      </c>
      <c r="AQ1327" t="s">
        <v>47</v>
      </c>
      <c r="AR1327" t="s">
        <v>47</v>
      </c>
      <c r="AS1327">
        <v>2118.52</v>
      </c>
      <c r="AT1327">
        <v>11502.8</v>
      </c>
      <c r="AU1327">
        <v>1</v>
      </c>
      <c r="AV1327">
        <v>1</v>
      </c>
      <c r="AW1327" t="s">
        <v>10352</v>
      </c>
      <c r="AX1327">
        <v>27000</v>
      </c>
      <c r="AY1327" t="s">
        <v>56</v>
      </c>
      <c r="AZ1327" t="s">
        <v>5542</v>
      </c>
      <c r="BA1327">
        <v>2367.36</v>
      </c>
      <c r="BB1327" t="s">
        <v>5543</v>
      </c>
      <c r="BC1327">
        <v>2988.5</v>
      </c>
      <c r="BD1327">
        <v>287</v>
      </c>
      <c r="BE1327">
        <v>95761.43</v>
      </c>
      <c r="BF1327">
        <v>7</v>
      </c>
      <c r="BG1327">
        <v>14</v>
      </c>
      <c r="BH1327">
        <v>0</v>
      </c>
      <c r="BI1327">
        <v>0</v>
      </c>
      <c r="BJ1327">
        <v>0</v>
      </c>
      <c r="BK1327">
        <v>0</v>
      </c>
      <c r="BL1327" t="s">
        <v>59</v>
      </c>
      <c r="BM1327" t="s">
        <v>10410</v>
      </c>
      <c r="BN1327" t="s">
        <v>10411</v>
      </c>
      <c r="BO1327">
        <v>0</v>
      </c>
    </row>
    <row r="1328" spans="1:67" x14ac:dyDescent="0.3">
      <c r="A1328">
        <v>125921</v>
      </c>
      <c r="B1328">
        <v>7121768844</v>
      </c>
      <c r="C1328">
        <v>2027253</v>
      </c>
      <c r="D1328">
        <v>7032</v>
      </c>
      <c r="E1328">
        <v>135057</v>
      </c>
      <c r="F1328">
        <v>1</v>
      </c>
      <c r="G1328" t="s">
        <v>860</v>
      </c>
      <c r="H1328">
        <v>42870</v>
      </c>
      <c r="I1328">
        <v>22278244</v>
      </c>
      <c r="J1328" t="s">
        <v>46</v>
      </c>
      <c r="K1328" t="s">
        <v>47</v>
      </c>
      <c r="L1328" t="s">
        <v>48</v>
      </c>
      <c r="M1328" t="s">
        <v>49</v>
      </c>
      <c r="N1328" t="s">
        <v>9410</v>
      </c>
      <c r="O1328" t="s">
        <v>10353</v>
      </c>
      <c r="P1328" t="s">
        <v>52</v>
      </c>
      <c r="Q1328" t="s">
        <v>53</v>
      </c>
      <c r="R1328" t="s">
        <v>54</v>
      </c>
      <c r="S1328">
        <v>101093720</v>
      </c>
      <c r="T1328" t="s">
        <v>55</v>
      </c>
      <c r="U1328" t="s">
        <v>66</v>
      </c>
      <c r="V1328" t="s">
        <v>1007</v>
      </c>
      <c r="W1328">
        <v>2118.52</v>
      </c>
      <c r="X1328">
        <v>8332.2199999999993</v>
      </c>
      <c r="Y1328">
        <v>7444.32</v>
      </c>
      <c r="Z1328" t="s">
        <v>49</v>
      </c>
      <c r="AA1328" t="s">
        <v>10314</v>
      </c>
      <c r="AB1328" t="s">
        <v>10296</v>
      </c>
      <c r="AC1328" t="s">
        <v>10297</v>
      </c>
      <c r="AD1328" t="s">
        <v>52</v>
      </c>
      <c r="AE1328" t="s">
        <v>76</v>
      </c>
      <c r="AF1328" t="s">
        <v>10207</v>
      </c>
      <c r="AG1328" t="s">
        <v>10208</v>
      </c>
      <c r="AH1328" t="s">
        <v>10298</v>
      </c>
      <c r="AI1328" t="s">
        <v>48</v>
      </c>
      <c r="AJ1328" t="s">
        <v>47</v>
      </c>
      <c r="AK1328" t="s">
        <v>9410</v>
      </c>
      <c r="AL1328" t="s">
        <v>10207</v>
      </c>
      <c r="AM1328">
        <v>0</v>
      </c>
      <c r="AN1328" t="s">
        <v>47</v>
      </c>
      <c r="AO1328" t="s">
        <v>47</v>
      </c>
      <c r="AP1328" t="s">
        <v>47</v>
      </c>
      <c r="AQ1328" t="s">
        <v>47</v>
      </c>
      <c r="AR1328" t="s">
        <v>47</v>
      </c>
      <c r="AS1328">
        <v>2118.52</v>
      </c>
      <c r="AT1328">
        <v>8332.2199999999993</v>
      </c>
      <c r="AU1328">
        <v>1</v>
      </c>
      <c r="AV1328">
        <v>1</v>
      </c>
      <c r="AW1328" t="s">
        <v>10352</v>
      </c>
      <c r="AX1328">
        <v>10800</v>
      </c>
      <c r="AY1328" t="s">
        <v>66</v>
      </c>
      <c r="AZ1328" t="s">
        <v>5542</v>
      </c>
      <c r="BA1328">
        <v>2367.36</v>
      </c>
      <c r="BB1328" t="s">
        <v>5542</v>
      </c>
      <c r="BC1328">
        <v>2367.36</v>
      </c>
      <c r="BD1328">
        <v>287</v>
      </c>
      <c r="BE1328">
        <v>104093.65</v>
      </c>
      <c r="BF1328">
        <v>8</v>
      </c>
      <c r="BG1328">
        <v>14</v>
      </c>
      <c r="BH1328">
        <v>19835.02</v>
      </c>
      <c r="BI1328">
        <v>0</v>
      </c>
      <c r="BJ1328">
        <v>19835.02</v>
      </c>
      <c r="BK1328">
        <v>27000</v>
      </c>
      <c r="BL1328" t="s">
        <v>56</v>
      </c>
      <c r="BM1328" t="s">
        <v>5543</v>
      </c>
      <c r="BN1328" t="s">
        <v>10411</v>
      </c>
      <c r="BO1328" t="s">
        <v>47</v>
      </c>
    </row>
    <row r="1329" spans="1:67" hidden="1" x14ac:dyDescent="0.3">
      <c r="A1329">
        <v>125403</v>
      </c>
      <c r="B1329">
        <v>7121758262</v>
      </c>
      <c r="C1329">
        <v>941468</v>
      </c>
      <c r="D1329">
        <v>7032</v>
      </c>
      <c r="E1329">
        <v>134975</v>
      </c>
      <c r="F1329">
        <v>1</v>
      </c>
      <c r="G1329" t="s">
        <v>860</v>
      </c>
      <c r="H1329">
        <v>42870</v>
      </c>
      <c r="I1329">
        <v>22278236</v>
      </c>
      <c r="J1329" t="s">
        <v>46</v>
      </c>
      <c r="K1329" t="s">
        <v>47</v>
      </c>
      <c r="L1329" t="s">
        <v>48</v>
      </c>
      <c r="M1329" t="s">
        <v>49</v>
      </c>
      <c r="N1329" t="s">
        <v>205</v>
      </c>
      <c r="O1329" t="s">
        <v>206</v>
      </c>
      <c r="P1329" t="s">
        <v>207</v>
      </c>
      <c r="Q1329" t="s">
        <v>208</v>
      </c>
      <c r="R1329" t="s">
        <v>54</v>
      </c>
      <c r="S1329">
        <v>101093720</v>
      </c>
      <c r="T1329" t="s">
        <v>55</v>
      </c>
      <c r="U1329" t="s">
        <v>66</v>
      </c>
      <c r="V1329" t="s">
        <v>1007</v>
      </c>
      <c r="W1329">
        <v>2642.6</v>
      </c>
      <c r="X1329">
        <v>8994</v>
      </c>
      <c r="Y1329">
        <v>8222.4</v>
      </c>
      <c r="Z1329" t="s">
        <v>49</v>
      </c>
      <c r="AA1329" t="s">
        <v>10314</v>
      </c>
      <c r="AB1329" t="s">
        <v>10296</v>
      </c>
      <c r="AC1329" t="s">
        <v>10297</v>
      </c>
      <c r="AD1329" t="s">
        <v>52</v>
      </c>
      <c r="AE1329" t="s">
        <v>76</v>
      </c>
      <c r="AF1329" t="s">
        <v>10207</v>
      </c>
      <c r="AG1329" t="s">
        <v>10208</v>
      </c>
      <c r="AH1329" t="s">
        <v>10298</v>
      </c>
      <c r="AI1329" t="s">
        <v>48</v>
      </c>
      <c r="AJ1329" t="s">
        <v>47</v>
      </c>
      <c r="AK1329" t="s">
        <v>205</v>
      </c>
      <c r="AL1329" t="s">
        <v>10207</v>
      </c>
      <c r="AM1329">
        <v>0</v>
      </c>
      <c r="AN1329" t="s">
        <v>47</v>
      </c>
      <c r="AO1329" t="s">
        <v>47</v>
      </c>
      <c r="AP1329" t="s">
        <v>47</v>
      </c>
      <c r="AQ1329" t="s">
        <v>47</v>
      </c>
      <c r="AR1329" t="s">
        <v>47</v>
      </c>
      <c r="AS1329">
        <v>2642.6</v>
      </c>
      <c r="AT1329">
        <v>8994</v>
      </c>
      <c r="AU1329">
        <v>1</v>
      </c>
      <c r="AV1329">
        <v>1</v>
      </c>
      <c r="AW1329" t="s">
        <v>10352</v>
      </c>
      <c r="AX1329">
        <v>10800</v>
      </c>
      <c r="AY1329" t="s">
        <v>66</v>
      </c>
      <c r="AZ1329" t="s">
        <v>501</v>
      </c>
      <c r="BA1329">
        <v>2953</v>
      </c>
      <c r="BB1329" t="s">
        <v>501</v>
      </c>
      <c r="BC1329">
        <v>2953</v>
      </c>
      <c r="BD1329">
        <v>585</v>
      </c>
      <c r="BE1329">
        <v>113087.65</v>
      </c>
      <c r="BF1329">
        <v>9</v>
      </c>
      <c r="BG1329">
        <v>14</v>
      </c>
      <c r="BH1329">
        <v>0</v>
      </c>
      <c r="BI1329">
        <v>0</v>
      </c>
      <c r="BJ1329">
        <v>0</v>
      </c>
      <c r="BK1329">
        <v>0</v>
      </c>
      <c r="BL1329" t="s">
        <v>59</v>
      </c>
      <c r="BM1329" t="s">
        <v>308</v>
      </c>
      <c r="BN1329" t="s">
        <v>211</v>
      </c>
      <c r="BO1329">
        <v>0</v>
      </c>
    </row>
    <row r="1330" spans="1:67" x14ac:dyDescent="0.3">
      <c r="A1330">
        <v>125401</v>
      </c>
      <c r="B1330">
        <v>7121758260</v>
      </c>
      <c r="C1330">
        <v>4463264</v>
      </c>
      <c r="D1330">
        <v>7032</v>
      </c>
      <c r="E1330">
        <v>134973</v>
      </c>
      <c r="F1330">
        <v>1</v>
      </c>
      <c r="G1330" t="s">
        <v>860</v>
      </c>
      <c r="H1330">
        <v>42870</v>
      </c>
      <c r="I1330">
        <v>22278156</v>
      </c>
      <c r="J1330" t="s">
        <v>46</v>
      </c>
      <c r="K1330" t="s">
        <v>47</v>
      </c>
      <c r="L1330" t="s">
        <v>48</v>
      </c>
      <c r="M1330" t="s">
        <v>49</v>
      </c>
      <c r="N1330" t="s">
        <v>9400</v>
      </c>
      <c r="O1330" t="s">
        <v>10266</v>
      </c>
      <c r="P1330" t="s">
        <v>2264</v>
      </c>
      <c r="Q1330" t="s">
        <v>10372</v>
      </c>
      <c r="R1330" t="s">
        <v>10178</v>
      </c>
      <c r="S1330">
        <v>100788157</v>
      </c>
      <c r="T1330" t="s">
        <v>606</v>
      </c>
      <c r="U1330" t="s">
        <v>66</v>
      </c>
      <c r="V1330" t="s">
        <v>1007</v>
      </c>
      <c r="W1330">
        <v>2473</v>
      </c>
      <c r="X1330">
        <v>9802.7999999999993</v>
      </c>
      <c r="Y1330">
        <v>9072</v>
      </c>
      <c r="Z1330" t="s">
        <v>49</v>
      </c>
      <c r="AA1330" t="s">
        <v>10314</v>
      </c>
      <c r="AB1330" t="s">
        <v>10296</v>
      </c>
      <c r="AC1330" t="s">
        <v>10297</v>
      </c>
      <c r="AD1330" t="s">
        <v>52</v>
      </c>
      <c r="AE1330" t="s">
        <v>76</v>
      </c>
      <c r="AF1330" t="s">
        <v>10207</v>
      </c>
      <c r="AG1330" t="s">
        <v>10208</v>
      </c>
      <c r="AH1330" t="s">
        <v>10298</v>
      </c>
      <c r="AI1330" t="s">
        <v>48</v>
      </c>
      <c r="AJ1330" t="s">
        <v>47</v>
      </c>
      <c r="AK1330" t="s">
        <v>9400</v>
      </c>
      <c r="AL1330" t="s">
        <v>10207</v>
      </c>
      <c r="AM1330">
        <v>0</v>
      </c>
      <c r="AN1330" t="s">
        <v>47</v>
      </c>
      <c r="AO1330" t="s">
        <v>47</v>
      </c>
      <c r="AP1330" t="s">
        <v>47</v>
      </c>
      <c r="AQ1330" t="s">
        <v>47</v>
      </c>
      <c r="AR1330" t="s">
        <v>47</v>
      </c>
      <c r="AS1330">
        <v>2473</v>
      </c>
      <c r="AT1330">
        <v>9802.7999999999993</v>
      </c>
      <c r="AU1330">
        <v>1</v>
      </c>
      <c r="AV1330">
        <v>1</v>
      </c>
      <c r="AW1330" t="s">
        <v>10362</v>
      </c>
      <c r="AX1330">
        <v>10800</v>
      </c>
      <c r="AY1330" t="s">
        <v>66</v>
      </c>
      <c r="AZ1330" t="s">
        <v>10373</v>
      </c>
      <c r="BA1330" t="s">
        <v>47</v>
      </c>
      <c r="BB1330" t="s">
        <v>10373</v>
      </c>
      <c r="BC1330" t="s">
        <v>47</v>
      </c>
      <c r="BD1330">
        <v>1148</v>
      </c>
      <c r="BE1330">
        <v>122890.45</v>
      </c>
      <c r="BF1330">
        <v>10</v>
      </c>
      <c r="BG1330">
        <v>14</v>
      </c>
      <c r="BH1330">
        <v>18796.8</v>
      </c>
      <c r="BI1330">
        <v>0</v>
      </c>
      <c r="BJ1330">
        <v>18796.8</v>
      </c>
      <c r="BK1330">
        <v>27000</v>
      </c>
      <c r="BL1330" t="s">
        <v>56</v>
      </c>
      <c r="BM1330" t="s">
        <v>10374</v>
      </c>
      <c r="BN1330" t="s">
        <v>10375</v>
      </c>
      <c r="BO1330" t="s">
        <v>47</v>
      </c>
    </row>
    <row r="1331" spans="1:67" hidden="1" x14ac:dyDescent="0.3">
      <c r="A1331">
        <v>125916</v>
      </c>
      <c r="B1331">
        <v>7121768730</v>
      </c>
      <c r="C1331">
        <v>4463264</v>
      </c>
      <c r="D1331">
        <v>7032</v>
      </c>
      <c r="E1331">
        <v>135052</v>
      </c>
      <c r="F1331">
        <v>1</v>
      </c>
      <c r="G1331" t="s">
        <v>860</v>
      </c>
      <c r="H1331">
        <v>42870</v>
      </c>
      <c r="I1331">
        <v>22278157</v>
      </c>
      <c r="J1331" t="s">
        <v>46</v>
      </c>
      <c r="K1331" t="s">
        <v>47</v>
      </c>
      <c r="L1331" t="s">
        <v>48</v>
      </c>
      <c r="M1331" t="s">
        <v>49</v>
      </c>
      <c r="N1331" t="s">
        <v>9400</v>
      </c>
      <c r="O1331" t="s">
        <v>10266</v>
      </c>
      <c r="P1331" t="s">
        <v>2264</v>
      </c>
      <c r="Q1331" t="s">
        <v>10372</v>
      </c>
      <c r="R1331" t="s">
        <v>10178</v>
      </c>
      <c r="S1331">
        <v>100788157</v>
      </c>
      <c r="T1331" t="s">
        <v>606</v>
      </c>
      <c r="U1331" t="s">
        <v>66</v>
      </c>
      <c r="V1331" t="s">
        <v>1007</v>
      </c>
      <c r="W1331">
        <v>2473</v>
      </c>
      <c r="X1331">
        <v>10780</v>
      </c>
      <c r="Y1331">
        <v>9900</v>
      </c>
      <c r="Z1331" t="s">
        <v>49</v>
      </c>
      <c r="AA1331" t="s">
        <v>10314</v>
      </c>
      <c r="AB1331" t="s">
        <v>10296</v>
      </c>
      <c r="AC1331" t="s">
        <v>10297</v>
      </c>
      <c r="AD1331" t="s">
        <v>52</v>
      </c>
      <c r="AE1331" t="s">
        <v>76</v>
      </c>
      <c r="AF1331" t="s">
        <v>10207</v>
      </c>
      <c r="AG1331" t="s">
        <v>10208</v>
      </c>
      <c r="AH1331" t="s">
        <v>10298</v>
      </c>
      <c r="AI1331" t="s">
        <v>48</v>
      </c>
      <c r="AJ1331" t="s">
        <v>47</v>
      </c>
      <c r="AK1331" t="s">
        <v>9400</v>
      </c>
      <c r="AL1331" t="s">
        <v>10207</v>
      </c>
      <c r="AM1331">
        <v>0</v>
      </c>
      <c r="AN1331" t="s">
        <v>47</v>
      </c>
      <c r="AO1331" t="s">
        <v>47</v>
      </c>
      <c r="AP1331" t="s">
        <v>47</v>
      </c>
      <c r="AQ1331" t="s">
        <v>47</v>
      </c>
      <c r="AR1331" t="s">
        <v>47</v>
      </c>
      <c r="AS1331">
        <v>2473</v>
      </c>
      <c r="AT1331">
        <v>10780</v>
      </c>
      <c r="AU1331">
        <v>1</v>
      </c>
      <c r="AV1331">
        <v>1</v>
      </c>
      <c r="AW1331" t="s">
        <v>10362</v>
      </c>
      <c r="AX1331">
        <v>10800</v>
      </c>
      <c r="AY1331" t="s">
        <v>66</v>
      </c>
      <c r="AZ1331" t="s">
        <v>10373</v>
      </c>
      <c r="BA1331" t="s">
        <v>47</v>
      </c>
      <c r="BB1331" t="s">
        <v>10373</v>
      </c>
      <c r="BC1331" t="s">
        <v>47</v>
      </c>
      <c r="BD1331">
        <v>1148</v>
      </c>
      <c r="BE1331">
        <v>133670.45000000001</v>
      </c>
      <c r="BF1331">
        <v>11</v>
      </c>
      <c r="BG1331">
        <v>14</v>
      </c>
      <c r="BH1331">
        <v>0</v>
      </c>
      <c r="BI1331">
        <v>0</v>
      </c>
      <c r="BJ1331">
        <v>0</v>
      </c>
      <c r="BK1331">
        <v>0</v>
      </c>
      <c r="BL1331" t="s">
        <v>59</v>
      </c>
      <c r="BM1331" t="s">
        <v>10376</v>
      </c>
      <c r="BN1331" t="s">
        <v>10375</v>
      </c>
      <c r="BO1331">
        <v>0</v>
      </c>
    </row>
    <row r="1332" spans="1:67" x14ac:dyDescent="0.3">
      <c r="A1332">
        <v>125918</v>
      </c>
      <c r="B1332">
        <v>7121768732</v>
      </c>
      <c r="C1332">
        <v>4463264</v>
      </c>
      <c r="D1332">
        <v>7032</v>
      </c>
      <c r="E1332">
        <v>135054</v>
      </c>
      <c r="F1332">
        <v>1</v>
      </c>
      <c r="G1332" t="s">
        <v>860</v>
      </c>
      <c r="H1332">
        <v>42870</v>
      </c>
      <c r="I1332">
        <v>22278159</v>
      </c>
      <c r="J1332" t="s">
        <v>46</v>
      </c>
      <c r="K1332" t="s">
        <v>47</v>
      </c>
      <c r="L1332" t="s">
        <v>48</v>
      </c>
      <c r="M1332" t="s">
        <v>49</v>
      </c>
      <c r="N1332" t="s">
        <v>9400</v>
      </c>
      <c r="O1332" t="s">
        <v>10266</v>
      </c>
      <c r="P1332" t="s">
        <v>2264</v>
      </c>
      <c r="Q1332" t="s">
        <v>10372</v>
      </c>
      <c r="R1332" t="s">
        <v>10178</v>
      </c>
      <c r="S1332">
        <v>100788157</v>
      </c>
      <c r="T1332" t="s">
        <v>606</v>
      </c>
      <c r="U1332" t="s">
        <v>66</v>
      </c>
      <c r="V1332" t="s">
        <v>1007</v>
      </c>
      <c r="W1332">
        <v>2473</v>
      </c>
      <c r="X1332">
        <v>10792.86</v>
      </c>
      <c r="Y1332">
        <v>9870.24</v>
      </c>
      <c r="Z1332" t="s">
        <v>49</v>
      </c>
      <c r="AA1332" t="s">
        <v>10314</v>
      </c>
      <c r="AB1332" t="s">
        <v>10296</v>
      </c>
      <c r="AC1332" t="s">
        <v>10297</v>
      </c>
      <c r="AD1332" t="s">
        <v>52</v>
      </c>
      <c r="AE1332" t="s">
        <v>76</v>
      </c>
      <c r="AF1332" t="s">
        <v>10207</v>
      </c>
      <c r="AG1332" t="s">
        <v>10208</v>
      </c>
      <c r="AH1332" t="s">
        <v>10298</v>
      </c>
      <c r="AI1332" t="s">
        <v>48</v>
      </c>
      <c r="AJ1332" t="s">
        <v>47</v>
      </c>
      <c r="AK1332" t="s">
        <v>9400</v>
      </c>
      <c r="AL1332" t="s">
        <v>10207</v>
      </c>
      <c r="AM1332">
        <v>0</v>
      </c>
      <c r="AN1332" t="s">
        <v>47</v>
      </c>
      <c r="AO1332" t="s">
        <v>47</v>
      </c>
      <c r="AP1332" t="s">
        <v>47</v>
      </c>
      <c r="AQ1332" t="s">
        <v>47</v>
      </c>
      <c r="AR1332" t="s">
        <v>47</v>
      </c>
      <c r="AS1332">
        <v>2473</v>
      </c>
      <c r="AT1332">
        <v>10792.86</v>
      </c>
      <c r="AU1332">
        <v>1</v>
      </c>
      <c r="AV1332">
        <v>1</v>
      </c>
      <c r="AW1332" t="s">
        <v>10362</v>
      </c>
      <c r="AX1332">
        <v>10800</v>
      </c>
      <c r="AY1332" t="s">
        <v>66</v>
      </c>
      <c r="AZ1332" t="s">
        <v>10373</v>
      </c>
      <c r="BA1332" t="s">
        <v>47</v>
      </c>
      <c r="BB1332" t="s">
        <v>10373</v>
      </c>
      <c r="BC1332" t="s">
        <v>47</v>
      </c>
      <c r="BD1332">
        <v>1148</v>
      </c>
      <c r="BE1332">
        <v>144463.31</v>
      </c>
      <c r="BF1332">
        <v>12</v>
      </c>
      <c r="BG1332">
        <v>14</v>
      </c>
      <c r="BH1332">
        <v>21572.86</v>
      </c>
      <c r="BI1332">
        <v>0</v>
      </c>
      <c r="BJ1332">
        <v>21572.86</v>
      </c>
      <c r="BK1332">
        <v>27000</v>
      </c>
      <c r="BL1332" t="s">
        <v>56</v>
      </c>
      <c r="BM1332" t="s">
        <v>10374</v>
      </c>
      <c r="BN1332" t="s">
        <v>10375</v>
      </c>
      <c r="BO1332" t="s">
        <v>47</v>
      </c>
    </row>
    <row r="1333" spans="1:67" hidden="1" x14ac:dyDescent="0.3">
      <c r="A1333">
        <v>126374</v>
      </c>
      <c r="B1333">
        <v>7121811890</v>
      </c>
      <c r="C1333">
        <v>723335</v>
      </c>
      <c r="D1333">
        <v>7032</v>
      </c>
      <c r="E1333">
        <v>135324</v>
      </c>
      <c r="F1333">
        <v>1</v>
      </c>
      <c r="G1333" t="s">
        <v>860</v>
      </c>
      <c r="H1333">
        <v>42870</v>
      </c>
      <c r="I1333">
        <v>22278204</v>
      </c>
      <c r="J1333" t="s">
        <v>46</v>
      </c>
      <c r="K1333" t="s">
        <v>47</v>
      </c>
      <c r="L1333" t="s">
        <v>48</v>
      </c>
      <c r="M1333" t="s">
        <v>49</v>
      </c>
      <c r="N1333" t="s">
        <v>9400</v>
      </c>
      <c r="O1333" t="s">
        <v>333</v>
      </c>
      <c r="P1333" t="s">
        <v>99</v>
      </c>
      <c r="Q1333" t="s">
        <v>10424</v>
      </c>
      <c r="R1333" t="s">
        <v>992</v>
      </c>
      <c r="S1333">
        <v>100994845</v>
      </c>
      <c r="T1333" t="s">
        <v>86</v>
      </c>
      <c r="U1333" t="s">
        <v>56</v>
      </c>
      <c r="V1333" t="s">
        <v>57</v>
      </c>
      <c r="W1333">
        <v>9000</v>
      </c>
      <c r="X1333">
        <v>20867.95</v>
      </c>
      <c r="Y1333">
        <v>19156.14</v>
      </c>
      <c r="Z1333" t="s">
        <v>49</v>
      </c>
      <c r="AA1333" t="s">
        <v>10314</v>
      </c>
      <c r="AB1333" t="s">
        <v>10296</v>
      </c>
      <c r="AC1333" t="s">
        <v>10297</v>
      </c>
      <c r="AD1333" t="s">
        <v>52</v>
      </c>
      <c r="AE1333" t="s">
        <v>76</v>
      </c>
      <c r="AF1333" t="s">
        <v>10207</v>
      </c>
      <c r="AG1333" t="s">
        <v>10208</v>
      </c>
      <c r="AH1333" t="s">
        <v>10298</v>
      </c>
      <c r="AI1333" t="s">
        <v>48</v>
      </c>
      <c r="AJ1333" t="s">
        <v>47</v>
      </c>
      <c r="AK1333" t="s">
        <v>9400</v>
      </c>
      <c r="AL1333" t="s">
        <v>10240</v>
      </c>
      <c r="AM1333">
        <v>0</v>
      </c>
      <c r="AN1333" t="s">
        <v>47</v>
      </c>
      <c r="AO1333" t="s">
        <v>47</v>
      </c>
      <c r="AP1333" t="s">
        <v>47</v>
      </c>
      <c r="AQ1333" t="s">
        <v>47</v>
      </c>
      <c r="AR1333" t="s">
        <v>47</v>
      </c>
      <c r="AS1333">
        <v>9000</v>
      </c>
      <c r="AT1333">
        <v>20867.95</v>
      </c>
      <c r="AU1333">
        <v>1</v>
      </c>
      <c r="AV1333">
        <v>1</v>
      </c>
      <c r="AW1333" t="s">
        <v>10358</v>
      </c>
      <c r="AX1333">
        <v>27000</v>
      </c>
      <c r="AY1333" t="s">
        <v>56</v>
      </c>
      <c r="AZ1333" t="s">
        <v>10453</v>
      </c>
      <c r="BA1333" t="s">
        <v>47</v>
      </c>
      <c r="BB1333" t="s">
        <v>10453</v>
      </c>
      <c r="BC1333" t="s">
        <v>47</v>
      </c>
      <c r="BD1333">
        <v>1862</v>
      </c>
      <c r="BE1333">
        <v>165331.26</v>
      </c>
      <c r="BF1333">
        <v>13</v>
      </c>
      <c r="BG1333">
        <v>14</v>
      </c>
      <c r="BH1333">
        <v>0</v>
      </c>
      <c r="BI1333">
        <v>0</v>
      </c>
      <c r="BJ1333">
        <v>0</v>
      </c>
      <c r="BK1333">
        <v>0</v>
      </c>
      <c r="BL1333" t="s">
        <v>59</v>
      </c>
      <c r="BM1333" t="s">
        <v>10454</v>
      </c>
      <c r="BN1333" t="s">
        <v>10455</v>
      </c>
      <c r="BO1333">
        <v>0</v>
      </c>
    </row>
    <row r="1334" spans="1:67" hidden="1" x14ac:dyDescent="0.3">
      <c r="A1334">
        <v>125404</v>
      </c>
      <c r="B1334">
        <v>7121758263</v>
      </c>
      <c r="C1334">
        <v>1933857</v>
      </c>
      <c r="D1334">
        <v>7032</v>
      </c>
      <c r="E1334">
        <v>134976</v>
      </c>
      <c r="F1334">
        <v>1</v>
      </c>
      <c r="G1334" t="s">
        <v>860</v>
      </c>
      <c r="H1334">
        <v>42870</v>
      </c>
      <c r="I1334">
        <v>22278241</v>
      </c>
      <c r="J1334" t="s">
        <v>46</v>
      </c>
      <c r="K1334" t="s">
        <v>47</v>
      </c>
      <c r="L1334" t="s">
        <v>48</v>
      </c>
      <c r="M1334" t="s">
        <v>49</v>
      </c>
      <c r="N1334" t="s">
        <v>82</v>
      </c>
      <c r="O1334" t="s">
        <v>83</v>
      </c>
      <c r="P1334" t="s">
        <v>84</v>
      </c>
      <c r="Q1334" t="s">
        <v>85</v>
      </c>
      <c r="R1334" t="s">
        <v>54</v>
      </c>
      <c r="S1334">
        <v>100994845</v>
      </c>
      <c r="T1334" t="s">
        <v>86</v>
      </c>
      <c r="U1334" t="s">
        <v>56</v>
      </c>
      <c r="V1334" t="s">
        <v>57</v>
      </c>
      <c r="W1334">
        <v>10806.45</v>
      </c>
      <c r="X1334">
        <v>18991.009999999998</v>
      </c>
      <c r="Y1334">
        <v>17378.400000000001</v>
      </c>
      <c r="Z1334" t="s">
        <v>49</v>
      </c>
      <c r="AA1334" t="s">
        <v>10314</v>
      </c>
      <c r="AB1334" t="s">
        <v>10296</v>
      </c>
      <c r="AC1334" t="s">
        <v>10297</v>
      </c>
      <c r="AD1334" t="s">
        <v>52</v>
      </c>
      <c r="AE1334" t="s">
        <v>76</v>
      </c>
      <c r="AF1334" t="s">
        <v>10207</v>
      </c>
      <c r="AG1334" t="s">
        <v>10208</v>
      </c>
      <c r="AH1334" t="s">
        <v>10298</v>
      </c>
      <c r="AI1334" t="s">
        <v>48</v>
      </c>
      <c r="AJ1334" t="s">
        <v>47</v>
      </c>
      <c r="AK1334" t="s">
        <v>82</v>
      </c>
      <c r="AL1334" t="s">
        <v>10240</v>
      </c>
      <c r="AM1334">
        <v>0</v>
      </c>
      <c r="AN1334" t="s">
        <v>47</v>
      </c>
      <c r="AO1334" t="s">
        <v>47</v>
      </c>
      <c r="AP1334" t="s">
        <v>47</v>
      </c>
      <c r="AQ1334" t="s">
        <v>47</v>
      </c>
      <c r="AR1334" t="s">
        <v>47</v>
      </c>
      <c r="AS1334">
        <v>10806.45</v>
      </c>
      <c r="AT1334">
        <v>18991.009999999998</v>
      </c>
      <c r="AU1334">
        <v>1</v>
      </c>
      <c r="AV1334">
        <v>1</v>
      </c>
      <c r="AW1334" t="s">
        <v>10352</v>
      </c>
      <c r="AX1334">
        <v>27000</v>
      </c>
      <c r="AY1334" t="s">
        <v>56</v>
      </c>
      <c r="AZ1334" t="s">
        <v>87</v>
      </c>
      <c r="BA1334">
        <v>12000</v>
      </c>
      <c r="BB1334" t="s">
        <v>87</v>
      </c>
      <c r="BC1334">
        <v>12000</v>
      </c>
      <c r="BD1334">
        <v>2531</v>
      </c>
      <c r="BE1334">
        <v>184322.27</v>
      </c>
      <c r="BF1334">
        <v>14</v>
      </c>
      <c r="BG1334">
        <v>14</v>
      </c>
      <c r="BH1334">
        <v>39858.959999999999</v>
      </c>
      <c r="BI1334">
        <v>0</v>
      </c>
      <c r="BJ1334">
        <v>39858.959999999999</v>
      </c>
      <c r="BK1334">
        <v>42000</v>
      </c>
      <c r="BL1334" t="s">
        <v>229</v>
      </c>
      <c r="BM1334" t="s">
        <v>89</v>
      </c>
      <c r="BN1334" t="s">
        <v>89</v>
      </c>
      <c r="BO1334">
        <v>15600</v>
      </c>
    </row>
    <row r="1335" spans="1:67" hidden="1" x14ac:dyDescent="0.3">
      <c r="A1335">
        <v>126927</v>
      </c>
      <c r="B1335">
        <v>7121843871</v>
      </c>
      <c r="C1335">
        <v>4463189</v>
      </c>
      <c r="D1335">
        <v>7032</v>
      </c>
      <c r="E1335">
        <v>135945</v>
      </c>
      <c r="F1335">
        <v>1</v>
      </c>
      <c r="G1335" t="s">
        <v>860</v>
      </c>
      <c r="H1335">
        <v>42871</v>
      </c>
      <c r="I1335">
        <v>22290499</v>
      </c>
      <c r="J1335" t="s">
        <v>46</v>
      </c>
      <c r="K1335" t="s">
        <v>47</v>
      </c>
      <c r="L1335" t="s">
        <v>48</v>
      </c>
      <c r="M1335" t="s">
        <v>49</v>
      </c>
      <c r="N1335" t="s">
        <v>9400</v>
      </c>
      <c r="O1335" t="s">
        <v>51</v>
      </c>
      <c r="P1335" t="s">
        <v>52</v>
      </c>
      <c r="Q1335" t="s">
        <v>10357</v>
      </c>
      <c r="R1335" t="s">
        <v>992</v>
      </c>
      <c r="S1335">
        <v>101093720</v>
      </c>
      <c r="T1335" t="s">
        <v>55</v>
      </c>
      <c r="U1335" t="s">
        <v>56</v>
      </c>
      <c r="V1335" t="s">
        <v>57</v>
      </c>
      <c r="W1335">
        <v>1880.82</v>
      </c>
      <c r="X1335">
        <v>17570.599999999999</v>
      </c>
      <c r="Y1335">
        <v>15971.69</v>
      </c>
      <c r="Z1335" t="s">
        <v>49</v>
      </c>
      <c r="AA1335" t="s">
        <v>10314</v>
      </c>
      <c r="AB1335" t="s">
        <v>10296</v>
      </c>
      <c r="AC1335" t="s">
        <v>10297</v>
      </c>
      <c r="AD1335" t="s">
        <v>52</v>
      </c>
      <c r="AE1335" t="s">
        <v>76</v>
      </c>
      <c r="AF1335" t="s">
        <v>10207</v>
      </c>
      <c r="AG1335" t="s">
        <v>10208</v>
      </c>
      <c r="AH1335" t="s">
        <v>10298</v>
      </c>
      <c r="AI1335" t="s">
        <v>48</v>
      </c>
      <c r="AJ1335" t="s">
        <v>47</v>
      </c>
      <c r="AK1335" t="s">
        <v>9400</v>
      </c>
      <c r="AL1335" t="s">
        <v>10207</v>
      </c>
      <c r="AM1335">
        <v>0</v>
      </c>
      <c r="AN1335" t="s">
        <v>47</v>
      </c>
      <c r="AO1335" t="s">
        <v>47</v>
      </c>
      <c r="AP1335" t="s">
        <v>47</v>
      </c>
      <c r="AQ1335" t="s">
        <v>47</v>
      </c>
      <c r="AR1335" t="s">
        <v>47</v>
      </c>
      <c r="AS1335">
        <v>1880.82</v>
      </c>
      <c r="AT1335">
        <v>17570.599999999999</v>
      </c>
      <c r="AU1335">
        <v>1</v>
      </c>
      <c r="AV1335">
        <v>1</v>
      </c>
      <c r="AW1335" t="s">
        <v>10358</v>
      </c>
      <c r="AX1335">
        <v>27000</v>
      </c>
      <c r="AY1335" t="s">
        <v>56</v>
      </c>
      <c r="AZ1335" t="s">
        <v>5276</v>
      </c>
      <c r="BA1335">
        <v>1880.82</v>
      </c>
      <c r="BB1335" t="s">
        <v>5276</v>
      </c>
      <c r="BC1335">
        <v>1880.82</v>
      </c>
      <c r="BD1335">
        <v>154</v>
      </c>
      <c r="BE1335">
        <v>17570.599999999999</v>
      </c>
      <c r="BF1335">
        <v>1</v>
      </c>
      <c r="BG1335">
        <v>9</v>
      </c>
      <c r="BH1335">
        <v>0</v>
      </c>
      <c r="BI1335">
        <v>0</v>
      </c>
      <c r="BJ1335">
        <v>0</v>
      </c>
      <c r="BK1335">
        <v>0</v>
      </c>
      <c r="BL1335" t="s">
        <v>59</v>
      </c>
      <c r="BM1335" t="s">
        <v>10359</v>
      </c>
      <c r="BN1335" t="s">
        <v>10360</v>
      </c>
      <c r="BO1335">
        <v>0</v>
      </c>
    </row>
    <row r="1336" spans="1:67" hidden="1" x14ac:dyDescent="0.3">
      <c r="A1336">
        <v>126928</v>
      </c>
      <c r="B1336">
        <v>7121843872</v>
      </c>
      <c r="C1336">
        <v>4113123</v>
      </c>
      <c r="D1336">
        <v>7032</v>
      </c>
      <c r="E1336">
        <v>135946</v>
      </c>
      <c r="F1336">
        <v>1</v>
      </c>
      <c r="G1336" t="s">
        <v>860</v>
      </c>
      <c r="H1336">
        <v>42871</v>
      </c>
      <c r="I1336">
        <v>22290502</v>
      </c>
      <c r="J1336" t="s">
        <v>46</v>
      </c>
      <c r="K1336" t="s">
        <v>47</v>
      </c>
      <c r="L1336" t="s">
        <v>48</v>
      </c>
      <c r="M1336" t="s">
        <v>49</v>
      </c>
      <c r="N1336" t="s">
        <v>279</v>
      </c>
      <c r="O1336" t="s">
        <v>280</v>
      </c>
      <c r="P1336" t="s">
        <v>281</v>
      </c>
      <c r="Q1336" t="s">
        <v>282</v>
      </c>
      <c r="R1336" t="s">
        <v>54</v>
      </c>
      <c r="S1336">
        <v>100214689</v>
      </c>
      <c r="T1336" t="s">
        <v>155</v>
      </c>
      <c r="U1336" t="s">
        <v>56</v>
      </c>
      <c r="V1336" t="s">
        <v>57</v>
      </c>
      <c r="W1336">
        <v>3151.88</v>
      </c>
      <c r="X1336">
        <v>21036.09</v>
      </c>
      <c r="Y1336">
        <v>19242.240000000002</v>
      </c>
      <c r="Z1336" t="s">
        <v>49</v>
      </c>
      <c r="AA1336" t="s">
        <v>10314</v>
      </c>
      <c r="AB1336" t="s">
        <v>10296</v>
      </c>
      <c r="AC1336" t="s">
        <v>10297</v>
      </c>
      <c r="AD1336" t="s">
        <v>52</v>
      </c>
      <c r="AE1336" t="s">
        <v>76</v>
      </c>
      <c r="AF1336" t="s">
        <v>10207</v>
      </c>
      <c r="AG1336" t="s">
        <v>10208</v>
      </c>
      <c r="AH1336" t="s">
        <v>10298</v>
      </c>
      <c r="AI1336" t="s">
        <v>48</v>
      </c>
      <c r="AJ1336" t="s">
        <v>47</v>
      </c>
      <c r="AK1336" t="s">
        <v>279</v>
      </c>
      <c r="AL1336" t="s">
        <v>10217</v>
      </c>
      <c r="AM1336">
        <v>0</v>
      </c>
      <c r="AN1336" t="s">
        <v>47</v>
      </c>
      <c r="AO1336" t="s">
        <v>47</v>
      </c>
      <c r="AP1336" t="s">
        <v>47</v>
      </c>
      <c r="AQ1336" t="s">
        <v>47</v>
      </c>
      <c r="AR1336" t="s">
        <v>47</v>
      </c>
      <c r="AS1336">
        <v>3151.88</v>
      </c>
      <c r="AT1336">
        <v>21036.09</v>
      </c>
      <c r="AU1336">
        <v>1</v>
      </c>
      <c r="AV1336">
        <v>1</v>
      </c>
      <c r="AW1336" t="s">
        <v>10352</v>
      </c>
      <c r="AX1336">
        <v>27000</v>
      </c>
      <c r="AY1336" t="s">
        <v>56</v>
      </c>
      <c r="AZ1336" t="s">
        <v>303</v>
      </c>
      <c r="BA1336">
        <v>3500</v>
      </c>
      <c r="BB1336" t="s">
        <v>303</v>
      </c>
      <c r="BC1336">
        <v>3500</v>
      </c>
      <c r="BD1336">
        <v>215</v>
      </c>
      <c r="BE1336">
        <v>38606.69</v>
      </c>
      <c r="BF1336">
        <v>2</v>
      </c>
      <c r="BG1336">
        <v>9</v>
      </c>
      <c r="BH1336">
        <v>38606.69</v>
      </c>
      <c r="BI1336">
        <v>0</v>
      </c>
      <c r="BJ1336">
        <v>38606.69</v>
      </c>
      <c r="BK1336">
        <v>42000</v>
      </c>
      <c r="BL1336" t="s">
        <v>229</v>
      </c>
      <c r="BM1336" t="s">
        <v>305</v>
      </c>
      <c r="BN1336" t="s">
        <v>305</v>
      </c>
      <c r="BO1336">
        <v>3500</v>
      </c>
    </row>
    <row r="1337" spans="1:67" hidden="1" x14ac:dyDescent="0.3">
      <c r="A1337">
        <v>126932</v>
      </c>
      <c r="B1337">
        <v>7121843876</v>
      </c>
      <c r="C1337">
        <v>659352</v>
      </c>
      <c r="D1337">
        <v>7032</v>
      </c>
      <c r="E1337">
        <v>135950</v>
      </c>
      <c r="F1337">
        <v>1</v>
      </c>
      <c r="G1337" t="s">
        <v>860</v>
      </c>
      <c r="H1337">
        <v>42871</v>
      </c>
      <c r="I1337">
        <v>22290506</v>
      </c>
      <c r="J1337" t="s">
        <v>46</v>
      </c>
      <c r="K1337" t="s">
        <v>47</v>
      </c>
      <c r="L1337" t="s">
        <v>48</v>
      </c>
      <c r="M1337" t="s">
        <v>49</v>
      </c>
      <c r="N1337" t="s">
        <v>9396</v>
      </c>
      <c r="O1337" t="s">
        <v>76</v>
      </c>
      <c r="P1337" t="s">
        <v>52</v>
      </c>
      <c r="Q1337" t="s">
        <v>53</v>
      </c>
      <c r="R1337" t="s">
        <v>54</v>
      </c>
      <c r="S1337">
        <v>101093720</v>
      </c>
      <c r="T1337" t="s">
        <v>55</v>
      </c>
      <c r="U1337" t="s">
        <v>66</v>
      </c>
      <c r="V1337" t="s">
        <v>1007</v>
      </c>
      <c r="W1337">
        <v>1251.96</v>
      </c>
      <c r="X1337">
        <v>7687.11</v>
      </c>
      <c r="Y1337">
        <v>7120.92</v>
      </c>
      <c r="Z1337" t="s">
        <v>49</v>
      </c>
      <c r="AA1337" t="s">
        <v>10314</v>
      </c>
      <c r="AB1337" t="s">
        <v>10296</v>
      </c>
      <c r="AC1337" t="s">
        <v>10297</v>
      </c>
      <c r="AD1337" t="s">
        <v>52</v>
      </c>
      <c r="AE1337" t="s">
        <v>76</v>
      </c>
      <c r="AF1337" t="s">
        <v>10207</v>
      </c>
      <c r="AG1337" t="s">
        <v>10208</v>
      </c>
      <c r="AH1337" t="s">
        <v>10298</v>
      </c>
      <c r="AI1337" t="s">
        <v>48</v>
      </c>
      <c r="AJ1337" t="s">
        <v>47</v>
      </c>
      <c r="AK1337" t="s">
        <v>9396</v>
      </c>
      <c r="AL1337" t="s">
        <v>10207</v>
      </c>
      <c r="AM1337">
        <v>0</v>
      </c>
      <c r="AN1337" t="s">
        <v>47</v>
      </c>
      <c r="AO1337" t="s">
        <v>47</v>
      </c>
      <c r="AP1337" t="s">
        <v>47</v>
      </c>
      <c r="AQ1337" t="s">
        <v>47</v>
      </c>
      <c r="AR1337" t="s">
        <v>47</v>
      </c>
      <c r="AS1337">
        <v>1251.96</v>
      </c>
      <c r="AT1337">
        <v>7687.11</v>
      </c>
      <c r="AU1337">
        <v>1</v>
      </c>
      <c r="AV1337">
        <v>1</v>
      </c>
      <c r="AW1337" t="s">
        <v>10352</v>
      </c>
      <c r="AX1337">
        <v>10800</v>
      </c>
      <c r="AY1337" t="s">
        <v>66</v>
      </c>
      <c r="AZ1337" t="s">
        <v>536</v>
      </c>
      <c r="BA1337">
        <v>1399.02</v>
      </c>
      <c r="BB1337" t="s">
        <v>536</v>
      </c>
      <c r="BC1337">
        <v>1399.02</v>
      </c>
      <c r="BD1337">
        <v>659</v>
      </c>
      <c r="BE1337">
        <v>46293.8</v>
      </c>
      <c r="BF1337">
        <v>3</v>
      </c>
      <c r="BG1337">
        <v>9</v>
      </c>
      <c r="BH1337">
        <v>0</v>
      </c>
      <c r="BI1337">
        <v>0</v>
      </c>
      <c r="BJ1337">
        <v>0</v>
      </c>
      <c r="BK1337">
        <v>0</v>
      </c>
      <c r="BL1337" t="s">
        <v>59</v>
      </c>
      <c r="BM1337" t="s">
        <v>185</v>
      </c>
      <c r="BN1337" t="s">
        <v>186</v>
      </c>
      <c r="BO1337">
        <v>0</v>
      </c>
    </row>
    <row r="1338" spans="1:67" x14ac:dyDescent="0.3">
      <c r="A1338">
        <v>124860</v>
      </c>
      <c r="B1338">
        <v>7121727874</v>
      </c>
      <c r="C1338">
        <v>4463264</v>
      </c>
      <c r="D1338">
        <v>7032</v>
      </c>
      <c r="E1338">
        <v>135387</v>
      </c>
      <c r="F1338">
        <v>1</v>
      </c>
      <c r="G1338" t="s">
        <v>860</v>
      </c>
      <c r="H1338">
        <v>42871</v>
      </c>
      <c r="I1338">
        <v>22290507</v>
      </c>
      <c r="J1338" t="s">
        <v>46</v>
      </c>
      <c r="K1338" t="s">
        <v>47</v>
      </c>
      <c r="L1338" t="s">
        <v>48</v>
      </c>
      <c r="M1338" t="s">
        <v>49</v>
      </c>
      <c r="N1338" t="s">
        <v>9400</v>
      </c>
      <c r="O1338" t="s">
        <v>10266</v>
      </c>
      <c r="P1338" t="s">
        <v>2264</v>
      </c>
      <c r="Q1338" t="s">
        <v>10372</v>
      </c>
      <c r="R1338" t="s">
        <v>10178</v>
      </c>
      <c r="S1338">
        <v>100788157</v>
      </c>
      <c r="T1338" t="s">
        <v>606</v>
      </c>
      <c r="U1338" t="s">
        <v>66</v>
      </c>
      <c r="V1338" t="s">
        <v>1007</v>
      </c>
      <c r="W1338">
        <v>2473</v>
      </c>
      <c r="X1338">
        <v>10780</v>
      </c>
      <c r="Y1338">
        <v>9900</v>
      </c>
      <c r="Z1338" t="s">
        <v>49</v>
      </c>
      <c r="AA1338" t="s">
        <v>10314</v>
      </c>
      <c r="AB1338" t="s">
        <v>10296</v>
      </c>
      <c r="AC1338" t="s">
        <v>10297</v>
      </c>
      <c r="AD1338" t="s">
        <v>52</v>
      </c>
      <c r="AE1338" t="s">
        <v>76</v>
      </c>
      <c r="AF1338" t="s">
        <v>10207</v>
      </c>
      <c r="AG1338" t="s">
        <v>10208</v>
      </c>
      <c r="AH1338" t="s">
        <v>10298</v>
      </c>
      <c r="AI1338" t="s">
        <v>48</v>
      </c>
      <c r="AJ1338" t="s">
        <v>47</v>
      </c>
      <c r="AK1338" t="s">
        <v>9400</v>
      </c>
      <c r="AL1338" t="s">
        <v>10207</v>
      </c>
      <c r="AM1338">
        <v>0</v>
      </c>
      <c r="AN1338" t="s">
        <v>47</v>
      </c>
      <c r="AO1338" t="s">
        <v>47</v>
      </c>
      <c r="AP1338" t="s">
        <v>47</v>
      </c>
      <c r="AQ1338" t="s">
        <v>47</v>
      </c>
      <c r="AR1338" t="s">
        <v>47</v>
      </c>
      <c r="AS1338">
        <v>2473</v>
      </c>
      <c r="AT1338">
        <v>10780</v>
      </c>
      <c r="AU1338">
        <v>1</v>
      </c>
      <c r="AV1338">
        <v>1</v>
      </c>
      <c r="AW1338" t="s">
        <v>10362</v>
      </c>
      <c r="AX1338">
        <v>10800</v>
      </c>
      <c r="AY1338" t="s">
        <v>66</v>
      </c>
      <c r="AZ1338" t="s">
        <v>10373</v>
      </c>
      <c r="BA1338" t="s">
        <v>47</v>
      </c>
      <c r="BB1338" t="s">
        <v>10373</v>
      </c>
      <c r="BC1338" t="s">
        <v>47</v>
      </c>
      <c r="BD1338">
        <v>1148</v>
      </c>
      <c r="BE1338">
        <v>57073.8</v>
      </c>
      <c r="BF1338">
        <v>4</v>
      </c>
      <c r="BG1338">
        <v>9</v>
      </c>
      <c r="BH1338">
        <v>18467.11</v>
      </c>
      <c r="BI1338">
        <v>0</v>
      </c>
      <c r="BJ1338">
        <v>18467.11</v>
      </c>
      <c r="BK1338">
        <v>27000</v>
      </c>
      <c r="BL1338" t="s">
        <v>56</v>
      </c>
      <c r="BM1338" t="s">
        <v>10374</v>
      </c>
      <c r="BN1338" t="s">
        <v>10375</v>
      </c>
      <c r="BO1338" t="s">
        <v>47</v>
      </c>
    </row>
    <row r="1339" spans="1:67" hidden="1" x14ac:dyDescent="0.3">
      <c r="A1339">
        <v>126923</v>
      </c>
      <c r="B1339">
        <v>7121843841</v>
      </c>
      <c r="C1339">
        <v>4463264</v>
      </c>
      <c r="D1339">
        <v>7032</v>
      </c>
      <c r="E1339">
        <v>135941</v>
      </c>
      <c r="F1339">
        <v>1</v>
      </c>
      <c r="G1339" t="s">
        <v>860</v>
      </c>
      <c r="H1339">
        <v>42871</v>
      </c>
      <c r="I1339">
        <v>22290480</v>
      </c>
      <c r="J1339" t="s">
        <v>46</v>
      </c>
      <c r="K1339" t="s">
        <v>47</v>
      </c>
      <c r="L1339" t="s">
        <v>48</v>
      </c>
      <c r="M1339" t="s">
        <v>49</v>
      </c>
      <c r="N1339" t="s">
        <v>9400</v>
      </c>
      <c r="O1339" t="s">
        <v>10266</v>
      </c>
      <c r="P1339" t="s">
        <v>2264</v>
      </c>
      <c r="Q1339" t="s">
        <v>10372</v>
      </c>
      <c r="R1339" t="s">
        <v>10178</v>
      </c>
      <c r="S1339">
        <v>100788157</v>
      </c>
      <c r="T1339" t="s">
        <v>606</v>
      </c>
      <c r="U1339" t="s">
        <v>66</v>
      </c>
      <c r="V1339" t="s">
        <v>1007</v>
      </c>
      <c r="W1339">
        <v>2473</v>
      </c>
      <c r="X1339">
        <v>9166.26</v>
      </c>
      <c r="Y1339">
        <v>8416.16</v>
      </c>
      <c r="Z1339" t="s">
        <v>49</v>
      </c>
      <c r="AA1339" t="s">
        <v>10314</v>
      </c>
      <c r="AB1339" t="s">
        <v>10296</v>
      </c>
      <c r="AC1339" t="s">
        <v>10297</v>
      </c>
      <c r="AD1339" t="s">
        <v>52</v>
      </c>
      <c r="AE1339" t="s">
        <v>76</v>
      </c>
      <c r="AF1339" t="s">
        <v>10207</v>
      </c>
      <c r="AG1339" t="s">
        <v>10208</v>
      </c>
      <c r="AH1339" t="s">
        <v>10298</v>
      </c>
      <c r="AI1339" t="s">
        <v>48</v>
      </c>
      <c r="AJ1339" t="s">
        <v>47</v>
      </c>
      <c r="AK1339" t="s">
        <v>9400</v>
      </c>
      <c r="AL1339" t="s">
        <v>10207</v>
      </c>
      <c r="AM1339">
        <v>0</v>
      </c>
      <c r="AN1339" t="s">
        <v>47</v>
      </c>
      <c r="AO1339" t="s">
        <v>47</v>
      </c>
      <c r="AP1339" t="s">
        <v>47</v>
      </c>
      <c r="AQ1339" t="s">
        <v>47</v>
      </c>
      <c r="AR1339" t="s">
        <v>47</v>
      </c>
      <c r="AS1339">
        <v>2473</v>
      </c>
      <c r="AT1339">
        <v>9166.26</v>
      </c>
      <c r="AU1339">
        <v>1</v>
      </c>
      <c r="AV1339">
        <v>1</v>
      </c>
      <c r="AW1339" t="s">
        <v>10362</v>
      </c>
      <c r="AX1339">
        <v>10800</v>
      </c>
      <c r="AY1339" t="s">
        <v>66</v>
      </c>
      <c r="AZ1339" t="s">
        <v>10373</v>
      </c>
      <c r="BA1339" t="s">
        <v>47</v>
      </c>
      <c r="BB1339" t="s">
        <v>10373</v>
      </c>
      <c r="BC1339" t="s">
        <v>47</v>
      </c>
      <c r="BD1339">
        <v>1148</v>
      </c>
      <c r="BE1339">
        <v>66240.06</v>
      </c>
      <c r="BF1339">
        <v>5</v>
      </c>
      <c r="BG1339">
        <v>9</v>
      </c>
      <c r="BH1339">
        <v>0</v>
      </c>
      <c r="BI1339">
        <v>0</v>
      </c>
      <c r="BJ1339">
        <v>0</v>
      </c>
      <c r="BK1339">
        <v>0</v>
      </c>
      <c r="BL1339" t="s">
        <v>59</v>
      </c>
      <c r="BM1339" t="s">
        <v>10376</v>
      </c>
      <c r="BN1339" t="s">
        <v>10375</v>
      </c>
      <c r="BO1339">
        <v>0</v>
      </c>
    </row>
    <row r="1340" spans="1:67" x14ac:dyDescent="0.3">
      <c r="A1340">
        <v>126924</v>
      </c>
      <c r="B1340">
        <v>7121843842</v>
      </c>
      <c r="C1340">
        <v>4463264</v>
      </c>
      <c r="D1340">
        <v>7032</v>
      </c>
      <c r="E1340">
        <v>135942</v>
      </c>
      <c r="F1340">
        <v>1</v>
      </c>
      <c r="G1340" t="s">
        <v>860</v>
      </c>
      <c r="H1340">
        <v>42871</v>
      </c>
      <c r="I1340">
        <v>22290491</v>
      </c>
      <c r="J1340" t="s">
        <v>46</v>
      </c>
      <c r="K1340" t="s">
        <v>47</v>
      </c>
      <c r="L1340" t="s">
        <v>48</v>
      </c>
      <c r="M1340" t="s">
        <v>49</v>
      </c>
      <c r="N1340" t="s">
        <v>9400</v>
      </c>
      <c r="O1340" t="s">
        <v>10266</v>
      </c>
      <c r="P1340" t="s">
        <v>2264</v>
      </c>
      <c r="Q1340" t="s">
        <v>10372</v>
      </c>
      <c r="R1340" t="s">
        <v>10178</v>
      </c>
      <c r="S1340">
        <v>100788157</v>
      </c>
      <c r="T1340" t="s">
        <v>606</v>
      </c>
      <c r="U1340" t="s">
        <v>66</v>
      </c>
      <c r="V1340" t="s">
        <v>1007</v>
      </c>
      <c r="W1340">
        <v>2473</v>
      </c>
      <c r="X1340">
        <v>10672.91</v>
      </c>
      <c r="Y1340">
        <v>9794.09</v>
      </c>
      <c r="Z1340" t="s">
        <v>49</v>
      </c>
      <c r="AA1340" t="s">
        <v>10314</v>
      </c>
      <c r="AB1340" t="s">
        <v>10296</v>
      </c>
      <c r="AC1340" t="s">
        <v>10297</v>
      </c>
      <c r="AD1340" t="s">
        <v>52</v>
      </c>
      <c r="AE1340" t="s">
        <v>76</v>
      </c>
      <c r="AF1340" t="s">
        <v>10207</v>
      </c>
      <c r="AG1340" t="s">
        <v>10208</v>
      </c>
      <c r="AH1340" t="s">
        <v>10298</v>
      </c>
      <c r="AI1340" t="s">
        <v>48</v>
      </c>
      <c r="AJ1340" t="s">
        <v>47</v>
      </c>
      <c r="AK1340" t="s">
        <v>9400</v>
      </c>
      <c r="AL1340" t="s">
        <v>10207</v>
      </c>
      <c r="AM1340">
        <v>0</v>
      </c>
      <c r="AN1340" t="s">
        <v>47</v>
      </c>
      <c r="AO1340" t="s">
        <v>47</v>
      </c>
      <c r="AP1340" t="s">
        <v>47</v>
      </c>
      <c r="AQ1340" t="s">
        <v>47</v>
      </c>
      <c r="AR1340" t="s">
        <v>47</v>
      </c>
      <c r="AS1340">
        <v>2473</v>
      </c>
      <c r="AT1340">
        <v>10672.91</v>
      </c>
      <c r="AU1340">
        <v>1</v>
      </c>
      <c r="AV1340">
        <v>1</v>
      </c>
      <c r="AW1340" t="s">
        <v>10362</v>
      </c>
      <c r="AX1340">
        <v>10800</v>
      </c>
      <c r="AY1340" t="s">
        <v>66</v>
      </c>
      <c r="AZ1340" t="s">
        <v>10373</v>
      </c>
      <c r="BA1340" t="s">
        <v>47</v>
      </c>
      <c r="BB1340" t="s">
        <v>10373</v>
      </c>
      <c r="BC1340" t="s">
        <v>47</v>
      </c>
      <c r="BD1340">
        <v>1148</v>
      </c>
      <c r="BE1340">
        <v>76912.97</v>
      </c>
      <c r="BF1340">
        <v>6</v>
      </c>
      <c r="BG1340">
        <v>9</v>
      </c>
      <c r="BH1340">
        <v>19839.169999999998</v>
      </c>
      <c r="BI1340">
        <v>0</v>
      </c>
      <c r="BJ1340">
        <v>19839.169999999998</v>
      </c>
      <c r="BK1340">
        <v>27000</v>
      </c>
      <c r="BL1340" t="s">
        <v>56</v>
      </c>
      <c r="BM1340" t="s">
        <v>10374</v>
      </c>
      <c r="BN1340" t="s">
        <v>10375</v>
      </c>
      <c r="BO1340" t="s">
        <v>47</v>
      </c>
    </row>
    <row r="1341" spans="1:67" hidden="1" x14ac:dyDescent="0.3">
      <c r="A1341">
        <v>126935</v>
      </c>
      <c r="B1341">
        <v>7121843915</v>
      </c>
      <c r="C1341">
        <v>4463264</v>
      </c>
      <c r="D1341">
        <v>7032</v>
      </c>
      <c r="E1341">
        <v>135952</v>
      </c>
      <c r="F1341">
        <v>1</v>
      </c>
      <c r="G1341" t="s">
        <v>860</v>
      </c>
      <c r="H1341">
        <v>42871</v>
      </c>
      <c r="I1341">
        <v>22290508</v>
      </c>
      <c r="J1341" t="s">
        <v>46</v>
      </c>
      <c r="K1341" t="s">
        <v>47</v>
      </c>
      <c r="L1341" t="s">
        <v>48</v>
      </c>
      <c r="M1341" t="s">
        <v>49</v>
      </c>
      <c r="N1341" t="s">
        <v>9400</v>
      </c>
      <c r="O1341" t="s">
        <v>10266</v>
      </c>
      <c r="P1341" t="s">
        <v>2264</v>
      </c>
      <c r="Q1341" t="s">
        <v>10372</v>
      </c>
      <c r="R1341" t="s">
        <v>10178</v>
      </c>
      <c r="S1341">
        <v>100788157</v>
      </c>
      <c r="T1341" t="s">
        <v>606</v>
      </c>
      <c r="U1341" t="s">
        <v>66</v>
      </c>
      <c r="V1341" t="s">
        <v>1007</v>
      </c>
      <c r="W1341">
        <v>2473</v>
      </c>
      <c r="X1341">
        <v>10103.1</v>
      </c>
      <c r="Y1341">
        <v>9374.4</v>
      </c>
      <c r="Z1341" t="s">
        <v>49</v>
      </c>
      <c r="AA1341" t="s">
        <v>10314</v>
      </c>
      <c r="AB1341" t="s">
        <v>10296</v>
      </c>
      <c r="AC1341" t="s">
        <v>10297</v>
      </c>
      <c r="AD1341" t="s">
        <v>52</v>
      </c>
      <c r="AE1341" t="s">
        <v>76</v>
      </c>
      <c r="AF1341" t="s">
        <v>10207</v>
      </c>
      <c r="AG1341" t="s">
        <v>10208</v>
      </c>
      <c r="AH1341" t="s">
        <v>10298</v>
      </c>
      <c r="AI1341" t="s">
        <v>48</v>
      </c>
      <c r="AJ1341" t="s">
        <v>47</v>
      </c>
      <c r="AK1341" t="s">
        <v>9400</v>
      </c>
      <c r="AL1341" t="s">
        <v>10207</v>
      </c>
      <c r="AM1341">
        <v>0</v>
      </c>
      <c r="AN1341" t="s">
        <v>47</v>
      </c>
      <c r="AO1341" t="s">
        <v>47</v>
      </c>
      <c r="AP1341" t="s">
        <v>47</v>
      </c>
      <c r="AQ1341" t="s">
        <v>47</v>
      </c>
      <c r="AR1341" t="s">
        <v>47</v>
      </c>
      <c r="AS1341">
        <v>2473</v>
      </c>
      <c r="AT1341">
        <v>10103.1</v>
      </c>
      <c r="AU1341">
        <v>1</v>
      </c>
      <c r="AV1341">
        <v>1</v>
      </c>
      <c r="AW1341" t="s">
        <v>10362</v>
      </c>
      <c r="AX1341">
        <v>10800</v>
      </c>
      <c r="AY1341" t="s">
        <v>66</v>
      </c>
      <c r="AZ1341" t="s">
        <v>10373</v>
      </c>
      <c r="BA1341" t="s">
        <v>47</v>
      </c>
      <c r="BB1341" t="s">
        <v>10373</v>
      </c>
      <c r="BC1341" t="s">
        <v>47</v>
      </c>
      <c r="BD1341">
        <v>1148</v>
      </c>
      <c r="BE1341">
        <v>87016.07</v>
      </c>
      <c r="BF1341">
        <v>7</v>
      </c>
      <c r="BG1341">
        <v>9</v>
      </c>
      <c r="BH1341">
        <v>0</v>
      </c>
      <c r="BI1341">
        <v>0</v>
      </c>
      <c r="BJ1341">
        <v>0</v>
      </c>
      <c r="BK1341">
        <v>0</v>
      </c>
      <c r="BL1341" t="s">
        <v>59</v>
      </c>
      <c r="BM1341" t="s">
        <v>10376</v>
      </c>
      <c r="BN1341" t="s">
        <v>10375</v>
      </c>
      <c r="BO1341">
        <v>0</v>
      </c>
    </row>
    <row r="1342" spans="1:67" hidden="1" x14ac:dyDescent="0.3">
      <c r="A1342">
        <v>126930</v>
      </c>
      <c r="B1342">
        <v>7121843874</v>
      </c>
      <c r="C1342">
        <v>942806</v>
      </c>
      <c r="D1342">
        <v>7032</v>
      </c>
      <c r="E1342">
        <v>135948</v>
      </c>
      <c r="F1342">
        <v>1</v>
      </c>
      <c r="G1342" t="s">
        <v>860</v>
      </c>
      <c r="H1342">
        <v>42871</v>
      </c>
      <c r="I1342">
        <v>22290504</v>
      </c>
      <c r="J1342" t="s">
        <v>46</v>
      </c>
      <c r="K1342" t="s">
        <v>47</v>
      </c>
      <c r="L1342" t="s">
        <v>48</v>
      </c>
      <c r="M1342" t="s">
        <v>49</v>
      </c>
      <c r="N1342" t="s">
        <v>90</v>
      </c>
      <c r="O1342" t="s">
        <v>91</v>
      </c>
      <c r="P1342" t="s">
        <v>92</v>
      </c>
      <c r="Q1342" t="s">
        <v>93</v>
      </c>
      <c r="R1342" t="s">
        <v>54</v>
      </c>
      <c r="S1342">
        <v>100994845</v>
      </c>
      <c r="T1342" t="s">
        <v>86</v>
      </c>
      <c r="U1342" t="s">
        <v>56</v>
      </c>
      <c r="V1342" t="s">
        <v>57</v>
      </c>
      <c r="W1342">
        <v>9905.91</v>
      </c>
      <c r="X1342">
        <v>20756.849999999999</v>
      </c>
      <c r="Y1342">
        <v>18951.84</v>
      </c>
      <c r="Z1342" t="s">
        <v>49</v>
      </c>
      <c r="AA1342" t="s">
        <v>10314</v>
      </c>
      <c r="AB1342" t="s">
        <v>10296</v>
      </c>
      <c r="AC1342" t="s">
        <v>10297</v>
      </c>
      <c r="AD1342" t="s">
        <v>52</v>
      </c>
      <c r="AE1342" t="s">
        <v>76</v>
      </c>
      <c r="AF1342" t="s">
        <v>10207</v>
      </c>
      <c r="AG1342" t="s">
        <v>10208</v>
      </c>
      <c r="AH1342" t="s">
        <v>10298</v>
      </c>
      <c r="AI1342" t="s">
        <v>48</v>
      </c>
      <c r="AJ1342" t="s">
        <v>47</v>
      </c>
      <c r="AK1342" t="s">
        <v>90</v>
      </c>
      <c r="AL1342" t="s">
        <v>10240</v>
      </c>
      <c r="AM1342">
        <v>0</v>
      </c>
      <c r="AN1342" t="s">
        <v>47</v>
      </c>
      <c r="AO1342" t="s">
        <v>47</v>
      </c>
      <c r="AP1342" t="s">
        <v>47</v>
      </c>
      <c r="AQ1342" t="s">
        <v>47</v>
      </c>
      <c r="AR1342" t="s">
        <v>47</v>
      </c>
      <c r="AS1342">
        <v>9905.91</v>
      </c>
      <c r="AT1342">
        <v>20756.849999999999</v>
      </c>
      <c r="AU1342">
        <v>1</v>
      </c>
      <c r="AV1342">
        <v>1</v>
      </c>
      <c r="AW1342" t="s">
        <v>10352</v>
      </c>
      <c r="AX1342">
        <v>27000</v>
      </c>
      <c r="AY1342" t="s">
        <v>56</v>
      </c>
      <c r="AZ1342" t="s">
        <v>94</v>
      </c>
      <c r="BA1342">
        <v>11000</v>
      </c>
      <c r="BB1342" t="s">
        <v>94</v>
      </c>
      <c r="BC1342">
        <v>11000</v>
      </c>
      <c r="BD1342">
        <v>2166</v>
      </c>
      <c r="BE1342">
        <v>107772.92</v>
      </c>
      <c r="BF1342">
        <v>8</v>
      </c>
      <c r="BG1342">
        <v>9</v>
      </c>
      <c r="BH1342">
        <v>30859.95</v>
      </c>
      <c r="BI1342">
        <v>0</v>
      </c>
      <c r="BJ1342">
        <v>30859.95</v>
      </c>
      <c r="BK1342">
        <v>42000</v>
      </c>
      <c r="BL1342" t="s">
        <v>229</v>
      </c>
      <c r="BM1342" t="s">
        <v>96</v>
      </c>
      <c r="BN1342" t="s">
        <v>96</v>
      </c>
      <c r="BO1342">
        <v>14300</v>
      </c>
    </row>
    <row r="1343" spans="1:67" hidden="1" x14ac:dyDescent="0.3">
      <c r="A1343">
        <v>126298</v>
      </c>
      <c r="B1343">
        <v>7121811032</v>
      </c>
      <c r="C1343">
        <v>1310037</v>
      </c>
      <c r="D1343">
        <v>7032</v>
      </c>
      <c r="E1343">
        <v>135517</v>
      </c>
      <c r="F1343">
        <v>1</v>
      </c>
      <c r="G1343" t="s">
        <v>860</v>
      </c>
      <c r="H1343">
        <v>42871</v>
      </c>
      <c r="I1343">
        <v>22290518</v>
      </c>
      <c r="J1343" t="s">
        <v>46</v>
      </c>
      <c r="K1343" t="s">
        <v>47</v>
      </c>
      <c r="L1343" t="s">
        <v>48</v>
      </c>
      <c r="M1343" t="s">
        <v>49</v>
      </c>
      <c r="N1343" t="s">
        <v>859</v>
      </c>
      <c r="O1343" t="s">
        <v>139</v>
      </c>
      <c r="P1343" t="s">
        <v>140</v>
      </c>
      <c r="Q1343" t="s">
        <v>141</v>
      </c>
      <c r="R1343" t="s">
        <v>54</v>
      </c>
      <c r="S1343">
        <v>100824635</v>
      </c>
      <c r="T1343" t="s">
        <v>142</v>
      </c>
      <c r="U1343" t="s">
        <v>56</v>
      </c>
      <c r="V1343" t="s">
        <v>57</v>
      </c>
      <c r="W1343">
        <v>21162.63</v>
      </c>
      <c r="X1343">
        <v>20013.68</v>
      </c>
      <c r="Y1343">
        <v>18336.580000000002</v>
      </c>
      <c r="Z1343" t="s">
        <v>49</v>
      </c>
      <c r="AA1343" t="s">
        <v>10314</v>
      </c>
      <c r="AB1343" t="s">
        <v>10296</v>
      </c>
      <c r="AC1343" t="s">
        <v>10297</v>
      </c>
      <c r="AD1343" t="s">
        <v>52</v>
      </c>
      <c r="AE1343" t="s">
        <v>76</v>
      </c>
      <c r="AF1343" t="s">
        <v>10207</v>
      </c>
      <c r="AG1343" t="s">
        <v>10208</v>
      </c>
      <c r="AH1343" t="s">
        <v>10298</v>
      </c>
      <c r="AI1343" t="s">
        <v>48</v>
      </c>
      <c r="AJ1343" t="s">
        <v>47</v>
      </c>
      <c r="AK1343" t="s">
        <v>859</v>
      </c>
      <c r="AL1343" t="s">
        <v>10356</v>
      </c>
      <c r="AM1343">
        <v>0</v>
      </c>
      <c r="AN1343" t="s">
        <v>47</v>
      </c>
      <c r="AO1343" t="s">
        <v>47</v>
      </c>
      <c r="AP1343" t="s">
        <v>47</v>
      </c>
      <c r="AQ1343" t="s">
        <v>47</v>
      </c>
      <c r="AR1343" t="s">
        <v>47</v>
      </c>
      <c r="AS1343">
        <v>21162.63</v>
      </c>
      <c r="AT1343">
        <v>20013.68</v>
      </c>
      <c r="AU1343">
        <v>1</v>
      </c>
      <c r="AV1343">
        <v>1</v>
      </c>
      <c r="AW1343" t="s">
        <v>10352</v>
      </c>
      <c r="AX1343">
        <v>27000</v>
      </c>
      <c r="AY1343" t="s">
        <v>56</v>
      </c>
      <c r="AZ1343" t="s">
        <v>143</v>
      </c>
      <c r="BA1343">
        <v>23500</v>
      </c>
      <c r="BB1343" t="s">
        <v>143</v>
      </c>
      <c r="BC1343">
        <v>23500</v>
      </c>
      <c r="BD1343" t="s">
        <v>47</v>
      </c>
      <c r="BE1343">
        <v>127786.6</v>
      </c>
      <c r="BF1343">
        <v>9</v>
      </c>
      <c r="BG1343">
        <v>9</v>
      </c>
      <c r="BH1343">
        <v>20013.68</v>
      </c>
      <c r="BI1343">
        <v>0</v>
      </c>
      <c r="BJ1343">
        <v>20013.68</v>
      </c>
      <c r="BK1343">
        <v>27000</v>
      </c>
      <c r="BL1343" t="s">
        <v>56</v>
      </c>
      <c r="BM1343" t="s">
        <v>143</v>
      </c>
      <c r="BN1343" t="s">
        <v>145</v>
      </c>
      <c r="BO1343">
        <v>23500</v>
      </c>
    </row>
    <row r="1344" spans="1:67" hidden="1" x14ac:dyDescent="0.3">
      <c r="A1344">
        <v>127405</v>
      </c>
      <c r="B1344">
        <v>7121875385</v>
      </c>
      <c r="C1344">
        <v>4463264</v>
      </c>
      <c r="D1344">
        <v>7032</v>
      </c>
      <c r="E1344">
        <v>136501</v>
      </c>
      <c r="F1344">
        <v>1</v>
      </c>
      <c r="G1344" t="s">
        <v>860</v>
      </c>
      <c r="H1344">
        <v>42872</v>
      </c>
      <c r="I1344">
        <v>22303026</v>
      </c>
      <c r="J1344" t="s">
        <v>46</v>
      </c>
      <c r="K1344" t="s">
        <v>47</v>
      </c>
      <c r="L1344" t="s">
        <v>48</v>
      </c>
      <c r="M1344" t="s">
        <v>49</v>
      </c>
      <c r="N1344" t="s">
        <v>9400</v>
      </c>
      <c r="O1344" t="s">
        <v>10266</v>
      </c>
      <c r="P1344" t="s">
        <v>2264</v>
      </c>
      <c r="Q1344" t="s">
        <v>10372</v>
      </c>
      <c r="R1344" t="s">
        <v>10178</v>
      </c>
      <c r="S1344">
        <v>100788157</v>
      </c>
      <c r="T1344" t="s">
        <v>606</v>
      </c>
      <c r="U1344" t="s">
        <v>66</v>
      </c>
      <c r="V1344" t="s">
        <v>1007</v>
      </c>
      <c r="W1344">
        <v>2473</v>
      </c>
      <c r="X1344">
        <v>9402.84</v>
      </c>
      <c r="Y1344">
        <v>8560.98</v>
      </c>
      <c r="Z1344" t="s">
        <v>49</v>
      </c>
      <c r="AA1344" t="s">
        <v>10314</v>
      </c>
      <c r="AB1344" t="s">
        <v>10296</v>
      </c>
      <c r="AC1344" t="s">
        <v>10297</v>
      </c>
      <c r="AD1344" t="s">
        <v>52</v>
      </c>
      <c r="AE1344" t="s">
        <v>76</v>
      </c>
      <c r="AF1344" t="s">
        <v>10207</v>
      </c>
      <c r="AG1344" t="s">
        <v>10208</v>
      </c>
      <c r="AH1344" t="s">
        <v>10298</v>
      </c>
      <c r="AI1344" t="s">
        <v>48</v>
      </c>
      <c r="AJ1344" t="s">
        <v>47</v>
      </c>
      <c r="AK1344" t="s">
        <v>9400</v>
      </c>
      <c r="AL1344" t="s">
        <v>10207</v>
      </c>
      <c r="AM1344">
        <v>0</v>
      </c>
      <c r="AN1344" t="s">
        <v>47</v>
      </c>
      <c r="AO1344" t="s">
        <v>47</v>
      </c>
      <c r="AP1344" t="s">
        <v>47</v>
      </c>
      <c r="AQ1344" t="s">
        <v>47</v>
      </c>
      <c r="AR1344" t="s">
        <v>47</v>
      </c>
      <c r="AS1344">
        <v>2473</v>
      </c>
      <c r="AT1344">
        <v>9402.84</v>
      </c>
      <c r="AU1344">
        <v>1</v>
      </c>
      <c r="AV1344">
        <v>1</v>
      </c>
      <c r="AW1344" t="s">
        <v>10362</v>
      </c>
      <c r="AX1344">
        <v>10800</v>
      </c>
      <c r="AY1344" t="s">
        <v>66</v>
      </c>
      <c r="AZ1344" t="s">
        <v>10373</v>
      </c>
      <c r="BA1344" t="s">
        <v>47</v>
      </c>
      <c r="BB1344" t="s">
        <v>10373</v>
      </c>
      <c r="BC1344" t="s">
        <v>47</v>
      </c>
      <c r="BD1344">
        <v>1148</v>
      </c>
      <c r="BE1344">
        <v>9402.84</v>
      </c>
      <c r="BF1344">
        <v>1</v>
      </c>
      <c r="BG1344">
        <v>4</v>
      </c>
      <c r="BH1344">
        <v>0</v>
      </c>
      <c r="BI1344">
        <v>0</v>
      </c>
      <c r="BJ1344">
        <v>0</v>
      </c>
      <c r="BK1344">
        <v>0</v>
      </c>
      <c r="BL1344" t="s">
        <v>59</v>
      </c>
      <c r="BM1344" t="s">
        <v>10376</v>
      </c>
      <c r="BN1344" t="s">
        <v>10375</v>
      </c>
      <c r="BO1344">
        <v>0</v>
      </c>
    </row>
    <row r="1345" spans="1:67" x14ac:dyDescent="0.3">
      <c r="A1345">
        <v>127407</v>
      </c>
      <c r="B1345">
        <v>7121875387</v>
      </c>
      <c r="C1345">
        <v>4463264</v>
      </c>
      <c r="D1345">
        <v>7032</v>
      </c>
      <c r="E1345">
        <v>136503</v>
      </c>
      <c r="F1345">
        <v>1</v>
      </c>
      <c r="G1345" t="s">
        <v>860</v>
      </c>
      <c r="H1345">
        <v>42872</v>
      </c>
      <c r="I1345">
        <v>22303028</v>
      </c>
      <c r="J1345" t="s">
        <v>46</v>
      </c>
      <c r="K1345" t="s">
        <v>47</v>
      </c>
      <c r="L1345" t="s">
        <v>48</v>
      </c>
      <c r="M1345" t="s">
        <v>49</v>
      </c>
      <c r="N1345" t="s">
        <v>9400</v>
      </c>
      <c r="O1345" t="s">
        <v>10266</v>
      </c>
      <c r="P1345" t="s">
        <v>2264</v>
      </c>
      <c r="Q1345" t="s">
        <v>10372</v>
      </c>
      <c r="R1345" t="s">
        <v>10178</v>
      </c>
      <c r="S1345">
        <v>101093720</v>
      </c>
      <c r="T1345" t="s">
        <v>55</v>
      </c>
      <c r="U1345" t="s">
        <v>66</v>
      </c>
      <c r="V1345" t="s">
        <v>1007</v>
      </c>
      <c r="W1345">
        <v>2670.84</v>
      </c>
      <c r="X1345">
        <v>10617.6</v>
      </c>
      <c r="Y1345">
        <v>9774</v>
      </c>
      <c r="Z1345" t="s">
        <v>49</v>
      </c>
      <c r="AA1345" t="s">
        <v>10314</v>
      </c>
      <c r="AB1345" t="s">
        <v>10296</v>
      </c>
      <c r="AC1345" t="s">
        <v>10297</v>
      </c>
      <c r="AD1345" t="s">
        <v>52</v>
      </c>
      <c r="AE1345" t="s">
        <v>76</v>
      </c>
      <c r="AF1345" t="s">
        <v>10207</v>
      </c>
      <c r="AG1345" t="s">
        <v>10208</v>
      </c>
      <c r="AH1345" t="s">
        <v>10298</v>
      </c>
      <c r="AI1345" t="s">
        <v>48</v>
      </c>
      <c r="AJ1345" t="s">
        <v>47</v>
      </c>
      <c r="AK1345" t="s">
        <v>9400</v>
      </c>
      <c r="AL1345" t="s">
        <v>10207</v>
      </c>
      <c r="AM1345">
        <v>0</v>
      </c>
      <c r="AN1345" t="s">
        <v>47</v>
      </c>
      <c r="AO1345" t="s">
        <v>47</v>
      </c>
      <c r="AP1345" t="s">
        <v>47</v>
      </c>
      <c r="AQ1345" t="s">
        <v>47</v>
      </c>
      <c r="AR1345" t="s">
        <v>47</v>
      </c>
      <c r="AS1345">
        <v>2670.84</v>
      </c>
      <c r="AT1345">
        <v>10617.6</v>
      </c>
      <c r="AU1345">
        <v>1</v>
      </c>
      <c r="AV1345">
        <v>1</v>
      </c>
      <c r="AW1345" t="s">
        <v>10362</v>
      </c>
      <c r="AX1345">
        <v>10800</v>
      </c>
      <c r="AY1345" t="s">
        <v>66</v>
      </c>
      <c r="AZ1345" t="s">
        <v>10392</v>
      </c>
      <c r="BA1345" t="s">
        <v>47</v>
      </c>
      <c r="BB1345" t="s">
        <v>10392</v>
      </c>
      <c r="BC1345" t="s">
        <v>47</v>
      </c>
      <c r="BD1345">
        <v>1148</v>
      </c>
      <c r="BE1345">
        <v>20020.439999999999</v>
      </c>
      <c r="BF1345">
        <v>2</v>
      </c>
      <c r="BG1345">
        <v>4</v>
      </c>
      <c r="BH1345">
        <v>20020.439999999999</v>
      </c>
      <c r="BI1345">
        <v>0</v>
      </c>
      <c r="BJ1345">
        <v>20020.439999999999</v>
      </c>
      <c r="BK1345">
        <v>27000</v>
      </c>
      <c r="BL1345" t="s">
        <v>56</v>
      </c>
      <c r="BM1345" t="s">
        <v>10395</v>
      </c>
      <c r="BN1345" t="s">
        <v>10394</v>
      </c>
      <c r="BO1345" t="s">
        <v>47</v>
      </c>
    </row>
    <row r="1346" spans="1:67" hidden="1" x14ac:dyDescent="0.3">
      <c r="A1346">
        <v>127408</v>
      </c>
      <c r="B1346">
        <v>7121875388</v>
      </c>
      <c r="C1346">
        <v>4463264</v>
      </c>
      <c r="D1346">
        <v>7032</v>
      </c>
      <c r="E1346">
        <v>136504</v>
      </c>
      <c r="F1346">
        <v>1</v>
      </c>
      <c r="G1346" t="s">
        <v>860</v>
      </c>
      <c r="H1346">
        <v>42872</v>
      </c>
      <c r="I1346">
        <v>22303029</v>
      </c>
      <c r="J1346" t="s">
        <v>46</v>
      </c>
      <c r="K1346" t="s">
        <v>47</v>
      </c>
      <c r="L1346" t="s">
        <v>48</v>
      </c>
      <c r="M1346" t="s">
        <v>49</v>
      </c>
      <c r="N1346" t="s">
        <v>9400</v>
      </c>
      <c r="O1346" t="s">
        <v>10266</v>
      </c>
      <c r="P1346" t="s">
        <v>2264</v>
      </c>
      <c r="Q1346" t="s">
        <v>10372</v>
      </c>
      <c r="R1346" t="s">
        <v>10178</v>
      </c>
      <c r="S1346">
        <v>100788157</v>
      </c>
      <c r="T1346" t="s">
        <v>606</v>
      </c>
      <c r="U1346" t="s">
        <v>66</v>
      </c>
      <c r="V1346" t="s">
        <v>1007</v>
      </c>
      <c r="W1346">
        <v>2473</v>
      </c>
      <c r="X1346">
        <v>9802.7999999999993</v>
      </c>
      <c r="Y1346">
        <v>9072</v>
      </c>
      <c r="Z1346" t="s">
        <v>49</v>
      </c>
      <c r="AA1346" t="s">
        <v>10314</v>
      </c>
      <c r="AB1346" t="s">
        <v>10296</v>
      </c>
      <c r="AC1346" t="s">
        <v>10297</v>
      </c>
      <c r="AD1346" t="s">
        <v>52</v>
      </c>
      <c r="AE1346" t="s">
        <v>76</v>
      </c>
      <c r="AF1346" t="s">
        <v>10207</v>
      </c>
      <c r="AG1346" t="s">
        <v>10208</v>
      </c>
      <c r="AH1346" t="s">
        <v>10298</v>
      </c>
      <c r="AI1346" t="s">
        <v>48</v>
      </c>
      <c r="AJ1346" t="s">
        <v>47</v>
      </c>
      <c r="AK1346" t="s">
        <v>9400</v>
      </c>
      <c r="AL1346" t="s">
        <v>10207</v>
      </c>
      <c r="AM1346">
        <v>0</v>
      </c>
      <c r="AN1346" t="s">
        <v>47</v>
      </c>
      <c r="AO1346" t="s">
        <v>47</v>
      </c>
      <c r="AP1346" t="s">
        <v>47</v>
      </c>
      <c r="AQ1346" t="s">
        <v>47</v>
      </c>
      <c r="AR1346" t="s">
        <v>47</v>
      </c>
      <c r="AS1346">
        <v>2473</v>
      </c>
      <c r="AT1346">
        <v>9802.7999999999993</v>
      </c>
      <c r="AU1346">
        <v>1</v>
      </c>
      <c r="AV1346">
        <v>1</v>
      </c>
      <c r="AW1346" t="s">
        <v>10362</v>
      </c>
      <c r="AX1346">
        <v>10800</v>
      </c>
      <c r="AY1346" t="s">
        <v>66</v>
      </c>
      <c r="AZ1346" t="s">
        <v>10373</v>
      </c>
      <c r="BA1346" t="s">
        <v>47</v>
      </c>
      <c r="BB1346" t="s">
        <v>10373</v>
      </c>
      <c r="BC1346" t="s">
        <v>47</v>
      </c>
      <c r="BD1346">
        <v>1148</v>
      </c>
      <c r="BE1346">
        <v>29823.24</v>
      </c>
      <c r="BF1346">
        <v>3</v>
      </c>
      <c r="BG1346">
        <v>4</v>
      </c>
      <c r="BH1346">
        <v>0</v>
      </c>
      <c r="BI1346">
        <v>0</v>
      </c>
      <c r="BJ1346">
        <v>0</v>
      </c>
      <c r="BK1346">
        <v>0</v>
      </c>
      <c r="BL1346" t="s">
        <v>59</v>
      </c>
      <c r="BM1346" t="s">
        <v>10376</v>
      </c>
      <c r="BN1346" t="s">
        <v>10375</v>
      </c>
      <c r="BO1346">
        <v>0</v>
      </c>
    </row>
    <row r="1347" spans="1:67" x14ac:dyDescent="0.3">
      <c r="A1347">
        <v>127409</v>
      </c>
      <c r="B1347">
        <v>7121875389</v>
      </c>
      <c r="C1347">
        <v>4463264</v>
      </c>
      <c r="D1347">
        <v>7032</v>
      </c>
      <c r="E1347">
        <v>136505</v>
      </c>
      <c r="F1347">
        <v>1</v>
      </c>
      <c r="G1347" t="s">
        <v>860</v>
      </c>
      <c r="H1347">
        <v>42872</v>
      </c>
      <c r="I1347">
        <v>22303030</v>
      </c>
      <c r="J1347" t="s">
        <v>46</v>
      </c>
      <c r="K1347" t="s">
        <v>47</v>
      </c>
      <c r="L1347" t="s">
        <v>48</v>
      </c>
      <c r="M1347" t="s">
        <v>49</v>
      </c>
      <c r="N1347" t="s">
        <v>9400</v>
      </c>
      <c r="O1347" t="s">
        <v>10266</v>
      </c>
      <c r="P1347" t="s">
        <v>2264</v>
      </c>
      <c r="Q1347" t="s">
        <v>10372</v>
      </c>
      <c r="R1347" t="s">
        <v>10178</v>
      </c>
      <c r="S1347">
        <v>100788157</v>
      </c>
      <c r="T1347" t="s">
        <v>606</v>
      </c>
      <c r="U1347" t="s">
        <v>66</v>
      </c>
      <c r="V1347" t="s">
        <v>1007</v>
      </c>
      <c r="W1347">
        <v>2473</v>
      </c>
      <c r="X1347">
        <v>10780</v>
      </c>
      <c r="Y1347">
        <v>9900</v>
      </c>
      <c r="Z1347" t="s">
        <v>49</v>
      </c>
      <c r="AA1347" t="s">
        <v>10314</v>
      </c>
      <c r="AB1347" t="s">
        <v>10296</v>
      </c>
      <c r="AC1347" t="s">
        <v>10297</v>
      </c>
      <c r="AD1347" t="s">
        <v>52</v>
      </c>
      <c r="AE1347" t="s">
        <v>76</v>
      </c>
      <c r="AF1347" t="s">
        <v>10207</v>
      </c>
      <c r="AG1347" t="s">
        <v>10208</v>
      </c>
      <c r="AH1347" t="s">
        <v>10298</v>
      </c>
      <c r="AI1347" t="s">
        <v>48</v>
      </c>
      <c r="AJ1347" t="s">
        <v>47</v>
      </c>
      <c r="AK1347" t="s">
        <v>9400</v>
      </c>
      <c r="AL1347" t="s">
        <v>10207</v>
      </c>
      <c r="AM1347">
        <v>0</v>
      </c>
      <c r="AN1347" t="s">
        <v>47</v>
      </c>
      <c r="AO1347" t="s">
        <v>47</v>
      </c>
      <c r="AP1347" t="s">
        <v>47</v>
      </c>
      <c r="AQ1347" t="s">
        <v>47</v>
      </c>
      <c r="AR1347" t="s">
        <v>47</v>
      </c>
      <c r="AS1347">
        <v>2473</v>
      </c>
      <c r="AT1347">
        <v>10780</v>
      </c>
      <c r="AU1347">
        <v>1</v>
      </c>
      <c r="AV1347">
        <v>1</v>
      </c>
      <c r="AW1347" t="s">
        <v>10362</v>
      </c>
      <c r="AX1347">
        <v>10800</v>
      </c>
      <c r="AY1347" t="s">
        <v>66</v>
      </c>
      <c r="AZ1347" t="s">
        <v>10373</v>
      </c>
      <c r="BA1347" t="s">
        <v>47</v>
      </c>
      <c r="BB1347" t="s">
        <v>10373</v>
      </c>
      <c r="BC1347" t="s">
        <v>47</v>
      </c>
      <c r="BD1347">
        <v>1148</v>
      </c>
      <c r="BE1347">
        <v>40603.24</v>
      </c>
      <c r="BF1347">
        <v>4</v>
      </c>
      <c r="BG1347">
        <v>4</v>
      </c>
      <c r="BH1347">
        <v>20582.8</v>
      </c>
      <c r="BI1347">
        <v>0</v>
      </c>
      <c r="BJ1347">
        <v>20582.8</v>
      </c>
      <c r="BK1347">
        <v>27000</v>
      </c>
      <c r="BL1347" t="s">
        <v>56</v>
      </c>
      <c r="BM1347" t="s">
        <v>10374</v>
      </c>
      <c r="BN1347" t="s">
        <v>10375</v>
      </c>
      <c r="BO1347" t="s">
        <v>47</v>
      </c>
    </row>
    <row r="1348" spans="1:67" hidden="1" x14ac:dyDescent="0.3">
      <c r="A1348">
        <v>127368</v>
      </c>
      <c r="B1348">
        <v>7121875063</v>
      </c>
      <c r="C1348">
        <v>659338</v>
      </c>
      <c r="D1348">
        <v>7032</v>
      </c>
      <c r="E1348">
        <v>136644</v>
      </c>
      <c r="F1348">
        <v>1</v>
      </c>
      <c r="G1348" t="s">
        <v>860</v>
      </c>
      <c r="H1348">
        <v>42873</v>
      </c>
      <c r="I1348">
        <v>22314816</v>
      </c>
      <c r="J1348" t="s">
        <v>46</v>
      </c>
      <c r="K1348" t="s">
        <v>47</v>
      </c>
      <c r="L1348" t="s">
        <v>48</v>
      </c>
      <c r="M1348" t="s">
        <v>49</v>
      </c>
      <c r="N1348" t="s">
        <v>50</v>
      </c>
      <c r="O1348" t="s">
        <v>51</v>
      </c>
      <c r="P1348" t="s">
        <v>52</v>
      </c>
      <c r="Q1348" t="s">
        <v>53</v>
      </c>
      <c r="R1348" t="s">
        <v>54</v>
      </c>
      <c r="S1348">
        <v>101093720</v>
      </c>
      <c r="T1348" t="s">
        <v>55</v>
      </c>
      <c r="U1348" t="s">
        <v>56</v>
      </c>
      <c r="V1348" t="s">
        <v>57</v>
      </c>
      <c r="W1348">
        <v>1683.12</v>
      </c>
      <c r="X1348">
        <v>16505.240000000002</v>
      </c>
      <c r="Y1348">
        <v>14894.16</v>
      </c>
      <c r="Z1348" t="s">
        <v>49</v>
      </c>
      <c r="AA1348" t="s">
        <v>10314</v>
      </c>
      <c r="AB1348" t="s">
        <v>10296</v>
      </c>
      <c r="AC1348" t="s">
        <v>10297</v>
      </c>
      <c r="AD1348" t="s">
        <v>52</v>
      </c>
      <c r="AE1348" t="s">
        <v>76</v>
      </c>
      <c r="AF1348" t="s">
        <v>10207</v>
      </c>
      <c r="AG1348" t="s">
        <v>10208</v>
      </c>
      <c r="AH1348" t="s">
        <v>10298</v>
      </c>
      <c r="AI1348" t="s">
        <v>48</v>
      </c>
      <c r="AJ1348" t="s">
        <v>47</v>
      </c>
      <c r="AK1348" t="s">
        <v>50</v>
      </c>
      <c r="AL1348" t="s">
        <v>10207</v>
      </c>
      <c r="AM1348">
        <v>0</v>
      </c>
      <c r="AN1348" t="s">
        <v>47</v>
      </c>
      <c r="AO1348" t="s">
        <v>47</v>
      </c>
      <c r="AP1348" t="s">
        <v>47</v>
      </c>
      <c r="AQ1348" t="s">
        <v>47</v>
      </c>
      <c r="AR1348" t="s">
        <v>47</v>
      </c>
      <c r="AS1348">
        <v>1683.12</v>
      </c>
      <c r="AT1348">
        <v>16505.240000000002</v>
      </c>
      <c r="AU1348">
        <v>1</v>
      </c>
      <c r="AV1348">
        <v>1</v>
      </c>
      <c r="AW1348" t="s">
        <v>10352</v>
      </c>
      <c r="AX1348">
        <v>27000</v>
      </c>
      <c r="AY1348" t="s">
        <v>56</v>
      </c>
      <c r="AZ1348" t="s">
        <v>220</v>
      </c>
      <c r="BA1348">
        <v>1880.82</v>
      </c>
      <c r="BB1348" t="s">
        <v>220</v>
      </c>
      <c r="BC1348">
        <v>1880.82</v>
      </c>
      <c r="BD1348">
        <v>154</v>
      </c>
      <c r="BE1348">
        <v>16505.240000000002</v>
      </c>
      <c r="BF1348">
        <v>1</v>
      </c>
      <c r="BG1348">
        <v>4</v>
      </c>
      <c r="BH1348">
        <v>0</v>
      </c>
      <c r="BI1348">
        <v>0</v>
      </c>
      <c r="BJ1348">
        <v>0</v>
      </c>
      <c r="BK1348">
        <v>0</v>
      </c>
      <c r="BL1348" t="s">
        <v>59</v>
      </c>
      <c r="BM1348" t="s">
        <v>221</v>
      </c>
      <c r="BN1348" t="s">
        <v>222</v>
      </c>
      <c r="BO1348">
        <v>0</v>
      </c>
    </row>
    <row r="1349" spans="1:67" hidden="1" x14ac:dyDescent="0.3">
      <c r="A1349">
        <v>127079</v>
      </c>
      <c r="B1349">
        <v>7121848856</v>
      </c>
      <c r="C1349">
        <v>5014992</v>
      </c>
      <c r="D1349">
        <v>7032</v>
      </c>
      <c r="E1349">
        <v>136619</v>
      </c>
      <c r="F1349">
        <v>1</v>
      </c>
      <c r="G1349" t="s">
        <v>860</v>
      </c>
      <c r="H1349">
        <v>42873</v>
      </c>
      <c r="I1349">
        <v>22314826</v>
      </c>
      <c r="J1349" t="s">
        <v>46</v>
      </c>
      <c r="K1349" t="s">
        <v>47</v>
      </c>
      <c r="L1349" t="s">
        <v>48</v>
      </c>
      <c r="M1349" t="s">
        <v>49</v>
      </c>
      <c r="N1349" t="s">
        <v>302</v>
      </c>
      <c r="O1349" t="s">
        <v>280</v>
      </c>
      <c r="P1349" t="s">
        <v>281</v>
      </c>
      <c r="Q1349" t="s">
        <v>282</v>
      </c>
      <c r="R1349" t="s">
        <v>54</v>
      </c>
      <c r="S1349">
        <v>100214689</v>
      </c>
      <c r="T1349" t="s">
        <v>155</v>
      </c>
      <c r="U1349" t="s">
        <v>56</v>
      </c>
      <c r="V1349" t="s">
        <v>57</v>
      </c>
      <c r="W1349">
        <v>3151.88</v>
      </c>
      <c r="X1349">
        <v>21186.9</v>
      </c>
      <c r="Y1349">
        <v>19391.400000000001</v>
      </c>
      <c r="Z1349" t="s">
        <v>49</v>
      </c>
      <c r="AA1349" t="s">
        <v>10314</v>
      </c>
      <c r="AB1349" t="s">
        <v>10296</v>
      </c>
      <c r="AC1349" t="s">
        <v>10297</v>
      </c>
      <c r="AD1349" t="s">
        <v>52</v>
      </c>
      <c r="AE1349" t="s">
        <v>76</v>
      </c>
      <c r="AF1349" t="s">
        <v>10207</v>
      </c>
      <c r="AG1349" t="s">
        <v>10208</v>
      </c>
      <c r="AH1349" t="s">
        <v>10298</v>
      </c>
      <c r="AI1349" t="s">
        <v>48</v>
      </c>
      <c r="AJ1349" t="s">
        <v>47</v>
      </c>
      <c r="AK1349" t="s">
        <v>302</v>
      </c>
      <c r="AL1349" t="s">
        <v>10217</v>
      </c>
      <c r="AM1349">
        <v>0</v>
      </c>
      <c r="AN1349" t="s">
        <v>47</v>
      </c>
      <c r="AO1349" t="s">
        <v>47</v>
      </c>
      <c r="AP1349" t="s">
        <v>47</v>
      </c>
      <c r="AQ1349" t="s">
        <v>47</v>
      </c>
      <c r="AR1349" t="s">
        <v>47</v>
      </c>
      <c r="AS1349">
        <v>3151.88</v>
      </c>
      <c r="AT1349">
        <v>21186.9</v>
      </c>
      <c r="AU1349">
        <v>1</v>
      </c>
      <c r="AV1349">
        <v>1</v>
      </c>
      <c r="AW1349" t="s">
        <v>10352</v>
      </c>
      <c r="AX1349">
        <v>27000</v>
      </c>
      <c r="AY1349" t="s">
        <v>56</v>
      </c>
      <c r="AZ1349" t="s">
        <v>303</v>
      </c>
      <c r="BA1349">
        <v>3500</v>
      </c>
      <c r="BB1349" t="s">
        <v>303</v>
      </c>
      <c r="BC1349">
        <v>3500</v>
      </c>
      <c r="BD1349">
        <v>215</v>
      </c>
      <c r="BE1349">
        <v>37692.14</v>
      </c>
      <c r="BF1349">
        <v>2</v>
      </c>
      <c r="BG1349">
        <v>4</v>
      </c>
      <c r="BH1349">
        <v>37692.14</v>
      </c>
      <c r="BI1349">
        <v>0</v>
      </c>
      <c r="BJ1349">
        <v>37692.14</v>
      </c>
      <c r="BK1349">
        <v>42000</v>
      </c>
      <c r="BL1349" t="s">
        <v>229</v>
      </c>
      <c r="BM1349" t="s">
        <v>305</v>
      </c>
      <c r="BN1349" t="s">
        <v>305</v>
      </c>
      <c r="BO1349">
        <v>3500</v>
      </c>
    </row>
    <row r="1350" spans="1:67" hidden="1" x14ac:dyDescent="0.3">
      <c r="A1350">
        <v>127425</v>
      </c>
      <c r="B1350">
        <v>7121876407</v>
      </c>
      <c r="C1350">
        <v>5085216</v>
      </c>
      <c r="D1350">
        <v>7032</v>
      </c>
      <c r="E1350">
        <v>136646</v>
      </c>
      <c r="F1350">
        <v>1</v>
      </c>
      <c r="G1350" t="s">
        <v>860</v>
      </c>
      <c r="H1350">
        <v>42873</v>
      </c>
      <c r="I1350">
        <v>22314821</v>
      </c>
      <c r="J1350" t="s">
        <v>46</v>
      </c>
      <c r="K1350" t="s">
        <v>47</v>
      </c>
      <c r="L1350" t="s">
        <v>48</v>
      </c>
      <c r="M1350" t="s">
        <v>49</v>
      </c>
      <c r="N1350" t="s">
        <v>75</v>
      </c>
      <c r="O1350" t="s">
        <v>76</v>
      </c>
      <c r="P1350" t="s">
        <v>52</v>
      </c>
      <c r="Q1350" t="s">
        <v>53</v>
      </c>
      <c r="R1350" t="s">
        <v>54</v>
      </c>
      <c r="S1350">
        <v>101093720</v>
      </c>
      <c r="T1350" t="s">
        <v>55</v>
      </c>
      <c r="U1350" t="s">
        <v>56</v>
      </c>
      <c r="V1350" t="s">
        <v>57</v>
      </c>
      <c r="W1350">
        <v>1683.12</v>
      </c>
      <c r="X1350">
        <v>16960.8</v>
      </c>
      <c r="Y1350">
        <v>14516</v>
      </c>
      <c r="Z1350" t="s">
        <v>49</v>
      </c>
      <c r="AA1350" t="s">
        <v>10314</v>
      </c>
      <c r="AB1350" t="s">
        <v>10296</v>
      </c>
      <c r="AC1350" t="s">
        <v>10297</v>
      </c>
      <c r="AD1350" t="s">
        <v>52</v>
      </c>
      <c r="AE1350" t="s">
        <v>76</v>
      </c>
      <c r="AF1350" t="s">
        <v>10207</v>
      </c>
      <c r="AG1350" t="s">
        <v>10208</v>
      </c>
      <c r="AH1350" t="s">
        <v>10298</v>
      </c>
      <c r="AI1350" t="s">
        <v>48</v>
      </c>
      <c r="AJ1350" t="s">
        <v>47</v>
      </c>
      <c r="AK1350" t="s">
        <v>75</v>
      </c>
      <c r="AL1350" t="s">
        <v>10207</v>
      </c>
      <c r="AM1350">
        <v>0</v>
      </c>
      <c r="AN1350" t="s">
        <v>47</v>
      </c>
      <c r="AO1350" t="s">
        <v>47</v>
      </c>
      <c r="AP1350" t="s">
        <v>47</v>
      </c>
      <c r="AQ1350" t="s">
        <v>47</v>
      </c>
      <c r="AR1350" t="s">
        <v>47</v>
      </c>
      <c r="AS1350">
        <v>1683.12</v>
      </c>
      <c r="AT1350">
        <v>16960.8</v>
      </c>
      <c r="AU1350">
        <v>1</v>
      </c>
      <c r="AV1350">
        <v>1</v>
      </c>
      <c r="AW1350" t="s">
        <v>10352</v>
      </c>
      <c r="AX1350">
        <v>27000</v>
      </c>
      <c r="AY1350" t="s">
        <v>56</v>
      </c>
      <c r="AZ1350" t="s">
        <v>184</v>
      </c>
      <c r="BA1350">
        <v>1880.82</v>
      </c>
      <c r="BB1350" t="s">
        <v>184</v>
      </c>
      <c r="BC1350">
        <v>1880.82</v>
      </c>
      <c r="BD1350">
        <v>659</v>
      </c>
      <c r="BE1350">
        <v>54652.94</v>
      </c>
      <c r="BF1350">
        <v>3</v>
      </c>
      <c r="BG1350">
        <v>4</v>
      </c>
      <c r="BH1350">
        <v>0</v>
      </c>
      <c r="BI1350">
        <v>0</v>
      </c>
      <c r="BJ1350">
        <v>0</v>
      </c>
      <c r="BK1350">
        <v>0</v>
      </c>
      <c r="BL1350" t="s">
        <v>59</v>
      </c>
      <c r="BM1350" t="s">
        <v>185</v>
      </c>
      <c r="BN1350" t="s">
        <v>186</v>
      </c>
      <c r="BO1350">
        <v>0</v>
      </c>
    </row>
    <row r="1351" spans="1:67" x14ac:dyDescent="0.3">
      <c r="A1351">
        <v>126402</v>
      </c>
      <c r="B1351">
        <v>7121812894</v>
      </c>
      <c r="C1351">
        <v>4463264</v>
      </c>
      <c r="D1351">
        <v>7032</v>
      </c>
      <c r="E1351">
        <v>136590</v>
      </c>
      <c r="F1351">
        <v>1</v>
      </c>
      <c r="G1351" t="s">
        <v>860</v>
      </c>
      <c r="H1351">
        <v>42873</v>
      </c>
      <c r="I1351">
        <v>22314666</v>
      </c>
      <c r="J1351" t="s">
        <v>46</v>
      </c>
      <c r="K1351" t="s">
        <v>47</v>
      </c>
      <c r="L1351" t="s">
        <v>48</v>
      </c>
      <c r="M1351" t="s">
        <v>49</v>
      </c>
      <c r="N1351" t="s">
        <v>9400</v>
      </c>
      <c r="O1351" t="s">
        <v>10266</v>
      </c>
      <c r="P1351" t="s">
        <v>2264</v>
      </c>
      <c r="Q1351" t="s">
        <v>10372</v>
      </c>
      <c r="R1351" t="s">
        <v>10178</v>
      </c>
      <c r="S1351">
        <v>100788157</v>
      </c>
      <c r="T1351" t="s">
        <v>606</v>
      </c>
      <c r="U1351" t="s">
        <v>66</v>
      </c>
      <c r="V1351" t="s">
        <v>1007</v>
      </c>
      <c r="W1351">
        <v>2473</v>
      </c>
      <c r="X1351">
        <v>10492.55</v>
      </c>
      <c r="Y1351">
        <v>9631.25</v>
      </c>
      <c r="Z1351" t="s">
        <v>49</v>
      </c>
      <c r="AA1351" t="s">
        <v>10314</v>
      </c>
      <c r="AB1351" t="s">
        <v>10296</v>
      </c>
      <c r="AC1351" t="s">
        <v>10297</v>
      </c>
      <c r="AD1351" t="s">
        <v>52</v>
      </c>
      <c r="AE1351" t="s">
        <v>76</v>
      </c>
      <c r="AF1351" t="s">
        <v>10207</v>
      </c>
      <c r="AG1351" t="s">
        <v>10208</v>
      </c>
      <c r="AH1351" t="s">
        <v>10298</v>
      </c>
      <c r="AI1351" t="s">
        <v>48</v>
      </c>
      <c r="AJ1351" t="s">
        <v>47</v>
      </c>
      <c r="AK1351" t="s">
        <v>9400</v>
      </c>
      <c r="AL1351" t="s">
        <v>10207</v>
      </c>
      <c r="AM1351">
        <v>0</v>
      </c>
      <c r="AN1351" t="s">
        <v>47</v>
      </c>
      <c r="AO1351" t="s">
        <v>47</v>
      </c>
      <c r="AP1351" t="s">
        <v>47</v>
      </c>
      <c r="AQ1351" t="s">
        <v>47</v>
      </c>
      <c r="AR1351" t="s">
        <v>47</v>
      </c>
      <c r="AS1351">
        <v>2473</v>
      </c>
      <c r="AT1351">
        <v>10492.55</v>
      </c>
      <c r="AU1351">
        <v>1</v>
      </c>
      <c r="AV1351">
        <v>1</v>
      </c>
      <c r="AW1351" t="s">
        <v>10362</v>
      </c>
      <c r="AX1351">
        <v>10800</v>
      </c>
      <c r="AY1351" t="s">
        <v>66</v>
      </c>
      <c r="AZ1351" t="s">
        <v>10373</v>
      </c>
      <c r="BA1351" t="s">
        <v>47</v>
      </c>
      <c r="BB1351" t="s">
        <v>10373</v>
      </c>
      <c r="BC1351" t="s">
        <v>47</v>
      </c>
      <c r="BD1351">
        <v>1148</v>
      </c>
      <c r="BE1351">
        <v>65145.49</v>
      </c>
      <c r="BF1351">
        <v>4</v>
      </c>
      <c r="BG1351">
        <v>4</v>
      </c>
      <c r="BH1351">
        <v>27453.35</v>
      </c>
      <c r="BI1351">
        <v>0</v>
      </c>
      <c r="BJ1351">
        <v>27453.35</v>
      </c>
      <c r="BK1351">
        <v>42000</v>
      </c>
      <c r="BL1351" t="s">
        <v>229</v>
      </c>
      <c r="BM1351" t="s">
        <v>10375</v>
      </c>
      <c r="BN1351" t="s">
        <v>10375</v>
      </c>
      <c r="BO1351" t="s">
        <v>47</v>
      </c>
    </row>
    <row r="1352" spans="1:67" hidden="1" x14ac:dyDescent="0.3">
      <c r="A1352">
        <v>128384</v>
      </c>
      <c r="B1352">
        <v>7121990736</v>
      </c>
      <c r="C1352">
        <v>2769823</v>
      </c>
      <c r="D1352">
        <v>7032</v>
      </c>
      <c r="E1352">
        <v>137435</v>
      </c>
      <c r="F1352">
        <v>1</v>
      </c>
      <c r="G1352" t="s">
        <v>860</v>
      </c>
      <c r="H1352">
        <v>42875</v>
      </c>
      <c r="I1352">
        <v>22339281</v>
      </c>
      <c r="J1352" t="s">
        <v>46</v>
      </c>
      <c r="K1352" t="s">
        <v>47</v>
      </c>
      <c r="L1352" t="s">
        <v>48</v>
      </c>
      <c r="M1352" t="s">
        <v>49</v>
      </c>
      <c r="N1352" t="s">
        <v>9412</v>
      </c>
      <c r="O1352" t="s">
        <v>10389</v>
      </c>
      <c r="P1352" t="s">
        <v>207</v>
      </c>
      <c r="Q1352" t="s">
        <v>208</v>
      </c>
      <c r="R1352" t="s">
        <v>54</v>
      </c>
      <c r="S1352">
        <v>101093720</v>
      </c>
      <c r="T1352" t="s">
        <v>55</v>
      </c>
      <c r="U1352" t="s">
        <v>66</v>
      </c>
      <c r="V1352" t="s">
        <v>1007</v>
      </c>
      <c r="W1352">
        <v>2642.6</v>
      </c>
      <c r="X1352">
        <v>9766.4</v>
      </c>
      <c r="Y1352">
        <v>8854.4</v>
      </c>
      <c r="Z1352" t="s">
        <v>49</v>
      </c>
      <c r="AA1352" t="s">
        <v>10314</v>
      </c>
      <c r="AB1352" t="s">
        <v>10296</v>
      </c>
      <c r="AC1352" t="s">
        <v>10297</v>
      </c>
      <c r="AD1352" t="s">
        <v>52</v>
      </c>
      <c r="AE1352" t="s">
        <v>76</v>
      </c>
      <c r="AF1352" t="s">
        <v>10207</v>
      </c>
      <c r="AG1352" t="s">
        <v>10208</v>
      </c>
      <c r="AH1352" t="s">
        <v>10298</v>
      </c>
      <c r="AI1352" t="s">
        <v>48</v>
      </c>
      <c r="AJ1352" t="s">
        <v>47</v>
      </c>
      <c r="AK1352" t="s">
        <v>9412</v>
      </c>
      <c r="AL1352" t="s">
        <v>10207</v>
      </c>
      <c r="AM1352">
        <v>0</v>
      </c>
      <c r="AN1352" t="s">
        <v>47</v>
      </c>
      <c r="AO1352" t="s">
        <v>47</v>
      </c>
      <c r="AP1352" t="s">
        <v>47</v>
      </c>
      <c r="AQ1352" t="s">
        <v>47</v>
      </c>
      <c r="AR1352" t="s">
        <v>47</v>
      </c>
      <c r="AS1352">
        <v>2642.6</v>
      </c>
      <c r="AT1352">
        <v>9766.4</v>
      </c>
      <c r="AU1352">
        <v>1</v>
      </c>
      <c r="AV1352">
        <v>1</v>
      </c>
      <c r="AW1352" t="s">
        <v>10352</v>
      </c>
      <c r="AX1352">
        <v>10800</v>
      </c>
      <c r="AY1352" t="s">
        <v>66</v>
      </c>
      <c r="AZ1352" t="s">
        <v>5077</v>
      </c>
      <c r="BA1352">
        <v>2953</v>
      </c>
      <c r="BB1352" t="s">
        <v>5077</v>
      </c>
      <c r="BC1352">
        <v>2953</v>
      </c>
      <c r="BD1352">
        <v>120</v>
      </c>
      <c r="BE1352">
        <v>9766.4</v>
      </c>
      <c r="BF1352">
        <v>1</v>
      </c>
      <c r="BG1352">
        <v>11</v>
      </c>
      <c r="BH1352">
        <v>0</v>
      </c>
      <c r="BI1352">
        <v>0</v>
      </c>
      <c r="BJ1352">
        <v>0</v>
      </c>
      <c r="BK1352">
        <v>0</v>
      </c>
      <c r="BL1352" t="s">
        <v>59</v>
      </c>
      <c r="BM1352" t="s">
        <v>10390</v>
      </c>
      <c r="BN1352" t="s">
        <v>10391</v>
      </c>
      <c r="BO1352">
        <v>0</v>
      </c>
    </row>
    <row r="1353" spans="1:67" hidden="1" x14ac:dyDescent="0.3">
      <c r="A1353">
        <v>128192</v>
      </c>
      <c r="B1353">
        <v>7121955466</v>
      </c>
      <c r="C1353">
        <v>659338</v>
      </c>
      <c r="D1353">
        <v>7032</v>
      </c>
      <c r="E1353">
        <v>137390</v>
      </c>
      <c r="F1353">
        <v>1</v>
      </c>
      <c r="G1353" t="s">
        <v>860</v>
      </c>
      <c r="H1353">
        <v>42875</v>
      </c>
      <c r="I1353">
        <v>22339248</v>
      </c>
      <c r="J1353" t="s">
        <v>46</v>
      </c>
      <c r="K1353" t="s">
        <v>47</v>
      </c>
      <c r="L1353" t="s">
        <v>48</v>
      </c>
      <c r="M1353" t="s">
        <v>49</v>
      </c>
      <c r="N1353" t="s">
        <v>50</v>
      </c>
      <c r="O1353" t="s">
        <v>51</v>
      </c>
      <c r="P1353" t="s">
        <v>52</v>
      </c>
      <c r="Q1353" t="s">
        <v>53</v>
      </c>
      <c r="R1353" t="s">
        <v>54</v>
      </c>
      <c r="S1353">
        <v>101093720</v>
      </c>
      <c r="T1353" t="s">
        <v>55</v>
      </c>
      <c r="U1353" t="s">
        <v>56</v>
      </c>
      <c r="V1353" t="s">
        <v>57</v>
      </c>
      <c r="W1353">
        <v>1683.12</v>
      </c>
      <c r="X1353">
        <v>17988.07</v>
      </c>
      <c r="Y1353">
        <v>16449.84</v>
      </c>
      <c r="Z1353" t="s">
        <v>49</v>
      </c>
      <c r="AA1353" t="s">
        <v>10314</v>
      </c>
      <c r="AB1353" t="s">
        <v>10296</v>
      </c>
      <c r="AC1353" t="s">
        <v>10297</v>
      </c>
      <c r="AD1353" t="s">
        <v>52</v>
      </c>
      <c r="AE1353" t="s">
        <v>76</v>
      </c>
      <c r="AF1353" t="s">
        <v>10207</v>
      </c>
      <c r="AG1353" t="s">
        <v>10208</v>
      </c>
      <c r="AH1353" t="s">
        <v>10298</v>
      </c>
      <c r="AI1353" t="s">
        <v>48</v>
      </c>
      <c r="AJ1353" t="s">
        <v>47</v>
      </c>
      <c r="AK1353" t="s">
        <v>50</v>
      </c>
      <c r="AL1353" t="s">
        <v>10207</v>
      </c>
      <c r="AM1353">
        <v>0</v>
      </c>
      <c r="AN1353" t="s">
        <v>47</v>
      </c>
      <c r="AO1353" t="s">
        <v>47</v>
      </c>
      <c r="AP1353" t="s">
        <v>47</v>
      </c>
      <c r="AQ1353" t="s">
        <v>47</v>
      </c>
      <c r="AR1353" t="s">
        <v>47</v>
      </c>
      <c r="AS1353">
        <v>1683.12</v>
      </c>
      <c r="AT1353">
        <v>17988.07</v>
      </c>
      <c r="AU1353">
        <v>1</v>
      </c>
      <c r="AV1353">
        <v>1</v>
      </c>
      <c r="AW1353" t="s">
        <v>10352</v>
      </c>
      <c r="AX1353">
        <v>27000</v>
      </c>
      <c r="AY1353" t="s">
        <v>56</v>
      </c>
      <c r="AZ1353" t="s">
        <v>220</v>
      </c>
      <c r="BA1353">
        <v>1880.82</v>
      </c>
      <c r="BB1353" t="s">
        <v>220</v>
      </c>
      <c r="BC1353">
        <v>1880.82</v>
      </c>
      <c r="BD1353">
        <v>154</v>
      </c>
      <c r="BE1353">
        <v>27754.47</v>
      </c>
      <c r="BF1353">
        <v>2</v>
      </c>
      <c r="BG1353">
        <v>11</v>
      </c>
      <c r="BH1353">
        <v>27754.47</v>
      </c>
      <c r="BI1353">
        <v>0</v>
      </c>
      <c r="BJ1353">
        <v>27754.47</v>
      </c>
      <c r="BK1353">
        <v>42000</v>
      </c>
      <c r="BL1353" t="s">
        <v>229</v>
      </c>
      <c r="BM1353" t="s">
        <v>222</v>
      </c>
      <c r="BN1353" t="s">
        <v>222</v>
      </c>
      <c r="BO1353">
        <v>2445.0659999999998</v>
      </c>
    </row>
    <row r="1354" spans="1:67" hidden="1" x14ac:dyDescent="0.3">
      <c r="A1354">
        <v>128194</v>
      </c>
      <c r="B1354">
        <v>7121955468</v>
      </c>
      <c r="C1354">
        <v>659338</v>
      </c>
      <c r="D1354">
        <v>7032</v>
      </c>
      <c r="E1354">
        <v>137392</v>
      </c>
      <c r="F1354">
        <v>1</v>
      </c>
      <c r="G1354" t="s">
        <v>860</v>
      </c>
      <c r="H1354">
        <v>42875</v>
      </c>
      <c r="I1354">
        <v>22339250</v>
      </c>
      <c r="J1354" t="s">
        <v>46</v>
      </c>
      <c r="K1354" t="s">
        <v>47</v>
      </c>
      <c r="L1354" t="s">
        <v>48</v>
      </c>
      <c r="M1354" t="s">
        <v>49</v>
      </c>
      <c r="N1354" t="s">
        <v>50</v>
      </c>
      <c r="O1354" t="s">
        <v>51</v>
      </c>
      <c r="P1354" t="s">
        <v>52</v>
      </c>
      <c r="Q1354" t="s">
        <v>53</v>
      </c>
      <c r="R1354" t="s">
        <v>54</v>
      </c>
      <c r="S1354">
        <v>101093720</v>
      </c>
      <c r="T1354" t="s">
        <v>55</v>
      </c>
      <c r="U1354" t="s">
        <v>56</v>
      </c>
      <c r="V1354" t="s">
        <v>57</v>
      </c>
      <c r="W1354">
        <v>1683.12</v>
      </c>
      <c r="X1354">
        <v>13389.55</v>
      </c>
      <c r="Y1354">
        <v>11955.6</v>
      </c>
      <c r="Z1354" t="s">
        <v>49</v>
      </c>
      <c r="AA1354" t="s">
        <v>10314</v>
      </c>
      <c r="AB1354" t="s">
        <v>10296</v>
      </c>
      <c r="AC1354" t="s">
        <v>10297</v>
      </c>
      <c r="AD1354" t="s">
        <v>52</v>
      </c>
      <c r="AE1354" t="s">
        <v>76</v>
      </c>
      <c r="AF1354" t="s">
        <v>10207</v>
      </c>
      <c r="AG1354" t="s">
        <v>10208</v>
      </c>
      <c r="AH1354" t="s">
        <v>10298</v>
      </c>
      <c r="AI1354" t="s">
        <v>48</v>
      </c>
      <c r="AJ1354" t="s">
        <v>47</v>
      </c>
      <c r="AK1354" t="s">
        <v>50</v>
      </c>
      <c r="AL1354" t="s">
        <v>10207</v>
      </c>
      <c r="AM1354">
        <v>0</v>
      </c>
      <c r="AN1354" t="s">
        <v>47</v>
      </c>
      <c r="AO1354" t="s">
        <v>47</v>
      </c>
      <c r="AP1354" t="s">
        <v>47</v>
      </c>
      <c r="AQ1354" t="s">
        <v>47</v>
      </c>
      <c r="AR1354" t="s">
        <v>47</v>
      </c>
      <c r="AS1354">
        <v>1683.12</v>
      </c>
      <c r="AT1354">
        <v>13389.55</v>
      </c>
      <c r="AU1354">
        <v>1</v>
      </c>
      <c r="AV1354">
        <v>1</v>
      </c>
      <c r="AW1354" t="s">
        <v>10352</v>
      </c>
      <c r="AX1354">
        <v>27000</v>
      </c>
      <c r="AY1354" t="s">
        <v>56</v>
      </c>
      <c r="AZ1354" t="s">
        <v>220</v>
      </c>
      <c r="BA1354">
        <v>1880.82</v>
      </c>
      <c r="BB1354" t="s">
        <v>220</v>
      </c>
      <c r="BC1354">
        <v>1880.82</v>
      </c>
      <c r="BD1354">
        <v>154</v>
      </c>
      <c r="BE1354">
        <v>41144.019999999997</v>
      </c>
      <c r="BF1354">
        <v>3</v>
      </c>
      <c r="BG1354">
        <v>11</v>
      </c>
      <c r="BH1354">
        <v>0</v>
      </c>
      <c r="BI1354">
        <v>0</v>
      </c>
      <c r="BJ1354">
        <v>0</v>
      </c>
      <c r="BK1354">
        <v>0</v>
      </c>
      <c r="BL1354" t="s">
        <v>59</v>
      </c>
      <c r="BM1354" t="s">
        <v>221</v>
      </c>
      <c r="BN1354" t="s">
        <v>222</v>
      </c>
      <c r="BO1354">
        <v>0</v>
      </c>
    </row>
    <row r="1355" spans="1:67" x14ac:dyDescent="0.3">
      <c r="A1355">
        <v>128367</v>
      </c>
      <c r="B1355">
        <v>7121989581</v>
      </c>
      <c r="C1355">
        <v>4463189</v>
      </c>
      <c r="D1355">
        <v>7032</v>
      </c>
      <c r="E1355">
        <v>137424</v>
      </c>
      <c r="F1355">
        <v>1</v>
      </c>
      <c r="G1355" t="s">
        <v>860</v>
      </c>
      <c r="H1355">
        <v>42875</v>
      </c>
      <c r="I1355">
        <v>22339237</v>
      </c>
      <c r="J1355" t="s">
        <v>46</v>
      </c>
      <c r="K1355" t="s">
        <v>47</v>
      </c>
      <c r="L1355" t="s">
        <v>48</v>
      </c>
      <c r="M1355" t="s">
        <v>49</v>
      </c>
      <c r="N1355" t="s">
        <v>9400</v>
      </c>
      <c r="O1355" t="s">
        <v>51</v>
      </c>
      <c r="P1355" t="s">
        <v>52</v>
      </c>
      <c r="Q1355" t="s">
        <v>10357</v>
      </c>
      <c r="R1355" t="s">
        <v>992</v>
      </c>
      <c r="S1355">
        <v>101093720</v>
      </c>
      <c r="T1355" t="s">
        <v>55</v>
      </c>
      <c r="U1355" t="s">
        <v>56</v>
      </c>
      <c r="V1355" t="s">
        <v>57</v>
      </c>
      <c r="W1355">
        <v>1880.82</v>
      </c>
      <c r="X1355">
        <v>12696.4</v>
      </c>
      <c r="Y1355">
        <v>11544.8</v>
      </c>
      <c r="Z1355" t="s">
        <v>49</v>
      </c>
      <c r="AA1355" t="s">
        <v>10314</v>
      </c>
      <c r="AB1355" t="s">
        <v>10296</v>
      </c>
      <c r="AC1355" t="s">
        <v>10297</v>
      </c>
      <c r="AD1355" t="s">
        <v>52</v>
      </c>
      <c r="AE1355" t="s">
        <v>76</v>
      </c>
      <c r="AF1355" t="s">
        <v>10207</v>
      </c>
      <c r="AG1355" t="s">
        <v>10208</v>
      </c>
      <c r="AH1355" t="s">
        <v>10298</v>
      </c>
      <c r="AI1355" t="s">
        <v>48</v>
      </c>
      <c r="AJ1355" t="s">
        <v>47</v>
      </c>
      <c r="AK1355" t="s">
        <v>9400</v>
      </c>
      <c r="AL1355" t="s">
        <v>10207</v>
      </c>
      <c r="AM1355">
        <v>0</v>
      </c>
      <c r="AN1355" t="s">
        <v>47</v>
      </c>
      <c r="AO1355" t="s">
        <v>47</v>
      </c>
      <c r="AP1355" t="s">
        <v>47</v>
      </c>
      <c r="AQ1355" t="s">
        <v>47</v>
      </c>
      <c r="AR1355" t="s">
        <v>47</v>
      </c>
      <c r="AS1355">
        <v>1880.82</v>
      </c>
      <c r="AT1355">
        <v>12696.4</v>
      </c>
      <c r="AU1355">
        <v>1</v>
      </c>
      <c r="AV1355">
        <v>1</v>
      </c>
      <c r="AW1355" t="s">
        <v>10358</v>
      </c>
      <c r="AX1355">
        <v>27000</v>
      </c>
      <c r="AY1355" t="s">
        <v>56</v>
      </c>
      <c r="AZ1355" t="s">
        <v>5276</v>
      </c>
      <c r="BA1355">
        <v>1880.82</v>
      </c>
      <c r="BB1355" t="s">
        <v>5276</v>
      </c>
      <c r="BC1355">
        <v>1880.82</v>
      </c>
      <c r="BD1355">
        <v>154</v>
      </c>
      <c r="BE1355">
        <v>53840.42</v>
      </c>
      <c r="BF1355">
        <v>4</v>
      </c>
      <c r="BG1355">
        <v>11</v>
      </c>
      <c r="BH1355">
        <v>26085.95</v>
      </c>
      <c r="BI1355">
        <v>0</v>
      </c>
      <c r="BJ1355">
        <v>26085.95</v>
      </c>
      <c r="BK1355">
        <v>27000</v>
      </c>
      <c r="BL1355" t="s">
        <v>56</v>
      </c>
      <c r="BM1355" t="s">
        <v>5276</v>
      </c>
      <c r="BN1355" t="s">
        <v>10360</v>
      </c>
      <c r="BO1355" t="s">
        <v>47</v>
      </c>
    </row>
    <row r="1356" spans="1:67" hidden="1" x14ac:dyDescent="0.3">
      <c r="A1356">
        <v>128385</v>
      </c>
      <c r="B1356">
        <v>7121990737</v>
      </c>
      <c r="C1356">
        <v>2027253</v>
      </c>
      <c r="D1356">
        <v>7032</v>
      </c>
      <c r="E1356">
        <v>137436</v>
      </c>
      <c r="F1356">
        <v>1</v>
      </c>
      <c r="G1356" t="s">
        <v>860</v>
      </c>
      <c r="H1356">
        <v>42875</v>
      </c>
      <c r="I1356">
        <v>22339282</v>
      </c>
      <c r="J1356" t="s">
        <v>46</v>
      </c>
      <c r="K1356" t="s">
        <v>47</v>
      </c>
      <c r="L1356" t="s">
        <v>48</v>
      </c>
      <c r="M1356" t="s">
        <v>49</v>
      </c>
      <c r="N1356" t="s">
        <v>9410</v>
      </c>
      <c r="O1356" t="s">
        <v>10353</v>
      </c>
      <c r="P1356" t="s">
        <v>52</v>
      </c>
      <c r="Q1356" t="s">
        <v>53</v>
      </c>
      <c r="R1356" t="s">
        <v>54</v>
      </c>
      <c r="S1356">
        <v>100788157</v>
      </c>
      <c r="T1356" t="s">
        <v>606</v>
      </c>
      <c r="U1356" t="s">
        <v>66</v>
      </c>
      <c r="V1356" t="s">
        <v>1007</v>
      </c>
      <c r="W1356">
        <v>1512.36</v>
      </c>
      <c r="X1356">
        <v>11502.8</v>
      </c>
      <c r="Y1356">
        <v>10653</v>
      </c>
      <c r="Z1356" t="s">
        <v>49</v>
      </c>
      <c r="AA1356" t="s">
        <v>10314</v>
      </c>
      <c r="AB1356" t="s">
        <v>10296</v>
      </c>
      <c r="AC1356" t="s">
        <v>10297</v>
      </c>
      <c r="AD1356" t="s">
        <v>52</v>
      </c>
      <c r="AE1356" t="s">
        <v>76</v>
      </c>
      <c r="AF1356" t="s">
        <v>10207</v>
      </c>
      <c r="AG1356" t="s">
        <v>10208</v>
      </c>
      <c r="AH1356" t="s">
        <v>10298</v>
      </c>
      <c r="AI1356" t="s">
        <v>48</v>
      </c>
      <c r="AJ1356" t="s">
        <v>47</v>
      </c>
      <c r="AK1356" t="s">
        <v>9410</v>
      </c>
      <c r="AL1356" t="s">
        <v>10207</v>
      </c>
      <c r="AM1356">
        <v>0</v>
      </c>
      <c r="AN1356" t="s">
        <v>47</v>
      </c>
      <c r="AO1356" t="s">
        <v>47</v>
      </c>
      <c r="AP1356" t="s">
        <v>47</v>
      </c>
      <c r="AQ1356" t="s">
        <v>47</v>
      </c>
      <c r="AR1356" t="s">
        <v>47</v>
      </c>
      <c r="AS1356">
        <v>1512.36</v>
      </c>
      <c r="AT1356">
        <v>11502.8</v>
      </c>
      <c r="AU1356">
        <v>1</v>
      </c>
      <c r="AV1356">
        <v>1</v>
      </c>
      <c r="AW1356" t="s">
        <v>10352</v>
      </c>
      <c r="AX1356">
        <v>27000</v>
      </c>
      <c r="AY1356" t="s">
        <v>56</v>
      </c>
      <c r="AZ1356" t="s">
        <v>5541</v>
      </c>
      <c r="BA1356">
        <v>1690</v>
      </c>
      <c r="BB1356" t="s">
        <v>10406</v>
      </c>
      <c r="BC1356" t="s">
        <v>47</v>
      </c>
      <c r="BD1356">
        <v>287</v>
      </c>
      <c r="BE1356">
        <v>65343.22</v>
      </c>
      <c r="BF1356">
        <v>5</v>
      </c>
      <c r="BG1356">
        <v>11</v>
      </c>
      <c r="BH1356">
        <v>0</v>
      </c>
      <c r="BI1356">
        <v>0</v>
      </c>
      <c r="BJ1356">
        <v>0</v>
      </c>
      <c r="BK1356">
        <v>0</v>
      </c>
      <c r="BL1356" t="s">
        <v>59</v>
      </c>
      <c r="BM1356" t="s">
        <v>10404</v>
      </c>
      <c r="BN1356" t="s">
        <v>10405</v>
      </c>
      <c r="BO1356">
        <v>0</v>
      </c>
    </row>
    <row r="1357" spans="1:67" x14ac:dyDescent="0.3">
      <c r="A1357">
        <v>128386</v>
      </c>
      <c r="B1357">
        <v>7121990738</v>
      </c>
      <c r="C1357">
        <v>2027253</v>
      </c>
      <c r="D1357">
        <v>7032</v>
      </c>
      <c r="E1357">
        <v>137437</v>
      </c>
      <c r="F1357">
        <v>1</v>
      </c>
      <c r="G1357" t="s">
        <v>860</v>
      </c>
      <c r="H1357">
        <v>42875</v>
      </c>
      <c r="I1357">
        <v>22339283</v>
      </c>
      <c r="J1357" t="s">
        <v>46</v>
      </c>
      <c r="K1357" t="s">
        <v>47</v>
      </c>
      <c r="L1357" t="s">
        <v>48</v>
      </c>
      <c r="M1357" t="s">
        <v>49</v>
      </c>
      <c r="N1357" t="s">
        <v>9410</v>
      </c>
      <c r="O1357" t="s">
        <v>10353</v>
      </c>
      <c r="P1357" t="s">
        <v>52</v>
      </c>
      <c r="Q1357" t="s">
        <v>53</v>
      </c>
      <c r="R1357" t="s">
        <v>54</v>
      </c>
      <c r="S1357">
        <v>100788157</v>
      </c>
      <c r="T1357" t="s">
        <v>606</v>
      </c>
      <c r="U1357" t="s">
        <v>66</v>
      </c>
      <c r="V1357" t="s">
        <v>1007</v>
      </c>
      <c r="W1357">
        <v>1512.36</v>
      </c>
      <c r="X1357">
        <v>8545.2199999999993</v>
      </c>
      <c r="Y1357">
        <v>7638.72</v>
      </c>
      <c r="Z1357" t="s">
        <v>49</v>
      </c>
      <c r="AA1357" t="s">
        <v>10314</v>
      </c>
      <c r="AB1357" t="s">
        <v>10296</v>
      </c>
      <c r="AC1357" t="s">
        <v>10297</v>
      </c>
      <c r="AD1357" t="s">
        <v>52</v>
      </c>
      <c r="AE1357" t="s">
        <v>76</v>
      </c>
      <c r="AF1357" t="s">
        <v>10207</v>
      </c>
      <c r="AG1357" t="s">
        <v>10208</v>
      </c>
      <c r="AH1357" t="s">
        <v>10298</v>
      </c>
      <c r="AI1357" t="s">
        <v>48</v>
      </c>
      <c r="AJ1357" t="s">
        <v>47</v>
      </c>
      <c r="AK1357" t="s">
        <v>9410</v>
      </c>
      <c r="AL1357" t="s">
        <v>10207</v>
      </c>
      <c r="AM1357">
        <v>0</v>
      </c>
      <c r="AN1357" t="s">
        <v>47</v>
      </c>
      <c r="AO1357" t="s">
        <v>47</v>
      </c>
      <c r="AP1357" t="s">
        <v>47</v>
      </c>
      <c r="AQ1357" t="s">
        <v>47</v>
      </c>
      <c r="AR1357" t="s">
        <v>47</v>
      </c>
      <c r="AS1357">
        <v>1512.36</v>
      </c>
      <c r="AT1357">
        <v>8545.2199999999993</v>
      </c>
      <c r="AU1357">
        <v>1</v>
      </c>
      <c r="AV1357">
        <v>1</v>
      </c>
      <c r="AW1357" t="s">
        <v>10352</v>
      </c>
      <c r="AX1357">
        <v>10800</v>
      </c>
      <c r="AY1357" t="s">
        <v>66</v>
      </c>
      <c r="AZ1357" t="s">
        <v>5541</v>
      </c>
      <c r="BA1357">
        <v>1690</v>
      </c>
      <c r="BB1357" t="s">
        <v>5541</v>
      </c>
      <c r="BC1357">
        <v>1690</v>
      </c>
      <c r="BD1357">
        <v>287</v>
      </c>
      <c r="BE1357">
        <v>73888.44</v>
      </c>
      <c r="BF1357">
        <v>6</v>
      </c>
      <c r="BG1357">
        <v>11</v>
      </c>
      <c r="BH1357">
        <v>20048.02</v>
      </c>
      <c r="BI1357">
        <v>0</v>
      </c>
      <c r="BJ1357">
        <v>20048.02</v>
      </c>
      <c r="BK1357">
        <v>27000</v>
      </c>
      <c r="BL1357" t="s">
        <v>56</v>
      </c>
      <c r="BM1357" t="s">
        <v>10406</v>
      </c>
      <c r="BN1357" t="s">
        <v>10405</v>
      </c>
      <c r="BO1357" t="s">
        <v>47</v>
      </c>
    </row>
    <row r="1358" spans="1:67" hidden="1" x14ac:dyDescent="0.3">
      <c r="A1358">
        <v>128128</v>
      </c>
      <c r="B1358">
        <v>7121953271</v>
      </c>
      <c r="C1358">
        <v>941468</v>
      </c>
      <c r="D1358">
        <v>7032</v>
      </c>
      <c r="E1358">
        <v>137383</v>
      </c>
      <c r="F1358">
        <v>1</v>
      </c>
      <c r="G1358" t="s">
        <v>860</v>
      </c>
      <c r="H1358">
        <v>42875</v>
      </c>
      <c r="I1358">
        <v>22339256</v>
      </c>
      <c r="J1358" t="s">
        <v>46</v>
      </c>
      <c r="K1358" t="s">
        <v>47</v>
      </c>
      <c r="L1358" t="s">
        <v>48</v>
      </c>
      <c r="M1358" t="s">
        <v>49</v>
      </c>
      <c r="N1358" t="s">
        <v>205</v>
      </c>
      <c r="O1358" t="s">
        <v>206</v>
      </c>
      <c r="P1358" t="s">
        <v>207</v>
      </c>
      <c r="Q1358" t="s">
        <v>208</v>
      </c>
      <c r="R1358" t="s">
        <v>54</v>
      </c>
      <c r="S1358">
        <v>101093720</v>
      </c>
      <c r="T1358" t="s">
        <v>55</v>
      </c>
      <c r="U1358" t="s">
        <v>56</v>
      </c>
      <c r="V1358" t="s">
        <v>57</v>
      </c>
      <c r="W1358">
        <v>3514.04</v>
      </c>
      <c r="X1358">
        <v>20815.2</v>
      </c>
      <c r="Y1358">
        <v>19051.2</v>
      </c>
      <c r="Z1358" t="s">
        <v>49</v>
      </c>
      <c r="AA1358" t="s">
        <v>10314</v>
      </c>
      <c r="AB1358" t="s">
        <v>10296</v>
      </c>
      <c r="AC1358" t="s">
        <v>10297</v>
      </c>
      <c r="AD1358" t="s">
        <v>52</v>
      </c>
      <c r="AE1358" t="s">
        <v>76</v>
      </c>
      <c r="AF1358" t="s">
        <v>10207</v>
      </c>
      <c r="AG1358" t="s">
        <v>10208</v>
      </c>
      <c r="AH1358" t="s">
        <v>10298</v>
      </c>
      <c r="AI1358" t="s">
        <v>48</v>
      </c>
      <c r="AJ1358" t="s">
        <v>47</v>
      </c>
      <c r="AK1358" t="s">
        <v>205</v>
      </c>
      <c r="AL1358" t="s">
        <v>10207</v>
      </c>
      <c r="AM1358">
        <v>0</v>
      </c>
      <c r="AN1358" t="s">
        <v>47</v>
      </c>
      <c r="AO1358" t="s">
        <v>47</v>
      </c>
      <c r="AP1358" t="s">
        <v>47</v>
      </c>
      <c r="AQ1358" t="s">
        <v>47</v>
      </c>
      <c r="AR1358" t="s">
        <v>47</v>
      </c>
      <c r="AS1358">
        <v>3514.04</v>
      </c>
      <c r="AT1358">
        <v>20815.2</v>
      </c>
      <c r="AU1358">
        <v>1</v>
      </c>
      <c r="AV1358">
        <v>1</v>
      </c>
      <c r="AW1358" t="s">
        <v>10352</v>
      </c>
      <c r="AX1358">
        <v>27000</v>
      </c>
      <c r="AY1358" t="s">
        <v>56</v>
      </c>
      <c r="AZ1358" t="s">
        <v>209</v>
      </c>
      <c r="BA1358">
        <v>3926.8</v>
      </c>
      <c r="BB1358" t="s">
        <v>209</v>
      </c>
      <c r="BC1358">
        <v>3926.8</v>
      </c>
      <c r="BD1358">
        <v>585</v>
      </c>
      <c r="BE1358">
        <v>94703.64</v>
      </c>
      <c r="BF1358">
        <v>7</v>
      </c>
      <c r="BG1358">
        <v>11</v>
      </c>
      <c r="BH1358">
        <v>0</v>
      </c>
      <c r="BI1358">
        <v>0</v>
      </c>
      <c r="BJ1358">
        <v>0</v>
      </c>
      <c r="BK1358">
        <v>0</v>
      </c>
      <c r="BL1358" t="s">
        <v>59</v>
      </c>
      <c r="BM1358" t="s">
        <v>308</v>
      </c>
      <c r="BN1358" t="s">
        <v>211</v>
      </c>
      <c r="BO1358">
        <v>0</v>
      </c>
    </row>
    <row r="1359" spans="1:67" x14ac:dyDescent="0.3">
      <c r="A1359">
        <v>128025</v>
      </c>
      <c r="B1359">
        <v>7121927342</v>
      </c>
      <c r="C1359">
        <v>4463264</v>
      </c>
      <c r="D1359">
        <v>7032</v>
      </c>
      <c r="E1359">
        <v>137380</v>
      </c>
      <c r="F1359">
        <v>1</v>
      </c>
      <c r="G1359" t="s">
        <v>860</v>
      </c>
      <c r="H1359">
        <v>42875</v>
      </c>
      <c r="I1359">
        <v>22339265</v>
      </c>
      <c r="J1359" t="s">
        <v>46</v>
      </c>
      <c r="K1359" t="s">
        <v>47</v>
      </c>
      <c r="L1359" t="s">
        <v>48</v>
      </c>
      <c r="M1359" t="s">
        <v>49</v>
      </c>
      <c r="N1359" t="s">
        <v>9400</v>
      </c>
      <c r="O1359" t="s">
        <v>10266</v>
      </c>
      <c r="P1359" t="s">
        <v>2264</v>
      </c>
      <c r="Q1359" t="s">
        <v>10372</v>
      </c>
      <c r="R1359" t="s">
        <v>10178</v>
      </c>
      <c r="S1359">
        <v>100788157</v>
      </c>
      <c r="T1359" t="s">
        <v>606</v>
      </c>
      <c r="U1359" t="s">
        <v>66</v>
      </c>
      <c r="V1359" t="s">
        <v>1007</v>
      </c>
      <c r="W1359">
        <v>2473</v>
      </c>
      <c r="X1359">
        <v>9549</v>
      </c>
      <c r="Y1359">
        <v>8822.9</v>
      </c>
      <c r="Z1359" t="s">
        <v>49</v>
      </c>
      <c r="AA1359" t="s">
        <v>10314</v>
      </c>
      <c r="AB1359" t="s">
        <v>10296</v>
      </c>
      <c r="AC1359" t="s">
        <v>10297</v>
      </c>
      <c r="AD1359" t="s">
        <v>52</v>
      </c>
      <c r="AE1359" t="s">
        <v>76</v>
      </c>
      <c r="AF1359" t="s">
        <v>10207</v>
      </c>
      <c r="AG1359" t="s">
        <v>10208</v>
      </c>
      <c r="AH1359" t="s">
        <v>10298</v>
      </c>
      <c r="AI1359" t="s">
        <v>48</v>
      </c>
      <c r="AJ1359" t="s">
        <v>47</v>
      </c>
      <c r="AK1359" t="s">
        <v>9400</v>
      </c>
      <c r="AL1359" t="s">
        <v>10207</v>
      </c>
      <c r="AM1359">
        <v>0</v>
      </c>
      <c r="AN1359" t="s">
        <v>47</v>
      </c>
      <c r="AO1359" t="s">
        <v>47</v>
      </c>
      <c r="AP1359" t="s">
        <v>47</v>
      </c>
      <c r="AQ1359" t="s">
        <v>47</v>
      </c>
      <c r="AR1359" t="s">
        <v>47</v>
      </c>
      <c r="AS1359">
        <v>2473</v>
      </c>
      <c r="AT1359">
        <v>9549</v>
      </c>
      <c r="AU1359">
        <v>1</v>
      </c>
      <c r="AV1359">
        <v>1</v>
      </c>
      <c r="AW1359" t="s">
        <v>10362</v>
      </c>
      <c r="AX1359">
        <v>10800</v>
      </c>
      <c r="AY1359" t="s">
        <v>66</v>
      </c>
      <c r="AZ1359" t="s">
        <v>10373</v>
      </c>
      <c r="BA1359" t="s">
        <v>47</v>
      </c>
      <c r="BB1359" t="s">
        <v>10373</v>
      </c>
      <c r="BC1359" t="s">
        <v>47</v>
      </c>
      <c r="BD1359">
        <v>1148</v>
      </c>
      <c r="BE1359">
        <v>104252.64</v>
      </c>
      <c r="BF1359">
        <v>8</v>
      </c>
      <c r="BG1359">
        <v>11</v>
      </c>
      <c r="BH1359">
        <v>30364.2</v>
      </c>
      <c r="BI1359">
        <v>0</v>
      </c>
      <c r="BJ1359">
        <v>30364.2</v>
      </c>
      <c r="BK1359">
        <v>42000</v>
      </c>
      <c r="BL1359" t="s">
        <v>229</v>
      </c>
      <c r="BM1359" t="s">
        <v>10375</v>
      </c>
      <c r="BN1359" t="s">
        <v>10375</v>
      </c>
      <c r="BO1359" t="s">
        <v>47</v>
      </c>
    </row>
    <row r="1360" spans="1:67" hidden="1" x14ac:dyDescent="0.3">
      <c r="A1360">
        <v>128240</v>
      </c>
      <c r="B1360">
        <v>7121958689</v>
      </c>
      <c r="C1360">
        <v>4463264</v>
      </c>
      <c r="D1360">
        <v>7032</v>
      </c>
      <c r="E1360">
        <v>137399</v>
      </c>
      <c r="F1360">
        <v>1</v>
      </c>
      <c r="G1360" t="s">
        <v>860</v>
      </c>
      <c r="H1360">
        <v>42875</v>
      </c>
      <c r="I1360">
        <v>22339238</v>
      </c>
      <c r="J1360" t="s">
        <v>46</v>
      </c>
      <c r="K1360" t="s">
        <v>47</v>
      </c>
      <c r="L1360" t="s">
        <v>48</v>
      </c>
      <c r="M1360" t="s">
        <v>49</v>
      </c>
      <c r="N1360" t="s">
        <v>9400</v>
      </c>
      <c r="O1360" t="s">
        <v>10266</v>
      </c>
      <c r="P1360" t="s">
        <v>2264</v>
      </c>
      <c r="Q1360" t="s">
        <v>10372</v>
      </c>
      <c r="R1360" t="s">
        <v>10178</v>
      </c>
      <c r="S1360">
        <v>100788157</v>
      </c>
      <c r="T1360" t="s">
        <v>606</v>
      </c>
      <c r="U1360" t="s">
        <v>66</v>
      </c>
      <c r="V1360" t="s">
        <v>1007</v>
      </c>
      <c r="W1360">
        <v>2473</v>
      </c>
      <c r="X1360">
        <v>9701.0300000000007</v>
      </c>
      <c r="Y1360">
        <v>8816.14</v>
      </c>
      <c r="Z1360" t="s">
        <v>49</v>
      </c>
      <c r="AA1360" t="s">
        <v>10314</v>
      </c>
      <c r="AB1360" t="s">
        <v>10296</v>
      </c>
      <c r="AC1360" t="s">
        <v>10297</v>
      </c>
      <c r="AD1360" t="s">
        <v>52</v>
      </c>
      <c r="AE1360" t="s">
        <v>76</v>
      </c>
      <c r="AF1360" t="s">
        <v>10207</v>
      </c>
      <c r="AG1360" t="s">
        <v>10208</v>
      </c>
      <c r="AH1360" t="s">
        <v>10298</v>
      </c>
      <c r="AI1360" t="s">
        <v>48</v>
      </c>
      <c r="AJ1360" t="s">
        <v>47</v>
      </c>
      <c r="AK1360" t="s">
        <v>9400</v>
      </c>
      <c r="AL1360" t="s">
        <v>10207</v>
      </c>
      <c r="AM1360">
        <v>0</v>
      </c>
      <c r="AN1360" t="s">
        <v>47</v>
      </c>
      <c r="AO1360" t="s">
        <v>47</v>
      </c>
      <c r="AP1360" t="s">
        <v>47</v>
      </c>
      <c r="AQ1360" t="s">
        <v>47</v>
      </c>
      <c r="AR1360" t="s">
        <v>47</v>
      </c>
      <c r="AS1360">
        <v>2473</v>
      </c>
      <c r="AT1360">
        <v>9701.0300000000007</v>
      </c>
      <c r="AU1360">
        <v>1</v>
      </c>
      <c r="AV1360">
        <v>1</v>
      </c>
      <c r="AW1360" t="s">
        <v>10362</v>
      </c>
      <c r="AX1360">
        <v>10800</v>
      </c>
      <c r="AY1360" t="s">
        <v>66</v>
      </c>
      <c r="AZ1360" t="s">
        <v>10373</v>
      </c>
      <c r="BA1360" t="s">
        <v>47</v>
      </c>
      <c r="BB1360" t="s">
        <v>10373</v>
      </c>
      <c r="BC1360" t="s">
        <v>47</v>
      </c>
      <c r="BD1360">
        <v>1148</v>
      </c>
      <c r="BE1360">
        <v>113953.67</v>
      </c>
      <c r="BF1360">
        <v>9</v>
      </c>
      <c r="BG1360">
        <v>11</v>
      </c>
      <c r="BH1360">
        <v>0</v>
      </c>
      <c r="BI1360">
        <v>0</v>
      </c>
      <c r="BJ1360">
        <v>0</v>
      </c>
      <c r="BK1360">
        <v>0</v>
      </c>
      <c r="BL1360" t="s">
        <v>59</v>
      </c>
      <c r="BM1360" t="s">
        <v>10376</v>
      </c>
      <c r="BN1360" t="s">
        <v>10375</v>
      </c>
      <c r="BO1360">
        <v>0</v>
      </c>
    </row>
    <row r="1361" spans="1:67" x14ac:dyDescent="0.3">
      <c r="A1361">
        <v>128241</v>
      </c>
      <c r="B1361">
        <v>7121958702</v>
      </c>
      <c r="C1361">
        <v>4463264</v>
      </c>
      <c r="D1361">
        <v>7032</v>
      </c>
      <c r="E1361">
        <v>137400</v>
      </c>
      <c r="F1361">
        <v>1</v>
      </c>
      <c r="G1361" t="s">
        <v>860</v>
      </c>
      <c r="H1361">
        <v>42875</v>
      </c>
      <c r="I1361">
        <v>22339046</v>
      </c>
      <c r="J1361" t="s">
        <v>46</v>
      </c>
      <c r="K1361" t="s">
        <v>47</v>
      </c>
      <c r="L1361" t="s">
        <v>48</v>
      </c>
      <c r="M1361" t="s">
        <v>49</v>
      </c>
      <c r="N1361" t="s">
        <v>9400</v>
      </c>
      <c r="O1361" t="s">
        <v>10266</v>
      </c>
      <c r="P1361" t="s">
        <v>2264</v>
      </c>
      <c r="Q1361" t="s">
        <v>10372</v>
      </c>
      <c r="R1361" t="s">
        <v>10178</v>
      </c>
      <c r="S1361">
        <v>100788157</v>
      </c>
      <c r="T1361" t="s">
        <v>606</v>
      </c>
      <c r="U1361" t="s">
        <v>66</v>
      </c>
      <c r="V1361" t="s">
        <v>1007</v>
      </c>
      <c r="W1361">
        <v>2473</v>
      </c>
      <c r="X1361">
        <v>10997.66</v>
      </c>
      <c r="Y1361">
        <v>10098.959999999999</v>
      </c>
      <c r="Z1361" t="s">
        <v>49</v>
      </c>
      <c r="AA1361" t="s">
        <v>10314</v>
      </c>
      <c r="AB1361" t="s">
        <v>10296</v>
      </c>
      <c r="AC1361" t="s">
        <v>10297</v>
      </c>
      <c r="AD1361" t="s">
        <v>52</v>
      </c>
      <c r="AE1361" t="s">
        <v>76</v>
      </c>
      <c r="AF1361" t="s">
        <v>10207</v>
      </c>
      <c r="AG1361" t="s">
        <v>10208</v>
      </c>
      <c r="AH1361" t="s">
        <v>10298</v>
      </c>
      <c r="AI1361" t="s">
        <v>48</v>
      </c>
      <c r="AJ1361" t="s">
        <v>47</v>
      </c>
      <c r="AK1361" t="s">
        <v>9400</v>
      </c>
      <c r="AL1361" t="s">
        <v>10207</v>
      </c>
      <c r="AM1361">
        <v>0</v>
      </c>
      <c r="AN1361" t="s">
        <v>47</v>
      </c>
      <c r="AO1361" t="s">
        <v>47</v>
      </c>
      <c r="AP1361" t="s">
        <v>47</v>
      </c>
      <c r="AQ1361" t="s">
        <v>47</v>
      </c>
      <c r="AR1361" t="s">
        <v>47</v>
      </c>
      <c r="AS1361">
        <v>2473</v>
      </c>
      <c r="AT1361">
        <v>10997.66</v>
      </c>
      <c r="AU1361">
        <v>1</v>
      </c>
      <c r="AV1361">
        <v>1</v>
      </c>
      <c r="AW1361" t="s">
        <v>10362</v>
      </c>
      <c r="AX1361">
        <v>27000</v>
      </c>
      <c r="AY1361" t="s">
        <v>56</v>
      </c>
      <c r="AZ1361" t="s">
        <v>10373</v>
      </c>
      <c r="BA1361" t="s">
        <v>47</v>
      </c>
      <c r="BB1361" t="s">
        <v>10374</v>
      </c>
      <c r="BC1361" t="s">
        <v>47</v>
      </c>
      <c r="BD1361">
        <v>1148</v>
      </c>
      <c r="BE1361">
        <v>124951.33</v>
      </c>
      <c r="BF1361">
        <v>10</v>
      </c>
      <c r="BG1361">
        <v>11</v>
      </c>
      <c r="BH1361">
        <v>20698.689999999999</v>
      </c>
      <c r="BI1361">
        <v>0</v>
      </c>
      <c r="BJ1361">
        <v>20698.689999999999</v>
      </c>
      <c r="BK1361">
        <v>27000</v>
      </c>
      <c r="BL1361" t="s">
        <v>56</v>
      </c>
      <c r="BM1361" t="s">
        <v>10374</v>
      </c>
      <c r="BN1361" t="s">
        <v>10375</v>
      </c>
      <c r="BO1361" t="s">
        <v>47</v>
      </c>
    </row>
    <row r="1362" spans="1:67" hidden="1" x14ac:dyDescent="0.3">
      <c r="A1362">
        <v>128019</v>
      </c>
      <c r="B1362">
        <v>7121927336</v>
      </c>
      <c r="C1362">
        <v>1460970</v>
      </c>
      <c r="D1362">
        <v>7032</v>
      </c>
      <c r="E1362">
        <v>137374</v>
      </c>
      <c r="F1362">
        <v>1</v>
      </c>
      <c r="G1362" t="s">
        <v>860</v>
      </c>
      <c r="H1362">
        <v>42875</v>
      </c>
      <c r="I1362">
        <v>22339233</v>
      </c>
      <c r="J1362" t="s">
        <v>46</v>
      </c>
      <c r="K1362" t="s">
        <v>47</v>
      </c>
      <c r="L1362" t="s">
        <v>48</v>
      </c>
      <c r="M1362" t="s">
        <v>49</v>
      </c>
      <c r="N1362" t="s">
        <v>386</v>
      </c>
      <c r="O1362" t="s">
        <v>113</v>
      </c>
      <c r="P1362" t="s">
        <v>114</v>
      </c>
      <c r="Q1362" t="s">
        <v>115</v>
      </c>
      <c r="R1362" t="s">
        <v>54</v>
      </c>
      <c r="S1362">
        <v>100894891</v>
      </c>
      <c r="T1362" t="s">
        <v>116</v>
      </c>
      <c r="U1362" t="s">
        <v>56</v>
      </c>
      <c r="V1362" t="s">
        <v>57</v>
      </c>
      <c r="W1362">
        <v>13194.68</v>
      </c>
      <c r="X1362">
        <v>20583.93</v>
      </c>
      <c r="Y1362">
        <v>18847.04</v>
      </c>
      <c r="Z1362" t="s">
        <v>49</v>
      </c>
      <c r="AA1362" t="s">
        <v>10314</v>
      </c>
      <c r="AB1362" t="s">
        <v>10296</v>
      </c>
      <c r="AC1362" t="s">
        <v>10297</v>
      </c>
      <c r="AD1362" t="s">
        <v>52</v>
      </c>
      <c r="AE1362" t="s">
        <v>76</v>
      </c>
      <c r="AF1362" t="s">
        <v>10207</v>
      </c>
      <c r="AG1362" t="s">
        <v>10208</v>
      </c>
      <c r="AH1362" t="s">
        <v>10298</v>
      </c>
      <c r="AI1362" t="s">
        <v>48</v>
      </c>
      <c r="AJ1362" t="s">
        <v>47</v>
      </c>
      <c r="AK1362" t="s">
        <v>386</v>
      </c>
      <c r="AL1362" t="s">
        <v>10240</v>
      </c>
      <c r="AM1362">
        <v>0</v>
      </c>
      <c r="AN1362" t="s">
        <v>47</v>
      </c>
      <c r="AO1362" t="s">
        <v>47</v>
      </c>
      <c r="AP1362" t="s">
        <v>47</v>
      </c>
      <c r="AQ1362" t="s">
        <v>47</v>
      </c>
      <c r="AR1362" t="s">
        <v>47</v>
      </c>
      <c r="AS1362">
        <v>13194.68</v>
      </c>
      <c r="AT1362">
        <v>20583.93</v>
      </c>
      <c r="AU1362">
        <v>1</v>
      </c>
      <c r="AV1362">
        <v>1</v>
      </c>
      <c r="AW1362" t="s">
        <v>10352</v>
      </c>
      <c r="AX1362">
        <v>27000</v>
      </c>
      <c r="AY1362" t="s">
        <v>56</v>
      </c>
      <c r="AZ1362" t="s">
        <v>117</v>
      </c>
      <c r="BA1362">
        <v>14652</v>
      </c>
      <c r="BB1362" t="s">
        <v>117</v>
      </c>
      <c r="BC1362">
        <v>14652</v>
      </c>
      <c r="BD1362">
        <v>2787</v>
      </c>
      <c r="BE1362">
        <v>145535.26</v>
      </c>
      <c r="BF1362">
        <v>11</v>
      </c>
      <c r="BG1362">
        <v>11</v>
      </c>
      <c r="BH1362">
        <v>20583.93</v>
      </c>
      <c r="BI1362">
        <v>0</v>
      </c>
      <c r="BJ1362">
        <v>20583.93</v>
      </c>
      <c r="BK1362">
        <v>27000</v>
      </c>
      <c r="BL1362" t="s">
        <v>56</v>
      </c>
      <c r="BM1362" t="s">
        <v>117</v>
      </c>
      <c r="BN1362" t="s">
        <v>119</v>
      </c>
      <c r="BO1362">
        <v>14652</v>
      </c>
    </row>
    <row r="1363" spans="1:67" hidden="1" x14ac:dyDescent="0.3">
      <c r="A1363">
        <v>129070</v>
      </c>
      <c r="B1363">
        <v>7122022283</v>
      </c>
      <c r="C1363">
        <v>2769823</v>
      </c>
      <c r="D1363">
        <v>7032</v>
      </c>
      <c r="E1363">
        <v>138213</v>
      </c>
      <c r="F1363">
        <v>1</v>
      </c>
      <c r="G1363" t="s">
        <v>860</v>
      </c>
      <c r="H1363">
        <v>42877</v>
      </c>
      <c r="I1363">
        <v>22348540</v>
      </c>
      <c r="J1363" t="s">
        <v>46</v>
      </c>
      <c r="K1363" t="s">
        <v>47</v>
      </c>
      <c r="L1363" t="s">
        <v>48</v>
      </c>
      <c r="M1363" t="s">
        <v>49</v>
      </c>
      <c r="N1363" t="s">
        <v>9412</v>
      </c>
      <c r="O1363" t="s">
        <v>10389</v>
      </c>
      <c r="P1363" t="s">
        <v>207</v>
      </c>
      <c r="Q1363" t="s">
        <v>208</v>
      </c>
      <c r="R1363" t="s">
        <v>54</v>
      </c>
      <c r="S1363">
        <v>101093720</v>
      </c>
      <c r="T1363" t="s">
        <v>55</v>
      </c>
      <c r="U1363" t="s">
        <v>66</v>
      </c>
      <c r="V1363" t="s">
        <v>1007</v>
      </c>
      <c r="W1363">
        <v>2642.6</v>
      </c>
      <c r="X1363">
        <v>9361.85</v>
      </c>
      <c r="Y1363">
        <v>8423</v>
      </c>
      <c r="Z1363" t="s">
        <v>49</v>
      </c>
      <c r="AA1363" t="s">
        <v>10314</v>
      </c>
      <c r="AB1363" t="s">
        <v>10296</v>
      </c>
      <c r="AC1363" t="s">
        <v>10297</v>
      </c>
      <c r="AD1363" t="s">
        <v>52</v>
      </c>
      <c r="AE1363" t="s">
        <v>76</v>
      </c>
      <c r="AF1363" t="s">
        <v>10207</v>
      </c>
      <c r="AG1363" t="s">
        <v>10208</v>
      </c>
      <c r="AH1363" t="s">
        <v>10298</v>
      </c>
      <c r="AI1363" t="s">
        <v>48</v>
      </c>
      <c r="AJ1363" t="s">
        <v>47</v>
      </c>
      <c r="AK1363" t="s">
        <v>9412</v>
      </c>
      <c r="AL1363" t="s">
        <v>10207</v>
      </c>
      <c r="AM1363">
        <v>0</v>
      </c>
      <c r="AN1363" t="s">
        <v>47</v>
      </c>
      <c r="AO1363" t="s">
        <v>47</v>
      </c>
      <c r="AP1363" t="s">
        <v>47</v>
      </c>
      <c r="AQ1363" t="s">
        <v>47</v>
      </c>
      <c r="AR1363" t="s">
        <v>47</v>
      </c>
      <c r="AS1363">
        <v>2642.6</v>
      </c>
      <c r="AT1363">
        <v>9361.85</v>
      </c>
      <c r="AU1363">
        <v>1</v>
      </c>
      <c r="AV1363">
        <v>1</v>
      </c>
      <c r="AW1363" t="s">
        <v>10352</v>
      </c>
      <c r="AX1363">
        <v>10800</v>
      </c>
      <c r="AY1363" t="s">
        <v>66</v>
      </c>
      <c r="AZ1363" t="s">
        <v>5077</v>
      </c>
      <c r="BA1363">
        <v>2953</v>
      </c>
      <c r="BB1363" t="s">
        <v>5077</v>
      </c>
      <c r="BC1363">
        <v>2953</v>
      </c>
      <c r="BD1363">
        <v>120</v>
      </c>
      <c r="BE1363">
        <v>9361.85</v>
      </c>
      <c r="BF1363">
        <v>1</v>
      </c>
      <c r="BG1363">
        <v>3</v>
      </c>
      <c r="BH1363">
        <v>0</v>
      </c>
      <c r="BI1363">
        <v>0</v>
      </c>
      <c r="BJ1363">
        <v>0</v>
      </c>
      <c r="BK1363">
        <v>0</v>
      </c>
      <c r="BL1363" t="s">
        <v>59</v>
      </c>
      <c r="BM1363" t="s">
        <v>10390</v>
      </c>
      <c r="BN1363" t="s">
        <v>10391</v>
      </c>
      <c r="BO1363">
        <v>0</v>
      </c>
    </row>
    <row r="1364" spans="1:67" x14ac:dyDescent="0.3">
      <c r="A1364">
        <v>129044</v>
      </c>
      <c r="B1364">
        <v>7122020722</v>
      </c>
      <c r="C1364">
        <v>4463264</v>
      </c>
      <c r="D1364">
        <v>7032</v>
      </c>
      <c r="E1364">
        <v>138201</v>
      </c>
      <c r="F1364">
        <v>1</v>
      </c>
      <c r="G1364" t="s">
        <v>860</v>
      </c>
      <c r="H1364">
        <v>42877</v>
      </c>
      <c r="I1364">
        <v>22348370</v>
      </c>
      <c r="J1364" t="s">
        <v>46</v>
      </c>
      <c r="K1364" t="s">
        <v>47</v>
      </c>
      <c r="L1364" t="s">
        <v>48</v>
      </c>
      <c r="M1364" t="s">
        <v>49</v>
      </c>
      <c r="N1364" t="s">
        <v>9400</v>
      </c>
      <c r="O1364" t="s">
        <v>10266</v>
      </c>
      <c r="P1364" t="s">
        <v>2264</v>
      </c>
      <c r="Q1364" t="s">
        <v>10372</v>
      </c>
      <c r="R1364" t="s">
        <v>10178</v>
      </c>
      <c r="S1364">
        <v>100788157</v>
      </c>
      <c r="T1364" t="s">
        <v>606</v>
      </c>
      <c r="U1364" t="s">
        <v>66</v>
      </c>
      <c r="V1364" t="s">
        <v>1007</v>
      </c>
      <c r="W1364">
        <v>2473</v>
      </c>
      <c r="X1364">
        <v>10780</v>
      </c>
      <c r="Y1364">
        <v>9900</v>
      </c>
      <c r="Z1364" t="s">
        <v>49</v>
      </c>
      <c r="AA1364" t="s">
        <v>10314</v>
      </c>
      <c r="AB1364" t="s">
        <v>10296</v>
      </c>
      <c r="AC1364" t="s">
        <v>10297</v>
      </c>
      <c r="AD1364" t="s">
        <v>52</v>
      </c>
      <c r="AE1364" t="s">
        <v>76</v>
      </c>
      <c r="AF1364" t="s">
        <v>10207</v>
      </c>
      <c r="AG1364" t="s">
        <v>10208</v>
      </c>
      <c r="AH1364" t="s">
        <v>10298</v>
      </c>
      <c r="AI1364" t="s">
        <v>48</v>
      </c>
      <c r="AJ1364" t="s">
        <v>47</v>
      </c>
      <c r="AK1364" t="s">
        <v>9400</v>
      </c>
      <c r="AL1364" t="s">
        <v>10207</v>
      </c>
      <c r="AM1364">
        <v>0</v>
      </c>
      <c r="AN1364" t="s">
        <v>47</v>
      </c>
      <c r="AO1364" t="s">
        <v>47</v>
      </c>
      <c r="AP1364" t="s">
        <v>47</v>
      </c>
      <c r="AQ1364" t="s">
        <v>47</v>
      </c>
      <c r="AR1364" t="s">
        <v>47</v>
      </c>
      <c r="AS1364">
        <v>2473</v>
      </c>
      <c r="AT1364">
        <v>10780</v>
      </c>
      <c r="AU1364">
        <v>1</v>
      </c>
      <c r="AV1364">
        <v>1</v>
      </c>
      <c r="AW1364" t="s">
        <v>10362</v>
      </c>
      <c r="AX1364">
        <v>10800</v>
      </c>
      <c r="AY1364" t="s">
        <v>66</v>
      </c>
      <c r="AZ1364" t="s">
        <v>10373</v>
      </c>
      <c r="BA1364" t="s">
        <v>47</v>
      </c>
      <c r="BB1364" t="s">
        <v>10373</v>
      </c>
      <c r="BC1364" t="s">
        <v>47</v>
      </c>
      <c r="BD1364">
        <v>1148</v>
      </c>
      <c r="BE1364">
        <v>20141.849999999999</v>
      </c>
      <c r="BF1364">
        <v>2</v>
      </c>
      <c r="BG1364">
        <v>3</v>
      </c>
      <c r="BH1364">
        <v>20141.849999999999</v>
      </c>
      <c r="BI1364">
        <v>0</v>
      </c>
      <c r="BJ1364">
        <v>20141.849999999999</v>
      </c>
      <c r="BK1364">
        <v>27000</v>
      </c>
      <c r="BL1364" t="s">
        <v>56</v>
      </c>
      <c r="BM1364" t="s">
        <v>10374</v>
      </c>
      <c r="BN1364" t="s">
        <v>10375</v>
      </c>
      <c r="BO1364" t="s">
        <v>47</v>
      </c>
    </row>
    <row r="1365" spans="1:67" hidden="1" x14ac:dyDescent="0.3">
      <c r="A1365">
        <v>129066</v>
      </c>
      <c r="B1365">
        <v>7122022265</v>
      </c>
      <c r="C1365">
        <v>4205647</v>
      </c>
      <c r="D1365">
        <v>7032</v>
      </c>
      <c r="E1365">
        <v>138209</v>
      </c>
      <c r="F1365">
        <v>1</v>
      </c>
      <c r="G1365" t="s">
        <v>860</v>
      </c>
      <c r="H1365">
        <v>42877</v>
      </c>
      <c r="I1365">
        <v>22348534</v>
      </c>
      <c r="J1365" t="s">
        <v>46</v>
      </c>
      <c r="K1365" t="s">
        <v>47</v>
      </c>
      <c r="L1365" t="s">
        <v>48</v>
      </c>
      <c r="M1365" t="s">
        <v>49</v>
      </c>
      <c r="N1365" t="s">
        <v>168</v>
      </c>
      <c r="O1365" t="s">
        <v>169</v>
      </c>
      <c r="P1365" t="s">
        <v>170</v>
      </c>
      <c r="Q1365" t="s">
        <v>171</v>
      </c>
      <c r="R1365" t="s">
        <v>54</v>
      </c>
      <c r="S1365">
        <v>101047835</v>
      </c>
      <c r="T1365" t="s">
        <v>172</v>
      </c>
      <c r="U1365" t="s">
        <v>56</v>
      </c>
      <c r="V1365" t="s">
        <v>57</v>
      </c>
      <c r="W1365">
        <v>13802.09</v>
      </c>
      <c r="X1365">
        <v>21111.06</v>
      </c>
      <c r="Y1365">
        <v>19325.71</v>
      </c>
      <c r="Z1365" t="s">
        <v>49</v>
      </c>
      <c r="AA1365" t="s">
        <v>10314</v>
      </c>
      <c r="AB1365" t="s">
        <v>10296</v>
      </c>
      <c r="AC1365" t="s">
        <v>10297</v>
      </c>
      <c r="AD1365" t="s">
        <v>52</v>
      </c>
      <c r="AE1365" t="s">
        <v>76</v>
      </c>
      <c r="AF1365" t="s">
        <v>10207</v>
      </c>
      <c r="AG1365" t="s">
        <v>10208</v>
      </c>
      <c r="AH1365" t="s">
        <v>10298</v>
      </c>
      <c r="AI1365" t="s">
        <v>48</v>
      </c>
      <c r="AJ1365" t="s">
        <v>47</v>
      </c>
      <c r="AK1365" t="s">
        <v>168</v>
      </c>
      <c r="AL1365" t="s">
        <v>10240</v>
      </c>
      <c r="AM1365">
        <v>0</v>
      </c>
      <c r="AN1365" t="s">
        <v>47</v>
      </c>
      <c r="AO1365" t="s">
        <v>47</v>
      </c>
      <c r="AP1365" t="s">
        <v>47</v>
      </c>
      <c r="AQ1365" t="s">
        <v>47</v>
      </c>
      <c r="AR1365" t="s">
        <v>47</v>
      </c>
      <c r="AS1365">
        <v>13802.09</v>
      </c>
      <c r="AT1365">
        <v>21111.06</v>
      </c>
      <c r="AU1365">
        <v>1</v>
      </c>
      <c r="AV1365">
        <v>1</v>
      </c>
      <c r="AW1365" t="s">
        <v>10352</v>
      </c>
      <c r="AX1365">
        <v>27000</v>
      </c>
      <c r="AY1365" t="s">
        <v>56</v>
      </c>
      <c r="AZ1365" t="s">
        <v>173</v>
      </c>
      <c r="BA1365">
        <v>15326.5</v>
      </c>
      <c r="BB1365" t="s">
        <v>173</v>
      </c>
      <c r="BC1365">
        <v>15326.5</v>
      </c>
      <c r="BD1365">
        <v>2614</v>
      </c>
      <c r="BE1365">
        <v>41252.910000000003</v>
      </c>
      <c r="BF1365">
        <v>3</v>
      </c>
      <c r="BG1365">
        <v>3</v>
      </c>
      <c r="BH1365">
        <v>21111.06</v>
      </c>
      <c r="BI1365">
        <v>0</v>
      </c>
      <c r="BJ1365">
        <v>21111.06</v>
      </c>
      <c r="BK1365">
        <v>27000</v>
      </c>
      <c r="BL1365" t="s">
        <v>56</v>
      </c>
      <c r="BM1365" t="s">
        <v>173</v>
      </c>
      <c r="BN1365" t="s">
        <v>175</v>
      </c>
      <c r="BO1365">
        <v>15326.5</v>
      </c>
    </row>
    <row r="1366" spans="1:67" hidden="1" x14ac:dyDescent="0.3">
      <c r="A1366">
        <v>129273</v>
      </c>
      <c r="B1366">
        <v>7122027603</v>
      </c>
      <c r="C1366">
        <v>1157188</v>
      </c>
      <c r="D1366">
        <v>7032</v>
      </c>
      <c r="E1366">
        <v>138569</v>
      </c>
      <c r="F1366">
        <v>1</v>
      </c>
      <c r="G1366" t="s">
        <v>860</v>
      </c>
      <c r="H1366">
        <v>42878</v>
      </c>
      <c r="I1366">
        <v>22361085</v>
      </c>
      <c r="J1366" t="s">
        <v>46</v>
      </c>
      <c r="K1366" t="s">
        <v>47</v>
      </c>
      <c r="L1366" t="s">
        <v>48</v>
      </c>
      <c r="M1366" t="s">
        <v>49</v>
      </c>
      <c r="N1366" t="s">
        <v>9400</v>
      </c>
      <c r="O1366" t="s">
        <v>10238</v>
      </c>
      <c r="P1366" t="s">
        <v>568</v>
      </c>
      <c r="Q1366" t="s">
        <v>10361</v>
      </c>
      <c r="R1366" t="s">
        <v>10178</v>
      </c>
      <c r="S1366">
        <v>100223303</v>
      </c>
      <c r="T1366" t="s">
        <v>64</v>
      </c>
      <c r="U1366" t="s">
        <v>56</v>
      </c>
      <c r="V1366" t="s">
        <v>57</v>
      </c>
      <c r="W1366">
        <v>15473.22</v>
      </c>
      <c r="X1366">
        <v>17905.5</v>
      </c>
      <c r="Y1366">
        <v>16249.52</v>
      </c>
      <c r="Z1366" t="s">
        <v>49</v>
      </c>
      <c r="AA1366" t="s">
        <v>10314</v>
      </c>
      <c r="AB1366" t="s">
        <v>10296</v>
      </c>
      <c r="AC1366" t="s">
        <v>10297</v>
      </c>
      <c r="AD1366" t="s">
        <v>52</v>
      </c>
      <c r="AE1366" t="s">
        <v>76</v>
      </c>
      <c r="AF1366" t="s">
        <v>10207</v>
      </c>
      <c r="AG1366" t="s">
        <v>10208</v>
      </c>
      <c r="AH1366" t="s">
        <v>10298</v>
      </c>
      <c r="AI1366" t="s">
        <v>48</v>
      </c>
      <c r="AJ1366" t="s">
        <v>47</v>
      </c>
      <c r="AK1366" t="s">
        <v>9400</v>
      </c>
      <c r="AL1366" t="s">
        <v>10240</v>
      </c>
      <c r="AM1366">
        <v>0</v>
      </c>
      <c r="AN1366" t="s">
        <v>47</v>
      </c>
      <c r="AO1366" t="s">
        <v>47</v>
      </c>
      <c r="AP1366" t="s">
        <v>47</v>
      </c>
      <c r="AQ1366" t="s">
        <v>47</v>
      </c>
      <c r="AR1366" t="s">
        <v>47</v>
      </c>
      <c r="AS1366">
        <v>15473.22</v>
      </c>
      <c r="AT1366">
        <v>17905.5</v>
      </c>
      <c r="AU1366">
        <v>1</v>
      </c>
      <c r="AV1366">
        <v>1</v>
      </c>
      <c r="AW1366" t="s">
        <v>10362</v>
      </c>
      <c r="AX1366">
        <v>27000</v>
      </c>
      <c r="AY1366" t="s">
        <v>56</v>
      </c>
      <c r="AZ1366" t="s">
        <v>10443</v>
      </c>
      <c r="BA1366" t="s">
        <v>47</v>
      </c>
      <c r="BB1366" t="s">
        <v>10443</v>
      </c>
      <c r="BC1366" t="s">
        <v>47</v>
      </c>
      <c r="BD1366">
        <v>1</v>
      </c>
      <c r="BE1366">
        <v>17905.5</v>
      </c>
      <c r="BF1366">
        <v>1</v>
      </c>
      <c r="BG1366">
        <v>3</v>
      </c>
      <c r="BH1366">
        <v>0</v>
      </c>
      <c r="BI1366">
        <v>0</v>
      </c>
      <c r="BJ1366">
        <v>0</v>
      </c>
      <c r="BK1366">
        <v>0</v>
      </c>
      <c r="BL1366" t="s">
        <v>59</v>
      </c>
      <c r="BM1366" t="s">
        <v>10444</v>
      </c>
      <c r="BN1366" t="s">
        <v>10445</v>
      </c>
      <c r="BO1366">
        <v>0</v>
      </c>
    </row>
    <row r="1367" spans="1:67" x14ac:dyDescent="0.3">
      <c r="A1367">
        <v>129511</v>
      </c>
      <c r="B1367">
        <v>7122057065</v>
      </c>
      <c r="C1367">
        <v>4463264</v>
      </c>
      <c r="D1367">
        <v>7032</v>
      </c>
      <c r="E1367">
        <v>138736</v>
      </c>
      <c r="F1367">
        <v>1</v>
      </c>
      <c r="G1367" t="s">
        <v>860</v>
      </c>
      <c r="H1367">
        <v>42878</v>
      </c>
      <c r="I1367">
        <v>22361087</v>
      </c>
      <c r="J1367" t="s">
        <v>46</v>
      </c>
      <c r="K1367" t="s">
        <v>47</v>
      </c>
      <c r="L1367" t="s">
        <v>48</v>
      </c>
      <c r="M1367" t="s">
        <v>49</v>
      </c>
      <c r="N1367" t="s">
        <v>9400</v>
      </c>
      <c r="O1367" t="s">
        <v>10266</v>
      </c>
      <c r="P1367" t="s">
        <v>2264</v>
      </c>
      <c r="Q1367" t="s">
        <v>10372</v>
      </c>
      <c r="R1367" t="s">
        <v>10178</v>
      </c>
      <c r="S1367">
        <v>100788157</v>
      </c>
      <c r="T1367" t="s">
        <v>606</v>
      </c>
      <c r="U1367" t="s">
        <v>66</v>
      </c>
      <c r="V1367" t="s">
        <v>1007</v>
      </c>
      <c r="W1367">
        <v>2473</v>
      </c>
      <c r="X1367">
        <v>9241.9</v>
      </c>
      <c r="Y1367">
        <v>8500.2000000000007</v>
      </c>
      <c r="Z1367" t="s">
        <v>49</v>
      </c>
      <c r="AA1367" t="s">
        <v>10314</v>
      </c>
      <c r="AB1367" t="s">
        <v>10296</v>
      </c>
      <c r="AC1367" t="s">
        <v>10297</v>
      </c>
      <c r="AD1367" t="s">
        <v>52</v>
      </c>
      <c r="AE1367" t="s">
        <v>76</v>
      </c>
      <c r="AF1367" t="s">
        <v>10207</v>
      </c>
      <c r="AG1367" t="s">
        <v>10208</v>
      </c>
      <c r="AH1367" t="s">
        <v>10298</v>
      </c>
      <c r="AI1367" t="s">
        <v>48</v>
      </c>
      <c r="AJ1367" t="s">
        <v>47</v>
      </c>
      <c r="AK1367" t="s">
        <v>9400</v>
      </c>
      <c r="AL1367" t="s">
        <v>10207</v>
      </c>
      <c r="AM1367">
        <v>0</v>
      </c>
      <c r="AN1367" t="s">
        <v>47</v>
      </c>
      <c r="AO1367" t="s">
        <v>47</v>
      </c>
      <c r="AP1367" t="s">
        <v>47</v>
      </c>
      <c r="AQ1367" t="s">
        <v>47</v>
      </c>
      <c r="AR1367" t="s">
        <v>47</v>
      </c>
      <c r="AS1367">
        <v>2473</v>
      </c>
      <c r="AT1367">
        <v>9241.9</v>
      </c>
      <c r="AU1367">
        <v>1</v>
      </c>
      <c r="AV1367">
        <v>1</v>
      </c>
      <c r="AW1367" t="s">
        <v>10362</v>
      </c>
      <c r="AX1367">
        <v>10800</v>
      </c>
      <c r="AY1367" t="s">
        <v>66</v>
      </c>
      <c r="AZ1367" t="s">
        <v>10373</v>
      </c>
      <c r="BA1367" t="s">
        <v>47</v>
      </c>
      <c r="BB1367" t="s">
        <v>10373</v>
      </c>
      <c r="BC1367" t="s">
        <v>47</v>
      </c>
      <c r="BD1367">
        <v>1148</v>
      </c>
      <c r="BE1367">
        <v>27147.4</v>
      </c>
      <c r="BF1367">
        <v>2</v>
      </c>
      <c r="BG1367">
        <v>3</v>
      </c>
      <c r="BH1367">
        <v>27147.4</v>
      </c>
      <c r="BI1367">
        <v>0</v>
      </c>
      <c r="BJ1367">
        <v>27147.4</v>
      </c>
      <c r="BK1367">
        <v>42000</v>
      </c>
      <c r="BL1367" t="s">
        <v>229</v>
      </c>
      <c r="BM1367" t="s">
        <v>10375</v>
      </c>
      <c r="BN1367" t="s">
        <v>10375</v>
      </c>
      <c r="BO1367" t="s">
        <v>47</v>
      </c>
    </row>
    <row r="1368" spans="1:67" hidden="1" x14ac:dyDescent="0.3">
      <c r="A1368">
        <v>129225</v>
      </c>
      <c r="B1368">
        <v>7122025049</v>
      </c>
      <c r="C1368">
        <v>940117</v>
      </c>
      <c r="D1368">
        <v>7032</v>
      </c>
      <c r="E1368">
        <v>138537</v>
      </c>
      <c r="F1368">
        <v>1</v>
      </c>
      <c r="G1368" t="s">
        <v>860</v>
      </c>
      <c r="H1368">
        <v>42878</v>
      </c>
      <c r="I1368">
        <v>22361217</v>
      </c>
      <c r="J1368" t="s">
        <v>46</v>
      </c>
      <c r="K1368" t="s">
        <v>47</v>
      </c>
      <c r="L1368" t="s">
        <v>48</v>
      </c>
      <c r="M1368" t="s">
        <v>49</v>
      </c>
      <c r="N1368" t="s">
        <v>69</v>
      </c>
      <c r="O1368" t="s">
        <v>70</v>
      </c>
      <c r="P1368" t="s">
        <v>71</v>
      </c>
      <c r="Q1368" t="s">
        <v>72</v>
      </c>
      <c r="R1368" t="s">
        <v>54</v>
      </c>
      <c r="S1368">
        <v>100994845</v>
      </c>
      <c r="T1368" t="s">
        <v>86</v>
      </c>
      <c r="U1368" t="s">
        <v>56</v>
      </c>
      <c r="V1368" t="s">
        <v>57</v>
      </c>
      <c r="W1368">
        <v>10986.56</v>
      </c>
      <c r="X1368">
        <v>19995.599999999999</v>
      </c>
      <c r="Y1368">
        <v>17991.599999999999</v>
      </c>
      <c r="Z1368" t="s">
        <v>49</v>
      </c>
      <c r="AA1368" t="s">
        <v>10314</v>
      </c>
      <c r="AB1368" t="s">
        <v>10296</v>
      </c>
      <c r="AC1368" t="s">
        <v>10297</v>
      </c>
      <c r="AD1368" t="s">
        <v>52</v>
      </c>
      <c r="AE1368" t="s">
        <v>76</v>
      </c>
      <c r="AF1368" t="s">
        <v>10207</v>
      </c>
      <c r="AG1368" t="s">
        <v>10208</v>
      </c>
      <c r="AH1368" t="s">
        <v>10298</v>
      </c>
      <c r="AI1368" t="s">
        <v>48</v>
      </c>
      <c r="AJ1368" t="s">
        <v>47</v>
      </c>
      <c r="AK1368" t="s">
        <v>69</v>
      </c>
      <c r="AL1368" t="s">
        <v>10240</v>
      </c>
      <c r="AM1368">
        <v>0</v>
      </c>
      <c r="AN1368" t="s">
        <v>47</v>
      </c>
      <c r="AO1368" t="s">
        <v>47</v>
      </c>
      <c r="AP1368" t="s">
        <v>47</v>
      </c>
      <c r="AQ1368" t="s">
        <v>47</v>
      </c>
      <c r="AR1368" t="s">
        <v>47</v>
      </c>
      <c r="AS1368">
        <v>10986.56</v>
      </c>
      <c r="AT1368">
        <v>19995.599999999999</v>
      </c>
      <c r="AU1368">
        <v>1</v>
      </c>
      <c r="AV1368">
        <v>1</v>
      </c>
      <c r="AW1368" t="s">
        <v>10352</v>
      </c>
      <c r="AX1368">
        <v>27000</v>
      </c>
      <c r="AY1368" t="s">
        <v>56</v>
      </c>
      <c r="AZ1368" t="s">
        <v>236</v>
      </c>
      <c r="BA1368">
        <v>12200</v>
      </c>
      <c r="BB1368" t="s">
        <v>236</v>
      </c>
      <c r="BC1368">
        <v>12200</v>
      </c>
      <c r="BD1368">
        <v>2384</v>
      </c>
      <c r="BE1368">
        <v>47143</v>
      </c>
      <c r="BF1368">
        <v>3</v>
      </c>
      <c r="BG1368">
        <v>3</v>
      </c>
      <c r="BH1368">
        <v>19995.599999999999</v>
      </c>
      <c r="BI1368">
        <v>0</v>
      </c>
      <c r="BJ1368">
        <v>19995.599999999999</v>
      </c>
      <c r="BK1368">
        <v>27000</v>
      </c>
      <c r="BL1368" t="s">
        <v>56</v>
      </c>
      <c r="BM1368" t="s">
        <v>236</v>
      </c>
      <c r="BN1368" t="s">
        <v>238</v>
      </c>
      <c r="BO1368">
        <v>12200</v>
      </c>
    </row>
    <row r="1369" spans="1:67" hidden="1" x14ac:dyDescent="0.3">
      <c r="A1369">
        <v>129730</v>
      </c>
      <c r="B1369">
        <v>7122065028</v>
      </c>
      <c r="C1369">
        <v>4463264</v>
      </c>
      <c r="D1369">
        <v>7032</v>
      </c>
      <c r="E1369">
        <v>139088</v>
      </c>
      <c r="F1369">
        <v>1</v>
      </c>
      <c r="G1369" t="s">
        <v>860</v>
      </c>
      <c r="H1369">
        <v>42879</v>
      </c>
      <c r="I1369">
        <v>22380087</v>
      </c>
      <c r="J1369" t="s">
        <v>46</v>
      </c>
      <c r="K1369" t="s">
        <v>47</v>
      </c>
      <c r="L1369" t="s">
        <v>48</v>
      </c>
      <c r="M1369" t="s">
        <v>49</v>
      </c>
      <c r="N1369" t="s">
        <v>9400</v>
      </c>
      <c r="O1369" t="s">
        <v>10266</v>
      </c>
      <c r="P1369" t="s">
        <v>2264</v>
      </c>
      <c r="Q1369" t="s">
        <v>10372</v>
      </c>
      <c r="R1369" t="s">
        <v>10178</v>
      </c>
      <c r="S1369">
        <v>100788157</v>
      </c>
      <c r="T1369" t="s">
        <v>606</v>
      </c>
      <c r="U1369" t="s">
        <v>66</v>
      </c>
      <c r="V1369" t="s">
        <v>1007</v>
      </c>
      <c r="W1369">
        <v>2473</v>
      </c>
      <c r="X1369">
        <v>10797.27</v>
      </c>
      <c r="Y1369">
        <v>9893.08</v>
      </c>
      <c r="Z1369" t="s">
        <v>49</v>
      </c>
      <c r="AA1369" t="s">
        <v>10314</v>
      </c>
      <c r="AB1369" t="s">
        <v>10296</v>
      </c>
      <c r="AC1369" t="s">
        <v>10297</v>
      </c>
      <c r="AD1369" t="s">
        <v>52</v>
      </c>
      <c r="AE1369" t="s">
        <v>76</v>
      </c>
      <c r="AF1369" t="s">
        <v>10207</v>
      </c>
      <c r="AG1369" t="s">
        <v>10208</v>
      </c>
      <c r="AH1369" t="s">
        <v>10298</v>
      </c>
      <c r="AI1369" t="s">
        <v>48</v>
      </c>
      <c r="AJ1369" t="s">
        <v>47</v>
      </c>
      <c r="AK1369" t="s">
        <v>9400</v>
      </c>
      <c r="AL1369" t="s">
        <v>10207</v>
      </c>
      <c r="AM1369">
        <v>0</v>
      </c>
      <c r="AN1369" t="s">
        <v>47</v>
      </c>
      <c r="AO1369" t="s">
        <v>47</v>
      </c>
      <c r="AP1369" t="s">
        <v>47</v>
      </c>
      <c r="AQ1369" t="s">
        <v>47</v>
      </c>
      <c r="AR1369" t="s">
        <v>47</v>
      </c>
      <c r="AS1369">
        <v>2473</v>
      </c>
      <c r="AT1369">
        <v>10797.27</v>
      </c>
      <c r="AU1369">
        <v>1</v>
      </c>
      <c r="AV1369">
        <v>1</v>
      </c>
      <c r="AW1369" t="s">
        <v>10362</v>
      </c>
      <c r="AX1369">
        <v>10800</v>
      </c>
      <c r="AY1369" t="s">
        <v>66</v>
      </c>
      <c r="AZ1369" t="s">
        <v>10373</v>
      </c>
      <c r="BA1369" t="s">
        <v>47</v>
      </c>
      <c r="BB1369" t="s">
        <v>10373</v>
      </c>
      <c r="BC1369" t="s">
        <v>47</v>
      </c>
      <c r="BD1369">
        <v>1148</v>
      </c>
      <c r="BE1369">
        <v>10797.27</v>
      </c>
      <c r="BF1369">
        <v>1</v>
      </c>
      <c r="BG1369">
        <v>2</v>
      </c>
      <c r="BH1369">
        <v>0</v>
      </c>
      <c r="BI1369">
        <v>0</v>
      </c>
      <c r="BJ1369">
        <v>0</v>
      </c>
      <c r="BK1369">
        <v>0</v>
      </c>
      <c r="BL1369" t="s">
        <v>59</v>
      </c>
      <c r="BM1369" t="s">
        <v>10376</v>
      </c>
      <c r="BN1369" t="s">
        <v>10375</v>
      </c>
      <c r="BO1369">
        <v>0</v>
      </c>
    </row>
    <row r="1370" spans="1:67" x14ac:dyDescent="0.3">
      <c r="A1370">
        <v>129969</v>
      </c>
      <c r="B1370">
        <v>7122092061</v>
      </c>
      <c r="C1370">
        <v>4463264</v>
      </c>
      <c r="D1370">
        <v>7032</v>
      </c>
      <c r="E1370">
        <v>139259</v>
      </c>
      <c r="F1370">
        <v>1</v>
      </c>
      <c r="G1370" t="s">
        <v>860</v>
      </c>
      <c r="H1370">
        <v>42879</v>
      </c>
      <c r="I1370">
        <v>22380105</v>
      </c>
      <c r="J1370" t="s">
        <v>46</v>
      </c>
      <c r="K1370" t="s">
        <v>47</v>
      </c>
      <c r="L1370" t="s">
        <v>48</v>
      </c>
      <c r="M1370" t="s">
        <v>49</v>
      </c>
      <c r="N1370" t="s">
        <v>9400</v>
      </c>
      <c r="O1370" t="s">
        <v>10266</v>
      </c>
      <c r="P1370" t="s">
        <v>2264</v>
      </c>
      <c r="Q1370" t="s">
        <v>10372</v>
      </c>
      <c r="R1370" t="s">
        <v>10178</v>
      </c>
      <c r="S1370">
        <v>100788157</v>
      </c>
      <c r="T1370" t="s">
        <v>606</v>
      </c>
      <c r="U1370" t="s">
        <v>66</v>
      </c>
      <c r="V1370" t="s">
        <v>1007</v>
      </c>
      <c r="W1370">
        <v>2473</v>
      </c>
      <c r="X1370">
        <v>9802.7999999999993</v>
      </c>
      <c r="Y1370">
        <v>9072</v>
      </c>
      <c r="Z1370" t="s">
        <v>49</v>
      </c>
      <c r="AA1370" t="s">
        <v>10314</v>
      </c>
      <c r="AB1370" t="s">
        <v>10296</v>
      </c>
      <c r="AC1370" t="s">
        <v>10297</v>
      </c>
      <c r="AD1370" t="s">
        <v>52</v>
      </c>
      <c r="AE1370" t="s">
        <v>76</v>
      </c>
      <c r="AF1370" t="s">
        <v>10207</v>
      </c>
      <c r="AG1370" t="s">
        <v>10208</v>
      </c>
      <c r="AH1370" t="s">
        <v>10298</v>
      </c>
      <c r="AI1370" t="s">
        <v>48</v>
      </c>
      <c r="AJ1370" t="s">
        <v>47</v>
      </c>
      <c r="AK1370" t="s">
        <v>9400</v>
      </c>
      <c r="AL1370" t="s">
        <v>10207</v>
      </c>
      <c r="AM1370">
        <v>0</v>
      </c>
      <c r="AN1370" t="s">
        <v>47</v>
      </c>
      <c r="AO1370" t="s">
        <v>47</v>
      </c>
      <c r="AP1370" t="s">
        <v>47</v>
      </c>
      <c r="AQ1370" t="s">
        <v>47</v>
      </c>
      <c r="AR1370" t="s">
        <v>47</v>
      </c>
      <c r="AS1370">
        <v>2473</v>
      </c>
      <c r="AT1370">
        <v>9802.7999999999993</v>
      </c>
      <c r="AU1370">
        <v>1</v>
      </c>
      <c r="AV1370">
        <v>1</v>
      </c>
      <c r="AW1370" t="s">
        <v>10362</v>
      </c>
      <c r="AX1370">
        <v>10800</v>
      </c>
      <c r="AY1370" t="s">
        <v>66</v>
      </c>
      <c r="AZ1370" t="s">
        <v>10373</v>
      </c>
      <c r="BA1370" t="s">
        <v>47</v>
      </c>
      <c r="BB1370" t="s">
        <v>10373</v>
      </c>
      <c r="BC1370" t="s">
        <v>47</v>
      </c>
      <c r="BD1370">
        <v>1148</v>
      </c>
      <c r="BE1370">
        <v>20600.07</v>
      </c>
      <c r="BF1370">
        <v>2</v>
      </c>
      <c r="BG1370">
        <v>2</v>
      </c>
      <c r="BH1370">
        <v>20600.07</v>
      </c>
      <c r="BI1370">
        <v>0</v>
      </c>
      <c r="BJ1370">
        <v>20600.07</v>
      </c>
      <c r="BK1370">
        <v>27000</v>
      </c>
      <c r="BL1370" t="s">
        <v>56</v>
      </c>
      <c r="BM1370" t="s">
        <v>10374</v>
      </c>
      <c r="BN1370" t="s">
        <v>10375</v>
      </c>
      <c r="BO1370" t="s">
        <v>47</v>
      </c>
    </row>
    <row r="1371" spans="1:67" hidden="1" x14ac:dyDescent="0.3">
      <c r="A1371">
        <v>129086</v>
      </c>
      <c r="B1371">
        <v>7122023415</v>
      </c>
      <c r="C1371">
        <v>659338</v>
      </c>
      <c r="D1371">
        <v>7032</v>
      </c>
      <c r="E1371">
        <v>139563</v>
      </c>
      <c r="F1371">
        <v>1</v>
      </c>
      <c r="G1371" t="s">
        <v>860</v>
      </c>
      <c r="H1371">
        <v>42880</v>
      </c>
      <c r="I1371">
        <v>22393466</v>
      </c>
      <c r="J1371" t="s">
        <v>46</v>
      </c>
      <c r="K1371" t="s">
        <v>47</v>
      </c>
      <c r="L1371" t="s">
        <v>48</v>
      </c>
      <c r="M1371" t="s">
        <v>49</v>
      </c>
      <c r="N1371" t="s">
        <v>50</v>
      </c>
      <c r="O1371" t="s">
        <v>51</v>
      </c>
      <c r="P1371" t="s">
        <v>52</v>
      </c>
      <c r="Q1371" t="s">
        <v>53</v>
      </c>
      <c r="R1371" t="s">
        <v>54</v>
      </c>
      <c r="S1371">
        <v>101093720</v>
      </c>
      <c r="T1371" t="s">
        <v>55</v>
      </c>
      <c r="U1371" t="s">
        <v>56</v>
      </c>
      <c r="V1371" t="s">
        <v>57</v>
      </c>
      <c r="W1371">
        <v>1683.12</v>
      </c>
      <c r="X1371">
        <v>18979.62</v>
      </c>
      <c r="Y1371">
        <v>17427.2</v>
      </c>
      <c r="Z1371" t="s">
        <v>49</v>
      </c>
      <c r="AA1371" t="s">
        <v>10314</v>
      </c>
      <c r="AB1371" t="s">
        <v>10296</v>
      </c>
      <c r="AC1371" t="s">
        <v>10297</v>
      </c>
      <c r="AD1371" t="s">
        <v>52</v>
      </c>
      <c r="AE1371" t="s">
        <v>76</v>
      </c>
      <c r="AF1371" t="s">
        <v>10207</v>
      </c>
      <c r="AG1371" t="s">
        <v>10208</v>
      </c>
      <c r="AH1371" t="s">
        <v>10298</v>
      </c>
      <c r="AI1371" t="s">
        <v>48</v>
      </c>
      <c r="AJ1371" t="s">
        <v>47</v>
      </c>
      <c r="AK1371" t="s">
        <v>50</v>
      </c>
      <c r="AL1371" t="s">
        <v>10207</v>
      </c>
      <c r="AM1371">
        <v>0</v>
      </c>
      <c r="AN1371" t="s">
        <v>47</v>
      </c>
      <c r="AO1371" t="s">
        <v>47</v>
      </c>
      <c r="AP1371" t="s">
        <v>47</v>
      </c>
      <c r="AQ1371" t="s">
        <v>47</v>
      </c>
      <c r="AR1371" t="s">
        <v>47</v>
      </c>
      <c r="AS1371">
        <v>1683.12</v>
      </c>
      <c r="AT1371">
        <v>18979.62</v>
      </c>
      <c r="AU1371">
        <v>1</v>
      </c>
      <c r="AV1371">
        <v>1</v>
      </c>
      <c r="AW1371" t="s">
        <v>10352</v>
      </c>
      <c r="AX1371">
        <v>27000</v>
      </c>
      <c r="AY1371" t="s">
        <v>56</v>
      </c>
      <c r="AZ1371" t="s">
        <v>220</v>
      </c>
      <c r="BA1371">
        <v>1880.82</v>
      </c>
      <c r="BB1371" t="s">
        <v>220</v>
      </c>
      <c r="BC1371">
        <v>1880.82</v>
      </c>
      <c r="BD1371">
        <v>154</v>
      </c>
      <c r="BE1371">
        <v>18979.62</v>
      </c>
      <c r="BF1371">
        <v>1</v>
      </c>
      <c r="BG1371">
        <v>8</v>
      </c>
      <c r="BH1371">
        <v>0</v>
      </c>
      <c r="BI1371">
        <v>0</v>
      </c>
      <c r="BJ1371">
        <v>0</v>
      </c>
      <c r="BK1371">
        <v>0</v>
      </c>
      <c r="BL1371" t="s">
        <v>59</v>
      </c>
      <c r="BM1371" t="s">
        <v>221</v>
      </c>
      <c r="BN1371" t="s">
        <v>222</v>
      </c>
      <c r="BO1371">
        <v>0</v>
      </c>
    </row>
    <row r="1372" spans="1:67" hidden="1" x14ac:dyDescent="0.3">
      <c r="A1372">
        <v>129087</v>
      </c>
      <c r="B1372">
        <v>7122023416</v>
      </c>
      <c r="C1372">
        <v>659338</v>
      </c>
      <c r="D1372">
        <v>7032</v>
      </c>
      <c r="E1372">
        <v>139564</v>
      </c>
      <c r="F1372">
        <v>1</v>
      </c>
      <c r="G1372" t="s">
        <v>860</v>
      </c>
      <c r="H1372">
        <v>42880</v>
      </c>
      <c r="I1372">
        <v>22393467</v>
      </c>
      <c r="J1372" t="s">
        <v>46</v>
      </c>
      <c r="K1372" t="s">
        <v>47</v>
      </c>
      <c r="L1372" t="s">
        <v>48</v>
      </c>
      <c r="M1372" t="s">
        <v>49</v>
      </c>
      <c r="N1372" t="s">
        <v>50</v>
      </c>
      <c r="O1372" t="s">
        <v>51</v>
      </c>
      <c r="P1372" t="s">
        <v>52</v>
      </c>
      <c r="Q1372" t="s">
        <v>53</v>
      </c>
      <c r="R1372" t="s">
        <v>54</v>
      </c>
      <c r="S1372">
        <v>101093720</v>
      </c>
      <c r="T1372" t="s">
        <v>55</v>
      </c>
      <c r="U1372" t="s">
        <v>56</v>
      </c>
      <c r="V1372" t="s">
        <v>57</v>
      </c>
      <c r="W1372">
        <v>1683.12</v>
      </c>
      <c r="X1372">
        <v>13634.41</v>
      </c>
      <c r="Y1372">
        <v>12232.8</v>
      </c>
      <c r="Z1372" t="s">
        <v>49</v>
      </c>
      <c r="AA1372" t="s">
        <v>10314</v>
      </c>
      <c r="AB1372" t="s">
        <v>10296</v>
      </c>
      <c r="AC1372" t="s">
        <v>10297</v>
      </c>
      <c r="AD1372" t="s">
        <v>52</v>
      </c>
      <c r="AE1372" t="s">
        <v>76</v>
      </c>
      <c r="AF1372" t="s">
        <v>10207</v>
      </c>
      <c r="AG1372" t="s">
        <v>10208</v>
      </c>
      <c r="AH1372" t="s">
        <v>10298</v>
      </c>
      <c r="AI1372" t="s">
        <v>48</v>
      </c>
      <c r="AJ1372" t="s">
        <v>47</v>
      </c>
      <c r="AK1372" t="s">
        <v>50</v>
      </c>
      <c r="AL1372" t="s">
        <v>10207</v>
      </c>
      <c r="AM1372">
        <v>0</v>
      </c>
      <c r="AN1372" t="s">
        <v>47</v>
      </c>
      <c r="AO1372" t="s">
        <v>47</v>
      </c>
      <c r="AP1372" t="s">
        <v>47</v>
      </c>
      <c r="AQ1372" t="s">
        <v>47</v>
      </c>
      <c r="AR1372" t="s">
        <v>47</v>
      </c>
      <c r="AS1372">
        <v>1683.12</v>
      </c>
      <c r="AT1372">
        <v>13634.41</v>
      </c>
      <c r="AU1372">
        <v>1</v>
      </c>
      <c r="AV1372">
        <v>1</v>
      </c>
      <c r="AW1372" t="s">
        <v>10352</v>
      </c>
      <c r="AX1372">
        <v>27000</v>
      </c>
      <c r="AY1372" t="s">
        <v>56</v>
      </c>
      <c r="AZ1372" t="s">
        <v>220</v>
      </c>
      <c r="BA1372">
        <v>1880.82</v>
      </c>
      <c r="BB1372" t="s">
        <v>220</v>
      </c>
      <c r="BC1372">
        <v>1880.82</v>
      </c>
      <c r="BD1372">
        <v>154</v>
      </c>
      <c r="BE1372">
        <v>32614.03</v>
      </c>
      <c r="BF1372">
        <v>2</v>
      </c>
      <c r="BG1372">
        <v>8</v>
      </c>
      <c r="BH1372">
        <v>32614.03</v>
      </c>
      <c r="BI1372">
        <v>0</v>
      </c>
      <c r="BJ1372">
        <v>32614.03</v>
      </c>
      <c r="BK1372">
        <v>42000</v>
      </c>
      <c r="BL1372" t="s">
        <v>229</v>
      </c>
      <c r="BM1372" t="s">
        <v>222</v>
      </c>
      <c r="BN1372" t="s">
        <v>222</v>
      </c>
      <c r="BO1372">
        <v>2445.0659999999998</v>
      </c>
    </row>
    <row r="1373" spans="1:67" hidden="1" x14ac:dyDescent="0.3">
      <c r="A1373">
        <v>129637</v>
      </c>
      <c r="B1373">
        <v>7122060694</v>
      </c>
      <c r="C1373">
        <v>5014992</v>
      </c>
      <c r="D1373">
        <v>7032</v>
      </c>
      <c r="E1373">
        <v>139586</v>
      </c>
      <c r="F1373">
        <v>1</v>
      </c>
      <c r="G1373" t="s">
        <v>860</v>
      </c>
      <c r="H1373">
        <v>42880</v>
      </c>
      <c r="I1373">
        <v>22393629</v>
      </c>
      <c r="J1373" t="s">
        <v>46</v>
      </c>
      <c r="K1373" t="s">
        <v>47</v>
      </c>
      <c r="L1373" t="s">
        <v>48</v>
      </c>
      <c r="M1373" t="s">
        <v>49</v>
      </c>
      <c r="N1373" t="s">
        <v>302</v>
      </c>
      <c r="O1373" t="s">
        <v>280</v>
      </c>
      <c r="P1373" t="s">
        <v>281</v>
      </c>
      <c r="Q1373" t="s">
        <v>282</v>
      </c>
      <c r="R1373" t="s">
        <v>54</v>
      </c>
      <c r="S1373">
        <v>100214689</v>
      </c>
      <c r="T1373" t="s">
        <v>155</v>
      </c>
      <c r="U1373" t="s">
        <v>56</v>
      </c>
      <c r="V1373" t="s">
        <v>57</v>
      </c>
      <c r="W1373">
        <v>3151.88</v>
      </c>
      <c r="X1373">
        <v>20762.099999999999</v>
      </c>
      <c r="Y1373">
        <v>19002.599999999999</v>
      </c>
      <c r="Z1373" t="s">
        <v>49</v>
      </c>
      <c r="AA1373" t="s">
        <v>10314</v>
      </c>
      <c r="AB1373" t="s">
        <v>10296</v>
      </c>
      <c r="AC1373" t="s">
        <v>10297</v>
      </c>
      <c r="AD1373" t="s">
        <v>52</v>
      </c>
      <c r="AE1373" t="s">
        <v>76</v>
      </c>
      <c r="AF1373" t="s">
        <v>10207</v>
      </c>
      <c r="AG1373" t="s">
        <v>10208</v>
      </c>
      <c r="AH1373" t="s">
        <v>10298</v>
      </c>
      <c r="AI1373" t="s">
        <v>48</v>
      </c>
      <c r="AJ1373" t="s">
        <v>47</v>
      </c>
      <c r="AK1373" t="s">
        <v>302</v>
      </c>
      <c r="AL1373" t="s">
        <v>10217</v>
      </c>
      <c r="AM1373">
        <v>0</v>
      </c>
      <c r="AN1373" t="s">
        <v>47</v>
      </c>
      <c r="AO1373" t="s">
        <v>47</v>
      </c>
      <c r="AP1373" t="s">
        <v>47</v>
      </c>
      <c r="AQ1373" t="s">
        <v>47</v>
      </c>
      <c r="AR1373" t="s">
        <v>47</v>
      </c>
      <c r="AS1373">
        <v>3151.88</v>
      </c>
      <c r="AT1373">
        <v>20762.099999999999</v>
      </c>
      <c r="AU1373">
        <v>1</v>
      </c>
      <c r="AV1373">
        <v>1</v>
      </c>
      <c r="AW1373" t="s">
        <v>10352</v>
      </c>
      <c r="AX1373">
        <v>27000</v>
      </c>
      <c r="AY1373" t="s">
        <v>56</v>
      </c>
      <c r="AZ1373" t="s">
        <v>303</v>
      </c>
      <c r="BA1373">
        <v>3500</v>
      </c>
      <c r="BB1373" t="s">
        <v>303</v>
      </c>
      <c r="BC1373">
        <v>3500</v>
      </c>
      <c r="BD1373">
        <v>215</v>
      </c>
      <c r="BE1373">
        <v>53376.13</v>
      </c>
      <c r="BF1373">
        <v>3</v>
      </c>
      <c r="BG1373">
        <v>8</v>
      </c>
      <c r="BH1373">
        <v>0</v>
      </c>
      <c r="BI1373">
        <v>0</v>
      </c>
      <c r="BJ1373">
        <v>0</v>
      </c>
      <c r="BK1373">
        <v>0</v>
      </c>
      <c r="BL1373" t="s">
        <v>59</v>
      </c>
      <c r="BM1373" t="s">
        <v>304</v>
      </c>
      <c r="BN1373" t="s">
        <v>305</v>
      </c>
      <c r="BO1373">
        <v>0</v>
      </c>
    </row>
    <row r="1374" spans="1:67" x14ac:dyDescent="0.3">
      <c r="A1374">
        <v>129792</v>
      </c>
      <c r="B1374">
        <v>7122070652</v>
      </c>
      <c r="C1374">
        <v>4463264</v>
      </c>
      <c r="D1374">
        <v>7032</v>
      </c>
      <c r="E1374">
        <v>139603</v>
      </c>
      <c r="F1374">
        <v>1</v>
      </c>
      <c r="G1374" t="s">
        <v>860</v>
      </c>
      <c r="H1374">
        <v>42880</v>
      </c>
      <c r="I1374">
        <v>22393617</v>
      </c>
      <c r="J1374" t="s">
        <v>46</v>
      </c>
      <c r="K1374" t="s">
        <v>47</v>
      </c>
      <c r="L1374" t="s">
        <v>48</v>
      </c>
      <c r="M1374" t="s">
        <v>49</v>
      </c>
      <c r="N1374" t="s">
        <v>9400</v>
      </c>
      <c r="O1374" t="s">
        <v>10266</v>
      </c>
      <c r="P1374" t="s">
        <v>2264</v>
      </c>
      <c r="Q1374" t="s">
        <v>10372</v>
      </c>
      <c r="R1374" t="s">
        <v>10178</v>
      </c>
      <c r="S1374">
        <v>100788157</v>
      </c>
      <c r="T1374" t="s">
        <v>606</v>
      </c>
      <c r="U1374" t="s">
        <v>66</v>
      </c>
      <c r="V1374" t="s">
        <v>1007</v>
      </c>
      <c r="W1374">
        <v>2473</v>
      </c>
      <c r="X1374">
        <v>10714.87</v>
      </c>
      <c r="Y1374">
        <v>9813.58</v>
      </c>
      <c r="Z1374" t="s">
        <v>49</v>
      </c>
      <c r="AA1374" t="s">
        <v>10314</v>
      </c>
      <c r="AB1374" t="s">
        <v>10296</v>
      </c>
      <c r="AC1374" t="s">
        <v>10297</v>
      </c>
      <c r="AD1374" t="s">
        <v>52</v>
      </c>
      <c r="AE1374" t="s">
        <v>76</v>
      </c>
      <c r="AF1374" t="s">
        <v>10207</v>
      </c>
      <c r="AG1374" t="s">
        <v>10208</v>
      </c>
      <c r="AH1374" t="s">
        <v>10298</v>
      </c>
      <c r="AI1374" t="s">
        <v>48</v>
      </c>
      <c r="AJ1374" t="s">
        <v>47</v>
      </c>
      <c r="AK1374" t="s">
        <v>9400</v>
      </c>
      <c r="AL1374" t="s">
        <v>10207</v>
      </c>
      <c r="AM1374">
        <v>0</v>
      </c>
      <c r="AN1374" t="s">
        <v>47</v>
      </c>
      <c r="AO1374" t="s">
        <v>47</v>
      </c>
      <c r="AP1374" t="s">
        <v>47</v>
      </c>
      <c r="AQ1374" t="s">
        <v>47</v>
      </c>
      <c r="AR1374" t="s">
        <v>47</v>
      </c>
      <c r="AS1374">
        <v>2473</v>
      </c>
      <c r="AT1374">
        <v>10714.87</v>
      </c>
      <c r="AU1374">
        <v>1</v>
      </c>
      <c r="AV1374">
        <v>1</v>
      </c>
      <c r="AW1374" t="s">
        <v>10362</v>
      </c>
      <c r="AX1374">
        <v>10800</v>
      </c>
      <c r="AY1374" t="s">
        <v>66</v>
      </c>
      <c r="AZ1374" t="s">
        <v>10373</v>
      </c>
      <c r="BA1374" t="s">
        <v>47</v>
      </c>
      <c r="BB1374" t="s">
        <v>10373</v>
      </c>
      <c r="BC1374" t="s">
        <v>47</v>
      </c>
      <c r="BD1374">
        <v>1148</v>
      </c>
      <c r="BE1374">
        <v>64091</v>
      </c>
      <c r="BF1374">
        <v>4</v>
      </c>
      <c r="BG1374">
        <v>8</v>
      </c>
      <c r="BH1374">
        <v>31476.97</v>
      </c>
      <c r="BI1374">
        <v>0</v>
      </c>
      <c r="BJ1374">
        <v>31476.97</v>
      </c>
      <c r="BK1374">
        <v>42000</v>
      </c>
      <c r="BL1374" t="s">
        <v>229</v>
      </c>
      <c r="BM1374" t="s">
        <v>10375</v>
      </c>
      <c r="BN1374" t="s">
        <v>10375</v>
      </c>
      <c r="BO1374" t="s">
        <v>47</v>
      </c>
    </row>
    <row r="1375" spans="1:67" hidden="1" x14ac:dyDescent="0.3">
      <c r="A1375">
        <v>130637</v>
      </c>
      <c r="B1375">
        <v>7122132743</v>
      </c>
      <c r="C1375">
        <v>4463264</v>
      </c>
      <c r="D1375">
        <v>7032</v>
      </c>
      <c r="E1375">
        <v>139918</v>
      </c>
      <c r="F1375">
        <v>1</v>
      </c>
      <c r="G1375" t="s">
        <v>860</v>
      </c>
      <c r="H1375">
        <v>42880</v>
      </c>
      <c r="I1375">
        <v>22393623</v>
      </c>
      <c r="J1375" t="s">
        <v>46</v>
      </c>
      <c r="K1375" t="s">
        <v>47</v>
      </c>
      <c r="L1375" t="s">
        <v>48</v>
      </c>
      <c r="M1375" t="s">
        <v>49</v>
      </c>
      <c r="N1375" t="s">
        <v>9400</v>
      </c>
      <c r="O1375" t="s">
        <v>10266</v>
      </c>
      <c r="P1375" t="s">
        <v>2264</v>
      </c>
      <c r="Q1375" t="s">
        <v>10372</v>
      </c>
      <c r="R1375" t="s">
        <v>10178</v>
      </c>
      <c r="S1375">
        <v>100788157</v>
      </c>
      <c r="T1375" t="s">
        <v>606</v>
      </c>
      <c r="U1375" t="s">
        <v>66</v>
      </c>
      <c r="V1375" t="s">
        <v>1007</v>
      </c>
      <c r="W1375">
        <v>2473</v>
      </c>
      <c r="X1375">
        <v>10780</v>
      </c>
      <c r="Y1375">
        <v>9900</v>
      </c>
      <c r="Z1375" t="s">
        <v>49</v>
      </c>
      <c r="AA1375" t="s">
        <v>10314</v>
      </c>
      <c r="AB1375" t="s">
        <v>10296</v>
      </c>
      <c r="AC1375" t="s">
        <v>10297</v>
      </c>
      <c r="AD1375" t="s">
        <v>52</v>
      </c>
      <c r="AE1375" t="s">
        <v>76</v>
      </c>
      <c r="AF1375" t="s">
        <v>10207</v>
      </c>
      <c r="AG1375" t="s">
        <v>10208</v>
      </c>
      <c r="AH1375" t="s">
        <v>10298</v>
      </c>
      <c r="AI1375" t="s">
        <v>48</v>
      </c>
      <c r="AJ1375" t="s">
        <v>47</v>
      </c>
      <c r="AK1375" t="s">
        <v>9400</v>
      </c>
      <c r="AL1375" t="s">
        <v>10207</v>
      </c>
      <c r="AM1375">
        <v>0</v>
      </c>
      <c r="AN1375" t="s">
        <v>47</v>
      </c>
      <c r="AO1375" t="s">
        <v>47</v>
      </c>
      <c r="AP1375" t="s">
        <v>47</v>
      </c>
      <c r="AQ1375" t="s">
        <v>47</v>
      </c>
      <c r="AR1375" t="s">
        <v>47</v>
      </c>
      <c r="AS1375">
        <v>2473</v>
      </c>
      <c r="AT1375">
        <v>10780</v>
      </c>
      <c r="AU1375">
        <v>1</v>
      </c>
      <c r="AV1375">
        <v>1</v>
      </c>
      <c r="AW1375" t="s">
        <v>10362</v>
      </c>
      <c r="AX1375">
        <v>10800</v>
      </c>
      <c r="AY1375" t="s">
        <v>66</v>
      </c>
      <c r="AZ1375" t="s">
        <v>10373</v>
      </c>
      <c r="BA1375" t="s">
        <v>47</v>
      </c>
      <c r="BB1375" t="s">
        <v>10373</v>
      </c>
      <c r="BC1375" t="s">
        <v>47</v>
      </c>
      <c r="BD1375">
        <v>1148</v>
      </c>
      <c r="BE1375">
        <v>74871</v>
      </c>
      <c r="BF1375">
        <v>5</v>
      </c>
      <c r="BG1375">
        <v>8</v>
      </c>
      <c r="BH1375">
        <v>0</v>
      </c>
      <c r="BI1375">
        <v>0</v>
      </c>
      <c r="BJ1375">
        <v>0</v>
      </c>
      <c r="BK1375">
        <v>0</v>
      </c>
      <c r="BL1375" t="s">
        <v>59</v>
      </c>
      <c r="BM1375" t="s">
        <v>10376</v>
      </c>
      <c r="BN1375" t="s">
        <v>10375</v>
      </c>
      <c r="BO1375">
        <v>0</v>
      </c>
    </row>
    <row r="1376" spans="1:67" x14ac:dyDescent="0.3">
      <c r="A1376">
        <v>130638</v>
      </c>
      <c r="B1376">
        <v>7122132744</v>
      </c>
      <c r="C1376">
        <v>4463264</v>
      </c>
      <c r="D1376">
        <v>7032</v>
      </c>
      <c r="E1376">
        <v>139919</v>
      </c>
      <c r="F1376">
        <v>1</v>
      </c>
      <c r="G1376" t="s">
        <v>860</v>
      </c>
      <c r="H1376">
        <v>42880</v>
      </c>
      <c r="I1376">
        <v>22393624</v>
      </c>
      <c r="J1376" t="s">
        <v>46</v>
      </c>
      <c r="K1376" t="s">
        <v>47</v>
      </c>
      <c r="L1376" t="s">
        <v>48</v>
      </c>
      <c r="M1376" t="s">
        <v>49</v>
      </c>
      <c r="N1376" t="s">
        <v>9400</v>
      </c>
      <c r="O1376" t="s">
        <v>10266</v>
      </c>
      <c r="P1376" t="s">
        <v>2264</v>
      </c>
      <c r="Q1376" t="s">
        <v>10372</v>
      </c>
      <c r="R1376" t="s">
        <v>10178</v>
      </c>
      <c r="S1376">
        <v>100788157</v>
      </c>
      <c r="T1376" t="s">
        <v>606</v>
      </c>
      <c r="U1376" t="s">
        <v>66</v>
      </c>
      <c r="V1376" t="s">
        <v>1007</v>
      </c>
      <c r="W1376">
        <v>2473</v>
      </c>
      <c r="X1376">
        <v>9486.7000000000007</v>
      </c>
      <c r="Y1376">
        <v>8709.2000000000007</v>
      </c>
      <c r="Z1376" t="s">
        <v>49</v>
      </c>
      <c r="AA1376" t="s">
        <v>10314</v>
      </c>
      <c r="AB1376" t="s">
        <v>10296</v>
      </c>
      <c r="AC1376" t="s">
        <v>10297</v>
      </c>
      <c r="AD1376" t="s">
        <v>52</v>
      </c>
      <c r="AE1376" t="s">
        <v>76</v>
      </c>
      <c r="AF1376" t="s">
        <v>10207</v>
      </c>
      <c r="AG1376" t="s">
        <v>10208</v>
      </c>
      <c r="AH1376" t="s">
        <v>10298</v>
      </c>
      <c r="AI1376" t="s">
        <v>48</v>
      </c>
      <c r="AJ1376" t="s">
        <v>47</v>
      </c>
      <c r="AK1376" t="s">
        <v>9400</v>
      </c>
      <c r="AL1376" t="s">
        <v>10207</v>
      </c>
      <c r="AM1376">
        <v>0</v>
      </c>
      <c r="AN1376" t="s">
        <v>47</v>
      </c>
      <c r="AO1376" t="s">
        <v>47</v>
      </c>
      <c r="AP1376" t="s">
        <v>47</v>
      </c>
      <c r="AQ1376" t="s">
        <v>47</v>
      </c>
      <c r="AR1376" t="s">
        <v>47</v>
      </c>
      <c r="AS1376">
        <v>2473</v>
      </c>
      <c r="AT1376">
        <v>9486.7000000000007</v>
      </c>
      <c r="AU1376">
        <v>1</v>
      </c>
      <c r="AV1376">
        <v>1</v>
      </c>
      <c r="AW1376" t="s">
        <v>10362</v>
      </c>
      <c r="AX1376">
        <v>10800</v>
      </c>
      <c r="AY1376" t="s">
        <v>66</v>
      </c>
      <c r="AZ1376" t="s">
        <v>10373</v>
      </c>
      <c r="BA1376" t="s">
        <v>47</v>
      </c>
      <c r="BB1376" t="s">
        <v>10373</v>
      </c>
      <c r="BC1376" t="s">
        <v>47</v>
      </c>
      <c r="BD1376">
        <v>1148</v>
      </c>
      <c r="BE1376">
        <v>84357.7</v>
      </c>
      <c r="BF1376">
        <v>6</v>
      </c>
      <c r="BG1376">
        <v>8</v>
      </c>
      <c r="BH1376">
        <v>20266.7</v>
      </c>
      <c r="BI1376">
        <v>0</v>
      </c>
      <c r="BJ1376">
        <v>20266.7</v>
      </c>
      <c r="BK1376">
        <v>27000</v>
      </c>
      <c r="BL1376" t="s">
        <v>56</v>
      </c>
      <c r="BM1376" t="s">
        <v>10374</v>
      </c>
      <c r="BN1376" t="s">
        <v>10375</v>
      </c>
      <c r="BO1376" t="s">
        <v>47</v>
      </c>
    </row>
    <row r="1377" spans="1:67" hidden="1" x14ac:dyDescent="0.3">
      <c r="A1377">
        <v>130639</v>
      </c>
      <c r="B1377">
        <v>7122132745</v>
      </c>
      <c r="C1377">
        <v>4463264</v>
      </c>
      <c r="D1377">
        <v>7032</v>
      </c>
      <c r="E1377">
        <v>139920</v>
      </c>
      <c r="F1377">
        <v>1</v>
      </c>
      <c r="G1377" t="s">
        <v>860</v>
      </c>
      <c r="H1377">
        <v>42880</v>
      </c>
      <c r="I1377">
        <v>22393625</v>
      </c>
      <c r="J1377" t="s">
        <v>46</v>
      </c>
      <c r="K1377" t="s">
        <v>47</v>
      </c>
      <c r="L1377" t="s">
        <v>48</v>
      </c>
      <c r="M1377" t="s">
        <v>49</v>
      </c>
      <c r="N1377" t="s">
        <v>9400</v>
      </c>
      <c r="O1377" t="s">
        <v>10266</v>
      </c>
      <c r="P1377" t="s">
        <v>2264</v>
      </c>
      <c r="Q1377" t="s">
        <v>10372</v>
      </c>
      <c r="R1377" t="s">
        <v>10178</v>
      </c>
      <c r="S1377">
        <v>100788157</v>
      </c>
      <c r="T1377" t="s">
        <v>606</v>
      </c>
      <c r="U1377" t="s">
        <v>66</v>
      </c>
      <c r="V1377" t="s">
        <v>1007</v>
      </c>
      <c r="W1377">
        <v>2473</v>
      </c>
      <c r="X1377">
        <v>9701.86</v>
      </c>
      <c r="Y1377">
        <v>8853.0400000000009</v>
      </c>
      <c r="Z1377" t="s">
        <v>49</v>
      </c>
      <c r="AA1377" t="s">
        <v>10314</v>
      </c>
      <c r="AB1377" t="s">
        <v>10296</v>
      </c>
      <c r="AC1377" t="s">
        <v>10297</v>
      </c>
      <c r="AD1377" t="s">
        <v>52</v>
      </c>
      <c r="AE1377" t="s">
        <v>76</v>
      </c>
      <c r="AF1377" t="s">
        <v>10207</v>
      </c>
      <c r="AG1377" t="s">
        <v>10208</v>
      </c>
      <c r="AH1377" t="s">
        <v>10298</v>
      </c>
      <c r="AI1377" t="s">
        <v>48</v>
      </c>
      <c r="AJ1377" t="s">
        <v>47</v>
      </c>
      <c r="AK1377" t="s">
        <v>9400</v>
      </c>
      <c r="AL1377" t="s">
        <v>10207</v>
      </c>
      <c r="AM1377">
        <v>0</v>
      </c>
      <c r="AN1377" t="s">
        <v>47</v>
      </c>
      <c r="AO1377" t="s">
        <v>47</v>
      </c>
      <c r="AP1377" t="s">
        <v>47</v>
      </c>
      <c r="AQ1377" t="s">
        <v>47</v>
      </c>
      <c r="AR1377" t="s">
        <v>47</v>
      </c>
      <c r="AS1377">
        <v>2473</v>
      </c>
      <c r="AT1377">
        <v>9701.86</v>
      </c>
      <c r="AU1377">
        <v>1</v>
      </c>
      <c r="AV1377">
        <v>1</v>
      </c>
      <c r="AW1377" t="s">
        <v>10362</v>
      </c>
      <c r="AX1377">
        <v>10800</v>
      </c>
      <c r="AY1377" t="s">
        <v>66</v>
      </c>
      <c r="AZ1377" t="s">
        <v>10373</v>
      </c>
      <c r="BA1377" t="s">
        <v>47</v>
      </c>
      <c r="BB1377" t="s">
        <v>10373</v>
      </c>
      <c r="BC1377" t="s">
        <v>47</v>
      </c>
      <c r="BD1377">
        <v>1148</v>
      </c>
      <c r="BE1377">
        <v>94059.56</v>
      </c>
      <c r="BF1377">
        <v>7</v>
      </c>
      <c r="BG1377">
        <v>8</v>
      </c>
      <c r="BH1377">
        <v>0</v>
      </c>
      <c r="BI1377">
        <v>0</v>
      </c>
      <c r="BJ1377">
        <v>0</v>
      </c>
      <c r="BK1377">
        <v>0</v>
      </c>
      <c r="BL1377" t="s">
        <v>59</v>
      </c>
      <c r="BM1377" t="s">
        <v>10376</v>
      </c>
      <c r="BN1377" t="s">
        <v>10375</v>
      </c>
      <c r="BO1377">
        <v>0</v>
      </c>
    </row>
    <row r="1378" spans="1:67" hidden="1" x14ac:dyDescent="0.3">
      <c r="A1378">
        <v>129085</v>
      </c>
      <c r="B1378">
        <v>7122023409</v>
      </c>
      <c r="C1378">
        <v>2795664</v>
      </c>
      <c r="D1378">
        <v>7032</v>
      </c>
      <c r="E1378">
        <v>139557</v>
      </c>
      <c r="F1378">
        <v>1</v>
      </c>
      <c r="G1378" t="s">
        <v>860</v>
      </c>
      <c r="H1378">
        <v>42880</v>
      </c>
      <c r="I1378">
        <v>22393464</v>
      </c>
      <c r="J1378" t="s">
        <v>46</v>
      </c>
      <c r="K1378" t="s">
        <v>47</v>
      </c>
      <c r="L1378" t="s">
        <v>48</v>
      </c>
      <c r="M1378" t="s">
        <v>49</v>
      </c>
      <c r="N1378" t="s">
        <v>105</v>
      </c>
      <c r="O1378" t="s">
        <v>106</v>
      </c>
      <c r="P1378" t="s">
        <v>107</v>
      </c>
      <c r="Q1378" t="s">
        <v>108</v>
      </c>
      <c r="R1378" t="s">
        <v>54</v>
      </c>
      <c r="S1378">
        <v>100894891</v>
      </c>
      <c r="T1378" t="s">
        <v>116</v>
      </c>
      <c r="U1378" t="s">
        <v>56</v>
      </c>
      <c r="V1378" t="s">
        <v>57</v>
      </c>
      <c r="W1378">
        <v>12494.96</v>
      </c>
      <c r="X1378">
        <v>20873.71</v>
      </c>
      <c r="Y1378">
        <v>19066.28</v>
      </c>
      <c r="Z1378" t="s">
        <v>49</v>
      </c>
      <c r="AA1378" t="s">
        <v>10314</v>
      </c>
      <c r="AB1378" t="s">
        <v>10296</v>
      </c>
      <c r="AC1378" t="s">
        <v>10297</v>
      </c>
      <c r="AD1378" t="s">
        <v>52</v>
      </c>
      <c r="AE1378" t="s">
        <v>76</v>
      </c>
      <c r="AF1378" t="s">
        <v>10207</v>
      </c>
      <c r="AG1378" t="s">
        <v>10208</v>
      </c>
      <c r="AH1378" t="s">
        <v>10298</v>
      </c>
      <c r="AI1378" t="s">
        <v>48</v>
      </c>
      <c r="AJ1378" t="s">
        <v>47</v>
      </c>
      <c r="AK1378" t="s">
        <v>105</v>
      </c>
      <c r="AL1378" t="s">
        <v>10240</v>
      </c>
      <c r="AM1378">
        <v>0</v>
      </c>
      <c r="AN1378" t="s">
        <v>47</v>
      </c>
      <c r="AO1378" t="s">
        <v>47</v>
      </c>
      <c r="AP1378" t="s">
        <v>47</v>
      </c>
      <c r="AQ1378" t="s">
        <v>47</v>
      </c>
      <c r="AR1378" t="s">
        <v>47</v>
      </c>
      <c r="AS1378">
        <v>12494.96</v>
      </c>
      <c r="AT1378">
        <v>20873.71</v>
      </c>
      <c r="AU1378">
        <v>1</v>
      </c>
      <c r="AV1378">
        <v>1</v>
      </c>
      <c r="AW1378" t="s">
        <v>10352</v>
      </c>
      <c r="AX1378">
        <v>27000</v>
      </c>
      <c r="AY1378" t="s">
        <v>56</v>
      </c>
      <c r="AZ1378" t="s">
        <v>692</v>
      </c>
      <c r="BA1378">
        <v>13875</v>
      </c>
      <c r="BB1378" t="s">
        <v>692</v>
      </c>
      <c r="BC1378">
        <v>13875</v>
      </c>
      <c r="BD1378">
        <v>2720</v>
      </c>
      <c r="BE1378">
        <v>114933.27</v>
      </c>
      <c r="BF1378">
        <v>8</v>
      </c>
      <c r="BG1378">
        <v>8</v>
      </c>
      <c r="BH1378">
        <v>30575.57</v>
      </c>
      <c r="BI1378">
        <v>0</v>
      </c>
      <c r="BJ1378">
        <v>30575.57</v>
      </c>
      <c r="BK1378">
        <v>42000</v>
      </c>
      <c r="BL1378" t="s">
        <v>229</v>
      </c>
      <c r="BM1378" t="s">
        <v>694</v>
      </c>
      <c r="BN1378" t="s">
        <v>694</v>
      </c>
      <c r="BO1378">
        <v>18037.5</v>
      </c>
    </row>
    <row r="1379" spans="1:67" hidden="1" x14ac:dyDescent="0.3">
      <c r="A1379">
        <v>131124</v>
      </c>
      <c r="B1379">
        <v>7122167706</v>
      </c>
      <c r="C1379">
        <v>1157188</v>
      </c>
      <c r="D1379">
        <v>7032</v>
      </c>
      <c r="E1379">
        <v>140464</v>
      </c>
      <c r="F1379">
        <v>1</v>
      </c>
      <c r="G1379" t="s">
        <v>860</v>
      </c>
      <c r="H1379">
        <v>42881</v>
      </c>
      <c r="I1379">
        <v>22405487</v>
      </c>
      <c r="J1379" t="s">
        <v>46</v>
      </c>
      <c r="K1379" t="s">
        <v>47</v>
      </c>
      <c r="L1379" t="s">
        <v>48</v>
      </c>
      <c r="M1379" t="s">
        <v>49</v>
      </c>
      <c r="N1379" t="s">
        <v>9400</v>
      </c>
      <c r="O1379" t="s">
        <v>10238</v>
      </c>
      <c r="P1379" t="s">
        <v>568</v>
      </c>
      <c r="Q1379" t="s">
        <v>10361</v>
      </c>
      <c r="R1379" t="s">
        <v>10178</v>
      </c>
      <c r="S1379">
        <v>100223303</v>
      </c>
      <c r="T1379" t="s">
        <v>64</v>
      </c>
      <c r="U1379" t="s">
        <v>56</v>
      </c>
      <c r="V1379" t="s">
        <v>57</v>
      </c>
      <c r="W1379">
        <v>15473.22</v>
      </c>
      <c r="X1379">
        <v>19278.5</v>
      </c>
      <c r="Y1379">
        <v>17499.259999999998</v>
      </c>
      <c r="Z1379" t="s">
        <v>49</v>
      </c>
      <c r="AA1379" t="s">
        <v>10314</v>
      </c>
      <c r="AB1379" t="s">
        <v>10296</v>
      </c>
      <c r="AC1379" t="s">
        <v>10297</v>
      </c>
      <c r="AD1379" t="s">
        <v>52</v>
      </c>
      <c r="AE1379" t="s">
        <v>76</v>
      </c>
      <c r="AF1379" t="s">
        <v>10207</v>
      </c>
      <c r="AG1379" t="s">
        <v>10208</v>
      </c>
      <c r="AH1379" t="s">
        <v>10298</v>
      </c>
      <c r="AI1379" t="s">
        <v>48</v>
      </c>
      <c r="AJ1379" t="s">
        <v>47</v>
      </c>
      <c r="AK1379" t="s">
        <v>9400</v>
      </c>
      <c r="AL1379" t="s">
        <v>10240</v>
      </c>
      <c r="AM1379">
        <v>0</v>
      </c>
      <c r="AN1379" t="s">
        <v>47</v>
      </c>
      <c r="AO1379" t="s">
        <v>47</v>
      </c>
      <c r="AP1379" t="s">
        <v>47</v>
      </c>
      <c r="AQ1379" t="s">
        <v>47</v>
      </c>
      <c r="AR1379" t="s">
        <v>47</v>
      </c>
      <c r="AS1379">
        <v>15473.22</v>
      </c>
      <c r="AT1379">
        <v>19278.5</v>
      </c>
      <c r="AU1379">
        <v>1</v>
      </c>
      <c r="AV1379">
        <v>1</v>
      </c>
      <c r="AW1379" t="s">
        <v>10362</v>
      </c>
      <c r="AX1379">
        <v>27000</v>
      </c>
      <c r="AY1379" t="s">
        <v>56</v>
      </c>
      <c r="AZ1379" t="s">
        <v>10443</v>
      </c>
      <c r="BA1379" t="s">
        <v>47</v>
      </c>
      <c r="BB1379" t="s">
        <v>10443</v>
      </c>
      <c r="BC1379" t="s">
        <v>47</v>
      </c>
      <c r="BD1379">
        <v>1</v>
      </c>
      <c r="BE1379">
        <v>19278.5</v>
      </c>
      <c r="BF1379">
        <v>1</v>
      </c>
      <c r="BG1379">
        <v>6</v>
      </c>
      <c r="BH1379">
        <v>0</v>
      </c>
      <c r="BI1379">
        <v>0</v>
      </c>
      <c r="BJ1379">
        <v>0</v>
      </c>
      <c r="BK1379">
        <v>0</v>
      </c>
      <c r="BL1379" t="s">
        <v>59</v>
      </c>
      <c r="BM1379" t="s">
        <v>10444</v>
      </c>
      <c r="BN1379" t="s">
        <v>10445</v>
      </c>
      <c r="BO1379">
        <v>0</v>
      </c>
    </row>
    <row r="1380" spans="1:67" hidden="1" x14ac:dyDescent="0.3">
      <c r="A1380">
        <v>129768</v>
      </c>
      <c r="B1380">
        <v>7122069746</v>
      </c>
      <c r="C1380">
        <v>659338</v>
      </c>
      <c r="D1380">
        <v>7032</v>
      </c>
      <c r="E1380">
        <v>140142</v>
      </c>
      <c r="F1380">
        <v>1</v>
      </c>
      <c r="G1380" t="s">
        <v>860</v>
      </c>
      <c r="H1380">
        <v>42881</v>
      </c>
      <c r="I1380">
        <v>22405505</v>
      </c>
      <c r="J1380" t="s">
        <v>46</v>
      </c>
      <c r="K1380" t="s">
        <v>47</v>
      </c>
      <c r="L1380" t="s">
        <v>48</v>
      </c>
      <c r="M1380" t="s">
        <v>49</v>
      </c>
      <c r="N1380" t="s">
        <v>50</v>
      </c>
      <c r="O1380" t="s">
        <v>51</v>
      </c>
      <c r="P1380" t="s">
        <v>52</v>
      </c>
      <c r="Q1380" t="s">
        <v>53</v>
      </c>
      <c r="R1380" t="s">
        <v>54</v>
      </c>
      <c r="S1380">
        <v>101093720</v>
      </c>
      <c r="T1380" t="s">
        <v>55</v>
      </c>
      <c r="U1380" t="s">
        <v>56</v>
      </c>
      <c r="V1380" t="s">
        <v>57</v>
      </c>
      <c r="W1380">
        <v>1683.12</v>
      </c>
      <c r="X1380">
        <v>20795.88</v>
      </c>
      <c r="Y1380">
        <v>19258.32</v>
      </c>
      <c r="Z1380" t="s">
        <v>49</v>
      </c>
      <c r="AA1380" t="s">
        <v>10314</v>
      </c>
      <c r="AB1380" t="s">
        <v>10296</v>
      </c>
      <c r="AC1380" t="s">
        <v>10297</v>
      </c>
      <c r="AD1380" t="s">
        <v>52</v>
      </c>
      <c r="AE1380" t="s">
        <v>76</v>
      </c>
      <c r="AF1380" t="s">
        <v>10207</v>
      </c>
      <c r="AG1380" t="s">
        <v>10208</v>
      </c>
      <c r="AH1380" t="s">
        <v>10298</v>
      </c>
      <c r="AI1380" t="s">
        <v>48</v>
      </c>
      <c r="AJ1380" t="s">
        <v>47</v>
      </c>
      <c r="AK1380" t="s">
        <v>50</v>
      </c>
      <c r="AL1380" t="s">
        <v>10207</v>
      </c>
      <c r="AM1380">
        <v>0</v>
      </c>
      <c r="AN1380" t="s">
        <v>47</v>
      </c>
      <c r="AO1380" t="s">
        <v>47</v>
      </c>
      <c r="AP1380" t="s">
        <v>47</v>
      </c>
      <c r="AQ1380" t="s">
        <v>47</v>
      </c>
      <c r="AR1380" t="s">
        <v>47</v>
      </c>
      <c r="AS1380">
        <v>1683.12</v>
      </c>
      <c r="AT1380">
        <v>20795.88</v>
      </c>
      <c r="AU1380">
        <v>1</v>
      </c>
      <c r="AV1380">
        <v>1</v>
      </c>
      <c r="AW1380" t="s">
        <v>10352</v>
      </c>
      <c r="AX1380">
        <v>27000</v>
      </c>
      <c r="AY1380" t="s">
        <v>56</v>
      </c>
      <c r="AZ1380" t="s">
        <v>220</v>
      </c>
      <c r="BA1380">
        <v>1880.82</v>
      </c>
      <c r="BB1380" t="s">
        <v>220</v>
      </c>
      <c r="BC1380">
        <v>1880.82</v>
      </c>
      <c r="BD1380">
        <v>154</v>
      </c>
      <c r="BE1380">
        <v>40074.379999999997</v>
      </c>
      <c r="BF1380">
        <v>2</v>
      </c>
      <c r="BG1380">
        <v>6</v>
      </c>
      <c r="BH1380">
        <v>40074.379999999997</v>
      </c>
      <c r="BI1380">
        <v>0</v>
      </c>
      <c r="BJ1380">
        <v>40074.379999999997</v>
      </c>
      <c r="BK1380">
        <v>42000</v>
      </c>
      <c r="BL1380" t="s">
        <v>229</v>
      </c>
      <c r="BM1380" t="s">
        <v>222</v>
      </c>
      <c r="BN1380" t="s">
        <v>222</v>
      </c>
      <c r="BO1380">
        <v>2445.0659999999998</v>
      </c>
    </row>
    <row r="1381" spans="1:67" hidden="1" x14ac:dyDescent="0.3">
      <c r="A1381">
        <v>131122</v>
      </c>
      <c r="B1381">
        <v>7122167690</v>
      </c>
      <c r="C1381">
        <v>659338</v>
      </c>
      <c r="D1381">
        <v>7032</v>
      </c>
      <c r="E1381">
        <v>140462</v>
      </c>
      <c r="F1381">
        <v>1</v>
      </c>
      <c r="G1381" t="s">
        <v>860</v>
      </c>
      <c r="H1381">
        <v>42881</v>
      </c>
      <c r="I1381">
        <v>22405483</v>
      </c>
      <c r="J1381" t="s">
        <v>46</v>
      </c>
      <c r="K1381" t="s">
        <v>47</v>
      </c>
      <c r="L1381" t="s">
        <v>48</v>
      </c>
      <c r="M1381" t="s">
        <v>49</v>
      </c>
      <c r="N1381" t="s">
        <v>50</v>
      </c>
      <c r="O1381" t="s">
        <v>51</v>
      </c>
      <c r="P1381" t="s">
        <v>52</v>
      </c>
      <c r="Q1381" t="s">
        <v>53</v>
      </c>
      <c r="R1381" t="s">
        <v>54</v>
      </c>
      <c r="S1381">
        <v>100223303</v>
      </c>
      <c r="T1381" t="s">
        <v>64</v>
      </c>
      <c r="U1381" t="s">
        <v>56</v>
      </c>
      <c r="V1381" t="s">
        <v>57</v>
      </c>
      <c r="W1381">
        <v>1360.42</v>
      </c>
      <c r="X1381">
        <v>10792.77</v>
      </c>
      <c r="Y1381">
        <v>9902.34</v>
      </c>
      <c r="Z1381" t="s">
        <v>49</v>
      </c>
      <c r="AA1381" t="s">
        <v>10314</v>
      </c>
      <c r="AB1381" t="s">
        <v>10296</v>
      </c>
      <c r="AC1381" t="s">
        <v>10297</v>
      </c>
      <c r="AD1381" t="s">
        <v>52</v>
      </c>
      <c r="AE1381" t="s">
        <v>76</v>
      </c>
      <c r="AF1381" t="s">
        <v>10207</v>
      </c>
      <c r="AG1381" t="s">
        <v>10208</v>
      </c>
      <c r="AH1381" t="s">
        <v>10298</v>
      </c>
      <c r="AI1381" t="s">
        <v>48</v>
      </c>
      <c r="AJ1381" t="s">
        <v>47</v>
      </c>
      <c r="AK1381" t="s">
        <v>50</v>
      </c>
      <c r="AL1381" t="s">
        <v>10207</v>
      </c>
      <c r="AM1381">
        <v>0</v>
      </c>
      <c r="AN1381" t="s">
        <v>47</v>
      </c>
      <c r="AO1381" t="s">
        <v>47</v>
      </c>
      <c r="AP1381" t="s">
        <v>47</v>
      </c>
      <c r="AQ1381" t="s">
        <v>47</v>
      </c>
      <c r="AR1381" t="s">
        <v>47</v>
      </c>
      <c r="AS1381">
        <v>1360.42</v>
      </c>
      <c r="AT1381">
        <v>10792.77</v>
      </c>
      <c r="AU1381">
        <v>1</v>
      </c>
      <c r="AV1381">
        <v>1</v>
      </c>
      <c r="AW1381" t="s">
        <v>10352</v>
      </c>
      <c r="AX1381">
        <v>10800</v>
      </c>
      <c r="AY1381" t="s">
        <v>66</v>
      </c>
      <c r="AZ1381" t="s">
        <v>423</v>
      </c>
      <c r="BA1381">
        <v>1520.21</v>
      </c>
      <c r="BB1381" t="s">
        <v>496</v>
      </c>
      <c r="BC1381">
        <v>1326.09</v>
      </c>
      <c r="BD1381">
        <v>154</v>
      </c>
      <c r="BE1381">
        <v>50867.15</v>
      </c>
      <c r="BF1381">
        <v>3</v>
      </c>
      <c r="BG1381">
        <v>6</v>
      </c>
      <c r="BH1381">
        <v>0</v>
      </c>
      <c r="BI1381">
        <v>0</v>
      </c>
      <c r="BJ1381">
        <v>0</v>
      </c>
      <c r="BK1381">
        <v>0</v>
      </c>
      <c r="BL1381" t="s">
        <v>59</v>
      </c>
      <c r="BM1381" t="s">
        <v>424</v>
      </c>
      <c r="BN1381" t="s">
        <v>425</v>
      </c>
      <c r="BO1381">
        <v>0</v>
      </c>
    </row>
    <row r="1382" spans="1:67" hidden="1" x14ac:dyDescent="0.3">
      <c r="A1382">
        <v>130420</v>
      </c>
      <c r="B1382">
        <v>7122128906</v>
      </c>
      <c r="C1382">
        <v>941468</v>
      </c>
      <c r="D1382">
        <v>7032</v>
      </c>
      <c r="E1382">
        <v>140200</v>
      </c>
      <c r="F1382">
        <v>1</v>
      </c>
      <c r="G1382" t="s">
        <v>860</v>
      </c>
      <c r="H1382">
        <v>42881</v>
      </c>
      <c r="I1382">
        <v>22405508</v>
      </c>
      <c r="J1382" t="s">
        <v>46</v>
      </c>
      <c r="K1382" t="s">
        <v>47</v>
      </c>
      <c r="L1382" t="s">
        <v>48</v>
      </c>
      <c r="M1382" t="s">
        <v>49</v>
      </c>
      <c r="N1382" t="s">
        <v>205</v>
      </c>
      <c r="O1382" t="s">
        <v>206</v>
      </c>
      <c r="P1382" t="s">
        <v>207</v>
      </c>
      <c r="Q1382" t="s">
        <v>208</v>
      </c>
      <c r="R1382" t="s">
        <v>54</v>
      </c>
      <c r="S1382">
        <v>101093720</v>
      </c>
      <c r="T1382" t="s">
        <v>55</v>
      </c>
      <c r="U1382" t="s">
        <v>66</v>
      </c>
      <c r="V1382" t="s">
        <v>1007</v>
      </c>
      <c r="W1382">
        <v>2642.6</v>
      </c>
      <c r="X1382">
        <v>8494.89</v>
      </c>
      <c r="Y1382">
        <v>7580.9</v>
      </c>
      <c r="Z1382" t="s">
        <v>49</v>
      </c>
      <c r="AA1382" t="s">
        <v>10314</v>
      </c>
      <c r="AB1382" t="s">
        <v>10296</v>
      </c>
      <c r="AC1382" t="s">
        <v>10297</v>
      </c>
      <c r="AD1382" t="s">
        <v>52</v>
      </c>
      <c r="AE1382" t="s">
        <v>76</v>
      </c>
      <c r="AF1382" t="s">
        <v>10207</v>
      </c>
      <c r="AG1382" t="s">
        <v>10208</v>
      </c>
      <c r="AH1382" t="s">
        <v>10298</v>
      </c>
      <c r="AI1382" t="s">
        <v>48</v>
      </c>
      <c r="AJ1382" t="s">
        <v>47</v>
      </c>
      <c r="AK1382" t="s">
        <v>205</v>
      </c>
      <c r="AL1382" t="s">
        <v>10207</v>
      </c>
      <c r="AM1382">
        <v>0</v>
      </c>
      <c r="AN1382" t="s">
        <v>47</v>
      </c>
      <c r="AO1382" t="s">
        <v>47</v>
      </c>
      <c r="AP1382" t="s">
        <v>47</v>
      </c>
      <c r="AQ1382" t="s">
        <v>47</v>
      </c>
      <c r="AR1382" t="s">
        <v>47</v>
      </c>
      <c r="AS1382">
        <v>2642.6</v>
      </c>
      <c r="AT1382">
        <v>8494.89</v>
      </c>
      <c r="AU1382">
        <v>1</v>
      </c>
      <c r="AV1382">
        <v>1</v>
      </c>
      <c r="AW1382" t="s">
        <v>10352</v>
      </c>
      <c r="AX1382">
        <v>10800</v>
      </c>
      <c r="AY1382" t="s">
        <v>66</v>
      </c>
      <c r="AZ1382" t="s">
        <v>501</v>
      </c>
      <c r="BA1382">
        <v>2953</v>
      </c>
      <c r="BB1382" t="s">
        <v>501</v>
      </c>
      <c r="BC1382">
        <v>2953</v>
      </c>
      <c r="BD1382">
        <v>585</v>
      </c>
      <c r="BE1382">
        <v>59362.04</v>
      </c>
      <c r="BF1382">
        <v>4</v>
      </c>
      <c r="BG1382">
        <v>6</v>
      </c>
      <c r="BH1382">
        <v>19287.66</v>
      </c>
      <c r="BI1382">
        <v>0</v>
      </c>
      <c r="BJ1382">
        <v>19287.66</v>
      </c>
      <c r="BK1382">
        <v>27000</v>
      </c>
      <c r="BL1382" t="s">
        <v>56</v>
      </c>
      <c r="BM1382" t="s">
        <v>209</v>
      </c>
      <c r="BN1382" t="s">
        <v>211</v>
      </c>
      <c r="BO1382">
        <v>3926.8</v>
      </c>
    </row>
    <row r="1383" spans="1:67" hidden="1" x14ac:dyDescent="0.3">
      <c r="A1383">
        <v>130854</v>
      </c>
      <c r="B1383">
        <v>7122138647</v>
      </c>
      <c r="C1383">
        <v>4463264</v>
      </c>
      <c r="D1383">
        <v>7032</v>
      </c>
      <c r="E1383">
        <v>140254</v>
      </c>
      <c r="F1383">
        <v>1</v>
      </c>
      <c r="G1383" t="s">
        <v>860</v>
      </c>
      <c r="H1383">
        <v>42881</v>
      </c>
      <c r="I1383">
        <v>22405543</v>
      </c>
      <c r="J1383" t="s">
        <v>46</v>
      </c>
      <c r="K1383" t="s">
        <v>47</v>
      </c>
      <c r="L1383" t="s">
        <v>48</v>
      </c>
      <c r="M1383" t="s">
        <v>49</v>
      </c>
      <c r="N1383" t="s">
        <v>9400</v>
      </c>
      <c r="O1383" t="s">
        <v>10266</v>
      </c>
      <c r="P1383" t="s">
        <v>2264</v>
      </c>
      <c r="Q1383" t="s">
        <v>10372</v>
      </c>
      <c r="R1383" t="s">
        <v>10178</v>
      </c>
      <c r="S1383">
        <v>100788157</v>
      </c>
      <c r="T1383" t="s">
        <v>606</v>
      </c>
      <c r="U1383" t="s">
        <v>66</v>
      </c>
      <c r="V1383" t="s">
        <v>1007</v>
      </c>
      <c r="W1383">
        <v>2473</v>
      </c>
      <c r="X1383">
        <v>8891.7999999999993</v>
      </c>
      <c r="Y1383">
        <v>8120</v>
      </c>
      <c r="Z1383" t="s">
        <v>49</v>
      </c>
      <c r="AA1383" t="s">
        <v>10314</v>
      </c>
      <c r="AB1383" t="s">
        <v>10296</v>
      </c>
      <c r="AC1383" t="s">
        <v>10297</v>
      </c>
      <c r="AD1383" t="s">
        <v>52</v>
      </c>
      <c r="AE1383" t="s">
        <v>76</v>
      </c>
      <c r="AF1383" t="s">
        <v>10207</v>
      </c>
      <c r="AG1383" t="s">
        <v>10208</v>
      </c>
      <c r="AH1383" t="s">
        <v>10298</v>
      </c>
      <c r="AI1383" t="s">
        <v>48</v>
      </c>
      <c r="AJ1383" t="s">
        <v>47</v>
      </c>
      <c r="AK1383" t="s">
        <v>9400</v>
      </c>
      <c r="AL1383" t="s">
        <v>10207</v>
      </c>
      <c r="AM1383">
        <v>0</v>
      </c>
      <c r="AN1383" t="s">
        <v>47</v>
      </c>
      <c r="AO1383" t="s">
        <v>47</v>
      </c>
      <c r="AP1383" t="s">
        <v>47</v>
      </c>
      <c r="AQ1383" t="s">
        <v>47</v>
      </c>
      <c r="AR1383" t="s">
        <v>47</v>
      </c>
      <c r="AS1383">
        <v>2473</v>
      </c>
      <c r="AT1383">
        <v>8891.7999999999993</v>
      </c>
      <c r="AU1383">
        <v>1</v>
      </c>
      <c r="AV1383">
        <v>1</v>
      </c>
      <c r="AW1383" t="s">
        <v>10362</v>
      </c>
      <c r="AX1383">
        <v>10800</v>
      </c>
      <c r="AY1383" t="s">
        <v>66</v>
      </c>
      <c r="AZ1383" t="s">
        <v>10373</v>
      </c>
      <c r="BA1383" t="s">
        <v>47</v>
      </c>
      <c r="BB1383" t="s">
        <v>10373</v>
      </c>
      <c r="BC1383" t="s">
        <v>47</v>
      </c>
      <c r="BD1383">
        <v>1148</v>
      </c>
      <c r="BE1383">
        <v>68253.84</v>
      </c>
      <c r="BF1383">
        <v>5</v>
      </c>
      <c r="BG1383">
        <v>6</v>
      </c>
      <c r="BH1383">
        <v>0</v>
      </c>
      <c r="BI1383">
        <v>0</v>
      </c>
      <c r="BJ1383">
        <v>0</v>
      </c>
      <c r="BK1383">
        <v>0</v>
      </c>
      <c r="BL1383" t="s">
        <v>59</v>
      </c>
      <c r="BM1383" t="s">
        <v>10376</v>
      </c>
      <c r="BN1383" t="s">
        <v>10375</v>
      </c>
      <c r="BO1383">
        <v>0</v>
      </c>
    </row>
    <row r="1384" spans="1:67" x14ac:dyDescent="0.3">
      <c r="A1384">
        <v>131125</v>
      </c>
      <c r="B1384">
        <v>7122167707</v>
      </c>
      <c r="C1384">
        <v>723333</v>
      </c>
      <c r="D1384">
        <v>7032</v>
      </c>
      <c r="E1384">
        <v>140465</v>
      </c>
      <c r="F1384">
        <v>1</v>
      </c>
      <c r="G1384" t="s">
        <v>860</v>
      </c>
      <c r="H1384">
        <v>42881</v>
      </c>
      <c r="I1384">
        <v>22405488</v>
      </c>
      <c r="J1384" t="s">
        <v>46</v>
      </c>
      <c r="K1384" t="s">
        <v>47</v>
      </c>
      <c r="L1384" t="s">
        <v>48</v>
      </c>
      <c r="M1384" t="s">
        <v>49</v>
      </c>
      <c r="N1384" t="s">
        <v>9400</v>
      </c>
      <c r="O1384" t="s">
        <v>133</v>
      </c>
      <c r="P1384" t="s">
        <v>84</v>
      </c>
      <c r="Q1384" t="s">
        <v>10408</v>
      </c>
      <c r="R1384" t="s">
        <v>992</v>
      </c>
      <c r="S1384">
        <v>100223303</v>
      </c>
      <c r="T1384" t="s">
        <v>64</v>
      </c>
      <c r="U1384" t="s">
        <v>56</v>
      </c>
      <c r="V1384" t="s">
        <v>57</v>
      </c>
      <c r="W1384">
        <v>13079.2</v>
      </c>
      <c r="X1384">
        <v>19762.46</v>
      </c>
      <c r="Y1384">
        <v>17916.14</v>
      </c>
      <c r="Z1384" t="s">
        <v>49</v>
      </c>
      <c r="AA1384" t="s">
        <v>10314</v>
      </c>
      <c r="AB1384" t="s">
        <v>10296</v>
      </c>
      <c r="AC1384" t="s">
        <v>10297</v>
      </c>
      <c r="AD1384" t="s">
        <v>52</v>
      </c>
      <c r="AE1384" t="s">
        <v>76</v>
      </c>
      <c r="AF1384" t="s">
        <v>10207</v>
      </c>
      <c r="AG1384" t="s">
        <v>10208</v>
      </c>
      <c r="AH1384" t="s">
        <v>10298</v>
      </c>
      <c r="AI1384" t="s">
        <v>48</v>
      </c>
      <c r="AJ1384" t="s">
        <v>47</v>
      </c>
      <c r="AK1384" t="s">
        <v>9400</v>
      </c>
      <c r="AL1384" t="s">
        <v>10240</v>
      </c>
      <c r="AM1384">
        <v>0</v>
      </c>
      <c r="AN1384" t="s">
        <v>47</v>
      </c>
      <c r="AO1384" t="s">
        <v>47</v>
      </c>
      <c r="AP1384" t="s">
        <v>47</v>
      </c>
      <c r="AQ1384" t="s">
        <v>47</v>
      </c>
      <c r="AR1384" t="s">
        <v>47</v>
      </c>
      <c r="AS1384">
        <v>13079.2</v>
      </c>
      <c r="AT1384">
        <v>19762.46</v>
      </c>
      <c r="AU1384">
        <v>1</v>
      </c>
      <c r="AV1384">
        <v>1</v>
      </c>
      <c r="AW1384" t="s">
        <v>10358</v>
      </c>
      <c r="AX1384">
        <v>27000</v>
      </c>
      <c r="AY1384" t="s">
        <v>56</v>
      </c>
      <c r="AZ1384" t="s">
        <v>5352</v>
      </c>
      <c r="BA1384">
        <v>13079.2</v>
      </c>
      <c r="BB1384" t="s">
        <v>5352</v>
      </c>
      <c r="BC1384">
        <v>13079.2</v>
      </c>
      <c r="BD1384">
        <v>2595</v>
      </c>
      <c r="BE1384">
        <v>88016.3</v>
      </c>
      <c r="BF1384">
        <v>6</v>
      </c>
      <c r="BG1384">
        <v>6</v>
      </c>
      <c r="BH1384">
        <v>28654.26</v>
      </c>
      <c r="BI1384">
        <v>0</v>
      </c>
      <c r="BJ1384">
        <v>28654.26</v>
      </c>
      <c r="BK1384">
        <v>42000</v>
      </c>
      <c r="BL1384" t="s">
        <v>229</v>
      </c>
      <c r="BM1384" t="s">
        <v>10429</v>
      </c>
      <c r="BN1384" t="s">
        <v>10429</v>
      </c>
      <c r="BO1384" t="s">
        <v>47</v>
      </c>
    </row>
    <row r="1385" spans="1:67" hidden="1" x14ac:dyDescent="0.3">
      <c r="A1385">
        <v>131231</v>
      </c>
      <c r="B1385">
        <v>7122171498</v>
      </c>
      <c r="C1385">
        <v>2769823</v>
      </c>
      <c r="D1385">
        <v>7032</v>
      </c>
      <c r="E1385">
        <v>140780</v>
      </c>
      <c r="F1385">
        <v>1</v>
      </c>
      <c r="G1385" t="s">
        <v>860</v>
      </c>
      <c r="H1385">
        <v>42884</v>
      </c>
      <c r="I1385">
        <v>22425318</v>
      </c>
      <c r="J1385" t="s">
        <v>46</v>
      </c>
      <c r="K1385" t="s">
        <v>47</v>
      </c>
      <c r="L1385" t="s">
        <v>48</v>
      </c>
      <c r="M1385" t="s">
        <v>49</v>
      </c>
      <c r="N1385" t="s">
        <v>9412</v>
      </c>
      <c r="O1385" t="s">
        <v>10389</v>
      </c>
      <c r="P1385" t="s">
        <v>207</v>
      </c>
      <c r="Q1385" t="s">
        <v>208</v>
      </c>
      <c r="R1385" t="s">
        <v>54</v>
      </c>
      <c r="S1385">
        <v>101093720</v>
      </c>
      <c r="T1385" t="s">
        <v>55</v>
      </c>
      <c r="U1385" t="s">
        <v>66</v>
      </c>
      <c r="V1385" t="s">
        <v>1007</v>
      </c>
      <c r="W1385">
        <v>2642.6</v>
      </c>
      <c r="X1385">
        <v>9824.34</v>
      </c>
      <c r="Y1385">
        <v>8950.06</v>
      </c>
      <c r="Z1385" t="s">
        <v>49</v>
      </c>
      <c r="AA1385" t="s">
        <v>10314</v>
      </c>
      <c r="AB1385" t="s">
        <v>10296</v>
      </c>
      <c r="AC1385" t="s">
        <v>10297</v>
      </c>
      <c r="AD1385" t="s">
        <v>52</v>
      </c>
      <c r="AE1385" t="s">
        <v>76</v>
      </c>
      <c r="AF1385" t="s">
        <v>10207</v>
      </c>
      <c r="AG1385" t="s">
        <v>10208</v>
      </c>
      <c r="AH1385" t="s">
        <v>10298</v>
      </c>
      <c r="AI1385" t="s">
        <v>48</v>
      </c>
      <c r="AJ1385" t="s">
        <v>47</v>
      </c>
      <c r="AK1385" t="s">
        <v>9412</v>
      </c>
      <c r="AL1385" t="s">
        <v>10207</v>
      </c>
      <c r="AM1385">
        <v>0</v>
      </c>
      <c r="AN1385" t="s">
        <v>47</v>
      </c>
      <c r="AO1385" t="s">
        <v>47</v>
      </c>
      <c r="AP1385" t="s">
        <v>47</v>
      </c>
      <c r="AQ1385" t="s">
        <v>47</v>
      </c>
      <c r="AR1385" t="s">
        <v>47</v>
      </c>
      <c r="AS1385">
        <v>2642.6</v>
      </c>
      <c r="AT1385">
        <v>9824.34</v>
      </c>
      <c r="AU1385">
        <v>1</v>
      </c>
      <c r="AV1385">
        <v>1</v>
      </c>
      <c r="AW1385" t="s">
        <v>10352</v>
      </c>
      <c r="AX1385">
        <v>10800</v>
      </c>
      <c r="AY1385" t="s">
        <v>66</v>
      </c>
      <c r="AZ1385" t="s">
        <v>5077</v>
      </c>
      <c r="BA1385">
        <v>2953</v>
      </c>
      <c r="BB1385" t="s">
        <v>5077</v>
      </c>
      <c r="BC1385">
        <v>2953</v>
      </c>
      <c r="BD1385">
        <v>120</v>
      </c>
      <c r="BE1385">
        <v>9824.34</v>
      </c>
      <c r="BF1385">
        <v>1</v>
      </c>
      <c r="BG1385">
        <v>11</v>
      </c>
      <c r="BH1385">
        <v>0</v>
      </c>
      <c r="BI1385">
        <v>0</v>
      </c>
      <c r="BJ1385">
        <v>0</v>
      </c>
      <c r="BK1385">
        <v>0</v>
      </c>
      <c r="BL1385" t="s">
        <v>59</v>
      </c>
      <c r="BM1385" t="s">
        <v>10390</v>
      </c>
      <c r="BN1385" t="s">
        <v>10391</v>
      </c>
      <c r="BO1385">
        <v>0</v>
      </c>
    </row>
    <row r="1386" spans="1:67" x14ac:dyDescent="0.3">
      <c r="A1386">
        <v>131851</v>
      </c>
      <c r="B1386">
        <v>7122239034</v>
      </c>
      <c r="C1386">
        <v>2769823</v>
      </c>
      <c r="D1386">
        <v>7032</v>
      </c>
      <c r="E1386">
        <v>141134</v>
      </c>
      <c r="F1386">
        <v>1</v>
      </c>
      <c r="G1386" t="s">
        <v>860</v>
      </c>
      <c r="H1386">
        <v>42884</v>
      </c>
      <c r="I1386">
        <v>22425617</v>
      </c>
      <c r="J1386" t="s">
        <v>46</v>
      </c>
      <c r="K1386" t="s">
        <v>47</v>
      </c>
      <c r="L1386" t="s">
        <v>48</v>
      </c>
      <c r="M1386" t="s">
        <v>49</v>
      </c>
      <c r="N1386" t="s">
        <v>9412</v>
      </c>
      <c r="O1386" t="s">
        <v>10389</v>
      </c>
      <c r="P1386" t="s">
        <v>207</v>
      </c>
      <c r="Q1386" t="s">
        <v>208</v>
      </c>
      <c r="R1386" t="s">
        <v>54</v>
      </c>
      <c r="S1386">
        <v>101093720</v>
      </c>
      <c r="T1386" t="s">
        <v>55</v>
      </c>
      <c r="U1386" t="s">
        <v>66</v>
      </c>
      <c r="V1386" t="s">
        <v>1007</v>
      </c>
      <c r="W1386">
        <v>2642.6</v>
      </c>
      <c r="X1386">
        <v>10007.200000000001</v>
      </c>
      <c r="Y1386">
        <v>9117.2000000000007</v>
      </c>
      <c r="Z1386" t="s">
        <v>49</v>
      </c>
      <c r="AA1386" t="s">
        <v>10314</v>
      </c>
      <c r="AB1386" t="s">
        <v>10296</v>
      </c>
      <c r="AC1386" t="s">
        <v>10297</v>
      </c>
      <c r="AD1386" t="s">
        <v>52</v>
      </c>
      <c r="AE1386" t="s">
        <v>76</v>
      </c>
      <c r="AF1386" t="s">
        <v>10207</v>
      </c>
      <c r="AG1386" t="s">
        <v>10208</v>
      </c>
      <c r="AH1386" t="s">
        <v>10298</v>
      </c>
      <c r="AI1386" t="s">
        <v>48</v>
      </c>
      <c r="AJ1386" t="s">
        <v>47</v>
      </c>
      <c r="AK1386" t="s">
        <v>9412</v>
      </c>
      <c r="AL1386" t="s">
        <v>10207</v>
      </c>
      <c r="AM1386">
        <v>0</v>
      </c>
      <c r="AN1386" t="s">
        <v>47</v>
      </c>
      <c r="AO1386" t="s">
        <v>47</v>
      </c>
      <c r="AP1386" t="s">
        <v>47</v>
      </c>
      <c r="AQ1386" t="s">
        <v>47</v>
      </c>
      <c r="AR1386" t="s">
        <v>47</v>
      </c>
      <c r="AS1386">
        <v>2642.6</v>
      </c>
      <c r="AT1386">
        <v>10007.200000000001</v>
      </c>
      <c r="AU1386">
        <v>1</v>
      </c>
      <c r="AV1386">
        <v>1</v>
      </c>
      <c r="AW1386" t="s">
        <v>10352</v>
      </c>
      <c r="AX1386">
        <v>10800</v>
      </c>
      <c r="AY1386" t="s">
        <v>66</v>
      </c>
      <c r="AZ1386" t="s">
        <v>5077</v>
      </c>
      <c r="BA1386">
        <v>2953</v>
      </c>
      <c r="BB1386" t="s">
        <v>5077</v>
      </c>
      <c r="BC1386">
        <v>2953</v>
      </c>
      <c r="BD1386">
        <v>120</v>
      </c>
      <c r="BE1386">
        <v>19831.54</v>
      </c>
      <c r="BF1386">
        <v>2</v>
      </c>
      <c r="BG1386">
        <v>11</v>
      </c>
      <c r="BH1386">
        <v>19831.54</v>
      </c>
      <c r="BI1386">
        <v>0</v>
      </c>
      <c r="BJ1386">
        <v>19831.54</v>
      </c>
      <c r="BK1386">
        <v>27000</v>
      </c>
      <c r="BL1386" t="s">
        <v>56</v>
      </c>
      <c r="BM1386" t="s">
        <v>10397</v>
      </c>
      <c r="BN1386" t="s">
        <v>10391</v>
      </c>
      <c r="BO1386" t="s">
        <v>47</v>
      </c>
    </row>
    <row r="1387" spans="1:67" hidden="1" x14ac:dyDescent="0.3">
      <c r="A1387">
        <v>131853</v>
      </c>
      <c r="B1387">
        <v>7122239036</v>
      </c>
      <c r="C1387">
        <v>2769823</v>
      </c>
      <c r="D1387">
        <v>7032</v>
      </c>
      <c r="E1387">
        <v>141136</v>
      </c>
      <c r="F1387">
        <v>1</v>
      </c>
      <c r="G1387" t="s">
        <v>860</v>
      </c>
      <c r="H1387">
        <v>42884</v>
      </c>
      <c r="I1387">
        <v>22425619</v>
      </c>
      <c r="J1387" t="s">
        <v>46</v>
      </c>
      <c r="K1387" t="s">
        <v>47</v>
      </c>
      <c r="L1387" t="s">
        <v>48</v>
      </c>
      <c r="M1387" t="s">
        <v>49</v>
      </c>
      <c r="N1387" t="s">
        <v>9412</v>
      </c>
      <c r="O1387" t="s">
        <v>10389</v>
      </c>
      <c r="P1387" t="s">
        <v>207</v>
      </c>
      <c r="Q1387" t="s">
        <v>208</v>
      </c>
      <c r="R1387" t="s">
        <v>54</v>
      </c>
      <c r="S1387">
        <v>101093720</v>
      </c>
      <c r="T1387" t="s">
        <v>55</v>
      </c>
      <c r="U1387" t="s">
        <v>66</v>
      </c>
      <c r="V1387" t="s">
        <v>1007</v>
      </c>
      <c r="W1387">
        <v>2642.6</v>
      </c>
      <c r="X1387">
        <v>9883.57</v>
      </c>
      <c r="Y1387">
        <v>8966.4599999999991</v>
      </c>
      <c r="Z1387" t="s">
        <v>49</v>
      </c>
      <c r="AA1387" t="s">
        <v>10314</v>
      </c>
      <c r="AB1387" t="s">
        <v>10296</v>
      </c>
      <c r="AC1387" t="s">
        <v>10297</v>
      </c>
      <c r="AD1387" t="s">
        <v>52</v>
      </c>
      <c r="AE1387" t="s">
        <v>76</v>
      </c>
      <c r="AF1387" t="s">
        <v>10207</v>
      </c>
      <c r="AG1387" t="s">
        <v>10208</v>
      </c>
      <c r="AH1387" t="s">
        <v>10298</v>
      </c>
      <c r="AI1387" t="s">
        <v>48</v>
      </c>
      <c r="AJ1387" t="s">
        <v>47</v>
      </c>
      <c r="AK1387" t="s">
        <v>9412</v>
      </c>
      <c r="AL1387" t="s">
        <v>10207</v>
      </c>
      <c r="AM1387">
        <v>0</v>
      </c>
      <c r="AN1387" t="s">
        <v>47</v>
      </c>
      <c r="AO1387" t="s">
        <v>47</v>
      </c>
      <c r="AP1387" t="s">
        <v>47</v>
      </c>
      <c r="AQ1387" t="s">
        <v>47</v>
      </c>
      <c r="AR1387" t="s">
        <v>47</v>
      </c>
      <c r="AS1387">
        <v>2642.6</v>
      </c>
      <c r="AT1387">
        <v>9883.57</v>
      </c>
      <c r="AU1387">
        <v>1</v>
      </c>
      <c r="AV1387">
        <v>1</v>
      </c>
      <c r="AW1387" t="s">
        <v>10352</v>
      </c>
      <c r="AX1387">
        <v>10800</v>
      </c>
      <c r="AY1387" t="s">
        <v>66</v>
      </c>
      <c r="AZ1387" t="s">
        <v>5077</v>
      </c>
      <c r="BA1387">
        <v>2953</v>
      </c>
      <c r="BB1387" t="s">
        <v>5077</v>
      </c>
      <c r="BC1387">
        <v>2953</v>
      </c>
      <c r="BD1387">
        <v>120</v>
      </c>
      <c r="BE1387">
        <v>29715.11</v>
      </c>
      <c r="BF1387">
        <v>3</v>
      </c>
      <c r="BG1387">
        <v>11</v>
      </c>
      <c r="BH1387">
        <v>0</v>
      </c>
      <c r="BI1387">
        <v>0</v>
      </c>
      <c r="BJ1387">
        <v>0</v>
      </c>
      <c r="BK1387">
        <v>0</v>
      </c>
      <c r="BL1387" t="s">
        <v>59</v>
      </c>
      <c r="BM1387" t="s">
        <v>10390</v>
      </c>
      <c r="BN1387" t="s">
        <v>10391</v>
      </c>
      <c r="BO1387">
        <v>0</v>
      </c>
    </row>
    <row r="1388" spans="1:67" hidden="1" x14ac:dyDescent="0.3">
      <c r="A1388">
        <v>130652</v>
      </c>
      <c r="B1388">
        <v>7122133051</v>
      </c>
      <c r="C1388">
        <v>659338</v>
      </c>
      <c r="D1388">
        <v>7032</v>
      </c>
      <c r="E1388">
        <v>140709</v>
      </c>
      <c r="F1388">
        <v>1</v>
      </c>
      <c r="G1388" t="s">
        <v>860</v>
      </c>
      <c r="H1388">
        <v>42884</v>
      </c>
      <c r="I1388">
        <v>22425199</v>
      </c>
      <c r="J1388" t="s">
        <v>46</v>
      </c>
      <c r="K1388" t="s">
        <v>47</v>
      </c>
      <c r="L1388" t="s">
        <v>48</v>
      </c>
      <c r="M1388" t="s">
        <v>49</v>
      </c>
      <c r="N1388" t="s">
        <v>50</v>
      </c>
      <c r="O1388" t="s">
        <v>51</v>
      </c>
      <c r="P1388" t="s">
        <v>52</v>
      </c>
      <c r="Q1388" t="s">
        <v>53</v>
      </c>
      <c r="R1388" t="s">
        <v>54</v>
      </c>
      <c r="S1388">
        <v>100223303</v>
      </c>
      <c r="T1388" t="s">
        <v>64</v>
      </c>
      <c r="U1388" t="s">
        <v>56</v>
      </c>
      <c r="V1388" t="s">
        <v>57</v>
      </c>
      <c r="W1388">
        <v>1360.42</v>
      </c>
      <c r="X1388">
        <v>19609.38</v>
      </c>
      <c r="Y1388">
        <v>18026.04</v>
      </c>
      <c r="Z1388" t="s">
        <v>49</v>
      </c>
      <c r="AA1388" t="s">
        <v>10314</v>
      </c>
      <c r="AB1388" t="s">
        <v>10296</v>
      </c>
      <c r="AC1388" t="s">
        <v>10297</v>
      </c>
      <c r="AD1388" t="s">
        <v>52</v>
      </c>
      <c r="AE1388" t="s">
        <v>76</v>
      </c>
      <c r="AF1388" t="s">
        <v>10207</v>
      </c>
      <c r="AG1388" t="s">
        <v>10208</v>
      </c>
      <c r="AH1388" t="s">
        <v>10298</v>
      </c>
      <c r="AI1388" t="s">
        <v>48</v>
      </c>
      <c r="AJ1388" t="s">
        <v>47</v>
      </c>
      <c r="AK1388" t="s">
        <v>50</v>
      </c>
      <c r="AL1388" t="s">
        <v>10207</v>
      </c>
      <c r="AM1388">
        <v>0</v>
      </c>
      <c r="AN1388" t="s">
        <v>47</v>
      </c>
      <c r="AO1388" t="s">
        <v>47</v>
      </c>
      <c r="AP1388" t="s">
        <v>47</v>
      </c>
      <c r="AQ1388" t="s">
        <v>47</v>
      </c>
      <c r="AR1388" t="s">
        <v>47</v>
      </c>
      <c r="AS1388">
        <v>1360.42</v>
      </c>
      <c r="AT1388">
        <v>19609.38</v>
      </c>
      <c r="AU1388">
        <v>1</v>
      </c>
      <c r="AV1388">
        <v>1</v>
      </c>
      <c r="AW1388" t="s">
        <v>10352</v>
      </c>
      <c r="AX1388">
        <v>27000</v>
      </c>
      <c r="AY1388" t="s">
        <v>56</v>
      </c>
      <c r="AZ1388" t="s">
        <v>423</v>
      </c>
      <c r="BA1388">
        <v>1520.21</v>
      </c>
      <c r="BB1388" t="s">
        <v>423</v>
      </c>
      <c r="BC1388">
        <v>1520.21</v>
      </c>
      <c r="BD1388">
        <v>154</v>
      </c>
      <c r="BE1388">
        <v>49324.49</v>
      </c>
      <c r="BF1388">
        <v>4</v>
      </c>
      <c r="BG1388">
        <v>11</v>
      </c>
      <c r="BH1388">
        <v>29492.95</v>
      </c>
      <c r="BI1388">
        <v>0</v>
      </c>
      <c r="BJ1388">
        <v>29492.95</v>
      </c>
      <c r="BK1388">
        <v>42000</v>
      </c>
      <c r="BL1388" t="s">
        <v>229</v>
      </c>
      <c r="BM1388" t="s">
        <v>425</v>
      </c>
      <c r="BN1388" t="s">
        <v>425</v>
      </c>
      <c r="BO1388">
        <v>1976.2729999999999</v>
      </c>
    </row>
    <row r="1389" spans="1:67" hidden="1" x14ac:dyDescent="0.3">
      <c r="A1389">
        <v>131830</v>
      </c>
      <c r="B1389">
        <v>7122237956</v>
      </c>
      <c r="C1389">
        <v>4113123</v>
      </c>
      <c r="D1389">
        <v>7032</v>
      </c>
      <c r="E1389">
        <v>141113</v>
      </c>
      <c r="F1389">
        <v>1</v>
      </c>
      <c r="G1389" t="s">
        <v>860</v>
      </c>
      <c r="H1389">
        <v>42884</v>
      </c>
      <c r="I1389">
        <v>22425313</v>
      </c>
      <c r="J1389" t="s">
        <v>46</v>
      </c>
      <c r="K1389" t="s">
        <v>47</v>
      </c>
      <c r="L1389" t="s">
        <v>48</v>
      </c>
      <c r="M1389" t="s">
        <v>49</v>
      </c>
      <c r="N1389" t="s">
        <v>279</v>
      </c>
      <c r="O1389" t="s">
        <v>280</v>
      </c>
      <c r="P1389" t="s">
        <v>281</v>
      </c>
      <c r="Q1389" t="s">
        <v>282</v>
      </c>
      <c r="R1389" t="s">
        <v>54</v>
      </c>
      <c r="S1389">
        <v>100214689</v>
      </c>
      <c r="T1389" t="s">
        <v>155</v>
      </c>
      <c r="U1389" t="s">
        <v>56</v>
      </c>
      <c r="V1389" t="s">
        <v>57</v>
      </c>
      <c r="W1389">
        <v>3151.88</v>
      </c>
      <c r="X1389">
        <v>20911.52</v>
      </c>
      <c r="Y1389">
        <v>19133.009999999998</v>
      </c>
      <c r="Z1389" t="s">
        <v>49</v>
      </c>
      <c r="AA1389" t="s">
        <v>10314</v>
      </c>
      <c r="AB1389" t="s">
        <v>10296</v>
      </c>
      <c r="AC1389" t="s">
        <v>10297</v>
      </c>
      <c r="AD1389" t="s">
        <v>52</v>
      </c>
      <c r="AE1389" t="s">
        <v>76</v>
      </c>
      <c r="AF1389" t="s">
        <v>10207</v>
      </c>
      <c r="AG1389" t="s">
        <v>10208</v>
      </c>
      <c r="AH1389" t="s">
        <v>10298</v>
      </c>
      <c r="AI1389" t="s">
        <v>48</v>
      </c>
      <c r="AJ1389" t="s">
        <v>47</v>
      </c>
      <c r="AK1389" t="s">
        <v>279</v>
      </c>
      <c r="AL1389" t="s">
        <v>10217</v>
      </c>
      <c r="AM1389">
        <v>0</v>
      </c>
      <c r="AN1389" t="s">
        <v>47</v>
      </c>
      <c r="AO1389" t="s">
        <v>47</v>
      </c>
      <c r="AP1389" t="s">
        <v>47</v>
      </c>
      <c r="AQ1389" t="s">
        <v>47</v>
      </c>
      <c r="AR1389" t="s">
        <v>47</v>
      </c>
      <c r="AS1389">
        <v>3151.88</v>
      </c>
      <c r="AT1389">
        <v>20911.52</v>
      </c>
      <c r="AU1389">
        <v>1</v>
      </c>
      <c r="AV1389">
        <v>1</v>
      </c>
      <c r="AW1389" t="s">
        <v>10352</v>
      </c>
      <c r="AX1389">
        <v>27000</v>
      </c>
      <c r="AY1389" t="s">
        <v>56</v>
      </c>
      <c r="AZ1389" t="s">
        <v>303</v>
      </c>
      <c r="BA1389">
        <v>3500</v>
      </c>
      <c r="BB1389" t="s">
        <v>303</v>
      </c>
      <c r="BC1389">
        <v>3500</v>
      </c>
      <c r="BD1389">
        <v>215</v>
      </c>
      <c r="BE1389">
        <v>70236.009999999995</v>
      </c>
      <c r="BF1389">
        <v>5</v>
      </c>
      <c r="BG1389">
        <v>11</v>
      </c>
      <c r="BH1389">
        <v>0</v>
      </c>
      <c r="BI1389">
        <v>0</v>
      </c>
      <c r="BJ1389">
        <v>0</v>
      </c>
      <c r="BK1389">
        <v>0</v>
      </c>
      <c r="BL1389" t="s">
        <v>59</v>
      </c>
      <c r="BM1389" t="s">
        <v>304</v>
      </c>
      <c r="BN1389" t="s">
        <v>305</v>
      </c>
      <c r="BO1389">
        <v>0</v>
      </c>
    </row>
    <row r="1390" spans="1:67" x14ac:dyDescent="0.3">
      <c r="A1390">
        <v>130654</v>
      </c>
      <c r="B1390">
        <v>7122133053</v>
      </c>
      <c r="C1390">
        <v>2027253</v>
      </c>
      <c r="D1390">
        <v>7032</v>
      </c>
      <c r="E1390">
        <v>140711</v>
      </c>
      <c r="F1390">
        <v>1</v>
      </c>
      <c r="G1390" t="s">
        <v>860</v>
      </c>
      <c r="H1390">
        <v>42884</v>
      </c>
      <c r="I1390">
        <v>22425320</v>
      </c>
      <c r="J1390" t="s">
        <v>46</v>
      </c>
      <c r="K1390" t="s">
        <v>47</v>
      </c>
      <c r="L1390" t="s">
        <v>48</v>
      </c>
      <c r="M1390" t="s">
        <v>49</v>
      </c>
      <c r="N1390" t="s">
        <v>9410</v>
      </c>
      <c r="O1390" t="s">
        <v>10353</v>
      </c>
      <c r="P1390" t="s">
        <v>52</v>
      </c>
      <c r="Q1390" t="s">
        <v>53</v>
      </c>
      <c r="R1390" t="s">
        <v>54</v>
      </c>
      <c r="S1390">
        <v>100788157</v>
      </c>
      <c r="T1390" t="s">
        <v>606</v>
      </c>
      <c r="U1390" t="s">
        <v>66</v>
      </c>
      <c r="V1390" t="s">
        <v>1007</v>
      </c>
      <c r="W1390">
        <v>1512.36</v>
      </c>
      <c r="X1390">
        <v>11502.8</v>
      </c>
      <c r="Y1390">
        <v>10653</v>
      </c>
      <c r="Z1390" t="s">
        <v>49</v>
      </c>
      <c r="AA1390" t="s">
        <v>10314</v>
      </c>
      <c r="AB1390" t="s">
        <v>10296</v>
      </c>
      <c r="AC1390" t="s">
        <v>10297</v>
      </c>
      <c r="AD1390" t="s">
        <v>52</v>
      </c>
      <c r="AE1390" t="s">
        <v>76</v>
      </c>
      <c r="AF1390" t="s">
        <v>10207</v>
      </c>
      <c r="AG1390" t="s">
        <v>10208</v>
      </c>
      <c r="AH1390" t="s">
        <v>10298</v>
      </c>
      <c r="AI1390" t="s">
        <v>48</v>
      </c>
      <c r="AJ1390" t="s">
        <v>47</v>
      </c>
      <c r="AK1390" t="s">
        <v>9410</v>
      </c>
      <c r="AL1390" t="s">
        <v>10207</v>
      </c>
      <c r="AM1390">
        <v>0</v>
      </c>
      <c r="AN1390" t="s">
        <v>47</v>
      </c>
      <c r="AO1390" t="s">
        <v>47</v>
      </c>
      <c r="AP1390" t="s">
        <v>47</v>
      </c>
      <c r="AQ1390" t="s">
        <v>47</v>
      </c>
      <c r="AR1390" t="s">
        <v>47</v>
      </c>
      <c r="AS1390">
        <v>1512.36</v>
      </c>
      <c r="AT1390">
        <v>11502.8</v>
      </c>
      <c r="AU1390">
        <v>1</v>
      </c>
      <c r="AV1390">
        <v>1</v>
      </c>
      <c r="AW1390" t="s">
        <v>10352</v>
      </c>
      <c r="AX1390">
        <v>27000</v>
      </c>
      <c r="AY1390" t="s">
        <v>56</v>
      </c>
      <c r="AZ1390" t="s">
        <v>5541</v>
      </c>
      <c r="BA1390">
        <v>1690</v>
      </c>
      <c r="BB1390" t="s">
        <v>10406</v>
      </c>
      <c r="BC1390" t="s">
        <v>47</v>
      </c>
      <c r="BD1390">
        <v>287</v>
      </c>
      <c r="BE1390">
        <v>81738.81</v>
      </c>
      <c r="BF1390">
        <v>6</v>
      </c>
      <c r="BG1390">
        <v>11</v>
      </c>
      <c r="BH1390">
        <v>32414.32</v>
      </c>
      <c r="BI1390">
        <v>0</v>
      </c>
      <c r="BJ1390">
        <v>32414.32</v>
      </c>
      <c r="BK1390">
        <v>42000</v>
      </c>
      <c r="BL1390" t="s">
        <v>229</v>
      </c>
      <c r="BM1390" t="s">
        <v>10405</v>
      </c>
      <c r="BN1390" t="s">
        <v>10405</v>
      </c>
      <c r="BO1390" t="s">
        <v>47</v>
      </c>
    </row>
    <row r="1391" spans="1:67" hidden="1" x14ac:dyDescent="0.3">
      <c r="A1391">
        <v>131232</v>
      </c>
      <c r="B1391">
        <v>7122171499</v>
      </c>
      <c r="C1391">
        <v>2027253</v>
      </c>
      <c r="D1391">
        <v>7032</v>
      </c>
      <c r="E1391">
        <v>140781</v>
      </c>
      <c r="F1391">
        <v>1</v>
      </c>
      <c r="G1391" t="s">
        <v>860</v>
      </c>
      <c r="H1391">
        <v>42884</v>
      </c>
      <c r="I1391">
        <v>22425319</v>
      </c>
      <c r="J1391" t="s">
        <v>46</v>
      </c>
      <c r="K1391" t="s">
        <v>47</v>
      </c>
      <c r="L1391" t="s">
        <v>48</v>
      </c>
      <c r="M1391" t="s">
        <v>49</v>
      </c>
      <c r="N1391" t="s">
        <v>9410</v>
      </c>
      <c r="O1391" t="s">
        <v>10353</v>
      </c>
      <c r="P1391" t="s">
        <v>52</v>
      </c>
      <c r="Q1391" t="s">
        <v>53</v>
      </c>
      <c r="R1391" t="s">
        <v>54</v>
      </c>
      <c r="S1391">
        <v>100788157</v>
      </c>
      <c r="T1391" t="s">
        <v>606</v>
      </c>
      <c r="U1391" t="s">
        <v>66</v>
      </c>
      <c r="V1391" t="s">
        <v>1007</v>
      </c>
      <c r="W1391">
        <v>1512.36</v>
      </c>
      <c r="X1391">
        <v>8545.2199999999993</v>
      </c>
      <c r="Y1391">
        <v>7638.72</v>
      </c>
      <c r="Z1391" t="s">
        <v>49</v>
      </c>
      <c r="AA1391" t="s">
        <v>10314</v>
      </c>
      <c r="AB1391" t="s">
        <v>10296</v>
      </c>
      <c r="AC1391" t="s">
        <v>10297</v>
      </c>
      <c r="AD1391" t="s">
        <v>52</v>
      </c>
      <c r="AE1391" t="s">
        <v>76</v>
      </c>
      <c r="AF1391" t="s">
        <v>10207</v>
      </c>
      <c r="AG1391" t="s">
        <v>10208</v>
      </c>
      <c r="AH1391" t="s">
        <v>10298</v>
      </c>
      <c r="AI1391" t="s">
        <v>48</v>
      </c>
      <c r="AJ1391" t="s">
        <v>47</v>
      </c>
      <c r="AK1391" t="s">
        <v>9410</v>
      </c>
      <c r="AL1391" t="s">
        <v>10207</v>
      </c>
      <c r="AM1391">
        <v>0</v>
      </c>
      <c r="AN1391" t="s">
        <v>47</v>
      </c>
      <c r="AO1391" t="s">
        <v>47</v>
      </c>
      <c r="AP1391" t="s">
        <v>47</v>
      </c>
      <c r="AQ1391" t="s">
        <v>47</v>
      </c>
      <c r="AR1391" t="s">
        <v>47</v>
      </c>
      <c r="AS1391">
        <v>1512.36</v>
      </c>
      <c r="AT1391">
        <v>8545.2199999999993</v>
      </c>
      <c r="AU1391">
        <v>1</v>
      </c>
      <c r="AV1391">
        <v>1</v>
      </c>
      <c r="AW1391" t="s">
        <v>10352</v>
      </c>
      <c r="AX1391">
        <v>10800</v>
      </c>
      <c r="AY1391" t="s">
        <v>66</v>
      </c>
      <c r="AZ1391" t="s">
        <v>5541</v>
      </c>
      <c r="BA1391">
        <v>1690</v>
      </c>
      <c r="BB1391" t="s">
        <v>5541</v>
      </c>
      <c r="BC1391">
        <v>1690</v>
      </c>
      <c r="BD1391">
        <v>287</v>
      </c>
      <c r="BE1391">
        <v>90284.03</v>
      </c>
      <c r="BF1391">
        <v>7</v>
      </c>
      <c r="BG1391">
        <v>11</v>
      </c>
      <c r="BH1391">
        <v>0</v>
      </c>
      <c r="BI1391">
        <v>0</v>
      </c>
      <c r="BJ1391">
        <v>0</v>
      </c>
      <c r="BK1391">
        <v>0</v>
      </c>
      <c r="BL1391" t="s">
        <v>59</v>
      </c>
      <c r="BM1391" t="s">
        <v>10404</v>
      </c>
      <c r="BN1391" t="s">
        <v>10405</v>
      </c>
      <c r="BO1391">
        <v>0</v>
      </c>
    </row>
    <row r="1392" spans="1:67" x14ac:dyDescent="0.3">
      <c r="A1392">
        <v>131230</v>
      </c>
      <c r="B1392">
        <v>7122171497</v>
      </c>
      <c r="C1392">
        <v>4463264</v>
      </c>
      <c r="D1392">
        <v>7032</v>
      </c>
      <c r="E1392">
        <v>140779</v>
      </c>
      <c r="F1392">
        <v>1</v>
      </c>
      <c r="G1392" t="s">
        <v>860</v>
      </c>
      <c r="H1392">
        <v>42884</v>
      </c>
      <c r="I1392">
        <v>22425317</v>
      </c>
      <c r="J1392" t="s">
        <v>46</v>
      </c>
      <c r="K1392" t="s">
        <v>47</v>
      </c>
      <c r="L1392" t="s">
        <v>48</v>
      </c>
      <c r="M1392" t="s">
        <v>49</v>
      </c>
      <c r="N1392" t="s">
        <v>9400</v>
      </c>
      <c r="O1392" t="s">
        <v>10266</v>
      </c>
      <c r="P1392" t="s">
        <v>2264</v>
      </c>
      <c r="Q1392" t="s">
        <v>10372</v>
      </c>
      <c r="R1392" t="s">
        <v>10178</v>
      </c>
      <c r="S1392">
        <v>100788157</v>
      </c>
      <c r="T1392" t="s">
        <v>606</v>
      </c>
      <c r="U1392" t="s">
        <v>66</v>
      </c>
      <c r="V1392" t="s">
        <v>1007</v>
      </c>
      <c r="W1392">
        <v>2473</v>
      </c>
      <c r="X1392">
        <v>10515.22</v>
      </c>
      <c r="Y1392">
        <v>9722.4</v>
      </c>
      <c r="Z1392" t="s">
        <v>49</v>
      </c>
      <c r="AA1392" t="s">
        <v>10314</v>
      </c>
      <c r="AB1392" t="s">
        <v>10296</v>
      </c>
      <c r="AC1392" t="s">
        <v>10297</v>
      </c>
      <c r="AD1392" t="s">
        <v>52</v>
      </c>
      <c r="AE1392" t="s">
        <v>76</v>
      </c>
      <c r="AF1392" t="s">
        <v>10207</v>
      </c>
      <c r="AG1392" t="s">
        <v>10208</v>
      </c>
      <c r="AH1392" t="s">
        <v>10298</v>
      </c>
      <c r="AI1392" t="s">
        <v>48</v>
      </c>
      <c r="AJ1392" t="s">
        <v>47</v>
      </c>
      <c r="AK1392" t="s">
        <v>9400</v>
      </c>
      <c r="AL1392" t="s">
        <v>10207</v>
      </c>
      <c r="AM1392">
        <v>0</v>
      </c>
      <c r="AN1392" t="s">
        <v>47</v>
      </c>
      <c r="AO1392" t="s">
        <v>47</v>
      </c>
      <c r="AP1392" t="s">
        <v>47</v>
      </c>
      <c r="AQ1392" t="s">
        <v>47</v>
      </c>
      <c r="AR1392" t="s">
        <v>47</v>
      </c>
      <c r="AS1392">
        <v>2473</v>
      </c>
      <c r="AT1392">
        <v>10515.22</v>
      </c>
      <c r="AU1392">
        <v>1</v>
      </c>
      <c r="AV1392">
        <v>1</v>
      </c>
      <c r="AW1392" t="s">
        <v>10362</v>
      </c>
      <c r="AX1392">
        <v>10800</v>
      </c>
      <c r="AY1392" t="s">
        <v>66</v>
      </c>
      <c r="AZ1392" t="s">
        <v>10373</v>
      </c>
      <c r="BA1392" t="s">
        <v>47</v>
      </c>
      <c r="BB1392" t="s">
        <v>10373</v>
      </c>
      <c r="BC1392" t="s">
        <v>47</v>
      </c>
      <c r="BD1392">
        <v>1148</v>
      </c>
      <c r="BE1392">
        <v>100799.25</v>
      </c>
      <c r="BF1392">
        <v>8</v>
      </c>
      <c r="BG1392">
        <v>11</v>
      </c>
      <c r="BH1392">
        <v>19060.439999999999</v>
      </c>
      <c r="BI1392">
        <v>0</v>
      </c>
      <c r="BJ1392">
        <v>19060.439999999999</v>
      </c>
      <c r="BK1392">
        <v>27000</v>
      </c>
      <c r="BL1392" t="s">
        <v>56</v>
      </c>
      <c r="BM1392" t="s">
        <v>10374</v>
      </c>
      <c r="BN1392" t="s">
        <v>10375</v>
      </c>
      <c r="BO1392" t="s">
        <v>47</v>
      </c>
    </row>
    <row r="1393" spans="1:67" hidden="1" x14ac:dyDescent="0.3">
      <c r="A1393">
        <v>131836</v>
      </c>
      <c r="B1393">
        <v>7122238986</v>
      </c>
      <c r="C1393">
        <v>4463264</v>
      </c>
      <c r="D1393">
        <v>7032</v>
      </c>
      <c r="E1393">
        <v>141119</v>
      </c>
      <c r="F1393">
        <v>1</v>
      </c>
      <c r="G1393" t="s">
        <v>860</v>
      </c>
      <c r="H1393">
        <v>42884</v>
      </c>
      <c r="I1393">
        <v>22425323</v>
      </c>
      <c r="J1393" t="s">
        <v>46</v>
      </c>
      <c r="K1393" t="s">
        <v>47</v>
      </c>
      <c r="L1393" t="s">
        <v>48</v>
      </c>
      <c r="M1393" t="s">
        <v>49</v>
      </c>
      <c r="N1393" t="s">
        <v>9400</v>
      </c>
      <c r="O1393" t="s">
        <v>10266</v>
      </c>
      <c r="P1393" t="s">
        <v>2264</v>
      </c>
      <c r="Q1393" t="s">
        <v>10372</v>
      </c>
      <c r="R1393" t="s">
        <v>10178</v>
      </c>
      <c r="S1393">
        <v>100788157</v>
      </c>
      <c r="T1393" t="s">
        <v>606</v>
      </c>
      <c r="U1393" t="s">
        <v>66</v>
      </c>
      <c r="V1393" t="s">
        <v>1007</v>
      </c>
      <c r="W1393">
        <v>2473</v>
      </c>
      <c r="X1393">
        <v>10651.65</v>
      </c>
      <c r="Y1393">
        <v>9800.6</v>
      </c>
      <c r="Z1393" t="s">
        <v>49</v>
      </c>
      <c r="AA1393" t="s">
        <v>10314</v>
      </c>
      <c r="AB1393" t="s">
        <v>10296</v>
      </c>
      <c r="AC1393" t="s">
        <v>10297</v>
      </c>
      <c r="AD1393" t="s">
        <v>52</v>
      </c>
      <c r="AE1393" t="s">
        <v>76</v>
      </c>
      <c r="AF1393" t="s">
        <v>10207</v>
      </c>
      <c r="AG1393" t="s">
        <v>10208</v>
      </c>
      <c r="AH1393" t="s">
        <v>10298</v>
      </c>
      <c r="AI1393" t="s">
        <v>48</v>
      </c>
      <c r="AJ1393" t="s">
        <v>47</v>
      </c>
      <c r="AK1393" t="s">
        <v>9400</v>
      </c>
      <c r="AL1393" t="s">
        <v>10207</v>
      </c>
      <c r="AM1393">
        <v>0</v>
      </c>
      <c r="AN1393" t="s">
        <v>47</v>
      </c>
      <c r="AO1393" t="s">
        <v>47</v>
      </c>
      <c r="AP1393" t="s">
        <v>47</v>
      </c>
      <c r="AQ1393" t="s">
        <v>47</v>
      </c>
      <c r="AR1393" t="s">
        <v>47</v>
      </c>
      <c r="AS1393">
        <v>2473</v>
      </c>
      <c r="AT1393">
        <v>10651.65</v>
      </c>
      <c r="AU1393">
        <v>1</v>
      </c>
      <c r="AV1393">
        <v>1</v>
      </c>
      <c r="AW1393" t="s">
        <v>10362</v>
      </c>
      <c r="AX1393">
        <v>10800</v>
      </c>
      <c r="AY1393" t="s">
        <v>66</v>
      </c>
      <c r="AZ1393" t="s">
        <v>10373</v>
      </c>
      <c r="BA1393" t="s">
        <v>47</v>
      </c>
      <c r="BB1393" t="s">
        <v>10373</v>
      </c>
      <c r="BC1393" t="s">
        <v>47</v>
      </c>
      <c r="BD1393">
        <v>1148</v>
      </c>
      <c r="BE1393">
        <v>111450.9</v>
      </c>
      <c r="BF1393">
        <v>9</v>
      </c>
      <c r="BG1393">
        <v>11</v>
      </c>
      <c r="BH1393">
        <v>0</v>
      </c>
      <c r="BI1393">
        <v>0</v>
      </c>
      <c r="BJ1393">
        <v>0</v>
      </c>
      <c r="BK1393">
        <v>0</v>
      </c>
      <c r="BL1393" t="s">
        <v>59</v>
      </c>
      <c r="BM1393" t="s">
        <v>10376</v>
      </c>
      <c r="BN1393" t="s">
        <v>10375</v>
      </c>
      <c r="BO1393">
        <v>0</v>
      </c>
    </row>
    <row r="1394" spans="1:67" x14ac:dyDescent="0.3">
      <c r="A1394">
        <v>131848</v>
      </c>
      <c r="B1394">
        <v>7122239031</v>
      </c>
      <c r="C1394">
        <v>4463264</v>
      </c>
      <c r="D1394">
        <v>7032</v>
      </c>
      <c r="E1394">
        <v>141131</v>
      </c>
      <c r="F1394">
        <v>1</v>
      </c>
      <c r="G1394" t="s">
        <v>860</v>
      </c>
      <c r="H1394">
        <v>42884</v>
      </c>
      <c r="I1394">
        <v>22425614</v>
      </c>
      <c r="J1394" t="s">
        <v>46</v>
      </c>
      <c r="K1394" t="s">
        <v>47</v>
      </c>
      <c r="L1394" t="s">
        <v>48</v>
      </c>
      <c r="M1394" t="s">
        <v>49</v>
      </c>
      <c r="N1394" t="s">
        <v>9400</v>
      </c>
      <c r="O1394" t="s">
        <v>10266</v>
      </c>
      <c r="P1394" t="s">
        <v>2264</v>
      </c>
      <c r="Q1394" t="s">
        <v>10372</v>
      </c>
      <c r="R1394" t="s">
        <v>10178</v>
      </c>
      <c r="S1394">
        <v>100788157</v>
      </c>
      <c r="T1394" t="s">
        <v>606</v>
      </c>
      <c r="U1394" t="s">
        <v>66</v>
      </c>
      <c r="V1394" t="s">
        <v>1007</v>
      </c>
      <c r="W1394">
        <v>2473</v>
      </c>
      <c r="X1394">
        <v>10780</v>
      </c>
      <c r="Y1394">
        <v>9900</v>
      </c>
      <c r="Z1394" t="s">
        <v>49</v>
      </c>
      <c r="AA1394" t="s">
        <v>10314</v>
      </c>
      <c r="AB1394" t="s">
        <v>10296</v>
      </c>
      <c r="AC1394" t="s">
        <v>10297</v>
      </c>
      <c r="AD1394" t="s">
        <v>52</v>
      </c>
      <c r="AE1394" t="s">
        <v>76</v>
      </c>
      <c r="AF1394" t="s">
        <v>10207</v>
      </c>
      <c r="AG1394" t="s">
        <v>10208</v>
      </c>
      <c r="AH1394" t="s">
        <v>10298</v>
      </c>
      <c r="AI1394" t="s">
        <v>48</v>
      </c>
      <c r="AJ1394" t="s">
        <v>47</v>
      </c>
      <c r="AK1394" t="s">
        <v>9400</v>
      </c>
      <c r="AL1394" t="s">
        <v>10207</v>
      </c>
      <c r="AM1394">
        <v>0</v>
      </c>
      <c r="AN1394" t="s">
        <v>47</v>
      </c>
      <c r="AO1394" t="s">
        <v>47</v>
      </c>
      <c r="AP1394" t="s">
        <v>47</v>
      </c>
      <c r="AQ1394" t="s">
        <v>47</v>
      </c>
      <c r="AR1394" t="s">
        <v>47</v>
      </c>
      <c r="AS1394">
        <v>2473</v>
      </c>
      <c r="AT1394">
        <v>10780</v>
      </c>
      <c r="AU1394">
        <v>1</v>
      </c>
      <c r="AV1394">
        <v>1</v>
      </c>
      <c r="AW1394" t="s">
        <v>10362</v>
      </c>
      <c r="AX1394">
        <v>10800</v>
      </c>
      <c r="AY1394" t="s">
        <v>66</v>
      </c>
      <c r="AZ1394" t="s">
        <v>10373</v>
      </c>
      <c r="BA1394" t="s">
        <v>47</v>
      </c>
      <c r="BB1394" t="s">
        <v>10373</v>
      </c>
      <c r="BC1394" t="s">
        <v>47</v>
      </c>
      <c r="BD1394">
        <v>1148</v>
      </c>
      <c r="BE1394">
        <v>122230.9</v>
      </c>
      <c r="BF1394">
        <v>10</v>
      </c>
      <c r="BG1394">
        <v>11</v>
      </c>
      <c r="BH1394">
        <v>21431.65</v>
      </c>
      <c r="BI1394">
        <v>0</v>
      </c>
      <c r="BJ1394">
        <v>21431.65</v>
      </c>
      <c r="BK1394">
        <v>27000</v>
      </c>
      <c r="BL1394" t="s">
        <v>56</v>
      </c>
      <c r="BM1394" t="s">
        <v>10374</v>
      </c>
      <c r="BN1394" t="s">
        <v>10375</v>
      </c>
      <c r="BO1394" t="s">
        <v>47</v>
      </c>
    </row>
    <row r="1395" spans="1:67" hidden="1" x14ac:dyDescent="0.3">
      <c r="A1395">
        <v>130650</v>
      </c>
      <c r="B1395">
        <v>7122133049</v>
      </c>
      <c r="C1395">
        <v>1460970</v>
      </c>
      <c r="D1395">
        <v>7032</v>
      </c>
      <c r="E1395">
        <v>140707</v>
      </c>
      <c r="F1395">
        <v>1</v>
      </c>
      <c r="G1395" t="s">
        <v>860</v>
      </c>
      <c r="H1395">
        <v>42884</v>
      </c>
      <c r="I1395">
        <v>22425197</v>
      </c>
      <c r="J1395" t="s">
        <v>46</v>
      </c>
      <c r="K1395" t="s">
        <v>47</v>
      </c>
      <c r="L1395" t="s">
        <v>48</v>
      </c>
      <c r="M1395" t="s">
        <v>49</v>
      </c>
      <c r="N1395" t="s">
        <v>386</v>
      </c>
      <c r="O1395" t="s">
        <v>113</v>
      </c>
      <c r="P1395" t="s">
        <v>114</v>
      </c>
      <c r="Q1395" t="s">
        <v>115</v>
      </c>
      <c r="R1395" t="s">
        <v>54</v>
      </c>
      <c r="S1395">
        <v>100894891</v>
      </c>
      <c r="T1395" t="s">
        <v>116</v>
      </c>
      <c r="U1395" t="s">
        <v>56</v>
      </c>
      <c r="V1395" t="s">
        <v>57</v>
      </c>
      <c r="W1395">
        <v>13194.68</v>
      </c>
      <c r="X1395">
        <v>20436.650000000001</v>
      </c>
      <c r="Y1395">
        <v>18732.310000000001</v>
      </c>
      <c r="Z1395" t="s">
        <v>49</v>
      </c>
      <c r="AA1395" t="s">
        <v>10314</v>
      </c>
      <c r="AB1395" t="s">
        <v>10296</v>
      </c>
      <c r="AC1395" t="s">
        <v>10297</v>
      </c>
      <c r="AD1395" t="s">
        <v>52</v>
      </c>
      <c r="AE1395" t="s">
        <v>76</v>
      </c>
      <c r="AF1395" t="s">
        <v>10207</v>
      </c>
      <c r="AG1395" t="s">
        <v>10208</v>
      </c>
      <c r="AH1395" t="s">
        <v>10298</v>
      </c>
      <c r="AI1395" t="s">
        <v>48</v>
      </c>
      <c r="AJ1395" t="s">
        <v>47</v>
      </c>
      <c r="AK1395" t="s">
        <v>386</v>
      </c>
      <c r="AL1395" t="s">
        <v>10240</v>
      </c>
      <c r="AM1395">
        <v>0</v>
      </c>
      <c r="AN1395" t="s">
        <v>47</v>
      </c>
      <c r="AO1395" t="s">
        <v>47</v>
      </c>
      <c r="AP1395" t="s">
        <v>47</v>
      </c>
      <c r="AQ1395" t="s">
        <v>47</v>
      </c>
      <c r="AR1395" t="s">
        <v>47</v>
      </c>
      <c r="AS1395">
        <v>13194.68</v>
      </c>
      <c r="AT1395">
        <v>20436.650000000001</v>
      </c>
      <c r="AU1395">
        <v>1</v>
      </c>
      <c r="AV1395">
        <v>1</v>
      </c>
      <c r="AW1395" t="s">
        <v>10352</v>
      </c>
      <c r="AX1395">
        <v>27000</v>
      </c>
      <c r="AY1395" t="s">
        <v>56</v>
      </c>
      <c r="AZ1395" t="s">
        <v>117</v>
      </c>
      <c r="BA1395">
        <v>14652</v>
      </c>
      <c r="BB1395" t="s">
        <v>117</v>
      </c>
      <c r="BC1395">
        <v>14652</v>
      </c>
      <c r="BD1395">
        <v>2787</v>
      </c>
      <c r="BE1395">
        <v>142667.54999999999</v>
      </c>
      <c r="BF1395">
        <v>11</v>
      </c>
      <c r="BG1395">
        <v>11</v>
      </c>
      <c r="BH1395">
        <v>20436.650000000001</v>
      </c>
      <c r="BI1395">
        <v>0</v>
      </c>
      <c r="BJ1395">
        <v>20436.650000000001</v>
      </c>
      <c r="BK1395">
        <v>27000</v>
      </c>
      <c r="BL1395" t="s">
        <v>56</v>
      </c>
      <c r="BM1395" t="s">
        <v>117</v>
      </c>
      <c r="BN1395" t="s">
        <v>119</v>
      </c>
      <c r="BO1395">
        <v>14652</v>
      </c>
    </row>
    <row r="1396" spans="1:67" hidden="1" x14ac:dyDescent="0.3">
      <c r="A1396">
        <v>131967</v>
      </c>
      <c r="B1396">
        <v>7122250302</v>
      </c>
      <c r="C1396">
        <v>4463189</v>
      </c>
      <c r="D1396">
        <v>7032</v>
      </c>
      <c r="E1396">
        <v>141404</v>
      </c>
      <c r="F1396">
        <v>1</v>
      </c>
      <c r="G1396" t="s">
        <v>860</v>
      </c>
      <c r="H1396">
        <v>42885</v>
      </c>
      <c r="I1396">
        <v>22434878</v>
      </c>
      <c r="J1396" t="s">
        <v>46</v>
      </c>
      <c r="K1396" t="s">
        <v>47</v>
      </c>
      <c r="L1396" t="s">
        <v>48</v>
      </c>
      <c r="M1396" t="s">
        <v>49</v>
      </c>
      <c r="N1396" t="s">
        <v>9400</v>
      </c>
      <c r="O1396" t="s">
        <v>51</v>
      </c>
      <c r="P1396" t="s">
        <v>52</v>
      </c>
      <c r="Q1396" t="s">
        <v>10357</v>
      </c>
      <c r="R1396" t="s">
        <v>992</v>
      </c>
      <c r="S1396">
        <v>101093720</v>
      </c>
      <c r="T1396" t="s">
        <v>55</v>
      </c>
      <c r="U1396" t="s">
        <v>66</v>
      </c>
      <c r="V1396" t="s">
        <v>1007</v>
      </c>
      <c r="W1396">
        <v>1326.09</v>
      </c>
      <c r="X1396">
        <v>11947.58</v>
      </c>
      <c r="Y1396">
        <v>10968.82</v>
      </c>
      <c r="Z1396" t="s">
        <v>49</v>
      </c>
      <c r="AA1396" t="s">
        <v>10314</v>
      </c>
      <c r="AB1396" t="s">
        <v>10296</v>
      </c>
      <c r="AC1396" t="s">
        <v>10297</v>
      </c>
      <c r="AD1396" t="s">
        <v>52</v>
      </c>
      <c r="AE1396" t="s">
        <v>76</v>
      </c>
      <c r="AF1396" t="s">
        <v>10207</v>
      </c>
      <c r="AG1396" t="s">
        <v>10208</v>
      </c>
      <c r="AH1396" t="s">
        <v>10298</v>
      </c>
      <c r="AI1396" t="s">
        <v>48</v>
      </c>
      <c r="AJ1396" t="s">
        <v>47</v>
      </c>
      <c r="AK1396" t="s">
        <v>9400</v>
      </c>
      <c r="AL1396" t="s">
        <v>10207</v>
      </c>
      <c r="AM1396">
        <v>0</v>
      </c>
      <c r="AN1396" t="s">
        <v>47</v>
      </c>
      <c r="AO1396" t="s">
        <v>47</v>
      </c>
      <c r="AP1396" t="s">
        <v>47</v>
      </c>
      <c r="AQ1396" t="s">
        <v>47</v>
      </c>
      <c r="AR1396" t="s">
        <v>47</v>
      </c>
      <c r="AS1396">
        <v>1326.09</v>
      </c>
      <c r="AT1396">
        <v>11947.58</v>
      </c>
      <c r="AU1396">
        <v>1</v>
      </c>
      <c r="AV1396">
        <v>1</v>
      </c>
      <c r="AW1396" t="s">
        <v>10358</v>
      </c>
      <c r="AX1396">
        <v>27000</v>
      </c>
      <c r="AY1396" t="s">
        <v>56</v>
      </c>
      <c r="AZ1396" t="s">
        <v>5272</v>
      </c>
      <c r="BA1396">
        <v>1326.09</v>
      </c>
      <c r="BB1396" t="s">
        <v>5276</v>
      </c>
      <c r="BC1396">
        <v>1880.82</v>
      </c>
      <c r="BD1396">
        <v>154</v>
      </c>
      <c r="BE1396">
        <v>11947.58</v>
      </c>
      <c r="BF1396">
        <v>1</v>
      </c>
      <c r="BG1396">
        <v>8</v>
      </c>
      <c r="BH1396">
        <v>0</v>
      </c>
      <c r="BI1396">
        <v>0</v>
      </c>
      <c r="BJ1396">
        <v>0</v>
      </c>
      <c r="BK1396">
        <v>0</v>
      </c>
      <c r="BL1396" t="s">
        <v>59</v>
      </c>
      <c r="BM1396" t="s">
        <v>10359</v>
      </c>
      <c r="BN1396" t="s">
        <v>10360</v>
      </c>
      <c r="BO1396">
        <v>0</v>
      </c>
    </row>
    <row r="1397" spans="1:67" hidden="1" x14ac:dyDescent="0.3">
      <c r="A1397">
        <v>132226</v>
      </c>
      <c r="B1397">
        <v>7122272664</v>
      </c>
      <c r="C1397">
        <v>4119717</v>
      </c>
      <c r="D1397">
        <v>7032</v>
      </c>
      <c r="E1397">
        <v>141687</v>
      </c>
      <c r="F1397">
        <v>1</v>
      </c>
      <c r="G1397" t="s">
        <v>860</v>
      </c>
      <c r="H1397">
        <v>42885</v>
      </c>
      <c r="I1397">
        <v>22434949</v>
      </c>
      <c r="J1397" t="s">
        <v>46</v>
      </c>
      <c r="K1397" t="s">
        <v>47</v>
      </c>
      <c r="L1397" t="s">
        <v>48</v>
      </c>
      <c r="M1397" t="s">
        <v>49</v>
      </c>
      <c r="N1397" t="s">
        <v>309</v>
      </c>
      <c r="O1397" t="s">
        <v>310</v>
      </c>
      <c r="P1397" t="s">
        <v>311</v>
      </c>
      <c r="Q1397" t="s">
        <v>312</v>
      </c>
      <c r="R1397" t="s">
        <v>54</v>
      </c>
      <c r="S1397">
        <v>100223303</v>
      </c>
      <c r="T1397" t="s">
        <v>64</v>
      </c>
      <c r="U1397" t="s">
        <v>56</v>
      </c>
      <c r="V1397" t="s">
        <v>57</v>
      </c>
      <c r="W1397">
        <v>4866.1400000000003</v>
      </c>
      <c r="X1397">
        <v>16783.2</v>
      </c>
      <c r="Y1397">
        <v>14364</v>
      </c>
      <c r="Z1397" t="s">
        <v>49</v>
      </c>
      <c r="AA1397" t="s">
        <v>10314</v>
      </c>
      <c r="AB1397" t="s">
        <v>10296</v>
      </c>
      <c r="AC1397" t="s">
        <v>10297</v>
      </c>
      <c r="AD1397" t="s">
        <v>52</v>
      </c>
      <c r="AE1397" t="s">
        <v>76</v>
      </c>
      <c r="AF1397" t="s">
        <v>10207</v>
      </c>
      <c r="AG1397" t="s">
        <v>10208</v>
      </c>
      <c r="AH1397" t="s">
        <v>10298</v>
      </c>
      <c r="AI1397" t="s">
        <v>48</v>
      </c>
      <c r="AJ1397" t="s">
        <v>47</v>
      </c>
      <c r="AK1397" t="s">
        <v>309</v>
      </c>
      <c r="AL1397" t="s">
        <v>10207</v>
      </c>
      <c r="AM1397">
        <v>0</v>
      </c>
      <c r="AN1397" t="s">
        <v>47</v>
      </c>
      <c r="AO1397" t="s">
        <v>47</v>
      </c>
      <c r="AP1397" t="s">
        <v>47</v>
      </c>
      <c r="AQ1397" t="s">
        <v>47</v>
      </c>
      <c r="AR1397" t="s">
        <v>47</v>
      </c>
      <c r="AS1397">
        <v>4866.1400000000003</v>
      </c>
      <c r="AT1397">
        <v>16783.2</v>
      </c>
      <c r="AU1397">
        <v>1</v>
      </c>
      <c r="AV1397">
        <v>1</v>
      </c>
      <c r="AW1397" t="s">
        <v>10352</v>
      </c>
      <c r="AX1397">
        <v>27000</v>
      </c>
      <c r="AY1397" t="s">
        <v>56</v>
      </c>
      <c r="AZ1397" t="s">
        <v>313</v>
      </c>
      <c r="BA1397">
        <v>5403.59</v>
      </c>
      <c r="BB1397" t="s">
        <v>313</v>
      </c>
      <c r="BC1397">
        <v>5403.59</v>
      </c>
      <c r="BD1397">
        <v>994</v>
      </c>
      <c r="BE1397">
        <v>28730.78</v>
      </c>
      <c r="BF1397">
        <v>2</v>
      </c>
      <c r="BG1397">
        <v>8</v>
      </c>
      <c r="BH1397">
        <v>28730.78</v>
      </c>
      <c r="BI1397">
        <v>0</v>
      </c>
      <c r="BJ1397">
        <v>28730.78</v>
      </c>
      <c r="BK1397">
        <v>42000</v>
      </c>
      <c r="BL1397" t="s">
        <v>229</v>
      </c>
      <c r="BM1397" t="s">
        <v>315</v>
      </c>
      <c r="BN1397" t="s">
        <v>315</v>
      </c>
      <c r="BO1397">
        <v>7024.6670000000004</v>
      </c>
    </row>
    <row r="1398" spans="1:67" hidden="1" x14ac:dyDescent="0.3">
      <c r="A1398">
        <v>131966</v>
      </c>
      <c r="B1398">
        <v>7122250301</v>
      </c>
      <c r="C1398">
        <v>4463264</v>
      </c>
      <c r="D1398">
        <v>7032</v>
      </c>
      <c r="E1398">
        <v>141403</v>
      </c>
      <c r="F1398">
        <v>1</v>
      </c>
      <c r="G1398" t="s">
        <v>860</v>
      </c>
      <c r="H1398">
        <v>42885</v>
      </c>
      <c r="I1398">
        <v>22434877</v>
      </c>
      <c r="J1398" t="s">
        <v>46</v>
      </c>
      <c r="K1398" t="s">
        <v>47</v>
      </c>
      <c r="L1398" t="s">
        <v>48</v>
      </c>
      <c r="M1398" t="s">
        <v>49</v>
      </c>
      <c r="N1398" t="s">
        <v>9400</v>
      </c>
      <c r="O1398" t="s">
        <v>10266</v>
      </c>
      <c r="P1398" t="s">
        <v>2264</v>
      </c>
      <c r="Q1398" t="s">
        <v>10372</v>
      </c>
      <c r="R1398" t="s">
        <v>10178</v>
      </c>
      <c r="S1398">
        <v>100788157</v>
      </c>
      <c r="T1398" t="s">
        <v>606</v>
      </c>
      <c r="U1398" t="s">
        <v>66</v>
      </c>
      <c r="V1398" t="s">
        <v>1007</v>
      </c>
      <c r="W1398">
        <v>2473</v>
      </c>
      <c r="X1398">
        <v>8933.4500000000007</v>
      </c>
      <c r="Y1398">
        <v>8087.5</v>
      </c>
      <c r="Z1398" t="s">
        <v>49</v>
      </c>
      <c r="AA1398" t="s">
        <v>10314</v>
      </c>
      <c r="AB1398" t="s">
        <v>10296</v>
      </c>
      <c r="AC1398" t="s">
        <v>10297</v>
      </c>
      <c r="AD1398" t="s">
        <v>52</v>
      </c>
      <c r="AE1398" t="s">
        <v>76</v>
      </c>
      <c r="AF1398" t="s">
        <v>10207</v>
      </c>
      <c r="AG1398" t="s">
        <v>10208</v>
      </c>
      <c r="AH1398" t="s">
        <v>10298</v>
      </c>
      <c r="AI1398" t="s">
        <v>48</v>
      </c>
      <c r="AJ1398" t="s">
        <v>47</v>
      </c>
      <c r="AK1398" t="s">
        <v>9400</v>
      </c>
      <c r="AL1398" t="s">
        <v>10207</v>
      </c>
      <c r="AM1398">
        <v>0</v>
      </c>
      <c r="AN1398" t="s">
        <v>47</v>
      </c>
      <c r="AO1398" t="s">
        <v>47</v>
      </c>
      <c r="AP1398" t="s">
        <v>47</v>
      </c>
      <c r="AQ1398" t="s">
        <v>47</v>
      </c>
      <c r="AR1398" t="s">
        <v>47</v>
      </c>
      <c r="AS1398">
        <v>2473</v>
      </c>
      <c r="AT1398">
        <v>8933.4500000000007</v>
      </c>
      <c r="AU1398">
        <v>1</v>
      </c>
      <c r="AV1398">
        <v>1</v>
      </c>
      <c r="AW1398" t="s">
        <v>10362</v>
      </c>
      <c r="AX1398">
        <v>10800</v>
      </c>
      <c r="AY1398" t="s">
        <v>66</v>
      </c>
      <c r="AZ1398" t="s">
        <v>10373</v>
      </c>
      <c r="BA1398" t="s">
        <v>47</v>
      </c>
      <c r="BB1398" t="s">
        <v>10373</v>
      </c>
      <c r="BC1398" t="s">
        <v>47</v>
      </c>
      <c r="BD1398">
        <v>1148</v>
      </c>
      <c r="BE1398">
        <v>37664.230000000003</v>
      </c>
      <c r="BF1398">
        <v>3</v>
      </c>
      <c r="BG1398">
        <v>8</v>
      </c>
      <c r="BH1398">
        <v>0</v>
      </c>
      <c r="BI1398">
        <v>0</v>
      </c>
      <c r="BJ1398">
        <v>0</v>
      </c>
      <c r="BK1398">
        <v>0</v>
      </c>
      <c r="BL1398" t="s">
        <v>59</v>
      </c>
      <c r="BM1398" t="s">
        <v>10376</v>
      </c>
      <c r="BN1398" t="s">
        <v>10375</v>
      </c>
      <c r="BO1398">
        <v>0</v>
      </c>
    </row>
    <row r="1399" spans="1:67" x14ac:dyDescent="0.3">
      <c r="A1399">
        <v>131971</v>
      </c>
      <c r="B1399">
        <v>7122250318</v>
      </c>
      <c r="C1399">
        <v>4463264</v>
      </c>
      <c r="D1399">
        <v>7032</v>
      </c>
      <c r="E1399">
        <v>141408</v>
      </c>
      <c r="F1399">
        <v>1</v>
      </c>
      <c r="G1399" t="s">
        <v>860</v>
      </c>
      <c r="H1399">
        <v>42885</v>
      </c>
      <c r="I1399">
        <v>22434935</v>
      </c>
      <c r="J1399" t="s">
        <v>46</v>
      </c>
      <c r="K1399" t="s">
        <v>47</v>
      </c>
      <c r="L1399" t="s">
        <v>48</v>
      </c>
      <c r="M1399" t="s">
        <v>49</v>
      </c>
      <c r="N1399" t="s">
        <v>9400</v>
      </c>
      <c r="O1399" t="s">
        <v>10266</v>
      </c>
      <c r="P1399" t="s">
        <v>2264</v>
      </c>
      <c r="Q1399" t="s">
        <v>10372</v>
      </c>
      <c r="R1399" t="s">
        <v>10178</v>
      </c>
      <c r="S1399">
        <v>100788157</v>
      </c>
      <c r="T1399" t="s">
        <v>606</v>
      </c>
      <c r="U1399" t="s">
        <v>66</v>
      </c>
      <c r="V1399" t="s">
        <v>1007</v>
      </c>
      <c r="W1399">
        <v>2473</v>
      </c>
      <c r="X1399">
        <v>10345.74</v>
      </c>
      <c r="Y1399">
        <v>9514.9599999999991</v>
      </c>
      <c r="Z1399" t="s">
        <v>49</v>
      </c>
      <c r="AA1399" t="s">
        <v>10314</v>
      </c>
      <c r="AB1399" t="s">
        <v>10296</v>
      </c>
      <c r="AC1399" t="s">
        <v>10297</v>
      </c>
      <c r="AD1399" t="s">
        <v>52</v>
      </c>
      <c r="AE1399" t="s">
        <v>76</v>
      </c>
      <c r="AF1399" t="s">
        <v>10207</v>
      </c>
      <c r="AG1399" t="s">
        <v>10208</v>
      </c>
      <c r="AH1399" t="s">
        <v>10298</v>
      </c>
      <c r="AI1399" t="s">
        <v>48</v>
      </c>
      <c r="AJ1399" t="s">
        <v>47</v>
      </c>
      <c r="AK1399" t="s">
        <v>9400</v>
      </c>
      <c r="AL1399" t="s">
        <v>10207</v>
      </c>
      <c r="AM1399">
        <v>0</v>
      </c>
      <c r="AN1399" t="s">
        <v>47</v>
      </c>
      <c r="AO1399" t="s">
        <v>47</v>
      </c>
      <c r="AP1399" t="s">
        <v>47</v>
      </c>
      <c r="AQ1399" t="s">
        <v>47</v>
      </c>
      <c r="AR1399" t="s">
        <v>47</v>
      </c>
      <c r="AS1399">
        <v>2473</v>
      </c>
      <c r="AT1399">
        <v>10345.74</v>
      </c>
      <c r="AU1399">
        <v>1</v>
      </c>
      <c r="AV1399">
        <v>1</v>
      </c>
      <c r="AW1399" t="s">
        <v>10362</v>
      </c>
      <c r="AX1399">
        <v>10800</v>
      </c>
      <c r="AY1399" t="s">
        <v>66</v>
      </c>
      <c r="AZ1399" t="s">
        <v>10373</v>
      </c>
      <c r="BA1399" t="s">
        <v>47</v>
      </c>
      <c r="BB1399" t="s">
        <v>10373</v>
      </c>
      <c r="BC1399" t="s">
        <v>47</v>
      </c>
      <c r="BD1399">
        <v>1148</v>
      </c>
      <c r="BE1399">
        <v>48009.97</v>
      </c>
      <c r="BF1399">
        <v>4</v>
      </c>
      <c r="BG1399">
        <v>8</v>
      </c>
      <c r="BH1399">
        <v>19279.189999999999</v>
      </c>
      <c r="BI1399">
        <v>0</v>
      </c>
      <c r="BJ1399">
        <v>19279.189999999999</v>
      </c>
      <c r="BK1399">
        <v>27000</v>
      </c>
      <c r="BL1399" t="s">
        <v>56</v>
      </c>
      <c r="BM1399" t="s">
        <v>10374</v>
      </c>
      <c r="BN1399" t="s">
        <v>10375</v>
      </c>
      <c r="BO1399" t="s">
        <v>47</v>
      </c>
    </row>
    <row r="1400" spans="1:67" hidden="1" x14ac:dyDescent="0.3">
      <c r="A1400">
        <v>132340</v>
      </c>
      <c r="B1400">
        <v>7122273382</v>
      </c>
      <c r="C1400">
        <v>4463264</v>
      </c>
      <c r="D1400">
        <v>7032</v>
      </c>
      <c r="E1400">
        <v>141794</v>
      </c>
      <c r="F1400">
        <v>1</v>
      </c>
      <c r="G1400" t="s">
        <v>860</v>
      </c>
      <c r="H1400">
        <v>42885</v>
      </c>
      <c r="I1400">
        <v>22434876</v>
      </c>
      <c r="J1400" t="s">
        <v>46</v>
      </c>
      <c r="K1400" t="s">
        <v>47</v>
      </c>
      <c r="L1400" t="s">
        <v>48</v>
      </c>
      <c r="M1400" t="s">
        <v>49</v>
      </c>
      <c r="N1400" t="s">
        <v>9400</v>
      </c>
      <c r="O1400" t="s">
        <v>10266</v>
      </c>
      <c r="P1400" t="s">
        <v>2264</v>
      </c>
      <c r="Q1400" t="s">
        <v>10372</v>
      </c>
      <c r="R1400" t="s">
        <v>10178</v>
      </c>
      <c r="S1400">
        <v>100788157</v>
      </c>
      <c r="T1400" t="s">
        <v>606</v>
      </c>
      <c r="U1400" t="s">
        <v>66</v>
      </c>
      <c r="V1400" t="s">
        <v>1007</v>
      </c>
      <c r="W1400">
        <v>2473</v>
      </c>
      <c r="X1400">
        <v>9303.3799999999992</v>
      </c>
      <c r="Y1400">
        <v>8536.64</v>
      </c>
      <c r="Z1400" t="s">
        <v>49</v>
      </c>
      <c r="AA1400" t="s">
        <v>10314</v>
      </c>
      <c r="AB1400" t="s">
        <v>10296</v>
      </c>
      <c r="AC1400" t="s">
        <v>10297</v>
      </c>
      <c r="AD1400" t="s">
        <v>52</v>
      </c>
      <c r="AE1400" t="s">
        <v>76</v>
      </c>
      <c r="AF1400" t="s">
        <v>10207</v>
      </c>
      <c r="AG1400" t="s">
        <v>10208</v>
      </c>
      <c r="AH1400" t="s">
        <v>10298</v>
      </c>
      <c r="AI1400" t="s">
        <v>48</v>
      </c>
      <c r="AJ1400" t="s">
        <v>47</v>
      </c>
      <c r="AK1400" t="s">
        <v>9400</v>
      </c>
      <c r="AL1400" t="s">
        <v>10207</v>
      </c>
      <c r="AM1400">
        <v>0</v>
      </c>
      <c r="AN1400" t="s">
        <v>47</v>
      </c>
      <c r="AO1400" t="s">
        <v>47</v>
      </c>
      <c r="AP1400" t="s">
        <v>47</v>
      </c>
      <c r="AQ1400" t="s">
        <v>47</v>
      </c>
      <c r="AR1400" t="s">
        <v>47</v>
      </c>
      <c r="AS1400">
        <v>2473</v>
      </c>
      <c r="AT1400">
        <v>9303.3799999999992</v>
      </c>
      <c r="AU1400">
        <v>1</v>
      </c>
      <c r="AV1400">
        <v>1</v>
      </c>
      <c r="AW1400" t="s">
        <v>10362</v>
      </c>
      <c r="AX1400">
        <v>10800</v>
      </c>
      <c r="AY1400" t="s">
        <v>66</v>
      </c>
      <c r="AZ1400" t="s">
        <v>10373</v>
      </c>
      <c r="BA1400" t="s">
        <v>47</v>
      </c>
      <c r="BB1400" t="s">
        <v>10373</v>
      </c>
      <c r="BC1400" t="s">
        <v>47</v>
      </c>
      <c r="BD1400">
        <v>1148</v>
      </c>
      <c r="BE1400">
        <v>57313.35</v>
      </c>
      <c r="BF1400">
        <v>5</v>
      </c>
      <c r="BG1400">
        <v>8</v>
      </c>
      <c r="BH1400">
        <v>0</v>
      </c>
      <c r="BI1400">
        <v>0</v>
      </c>
      <c r="BJ1400">
        <v>0</v>
      </c>
      <c r="BK1400">
        <v>0</v>
      </c>
      <c r="BL1400" t="s">
        <v>59</v>
      </c>
      <c r="BM1400" t="s">
        <v>10376</v>
      </c>
      <c r="BN1400" t="s">
        <v>10375</v>
      </c>
      <c r="BO1400">
        <v>0</v>
      </c>
    </row>
    <row r="1401" spans="1:67" x14ac:dyDescent="0.3">
      <c r="A1401">
        <v>132346</v>
      </c>
      <c r="B1401">
        <v>7122273471</v>
      </c>
      <c r="C1401">
        <v>4463264</v>
      </c>
      <c r="D1401">
        <v>7032</v>
      </c>
      <c r="E1401">
        <v>141796</v>
      </c>
      <c r="F1401">
        <v>1</v>
      </c>
      <c r="G1401" t="s">
        <v>860</v>
      </c>
      <c r="H1401">
        <v>42885</v>
      </c>
      <c r="I1401">
        <v>22434931</v>
      </c>
      <c r="J1401" t="s">
        <v>46</v>
      </c>
      <c r="K1401" t="s">
        <v>47</v>
      </c>
      <c r="L1401" t="s">
        <v>48</v>
      </c>
      <c r="M1401" t="s">
        <v>49</v>
      </c>
      <c r="N1401" t="s">
        <v>9400</v>
      </c>
      <c r="O1401" t="s">
        <v>10266</v>
      </c>
      <c r="P1401" t="s">
        <v>2264</v>
      </c>
      <c r="Q1401" t="s">
        <v>10372</v>
      </c>
      <c r="R1401" t="s">
        <v>10178</v>
      </c>
      <c r="S1401">
        <v>100788157</v>
      </c>
      <c r="T1401" t="s">
        <v>606</v>
      </c>
      <c r="U1401" t="s">
        <v>66</v>
      </c>
      <c r="V1401" t="s">
        <v>1007</v>
      </c>
      <c r="W1401">
        <v>2473</v>
      </c>
      <c r="X1401">
        <v>9575.26</v>
      </c>
      <c r="Y1401">
        <v>8820.24</v>
      </c>
      <c r="Z1401" t="s">
        <v>49</v>
      </c>
      <c r="AA1401" t="s">
        <v>10314</v>
      </c>
      <c r="AB1401" t="s">
        <v>10296</v>
      </c>
      <c r="AC1401" t="s">
        <v>10297</v>
      </c>
      <c r="AD1401" t="s">
        <v>52</v>
      </c>
      <c r="AE1401" t="s">
        <v>76</v>
      </c>
      <c r="AF1401" t="s">
        <v>10207</v>
      </c>
      <c r="AG1401" t="s">
        <v>10208</v>
      </c>
      <c r="AH1401" t="s">
        <v>10298</v>
      </c>
      <c r="AI1401" t="s">
        <v>48</v>
      </c>
      <c r="AJ1401" t="s">
        <v>47</v>
      </c>
      <c r="AK1401" t="s">
        <v>9400</v>
      </c>
      <c r="AL1401" t="s">
        <v>10207</v>
      </c>
      <c r="AM1401">
        <v>0</v>
      </c>
      <c r="AN1401" t="s">
        <v>47</v>
      </c>
      <c r="AO1401" t="s">
        <v>47</v>
      </c>
      <c r="AP1401" t="s">
        <v>47</v>
      </c>
      <c r="AQ1401" t="s">
        <v>47</v>
      </c>
      <c r="AR1401" t="s">
        <v>47</v>
      </c>
      <c r="AS1401">
        <v>2473</v>
      </c>
      <c r="AT1401">
        <v>9575.26</v>
      </c>
      <c r="AU1401">
        <v>1</v>
      </c>
      <c r="AV1401">
        <v>1</v>
      </c>
      <c r="AW1401" t="s">
        <v>10362</v>
      </c>
      <c r="AX1401">
        <v>10800</v>
      </c>
      <c r="AY1401" t="s">
        <v>66</v>
      </c>
      <c r="AZ1401" t="s">
        <v>10373</v>
      </c>
      <c r="BA1401" t="s">
        <v>47</v>
      </c>
      <c r="BB1401" t="s">
        <v>10373</v>
      </c>
      <c r="BC1401" t="s">
        <v>47</v>
      </c>
      <c r="BD1401">
        <v>1148</v>
      </c>
      <c r="BE1401">
        <v>66888.61</v>
      </c>
      <c r="BF1401">
        <v>6</v>
      </c>
      <c r="BG1401">
        <v>8</v>
      </c>
      <c r="BH1401">
        <v>18878.64</v>
      </c>
      <c r="BI1401">
        <v>0</v>
      </c>
      <c r="BJ1401">
        <v>18878.64</v>
      </c>
      <c r="BK1401">
        <v>27000</v>
      </c>
      <c r="BL1401" t="s">
        <v>56</v>
      </c>
      <c r="BM1401" t="s">
        <v>10374</v>
      </c>
      <c r="BN1401" t="s">
        <v>10375</v>
      </c>
      <c r="BO1401" t="s">
        <v>47</v>
      </c>
    </row>
    <row r="1402" spans="1:67" hidden="1" x14ac:dyDescent="0.3">
      <c r="A1402">
        <v>132347</v>
      </c>
      <c r="B1402">
        <v>7122273472</v>
      </c>
      <c r="C1402">
        <v>4463264</v>
      </c>
      <c r="D1402">
        <v>7032</v>
      </c>
      <c r="E1402">
        <v>141797</v>
      </c>
      <c r="F1402">
        <v>1</v>
      </c>
      <c r="G1402" t="s">
        <v>860</v>
      </c>
      <c r="H1402">
        <v>42885</v>
      </c>
      <c r="I1402">
        <v>22434932</v>
      </c>
      <c r="J1402" t="s">
        <v>46</v>
      </c>
      <c r="K1402" t="s">
        <v>47</v>
      </c>
      <c r="L1402" t="s">
        <v>48</v>
      </c>
      <c r="M1402" t="s">
        <v>49</v>
      </c>
      <c r="N1402" t="s">
        <v>9400</v>
      </c>
      <c r="O1402" t="s">
        <v>10266</v>
      </c>
      <c r="P1402" t="s">
        <v>2264</v>
      </c>
      <c r="Q1402" t="s">
        <v>10372</v>
      </c>
      <c r="R1402" t="s">
        <v>10178</v>
      </c>
      <c r="S1402">
        <v>100788157</v>
      </c>
      <c r="T1402" t="s">
        <v>606</v>
      </c>
      <c r="U1402" t="s">
        <v>66</v>
      </c>
      <c r="V1402" t="s">
        <v>1007</v>
      </c>
      <c r="W1402">
        <v>2473</v>
      </c>
      <c r="X1402">
        <v>10643.6</v>
      </c>
      <c r="Y1402">
        <v>9738.4</v>
      </c>
      <c r="Z1402" t="s">
        <v>49</v>
      </c>
      <c r="AA1402" t="s">
        <v>10314</v>
      </c>
      <c r="AB1402" t="s">
        <v>10296</v>
      </c>
      <c r="AC1402" t="s">
        <v>10297</v>
      </c>
      <c r="AD1402" t="s">
        <v>52</v>
      </c>
      <c r="AE1402" t="s">
        <v>76</v>
      </c>
      <c r="AF1402" t="s">
        <v>10207</v>
      </c>
      <c r="AG1402" t="s">
        <v>10208</v>
      </c>
      <c r="AH1402" t="s">
        <v>10298</v>
      </c>
      <c r="AI1402" t="s">
        <v>48</v>
      </c>
      <c r="AJ1402" t="s">
        <v>47</v>
      </c>
      <c r="AK1402" t="s">
        <v>9400</v>
      </c>
      <c r="AL1402" t="s">
        <v>10207</v>
      </c>
      <c r="AM1402">
        <v>0</v>
      </c>
      <c r="AN1402" t="s">
        <v>47</v>
      </c>
      <c r="AO1402" t="s">
        <v>47</v>
      </c>
      <c r="AP1402" t="s">
        <v>47</v>
      </c>
      <c r="AQ1402" t="s">
        <v>47</v>
      </c>
      <c r="AR1402" t="s">
        <v>47</v>
      </c>
      <c r="AS1402">
        <v>2473</v>
      </c>
      <c r="AT1402">
        <v>10643.6</v>
      </c>
      <c r="AU1402">
        <v>1</v>
      </c>
      <c r="AV1402">
        <v>1</v>
      </c>
      <c r="AW1402" t="s">
        <v>10362</v>
      </c>
      <c r="AX1402">
        <v>10800</v>
      </c>
      <c r="AY1402" t="s">
        <v>66</v>
      </c>
      <c r="AZ1402" t="s">
        <v>10373</v>
      </c>
      <c r="BA1402" t="s">
        <v>47</v>
      </c>
      <c r="BB1402" t="s">
        <v>10373</v>
      </c>
      <c r="BC1402" t="s">
        <v>47</v>
      </c>
      <c r="BD1402">
        <v>1148</v>
      </c>
      <c r="BE1402">
        <v>77532.210000000006</v>
      </c>
      <c r="BF1402">
        <v>7</v>
      </c>
      <c r="BG1402">
        <v>8</v>
      </c>
      <c r="BH1402">
        <v>0</v>
      </c>
      <c r="BI1402">
        <v>0</v>
      </c>
      <c r="BJ1402">
        <v>0</v>
      </c>
      <c r="BK1402">
        <v>0</v>
      </c>
      <c r="BL1402" t="s">
        <v>59</v>
      </c>
      <c r="BM1402" t="s">
        <v>10376</v>
      </c>
      <c r="BN1402" t="s">
        <v>10375</v>
      </c>
      <c r="BO1402">
        <v>0</v>
      </c>
    </row>
    <row r="1403" spans="1:67" hidden="1" x14ac:dyDescent="0.3">
      <c r="A1403">
        <v>131974</v>
      </c>
      <c r="B1403">
        <v>7122250321</v>
      </c>
      <c r="C1403">
        <v>2795664</v>
      </c>
      <c r="D1403">
        <v>7032</v>
      </c>
      <c r="E1403">
        <v>141411</v>
      </c>
      <c r="F1403">
        <v>1</v>
      </c>
      <c r="G1403" t="s">
        <v>860</v>
      </c>
      <c r="H1403">
        <v>42885</v>
      </c>
      <c r="I1403">
        <v>22434938</v>
      </c>
      <c r="J1403" t="s">
        <v>46</v>
      </c>
      <c r="K1403" t="s">
        <v>47</v>
      </c>
      <c r="L1403" t="s">
        <v>48</v>
      </c>
      <c r="M1403" t="s">
        <v>49</v>
      </c>
      <c r="N1403" t="s">
        <v>105</v>
      </c>
      <c r="O1403" t="s">
        <v>106</v>
      </c>
      <c r="P1403" t="s">
        <v>107</v>
      </c>
      <c r="Q1403" t="s">
        <v>108</v>
      </c>
      <c r="R1403" t="s">
        <v>54</v>
      </c>
      <c r="S1403">
        <v>100894891</v>
      </c>
      <c r="T1403" t="s">
        <v>116</v>
      </c>
      <c r="U1403" t="s">
        <v>56</v>
      </c>
      <c r="V1403" t="s">
        <v>57</v>
      </c>
      <c r="W1403">
        <v>12494.96</v>
      </c>
      <c r="X1403">
        <v>20979.93</v>
      </c>
      <c r="Y1403">
        <v>19107.099999999999</v>
      </c>
      <c r="Z1403" t="s">
        <v>49</v>
      </c>
      <c r="AA1403" t="s">
        <v>10314</v>
      </c>
      <c r="AB1403" t="s">
        <v>10296</v>
      </c>
      <c r="AC1403" t="s">
        <v>10297</v>
      </c>
      <c r="AD1403" t="s">
        <v>52</v>
      </c>
      <c r="AE1403" t="s">
        <v>76</v>
      </c>
      <c r="AF1403" t="s">
        <v>10207</v>
      </c>
      <c r="AG1403" t="s">
        <v>10208</v>
      </c>
      <c r="AH1403" t="s">
        <v>10298</v>
      </c>
      <c r="AI1403" t="s">
        <v>48</v>
      </c>
      <c r="AJ1403" t="s">
        <v>47</v>
      </c>
      <c r="AK1403" t="s">
        <v>105</v>
      </c>
      <c r="AL1403" t="s">
        <v>10240</v>
      </c>
      <c r="AM1403">
        <v>0</v>
      </c>
      <c r="AN1403" t="s">
        <v>47</v>
      </c>
      <c r="AO1403" t="s">
        <v>47</v>
      </c>
      <c r="AP1403" t="s">
        <v>47</v>
      </c>
      <c r="AQ1403" t="s">
        <v>47</v>
      </c>
      <c r="AR1403" t="s">
        <v>47</v>
      </c>
      <c r="AS1403">
        <v>12494.96</v>
      </c>
      <c r="AT1403">
        <v>20979.93</v>
      </c>
      <c r="AU1403">
        <v>1</v>
      </c>
      <c r="AV1403">
        <v>1</v>
      </c>
      <c r="AW1403" t="s">
        <v>10352</v>
      </c>
      <c r="AX1403">
        <v>27000</v>
      </c>
      <c r="AY1403" t="s">
        <v>56</v>
      </c>
      <c r="AZ1403" t="s">
        <v>692</v>
      </c>
      <c r="BA1403">
        <v>13875</v>
      </c>
      <c r="BB1403" t="s">
        <v>692</v>
      </c>
      <c r="BC1403">
        <v>13875</v>
      </c>
      <c r="BD1403">
        <v>2720</v>
      </c>
      <c r="BE1403">
        <v>98512.14</v>
      </c>
      <c r="BF1403">
        <v>8</v>
      </c>
      <c r="BG1403">
        <v>8</v>
      </c>
      <c r="BH1403">
        <v>31623.53</v>
      </c>
      <c r="BI1403">
        <v>0</v>
      </c>
      <c r="BJ1403">
        <v>31623.53</v>
      </c>
      <c r="BK1403">
        <v>42000</v>
      </c>
      <c r="BL1403" t="s">
        <v>229</v>
      </c>
      <c r="BM1403" t="s">
        <v>694</v>
      </c>
      <c r="BN1403" t="s">
        <v>694</v>
      </c>
      <c r="BO1403">
        <v>18037.5</v>
      </c>
    </row>
    <row r="1404" spans="1:67" hidden="1" x14ac:dyDescent="0.3">
      <c r="A1404">
        <v>133288</v>
      </c>
      <c r="B1404">
        <v>7122334911</v>
      </c>
      <c r="C1404">
        <v>2769823</v>
      </c>
      <c r="D1404">
        <v>7032</v>
      </c>
      <c r="E1404">
        <v>142774</v>
      </c>
      <c r="F1404">
        <v>1</v>
      </c>
      <c r="G1404" t="s">
        <v>860</v>
      </c>
      <c r="H1404">
        <v>42886</v>
      </c>
      <c r="I1404">
        <v>22454512</v>
      </c>
      <c r="J1404" t="s">
        <v>46</v>
      </c>
      <c r="K1404" t="s">
        <v>47</v>
      </c>
      <c r="L1404" t="s">
        <v>48</v>
      </c>
      <c r="M1404" t="s">
        <v>49</v>
      </c>
      <c r="N1404" t="s">
        <v>9412</v>
      </c>
      <c r="O1404" t="s">
        <v>10389</v>
      </c>
      <c r="P1404" t="s">
        <v>207</v>
      </c>
      <c r="Q1404" t="s">
        <v>208</v>
      </c>
      <c r="R1404" t="s">
        <v>54</v>
      </c>
      <c r="S1404">
        <v>101093720</v>
      </c>
      <c r="T1404" t="s">
        <v>55</v>
      </c>
      <c r="U1404" t="s">
        <v>66</v>
      </c>
      <c r="V1404" t="s">
        <v>1007</v>
      </c>
      <c r="W1404">
        <v>2642.6</v>
      </c>
      <c r="X1404">
        <v>9263.1</v>
      </c>
      <c r="Y1404">
        <v>8378.4</v>
      </c>
      <c r="Z1404" t="s">
        <v>49</v>
      </c>
      <c r="AA1404" t="s">
        <v>10314</v>
      </c>
      <c r="AB1404" t="s">
        <v>10296</v>
      </c>
      <c r="AC1404" t="s">
        <v>10297</v>
      </c>
      <c r="AD1404" t="s">
        <v>52</v>
      </c>
      <c r="AE1404" t="s">
        <v>76</v>
      </c>
      <c r="AF1404" t="s">
        <v>10207</v>
      </c>
      <c r="AG1404" t="s">
        <v>10208</v>
      </c>
      <c r="AH1404" t="s">
        <v>10298</v>
      </c>
      <c r="AI1404" t="s">
        <v>48</v>
      </c>
      <c r="AJ1404" t="s">
        <v>47</v>
      </c>
      <c r="AK1404" t="s">
        <v>9412</v>
      </c>
      <c r="AL1404" t="s">
        <v>10207</v>
      </c>
      <c r="AM1404">
        <v>0</v>
      </c>
      <c r="AN1404" t="s">
        <v>47</v>
      </c>
      <c r="AO1404" t="s">
        <v>47</v>
      </c>
      <c r="AP1404" t="s">
        <v>47</v>
      </c>
      <c r="AQ1404" t="s">
        <v>47</v>
      </c>
      <c r="AR1404" t="s">
        <v>47</v>
      </c>
      <c r="AS1404">
        <v>2642.6</v>
      </c>
      <c r="AT1404">
        <v>9263.1</v>
      </c>
      <c r="AU1404">
        <v>1</v>
      </c>
      <c r="AV1404">
        <v>1</v>
      </c>
      <c r="AW1404" t="s">
        <v>10352</v>
      </c>
      <c r="AX1404">
        <v>10800</v>
      </c>
      <c r="AY1404" t="s">
        <v>66</v>
      </c>
      <c r="AZ1404" t="s">
        <v>5077</v>
      </c>
      <c r="BA1404">
        <v>2953</v>
      </c>
      <c r="BB1404" t="s">
        <v>5077</v>
      </c>
      <c r="BC1404">
        <v>2953</v>
      </c>
      <c r="BD1404">
        <v>120</v>
      </c>
      <c r="BE1404">
        <v>9263.1</v>
      </c>
      <c r="BF1404">
        <v>1</v>
      </c>
      <c r="BG1404">
        <v>11</v>
      </c>
      <c r="BH1404">
        <v>0</v>
      </c>
      <c r="BI1404">
        <v>0</v>
      </c>
      <c r="BJ1404">
        <v>0</v>
      </c>
      <c r="BK1404">
        <v>0</v>
      </c>
      <c r="BL1404" t="s">
        <v>59</v>
      </c>
      <c r="BM1404" t="s">
        <v>10390</v>
      </c>
      <c r="BN1404" t="s">
        <v>10391</v>
      </c>
      <c r="BO1404">
        <v>0</v>
      </c>
    </row>
    <row r="1405" spans="1:67" hidden="1" x14ac:dyDescent="0.3">
      <c r="A1405">
        <v>132672</v>
      </c>
      <c r="B1405">
        <v>7122293936</v>
      </c>
      <c r="C1405">
        <v>5014992</v>
      </c>
      <c r="D1405">
        <v>7032</v>
      </c>
      <c r="E1405">
        <v>142234</v>
      </c>
      <c r="F1405">
        <v>1</v>
      </c>
      <c r="G1405" t="s">
        <v>860</v>
      </c>
      <c r="H1405">
        <v>42886</v>
      </c>
      <c r="I1405">
        <v>22451056</v>
      </c>
      <c r="J1405" t="s">
        <v>46</v>
      </c>
      <c r="K1405" t="s">
        <v>47</v>
      </c>
      <c r="L1405" t="s">
        <v>48</v>
      </c>
      <c r="M1405" t="s">
        <v>49</v>
      </c>
      <c r="N1405" t="s">
        <v>302</v>
      </c>
      <c r="O1405" t="s">
        <v>280</v>
      </c>
      <c r="P1405" t="s">
        <v>281</v>
      </c>
      <c r="Q1405" t="s">
        <v>282</v>
      </c>
      <c r="R1405" t="s">
        <v>54</v>
      </c>
      <c r="S1405">
        <v>100214689</v>
      </c>
      <c r="T1405" t="s">
        <v>155</v>
      </c>
      <c r="U1405" t="s">
        <v>56</v>
      </c>
      <c r="V1405" t="s">
        <v>57</v>
      </c>
      <c r="W1405">
        <v>3151.88</v>
      </c>
      <c r="X1405">
        <v>20602.8</v>
      </c>
      <c r="Y1405">
        <v>18856.8</v>
      </c>
      <c r="Z1405" t="s">
        <v>49</v>
      </c>
      <c r="AA1405" t="s">
        <v>10314</v>
      </c>
      <c r="AB1405" t="s">
        <v>10296</v>
      </c>
      <c r="AC1405" t="s">
        <v>10297</v>
      </c>
      <c r="AD1405" t="s">
        <v>52</v>
      </c>
      <c r="AE1405" t="s">
        <v>76</v>
      </c>
      <c r="AF1405" t="s">
        <v>10207</v>
      </c>
      <c r="AG1405" t="s">
        <v>10208</v>
      </c>
      <c r="AH1405" t="s">
        <v>10298</v>
      </c>
      <c r="AI1405" t="s">
        <v>48</v>
      </c>
      <c r="AJ1405" t="s">
        <v>47</v>
      </c>
      <c r="AK1405" t="s">
        <v>302</v>
      </c>
      <c r="AL1405" t="s">
        <v>10217</v>
      </c>
      <c r="AM1405">
        <v>0</v>
      </c>
      <c r="AN1405" t="s">
        <v>47</v>
      </c>
      <c r="AO1405" t="s">
        <v>47</v>
      </c>
      <c r="AP1405" t="s">
        <v>47</v>
      </c>
      <c r="AQ1405" t="s">
        <v>47</v>
      </c>
      <c r="AR1405" t="s">
        <v>47</v>
      </c>
      <c r="AS1405">
        <v>3151.88</v>
      </c>
      <c r="AT1405">
        <v>20602.8</v>
      </c>
      <c r="AU1405">
        <v>1</v>
      </c>
      <c r="AV1405">
        <v>1</v>
      </c>
      <c r="AW1405" t="s">
        <v>10352</v>
      </c>
      <c r="AX1405">
        <v>27000</v>
      </c>
      <c r="AY1405" t="s">
        <v>56</v>
      </c>
      <c r="AZ1405" t="s">
        <v>303</v>
      </c>
      <c r="BA1405">
        <v>3500</v>
      </c>
      <c r="BB1405" t="s">
        <v>303</v>
      </c>
      <c r="BC1405">
        <v>3500</v>
      </c>
      <c r="BD1405">
        <v>215</v>
      </c>
      <c r="BE1405">
        <v>29865.9</v>
      </c>
      <c r="BF1405">
        <v>2</v>
      </c>
      <c r="BG1405">
        <v>11</v>
      </c>
      <c r="BH1405">
        <v>29865.9</v>
      </c>
      <c r="BI1405">
        <v>0</v>
      </c>
      <c r="BJ1405">
        <v>29865.9</v>
      </c>
      <c r="BK1405">
        <v>42000</v>
      </c>
      <c r="BL1405" t="s">
        <v>229</v>
      </c>
      <c r="BM1405" t="s">
        <v>305</v>
      </c>
      <c r="BN1405" t="s">
        <v>305</v>
      </c>
      <c r="BO1405">
        <v>3500</v>
      </c>
    </row>
    <row r="1406" spans="1:67" hidden="1" x14ac:dyDescent="0.3">
      <c r="A1406">
        <v>133250</v>
      </c>
      <c r="B1406">
        <v>7122333981</v>
      </c>
      <c r="C1406">
        <v>5014992</v>
      </c>
      <c r="D1406">
        <v>7032</v>
      </c>
      <c r="E1406">
        <v>142752</v>
      </c>
      <c r="F1406">
        <v>1</v>
      </c>
      <c r="G1406" t="s">
        <v>860</v>
      </c>
      <c r="H1406">
        <v>42886</v>
      </c>
      <c r="I1406">
        <v>22456123</v>
      </c>
      <c r="J1406" t="s">
        <v>46</v>
      </c>
      <c r="K1406" t="s">
        <v>47</v>
      </c>
      <c r="L1406" t="s">
        <v>48</v>
      </c>
      <c r="M1406" t="s">
        <v>49</v>
      </c>
      <c r="N1406" t="s">
        <v>302</v>
      </c>
      <c r="O1406" t="s">
        <v>280</v>
      </c>
      <c r="P1406" t="s">
        <v>281</v>
      </c>
      <c r="Q1406" t="s">
        <v>282</v>
      </c>
      <c r="R1406" t="s">
        <v>54</v>
      </c>
      <c r="S1406">
        <v>100214689</v>
      </c>
      <c r="T1406" t="s">
        <v>155</v>
      </c>
      <c r="U1406" t="s">
        <v>56</v>
      </c>
      <c r="V1406" t="s">
        <v>57</v>
      </c>
      <c r="W1406">
        <v>3539.83</v>
      </c>
      <c r="X1406">
        <v>20815.2</v>
      </c>
      <c r="Y1406">
        <v>19051.2</v>
      </c>
      <c r="Z1406" t="s">
        <v>49</v>
      </c>
      <c r="AA1406" t="s">
        <v>10314</v>
      </c>
      <c r="AB1406" t="s">
        <v>10296</v>
      </c>
      <c r="AC1406" t="s">
        <v>10297</v>
      </c>
      <c r="AD1406" t="s">
        <v>52</v>
      </c>
      <c r="AE1406" t="s">
        <v>76</v>
      </c>
      <c r="AF1406" t="s">
        <v>10207</v>
      </c>
      <c r="AG1406" t="s">
        <v>10208</v>
      </c>
      <c r="AH1406" t="s">
        <v>10298</v>
      </c>
      <c r="AI1406" t="s">
        <v>48</v>
      </c>
      <c r="AJ1406" t="s">
        <v>47</v>
      </c>
      <c r="AK1406" t="s">
        <v>302</v>
      </c>
      <c r="AL1406" t="s">
        <v>10217</v>
      </c>
      <c r="AM1406">
        <v>0</v>
      </c>
      <c r="AN1406" t="s">
        <v>47</v>
      </c>
      <c r="AO1406" t="s">
        <v>47</v>
      </c>
      <c r="AP1406" t="s">
        <v>47</v>
      </c>
      <c r="AQ1406" t="s">
        <v>47</v>
      </c>
      <c r="AR1406" t="s">
        <v>47</v>
      </c>
      <c r="AS1406">
        <v>3539.83</v>
      </c>
      <c r="AT1406">
        <v>20815.2</v>
      </c>
      <c r="AU1406">
        <v>1</v>
      </c>
      <c r="AV1406">
        <v>1</v>
      </c>
      <c r="AW1406" t="s">
        <v>10352</v>
      </c>
      <c r="AX1406">
        <v>27000</v>
      </c>
      <c r="AY1406" t="s">
        <v>56</v>
      </c>
      <c r="AZ1406" t="s">
        <v>303</v>
      </c>
      <c r="BA1406">
        <v>3500</v>
      </c>
      <c r="BB1406" t="s">
        <v>303</v>
      </c>
      <c r="BC1406">
        <v>3500</v>
      </c>
      <c r="BD1406">
        <v>215</v>
      </c>
      <c r="BE1406">
        <v>50681.1</v>
      </c>
      <c r="BF1406">
        <v>3</v>
      </c>
      <c r="BG1406">
        <v>11</v>
      </c>
      <c r="BH1406">
        <v>0</v>
      </c>
      <c r="BI1406">
        <v>0</v>
      </c>
      <c r="BJ1406">
        <v>0</v>
      </c>
      <c r="BK1406">
        <v>0</v>
      </c>
      <c r="BL1406" t="s">
        <v>59</v>
      </c>
      <c r="BM1406" t="s">
        <v>304</v>
      </c>
      <c r="BN1406" t="s">
        <v>305</v>
      </c>
      <c r="BO1406">
        <v>0</v>
      </c>
    </row>
    <row r="1407" spans="1:67" x14ac:dyDescent="0.3">
      <c r="A1407">
        <v>132390</v>
      </c>
      <c r="B1407">
        <v>7122279586</v>
      </c>
      <c r="C1407">
        <v>4463262</v>
      </c>
      <c r="D1407">
        <v>7032</v>
      </c>
      <c r="E1407">
        <v>142117</v>
      </c>
      <c r="F1407">
        <v>1</v>
      </c>
      <c r="G1407" t="s">
        <v>860</v>
      </c>
      <c r="H1407">
        <v>42886</v>
      </c>
      <c r="I1407">
        <v>22450894</v>
      </c>
      <c r="J1407" t="s">
        <v>46</v>
      </c>
      <c r="K1407" t="s">
        <v>47</v>
      </c>
      <c r="L1407" t="s">
        <v>48</v>
      </c>
      <c r="M1407" t="s">
        <v>49</v>
      </c>
      <c r="N1407" t="s">
        <v>9400</v>
      </c>
      <c r="O1407" t="s">
        <v>10230</v>
      </c>
      <c r="P1407" t="s">
        <v>1289</v>
      </c>
      <c r="Q1407" t="s">
        <v>10377</v>
      </c>
      <c r="R1407" t="s">
        <v>10178</v>
      </c>
      <c r="S1407">
        <v>100422206</v>
      </c>
      <c r="T1407" t="s">
        <v>615</v>
      </c>
      <c r="U1407" t="s">
        <v>56</v>
      </c>
      <c r="V1407" t="s">
        <v>57</v>
      </c>
      <c r="W1407">
        <v>2196</v>
      </c>
      <c r="X1407">
        <v>20626.740000000002</v>
      </c>
      <c r="Y1407">
        <v>18770.96</v>
      </c>
      <c r="Z1407" t="s">
        <v>49</v>
      </c>
      <c r="AA1407" t="s">
        <v>10314</v>
      </c>
      <c r="AB1407" t="s">
        <v>10296</v>
      </c>
      <c r="AC1407" t="s">
        <v>10297</v>
      </c>
      <c r="AD1407" t="s">
        <v>52</v>
      </c>
      <c r="AE1407" t="s">
        <v>76</v>
      </c>
      <c r="AF1407" t="s">
        <v>10207</v>
      </c>
      <c r="AG1407" t="s">
        <v>10208</v>
      </c>
      <c r="AH1407" t="s">
        <v>10298</v>
      </c>
      <c r="AI1407" t="s">
        <v>48</v>
      </c>
      <c r="AJ1407" t="s">
        <v>47</v>
      </c>
      <c r="AK1407" t="s">
        <v>9400</v>
      </c>
      <c r="AL1407" t="s">
        <v>10232</v>
      </c>
      <c r="AM1407">
        <v>0</v>
      </c>
      <c r="AN1407" t="s">
        <v>47</v>
      </c>
      <c r="AO1407" t="s">
        <v>47</v>
      </c>
      <c r="AP1407" t="s">
        <v>47</v>
      </c>
      <c r="AQ1407" t="s">
        <v>47</v>
      </c>
      <c r="AR1407" t="s">
        <v>47</v>
      </c>
      <c r="AS1407">
        <v>2196</v>
      </c>
      <c r="AT1407">
        <v>20626.740000000002</v>
      </c>
      <c r="AU1407">
        <v>1</v>
      </c>
      <c r="AV1407">
        <v>1</v>
      </c>
      <c r="AW1407" t="s">
        <v>10362</v>
      </c>
      <c r="AX1407">
        <v>27000</v>
      </c>
      <c r="AY1407" t="s">
        <v>56</v>
      </c>
      <c r="AZ1407" t="s">
        <v>10436</v>
      </c>
      <c r="BA1407" t="s">
        <v>47</v>
      </c>
      <c r="BB1407" t="s">
        <v>10436</v>
      </c>
      <c r="BC1407" t="s">
        <v>47</v>
      </c>
      <c r="BD1407">
        <v>605</v>
      </c>
      <c r="BE1407">
        <v>71307.839999999997</v>
      </c>
      <c r="BF1407">
        <v>4</v>
      </c>
      <c r="BG1407">
        <v>11</v>
      </c>
      <c r="BH1407">
        <v>41441.94</v>
      </c>
      <c r="BI1407">
        <v>0</v>
      </c>
      <c r="BJ1407">
        <v>41441.94</v>
      </c>
      <c r="BK1407">
        <v>42000</v>
      </c>
      <c r="BL1407" t="s">
        <v>229</v>
      </c>
      <c r="BM1407" t="s">
        <v>10438</v>
      </c>
      <c r="BN1407" t="s">
        <v>10438</v>
      </c>
      <c r="BO1407" t="s">
        <v>47</v>
      </c>
    </row>
    <row r="1408" spans="1:67" hidden="1" x14ac:dyDescent="0.3">
      <c r="A1408">
        <v>132393</v>
      </c>
      <c r="B1408">
        <v>7122279589</v>
      </c>
      <c r="C1408">
        <v>4463262</v>
      </c>
      <c r="D1408">
        <v>7032</v>
      </c>
      <c r="E1408">
        <v>142120</v>
      </c>
      <c r="F1408">
        <v>1</v>
      </c>
      <c r="G1408" t="s">
        <v>860</v>
      </c>
      <c r="H1408">
        <v>42886</v>
      </c>
      <c r="I1408">
        <v>22450897</v>
      </c>
      <c r="J1408" t="s">
        <v>46</v>
      </c>
      <c r="K1408" t="s">
        <v>47</v>
      </c>
      <c r="L1408" t="s">
        <v>48</v>
      </c>
      <c r="M1408" t="s">
        <v>49</v>
      </c>
      <c r="N1408" t="s">
        <v>9400</v>
      </c>
      <c r="O1408" t="s">
        <v>10230</v>
      </c>
      <c r="P1408" t="s">
        <v>1289</v>
      </c>
      <c r="Q1408" t="s">
        <v>10377</v>
      </c>
      <c r="R1408" t="s">
        <v>10178</v>
      </c>
      <c r="S1408">
        <v>100422206</v>
      </c>
      <c r="T1408" t="s">
        <v>615</v>
      </c>
      <c r="U1408" t="s">
        <v>56</v>
      </c>
      <c r="V1408" t="s">
        <v>57</v>
      </c>
      <c r="W1408">
        <v>2196</v>
      </c>
      <c r="X1408">
        <v>21134.94</v>
      </c>
      <c r="Y1408">
        <v>19039.52</v>
      </c>
      <c r="Z1408" t="s">
        <v>49</v>
      </c>
      <c r="AA1408" t="s">
        <v>10314</v>
      </c>
      <c r="AB1408" t="s">
        <v>10296</v>
      </c>
      <c r="AC1408" t="s">
        <v>10297</v>
      </c>
      <c r="AD1408" t="s">
        <v>52</v>
      </c>
      <c r="AE1408" t="s">
        <v>76</v>
      </c>
      <c r="AF1408" t="s">
        <v>10207</v>
      </c>
      <c r="AG1408" t="s">
        <v>10208</v>
      </c>
      <c r="AH1408" t="s">
        <v>10298</v>
      </c>
      <c r="AI1408" t="s">
        <v>48</v>
      </c>
      <c r="AJ1408" t="s">
        <v>47</v>
      </c>
      <c r="AK1408" t="s">
        <v>9400</v>
      </c>
      <c r="AL1408" t="s">
        <v>10232</v>
      </c>
      <c r="AM1408">
        <v>0</v>
      </c>
      <c r="AN1408" t="s">
        <v>47</v>
      </c>
      <c r="AO1408" t="s">
        <v>47</v>
      </c>
      <c r="AP1408" t="s">
        <v>47</v>
      </c>
      <c r="AQ1408" t="s">
        <v>47</v>
      </c>
      <c r="AR1408" t="s">
        <v>47</v>
      </c>
      <c r="AS1408">
        <v>2196</v>
      </c>
      <c r="AT1408">
        <v>21134.94</v>
      </c>
      <c r="AU1408">
        <v>1</v>
      </c>
      <c r="AV1408">
        <v>1</v>
      </c>
      <c r="AW1408" t="s">
        <v>10362</v>
      </c>
      <c r="AX1408">
        <v>27000</v>
      </c>
      <c r="AY1408" t="s">
        <v>56</v>
      </c>
      <c r="AZ1408" t="s">
        <v>10436</v>
      </c>
      <c r="BA1408" t="s">
        <v>47</v>
      </c>
      <c r="BB1408" t="s">
        <v>10436</v>
      </c>
      <c r="BC1408" t="s">
        <v>47</v>
      </c>
      <c r="BD1408">
        <v>605</v>
      </c>
      <c r="BE1408">
        <v>92442.78</v>
      </c>
      <c r="BF1408">
        <v>5</v>
      </c>
      <c r="BG1408">
        <v>11</v>
      </c>
      <c r="BH1408">
        <v>0</v>
      </c>
      <c r="BI1408">
        <v>0</v>
      </c>
      <c r="BJ1408">
        <v>0</v>
      </c>
      <c r="BK1408">
        <v>0</v>
      </c>
      <c r="BL1408" t="s">
        <v>59</v>
      </c>
      <c r="BM1408" t="s">
        <v>10437</v>
      </c>
      <c r="BN1408" t="s">
        <v>10438</v>
      </c>
      <c r="BO1408">
        <v>0</v>
      </c>
    </row>
    <row r="1409" spans="1:67" x14ac:dyDescent="0.3">
      <c r="A1409">
        <v>132756</v>
      </c>
      <c r="B1409">
        <v>7122301451</v>
      </c>
      <c r="C1409">
        <v>4463264</v>
      </c>
      <c r="D1409">
        <v>7032</v>
      </c>
      <c r="E1409">
        <v>142310</v>
      </c>
      <c r="F1409">
        <v>1</v>
      </c>
      <c r="G1409" t="s">
        <v>860</v>
      </c>
      <c r="H1409">
        <v>42886</v>
      </c>
      <c r="I1409">
        <v>22451051</v>
      </c>
      <c r="J1409" t="s">
        <v>46</v>
      </c>
      <c r="K1409" t="s">
        <v>47</v>
      </c>
      <c r="L1409" t="s">
        <v>48</v>
      </c>
      <c r="M1409" t="s">
        <v>49</v>
      </c>
      <c r="N1409" t="s">
        <v>9400</v>
      </c>
      <c r="O1409" t="s">
        <v>10266</v>
      </c>
      <c r="P1409" t="s">
        <v>2264</v>
      </c>
      <c r="Q1409" t="s">
        <v>10372</v>
      </c>
      <c r="R1409" t="s">
        <v>10178</v>
      </c>
      <c r="S1409">
        <v>100788157</v>
      </c>
      <c r="T1409" t="s">
        <v>606</v>
      </c>
      <c r="U1409" t="s">
        <v>66</v>
      </c>
      <c r="V1409" t="s">
        <v>1007</v>
      </c>
      <c r="W1409">
        <v>2473</v>
      </c>
      <c r="X1409">
        <v>9802.7999999999993</v>
      </c>
      <c r="Y1409">
        <v>9072</v>
      </c>
      <c r="Z1409" t="s">
        <v>49</v>
      </c>
      <c r="AA1409" t="s">
        <v>10314</v>
      </c>
      <c r="AB1409" t="s">
        <v>10296</v>
      </c>
      <c r="AC1409" t="s">
        <v>10297</v>
      </c>
      <c r="AD1409" t="s">
        <v>52</v>
      </c>
      <c r="AE1409" t="s">
        <v>76</v>
      </c>
      <c r="AF1409" t="s">
        <v>10207</v>
      </c>
      <c r="AG1409" t="s">
        <v>10208</v>
      </c>
      <c r="AH1409" t="s">
        <v>10298</v>
      </c>
      <c r="AI1409" t="s">
        <v>48</v>
      </c>
      <c r="AJ1409" t="s">
        <v>47</v>
      </c>
      <c r="AK1409" t="s">
        <v>9400</v>
      </c>
      <c r="AL1409" t="s">
        <v>10207</v>
      </c>
      <c r="AM1409">
        <v>0</v>
      </c>
      <c r="AN1409" t="s">
        <v>47</v>
      </c>
      <c r="AO1409" t="s">
        <v>47</v>
      </c>
      <c r="AP1409" t="s">
        <v>47</v>
      </c>
      <c r="AQ1409" t="s">
        <v>47</v>
      </c>
      <c r="AR1409" t="s">
        <v>47</v>
      </c>
      <c r="AS1409">
        <v>2473</v>
      </c>
      <c r="AT1409">
        <v>9802.7999999999993</v>
      </c>
      <c r="AU1409">
        <v>1</v>
      </c>
      <c r="AV1409">
        <v>1</v>
      </c>
      <c r="AW1409" t="s">
        <v>10362</v>
      </c>
      <c r="AX1409">
        <v>10800</v>
      </c>
      <c r="AY1409" t="s">
        <v>66</v>
      </c>
      <c r="AZ1409" t="s">
        <v>10373</v>
      </c>
      <c r="BA1409" t="s">
        <v>47</v>
      </c>
      <c r="BB1409" t="s">
        <v>10373</v>
      </c>
      <c r="BC1409" t="s">
        <v>47</v>
      </c>
      <c r="BD1409">
        <v>1148</v>
      </c>
      <c r="BE1409">
        <v>102245.58</v>
      </c>
      <c r="BF1409">
        <v>6</v>
      </c>
      <c r="BG1409">
        <v>11</v>
      </c>
      <c r="BH1409">
        <v>30937.74</v>
      </c>
      <c r="BI1409">
        <v>0</v>
      </c>
      <c r="BJ1409">
        <v>30937.74</v>
      </c>
      <c r="BK1409">
        <v>42000</v>
      </c>
      <c r="BL1409" t="s">
        <v>229</v>
      </c>
      <c r="BM1409" t="s">
        <v>10375</v>
      </c>
      <c r="BN1409" t="s">
        <v>10375</v>
      </c>
      <c r="BO1409" t="s">
        <v>47</v>
      </c>
    </row>
    <row r="1410" spans="1:67" hidden="1" x14ac:dyDescent="0.3">
      <c r="A1410">
        <v>132757</v>
      </c>
      <c r="B1410">
        <v>7122301452</v>
      </c>
      <c r="C1410">
        <v>4463264</v>
      </c>
      <c r="D1410">
        <v>7032</v>
      </c>
      <c r="E1410">
        <v>142311</v>
      </c>
      <c r="F1410">
        <v>1</v>
      </c>
      <c r="G1410" t="s">
        <v>860</v>
      </c>
      <c r="H1410">
        <v>42886</v>
      </c>
      <c r="I1410">
        <v>22451052</v>
      </c>
      <c r="J1410" t="s">
        <v>46</v>
      </c>
      <c r="K1410" t="s">
        <v>47</v>
      </c>
      <c r="L1410" t="s">
        <v>48</v>
      </c>
      <c r="M1410" t="s">
        <v>49</v>
      </c>
      <c r="N1410" t="s">
        <v>9400</v>
      </c>
      <c r="O1410" t="s">
        <v>10266</v>
      </c>
      <c r="P1410" t="s">
        <v>2264</v>
      </c>
      <c r="Q1410" t="s">
        <v>10372</v>
      </c>
      <c r="R1410" t="s">
        <v>10178</v>
      </c>
      <c r="S1410">
        <v>100788157</v>
      </c>
      <c r="T1410" t="s">
        <v>606</v>
      </c>
      <c r="U1410" t="s">
        <v>66</v>
      </c>
      <c r="V1410" t="s">
        <v>1007</v>
      </c>
      <c r="W1410">
        <v>2473</v>
      </c>
      <c r="X1410">
        <v>10780</v>
      </c>
      <c r="Y1410">
        <v>9900</v>
      </c>
      <c r="Z1410" t="s">
        <v>49</v>
      </c>
      <c r="AA1410" t="s">
        <v>10314</v>
      </c>
      <c r="AB1410" t="s">
        <v>10296</v>
      </c>
      <c r="AC1410" t="s">
        <v>10297</v>
      </c>
      <c r="AD1410" t="s">
        <v>52</v>
      </c>
      <c r="AE1410" t="s">
        <v>76</v>
      </c>
      <c r="AF1410" t="s">
        <v>10207</v>
      </c>
      <c r="AG1410" t="s">
        <v>10208</v>
      </c>
      <c r="AH1410" t="s">
        <v>10298</v>
      </c>
      <c r="AI1410" t="s">
        <v>48</v>
      </c>
      <c r="AJ1410" t="s">
        <v>47</v>
      </c>
      <c r="AK1410" t="s">
        <v>9400</v>
      </c>
      <c r="AL1410" t="s">
        <v>10207</v>
      </c>
      <c r="AM1410">
        <v>0</v>
      </c>
      <c r="AN1410" t="s">
        <v>47</v>
      </c>
      <c r="AO1410" t="s">
        <v>47</v>
      </c>
      <c r="AP1410" t="s">
        <v>47</v>
      </c>
      <c r="AQ1410" t="s">
        <v>47</v>
      </c>
      <c r="AR1410" t="s">
        <v>47</v>
      </c>
      <c r="AS1410">
        <v>2473</v>
      </c>
      <c r="AT1410">
        <v>10780</v>
      </c>
      <c r="AU1410">
        <v>1</v>
      </c>
      <c r="AV1410">
        <v>1</v>
      </c>
      <c r="AW1410" t="s">
        <v>10362</v>
      </c>
      <c r="AX1410">
        <v>10800</v>
      </c>
      <c r="AY1410" t="s">
        <v>66</v>
      </c>
      <c r="AZ1410" t="s">
        <v>10373</v>
      </c>
      <c r="BA1410" t="s">
        <v>47</v>
      </c>
      <c r="BB1410" t="s">
        <v>10373</v>
      </c>
      <c r="BC1410" t="s">
        <v>47</v>
      </c>
      <c r="BD1410">
        <v>1148</v>
      </c>
      <c r="BE1410">
        <v>113025.58</v>
      </c>
      <c r="BF1410">
        <v>7</v>
      </c>
      <c r="BG1410">
        <v>11</v>
      </c>
      <c r="BH1410">
        <v>0</v>
      </c>
      <c r="BI1410">
        <v>0</v>
      </c>
      <c r="BJ1410">
        <v>0</v>
      </c>
      <c r="BK1410">
        <v>0</v>
      </c>
      <c r="BL1410" t="s">
        <v>59</v>
      </c>
      <c r="BM1410" t="s">
        <v>10376</v>
      </c>
      <c r="BN1410" t="s">
        <v>10375</v>
      </c>
      <c r="BO1410">
        <v>0</v>
      </c>
    </row>
    <row r="1411" spans="1:67" hidden="1" x14ac:dyDescent="0.3">
      <c r="A1411">
        <v>132759</v>
      </c>
      <c r="B1411">
        <v>7122301454</v>
      </c>
      <c r="C1411">
        <v>940117</v>
      </c>
      <c r="D1411">
        <v>7032</v>
      </c>
      <c r="E1411">
        <v>142313</v>
      </c>
      <c r="F1411">
        <v>1</v>
      </c>
      <c r="G1411" t="s">
        <v>860</v>
      </c>
      <c r="H1411">
        <v>42886</v>
      </c>
      <c r="I1411">
        <v>22451054</v>
      </c>
      <c r="J1411" t="s">
        <v>46</v>
      </c>
      <c r="K1411" t="s">
        <v>47</v>
      </c>
      <c r="L1411" t="s">
        <v>48</v>
      </c>
      <c r="M1411" t="s">
        <v>49</v>
      </c>
      <c r="N1411" t="s">
        <v>69</v>
      </c>
      <c r="O1411" t="s">
        <v>70</v>
      </c>
      <c r="P1411" t="s">
        <v>71</v>
      </c>
      <c r="Q1411" t="s">
        <v>72</v>
      </c>
      <c r="R1411" t="s">
        <v>54</v>
      </c>
      <c r="S1411">
        <v>100994845</v>
      </c>
      <c r="T1411" t="s">
        <v>86</v>
      </c>
      <c r="U1411" t="s">
        <v>56</v>
      </c>
      <c r="V1411" t="s">
        <v>57</v>
      </c>
      <c r="W1411">
        <v>10986.56</v>
      </c>
      <c r="X1411">
        <v>19825.2</v>
      </c>
      <c r="Y1411">
        <v>17791.2</v>
      </c>
      <c r="Z1411" t="s">
        <v>49</v>
      </c>
      <c r="AA1411" t="s">
        <v>10314</v>
      </c>
      <c r="AB1411" t="s">
        <v>10296</v>
      </c>
      <c r="AC1411" t="s">
        <v>10297</v>
      </c>
      <c r="AD1411" t="s">
        <v>52</v>
      </c>
      <c r="AE1411" t="s">
        <v>76</v>
      </c>
      <c r="AF1411" t="s">
        <v>10207</v>
      </c>
      <c r="AG1411" t="s">
        <v>10208</v>
      </c>
      <c r="AH1411" t="s">
        <v>10298</v>
      </c>
      <c r="AI1411" t="s">
        <v>48</v>
      </c>
      <c r="AJ1411" t="s">
        <v>47</v>
      </c>
      <c r="AK1411" t="s">
        <v>69</v>
      </c>
      <c r="AL1411" t="s">
        <v>10240</v>
      </c>
      <c r="AM1411">
        <v>0</v>
      </c>
      <c r="AN1411" t="s">
        <v>47</v>
      </c>
      <c r="AO1411" t="s">
        <v>47</v>
      </c>
      <c r="AP1411" t="s">
        <v>47</v>
      </c>
      <c r="AQ1411" t="s">
        <v>47</v>
      </c>
      <c r="AR1411" t="s">
        <v>47</v>
      </c>
      <c r="AS1411">
        <v>10986.56</v>
      </c>
      <c r="AT1411">
        <v>19825.2</v>
      </c>
      <c r="AU1411">
        <v>1</v>
      </c>
      <c r="AV1411">
        <v>1</v>
      </c>
      <c r="AW1411" t="s">
        <v>10352</v>
      </c>
      <c r="AX1411">
        <v>27000</v>
      </c>
      <c r="AY1411" t="s">
        <v>56</v>
      </c>
      <c r="AZ1411" t="s">
        <v>236</v>
      </c>
      <c r="BA1411">
        <v>12200</v>
      </c>
      <c r="BB1411" t="s">
        <v>236</v>
      </c>
      <c r="BC1411">
        <v>12200</v>
      </c>
      <c r="BD1411">
        <v>2384</v>
      </c>
      <c r="BE1411">
        <v>132850.78</v>
      </c>
      <c r="BF1411">
        <v>8</v>
      </c>
      <c r="BG1411">
        <v>11</v>
      </c>
      <c r="BH1411">
        <v>30605.200000000001</v>
      </c>
      <c r="BI1411">
        <v>0</v>
      </c>
      <c r="BJ1411">
        <v>30605.200000000001</v>
      </c>
      <c r="BK1411">
        <v>42000</v>
      </c>
      <c r="BL1411" t="s">
        <v>229</v>
      </c>
      <c r="BM1411" t="s">
        <v>238</v>
      </c>
      <c r="BN1411" t="s">
        <v>238</v>
      </c>
      <c r="BO1411">
        <v>15860</v>
      </c>
    </row>
    <row r="1412" spans="1:67" hidden="1" x14ac:dyDescent="0.3">
      <c r="A1412">
        <v>132693</v>
      </c>
      <c r="B1412">
        <v>7122295138</v>
      </c>
      <c r="C1412">
        <v>1460970</v>
      </c>
      <c r="D1412">
        <v>7032</v>
      </c>
      <c r="E1412">
        <v>142253</v>
      </c>
      <c r="F1412">
        <v>1</v>
      </c>
      <c r="G1412" t="s">
        <v>860</v>
      </c>
      <c r="H1412">
        <v>42886</v>
      </c>
      <c r="I1412">
        <v>22460141</v>
      </c>
      <c r="J1412" t="s">
        <v>46</v>
      </c>
      <c r="K1412" t="s">
        <v>47</v>
      </c>
      <c r="L1412" t="s">
        <v>48</v>
      </c>
      <c r="M1412" t="s">
        <v>49</v>
      </c>
      <c r="N1412" t="s">
        <v>386</v>
      </c>
      <c r="O1412" t="s">
        <v>113</v>
      </c>
      <c r="P1412" t="s">
        <v>114</v>
      </c>
      <c r="Q1412" t="s">
        <v>115</v>
      </c>
      <c r="R1412" t="s">
        <v>54</v>
      </c>
      <c r="S1412">
        <v>100894891</v>
      </c>
      <c r="T1412" t="s">
        <v>116</v>
      </c>
      <c r="U1412" t="s">
        <v>56</v>
      </c>
      <c r="V1412" t="s">
        <v>57</v>
      </c>
      <c r="W1412">
        <v>13194.68</v>
      </c>
      <c r="X1412">
        <v>20928.919999999998</v>
      </c>
      <c r="Y1412">
        <v>19245.7</v>
      </c>
      <c r="Z1412" t="s">
        <v>49</v>
      </c>
      <c r="AA1412" t="s">
        <v>10314</v>
      </c>
      <c r="AB1412" t="s">
        <v>10296</v>
      </c>
      <c r="AC1412" t="s">
        <v>10297</v>
      </c>
      <c r="AD1412" t="s">
        <v>52</v>
      </c>
      <c r="AE1412" t="s">
        <v>76</v>
      </c>
      <c r="AF1412" t="s">
        <v>10207</v>
      </c>
      <c r="AG1412" t="s">
        <v>10208</v>
      </c>
      <c r="AH1412" t="s">
        <v>10298</v>
      </c>
      <c r="AI1412" t="s">
        <v>48</v>
      </c>
      <c r="AJ1412" t="s">
        <v>47</v>
      </c>
      <c r="AK1412" t="s">
        <v>386</v>
      </c>
      <c r="AL1412" t="s">
        <v>10240</v>
      </c>
      <c r="AM1412">
        <v>0</v>
      </c>
      <c r="AN1412" t="s">
        <v>47</v>
      </c>
      <c r="AO1412" t="s">
        <v>47</v>
      </c>
      <c r="AP1412" t="s">
        <v>47</v>
      </c>
      <c r="AQ1412" t="s">
        <v>47</v>
      </c>
      <c r="AR1412" t="s">
        <v>47</v>
      </c>
      <c r="AS1412">
        <v>13194.68</v>
      </c>
      <c r="AT1412">
        <v>20928.919999999998</v>
      </c>
      <c r="AU1412">
        <v>1</v>
      </c>
      <c r="AV1412">
        <v>1</v>
      </c>
      <c r="AW1412" t="s">
        <v>10352</v>
      </c>
      <c r="AX1412">
        <v>27000</v>
      </c>
      <c r="AY1412" t="s">
        <v>56</v>
      </c>
      <c r="AZ1412" t="s">
        <v>117</v>
      </c>
      <c r="BA1412">
        <v>14652</v>
      </c>
      <c r="BB1412" t="s">
        <v>117</v>
      </c>
      <c r="BC1412">
        <v>14652</v>
      </c>
      <c r="BD1412">
        <v>2787</v>
      </c>
      <c r="BE1412">
        <v>153779.70000000001</v>
      </c>
      <c r="BF1412">
        <v>9</v>
      </c>
      <c r="BG1412">
        <v>11</v>
      </c>
      <c r="BH1412">
        <v>0</v>
      </c>
      <c r="BI1412">
        <v>0</v>
      </c>
      <c r="BJ1412">
        <v>0</v>
      </c>
      <c r="BK1412">
        <v>0</v>
      </c>
      <c r="BL1412" t="s">
        <v>59</v>
      </c>
      <c r="BM1412" t="s">
        <v>353</v>
      </c>
      <c r="BN1412" t="s">
        <v>119</v>
      </c>
      <c r="BO1412">
        <v>0</v>
      </c>
    </row>
    <row r="1413" spans="1:67" hidden="1" x14ac:dyDescent="0.3">
      <c r="A1413">
        <v>133620</v>
      </c>
      <c r="B1413">
        <v>7122343745</v>
      </c>
      <c r="C1413">
        <v>1310037</v>
      </c>
      <c r="D1413">
        <v>7032</v>
      </c>
      <c r="E1413">
        <v>142984</v>
      </c>
      <c r="F1413">
        <v>1</v>
      </c>
      <c r="G1413" t="s">
        <v>860</v>
      </c>
      <c r="H1413">
        <v>42886</v>
      </c>
      <c r="I1413">
        <v>22459700</v>
      </c>
      <c r="J1413" t="s">
        <v>46</v>
      </c>
      <c r="K1413" t="s">
        <v>47</v>
      </c>
      <c r="L1413" t="s">
        <v>48</v>
      </c>
      <c r="M1413" t="s">
        <v>49</v>
      </c>
      <c r="N1413" t="s">
        <v>859</v>
      </c>
      <c r="O1413" t="s">
        <v>139</v>
      </c>
      <c r="P1413" t="s">
        <v>140</v>
      </c>
      <c r="Q1413" t="s">
        <v>141</v>
      </c>
      <c r="R1413" t="s">
        <v>54</v>
      </c>
      <c r="S1413">
        <v>100824635</v>
      </c>
      <c r="T1413" t="s">
        <v>142</v>
      </c>
      <c r="U1413" t="s">
        <v>56</v>
      </c>
      <c r="V1413" t="s">
        <v>57</v>
      </c>
      <c r="W1413">
        <v>21162.63</v>
      </c>
      <c r="X1413">
        <v>20992.82</v>
      </c>
      <c r="Y1413">
        <v>19213.580000000002</v>
      </c>
      <c r="Z1413" t="s">
        <v>49</v>
      </c>
      <c r="AA1413" t="s">
        <v>10314</v>
      </c>
      <c r="AB1413" t="s">
        <v>10296</v>
      </c>
      <c r="AC1413" t="s">
        <v>10297</v>
      </c>
      <c r="AD1413" t="s">
        <v>52</v>
      </c>
      <c r="AE1413" t="s">
        <v>76</v>
      </c>
      <c r="AF1413" t="s">
        <v>10207</v>
      </c>
      <c r="AG1413" t="s">
        <v>10208</v>
      </c>
      <c r="AH1413" t="s">
        <v>10298</v>
      </c>
      <c r="AI1413" t="s">
        <v>48</v>
      </c>
      <c r="AJ1413" t="s">
        <v>47</v>
      </c>
      <c r="AK1413" t="s">
        <v>859</v>
      </c>
      <c r="AL1413" t="s">
        <v>10356</v>
      </c>
      <c r="AM1413">
        <v>0</v>
      </c>
      <c r="AN1413" t="s">
        <v>47</v>
      </c>
      <c r="AO1413" t="s">
        <v>47</v>
      </c>
      <c r="AP1413" t="s">
        <v>47</v>
      </c>
      <c r="AQ1413" t="s">
        <v>47</v>
      </c>
      <c r="AR1413" t="s">
        <v>47</v>
      </c>
      <c r="AS1413">
        <v>21162.63</v>
      </c>
      <c r="AT1413">
        <v>20992.82</v>
      </c>
      <c r="AU1413">
        <v>1</v>
      </c>
      <c r="AV1413">
        <v>1</v>
      </c>
      <c r="AW1413" t="s">
        <v>10352</v>
      </c>
      <c r="AX1413">
        <v>27000</v>
      </c>
      <c r="AY1413" t="s">
        <v>56</v>
      </c>
      <c r="AZ1413" t="s">
        <v>143</v>
      </c>
      <c r="BA1413">
        <v>23500</v>
      </c>
      <c r="BB1413" t="s">
        <v>143</v>
      </c>
      <c r="BC1413">
        <v>23500</v>
      </c>
      <c r="BD1413" t="s">
        <v>47</v>
      </c>
      <c r="BE1413">
        <v>174772.52</v>
      </c>
      <c r="BF1413">
        <v>10</v>
      </c>
      <c r="BG1413">
        <v>11</v>
      </c>
      <c r="BH1413">
        <v>41921.74</v>
      </c>
      <c r="BI1413">
        <v>0</v>
      </c>
      <c r="BJ1413">
        <v>41921.74</v>
      </c>
      <c r="BK1413">
        <v>42000</v>
      </c>
      <c r="BL1413" t="s">
        <v>229</v>
      </c>
      <c r="BM1413" t="s">
        <v>145</v>
      </c>
      <c r="BN1413" t="s">
        <v>145</v>
      </c>
      <c r="BO1413">
        <v>30550</v>
      </c>
    </row>
    <row r="1414" spans="1:67" hidden="1" x14ac:dyDescent="0.3">
      <c r="A1414">
        <v>133254</v>
      </c>
      <c r="B1414">
        <v>7122334166</v>
      </c>
      <c r="C1414">
        <v>5341456</v>
      </c>
      <c r="D1414">
        <v>7032</v>
      </c>
      <c r="E1414">
        <v>142756</v>
      </c>
      <c r="F1414">
        <v>1</v>
      </c>
      <c r="G1414" t="s">
        <v>860</v>
      </c>
      <c r="H1414">
        <v>42886</v>
      </c>
      <c r="I1414">
        <v>22460066</v>
      </c>
      <c r="J1414" t="s">
        <v>46</v>
      </c>
      <c r="K1414" t="s">
        <v>47</v>
      </c>
      <c r="L1414" t="s">
        <v>48</v>
      </c>
      <c r="M1414" t="s">
        <v>49</v>
      </c>
      <c r="N1414" t="s">
        <v>834</v>
      </c>
      <c r="O1414" t="s">
        <v>835</v>
      </c>
      <c r="P1414" t="s">
        <v>178</v>
      </c>
      <c r="Q1414" t="s">
        <v>179</v>
      </c>
      <c r="R1414" t="s">
        <v>54</v>
      </c>
      <c r="S1414">
        <v>100214689</v>
      </c>
      <c r="T1414" t="s">
        <v>155</v>
      </c>
      <c r="U1414" t="s">
        <v>56</v>
      </c>
      <c r="V1414" t="s">
        <v>57</v>
      </c>
      <c r="W1414">
        <v>8284.9500000000007</v>
      </c>
      <c r="X1414">
        <v>21177.56</v>
      </c>
      <c r="Y1414">
        <v>19383.419999999998</v>
      </c>
      <c r="Z1414" t="s">
        <v>49</v>
      </c>
      <c r="AA1414" t="s">
        <v>10314</v>
      </c>
      <c r="AB1414" t="s">
        <v>10296</v>
      </c>
      <c r="AC1414" t="s">
        <v>10297</v>
      </c>
      <c r="AD1414" t="s">
        <v>52</v>
      </c>
      <c r="AE1414" t="s">
        <v>76</v>
      </c>
      <c r="AF1414" t="s">
        <v>10207</v>
      </c>
      <c r="AG1414" t="s">
        <v>10208</v>
      </c>
      <c r="AH1414" t="s">
        <v>10298</v>
      </c>
      <c r="AI1414" t="s">
        <v>48</v>
      </c>
      <c r="AJ1414" t="s">
        <v>47</v>
      </c>
      <c r="AK1414" t="s">
        <v>834</v>
      </c>
      <c r="AL1414" t="s">
        <v>10356</v>
      </c>
      <c r="AM1414">
        <v>0</v>
      </c>
      <c r="AN1414" t="s">
        <v>47</v>
      </c>
      <c r="AO1414" t="s">
        <v>47</v>
      </c>
      <c r="AP1414" t="s">
        <v>47</v>
      </c>
      <c r="AQ1414" t="s">
        <v>47</v>
      </c>
      <c r="AR1414" t="s">
        <v>47</v>
      </c>
      <c r="AS1414">
        <v>8284.9500000000007</v>
      </c>
      <c r="AT1414">
        <v>21177.56</v>
      </c>
      <c r="AU1414">
        <v>1</v>
      </c>
      <c r="AV1414">
        <v>1</v>
      </c>
      <c r="AW1414" t="s">
        <v>10352</v>
      </c>
      <c r="AX1414">
        <v>27000</v>
      </c>
      <c r="AY1414" t="s">
        <v>56</v>
      </c>
      <c r="AZ1414" t="s">
        <v>836</v>
      </c>
      <c r="BA1414">
        <v>9200</v>
      </c>
      <c r="BB1414" t="s">
        <v>836</v>
      </c>
      <c r="BC1414">
        <v>9200</v>
      </c>
      <c r="BD1414" t="s">
        <v>47</v>
      </c>
      <c r="BE1414">
        <v>195950.07999999999</v>
      </c>
      <c r="BF1414">
        <v>11</v>
      </c>
      <c r="BG1414">
        <v>11</v>
      </c>
      <c r="BH1414">
        <v>21177.56</v>
      </c>
      <c r="BI1414">
        <v>0</v>
      </c>
      <c r="BJ1414">
        <v>21177.56</v>
      </c>
      <c r="BK1414">
        <v>27000</v>
      </c>
      <c r="BL1414" t="s">
        <v>56</v>
      </c>
      <c r="BM1414" t="s">
        <v>836</v>
      </c>
      <c r="BN1414" t="s">
        <v>838</v>
      </c>
      <c r="BO1414">
        <v>9200</v>
      </c>
    </row>
    <row r="1415" spans="1:67" hidden="1" x14ac:dyDescent="0.3">
      <c r="A1415">
        <v>133799</v>
      </c>
      <c r="B1415">
        <v>7122355356</v>
      </c>
      <c r="C1415">
        <v>659338</v>
      </c>
      <c r="D1415">
        <v>7032</v>
      </c>
      <c r="E1415">
        <v>143275</v>
      </c>
      <c r="F1415">
        <v>1</v>
      </c>
      <c r="G1415" t="s">
        <v>889</v>
      </c>
      <c r="H1415">
        <v>42887</v>
      </c>
      <c r="I1415">
        <v>22465803</v>
      </c>
      <c r="J1415" t="s">
        <v>46</v>
      </c>
      <c r="K1415" t="s">
        <v>47</v>
      </c>
      <c r="L1415" t="s">
        <v>48</v>
      </c>
      <c r="M1415" t="s">
        <v>49</v>
      </c>
      <c r="N1415" t="s">
        <v>50</v>
      </c>
      <c r="O1415" t="s">
        <v>51</v>
      </c>
      <c r="P1415" t="s">
        <v>52</v>
      </c>
      <c r="Q1415" t="s">
        <v>53</v>
      </c>
      <c r="R1415" t="s">
        <v>54</v>
      </c>
      <c r="S1415">
        <v>101093720</v>
      </c>
      <c r="T1415" t="s">
        <v>55</v>
      </c>
      <c r="U1415" t="s">
        <v>56</v>
      </c>
      <c r="V1415" t="s">
        <v>57</v>
      </c>
      <c r="W1415">
        <v>1683.12</v>
      </c>
      <c r="X1415">
        <v>19693.28</v>
      </c>
      <c r="Y1415">
        <v>18291.240000000002</v>
      </c>
      <c r="Z1415" t="s">
        <v>49</v>
      </c>
      <c r="AA1415" t="s">
        <v>10314</v>
      </c>
      <c r="AB1415" t="s">
        <v>10296</v>
      </c>
      <c r="AC1415" t="s">
        <v>10297</v>
      </c>
      <c r="AD1415" t="s">
        <v>52</v>
      </c>
      <c r="AE1415" t="s">
        <v>76</v>
      </c>
      <c r="AF1415" t="s">
        <v>10207</v>
      </c>
      <c r="AG1415" t="s">
        <v>10208</v>
      </c>
      <c r="AH1415" t="s">
        <v>10298</v>
      </c>
      <c r="AI1415" t="s">
        <v>48</v>
      </c>
      <c r="AJ1415" t="s">
        <v>47</v>
      </c>
      <c r="AK1415" t="s">
        <v>50</v>
      </c>
      <c r="AL1415" t="s">
        <v>10207</v>
      </c>
      <c r="AM1415">
        <v>0</v>
      </c>
      <c r="AN1415" t="s">
        <v>47</v>
      </c>
      <c r="AO1415" t="s">
        <v>47</v>
      </c>
      <c r="AP1415" t="s">
        <v>47</v>
      </c>
      <c r="AQ1415" t="s">
        <v>47</v>
      </c>
      <c r="AR1415" t="s">
        <v>47</v>
      </c>
      <c r="AS1415">
        <v>1683.12</v>
      </c>
      <c r="AT1415">
        <v>19693.28</v>
      </c>
      <c r="AU1415">
        <v>1</v>
      </c>
      <c r="AV1415">
        <v>1</v>
      </c>
      <c r="AW1415" t="s">
        <v>10352</v>
      </c>
      <c r="AX1415">
        <v>27000</v>
      </c>
      <c r="AY1415" t="s">
        <v>56</v>
      </c>
      <c r="AZ1415" t="s">
        <v>220</v>
      </c>
      <c r="BA1415">
        <v>1880.82</v>
      </c>
      <c r="BB1415" t="s">
        <v>220</v>
      </c>
      <c r="BC1415">
        <v>1880.82</v>
      </c>
      <c r="BD1415">
        <v>154</v>
      </c>
      <c r="BE1415">
        <v>19693.28</v>
      </c>
      <c r="BF1415">
        <v>1</v>
      </c>
      <c r="BG1415">
        <v>4</v>
      </c>
      <c r="BH1415">
        <v>0</v>
      </c>
      <c r="BI1415">
        <v>0</v>
      </c>
      <c r="BJ1415">
        <v>0</v>
      </c>
      <c r="BK1415">
        <v>0</v>
      </c>
      <c r="BL1415" t="s">
        <v>59</v>
      </c>
      <c r="BM1415" t="s">
        <v>221</v>
      </c>
      <c r="BN1415" t="s">
        <v>222</v>
      </c>
      <c r="BO1415">
        <v>0</v>
      </c>
    </row>
    <row r="1416" spans="1:67" hidden="1" x14ac:dyDescent="0.3">
      <c r="A1416">
        <v>133800</v>
      </c>
      <c r="B1416">
        <v>7122355357</v>
      </c>
      <c r="C1416">
        <v>659338</v>
      </c>
      <c r="D1416">
        <v>7032</v>
      </c>
      <c r="E1416">
        <v>143276</v>
      </c>
      <c r="F1416">
        <v>1</v>
      </c>
      <c r="G1416" t="s">
        <v>889</v>
      </c>
      <c r="H1416">
        <v>42887</v>
      </c>
      <c r="I1416">
        <v>22465804</v>
      </c>
      <c r="J1416" t="s">
        <v>46</v>
      </c>
      <c r="K1416" t="s">
        <v>47</v>
      </c>
      <c r="L1416" t="s">
        <v>48</v>
      </c>
      <c r="M1416" t="s">
        <v>49</v>
      </c>
      <c r="N1416" t="s">
        <v>50</v>
      </c>
      <c r="O1416" t="s">
        <v>51</v>
      </c>
      <c r="P1416" t="s">
        <v>52</v>
      </c>
      <c r="Q1416" t="s">
        <v>53</v>
      </c>
      <c r="R1416" t="s">
        <v>54</v>
      </c>
      <c r="S1416">
        <v>101093720</v>
      </c>
      <c r="T1416" t="s">
        <v>55</v>
      </c>
      <c r="U1416" t="s">
        <v>56</v>
      </c>
      <c r="V1416" t="s">
        <v>57</v>
      </c>
      <c r="W1416">
        <v>1683.12</v>
      </c>
      <c r="X1416">
        <v>14506.44</v>
      </c>
      <c r="Y1416">
        <v>12574.56</v>
      </c>
      <c r="Z1416" t="s">
        <v>49</v>
      </c>
      <c r="AA1416" t="s">
        <v>10314</v>
      </c>
      <c r="AB1416" t="s">
        <v>10296</v>
      </c>
      <c r="AC1416" t="s">
        <v>10297</v>
      </c>
      <c r="AD1416" t="s">
        <v>52</v>
      </c>
      <c r="AE1416" t="s">
        <v>76</v>
      </c>
      <c r="AF1416" t="s">
        <v>10207</v>
      </c>
      <c r="AG1416" t="s">
        <v>10208</v>
      </c>
      <c r="AH1416" t="s">
        <v>10298</v>
      </c>
      <c r="AI1416" t="s">
        <v>48</v>
      </c>
      <c r="AJ1416" t="s">
        <v>47</v>
      </c>
      <c r="AK1416" t="s">
        <v>50</v>
      </c>
      <c r="AL1416" t="s">
        <v>10207</v>
      </c>
      <c r="AM1416">
        <v>0</v>
      </c>
      <c r="AN1416" t="s">
        <v>47</v>
      </c>
      <c r="AO1416" t="s">
        <v>47</v>
      </c>
      <c r="AP1416" t="s">
        <v>47</v>
      </c>
      <c r="AQ1416" t="s">
        <v>47</v>
      </c>
      <c r="AR1416" t="s">
        <v>47</v>
      </c>
      <c r="AS1416">
        <v>1683.12</v>
      </c>
      <c r="AT1416">
        <v>14506.44</v>
      </c>
      <c r="AU1416">
        <v>1</v>
      </c>
      <c r="AV1416">
        <v>1</v>
      </c>
      <c r="AW1416" t="s">
        <v>10352</v>
      </c>
      <c r="AX1416">
        <v>27000</v>
      </c>
      <c r="AY1416" t="s">
        <v>56</v>
      </c>
      <c r="AZ1416" t="s">
        <v>220</v>
      </c>
      <c r="BA1416">
        <v>1880.82</v>
      </c>
      <c r="BB1416" t="s">
        <v>220</v>
      </c>
      <c r="BC1416">
        <v>1880.82</v>
      </c>
      <c r="BD1416">
        <v>154</v>
      </c>
      <c r="BE1416">
        <v>34199.72</v>
      </c>
      <c r="BF1416">
        <v>2</v>
      </c>
      <c r="BG1416">
        <v>4</v>
      </c>
      <c r="BH1416">
        <v>34199.72</v>
      </c>
      <c r="BI1416">
        <v>0</v>
      </c>
      <c r="BJ1416">
        <v>34199.72</v>
      </c>
      <c r="BK1416">
        <v>42000</v>
      </c>
      <c r="BL1416" t="s">
        <v>229</v>
      </c>
      <c r="BM1416" t="s">
        <v>222</v>
      </c>
      <c r="BN1416" t="s">
        <v>222</v>
      </c>
      <c r="BO1416">
        <v>2445.0659999999998</v>
      </c>
    </row>
    <row r="1417" spans="1:67" hidden="1" x14ac:dyDescent="0.3">
      <c r="A1417">
        <v>133684</v>
      </c>
      <c r="B1417">
        <v>7122353047</v>
      </c>
      <c r="C1417">
        <v>941468</v>
      </c>
      <c r="D1417">
        <v>7032</v>
      </c>
      <c r="E1417">
        <v>143189</v>
      </c>
      <c r="F1417">
        <v>1</v>
      </c>
      <c r="G1417" t="s">
        <v>889</v>
      </c>
      <c r="H1417">
        <v>42887</v>
      </c>
      <c r="I1417">
        <v>22465808</v>
      </c>
      <c r="J1417" t="s">
        <v>46</v>
      </c>
      <c r="K1417" t="s">
        <v>47</v>
      </c>
      <c r="L1417" t="s">
        <v>48</v>
      </c>
      <c r="M1417" t="s">
        <v>49</v>
      </c>
      <c r="N1417" t="s">
        <v>205</v>
      </c>
      <c r="O1417" t="s">
        <v>206</v>
      </c>
      <c r="P1417" t="s">
        <v>207</v>
      </c>
      <c r="Q1417" t="s">
        <v>208</v>
      </c>
      <c r="R1417" t="s">
        <v>54</v>
      </c>
      <c r="S1417">
        <v>101093720</v>
      </c>
      <c r="T1417" t="s">
        <v>55</v>
      </c>
      <c r="U1417" t="s">
        <v>66</v>
      </c>
      <c r="V1417" t="s">
        <v>1007</v>
      </c>
      <c r="W1417">
        <v>2642.6</v>
      </c>
      <c r="X1417">
        <v>8920.7999999999993</v>
      </c>
      <c r="Y1417">
        <v>8164.8</v>
      </c>
      <c r="Z1417" t="s">
        <v>49</v>
      </c>
      <c r="AA1417" t="s">
        <v>10314</v>
      </c>
      <c r="AB1417" t="s">
        <v>10296</v>
      </c>
      <c r="AC1417" t="s">
        <v>10297</v>
      </c>
      <c r="AD1417" t="s">
        <v>52</v>
      </c>
      <c r="AE1417" t="s">
        <v>76</v>
      </c>
      <c r="AF1417" t="s">
        <v>10207</v>
      </c>
      <c r="AG1417" t="s">
        <v>10208</v>
      </c>
      <c r="AH1417" t="s">
        <v>10298</v>
      </c>
      <c r="AI1417" t="s">
        <v>48</v>
      </c>
      <c r="AJ1417" t="s">
        <v>47</v>
      </c>
      <c r="AK1417" t="s">
        <v>205</v>
      </c>
      <c r="AL1417" t="s">
        <v>10207</v>
      </c>
      <c r="AM1417">
        <v>0</v>
      </c>
      <c r="AN1417" t="s">
        <v>47</v>
      </c>
      <c r="AO1417" t="s">
        <v>47</v>
      </c>
      <c r="AP1417" t="s">
        <v>47</v>
      </c>
      <c r="AQ1417" t="s">
        <v>47</v>
      </c>
      <c r="AR1417" t="s">
        <v>47</v>
      </c>
      <c r="AS1417">
        <v>2642.6</v>
      </c>
      <c r="AT1417">
        <v>8920.7999999999993</v>
      </c>
      <c r="AU1417">
        <v>1</v>
      </c>
      <c r="AV1417">
        <v>1</v>
      </c>
      <c r="AW1417" t="s">
        <v>10352</v>
      </c>
      <c r="AX1417">
        <v>10800</v>
      </c>
      <c r="AY1417" t="s">
        <v>66</v>
      </c>
      <c r="AZ1417" t="s">
        <v>501</v>
      </c>
      <c r="BA1417">
        <v>2953</v>
      </c>
      <c r="BB1417" t="s">
        <v>501</v>
      </c>
      <c r="BC1417">
        <v>2953</v>
      </c>
      <c r="BD1417">
        <v>585</v>
      </c>
      <c r="BE1417">
        <v>43120.52</v>
      </c>
      <c r="BF1417">
        <v>3</v>
      </c>
      <c r="BG1417">
        <v>4</v>
      </c>
      <c r="BH1417">
        <v>0</v>
      </c>
      <c r="BI1417">
        <v>0</v>
      </c>
      <c r="BJ1417">
        <v>0</v>
      </c>
      <c r="BK1417">
        <v>0</v>
      </c>
      <c r="BL1417" t="s">
        <v>59</v>
      </c>
      <c r="BM1417" t="s">
        <v>308</v>
      </c>
      <c r="BN1417" t="s">
        <v>211</v>
      </c>
      <c r="BO1417">
        <v>0</v>
      </c>
    </row>
    <row r="1418" spans="1:67" hidden="1" x14ac:dyDescent="0.3">
      <c r="A1418">
        <v>133801</v>
      </c>
      <c r="B1418">
        <v>7122355358</v>
      </c>
      <c r="C1418">
        <v>2795664</v>
      </c>
      <c r="D1418">
        <v>7032</v>
      </c>
      <c r="E1418">
        <v>143277</v>
      </c>
      <c r="F1418">
        <v>1</v>
      </c>
      <c r="G1418" t="s">
        <v>889</v>
      </c>
      <c r="H1418">
        <v>42887</v>
      </c>
      <c r="I1418">
        <v>22465805</v>
      </c>
      <c r="J1418" t="s">
        <v>46</v>
      </c>
      <c r="K1418" t="s">
        <v>47</v>
      </c>
      <c r="L1418" t="s">
        <v>48</v>
      </c>
      <c r="M1418" t="s">
        <v>49</v>
      </c>
      <c r="N1418" t="s">
        <v>105</v>
      </c>
      <c r="O1418" t="s">
        <v>106</v>
      </c>
      <c r="P1418" t="s">
        <v>107</v>
      </c>
      <c r="Q1418" t="s">
        <v>108</v>
      </c>
      <c r="R1418" t="s">
        <v>54</v>
      </c>
      <c r="S1418">
        <v>100894891</v>
      </c>
      <c r="T1418" t="s">
        <v>116</v>
      </c>
      <c r="U1418" t="s">
        <v>56</v>
      </c>
      <c r="V1418" t="s">
        <v>57</v>
      </c>
      <c r="W1418">
        <v>12494.96</v>
      </c>
      <c r="X1418">
        <v>20827.64</v>
      </c>
      <c r="Y1418">
        <v>18944.02</v>
      </c>
      <c r="Z1418" t="s">
        <v>49</v>
      </c>
      <c r="AA1418" t="s">
        <v>10314</v>
      </c>
      <c r="AB1418" t="s">
        <v>10296</v>
      </c>
      <c r="AC1418" t="s">
        <v>10297</v>
      </c>
      <c r="AD1418" t="s">
        <v>52</v>
      </c>
      <c r="AE1418" t="s">
        <v>76</v>
      </c>
      <c r="AF1418" t="s">
        <v>10207</v>
      </c>
      <c r="AG1418" t="s">
        <v>10208</v>
      </c>
      <c r="AH1418" t="s">
        <v>10298</v>
      </c>
      <c r="AI1418" t="s">
        <v>48</v>
      </c>
      <c r="AJ1418" t="s">
        <v>47</v>
      </c>
      <c r="AK1418" t="s">
        <v>105</v>
      </c>
      <c r="AL1418" t="s">
        <v>10240</v>
      </c>
      <c r="AM1418">
        <v>0</v>
      </c>
      <c r="AN1418" t="s">
        <v>47</v>
      </c>
      <c r="AO1418" t="s">
        <v>47</v>
      </c>
      <c r="AP1418" t="s">
        <v>47</v>
      </c>
      <c r="AQ1418" t="s">
        <v>47</v>
      </c>
      <c r="AR1418" t="s">
        <v>47</v>
      </c>
      <c r="AS1418">
        <v>12494.96</v>
      </c>
      <c r="AT1418">
        <v>20827.64</v>
      </c>
      <c r="AU1418">
        <v>1</v>
      </c>
      <c r="AV1418">
        <v>1</v>
      </c>
      <c r="AW1418" t="s">
        <v>10352</v>
      </c>
      <c r="AX1418">
        <v>27000</v>
      </c>
      <c r="AY1418" t="s">
        <v>56</v>
      </c>
      <c r="AZ1418" t="s">
        <v>692</v>
      </c>
      <c r="BA1418">
        <v>13875</v>
      </c>
      <c r="BB1418" t="s">
        <v>692</v>
      </c>
      <c r="BC1418">
        <v>13875</v>
      </c>
      <c r="BD1418">
        <v>2720</v>
      </c>
      <c r="BE1418">
        <v>63948.160000000003</v>
      </c>
      <c r="BF1418">
        <v>4</v>
      </c>
      <c r="BG1418">
        <v>4</v>
      </c>
      <c r="BH1418">
        <v>29748.44</v>
      </c>
      <c r="BI1418">
        <v>0</v>
      </c>
      <c r="BJ1418">
        <v>29748.44</v>
      </c>
      <c r="BK1418">
        <v>42000</v>
      </c>
      <c r="BL1418" t="s">
        <v>229</v>
      </c>
      <c r="BM1418" t="s">
        <v>694</v>
      </c>
      <c r="BN1418" t="s">
        <v>694</v>
      </c>
      <c r="BO1418">
        <v>18037.5</v>
      </c>
    </row>
    <row r="1419" spans="1:67" hidden="1" x14ac:dyDescent="0.3">
      <c r="A1419">
        <v>133769</v>
      </c>
      <c r="B1419">
        <v>7122353712</v>
      </c>
      <c r="C1419">
        <v>659338</v>
      </c>
      <c r="D1419">
        <v>7032</v>
      </c>
      <c r="E1419">
        <v>143538</v>
      </c>
      <c r="F1419">
        <v>1</v>
      </c>
      <c r="G1419" t="s">
        <v>889</v>
      </c>
      <c r="H1419">
        <v>42888</v>
      </c>
      <c r="I1419">
        <v>22476134</v>
      </c>
      <c r="J1419" t="s">
        <v>46</v>
      </c>
      <c r="K1419" t="s">
        <v>47</v>
      </c>
      <c r="L1419" t="s">
        <v>48</v>
      </c>
      <c r="M1419" t="s">
        <v>49</v>
      </c>
      <c r="N1419" t="s">
        <v>50</v>
      </c>
      <c r="O1419" t="s">
        <v>51</v>
      </c>
      <c r="P1419" t="s">
        <v>52</v>
      </c>
      <c r="Q1419" t="s">
        <v>53</v>
      </c>
      <c r="R1419" t="s">
        <v>54</v>
      </c>
      <c r="S1419">
        <v>100223303</v>
      </c>
      <c r="T1419" t="s">
        <v>64</v>
      </c>
      <c r="U1419" t="s">
        <v>56</v>
      </c>
      <c r="V1419" t="s">
        <v>57</v>
      </c>
      <c r="W1419">
        <v>1360.42</v>
      </c>
      <c r="X1419">
        <v>18780.7</v>
      </c>
      <c r="Y1419">
        <v>17200.8</v>
      </c>
      <c r="Z1419" t="s">
        <v>49</v>
      </c>
      <c r="AA1419" t="s">
        <v>10314</v>
      </c>
      <c r="AB1419" t="s">
        <v>10296</v>
      </c>
      <c r="AC1419" t="s">
        <v>10297</v>
      </c>
      <c r="AD1419" t="s">
        <v>52</v>
      </c>
      <c r="AE1419" t="s">
        <v>76</v>
      </c>
      <c r="AF1419" t="s">
        <v>10207</v>
      </c>
      <c r="AG1419" t="s">
        <v>10208</v>
      </c>
      <c r="AH1419" t="s">
        <v>10298</v>
      </c>
      <c r="AI1419" t="s">
        <v>48</v>
      </c>
      <c r="AJ1419" t="s">
        <v>47</v>
      </c>
      <c r="AK1419" t="s">
        <v>50</v>
      </c>
      <c r="AL1419" t="s">
        <v>10207</v>
      </c>
      <c r="AM1419">
        <v>0</v>
      </c>
      <c r="AN1419" t="s">
        <v>47</v>
      </c>
      <c r="AO1419" t="s">
        <v>47</v>
      </c>
      <c r="AP1419" t="s">
        <v>47</v>
      </c>
      <c r="AQ1419" t="s">
        <v>47</v>
      </c>
      <c r="AR1419" t="s">
        <v>47</v>
      </c>
      <c r="AS1419">
        <v>1360.42</v>
      </c>
      <c r="AT1419">
        <v>18780.7</v>
      </c>
      <c r="AU1419">
        <v>1</v>
      </c>
      <c r="AV1419">
        <v>1</v>
      </c>
      <c r="AW1419" t="s">
        <v>10352</v>
      </c>
      <c r="AX1419">
        <v>27000</v>
      </c>
      <c r="AY1419" t="s">
        <v>56</v>
      </c>
      <c r="AZ1419" t="s">
        <v>423</v>
      </c>
      <c r="BA1419">
        <v>1520.21</v>
      </c>
      <c r="BB1419" t="s">
        <v>423</v>
      </c>
      <c r="BC1419">
        <v>1520.21</v>
      </c>
      <c r="BD1419">
        <v>154</v>
      </c>
      <c r="BE1419">
        <v>18780.7</v>
      </c>
      <c r="BF1419">
        <v>1</v>
      </c>
      <c r="BG1419">
        <v>5</v>
      </c>
      <c r="BH1419">
        <v>0</v>
      </c>
      <c r="BI1419">
        <v>0</v>
      </c>
      <c r="BJ1419">
        <v>0</v>
      </c>
      <c r="BK1419">
        <v>0</v>
      </c>
      <c r="BL1419" t="s">
        <v>59</v>
      </c>
      <c r="BM1419" t="s">
        <v>424</v>
      </c>
      <c r="BN1419" t="s">
        <v>425</v>
      </c>
      <c r="BO1419">
        <v>0</v>
      </c>
    </row>
    <row r="1420" spans="1:67" hidden="1" x14ac:dyDescent="0.3">
      <c r="A1420">
        <v>133770</v>
      </c>
      <c r="B1420">
        <v>7122353713</v>
      </c>
      <c r="C1420">
        <v>659338</v>
      </c>
      <c r="D1420">
        <v>7032</v>
      </c>
      <c r="E1420">
        <v>143539</v>
      </c>
      <c r="F1420">
        <v>1</v>
      </c>
      <c r="G1420" t="s">
        <v>889</v>
      </c>
      <c r="H1420">
        <v>42888</v>
      </c>
      <c r="I1420">
        <v>22476135</v>
      </c>
      <c r="J1420" t="s">
        <v>46</v>
      </c>
      <c r="K1420" t="s">
        <v>47</v>
      </c>
      <c r="L1420" t="s">
        <v>48</v>
      </c>
      <c r="M1420" t="s">
        <v>49</v>
      </c>
      <c r="N1420" t="s">
        <v>50</v>
      </c>
      <c r="O1420" t="s">
        <v>51</v>
      </c>
      <c r="P1420" t="s">
        <v>52</v>
      </c>
      <c r="Q1420" t="s">
        <v>53</v>
      </c>
      <c r="R1420" t="s">
        <v>54</v>
      </c>
      <c r="S1420">
        <v>100223303</v>
      </c>
      <c r="T1420" t="s">
        <v>64</v>
      </c>
      <c r="U1420" t="s">
        <v>56</v>
      </c>
      <c r="V1420" t="s">
        <v>57</v>
      </c>
      <c r="W1420">
        <v>1360.42</v>
      </c>
      <c r="X1420">
        <v>17865.099999999999</v>
      </c>
      <c r="Y1420">
        <v>16501.68</v>
      </c>
      <c r="Z1420" t="s">
        <v>49</v>
      </c>
      <c r="AA1420" t="s">
        <v>10314</v>
      </c>
      <c r="AB1420" t="s">
        <v>10296</v>
      </c>
      <c r="AC1420" t="s">
        <v>10297</v>
      </c>
      <c r="AD1420" t="s">
        <v>52</v>
      </c>
      <c r="AE1420" t="s">
        <v>76</v>
      </c>
      <c r="AF1420" t="s">
        <v>10207</v>
      </c>
      <c r="AG1420" t="s">
        <v>10208</v>
      </c>
      <c r="AH1420" t="s">
        <v>10298</v>
      </c>
      <c r="AI1420" t="s">
        <v>48</v>
      </c>
      <c r="AJ1420" t="s">
        <v>47</v>
      </c>
      <c r="AK1420" t="s">
        <v>50</v>
      </c>
      <c r="AL1420" t="s">
        <v>10207</v>
      </c>
      <c r="AM1420">
        <v>0</v>
      </c>
      <c r="AN1420" t="s">
        <v>47</v>
      </c>
      <c r="AO1420" t="s">
        <v>47</v>
      </c>
      <c r="AP1420" t="s">
        <v>47</v>
      </c>
      <c r="AQ1420" t="s">
        <v>47</v>
      </c>
      <c r="AR1420" t="s">
        <v>47</v>
      </c>
      <c r="AS1420">
        <v>1360.42</v>
      </c>
      <c r="AT1420">
        <v>17865.099999999999</v>
      </c>
      <c r="AU1420">
        <v>1</v>
      </c>
      <c r="AV1420">
        <v>1</v>
      </c>
      <c r="AW1420" t="s">
        <v>10352</v>
      </c>
      <c r="AX1420">
        <v>27000</v>
      </c>
      <c r="AY1420" t="s">
        <v>56</v>
      </c>
      <c r="AZ1420" t="s">
        <v>423</v>
      </c>
      <c r="BA1420">
        <v>1520.21</v>
      </c>
      <c r="BB1420" t="s">
        <v>423</v>
      </c>
      <c r="BC1420">
        <v>1520.21</v>
      </c>
      <c r="BD1420">
        <v>154</v>
      </c>
      <c r="BE1420">
        <v>36645.800000000003</v>
      </c>
      <c r="BF1420">
        <v>2</v>
      </c>
      <c r="BG1420">
        <v>5</v>
      </c>
      <c r="BH1420">
        <v>36645.800000000003</v>
      </c>
      <c r="BI1420">
        <v>0</v>
      </c>
      <c r="BJ1420">
        <v>36645.800000000003</v>
      </c>
      <c r="BK1420">
        <v>42000</v>
      </c>
      <c r="BL1420" t="s">
        <v>229</v>
      </c>
      <c r="BM1420" t="s">
        <v>425</v>
      </c>
      <c r="BN1420" t="s">
        <v>425</v>
      </c>
      <c r="BO1420">
        <v>1976.2729999999999</v>
      </c>
    </row>
    <row r="1421" spans="1:67" hidden="1" x14ac:dyDescent="0.3">
      <c r="A1421">
        <v>133771</v>
      </c>
      <c r="B1421">
        <v>7122353714</v>
      </c>
      <c r="C1421">
        <v>659338</v>
      </c>
      <c r="D1421">
        <v>7032</v>
      </c>
      <c r="E1421">
        <v>143540</v>
      </c>
      <c r="F1421">
        <v>1</v>
      </c>
      <c r="G1421" t="s">
        <v>889</v>
      </c>
      <c r="H1421">
        <v>42888</v>
      </c>
      <c r="I1421">
        <v>22476136</v>
      </c>
      <c r="J1421" t="s">
        <v>46</v>
      </c>
      <c r="K1421" t="s">
        <v>47</v>
      </c>
      <c r="L1421" t="s">
        <v>48</v>
      </c>
      <c r="M1421" t="s">
        <v>49</v>
      </c>
      <c r="N1421" t="s">
        <v>50</v>
      </c>
      <c r="O1421" t="s">
        <v>51</v>
      </c>
      <c r="P1421" t="s">
        <v>52</v>
      </c>
      <c r="Q1421" t="s">
        <v>53</v>
      </c>
      <c r="R1421" t="s">
        <v>54</v>
      </c>
      <c r="S1421">
        <v>100223303</v>
      </c>
      <c r="T1421" t="s">
        <v>64</v>
      </c>
      <c r="U1421" t="s">
        <v>56</v>
      </c>
      <c r="V1421" t="s">
        <v>57</v>
      </c>
      <c r="W1421">
        <v>1360.42</v>
      </c>
      <c r="X1421">
        <v>18049</v>
      </c>
      <c r="Y1421">
        <v>16124</v>
      </c>
      <c r="Z1421" t="s">
        <v>49</v>
      </c>
      <c r="AA1421" t="s">
        <v>10314</v>
      </c>
      <c r="AB1421" t="s">
        <v>10296</v>
      </c>
      <c r="AC1421" t="s">
        <v>10297</v>
      </c>
      <c r="AD1421" t="s">
        <v>52</v>
      </c>
      <c r="AE1421" t="s">
        <v>76</v>
      </c>
      <c r="AF1421" t="s">
        <v>10207</v>
      </c>
      <c r="AG1421" t="s">
        <v>10208</v>
      </c>
      <c r="AH1421" t="s">
        <v>10298</v>
      </c>
      <c r="AI1421" t="s">
        <v>48</v>
      </c>
      <c r="AJ1421" t="s">
        <v>47</v>
      </c>
      <c r="AK1421" t="s">
        <v>50</v>
      </c>
      <c r="AL1421" t="s">
        <v>10207</v>
      </c>
      <c r="AM1421">
        <v>0</v>
      </c>
      <c r="AN1421" t="s">
        <v>47</v>
      </c>
      <c r="AO1421" t="s">
        <v>47</v>
      </c>
      <c r="AP1421" t="s">
        <v>47</v>
      </c>
      <c r="AQ1421" t="s">
        <v>47</v>
      </c>
      <c r="AR1421" t="s">
        <v>47</v>
      </c>
      <c r="AS1421">
        <v>1360.42</v>
      </c>
      <c r="AT1421">
        <v>18049</v>
      </c>
      <c r="AU1421">
        <v>1</v>
      </c>
      <c r="AV1421">
        <v>1</v>
      </c>
      <c r="AW1421" t="s">
        <v>10352</v>
      </c>
      <c r="AX1421">
        <v>27000</v>
      </c>
      <c r="AY1421" t="s">
        <v>56</v>
      </c>
      <c r="AZ1421" t="s">
        <v>423</v>
      </c>
      <c r="BA1421">
        <v>1520.21</v>
      </c>
      <c r="BB1421" t="s">
        <v>423</v>
      </c>
      <c r="BC1421">
        <v>1520.21</v>
      </c>
      <c r="BD1421">
        <v>154</v>
      </c>
      <c r="BE1421">
        <v>54694.8</v>
      </c>
      <c r="BF1421">
        <v>3</v>
      </c>
      <c r="BG1421">
        <v>5</v>
      </c>
      <c r="BH1421">
        <v>0</v>
      </c>
      <c r="BI1421">
        <v>0</v>
      </c>
      <c r="BJ1421">
        <v>0</v>
      </c>
      <c r="BK1421">
        <v>0</v>
      </c>
      <c r="BL1421" t="s">
        <v>59</v>
      </c>
      <c r="BM1421" t="s">
        <v>424</v>
      </c>
      <c r="BN1421" t="s">
        <v>425</v>
      </c>
      <c r="BO1421">
        <v>0</v>
      </c>
    </row>
    <row r="1422" spans="1:67" x14ac:dyDescent="0.3">
      <c r="A1422">
        <v>133983</v>
      </c>
      <c r="B1422">
        <v>7122361092</v>
      </c>
      <c r="C1422">
        <v>4463189</v>
      </c>
      <c r="D1422">
        <v>7032</v>
      </c>
      <c r="E1422">
        <v>143562</v>
      </c>
      <c r="F1422">
        <v>1</v>
      </c>
      <c r="G1422" t="s">
        <v>889</v>
      </c>
      <c r="H1422">
        <v>42888</v>
      </c>
      <c r="I1422">
        <v>22476119</v>
      </c>
      <c r="J1422" t="s">
        <v>46</v>
      </c>
      <c r="K1422" t="s">
        <v>47</v>
      </c>
      <c r="L1422" t="s">
        <v>48</v>
      </c>
      <c r="M1422" t="s">
        <v>49</v>
      </c>
      <c r="N1422" t="s">
        <v>9400</v>
      </c>
      <c r="O1422" t="s">
        <v>51</v>
      </c>
      <c r="P1422" t="s">
        <v>52</v>
      </c>
      <c r="Q1422" t="s">
        <v>10357</v>
      </c>
      <c r="R1422" t="s">
        <v>992</v>
      </c>
      <c r="S1422">
        <v>101093720</v>
      </c>
      <c r="T1422" t="s">
        <v>55</v>
      </c>
      <c r="U1422" t="s">
        <v>66</v>
      </c>
      <c r="V1422" t="s">
        <v>1007</v>
      </c>
      <c r="W1422">
        <v>1326.09</v>
      </c>
      <c r="X1422">
        <v>10470.69</v>
      </c>
      <c r="Y1422">
        <v>9529.5400000000009</v>
      </c>
      <c r="Z1422" t="s">
        <v>49</v>
      </c>
      <c r="AA1422" t="s">
        <v>10314</v>
      </c>
      <c r="AB1422" t="s">
        <v>10296</v>
      </c>
      <c r="AC1422" t="s">
        <v>10297</v>
      </c>
      <c r="AD1422" t="s">
        <v>52</v>
      </c>
      <c r="AE1422" t="s">
        <v>76</v>
      </c>
      <c r="AF1422" t="s">
        <v>10207</v>
      </c>
      <c r="AG1422" t="s">
        <v>10208</v>
      </c>
      <c r="AH1422" t="s">
        <v>10298</v>
      </c>
      <c r="AI1422" t="s">
        <v>48</v>
      </c>
      <c r="AJ1422" t="s">
        <v>47</v>
      </c>
      <c r="AK1422" t="s">
        <v>9400</v>
      </c>
      <c r="AL1422" t="s">
        <v>10207</v>
      </c>
      <c r="AM1422">
        <v>0</v>
      </c>
      <c r="AN1422" t="s">
        <v>47</v>
      </c>
      <c r="AO1422" t="s">
        <v>47</v>
      </c>
      <c r="AP1422" t="s">
        <v>47</v>
      </c>
      <c r="AQ1422" t="s">
        <v>47</v>
      </c>
      <c r="AR1422" t="s">
        <v>47</v>
      </c>
      <c r="AS1422">
        <v>1326.09</v>
      </c>
      <c r="AT1422">
        <v>10470.69</v>
      </c>
      <c r="AU1422">
        <v>1</v>
      </c>
      <c r="AV1422">
        <v>1</v>
      </c>
      <c r="AW1422" t="s">
        <v>10358</v>
      </c>
      <c r="AX1422">
        <v>10800</v>
      </c>
      <c r="AY1422" t="s">
        <v>66</v>
      </c>
      <c r="AZ1422" t="s">
        <v>5272</v>
      </c>
      <c r="BA1422">
        <v>1326.09</v>
      </c>
      <c r="BB1422" t="s">
        <v>5272</v>
      </c>
      <c r="BC1422">
        <v>1326.09</v>
      </c>
      <c r="BD1422">
        <v>154</v>
      </c>
      <c r="BE1422">
        <v>65165.49</v>
      </c>
      <c r="BF1422">
        <v>4</v>
      </c>
      <c r="BG1422">
        <v>5</v>
      </c>
      <c r="BH1422">
        <v>28519.69</v>
      </c>
      <c r="BI1422">
        <v>0</v>
      </c>
      <c r="BJ1422">
        <v>28519.69</v>
      </c>
      <c r="BK1422">
        <v>42000</v>
      </c>
      <c r="BL1422" t="s">
        <v>229</v>
      </c>
      <c r="BM1422" t="s">
        <v>10360</v>
      </c>
      <c r="BN1422" t="s">
        <v>10360</v>
      </c>
      <c r="BO1422" t="s">
        <v>47</v>
      </c>
    </row>
    <row r="1423" spans="1:67" hidden="1" x14ac:dyDescent="0.3">
      <c r="A1423">
        <v>134639</v>
      </c>
      <c r="B1423">
        <v>7122457479</v>
      </c>
      <c r="C1423">
        <v>659338</v>
      </c>
      <c r="D1423">
        <v>7032</v>
      </c>
      <c r="E1423">
        <v>143736</v>
      </c>
      <c r="F1423">
        <v>1</v>
      </c>
      <c r="G1423" t="s">
        <v>889</v>
      </c>
      <c r="H1423">
        <v>42888</v>
      </c>
      <c r="I1423">
        <v>22473567</v>
      </c>
      <c r="J1423" t="s">
        <v>46</v>
      </c>
      <c r="K1423" t="s">
        <v>47</v>
      </c>
      <c r="L1423" t="s">
        <v>48</v>
      </c>
      <c r="M1423" t="s">
        <v>49</v>
      </c>
      <c r="N1423" t="s">
        <v>50</v>
      </c>
      <c r="O1423" t="s">
        <v>51</v>
      </c>
      <c r="P1423" t="s">
        <v>52</v>
      </c>
      <c r="Q1423" t="s">
        <v>53</v>
      </c>
      <c r="R1423" t="s">
        <v>54</v>
      </c>
      <c r="S1423">
        <v>101093720</v>
      </c>
      <c r="T1423" t="s">
        <v>55</v>
      </c>
      <c r="U1423" t="s">
        <v>56</v>
      </c>
      <c r="V1423" t="s">
        <v>57</v>
      </c>
      <c r="W1423">
        <v>2524.6799999999998</v>
      </c>
      <c r="X1423">
        <v>20795.88</v>
      </c>
      <c r="Y1423">
        <v>19258.32</v>
      </c>
      <c r="Z1423" t="s">
        <v>49</v>
      </c>
      <c r="AA1423" t="s">
        <v>10314</v>
      </c>
      <c r="AB1423" t="s">
        <v>10296</v>
      </c>
      <c r="AC1423" t="s">
        <v>10297</v>
      </c>
      <c r="AD1423" t="s">
        <v>52</v>
      </c>
      <c r="AE1423" t="s">
        <v>76</v>
      </c>
      <c r="AF1423" t="s">
        <v>10207</v>
      </c>
      <c r="AG1423" t="s">
        <v>10208</v>
      </c>
      <c r="AH1423" t="s">
        <v>10298</v>
      </c>
      <c r="AI1423" t="s">
        <v>48</v>
      </c>
      <c r="AJ1423" t="s">
        <v>47</v>
      </c>
      <c r="AK1423" t="s">
        <v>50</v>
      </c>
      <c r="AL1423" t="s">
        <v>10207</v>
      </c>
      <c r="AM1423">
        <v>0</v>
      </c>
      <c r="AN1423" t="s">
        <v>47</v>
      </c>
      <c r="AO1423" t="s">
        <v>47</v>
      </c>
      <c r="AP1423" t="s">
        <v>47</v>
      </c>
      <c r="AQ1423" t="s">
        <v>47</v>
      </c>
      <c r="AR1423" t="s">
        <v>47</v>
      </c>
      <c r="AS1423">
        <v>2524.6799999999998</v>
      </c>
      <c r="AT1423">
        <v>20795.88</v>
      </c>
      <c r="AU1423">
        <v>1</v>
      </c>
      <c r="AV1423">
        <v>1</v>
      </c>
      <c r="AW1423" t="s">
        <v>10352</v>
      </c>
      <c r="AX1423">
        <v>27000</v>
      </c>
      <c r="AY1423" t="s">
        <v>56</v>
      </c>
      <c r="AZ1423" t="s">
        <v>220</v>
      </c>
      <c r="BA1423">
        <v>1880.82</v>
      </c>
      <c r="BB1423" t="s">
        <v>220</v>
      </c>
      <c r="BC1423">
        <v>1880.82</v>
      </c>
      <c r="BD1423">
        <v>154</v>
      </c>
      <c r="BE1423">
        <v>85961.37</v>
      </c>
      <c r="BF1423">
        <v>5</v>
      </c>
      <c r="BG1423">
        <v>5</v>
      </c>
      <c r="BH1423">
        <v>20795.88</v>
      </c>
      <c r="BI1423">
        <v>0</v>
      </c>
      <c r="BJ1423">
        <v>20795.88</v>
      </c>
      <c r="BK1423">
        <v>27000</v>
      </c>
      <c r="BL1423" t="s">
        <v>56</v>
      </c>
      <c r="BM1423" t="s">
        <v>220</v>
      </c>
      <c r="BN1423" t="s">
        <v>222</v>
      </c>
      <c r="BO1423">
        <v>1880.82</v>
      </c>
    </row>
    <row r="1424" spans="1:67" hidden="1" x14ac:dyDescent="0.3">
      <c r="A1424">
        <v>134054</v>
      </c>
      <c r="B1424">
        <v>7122371864</v>
      </c>
      <c r="C1424">
        <v>723330</v>
      </c>
      <c r="D1424">
        <v>7032</v>
      </c>
      <c r="E1424">
        <v>143948</v>
      </c>
      <c r="F1424">
        <v>1</v>
      </c>
      <c r="G1424" t="s">
        <v>889</v>
      </c>
      <c r="H1424">
        <v>42891</v>
      </c>
      <c r="I1424">
        <v>22495432</v>
      </c>
      <c r="J1424" t="s">
        <v>46</v>
      </c>
      <c r="K1424" t="s">
        <v>47</v>
      </c>
      <c r="L1424" t="s">
        <v>48</v>
      </c>
      <c r="M1424" t="s">
        <v>49</v>
      </c>
      <c r="N1424" t="s">
        <v>9400</v>
      </c>
      <c r="O1424" t="s">
        <v>10238</v>
      </c>
      <c r="P1424" t="s">
        <v>568</v>
      </c>
      <c r="Q1424" t="s">
        <v>10367</v>
      </c>
      <c r="R1424" t="s">
        <v>992</v>
      </c>
      <c r="S1424">
        <v>101093720</v>
      </c>
      <c r="T1424" t="s">
        <v>55</v>
      </c>
      <c r="U1424" t="s">
        <v>56</v>
      </c>
      <c r="V1424" t="s">
        <v>57</v>
      </c>
      <c r="W1424">
        <v>14000</v>
      </c>
      <c r="X1424">
        <v>19855.560000000001</v>
      </c>
      <c r="Y1424">
        <v>18165.48</v>
      </c>
      <c r="Z1424" t="s">
        <v>49</v>
      </c>
      <c r="AA1424" t="s">
        <v>10314</v>
      </c>
      <c r="AB1424" t="s">
        <v>10296</v>
      </c>
      <c r="AC1424" t="s">
        <v>10297</v>
      </c>
      <c r="AD1424" t="s">
        <v>52</v>
      </c>
      <c r="AE1424" t="s">
        <v>76</v>
      </c>
      <c r="AF1424" t="s">
        <v>10207</v>
      </c>
      <c r="AG1424" t="s">
        <v>10208</v>
      </c>
      <c r="AH1424" t="s">
        <v>10298</v>
      </c>
      <c r="AI1424" t="s">
        <v>48</v>
      </c>
      <c r="AJ1424" t="s">
        <v>47</v>
      </c>
      <c r="AK1424" t="s">
        <v>9400</v>
      </c>
      <c r="AL1424" t="s">
        <v>10240</v>
      </c>
      <c r="AM1424">
        <v>0</v>
      </c>
      <c r="AN1424" t="s">
        <v>47</v>
      </c>
      <c r="AO1424" t="s">
        <v>47</v>
      </c>
      <c r="AP1424" t="s">
        <v>47</v>
      </c>
      <c r="AQ1424" t="s">
        <v>47</v>
      </c>
      <c r="AR1424" t="s">
        <v>47</v>
      </c>
      <c r="AS1424">
        <v>14000</v>
      </c>
      <c r="AT1424">
        <v>19855.560000000001</v>
      </c>
      <c r="AU1424">
        <v>1</v>
      </c>
      <c r="AV1424">
        <v>1</v>
      </c>
      <c r="AW1424" t="s">
        <v>10358</v>
      </c>
      <c r="AX1424">
        <v>27000</v>
      </c>
      <c r="AY1424" t="s">
        <v>56</v>
      </c>
      <c r="AZ1424" t="s">
        <v>5237</v>
      </c>
      <c r="BA1424">
        <v>14000</v>
      </c>
      <c r="BB1424" t="s">
        <v>5237</v>
      </c>
      <c r="BC1424">
        <v>14000</v>
      </c>
      <c r="BD1424">
        <v>1</v>
      </c>
      <c r="BE1424">
        <v>19855.560000000001</v>
      </c>
      <c r="BF1424">
        <v>1</v>
      </c>
      <c r="BG1424">
        <v>5</v>
      </c>
      <c r="BH1424">
        <v>0</v>
      </c>
      <c r="BI1424">
        <v>0</v>
      </c>
      <c r="BJ1424">
        <v>0</v>
      </c>
      <c r="BK1424">
        <v>0</v>
      </c>
      <c r="BL1424" t="s">
        <v>59</v>
      </c>
      <c r="BM1424" t="s">
        <v>10459</v>
      </c>
      <c r="BN1424" t="s">
        <v>10368</v>
      </c>
      <c r="BO1424">
        <v>0</v>
      </c>
    </row>
    <row r="1425" spans="1:67" x14ac:dyDescent="0.3">
      <c r="A1425">
        <v>134002</v>
      </c>
      <c r="B1425">
        <v>7122370188</v>
      </c>
      <c r="C1425">
        <v>2769823</v>
      </c>
      <c r="D1425">
        <v>7032</v>
      </c>
      <c r="E1425">
        <v>143928</v>
      </c>
      <c r="F1425">
        <v>1</v>
      </c>
      <c r="G1425" t="s">
        <v>889</v>
      </c>
      <c r="H1425">
        <v>42891</v>
      </c>
      <c r="I1425">
        <v>22496768</v>
      </c>
      <c r="J1425" t="s">
        <v>46</v>
      </c>
      <c r="K1425" t="s">
        <v>47</v>
      </c>
      <c r="L1425" t="s">
        <v>48</v>
      </c>
      <c r="M1425" t="s">
        <v>49</v>
      </c>
      <c r="N1425" t="s">
        <v>9412</v>
      </c>
      <c r="O1425" t="s">
        <v>10389</v>
      </c>
      <c r="P1425" t="s">
        <v>207</v>
      </c>
      <c r="Q1425" t="s">
        <v>208</v>
      </c>
      <c r="R1425" t="s">
        <v>54</v>
      </c>
      <c r="S1425">
        <v>101093720</v>
      </c>
      <c r="T1425" t="s">
        <v>55</v>
      </c>
      <c r="U1425" t="s">
        <v>66</v>
      </c>
      <c r="V1425" t="s">
        <v>1007</v>
      </c>
      <c r="W1425">
        <v>2642.6</v>
      </c>
      <c r="X1425">
        <v>10413.799999999999</v>
      </c>
      <c r="Y1425">
        <v>9571.61</v>
      </c>
      <c r="Z1425" t="s">
        <v>49</v>
      </c>
      <c r="AA1425" t="s">
        <v>10314</v>
      </c>
      <c r="AB1425" t="s">
        <v>10296</v>
      </c>
      <c r="AC1425" t="s">
        <v>10297</v>
      </c>
      <c r="AD1425" t="s">
        <v>52</v>
      </c>
      <c r="AE1425" t="s">
        <v>76</v>
      </c>
      <c r="AF1425" t="s">
        <v>10207</v>
      </c>
      <c r="AG1425" t="s">
        <v>10208</v>
      </c>
      <c r="AH1425" t="s">
        <v>10298</v>
      </c>
      <c r="AI1425" t="s">
        <v>48</v>
      </c>
      <c r="AJ1425" t="s">
        <v>47</v>
      </c>
      <c r="AK1425" t="s">
        <v>9412</v>
      </c>
      <c r="AL1425" t="s">
        <v>10207</v>
      </c>
      <c r="AM1425">
        <v>0</v>
      </c>
      <c r="AN1425" t="s">
        <v>47</v>
      </c>
      <c r="AO1425" t="s">
        <v>47</v>
      </c>
      <c r="AP1425" t="s">
        <v>47</v>
      </c>
      <c r="AQ1425" t="s">
        <v>47</v>
      </c>
      <c r="AR1425" t="s">
        <v>47</v>
      </c>
      <c r="AS1425">
        <v>2642.6</v>
      </c>
      <c r="AT1425">
        <v>10413.799999999999</v>
      </c>
      <c r="AU1425">
        <v>1</v>
      </c>
      <c r="AV1425">
        <v>1</v>
      </c>
      <c r="AW1425" t="s">
        <v>10352</v>
      </c>
      <c r="AX1425">
        <v>10800</v>
      </c>
      <c r="AY1425" t="s">
        <v>66</v>
      </c>
      <c r="AZ1425" t="s">
        <v>5077</v>
      </c>
      <c r="BA1425">
        <v>2953</v>
      </c>
      <c r="BB1425" t="s">
        <v>5077</v>
      </c>
      <c r="BC1425">
        <v>2953</v>
      </c>
      <c r="BD1425">
        <v>120</v>
      </c>
      <c r="BE1425">
        <v>30269.360000000001</v>
      </c>
      <c r="BF1425">
        <v>2</v>
      </c>
      <c r="BG1425">
        <v>5</v>
      </c>
      <c r="BH1425">
        <v>30269.360000000001</v>
      </c>
      <c r="BI1425">
        <v>0</v>
      </c>
      <c r="BJ1425">
        <v>30269.360000000001</v>
      </c>
      <c r="BK1425">
        <v>42000</v>
      </c>
      <c r="BL1425" t="s">
        <v>229</v>
      </c>
      <c r="BM1425" t="s">
        <v>10391</v>
      </c>
      <c r="BN1425" t="s">
        <v>10391</v>
      </c>
      <c r="BO1425" t="s">
        <v>47</v>
      </c>
    </row>
    <row r="1426" spans="1:67" hidden="1" x14ac:dyDescent="0.3">
      <c r="A1426">
        <v>134057</v>
      </c>
      <c r="B1426">
        <v>7122372017</v>
      </c>
      <c r="C1426">
        <v>659338</v>
      </c>
      <c r="D1426">
        <v>7032</v>
      </c>
      <c r="E1426">
        <v>143951</v>
      </c>
      <c r="F1426">
        <v>1</v>
      </c>
      <c r="G1426" t="s">
        <v>889</v>
      </c>
      <c r="H1426">
        <v>42891</v>
      </c>
      <c r="I1426">
        <v>22495764</v>
      </c>
      <c r="J1426" t="s">
        <v>46</v>
      </c>
      <c r="K1426" t="s">
        <v>47</v>
      </c>
      <c r="L1426" t="s">
        <v>48</v>
      </c>
      <c r="M1426" t="s">
        <v>49</v>
      </c>
      <c r="N1426" t="s">
        <v>50</v>
      </c>
      <c r="O1426" t="s">
        <v>51</v>
      </c>
      <c r="P1426" t="s">
        <v>52</v>
      </c>
      <c r="Q1426" t="s">
        <v>53</v>
      </c>
      <c r="R1426" t="s">
        <v>54</v>
      </c>
      <c r="S1426">
        <v>100223303</v>
      </c>
      <c r="T1426" t="s">
        <v>64</v>
      </c>
      <c r="U1426" t="s">
        <v>56</v>
      </c>
      <c r="V1426" t="s">
        <v>57</v>
      </c>
      <c r="W1426">
        <v>1360.42</v>
      </c>
      <c r="X1426">
        <v>14858.04</v>
      </c>
      <c r="Y1426">
        <v>13250.16</v>
      </c>
      <c r="Z1426" t="s">
        <v>49</v>
      </c>
      <c r="AA1426" t="s">
        <v>10314</v>
      </c>
      <c r="AB1426" t="s">
        <v>10296</v>
      </c>
      <c r="AC1426" t="s">
        <v>10297</v>
      </c>
      <c r="AD1426" t="s">
        <v>52</v>
      </c>
      <c r="AE1426" t="s">
        <v>76</v>
      </c>
      <c r="AF1426" t="s">
        <v>10207</v>
      </c>
      <c r="AG1426" t="s">
        <v>10208</v>
      </c>
      <c r="AH1426" t="s">
        <v>10298</v>
      </c>
      <c r="AI1426" t="s">
        <v>48</v>
      </c>
      <c r="AJ1426" t="s">
        <v>47</v>
      </c>
      <c r="AK1426" t="s">
        <v>50</v>
      </c>
      <c r="AL1426" t="s">
        <v>10207</v>
      </c>
      <c r="AM1426">
        <v>0</v>
      </c>
      <c r="AN1426" t="s">
        <v>47</v>
      </c>
      <c r="AO1426" t="s">
        <v>47</v>
      </c>
      <c r="AP1426" t="s">
        <v>47</v>
      </c>
      <c r="AQ1426" t="s">
        <v>47</v>
      </c>
      <c r="AR1426" t="s">
        <v>47</v>
      </c>
      <c r="AS1426">
        <v>1360.42</v>
      </c>
      <c r="AT1426">
        <v>14858.04</v>
      </c>
      <c r="AU1426">
        <v>1</v>
      </c>
      <c r="AV1426">
        <v>1</v>
      </c>
      <c r="AW1426" t="s">
        <v>10352</v>
      </c>
      <c r="AX1426">
        <v>27000</v>
      </c>
      <c r="AY1426" t="s">
        <v>56</v>
      </c>
      <c r="AZ1426" t="s">
        <v>423</v>
      </c>
      <c r="BA1426">
        <v>1520.21</v>
      </c>
      <c r="BB1426" t="s">
        <v>423</v>
      </c>
      <c r="BC1426">
        <v>1520.21</v>
      </c>
      <c r="BD1426">
        <v>154</v>
      </c>
      <c r="BE1426">
        <v>45127.4</v>
      </c>
      <c r="BF1426">
        <v>3</v>
      </c>
      <c r="BG1426">
        <v>5</v>
      </c>
      <c r="BH1426">
        <v>0</v>
      </c>
      <c r="BI1426">
        <v>0</v>
      </c>
      <c r="BJ1426">
        <v>0</v>
      </c>
      <c r="BK1426">
        <v>0</v>
      </c>
      <c r="BL1426" t="s">
        <v>59</v>
      </c>
      <c r="BM1426" t="s">
        <v>424</v>
      </c>
      <c r="BN1426" t="s">
        <v>425</v>
      </c>
      <c r="BO1426">
        <v>0</v>
      </c>
    </row>
    <row r="1427" spans="1:67" x14ac:dyDescent="0.3">
      <c r="A1427">
        <v>134363</v>
      </c>
      <c r="B1427">
        <v>7122429105</v>
      </c>
      <c r="C1427">
        <v>723332</v>
      </c>
      <c r="D1427">
        <v>7032</v>
      </c>
      <c r="E1427">
        <v>144027</v>
      </c>
      <c r="F1427">
        <v>1</v>
      </c>
      <c r="G1427" t="s">
        <v>889</v>
      </c>
      <c r="H1427">
        <v>42891</v>
      </c>
      <c r="I1427">
        <v>22495709</v>
      </c>
      <c r="J1427" t="s">
        <v>46</v>
      </c>
      <c r="K1427" t="s">
        <v>47</v>
      </c>
      <c r="L1427" t="s">
        <v>48</v>
      </c>
      <c r="M1427" t="s">
        <v>49</v>
      </c>
      <c r="N1427" t="s">
        <v>9400</v>
      </c>
      <c r="O1427" t="s">
        <v>10252</v>
      </c>
      <c r="P1427" t="s">
        <v>263</v>
      </c>
      <c r="Q1427" t="s">
        <v>10366</v>
      </c>
      <c r="R1427" t="s">
        <v>992</v>
      </c>
      <c r="S1427">
        <v>100989863</v>
      </c>
      <c r="T1427" t="s">
        <v>10450</v>
      </c>
      <c r="U1427" t="s">
        <v>56</v>
      </c>
      <c r="V1427" t="s">
        <v>57</v>
      </c>
      <c r="W1427">
        <v>4100</v>
      </c>
      <c r="X1427">
        <v>21068.51</v>
      </c>
      <c r="Y1427">
        <v>19269.009999999998</v>
      </c>
      <c r="Z1427" t="s">
        <v>49</v>
      </c>
      <c r="AA1427" t="s">
        <v>10314</v>
      </c>
      <c r="AB1427" t="s">
        <v>10296</v>
      </c>
      <c r="AC1427" t="s">
        <v>10297</v>
      </c>
      <c r="AD1427" t="s">
        <v>52</v>
      </c>
      <c r="AE1427" t="s">
        <v>76</v>
      </c>
      <c r="AF1427" t="s">
        <v>10207</v>
      </c>
      <c r="AG1427" t="s">
        <v>10208</v>
      </c>
      <c r="AH1427" t="s">
        <v>10298</v>
      </c>
      <c r="AI1427" t="s">
        <v>48</v>
      </c>
      <c r="AJ1427" t="s">
        <v>47</v>
      </c>
      <c r="AK1427" t="s">
        <v>9400</v>
      </c>
      <c r="AL1427" t="s">
        <v>10232</v>
      </c>
      <c r="AM1427">
        <v>0</v>
      </c>
      <c r="AN1427" t="s">
        <v>47</v>
      </c>
      <c r="AO1427" t="s">
        <v>47</v>
      </c>
      <c r="AP1427" t="s">
        <v>47</v>
      </c>
      <c r="AQ1427" t="s">
        <v>47</v>
      </c>
      <c r="AR1427" t="s">
        <v>47</v>
      </c>
      <c r="AS1427">
        <v>4100</v>
      </c>
      <c r="AT1427">
        <v>21068.51</v>
      </c>
      <c r="AU1427">
        <v>1</v>
      </c>
      <c r="AV1427">
        <v>1</v>
      </c>
      <c r="AW1427" t="s">
        <v>10358</v>
      </c>
      <c r="AX1427">
        <v>27000</v>
      </c>
      <c r="AY1427" t="s">
        <v>56</v>
      </c>
      <c r="AZ1427" t="s">
        <v>5093</v>
      </c>
      <c r="BA1427">
        <v>4100</v>
      </c>
      <c r="BB1427" t="s">
        <v>5093</v>
      </c>
      <c r="BC1427">
        <v>4100</v>
      </c>
      <c r="BD1427" t="s">
        <v>47</v>
      </c>
      <c r="BE1427">
        <v>66195.91</v>
      </c>
      <c r="BF1427">
        <v>4</v>
      </c>
      <c r="BG1427">
        <v>5</v>
      </c>
      <c r="BH1427">
        <v>35926.550000000003</v>
      </c>
      <c r="BI1427">
        <v>0</v>
      </c>
      <c r="BJ1427">
        <v>35926.550000000003</v>
      </c>
      <c r="BK1427">
        <v>42000</v>
      </c>
      <c r="BL1427" t="s">
        <v>229</v>
      </c>
      <c r="BM1427" t="s">
        <v>10451</v>
      </c>
      <c r="BN1427" t="s">
        <v>10451</v>
      </c>
      <c r="BO1427" t="s">
        <v>47</v>
      </c>
    </row>
    <row r="1428" spans="1:67" x14ac:dyDescent="0.3">
      <c r="A1428">
        <v>134515</v>
      </c>
      <c r="B1428">
        <v>7122451266</v>
      </c>
      <c r="C1428">
        <v>723332</v>
      </c>
      <c r="D1428">
        <v>7032</v>
      </c>
      <c r="E1428">
        <v>144125</v>
      </c>
      <c r="F1428">
        <v>1</v>
      </c>
      <c r="G1428" t="s">
        <v>889</v>
      </c>
      <c r="H1428">
        <v>42891</v>
      </c>
      <c r="I1428">
        <v>22495387</v>
      </c>
      <c r="J1428" t="s">
        <v>46</v>
      </c>
      <c r="K1428" t="s">
        <v>47</v>
      </c>
      <c r="L1428" t="s">
        <v>48</v>
      </c>
      <c r="M1428" t="s">
        <v>49</v>
      </c>
      <c r="N1428" t="s">
        <v>9400</v>
      </c>
      <c r="O1428" t="s">
        <v>10252</v>
      </c>
      <c r="P1428" t="s">
        <v>263</v>
      </c>
      <c r="Q1428" t="s">
        <v>10366</v>
      </c>
      <c r="R1428" t="s">
        <v>992</v>
      </c>
      <c r="S1428">
        <v>100989863</v>
      </c>
      <c r="T1428" t="s">
        <v>10450</v>
      </c>
      <c r="U1428" t="s">
        <v>56</v>
      </c>
      <c r="V1428" t="s">
        <v>57</v>
      </c>
      <c r="W1428">
        <v>4100</v>
      </c>
      <c r="X1428">
        <v>20336.02</v>
      </c>
      <c r="Y1428">
        <v>18649.009999999998</v>
      </c>
      <c r="Z1428" t="s">
        <v>49</v>
      </c>
      <c r="AA1428" t="s">
        <v>10314</v>
      </c>
      <c r="AB1428" t="s">
        <v>10296</v>
      </c>
      <c r="AC1428" t="s">
        <v>10297</v>
      </c>
      <c r="AD1428" t="s">
        <v>52</v>
      </c>
      <c r="AE1428" t="s">
        <v>76</v>
      </c>
      <c r="AF1428" t="s">
        <v>10207</v>
      </c>
      <c r="AG1428" t="s">
        <v>10208</v>
      </c>
      <c r="AH1428" t="s">
        <v>10298</v>
      </c>
      <c r="AI1428" t="s">
        <v>48</v>
      </c>
      <c r="AJ1428" t="s">
        <v>47</v>
      </c>
      <c r="AK1428" t="s">
        <v>9400</v>
      </c>
      <c r="AL1428" t="s">
        <v>10232</v>
      </c>
      <c r="AM1428">
        <v>0</v>
      </c>
      <c r="AN1428" t="s">
        <v>47</v>
      </c>
      <c r="AO1428" t="s">
        <v>47</v>
      </c>
      <c r="AP1428" t="s">
        <v>47</v>
      </c>
      <c r="AQ1428" t="s">
        <v>47</v>
      </c>
      <c r="AR1428" t="s">
        <v>47</v>
      </c>
      <c r="AS1428">
        <v>4100</v>
      </c>
      <c r="AT1428">
        <v>20336.02</v>
      </c>
      <c r="AU1428">
        <v>1</v>
      </c>
      <c r="AV1428">
        <v>1</v>
      </c>
      <c r="AW1428" t="s">
        <v>10358</v>
      </c>
      <c r="AX1428">
        <v>27000</v>
      </c>
      <c r="AY1428" t="s">
        <v>56</v>
      </c>
      <c r="AZ1428" t="s">
        <v>5093</v>
      </c>
      <c r="BA1428">
        <v>4100</v>
      </c>
      <c r="BB1428" t="s">
        <v>5093</v>
      </c>
      <c r="BC1428">
        <v>4100</v>
      </c>
      <c r="BD1428" t="s">
        <v>47</v>
      </c>
      <c r="BE1428">
        <v>86531.93</v>
      </c>
      <c r="BF1428">
        <v>5</v>
      </c>
      <c r="BG1428">
        <v>5</v>
      </c>
      <c r="BH1428">
        <v>20336.02</v>
      </c>
      <c r="BI1428">
        <v>0</v>
      </c>
      <c r="BJ1428">
        <v>20336.02</v>
      </c>
      <c r="BK1428">
        <v>27000</v>
      </c>
      <c r="BL1428" t="s">
        <v>56</v>
      </c>
      <c r="BM1428" t="s">
        <v>5093</v>
      </c>
      <c r="BN1428" t="s">
        <v>10451</v>
      </c>
      <c r="BO1428" t="s">
        <v>47</v>
      </c>
    </row>
    <row r="1429" spans="1:67" hidden="1" x14ac:dyDescent="0.3">
      <c r="A1429">
        <v>135026</v>
      </c>
      <c r="B1429">
        <v>7122481371</v>
      </c>
      <c r="C1429">
        <v>4463189</v>
      </c>
      <c r="D1429">
        <v>7032</v>
      </c>
      <c r="E1429">
        <v>144921</v>
      </c>
      <c r="F1429">
        <v>1</v>
      </c>
      <c r="G1429" t="s">
        <v>889</v>
      </c>
      <c r="H1429">
        <v>42892</v>
      </c>
      <c r="I1429">
        <v>22507342</v>
      </c>
      <c r="J1429" t="s">
        <v>46</v>
      </c>
      <c r="K1429" t="s">
        <v>47</v>
      </c>
      <c r="L1429" t="s">
        <v>48</v>
      </c>
      <c r="M1429" t="s">
        <v>49</v>
      </c>
      <c r="N1429" t="s">
        <v>9400</v>
      </c>
      <c r="O1429" t="s">
        <v>51</v>
      </c>
      <c r="P1429" t="s">
        <v>52</v>
      </c>
      <c r="Q1429" t="s">
        <v>10357</v>
      </c>
      <c r="R1429" t="s">
        <v>992</v>
      </c>
      <c r="S1429">
        <v>101093720</v>
      </c>
      <c r="T1429" t="s">
        <v>55</v>
      </c>
      <c r="U1429" t="s">
        <v>56</v>
      </c>
      <c r="V1429" t="s">
        <v>57</v>
      </c>
      <c r="W1429">
        <v>1880.82</v>
      </c>
      <c r="X1429">
        <v>11713.75</v>
      </c>
      <c r="Y1429">
        <v>10694.39</v>
      </c>
      <c r="Z1429" t="s">
        <v>49</v>
      </c>
      <c r="AA1429" t="s">
        <v>10314</v>
      </c>
      <c r="AB1429" t="s">
        <v>10296</v>
      </c>
      <c r="AC1429" t="s">
        <v>10297</v>
      </c>
      <c r="AD1429" t="s">
        <v>52</v>
      </c>
      <c r="AE1429" t="s">
        <v>76</v>
      </c>
      <c r="AF1429" t="s">
        <v>10207</v>
      </c>
      <c r="AG1429" t="s">
        <v>10208</v>
      </c>
      <c r="AH1429" t="s">
        <v>10298</v>
      </c>
      <c r="AI1429" t="s">
        <v>48</v>
      </c>
      <c r="AJ1429" t="s">
        <v>47</v>
      </c>
      <c r="AK1429" t="s">
        <v>9400</v>
      </c>
      <c r="AL1429" t="s">
        <v>10207</v>
      </c>
      <c r="AM1429">
        <v>0</v>
      </c>
      <c r="AN1429" t="s">
        <v>47</v>
      </c>
      <c r="AO1429" t="s">
        <v>47</v>
      </c>
      <c r="AP1429" t="s">
        <v>47</v>
      </c>
      <c r="AQ1429" t="s">
        <v>47</v>
      </c>
      <c r="AR1429" t="s">
        <v>47</v>
      </c>
      <c r="AS1429">
        <v>1880.82</v>
      </c>
      <c r="AT1429">
        <v>11713.75</v>
      </c>
      <c r="AU1429">
        <v>1</v>
      </c>
      <c r="AV1429">
        <v>1</v>
      </c>
      <c r="AW1429" t="s">
        <v>10358</v>
      </c>
      <c r="AX1429">
        <v>27000</v>
      </c>
      <c r="AY1429" t="s">
        <v>56</v>
      </c>
      <c r="AZ1429" t="s">
        <v>5276</v>
      </c>
      <c r="BA1429">
        <v>1880.82</v>
      </c>
      <c r="BB1429" t="s">
        <v>5276</v>
      </c>
      <c r="BC1429">
        <v>1880.82</v>
      </c>
      <c r="BD1429">
        <v>154</v>
      </c>
      <c r="BE1429">
        <v>11713.75</v>
      </c>
      <c r="BF1429">
        <v>1</v>
      </c>
      <c r="BG1429">
        <v>2</v>
      </c>
      <c r="BH1429">
        <v>0</v>
      </c>
      <c r="BI1429">
        <v>0</v>
      </c>
      <c r="BJ1429">
        <v>0</v>
      </c>
      <c r="BK1429">
        <v>0</v>
      </c>
      <c r="BL1429" t="s">
        <v>59</v>
      </c>
      <c r="BM1429" t="s">
        <v>10359</v>
      </c>
      <c r="BN1429" t="s">
        <v>10360</v>
      </c>
      <c r="BO1429">
        <v>0</v>
      </c>
    </row>
    <row r="1430" spans="1:67" x14ac:dyDescent="0.3">
      <c r="A1430">
        <v>135028</v>
      </c>
      <c r="B1430">
        <v>7122481373</v>
      </c>
      <c r="C1430">
        <v>4463264</v>
      </c>
      <c r="D1430">
        <v>7032</v>
      </c>
      <c r="E1430">
        <v>144923</v>
      </c>
      <c r="F1430">
        <v>1</v>
      </c>
      <c r="G1430" t="s">
        <v>889</v>
      </c>
      <c r="H1430">
        <v>42892</v>
      </c>
      <c r="I1430">
        <v>22507344</v>
      </c>
      <c r="J1430" t="s">
        <v>46</v>
      </c>
      <c r="K1430" t="s">
        <v>47</v>
      </c>
      <c r="L1430" t="s">
        <v>48</v>
      </c>
      <c r="M1430" t="s">
        <v>49</v>
      </c>
      <c r="N1430" t="s">
        <v>9400</v>
      </c>
      <c r="O1430" t="s">
        <v>10266</v>
      </c>
      <c r="P1430" t="s">
        <v>2264</v>
      </c>
      <c r="Q1430" t="s">
        <v>10372</v>
      </c>
      <c r="R1430" t="s">
        <v>10178</v>
      </c>
      <c r="S1430">
        <v>100788157</v>
      </c>
      <c r="T1430" t="s">
        <v>606</v>
      </c>
      <c r="U1430" t="s">
        <v>66</v>
      </c>
      <c r="V1430" t="s">
        <v>1007</v>
      </c>
      <c r="W1430">
        <v>2473</v>
      </c>
      <c r="X1430">
        <v>8783</v>
      </c>
      <c r="Y1430">
        <v>8084.2</v>
      </c>
      <c r="Z1430" t="s">
        <v>49</v>
      </c>
      <c r="AA1430" t="s">
        <v>10314</v>
      </c>
      <c r="AB1430" t="s">
        <v>10296</v>
      </c>
      <c r="AC1430" t="s">
        <v>10297</v>
      </c>
      <c r="AD1430" t="s">
        <v>52</v>
      </c>
      <c r="AE1430" t="s">
        <v>76</v>
      </c>
      <c r="AF1430" t="s">
        <v>10207</v>
      </c>
      <c r="AG1430" t="s">
        <v>10208</v>
      </c>
      <c r="AH1430" t="s">
        <v>10298</v>
      </c>
      <c r="AI1430" t="s">
        <v>48</v>
      </c>
      <c r="AJ1430" t="s">
        <v>47</v>
      </c>
      <c r="AK1430" t="s">
        <v>9400</v>
      </c>
      <c r="AL1430" t="s">
        <v>10207</v>
      </c>
      <c r="AM1430">
        <v>0</v>
      </c>
      <c r="AN1430" t="s">
        <v>47</v>
      </c>
      <c r="AO1430" t="s">
        <v>47</v>
      </c>
      <c r="AP1430" t="s">
        <v>47</v>
      </c>
      <c r="AQ1430" t="s">
        <v>47</v>
      </c>
      <c r="AR1430" t="s">
        <v>47</v>
      </c>
      <c r="AS1430">
        <v>2473</v>
      </c>
      <c r="AT1430">
        <v>8783</v>
      </c>
      <c r="AU1430">
        <v>1</v>
      </c>
      <c r="AV1430">
        <v>1</v>
      </c>
      <c r="AW1430" t="s">
        <v>10362</v>
      </c>
      <c r="AX1430">
        <v>10800</v>
      </c>
      <c r="AY1430" t="s">
        <v>66</v>
      </c>
      <c r="AZ1430" t="s">
        <v>10373</v>
      </c>
      <c r="BA1430" t="s">
        <v>47</v>
      </c>
      <c r="BB1430" t="s">
        <v>10373</v>
      </c>
      <c r="BC1430" t="s">
        <v>47</v>
      </c>
      <c r="BD1430">
        <v>1148</v>
      </c>
      <c r="BE1430">
        <v>20496.75</v>
      </c>
      <c r="BF1430">
        <v>2</v>
      </c>
      <c r="BG1430">
        <v>2</v>
      </c>
      <c r="BH1430">
        <v>20496.75</v>
      </c>
      <c r="BI1430">
        <v>0</v>
      </c>
      <c r="BJ1430">
        <v>20496.75</v>
      </c>
      <c r="BK1430">
        <v>27000</v>
      </c>
      <c r="BL1430" t="s">
        <v>56</v>
      </c>
      <c r="BM1430" t="s">
        <v>10374</v>
      </c>
      <c r="BN1430" t="s">
        <v>10375</v>
      </c>
      <c r="BO1430" t="s">
        <v>47</v>
      </c>
    </row>
    <row r="1431" spans="1:67" hidden="1" x14ac:dyDescent="0.3">
      <c r="A1431">
        <v>134679</v>
      </c>
      <c r="B1431">
        <v>7122459448</v>
      </c>
      <c r="C1431">
        <v>1301428</v>
      </c>
      <c r="D1431">
        <v>7032</v>
      </c>
      <c r="E1431">
        <v>145169</v>
      </c>
      <c r="F1431">
        <v>1</v>
      </c>
      <c r="G1431" t="s">
        <v>889</v>
      </c>
      <c r="H1431">
        <v>42893</v>
      </c>
      <c r="I1431">
        <v>22518236</v>
      </c>
      <c r="J1431" t="s">
        <v>46</v>
      </c>
      <c r="K1431" t="s">
        <v>47</v>
      </c>
      <c r="L1431" t="s">
        <v>48</v>
      </c>
      <c r="M1431" t="s">
        <v>49</v>
      </c>
      <c r="N1431" t="s">
        <v>395</v>
      </c>
      <c r="O1431" t="s">
        <v>396</v>
      </c>
      <c r="P1431" t="s">
        <v>99</v>
      </c>
      <c r="Q1431" t="s">
        <v>100</v>
      </c>
      <c r="R1431" t="s">
        <v>54</v>
      </c>
      <c r="S1431">
        <v>100894891</v>
      </c>
      <c r="T1431" t="s">
        <v>116</v>
      </c>
      <c r="U1431" t="s">
        <v>56</v>
      </c>
      <c r="V1431" t="s">
        <v>57</v>
      </c>
      <c r="W1431">
        <v>7674.38</v>
      </c>
      <c r="X1431">
        <v>20903.38</v>
      </c>
      <c r="Y1431">
        <v>19153.169999999998</v>
      </c>
      <c r="Z1431" t="s">
        <v>49</v>
      </c>
      <c r="AA1431" t="s">
        <v>10314</v>
      </c>
      <c r="AB1431" t="s">
        <v>10296</v>
      </c>
      <c r="AC1431" t="s">
        <v>10297</v>
      </c>
      <c r="AD1431" t="s">
        <v>52</v>
      </c>
      <c r="AE1431" t="s">
        <v>76</v>
      </c>
      <c r="AF1431" t="s">
        <v>10207</v>
      </c>
      <c r="AG1431" t="s">
        <v>10208</v>
      </c>
      <c r="AH1431" t="s">
        <v>10298</v>
      </c>
      <c r="AI1431" t="s">
        <v>48</v>
      </c>
      <c r="AJ1431" t="s">
        <v>47</v>
      </c>
      <c r="AK1431" t="s">
        <v>395</v>
      </c>
      <c r="AL1431" t="s">
        <v>10240</v>
      </c>
      <c r="AM1431">
        <v>0</v>
      </c>
      <c r="AN1431" t="s">
        <v>47</v>
      </c>
      <c r="AO1431" t="s">
        <v>47</v>
      </c>
      <c r="AP1431" t="s">
        <v>47</v>
      </c>
      <c r="AQ1431" t="s">
        <v>47</v>
      </c>
      <c r="AR1431" t="s">
        <v>47</v>
      </c>
      <c r="AS1431">
        <v>7674.38</v>
      </c>
      <c r="AT1431">
        <v>20903.38</v>
      </c>
      <c r="AU1431">
        <v>1</v>
      </c>
      <c r="AV1431">
        <v>1</v>
      </c>
      <c r="AW1431" t="s">
        <v>10352</v>
      </c>
      <c r="AX1431">
        <v>27000</v>
      </c>
      <c r="AY1431" t="s">
        <v>56</v>
      </c>
      <c r="AZ1431" t="s">
        <v>532</v>
      </c>
      <c r="BA1431">
        <v>8522</v>
      </c>
      <c r="BB1431" t="s">
        <v>532</v>
      </c>
      <c r="BC1431">
        <v>8522</v>
      </c>
      <c r="BD1431">
        <v>629</v>
      </c>
      <c r="BE1431">
        <v>20903.38</v>
      </c>
      <c r="BF1431">
        <v>1</v>
      </c>
      <c r="BG1431">
        <v>6</v>
      </c>
      <c r="BH1431">
        <v>0</v>
      </c>
      <c r="BI1431">
        <v>0</v>
      </c>
      <c r="BJ1431">
        <v>0</v>
      </c>
      <c r="BK1431">
        <v>0</v>
      </c>
      <c r="BL1431" t="s">
        <v>59</v>
      </c>
      <c r="BM1431" t="s">
        <v>545</v>
      </c>
      <c r="BN1431" t="s">
        <v>534</v>
      </c>
      <c r="BO1431">
        <v>0</v>
      </c>
    </row>
    <row r="1432" spans="1:67" hidden="1" x14ac:dyDescent="0.3">
      <c r="A1432">
        <v>135779</v>
      </c>
      <c r="B1432">
        <v>7122513816</v>
      </c>
      <c r="C1432">
        <v>925239</v>
      </c>
      <c r="D1432">
        <v>7032</v>
      </c>
      <c r="E1432">
        <v>145378</v>
      </c>
      <c r="F1432">
        <v>1</v>
      </c>
      <c r="G1432" t="s">
        <v>889</v>
      </c>
      <c r="H1432">
        <v>42893</v>
      </c>
      <c r="I1432">
        <v>22518238</v>
      </c>
      <c r="J1432" t="s">
        <v>46</v>
      </c>
      <c r="K1432" t="s">
        <v>47</v>
      </c>
      <c r="L1432" t="s">
        <v>48</v>
      </c>
      <c r="M1432" t="s">
        <v>49</v>
      </c>
      <c r="N1432" t="s">
        <v>97</v>
      </c>
      <c r="O1432" t="s">
        <v>98</v>
      </c>
      <c r="P1432" t="s">
        <v>99</v>
      </c>
      <c r="Q1432" t="s">
        <v>100</v>
      </c>
      <c r="R1432" t="s">
        <v>54</v>
      </c>
      <c r="S1432">
        <v>100223303</v>
      </c>
      <c r="T1432" t="s">
        <v>64</v>
      </c>
      <c r="U1432" t="s">
        <v>56</v>
      </c>
      <c r="V1432" t="s">
        <v>57</v>
      </c>
      <c r="W1432">
        <v>6311.04</v>
      </c>
      <c r="X1432">
        <v>21084.240000000002</v>
      </c>
      <c r="Y1432">
        <v>19387.77</v>
      </c>
      <c r="Z1432" t="s">
        <v>49</v>
      </c>
      <c r="AA1432" t="s">
        <v>10314</v>
      </c>
      <c r="AB1432" t="s">
        <v>10296</v>
      </c>
      <c r="AC1432" t="s">
        <v>10297</v>
      </c>
      <c r="AD1432" t="s">
        <v>52</v>
      </c>
      <c r="AE1432" t="s">
        <v>76</v>
      </c>
      <c r="AF1432" t="s">
        <v>10207</v>
      </c>
      <c r="AG1432" t="s">
        <v>10208</v>
      </c>
      <c r="AH1432" t="s">
        <v>10298</v>
      </c>
      <c r="AI1432" t="s">
        <v>48</v>
      </c>
      <c r="AJ1432" t="s">
        <v>47</v>
      </c>
      <c r="AK1432" t="s">
        <v>97</v>
      </c>
      <c r="AL1432" t="s">
        <v>10240</v>
      </c>
      <c r="AM1432">
        <v>0</v>
      </c>
      <c r="AN1432" t="s">
        <v>47</v>
      </c>
      <c r="AO1432" t="s">
        <v>47</v>
      </c>
      <c r="AP1432" t="s">
        <v>47</v>
      </c>
      <c r="AQ1432" t="s">
        <v>47</v>
      </c>
      <c r="AR1432" t="s">
        <v>47</v>
      </c>
      <c r="AS1432">
        <v>6311.04</v>
      </c>
      <c r="AT1432">
        <v>21084.240000000002</v>
      </c>
      <c r="AU1432">
        <v>1</v>
      </c>
      <c r="AV1432">
        <v>1</v>
      </c>
      <c r="AW1432" t="s">
        <v>10352</v>
      </c>
      <c r="AX1432">
        <v>27000</v>
      </c>
      <c r="AY1432" t="s">
        <v>56</v>
      </c>
      <c r="AZ1432" t="s">
        <v>101</v>
      </c>
      <c r="BA1432">
        <v>7008.08</v>
      </c>
      <c r="BB1432" t="s">
        <v>101</v>
      </c>
      <c r="BC1432">
        <v>7008.08</v>
      </c>
      <c r="BD1432">
        <v>1124</v>
      </c>
      <c r="BE1432">
        <v>41987.62</v>
      </c>
      <c r="BF1432">
        <v>2</v>
      </c>
      <c r="BG1432">
        <v>6</v>
      </c>
      <c r="BH1432">
        <v>41987.62</v>
      </c>
      <c r="BI1432">
        <v>0</v>
      </c>
      <c r="BJ1432">
        <v>41987.62</v>
      </c>
      <c r="BK1432">
        <v>42000</v>
      </c>
      <c r="BL1432" t="s">
        <v>229</v>
      </c>
      <c r="BM1432" t="s">
        <v>103</v>
      </c>
      <c r="BN1432" t="s">
        <v>103</v>
      </c>
      <c r="BO1432">
        <v>9110.5040000000008</v>
      </c>
    </row>
    <row r="1433" spans="1:67" hidden="1" x14ac:dyDescent="0.3">
      <c r="A1433">
        <v>134629</v>
      </c>
      <c r="B1433">
        <v>7122456642</v>
      </c>
      <c r="C1433">
        <v>4463264</v>
      </c>
      <c r="D1433">
        <v>7032</v>
      </c>
      <c r="E1433">
        <v>145155</v>
      </c>
      <c r="F1433">
        <v>1</v>
      </c>
      <c r="G1433" t="s">
        <v>889</v>
      </c>
      <c r="H1433">
        <v>42893</v>
      </c>
      <c r="I1433">
        <v>22517089</v>
      </c>
      <c r="J1433" t="s">
        <v>46</v>
      </c>
      <c r="K1433" t="s">
        <v>47</v>
      </c>
      <c r="L1433" t="s">
        <v>48</v>
      </c>
      <c r="M1433" t="s">
        <v>49</v>
      </c>
      <c r="N1433" t="s">
        <v>9400</v>
      </c>
      <c r="O1433" t="s">
        <v>10266</v>
      </c>
      <c r="P1433" t="s">
        <v>2264</v>
      </c>
      <c r="Q1433" t="s">
        <v>10372</v>
      </c>
      <c r="R1433" t="s">
        <v>10178</v>
      </c>
      <c r="S1433">
        <v>100788157</v>
      </c>
      <c r="T1433" t="s">
        <v>606</v>
      </c>
      <c r="U1433" t="s">
        <v>66</v>
      </c>
      <c r="V1433" t="s">
        <v>1007</v>
      </c>
      <c r="W1433">
        <v>2473</v>
      </c>
      <c r="X1433">
        <v>10114.14</v>
      </c>
      <c r="Y1433">
        <v>9270</v>
      </c>
      <c r="Z1433" t="s">
        <v>49</v>
      </c>
      <c r="AA1433" t="s">
        <v>10314</v>
      </c>
      <c r="AB1433" t="s">
        <v>10296</v>
      </c>
      <c r="AC1433" t="s">
        <v>10297</v>
      </c>
      <c r="AD1433" t="s">
        <v>52</v>
      </c>
      <c r="AE1433" t="s">
        <v>76</v>
      </c>
      <c r="AF1433" t="s">
        <v>10207</v>
      </c>
      <c r="AG1433" t="s">
        <v>10208</v>
      </c>
      <c r="AH1433" t="s">
        <v>10298</v>
      </c>
      <c r="AI1433" t="s">
        <v>48</v>
      </c>
      <c r="AJ1433" t="s">
        <v>47</v>
      </c>
      <c r="AK1433" t="s">
        <v>9400</v>
      </c>
      <c r="AL1433" t="s">
        <v>10207</v>
      </c>
      <c r="AM1433">
        <v>0</v>
      </c>
      <c r="AN1433" t="s">
        <v>47</v>
      </c>
      <c r="AO1433" t="s">
        <v>47</v>
      </c>
      <c r="AP1433" t="s">
        <v>47</v>
      </c>
      <c r="AQ1433" t="s">
        <v>47</v>
      </c>
      <c r="AR1433" t="s">
        <v>47</v>
      </c>
      <c r="AS1433">
        <v>2473</v>
      </c>
      <c r="AT1433">
        <v>10114.14</v>
      </c>
      <c r="AU1433">
        <v>1</v>
      </c>
      <c r="AV1433">
        <v>1</v>
      </c>
      <c r="AW1433" t="s">
        <v>10362</v>
      </c>
      <c r="AX1433">
        <v>10800</v>
      </c>
      <c r="AY1433" t="s">
        <v>66</v>
      </c>
      <c r="AZ1433" t="s">
        <v>10373</v>
      </c>
      <c r="BA1433" t="s">
        <v>47</v>
      </c>
      <c r="BB1433" t="s">
        <v>10373</v>
      </c>
      <c r="BC1433" t="s">
        <v>47</v>
      </c>
      <c r="BD1433">
        <v>1148</v>
      </c>
      <c r="BE1433">
        <v>52101.760000000002</v>
      </c>
      <c r="BF1433">
        <v>3</v>
      </c>
      <c r="BG1433">
        <v>6</v>
      </c>
      <c r="BH1433">
        <v>0</v>
      </c>
      <c r="BI1433">
        <v>0</v>
      </c>
      <c r="BJ1433">
        <v>0</v>
      </c>
      <c r="BK1433">
        <v>0</v>
      </c>
      <c r="BL1433" t="s">
        <v>59</v>
      </c>
      <c r="BM1433" t="s">
        <v>10376</v>
      </c>
      <c r="BN1433" t="s">
        <v>10375</v>
      </c>
      <c r="BO1433">
        <v>0</v>
      </c>
    </row>
    <row r="1434" spans="1:67" x14ac:dyDescent="0.3">
      <c r="A1434">
        <v>134918</v>
      </c>
      <c r="B1434">
        <v>7122477119</v>
      </c>
      <c r="C1434">
        <v>4463264</v>
      </c>
      <c r="D1434">
        <v>7032</v>
      </c>
      <c r="E1434">
        <v>145229</v>
      </c>
      <c r="F1434">
        <v>1</v>
      </c>
      <c r="G1434" t="s">
        <v>889</v>
      </c>
      <c r="H1434">
        <v>42893</v>
      </c>
      <c r="I1434">
        <v>22518232</v>
      </c>
      <c r="J1434" t="s">
        <v>46</v>
      </c>
      <c r="K1434" t="s">
        <v>47</v>
      </c>
      <c r="L1434" t="s">
        <v>48</v>
      </c>
      <c r="M1434" t="s">
        <v>49</v>
      </c>
      <c r="N1434" t="s">
        <v>9400</v>
      </c>
      <c r="O1434" t="s">
        <v>10266</v>
      </c>
      <c r="P1434" t="s">
        <v>2264</v>
      </c>
      <c r="Q1434" t="s">
        <v>10372</v>
      </c>
      <c r="R1434" t="s">
        <v>10178</v>
      </c>
      <c r="S1434">
        <v>100788157</v>
      </c>
      <c r="T1434" t="s">
        <v>606</v>
      </c>
      <c r="U1434" t="s">
        <v>66</v>
      </c>
      <c r="V1434" t="s">
        <v>1007</v>
      </c>
      <c r="W1434">
        <v>2473</v>
      </c>
      <c r="X1434">
        <v>10541.15</v>
      </c>
      <c r="Y1434">
        <v>9669.35</v>
      </c>
      <c r="Z1434" t="s">
        <v>49</v>
      </c>
      <c r="AA1434" t="s">
        <v>10314</v>
      </c>
      <c r="AB1434" t="s">
        <v>10296</v>
      </c>
      <c r="AC1434" t="s">
        <v>10297</v>
      </c>
      <c r="AD1434" t="s">
        <v>52</v>
      </c>
      <c r="AE1434" t="s">
        <v>76</v>
      </c>
      <c r="AF1434" t="s">
        <v>10207</v>
      </c>
      <c r="AG1434" t="s">
        <v>10208</v>
      </c>
      <c r="AH1434" t="s">
        <v>10298</v>
      </c>
      <c r="AI1434" t="s">
        <v>48</v>
      </c>
      <c r="AJ1434" t="s">
        <v>47</v>
      </c>
      <c r="AK1434" t="s">
        <v>9400</v>
      </c>
      <c r="AL1434" t="s">
        <v>10207</v>
      </c>
      <c r="AM1434">
        <v>0</v>
      </c>
      <c r="AN1434" t="s">
        <v>47</v>
      </c>
      <c r="AO1434" t="s">
        <v>47</v>
      </c>
      <c r="AP1434" t="s">
        <v>47</v>
      </c>
      <c r="AQ1434" t="s">
        <v>47</v>
      </c>
      <c r="AR1434" t="s">
        <v>47</v>
      </c>
      <c r="AS1434">
        <v>2473</v>
      </c>
      <c r="AT1434">
        <v>10541.15</v>
      </c>
      <c r="AU1434">
        <v>1</v>
      </c>
      <c r="AV1434">
        <v>1</v>
      </c>
      <c r="AW1434" t="s">
        <v>10362</v>
      </c>
      <c r="AX1434">
        <v>10800</v>
      </c>
      <c r="AY1434" t="s">
        <v>66</v>
      </c>
      <c r="AZ1434" t="s">
        <v>10373</v>
      </c>
      <c r="BA1434" t="s">
        <v>47</v>
      </c>
      <c r="BB1434" t="s">
        <v>10373</v>
      </c>
      <c r="BC1434" t="s">
        <v>47</v>
      </c>
      <c r="BD1434">
        <v>1148</v>
      </c>
      <c r="BE1434">
        <v>62642.91</v>
      </c>
      <c r="BF1434">
        <v>4</v>
      </c>
      <c r="BG1434">
        <v>6</v>
      </c>
      <c r="BH1434">
        <v>20655.29</v>
      </c>
      <c r="BI1434">
        <v>0</v>
      </c>
      <c r="BJ1434">
        <v>20655.29</v>
      </c>
      <c r="BK1434">
        <v>27000</v>
      </c>
      <c r="BL1434" t="s">
        <v>56</v>
      </c>
      <c r="BM1434" t="s">
        <v>10374</v>
      </c>
      <c r="BN1434" t="s">
        <v>10375</v>
      </c>
      <c r="BO1434" t="s">
        <v>47</v>
      </c>
    </row>
    <row r="1435" spans="1:67" hidden="1" x14ac:dyDescent="0.3">
      <c r="A1435">
        <v>134921</v>
      </c>
      <c r="B1435">
        <v>7122477122</v>
      </c>
      <c r="C1435">
        <v>4463264</v>
      </c>
      <c r="D1435">
        <v>7032</v>
      </c>
      <c r="E1435">
        <v>145232</v>
      </c>
      <c r="F1435">
        <v>1</v>
      </c>
      <c r="G1435" t="s">
        <v>889</v>
      </c>
      <c r="H1435">
        <v>42893</v>
      </c>
      <c r="I1435">
        <v>22518235</v>
      </c>
      <c r="J1435" t="s">
        <v>46</v>
      </c>
      <c r="K1435" t="s">
        <v>47</v>
      </c>
      <c r="L1435" t="s">
        <v>48</v>
      </c>
      <c r="M1435" t="s">
        <v>49</v>
      </c>
      <c r="N1435" t="s">
        <v>9400</v>
      </c>
      <c r="O1435" t="s">
        <v>10266</v>
      </c>
      <c r="P1435" t="s">
        <v>2264</v>
      </c>
      <c r="Q1435" t="s">
        <v>10372</v>
      </c>
      <c r="R1435" t="s">
        <v>10178</v>
      </c>
      <c r="S1435">
        <v>100788157</v>
      </c>
      <c r="T1435" t="s">
        <v>606</v>
      </c>
      <c r="U1435" t="s">
        <v>66</v>
      </c>
      <c r="V1435" t="s">
        <v>1007</v>
      </c>
      <c r="W1435">
        <v>2473</v>
      </c>
      <c r="X1435">
        <v>10453.799999999999</v>
      </c>
      <c r="Y1435">
        <v>9612</v>
      </c>
      <c r="Z1435" t="s">
        <v>49</v>
      </c>
      <c r="AA1435" t="s">
        <v>10314</v>
      </c>
      <c r="AB1435" t="s">
        <v>10296</v>
      </c>
      <c r="AC1435" t="s">
        <v>10297</v>
      </c>
      <c r="AD1435" t="s">
        <v>52</v>
      </c>
      <c r="AE1435" t="s">
        <v>76</v>
      </c>
      <c r="AF1435" t="s">
        <v>10207</v>
      </c>
      <c r="AG1435" t="s">
        <v>10208</v>
      </c>
      <c r="AH1435" t="s">
        <v>10298</v>
      </c>
      <c r="AI1435" t="s">
        <v>48</v>
      </c>
      <c r="AJ1435" t="s">
        <v>47</v>
      </c>
      <c r="AK1435" t="s">
        <v>9400</v>
      </c>
      <c r="AL1435" t="s">
        <v>10207</v>
      </c>
      <c r="AM1435">
        <v>0</v>
      </c>
      <c r="AN1435" t="s">
        <v>47</v>
      </c>
      <c r="AO1435" t="s">
        <v>47</v>
      </c>
      <c r="AP1435" t="s">
        <v>47</v>
      </c>
      <c r="AQ1435" t="s">
        <v>47</v>
      </c>
      <c r="AR1435" t="s">
        <v>47</v>
      </c>
      <c r="AS1435">
        <v>2473</v>
      </c>
      <c r="AT1435">
        <v>10453.799999999999</v>
      </c>
      <c r="AU1435">
        <v>1</v>
      </c>
      <c r="AV1435">
        <v>1</v>
      </c>
      <c r="AW1435" t="s">
        <v>10362</v>
      </c>
      <c r="AX1435">
        <v>10800</v>
      </c>
      <c r="AY1435" t="s">
        <v>66</v>
      </c>
      <c r="AZ1435" t="s">
        <v>10373</v>
      </c>
      <c r="BA1435" t="s">
        <v>47</v>
      </c>
      <c r="BB1435" t="s">
        <v>10373</v>
      </c>
      <c r="BC1435" t="s">
        <v>47</v>
      </c>
      <c r="BD1435">
        <v>1148</v>
      </c>
      <c r="BE1435">
        <v>73096.710000000006</v>
      </c>
      <c r="BF1435">
        <v>5</v>
      </c>
      <c r="BG1435">
        <v>6</v>
      </c>
      <c r="BH1435">
        <v>0</v>
      </c>
      <c r="BI1435">
        <v>0</v>
      </c>
      <c r="BJ1435">
        <v>0</v>
      </c>
      <c r="BK1435">
        <v>0</v>
      </c>
      <c r="BL1435" t="s">
        <v>59</v>
      </c>
      <c r="BM1435" t="s">
        <v>10376</v>
      </c>
      <c r="BN1435" t="s">
        <v>10375</v>
      </c>
      <c r="BO1435">
        <v>0</v>
      </c>
    </row>
    <row r="1436" spans="1:67" hidden="1" x14ac:dyDescent="0.3">
      <c r="A1436">
        <v>135778</v>
      </c>
      <c r="B1436">
        <v>7122513815</v>
      </c>
      <c r="C1436">
        <v>5097777</v>
      </c>
      <c r="D1436">
        <v>7032</v>
      </c>
      <c r="E1436">
        <v>145377</v>
      </c>
      <c r="F1436">
        <v>1</v>
      </c>
      <c r="G1436" t="s">
        <v>889</v>
      </c>
      <c r="H1436">
        <v>42893</v>
      </c>
      <c r="I1436">
        <v>22518237</v>
      </c>
      <c r="J1436" t="s">
        <v>46</v>
      </c>
      <c r="K1436" t="s">
        <v>47</v>
      </c>
      <c r="L1436" t="s">
        <v>48</v>
      </c>
      <c r="M1436" t="s">
        <v>49</v>
      </c>
      <c r="N1436" t="s">
        <v>399</v>
      </c>
      <c r="O1436" t="s">
        <v>400</v>
      </c>
      <c r="P1436" t="s">
        <v>99</v>
      </c>
      <c r="Q1436" t="s">
        <v>100</v>
      </c>
      <c r="R1436" t="s">
        <v>54</v>
      </c>
      <c r="S1436">
        <v>100994845</v>
      </c>
      <c r="T1436" t="s">
        <v>86</v>
      </c>
      <c r="U1436" t="s">
        <v>56</v>
      </c>
      <c r="V1436" t="s">
        <v>57</v>
      </c>
      <c r="W1436">
        <v>6754.03</v>
      </c>
      <c r="X1436">
        <v>20832.439999999999</v>
      </c>
      <c r="Y1436">
        <v>19065.73</v>
      </c>
      <c r="Z1436" t="s">
        <v>49</v>
      </c>
      <c r="AA1436" t="s">
        <v>10314</v>
      </c>
      <c r="AB1436" t="s">
        <v>10296</v>
      </c>
      <c r="AC1436" t="s">
        <v>10297</v>
      </c>
      <c r="AD1436" t="s">
        <v>52</v>
      </c>
      <c r="AE1436" t="s">
        <v>76</v>
      </c>
      <c r="AF1436" t="s">
        <v>10207</v>
      </c>
      <c r="AG1436" t="s">
        <v>10208</v>
      </c>
      <c r="AH1436" t="s">
        <v>10298</v>
      </c>
      <c r="AI1436" t="s">
        <v>48</v>
      </c>
      <c r="AJ1436" t="s">
        <v>47</v>
      </c>
      <c r="AK1436" t="s">
        <v>399</v>
      </c>
      <c r="AL1436" t="s">
        <v>10240</v>
      </c>
      <c r="AM1436">
        <v>0</v>
      </c>
      <c r="AN1436" t="s">
        <v>47</v>
      </c>
      <c r="AO1436" t="s">
        <v>47</v>
      </c>
      <c r="AP1436" t="s">
        <v>47</v>
      </c>
      <c r="AQ1436" t="s">
        <v>47</v>
      </c>
      <c r="AR1436" t="s">
        <v>47</v>
      </c>
      <c r="AS1436">
        <v>6754.03</v>
      </c>
      <c r="AT1436">
        <v>20832.439999999999</v>
      </c>
      <c r="AU1436">
        <v>1</v>
      </c>
      <c r="AV1436">
        <v>1</v>
      </c>
      <c r="AW1436" t="s">
        <v>10352</v>
      </c>
      <c r="AX1436">
        <v>27000</v>
      </c>
      <c r="AY1436" t="s">
        <v>56</v>
      </c>
      <c r="AZ1436" t="s">
        <v>401</v>
      </c>
      <c r="BA1436">
        <v>7500</v>
      </c>
      <c r="BB1436" t="s">
        <v>401</v>
      </c>
      <c r="BC1436">
        <v>7500</v>
      </c>
      <c r="BD1436">
        <v>1423</v>
      </c>
      <c r="BE1436">
        <v>93929.15</v>
      </c>
      <c r="BF1436">
        <v>6</v>
      </c>
      <c r="BG1436">
        <v>6</v>
      </c>
      <c r="BH1436">
        <v>31286.240000000002</v>
      </c>
      <c r="BI1436">
        <v>0</v>
      </c>
      <c r="BJ1436">
        <v>31286.240000000002</v>
      </c>
      <c r="BK1436">
        <v>42000</v>
      </c>
      <c r="BL1436" t="s">
        <v>229</v>
      </c>
      <c r="BM1436" t="s">
        <v>403</v>
      </c>
      <c r="BN1436" t="s">
        <v>403</v>
      </c>
      <c r="BO1436">
        <v>9750</v>
      </c>
    </row>
    <row r="1437" spans="1:67" hidden="1" x14ac:dyDescent="0.3">
      <c r="A1437">
        <v>136683</v>
      </c>
      <c r="B1437">
        <v>7122550723</v>
      </c>
      <c r="C1437">
        <v>659338</v>
      </c>
      <c r="D1437">
        <v>7032</v>
      </c>
      <c r="E1437">
        <v>146214</v>
      </c>
      <c r="F1437">
        <v>1</v>
      </c>
      <c r="G1437" t="s">
        <v>889</v>
      </c>
      <c r="H1437">
        <v>42894</v>
      </c>
      <c r="I1437">
        <v>22529862</v>
      </c>
      <c r="J1437" t="s">
        <v>46</v>
      </c>
      <c r="K1437" t="s">
        <v>47</v>
      </c>
      <c r="L1437" t="s">
        <v>48</v>
      </c>
      <c r="M1437" t="s">
        <v>49</v>
      </c>
      <c r="N1437" t="s">
        <v>50</v>
      </c>
      <c r="O1437" t="s">
        <v>51</v>
      </c>
      <c r="P1437" t="s">
        <v>52</v>
      </c>
      <c r="Q1437" t="s">
        <v>53</v>
      </c>
      <c r="R1437" t="s">
        <v>54</v>
      </c>
      <c r="S1437">
        <v>101093720</v>
      </c>
      <c r="T1437" t="s">
        <v>55</v>
      </c>
      <c r="U1437" t="s">
        <v>56</v>
      </c>
      <c r="V1437" t="s">
        <v>57</v>
      </c>
      <c r="W1437">
        <v>2524.6799999999998</v>
      </c>
      <c r="X1437">
        <v>12014.88</v>
      </c>
      <c r="Y1437">
        <v>10800.64</v>
      </c>
      <c r="Z1437" t="s">
        <v>49</v>
      </c>
      <c r="AA1437" t="s">
        <v>10314</v>
      </c>
      <c r="AB1437" t="s">
        <v>10296</v>
      </c>
      <c r="AC1437" t="s">
        <v>10297</v>
      </c>
      <c r="AD1437" t="s">
        <v>52</v>
      </c>
      <c r="AE1437" t="s">
        <v>76</v>
      </c>
      <c r="AF1437" t="s">
        <v>10207</v>
      </c>
      <c r="AG1437" t="s">
        <v>10208</v>
      </c>
      <c r="AH1437" t="s">
        <v>10298</v>
      </c>
      <c r="AI1437" t="s">
        <v>48</v>
      </c>
      <c r="AJ1437" t="s">
        <v>47</v>
      </c>
      <c r="AK1437" t="s">
        <v>50</v>
      </c>
      <c r="AL1437" t="s">
        <v>10207</v>
      </c>
      <c r="AM1437">
        <v>0</v>
      </c>
      <c r="AN1437" t="s">
        <v>47</v>
      </c>
      <c r="AO1437" t="s">
        <v>47</v>
      </c>
      <c r="AP1437" t="s">
        <v>47</v>
      </c>
      <c r="AQ1437" t="s">
        <v>47</v>
      </c>
      <c r="AR1437" t="s">
        <v>47</v>
      </c>
      <c r="AS1437">
        <v>2524.6799999999998</v>
      </c>
      <c r="AT1437">
        <v>12014.88</v>
      </c>
      <c r="AU1437">
        <v>1</v>
      </c>
      <c r="AV1437">
        <v>1</v>
      </c>
      <c r="AW1437" t="s">
        <v>10352</v>
      </c>
      <c r="AX1437">
        <v>27000</v>
      </c>
      <c r="AY1437" t="s">
        <v>56</v>
      </c>
      <c r="AZ1437" t="s">
        <v>220</v>
      </c>
      <c r="BA1437">
        <v>1880.82</v>
      </c>
      <c r="BB1437" t="s">
        <v>220</v>
      </c>
      <c r="BC1437">
        <v>1880.82</v>
      </c>
      <c r="BD1437">
        <v>154</v>
      </c>
      <c r="BE1437">
        <v>12014.88</v>
      </c>
      <c r="BF1437">
        <v>1</v>
      </c>
      <c r="BG1437">
        <v>2</v>
      </c>
      <c r="BH1437">
        <v>0</v>
      </c>
      <c r="BI1437">
        <v>0</v>
      </c>
      <c r="BJ1437">
        <v>0</v>
      </c>
      <c r="BK1437">
        <v>0</v>
      </c>
      <c r="BL1437" t="s">
        <v>59</v>
      </c>
      <c r="BM1437" t="s">
        <v>221</v>
      </c>
      <c r="BN1437" t="s">
        <v>222</v>
      </c>
      <c r="BO1437">
        <v>0</v>
      </c>
    </row>
    <row r="1438" spans="1:67" x14ac:dyDescent="0.3">
      <c r="A1438">
        <v>135980</v>
      </c>
      <c r="B1438">
        <v>7122517552</v>
      </c>
      <c r="C1438">
        <v>4463264</v>
      </c>
      <c r="D1438">
        <v>7032</v>
      </c>
      <c r="E1438">
        <v>145685</v>
      </c>
      <c r="F1438">
        <v>1</v>
      </c>
      <c r="G1438" t="s">
        <v>889</v>
      </c>
      <c r="H1438">
        <v>42894</v>
      </c>
      <c r="I1438">
        <v>22529950</v>
      </c>
      <c r="J1438" t="s">
        <v>46</v>
      </c>
      <c r="K1438" t="s">
        <v>47</v>
      </c>
      <c r="L1438" t="s">
        <v>48</v>
      </c>
      <c r="M1438" t="s">
        <v>49</v>
      </c>
      <c r="N1438" t="s">
        <v>9400</v>
      </c>
      <c r="O1438" t="s">
        <v>10266</v>
      </c>
      <c r="P1438" t="s">
        <v>2264</v>
      </c>
      <c r="Q1438" t="s">
        <v>10372</v>
      </c>
      <c r="R1438" t="s">
        <v>10178</v>
      </c>
      <c r="S1438">
        <v>100788157</v>
      </c>
      <c r="T1438" t="s">
        <v>606</v>
      </c>
      <c r="U1438" t="s">
        <v>66</v>
      </c>
      <c r="V1438" t="s">
        <v>1007</v>
      </c>
      <c r="W1438">
        <v>2473</v>
      </c>
      <c r="X1438">
        <v>9769.92</v>
      </c>
      <c r="Y1438">
        <v>8966.0400000000009</v>
      </c>
      <c r="Z1438" t="s">
        <v>49</v>
      </c>
      <c r="AA1438" t="s">
        <v>10314</v>
      </c>
      <c r="AB1438" t="s">
        <v>10296</v>
      </c>
      <c r="AC1438" t="s">
        <v>10297</v>
      </c>
      <c r="AD1438" t="s">
        <v>52</v>
      </c>
      <c r="AE1438" t="s">
        <v>76</v>
      </c>
      <c r="AF1438" t="s">
        <v>10207</v>
      </c>
      <c r="AG1438" t="s">
        <v>10208</v>
      </c>
      <c r="AH1438" t="s">
        <v>10298</v>
      </c>
      <c r="AI1438" t="s">
        <v>48</v>
      </c>
      <c r="AJ1438" t="s">
        <v>47</v>
      </c>
      <c r="AK1438" t="s">
        <v>9400</v>
      </c>
      <c r="AL1438" t="s">
        <v>10207</v>
      </c>
      <c r="AM1438">
        <v>0</v>
      </c>
      <c r="AN1438" t="s">
        <v>47</v>
      </c>
      <c r="AO1438" t="s">
        <v>47</v>
      </c>
      <c r="AP1438" t="s">
        <v>47</v>
      </c>
      <c r="AQ1438" t="s">
        <v>47</v>
      </c>
      <c r="AR1438" t="s">
        <v>47</v>
      </c>
      <c r="AS1438">
        <v>2473</v>
      </c>
      <c r="AT1438">
        <v>9769.92</v>
      </c>
      <c r="AU1438">
        <v>1</v>
      </c>
      <c r="AV1438">
        <v>1</v>
      </c>
      <c r="AW1438" t="s">
        <v>10362</v>
      </c>
      <c r="AX1438">
        <v>10800</v>
      </c>
      <c r="AY1438" t="s">
        <v>66</v>
      </c>
      <c r="AZ1438" t="s">
        <v>10373</v>
      </c>
      <c r="BA1438" t="s">
        <v>47</v>
      </c>
      <c r="BB1438" t="s">
        <v>10373</v>
      </c>
      <c r="BC1438" t="s">
        <v>47</v>
      </c>
      <c r="BD1438">
        <v>1148</v>
      </c>
      <c r="BE1438">
        <v>21784.799999999999</v>
      </c>
      <c r="BF1438">
        <v>2</v>
      </c>
      <c r="BG1438">
        <v>2</v>
      </c>
      <c r="BH1438">
        <v>21784.799999999999</v>
      </c>
      <c r="BI1438">
        <v>0</v>
      </c>
      <c r="BJ1438">
        <v>21784.799999999999</v>
      </c>
      <c r="BK1438">
        <v>27000</v>
      </c>
      <c r="BL1438" t="s">
        <v>56</v>
      </c>
      <c r="BM1438" t="s">
        <v>10374</v>
      </c>
      <c r="BN1438" t="s">
        <v>10375</v>
      </c>
      <c r="BO1438" t="s">
        <v>47</v>
      </c>
    </row>
    <row r="1439" spans="1:67" hidden="1" x14ac:dyDescent="0.3">
      <c r="A1439">
        <v>136674</v>
      </c>
      <c r="B1439">
        <v>7122549211</v>
      </c>
      <c r="C1439">
        <v>2027253</v>
      </c>
      <c r="D1439">
        <v>7032</v>
      </c>
      <c r="E1439">
        <v>146411</v>
      </c>
      <c r="F1439">
        <v>1</v>
      </c>
      <c r="G1439" t="s">
        <v>889</v>
      </c>
      <c r="H1439">
        <v>42895</v>
      </c>
      <c r="I1439">
        <v>22543931</v>
      </c>
      <c r="J1439" t="s">
        <v>46</v>
      </c>
      <c r="K1439" t="s">
        <v>47</v>
      </c>
      <c r="L1439" t="s">
        <v>48</v>
      </c>
      <c r="M1439" t="s">
        <v>49</v>
      </c>
      <c r="N1439" t="s">
        <v>9410</v>
      </c>
      <c r="O1439" t="s">
        <v>10353</v>
      </c>
      <c r="P1439" t="s">
        <v>52</v>
      </c>
      <c r="Q1439" t="s">
        <v>53</v>
      </c>
      <c r="R1439" t="s">
        <v>54</v>
      </c>
      <c r="S1439">
        <v>100788157</v>
      </c>
      <c r="T1439" t="s">
        <v>606</v>
      </c>
      <c r="U1439" t="s">
        <v>66</v>
      </c>
      <c r="V1439" t="s">
        <v>1007</v>
      </c>
      <c r="W1439">
        <v>1512.36</v>
      </c>
      <c r="X1439">
        <v>11798.9</v>
      </c>
      <c r="Y1439">
        <v>10874.4</v>
      </c>
      <c r="Z1439" t="s">
        <v>49</v>
      </c>
      <c r="AA1439" t="s">
        <v>10314</v>
      </c>
      <c r="AB1439" t="s">
        <v>10296</v>
      </c>
      <c r="AC1439" t="s">
        <v>10297</v>
      </c>
      <c r="AD1439" t="s">
        <v>52</v>
      </c>
      <c r="AE1439" t="s">
        <v>76</v>
      </c>
      <c r="AF1439" t="s">
        <v>10207</v>
      </c>
      <c r="AG1439" t="s">
        <v>10208</v>
      </c>
      <c r="AH1439" t="s">
        <v>10298</v>
      </c>
      <c r="AI1439" t="s">
        <v>48</v>
      </c>
      <c r="AJ1439" t="s">
        <v>47</v>
      </c>
      <c r="AK1439" t="s">
        <v>9410</v>
      </c>
      <c r="AL1439" t="s">
        <v>10207</v>
      </c>
      <c r="AM1439">
        <v>0</v>
      </c>
      <c r="AN1439" t="s">
        <v>47</v>
      </c>
      <c r="AO1439" t="s">
        <v>47</v>
      </c>
      <c r="AP1439" t="s">
        <v>47</v>
      </c>
      <c r="AQ1439" t="s">
        <v>47</v>
      </c>
      <c r="AR1439" t="s">
        <v>47</v>
      </c>
      <c r="AS1439">
        <v>1512.36</v>
      </c>
      <c r="AT1439">
        <v>11798.9</v>
      </c>
      <c r="AU1439">
        <v>1</v>
      </c>
      <c r="AV1439">
        <v>1</v>
      </c>
      <c r="AW1439" t="s">
        <v>10352</v>
      </c>
      <c r="AX1439">
        <v>27000</v>
      </c>
      <c r="AY1439" t="s">
        <v>56</v>
      </c>
      <c r="AZ1439" t="s">
        <v>5541</v>
      </c>
      <c r="BA1439">
        <v>1690</v>
      </c>
      <c r="BB1439" t="s">
        <v>10406</v>
      </c>
      <c r="BC1439" t="s">
        <v>47</v>
      </c>
      <c r="BD1439">
        <v>287</v>
      </c>
      <c r="BE1439">
        <v>11798.9</v>
      </c>
      <c r="BF1439">
        <v>1</v>
      </c>
      <c r="BG1439">
        <v>5</v>
      </c>
      <c r="BH1439">
        <v>0</v>
      </c>
      <c r="BI1439">
        <v>0</v>
      </c>
      <c r="BJ1439">
        <v>0</v>
      </c>
      <c r="BK1439">
        <v>0</v>
      </c>
      <c r="BL1439" t="s">
        <v>59</v>
      </c>
      <c r="BM1439" t="s">
        <v>10404</v>
      </c>
      <c r="BN1439" t="s">
        <v>10405</v>
      </c>
      <c r="BO1439">
        <v>0</v>
      </c>
    </row>
    <row r="1440" spans="1:67" x14ac:dyDescent="0.3">
      <c r="A1440">
        <v>136675</v>
      </c>
      <c r="B1440">
        <v>7122549212</v>
      </c>
      <c r="C1440">
        <v>2027253</v>
      </c>
      <c r="D1440">
        <v>7032</v>
      </c>
      <c r="E1440">
        <v>146412</v>
      </c>
      <c r="F1440">
        <v>1</v>
      </c>
      <c r="G1440" t="s">
        <v>889</v>
      </c>
      <c r="H1440">
        <v>42895</v>
      </c>
      <c r="I1440">
        <v>22543932</v>
      </c>
      <c r="J1440" t="s">
        <v>46</v>
      </c>
      <c r="K1440" t="s">
        <v>47</v>
      </c>
      <c r="L1440" t="s">
        <v>48</v>
      </c>
      <c r="M1440" t="s">
        <v>49</v>
      </c>
      <c r="N1440" t="s">
        <v>9410</v>
      </c>
      <c r="O1440" t="s">
        <v>10353</v>
      </c>
      <c r="P1440" t="s">
        <v>52</v>
      </c>
      <c r="Q1440" t="s">
        <v>53</v>
      </c>
      <c r="R1440" t="s">
        <v>54</v>
      </c>
      <c r="S1440">
        <v>100788157</v>
      </c>
      <c r="T1440" t="s">
        <v>606</v>
      </c>
      <c r="U1440" t="s">
        <v>66</v>
      </c>
      <c r="V1440" t="s">
        <v>1007</v>
      </c>
      <c r="W1440">
        <v>1512.36</v>
      </c>
      <c r="X1440">
        <v>8617.2099999999991</v>
      </c>
      <c r="Y1440">
        <v>7730.56</v>
      </c>
      <c r="Z1440" t="s">
        <v>49</v>
      </c>
      <c r="AA1440" t="s">
        <v>10314</v>
      </c>
      <c r="AB1440" t="s">
        <v>10296</v>
      </c>
      <c r="AC1440" t="s">
        <v>10297</v>
      </c>
      <c r="AD1440" t="s">
        <v>52</v>
      </c>
      <c r="AE1440" t="s">
        <v>76</v>
      </c>
      <c r="AF1440" t="s">
        <v>10207</v>
      </c>
      <c r="AG1440" t="s">
        <v>10208</v>
      </c>
      <c r="AH1440" t="s">
        <v>10298</v>
      </c>
      <c r="AI1440" t="s">
        <v>48</v>
      </c>
      <c r="AJ1440" t="s">
        <v>47</v>
      </c>
      <c r="AK1440" t="s">
        <v>9410</v>
      </c>
      <c r="AL1440" t="s">
        <v>10207</v>
      </c>
      <c r="AM1440">
        <v>0</v>
      </c>
      <c r="AN1440" t="s">
        <v>47</v>
      </c>
      <c r="AO1440" t="s">
        <v>47</v>
      </c>
      <c r="AP1440" t="s">
        <v>47</v>
      </c>
      <c r="AQ1440" t="s">
        <v>47</v>
      </c>
      <c r="AR1440" t="s">
        <v>47</v>
      </c>
      <c r="AS1440">
        <v>1512.36</v>
      </c>
      <c r="AT1440">
        <v>8617.2099999999991</v>
      </c>
      <c r="AU1440">
        <v>1</v>
      </c>
      <c r="AV1440">
        <v>1</v>
      </c>
      <c r="AW1440" t="s">
        <v>10352</v>
      </c>
      <c r="AX1440">
        <v>10800</v>
      </c>
      <c r="AY1440" t="s">
        <v>66</v>
      </c>
      <c r="AZ1440" t="s">
        <v>5541</v>
      </c>
      <c r="BA1440">
        <v>1690</v>
      </c>
      <c r="BB1440" t="s">
        <v>5541</v>
      </c>
      <c r="BC1440">
        <v>1690</v>
      </c>
      <c r="BD1440">
        <v>287</v>
      </c>
      <c r="BE1440">
        <v>20416.11</v>
      </c>
      <c r="BF1440">
        <v>2</v>
      </c>
      <c r="BG1440">
        <v>5</v>
      </c>
      <c r="BH1440">
        <v>20416.11</v>
      </c>
      <c r="BI1440">
        <v>0</v>
      </c>
      <c r="BJ1440">
        <v>20416.11</v>
      </c>
      <c r="BK1440">
        <v>27000</v>
      </c>
      <c r="BL1440" t="s">
        <v>56</v>
      </c>
      <c r="BM1440" t="s">
        <v>10406</v>
      </c>
      <c r="BN1440" t="s">
        <v>10405</v>
      </c>
      <c r="BO1440" t="s">
        <v>47</v>
      </c>
    </row>
    <row r="1441" spans="1:67" hidden="1" x14ac:dyDescent="0.3">
      <c r="A1441">
        <v>136347</v>
      </c>
      <c r="B1441">
        <v>7122547734</v>
      </c>
      <c r="C1441">
        <v>941468</v>
      </c>
      <c r="D1441">
        <v>7032</v>
      </c>
      <c r="E1441">
        <v>146384</v>
      </c>
      <c r="F1441">
        <v>1</v>
      </c>
      <c r="G1441" t="s">
        <v>889</v>
      </c>
      <c r="H1441">
        <v>42895</v>
      </c>
      <c r="I1441">
        <v>22543937</v>
      </c>
      <c r="J1441" t="s">
        <v>46</v>
      </c>
      <c r="K1441" t="s">
        <v>47</v>
      </c>
      <c r="L1441" t="s">
        <v>48</v>
      </c>
      <c r="M1441" t="s">
        <v>49</v>
      </c>
      <c r="N1441" t="s">
        <v>205</v>
      </c>
      <c r="O1441" t="s">
        <v>206</v>
      </c>
      <c r="P1441" t="s">
        <v>207</v>
      </c>
      <c r="Q1441" t="s">
        <v>208</v>
      </c>
      <c r="R1441" t="s">
        <v>54</v>
      </c>
      <c r="S1441">
        <v>101093720</v>
      </c>
      <c r="T1441" t="s">
        <v>55</v>
      </c>
      <c r="U1441" t="s">
        <v>66</v>
      </c>
      <c r="V1441" t="s">
        <v>1007</v>
      </c>
      <c r="W1441">
        <v>2642.6</v>
      </c>
      <c r="X1441">
        <v>8920.7999999999993</v>
      </c>
      <c r="Y1441">
        <v>8164.8</v>
      </c>
      <c r="Z1441" t="s">
        <v>49</v>
      </c>
      <c r="AA1441" t="s">
        <v>10314</v>
      </c>
      <c r="AB1441" t="s">
        <v>10296</v>
      </c>
      <c r="AC1441" t="s">
        <v>10297</v>
      </c>
      <c r="AD1441" t="s">
        <v>52</v>
      </c>
      <c r="AE1441" t="s">
        <v>76</v>
      </c>
      <c r="AF1441" t="s">
        <v>10207</v>
      </c>
      <c r="AG1441" t="s">
        <v>10208</v>
      </c>
      <c r="AH1441" t="s">
        <v>10298</v>
      </c>
      <c r="AI1441" t="s">
        <v>48</v>
      </c>
      <c r="AJ1441" t="s">
        <v>47</v>
      </c>
      <c r="AK1441" t="s">
        <v>205</v>
      </c>
      <c r="AL1441" t="s">
        <v>10207</v>
      </c>
      <c r="AM1441">
        <v>0</v>
      </c>
      <c r="AN1441" t="s">
        <v>47</v>
      </c>
      <c r="AO1441" t="s">
        <v>47</v>
      </c>
      <c r="AP1441" t="s">
        <v>47</v>
      </c>
      <c r="AQ1441" t="s">
        <v>47</v>
      </c>
      <c r="AR1441" t="s">
        <v>47</v>
      </c>
      <c r="AS1441">
        <v>2642.6</v>
      </c>
      <c r="AT1441">
        <v>8920.7999999999993</v>
      </c>
      <c r="AU1441">
        <v>1</v>
      </c>
      <c r="AV1441">
        <v>1</v>
      </c>
      <c r="AW1441" t="s">
        <v>10352</v>
      </c>
      <c r="AX1441">
        <v>10800</v>
      </c>
      <c r="AY1441" t="s">
        <v>66</v>
      </c>
      <c r="AZ1441" t="s">
        <v>501</v>
      </c>
      <c r="BA1441">
        <v>2953</v>
      </c>
      <c r="BB1441" t="s">
        <v>501</v>
      </c>
      <c r="BC1441">
        <v>2953</v>
      </c>
      <c r="BD1441">
        <v>585</v>
      </c>
      <c r="BE1441">
        <v>29336.91</v>
      </c>
      <c r="BF1441">
        <v>3</v>
      </c>
      <c r="BG1441">
        <v>5</v>
      </c>
      <c r="BH1441">
        <v>0</v>
      </c>
      <c r="BI1441">
        <v>0</v>
      </c>
      <c r="BJ1441">
        <v>0</v>
      </c>
      <c r="BK1441">
        <v>0</v>
      </c>
      <c r="BL1441" t="s">
        <v>59</v>
      </c>
      <c r="BM1441" t="s">
        <v>308</v>
      </c>
      <c r="BN1441" t="s">
        <v>211</v>
      </c>
      <c r="BO1441">
        <v>0</v>
      </c>
    </row>
    <row r="1442" spans="1:67" hidden="1" x14ac:dyDescent="0.3">
      <c r="A1442">
        <v>137045</v>
      </c>
      <c r="B1442">
        <v>7122579459</v>
      </c>
      <c r="C1442">
        <v>931560</v>
      </c>
      <c r="D1442">
        <v>7032</v>
      </c>
      <c r="E1442">
        <v>146717</v>
      </c>
      <c r="F1442">
        <v>1</v>
      </c>
      <c r="G1442" t="s">
        <v>889</v>
      </c>
      <c r="H1442">
        <v>42895</v>
      </c>
      <c r="I1442">
        <v>22543938</v>
      </c>
      <c r="J1442" t="s">
        <v>46</v>
      </c>
      <c r="K1442" t="s">
        <v>47</v>
      </c>
      <c r="L1442" t="s">
        <v>48</v>
      </c>
      <c r="M1442" t="s">
        <v>49</v>
      </c>
      <c r="N1442" t="s">
        <v>337</v>
      </c>
      <c r="O1442" t="s">
        <v>338</v>
      </c>
      <c r="P1442" t="s">
        <v>241</v>
      </c>
      <c r="Q1442" t="s">
        <v>242</v>
      </c>
      <c r="R1442" t="s">
        <v>54</v>
      </c>
      <c r="S1442">
        <v>100422206</v>
      </c>
      <c r="T1442" t="s">
        <v>615</v>
      </c>
      <c r="U1442" t="s">
        <v>56</v>
      </c>
      <c r="V1442" t="s">
        <v>57</v>
      </c>
      <c r="W1442">
        <v>2504.79</v>
      </c>
      <c r="X1442">
        <v>19630.84</v>
      </c>
      <c r="Y1442">
        <v>17450.32</v>
      </c>
      <c r="Z1442" t="s">
        <v>49</v>
      </c>
      <c r="AA1442" t="s">
        <v>10314</v>
      </c>
      <c r="AB1442" t="s">
        <v>10296</v>
      </c>
      <c r="AC1442" t="s">
        <v>10297</v>
      </c>
      <c r="AD1442" t="s">
        <v>52</v>
      </c>
      <c r="AE1442" t="s">
        <v>76</v>
      </c>
      <c r="AF1442" t="s">
        <v>10207</v>
      </c>
      <c r="AG1442" t="s">
        <v>10208</v>
      </c>
      <c r="AH1442" t="s">
        <v>10298</v>
      </c>
      <c r="AI1442" t="s">
        <v>48</v>
      </c>
      <c r="AJ1442" t="s">
        <v>47</v>
      </c>
      <c r="AK1442" t="s">
        <v>337</v>
      </c>
      <c r="AL1442" t="s">
        <v>10232</v>
      </c>
      <c r="AM1442">
        <v>0</v>
      </c>
      <c r="AN1442" t="s">
        <v>47</v>
      </c>
      <c r="AO1442" t="s">
        <v>47</v>
      </c>
      <c r="AP1442" t="s">
        <v>47</v>
      </c>
      <c r="AQ1442" t="s">
        <v>47</v>
      </c>
      <c r="AR1442" t="s">
        <v>47</v>
      </c>
      <c r="AS1442">
        <v>2504.79</v>
      </c>
      <c r="AT1442">
        <v>19630.84</v>
      </c>
      <c r="AU1442">
        <v>1</v>
      </c>
      <c r="AV1442">
        <v>1</v>
      </c>
      <c r="AW1442" t="s">
        <v>10352</v>
      </c>
      <c r="AX1442">
        <v>27000</v>
      </c>
      <c r="AY1442" t="s">
        <v>56</v>
      </c>
      <c r="AZ1442" t="s">
        <v>616</v>
      </c>
      <c r="BA1442">
        <v>2799</v>
      </c>
      <c r="BB1442" t="s">
        <v>616</v>
      </c>
      <c r="BC1442">
        <v>2799</v>
      </c>
      <c r="BD1442">
        <v>682</v>
      </c>
      <c r="BE1442">
        <v>48967.75</v>
      </c>
      <c r="BF1442">
        <v>4</v>
      </c>
      <c r="BG1442">
        <v>5</v>
      </c>
      <c r="BH1442">
        <v>28551.64</v>
      </c>
      <c r="BI1442">
        <v>0</v>
      </c>
      <c r="BJ1442">
        <v>28551.64</v>
      </c>
      <c r="BK1442">
        <v>42000</v>
      </c>
      <c r="BL1442" t="s">
        <v>229</v>
      </c>
      <c r="BM1442" t="s">
        <v>618</v>
      </c>
      <c r="BN1442" t="s">
        <v>618</v>
      </c>
      <c r="BO1442">
        <v>3638.7</v>
      </c>
    </row>
    <row r="1443" spans="1:67" hidden="1" x14ac:dyDescent="0.3">
      <c r="A1443">
        <v>135994</v>
      </c>
      <c r="B1443">
        <v>7122517950</v>
      </c>
      <c r="C1443">
        <v>3855615</v>
      </c>
      <c r="D1443">
        <v>7032</v>
      </c>
      <c r="E1443">
        <v>146307</v>
      </c>
      <c r="F1443">
        <v>1</v>
      </c>
      <c r="G1443" t="s">
        <v>889</v>
      </c>
      <c r="H1443">
        <v>42895</v>
      </c>
      <c r="I1443">
        <v>22543671</v>
      </c>
      <c r="J1443" t="s">
        <v>46</v>
      </c>
      <c r="K1443" t="s">
        <v>47</v>
      </c>
      <c r="L1443" t="s">
        <v>48</v>
      </c>
      <c r="M1443" t="s">
        <v>49</v>
      </c>
      <c r="N1443" t="s">
        <v>189</v>
      </c>
      <c r="O1443" t="s">
        <v>190</v>
      </c>
      <c r="P1443" t="s">
        <v>191</v>
      </c>
      <c r="Q1443" t="s">
        <v>192</v>
      </c>
      <c r="R1443" t="s">
        <v>54</v>
      </c>
      <c r="S1443">
        <v>101030531</v>
      </c>
      <c r="T1443" t="s">
        <v>193</v>
      </c>
      <c r="U1443" t="s">
        <v>66</v>
      </c>
      <c r="V1443" t="s">
        <v>1007</v>
      </c>
      <c r="W1443">
        <v>2147.2399999999998</v>
      </c>
      <c r="X1443">
        <v>13074.21</v>
      </c>
      <c r="Y1443">
        <v>12010.69</v>
      </c>
      <c r="Z1443" t="s">
        <v>49</v>
      </c>
      <c r="AA1443" t="s">
        <v>10314</v>
      </c>
      <c r="AB1443" t="s">
        <v>10296</v>
      </c>
      <c r="AC1443" t="s">
        <v>10297</v>
      </c>
      <c r="AD1443" t="s">
        <v>52</v>
      </c>
      <c r="AE1443" t="s">
        <v>76</v>
      </c>
      <c r="AF1443" t="s">
        <v>10207</v>
      </c>
      <c r="AG1443" t="s">
        <v>10208</v>
      </c>
      <c r="AH1443" t="s">
        <v>10298</v>
      </c>
      <c r="AI1443" t="s">
        <v>48</v>
      </c>
      <c r="AJ1443" t="s">
        <v>47</v>
      </c>
      <c r="AK1443" t="s">
        <v>189</v>
      </c>
      <c r="AL1443" t="s">
        <v>10217</v>
      </c>
      <c r="AM1443">
        <v>0</v>
      </c>
      <c r="AN1443" t="s">
        <v>47</v>
      </c>
      <c r="AO1443" t="s">
        <v>47</v>
      </c>
      <c r="AP1443" t="s">
        <v>47</v>
      </c>
      <c r="AQ1443" t="s">
        <v>47</v>
      </c>
      <c r="AR1443" t="s">
        <v>47</v>
      </c>
      <c r="AS1443">
        <v>2147.2399999999998</v>
      </c>
      <c r="AT1443">
        <v>13074.21</v>
      </c>
      <c r="AU1443">
        <v>1</v>
      </c>
      <c r="AV1443">
        <v>1</v>
      </c>
      <c r="AW1443" t="s">
        <v>10352</v>
      </c>
      <c r="AX1443">
        <v>27000</v>
      </c>
      <c r="AY1443" t="s">
        <v>56</v>
      </c>
      <c r="AZ1443" t="s">
        <v>765</v>
      </c>
      <c r="BA1443">
        <v>2781.8</v>
      </c>
      <c r="BB1443" t="s">
        <v>194</v>
      </c>
      <c r="BC1443">
        <v>5563.6</v>
      </c>
      <c r="BD1443" t="s">
        <v>47</v>
      </c>
      <c r="BE1443">
        <v>62041.96</v>
      </c>
      <c r="BF1443">
        <v>5</v>
      </c>
      <c r="BG1443">
        <v>5</v>
      </c>
      <c r="BH1443">
        <v>13074.21</v>
      </c>
      <c r="BI1443">
        <v>0</v>
      </c>
      <c r="BJ1443">
        <v>13074.21</v>
      </c>
      <c r="BK1443">
        <v>27000</v>
      </c>
      <c r="BL1443" t="s">
        <v>56</v>
      </c>
      <c r="BM1443" t="s">
        <v>194</v>
      </c>
      <c r="BN1443" t="s">
        <v>196</v>
      </c>
      <c r="BO1443">
        <v>5563.6</v>
      </c>
    </row>
    <row r="1444" spans="1:67" hidden="1" x14ac:dyDescent="0.3">
      <c r="A1444">
        <v>137170</v>
      </c>
      <c r="B1444">
        <v>7122582820</v>
      </c>
      <c r="C1444">
        <v>4463264</v>
      </c>
      <c r="D1444">
        <v>7032</v>
      </c>
      <c r="E1444">
        <v>146784</v>
      </c>
      <c r="F1444">
        <v>1</v>
      </c>
      <c r="G1444" t="s">
        <v>889</v>
      </c>
      <c r="H1444">
        <v>42896</v>
      </c>
      <c r="I1444">
        <v>22552497</v>
      </c>
      <c r="J1444" t="s">
        <v>46</v>
      </c>
      <c r="K1444" t="s">
        <v>47</v>
      </c>
      <c r="L1444" t="s">
        <v>48</v>
      </c>
      <c r="M1444" t="s">
        <v>49</v>
      </c>
      <c r="N1444" t="s">
        <v>9400</v>
      </c>
      <c r="O1444" t="s">
        <v>10266</v>
      </c>
      <c r="P1444" t="s">
        <v>2264</v>
      </c>
      <c r="Q1444" t="s">
        <v>10372</v>
      </c>
      <c r="R1444" t="s">
        <v>10178</v>
      </c>
      <c r="S1444">
        <v>100788157</v>
      </c>
      <c r="T1444" t="s">
        <v>606</v>
      </c>
      <c r="U1444" t="s">
        <v>66</v>
      </c>
      <c r="V1444" t="s">
        <v>1007</v>
      </c>
      <c r="W1444">
        <v>2473</v>
      </c>
      <c r="X1444">
        <v>9802.7999999999993</v>
      </c>
      <c r="Y1444">
        <v>9072</v>
      </c>
      <c r="Z1444" t="s">
        <v>49</v>
      </c>
      <c r="AA1444" t="s">
        <v>10314</v>
      </c>
      <c r="AB1444" t="s">
        <v>10296</v>
      </c>
      <c r="AC1444" t="s">
        <v>10297</v>
      </c>
      <c r="AD1444" t="s">
        <v>52</v>
      </c>
      <c r="AE1444" t="s">
        <v>76</v>
      </c>
      <c r="AF1444" t="s">
        <v>10207</v>
      </c>
      <c r="AG1444" t="s">
        <v>10208</v>
      </c>
      <c r="AH1444" t="s">
        <v>10298</v>
      </c>
      <c r="AI1444" t="s">
        <v>48</v>
      </c>
      <c r="AJ1444" t="s">
        <v>47</v>
      </c>
      <c r="AK1444" t="s">
        <v>9400</v>
      </c>
      <c r="AL1444" t="s">
        <v>10207</v>
      </c>
      <c r="AM1444">
        <v>0</v>
      </c>
      <c r="AN1444" t="s">
        <v>47</v>
      </c>
      <c r="AO1444" t="s">
        <v>47</v>
      </c>
      <c r="AP1444" t="s">
        <v>47</v>
      </c>
      <c r="AQ1444" t="s">
        <v>47</v>
      </c>
      <c r="AR1444" t="s">
        <v>47</v>
      </c>
      <c r="AS1444">
        <v>2473</v>
      </c>
      <c r="AT1444">
        <v>9802.7999999999993</v>
      </c>
      <c r="AU1444">
        <v>1</v>
      </c>
      <c r="AV1444">
        <v>1</v>
      </c>
      <c r="AW1444" t="s">
        <v>10362</v>
      </c>
      <c r="AX1444">
        <v>10800</v>
      </c>
      <c r="AY1444" t="s">
        <v>66</v>
      </c>
      <c r="AZ1444" t="s">
        <v>10373</v>
      </c>
      <c r="BA1444" t="s">
        <v>47</v>
      </c>
      <c r="BB1444" t="s">
        <v>10373</v>
      </c>
      <c r="BC1444" t="s">
        <v>47</v>
      </c>
      <c r="BD1444">
        <v>1148</v>
      </c>
      <c r="BE1444">
        <v>9802.7999999999993</v>
      </c>
      <c r="BF1444">
        <v>1</v>
      </c>
      <c r="BG1444">
        <v>4</v>
      </c>
      <c r="BH1444">
        <v>0</v>
      </c>
      <c r="BI1444">
        <v>0</v>
      </c>
      <c r="BJ1444">
        <v>0</v>
      </c>
      <c r="BK1444">
        <v>0</v>
      </c>
      <c r="BL1444" t="s">
        <v>59</v>
      </c>
      <c r="BM1444" t="s">
        <v>10376</v>
      </c>
      <c r="BN1444" t="s">
        <v>10375</v>
      </c>
      <c r="BO1444">
        <v>0</v>
      </c>
    </row>
    <row r="1445" spans="1:67" x14ac:dyDescent="0.3">
      <c r="A1445">
        <v>137171</v>
      </c>
      <c r="B1445">
        <v>7122582821</v>
      </c>
      <c r="C1445">
        <v>4463264</v>
      </c>
      <c r="D1445">
        <v>7032</v>
      </c>
      <c r="E1445">
        <v>146785</v>
      </c>
      <c r="F1445">
        <v>1</v>
      </c>
      <c r="G1445" t="s">
        <v>889</v>
      </c>
      <c r="H1445">
        <v>42896</v>
      </c>
      <c r="I1445">
        <v>22552498</v>
      </c>
      <c r="J1445" t="s">
        <v>46</v>
      </c>
      <c r="K1445" t="s">
        <v>47</v>
      </c>
      <c r="L1445" t="s">
        <v>48</v>
      </c>
      <c r="M1445" t="s">
        <v>49</v>
      </c>
      <c r="N1445" t="s">
        <v>9400</v>
      </c>
      <c r="O1445" t="s">
        <v>10266</v>
      </c>
      <c r="P1445" t="s">
        <v>2264</v>
      </c>
      <c r="Q1445" t="s">
        <v>10372</v>
      </c>
      <c r="R1445" t="s">
        <v>10178</v>
      </c>
      <c r="S1445">
        <v>100788157</v>
      </c>
      <c r="T1445" t="s">
        <v>606</v>
      </c>
      <c r="U1445" t="s">
        <v>66</v>
      </c>
      <c r="V1445" t="s">
        <v>1007</v>
      </c>
      <c r="W1445">
        <v>2473</v>
      </c>
      <c r="X1445">
        <v>11070.75</v>
      </c>
      <c r="Y1445">
        <v>10132.65</v>
      </c>
      <c r="Z1445" t="s">
        <v>49</v>
      </c>
      <c r="AA1445" t="s">
        <v>10314</v>
      </c>
      <c r="AB1445" t="s">
        <v>10296</v>
      </c>
      <c r="AC1445" t="s">
        <v>10297</v>
      </c>
      <c r="AD1445" t="s">
        <v>52</v>
      </c>
      <c r="AE1445" t="s">
        <v>76</v>
      </c>
      <c r="AF1445" t="s">
        <v>10207</v>
      </c>
      <c r="AG1445" t="s">
        <v>10208</v>
      </c>
      <c r="AH1445" t="s">
        <v>10298</v>
      </c>
      <c r="AI1445" t="s">
        <v>48</v>
      </c>
      <c r="AJ1445" t="s">
        <v>47</v>
      </c>
      <c r="AK1445" t="s">
        <v>9400</v>
      </c>
      <c r="AL1445" t="s">
        <v>10207</v>
      </c>
      <c r="AM1445">
        <v>0</v>
      </c>
      <c r="AN1445" t="s">
        <v>47</v>
      </c>
      <c r="AO1445" t="s">
        <v>47</v>
      </c>
      <c r="AP1445" t="s">
        <v>47</v>
      </c>
      <c r="AQ1445" t="s">
        <v>47</v>
      </c>
      <c r="AR1445" t="s">
        <v>47</v>
      </c>
      <c r="AS1445">
        <v>2473</v>
      </c>
      <c r="AT1445">
        <v>11070.75</v>
      </c>
      <c r="AU1445">
        <v>1</v>
      </c>
      <c r="AV1445">
        <v>1</v>
      </c>
      <c r="AW1445" t="s">
        <v>10362</v>
      </c>
      <c r="AX1445">
        <v>27000</v>
      </c>
      <c r="AY1445" t="s">
        <v>56</v>
      </c>
      <c r="AZ1445" t="s">
        <v>10373</v>
      </c>
      <c r="BA1445" t="s">
        <v>47</v>
      </c>
      <c r="BB1445" t="s">
        <v>10374</v>
      </c>
      <c r="BC1445" t="s">
        <v>47</v>
      </c>
      <c r="BD1445">
        <v>1148</v>
      </c>
      <c r="BE1445">
        <v>20873.55</v>
      </c>
      <c r="BF1445">
        <v>2</v>
      </c>
      <c r="BG1445">
        <v>4</v>
      </c>
      <c r="BH1445">
        <v>20873.55</v>
      </c>
      <c r="BI1445">
        <v>0</v>
      </c>
      <c r="BJ1445">
        <v>20873.55</v>
      </c>
      <c r="BK1445">
        <v>27000</v>
      </c>
      <c r="BL1445" t="s">
        <v>56</v>
      </c>
      <c r="BM1445" t="s">
        <v>10374</v>
      </c>
      <c r="BN1445" t="s">
        <v>10375</v>
      </c>
      <c r="BO1445" t="s">
        <v>47</v>
      </c>
    </row>
    <row r="1446" spans="1:67" hidden="1" x14ac:dyDescent="0.3">
      <c r="A1446">
        <v>137109</v>
      </c>
      <c r="B1446">
        <v>7122581788</v>
      </c>
      <c r="C1446">
        <v>1933857</v>
      </c>
      <c r="D1446">
        <v>7032</v>
      </c>
      <c r="E1446">
        <v>146769</v>
      </c>
      <c r="F1446">
        <v>1</v>
      </c>
      <c r="G1446" t="s">
        <v>889</v>
      </c>
      <c r="H1446">
        <v>42896</v>
      </c>
      <c r="I1446">
        <v>22552345</v>
      </c>
      <c r="J1446" t="s">
        <v>46</v>
      </c>
      <c r="K1446" t="s">
        <v>47</v>
      </c>
      <c r="L1446" t="s">
        <v>48</v>
      </c>
      <c r="M1446" t="s">
        <v>49</v>
      </c>
      <c r="N1446" t="s">
        <v>82</v>
      </c>
      <c r="O1446" t="s">
        <v>83</v>
      </c>
      <c r="P1446" t="s">
        <v>84</v>
      </c>
      <c r="Q1446" t="s">
        <v>85</v>
      </c>
      <c r="R1446" t="s">
        <v>54</v>
      </c>
      <c r="S1446">
        <v>100994845</v>
      </c>
      <c r="T1446" t="s">
        <v>86</v>
      </c>
      <c r="U1446" t="s">
        <v>56</v>
      </c>
      <c r="V1446" t="s">
        <v>57</v>
      </c>
      <c r="W1446">
        <v>10806.45</v>
      </c>
      <c r="X1446">
        <v>19888.8</v>
      </c>
      <c r="Y1446">
        <v>18164.439999999999</v>
      </c>
      <c r="Z1446" t="s">
        <v>49</v>
      </c>
      <c r="AA1446" t="s">
        <v>10314</v>
      </c>
      <c r="AB1446" t="s">
        <v>10296</v>
      </c>
      <c r="AC1446" t="s">
        <v>10297</v>
      </c>
      <c r="AD1446" t="s">
        <v>52</v>
      </c>
      <c r="AE1446" t="s">
        <v>76</v>
      </c>
      <c r="AF1446" t="s">
        <v>10207</v>
      </c>
      <c r="AG1446" t="s">
        <v>10208</v>
      </c>
      <c r="AH1446" t="s">
        <v>10298</v>
      </c>
      <c r="AI1446" t="s">
        <v>48</v>
      </c>
      <c r="AJ1446" t="s">
        <v>47</v>
      </c>
      <c r="AK1446" t="s">
        <v>82</v>
      </c>
      <c r="AL1446" t="s">
        <v>10240</v>
      </c>
      <c r="AM1446">
        <v>0</v>
      </c>
      <c r="AN1446" t="s">
        <v>47</v>
      </c>
      <c r="AO1446" t="s">
        <v>47</v>
      </c>
      <c r="AP1446" t="s">
        <v>47</v>
      </c>
      <c r="AQ1446" t="s">
        <v>47</v>
      </c>
      <c r="AR1446" t="s">
        <v>47</v>
      </c>
      <c r="AS1446">
        <v>10806.45</v>
      </c>
      <c r="AT1446">
        <v>19888.8</v>
      </c>
      <c r="AU1446">
        <v>1</v>
      </c>
      <c r="AV1446">
        <v>1</v>
      </c>
      <c r="AW1446" t="s">
        <v>10352</v>
      </c>
      <c r="AX1446">
        <v>27000</v>
      </c>
      <c r="AY1446" t="s">
        <v>56</v>
      </c>
      <c r="AZ1446" t="s">
        <v>87</v>
      </c>
      <c r="BA1446">
        <v>12000</v>
      </c>
      <c r="BB1446" t="s">
        <v>87</v>
      </c>
      <c r="BC1446">
        <v>12000</v>
      </c>
      <c r="BD1446">
        <v>2531</v>
      </c>
      <c r="BE1446">
        <v>40762.35</v>
      </c>
      <c r="BF1446">
        <v>3</v>
      </c>
      <c r="BG1446">
        <v>4</v>
      </c>
      <c r="BH1446">
        <v>0</v>
      </c>
      <c r="BI1446">
        <v>0</v>
      </c>
      <c r="BJ1446">
        <v>0</v>
      </c>
      <c r="BK1446">
        <v>0</v>
      </c>
      <c r="BL1446" t="s">
        <v>59</v>
      </c>
      <c r="BM1446" t="s">
        <v>88</v>
      </c>
      <c r="BN1446" t="s">
        <v>89</v>
      </c>
      <c r="BO1446">
        <v>0</v>
      </c>
    </row>
    <row r="1447" spans="1:67" hidden="1" x14ac:dyDescent="0.3">
      <c r="A1447">
        <v>137143</v>
      </c>
      <c r="B1447">
        <v>7122582398</v>
      </c>
      <c r="C1447">
        <v>2795664</v>
      </c>
      <c r="D1447">
        <v>7032</v>
      </c>
      <c r="E1447">
        <v>146771</v>
      </c>
      <c r="F1447">
        <v>1</v>
      </c>
      <c r="G1447" t="s">
        <v>889</v>
      </c>
      <c r="H1447">
        <v>42896</v>
      </c>
      <c r="I1447">
        <v>22552348</v>
      </c>
      <c r="J1447" t="s">
        <v>46</v>
      </c>
      <c r="K1447" t="s">
        <v>47</v>
      </c>
      <c r="L1447" t="s">
        <v>48</v>
      </c>
      <c r="M1447" t="s">
        <v>49</v>
      </c>
      <c r="N1447" t="s">
        <v>105</v>
      </c>
      <c r="O1447" t="s">
        <v>106</v>
      </c>
      <c r="P1447" t="s">
        <v>107</v>
      </c>
      <c r="Q1447" t="s">
        <v>108</v>
      </c>
      <c r="R1447" t="s">
        <v>54</v>
      </c>
      <c r="S1447">
        <v>100894891</v>
      </c>
      <c r="T1447" t="s">
        <v>116</v>
      </c>
      <c r="U1447" t="s">
        <v>56</v>
      </c>
      <c r="V1447" t="s">
        <v>57</v>
      </c>
      <c r="W1447">
        <v>12494.96</v>
      </c>
      <c r="X1447">
        <v>20486.07</v>
      </c>
      <c r="Y1447">
        <v>18587.12</v>
      </c>
      <c r="Z1447" t="s">
        <v>49</v>
      </c>
      <c r="AA1447" t="s">
        <v>10314</v>
      </c>
      <c r="AB1447" t="s">
        <v>10296</v>
      </c>
      <c r="AC1447" t="s">
        <v>10297</v>
      </c>
      <c r="AD1447" t="s">
        <v>52</v>
      </c>
      <c r="AE1447" t="s">
        <v>76</v>
      </c>
      <c r="AF1447" t="s">
        <v>10207</v>
      </c>
      <c r="AG1447" t="s">
        <v>10208</v>
      </c>
      <c r="AH1447" t="s">
        <v>10298</v>
      </c>
      <c r="AI1447" t="s">
        <v>48</v>
      </c>
      <c r="AJ1447" t="s">
        <v>47</v>
      </c>
      <c r="AK1447" t="s">
        <v>105</v>
      </c>
      <c r="AL1447" t="s">
        <v>10240</v>
      </c>
      <c r="AM1447">
        <v>0</v>
      </c>
      <c r="AN1447" t="s">
        <v>47</v>
      </c>
      <c r="AO1447" t="s">
        <v>47</v>
      </c>
      <c r="AP1447" t="s">
        <v>47</v>
      </c>
      <c r="AQ1447" t="s">
        <v>47</v>
      </c>
      <c r="AR1447" t="s">
        <v>47</v>
      </c>
      <c r="AS1447">
        <v>12494.96</v>
      </c>
      <c r="AT1447">
        <v>20486.07</v>
      </c>
      <c r="AU1447">
        <v>1</v>
      </c>
      <c r="AV1447">
        <v>1</v>
      </c>
      <c r="AW1447" t="s">
        <v>10352</v>
      </c>
      <c r="AX1447">
        <v>27000</v>
      </c>
      <c r="AY1447" t="s">
        <v>56</v>
      </c>
      <c r="AZ1447" t="s">
        <v>692</v>
      </c>
      <c r="BA1447">
        <v>13875</v>
      </c>
      <c r="BB1447" t="s">
        <v>692</v>
      </c>
      <c r="BC1447">
        <v>13875</v>
      </c>
      <c r="BD1447">
        <v>2720</v>
      </c>
      <c r="BE1447">
        <v>61248.42</v>
      </c>
      <c r="BF1447">
        <v>4</v>
      </c>
      <c r="BG1447">
        <v>4</v>
      </c>
      <c r="BH1447">
        <v>40374.870000000003</v>
      </c>
      <c r="BI1447">
        <v>0</v>
      </c>
      <c r="BJ1447">
        <v>40374.870000000003</v>
      </c>
      <c r="BK1447">
        <v>42000</v>
      </c>
      <c r="BL1447" t="s">
        <v>229</v>
      </c>
      <c r="BM1447" t="s">
        <v>694</v>
      </c>
      <c r="BN1447" t="s">
        <v>694</v>
      </c>
      <c r="BO1447">
        <v>18037.5</v>
      </c>
    </row>
    <row r="1448" spans="1:67" hidden="1" x14ac:dyDescent="0.3">
      <c r="A1448">
        <v>136752</v>
      </c>
      <c r="B1448">
        <v>7122552558</v>
      </c>
      <c r="C1448">
        <v>2769823</v>
      </c>
      <c r="D1448">
        <v>7032</v>
      </c>
      <c r="E1448">
        <v>147022</v>
      </c>
      <c r="F1448">
        <v>1</v>
      </c>
      <c r="G1448" t="s">
        <v>889</v>
      </c>
      <c r="H1448">
        <v>42898</v>
      </c>
      <c r="I1448">
        <v>22561476</v>
      </c>
      <c r="J1448" t="s">
        <v>46</v>
      </c>
      <c r="K1448" t="s">
        <v>47</v>
      </c>
      <c r="L1448" t="s">
        <v>48</v>
      </c>
      <c r="M1448" t="s">
        <v>49</v>
      </c>
      <c r="N1448" t="s">
        <v>9412</v>
      </c>
      <c r="O1448" t="s">
        <v>10389</v>
      </c>
      <c r="P1448" t="s">
        <v>207</v>
      </c>
      <c r="Q1448" t="s">
        <v>208</v>
      </c>
      <c r="R1448" t="s">
        <v>54</v>
      </c>
      <c r="S1448">
        <v>101093720</v>
      </c>
      <c r="T1448" t="s">
        <v>55</v>
      </c>
      <c r="U1448" t="s">
        <v>66</v>
      </c>
      <c r="V1448" t="s">
        <v>1007</v>
      </c>
      <c r="W1448">
        <v>2642.6</v>
      </c>
      <c r="X1448">
        <v>10568.78</v>
      </c>
      <c r="Y1448">
        <v>9673.43</v>
      </c>
      <c r="Z1448" t="s">
        <v>49</v>
      </c>
      <c r="AA1448" t="s">
        <v>10314</v>
      </c>
      <c r="AB1448" t="s">
        <v>10296</v>
      </c>
      <c r="AC1448" t="s">
        <v>10297</v>
      </c>
      <c r="AD1448" t="s">
        <v>52</v>
      </c>
      <c r="AE1448" t="s">
        <v>76</v>
      </c>
      <c r="AF1448" t="s">
        <v>10207</v>
      </c>
      <c r="AG1448" t="s">
        <v>10208</v>
      </c>
      <c r="AH1448" t="s">
        <v>10298</v>
      </c>
      <c r="AI1448" t="s">
        <v>48</v>
      </c>
      <c r="AJ1448" t="s">
        <v>47</v>
      </c>
      <c r="AK1448" t="s">
        <v>9412</v>
      </c>
      <c r="AL1448" t="s">
        <v>10207</v>
      </c>
      <c r="AM1448">
        <v>0</v>
      </c>
      <c r="AN1448" t="s">
        <v>47</v>
      </c>
      <c r="AO1448" t="s">
        <v>47</v>
      </c>
      <c r="AP1448" t="s">
        <v>47</v>
      </c>
      <c r="AQ1448" t="s">
        <v>47</v>
      </c>
      <c r="AR1448" t="s">
        <v>47</v>
      </c>
      <c r="AS1448">
        <v>2642.6</v>
      </c>
      <c r="AT1448">
        <v>10568.78</v>
      </c>
      <c r="AU1448">
        <v>1</v>
      </c>
      <c r="AV1448">
        <v>1</v>
      </c>
      <c r="AW1448" t="s">
        <v>10352</v>
      </c>
      <c r="AX1448">
        <v>10800</v>
      </c>
      <c r="AY1448" t="s">
        <v>66</v>
      </c>
      <c r="AZ1448" t="s">
        <v>5077</v>
      </c>
      <c r="BA1448">
        <v>2953</v>
      </c>
      <c r="BB1448" t="s">
        <v>5077</v>
      </c>
      <c r="BC1448">
        <v>2953</v>
      </c>
      <c r="BD1448">
        <v>120</v>
      </c>
      <c r="BE1448">
        <v>10568.78</v>
      </c>
      <c r="BF1448">
        <v>1</v>
      </c>
      <c r="BG1448">
        <v>3</v>
      </c>
      <c r="BH1448">
        <v>0</v>
      </c>
      <c r="BI1448">
        <v>0</v>
      </c>
      <c r="BJ1448">
        <v>0</v>
      </c>
      <c r="BK1448">
        <v>0</v>
      </c>
      <c r="BL1448" t="s">
        <v>59</v>
      </c>
      <c r="BM1448" t="s">
        <v>10390</v>
      </c>
      <c r="BN1448" t="s">
        <v>10391</v>
      </c>
      <c r="BO1448">
        <v>0</v>
      </c>
    </row>
    <row r="1449" spans="1:67" x14ac:dyDescent="0.3">
      <c r="A1449">
        <v>137446</v>
      </c>
      <c r="B1449">
        <v>7122620047</v>
      </c>
      <c r="C1449">
        <v>4463189</v>
      </c>
      <c r="D1449">
        <v>7032</v>
      </c>
      <c r="E1449">
        <v>147141</v>
      </c>
      <c r="F1449">
        <v>1</v>
      </c>
      <c r="G1449" t="s">
        <v>889</v>
      </c>
      <c r="H1449">
        <v>42898</v>
      </c>
      <c r="I1449">
        <v>22561535</v>
      </c>
      <c r="J1449" t="s">
        <v>46</v>
      </c>
      <c r="K1449" t="s">
        <v>47</v>
      </c>
      <c r="L1449" t="s">
        <v>48</v>
      </c>
      <c r="M1449" t="s">
        <v>49</v>
      </c>
      <c r="N1449" t="s">
        <v>9400</v>
      </c>
      <c r="O1449" t="s">
        <v>51</v>
      </c>
      <c r="P1449" t="s">
        <v>52</v>
      </c>
      <c r="Q1449" t="s">
        <v>10357</v>
      </c>
      <c r="R1449" t="s">
        <v>992</v>
      </c>
      <c r="S1449">
        <v>101093720</v>
      </c>
      <c r="T1449" t="s">
        <v>55</v>
      </c>
      <c r="U1449" t="s">
        <v>56</v>
      </c>
      <c r="V1449" t="s">
        <v>57</v>
      </c>
      <c r="W1449">
        <v>1880.82</v>
      </c>
      <c r="X1449">
        <v>16120.31</v>
      </c>
      <c r="Y1449">
        <v>14641.66</v>
      </c>
      <c r="Z1449" t="s">
        <v>49</v>
      </c>
      <c r="AA1449" t="s">
        <v>10314</v>
      </c>
      <c r="AB1449" t="s">
        <v>10296</v>
      </c>
      <c r="AC1449" t="s">
        <v>10297</v>
      </c>
      <c r="AD1449" t="s">
        <v>52</v>
      </c>
      <c r="AE1449" t="s">
        <v>76</v>
      </c>
      <c r="AF1449" t="s">
        <v>10207</v>
      </c>
      <c r="AG1449" t="s">
        <v>10208</v>
      </c>
      <c r="AH1449" t="s">
        <v>10298</v>
      </c>
      <c r="AI1449" t="s">
        <v>48</v>
      </c>
      <c r="AJ1449" t="s">
        <v>47</v>
      </c>
      <c r="AK1449" t="s">
        <v>9400</v>
      </c>
      <c r="AL1449" t="s">
        <v>10207</v>
      </c>
      <c r="AM1449">
        <v>0</v>
      </c>
      <c r="AN1449" t="s">
        <v>47</v>
      </c>
      <c r="AO1449" t="s">
        <v>47</v>
      </c>
      <c r="AP1449" t="s">
        <v>47</v>
      </c>
      <c r="AQ1449" t="s">
        <v>47</v>
      </c>
      <c r="AR1449" t="s">
        <v>47</v>
      </c>
      <c r="AS1449">
        <v>1880.82</v>
      </c>
      <c r="AT1449">
        <v>16120.31</v>
      </c>
      <c r="AU1449">
        <v>1</v>
      </c>
      <c r="AV1449">
        <v>1</v>
      </c>
      <c r="AW1449" t="s">
        <v>10358</v>
      </c>
      <c r="AX1449">
        <v>27000</v>
      </c>
      <c r="AY1449" t="s">
        <v>56</v>
      </c>
      <c r="AZ1449" t="s">
        <v>5276</v>
      </c>
      <c r="BA1449">
        <v>1880.82</v>
      </c>
      <c r="BB1449" t="s">
        <v>5276</v>
      </c>
      <c r="BC1449">
        <v>1880.82</v>
      </c>
      <c r="BD1449">
        <v>154</v>
      </c>
      <c r="BE1449">
        <v>26689.09</v>
      </c>
      <c r="BF1449">
        <v>2</v>
      </c>
      <c r="BG1449">
        <v>3</v>
      </c>
      <c r="BH1449">
        <v>26689.09</v>
      </c>
      <c r="BI1449">
        <v>0</v>
      </c>
      <c r="BJ1449">
        <v>26689.09</v>
      </c>
      <c r="BK1449">
        <v>27000</v>
      </c>
      <c r="BL1449" t="s">
        <v>56</v>
      </c>
      <c r="BM1449" t="s">
        <v>5276</v>
      </c>
      <c r="BN1449" t="s">
        <v>10360</v>
      </c>
      <c r="BO1449" t="s">
        <v>47</v>
      </c>
    </row>
    <row r="1450" spans="1:67" hidden="1" x14ac:dyDescent="0.3">
      <c r="A1450">
        <v>137100</v>
      </c>
      <c r="B1450">
        <v>7122581667</v>
      </c>
      <c r="C1450">
        <v>3202973</v>
      </c>
      <c r="D1450">
        <v>7032</v>
      </c>
      <c r="E1450">
        <v>147066</v>
      </c>
      <c r="F1450">
        <v>1</v>
      </c>
      <c r="G1450" t="s">
        <v>889</v>
      </c>
      <c r="H1450">
        <v>42898</v>
      </c>
      <c r="I1450">
        <v>22561538</v>
      </c>
      <c r="J1450" t="s">
        <v>46</v>
      </c>
      <c r="K1450" t="s">
        <v>47</v>
      </c>
      <c r="L1450" t="s">
        <v>48</v>
      </c>
      <c r="M1450" t="s">
        <v>49</v>
      </c>
      <c r="N1450" t="s">
        <v>136</v>
      </c>
      <c r="O1450" t="s">
        <v>83</v>
      </c>
      <c r="P1450" t="s">
        <v>84</v>
      </c>
      <c r="Q1450" t="s">
        <v>85</v>
      </c>
      <c r="R1450" t="s">
        <v>54</v>
      </c>
      <c r="S1450">
        <v>100994845</v>
      </c>
      <c r="T1450" t="s">
        <v>86</v>
      </c>
      <c r="U1450" t="s">
        <v>56</v>
      </c>
      <c r="V1450" t="s">
        <v>57</v>
      </c>
      <c r="W1450">
        <v>10806.45</v>
      </c>
      <c r="X1450">
        <v>20952</v>
      </c>
      <c r="Y1450">
        <v>19175.240000000002</v>
      </c>
      <c r="Z1450" t="s">
        <v>49</v>
      </c>
      <c r="AA1450" t="s">
        <v>10314</v>
      </c>
      <c r="AB1450" t="s">
        <v>10296</v>
      </c>
      <c r="AC1450" t="s">
        <v>10297</v>
      </c>
      <c r="AD1450" t="s">
        <v>52</v>
      </c>
      <c r="AE1450" t="s">
        <v>76</v>
      </c>
      <c r="AF1450" t="s">
        <v>10207</v>
      </c>
      <c r="AG1450" t="s">
        <v>10208</v>
      </c>
      <c r="AH1450" t="s">
        <v>10298</v>
      </c>
      <c r="AI1450" t="s">
        <v>48</v>
      </c>
      <c r="AJ1450" t="s">
        <v>47</v>
      </c>
      <c r="AK1450" t="s">
        <v>136</v>
      </c>
      <c r="AL1450" t="s">
        <v>10240</v>
      </c>
      <c r="AM1450">
        <v>0</v>
      </c>
      <c r="AN1450" t="s">
        <v>47</v>
      </c>
      <c r="AO1450" t="s">
        <v>47</v>
      </c>
      <c r="AP1450" t="s">
        <v>47</v>
      </c>
      <c r="AQ1450" t="s">
        <v>47</v>
      </c>
      <c r="AR1450" t="s">
        <v>47</v>
      </c>
      <c r="AS1450">
        <v>10806.45</v>
      </c>
      <c r="AT1450">
        <v>20952</v>
      </c>
      <c r="AU1450">
        <v>1</v>
      </c>
      <c r="AV1450">
        <v>1</v>
      </c>
      <c r="AW1450" t="s">
        <v>10352</v>
      </c>
      <c r="AX1450">
        <v>27000</v>
      </c>
      <c r="AY1450" t="s">
        <v>56</v>
      </c>
      <c r="AZ1450" t="s">
        <v>87</v>
      </c>
      <c r="BA1450">
        <v>12000</v>
      </c>
      <c r="BB1450" t="s">
        <v>87</v>
      </c>
      <c r="BC1450">
        <v>12000</v>
      </c>
      <c r="BD1450">
        <v>2531</v>
      </c>
      <c r="BE1450">
        <v>47641.09</v>
      </c>
      <c r="BF1450">
        <v>3</v>
      </c>
      <c r="BG1450">
        <v>3</v>
      </c>
      <c r="BH1450">
        <v>20952</v>
      </c>
      <c r="BI1450">
        <v>0</v>
      </c>
      <c r="BJ1450">
        <v>20952</v>
      </c>
      <c r="BK1450">
        <v>27000</v>
      </c>
      <c r="BL1450" t="s">
        <v>56</v>
      </c>
      <c r="BM1450" t="s">
        <v>87</v>
      </c>
      <c r="BN1450" t="s">
        <v>89</v>
      </c>
      <c r="BO1450">
        <v>12000</v>
      </c>
    </row>
    <row r="1451" spans="1:67" hidden="1" x14ac:dyDescent="0.3">
      <c r="A1451">
        <v>138037</v>
      </c>
      <c r="B1451">
        <v>7122658068</v>
      </c>
      <c r="C1451">
        <v>1157188</v>
      </c>
      <c r="D1451">
        <v>7032</v>
      </c>
      <c r="E1451">
        <v>147741</v>
      </c>
      <c r="F1451">
        <v>1</v>
      </c>
      <c r="G1451" t="s">
        <v>889</v>
      </c>
      <c r="H1451">
        <v>42899</v>
      </c>
      <c r="I1451">
        <v>22574733</v>
      </c>
      <c r="J1451" t="s">
        <v>46</v>
      </c>
      <c r="K1451" t="s">
        <v>47</v>
      </c>
      <c r="L1451" t="s">
        <v>48</v>
      </c>
      <c r="M1451" t="s">
        <v>49</v>
      </c>
      <c r="N1451" t="s">
        <v>9400</v>
      </c>
      <c r="O1451" t="s">
        <v>10238</v>
      </c>
      <c r="P1451" t="s">
        <v>568</v>
      </c>
      <c r="Q1451" t="s">
        <v>10361</v>
      </c>
      <c r="R1451" t="s">
        <v>10178</v>
      </c>
      <c r="S1451">
        <v>100994845</v>
      </c>
      <c r="T1451" t="s">
        <v>86</v>
      </c>
      <c r="U1451" t="s">
        <v>56</v>
      </c>
      <c r="V1451" t="s">
        <v>57</v>
      </c>
      <c r="W1451">
        <v>14000</v>
      </c>
      <c r="X1451">
        <v>19725.29</v>
      </c>
      <c r="Y1451">
        <v>17878.099999999999</v>
      </c>
      <c r="Z1451" t="s">
        <v>49</v>
      </c>
      <c r="AA1451" t="s">
        <v>10314</v>
      </c>
      <c r="AB1451" t="s">
        <v>10296</v>
      </c>
      <c r="AC1451" t="s">
        <v>10297</v>
      </c>
      <c r="AD1451" t="s">
        <v>52</v>
      </c>
      <c r="AE1451" t="s">
        <v>76</v>
      </c>
      <c r="AF1451" t="s">
        <v>10207</v>
      </c>
      <c r="AG1451" t="s">
        <v>10208</v>
      </c>
      <c r="AH1451" t="s">
        <v>10298</v>
      </c>
      <c r="AI1451" t="s">
        <v>48</v>
      </c>
      <c r="AJ1451" t="s">
        <v>47</v>
      </c>
      <c r="AK1451" t="s">
        <v>9400</v>
      </c>
      <c r="AL1451" t="s">
        <v>10240</v>
      </c>
      <c r="AM1451">
        <v>0</v>
      </c>
      <c r="AN1451" t="s">
        <v>47</v>
      </c>
      <c r="AO1451" t="s">
        <v>47</v>
      </c>
      <c r="AP1451" t="s">
        <v>47</v>
      </c>
      <c r="AQ1451" t="s">
        <v>47</v>
      </c>
      <c r="AR1451" t="s">
        <v>47</v>
      </c>
      <c r="AS1451">
        <v>14000</v>
      </c>
      <c r="AT1451">
        <v>19725.29</v>
      </c>
      <c r="AU1451">
        <v>1</v>
      </c>
      <c r="AV1451">
        <v>1</v>
      </c>
      <c r="AW1451" t="s">
        <v>10362</v>
      </c>
      <c r="AX1451">
        <v>27000</v>
      </c>
      <c r="AY1451" t="s">
        <v>56</v>
      </c>
      <c r="AZ1451" t="s">
        <v>10430</v>
      </c>
      <c r="BA1451" t="s">
        <v>47</v>
      </c>
      <c r="BB1451" t="s">
        <v>10430</v>
      </c>
      <c r="BC1451" t="s">
        <v>47</v>
      </c>
      <c r="BD1451">
        <v>1</v>
      </c>
      <c r="BE1451">
        <v>19725.29</v>
      </c>
      <c r="BF1451">
        <v>1</v>
      </c>
      <c r="BG1451">
        <v>4</v>
      </c>
      <c r="BH1451">
        <v>0</v>
      </c>
      <c r="BI1451">
        <v>0</v>
      </c>
      <c r="BJ1451">
        <v>0</v>
      </c>
      <c r="BK1451">
        <v>0</v>
      </c>
      <c r="BL1451" t="s">
        <v>59</v>
      </c>
      <c r="BM1451" t="s">
        <v>10467</v>
      </c>
      <c r="BN1451" t="s">
        <v>10431</v>
      </c>
      <c r="BO1451">
        <v>0</v>
      </c>
    </row>
    <row r="1452" spans="1:67" x14ac:dyDescent="0.3">
      <c r="A1452">
        <v>138038</v>
      </c>
      <c r="B1452">
        <v>7122658069</v>
      </c>
      <c r="C1452">
        <v>4463264</v>
      </c>
      <c r="D1452">
        <v>7032</v>
      </c>
      <c r="E1452">
        <v>147742</v>
      </c>
      <c r="F1452">
        <v>1</v>
      </c>
      <c r="G1452" t="s">
        <v>889</v>
      </c>
      <c r="H1452">
        <v>42899</v>
      </c>
      <c r="I1452">
        <v>22574734</v>
      </c>
      <c r="J1452" t="s">
        <v>46</v>
      </c>
      <c r="K1452" t="s">
        <v>47</v>
      </c>
      <c r="L1452" t="s">
        <v>48</v>
      </c>
      <c r="M1452" t="s">
        <v>49</v>
      </c>
      <c r="N1452" t="s">
        <v>9400</v>
      </c>
      <c r="O1452" t="s">
        <v>10266</v>
      </c>
      <c r="P1452" t="s">
        <v>2264</v>
      </c>
      <c r="Q1452" t="s">
        <v>10372</v>
      </c>
      <c r="R1452" t="s">
        <v>10178</v>
      </c>
      <c r="S1452">
        <v>100788157</v>
      </c>
      <c r="T1452" t="s">
        <v>606</v>
      </c>
      <c r="U1452" t="s">
        <v>66</v>
      </c>
      <c r="V1452" t="s">
        <v>1007</v>
      </c>
      <c r="W1452">
        <v>2473</v>
      </c>
      <c r="X1452">
        <v>9208.6299999999992</v>
      </c>
      <c r="Y1452">
        <v>8406.42</v>
      </c>
      <c r="Z1452" t="s">
        <v>49</v>
      </c>
      <c r="AA1452" t="s">
        <v>10314</v>
      </c>
      <c r="AB1452" t="s">
        <v>10296</v>
      </c>
      <c r="AC1452" t="s">
        <v>10297</v>
      </c>
      <c r="AD1452" t="s">
        <v>52</v>
      </c>
      <c r="AE1452" t="s">
        <v>76</v>
      </c>
      <c r="AF1452" t="s">
        <v>10207</v>
      </c>
      <c r="AG1452" t="s">
        <v>10208</v>
      </c>
      <c r="AH1452" t="s">
        <v>10298</v>
      </c>
      <c r="AI1452" t="s">
        <v>48</v>
      </c>
      <c r="AJ1452" t="s">
        <v>47</v>
      </c>
      <c r="AK1452" t="s">
        <v>9400</v>
      </c>
      <c r="AL1452" t="s">
        <v>10207</v>
      </c>
      <c r="AM1452">
        <v>0</v>
      </c>
      <c r="AN1452" t="s">
        <v>47</v>
      </c>
      <c r="AO1452" t="s">
        <v>47</v>
      </c>
      <c r="AP1452" t="s">
        <v>47</v>
      </c>
      <c r="AQ1452" t="s">
        <v>47</v>
      </c>
      <c r="AR1452" t="s">
        <v>47</v>
      </c>
      <c r="AS1452">
        <v>2473</v>
      </c>
      <c r="AT1452">
        <v>9208.6299999999992</v>
      </c>
      <c r="AU1452">
        <v>1</v>
      </c>
      <c r="AV1452">
        <v>1</v>
      </c>
      <c r="AW1452" t="s">
        <v>10362</v>
      </c>
      <c r="AX1452">
        <v>10800</v>
      </c>
      <c r="AY1452" t="s">
        <v>66</v>
      </c>
      <c r="AZ1452" t="s">
        <v>10373</v>
      </c>
      <c r="BA1452" t="s">
        <v>47</v>
      </c>
      <c r="BB1452" t="s">
        <v>10373</v>
      </c>
      <c r="BC1452" t="s">
        <v>47</v>
      </c>
      <c r="BD1452">
        <v>1148</v>
      </c>
      <c r="BE1452">
        <v>28933.919999999998</v>
      </c>
      <c r="BF1452">
        <v>2</v>
      </c>
      <c r="BG1452">
        <v>4</v>
      </c>
      <c r="BH1452">
        <v>28933.919999999998</v>
      </c>
      <c r="BI1452">
        <v>0</v>
      </c>
      <c r="BJ1452">
        <v>28933.919999999998</v>
      </c>
      <c r="BK1452">
        <v>42000</v>
      </c>
      <c r="BL1452" t="s">
        <v>229</v>
      </c>
      <c r="BM1452" t="s">
        <v>10375</v>
      </c>
      <c r="BN1452" t="s">
        <v>10375</v>
      </c>
      <c r="BO1452" t="s">
        <v>47</v>
      </c>
    </row>
    <row r="1453" spans="1:67" hidden="1" x14ac:dyDescent="0.3">
      <c r="A1453">
        <v>138039</v>
      </c>
      <c r="B1453">
        <v>7122658100</v>
      </c>
      <c r="C1453">
        <v>4463264</v>
      </c>
      <c r="D1453">
        <v>7032</v>
      </c>
      <c r="E1453">
        <v>147743</v>
      </c>
      <c r="F1453">
        <v>1</v>
      </c>
      <c r="G1453" t="s">
        <v>889</v>
      </c>
      <c r="H1453">
        <v>42899</v>
      </c>
      <c r="I1453">
        <v>22574735</v>
      </c>
      <c r="J1453" t="s">
        <v>46</v>
      </c>
      <c r="K1453" t="s">
        <v>47</v>
      </c>
      <c r="L1453" t="s">
        <v>48</v>
      </c>
      <c r="M1453" t="s">
        <v>49</v>
      </c>
      <c r="N1453" t="s">
        <v>9400</v>
      </c>
      <c r="O1453" t="s">
        <v>10266</v>
      </c>
      <c r="P1453" t="s">
        <v>2264</v>
      </c>
      <c r="Q1453" t="s">
        <v>10372</v>
      </c>
      <c r="R1453" t="s">
        <v>10178</v>
      </c>
      <c r="S1453">
        <v>100788157</v>
      </c>
      <c r="T1453" t="s">
        <v>606</v>
      </c>
      <c r="U1453" t="s">
        <v>66</v>
      </c>
      <c r="V1453" t="s">
        <v>1007</v>
      </c>
      <c r="W1453">
        <v>2473</v>
      </c>
      <c r="X1453">
        <v>10944.87</v>
      </c>
      <c r="Y1453">
        <v>10038.36</v>
      </c>
      <c r="Z1453" t="s">
        <v>49</v>
      </c>
      <c r="AA1453" t="s">
        <v>10314</v>
      </c>
      <c r="AB1453" t="s">
        <v>10296</v>
      </c>
      <c r="AC1453" t="s">
        <v>10297</v>
      </c>
      <c r="AD1453" t="s">
        <v>52</v>
      </c>
      <c r="AE1453" t="s">
        <v>76</v>
      </c>
      <c r="AF1453" t="s">
        <v>10207</v>
      </c>
      <c r="AG1453" t="s">
        <v>10208</v>
      </c>
      <c r="AH1453" t="s">
        <v>10298</v>
      </c>
      <c r="AI1453" t="s">
        <v>48</v>
      </c>
      <c r="AJ1453" t="s">
        <v>47</v>
      </c>
      <c r="AK1453" t="s">
        <v>9400</v>
      </c>
      <c r="AL1453" t="s">
        <v>10207</v>
      </c>
      <c r="AM1453">
        <v>0</v>
      </c>
      <c r="AN1453" t="s">
        <v>47</v>
      </c>
      <c r="AO1453" t="s">
        <v>47</v>
      </c>
      <c r="AP1453" t="s">
        <v>47</v>
      </c>
      <c r="AQ1453" t="s">
        <v>47</v>
      </c>
      <c r="AR1453" t="s">
        <v>47</v>
      </c>
      <c r="AS1453">
        <v>2473</v>
      </c>
      <c r="AT1453">
        <v>10944.87</v>
      </c>
      <c r="AU1453">
        <v>1</v>
      </c>
      <c r="AV1453">
        <v>1</v>
      </c>
      <c r="AW1453" t="s">
        <v>10362</v>
      </c>
      <c r="AX1453">
        <v>27000</v>
      </c>
      <c r="AY1453" t="s">
        <v>56</v>
      </c>
      <c r="AZ1453" t="s">
        <v>10373</v>
      </c>
      <c r="BA1453" t="s">
        <v>47</v>
      </c>
      <c r="BB1453" t="s">
        <v>10374</v>
      </c>
      <c r="BC1453" t="s">
        <v>47</v>
      </c>
      <c r="BD1453">
        <v>1148</v>
      </c>
      <c r="BE1453">
        <v>39878.79</v>
      </c>
      <c r="BF1453">
        <v>3</v>
      </c>
      <c r="BG1453">
        <v>4</v>
      </c>
      <c r="BH1453">
        <v>0</v>
      </c>
      <c r="BI1453">
        <v>0</v>
      </c>
      <c r="BJ1453">
        <v>0</v>
      </c>
      <c r="BK1453">
        <v>0</v>
      </c>
      <c r="BL1453" t="s">
        <v>59</v>
      </c>
      <c r="BM1453" t="s">
        <v>10376</v>
      </c>
      <c r="BN1453" t="s">
        <v>10375</v>
      </c>
      <c r="BO1453">
        <v>0</v>
      </c>
    </row>
    <row r="1454" spans="1:67" x14ac:dyDescent="0.3">
      <c r="A1454">
        <v>138040</v>
      </c>
      <c r="B1454">
        <v>7122658101</v>
      </c>
      <c r="C1454">
        <v>4463264</v>
      </c>
      <c r="D1454">
        <v>7032</v>
      </c>
      <c r="E1454">
        <v>147744</v>
      </c>
      <c r="F1454">
        <v>1</v>
      </c>
      <c r="G1454" t="s">
        <v>889</v>
      </c>
      <c r="H1454">
        <v>42899</v>
      </c>
      <c r="I1454">
        <v>22574736</v>
      </c>
      <c r="J1454" t="s">
        <v>46</v>
      </c>
      <c r="K1454" t="s">
        <v>47</v>
      </c>
      <c r="L1454" t="s">
        <v>48</v>
      </c>
      <c r="M1454" t="s">
        <v>49</v>
      </c>
      <c r="N1454" t="s">
        <v>9400</v>
      </c>
      <c r="O1454" t="s">
        <v>10266</v>
      </c>
      <c r="P1454" t="s">
        <v>2264</v>
      </c>
      <c r="Q1454" t="s">
        <v>10372</v>
      </c>
      <c r="R1454" t="s">
        <v>10178</v>
      </c>
      <c r="S1454">
        <v>100788157</v>
      </c>
      <c r="T1454" t="s">
        <v>606</v>
      </c>
      <c r="U1454" t="s">
        <v>66</v>
      </c>
      <c r="V1454" t="s">
        <v>1007</v>
      </c>
      <c r="W1454">
        <v>2473</v>
      </c>
      <c r="X1454">
        <v>10639.02</v>
      </c>
      <c r="Y1454">
        <v>9825.7800000000007</v>
      </c>
      <c r="Z1454" t="s">
        <v>49</v>
      </c>
      <c r="AA1454" t="s">
        <v>10314</v>
      </c>
      <c r="AB1454" t="s">
        <v>10296</v>
      </c>
      <c r="AC1454" t="s">
        <v>10297</v>
      </c>
      <c r="AD1454" t="s">
        <v>52</v>
      </c>
      <c r="AE1454" t="s">
        <v>76</v>
      </c>
      <c r="AF1454" t="s">
        <v>10207</v>
      </c>
      <c r="AG1454" t="s">
        <v>10208</v>
      </c>
      <c r="AH1454" t="s">
        <v>10298</v>
      </c>
      <c r="AI1454" t="s">
        <v>48</v>
      </c>
      <c r="AJ1454" t="s">
        <v>47</v>
      </c>
      <c r="AK1454" t="s">
        <v>9400</v>
      </c>
      <c r="AL1454" t="s">
        <v>10207</v>
      </c>
      <c r="AM1454">
        <v>0</v>
      </c>
      <c r="AN1454" t="s">
        <v>47</v>
      </c>
      <c r="AO1454" t="s">
        <v>47</v>
      </c>
      <c r="AP1454" t="s">
        <v>47</v>
      </c>
      <c r="AQ1454" t="s">
        <v>47</v>
      </c>
      <c r="AR1454" t="s">
        <v>47</v>
      </c>
      <c r="AS1454">
        <v>2473</v>
      </c>
      <c r="AT1454">
        <v>10639.02</v>
      </c>
      <c r="AU1454">
        <v>1</v>
      </c>
      <c r="AV1454">
        <v>1</v>
      </c>
      <c r="AW1454" t="s">
        <v>10362</v>
      </c>
      <c r="AX1454">
        <v>10800</v>
      </c>
      <c r="AY1454" t="s">
        <v>66</v>
      </c>
      <c r="AZ1454" t="s">
        <v>10373</v>
      </c>
      <c r="BA1454" t="s">
        <v>47</v>
      </c>
      <c r="BB1454" t="s">
        <v>10373</v>
      </c>
      <c r="BC1454" t="s">
        <v>47</v>
      </c>
      <c r="BD1454">
        <v>1148</v>
      </c>
      <c r="BE1454">
        <v>50517.81</v>
      </c>
      <c r="BF1454">
        <v>4</v>
      </c>
      <c r="BG1454">
        <v>4</v>
      </c>
      <c r="BH1454">
        <v>21583.89</v>
      </c>
      <c r="BI1454">
        <v>0</v>
      </c>
      <c r="BJ1454">
        <v>21583.89</v>
      </c>
      <c r="BK1454">
        <v>27000</v>
      </c>
      <c r="BL1454" t="s">
        <v>56</v>
      </c>
      <c r="BM1454" t="s">
        <v>10374</v>
      </c>
      <c r="BN1454" t="s">
        <v>10375</v>
      </c>
      <c r="BO1454" t="s">
        <v>47</v>
      </c>
    </row>
    <row r="1455" spans="1:67" hidden="1" x14ac:dyDescent="0.3">
      <c r="A1455">
        <v>137425</v>
      </c>
      <c r="B1455">
        <v>7122612841</v>
      </c>
      <c r="C1455">
        <v>659338</v>
      </c>
      <c r="D1455">
        <v>7032</v>
      </c>
      <c r="E1455">
        <v>147824</v>
      </c>
      <c r="F1455">
        <v>1</v>
      </c>
      <c r="G1455" t="s">
        <v>889</v>
      </c>
      <c r="H1455">
        <v>42900</v>
      </c>
      <c r="I1455">
        <v>22586552</v>
      </c>
      <c r="J1455" t="s">
        <v>46</v>
      </c>
      <c r="K1455" t="s">
        <v>47</v>
      </c>
      <c r="L1455" t="s">
        <v>48</v>
      </c>
      <c r="M1455" t="s">
        <v>49</v>
      </c>
      <c r="N1455" t="s">
        <v>50</v>
      </c>
      <c r="O1455" t="s">
        <v>51</v>
      </c>
      <c r="P1455" t="s">
        <v>52</v>
      </c>
      <c r="Q1455" t="s">
        <v>53</v>
      </c>
      <c r="R1455" t="s">
        <v>54</v>
      </c>
      <c r="S1455">
        <v>101093720</v>
      </c>
      <c r="T1455" t="s">
        <v>55</v>
      </c>
      <c r="U1455" t="s">
        <v>56</v>
      </c>
      <c r="V1455" t="s">
        <v>57</v>
      </c>
      <c r="W1455">
        <v>1683.12</v>
      </c>
      <c r="X1455">
        <v>14208.56</v>
      </c>
      <c r="Y1455">
        <v>12638.6</v>
      </c>
      <c r="Z1455" t="s">
        <v>49</v>
      </c>
      <c r="AA1455" t="s">
        <v>10314</v>
      </c>
      <c r="AB1455" t="s">
        <v>10296</v>
      </c>
      <c r="AC1455" t="s">
        <v>10297</v>
      </c>
      <c r="AD1455" t="s">
        <v>52</v>
      </c>
      <c r="AE1455" t="s">
        <v>76</v>
      </c>
      <c r="AF1455" t="s">
        <v>10207</v>
      </c>
      <c r="AG1455" t="s">
        <v>10208</v>
      </c>
      <c r="AH1455" t="s">
        <v>10298</v>
      </c>
      <c r="AI1455" t="s">
        <v>48</v>
      </c>
      <c r="AJ1455" t="s">
        <v>47</v>
      </c>
      <c r="AK1455" t="s">
        <v>50</v>
      </c>
      <c r="AL1455" t="s">
        <v>10207</v>
      </c>
      <c r="AM1455">
        <v>0</v>
      </c>
      <c r="AN1455" t="s">
        <v>47</v>
      </c>
      <c r="AO1455" t="s">
        <v>47</v>
      </c>
      <c r="AP1455" t="s">
        <v>47</v>
      </c>
      <c r="AQ1455" t="s">
        <v>47</v>
      </c>
      <c r="AR1455" t="s">
        <v>47</v>
      </c>
      <c r="AS1455">
        <v>1683.12</v>
      </c>
      <c r="AT1455">
        <v>14208.56</v>
      </c>
      <c r="AU1455">
        <v>1</v>
      </c>
      <c r="AV1455">
        <v>1</v>
      </c>
      <c r="AW1455" t="s">
        <v>10352</v>
      </c>
      <c r="AX1455">
        <v>27000</v>
      </c>
      <c r="AY1455" t="s">
        <v>56</v>
      </c>
      <c r="AZ1455" t="s">
        <v>220</v>
      </c>
      <c r="BA1455">
        <v>1880.82</v>
      </c>
      <c r="BB1455" t="s">
        <v>220</v>
      </c>
      <c r="BC1455">
        <v>1880.82</v>
      </c>
      <c r="BD1455">
        <v>154</v>
      </c>
      <c r="BE1455">
        <v>14208.56</v>
      </c>
      <c r="BF1455">
        <v>1</v>
      </c>
      <c r="BG1455">
        <v>4</v>
      </c>
      <c r="BH1455">
        <v>0</v>
      </c>
      <c r="BI1455">
        <v>0</v>
      </c>
      <c r="BJ1455">
        <v>0</v>
      </c>
      <c r="BK1455">
        <v>0</v>
      </c>
      <c r="BL1455" t="s">
        <v>59</v>
      </c>
      <c r="BM1455" t="s">
        <v>221</v>
      </c>
      <c r="BN1455" t="s">
        <v>222</v>
      </c>
      <c r="BO1455">
        <v>0</v>
      </c>
    </row>
    <row r="1456" spans="1:67" hidden="1" x14ac:dyDescent="0.3">
      <c r="A1456">
        <v>139056</v>
      </c>
      <c r="B1456">
        <v>7122732228</v>
      </c>
      <c r="C1456">
        <v>659338</v>
      </c>
      <c r="D1456">
        <v>7032</v>
      </c>
      <c r="E1456">
        <v>148541</v>
      </c>
      <c r="F1456">
        <v>1</v>
      </c>
      <c r="G1456" t="s">
        <v>889</v>
      </c>
      <c r="H1456">
        <v>42900</v>
      </c>
      <c r="I1456">
        <v>22589397</v>
      </c>
      <c r="J1456" t="s">
        <v>46</v>
      </c>
      <c r="K1456" t="s">
        <v>47</v>
      </c>
      <c r="L1456" t="s">
        <v>48</v>
      </c>
      <c r="M1456" t="s">
        <v>49</v>
      </c>
      <c r="N1456" t="s">
        <v>50</v>
      </c>
      <c r="O1456" t="s">
        <v>51</v>
      </c>
      <c r="P1456" t="s">
        <v>52</v>
      </c>
      <c r="Q1456" t="s">
        <v>53</v>
      </c>
      <c r="R1456" t="s">
        <v>54</v>
      </c>
      <c r="S1456">
        <v>101093720</v>
      </c>
      <c r="T1456" t="s">
        <v>55</v>
      </c>
      <c r="U1456" t="s">
        <v>56</v>
      </c>
      <c r="V1456" t="s">
        <v>57</v>
      </c>
      <c r="W1456">
        <v>1683.12</v>
      </c>
      <c r="X1456">
        <v>12014.88</v>
      </c>
      <c r="Y1456">
        <v>10800.64</v>
      </c>
      <c r="Z1456" t="s">
        <v>49</v>
      </c>
      <c r="AA1456" t="s">
        <v>10314</v>
      </c>
      <c r="AB1456" t="s">
        <v>10296</v>
      </c>
      <c r="AC1456" t="s">
        <v>10297</v>
      </c>
      <c r="AD1456" t="s">
        <v>52</v>
      </c>
      <c r="AE1456" t="s">
        <v>76</v>
      </c>
      <c r="AF1456" t="s">
        <v>10207</v>
      </c>
      <c r="AG1456" t="s">
        <v>10208</v>
      </c>
      <c r="AH1456" t="s">
        <v>10298</v>
      </c>
      <c r="AI1456" t="s">
        <v>48</v>
      </c>
      <c r="AJ1456" t="s">
        <v>47</v>
      </c>
      <c r="AK1456" t="s">
        <v>50</v>
      </c>
      <c r="AL1456" t="s">
        <v>10207</v>
      </c>
      <c r="AM1456">
        <v>0</v>
      </c>
      <c r="AN1456" t="s">
        <v>47</v>
      </c>
      <c r="AO1456" t="s">
        <v>47</v>
      </c>
      <c r="AP1456" t="s">
        <v>47</v>
      </c>
      <c r="AQ1456" t="s">
        <v>47</v>
      </c>
      <c r="AR1456" t="s">
        <v>47</v>
      </c>
      <c r="AS1456">
        <v>1683.12</v>
      </c>
      <c r="AT1456">
        <v>12014.88</v>
      </c>
      <c r="AU1456">
        <v>1</v>
      </c>
      <c r="AV1456">
        <v>1</v>
      </c>
      <c r="AW1456" t="s">
        <v>10352</v>
      </c>
      <c r="AX1456">
        <v>27000</v>
      </c>
      <c r="AY1456" t="s">
        <v>56</v>
      </c>
      <c r="AZ1456" t="s">
        <v>220</v>
      </c>
      <c r="BA1456">
        <v>1880.82</v>
      </c>
      <c r="BB1456" t="s">
        <v>220</v>
      </c>
      <c r="BC1456">
        <v>1880.82</v>
      </c>
      <c r="BD1456">
        <v>154</v>
      </c>
      <c r="BE1456">
        <v>26223.439999999999</v>
      </c>
      <c r="BF1456">
        <v>2</v>
      </c>
      <c r="BG1456">
        <v>4</v>
      </c>
      <c r="BH1456">
        <v>26223.439999999999</v>
      </c>
      <c r="BI1456">
        <v>0</v>
      </c>
      <c r="BJ1456">
        <v>26223.439999999999</v>
      </c>
      <c r="BK1456">
        <v>27000</v>
      </c>
      <c r="BL1456" t="s">
        <v>56</v>
      </c>
      <c r="BM1456" t="s">
        <v>220</v>
      </c>
      <c r="BN1456" t="s">
        <v>222</v>
      </c>
      <c r="BO1456">
        <v>1880.82</v>
      </c>
    </row>
    <row r="1457" spans="1:67" hidden="1" x14ac:dyDescent="0.3">
      <c r="A1457">
        <v>137424</v>
      </c>
      <c r="B1457">
        <v>7122612840</v>
      </c>
      <c r="C1457">
        <v>2552491</v>
      </c>
      <c r="D1457">
        <v>7032</v>
      </c>
      <c r="E1457">
        <v>147823</v>
      </c>
      <c r="F1457">
        <v>1</v>
      </c>
      <c r="G1457" t="s">
        <v>889</v>
      </c>
      <c r="H1457">
        <v>42900</v>
      </c>
      <c r="I1457">
        <v>22586551</v>
      </c>
      <c r="J1457" t="s">
        <v>46</v>
      </c>
      <c r="K1457" t="s">
        <v>47</v>
      </c>
      <c r="L1457" t="s">
        <v>48</v>
      </c>
      <c r="M1457" t="s">
        <v>49</v>
      </c>
      <c r="N1457" t="s">
        <v>120</v>
      </c>
      <c r="O1457" t="s">
        <v>121</v>
      </c>
      <c r="P1457" t="s">
        <v>99</v>
      </c>
      <c r="Q1457" t="s">
        <v>100</v>
      </c>
      <c r="R1457" t="s">
        <v>54</v>
      </c>
      <c r="S1457">
        <v>100994845</v>
      </c>
      <c r="T1457" t="s">
        <v>86</v>
      </c>
      <c r="U1457" t="s">
        <v>56</v>
      </c>
      <c r="V1457" t="s">
        <v>57</v>
      </c>
      <c r="W1457">
        <v>10086.02</v>
      </c>
      <c r="X1457">
        <v>20553.439999999999</v>
      </c>
      <c r="Y1457">
        <v>18749.3</v>
      </c>
      <c r="Z1457" t="s">
        <v>49</v>
      </c>
      <c r="AA1457" t="s">
        <v>10314</v>
      </c>
      <c r="AB1457" t="s">
        <v>10296</v>
      </c>
      <c r="AC1457" t="s">
        <v>10297</v>
      </c>
      <c r="AD1457" t="s">
        <v>52</v>
      </c>
      <c r="AE1457" t="s">
        <v>76</v>
      </c>
      <c r="AF1457" t="s">
        <v>10207</v>
      </c>
      <c r="AG1457" t="s">
        <v>10208</v>
      </c>
      <c r="AH1457" t="s">
        <v>10298</v>
      </c>
      <c r="AI1457" t="s">
        <v>48</v>
      </c>
      <c r="AJ1457" t="s">
        <v>47</v>
      </c>
      <c r="AK1457" t="s">
        <v>120</v>
      </c>
      <c r="AL1457" t="s">
        <v>10240</v>
      </c>
      <c r="AM1457">
        <v>0</v>
      </c>
      <c r="AN1457" t="s">
        <v>47</v>
      </c>
      <c r="AO1457" t="s">
        <v>47</v>
      </c>
      <c r="AP1457" t="s">
        <v>47</v>
      </c>
      <c r="AQ1457" t="s">
        <v>47</v>
      </c>
      <c r="AR1457" t="s">
        <v>47</v>
      </c>
      <c r="AS1457">
        <v>10086.02</v>
      </c>
      <c r="AT1457">
        <v>20553.439999999999</v>
      </c>
      <c r="AU1457">
        <v>1</v>
      </c>
      <c r="AV1457">
        <v>1</v>
      </c>
      <c r="AW1457" t="s">
        <v>10352</v>
      </c>
      <c r="AX1457">
        <v>27000</v>
      </c>
      <c r="AY1457" t="s">
        <v>56</v>
      </c>
      <c r="AZ1457" t="s">
        <v>716</v>
      </c>
      <c r="BA1457">
        <v>11200</v>
      </c>
      <c r="BB1457" t="s">
        <v>716</v>
      </c>
      <c r="BC1457">
        <v>11200</v>
      </c>
      <c r="BD1457">
        <v>2166</v>
      </c>
      <c r="BE1457">
        <v>46776.88</v>
      </c>
      <c r="BF1457">
        <v>3</v>
      </c>
      <c r="BG1457">
        <v>4</v>
      </c>
      <c r="BH1457">
        <v>0</v>
      </c>
      <c r="BI1457">
        <v>0</v>
      </c>
      <c r="BJ1457">
        <v>0</v>
      </c>
      <c r="BK1457">
        <v>0</v>
      </c>
      <c r="BL1457" t="s">
        <v>59</v>
      </c>
      <c r="BM1457" t="s">
        <v>818</v>
      </c>
      <c r="BN1457" t="s">
        <v>717</v>
      </c>
      <c r="BO1457">
        <v>0</v>
      </c>
    </row>
    <row r="1458" spans="1:67" hidden="1" x14ac:dyDescent="0.3">
      <c r="A1458">
        <v>137428</v>
      </c>
      <c r="B1458">
        <v>7122612844</v>
      </c>
      <c r="C1458">
        <v>1460970</v>
      </c>
      <c r="D1458">
        <v>7032</v>
      </c>
      <c r="E1458">
        <v>147827</v>
      </c>
      <c r="F1458">
        <v>1</v>
      </c>
      <c r="G1458" t="s">
        <v>889</v>
      </c>
      <c r="H1458">
        <v>42900</v>
      </c>
      <c r="I1458">
        <v>22586555</v>
      </c>
      <c r="J1458" t="s">
        <v>46</v>
      </c>
      <c r="K1458" t="s">
        <v>47</v>
      </c>
      <c r="L1458" t="s">
        <v>48</v>
      </c>
      <c r="M1458" t="s">
        <v>49</v>
      </c>
      <c r="N1458" t="s">
        <v>386</v>
      </c>
      <c r="O1458" t="s">
        <v>113</v>
      </c>
      <c r="P1458" t="s">
        <v>114</v>
      </c>
      <c r="Q1458" t="s">
        <v>115</v>
      </c>
      <c r="R1458" t="s">
        <v>54</v>
      </c>
      <c r="S1458">
        <v>100894891</v>
      </c>
      <c r="T1458" t="s">
        <v>116</v>
      </c>
      <c r="U1458" t="s">
        <v>56</v>
      </c>
      <c r="V1458" t="s">
        <v>57</v>
      </c>
      <c r="W1458">
        <v>13194.68</v>
      </c>
      <c r="X1458">
        <v>21058.04</v>
      </c>
      <c r="Y1458">
        <v>19320.740000000002</v>
      </c>
      <c r="Z1458" t="s">
        <v>49</v>
      </c>
      <c r="AA1458" t="s">
        <v>10314</v>
      </c>
      <c r="AB1458" t="s">
        <v>10296</v>
      </c>
      <c r="AC1458" t="s">
        <v>10297</v>
      </c>
      <c r="AD1458" t="s">
        <v>52</v>
      </c>
      <c r="AE1458" t="s">
        <v>76</v>
      </c>
      <c r="AF1458" t="s">
        <v>10207</v>
      </c>
      <c r="AG1458" t="s">
        <v>10208</v>
      </c>
      <c r="AH1458" t="s">
        <v>10298</v>
      </c>
      <c r="AI1458" t="s">
        <v>48</v>
      </c>
      <c r="AJ1458" t="s">
        <v>47</v>
      </c>
      <c r="AK1458" t="s">
        <v>386</v>
      </c>
      <c r="AL1458" t="s">
        <v>10240</v>
      </c>
      <c r="AM1458">
        <v>0</v>
      </c>
      <c r="AN1458" t="s">
        <v>47</v>
      </c>
      <c r="AO1458" t="s">
        <v>47</v>
      </c>
      <c r="AP1458" t="s">
        <v>47</v>
      </c>
      <c r="AQ1458" t="s">
        <v>47</v>
      </c>
      <c r="AR1458" t="s">
        <v>47</v>
      </c>
      <c r="AS1458">
        <v>13194.68</v>
      </c>
      <c r="AT1458">
        <v>21058.04</v>
      </c>
      <c r="AU1458">
        <v>1</v>
      </c>
      <c r="AV1458">
        <v>1</v>
      </c>
      <c r="AW1458" t="s">
        <v>10352</v>
      </c>
      <c r="AX1458">
        <v>27000</v>
      </c>
      <c r="AY1458" t="s">
        <v>56</v>
      </c>
      <c r="AZ1458" t="s">
        <v>117</v>
      </c>
      <c r="BA1458">
        <v>14652</v>
      </c>
      <c r="BB1458" t="s">
        <v>117</v>
      </c>
      <c r="BC1458">
        <v>14652</v>
      </c>
      <c r="BD1458">
        <v>2787</v>
      </c>
      <c r="BE1458">
        <v>67834.92</v>
      </c>
      <c r="BF1458">
        <v>4</v>
      </c>
      <c r="BG1458">
        <v>4</v>
      </c>
      <c r="BH1458">
        <v>41611.480000000003</v>
      </c>
      <c r="BI1458">
        <v>0</v>
      </c>
      <c r="BJ1458">
        <v>41611.480000000003</v>
      </c>
      <c r="BK1458">
        <v>42000</v>
      </c>
      <c r="BL1458" t="s">
        <v>229</v>
      </c>
      <c r="BM1458" t="s">
        <v>119</v>
      </c>
      <c r="BN1458" t="s">
        <v>119</v>
      </c>
      <c r="BO1458">
        <v>19047.599999999999</v>
      </c>
    </row>
    <row r="1459" spans="1:67" hidden="1" x14ac:dyDescent="0.3">
      <c r="A1459">
        <v>138971</v>
      </c>
      <c r="B1459">
        <v>7122719353</v>
      </c>
      <c r="C1459">
        <v>917531</v>
      </c>
      <c r="D1459">
        <v>7032</v>
      </c>
      <c r="E1459">
        <v>148701</v>
      </c>
      <c r="F1459">
        <v>1</v>
      </c>
      <c r="G1459" t="s">
        <v>889</v>
      </c>
      <c r="H1459">
        <v>42902</v>
      </c>
      <c r="I1459">
        <v>22608184</v>
      </c>
      <c r="J1459" t="s">
        <v>46</v>
      </c>
      <c r="K1459" t="s">
        <v>47</v>
      </c>
      <c r="L1459" t="s">
        <v>48</v>
      </c>
      <c r="M1459" t="s">
        <v>49</v>
      </c>
      <c r="N1459" t="s">
        <v>319</v>
      </c>
      <c r="O1459" t="s">
        <v>152</v>
      </c>
      <c r="P1459" t="s">
        <v>153</v>
      </c>
      <c r="Q1459" t="s">
        <v>154</v>
      </c>
      <c r="R1459" t="s">
        <v>54</v>
      </c>
      <c r="S1459">
        <v>100297681</v>
      </c>
      <c r="T1459" t="s">
        <v>258</v>
      </c>
      <c r="U1459" t="s">
        <v>56</v>
      </c>
      <c r="V1459" t="s">
        <v>57</v>
      </c>
      <c r="W1459">
        <v>3240.01</v>
      </c>
      <c r="X1459">
        <v>20880.650000000001</v>
      </c>
      <c r="Y1459">
        <v>19175.689999999999</v>
      </c>
      <c r="Z1459" t="s">
        <v>49</v>
      </c>
      <c r="AA1459" t="s">
        <v>10314</v>
      </c>
      <c r="AB1459" t="s">
        <v>10296</v>
      </c>
      <c r="AC1459" t="s">
        <v>10297</v>
      </c>
      <c r="AD1459" t="s">
        <v>52</v>
      </c>
      <c r="AE1459" t="s">
        <v>76</v>
      </c>
      <c r="AF1459" t="s">
        <v>10207</v>
      </c>
      <c r="AG1459" t="s">
        <v>10208</v>
      </c>
      <c r="AH1459" t="s">
        <v>10298</v>
      </c>
      <c r="AI1459" t="s">
        <v>48</v>
      </c>
      <c r="AJ1459" t="s">
        <v>47</v>
      </c>
      <c r="AK1459" t="s">
        <v>319</v>
      </c>
      <c r="AL1459" t="s">
        <v>10217</v>
      </c>
      <c r="AM1459">
        <v>0</v>
      </c>
      <c r="AN1459" t="s">
        <v>47</v>
      </c>
      <c r="AO1459" t="s">
        <v>47</v>
      </c>
      <c r="AP1459" t="s">
        <v>47</v>
      </c>
      <c r="AQ1459" t="s">
        <v>47</v>
      </c>
      <c r="AR1459" t="s">
        <v>47</v>
      </c>
      <c r="AS1459">
        <v>3240.01</v>
      </c>
      <c r="AT1459">
        <v>20880.650000000001</v>
      </c>
      <c r="AU1459">
        <v>1</v>
      </c>
      <c r="AV1459">
        <v>1</v>
      </c>
      <c r="AW1459" t="s">
        <v>10352</v>
      </c>
      <c r="AX1459">
        <v>27000</v>
      </c>
      <c r="AY1459" t="s">
        <v>56</v>
      </c>
      <c r="AZ1459" t="s">
        <v>298</v>
      </c>
      <c r="BA1459">
        <v>3700</v>
      </c>
      <c r="BB1459" t="s">
        <v>298</v>
      </c>
      <c r="BC1459">
        <v>3700</v>
      </c>
      <c r="BD1459">
        <v>30</v>
      </c>
      <c r="BE1459">
        <v>20880.650000000001</v>
      </c>
      <c r="BF1459">
        <v>1</v>
      </c>
      <c r="BG1459">
        <v>7</v>
      </c>
      <c r="BH1459">
        <v>0</v>
      </c>
      <c r="BI1459">
        <v>0</v>
      </c>
      <c r="BJ1459">
        <v>0</v>
      </c>
      <c r="BK1459">
        <v>0</v>
      </c>
      <c r="BL1459" t="s">
        <v>59</v>
      </c>
      <c r="BM1459" t="s">
        <v>299</v>
      </c>
      <c r="BN1459" t="s">
        <v>300</v>
      </c>
      <c r="BO1459">
        <v>0</v>
      </c>
    </row>
    <row r="1460" spans="1:67" hidden="1" x14ac:dyDescent="0.3">
      <c r="A1460">
        <v>138102</v>
      </c>
      <c r="B1460">
        <v>7122661863</v>
      </c>
      <c r="C1460">
        <v>659338</v>
      </c>
      <c r="D1460">
        <v>7032</v>
      </c>
      <c r="E1460">
        <v>148575</v>
      </c>
      <c r="F1460">
        <v>1</v>
      </c>
      <c r="G1460" t="s">
        <v>889</v>
      </c>
      <c r="H1460">
        <v>42902</v>
      </c>
      <c r="I1460">
        <v>22608008</v>
      </c>
      <c r="J1460" t="s">
        <v>46</v>
      </c>
      <c r="K1460" t="s">
        <v>47</v>
      </c>
      <c r="L1460" t="s">
        <v>48</v>
      </c>
      <c r="M1460" t="s">
        <v>49</v>
      </c>
      <c r="N1460" t="s">
        <v>50</v>
      </c>
      <c r="O1460" t="s">
        <v>51</v>
      </c>
      <c r="P1460" t="s">
        <v>52</v>
      </c>
      <c r="Q1460" t="s">
        <v>53</v>
      </c>
      <c r="R1460" t="s">
        <v>54</v>
      </c>
      <c r="S1460">
        <v>101093720</v>
      </c>
      <c r="T1460" t="s">
        <v>55</v>
      </c>
      <c r="U1460" t="s">
        <v>56</v>
      </c>
      <c r="V1460" t="s">
        <v>57</v>
      </c>
      <c r="W1460">
        <v>1683.12</v>
      </c>
      <c r="X1460">
        <v>12300.16</v>
      </c>
      <c r="Y1460">
        <v>10799.04</v>
      </c>
      <c r="Z1460" t="s">
        <v>49</v>
      </c>
      <c r="AA1460" t="s">
        <v>10314</v>
      </c>
      <c r="AB1460" t="s">
        <v>10296</v>
      </c>
      <c r="AC1460" t="s">
        <v>10297</v>
      </c>
      <c r="AD1460" t="s">
        <v>52</v>
      </c>
      <c r="AE1460" t="s">
        <v>76</v>
      </c>
      <c r="AF1460" t="s">
        <v>10207</v>
      </c>
      <c r="AG1460" t="s">
        <v>10208</v>
      </c>
      <c r="AH1460" t="s">
        <v>10298</v>
      </c>
      <c r="AI1460" t="s">
        <v>48</v>
      </c>
      <c r="AJ1460" t="s">
        <v>47</v>
      </c>
      <c r="AK1460" t="s">
        <v>50</v>
      </c>
      <c r="AL1460" t="s">
        <v>10207</v>
      </c>
      <c r="AM1460">
        <v>0</v>
      </c>
      <c r="AN1460" t="s">
        <v>47</v>
      </c>
      <c r="AO1460" t="s">
        <v>47</v>
      </c>
      <c r="AP1460" t="s">
        <v>47</v>
      </c>
      <c r="AQ1460" t="s">
        <v>47</v>
      </c>
      <c r="AR1460" t="s">
        <v>47</v>
      </c>
      <c r="AS1460">
        <v>1683.12</v>
      </c>
      <c r="AT1460">
        <v>12300.16</v>
      </c>
      <c r="AU1460">
        <v>1</v>
      </c>
      <c r="AV1460">
        <v>1</v>
      </c>
      <c r="AW1460" t="s">
        <v>10352</v>
      </c>
      <c r="AX1460">
        <v>27000</v>
      </c>
      <c r="AY1460" t="s">
        <v>56</v>
      </c>
      <c r="AZ1460" t="s">
        <v>220</v>
      </c>
      <c r="BA1460">
        <v>1880.82</v>
      </c>
      <c r="BB1460" t="s">
        <v>220</v>
      </c>
      <c r="BC1460">
        <v>1880.82</v>
      </c>
      <c r="BD1460">
        <v>154</v>
      </c>
      <c r="BE1460">
        <v>33180.81</v>
      </c>
      <c r="BF1460">
        <v>2</v>
      </c>
      <c r="BG1460">
        <v>7</v>
      </c>
      <c r="BH1460">
        <v>33180.81</v>
      </c>
      <c r="BI1460">
        <v>0</v>
      </c>
      <c r="BJ1460">
        <v>33180.81</v>
      </c>
      <c r="BK1460">
        <v>42000</v>
      </c>
      <c r="BL1460" t="s">
        <v>229</v>
      </c>
      <c r="BM1460" t="s">
        <v>222</v>
      </c>
      <c r="BN1460" t="s">
        <v>222</v>
      </c>
      <c r="BO1460">
        <v>2445.0659999999998</v>
      </c>
    </row>
    <row r="1461" spans="1:67" hidden="1" x14ac:dyDescent="0.3">
      <c r="A1461">
        <v>139227</v>
      </c>
      <c r="B1461">
        <v>7122734094</v>
      </c>
      <c r="C1461">
        <v>4463189</v>
      </c>
      <c r="D1461">
        <v>7032</v>
      </c>
      <c r="E1461">
        <v>148873</v>
      </c>
      <c r="F1461">
        <v>1</v>
      </c>
      <c r="G1461" t="s">
        <v>889</v>
      </c>
      <c r="H1461">
        <v>42902</v>
      </c>
      <c r="I1461">
        <v>22608093</v>
      </c>
      <c r="J1461" t="s">
        <v>46</v>
      </c>
      <c r="K1461" t="s">
        <v>47</v>
      </c>
      <c r="L1461" t="s">
        <v>48</v>
      </c>
      <c r="M1461" t="s">
        <v>49</v>
      </c>
      <c r="N1461" t="s">
        <v>9400</v>
      </c>
      <c r="O1461" t="s">
        <v>51</v>
      </c>
      <c r="P1461" t="s">
        <v>52</v>
      </c>
      <c r="Q1461" t="s">
        <v>10357</v>
      </c>
      <c r="R1461" t="s">
        <v>992</v>
      </c>
      <c r="S1461">
        <v>101093720</v>
      </c>
      <c r="T1461" t="s">
        <v>55</v>
      </c>
      <c r="U1461" t="s">
        <v>56</v>
      </c>
      <c r="V1461" t="s">
        <v>57</v>
      </c>
      <c r="W1461">
        <v>1880.82</v>
      </c>
      <c r="X1461">
        <v>19195.169999999998</v>
      </c>
      <c r="Y1461">
        <v>17615.48</v>
      </c>
      <c r="Z1461" t="s">
        <v>49</v>
      </c>
      <c r="AA1461" t="s">
        <v>10314</v>
      </c>
      <c r="AB1461" t="s">
        <v>10296</v>
      </c>
      <c r="AC1461" t="s">
        <v>10297</v>
      </c>
      <c r="AD1461" t="s">
        <v>52</v>
      </c>
      <c r="AE1461" t="s">
        <v>76</v>
      </c>
      <c r="AF1461" t="s">
        <v>10207</v>
      </c>
      <c r="AG1461" t="s">
        <v>10208</v>
      </c>
      <c r="AH1461" t="s">
        <v>10298</v>
      </c>
      <c r="AI1461" t="s">
        <v>48</v>
      </c>
      <c r="AJ1461" t="s">
        <v>47</v>
      </c>
      <c r="AK1461" t="s">
        <v>9400</v>
      </c>
      <c r="AL1461" t="s">
        <v>10207</v>
      </c>
      <c r="AM1461">
        <v>0</v>
      </c>
      <c r="AN1461" t="s">
        <v>47</v>
      </c>
      <c r="AO1461" t="s">
        <v>47</v>
      </c>
      <c r="AP1461" t="s">
        <v>47</v>
      </c>
      <c r="AQ1461" t="s">
        <v>47</v>
      </c>
      <c r="AR1461" t="s">
        <v>47</v>
      </c>
      <c r="AS1461">
        <v>1880.82</v>
      </c>
      <c r="AT1461">
        <v>19195.169999999998</v>
      </c>
      <c r="AU1461">
        <v>1</v>
      </c>
      <c r="AV1461">
        <v>1</v>
      </c>
      <c r="AW1461" t="s">
        <v>10358</v>
      </c>
      <c r="AX1461">
        <v>27000</v>
      </c>
      <c r="AY1461" t="s">
        <v>56</v>
      </c>
      <c r="AZ1461" t="s">
        <v>5276</v>
      </c>
      <c r="BA1461">
        <v>1880.82</v>
      </c>
      <c r="BB1461" t="s">
        <v>5276</v>
      </c>
      <c r="BC1461">
        <v>1880.82</v>
      </c>
      <c r="BD1461">
        <v>154</v>
      </c>
      <c r="BE1461">
        <v>52375.98</v>
      </c>
      <c r="BF1461">
        <v>3</v>
      </c>
      <c r="BG1461">
        <v>7</v>
      </c>
      <c r="BH1461">
        <v>0</v>
      </c>
      <c r="BI1461">
        <v>0</v>
      </c>
      <c r="BJ1461">
        <v>0</v>
      </c>
      <c r="BK1461">
        <v>0</v>
      </c>
      <c r="BL1461" t="s">
        <v>59</v>
      </c>
      <c r="BM1461" t="s">
        <v>10359</v>
      </c>
      <c r="BN1461" t="s">
        <v>10360</v>
      </c>
      <c r="BO1461">
        <v>0</v>
      </c>
    </row>
    <row r="1462" spans="1:67" hidden="1" x14ac:dyDescent="0.3">
      <c r="A1462">
        <v>138607</v>
      </c>
      <c r="B1462">
        <v>7122688442</v>
      </c>
      <c r="C1462">
        <v>916295</v>
      </c>
      <c r="D1462">
        <v>7032</v>
      </c>
      <c r="E1462">
        <v>148597</v>
      </c>
      <c r="F1462">
        <v>1</v>
      </c>
      <c r="G1462" t="s">
        <v>889</v>
      </c>
      <c r="H1462">
        <v>42902</v>
      </c>
      <c r="I1462">
        <v>22608178</v>
      </c>
      <c r="J1462" t="s">
        <v>46</v>
      </c>
      <c r="K1462" t="s">
        <v>47</v>
      </c>
      <c r="L1462" t="s">
        <v>48</v>
      </c>
      <c r="M1462" t="s">
        <v>49</v>
      </c>
      <c r="N1462" t="s">
        <v>293</v>
      </c>
      <c r="O1462" t="s">
        <v>294</v>
      </c>
      <c r="P1462" t="s">
        <v>263</v>
      </c>
      <c r="Q1462" t="s">
        <v>264</v>
      </c>
      <c r="R1462" t="s">
        <v>54</v>
      </c>
      <c r="S1462">
        <v>100422206</v>
      </c>
      <c r="T1462" t="s">
        <v>615</v>
      </c>
      <c r="U1462" t="s">
        <v>56</v>
      </c>
      <c r="V1462" t="s">
        <v>57</v>
      </c>
      <c r="W1462">
        <v>3668.14</v>
      </c>
      <c r="X1462">
        <v>19751.830000000002</v>
      </c>
      <c r="Y1462">
        <v>17663.150000000001</v>
      </c>
      <c r="Z1462" t="s">
        <v>49</v>
      </c>
      <c r="AA1462" t="s">
        <v>10314</v>
      </c>
      <c r="AB1462" t="s">
        <v>10296</v>
      </c>
      <c r="AC1462" t="s">
        <v>10297</v>
      </c>
      <c r="AD1462" t="s">
        <v>52</v>
      </c>
      <c r="AE1462" t="s">
        <v>76</v>
      </c>
      <c r="AF1462" t="s">
        <v>10207</v>
      </c>
      <c r="AG1462" t="s">
        <v>10208</v>
      </c>
      <c r="AH1462" t="s">
        <v>10298</v>
      </c>
      <c r="AI1462" t="s">
        <v>48</v>
      </c>
      <c r="AJ1462" t="s">
        <v>47</v>
      </c>
      <c r="AK1462" t="s">
        <v>293</v>
      </c>
      <c r="AL1462" t="s">
        <v>10232</v>
      </c>
      <c r="AM1462">
        <v>0</v>
      </c>
      <c r="AN1462" t="s">
        <v>47</v>
      </c>
      <c r="AO1462" t="s">
        <v>47</v>
      </c>
      <c r="AP1462" t="s">
        <v>47</v>
      </c>
      <c r="AQ1462" t="s">
        <v>47</v>
      </c>
      <c r="AR1462" t="s">
        <v>47</v>
      </c>
      <c r="AS1462">
        <v>3668.14</v>
      </c>
      <c r="AT1462">
        <v>19751.830000000002</v>
      </c>
      <c r="AU1462">
        <v>1</v>
      </c>
      <c r="AV1462">
        <v>1</v>
      </c>
      <c r="AW1462" t="s">
        <v>10352</v>
      </c>
      <c r="AX1462">
        <v>27000</v>
      </c>
      <c r="AY1462" t="s">
        <v>56</v>
      </c>
      <c r="AZ1462" t="s">
        <v>700</v>
      </c>
      <c r="BA1462">
        <v>4099</v>
      </c>
      <c r="BB1462" t="s">
        <v>700</v>
      </c>
      <c r="BC1462">
        <v>4099</v>
      </c>
      <c r="BD1462">
        <v>1083</v>
      </c>
      <c r="BE1462">
        <v>72127.81</v>
      </c>
      <c r="BF1462">
        <v>4</v>
      </c>
      <c r="BG1462">
        <v>7</v>
      </c>
      <c r="BH1462">
        <v>38947</v>
      </c>
      <c r="BI1462">
        <v>0</v>
      </c>
      <c r="BJ1462">
        <v>38947</v>
      </c>
      <c r="BK1462">
        <v>42000</v>
      </c>
      <c r="BL1462" t="s">
        <v>229</v>
      </c>
      <c r="BM1462" t="s">
        <v>702</v>
      </c>
      <c r="BN1462" t="s">
        <v>702</v>
      </c>
      <c r="BO1462">
        <v>5328.7</v>
      </c>
    </row>
    <row r="1463" spans="1:67" hidden="1" x14ac:dyDescent="0.3">
      <c r="A1463">
        <v>137794</v>
      </c>
      <c r="B1463">
        <v>7122633483</v>
      </c>
      <c r="C1463">
        <v>4463264</v>
      </c>
      <c r="D1463">
        <v>7032</v>
      </c>
      <c r="E1463">
        <v>148554</v>
      </c>
      <c r="F1463">
        <v>1</v>
      </c>
      <c r="G1463" t="s">
        <v>889</v>
      </c>
      <c r="H1463">
        <v>42902</v>
      </c>
      <c r="I1463">
        <v>22608108</v>
      </c>
      <c r="J1463" t="s">
        <v>46</v>
      </c>
      <c r="K1463" t="s">
        <v>47</v>
      </c>
      <c r="L1463" t="s">
        <v>48</v>
      </c>
      <c r="M1463" t="s">
        <v>49</v>
      </c>
      <c r="N1463" t="s">
        <v>9400</v>
      </c>
      <c r="O1463" t="s">
        <v>10266</v>
      </c>
      <c r="P1463" t="s">
        <v>2264</v>
      </c>
      <c r="Q1463" t="s">
        <v>10372</v>
      </c>
      <c r="R1463" t="s">
        <v>10178</v>
      </c>
      <c r="S1463">
        <v>100788157</v>
      </c>
      <c r="T1463" t="s">
        <v>606</v>
      </c>
      <c r="U1463" t="s">
        <v>66</v>
      </c>
      <c r="V1463" t="s">
        <v>1007</v>
      </c>
      <c r="W1463">
        <v>2473</v>
      </c>
      <c r="X1463">
        <v>10611.65</v>
      </c>
      <c r="Y1463">
        <v>9724.2000000000007</v>
      </c>
      <c r="Z1463" t="s">
        <v>49</v>
      </c>
      <c r="AA1463" t="s">
        <v>10314</v>
      </c>
      <c r="AB1463" t="s">
        <v>10296</v>
      </c>
      <c r="AC1463" t="s">
        <v>10297</v>
      </c>
      <c r="AD1463" t="s">
        <v>52</v>
      </c>
      <c r="AE1463" t="s">
        <v>76</v>
      </c>
      <c r="AF1463" t="s">
        <v>10207</v>
      </c>
      <c r="AG1463" t="s">
        <v>10208</v>
      </c>
      <c r="AH1463" t="s">
        <v>10298</v>
      </c>
      <c r="AI1463" t="s">
        <v>48</v>
      </c>
      <c r="AJ1463" t="s">
        <v>47</v>
      </c>
      <c r="AK1463" t="s">
        <v>9400</v>
      </c>
      <c r="AL1463" t="s">
        <v>10207</v>
      </c>
      <c r="AM1463">
        <v>0</v>
      </c>
      <c r="AN1463" t="s">
        <v>47</v>
      </c>
      <c r="AO1463" t="s">
        <v>47</v>
      </c>
      <c r="AP1463" t="s">
        <v>47</v>
      </c>
      <c r="AQ1463" t="s">
        <v>47</v>
      </c>
      <c r="AR1463" t="s">
        <v>47</v>
      </c>
      <c r="AS1463">
        <v>2473</v>
      </c>
      <c r="AT1463">
        <v>10611.65</v>
      </c>
      <c r="AU1463">
        <v>1</v>
      </c>
      <c r="AV1463">
        <v>1</v>
      </c>
      <c r="AW1463" t="s">
        <v>10362</v>
      </c>
      <c r="AX1463">
        <v>10800</v>
      </c>
      <c r="AY1463" t="s">
        <v>66</v>
      </c>
      <c r="AZ1463" t="s">
        <v>10373</v>
      </c>
      <c r="BA1463" t="s">
        <v>47</v>
      </c>
      <c r="BB1463" t="s">
        <v>10373</v>
      </c>
      <c r="BC1463" t="s">
        <v>47</v>
      </c>
      <c r="BD1463">
        <v>1148</v>
      </c>
      <c r="BE1463">
        <v>82739.460000000006</v>
      </c>
      <c r="BF1463">
        <v>5</v>
      </c>
      <c r="BG1463">
        <v>7</v>
      </c>
      <c r="BH1463">
        <v>0</v>
      </c>
      <c r="BI1463">
        <v>0</v>
      </c>
      <c r="BJ1463">
        <v>0</v>
      </c>
      <c r="BK1463">
        <v>0</v>
      </c>
      <c r="BL1463" t="s">
        <v>59</v>
      </c>
      <c r="BM1463" t="s">
        <v>10376</v>
      </c>
      <c r="BN1463" t="s">
        <v>10375</v>
      </c>
      <c r="BO1463">
        <v>0</v>
      </c>
    </row>
    <row r="1464" spans="1:67" x14ac:dyDescent="0.3">
      <c r="A1464">
        <v>139228</v>
      </c>
      <c r="B1464">
        <v>7122734095</v>
      </c>
      <c r="C1464">
        <v>4463264</v>
      </c>
      <c r="D1464">
        <v>7032</v>
      </c>
      <c r="E1464">
        <v>148874</v>
      </c>
      <c r="F1464">
        <v>1</v>
      </c>
      <c r="G1464" t="s">
        <v>889</v>
      </c>
      <c r="H1464">
        <v>42902</v>
      </c>
      <c r="I1464">
        <v>22608094</v>
      </c>
      <c r="J1464" t="s">
        <v>46</v>
      </c>
      <c r="K1464" t="s">
        <v>47</v>
      </c>
      <c r="L1464" t="s">
        <v>48</v>
      </c>
      <c r="M1464" t="s">
        <v>49</v>
      </c>
      <c r="N1464" t="s">
        <v>9400</v>
      </c>
      <c r="O1464" t="s">
        <v>10266</v>
      </c>
      <c r="P1464" t="s">
        <v>2264</v>
      </c>
      <c r="Q1464" t="s">
        <v>10372</v>
      </c>
      <c r="R1464" t="s">
        <v>10178</v>
      </c>
      <c r="S1464">
        <v>100788157</v>
      </c>
      <c r="T1464" t="s">
        <v>606</v>
      </c>
      <c r="U1464" t="s">
        <v>66</v>
      </c>
      <c r="V1464" t="s">
        <v>1007</v>
      </c>
      <c r="W1464">
        <v>2473</v>
      </c>
      <c r="X1464">
        <v>9441.49</v>
      </c>
      <c r="Y1464">
        <v>8695.23</v>
      </c>
      <c r="Z1464" t="s">
        <v>49</v>
      </c>
      <c r="AA1464" t="s">
        <v>10314</v>
      </c>
      <c r="AB1464" t="s">
        <v>10296</v>
      </c>
      <c r="AC1464" t="s">
        <v>10297</v>
      </c>
      <c r="AD1464" t="s">
        <v>52</v>
      </c>
      <c r="AE1464" t="s">
        <v>76</v>
      </c>
      <c r="AF1464" t="s">
        <v>10207</v>
      </c>
      <c r="AG1464" t="s">
        <v>10208</v>
      </c>
      <c r="AH1464" t="s">
        <v>10298</v>
      </c>
      <c r="AI1464" t="s">
        <v>48</v>
      </c>
      <c r="AJ1464" t="s">
        <v>47</v>
      </c>
      <c r="AK1464" t="s">
        <v>9400</v>
      </c>
      <c r="AL1464" t="s">
        <v>10207</v>
      </c>
      <c r="AM1464">
        <v>0</v>
      </c>
      <c r="AN1464" t="s">
        <v>47</v>
      </c>
      <c r="AO1464" t="s">
        <v>47</v>
      </c>
      <c r="AP1464" t="s">
        <v>47</v>
      </c>
      <c r="AQ1464" t="s">
        <v>47</v>
      </c>
      <c r="AR1464" t="s">
        <v>47</v>
      </c>
      <c r="AS1464">
        <v>2473</v>
      </c>
      <c r="AT1464">
        <v>9441.49</v>
      </c>
      <c r="AU1464">
        <v>1</v>
      </c>
      <c r="AV1464">
        <v>1</v>
      </c>
      <c r="AW1464" t="s">
        <v>10362</v>
      </c>
      <c r="AX1464">
        <v>10800</v>
      </c>
      <c r="AY1464" t="s">
        <v>66</v>
      </c>
      <c r="AZ1464" t="s">
        <v>10373</v>
      </c>
      <c r="BA1464" t="s">
        <v>47</v>
      </c>
      <c r="BB1464" t="s">
        <v>10373</v>
      </c>
      <c r="BC1464" t="s">
        <v>47</v>
      </c>
      <c r="BD1464">
        <v>1148</v>
      </c>
      <c r="BE1464">
        <v>92180.95</v>
      </c>
      <c r="BF1464">
        <v>6</v>
      </c>
      <c r="BG1464">
        <v>7</v>
      </c>
      <c r="BH1464">
        <v>20053.14</v>
      </c>
      <c r="BI1464">
        <v>0</v>
      </c>
      <c r="BJ1464">
        <v>20053.14</v>
      </c>
      <c r="BK1464">
        <v>27000</v>
      </c>
      <c r="BL1464" t="s">
        <v>56</v>
      </c>
      <c r="BM1464" t="s">
        <v>10374</v>
      </c>
      <c r="BN1464" t="s">
        <v>10375</v>
      </c>
      <c r="BO1464" t="s">
        <v>47</v>
      </c>
    </row>
    <row r="1465" spans="1:67" hidden="1" x14ac:dyDescent="0.3">
      <c r="A1465">
        <v>139224</v>
      </c>
      <c r="B1465">
        <v>7122734091</v>
      </c>
      <c r="C1465">
        <v>1310037</v>
      </c>
      <c r="D1465">
        <v>7032</v>
      </c>
      <c r="E1465">
        <v>148870</v>
      </c>
      <c r="F1465">
        <v>1</v>
      </c>
      <c r="G1465" t="s">
        <v>889</v>
      </c>
      <c r="H1465">
        <v>42902</v>
      </c>
      <c r="I1465">
        <v>22608010</v>
      </c>
      <c r="J1465" t="s">
        <v>46</v>
      </c>
      <c r="K1465" t="s">
        <v>47</v>
      </c>
      <c r="L1465" t="s">
        <v>48</v>
      </c>
      <c r="M1465" t="s">
        <v>49</v>
      </c>
      <c r="N1465" t="s">
        <v>859</v>
      </c>
      <c r="O1465" t="s">
        <v>139</v>
      </c>
      <c r="P1465" t="s">
        <v>140</v>
      </c>
      <c r="Q1465" t="s">
        <v>141</v>
      </c>
      <c r="R1465" t="s">
        <v>54</v>
      </c>
      <c r="S1465">
        <v>100824635</v>
      </c>
      <c r="T1465" t="s">
        <v>142</v>
      </c>
      <c r="U1465" t="s">
        <v>56</v>
      </c>
      <c r="V1465" t="s">
        <v>57</v>
      </c>
      <c r="W1465">
        <v>21162.63</v>
      </c>
      <c r="X1465">
        <v>20549.259999999998</v>
      </c>
      <c r="Y1465">
        <v>18809.57</v>
      </c>
      <c r="Z1465" t="s">
        <v>49</v>
      </c>
      <c r="AA1465" t="s">
        <v>10314</v>
      </c>
      <c r="AB1465" t="s">
        <v>10296</v>
      </c>
      <c r="AC1465" t="s">
        <v>10297</v>
      </c>
      <c r="AD1465" t="s">
        <v>52</v>
      </c>
      <c r="AE1465" t="s">
        <v>76</v>
      </c>
      <c r="AF1465" t="s">
        <v>10207</v>
      </c>
      <c r="AG1465" t="s">
        <v>10208</v>
      </c>
      <c r="AH1465" t="s">
        <v>10298</v>
      </c>
      <c r="AI1465" t="s">
        <v>48</v>
      </c>
      <c r="AJ1465" t="s">
        <v>47</v>
      </c>
      <c r="AK1465" t="s">
        <v>859</v>
      </c>
      <c r="AL1465" t="s">
        <v>10356</v>
      </c>
      <c r="AM1465">
        <v>0</v>
      </c>
      <c r="AN1465" t="s">
        <v>47</v>
      </c>
      <c r="AO1465" t="s">
        <v>47</v>
      </c>
      <c r="AP1465" t="s">
        <v>47</v>
      </c>
      <c r="AQ1465" t="s">
        <v>47</v>
      </c>
      <c r="AR1465" t="s">
        <v>47</v>
      </c>
      <c r="AS1465">
        <v>21162.63</v>
      </c>
      <c r="AT1465">
        <v>20549.259999999998</v>
      </c>
      <c r="AU1465">
        <v>1</v>
      </c>
      <c r="AV1465">
        <v>1</v>
      </c>
      <c r="AW1465" t="s">
        <v>10352</v>
      </c>
      <c r="AX1465">
        <v>27000</v>
      </c>
      <c r="AY1465" t="s">
        <v>56</v>
      </c>
      <c r="AZ1465" t="s">
        <v>143</v>
      </c>
      <c r="BA1465">
        <v>23500</v>
      </c>
      <c r="BB1465" t="s">
        <v>143</v>
      </c>
      <c r="BC1465">
        <v>23500</v>
      </c>
      <c r="BD1465" t="s">
        <v>47</v>
      </c>
      <c r="BE1465">
        <v>112730.21</v>
      </c>
      <c r="BF1465">
        <v>7</v>
      </c>
      <c r="BG1465">
        <v>7</v>
      </c>
      <c r="BH1465">
        <v>20549.259999999998</v>
      </c>
      <c r="BI1465">
        <v>0</v>
      </c>
      <c r="BJ1465">
        <v>20549.259999999998</v>
      </c>
      <c r="BK1465">
        <v>27000</v>
      </c>
      <c r="BL1465" t="s">
        <v>56</v>
      </c>
      <c r="BM1465" t="s">
        <v>143</v>
      </c>
      <c r="BN1465" t="s">
        <v>145</v>
      </c>
      <c r="BO1465">
        <v>23500</v>
      </c>
    </row>
    <row r="1466" spans="1:67" hidden="1" x14ac:dyDescent="0.3">
      <c r="A1466">
        <v>139985</v>
      </c>
      <c r="B1466">
        <v>7122787038</v>
      </c>
      <c r="C1466">
        <v>723330</v>
      </c>
      <c r="D1466">
        <v>7032</v>
      </c>
      <c r="E1466">
        <v>149707</v>
      </c>
      <c r="F1466">
        <v>1</v>
      </c>
      <c r="G1466" t="s">
        <v>889</v>
      </c>
      <c r="H1466">
        <v>42905</v>
      </c>
      <c r="I1466">
        <v>22629157</v>
      </c>
      <c r="J1466" t="s">
        <v>46</v>
      </c>
      <c r="K1466" t="s">
        <v>47</v>
      </c>
      <c r="L1466" t="s">
        <v>48</v>
      </c>
      <c r="M1466" t="s">
        <v>49</v>
      </c>
      <c r="N1466" t="s">
        <v>9400</v>
      </c>
      <c r="O1466" t="s">
        <v>10238</v>
      </c>
      <c r="P1466" t="s">
        <v>568</v>
      </c>
      <c r="Q1466" t="s">
        <v>10367</v>
      </c>
      <c r="R1466" t="s">
        <v>992</v>
      </c>
      <c r="S1466">
        <v>100994845</v>
      </c>
      <c r="T1466" t="s">
        <v>86</v>
      </c>
      <c r="U1466" t="s">
        <v>56</v>
      </c>
      <c r="V1466" t="s">
        <v>57</v>
      </c>
      <c r="W1466">
        <v>14000</v>
      </c>
      <c r="X1466">
        <v>20082.28</v>
      </c>
      <c r="Y1466">
        <v>18411.240000000002</v>
      </c>
      <c r="Z1466" t="s">
        <v>49</v>
      </c>
      <c r="AA1466" t="s">
        <v>10314</v>
      </c>
      <c r="AB1466" t="s">
        <v>10296</v>
      </c>
      <c r="AC1466" t="s">
        <v>10297</v>
      </c>
      <c r="AD1466" t="s">
        <v>52</v>
      </c>
      <c r="AE1466" t="s">
        <v>76</v>
      </c>
      <c r="AF1466" t="s">
        <v>10207</v>
      </c>
      <c r="AG1466" t="s">
        <v>10208</v>
      </c>
      <c r="AH1466" t="s">
        <v>10298</v>
      </c>
      <c r="AI1466" t="s">
        <v>48</v>
      </c>
      <c r="AJ1466" t="s">
        <v>47</v>
      </c>
      <c r="AK1466" t="s">
        <v>9400</v>
      </c>
      <c r="AL1466" t="s">
        <v>10240</v>
      </c>
      <c r="AM1466">
        <v>0</v>
      </c>
      <c r="AN1466" t="s">
        <v>47</v>
      </c>
      <c r="AO1466" t="s">
        <v>47</v>
      </c>
      <c r="AP1466" t="s">
        <v>47</v>
      </c>
      <c r="AQ1466" t="s">
        <v>47</v>
      </c>
      <c r="AR1466" t="s">
        <v>47</v>
      </c>
      <c r="AS1466">
        <v>14000</v>
      </c>
      <c r="AT1466">
        <v>20082.28</v>
      </c>
      <c r="AU1466">
        <v>1</v>
      </c>
      <c r="AV1466">
        <v>1</v>
      </c>
      <c r="AW1466" t="s">
        <v>10358</v>
      </c>
      <c r="AX1466">
        <v>27000</v>
      </c>
      <c r="AY1466" t="s">
        <v>56</v>
      </c>
      <c r="AZ1466" t="s">
        <v>5236</v>
      </c>
      <c r="BA1466">
        <v>14000</v>
      </c>
      <c r="BB1466" t="s">
        <v>5236</v>
      </c>
      <c r="BC1466">
        <v>14000</v>
      </c>
      <c r="BD1466">
        <v>1</v>
      </c>
      <c r="BE1466">
        <v>20082.28</v>
      </c>
      <c r="BF1466">
        <v>1</v>
      </c>
      <c r="BG1466">
        <v>13</v>
      </c>
      <c r="BH1466">
        <v>0</v>
      </c>
      <c r="BI1466">
        <v>0</v>
      </c>
      <c r="BJ1466">
        <v>0</v>
      </c>
      <c r="BK1466">
        <v>0</v>
      </c>
      <c r="BL1466" t="s">
        <v>59</v>
      </c>
      <c r="BM1466" t="s">
        <v>10460</v>
      </c>
      <c r="BN1466" t="s">
        <v>10399</v>
      </c>
      <c r="BO1466">
        <v>0</v>
      </c>
    </row>
    <row r="1467" spans="1:67" hidden="1" x14ac:dyDescent="0.3">
      <c r="A1467">
        <v>138989</v>
      </c>
      <c r="B1467">
        <v>7122720030</v>
      </c>
      <c r="C1467">
        <v>915409</v>
      </c>
      <c r="D1467">
        <v>7032</v>
      </c>
      <c r="E1467">
        <v>149313</v>
      </c>
      <c r="F1467">
        <v>1</v>
      </c>
      <c r="G1467" t="s">
        <v>889</v>
      </c>
      <c r="H1467">
        <v>42905</v>
      </c>
      <c r="I1467">
        <v>22630114</v>
      </c>
      <c r="J1467" t="s">
        <v>46</v>
      </c>
      <c r="K1467" t="s">
        <v>47</v>
      </c>
      <c r="L1467" t="s">
        <v>48</v>
      </c>
      <c r="M1467" t="s">
        <v>49</v>
      </c>
      <c r="N1467" t="s">
        <v>247</v>
      </c>
      <c r="O1467" t="s">
        <v>248</v>
      </c>
      <c r="P1467" t="s">
        <v>249</v>
      </c>
      <c r="Q1467" t="s">
        <v>250</v>
      </c>
      <c r="R1467" t="s">
        <v>54</v>
      </c>
      <c r="S1467">
        <v>100422206</v>
      </c>
      <c r="T1467" t="s">
        <v>615</v>
      </c>
      <c r="U1467" t="s">
        <v>56</v>
      </c>
      <c r="V1467" t="s">
        <v>57</v>
      </c>
      <c r="W1467">
        <v>4502.6899999999996</v>
      </c>
      <c r="X1467">
        <v>20815.2</v>
      </c>
      <c r="Y1467">
        <v>19051.2</v>
      </c>
      <c r="Z1467" t="s">
        <v>49</v>
      </c>
      <c r="AA1467" t="s">
        <v>10314</v>
      </c>
      <c r="AB1467" t="s">
        <v>10296</v>
      </c>
      <c r="AC1467" t="s">
        <v>10297</v>
      </c>
      <c r="AD1467" t="s">
        <v>52</v>
      </c>
      <c r="AE1467" t="s">
        <v>76</v>
      </c>
      <c r="AF1467" t="s">
        <v>10207</v>
      </c>
      <c r="AG1467" t="s">
        <v>10208</v>
      </c>
      <c r="AH1467" t="s">
        <v>10298</v>
      </c>
      <c r="AI1467" t="s">
        <v>48</v>
      </c>
      <c r="AJ1467" t="s">
        <v>47</v>
      </c>
      <c r="AK1467" t="s">
        <v>247</v>
      </c>
      <c r="AL1467" t="s">
        <v>10217</v>
      </c>
      <c r="AM1467">
        <v>0</v>
      </c>
      <c r="AN1467" t="s">
        <v>47</v>
      </c>
      <c r="AO1467" t="s">
        <v>47</v>
      </c>
      <c r="AP1467" t="s">
        <v>47</v>
      </c>
      <c r="AQ1467" t="s">
        <v>47</v>
      </c>
      <c r="AR1467" t="s">
        <v>47</v>
      </c>
      <c r="AS1467">
        <v>4502.6899999999996</v>
      </c>
      <c r="AT1467">
        <v>20815.2</v>
      </c>
      <c r="AU1467">
        <v>1</v>
      </c>
      <c r="AV1467">
        <v>1</v>
      </c>
      <c r="AW1467" t="s">
        <v>10352</v>
      </c>
      <c r="AX1467">
        <v>27000</v>
      </c>
      <c r="AY1467" t="s">
        <v>56</v>
      </c>
      <c r="AZ1467" t="s">
        <v>634</v>
      </c>
      <c r="BA1467">
        <v>5000</v>
      </c>
      <c r="BB1467" t="s">
        <v>634</v>
      </c>
      <c r="BC1467">
        <v>5000</v>
      </c>
      <c r="BD1467">
        <v>1</v>
      </c>
      <c r="BE1467">
        <v>40897.480000000003</v>
      </c>
      <c r="BF1467">
        <v>2</v>
      </c>
      <c r="BG1467">
        <v>13</v>
      </c>
      <c r="BH1467">
        <v>40897.480000000003</v>
      </c>
      <c r="BI1467">
        <v>0</v>
      </c>
      <c r="BJ1467">
        <v>40897.480000000003</v>
      </c>
      <c r="BK1467">
        <v>42000</v>
      </c>
      <c r="BL1467" t="s">
        <v>229</v>
      </c>
      <c r="BM1467" t="s">
        <v>636</v>
      </c>
      <c r="BN1467" t="s">
        <v>636</v>
      </c>
      <c r="BO1467">
        <v>6500</v>
      </c>
    </row>
    <row r="1468" spans="1:67" hidden="1" x14ac:dyDescent="0.3">
      <c r="A1468">
        <v>140012</v>
      </c>
      <c r="B1468">
        <v>7122787771</v>
      </c>
      <c r="C1468">
        <v>915409</v>
      </c>
      <c r="D1468">
        <v>7032</v>
      </c>
      <c r="E1468">
        <v>149739</v>
      </c>
      <c r="F1468">
        <v>1</v>
      </c>
      <c r="G1468" t="s">
        <v>889</v>
      </c>
      <c r="H1468">
        <v>42905</v>
      </c>
      <c r="I1468">
        <v>22628419</v>
      </c>
      <c r="J1468" t="s">
        <v>46</v>
      </c>
      <c r="K1468" t="s">
        <v>47</v>
      </c>
      <c r="L1468" t="s">
        <v>48</v>
      </c>
      <c r="M1468" t="s">
        <v>49</v>
      </c>
      <c r="N1468" t="s">
        <v>247</v>
      </c>
      <c r="O1468" t="s">
        <v>248</v>
      </c>
      <c r="P1468" t="s">
        <v>249</v>
      </c>
      <c r="Q1468" t="s">
        <v>250</v>
      </c>
      <c r="R1468" t="s">
        <v>54</v>
      </c>
      <c r="S1468">
        <v>100422206</v>
      </c>
      <c r="T1468" t="s">
        <v>615</v>
      </c>
      <c r="U1468" t="s">
        <v>56</v>
      </c>
      <c r="V1468" t="s">
        <v>57</v>
      </c>
      <c r="W1468">
        <v>4502.6899999999996</v>
      </c>
      <c r="X1468">
        <v>20063.04</v>
      </c>
      <c r="Y1468">
        <v>18352.38</v>
      </c>
      <c r="Z1468" t="s">
        <v>49</v>
      </c>
      <c r="AA1468" t="s">
        <v>10314</v>
      </c>
      <c r="AB1468" t="s">
        <v>10296</v>
      </c>
      <c r="AC1468" t="s">
        <v>10297</v>
      </c>
      <c r="AD1468" t="s">
        <v>52</v>
      </c>
      <c r="AE1468" t="s">
        <v>76</v>
      </c>
      <c r="AF1468" t="s">
        <v>10207</v>
      </c>
      <c r="AG1468" t="s">
        <v>10208</v>
      </c>
      <c r="AH1468" t="s">
        <v>10298</v>
      </c>
      <c r="AI1468" t="s">
        <v>48</v>
      </c>
      <c r="AJ1468" t="s">
        <v>47</v>
      </c>
      <c r="AK1468" t="s">
        <v>247</v>
      </c>
      <c r="AL1468" t="s">
        <v>10217</v>
      </c>
      <c r="AM1468">
        <v>0</v>
      </c>
      <c r="AN1468" t="s">
        <v>47</v>
      </c>
      <c r="AO1468" t="s">
        <v>47</v>
      </c>
      <c r="AP1468" t="s">
        <v>47</v>
      </c>
      <c r="AQ1468" t="s">
        <v>47</v>
      </c>
      <c r="AR1468" t="s">
        <v>47</v>
      </c>
      <c r="AS1468">
        <v>4502.6899999999996</v>
      </c>
      <c r="AT1468">
        <v>20063.04</v>
      </c>
      <c r="AU1468">
        <v>1</v>
      </c>
      <c r="AV1468">
        <v>1</v>
      </c>
      <c r="AW1468" t="s">
        <v>10352</v>
      </c>
      <c r="AX1468">
        <v>27000</v>
      </c>
      <c r="AY1468" t="s">
        <v>56</v>
      </c>
      <c r="AZ1468" t="s">
        <v>634</v>
      </c>
      <c r="BA1468">
        <v>5000</v>
      </c>
      <c r="BB1468" t="s">
        <v>634</v>
      </c>
      <c r="BC1468">
        <v>5000</v>
      </c>
      <c r="BD1468">
        <v>1</v>
      </c>
      <c r="BE1468">
        <v>60960.52</v>
      </c>
      <c r="BF1468">
        <v>3</v>
      </c>
      <c r="BG1468">
        <v>13</v>
      </c>
      <c r="BH1468">
        <v>0</v>
      </c>
      <c r="BI1468">
        <v>0</v>
      </c>
      <c r="BJ1468">
        <v>0</v>
      </c>
      <c r="BK1468">
        <v>0</v>
      </c>
      <c r="BL1468" t="s">
        <v>59</v>
      </c>
      <c r="BM1468" t="s">
        <v>635</v>
      </c>
      <c r="BN1468" t="s">
        <v>636</v>
      </c>
      <c r="BO1468">
        <v>0</v>
      </c>
    </row>
    <row r="1469" spans="1:67" x14ac:dyDescent="0.3">
      <c r="A1469">
        <v>139709</v>
      </c>
      <c r="B1469">
        <v>7122774819</v>
      </c>
      <c r="C1469">
        <v>2769823</v>
      </c>
      <c r="D1469">
        <v>7032</v>
      </c>
      <c r="E1469">
        <v>149441</v>
      </c>
      <c r="F1469">
        <v>1</v>
      </c>
      <c r="G1469" t="s">
        <v>889</v>
      </c>
      <c r="H1469">
        <v>42905</v>
      </c>
      <c r="I1469">
        <v>22629996</v>
      </c>
      <c r="J1469" t="s">
        <v>46</v>
      </c>
      <c r="K1469" t="s">
        <v>47</v>
      </c>
      <c r="L1469" t="s">
        <v>48</v>
      </c>
      <c r="M1469" t="s">
        <v>49</v>
      </c>
      <c r="N1469" t="s">
        <v>9412</v>
      </c>
      <c r="O1469" t="s">
        <v>10389</v>
      </c>
      <c r="P1469" t="s">
        <v>207</v>
      </c>
      <c r="Q1469" t="s">
        <v>208</v>
      </c>
      <c r="R1469" t="s">
        <v>54</v>
      </c>
      <c r="S1469">
        <v>101093720</v>
      </c>
      <c r="T1469" t="s">
        <v>55</v>
      </c>
      <c r="U1469" t="s">
        <v>66</v>
      </c>
      <c r="V1469" t="s">
        <v>1007</v>
      </c>
      <c r="W1469">
        <v>2642.6</v>
      </c>
      <c r="X1469">
        <v>10071.469999999999</v>
      </c>
      <c r="Y1469">
        <v>9248.4500000000007</v>
      </c>
      <c r="Z1469" t="s">
        <v>49</v>
      </c>
      <c r="AA1469" t="s">
        <v>10314</v>
      </c>
      <c r="AB1469" t="s">
        <v>10296</v>
      </c>
      <c r="AC1469" t="s">
        <v>10297</v>
      </c>
      <c r="AD1469" t="s">
        <v>52</v>
      </c>
      <c r="AE1469" t="s">
        <v>76</v>
      </c>
      <c r="AF1469" t="s">
        <v>10207</v>
      </c>
      <c r="AG1469" t="s">
        <v>10208</v>
      </c>
      <c r="AH1469" t="s">
        <v>10298</v>
      </c>
      <c r="AI1469" t="s">
        <v>48</v>
      </c>
      <c r="AJ1469" t="s">
        <v>47</v>
      </c>
      <c r="AK1469" t="s">
        <v>9412</v>
      </c>
      <c r="AL1469" t="s">
        <v>10207</v>
      </c>
      <c r="AM1469">
        <v>0</v>
      </c>
      <c r="AN1469" t="s">
        <v>47</v>
      </c>
      <c r="AO1469" t="s">
        <v>47</v>
      </c>
      <c r="AP1469" t="s">
        <v>47</v>
      </c>
      <c r="AQ1469" t="s">
        <v>47</v>
      </c>
      <c r="AR1469" t="s">
        <v>47</v>
      </c>
      <c r="AS1469">
        <v>2642.6</v>
      </c>
      <c r="AT1469">
        <v>10071.469999999999</v>
      </c>
      <c r="AU1469">
        <v>1</v>
      </c>
      <c r="AV1469">
        <v>1</v>
      </c>
      <c r="AW1469" t="s">
        <v>10352</v>
      </c>
      <c r="AX1469">
        <v>10800</v>
      </c>
      <c r="AY1469" t="s">
        <v>66</v>
      </c>
      <c r="AZ1469" t="s">
        <v>5077</v>
      </c>
      <c r="BA1469">
        <v>2953</v>
      </c>
      <c r="BB1469" t="s">
        <v>5077</v>
      </c>
      <c r="BC1469">
        <v>2953</v>
      </c>
      <c r="BD1469">
        <v>120</v>
      </c>
      <c r="BE1469">
        <v>71031.990000000005</v>
      </c>
      <c r="BF1469">
        <v>4</v>
      </c>
      <c r="BG1469">
        <v>13</v>
      </c>
      <c r="BH1469">
        <v>30134.51</v>
      </c>
      <c r="BI1469">
        <v>0</v>
      </c>
      <c r="BJ1469">
        <v>30134.51</v>
      </c>
      <c r="BK1469">
        <v>42000</v>
      </c>
      <c r="BL1469" t="s">
        <v>229</v>
      </c>
      <c r="BM1469" t="s">
        <v>10391</v>
      </c>
      <c r="BN1469" t="s">
        <v>10391</v>
      </c>
      <c r="BO1469" t="s">
        <v>47</v>
      </c>
    </row>
    <row r="1470" spans="1:67" hidden="1" x14ac:dyDescent="0.3">
      <c r="A1470">
        <v>139710</v>
      </c>
      <c r="B1470">
        <v>7122774820</v>
      </c>
      <c r="C1470">
        <v>2769823</v>
      </c>
      <c r="D1470">
        <v>7032</v>
      </c>
      <c r="E1470">
        <v>149442</v>
      </c>
      <c r="F1470">
        <v>1</v>
      </c>
      <c r="G1470" t="s">
        <v>889</v>
      </c>
      <c r="H1470">
        <v>42905</v>
      </c>
      <c r="I1470">
        <v>22629997</v>
      </c>
      <c r="J1470" t="s">
        <v>46</v>
      </c>
      <c r="K1470" t="s">
        <v>47</v>
      </c>
      <c r="L1470" t="s">
        <v>48</v>
      </c>
      <c r="M1470" t="s">
        <v>49</v>
      </c>
      <c r="N1470" t="s">
        <v>9412</v>
      </c>
      <c r="O1470" t="s">
        <v>10389</v>
      </c>
      <c r="P1470" t="s">
        <v>207</v>
      </c>
      <c r="Q1470" t="s">
        <v>208</v>
      </c>
      <c r="R1470" t="s">
        <v>54</v>
      </c>
      <c r="S1470">
        <v>101093720</v>
      </c>
      <c r="T1470" t="s">
        <v>55</v>
      </c>
      <c r="U1470" t="s">
        <v>66</v>
      </c>
      <c r="V1470" t="s">
        <v>1007</v>
      </c>
      <c r="W1470">
        <v>2642.6</v>
      </c>
      <c r="X1470">
        <v>10175.200000000001</v>
      </c>
      <c r="Y1470">
        <v>9338.4</v>
      </c>
      <c r="Z1470" t="s">
        <v>49</v>
      </c>
      <c r="AA1470" t="s">
        <v>10314</v>
      </c>
      <c r="AB1470" t="s">
        <v>10296</v>
      </c>
      <c r="AC1470" t="s">
        <v>10297</v>
      </c>
      <c r="AD1470" t="s">
        <v>52</v>
      </c>
      <c r="AE1470" t="s">
        <v>76</v>
      </c>
      <c r="AF1470" t="s">
        <v>10207</v>
      </c>
      <c r="AG1470" t="s">
        <v>10208</v>
      </c>
      <c r="AH1470" t="s">
        <v>10298</v>
      </c>
      <c r="AI1470" t="s">
        <v>48</v>
      </c>
      <c r="AJ1470" t="s">
        <v>47</v>
      </c>
      <c r="AK1470" t="s">
        <v>9412</v>
      </c>
      <c r="AL1470" t="s">
        <v>10207</v>
      </c>
      <c r="AM1470">
        <v>0</v>
      </c>
      <c r="AN1470" t="s">
        <v>47</v>
      </c>
      <c r="AO1470" t="s">
        <v>47</v>
      </c>
      <c r="AP1470" t="s">
        <v>47</v>
      </c>
      <c r="AQ1470" t="s">
        <v>47</v>
      </c>
      <c r="AR1470" t="s">
        <v>47</v>
      </c>
      <c r="AS1470">
        <v>2642.6</v>
      </c>
      <c r="AT1470">
        <v>10175.200000000001</v>
      </c>
      <c r="AU1470">
        <v>1</v>
      </c>
      <c r="AV1470">
        <v>1</v>
      </c>
      <c r="AW1470" t="s">
        <v>10352</v>
      </c>
      <c r="AX1470">
        <v>10800</v>
      </c>
      <c r="AY1470" t="s">
        <v>66</v>
      </c>
      <c r="AZ1470" t="s">
        <v>5077</v>
      </c>
      <c r="BA1470">
        <v>2953</v>
      </c>
      <c r="BB1470" t="s">
        <v>5077</v>
      </c>
      <c r="BC1470">
        <v>2953</v>
      </c>
      <c r="BD1470">
        <v>120</v>
      </c>
      <c r="BE1470">
        <v>81207.19</v>
      </c>
      <c r="BF1470">
        <v>5</v>
      </c>
      <c r="BG1470">
        <v>13</v>
      </c>
      <c r="BH1470">
        <v>0</v>
      </c>
      <c r="BI1470">
        <v>0</v>
      </c>
      <c r="BJ1470">
        <v>0</v>
      </c>
      <c r="BK1470">
        <v>0</v>
      </c>
      <c r="BL1470" t="s">
        <v>59</v>
      </c>
      <c r="BM1470" t="s">
        <v>10390</v>
      </c>
      <c r="BN1470" t="s">
        <v>10391</v>
      </c>
      <c r="BO1470">
        <v>0</v>
      </c>
    </row>
    <row r="1471" spans="1:67" hidden="1" x14ac:dyDescent="0.3">
      <c r="A1471">
        <v>140007</v>
      </c>
      <c r="B1471">
        <v>7122787765</v>
      </c>
      <c r="C1471">
        <v>4113123</v>
      </c>
      <c r="D1471">
        <v>7032</v>
      </c>
      <c r="E1471">
        <v>149734</v>
      </c>
      <c r="F1471">
        <v>1</v>
      </c>
      <c r="G1471" t="s">
        <v>889</v>
      </c>
      <c r="H1471">
        <v>42905</v>
      </c>
      <c r="I1471">
        <v>22628414</v>
      </c>
      <c r="J1471" t="s">
        <v>46</v>
      </c>
      <c r="K1471" t="s">
        <v>47</v>
      </c>
      <c r="L1471" t="s">
        <v>48</v>
      </c>
      <c r="M1471" t="s">
        <v>49</v>
      </c>
      <c r="N1471" t="s">
        <v>279</v>
      </c>
      <c r="O1471" t="s">
        <v>280</v>
      </c>
      <c r="P1471" t="s">
        <v>281</v>
      </c>
      <c r="Q1471" t="s">
        <v>282</v>
      </c>
      <c r="R1471" t="s">
        <v>54</v>
      </c>
      <c r="S1471">
        <v>100214689</v>
      </c>
      <c r="T1471" t="s">
        <v>155</v>
      </c>
      <c r="U1471" t="s">
        <v>56</v>
      </c>
      <c r="V1471" t="s">
        <v>57</v>
      </c>
      <c r="W1471">
        <v>3151.88</v>
      </c>
      <c r="X1471">
        <v>20874.7</v>
      </c>
      <c r="Y1471">
        <v>18915.2</v>
      </c>
      <c r="Z1471" t="s">
        <v>49</v>
      </c>
      <c r="AA1471" t="s">
        <v>10314</v>
      </c>
      <c r="AB1471" t="s">
        <v>10296</v>
      </c>
      <c r="AC1471" t="s">
        <v>10297</v>
      </c>
      <c r="AD1471" t="s">
        <v>52</v>
      </c>
      <c r="AE1471" t="s">
        <v>76</v>
      </c>
      <c r="AF1471" t="s">
        <v>10207</v>
      </c>
      <c r="AG1471" t="s">
        <v>10208</v>
      </c>
      <c r="AH1471" t="s">
        <v>10298</v>
      </c>
      <c r="AI1471" t="s">
        <v>48</v>
      </c>
      <c r="AJ1471" t="s">
        <v>47</v>
      </c>
      <c r="AK1471" t="s">
        <v>279</v>
      </c>
      <c r="AL1471" t="s">
        <v>10217</v>
      </c>
      <c r="AM1471">
        <v>0</v>
      </c>
      <c r="AN1471" t="s">
        <v>47</v>
      </c>
      <c r="AO1471" t="s">
        <v>47</v>
      </c>
      <c r="AP1471" t="s">
        <v>47</v>
      </c>
      <c r="AQ1471" t="s">
        <v>47</v>
      </c>
      <c r="AR1471" t="s">
        <v>47</v>
      </c>
      <c r="AS1471">
        <v>3151.88</v>
      </c>
      <c r="AT1471">
        <v>20874.7</v>
      </c>
      <c r="AU1471">
        <v>1</v>
      </c>
      <c r="AV1471">
        <v>1</v>
      </c>
      <c r="AW1471" t="s">
        <v>10352</v>
      </c>
      <c r="AX1471">
        <v>27000</v>
      </c>
      <c r="AY1471" t="s">
        <v>56</v>
      </c>
      <c r="AZ1471" t="s">
        <v>303</v>
      </c>
      <c r="BA1471">
        <v>3500</v>
      </c>
      <c r="BB1471" t="s">
        <v>303</v>
      </c>
      <c r="BC1471">
        <v>3500</v>
      </c>
      <c r="BD1471">
        <v>215</v>
      </c>
      <c r="BE1471">
        <v>102081.89</v>
      </c>
      <c r="BF1471">
        <v>6</v>
      </c>
      <c r="BG1471">
        <v>13</v>
      </c>
      <c r="BH1471">
        <v>31049.9</v>
      </c>
      <c r="BI1471">
        <v>0</v>
      </c>
      <c r="BJ1471">
        <v>31049.9</v>
      </c>
      <c r="BK1471">
        <v>42000</v>
      </c>
      <c r="BL1471" t="s">
        <v>229</v>
      </c>
      <c r="BM1471" t="s">
        <v>305</v>
      </c>
      <c r="BN1471" t="s">
        <v>305</v>
      </c>
      <c r="BO1471">
        <v>3500</v>
      </c>
    </row>
    <row r="1472" spans="1:67" hidden="1" x14ac:dyDescent="0.3">
      <c r="A1472">
        <v>139364</v>
      </c>
      <c r="B1472">
        <v>7122740807</v>
      </c>
      <c r="C1472">
        <v>5085216</v>
      </c>
      <c r="D1472">
        <v>7032</v>
      </c>
      <c r="E1472">
        <v>149379</v>
      </c>
      <c r="F1472">
        <v>1</v>
      </c>
      <c r="G1472" t="s">
        <v>889</v>
      </c>
      <c r="H1472">
        <v>42905</v>
      </c>
      <c r="I1472">
        <v>22629994</v>
      </c>
      <c r="J1472" t="s">
        <v>46</v>
      </c>
      <c r="K1472" t="s">
        <v>47</v>
      </c>
      <c r="L1472" t="s">
        <v>48</v>
      </c>
      <c r="M1472" t="s">
        <v>49</v>
      </c>
      <c r="N1472" t="s">
        <v>75</v>
      </c>
      <c r="O1472" t="s">
        <v>76</v>
      </c>
      <c r="P1472" t="s">
        <v>52</v>
      </c>
      <c r="Q1472" t="s">
        <v>53</v>
      </c>
      <c r="R1472" t="s">
        <v>54</v>
      </c>
      <c r="S1472">
        <v>101093720</v>
      </c>
      <c r="T1472" t="s">
        <v>55</v>
      </c>
      <c r="U1472" t="s">
        <v>56</v>
      </c>
      <c r="V1472" t="s">
        <v>57</v>
      </c>
      <c r="W1472">
        <v>1683.12</v>
      </c>
      <c r="X1472">
        <v>17404.8</v>
      </c>
      <c r="Y1472">
        <v>14896</v>
      </c>
      <c r="Z1472" t="s">
        <v>49</v>
      </c>
      <c r="AA1472" t="s">
        <v>10314</v>
      </c>
      <c r="AB1472" t="s">
        <v>10296</v>
      </c>
      <c r="AC1472" t="s">
        <v>10297</v>
      </c>
      <c r="AD1472" t="s">
        <v>52</v>
      </c>
      <c r="AE1472" t="s">
        <v>76</v>
      </c>
      <c r="AF1472" t="s">
        <v>10207</v>
      </c>
      <c r="AG1472" t="s">
        <v>10208</v>
      </c>
      <c r="AH1472" t="s">
        <v>10298</v>
      </c>
      <c r="AI1472" t="s">
        <v>48</v>
      </c>
      <c r="AJ1472" t="s">
        <v>47</v>
      </c>
      <c r="AK1472" t="s">
        <v>75</v>
      </c>
      <c r="AL1472" t="s">
        <v>10207</v>
      </c>
      <c r="AM1472">
        <v>0</v>
      </c>
      <c r="AN1472" t="s">
        <v>47</v>
      </c>
      <c r="AO1472" t="s">
        <v>47</v>
      </c>
      <c r="AP1472" t="s">
        <v>47</v>
      </c>
      <c r="AQ1472" t="s">
        <v>47</v>
      </c>
      <c r="AR1472" t="s">
        <v>47</v>
      </c>
      <c r="AS1472">
        <v>1683.12</v>
      </c>
      <c r="AT1472">
        <v>17404.8</v>
      </c>
      <c r="AU1472">
        <v>1</v>
      </c>
      <c r="AV1472">
        <v>1</v>
      </c>
      <c r="AW1472" t="s">
        <v>10352</v>
      </c>
      <c r="AX1472">
        <v>27000</v>
      </c>
      <c r="AY1472" t="s">
        <v>56</v>
      </c>
      <c r="AZ1472" t="s">
        <v>184</v>
      </c>
      <c r="BA1472">
        <v>1880.82</v>
      </c>
      <c r="BB1472" t="s">
        <v>184</v>
      </c>
      <c r="BC1472">
        <v>1880.82</v>
      </c>
      <c r="BD1472">
        <v>659</v>
      </c>
      <c r="BE1472">
        <v>119486.69</v>
      </c>
      <c r="BF1472">
        <v>7</v>
      </c>
      <c r="BG1472">
        <v>13</v>
      </c>
      <c r="BH1472">
        <v>0</v>
      </c>
      <c r="BI1472">
        <v>0</v>
      </c>
      <c r="BJ1472">
        <v>0</v>
      </c>
      <c r="BK1472">
        <v>0</v>
      </c>
      <c r="BL1472" t="s">
        <v>59</v>
      </c>
      <c r="BM1472" t="s">
        <v>185</v>
      </c>
      <c r="BN1472" t="s">
        <v>186</v>
      </c>
      <c r="BO1472">
        <v>0</v>
      </c>
    </row>
    <row r="1473" spans="1:67" x14ac:dyDescent="0.3">
      <c r="A1473">
        <v>139983</v>
      </c>
      <c r="B1473">
        <v>7122787036</v>
      </c>
      <c r="C1473">
        <v>4463264</v>
      </c>
      <c r="D1473">
        <v>7032</v>
      </c>
      <c r="E1473">
        <v>149705</v>
      </c>
      <c r="F1473">
        <v>1</v>
      </c>
      <c r="G1473" t="s">
        <v>889</v>
      </c>
      <c r="H1473">
        <v>42905</v>
      </c>
      <c r="I1473">
        <v>22629155</v>
      </c>
      <c r="J1473" t="s">
        <v>46</v>
      </c>
      <c r="K1473" t="s">
        <v>47</v>
      </c>
      <c r="L1473" t="s">
        <v>48</v>
      </c>
      <c r="M1473" t="s">
        <v>49</v>
      </c>
      <c r="N1473" t="s">
        <v>9400</v>
      </c>
      <c r="O1473" t="s">
        <v>10266</v>
      </c>
      <c r="P1473" t="s">
        <v>2264</v>
      </c>
      <c r="Q1473" t="s">
        <v>10372</v>
      </c>
      <c r="R1473" t="s">
        <v>10178</v>
      </c>
      <c r="S1473">
        <v>100788157</v>
      </c>
      <c r="T1473" t="s">
        <v>606</v>
      </c>
      <c r="U1473" t="s">
        <v>66</v>
      </c>
      <c r="V1473" t="s">
        <v>1007</v>
      </c>
      <c r="W1473">
        <v>2473</v>
      </c>
      <c r="X1473">
        <v>9163.2000000000007</v>
      </c>
      <c r="Y1473">
        <v>8382.6</v>
      </c>
      <c r="Z1473" t="s">
        <v>49</v>
      </c>
      <c r="AA1473" t="s">
        <v>10314</v>
      </c>
      <c r="AB1473" t="s">
        <v>10296</v>
      </c>
      <c r="AC1473" t="s">
        <v>10297</v>
      </c>
      <c r="AD1473" t="s">
        <v>52</v>
      </c>
      <c r="AE1473" t="s">
        <v>76</v>
      </c>
      <c r="AF1473" t="s">
        <v>10207</v>
      </c>
      <c r="AG1473" t="s">
        <v>10208</v>
      </c>
      <c r="AH1473" t="s">
        <v>10298</v>
      </c>
      <c r="AI1473" t="s">
        <v>48</v>
      </c>
      <c r="AJ1473" t="s">
        <v>47</v>
      </c>
      <c r="AK1473" t="s">
        <v>9400</v>
      </c>
      <c r="AL1473" t="s">
        <v>10207</v>
      </c>
      <c r="AM1473">
        <v>0</v>
      </c>
      <c r="AN1473" t="s">
        <v>47</v>
      </c>
      <c r="AO1473" t="s">
        <v>47</v>
      </c>
      <c r="AP1473" t="s">
        <v>47</v>
      </c>
      <c r="AQ1473" t="s">
        <v>47</v>
      </c>
      <c r="AR1473" t="s">
        <v>47</v>
      </c>
      <c r="AS1473">
        <v>2473</v>
      </c>
      <c r="AT1473">
        <v>9163.2000000000007</v>
      </c>
      <c r="AU1473">
        <v>1</v>
      </c>
      <c r="AV1473">
        <v>1</v>
      </c>
      <c r="AW1473" t="s">
        <v>10362</v>
      </c>
      <c r="AX1473">
        <v>10800</v>
      </c>
      <c r="AY1473" t="s">
        <v>66</v>
      </c>
      <c r="AZ1473" t="s">
        <v>10373</v>
      </c>
      <c r="BA1473" t="s">
        <v>47</v>
      </c>
      <c r="BB1473" t="s">
        <v>10373</v>
      </c>
      <c r="BC1473" t="s">
        <v>47</v>
      </c>
      <c r="BD1473">
        <v>1148</v>
      </c>
      <c r="BE1473">
        <v>128649.89</v>
      </c>
      <c r="BF1473">
        <v>8</v>
      </c>
      <c r="BG1473">
        <v>13</v>
      </c>
      <c r="BH1473">
        <v>26568</v>
      </c>
      <c r="BI1473">
        <v>0</v>
      </c>
      <c r="BJ1473">
        <v>26568</v>
      </c>
      <c r="BK1473">
        <v>27000</v>
      </c>
      <c r="BL1473" t="s">
        <v>56</v>
      </c>
      <c r="BM1473" t="s">
        <v>10374</v>
      </c>
      <c r="BN1473" t="s">
        <v>10375</v>
      </c>
      <c r="BO1473" t="s">
        <v>47</v>
      </c>
    </row>
    <row r="1474" spans="1:67" hidden="1" x14ac:dyDescent="0.3">
      <c r="A1474">
        <v>139984</v>
      </c>
      <c r="B1474">
        <v>7122787037</v>
      </c>
      <c r="C1474">
        <v>4463264</v>
      </c>
      <c r="D1474">
        <v>7032</v>
      </c>
      <c r="E1474">
        <v>149706</v>
      </c>
      <c r="F1474">
        <v>1</v>
      </c>
      <c r="G1474" t="s">
        <v>889</v>
      </c>
      <c r="H1474">
        <v>42905</v>
      </c>
      <c r="I1474">
        <v>22629156</v>
      </c>
      <c r="J1474" t="s">
        <v>46</v>
      </c>
      <c r="K1474" t="s">
        <v>47</v>
      </c>
      <c r="L1474" t="s">
        <v>48</v>
      </c>
      <c r="M1474" t="s">
        <v>49</v>
      </c>
      <c r="N1474" t="s">
        <v>9400</v>
      </c>
      <c r="O1474" t="s">
        <v>10266</v>
      </c>
      <c r="P1474" t="s">
        <v>2264</v>
      </c>
      <c r="Q1474" t="s">
        <v>10372</v>
      </c>
      <c r="R1474" t="s">
        <v>10178</v>
      </c>
      <c r="S1474">
        <v>100788157</v>
      </c>
      <c r="T1474" t="s">
        <v>606</v>
      </c>
      <c r="U1474" t="s">
        <v>66</v>
      </c>
      <c r="V1474" t="s">
        <v>1007</v>
      </c>
      <c r="W1474">
        <v>2473</v>
      </c>
      <c r="X1474">
        <v>10751.2</v>
      </c>
      <c r="Y1474">
        <v>9843.2000000000007</v>
      </c>
      <c r="Z1474" t="s">
        <v>49</v>
      </c>
      <c r="AA1474" t="s">
        <v>10314</v>
      </c>
      <c r="AB1474" t="s">
        <v>10296</v>
      </c>
      <c r="AC1474" t="s">
        <v>10297</v>
      </c>
      <c r="AD1474" t="s">
        <v>52</v>
      </c>
      <c r="AE1474" t="s">
        <v>76</v>
      </c>
      <c r="AF1474" t="s">
        <v>10207</v>
      </c>
      <c r="AG1474" t="s">
        <v>10208</v>
      </c>
      <c r="AH1474" t="s">
        <v>10298</v>
      </c>
      <c r="AI1474" t="s">
        <v>48</v>
      </c>
      <c r="AJ1474" t="s">
        <v>47</v>
      </c>
      <c r="AK1474" t="s">
        <v>9400</v>
      </c>
      <c r="AL1474" t="s">
        <v>10207</v>
      </c>
      <c r="AM1474">
        <v>0</v>
      </c>
      <c r="AN1474" t="s">
        <v>47</v>
      </c>
      <c r="AO1474" t="s">
        <v>47</v>
      </c>
      <c r="AP1474" t="s">
        <v>47</v>
      </c>
      <c r="AQ1474" t="s">
        <v>47</v>
      </c>
      <c r="AR1474" t="s">
        <v>47</v>
      </c>
      <c r="AS1474">
        <v>2473</v>
      </c>
      <c r="AT1474">
        <v>10751.2</v>
      </c>
      <c r="AU1474">
        <v>1</v>
      </c>
      <c r="AV1474">
        <v>1</v>
      </c>
      <c r="AW1474" t="s">
        <v>10362</v>
      </c>
      <c r="AX1474">
        <v>10800</v>
      </c>
      <c r="AY1474" t="s">
        <v>66</v>
      </c>
      <c r="AZ1474" t="s">
        <v>10373</v>
      </c>
      <c r="BA1474" t="s">
        <v>47</v>
      </c>
      <c r="BB1474" t="s">
        <v>10373</v>
      </c>
      <c r="BC1474" t="s">
        <v>47</v>
      </c>
      <c r="BD1474">
        <v>1148</v>
      </c>
      <c r="BE1474">
        <v>139401.09</v>
      </c>
      <c r="BF1474">
        <v>9</v>
      </c>
      <c r="BG1474">
        <v>13</v>
      </c>
      <c r="BH1474">
        <v>0</v>
      </c>
      <c r="BI1474">
        <v>0</v>
      </c>
      <c r="BJ1474">
        <v>0</v>
      </c>
      <c r="BK1474">
        <v>0</v>
      </c>
      <c r="BL1474" t="s">
        <v>59</v>
      </c>
      <c r="BM1474" t="s">
        <v>10376</v>
      </c>
      <c r="BN1474" t="s">
        <v>10375</v>
      </c>
      <c r="BO1474">
        <v>0</v>
      </c>
    </row>
    <row r="1475" spans="1:67" hidden="1" x14ac:dyDescent="0.3">
      <c r="A1475">
        <v>140015</v>
      </c>
      <c r="B1475">
        <v>7122787774</v>
      </c>
      <c r="C1475">
        <v>2064813</v>
      </c>
      <c r="D1475">
        <v>7032</v>
      </c>
      <c r="E1475">
        <v>149742</v>
      </c>
      <c r="F1475">
        <v>1</v>
      </c>
      <c r="G1475" t="s">
        <v>889</v>
      </c>
      <c r="H1475">
        <v>42905</v>
      </c>
      <c r="I1475">
        <v>22628421</v>
      </c>
      <c r="J1475" t="s">
        <v>46</v>
      </c>
      <c r="K1475" t="s">
        <v>47</v>
      </c>
      <c r="L1475" t="s">
        <v>48</v>
      </c>
      <c r="M1475" t="s">
        <v>49</v>
      </c>
      <c r="N1475" t="s">
        <v>256</v>
      </c>
      <c r="O1475" t="s">
        <v>257</v>
      </c>
      <c r="P1475" t="s">
        <v>215</v>
      </c>
      <c r="Q1475" t="s">
        <v>216</v>
      </c>
      <c r="R1475" t="s">
        <v>54</v>
      </c>
      <c r="S1475">
        <v>100894891</v>
      </c>
      <c r="T1475" t="s">
        <v>116</v>
      </c>
      <c r="U1475" t="s">
        <v>56</v>
      </c>
      <c r="V1475" t="s">
        <v>57</v>
      </c>
      <c r="W1475">
        <v>12576.01</v>
      </c>
      <c r="X1475">
        <v>21106.82</v>
      </c>
      <c r="Y1475">
        <v>19304.66</v>
      </c>
      <c r="Z1475" t="s">
        <v>49</v>
      </c>
      <c r="AA1475" t="s">
        <v>10314</v>
      </c>
      <c r="AB1475" t="s">
        <v>10296</v>
      </c>
      <c r="AC1475" t="s">
        <v>10297</v>
      </c>
      <c r="AD1475" t="s">
        <v>52</v>
      </c>
      <c r="AE1475" t="s">
        <v>76</v>
      </c>
      <c r="AF1475" t="s">
        <v>10207</v>
      </c>
      <c r="AG1475" t="s">
        <v>10208</v>
      </c>
      <c r="AH1475" t="s">
        <v>10298</v>
      </c>
      <c r="AI1475" t="s">
        <v>48</v>
      </c>
      <c r="AJ1475" t="s">
        <v>47</v>
      </c>
      <c r="AK1475" t="s">
        <v>256</v>
      </c>
      <c r="AL1475" t="s">
        <v>10356</v>
      </c>
      <c r="AM1475">
        <v>0</v>
      </c>
      <c r="AN1475" t="s">
        <v>47</v>
      </c>
      <c r="AO1475" t="s">
        <v>47</v>
      </c>
      <c r="AP1475" t="s">
        <v>47</v>
      </c>
      <c r="AQ1475" t="s">
        <v>47</v>
      </c>
      <c r="AR1475" t="s">
        <v>47</v>
      </c>
      <c r="AS1475">
        <v>12576.01</v>
      </c>
      <c r="AT1475">
        <v>21106.82</v>
      </c>
      <c r="AU1475">
        <v>1</v>
      </c>
      <c r="AV1475">
        <v>1</v>
      </c>
      <c r="AW1475" t="s">
        <v>10352</v>
      </c>
      <c r="AX1475">
        <v>27000</v>
      </c>
      <c r="AY1475" t="s">
        <v>56</v>
      </c>
      <c r="AZ1475" t="s">
        <v>390</v>
      </c>
      <c r="BA1475">
        <v>13965</v>
      </c>
      <c r="BB1475" t="s">
        <v>390</v>
      </c>
      <c r="BC1475">
        <v>13965</v>
      </c>
      <c r="BD1475">
        <v>2028</v>
      </c>
      <c r="BE1475">
        <v>160507.91</v>
      </c>
      <c r="BF1475">
        <v>10</v>
      </c>
      <c r="BG1475">
        <v>13</v>
      </c>
      <c r="BH1475">
        <v>31858.02</v>
      </c>
      <c r="BI1475">
        <v>0</v>
      </c>
      <c r="BJ1475">
        <v>31858.02</v>
      </c>
      <c r="BK1475">
        <v>42000</v>
      </c>
      <c r="BL1475" t="s">
        <v>229</v>
      </c>
      <c r="BM1475" t="s">
        <v>392</v>
      </c>
      <c r="BN1475" t="s">
        <v>392</v>
      </c>
      <c r="BO1475">
        <v>18154.5</v>
      </c>
    </row>
    <row r="1476" spans="1:67" hidden="1" x14ac:dyDescent="0.3">
      <c r="A1476">
        <v>140009</v>
      </c>
      <c r="B1476">
        <v>7122787767</v>
      </c>
      <c r="C1476">
        <v>1143565</v>
      </c>
      <c r="D1476">
        <v>7032</v>
      </c>
      <c r="E1476">
        <v>149736</v>
      </c>
      <c r="F1476">
        <v>1</v>
      </c>
      <c r="G1476" t="s">
        <v>889</v>
      </c>
      <c r="H1476">
        <v>42905</v>
      </c>
      <c r="I1476">
        <v>22628416</v>
      </c>
      <c r="J1476" t="s">
        <v>46</v>
      </c>
      <c r="K1476" t="s">
        <v>47</v>
      </c>
      <c r="L1476" t="s">
        <v>48</v>
      </c>
      <c r="M1476" t="s">
        <v>49</v>
      </c>
      <c r="N1476" t="s">
        <v>146</v>
      </c>
      <c r="O1476" t="s">
        <v>147</v>
      </c>
      <c r="P1476" t="s">
        <v>99</v>
      </c>
      <c r="Q1476" t="s">
        <v>100</v>
      </c>
      <c r="R1476" t="s">
        <v>54</v>
      </c>
      <c r="S1476">
        <v>100994845</v>
      </c>
      <c r="T1476" t="s">
        <v>86</v>
      </c>
      <c r="U1476" t="s">
        <v>56</v>
      </c>
      <c r="V1476" t="s">
        <v>57</v>
      </c>
      <c r="W1476">
        <v>9545.7000000000007</v>
      </c>
      <c r="X1476">
        <v>21154.79</v>
      </c>
      <c r="Y1476">
        <v>19408.73</v>
      </c>
      <c r="Z1476" t="s">
        <v>49</v>
      </c>
      <c r="AA1476" t="s">
        <v>10314</v>
      </c>
      <c r="AB1476" t="s">
        <v>10296</v>
      </c>
      <c r="AC1476" t="s">
        <v>10297</v>
      </c>
      <c r="AD1476" t="s">
        <v>52</v>
      </c>
      <c r="AE1476" t="s">
        <v>76</v>
      </c>
      <c r="AF1476" t="s">
        <v>10207</v>
      </c>
      <c r="AG1476" t="s">
        <v>10208</v>
      </c>
      <c r="AH1476" t="s">
        <v>10298</v>
      </c>
      <c r="AI1476" t="s">
        <v>48</v>
      </c>
      <c r="AJ1476" t="s">
        <v>47</v>
      </c>
      <c r="AK1476" t="s">
        <v>146</v>
      </c>
      <c r="AL1476" t="s">
        <v>10240</v>
      </c>
      <c r="AM1476">
        <v>0</v>
      </c>
      <c r="AN1476" t="s">
        <v>47</v>
      </c>
      <c r="AO1476" t="s">
        <v>47</v>
      </c>
      <c r="AP1476" t="s">
        <v>47</v>
      </c>
      <c r="AQ1476" t="s">
        <v>47</v>
      </c>
      <c r="AR1476" t="s">
        <v>47</v>
      </c>
      <c r="AS1476">
        <v>9545.7000000000007</v>
      </c>
      <c r="AT1476">
        <v>21154.79</v>
      </c>
      <c r="AU1476">
        <v>1</v>
      </c>
      <c r="AV1476">
        <v>1</v>
      </c>
      <c r="AW1476" t="s">
        <v>10352</v>
      </c>
      <c r="AX1476">
        <v>27000</v>
      </c>
      <c r="AY1476" t="s">
        <v>56</v>
      </c>
      <c r="AZ1476" t="s">
        <v>148</v>
      </c>
      <c r="BA1476">
        <v>10600</v>
      </c>
      <c r="BB1476" t="s">
        <v>148</v>
      </c>
      <c r="BC1476">
        <v>10600</v>
      </c>
      <c r="BD1476">
        <v>2187</v>
      </c>
      <c r="BE1476">
        <v>181662.7</v>
      </c>
      <c r="BF1476">
        <v>11</v>
      </c>
      <c r="BG1476">
        <v>13</v>
      </c>
      <c r="BH1476">
        <v>0</v>
      </c>
      <c r="BI1476">
        <v>0</v>
      </c>
      <c r="BJ1476">
        <v>0</v>
      </c>
      <c r="BK1476">
        <v>0</v>
      </c>
      <c r="BL1476" t="s">
        <v>59</v>
      </c>
      <c r="BM1476" t="s">
        <v>483</v>
      </c>
      <c r="BN1476" t="s">
        <v>150</v>
      </c>
      <c r="BO1476">
        <v>0</v>
      </c>
    </row>
    <row r="1477" spans="1:67" hidden="1" x14ac:dyDescent="0.3">
      <c r="A1477">
        <v>138992</v>
      </c>
      <c r="B1477">
        <v>7122720033</v>
      </c>
      <c r="C1477">
        <v>1933857</v>
      </c>
      <c r="D1477">
        <v>7032</v>
      </c>
      <c r="E1477">
        <v>149316</v>
      </c>
      <c r="F1477">
        <v>1</v>
      </c>
      <c r="G1477" t="s">
        <v>889</v>
      </c>
      <c r="H1477">
        <v>42905</v>
      </c>
      <c r="I1477">
        <v>22630117</v>
      </c>
      <c r="J1477" t="s">
        <v>46</v>
      </c>
      <c r="K1477" t="s">
        <v>47</v>
      </c>
      <c r="L1477" t="s">
        <v>48</v>
      </c>
      <c r="M1477" t="s">
        <v>49</v>
      </c>
      <c r="N1477" t="s">
        <v>82</v>
      </c>
      <c r="O1477" t="s">
        <v>83</v>
      </c>
      <c r="P1477" t="s">
        <v>84</v>
      </c>
      <c r="Q1477" t="s">
        <v>85</v>
      </c>
      <c r="R1477" t="s">
        <v>54</v>
      </c>
      <c r="S1477">
        <v>100994845</v>
      </c>
      <c r="T1477" t="s">
        <v>86</v>
      </c>
      <c r="U1477" t="s">
        <v>56</v>
      </c>
      <c r="V1477" t="s">
        <v>57</v>
      </c>
      <c r="W1477">
        <v>10806.45</v>
      </c>
      <c r="X1477">
        <v>19200.34</v>
      </c>
      <c r="Y1477">
        <v>17534.28</v>
      </c>
      <c r="Z1477" t="s">
        <v>49</v>
      </c>
      <c r="AA1477" t="s">
        <v>10314</v>
      </c>
      <c r="AB1477" t="s">
        <v>10296</v>
      </c>
      <c r="AC1477" t="s">
        <v>10297</v>
      </c>
      <c r="AD1477" t="s">
        <v>52</v>
      </c>
      <c r="AE1477" t="s">
        <v>76</v>
      </c>
      <c r="AF1477" t="s">
        <v>10207</v>
      </c>
      <c r="AG1477" t="s">
        <v>10208</v>
      </c>
      <c r="AH1477" t="s">
        <v>10298</v>
      </c>
      <c r="AI1477" t="s">
        <v>48</v>
      </c>
      <c r="AJ1477" t="s">
        <v>47</v>
      </c>
      <c r="AK1477" t="s">
        <v>82</v>
      </c>
      <c r="AL1477" t="s">
        <v>10240</v>
      </c>
      <c r="AM1477">
        <v>0</v>
      </c>
      <c r="AN1477" t="s">
        <v>47</v>
      </c>
      <c r="AO1477" t="s">
        <v>47</v>
      </c>
      <c r="AP1477" t="s">
        <v>47</v>
      </c>
      <c r="AQ1477" t="s">
        <v>47</v>
      </c>
      <c r="AR1477" t="s">
        <v>47</v>
      </c>
      <c r="AS1477">
        <v>10806.45</v>
      </c>
      <c r="AT1477">
        <v>19200.34</v>
      </c>
      <c r="AU1477">
        <v>1</v>
      </c>
      <c r="AV1477">
        <v>1</v>
      </c>
      <c r="AW1477" t="s">
        <v>10352</v>
      </c>
      <c r="AX1477">
        <v>27000</v>
      </c>
      <c r="AY1477" t="s">
        <v>56</v>
      </c>
      <c r="AZ1477" t="s">
        <v>87</v>
      </c>
      <c r="BA1477">
        <v>12000</v>
      </c>
      <c r="BB1477" t="s">
        <v>87</v>
      </c>
      <c r="BC1477">
        <v>12000</v>
      </c>
      <c r="BD1477">
        <v>2531</v>
      </c>
      <c r="BE1477">
        <v>200863.04</v>
      </c>
      <c r="BF1477">
        <v>12</v>
      </c>
      <c r="BG1477">
        <v>13</v>
      </c>
      <c r="BH1477">
        <v>40355.129999999997</v>
      </c>
      <c r="BI1477">
        <v>0</v>
      </c>
      <c r="BJ1477">
        <v>40355.129999999997</v>
      </c>
      <c r="BK1477">
        <v>42000</v>
      </c>
      <c r="BL1477" t="s">
        <v>229</v>
      </c>
      <c r="BM1477" t="s">
        <v>89</v>
      </c>
      <c r="BN1477" t="s">
        <v>89</v>
      </c>
      <c r="BO1477">
        <v>15600</v>
      </c>
    </row>
    <row r="1478" spans="1:67" hidden="1" x14ac:dyDescent="0.3">
      <c r="A1478">
        <v>140005</v>
      </c>
      <c r="B1478">
        <v>7122787763</v>
      </c>
      <c r="C1478">
        <v>2795664</v>
      </c>
      <c r="D1478">
        <v>7032</v>
      </c>
      <c r="E1478">
        <v>149732</v>
      </c>
      <c r="F1478">
        <v>1</v>
      </c>
      <c r="G1478" t="s">
        <v>889</v>
      </c>
      <c r="H1478">
        <v>42905</v>
      </c>
      <c r="I1478">
        <v>22628412</v>
      </c>
      <c r="J1478" t="s">
        <v>46</v>
      </c>
      <c r="K1478" t="s">
        <v>47</v>
      </c>
      <c r="L1478" t="s">
        <v>48</v>
      </c>
      <c r="M1478" t="s">
        <v>49</v>
      </c>
      <c r="N1478" t="s">
        <v>105</v>
      </c>
      <c r="O1478" t="s">
        <v>106</v>
      </c>
      <c r="P1478" t="s">
        <v>107</v>
      </c>
      <c r="Q1478" t="s">
        <v>108</v>
      </c>
      <c r="R1478" t="s">
        <v>54</v>
      </c>
      <c r="S1478">
        <v>100894891</v>
      </c>
      <c r="T1478" t="s">
        <v>116</v>
      </c>
      <c r="U1478" t="s">
        <v>56</v>
      </c>
      <c r="V1478" t="s">
        <v>57</v>
      </c>
      <c r="W1478">
        <v>12494.96</v>
      </c>
      <c r="X1478">
        <v>19654.45</v>
      </c>
      <c r="Y1478">
        <v>17725.7</v>
      </c>
      <c r="Z1478" t="s">
        <v>49</v>
      </c>
      <c r="AA1478" t="s">
        <v>10314</v>
      </c>
      <c r="AB1478" t="s">
        <v>10296</v>
      </c>
      <c r="AC1478" t="s">
        <v>10297</v>
      </c>
      <c r="AD1478" t="s">
        <v>52</v>
      </c>
      <c r="AE1478" t="s">
        <v>76</v>
      </c>
      <c r="AF1478" t="s">
        <v>10207</v>
      </c>
      <c r="AG1478" t="s">
        <v>10208</v>
      </c>
      <c r="AH1478" t="s">
        <v>10298</v>
      </c>
      <c r="AI1478" t="s">
        <v>48</v>
      </c>
      <c r="AJ1478" t="s">
        <v>47</v>
      </c>
      <c r="AK1478" t="s">
        <v>105</v>
      </c>
      <c r="AL1478" t="s">
        <v>10240</v>
      </c>
      <c r="AM1478">
        <v>0</v>
      </c>
      <c r="AN1478" t="s">
        <v>47</v>
      </c>
      <c r="AO1478" t="s">
        <v>47</v>
      </c>
      <c r="AP1478" t="s">
        <v>47</v>
      </c>
      <c r="AQ1478" t="s">
        <v>47</v>
      </c>
      <c r="AR1478" t="s">
        <v>47</v>
      </c>
      <c r="AS1478">
        <v>12494.96</v>
      </c>
      <c r="AT1478">
        <v>19654.45</v>
      </c>
      <c r="AU1478">
        <v>1</v>
      </c>
      <c r="AV1478">
        <v>1</v>
      </c>
      <c r="AW1478" t="s">
        <v>10352</v>
      </c>
      <c r="AX1478">
        <v>27000</v>
      </c>
      <c r="AY1478" t="s">
        <v>56</v>
      </c>
      <c r="AZ1478" t="s">
        <v>692</v>
      </c>
      <c r="BA1478">
        <v>13875</v>
      </c>
      <c r="BB1478" t="s">
        <v>692</v>
      </c>
      <c r="BC1478">
        <v>13875</v>
      </c>
      <c r="BD1478">
        <v>2720</v>
      </c>
      <c r="BE1478">
        <v>220517.49</v>
      </c>
      <c r="BF1478">
        <v>13</v>
      </c>
      <c r="BG1478">
        <v>13</v>
      </c>
      <c r="BH1478">
        <v>19654.45</v>
      </c>
      <c r="BI1478">
        <v>0</v>
      </c>
      <c r="BJ1478">
        <v>19654.45</v>
      </c>
      <c r="BK1478">
        <v>27000</v>
      </c>
      <c r="BL1478" t="s">
        <v>56</v>
      </c>
      <c r="BM1478" t="s">
        <v>692</v>
      </c>
      <c r="BN1478" t="s">
        <v>694</v>
      </c>
      <c r="BO1478">
        <v>13875</v>
      </c>
    </row>
    <row r="1479" spans="1:67" hidden="1" x14ac:dyDescent="0.3">
      <c r="A1479">
        <v>140301</v>
      </c>
      <c r="B1479">
        <v>7122822613</v>
      </c>
      <c r="C1479">
        <v>1157188</v>
      </c>
      <c r="D1479">
        <v>7032</v>
      </c>
      <c r="E1479">
        <v>150092</v>
      </c>
      <c r="F1479">
        <v>1</v>
      </c>
      <c r="G1479" t="s">
        <v>889</v>
      </c>
      <c r="H1479">
        <v>42906</v>
      </c>
      <c r="I1479">
        <v>22641227</v>
      </c>
      <c r="J1479" t="s">
        <v>46</v>
      </c>
      <c r="K1479" t="s">
        <v>47</v>
      </c>
      <c r="L1479" t="s">
        <v>48</v>
      </c>
      <c r="M1479" t="s">
        <v>49</v>
      </c>
      <c r="N1479" t="s">
        <v>9400</v>
      </c>
      <c r="O1479" t="s">
        <v>10238</v>
      </c>
      <c r="P1479" t="s">
        <v>568</v>
      </c>
      <c r="Q1479" t="s">
        <v>10361</v>
      </c>
      <c r="R1479" t="s">
        <v>10178</v>
      </c>
      <c r="S1479">
        <v>100223303</v>
      </c>
      <c r="T1479" t="s">
        <v>64</v>
      </c>
      <c r="U1479" t="s">
        <v>56</v>
      </c>
      <c r="V1479" t="s">
        <v>57</v>
      </c>
      <c r="W1479">
        <v>15473.22</v>
      </c>
      <c r="X1479">
        <v>18655.97</v>
      </c>
      <c r="Y1479">
        <v>16953.54</v>
      </c>
      <c r="Z1479" t="s">
        <v>49</v>
      </c>
      <c r="AA1479" t="s">
        <v>10314</v>
      </c>
      <c r="AB1479" t="s">
        <v>10296</v>
      </c>
      <c r="AC1479" t="s">
        <v>10297</v>
      </c>
      <c r="AD1479" t="s">
        <v>52</v>
      </c>
      <c r="AE1479" t="s">
        <v>76</v>
      </c>
      <c r="AF1479" t="s">
        <v>10207</v>
      </c>
      <c r="AG1479" t="s">
        <v>10208</v>
      </c>
      <c r="AH1479" t="s">
        <v>10298</v>
      </c>
      <c r="AI1479" t="s">
        <v>48</v>
      </c>
      <c r="AJ1479" t="s">
        <v>47</v>
      </c>
      <c r="AK1479" t="s">
        <v>9400</v>
      </c>
      <c r="AL1479" t="s">
        <v>10240</v>
      </c>
      <c r="AM1479">
        <v>0</v>
      </c>
      <c r="AN1479" t="s">
        <v>47</v>
      </c>
      <c r="AO1479" t="s">
        <v>47</v>
      </c>
      <c r="AP1479" t="s">
        <v>47</v>
      </c>
      <c r="AQ1479" t="s">
        <v>47</v>
      </c>
      <c r="AR1479" t="s">
        <v>47</v>
      </c>
      <c r="AS1479">
        <v>15473.22</v>
      </c>
      <c r="AT1479">
        <v>18655.97</v>
      </c>
      <c r="AU1479">
        <v>1</v>
      </c>
      <c r="AV1479">
        <v>1</v>
      </c>
      <c r="AW1479" t="s">
        <v>10362</v>
      </c>
      <c r="AX1479">
        <v>27000</v>
      </c>
      <c r="AY1479" t="s">
        <v>56</v>
      </c>
      <c r="AZ1479" t="s">
        <v>10443</v>
      </c>
      <c r="BA1479" t="s">
        <v>47</v>
      </c>
      <c r="BB1479" t="s">
        <v>10443</v>
      </c>
      <c r="BC1479" t="s">
        <v>47</v>
      </c>
      <c r="BD1479">
        <v>1</v>
      </c>
      <c r="BE1479">
        <v>18655.97</v>
      </c>
      <c r="BF1479">
        <v>1</v>
      </c>
      <c r="BG1479">
        <v>10</v>
      </c>
      <c r="BH1479">
        <v>0</v>
      </c>
      <c r="BI1479">
        <v>0</v>
      </c>
      <c r="BJ1479">
        <v>0</v>
      </c>
      <c r="BK1479">
        <v>0</v>
      </c>
      <c r="BL1479" t="s">
        <v>59</v>
      </c>
      <c r="BM1479" t="s">
        <v>10444</v>
      </c>
      <c r="BN1479" t="s">
        <v>10445</v>
      </c>
      <c r="BO1479">
        <v>0</v>
      </c>
    </row>
    <row r="1480" spans="1:67" x14ac:dyDescent="0.3">
      <c r="A1480">
        <v>140260</v>
      </c>
      <c r="B1480">
        <v>7122796159</v>
      </c>
      <c r="C1480">
        <v>2769823</v>
      </c>
      <c r="D1480">
        <v>7032</v>
      </c>
      <c r="E1480">
        <v>150059</v>
      </c>
      <c r="F1480">
        <v>1</v>
      </c>
      <c r="G1480" t="s">
        <v>889</v>
      </c>
      <c r="H1480">
        <v>42906</v>
      </c>
      <c r="I1480">
        <v>22641225</v>
      </c>
      <c r="J1480" t="s">
        <v>46</v>
      </c>
      <c r="K1480" t="s">
        <v>47</v>
      </c>
      <c r="L1480" t="s">
        <v>48</v>
      </c>
      <c r="M1480" t="s">
        <v>49</v>
      </c>
      <c r="N1480" t="s">
        <v>9412</v>
      </c>
      <c r="O1480" t="s">
        <v>10389</v>
      </c>
      <c r="P1480" t="s">
        <v>207</v>
      </c>
      <c r="Q1480" t="s">
        <v>208</v>
      </c>
      <c r="R1480" t="s">
        <v>54</v>
      </c>
      <c r="S1480">
        <v>101093720</v>
      </c>
      <c r="T1480" t="s">
        <v>55</v>
      </c>
      <c r="U1480" t="s">
        <v>66</v>
      </c>
      <c r="V1480" t="s">
        <v>1007</v>
      </c>
      <c r="W1480">
        <v>2642.6</v>
      </c>
      <c r="X1480">
        <v>9304.68</v>
      </c>
      <c r="Y1480">
        <v>8379.1200000000008</v>
      </c>
      <c r="Z1480" t="s">
        <v>49</v>
      </c>
      <c r="AA1480" t="s">
        <v>10314</v>
      </c>
      <c r="AB1480" t="s">
        <v>10296</v>
      </c>
      <c r="AC1480" t="s">
        <v>10297</v>
      </c>
      <c r="AD1480" t="s">
        <v>52</v>
      </c>
      <c r="AE1480" t="s">
        <v>76</v>
      </c>
      <c r="AF1480" t="s">
        <v>10207</v>
      </c>
      <c r="AG1480" t="s">
        <v>10208</v>
      </c>
      <c r="AH1480" t="s">
        <v>10298</v>
      </c>
      <c r="AI1480" t="s">
        <v>48</v>
      </c>
      <c r="AJ1480" t="s">
        <v>47</v>
      </c>
      <c r="AK1480" t="s">
        <v>9412</v>
      </c>
      <c r="AL1480" t="s">
        <v>10207</v>
      </c>
      <c r="AM1480">
        <v>0</v>
      </c>
      <c r="AN1480" t="s">
        <v>47</v>
      </c>
      <c r="AO1480" t="s">
        <v>47</v>
      </c>
      <c r="AP1480" t="s">
        <v>47</v>
      </c>
      <c r="AQ1480" t="s">
        <v>47</v>
      </c>
      <c r="AR1480" t="s">
        <v>47</v>
      </c>
      <c r="AS1480">
        <v>2642.6</v>
      </c>
      <c r="AT1480">
        <v>9304.68</v>
      </c>
      <c r="AU1480">
        <v>1</v>
      </c>
      <c r="AV1480">
        <v>1</v>
      </c>
      <c r="AW1480" t="s">
        <v>10352</v>
      </c>
      <c r="AX1480">
        <v>10800</v>
      </c>
      <c r="AY1480" t="s">
        <v>66</v>
      </c>
      <c r="AZ1480" t="s">
        <v>5077</v>
      </c>
      <c r="BA1480">
        <v>2953</v>
      </c>
      <c r="BB1480" t="s">
        <v>5077</v>
      </c>
      <c r="BC1480">
        <v>2953</v>
      </c>
      <c r="BD1480">
        <v>120</v>
      </c>
      <c r="BE1480">
        <v>27960.65</v>
      </c>
      <c r="BF1480">
        <v>2</v>
      </c>
      <c r="BG1480">
        <v>10</v>
      </c>
      <c r="BH1480">
        <v>27960.65</v>
      </c>
      <c r="BI1480">
        <v>0</v>
      </c>
      <c r="BJ1480">
        <v>27960.65</v>
      </c>
      <c r="BK1480">
        <v>42000</v>
      </c>
      <c r="BL1480" t="s">
        <v>229</v>
      </c>
      <c r="BM1480" t="s">
        <v>10391</v>
      </c>
      <c r="BN1480" t="s">
        <v>10391</v>
      </c>
      <c r="BO1480" t="s">
        <v>47</v>
      </c>
    </row>
    <row r="1481" spans="1:67" hidden="1" x14ac:dyDescent="0.3">
      <c r="A1481">
        <v>137749</v>
      </c>
      <c r="B1481">
        <v>7122629642</v>
      </c>
      <c r="C1481">
        <v>659338</v>
      </c>
      <c r="D1481">
        <v>7032</v>
      </c>
      <c r="E1481">
        <v>149912</v>
      </c>
      <c r="F1481">
        <v>1</v>
      </c>
      <c r="G1481" t="s">
        <v>889</v>
      </c>
      <c r="H1481">
        <v>42906</v>
      </c>
      <c r="I1481">
        <v>22641097</v>
      </c>
      <c r="J1481" t="s">
        <v>46</v>
      </c>
      <c r="K1481" t="s">
        <v>47</v>
      </c>
      <c r="L1481" t="s">
        <v>48</v>
      </c>
      <c r="M1481" t="s">
        <v>49</v>
      </c>
      <c r="N1481" t="s">
        <v>50</v>
      </c>
      <c r="O1481" t="s">
        <v>51</v>
      </c>
      <c r="P1481" t="s">
        <v>52</v>
      </c>
      <c r="Q1481" t="s">
        <v>53</v>
      </c>
      <c r="R1481" t="s">
        <v>54</v>
      </c>
      <c r="S1481">
        <v>101093720</v>
      </c>
      <c r="T1481" t="s">
        <v>55</v>
      </c>
      <c r="U1481" t="s">
        <v>56</v>
      </c>
      <c r="V1481" t="s">
        <v>57</v>
      </c>
      <c r="W1481">
        <v>2524.6799999999998</v>
      </c>
      <c r="X1481">
        <v>20915.89</v>
      </c>
      <c r="Y1481">
        <v>19511.72</v>
      </c>
      <c r="Z1481" t="s">
        <v>49</v>
      </c>
      <c r="AA1481" t="s">
        <v>10314</v>
      </c>
      <c r="AB1481" t="s">
        <v>10296</v>
      </c>
      <c r="AC1481" t="s">
        <v>10297</v>
      </c>
      <c r="AD1481" t="s">
        <v>52</v>
      </c>
      <c r="AE1481" t="s">
        <v>76</v>
      </c>
      <c r="AF1481" t="s">
        <v>10207</v>
      </c>
      <c r="AG1481" t="s">
        <v>10208</v>
      </c>
      <c r="AH1481" t="s">
        <v>10298</v>
      </c>
      <c r="AI1481" t="s">
        <v>48</v>
      </c>
      <c r="AJ1481" t="s">
        <v>47</v>
      </c>
      <c r="AK1481" t="s">
        <v>50</v>
      </c>
      <c r="AL1481" t="s">
        <v>10207</v>
      </c>
      <c r="AM1481">
        <v>0</v>
      </c>
      <c r="AN1481" t="s">
        <v>47</v>
      </c>
      <c r="AO1481" t="s">
        <v>47</v>
      </c>
      <c r="AP1481" t="s">
        <v>47</v>
      </c>
      <c r="AQ1481" t="s">
        <v>47</v>
      </c>
      <c r="AR1481" t="s">
        <v>47</v>
      </c>
      <c r="AS1481">
        <v>2524.6799999999998</v>
      </c>
      <c r="AT1481">
        <v>20915.89</v>
      </c>
      <c r="AU1481">
        <v>1</v>
      </c>
      <c r="AV1481">
        <v>1</v>
      </c>
      <c r="AW1481" t="s">
        <v>10352</v>
      </c>
      <c r="AX1481">
        <v>27000</v>
      </c>
      <c r="AY1481" t="s">
        <v>56</v>
      </c>
      <c r="AZ1481" t="s">
        <v>220</v>
      </c>
      <c r="BA1481">
        <v>1880.82</v>
      </c>
      <c r="BB1481" t="s">
        <v>220</v>
      </c>
      <c r="BC1481">
        <v>1880.82</v>
      </c>
      <c r="BD1481">
        <v>154</v>
      </c>
      <c r="BE1481">
        <v>48876.54</v>
      </c>
      <c r="BF1481">
        <v>3</v>
      </c>
      <c r="BG1481">
        <v>10</v>
      </c>
      <c r="BH1481">
        <v>0</v>
      </c>
      <c r="BI1481">
        <v>0</v>
      </c>
      <c r="BJ1481">
        <v>0</v>
      </c>
      <c r="BK1481">
        <v>0</v>
      </c>
      <c r="BL1481" t="s">
        <v>59</v>
      </c>
      <c r="BM1481" t="s">
        <v>221</v>
      </c>
      <c r="BN1481" t="s">
        <v>222</v>
      </c>
      <c r="BO1481">
        <v>0</v>
      </c>
    </row>
    <row r="1482" spans="1:67" hidden="1" x14ac:dyDescent="0.3">
      <c r="A1482">
        <v>140353</v>
      </c>
      <c r="B1482">
        <v>7122823348</v>
      </c>
      <c r="C1482">
        <v>659338</v>
      </c>
      <c r="D1482">
        <v>7032</v>
      </c>
      <c r="E1482">
        <v>150138</v>
      </c>
      <c r="F1482">
        <v>1</v>
      </c>
      <c r="G1482" t="s">
        <v>889</v>
      </c>
      <c r="H1482">
        <v>42906</v>
      </c>
      <c r="I1482">
        <v>22641096</v>
      </c>
      <c r="J1482" t="s">
        <v>46</v>
      </c>
      <c r="K1482" t="s">
        <v>47</v>
      </c>
      <c r="L1482" t="s">
        <v>48</v>
      </c>
      <c r="M1482" t="s">
        <v>49</v>
      </c>
      <c r="N1482" t="s">
        <v>50</v>
      </c>
      <c r="O1482" t="s">
        <v>51</v>
      </c>
      <c r="P1482" t="s">
        <v>52</v>
      </c>
      <c r="Q1482" t="s">
        <v>53</v>
      </c>
      <c r="R1482" t="s">
        <v>54</v>
      </c>
      <c r="S1482">
        <v>100223303</v>
      </c>
      <c r="T1482" t="s">
        <v>64</v>
      </c>
      <c r="U1482" t="s">
        <v>56</v>
      </c>
      <c r="V1482" t="s">
        <v>57</v>
      </c>
      <c r="W1482">
        <v>1360.42</v>
      </c>
      <c r="X1482">
        <v>16952.52</v>
      </c>
      <c r="Y1482">
        <v>15467.04</v>
      </c>
      <c r="Z1482" t="s">
        <v>49</v>
      </c>
      <c r="AA1482" t="s">
        <v>10314</v>
      </c>
      <c r="AB1482" t="s">
        <v>10296</v>
      </c>
      <c r="AC1482" t="s">
        <v>10297</v>
      </c>
      <c r="AD1482" t="s">
        <v>52</v>
      </c>
      <c r="AE1482" t="s">
        <v>76</v>
      </c>
      <c r="AF1482" t="s">
        <v>10207</v>
      </c>
      <c r="AG1482" t="s">
        <v>10208</v>
      </c>
      <c r="AH1482" t="s">
        <v>10298</v>
      </c>
      <c r="AI1482" t="s">
        <v>48</v>
      </c>
      <c r="AJ1482" t="s">
        <v>47</v>
      </c>
      <c r="AK1482" t="s">
        <v>50</v>
      </c>
      <c r="AL1482" t="s">
        <v>10207</v>
      </c>
      <c r="AM1482">
        <v>0</v>
      </c>
      <c r="AN1482" t="s">
        <v>47</v>
      </c>
      <c r="AO1482" t="s">
        <v>47</v>
      </c>
      <c r="AP1482" t="s">
        <v>47</v>
      </c>
      <c r="AQ1482" t="s">
        <v>47</v>
      </c>
      <c r="AR1482" t="s">
        <v>47</v>
      </c>
      <c r="AS1482">
        <v>1360.42</v>
      </c>
      <c r="AT1482">
        <v>16952.52</v>
      </c>
      <c r="AU1482">
        <v>1</v>
      </c>
      <c r="AV1482">
        <v>1</v>
      </c>
      <c r="AW1482" t="s">
        <v>10352</v>
      </c>
      <c r="AX1482">
        <v>27000</v>
      </c>
      <c r="AY1482" t="s">
        <v>56</v>
      </c>
      <c r="AZ1482" t="s">
        <v>423</v>
      </c>
      <c r="BA1482">
        <v>1520.21</v>
      </c>
      <c r="BB1482" t="s">
        <v>423</v>
      </c>
      <c r="BC1482">
        <v>1520.21</v>
      </c>
      <c r="BD1482">
        <v>154</v>
      </c>
      <c r="BE1482">
        <v>65829.06</v>
      </c>
      <c r="BF1482">
        <v>4</v>
      </c>
      <c r="BG1482">
        <v>10</v>
      </c>
      <c r="BH1482">
        <v>37868.410000000003</v>
      </c>
      <c r="BI1482">
        <v>0</v>
      </c>
      <c r="BJ1482">
        <v>37868.410000000003</v>
      </c>
      <c r="BK1482">
        <v>42000</v>
      </c>
      <c r="BL1482" t="s">
        <v>229</v>
      </c>
      <c r="BM1482" t="s">
        <v>425</v>
      </c>
      <c r="BN1482" t="s">
        <v>425</v>
      </c>
      <c r="BO1482">
        <v>1976.2729999999999</v>
      </c>
    </row>
    <row r="1483" spans="1:67" hidden="1" x14ac:dyDescent="0.3">
      <c r="A1483">
        <v>140451</v>
      </c>
      <c r="B1483">
        <v>7122823565</v>
      </c>
      <c r="C1483">
        <v>2027253</v>
      </c>
      <c r="D1483">
        <v>7032</v>
      </c>
      <c r="E1483">
        <v>150227</v>
      </c>
      <c r="F1483">
        <v>1</v>
      </c>
      <c r="G1483" t="s">
        <v>889</v>
      </c>
      <c r="H1483">
        <v>42906</v>
      </c>
      <c r="I1483">
        <v>22641343</v>
      </c>
      <c r="J1483" t="s">
        <v>46</v>
      </c>
      <c r="K1483" t="s">
        <v>47</v>
      </c>
      <c r="L1483" t="s">
        <v>48</v>
      </c>
      <c r="M1483" t="s">
        <v>49</v>
      </c>
      <c r="N1483" t="s">
        <v>9410</v>
      </c>
      <c r="O1483" t="s">
        <v>10353</v>
      </c>
      <c r="P1483" t="s">
        <v>52</v>
      </c>
      <c r="Q1483" t="s">
        <v>53</v>
      </c>
      <c r="R1483" t="s">
        <v>54</v>
      </c>
      <c r="S1483">
        <v>100788157</v>
      </c>
      <c r="T1483" t="s">
        <v>606</v>
      </c>
      <c r="U1483" t="s">
        <v>66</v>
      </c>
      <c r="V1483" t="s">
        <v>1007</v>
      </c>
      <c r="W1483">
        <v>1512.36</v>
      </c>
      <c r="X1483">
        <v>8809.81</v>
      </c>
      <c r="Y1483">
        <v>7903.36</v>
      </c>
      <c r="Z1483" t="s">
        <v>49</v>
      </c>
      <c r="AA1483" t="s">
        <v>10314</v>
      </c>
      <c r="AB1483" t="s">
        <v>10296</v>
      </c>
      <c r="AC1483" t="s">
        <v>10297</v>
      </c>
      <c r="AD1483" t="s">
        <v>52</v>
      </c>
      <c r="AE1483" t="s">
        <v>76</v>
      </c>
      <c r="AF1483" t="s">
        <v>10207</v>
      </c>
      <c r="AG1483" t="s">
        <v>10208</v>
      </c>
      <c r="AH1483" t="s">
        <v>10298</v>
      </c>
      <c r="AI1483" t="s">
        <v>48</v>
      </c>
      <c r="AJ1483" t="s">
        <v>47</v>
      </c>
      <c r="AK1483" t="s">
        <v>9410</v>
      </c>
      <c r="AL1483" t="s">
        <v>10207</v>
      </c>
      <c r="AM1483">
        <v>0</v>
      </c>
      <c r="AN1483" t="s">
        <v>47</v>
      </c>
      <c r="AO1483" t="s">
        <v>47</v>
      </c>
      <c r="AP1483" t="s">
        <v>47</v>
      </c>
      <c r="AQ1483" t="s">
        <v>47</v>
      </c>
      <c r="AR1483" t="s">
        <v>47</v>
      </c>
      <c r="AS1483">
        <v>1512.36</v>
      </c>
      <c r="AT1483">
        <v>8809.81</v>
      </c>
      <c r="AU1483">
        <v>1</v>
      </c>
      <c r="AV1483">
        <v>1</v>
      </c>
      <c r="AW1483" t="s">
        <v>10352</v>
      </c>
      <c r="AX1483">
        <v>10800</v>
      </c>
      <c r="AY1483" t="s">
        <v>66</v>
      </c>
      <c r="AZ1483" t="s">
        <v>5541</v>
      </c>
      <c r="BA1483">
        <v>1690</v>
      </c>
      <c r="BB1483" t="s">
        <v>5541</v>
      </c>
      <c r="BC1483">
        <v>1690</v>
      </c>
      <c r="BD1483">
        <v>287</v>
      </c>
      <c r="BE1483">
        <v>74638.87</v>
      </c>
      <c r="BF1483">
        <v>5</v>
      </c>
      <c r="BG1483">
        <v>10</v>
      </c>
      <c r="BH1483">
        <v>0</v>
      </c>
      <c r="BI1483">
        <v>0</v>
      </c>
      <c r="BJ1483">
        <v>0</v>
      </c>
      <c r="BK1483">
        <v>0</v>
      </c>
      <c r="BL1483" t="s">
        <v>59</v>
      </c>
      <c r="BM1483" t="s">
        <v>10404</v>
      </c>
      <c r="BN1483" t="s">
        <v>10405</v>
      </c>
      <c r="BO1483">
        <v>0</v>
      </c>
    </row>
    <row r="1484" spans="1:67" x14ac:dyDescent="0.3">
      <c r="A1484">
        <v>140453</v>
      </c>
      <c r="B1484">
        <v>7122823567</v>
      </c>
      <c r="C1484">
        <v>2027253</v>
      </c>
      <c r="D1484">
        <v>7032</v>
      </c>
      <c r="E1484">
        <v>150229</v>
      </c>
      <c r="F1484">
        <v>1</v>
      </c>
      <c r="G1484" t="s">
        <v>889</v>
      </c>
      <c r="H1484">
        <v>42906</v>
      </c>
      <c r="I1484">
        <v>22641345</v>
      </c>
      <c r="J1484" t="s">
        <v>46</v>
      </c>
      <c r="K1484" t="s">
        <v>47</v>
      </c>
      <c r="L1484" t="s">
        <v>48</v>
      </c>
      <c r="M1484" t="s">
        <v>49</v>
      </c>
      <c r="N1484" t="s">
        <v>9410</v>
      </c>
      <c r="O1484" t="s">
        <v>10353</v>
      </c>
      <c r="P1484" t="s">
        <v>52</v>
      </c>
      <c r="Q1484" t="s">
        <v>53</v>
      </c>
      <c r="R1484" t="s">
        <v>54</v>
      </c>
      <c r="S1484">
        <v>100788157</v>
      </c>
      <c r="T1484" t="s">
        <v>606</v>
      </c>
      <c r="U1484" t="s">
        <v>66</v>
      </c>
      <c r="V1484" t="s">
        <v>1007</v>
      </c>
      <c r="W1484">
        <v>1512.36</v>
      </c>
      <c r="X1484">
        <v>11798.9</v>
      </c>
      <c r="Y1484">
        <v>10874.4</v>
      </c>
      <c r="Z1484" t="s">
        <v>49</v>
      </c>
      <c r="AA1484" t="s">
        <v>10314</v>
      </c>
      <c r="AB1484" t="s">
        <v>10296</v>
      </c>
      <c r="AC1484" t="s">
        <v>10297</v>
      </c>
      <c r="AD1484" t="s">
        <v>52</v>
      </c>
      <c r="AE1484" t="s">
        <v>76</v>
      </c>
      <c r="AF1484" t="s">
        <v>10207</v>
      </c>
      <c r="AG1484" t="s">
        <v>10208</v>
      </c>
      <c r="AH1484" t="s">
        <v>10298</v>
      </c>
      <c r="AI1484" t="s">
        <v>48</v>
      </c>
      <c r="AJ1484" t="s">
        <v>47</v>
      </c>
      <c r="AK1484" t="s">
        <v>9410</v>
      </c>
      <c r="AL1484" t="s">
        <v>10207</v>
      </c>
      <c r="AM1484">
        <v>0</v>
      </c>
      <c r="AN1484" t="s">
        <v>47</v>
      </c>
      <c r="AO1484" t="s">
        <v>47</v>
      </c>
      <c r="AP1484" t="s">
        <v>47</v>
      </c>
      <c r="AQ1484" t="s">
        <v>47</v>
      </c>
      <c r="AR1484" t="s">
        <v>47</v>
      </c>
      <c r="AS1484">
        <v>1512.36</v>
      </c>
      <c r="AT1484">
        <v>11798.9</v>
      </c>
      <c r="AU1484">
        <v>1</v>
      </c>
      <c r="AV1484">
        <v>1</v>
      </c>
      <c r="AW1484" t="s">
        <v>10352</v>
      </c>
      <c r="AX1484">
        <v>27000</v>
      </c>
      <c r="AY1484" t="s">
        <v>56</v>
      </c>
      <c r="AZ1484" t="s">
        <v>5541</v>
      </c>
      <c r="BA1484">
        <v>1690</v>
      </c>
      <c r="BB1484" t="s">
        <v>10406</v>
      </c>
      <c r="BC1484" t="s">
        <v>47</v>
      </c>
      <c r="BD1484">
        <v>287</v>
      </c>
      <c r="BE1484">
        <v>86437.77</v>
      </c>
      <c r="BF1484">
        <v>6</v>
      </c>
      <c r="BG1484">
        <v>10</v>
      </c>
      <c r="BH1484">
        <v>20608.71</v>
      </c>
      <c r="BI1484">
        <v>0</v>
      </c>
      <c r="BJ1484">
        <v>20608.71</v>
      </c>
      <c r="BK1484">
        <v>27000</v>
      </c>
      <c r="BL1484" t="s">
        <v>56</v>
      </c>
      <c r="BM1484" t="s">
        <v>10406</v>
      </c>
      <c r="BN1484" t="s">
        <v>10405</v>
      </c>
      <c r="BO1484" t="s">
        <v>47</v>
      </c>
    </row>
    <row r="1485" spans="1:67" hidden="1" x14ac:dyDescent="0.3">
      <c r="A1485">
        <v>140354</v>
      </c>
      <c r="B1485">
        <v>7122823350</v>
      </c>
      <c r="C1485">
        <v>4463264</v>
      </c>
      <c r="D1485">
        <v>7032</v>
      </c>
      <c r="E1485">
        <v>150139</v>
      </c>
      <c r="F1485">
        <v>1</v>
      </c>
      <c r="G1485" t="s">
        <v>889</v>
      </c>
      <c r="H1485">
        <v>42906</v>
      </c>
      <c r="I1485">
        <v>22641098</v>
      </c>
      <c r="J1485" t="s">
        <v>46</v>
      </c>
      <c r="K1485" t="s">
        <v>47</v>
      </c>
      <c r="L1485" t="s">
        <v>48</v>
      </c>
      <c r="M1485" t="s">
        <v>49</v>
      </c>
      <c r="N1485" t="s">
        <v>9400</v>
      </c>
      <c r="O1485" t="s">
        <v>10266</v>
      </c>
      <c r="P1485" t="s">
        <v>2264</v>
      </c>
      <c r="Q1485" t="s">
        <v>10372</v>
      </c>
      <c r="R1485" t="s">
        <v>10178</v>
      </c>
      <c r="S1485">
        <v>100788157</v>
      </c>
      <c r="T1485" t="s">
        <v>606</v>
      </c>
      <c r="U1485" t="s">
        <v>66</v>
      </c>
      <c r="V1485" t="s">
        <v>1007</v>
      </c>
      <c r="W1485">
        <v>2473</v>
      </c>
      <c r="X1485">
        <v>9802.7999999999993</v>
      </c>
      <c r="Y1485">
        <v>9072</v>
      </c>
      <c r="Z1485" t="s">
        <v>49</v>
      </c>
      <c r="AA1485" t="s">
        <v>10314</v>
      </c>
      <c r="AB1485" t="s">
        <v>10296</v>
      </c>
      <c r="AC1485" t="s">
        <v>10297</v>
      </c>
      <c r="AD1485" t="s">
        <v>52</v>
      </c>
      <c r="AE1485" t="s">
        <v>76</v>
      </c>
      <c r="AF1485" t="s">
        <v>10207</v>
      </c>
      <c r="AG1485" t="s">
        <v>10208</v>
      </c>
      <c r="AH1485" t="s">
        <v>10298</v>
      </c>
      <c r="AI1485" t="s">
        <v>48</v>
      </c>
      <c r="AJ1485" t="s">
        <v>47</v>
      </c>
      <c r="AK1485" t="s">
        <v>9400</v>
      </c>
      <c r="AL1485" t="s">
        <v>10207</v>
      </c>
      <c r="AM1485">
        <v>0</v>
      </c>
      <c r="AN1485" t="s">
        <v>47</v>
      </c>
      <c r="AO1485" t="s">
        <v>47</v>
      </c>
      <c r="AP1485" t="s">
        <v>47</v>
      </c>
      <c r="AQ1485" t="s">
        <v>47</v>
      </c>
      <c r="AR1485" t="s">
        <v>47</v>
      </c>
      <c r="AS1485">
        <v>2473</v>
      </c>
      <c r="AT1485">
        <v>9802.7999999999993</v>
      </c>
      <c r="AU1485">
        <v>1</v>
      </c>
      <c r="AV1485">
        <v>1</v>
      </c>
      <c r="AW1485" t="s">
        <v>10362</v>
      </c>
      <c r="AX1485">
        <v>10800</v>
      </c>
      <c r="AY1485" t="s">
        <v>66</v>
      </c>
      <c r="AZ1485" t="s">
        <v>10373</v>
      </c>
      <c r="BA1485" t="s">
        <v>47</v>
      </c>
      <c r="BB1485" t="s">
        <v>10373</v>
      </c>
      <c r="BC1485" t="s">
        <v>47</v>
      </c>
      <c r="BD1485">
        <v>1148</v>
      </c>
      <c r="BE1485">
        <v>96240.57</v>
      </c>
      <c r="BF1485">
        <v>7</v>
      </c>
      <c r="BG1485">
        <v>10</v>
      </c>
      <c r="BH1485">
        <v>0</v>
      </c>
      <c r="BI1485">
        <v>0</v>
      </c>
      <c r="BJ1485">
        <v>0</v>
      </c>
      <c r="BK1485">
        <v>0</v>
      </c>
      <c r="BL1485" t="s">
        <v>59</v>
      </c>
      <c r="BM1485" t="s">
        <v>10376</v>
      </c>
      <c r="BN1485" t="s">
        <v>10375</v>
      </c>
      <c r="BO1485">
        <v>0</v>
      </c>
    </row>
    <row r="1486" spans="1:67" x14ac:dyDescent="0.3">
      <c r="A1486">
        <v>140355</v>
      </c>
      <c r="B1486">
        <v>7122823351</v>
      </c>
      <c r="C1486">
        <v>4463264</v>
      </c>
      <c r="D1486">
        <v>7032</v>
      </c>
      <c r="E1486">
        <v>150140</v>
      </c>
      <c r="F1486">
        <v>1</v>
      </c>
      <c r="G1486" t="s">
        <v>889</v>
      </c>
      <c r="H1486">
        <v>42906</v>
      </c>
      <c r="I1486">
        <v>22641099</v>
      </c>
      <c r="J1486" t="s">
        <v>46</v>
      </c>
      <c r="K1486" t="s">
        <v>47</v>
      </c>
      <c r="L1486" t="s">
        <v>48</v>
      </c>
      <c r="M1486" t="s">
        <v>49</v>
      </c>
      <c r="N1486" t="s">
        <v>9400</v>
      </c>
      <c r="O1486" t="s">
        <v>10266</v>
      </c>
      <c r="P1486" t="s">
        <v>2264</v>
      </c>
      <c r="Q1486" t="s">
        <v>10372</v>
      </c>
      <c r="R1486" t="s">
        <v>10178</v>
      </c>
      <c r="S1486">
        <v>100788157</v>
      </c>
      <c r="T1486" t="s">
        <v>606</v>
      </c>
      <c r="U1486" t="s">
        <v>66</v>
      </c>
      <c r="V1486" t="s">
        <v>1007</v>
      </c>
      <c r="W1486">
        <v>2473</v>
      </c>
      <c r="X1486">
        <v>9802.7999999999993</v>
      </c>
      <c r="Y1486">
        <v>9072</v>
      </c>
      <c r="Z1486" t="s">
        <v>49</v>
      </c>
      <c r="AA1486" t="s">
        <v>10314</v>
      </c>
      <c r="AB1486" t="s">
        <v>10296</v>
      </c>
      <c r="AC1486" t="s">
        <v>10297</v>
      </c>
      <c r="AD1486" t="s">
        <v>52</v>
      </c>
      <c r="AE1486" t="s">
        <v>76</v>
      </c>
      <c r="AF1486" t="s">
        <v>10207</v>
      </c>
      <c r="AG1486" t="s">
        <v>10208</v>
      </c>
      <c r="AH1486" t="s">
        <v>10298</v>
      </c>
      <c r="AI1486" t="s">
        <v>48</v>
      </c>
      <c r="AJ1486" t="s">
        <v>47</v>
      </c>
      <c r="AK1486" t="s">
        <v>9400</v>
      </c>
      <c r="AL1486" t="s">
        <v>10207</v>
      </c>
      <c r="AM1486">
        <v>0</v>
      </c>
      <c r="AN1486" t="s">
        <v>47</v>
      </c>
      <c r="AO1486" t="s">
        <v>47</v>
      </c>
      <c r="AP1486" t="s">
        <v>47</v>
      </c>
      <c r="AQ1486" t="s">
        <v>47</v>
      </c>
      <c r="AR1486" t="s">
        <v>47</v>
      </c>
      <c r="AS1486">
        <v>2473</v>
      </c>
      <c r="AT1486">
        <v>9802.7999999999993</v>
      </c>
      <c r="AU1486">
        <v>1</v>
      </c>
      <c r="AV1486">
        <v>1</v>
      </c>
      <c r="AW1486" t="s">
        <v>10362</v>
      </c>
      <c r="AX1486">
        <v>10800</v>
      </c>
      <c r="AY1486" t="s">
        <v>66</v>
      </c>
      <c r="AZ1486" t="s">
        <v>10373</v>
      </c>
      <c r="BA1486" t="s">
        <v>47</v>
      </c>
      <c r="BB1486" t="s">
        <v>10373</v>
      </c>
      <c r="BC1486" t="s">
        <v>47</v>
      </c>
      <c r="BD1486">
        <v>1148</v>
      </c>
      <c r="BE1486">
        <v>106043.37</v>
      </c>
      <c r="BF1486">
        <v>8</v>
      </c>
      <c r="BG1486">
        <v>10</v>
      </c>
      <c r="BH1486">
        <v>19605.599999999999</v>
      </c>
      <c r="BI1486">
        <v>0</v>
      </c>
      <c r="BJ1486">
        <v>19605.599999999999</v>
      </c>
      <c r="BK1486">
        <v>27000</v>
      </c>
      <c r="BL1486" t="s">
        <v>56</v>
      </c>
      <c r="BM1486" t="s">
        <v>10374</v>
      </c>
      <c r="BN1486" t="s">
        <v>10375</v>
      </c>
      <c r="BO1486" t="s">
        <v>47</v>
      </c>
    </row>
    <row r="1487" spans="1:67" hidden="1" x14ac:dyDescent="0.3">
      <c r="A1487">
        <v>140356</v>
      </c>
      <c r="B1487">
        <v>7122823352</v>
      </c>
      <c r="C1487">
        <v>4463264</v>
      </c>
      <c r="D1487">
        <v>7032</v>
      </c>
      <c r="E1487">
        <v>150141</v>
      </c>
      <c r="F1487">
        <v>1</v>
      </c>
      <c r="G1487" t="s">
        <v>889</v>
      </c>
      <c r="H1487">
        <v>42906</v>
      </c>
      <c r="I1487">
        <v>22641100</v>
      </c>
      <c r="J1487" t="s">
        <v>46</v>
      </c>
      <c r="K1487" t="s">
        <v>47</v>
      </c>
      <c r="L1487" t="s">
        <v>48</v>
      </c>
      <c r="M1487" t="s">
        <v>49</v>
      </c>
      <c r="N1487" t="s">
        <v>9400</v>
      </c>
      <c r="O1487" t="s">
        <v>10266</v>
      </c>
      <c r="P1487" t="s">
        <v>2264</v>
      </c>
      <c r="Q1487" t="s">
        <v>10372</v>
      </c>
      <c r="R1487" t="s">
        <v>10178</v>
      </c>
      <c r="S1487">
        <v>100788157</v>
      </c>
      <c r="T1487" t="s">
        <v>606</v>
      </c>
      <c r="U1487" t="s">
        <v>66</v>
      </c>
      <c r="V1487" t="s">
        <v>1007</v>
      </c>
      <c r="W1487">
        <v>2473</v>
      </c>
      <c r="X1487">
        <v>10899.64</v>
      </c>
      <c r="Y1487">
        <v>9956.36</v>
      </c>
      <c r="Z1487" t="s">
        <v>49</v>
      </c>
      <c r="AA1487" t="s">
        <v>10314</v>
      </c>
      <c r="AB1487" t="s">
        <v>10296</v>
      </c>
      <c r="AC1487" t="s">
        <v>10297</v>
      </c>
      <c r="AD1487" t="s">
        <v>52</v>
      </c>
      <c r="AE1487" t="s">
        <v>76</v>
      </c>
      <c r="AF1487" t="s">
        <v>10207</v>
      </c>
      <c r="AG1487" t="s">
        <v>10208</v>
      </c>
      <c r="AH1487" t="s">
        <v>10298</v>
      </c>
      <c r="AI1487" t="s">
        <v>48</v>
      </c>
      <c r="AJ1487" t="s">
        <v>47</v>
      </c>
      <c r="AK1487" t="s">
        <v>9400</v>
      </c>
      <c r="AL1487" t="s">
        <v>10207</v>
      </c>
      <c r="AM1487">
        <v>0</v>
      </c>
      <c r="AN1487" t="s">
        <v>47</v>
      </c>
      <c r="AO1487" t="s">
        <v>47</v>
      </c>
      <c r="AP1487" t="s">
        <v>47</v>
      </c>
      <c r="AQ1487" t="s">
        <v>47</v>
      </c>
      <c r="AR1487" t="s">
        <v>47</v>
      </c>
      <c r="AS1487">
        <v>2473</v>
      </c>
      <c r="AT1487">
        <v>10899.64</v>
      </c>
      <c r="AU1487">
        <v>1</v>
      </c>
      <c r="AV1487">
        <v>1</v>
      </c>
      <c r="AW1487" t="s">
        <v>10362</v>
      </c>
      <c r="AX1487">
        <v>27000</v>
      </c>
      <c r="AY1487" t="s">
        <v>56</v>
      </c>
      <c r="AZ1487" t="s">
        <v>10373</v>
      </c>
      <c r="BA1487" t="s">
        <v>47</v>
      </c>
      <c r="BB1487" t="s">
        <v>10374</v>
      </c>
      <c r="BC1487" t="s">
        <v>47</v>
      </c>
      <c r="BD1487">
        <v>1148</v>
      </c>
      <c r="BE1487">
        <v>116943.01</v>
      </c>
      <c r="BF1487">
        <v>9</v>
      </c>
      <c r="BG1487">
        <v>10</v>
      </c>
      <c r="BH1487">
        <v>0</v>
      </c>
      <c r="BI1487">
        <v>0</v>
      </c>
      <c r="BJ1487">
        <v>0</v>
      </c>
      <c r="BK1487">
        <v>0</v>
      </c>
      <c r="BL1487" t="s">
        <v>59</v>
      </c>
      <c r="BM1487" t="s">
        <v>10376</v>
      </c>
      <c r="BN1487" t="s">
        <v>10375</v>
      </c>
      <c r="BO1487">
        <v>0</v>
      </c>
    </row>
    <row r="1488" spans="1:67" hidden="1" x14ac:dyDescent="0.3">
      <c r="A1488">
        <v>139374</v>
      </c>
      <c r="B1488">
        <v>7122742109</v>
      </c>
      <c r="C1488">
        <v>5341456</v>
      </c>
      <c r="D1488">
        <v>7032</v>
      </c>
      <c r="E1488">
        <v>149976</v>
      </c>
      <c r="F1488">
        <v>1</v>
      </c>
      <c r="G1488" t="s">
        <v>889</v>
      </c>
      <c r="H1488">
        <v>42906</v>
      </c>
      <c r="I1488">
        <v>22641341</v>
      </c>
      <c r="J1488" t="s">
        <v>46</v>
      </c>
      <c r="K1488" t="s">
        <v>47</v>
      </c>
      <c r="L1488" t="s">
        <v>48</v>
      </c>
      <c r="M1488" t="s">
        <v>49</v>
      </c>
      <c r="N1488" t="s">
        <v>834</v>
      </c>
      <c r="O1488" t="s">
        <v>835</v>
      </c>
      <c r="P1488" t="s">
        <v>178</v>
      </c>
      <c r="Q1488" t="s">
        <v>179</v>
      </c>
      <c r="R1488" t="s">
        <v>54</v>
      </c>
      <c r="S1488">
        <v>100214689</v>
      </c>
      <c r="T1488" t="s">
        <v>155</v>
      </c>
      <c r="U1488" t="s">
        <v>56</v>
      </c>
      <c r="V1488" t="s">
        <v>57</v>
      </c>
      <c r="W1488">
        <v>8284.9500000000007</v>
      </c>
      <c r="X1488">
        <v>21140.78</v>
      </c>
      <c r="Y1488">
        <v>19364.66</v>
      </c>
      <c r="Z1488" t="s">
        <v>49</v>
      </c>
      <c r="AA1488" t="s">
        <v>10314</v>
      </c>
      <c r="AB1488" t="s">
        <v>10296</v>
      </c>
      <c r="AC1488" t="s">
        <v>10297</v>
      </c>
      <c r="AD1488" t="s">
        <v>52</v>
      </c>
      <c r="AE1488" t="s">
        <v>76</v>
      </c>
      <c r="AF1488" t="s">
        <v>10207</v>
      </c>
      <c r="AG1488" t="s">
        <v>10208</v>
      </c>
      <c r="AH1488" t="s">
        <v>10298</v>
      </c>
      <c r="AI1488" t="s">
        <v>48</v>
      </c>
      <c r="AJ1488" t="s">
        <v>47</v>
      </c>
      <c r="AK1488" t="s">
        <v>834</v>
      </c>
      <c r="AL1488" t="s">
        <v>10356</v>
      </c>
      <c r="AM1488">
        <v>0</v>
      </c>
      <c r="AN1488" t="s">
        <v>47</v>
      </c>
      <c r="AO1488" t="s">
        <v>47</v>
      </c>
      <c r="AP1488" t="s">
        <v>47</v>
      </c>
      <c r="AQ1488" t="s">
        <v>47</v>
      </c>
      <c r="AR1488" t="s">
        <v>47</v>
      </c>
      <c r="AS1488">
        <v>8284.9500000000007</v>
      </c>
      <c r="AT1488">
        <v>21140.78</v>
      </c>
      <c r="AU1488">
        <v>1</v>
      </c>
      <c r="AV1488">
        <v>1</v>
      </c>
      <c r="AW1488" t="s">
        <v>10352</v>
      </c>
      <c r="AX1488">
        <v>27000</v>
      </c>
      <c r="AY1488" t="s">
        <v>56</v>
      </c>
      <c r="AZ1488" t="s">
        <v>836</v>
      </c>
      <c r="BA1488">
        <v>9200</v>
      </c>
      <c r="BB1488" t="s">
        <v>836</v>
      </c>
      <c r="BC1488">
        <v>9200</v>
      </c>
      <c r="BD1488" t="s">
        <v>47</v>
      </c>
      <c r="BE1488">
        <v>138083.79</v>
      </c>
      <c r="BF1488">
        <v>10</v>
      </c>
      <c r="BG1488">
        <v>10</v>
      </c>
      <c r="BH1488">
        <v>32040.42</v>
      </c>
      <c r="BI1488">
        <v>0</v>
      </c>
      <c r="BJ1488">
        <v>32040.42</v>
      </c>
      <c r="BK1488">
        <v>42000</v>
      </c>
      <c r="BL1488" t="s">
        <v>229</v>
      </c>
      <c r="BM1488" t="s">
        <v>838</v>
      </c>
      <c r="BN1488" t="s">
        <v>838</v>
      </c>
      <c r="BO1488">
        <v>11960</v>
      </c>
    </row>
    <row r="1489" spans="1:67" hidden="1" x14ac:dyDescent="0.3">
      <c r="A1489">
        <v>140930</v>
      </c>
      <c r="B1489">
        <v>7122854009</v>
      </c>
      <c r="C1489">
        <v>723325</v>
      </c>
      <c r="D1489">
        <v>7032</v>
      </c>
      <c r="E1489">
        <v>150664</v>
      </c>
      <c r="F1489">
        <v>1</v>
      </c>
      <c r="G1489" t="s">
        <v>889</v>
      </c>
      <c r="H1489">
        <v>42907</v>
      </c>
      <c r="I1489">
        <v>22653575</v>
      </c>
      <c r="J1489" t="s">
        <v>46</v>
      </c>
      <c r="K1489" t="s">
        <v>47</v>
      </c>
      <c r="L1489" t="s">
        <v>48</v>
      </c>
      <c r="M1489" t="s">
        <v>49</v>
      </c>
      <c r="N1489" t="s">
        <v>9400</v>
      </c>
      <c r="O1489" t="s">
        <v>152</v>
      </c>
      <c r="P1489" t="s">
        <v>153</v>
      </c>
      <c r="Q1489" t="s">
        <v>10380</v>
      </c>
      <c r="R1489" t="s">
        <v>992</v>
      </c>
      <c r="S1489">
        <v>100297681</v>
      </c>
      <c r="T1489" t="s">
        <v>258</v>
      </c>
      <c r="U1489" t="s">
        <v>56</v>
      </c>
      <c r="V1489" t="s">
        <v>57</v>
      </c>
      <c r="W1489">
        <v>3597.86</v>
      </c>
      <c r="X1489">
        <v>20093.64</v>
      </c>
      <c r="Y1489">
        <v>18380.52</v>
      </c>
      <c r="Z1489" t="s">
        <v>49</v>
      </c>
      <c r="AA1489" t="s">
        <v>10314</v>
      </c>
      <c r="AB1489" t="s">
        <v>10296</v>
      </c>
      <c r="AC1489" t="s">
        <v>10297</v>
      </c>
      <c r="AD1489" t="s">
        <v>52</v>
      </c>
      <c r="AE1489" t="s">
        <v>76</v>
      </c>
      <c r="AF1489" t="s">
        <v>10207</v>
      </c>
      <c r="AG1489" t="s">
        <v>10208</v>
      </c>
      <c r="AH1489" t="s">
        <v>10298</v>
      </c>
      <c r="AI1489" t="s">
        <v>48</v>
      </c>
      <c r="AJ1489" t="s">
        <v>47</v>
      </c>
      <c r="AK1489" t="s">
        <v>9400</v>
      </c>
      <c r="AL1489" t="s">
        <v>10217</v>
      </c>
      <c r="AM1489">
        <v>0</v>
      </c>
      <c r="AN1489" t="s">
        <v>47</v>
      </c>
      <c r="AO1489" t="s">
        <v>47</v>
      </c>
      <c r="AP1489" t="s">
        <v>47</v>
      </c>
      <c r="AQ1489" t="s">
        <v>47</v>
      </c>
      <c r="AR1489" t="s">
        <v>47</v>
      </c>
      <c r="AS1489">
        <v>3597.86</v>
      </c>
      <c r="AT1489">
        <v>20093.64</v>
      </c>
      <c r="AU1489">
        <v>1</v>
      </c>
      <c r="AV1489">
        <v>1</v>
      </c>
      <c r="AW1489" t="s">
        <v>10358</v>
      </c>
      <c r="AX1489">
        <v>27000</v>
      </c>
      <c r="AY1489" t="s">
        <v>56</v>
      </c>
      <c r="AZ1489" t="s">
        <v>4948</v>
      </c>
      <c r="BA1489">
        <v>3700</v>
      </c>
      <c r="BB1489" t="s">
        <v>4948</v>
      </c>
      <c r="BC1489">
        <v>3700</v>
      </c>
      <c r="BD1489">
        <v>30</v>
      </c>
      <c r="BE1489">
        <v>20093.64</v>
      </c>
      <c r="BF1489">
        <v>1</v>
      </c>
      <c r="BG1489">
        <v>9</v>
      </c>
      <c r="BH1489">
        <v>0</v>
      </c>
      <c r="BI1489">
        <v>0</v>
      </c>
      <c r="BJ1489">
        <v>0</v>
      </c>
      <c r="BK1489">
        <v>0</v>
      </c>
      <c r="BL1489" t="s">
        <v>59</v>
      </c>
      <c r="BM1489" t="s">
        <v>10381</v>
      </c>
      <c r="BN1489" t="s">
        <v>10382</v>
      </c>
      <c r="BO1489">
        <v>0</v>
      </c>
    </row>
    <row r="1490" spans="1:67" hidden="1" x14ac:dyDescent="0.3">
      <c r="A1490">
        <v>140921</v>
      </c>
      <c r="B1490">
        <v>7122854000</v>
      </c>
      <c r="C1490">
        <v>659338</v>
      </c>
      <c r="D1490">
        <v>7032</v>
      </c>
      <c r="E1490">
        <v>150655</v>
      </c>
      <c r="F1490">
        <v>1</v>
      </c>
      <c r="G1490" t="s">
        <v>889</v>
      </c>
      <c r="H1490">
        <v>42907</v>
      </c>
      <c r="I1490">
        <v>22653568</v>
      </c>
      <c r="J1490" t="s">
        <v>46</v>
      </c>
      <c r="K1490" t="s">
        <v>47</v>
      </c>
      <c r="L1490" t="s">
        <v>48</v>
      </c>
      <c r="M1490" t="s">
        <v>49</v>
      </c>
      <c r="N1490" t="s">
        <v>50</v>
      </c>
      <c r="O1490" t="s">
        <v>51</v>
      </c>
      <c r="P1490" t="s">
        <v>52</v>
      </c>
      <c r="Q1490" t="s">
        <v>53</v>
      </c>
      <c r="R1490" t="s">
        <v>54</v>
      </c>
      <c r="S1490">
        <v>101093720</v>
      </c>
      <c r="T1490" t="s">
        <v>55</v>
      </c>
      <c r="U1490" t="s">
        <v>56</v>
      </c>
      <c r="V1490" t="s">
        <v>57</v>
      </c>
      <c r="W1490">
        <v>1683.12</v>
      </c>
      <c r="X1490">
        <v>18300.759999999998</v>
      </c>
      <c r="Y1490">
        <v>16852.560000000001</v>
      </c>
      <c r="Z1490" t="s">
        <v>49</v>
      </c>
      <c r="AA1490" t="s">
        <v>10314</v>
      </c>
      <c r="AB1490" t="s">
        <v>10296</v>
      </c>
      <c r="AC1490" t="s">
        <v>10297</v>
      </c>
      <c r="AD1490" t="s">
        <v>52</v>
      </c>
      <c r="AE1490" t="s">
        <v>76</v>
      </c>
      <c r="AF1490" t="s">
        <v>10207</v>
      </c>
      <c r="AG1490" t="s">
        <v>10208</v>
      </c>
      <c r="AH1490" t="s">
        <v>10298</v>
      </c>
      <c r="AI1490" t="s">
        <v>48</v>
      </c>
      <c r="AJ1490" t="s">
        <v>47</v>
      </c>
      <c r="AK1490" t="s">
        <v>50</v>
      </c>
      <c r="AL1490" t="s">
        <v>10207</v>
      </c>
      <c r="AM1490">
        <v>0</v>
      </c>
      <c r="AN1490" t="s">
        <v>47</v>
      </c>
      <c r="AO1490" t="s">
        <v>47</v>
      </c>
      <c r="AP1490" t="s">
        <v>47</v>
      </c>
      <c r="AQ1490" t="s">
        <v>47</v>
      </c>
      <c r="AR1490" t="s">
        <v>47</v>
      </c>
      <c r="AS1490">
        <v>1683.12</v>
      </c>
      <c r="AT1490">
        <v>18300.759999999998</v>
      </c>
      <c r="AU1490">
        <v>1</v>
      </c>
      <c r="AV1490">
        <v>1</v>
      </c>
      <c r="AW1490" t="s">
        <v>10352</v>
      </c>
      <c r="AX1490">
        <v>27000</v>
      </c>
      <c r="AY1490" t="s">
        <v>56</v>
      </c>
      <c r="AZ1490" t="s">
        <v>220</v>
      </c>
      <c r="BA1490">
        <v>1880.82</v>
      </c>
      <c r="BB1490" t="s">
        <v>220</v>
      </c>
      <c r="BC1490">
        <v>1880.82</v>
      </c>
      <c r="BD1490">
        <v>154</v>
      </c>
      <c r="BE1490">
        <v>38394.400000000001</v>
      </c>
      <c r="BF1490">
        <v>2</v>
      </c>
      <c r="BG1490">
        <v>9</v>
      </c>
      <c r="BH1490">
        <v>38394.400000000001</v>
      </c>
      <c r="BI1490">
        <v>0</v>
      </c>
      <c r="BJ1490">
        <v>38394.400000000001</v>
      </c>
      <c r="BK1490">
        <v>42000</v>
      </c>
      <c r="BL1490" t="s">
        <v>229</v>
      </c>
      <c r="BM1490" t="s">
        <v>222</v>
      </c>
      <c r="BN1490" t="s">
        <v>222</v>
      </c>
      <c r="BO1490">
        <v>2445.0659999999998</v>
      </c>
    </row>
    <row r="1491" spans="1:67" hidden="1" x14ac:dyDescent="0.3">
      <c r="A1491">
        <v>140702</v>
      </c>
      <c r="B1491">
        <v>7122828855</v>
      </c>
      <c r="C1491">
        <v>3025769</v>
      </c>
      <c r="D1491">
        <v>7032</v>
      </c>
      <c r="E1491">
        <v>150507</v>
      </c>
      <c r="F1491">
        <v>1</v>
      </c>
      <c r="G1491" t="s">
        <v>889</v>
      </c>
      <c r="H1491">
        <v>42907</v>
      </c>
      <c r="I1491">
        <v>22653682</v>
      </c>
      <c r="J1491" t="s">
        <v>46</v>
      </c>
      <c r="K1491" t="s">
        <v>47</v>
      </c>
      <c r="L1491" t="s">
        <v>48</v>
      </c>
      <c r="M1491" t="s">
        <v>49</v>
      </c>
      <c r="N1491" t="s">
        <v>62</v>
      </c>
      <c r="O1491" t="s">
        <v>63</v>
      </c>
      <c r="P1491" t="s">
        <v>52</v>
      </c>
      <c r="Q1491" t="s">
        <v>53</v>
      </c>
      <c r="R1491" t="s">
        <v>54</v>
      </c>
      <c r="S1491">
        <v>100223303</v>
      </c>
      <c r="T1491" t="s">
        <v>64</v>
      </c>
      <c r="U1491" t="s">
        <v>56</v>
      </c>
      <c r="V1491" t="s">
        <v>57</v>
      </c>
      <c r="W1491">
        <v>1484.49</v>
      </c>
      <c r="X1491">
        <v>20815.2</v>
      </c>
      <c r="Y1491">
        <v>19051.2</v>
      </c>
      <c r="Z1491" t="s">
        <v>49</v>
      </c>
      <c r="AA1491" t="s">
        <v>10314</v>
      </c>
      <c r="AB1491" t="s">
        <v>10296</v>
      </c>
      <c r="AC1491" t="s">
        <v>10297</v>
      </c>
      <c r="AD1491" t="s">
        <v>52</v>
      </c>
      <c r="AE1491" t="s">
        <v>76</v>
      </c>
      <c r="AF1491" t="s">
        <v>10207</v>
      </c>
      <c r="AG1491" t="s">
        <v>10208</v>
      </c>
      <c r="AH1491" t="s">
        <v>10298</v>
      </c>
      <c r="AI1491" t="s">
        <v>48</v>
      </c>
      <c r="AJ1491" t="s">
        <v>47</v>
      </c>
      <c r="AK1491" t="s">
        <v>62</v>
      </c>
      <c r="AL1491" t="s">
        <v>10207</v>
      </c>
      <c r="AM1491">
        <v>0</v>
      </c>
      <c r="AN1491" t="s">
        <v>47</v>
      </c>
      <c r="AO1491" t="s">
        <v>47</v>
      </c>
      <c r="AP1491" t="s">
        <v>47</v>
      </c>
      <c r="AQ1491" t="s">
        <v>47</v>
      </c>
      <c r="AR1491" t="s">
        <v>47</v>
      </c>
      <c r="AS1491">
        <v>1484.49</v>
      </c>
      <c r="AT1491">
        <v>20815.2</v>
      </c>
      <c r="AU1491">
        <v>1</v>
      </c>
      <c r="AV1491">
        <v>1</v>
      </c>
      <c r="AW1491" t="s">
        <v>10352</v>
      </c>
      <c r="AX1491">
        <v>27000</v>
      </c>
      <c r="AY1491" t="s">
        <v>56</v>
      </c>
      <c r="AZ1491" t="s">
        <v>65</v>
      </c>
      <c r="BA1491">
        <v>1658.86</v>
      </c>
      <c r="BB1491" t="s">
        <v>65</v>
      </c>
      <c r="BC1491">
        <v>1658.86</v>
      </c>
      <c r="BD1491">
        <v>184</v>
      </c>
      <c r="BE1491">
        <v>59209.599999999999</v>
      </c>
      <c r="BF1491">
        <v>3</v>
      </c>
      <c r="BG1491">
        <v>9</v>
      </c>
      <c r="BH1491">
        <v>0</v>
      </c>
      <c r="BI1491">
        <v>0</v>
      </c>
      <c r="BJ1491">
        <v>0</v>
      </c>
      <c r="BK1491">
        <v>0</v>
      </c>
      <c r="BL1491" t="s">
        <v>59</v>
      </c>
      <c r="BM1491" t="s">
        <v>104</v>
      </c>
      <c r="BN1491" t="s">
        <v>68</v>
      </c>
      <c r="BO1491">
        <v>0</v>
      </c>
    </row>
    <row r="1492" spans="1:67" hidden="1" x14ac:dyDescent="0.3">
      <c r="A1492">
        <v>140635</v>
      </c>
      <c r="B1492">
        <v>7122826519</v>
      </c>
      <c r="C1492">
        <v>1301428</v>
      </c>
      <c r="D1492">
        <v>7032</v>
      </c>
      <c r="E1492">
        <v>150480</v>
      </c>
      <c r="F1492">
        <v>1</v>
      </c>
      <c r="G1492" t="s">
        <v>889</v>
      </c>
      <c r="H1492">
        <v>42907</v>
      </c>
      <c r="I1492">
        <v>22653687</v>
      </c>
      <c r="J1492" t="s">
        <v>46</v>
      </c>
      <c r="K1492" t="s">
        <v>47</v>
      </c>
      <c r="L1492" t="s">
        <v>48</v>
      </c>
      <c r="M1492" t="s">
        <v>49</v>
      </c>
      <c r="N1492" t="s">
        <v>395</v>
      </c>
      <c r="O1492" t="s">
        <v>396</v>
      </c>
      <c r="P1492" t="s">
        <v>99</v>
      </c>
      <c r="Q1492" t="s">
        <v>100</v>
      </c>
      <c r="R1492" t="s">
        <v>54</v>
      </c>
      <c r="S1492">
        <v>100894891</v>
      </c>
      <c r="T1492" t="s">
        <v>116</v>
      </c>
      <c r="U1492" t="s">
        <v>56</v>
      </c>
      <c r="V1492" t="s">
        <v>57</v>
      </c>
      <c r="W1492">
        <v>7674.38</v>
      </c>
      <c r="X1492">
        <v>21173.07</v>
      </c>
      <c r="Y1492">
        <v>19406.95</v>
      </c>
      <c r="Z1492" t="s">
        <v>49</v>
      </c>
      <c r="AA1492" t="s">
        <v>10314</v>
      </c>
      <c r="AB1492" t="s">
        <v>10296</v>
      </c>
      <c r="AC1492" t="s">
        <v>10297</v>
      </c>
      <c r="AD1492" t="s">
        <v>52</v>
      </c>
      <c r="AE1492" t="s">
        <v>76</v>
      </c>
      <c r="AF1492" t="s">
        <v>10207</v>
      </c>
      <c r="AG1492" t="s">
        <v>10208</v>
      </c>
      <c r="AH1492" t="s">
        <v>10298</v>
      </c>
      <c r="AI1492" t="s">
        <v>48</v>
      </c>
      <c r="AJ1492" t="s">
        <v>47</v>
      </c>
      <c r="AK1492" t="s">
        <v>395</v>
      </c>
      <c r="AL1492" t="s">
        <v>10240</v>
      </c>
      <c r="AM1492">
        <v>0</v>
      </c>
      <c r="AN1492" t="s">
        <v>47</v>
      </c>
      <c r="AO1492" t="s">
        <v>47</v>
      </c>
      <c r="AP1492" t="s">
        <v>47</v>
      </c>
      <c r="AQ1492" t="s">
        <v>47</v>
      </c>
      <c r="AR1492" t="s">
        <v>47</v>
      </c>
      <c r="AS1492">
        <v>7674.38</v>
      </c>
      <c r="AT1492">
        <v>21173.07</v>
      </c>
      <c r="AU1492">
        <v>1</v>
      </c>
      <c r="AV1492">
        <v>1</v>
      </c>
      <c r="AW1492" t="s">
        <v>10352</v>
      </c>
      <c r="AX1492">
        <v>27000</v>
      </c>
      <c r="AY1492" t="s">
        <v>56</v>
      </c>
      <c r="AZ1492" t="s">
        <v>532</v>
      </c>
      <c r="BA1492">
        <v>8522</v>
      </c>
      <c r="BB1492" t="s">
        <v>532</v>
      </c>
      <c r="BC1492">
        <v>8522</v>
      </c>
      <c r="BD1492">
        <v>629</v>
      </c>
      <c r="BE1492">
        <v>80382.67</v>
      </c>
      <c r="BF1492">
        <v>4</v>
      </c>
      <c r="BG1492">
        <v>9</v>
      </c>
      <c r="BH1492">
        <v>41988.27</v>
      </c>
      <c r="BI1492">
        <v>0</v>
      </c>
      <c r="BJ1492">
        <v>41988.27</v>
      </c>
      <c r="BK1492">
        <v>42000</v>
      </c>
      <c r="BL1492" t="s">
        <v>229</v>
      </c>
      <c r="BM1492" t="s">
        <v>534</v>
      </c>
      <c r="BN1492" t="s">
        <v>534</v>
      </c>
      <c r="BO1492">
        <v>11078.6</v>
      </c>
    </row>
    <row r="1493" spans="1:67" hidden="1" x14ac:dyDescent="0.3">
      <c r="A1493">
        <v>140924</v>
      </c>
      <c r="B1493">
        <v>7122854003</v>
      </c>
      <c r="C1493">
        <v>4463264</v>
      </c>
      <c r="D1493">
        <v>7032</v>
      </c>
      <c r="E1493">
        <v>150658</v>
      </c>
      <c r="F1493">
        <v>1</v>
      </c>
      <c r="G1493" t="s">
        <v>889</v>
      </c>
      <c r="H1493">
        <v>42907</v>
      </c>
      <c r="I1493">
        <v>22653570</v>
      </c>
      <c r="J1493" t="s">
        <v>46</v>
      </c>
      <c r="K1493" t="s">
        <v>47</v>
      </c>
      <c r="L1493" t="s">
        <v>48</v>
      </c>
      <c r="M1493" t="s">
        <v>49</v>
      </c>
      <c r="N1493" t="s">
        <v>9400</v>
      </c>
      <c r="O1493" t="s">
        <v>10266</v>
      </c>
      <c r="P1493" t="s">
        <v>2264</v>
      </c>
      <c r="Q1493" t="s">
        <v>10372</v>
      </c>
      <c r="R1493" t="s">
        <v>10178</v>
      </c>
      <c r="S1493">
        <v>100788157</v>
      </c>
      <c r="T1493" t="s">
        <v>606</v>
      </c>
      <c r="U1493" t="s">
        <v>66</v>
      </c>
      <c r="V1493" t="s">
        <v>1007</v>
      </c>
      <c r="W1493">
        <v>2473</v>
      </c>
      <c r="X1493">
        <v>9634.5</v>
      </c>
      <c r="Y1493">
        <v>8867.52</v>
      </c>
      <c r="Z1493" t="s">
        <v>49</v>
      </c>
      <c r="AA1493" t="s">
        <v>10314</v>
      </c>
      <c r="AB1493" t="s">
        <v>10296</v>
      </c>
      <c r="AC1493" t="s">
        <v>10297</v>
      </c>
      <c r="AD1493" t="s">
        <v>52</v>
      </c>
      <c r="AE1493" t="s">
        <v>76</v>
      </c>
      <c r="AF1493" t="s">
        <v>10207</v>
      </c>
      <c r="AG1493" t="s">
        <v>10208</v>
      </c>
      <c r="AH1493" t="s">
        <v>10298</v>
      </c>
      <c r="AI1493" t="s">
        <v>48</v>
      </c>
      <c r="AJ1493" t="s">
        <v>47</v>
      </c>
      <c r="AK1493" t="s">
        <v>9400</v>
      </c>
      <c r="AL1493" t="s">
        <v>10207</v>
      </c>
      <c r="AM1493">
        <v>0</v>
      </c>
      <c r="AN1493" t="s">
        <v>47</v>
      </c>
      <c r="AO1493" t="s">
        <v>47</v>
      </c>
      <c r="AP1493" t="s">
        <v>47</v>
      </c>
      <c r="AQ1493" t="s">
        <v>47</v>
      </c>
      <c r="AR1493" t="s">
        <v>47</v>
      </c>
      <c r="AS1493">
        <v>2473</v>
      </c>
      <c r="AT1493">
        <v>9634.5</v>
      </c>
      <c r="AU1493">
        <v>1</v>
      </c>
      <c r="AV1493">
        <v>1</v>
      </c>
      <c r="AW1493" t="s">
        <v>10362</v>
      </c>
      <c r="AX1493">
        <v>10800</v>
      </c>
      <c r="AY1493" t="s">
        <v>66</v>
      </c>
      <c r="AZ1493" t="s">
        <v>10373</v>
      </c>
      <c r="BA1493" t="s">
        <v>47</v>
      </c>
      <c r="BB1493" t="s">
        <v>10373</v>
      </c>
      <c r="BC1493" t="s">
        <v>47</v>
      </c>
      <c r="BD1493">
        <v>1148</v>
      </c>
      <c r="BE1493">
        <v>90017.17</v>
      </c>
      <c r="BF1493">
        <v>5</v>
      </c>
      <c r="BG1493">
        <v>9</v>
      </c>
      <c r="BH1493">
        <v>0</v>
      </c>
      <c r="BI1493">
        <v>0</v>
      </c>
      <c r="BJ1493">
        <v>0</v>
      </c>
      <c r="BK1493">
        <v>0</v>
      </c>
      <c r="BL1493" t="s">
        <v>59</v>
      </c>
      <c r="BM1493" t="s">
        <v>10376</v>
      </c>
      <c r="BN1493" t="s">
        <v>10375</v>
      </c>
      <c r="BO1493">
        <v>0</v>
      </c>
    </row>
    <row r="1494" spans="1:67" x14ac:dyDescent="0.3">
      <c r="A1494">
        <v>140926</v>
      </c>
      <c r="B1494">
        <v>7122854005</v>
      </c>
      <c r="C1494">
        <v>4463264</v>
      </c>
      <c r="D1494">
        <v>7032</v>
      </c>
      <c r="E1494">
        <v>150660</v>
      </c>
      <c r="F1494">
        <v>1</v>
      </c>
      <c r="G1494" t="s">
        <v>889</v>
      </c>
      <c r="H1494">
        <v>42907</v>
      </c>
      <c r="I1494">
        <v>22653572</v>
      </c>
      <c r="J1494" t="s">
        <v>46</v>
      </c>
      <c r="K1494" t="s">
        <v>47</v>
      </c>
      <c r="L1494" t="s">
        <v>48</v>
      </c>
      <c r="M1494" t="s">
        <v>49</v>
      </c>
      <c r="N1494" t="s">
        <v>9400</v>
      </c>
      <c r="O1494" t="s">
        <v>10266</v>
      </c>
      <c r="P1494" t="s">
        <v>2264</v>
      </c>
      <c r="Q1494" t="s">
        <v>10372</v>
      </c>
      <c r="R1494" t="s">
        <v>10178</v>
      </c>
      <c r="S1494">
        <v>100788157</v>
      </c>
      <c r="T1494" t="s">
        <v>606</v>
      </c>
      <c r="U1494" t="s">
        <v>66</v>
      </c>
      <c r="V1494" t="s">
        <v>1007</v>
      </c>
      <c r="W1494">
        <v>2473</v>
      </c>
      <c r="X1494">
        <v>10737.04</v>
      </c>
      <c r="Y1494">
        <v>9859.5</v>
      </c>
      <c r="Z1494" t="s">
        <v>49</v>
      </c>
      <c r="AA1494" t="s">
        <v>10314</v>
      </c>
      <c r="AB1494" t="s">
        <v>10296</v>
      </c>
      <c r="AC1494" t="s">
        <v>10297</v>
      </c>
      <c r="AD1494" t="s">
        <v>52</v>
      </c>
      <c r="AE1494" t="s">
        <v>76</v>
      </c>
      <c r="AF1494" t="s">
        <v>10207</v>
      </c>
      <c r="AG1494" t="s">
        <v>10208</v>
      </c>
      <c r="AH1494" t="s">
        <v>10298</v>
      </c>
      <c r="AI1494" t="s">
        <v>48</v>
      </c>
      <c r="AJ1494" t="s">
        <v>47</v>
      </c>
      <c r="AK1494" t="s">
        <v>9400</v>
      </c>
      <c r="AL1494" t="s">
        <v>10207</v>
      </c>
      <c r="AM1494">
        <v>0</v>
      </c>
      <c r="AN1494" t="s">
        <v>47</v>
      </c>
      <c r="AO1494" t="s">
        <v>47</v>
      </c>
      <c r="AP1494" t="s">
        <v>47</v>
      </c>
      <c r="AQ1494" t="s">
        <v>47</v>
      </c>
      <c r="AR1494" t="s">
        <v>47</v>
      </c>
      <c r="AS1494">
        <v>2473</v>
      </c>
      <c r="AT1494">
        <v>10737.04</v>
      </c>
      <c r="AU1494">
        <v>1</v>
      </c>
      <c r="AV1494">
        <v>1</v>
      </c>
      <c r="AW1494" t="s">
        <v>10362</v>
      </c>
      <c r="AX1494">
        <v>10800</v>
      </c>
      <c r="AY1494" t="s">
        <v>66</v>
      </c>
      <c r="AZ1494" t="s">
        <v>10373</v>
      </c>
      <c r="BA1494" t="s">
        <v>47</v>
      </c>
      <c r="BB1494" t="s">
        <v>10373</v>
      </c>
      <c r="BC1494" t="s">
        <v>47</v>
      </c>
      <c r="BD1494">
        <v>1148</v>
      </c>
      <c r="BE1494">
        <v>100754.21</v>
      </c>
      <c r="BF1494">
        <v>6</v>
      </c>
      <c r="BG1494">
        <v>9</v>
      </c>
      <c r="BH1494">
        <v>20371.54</v>
      </c>
      <c r="BI1494">
        <v>0</v>
      </c>
      <c r="BJ1494">
        <v>20371.54</v>
      </c>
      <c r="BK1494">
        <v>27000</v>
      </c>
      <c r="BL1494" t="s">
        <v>56</v>
      </c>
      <c r="BM1494" t="s">
        <v>10374</v>
      </c>
      <c r="BN1494" t="s">
        <v>10375</v>
      </c>
      <c r="BO1494" t="s">
        <v>47</v>
      </c>
    </row>
    <row r="1495" spans="1:67" hidden="1" x14ac:dyDescent="0.3">
      <c r="A1495">
        <v>140936</v>
      </c>
      <c r="B1495">
        <v>7122854031</v>
      </c>
      <c r="C1495">
        <v>4463264</v>
      </c>
      <c r="D1495">
        <v>7032</v>
      </c>
      <c r="E1495">
        <v>150670</v>
      </c>
      <c r="F1495">
        <v>1</v>
      </c>
      <c r="G1495" t="s">
        <v>889</v>
      </c>
      <c r="H1495">
        <v>42907</v>
      </c>
      <c r="I1495">
        <v>22653638</v>
      </c>
      <c r="J1495" t="s">
        <v>46</v>
      </c>
      <c r="K1495" t="s">
        <v>47</v>
      </c>
      <c r="L1495" t="s">
        <v>48</v>
      </c>
      <c r="M1495" t="s">
        <v>49</v>
      </c>
      <c r="N1495" t="s">
        <v>9400</v>
      </c>
      <c r="O1495" t="s">
        <v>10266</v>
      </c>
      <c r="P1495" t="s">
        <v>2264</v>
      </c>
      <c r="Q1495" t="s">
        <v>10372</v>
      </c>
      <c r="R1495" t="s">
        <v>10178</v>
      </c>
      <c r="S1495">
        <v>100788157</v>
      </c>
      <c r="T1495" t="s">
        <v>606</v>
      </c>
      <c r="U1495" t="s">
        <v>66</v>
      </c>
      <c r="V1495" t="s">
        <v>1007</v>
      </c>
      <c r="W1495">
        <v>2473</v>
      </c>
      <c r="X1495">
        <v>9425.19</v>
      </c>
      <c r="Y1495">
        <v>8710.41</v>
      </c>
      <c r="Z1495" t="s">
        <v>49</v>
      </c>
      <c r="AA1495" t="s">
        <v>10314</v>
      </c>
      <c r="AB1495" t="s">
        <v>10296</v>
      </c>
      <c r="AC1495" t="s">
        <v>10297</v>
      </c>
      <c r="AD1495" t="s">
        <v>52</v>
      </c>
      <c r="AE1495" t="s">
        <v>76</v>
      </c>
      <c r="AF1495" t="s">
        <v>10207</v>
      </c>
      <c r="AG1495" t="s">
        <v>10208</v>
      </c>
      <c r="AH1495" t="s">
        <v>10298</v>
      </c>
      <c r="AI1495" t="s">
        <v>48</v>
      </c>
      <c r="AJ1495" t="s">
        <v>47</v>
      </c>
      <c r="AK1495" t="s">
        <v>9400</v>
      </c>
      <c r="AL1495" t="s">
        <v>10207</v>
      </c>
      <c r="AM1495">
        <v>0</v>
      </c>
      <c r="AN1495" t="s">
        <v>47</v>
      </c>
      <c r="AO1495" t="s">
        <v>47</v>
      </c>
      <c r="AP1495" t="s">
        <v>47</v>
      </c>
      <c r="AQ1495" t="s">
        <v>47</v>
      </c>
      <c r="AR1495" t="s">
        <v>47</v>
      </c>
      <c r="AS1495">
        <v>2473</v>
      </c>
      <c r="AT1495">
        <v>9425.19</v>
      </c>
      <c r="AU1495">
        <v>1</v>
      </c>
      <c r="AV1495">
        <v>1</v>
      </c>
      <c r="AW1495" t="s">
        <v>10362</v>
      </c>
      <c r="AX1495">
        <v>10800</v>
      </c>
      <c r="AY1495" t="s">
        <v>66</v>
      </c>
      <c r="AZ1495" t="s">
        <v>10373</v>
      </c>
      <c r="BA1495" t="s">
        <v>47</v>
      </c>
      <c r="BB1495" t="s">
        <v>10373</v>
      </c>
      <c r="BC1495" t="s">
        <v>47</v>
      </c>
      <c r="BD1495">
        <v>1148</v>
      </c>
      <c r="BE1495">
        <v>110179.4</v>
      </c>
      <c r="BF1495">
        <v>7</v>
      </c>
      <c r="BG1495">
        <v>9</v>
      </c>
      <c r="BH1495">
        <v>0</v>
      </c>
      <c r="BI1495">
        <v>0</v>
      </c>
      <c r="BJ1495">
        <v>0</v>
      </c>
      <c r="BK1495">
        <v>0</v>
      </c>
      <c r="BL1495" t="s">
        <v>59</v>
      </c>
      <c r="BM1495" t="s">
        <v>10376</v>
      </c>
      <c r="BN1495" t="s">
        <v>10375</v>
      </c>
      <c r="BO1495">
        <v>0</v>
      </c>
    </row>
    <row r="1496" spans="1:67" x14ac:dyDescent="0.3">
      <c r="A1496">
        <v>140937</v>
      </c>
      <c r="B1496">
        <v>7122854045</v>
      </c>
      <c r="C1496">
        <v>4463264</v>
      </c>
      <c r="D1496">
        <v>7032</v>
      </c>
      <c r="E1496">
        <v>150671</v>
      </c>
      <c r="F1496">
        <v>1</v>
      </c>
      <c r="G1496" t="s">
        <v>889</v>
      </c>
      <c r="H1496">
        <v>42907</v>
      </c>
      <c r="I1496">
        <v>22653639</v>
      </c>
      <c r="J1496" t="s">
        <v>46</v>
      </c>
      <c r="K1496" t="s">
        <v>47</v>
      </c>
      <c r="L1496" t="s">
        <v>48</v>
      </c>
      <c r="M1496" t="s">
        <v>49</v>
      </c>
      <c r="N1496" t="s">
        <v>9400</v>
      </c>
      <c r="O1496" t="s">
        <v>10266</v>
      </c>
      <c r="P1496" t="s">
        <v>2264</v>
      </c>
      <c r="Q1496" t="s">
        <v>10372</v>
      </c>
      <c r="R1496" t="s">
        <v>10178</v>
      </c>
      <c r="S1496">
        <v>100788157</v>
      </c>
      <c r="T1496" t="s">
        <v>606</v>
      </c>
      <c r="U1496" t="s">
        <v>66</v>
      </c>
      <c r="V1496" t="s">
        <v>1007</v>
      </c>
      <c r="W1496">
        <v>2473</v>
      </c>
      <c r="X1496">
        <v>9802.7999999999993</v>
      </c>
      <c r="Y1496">
        <v>9072</v>
      </c>
      <c r="Z1496" t="s">
        <v>49</v>
      </c>
      <c r="AA1496" t="s">
        <v>10314</v>
      </c>
      <c r="AB1496" t="s">
        <v>10296</v>
      </c>
      <c r="AC1496" t="s">
        <v>10297</v>
      </c>
      <c r="AD1496" t="s">
        <v>52</v>
      </c>
      <c r="AE1496" t="s">
        <v>76</v>
      </c>
      <c r="AF1496" t="s">
        <v>10207</v>
      </c>
      <c r="AG1496" t="s">
        <v>10208</v>
      </c>
      <c r="AH1496" t="s">
        <v>10298</v>
      </c>
      <c r="AI1496" t="s">
        <v>48</v>
      </c>
      <c r="AJ1496" t="s">
        <v>47</v>
      </c>
      <c r="AK1496" t="s">
        <v>9400</v>
      </c>
      <c r="AL1496" t="s">
        <v>10207</v>
      </c>
      <c r="AM1496">
        <v>0</v>
      </c>
      <c r="AN1496" t="s">
        <v>47</v>
      </c>
      <c r="AO1496" t="s">
        <v>47</v>
      </c>
      <c r="AP1496" t="s">
        <v>47</v>
      </c>
      <c r="AQ1496" t="s">
        <v>47</v>
      </c>
      <c r="AR1496" t="s">
        <v>47</v>
      </c>
      <c r="AS1496">
        <v>2473</v>
      </c>
      <c r="AT1496">
        <v>9802.7999999999993</v>
      </c>
      <c r="AU1496">
        <v>1</v>
      </c>
      <c r="AV1496">
        <v>1</v>
      </c>
      <c r="AW1496" t="s">
        <v>10362</v>
      </c>
      <c r="AX1496">
        <v>10800</v>
      </c>
      <c r="AY1496" t="s">
        <v>66</v>
      </c>
      <c r="AZ1496" t="s">
        <v>10373</v>
      </c>
      <c r="BA1496" t="s">
        <v>47</v>
      </c>
      <c r="BB1496" t="s">
        <v>10373</v>
      </c>
      <c r="BC1496" t="s">
        <v>47</v>
      </c>
      <c r="BD1496">
        <v>1148</v>
      </c>
      <c r="BE1496">
        <v>119982.2</v>
      </c>
      <c r="BF1496">
        <v>8</v>
      </c>
      <c r="BG1496">
        <v>9</v>
      </c>
      <c r="BH1496">
        <v>19227.990000000002</v>
      </c>
      <c r="BI1496">
        <v>0</v>
      </c>
      <c r="BJ1496">
        <v>19227.990000000002</v>
      </c>
      <c r="BK1496">
        <v>27000</v>
      </c>
      <c r="BL1496" t="s">
        <v>56</v>
      </c>
      <c r="BM1496" t="s">
        <v>10374</v>
      </c>
      <c r="BN1496" t="s">
        <v>10375</v>
      </c>
      <c r="BO1496" t="s">
        <v>47</v>
      </c>
    </row>
    <row r="1497" spans="1:67" hidden="1" x14ac:dyDescent="0.3">
      <c r="A1497">
        <v>140931</v>
      </c>
      <c r="B1497">
        <v>7122854010</v>
      </c>
      <c r="C1497">
        <v>3855615</v>
      </c>
      <c r="D1497">
        <v>7032</v>
      </c>
      <c r="E1497">
        <v>150665</v>
      </c>
      <c r="F1497">
        <v>1</v>
      </c>
      <c r="G1497" t="s">
        <v>889</v>
      </c>
      <c r="H1497">
        <v>42907</v>
      </c>
      <c r="I1497">
        <v>22653576</v>
      </c>
      <c r="J1497" t="s">
        <v>46</v>
      </c>
      <c r="K1497" t="s">
        <v>47</v>
      </c>
      <c r="L1497" t="s">
        <v>48</v>
      </c>
      <c r="M1497" t="s">
        <v>49</v>
      </c>
      <c r="N1497" t="s">
        <v>189</v>
      </c>
      <c r="O1497" t="s">
        <v>190</v>
      </c>
      <c r="P1497" t="s">
        <v>191</v>
      </c>
      <c r="Q1497" t="s">
        <v>192</v>
      </c>
      <c r="R1497" t="s">
        <v>54</v>
      </c>
      <c r="S1497">
        <v>101030531</v>
      </c>
      <c r="T1497" t="s">
        <v>193</v>
      </c>
      <c r="U1497" t="s">
        <v>66</v>
      </c>
      <c r="V1497" t="s">
        <v>1007</v>
      </c>
      <c r="W1497">
        <v>2147.2399999999998</v>
      </c>
      <c r="X1497">
        <v>10339.08</v>
      </c>
      <c r="Y1497">
        <v>9480.7900000000009</v>
      </c>
      <c r="Z1497" t="s">
        <v>49</v>
      </c>
      <c r="AA1497" t="s">
        <v>10314</v>
      </c>
      <c r="AB1497" t="s">
        <v>10296</v>
      </c>
      <c r="AC1497" t="s">
        <v>10297</v>
      </c>
      <c r="AD1497" t="s">
        <v>52</v>
      </c>
      <c r="AE1497" t="s">
        <v>76</v>
      </c>
      <c r="AF1497" t="s">
        <v>10207</v>
      </c>
      <c r="AG1497" t="s">
        <v>10208</v>
      </c>
      <c r="AH1497" t="s">
        <v>10298</v>
      </c>
      <c r="AI1497" t="s">
        <v>48</v>
      </c>
      <c r="AJ1497" t="s">
        <v>47</v>
      </c>
      <c r="AK1497" t="s">
        <v>189</v>
      </c>
      <c r="AL1497" t="s">
        <v>10217</v>
      </c>
      <c r="AM1497">
        <v>0</v>
      </c>
      <c r="AN1497" t="s">
        <v>47</v>
      </c>
      <c r="AO1497" t="s">
        <v>47</v>
      </c>
      <c r="AP1497" t="s">
        <v>47</v>
      </c>
      <c r="AQ1497" t="s">
        <v>47</v>
      </c>
      <c r="AR1497" t="s">
        <v>47</v>
      </c>
      <c r="AS1497">
        <v>2147.2399999999998</v>
      </c>
      <c r="AT1497">
        <v>10339.08</v>
      </c>
      <c r="AU1497">
        <v>1</v>
      </c>
      <c r="AV1497">
        <v>1</v>
      </c>
      <c r="AW1497" t="s">
        <v>10352</v>
      </c>
      <c r="AX1497">
        <v>10800</v>
      </c>
      <c r="AY1497" t="s">
        <v>66</v>
      </c>
      <c r="AZ1497" t="s">
        <v>765</v>
      </c>
      <c r="BA1497">
        <v>2781.8</v>
      </c>
      <c r="BB1497" t="s">
        <v>765</v>
      </c>
      <c r="BC1497">
        <v>2781.8</v>
      </c>
      <c r="BD1497" t="s">
        <v>47</v>
      </c>
      <c r="BE1497">
        <v>130321.28</v>
      </c>
      <c r="BF1497">
        <v>9</v>
      </c>
      <c r="BG1497">
        <v>9</v>
      </c>
      <c r="BH1497">
        <v>10339.08</v>
      </c>
      <c r="BI1497">
        <v>0</v>
      </c>
      <c r="BJ1497">
        <v>10339.08</v>
      </c>
      <c r="BK1497">
        <v>10800</v>
      </c>
      <c r="BL1497" t="s">
        <v>66</v>
      </c>
      <c r="BM1497" t="s">
        <v>765</v>
      </c>
      <c r="BN1497" t="s">
        <v>196</v>
      </c>
      <c r="BO1497">
        <v>2781.8</v>
      </c>
    </row>
    <row r="1498" spans="1:67" hidden="1" x14ac:dyDescent="0.3">
      <c r="A1498">
        <v>141393</v>
      </c>
      <c r="B1498">
        <v>7122887001</v>
      </c>
      <c r="C1498">
        <v>5014992</v>
      </c>
      <c r="D1498">
        <v>7032</v>
      </c>
      <c r="E1498">
        <v>151170</v>
      </c>
      <c r="F1498">
        <v>1</v>
      </c>
      <c r="G1498" t="s">
        <v>889</v>
      </c>
      <c r="H1498">
        <v>42908</v>
      </c>
      <c r="I1498">
        <v>22667919</v>
      </c>
      <c r="J1498" t="s">
        <v>46</v>
      </c>
      <c r="K1498" t="s">
        <v>47</v>
      </c>
      <c r="L1498" t="s">
        <v>48</v>
      </c>
      <c r="M1498" t="s">
        <v>49</v>
      </c>
      <c r="N1498" t="s">
        <v>302</v>
      </c>
      <c r="O1498" t="s">
        <v>280</v>
      </c>
      <c r="P1498" t="s">
        <v>281</v>
      </c>
      <c r="Q1498" t="s">
        <v>282</v>
      </c>
      <c r="R1498" t="s">
        <v>54</v>
      </c>
      <c r="S1498">
        <v>100214689</v>
      </c>
      <c r="T1498" t="s">
        <v>155</v>
      </c>
      <c r="U1498" t="s">
        <v>56</v>
      </c>
      <c r="V1498" t="s">
        <v>57</v>
      </c>
      <c r="W1498">
        <v>3151.88</v>
      </c>
      <c r="X1498">
        <v>20762.099999999999</v>
      </c>
      <c r="Y1498">
        <v>19002.599999999999</v>
      </c>
      <c r="Z1498" t="s">
        <v>49</v>
      </c>
      <c r="AA1498" t="s">
        <v>10314</v>
      </c>
      <c r="AB1498" t="s">
        <v>10296</v>
      </c>
      <c r="AC1498" t="s">
        <v>10297</v>
      </c>
      <c r="AD1498" t="s">
        <v>52</v>
      </c>
      <c r="AE1498" t="s">
        <v>76</v>
      </c>
      <c r="AF1498" t="s">
        <v>10207</v>
      </c>
      <c r="AG1498" t="s">
        <v>10208</v>
      </c>
      <c r="AH1498" t="s">
        <v>10298</v>
      </c>
      <c r="AI1498" t="s">
        <v>48</v>
      </c>
      <c r="AJ1498" t="s">
        <v>47</v>
      </c>
      <c r="AK1498" t="s">
        <v>302</v>
      </c>
      <c r="AL1498" t="s">
        <v>10217</v>
      </c>
      <c r="AM1498">
        <v>0</v>
      </c>
      <c r="AN1498" t="s">
        <v>47</v>
      </c>
      <c r="AO1498" t="s">
        <v>47</v>
      </c>
      <c r="AP1498" t="s">
        <v>47</v>
      </c>
      <c r="AQ1498" t="s">
        <v>47</v>
      </c>
      <c r="AR1498" t="s">
        <v>47</v>
      </c>
      <c r="AS1498">
        <v>3151.88</v>
      </c>
      <c r="AT1498">
        <v>20762.099999999999</v>
      </c>
      <c r="AU1498">
        <v>1</v>
      </c>
      <c r="AV1498">
        <v>1</v>
      </c>
      <c r="AW1498" t="s">
        <v>10352</v>
      </c>
      <c r="AX1498">
        <v>27000</v>
      </c>
      <c r="AY1498" t="s">
        <v>56</v>
      </c>
      <c r="AZ1498" t="s">
        <v>303</v>
      </c>
      <c r="BA1498">
        <v>3500</v>
      </c>
      <c r="BB1498" t="s">
        <v>303</v>
      </c>
      <c r="BC1498">
        <v>3500</v>
      </c>
      <c r="BD1498">
        <v>215</v>
      </c>
      <c r="BE1498">
        <v>20762.099999999999</v>
      </c>
      <c r="BF1498">
        <v>1</v>
      </c>
      <c r="BG1498">
        <v>6</v>
      </c>
      <c r="BH1498">
        <v>0</v>
      </c>
      <c r="BI1498">
        <v>0</v>
      </c>
      <c r="BJ1498">
        <v>0</v>
      </c>
      <c r="BK1498">
        <v>0</v>
      </c>
      <c r="BL1498" t="s">
        <v>59</v>
      </c>
      <c r="BM1498" t="s">
        <v>304</v>
      </c>
      <c r="BN1498" t="s">
        <v>305</v>
      </c>
      <c r="BO1498">
        <v>0</v>
      </c>
    </row>
    <row r="1499" spans="1:67" x14ac:dyDescent="0.3">
      <c r="A1499">
        <v>140871</v>
      </c>
      <c r="B1499">
        <v>7122853947</v>
      </c>
      <c r="C1499">
        <v>4463262</v>
      </c>
      <c r="D1499">
        <v>7032</v>
      </c>
      <c r="E1499">
        <v>151053</v>
      </c>
      <c r="F1499">
        <v>1</v>
      </c>
      <c r="G1499" t="s">
        <v>889</v>
      </c>
      <c r="H1499">
        <v>42908</v>
      </c>
      <c r="I1499">
        <v>22667900</v>
      </c>
      <c r="J1499" t="s">
        <v>46</v>
      </c>
      <c r="K1499" t="s">
        <v>47</v>
      </c>
      <c r="L1499" t="s">
        <v>48</v>
      </c>
      <c r="M1499" t="s">
        <v>49</v>
      </c>
      <c r="N1499" t="s">
        <v>9400</v>
      </c>
      <c r="O1499" t="s">
        <v>10230</v>
      </c>
      <c r="P1499" t="s">
        <v>1289</v>
      </c>
      <c r="Q1499" t="s">
        <v>10377</v>
      </c>
      <c r="R1499" t="s">
        <v>10178</v>
      </c>
      <c r="S1499">
        <v>100422206</v>
      </c>
      <c r="T1499" t="s">
        <v>615</v>
      </c>
      <c r="U1499" t="s">
        <v>56</v>
      </c>
      <c r="V1499" t="s">
        <v>57</v>
      </c>
      <c r="W1499">
        <v>2196</v>
      </c>
      <c r="X1499">
        <v>17538</v>
      </c>
      <c r="Y1499">
        <v>15010</v>
      </c>
      <c r="Z1499" t="s">
        <v>49</v>
      </c>
      <c r="AA1499" t="s">
        <v>10314</v>
      </c>
      <c r="AB1499" t="s">
        <v>10296</v>
      </c>
      <c r="AC1499" t="s">
        <v>10297</v>
      </c>
      <c r="AD1499" t="s">
        <v>52</v>
      </c>
      <c r="AE1499" t="s">
        <v>76</v>
      </c>
      <c r="AF1499" t="s">
        <v>10207</v>
      </c>
      <c r="AG1499" t="s">
        <v>10208</v>
      </c>
      <c r="AH1499" t="s">
        <v>10298</v>
      </c>
      <c r="AI1499" t="s">
        <v>48</v>
      </c>
      <c r="AJ1499" t="s">
        <v>47</v>
      </c>
      <c r="AK1499" t="s">
        <v>9400</v>
      </c>
      <c r="AL1499" t="s">
        <v>10232</v>
      </c>
      <c r="AM1499">
        <v>0</v>
      </c>
      <c r="AN1499" t="s">
        <v>47</v>
      </c>
      <c r="AO1499" t="s">
        <v>47</v>
      </c>
      <c r="AP1499" t="s">
        <v>47</v>
      </c>
      <c r="AQ1499" t="s">
        <v>47</v>
      </c>
      <c r="AR1499" t="s">
        <v>47</v>
      </c>
      <c r="AS1499">
        <v>2196</v>
      </c>
      <c r="AT1499">
        <v>17538</v>
      </c>
      <c r="AU1499">
        <v>1</v>
      </c>
      <c r="AV1499">
        <v>1</v>
      </c>
      <c r="AW1499" t="s">
        <v>10362</v>
      </c>
      <c r="AX1499">
        <v>27000</v>
      </c>
      <c r="AY1499" t="s">
        <v>56</v>
      </c>
      <c r="AZ1499" t="s">
        <v>10436</v>
      </c>
      <c r="BA1499" t="s">
        <v>47</v>
      </c>
      <c r="BB1499" t="s">
        <v>10436</v>
      </c>
      <c r="BC1499" t="s">
        <v>47</v>
      </c>
      <c r="BD1499">
        <v>605</v>
      </c>
      <c r="BE1499">
        <v>38300.1</v>
      </c>
      <c r="BF1499">
        <v>2</v>
      </c>
      <c r="BG1499">
        <v>6</v>
      </c>
      <c r="BH1499">
        <v>38300.1</v>
      </c>
      <c r="BI1499">
        <v>0</v>
      </c>
      <c r="BJ1499">
        <v>38300.1</v>
      </c>
      <c r="BK1499">
        <v>42000</v>
      </c>
      <c r="BL1499" t="s">
        <v>229</v>
      </c>
      <c r="BM1499" t="s">
        <v>10438</v>
      </c>
      <c r="BN1499" t="s">
        <v>10438</v>
      </c>
      <c r="BO1499" t="s">
        <v>47</v>
      </c>
    </row>
    <row r="1500" spans="1:67" hidden="1" x14ac:dyDescent="0.3">
      <c r="A1500">
        <v>141676</v>
      </c>
      <c r="B1500">
        <v>7122891038</v>
      </c>
      <c r="C1500">
        <v>4463262</v>
      </c>
      <c r="D1500">
        <v>7032</v>
      </c>
      <c r="E1500">
        <v>151423</v>
      </c>
      <c r="F1500">
        <v>1</v>
      </c>
      <c r="G1500" t="s">
        <v>889</v>
      </c>
      <c r="H1500">
        <v>42908</v>
      </c>
      <c r="I1500">
        <v>22667897</v>
      </c>
      <c r="J1500" t="s">
        <v>46</v>
      </c>
      <c r="K1500" t="s">
        <v>47</v>
      </c>
      <c r="L1500" t="s">
        <v>48</v>
      </c>
      <c r="M1500" t="s">
        <v>49</v>
      </c>
      <c r="N1500" t="s">
        <v>9400</v>
      </c>
      <c r="O1500" t="s">
        <v>10230</v>
      </c>
      <c r="P1500" t="s">
        <v>1289</v>
      </c>
      <c r="Q1500" t="s">
        <v>10377</v>
      </c>
      <c r="R1500" t="s">
        <v>10178</v>
      </c>
      <c r="S1500">
        <v>100422206</v>
      </c>
      <c r="T1500" t="s">
        <v>615</v>
      </c>
      <c r="U1500" t="s">
        <v>56</v>
      </c>
      <c r="V1500" t="s">
        <v>57</v>
      </c>
      <c r="W1500">
        <v>2196</v>
      </c>
      <c r="X1500">
        <v>20767.68</v>
      </c>
      <c r="Y1500">
        <v>18893.82</v>
      </c>
      <c r="Z1500" t="s">
        <v>49</v>
      </c>
      <c r="AA1500" t="s">
        <v>10314</v>
      </c>
      <c r="AB1500" t="s">
        <v>10296</v>
      </c>
      <c r="AC1500" t="s">
        <v>10297</v>
      </c>
      <c r="AD1500" t="s">
        <v>52</v>
      </c>
      <c r="AE1500" t="s">
        <v>76</v>
      </c>
      <c r="AF1500" t="s">
        <v>10207</v>
      </c>
      <c r="AG1500" t="s">
        <v>10208</v>
      </c>
      <c r="AH1500" t="s">
        <v>10298</v>
      </c>
      <c r="AI1500" t="s">
        <v>48</v>
      </c>
      <c r="AJ1500" t="s">
        <v>47</v>
      </c>
      <c r="AK1500" t="s">
        <v>9400</v>
      </c>
      <c r="AL1500" t="s">
        <v>10232</v>
      </c>
      <c r="AM1500">
        <v>0</v>
      </c>
      <c r="AN1500" t="s">
        <v>47</v>
      </c>
      <c r="AO1500" t="s">
        <v>47</v>
      </c>
      <c r="AP1500" t="s">
        <v>47</v>
      </c>
      <c r="AQ1500" t="s">
        <v>47</v>
      </c>
      <c r="AR1500" t="s">
        <v>47</v>
      </c>
      <c r="AS1500">
        <v>2196</v>
      </c>
      <c r="AT1500">
        <v>20767.68</v>
      </c>
      <c r="AU1500">
        <v>1</v>
      </c>
      <c r="AV1500">
        <v>1</v>
      </c>
      <c r="AW1500" t="s">
        <v>10362</v>
      </c>
      <c r="AX1500">
        <v>27000</v>
      </c>
      <c r="AY1500" t="s">
        <v>56</v>
      </c>
      <c r="AZ1500" t="s">
        <v>10436</v>
      </c>
      <c r="BA1500" t="s">
        <v>47</v>
      </c>
      <c r="BB1500" t="s">
        <v>10436</v>
      </c>
      <c r="BC1500" t="s">
        <v>47</v>
      </c>
      <c r="BD1500">
        <v>605</v>
      </c>
      <c r="BE1500">
        <v>59067.78</v>
      </c>
      <c r="BF1500">
        <v>3</v>
      </c>
      <c r="BG1500">
        <v>6</v>
      </c>
      <c r="BH1500">
        <v>0</v>
      </c>
      <c r="BI1500">
        <v>0</v>
      </c>
      <c r="BJ1500">
        <v>0</v>
      </c>
      <c r="BK1500">
        <v>0</v>
      </c>
      <c r="BL1500" t="s">
        <v>59</v>
      </c>
      <c r="BM1500" t="s">
        <v>10437</v>
      </c>
      <c r="BN1500" t="s">
        <v>10438</v>
      </c>
      <c r="BO1500">
        <v>0</v>
      </c>
    </row>
    <row r="1501" spans="1:67" hidden="1" x14ac:dyDescent="0.3">
      <c r="A1501">
        <v>141160</v>
      </c>
      <c r="B1501">
        <v>7122854907</v>
      </c>
      <c r="C1501">
        <v>942421</v>
      </c>
      <c r="D1501">
        <v>7032</v>
      </c>
      <c r="E1501">
        <v>151063</v>
      </c>
      <c r="F1501">
        <v>1</v>
      </c>
      <c r="G1501" t="s">
        <v>889</v>
      </c>
      <c r="H1501">
        <v>42908</v>
      </c>
      <c r="I1501">
        <v>22667916</v>
      </c>
      <c r="J1501" t="s">
        <v>46</v>
      </c>
      <c r="K1501" t="s">
        <v>47</v>
      </c>
      <c r="L1501" t="s">
        <v>48</v>
      </c>
      <c r="M1501" t="s">
        <v>49</v>
      </c>
      <c r="N1501" t="s">
        <v>261</v>
      </c>
      <c r="O1501" t="s">
        <v>262</v>
      </c>
      <c r="P1501" t="s">
        <v>263</v>
      </c>
      <c r="Q1501" t="s">
        <v>264</v>
      </c>
      <c r="R1501" t="s">
        <v>54</v>
      </c>
      <c r="S1501">
        <v>100422206</v>
      </c>
      <c r="T1501" t="s">
        <v>615</v>
      </c>
      <c r="U1501" t="s">
        <v>56</v>
      </c>
      <c r="V1501" t="s">
        <v>57</v>
      </c>
      <c r="W1501">
        <v>3221.59</v>
      </c>
      <c r="X1501">
        <v>20142.080000000002</v>
      </c>
      <c r="Y1501">
        <v>17986.68</v>
      </c>
      <c r="Z1501" t="s">
        <v>49</v>
      </c>
      <c r="AA1501" t="s">
        <v>10314</v>
      </c>
      <c r="AB1501" t="s">
        <v>10296</v>
      </c>
      <c r="AC1501" t="s">
        <v>10297</v>
      </c>
      <c r="AD1501" t="s">
        <v>52</v>
      </c>
      <c r="AE1501" t="s">
        <v>76</v>
      </c>
      <c r="AF1501" t="s">
        <v>10207</v>
      </c>
      <c r="AG1501" t="s">
        <v>10208</v>
      </c>
      <c r="AH1501" t="s">
        <v>10298</v>
      </c>
      <c r="AI1501" t="s">
        <v>48</v>
      </c>
      <c r="AJ1501" t="s">
        <v>47</v>
      </c>
      <c r="AK1501" t="s">
        <v>261</v>
      </c>
      <c r="AL1501" t="s">
        <v>10232</v>
      </c>
      <c r="AM1501">
        <v>0</v>
      </c>
      <c r="AN1501" t="s">
        <v>47</v>
      </c>
      <c r="AO1501" t="s">
        <v>47</v>
      </c>
      <c r="AP1501" t="s">
        <v>47</v>
      </c>
      <c r="AQ1501" t="s">
        <v>47</v>
      </c>
      <c r="AR1501" t="s">
        <v>47</v>
      </c>
      <c r="AS1501">
        <v>3221.59</v>
      </c>
      <c r="AT1501">
        <v>20142.080000000002</v>
      </c>
      <c r="AU1501">
        <v>1</v>
      </c>
      <c r="AV1501">
        <v>1</v>
      </c>
      <c r="AW1501" t="s">
        <v>10352</v>
      </c>
      <c r="AX1501">
        <v>27000</v>
      </c>
      <c r="AY1501" t="s">
        <v>56</v>
      </c>
      <c r="AZ1501" t="s">
        <v>695</v>
      </c>
      <c r="BA1501">
        <v>3600</v>
      </c>
      <c r="BB1501" t="s">
        <v>695</v>
      </c>
      <c r="BC1501">
        <v>3600</v>
      </c>
      <c r="BD1501">
        <v>904</v>
      </c>
      <c r="BE1501">
        <v>79209.86</v>
      </c>
      <c r="BF1501">
        <v>4</v>
      </c>
      <c r="BG1501">
        <v>6</v>
      </c>
      <c r="BH1501">
        <v>40909.760000000002</v>
      </c>
      <c r="BI1501">
        <v>0</v>
      </c>
      <c r="BJ1501">
        <v>40909.760000000002</v>
      </c>
      <c r="BK1501">
        <v>42000</v>
      </c>
      <c r="BL1501" t="s">
        <v>229</v>
      </c>
      <c r="BM1501" t="s">
        <v>697</v>
      </c>
      <c r="BN1501" t="s">
        <v>697</v>
      </c>
      <c r="BO1501">
        <v>4680</v>
      </c>
    </row>
    <row r="1502" spans="1:67" hidden="1" x14ac:dyDescent="0.3">
      <c r="A1502">
        <v>141675</v>
      </c>
      <c r="B1502">
        <v>7122891037</v>
      </c>
      <c r="C1502">
        <v>4463264</v>
      </c>
      <c r="D1502">
        <v>7032</v>
      </c>
      <c r="E1502">
        <v>151422</v>
      </c>
      <c r="F1502">
        <v>1</v>
      </c>
      <c r="G1502" t="s">
        <v>889</v>
      </c>
      <c r="H1502">
        <v>42908</v>
      </c>
      <c r="I1502">
        <v>22667896</v>
      </c>
      <c r="J1502" t="s">
        <v>46</v>
      </c>
      <c r="K1502" t="s">
        <v>47</v>
      </c>
      <c r="L1502" t="s">
        <v>48</v>
      </c>
      <c r="M1502" t="s">
        <v>49</v>
      </c>
      <c r="N1502" t="s">
        <v>9400</v>
      </c>
      <c r="O1502" t="s">
        <v>10266</v>
      </c>
      <c r="P1502" t="s">
        <v>2264</v>
      </c>
      <c r="Q1502" t="s">
        <v>10372</v>
      </c>
      <c r="R1502" t="s">
        <v>10178</v>
      </c>
      <c r="S1502">
        <v>100788157</v>
      </c>
      <c r="T1502" t="s">
        <v>606</v>
      </c>
      <c r="U1502" t="s">
        <v>66</v>
      </c>
      <c r="V1502" t="s">
        <v>1007</v>
      </c>
      <c r="W1502">
        <v>2473</v>
      </c>
      <c r="X1502">
        <v>10877.33</v>
      </c>
      <c r="Y1502">
        <v>9992.52</v>
      </c>
      <c r="Z1502" t="s">
        <v>49</v>
      </c>
      <c r="AA1502" t="s">
        <v>10314</v>
      </c>
      <c r="AB1502" t="s">
        <v>10296</v>
      </c>
      <c r="AC1502" t="s">
        <v>10297</v>
      </c>
      <c r="AD1502" t="s">
        <v>52</v>
      </c>
      <c r="AE1502" t="s">
        <v>76</v>
      </c>
      <c r="AF1502" t="s">
        <v>10207</v>
      </c>
      <c r="AG1502" t="s">
        <v>10208</v>
      </c>
      <c r="AH1502" t="s">
        <v>10298</v>
      </c>
      <c r="AI1502" t="s">
        <v>48</v>
      </c>
      <c r="AJ1502" t="s">
        <v>47</v>
      </c>
      <c r="AK1502" t="s">
        <v>9400</v>
      </c>
      <c r="AL1502" t="s">
        <v>10207</v>
      </c>
      <c r="AM1502">
        <v>0</v>
      </c>
      <c r="AN1502" t="s">
        <v>47</v>
      </c>
      <c r="AO1502" t="s">
        <v>47</v>
      </c>
      <c r="AP1502" t="s">
        <v>47</v>
      </c>
      <c r="AQ1502" t="s">
        <v>47</v>
      </c>
      <c r="AR1502" t="s">
        <v>47</v>
      </c>
      <c r="AS1502">
        <v>2473</v>
      </c>
      <c r="AT1502">
        <v>10877.33</v>
      </c>
      <c r="AU1502">
        <v>1</v>
      </c>
      <c r="AV1502">
        <v>1</v>
      </c>
      <c r="AW1502" t="s">
        <v>10362</v>
      </c>
      <c r="AX1502">
        <v>27000</v>
      </c>
      <c r="AY1502" t="s">
        <v>56</v>
      </c>
      <c r="AZ1502" t="s">
        <v>10373</v>
      </c>
      <c r="BA1502" t="s">
        <v>47</v>
      </c>
      <c r="BB1502" t="s">
        <v>10374</v>
      </c>
      <c r="BC1502" t="s">
        <v>47</v>
      </c>
      <c r="BD1502">
        <v>1148</v>
      </c>
      <c r="BE1502">
        <v>90087.19</v>
      </c>
      <c r="BF1502">
        <v>5</v>
      </c>
      <c r="BG1502">
        <v>6</v>
      </c>
      <c r="BH1502">
        <v>0</v>
      </c>
      <c r="BI1502">
        <v>0</v>
      </c>
      <c r="BJ1502">
        <v>0</v>
      </c>
      <c r="BK1502">
        <v>0</v>
      </c>
      <c r="BL1502" t="s">
        <v>59</v>
      </c>
      <c r="BM1502" t="s">
        <v>10376</v>
      </c>
      <c r="BN1502" t="s">
        <v>10375</v>
      </c>
      <c r="BO1502">
        <v>0</v>
      </c>
    </row>
    <row r="1503" spans="1:67" hidden="1" x14ac:dyDescent="0.3">
      <c r="A1503">
        <v>141394</v>
      </c>
      <c r="B1503">
        <v>7122887002</v>
      </c>
      <c r="C1503">
        <v>3202973</v>
      </c>
      <c r="D1503">
        <v>7032</v>
      </c>
      <c r="E1503">
        <v>151171</v>
      </c>
      <c r="F1503">
        <v>1</v>
      </c>
      <c r="G1503" t="s">
        <v>889</v>
      </c>
      <c r="H1503">
        <v>42908</v>
      </c>
      <c r="I1503">
        <v>22667920</v>
      </c>
      <c r="J1503" t="s">
        <v>46</v>
      </c>
      <c r="K1503" t="s">
        <v>47</v>
      </c>
      <c r="L1503" t="s">
        <v>48</v>
      </c>
      <c r="M1503" t="s">
        <v>49</v>
      </c>
      <c r="N1503" t="s">
        <v>136</v>
      </c>
      <c r="O1503" t="s">
        <v>83</v>
      </c>
      <c r="P1503" t="s">
        <v>84</v>
      </c>
      <c r="Q1503" t="s">
        <v>85</v>
      </c>
      <c r="R1503" t="s">
        <v>54</v>
      </c>
      <c r="S1503">
        <v>100994845</v>
      </c>
      <c r="T1503" t="s">
        <v>86</v>
      </c>
      <c r="U1503" t="s">
        <v>56</v>
      </c>
      <c r="V1503" t="s">
        <v>57</v>
      </c>
      <c r="W1503">
        <v>10806.45</v>
      </c>
      <c r="X1503">
        <v>21045.03</v>
      </c>
      <c r="Y1503">
        <v>19109.46</v>
      </c>
      <c r="Z1503" t="s">
        <v>49</v>
      </c>
      <c r="AA1503" t="s">
        <v>10314</v>
      </c>
      <c r="AB1503" t="s">
        <v>10296</v>
      </c>
      <c r="AC1503" t="s">
        <v>10297</v>
      </c>
      <c r="AD1503" t="s">
        <v>52</v>
      </c>
      <c r="AE1503" t="s">
        <v>76</v>
      </c>
      <c r="AF1503" t="s">
        <v>10207</v>
      </c>
      <c r="AG1503" t="s">
        <v>10208</v>
      </c>
      <c r="AH1503" t="s">
        <v>10298</v>
      </c>
      <c r="AI1503" t="s">
        <v>48</v>
      </c>
      <c r="AJ1503" t="s">
        <v>47</v>
      </c>
      <c r="AK1503" t="s">
        <v>136</v>
      </c>
      <c r="AL1503" t="s">
        <v>10240</v>
      </c>
      <c r="AM1503">
        <v>0</v>
      </c>
      <c r="AN1503" t="s">
        <v>47</v>
      </c>
      <c r="AO1503" t="s">
        <v>47</v>
      </c>
      <c r="AP1503" t="s">
        <v>47</v>
      </c>
      <c r="AQ1503" t="s">
        <v>47</v>
      </c>
      <c r="AR1503" t="s">
        <v>47</v>
      </c>
      <c r="AS1503">
        <v>10806.45</v>
      </c>
      <c r="AT1503">
        <v>21045.03</v>
      </c>
      <c r="AU1503">
        <v>1</v>
      </c>
      <c r="AV1503">
        <v>1</v>
      </c>
      <c r="AW1503" t="s">
        <v>10352</v>
      </c>
      <c r="AX1503">
        <v>27000</v>
      </c>
      <c r="AY1503" t="s">
        <v>56</v>
      </c>
      <c r="AZ1503" t="s">
        <v>87</v>
      </c>
      <c r="BA1503">
        <v>12000</v>
      </c>
      <c r="BB1503" t="s">
        <v>87</v>
      </c>
      <c r="BC1503">
        <v>12000</v>
      </c>
      <c r="BD1503">
        <v>2531</v>
      </c>
      <c r="BE1503">
        <v>111132.22</v>
      </c>
      <c r="BF1503">
        <v>6</v>
      </c>
      <c r="BG1503">
        <v>6</v>
      </c>
      <c r="BH1503">
        <v>31922.36</v>
      </c>
      <c r="BI1503">
        <v>0</v>
      </c>
      <c r="BJ1503">
        <v>31922.36</v>
      </c>
      <c r="BK1503">
        <v>42000</v>
      </c>
      <c r="BL1503" t="s">
        <v>229</v>
      </c>
      <c r="BM1503" t="s">
        <v>89</v>
      </c>
      <c r="BN1503" t="s">
        <v>89</v>
      </c>
      <c r="BO1503">
        <v>15600</v>
      </c>
    </row>
    <row r="1504" spans="1:67" hidden="1" x14ac:dyDescent="0.3">
      <c r="A1504">
        <v>142303</v>
      </c>
      <c r="B1504">
        <v>7122934063</v>
      </c>
      <c r="C1504">
        <v>659338</v>
      </c>
      <c r="D1504">
        <v>7032</v>
      </c>
      <c r="E1504">
        <v>151947</v>
      </c>
      <c r="F1504">
        <v>1</v>
      </c>
      <c r="G1504" t="s">
        <v>889</v>
      </c>
      <c r="H1504">
        <v>42909</v>
      </c>
      <c r="I1504">
        <v>22683101</v>
      </c>
      <c r="J1504" t="s">
        <v>46</v>
      </c>
      <c r="K1504" t="s">
        <v>47</v>
      </c>
      <c r="L1504" t="s">
        <v>48</v>
      </c>
      <c r="M1504" t="s">
        <v>49</v>
      </c>
      <c r="N1504" t="s">
        <v>50</v>
      </c>
      <c r="O1504" t="s">
        <v>51</v>
      </c>
      <c r="P1504" t="s">
        <v>52</v>
      </c>
      <c r="Q1504" t="s">
        <v>53</v>
      </c>
      <c r="R1504" t="s">
        <v>54</v>
      </c>
      <c r="S1504">
        <v>101093720</v>
      </c>
      <c r="T1504" t="s">
        <v>55</v>
      </c>
      <c r="U1504" t="s">
        <v>56</v>
      </c>
      <c r="V1504" t="s">
        <v>57</v>
      </c>
      <c r="W1504">
        <v>1683.12</v>
      </c>
      <c r="X1504">
        <v>20915.89</v>
      </c>
      <c r="Y1504">
        <v>19511.72</v>
      </c>
      <c r="Z1504" t="s">
        <v>49</v>
      </c>
      <c r="AA1504" t="s">
        <v>10314</v>
      </c>
      <c r="AB1504" t="s">
        <v>10296</v>
      </c>
      <c r="AC1504" t="s">
        <v>10297</v>
      </c>
      <c r="AD1504" t="s">
        <v>52</v>
      </c>
      <c r="AE1504" t="s">
        <v>76</v>
      </c>
      <c r="AF1504" t="s">
        <v>10207</v>
      </c>
      <c r="AG1504" t="s">
        <v>10208</v>
      </c>
      <c r="AH1504" t="s">
        <v>10298</v>
      </c>
      <c r="AI1504" t="s">
        <v>48</v>
      </c>
      <c r="AJ1504" t="s">
        <v>47</v>
      </c>
      <c r="AK1504" t="s">
        <v>50</v>
      </c>
      <c r="AL1504" t="s">
        <v>10207</v>
      </c>
      <c r="AM1504">
        <v>0</v>
      </c>
      <c r="AN1504" t="s">
        <v>47</v>
      </c>
      <c r="AO1504" t="s">
        <v>47</v>
      </c>
      <c r="AP1504" t="s">
        <v>47</v>
      </c>
      <c r="AQ1504" t="s">
        <v>47</v>
      </c>
      <c r="AR1504" t="s">
        <v>47</v>
      </c>
      <c r="AS1504">
        <v>1683.12</v>
      </c>
      <c r="AT1504">
        <v>20915.89</v>
      </c>
      <c r="AU1504">
        <v>1</v>
      </c>
      <c r="AV1504">
        <v>1</v>
      </c>
      <c r="AW1504" t="s">
        <v>10352</v>
      </c>
      <c r="AX1504">
        <v>27000</v>
      </c>
      <c r="AY1504" t="s">
        <v>56</v>
      </c>
      <c r="AZ1504" t="s">
        <v>220</v>
      </c>
      <c r="BA1504">
        <v>1880.82</v>
      </c>
      <c r="BB1504" t="s">
        <v>220</v>
      </c>
      <c r="BC1504">
        <v>1880.82</v>
      </c>
      <c r="BD1504">
        <v>154</v>
      </c>
      <c r="BE1504">
        <v>20915.89</v>
      </c>
      <c r="BF1504">
        <v>1</v>
      </c>
      <c r="BG1504">
        <v>3</v>
      </c>
      <c r="BH1504">
        <v>0</v>
      </c>
      <c r="BI1504">
        <v>0</v>
      </c>
      <c r="BJ1504">
        <v>0</v>
      </c>
      <c r="BK1504">
        <v>0</v>
      </c>
      <c r="BL1504" t="s">
        <v>59</v>
      </c>
      <c r="BM1504" t="s">
        <v>221</v>
      </c>
      <c r="BN1504" t="s">
        <v>222</v>
      </c>
      <c r="BO1504">
        <v>0</v>
      </c>
    </row>
    <row r="1505" spans="1:67" hidden="1" x14ac:dyDescent="0.3">
      <c r="A1505">
        <v>141674</v>
      </c>
      <c r="B1505">
        <v>7122890966</v>
      </c>
      <c r="C1505">
        <v>941468</v>
      </c>
      <c r="D1505">
        <v>7032</v>
      </c>
      <c r="E1505">
        <v>151613</v>
      </c>
      <c r="F1505">
        <v>1</v>
      </c>
      <c r="G1505" t="s">
        <v>889</v>
      </c>
      <c r="H1505">
        <v>42909</v>
      </c>
      <c r="I1505">
        <v>22680007</v>
      </c>
      <c r="J1505" t="s">
        <v>46</v>
      </c>
      <c r="K1505" t="s">
        <v>47</v>
      </c>
      <c r="L1505" t="s">
        <v>48</v>
      </c>
      <c r="M1505" t="s">
        <v>49</v>
      </c>
      <c r="N1505" t="s">
        <v>205</v>
      </c>
      <c r="O1505" t="s">
        <v>206</v>
      </c>
      <c r="P1505" t="s">
        <v>207</v>
      </c>
      <c r="Q1505" t="s">
        <v>208</v>
      </c>
      <c r="R1505" t="s">
        <v>54</v>
      </c>
      <c r="S1505">
        <v>101093720</v>
      </c>
      <c r="T1505" t="s">
        <v>55</v>
      </c>
      <c r="U1505" t="s">
        <v>66</v>
      </c>
      <c r="V1505" t="s">
        <v>1007</v>
      </c>
      <c r="W1505">
        <v>2642.6</v>
      </c>
      <c r="X1505">
        <v>8920.7999999999993</v>
      </c>
      <c r="Y1505">
        <v>8164.8</v>
      </c>
      <c r="Z1505" t="s">
        <v>49</v>
      </c>
      <c r="AA1505" t="s">
        <v>10314</v>
      </c>
      <c r="AB1505" t="s">
        <v>10296</v>
      </c>
      <c r="AC1505" t="s">
        <v>10297</v>
      </c>
      <c r="AD1505" t="s">
        <v>52</v>
      </c>
      <c r="AE1505" t="s">
        <v>76</v>
      </c>
      <c r="AF1505" t="s">
        <v>10207</v>
      </c>
      <c r="AG1505" t="s">
        <v>10208</v>
      </c>
      <c r="AH1505" t="s">
        <v>10298</v>
      </c>
      <c r="AI1505" t="s">
        <v>48</v>
      </c>
      <c r="AJ1505" t="s">
        <v>47</v>
      </c>
      <c r="AK1505" t="s">
        <v>205</v>
      </c>
      <c r="AL1505" t="s">
        <v>10207</v>
      </c>
      <c r="AM1505">
        <v>0</v>
      </c>
      <c r="AN1505" t="s">
        <v>47</v>
      </c>
      <c r="AO1505" t="s">
        <v>47</v>
      </c>
      <c r="AP1505" t="s">
        <v>47</v>
      </c>
      <c r="AQ1505" t="s">
        <v>47</v>
      </c>
      <c r="AR1505" t="s">
        <v>47</v>
      </c>
      <c r="AS1505">
        <v>2642.6</v>
      </c>
      <c r="AT1505">
        <v>8920.7999999999993</v>
      </c>
      <c r="AU1505">
        <v>1</v>
      </c>
      <c r="AV1505">
        <v>1</v>
      </c>
      <c r="AW1505" t="s">
        <v>10352</v>
      </c>
      <c r="AX1505">
        <v>10800</v>
      </c>
      <c r="AY1505" t="s">
        <v>66</v>
      </c>
      <c r="AZ1505" t="s">
        <v>501</v>
      </c>
      <c r="BA1505">
        <v>2953</v>
      </c>
      <c r="BB1505" t="s">
        <v>501</v>
      </c>
      <c r="BC1505">
        <v>2953</v>
      </c>
      <c r="BD1505">
        <v>585</v>
      </c>
      <c r="BE1505">
        <v>29836.69</v>
      </c>
      <c r="BF1505">
        <v>2</v>
      </c>
      <c r="BG1505">
        <v>3</v>
      </c>
      <c r="BH1505">
        <v>29836.69</v>
      </c>
      <c r="BI1505">
        <v>0</v>
      </c>
      <c r="BJ1505">
        <v>29836.69</v>
      </c>
      <c r="BK1505">
        <v>42000</v>
      </c>
      <c r="BL1505" t="s">
        <v>229</v>
      </c>
      <c r="BM1505" t="s">
        <v>211</v>
      </c>
      <c r="BN1505" t="s">
        <v>211</v>
      </c>
      <c r="BO1505">
        <v>5104.84</v>
      </c>
    </row>
    <row r="1506" spans="1:67" x14ac:dyDescent="0.3">
      <c r="A1506">
        <v>141323</v>
      </c>
      <c r="B1506">
        <v>7122859037</v>
      </c>
      <c r="C1506">
        <v>4463264</v>
      </c>
      <c r="D1506">
        <v>7032</v>
      </c>
      <c r="E1506">
        <v>151565</v>
      </c>
      <c r="F1506">
        <v>1</v>
      </c>
      <c r="G1506" t="s">
        <v>889</v>
      </c>
      <c r="H1506">
        <v>42909</v>
      </c>
      <c r="I1506">
        <v>22679992</v>
      </c>
      <c r="J1506" t="s">
        <v>46</v>
      </c>
      <c r="K1506" t="s">
        <v>47</v>
      </c>
      <c r="L1506" t="s">
        <v>48</v>
      </c>
      <c r="M1506" t="s">
        <v>49</v>
      </c>
      <c r="N1506" t="s">
        <v>9400</v>
      </c>
      <c r="O1506" t="s">
        <v>10266</v>
      </c>
      <c r="P1506" t="s">
        <v>2264</v>
      </c>
      <c r="Q1506" t="s">
        <v>10372</v>
      </c>
      <c r="R1506" t="s">
        <v>10178</v>
      </c>
      <c r="S1506">
        <v>100788157</v>
      </c>
      <c r="T1506" t="s">
        <v>606</v>
      </c>
      <c r="U1506" t="s">
        <v>66</v>
      </c>
      <c r="V1506" t="s">
        <v>1007</v>
      </c>
      <c r="W1506">
        <v>2473</v>
      </c>
      <c r="X1506">
        <v>9802.7999999999993</v>
      </c>
      <c r="Y1506">
        <v>9072</v>
      </c>
      <c r="Z1506" t="s">
        <v>49</v>
      </c>
      <c r="AA1506" t="s">
        <v>10314</v>
      </c>
      <c r="AB1506" t="s">
        <v>10296</v>
      </c>
      <c r="AC1506" t="s">
        <v>10297</v>
      </c>
      <c r="AD1506" t="s">
        <v>52</v>
      </c>
      <c r="AE1506" t="s">
        <v>76</v>
      </c>
      <c r="AF1506" t="s">
        <v>10207</v>
      </c>
      <c r="AG1506" t="s">
        <v>10208</v>
      </c>
      <c r="AH1506" t="s">
        <v>10298</v>
      </c>
      <c r="AI1506" t="s">
        <v>48</v>
      </c>
      <c r="AJ1506" t="s">
        <v>47</v>
      </c>
      <c r="AK1506" t="s">
        <v>9400</v>
      </c>
      <c r="AL1506" t="s">
        <v>10207</v>
      </c>
      <c r="AM1506">
        <v>0</v>
      </c>
      <c r="AN1506" t="s">
        <v>47</v>
      </c>
      <c r="AO1506" t="s">
        <v>47</v>
      </c>
      <c r="AP1506" t="s">
        <v>47</v>
      </c>
      <c r="AQ1506" t="s">
        <v>47</v>
      </c>
      <c r="AR1506" t="s">
        <v>47</v>
      </c>
      <c r="AS1506">
        <v>2473</v>
      </c>
      <c r="AT1506">
        <v>9802.7999999999993</v>
      </c>
      <c r="AU1506">
        <v>1</v>
      </c>
      <c r="AV1506">
        <v>1</v>
      </c>
      <c r="AW1506" t="s">
        <v>10362</v>
      </c>
      <c r="AX1506">
        <v>10800</v>
      </c>
      <c r="AY1506" t="s">
        <v>66</v>
      </c>
      <c r="AZ1506" t="s">
        <v>10373</v>
      </c>
      <c r="BA1506" t="s">
        <v>47</v>
      </c>
      <c r="BB1506" t="s">
        <v>10373</v>
      </c>
      <c r="BC1506" t="s">
        <v>47</v>
      </c>
      <c r="BD1506">
        <v>1148</v>
      </c>
      <c r="BE1506">
        <v>39639.49</v>
      </c>
      <c r="BF1506">
        <v>3</v>
      </c>
      <c r="BG1506">
        <v>3</v>
      </c>
      <c r="BH1506">
        <v>9802.7999999999993</v>
      </c>
      <c r="BI1506">
        <v>0</v>
      </c>
      <c r="BJ1506">
        <v>9802.7999999999993</v>
      </c>
      <c r="BK1506">
        <v>10800</v>
      </c>
      <c r="BL1506" t="s">
        <v>66</v>
      </c>
      <c r="BM1506" t="s">
        <v>10373</v>
      </c>
      <c r="BN1506" t="s">
        <v>10375</v>
      </c>
      <c r="BO1506" t="s">
        <v>47</v>
      </c>
    </row>
    <row r="1507" spans="1:67" hidden="1" x14ac:dyDescent="0.3">
      <c r="A1507">
        <v>142854</v>
      </c>
      <c r="B1507">
        <v>7122952292</v>
      </c>
      <c r="C1507">
        <v>917531</v>
      </c>
      <c r="D1507">
        <v>7032</v>
      </c>
      <c r="E1507">
        <v>152633</v>
      </c>
      <c r="F1507">
        <v>1</v>
      </c>
      <c r="G1507" t="s">
        <v>889</v>
      </c>
      <c r="H1507">
        <v>42912</v>
      </c>
      <c r="I1507">
        <v>22701110</v>
      </c>
      <c r="J1507" t="s">
        <v>46</v>
      </c>
      <c r="K1507" t="s">
        <v>47</v>
      </c>
      <c r="L1507" t="s">
        <v>48</v>
      </c>
      <c r="M1507" t="s">
        <v>49</v>
      </c>
      <c r="N1507" t="s">
        <v>319</v>
      </c>
      <c r="O1507" t="s">
        <v>152</v>
      </c>
      <c r="P1507" t="s">
        <v>153</v>
      </c>
      <c r="Q1507" t="s">
        <v>154</v>
      </c>
      <c r="R1507" t="s">
        <v>54</v>
      </c>
      <c r="S1507">
        <v>100214689</v>
      </c>
      <c r="T1507" t="s">
        <v>155</v>
      </c>
      <c r="U1507" t="s">
        <v>56</v>
      </c>
      <c r="V1507" t="s">
        <v>57</v>
      </c>
      <c r="W1507">
        <v>3692.2</v>
      </c>
      <c r="X1507">
        <v>20809.5</v>
      </c>
      <c r="Y1507">
        <v>19105.8</v>
      </c>
      <c r="Z1507" t="s">
        <v>49</v>
      </c>
      <c r="AA1507" t="s">
        <v>10314</v>
      </c>
      <c r="AB1507" t="s">
        <v>10296</v>
      </c>
      <c r="AC1507" t="s">
        <v>10297</v>
      </c>
      <c r="AD1507" t="s">
        <v>52</v>
      </c>
      <c r="AE1507" t="s">
        <v>76</v>
      </c>
      <c r="AF1507" t="s">
        <v>10207</v>
      </c>
      <c r="AG1507" t="s">
        <v>10208</v>
      </c>
      <c r="AH1507" t="s">
        <v>10298</v>
      </c>
      <c r="AI1507" t="s">
        <v>48</v>
      </c>
      <c r="AJ1507" t="s">
        <v>47</v>
      </c>
      <c r="AK1507" t="s">
        <v>319</v>
      </c>
      <c r="AL1507" t="s">
        <v>10217</v>
      </c>
      <c r="AM1507">
        <v>0</v>
      </c>
      <c r="AN1507" t="s">
        <v>47</v>
      </c>
      <c r="AO1507" t="s">
        <v>47</v>
      </c>
      <c r="AP1507" t="s">
        <v>47</v>
      </c>
      <c r="AQ1507" t="s">
        <v>47</v>
      </c>
      <c r="AR1507" t="s">
        <v>47</v>
      </c>
      <c r="AS1507">
        <v>3692.2</v>
      </c>
      <c r="AT1507">
        <v>20809.5</v>
      </c>
      <c r="AU1507">
        <v>1</v>
      </c>
      <c r="AV1507">
        <v>1</v>
      </c>
      <c r="AW1507" t="s">
        <v>10352</v>
      </c>
      <c r="AX1507">
        <v>27000</v>
      </c>
      <c r="AY1507" t="s">
        <v>56</v>
      </c>
      <c r="AZ1507" t="s">
        <v>156</v>
      </c>
      <c r="BA1507">
        <v>4100</v>
      </c>
      <c r="BB1507" t="s">
        <v>156</v>
      </c>
      <c r="BC1507">
        <v>4100</v>
      </c>
      <c r="BD1507">
        <v>30</v>
      </c>
      <c r="BE1507">
        <v>20809.5</v>
      </c>
      <c r="BF1507">
        <v>1</v>
      </c>
      <c r="BG1507">
        <v>14</v>
      </c>
      <c r="BH1507">
        <v>0</v>
      </c>
      <c r="BI1507">
        <v>0</v>
      </c>
      <c r="BJ1507">
        <v>0</v>
      </c>
      <c r="BK1507">
        <v>0</v>
      </c>
      <c r="BL1507" t="s">
        <v>59</v>
      </c>
      <c r="BM1507" t="s">
        <v>157</v>
      </c>
      <c r="BN1507" t="s">
        <v>158</v>
      </c>
      <c r="BO1507">
        <v>0</v>
      </c>
    </row>
    <row r="1508" spans="1:67" x14ac:dyDescent="0.3">
      <c r="A1508">
        <v>142858</v>
      </c>
      <c r="B1508">
        <v>7122952311</v>
      </c>
      <c r="C1508">
        <v>2769823</v>
      </c>
      <c r="D1508">
        <v>7032</v>
      </c>
      <c r="E1508">
        <v>152637</v>
      </c>
      <c r="F1508">
        <v>1</v>
      </c>
      <c r="G1508" t="s">
        <v>889</v>
      </c>
      <c r="H1508">
        <v>42912</v>
      </c>
      <c r="I1508">
        <v>22701174</v>
      </c>
      <c r="J1508" t="s">
        <v>46</v>
      </c>
      <c r="K1508" t="s">
        <v>47</v>
      </c>
      <c r="L1508" t="s">
        <v>48</v>
      </c>
      <c r="M1508" t="s">
        <v>49</v>
      </c>
      <c r="N1508" t="s">
        <v>9412</v>
      </c>
      <c r="O1508" t="s">
        <v>10389</v>
      </c>
      <c r="P1508" t="s">
        <v>207</v>
      </c>
      <c r="Q1508" t="s">
        <v>208</v>
      </c>
      <c r="R1508" t="s">
        <v>54</v>
      </c>
      <c r="S1508">
        <v>101093720</v>
      </c>
      <c r="T1508" t="s">
        <v>55</v>
      </c>
      <c r="U1508" t="s">
        <v>66</v>
      </c>
      <c r="V1508" t="s">
        <v>1007</v>
      </c>
      <c r="W1508">
        <v>2642.6</v>
      </c>
      <c r="X1508">
        <v>10224.299999999999</v>
      </c>
      <c r="Y1508">
        <v>9343.6</v>
      </c>
      <c r="Z1508" t="s">
        <v>49</v>
      </c>
      <c r="AA1508" t="s">
        <v>10314</v>
      </c>
      <c r="AB1508" t="s">
        <v>10296</v>
      </c>
      <c r="AC1508" t="s">
        <v>10297</v>
      </c>
      <c r="AD1508" t="s">
        <v>52</v>
      </c>
      <c r="AE1508" t="s">
        <v>76</v>
      </c>
      <c r="AF1508" t="s">
        <v>10207</v>
      </c>
      <c r="AG1508" t="s">
        <v>10208</v>
      </c>
      <c r="AH1508" t="s">
        <v>10298</v>
      </c>
      <c r="AI1508" t="s">
        <v>48</v>
      </c>
      <c r="AJ1508" t="s">
        <v>47</v>
      </c>
      <c r="AK1508" t="s">
        <v>9412</v>
      </c>
      <c r="AL1508" t="s">
        <v>10207</v>
      </c>
      <c r="AM1508">
        <v>0</v>
      </c>
      <c r="AN1508" t="s">
        <v>47</v>
      </c>
      <c r="AO1508" t="s">
        <v>47</v>
      </c>
      <c r="AP1508" t="s">
        <v>47</v>
      </c>
      <c r="AQ1508" t="s">
        <v>47</v>
      </c>
      <c r="AR1508" t="s">
        <v>47</v>
      </c>
      <c r="AS1508">
        <v>2642.6</v>
      </c>
      <c r="AT1508">
        <v>10224.299999999999</v>
      </c>
      <c r="AU1508">
        <v>1</v>
      </c>
      <c r="AV1508">
        <v>1</v>
      </c>
      <c r="AW1508" t="s">
        <v>10352</v>
      </c>
      <c r="AX1508">
        <v>10800</v>
      </c>
      <c r="AY1508" t="s">
        <v>66</v>
      </c>
      <c r="AZ1508" t="s">
        <v>5077</v>
      </c>
      <c r="BA1508">
        <v>2953</v>
      </c>
      <c r="BB1508" t="s">
        <v>5077</v>
      </c>
      <c r="BC1508">
        <v>2953</v>
      </c>
      <c r="BD1508">
        <v>120</v>
      </c>
      <c r="BE1508">
        <v>31033.8</v>
      </c>
      <c r="BF1508">
        <v>2</v>
      </c>
      <c r="BG1508">
        <v>14</v>
      </c>
      <c r="BH1508">
        <v>31033.8</v>
      </c>
      <c r="BI1508">
        <v>0</v>
      </c>
      <c r="BJ1508">
        <v>31033.8</v>
      </c>
      <c r="BK1508">
        <v>42000</v>
      </c>
      <c r="BL1508" t="s">
        <v>229</v>
      </c>
      <c r="BM1508" t="s">
        <v>10391</v>
      </c>
      <c r="BN1508" t="s">
        <v>10391</v>
      </c>
      <c r="BO1508" t="s">
        <v>47</v>
      </c>
    </row>
    <row r="1509" spans="1:67" hidden="1" x14ac:dyDescent="0.3">
      <c r="A1509">
        <v>142859</v>
      </c>
      <c r="B1509">
        <v>7122952312</v>
      </c>
      <c r="C1509">
        <v>2769823</v>
      </c>
      <c r="D1509">
        <v>7032</v>
      </c>
      <c r="E1509">
        <v>152638</v>
      </c>
      <c r="F1509">
        <v>1</v>
      </c>
      <c r="G1509" t="s">
        <v>889</v>
      </c>
      <c r="H1509">
        <v>42912</v>
      </c>
      <c r="I1509">
        <v>22701175</v>
      </c>
      <c r="J1509" t="s">
        <v>46</v>
      </c>
      <c r="K1509" t="s">
        <v>47</v>
      </c>
      <c r="L1509" t="s">
        <v>48</v>
      </c>
      <c r="M1509" t="s">
        <v>49</v>
      </c>
      <c r="N1509" t="s">
        <v>9412</v>
      </c>
      <c r="O1509" t="s">
        <v>10389</v>
      </c>
      <c r="P1509" t="s">
        <v>207</v>
      </c>
      <c r="Q1509" t="s">
        <v>208</v>
      </c>
      <c r="R1509" t="s">
        <v>54</v>
      </c>
      <c r="S1509">
        <v>101093720</v>
      </c>
      <c r="T1509" t="s">
        <v>55</v>
      </c>
      <c r="U1509" t="s">
        <v>66</v>
      </c>
      <c r="V1509" t="s">
        <v>1007</v>
      </c>
      <c r="W1509">
        <v>2642.6</v>
      </c>
      <c r="X1509">
        <v>9598.7199999999993</v>
      </c>
      <c r="Y1509">
        <v>8810.35</v>
      </c>
      <c r="Z1509" t="s">
        <v>49</v>
      </c>
      <c r="AA1509" t="s">
        <v>10314</v>
      </c>
      <c r="AB1509" t="s">
        <v>10296</v>
      </c>
      <c r="AC1509" t="s">
        <v>10297</v>
      </c>
      <c r="AD1509" t="s">
        <v>52</v>
      </c>
      <c r="AE1509" t="s">
        <v>76</v>
      </c>
      <c r="AF1509" t="s">
        <v>10207</v>
      </c>
      <c r="AG1509" t="s">
        <v>10208</v>
      </c>
      <c r="AH1509" t="s">
        <v>10298</v>
      </c>
      <c r="AI1509" t="s">
        <v>48</v>
      </c>
      <c r="AJ1509" t="s">
        <v>47</v>
      </c>
      <c r="AK1509" t="s">
        <v>9412</v>
      </c>
      <c r="AL1509" t="s">
        <v>10207</v>
      </c>
      <c r="AM1509">
        <v>0</v>
      </c>
      <c r="AN1509" t="s">
        <v>47</v>
      </c>
      <c r="AO1509" t="s">
        <v>47</v>
      </c>
      <c r="AP1509" t="s">
        <v>47</v>
      </c>
      <c r="AQ1509" t="s">
        <v>47</v>
      </c>
      <c r="AR1509" t="s">
        <v>47</v>
      </c>
      <c r="AS1509">
        <v>2642.6</v>
      </c>
      <c r="AT1509">
        <v>9598.7199999999993</v>
      </c>
      <c r="AU1509">
        <v>1</v>
      </c>
      <c r="AV1509">
        <v>1</v>
      </c>
      <c r="AW1509" t="s">
        <v>10352</v>
      </c>
      <c r="AX1509">
        <v>10800</v>
      </c>
      <c r="AY1509" t="s">
        <v>66</v>
      </c>
      <c r="AZ1509" t="s">
        <v>5077</v>
      </c>
      <c r="BA1509">
        <v>2953</v>
      </c>
      <c r="BB1509" t="s">
        <v>5077</v>
      </c>
      <c r="BC1509">
        <v>2953</v>
      </c>
      <c r="BD1509">
        <v>120</v>
      </c>
      <c r="BE1509">
        <v>40632.519999999997</v>
      </c>
      <c r="BF1509">
        <v>3</v>
      </c>
      <c r="BG1509">
        <v>14</v>
      </c>
      <c r="BH1509">
        <v>0</v>
      </c>
      <c r="BI1509">
        <v>0</v>
      </c>
      <c r="BJ1509">
        <v>0</v>
      </c>
      <c r="BK1509">
        <v>0</v>
      </c>
      <c r="BL1509" t="s">
        <v>59</v>
      </c>
      <c r="BM1509" t="s">
        <v>10390</v>
      </c>
      <c r="BN1509" t="s">
        <v>10391</v>
      </c>
      <c r="BO1509">
        <v>0</v>
      </c>
    </row>
    <row r="1510" spans="1:67" hidden="1" x14ac:dyDescent="0.3">
      <c r="A1510">
        <v>142806</v>
      </c>
      <c r="B1510">
        <v>7122951455</v>
      </c>
      <c r="C1510">
        <v>659338</v>
      </c>
      <c r="D1510">
        <v>7032</v>
      </c>
      <c r="E1510">
        <v>152582</v>
      </c>
      <c r="F1510">
        <v>1</v>
      </c>
      <c r="G1510" t="s">
        <v>889</v>
      </c>
      <c r="H1510">
        <v>42912</v>
      </c>
      <c r="I1510">
        <v>22700780</v>
      </c>
      <c r="J1510" t="s">
        <v>46</v>
      </c>
      <c r="K1510" t="s">
        <v>47</v>
      </c>
      <c r="L1510" t="s">
        <v>48</v>
      </c>
      <c r="M1510" t="s">
        <v>49</v>
      </c>
      <c r="N1510" t="s">
        <v>50</v>
      </c>
      <c r="O1510" t="s">
        <v>51</v>
      </c>
      <c r="P1510" t="s">
        <v>52</v>
      </c>
      <c r="Q1510" t="s">
        <v>53</v>
      </c>
      <c r="R1510" t="s">
        <v>54</v>
      </c>
      <c r="S1510">
        <v>100223303</v>
      </c>
      <c r="T1510" t="s">
        <v>64</v>
      </c>
      <c r="U1510" t="s">
        <v>56</v>
      </c>
      <c r="V1510" t="s">
        <v>57</v>
      </c>
      <c r="W1510">
        <v>1360.42</v>
      </c>
      <c r="X1510">
        <v>14325.4</v>
      </c>
      <c r="Y1510">
        <v>12694.8</v>
      </c>
      <c r="Z1510" t="s">
        <v>49</v>
      </c>
      <c r="AA1510" t="s">
        <v>10314</v>
      </c>
      <c r="AB1510" t="s">
        <v>10296</v>
      </c>
      <c r="AC1510" t="s">
        <v>10297</v>
      </c>
      <c r="AD1510" t="s">
        <v>52</v>
      </c>
      <c r="AE1510" t="s">
        <v>76</v>
      </c>
      <c r="AF1510" t="s">
        <v>10207</v>
      </c>
      <c r="AG1510" t="s">
        <v>10208</v>
      </c>
      <c r="AH1510" t="s">
        <v>10298</v>
      </c>
      <c r="AI1510" t="s">
        <v>48</v>
      </c>
      <c r="AJ1510" t="s">
        <v>47</v>
      </c>
      <c r="AK1510" t="s">
        <v>50</v>
      </c>
      <c r="AL1510" t="s">
        <v>10207</v>
      </c>
      <c r="AM1510">
        <v>0</v>
      </c>
      <c r="AN1510" t="s">
        <v>47</v>
      </c>
      <c r="AO1510" t="s">
        <v>47</v>
      </c>
      <c r="AP1510" t="s">
        <v>47</v>
      </c>
      <c r="AQ1510" t="s">
        <v>47</v>
      </c>
      <c r="AR1510" t="s">
        <v>47</v>
      </c>
      <c r="AS1510">
        <v>1360.42</v>
      </c>
      <c r="AT1510">
        <v>14325.4</v>
      </c>
      <c r="AU1510">
        <v>1</v>
      </c>
      <c r="AV1510">
        <v>1</v>
      </c>
      <c r="AW1510" t="s">
        <v>10352</v>
      </c>
      <c r="AX1510">
        <v>27000</v>
      </c>
      <c r="AY1510" t="s">
        <v>56</v>
      </c>
      <c r="AZ1510" t="s">
        <v>423</v>
      </c>
      <c r="BA1510">
        <v>1520.21</v>
      </c>
      <c r="BB1510" t="s">
        <v>423</v>
      </c>
      <c r="BC1510">
        <v>1520.21</v>
      </c>
      <c r="BD1510">
        <v>154</v>
      </c>
      <c r="BE1510">
        <v>54957.919999999998</v>
      </c>
      <c r="BF1510">
        <v>4</v>
      </c>
      <c r="BG1510">
        <v>14</v>
      </c>
      <c r="BH1510">
        <v>23924.12</v>
      </c>
      <c r="BI1510">
        <v>0</v>
      </c>
      <c r="BJ1510">
        <v>23924.12</v>
      </c>
      <c r="BK1510">
        <v>27000</v>
      </c>
      <c r="BL1510" t="s">
        <v>56</v>
      </c>
      <c r="BM1510" t="s">
        <v>423</v>
      </c>
      <c r="BN1510" t="s">
        <v>425</v>
      </c>
      <c r="BO1510">
        <v>1520.21</v>
      </c>
    </row>
    <row r="1511" spans="1:67" hidden="1" x14ac:dyDescent="0.3">
      <c r="A1511">
        <v>142168</v>
      </c>
      <c r="B1511">
        <v>7122918281</v>
      </c>
      <c r="C1511">
        <v>4463264</v>
      </c>
      <c r="D1511">
        <v>7032</v>
      </c>
      <c r="E1511">
        <v>152053</v>
      </c>
      <c r="F1511">
        <v>1</v>
      </c>
      <c r="G1511" t="s">
        <v>889</v>
      </c>
      <c r="H1511">
        <v>42912</v>
      </c>
      <c r="I1511">
        <v>22702454</v>
      </c>
      <c r="J1511" t="s">
        <v>46</v>
      </c>
      <c r="K1511" t="s">
        <v>47</v>
      </c>
      <c r="L1511" t="s">
        <v>48</v>
      </c>
      <c r="M1511" t="s">
        <v>49</v>
      </c>
      <c r="N1511" t="s">
        <v>9400</v>
      </c>
      <c r="O1511" t="s">
        <v>10266</v>
      </c>
      <c r="P1511" t="s">
        <v>2264</v>
      </c>
      <c r="Q1511" t="s">
        <v>10372</v>
      </c>
      <c r="R1511" t="s">
        <v>10178</v>
      </c>
      <c r="S1511">
        <v>100788157</v>
      </c>
      <c r="T1511" t="s">
        <v>606</v>
      </c>
      <c r="U1511" t="s">
        <v>66</v>
      </c>
      <c r="V1511" t="s">
        <v>1007</v>
      </c>
      <c r="W1511">
        <v>2473</v>
      </c>
      <c r="X1511">
        <v>10780</v>
      </c>
      <c r="Y1511">
        <v>9900</v>
      </c>
      <c r="Z1511" t="s">
        <v>49</v>
      </c>
      <c r="AA1511" t="s">
        <v>10314</v>
      </c>
      <c r="AB1511" t="s">
        <v>10296</v>
      </c>
      <c r="AC1511" t="s">
        <v>10297</v>
      </c>
      <c r="AD1511" t="s">
        <v>52</v>
      </c>
      <c r="AE1511" t="s">
        <v>76</v>
      </c>
      <c r="AF1511" t="s">
        <v>10207</v>
      </c>
      <c r="AG1511" t="s">
        <v>10208</v>
      </c>
      <c r="AH1511" t="s">
        <v>10298</v>
      </c>
      <c r="AI1511" t="s">
        <v>48</v>
      </c>
      <c r="AJ1511" t="s">
        <v>47</v>
      </c>
      <c r="AK1511" t="s">
        <v>9400</v>
      </c>
      <c r="AL1511" t="s">
        <v>10207</v>
      </c>
      <c r="AM1511">
        <v>0</v>
      </c>
      <c r="AN1511" t="s">
        <v>47</v>
      </c>
      <c r="AO1511" t="s">
        <v>47</v>
      </c>
      <c r="AP1511" t="s">
        <v>47</v>
      </c>
      <c r="AQ1511" t="s">
        <v>47</v>
      </c>
      <c r="AR1511" t="s">
        <v>47</v>
      </c>
      <c r="AS1511">
        <v>2473</v>
      </c>
      <c r="AT1511">
        <v>10780</v>
      </c>
      <c r="AU1511">
        <v>1</v>
      </c>
      <c r="AV1511">
        <v>1</v>
      </c>
      <c r="AW1511" t="s">
        <v>10362</v>
      </c>
      <c r="AX1511">
        <v>10800</v>
      </c>
      <c r="AY1511" t="s">
        <v>66</v>
      </c>
      <c r="AZ1511" t="s">
        <v>10373</v>
      </c>
      <c r="BA1511" t="s">
        <v>47</v>
      </c>
      <c r="BB1511" t="s">
        <v>10373</v>
      </c>
      <c r="BC1511" t="s">
        <v>47</v>
      </c>
      <c r="BD1511">
        <v>1148</v>
      </c>
      <c r="BE1511">
        <v>65737.919999999998</v>
      </c>
      <c r="BF1511">
        <v>5</v>
      </c>
      <c r="BG1511">
        <v>14</v>
      </c>
      <c r="BH1511">
        <v>0</v>
      </c>
      <c r="BI1511">
        <v>0</v>
      </c>
      <c r="BJ1511">
        <v>0</v>
      </c>
      <c r="BK1511">
        <v>0</v>
      </c>
      <c r="BL1511" t="s">
        <v>59</v>
      </c>
      <c r="BM1511" t="s">
        <v>10376</v>
      </c>
      <c r="BN1511" t="s">
        <v>10375</v>
      </c>
      <c r="BO1511">
        <v>0</v>
      </c>
    </row>
    <row r="1512" spans="1:67" x14ac:dyDescent="0.3">
      <c r="A1512">
        <v>142169</v>
      </c>
      <c r="B1512">
        <v>7122918282</v>
      </c>
      <c r="C1512">
        <v>4463264</v>
      </c>
      <c r="D1512">
        <v>7032</v>
      </c>
      <c r="E1512">
        <v>152054</v>
      </c>
      <c r="F1512">
        <v>1</v>
      </c>
      <c r="G1512" t="s">
        <v>889</v>
      </c>
      <c r="H1512">
        <v>42912</v>
      </c>
      <c r="I1512">
        <v>22702455</v>
      </c>
      <c r="J1512" t="s">
        <v>46</v>
      </c>
      <c r="K1512" t="s">
        <v>47</v>
      </c>
      <c r="L1512" t="s">
        <v>48</v>
      </c>
      <c r="M1512" t="s">
        <v>49</v>
      </c>
      <c r="N1512" t="s">
        <v>9400</v>
      </c>
      <c r="O1512" t="s">
        <v>10266</v>
      </c>
      <c r="P1512" t="s">
        <v>2264</v>
      </c>
      <c r="Q1512" t="s">
        <v>10372</v>
      </c>
      <c r="R1512" t="s">
        <v>10178</v>
      </c>
      <c r="S1512">
        <v>100788157</v>
      </c>
      <c r="T1512" t="s">
        <v>606</v>
      </c>
      <c r="U1512" t="s">
        <v>66</v>
      </c>
      <c r="V1512" t="s">
        <v>1007</v>
      </c>
      <c r="W1512">
        <v>2473</v>
      </c>
      <c r="X1512">
        <v>9802.7999999999993</v>
      </c>
      <c r="Y1512">
        <v>9072</v>
      </c>
      <c r="Z1512" t="s">
        <v>49</v>
      </c>
      <c r="AA1512" t="s">
        <v>10314</v>
      </c>
      <c r="AB1512" t="s">
        <v>10296</v>
      </c>
      <c r="AC1512" t="s">
        <v>10297</v>
      </c>
      <c r="AD1512" t="s">
        <v>52</v>
      </c>
      <c r="AE1512" t="s">
        <v>76</v>
      </c>
      <c r="AF1512" t="s">
        <v>10207</v>
      </c>
      <c r="AG1512" t="s">
        <v>10208</v>
      </c>
      <c r="AH1512" t="s">
        <v>10298</v>
      </c>
      <c r="AI1512" t="s">
        <v>48</v>
      </c>
      <c r="AJ1512" t="s">
        <v>47</v>
      </c>
      <c r="AK1512" t="s">
        <v>9400</v>
      </c>
      <c r="AL1512" t="s">
        <v>10207</v>
      </c>
      <c r="AM1512">
        <v>0</v>
      </c>
      <c r="AN1512" t="s">
        <v>47</v>
      </c>
      <c r="AO1512" t="s">
        <v>47</v>
      </c>
      <c r="AP1512" t="s">
        <v>47</v>
      </c>
      <c r="AQ1512" t="s">
        <v>47</v>
      </c>
      <c r="AR1512" t="s">
        <v>47</v>
      </c>
      <c r="AS1512">
        <v>2473</v>
      </c>
      <c r="AT1512">
        <v>9802.7999999999993</v>
      </c>
      <c r="AU1512">
        <v>1</v>
      </c>
      <c r="AV1512">
        <v>1</v>
      </c>
      <c r="AW1512" t="s">
        <v>10362</v>
      </c>
      <c r="AX1512">
        <v>10800</v>
      </c>
      <c r="AY1512" t="s">
        <v>66</v>
      </c>
      <c r="AZ1512" t="s">
        <v>10373</v>
      </c>
      <c r="BA1512" t="s">
        <v>47</v>
      </c>
      <c r="BB1512" t="s">
        <v>10373</v>
      </c>
      <c r="BC1512" t="s">
        <v>47</v>
      </c>
      <c r="BD1512">
        <v>1148</v>
      </c>
      <c r="BE1512">
        <v>75540.72</v>
      </c>
      <c r="BF1512">
        <v>6</v>
      </c>
      <c r="BG1512">
        <v>14</v>
      </c>
      <c r="BH1512">
        <v>20582.8</v>
      </c>
      <c r="BI1512">
        <v>0</v>
      </c>
      <c r="BJ1512">
        <v>20582.8</v>
      </c>
      <c r="BK1512">
        <v>27000</v>
      </c>
      <c r="BL1512" t="s">
        <v>56</v>
      </c>
      <c r="BM1512" t="s">
        <v>10374</v>
      </c>
      <c r="BN1512" t="s">
        <v>10375</v>
      </c>
      <c r="BO1512" t="s">
        <v>47</v>
      </c>
    </row>
    <row r="1513" spans="1:67" hidden="1" x14ac:dyDescent="0.3">
      <c r="A1513">
        <v>142302</v>
      </c>
      <c r="B1513">
        <v>7122933823</v>
      </c>
      <c r="C1513">
        <v>4463264</v>
      </c>
      <c r="D1513">
        <v>7032</v>
      </c>
      <c r="E1513">
        <v>152126</v>
      </c>
      <c r="F1513">
        <v>1</v>
      </c>
      <c r="G1513" t="s">
        <v>889</v>
      </c>
      <c r="H1513">
        <v>42912</v>
      </c>
      <c r="I1513">
        <v>22702453</v>
      </c>
      <c r="J1513" t="s">
        <v>46</v>
      </c>
      <c r="K1513" t="s">
        <v>47</v>
      </c>
      <c r="L1513" t="s">
        <v>48</v>
      </c>
      <c r="M1513" t="s">
        <v>49</v>
      </c>
      <c r="N1513" t="s">
        <v>9400</v>
      </c>
      <c r="O1513" t="s">
        <v>10266</v>
      </c>
      <c r="P1513" t="s">
        <v>2264</v>
      </c>
      <c r="Q1513" t="s">
        <v>10372</v>
      </c>
      <c r="R1513" t="s">
        <v>10178</v>
      </c>
      <c r="S1513">
        <v>100788157</v>
      </c>
      <c r="T1513" t="s">
        <v>606</v>
      </c>
      <c r="U1513" t="s">
        <v>66</v>
      </c>
      <c r="V1513" t="s">
        <v>1007</v>
      </c>
      <c r="W1513">
        <v>2473</v>
      </c>
      <c r="X1513">
        <v>9931.4599999999991</v>
      </c>
      <c r="Y1513">
        <v>9082.85</v>
      </c>
      <c r="Z1513" t="s">
        <v>49</v>
      </c>
      <c r="AA1513" t="s">
        <v>10314</v>
      </c>
      <c r="AB1513" t="s">
        <v>10296</v>
      </c>
      <c r="AC1513" t="s">
        <v>10297</v>
      </c>
      <c r="AD1513" t="s">
        <v>52</v>
      </c>
      <c r="AE1513" t="s">
        <v>76</v>
      </c>
      <c r="AF1513" t="s">
        <v>10207</v>
      </c>
      <c r="AG1513" t="s">
        <v>10208</v>
      </c>
      <c r="AH1513" t="s">
        <v>10298</v>
      </c>
      <c r="AI1513" t="s">
        <v>48</v>
      </c>
      <c r="AJ1513" t="s">
        <v>47</v>
      </c>
      <c r="AK1513" t="s">
        <v>9400</v>
      </c>
      <c r="AL1513" t="s">
        <v>10207</v>
      </c>
      <c r="AM1513">
        <v>0</v>
      </c>
      <c r="AN1513" t="s">
        <v>47</v>
      </c>
      <c r="AO1513" t="s">
        <v>47</v>
      </c>
      <c r="AP1513" t="s">
        <v>47</v>
      </c>
      <c r="AQ1513" t="s">
        <v>47</v>
      </c>
      <c r="AR1513" t="s">
        <v>47</v>
      </c>
      <c r="AS1513">
        <v>2473</v>
      </c>
      <c r="AT1513">
        <v>9931.4599999999991</v>
      </c>
      <c r="AU1513">
        <v>1</v>
      </c>
      <c r="AV1513">
        <v>1</v>
      </c>
      <c r="AW1513" t="s">
        <v>10362</v>
      </c>
      <c r="AX1513">
        <v>10800</v>
      </c>
      <c r="AY1513" t="s">
        <v>66</v>
      </c>
      <c r="AZ1513" t="s">
        <v>10373</v>
      </c>
      <c r="BA1513" t="s">
        <v>47</v>
      </c>
      <c r="BB1513" t="s">
        <v>10373</v>
      </c>
      <c r="BC1513" t="s">
        <v>47</v>
      </c>
      <c r="BD1513">
        <v>1148</v>
      </c>
      <c r="BE1513">
        <v>85472.18</v>
      </c>
      <c r="BF1513">
        <v>7</v>
      </c>
      <c r="BG1513">
        <v>14</v>
      </c>
      <c r="BH1513">
        <v>0</v>
      </c>
      <c r="BI1513">
        <v>0</v>
      </c>
      <c r="BJ1513">
        <v>0</v>
      </c>
      <c r="BK1513">
        <v>0</v>
      </c>
      <c r="BL1513" t="s">
        <v>59</v>
      </c>
      <c r="BM1513" t="s">
        <v>10376</v>
      </c>
      <c r="BN1513" t="s">
        <v>10375</v>
      </c>
      <c r="BO1513">
        <v>0</v>
      </c>
    </row>
    <row r="1514" spans="1:67" x14ac:dyDescent="0.3">
      <c r="A1514">
        <v>142855</v>
      </c>
      <c r="B1514">
        <v>7122952293</v>
      </c>
      <c r="C1514">
        <v>4463264</v>
      </c>
      <c r="D1514">
        <v>7032</v>
      </c>
      <c r="E1514">
        <v>152634</v>
      </c>
      <c r="F1514">
        <v>1</v>
      </c>
      <c r="G1514" t="s">
        <v>889</v>
      </c>
      <c r="H1514">
        <v>42912</v>
      </c>
      <c r="I1514">
        <v>22701171</v>
      </c>
      <c r="J1514" t="s">
        <v>46</v>
      </c>
      <c r="K1514" t="s">
        <v>47</v>
      </c>
      <c r="L1514" t="s">
        <v>48</v>
      </c>
      <c r="M1514" t="s">
        <v>49</v>
      </c>
      <c r="N1514" t="s">
        <v>9400</v>
      </c>
      <c r="O1514" t="s">
        <v>10266</v>
      </c>
      <c r="P1514" t="s">
        <v>2264</v>
      </c>
      <c r="Q1514" t="s">
        <v>10372</v>
      </c>
      <c r="R1514" t="s">
        <v>10178</v>
      </c>
      <c r="S1514">
        <v>100788157</v>
      </c>
      <c r="T1514" t="s">
        <v>606</v>
      </c>
      <c r="U1514" t="s">
        <v>66</v>
      </c>
      <c r="V1514" t="s">
        <v>1007</v>
      </c>
      <c r="W1514">
        <v>2473</v>
      </c>
      <c r="X1514">
        <v>10400.6</v>
      </c>
      <c r="Y1514">
        <v>9478.52</v>
      </c>
      <c r="Z1514" t="s">
        <v>49</v>
      </c>
      <c r="AA1514" t="s">
        <v>10314</v>
      </c>
      <c r="AB1514" t="s">
        <v>10296</v>
      </c>
      <c r="AC1514" t="s">
        <v>10297</v>
      </c>
      <c r="AD1514" t="s">
        <v>52</v>
      </c>
      <c r="AE1514" t="s">
        <v>76</v>
      </c>
      <c r="AF1514" t="s">
        <v>10207</v>
      </c>
      <c r="AG1514" t="s">
        <v>10208</v>
      </c>
      <c r="AH1514" t="s">
        <v>10298</v>
      </c>
      <c r="AI1514" t="s">
        <v>48</v>
      </c>
      <c r="AJ1514" t="s">
        <v>47</v>
      </c>
      <c r="AK1514" t="s">
        <v>9400</v>
      </c>
      <c r="AL1514" t="s">
        <v>10207</v>
      </c>
      <c r="AM1514">
        <v>0</v>
      </c>
      <c r="AN1514" t="s">
        <v>47</v>
      </c>
      <c r="AO1514" t="s">
        <v>47</v>
      </c>
      <c r="AP1514" t="s">
        <v>47</v>
      </c>
      <c r="AQ1514" t="s">
        <v>47</v>
      </c>
      <c r="AR1514" t="s">
        <v>47</v>
      </c>
      <c r="AS1514">
        <v>2473</v>
      </c>
      <c r="AT1514">
        <v>10400.6</v>
      </c>
      <c r="AU1514">
        <v>1</v>
      </c>
      <c r="AV1514">
        <v>1</v>
      </c>
      <c r="AW1514" t="s">
        <v>10362</v>
      </c>
      <c r="AX1514">
        <v>10800</v>
      </c>
      <c r="AY1514" t="s">
        <v>66</v>
      </c>
      <c r="AZ1514" t="s">
        <v>10373</v>
      </c>
      <c r="BA1514" t="s">
        <v>47</v>
      </c>
      <c r="BB1514" t="s">
        <v>10373</v>
      </c>
      <c r="BC1514" t="s">
        <v>47</v>
      </c>
      <c r="BD1514">
        <v>1148</v>
      </c>
      <c r="BE1514">
        <v>95872.78</v>
      </c>
      <c r="BF1514">
        <v>8</v>
      </c>
      <c r="BG1514">
        <v>14</v>
      </c>
      <c r="BH1514">
        <v>20332.060000000001</v>
      </c>
      <c r="BI1514">
        <v>0</v>
      </c>
      <c r="BJ1514">
        <v>20332.060000000001</v>
      </c>
      <c r="BK1514">
        <v>27000</v>
      </c>
      <c r="BL1514" t="s">
        <v>56</v>
      </c>
      <c r="BM1514" t="s">
        <v>10374</v>
      </c>
      <c r="BN1514" t="s">
        <v>10375</v>
      </c>
      <c r="BO1514" t="s">
        <v>47</v>
      </c>
    </row>
    <row r="1515" spans="1:67" hidden="1" x14ac:dyDescent="0.3">
      <c r="A1515">
        <v>142856</v>
      </c>
      <c r="B1515">
        <v>7122952294</v>
      </c>
      <c r="C1515">
        <v>4463264</v>
      </c>
      <c r="D1515">
        <v>7032</v>
      </c>
      <c r="E1515">
        <v>152635</v>
      </c>
      <c r="F1515">
        <v>1</v>
      </c>
      <c r="G1515" t="s">
        <v>889</v>
      </c>
      <c r="H1515">
        <v>42912</v>
      </c>
      <c r="I1515">
        <v>22701172</v>
      </c>
      <c r="J1515" t="s">
        <v>46</v>
      </c>
      <c r="K1515" t="s">
        <v>47</v>
      </c>
      <c r="L1515" t="s">
        <v>48</v>
      </c>
      <c r="M1515" t="s">
        <v>49</v>
      </c>
      <c r="N1515" t="s">
        <v>9400</v>
      </c>
      <c r="O1515" t="s">
        <v>10266</v>
      </c>
      <c r="P1515" t="s">
        <v>2264</v>
      </c>
      <c r="Q1515" t="s">
        <v>10372</v>
      </c>
      <c r="R1515" t="s">
        <v>10178</v>
      </c>
      <c r="S1515">
        <v>100788157</v>
      </c>
      <c r="T1515" t="s">
        <v>606</v>
      </c>
      <c r="U1515" t="s">
        <v>66</v>
      </c>
      <c r="V1515" t="s">
        <v>1007</v>
      </c>
      <c r="W1515">
        <v>2473</v>
      </c>
      <c r="X1515">
        <v>10567.08</v>
      </c>
      <c r="Y1515">
        <v>9699.6</v>
      </c>
      <c r="Z1515" t="s">
        <v>49</v>
      </c>
      <c r="AA1515" t="s">
        <v>10314</v>
      </c>
      <c r="AB1515" t="s">
        <v>10296</v>
      </c>
      <c r="AC1515" t="s">
        <v>10297</v>
      </c>
      <c r="AD1515" t="s">
        <v>52</v>
      </c>
      <c r="AE1515" t="s">
        <v>76</v>
      </c>
      <c r="AF1515" t="s">
        <v>10207</v>
      </c>
      <c r="AG1515" t="s">
        <v>10208</v>
      </c>
      <c r="AH1515" t="s">
        <v>10298</v>
      </c>
      <c r="AI1515" t="s">
        <v>48</v>
      </c>
      <c r="AJ1515" t="s">
        <v>47</v>
      </c>
      <c r="AK1515" t="s">
        <v>9400</v>
      </c>
      <c r="AL1515" t="s">
        <v>10207</v>
      </c>
      <c r="AM1515">
        <v>0</v>
      </c>
      <c r="AN1515" t="s">
        <v>47</v>
      </c>
      <c r="AO1515" t="s">
        <v>47</v>
      </c>
      <c r="AP1515" t="s">
        <v>47</v>
      </c>
      <c r="AQ1515" t="s">
        <v>47</v>
      </c>
      <c r="AR1515" t="s">
        <v>47</v>
      </c>
      <c r="AS1515">
        <v>2473</v>
      </c>
      <c r="AT1515">
        <v>10567.08</v>
      </c>
      <c r="AU1515">
        <v>1</v>
      </c>
      <c r="AV1515">
        <v>1</v>
      </c>
      <c r="AW1515" t="s">
        <v>10362</v>
      </c>
      <c r="AX1515">
        <v>10800</v>
      </c>
      <c r="AY1515" t="s">
        <v>66</v>
      </c>
      <c r="AZ1515" t="s">
        <v>10373</v>
      </c>
      <c r="BA1515" t="s">
        <v>47</v>
      </c>
      <c r="BB1515" t="s">
        <v>10373</v>
      </c>
      <c r="BC1515" t="s">
        <v>47</v>
      </c>
      <c r="BD1515">
        <v>1148</v>
      </c>
      <c r="BE1515">
        <v>106439.86</v>
      </c>
      <c r="BF1515">
        <v>9</v>
      </c>
      <c r="BG1515">
        <v>14</v>
      </c>
      <c r="BH1515">
        <v>0</v>
      </c>
      <c r="BI1515">
        <v>0</v>
      </c>
      <c r="BJ1515">
        <v>0</v>
      </c>
      <c r="BK1515">
        <v>0</v>
      </c>
      <c r="BL1515" t="s">
        <v>59</v>
      </c>
      <c r="BM1515" t="s">
        <v>10376</v>
      </c>
      <c r="BN1515" t="s">
        <v>10375</v>
      </c>
      <c r="BO1515">
        <v>0</v>
      </c>
    </row>
    <row r="1516" spans="1:67" x14ac:dyDescent="0.3">
      <c r="A1516">
        <v>142862</v>
      </c>
      <c r="B1516">
        <v>7122952315</v>
      </c>
      <c r="C1516">
        <v>4463264</v>
      </c>
      <c r="D1516">
        <v>7032</v>
      </c>
      <c r="E1516">
        <v>152641</v>
      </c>
      <c r="F1516">
        <v>1</v>
      </c>
      <c r="G1516" t="s">
        <v>889</v>
      </c>
      <c r="H1516">
        <v>42912</v>
      </c>
      <c r="I1516">
        <v>22701178</v>
      </c>
      <c r="J1516" t="s">
        <v>46</v>
      </c>
      <c r="K1516" t="s">
        <v>47</v>
      </c>
      <c r="L1516" t="s">
        <v>48</v>
      </c>
      <c r="M1516" t="s">
        <v>49</v>
      </c>
      <c r="N1516" t="s">
        <v>9400</v>
      </c>
      <c r="O1516" t="s">
        <v>10266</v>
      </c>
      <c r="P1516" t="s">
        <v>2264</v>
      </c>
      <c r="Q1516" t="s">
        <v>10372</v>
      </c>
      <c r="R1516" t="s">
        <v>10178</v>
      </c>
      <c r="S1516">
        <v>100788157</v>
      </c>
      <c r="T1516" t="s">
        <v>606</v>
      </c>
      <c r="U1516" t="s">
        <v>66</v>
      </c>
      <c r="V1516" t="s">
        <v>1007</v>
      </c>
      <c r="W1516">
        <v>2473</v>
      </c>
      <c r="X1516">
        <v>9049.7999999999993</v>
      </c>
      <c r="Y1516">
        <v>8369.4</v>
      </c>
      <c r="Z1516" t="s">
        <v>49</v>
      </c>
      <c r="AA1516" t="s">
        <v>10314</v>
      </c>
      <c r="AB1516" t="s">
        <v>10296</v>
      </c>
      <c r="AC1516" t="s">
        <v>10297</v>
      </c>
      <c r="AD1516" t="s">
        <v>52</v>
      </c>
      <c r="AE1516" t="s">
        <v>76</v>
      </c>
      <c r="AF1516" t="s">
        <v>10207</v>
      </c>
      <c r="AG1516" t="s">
        <v>10208</v>
      </c>
      <c r="AH1516" t="s">
        <v>10298</v>
      </c>
      <c r="AI1516" t="s">
        <v>48</v>
      </c>
      <c r="AJ1516" t="s">
        <v>47</v>
      </c>
      <c r="AK1516" t="s">
        <v>9400</v>
      </c>
      <c r="AL1516" t="s">
        <v>10207</v>
      </c>
      <c r="AM1516">
        <v>0</v>
      </c>
      <c r="AN1516" t="s">
        <v>47</v>
      </c>
      <c r="AO1516" t="s">
        <v>47</v>
      </c>
      <c r="AP1516" t="s">
        <v>47</v>
      </c>
      <c r="AQ1516" t="s">
        <v>47</v>
      </c>
      <c r="AR1516" t="s">
        <v>47</v>
      </c>
      <c r="AS1516">
        <v>2473</v>
      </c>
      <c r="AT1516">
        <v>9049.7999999999993</v>
      </c>
      <c r="AU1516">
        <v>1</v>
      </c>
      <c r="AV1516">
        <v>1</v>
      </c>
      <c r="AW1516" t="s">
        <v>10362</v>
      </c>
      <c r="AX1516">
        <v>10800</v>
      </c>
      <c r="AY1516" t="s">
        <v>66</v>
      </c>
      <c r="AZ1516" t="s">
        <v>10373</v>
      </c>
      <c r="BA1516" t="s">
        <v>47</v>
      </c>
      <c r="BB1516" t="s">
        <v>10373</v>
      </c>
      <c r="BC1516" t="s">
        <v>47</v>
      </c>
      <c r="BD1516">
        <v>1148</v>
      </c>
      <c r="BE1516">
        <v>115489.66</v>
      </c>
      <c r="BF1516">
        <v>10</v>
      </c>
      <c r="BG1516">
        <v>14</v>
      </c>
      <c r="BH1516">
        <v>19616.88</v>
      </c>
      <c r="BI1516">
        <v>0</v>
      </c>
      <c r="BJ1516">
        <v>19616.88</v>
      </c>
      <c r="BK1516">
        <v>27000</v>
      </c>
      <c r="BL1516" t="s">
        <v>56</v>
      </c>
      <c r="BM1516" t="s">
        <v>10374</v>
      </c>
      <c r="BN1516" t="s">
        <v>10375</v>
      </c>
      <c r="BO1516" t="s">
        <v>47</v>
      </c>
    </row>
    <row r="1517" spans="1:67" hidden="1" x14ac:dyDescent="0.3">
      <c r="A1517">
        <v>161743</v>
      </c>
      <c r="B1517">
        <v>7122951458</v>
      </c>
      <c r="C1517">
        <v>723335</v>
      </c>
      <c r="D1517">
        <v>7032</v>
      </c>
      <c r="E1517">
        <v>152585</v>
      </c>
      <c r="F1517">
        <v>1</v>
      </c>
      <c r="G1517" t="s">
        <v>889</v>
      </c>
      <c r="H1517">
        <v>42912</v>
      </c>
      <c r="I1517">
        <v>22700812</v>
      </c>
      <c r="J1517" t="s">
        <v>46</v>
      </c>
      <c r="K1517" t="s">
        <v>47</v>
      </c>
      <c r="L1517" t="s">
        <v>48</v>
      </c>
      <c r="M1517" t="s">
        <v>49</v>
      </c>
      <c r="N1517" t="s">
        <v>9400</v>
      </c>
      <c r="O1517" t="s">
        <v>333</v>
      </c>
      <c r="P1517" t="s">
        <v>99</v>
      </c>
      <c r="Q1517" t="s">
        <v>10424</v>
      </c>
      <c r="R1517" t="s">
        <v>992</v>
      </c>
      <c r="S1517">
        <v>100994845</v>
      </c>
      <c r="T1517" t="s">
        <v>86</v>
      </c>
      <c r="U1517" t="s">
        <v>56</v>
      </c>
      <c r="V1517" t="s">
        <v>57</v>
      </c>
      <c r="W1517">
        <v>8900</v>
      </c>
      <c r="X1517">
        <v>17675.54</v>
      </c>
      <c r="Y1517">
        <v>16101.18</v>
      </c>
      <c r="Z1517" t="s">
        <v>49</v>
      </c>
      <c r="AA1517" t="s">
        <v>10314</v>
      </c>
      <c r="AB1517" t="s">
        <v>10296</v>
      </c>
      <c r="AC1517" t="s">
        <v>10297</v>
      </c>
      <c r="AD1517" t="s">
        <v>52</v>
      </c>
      <c r="AE1517" t="s">
        <v>76</v>
      </c>
      <c r="AF1517" t="s">
        <v>10207</v>
      </c>
      <c r="AG1517" t="s">
        <v>10208</v>
      </c>
      <c r="AH1517" t="s">
        <v>10298</v>
      </c>
      <c r="AI1517" t="s">
        <v>48</v>
      </c>
      <c r="AJ1517" t="s">
        <v>47</v>
      </c>
      <c r="AK1517" t="s">
        <v>9400</v>
      </c>
      <c r="AL1517" t="s">
        <v>10240</v>
      </c>
      <c r="AM1517">
        <v>1</v>
      </c>
      <c r="AN1517">
        <v>22700812</v>
      </c>
      <c r="AO1517">
        <v>7660.42</v>
      </c>
      <c r="AP1517">
        <v>17675.54</v>
      </c>
      <c r="AQ1517">
        <v>16101.18</v>
      </c>
      <c r="AR1517" t="s">
        <v>10388</v>
      </c>
      <c r="AS1517">
        <v>16560.419999999998</v>
      </c>
      <c r="AT1517">
        <v>17675.54</v>
      </c>
      <c r="AU1517">
        <v>1</v>
      </c>
      <c r="AV1517">
        <v>1</v>
      </c>
      <c r="AW1517" t="s">
        <v>10358</v>
      </c>
      <c r="AX1517">
        <v>27000</v>
      </c>
      <c r="AY1517" t="s">
        <v>56</v>
      </c>
      <c r="AZ1517" t="s">
        <v>10453</v>
      </c>
      <c r="BA1517" t="s">
        <v>47</v>
      </c>
      <c r="BB1517" t="s">
        <v>10453</v>
      </c>
      <c r="BC1517" t="s">
        <v>47</v>
      </c>
      <c r="BD1517">
        <v>1862</v>
      </c>
      <c r="BE1517">
        <v>133165.20000000001</v>
      </c>
      <c r="BF1517">
        <v>11</v>
      </c>
      <c r="BG1517">
        <v>14</v>
      </c>
      <c r="BH1517">
        <v>0</v>
      </c>
      <c r="BI1517">
        <v>0</v>
      </c>
      <c r="BJ1517">
        <v>0</v>
      </c>
      <c r="BK1517">
        <v>0</v>
      </c>
      <c r="BL1517" t="s">
        <v>59</v>
      </c>
      <c r="BM1517" t="s">
        <v>10454</v>
      </c>
      <c r="BN1517" t="s">
        <v>10455</v>
      </c>
      <c r="BO1517">
        <v>0</v>
      </c>
    </row>
    <row r="1518" spans="1:67" hidden="1" x14ac:dyDescent="0.3">
      <c r="A1518">
        <v>142818</v>
      </c>
      <c r="B1518">
        <v>7122951470</v>
      </c>
      <c r="C1518">
        <v>2497722</v>
      </c>
      <c r="D1518">
        <v>7032</v>
      </c>
      <c r="E1518">
        <v>152597</v>
      </c>
      <c r="F1518">
        <v>1</v>
      </c>
      <c r="G1518" t="s">
        <v>889</v>
      </c>
      <c r="H1518">
        <v>42912</v>
      </c>
      <c r="I1518">
        <v>22700824</v>
      </c>
      <c r="J1518" t="s">
        <v>46</v>
      </c>
      <c r="K1518" t="s">
        <v>47</v>
      </c>
      <c r="L1518" t="s">
        <v>48</v>
      </c>
      <c r="M1518" t="s">
        <v>49</v>
      </c>
      <c r="N1518" t="s">
        <v>132</v>
      </c>
      <c r="O1518" t="s">
        <v>133</v>
      </c>
      <c r="P1518" t="s">
        <v>84</v>
      </c>
      <c r="Q1518" t="s">
        <v>85</v>
      </c>
      <c r="R1518" t="s">
        <v>54</v>
      </c>
      <c r="S1518">
        <v>100994845</v>
      </c>
      <c r="T1518" t="s">
        <v>86</v>
      </c>
      <c r="U1518" t="s">
        <v>56</v>
      </c>
      <c r="V1518" t="s">
        <v>57</v>
      </c>
      <c r="W1518">
        <v>10806.45</v>
      </c>
      <c r="X1518">
        <v>19589</v>
      </c>
      <c r="Y1518">
        <v>17864.32</v>
      </c>
      <c r="Z1518" t="s">
        <v>49</v>
      </c>
      <c r="AA1518" t="s">
        <v>10314</v>
      </c>
      <c r="AB1518" t="s">
        <v>10296</v>
      </c>
      <c r="AC1518" t="s">
        <v>10297</v>
      </c>
      <c r="AD1518" t="s">
        <v>52</v>
      </c>
      <c r="AE1518" t="s">
        <v>76</v>
      </c>
      <c r="AF1518" t="s">
        <v>10207</v>
      </c>
      <c r="AG1518" t="s">
        <v>10208</v>
      </c>
      <c r="AH1518" t="s">
        <v>10298</v>
      </c>
      <c r="AI1518" t="s">
        <v>48</v>
      </c>
      <c r="AJ1518" t="s">
        <v>47</v>
      </c>
      <c r="AK1518" t="s">
        <v>132</v>
      </c>
      <c r="AL1518" t="s">
        <v>10240</v>
      </c>
      <c r="AM1518">
        <v>0</v>
      </c>
      <c r="AN1518" t="s">
        <v>47</v>
      </c>
      <c r="AO1518" t="s">
        <v>47</v>
      </c>
      <c r="AP1518" t="s">
        <v>47</v>
      </c>
      <c r="AQ1518" t="s">
        <v>47</v>
      </c>
      <c r="AR1518" t="s">
        <v>47</v>
      </c>
      <c r="AS1518">
        <v>10806.45</v>
      </c>
      <c r="AT1518">
        <v>19589</v>
      </c>
      <c r="AU1518">
        <v>1</v>
      </c>
      <c r="AV1518">
        <v>1</v>
      </c>
      <c r="AW1518" t="s">
        <v>10352</v>
      </c>
      <c r="AX1518">
        <v>27000</v>
      </c>
      <c r="AY1518" t="s">
        <v>56</v>
      </c>
      <c r="AZ1518" t="s">
        <v>321</v>
      </c>
      <c r="BA1518">
        <v>12000</v>
      </c>
      <c r="BB1518" t="s">
        <v>321</v>
      </c>
      <c r="BC1518">
        <v>12000</v>
      </c>
      <c r="BD1518">
        <v>2595</v>
      </c>
      <c r="BE1518">
        <v>152754.20000000001</v>
      </c>
      <c r="BF1518">
        <v>12</v>
      </c>
      <c r="BG1518">
        <v>14</v>
      </c>
      <c r="BH1518">
        <v>37264.54</v>
      </c>
      <c r="BI1518">
        <v>0</v>
      </c>
      <c r="BJ1518">
        <v>37264.54</v>
      </c>
      <c r="BK1518">
        <v>42000</v>
      </c>
      <c r="BL1518" t="s">
        <v>229</v>
      </c>
      <c r="BM1518" t="s">
        <v>323</v>
      </c>
      <c r="BN1518" t="s">
        <v>323</v>
      </c>
      <c r="BO1518">
        <v>15600</v>
      </c>
    </row>
    <row r="1519" spans="1:67" hidden="1" x14ac:dyDescent="0.3">
      <c r="A1519">
        <v>142816</v>
      </c>
      <c r="B1519">
        <v>7122951468</v>
      </c>
      <c r="C1519">
        <v>2795664</v>
      </c>
      <c r="D1519">
        <v>7032</v>
      </c>
      <c r="E1519">
        <v>152595</v>
      </c>
      <c r="F1519">
        <v>1</v>
      </c>
      <c r="G1519" t="s">
        <v>889</v>
      </c>
      <c r="H1519">
        <v>42912</v>
      </c>
      <c r="I1519">
        <v>22700822</v>
      </c>
      <c r="J1519" t="s">
        <v>46</v>
      </c>
      <c r="K1519" t="s">
        <v>47</v>
      </c>
      <c r="L1519" t="s">
        <v>48</v>
      </c>
      <c r="M1519" t="s">
        <v>49</v>
      </c>
      <c r="N1519" t="s">
        <v>105</v>
      </c>
      <c r="O1519" t="s">
        <v>106</v>
      </c>
      <c r="P1519" t="s">
        <v>107</v>
      </c>
      <c r="Q1519" t="s">
        <v>108</v>
      </c>
      <c r="R1519" t="s">
        <v>54</v>
      </c>
      <c r="S1519">
        <v>100894891</v>
      </c>
      <c r="T1519" t="s">
        <v>116</v>
      </c>
      <c r="U1519" t="s">
        <v>56</v>
      </c>
      <c r="V1519" t="s">
        <v>57</v>
      </c>
      <c r="W1519">
        <v>12494.96</v>
      </c>
      <c r="X1519">
        <v>20788.7</v>
      </c>
      <c r="Y1519">
        <v>18910.939999999999</v>
      </c>
      <c r="Z1519" t="s">
        <v>49</v>
      </c>
      <c r="AA1519" t="s">
        <v>10314</v>
      </c>
      <c r="AB1519" t="s">
        <v>10296</v>
      </c>
      <c r="AC1519" t="s">
        <v>10297</v>
      </c>
      <c r="AD1519" t="s">
        <v>52</v>
      </c>
      <c r="AE1519" t="s">
        <v>76</v>
      </c>
      <c r="AF1519" t="s">
        <v>10207</v>
      </c>
      <c r="AG1519" t="s">
        <v>10208</v>
      </c>
      <c r="AH1519" t="s">
        <v>10298</v>
      </c>
      <c r="AI1519" t="s">
        <v>48</v>
      </c>
      <c r="AJ1519" t="s">
        <v>47</v>
      </c>
      <c r="AK1519" t="s">
        <v>105</v>
      </c>
      <c r="AL1519" t="s">
        <v>10240</v>
      </c>
      <c r="AM1519">
        <v>0</v>
      </c>
      <c r="AN1519" t="s">
        <v>47</v>
      </c>
      <c r="AO1519" t="s">
        <v>47</v>
      </c>
      <c r="AP1519" t="s">
        <v>47</v>
      </c>
      <c r="AQ1519" t="s">
        <v>47</v>
      </c>
      <c r="AR1519" t="s">
        <v>47</v>
      </c>
      <c r="AS1519">
        <v>12494.96</v>
      </c>
      <c r="AT1519">
        <v>20788.7</v>
      </c>
      <c r="AU1519">
        <v>1</v>
      </c>
      <c r="AV1519">
        <v>1</v>
      </c>
      <c r="AW1519" t="s">
        <v>10352</v>
      </c>
      <c r="AX1519">
        <v>27000</v>
      </c>
      <c r="AY1519" t="s">
        <v>56</v>
      </c>
      <c r="AZ1519" t="s">
        <v>692</v>
      </c>
      <c r="BA1519">
        <v>13875</v>
      </c>
      <c r="BB1519" t="s">
        <v>692</v>
      </c>
      <c r="BC1519">
        <v>13875</v>
      </c>
      <c r="BD1519">
        <v>2720</v>
      </c>
      <c r="BE1519">
        <v>173542.9</v>
      </c>
      <c r="BF1519">
        <v>13</v>
      </c>
      <c r="BG1519">
        <v>14</v>
      </c>
      <c r="BH1519">
        <v>0</v>
      </c>
      <c r="BI1519">
        <v>0</v>
      </c>
      <c r="BJ1519">
        <v>0</v>
      </c>
      <c r="BK1519">
        <v>0</v>
      </c>
      <c r="BL1519" t="s">
        <v>59</v>
      </c>
      <c r="BM1519" t="s">
        <v>693</v>
      </c>
      <c r="BN1519" t="s">
        <v>694</v>
      </c>
      <c r="BO1519">
        <v>0</v>
      </c>
    </row>
    <row r="1520" spans="1:67" hidden="1" x14ac:dyDescent="0.3">
      <c r="A1520">
        <v>142853</v>
      </c>
      <c r="B1520">
        <v>7122952291</v>
      </c>
      <c r="C1520">
        <v>1310037</v>
      </c>
      <c r="D1520">
        <v>7032</v>
      </c>
      <c r="E1520">
        <v>152632</v>
      </c>
      <c r="F1520">
        <v>1</v>
      </c>
      <c r="G1520" t="s">
        <v>889</v>
      </c>
      <c r="H1520">
        <v>42912</v>
      </c>
      <c r="I1520">
        <v>22701109</v>
      </c>
      <c r="J1520" t="s">
        <v>46</v>
      </c>
      <c r="K1520" t="s">
        <v>47</v>
      </c>
      <c r="L1520" t="s">
        <v>48</v>
      </c>
      <c r="M1520" t="s">
        <v>49</v>
      </c>
      <c r="N1520" t="s">
        <v>859</v>
      </c>
      <c r="O1520" t="s">
        <v>139</v>
      </c>
      <c r="P1520" t="s">
        <v>140</v>
      </c>
      <c r="Q1520" t="s">
        <v>141</v>
      </c>
      <c r="R1520" t="s">
        <v>54</v>
      </c>
      <c r="S1520">
        <v>100824635</v>
      </c>
      <c r="T1520" t="s">
        <v>142</v>
      </c>
      <c r="U1520" t="s">
        <v>56</v>
      </c>
      <c r="V1520" t="s">
        <v>57</v>
      </c>
      <c r="W1520">
        <v>21162.63</v>
      </c>
      <c r="X1520">
        <v>20858.03</v>
      </c>
      <c r="Y1520">
        <v>19105.189999999999</v>
      </c>
      <c r="Z1520" t="s">
        <v>49</v>
      </c>
      <c r="AA1520" t="s">
        <v>10314</v>
      </c>
      <c r="AB1520" t="s">
        <v>10296</v>
      </c>
      <c r="AC1520" t="s">
        <v>10297</v>
      </c>
      <c r="AD1520" t="s">
        <v>52</v>
      </c>
      <c r="AE1520" t="s">
        <v>76</v>
      </c>
      <c r="AF1520" t="s">
        <v>10207</v>
      </c>
      <c r="AG1520" t="s">
        <v>10208</v>
      </c>
      <c r="AH1520" t="s">
        <v>10298</v>
      </c>
      <c r="AI1520" t="s">
        <v>48</v>
      </c>
      <c r="AJ1520" t="s">
        <v>47</v>
      </c>
      <c r="AK1520" t="s">
        <v>859</v>
      </c>
      <c r="AL1520" t="s">
        <v>10356</v>
      </c>
      <c r="AM1520">
        <v>0</v>
      </c>
      <c r="AN1520" t="s">
        <v>47</v>
      </c>
      <c r="AO1520" t="s">
        <v>47</v>
      </c>
      <c r="AP1520" t="s">
        <v>47</v>
      </c>
      <c r="AQ1520" t="s">
        <v>47</v>
      </c>
      <c r="AR1520" t="s">
        <v>47</v>
      </c>
      <c r="AS1520">
        <v>21162.63</v>
      </c>
      <c r="AT1520">
        <v>20858.03</v>
      </c>
      <c r="AU1520">
        <v>1</v>
      </c>
      <c r="AV1520">
        <v>1</v>
      </c>
      <c r="AW1520" t="s">
        <v>10352</v>
      </c>
      <c r="AX1520">
        <v>27000</v>
      </c>
      <c r="AY1520" t="s">
        <v>56</v>
      </c>
      <c r="AZ1520" t="s">
        <v>143</v>
      </c>
      <c r="BA1520">
        <v>23500</v>
      </c>
      <c r="BB1520" t="s">
        <v>143</v>
      </c>
      <c r="BC1520">
        <v>23500</v>
      </c>
      <c r="BD1520" t="s">
        <v>47</v>
      </c>
      <c r="BE1520">
        <v>194400.93</v>
      </c>
      <c r="BF1520">
        <v>14</v>
      </c>
      <c r="BG1520">
        <v>14</v>
      </c>
      <c r="BH1520">
        <v>41646.730000000003</v>
      </c>
      <c r="BI1520">
        <v>0</v>
      </c>
      <c r="BJ1520">
        <v>41646.730000000003</v>
      </c>
      <c r="BK1520">
        <v>42000</v>
      </c>
      <c r="BL1520" t="s">
        <v>229</v>
      </c>
      <c r="BM1520" t="s">
        <v>145</v>
      </c>
      <c r="BN1520" t="s">
        <v>145</v>
      </c>
      <c r="BO1520">
        <v>30550</v>
      </c>
    </row>
    <row r="1521" spans="1:67" hidden="1" x14ac:dyDescent="0.3">
      <c r="A1521">
        <v>143552</v>
      </c>
      <c r="B1521">
        <v>7123002747</v>
      </c>
      <c r="C1521">
        <v>2769823</v>
      </c>
      <c r="D1521">
        <v>7032</v>
      </c>
      <c r="E1521">
        <v>153342</v>
      </c>
      <c r="F1521">
        <v>1</v>
      </c>
      <c r="G1521" t="s">
        <v>889</v>
      </c>
      <c r="H1521">
        <v>42913</v>
      </c>
      <c r="I1521">
        <v>22714649</v>
      </c>
      <c r="J1521" t="s">
        <v>46</v>
      </c>
      <c r="K1521" t="s">
        <v>47</v>
      </c>
      <c r="L1521" t="s">
        <v>48</v>
      </c>
      <c r="M1521" t="s">
        <v>49</v>
      </c>
      <c r="N1521" t="s">
        <v>9412</v>
      </c>
      <c r="O1521" t="s">
        <v>10389</v>
      </c>
      <c r="P1521" t="s">
        <v>207</v>
      </c>
      <c r="Q1521" t="s">
        <v>208</v>
      </c>
      <c r="R1521" t="s">
        <v>54</v>
      </c>
      <c r="S1521">
        <v>101093720</v>
      </c>
      <c r="T1521" t="s">
        <v>55</v>
      </c>
      <c r="U1521" t="s">
        <v>66</v>
      </c>
      <c r="V1521" t="s">
        <v>1007</v>
      </c>
      <c r="W1521">
        <v>2642.6</v>
      </c>
      <c r="X1521">
        <v>9553.86</v>
      </c>
      <c r="Y1521">
        <v>8724.14</v>
      </c>
      <c r="Z1521" t="s">
        <v>49</v>
      </c>
      <c r="AA1521" t="s">
        <v>10314</v>
      </c>
      <c r="AB1521" t="s">
        <v>10296</v>
      </c>
      <c r="AC1521" t="s">
        <v>10297</v>
      </c>
      <c r="AD1521" t="s">
        <v>52</v>
      </c>
      <c r="AE1521" t="s">
        <v>76</v>
      </c>
      <c r="AF1521" t="s">
        <v>10207</v>
      </c>
      <c r="AG1521" t="s">
        <v>10208</v>
      </c>
      <c r="AH1521" t="s">
        <v>10298</v>
      </c>
      <c r="AI1521" t="s">
        <v>48</v>
      </c>
      <c r="AJ1521" t="s">
        <v>47</v>
      </c>
      <c r="AK1521" t="s">
        <v>9412</v>
      </c>
      <c r="AL1521" t="s">
        <v>10207</v>
      </c>
      <c r="AM1521">
        <v>0</v>
      </c>
      <c r="AN1521" t="s">
        <v>47</v>
      </c>
      <c r="AO1521" t="s">
        <v>47</v>
      </c>
      <c r="AP1521" t="s">
        <v>47</v>
      </c>
      <c r="AQ1521" t="s">
        <v>47</v>
      </c>
      <c r="AR1521" t="s">
        <v>47</v>
      </c>
      <c r="AS1521">
        <v>2642.6</v>
      </c>
      <c r="AT1521">
        <v>9553.86</v>
      </c>
      <c r="AU1521">
        <v>1</v>
      </c>
      <c r="AV1521">
        <v>1</v>
      </c>
      <c r="AW1521" t="s">
        <v>10352</v>
      </c>
      <c r="AX1521">
        <v>10800</v>
      </c>
      <c r="AY1521" t="s">
        <v>66</v>
      </c>
      <c r="AZ1521" t="s">
        <v>5077</v>
      </c>
      <c r="BA1521">
        <v>2953</v>
      </c>
      <c r="BB1521" t="s">
        <v>5077</v>
      </c>
      <c r="BC1521">
        <v>2953</v>
      </c>
      <c r="BD1521">
        <v>120</v>
      </c>
      <c r="BE1521">
        <v>9553.86</v>
      </c>
      <c r="BF1521">
        <v>1</v>
      </c>
      <c r="BG1521">
        <v>7</v>
      </c>
      <c r="BH1521">
        <v>0</v>
      </c>
      <c r="BI1521">
        <v>0</v>
      </c>
      <c r="BJ1521">
        <v>0</v>
      </c>
      <c r="BK1521">
        <v>0</v>
      </c>
      <c r="BL1521" t="s">
        <v>59</v>
      </c>
      <c r="BM1521" t="s">
        <v>10390</v>
      </c>
      <c r="BN1521" t="s">
        <v>10391</v>
      </c>
      <c r="BO1521">
        <v>0</v>
      </c>
    </row>
    <row r="1522" spans="1:67" hidden="1" x14ac:dyDescent="0.3">
      <c r="A1522">
        <v>143258</v>
      </c>
      <c r="B1522">
        <v>7123000165</v>
      </c>
      <c r="C1522">
        <v>659338</v>
      </c>
      <c r="D1522">
        <v>7032</v>
      </c>
      <c r="E1522">
        <v>153087</v>
      </c>
      <c r="F1522">
        <v>1</v>
      </c>
      <c r="G1522" t="s">
        <v>889</v>
      </c>
      <c r="H1522">
        <v>42913</v>
      </c>
      <c r="I1522">
        <v>22713643</v>
      </c>
      <c r="J1522" t="s">
        <v>46</v>
      </c>
      <c r="K1522" t="s">
        <v>47</v>
      </c>
      <c r="L1522" t="s">
        <v>48</v>
      </c>
      <c r="M1522" t="s">
        <v>49</v>
      </c>
      <c r="N1522" t="s">
        <v>50</v>
      </c>
      <c r="O1522" t="s">
        <v>51</v>
      </c>
      <c r="P1522" t="s">
        <v>52</v>
      </c>
      <c r="Q1522" t="s">
        <v>53</v>
      </c>
      <c r="R1522" t="s">
        <v>54</v>
      </c>
      <c r="S1522">
        <v>101093720</v>
      </c>
      <c r="T1522" t="s">
        <v>55</v>
      </c>
      <c r="U1522" t="s">
        <v>56</v>
      </c>
      <c r="V1522" t="s">
        <v>57</v>
      </c>
      <c r="W1522">
        <v>1683.12</v>
      </c>
      <c r="X1522">
        <v>17306.080000000002</v>
      </c>
      <c r="Y1522">
        <v>15804.4</v>
      </c>
      <c r="Z1522" t="s">
        <v>49</v>
      </c>
      <c r="AA1522" t="s">
        <v>10314</v>
      </c>
      <c r="AB1522" t="s">
        <v>10296</v>
      </c>
      <c r="AC1522" t="s">
        <v>10297</v>
      </c>
      <c r="AD1522" t="s">
        <v>52</v>
      </c>
      <c r="AE1522" t="s">
        <v>76</v>
      </c>
      <c r="AF1522" t="s">
        <v>10207</v>
      </c>
      <c r="AG1522" t="s">
        <v>10208</v>
      </c>
      <c r="AH1522" t="s">
        <v>10298</v>
      </c>
      <c r="AI1522" t="s">
        <v>48</v>
      </c>
      <c r="AJ1522" t="s">
        <v>47</v>
      </c>
      <c r="AK1522" t="s">
        <v>50</v>
      </c>
      <c r="AL1522" t="s">
        <v>10207</v>
      </c>
      <c r="AM1522">
        <v>0</v>
      </c>
      <c r="AN1522" t="s">
        <v>47</v>
      </c>
      <c r="AO1522" t="s">
        <v>47</v>
      </c>
      <c r="AP1522" t="s">
        <v>47</v>
      </c>
      <c r="AQ1522" t="s">
        <v>47</v>
      </c>
      <c r="AR1522" t="s">
        <v>47</v>
      </c>
      <c r="AS1522">
        <v>1683.12</v>
      </c>
      <c r="AT1522">
        <v>17306.080000000002</v>
      </c>
      <c r="AU1522">
        <v>1</v>
      </c>
      <c r="AV1522">
        <v>1</v>
      </c>
      <c r="AW1522" t="s">
        <v>10352</v>
      </c>
      <c r="AX1522">
        <v>27000</v>
      </c>
      <c r="AY1522" t="s">
        <v>56</v>
      </c>
      <c r="AZ1522" t="s">
        <v>220</v>
      </c>
      <c r="BA1522">
        <v>1880.82</v>
      </c>
      <c r="BB1522" t="s">
        <v>220</v>
      </c>
      <c r="BC1522">
        <v>1880.82</v>
      </c>
      <c r="BD1522">
        <v>154</v>
      </c>
      <c r="BE1522">
        <v>26859.94</v>
      </c>
      <c r="BF1522">
        <v>2</v>
      </c>
      <c r="BG1522">
        <v>7</v>
      </c>
      <c r="BH1522">
        <v>26859.94</v>
      </c>
      <c r="BI1522">
        <v>0</v>
      </c>
      <c r="BJ1522">
        <v>26859.94</v>
      </c>
      <c r="BK1522">
        <v>27000</v>
      </c>
      <c r="BL1522" t="s">
        <v>56</v>
      </c>
      <c r="BM1522" t="s">
        <v>220</v>
      </c>
      <c r="BN1522" t="s">
        <v>222</v>
      </c>
      <c r="BO1522">
        <v>1880.82</v>
      </c>
    </row>
    <row r="1523" spans="1:67" hidden="1" x14ac:dyDescent="0.3">
      <c r="A1523">
        <v>143199</v>
      </c>
      <c r="B1523">
        <v>7122955891</v>
      </c>
      <c r="C1523">
        <v>2027253</v>
      </c>
      <c r="D1523">
        <v>7032</v>
      </c>
      <c r="E1523">
        <v>153070</v>
      </c>
      <c r="F1523">
        <v>1</v>
      </c>
      <c r="G1523" t="s">
        <v>889</v>
      </c>
      <c r="H1523">
        <v>42913</v>
      </c>
      <c r="I1523">
        <v>22714369</v>
      </c>
      <c r="J1523" t="s">
        <v>46</v>
      </c>
      <c r="K1523" t="s">
        <v>47</v>
      </c>
      <c r="L1523" t="s">
        <v>48</v>
      </c>
      <c r="M1523" t="s">
        <v>49</v>
      </c>
      <c r="N1523" t="s">
        <v>9410</v>
      </c>
      <c r="O1523" t="s">
        <v>10353</v>
      </c>
      <c r="P1523" t="s">
        <v>52</v>
      </c>
      <c r="Q1523" t="s">
        <v>53</v>
      </c>
      <c r="R1523" t="s">
        <v>54</v>
      </c>
      <c r="S1523">
        <v>100788157</v>
      </c>
      <c r="T1523" t="s">
        <v>606</v>
      </c>
      <c r="U1523" t="s">
        <v>66</v>
      </c>
      <c r="V1523" t="s">
        <v>1007</v>
      </c>
      <c r="W1523">
        <v>1512.36</v>
      </c>
      <c r="X1523">
        <v>11706.7</v>
      </c>
      <c r="Y1523">
        <v>10821.2</v>
      </c>
      <c r="Z1523" t="s">
        <v>49</v>
      </c>
      <c r="AA1523" t="s">
        <v>10314</v>
      </c>
      <c r="AB1523" t="s">
        <v>10296</v>
      </c>
      <c r="AC1523" t="s">
        <v>10297</v>
      </c>
      <c r="AD1523" t="s">
        <v>52</v>
      </c>
      <c r="AE1523" t="s">
        <v>76</v>
      </c>
      <c r="AF1523" t="s">
        <v>10207</v>
      </c>
      <c r="AG1523" t="s">
        <v>10208</v>
      </c>
      <c r="AH1523" t="s">
        <v>10298</v>
      </c>
      <c r="AI1523" t="s">
        <v>48</v>
      </c>
      <c r="AJ1523" t="s">
        <v>47</v>
      </c>
      <c r="AK1523" t="s">
        <v>9410</v>
      </c>
      <c r="AL1523" t="s">
        <v>10207</v>
      </c>
      <c r="AM1523">
        <v>0</v>
      </c>
      <c r="AN1523" t="s">
        <v>47</v>
      </c>
      <c r="AO1523" t="s">
        <v>47</v>
      </c>
      <c r="AP1523" t="s">
        <v>47</v>
      </c>
      <c r="AQ1523" t="s">
        <v>47</v>
      </c>
      <c r="AR1523" t="s">
        <v>47</v>
      </c>
      <c r="AS1523">
        <v>1512.36</v>
      </c>
      <c r="AT1523">
        <v>11706.7</v>
      </c>
      <c r="AU1523">
        <v>1</v>
      </c>
      <c r="AV1523">
        <v>1</v>
      </c>
      <c r="AW1523" t="s">
        <v>10352</v>
      </c>
      <c r="AX1523">
        <v>27000</v>
      </c>
      <c r="AY1523" t="s">
        <v>56</v>
      </c>
      <c r="AZ1523" t="s">
        <v>5541</v>
      </c>
      <c r="BA1523">
        <v>1690</v>
      </c>
      <c r="BB1523" t="s">
        <v>10406</v>
      </c>
      <c r="BC1523" t="s">
        <v>47</v>
      </c>
      <c r="BD1523">
        <v>287</v>
      </c>
      <c r="BE1523">
        <v>38566.639999999999</v>
      </c>
      <c r="BF1523">
        <v>3</v>
      </c>
      <c r="BG1523">
        <v>7</v>
      </c>
      <c r="BH1523">
        <v>0</v>
      </c>
      <c r="BI1523">
        <v>0</v>
      </c>
      <c r="BJ1523">
        <v>0</v>
      </c>
      <c r="BK1523">
        <v>0</v>
      </c>
      <c r="BL1523" t="s">
        <v>59</v>
      </c>
      <c r="BM1523" t="s">
        <v>10404</v>
      </c>
      <c r="BN1523" t="s">
        <v>10405</v>
      </c>
      <c r="BO1523">
        <v>0</v>
      </c>
    </row>
    <row r="1524" spans="1:67" x14ac:dyDescent="0.3">
      <c r="A1524">
        <v>143549</v>
      </c>
      <c r="B1524">
        <v>7123002744</v>
      </c>
      <c r="C1524">
        <v>2027253</v>
      </c>
      <c r="D1524">
        <v>7032</v>
      </c>
      <c r="E1524">
        <v>153339</v>
      </c>
      <c r="F1524">
        <v>1</v>
      </c>
      <c r="G1524" t="s">
        <v>889</v>
      </c>
      <c r="H1524">
        <v>42913</v>
      </c>
      <c r="I1524">
        <v>22714646</v>
      </c>
      <c r="J1524" t="s">
        <v>46</v>
      </c>
      <c r="K1524" t="s">
        <v>47</v>
      </c>
      <c r="L1524" t="s">
        <v>48</v>
      </c>
      <c r="M1524" t="s">
        <v>49</v>
      </c>
      <c r="N1524" t="s">
        <v>9410</v>
      </c>
      <c r="O1524" t="s">
        <v>10353</v>
      </c>
      <c r="P1524" t="s">
        <v>52</v>
      </c>
      <c r="Q1524" t="s">
        <v>53</v>
      </c>
      <c r="R1524" t="s">
        <v>54</v>
      </c>
      <c r="S1524">
        <v>100788157</v>
      </c>
      <c r="T1524" t="s">
        <v>606</v>
      </c>
      <c r="U1524" t="s">
        <v>66</v>
      </c>
      <c r="V1524" t="s">
        <v>1007</v>
      </c>
      <c r="W1524">
        <v>1512.36</v>
      </c>
      <c r="X1524">
        <v>8723.01</v>
      </c>
      <c r="Y1524">
        <v>7821.76</v>
      </c>
      <c r="Z1524" t="s">
        <v>49</v>
      </c>
      <c r="AA1524" t="s">
        <v>10314</v>
      </c>
      <c r="AB1524" t="s">
        <v>10296</v>
      </c>
      <c r="AC1524" t="s">
        <v>10297</v>
      </c>
      <c r="AD1524" t="s">
        <v>52</v>
      </c>
      <c r="AE1524" t="s">
        <v>76</v>
      </c>
      <c r="AF1524" t="s">
        <v>10207</v>
      </c>
      <c r="AG1524" t="s">
        <v>10208</v>
      </c>
      <c r="AH1524" t="s">
        <v>10298</v>
      </c>
      <c r="AI1524" t="s">
        <v>48</v>
      </c>
      <c r="AJ1524" t="s">
        <v>47</v>
      </c>
      <c r="AK1524" t="s">
        <v>9410</v>
      </c>
      <c r="AL1524" t="s">
        <v>10207</v>
      </c>
      <c r="AM1524">
        <v>0</v>
      </c>
      <c r="AN1524" t="s">
        <v>47</v>
      </c>
      <c r="AO1524" t="s">
        <v>47</v>
      </c>
      <c r="AP1524" t="s">
        <v>47</v>
      </c>
      <c r="AQ1524" t="s">
        <v>47</v>
      </c>
      <c r="AR1524" t="s">
        <v>47</v>
      </c>
      <c r="AS1524">
        <v>1512.36</v>
      </c>
      <c r="AT1524">
        <v>8723.01</v>
      </c>
      <c r="AU1524">
        <v>1</v>
      </c>
      <c r="AV1524">
        <v>1</v>
      </c>
      <c r="AW1524" t="s">
        <v>10352</v>
      </c>
      <c r="AX1524">
        <v>10800</v>
      </c>
      <c r="AY1524" t="s">
        <v>66</v>
      </c>
      <c r="AZ1524" t="s">
        <v>5541</v>
      </c>
      <c r="BA1524">
        <v>1690</v>
      </c>
      <c r="BB1524" t="s">
        <v>5541</v>
      </c>
      <c r="BC1524">
        <v>1690</v>
      </c>
      <c r="BD1524">
        <v>287</v>
      </c>
      <c r="BE1524">
        <v>47289.65</v>
      </c>
      <c r="BF1524">
        <v>4</v>
      </c>
      <c r="BG1524">
        <v>7</v>
      </c>
      <c r="BH1524">
        <v>20429.71</v>
      </c>
      <c r="BI1524">
        <v>0</v>
      </c>
      <c r="BJ1524">
        <v>20429.71</v>
      </c>
      <c r="BK1524">
        <v>27000</v>
      </c>
      <c r="BL1524" t="s">
        <v>56</v>
      </c>
      <c r="BM1524" t="s">
        <v>10406</v>
      </c>
      <c r="BN1524" t="s">
        <v>10405</v>
      </c>
      <c r="BO1524" t="s">
        <v>47</v>
      </c>
    </row>
    <row r="1525" spans="1:67" hidden="1" x14ac:dyDescent="0.3">
      <c r="A1525">
        <v>143538</v>
      </c>
      <c r="B1525">
        <v>7123002518</v>
      </c>
      <c r="C1525">
        <v>4463262</v>
      </c>
      <c r="D1525">
        <v>7032</v>
      </c>
      <c r="E1525">
        <v>153333</v>
      </c>
      <c r="F1525">
        <v>1</v>
      </c>
      <c r="G1525" t="s">
        <v>889</v>
      </c>
      <c r="H1525">
        <v>42913</v>
      </c>
      <c r="I1525">
        <v>22715260</v>
      </c>
      <c r="J1525" t="s">
        <v>46</v>
      </c>
      <c r="K1525" t="s">
        <v>47</v>
      </c>
      <c r="L1525" t="s">
        <v>48</v>
      </c>
      <c r="M1525" t="s">
        <v>49</v>
      </c>
      <c r="N1525" t="s">
        <v>9400</v>
      </c>
      <c r="O1525" t="s">
        <v>10230</v>
      </c>
      <c r="P1525" t="s">
        <v>1289</v>
      </c>
      <c r="Q1525" t="s">
        <v>10377</v>
      </c>
      <c r="R1525" t="s">
        <v>10178</v>
      </c>
      <c r="S1525">
        <v>100422206</v>
      </c>
      <c r="T1525" t="s">
        <v>615</v>
      </c>
      <c r="U1525" t="s">
        <v>56</v>
      </c>
      <c r="V1525" t="s">
        <v>57</v>
      </c>
      <c r="W1525">
        <v>2196</v>
      </c>
      <c r="X1525">
        <v>21096</v>
      </c>
      <c r="Y1525">
        <v>18680</v>
      </c>
      <c r="Z1525" t="s">
        <v>49</v>
      </c>
      <c r="AA1525" t="s">
        <v>10314</v>
      </c>
      <c r="AB1525" t="s">
        <v>10296</v>
      </c>
      <c r="AC1525" t="s">
        <v>10297</v>
      </c>
      <c r="AD1525" t="s">
        <v>52</v>
      </c>
      <c r="AE1525" t="s">
        <v>76</v>
      </c>
      <c r="AF1525" t="s">
        <v>10207</v>
      </c>
      <c r="AG1525" t="s">
        <v>10208</v>
      </c>
      <c r="AH1525" t="s">
        <v>10298</v>
      </c>
      <c r="AI1525" t="s">
        <v>48</v>
      </c>
      <c r="AJ1525" t="s">
        <v>47</v>
      </c>
      <c r="AK1525" t="s">
        <v>9400</v>
      </c>
      <c r="AL1525" t="s">
        <v>10232</v>
      </c>
      <c r="AM1525">
        <v>0</v>
      </c>
      <c r="AN1525" t="s">
        <v>47</v>
      </c>
      <c r="AO1525" t="s">
        <v>47</v>
      </c>
      <c r="AP1525" t="s">
        <v>47</v>
      </c>
      <c r="AQ1525" t="s">
        <v>47</v>
      </c>
      <c r="AR1525" t="s">
        <v>47</v>
      </c>
      <c r="AS1525">
        <v>2196</v>
      </c>
      <c r="AT1525">
        <v>21096</v>
      </c>
      <c r="AU1525">
        <v>1</v>
      </c>
      <c r="AV1525">
        <v>1</v>
      </c>
      <c r="AW1525" t="s">
        <v>10362</v>
      </c>
      <c r="AX1525">
        <v>27000</v>
      </c>
      <c r="AY1525" t="s">
        <v>56</v>
      </c>
      <c r="AZ1525" t="s">
        <v>10436</v>
      </c>
      <c r="BA1525" t="s">
        <v>47</v>
      </c>
      <c r="BB1525" t="s">
        <v>10436</v>
      </c>
      <c r="BC1525" t="s">
        <v>47</v>
      </c>
      <c r="BD1525">
        <v>605</v>
      </c>
      <c r="BE1525">
        <v>68385.649999999994</v>
      </c>
      <c r="BF1525">
        <v>5</v>
      </c>
      <c r="BG1525">
        <v>7</v>
      </c>
      <c r="BH1525">
        <v>0</v>
      </c>
      <c r="BI1525">
        <v>0</v>
      </c>
      <c r="BJ1525">
        <v>0</v>
      </c>
      <c r="BK1525">
        <v>0</v>
      </c>
      <c r="BL1525" t="s">
        <v>59</v>
      </c>
      <c r="BM1525" t="s">
        <v>10437</v>
      </c>
      <c r="BN1525" t="s">
        <v>10438</v>
      </c>
      <c r="BO1525">
        <v>0</v>
      </c>
    </row>
    <row r="1526" spans="1:67" x14ac:dyDescent="0.3">
      <c r="A1526">
        <v>143605</v>
      </c>
      <c r="B1526">
        <v>7123002832</v>
      </c>
      <c r="C1526">
        <v>4463264</v>
      </c>
      <c r="D1526">
        <v>7032</v>
      </c>
      <c r="E1526">
        <v>153394</v>
      </c>
      <c r="F1526">
        <v>1</v>
      </c>
      <c r="G1526" t="s">
        <v>889</v>
      </c>
      <c r="H1526">
        <v>42913</v>
      </c>
      <c r="I1526">
        <v>22715235</v>
      </c>
      <c r="J1526" t="s">
        <v>46</v>
      </c>
      <c r="K1526" t="s">
        <v>47</v>
      </c>
      <c r="L1526" t="s">
        <v>48</v>
      </c>
      <c r="M1526" t="s">
        <v>49</v>
      </c>
      <c r="N1526" t="s">
        <v>9400</v>
      </c>
      <c r="O1526" t="s">
        <v>10266</v>
      </c>
      <c r="P1526" t="s">
        <v>2264</v>
      </c>
      <c r="Q1526" t="s">
        <v>10372</v>
      </c>
      <c r="R1526" t="s">
        <v>10178</v>
      </c>
      <c r="S1526">
        <v>100788157</v>
      </c>
      <c r="T1526" t="s">
        <v>606</v>
      </c>
      <c r="U1526" t="s">
        <v>66</v>
      </c>
      <c r="V1526" t="s">
        <v>1007</v>
      </c>
      <c r="W1526">
        <v>2473</v>
      </c>
      <c r="X1526">
        <v>9802.7999999999993</v>
      </c>
      <c r="Y1526">
        <v>9072</v>
      </c>
      <c r="Z1526" t="s">
        <v>49</v>
      </c>
      <c r="AA1526" t="s">
        <v>10314</v>
      </c>
      <c r="AB1526" t="s">
        <v>10296</v>
      </c>
      <c r="AC1526" t="s">
        <v>10297</v>
      </c>
      <c r="AD1526" t="s">
        <v>52</v>
      </c>
      <c r="AE1526" t="s">
        <v>76</v>
      </c>
      <c r="AF1526" t="s">
        <v>10207</v>
      </c>
      <c r="AG1526" t="s">
        <v>10208</v>
      </c>
      <c r="AH1526" t="s">
        <v>10298</v>
      </c>
      <c r="AI1526" t="s">
        <v>48</v>
      </c>
      <c r="AJ1526" t="s">
        <v>47</v>
      </c>
      <c r="AK1526" t="s">
        <v>9400</v>
      </c>
      <c r="AL1526" t="s">
        <v>10207</v>
      </c>
      <c r="AM1526">
        <v>0</v>
      </c>
      <c r="AN1526" t="s">
        <v>47</v>
      </c>
      <c r="AO1526" t="s">
        <v>47</v>
      </c>
      <c r="AP1526" t="s">
        <v>47</v>
      </c>
      <c r="AQ1526" t="s">
        <v>47</v>
      </c>
      <c r="AR1526" t="s">
        <v>47</v>
      </c>
      <c r="AS1526">
        <v>2473</v>
      </c>
      <c r="AT1526">
        <v>9802.7999999999993</v>
      </c>
      <c r="AU1526">
        <v>1</v>
      </c>
      <c r="AV1526">
        <v>1</v>
      </c>
      <c r="AW1526" t="s">
        <v>10362</v>
      </c>
      <c r="AX1526">
        <v>10800</v>
      </c>
      <c r="AY1526" t="s">
        <v>66</v>
      </c>
      <c r="AZ1526" t="s">
        <v>10373</v>
      </c>
      <c r="BA1526" t="s">
        <v>47</v>
      </c>
      <c r="BB1526" t="s">
        <v>10373</v>
      </c>
      <c r="BC1526" t="s">
        <v>47</v>
      </c>
      <c r="BD1526">
        <v>1148</v>
      </c>
      <c r="BE1526">
        <v>78188.45</v>
      </c>
      <c r="BF1526">
        <v>6</v>
      </c>
      <c r="BG1526">
        <v>7</v>
      </c>
      <c r="BH1526">
        <v>30898.799999999999</v>
      </c>
      <c r="BI1526">
        <v>0</v>
      </c>
      <c r="BJ1526">
        <v>30898.799999999999</v>
      </c>
      <c r="BK1526">
        <v>42000</v>
      </c>
      <c r="BL1526" t="s">
        <v>229</v>
      </c>
      <c r="BM1526" t="s">
        <v>10375</v>
      </c>
      <c r="BN1526" t="s">
        <v>10375</v>
      </c>
      <c r="BO1526" t="s">
        <v>47</v>
      </c>
    </row>
    <row r="1527" spans="1:67" hidden="1" x14ac:dyDescent="0.3">
      <c r="A1527">
        <v>142161</v>
      </c>
      <c r="B1527">
        <v>7122918106</v>
      </c>
      <c r="C1527">
        <v>3855615</v>
      </c>
      <c r="D1527">
        <v>7032</v>
      </c>
      <c r="E1527">
        <v>152955</v>
      </c>
      <c r="F1527">
        <v>1</v>
      </c>
      <c r="G1527" t="s">
        <v>889</v>
      </c>
      <c r="H1527">
        <v>42913</v>
      </c>
      <c r="I1527">
        <v>22715233</v>
      </c>
      <c r="J1527" t="s">
        <v>46</v>
      </c>
      <c r="K1527" t="s">
        <v>47</v>
      </c>
      <c r="L1527" t="s">
        <v>48</v>
      </c>
      <c r="M1527" t="s">
        <v>49</v>
      </c>
      <c r="N1527" t="s">
        <v>189</v>
      </c>
      <c r="O1527" t="s">
        <v>190</v>
      </c>
      <c r="P1527" t="s">
        <v>191</v>
      </c>
      <c r="Q1527" t="s">
        <v>192</v>
      </c>
      <c r="R1527" t="s">
        <v>54</v>
      </c>
      <c r="S1527">
        <v>101030531</v>
      </c>
      <c r="T1527" t="s">
        <v>193</v>
      </c>
      <c r="U1527" t="s">
        <v>56</v>
      </c>
      <c r="V1527" t="s">
        <v>57</v>
      </c>
      <c r="W1527">
        <v>4294.4799999999996</v>
      </c>
      <c r="X1527">
        <v>19975.3</v>
      </c>
      <c r="Y1527">
        <v>18226.84</v>
      </c>
      <c r="Z1527" t="s">
        <v>49</v>
      </c>
      <c r="AA1527" t="s">
        <v>10314</v>
      </c>
      <c r="AB1527" t="s">
        <v>10296</v>
      </c>
      <c r="AC1527" t="s">
        <v>10297</v>
      </c>
      <c r="AD1527" t="s">
        <v>52</v>
      </c>
      <c r="AE1527" t="s">
        <v>76</v>
      </c>
      <c r="AF1527" t="s">
        <v>10207</v>
      </c>
      <c r="AG1527" t="s">
        <v>10208</v>
      </c>
      <c r="AH1527" t="s">
        <v>10298</v>
      </c>
      <c r="AI1527" t="s">
        <v>48</v>
      </c>
      <c r="AJ1527" t="s">
        <v>47</v>
      </c>
      <c r="AK1527" t="s">
        <v>189</v>
      </c>
      <c r="AL1527" t="s">
        <v>10217</v>
      </c>
      <c r="AM1527">
        <v>0</v>
      </c>
      <c r="AN1527" t="s">
        <v>47</v>
      </c>
      <c r="AO1527" t="s">
        <v>47</v>
      </c>
      <c r="AP1527" t="s">
        <v>47</v>
      </c>
      <c r="AQ1527" t="s">
        <v>47</v>
      </c>
      <c r="AR1527" t="s">
        <v>47</v>
      </c>
      <c r="AS1527">
        <v>4294.4799999999996</v>
      </c>
      <c r="AT1527">
        <v>19975.3</v>
      </c>
      <c r="AU1527">
        <v>1</v>
      </c>
      <c r="AV1527">
        <v>1</v>
      </c>
      <c r="AW1527" t="s">
        <v>10352</v>
      </c>
      <c r="AX1527">
        <v>27000</v>
      </c>
      <c r="AY1527" t="s">
        <v>56</v>
      </c>
      <c r="AZ1527" t="s">
        <v>194</v>
      </c>
      <c r="BA1527">
        <v>5563.6</v>
      </c>
      <c r="BB1527" t="s">
        <v>194</v>
      </c>
      <c r="BC1527">
        <v>5563.6</v>
      </c>
      <c r="BD1527" t="s">
        <v>47</v>
      </c>
      <c r="BE1527">
        <v>98163.75</v>
      </c>
      <c r="BF1527">
        <v>7</v>
      </c>
      <c r="BG1527">
        <v>7</v>
      </c>
      <c r="BH1527">
        <v>19975.3</v>
      </c>
      <c r="BI1527">
        <v>0</v>
      </c>
      <c r="BJ1527">
        <v>19975.3</v>
      </c>
      <c r="BK1527">
        <v>27000</v>
      </c>
      <c r="BL1527" t="s">
        <v>56</v>
      </c>
      <c r="BM1527" t="s">
        <v>194</v>
      </c>
      <c r="BN1527" t="s">
        <v>196</v>
      </c>
      <c r="BO1527">
        <v>5563.6</v>
      </c>
    </row>
    <row r="1528" spans="1:67" hidden="1" x14ac:dyDescent="0.3">
      <c r="A1528">
        <v>143612</v>
      </c>
      <c r="B1528">
        <v>7123003697</v>
      </c>
      <c r="C1528">
        <v>5014992</v>
      </c>
      <c r="D1528">
        <v>7032</v>
      </c>
      <c r="E1528">
        <v>153573</v>
      </c>
      <c r="F1528">
        <v>1</v>
      </c>
      <c r="G1528" t="s">
        <v>889</v>
      </c>
      <c r="H1528">
        <v>42914</v>
      </c>
      <c r="I1528">
        <v>22729182</v>
      </c>
      <c r="J1528" t="s">
        <v>46</v>
      </c>
      <c r="K1528" t="s">
        <v>47</v>
      </c>
      <c r="L1528" t="s">
        <v>48</v>
      </c>
      <c r="M1528" t="s">
        <v>49</v>
      </c>
      <c r="N1528" t="s">
        <v>302</v>
      </c>
      <c r="O1528" t="s">
        <v>280</v>
      </c>
      <c r="P1528" t="s">
        <v>281</v>
      </c>
      <c r="Q1528" t="s">
        <v>282</v>
      </c>
      <c r="R1528" t="s">
        <v>54</v>
      </c>
      <c r="S1528">
        <v>100214689</v>
      </c>
      <c r="T1528" t="s">
        <v>155</v>
      </c>
      <c r="U1528" t="s">
        <v>56</v>
      </c>
      <c r="V1528" t="s">
        <v>57</v>
      </c>
      <c r="W1528">
        <v>3151.88</v>
      </c>
      <c r="X1528">
        <v>20815.2</v>
      </c>
      <c r="Y1528">
        <v>19051.2</v>
      </c>
      <c r="Z1528" t="s">
        <v>49</v>
      </c>
      <c r="AA1528" t="s">
        <v>10314</v>
      </c>
      <c r="AB1528" t="s">
        <v>10296</v>
      </c>
      <c r="AC1528" t="s">
        <v>10297</v>
      </c>
      <c r="AD1528" t="s">
        <v>52</v>
      </c>
      <c r="AE1528" t="s">
        <v>76</v>
      </c>
      <c r="AF1528" t="s">
        <v>10207</v>
      </c>
      <c r="AG1528" t="s">
        <v>10208</v>
      </c>
      <c r="AH1528" t="s">
        <v>10298</v>
      </c>
      <c r="AI1528" t="s">
        <v>48</v>
      </c>
      <c r="AJ1528" t="s">
        <v>47</v>
      </c>
      <c r="AK1528" t="s">
        <v>302</v>
      </c>
      <c r="AL1528" t="s">
        <v>10217</v>
      </c>
      <c r="AM1528">
        <v>0</v>
      </c>
      <c r="AN1528" t="s">
        <v>47</v>
      </c>
      <c r="AO1528" t="s">
        <v>47</v>
      </c>
      <c r="AP1528" t="s">
        <v>47</v>
      </c>
      <c r="AQ1528" t="s">
        <v>47</v>
      </c>
      <c r="AR1528" t="s">
        <v>47</v>
      </c>
      <c r="AS1528">
        <v>3151.88</v>
      </c>
      <c r="AT1528">
        <v>20815.2</v>
      </c>
      <c r="AU1528">
        <v>1</v>
      </c>
      <c r="AV1528">
        <v>1</v>
      </c>
      <c r="AW1528" t="s">
        <v>10352</v>
      </c>
      <c r="AX1528">
        <v>27000</v>
      </c>
      <c r="AY1528" t="s">
        <v>56</v>
      </c>
      <c r="AZ1528" t="s">
        <v>303</v>
      </c>
      <c r="BA1528">
        <v>3500</v>
      </c>
      <c r="BB1528" t="s">
        <v>303</v>
      </c>
      <c r="BC1528">
        <v>3500</v>
      </c>
      <c r="BD1528">
        <v>215</v>
      </c>
      <c r="BE1528">
        <v>20815.2</v>
      </c>
      <c r="BF1528">
        <v>1</v>
      </c>
      <c r="BG1528">
        <v>7</v>
      </c>
      <c r="BH1528">
        <v>0</v>
      </c>
      <c r="BI1528">
        <v>0</v>
      </c>
      <c r="BJ1528">
        <v>0</v>
      </c>
      <c r="BK1528">
        <v>0</v>
      </c>
      <c r="BL1528" t="s">
        <v>59</v>
      </c>
      <c r="BM1528" t="s">
        <v>304</v>
      </c>
      <c r="BN1528" t="s">
        <v>305</v>
      </c>
      <c r="BO1528">
        <v>0</v>
      </c>
    </row>
    <row r="1529" spans="1:67" x14ac:dyDescent="0.3">
      <c r="A1529">
        <v>142918</v>
      </c>
      <c r="B1529">
        <v>7122954105</v>
      </c>
      <c r="C1529">
        <v>4463262</v>
      </c>
      <c r="D1529">
        <v>7032</v>
      </c>
      <c r="E1529">
        <v>153483</v>
      </c>
      <c r="F1529">
        <v>1</v>
      </c>
      <c r="G1529" t="s">
        <v>889</v>
      </c>
      <c r="H1529">
        <v>42914</v>
      </c>
      <c r="I1529">
        <v>22728939</v>
      </c>
      <c r="J1529" t="s">
        <v>46</v>
      </c>
      <c r="K1529" t="s">
        <v>47</v>
      </c>
      <c r="L1529" t="s">
        <v>48</v>
      </c>
      <c r="M1529" t="s">
        <v>49</v>
      </c>
      <c r="N1529" t="s">
        <v>9400</v>
      </c>
      <c r="O1529" t="s">
        <v>10230</v>
      </c>
      <c r="P1529" t="s">
        <v>1289</v>
      </c>
      <c r="Q1529" t="s">
        <v>10377</v>
      </c>
      <c r="R1529" t="s">
        <v>10178</v>
      </c>
      <c r="S1529">
        <v>100422206</v>
      </c>
      <c r="T1529" t="s">
        <v>615</v>
      </c>
      <c r="U1529" t="s">
        <v>56</v>
      </c>
      <c r="V1529" t="s">
        <v>57</v>
      </c>
      <c r="W1529">
        <v>2196</v>
      </c>
      <c r="X1529">
        <v>17404.8</v>
      </c>
      <c r="Y1529">
        <v>14896</v>
      </c>
      <c r="Z1529" t="s">
        <v>49</v>
      </c>
      <c r="AA1529" t="s">
        <v>10314</v>
      </c>
      <c r="AB1529" t="s">
        <v>10296</v>
      </c>
      <c r="AC1529" t="s">
        <v>10297</v>
      </c>
      <c r="AD1529" t="s">
        <v>52</v>
      </c>
      <c r="AE1529" t="s">
        <v>76</v>
      </c>
      <c r="AF1529" t="s">
        <v>10207</v>
      </c>
      <c r="AG1529" t="s">
        <v>10208</v>
      </c>
      <c r="AH1529" t="s">
        <v>10298</v>
      </c>
      <c r="AI1529" t="s">
        <v>48</v>
      </c>
      <c r="AJ1529" t="s">
        <v>47</v>
      </c>
      <c r="AK1529" t="s">
        <v>9400</v>
      </c>
      <c r="AL1529" t="s">
        <v>10232</v>
      </c>
      <c r="AM1529">
        <v>0</v>
      </c>
      <c r="AN1529" t="s">
        <v>47</v>
      </c>
      <c r="AO1529" t="s">
        <v>47</v>
      </c>
      <c r="AP1529" t="s">
        <v>47</v>
      </c>
      <c r="AQ1529" t="s">
        <v>47</v>
      </c>
      <c r="AR1529" t="s">
        <v>47</v>
      </c>
      <c r="AS1529">
        <v>2196</v>
      </c>
      <c r="AT1529">
        <v>17404.8</v>
      </c>
      <c r="AU1529">
        <v>1</v>
      </c>
      <c r="AV1529">
        <v>1</v>
      </c>
      <c r="AW1529" t="s">
        <v>10362</v>
      </c>
      <c r="AX1529">
        <v>27000</v>
      </c>
      <c r="AY1529" t="s">
        <v>56</v>
      </c>
      <c r="AZ1529" t="s">
        <v>10436</v>
      </c>
      <c r="BA1529" t="s">
        <v>47</v>
      </c>
      <c r="BB1529" t="s">
        <v>10436</v>
      </c>
      <c r="BC1529" t="s">
        <v>47</v>
      </c>
      <c r="BD1529">
        <v>605</v>
      </c>
      <c r="BE1529">
        <v>38220</v>
      </c>
      <c r="BF1529">
        <v>2</v>
      </c>
      <c r="BG1529">
        <v>7</v>
      </c>
      <c r="BH1529">
        <v>38220</v>
      </c>
      <c r="BI1529">
        <v>0</v>
      </c>
      <c r="BJ1529">
        <v>38220</v>
      </c>
      <c r="BK1529">
        <v>42000</v>
      </c>
      <c r="BL1529" t="s">
        <v>229</v>
      </c>
      <c r="BM1529" t="s">
        <v>10438</v>
      </c>
      <c r="BN1529" t="s">
        <v>10438</v>
      </c>
      <c r="BO1529" t="s">
        <v>47</v>
      </c>
    </row>
    <row r="1530" spans="1:67" hidden="1" x14ac:dyDescent="0.3">
      <c r="A1530">
        <v>143205</v>
      </c>
      <c r="B1530">
        <v>7122957963</v>
      </c>
      <c r="C1530">
        <v>4463264</v>
      </c>
      <c r="D1530">
        <v>7032</v>
      </c>
      <c r="E1530">
        <v>153509</v>
      </c>
      <c r="F1530">
        <v>1</v>
      </c>
      <c r="G1530" t="s">
        <v>889</v>
      </c>
      <c r="H1530">
        <v>42914</v>
      </c>
      <c r="I1530">
        <v>22728937</v>
      </c>
      <c r="J1530" t="s">
        <v>46</v>
      </c>
      <c r="K1530" t="s">
        <v>47</v>
      </c>
      <c r="L1530" t="s">
        <v>48</v>
      </c>
      <c r="M1530" t="s">
        <v>49</v>
      </c>
      <c r="N1530" t="s">
        <v>9400</v>
      </c>
      <c r="O1530" t="s">
        <v>10266</v>
      </c>
      <c r="P1530" t="s">
        <v>2264</v>
      </c>
      <c r="Q1530" t="s">
        <v>10372</v>
      </c>
      <c r="R1530" t="s">
        <v>10178</v>
      </c>
      <c r="S1530">
        <v>100788157</v>
      </c>
      <c r="T1530" t="s">
        <v>606</v>
      </c>
      <c r="U1530" t="s">
        <v>66</v>
      </c>
      <c r="V1530" t="s">
        <v>1007</v>
      </c>
      <c r="W1530">
        <v>2473</v>
      </c>
      <c r="X1530">
        <v>9802.7999999999993</v>
      </c>
      <c r="Y1530">
        <v>9072</v>
      </c>
      <c r="Z1530" t="s">
        <v>49</v>
      </c>
      <c r="AA1530" t="s">
        <v>10314</v>
      </c>
      <c r="AB1530" t="s">
        <v>10296</v>
      </c>
      <c r="AC1530" t="s">
        <v>10297</v>
      </c>
      <c r="AD1530" t="s">
        <v>52</v>
      </c>
      <c r="AE1530" t="s">
        <v>76</v>
      </c>
      <c r="AF1530" t="s">
        <v>10207</v>
      </c>
      <c r="AG1530" t="s">
        <v>10208</v>
      </c>
      <c r="AH1530" t="s">
        <v>10298</v>
      </c>
      <c r="AI1530" t="s">
        <v>48</v>
      </c>
      <c r="AJ1530" t="s">
        <v>47</v>
      </c>
      <c r="AK1530" t="s">
        <v>9400</v>
      </c>
      <c r="AL1530" t="s">
        <v>10207</v>
      </c>
      <c r="AM1530">
        <v>0</v>
      </c>
      <c r="AN1530" t="s">
        <v>47</v>
      </c>
      <c r="AO1530" t="s">
        <v>47</v>
      </c>
      <c r="AP1530" t="s">
        <v>47</v>
      </c>
      <c r="AQ1530" t="s">
        <v>47</v>
      </c>
      <c r="AR1530" t="s">
        <v>47</v>
      </c>
      <c r="AS1530">
        <v>2473</v>
      </c>
      <c r="AT1530">
        <v>9802.7999999999993</v>
      </c>
      <c r="AU1530">
        <v>1</v>
      </c>
      <c r="AV1530">
        <v>1</v>
      </c>
      <c r="AW1530" t="s">
        <v>10362</v>
      </c>
      <c r="AX1530">
        <v>10800</v>
      </c>
      <c r="AY1530" t="s">
        <v>66</v>
      </c>
      <c r="AZ1530" t="s">
        <v>10373</v>
      </c>
      <c r="BA1530" t="s">
        <v>47</v>
      </c>
      <c r="BB1530" t="s">
        <v>10373</v>
      </c>
      <c r="BC1530" t="s">
        <v>47</v>
      </c>
      <c r="BD1530">
        <v>1148</v>
      </c>
      <c r="BE1530">
        <v>48022.8</v>
      </c>
      <c r="BF1530">
        <v>3</v>
      </c>
      <c r="BG1530">
        <v>7</v>
      </c>
      <c r="BH1530">
        <v>0</v>
      </c>
      <c r="BI1530">
        <v>0</v>
      </c>
      <c r="BJ1530">
        <v>0</v>
      </c>
      <c r="BK1530">
        <v>0</v>
      </c>
      <c r="BL1530" t="s">
        <v>59</v>
      </c>
      <c r="BM1530" t="s">
        <v>10376</v>
      </c>
      <c r="BN1530" t="s">
        <v>10375</v>
      </c>
      <c r="BO1530">
        <v>0</v>
      </c>
    </row>
    <row r="1531" spans="1:67" x14ac:dyDescent="0.3">
      <c r="A1531">
        <v>143487</v>
      </c>
      <c r="B1531">
        <v>7123001398</v>
      </c>
      <c r="C1531">
        <v>4463264</v>
      </c>
      <c r="D1531">
        <v>7032</v>
      </c>
      <c r="E1531">
        <v>153541</v>
      </c>
      <c r="F1531">
        <v>1</v>
      </c>
      <c r="G1531" t="s">
        <v>889</v>
      </c>
      <c r="H1531">
        <v>42914</v>
      </c>
      <c r="I1531">
        <v>22728936</v>
      </c>
      <c r="J1531" t="s">
        <v>46</v>
      </c>
      <c r="K1531" t="s">
        <v>47</v>
      </c>
      <c r="L1531" t="s">
        <v>48</v>
      </c>
      <c r="M1531" t="s">
        <v>49</v>
      </c>
      <c r="N1531" t="s">
        <v>9400</v>
      </c>
      <c r="O1531" t="s">
        <v>10266</v>
      </c>
      <c r="P1531" t="s">
        <v>2264</v>
      </c>
      <c r="Q1531" t="s">
        <v>10372</v>
      </c>
      <c r="R1531" t="s">
        <v>10178</v>
      </c>
      <c r="S1531">
        <v>100788157</v>
      </c>
      <c r="T1531" t="s">
        <v>606</v>
      </c>
      <c r="U1531" t="s">
        <v>66</v>
      </c>
      <c r="V1531" t="s">
        <v>1007</v>
      </c>
      <c r="W1531">
        <v>2473</v>
      </c>
      <c r="X1531">
        <v>10054.74</v>
      </c>
      <c r="Y1531">
        <v>9141.8799999999992</v>
      </c>
      <c r="Z1531" t="s">
        <v>49</v>
      </c>
      <c r="AA1531" t="s">
        <v>10314</v>
      </c>
      <c r="AB1531" t="s">
        <v>10296</v>
      </c>
      <c r="AC1531" t="s">
        <v>10297</v>
      </c>
      <c r="AD1531" t="s">
        <v>52</v>
      </c>
      <c r="AE1531" t="s">
        <v>76</v>
      </c>
      <c r="AF1531" t="s">
        <v>10207</v>
      </c>
      <c r="AG1531" t="s">
        <v>10208</v>
      </c>
      <c r="AH1531" t="s">
        <v>10298</v>
      </c>
      <c r="AI1531" t="s">
        <v>48</v>
      </c>
      <c r="AJ1531" t="s">
        <v>47</v>
      </c>
      <c r="AK1531" t="s">
        <v>9400</v>
      </c>
      <c r="AL1531" t="s">
        <v>10207</v>
      </c>
      <c r="AM1531">
        <v>0</v>
      </c>
      <c r="AN1531" t="s">
        <v>47</v>
      </c>
      <c r="AO1531" t="s">
        <v>47</v>
      </c>
      <c r="AP1531" t="s">
        <v>47</v>
      </c>
      <c r="AQ1531" t="s">
        <v>47</v>
      </c>
      <c r="AR1531" t="s">
        <v>47</v>
      </c>
      <c r="AS1531">
        <v>2473</v>
      </c>
      <c r="AT1531">
        <v>10054.74</v>
      </c>
      <c r="AU1531">
        <v>1</v>
      </c>
      <c r="AV1531">
        <v>1</v>
      </c>
      <c r="AW1531" t="s">
        <v>10362</v>
      </c>
      <c r="AX1531">
        <v>10800</v>
      </c>
      <c r="AY1531" t="s">
        <v>66</v>
      </c>
      <c r="AZ1531" t="s">
        <v>10373</v>
      </c>
      <c r="BA1531" t="s">
        <v>47</v>
      </c>
      <c r="BB1531" t="s">
        <v>10373</v>
      </c>
      <c r="BC1531" t="s">
        <v>47</v>
      </c>
      <c r="BD1531">
        <v>1148</v>
      </c>
      <c r="BE1531">
        <v>58077.54</v>
      </c>
      <c r="BF1531">
        <v>4</v>
      </c>
      <c r="BG1531">
        <v>7</v>
      </c>
      <c r="BH1531">
        <v>19857.54</v>
      </c>
      <c r="BI1531">
        <v>0</v>
      </c>
      <c r="BJ1531">
        <v>19857.54</v>
      </c>
      <c r="BK1531">
        <v>27000</v>
      </c>
      <c r="BL1531" t="s">
        <v>56</v>
      </c>
      <c r="BM1531" t="s">
        <v>10374</v>
      </c>
      <c r="BN1531" t="s">
        <v>10375</v>
      </c>
      <c r="BO1531" t="s">
        <v>47</v>
      </c>
    </row>
    <row r="1532" spans="1:67" hidden="1" x14ac:dyDescent="0.3">
      <c r="A1532">
        <v>143610</v>
      </c>
      <c r="B1532">
        <v>7123003695</v>
      </c>
      <c r="C1532">
        <v>4463264</v>
      </c>
      <c r="D1532">
        <v>7032</v>
      </c>
      <c r="E1532">
        <v>153571</v>
      </c>
      <c r="F1532">
        <v>1</v>
      </c>
      <c r="G1532" t="s">
        <v>889</v>
      </c>
      <c r="H1532">
        <v>42914</v>
      </c>
      <c r="I1532">
        <v>22729169</v>
      </c>
      <c r="J1532" t="s">
        <v>46</v>
      </c>
      <c r="K1532" t="s">
        <v>47</v>
      </c>
      <c r="L1532" t="s">
        <v>48</v>
      </c>
      <c r="M1532" t="s">
        <v>49</v>
      </c>
      <c r="N1532" t="s">
        <v>9400</v>
      </c>
      <c r="O1532" t="s">
        <v>10266</v>
      </c>
      <c r="P1532" t="s">
        <v>2264</v>
      </c>
      <c r="Q1532" t="s">
        <v>10372</v>
      </c>
      <c r="R1532" t="s">
        <v>10178</v>
      </c>
      <c r="S1532">
        <v>100788157</v>
      </c>
      <c r="T1532" t="s">
        <v>606</v>
      </c>
      <c r="U1532" t="s">
        <v>66</v>
      </c>
      <c r="V1532" t="s">
        <v>1007</v>
      </c>
      <c r="W1532">
        <v>2473</v>
      </c>
      <c r="X1532">
        <v>9802.7999999999993</v>
      </c>
      <c r="Y1532">
        <v>9072</v>
      </c>
      <c r="Z1532" t="s">
        <v>49</v>
      </c>
      <c r="AA1532" t="s">
        <v>10314</v>
      </c>
      <c r="AB1532" t="s">
        <v>10296</v>
      </c>
      <c r="AC1532" t="s">
        <v>10297</v>
      </c>
      <c r="AD1532" t="s">
        <v>52</v>
      </c>
      <c r="AE1532" t="s">
        <v>76</v>
      </c>
      <c r="AF1532" t="s">
        <v>10207</v>
      </c>
      <c r="AG1532" t="s">
        <v>10208</v>
      </c>
      <c r="AH1532" t="s">
        <v>10298</v>
      </c>
      <c r="AI1532" t="s">
        <v>48</v>
      </c>
      <c r="AJ1532" t="s">
        <v>47</v>
      </c>
      <c r="AK1532" t="s">
        <v>9400</v>
      </c>
      <c r="AL1532" t="s">
        <v>10207</v>
      </c>
      <c r="AM1532">
        <v>0</v>
      </c>
      <c r="AN1532" t="s">
        <v>47</v>
      </c>
      <c r="AO1532" t="s">
        <v>47</v>
      </c>
      <c r="AP1532" t="s">
        <v>47</v>
      </c>
      <c r="AQ1532" t="s">
        <v>47</v>
      </c>
      <c r="AR1532" t="s">
        <v>47</v>
      </c>
      <c r="AS1532">
        <v>2473</v>
      </c>
      <c r="AT1532">
        <v>9802.7999999999993</v>
      </c>
      <c r="AU1532">
        <v>1</v>
      </c>
      <c r="AV1532">
        <v>1</v>
      </c>
      <c r="AW1532" t="s">
        <v>10362</v>
      </c>
      <c r="AX1532">
        <v>10800</v>
      </c>
      <c r="AY1532" t="s">
        <v>66</v>
      </c>
      <c r="AZ1532" t="s">
        <v>10373</v>
      </c>
      <c r="BA1532" t="s">
        <v>47</v>
      </c>
      <c r="BB1532" t="s">
        <v>10373</v>
      </c>
      <c r="BC1532" t="s">
        <v>47</v>
      </c>
      <c r="BD1532">
        <v>1148</v>
      </c>
      <c r="BE1532">
        <v>67880.34</v>
      </c>
      <c r="BF1532">
        <v>5</v>
      </c>
      <c r="BG1532">
        <v>7</v>
      </c>
      <c r="BH1532">
        <v>0</v>
      </c>
      <c r="BI1532">
        <v>0</v>
      </c>
      <c r="BJ1532">
        <v>0</v>
      </c>
      <c r="BK1532">
        <v>0</v>
      </c>
      <c r="BL1532" t="s">
        <v>59</v>
      </c>
      <c r="BM1532" t="s">
        <v>10376</v>
      </c>
      <c r="BN1532" t="s">
        <v>10375</v>
      </c>
      <c r="BO1532">
        <v>0</v>
      </c>
    </row>
    <row r="1533" spans="1:67" x14ac:dyDescent="0.3">
      <c r="A1533">
        <v>143688</v>
      </c>
      <c r="B1533">
        <v>7123006182</v>
      </c>
      <c r="C1533">
        <v>4463264</v>
      </c>
      <c r="D1533">
        <v>7032</v>
      </c>
      <c r="E1533">
        <v>153591</v>
      </c>
      <c r="F1533">
        <v>1</v>
      </c>
      <c r="G1533" t="s">
        <v>889</v>
      </c>
      <c r="H1533">
        <v>42914</v>
      </c>
      <c r="I1533">
        <v>22729168</v>
      </c>
      <c r="J1533" t="s">
        <v>46</v>
      </c>
      <c r="K1533" t="s">
        <v>47</v>
      </c>
      <c r="L1533" t="s">
        <v>48</v>
      </c>
      <c r="M1533" t="s">
        <v>49</v>
      </c>
      <c r="N1533" t="s">
        <v>9400</v>
      </c>
      <c r="O1533" t="s">
        <v>10266</v>
      </c>
      <c r="P1533" t="s">
        <v>2264</v>
      </c>
      <c r="Q1533" t="s">
        <v>10372</v>
      </c>
      <c r="R1533" t="s">
        <v>10178</v>
      </c>
      <c r="S1533">
        <v>100788157</v>
      </c>
      <c r="T1533" t="s">
        <v>606</v>
      </c>
      <c r="U1533" t="s">
        <v>66</v>
      </c>
      <c r="V1533" t="s">
        <v>1007</v>
      </c>
      <c r="W1533">
        <v>2473</v>
      </c>
      <c r="X1533">
        <v>10683.3</v>
      </c>
      <c r="Y1533">
        <v>9813.6</v>
      </c>
      <c r="Z1533" t="s">
        <v>49</v>
      </c>
      <c r="AA1533" t="s">
        <v>10314</v>
      </c>
      <c r="AB1533" t="s">
        <v>10296</v>
      </c>
      <c r="AC1533" t="s">
        <v>10297</v>
      </c>
      <c r="AD1533" t="s">
        <v>52</v>
      </c>
      <c r="AE1533" t="s">
        <v>76</v>
      </c>
      <c r="AF1533" t="s">
        <v>10207</v>
      </c>
      <c r="AG1533" t="s">
        <v>10208</v>
      </c>
      <c r="AH1533" t="s">
        <v>10298</v>
      </c>
      <c r="AI1533" t="s">
        <v>48</v>
      </c>
      <c r="AJ1533" t="s">
        <v>47</v>
      </c>
      <c r="AK1533" t="s">
        <v>9400</v>
      </c>
      <c r="AL1533" t="s">
        <v>10207</v>
      </c>
      <c r="AM1533">
        <v>0</v>
      </c>
      <c r="AN1533" t="s">
        <v>47</v>
      </c>
      <c r="AO1533" t="s">
        <v>47</v>
      </c>
      <c r="AP1533" t="s">
        <v>47</v>
      </c>
      <c r="AQ1533" t="s">
        <v>47</v>
      </c>
      <c r="AR1533" t="s">
        <v>47</v>
      </c>
      <c r="AS1533">
        <v>2473</v>
      </c>
      <c r="AT1533">
        <v>10683.3</v>
      </c>
      <c r="AU1533">
        <v>1</v>
      </c>
      <c r="AV1533">
        <v>1</v>
      </c>
      <c r="AW1533" t="s">
        <v>10362</v>
      </c>
      <c r="AX1533">
        <v>10800</v>
      </c>
      <c r="AY1533" t="s">
        <v>66</v>
      </c>
      <c r="AZ1533" t="s">
        <v>10373</v>
      </c>
      <c r="BA1533" t="s">
        <v>47</v>
      </c>
      <c r="BB1533" t="s">
        <v>10373</v>
      </c>
      <c r="BC1533" t="s">
        <v>47</v>
      </c>
      <c r="BD1533">
        <v>1148</v>
      </c>
      <c r="BE1533">
        <v>78563.64</v>
      </c>
      <c r="BF1533">
        <v>6</v>
      </c>
      <c r="BG1533">
        <v>7</v>
      </c>
      <c r="BH1533">
        <v>20486.099999999999</v>
      </c>
      <c r="BI1533">
        <v>0</v>
      </c>
      <c r="BJ1533">
        <v>20486.099999999999</v>
      </c>
      <c r="BK1533">
        <v>27000</v>
      </c>
      <c r="BL1533" t="s">
        <v>56</v>
      </c>
      <c r="BM1533" t="s">
        <v>10374</v>
      </c>
      <c r="BN1533" t="s">
        <v>10375</v>
      </c>
      <c r="BO1533" t="s">
        <v>47</v>
      </c>
    </row>
    <row r="1534" spans="1:67" hidden="1" x14ac:dyDescent="0.3">
      <c r="A1534">
        <v>143611</v>
      </c>
      <c r="B1534">
        <v>7123003696</v>
      </c>
      <c r="C1534">
        <v>940117</v>
      </c>
      <c r="D1534">
        <v>7032</v>
      </c>
      <c r="E1534">
        <v>153572</v>
      </c>
      <c r="F1534">
        <v>1</v>
      </c>
      <c r="G1534" t="s">
        <v>889</v>
      </c>
      <c r="H1534">
        <v>42914</v>
      </c>
      <c r="I1534">
        <v>22729181</v>
      </c>
      <c r="J1534" t="s">
        <v>46</v>
      </c>
      <c r="K1534" t="s">
        <v>47</v>
      </c>
      <c r="L1534" t="s">
        <v>48</v>
      </c>
      <c r="M1534" t="s">
        <v>49</v>
      </c>
      <c r="N1534" t="s">
        <v>69</v>
      </c>
      <c r="O1534" t="s">
        <v>70</v>
      </c>
      <c r="P1534" t="s">
        <v>71</v>
      </c>
      <c r="Q1534" t="s">
        <v>72</v>
      </c>
      <c r="R1534" t="s">
        <v>54</v>
      </c>
      <c r="S1534">
        <v>100994845</v>
      </c>
      <c r="T1534" t="s">
        <v>86</v>
      </c>
      <c r="U1534" t="s">
        <v>56</v>
      </c>
      <c r="V1534" t="s">
        <v>57</v>
      </c>
      <c r="W1534">
        <v>10986.56</v>
      </c>
      <c r="X1534">
        <v>19792.04</v>
      </c>
      <c r="Y1534">
        <v>17765.52</v>
      </c>
      <c r="Z1534" t="s">
        <v>49</v>
      </c>
      <c r="AA1534" t="s">
        <v>10314</v>
      </c>
      <c r="AB1534" t="s">
        <v>10296</v>
      </c>
      <c r="AC1534" t="s">
        <v>10297</v>
      </c>
      <c r="AD1534" t="s">
        <v>52</v>
      </c>
      <c r="AE1534" t="s">
        <v>76</v>
      </c>
      <c r="AF1534" t="s">
        <v>10207</v>
      </c>
      <c r="AG1534" t="s">
        <v>10208</v>
      </c>
      <c r="AH1534" t="s">
        <v>10298</v>
      </c>
      <c r="AI1534" t="s">
        <v>48</v>
      </c>
      <c r="AJ1534" t="s">
        <v>47</v>
      </c>
      <c r="AK1534" t="s">
        <v>69</v>
      </c>
      <c r="AL1534" t="s">
        <v>10240</v>
      </c>
      <c r="AM1534">
        <v>0</v>
      </c>
      <c r="AN1534" t="s">
        <v>47</v>
      </c>
      <c r="AO1534" t="s">
        <v>47</v>
      </c>
      <c r="AP1534" t="s">
        <v>47</v>
      </c>
      <c r="AQ1534" t="s">
        <v>47</v>
      </c>
      <c r="AR1534" t="s">
        <v>47</v>
      </c>
      <c r="AS1534">
        <v>10986.56</v>
      </c>
      <c r="AT1534">
        <v>19792.04</v>
      </c>
      <c r="AU1534">
        <v>1</v>
      </c>
      <c r="AV1534">
        <v>1</v>
      </c>
      <c r="AW1534" t="s">
        <v>10352</v>
      </c>
      <c r="AX1534">
        <v>27000</v>
      </c>
      <c r="AY1534" t="s">
        <v>56</v>
      </c>
      <c r="AZ1534" t="s">
        <v>236</v>
      </c>
      <c r="BA1534">
        <v>12200</v>
      </c>
      <c r="BB1534" t="s">
        <v>236</v>
      </c>
      <c r="BC1534">
        <v>12200</v>
      </c>
      <c r="BD1534">
        <v>2384</v>
      </c>
      <c r="BE1534">
        <v>98355.68</v>
      </c>
      <c r="BF1534">
        <v>7</v>
      </c>
      <c r="BG1534">
        <v>7</v>
      </c>
      <c r="BH1534">
        <v>19792.04</v>
      </c>
      <c r="BI1534">
        <v>0</v>
      </c>
      <c r="BJ1534">
        <v>19792.04</v>
      </c>
      <c r="BK1534">
        <v>27000</v>
      </c>
      <c r="BL1534" t="s">
        <v>56</v>
      </c>
      <c r="BM1534" t="s">
        <v>236</v>
      </c>
      <c r="BN1534" t="s">
        <v>238</v>
      </c>
      <c r="BO1534">
        <v>12200</v>
      </c>
    </row>
    <row r="1535" spans="1:67" hidden="1" x14ac:dyDescent="0.3">
      <c r="A1535">
        <v>143849</v>
      </c>
      <c r="B1535">
        <v>7123015963</v>
      </c>
      <c r="C1535">
        <v>2769823</v>
      </c>
      <c r="D1535">
        <v>7032</v>
      </c>
      <c r="E1535">
        <v>154204</v>
      </c>
      <c r="F1535">
        <v>1</v>
      </c>
      <c r="G1535" t="s">
        <v>889</v>
      </c>
      <c r="H1535">
        <v>42915</v>
      </c>
      <c r="I1535">
        <v>22743210</v>
      </c>
      <c r="J1535" t="s">
        <v>46</v>
      </c>
      <c r="K1535" t="s">
        <v>47</v>
      </c>
      <c r="L1535" t="s">
        <v>48</v>
      </c>
      <c r="M1535" t="s">
        <v>49</v>
      </c>
      <c r="N1535" t="s">
        <v>9412</v>
      </c>
      <c r="O1535" t="s">
        <v>10389</v>
      </c>
      <c r="P1535" t="s">
        <v>207</v>
      </c>
      <c r="Q1535" t="s">
        <v>208</v>
      </c>
      <c r="R1535" t="s">
        <v>54</v>
      </c>
      <c r="S1535">
        <v>101093720</v>
      </c>
      <c r="T1535" t="s">
        <v>55</v>
      </c>
      <c r="U1535" t="s">
        <v>66</v>
      </c>
      <c r="V1535" t="s">
        <v>1007</v>
      </c>
      <c r="W1535">
        <v>2642.6</v>
      </c>
      <c r="X1535">
        <v>9393.4</v>
      </c>
      <c r="Y1535">
        <v>8379.2000000000007</v>
      </c>
      <c r="Z1535" t="s">
        <v>49</v>
      </c>
      <c r="AA1535" t="s">
        <v>10314</v>
      </c>
      <c r="AB1535" t="s">
        <v>10296</v>
      </c>
      <c r="AC1535" t="s">
        <v>10297</v>
      </c>
      <c r="AD1535" t="s">
        <v>52</v>
      </c>
      <c r="AE1535" t="s">
        <v>76</v>
      </c>
      <c r="AF1535" t="s">
        <v>10207</v>
      </c>
      <c r="AG1535" t="s">
        <v>10208</v>
      </c>
      <c r="AH1535" t="s">
        <v>10298</v>
      </c>
      <c r="AI1535" t="s">
        <v>48</v>
      </c>
      <c r="AJ1535" t="s">
        <v>47</v>
      </c>
      <c r="AK1535" t="s">
        <v>9412</v>
      </c>
      <c r="AL1535" t="s">
        <v>10207</v>
      </c>
      <c r="AM1535">
        <v>0</v>
      </c>
      <c r="AN1535" t="s">
        <v>47</v>
      </c>
      <c r="AO1535" t="s">
        <v>47</v>
      </c>
      <c r="AP1535" t="s">
        <v>47</v>
      </c>
      <c r="AQ1535" t="s">
        <v>47</v>
      </c>
      <c r="AR1535" t="s">
        <v>47</v>
      </c>
      <c r="AS1535">
        <v>2642.6</v>
      </c>
      <c r="AT1535">
        <v>9393.4</v>
      </c>
      <c r="AU1535">
        <v>1</v>
      </c>
      <c r="AV1535">
        <v>1</v>
      </c>
      <c r="AW1535" t="s">
        <v>10352</v>
      </c>
      <c r="AX1535">
        <v>10800</v>
      </c>
      <c r="AY1535" t="s">
        <v>66</v>
      </c>
      <c r="AZ1535" t="s">
        <v>5077</v>
      </c>
      <c r="BA1535">
        <v>2953</v>
      </c>
      <c r="BB1535" t="s">
        <v>5077</v>
      </c>
      <c r="BC1535">
        <v>2953</v>
      </c>
      <c r="BD1535">
        <v>120</v>
      </c>
      <c r="BE1535">
        <v>9393.4</v>
      </c>
      <c r="BF1535">
        <v>1</v>
      </c>
      <c r="BG1535">
        <v>6</v>
      </c>
      <c r="BH1535">
        <v>0</v>
      </c>
      <c r="BI1535">
        <v>0</v>
      </c>
      <c r="BJ1535">
        <v>0</v>
      </c>
      <c r="BK1535">
        <v>0</v>
      </c>
      <c r="BL1535" t="s">
        <v>59</v>
      </c>
      <c r="BM1535" t="s">
        <v>10390</v>
      </c>
      <c r="BN1535" t="s">
        <v>10391</v>
      </c>
      <c r="BO1535">
        <v>0</v>
      </c>
    </row>
    <row r="1536" spans="1:67" x14ac:dyDescent="0.3">
      <c r="A1536">
        <v>143850</v>
      </c>
      <c r="B1536">
        <v>7123015964</v>
      </c>
      <c r="C1536">
        <v>2027253</v>
      </c>
      <c r="D1536">
        <v>7032</v>
      </c>
      <c r="E1536">
        <v>154205</v>
      </c>
      <c r="F1536">
        <v>1</v>
      </c>
      <c r="G1536" t="s">
        <v>889</v>
      </c>
      <c r="H1536">
        <v>42915</v>
      </c>
      <c r="I1536">
        <v>22743211</v>
      </c>
      <c r="J1536" t="s">
        <v>46</v>
      </c>
      <c r="K1536" t="s">
        <v>47</v>
      </c>
      <c r="L1536" t="s">
        <v>48</v>
      </c>
      <c r="M1536" t="s">
        <v>49</v>
      </c>
      <c r="N1536" t="s">
        <v>9410</v>
      </c>
      <c r="O1536" t="s">
        <v>10353</v>
      </c>
      <c r="P1536" t="s">
        <v>52</v>
      </c>
      <c r="Q1536" t="s">
        <v>53</v>
      </c>
      <c r="R1536" t="s">
        <v>54</v>
      </c>
      <c r="S1536">
        <v>101093720</v>
      </c>
      <c r="T1536" t="s">
        <v>55</v>
      </c>
      <c r="U1536" t="s">
        <v>66</v>
      </c>
      <c r="V1536" t="s">
        <v>1007</v>
      </c>
      <c r="W1536">
        <v>2118.52</v>
      </c>
      <c r="X1536">
        <v>11706.7</v>
      </c>
      <c r="Y1536">
        <v>10821.2</v>
      </c>
      <c r="Z1536" t="s">
        <v>49</v>
      </c>
      <c r="AA1536" t="s">
        <v>10314</v>
      </c>
      <c r="AB1536" t="s">
        <v>10296</v>
      </c>
      <c r="AC1536" t="s">
        <v>10297</v>
      </c>
      <c r="AD1536" t="s">
        <v>52</v>
      </c>
      <c r="AE1536" t="s">
        <v>76</v>
      </c>
      <c r="AF1536" t="s">
        <v>10207</v>
      </c>
      <c r="AG1536" t="s">
        <v>10208</v>
      </c>
      <c r="AH1536" t="s">
        <v>10298</v>
      </c>
      <c r="AI1536" t="s">
        <v>48</v>
      </c>
      <c r="AJ1536" t="s">
        <v>47</v>
      </c>
      <c r="AK1536" t="s">
        <v>9410</v>
      </c>
      <c r="AL1536" t="s">
        <v>10207</v>
      </c>
      <c r="AM1536">
        <v>0</v>
      </c>
      <c r="AN1536" t="s">
        <v>47</v>
      </c>
      <c r="AO1536" t="s">
        <v>47</v>
      </c>
      <c r="AP1536" t="s">
        <v>47</v>
      </c>
      <c r="AQ1536" t="s">
        <v>47</v>
      </c>
      <c r="AR1536" t="s">
        <v>47</v>
      </c>
      <c r="AS1536">
        <v>2118.52</v>
      </c>
      <c r="AT1536">
        <v>11706.7</v>
      </c>
      <c r="AU1536">
        <v>1</v>
      </c>
      <c r="AV1536">
        <v>1</v>
      </c>
      <c r="AW1536" t="s">
        <v>10352</v>
      </c>
      <c r="AX1536">
        <v>27000</v>
      </c>
      <c r="AY1536" t="s">
        <v>56</v>
      </c>
      <c r="AZ1536" t="s">
        <v>5542</v>
      </c>
      <c r="BA1536">
        <v>2367.36</v>
      </c>
      <c r="BB1536" t="s">
        <v>5543</v>
      </c>
      <c r="BC1536">
        <v>2988.5</v>
      </c>
      <c r="BD1536">
        <v>287</v>
      </c>
      <c r="BE1536">
        <v>21100.1</v>
      </c>
      <c r="BF1536">
        <v>2</v>
      </c>
      <c r="BG1536">
        <v>6</v>
      </c>
      <c r="BH1536">
        <v>21100.1</v>
      </c>
      <c r="BI1536">
        <v>0</v>
      </c>
      <c r="BJ1536">
        <v>21100.1</v>
      </c>
      <c r="BK1536">
        <v>27000</v>
      </c>
      <c r="BL1536" t="s">
        <v>56</v>
      </c>
      <c r="BM1536" t="s">
        <v>5543</v>
      </c>
      <c r="BN1536" t="s">
        <v>10411</v>
      </c>
      <c r="BO1536" t="s">
        <v>47</v>
      </c>
    </row>
    <row r="1537" spans="1:67" hidden="1" x14ac:dyDescent="0.3">
      <c r="A1537">
        <v>144481</v>
      </c>
      <c r="B1537">
        <v>7123047925</v>
      </c>
      <c r="C1537">
        <v>4463262</v>
      </c>
      <c r="D1537">
        <v>7032</v>
      </c>
      <c r="E1537">
        <v>154389</v>
      </c>
      <c r="F1537">
        <v>1</v>
      </c>
      <c r="G1537" t="s">
        <v>889</v>
      </c>
      <c r="H1537">
        <v>42915</v>
      </c>
      <c r="I1537">
        <v>22742979</v>
      </c>
      <c r="J1537" t="s">
        <v>46</v>
      </c>
      <c r="K1537" t="s">
        <v>47</v>
      </c>
      <c r="L1537" t="s">
        <v>48</v>
      </c>
      <c r="M1537" t="s">
        <v>49</v>
      </c>
      <c r="N1537" t="s">
        <v>9400</v>
      </c>
      <c r="O1537" t="s">
        <v>10230</v>
      </c>
      <c r="P1537" t="s">
        <v>1289</v>
      </c>
      <c r="Q1537" t="s">
        <v>10377</v>
      </c>
      <c r="R1537" t="s">
        <v>10178</v>
      </c>
      <c r="S1537">
        <v>100422206</v>
      </c>
      <c r="T1537" t="s">
        <v>615</v>
      </c>
      <c r="U1537" t="s">
        <v>56</v>
      </c>
      <c r="V1537" t="s">
        <v>57</v>
      </c>
      <c r="W1537">
        <v>2196</v>
      </c>
      <c r="X1537">
        <v>17148.48</v>
      </c>
      <c r="Y1537">
        <v>14758.72</v>
      </c>
      <c r="Z1537" t="s">
        <v>49</v>
      </c>
      <c r="AA1537" t="s">
        <v>10314</v>
      </c>
      <c r="AB1537" t="s">
        <v>10296</v>
      </c>
      <c r="AC1537" t="s">
        <v>10297</v>
      </c>
      <c r="AD1537" t="s">
        <v>52</v>
      </c>
      <c r="AE1537" t="s">
        <v>76</v>
      </c>
      <c r="AF1537" t="s">
        <v>10207</v>
      </c>
      <c r="AG1537" t="s">
        <v>10208</v>
      </c>
      <c r="AH1537" t="s">
        <v>10298</v>
      </c>
      <c r="AI1537" t="s">
        <v>48</v>
      </c>
      <c r="AJ1537" t="s">
        <v>47</v>
      </c>
      <c r="AK1537" t="s">
        <v>9400</v>
      </c>
      <c r="AL1537" t="s">
        <v>10232</v>
      </c>
      <c r="AM1537">
        <v>0</v>
      </c>
      <c r="AN1537" t="s">
        <v>47</v>
      </c>
      <c r="AO1537" t="s">
        <v>47</v>
      </c>
      <c r="AP1537" t="s">
        <v>47</v>
      </c>
      <c r="AQ1537" t="s">
        <v>47</v>
      </c>
      <c r="AR1537" t="s">
        <v>47</v>
      </c>
      <c r="AS1537">
        <v>2196</v>
      </c>
      <c r="AT1537">
        <v>17148.48</v>
      </c>
      <c r="AU1537">
        <v>1</v>
      </c>
      <c r="AV1537">
        <v>1</v>
      </c>
      <c r="AW1537" t="s">
        <v>10362</v>
      </c>
      <c r="AX1537">
        <v>27000</v>
      </c>
      <c r="AY1537" t="s">
        <v>56</v>
      </c>
      <c r="AZ1537" t="s">
        <v>10436</v>
      </c>
      <c r="BA1537" t="s">
        <v>47</v>
      </c>
      <c r="BB1537" t="s">
        <v>10436</v>
      </c>
      <c r="BC1537" t="s">
        <v>47</v>
      </c>
      <c r="BD1537">
        <v>605</v>
      </c>
      <c r="BE1537">
        <v>38248.58</v>
      </c>
      <c r="BF1537">
        <v>3</v>
      </c>
      <c r="BG1537">
        <v>6</v>
      </c>
      <c r="BH1537">
        <v>0</v>
      </c>
      <c r="BI1537">
        <v>0</v>
      </c>
      <c r="BJ1537">
        <v>0</v>
      </c>
      <c r="BK1537">
        <v>0</v>
      </c>
      <c r="BL1537" t="s">
        <v>59</v>
      </c>
      <c r="BM1537" t="s">
        <v>10437</v>
      </c>
      <c r="BN1537" t="s">
        <v>10438</v>
      </c>
      <c r="BO1537">
        <v>0</v>
      </c>
    </row>
    <row r="1538" spans="1:67" hidden="1" x14ac:dyDescent="0.3">
      <c r="A1538">
        <v>144658</v>
      </c>
      <c r="B1538">
        <v>7123079000</v>
      </c>
      <c r="C1538">
        <v>931560</v>
      </c>
      <c r="D1538">
        <v>7032</v>
      </c>
      <c r="E1538">
        <v>154534</v>
      </c>
      <c r="F1538">
        <v>1</v>
      </c>
      <c r="G1538" t="s">
        <v>889</v>
      </c>
      <c r="H1538">
        <v>42915</v>
      </c>
      <c r="I1538">
        <v>22743274</v>
      </c>
      <c r="J1538" t="s">
        <v>46</v>
      </c>
      <c r="K1538" t="s">
        <v>47</v>
      </c>
      <c r="L1538" t="s">
        <v>48</v>
      </c>
      <c r="M1538" t="s">
        <v>49</v>
      </c>
      <c r="N1538" t="s">
        <v>337</v>
      </c>
      <c r="O1538" t="s">
        <v>338</v>
      </c>
      <c r="P1538" t="s">
        <v>241</v>
      </c>
      <c r="Q1538" t="s">
        <v>242</v>
      </c>
      <c r="R1538" t="s">
        <v>54</v>
      </c>
      <c r="S1538">
        <v>100422206</v>
      </c>
      <c r="T1538" t="s">
        <v>615</v>
      </c>
      <c r="U1538" t="s">
        <v>56</v>
      </c>
      <c r="V1538" t="s">
        <v>57</v>
      </c>
      <c r="W1538">
        <v>2504.79</v>
      </c>
      <c r="X1538">
        <v>19477.5</v>
      </c>
      <c r="Y1538">
        <v>17351.599999999999</v>
      </c>
      <c r="Z1538" t="s">
        <v>49</v>
      </c>
      <c r="AA1538" t="s">
        <v>10314</v>
      </c>
      <c r="AB1538" t="s">
        <v>10296</v>
      </c>
      <c r="AC1538" t="s">
        <v>10297</v>
      </c>
      <c r="AD1538" t="s">
        <v>52</v>
      </c>
      <c r="AE1538" t="s">
        <v>76</v>
      </c>
      <c r="AF1538" t="s">
        <v>10207</v>
      </c>
      <c r="AG1538" t="s">
        <v>10208</v>
      </c>
      <c r="AH1538" t="s">
        <v>10298</v>
      </c>
      <c r="AI1538" t="s">
        <v>48</v>
      </c>
      <c r="AJ1538" t="s">
        <v>47</v>
      </c>
      <c r="AK1538" t="s">
        <v>337</v>
      </c>
      <c r="AL1538" t="s">
        <v>10232</v>
      </c>
      <c r="AM1538">
        <v>0</v>
      </c>
      <c r="AN1538" t="s">
        <v>47</v>
      </c>
      <c r="AO1538" t="s">
        <v>47</v>
      </c>
      <c r="AP1538" t="s">
        <v>47</v>
      </c>
      <c r="AQ1538" t="s">
        <v>47</v>
      </c>
      <c r="AR1538" t="s">
        <v>47</v>
      </c>
      <c r="AS1538">
        <v>2504.79</v>
      </c>
      <c r="AT1538">
        <v>19477.5</v>
      </c>
      <c r="AU1538">
        <v>1</v>
      </c>
      <c r="AV1538">
        <v>1</v>
      </c>
      <c r="AW1538" t="s">
        <v>10352</v>
      </c>
      <c r="AX1538">
        <v>27000</v>
      </c>
      <c r="AY1538" t="s">
        <v>56</v>
      </c>
      <c r="AZ1538" t="s">
        <v>616</v>
      </c>
      <c r="BA1538">
        <v>2799</v>
      </c>
      <c r="BB1538" t="s">
        <v>616</v>
      </c>
      <c r="BC1538">
        <v>2799</v>
      </c>
      <c r="BD1538">
        <v>682</v>
      </c>
      <c r="BE1538">
        <v>57726.080000000002</v>
      </c>
      <c r="BF1538">
        <v>4</v>
      </c>
      <c r="BG1538">
        <v>6</v>
      </c>
      <c r="BH1538">
        <v>36625.980000000003</v>
      </c>
      <c r="BI1538">
        <v>0</v>
      </c>
      <c r="BJ1538">
        <v>36625.980000000003</v>
      </c>
      <c r="BK1538">
        <v>42000</v>
      </c>
      <c r="BL1538" t="s">
        <v>229</v>
      </c>
      <c r="BM1538" t="s">
        <v>618</v>
      </c>
      <c r="BN1538" t="s">
        <v>618</v>
      </c>
      <c r="BO1538">
        <v>3638.7</v>
      </c>
    </row>
    <row r="1539" spans="1:67" hidden="1" x14ac:dyDescent="0.3">
      <c r="A1539">
        <v>144180</v>
      </c>
      <c r="B1539">
        <v>7123041692</v>
      </c>
      <c r="C1539">
        <v>4463264</v>
      </c>
      <c r="D1539">
        <v>7032</v>
      </c>
      <c r="E1539">
        <v>154297</v>
      </c>
      <c r="F1539">
        <v>1</v>
      </c>
      <c r="G1539" t="s">
        <v>889</v>
      </c>
      <c r="H1539">
        <v>42915</v>
      </c>
      <c r="I1539">
        <v>22743202</v>
      </c>
      <c r="J1539" t="s">
        <v>46</v>
      </c>
      <c r="K1539" t="s">
        <v>47</v>
      </c>
      <c r="L1539" t="s">
        <v>48</v>
      </c>
      <c r="M1539" t="s">
        <v>49</v>
      </c>
      <c r="N1539" t="s">
        <v>9400</v>
      </c>
      <c r="O1539" t="s">
        <v>10266</v>
      </c>
      <c r="P1539" t="s">
        <v>2264</v>
      </c>
      <c r="Q1539" t="s">
        <v>10372</v>
      </c>
      <c r="R1539" t="s">
        <v>10178</v>
      </c>
      <c r="S1539">
        <v>100788157</v>
      </c>
      <c r="T1539" t="s">
        <v>606</v>
      </c>
      <c r="U1539" t="s">
        <v>66</v>
      </c>
      <c r="V1539" t="s">
        <v>1007</v>
      </c>
      <c r="W1539">
        <v>2473</v>
      </c>
      <c r="X1539">
        <v>10654.7</v>
      </c>
      <c r="Y1539">
        <v>9779.85</v>
      </c>
      <c r="Z1539" t="s">
        <v>49</v>
      </c>
      <c r="AA1539" t="s">
        <v>10314</v>
      </c>
      <c r="AB1539" t="s">
        <v>10296</v>
      </c>
      <c r="AC1539" t="s">
        <v>10297</v>
      </c>
      <c r="AD1539" t="s">
        <v>52</v>
      </c>
      <c r="AE1539" t="s">
        <v>76</v>
      </c>
      <c r="AF1539" t="s">
        <v>10207</v>
      </c>
      <c r="AG1539" t="s">
        <v>10208</v>
      </c>
      <c r="AH1539" t="s">
        <v>10298</v>
      </c>
      <c r="AI1539" t="s">
        <v>48</v>
      </c>
      <c r="AJ1539" t="s">
        <v>47</v>
      </c>
      <c r="AK1539" t="s">
        <v>9400</v>
      </c>
      <c r="AL1539" t="s">
        <v>10207</v>
      </c>
      <c r="AM1539">
        <v>0</v>
      </c>
      <c r="AN1539" t="s">
        <v>47</v>
      </c>
      <c r="AO1539" t="s">
        <v>47</v>
      </c>
      <c r="AP1539" t="s">
        <v>47</v>
      </c>
      <c r="AQ1539" t="s">
        <v>47</v>
      </c>
      <c r="AR1539" t="s">
        <v>47</v>
      </c>
      <c r="AS1539">
        <v>2473</v>
      </c>
      <c r="AT1539">
        <v>10654.7</v>
      </c>
      <c r="AU1539">
        <v>1</v>
      </c>
      <c r="AV1539">
        <v>1</v>
      </c>
      <c r="AW1539" t="s">
        <v>10362</v>
      </c>
      <c r="AX1539">
        <v>10800</v>
      </c>
      <c r="AY1539" t="s">
        <v>66</v>
      </c>
      <c r="AZ1539" t="s">
        <v>10373</v>
      </c>
      <c r="BA1539" t="s">
        <v>47</v>
      </c>
      <c r="BB1539" t="s">
        <v>10373</v>
      </c>
      <c r="BC1539" t="s">
        <v>47</v>
      </c>
      <c r="BD1539">
        <v>1148</v>
      </c>
      <c r="BE1539">
        <v>68380.78</v>
      </c>
      <c r="BF1539">
        <v>5</v>
      </c>
      <c r="BG1539">
        <v>6</v>
      </c>
      <c r="BH1539">
        <v>0</v>
      </c>
      <c r="BI1539">
        <v>0</v>
      </c>
      <c r="BJ1539">
        <v>0</v>
      </c>
      <c r="BK1539">
        <v>0</v>
      </c>
      <c r="BL1539" t="s">
        <v>59</v>
      </c>
      <c r="BM1539" t="s">
        <v>10376</v>
      </c>
      <c r="BN1539" t="s">
        <v>10375</v>
      </c>
      <c r="BO1539">
        <v>0</v>
      </c>
    </row>
    <row r="1540" spans="1:67" hidden="1" x14ac:dyDescent="0.3">
      <c r="A1540">
        <v>144654</v>
      </c>
      <c r="B1540">
        <v>7123078986</v>
      </c>
      <c r="C1540">
        <v>2064813</v>
      </c>
      <c r="D1540">
        <v>7032</v>
      </c>
      <c r="E1540">
        <v>154531</v>
      </c>
      <c r="F1540">
        <v>1</v>
      </c>
      <c r="G1540" t="s">
        <v>889</v>
      </c>
      <c r="H1540">
        <v>42915</v>
      </c>
      <c r="I1540">
        <v>22743215</v>
      </c>
      <c r="J1540" t="s">
        <v>46</v>
      </c>
      <c r="K1540" t="s">
        <v>47</v>
      </c>
      <c r="L1540" t="s">
        <v>48</v>
      </c>
      <c r="M1540" t="s">
        <v>49</v>
      </c>
      <c r="N1540" t="s">
        <v>256</v>
      </c>
      <c r="O1540" t="s">
        <v>257</v>
      </c>
      <c r="P1540" t="s">
        <v>215</v>
      </c>
      <c r="Q1540" t="s">
        <v>216</v>
      </c>
      <c r="R1540" t="s">
        <v>54</v>
      </c>
      <c r="S1540">
        <v>100297681</v>
      </c>
      <c r="T1540" t="s">
        <v>258</v>
      </c>
      <c r="U1540" t="s">
        <v>56</v>
      </c>
      <c r="V1540" t="s">
        <v>57</v>
      </c>
      <c r="W1540">
        <v>12787.63</v>
      </c>
      <c r="X1540">
        <v>20897.919999999998</v>
      </c>
      <c r="Y1540">
        <v>19068.05</v>
      </c>
      <c r="Z1540" t="s">
        <v>49</v>
      </c>
      <c r="AA1540" t="s">
        <v>10314</v>
      </c>
      <c r="AB1540" t="s">
        <v>10296</v>
      </c>
      <c r="AC1540" t="s">
        <v>10297</v>
      </c>
      <c r="AD1540" t="s">
        <v>52</v>
      </c>
      <c r="AE1540" t="s">
        <v>76</v>
      </c>
      <c r="AF1540" t="s">
        <v>10207</v>
      </c>
      <c r="AG1540" t="s">
        <v>10208</v>
      </c>
      <c r="AH1540" t="s">
        <v>10298</v>
      </c>
      <c r="AI1540" t="s">
        <v>48</v>
      </c>
      <c r="AJ1540" t="s">
        <v>47</v>
      </c>
      <c r="AK1540" t="s">
        <v>256</v>
      </c>
      <c r="AL1540" t="s">
        <v>10356</v>
      </c>
      <c r="AM1540">
        <v>0</v>
      </c>
      <c r="AN1540" t="s">
        <v>47</v>
      </c>
      <c r="AO1540" t="s">
        <v>47</v>
      </c>
      <c r="AP1540" t="s">
        <v>47</v>
      </c>
      <c r="AQ1540" t="s">
        <v>47</v>
      </c>
      <c r="AR1540" t="s">
        <v>47</v>
      </c>
      <c r="AS1540">
        <v>12787.63</v>
      </c>
      <c r="AT1540">
        <v>20897.919999999998</v>
      </c>
      <c r="AU1540">
        <v>1</v>
      </c>
      <c r="AV1540">
        <v>1</v>
      </c>
      <c r="AW1540" t="s">
        <v>10352</v>
      </c>
      <c r="AX1540">
        <v>27000</v>
      </c>
      <c r="AY1540" t="s">
        <v>56</v>
      </c>
      <c r="AZ1540" t="s">
        <v>259</v>
      </c>
      <c r="BA1540">
        <v>14200</v>
      </c>
      <c r="BB1540" t="s">
        <v>259</v>
      </c>
      <c r="BC1540">
        <v>14200</v>
      </c>
      <c r="BD1540">
        <v>2028</v>
      </c>
      <c r="BE1540">
        <v>89278.7</v>
      </c>
      <c r="BF1540">
        <v>6</v>
      </c>
      <c r="BG1540">
        <v>6</v>
      </c>
      <c r="BH1540">
        <v>31552.62</v>
      </c>
      <c r="BI1540">
        <v>0</v>
      </c>
      <c r="BJ1540">
        <v>31552.62</v>
      </c>
      <c r="BK1540">
        <v>42000</v>
      </c>
      <c r="BL1540" t="s">
        <v>229</v>
      </c>
      <c r="BM1540" t="s">
        <v>260</v>
      </c>
      <c r="BN1540" t="s">
        <v>260</v>
      </c>
      <c r="BO1540">
        <v>18460</v>
      </c>
    </row>
    <row r="1541" spans="1:67" hidden="1" x14ac:dyDescent="0.3">
      <c r="A1541">
        <v>144473</v>
      </c>
      <c r="B1541">
        <v>7123047750</v>
      </c>
      <c r="C1541">
        <v>915409</v>
      </c>
      <c r="D1541">
        <v>7032</v>
      </c>
      <c r="E1541">
        <v>154736</v>
      </c>
      <c r="F1541">
        <v>1</v>
      </c>
      <c r="G1541" t="s">
        <v>889</v>
      </c>
      <c r="H1541">
        <v>42916</v>
      </c>
      <c r="I1541">
        <v>22758347</v>
      </c>
      <c r="J1541" t="s">
        <v>46</v>
      </c>
      <c r="K1541" t="s">
        <v>47</v>
      </c>
      <c r="L1541" t="s">
        <v>48</v>
      </c>
      <c r="M1541" t="s">
        <v>49</v>
      </c>
      <c r="N1541" t="s">
        <v>247</v>
      </c>
      <c r="O1541" t="s">
        <v>248</v>
      </c>
      <c r="P1541" t="s">
        <v>249</v>
      </c>
      <c r="Q1541" t="s">
        <v>250</v>
      </c>
      <c r="R1541" t="s">
        <v>54</v>
      </c>
      <c r="S1541">
        <v>100422206</v>
      </c>
      <c r="T1541" t="s">
        <v>615</v>
      </c>
      <c r="U1541" t="s">
        <v>56</v>
      </c>
      <c r="V1541" t="s">
        <v>57</v>
      </c>
      <c r="W1541">
        <v>4502.6899999999996</v>
      </c>
      <c r="X1541">
        <v>21087.43</v>
      </c>
      <c r="Y1541">
        <v>19394.78</v>
      </c>
      <c r="Z1541" t="s">
        <v>49</v>
      </c>
      <c r="AA1541" t="s">
        <v>10314</v>
      </c>
      <c r="AB1541" t="s">
        <v>10296</v>
      </c>
      <c r="AC1541" t="s">
        <v>10297</v>
      </c>
      <c r="AD1541" t="s">
        <v>52</v>
      </c>
      <c r="AE1541" t="s">
        <v>76</v>
      </c>
      <c r="AF1541" t="s">
        <v>10207</v>
      </c>
      <c r="AG1541" t="s">
        <v>10208</v>
      </c>
      <c r="AH1541" t="s">
        <v>10298</v>
      </c>
      <c r="AI1541" t="s">
        <v>48</v>
      </c>
      <c r="AJ1541" t="s">
        <v>47</v>
      </c>
      <c r="AK1541" t="s">
        <v>247</v>
      </c>
      <c r="AL1541" t="s">
        <v>10217</v>
      </c>
      <c r="AM1541">
        <v>0</v>
      </c>
      <c r="AN1541" t="s">
        <v>47</v>
      </c>
      <c r="AO1541" t="s">
        <v>47</v>
      </c>
      <c r="AP1541" t="s">
        <v>47</v>
      </c>
      <c r="AQ1541" t="s">
        <v>47</v>
      </c>
      <c r="AR1541" t="s">
        <v>47</v>
      </c>
      <c r="AS1541">
        <v>4502.6899999999996</v>
      </c>
      <c r="AT1541">
        <v>21087.43</v>
      </c>
      <c r="AU1541">
        <v>1</v>
      </c>
      <c r="AV1541">
        <v>1</v>
      </c>
      <c r="AW1541" t="s">
        <v>10352</v>
      </c>
      <c r="AX1541">
        <v>27000</v>
      </c>
      <c r="AY1541" t="s">
        <v>56</v>
      </c>
      <c r="AZ1541" t="s">
        <v>634</v>
      </c>
      <c r="BA1541">
        <v>5000</v>
      </c>
      <c r="BB1541" t="s">
        <v>634</v>
      </c>
      <c r="BC1541">
        <v>5000</v>
      </c>
      <c r="BD1541">
        <v>1</v>
      </c>
      <c r="BE1541">
        <v>21087.43</v>
      </c>
      <c r="BF1541">
        <v>1</v>
      </c>
      <c r="BG1541">
        <v>23</v>
      </c>
      <c r="BH1541">
        <v>0</v>
      </c>
      <c r="BI1541">
        <v>0</v>
      </c>
      <c r="BJ1541">
        <v>0</v>
      </c>
      <c r="BK1541">
        <v>0</v>
      </c>
      <c r="BL1541" t="s">
        <v>59</v>
      </c>
      <c r="BM1541" t="s">
        <v>635</v>
      </c>
      <c r="BN1541" t="s">
        <v>636</v>
      </c>
      <c r="BO1541">
        <v>0</v>
      </c>
    </row>
    <row r="1542" spans="1:67" hidden="1" x14ac:dyDescent="0.3">
      <c r="A1542">
        <v>145818</v>
      </c>
      <c r="B1542">
        <v>7123123869</v>
      </c>
      <c r="C1542">
        <v>915409</v>
      </c>
      <c r="D1542">
        <v>7032</v>
      </c>
      <c r="E1542">
        <v>155745</v>
      </c>
      <c r="F1542">
        <v>1</v>
      </c>
      <c r="G1542" t="s">
        <v>889</v>
      </c>
      <c r="H1542">
        <v>42916</v>
      </c>
      <c r="I1542">
        <v>22770845</v>
      </c>
      <c r="J1542" t="s">
        <v>46</v>
      </c>
      <c r="K1542" t="s">
        <v>47</v>
      </c>
      <c r="L1542" t="s">
        <v>48</v>
      </c>
      <c r="M1542" t="s">
        <v>49</v>
      </c>
      <c r="N1542" t="s">
        <v>247</v>
      </c>
      <c r="O1542" t="s">
        <v>248</v>
      </c>
      <c r="P1542" t="s">
        <v>249</v>
      </c>
      <c r="Q1542" t="s">
        <v>250</v>
      </c>
      <c r="R1542" t="s">
        <v>54</v>
      </c>
      <c r="S1542">
        <v>100422206</v>
      </c>
      <c r="T1542" t="s">
        <v>615</v>
      </c>
      <c r="U1542" t="s">
        <v>56</v>
      </c>
      <c r="V1542" t="s">
        <v>57</v>
      </c>
      <c r="W1542">
        <v>4502.6899999999996</v>
      </c>
      <c r="X1542">
        <v>20815.2</v>
      </c>
      <c r="Y1542">
        <v>19051.2</v>
      </c>
      <c r="Z1542" t="s">
        <v>49</v>
      </c>
      <c r="AA1542" t="s">
        <v>10314</v>
      </c>
      <c r="AB1542" t="s">
        <v>10296</v>
      </c>
      <c r="AC1542" t="s">
        <v>10297</v>
      </c>
      <c r="AD1542" t="s">
        <v>52</v>
      </c>
      <c r="AE1542" t="s">
        <v>76</v>
      </c>
      <c r="AF1542" t="s">
        <v>10207</v>
      </c>
      <c r="AG1542" t="s">
        <v>10208</v>
      </c>
      <c r="AH1542" t="s">
        <v>10298</v>
      </c>
      <c r="AI1542" t="s">
        <v>48</v>
      </c>
      <c r="AJ1542" t="s">
        <v>47</v>
      </c>
      <c r="AK1542" t="s">
        <v>247</v>
      </c>
      <c r="AL1542" t="s">
        <v>10217</v>
      </c>
      <c r="AM1542">
        <v>0</v>
      </c>
      <c r="AN1542" t="s">
        <v>47</v>
      </c>
      <c r="AO1542" t="s">
        <v>47</v>
      </c>
      <c r="AP1542" t="s">
        <v>47</v>
      </c>
      <c r="AQ1542" t="s">
        <v>47</v>
      </c>
      <c r="AR1542" t="s">
        <v>47</v>
      </c>
      <c r="AS1542">
        <v>4502.6899999999996</v>
      </c>
      <c r="AT1542">
        <v>20815.2</v>
      </c>
      <c r="AU1542">
        <v>1</v>
      </c>
      <c r="AV1542">
        <v>1</v>
      </c>
      <c r="AW1542" t="s">
        <v>10352</v>
      </c>
      <c r="AX1542">
        <v>27000</v>
      </c>
      <c r="AY1542" t="s">
        <v>56</v>
      </c>
      <c r="AZ1542" t="s">
        <v>634</v>
      </c>
      <c r="BA1542">
        <v>5000</v>
      </c>
      <c r="BB1542" t="s">
        <v>634</v>
      </c>
      <c r="BC1542">
        <v>5000</v>
      </c>
      <c r="BD1542">
        <v>1</v>
      </c>
      <c r="BE1542">
        <v>41902.629999999997</v>
      </c>
      <c r="BF1542">
        <v>2</v>
      </c>
      <c r="BG1542">
        <v>23</v>
      </c>
      <c r="BH1542">
        <v>41902.629999999997</v>
      </c>
      <c r="BI1542">
        <v>0</v>
      </c>
      <c r="BJ1542">
        <v>41902.629999999997</v>
      </c>
      <c r="BK1542">
        <v>42000</v>
      </c>
      <c r="BL1542" t="s">
        <v>229</v>
      </c>
      <c r="BM1542" t="s">
        <v>636</v>
      </c>
      <c r="BN1542" t="s">
        <v>636</v>
      </c>
      <c r="BO1542">
        <v>6500</v>
      </c>
    </row>
    <row r="1543" spans="1:67" hidden="1" x14ac:dyDescent="0.3">
      <c r="A1543">
        <v>145939</v>
      </c>
      <c r="B1543">
        <v>7123124920</v>
      </c>
      <c r="C1543">
        <v>2769823</v>
      </c>
      <c r="D1543">
        <v>7032</v>
      </c>
      <c r="E1543">
        <v>155849</v>
      </c>
      <c r="F1543">
        <v>1</v>
      </c>
      <c r="G1543" t="s">
        <v>889</v>
      </c>
      <c r="H1543">
        <v>42916</v>
      </c>
      <c r="I1543">
        <v>22770904</v>
      </c>
      <c r="J1543" t="s">
        <v>46</v>
      </c>
      <c r="K1543" t="s">
        <v>47</v>
      </c>
      <c r="L1543" t="s">
        <v>48</v>
      </c>
      <c r="M1543" t="s">
        <v>49</v>
      </c>
      <c r="N1543" t="s">
        <v>9412</v>
      </c>
      <c r="O1543" t="s">
        <v>10389</v>
      </c>
      <c r="P1543" t="s">
        <v>207</v>
      </c>
      <c r="Q1543" t="s">
        <v>208</v>
      </c>
      <c r="R1543" t="s">
        <v>54</v>
      </c>
      <c r="S1543">
        <v>101093720</v>
      </c>
      <c r="T1543" t="s">
        <v>55</v>
      </c>
      <c r="U1543" t="s">
        <v>66</v>
      </c>
      <c r="V1543" t="s">
        <v>1007</v>
      </c>
      <c r="W1543">
        <v>2642.6</v>
      </c>
      <c r="X1543">
        <v>10258.41</v>
      </c>
      <c r="Y1543">
        <v>9441.7199999999993</v>
      </c>
      <c r="Z1543" t="s">
        <v>49</v>
      </c>
      <c r="AA1543" t="s">
        <v>10314</v>
      </c>
      <c r="AB1543" t="s">
        <v>10296</v>
      </c>
      <c r="AC1543" t="s">
        <v>10297</v>
      </c>
      <c r="AD1543" t="s">
        <v>52</v>
      </c>
      <c r="AE1543" t="s">
        <v>76</v>
      </c>
      <c r="AF1543" t="s">
        <v>10207</v>
      </c>
      <c r="AG1543" t="s">
        <v>10208</v>
      </c>
      <c r="AH1543" t="s">
        <v>10298</v>
      </c>
      <c r="AI1543" t="s">
        <v>48</v>
      </c>
      <c r="AJ1543" t="s">
        <v>47</v>
      </c>
      <c r="AK1543" t="s">
        <v>9412</v>
      </c>
      <c r="AL1543" t="s">
        <v>10207</v>
      </c>
      <c r="AM1543">
        <v>0</v>
      </c>
      <c r="AN1543" t="s">
        <v>47</v>
      </c>
      <c r="AO1543" t="s">
        <v>47</v>
      </c>
      <c r="AP1543" t="s">
        <v>47</v>
      </c>
      <c r="AQ1543" t="s">
        <v>47</v>
      </c>
      <c r="AR1543" t="s">
        <v>47</v>
      </c>
      <c r="AS1543">
        <v>2642.6</v>
      </c>
      <c r="AT1543">
        <v>10258.41</v>
      </c>
      <c r="AU1543">
        <v>1</v>
      </c>
      <c r="AV1543">
        <v>1</v>
      </c>
      <c r="AW1543" t="s">
        <v>10352</v>
      </c>
      <c r="AX1543">
        <v>10800</v>
      </c>
      <c r="AY1543" t="s">
        <v>66</v>
      </c>
      <c r="AZ1543" t="s">
        <v>5077</v>
      </c>
      <c r="BA1543">
        <v>2953</v>
      </c>
      <c r="BB1543" t="s">
        <v>5077</v>
      </c>
      <c r="BC1543">
        <v>2953</v>
      </c>
      <c r="BD1543">
        <v>120</v>
      </c>
      <c r="BE1543">
        <v>52161.04</v>
      </c>
      <c r="BF1543">
        <v>3</v>
      </c>
      <c r="BG1543">
        <v>23</v>
      </c>
      <c r="BH1543">
        <v>0</v>
      </c>
      <c r="BI1543">
        <v>0</v>
      </c>
      <c r="BJ1543">
        <v>0</v>
      </c>
      <c r="BK1543">
        <v>0</v>
      </c>
      <c r="BL1543" t="s">
        <v>59</v>
      </c>
      <c r="BM1543" t="s">
        <v>10390</v>
      </c>
      <c r="BN1543" t="s">
        <v>10391</v>
      </c>
      <c r="BO1543">
        <v>0</v>
      </c>
    </row>
    <row r="1544" spans="1:67" x14ac:dyDescent="0.3">
      <c r="A1544">
        <v>146198</v>
      </c>
      <c r="B1544">
        <v>7123136405</v>
      </c>
      <c r="C1544">
        <v>2769823</v>
      </c>
      <c r="D1544">
        <v>7032</v>
      </c>
      <c r="E1544">
        <v>155961</v>
      </c>
      <c r="F1544">
        <v>1</v>
      </c>
      <c r="G1544" t="s">
        <v>889</v>
      </c>
      <c r="H1544">
        <v>42916</v>
      </c>
      <c r="I1544">
        <v>22770850</v>
      </c>
      <c r="J1544" t="s">
        <v>46</v>
      </c>
      <c r="K1544" t="s">
        <v>47</v>
      </c>
      <c r="L1544" t="s">
        <v>48</v>
      </c>
      <c r="M1544" t="s">
        <v>49</v>
      </c>
      <c r="N1544" t="s">
        <v>9412</v>
      </c>
      <c r="O1544" t="s">
        <v>10389</v>
      </c>
      <c r="P1544" t="s">
        <v>207</v>
      </c>
      <c r="Q1544" t="s">
        <v>208</v>
      </c>
      <c r="R1544" t="s">
        <v>54</v>
      </c>
      <c r="S1544">
        <v>101093720</v>
      </c>
      <c r="T1544" t="s">
        <v>55</v>
      </c>
      <c r="U1544" t="s">
        <v>66</v>
      </c>
      <c r="V1544" t="s">
        <v>1007</v>
      </c>
      <c r="W1544">
        <v>2642.6</v>
      </c>
      <c r="X1544">
        <v>9582</v>
      </c>
      <c r="Y1544">
        <v>8656.7999999999993</v>
      </c>
      <c r="Z1544" t="s">
        <v>49</v>
      </c>
      <c r="AA1544" t="s">
        <v>10314</v>
      </c>
      <c r="AB1544" t="s">
        <v>10296</v>
      </c>
      <c r="AC1544" t="s">
        <v>10297</v>
      </c>
      <c r="AD1544" t="s">
        <v>52</v>
      </c>
      <c r="AE1544" t="s">
        <v>76</v>
      </c>
      <c r="AF1544" t="s">
        <v>10207</v>
      </c>
      <c r="AG1544" t="s">
        <v>10208</v>
      </c>
      <c r="AH1544" t="s">
        <v>10298</v>
      </c>
      <c r="AI1544" t="s">
        <v>48</v>
      </c>
      <c r="AJ1544" t="s">
        <v>47</v>
      </c>
      <c r="AK1544" t="s">
        <v>9412</v>
      </c>
      <c r="AL1544" t="s">
        <v>10207</v>
      </c>
      <c r="AM1544">
        <v>0</v>
      </c>
      <c r="AN1544" t="s">
        <v>47</v>
      </c>
      <c r="AO1544" t="s">
        <v>47</v>
      </c>
      <c r="AP1544" t="s">
        <v>47</v>
      </c>
      <c r="AQ1544" t="s">
        <v>47</v>
      </c>
      <c r="AR1544" t="s">
        <v>47</v>
      </c>
      <c r="AS1544">
        <v>2642.6</v>
      </c>
      <c r="AT1544">
        <v>9582</v>
      </c>
      <c r="AU1544">
        <v>1</v>
      </c>
      <c r="AV1544">
        <v>1</v>
      </c>
      <c r="AW1544" t="s">
        <v>10352</v>
      </c>
      <c r="AX1544">
        <v>10800</v>
      </c>
      <c r="AY1544" t="s">
        <v>66</v>
      </c>
      <c r="AZ1544" t="s">
        <v>5077</v>
      </c>
      <c r="BA1544">
        <v>2953</v>
      </c>
      <c r="BB1544" t="s">
        <v>5077</v>
      </c>
      <c r="BC1544">
        <v>2953</v>
      </c>
      <c r="BD1544">
        <v>120</v>
      </c>
      <c r="BE1544">
        <v>61743.040000000001</v>
      </c>
      <c r="BF1544">
        <v>4</v>
      </c>
      <c r="BG1544">
        <v>23</v>
      </c>
      <c r="BH1544">
        <v>19840.41</v>
      </c>
      <c r="BI1544">
        <v>0</v>
      </c>
      <c r="BJ1544">
        <v>19840.41</v>
      </c>
      <c r="BK1544">
        <v>27000</v>
      </c>
      <c r="BL1544" t="s">
        <v>56</v>
      </c>
      <c r="BM1544" t="s">
        <v>10397</v>
      </c>
      <c r="BN1544" t="s">
        <v>10391</v>
      </c>
      <c r="BO1544" t="s">
        <v>47</v>
      </c>
    </row>
    <row r="1545" spans="1:67" hidden="1" x14ac:dyDescent="0.3">
      <c r="A1545">
        <v>144700</v>
      </c>
      <c r="B1545">
        <v>7123079401</v>
      </c>
      <c r="C1545">
        <v>659338</v>
      </c>
      <c r="D1545">
        <v>7032</v>
      </c>
      <c r="E1545">
        <v>154771</v>
      </c>
      <c r="F1545">
        <v>1</v>
      </c>
      <c r="G1545" t="s">
        <v>889</v>
      </c>
      <c r="H1545">
        <v>42916</v>
      </c>
      <c r="I1545">
        <v>22770890</v>
      </c>
      <c r="J1545" t="s">
        <v>46</v>
      </c>
      <c r="K1545" t="s">
        <v>47</v>
      </c>
      <c r="L1545" t="s">
        <v>48</v>
      </c>
      <c r="M1545" t="s">
        <v>49</v>
      </c>
      <c r="N1545" t="s">
        <v>50</v>
      </c>
      <c r="O1545" t="s">
        <v>51</v>
      </c>
      <c r="P1545" t="s">
        <v>52</v>
      </c>
      <c r="Q1545" t="s">
        <v>53</v>
      </c>
      <c r="R1545" t="s">
        <v>54</v>
      </c>
      <c r="S1545">
        <v>100223303</v>
      </c>
      <c r="T1545" t="s">
        <v>64</v>
      </c>
      <c r="U1545" t="s">
        <v>56</v>
      </c>
      <c r="V1545" t="s">
        <v>57</v>
      </c>
      <c r="W1545">
        <v>1360.42</v>
      </c>
      <c r="X1545">
        <v>17700.599999999999</v>
      </c>
      <c r="Y1545">
        <v>16315.2</v>
      </c>
      <c r="Z1545" t="s">
        <v>49</v>
      </c>
      <c r="AA1545" t="s">
        <v>10314</v>
      </c>
      <c r="AB1545" t="s">
        <v>10296</v>
      </c>
      <c r="AC1545" t="s">
        <v>10297</v>
      </c>
      <c r="AD1545" t="s">
        <v>52</v>
      </c>
      <c r="AE1545" t="s">
        <v>76</v>
      </c>
      <c r="AF1545" t="s">
        <v>10207</v>
      </c>
      <c r="AG1545" t="s">
        <v>10208</v>
      </c>
      <c r="AH1545" t="s">
        <v>10298</v>
      </c>
      <c r="AI1545" t="s">
        <v>48</v>
      </c>
      <c r="AJ1545" t="s">
        <v>47</v>
      </c>
      <c r="AK1545" t="s">
        <v>50</v>
      </c>
      <c r="AL1545" t="s">
        <v>10207</v>
      </c>
      <c r="AM1545">
        <v>0</v>
      </c>
      <c r="AN1545" t="s">
        <v>47</v>
      </c>
      <c r="AO1545" t="s">
        <v>47</v>
      </c>
      <c r="AP1545" t="s">
        <v>47</v>
      </c>
      <c r="AQ1545" t="s">
        <v>47</v>
      </c>
      <c r="AR1545" t="s">
        <v>47</v>
      </c>
      <c r="AS1545">
        <v>1360.42</v>
      </c>
      <c r="AT1545">
        <v>17700.599999999999</v>
      </c>
      <c r="AU1545">
        <v>1</v>
      </c>
      <c r="AV1545">
        <v>1</v>
      </c>
      <c r="AW1545" t="s">
        <v>10352</v>
      </c>
      <c r="AX1545">
        <v>27000</v>
      </c>
      <c r="AY1545" t="s">
        <v>56</v>
      </c>
      <c r="AZ1545" t="s">
        <v>423</v>
      </c>
      <c r="BA1545">
        <v>1520.21</v>
      </c>
      <c r="BB1545" t="s">
        <v>423</v>
      </c>
      <c r="BC1545">
        <v>1520.21</v>
      </c>
      <c r="BD1545">
        <v>154</v>
      </c>
      <c r="BE1545">
        <v>79443.64</v>
      </c>
      <c r="BF1545">
        <v>5</v>
      </c>
      <c r="BG1545">
        <v>23</v>
      </c>
      <c r="BH1545">
        <v>0</v>
      </c>
      <c r="BI1545">
        <v>0</v>
      </c>
      <c r="BJ1545">
        <v>0</v>
      </c>
      <c r="BK1545">
        <v>0</v>
      </c>
      <c r="BL1545" t="s">
        <v>59</v>
      </c>
      <c r="BM1545" t="s">
        <v>424</v>
      </c>
      <c r="BN1545" t="s">
        <v>425</v>
      </c>
      <c r="BO1545">
        <v>0</v>
      </c>
    </row>
    <row r="1546" spans="1:67" hidden="1" x14ac:dyDescent="0.3">
      <c r="A1546">
        <v>144806</v>
      </c>
      <c r="B1546">
        <v>7123082909</v>
      </c>
      <c r="C1546">
        <v>659338</v>
      </c>
      <c r="D1546">
        <v>7032</v>
      </c>
      <c r="E1546">
        <v>154838</v>
      </c>
      <c r="F1546">
        <v>1</v>
      </c>
      <c r="G1546" t="s">
        <v>889</v>
      </c>
      <c r="H1546">
        <v>42916</v>
      </c>
      <c r="I1546">
        <v>22770889</v>
      </c>
      <c r="J1546" t="s">
        <v>46</v>
      </c>
      <c r="K1546" t="s">
        <v>47</v>
      </c>
      <c r="L1546" t="s">
        <v>48</v>
      </c>
      <c r="M1546" t="s">
        <v>49</v>
      </c>
      <c r="N1546" t="s">
        <v>50</v>
      </c>
      <c r="O1546" t="s">
        <v>51</v>
      </c>
      <c r="P1546" t="s">
        <v>52</v>
      </c>
      <c r="Q1546" t="s">
        <v>53</v>
      </c>
      <c r="R1546" t="s">
        <v>54</v>
      </c>
      <c r="S1546">
        <v>100223303</v>
      </c>
      <c r="T1546" t="s">
        <v>64</v>
      </c>
      <c r="U1546" t="s">
        <v>56</v>
      </c>
      <c r="V1546" t="s">
        <v>57</v>
      </c>
      <c r="W1546">
        <v>1360.42</v>
      </c>
      <c r="X1546">
        <v>18556.099999999999</v>
      </c>
      <c r="Y1546">
        <v>17270.400000000001</v>
      </c>
      <c r="Z1546" t="s">
        <v>49</v>
      </c>
      <c r="AA1546" t="s">
        <v>10314</v>
      </c>
      <c r="AB1546" t="s">
        <v>10296</v>
      </c>
      <c r="AC1546" t="s">
        <v>10297</v>
      </c>
      <c r="AD1546" t="s">
        <v>52</v>
      </c>
      <c r="AE1546" t="s">
        <v>76</v>
      </c>
      <c r="AF1546" t="s">
        <v>10207</v>
      </c>
      <c r="AG1546" t="s">
        <v>10208</v>
      </c>
      <c r="AH1546" t="s">
        <v>10298</v>
      </c>
      <c r="AI1546" t="s">
        <v>48</v>
      </c>
      <c r="AJ1546" t="s">
        <v>47</v>
      </c>
      <c r="AK1546" t="s">
        <v>50</v>
      </c>
      <c r="AL1546" t="s">
        <v>10207</v>
      </c>
      <c r="AM1546">
        <v>0</v>
      </c>
      <c r="AN1546" t="s">
        <v>47</v>
      </c>
      <c r="AO1546" t="s">
        <v>47</v>
      </c>
      <c r="AP1546" t="s">
        <v>47</v>
      </c>
      <c r="AQ1546" t="s">
        <v>47</v>
      </c>
      <c r="AR1546" t="s">
        <v>47</v>
      </c>
      <c r="AS1546">
        <v>1360.42</v>
      </c>
      <c r="AT1546">
        <v>18556.099999999999</v>
      </c>
      <c r="AU1546">
        <v>1</v>
      </c>
      <c r="AV1546">
        <v>1</v>
      </c>
      <c r="AW1546" t="s">
        <v>10352</v>
      </c>
      <c r="AX1546">
        <v>27000</v>
      </c>
      <c r="AY1546" t="s">
        <v>56</v>
      </c>
      <c r="AZ1546" t="s">
        <v>423</v>
      </c>
      <c r="BA1546">
        <v>1520.21</v>
      </c>
      <c r="BB1546" t="s">
        <v>423</v>
      </c>
      <c r="BC1546">
        <v>1520.21</v>
      </c>
      <c r="BD1546">
        <v>154</v>
      </c>
      <c r="BE1546">
        <v>97999.74</v>
      </c>
      <c r="BF1546">
        <v>6</v>
      </c>
      <c r="BG1546">
        <v>23</v>
      </c>
      <c r="BH1546">
        <v>36256.699999999997</v>
      </c>
      <c r="BI1546">
        <v>0</v>
      </c>
      <c r="BJ1546">
        <v>36256.699999999997</v>
      </c>
      <c r="BK1546">
        <v>42000</v>
      </c>
      <c r="BL1546" t="s">
        <v>229</v>
      </c>
      <c r="BM1546" t="s">
        <v>425</v>
      </c>
      <c r="BN1546" t="s">
        <v>425</v>
      </c>
      <c r="BO1546">
        <v>1976.2729999999999</v>
      </c>
    </row>
    <row r="1547" spans="1:67" hidden="1" x14ac:dyDescent="0.3">
      <c r="A1547">
        <v>144920</v>
      </c>
      <c r="B1547">
        <v>7123087913</v>
      </c>
      <c r="C1547">
        <v>4463189</v>
      </c>
      <c r="D1547">
        <v>7032</v>
      </c>
      <c r="E1547">
        <v>154903</v>
      </c>
      <c r="F1547">
        <v>1</v>
      </c>
      <c r="G1547" t="s">
        <v>889</v>
      </c>
      <c r="H1547">
        <v>42916</v>
      </c>
      <c r="I1547">
        <v>22759635</v>
      </c>
      <c r="J1547" t="s">
        <v>46</v>
      </c>
      <c r="K1547" t="s">
        <v>47</v>
      </c>
      <c r="L1547" t="s">
        <v>48</v>
      </c>
      <c r="M1547" t="s">
        <v>49</v>
      </c>
      <c r="N1547" t="s">
        <v>9400</v>
      </c>
      <c r="O1547" t="s">
        <v>51</v>
      </c>
      <c r="P1547" t="s">
        <v>52</v>
      </c>
      <c r="Q1547" t="s">
        <v>10357</v>
      </c>
      <c r="R1547" t="s">
        <v>992</v>
      </c>
      <c r="S1547">
        <v>101093720</v>
      </c>
      <c r="T1547" t="s">
        <v>55</v>
      </c>
      <c r="U1547" t="s">
        <v>56</v>
      </c>
      <c r="V1547" t="s">
        <v>57</v>
      </c>
      <c r="W1547">
        <v>1880.82</v>
      </c>
      <c r="X1547">
        <v>11776.5</v>
      </c>
      <c r="Y1547">
        <v>10799.02</v>
      </c>
      <c r="Z1547" t="s">
        <v>49</v>
      </c>
      <c r="AA1547" t="s">
        <v>10314</v>
      </c>
      <c r="AB1547" t="s">
        <v>10296</v>
      </c>
      <c r="AC1547" t="s">
        <v>10297</v>
      </c>
      <c r="AD1547" t="s">
        <v>52</v>
      </c>
      <c r="AE1547" t="s">
        <v>76</v>
      </c>
      <c r="AF1547" t="s">
        <v>10207</v>
      </c>
      <c r="AG1547" t="s">
        <v>10208</v>
      </c>
      <c r="AH1547" t="s">
        <v>10298</v>
      </c>
      <c r="AI1547" t="s">
        <v>48</v>
      </c>
      <c r="AJ1547" t="s">
        <v>47</v>
      </c>
      <c r="AK1547" t="s">
        <v>9400</v>
      </c>
      <c r="AL1547" t="s">
        <v>10207</v>
      </c>
      <c r="AM1547">
        <v>0</v>
      </c>
      <c r="AN1547" t="s">
        <v>47</v>
      </c>
      <c r="AO1547" t="s">
        <v>47</v>
      </c>
      <c r="AP1547" t="s">
        <v>47</v>
      </c>
      <c r="AQ1547" t="s">
        <v>47</v>
      </c>
      <c r="AR1547" t="s">
        <v>47</v>
      </c>
      <c r="AS1547">
        <v>1880.82</v>
      </c>
      <c r="AT1547">
        <v>11776.5</v>
      </c>
      <c r="AU1547">
        <v>1</v>
      </c>
      <c r="AV1547">
        <v>1</v>
      </c>
      <c r="AW1547" t="s">
        <v>10358</v>
      </c>
      <c r="AX1547">
        <v>27000</v>
      </c>
      <c r="AY1547" t="s">
        <v>56</v>
      </c>
      <c r="AZ1547" t="s">
        <v>5276</v>
      </c>
      <c r="BA1547">
        <v>1880.82</v>
      </c>
      <c r="BB1547" t="s">
        <v>5276</v>
      </c>
      <c r="BC1547">
        <v>1880.82</v>
      </c>
      <c r="BD1547">
        <v>154</v>
      </c>
      <c r="BE1547">
        <v>109776.24</v>
      </c>
      <c r="BF1547">
        <v>7</v>
      </c>
      <c r="BG1547">
        <v>23</v>
      </c>
      <c r="BH1547">
        <v>0</v>
      </c>
      <c r="BI1547">
        <v>0</v>
      </c>
      <c r="BJ1547">
        <v>0</v>
      </c>
      <c r="BK1547">
        <v>0</v>
      </c>
      <c r="BL1547" t="s">
        <v>59</v>
      </c>
      <c r="BM1547" t="s">
        <v>10359</v>
      </c>
      <c r="BN1547" t="s">
        <v>10360</v>
      </c>
      <c r="BO1547">
        <v>0</v>
      </c>
    </row>
    <row r="1548" spans="1:67" hidden="1" x14ac:dyDescent="0.3">
      <c r="A1548">
        <v>146141</v>
      </c>
      <c r="B1548">
        <v>7123127322</v>
      </c>
      <c r="C1548">
        <v>659338</v>
      </c>
      <c r="D1548">
        <v>7032</v>
      </c>
      <c r="E1548">
        <v>155952</v>
      </c>
      <c r="F1548">
        <v>1</v>
      </c>
      <c r="G1548" t="s">
        <v>889</v>
      </c>
      <c r="H1548">
        <v>42916</v>
      </c>
      <c r="I1548">
        <v>22770894</v>
      </c>
      <c r="J1548" t="s">
        <v>46</v>
      </c>
      <c r="K1548" t="s">
        <v>47</v>
      </c>
      <c r="L1548" t="s">
        <v>48</v>
      </c>
      <c r="M1548" t="s">
        <v>49</v>
      </c>
      <c r="N1548" t="s">
        <v>50</v>
      </c>
      <c r="O1548" t="s">
        <v>51</v>
      </c>
      <c r="P1548" t="s">
        <v>52</v>
      </c>
      <c r="Q1548" t="s">
        <v>53</v>
      </c>
      <c r="R1548" t="s">
        <v>54</v>
      </c>
      <c r="S1548">
        <v>101093720</v>
      </c>
      <c r="T1548" t="s">
        <v>55</v>
      </c>
      <c r="U1548" t="s">
        <v>56</v>
      </c>
      <c r="V1548" t="s">
        <v>57</v>
      </c>
      <c r="W1548">
        <v>1683.12</v>
      </c>
      <c r="X1548">
        <v>10451.86</v>
      </c>
      <c r="Y1548">
        <v>9668.0400000000009</v>
      </c>
      <c r="Z1548" t="s">
        <v>49</v>
      </c>
      <c r="AA1548" t="s">
        <v>10314</v>
      </c>
      <c r="AB1548" t="s">
        <v>10296</v>
      </c>
      <c r="AC1548" t="s">
        <v>10297</v>
      </c>
      <c r="AD1548" t="s">
        <v>52</v>
      </c>
      <c r="AE1548" t="s">
        <v>76</v>
      </c>
      <c r="AF1548" t="s">
        <v>10207</v>
      </c>
      <c r="AG1548" t="s">
        <v>10208</v>
      </c>
      <c r="AH1548" t="s">
        <v>10298</v>
      </c>
      <c r="AI1548" t="s">
        <v>48</v>
      </c>
      <c r="AJ1548" t="s">
        <v>47</v>
      </c>
      <c r="AK1548" t="s">
        <v>50</v>
      </c>
      <c r="AL1548" t="s">
        <v>10207</v>
      </c>
      <c r="AM1548">
        <v>0</v>
      </c>
      <c r="AN1548" t="s">
        <v>47</v>
      </c>
      <c r="AO1548" t="s">
        <v>47</v>
      </c>
      <c r="AP1548" t="s">
        <v>47</v>
      </c>
      <c r="AQ1548" t="s">
        <v>47</v>
      </c>
      <c r="AR1548" t="s">
        <v>47</v>
      </c>
      <c r="AS1548">
        <v>1683.12</v>
      </c>
      <c r="AT1548">
        <v>10451.86</v>
      </c>
      <c r="AU1548">
        <v>1</v>
      </c>
      <c r="AV1548">
        <v>1</v>
      </c>
      <c r="AW1548" t="s">
        <v>10352</v>
      </c>
      <c r="AX1548">
        <v>10800</v>
      </c>
      <c r="AY1548" t="s">
        <v>66</v>
      </c>
      <c r="AZ1548" t="s">
        <v>220</v>
      </c>
      <c r="BA1548">
        <v>1880.82</v>
      </c>
      <c r="BB1548" t="s">
        <v>223</v>
      </c>
      <c r="BC1548">
        <v>1326.09</v>
      </c>
      <c r="BD1548">
        <v>154</v>
      </c>
      <c r="BE1548">
        <v>120228.1</v>
      </c>
      <c r="BF1548">
        <v>8</v>
      </c>
      <c r="BG1548">
        <v>23</v>
      </c>
      <c r="BH1548">
        <v>22228.36</v>
      </c>
      <c r="BI1548">
        <v>0</v>
      </c>
      <c r="BJ1548">
        <v>22228.36</v>
      </c>
      <c r="BK1548">
        <v>27000</v>
      </c>
      <c r="BL1548" t="s">
        <v>56</v>
      </c>
      <c r="BM1548" t="s">
        <v>220</v>
      </c>
      <c r="BN1548" t="s">
        <v>222</v>
      </c>
      <c r="BO1548">
        <v>1880.82</v>
      </c>
    </row>
    <row r="1549" spans="1:67" hidden="1" x14ac:dyDescent="0.3">
      <c r="A1549">
        <v>146208</v>
      </c>
      <c r="B1549">
        <v>7123136795</v>
      </c>
      <c r="C1549">
        <v>659338</v>
      </c>
      <c r="D1549">
        <v>7032</v>
      </c>
      <c r="E1549">
        <v>155972</v>
      </c>
      <c r="F1549">
        <v>1</v>
      </c>
      <c r="G1549" t="s">
        <v>889</v>
      </c>
      <c r="H1549">
        <v>42916</v>
      </c>
      <c r="I1549">
        <v>22770903</v>
      </c>
      <c r="J1549" t="s">
        <v>46</v>
      </c>
      <c r="K1549" t="s">
        <v>47</v>
      </c>
      <c r="L1549" t="s">
        <v>48</v>
      </c>
      <c r="M1549" t="s">
        <v>49</v>
      </c>
      <c r="N1549" t="s">
        <v>50</v>
      </c>
      <c r="O1549" t="s">
        <v>51</v>
      </c>
      <c r="P1549" t="s">
        <v>52</v>
      </c>
      <c r="Q1549" t="s">
        <v>53</v>
      </c>
      <c r="R1549" t="s">
        <v>54</v>
      </c>
      <c r="S1549">
        <v>100223303</v>
      </c>
      <c r="T1549" t="s">
        <v>64</v>
      </c>
      <c r="U1549" t="s">
        <v>56</v>
      </c>
      <c r="V1549" t="s">
        <v>57</v>
      </c>
      <c r="W1549">
        <v>1360.42</v>
      </c>
      <c r="X1549">
        <v>17548.900000000001</v>
      </c>
      <c r="Y1549">
        <v>16327.2</v>
      </c>
      <c r="Z1549" t="s">
        <v>49</v>
      </c>
      <c r="AA1549" t="s">
        <v>10314</v>
      </c>
      <c r="AB1549" t="s">
        <v>10296</v>
      </c>
      <c r="AC1549" t="s">
        <v>10297</v>
      </c>
      <c r="AD1549" t="s">
        <v>52</v>
      </c>
      <c r="AE1549" t="s">
        <v>76</v>
      </c>
      <c r="AF1549" t="s">
        <v>10207</v>
      </c>
      <c r="AG1549" t="s">
        <v>10208</v>
      </c>
      <c r="AH1549" t="s">
        <v>10298</v>
      </c>
      <c r="AI1549" t="s">
        <v>48</v>
      </c>
      <c r="AJ1549" t="s">
        <v>47</v>
      </c>
      <c r="AK1549" t="s">
        <v>50</v>
      </c>
      <c r="AL1549" t="s">
        <v>10207</v>
      </c>
      <c r="AM1549">
        <v>0</v>
      </c>
      <c r="AN1549" t="s">
        <v>47</v>
      </c>
      <c r="AO1549" t="s">
        <v>47</v>
      </c>
      <c r="AP1549" t="s">
        <v>47</v>
      </c>
      <c r="AQ1549" t="s">
        <v>47</v>
      </c>
      <c r="AR1549" t="s">
        <v>47</v>
      </c>
      <c r="AS1549">
        <v>1360.42</v>
      </c>
      <c r="AT1549">
        <v>17548.900000000001</v>
      </c>
      <c r="AU1549">
        <v>1</v>
      </c>
      <c r="AV1549">
        <v>1</v>
      </c>
      <c r="AW1549" t="s">
        <v>10352</v>
      </c>
      <c r="AX1549">
        <v>27000</v>
      </c>
      <c r="AY1549" t="s">
        <v>56</v>
      </c>
      <c r="AZ1549" t="s">
        <v>423</v>
      </c>
      <c r="BA1549">
        <v>1520.21</v>
      </c>
      <c r="BB1549" t="s">
        <v>423</v>
      </c>
      <c r="BC1549">
        <v>1520.21</v>
      </c>
      <c r="BD1549">
        <v>154</v>
      </c>
      <c r="BE1549">
        <v>137777</v>
      </c>
      <c r="BF1549">
        <v>9</v>
      </c>
      <c r="BG1549">
        <v>23</v>
      </c>
      <c r="BH1549">
        <v>0</v>
      </c>
      <c r="BI1549">
        <v>0</v>
      </c>
      <c r="BJ1549">
        <v>0</v>
      </c>
      <c r="BK1549">
        <v>0</v>
      </c>
      <c r="BL1549" t="s">
        <v>59</v>
      </c>
      <c r="BM1549" t="s">
        <v>424</v>
      </c>
      <c r="BN1549" t="s">
        <v>425</v>
      </c>
      <c r="BO1549">
        <v>0</v>
      </c>
    </row>
    <row r="1550" spans="1:67" hidden="1" x14ac:dyDescent="0.3">
      <c r="A1550">
        <v>145591</v>
      </c>
      <c r="B1550">
        <v>7123119698</v>
      </c>
      <c r="C1550">
        <v>1363663</v>
      </c>
      <c r="D1550">
        <v>7032</v>
      </c>
      <c r="E1550">
        <v>155553</v>
      </c>
      <c r="F1550">
        <v>1</v>
      </c>
      <c r="G1550" t="s">
        <v>889</v>
      </c>
      <c r="H1550">
        <v>42916</v>
      </c>
      <c r="I1550">
        <v>22759641</v>
      </c>
      <c r="J1550" t="s">
        <v>46</v>
      </c>
      <c r="K1550" t="s">
        <v>47</v>
      </c>
      <c r="L1550" t="s">
        <v>48</v>
      </c>
      <c r="M1550" t="s">
        <v>49</v>
      </c>
      <c r="N1550" t="s">
        <v>358</v>
      </c>
      <c r="O1550" t="s">
        <v>359</v>
      </c>
      <c r="P1550" t="s">
        <v>207</v>
      </c>
      <c r="Q1550" t="s">
        <v>208</v>
      </c>
      <c r="R1550" t="s">
        <v>54</v>
      </c>
      <c r="S1550">
        <v>100223303</v>
      </c>
      <c r="T1550" t="s">
        <v>64</v>
      </c>
      <c r="U1550" t="s">
        <v>56</v>
      </c>
      <c r="V1550" t="s">
        <v>57</v>
      </c>
      <c r="W1550">
        <v>4785.8500000000004</v>
      </c>
      <c r="X1550">
        <v>20526.240000000002</v>
      </c>
      <c r="Y1550">
        <v>18677.759999999998</v>
      </c>
      <c r="Z1550" t="s">
        <v>49</v>
      </c>
      <c r="AA1550" t="s">
        <v>10314</v>
      </c>
      <c r="AB1550" t="s">
        <v>10296</v>
      </c>
      <c r="AC1550" t="s">
        <v>10297</v>
      </c>
      <c r="AD1550" t="s">
        <v>52</v>
      </c>
      <c r="AE1550" t="s">
        <v>76</v>
      </c>
      <c r="AF1550" t="s">
        <v>10207</v>
      </c>
      <c r="AG1550" t="s">
        <v>10208</v>
      </c>
      <c r="AH1550" t="s">
        <v>10298</v>
      </c>
      <c r="AI1550" t="s">
        <v>48</v>
      </c>
      <c r="AJ1550" t="s">
        <v>47</v>
      </c>
      <c r="AK1550" t="s">
        <v>358</v>
      </c>
      <c r="AL1550" t="s">
        <v>10207</v>
      </c>
      <c r="AM1550">
        <v>0</v>
      </c>
      <c r="AN1550" t="s">
        <v>47</v>
      </c>
      <c r="AO1550" t="s">
        <v>47</v>
      </c>
      <c r="AP1550" t="s">
        <v>47</v>
      </c>
      <c r="AQ1550" t="s">
        <v>47</v>
      </c>
      <c r="AR1550" t="s">
        <v>47</v>
      </c>
      <c r="AS1550">
        <v>4785.8500000000004</v>
      </c>
      <c r="AT1550">
        <v>20526.240000000002</v>
      </c>
      <c r="AU1550">
        <v>1</v>
      </c>
      <c r="AV1550">
        <v>1</v>
      </c>
      <c r="AW1550" t="s">
        <v>10352</v>
      </c>
      <c r="AX1550">
        <v>27000</v>
      </c>
      <c r="AY1550" t="s">
        <v>56</v>
      </c>
      <c r="AZ1550" t="s">
        <v>360</v>
      </c>
      <c r="BA1550">
        <v>5348</v>
      </c>
      <c r="BB1550" t="s">
        <v>360</v>
      </c>
      <c r="BC1550">
        <v>5348</v>
      </c>
      <c r="BD1550">
        <v>198</v>
      </c>
      <c r="BE1550">
        <v>158303.24</v>
      </c>
      <c r="BF1550">
        <v>10</v>
      </c>
      <c r="BG1550">
        <v>23</v>
      </c>
      <c r="BH1550">
        <v>38075.14</v>
      </c>
      <c r="BI1550">
        <v>0</v>
      </c>
      <c r="BJ1550">
        <v>38075.14</v>
      </c>
      <c r="BK1550">
        <v>42000</v>
      </c>
      <c r="BL1550" t="s">
        <v>229</v>
      </c>
      <c r="BM1550" t="s">
        <v>362</v>
      </c>
      <c r="BN1550" t="s">
        <v>362</v>
      </c>
      <c r="BO1550">
        <v>6952.4</v>
      </c>
    </row>
    <row r="1551" spans="1:67" hidden="1" x14ac:dyDescent="0.3">
      <c r="A1551">
        <v>144475</v>
      </c>
      <c r="B1551">
        <v>7123047752</v>
      </c>
      <c r="C1551">
        <v>5014992</v>
      </c>
      <c r="D1551">
        <v>7032</v>
      </c>
      <c r="E1551">
        <v>154738</v>
      </c>
      <c r="F1551">
        <v>1</v>
      </c>
      <c r="G1551" t="s">
        <v>889</v>
      </c>
      <c r="H1551">
        <v>42916</v>
      </c>
      <c r="I1551">
        <v>22759649</v>
      </c>
      <c r="J1551" t="s">
        <v>46</v>
      </c>
      <c r="K1551" t="s">
        <v>47</v>
      </c>
      <c r="L1551" t="s">
        <v>48</v>
      </c>
      <c r="M1551" t="s">
        <v>49</v>
      </c>
      <c r="N1551" t="s">
        <v>302</v>
      </c>
      <c r="O1551" t="s">
        <v>280</v>
      </c>
      <c r="P1551" t="s">
        <v>281</v>
      </c>
      <c r="Q1551" t="s">
        <v>282</v>
      </c>
      <c r="R1551" t="s">
        <v>54</v>
      </c>
      <c r="S1551">
        <v>100214689</v>
      </c>
      <c r="T1551" t="s">
        <v>155</v>
      </c>
      <c r="U1551" t="s">
        <v>56</v>
      </c>
      <c r="V1551" t="s">
        <v>57</v>
      </c>
      <c r="W1551">
        <v>3151.88</v>
      </c>
      <c r="X1551">
        <v>20602.8</v>
      </c>
      <c r="Y1551">
        <v>18856.8</v>
      </c>
      <c r="Z1551" t="s">
        <v>49</v>
      </c>
      <c r="AA1551" t="s">
        <v>10314</v>
      </c>
      <c r="AB1551" t="s">
        <v>10296</v>
      </c>
      <c r="AC1551" t="s">
        <v>10297</v>
      </c>
      <c r="AD1551" t="s">
        <v>52</v>
      </c>
      <c r="AE1551" t="s">
        <v>76</v>
      </c>
      <c r="AF1551" t="s">
        <v>10207</v>
      </c>
      <c r="AG1551" t="s">
        <v>10208</v>
      </c>
      <c r="AH1551" t="s">
        <v>10298</v>
      </c>
      <c r="AI1551" t="s">
        <v>48</v>
      </c>
      <c r="AJ1551" t="s">
        <v>47</v>
      </c>
      <c r="AK1551" t="s">
        <v>302</v>
      </c>
      <c r="AL1551" t="s">
        <v>10217</v>
      </c>
      <c r="AM1551">
        <v>0</v>
      </c>
      <c r="AN1551" t="s">
        <v>47</v>
      </c>
      <c r="AO1551" t="s">
        <v>47</v>
      </c>
      <c r="AP1551" t="s">
        <v>47</v>
      </c>
      <c r="AQ1551" t="s">
        <v>47</v>
      </c>
      <c r="AR1551" t="s">
        <v>47</v>
      </c>
      <c r="AS1551">
        <v>3151.88</v>
      </c>
      <c r="AT1551">
        <v>20602.8</v>
      </c>
      <c r="AU1551">
        <v>1</v>
      </c>
      <c r="AV1551">
        <v>1</v>
      </c>
      <c r="AW1551" t="s">
        <v>10352</v>
      </c>
      <c r="AX1551">
        <v>27000</v>
      </c>
      <c r="AY1551" t="s">
        <v>56</v>
      </c>
      <c r="AZ1551" t="s">
        <v>303</v>
      </c>
      <c r="BA1551">
        <v>3500</v>
      </c>
      <c r="BB1551" t="s">
        <v>303</v>
      </c>
      <c r="BC1551">
        <v>3500</v>
      </c>
      <c r="BD1551">
        <v>215</v>
      </c>
      <c r="BE1551">
        <v>178906.04</v>
      </c>
      <c r="BF1551">
        <v>11</v>
      </c>
      <c r="BG1551">
        <v>23</v>
      </c>
      <c r="BH1551">
        <v>0</v>
      </c>
      <c r="BI1551">
        <v>0</v>
      </c>
      <c r="BJ1551">
        <v>0</v>
      </c>
      <c r="BK1551">
        <v>0</v>
      </c>
      <c r="BL1551" t="s">
        <v>59</v>
      </c>
      <c r="BM1551" t="s">
        <v>304</v>
      </c>
      <c r="BN1551" t="s">
        <v>305</v>
      </c>
      <c r="BO1551">
        <v>0</v>
      </c>
    </row>
    <row r="1552" spans="1:67" hidden="1" x14ac:dyDescent="0.3">
      <c r="A1552">
        <v>145594</v>
      </c>
      <c r="B1552">
        <v>7123119725</v>
      </c>
      <c r="C1552">
        <v>4113123</v>
      </c>
      <c r="D1552">
        <v>7032</v>
      </c>
      <c r="E1552">
        <v>155556</v>
      </c>
      <c r="F1552">
        <v>1</v>
      </c>
      <c r="G1552" t="s">
        <v>889</v>
      </c>
      <c r="H1552">
        <v>42916</v>
      </c>
      <c r="I1552">
        <v>22759648</v>
      </c>
      <c r="J1552" t="s">
        <v>46</v>
      </c>
      <c r="K1552" t="s">
        <v>47</v>
      </c>
      <c r="L1552" t="s">
        <v>48</v>
      </c>
      <c r="M1552" t="s">
        <v>49</v>
      </c>
      <c r="N1552" t="s">
        <v>279</v>
      </c>
      <c r="O1552" t="s">
        <v>280</v>
      </c>
      <c r="P1552" t="s">
        <v>281</v>
      </c>
      <c r="Q1552" t="s">
        <v>282</v>
      </c>
      <c r="R1552" t="s">
        <v>54</v>
      </c>
      <c r="S1552">
        <v>100297681</v>
      </c>
      <c r="T1552" t="s">
        <v>258</v>
      </c>
      <c r="U1552" t="s">
        <v>56</v>
      </c>
      <c r="V1552" t="s">
        <v>57</v>
      </c>
      <c r="W1552">
        <v>3241.94</v>
      </c>
      <c r="X1552">
        <v>20815.2</v>
      </c>
      <c r="Y1552">
        <v>19051.2</v>
      </c>
      <c r="Z1552" t="s">
        <v>49</v>
      </c>
      <c r="AA1552" t="s">
        <v>10314</v>
      </c>
      <c r="AB1552" t="s">
        <v>10296</v>
      </c>
      <c r="AC1552" t="s">
        <v>10297</v>
      </c>
      <c r="AD1552" t="s">
        <v>52</v>
      </c>
      <c r="AE1552" t="s">
        <v>76</v>
      </c>
      <c r="AF1552" t="s">
        <v>10207</v>
      </c>
      <c r="AG1552" t="s">
        <v>10208</v>
      </c>
      <c r="AH1552" t="s">
        <v>10298</v>
      </c>
      <c r="AI1552" t="s">
        <v>48</v>
      </c>
      <c r="AJ1552" t="s">
        <v>47</v>
      </c>
      <c r="AK1552" t="s">
        <v>279</v>
      </c>
      <c r="AL1552" t="s">
        <v>10217</v>
      </c>
      <c r="AM1552">
        <v>0</v>
      </c>
      <c r="AN1552" t="s">
        <v>47</v>
      </c>
      <c r="AO1552" t="s">
        <v>47</v>
      </c>
      <c r="AP1552" t="s">
        <v>47</v>
      </c>
      <c r="AQ1552" t="s">
        <v>47</v>
      </c>
      <c r="AR1552" t="s">
        <v>47</v>
      </c>
      <c r="AS1552">
        <v>3241.94</v>
      </c>
      <c r="AT1552">
        <v>20815.2</v>
      </c>
      <c r="AU1552">
        <v>1</v>
      </c>
      <c r="AV1552">
        <v>1</v>
      </c>
      <c r="AW1552" t="s">
        <v>10352</v>
      </c>
      <c r="AX1552">
        <v>27000</v>
      </c>
      <c r="AY1552" t="s">
        <v>56</v>
      </c>
      <c r="AZ1552" t="s">
        <v>283</v>
      </c>
      <c r="BA1552">
        <v>3600</v>
      </c>
      <c r="BB1552" t="s">
        <v>283</v>
      </c>
      <c r="BC1552">
        <v>3600</v>
      </c>
      <c r="BD1552">
        <v>215</v>
      </c>
      <c r="BE1552">
        <v>199721.24</v>
      </c>
      <c r="BF1552">
        <v>12</v>
      </c>
      <c r="BG1552">
        <v>23</v>
      </c>
      <c r="BH1552">
        <v>41418</v>
      </c>
      <c r="BI1552">
        <v>0</v>
      </c>
      <c r="BJ1552">
        <v>41418</v>
      </c>
      <c r="BK1552">
        <v>42000</v>
      </c>
      <c r="BL1552" t="s">
        <v>229</v>
      </c>
      <c r="BM1552" t="s">
        <v>285</v>
      </c>
      <c r="BN1552" t="s">
        <v>285</v>
      </c>
      <c r="BO1552">
        <v>4680</v>
      </c>
    </row>
    <row r="1553" spans="1:67" hidden="1" x14ac:dyDescent="0.3">
      <c r="A1553">
        <v>145595</v>
      </c>
      <c r="B1553">
        <v>7123119740</v>
      </c>
      <c r="C1553">
        <v>5014992</v>
      </c>
      <c r="D1553">
        <v>7032</v>
      </c>
      <c r="E1553">
        <v>155557</v>
      </c>
      <c r="F1553">
        <v>1</v>
      </c>
      <c r="G1553" t="s">
        <v>889</v>
      </c>
      <c r="H1553">
        <v>42916</v>
      </c>
      <c r="I1553">
        <v>22759652</v>
      </c>
      <c r="J1553" t="s">
        <v>46</v>
      </c>
      <c r="K1553" t="s">
        <v>47</v>
      </c>
      <c r="L1553" t="s">
        <v>48</v>
      </c>
      <c r="M1553" t="s">
        <v>49</v>
      </c>
      <c r="N1553" t="s">
        <v>302</v>
      </c>
      <c r="O1553" t="s">
        <v>280</v>
      </c>
      <c r="P1553" t="s">
        <v>281</v>
      </c>
      <c r="Q1553" t="s">
        <v>282</v>
      </c>
      <c r="R1553" t="s">
        <v>54</v>
      </c>
      <c r="S1553">
        <v>100297681</v>
      </c>
      <c r="T1553" t="s">
        <v>258</v>
      </c>
      <c r="U1553" t="s">
        <v>56</v>
      </c>
      <c r="V1553" t="s">
        <v>57</v>
      </c>
      <c r="W1553">
        <v>3241.94</v>
      </c>
      <c r="X1553">
        <v>20921.400000000001</v>
      </c>
      <c r="Y1553">
        <v>19148.400000000001</v>
      </c>
      <c r="Z1553" t="s">
        <v>49</v>
      </c>
      <c r="AA1553" t="s">
        <v>10314</v>
      </c>
      <c r="AB1553" t="s">
        <v>10296</v>
      </c>
      <c r="AC1553" t="s">
        <v>10297</v>
      </c>
      <c r="AD1553" t="s">
        <v>52</v>
      </c>
      <c r="AE1553" t="s">
        <v>76</v>
      </c>
      <c r="AF1553" t="s">
        <v>10207</v>
      </c>
      <c r="AG1553" t="s">
        <v>10208</v>
      </c>
      <c r="AH1553" t="s">
        <v>10298</v>
      </c>
      <c r="AI1553" t="s">
        <v>48</v>
      </c>
      <c r="AJ1553" t="s">
        <v>47</v>
      </c>
      <c r="AK1553" t="s">
        <v>302</v>
      </c>
      <c r="AL1553" t="s">
        <v>10217</v>
      </c>
      <c r="AM1553">
        <v>0</v>
      </c>
      <c r="AN1553" t="s">
        <v>47</v>
      </c>
      <c r="AO1553" t="s">
        <v>47</v>
      </c>
      <c r="AP1553" t="s">
        <v>47</v>
      </c>
      <c r="AQ1553" t="s">
        <v>47</v>
      </c>
      <c r="AR1553" t="s">
        <v>47</v>
      </c>
      <c r="AS1553">
        <v>3241.94</v>
      </c>
      <c r="AT1553">
        <v>20921.400000000001</v>
      </c>
      <c r="AU1553">
        <v>1</v>
      </c>
      <c r="AV1553">
        <v>1</v>
      </c>
      <c r="AW1553" t="s">
        <v>10352</v>
      </c>
      <c r="AX1553">
        <v>27000</v>
      </c>
      <c r="AY1553" t="s">
        <v>56</v>
      </c>
      <c r="AZ1553" t="s">
        <v>283</v>
      </c>
      <c r="BA1553">
        <v>3600</v>
      </c>
      <c r="BB1553" t="s">
        <v>283</v>
      </c>
      <c r="BC1553">
        <v>3600</v>
      </c>
      <c r="BD1553">
        <v>215</v>
      </c>
      <c r="BE1553">
        <v>220642.64</v>
      </c>
      <c r="BF1553">
        <v>13</v>
      </c>
      <c r="BG1553">
        <v>23</v>
      </c>
      <c r="BH1553">
        <v>0</v>
      </c>
      <c r="BI1553">
        <v>0</v>
      </c>
      <c r="BJ1553">
        <v>0</v>
      </c>
      <c r="BK1553">
        <v>0</v>
      </c>
      <c r="BL1553" t="s">
        <v>59</v>
      </c>
      <c r="BM1553" t="s">
        <v>284</v>
      </c>
      <c r="BN1553" t="s">
        <v>285</v>
      </c>
      <c r="BO1553">
        <v>0</v>
      </c>
    </row>
    <row r="1554" spans="1:67" x14ac:dyDescent="0.3">
      <c r="A1554">
        <v>144879</v>
      </c>
      <c r="B1554">
        <v>7123084957</v>
      </c>
      <c r="C1554">
        <v>2027253</v>
      </c>
      <c r="D1554">
        <v>7032</v>
      </c>
      <c r="E1554">
        <v>154885</v>
      </c>
      <c r="F1554">
        <v>1</v>
      </c>
      <c r="G1554" t="s">
        <v>889</v>
      </c>
      <c r="H1554">
        <v>42916</v>
      </c>
      <c r="I1554">
        <v>22759643</v>
      </c>
      <c r="J1554" t="s">
        <v>46</v>
      </c>
      <c r="K1554" t="s">
        <v>47</v>
      </c>
      <c r="L1554" t="s">
        <v>48</v>
      </c>
      <c r="M1554" t="s">
        <v>49</v>
      </c>
      <c r="N1554" t="s">
        <v>9410</v>
      </c>
      <c r="O1554" t="s">
        <v>10353</v>
      </c>
      <c r="P1554" t="s">
        <v>52</v>
      </c>
      <c r="Q1554" t="s">
        <v>53</v>
      </c>
      <c r="R1554" t="s">
        <v>54</v>
      </c>
      <c r="S1554">
        <v>101093720</v>
      </c>
      <c r="T1554" t="s">
        <v>55</v>
      </c>
      <c r="U1554" t="s">
        <v>66</v>
      </c>
      <c r="V1554" t="s">
        <v>1007</v>
      </c>
      <c r="W1554">
        <v>2118.52</v>
      </c>
      <c r="X1554">
        <v>8883.01</v>
      </c>
      <c r="Y1554">
        <v>7960.96</v>
      </c>
      <c r="Z1554" t="s">
        <v>49</v>
      </c>
      <c r="AA1554" t="s">
        <v>10314</v>
      </c>
      <c r="AB1554" t="s">
        <v>10296</v>
      </c>
      <c r="AC1554" t="s">
        <v>10297</v>
      </c>
      <c r="AD1554" t="s">
        <v>52</v>
      </c>
      <c r="AE1554" t="s">
        <v>76</v>
      </c>
      <c r="AF1554" t="s">
        <v>10207</v>
      </c>
      <c r="AG1554" t="s">
        <v>10208</v>
      </c>
      <c r="AH1554" t="s">
        <v>10298</v>
      </c>
      <c r="AI1554" t="s">
        <v>48</v>
      </c>
      <c r="AJ1554" t="s">
        <v>47</v>
      </c>
      <c r="AK1554" t="s">
        <v>9410</v>
      </c>
      <c r="AL1554" t="s">
        <v>10207</v>
      </c>
      <c r="AM1554">
        <v>0</v>
      </c>
      <c r="AN1554" t="s">
        <v>47</v>
      </c>
      <c r="AO1554" t="s">
        <v>47</v>
      </c>
      <c r="AP1554" t="s">
        <v>47</v>
      </c>
      <c r="AQ1554" t="s">
        <v>47</v>
      </c>
      <c r="AR1554" t="s">
        <v>47</v>
      </c>
      <c r="AS1554">
        <v>2118.52</v>
      </c>
      <c r="AT1554">
        <v>8883.01</v>
      </c>
      <c r="AU1554">
        <v>1</v>
      </c>
      <c r="AV1554">
        <v>1</v>
      </c>
      <c r="AW1554" t="s">
        <v>10352</v>
      </c>
      <c r="AX1554">
        <v>10800</v>
      </c>
      <c r="AY1554" t="s">
        <v>66</v>
      </c>
      <c r="AZ1554" t="s">
        <v>5542</v>
      </c>
      <c r="BA1554">
        <v>2367.36</v>
      </c>
      <c r="BB1554" t="s">
        <v>5542</v>
      </c>
      <c r="BC1554">
        <v>2367.36</v>
      </c>
      <c r="BD1554">
        <v>287</v>
      </c>
      <c r="BE1554">
        <v>229525.65</v>
      </c>
      <c r="BF1554">
        <v>14</v>
      </c>
      <c r="BG1554">
        <v>23</v>
      </c>
      <c r="BH1554">
        <v>29804.41</v>
      </c>
      <c r="BI1554">
        <v>0</v>
      </c>
      <c r="BJ1554">
        <v>29804.41</v>
      </c>
      <c r="BK1554">
        <v>42000</v>
      </c>
      <c r="BL1554" t="s">
        <v>229</v>
      </c>
      <c r="BM1554" t="s">
        <v>10411</v>
      </c>
      <c r="BN1554" t="s">
        <v>10411</v>
      </c>
      <c r="BO1554" t="s">
        <v>47</v>
      </c>
    </row>
    <row r="1555" spans="1:67" hidden="1" x14ac:dyDescent="0.3">
      <c r="A1555">
        <v>144474</v>
      </c>
      <c r="B1555">
        <v>7123047751</v>
      </c>
      <c r="C1555">
        <v>4463262</v>
      </c>
      <c r="D1555">
        <v>7032</v>
      </c>
      <c r="E1555">
        <v>154737</v>
      </c>
      <c r="F1555">
        <v>1</v>
      </c>
      <c r="G1555" t="s">
        <v>889</v>
      </c>
      <c r="H1555">
        <v>42916</v>
      </c>
      <c r="I1555">
        <v>22758348</v>
      </c>
      <c r="J1555" t="s">
        <v>46</v>
      </c>
      <c r="K1555" t="s">
        <v>47</v>
      </c>
      <c r="L1555" t="s">
        <v>48</v>
      </c>
      <c r="M1555" t="s">
        <v>49</v>
      </c>
      <c r="N1555" t="s">
        <v>9400</v>
      </c>
      <c r="O1555" t="s">
        <v>10230</v>
      </c>
      <c r="P1555" t="s">
        <v>1289</v>
      </c>
      <c r="Q1555" t="s">
        <v>10377</v>
      </c>
      <c r="R1555" t="s">
        <v>10178</v>
      </c>
      <c r="S1555">
        <v>100422206</v>
      </c>
      <c r="T1555" t="s">
        <v>615</v>
      </c>
      <c r="U1555" t="s">
        <v>56</v>
      </c>
      <c r="V1555" t="s">
        <v>57</v>
      </c>
      <c r="W1555">
        <v>2196</v>
      </c>
      <c r="X1555">
        <v>20791.8</v>
      </c>
      <c r="Y1555">
        <v>18887.919999999998</v>
      </c>
      <c r="Z1555" t="s">
        <v>49</v>
      </c>
      <c r="AA1555" t="s">
        <v>10314</v>
      </c>
      <c r="AB1555" t="s">
        <v>10296</v>
      </c>
      <c r="AC1555" t="s">
        <v>10297</v>
      </c>
      <c r="AD1555" t="s">
        <v>52</v>
      </c>
      <c r="AE1555" t="s">
        <v>76</v>
      </c>
      <c r="AF1555" t="s">
        <v>10207</v>
      </c>
      <c r="AG1555" t="s">
        <v>10208</v>
      </c>
      <c r="AH1555" t="s">
        <v>10298</v>
      </c>
      <c r="AI1555" t="s">
        <v>48</v>
      </c>
      <c r="AJ1555" t="s">
        <v>47</v>
      </c>
      <c r="AK1555" t="s">
        <v>9400</v>
      </c>
      <c r="AL1555" t="s">
        <v>10232</v>
      </c>
      <c r="AM1555">
        <v>0</v>
      </c>
      <c r="AN1555" t="s">
        <v>47</v>
      </c>
      <c r="AO1555" t="s">
        <v>47</v>
      </c>
      <c r="AP1555" t="s">
        <v>47</v>
      </c>
      <c r="AQ1555" t="s">
        <v>47</v>
      </c>
      <c r="AR1555" t="s">
        <v>47</v>
      </c>
      <c r="AS1555">
        <v>2196</v>
      </c>
      <c r="AT1555">
        <v>20791.8</v>
      </c>
      <c r="AU1555">
        <v>1</v>
      </c>
      <c r="AV1555">
        <v>1</v>
      </c>
      <c r="AW1555" t="s">
        <v>10362</v>
      </c>
      <c r="AX1555">
        <v>27000</v>
      </c>
      <c r="AY1555" t="s">
        <v>56</v>
      </c>
      <c r="AZ1555" t="s">
        <v>10436</v>
      </c>
      <c r="BA1555" t="s">
        <v>47</v>
      </c>
      <c r="BB1555" t="s">
        <v>10436</v>
      </c>
      <c r="BC1555" t="s">
        <v>47</v>
      </c>
      <c r="BD1555">
        <v>605</v>
      </c>
      <c r="BE1555">
        <v>250317.45</v>
      </c>
      <c r="BF1555">
        <v>15</v>
      </c>
      <c r="BG1555">
        <v>23</v>
      </c>
      <c r="BH1555">
        <v>0</v>
      </c>
      <c r="BI1555">
        <v>0</v>
      </c>
      <c r="BJ1555">
        <v>0</v>
      </c>
      <c r="BK1555">
        <v>0</v>
      </c>
      <c r="BL1555" t="s">
        <v>59</v>
      </c>
      <c r="BM1555" t="s">
        <v>10437</v>
      </c>
      <c r="BN1555" t="s">
        <v>10438</v>
      </c>
      <c r="BO1555">
        <v>0</v>
      </c>
    </row>
    <row r="1556" spans="1:67" hidden="1" x14ac:dyDescent="0.3">
      <c r="A1556">
        <v>144711</v>
      </c>
      <c r="B1556">
        <v>7123079643</v>
      </c>
      <c r="C1556">
        <v>4119717</v>
      </c>
      <c r="D1556">
        <v>7032</v>
      </c>
      <c r="E1556">
        <v>154777</v>
      </c>
      <c r="F1556">
        <v>1</v>
      </c>
      <c r="G1556" t="s">
        <v>889</v>
      </c>
      <c r="H1556">
        <v>42916</v>
      </c>
      <c r="I1556">
        <v>22770846</v>
      </c>
      <c r="J1556" t="s">
        <v>46</v>
      </c>
      <c r="K1556" t="s">
        <v>47</v>
      </c>
      <c r="L1556" t="s">
        <v>48</v>
      </c>
      <c r="M1556" t="s">
        <v>49</v>
      </c>
      <c r="N1556" t="s">
        <v>309</v>
      </c>
      <c r="O1556" t="s">
        <v>310</v>
      </c>
      <c r="P1556" t="s">
        <v>311</v>
      </c>
      <c r="Q1556" t="s">
        <v>312</v>
      </c>
      <c r="R1556" t="s">
        <v>54</v>
      </c>
      <c r="S1556">
        <v>100223303</v>
      </c>
      <c r="T1556" t="s">
        <v>64</v>
      </c>
      <c r="U1556" t="s">
        <v>56</v>
      </c>
      <c r="V1556" t="s">
        <v>57</v>
      </c>
      <c r="W1556">
        <v>4866.1400000000003</v>
      </c>
      <c r="X1556">
        <v>17404.8</v>
      </c>
      <c r="Y1556">
        <v>14896</v>
      </c>
      <c r="Z1556" t="s">
        <v>49</v>
      </c>
      <c r="AA1556" t="s">
        <v>10314</v>
      </c>
      <c r="AB1556" t="s">
        <v>10296</v>
      </c>
      <c r="AC1556" t="s">
        <v>10297</v>
      </c>
      <c r="AD1556" t="s">
        <v>52</v>
      </c>
      <c r="AE1556" t="s">
        <v>76</v>
      </c>
      <c r="AF1556" t="s">
        <v>10207</v>
      </c>
      <c r="AG1556" t="s">
        <v>10208</v>
      </c>
      <c r="AH1556" t="s">
        <v>10298</v>
      </c>
      <c r="AI1556" t="s">
        <v>48</v>
      </c>
      <c r="AJ1556" t="s">
        <v>47</v>
      </c>
      <c r="AK1556" t="s">
        <v>309</v>
      </c>
      <c r="AL1556" t="s">
        <v>10207</v>
      </c>
      <c r="AM1556">
        <v>0</v>
      </c>
      <c r="AN1556" t="s">
        <v>47</v>
      </c>
      <c r="AO1556" t="s">
        <v>47</v>
      </c>
      <c r="AP1556" t="s">
        <v>47</v>
      </c>
      <c r="AQ1556" t="s">
        <v>47</v>
      </c>
      <c r="AR1556" t="s">
        <v>47</v>
      </c>
      <c r="AS1556">
        <v>4866.1400000000003</v>
      </c>
      <c r="AT1556">
        <v>17404.8</v>
      </c>
      <c r="AU1556">
        <v>1</v>
      </c>
      <c r="AV1556">
        <v>1</v>
      </c>
      <c r="AW1556" t="s">
        <v>10352</v>
      </c>
      <c r="AX1556">
        <v>27000</v>
      </c>
      <c r="AY1556" t="s">
        <v>56</v>
      </c>
      <c r="AZ1556" t="s">
        <v>313</v>
      </c>
      <c r="BA1556">
        <v>5403.59</v>
      </c>
      <c r="BB1556" t="s">
        <v>313</v>
      </c>
      <c r="BC1556">
        <v>5403.59</v>
      </c>
      <c r="BD1556">
        <v>994</v>
      </c>
      <c r="BE1556">
        <v>267722.25</v>
      </c>
      <c r="BF1556">
        <v>16</v>
      </c>
      <c r="BG1556">
        <v>23</v>
      </c>
      <c r="BH1556">
        <v>38196.6</v>
      </c>
      <c r="BI1556">
        <v>0</v>
      </c>
      <c r="BJ1556">
        <v>38196.6</v>
      </c>
      <c r="BK1556">
        <v>42000</v>
      </c>
      <c r="BL1556" t="s">
        <v>229</v>
      </c>
      <c r="BM1556" t="s">
        <v>315</v>
      </c>
      <c r="BN1556" t="s">
        <v>315</v>
      </c>
      <c r="BO1556">
        <v>7024.6670000000004</v>
      </c>
    </row>
    <row r="1557" spans="1:67" hidden="1" x14ac:dyDescent="0.3">
      <c r="A1557">
        <v>143779</v>
      </c>
      <c r="B1557">
        <v>7123009366</v>
      </c>
      <c r="C1557">
        <v>4463264</v>
      </c>
      <c r="D1557">
        <v>7032</v>
      </c>
      <c r="E1557">
        <v>154689</v>
      </c>
      <c r="F1557">
        <v>1</v>
      </c>
      <c r="G1557" t="s">
        <v>889</v>
      </c>
      <c r="H1557">
        <v>42916</v>
      </c>
      <c r="I1557">
        <v>22759638</v>
      </c>
      <c r="J1557" t="s">
        <v>46</v>
      </c>
      <c r="K1557" t="s">
        <v>47</v>
      </c>
      <c r="L1557" t="s">
        <v>48</v>
      </c>
      <c r="M1557" t="s">
        <v>49</v>
      </c>
      <c r="N1557" t="s">
        <v>9400</v>
      </c>
      <c r="O1557" t="s">
        <v>10266</v>
      </c>
      <c r="P1557" t="s">
        <v>2264</v>
      </c>
      <c r="Q1557" t="s">
        <v>10372</v>
      </c>
      <c r="R1557" t="s">
        <v>10178</v>
      </c>
      <c r="S1557">
        <v>100788157</v>
      </c>
      <c r="T1557" t="s">
        <v>606</v>
      </c>
      <c r="U1557" t="s">
        <v>66</v>
      </c>
      <c r="V1557" t="s">
        <v>1007</v>
      </c>
      <c r="W1557">
        <v>2473</v>
      </c>
      <c r="X1557">
        <v>10406.65</v>
      </c>
      <c r="Y1557">
        <v>9525.68</v>
      </c>
      <c r="Z1557" t="s">
        <v>49</v>
      </c>
      <c r="AA1557" t="s">
        <v>10314</v>
      </c>
      <c r="AB1557" t="s">
        <v>10296</v>
      </c>
      <c r="AC1557" t="s">
        <v>10297</v>
      </c>
      <c r="AD1557" t="s">
        <v>52</v>
      </c>
      <c r="AE1557" t="s">
        <v>76</v>
      </c>
      <c r="AF1557" t="s">
        <v>10207</v>
      </c>
      <c r="AG1557" t="s">
        <v>10208</v>
      </c>
      <c r="AH1557" t="s">
        <v>10298</v>
      </c>
      <c r="AI1557" t="s">
        <v>48</v>
      </c>
      <c r="AJ1557" t="s">
        <v>47</v>
      </c>
      <c r="AK1557" t="s">
        <v>9400</v>
      </c>
      <c r="AL1557" t="s">
        <v>10207</v>
      </c>
      <c r="AM1557">
        <v>0</v>
      </c>
      <c r="AN1557" t="s">
        <v>47</v>
      </c>
      <c r="AO1557" t="s">
        <v>47</v>
      </c>
      <c r="AP1557" t="s">
        <v>47</v>
      </c>
      <c r="AQ1557" t="s">
        <v>47</v>
      </c>
      <c r="AR1557" t="s">
        <v>47</v>
      </c>
      <c r="AS1557">
        <v>2473</v>
      </c>
      <c r="AT1557">
        <v>10406.65</v>
      </c>
      <c r="AU1557">
        <v>1</v>
      </c>
      <c r="AV1557">
        <v>1</v>
      </c>
      <c r="AW1557" t="s">
        <v>10362</v>
      </c>
      <c r="AX1557">
        <v>10800</v>
      </c>
      <c r="AY1557" t="s">
        <v>66</v>
      </c>
      <c r="AZ1557" t="s">
        <v>10373</v>
      </c>
      <c r="BA1557" t="s">
        <v>47</v>
      </c>
      <c r="BB1557" t="s">
        <v>10373</v>
      </c>
      <c r="BC1557" t="s">
        <v>47</v>
      </c>
      <c r="BD1557">
        <v>1148</v>
      </c>
      <c r="BE1557">
        <v>278128.90000000002</v>
      </c>
      <c r="BF1557">
        <v>17</v>
      </c>
      <c r="BG1557">
        <v>23</v>
      </c>
      <c r="BH1557">
        <v>0</v>
      </c>
      <c r="BI1557">
        <v>0</v>
      </c>
      <c r="BJ1557">
        <v>0</v>
      </c>
      <c r="BK1557">
        <v>0</v>
      </c>
      <c r="BL1557" t="s">
        <v>59</v>
      </c>
      <c r="BM1557" t="s">
        <v>10376</v>
      </c>
      <c r="BN1557" t="s">
        <v>10375</v>
      </c>
      <c r="BO1557">
        <v>0</v>
      </c>
    </row>
    <row r="1558" spans="1:67" x14ac:dyDescent="0.3">
      <c r="A1558">
        <v>144267</v>
      </c>
      <c r="B1558">
        <v>7123044593</v>
      </c>
      <c r="C1558">
        <v>4463264</v>
      </c>
      <c r="D1558">
        <v>7032</v>
      </c>
      <c r="E1558">
        <v>154730</v>
      </c>
      <c r="F1558">
        <v>1</v>
      </c>
      <c r="G1558" t="s">
        <v>889</v>
      </c>
      <c r="H1558">
        <v>42916</v>
      </c>
      <c r="I1558">
        <v>22759519</v>
      </c>
      <c r="J1558" t="s">
        <v>46</v>
      </c>
      <c r="K1558" t="s">
        <v>47</v>
      </c>
      <c r="L1558" t="s">
        <v>48</v>
      </c>
      <c r="M1558" t="s">
        <v>49</v>
      </c>
      <c r="N1558" t="s">
        <v>9400</v>
      </c>
      <c r="O1558" t="s">
        <v>10266</v>
      </c>
      <c r="P1558" t="s">
        <v>2264</v>
      </c>
      <c r="Q1558" t="s">
        <v>10372</v>
      </c>
      <c r="R1558" t="s">
        <v>10178</v>
      </c>
      <c r="S1558">
        <v>100223303</v>
      </c>
      <c r="T1558" t="s">
        <v>64</v>
      </c>
      <c r="U1558" t="s">
        <v>56</v>
      </c>
      <c r="V1558" t="s">
        <v>57</v>
      </c>
      <c r="W1558">
        <v>3706.6</v>
      </c>
      <c r="X1558">
        <v>19339.650000000001</v>
      </c>
      <c r="Y1558">
        <v>17679.919999999998</v>
      </c>
      <c r="Z1558" t="s">
        <v>49</v>
      </c>
      <c r="AA1558" t="s">
        <v>10314</v>
      </c>
      <c r="AB1558" t="s">
        <v>10296</v>
      </c>
      <c r="AC1558" t="s">
        <v>10297</v>
      </c>
      <c r="AD1558" t="s">
        <v>52</v>
      </c>
      <c r="AE1558" t="s">
        <v>76</v>
      </c>
      <c r="AF1558" t="s">
        <v>10207</v>
      </c>
      <c r="AG1558" t="s">
        <v>10208</v>
      </c>
      <c r="AH1558" t="s">
        <v>10298</v>
      </c>
      <c r="AI1558" t="s">
        <v>48</v>
      </c>
      <c r="AJ1558" t="s">
        <v>47</v>
      </c>
      <c r="AK1558" t="s">
        <v>9400</v>
      </c>
      <c r="AL1558" t="s">
        <v>10207</v>
      </c>
      <c r="AM1558">
        <v>0</v>
      </c>
      <c r="AN1558" t="s">
        <v>47</v>
      </c>
      <c r="AO1558" t="s">
        <v>47</v>
      </c>
      <c r="AP1558" t="s">
        <v>47</v>
      </c>
      <c r="AQ1558" t="s">
        <v>47</v>
      </c>
      <c r="AR1558" t="s">
        <v>47</v>
      </c>
      <c r="AS1558">
        <v>3706.6</v>
      </c>
      <c r="AT1558">
        <v>19339.650000000001</v>
      </c>
      <c r="AU1558">
        <v>1</v>
      </c>
      <c r="AV1558">
        <v>1</v>
      </c>
      <c r="AW1558" t="s">
        <v>10362</v>
      </c>
      <c r="AX1558">
        <v>27000</v>
      </c>
      <c r="AY1558" t="s">
        <v>56</v>
      </c>
      <c r="AZ1558" t="s">
        <v>10446</v>
      </c>
      <c r="BA1558" t="s">
        <v>47</v>
      </c>
      <c r="BB1558" t="s">
        <v>10446</v>
      </c>
      <c r="BC1558" t="s">
        <v>47</v>
      </c>
      <c r="BD1558">
        <v>1148</v>
      </c>
      <c r="BE1558">
        <v>297468.55</v>
      </c>
      <c r="BF1558">
        <v>18</v>
      </c>
      <c r="BG1558">
        <v>23</v>
      </c>
      <c r="BH1558">
        <v>29746.3</v>
      </c>
      <c r="BI1558">
        <v>0</v>
      </c>
      <c r="BJ1558">
        <v>29746.3</v>
      </c>
      <c r="BK1558">
        <v>42000</v>
      </c>
      <c r="BL1558" t="s">
        <v>229</v>
      </c>
      <c r="BM1558" t="s">
        <v>10447</v>
      </c>
      <c r="BN1558" t="s">
        <v>10447</v>
      </c>
      <c r="BO1558" t="s">
        <v>47</v>
      </c>
    </row>
    <row r="1559" spans="1:67" hidden="1" x14ac:dyDescent="0.3">
      <c r="A1559">
        <v>144527</v>
      </c>
      <c r="B1559">
        <v>7123062674</v>
      </c>
      <c r="C1559">
        <v>4463264</v>
      </c>
      <c r="D1559">
        <v>7032</v>
      </c>
      <c r="E1559">
        <v>154757</v>
      </c>
      <c r="F1559">
        <v>1</v>
      </c>
      <c r="G1559" t="s">
        <v>889</v>
      </c>
      <c r="H1559">
        <v>42916</v>
      </c>
      <c r="I1559">
        <v>22759640</v>
      </c>
      <c r="J1559" t="s">
        <v>46</v>
      </c>
      <c r="K1559" t="s">
        <v>47</v>
      </c>
      <c r="L1559" t="s">
        <v>48</v>
      </c>
      <c r="M1559" t="s">
        <v>49</v>
      </c>
      <c r="N1559" t="s">
        <v>9400</v>
      </c>
      <c r="O1559" t="s">
        <v>10266</v>
      </c>
      <c r="P1559" t="s">
        <v>2264</v>
      </c>
      <c r="Q1559" t="s">
        <v>10372</v>
      </c>
      <c r="R1559" t="s">
        <v>10178</v>
      </c>
      <c r="S1559">
        <v>100788157</v>
      </c>
      <c r="T1559" t="s">
        <v>606</v>
      </c>
      <c r="U1559" t="s">
        <v>66</v>
      </c>
      <c r="V1559" t="s">
        <v>1007</v>
      </c>
      <c r="W1559">
        <v>2473</v>
      </c>
      <c r="X1559">
        <v>10129</v>
      </c>
      <c r="Y1559">
        <v>9360</v>
      </c>
      <c r="Z1559" t="s">
        <v>49</v>
      </c>
      <c r="AA1559" t="s">
        <v>10314</v>
      </c>
      <c r="AB1559" t="s">
        <v>10296</v>
      </c>
      <c r="AC1559" t="s">
        <v>10297</v>
      </c>
      <c r="AD1559" t="s">
        <v>52</v>
      </c>
      <c r="AE1559" t="s">
        <v>76</v>
      </c>
      <c r="AF1559" t="s">
        <v>10207</v>
      </c>
      <c r="AG1559" t="s">
        <v>10208</v>
      </c>
      <c r="AH1559" t="s">
        <v>10298</v>
      </c>
      <c r="AI1559" t="s">
        <v>48</v>
      </c>
      <c r="AJ1559" t="s">
        <v>47</v>
      </c>
      <c r="AK1559" t="s">
        <v>9400</v>
      </c>
      <c r="AL1559" t="s">
        <v>10207</v>
      </c>
      <c r="AM1559">
        <v>0</v>
      </c>
      <c r="AN1559" t="s">
        <v>47</v>
      </c>
      <c r="AO1559" t="s">
        <v>47</v>
      </c>
      <c r="AP1559" t="s">
        <v>47</v>
      </c>
      <c r="AQ1559" t="s">
        <v>47</v>
      </c>
      <c r="AR1559" t="s">
        <v>47</v>
      </c>
      <c r="AS1559">
        <v>2473</v>
      </c>
      <c r="AT1559">
        <v>10129</v>
      </c>
      <c r="AU1559">
        <v>1</v>
      </c>
      <c r="AV1559">
        <v>1</v>
      </c>
      <c r="AW1559" t="s">
        <v>10362</v>
      </c>
      <c r="AX1559">
        <v>10800</v>
      </c>
      <c r="AY1559" t="s">
        <v>66</v>
      </c>
      <c r="AZ1559" t="s">
        <v>10373</v>
      </c>
      <c r="BA1559" t="s">
        <v>47</v>
      </c>
      <c r="BB1559" t="s">
        <v>10373</v>
      </c>
      <c r="BC1559" t="s">
        <v>47</v>
      </c>
      <c r="BD1559">
        <v>1148</v>
      </c>
      <c r="BE1559">
        <v>307597.55</v>
      </c>
      <c r="BF1559">
        <v>19</v>
      </c>
      <c r="BG1559">
        <v>23</v>
      </c>
      <c r="BH1559">
        <v>0</v>
      </c>
      <c r="BI1559">
        <v>0</v>
      </c>
      <c r="BJ1559">
        <v>0</v>
      </c>
      <c r="BK1559">
        <v>0</v>
      </c>
      <c r="BL1559" t="s">
        <v>59</v>
      </c>
      <c r="BM1559" t="s">
        <v>10376</v>
      </c>
      <c r="BN1559" t="s">
        <v>10375</v>
      </c>
      <c r="BO1559">
        <v>0</v>
      </c>
    </row>
    <row r="1560" spans="1:67" x14ac:dyDescent="0.3">
      <c r="A1560">
        <v>144657</v>
      </c>
      <c r="B1560">
        <v>7123078996</v>
      </c>
      <c r="C1560">
        <v>4463264</v>
      </c>
      <c r="D1560">
        <v>7032</v>
      </c>
      <c r="E1560">
        <v>154767</v>
      </c>
      <c r="F1560">
        <v>1</v>
      </c>
      <c r="G1560" t="s">
        <v>889</v>
      </c>
      <c r="H1560">
        <v>42916</v>
      </c>
      <c r="I1560">
        <v>22759661</v>
      </c>
      <c r="J1560" t="s">
        <v>46</v>
      </c>
      <c r="K1560" t="s">
        <v>47</v>
      </c>
      <c r="L1560" t="s">
        <v>48</v>
      </c>
      <c r="M1560" t="s">
        <v>49</v>
      </c>
      <c r="N1560" t="s">
        <v>9400</v>
      </c>
      <c r="O1560" t="s">
        <v>10266</v>
      </c>
      <c r="P1560" t="s">
        <v>2264</v>
      </c>
      <c r="Q1560" t="s">
        <v>10372</v>
      </c>
      <c r="R1560" t="s">
        <v>10178</v>
      </c>
      <c r="S1560">
        <v>100788157</v>
      </c>
      <c r="T1560" t="s">
        <v>606</v>
      </c>
      <c r="U1560" t="s">
        <v>66</v>
      </c>
      <c r="V1560" t="s">
        <v>1007</v>
      </c>
      <c r="W1560">
        <v>2473</v>
      </c>
      <c r="X1560">
        <v>10780</v>
      </c>
      <c r="Y1560">
        <v>9900</v>
      </c>
      <c r="Z1560" t="s">
        <v>49</v>
      </c>
      <c r="AA1560" t="s">
        <v>10314</v>
      </c>
      <c r="AB1560" t="s">
        <v>10296</v>
      </c>
      <c r="AC1560" t="s">
        <v>10297</v>
      </c>
      <c r="AD1560" t="s">
        <v>52</v>
      </c>
      <c r="AE1560" t="s">
        <v>76</v>
      </c>
      <c r="AF1560" t="s">
        <v>10207</v>
      </c>
      <c r="AG1560" t="s">
        <v>10208</v>
      </c>
      <c r="AH1560" t="s">
        <v>10298</v>
      </c>
      <c r="AI1560" t="s">
        <v>48</v>
      </c>
      <c r="AJ1560" t="s">
        <v>47</v>
      </c>
      <c r="AK1560" t="s">
        <v>9400</v>
      </c>
      <c r="AL1560" t="s">
        <v>10207</v>
      </c>
      <c r="AM1560">
        <v>0</v>
      </c>
      <c r="AN1560" t="s">
        <v>47</v>
      </c>
      <c r="AO1560" t="s">
        <v>47</v>
      </c>
      <c r="AP1560" t="s">
        <v>47</v>
      </c>
      <c r="AQ1560" t="s">
        <v>47</v>
      </c>
      <c r="AR1560" t="s">
        <v>47</v>
      </c>
      <c r="AS1560">
        <v>2473</v>
      </c>
      <c r="AT1560">
        <v>10780</v>
      </c>
      <c r="AU1560">
        <v>1</v>
      </c>
      <c r="AV1560">
        <v>1</v>
      </c>
      <c r="AW1560" t="s">
        <v>10362</v>
      </c>
      <c r="AX1560">
        <v>10800</v>
      </c>
      <c r="AY1560" t="s">
        <v>66</v>
      </c>
      <c r="AZ1560" t="s">
        <v>10373</v>
      </c>
      <c r="BA1560" t="s">
        <v>47</v>
      </c>
      <c r="BB1560" t="s">
        <v>10373</v>
      </c>
      <c r="BC1560" t="s">
        <v>47</v>
      </c>
      <c r="BD1560">
        <v>1148</v>
      </c>
      <c r="BE1560">
        <v>318377.55</v>
      </c>
      <c r="BF1560">
        <v>20</v>
      </c>
      <c r="BG1560">
        <v>23</v>
      </c>
      <c r="BH1560">
        <v>20909</v>
      </c>
      <c r="BI1560">
        <v>0</v>
      </c>
      <c r="BJ1560">
        <v>20909</v>
      </c>
      <c r="BK1560">
        <v>27000</v>
      </c>
      <c r="BL1560" t="s">
        <v>56</v>
      </c>
      <c r="BM1560" t="s">
        <v>10374</v>
      </c>
      <c r="BN1560" t="s">
        <v>10375</v>
      </c>
      <c r="BO1560" t="s">
        <v>47</v>
      </c>
    </row>
    <row r="1561" spans="1:67" hidden="1" x14ac:dyDescent="0.3">
      <c r="A1561">
        <v>144928</v>
      </c>
      <c r="B1561">
        <v>7123088167</v>
      </c>
      <c r="C1561">
        <v>4463264</v>
      </c>
      <c r="D1561">
        <v>7032</v>
      </c>
      <c r="E1561">
        <v>154911</v>
      </c>
      <c r="F1561">
        <v>1</v>
      </c>
      <c r="G1561" t="s">
        <v>889</v>
      </c>
      <c r="H1561">
        <v>42916</v>
      </c>
      <c r="I1561">
        <v>22759520</v>
      </c>
      <c r="J1561" t="s">
        <v>46</v>
      </c>
      <c r="K1561" t="s">
        <v>47</v>
      </c>
      <c r="L1561" t="s">
        <v>48</v>
      </c>
      <c r="M1561" t="s">
        <v>49</v>
      </c>
      <c r="N1561" t="s">
        <v>9400</v>
      </c>
      <c r="O1561" t="s">
        <v>10266</v>
      </c>
      <c r="P1561" t="s">
        <v>2264</v>
      </c>
      <c r="Q1561" t="s">
        <v>10372</v>
      </c>
      <c r="R1561" t="s">
        <v>10178</v>
      </c>
      <c r="S1561">
        <v>100223303</v>
      </c>
      <c r="T1561" t="s">
        <v>64</v>
      </c>
      <c r="U1561" t="s">
        <v>56</v>
      </c>
      <c r="V1561" t="s">
        <v>57</v>
      </c>
      <c r="W1561">
        <v>3706.6</v>
      </c>
      <c r="X1561">
        <v>20582.8</v>
      </c>
      <c r="Y1561">
        <v>18972</v>
      </c>
      <c r="Z1561" t="s">
        <v>49</v>
      </c>
      <c r="AA1561" t="s">
        <v>10314</v>
      </c>
      <c r="AB1561" t="s">
        <v>10296</v>
      </c>
      <c r="AC1561" t="s">
        <v>10297</v>
      </c>
      <c r="AD1561" t="s">
        <v>52</v>
      </c>
      <c r="AE1561" t="s">
        <v>76</v>
      </c>
      <c r="AF1561" t="s">
        <v>10207</v>
      </c>
      <c r="AG1561" t="s">
        <v>10208</v>
      </c>
      <c r="AH1561" t="s">
        <v>10298</v>
      </c>
      <c r="AI1561" t="s">
        <v>48</v>
      </c>
      <c r="AJ1561" t="s">
        <v>47</v>
      </c>
      <c r="AK1561" t="s">
        <v>9400</v>
      </c>
      <c r="AL1561" t="s">
        <v>10207</v>
      </c>
      <c r="AM1561">
        <v>0</v>
      </c>
      <c r="AN1561" t="s">
        <v>47</v>
      </c>
      <c r="AO1561" t="s">
        <v>47</v>
      </c>
      <c r="AP1561" t="s">
        <v>47</v>
      </c>
      <c r="AQ1561" t="s">
        <v>47</v>
      </c>
      <c r="AR1561" t="s">
        <v>47</v>
      </c>
      <c r="AS1561">
        <v>3706.6</v>
      </c>
      <c r="AT1561">
        <v>20582.8</v>
      </c>
      <c r="AU1561">
        <v>1</v>
      </c>
      <c r="AV1561">
        <v>1</v>
      </c>
      <c r="AW1561" t="s">
        <v>10362</v>
      </c>
      <c r="AX1561">
        <v>27000</v>
      </c>
      <c r="AY1561" t="s">
        <v>56</v>
      </c>
      <c r="AZ1561" t="s">
        <v>10446</v>
      </c>
      <c r="BA1561" t="s">
        <v>47</v>
      </c>
      <c r="BB1561" t="s">
        <v>10446</v>
      </c>
      <c r="BC1561" t="s">
        <v>47</v>
      </c>
      <c r="BD1561">
        <v>1148</v>
      </c>
      <c r="BE1561">
        <v>338960.35</v>
      </c>
      <c r="BF1561">
        <v>21</v>
      </c>
      <c r="BG1561">
        <v>23</v>
      </c>
      <c r="BH1561">
        <v>0</v>
      </c>
      <c r="BI1561">
        <v>0</v>
      </c>
      <c r="BJ1561">
        <v>0</v>
      </c>
      <c r="BK1561">
        <v>0</v>
      </c>
      <c r="BL1561" t="s">
        <v>59</v>
      </c>
      <c r="BM1561" t="s">
        <v>10452</v>
      </c>
      <c r="BN1561" t="s">
        <v>10447</v>
      </c>
      <c r="BO1561">
        <v>0</v>
      </c>
    </row>
    <row r="1562" spans="1:67" x14ac:dyDescent="0.3">
      <c r="A1562">
        <v>144931</v>
      </c>
      <c r="B1562">
        <v>7123088170</v>
      </c>
      <c r="C1562">
        <v>4463264</v>
      </c>
      <c r="D1562">
        <v>7032</v>
      </c>
      <c r="E1562">
        <v>154914</v>
      </c>
      <c r="F1562">
        <v>1</v>
      </c>
      <c r="G1562" t="s">
        <v>889</v>
      </c>
      <c r="H1562">
        <v>42916</v>
      </c>
      <c r="I1562">
        <v>22759636</v>
      </c>
      <c r="J1562" t="s">
        <v>46</v>
      </c>
      <c r="K1562" t="s">
        <v>47</v>
      </c>
      <c r="L1562" t="s">
        <v>48</v>
      </c>
      <c r="M1562" t="s">
        <v>49</v>
      </c>
      <c r="N1562" t="s">
        <v>9400</v>
      </c>
      <c r="O1562" t="s">
        <v>10266</v>
      </c>
      <c r="P1562" t="s">
        <v>2264</v>
      </c>
      <c r="Q1562" t="s">
        <v>10372</v>
      </c>
      <c r="R1562" t="s">
        <v>10178</v>
      </c>
      <c r="S1562">
        <v>100788157</v>
      </c>
      <c r="T1562" t="s">
        <v>606</v>
      </c>
      <c r="U1562" t="s">
        <v>66</v>
      </c>
      <c r="V1562" t="s">
        <v>1007</v>
      </c>
      <c r="W1562">
        <v>2473</v>
      </c>
      <c r="X1562">
        <v>10780</v>
      </c>
      <c r="Y1562">
        <v>9900</v>
      </c>
      <c r="Z1562" t="s">
        <v>49</v>
      </c>
      <c r="AA1562" t="s">
        <v>10314</v>
      </c>
      <c r="AB1562" t="s">
        <v>10296</v>
      </c>
      <c r="AC1562" t="s">
        <v>10297</v>
      </c>
      <c r="AD1562" t="s">
        <v>52</v>
      </c>
      <c r="AE1562" t="s">
        <v>76</v>
      </c>
      <c r="AF1562" t="s">
        <v>10207</v>
      </c>
      <c r="AG1562" t="s">
        <v>10208</v>
      </c>
      <c r="AH1562" t="s">
        <v>10298</v>
      </c>
      <c r="AI1562" t="s">
        <v>48</v>
      </c>
      <c r="AJ1562" t="s">
        <v>47</v>
      </c>
      <c r="AK1562" t="s">
        <v>9400</v>
      </c>
      <c r="AL1562" t="s">
        <v>10207</v>
      </c>
      <c r="AM1562">
        <v>0</v>
      </c>
      <c r="AN1562" t="s">
        <v>47</v>
      </c>
      <c r="AO1562" t="s">
        <v>47</v>
      </c>
      <c r="AP1562" t="s">
        <v>47</v>
      </c>
      <c r="AQ1562" t="s">
        <v>47</v>
      </c>
      <c r="AR1562" t="s">
        <v>47</v>
      </c>
      <c r="AS1562">
        <v>2473</v>
      </c>
      <c r="AT1562">
        <v>10780</v>
      </c>
      <c r="AU1562">
        <v>1</v>
      </c>
      <c r="AV1562">
        <v>1</v>
      </c>
      <c r="AW1562" t="s">
        <v>10362</v>
      </c>
      <c r="AX1562">
        <v>10800</v>
      </c>
      <c r="AY1562" t="s">
        <v>66</v>
      </c>
      <c r="AZ1562" t="s">
        <v>10373</v>
      </c>
      <c r="BA1562" t="s">
        <v>47</v>
      </c>
      <c r="BB1562" t="s">
        <v>10373</v>
      </c>
      <c r="BC1562" t="s">
        <v>47</v>
      </c>
      <c r="BD1562">
        <v>1148</v>
      </c>
      <c r="BE1562">
        <v>349740.35</v>
      </c>
      <c r="BF1562">
        <v>22</v>
      </c>
      <c r="BG1562">
        <v>23</v>
      </c>
      <c r="BH1562">
        <v>31362.799999999999</v>
      </c>
      <c r="BI1562">
        <v>0</v>
      </c>
      <c r="BJ1562">
        <v>31362.799999999999</v>
      </c>
      <c r="BK1562">
        <v>42000</v>
      </c>
      <c r="BL1562" t="s">
        <v>229</v>
      </c>
      <c r="BM1562" t="s">
        <v>10375</v>
      </c>
      <c r="BN1562" t="s">
        <v>10375</v>
      </c>
      <c r="BO1562" t="s">
        <v>47</v>
      </c>
    </row>
    <row r="1563" spans="1:67" x14ac:dyDescent="0.3">
      <c r="A1563">
        <v>145592</v>
      </c>
      <c r="B1563">
        <v>7123119710</v>
      </c>
      <c r="C1563">
        <v>4463264</v>
      </c>
      <c r="D1563">
        <v>7032</v>
      </c>
      <c r="E1563">
        <v>155554</v>
      </c>
      <c r="F1563">
        <v>1</v>
      </c>
      <c r="G1563" t="s">
        <v>889</v>
      </c>
      <c r="H1563">
        <v>42916</v>
      </c>
      <c r="I1563">
        <v>22759639</v>
      </c>
      <c r="J1563" t="s">
        <v>46</v>
      </c>
      <c r="K1563" t="s">
        <v>47</v>
      </c>
      <c r="L1563" t="s">
        <v>48</v>
      </c>
      <c r="M1563" t="s">
        <v>49</v>
      </c>
      <c r="N1563" t="s">
        <v>9400</v>
      </c>
      <c r="O1563" t="s">
        <v>10266</v>
      </c>
      <c r="P1563" t="s">
        <v>2264</v>
      </c>
      <c r="Q1563" t="s">
        <v>10372</v>
      </c>
      <c r="R1563" t="s">
        <v>10178</v>
      </c>
      <c r="S1563">
        <v>100788157</v>
      </c>
      <c r="T1563" t="s">
        <v>606</v>
      </c>
      <c r="U1563" t="s">
        <v>66</v>
      </c>
      <c r="V1563" t="s">
        <v>1007</v>
      </c>
      <c r="W1563">
        <v>2473</v>
      </c>
      <c r="X1563">
        <v>9802.7999999999993</v>
      </c>
      <c r="Y1563">
        <v>9072</v>
      </c>
      <c r="Z1563" t="s">
        <v>49</v>
      </c>
      <c r="AA1563" t="s">
        <v>10314</v>
      </c>
      <c r="AB1563" t="s">
        <v>10296</v>
      </c>
      <c r="AC1563" t="s">
        <v>10297</v>
      </c>
      <c r="AD1563" t="s">
        <v>52</v>
      </c>
      <c r="AE1563" t="s">
        <v>76</v>
      </c>
      <c r="AF1563" t="s">
        <v>10207</v>
      </c>
      <c r="AG1563" t="s">
        <v>10208</v>
      </c>
      <c r="AH1563" t="s">
        <v>10298</v>
      </c>
      <c r="AI1563" t="s">
        <v>48</v>
      </c>
      <c r="AJ1563" t="s">
        <v>47</v>
      </c>
      <c r="AK1563" t="s">
        <v>9400</v>
      </c>
      <c r="AL1563" t="s">
        <v>10207</v>
      </c>
      <c r="AM1563">
        <v>0</v>
      </c>
      <c r="AN1563" t="s">
        <v>47</v>
      </c>
      <c r="AO1563" t="s">
        <v>47</v>
      </c>
      <c r="AP1563" t="s">
        <v>47</v>
      </c>
      <c r="AQ1563" t="s">
        <v>47</v>
      </c>
      <c r="AR1563" t="s">
        <v>47</v>
      </c>
      <c r="AS1563">
        <v>2473</v>
      </c>
      <c r="AT1563">
        <v>9802.7999999999993</v>
      </c>
      <c r="AU1563">
        <v>1</v>
      </c>
      <c r="AV1563">
        <v>1</v>
      </c>
      <c r="AW1563" t="s">
        <v>10362</v>
      </c>
      <c r="AX1563">
        <v>10800</v>
      </c>
      <c r="AY1563" t="s">
        <v>66</v>
      </c>
      <c r="AZ1563" t="s">
        <v>10373</v>
      </c>
      <c r="BA1563" t="s">
        <v>47</v>
      </c>
      <c r="BB1563" t="s">
        <v>10373</v>
      </c>
      <c r="BC1563" t="s">
        <v>47</v>
      </c>
      <c r="BD1563">
        <v>1148</v>
      </c>
      <c r="BE1563">
        <v>359543.15</v>
      </c>
      <c r="BF1563">
        <v>23</v>
      </c>
      <c r="BG1563">
        <v>23</v>
      </c>
      <c r="BH1563">
        <v>9802.8000000000502</v>
      </c>
      <c r="BI1563">
        <v>0</v>
      </c>
      <c r="BJ1563">
        <v>9802.8000000000502</v>
      </c>
      <c r="BK1563">
        <v>10800</v>
      </c>
      <c r="BL1563" t="s">
        <v>66</v>
      </c>
      <c r="BM1563" t="s">
        <v>10373</v>
      </c>
      <c r="BN1563" t="s">
        <v>10375</v>
      </c>
      <c r="BO1563" t="s">
        <v>47</v>
      </c>
    </row>
    <row r="1564" spans="1:67" hidden="1" x14ac:dyDescent="0.3">
      <c r="A1564">
        <v>146081</v>
      </c>
      <c r="B1564">
        <v>7123125929</v>
      </c>
      <c r="C1564">
        <v>660705</v>
      </c>
      <c r="D1564">
        <v>7032</v>
      </c>
      <c r="E1564">
        <v>156156</v>
      </c>
      <c r="F1564">
        <v>1</v>
      </c>
      <c r="G1564" t="s">
        <v>923</v>
      </c>
      <c r="H1564">
        <v>42919</v>
      </c>
      <c r="I1564">
        <v>22781790</v>
      </c>
      <c r="J1564" t="s">
        <v>46</v>
      </c>
      <c r="K1564" t="s">
        <v>47</v>
      </c>
      <c r="L1564" t="s">
        <v>48</v>
      </c>
      <c r="M1564" t="s">
        <v>49</v>
      </c>
      <c r="N1564" t="s">
        <v>9397</v>
      </c>
      <c r="O1564" t="s">
        <v>76</v>
      </c>
      <c r="P1564" t="s">
        <v>52</v>
      </c>
      <c r="Q1564" t="s">
        <v>53</v>
      </c>
      <c r="R1564" t="s">
        <v>54</v>
      </c>
      <c r="S1564">
        <v>101093720</v>
      </c>
      <c r="T1564" t="s">
        <v>55</v>
      </c>
      <c r="U1564" t="s">
        <v>66</v>
      </c>
      <c r="V1564" t="s">
        <v>1007</v>
      </c>
      <c r="W1564">
        <v>1251.96</v>
      </c>
      <c r="X1564">
        <v>9833.82</v>
      </c>
      <c r="Y1564">
        <v>9070.58</v>
      </c>
      <c r="Z1564" t="s">
        <v>49</v>
      </c>
      <c r="AA1564" t="s">
        <v>10314</v>
      </c>
      <c r="AB1564" t="s">
        <v>10296</v>
      </c>
      <c r="AC1564" t="s">
        <v>10297</v>
      </c>
      <c r="AD1564" t="s">
        <v>52</v>
      </c>
      <c r="AE1564" t="s">
        <v>76</v>
      </c>
      <c r="AF1564" t="s">
        <v>10207</v>
      </c>
      <c r="AG1564" t="s">
        <v>10208</v>
      </c>
      <c r="AH1564" t="s">
        <v>10298</v>
      </c>
      <c r="AI1564" t="s">
        <v>48</v>
      </c>
      <c r="AJ1564" t="s">
        <v>47</v>
      </c>
      <c r="AK1564" t="s">
        <v>9397</v>
      </c>
      <c r="AL1564" t="s">
        <v>10207</v>
      </c>
      <c r="AM1564">
        <v>0</v>
      </c>
      <c r="AN1564" t="s">
        <v>47</v>
      </c>
      <c r="AO1564" t="s">
        <v>47</v>
      </c>
      <c r="AP1564" t="s">
        <v>47</v>
      </c>
      <c r="AQ1564" t="s">
        <v>47</v>
      </c>
      <c r="AR1564" t="s">
        <v>47</v>
      </c>
      <c r="AS1564">
        <v>1251.96</v>
      </c>
      <c r="AT1564">
        <v>9833.82</v>
      </c>
      <c r="AU1564">
        <v>1</v>
      </c>
      <c r="AV1564">
        <v>1</v>
      </c>
      <c r="AW1564" t="s">
        <v>10352</v>
      </c>
      <c r="AX1564">
        <v>10800</v>
      </c>
      <c r="AY1564" t="s">
        <v>66</v>
      </c>
      <c r="AZ1564" t="s">
        <v>536</v>
      </c>
      <c r="BA1564">
        <v>1399.02</v>
      </c>
      <c r="BB1564" t="s">
        <v>536</v>
      </c>
      <c r="BC1564">
        <v>1399.02</v>
      </c>
      <c r="BD1564">
        <v>659</v>
      </c>
      <c r="BE1564">
        <v>9833.82</v>
      </c>
      <c r="BF1564">
        <v>1</v>
      </c>
      <c r="BG1564">
        <v>1</v>
      </c>
      <c r="BH1564">
        <v>9833.82</v>
      </c>
      <c r="BI1564">
        <v>0</v>
      </c>
      <c r="BJ1564">
        <v>9833.82</v>
      </c>
      <c r="BK1564">
        <v>10800</v>
      </c>
      <c r="BL1564" t="s">
        <v>66</v>
      </c>
      <c r="BM1564" t="s">
        <v>536</v>
      </c>
      <c r="BN1564" t="s">
        <v>186</v>
      </c>
      <c r="BO1564">
        <v>1399.02</v>
      </c>
    </row>
    <row r="1565" spans="1:67" hidden="1" x14ac:dyDescent="0.3">
      <c r="A1565">
        <v>146426</v>
      </c>
      <c r="B1565">
        <v>7123172459</v>
      </c>
      <c r="C1565">
        <v>4463189</v>
      </c>
      <c r="D1565">
        <v>7032</v>
      </c>
      <c r="E1565">
        <v>156479</v>
      </c>
      <c r="F1565">
        <v>1</v>
      </c>
      <c r="G1565" t="s">
        <v>923</v>
      </c>
      <c r="H1565">
        <v>42920</v>
      </c>
      <c r="I1565">
        <v>22792719</v>
      </c>
      <c r="J1565" t="s">
        <v>46</v>
      </c>
      <c r="K1565" t="s">
        <v>47</v>
      </c>
      <c r="L1565" t="s">
        <v>48</v>
      </c>
      <c r="M1565" t="s">
        <v>49</v>
      </c>
      <c r="N1565" t="s">
        <v>9400</v>
      </c>
      <c r="O1565" t="s">
        <v>51</v>
      </c>
      <c r="P1565" t="s">
        <v>52</v>
      </c>
      <c r="Q1565" t="s">
        <v>10357</v>
      </c>
      <c r="R1565" t="s">
        <v>992</v>
      </c>
      <c r="S1565">
        <v>101093720</v>
      </c>
      <c r="T1565" t="s">
        <v>55</v>
      </c>
      <c r="U1565" t="s">
        <v>56</v>
      </c>
      <c r="V1565" t="s">
        <v>57</v>
      </c>
      <c r="W1565">
        <v>1880.82</v>
      </c>
      <c r="X1565">
        <v>14214.54</v>
      </c>
      <c r="Y1565">
        <v>12946.76</v>
      </c>
      <c r="Z1565" t="s">
        <v>49</v>
      </c>
      <c r="AA1565" t="s">
        <v>10314</v>
      </c>
      <c r="AB1565" t="s">
        <v>10296</v>
      </c>
      <c r="AC1565" t="s">
        <v>10297</v>
      </c>
      <c r="AD1565" t="s">
        <v>52</v>
      </c>
      <c r="AE1565" t="s">
        <v>76</v>
      </c>
      <c r="AF1565" t="s">
        <v>10207</v>
      </c>
      <c r="AG1565" t="s">
        <v>10208</v>
      </c>
      <c r="AH1565" t="s">
        <v>10298</v>
      </c>
      <c r="AI1565" t="s">
        <v>48</v>
      </c>
      <c r="AJ1565" t="s">
        <v>47</v>
      </c>
      <c r="AK1565" t="s">
        <v>9400</v>
      </c>
      <c r="AL1565" t="s">
        <v>10207</v>
      </c>
      <c r="AM1565">
        <v>0</v>
      </c>
      <c r="AN1565" t="s">
        <v>47</v>
      </c>
      <c r="AO1565" t="s">
        <v>47</v>
      </c>
      <c r="AP1565" t="s">
        <v>47</v>
      </c>
      <c r="AQ1565" t="s">
        <v>47</v>
      </c>
      <c r="AR1565" t="s">
        <v>47</v>
      </c>
      <c r="AS1565">
        <v>1880.82</v>
      </c>
      <c r="AT1565">
        <v>14214.54</v>
      </c>
      <c r="AU1565">
        <v>1</v>
      </c>
      <c r="AV1565">
        <v>1</v>
      </c>
      <c r="AW1565" t="s">
        <v>10358</v>
      </c>
      <c r="AX1565">
        <v>27000</v>
      </c>
      <c r="AY1565" t="s">
        <v>56</v>
      </c>
      <c r="AZ1565" t="s">
        <v>5276</v>
      </c>
      <c r="BA1565">
        <v>1880.82</v>
      </c>
      <c r="BB1565" t="s">
        <v>5276</v>
      </c>
      <c r="BC1565">
        <v>1880.82</v>
      </c>
      <c r="BD1565">
        <v>154</v>
      </c>
      <c r="BE1565">
        <v>14214.54</v>
      </c>
      <c r="BF1565">
        <v>1</v>
      </c>
      <c r="BG1565">
        <v>2</v>
      </c>
      <c r="BH1565">
        <v>0</v>
      </c>
      <c r="BI1565">
        <v>0</v>
      </c>
      <c r="BJ1565">
        <v>0</v>
      </c>
      <c r="BK1565">
        <v>0</v>
      </c>
      <c r="BL1565" t="s">
        <v>59</v>
      </c>
      <c r="BM1565" t="s">
        <v>10359</v>
      </c>
      <c r="BN1565" t="s">
        <v>10360</v>
      </c>
      <c r="BO1565">
        <v>0</v>
      </c>
    </row>
    <row r="1566" spans="1:67" hidden="1" x14ac:dyDescent="0.3">
      <c r="A1566">
        <v>146825</v>
      </c>
      <c r="B1566">
        <v>7123209322</v>
      </c>
      <c r="C1566">
        <v>659338</v>
      </c>
      <c r="D1566">
        <v>7032</v>
      </c>
      <c r="E1566">
        <v>156734</v>
      </c>
      <c r="F1566">
        <v>1</v>
      </c>
      <c r="G1566" t="s">
        <v>923</v>
      </c>
      <c r="H1566">
        <v>42920</v>
      </c>
      <c r="I1566">
        <v>22792762</v>
      </c>
      <c r="J1566" t="s">
        <v>46</v>
      </c>
      <c r="K1566" t="s">
        <v>47</v>
      </c>
      <c r="L1566" t="s">
        <v>48</v>
      </c>
      <c r="M1566" t="s">
        <v>49</v>
      </c>
      <c r="N1566" t="s">
        <v>50</v>
      </c>
      <c r="O1566" t="s">
        <v>51</v>
      </c>
      <c r="P1566" t="s">
        <v>52</v>
      </c>
      <c r="Q1566" t="s">
        <v>53</v>
      </c>
      <c r="R1566" t="s">
        <v>54</v>
      </c>
      <c r="S1566">
        <v>100223303</v>
      </c>
      <c r="T1566" t="s">
        <v>64</v>
      </c>
      <c r="U1566" t="s">
        <v>56</v>
      </c>
      <c r="V1566" t="s">
        <v>57</v>
      </c>
      <c r="W1566">
        <v>1360.42</v>
      </c>
      <c r="X1566">
        <v>18852.400000000001</v>
      </c>
      <c r="Y1566">
        <v>17140.8</v>
      </c>
      <c r="Z1566" t="s">
        <v>49</v>
      </c>
      <c r="AA1566" t="s">
        <v>10314</v>
      </c>
      <c r="AB1566" t="s">
        <v>10296</v>
      </c>
      <c r="AC1566" t="s">
        <v>10297</v>
      </c>
      <c r="AD1566" t="s">
        <v>52</v>
      </c>
      <c r="AE1566" t="s">
        <v>76</v>
      </c>
      <c r="AF1566" t="s">
        <v>10207</v>
      </c>
      <c r="AG1566" t="s">
        <v>10208</v>
      </c>
      <c r="AH1566" t="s">
        <v>10298</v>
      </c>
      <c r="AI1566" t="s">
        <v>48</v>
      </c>
      <c r="AJ1566" t="s">
        <v>47</v>
      </c>
      <c r="AK1566" t="s">
        <v>50</v>
      </c>
      <c r="AL1566" t="s">
        <v>10207</v>
      </c>
      <c r="AM1566">
        <v>0</v>
      </c>
      <c r="AN1566" t="s">
        <v>47</v>
      </c>
      <c r="AO1566" t="s">
        <v>47</v>
      </c>
      <c r="AP1566" t="s">
        <v>47</v>
      </c>
      <c r="AQ1566" t="s">
        <v>47</v>
      </c>
      <c r="AR1566" t="s">
        <v>47</v>
      </c>
      <c r="AS1566">
        <v>1360.42</v>
      </c>
      <c r="AT1566">
        <v>18852.400000000001</v>
      </c>
      <c r="AU1566">
        <v>1</v>
      </c>
      <c r="AV1566">
        <v>1</v>
      </c>
      <c r="AW1566" t="s">
        <v>10352</v>
      </c>
      <c r="AX1566">
        <v>27000</v>
      </c>
      <c r="AY1566" t="s">
        <v>56</v>
      </c>
      <c r="AZ1566" t="s">
        <v>423</v>
      </c>
      <c r="BA1566">
        <v>1520.21</v>
      </c>
      <c r="BB1566" t="s">
        <v>423</v>
      </c>
      <c r="BC1566">
        <v>1520.21</v>
      </c>
      <c r="BD1566">
        <v>154</v>
      </c>
      <c r="BE1566">
        <v>33066.94</v>
      </c>
      <c r="BF1566">
        <v>2</v>
      </c>
      <c r="BG1566">
        <v>2</v>
      </c>
      <c r="BH1566">
        <v>33066.94</v>
      </c>
      <c r="BI1566">
        <v>0</v>
      </c>
      <c r="BJ1566">
        <v>33066.94</v>
      </c>
      <c r="BK1566">
        <v>42000</v>
      </c>
      <c r="BL1566" t="s">
        <v>229</v>
      </c>
      <c r="BM1566" t="s">
        <v>425</v>
      </c>
      <c r="BN1566" t="s">
        <v>425</v>
      </c>
      <c r="BO1566">
        <v>1976.2729999999999</v>
      </c>
    </row>
    <row r="1567" spans="1:67" hidden="1" x14ac:dyDescent="0.3">
      <c r="A1567">
        <v>146183</v>
      </c>
      <c r="B1567">
        <v>7123132757</v>
      </c>
      <c r="C1567">
        <v>1310037</v>
      </c>
      <c r="D1567">
        <v>7032</v>
      </c>
      <c r="E1567">
        <v>156907</v>
      </c>
      <c r="F1567">
        <v>1</v>
      </c>
      <c r="G1567" t="s">
        <v>923</v>
      </c>
      <c r="H1567">
        <v>42921</v>
      </c>
      <c r="I1567">
        <v>22799163</v>
      </c>
      <c r="J1567" t="s">
        <v>46</v>
      </c>
      <c r="K1567" t="s">
        <v>47</v>
      </c>
      <c r="L1567" t="s">
        <v>48</v>
      </c>
      <c r="M1567" t="s">
        <v>49</v>
      </c>
      <c r="N1567" t="s">
        <v>859</v>
      </c>
      <c r="O1567" t="s">
        <v>139</v>
      </c>
      <c r="P1567" t="s">
        <v>140</v>
      </c>
      <c r="Q1567" t="s">
        <v>141</v>
      </c>
      <c r="R1567" t="s">
        <v>54</v>
      </c>
      <c r="S1567">
        <v>100824635</v>
      </c>
      <c r="T1567" t="s">
        <v>142</v>
      </c>
      <c r="U1567" t="s">
        <v>56</v>
      </c>
      <c r="V1567" t="s">
        <v>57</v>
      </c>
      <c r="W1567">
        <v>21162.63</v>
      </c>
      <c r="X1567">
        <v>20192.75</v>
      </c>
      <c r="Y1567">
        <v>18497.71</v>
      </c>
      <c r="Z1567" t="s">
        <v>49</v>
      </c>
      <c r="AA1567" t="s">
        <v>10314</v>
      </c>
      <c r="AB1567" t="s">
        <v>10296</v>
      </c>
      <c r="AC1567" t="s">
        <v>10297</v>
      </c>
      <c r="AD1567" t="s">
        <v>52</v>
      </c>
      <c r="AE1567" t="s">
        <v>76</v>
      </c>
      <c r="AF1567" t="s">
        <v>10207</v>
      </c>
      <c r="AG1567" t="s">
        <v>10208</v>
      </c>
      <c r="AH1567" t="s">
        <v>10298</v>
      </c>
      <c r="AI1567" t="s">
        <v>48</v>
      </c>
      <c r="AJ1567" t="s">
        <v>47</v>
      </c>
      <c r="AK1567" t="s">
        <v>859</v>
      </c>
      <c r="AL1567" t="s">
        <v>10356</v>
      </c>
      <c r="AM1567">
        <v>0</v>
      </c>
      <c r="AN1567" t="s">
        <v>47</v>
      </c>
      <c r="AO1567" t="s">
        <v>47</v>
      </c>
      <c r="AP1567" t="s">
        <v>47</v>
      </c>
      <c r="AQ1567" t="s">
        <v>47</v>
      </c>
      <c r="AR1567" t="s">
        <v>47</v>
      </c>
      <c r="AS1567">
        <v>21162.63</v>
      </c>
      <c r="AT1567">
        <v>20192.75</v>
      </c>
      <c r="AU1567">
        <v>1</v>
      </c>
      <c r="AV1567">
        <v>1</v>
      </c>
      <c r="AW1567" t="s">
        <v>10352</v>
      </c>
      <c r="AX1567">
        <v>27000</v>
      </c>
      <c r="AY1567" t="s">
        <v>56</v>
      </c>
      <c r="AZ1567" t="s">
        <v>143</v>
      </c>
      <c r="BA1567">
        <v>23500</v>
      </c>
      <c r="BB1567" t="s">
        <v>143</v>
      </c>
      <c r="BC1567">
        <v>23500</v>
      </c>
      <c r="BD1567" t="s">
        <v>47</v>
      </c>
      <c r="BE1567">
        <v>20192.75</v>
      </c>
      <c r="BF1567">
        <v>1</v>
      </c>
      <c r="BG1567">
        <v>1</v>
      </c>
      <c r="BH1567">
        <v>20192.75</v>
      </c>
      <c r="BI1567">
        <v>0</v>
      </c>
      <c r="BJ1567">
        <v>20192.75</v>
      </c>
      <c r="BK1567">
        <v>27000</v>
      </c>
      <c r="BL1567" t="s">
        <v>56</v>
      </c>
      <c r="BM1567" t="s">
        <v>143</v>
      </c>
      <c r="BN1567" t="s">
        <v>145</v>
      </c>
      <c r="BO1567">
        <v>23500</v>
      </c>
    </row>
    <row r="1568" spans="1:67" hidden="1" x14ac:dyDescent="0.3">
      <c r="A1568">
        <v>147276</v>
      </c>
      <c r="B1568">
        <v>7123232271</v>
      </c>
      <c r="C1568">
        <v>723330</v>
      </c>
      <c r="D1568">
        <v>7032</v>
      </c>
      <c r="E1568">
        <v>157366</v>
      </c>
      <c r="F1568">
        <v>1</v>
      </c>
      <c r="G1568" t="s">
        <v>923</v>
      </c>
      <c r="H1568">
        <v>42922</v>
      </c>
      <c r="I1568">
        <v>22808843</v>
      </c>
      <c r="J1568" t="s">
        <v>46</v>
      </c>
      <c r="K1568" t="s">
        <v>47</v>
      </c>
      <c r="L1568" t="s">
        <v>48</v>
      </c>
      <c r="M1568" t="s">
        <v>49</v>
      </c>
      <c r="N1568" t="s">
        <v>9400</v>
      </c>
      <c r="O1568" t="s">
        <v>10238</v>
      </c>
      <c r="P1568" t="s">
        <v>568</v>
      </c>
      <c r="Q1568" t="s">
        <v>10367</v>
      </c>
      <c r="R1568" t="s">
        <v>992</v>
      </c>
      <c r="S1568">
        <v>101093720</v>
      </c>
      <c r="T1568" t="s">
        <v>55</v>
      </c>
      <c r="U1568" t="s">
        <v>56</v>
      </c>
      <c r="V1568" t="s">
        <v>57</v>
      </c>
      <c r="W1568">
        <v>14000</v>
      </c>
      <c r="X1568">
        <v>20034.04</v>
      </c>
      <c r="Y1568">
        <v>18336.54</v>
      </c>
      <c r="Z1568" t="s">
        <v>49</v>
      </c>
      <c r="AA1568" t="s">
        <v>10314</v>
      </c>
      <c r="AB1568" t="s">
        <v>10296</v>
      </c>
      <c r="AC1568" t="s">
        <v>10297</v>
      </c>
      <c r="AD1568" t="s">
        <v>52</v>
      </c>
      <c r="AE1568" t="s">
        <v>76</v>
      </c>
      <c r="AF1568" t="s">
        <v>10207</v>
      </c>
      <c r="AG1568" t="s">
        <v>10208</v>
      </c>
      <c r="AH1568" t="s">
        <v>10298</v>
      </c>
      <c r="AI1568" t="s">
        <v>48</v>
      </c>
      <c r="AJ1568" t="s">
        <v>47</v>
      </c>
      <c r="AK1568" t="s">
        <v>9400</v>
      </c>
      <c r="AL1568" t="s">
        <v>10240</v>
      </c>
      <c r="AM1568">
        <v>0</v>
      </c>
      <c r="AN1568" t="s">
        <v>47</v>
      </c>
      <c r="AO1568" t="s">
        <v>47</v>
      </c>
      <c r="AP1568" t="s">
        <v>47</v>
      </c>
      <c r="AQ1568" t="s">
        <v>47</v>
      </c>
      <c r="AR1568" t="s">
        <v>47</v>
      </c>
      <c r="AS1568">
        <v>14000</v>
      </c>
      <c r="AT1568">
        <v>20034.04</v>
      </c>
      <c r="AU1568">
        <v>1</v>
      </c>
      <c r="AV1568">
        <v>1</v>
      </c>
      <c r="AW1568" t="s">
        <v>10358</v>
      </c>
      <c r="AX1568">
        <v>27000</v>
      </c>
      <c r="AY1568" t="s">
        <v>56</v>
      </c>
      <c r="AZ1568" t="s">
        <v>5237</v>
      </c>
      <c r="BA1568">
        <v>14000</v>
      </c>
      <c r="BB1568" t="s">
        <v>5237</v>
      </c>
      <c r="BC1568">
        <v>14000</v>
      </c>
      <c r="BD1568">
        <v>1</v>
      </c>
      <c r="BE1568">
        <v>20034.04</v>
      </c>
      <c r="BF1568">
        <v>1</v>
      </c>
      <c r="BG1568">
        <v>4</v>
      </c>
      <c r="BH1568">
        <v>0</v>
      </c>
      <c r="BI1568">
        <v>0</v>
      </c>
      <c r="BJ1568">
        <v>0</v>
      </c>
      <c r="BK1568">
        <v>0</v>
      </c>
      <c r="BL1568" t="s">
        <v>59</v>
      </c>
      <c r="BM1568" t="s">
        <v>10459</v>
      </c>
      <c r="BN1568" t="s">
        <v>10368</v>
      </c>
      <c r="BO1568">
        <v>0</v>
      </c>
    </row>
    <row r="1569" spans="1:67" hidden="1" x14ac:dyDescent="0.3">
      <c r="A1569">
        <v>147248</v>
      </c>
      <c r="B1569">
        <v>7123227840</v>
      </c>
      <c r="C1569">
        <v>942421</v>
      </c>
      <c r="D1569">
        <v>7032</v>
      </c>
      <c r="E1569">
        <v>157356</v>
      </c>
      <c r="F1569">
        <v>1</v>
      </c>
      <c r="G1569" t="s">
        <v>923</v>
      </c>
      <c r="H1569">
        <v>42922</v>
      </c>
      <c r="I1569">
        <v>22808850</v>
      </c>
      <c r="J1569" t="s">
        <v>46</v>
      </c>
      <c r="K1569" t="s">
        <v>47</v>
      </c>
      <c r="L1569" t="s">
        <v>48</v>
      </c>
      <c r="M1569" t="s">
        <v>49</v>
      </c>
      <c r="N1569" t="s">
        <v>261</v>
      </c>
      <c r="O1569" t="s">
        <v>262</v>
      </c>
      <c r="P1569" t="s">
        <v>263</v>
      </c>
      <c r="Q1569" t="s">
        <v>264</v>
      </c>
      <c r="R1569" t="s">
        <v>54</v>
      </c>
      <c r="S1569">
        <v>100422206</v>
      </c>
      <c r="T1569" t="s">
        <v>615</v>
      </c>
      <c r="U1569" t="s">
        <v>56</v>
      </c>
      <c r="V1569" t="s">
        <v>57</v>
      </c>
      <c r="W1569">
        <v>3221.59</v>
      </c>
      <c r="X1569">
        <v>20796.2</v>
      </c>
      <c r="Y1569">
        <v>19054.84</v>
      </c>
      <c r="Z1569" t="s">
        <v>49</v>
      </c>
      <c r="AA1569" t="s">
        <v>10314</v>
      </c>
      <c r="AB1569" t="s">
        <v>10296</v>
      </c>
      <c r="AC1569" t="s">
        <v>10297</v>
      </c>
      <c r="AD1569" t="s">
        <v>52</v>
      </c>
      <c r="AE1569" t="s">
        <v>76</v>
      </c>
      <c r="AF1569" t="s">
        <v>10207</v>
      </c>
      <c r="AG1569" t="s">
        <v>10208</v>
      </c>
      <c r="AH1569" t="s">
        <v>10298</v>
      </c>
      <c r="AI1569" t="s">
        <v>48</v>
      </c>
      <c r="AJ1569" t="s">
        <v>47</v>
      </c>
      <c r="AK1569" t="s">
        <v>261</v>
      </c>
      <c r="AL1569" t="s">
        <v>10232</v>
      </c>
      <c r="AM1569">
        <v>0</v>
      </c>
      <c r="AN1569" t="s">
        <v>47</v>
      </c>
      <c r="AO1569" t="s">
        <v>47</v>
      </c>
      <c r="AP1569" t="s">
        <v>47</v>
      </c>
      <c r="AQ1569" t="s">
        <v>47</v>
      </c>
      <c r="AR1569" t="s">
        <v>47</v>
      </c>
      <c r="AS1569">
        <v>3221.59</v>
      </c>
      <c r="AT1569">
        <v>20796.2</v>
      </c>
      <c r="AU1569">
        <v>1</v>
      </c>
      <c r="AV1569">
        <v>1</v>
      </c>
      <c r="AW1569" t="s">
        <v>10352</v>
      </c>
      <c r="AX1569">
        <v>27000</v>
      </c>
      <c r="AY1569" t="s">
        <v>56</v>
      </c>
      <c r="AZ1569" t="s">
        <v>695</v>
      </c>
      <c r="BA1569">
        <v>3600</v>
      </c>
      <c r="BB1569" t="s">
        <v>695</v>
      </c>
      <c r="BC1569">
        <v>3600</v>
      </c>
      <c r="BD1569">
        <v>904</v>
      </c>
      <c r="BE1569">
        <v>40830.239999999998</v>
      </c>
      <c r="BF1569">
        <v>2</v>
      </c>
      <c r="BG1569">
        <v>4</v>
      </c>
      <c r="BH1569">
        <v>40830.239999999998</v>
      </c>
      <c r="BI1569">
        <v>0</v>
      </c>
      <c r="BJ1569">
        <v>40830.239999999998</v>
      </c>
      <c r="BK1569">
        <v>42000</v>
      </c>
      <c r="BL1569" t="s">
        <v>229</v>
      </c>
      <c r="BM1569" t="s">
        <v>697</v>
      </c>
      <c r="BN1569" t="s">
        <v>697</v>
      </c>
      <c r="BO1569">
        <v>4680</v>
      </c>
    </row>
    <row r="1570" spans="1:67" hidden="1" x14ac:dyDescent="0.3">
      <c r="A1570">
        <v>147125</v>
      </c>
      <c r="B1570">
        <v>7123225693</v>
      </c>
      <c r="C1570">
        <v>3537341</v>
      </c>
      <c r="D1570">
        <v>7032</v>
      </c>
      <c r="E1570">
        <v>157343</v>
      </c>
      <c r="F1570">
        <v>1</v>
      </c>
      <c r="G1570" t="s">
        <v>923</v>
      </c>
      <c r="H1570">
        <v>42922</v>
      </c>
      <c r="I1570">
        <v>22809692</v>
      </c>
      <c r="J1570" t="s">
        <v>46</v>
      </c>
      <c r="K1570" t="s">
        <v>47</v>
      </c>
      <c r="L1570" t="s">
        <v>48</v>
      </c>
      <c r="M1570" t="s">
        <v>49</v>
      </c>
      <c r="N1570" t="s">
        <v>320</v>
      </c>
      <c r="O1570" t="s">
        <v>133</v>
      </c>
      <c r="P1570" t="s">
        <v>84</v>
      </c>
      <c r="Q1570" t="s">
        <v>85</v>
      </c>
      <c r="R1570" t="s">
        <v>54</v>
      </c>
      <c r="S1570">
        <v>101093720</v>
      </c>
      <c r="T1570" t="s">
        <v>55</v>
      </c>
      <c r="U1570" t="s">
        <v>56</v>
      </c>
      <c r="V1570" t="s">
        <v>57</v>
      </c>
      <c r="W1570">
        <v>10356.18</v>
      </c>
      <c r="X1570">
        <v>21079.39</v>
      </c>
      <c r="Y1570">
        <v>19304.45</v>
      </c>
      <c r="Z1570" t="s">
        <v>49</v>
      </c>
      <c r="AA1570" t="s">
        <v>10314</v>
      </c>
      <c r="AB1570" t="s">
        <v>10296</v>
      </c>
      <c r="AC1570" t="s">
        <v>10297</v>
      </c>
      <c r="AD1570" t="s">
        <v>52</v>
      </c>
      <c r="AE1570" t="s">
        <v>76</v>
      </c>
      <c r="AF1570" t="s">
        <v>10207</v>
      </c>
      <c r="AG1570" t="s">
        <v>10208</v>
      </c>
      <c r="AH1570" t="s">
        <v>10298</v>
      </c>
      <c r="AI1570" t="s">
        <v>48</v>
      </c>
      <c r="AJ1570" t="s">
        <v>47</v>
      </c>
      <c r="AK1570" t="s">
        <v>320</v>
      </c>
      <c r="AL1570" t="s">
        <v>10240</v>
      </c>
      <c r="AM1570">
        <v>0</v>
      </c>
      <c r="AN1570" t="s">
        <v>47</v>
      </c>
      <c r="AO1570" t="s">
        <v>47</v>
      </c>
      <c r="AP1570" t="s">
        <v>47</v>
      </c>
      <c r="AQ1570" t="s">
        <v>47</v>
      </c>
      <c r="AR1570" t="s">
        <v>47</v>
      </c>
      <c r="AS1570">
        <v>10356.18</v>
      </c>
      <c r="AT1570">
        <v>21079.39</v>
      </c>
      <c r="AU1570">
        <v>1</v>
      </c>
      <c r="AV1570">
        <v>1</v>
      </c>
      <c r="AW1570" t="s">
        <v>10352</v>
      </c>
      <c r="AX1570">
        <v>27000</v>
      </c>
      <c r="AY1570" t="s">
        <v>56</v>
      </c>
      <c r="AZ1570" t="s">
        <v>805</v>
      </c>
      <c r="BA1570">
        <v>11500</v>
      </c>
      <c r="BB1570" t="s">
        <v>805</v>
      </c>
      <c r="BC1570">
        <v>11500</v>
      </c>
      <c r="BD1570">
        <v>2595</v>
      </c>
      <c r="BE1570">
        <v>61909.63</v>
      </c>
      <c r="BF1570">
        <v>3</v>
      </c>
      <c r="BG1570">
        <v>4</v>
      </c>
      <c r="BH1570">
        <v>0</v>
      </c>
      <c r="BI1570">
        <v>0</v>
      </c>
      <c r="BJ1570">
        <v>0</v>
      </c>
      <c r="BK1570">
        <v>0</v>
      </c>
      <c r="BL1570" t="s">
        <v>59</v>
      </c>
      <c r="BM1570" t="s">
        <v>806</v>
      </c>
      <c r="BN1570" t="s">
        <v>807</v>
      </c>
      <c r="BO1570">
        <v>0</v>
      </c>
    </row>
    <row r="1571" spans="1:67" hidden="1" x14ac:dyDescent="0.3">
      <c r="A1571">
        <v>147247</v>
      </c>
      <c r="B1571">
        <v>7123227839</v>
      </c>
      <c r="C1571">
        <v>4205647</v>
      </c>
      <c r="D1571">
        <v>7032</v>
      </c>
      <c r="E1571">
        <v>157355</v>
      </c>
      <c r="F1571">
        <v>1</v>
      </c>
      <c r="G1571" t="s">
        <v>923</v>
      </c>
      <c r="H1571">
        <v>42922</v>
      </c>
      <c r="I1571">
        <v>22808849</v>
      </c>
      <c r="J1571" t="s">
        <v>46</v>
      </c>
      <c r="K1571" t="s">
        <v>47</v>
      </c>
      <c r="L1571" t="s">
        <v>48</v>
      </c>
      <c r="M1571" t="s">
        <v>49</v>
      </c>
      <c r="N1571" t="s">
        <v>168</v>
      </c>
      <c r="O1571" t="s">
        <v>169</v>
      </c>
      <c r="P1571" t="s">
        <v>170</v>
      </c>
      <c r="Q1571" t="s">
        <v>171</v>
      </c>
      <c r="R1571" t="s">
        <v>54</v>
      </c>
      <c r="S1571">
        <v>101047835</v>
      </c>
      <c r="T1571" t="s">
        <v>172</v>
      </c>
      <c r="U1571" t="s">
        <v>56</v>
      </c>
      <c r="V1571" t="s">
        <v>57</v>
      </c>
      <c r="W1571">
        <v>13802.09</v>
      </c>
      <c r="X1571">
        <v>20985.22</v>
      </c>
      <c r="Y1571">
        <v>19226.689999999999</v>
      </c>
      <c r="Z1571" t="s">
        <v>49</v>
      </c>
      <c r="AA1571" t="s">
        <v>10314</v>
      </c>
      <c r="AB1571" t="s">
        <v>10296</v>
      </c>
      <c r="AC1571" t="s">
        <v>10297</v>
      </c>
      <c r="AD1571" t="s">
        <v>52</v>
      </c>
      <c r="AE1571" t="s">
        <v>76</v>
      </c>
      <c r="AF1571" t="s">
        <v>10207</v>
      </c>
      <c r="AG1571" t="s">
        <v>10208</v>
      </c>
      <c r="AH1571" t="s">
        <v>10298</v>
      </c>
      <c r="AI1571" t="s">
        <v>48</v>
      </c>
      <c r="AJ1571" t="s">
        <v>47</v>
      </c>
      <c r="AK1571" t="s">
        <v>168</v>
      </c>
      <c r="AL1571" t="s">
        <v>10240</v>
      </c>
      <c r="AM1571">
        <v>0</v>
      </c>
      <c r="AN1571" t="s">
        <v>47</v>
      </c>
      <c r="AO1571" t="s">
        <v>47</v>
      </c>
      <c r="AP1571" t="s">
        <v>47</v>
      </c>
      <c r="AQ1571" t="s">
        <v>47</v>
      </c>
      <c r="AR1571" t="s">
        <v>47</v>
      </c>
      <c r="AS1571">
        <v>13802.09</v>
      </c>
      <c r="AT1571">
        <v>20985.22</v>
      </c>
      <c r="AU1571">
        <v>1</v>
      </c>
      <c r="AV1571">
        <v>1</v>
      </c>
      <c r="AW1571" t="s">
        <v>10352</v>
      </c>
      <c r="AX1571">
        <v>27000</v>
      </c>
      <c r="AY1571" t="s">
        <v>56</v>
      </c>
      <c r="AZ1571" t="s">
        <v>173</v>
      </c>
      <c r="BA1571">
        <v>15326.5</v>
      </c>
      <c r="BB1571" t="s">
        <v>173</v>
      </c>
      <c r="BC1571">
        <v>15326.5</v>
      </c>
      <c r="BD1571">
        <v>2614</v>
      </c>
      <c r="BE1571">
        <v>82894.850000000006</v>
      </c>
      <c r="BF1571">
        <v>4</v>
      </c>
      <c r="BG1571">
        <v>4</v>
      </c>
      <c r="BH1571">
        <v>42064.61</v>
      </c>
      <c r="BI1571">
        <v>1</v>
      </c>
      <c r="BJ1571">
        <v>64.610000000000596</v>
      </c>
      <c r="BK1571">
        <v>1300</v>
      </c>
      <c r="BL1571" t="s">
        <v>159</v>
      </c>
      <c r="BM1571" t="s">
        <v>306</v>
      </c>
      <c r="BN1571" t="s">
        <v>175</v>
      </c>
      <c r="BO1571">
        <v>29124.45</v>
      </c>
    </row>
    <row r="1572" spans="1:67" hidden="1" x14ac:dyDescent="0.3">
      <c r="A1572">
        <v>146911</v>
      </c>
      <c r="B1572">
        <v>7123210834</v>
      </c>
      <c r="C1572">
        <v>659338</v>
      </c>
      <c r="D1572">
        <v>7032</v>
      </c>
      <c r="E1572">
        <v>157861</v>
      </c>
      <c r="F1572">
        <v>1</v>
      </c>
      <c r="G1572" t="s">
        <v>923</v>
      </c>
      <c r="H1572">
        <v>42923</v>
      </c>
      <c r="I1572">
        <v>22821771</v>
      </c>
      <c r="J1572" t="s">
        <v>46</v>
      </c>
      <c r="K1572" t="s">
        <v>47</v>
      </c>
      <c r="L1572" t="s">
        <v>48</v>
      </c>
      <c r="M1572" t="s">
        <v>49</v>
      </c>
      <c r="N1572" t="s">
        <v>50</v>
      </c>
      <c r="O1572" t="s">
        <v>51</v>
      </c>
      <c r="P1572" t="s">
        <v>52</v>
      </c>
      <c r="Q1572" t="s">
        <v>53</v>
      </c>
      <c r="R1572" t="s">
        <v>54</v>
      </c>
      <c r="S1572">
        <v>101093720</v>
      </c>
      <c r="T1572" t="s">
        <v>55</v>
      </c>
      <c r="U1572" t="s">
        <v>56</v>
      </c>
      <c r="V1572" t="s">
        <v>57</v>
      </c>
      <c r="W1572">
        <v>1683.12</v>
      </c>
      <c r="X1572">
        <v>17404.8</v>
      </c>
      <c r="Y1572">
        <v>14896</v>
      </c>
      <c r="Z1572" t="s">
        <v>49</v>
      </c>
      <c r="AA1572" t="s">
        <v>10314</v>
      </c>
      <c r="AB1572" t="s">
        <v>10296</v>
      </c>
      <c r="AC1572" t="s">
        <v>10297</v>
      </c>
      <c r="AD1572" t="s">
        <v>52</v>
      </c>
      <c r="AE1572" t="s">
        <v>76</v>
      </c>
      <c r="AF1572" t="s">
        <v>10207</v>
      </c>
      <c r="AG1572" t="s">
        <v>10208</v>
      </c>
      <c r="AH1572" t="s">
        <v>10298</v>
      </c>
      <c r="AI1572" t="s">
        <v>48</v>
      </c>
      <c r="AJ1572" t="s">
        <v>47</v>
      </c>
      <c r="AK1572" t="s">
        <v>50</v>
      </c>
      <c r="AL1572" t="s">
        <v>10207</v>
      </c>
      <c r="AM1572">
        <v>0</v>
      </c>
      <c r="AN1572" t="s">
        <v>47</v>
      </c>
      <c r="AO1572" t="s">
        <v>47</v>
      </c>
      <c r="AP1572" t="s">
        <v>47</v>
      </c>
      <c r="AQ1572" t="s">
        <v>47</v>
      </c>
      <c r="AR1572" t="s">
        <v>47</v>
      </c>
      <c r="AS1572">
        <v>1683.12</v>
      </c>
      <c r="AT1572">
        <v>17404.8</v>
      </c>
      <c r="AU1572">
        <v>1</v>
      </c>
      <c r="AV1572">
        <v>1</v>
      </c>
      <c r="AW1572" t="s">
        <v>10352</v>
      </c>
      <c r="AX1572">
        <v>27000</v>
      </c>
      <c r="AY1572" t="s">
        <v>56</v>
      </c>
      <c r="AZ1572" t="s">
        <v>220</v>
      </c>
      <c r="BA1572">
        <v>1880.82</v>
      </c>
      <c r="BB1572" t="s">
        <v>220</v>
      </c>
      <c r="BC1572">
        <v>1880.82</v>
      </c>
      <c r="BD1572">
        <v>154</v>
      </c>
      <c r="BE1572">
        <v>17404.8</v>
      </c>
      <c r="BF1572">
        <v>1</v>
      </c>
      <c r="BG1572">
        <v>2</v>
      </c>
      <c r="BH1572">
        <v>0</v>
      </c>
      <c r="BI1572">
        <v>0</v>
      </c>
      <c r="BJ1572">
        <v>0</v>
      </c>
      <c r="BK1572">
        <v>0</v>
      </c>
      <c r="BL1572" t="s">
        <v>59</v>
      </c>
      <c r="BM1572" t="s">
        <v>221</v>
      </c>
      <c r="BN1572" t="s">
        <v>222</v>
      </c>
      <c r="BO1572">
        <v>0</v>
      </c>
    </row>
    <row r="1573" spans="1:67" x14ac:dyDescent="0.3">
      <c r="A1573">
        <v>147922</v>
      </c>
      <c r="B1573">
        <v>7123258853</v>
      </c>
      <c r="C1573">
        <v>4463189</v>
      </c>
      <c r="D1573">
        <v>7032</v>
      </c>
      <c r="E1573">
        <v>158067</v>
      </c>
      <c r="F1573">
        <v>1</v>
      </c>
      <c r="G1573" t="s">
        <v>923</v>
      </c>
      <c r="H1573">
        <v>42923</v>
      </c>
      <c r="I1573">
        <v>22821793</v>
      </c>
      <c r="J1573" t="s">
        <v>46</v>
      </c>
      <c r="K1573" t="s">
        <v>47</v>
      </c>
      <c r="L1573" t="s">
        <v>48</v>
      </c>
      <c r="M1573" t="s">
        <v>49</v>
      </c>
      <c r="N1573" t="s">
        <v>9400</v>
      </c>
      <c r="O1573" t="s">
        <v>51</v>
      </c>
      <c r="P1573" t="s">
        <v>52</v>
      </c>
      <c r="Q1573" t="s">
        <v>10357</v>
      </c>
      <c r="R1573" t="s">
        <v>992</v>
      </c>
      <c r="S1573">
        <v>101093720</v>
      </c>
      <c r="T1573" t="s">
        <v>55</v>
      </c>
      <c r="U1573" t="s">
        <v>66</v>
      </c>
      <c r="V1573" t="s">
        <v>1007</v>
      </c>
      <c r="W1573">
        <v>1326.09</v>
      </c>
      <c r="X1573">
        <v>7708.66</v>
      </c>
      <c r="Y1573">
        <v>7039.48</v>
      </c>
      <c r="Z1573" t="s">
        <v>49</v>
      </c>
      <c r="AA1573" t="s">
        <v>10314</v>
      </c>
      <c r="AB1573" t="s">
        <v>10296</v>
      </c>
      <c r="AC1573" t="s">
        <v>10297</v>
      </c>
      <c r="AD1573" t="s">
        <v>52</v>
      </c>
      <c r="AE1573" t="s">
        <v>76</v>
      </c>
      <c r="AF1573" t="s">
        <v>10207</v>
      </c>
      <c r="AG1573" t="s">
        <v>10208</v>
      </c>
      <c r="AH1573" t="s">
        <v>10298</v>
      </c>
      <c r="AI1573" t="s">
        <v>48</v>
      </c>
      <c r="AJ1573" t="s">
        <v>47</v>
      </c>
      <c r="AK1573" t="s">
        <v>9400</v>
      </c>
      <c r="AL1573" t="s">
        <v>10207</v>
      </c>
      <c r="AM1573">
        <v>0</v>
      </c>
      <c r="AN1573" t="s">
        <v>47</v>
      </c>
      <c r="AO1573" t="s">
        <v>47</v>
      </c>
      <c r="AP1573" t="s">
        <v>47</v>
      </c>
      <c r="AQ1573" t="s">
        <v>47</v>
      </c>
      <c r="AR1573" t="s">
        <v>47</v>
      </c>
      <c r="AS1573">
        <v>1326.09</v>
      </c>
      <c r="AT1573">
        <v>7708.66</v>
      </c>
      <c r="AU1573">
        <v>1</v>
      </c>
      <c r="AV1573">
        <v>1</v>
      </c>
      <c r="AW1573" t="s">
        <v>10358</v>
      </c>
      <c r="AX1573">
        <v>10800</v>
      </c>
      <c r="AY1573" t="s">
        <v>66</v>
      </c>
      <c r="AZ1573" t="s">
        <v>5272</v>
      </c>
      <c r="BA1573">
        <v>1326.09</v>
      </c>
      <c r="BB1573" t="s">
        <v>5272</v>
      </c>
      <c r="BC1573">
        <v>1326.09</v>
      </c>
      <c r="BD1573">
        <v>154</v>
      </c>
      <c r="BE1573">
        <v>25113.46</v>
      </c>
      <c r="BF1573">
        <v>2</v>
      </c>
      <c r="BG1573">
        <v>2</v>
      </c>
      <c r="BH1573">
        <v>25113.46</v>
      </c>
      <c r="BI1573">
        <v>0</v>
      </c>
      <c r="BJ1573">
        <v>25113.46</v>
      </c>
      <c r="BK1573">
        <v>27000</v>
      </c>
      <c r="BL1573" t="s">
        <v>56</v>
      </c>
      <c r="BM1573" t="s">
        <v>5276</v>
      </c>
      <c r="BN1573" t="s">
        <v>10360</v>
      </c>
      <c r="BO1573" t="s">
        <v>47</v>
      </c>
    </row>
    <row r="1574" spans="1:67" hidden="1" x14ac:dyDescent="0.3">
      <c r="A1574">
        <v>147999</v>
      </c>
      <c r="B1574">
        <v>7123278746</v>
      </c>
      <c r="C1574">
        <v>723325</v>
      </c>
      <c r="D1574">
        <v>7032</v>
      </c>
      <c r="E1574">
        <v>158469</v>
      </c>
      <c r="F1574">
        <v>1</v>
      </c>
      <c r="G1574" t="s">
        <v>923</v>
      </c>
      <c r="H1574">
        <v>42926</v>
      </c>
      <c r="I1574">
        <v>22842768</v>
      </c>
      <c r="J1574" t="s">
        <v>46</v>
      </c>
      <c r="K1574" t="s">
        <v>47</v>
      </c>
      <c r="L1574" t="s">
        <v>48</v>
      </c>
      <c r="M1574" t="s">
        <v>49</v>
      </c>
      <c r="N1574" t="s">
        <v>9400</v>
      </c>
      <c r="O1574" t="s">
        <v>152</v>
      </c>
      <c r="P1574" t="s">
        <v>153</v>
      </c>
      <c r="Q1574" t="s">
        <v>10380</v>
      </c>
      <c r="R1574" t="s">
        <v>992</v>
      </c>
      <c r="S1574">
        <v>100297681</v>
      </c>
      <c r="T1574" t="s">
        <v>258</v>
      </c>
      <c r="U1574" t="s">
        <v>56</v>
      </c>
      <c r="V1574" t="s">
        <v>57</v>
      </c>
      <c r="W1574">
        <v>3597.86</v>
      </c>
      <c r="X1574">
        <v>20279.02</v>
      </c>
      <c r="Y1574">
        <v>18526.98</v>
      </c>
      <c r="Z1574" t="s">
        <v>49</v>
      </c>
      <c r="AA1574" t="s">
        <v>10314</v>
      </c>
      <c r="AB1574" t="s">
        <v>10296</v>
      </c>
      <c r="AC1574" t="s">
        <v>10297</v>
      </c>
      <c r="AD1574" t="s">
        <v>52</v>
      </c>
      <c r="AE1574" t="s">
        <v>76</v>
      </c>
      <c r="AF1574" t="s">
        <v>10207</v>
      </c>
      <c r="AG1574" t="s">
        <v>10208</v>
      </c>
      <c r="AH1574" t="s">
        <v>10298</v>
      </c>
      <c r="AI1574" t="s">
        <v>48</v>
      </c>
      <c r="AJ1574" t="s">
        <v>47</v>
      </c>
      <c r="AK1574" t="s">
        <v>9400</v>
      </c>
      <c r="AL1574" t="s">
        <v>10217</v>
      </c>
      <c r="AM1574">
        <v>0</v>
      </c>
      <c r="AN1574" t="s">
        <v>47</v>
      </c>
      <c r="AO1574" t="s">
        <v>47</v>
      </c>
      <c r="AP1574" t="s">
        <v>47</v>
      </c>
      <c r="AQ1574" t="s">
        <v>47</v>
      </c>
      <c r="AR1574" t="s">
        <v>47</v>
      </c>
      <c r="AS1574">
        <v>3597.86</v>
      </c>
      <c r="AT1574">
        <v>20279.02</v>
      </c>
      <c r="AU1574">
        <v>1</v>
      </c>
      <c r="AV1574">
        <v>1</v>
      </c>
      <c r="AW1574" t="s">
        <v>10358</v>
      </c>
      <c r="AX1574">
        <v>27000</v>
      </c>
      <c r="AY1574" t="s">
        <v>56</v>
      </c>
      <c r="AZ1574" t="s">
        <v>4948</v>
      </c>
      <c r="BA1574">
        <v>3700</v>
      </c>
      <c r="BB1574" t="s">
        <v>4948</v>
      </c>
      <c r="BC1574">
        <v>3700</v>
      </c>
      <c r="BD1574">
        <v>30</v>
      </c>
      <c r="BE1574">
        <v>20279.02</v>
      </c>
      <c r="BF1574">
        <v>1</v>
      </c>
      <c r="BG1574">
        <v>4</v>
      </c>
      <c r="BH1574">
        <v>0</v>
      </c>
      <c r="BI1574">
        <v>0</v>
      </c>
      <c r="BJ1574">
        <v>0</v>
      </c>
      <c r="BK1574">
        <v>0</v>
      </c>
      <c r="BL1574" t="s">
        <v>59</v>
      </c>
      <c r="BM1574" t="s">
        <v>10381</v>
      </c>
      <c r="BN1574" t="s">
        <v>10382</v>
      </c>
      <c r="BO1574">
        <v>0</v>
      </c>
    </row>
    <row r="1575" spans="1:67" x14ac:dyDescent="0.3">
      <c r="A1575">
        <v>147206</v>
      </c>
      <c r="B1575">
        <v>7123226821</v>
      </c>
      <c r="C1575">
        <v>2769823</v>
      </c>
      <c r="D1575">
        <v>7032</v>
      </c>
      <c r="E1575">
        <v>158413</v>
      </c>
      <c r="F1575">
        <v>1</v>
      </c>
      <c r="G1575" t="s">
        <v>923</v>
      </c>
      <c r="H1575">
        <v>42926</v>
      </c>
      <c r="I1575">
        <v>22842905</v>
      </c>
      <c r="J1575" t="s">
        <v>46</v>
      </c>
      <c r="K1575" t="s">
        <v>47</v>
      </c>
      <c r="L1575" t="s">
        <v>48</v>
      </c>
      <c r="M1575" t="s">
        <v>49</v>
      </c>
      <c r="N1575" t="s">
        <v>9412</v>
      </c>
      <c r="O1575" t="s">
        <v>10389</v>
      </c>
      <c r="P1575" t="s">
        <v>207</v>
      </c>
      <c r="Q1575" t="s">
        <v>208</v>
      </c>
      <c r="R1575" t="s">
        <v>54</v>
      </c>
      <c r="S1575">
        <v>101093720</v>
      </c>
      <c r="T1575" t="s">
        <v>55</v>
      </c>
      <c r="U1575" t="s">
        <v>66</v>
      </c>
      <c r="V1575" t="s">
        <v>1007</v>
      </c>
      <c r="W1575">
        <v>2642.6</v>
      </c>
      <c r="X1575">
        <v>8527.5</v>
      </c>
      <c r="Y1575">
        <v>7707.6</v>
      </c>
      <c r="Z1575" t="s">
        <v>49</v>
      </c>
      <c r="AA1575" t="s">
        <v>10314</v>
      </c>
      <c r="AB1575" t="s">
        <v>10296</v>
      </c>
      <c r="AC1575" t="s">
        <v>10297</v>
      </c>
      <c r="AD1575" t="s">
        <v>52</v>
      </c>
      <c r="AE1575" t="s">
        <v>76</v>
      </c>
      <c r="AF1575" t="s">
        <v>10207</v>
      </c>
      <c r="AG1575" t="s">
        <v>10208</v>
      </c>
      <c r="AH1575" t="s">
        <v>10298</v>
      </c>
      <c r="AI1575" t="s">
        <v>48</v>
      </c>
      <c r="AJ1575" t="s">
        <v>47</v>
      </c>
      <c r="AK1575" t="s">
        <v>9412</v>
      </c>
      <c r="AL1575" t="s">
        <v>10207</v>
      </c>
      <c r="AM1575">
        <v>0</v>
      </c>
      <c r="AN1575" t="s">
        <v>47</v>
      </c>
      <c r="AO1575" t="s">
        <v>47</v>
      </c>
      <c r="AP1575" t="s">
        <v>47</v>
      </c>
      <c r="AQ1575" t="s">
        <v>47</v>
      </c>
      <c r="AR1575" t="s">
        <v>47</v>
      </c>
      <c r="AS1575">
        <v>2642.6</v>
      </c>
      <c r="AT1575">
        <v>8527.5</v>
      </c>
      <c r="AU1575">
        <v>1</v>
      </c>
      <c r="AV1575">
        <v>1</v>
      </c>
      <c r="AW1575" t="s">
        <v>10352</v>
      </c>
      <c r="AX1575">
        <v>10800</v>
      </c>
      <c r="AY1575" t="s">
        <v>66</v>
      </c>
      <c r="AZ1575" t="s">
        <v>5077</v>
      </c>
      <c r="BA1575">
        <v>2953</v>
      </c>
      <c r="BB1575" t="s">
        <v>5077</v>
      </c>
      <c r="BC1575">
        <v>2953</v>
      </c>
      <c r="BD1575">
        <v>120</v>
      </c>
      <c r="BE1575">
        <v>28806.52</v>
      </c>
      <c r="BF1575">
        <v>2</v>
      </c>
      <c r="BG1575">
        <v>4</v>
      </c>
      <c r="BH1575">
        <v>28806.52</v>
      </c>
      <c r="BI1575">
        <v>0</v>
      </c>
      <c r="BJ1575">
        <v>28806.52</v>
      </c>
      <c r="BK1575">
        <v>42000</v>
      </c>
      <c r="BL1575" t="s">
        <v>229</v>
      </c>
      <c r="BM1575" t="s">
        <v>10391</v>
      </c>
      <c r="BN1575" t="s">
        <v>10391</v>
      </c>
      <c r="BO1575" t="s">
        <v>47</v>
      </c>
    </row>
    <row r="1576" spans="1:67" hidden="1" x14ac:dyDescent="0.3">
      <c r="A1576">
        <v>147226</v>
      </c>
      <c r="B1576">
        <v>7123227400</v>
      </c>
      <c r="C1576">
        <v>4463264</v>
      </c>
      <c r="D1576">
        <v>7032</v>
      </c>
      <c r="E1576">
        <v>158423</v>
      </c>
      <c r="F1576">
        <v>1</v>
      </c>
      <c r="G1576" t="s">
        <v>923</v>
      </c>
      <c r="H1576">
        <v>42926</v>
      </c>
      <c r="I1576">
        <v>22842829</v>
      </c>
      <c r="J1576" t="s">
        <v>46</v>
      </c>
      <c r="K1576" t="s">
        <v>47</v>
      </c>
      <c r="L1576" t="s">
        <v>48</v>
      </c>
      <c r="M1576" t="s">
        <v>49</v>
      </c>
      <c r="N1576" t="s">
        <v>9400</v>
      </c>
      <c r="O1576" t="s">
        <v>10266</v>
      </c>
      <c r="P1576" t="s">
        <v>2264</v>
      </c>
      <c r="Q1576" t="s">
        <v>10372</v>
      </c>
      <c r="R1576" t="s">
        <v>10178</v>
      </c>
      <c r="S1576">
        <v>100788157</v>
      </c>
      <c r="T1576" t="s">
        <v>606</v>
      </c>
      <c r="U1576" t="s">
        <v>66</v>
      </c>
      <c r="V1576" t="s">
        <v>1007</v>
      </c>
      <c r="W1576">
        <v>2473</v>
      </c>
      <c r="X1576">
        <v>9084.9</v>
      </c>
      <c r="Y1576">
        <v>8330</v>
      </c>
      <c r="Z1576" t="s">
        <v>49</v>
      </c>
      <c r="AA1576" t="s">
        <v>10314</v>
      </c>
      <c r="AB1576" t="s">
        <v>10296</v>
      </c>
      <c r="AC1576" t="s">
        <v>10297</v>
      </c>
      <c r="AD1576" t="s">
        <v>52</v>
      </c>
      <c r="AE1576" t="s">
        <v>76</v>
      </c>
      <c r="AF1576" t="s">
        <v>10207</v>
      </c>
      <c r="AG1576" t="s">
        <v>10208</v>
      </c>
      <c r="AH1576" t="s">
        <v>10298</v>
      </c>
      <c r="AI1576" t="s">
        <v>48</v>
      </c>
      <c r="AJ1576" t="s">
        <v>47</v>
      </c>
      <c r="AK1576" t="s">
        <v>9400</v>
      </c>
      <c r="AL1576" t="s">
        <v>10207</v>
      </c>
      <c r="AM1576">
        <v>0</v>
      </c>
      <c r="AN1576" t="s">
        <v>47</v>
      </c>
      <c r="AO1576" t="s">
        <v>47</v>
      </c>
      <c r="AP1576" t="s">
        <v>47</v>
      </c>
      <c r="AQ1576" t="s">
        <v>47</v>
      </c>
      <c r="AR1576" t="s">
        <v>47</v>
      </c>
      <c r="AS1576">
        <v>2473</v>
      </c>
      <c r="AT1576">
        <v>9084.9</v>
      </c>
      <c r="AU1576">
        <v>1</v>
      </c>
      <c r="AV1576">
        <v>1</v>
      </c>
      <c r="AW1576" t="s">
        <v>10362</v>
      </c>
      <c r="AX1576">
        <v>10800</v>
      </c>
      <c r="AY1576" t="s">
        <v>66</v>
      </c>
      <c r="AZ1576" t="s">
        <v>10373</v>
      </c>
      <c r="BA1576" t="s">
        <v>47</v>
      </c>
      <c r="BB1576" t="s">
        <v>10373</v>
      </c>
      <c r="BC1576" t="s">
        <v>47</v>
      </c>
      <c r="BD1576">
        <v>1148</v>
      </c>
      <c r="BE1576">
        <v>37891.42</v>
      </c>
      <c r="BF1576">
        <v>3</v>
      </c>
      <c r="BG1576">
        <v>4</v>
      </c>
      <c r="BH1576">
        <v>0</v>
      </c>
      <c r="BI1576">
        <v>0</v>
      </c>
      <c r="BJ1576">
        <v>0</v>
      </c>
      <c r="BK1576">
        <v>0</v>
      </c>
      <c r="BL1576" t="s">
        <v>59</v>
      </c>
      <c r="BM1576" t="s">
        <v>10376</v>
      </c>
      <c r="BN1576" t="s">
        <v>10375</v>
      </c>
      <c r="BO1576">
        <v>0</v>
      </c>
    </row>
    <row r="1577" spans="1:67" x14ac:dyDescent="0.3">
      <c r="A1577">
        <v>147231</v>
      </c>
      <c r="B1577">
        <v>7123227405</v>
      </c>
      <c r="C1577">
        <v>4463264</v>
      </c>
      <c r="D1577">
        <v>7032</v>
      </c>
      <c r="E1577">
        <v>158428</v>
      </c>
      <c r="F1577">
        <v>1</v>
      </c>
      <c r="G1577" t="s">
        <v>923</v>
      </c>
      <c r="H1577">
        <v>42926</v>
      </c>
      <c r="I1577">
        <v>22842894</v>
      </c>
      <c r="J1577" t="s">
        <v>46</v>
      </c>
      <c r="K1577" t="s">
        <v>47</v>
      </c>
      <c r="L1577" t="s">
        <v>48</v>
      </c>
      <c r="M1577" t="s">
        <v>49</v>
      </c>
      <c r="N1577" t="s">
        <v>9400</v>
      </c>
      <c r="O1577" t="s">
        <v>10266</v>
      </c>
      <c r="P1577" t="s">
        <v>2264</v>
      </c>
      <c r="Q1577" t="s">
        <v>10372</v>
      </c>
      <c r="R1577" t="s">
        <v>10178</v>
      </c>
      <c r="S1577">
        <v>100788157</v>
      </c>
      <c r="T1577" t="s">
        <v>606</v>
      </c>
      <c r="U1577" t="s">
        <v>66</v>
      </c>
      <c r="V1577" t="s">
        <v>1007</v>
      </c>
      <c r="W1577">
        <v>2473</v>
      </c>
      <c r="X1577">
        <v>10399.219999999999</v>
      </c>
      <c r="Y1577">
        <v>9516.61</v>
      </c>
      <c r="Z1577" t="s">
        <v>49</v>
      </c>
      <c r="AA1577" t="s">
        <v>10314</v>
      </c>
      <c r="AB1577" t="s">
        <v>10296</v>
      </c>
      <c r="AC1577" t="s">
        <v>10297</v>
      </c>
      <c r="AD1577" t="s">
        <v>52</v>
      </c>
      <c r="AE1577" t="s">
        <v>76</v>
      </c>
      <c r="AF1577" t="s">
        <v>10207</v>
      </c>
      <c r="AG1577" t="s">
        <v>10208</v>
      </c>
      <c r="AH1577" t="s">
        <v>10298</v>
      </c>
      <c r="AI1577" t="s">
        <v>48</v>
      </c>
      <c r="AJ1577" t="s">
        <v>47</v>
      </c>
      <c r="AK1577" t="s">
        <v>9400</v>
      </c>
      <c r="AL1577" t="s">
        <v>10207</v>
      </c>
      <c r="AM1577">
        <v>0</v>
      </c>
      <c r="AN1577" t="s">
        <v>47</v>
      </c>
      <c r="AO1577" t="s">
        <v>47</v>
      </c>
      <c r="AP1577" t="s">
        <v>47</v>
      </c>
      <c r="AQ1577" t="s">
        <v>47</v>
      </c>
      <c r="AR1577" t="s">
        <v>47</v>
      </c>
      <c r="AS1577">
        <v>2473</v>
      </c>
      <c r="AT1577">
        <v>10399.219999999999</v>
      </c>
      <c r="AU1577">
        <v>1</v>
      </c>
      <c r="AV1577">
        <v>1</v>
      </c>
      <c r="AW1577" t="s">
        <v>10362</v>
      </c>
      <c r="AX1577">
        <v>10800</v>
      </c>
      <c r="AY1577" t="s">
        <v>66</v>
      </c>
      <c r="AZ1577" t="s">
        <v>10373</v>
      </c>
      <c r="BA1577" t="s">
        <v>47</v>
      </c>
      <c r="BB1577" t="s">
        <v>10373</v>
      </c>
      <c r="BC1577" t="s">
        <v>47</v>
      </c>
      <c r="BD1577">
        <v>1148</v>
      </c>
      <c r="BE1577">
        <v>48290.64</v>
      </c>
      <c r="BF1577">
        <v>4</v>
      </c>
      <c r="BG1577">
        <v>4</v>
      </c>
      <c r="BH1577">
        <v>19484.12</v>
      </c>
      <c r="BI1577">
        <v>0</v>
      </c>
      <c r="BJ1577">
        <v>19484.12</v>
      </c>
      <c r="BK1577">
        <v>27000</v>
      </c>
      <c r="BL1577" t="s">
        <v>56</v>
      </c>
      <c r="BM1577" t="s">
        <v>10374</v>
      </c>
      <c r="BN1577" t="s">
        <v>10375</v>
      </c>
      <c r="BO1577" t="s">
        <v>47</v>
      </c>
    </row>
    <row r="1578" spans="1:67" hidden="1" x14ac:dyDescent="0.3">
      <c r="A1578">
        <v>149226</v>
      </c>
      <c r="B1578">
        <v>7123349271</v>
      </c>
      <c r="C1578">
        <v>940117</v>
      </c>
      <c r="D1578">
        <v>7032</v>
      </c>
      <c r="E1578">
        <v>159314</v>
      </c>
      <c r="F1578">
        <v>1</v>
      </c>
      <c r="G1578" t="s">
        <v>923</v>
      </c>
      <c r="H1578">
        <v>42927</v>
      </c>
      <c r="I1578">
        <v>22855837</v>
      </c>
      <c r="J1578" t="s">
        <v>46</v>
      </c>
      <c r="K1578" t="s">
        <v>47</v>
      </c>
      <c r="L1578" t="s">
        <v>48</v>
      </c>
      <c r="M1578" t="s">
        <v>49</v>
      </c>
      <c r="N1578" t="s">
        <v>69</v>
      </c>
      <c r="O1578" t="s">
        <v>70</v>
      </c>
      <c r="P1578" t="s">
        <v>71</v>
      </c>
      <c r="Q1578" t="s">
        <v>72</v>
      </c>
      <c r="R1578" t="s">
        <v>54</v>
      </c>
      <c r="S1578">
        <v>100994845</v>
      </c>
      <c r="T1578" t="s">
        <v>86</v>
      </c>
      <c r="U1578" t="s">
        <v>56</v>
      </c>
      <c r="V1578" t="s">
        <v>57</v>
      </c>
      <c r="W1578">
        <v>10986.56</v>
      </c>
      <c r="X1578">
        <v>20170.68</v>
      </c>
      <c r="Y1578">
        <v>18173.439999999999</v>
      </c>
      <c r="Z1578" t="s">
        <v>49</v>
      </c>
      <c r="AA1578" t="s">
        <v>10314</v>
      </c>
      <c r="AB1578" t="s">
        <v>10296</v>
      </c>
      <c r="AC1578" t="s">
        <v>10297</v>
      </c>
      <c r="AD1578" t="s">
        <v>52</v>
      </c>
      <c r="AE1578" t="s">
        <v>76</v>
      </c>
      <c r="AF1578" t="s">
        <v>10207</v>
      </c>
      <c r="AG1578" t="s">
        <v>10208</v>
      </c>
      <c r="AH1578" t="s">
        <v>10298</v>
      </c>
      <c r="AI1578" t="s">
        <v>48</v>
      </c>
      <c r="AJ1578" t="s">
        <v>47</v>
      </c>
      <c r="AK1578" t="s">
        <v>69</v>
      </c>
      <c r="AL1578" t="s">
        <v>10240</v>
      </c>
      <c r="AM1578">
        <v>0</v>
      </c>
      <c r="AN1578" t="s">
        <v>47</v>
      </c>
      <c r="AO1578" t="s">
        <v>47</v>
      </c>
      <c r="AP1578" t="s">
        <v>47</v>
      </c>
      <c r="AQ1578" t="s">
        <v>47</v>
      </c>
      <c r="AR1578" t="s">
        <v>47</v>
      </c>
      <c r="AS1578">
        <v>10986.56</v>
      </c>
      <c r="AT1578">
        <v>20170.68</v>
      </c>
      <c r="AU1578">
        <v>1</v>
      </c>
      <c r="AV1578">
        <v>1</v>
      </c>
      <c r="AW1578" t="s">
        <v>10352</v>
      </c>
      <c r="AX1578">
        <v>27000</v>
      </c>
      <c r="AY1578" t="s">
        <v>56</v>
      </c>
      <c r="AZ1578" t="s">
        <v>236</v>
      </c>
      <c r="BA1578">
        <v>12200</v>
      </c>
      <c r="BB1578" t="s">
        <v>236</v>
      </c>
      <c r="BC1578">
        <v>12200</v>
      </c>
      <c r="BD1578">
        <v>2384</v>
      </c>
      <c r="BE1578">
        <v>20170.68</v>
      </c>
      <c r="BF1578">
        <v>1</v>
      </c>
      <c r="BG1578">
        <v>1</v>
      </c>
      <c r="BH1578">
        <v>20170.68</v>
      </c>
      <c r="BI1578">
        <v>0</v>
      </c>
      <c r="BJ1578">
        <v>20170.68</v>
      </c>
      <c r="BK1578">
        <v>27000</v>
      </c>
      <c r="BL1578" t="s">
        <v>56</v>
      </c>
      <c r="BM1578" t="s">
        <v>236</v>
      </c>
      <c r="BN1578" t="s">
        <v>238</v>
      </c>
      <c r="BO1578">
        <v>12200</v>
      </c>
    </row>
    <row r="1579" spans="1:67" hidden="1" x14ac:dyDescent="0.3">
      <c r="A1579">
        <v>149730</v>
      </c>
      <c r="B1579">
        <v>7123378783</v>
      </c>
      <c r="C1579">
        <v>915409</v>
      </c>
      <c r="D1579">
        <v>7032</v>
      </c>
      <c r="E1579">
        <v>159884</v>
      </c>
      <c r="F1579">
        <v>1</v>
      </c>
      <c r="G1579" t="s">
        <v>923</v>
      </c>
      <c r="H1579">
        <v>42928</v>
      </c>
      <c r="I1579">
        <v>22868992</v>
      </c>
      <c r="J1579" t="s">
        <v>46</v>
      </c>
      <c r="K1579" t="s">
        <v>47</v>
      </c>
      <c r="L1579" t="s">
        <v>48</v>
      </c>
      <c r="M1579" t="s">
        <v>49</v>
      </c>
      <c r="N1579" t="s">
        <v>247</v>
      </c>
      <c r="O1579" t="s">
        <v>248</v>
      </c>
      <c r="P1579" t="s">
        <v>249</v>
      </c>
      <c r="Q1579" t="s">
        <v>250</v>
      </c>
      <c r="R1579" t="s">
        <v>54</v>
      </c>
      <c r="S1579">
        <v>100422206</v>
      </c>
      <c r="T1579" t="s">
        <v>615</v>
      </c>
      <c r="U1579" t="s">
        <v>56</v>
      </c>
      <c r="V1579" t="s">
        <v>57</v>
      </c>
      <c r="W1579">
        <v>4502.6899999999996</v>
      </c>
      <c r="X1579">
        <v>20666.919999999998</v>
      </c>
      <c r="Y1579">
        <v>18877.28</v>
      </c>
      <c r="Z1579" t="s">
        <v>49</v>
      </c>
      <c r="AA1579" t="s">
        <v>10314</v>
      </c>
      <c r="AB1579" t="s">
        <v>10296</v>
      </c>
      <c r="AC1579" t="s">
        <v>10297</v>
      </c>
      <c r="AD1579" t="s">
        <v>52</v>
      </c>
      <c r="AE1579" t="s">
        <v>76</v>
      </c>
      <c r="AF1579" t="s">
        <v>10207</v>
      </c>
      <c r="AG1579" t="s">
        <v>10208</v>
      </c>
      <c r="AH1579" t="s">
        <v>10298</v>
      </c>
      <c r="AI1579" t="s">
        <v>48</v>
      </c>
      <c r="AJ1579" t="s">
        <v>47</v>
      </c>
      <c r="AK1579" t="s">
        <v>247</v>
      </c>
      <c r="AL1579" t="s">
        <v>10217</v>
      </c>
      <c r="AM1579">
        <v>0</v>
      </c>
      <c r="AN1579" t="s">
        <v>47</v>
      </c>
      <c r="AO1579" t="s">
        <v>47</v>
      </c>
      <c r="AP1579" t="s">
        <v>47</v>
      </c>
      <c r="AQ1579" t="s">
        <v>47</v>
      </c>
      <c r="AR1579" t="s">
        <v>47</v>
      </c>
      <c r="AS1579">
        <v>4502.6899999999996</v>
      </c>
      <c r="AT1579">
        <v>20666.919999999998</v>
      </c>
      <c r="AU1579">
        <v>1</v>
      </c>
      <c r="AV1579">
        <v>1</v>
      </c>
      <c r="AW1579" t="s">
        <v>10352</v>
      </c>
      <c r="AX1579">
        <v>27000</v>
      </c>
      <c r="AY1579" t="s">
        <v>56</v>
      </c>
      <c r="AZ1579" t="s">
        <v>634</v>
      </c>
      <c r="BA1579">
        <v>5000</v>
      </c>
      <c r="BB1579" t="s">
        <v>634</v>
      </c>
      <c r="BC1579">
        <v>5000</v>
      </c>
      <c r="BD1579">
        <v>1</v>
      </c>
      <c r="BE1579">
        <v>20666.919999999998</v>
      </c>
      <c r="BF1579">
        <v>1</v>
      </c>
      <c r="BG1579">
        <v>7</v>
      </c>
      <c r="BH1579">
        <v>0</v>
      </c>
      <c r="BI1579">
        <v>0</v>
      </c>
      <c r="BJ1579">
        <v>0</v>
      </c>
      <c r="BK1579">
        <v>0</v>
      </c>
      <c r="BL1579" t="s">
        <v>59</v>
      </c>
      <c r="BM1579" t="s">
        <v>635</v>
      </c>
      <c r="BN1579" t="s">
        <v>636</v>
      </c>
      <c r="BO1579">
        <v>0</v>
      </c>
    </row>
    <row r="1580" spans="1:67" hidden="1" x14ac:dyDescent="0.3">
      <c r="A1580">
        <v>149015</v>
      </c>
      <c r="B1580">
        <v>7123331418</v>
      </c>
      <c r="C1580">
        <v>659338</v>
      </c>
      <c r="D1580">
        <v>7032</v>
      </c>
      <c r="E1580">
        <v>159444</v>
      </c>
      <c r="F1580">
        <v>1</v>
      </c>
      <c r="G1580" t="s">
        <v>923</v>
      </c>
      <c r="H1580">
        <v>42928</v>
      </c>
      <c r="I1580">
        <v>22869148</v>
      </c>
      <c r="J1580" t="s">
        <v>46</v>
      </c>
      <c r="K1580" t="s">
        <v>47</v>
      </c>
      <c r="L1580" t="s">
        <v>48</v>
      </c>
      <c r="M1580" t="s">
        <v>49</v>
      </c>
      <c r="N1580" t="s">
        <v>50</v>
      </c>
      <c r="O1580" t="s">
        <v>51</v>
      </c>
      <c r="P1580" t="s">
        <v>52</v>
      </c>
      <c r="Q1580" t="s">
        <v>53</v>
      </c>
      <c r="R1580" t="s">
        <v>54</v>
      </c>
      <c r="S1580">
        <v>101093720</v>
      </c>
      <c r="T1580" t="s">
        <v>55</v>
      </c>
      <c r="U1580" t="s">
        <v>56</v>
      </c>
      <c r="V1580" t="s">
        <v>57</v>
      </c>
      <c r="W1580">
        <v>1683.12</v>
      </c>
      <c r="X1580">
        <v>17036.21</v>
      </c>
      <c r="Y1580">
        <v>15653.56</v>
      </c>
      <c r="Z1580" t="s">
        <v>49</v>
      </c>
      <c r="AA1580" t="s">
        <v>10314</v>
      </c>
      <c r="AB1580" t="s">
        <v>10296</v>
      </c>
      <c r="AC1580" t="s">
        <v>10297</v>
      </c>
      <c r="AD1580" t="s">
        <v>52</v>
      </c>
      <c r="AE1580" t="s">
        <v>76</v>
      </c>
      <c r="AF1580" t="s">
        <v>10207</v>
      </c>
      <c r="AG1580" t="s">
        <v>10208</v>
      </c>
      <c r="AH1580" t="s">
        <v>10298</v>
      </c>
      <c r="AI1580" t="s">
        <v>48</v>
      </c>
      <c r="AJ1580" t="s">
        <v>47</v>
      </c>
      <c r="AK1580" t="s">
        <v>50</v>
      </c>
      <c r="AL1580" t="s">
        <v>10207</v>
      </c>
      <c r="AM1580">
        <v>0</v>
      </c>
      <c r="AN1580" t="s">
        <v>47</v>
      </c>
      <c r="AO1580" t="s">
        <v>47</v>
      </c>
      <c r="AP1580" t="s">
        <v>47</v>
      </c>
      <c r="AQ1580" t="s">
        <v>47</v>
      </c>
      <c r="AR1580" t="s">
        <v>47</v>
      </c>
      <c r="AS1580">
        <v>1683.12</v>
      </c>
      <c r="AT1580">
        <v>17036.21</v>
      </c>
      <c r="AU1580">
        <v>1</v>
      </c>
      <c r="AV1580">
        <v>1</v>
      </c>
      <c r="AW1580" t="s">
        <v>10352</v>
      </c>
      <c r="AX1580">
        <v>27000</v>
      </c>
      <c r="AY1580" t="s">
        <v>56</v>
      </c>
      <c r="AZ1580" t="s">
        <v>220</v>
      </c>
      <c r="BA1580">
        <v>1880.82</v>
      </c>
      <c r="BB1580" t="s">
        <v>220</v>
      </c>
      <c r="BC1580">
        <v>1880.82</v>
      </c>
      <c r="BD1580">
        <v>154</v>
      </c>
      <c r="BE1580">
        <v>37703.129999999997</v>
      </c>
      <c r="BF1580">
        <v>2</v>
      </c>
      <c r="BG1580">
        <v>7</v>
      </c>
      <c r="BH1580">
        <v>37703.129999999997</v>
      </c>
      <c r="BI1580">
        <v>0</v>
      </c>
      <c r="BJ1580">
        <v>37703.129999999997</v>
      </c>
      <c r="BK1580">
        <v>42000</v>
      </c>
      <c r="BL1580" t="s">
        <v>229</v>
      </c>
      <c r="BM1580" t="s">
        <v>222</v>
      </c>
      <c r="BN1580" t="s">
        <v>222</v>
      </c>
      <c r="BO1580">
        <v>2445.0659999999998</v>
      </c>
    </row>
    <row r="1581" spans="1:67" hidden="1" x14ac:dyDescent="0.3">
      <c r="A1581">
        <v>148861</v>
      </c>
      <c r="B1581">
        <v>7123325858</v>
      </c>
      <c r="C1581">
        <v>4463264</v>
      </c>
      <c r="D1581">
        <v>7032</v>
      </c>
      <c r="E1581">
        <v>159416</v>
      </c>
      <c r="F1581">
        <v>1</v>
      </c>
      <c r="G1581" t="s">
        <v>923</v>
      </c>
      <c r="H1581">
        <v>42928</v>
      </c>
      <c r="I1581">
        <v>22869145</v>
      </c>
      <c r="J1581" t="s">
        <v>46</v>
      </c>
      <c r="K1581" t="s">
        <v>47</v>
      </c>
      <c r="L1581" t="s">
        <v>48</v>
      </c>
      <c r="M1581" t="s">
        <v>49</v>
      </c>
      <c r="N1581" t="s">
        <v>9400</v>
      </c>
      <c r="O1581" t="s">
        <v>10266</v>
      </c>
      <c r="P1581" t="s">
        <v>2264</v>
      </c>
      <c r="Q1581" t="s">
        <v>10372</v>
      </c>
      <c r="R1581" t="s">
        <v>10178</v>
      </c>
      <c r="S1581">
        <v>100788157</v>
      </c>
      <c r="T1581" t="s">
        <v>606</v>
      </c>
      <c r="U1581" t="s">
        <v>66</v>
      </c>
      <c r="V1581" t="s">
        <v>1007</v>
      </c>
      <c r="W1581">
        <v>2473</v>
      </c>
      <c r="X1581">
        <v>9755.1</v>
      </c>
      <c r="Y1581">
        <v>8986</v>
      </c>
      <c r="Z1581" t="s">
        <v>49</v>
      </c>
      <c r="AA1581" t="s">
        <v>10314</v>
      </c>
      <c r="AB1581" t="s">
        <v>10296</v>
      </c>
      <c r="AC1581" t="s">
        <v>10297</v>
      </c>
      <c r="AD1581" t="s">
        <v>52</v>
      </c>
      <c r="AE1581" t="s">
        <v>76</v>
      </c>
      <c r="AF1581" t="s">
        <v>10207</v>
      </c>
      <c r="AG1581" t="s">
        <v>10208</v>
      </c>
      <c r="AH1581" t="s">
        <v>10298</v>
      </c>
      <c r="AI1581" t="s">
        <v>48</v>
      </c>
      <c r="AJ1581" t="s">
        <v>47</v>
      </c>
      <c r="AK1581" t="s">
        <v>9400</v>
      </c>
      <c r="AL1581" t="s">
        <v>10207</v>
      </c>
      <c r="AM1581">
        <v>0</v>
      </c>
      <c r="AN1581" t="s">
        <v>47</v>
      </c>
      <c r="AO1581" t="s">
        <v>47</v>
      </c>
      <c r="AP1581" t="s">
        <v>47</v>
      </c>
      <c r="AQ1581" t="s">
        <v>47</v>
      </c>
      <c r="AR1581" t="s">
        <v>47</v>
      </c>
      <c r="AS1581">
        <v>2473</v>
      </c>
      <c r="AT1581">
        <v>9755.1</v>
      </c>
      <c r="AU1581">
        <v>1</v>
      </c>
      <c r="AV1581">
        <v>1</v>
      </c>
      <c r="AW1581" t="s">
        <v>10362</v>
      </c>
      <c r="AX1581">
        <v>10800</v>
      </c>
      <c r="AY1581" t="s">
        <v>66</v>
      </c>
      <c r="AZ1581" t="s">
        <v>10373</v>
      </c>
      <c r="BA1581" t="s">
        <v>47</v>
      </c>
      <c r="BB1581" t="s">
        <v>10373</v>
      </c>
      <c r="BC1581" t="s">
        <v>47</v>
      </c>
      <c r="BD1581">
        <v>1148</v>
      </c>
      <c r="BE1581">
        <v>47458.23</v>
      </c>
      <c r="BF1581">
        <v>3</v>
      </c>
      <c r="BG1581">
        <v>7</v>
      </c>
      <c r="BH1581">
        <v>0</v>
      </c>
      <c r="BI1581">
        <v>0</v>
      </c>
      <c r="BJ1581">
        <v>0</v>
      </c>
      <c r="BK1581">
        <v>0</v>
      </c>
      <c r="BL1581" t="s">
        <v>59</v>
      </c>
      <c r="BM1581" t="s">
        <v>10376</v>
      </c>
      <c r="BN1581" t="s">
        <v>10375</v>
      </c>
      <c r="BO1581">
        <v>0</v>
      </c>
    </row>
    <row r="1582" spans="1:67" x14ac:dyDescent="0.3">
      <c r="A1582">
        <v>149009</v>
      </c>
      <c r="B1582">
        <v>7123331412</v>
      </c>
      <c r="C1582">
        <v>4463264</v>
      </c>
      <c r="D1582">
        <v>7032</v>
      </c>
      <c r="E1582">
        <v>159438</v>
      </c>
      <c r="F1582">
        <v>1</v>
      </c>
      <c r="G1582" t="s">
        <v>923</v>
      </c>
      <c r="H1582">
        <v>42928</v>
      </c>
      <c r="I1582">
        <v>22869009</v>
      </c>
      <c r="J1582" t="s">
        <v>46</v>
      </c>
      <c r="K1582" t="s">
        <v>47</v>
      </c>
      <c r="L1582" t="s">
        <v>48</v>
      </c>
      <c r="M1582" t="s">
        <v>49</v>
      </c>
      <c r="N1582" t="s">
        <v>9400</v>
      </c>
      <c r="O1582" t="s">
        <v>10266</v>
      </c>
      <c r="P1582" t="s">
        <v>2264</v>
      </c>
      <c r="Q1582" t="s">
        <v>10372</v>
      </c>
      <c r="R1582" t="s">
        <v>10178</v>
      </c>
      <c r="S1582">
        <v>100788157</v>
      </c>
      <c r="T1582" t="s">
        <v>606</v>
      </c>
      <c r="U1582" t="s">
        <v>66</v>
      </c>
      <c r="V1582" t="s">
        <v>1007</v>
      </c>
      <c r="W1582">
        <v>2473</v>
      </c>
      <c r="X1582">
        <v>10858.81</v>
      </c>
      <c r="Y1582">
        <v>9961.7999999999993</v>
      </c>
      <c r="Z1582" t="s">
        <v>49</v>
      </c>
      <c r="AA1582" t="s">
        <v>10314</v>
      </c>
      <c r="AB1582" t="s">
        <v>10296</v>
      </c>
      <c r="AC1582" t="s">
        <v>10297</v>
      </c>
      <c r="AD1582" t="s">
        <v>52</v>
      </c>
      <c r="AE1582" t="s">
        <v>76</v>
      </c>
      <c r="AF1582" t="s">
        <v>10207</v>
      </c>
      <c r="AG1582" t="s">
        <v>10208</v>
      </c>
      <c r="AH1582" t="s">
        <v>10298</v>
      </c>
      <c r="AI1582" t="s">
        <v>48</v>
      </c>
      <c r="AJ1582" t="s">
        <v>47</v>
      </c>
      <c r="AK1582" t="s">
        <v>9400</v>
      </c>
      <c r="AL1582" t="s">
        <v>10207</v>
      </c>
      <c r="AM1582">
        <v>0</v>
      </c>
      <c r="AN1582" t="s">
        <v>47</v>
      </c>
      <c r="AO1582" t="s">
        <v>47</v>
      </c>
      <c r="AP1582" t="s">
        <v>47</v>
      </c>
      <c r="AQ1582" t="s">
        <v>47</v>
      </c>
      <c r="AR1582" t="s">
        <v>47</v>
      </c>
      <c r="AS1582">
        <v>2473</v>
      </c>
      <c r="AT1582">
        <v>10858.81</v>
      </c>
      <c r="AU1582">
        <v>1</v>
      </c>
      <c r="AV1582">
        <v>1</v>
      </c>
      <c r="AW1582" t="s">
        <v>10362</v>
      </c>
      <c r="AX1582">
        <v>27000</v>
      </c>
      <c r="AY1582" t="s">
        <v>56</v>
      </c>
      <c r="AZ1582" t="s">
        <v>10373</v>
      </c>
      <c r="BA1582" t="s">
        <v>47</v>
      </c>
      <c r="BB1582" t="s">
        <v>10374</v>
      </c>
      <c r="BC1582" t="s">
        <v>47</v>
      </c>
      <c r="BD1582">
        <v>1148</v>
      </c>
      <c r="BE1582">
        <v>58317.04</v>
      </c>
      <c r="BF1582">
        <v>4</v>
      </c>
      <c r="BG1582">
        <v>7</v>
      </c>
      <c r="BH1582">
        <v>20613.91</v>
      </c>
      <c r="BI1582">
        <v>0</v>
      </c>
      <c r="BJ1582">
        <v>20613.91</v>
      </c>
      <c r="BK1582">
        <v>27000</v>
      </c>
      <c r="BL1582" t="s">
        <v>56</v>
      </c>
      <c r="BM1582" t="s">
        <v>10374</v>
      </c>
      <c r="BN1582" t="s">
        <v>10375</v>
      </c>
      <c r="BO1582" t="s">
        <v>47</v>
      </c>
    </row>
    <row r="1583" spans="1:67" hidden="1" x14ac:dyDescent="0.3">
      <c r="A1583">
        <v>149013</v>
      </c>
      <c r="B1583">
        <v>7123331416</v>
      </c>
      <c r="C1583">
        <v>4463264</v>
      </c>
      <c r="D1583">
        <v>7032</v>
      </c>
      <c r="E1583">
        <v>159442</v>
      </c>
      <c r="F1583">
        <v>1</v>
      </c>
      <c r="G1583" t="s">
        <v>923</v>
      </c>
      <c r="H1583">
        <v>42928</v>
      </c>
      <c r="I1583">
        <v>22869143</v>
      </c>
      <c r="J1583" t="s">
        <v>46</v>
      </c>
      <c r="K1583" t="s">
        <v>47</v>
      </c>
      <c r="L1583" t="s">
        <v>48</v>
      </c>
      <c r="M1583" t="s">
        <v>49</v>
      </c>
      <c r="N1583" t="s">
        <v>9400</v>
      </c>
      <c r="O1583" t="s">
        <v>10266</v>
      </c>
      <c r="P1583" t="s">
        <v>2264</v>
      </c>
      <c r="Q1583" t="s">
        <v>10372</v>
      </c>
      <c r="R1583" t="s">
        <v>10178</v>
      </c>
      <c r="S1583">
        <v>100788157</v>
      </c>
      <c r="T1583" t="s">
        <v>606</v>
      </c>
      <c r="U1583" t="s">
        <v>66</v>
      </c>
      <c r="V1583" t="s">
        <v>1007</v>
      </c>
      <c r="W1583">
        <v>2473</v>
      </c>
      <c r="X1583">
        <v>10780</v>
      </c>
      <c r="Y1583">
        <v>9900</v>
      </c>
      <c r="Z1583" t="s">
        <v>49</v>
      </c>
      <c r="AA1583" t="s">
        <v>10314</v>
      </c>
      <c r="AB1583" t="s">
        <v>10296</v>
      </c>
      <c r="AC1583" t="s">
        <v>10297</v>
      </c>
      <c r="AD1583" t="s">
        <v>52</v>
      </c>
      <c r="AE1583" t="s">
        <v>76</v>
      </c>
      <c r="AF1583" t="s">
        <v>10207</v>
      </c>
      <c r="AG1583" t="s">
        <v>10208</v>
      </c>
      <c r="AH1583" t="s">
        <v>10298</v>
      </c>
      <c r="AI1583" t="s">
        <v>48</v>
      </c>
      <c r="AJ1583" t="s">
        <v>47</v>
      </c>
      <c r="AK1583" t="s">
        <v>9400</v>
      </c>
      <c r="AL1583" t="s">
        <v>10207</v>
      </c>
      <c r="AM1583">
        <v>0</v>
      </c>
      <c r="AN1583" t="s">
        <v>47</v>
      </c>
      <c r="AO1583" t="s">
        <v>47</v>
      </c>
      <c r="AP1583" t="s">
        <v>47</v>
      </c>
      <c r="AQ1583" t="s">
        <v>47</v>
      </c>
      <c r="AR1583" t="s">
        <v>47</v>
      </c>
      <c r="AS1583">
        <v>2473</v>
      </c>
      <c r="AT1583">
        <v>10780</v>
      </c>
      <c r="AU1583">
        <v>1</v>
      </c>
      <c r="AV1583">
        <v>1</v>
      </c>
      <c r="AW1583" t="s">
        <v>10362</v>
      </c>
      <c r="AX1583">
        <v>10800</v>
      </c>
      <c r="AY1583" t="s">
        <v>66</v>
      </c>
      <c r="AZ1583" t="s">
        <v>10373</v>
      </c>
      <c r="BA1583" t="s">
        <v>47</v>
      </c>
      <c r="BB1583" t="s">
        <v>10373</v>
      </c>
      <c r="BC1583" t="s">
        <v>47</v>
      </c>
      <c r="BD1583">
        <v>1148</v>
      </c>
      <c r="BE1583">
        <v>69097.039999999994</v>
      </c>
      <c r="BF1583">
        <v>5</v>
      </c>
      <c r="BG1583">
        <v>7</v>
      </c>
      <c r="BH1583">
        <v>0</v>
      </c>
      <c r="BI1583">
        <v>0</v>
      </c>
      <c r="BJ1583">
        <v>0</v>
      </c>
      <c r="BK1583">
        <v>0</v>
      </c>
      <c r="BL1583" t="s">
        <v>59</v>
      </c>
      <c r="BM1583" t="s">
        <v>10376</v>
      </c>
      <c r="BN1583" t="s">
        <v>10375</v>
      </c>
      <c r="BO1583">
        <v>0</v>
      </c>
    </row>
    <row r="1584" spans="1:67" x14ac:dyDescent="0.3">
      <c r="A1584">
        <v>149022</v>
      </c>
      <c r="B1584">
        <v>7123337160</v>
      </c>
      <c r="C1584">
        <v>4463264</v>
      </c>
      <c r="D1584">
        <v>7032</v>
      </c>
      <c r="E1584">
        <v>159450</v>
      </c>
      <c r="F1584">
        <v>1</v>
      </c>
      <c r="G1584" t="s">
        <v>923</v>
      </c>
      <c r="H1584">
        <v>42928</v>
      </c>
      <c r="I1584">
        <v>22869146</v>
      </c>
      <c r="J1584" t="s">
        <v>46</v>
      </c>
      <c r="K1584" t="s">
        <v>47</v>
      </c>
      <c r="L1584" t="s">
        <v>48</v>
      </c>
      <c r="M1584" t="s">
        <v>49</v>
      </c>
      <c r="N1584" t="s">
        <v>9400</v>
      </c>
      <c r="O1584" t="s">
        <v>10266</v>
      </c>
      <c r="P1584" t="s">
        <v>2264</v>
      </c>
      <c r="Q1584" t="s">
        <v>10372</v>
      </c>
      <c r="R1584" t="s">
        <v>10178</v>
      </c>
      <c r="S1584">
        <v>100788157</v>
      </c>
      <c r="T1584" t="s">
        <v>606</v>
      </c>
      <c r="U1584" t="s">
        <v>66</v>
      </c>
      <c r="V1584" t="s">
        <v>1007</v>
      </c>
      <c r="W1584">
        <v>2473</v>
      </c>
      <c r="X1584">
        <v>10294.68</v>
      </c>
      <c r="Y1584">
        <v>9448.68</v>
      </c>
      <c r="Z1584" t="s">
        <v>49</v>
      </c>
      <c r="AA1584" t="s">
        <v>10314</v>
      </c>
      <c r="AB1584" t="s">
        <v>10296</v>
      </c>
      <c r="AC1584" t="s">
        <v>10297</v>
      </c>
      <c r="AD1584" t="s">
        <v>52</v>
      </c>
      <c r="AE1584" t="s">
        <v>76</v>
      </c>
      <c r="AF1584" t="s">
        <v>10207</v>
      </c>
      <c r="AG1584" t="s">
        <v>10208</v>
      </c>
      <c r="AH1584" t="s">
        <v>10298</v>
      </c>
      <c r="AI1584" t="s">
        <v>48</v>
      </c>
      <c r="AJ1584" t="s">
        <v>47</v>
      </c>
      <c r="AK1584" t="s">
        <v>9400</v>
      </c>
      <c r="AL1584" t="s">
        <v>10207</v>
      </c>
      <c r="AM1584">
        <v>0</v>
      </c>
      <c r="AN1584" t="s">
        <v>47</v>
      </c>
      <c r="AO1584" t="s">
        <v>47</v>
      </c>
      <c r="AP1584" t="s">
        <v>47</v>
      </c>
      <c r="AQ1584" t="s">
        <v>47</v>
      </c>
      <c r="AR1584" t="s">
        <v>47</v>
      </c>
      <c r="AS1584">
        <v>2473</v>
      </c>
      <c r="AT1584">
        <v>10294.68</v>
      </c>
      <c r="AU1584">
        <v>1</v>
      </c>
      <c r="AV1584">
        <v>1</v>
      </c>
      <c r="AW1584" t="s">
        <v>10362</v>
      </c>
      <c r="AX1584">
        <v>10800</v>
      </c>
      <c r="AY1584" t="s">
        <v>66</v>
      </c>
      <c r="AZ1584" t="s">
        <v>10373</v>
      </c>
      <c r="BA1584" t="s">
        <v>47</v>
      </c>
      <c r="BB1584" t="s">
        <v>10373</v>
      </c>
      <c r="BC1584" t="s">
        <v>47</v>
      </c>
      <c r="BD1584">
        <v>1148</v>
      </c>
      <c r="BE1584">
        <v>79391.72</v>
      </c>
      <c r="BF1584">
        <v>6</v>
      </c>
      <c r="BG1584">
        <v>7</v>
      </c>
      <c r="BH1584">
        <v>21074.68</v>
      </c>
      <c r="BI1584">
        <v>0</v>
      </c>
      <c r="BJ1584">
        <v>21074.68</v>
      </c>
      <c r="BK1584">
        <v>27000</v>
      </c>
      <c r="BL1584" t="s">
        <v>56</v>
      </c>
      <c r="BM1584" t="s">
        <v>10374</v>
      </c>
      <c r="BN1584" t="s">
        <v>10375</v>
      </c>
      <c r="BO1584" t="s">
        <v>47</v>
      </c>
    </row>
    <row r="1585" spans="1:67" x14ac:dyDescent="0.3">
      <c r="A1585">
        <v>149726</v>
      </c>
      <c r="B1585">
        <v>7123378779</v>
      </c>
      <c r="C1585">
        <v>4463264</v>
      </c>
      <c r="D1585">
        <v>7032</v>
      </c>
      <c r="E1585">
        <v>159880</v>
      </c>
      <c r="F1585">
        <v>1</v>
      </c>
      <c r="G1585" t="s">
        <v>923</v>
      </c>
      <c r="H1585">
        <v>42928</v>
      </c>
      <c r="I1585">
        <v>22868819</v>
      </c>
      <c r="J1585" t="s">
        <v>46</v>
      </c>
      <c r="K1585" t="s">
        <v>47</v>
      </c>
      <c r="L1585" t="s">
        <v>48</v>
      </c>
      <c r="M1585" t="s">
        <v>49</v>
      </c>
      <c r="N1585" t="s">
        <v>9400</v>
      </c>
      <c r="O1585" t="s">
        <v>10266</v>
      </c>
      <c r="P1585" t="s">
        <v>2264</v>
      </c>
      <c r="Q1585" t="s">
        <v>10372</v>
      </c>
      <c r="R1585" t="s">
        <v>10178</v>
      </c>
      <c r="S1585">
        <v>100788157</v>
      </c>
      <c r="T1585" t="s">
        <v>606</v>
      </c>
      <c r="U1585" t="s">
        <v>66</v>
      </c>
      <c r="V1585" t="s">
        <v>1007</v>
      </c>
      <c r="W1585">
        <v>2473</v>
      </c>
      <c r="X1585">
        <v>9903.42</v>
      </c>
      <c r="Y1585">
        <v>9147.3799999999992</v>
      </c>
      <c r="Z1585" t="s">
        <v>49</v>
      </c>
      <c r="AA1585" t="s">
        <v>10314</v>
      </c>
      <c r="AB1585" t="s">
        <v>10296</v>
      </c>
      <c r="AC1585" t="s">
        <v>10297</v>
      </c>
      <c r="AD1585" t="s">
        <v>52</v>
      </c>
      <c r="AE1585" t="s">
        <v>76</v>
      </c>
      <c r="AF1585" t="s">
        <v>10207</v>
      </c>
      <c r="AG1585" t="s">
        <v>10208</v>
      </c>
      <c r="AH1585" t="s">
        <v>10298</v>
      </c>
      <c r="AI1585" t="s">
        <v>48</v>
      </c>
      <c r="AJ1585" t="s">
        <v>47</v>
      </c>
      <c r="AK1585" t="s">
        <v>9400</v>
      </c>
      <c r="AL1585" t="s">
        <v>10207</v>
      </c>
      <c r="AM1585">
        <v>0</v>
      </c>
      <c r="AN1585" t="s">
        <v>47</v>
      </c>
      <c r="AO1585" t="s">
        <v>47</v>
      </c>
      <c r="AP1585" t="s">
        <v>47</v>
      </c>
      <c r="AQ1585" t="s">
        <v>47</v>
      </c>
      <c r="AR1585" t="s">
        <v>47</v>
      </c>
      <c r="AS1585">
        <v>2473</v>
      </c>
      <c r="AT1585">
        <v>9903.42</v>
      </c>
      <c r="AU1585">
        <v>1</v>
      </c>
      <c r="AV1585">
        <v>1</v>
      </c>
      <c r="AW1585" t="s">
        <v>10362</v>
      </c>
      <c r="AX1585">
        <v>10800</v>
      </c>
      <c r="AY1585" t="s">
        <v>66</v>
      </c>
      <c r="AZ1585" t="s">
        <v>10373</v>
      </c>
      <c r="BA1585" t="s">
        <v>47</v>
      </c>
      <c r="BB1585" t="s">
        <v>10373</v>
      </c>
      <c r="BC1585" t="s">
        <v>47</v>
      </c>
      <c r="BD1585">
        <v>1148</v>
      </c>
      <c r="BE1585">
        <v>89295.14</v>
      </c>
      <c r="BF1585">
        <v>7</v>
      </c>
      <c r="BG1585">
        <v>7</v>
      </c>
      <c r="BH1585">
        <v>9903.42</v>
      </c>
      <c r="BI1585">
        <v>0</v>
      </c>
      <c r="BJ1585">
        <v>9903.42</v>
      </c>
      <c r="BK1585">
        <v>10800</v>
      </c>
      <c r="BL1585" t="s">
        <v>66</v>
      </c>
      <c r="BM1585" t="s">
        <v>10373</v>
      </c>
      <c r="BN1585" t="s">
        <v>10375</v>
      </c>
      <c r="BO1585" t="s">
        <v>47</v>
      </c>
    </row>
    <row r="1586" spans="1:67" x14ac:dyDescent="0.3">
      <c r="A1586">
        <v>150179</v>
      </c>
      <c r="B1586">
        <v>7123416309</v>
      </c>
      <c r="C1586">
        <v>4463264</v>
      </c>
      <c r="D1586">
        <v>7032</v>
      </c>
      <c r="E1586">
        <v>160256</v>
      </c>
      <c r="F1586">
        <v>1</v>
      </c>
      <c r="G1586" t="s">
        <v>923</v>
      </c>
      <c r="H1586">
        <v>42929</v>
      </c>
      <c r="I1586">
        <v>22880204</v>
      </c>
      <c r="J1586" t="s">
        <v>46</v>
      </c>
      <c r="K1586" t="s">
        <v>47</v>
      </c>
      <c r="L1586" t="s">
        <v>48</v>
      </c>
      <c r="M1586" t="s">
        <v>49</v>
      </c>
      <c r="N1586" t="s">
        <v>9400</v>
      </c>
      <c r="O1586" t="s">
        <v>10266</v>
      </c>
      <c r="P1586" t="s">
        <v>2264</v>
      </c>
      <c r="Q1586" t="s">
        <v>10372</v>
      </c>
      <c r="R1586" t="s">
        <v>10178</v>
      </c>
      <c r="S1586">
        <v>100788157</v>
      </c>
      <c r="T1586" t="s">
        <v>606</v>
      </c>
      <c r="U1586" t="s">
        <v>66</v>
      </c>
      <c r="V1586" t="s">
        <v>1007</v>
      </c>
      <c r="W1586">
        <v>2473</v>
      </c>
      <c r="X1586">
        <v>10895.92</v>
      </c>
      <c r="Y1586">
        <v>10023.540000000001</v>
      </c>
      <c r="Z1586" t="s">
        <v>49</v>
      </c>
      <c r="AA1586" t="s">
        <v>10314</v>
      </c>
      <c r="AB1586" t="s">
        <v>10296</v>
      </c>
      <c r="AC1586" t="s">
        <v>10297</v>
      </c>
      <c r="AD1586" t="s">
        <v>52</v>
      </c>
      <c r="AE1586" t="s">
        <v>76</v>
      </c>
      <c r="AF1586" t="s">
        <v>10207</v>
      </c>
      <c r="AG1586" t="s">
        <v>10208</v>
      </c>
      <c r="AH1586" t="s">
        <v>10298</v>
      </c>
      <c r="AI1586" t="s">
        <v>48</v>
      </c>
      <c r="AJ1586" t="s">
        <v>47</v>
      </c>
      <c r="AK1586" t="s">
        <v>9400</v>
      </c>
      <c r="AL1586" t="s">
        <v>10207</v>
      </c>
      <c r="AM1586">
        <v>0</v>
      </c>
      <c r="AN1586" t="s">
        <v>47</v>
      </c>
      <c r="AO1586" t="s">
        <v>47</v>
      </c>
      <c r="AP1586" t="s">
        <v>47</v>
      </c>
      <c r="AQ1586" t="s">
        <v>47</v>
      </c>
      <c r="AR1586" t="s">
        <v>47</v>
      </c>
      <c r="AS1586">
        <v>2473</v>
      </c>
      <c r="AT1586">
        <v>10895.92</v>
      </c>
      <c r="AU1586">
        <v>1</v>
      </c>
      <c r="AV1586">
        <v>1</v>
      </c>
      <c r="AW1586" t="s">
        <v>10362</v>
      </c>
      <c r="AX1586">
        <v>27000</v>
      </c>
      <c r="AY1586" t="s">
        <v>56</v>
      </c>
      <c r="AZ1586" t="s">
        <v>10373</v>
      </c>
      <c r="BA1586" t="s">
        <v>47</v>
      </c>
      <c r="BB1586" t="s">
        <v>10374</v>
      </c>
      <c r="BC1586" t="s">
        <v>47</v>
      </c>
      <c r="BD1586">
        <v>1148</v>
      </c>
      <c r="BE1586">
        <v>10895.92</v>
      </c>
      <c r="BF1586">
        <v>1</v>
      </c>
      <c r="BG1586">
        <v>1</v>
      </c>
      <c r="BH1586">
        <v>10895.92</v>
      </c>
      <c r="BI1586">
        <v>0</v>
      </c>
      <c r="BJ1586">
        <v>10895.92</v>
      </c>
      <c r="BK1586">
        <v>27000</v>
      </c>
      <c r="BL1586" t="s">
        <v>56</v>
      </c>
      <c r="BM1586" t="s">
        <v>10374</v>
      </c>
      <c r="BN1586" t="s">
        <v>10375</v>
      </c>
      <c r="BO1586" t="s">
        <v>47</v>
      </c>
    </row>
    <row r="1587" spans="1:67" hidden="1" x14ac:dyDescent="0.3">
      <c r="A1587">
        <v>150877</v>
      </c>
      <c r="B1587">
        <v>7123447312</v>
      </c>
      <c r="C1587">
        <v>659338</v>
      </c>
      <c r="D1587">
        <v>7032</v>
      </c>
      <c r="E1587">
        <v>161066</v>
      </c>
      <c r="F1587">
        <v>1</v>
      </c>
      <c r="G1587" t="s">
        <v>923</v>
      </c>
      <c r="H1587">
        <v>42930</v>
      </c>
      <c r="I1587">
        <v>22892484</v>
      </c>
      <c r="J1587" t="s">
        <v>46</v>
      </c>
      <c r="K1587" t="s">
        <v>47</v>
      </c>
      <c r="L1587" t="s">
        <v>48</v>
      </c>
      <c r="M1587" t="s">
        <v>49</v>
      </c>
      <c r="N1587" t="s">
        <v>50</v>
      </c>
      <c r="O1587" t="s">
        <v>51</v>
      </c>
      <c r="P1587" t="s">
        <v>52</v>
      </c>
      <c r="Q1587" t="s">
        <v>53</v>
      </c>
      <c r="R1587" t="s">
        <v>54</v>
      </c>
      <c r="S1587">
        <v>101093720</v>
      </c>
      <c r="T1587" t="s">
        <v>55</v>
      </c>
      <c r="U1587" t="s">
        <v>56</v>
      </c>
      <c r="V1587" t="s">
        <v>57</v>
      </c>
      <c r="W1587">
        <v>1683.12</v>
      </c>
      <c r="X1587">
        <v>19316.259999999998</v>
      </c>
      <c r="Y1587">
        <v>17979.36</v>
      </c>
      <c r="Z1587" t="s">
        <v>49</v>
      </c>
      <c r="AA1587" t="s">
        <v>10314</v>
      </c>
      <c r="AB1587" t="s">
        <v>10296</v>
      </c>
      <c r="AC1587" t="s">
        <v>10297</v>
      </c>
      <c r="AD1587" t="s">
        <v>52</v>
      </c>
      <c r="AE1587" t="s">
        <v>76</v>
      </c>
      <c r="AF1587" t="s">
        <v>10207</v>
      </c>
      <c r="AG1587" t="s">
        <v>10208</v>
      </c>
      <c r="AH1587" t="s">
        <v>10298</v>
      </c>
      <c r="AI1587" t="s">
        <v>48</v>
      </c>
      <c r="AJ1587" t="s">
        <v>47</v>
      </c>
      <c r="AK1587" t="s">
        <v>50</v>
      </c>
      <c r="AL1587" t="s">
        <v>10207</v>
      </c>
      <c r="AM1587">
        <v>0</v>
      </c>
      <c r="AN1587" t="s">
        <v>47</v>
      </c>
      <c r="AO1587" t="s">
        <v>47</v>
      </c>
      <c r="AP1587" t="s">
        <v>47</v>
      </c>
      <c r="AQ1587" t="s">
        <v>47</v>
      </c>
      <c r="AR1587" t="s">
        <v>47</v>
      </c>
      <c r="AS1587">
        <v>1683.12</v>
      </c>
      <c r="AT1587">
        <v>19316.259999999998</v>
      </c>
      <c r="AU1587">
        <v>1</v>
      </c>
      <c r="AV1587">
        <v>1</v>
      </c>
      <c r="AW1587" t="s">
        <v>10352</v>
      </c>
      <c r="AX1587">
        <v>27000</v>
      </c>
      <c r="AY1587" t="s">
        <v>56</v>
      </c>
      <c r="AZ1587" t="s">
        <v>220</v>
      </c>
      <c r="BA1587">
        <v>1880.82</v>
      </c>
      <c r="BB1587" t="s">
        <v>220</v>
      </c>
      <c r="BC1587">
        <v>1880.82</v>
      </c>
      <c r="BD1587">
        <v>154</v>
      </c>
      <c r="BE1587">
        <v>19316.259999999998</v>
      </c>
      <c r="BF1587">
        <v>1</v>
      </c>
      <c r="BG1587">
        <v>4</v>
      </c>
      <c r="BH1587">
        <v>0</v>
      </c>
      <c r="BI1587">
        <v>0</v>
      </c>
      <c r="BJ1587">
        <v>0</v>
      </c>
      <c r="BK1587">
        <v>0</v>
      </c>
      <c r="BL1587" t="s">
        <v>59</v>
      </c>
      <c r="BM1587" t="s">
        <v>221</v>
      </c>
      <c r="BN1587" t="s">
        <v>222</v>
      </c>
      <c r="BO1587">
        <v>0</v>
      </c>
    </row>
    <row r="1588" spans="1:67" hidden="1" x14ac:dyDescent="0.3">
      <c r="A1588">
        <v>150878</v>
      </c>
      <c r="B1588">
        <v>7123447313</v>
      </c>
      <c r="C1588">
        <v>659338</v>
      </c>
      <c r="D1588">
        <v>7032</v>
      </c>
      <c r="E1588">
        <v>161067</v>
      </c>
      <c r="F1588">
        <v>1</v>
      </c>
      <c r="G1588" t="s">
        <v>923</v>
      </c>
      <c r="H1588">
        <v>42930</v>
      </c>
      <c r="I1588">
        <v>22892485</v>
      </c>
      <c r="J1588" t="s">
        <v>46</v>
      </c>
      <c r="K1588" t="s">
        <v>47</v>
      </c>
      <c r="L1588" t="s">
        <v>48</v>
      </c>
      <c r="M1588" t="s">
        <v>49</v>
      </c>
      <c r="N1588" t="s">
        <v>50</v>
      </c>
      <c r="O1588" t="s">
        <v>51</v>
      </c>
      <c r="P1588" t="s">
        <v>52</v>
      </c>
      <c r="Q1588" t="s">
        <v>53</v>
      </c>
      <c r="R1588" t="s">
        <v>54</v>
      </c>
      <c r="S1588">
        <v>101093720</v>
      </c>
      <c r="T1588" t="s">
        <v>55</v>
      </c>
      <c r="U1588" t="s">
        <v>56</v>
      </c>
      <c r="V1588" t="s">
        <v>57</v>
      </c>
      <c r="W1588">
        <v>1683.12</v>
      </c>
      <c r="X1588">
        <v>14433.7</v>
      </c>
      <c r="Y1588">
        <v>12897.6</v>
      </c>
      <c r="Z1588" t="s">
        <v>49</v>
      </c>
      <c r="AA1588" t="s">
        <v>10314</v>
      </c>
      <c r="AB1588" t="s">
        <v>10296</v>
      </c>
      <c r="AC1588" t="s">
        <v>10297</v>
      </c>
      <c r="AD1588" t="s">
        <v>52</v>
      </c>
      <c r="AE1588" t="s">
        <v>76</v>
      </c>
      <c r="AF1588" t="s">
        <v>10207</v>
      </c>
      <c r="AG1588" t="s">
        <v>10208</v>
      </c>
      <c r="AH1588" t="s">
        <v>10298</v>
      </c>
      <c r="AI1588" t="s">
        <v>48</v>
      </c>
      <c r="AJ1588" t="s">
        <v>47</v>
      </c>
      <c r="AK1588" t="s">
        <v>50</v>
      </c>
      <c r="AL1588" t="s">
        <v>10207</v>
      </c>
      <c r="AM1588">
        <v>0</v>
      </c>
      <c r="AN1588" t="s">
        <v>47</v>
      </c>
      <c r="AO1588" t="s">
        <v>47</v>
      </c>
      <c r="AP1588" t="s">
        <v>47</v>
      </c>
      <c r="AQ1588" t="s">
        <v>47</v>
      </c>
      <c r="AR1588" t="s">
        <v>47</v>
      </c>
      <c r="AS1588">
        <v>1683.12</v>
      </c>
      <c r="AT1588">
        <v>14433.7</v>
      </c>
      <c r="AU1588">
        <v>1</v>
      </c>
      <c r="AV1588">
        <v>1</v>
      </c>
      <c r="AW1588" t="s">
        <v>10352</v>
      </c>
      <c r="AX1588">
        <v>27000</v>
      </c>
      <c r="AY1588" t="s">
        <v>56</v>
      </c>
      <c r="AZ1588" t="s">
        <v>220</v>
      </c>
      <c r="BA1588">
        <v>1880.82</v>
      </c>
      <c r="BB1588" t="s">
        <v>220</v>
      </c>
      <c r="BC1588">
        <v>1880.82</v>
      </c>
      <c r="BD1588">
        <v>154</v>
      </c>
      <c r="BE1588">
        <v>33749.96</v>
      </c>
      <c r="BF1588">
        <v>2</v>
      </c>
      <c r="BG1588">
        <v>4</v>
      </c>
      <c r="BH1588">
        <v>33749.96</v>
      </c>
      <c r="BI1588">
        <v>0</v>
      </c>
      <c r="BJ1588">
        <v>33749.96</v>
      </c>
      <c r="BK1588">
        <v>42000</v>
      </c>
      <c r="BL1588" t="s">
        <v>229</v>
      </c>
      <c r="BM1588" t="s">
        <v>222</v>
      </c>
      <c r="BN1588" t="s">
        <v>222</v>
      </c>
      <c r="BO1588">
        <v>2445.0659999999998</v>
      </c>
    </row>
    <row r="1589" spans="1:67" hidden="1" x14ac:dyDescent="0.3">
      <c r="A1589">
        <v>150879</v>
      </c>
      <c r="B1589">
        <v>7123447314</v>
      </c>
      <c r="C1589">
        <v>4463189</v>
      </c>
      <c r="D1589">
        <v>7032</v>
      </c>
      <c r="E1589">
        <v>161068</v>
      </c>
      <c r="F1589">
        <v>1</v>
      </c>
      <c r="G1589" t="s">
        <v>923</v>
      </c>
      <c r="H1589">
        <v>42930</v>
      </c>
      <c r="I1589">
        <v>22892486</v>
      </c>
      <c r="J1589" t="s">
        <v>46</v>
      </c>
      <c r="K1589" t="s">
        <v>47</v>
      </c>
      <c r="L1589" t="s">
        <v>48</v>
      </c>
      <c r="M1589" t="s">
        <v>49</v>
      </c>
      <c r="N1589" t="s">
        <v>9400</v>
      </c>
      <c r="O1589" t="s">
        <v>51</v>
      </c>
      <c r="P1589" t="s">
        <v>52</v>
      </c>
      <c r="Q1589" t="s">
        <v>10357</v>
      </c>
      <c r="R1589" t="s">
        <v>992</v>
      </c>
      <c r="S1589">
        <v>101093720</v>
      </c>
      <c r="T1589" t="s">
        <v>55</v>
      </c>
      <c r="U1589" t="s">
        <v>56</v>
      </c>
      <c r="V1589" t="s">
        <v>57</v>
      </c>
      <c r="W1589">
        <v>1880.82</v>
      </c>
      <c r="X1589">
        <v>13445.45</v>
      </c>
      <c r="Y1589">
        <v>12230.12</v>
      </c>
      <c r="Z1589" t="s">
        <v>49</v>
      </c>
      <c r="AA1589" t="s">
        <v>10314</v>
      </c>
      <c r="AB1589" t="s">
        <v>10296</v>
      </c>
      <c r="AC1589" t="s">
        <v>10297</v>
      </c>
      <c r="AD1589" t="s">
        <v>52</v>
      </c>
      <c r="AE1589" t="s">
        <v>76</v>
      </c>
      <c r="AF1589" t="s">
        <v>10207</v>
      </c>
      <c r="AG1589" t="s">
        <v>10208</v>
      </c>
      <c r="AH1589" t="s">
        <v>10298</v>
      </c>
      <c r="AI1589" t="s">
        <v>48</v>
      </c>
      <c r="AJ1589" t="s">
        <v>47</v>
      </c>
      <c r="AK1589" t="s">
        <v>9400</v>
      </c>
      <c r="AL1589" t="s">
        <v>10207</v>
      </c>
      <c r="AM1589">
        <v>0</v>
      </c>
      <c r="AN1589" t="s">
        <v>47</v>
      </c>
      <c r="AO1589" t="s">
        <v>47</v>
      </c>
      <c r="AP1589" t="s">
        <v>47</v>
      </c>
      <c r="AQ1589" t="s">
        <v>47</v>
      </c>
      <c r="AR1589" t="s">
        <v>47</v>
      </c>
      <c r="AS1589">
        <v>1880.82</v>
      </c>
      <c r="AT1589">
        <v>13445.45</v>
      </c>
      <c r="AU1589">
        <v>1</v>
      </c>
      <c r="AV1589">
        <v>1</v>
      </c>
      <c r="AW1589" t="s">
        <v>10358</v>
      </c>
      <c r="AX1589">
        <v>27000</v>
      </c>
      <c r="AY1589" t="s">
        <v>56</v>
      </c>
      <c r="AZ1589" t="s">
        <v>5276</v>
      </c>
      <c r="BA1589">
        <v>1880.82</v>
      </c>
      <c r="BB1589" t="s">
        <v>5276</v>
      </c>
      <c r="BC1589">
        <v>1880.82</v>
      </c>
      <c r="BD1589">
        <v>154</v>
      </c>
      <c r="BE1589">
        <v>47195.41</v>
      </c>
      <c r="BF1589">
        <v>3</v>
      </c>
      <c r="BG1589">
        <v>4</v>
      </c>
      <c r="BH1589">
        <v>0</v>
      </c>
      <c r="BI1589">
        <v>0</v>
      </c>
      <c r="BJ1589">
        <v>0</v>
      </c>
      <c r="BK1589">
        <v>0</v>
      </c>
      <c r="BL1589" t="s">
        <v>59</v>
      </c>
      <c r="BM1589" t="s">
        <v>10359</v>
      </c>
      <c r="BN1589" t="s">
        <v>10360</v>
      </c>
      <c r="BO1589">
        <v>0</v>
      </c>
    </row>
    <row r="1590" spans="1:67" hidden="1" x14ac:dyDescent="0.3">
      <c r="A1590">
        <v>150992</v>
      </c>
      <c r="B1590">
        <v>7123447535</v>
      </c>
      <c r="C1590">
        <v>941468</v>
      </c>
      <c r="D1590">
        <v>7032</v>
      </c>
      <c r="E1590">
        <v>161195</v>
      </c>
      <c r="F1590">
        <v>1</v>
      </c>
      <c r="G1590" t="s">
        <v>923</v>
      </c>
      <c r="H1590">
        <v>42930</v>
      </c>
      <c r="I1590">
        <v>22892698</v>
      </c>
      <c r="J1590" t="s">
        <v>46</v>
      </c>
      <c r="K1590" t="s">
        <v>47</v>
      </c>
      <c r="L1590" t="s">
        <v>48</v>
      </c>
      <c r="M1590" t="s">
        <v>49</v>
      </c>
      <c r="N1590" t="s">
        <v>205</v>
      </c>
      <c r="O1590" t="s">
        <v>206</v>
      </c>
      <c r="P1590" t="s">
        <v>207</v>
      </c>
      <c r="Q1590" t="s">
        <v>208</v>
      </c>
      <c r="R1590" t="s">
        <v>54</v>
      </c>
      <c r="S1590">
        <v>101093720</v>
      </c>
      <c r="T1590" t="s">
        <v>55</v>
      </c>
      <c r="U1590" t="s">
        <v>66</v>
      </c>
      <c r="V1590" t="s">
        <v>1007</v>
      </c>
      <c r="W1590">
        <v>2642.6</v>
      </c>
      <c r="X1590">
        <v>8973.9</v>
      </c>
      <c r="Y1590">
        <v>8213.4</v>
      </c>
      <c r="Z1590" t="s">
        <v>49</v>
      </c>
      <c r="AA1590" t="s">
        <v>10314</v>
      </c>
      <c r="AB1590" t="s">
        <v>10296</v>
      </c>
      <c r="AC1590" t="s">
        <v>10297</v>
      </c>
      <c r="AD1590" t="s">
        <v>52</v>
      </c>
      <c r="AE1590" t="s">
        <v>76</v>
      </c>
      <c r="AF1590" t="s">
        <v>10207</v>
      </c>
      <c r="AG1590" t="s">
        <v>10208</v>
      </c>
      <c r="AH1590" t="s">
        <v>10298</v>
      </c>
      <c r="AI1590" t="s">
        <v>48</v>
      </c>
      <c r="AJ1590" t="s">
        <v>47</v>
      </c>
      <c r="AK1590" t="s">
        <v>205</v>
      </c>
      <c r="AL1590" t="s">
        <v>10207</v>
      </c>
      <c r="AM1590">
        <v>0</v>
      </c>
      <c r="AN1590" t="s">
        <v>47</v>
      </c>
      <c r="AO1590" t="s">
        <v>47</v>
      </c>
      <c r="AP1590" t="s">
        <v>47</v>
      </c>
      <c r="AQ1590" t="s">
        <v>47</v>
      </c>
      <c r="AR1590" t="s">
        <v>47</v>
      </c>
      <c r="AS1590">
        <v>2642.6</v>
      </c>
      <c r="AT1590">
        <v>8973.9</v>
      </c>
      <c r="AU1590">
        <v>1</v>
      </c>
      <c r="AV1590">
        <v>1</v>
      </c>
      <c r="AW1590" t="s">
        <v>10352</v>
      </c>
      <c r="AX1590">
        <v>10800</v>
      </c>
      <c r="AY1590" t="s">
        <v>66</v>
      </c>
      <c r="AZ1590" t="s">
        <v>501</v>
      </c>
      <c r="BA1590">
        <v>2953</v>
      </c>
      <c r="BB1590" t="s">
        <v>501</v>
      </c>
      <c r="BC1590">
        <v>2953</v>
      </c>
      <c r="BD1590">
        <v>585</v>
      </c>
      <c r="BE1590">
        <v>56169.31</v>
      </c>
      <c r="BF1590">
        <v>4</v>
      </c>
      <c r="BG1590">
        <v>4</v>
      </c>
      <c r="BH1590">
        <v>22419.35</v>
      </c>
      <c r="BI1590">
        <v>0</v>
      </c>
      <c r="BJ1590">
        <v>22419.35</v>
      </c>
      <c r="BK1590">
        <v>27000</v>
      </c>
      <c r="BL1590" t="s">
        <v>56</v>
      </c>
      <c r="BM1590" t="s">
        <v>209</v>
      </c>
      <c r="BN1590" t="s">
        <v>211</v>
      </c>
      <c r="BO1590">
        <v>3926.8</v>
      </c>
    </row>
    <row r="1591" spans="1:67" hidden="1" x14ac:dyDescent="0.3">
      <c r="A1591">
        <v>151373</v>
      </c>
      <c r="B1591">
        <v>7123498906</v>
      </c>
      <c r="C1591">
        <v>2769823</v>
      </c>
      <c r="D1591">
        <v>7032</v>
      </c>
      <c r="E1591">
        <v>161548</v>
      </c>
      <c r="F1591">
        <v>1</v>
      </c>
      <c r="G1591" t="s">
        <v>923</v>
      </c>
      <c r="H1591">
        <v>42933</v>
      </c>
      <c r="I1591">
        <v>22912935</v>
      </c>
      <c r="J1591" t="s">
        <v>46</v>
      </c>
      <c r="K1591" t="s">
        <v>47</v>
      </c>
      <c r="L1591" t="s">
        <v>48</v>
      </c>
      <c r="M1591" t="s">
        <v>49</v>
      </c>
      <c r="N1591" t="s">
        <v>9412</v>
      </c>
      <c r="O1591" t="s">
        <v>10389</v>
      </c>
      <c r="P1591" t="s">
        <v>207</v>
      </c>
      <c r="Q1591" t="s">
        <v>208</v>
      </c>
      <c r="R1591" t="s">
        <v>54</v>
      </c>
      <c r="S1591">
        <v>101093720</v>
      </c>
      <c r="T1591" t="s">
        <v>55</v>
      </c>
      <c r="U1591" t="s">
        <v>66</v>
      </c>
      <c r="V1591" t="s">
        <v>1007</v>
      </c>
      <c r="W1591">
        <v>2642.6</v>
      </c>
      <c r="X1591">
        <v>10093.23</v>
      </c>
      <c r="Y1591">
        <v>9239.3700000000008</v>
      </c>
      <c r="Z1591" t="s">
        <v>49</v>
      </c>
      <c r="AA1591" t="s">
        <v>10314</v>
      </c>
      <c r="AB1591" t="s">
        <v>10296</v>
      </c>
      <c r="AC1591" t="s">
        <v>10297</v>
      </c>
      <c r="AD1591" t="s">
        <v>52</v>
      </c>
      <c r="AE1591" t="s">
        <v>76</v>
      </c>
      <c r="AF1591" t="s">
        <v>10207</v>
      </c>
      <c r="AG1591" t="s">
        <v>10208</v>
      </c>
      <c r="AH1591" t="s">
        <v>10298</v>
      </c>
      <c r="AI1591" t="s">
        <v>48</v>
      </c>
      <c r="AJ1591" t="s">
        <v>47</v>
      </c>
      <c r="AK1591" t="s">
        <v>9412</v>
      </c>
      <c r="AL1591" t="s">
        <v>10207</v>
      </c>
      <c r="AM1591">
        <v>0</v>
      </c>
      <c r="AN1591" t="s">
        <v>47</v>
      </c>
      <c r="AO1591" t="s">
        <v>47</v>
      </c>
      <c r="AP1591" t="s">
        <v>47</v>
      </c>
      <c r="AQ1591" t="s">
        <v>47</v>
      </c>
      <c r="AR1591" t="s">
        <v>47</v>
      </c>
      <c r="AS1591">
        <v>2642.6</v>
      </c>
      <c r="AT1591">
        <v>10093.23</v>
      </c>
      <c r="AU1591">
        <v>1</v>
      </c>
      <c r="AV1591">
        <v>1</v>
      </c>
      <c r="AW1591" t="s">
        <v>10352</v>
      </c>
      <c r="AX1591">
        <v>10800</v>
      </c>
      <c r="AY1591" t="s">
        <v>66</v>
      </c>
      <c r="AZ1591" t="s">
        <v>5077</v>
      </c>
      <c r="BA1591">
        <v>2953</v>
      </c>
      <c r="BB1591" t="s">
        <v>5077</v>
      </c>
      <c r="BC1591">
        <v>2953</v>
      </c>
      <c r="BD1591">
        <v>120</v>
      </c>
      <c r="BE1591">
        <v>10093.23</v>
      </c>
      <c r="BF1591">
        <v>1</v>
      </c>
      <c r="BG1591">
        <v>9</v>
      </c>
      <c r="BH1591">
        <v>0</v>
      </c>
      <c r="BI1591">
        <v>0</v>
      </c>
      <c r="BJ1591">
        <v>0</v>
      </c>
      <c r="BK1591">
        <v>0</v>
      </c>
      <c r="BL1591" t="s">
        <v>59</v>
      </c>
      <c r="BM1591" t="s">
        <v>10390</v>
      </c>
      <c r="BN1591" t="s">
        <v>10391</v>
      </c>
      <c r="BO1591">
        <v>0</v>
      </c>
    </row>
    <row r="1592" spans="1:67" x14ac:dyDescent="0.3">
      <c r="A1592">
        <v>151375</v>
      </c>
      <c r="B1592">
        <v>7123498908</v>
      </c>
      <c r="C1592">
        <v>2769823</v>
      </c>
      <c r="D1592">
        <v>7032</v>
      </c>
      <c r="E1592">
        <v>161550</v>
      </c>
      <c r="F1592">
        <v>1</v>
      </c>
      <c r="G1592" t="s">
        <v>923</v>
      </c>
      <c r="H1592">
        <v>42933</v>
      </c>
      <c r="I1592">
        <v>22912939</v>
      </c>
      <c r="J1592" t="s">
        <v>46</v>
      </c>
      <c r="K1592" t="s">
        <v>47</v>
      </c>
      <c r="L1592" t="s">
        <v>48</v>
      </c>
      <c r="M1592" t="s">
        <v>49</v>
      </c>
      <c r="N1592" t="s">
        <v>9412</v>
      </c>
      <c r="O1592" t="s">
        <v>10389</v>
      </c>
      <c r="P1592" t="s">
        <v>207</v>
      </c>
      <c r="Q1592" t="s">
        <v>208</v>
      </c>
      <c r="R1592" t="s">
        <v>54</v>
      </c>
      <c r="S1592">
        <v>101093720</v>
      </c>
      <c r="T1592" t="s">
        <v>55</v>
      </c>
      <c r="U1592" t="s">
        <v>66</v>
      </c>
      <c r="V1592" t="s">
        <v>1007</v>
      </c>
      <c r="W1592">
        <v>2642.6</v>
      </c>
      <c r="X1592">
        <v>8869.1</v>
      </c>
      <c r="Y1592">
        <v>7981.2</v>
      </c>
      <c r="Z1592" t="s">
        <v>49</v>
      </c>
      <c r="AA1592" t="s">
        <v>10314</v>
      </c>
      <c r="AB1592" t="s">
        <v>10296</v>
      </c>
      <c r="AC1592" t="s">
        <v>10297</v>
      </c>
      <c r="AD1592" t="s">
        <v>52</v>
      </c>
      <c r="AE1592" t="s">
        <v>76</v>
      </c>
      <c r="AF1592" t="s">
        <v>10207</v>
      </c>
      <c r="AG1592" t="s">
        <v>10208</v>
      </c>
      <c r="AH1592" t="s">
        <v>10298</v>
      </c>
      <c r="AI1592" t="s">
        <v>48</v>
      </c>
      <c r="AJ1592" t="s">
        <v>47</v>
      </c>
      <c r="AK1592" t="s">
        <v>9412</v>
      </c>
      <c r="AL1592" t="s">
        <v>10207</v>
      </c>
      <c r="AM1592">
        <v>0</v>
      </c>
      <c r="AN1592" t="s">
        <v>47</v>
      </c>
      <c r="AO1592" t="s">
        <v>47</v>
      </c>
      <c r="AP1592" t="s">
        <v>47</v>
      </c>
      <c r="AQ1592" t="s">
        <v>47</v>
      </c>
      <c r="AR1592" t="s">
        <v>47</v>
      </c>
      <c r="AS1592">
        <v>2642.6</v>
      </c>
      <c r="AT1592">
        <v>8869.1</v>
      </c>
      <c r="AU1592">
        <v>1</v>
      </c>
      <c r="AV1592">
        <v>1</v>
      </c>
      <c r="AW1592" t="s">
        <v>10352</v>
      </c>
      <c r="AX1592">
        <v>10800</v>
      </c>
      <c r="AY1592" t="s">
        <v>66</v>
      </c>
      <c r="AZ1592" t="s">
        <v>5077</v>
      </c>
      <c r="BA1592">
        <v>2953</v>
      </c>
      <c r="BB1592" t="s">
        <v>5077</v>
      </c>
      <c r="BC1592">
        <v>2953</v>
      </c>
      <c r="BD1592">
        <v>120</v>
      </c>
      <c r="BE1592">
        <v>18962.330000000002</v>
      </c>
      <c r="BF1592">
        <v>2</v>
      </c>
      <c r="BG1592">
        <v>9</v>
      </c>
      <c r="BH1592">
        <v>18962.330000000002</v>
      </c>
      <c r="BI1592">
        <v>0</v>
      </c>
      <c r="BJ1592">
        <v>18962.330000000002</v>
      </c>
      <c r="BK1592">
        <v>27000</v>
      </c>
      <c r="BL1592" t="s">
        <v>56</v>
      </c>
      <c r="BM1592" t="s">
        <v>10397</v>
      </c>
      <c r="BN1592" t="s">
        <v>10391</v>
      </c>
      <c r="BO1592" t="s">
        <v>47</v>
      </c>
    </row>
    <row r="1593" spans="1:67" hidden="1" x14ac:dyDescent="0.3">
      <c r="A1593">
        <v>151219</v>
      </c>
      <c r="B1593">
        <v>7123475602</v>
      </c>
      <c r="C1593">
        <v>3025769</v>
      </c>
      <c r="D1593">
        <v>7032</v>
      </c>
      <c r="E1593">
        <v>161439</v>
      </c>
      <c r="F1593">
        <v>1</v>
      </c>
      <c r="G1593" t="s">
        <v>923</v>
      </c>
      <c r="H1593">
        <v>42933</v>
      </c>
      <c r="I1593">
        <v>22912848</v>
      </c>
      <c r="J1593" t="s">
        <v>46</v>
      </c>
      <c r="K1593" t="s">
        <v>47</v>
      </c>
      <c r="L1593" t="s">
        <v>48</v>
      </c>
      <c r="M1593" t="s">
        <v>49</v>
      </c>
      <c r="N1593" t="s">
        <v>62</v>
      </c>
      <c r="O1593" t="s">
        <v>63</v>
      </c>
      <c r="P1593" t="s">
        <v>52</v>
      </c>
      <c r="Q1593" t="s">
        <v>53</v>
      </c>
      <c r="R1593" t="s">
        <v>54</v>
      </c>
      <c r="S1593">
        <v>101093720</v>
      </c>
      <c r="T1593" t="s">
        <v>55</v>
      </c>
      <c r="U1593" t="s">
        <v>66</v>
      </c>
      <c r="V1593" t="s">
        <v>1007</v>
      </c>
      <c r="W1593">
        <v>1111.45</v>
      </c>
      <c r="X1593">
        <v>8520</v>
      </c>
      <c r="Y1593">
        <v>7776</v>
      </c>
      <c r="Z1593" t="s">
        <v>49</v>
      </c>
      <c r="AA1593" t="s">
        <v>10314</v>
      </c>
      <c r="AB1593" t="s">
        <v>10296</v>
      </c>
      <c r="AC1593" t="s">
        <v>10297</v>
      </c>
      <c r="AD1593" t="s">
        <v>52</v>
      </c>
      <c r="AE1593" t="s">
        <v>76</v>
      </c>
      <c r="AF1593" t="s">
        <v>10207</v>
      </c>
      <c r="AG1593" t="s">
        <v>10208</v>
      </c>
      <c r="AH1593" t="s">
        <v>10298</v>
      </c>
      <c r="AI1593" t="s">
        <v>48</v>
      </c>
      <c r="AJ1593" t="s">
        <v>47</v>
      </c>
      <c r="AK1593" t="s">
        <v>62</v>
      </c>
      <c r="AL1593" t="s">
        <v>10207</v>
      </c>
      <c r="AM1593">
        <v>0</v>
      </c>
      <c r="AN1593" t="s">
        <v>47</v>
      </c>
      <c r="AO1593" t="s">
        <v>47</v>
      </c>
      <c r="AP1593" t="s">
        <v>47</v>
      </c>
      <c r="AQ1593" t="s">
        <v>47</v>
      </c>
      <c r="AR1593" t="s">
        <v>47</v>
      </c>
      <c r="AS1593">
        <v>1111.45</v>
      </c>
      <c r="AT1593">
        <v>8520</v>
      </c>
      <c r="AU1593">
        <v>1</v>
      </c>
      <c r="AV1593">
        <v>1</v>
      </c>
      <c r="AW1593" t="s">
        <v>10352</v>
      </c>
      <c r="AX1593">
        <v>10800</v>
      </c>
      <c r="AY1593" t="s">
        <v>66</v>
      </c>
      <c r="AZ1593" t="s">
        <v>420</v>
      </c>
      <c r="BA1593">
        <v>1242</v>
      </c>
      <c r="BB1593" t="s">
        <v>420</v>
      </c>
      <c r="BC1593">
        <v>1242</v>
      </c>
      <c r="BD1593">
        <v>184</v>
      </c>
      <c r="BE1593">
        <v>27482.33</v>
      </c>
      <c r="BF1593">
        <v>3</v>
      </c>
      <c r="BG1593">
        <v>9</v>
      </c>
      <c r="BH1593">
        <v>0</v>
      </c>
      <c r="BI1593">
        <v>0</v>
      </c>
      <c r="BJ1593">
        <v>0</v>
      </c>
      <c r="BK1593">
        <v>0</v>
      </c>
      <c r="BL1593" t="s">
        <v>59</v>
      </c>
      <c r="BM1593" t="s">
        <v>541</v>
      </c>
      <c r="BN1593" t="s">
        <v>421</v>
      </c>
      <c r="BO1593">
        <v>0</v>
      </c>
    </row>
    <row r="1594" spans="1:67" x14ac:dyDescent="0.3">
      <c r="A1594">
        <v>151383</v>
      </c>
      <c r="B1594">
        <v>7123498916</v>
      </c>
      <c r="C1594">
        <v>2027253</v>
      </c>
      <c r="D1594">
        <v>7032</v>
      </c>
      <c r="E1594">
        <v>161558</v>
      </c>
      <c r="F1594">
        <v>1</v>
      </c>
      <c r="G1594" t="s">
        <v>923</v>
      </c>
      <c r="H1594">
        <v>42933</v>
      </c>
      <c r="I1594">
        <v>22912929</v>
      </c>
      <c r="J1594" t="s">
        <v>46</v>
      </c>
      <c r="K1594" t="s">
        <v>47</v>
      </c>
      <c r="L1594" t="s">
        <v>48</v>
      </c>
      <c r="M1594" t="s">
        <v>49</v>
      </c>
      <c r="N1594" t="s">
        <v>9410</v>
      </c>
      <c r="O1594" t="s">
        <v>10353</v>
      </c>
      <c r="P1594" t="s">
        <v>52</v>
      </c>
      <c r="Q1594" t="s">
        <v>53</v>
      </c>
      <c r="R1594" t="s">
        <v>54</v>
      </c>
      <c r="S1594">
        <v>100788157</v>
      </c>
      <c r="T1594" t="s">
        <v>606</v>
      </c>
      <c r="U1594" t="s">
        <v>66</v>
      </c>
      <c r="V1594" t="s">
        <v>1007</v>
      </c>
      <c r="W1594">
        <v>1512.36</v>
      </c>
      <c r="X1594">
        <v>8367.7800000000007</v>
      </c>
      <c r="Y1594">
        <v>7482.56</v>
      </c>
      <c r="Z1594" t="s">
        <v>49</v>
      </c>
      <c r="AA1594" t="s">
        <v>10314</v>
      </c>
      <c r="AB1594" t="s">
        <v>10296</v>
      </c>
      <c r="AC1594" t="s">
        <v>10297</v>
      </c>
      <c r="AD1594" t="s">
        <v>52</v>
      </c>
      <c r="AE1594" t="s">
        <v>76</v>
      </c>
      <c r="AF1594" t="s">
        <v>10207</v>
      </c>
      <c r="AG1594" t="s">
        <v>10208</v>
      </c>
      <c r="AH1594" t="s">
        <v>10298</v>
      </c>
      <c r="AI1594" t="s">
        <v>48</v>
      </c>
      <c r="AJ1594" t="s">
        <v>47</v>
      </c>
      <c r="AK1594" t="s">
        <v>9410</v>
      </c>
      <c r="AL1594" t="s">
        <v>10207</v>
      </c>
      <c r="AM1594">
        <v>0</v>
      </c>
      <c r="AN1594" t="s">
        <v>47</v>
      </c>
      <c r="AO1594" t="s">
        <v>47</v>
      </c>
      <c r="AP1594" t="s">
        <v>47</v>
      </c>
      <c r="AQ1594" t="s">
        <v>47</v>
      </c>
      <c r="AR1594" t="s">
        <v>47</v>
      </c>
      <c r="AS1594">
        <v>1512.36</v>
      </c>
      <c r="AT1594">
        <v>8367.7800000000007</v>
      </c>
      <c r="AU1594">
        <v>1</v>
      </c>
      <c r="AV1594">
        <v>1</v>
      </c>
      <c r="AW1594" t="s">
        <v>10352</v>
      </c>
      <c r="AX1594">
        <v>10800</v>
      </c>
      <c r="AY1594" t="s">
        <v>66</v>
      </c>
      <c r="AZ1594" t="s">
        <v>5541</v>
      </c>
      <c r="BA1594">
        <v>1690</v>
      </c>
      <c r="BB1594" t="s">
        <v>5541</v>
      </c>
      <c r="BC1594">
        <v>1690</v>
      </c>
      <c r="BD1594">
        <v>287</v>
      </c>
      <c r="BE1594">
        <v>35850.11</v>
      </c>
      <c r="BF1594">
        <v>4</v>
      </c>
      <c r="BG1594">
        <v>9</v>
      </c>
      <c r="BH1594">
        <v>16887.78</v>
      </c>
      <c r="BI1594">
        <v>0</v>
      </c>
      <c r="BJ1594">
        <v>16887.78</v>
      </c>
      <c r="BK1594">
        <v>27000</v>
      </c>
      <c r="BL1594" t="s">
        <v>56</v>
      </c>
      <c r="BM1594" t="s">
        <v>10406</v>
      </c>
      <c r="BN1594" t="s">
        <v>10405</v>
      </c>
      <c r="BO1594" t="s">
        <v>47</v>
      </c>
    </row>
    <row r="1595" spans="1:67" hidden="1" x14ac:dyDescent="0.3">
      <c r="A1595">
        <v>151384</v>
      </c>
      <c r="B1595">
        <v>7123498917</v>
      </c>
      <c r="C1595">
        <v>2027253</v>
      </c>
      <c r="D1595">
        <v>7032</v>
      </c>
      <c r="E1595">
        <v>161559</v>
      </c>
      <c r="F1595">
        <v>1</v>
      </c>
      <c r="G1595" t="s">
        <v>923</v>
      </c>
      <c r="H1595">
        <v>42933</v>
      </c>
      <c r="I1595">
        <v>22912936</v>
      </c>
      <c r="J1595" t="s">
        <v>46</v>
      </c>
      <c r="K1595" t="s">
        <v>47</v>
      </c>
      <c r="L1595" t="s">
        <v>48</v>
      </c>
      <c r="M1595" t="s">
        <v>49</v>
      </c>
      <c r="N1595" t="s">
        <v>9410</v>
      </c>
      <c r="O1595" t="s">
        <v>10353</v>
      </c>
      <c r="P1595" t="s">
        <v>52</v>
      </c>
      <c r="Q1595" t="s">
        <v>53</v>
      </c>
      <c r="R1595" t="s">
        <v>54</v>
      </c>
      <c r="S1595">
        <v>100788157</v>
      </c>
      <c r="T1595" t="s">
        <v>606</v>
      </c>
      <c r="U1595" t="s">
        <v>66</v>
      </c>
      <c r="V1595" t="s">
        <v>1007</v>
      </c>
      <c r="W1595">
        <v>1512.36</v>
      </c>
      <c r="X1595">
        <v>12372.2</v>
      </c>
      <c r="Y1595">
        <v>11433.4</v>
      </c>
      <c r="Z1595" t="s">
        <v>49</v>
      </c>
      <c r="AA1595" t="s">
        <v>10314</v>
      </c>
      <c r="AB1595" t="s">
        <v>10296</v>
      </c>
      <c r="AC1595" t="s">
        <v>10297</v>
      </c>
      <c r="AD1595" t="s">
        <v>52</v>
      </c>
      <c r="AE1595" t="s">
        <v>76</v>
      </c>
      <c r="AF1595" t="s">
        <v>10207</v>
      </c>
      <c r="AG1595" t="s">
        <v>10208</v>
      </c>
      <c r="AH1595" t="s">
        <v>10298</v>
      </c>
      <c r="AI1595" t="s">
        <v>48</v>
      </c>
      <c r="AJ1595" t="s">
        <v>47</v>
      </c>
      <c r="AK1595" t="s">
        <v>9410</v>
      </c>
      <c r="AL1595" t="s">
        <v>10207</v>
      </c>
      <c r="AM1595">
        <v>0</v>
      </c>
      <c r="AN1595" t="s">
        <v>47</v>
      </c>
      <c r="AO1595" t="s">
        <v>47</v>
      </c>
      <c r="AP1595" t="s">
        <v>47</v>
      </c>
      <c r="AQ1595" t="s">
        <v>47</v>
      </c>
      <c r="AR1595" t="s">
        <v>47</v>
      </c>
      <c r="AS1595">
        <v>1512.36</v>
      </c>
      <c r="AT1595">
        <v>12372.2</v>
      </c>
      <c r="AU1595">
        <v>1</v>
      </c>
      <c r="AV1595">
        <v>1</v>
      </c>
      <c r="AW1595" t="s">
        <v>10352</v>
      </c>
      <c r="AX1595">
        <v>27000</v>
      </c>
      <c r="AY1595" t="s">
        <v>56</v>
      </c>
      <c r="AZ1595" t="s">
        <v>5541</v>
      </c>
      <c r="BA1595">
        <v>1690</v>
      </c>
      <c r="BB1595" t="s">
        <v>10406</v>
      </c>
      <c r="BC1595" t="s">
        <v>47</v>
      </c>
      <c r="BD1595">
        <v>287</v>
      </c>
      <c r="BE1595">
        <v>48222.31</v>
      </c>
      <c r="BF1595">
        <v>5</v>
      </c>
      <c r="BG1595">
        <v>9</v>
      </c>
      <c r="BH1595">
        <v>0</v>
      </c>
      <c r="BI1595">
        <v>0</v>
      </c>
      <c r="BJ1595">
        <v>0</v>
      </c>
      <c r="BK1595">
        <v>0</v>
      </c>
      <c r="BL1595" t="s">
        <v>59</v>
      </c>
      <c r="BM1595" t="s">
        <v>10404</v>
      </c>
      <c r="BN1595" t="s">
        <v>10405</v>
      </c>
      <c r="BO1595">
        <v>0</v>
      </c>
    </row>
    <row r="1596" spans="1:67" x14ac:dyDescent="0.3">
      <c r="A1596">
        <v>149839</v>
      </c>
      <c r="B1596">
        <v>7123380603</v>
      </c>
      <c r="C1596">
        <v>4463264</v>
      </c>
      <c r="D1596">
        <v>7032</v>
      </c>
      <c r="E1596">
        <v>161335</v>
      </c>
      <c r="F1596">
        <v>1</v>
      </c>
      <c r="G1596" t="s">
        <v>923</v>
      </c>
      <c r="H1596">
        <v>42933</v>
      </c>
      <c r="I1596">
        <v>22913138</v>
      </c>
      <c r="J1596" t="s">
        <v>46</v>
      </c>
      <c r="K1596" t="s">
        <v>47</v>
      </c>
      <c r="L1596" t="s">
        <v>48</v>
      </c>
      <c r="M1596" t="s">
        <v>49</v>
      </c>
      <c r="N1596" t="s">
        <v>9400</v>
      </c>
      <c r="O1596" t="s">
        <v>10266</v>
      </c>
      <c r="P1596" t="s">
        <v>2264</v>
      </c>
      <c r="Q1596" t="s">
        <v>10372</v>
      </c>
      <c r="R1596" t="s">
        <v>10178</v>
      </c>
      <c r="S1596">
        <v>100788157</v>
      </c>
      <c r="T1596" t="s">
        <v>606</v>
      </c>
      <c r="U1596" t="s">
        <v>66</v>
      </c>
      <c r="V1596" t="s">
        <v>1007</v>
      </c>
      <c r="W1596">
        <v>2473</v>
      </c>
      <c r="X1596">
        <v>9527.08</v>
      </c>
      <c r="Y1596">
        <v>8743.92</v>
      </c>
      <c r="Z1596" t="s">
        <v>49</v>
      </c>
      <c r="AA1596" t="s">
        <v>10314</v>
      </c>
      <c r="AB1596" t="s">
        <v>10296</v>
      </c>
      <c r="AC1596" t="s">
        <v>10297</v>
      </c>
      <c r="AD1596" t="s">
        <v>52</v>
      </c>
      <c r="AE1596" t="s">
        <v>76</v>
      </c>
      <c r="AF1596" t="s">
        <v>10207</v>
      </c>
      <c r="AG1596" t="s">
        <v>10208</v>
      </c>
      <c r="AH1596" t="s">
        <v>10298</v>
      </c>
      <c r="AI1596" t="s">
        <v>48</v>
      </c>
      <c r="AJ1596" t="s">
        <v>47</v>
      </c>
      <c r="AK1596" t="s">
        <v>9400</v>
      </c>
      <c r="AL1596" t="s">
        <v>10207</v>
      </c>
      <c r="AM1596">
        <v>0</v>
      </c>
      <c r="AN1596" t="s">
        <v>47</v>
      </c>
      <c r="AO1596" t="s">
        <v>47</v>
      </c>
      <c r="AP1596" t="s">
        <v>47</v>
      </c>
      <c r="AQ1596" t="s">
        <v>47</v>
      </c>
      <c r="AR1596" t="s">
        <v>47</v>
      </c>
      <c r="AS1596">
        <v>2473</v>
      </c>
      <c r="AT1596">
        <v>9527.08</v>
      </c>
      <c r="AU1596">
        <v>1</v>
      </c>
      <c r="AV1596">
        <v>1</v>
      </c>
      <c r="AW1596" t="s">
        <v>10362</v>
      </c>
      <c r="AX1596">
        <v>10800</v>
      </c>
      <c r="AY1596" t="s">
        <v>66</v>
      </c>
      <c r="AZ1596" t="s">
        <v>10373</v>
      </c>
      <c r="BA1596" t="s">
        <v>47</v>
      </c>
      <c r="BB1596" t="s">
        <v>10373</v>
      </c>
      <c r="BC1596" t="s">
        <v>47</v>
      </c>
      <c r="BD1596">
        <v>1148</v>
      </c>
      <c r="BE1596">
        <v>57749.39</v>
      </c>
      <c r="BF1596">
        <v>6</v>
      </c>
      <c r="BG1596">
        <v>9</v>
      </c>
      <c r="BH1596">
        <v>21899.279999999999</v>
      </c>
      <c r="BI1596">
        <v>0</v>
      </c>
      <c r="BJ1596">
        <v>21899.279999999999</v>
      </c>
      <c r="BK1596">
        <v>27000</v>
      </c>
      <c r="BL1596" t="s">
        <v>56</v>
      </c>
      <c r="BM1596" t="s">
        <v>10374</v>
      </c>
      <c r="BN1596" t="s">
        <v>10375</v>
      </c>
      <c r="BO1596" t="s">
        <v>47</v>
      </c>
    </row>
    <row r="1597" spans="1:67" hidden="1" x14ac:dyDescent="0.3">
      <c r="A1597">
        <v>151366</v>
      </c>
      <c r="B1597">
        <v>7123498899</v>
      </c>
      <c r="C1597">
        <v>4463264</v>
      </c>
      <c r="D1597">
        <v>7032</v>
      </c>
      <c r="E1597">
        <v>161541</v>
      </c>
      <c r="F1597">
        <v>1</v>
      </c>
      <c r="G1597" t="s">
        <v>923</v>
      </c>
      <c r="H1597">
        <v>42933</v>
      </c>
      <c r="I1597">
        <v>22912922</v>
      </c>
      <c r="J1597" t="s">
        <v>46</v>
      </c>
      <c r="K1597" t="s">
        <v>47</v>
      </c>
      <c r="L1597" t="s">
        <v>48</v>
      </c>
      <c r="M1597" t="s">
        <v>49</v>
      </c>
      <c r="N1597" t="s">
        <v>9400</v>
      </c>
      <c r="O1597" t="s">
        <v>10266</v>
      </c>
      <c r="P1597" t="s">
        <v>2264</v>
      </c>
      <c r="Q1597" t="s">
        <v>10372</v>
      </c>
      <c r="R1597" t="s">
        <v>10178</v>
      </c>
      <c r="S1597">
        <v>100788157</v>
      </c>
      <c r="T1597" t="s">
        <v>606</v>
      </c>
      <c r="U1597" t="s">
        <v>66</v>
      </c>
      <c r="V1597" t="s">
        <v>1007</v>
      </c>
      <c r="W1597">
        <v>2473</v>
      </c>
      <c r="X1597">
        <v>9454.2000000000007</v>
      </c>
      <c r="Y1597">
        <v>8702</v>
      </c>
      <c r="Z1597" t="s">
        <v>49</v>
      </c>
      <c r="AA1597" t="s">
        <v>10314</v>
      </c>
      <c r="AB1597" t="s">
        <v>10296</v>
      </c>
      <c r="AC1597" t="s">
        <v>10297</v>
      </c>
      <c r="AD1597" t="s">
        <v>52</v>
      </c>
      <c r="AE1597" t="s">
        <v>76</v>
      </c>
      <c r="AF1597" t="s">
        <v>10207</v>
      </c>
      <c r="AG1597" t="s">
        <v>10208</v>
      </c>
      <c r="AH1597" t="s">
        <v>10298</v>
      </c>
      <c r="AI1597" t="s">
        <v>48</v>
      </c>
      <c r="AJ1597" t="s">
        <v>47</v>
      </c>
      <c r="AK1597" t="s">
        <v>9400</v>
      </c>
      <c r="AL1597" t="s">
        <v>10207</v>
      </c>
      <c r="AM1597">
        <v>0</v>
      </c>
      <c r="AN1597" t="s">
        <v>47</v>
      </c>
      <c r="AO1597" t="s">
        <v>47</v>
      </c>
      <c r="AP1597" t="s">
        <v>47</v>
      </c>
      <c r="AQ1597" t="s">
        <v>47</v>
      </c>
      <c r="AR1597" t="s">
        <v>47</v>
      </c>
      <c r="AS1597">
        <v>2473</v>
      </c>
      <c r="AT1597">
        <v>9454.2000000000007</v>
      </c>
      <c r="AU1597">
        <v>1</v>
      </c>
      <c r="AV1597">
        <v>1</v>
      </c>
      <c r="AW1597" t="s">
        <v>10362</v>
      </c>
      <c r="AX1597">
        <v>10800</v>
      </c>
      <c r="AY1597" t="s">
        <v>66</v>
      </c>
      <c r="AZ1597" t="s">
        <v>10373</v>
      </c>
      <c r="BA1597" t="s">
        <v>47</v>
      </c>
      <c r="BB1597" t="s">
        <v>10373</v>
      </c>
      <c r="BC1597" t="s">
        <v>47</v>
      </c>
      <c r="BD1597">
        <v>1148</v>
      </c>
      <c r="BE1597">
        <v>67203.59</v>
      </c>
      <c r="BF1597">
        <v>7</v>
      </c>
      <c r="BG1597">
        <v>9</v>
      </c>
      <c r="BH1597">
        <v>0</v>
      </c>
      <c r="BI1597">
        <v>0</v>
      </c>
      <c r="BJ1597">
        <v>0</v>
      </c>
      <c r="BK1597">
        <v>0</v>
      </c>
      <c r="BL1597" t="s">
        <v>59</v>
      </c>
      <c r="BM1597" t="s">
        <v>10376</v>
      </c>
      <c r="BN1597" t="s">
        <v>10375</v>
      </c>
      <c r="BO1597">
        <v>0</v>
      </c>
    </row>
    <row r="1598" spans="1:67" x14ac:dyDescent="0.3">
      <c r="A1598">
        <v>151379</v>
      </c>
      <c r="B1598">
        <v>7123498912</v>
      </c>
      <c r="C1598">
        <v>4463264</v>
      </c>
      <c r="D1598">
        <v>7032</v>
      </c>
      <c r="E1598">
        <v>161554</v>
      </c>
      <c r="F1598">
        <v>1</v>
      </c>
      <c r="G1598" t="s">
        <v>923</v>
      </c>
      <c r="H1598">
        <v>42933</v>
      </c>
      <c r="I1598">
        <v>22912921</v>
      </c>
      <c r="J1598" t="s">
        <v>46</v>
      </c>
      <c r="K1598" t="s">
        <v>47</v>
      </c>
      <c r="L1598" t="s">
        <v>48</v>
      </c>
      <c r="M1598" t="s">
        <v>49</v>
      </c>
      <c r="N1598" t="s">
        <v>9400</v>
      </c>
      <c r="O1598" t="s">
        <v>10266</v>
      </c>
      <c r="P1598" t="s">
        <v>2264</v>
      </c>
      <c r="Q1598" t="s">
        <v>10372</v>
      </c>
      <c r="R1598" t="s">
        <v>10178</v>
      </c>
      <c r="S1598">
        <v>100788157</v>
      </c>
      <c r="T1598" t="s">
        <v>606</v>
      </c>
      <c r="U1598" t="s">
        <v>66</v>
      </c>
      <c r="V1598" t="s">
        <v>1007</v>
      </c>
      <c r="W1598">
        <v>2473</v>
      </c>
      <c r="X1598">
        <v>10815.83</v>
      </c>
      <c r="Y1598">
        <v>9923.49</v>
      </c>
      <c r="Z1598" t="s">
        <v>49</v>
      </c>
      <c r="AA1598" t="s">
        <v>10314</v>
      </c>
      <c r="AB1598" t="s">
        <v>10296</v>
      </c>
      <c r="AC1598" t="s">
        <v>10297</v>
      </c>
      <c r="AD1598" t="s">
        <v>52</v>
      </c>
      <c r="AE1598" t="s">
        <v>76</v>
      </c>
      <c r="AF1598" t="s">
        <v>10207</v>
      </c>
      <c r="AG1598" t="s">
        <v>10208</v>
      </c>
      <c r="AH1598" t="s">
        <v>10298</v>
      </c>
      <c r="AI1598" t="s">
        <v>48</v>
      </c>
      <c r="AJ1598" t="s">
        <v>47</v>
      </c>
      <c r="AK1598" t="s">
        <v>9400</v>
      </c>
      <c r="AL1598" t="s">
        <v>10207</v>
      </c>
      <c r="AM1598">
        <v>0</v>
      </c>
      <c r="AN1598" t="s">
        <v>47</v>
      </c>
      <c r="AO1598" t="s">
        <v>47</v>
      </c>
      <c r="AP1598" t="s">
        <v>47</v>
      </c>
      <c r="AQ1598" t="s">
        <v>47</v>
      </c>
      <c r="AR1598" t="s">
        <v>47</v>
      </c>
      <c r="AS1598">
        <v>2473</v>
      </c>
      <c r="AT1598">
        <v>10815.83</v>
      </c>
      <c r="AU1598">
        <v>1</v>
      </c>
      <c r="AV1598">
        <v>1</v>
      </c>
      <c r="AW1598" t="s">
        <v>10362</v>
      </c>
      <c r="AX1598">
        <v>27000</v>
      </c>
      <c r="AY1598" t="s">
        <v>56</v>
      </c>
      <c r="AZ1598" t="s">
        <v>10373</v>
      </c>
      <c r="BA1598" t="s">
        <v>47</v>
      </c>
      <c r="BB1598" t="s">
        <v>10374</v>
      </c>
      <c r="BC1598" t="s">
        <v>47</v>
      </c>
      <c r="BD1598">
        <v>1148</v>
      </c>
      <c r="BE1598">
        <v>78019.42</v>
      </c>
      <c r="BF1598">
        <v>8</v>
      </c>
      <c r="BG1598">
        <v>9</v>
      </c>
      <c r="BH1598">
        <v>20270.03</v>
      </c>
      <c r="BI1598">
        <v>0</v>
      </c>
      <c r="BJ1598">
        <v>20270.03</v>
      </c>
      <c r="BK1598">
        <v>27000</v>
      </c>
      <c r="BL1598" t="s">
        <v>56</v>
      </c>
      <c r="BM1598" t="s">
        <v>10374</v>
      </c>
      <c r="BN1598" t="s">
        <v>10375</v>
      </c>
      <c r="BO1598" t="s">
        <v>47</v>
      </c>
    </row>
    <row r="1599" spans="1:67" hidden="1" x14ac:dyDescent="0.3">
      <c r="A1599">
        <v>151338</v>
      </c>
      <c r="B1599">
        <v>7123498688</v>
      </c>
      <c r="C1599">
        <v>3537341</v>
      </c>
      <c r="D1599">
        <v>7032</v>
      </c>
      <c r="E1599">
        <v>161521</v>
      </c>
      <c r="F1599">
        <v>1</v>
      </c>
      <c r="G1599" t="s">
        <v>923</v>
      </c>
      <c r="H1599">
        <v>42933</v>
      </c>
      <c r="I1599">
        <v>22912783</v>
      </c>
      <c r="J1599" t="s">
        <v>46</v>
      </c>
      <c r="K1599" t="s">
        <v>47</v>
      </c>
      <c r="L1599" t="s">
        <v>48</v>
      </c>
      <c r="M1599" t="s">
        <v>49</v>
      </c>
      <c r="N1599" t="s">
        <v>320</v>
      </c>
      <c r="O1599" t="s">
        <v>133</v>
      </c>
      <c r="P1599" t="s">
        <v>84</v>
      </c>
      <c r="Q1599" t="s">
        <v>85</v>
      </c>
      <c r="R1599" t="s">
        <v>54</v>
      </c>
      <c r="S1599">
        <v>100223303</v>
      </c>
      <c r="T1599" t="s">
        <v>64</v>
      </c>
      <c r="U1599" t="s">
        <v>56</v>
      </c>
      <c r="V1599" t="s">
        <v>57</v>
      </c>
      <c r="W1599">
        <v>11778.31</v>
      </c>
      <c r="X1599">
        <v>20692.78</v>
      </c>
      <c r="Y1599">
        <v>18945.96</v>
      </c>
      <c r="Z1599" t="s">
        <v>49</v>
      </c>
      <c r="AA1599" t="s">
        <v>10314</v>
      </c>
      <c r="AB1599" t="s">
        <v>10296</v>
      </c>
      <c r="AC1599" t="s">
        <v>10297</v>
      </c>
      <c r="AD1599" t="s">
        <v>52</v>
      </c>
      <c r="AE1599" t="s">
        <v>76</v>
      </c>
      <c r="AF1599" t="s">
        <v>10207</v>
      </c>
      <c r="AG1599" t="s">
        <v>10208</v>
      </c>
      <c r="AH1599" t="s">
        <v>10298</v>
      </c>
      <c r="AI1599" t="s">
        <v>48</v>
      </c>
      <c r="AJ1599" t="s">
        <v>47</v>
      </c>
      <c r="AK1599" t="s">
        <v>320</v>
      </c>
      <c r="AL1599" t="s">
        <v>10240</v>
      </c>
      <c r="AM1599">
        <v>0</v>
      </c>
      <c r="AN1599" t="s">
        <v>47</v>
      </c>
      <c r="AO1599" t="s">
        <v>47</v>
      </c>
      <c r="AP1599" t="s">
        <v>47</v>
      </c>
      <c r="AQ1599" t="s">
        <v>47</v>
      </c>
      <c r="AR1599" t="s">
        <v>47</v>
      </c>
      <c r="AS1599">
        <v>11778.31</v>
      </c>
      <c r="AT1599">
        <v>20692.78</v>
      </c>
      <c r="AU1599">
        <v>1</v>
      </c>
      <c r="AV1599">
        <v>1</v>
      </c>
      <c r="AW1599" t="s">
        <v>10352</v>
      </c>
      <c r="AX1599">
        <v>27000</v>
      </c>
      <c r="AY1599" t="s">
        <v>56</v>
      </c>
      <c r="AZ1599" t="s">
        <v>134</v>
      </c>
      <c r="BA1599">
        <v>13079.2</v>
      </c>
      <c r="BB1599" t="s">
        <v>134</v>
      </c>
      <c r="BC1599">
        <v>13079.2</v>
      </c>
      <c r="BD1599">
        <v>2595</v>
      </c>
      <c r="BE1599">
        <v>98712.2</v>
      </c>
      <c r="BF1599">
        <v>9</v>
      </c>
      <c r="BG1599">
        <v>9</v>
      </c>
      <c r="BH1599">
        <v>20692.78</v>
      </c>
      <c r="BI1599">
        <v>0</v>
      </c>
      <c r="BJ1599">
        <v>20692.78</v>
      </c>
      <c r="BK1599">
        <v>27000</v>
      </c>
      <c r="BL1599" t="s">
        <v>56</v>
      </c>
      <c r="BM1599" t="s">
        <v>134</v>
      </c>
      <c r="BN1599" t="s">
        <v>135</v>
      </c>
      <c r="BO1599">
        <v>13079.2</v>
      </c>
    </row>
    <row r="1600" spans="1:67" hidden="1" x14ac:dyDescent="0.3">
      <c r="A1600">
        <v>151924</v>
      </c>
      <c r="B1600">
        <v>7123532705</v>
      </c>
      <c r="C1600">
        <v>2769823</v>
      </c>
      <c r="D1600">
        <v>7032</v>
      </c>
      <c r="E1600">
        <v>162096</v>
      </c>
      <c r="F1600">
        <v>1</v>
      </c>
      <c r="G1600" t="s">
        <v>923</v>
      </c>
      <c r="H1600">
        <v>42934</v>
      </c>
      <c r="I1600">
        <v>22925826</v>
      </c>
      <c r="J1600" t="s">
        <v>46</v>
      </c>
      <c r="K1600" t="s">
        <v>47</v>
      </c>
      <c r="L1600" t="s">
        <v>48</v>
      </c>
      <c r="M1600" t="s">
        <v>49</v>
      </c>
      <c r="N1600" t="s">
        <v>9412</v>
      </c>
      <c r="O1600" t="s">
        <v>10389</v>
      </c>
      <c r="P1600" t="s">
        <v>207</v>
      </c>
      <c r="Q1600" t="s">
        <v>208</v>
      </c>
      <c r="R1600" t="s">
        <v>54</v>
      </c>
      <c r="S1600">
        <v>101093720</v>
      </c>
      <c r="T1600" t="s">
        <v>55</v>
      </c>
      <c r="U1600" t="s">
        <v>66</v>
      </c>
      <c r="V1600" t="s">
        <v>1007</v>
      </c>
      <c r="W1600">
        <v>2642.6</v>
      </c>
      <c r="X1600">
        <v>9411.06</v>
      </c>
      <c r="Y1600">
        <v>8475.24</v>
      </c>
      <c r="Z1600" t="s">
        <v>49</v>
      </c>
      <c r="AA1600" t="s">
        <v>10314</v>
      </c>
      <c r="AB1600" t="s">
        <v>10296</v>
      </c>
      <c r="AC1600" t="s">
        <v>10297</v>
      </c>
      <c r="AD1600" t="s">
        <v>52</v>
      </c>
      <c r="AE1600" t="s">
        <v>76</v>
      </c>
      <c r="AF1600" t="s">
        <v>10207</v>
      </c>
      <c r="AG1600" t="s">
        <v>10208</v>
      </c>
      <c r="AH1600" t="s">
        <v>10298</v>
      </c>
      <c r="AI1600" t="s">
        <v>48</v>
      </c>
      <c r="AJ1600" t="s">
        <v>47</v>
      </c>
      <c r="AK1600" t="s">
        <v>9412</v>
      </c>
      <c r="AL1600" t="s">
        <v>10207</v>
      </c>
      <c r="AM1600">
        <v>0</v>
      </c>
      <c r="AN1600" t="s">
        <v>47</v>
      </c>
      <c r="AO1600" t="s">
        <v>47</v>
      </c>
      <c r="AP1600" t="s">
        <v>47</v>
      </c>
      <c r="AQ1600" t="s">
        <v>47</v>
      </c>
      <c r="AR1600" t="s">
        <v>47</v>
      </c>
      <c r="AS1600">
        <v>2642.6</v>
      </c>
      <c r="AT1600">
        <v>9411.06</v>
      </c>
      <c r="AU1600">
        <v>1</v>
      </c>
      <c r="AV1600">
        <v>1</v>
      </c>
      <c r="AW1600" t="s">
        <v>10352</v>
      </c>
      <c r="AX1600">
        <v>10800</v>
      </c>
      <c r="AY1600" t="s">
        <v>66</v>
      </c>
      <c r="AZ1600" t="s">
        <v>5077</v>
      </c>
      <c r="BA1600">
        <v>2953</v>
      </c>
      <c r="BB1600" t="s">
        <v>5077</v>
      </c>
      <c r="BC1600">
        <v>2953</v>
      </c>
      <c r="BD1600">
        <v>120</v>
      </c>
      <c r="BE1600">
        <v>9411.06</v>
      </c>
      <c r="BF1600">
        <v>1</v>
      </c>
      <c r="BG1600">
        <v>6</v>
      </c>
      <c r="BH1600">
        <v>0</v>
      </c>
      <c r="BI1600">
        <v>0</v>
      </c>
      <c r="BJ1600">
        <v>0</v>
      </c>
      <c r="BK1600">
        <v>0</v>
      </c>
      <c r="BL1600" t="s">
        <v>59</v>
      </c>
      <c r="BM1600" t="s">
        <v>10390</v>
      </c>
      <c r="BN1600" t="s">
        <v>10391</v>
      </c>
      <c r="BO1600">
        <v>0</v>
      </c>
    </row>
    <row r="1601" spans="1:67" x14ac:dyDescent="0.3">
      <c r="A1601">
        <v>151750</v>
      </c>
      <c r="B1601">
        <v>7123531674</v>
      </c>
      <c r="C1601">
        <v>4463189</v>
      </c>
      <c r="D1601">
        <v>7032</v>
      </c>
      <c r="E1601">
        <v>161931</v>
      </c>
      <c r="F1601">
        <v>1</v>
      </c>
      <c r="G1601" t="s">
        <v>923</v>
      </c>
      <c r="H1601">
        <v>42934</v>
      </c>
      <c r="I1601">
        <v>22925871</v>
      </c>
      <c r="J1601" t="s">
        <v>46</v>
      </c>
      <c r="K1601" t="s">
        <v>47</v>
      </c>
      <c r="L1601" t="s">
        <v>48</v>
      </c>
      <c r="M1601" t="s">
        <v>49</v>
      </c>
      <c r="N1601" t="s">
        <v>9400</v>
      </c>
      <c r="O1601" t="s">
        <v>51</v>
      </c>
      <c r="P1601" t="s">
        <v>52</v>
      </c>
      <c r="Q1601" t="s">
        <v>10357</v>
      </c>
      <c r="R1601" t="s">
        <v>992</v>
      </c>
      <c r="S1601">
        <v>101093720</v>
      </c>
      <c r="T1601" t="s">
        <v>55</v>
      </c>
      <c r="U1601" t="s">
        <v>66</v>
      </c>
      <c r="V1601" t="s">
        <v>1007</v>
      </c>
      <c r="W1601">
        <v>1326.09</v>
      </c>
      <c r="X1601">
        <v>10780</v>
      </c>
      <c r="Y1601">
        <v>9900</v>
      </c>
      <c r="Z1601" t="s">
        <v>49</v>
      </c>
      <c r="AA1601" t="s">
        <v>10314</v>
      </c>
      <c r="AB1601" t="s">
        <v>10296</v>
      </c>
      <c r="AC1601" t="s">
        <v>10297</v>
      </c>
      <c r="AD1601" t="s">
        <v>52</v>
      </c>
      <c r="AE1601" t="s">
        <v>76</v>
      </c>
      <c r="AF1601" t="s">
        <v>10207</v>
      </c>
      <c r="AG1601" t="s">
        <v>10208</v>
      </c>
      <c r="AH1601" t="s">
        <v>10298</v>
      </c>
      <c r="AI1601" t="s">
        <v>48</v>
      </c>
      <c r="AJ1601" t="s">
        <v>47</v>
      </c>
      <c r="AK1601" t="s">
        <v>9400</v>
      </c>
      <c r="AL1601" t="s">
        <v>10207</v>
      </c>
      <c r="AM1601">
        <v>0</v>
      </c>
      <c r="AN1601" t="s">
        <v>47</v>
      </c>
      <c r="AO1601" t="s">
        <v>47</v>
      </c>
      <c r="AP1601" t="s">
        <v>47</v>
      </c>
      <c r="AQ1601" t="s">
        <v>47</v>
      </c>
      <c r="AR1601" t="s">
        <v>47</v>
      </c>
      <c r="AS1601">
        <v>1326.09</v>
      </c>
      <c r="AT1601">
        <v>10780</v>
      </c>
      <c r="AU1601">
        <v>1</v>
      </c>
      <c r="AV1601">
        <v>1</v>
      </c>
      <c r="AW1601" t="s">
        <v>10358</v>
      </c>
      <c r="AX1601">
        <v>10800</v>
      </c>
      <c r="AY1601" t="s">
        <v>66</v>
      </c>
      <c r="AZ1601" t="s">
        <v>5272</v>
      </c>
      <c r="BA1601">
        <v>1326.09</v>
      </c>
      <c r="BB1601" t="s">
        <v>5272</v>
      </c>
      <c r="BC1601">
        <v>1326.09</v>
      </c>
      <c r="BD1601">
        <v>154</v>
      </c>
      <c r="BE1601">
        <v>20191.060000000001</v>
      </c>
      <c r="BF1601">
        <v>2</v>
      </c>
      <c r="BG1601">
        <v>6</v>
      </c>
      <c r="BH1601">
        <v>20191.060000000001</v>
      </c>
      <c r="BI1601">
        <v>0</v>
      </c>
      <c r="BJ1601">
        <v>20191.060000000001</v>
      </c>
      <c r="BK1601">
        <v>27000</v>
      </c>
      <c r="BL1601" t="s">
        <v>56</v>
      </c>
      <c r="BM1601" t="s">
        <v>5276</v>
      </c>
      <c r="BN1601" t="s">
        <v>10360</v>
      </c>
      <c r="BO1601" t="s">
        <v>47</v>
      </c>
    </row>
    <row r="1602" spans="1:67" hidden="1" x14ac:dyDescent="0.3">
      <c r="A1602">
        <v>150322</v>
      </c>
      <c r="B1602">
        <v>7123419676</v>
      </c>
      <c r="C1602">
        <v>5085216</v>
      </c>
      <c r="D1602">
        <v>7032</v>
      </c>
      <c r="E1602">
        <v>161789</v>
      </c>
      <c r="F1602">
        <v>1</v>
      </c>
      <c r="G1602" t="s">
        <v>923</v>
      </c>
      <c r="H1602">
        <v>42934</v>
      </c>
      <c r="I1602">
        <v>22925880</v>
      </c>
      <c r="J1602" t="s">
        <v>46</v>
      </c>
      <c r="K1602" t="s">
        <v>47</v>
      </c>
      <c r="L1602" t="s">
        <v>48</v>
      </c>
      <c r="M1602" t="s">
        <v>49</v>
      </c>
      <c r="N1602" t="s">
        <v>75</v>
      </c>
      <c r="O1602" t="s">
        <v>76</v>
      </c>
      <c r="P1602" t="s">
        <v>52</v>
      </c>
      <c r="Q1602" t="s">
        <v>53</v>
      </c>
      <c r="R1602" t="s">
        <v>54</v>
      </c>
      <c r="S1602">
        <v>101093720</v>
      </c>
      <c r="T1602" t="s">
        <v>55</v>
      </c>
      <c r="U1602" t="s">
        <v>56</v>
      </c>
      <c r="V1602" t="s">
        <v>57</v>
      </c>
      <c r="W1602">
        <v>1683.12</v>
      </c>
      <c r="X1602">
        <v>17404.8</v>
      </c>
      <c r="Y1602">
        <v>14896</v>
      </c>
      <c r="Z1602" t="s">
        <v>49</v>
      </c>
      <c r="AA1602" t="s">
        <v>10314</v>
      </c>
      <c r="AB1602" t="s">
        <v>10296</v>
      </c>
      <c r="AC1602" t="s">
        <v>10297</v>
      </c>
      <c r="AD1602" t="s">
        <v>52</v>
      </c>
      <c r="AE1602" t="s">
        <v>76</v>
      </c>
      <c r="AF1602" t="s">
        <v>10207</v>
      </c>
      <c r="AG1602" t="s">
        <v>10208</v>
      </c>
      <c r="AH1602" t="s">
        <v>10298</v>
      </c>
      <c r="AI1602" t="s">
        <v>48</v>
      </c>
      <c r="AJ1602" t="s">
        <v>47</v>
      </c>
      <c r="AK1602" t="s">
        <v>75</v>
      </c>
      <c r="AL1602" t="s">
        <v>10207</v>
      </c>
      <c r="AM1602">
        <v>0</v>
      </c>
      <c r="AN1602" t="s">
        <v>47</v>
      </c>
      <c r="AO1602" t="s">
        <v>47</v>
      </c>
      <c r="AP1602" t="s">
        <v>47</v>
      </c>
      <c r="AQ1602" t="s">
        <v>47</v>
      </c>
      <c r="AR1602" t="s">
        <v>47</v>
      </c>
      <c r="AS1602">
        <v>1683.12</v>
      </c>
      <c r="AT1602">
        <v>17404.8</v>
      </c>
      <c r="AU1602">
        <v>1</v>
      </c>
      <c r="AV1602">
        <v>1</v>
      </c>
      <c r="AW1602" t="s">
        <v>10352</v>
      </c>
      <c r="AX1602">
        <v>27000</v>
      </c>
      <c r="AY1602" t="s">
        <v>56</v>
      </c>
      <c r="AZ1602" t="s">
        <v>184</v>
      </c>
      <c r="BA1602">
        <v>1880.82</v>
      </c>
      <c r="BB1602" t="s">
        <v>184</v>
      </c>
      <c r="BC1602">
        <v>1880.82</v>
      </c>
      <c r="BD1602">
        <v>659</v>
      </c>
      <c r="BE1602">
        <v>37595.86</v>
      </c>
      <c r="BF1602">
        <v>3</v>
      </c>
      <c r="BG1602">
        <v>6</v>
      </c>
      <c r="BH1602">
        <v>0</v>
      </c>
      <c r="BI1602">
        <v>0</v>
      </c>
      <c r="BJ1602">
        <v>0</v>
      </c>
      <c r="BK1602">
        <v>0</v>
      </c>
      <c r="BL1602" t="s">
        <v>59</v>
      </c>
      <c r="BM1602" t="s">
        <v>185</v>
      </c>
      <c r="BN1602" t="s">
        <v>186</v>
      </c>
      <c r="BO1602">
        <v>0</v>
      </c>
    </row>
    <row r="1603" spans="1:67" x14ac:dyDescent="0.3">
      <c r="A1603">
        <v>151753</v>
      </c>
      <c r="B1603">
        <v>7123531677</v>
      </c>
      <c r="C1603">
        <v>4463264</v>
      </c>
      <c r="D1603">
        <v>7032</v>
      </c>
      <c r="E1603">
        <v>161934</v>
      </c>
      <c r="F1603">
        <v>1</v>
      </c>
      <c r="G1603" t="s">
        <v>923</v>
      </c>
      <c r="H1603">
        <v>42934</v>
      </c>
      <c r="I1603">
        <v>22925873</v>
      </c>
      <c r="J1603" t="s">
        <v>46</v>
      </c>
      <c r="K1603" t="s">
        <v>47</v>
      </c>
      <c r="L1603" t="s">
        <v>48</v>
      </c>
      <c r="M1603" t="s">
        <v>49</v>
      </c>
      <c r="N1603" t="s">
        <v>9400</v>
      </c>
      <c r="O1603" t="s">
        <v>10266</v>
      </c>
      <c r="P1603" t="s">
        <v>2264</v>
      </c>
      <c r="Q1603" t="s">
        <v>10372</v>
      </c>
      <c r="R1603" t="s">
        <v>10178</v>
      </c>
      <c r="S1603">
        <v>100788157</v>
      </c>
      <c r="T1603" t="s">
        <v>606</v>
      </c>
      <c r="U1603" t="s">
        <v>66</v>
      </c>
      <c r="V1603" t="s">
        <v>1007</v>
      </c>
      <c r="W1603">
        <v>2473</v>
      </c>
      <c r="X1603">
        <v>10757.71</v>
      </c>
      <c r="Y1603">
        <v>9907.35</v>
      </c>
      <c r="Z1603" t="s">
        <v>49</v>
      </c>
      <c r="AA1603" t="s">
        <v>10314</v>
      </c>
      <c r="AB1603" t="s">
        <v>10296</v>
      </c>
      <c r="AC1603" t="s">
        <v>10297</v>
      </c>
      <c r="AD1603" t="s">
        <v>52</v>
      </c>
      <c r="AE1603" t="s">
        <v>76</v>
      </c>
      <c r="AF1603" t="s">
        <v>10207</v>
      </c>
      <c r="AG1603" t="s">
        <v>10208</v>
      </c>
      <c r="AH1603" t="s">
        <v>10298</v>
      </c>
      <c r="AI1603" t="s">
        <v>48</v>
      </c>
      <c r="AJ1603" t="s">
        <v>47</v>
      </c>
      <c r="AK1603" t="s">
        <v>9400</v>
      </c>
      <c r="AL1603" t="s">
        <v>10207</v>
      </c>
      <c r="AM1603">
        <v>0</v>
      </c>
      <c r="AN1603" t="s">
        <v>47</v>
      </c>
      <c r="AO1603" t="s">
        <v>47</v>
      </c>
      <c r="AP1603" t="s">
        <v>47</v>
      </c>
      <c r="AQ1603" t="s">
        <v>47</v>
      </c>
      <c r="AR1603" t="s">
        <v>47</v>
      </c>
      <c r="AS1603">
        <v>2473</v>
      </c>
      <c r="AT1603">
        <v>10757.71</v>
      </c>
      <c r="AU1603">
        <v>1</v>
      </c>
      <c r="AV1603">
        <v>1</v>
      </c>
      <c r="AW1603" t="s">
        <v>10362</v>
      </c>
      <c r="AX1603">
        <v>10800</v>
      </c>
      <c r="AY1603" t="s">
        <v>66</v>
      </c>
      <c r="AZ1603" t="s">
        <v>10373</v>
      </c>
      <c r="BA1603" t="s">
        <v>47</v>
      </c>
      <c r="BB1603" t="s">
        <v>10373</v>
      </c>
      <c r="BC1603" t="s">
        <v>47</v>
      </c>
      <c r="BD1603">
        <v>1148</v>
      </c>
      <c r="BE1603">
        <v>48353.57</v>
      </c>
      <c r="BF1603">
        <v>4</v>
      </c>
      <c r="BG1603">
        <v>6</v>
      </c>
      <c r="BH1603">
        <v>28162.51</v>
      </c>
      <c r="BI1603">
        <v>0</v>
      </c>
      <c r="BJ1603">
        <v>28162.51</v>
      </c>
      <c r="BK1603">
        <v>42000</v>
      </c>
      <c r="BL1603" t="s">
        <v>229</v>
      </c>
      <c r="BM1603" t="s">
        <v>10375</v>
      </c>
      <c r="BN1603" t="s">
        <v>10375</v>
      </c>
      <c r="BO1603" t="s">
        <v>47</v>
      </c>
    </row>
    <row r="1604" spans="1:67" hidden="1" x14ac:dyDescent="0.3">
      <c r="A1604">
        <v>151754</v>
      </c>
      <c r="B1604">
        <v>7123531678</v>
      </c>
      <c r="C1604">
        <v>4463264</v>
      </c>
      <c r="D1604">
        <v>7032</v>
      </c>
      <c r="E1604">
        <v>161935</v>
      </c>
      <c r="F1604">
        <v>1</v>
      </c>
      <c r="G1604" t="s">
        <v>923</v>
      </c>
      <c r="H1604">
        <v>42934</v>
      </c>
      <c r="I1604">
        <v>22925874</v>
      </c>
      <c r="J1604" t="s">
        <v>46</v>
      </c>
      <c r="K1604" t="s">
        <v>47</v>
      </c>
      <c r="L1604" t="s">
        <v>48</v>
      </c>
      <c r="M1604" t="s">
        <v>49</v>
      </c>
      <c r="N1604" t="s">
        <v>9400</v>
      </c>
      <c r="O1604" t="s">
        <v>10266</v>
      </c>
      <c r="P1604" t="s">
        <v>2264</v>
      </c>
      <c r="Q1604" t="s">
        <v>10372</v>
      </c>
      <c r="R1604" t="s">
        <v>10178</v>
      </c>
      <c r="S1604">
        <v>100788157</v>
      </c>
      <c r="T1604" t="s">
        <v>606</v>
      </c>
      <c r="U1604" t="s">
        <v>66</v>
      </c>
      <c r="V1604" t="s">
        <v>1007</v>
      </c>
      <c r="W1604">
        <v>2473</v>
      </c>
      <c r="X1604">
        <v>9598.7999999999993</v>
      </c>
      <c r="Y1604">
        <v>8858.4</v>
      </c>
      <c r="Z1604" t="s">
        <v>49</v>
      </c>
      <c r="AA1604" t="s">
        <v>10314</v>
      </c>
      <c r="AB1604" t="s">
        <v>10296</v>
      </c>
      <c r="AC1604" t="s">
        <v>10297</v>
      </c>
      <c r="AD1604" t="s">
        <v>52</v>
      </c>
      <c r="AE1604" t="s">
        <v>76</v>
      </c>
      <c r="AF1604" t="s">
        <v>10207</v>
      </c>
      <c r="AG1604" t="s">
        <v>10208</v>
      </c>
      <c r="AH1604" t="s">
        <v>10298</v>
      </c>
      <c r="AI1604" t="s">
        <v>48</v>
      </c>
      <c r="AJ1604" t="s">
        <v>47</v>
      </c>
      <c r="AK1604" t="s">
        <v>9400</v>
      </c>
      <c r="AL1604" t="s">
        <v>10207</v>
      </c>
      <c r="AM1604">
        <v>0</v>
      </c>
      <c r="AN1604" t="s">
        <v>47</v>
      </c>
      <c r="AO1604" t="s">
        <v>47</v>
      </c>
      <c r="AP1604" t="s">
        <v>47</v>
      </c>
      <c r="AQ1604" t="s">
        <v>47</v>
      </c>
      <c r="AR1604" t="s">
        <v>47</v>
      </c>
      <c r="AS1604">
        <v>2473</v>
      </c>
      <c r="AT1604">
        <v>9598.7999999999993</v>
      </c>
      <c r="AU1604">
        <v>1</v>
      </c>
      <c r="AV1604">
        <v>1</v>
      </c>
      <c r="AW1604" t="s">
        <v>10362</v>
      </c>
      <c r="AX1604">
        <v>10800</v>
      </c>
      <c r="AY1604" t="s">
        <v>66</v>
      </c>
      <c r="AZ1604" t="s">
        <v>10373</v>
      </c>
      <c r="BA1604" t="s">
        <v>47</v>
      </c>
      <c r="BB1604" t="s">
        <v>10373</v>
      </c>
      <c r="BC1604" t="s">
        <v>47</v>
      </c>
      <c r="BD1604">
        <v>1148</v>
      </c>
      <c r="BE1604">
        <v>57952.37</v>
      </c>
      <c r="BF1604">
        <v>5</v>
      </c>
      <c r="BG1604">
        <v>6</v>
      </c>
      <c r="BH1604">
        <v>0</v>
      </c>
      <c r="BI1604">
        <v>0</v>
      </c>
      <c r="BJ1604">
        <v>0</v>
      </c>
      <c r="BK1604">
        <v>0</v>
      </c>
      <c r="BL1604" t="s">
        <v>59</v>
      </c>
      <c r="BM1604" t="s">
        <v>10376</v>
      </c>
      <c r="BN1604" t="s">
        <v>10375</v>
      </c>
      <c r="BO1604">
        <v>0</v>
      </c>
    </row>
    <row r="1605" spans="1:67" x14ac:dyDescent="0.3">
      <c r="A1605">
        <v>151837</v>
      </c>
      <c r="B1605">
        <v>7123532288</v>
      </c>
      <c r="C1605">
        <v>4463264</v>
      </c>
      <c r="D1605">
        <v>7032</v>
      </c>
      <c r="E1605">
        <v>162018</v>
      </c>
      <c r="F1605">
        <v>1</v>
      </c>
      <c r="G1605" t="s">
        <v>923</v>
      </c>
      <c r="H1605">
        <v>42934</v>
      </c>
      <c r="I1605">
        <v>22925652</v>
      </c>
      <c r="J1605" t="s">
        <v>46</v>
      </c>
      <c r="K1605" t="s">
        <v>47</v>
      </c>
      <c r="L1605" t="s">
        <v>48</v>
      </c>
      <c r="M1605" t="s">
        <v>49</v>
      </c>
      <c r="N1605" t="s">
        <v>9400</v>
      </c>
      <c r="O1605" t="s">
        <v>10266</v>
      </c>
      <c r="P1605" t="s">
        <v>2264</v>
      </c>
      <c r="Q1605" t="s">
        <v>10372</v>
      </c>
      <c r="R1605" t="s">
        <v>10178</v>
      </c>
      <c r="S1605">
        <v>100788157</v>
      </c>
      <c r="T1605" t="s">
        <v>606</v>
      </c>
      <c r="U1605" t="s">
        <v>66</v>
      </c>
      <c r="V1605" t="s">
        <v>1007</v>
      </c>
      <c r="W1605">
        <v>2473</v>
      </c>
      <c r="X1605">
        <v>10692.69</v>
      </c>
      <c r="Y1605">
        <v>9759</v>
      </c>
      <c r="Z1605" t="s">
        <v>49</v>
      </c>
      <c r="AA1605" t="s">
        <v>10314</v>
      </c>
      <c r="AB1605" t="s">
        <v>10296</v>
      </c>
      <c r="AC1605" t="s">
        <v>10297</v>
      </c>
      <c r="AD1605" t="s">
        <v>52</v>
      </c>
      <c r="AE1605" t="s">
        <v>76</v>
      </c>
      <c r="AF1605" t="s">
        <v>10207</v>
      </c>
      <c r="AG1605" t="s">
        <v>10208</v>
      </c>
      <c r="AH1605" t="s">
        <v>10298</v>
      </c>
      <c r="AI1605" t="s">
        <v>48</v>
      </c>
      <c r="AJ1605" t="s">
        <v>47</v>
      </c>
      <c r="AK1605" t="s">
        <v>9400</v>
      </c>
      <c r="AL1605" t="s">
        <v>10207</v>
      </c>
      <c r="AM1605">
        <v>0</v>
      </c>
      <c r="AN1605" t="s">
        <v>47</v>
      </c>
      <c r="AO1605" t="s">
        <v>47</v>
      </c>
      <c r="AP1605" t="s">
        <v>47</v>
      </c>
      <c r="AQ1605" t="s">
        <v>47</v>
      </c>
      <c r="AR1605" t="s">
        <v>47</v>
      </c>
      <c r="AS1605">
        <v>2473</v>
      </c>
      <c r="AT1605">
        <v>10692.69</v>
      </c>
      <c r="AU1605">
        <v>1</v>
      </c>
      <c r="AV1605">
        <v>1</v>
      </c>
      <c r="AW1605" t="s">
        <v>10362</v>
      </c>
      <c r="AX1605">
        <v>10800</v>
      </c>
      <c r="AY1605" t="s">
        <v>66</v>
      </c>
      <c r="AZ1605" t="s">
        <v>10373</v>
      </c>
      <c r="BA1605" t="s">
        <v>47</v>
      </c>
      <c r="BB1605" t="s">
        <v>10373</v>
      </c>
      <c r="BC1605" t="s">
        <v>47</v>
      </c>
      <c r="BD1605">
        <v>1148</v>
      </c>
      <c r="BE1605">
        <v>68645.06</v>
      </c>
      <c r="BF1605">
        <v>6</v>
      </c>
      <c r="BG1605">
        <v>6</v>
      </c>
      <c r="BH1605">
        <v>20291.490000000002</v>
      </c>
      <c r="BI1605">
        <v>0</v>
      </c>
      <c r="BJ1605">
        <v>20291.490000000002</v>
      </c>
      <c r="BK1605">
        <v>27000</v>
      </c>
      <c r="BL1605" t="s">
        <v>56</v>
      </c>
      <c r="BM1605" t="s">
        <v>10374</v>
      </c>
      <c r="BN1605" t="s">
        <v>10375</v>
      </c>
      <c r="BO1605" t="s">
        <v>47</v>
      </c>
    </row>
    <row r="1606" spans="1:67" hidden="1" x14ac:dyDescent="0.3">
      <c r="A1606">
        <v>152619</v>
      </c>
      <c r="B1606">
        <v>7123564014</v>
      </c>
      <c r="C1606">
        <v>659338</v>
      </c>
      <c r="D1606">
        <v>7032</v>
      </c>
      <c r="E1606">
        <v>162811</v>
      </c>
      <c r="F1606">
        <v>1</v>
      </c>
      <c r="G1606" t="s">
        <v>923</v>
      </c>
      <c r="H1606">
        <v>42935</v>
      </c>
      <c r="I1606">
        <v>22938643</v>
      </c>
      <c r="J1606" t="s">
        <v>46</v>
      </c>
      <c r="K1606" t="s">
        <v>47</v>
      </c>
      <c r="L1606" t="s">
        <v>48</v>
      </c>
      <c r="M1606" t="s">
        <v>49</v>
      </c>
      <c r="N1606" t="s">
        <v>50</v>
      </c>
      <c r="O1606" t="s">
        <v>51</v>
      </c>
      <c r="P1606" t="s">
        <v>52</v>
      </c>
      <c r="Q1606" t="s">
        <v>53</v>
      </c>
      <c r="R1606" t="s">
        <v>54</v>
      </c>
      <c r="S1606">
        <v>101093720</v>
      </c>
      <c r="T1606" t="s">
        <v>55</v>
      </c>
      <c r="U1606" t="s">
        <v>56</v>
      </c>
      <c r="V1606" t="s">
        <v>57</v>
      </c>
      <c r="W1606">
        <v>1683.12</v>
      </c>
      <c r="X1606">
        <v>13122.1</v>
      </c>
      <c r="Y1606">
        <v>11901.6</v>
      </c>
      <c r="Z1606" t="s">
        <v>49</v>
      </c>
      <c r="AA1606" t="s">
        <v>10314</v>
      </c>
      <c r="AB1606" t="s">
        <v>10296</v>
      </c>
      <c r="AC1606" t="s">
        <v>10297</v>
      </c>
      <c r="AD1606" t="s">
        <v>52</v>
      </c>
      <c r="AE1606" t="s">
        <v>76</v>
      </c>
      <c r="AF1606" t="s">
        <v>10207</v>
      </c>
      <c r="AG1606" t="s">
        <v>10208</v>
      </c>
      <c r="AH1606" t="s">
        <v>10298</v>
      </c>
      <c r="AI1606" t="s">
        <v>48</v>
      </c>
      <c r="AJ1606" t="s">
        <v>47</v>
      </c>
      <c r="AK1606" t="s">
        <v>50</v>
      </c>
      <c r="AL1606" t="s">
        <v>10207</v>
      </c>
      <c r="AM1606">
        <v>0</v>
      </c>
      <c r="AN1606" t="s">
        <v>47</v>
      </c>
      <c r="AO1606" t="s">
        <v>47</v>
      </c>
      <c r="AP1606" t="s">
        <v>47</v>
      </c>
      <c r="AQ1606" t="s">
        <v>47</v>
      </c>
      <c r="AR1606" t="s">
        <v>47</v>
      </c>
      <c r="AS1606">
        <v>1683.12</v>
      </c>
      <c r="AT1606">
        <v>13122.1</v>
      </c>
      <c r="AU1606">
        <v>1</v>
      </c>
      <c r="AV1606">
        <v>1</v>
      </c>
      <c r="AW1606" t="s">
        <v>10352</v>
      </c>
      <c r="AX1606">
        <v>27000</v>
      </c>
      <c r="AY1606" t="s">
        <v>56</v>
      </c>
      <c r="AZ1606" t="s">
        <v>220</v>
      </c>
      <c r="BA1606">
        <v>1880.82</v>
      </c>
      <c r="BB1606" t="s">
        <v>220</v>
      </c>
      <c r="BC1606">
        <v>1880.82</v>
      </c>
      <c r="BD1606">
        <v>154</v>
      </c>
      <c r="BE1606">
        <v>13122.1</v>
      </c>
      <c r="BF1606">
        <v>1</v>
      </c>
      <c r="BG1606">
        <v>10</v>
      </c>
      <c r="BH1606">
        <v>0</v>
      </c>
      <c r="BI1606">
        <v>0</v>
      </c>
      <c r="BJ1606">
        <v>0</v>
      </c>
      <c r="BK1606">
        <v>0</v>
      </c>
      <c r="BL1606" t="s">
        <v>59</v>
      </c>
      <c r="BM1606" t="s">
        <v>221</v>
      </c>
      <c r="BN1606" t="s">
        <v>222</v>
      </c>
      <c r="BO1606">
        <v>0</v>
      </c>
    </row>
    <row r="1607" spans="1:67" hidden="1" x14ac:dyDescent="0.3">
      <c r="A1607">
        <v>151048</v>
      </c>
      <c r="B1607">
        <v>7123449690</v>
      </c>
      <c r="C1607">
        <v>3734709</v>
      </c>
      <c r="D1607">
        <v>7032</v>
      </c>
      <c r="E1607">
        <v>162456</v>
      </c>
      <c r="F1607">
        <v>1</v>
      </c>
      <c r="G1607" t="s">
        <v>923</v>
      </c>
      <c r="H1607">
        <v>42935</v>
      </c>
      <c r="I1607">
        <v>22938547</v>
      </c>
      <c r="J1607" t="s">
        <v>46</v>
      </c>
      <c r="K1607" t="s">
        <v>47</v>
      </c>
      <c r="L1607" t="s">
        <v>48</v>
      </c>
      <c r="M1607" t="s">
        <v>49</v>
      </c>
      <c r="N1607" t="s">
        <v>75</v>
      </c>
      <c r="O1607" t="s">
        <v>938</v>
      </c>
      <c r="P1607" t="s">
        <v>52</v>
      </c>
      <c r="Q1607" t="s">
        <v>53</v>
      </c>
      <c r="R1607" t="s">
        <v>54</v>
      </c>
      <c r="S1607">
        <v>101093720</v>
      </c>
      <c r="T1607" t="s">
        <v>55</v>
      </c>
      <c r="U1607" t="s">
        <v>56</v>
      </c>
      <c r="V1607" t="s">
        <v>57</v>
      </c>
      <c r="W1607">
        <v>2222.9</v>
      </c>
      <c r="X1607">
        <v>20815.2</v>
      </c>
      <c r="Y1607">
        <v>19051.2</v>
      </c>
      <c r="Z1607" t="s">
        <v>49</v>
      </c>
      <c r="AA1607" t="s">
        <v>10314</v>
      </c>
      <c r="AB1607" t="s">
        <v>10296</v>
      </c>
      <c r="AC1607" t="s">
        <v>10297</v>
      </c>
      <c r="AD1607" t="s">
        <v>52</v>
      </c>
      <c r="AE1607" t="s">
        <v>76</v>
      </c>
      <c r="AF1607" t="s">
        <v>10207</v>
      </c>
      <c r="AG1607" t="s">
        <v>10208</v>
      </c>
      <c r="AH1607" t="s">
        <v>10298</v>
      </c>
      <c r="AI1607" t="s">
        <v>48</v>
      </c>
      <c r="AJ1607" t="s">
        <v>47</v>
      </c>
      <c r="AK1607" t="s">
        <v>75</v>
      </c>
      <c r="AL1607" t="s">
        <v>10207</v>
      </c>
      <c r="AM1607">
        <v>0</v>
      </c>
      <c r="AN1607" t="s">
        <v>47</v>
      </c>
      <c r="AO1607" t="s">
        <v>47</v>
      </c>
      <c r="AP1607" t="s">
        <v>47</v>
      </c>
      <c r="AQ1607" t="s">
        <v>47</v>
      </c>
      <c r="AR1607" t="s">
        <v>47</v>
      </c>
      <c r="AS1607">
        <v>2222.9</v>
      </c>
      <c r="AT1607">
        <v>20815.2</v>
      </c>
      <c r="AU1607">
        <v>1</v>
      </c>
      <c r="AV1607">
        <v>1</v>
      </c>
      <c r="AW1607" t="s">
        <v>10352</v>
      </c>
      <c r="AX1607">
        <v>27000</v>
      </c>
      <c r="AY1607" t="s">
        <v>56</v>
      </c>
      <c r="AZ1607" t="s">
        <v>939</v>
      </c>
      <c r="BA1607">
        <v>2484</v>
      </c>
      <c r="BB1607" t="s">
        <v>939</v>
      </c>
      <c r="BC1607">
        <v>2484</v>
      </c>
      <c r="BD1607">
        <v>251</v>
      </c>
      <c r="BE1607">
        <v>33937.300000000003</v>
      </c>
      <c r="BF1607">
        <v>2</v>
      </c>
      <c r="BG1607">
        <v>10</v>
      </c>
      <c r="BH1607">
        <v>33937.300000000003</v>
      </c>
      <c r="BI1607">
        <v>0</v>
      </c>
      <c r="BJ1607">
        <v>33937.300000000003</v>
      </c>
      <c r="BK1607">
        <v>42000</v>
      </c>
      <c r="BL1607" t="s">
        <v>229</v>
      </c>
      <c r="BM1607" t="s">
        <v>940</v>
      </c>
      <c r="BN1607" t="s">
        <v>940</v>
      </c>
      <c r="BO1607">
        <v>3229.2</v>
      </c>
    </row>
    <row r="1608" spans="1:67" hidden="1" x14ac:dyDescent="0.3">
      <c r="A1608">
        <v>152488</v>
      </c>
      <c r="B1608">
        <v>7123562935</v>
      </c>
      <c r="C1608">
        <v>4463262</v>
      </c>
      <c r="D1608">
        <v>7032</v>
      </c>
      <c r="E1608">
        <v>162696</v>
      </c>
      <c r="F1608">
        <v>1</v>
      </c>
      <c r="G1608" t="s">
        <v>923</v>
      </c>
      <c r="H1608">
        <v>42935</v>
      </c>
      <c r="I1608">
        <v>22938522</v>
      </c>
      <c r="J1608" t="s">
        <v>46</v>
      </c>
      <c r="K1608" t="s">
        <v>47</v>
      </c>
      <c r="L1608" t="s">
        <v>48</v>
      </c>
      <c r="M1608" t="s">
        <v>49</v>
      </c>
      <c r="N1608" t="s">
        <v>9400</v>
      </c>
      <c r="O1608" t="s">
        <v>10230</v>
      </c>
      <c r="P1608" t="s">
        <v>1289</v>
      </c>
      <c r="Q1608" t="s">
        <v>10377</v>
      </c>
      <c r="R1608" t="s">
        <v>10178</v>
      </c>
      <c r="S1608">
        <v>100422206</v>
      </c>
      <c r="T1608" t="s">
        <v>615</v>
      </c>
      <c r="U1608" t="s">
        <v>56</v>
      </c>
      <c r="V1608" t="s">
        <v>57</v>
      </c>
      <c r="W1608">
        <v>2196</v>
      </c>
      <c r="X1608">
        <v>19681.52</v>
      </c>
      <c r="Y1608">
        <v>17878.28</v>
      </c>
      <c r="Z1608" t="s">
        <v>49</v>
      </c>
      <c r="AA1608" t="s">
        <v>10314</v>
      </c>
      <c r="AB1608" t="s">
        <v>10296</v>
      </c>
      <c r="AC1608" t="s">
        <v>10297</v>
      </c>
      <c r="AD1608" t="s">
        <v>52</v>
      </c>
      <c r="AE1608" t="s">
        <v>76</v>
      </c>
      <c r="AF1608" t="s">
        <v>10207</v>
      </c>
      <c r="AG1608" t="s">
        <v>10208</v>
      </c>
      <c r="AH1608" t="s">
        <v>10298</v>
      </c>
      <c r="AI1608" t="s">
        <v>48</v>
      </c>
      <c r="AJ1608" t="s">
        <v>47</v>
      </c>
      <c r="AK1608" t="s">
        <v>9400</v>
      </c>
      <c r="AL1608" t="s">
        <v>10232</v>
      </c>
      <c r="AM1608">
        <v>0</v>
      </c>
      <c r="AN1608" t="s">
        <v>47</v>
      </c>
      <c r="AO1608" t="s">
        <v>47</v>
      </c>
      <c r="AP1608" t="s">
        <v>47</v>
      </c>
      <c r="AQ1608" t="s">
        <v>47</v>
      </c>
      <c r="AR1608" t="s">
        <v>47</v>
      </c>
      <c r="AS1608">
        <v>2196</v>
      </c>
      <c r="AT1608">
        <v>19681.52</v>
      </c>
      <c r="AU1608">
        <v>1</v>
      </c>
      <c r="AV1608">
        <v>1</v>
      </c>
      <c r="AW1608" t="s">
        <v>10362</v>
      </c>
      <c r="AX1608">
        <v>27000</v>
      </c>
      <c r="AY1608" t="s">
        <v>56</v>
      </c>
      <c r="AZ1608" t="s">
        <v>10436</v>
      </c>
      <c r="BA1608" t="s">
        <v>47</v>
      </c>
      <c r="BB1608" t="s">
        <v>10436</v>
      </c>
      <c r="BC1608" t="s">
        <v>47</v>
      </c>
      <c r="BD1608">
        <v>605</v>
      </c>
      <c r="BE1608">
        <v>53618.82</v>
      </c>
      <c r="BF1608">
        <v>3</v>
      </c>
      <c r="BG1608">
        <v>10</v>
      </c>
      <c r="BH1608">
        <v>0</v>
      </c>
      <c r="BI1608">
        <v>0</v>
      </c>
      <c r="BJ1608">
        <v>0</v>
      </c>
      <c r="BK1608">
        <v>0</v>
      </c>
      <c r="BL1608" t="s">
        <v>59</v>
      </c>
      <c r="BM1608" t="s">
        <v>10437</v>
      </c>
      <c r="BN1608" t="s">
        <v>10438</v>
      </c>
      <c r="BO1608">
        <v>0</v>
      </c>
    </row>
    <row r="1609" spans="1:67" hidden="1" x14ac:dyDescent="0.3">
      <c r="A1609">
        <v>151201</v>
      </c>
      <c r="B1609">
        <v>7123475325</v>
      </c>
      <c r="C1609">
        <v>671839</v>
      </c>
      <c r="D1609">
        <v>7032</v>
      </c>
      <c r="E1609">
        <v>162479</v>
      </c>
      <c r="F1609">
        <v>1</v>
      </c>
      <c r="G1609" t="s">
        <v>923</v>
      </c>
      <c r="H1609">
        <v>42935</v>
      </c>
      <c r="I1609">
        <v>22938546</v>
      </c>
      <c r="J1609" t="s">
        <v>46</v>
      </c>
      <c r="K1609" t="s">
        <v>47</v>
      </c>
      <c r="L1609" t="s">
        <v>48</v>
      </c>
      <c r="M1609" t="s">
        <v>49</v>
      </c>
      <c r="N1609" t="s">
        <v>75</v>
      </c>
      <c r="O1609" t="s">
        <v>76</v>
      </c>
      <c r="P1609" t="s">
        <v>52</v>
      </c>
      <c r="Q1609" t="s">
        <v>53</v>
      </c>
      <c r="R1609" t="s">
        <v>54</v>
      </c>
      <c r="S1609">
        <v>101093720</v>
      </c>
      <c r="T1609" t="s">
        <v>55</v>
      </c>
      <c r="U1609" t="s">
        <v>56</v>
      </c>
      <c r="V1609" t="s">
        <v>57</v>
      </c>
      <c r="W1609">
        <v>1683.12</v>
      </c>
      <c r="X1609">
        <v>20815.2</v>
      </c>
      <c r="Y1609">
        <v>19051.2</v>
      </c>
      <c r="Z1609" t="s">
        <v>49</v>
      </c>
      <c r="AA1609" t="s">
        <v>10314</v>
      </c>
      <c r="AB1609" t="s">
        <v>10296</v>
      </c>
      <c r="AC1609" t="s">
        <v>10297</v>
      </c>
      <c r="AD1609" t="s">
        <v>52</v>
      </c>
      <c r="AE1609" t="s">
        <v>76</v>
      </c>
      <c r="AF1609" t="s">
        <v>10207</v>
      </c>
      <c r="AG1609" t="s">
        <v>10208</v>
      </c>
      <c r="AH1609" t="s">
        <v>10298</v>
      </c>
      <c r="AI1609" t="s">
        <v>48</v>
      </c>
      <c r="AJ1609" t="s">
        <v>47</v>
      </c>
      <c r="AK1609" t="s">
        <v>75</v>
      </c>
      <c r="AL1609" t="s">
        <v>10207</v>
      </c>
      <c r="AM1609">
        <v>0</v>
      </c>
      <c r="AN1609" t="s">
        <v>47</v>
      </c>
      <c r="AO1609" t="s">
        <v>47</v>
      </c>
      <c r="AP1609" t="s">
        <v>47</v>
      </c>
      <c r="AQ1609" t="s">
        <v>47</v>
      </c>
      <c r="AR1609" t="s">
        <v>47</v>
      </c>
      <c r="AS1609">
        <v>1683.12</v>
      </c>
      <c r="AT1609">
        <v>20815.2</v>
      </c>
      <c r="AU1609">
        <v>1</v>
      </c>
      <c r="AV1609">
        <v>1</v>
      </c>
      <c r="AW1609" t="s">
        <v>10352</v>
      </c>
      <c r="AX1609">
        <v>27000</v>
      </c>
      <c r="AY1609" t="s">
        <v>56</v>
      </c>
      <c r="AZ1609" t="s">
        <v>184</v>
      </c>
      <c r="BA1609">
        <v>1880.82</v>
      </c>
      <c r="BB1609" t="s">
        <v>184</v>
      </c>
      <c r="BC1609">
        <v>1880.82</v>
      </c>
      <c r="BD1609">
        <v>659</v>
      </c>
      <c r="BE1609">
        <v>74434.02</v>
      </c>
      <c r="BF1609">
        <v>4</v>
      </c>
      <c r="BG1609">
        <v>10</v>
      </c>
      <c r="BH1609">
        <v>40496.720000000001</v>
      </c>
      <c r="BI1609">
        <v>0</v>
      </c>
      <c r="BJ1609">
        <v>40496.720000000001</v>
      </c>
      <c r="BK1609">
        <v>42000</v>
      </c>
      <c r="BL1609" t="s">
        <v>229</v>
      </c>
      <c r="BM1609" t="s">
        <v>186</v>
      </c>
      <c r="BN1609" t="s">
        <v>186</v>
      </c>
      <c r="BO1609">
        <v>2445.0659999999998</v>
      </c>
    </row>
    <row r="1610" spans="1:67" hidden="1" x14ac:dyDescent="0.3">
      <c r="A1610">
        <v>152610</v>
      </c>
      <c r="B1610">
        <v>7123563999</v>
      </c>
      <c r="C1610">
        <v>925239</v>
      </c>
      <c r="D1610">
        <v>7032</v>
      </c>
      <c r="E1610">
        <v>162802</v>
      </c>
      <c r="F1610">
        <v>1</v>
      </c>
      <c r="G1610" t="s">
        <v>923</v>
      </c>
      <c r="H1610">
        <v>42935</v>
      </c>
      <c r="I1610">
        <v>22938541</v>
      </c>
      <c r="J1610" t="s">
        <v>46</v>
      </c>
      <c r="K1610" t="s">
        <v>47</v>
      </c>
      <c r="L1610" t="s">
        <v>48</v>
      </c>
      <c r="M1610" t="s">
        <v>49</v>
      </c>
      <c r="N1610" t="s">
        <v>97</v>
      </c>
      <c r="O1610" t="s">
        <v>98</v>
      </c>
      <c r="P1610" t="s">
        <v>99</v>
      </c>
      <c r="Q1610" t="s">
        <v>100</v>
      </c>
      <c r="R1610" t="s">
        <v>54</v>
      </c>
      <c r="S1610">
        <v>100223303</v>
      </c>
      <c r="T1610" t="s">
        <v>64</v>
      </c>
      <c r="U1610" t="s">
        <v>56</v>
      </c>
      <c r="V1610" t="s">
        <v>57</v>
      </c>
      <c r="W1610">
        <v>6311.04</v>
      </c>
      <c r="X1610">
        <v>21159.49</v>
      </c>
      <c r="Y1610">
        <v>19395.12</v>
      </c>
      <c r="Z1610" t="s">
        <v>49</v>
      </c>
      <c r="AA1610" t="s">
        <v>10314</v>
      </c>
      <c r="AB1610" t="s">
        <v>10296</v>
      </c>
      <c r="AC1610" t="s">
        <v>10297</v>
      </c>
      <c r="AD1610" t="s">
        <v>52</v>
      </c>
      <c r="AE1610" t="s">
        <v>76</v>
      </c>
      <c r="AF1610" t="s">
        <v>10207</v>
      </c>
      <c r="AG1610" t="s">
        <v>10208</v>
      </c>
      <c r="AH1610" t="s">
        <v>10298</v>
      </c>
      <c r="AI1610" t="s">
        <v>48</v>
      </c>
      <c r="AJ1610" t="s">
        <v>47</v>
      </c>
      <c r="AK1610" t="s">
        <v>97</v>
      </c>
      <c r="AL1610" t="s">
        <v>10240</v>
      </c>
      <c r="AM1610">
        <v>0</v>
      </c>
      <c r="AN1610" t="s">
        <v>47</v>
      </c>
      <c r="AO1610" t="s">
        <v>47</v>
      </c>
      <c r="AP1610" t="s">
        <v>47</v>
      </c>
      <c r="AQ1610" t="s">
        <v>47</v>
      </c>
      <c r="AR1610" t="s">
        <v>47</v>
      </c>
      <c r="AS1610">
        <v>6311.04</v>
      </c>
      <c r="AT1610">
        <v>21159.49</v>
      </c>
      <c r="AU1610">
        <v>1</v>
      </c>
      <c r="AV1610">
        <v>1</v>
      </c>
      <c r="AW1610" t="s">
        <v>10352</v>
      </c>
      <c r="AX1610">
        <v>27000</v>
      </c>
      <c r="AY1610" t="s">
        <v>56</v>
      </c>
      <c r="AZ1610" t="s">
        <v>101</v>
      </c>
      <c r="BA1610">
        <v>7008.08</v>
      </c>
      <c r="BB1610" t="s">
        <v>101</v>
      </c>
      <c r="BC1610">
        <v>7008.08</v>
      </c>
      <c r="BD1610">
        <v>1124</v>
      </c>
      <c r="BE1610">
        <v>95593.51</v>
      </c>
      <c r="BF1610">
        <v>5</v>
      </c>
      <c r="BG1610">
        <v>10</v>
      </c>
      <c r="BH1610">
        <v>0</v>
      </c>
      <c r="BI1610">
        <v>0</v>
      </c>
      <c r="BJ1610">
        <v>0</v>
      </c>
      <c r="BK1610">
        <v>0</v>
      </c>
      <c r="BL1610" t="s">
        <v>59</v>
      </c>
      <c r="BM1610" t="s">
        <v>102</v>
      </c>
      <c r="BN1610" t="s">
        <v>103</v>
      </c>
      <c r="BO1610">
        <v>0</v>
      </c>
    </row>
    <row r="1611" spans="1:67" x14ac:dyDescent="0.3">
      <c r="A1611">
        <v>151245</v>
      </c>
      <c r="B1611">
        <v>7123496554</v>
      </c>
      <c r="C1611">
        <v>4463264</v>
      </c>
      <c r="D1611">
        <v>7032</v>
      </c>
      <c r="E1611">
        <v>162496</v>
      </c>
      <c r="F1611">
        <v>1</v>
      </c>
      <c r="G1611" t="s">
        <v>923</v>
      </c>
      <c r="H1611">
        <v>42935</v>
      </c>
      <c r="I1611">
        <v>22938701</v>
      </c>
      <c r="J1611" t="s">
        <v>46</v>
      </c>
      <c r="K1611" t="s">
        <v>47</v>
      </c>
      <c r="L1611" t="s">
        <v>48</v>
      </c>
      <c r="M1611" t="s">
        <v>49</v>
      </c>
      <c r="N1611" t="s">
        <v>9400</v>
      </c>
      <c r="O1611" t="s">
        <v>10266</v>
      </c>
      <c r="P1611" t="s">
        <v>2264</v>
      </c>
      <c r="Q1611" t="s">
        <v>10372</v>
      </c>
      <c r="R1611" t="s">
        <v>10178</v>
      </c>
      <c r="S1611">
        <v>100788157</v>
      </c>
      <c r="T1611" t="s">
        <v>606</v>
      </c>
      <c r="U1611" t="s">
        <v>66</v>
      </c>
      <c r="V1611" t="s">
        <v>1007</v>
      </c>
      <c r="W1611">
        <v>2473</v>
      </c>
      <c r="X1611">
        <v>9802.7999999999993</v>
      </c>
      <c r="Y1611">
        <v>9072</v>
      </c>
      <c r="Z1611" t="s">
        <v>49</v>
      </c>
      <c r="AA1611" t="s">
        <v>10314</v>
      </c>
      <c r="AB1611" t="s">
        <v>10296</v>
      </c>
      <c r="AC1611" t="s">
        <v>10297</v>
      </c>
      <c r="AD1611" t="s">
        <v>52</v>
      </c>
      <c r="AE1611" t="s">
        <v>76</v>
      </c>
      <c r="AF1611" t="s">
        <v>10207</v>
      </c>
      <c r="AG1611" t="s">
        <v>10208</v>
      </c>
      <c r="AH1611" t="s">
        <v>10298</v>
      </c>
      <c r="AI1611" t="s">
        <v>48</v>
      </c>
      <c r="AJ1611" t="s">
        <v>47</v>
      </c>
      <c r="AK1611" t="s">
        <v>9400</v>
      </c>
      <c r="AL1611" t="s">
        <v>10207</v>
      </c>
      <c r="AM1611">
        <v>0</v>
      </c>
      <c r="AN1611" t="s">
        <v>47</v>
      </c>
      <c r="AO1611" t="s">
        <v>47</v>
      </c>
      <c r="AP1611" t="s">
        <v>47</v>
      </c>
      <c r="AQ1611" t="s">
        <v>47</v>
      </c>
      <c r="AR1611" t="s">
        <v>47</v>
      </c>
      <c r="AS1611">
        <v>2473</v>
      </c>
      <c r="AT1611">
        <v>9802.7999999999993</v>
      </c>
      <c r="AU1611">
        <v>1</v>
      </c>
      <c r="AV1611">
        <v>1</v>
      </c>
      <c r="AW1611" t="s">
        <v>10362</v>
      </c>
      <c r="AX1611">
        <v>10800</v>
      </c>
      <c r="AY1611" t="s">
        <v>66</v>
      </c>
      <c r="AZ1611" t="s">
        <v>10373</v>
      </c>
      <c r="BA1611" t="s">
        <v>47</v>
      </c>
      <c r="BB1611" t="s">
        <v>10373</v>
      </c>
      <c r="BC1611" t="s">
        <v>47</v>
      </c>
      <c r="BD1611">
        <v>1148</v>
      </c>
      <c r="BE1611">
        <v>105396.31</v>
      </c>
      <c r="BF1611">
        <v>6</v>
      </c>
      <c r="BG1611">
        <v>10</v>
      </c>
      <c r="BH1611">
        <v>30962.29</v>
      </c>
      <c r="BI1611">
        <v>0</v>
      </c>
      <c r="BJ1611">
        <v>30962.29</v>
      </c>
      <c r="BK1611">
        <v>42000</v>
      </c>
      <c r="BL1611" t="s">
        <v>229</v>
      </c>
      <c r="BM1611" t="s">
        <v>10375</v>
      </c>
      <c r="BN1611" t="s">
        <v>10375</v>
      </c>
      <c r="BO1611" t="s">
        <v>47</v>
      </c>
    </row>
    <row r="1612" spans="1:67" hidden="1" x14ac:dyDescent="0.3">
      <c r="A1612">
        <v>152614</v>
      </c>
      <c r="B1612">
        <v>7123564003</v>
      </c>
      <c r="C1612">
        <v>4463264</v>
      </c>
      <c r="D1612">
        <v>7032</v>
      </c>
      <c r="E1612">
        <v>162806</v>
      </c>
      <c r="F1612">
        <v>1</v>
      </c>
      <c r="G1612" t="s">
        <v>923</v>
      </c>
      <c r="H1612">
        <v>42935</v>
      </c>
      <c r="I1612">
        <v>22938544</v>
      </c>
      <c r="J1612" t="s">
        <v>46</v>
      </c>
      <c r="K1612" t="s">
        <v>47</v>
      </c>
      <c r="L1612" t="s">
        <v>48</v>
      </c>
      <c r="M1612" t="s">
        <v>49</v>
      </c>
      <c r="N1612" t="s">
        <v>9400</v>
      </c>
      <c r="O1612" t="s">
        <v>10266</v>
      </c>
      <c r="P1612" t="s">
        <v>2264</v>
      </c>
      <c r="Q1612" t="s">
        <v>10372</v>
      </c>
      <c r="R1612" t="s">
        <v>10178</v>
      </c>
      <c r="S1612">
        <v>100788157</v>
      </c>
      <c r="T1612" t="s">
        <v>606</v>
      </c>
      <c r="U1612" t="s">
        <v>66</v>
      </c>
      <c r="V1612" t="s">
        <v>1007</v>
      </c>
      <c r="W1612">
        <v>2473</v>
      </c>
      <c r="X1612">
        <v>9913.81</v>
      </c>
      <c r="Y1612">
        <v>9172.0400000000009</v>
      </c>
      <c r="Z1612" t="s">
        <v>49</v>
      </c>
      <c r="AA1612" t="s">
        <v>10314</v>
      </c>
      <c r="AB1612" t="s">
        <v>10296</v>
      </c>
      <c r="AC1612" t="s">
        <v>10297</v>
      </c>
      <c r="AD1612" t="s">
        <v>52</v>
      </c>
      <c r="AE1612" t="s">
        <v>76</v>
      </c>
      <c r="AF1612" t="s">
        <v>10207</v>
      </c>
      <c r="AG1612" t="s">
        <v>10208</v>
      </c>
      <c r="AH1612" t="s">
        <v>10298</v>
      </c>
      <c r="AI1612" t="s">
        <v>48</v>
      </c>
      <c r="AJ1612" t="s">
        <v>47</v>
      </c>
      <c r="AK1612" t="s">
        <v>9400</v>
      </c>
      <c r="AL1612" t="s">
        <v>10207</v>
      </c>
      <c r="AM1612">
        <v>0</v>
      </c>
      <c r="AN1612" t="s">
        <v>47</v>
      </c>
      <c r="AO1612" t="s">
        <v>47</v>
      </c>
      <c r="AP1612" t="s">
        <v>47</v>
      </c>
      <c r="AQ1612" t="s">
        <v>47</v>
      </c>
      <c r="AR1612" t="s">
        <v>47</v>
      </c>
      <c r="AS1612">
        <v>2473</v>
      </c>
      <c r="AT1612">
        <v>9913.81</v>
      </c>
      <c r="AU1612">
        <v>1</v>
      </c>
      <c r="AV1612">
        <v>1</v>
      </c>
      <c r="AW1612" t="s">
        <v>10362</v>
      </c>
      <c r="AX1612">
        <v>10800</v>
      </c>
      <c r="AY1612" t="s">
        <v>66</v>
      </c>
      <c r="AZ1612" t="s">
        <v>10373</v>
      </c>
      <c r="BA1612" t="s">
        <v>47</v>
      </c>
      <c r="BB1612" t="s">
        <v>10373</v>
      </c>
      <c r="BC1612" t="s">
        <v>47</v>
      </c>
      <c r="BD1612">
        <v>1148</v>
      </c>
      <c r="BE1612">
        <v>115310.12</v>
      </c>
      <c r="BF1612">
        <v>7</v>
      </c>
      <c r="BG1612">
        <v>10</v>
      </c>
      <c r="BH1612">
        <v>0</v>
      </c>
      <c r="BI1612">
        <v>0</v>
      </c>
      <c r="BJ1612">
        <v>0</v>
      </c>
      <c r="BK1612">
        <v>0</v>
      </c>
      <c r="BL1612" t="s">
        <v>59</v>
      </c>
      <c r="BM1612" t="s">
        <v>10376</v>
      </c>
      <c r="BN1612" t="s">
        <v>10375</v>
      </c>
      <c r="BO1612">
        <v>0</v>
      </c>
    </row>
    <row r="1613" spans="1:67" x14ac:dyDescent="0.3">
      <c r="A1613">
        <v>152616</v>
      </c>
      <c r="B1613">
        <v>7123564011</v>
      </c>
      <c r="C1613">
        <v>4463264</v>
      </c>
      <c r="D1613">
        <v>7032</v>
      </c>
      <c r="E1613">
        <v>162808</v>
      </c>
      <c r="F1613">
        <v>1</v>
      </c>
      <c r="G1613" t="s">
        <v>923</v>
      </c>
      <c r="H1613">
        <v>42935</v>
      </c>
      <c r="I1613">
        <v>22938641</v>
      </c>
      <c r="J1613" t="s">
        <v>46</v>
      </c>
      <c r="K1613" t="s">
        <v>47</v>
      </c>
      <c r="L1613" t="s">
        <v>48</v>
      </c>
      <c r="M1613" t="s">
        <v>49</v>
      </c>
      <c r="N1613" t="s">
        <v>9400</v>
      </c>
      <c r="O1613" t="s">
        <v>10266</v>
      </c>
      <c r="P1613" t="s">
        <v>2264</v>
      </c>
      <c r="Q1613" t="s">
        <v>10372</v>
      </c>
      <c r="R1613" t="s">
        <v>10178</v>
      </c>
      <c r="S1613">
        <v>100788157</v>
      </c>
      <c r="T1613" t="s">
        <v>606</v>
      </c>
      <c r="U1613" t="s">
        <v>66</v>
      </c>
      <c r="V1613" t="s">
        <v>1007</v>
      </c>
      <c r="W1613">
        <v>2473</v>
      </c>
      <c r="X1613">
        <v>10944.5</v>
      </c>
      <c r="Y1613">
        <v>10080</v>
      </c>
      <c r="Z1613" t="s">
        <v>49</v>
      </c>
      <c r="AA1613" t="s">
        <v>10314</v>
      </c>
      <c r="AB1613" t="s">
        <v>10296</v>
      </c>
      <c r="AC1613" t="s">
        <v>10297</v>
      </c>
      <c r="AD1613" t="s">
        <v>52</v>
      </c>
      <c r="AE1613" t="s">
        <v>76</v>
      </c>
      <c r="AF1613" t="s">
        <v>10207</v>
      </c>
      <c r="AG1613" t="s">
        <v>10208</v>
      </c>
      <c r="AH1613" t="s">
        <v>10298</v>
      </c>
      <c r="AI1613" t="s">
        <v>48</v>
      </c>
      <c r="AJ1613" t="s">
        <v>47</v>
      </c>
      <c r="AK1613" t="s">
        <v>9400</v>
      </c>
      <c r="AL1613" t="s">
        <v>10207</v>
      </c>
      <c r="AM1613">
        <v>0</v>
      </c>
      <c r="AN1613" t="s">
        <v>47</v>
      </c>
      <c r="AO1613" t="s">
        <v>47</v>
      </c>
      <c r="AP1613" t="s">
        <v>47</v>
      </c>
      <c r="AQ1613" t="s">
        <v>47</v>
      </c>
      <c r="AR1613" t="s">
        <v>47</v>
      </c>
      <c r="AS1613">
        <v>2473</v>
      </c>
      <c r="AT1613">
        <v>10944.5</v>
      </c>
      <c r="AU1613">
        <v>1</v>
      </c>
      <c r="AV1613">
        <v>1</v>
      </c>
      <c r="AW1613" t="s">
        <v>10362</v>
      </c>
      <c r="AX1613">
        <v>27000</v>
      </c>
      <c r="AY1613" t="s">
        <v>56</v>
      </c>
      <c r="AZ1613" t="s">
        <v>10373</v>
      </c>
      <c r="BA1613" t="s">
        <v>47</v>
      </c>
      <c r="BB1613" t="s">
        <v>10374</v>
      </c>
      <c r="BC1613" t="s">
        <v>47</v>
      </c>
      <c r="BD1613">
        <v>1148</v>
      </c>
      <c r="BE1613">
        <v>126254.62</v>
      </c>
      <c r="BF1613">
        <v>8</v>
      </c>
      <c r="BG1613">
        <v>10</v>
      </c>
      <c r="BH1613">
        <v>20858.310000000001</v>
      </c>
      <c r="BI1613">
        <v>0</v>
      </c>
      <c r="BJ1613">
        <v>20858.310000000001</v>
      </c>
      <c r="BK1613">
        <v>27000</v>
      </c>
      <c r="BL1613" t="s">
        <v>56</v>
      </c>
      <c r="BM1613" t="s">
        <v>10374</v>
      </c>
      <c r="BN1613" t="s">
        <v>10375</v>
      </c>
      <c r="BO1613" t="s">
        <v>47</v>
      </c>
    </row>
    <row r="1614" spans="1:67" hidden="1" x14ac:dyDescent="0.3">
      <c r="A1614">
        <v>152620</v>
      </c>
      <c r="B1614">
        <v>7123564045</v>
      </c>
      <c r="C1614">
        <v>4463264</v>
      </c>
      <c r="D1614">
        <v>7032</v>
      </c>
      <c r="E1614">
        <v>162812</v>
      </c>
      <c r="F1614">
        <v>1</v>
      </c>
      <c r="G1614" t="s">
        <v>923</v>
      </c>
      <c r="H1614">
        <v>42935</v>
      </c>
      <c r="I1614">
        <v>22938545</v>
      </c>
      <c r="J1614" t="s">
        <v>46</v>
      </c>
      <c r="K1614" t="s">
        <v>47</v>
      </c>
      <c r="L1614" t="s">
        <v>48</v>
      </c>
      <c r="M1614" t="s">
        <v>49</v>
      </c>
      <c r="N1614" t="s">
        <v>9400</v>
      </c>
      <c r="O1614" t="s">
        <v>10266</v>
      </c>
      <c r="P1614" t="s">
        <v>2264</v>
      </c>
      <c r="Q1614" t="s">
        <v>10372</v>
      </c>
      <c r="R1614" t="s">
        <v>10178</v>
      </c>
      <c r="S1614">
        <v>100788157</v>
      </c>
      <c r="T1614" t="s">
        <v>606</v>
      </c>
      <c r="U1614" t="s">
        <v>66</v>
      </c>
      <c r="V1614" t="s">
        <v>1007</v>
      </c>
      <c r="W1614">
        <v>2473</v>
      </c>
      <c r="X1614">
        <v>10562.72</v>
      </c>
      <c r="Y1614">
        <v>9679.2000000000007</v>
      </c>
      <c r="Z1614" t="s">
        <v>49</v>
      </c>
      <c r="AA1614" t="s">
        <v>10314</v>
      </c>
      <c r="AB1614" t="s">
        <v>10296</v>
      </c>
      <c r="AC1614" t="s">
        <v>10297</v>
      </c>
      <c r="AD1614" t="s">
        <v>52</v>
      </c>
      <c r="AE1614" t="s">
        <v>76</v>
      </c>
      <c r="AF1614" t="s">
        <v>10207</v>
      </c>
      <c r="AG1614" t="s">
        <v>10208</v>
      </c>
      <c r="AH1614" t="s">
        <v>10298</v>
      </c>
      <c r="AI1614" t="s">
        <v>48</v>
      </c>
      <c r="AJ1614" t="s">
        <v>47</v>
      </c>
      <c r="AK1614" t="s">
        <v>9400</v>
      </c>
      <c r="AL1614" t="s">
        <v>10207</v>
      </c>
      <c r="AM1614">
        <v>0</v>
      </c>
      <c r="AN1614" t="s">
        <v>47</v>
      </c>
      <c r="AO1614" t="s">
        <v>47</v>
      </c>
      <c r="AP1614" t="s">
        <v>47</v>
      </c>
      <c r="AQ1614" t="s">
        <v>47</v>
      </c>
      <c r="AR1614" t="s">
        <v>47</v>
      </c>
      <c r="AS1614">
        <v>2473</v>
      </c>
      <c r="AT1614">
        <v>10562.72</v>
      </c>
      <c r="AU1614">
        <v>1</v>
      </c>
      <c r="AV1614">
        <v>1</v>
      </c>
      <c r="AW1614" t="s">
        <v>10362</v>
      </c>
      <c r="AX1614">
        <v>10800</v>
      </c>
      <c r="AY1614" t="s">
        <v>66</v>
      </c>
      <c r="AZ1614" t="s">
        <v>10373</v>
      </c>
      <c r="BA1614" t="s">
        <v>47</v>
      </c>
      <c r="BB1614" t="s">
        <v>10373</v>
      </c>
      <c r="BC1614" t="s">
        <v>47</v>
      </c>
      <c r="BD1614">
        <v>1148</v>
      </c>
      <c r="BE1614">
        <v>136817.34</v>
      </c>
      <c r="BF1614">
        <v>9</v>
      </c>
      <c r="BG1614">
        <v>10</v>
      </c>
      <c r="BH1614">
        <v>0</v>
      </c>
      <c r="BI1614">
        <v>0</v>
      </c>
      <c r="BJ1614">
        <v>0</v>
      </c>
      <c r="BK1614">
        <v>0</v>
      </c>
      <c r="BL1614" t="s">
        <v>59</v>
      </c>
      <c r="BM1614" t="s">
        <v>10376</v>
      </c>
      <c r="BN1614" t="s">
        <v>10375</v>
      </c>
      <c r="BO1614">
        <v>0</v>
      </c>
    </row>
    <row r="1615" spans="1:67" hidden="1" x14ac:dyDescent="0.3">
      <c r="A1615">
        <v>152613</v>
      </c>
      <c r="B1615">
        <v>7123564002</v>
      </c>
      <c r="C1615">
        <v>5341456</v>
      </c>
      <c r="D1615">
        <v>7032</v>
      </c>
      <c r="E1615">
        <v>162805</v>
      </c>
      <c r="F1615">
        <v>1</v>
      </c>
      <c r="G1615" t="s">
        <v>923</v>
      </c>
      <c r="H1615">
        <v>42935</v>
      </c>
      <c r="I1615">
        <v>22938543</v>
      </c>
      <c r="J1615" t="s">
        <v>46</v>
      </c>
      <c r="K1615" t="s">
        <v>47</v>
      </c>
      <c r="L1615" t="s">
        <v>48</v>
      </c>
      <c r="M1615" t="s">
        <v>49</v>
      </c>
      <c r="N1615" t="s">
        <v>834</v>
      </c>
      <c r="O1615" t="s">
        <v>835</v>
      </c>
      <c r="P1615" t="s">
        <v>178</v>
      </c>
      <c r="Q1615" t="s">
        <v>179</v>
      </c>
      <c r="R1615" t="s">
        <v>54</v>
      </c>
      <c r="S1615">
        <v>100214689</v>
      </c>
      <c r="T1615" t="s">
        <v>155</v>
      </c>
      <c r="U1615" t="s">
        <v>56</v>
      </c>
      <c r="V1615" t="s">
        <v>57</v>
      </c>
      <c r="W1615">
        <v>8284.9500000000007</v>
      </c>
      <c r="X1615">
        <v>21173.03</v>
      </c>
      <c r="Y1615">
        <v>19416.91</v>
      </c>
      <c r="Z1615" t="s">
        <v>49</v>
      </c>
      <c r="AA1615" t="s">
        <v>10314</v>
      </c>
      <c r="AB1615" t="s">
        <v>10296</v>
      </c>
      <c r="AC1615" t="s">
        <v>10297</v>
      </c>
      <c r="AD1615" t="s">
        <v>52</v>
      </c>
      <c r="AE1615" t="s">
        <v>76</v>
      </c>
      <c r="AF1615" t="s">
        <v>10207</v>
      </c>
      <c r="AG1615" t="s">
        <v>10208</v>
      </c>
      <c r="AH1615" t="s">
        <v>10298</v>
      </c>
      <c r="AI1615" t="s">
        <v>48</v>
      </c>
      <c r="AJ1615" t="s">
        <v>47</v>
      </c>
      <c r="AK1615" t="s">
        <v>834</v>
      </c>
      <c r="AL1615" t="s">
        <v>10356</v>
      </c>
      <c r="AM1615">
        <v>0</v>
      </c>
      <c r="AN1615" t="s">
        <v>47</v>
      </c>
      <c r="AO1615" t="s">
        <v>47</v>
      </c>
      <c r="AP1615" t="s">
        <v>47</v>
      </c>
      <c r="AQ1615" t="s">
        <v>47</v>
      </c>
      <c r="AR1615" t="s">
        <v>47</v>
      </c>
      <c r="AS1615">
        <v>8284.9500000000007</v>
      </c>
      <c r="AT1615">
        <v>21173.03</v>
      </c>
      <c r="AU1615">
        <v>1</v>
      </c>
      <c r="AV1615">
        <v>1</v>
      </c>
      <c r="AW1615" t="s">
        <v>10352</v>
      </c>
      <c r="AX1615">
        <v>27000</v>
      </c>
      <c r="AY1615" t="s">
        <v>56</v>
      </c>
      <c r="AZ1615" t="s">
        <v>836</v>
      </c>
      <c r="BA1615">
        <v>9200</v>
      </c>
      <c r="BB1615" t="s">
        <v>836</v>
      </c>
      <c r="BC1615">
        <v>9200</v>
      </c>
      <c r="BD1615" t="s">
        <v>47</v>
      </c>
      <c r="BE1615">
        <v>157990.37</v>
      </c>
      <c r="BF1615">
        <v>10</v>
      </c>
      <c r="BG1615">
        <v>10</v>
      </c>
      <c r="BH1615">
        <v>31735.75</v>
      </c>
      <c r="BI1615">
        <v>0</v>
      </c>
      <c r="BJ1615">
        <v>31735.75</v>
      </c>
      <c r="BK1615">
        <v>42000</v>
      </c>
      <c r="BL1615" t="s">
        <v>229</v>
      </c>
      <c r="BM1615" t="s">
        <v>838</v>
      </c>
      <c r="BN1615" t="s">
        <v>838</v>
      </c>
      <c r="BO1615">
        <v>11960</v>
      </c>
    </row>
    <row r="1616" spans="1:67" hidden="1" x14ac:dyDescent="0.3">
      <c r="A1616">
        <v>153028</v>
      </c>
      <c r="B1616">
        <v>7123605620</v>
      </c>
      <c r="C1616">
        <v>3025769</v>
      </c>
      <c r="D1616">
        <v>7032</v>
      </c>
      <c r="E1616">
        <v>163196</v>
      </c>
      <c r="F1616">
        <v>1</v>
      </c>
      <c r="G1616" t="s">
        <v>923</v>
      </c>
      <c r="H1616">
        <v>42936</v>
      </c>
      <c r="I1616">
        <v>22951412</v>
      </c>
      <c r="J1616" t="s">
        <v>46</v>
      </c>
      <c r="K1616" t="s">
        <v>47</v>
      </c>
      <c r="L1616" t="s">
        <v>48</v>
      </c>
      <c r="M1616" t="s">
        <v>49</v>
      </c>
      <c r="N1616" t="s">
        <v>62</v>
      </c>
      <c r="O1616" t="s">
        <v>63</v>
      </c>
      <c r="P1616" t="s">
        <v>52</v>
      </c>
      <c r="Q1616" t="s">
        <v>53</v>
      </c>
      <c r="R1616" t="s">
        <v>54</v>
      </c>
      <c r="S1616">
        <v>100223303</v>
      </c>
      <c r="T1616" t="s">
        <v>64</v>
      </c>
      <c r="U1616" t="s">
        <v>56</v>
      </c>
      <c r="V1616" t="s">
        <v>57</v>
      </c>
      <c r="W1616">
        <v>1484.49</v>
      </c>
      <c r="X1616">
        <v>20815.2</v>
      </c>
      <c r="Y1616">
        <v>19051.2</v>
      </c>
      <c r="Z1616" t="s">
        <v>49</v>
      </c>
      <c r="AA1616" t="s">
        <v>10314</v>
      </c>
      <c r="AB1616" t="s">
        <v>10296</v>
      </c>
      <c r="AC1616" t="s">
        <v>10297</v>
      </c>
      <c r="AD1616" t="s">
        <v>52</v>
      </c>
      <c r="AE1616" t="s">
        <v>76</v>
      </c>
      <c r="AF1616" t="s">
        <v>10207</v>
      </c>
      <c r="AG1616" t="s">
        <v>10208</v>
      </c>
      <c r="AH1616" t="s">
        <v>10298</v>
      </c>
      <c r="AI1616" t="s">
        <v>48</v>
      </c>
      <c r="AJ1616" t="s">
        <v>47</v>
      </c>
      <c r="AK1616" t="s">
        <v>62</v>
      </c>
      <c r="AL1616" t="s">
        <v>10207</v>
      </c>
      <c r="AM1616">
        <v>0</v>
      </c>
      <c r="AN1616" t="s">
        <v>47</v>
      </c>
      <c r="AO1616" t="s">
        <v>47</v>
      </c>
      <c r="AP1616" t="s">
        <v>47</v>
      </c>
      <c r="AQ1616" t="s">
        <v>47</v>
      </c>
      <c r="AR1616" t="s">
        <v>47</v>
      </c>
      <c r="AS1616">
        <v>1484.49</v>
      </c>
      <c r="AT1616">
        <v>20815.2</v>
      </c>
      <c r="AU1616">
        <v>1</v>
      </c>
      <c r="AV1616">
        <v>1</v>
      </c>
      <c r="AW1616" t="s">
        <v>10352</v>
      </c>
      <c r="AX1616">
        <v>27000</v>
      </c>
      <c r="AY1616" t="s">
        <v>56</v>
      </c>
      <c r="AZ1616" t="s">
        <v>65</v>
      </c>
      <c r="BA1616">
        <v>1658.86</v>
      </c>
      <c r="BB1616" t="s">
        <v>65</v>
      </c>
      <c r="BC1616">
        <v>1658.86</v>
      </c>
      <c r="BD1616">
        <v>184</v>
      </c>
      <c r="BE1616">
        <v>20815.2</v>
      </c>
      <c r="BF1616">
        <v>1</v>
      </c>
      <c r="BG1616">
        <v>5</v>
      </c>
      <c r="BH1616">
        <v>0</v>
      </c>
      <c r="BI1616">
        <v>0</v>
      </c>
      <c r="BJ1616">
        <v>0</v>
      </c>
      <c r="BK1616">
        <v>0</v>
      </c>
      <c r="BL1616" t="s">
        <v>59</v>
      </c>
      <c r="BM1616" t="s">
        <v>104</v>
      </c>
      <c r="BN1616" t="s">
        <v>68</v>
      </c>
      <c r="BO1616">
        <v>0</v>
      </c>
    </row>
    <row r="1617" spans="1:67" hidden="1" x14ac:dyDescent="0.3">
      <c r="A1617">
        <v>152761</v>
      </c>
      <c r="B1617">
        <v>7123569386</v>
      </c>
      <c r="C1617">
        <v>1363663</v>
      </c>
      <c r="D1617">
        <v>7032</v>
      </c>
      <c r="E1617">
        <v>163005</v>
      </c>
      <c r="F1617">
        <v>1</v>
      </c>
      <c r="G1617" t="s">
        <v>923</v>
      </c>
      <c r="H1617">
        <v>42936</v>
      </c>
      <c r="I1617">
        <v>22951421</v>
      </c>
      <c r="J1617" t="s">
        <v>46</v>
      </c>
      <c r="K1617" t="s">
        <v>47</v>
      </c>
      <c r="L1617" t="s">
        <v>48</v>
      </c>
      <c r="M1617" t="s">
        <v>49</v>
      </c>
      <c r="N1617" t="s">
        <v>358</v>
      </c>
      <c r="O1617" t="s">
        <v>359</v>
      </c>
      <c r="P1617" t="s">
        <v>207</v>
      </c>
      <c r="Q1617" t="s">
        <v>208</v>
      </c>
      <c r="R1617" t="s">
        <v>54</v>
      </c>
      <c r="S1617">
        <v>100223303</v>
      </c>
      <c r="T1617" t="s">
        <v>64</v>
      </c>
      <c r="U1617" t="s">
        <v>56</v>
      </c>
      <c r="V1617" t="s">
        <v>57</v>
      </c>
      <c r="W1617">
        <v>4785.8500000000004</v>
      </c>
      <c r="X1617">
        <v>20815.2</v>
      </c>
      <c r="Y1617">
        <v>19051.2</v>
      </c>
      <c r="Z1617" t="s">
        <v>49</v>
      </c>
      <c r="AA1617" t="s">
        <v>10314</v>
      </c>
      <c r="AB1617" t="s">
        <v>10296</v>
      </c>
      <c r="AC1617" t="s">
        <v>10297</v>
      </c>
      <c r="AD1617" t="s">
        <v>52</v>
      </c>
      <c r="AE1617" t="s">
        <v>76</v>
      </c>
      <c r="AF1617" t="s">
        <v>10207</v>
      </c>
      <c r="AG1617" t="s">
        <v>10208</v>
      </c>
      <c r="AH1617" t="s">
        <v>10298</v>
      </c>
      <c r="AI1617" t="s">
        <v>48</v>
      </c>
      <c r="AJ1617" t="s">
        <v>47</v>
      </c>
      <c r="AK1617" t="s">
        <v>358</v>
      </c>
      <c r="AL1617" t="s">
        <v>10207</v>
      </c>
      <c r="AM1617">
        <v>0</v>
      </c>
      <c r="AN1617" t="s">
        <v>47</v>
      </c>
      <c r="AO1617" t="s">
        <v>47</v>
      </c>
      <c r="AP1617" t="s">
        <v>47</v>
      </c>
      <c r="AQ1617" t="s">
        <v>47</v>
      </c>
      <c r="AR1617" t="s">
        <v>47</v>
      </c>
      <c r="AS1617">
        <v>4785.8500000000004</v>
      </c>
      <c r="AT1617">
        <v>20815.2</v>
      </c>
      <c r="AU1617">
        <v>1</v>
      </c>
      <c r="AV1617">
        <v>1</v>
      </c>
      <c r="AW1617" t="s">
        <v>10352</v>
      </c>
      <c r="AX1617">
        <v>27000</v>
      </c>
      <c r="AY1617" t="s">
        <v>56</v>
      </c>
      <c r="AZ1617" t="s">
        <v>360</v>
      </c>
      <c r="BA1617">
        <v>5348</v>
      </c>
      <c r="BB1617" t="s">
        <v>360</v>
      </c>
      <c r="BC1617">
        <v>5348</v>
      </c>
      <c r="BD1617">
        <v>198</v>
      </c>
      <c r="BE1617">
        <v>41630.400000000001</v>
      </c>
      <c r="BF1617">
        <v>2</v>
      </c>
      <c r="BG1617">
        <v>5</v>
      </c>
      <c r="BH1617">
        <v>41630.400000000001</v>
      </c>
      <c r="BI1617">
        <v>0</v>
      </c>
      <c r="BJ1617">
        <v>41630.400000000001</v>
      </c>
      <c r="BK1617">
        <v>42000</v>
      </c>
      <c r="BL1617" t="s">
        <v>229</v>
      </c>
      <c r="BM1617" t="s">
        <v>362</v>
      </c>
      <c r="BN1617" t="s">
        <v>362</v>
      </c>
      <c r="BO1617">
        <v>6952.4</v>
      </c>
    </row>
    <row r="1618" spans="1:67" hidden="1" x14ac:dyDescent="0.3">
      <c r="A1618">
        <v>152545</v>
      </c>
      <c r="B1618">
        <v>7123563403</v>
      </c>
      <c r="C1618">
        <v>4463264</v>
      </c>
      <c r="D1618">
        <v>7032</v>
      </c>
      <c r="E1618">
        <v>162968</v>
      </c>
      <c r="F1618">
        <v>1</v>
      </c>
      <c r="G1618" t="s">
        <v>923</v>
      </c>
      <c r="H1618">
        <v>42936</v>
      </c>
      <c r="I1618">
        <v>22951483</v>
      </c>
      <c r="J1618" t="s">
        <v>46</v>
      </c>
      <c r="K1618" t="s">
        <v>47</v>
      </c>
      <c r="L1618" t="s">
        <v>48</v>
      </c>
      <c r="M1618" t="s">
        <v>49</v>
      </c>
      <c r="N1618" t="s">
        <v>9400</v>
      </c>
      <c r="O1618" t="s">
        <v>10266</v>
      </c>
      <c r="P1618" t="s">
        <v>2264</v>
      </c>
      <c r="Q1618" t="s">
        <v>10372</v>
      </c>
      <c r="R1618" t="s">
        <v>10178</v>
      </c>
      <c r="S1618">
        <v>100788157</v>
      </c>
      <c r="T1618" t="s">
        <v>606</v>
      </c>
      <c r="U1618" t="s">
        <v>66</v>
      </c>
      <c r="V1618" t="s">
        <v>1007</v>
      </c>
      <c r="W1618">
        <v>2473</v>
      </c>
      <c r="X1618">
        <v>9802.7999999999993</v>
      </c>
      <c r="Y1618">
        <v>9072</v>
      </c>
      <c r="Z1618" t="s">
        <v>49</v>
      </c>
      <c r="AA1618" t="s">
        <v>10314</v>
      </c>
      <c r="AB1618" t="s">
        <v>10296</v>
      </c>
      <c r="AC1618" t="s">
        <v>10297</v>
      </c>
      <c r="AD1618" t="s">
        <v>52</v>
      </c>
      <c r="AE1618" t="s">
        <v>76</v>
      </c>
      <c r="AF1618" t="s">
        <v>10207</v>
      </c>
      <c r="AG1618" t="s">
        <v>10208</v>
      </c>
      <c r="AH1618" t="s">
        <v>10298</v>
      </c>
      <c r="AI1618" t="s">
        <v>48</v>
      </c>
      <c r="AJ1618" t="s">
        <v>47</v>
      </c>
      <c r="AK1618" t="s">
        <v>9400</v>
      </c>
      <c r="AL1618" t="s">
        <v>10207</v>
      </c>
      <c r="AM1618">
        <v>0</v>
      </c>
      <c r="AN1618" t="s">
        <v>47</v>
      </c>
      <c r="AO1618" t="s">
        <v>47</v>
      </c>
      <c r="AP1618" t="s">
        <v>47</v>
      </c>
      <c r="AQ1618" t="s">
        <v>47</v>
      </c>
      <c r="AR1618" t="s">
        <v>47</v>
      </c>
      <c r="AS1618">
        <v>2473</v>
      </c>
      <c r="AT1618">
        <v>9802.7999999999993</v>
      </c>
      <c r="AU1618">
        <v>1</v>
      </c>
      <c r="AV1618">
        <v>1</v>
      </c>
      <c r="AW1618" t="s">
        <v>10362</v>
      </c>
      <c r="AX1618">
        <v>10800</v>
      </c>
      <c r="AY1618" t="s">
        <v>66</v>
      </c>
      <c r="AZ1618" t="s">
        <v>10373</v>
      </c>
      <c r="BA1618" t="s">
        <v>47</v>
      </c>
      <c r="BB1618" t="s">
        <v>10373</v>
      </c>
      <c r="BC1618" t="s">
        <v>47</v>
      </c>
      <c r="BD1618">
        <v>1148</v>
      </c>
      <c r="BE1618">
        <v>51433.2</v>
      </c>
      <c r="BF1618">
        <v>3</v>
      </c>
      <c r="BG1618">
        <v>5</v>
      </c>
      <c r="BH1618">
        <v>0</v>
      </c>
      <c r="BI1618">
        <v>0</v>
      </c>
      <c r="BJ1618">
        <v>0</v>
      </c>
      <c r="BK1618">
        <v>0</v>
      </c>
      <c r="BL1618" t="s">
        <v>59</v>
      </c>
      <c r="BM1618" t="s">
        <v>10376</v>
      </c>
      <c r="BN1618" t="s">
        <v>10375</v>
      </c>
      <c r="BO1618">
        <v>0</v>
      </c>
    </row>
    <row r="1619" spans="1:67" x14ac:dyDescent="0.3">
      <c r="A1619">
        <v>152765</v>
      </c>
      <c r="B1619">
        <v>7123569461</v>
      </c>
      <c r="C1619">
        <v>4463264</v>
      </c>
      <c r="D1619">
        <v>7032</v>
      </c>
      <c r="E1619">
        <v>163009</v>
      </c>
      <c r="F1619">
        <v>1</v>
      </c>
      <c r="G1619" t="s">
        <v>923</v>
      </c>
      <c r="H1619">
        <v>42936</v>
      </c>
      <c r="I1619">
        <v>22951484</v>
      </c>
      <c r="J1619" t="s">
        <v>46</v>
      </c>
      <c r="K1619" t="s">
        <v>47</v>
      </c>
      <c r="L1619" t="s">
        <v>48</v>
      </c>
      <c r="M1619" t="s">
        <v>49</v>
      </c>
      <c r="N1619" t="s">
        <v>9400</v>
      </c>
      <c r="O1619" t="s">
        <v>10266</v>
      </c>
      <c r="P1619" t="s">
        <v>2264</v>
      </c>
      <c r="Q1619" t="s">
        <v>10372</v>
      </c>
      <c r="R1619" t="s">
        <v>10178</v>
      </c>
      <c r="S1619">
        <v>100788157</v>
      </c>
      <c r="T1619" t="s">
        <v>606</v>
      </c>
      <c r="U1619" t="s">
        <v>66</v>
      </c>
      <c r="V1619" t="s">
        <v>1007</v>
      </c>
      <c r="W1619">
        <v>2473</v>
      </c>
      <c r="X1619">
        <v>10780</v>
      </c>
      <c r="Y1619">
        <v>9900</v>
      </c>
      <c r="Z1619" t="s">
        <v>49</v>
      </c>
      <c r="AA1619" t="s">
        <v>10314</v>
      </c>
      <c r="AB1619" t="s">
        <v>10296</v>
      </c>
      <c r="AC1619" t="s">
        <v>10297</v>
      </c>
      <c r="AD1619" t="s">
        <v>52</v>
      </c>
      <c r="AE1619" t="s">
        <v>76</v>
      </c>
      <c r="AF1619" t="s">
        <v>10207</v>
      </c>
      <c r="AG1619" t="s">
        <v>10208</v>
      </c>
      <c r="AH1619" t="s">
        <v>10298</v>
      </c>
      <c r="AI1619" t="s">
        <v>48</v>
      </c>
      <c r="AJ1619" t="s">
        <v>47</v>
      </c>
      <c r="AK1619" t="s">
        <v>9400</v>
      </c>
      <c r="AL1619" t="s">
        <v>10207</v>
      </c>
      <c r="AM1619">
        <v>0</v>
      </c>
      <c r="AN1619" t="s">
        <v>47</v>
      </c>
      <c r="AO1619" t="s">
        <v>47</v>
      </c>
      <c r="AP1619" t="s">
        <v>47</v>
      </c>
      <c r="AQ1619" t="s">
        <v>47</v>
      </c>
      <c r="AR1619" t="s">
        <v>47</v>
      </c>
      <c r="AS1619">
        <v>2473</v>
      </c>
      <c r="AT1619">
        <v>10780</v>
      </c>
      <c r="AU1619">
        <v>1</v>
      </c>
      <c r="AV1619">
        <v>1</v>
      </c>
      <c r="AW1619" t="s">
        <v>10362</v>
      </c>
      <c r="AX1619">
        <v>10800</v>
      </c>
      <c r="AY1619" t="s">
        <v>66</v>
      </c>
      <c r="AZ1619" t="s">
        <v>10373</v>
      </c>
      <c r="BA1619" t="s">
        <v>47</v>
      </c>
      <c r="BB1619" t="s">
        <v>10373</v>
      </c>
      <c r="BC1619" t="s">
        <v>47</v>
      </c>
      <c r="BD1619">
        <v>1148</v>
      </c>
      <c r="BE1619">
        <v>62213.2</v>
      </c>
      <c r="BF1619">
        <v>4</v>
      </c>
      <c r="BG1619">
        <v>5</v>
      </c>
      <c r="BH1619">
        <v>20582.8</v>
      </c>
      <c r="BI1619">
        <v>0</v>
      </c>
      <c r="BJ1619">
        <v>20582.8</v>
      </c>
      <c r="BK1619">
        <v>27000</v>
      </c>
      <c r="BL1619" t="s">
        <v>56</v>
      </c>
      <c r="BM1619" t="s">
        <v>10374</v>
      </c>
      <c r="BN1619" t="s">
        <v>10375</v>
      </c>
      <c r="BO1619" t="s">
        <v>47</v>
      </c>
    </row>
    <row r="1620" spans="1:67" x14ac:dyDescent="0.3">
      <c r="A1620">
        <v>152839</v>
      </c>
      <c r="B1620">
        <v>7123575693</v>
      </c>
      <c r="C1620">
        <v>4463264</v>
      </c>
      <c r="D1620">
        <v>7032</v>
      </c>
      <c r="E1620">
        <v>163051</v>
      </c>
      <c r="F1620">
        <v>1</v>
      </c>
      <c r="G1620" t="s">
        <v>923</v>
      </c>
      <c r="H1620">
        <v>42936</v>
      </c>
      <c r="I1620">
        <v>22951482</v>
      </c>
      <c r="J1620" t="s">
        <v>46</v>
      </c>
      <c r="K1620" t="s">
        <v>47</v>
      </c>
      <c r="L1620" t="s">
        <v>48</v>
      </c>
      <c r="M1620" t="s">
        <v>49</v>
      </c>
      <c r="N1620" t="s">
        <v>9400</v>
      </c>
      <c r="O1620" t="s">
        <v>10266</v>
      </c>
      <c r="P1620" t="s">
        <v>2264</v>
      </c>
      <c r="Q1620" t="s">
        <v>10372</v>
      </c>
      <c r="R1620" t="s">
        <v>10178</v>
      </c>
      <c r="S1620">
        <v>100788157</v>
      </c>
      <c r="T1620" t="s">
        <v>606</v>
      </c>
      <c r="U1620" t="s">
        <v>66</v>
      </c>
      <c r="V1620" t="s">
        <v>1007</v>
      </c>
      <c r="W1620">
        <v>2473</v>
      </c>
      <c r="X1620">
        <v>9913.35</v>
      </c>
      <c r="Y1620">
        <v>9096.9699999999993</v>
      </c>
      <c r="Z1620" t="s">
        <v>49</v>
      </c>
      <c r="AA1620" t="s">
        <v>10314</v>
      </c>
      <c r="AB1620" t="s">
        <v>10296</v>
      </c>
      <c r="AC1620" t="s">
        <v>10297</v>
      </c>
      <c r="AD1620" t="s">
        <v>52</v>
      </c>
      <c r="AE1620" t="s">
        <v>76</v>
      </c>
      <c r="AF1620" t="s">
        <v>10207</v>
      </c>
      <c r="AG1620" t="s">
        <v>10208</v>
      </c>
      <c r="AH1620" t="s">
        <v>10298</v>
      </c>
      <c r="AI1620" t="s">
        <v>48</v>
      </c>
      <c r="AJ1620" t="s">
        <v>47</v>
      </c>
      <c r="AK1620" t="s">
        <v>9400</v>
      </c>
      <c r="AL1620" t="s">
        <v>10207</v>
      </c>
      <c r="AM1620">
        <v>0</v>
      </c>
      <c r="AN1620" t="s">
        <v>47</v>
      </c>
      <c r="AO1620" t="s">
        <v>47</v>
      </c>
      <c r="AP1620" t="s">
        <v>47</v>
      </c>
      <c r="AQ1620" t="s">
        <v>47</v>
      </c>
      <c r="AR1620" t="s">
        <v>47</v>
      </c>
      <c r="AS1620">
        <v>2473</v>
      </c>
      <c r="AT1620">
        <v>9913.35</v>
      </c>
      <c r="AU1620">
        <v>1</v>
      </c>
      <c r="AV1620">
        <v>1</v>
      </c>
      <c r="AW1620" t="s">
        <v>10362</v>
      </c>
      <c r="AX1620">
        <v>10800</v>
      </c>
      <c r="AY1620" t="s">
        <v>66</v>
      </c>
      <c r="AZ1620" t="s">
        <v>10373</v>
      </c>
      <c r="BA1620" t="s">
        <v>47</v>
      </c>
      <c r="BB1620" t="s">
        <v>10373</v>
      </c>
      <c r="BC1620" t="s">
        <v>47</v>
      </c>
      <c r="BD1620">
        <v>1148</v>
      </c>
      <c r="BE1620">
        <v>72126.55</v>
      </c>
      <c r="BF1620">
        <v>5</v>
      </c>
      <c r="BG1620">
        <v>5</v>
      </c>
      <c r="BH1620">
        <v>9913.3500000000095</v>
      </c>
      <c r="BI1620">
        <v>0</v>
      </c>
      <c r="BJ1620">
        <v>9913.3500000000095</v>
      </c>
      <c r="BK1620">
        <v>10800</v>
      </c>
      <c r="BL1620" t="s">
        <v>66</v>
      </c>
      <c r="BM1620" t="s">
        <v>10373</v>
      </c>
      <c r="BN1620" t="s">
        <v>10375</v>
      </c>
      <c r="BO1620" t="s">
        <v>47</v>
      </c>
    </row>
    <row r="1621" spans="1:67" hidden="1" x14ac:dyDescent="0.3">
      <c r="A1621">
        <v>153760</v>
      </c>
      <c r="B1621">
        <v>7123644413</v>
      </c>
      <c r="C1621">
        <v>659338</v>
      </c>
      <c r="D1621">
        <v>7032</v>
      </c>
      <c r="E1621">
        <v>163982</v>
      </c>
      <c r="F1621">
        <v>1</v>
      </c>
      <c r="G1621" t="s">
        <v>923</v>
      </c>
      <c r="H1621">
        <v>42937</v>
      </c>
      <c r="I1621">
        <v>22964754</v>
      </c>
      <c r="J1621" t="s">
        <v>46</v>
      </c>
      <c r="K1621" t="s">
        <v>47</v>
      </c>
      <c r="L1621" t="s">
        <v>48</v>
      </c>
      <c r="M1621" t="s">
        <v>49</v>
      </c>
      <c r="N1621" t="s">
        <v>50</v>
      </c>
      <c r="O1621" t="s">
        <v>51</v>
      </c>
      <c r="P1621" t="s">
        <v>52</v>
      </c>
      <c r="Q1621" t="s">
        <v>53</v>
      </c>
      <c r="R1621" t="s">
        <v>54</v>
      </c>
      <c r="S1621">
        <v>101093720</v>
      </c>
      <c r="T1621" t="s">
        <v>55</v>
      </c>
      <c r="U1621" t="s">
        <v>56</v>
      </c>
      <c r="V1621" t="s">
        <v>57</v>
      </c>
      <c r="W1621">
        <v>1683.12</v>
      </c>
      <c r="X1621">
        <v>16437.57</v>
      </c>
      <c r="Y1621">
        <v>15129.64</v>
      </c>
      <c r="Z1621" t="s">
        <v>49</v>
      </c>
      <c r="AA1621" t="s">
        <v>10314</v>
      </c>
      <c r="AB1621" t="s">
        <v>10296</v>
      </c>
      <c r="AC1621" t="s">
        <v>10297</v>
      </c>
      <c r="AD1621" t="s">
        <v>52</v>
      </c>
      <c r="AE1621" t="s">
        <v>76</v>
      </c>
      <c r="AF1621" t="s">
        <v>10207</v>
      </c>
      <c r="AG1621" t="s">
        <v>10208</v>
      </c>
      <c r="AH1621" t="s">
        <v>10298</v>
      </c>
      <c r="AI1621" t="s">
        <v>48</v>
      </c>
      <c r="AJ1621" t="s">
        <v>47</v>
      </c>
      <c r="AK1621" t="s">
        <v>50</v>
      </c>
      <c r="AL1621" t="s">
        <v>10207</v>
      </c>
      <c r="AM1621">
        <v>0</v>
      </c>
      <c r="AN1621" t="s">
        <v>47</v>
      </c>
      <c r="AO1621" t="s">
        <v>47</v>
      </c>
      <c r="AP1621" t="s">
        <v>47</v>
      </c>
      <c r="AQ1621" t="s">
        <v>47</v>
      </c>
      <c r="AR1621" t="s">
        <v>47</v>
      </c>
      <c r="AS1621">
        <v>1683.12</v>
      </c>
      <c r="AT1621">
        <v>16437.57</v>
      </c>
      <c r="AU1621">
        <v>1</v>
      </c>
      <c r="AV1621">
        <v>1</v>
      </c>
      <c r="AW1621" t="s">
        <v>10352</v>
      </c>
      <c r="AX1621">
        <v>27000</v>
      </c>
      <c r="AY1621" t="s">
        <v>56</v>
      </c>
      <c r="AZ1621" t="s">
        <v>220</v>
      </c>
      <c r="BA1621">
        <v>1880.82</v>
      </c>
      <c r="BB1621" t="s">
        <v>220</v>
      </c>
      <c r="BC1621">
        <v>1880.82</v>
      </c>
      <c r="BD1621">
        <v>154</v>
      </c>
      <c r="BE1621">
        <v>16437.57</v>
      </c>
      <c r="BF1621">
        <v>1</v>
      </c>
      <c r="BG1621">
        <v>2</v>
      </c>
      <c r="BH1621">
        <v>0</v>
      </c>
      <c r="BI1621">
        <v>0</v>
      </c>
      <c r="BJ1621">
        <v>0</v>
      </c>
      <c r="BK1621">
        <v>0</v>
      </c>
      <c r="BL1621" t="s">
        <v>59</v>
      </c>
      <c r="BM1621" t="s">
        <v>221</v>
      </c>
      <c r="BN1621" t="s">
        <v>222</v>
      </c>
      <c r="BO1621">
        <v>0</v>
      </c>
    </row>
    <row r="1622" spans="1:67" hidden="1" x14ac:dyDescent="0.3">
      <c r="A1622">
        <v>153450</v>
      </c>
      <c r="B1622">
        <v>7123639537</v>
      </c>
      <c r="C1622">
        <v>2795664</v>
      </c>
      <c r="D1622">
        <v>7032</v>
      </c>
      <c r="E1622">
        <v>163680</v>
      </c>
      <c r="F1622">
        <v>1</v>
      </c>
      <c r="G1622" t="s">
        <v>923</v>
      </c>
      <c r="H1622">
        <v>42937</v>
      </c>
      <c r="I1622">
        <v>22963597</v>
      </c>
      <c r="J1622" t="s">
        <v>46</v>
      </c>
      <c r="K1622" t="s">
        <v>47</v>
      </c>
      <c r="L1622" t="s">
        <v>48</v>
      </c>
      <c r="M1622" t="s">
        <v>49</v>
      </c>
      <c r="N1622" t="s">
        <v>105</v>
      </c>
      <c r="O1622" t="s">
        <v>106</v>
      </c>
      <c r="P1622" t="s">
        <v>107</v>
      </c>
      <c r="Q1622" t="s">
        <v>108</v>
      </c>
      <c r="R1622" t="s">
        <v>54</v>
      </c>
      <c r="S1622">
        <v>100894891</v>
      </c>
      <c r="T1622" t="s">
        <v>116</v>
      </c>
      <c r="U1622" t="s">
        <v>56</v>
      </c>
      <c r="V1622" t="s">
        <v>57</v>
      </c>
      <c r="W1622">
        <v>12494.96</v>
      </c>
      <c r="X1622">
        <v>20723.14</v>
      </c>
      <c r="Y1622">
        <v>18885.82</v>
      </c>
      <c r="Z1622" t="s">
        <v>49</v>
      </c>
      <c r="AA1622" t="s">
        <v>10314</v>
      </c>
      <c r="AB1622" t="s">
        <v>10296</v>
      </c>
      <c r="AC1622" t="s">
        <v>10297</v>
      </c>
      <c r="AD1622" t="s">
        <v>52</v>
      </c>
      <c r="AE1622" t="s">
        <v>76</v>
      </c>
      <c r="AF1622" t="s">
        <v>10207</v>
      </c>
      <c r="AG1622" t="s">
        <v>10208</v>
      </c>
      <c r="AH1622" t="s">
        <v>10298</v>
      </c>
      <c r="AI1622" t="s">
        <v>48</v>
      </c>
      <c r="AJ1622" t="s">
        <v>47</v>
      </c>
      <c r="AK1622" t="s">
        <v>105</v>
      </c>
      <c r="AL1622" t="s">
        <v>10240</v>
      </c>
      <c r="AM1622">
        <v>0</v>
      </c>
      <c r="AN1622" t="s">
        <v>47</v>
      </c>
      <c r="AO1622" t="s">
        <v>47</v>
      </c>
      <c r="AP1622" t="s">
        <v>47</v>
      </c>
      <c r="AQ1622" t="s">
        <v>47</v>
      </c>
      <c r="AR1622" t="s">
        <v>47</v>
      </c>
      <c r="AS1622">
        <v>12494.96</v>
      </c>
      <c r="AT1622">
        <v>20723.14</v>
      </c>
      <c r="AU1622">
        <v>1</v>
      </c>
      <c r="AV1622">
        <v>1</v>
      </c>
      <c r="AW1622" t="s">
        <v>10352</v>
      </c>
      <c r="AX1622">
        <v>27000</v>
      </c>
      <c r="AY1622" t="s">
        <v>56</v>
      </c>
      <c r="AZ1622" t="s">
        <v>692</v>
      </c>
      <c r="BA1622">
        <v>13875</v>
      </c>
      <c r="BB1622" t="s">
        <v>692</v>
      </c>
      <c r="BC1622">
        <v>13875</v>
      </c>
      <c r="BD1622">
        <v>2720</v>
      </c>
      <c r="BE1622">
        <v>37160.71</v>
      </c>
      <c r="BF1622">
        <v>2</v>
      </c>
      <c r="BG1622">
        <v>2</v>
      </c>
      <c r="BH1622">
        <v>37160.71</v>
      </c>
      <c r="BI1622">
        <v>0</v>
      </c>
      <c r="BJ1622">
        <v>37160.71</v>
      </c>
      <c r="BK1622">
        <v>42000</v>
      </c>
      <c r="BL1622" t="s">
        <v>229</v>
      </c>
      <c r="BM1622" t="s">
        <v>694</v>
      </c>
      <c r="BN1622" t="s">
        <v>694</v>
      </c>
      <c r="BO1622">
        <v>18037.5</v>
      </c>
    </row>
    <row r="1623" spans="1:67" hidden="1" x14ac:dyDescent="0.3">
      <c r="A1623">
        <v>153226</v>
      </c>
      <c r="B1623">
        <v>7123613604</v>
      </c>
      <c r="C1623">
        <v>1460970</v>
      </c>
      <c r="D1623">
        <v>7032</v>
      </c>
      <c r="E1623">
        <v>164047</v>
      </c>
      <c r="F1623">
        <v>1</v>
      </c>
      <c r="G1623" t="s">
        <v>923</v>
      </c>
      <c r="H1623">
        <v>42938</v>
      </c>
      <c r="I1623">
        <v>22974318</v>
      </c>
      <c r="J1623" t="s">
        <v>46</v>
      </c>
      <c r="K1623" t="s">
        <v>47</v>
      </c>
      <c r="L1623" t="s">
        <v>48</v>
      </c>
      <c r="M1623" t="s">
        <v>49</v>
      </c>
      <c r="N1623" t="s">
        <v>386</v>
      </c>
      <c r="O1623" t="s">
        <v>113</v>
      </c>
      <c r="P1623" t="s">
        <v>114</v>
      </c>
      <c r="Q1623" t="s">
        <v>115</v>
      </c>
      <c r="R1623" t="s">
        <v>54</v>
      </c>
      <c r="S1623">
        <v>100894891</v>
      </c>
      <c r="T1623" t="s">
        <v>116</v>
      </c>
      <c r="U1623" t="s">
        <v>56</v>
      </c>
      <c r="V1623" t="s">
        <v>57</v>
      </c>
      <c r="W1623">
        <v>13194.68</v>
      </c>
      <c r="X1623">
        <v>21169.62</v>
      </c>
      <c r="Y1623">
        <v>19459.14</v>
      </c>
      <c r="Z1623" t="s">
        <v>49</v>
      </c>
      <c r="AA1623" t="s">
        <v>10314</v>
      </c>
      <c r="AB1623" t="s">
        <v>10296</v>
      </c>
      <c r="AC1623" t="s">
        <v>10297</v>
      </c>
      <c r="AD1623" t="s">
        <v>52</v>
      </c>
      <c r="AE1623" t="s">
        <v>76</v>
      </c>
      <c r="AF1623" t="s">
        <v>10207</v>
      </c>
      <c r="AG1623" t="s">
        <v>10208</v>
      </c>
      <c r="AH1623" t="s">
        <v>10298</v>
      </c>
      <c r="AI1623" t="s">
        <v>48</v>
      </c>
      <c r="AJ1623" t="s">
        <v>47</v>
      </c>
      <c r="AK1623" t="s">
        <v>386</v>
      </c>
      <c r="AL1623" t="s">
        <v>10240</v>
      </c>
      <c r="AM1623">
        <v>0</v>
      </c>
      <c r="AN1623" t="s">
        <v>47</v>
      </c>
      <c r="AO1623" t="s">
        <v>47</v>
      </c>
      <c r="AP1623" t="s">
        <v>47</v>
      </c>
      <c r="AQ1623" t="s">
        <v>47</v>
      </c>
      <c r="AR1623" t="s">
        <v>47</v>
      </c>
      <c r="AS1623">
        <v>13194.68</v>
      </c>
      <c r="AT1623">
        <v>21169.62</v>
      </c>
      <c r="AU1623">
        <v>1</v>
      </c>
      <c r="AV1623">
        <v>1</v>
      </c>
      <c r="AW1623" t="s">
        <v>10352</v>
      </c>
      <c r="AX1623">
        <v>27000</v>
      </c>
      <c r="AY1623" t="s">
        <v>56</v>
      </c>
      <c r="AZ1623" t="s">
        <v>117</v>
      </c>
      <c r="BA1623">
        <v>14652</v>
      </c>
      <c r="BB1623" t="s">
        <v>117</v>
      </c>
      <c r="BC1623">
        <v>14652</v>
      </c>
      <c r="BD1623">
        <v>2787</v>
      </c>
      <c r="BE1623">
        <v>21169.62</v>
      </c>
      <c r="BF1623">
        <v>1</v>
      </c>
      <c r="BG1623">
        <v>1</v>
      </c>
      <c r="BH1623">
        <v>21169.62</v>
      </c>
      <c r="BI1623">
        <v>0</v>
      </c>
      <c r="BJ1623">
        <v>21169.62</v>
      </c>
      <c r="BK1623">
        <v>27000</v>
      </c>
      <c r="BL1623" t="s">
        <v>56</v>
      </c>
      <c r="BM1623" t="s">
        <v>117</v>
      </c>
      <c r="BN1623" t="s">
        <v>119</v>
      </c>
      <c r="BO1623">
        <v>14652</v>
      </c>
    </row>
    <row r="1624" spans="1:67" hidden="1" x14ac:dyDescent="0.3">
      <c r="A1624">
        <v>153995</v>
      </c>
      <c r="B1624">
        <v>7123680894</v>
      </c>
      <c r="C1624">
        <v>723330</v>
      </c>
      <c r="D1624">
        <v>7032</v>
      </c>
      <c r="E1624">
        <v>164274</v>
      </c>
      <c r="F1624">
        <v>1</v>
      </c>
      <c r="G1624" t="s">
        <v>923</v>
      </c>
      <c r="H1624">
        <v>42940</v>
      </c>
      <c r="I1624">
        <v>22984733</v>
      </c>
      <c r="J1624" t="s">
        <v>46</v>
      </c>
      <c r="K1624" t="s">
        <v>47</v>
      </c>
      <c r="L1624" t="s">
        <v>48</v>
      </c>
      <c r="M1624" t="s">
        <v>49</v>
      </c>
      <c r="N1624" t="s">
        <v>9400</v>
      </c>
      <c r="O1624" t="s">
        <v>10238</v>
      </c>
      <c r="P1624" t="s">
        <v>568</v>
      </c>
      <c r="Q1624" t="s">
        <v>10367</v>
      </c>
      <c r="R1624" t="s">
        <v>992</v>
      </c>
      <c r="S1624">
        <v>100994845</v>
      </c>
      <c r="T1624" t="s">
        <v>86</v>
      </c>
      <c r="U1624" t="s">
        <v>56</v>
      </c>
      <c r="V1624" t="s">
        <v>57</v>
      </c>
      <c r="W1624">
        <v>14000</v>
      </c>
      <c r="X1624">
        <v>19681.37</v>
      </c>
      <c r="Y1624">
        <v>17972.72</v>
      </c>
      <c r="Z1624" t="s">
        <v>49</v>
      </c>
      <c r="AA1624" t="s">
        <v>10314</v>
      </c>
      <c r="AB1624" t="s">
        <v>10296</v>
      </c>
      <c r="AC1624" t="s">
        <v>10297</v>
      </c>
      <c r="AD1624" t="s">
        <v>52</v>
      </c>
      <c r="AE1624" t="s">
        <v>76</v>
      </c>
      <c r="AF1624" t="s">
        <v>10207</v>
      </c>
      <c r="AG1624" t="s">
        <v>10208</v>
      </c>
      <c r="AH1624" t="s">
        <v>10298</v>
      </c>
      <c r="AI1624" t="s">
        <v>48</v>
      </c>
      <c r="AJ1624" t="s">
        <v>47</v>
      </c>
      <c r="AK1624" t="s">
        <v>9400</v>
      </c>
      <c r="AL1624" t="s">
        <v>10240</v>
      </c>
      <c r="AM1624">
        <v>0</v>
      </c>
      <c r="AN1624" t="s">
        <v>47</v>
      </c>
      <c r="AO1624" t="s">
        <v>47</v>
      </c>
      <c r="AP1624" t="s">
        <v>47</v>
      </c>
      <c r="AQ1624" t="s">
        <v>47</v>
      </c>
      <c r="AR1624" t="s">
        <v>47</v>
      </c>
      <c r="AS1624">
        <v>14000</v>
      </c>
      <c r="AT1624">
        <v>19681.37</v>
      </c>
      <c r="AU1624">
        <v>1</v>
      </c>
      <c r="AV1624">
        <v>1</v>
      </c>
      <c r="AW1624" t="s">
        <v>10358</v>
      </c>
      <c r="AX1624">
        <v>27000</v>
      </c>
      <c r="AY1624" t="s">
        <v>56</v>
      </c>
      <c r="AZ1624" t="s">
        <v>5236</v>
      </c>
      <c r="BA1624">
        <v>14000</v>
      </c>
      <c r="BB1624" t="s">
        <v>5236</v>
      </c>
      <c r="BC1624">
        <v>14000</v>
      </c>
      <c r="BD1624">
        <v>1</v>
      </c>
      <c r="BE1624">
        <v>19681.37</v>
      </c>
      <c r="BF1624">
        <v>1</v>
      </c>
      <c r="BG1624">
        <v>11</v>
      </c>
      <c r="BH1624">
        <v>0</v>
      </c>
      <c r="BI1624">
        <v>0</v>
      </c>
      <c r="BJ1624">
        <v>0</v>
      </c>
      <c r="BK1624">
        <v>0</v>
      </c>
      <c r="BL1624" t="s">
        <v>59</v>
      </c>
      <c r="BM1624" t="s">
        <v>10460</v>
      </c>
      <c r="BN1624" t="s">
        <v>10399</v>
      </c>
      <c r="BO1624">
        <v>0</v>
      </c>
    </row>
    <row r="1625" spans="1:67" x14ac:dyDescent="0.3">
      <c r="A1625">
        <v>151234</v>
      </c>
      <c r="B1625">
        <v>7123491820</v>
      </c>
      <c r="C1625">
        <v>2769823</v>
      </c>
      <c r="D1625">
        <v>7032</v>
      </c>
      <c r="E1625">
        <v>164073</v>
      </c>
      <c r="F1625">
        <v>1</v>
      </c>
      <c r="G1625" t="s">
        <v>923</v>
      </c>
      <c r="H1625">
        <v>42940</v>
      </c>
      <c r="I1625">
        <v>22984554</v>
      </c>
      <c r="J1625" t="s">
        <v>46</v>
      </c>
      <c r="K1625" t="s">
        <v>47</v>
      </c>
      <c r="L1625" t="s">
        <v>48</v>
      </c>
      <c r="M1625" t="s">
        <v>49</v>
      </c>
      <c r="N1625" t="s">
        <v>9412</v>
      </c>
      <c r="O1625" t="s">
        <v>10389</v>
      </c>
      <c r="P1625" t="s">
        <v>207</v>
      </c>
      <c r="Q1625" t="s">
        <v>208</v>
      </c>
      <c r="R1625" t="s">
        <v>54</v>
      </c>
      <c r="S1625">
        <v>101093720</v>
      </c>
      <c r="T1625" t="s">
        <v>55</v>
      </c>
      <c r="U1625" t="s">
        <v>66</v>
      </c>
      <c r="V1625" t="s">
        <v>1007</v>
      </c>
      <c r="W1625">
        <v>2642.6</v>
      </c>
      <c r="X1625">
        <v>10020.76</v>
      </c>
      <c r="Y1625">
        <v>9145.0400000000009</v>
      </c>
      <c r="Z1625" t="s">
        <v>49</v>
      </c>
      <c r="AA1625" t="s">
        <v>10314</v>
      </c>
      <c r="AB1625" t="s">
        <v>10296</v>
      </c>
      <c r="AC1625" t="s">
        <v>10297</v>
      </c>
      <c r="AD1625" t="s">
        <v>52</v>
      </c>
      <c r="AE1625" t="s">
        <v>76</v>
      </c>
      <c r="AF1625" t="s">
        <v>10207</v>
      </c>
      <c r="AG1625" t="s">
        <v>10208</v>
      </c>
      <c r="AH1625" t="s">
        <v>10298</v>
      </c>
      <c r="AI1625" t="s">
        <v>48</v>
      </c>
      <c r="AJ1625" t="s">
        <v>47</v>
      </c>
      <c r="AK1625" t="s">
        <v>9412</v>
      </c>
      <c r="AL1625" t="s">
        <v>10207</v>
      </c>
      <c r="AM1625">
        <v>0</v>
      </c>
      <c r="AN1625" t="s">
        <v>47</v>
      </c>
      <c r="AO1625" t="s">
        <v>47</v>
      </c>
      <c r="AP1625" t="s">
        <v>47</v>
      </c>
      <c r="AQ1625" t="s">
        <v>47</v>
      </c>
      <c r="AR1625" t="s">
        <v>47</v>
      </c>
      <c r="AS1625">
        <v>2642.6</v>
      </c>
      <c r="AT1625">
        <v>10020.76</v>
      </c>
      <c r="AU1625">
        <v>1</v>
      </c>
      <c r="AV1625">
        <v>1</v>
      </c>
      <c r="AW1625" t="s">
        <v>10352</v>
      </c>
      <c r="AX1625">
        <v>10800</v>
      </c>
      <c r="AY1625" t="s">
        <v>66</v>
      </c>
      <c r="AZ1625" t="s">
        <v>5077</v>
      </c>
      <c r="BA1625">
        <v>2953</v>
      </c>
      <c r="BB1625" t="s">
        <v>5077</v>
      </c>
      <c r="BC1625">
        <v>2953</v>
      </c>
      <c r="BD1625">
        <v>120</v>
      </c>
      <c r="BE1625">
        <v>29702.13</v>
      </c>
      <c r="BF1625">
        <v>2</v>
      </c>
      <c r="BG1625">
        <v>11</v>
      </c>
      <c r="BH1625">
        <v>29702.13</v>
      </c>
      <c r="BI1625">
        <v>0</v>
      </c>
      <c r="BJ1625">
        <v>29702.13</v>
      </c>
      <c r="BK1625">
        <v>42000</v>
      </c>
      <c r="BL1625" t="s">
        <v>229</v>
      </c>
      <c r="BM1625" t="s">
        <v>10391</v>
      </c>
      <c r="BN1625" t="s">
        <v>10391</v>
      </c>
      <c r="BO1625" t="s">
        <v>47</v>
      </c>
    </row>
    <row r="1626" spans="1:67" hidden="1" x14ac:dyDescent="0.3">
      <c r="A1626">
        <v>153851</v>
      </c>
      <c r="B1626">
        <v>7123658114</v>
      </c>
      <c r="C1626">
        <v>2769823</v>
      </c>
      <c r="D1626">
        <v>7032</v>
      </c>
      <c r="E1626">
        <v>164197</v>
      </c>
      <c r="F1626">
        <v>1</v>
      </c>
      <c r="G1626" t="s">
        <v>923</v>
      </c>
      <c r="H1626">
        <v>42940</v>
      </c>
      <c r="I1626">
        <v>22984749</v>
      </c>
      <c r="J1626" t="s">
        <v>46</v>
      </c>
      <c r="K1626" t="s">
        <v>47</v>
      </c>
      <c r="L1626" t="s">
        <v>48</v>
      </c>
      <c r="M1626" t="s">
        <v>49</v>
      </c>
      <c r="N1626" t="s">
        <v>9412</v>
      </c>
      <c r="O1626" t="s">
        <v>10389</v>
      </c>
      <c r="P1626" t="s">
        <v>207</v>
      </c>
      <c r="Q1626" t="s">
        <v>208</v>
      </c>
      <c r="R1626" t="s">
        <v>54</v>
      </c>
      <c r="S1626">
        <v>101093720</v>
      </c>
      <c r="T1626" t="s">
        <v>55</v>
      </c>
      <c r="U1626" t="s">
        <v>66</v>
      </c>
      <c r="V1626" t="s">
        <v>1007</v>
      </c>
      <c r="W1626">
        <v>2642.6</v>
      </c>
      <c r="X1626">
        <v>9917.7000000000007</v>
      </c>
      <c r="Y1626">
        <v>9093.6299999999992</v>
      </c>
      <c r="Z1626" t="s">
        <v>49</v>
      </c>
      <c r="AA1626" t="s">
        <v>10314</v>
      </c>
      <c r="AB1626" t="s">
        <v>10296</v>
      </c>
      <c r="AC1626" t="s">
        <v>10297</v>
      </c>
      <c r="AD1626" t="s">
        <v>52</v>
      </c>
      <c r="AE1626" t="s">
        <v>76</v>
      </c>
      <c r="AF1626" t="s">
        <v>10207</v>
      </c>
      <c r="AG1626" t="s">
        <v>10208</v>
      </c>
      <c r="AH1626" t="s">
        <v>10298</v>
      </c>
      <c r="AI1626" t="s">
        <v>48</v>
      </c>
      <c r="AJ1626" t="s">
        <v>47</v>
      </c>
      <c r="AK1626" t="s">
        <v>9412</v>
      </c>
      <c r="AL1626" t="s">
        <v>10207</v>
      </c>
      <c r="AM1626">
        <v>0</v>
      </c>
      <c r="AN1626" t="s">
        <v>47</v>
      </c>
      <c r="AO1626" t="s">
        <v>47</v>
      </c>
      <c r="AP1626" t="s">
        <v>47</v>
      </c>
      <c r="AQ1626" t="s">
        <v>47</v>
      </c>
      <c r="AR1626" t="s">
        <v>47</v>
      </c>
      <c r="AS1626">
        <v>2642.6</v>
      </c>
      <c r="AT1626">
        <v>9917.7000000000007</v>
      </c>
      <c r="AU1626">
        <v>1</v>
      </c>
      <c r="AV1626">
        <v>1</v>
      </c>
      <c r="AW1626" t="s">
        <v>10352</v>
      </c>
      <c r="AX1626">
        <v>10800</v>
      </c>
      <c r="AY1626" t="s">
        <v>66</v>
      </c>
      <c r="AZ1626" t="s">
        <v>5077</v>
      </c>
      <c r="BA1626">
        <v>2953</v>
      </c>
      <c r="BB1626" t="s">
        <v>5077</v>
      </c>
      <c r="BC1626">
        <v>2953</v>
      </c>
      <c r="BD1626">
        <v>120</v>
      </c>
      <c r="BE1626">
        <v>39619.83</v>
      </c>
      <c r="BF1626">
        <v>3</v>
      </c>
      <c r="BG1626">
        <v>11</v>
      </c>
      <c r="BH1626">
        <v>0</v>
      </c>
      <c r="BI1626">
        <v>0</v>
      </c>
      <c r="BJ1626">
        <v>0</v>
      </c>
      <c r="BK1626">
        <v>0</v>
      </c>
      <c r="BL1626" t="s">
        <v>59</v>
      </c>
      <c r="BM1626" t="s">
        <v>10390</v>
      </c>
      <c r="BN1626" t="s">
        <v>10391</v>
      </c>
      <c r="BO1626">
        <v>0</v>
      </c>
    </row>
    <row r="1627" spans="1:67" hidden="1" x14ac:dyDescent="0.3">
      <c r="A1627">
        <v>154131</v>
      </c>
      <c r="B1627">
        <v>7123706961</v>
      </c>
      <c r="C1627">
        <v>659338</v>
      </c>
      <c r="D1627">
        <v>7032</v>
      </c>
      <c r="E1627">
        <v>164358</v>
      </c>
      <c r="F1627">
        <v>1</v>
      </c>
      <c r="G1627" t="s">
        <v>923</v>
      </c>
      <c r="H1627">
        <v>42940</v>
      </c>
      <c r="I1627">
        <v>22984217</v>
      </c>
      <c r="J1627" t="s">
        <v>46</v>
      </c>
      <c r="K1627" t="s">
        <v>47</v>
      </c>
      <c r="L1627" t="s">
        <v>48</v>
      </c>
      <c r="M1627" t="s">
        <v>49</v>
      </c>
      <c r="N1627" t="s">
        <v>50</v>
      </c>
      <c r="O1627" t="s">
        <v>51</v>
      </c>
      <c r="P1627" t="s">
        <v>52</v>
      </c>
      <c r="Q1627" t="s">
        <v>53</v>
      </c>
      <c r="R1627" t="s">
        <v>54</v>
      </c>
      <c r="S1627">
        <v>101093720</v>
      </c>
      <c r="T1627" t="s">
        <v>55</v>
      </c>
      <c r="U1627" t="s">
        <v>56</v>
      </c>
      <c r="V1627" t="s">
        <v>57</v>
      </c>
      <c r="W1627">
        <v>1683.12</v>
      </c>
      <c r="X1627">
        <v>19048.099999999999</v>
      </c>
      <c r="Y1627">
        <v>17201.46</v>
      </c>
      <c r="Z1627" t="s">
        <v>49</v>
      </c>
      <c r="AA1627" t="s">
        <v>10314</v>
      </c>
      <c r="AB1627" t="s">
        <v>10296</v>
      </c>
      <c r="AC1627" t="s">
        <v>10297</v>
      </c>
      <c r="AD1627" t="s">
        <v>52</v>
      </c>
      <c r="AE1627" t="s">
        <v>76</v>
      </c>
      <c r="AF1627" t="s">
        <v>10207</v>
      </c>
      <c r="AG1627" t="s">
        <v>10208</v>
      </c>
      <c r="AH1627" t="s">
        <v>10298</v>
      </c>
      <c r="AI1627" t="s">
        <v>48</v>
      </c>
      <c r="AJ1627" t="s">
        <v>47</v>
      </c>
      <c r="AK1627" t="s">
        <v>50</v>
      </c>
      <c r="AL1627" t="s">
        <v>10207</v>
      </c>
      <c r="AM1627">
        <v>0</v>
      </c>
      <c r="AN1627" t="s">
        <v>47</v>
      </c>
      <c r="AO1627" t="s">
        <v>47</v>
      </c>
      <c r="AP1627" t="s">
        <v>47</v>
      </c>
      <c r="AQ1627" t="s">
        <v>47</v>
      </c>
      <c r="AR1627" t="s">
        <v>47</v>
      </c>
      <c r="AS1627">
        <v>1683.12</v>
      </c>
      <c r="AT1627">
        <v>19048.099999999999</v>
      </c>
      <c r="AU1627">
        <v>1</v>
      </c>
      <c r="AV1627">
        <v>1</v>
      </c>
      <c r="AW1627" t="s">
        <v>10352</v>
      </c>
      <c r="AX1627">
        <v>27000</v>
      </c>
      <c r="AY1627" t="s">
        <v>56</v>
      </c>
      <c r="AZ1627" t="s">
        <v>220</v>
      </c>
      <c r="BA1627">
        <v>1880.82</v>
      </c>
      <c r="BB1627" t="s">
        <v>220</v>
      </c>
      <c r="BC1627">
        <v>1880.82</v>
      </c>
      <c r="BD1627">
        <v>154</v>
      </c>
      <c r="BE1627">
        <v>58667.93</v>
      </c>
      <c r="BF1627">
        <v>4</v>
      </c>
      <c r="BG1627">
        <v>11</v>
      </c>
      <c r="BH1627">
        <v>28965.8</v>
      </c>
      <c r="BI1627">
        <v>0</v>
      </c>
      <c r="BJ1627">
        <v>28965.8</v>
      </c>
      <c r="BK1627">
        <v>42000</v>
      </c>
      <c r="BL1627" t="s">
        <v>229</v>
      </c>
      <c r="BM1627" t="s">
        <v>222</v>
      </c>
      <c r="BN1627" t="s">
        <v>222</v>
      </c>
      <c r="BO1627">
        <v>2445.0659999999998</v>
      </c>
    </row>
    <row r="1628" spans="1:67" hidden="1" x14ac:dyDescent="0.3">
      <c r="A1628">
        <v>154134</v>
      </c>
      <c r="B1628">
        <v>7123706964</v>
      </c>
      <c r="C1628">
        <v>4463189</v>
      </c>
      <c r="D1628">
        <v>7032</v>
      </c>
      <c r="E1628">
        <v>164361</v>
      </c>
      <c r="F1628">
        <v>1</v>
      </c>
      <c r="G1628" t="s">
        <v>923</v>
      </c>
      <c r="H1628">
        <v>42940</v>
      </c>
      <c r="I1628">
        <v>22984220</v>
      </c>
      <c r="J1628" t="s">
        <v>46</v>
      </c>
      <c r="K1628" t="s">
        <v>47</v>
      </c>
      <c r="L1628" t="s">
        <v>48</v>
      </c>
      <c r="M1628" t="s">
        <v>49</v>
      </c>
      <c r="N1628" t="s">
        <v>9400</v>
      </c>
      <c r="O1628" t="s">
        <v>51</v>
      </c>
      <c r="P1628" t="s">
        <v>52</v>
      </c>
      <c r="Q1628" t="s">
        <v>10357</v>
      </c>
      <c r="R1628" t="s">
        <v>992</v>
      </c>
      <c r="S1628">
        <v>100788157</v>
      </c>
      <c r="T1628" t="s">
        <v>606</v>
      </c>
      <c r="U1628" t="s">
        <v>56</v>
      </c>
      <c r="V1628" t="s">
        <v>57</v>
      </c>
      <c r="W1628">
        <v>1517.43</v>
      </c>
      <c r="X1628">
        <v>14649.2</v>
      </c>
      <c r="Y1628">
        <v>13582.8</v>
      </c>
      <c r="Z1628" t="s">
        <v>49</v>
      </c>
      <c r="AA1628" t="s">
        <v>10314</v>
      </c>
      <c r="AB1628" t="s">
        <v>10296</v>
      </c>
      <c r="AC1628" t="s">
        <v>10297</v>
      </c>
      <c r="AD1628" t="s">
        <v>52</v>
      </c>
      <c r="AE1628" t="s">
        <v>76</v>
      </c>
      <c r="AF1628" t="s">
        <v>10207</v>
      </c>
      <c r="AG1628" t="s">
        <v>10208</v>
      </c>
      <c r="AH1628" t="s">
        <v>10298</v>
      </c>
      <c r="AI1628" t="s">
        <v>48</v>
      </c>
      <c r="AJ1628" t="s">
        <v>47</v>
      </c>
      <c r="AK1628" t="s">
        <v>9400</v>
      </c>
      <c r="AL1628" t="s">
        <v>10207</v>
      </c>
      <c r="AM1628">
        <v>0</v>
      </c>
      <c r="AN1628" t="s">
        <v>47</v>
      </c>
      <c r="AO1628" t="s">
        <v>47</v>
      </c>
      <c r="AP1628" t="s">
        <v>47</v>
      </c>
      <c r="AQ1628" t="s">
        <v>47</v>
      </c>
      <c r="AR1628" t="s">
        <v>47</v>
      </c>
      <c r="AS1628">
        <v>1517.43</v>
      </c>
      <c r="AT1628">
        <v>14649.2</v>
      </c>
      <c r="AU1628">
        <v>1</v>
      </c>
      <c r="AV1628">
        <v>1</v>
      </c>
      <c r="AW1628" t="s">
        <v>10358</v>
      </c>
      <c r="AX1628">
        <v>27000</v>
      </c>
      <c r="AY1628" t="s">
        <v>56</v>
      </c>
      <c r="AZ1628" t="s">
        <v>5275</v>
      </c>
      <c r="BA1628">
        <v>1517.43</v>
      </c>
      <c r="BB1628" t="s">
        <v>5275</v>
      </c>
      <c r="BC1628">
        <v>1517.43</v>
      </c>
      <c r="BD1628">
        <v>154</v>
      </c>
      <c r="BE1628">
        <v>73317.13</v>
      </c>
      <c r="BF1628">
        <v>5</v>
      </c>
      <c r="BG1628">
        <v>11</v>
      </c>
      <c r="BH1628">
        <v>0</v>
      </c>
      <c r="BI1628">
        <v>0</v>
      </c>
      <c r="BJ1628">
        <v>0</v>
      </c>
      <c r="BK1628">
        <v>0</v>
      </c>
      <c r="BL1628" t="s">
        <v>59</v>
      </c>
      <c r="BM1628" t="s">
        <v>10371</v>
      </c>
      <c r="BN1628" t="s">
        <v>10370</v>
      </c>
      <c r="BO1628">
        <v>0</v>
      </c>
    </row>
    <row r="1629" spans="1:67" x14ac:dyDescent="0.3">
      <c r="A1629">
        <v>154000</v>
      </c>
      <c r="B1629">
        <v>7123680899</v>
      </c>
      <c r="C1629">
        <v>2027253</v>
      </c>
      <c r="D1629">
        <v>7032</v>
      </c>
      <c r="E1629">
        <v>164279</v>
      </c>
      <c r="F1629">
        <v>1</v>
      </c>
      <c r="G1629" t="s">
        <v>923</v>
      </c>
      <c r="H1629">
        <v>42940</v>
      </c>
      <c r="I1629">
        <v>22984753</v>
      </c>
      <c r="J1629" t="s">
        <v>46</v>
      </c>
      <c r="K1629" t="s">
        <v>47</v>
      </c>
      <c r="L1629" t="s">
        <v>48</v>
      </c>
      <c r="M1629" t="s">
        <v>49</v>
      </c>
      <c r="N1629" t="s">
        <v>9410</v>
      </c>
      <c r="O1629" t="s">
        <v>10353</v>
      </c>
      <c r="P1629" t="s">
        <v>52</v>
      </c>
      <c r="Q1629" t="s">
        <v>53</v>
      </c>
      <c r="R1629" t="s">
        <v>54</v>
      </c>
      <c r="S1629">
        <v>100788157</v>
      </c>
      <c r="T1629" t="s">
        <v>606</v>
      </c>
      <c r="U1629" t="s">
        <v>66</v>
      </c>
      <c r="V1629" t="s">
        <v>1007</v>
      </c>
      <c r="W1629">
        <v>1512.36</v>
      </c>
      <c r="X1629">
        <v>9028.48</v>
      </c>
      <c r="Y1629">
        <v>8095.16</v>
      </c>
      <c r="Z1629" t="s">
        <v>49</v>
      </c>
      <c r="AA1629" t="s">
        <v>10314</v>
      </c>
      <c r="AB1629" t="s">
        <v>10296</v>
      </c>
      <c r="AC1629" t="s">
        <v>10297</v>
      </c>
      <c r="AD1629" t="s">
        <v>52</v>
      </c>
      <c r="AE1629" t="s">
        <v>76</v>
      </c>
      <c r="AF1629" t="s">
        <v>10207</v>
      </c>
      <c r="AG1629" t="s">
        <v>10208</v>
      </c>
      <c r="AH1629" t="s">
        <v>10298</v>
      </c>
      <c r="AI1629" t="s">
        <v>48</v>
      </c>
      <c r="AJ1629" t="s">
        <v>47</v>
      </c>
      <c r="AK1629" t="s">
        <v>9410</v>
      </c>
      <c r="AL1629" t="s">
        <v>10207</v>
      </c>
      <c r="AM1629">
        <v>0</v>
      </c>
      <c r="AN1629" t="s">
        <v>47</v>
      </c>
      <c r="AO1629" t="s">
        <v>47</v>
      </c>
      <c r="AP1629" t="s">
        <v>47</v>
      </c>
      <c r="AQ1629" t="s">
        <v>47</v>
      </c>
      <c r="AR1629" t="s">
        <v>47</v>
      </c>
      <c r="AS1629">
        <v>1512.36</v>
      </c>
      <c r="AT1629">
        <v>9028.48</v>
      </c>
      <c r="AU1629">
        <v>1</v>
      </c>
      <c r="AV1629">
        <v>1</v>
      </c>
      <c r="AW1629" t="s">
        <v>10352</v>
      </c>
      <c r="AX1629">
        <v>10800</v>
      </c>
      <c r="AY1629" t="s">
        <v>66</v>
      </c>
      <c r="AZ1629" t="s">
        <v>5541</v>
      </c>
      <c r="BA1629">
        <v>1690</v>
      </c>
      <c r="BB1629" t="s">
        <v>5541</v>
      </c>
      <c r="BC1629">
        <v>1690</v>
      </c>
      <c r="BD1629">
        <v>287</v>
      </c>
      <c r="BE1629">
        <v>82345.61</v>
      </c>
      <c r="BF1629">
        <v>6</v>
      </c>
      <c r="BG1629">
        <v>11</v>
      </c>
      <c r="BH1629">
        <v>23677.68</v>
      </c>
      <c r="BI1629">
        <v>0</v>
      </c>
      <c r="BJ1629">
        <v>23677.68</v>
      </c>
      <c r="BK1629">
        <v>27000</v>
      </c>
      <c r="BL1629" t="s">
        <v>56</v>
      </c>
      <c r="BM1629" t="s">
        <v>10406</v>
      </c>
      <c r="BN1629" t="s">
        <v>10405</v>
      </c>
      <c r="BO1629" t="s">
        <v>47</v>
      </c>
    </row>
    <row r="1630" spans="1:67" hidden="1" x14ac:dyDescent="0.3">
      <c r="A1630">
        <v>154556</v>
      </c>
      <c r="B1630">
        <v>7123708116</v>
      </c>
      <c r="C1630">
        <v>2027253</v>
      </c>
      <c r="D1630">
        <v>7032</v>
      </c>
      <c r="E1630">
        <v>164774</v>
      </c>
      <c r="F1630">
        <v>1</v>
      </c>
      <c r="G1630" t="s">
        <v>923</v>
      </c>
      <c r="H1630">
        <v>42940</v>
      </c>
      <c r="I1630">
        <v>22984752</v>
      </c>
      <c r="J1630" t="s">
        <v>46</v>
      </c>
      <c r="K1630" t="s">
        <v>47</v>
      </c>
      <c r="L1630" t="s">
        <v>48</v>
      </c>
      <c r="M1630" t="s">
        <v>49</v>
      </c>
      <c r="N1630" t="s">
        <v>9410</v>
      </c>
      <c r="O1630" t="s">
        <v>10353</v>
      </c>
      <c r="P1630" t="s">
        <v>52</v>
      </c>
      <c r="Q1630" t="s">
        <v>53</v>
      </c>
      <c r="R1630" t="s">
        <v>54</v>
      </c>
      <c r="S1630">
        <v>100788157</v>
      </c>
      <c r="T1630" t="s">
        <v>606</v>
      </c>
      <c r="U1630" t="s">
        <v>66</v>
      </c>
      <c r="V1630" t="s">
        <v>1007</v>
      </c>
      <c r="W1630">
        <v>1512.36</v>
      </c>
      <c r="X1630">
        <v>12372.2</v>
      </c>
      <c r="Y1630">
        <v>11433.4</v>
      </c>
      <c r="Z1630" t="s">
        <v>49</v>
      </c>
      <c r="AA1630" t="s">
        <v>10314</v>
      </c>
      <c r="AB1630" t="s">
        <v>10296</v>
      </c>
      <c r="AC1630" t="s">
        <v>10297</v>
      </c>
      <c r="AD1630" t="s">
        <v>52</v>
      </c>
      <c r="AE1630" t="s">
        <v>76</v>
      </c>
      <c r="AF1630" t="s">
        <v>10207</v>
      </c>
      <c r="AG1630" t="s">
        <v>10208</v>
      </c>
      <c r="AH1630" t="s">
        <v>10298</v>
      </c>
      <c r="AI1630" t="s">
        <v>48</v>
      </c>
      <c r="AJ1630" t="s">
        <v>47</v>
      </c>
      <c r="AK1630" t="s">
        <v>9410</v>
      </c>
      <c r="AL1630" t="s">
        <v>10207</v>
      </c>
      <c r="AM1630">
        <v>0</v>
      </c>
      <c r="AN1630" t="s">
        <v>47</v>
      </c>
      <c r="AO1630" t="s">
        <v>47</v>
      </c>
      <c r="AP1630" t="s">
        <v>47</v>
      </c>
      <c r="AQ1630" t="s">
        <v>47</v>
      </c>
      <c r="AR1630" t="s">
        <v>47</v>
      </c>
      <c r="AS1630">
        <v>1512.36</v>
      </c>
      <c r="AT1630">
        <v>12372.2</v>
      </c>
      <c r="AU1630">
        <v>1</v>
      </c>
      <c r="AV1630">
        <v>1</v>
      </c>
      <c r="AW1630" t="s">
        <v>10352</v>
      </c>
      <c r="AX1630">
        <v>27000</v>
      </c>
      <c r="AY1630" t="s">
        <v>56</v>
      </c>
      <c r="AZ1630" t="s">
        <v>5541</v>
      </c>
      <c r="BA1630">
        <v>1690</v>
      </c>
      <c r="BB1630" t="s">
        <v>10406</v>
      </c>
      <c r="BC1630" t="s">
        <v>47</v>
      </c>
      <c r="BD1630">
        <v>287</v>
      </c>
      <c r="BE1630">
        <v>94717.81</v>
      </c>
      <c r="BF1630">
        <v>7</v>
      </c>
      <c r="BG1630">
        <v>11</v>
      </c>
      <c r="BH1630">
        <v>0</v>
      </c>
      <c r="BI1630">
        <v>0</v>
      </c>
      <c r="BJ1630">
        <v>0</v>
      </c>
      <c r="BK1630">
        <v>0</v>
      </c>
      <c r="BL1630" t="s">
        <v>59</v>
      </c>
      <c r="BM1630" t="s">
        <v>10404</v>
      </c>
      <c r="BN1630" t="s">
        <v>10405</v>
      </c>
      <c r="BO1630">
        <v>0</v>
      </c>
    </row>
    <row r="1631" spans="1:67" x14ac:dyDescent="0.3">
      <c r="A1631">
        <v>153999</v>
      </c>
      <c r="B1631">
        <v>7123680898</v>
      </c>
      <c r="C1631">
        <v>4463264</v>
      </c>
      <c r="D1631">
        <v>7032</v>
      </c>
      <c r="E1631">
        <v>164278</v>
      </c>
      <c r="F1631">
        <v>1</v>
      </c>
      <c r="G1631" t="s">
        <v>923</v>
      </c>
      <c r="H1631">
        <v>42940</v>
      </c>
      <c r="I1631">
        <v>22984736</v>
      </c>
      <c r="J1631" t="s">
        <v>46</v>
      </c>
      <c r="K1631" t="s">
        <v>47</v>
      </c>
      <c r="L1631" t="s">
        <v>48</v>
      </c>
      <c r="M1631" t="s">
        <v>49</v>
      </c>
      <c r="N1631" t="s">
        <v>9400</v>
      </c>
      <c r="O1631" t="s">
        <v>10266</v>
      </c>
      <c r="P1631" t="s">
        <v>2264</v>
      </c>
      <c r="Q1631" t="s">
        <v>10372</v>
      </c>
      <c r="R1631" t="s">
        <v>10178</v>
      </c>
      <c r="S1631">
        <v>100788157</v>
      </c>
      <c r="T1631" t="s">
        <v>606</v>
      </c>
      <c r="U1631" t="s">
        <v>66</v>
      </c>
      <c r="V1631" t="s">
        <v>1007</v>
      </c>
      <c r="W1631">
        <v>2473</v>
      </c>
      <c r="X1631">
        <v>9802.7999999999993</v>
      </c>
      <c r="Y1631">
        <v>9072</v>
      </c>
      <c r="Z1631" t="s">
        <v>49</v>
      </c>
      <c r="AA1631" t="s">
        <v>10314</v>
      </c>
      <c r="AB1631" t="s">
        <v>10296</v>
      </c>
      <c r="AC1631" t="s">
        <v>10297</v>
      </c>
      <c r="AD1631" t="s">
        <v>52</v>
      </c>
      <c r="AE1631" t="s">
        <v>76</v>
      </c>
      <c r="AF1631" t="s">
        <v>10207</v>
      </c>
      <c r="AG1631" t="s">
        <v>10208</v>
      </c>
      <c r="AH1631" t="s">
        <v>10298</v>
      </c>
      <c r="AI1631" t="s">
        <v>48</v>
      </c>
      <c r="AJ1631" t="s">
        <v>47</v>
      </c>
      <c r="AK1631" t="s">
        <v>9400</v>
      </c>
      <c r="AL1631" t="s">
        <v>10207</v>
      </c>
      <c r="AM1631">
        <v>0</v>
      </c>
      <c r="AN1631" t="s">
        <v>47</v>
      </c>
      <c r="AO1631" t="s">
        <v>47</v>
      </c>
      <c r="AP1631" t="s">
        <v>47</v>
      </c>
      <c r="AQ1631" t="s">
        <v>47</v>
      </c>
      <c r="AR1631" t="s">
        <v>47</v>
      </c>
      <c r="AS1631">
        <v>2473</v>
      </c>
      <c r="AT1631">
        <v>9802.7999999999993</v>
      </c>
      <c r="AU1631">
        <v>1</v>
      </c>
      <c r="AV1631">
        <v>1</v>
      </c>
      <c r="AW1631" t="s">
        <v>10362</v>
      </c>
      <c r="AX1631">
        <v>10800</v>
      </c>
      <c r="AY1631" t="s">
        <v>66</v>
      </c>
      <c r="AZ1631" t="s">
        <v>10373</v>
      </c>
      <c r="BA1631" t="s">
        <v>47</v>
      </c>
      <c r="BB1631" t="s">
        <v>10373</v>
      </c>
      <c r="BC1631" t="s">
        <v>47</v>
      </c>
      <c r="BD1631">
        <v>1148</v>
      </c>
      <c r="BE1631">
        <v>104520.61</v>
      </c>
      <c r="BF1631">
        <v>8</v>
      </c>
      <c r="BG1631">
        <v>11</v>
      </c>
      <c r="BH1631">
        <v>22175</v>
      </c>
      <c r="BI1631">
        <v>0</v>
      </c>
      <c r="BJ1631">
        <v>22175</v>
      </c>
      <c r="BK1631">
        <v>27000</v>
      </c>
      <c r="BL1631" t="s">
        <v>56</v>
      </c>
      <c r="BM1631" t="s">
        <v>10374</v>
      </c>
      <c r="BN1631" t="s">
        <v>10375</v>
      </c>
      <c r="BO1631" t="s">
        <v>47</v>
      </c>
    </row>
    <row r="1632" spans="1:67" hidden="1" x14ac:dyDescent="0.3">
      <c r="A1632">
        <v>154055</v>
      </c>
      <c r="B1632">
        <v>7123698908</v>
      </c>
      <c r="C1632">
        <v>4463264</v>
      </c>
      <c r="D1632">
        <v>7032</v>
      </c>
      <c r="E1632">
        <v>164298</v>
      </c>
      <c r="F1632">
        <v>1</v>
      </c>
      <c r="G1632" t="s">
        <v>923</v>
      </c>
      <c r="H1632">
        <v>42940</v>
      </c>
      <c r="I1632">
        <v>22984737</v>
      </c>
      <c r="J1632" t="s">
        <v>46</v>
      </c>
      <c r="K1632" t="s">
        <v>47</v>
      </c>
      <c r="L1632" t="s">
        <v>48</v>
      </c>
      <c r="M1632" t="s">
        <v>49</v>
      </c>
      <c r="N1632" t="s">
        <v>9400</v>
      </c>
      <c r="O1632" t="s">
        <v>10266</v>
      </c>
      <c r="P1632" t="s">
        <v>2264</v>
      </c>
      <c r="Q1632" t="s">
        <v>10372</v>
      </c>
      <c r="R1632" t="s">
        <v>10178</v>
      </c>
      <c r="S1632">
        <v>100788157</v>
      </c>
      <c r="T1632" t="s">
        <v>606</v>
      </c>
      <c r="U1632" t="s">
        <v>66</v>
      </c>
      <c r="V1632" t="s">
        <v>1007</v>
      </c>
      <c r="W1632">
        <v>2473</v>
      </c>
      <c r="X1632">
        <v>10073.15</v>
      </c>
      <c r="Y1632">
        <v>9298.94</v>
      </c>
      <c r="Z1632" t="s">
        <v>49</v>
      </c>
      <c r="AA1632" t="s">
        <v>10314</v>
      </c>
      <c r="AB1632" t="s">
        <v>10296</v>
      </c>
      <c r="AC1632" t="s">
        <v>10297</v>
      </c>
      <c r="AD1632" t="s">
        <v>52</v>
      </c>
      <c r="AE1632" t="s">
        <v>76</v>
      </c>
      <c r="AF1632" t="s">
        <v>10207</v>
      </c>
      <c r="AG1632" t="s">
        <v>10208</v>
      </c>
      <c r="AH1632" t="s">
        <v>10298</v>
      </c>
      <c r="AI1632" t="s">
        <v>48</v>
      </c>
      <c r="AJ1632" t="s">
        <v>47</v>
      </c>
      <c r="AK1632" t="s">
        <v>9400</v>
      </c>
      <c r="AL1632" t="s">
        <v>10207</v>
      </c>
      <c r="AM1632">
        <v>0</v>
      </c>
      <c r="AN1632" t="s">
        <v>47</v>
      </c>
      <c r="AO1632" t="s">
        <v>47</v>
      </c>
      <c r="AP1632" t="s">
        <v>47</v>
      </c>
      <c r="AQ1632" t="s">
        <v>47</v>
      </c>
      <c r="AR1632" t="s">
        <v>47</v>
      </c>
      <c r="AS1632">
        <v>2473</v>
      </c>
      <c r="AT1632">
        <v>10073.15</v>
      </c>
      <c r="AU1632">
        <v>1</v>
      </c>
      <c r="AV1632">
        <v>1</v>
      </c>
      <c r="AW1632" t="s">
        <v>10362</v>
      </c>
      <c r="AX1632">
        <v>10800</v>
      </c>
      <c r="AY1632" t="s">
        <v>66</v>
      </c>
      <c r="AZ1632" t="s">
        <v>10373</v>
      </c>
      <c r="BA1632" t="s">
        <v>47</v>
      </c>
      <c r="BB1632" t="s">
        <v>10373</v>
      </c>
      <c r="BC1632" t="s">
        <v>47</v>
      </c>
      <c r="BD1632">
        <v>1148</v>
      </c>
      <c r="BE1632">
        <v>114593.76</v>
      </c>
      <c r="BF1632">
        <v>9</v>
      </c>
      <c r="BG1632">
        <v>11</v>
      </c>
      <c r="BH1632">
        <v>0</v>
      </c>
      <c r="BI1632">
        <v>0</v>
      </c>
      <c r="BJ1632">
        <v>0</v>
      </c>
      <c r="BK1632">
        <v>0</v>
      </c>
      <c r="BL1632" t="s">
        <v>59</v>
      </c>
      <c r="BM1632" t="s">
        <v>10376</v>
      </c>
      <c r="BN1632" t="s">
        <v>10375</v>
      </c>
      <c r="BO1632">
        <v>0</v>
      </c>
    </row>
    <row r="1633" spans="1:67" x14ac:dyDescent="0.3">
      <c r="A1633">
        <v>154552</v>
      </c>
      <c r="B1633">
        <v>7123708100</v>
      </c>
      <c r="C1633">
        <v>4463264</v>
      </c>
      <c r="D1633">
        <v>7032</v>
      </c>
      <c r="E1633">
        <v>164771</v>
      </c>
      <c r="F1633">
        <v>1</v>
      </c>
      <c r="G1633" t="s">
        <v>923</v>
      </c>
      <c r="H1633">
        <v>42940</v>
      </c>
      <c r="I1633">
        <v>22984738</v>
      </c>
      <c r="J1633" t="s">
        <v>46</v>
      </c>
      <c r="K1633" t="s">
        <v>47</v>
      </c>
      <c r="L1633" t="s">
        <v>48</v>
      </c>
      <c r="M1633" t="s">
        <v>49</v>
      </c>
      <c r="N1633" t="s">
        <v>9400</v>
      </c>
      <c r="O1633" t="s">
        <v>10266</v>
      </c>
      <c r="P1633" t="s">
        <v>2264</v>
      </c>
      <c r="Q1633" t="s">
        <v>10372</v>
      </c>
      <c r="R1633" t="s">
        <v>10178</v>
      </c>
      <c r="S1633">
        <v>100788157</v>
      </c>
      <c r="T1633" t="s">
        <v>606</v>
      </c>
      <c r="U1633" t="s">
        <v>66</v>
      </c>
      <c r="V1633" t="s">
        <v>1007</v>
      </c>
      <c r="W1633">
        <v>2473</v>
      </c>
      <c r="X1633">
        <v>10780</v>
      </c>
      <c r="Y1633">
        <v>9900</v>
      </c>
      <c r="Z1633" t="s">
        <v>49</v>
      </c>
      <c r="AA1633" t="s">
        <v>10314</v>
      </c>
      <c r="AB1633" t="s">
        <v>10296</v>
      </c>
      <c r="AC1633" t="s">
        <v>10297</v>
      </c>
      <c r="AD1633" t="s">
        <v>52</v>
      </c>
      <c r="AE1633" t="s">
        <v>76</v>
      </c>
      <c r="AF1633" t="s">
        <v>10207</v>
      </c>
      <c r="AG1633" t="s">
        <v>10208</v>
      </c>
      <c r="AH1633" t="s">
        <v>10298</v>
      </c>
      <c r="AI1633" t="s">
        <v>48</v>
      </c>
      <c r="AJ1633" t="s">
        <v>47</v>
      </c>
      <c r="AK1633" t="s">
        <v>9400</v>
      </c>
      <c r="AL1633" t="s">
        <v>10207</v>
      </c>
      <c r="AM1633">
        <v>0</v>
      </c>
      <c r="AN1633" t="s">
        <v>47</v>
      </c>
      <c r="AO1633" t="s">
        <v>47</v>
      </c>
      <c r="AP1633" t="s">
        <v>47</v>
      </c>
      <c r="AQ1633" t="s">
        <v>47</v>
      </c>
      <c r="AR1633" t="s">
        <v>47</v>
      </c>
      <c r="AS1633">
        <v>2473</v>
      </c>
      <c r="AT1633">
        <v>10780</v>
      </c>
      <c r="AU1633">
        <v>1</v>
      </c>
      <c r="AV1633">
        <v>1</v>
      </c>
      <c r="AW1633" t="s">
        <v>10362</v>
      </c>
      <c r="AX1633">
        <v>10800</v>
      </c>
      <c r="AY1633" t="s">
        <v>66</v>
      </c>
      <c r="AZ1633" t="s">
        <v>10373</v>
      </c>
      <c r="BA1633" t="s">
        <v>47</v>
      </c>
      <c r="BB1633" t="s">
        <v>10373</v>
      </c>
      <c r="BC1633" t="s">
        <v>47</v>
      </c>
      <c r="BD1633">
        <v>1148</v>
      </c>
      <c r="BE1633">
        <v>125373.75999999999</v>
      </c>
      <c r="BF1633">
        <v>10</v>
      </c>
      <c r="BG1633">
        <v>11</v>
      </c>
      <c r="BH1633">
        <v>20853.150000000001</v>
      </c>
      <c r="BI1633">
        <v>0</v>
      </c>
      <c r="BJ1633">
        <v>20853.150000000001</v>
      </c>
      <c r="BK1633">
        <v>27000</v>
      </c>
      <c r="BL1633" t="s">
        <v>56</v>
      </c>
      <c r="BM1633" t="s">
        <v>10374</v>
      </c>
      <c r="BN1633" t="s">
        <v>10375</v>
      </c>
      <c r="BO1633" t="s">
        <v>47</v>
      </c>
    </row>
    <row r="1634" spans="1:67" x14ac:dyDescent="0.3">
      <c r="A1634">
        <v>154004</v>
      </c>
      <c r="B1634">
        <v>7123680903</v>
      </c>
      <c r="C1634">
        <v>723333</v>
      </c>
      <c r="D1634">
        <v>7032</v>
      </c>
      <c r="E1634">
        <v>164283</v>
      </c>
      <c r="F1634">
        <v>1</v>
      </c>
      <c r="G1634" t="s">
        <v>923</v>
      </c>
      <c r="H1634">
        <v>42940</v>
      </c>
      <c r="I1634">
        <v>22984760</v>
      </c>
      <c r="J1634" t="s">
        <v>46</v>
      </c>
      <c r="K1634" t="s">
        <v>47</v>
      </c>
      <c r="L1634" t="s">
        <v>48</v>
      </c>
      <c r="M1634" t="s">
        <v>49</v>
      </c>
      <c r="N1634" t="s">
        <v>9400</v>
      </c>
      <c r="O1634" t="s">
        <v>133</v>
      </c>
      <c r="P1634" t="s">
        <v>84</v>
      </c>
      <c r="Q1634" t="s">
        <v>10408</v>
      </c>
      <c r="R1634" t="s">
        <v>992</v>
      </c>
      <c r="S1634">
        <v>100994845</v>
      </c>
      <c r="T1634" t="s">
        <v>86</v>
      </c>
      <c r="U1634" t="s">
        <v>1002</v>
      </c>
      <c r="V1634" t="s">
        <v>10386</v>
      </c>
      <c r="W1634">
        <v>11500</v>
      </c>
      <c r="X1634">
        <v>18648</v>
      </c>
      <c r="Y1634">
        <v>15960</v>
      </c>
      <c r="Z1634" t="s">
        <v>49</v>
      </c>
      <c r="AA1634" t="s">
        <v>10314</v>
      </c>
      <c r="AB1634" t="s">
        <v>10296</v>
      </c>
      <c r="AC1634" t="s">
        <v>10297</v>
      </c>
      <c r="AD1634" t="s">
        <v>52</v>
      </c>
      <c r="AE1634" t="s">
        <v>76</v>
      </c>
      <c r="AF1634" t="s">
        <v>10207</v>
      </c>
      <c r="AG1634" t="s">
        <v>10208</v>
      </c>
      <c r="AH1634" t="s">
        <v>10298</v>
      </c>
      <c r="AI1634" t="s">
        <v>48</v>
      </c>
      <c r="AJ1634" t="s">
        <v>47</v>
      </c>
      <c r="AK1634" t="s">
        <v>9400</v>
      </c>
      <c r="AL1634" t="s">
        <v>10240</v>
      </c>
      <c r="AM1634">
        <v>0</v>
      </c>
      <c r="AN1634" t="s">
        <v>47</v>
      </c>
      <c r="AO1634" t="s">
        <v>47</v>
      </c>
      <c r="AP1634" t="s">
        <v>47</v>
      </c>
      <c r="AQ1634" t="s">
        <v>47</v>
      </c>
      <c r="AR1634" t="s">
        <v>47</v>
      </c>
      <c r="AS1634">
        <v>11500</v>
      </c>
      <c r="AT1634">
        <v>18648</v>
      </c>
      <c r="AU1634">
        <v>1</v>
      </c>
      <c r="AV1634">
        <v>1</v>
      </c>
      <c r="AW1634" t="s">
        <v>10358</v>
      </c>
      <c r="AX1634">
        <v>27000</v>
      </c>
      <c r="AY1634" t="s">
        <v>56</v>
      </c>
      <c r="AZ1634" t="s">
        <v>5357</v>
      </c>
      <c r="BA1634">
        <v>11500</v>
      </c>
      <c r="BB1634" t="s">
        <v>5353</v>
      </c>
      <c r="BC1634">
        <v>12000</v>
      </c>
      <c r="BD1634">
        <v>2595</v>
      </c>
      <c r="BE1634">
        <v>144021.76000000001</v>
      </c>
      <c r="BF1634">
        <v>11</v>
      </c>
      <c r="BG1634">
        <v>11</v>
      </c>
      <c r="BH1634">
        <v>18648</v>
      </c>
      <c r="BI1634">
        <v>0</v>
      </c>
      <c r="BJ1634">
        <v>18648</v>
      </c>
      <c r="BK1634">
        <v>27000</v>
      </c>
      <c r="BL1634" t="s">
        <v>56</v>
      </c>
      <c r="BM1634" t="s">
        <v>5353</v>
      </c>
      <c r="BN1634" t="s">
        <v>10439</v>
      </c>
      <c r="BO1634" t="s">
        <v>47</v>
      </c>
    </row>
    <row r="1635" spans="1:67" hidden="1" x14ac:dyDescent="0.3">
      <c r="A1635">
        <v>154985</v>
      </c>
      <c r="B1635">
        <v>7123742238</v>
      </c>
      <c r="C1635">
        <v>3965425</v>
      </c>
      <c r="D1635">
        <v>7032</v>
      </c>
      <c r="E1635">
        <v>165234</v>
      </c>
      <c r="F1635">
        <v>1</v>
      </c>
      <c r="G1635" t="s">
        <v>923</v>
      </c>
      <c r="H1635">
        <v>42941</v>
      </c>
      <c r="I1635">
        <v>22998890</v>
      </c>
      <c r="J1635" t="s">
        <v>46</v>
      </c>
      <c r="K1635" t="s">
        <v>47</v>
      </c>
      <c r="L1635" t="s">
        <v>48</v>
      </c>
      <c r="M1635" t="s">
        <v>49</v>
      </c>
      <c r="N1635" t="s">
        <v>151</v>
      </c>
      <c r="O1635" t="s">
        <v>152</v>
      </c>
      <c r="P1635" t="s">
        <v>153</v>
      </c>
      <c r="Q1635" t="s">
        <v>154</v>
      </c>
      <c r="R1635" t="s">
        <v>54</v>
      </c>
      <c r="S1635">
        <v>100297681</v>
      </c>
      <c r="T1635" t="s">
        <v>258</v>
      </c>
      <c r="U1635" t="s">
        <v>56</v>
      </c>
      <c r="V1635" t="s">
        <v>57</v>
      </c>
      <c r="W1635">
        <v>3240.01</v>
      </c>
      <c r="X1635">
        <v>19417.38</v>
      </c>
      <c r="Y1635">
        <v>17851.05</v>
      </c>
      <c r="Z1635" t="s">
        <v>49</v>
      </c>
      <c r="AA1635" t="s">
        <v>10314</v>
      </c>
      <c r="AB1635" t="s">
        <v>10296</v>
      </c>
      <c r="AC1635" t="s">
        <v>10297</v>
      </c>
      <c r="AD1635" t="s">
        <v>52</v>
      </c>
      <c r="AE1635" t="s">
        <v>76</v>
      </c>
      <c r="AF1635" t="s">
        <v>10207</v>
      </c>
      <c r="AG1635" t="s">
        <v>10208</v>
      </c>
      <c r="AH1635" t="s">
        <v>10298</v>
      </c>
      <c r="AI1635" t="s">
        <v>48</v>
      </c>
      <c r="AJ1635" t="s">
        <v>47</v>
      </c>
      <c r="AK1635" t="s">
        <v>151</v>
      </c>
      <c r="AL1635" t="s">
        <v>10217</v>
      </c>
      <c r="AM1635">
        <v>0</v>
      </c>
      <c r="AN1635" t="s">
        <v>47</v>
      </c>
      <c r="AO1635" t="s">
        <v>47</v>
      </c>
      <c r="AP1635" t="s">
        <v>47</v>
      </c>
      <c r="AQ1635" t="s">
        <v>47</v>
      </c>
      <c r="AR1635" t="s">
        <v>47</v>
      </c>
      <c r="AS1635">
        <v>3240.01</v>
      </c>
      <c r="AT1635">
        <v>19417.38</v>
      </c>
      <c r="AU1635">
        <v>1</v>
      </c>
      <c r="AV1635">
        <v>1</v>
      </c>
      <c r="AW1635" t="s">
        <v>10352</v>
      </c>
      <c r="AX1635">
        <v>27000</v>
      </c>
      <c r="AY1635" t="s">
        <v>56</v>
      </c>
      <c r="AZ1635" t="s">
        <v>298</v>
      </c>
      <c r="BA1635">
        <v>3700</v>
      </c>
      <c r="BB1635" t="s">
        <v>298</v>
      </c>
      <c r="BC1635">
        <v>3700</v>
      </c>
      <c r="BD1635">
        <v>30</v>
      </c>
      <c r="BE1635">
        <v>19417.38</v>
      </c>
      <c r="BF1635">
        <v>1</v>
      </c>
      <c r="BG1635">
        <v>11</v>
      </c>
      <c r="BH1635">
        <v>0</v>
      </c>
      <c r="BI1635">
        <v>0</v>
      </c>
      <c r="BJ1635">
        <v>0</v>
      </c>
      <c r="BK1635">
        <v>0</v>
      </c>
      <c r="BL1635" t="s">
        <v>59</v>
      </c>
      <c r="BM1635" t="s">
        <v>299</v>
      </c>
      <c r="BN1635" t="s">
        <v>300</v>
      </c>
      <c r="BO1635">
        <v>0</v>
      </c>
    </row>
    <row r="1636" spans="1:67" x14ac:dyDescent="0.3">
      <c r="A1636">
        <v>154066</v>
      </c>
      <c r="B1636">
        <v>7123699421</v>
      </c>
      <c r="C1636">
        <v>2769823</v>
      </c>
      <c r="D1636">
        <v>7032</v>
      </c>
      <c r="E1636">
        <v>164952</v>
      </c>
      <c r="F1636">
        <v>1</v>
      </c>
      <c r="G1636" t="s">
        <v>923</v>
      </c>
      <c r="H1636">
        <v>42941</v>
      </c>
      <c r="I1636">
        <v>22998973</v>
      </c>
      <c r="J1636" t="s">
        <v>46</v>
      </c>
      <c r="K1636" t="s">
        <v>47</v>
      </c>
      <c r="L1636" t="s">
        <v>48</v>
      </c>
      <c r="M1636" t="s">
        <v>49</v>
      </c>
      <c r="N1636" t="s">
        <v>9412</v>
      </c>
      <c r="O1636" t="s">
        <v>10389</v>
      </c>
      <c r="P1636" t="s">
        <v>207</v>
      </c>
      <c r="Q1636" t="s">
        <v>208</v>
      </c>
      <c r="R1636" t="s">
        <v>54</v>
      </c>
      <c r="S1636">
        <v>101093720</v>
      </c>
      <c r="T1636" t="s">
        <v>55</v>
      </c>
      <c r="U1636" t="s">
        <v>66</v>
      </c>
      <c r="V1636" t="s">
        <v>1007</v>
      </c>
      <c r="W1636">
        <v>2642.6</v>
      </c>
      <c r="X1636">
        <v>8384</v>
      </c>
      <c r="Y1636">
        <v>7692</v>
      </c>
      <c r="Z1636" t="s">
        <v>49</v>
      </c>
      <c r="AA1636" t="s">
        <v>10314</v>
      </c>
      <c r="AB1636" t="s">
        <v>10296</v>
      </c>
      <c r="AC1636" t="s">
        <v>10297</v>
      </c>
      <c r="AD1636" t="s">
        <v>52</v>
      </c>
      <c r="AE1636" t="s">
        <v>76</v>
      </c>
      <c r="AF1636" t="s">
        <v>10207</v>
      </c>
      <c r="AG1636" t="s">
        <v>10208</v>
      </c>
      <c r="AH1636" t="s">
        <v>10298</v>
      </c>
      <c r="AI1636" t="s">
        <v>48</v>
      </c>
      <c r="AJ1636" t="s">
        <v>47</v>
      </c>
      <c r="AK1636" t="s">
        <v>9412</v>
      </c>
      <c r="AL1636" t="s">
        <v>10207</v>
      </c>
      <c r="AM1636">
        <v>0</v>
      </c>
      <c r="AN1636" t="s">
        <v>47</v>
      </c>
      <c r="AO1636" t="s">
        <v>47</v>
      </c>
      <c r="AP1636" t="s">
        <v>47</v>
      </c>
      <c r="AQ1636" t="s">
        <v>47</v>
      </c>
      <c r="AR1636" t="s">
        <v>47</v>
      </c>
      <c r="AS1636">
        <v>2642.6</v>
      </c>
      <c r="AT1636">
        <v>8384</v>
      </c>
      <c r="AU1636">
        <v>1</v>
      </c>
      <c r="AV1636">
        <v>1</v>
      </c>
      <c r="AW1636" t="s">
        <v>10352</v>
      </c>
      <c r="AX1636">
        <v>10800</v>
      </c>
      <c r="AY1636" t="s">
        <v>66</v>
      </c>
      <c r="AZ1636" t="s">
        <v>5077</v>
      </c>
      <c r="BA1636">
        <v>2953</v>
      </c>
      <c r="BB1636" t="s">
        <v>5077</v>
      </c>
      <c r="BC1636">
        <v>2953</v>
      </c>
      <c r="BD1636">
        <v>120</v>
      </c>
      <c r="BE1636">
        <v>27801.38</v>
      </c>
      <c r="BF1636">
        <v>2</v>
      </c>
      <c r="BG1636">
        <v>11</v>
      </c>
      <c r="BH1636">
        <v>27801.38</v>
      </c>
      <c r="BI1636">
        <v>0</v>
      </c>
      <c r="BJ1636">
        <v>27801.38</v>
      </c>
      <c r="BK1636">
        <v>42000</v>
      </c>
      <c r="BL1636" t="s">
        <v>229</v>
      </c>
      <c r="BM1636" t="s">
        <v>10391</v>
      </c>
      <c r="BN1636" t="s">
        <v>10391</v>
      </c>
      <c r="BO1636" t="s">
        <v>47</v>
      </c>
    </row>
    <row r="1637" spans="1:67" hidden="1" x14ac:dyDescent="0.3">
      <c r="A1637">
        <v>154988</v>
      </c>
      <c r="B1637">
        <v>7123742256</v>
      </c>
      <c r="C1637">
        <v>5014992</v>
      </c>
      <c r="D1637">
        <v>7032</v>
      </c>
      <c r="E1637">
        <v>165237</v>
      </c>
      <c r="F1637">
        <v>1</v>
      </c>
      <c r="G1637" t="s">
        <v>923</v>
      </c>
      <c r="H1637">
        <v>42941</v>
      </c>
      <c r="I1637">
        <v>22998893</v>
      </c>
      <c r="J1637" t="s">
        <v>46</v>
      </c>
      <c r="K1637" t="s">
        <v>47</v>
      </c>
      <c r="L1637" t="s">
        <v>48</v>
      </c>
      <c r="M1637" t="s">
        <v>49</v>
      </c>
      <c r="N1637" t="s">
        <v>302</v>
      </c>
      <c r="O1637" t="s">
        <v>280</v>
      </c>
      <c r="P1637" t="s">
        <v>281</v>
      </c>
      <c r="Q1637" t="s">
        <v>282</v>
      </c>
      <c r="R1637" t="s">
        <v>54</v>
      </c>
      <c r="S1637">
        <v>100214689</v>
      </c>
      <c r="T1637" t="s">
        <v>155</v>
      </c>
      <c r="U1637" t="s">
        <v>56</v>
      </c>
      <c r="V1637" t="s">
        <v>57</v>
      </c>
      <c r="W1637">
        <v>3151.88</v>
      </c>
      <c r="X1637">
        <v>20815.2</v>
      </c>
      <c r="Y1637">
        <v>19051.2</v>
      </c>
      <c r="Z1637" t="s">
        <v>49</v>
      </c>
      <c r="AA1637" t="s">
        <v>10314</v>
      </c>
      <c r="AB1637" t="s">
        <v>10296</v>
      </c>
      <c r="AC1637" t="s">
        <v>10297</v>
      </c>
      <c r="AD1637" t="s">
        <v>52</v>
      </c>
      <c r="AE1637" t="s">
        <v>76</v>
      </c>
      <c r="AF1637" t="s">
        <v>10207</v>
      </c>
      <c r="AG1637" t="s">
        <v>10208</v>
      </c>
      <c r="AH1637" t="s">
        <v>10298</v>
      </c>
      <c r="AI1637" t="s">
        <v>48</v>
      </c>
      <c r="AJ1637" t="s">
        <v>47</v>
      </c>
      <c r="AK1637" t="s">
        <v>302</v>
      </c>
      <c r="AL1637" t="s">
        <v>10217</v>
      </c>
      <c r="AM1637">
        <v>0</v>
      </c>
      <c r="AN1637" t="s">
        <v>47</v>
      </c>
      <c r="AO1637" t="s">
        <v>47</v>
      </c>
      <c r="AP1637" t="s">
        <v>47</v>
      </c>
      <c r="AQ1637" t="s">
        <v>47</v>
      </c>
      <c r="AR1637" t="s">
        <v>47</v>
      </c>
      <c r="AS1637">
        <v>3151.88</v>
      </c>
      <c r="AT1637">
        <v>20815.2</v>
      </c>
      <c r="AU1637">
        <v>1</v>
      </c>
      <c r="AV1637">
        <v>1</v>
      </c>
      <c r="AW1637" t="s">
        <v>10352</v>
      </c>
      <c r="AX1637">
        <v>27000</v>
      </c>
      <c r="AY1637" t="s">
        <v>56</v>
      </c>
      <c r="AZ1637" t="s">
        <v>303</v>
      </c>
      <c r="BA1637">
        <v>3500</v>
      </c>
      <c r="BB1637" t="s">
        <v>303</v>
      </c>
      <c r="BC1637">
        <v>3500</v>
      </c>
      <c r="BD1637">
        <v>215</v>
      </c>
      <c r="BE1637">
        <v>48616.58</v>
      </c>
      <c r="BF1637">
        <v>3</v>
      </c>
      <c r="BG1637">
        <v>11</v>
      </c>
      <c r="BH1637">
        <v>0</v>
      </c>
      <c r="BI1637">
        <v>0</v>
      </c>
      <c r="BJ1637">
        <v>0</v>
      </c>
      <c r="BK1637">
        <v>0</v>
      </c>
      <c r="BL1637" t="s">
        <v>59</v>
      </c>
      <c r="BM1637" t="s">
        <v>304</v>
      </c>
      <c r="BN1637" t="s">
        <v>305</v>
      </c>
      <c r="BO1637">
        <v>0</v>
      </c>
    </row>
    <row r="1638" spans="1:67" hidden="1" x14ac:dyDescent="0.3">
      <c r="A1638">
        <v>154986</v>
      </c>
      <c r="B1638">
        <v>7123742239</v>
      </c>
      <c r="C1638">
        <v>925239</v>
      </c>
      <c r="D1638">
        <v>7032</v>
      </c>
      <c r="E1638">
        <v>165235</v>
      </c>
      <c r="F1638">
        <v>1</v>
      </c>
      <c r="G1638" t="s">
        <v>923</v>
      </c>
      <c r="H1638">
        <v>42941</v>
      </c>
      <c r="I1638">
        <v>22998891</v>
      </c>
      <c r="J1638" t="s">
        <v>46</v>
      </c>
      <c r="K1638" t="s">
        <v>47</v>
      </c>
      <c r="L1638" t="s">
        <v>48</v>
      </c>
      <c r="M1638" t="s">
        <v>49</v>
      </c>
      <c r="N1638" t="s">
        <v>97</v>
      </c>
      <c r="O1638" t="s">
        <v>98</v>
      </c>
      <c r="P1638" t="s">
        <v>99</v>
      </c>
      <c r="Q1638" t="s">
        <v>100</v>
      </c>
      <c r="R1638" t="s">
        <v>54</v>
      </c>
      <c r="S1638">
        <v>100223303</v>
      </c>
      <c r="T1638" t="s">
        <v>64</v>
      </c>
      <c r="U1638" t="s">
        <v>56</v>
      </c>
      <c r="V1638" t="s">
        <v>57</v>
      </c>
      <c r="W1638">
        <v>6311.04</v>
      </c>
      <c r="X1638">
        <v>20802.72</v>
      </c>
      <c r="Y1638">
        <v>19136.080000000002</v>
      </c>
      <c r="Z1638" t="s">
        <v>49</v>
      </c>
      <c r="AA1638" t="s">
        <v>10314</v>
      </c>
      <c r="AB1638" t="s">
        <v>10296</v>
      </c>
      <c r="AC1638" t="s">
        <v>10297</v>
      </c>
      <c r="AD1638" t="s">
        <v>52</v>
      </c>
      <c r="AE1638" t="s">
        <v>76</v>
      </c>
      <c r="AF1638" t="s">
        <v>10207</v>
      </c>
      <c r="AG1638" t="s">
        <v>10208</v>
      </c>
      <c r="AH1638" t="s">
        <v>10298</v>
      </c>
      <c r="AI1638" t="s">
        <v>48</v>
      </c>
      <c r="AJ1638" t="s">
        <v>47</v>
      </c>
      <c r="AK1638" t="s">
        <v>97</v>
      </c>
      <c r="AL1638" t="s">
        <v>10240</v>
      </c>
      <c r="AM1638">
        <v>0</v>
      </c>
      <c r="AN1638" t="s">
        <v>47</v>
      </c>
      <c r="AO1638" t="s">
        <v>47</v>
      </c>
      <c r="AP1638" t="s">
        <v>47</v>
      </c>
      <c r="AQ1638" t="s">
        <v>47</v>
      </c>
      <c r="AR1638" t="s">
        <v>47</v>
      </c>
      <c r="AS1638">
        <v>6311.04</v>
      </c>
      <c r="AT1638">
        <v>20802.72</v>
      </c>
      <c r="AU1638">
        <v>1</v>
      </c>
      <c r="AV1638">
        <v>1</v>
      </c>
      <c r="AW1638" t="s">
        <v>10352</v>
      </c>
      <c r="AX1638">
        <v>27000</v>
      </c>
      <c r="AY1638" t="s">
        <v>56</v>
      </c>
      <c r="AZ1638" t="s">
        <v>101</v>
      </c>
      <c r="BA1638">
        <v>7008.08</v>
      </c>
      <c r="BB1638" t="s">
        <v>101</v>
      </c>
      <c r="BC1638">
        <v>7008.08</v>
      </c>
      <c r="BD1638">
        <v>1124</v>
      </c>
      <c r="BE1638">
        <v>69419.3</v>
      </c>
      <c r="BF1638">
        <v>4</v>
      </c>
      <c r="BG1638">
        <v>11</v>
      </c>
      <c r="BH1638">
        <v>41617.919999999998</v>
      </c>
      <c r="BI1638">
        <v>0</v>
      </c>
      <c r="BJ1638">
        <v>41617.919999999998</v>
      </c>
      <c r="BK1638">
        <v>42000</v>
      </c>
      <c r="BL1638" t="s">
        <v>229</v>
      </c>
      <c r="BM1638" t="s">
        <v>103</v>
      </c>
      <c r="BN1638" t="s">
        <v>103</v>
      </c>
      <c r="BO1638">
        <v>9110.5040000000008</v>
      </c>
    </row>
    <row r="1639" spans="1:67" hidden="1" x14ac:dyDescent="0.3">
      <c r="A1639">
        <v>154961</v>
      </c>
      <c r="B1639">
        <v>7123742198</v>
      </c>
      <c r="C1639">
        <v>4463264</v>
      </c>
      <c r="D1639">
        <v>7032</v>
      </c>
      <c r="E1639">
        <v>165210</v>
      </c>
      <c r="F1639">
        <v>1</v>
      </c>
      <c r="G1639" t="s">
        <v>923</v>
      </c>
      <c r="H1639">
        <v>42941</v>
      </c>
      <c r="I1639">
        <v>22998847</v>
      </c>
      <c r="J1639" t="s">
        <v>46</v>
      </c>
      <c r="K1639" t="s">
        <v>47</v>
      </c>
      <c r="L1639" t="s">
        <v>48</v>
      </c>
      <c r="M1639" t="s">
        <v>49</v>
      </c>
      <c r="N1639" t="s">
        <v>9400</v>
      </c>
      <c r="O1639" t="s">
        <v>10266</v>
      </c>
      <c r="P1639" t="s">
        <v>2264</v>
      </c>
      <c r="Q1639" t="s">
        <v>10372</v>
      </c>
      <c r="R1639" t="s">
        <v>10178</v>
      </c>
      <c r="S1639">
        <v>100788157</v>
      </c>
      <c r="T1639" t="s">
        <v>606</v>
      </c>
      <c r="U1639" t="s">
        <v>66</v>
      </c>
      <c r="V1639" t="s">
        <v>1007</v>
      </c>
      <c r="W1639">
        <v>2473</v>
      </c>
      <c r="X1639">
        <v>9802.7999999999993</v>
      </c>
      <c r="Y1639">
        <v>9072</v>
      </c>
      <c r="Z1639" t="s">
        <v>49</v>
      </c>
      <c r="AA1639" t="s">
        <v>10314</v>
      </c>
      <c r="AB1639" t="s">
        <v>10296</v>
      </c>
      <c r="AC1639" t="s">
        <v>10297</v>
      </c>
      <c r="AD1639" t="s">
        <v>52</v>
      </c>
      <c r="AE1639" t="s">
        <v>76</v>
      </c>
      <c r="AF1639" t="s">
        <v>10207</v>
      </c>
      <c r="AG1639" t="s">
        <v>10208</v>
      </c>
      <c r="AH1639" t="s">
        <v>10298</v>
      </c>
      <c r="AI1639" t="s">
        <v>48</v>
      </c>
      <c r="AJ1639" t="s">
        <v>47</v>
      </c>
      <c r="AK1639" t="s">
        <v>9400</v>
      </c>
      <c r="AL1639" t="s">
        <v>10207</v>
      </c>
      <c r="AM1639">
        <v>0</v>
      </c>
      <c r="AN1639" t="s">
        <v>47</v>
      </c>
      <c r="AO1639" t="s">
        <v>47</v>
      </c>
      <c r="AP1639" t="s">
        <v>47</v>
      </c>
      <c r="AQ1639" t="s">
        <v>47</v>
      </c>
      <c r="AR1639" t="s">
        <v>47</v>
      </c>
      <c r="AS1639">
        <v>2473</v>
      </c>
      <c r="AT1639">
        <v>9802.7999999999993</v>
      </c>
      <c r="AU1639">
        <v>1</v>
      </c>
      <c r="AV1639">
        <v>1</v>
      </c>
      <c r="AW1639" t="s">
        <v>10362</v>
      </c>
      <c r="AX1639">
        <v>10800</v>
      </c>
      <c r="AY1639" t="s">
        <v>66</v>
      </c>
      <c r="AZ1639" t="s">
        <v>10373</v>
      </c>
      <c r="BA1639" t="s">
        <v>47</v>
      </c>
      <c r="BB1639" t="s">
        <v>10373</v>
      </c>
      <c r="BC1639" t="s">
        <v>47</v>
      </c>
      <c r="BD1639">
        <v>1148</v>
      </c>
      <c r="BE1639">
        <v>79222.100000000006</v>
      </c>
      <c r="BF1639">
        <v>5</v>
      </c>
      <c r="BG1639">
        <v>11</v>
      </c>
      <c r="BH1639">
        <v>0</v>
      </c>
      <c r="BI1639">
        <v>0</v>
      </c>
      <c r="BJ1639">
        <v>0</v>
      </c>
      <c r="BK1639">
        <v>0</v>
      </c>
      <c r="BL1639" t="s">
        <v>59</v>
      </c>
      <c r="BM1639" t="s">
        <v>10376</v>
      </c>
      <c r="BN1639" t="s">
        <v>10375</v>
      </c>
      <c r="BO1639">
        <v>0</v>
      </c>
    </row>
    <row r="1640" spans="1:67" x14ac:dyDescent="0.3">
      <c r="A1640">
        <v>154964</v>
      </c>
      <c r="B1640">
        <v>7123742201</v>
      </c>
      <c r="C1640">
        <v>4463264</v>
      </c>
      <c r="D1640">
        <v>7032</v>
      </c>
      <c r="E1640">
        <v>165213</v>
      </c>
      <c r="F1640">
        <v>1</v>
      </c>
      <c r="G1640" t="s">
        <v>923</v>
      </c>
      <c r="H1640">
        <v>42941</v>
      </c>
      <c r="I1640">
        <v>22998850</v>
      </c>
      <c r="J1640" t="s">
        <v>46</v>
      </c>
      <c r="K1640" t="s">
        <v>47</v>
      </c>
      <c r="L1640" t="s">
        <v>48</v>
      </c>
      <c r="M1640" t="s">
        <v>49</v>
      </c>
      <c r="N1640" t="s">
        <v>9400</v>
      </c>
      <c r="O1640" t="s">
        <v>10266</v>
      </c>
      <c r="P1640" t="s">
        <v>2264</v>
      </c>
      <c r="Q1640" t="s">
        <v>10372</v>
      </c>
      <c r="R1640" t="s">
        <v>10178</v>
      </c>
      <c r="S1640">
        <v>100788157</v>
      </c>
      <c r="T1640" t="s">
        <v>606</v>
      </c>
      <c r="U1640" t="s">
        <v>66</v>
      </c>
      <c r="V1640" t="s">
        <v>1007</v>
      </c>
      <c r="W1640">
        <v>2473</v>
      </c>
      <c r="X1640">
        <v>10775.31</v>
      </c>
      <c r="Y1640">
        <v>9877.2900000000009</v>
      </c>
      <c r="Z1640" t="s">
        <v>49</v>
      </c>
      <c r="AA1640" t="s">
        <v>10314</v>
      </c>
      <c r="AB1640" t="s">
        <v>10296</v>
      </c>
      <c r="AC1640" t="s">
        <v>10297</v>
      </c>
      <c r="AD1640" t="s">
        <v>52</v>
      </c>
      <c r="AE1640" t="s">
        <v>76</v>
      </c>
      <c r="AF1640" t="s">
        <v>10207</v>
      </c>
      <c r="AG1640" t="s">
        <v>10208</v>
      </c>
      <c r="AH1640" t="s">
        <v>10298</v>
      </c>
      <c r="AI1640" t="s">
        <v>48</v>
      </c>
      <c r="AJ1640" t="s">
        <v>47</v>
      </c>
      <c r="AK1640" t="s">
        <v>9400</v>
      </c>
      <c r="AL1640" t="s">
        <v>10207</v>
      </c>
      <c r="AM1640">
        <v>0</v>
      </c>
      <c r="AN1640" t="s">
        <v>47</v>
      </c>
      <c r="AO1640" t="s">
        <v>47</v>
      </c>
      <c r="AP1640" t="s">
        <v>47</v>
      </c>
      <c r="AQ1640" t="s">
        <v>47</v>
      </c>
      <c r="AR1640" t="s">
        <v>47</v>
      </c>
      <c r="AS1640">
        <v>2473</v>
      </c>
      <c r="AT1640">
        <v>10775.31</v>
      </c>
      <c r="AU1640">
        <v>1</v>
      </c>
      <c r="AV1640">
        <v>1</v>
      </c>
      <c r="AW1640" t="s">
        <v>10362</v>
      </c>
      <c r="AX1640">
        <v>10800</v>
      </c>
      <c r="AY1640" t="s">
        <v>66</v>
      </c>
      <c r="AZ1640" t="s">
        <v>10373</v>
      </c>
      <c r="BA1640" t="s">
        <v>47</v>
      </c>
      <c r="BB1640" t="s">
        <v>10373</v>
      </c>
      <c r="BC1640" t="s">
        <v>47</v>
      </c>
      <c r="BD1640">
        <v>1148</v>
      </c>
      <c r="BE1640">
        <v>89997.41</v>
      </c>
      <c r="BF1640">
        <v>6</v>
      </c>
      <c r="BG1640">
        <v>11</v>
      </c>
      <c r="BH1640">
        <v>20578.11</v>
      </c>
      <c r="BI1640">
        <v>0</v>
      </c>
      <c r="BJ1640">
        <v>20578.11</v>
      </c>
      <c r="BK1640">
        <v>27000</v>
      </c>
      <c r="BL1640" t="s">
        <v>56</v>
      </c>
      <c r="BM1640" t="s">
        <v>10374</v>
      </c>
      <c r="BN1640" t="s">
        <v>10375</v>
      </c>
      <c r="BO1640" t="s">
        <v>47</v>
      </c>
    </row>
    <row r="1641" spans="1:67" hidden="1" x14ac:dyDescent="0.3">
      <c r="A1641">
        <v>154970</v>
      </c>
      <c r="B1641">
        <v>7123742207</v>
      </c>
      <c r="C1641">
        <v>4463264</v>
      </c>
      <c r="D1641">
        <v>7032</v>
      </c>
      <c r="E1641">
        <v>165219</v>
      </c>
      <c r="F1641">
        <v>1</v>
      </c>
      <c r="G1641" t="s">
        <v>923</v>
      </c>
      <c r="H1641">
        <v>42941</v>
      </c>
      <c r="I1641">
        <v>22998856</v>
      </c>
      <c r="J1641" t="s">
        <v>46</v>
      </c>
      <c r="K1641" t="s">
        <v>47</v>
      </c>
      <c r="L1641" t="s">
        <v>48</v>
      </c>
      <c r="M1641" t="s">
        <v>49</v>
      </c>
      <c r="N1641" t="s">
        <v>9400</v>
      </c>
      <c r="O1641" t="s">
        <v>10266</v>
      </c>
      <c r="P1641" t="s">
        <v>2264</v>
      </c>
      <c r="Q1641" t="s">
        <v>10372</v>
      </c>
      <c r="R1641" t="s">
        <v>10178</v>
      </c>
      <c r="S1641">
        <v>100788157</v>
      </c>
      <c r="T1641" t="s">
        <v>606</v>
      </c>
      <c r="U1641" t="s">
        <v>66</v>
      </c>
      <c r="V1641" t="s">
        <v>1007</v>
      </c>
      <c r="W1641">
        <v>2473</v>
      </c>
      <c r="X1641">
        <v>10657.72</v>
      </c>
      <c r="Y1641">
        <v>9788.16</v>
      </c>
      <c r="Z1641" t="s">
        <v>49</v>
      </c>
      <c r="AA1641" t="s">
        <v>10314</v>
      </c>
      <c r="AB1641" t="s">
        <v>10296</v>
      </c>
      <c r="AC1641" t="s">
        <v>10297</v>
      </c>
      <c r="AD1641" t="s">
        <v>52</v>
      </c>
      <c r="AE1641" t="s">
        <v>76</v>
      </c>
      <c r="AF1641" t="s">
        <v>10207</v>
      </c>
      <c r="AG1641" t="s">
        <v>10208</v>
      </c>
      <c r="AH1641" t="s">
        <v>10298</v>
      </c>
      <c r="AI1641" t="s">
        <v>48</v>
      </c>
      <c r="AJ1641" t="s">
        <v>47</v>
      </c>
      <c r="AK1641" t="s">
        <v>9400</v>
      </c>
      <c r="AL1641" t="s">
        <v>10207</v>
      </c>
      <c r="AM1641">
        <v>0</v>
      </c>
      <c r="AN1641" t="s">
        <v>47</v>
      </c>
      <c r="AO1641" t="s">
        <v>47</v>
      </c>
      <c r="AP1641" t="s">
        <v>47</v>
      </c>
      <c r="AQ1641" t="s">
        <v>47</v>
      </c>
      <c r="AR1641" t="s">
        <v>47</v>
      </c>
      <c r="AS1641">
        <v>2473</v>
      </c>
      <c r="AT1641">
        <v>10657.72</v>
      </c>
      <c r="AU1641">
        <v>1</v>
      </c>
      <c r="AV1641">
        <v>1</v>
      </c>
      <c r="AW1641" t="s">
        <v>10362</v>
      </c>
      <c r="AX1641">
        <v>10800</v>
      </c>
      <c r="AY1641" t="s">
        <v>66</v>
      </c>
      <c r="AZ1641" t="s">
        <v>10373</v>
      </c>
      <c r="BA1641" t="s">
        <v>47</v>
      </c>
      <c r="BB1641" t="s">
        <v>10373</v>
      </c>
      <c r="BC1641" t="s">
        <v>47</v>
      </c>
      <c r="BD1641">
        <v>1148</v>
      </c>
      <c r="BE1641">
        <v>100655.13</v>
      </c>
      <c r="BF1641">
        <v>7</v>
      </c>
      <c r="BG1641">
        <v>11</v>
      </c>
      <c r="BH1641">
        <v>0</v>
      </c>
      <c r="BI1641">
        <v>0</v>
      </c>
      <c r="BJ1641">
        <v>0</v>
      </c>
      <c r="BK1641">
        <v>0</v>
      </c>
      <c r="BL1641" t="s">
        <v>59</v>
      </c>
      <c r="BM1641" t="s">
        <v>10376</v>
      </c>
      <c r="BN1641" t="s">
        <v>10375</v>
      </c>
      <c r="BO1641">
        <v>0</v>
      </c>
    </row>
    <row r="1642" spans="1:67" x14ac:dyDescent="0.3">
      <c r="A1642">
        <v>154971</v>
      </c>
      <c r="B1642">
        <v>7123742208</v>
      </c>
      <c r="C1642">
        <v>4463264</v>
      </c>
      <c r="D1642">
        <v>7032</v>
      </c>
      <c r="E1642">
        <v>165220</v>
      </c>
      <c r="F1642">
        <v>1</v>
      </c>
      <c r="G1642" t="s">
        <v>923</v>
      </c>
      <c r="H1642">
        <v>42941</v>
      </c>
      <c r="I1642">
        <v>22998857</v>
      </c>
      <c r="J1642" t="s">
        <v>46</v>
      </c>
      <c r="K1642" t="s">
        <v>47</v>
      </c>
      <c r="L1642" t="s">
        <v>48</v>
      </c>
      <c r="M1642" t="s">
        <v>49</v>
      </c>
      <c r="N1642" t="s">
        <v>9400</v>
      </c>
      <c r="O1642" t="s">
        <v>10266</v>
      </c>
      <c r="P1642" t="s">
        <v>2264</v>
      </c>
      <c r="Q1642" t="s">
        <v>10372</v>
      </c>
      <c r="R1642" t="s">
        <v>10178</v>
      </c>
      <c r="S1642">
        <v>100788157</v>
      </c>
      <c r="T1642" t="s">
        <v>606</v>
      </c>
      <c r="U1642" t="s">
        <v>66</v>
      </c>
      <c r="V1642" t="s">
        <v>1007</v>
      </c>
      <c r="W1642">
        <v>2473</v>
      </c>
      <c r="X1642">
        <v>9243.9500000000007</v>
      </c>
      <c r="Y1642">
        <v>8531.3700000000008</v>
      </c>
      <c r="Z1642" t="s">
        <v>49</v>
      </c>
      <c r="AA1642" t="s">
        <v>10314</v>
      </c>
      <c r="AB1642" t="s">
        <v>10296</v>
      </c>
      <c r="AC1642" t="s">
        <v>10297</v>
      </c>
      <c r="AD1642" t="s">
        <v>52</v>
      </c>
      <c r="AE1642" t="s">
        <v>76</v>
      </c>
      <c r="AF1642" t="s">
        <v>10207</v>
      </c>
      <c r="AG1642" t="s">
        <v>10208</v>
      </c>
      <c r="AH1642" t="s">
        <v>10298</v>
      </c>
      <c r="AI1642" t="s">
        <v>48</v>
      </c>
      <c r="AJ1642" t="s">
        <v>47</v>
      </c>
      <c r="AK1642" t="s">
        <v>9400</v>
      </c>
      <c r="AL1642" t="s">
        <v>10207</v>
      </c>
      <c r="AM1642">
        <v>0</v>
      </c>
      <c r="AN1642" t="s">
        <v>47</v>
      </c>
      <c r="AO1642" t="s">
        <v>47</v>
      </c>
      <c r="AP1642" t="s">
        <v>47</v>
      </c>
      <c r="AQ1642" t="s">
        <v>47</v>
      </c>
      <c r="AR1642" t="s">
        <v>47</v>
      </c>
      <c r="AS1642">
        <v>2473</v>
      </c>
      <c r="AT1642">
        <v>9243.9500000000007</v>
      </c>
      <c r="AU1642">
        <v>1</v>
      </c>
      <c r="AV1642">
        <v>1</v>
      </c>
      <c r="AW1642" t="s">
        <v>10362</v>
      </c>
      <c r="AX1642">
        <v>10800</v>
      </c>
      <c r="AY1642" t="s">
        <v>66</v>
      </c>
      <c r="AZ1642" t="s">
        <v>10373</v>
      </c>
      <c r="BA1642" t="s">
        <v>47</v>
      </c>
      <c r="BB1642" t="s">
        <v>10373</v>
      </c>
      <c r="BC1642" t="s">
        <v>47</v>
      </c>
      <c r="BD1642">
        <v>1148</v>
      </c>
      <c r="BE1642">
        <v>109899.08</v>
      </c>
      <c r="BF1642">
        <v>8</v>
      </c>
      <c r="BG1642">
        <v>11</v>
      </c>
      <c r="BH1642">
        <v>19901.669999999998</v>
      </c>
      <c r="BI1642">
        <v>0</v>
      </c>
      <c r="BJ1642">
        <v>19901.669999999998</v>
      </c>
      <c r="BK1642">
        <v>27000</v>
      </c>
      <c r="BL1642" t="s">
        <v>56</v>
      </c>
      <c r="BM1642" t="s">
        <v>10374</v>
      </c>
      <c r="BN1642" t="s">
        <v>10375</v>
      </c>
      <c r="BO1642" t="s">
        <v>47</v>
      </c>
    </row>
    <row r="1643" spans="1:67" hidden="1" x14ac:dyDescent="0.3">
      <c r="A1643">
        <v>154965</v>
      </c>
      <c r="B1643">
        <v>7123742202</v>
      </c>
      <c r="C1643">
        <v>723335</v>
      </c>
      <c r="D1643">
        <v>7032</v>
      </c>
      <c r="E1643">
        <v>165214</v>
      </c>
      <c r="F1643">
        <v>1</v>
      </c>
      <c r="G1643" t="s">
        <v>923</v>
      </c>
      <c r="H1643">
        <v>42941</v>
      </c>
      <c r="I1643">
        <v>22998851</v>
      </c>
      <c r="J1643" t="s">
        <v>46</v>
      </c>
      <c r="K1643" t="s">
        <v>47</v>
      </c>
      <c r="L1643" t="s">
        <v>48</v>
      </c>
      <c r="M1643" t="s">
        <v>49</v>
      </c>
      <c r="N1643" t="s">
        <v>9400</v>
      </c>
      <c r="O1643" t="s">
        <v>333</v>
      </c>
      <c r="P1643" t="s">
        <v>99</v>
      </c>
      <c r="Q1643" t="s">
        <v>10424</v>
      </c>
      <c r="R1643" t="s">
        <v>992</v>
      </c>
      <c r="S1643">
        <v>100994845</v>
      </c>
      <c r="T1643" t="s">
        <v>86</v>
      </c>
      <c r="U1643" t="s">
        <v>56</v>
      </c>
      <c r="V1643" t="s">
        <v>57</v>
      </c>
      <c r="W1643">
        <v>8900</v>
      </c>
      <c r="X1643">
        <v>20320.88</v>
      </c>
      <c r="Y1643">
        <v>18411.599999999999</v>
      </c>
      <c r="Z1643" t="s">
        <v>49</v>
      </c>
      <c r="AA1643" t="s">
        <v>10314</v>
      </c>
      <c r="AB1643" t="s">
        <v>10296</v>
      </c>
      <c r="AC1643" t="s">
        <v>10297</v>
      </c>
      <c r="AD1643" t="s">
        <v>52</v>
      </c>
      <c r="AE1643" t="s">
        <v>76</v>
      </c>
      <c r="AF1643" t="s">
        <v>10207</v>
      </c>
      <c r="AG1643" t="s">
        <v>10208</v>
      </c>
      <c r="AH1643" t="s">
        <v>10298</v>
      </c>
      <c r="AI1643" t="s">
        <v>48</v>
      </c>
      <c r="AJ1643" t="s">
        <v>47</v>
      </c>
      <c r="AK1643" t="s">
        <v>9400</v>
      </c>
      <c r="AL1643" t="s">
        <v>10240</v>
      </c>
      <c r="AM1643">
        <v>0</v>
      </c>
      <c r="AN1643" t="s">
        <v>47</v>
      </c>
      <c r="AO1643" t="s">
        <v>47</v>
      </c>
      <c r="AP1643" t="s">
        <v>47</v>
      </c>
      <c r="AQ1643" t="s">
        <v>47</v>
      </c>
      <c r="AR1643" t="s">
        <v>47</v>
      </c>
      <c r="AS1643">
        <v>8900</v>
      </c>
      <c r="AT1643">
        <v>20320.88</v>
      </c>
      <c r="AU1643">
        <v>1</v>
      </c>
      <c r="AV1643">
        <v>1</v>
      </c>
      <c r="AW1643" t="s">
        <v>10358</v>
      </c>
      <c r="AX1643">
        <v>27000</v>
      </c>
      <c r="AY1643" t="s">
        <v>56</v>
      </c>
      <c r="AZ1643" t="s">
        <v>10453</v>
      </c>
      <c r="BA1643" t="s">
        <v>47</v>
      </c>
      <c r="BB1643" t="s">
        <v>10453</v>
      </c>
      <c r="BC1643" t="s">
        <v>47</v>
      </c>
      <c r="BD1643">
        <v>1862</v>
      </c>
      <c r="BE1643">
        <v>130219.96</v>
      </c>
      <c r="BF1643">
        <v>9</v>
      </c>
      <c r="BG1643">
        <v>11</v>
      </c>
      <c r="BH1643">
        <v>0</v>
      </c>
      <c r="BI1643">
        <v>0</v>
      </c>
      <c r="BJ1643">
        <v>0</v>
      </c>
      <c r="BK1643">
        <v>0</v>
      </c>
      <c r="BL1643" t="s">
        <v>59</v>
      </c>
      <c r="BM1643" t="s">
        <v>10454</v>
      </c>
      <c r="BN1643" t="s">
        <v>10455</v>
      </c>
      <c r="BO1643">
        <v>0</v>
      </c>
    </row>
    <row r="1644" spans="1:67" hidden="1" x14ac:dyDescent="0.3">
      <c r="A1644">
        <v>154978</v>
      </c>
      <c r="B1644">
        <v>7123742231</v>
      </c>
      <c r="C1644">
        <v>940117</v>
      </c>
      <c r="D1644">
        <v>7032</v>
      </c>
      <c r="E1644">
        <v>165227</v>
      </c>
      <c r="F1644">
        <v>1</v>
      </c>
      <c r="G1644" t="s">
        <v>923</v>
      </c>
      <c r="H1644">
        <v>42941</v>
      </c>
      <c r="I1644">
        <v>22998885</v>
      </c>
      <c r="J1644" t="s">
        <v>46</v>
      </c>
      <c r="K1644" t="s">
        <v>47</v>
      </c>
      <c r="L1644" t="s">
        <v>48</v>
      </c>
      <c r="M1644" t="s">
        <v>49</v>
      </c>
      <c r="N1644" t="s">
        <v>69</v>
      </c>
      <c r="O1644" t="s">
        <v>70</v>
      </c>
      <c r="P1644" t="s">
        <v>71</v>
      </c>
      <c r="Q1644" t="s">
        <v>72</v>
      </c>
      <c r="R1644" t="s">
        <v>54</v>
      </c>
      <c r="S1644">
        <v>100994845</v>
      </c>
      <c r="T1644" t="s">
        <v>86</v>
      </c>
      <c r="U1644" t="s">
        <v>56</v>
      </c>
      <c r="V1644" t="s">
        <v>57</v>
      </c>
      <c r="W1644">
        <v>10986.56</v>
      </c>
      <c r="X1644">
        <v>19612.68</v>
      </c>
      <c r="Y1644">
        <v>17533.439999999999</v>
      </c>
      <c r="Z1644" t="s">
        <v>49</v>
      </c>
      <c r="AA1644" t="s">
        <v>10314</v>
      </c>
      <c r="AB1644" t="s">
        <v>10296</v>
      </c>
      <c r="AC1644" t="s">
        <v>10297</v>
      </c>
      <c r="AD1644" t="s">
        <v>52</v>
      </c>
      <c r="AE1644" t="s">
        <v>76</v>
      </c>
      <c r="AF1644" t="s">
        <v>10207</v>
      </c>
      <c r="AG1644" t="s">
        <v>10208</v>
      </c>
      <c r="AH1644" t="s">
        <v>10298</v>
      </c>
      <c r="AI1644" t="s">
        <v>48</v>
      </c>
      <c r="AJ1644" t="s">
        <v>47</v>
      </c>
      <c r="AK1644" t="s">
        <v>69</v>
      </c>
      <c r="AL1644" t="s">
        <v>10240</v>
      </c>
      <c r="AM1644">
        <v>0</v>
      </c>
      <c r="AN1644" t="s">
        <v>47</v>
      </c>
      <c r="AO1644" t="s">
        <v>47</v>
      </c>
      <c r="AP1644" t="s">
        <v>47</v>
      </c>
      <c r="AQ1644" t="s">
        <v>47</v>
      </c>
      <c r="AR1644" t="s">
        <v>47</v>
      </c>
      <c r="AS1644">
        <v>10986.56</v>
      </c>
      <c r="AT1644">
        <v>19612.68</v>
      </c>
      <c r="AU1644">
        <v>1</v>
      </c>
      <c r="AV1644">
        <v>1</v>
      </c>
      <c r="AW1644" t="s">
        <v>10352</v>
      </c>
      <c r="AX1644">
        <v>27000</v>
      </c>
      <c r="AY1644" t="s">
        <v>56</v>
      </c>
      <c r="AZ1644" t="s">
        <v>236</v>
      </c>
      <c r="BA1644">
        <v>12200</v>
      </c>
      <c r="BB1644" t="s">
        <v>236</v>
      </c>
      <c r="BC1644">
        <v>12200</v>
      </c>
      <c r="BD1644">
        <v>2384</v>
      </c>
      <c r="BE1644">
        <v>149832.64000000001</v>
      </c>
      <c r="BF1644">
        <v>10</v>
      </c>
      <c r="BG1644">
        <v>11</v>
      </c>
      <c r="BH1644">
        <v>39933.56</v>
      </c>
      <c r="BI1644">
        <v>0</v>
      </c>
      <c r="BJ1644">
        <v>39933.56</v>
      </c>
      <c r="BK1644">
        <v>42000</v>
      </c>
      <c r="BL1644" t="s">
        <v>229</v>
      </c>
      <c r="BM1644" t="s">
        <v>238</v>
      </c>
      <c r="BN1644" t="s">
        <v>238</v>
      </c>
      <c r="BO1644">
        <v>15860</v>
      </c>
    </row>
    <row r="1645" spans="1:67" hidden="1" x14ac:dyDescent="0.3">
      <c r="A1645">
        <v>154976</v>
      </c>
      <c r="B1645">
        <v>7123742228</v>
      </c>
      <c r="C1645">
        <v>4205647</v>
      </c>
      <c r="D1645">
        <v>7032</v>
      </c>
      <c r="E1645">
        <v>165225</v>
      </c>
      <c r="F1645">
        <v>1</v>
      </c>
      <c r="G1645" t="s">
        <v>923</v>
      </c>
      <c r="H1645">
        <v>42941</v>
      </c>
      <c r="I1645">
        <v>22998882</v>
      </c>
      <c r="J1645" t="s">
        <v>46</v>
      </c>
      <c r="K1645" t="s">
        <v>47</v>
      </c>
      <c r="L1645" t="s">
        <v>48</v>
      </c>
      <c r="M1645" t="s">
        <v>49</v>
      </c>
      <c r="N1645" t="s">
        <v>168</v>
      </c>
      <c r="O1645" t="s">
        <v>169</v>
      </c>
      <c r="P1645" t="s">
        <v>170</v>
      </c>
      <c r="Q1645" t="s">
        <v>171</v>
      </c>
      <c r="R1645" t="s">
        <v>54</v>
      </c>
      <c r="S1645">
        <v>101047835</v>
      </c>
      <c r="T1645" t="s">
        <v>172</v>
      </c>
      <c r="U1645" t="s">
        <v>56</v>
      </c>
      <c r="V1645" t="s">
        <v>57</v>
      </c>
      <c r="W1645">
        <v>13802.09</v>
      </c>
      <c r="X1645">
        <v>21089.26</v>
      </c>
      <c r="Y1645">
        <v>19322.669999999998</v>
      </c>
      <c r="Z1645" t="s">
        <v>49</v>
      </c>
      <c r="AA1645" t="s">
        <v>10314</v>
      </c>
      <c r="AB1645" t="s">
        <v>10296</v>
      </c>
      <c r="AC1645" t="s">
        <v>10297</v>
      </c>
      <c r="AD1645" t="s">
        <v>52</v>
      </c>
      <c r="AE1645" t="s">
        <v>76</v>
      </c>
      <c r="AF1645" t="s">
        <v>10207</v>
      </c>
      <c r="AG1645" t="s">
        <v>10208</v>
      </c>
      <c r="AH1645" t="s">
        <v>10298</v>
      </c>
      <c r="AI1645" t="s">
        <v>48</v>
      </c>
      <c r="AJ1645" t="s">
        <v>47</v>
      </c>
      <c r="AK1645" t="s">
        <v>168</v>
      </c>
      <c r="AL1645" t="s">
        <v>10240</v>
      </c>
      <c r="AM1645">
        <v>0</v>
      </c>
      <c r="AN1645" t="s">
        <v>47</v>
      </c>
      <c r="AO1645" t="s">
        <v>47</v>
      </c>
      <c r="AP1645" t="s">
        <v>47</v>
      </c>
      <c r="AQ1645" t="s">
        <v>47</v>
      </c>
      <c r="AR1645" t="s">
        <v>47</v>
      </c>
      <c r="AS1645">
        <v>13802.09</v>
      </c>
      <c r="AT1645">
        <v>21089.26</v>
      </c>
      <c r="AU1645">
        <v>1</v>
      </c>
      <c r="AV1645">
        <v>1</v>
      </c>
      <c r="AW1645" t="s">
        <v>10352</v>
      </c>
      <c r="AX1645">
        <v>27000</v>
      </c>
      <c r="AY1645" t="s">
        <v>56</v>
      </c>
      <c r="AZ1645" t="s">
        <v>173</v>
      </c>
      <c r="BA1645">
        <v>15326.5</v>
      </c>
      <c r="BB1645" t="s">
        <v>173</v>
      </c>
      <c r="BC1645">
        <v>15326.5</v>
      </c>
      <c r="BD1645">
        <v>2614</v>
      </c>
      <c r="BE1645">
        <v>170921.9</v>
      </c>
      <c r="BF1645">
        <v>11</v>
      </c>
      <c r="BG1645">
        <v>11</v>
      </c>
      <c r="BH1645">
        <v>21089.26</v>
      </c>
      <c r="BI1645">
        <v>0</v>
      </c>
      <c r="BJ1645">
        <v>21089.26</v>
      </c>
      <c r="BK1645">
        <v>27000</v>
      </c>
      <c r="BL1645" t="s">
        <v>56</v>
      </c>
      <c r="BM1645" t="s">
        <v>173</v>
      </c>
      <c r="BN1645" t="s">
        <v>175</v>
      </c>
      <c r="BO1645">
        <v>15326.5</v>
      </c>
    </row>
    <row r="1646" spans="1:67" hidden="1" x14ac:dyDescent="0.3">
      <c r="A1646">
        <v>155434</v>
      </c>
      <c r="B1646">
        <v>7123776395</v>
      </c>
      <c r="C1646">
        <v>915409</v>
      </c>
      <c r="D1646">
        <v>7032</v>
      </c>
      <c r="E1646">
        <v>165752</v>
      </c>
      <c r="F1646">
        <v>1</v>
      </c>
      <c r="G1646" t="s">
        <v>923</v>
      </c>
      <c r="H1646">
        <v>42942</v>
      </c>
      <c r="I1646">
        <v>23010467</v>
      </c>
      <c r="J1646" t="s">
        <v>46</v>
      </c>
      <c r="K1646" t="s">
        <v>47</v>
      </c>
      <c r="L1646" t="s">
        <v>48</v>
      </c>
      <c r="M1646" t="s">
        <v>49</v>
      </c>
      <c r="N1646" t="s">
        <v>247</v>
      </c>
      <c r="O1646" t="s">
        <v>248</v>
      </c>
      <c r="P1646" t="s">
        <v>249</v>
      </c>
      <c r="Q1646" t="s">
        <v>250</v>
      </c>
      <c r="R1646" t="s">
        <v>54</v>
      </c>
      <c r="S1646">
        <v>100422206</v>
      </c>
      <c r="T1646" t="s">
        <v>615</v>
      </c>
      <c r="U1646" t="s">
        <v>56</v>
      </c>
      <c r="V1646" t="s">
        <v>57</v>
      </c>
      <c r="W1646">
        <v>4502.6899999999996</v>
      </c>
      <c r="X1646">
        <v>20806.93</v>
      </c>
      <c r="Y1646">
        <v>18988.48</v>
      </c>
      <c r="Z1646" t="s">
        <v>49</v>
      </c>
      <c r="AA1646" t="s">
        <v>10314</v>
      </c>
      <c r="AB1646" t="s">
        <v>10296</v>
      </c>
      <c r="AC1646" t="s">
        <v>10297</v>
      </c>
      <c r="AD1646" t="s">
        <v>52</v>
      </c>
      <c r="AE1646" t="s">
        <v>76</v>
      </c>
      <c r="AF1646" t="s">
        <v>10207</v>
      </c>
      <c r="AG1646" t="s">
        <v>10208</v>
      </c>
      <c r="AH1646" t="s">
        <v>10298</v>
      </c>
      <c r="AI1646" t="s">
        <v>48</v>
      </c>
      <c r="AJ1646" t="s">
        <v>47</v>
      </c>
      <c r="AK1646" t="s">
        <v>247</v>
      </c>
      <c r="AL1646" t="s">
        <v>10217</v>
      </c>
      <c r="AM1646">
        <v>0</v>
      </c>
      <c r="AN1646" t="s">
        <v>47</v>
      </c>
      <c r="AO1646" t="s">
        <v>47</v>
      </c>
      <c r="AP1646" t="s">
        <v>47</v>
      </c>
      <c r="AQ1646" t="s">
        <v>47</v>
      </c>
      <c r="AR1646" t="s">
        <v>47</v>
      </c>
      <c r="AS1646">
        <v>4502.6899999999996</v>
      </c>
      <c r="AT1646">
        <v>20806.93</v>
      </c>
      <c r="AU1646">
        <v>1</v>
      </c>
      <c r="AV1646">
        <v>1</v>
      </c>
      <c r="AW1646" t="s">
        <v>10352</v>
      </c>
      <c r="AX1646">
        <v>27000</v>
      </c>
      <c r="AY1646" t="s">
        <v>56</v>
      </c>
      <c r="AZ1646" t="s">
        <v>634</v>
      </c>
      <c r="BA1646">
        <v>5000</v>
      </c>
      <c r="BB1646" t="s">
        <v>634</v>
      </c>
      <c r="BC1646">
        <v>5000</v>
      </c>
      <c r="BD1646">
        <v>1</v>
      </c>
      <c r="BE1646">
        <v>20806.93</v>
      </c>
      <c r="BF1646">
        <v>1</v>
      </c>
      <c r="BG1646">
        <v>9</v>
      </c>
      <c r="BH1646">
        <v>0</v>
      </c>
      <c r="BI1646">
        <v>0</v>
      </c>
      <c r="BJ1646">
        <v>0</v>
      </c>
      <c r="BK1646">
        <v>0</v>
      </c>
      <c r="BL1646" t="s">
        <v>59</v>
      </c>
      <c r="BM1646" t="s">
        <v>635</v>
      </c>
      <c r="BN1646" t="s">
        <v>636</v>
      </c>
      <c r="BO1646">
        <v>0</v>
      </c>
    </row>
    <row r="1647" spans="1:67" hidden="1" x14ac:dyDescent="0.3">
      <c r="A1647">
        <v>155461</v>
      </c>
      <c r="B1647">
        <v>7123776425</v>
      </c>
      <c r="C1647">
        <v>915409</v>
      </c>
      <c r="D1647">
        <v>7032</v>
      </c>
      <c r="E1647">
        <v>165779</v>
      </c>
      <c r="F1647">
        <v>1</v>
      </c>
      <c r="G1647" t="s">
        <v>923</v>
      </c>
      <c r="H1647">
        <v>42942</v>
      </c>
      <c r="I1647">
        <v>23010723</v>
      </c>
      <c r="J1647" t="s">
        <v>46</v>
      </c>
      <c r="K1647" t="s">
        <v>47</v>
      </c>
      <c r="L1647" t="s">
        <v>48</v>
      </c>
      <c r="M1647" t="s">
        <v>49</v>
      </c>
      <c r="N1647" t="s">
        <v>247</v>
      </c>
      <c r="O1647" t="s">
        <v>248</v>
      </c>
      <c r="P1647" t="s">
        <v>249</v>
      </c>
      <c r="Q1647" t="s">
        <v>250</v>
      </c>
      <c r="R1647" t="s">
        <v>54</v>
      </c>
      <c r="S1647">
        <v>100422206</v>
      </c>
      <c r="T1647" t="s">
        <v>615</v>
      </c>
      <c r="U1647" t="s">
        <v>56</v>
      </c>
      <c r="V1647" t="s">
        <v>57</v>
      </c>
      <c r="W1647">
        <v>4502.6899999999996</v>
      </c>
      <c r="X1647">
        <v>20762.099999999999</v>
      </c>
      <c r="Y1647">
        <v>19002.599999999999</v>
      </c>
      <c r="Z1647" t="s">
        <v>49</v>
      </c>
      <c r="AA1647" t="s">
        <v>10314</v>
      </c>
      <c r="AB1647" t="s">
        <v>10296</v>
      </c>
      <c r="AC1647" t="s">
        <v>10297</v>
      </c>
      <c r="AD1647" t="s">
        <v>52</v>
      </c>
      <c r="AE1647" t="s">
        <v>76</v>
      </c>
      <c r="AF1647" t="s">
        <v>10207</v>
      </c>
      <c r="AG1647" t="s">
        <v>10208</v>
      </c>
      <c r="AH1647" t="s">
        <v>10298</v>
      </c>
      <c r="AI1647" t="s">
        <v>48</v>
      </c>
      <c r="AJ1647" t="s">
        <v>47</v>
      </c>
      <c r="AK1647" t="s">
        <v>247</v>
      </c>
      <c r="AL1647" t="s">
        <v>10217</v>
      </c>
      <c r="AM1647">
        <v>0</v>
      </c>
      <c r="AN1647" t="s">
        <v>47</v>
      </c>
      <c r="AO1647" t="s">
        <v>47</v>
      </c>
      <c r="AP1647" t="s">
        <v>47</v>
      </c>
      <c r="AQ1647" t="s">
        <v>47</v>
      </c>
      <c r="AR1647" t="s">
        <v>47</v>
      </c>
      <c r="AS1647">
        <v>4502.6899999999996</v>
      </c>
      <c r="AT1647">
        <v>20762.099999999999</v>
      </c>
      <c r="AU1647">
        <v>1</v>
      </c>
      <c r="AV1647">
        <v>1</v>
      </c>
      <c r="AW1647" t="s">
        <v>10352</v>
      </c>
      <c r="AX1647">
        <v>27000</v>
      </c>
      <c r="AY1647" t="s">
        <v>56</v>
      </c>
      <c r="AZ1647" t="s">
        <v>634</v>
      </c>
      <c r="BA1647">
        <v>5000</v>
      </c>
      <c r="BB1647" t="s">
        <v>634</v>
      </c>
      <c r="BC1647">
        <v>5000</v>
      </c>
      <c r="BD1647">
        <v>1</v>
      </c>
      <c r="BE1647">
        <v>41569.03</v>
      </c>
      <c r="BF1647">
        <v>2</v>
      </c>
      <c r="BG1647">
        <v>9</v>
      </c>
      <c r="BH1647">
        <v>41569.03</v>
      </c>
      <c r="BI1647">
        <v>0</v>
      </c>
      <c r="BJ1647">
        <v>41569.03</v>
      </c>
      <c r="BK1647">
        <v>42000</v>
      </c>
      <c r="BL1647" t="s">
        <v>229</v>
      </c>
      <c r="BM1647" t="s">
        <v>636</v>
      </c>
      <c r="BN1647" t="s">
        <v>636</v>
      </c>
      <c r="BO1647">
        <v>6500</v>
      </c>
    </row>
    <row r="1648" spans="1:67" hidden="1" x14ac:dyDescent="0.3">
      <c r="A1648">
        <v>154662</v>
      </c>
      <c r="B1648">
        <v>7123713295</v>
      </c>
      <c r="C1648">
        <v>4119717</v>
      </c>
      <c r="D1648">
        <v>7032</v>
      </c>
      <c r="E1648">
        <v>165496</v>
      </c>
      <c r="F1648">
        <v>1</v>
      </c>
      <c r="G1648" t="s">
        <v>923</v>
      </c>
      <c r="H1648">
        <v>42942</v>
      </c>
      <c r="I1648">
        <v>23010725</v>
      </c>
      <c r="J1648" t="s">
        <v>46</v>
      </c>
      <c r="K1648" t="s">
        <v>47</v>
      </c>
      <c r="L1648" t="s">
        <v>48</v>
      </c>
      <c r="M1648" t="s">
        <v>49</v>
      </c>
      <c r="N1648" t="s">
        <v>309</v>
      </c>
      <c r="O1648" t="s">
        <v>310</v>
      </c>
      <c r="P1648" t="s">
        <v>311</v>
      </c>
      <c r="Q1648" t="s">
        <v>312</v>
      </c>
      <c r="R1648" t="s">
        <v>54</v>
      </c>
      <c r="S1648">
        <v>100297681</v>
      </c>
      <c r="T1648" t="s">
        <v>258</v>
      </c>
      <c r="U1648" t="s">
        <v>56</v>
      </c>
      <c r="V1648" t="s">
        <v>57</v>
      </c>
      <c r="W1648">
        <v>4772.8500000000004</v>
      </c>
      <c r="X1648">
        <v>20806.47</v>
      </c>
      <c r="Y1648">
        <v>18844.650000000001</v>
      </c>
      <c r="Z1648" t="s">
        <v>49</v>
      </c>
      <c r="AA1648" t="s">
        <v>10314</v>
      </c>
      <c r="AB1648" t="s">
        <v>10296</v>
      </c>
      <c r="AC1648" t="s">
        <v>10297</v>
      </c>
      <c r="AD1648" t="s">
        <v>52</v>
      </c>
      <c r="AE1648" t="s">
        <v>76</v>
      </c>
      <c r="AF1648" t="s">
        <v>10207</v>
      </c>
      <c r="AG1648" t="s">
        <v>10208</v>
      </c>
      <c r="AH1648" t="s">
        <v>10298</v>
      </c>
      <c r="AI1648" t="s">
        <v>48</v>
      </c>
      <c r="AJ1648" t="s">
        <v>47</v>
      </c>
      <c r="AK1648" t="s">
        <v>309</v>
      </c>
      <c r="AL1648" t="s">
        <v>10207</v>
      </c>
      <c r="AM1648">
        <v>0</v>
      </c>
      <c r="AN1648" t="s">
        <v>47</v>
      </c>
      <c r="AO1648" t="s">
        <v>47</v>
      </c>
      <c r="AP1648" t="s">
        <v>47</v>
      </c>
      <c r="AQ1648" t="s">
        <v>47</v>
      </c>
      <c r="AR1648" t="s">
        <v>47</v>
      </c>
      <c r="AS1648">
        <v>4772.8500000000004</v>
      </c>
      <c r="AT1648">
        <v>20806.47</v>
      </c>
      <c r="AU1648">
        <v>1</v>
      </c>
      <c r="AV1648">
        <v>1</v>
      </c>
      <c r="AW1648" t="s">
        <v>10352</v>
      </c>
      <c r="AX1648">
        <v>27000</v>
      </c>
      <c r="AY1648" t="s">
        <v>56</v>
      </c>
      <c r="AZ1648" t="s">
        <v>947</v>
      </c>
      <c r="BA1648">
        <v>5300</v>
      </c>
      <c r="BB1648" t="s">
        <v>947</v>
      </c>
      <c r="BC1648">
        <v>5300</v>
      </c>
      <c r="BD1648">
        <v>994</v>
      </c>
      <c r="BE1648">
        <v>62375.5</v>
      </c>
      <c r="BF1648">
        <v>3</v>
      </c>
      <c r="BG1648">
        <v>9</v>
      </c>
      <c r="BH1648">
        <v>0</v>
      </c>
      <c r="BI1648">
        <v>0</v>
      </c>
      <c r="BJ1648">
        <v>0</v>
      </c>
      <c r="BK1648">
        <v>0</v>
      </c>
      <c r="BL1648" t="s">
        <v>59</v>
      </c>
      <c r="BM1648" t="s">
        <v>10471</v>
      </c>
      <c r="BN1648" t="s">
        <v>948</v>
      </c>
      <c r="BO1648">
        <v>0</v>
      </c>
    </row>
    <row r="1649" spans="1:67" x14ac:dyDescent="0.3">
      <c r="A1649">
        <v>153139</v>
      </c>
      <c r="B1649">
        <v>7123609699</v>
      </c>
      <c r="C1649">
        <v>4463264</v>
      </c>
      <c r="D1649">
        <v>7032</v>
      </c>
      <c r="E1649">
        <v>165430</v>
      </c>
      <c r="F1649">
        <v>1</v>
      </c>
      <c r="G1649" t="s">
        <v>923</v>
      </c>
      <c r="H1649">
        <v>42942</v>
      </c>
      <c r="I1649">
        <v>23010722</v>
      </c>
      <c r="J1649" t="s">
        <v>46</v>
      </c>
      <c r="K1649" t="s">
        <v>47</v>
      </c>
      <c r="L1649" t="s">
        <v>48</v>
      </c>
      <c r="M1649" t="s">
        <v>49</v>
      </c>
      <c r="N1649" t="s">
        <v>9400</v>
      </c>
      <c r="O1649" t="s">
        <v>10266</v>
      </c>
      <c r="P1649" t="s">
        <v>2264</v>
      </c>
      <c r="Q1649" t="s">
        <v>10372</v>
      </c>
      <c r="R1649" t="s">
        <v>10178</v>
      </c>
      <c r="S1649">
        <v>100788157</v>
      </c>
      <c r="T1649" t="s">
        <v>606</v>
      </c>
      <c r="U1649" t="s">
        <v>66</v>
      </c>
      <c r="V1649" t="s">
        <v>1007</v>
      </c>
      <c r="W1649">
        <v>2473</v>
      </c>
      <c r="X1649">
        <v>10807.85</v>
      </c>
      <c r="Y1649">
        <v>9912.5</v>
      </c>
      <c r="Z1649" t="s">
        <v>49</v>
      </c>
      <c r="AA1649" t="s">
        <v>10314</v>
      </c>
      <c r="AB1649" t="s">
        <v>10296</v>
      </c>
      <c r="AC1649" t="s">
        <v>10297</v>
      </c>
      <c r="AD1649" t="s">
        <v>52</v>
      </c>
      <c r="AE1649" t="s">
        <v>76</v>
      </c>
      <c r="AF1649" t="s">
        <v>10207</v>
      </c>
      <c r="AG1649" t="s">
        <v>10208</v>
      </c>
      <c r="AH1649" t="s">
        <v>10298</v>
      </c>
      <c r="AI1649" t="s">
        <v>48</v>
      </c>
      <c r="AJ1649" t="s">
        <v>47</v>
      </c>
      <c r="AK1649" t="s">
        <v>9400</v>
      </c>
      <c r="AL1649" t="s">
        <v>10207</v>
      </c>
      <c r="AM1649">
        <v>0</v>
      </c>
      <c r="AN1649" t="s">
        <v>47</v>
      </c>
      <c r="AO1649" t="s">
        <v>47</v>
      </c>
      <c r="AP1649" t="s">
        <v>47</v>
      </c>
      <c r="AQ1649" t="s">
        <v>47</v>
      </c>
      <c r="AR1649" t="s">
        <v>47</v>
      </c>
      <c r="AS1649">
        <v>2473</v>
      </c>
      <c r="AT1649">
        <v>10807.85</v>
      </c>
      <c r="AU1649">
        <v>1</v>
      </c>
      <c r="AV1649">
        <v>1</v>
      </c>
      <c r="AW1649" t="s">
        <v>10362</v>
      </c>
      <c r="AX1649">
        <v>27000</v>
      </c>
      <c r="AY1649" t="s">
        <v>56</v>
      </c>
      <c r="AZ1649" t="s">
        <v>10373</v>
      </c>
      <c r="BA1649" t="s">
        <v>47</v>
      </c>
      <c r="BB1649" t="s">
        <v>10374</v>
      </c>
      <c r="BC1649" t="s">
        <v>47</v>
      </c>
      <c r="BD1649">
        <v>1148</v>
      </c>
      <c r="BE1649">
        <v>73183.350000000006</v>
      </c>
      <c r="BF1649">
        <v>4</v>
      </c>
      <c r="BG1649">
        <v>9</v>
      </c>
      <c r="BH1649">
        <v>31614.32</v>
      </c>
      <c r="BI1649">
        <v>0</v>
      </c>
      <c r="BJ1649">
        <v>31614.32</v>
      </c>
      <c r="BK1649">
        <v>42000</v>
      </c>
      <c r="BL1649" t="s">
        <v>229</v>
      </c>
      <c r="BM1649" t="s">
        <v>10375</v>
      </c>
      <c r="BN1649" t="s">
        <v>10375</v>
      </c>
      <c r="BO1649" t="s">
        <v>47</v>
      </c>
    </row>
    <row r="1650" spans="1:67" hidden="1" x14ac:dyDescent="0.3">
      <c r="A1650">
        <v>153866</v>
      </c>
      <c r="B1650">
        <v>7123659253</v>
      </c>
      <c r="C1650">
        <v>4463264</v>
      </c>
      <c r="D1650">
        <v>7032</v>
      </c>
      <c r="E1650">
        <v>165432</v>
      </c>
      <c r="F1650">
        <v>1</v>
      </c>
      <c r="G1650" t="s">
        <v>923</v>
      </c>
      <c r="H1650">
        <v>42942</v>
      </c>
      <c r="I1650">
        <v>23010790</v>
      </c>
      <c r="J1650" t="s">
        <v>46</v>
      </c>
      <c r="K1650" t="s">
        <v>47</v>
      </c>
      <c r="L1650" t="s">
        <v>48</v>
      </c>
      <c r="M1650" t="s">
        <v>49</v>
      </c>
      <c r="N1650" t="s">
        <v>9400</v>
      </c>
      <c r="O1650" t="s">
        <v>10266</v>
      </c>
      <c r="P1650" t="s">
        <v>2264</v>
      </c>
      <c r="Q1650" t="s">
        <v>10372</v>
      </c>
      <c r="R1650" t="s">
        <v>10178</v>
      </c>
      <c r="S1650">
        <v>100788157</v>
      </c>
      <c r="T1650" t="s">
        <v>606</v>
      </c>
      <c r="U1650" t="s">
        <v>66</v>
      </c>
      <c r="V1650" t="s">
        <v>1007</v>
      </c>
      <c r="W1650">
        <v>2473</v>
      </c>
      <c r="X1650">
        <v>9489.6</v>
      </c>
      <c r="Y1650">
        <v>8734.4</v>
      </c>
      <c r="Z1650" t="s">
        <v>49</v>
      </c>
      <c r="AA1650" t="s">
        <v>10314</v>
      </c>
      <c r="AB1650" t="s">
        <v>10296</v>
      </c>
      <c r="AC1650" t="s">
        <v>10297</v>
      </c>
      <c r="AD1650" t="s">
        <v>52</v>
      </c>
      <c r="AE1650" t="s">
        <v>76</v>
      </c>
      <c r="AF1650" t="s">
        <v>10207</v>
      </c>
      <c r="AG1650" t="s">
        <v>10208</v>
      </c>
      <c r="AH1650" t="s">
        <v>10298</v>
      </c>
      <c r="AI1650" t="s">
        <v>48</v>
      </c>
      <c r="AJ1650" t="s">
        <v>47</v>
      </c>
      <c r="AK1650" t="s">
        <v>9400</v>
      </c>
      <c r="AL1650" t="s">
        <v>10207</v>
      </c>
      <c r="AM1650">
        <v>0</v>
      </c>
      <c r="AN1650" t="s">
        <v>47</v>
      </c>
      <c r="AO1650" t="s">
        <v>47</v>
      </c>
      <c r="AP1650" t="s">
        <v>47</v>
      </c>
      <c r="AQ1650" t="s">
        <v>47</v>
      </c>
      <c r="AR1650" t="s">
        <v>47</v>
      </c>
      <c r="AS1650">
        <v>2473</v>
      </c>
      <c r="AT1650">
        <v>9489.6</v>
      </c>
      <c r="AU1650">
        <v>1</v>
      </c>
      <c r="AV1650">
        <v>1</v>
      </c>
      <c r="AW1650" t="s">
        <v>10362</v>
      </c>
      <c r="AX1650">
        <v>10800</v>
      </c>
      <c r="AY1650" t="s">
        <v>66</v>
      </c>
      <c r="AZ1650" t="s">
        <v>10373</v>
      </c>
      <c r="BA1650" t="s">
        <v>47</v>
      </c>
      <c r="BB1650" t="s">
        <v>10373</v>
      </c>
      <c r="BC1650" t="s">
        <v>47</v>
      </c>
      <c r="BD1650">
        <v>1148</v>
      </c>
      <c r="BE1650">
        <v>82672.95</v>
      </c>
      <c r="BF1650">
        <v>5</v>
      </c>
      <c r="BG1650">
        <v>9</v>
      </c>
      <c r="BH1650">
        <v>0</v>
      </c>
      <c r="BI1650">
        <v>0</v>
      </c>
      <c r="BJ1650">
        <v>0</v>
      </c>
      <c r="BK1650">
        <v>0</v>
      </c>
      <c r="BL1650" t="s">
        <v>59</v>
      </c>
      <c r="BM1650" t="s">
        <v>10376</v>
      </c>
      <c r="BN1650" t="s">
        <v>10375</v>
      </c>
      <c r="BO1650">
        <v>0</v>
      </c>
    </row>
    <row r="1651" spans="1:67" hidden="1" x14ac:dyDescent="0.3">
      <c r="A1651">
        <v>154039</v>
      </c>
      <c r="B1651">
        <v>7123690519</v>
      </c>
      <c r="C1651">
        <v>2795664</v>
      </c>
      <c r="D1651">
        <v>7032</v>
      </c>
      <c r="E1651">
        <v>165457</v>
      </c>
      <c r="F1651">
        <v>1</v>
      </c>
      <c r="G1651" t="s">
        <v>923</v>
      </c>
      <c r="H1651">
        <v>42942</v>
      </c>
      <c r="I1651">
        <v>23010465</v>
      </c>
      <c r="J1651" t="s">
        <v>46</v>
      </c>
      <c r="K1651" t="s">
        <v>47</v>
      </c>
      <c r="L1651" t="s">
        <v>48</v>
      </c>
      <c r="M1651" t="s">
        <v>49</v>
      </c>
      <c r="N1651" t="s">
        <v>105</v>
      </c>
      <c r="O1651" t="s">
        <v>106</v>
      </c>
      <c r="P1651" t="s">
        <v>107</v>
      </c>
      <c r="Q1651" t="s">
        <v>108</v>
      </c>
      <c r="R1651" t="s">
        <v>54</v>
      </c>
      <c r="S1651">
        <v>100894891</v>
      </c>
      <c r="T1651" t="s">
        <v>116</v>
      </c>
      <c r="U1651" t="s">
        <v>56</v>
      </c>
      <c r="V1651" t="s">
        <v>57</v>
      </c>
      <c r="W1651">
        <v>12035.69</v>
      </c>
      <c r="X1651">
        <v>20090.05</v>
      </c>
      <c r="Y1651">
        <v>18308.939999999999</v>
      </c>
      <c r="Z1651" t="s">
        <v>49</v>
      </c>
      <c r="AA1651" t="s">
        <v>10314</v>
      </c>
      <c r="AB1651" t="s">
        <v>10296</v>
      </c>
      <c r="AC1651" t="s">
        <v>10297</v>
      </c>
      <c r="AD1651" t="s">
        <v>52</v>
      </c>
      <c r="AE1651" t="s">
        <v>76</v>
      </c>
      <c r="AF1651" t="s">
        <v>10207</v>
      </c>
      <c r="AG1651" t="s">
        <v>10208</v>
      </c>
      <c r="AH1651" t="s">
        <v>10298</v>
      </c>
      <c r="AI1651" t="s">
        <v>48</v>
      </c>
      <c r="AJ1651" t="s">
        <v>47</v>
      </c>
      <c r="AK1651" t="s">
        <v>105</v>
      </c>
      <c r="AL1651" t="s">
        <v>10240</v>
      </c>
      <c r="AM1651">
        <v>0</v>
      </c>
      <c r="AN1651" t="s">
        <v>47</v>
      </c>
      <c r="AO1651" t="s">
        <v>47</v>
      </c>
      <c r="AP1651" t="s">
        <v>47</v>
      </c>
      <c r="AQ1651" t="s">
        <v>47</v>
      </c>
      <c r="AR1651" t="s">
        <v>47</v>
      </c>
      <c r="AS1651">
        <v>12035.69</v>
      </c>
      <c r="AT1651">
        <v>20090.05</v>
      </c>
      <c r="AU1651">
        <v>1</v>
      </c>
      <c r="AV1651">
        <v>1</v>
      </c>
      <c r="AW1651" t="s">
        <v>10352</v>
      </c>
      <c r="AX1651">
        <v>27000</v>
      </c>
      <c r="AY1651" t="s">
        <v>56</v>
      </c>
      <c r="AZ1651" t="s">
        <v>692</v>
      </c>
      <c r="BA1651">
        <v>13875</v>
      </c>
      <c r="BB1651" t="s">
        <v>692</v>
      </c>
      <c r="BC1651">
        <v>13875</v>
      </c>
      <c r="BD1651">
        <v>2720</v>
      </c>
      <c r="BE1651">
        <v>102763</v>
      </c>
      <c r="BF1651">
        <v>6</v>
      </c>
      <c r="BG1651">
        <v>9</v>
      </c>
      <c r="BH1651">
        <v>29579.65</v>
      </c>
      <c r="BI1651">
        <v>0</v>
      </c>
      <c r="BJ1651">
        <v>29579.65</v>
      </c>
      <c r="BK1651">
        <v>42000</v>
      </c>
      <c r="BL1651" t="s">
        <v>229</v>
      </c>
      <c r="BM1651" t="s">
        <v>694</v>
      </c>
      <c r="BN1651" t="s">
        <v>694</v>
      </c>
      <c r="BO1651">
        <v>18037.5</v>
      </c>
    </row>
    <row r="1652" spans="1:67" hidden="1" x14ac:dyDescent="0.3">
      <c r="A1652">
        <v>149882</v>
      </c>
      <c r="B1652">
        <v>7123381427</v>
      </c>
      <c r="C1652">
        <v>3855615</v>
      </c>
      <c r="D1652">
        <v>7032</v>
      </c>
      <c r="E1652">
        <v>165421</v>
      </c>
      <c r="F1652">
        <v>1</v>
      </c>
      <c r="G1652" t="s">
        <v>923</v>
      </c>
      <c r="H1652">
        <v>42942</v>
      </c>
      <c r="I1652">
        <v>23011191</v>
      </c>
      <c r="J1652" t="s">
        <v>46</v>
      </c>
      <c r="K1652" t="s">
        <v>47</v>
      </c>
      <c r="L1652" t="s">
        <v>48</v>
      </c>
      <c r="M1652" t="s">
        <v>49</v>
      </c>
      <c r="N1652" t="s">
        <v>189</v>
      </c>
      <c r="O1652" t="s">
        <v>190</v>
      </c>
      <c r="P1652" t="s">
        <v>191</v>
      </c>
      <c r="Q1652" t="s">
        <v>192</v>
      </c>
      <c r="R1652" t="s">
        <v>54</v>
      </c>
      <c r="S1652">
        <v>101030531</v>
      </c>
      <c r="T1652" t="s">
        <v>193</v>
      </c>
      <c r="U1652" t="s">
        <v>66</v>
      </c>
      <c r="V1652" t="s">
        <v>1007</v>
      </c>
      <c r="W1652">
        <v>2326.1799999999998</v>
      </c>
      <c r="X1652">
        <v>11184.65</v>
      </c>
      <c r="Y1652">
        <v>10250.969999999999</v>
      </c>
      <c r="Z1652" t="s">
        <v>49</v>
      </c>
      <c r="AA1652" t="s">
        <v>10314</v>
      </c>
      <c r="AB1652" t="s">
        <v>10296</v>
      </c>
      <c r="AC1652" t="s">
        <v>10297</v>
      </c>
      <c r="AD1652" t="s">
        <v>52</v>
      </c>
      <c r="AE1652" t="s">
        <v>76</v>
      </c>
      <c r="AF1652" t="s">
        <v>10207</v>
      </c>
      <c r="AG1652" t="s">
        <v>10208</v>
      </c>
      <c r="AH1652" t="s">
        <v>10298</v>
      </c>
      <c r="AI1652" t="s">
        <v>48</v>
      </c>
      <c r="AJ1652" t="s">
        <v>47</v>
      </c>
      <c r="AK1652" t="s">
        <v>189</v>
      </c>
      <c r="AL1652" t="s">
        <v>10217</v>
      </c>
      <c r="AM1652">
        <v>0</v>
      </c>
      <c r="AN1652" t="s">
        <v>47</v>
      </c>
      <c r="AO1652" t="s">
        <v>47</v>
      </c>
      <c r="AP1652" t="s">
        <v>47</v>
      </c>
      <c r="AQ1652" t="s">
        <v>47</v>
      </c>
      <c r="AR1652" t="s">
        <v>47</v>
      </c>
      <c r="AS1652">
        <v>2326.1799999999998</v>
      </c>
      <c r="AT1652">
        <v>11184.65</v>
      </c>
      <c r="AU1652">
        <v>1</v>
      </c>
      <c r="AV1652">
        <v>1</v>
      </c>
      <c r="AW1652" t="s">
        <v>10352</v>
      </c>
      <c r="AX1652">
        <v>27000</v>
      </c>
      <c r="AY1652" t="s">
        <v>56</v>
      </c>
      <c r="AZ1652" t="s">
        <v>765</v>
      </c>
      <c r="BA1652">
        <v>2781.8</v>
      </c>
      <c r="BB1652" t="s">
        <v>194</v>
      </c>
      <c r="BC1652">
        <v>5563.6</v>
      </c>
      <c r="BD1652" t="s">
        <v>47</v>
      </c>
      <c r="BE1652">
        <v>113947.65</v>
      </c>
      <c r="BF1652">
        <v>7</v>
      </c>
      <c r="BG1652">
        <v>9</v>
      </c>
      <c r="BH1652">
        <v>0</v>
      </c>
      <c r="BI1652">
        <v>0</v>
      </c>
      <c r="BJ1652">
        <v>0</v>
      </c>
      <c r="BK1652">
        <v>0</v>
      </c>
      <c r="BL1652" t="s">
        <v>59</v>
      </c>
      <c r="BM1652" t="s">
        <v>195</v>
      </c>
      <c r="BN1652" t="s">
        <v>196</v>
      </c>
      <c r="BO1652">
        <v>0</v>
      </c>
    </row>
    <row r="1653" spans="1:67" hidden="1" x14ac:dyDescent="0.3">
      <c r="A1653">
        <v>154513</v>
      </c>
      <c r="B1653">
        <v>7123707879</v>
      </c>
      <c r="C1653">
        <v>3855615</v>
      </c>
      <c r="D1653">
        <v>7032</v>
      </c>
      <c r="E1653">
        <v>165462</v>
      </c>
      <c r="F1653">
        <v>1</v>
      </c>
      <c r="G1653" t="s">
        <v>923</v>
      </c>
      <c r="H1653">
        <v>42942</v>
      </c>
      <c r="I1653">
        <v>23011192</v>
      </c>
      <c r="J1653" t="s">
        <v>46</v>
      </c>
      <c r="K1653" t="s">
        <v>47</v>
      </c>
      <c r="L1653" t="s">
        <v>48</v>
      </c>
      <c r="M1653" t="s">
        <v>49</v>
      </c>
      <c r="N1653" t="s">
        <v>189</v>
      </c>
      <c r="O1653" t="s">
        <v>190</v>
      </c>
      <c r="P1653" t="s">
        <v>191</v>
      </c>
      <c r="Q1653" t="s">
        <v>192</v>
      </c>
      <c r="R1653" t="s">
        <v>54</v>
      </c>
      <c r="S1653">
        <v>101030531</v>
      </c>
      <c r="T1653" t="s">
        <v>193</v>
      </c>
      <c r="U1653" t="s">
        <v>66</v>
      </c>
      <c r="V1653" t="s">
        <v>1007</v>
      </c>
      <c r="W1653">
        <v>2326.1799999999998</v>
      </c>
      <c r="X1653">
        <v>10840.82</v>
      </c>
      <c r="Y1653">
        <v>9896.08</v>
      </c>
      <c r="Z1653" t="s">
        <v>49</v>
      </c>
      <c r="AA1653" t="s">
        <v>10314</v>
      </c>
      <c r="AB1653" t="s">
        <v>10296</v>
      </c>
      <c r="AC1653" t="s">
        <v>10297</v>
      </c>
      <c r="AD1653" t="s">
        <v>52</v>
      </c>
      <c r="AE1653" t="s">
        <v>76</v>
      </c>
      <c r="AF1653" t="s">
        <v>10207</v>
      </c>
      <c r="AG1653" t="s">
        <v>10208</v>
      </c>
      <c r="AH1653" t="s">
        <v>10298</v>
      </c>
      <c r="AI1653" t="s">
        <v>48</v>
      </c>
      <c r="AJ1653" t="s">
        <v>47</v>
      </c>
      <c r="AK1653" t="s">
        <v>189</v>
      </c>
      <c r="AL1653" t="s">
        <v>10217</v>
      </c>
      <c r="AM1653">
        <v>0</v>
      </c>
      <c r="AN1653" t="s">
        <v>47</v>
      </c>
      <c r="AO1653" t="s">
        <v>47</v>
      </c>
      <c r="AP1653" t="s">
        <v>47</v>
      </c>
      <c r="AQ1653" t="s">
        <v>47</v>
      </c>
      <c r="AR1653" t="s">
        <v>47</v>
      </c>
      <c r="AS1653">
        <v>2326.1799999999998</v>
      </c>
      <c r="AT1653">
        <v>10840.82</v>
      </c>
      <c r="AU1653">
        <v>1</v>
      </c>
      <c r="AV1653">
        <v>1</v>
      </c>
      <c r="AW1653" t="s">
        <v>10352</v>
      </c>
      <c r="AX1653">
        <v>27000</v>
      </c>
      <c r="AY1653" t="s">
        <v>56</v>
      </c>
      <c r="AZ1653" t="s">
        <v>765</v>
      </c>
      <c r="BA1653">
        <v>2781.8</v>
      </c>
      <c r="BB1653" t="s">
        <v>194</v>
      </c>
      <c r="BC1653">
        <v>5563.6</v>
      </c>
      <c r="BD1653" t="s">
        <v>47</v>
      </c>
      <c r="BE1653">
        <v>124788.47</v>
      </c>
      <c r="BF1653">
        <v>8</v>
      </c>
      <c r="BG1653">
        <v>9</v>
      </c>
      <c r="BH1653">
        <v>22025.47</v>
      </c>
      <c r="BI1653">
        <v>0</v>
      </c>
      <c r="BJ1653">
        <v>22025.47</v>
      </c>
      <c r="BK1653">
        <v>27000</v>
      </c>
      <c r="BL1653" t="s">
        <v>56</v>
      </c>
      <c r="BM1653" t="s">
        <v>194</v>
      </c>
      <c r="BN1653" t="s">
        <v>196</v>
      </c>
      <c r="BO1653">
        <v>5563.6</v>
      </c>
    </row>
    <row r="1654" spans="1:67" hidden="1" x14ac:dyDescent="0.3">
      <c r="A1654">
        <v>155314</v>
      </c>
      <c r="B1654">
        <v>7123752501</v>
      </c>
      <c r="C1654">
        <v>3855615</v>
      </c>
      <c r="D1654">
        <v>7032</v>
      </c>
      <c r="E1654">
        <v>165648</v>
      </c>
      <c r="F1654">
        <v>1</v>
      </c>
      <c r="G1654" t="s">
        <v>923</v>
      </c>
      <c r="H1654">
        <v>42942</v>
      </c>
      <c r="I1654">
        <v>23011195</v>
      </c>
      <c r="J1654" t="s">
        <v>46</v>
      </c>
      <c r="K1654" t="s">
        <v>47</v>
      </c>
      <c r="L1654" t="s">
        <v>48</v>
      </c>
      <c r="M1654" t="s">
        <v>49</v>
      </c>
      <c r="N1654" t="s">
        <v>189</v>
      </c>
      <c r="O1654" t="s">
        <v>190</v>
      </c>
      <c r="P1654" t="s">
        <v>191</v>
      </c>
      <c r="Q1654" t="s">
        <v>192</v>
      </c>
      <c r="R1654" t="s">
        <v>54</v>
      </c>
      <c r="S1654">
        <v>101030531</v>
      </c>
      <c r="T1654" t="s">
        <v>193</v>
      </c>
      <c r="U1654" t="s">
        <v>56</v>
      </c>
      <c r="V1654" t="s">
        <v>57</v>
      </c>
      <c r="W1654">
        <v>4652.3599999999997</v>
      </c>
      <c r="X1654">
        <v>20687.900000000001</v>
      </c>
      <c r="Y1654">
        <v>18968.060000000001</v>
      </c>
      <c r="Z1654" t="s">
        <v>49</v>
      </c>
      <c r="AA1654" t="s">
        <v>10314</v>
      </c>
      <c r="AB1654" t="s">
        <v>10296</v>
      </c>
      <c r="AC1654" t="s">
        <v>10297</v>
      </c>
      <c r="AD1654" t="s">
        <v>52</v>
      </c>
      <c r="AE1654" t="s">
        <v>76</v>
      </c>
      <c r="AF1654" t="s">
        <v>10207</v>
      </c>
      <c r="AG1654" t="s">
        <v>10208</v>
      </c>
      <c r="AH1654" t="s">
        <v>10298</v>
      </c>
      <c r="AI1654" t="s">
        <v>48</v>
      </c>
      <c r="AJ1654" t="s">
        <v>47</v>
      </c>
      <c r="AK1654" t="s">
        <v>189</v>
      </c>
      <c r="AL1654" t="s">
        <v>10217</v>
      </c>
      <c r="AM1654">
        <v>0</v>
      </c>
      <c r="AN1654" t="s">
        <v>47</v>
      </c>
      <c r="AO1654" t="s">
        <v>47</v>
      </c>
      <c r="AP1654" t="s">
        <v>47</v>
      </c>
      <c r="AQ1654" t="s">
        <v>47</v>
      </c>
      <c r="AR1654" t="s">
        <v>47</v>
      </c>
      <c r="AS1654">
        <v>4652.3599999999997</v>
      </c>
      <c r="AT1654">
        <v>20687.900000000001</v>
      </c>
      <c r="AU1654">
        <v>1</v>
      </c>
      <c r="AV1654">
        <v>1</v>
      </c>
      <c r="AW1654" t="s">
        <v>10352</v>
      </c>
      <c r="AX1654">
        <v>27000</v>
      </c>
      <c r="AY1654" t="s">
        <v>56</v>
      </c>
      <c r="AZ1654" t="s">
        <v>194</v>
      </c>
      <c r="BA1654">
        <v>5563.6</v>
      </c>
      <c r="BB1654" t="s">
        <v>194</v>
      </c>
      <c r="BC1654">
        <v>5563.6</v>
      </c>
      <c r="BD1654" t="s">
        <v>47</v>
      </c>
      <c r="BE1654">
        <v>145476.37</v>
      </c>
      <c r="BF1654">
        <v>9</v>
      </c>
      <c r="BG1654">
        <v>9</v>
      </c>
      <c r="BH1654">
        <v>20687.900000000001</v>
      </c>
      <c r="BI1654">
        <v>0</v>
      </c>
      <c r="BJ1654">
        <v>20687.900000000001</v>
      </c>
      <c r="BK1654">
        <v>27000</v>
      </c>
      <c r="BL1654" t="s">
        <v>56</v>
      </c>
      <c r="BM1654" t="s">
        <v>194</v>
      </c>
      <c r="BN1654" t="s">
        <v>196</v>
      </c>
      <c r="BO1654">
        <v>5563.6</v>
      </c>
    </row>
    <row r="1655" spans="1:67" hidden="1" x14ac:dyDescent="0.3">
      <c r="A1655">
        <v>155259</v>
      </c>
      <c r="B1655">
        <v>7123748925</v>
      </c>
      <c r="C1655">
        <v>659338</v>
      </c>
      <c r="D1655">
        <v>7032</v>
      </c>
      <c r="E1655">
        <v>165977</v>
      </c>
      <c r="F1655">
        <v>1</v>
      </c>
      <c r="G1655" t="s">
        <v>923</v>
      </c>
      <c r="H1655">
        <v>42943</v>
      </c>
      <c r="I1655">
        <v>23024187</v>
      </c>
      <c r="J1655" t="s">
        <v>46</v>
      </c>
      <c r="K1655" t="s">
        <v>47</v>
      </c>
      <c r="L1655" t="s">
        <v>48</v>
      </c>
      <c r="M1655" t="s">
        <v>49</v>
      </c>
      <c r="N1655" t="s">
        <v>50</v>
      </c>
      <c r="O1655" t="s">
        <v>51</v>
      </c>
      <c r="P1655" t="s">
        <v>52</v>
      </c>
      <c r="Q1655" t="s">
        <v>53</v>
      </c>
      <c r="R1655" t="s">
        <v>54</v>
      </c>
      <c r="S1655">
        <v>101093720</v>
      </c>
      <c r="T1655" t="s">
        <v>55</v>
      </c>
      <c r="U1655" t="s">
        <v>56</v>
      </c>
      <c r="V1655" t="s">
        <v>57</v>
      </c>
      <c r="W1655">
        <v>1683.12</v>
      </c>
      <c r="X1655">
        <v>13448.31</v>
      </c>
      <c r="Y1655">
        <v>11919.84</v>
      </c>
      <c r="Z1655" t="s">
        <v>49</v>
      </c>
      <c r="AA1655" t="s">
        <v>10314</v>
      </c>
      <c r="AB1655" t="s">
        <v>10296</v>
      </c>
      <c r="AC1655" t="s">
        <v>10297</v>
      </c>
      <c r="AD1655" t="s">
        <v>52</v>
      </c>
      <c r="AE1655" t="s">
        <v>76</v>
      </c>
      <c r="AF1655" t="s">
        <v>10207</v>
      </c>
      <c r="AG1655" t="s">
        <v>10208</v>
      </c>
      <c r="AH1655" t="s">
        <v>10298</v>
      </c>
      <c r="AI1655" t="s">
        <v>48</v>
      </c>
      <c r="AJ1655" t="s">
        <v>47</v>
      </c>
      <c r="AK1655" t="s">
        <v>50</v>
      </c>
      <c r="AL1655" t="s">
        <v>10207</v>
      </c>
      <c r="AM1655">
        <v>0</v>
      </c>
      <c r="AN1655" t="s">
        <v>47</v>
      </c>
      <c r="AO1655" t="s">
        <v>47</v>
      </c>
      <c r="AP1655" t="s">
        <v>47</v>
      </c>
      <c r="AQ1655" t="s">
        <v>47</v>
      </c>
      <c r="AR1655" t="s">
        <v>47</v>
      </c>
      <c r="AS1655">
        <v>1683.12</v>
      </c>
      <c r="AT1655">
        <v>13448.31</v>
      </c>
      <c r="AU1655">
        <v>1</v>
      </c>
      <c r="AV1655">
        <v>1</v>
      </c>
      <c r="AW1655" t="s">
        <v>10352</v>
      </c>
      <c r="AX1655">
        <v>27000</v>
      </c>
      <c r="AY1655" t="s">
        <v>56</v>
      </c>
      <c r="AZ1655" t="s">
        <v>220</v>
      </c>
      <c r="BA1655">
        <v>1880.82</v>
      </c>
      <c r="BB1655" t="s">
        <v>220</v>
      </c>
      <c r="BC1655">
        <v>1880.82</v>
      </c>
      <c r="BD1655">
        <v>154</v>
      </c>
      <c r="BE1655">
        <v>13448.31</v>
      </c>
      <c r="BF1655">
        <v>1</v>
      </c>
      <c r="BG1655">
        <v>9</v>
      </c>
      <c r="BH1655">
        <v>0</v>
      </c>
      <c r="BI1655">
        <v>0</v>
      </c>
      <c r="BJ1655">
        <v>0</v>
      </c>
      <c r="BK1655">
        <v>0</v>
      </c>
      <c r="BL1655" t="s">
        <v>59</v>
      </c>
      <c r="BM1655" t="s">
        <v>221</v>
      </c>
      <c r="BN1655" t="s">
        <v>222</v>
      </c>
      <c r="BO1655">
        <v>0</v>
      </c>
    </row>
    <row r="1656" spans="1:67" hidden="1" x14ac:dyDescent="0.3">
      <c r="A1656">
        <v>155946</v>
      </c>
      <c r="B1656">
        <v>7123814495</v>
      </c>
      <c r="C1656">
        <v>659338</v>
      </c>
      <c r="D1656">
        <v>7032</v>
      </c>
      <c r="E1656">
        <v>166258</v>
      </c>
      <c r="F1656">
        <v>1</v>
      </c>
      <c r="G1656" t="s">
        <v>923</v>
      </c>
      <c r="H1656">
        <v>42943</v>
      </c>
      <c r="I1656">
        <v>23024141</v>
      </c>
      <c r="J1656" t="s">
        <v>46</v>
      </c>
      <c r="K1656" t="s">
        <v>47</v>
      </c>
      <c r="L1656" t="s">
        <v>48</v>
      </c>
      <c r="M1656" t="s">
        <v>49</v>
      </c>
      <c r="N1656" t="s">
        <v>50</v>
      </c>
      <c r="O1656" t="s">
        <v>51</v>
      </c>
      <c r="P1656" t="s">
        <v>52</v>
      </c>
      <c r="Q1656" t="s">
        <v>53</v>
      </c>
      <c r="R1656" t="s">
        <v>54</v>
      </c>
      <c r="S1656">
        <v>101093720</v>
      </c>
      <c r="T1656" t="s">
        <v>55</v>
      </c>
      <c r="U1656" t="s">
        <v>56</v>
      </c>
      <c r="V1656" t="s">
        <v>57</v>
      </c>
      <c r="W1656">
        <v>1683.12</v>
      </c>
      <c r="X1656">
        <v>19750.560000000001</v>
      </c>
      <c r="Y1656">
        <v>18178.8</v>
      </c>
      <c r="Z1656" t="s">
        <v>49</v>
      </c>
      <c r="AA1656" t="s">
        <v>10314</v>
      </c>
      <c r="AB1656" t="s">
        <v>10296</v>
      </c>
      <c r="AC1656" t="s">
        <v>10297</v>
      </c>
      <c r="AD1656" t="s">
        <v>52</v>
      </c>
      <c r="AE1656" t="s">
        <v>76</v>
      </c>
      <c r="AF1656" t="s">
        <v>10207</v>
      </c>
      <c r="AG1656" t="s">
        <v>10208</v>
      </c>
      <c r="AH1656" t="s">
        <v>10298</v>
      </c>
      <c r="AI1656" t="s">
        <v>48</v>
      </c>
      <c r="AJ1656" t="s">
        <v>47</v>
      </c>
      <c r="AK1656" t="s">
        <v>50</v>
      </c>
      <c r="AL1656" t="s">
        <v>10207</v>
      </c>
      <c r="AM1656">
        <v>0</v>
      </c>
      <c r="AN1656" t="s">
        <v>47</v>
      </c>
      <c r="AO1656" t="s">
        <v>47</v>
      </c>
      <c r="AP1656" t="s">
        <v>47</v>
      </c>
      <c r="AQ1656" t="s">
        <v>47</v>
      </c>
      <c r="AR1656" t="s">
        <v>47</v>
      </c>
      <c r="AS1656">
        <v>1683.12</v>
      </c>
      <c r="AT1656">
        <v>19750.560000000001</v>
      </c>
      <c r="AU1656">
        <v>1</v>
      </c>
      <c r="AV1656">
        <v>1</v>
      </c>
      <c r="AW1656" t="s">
        <v>10352</v>
      </c>
      <c r="AX1656">
        <v>27000</v>
      </c>
      <c r="AY1656" t="s">
        <v>56</v>
      </c>
      <c r="AZ1656" t="s">
        <v>220</v>
      </c>
      <c r="BA1656">
        <v>1880.82</v>
      </c>
      <c r="BB1656" t="s">
        <v>220</v>
      </c>
      <c r="BC1656">
        <v>1880.82</v>
      </c>
      <c r="BD1656">
        <v>154</v>
      </c>
      <c r="BE1656">
        <v>33198.870000000003</v>
      </c>
      <c r="BF1656">
        <v>2</v>
      </c>
      <c r="BG1656">
        <v>9</v>
      </c>
      <c r="BH1656">
        <v>33198.870000000003</v>
      </c>
      <c r="BI1656">
        <v>0</v>
      </c>
      <c r="BJ1656">
        <v>33198.870000000003</v>
      </c>
      <c r="BK1656">
        <v>42000</v>
      </c>
      <c r="BL1656" t="s">
        <v>229</v>
      </c>
      <c r="BM1656" t="s">
        <v>222</v>
      </c>
      <c r="BN1656" t="s">
        <v>222</v>
      </c>
      <c r="BO1656">
        <v>2445.0659999999998</v>
      </c>
    </row>
    <row r="1657" spans="1:67" hidden="1" x14ac:dyDescent="0.3">
      <c r="A1657">
        <v>155942</v>
      </c>
      <c r="B1657">
        <v>7123814483</v>
      </c>
      <c r="C1657">
        <v>1363663</v>
      </c>
      <c r="D1657">
        <v>7032</v>
      </c>
      <c r="E1657">
        <v>166254</v>
      </c>
      <c r="F1657">
        <v>1</v>
      </c>
      <c r="G1657" t="s">
        <v>923</v>
      </c>
      <c r="H1657">
        <v>42943</v>
      </c>
      <c r="I1657">
        <v>23024087</v>
      </c>
      <c r="J1657" t="s">
        <v>46</v>
      </c>
      <c r="K1657" t="s">
        <v>47</v>
      </c>
      <c r="L1657" t="s">
        <v>48</v>
      </c>
      <c r="M1657" t="s">
        <v>49</v>
      </c>
      <c r="N1657" t="s">
        <v>358</v>
      </c>
      <c r="O1657" t="s">
        <v>359</v>
      </c>
      <c r="P1657" t="s">
        <v>207</v>
      </c>
      <c r="Q1657" t="s">
        <v>208</v>
      </c>
      <c r="R1657" t="s">
        <v>54</v>
      </c>
      <c r="S1657">
        <v>100223303</v>
      </c>
      <c r="T1657" t="s">
        <v>64</v>
      </c>
      <c r="U1657" t="s">
        <v>56</v>
      </c>
      <c r="V1657" t="s">
        <v>57</v>
      </c>
      <c r="W1657">
        <v>4785.8500000000004</v>
      </c>
      <c r="X1657">
        <v>20467.95</v>
      </c>
      <c r="Y1657">
        <v>18454.8</v>
      </c>
      <c r="Z1657" t="s">
        <v>49</v>
      </c>
      <c r="AA1657" t="s">
        <v>10314</v>
      </c>
      <c r="AB1657" t="s">
        <v>10296</v>
      </c>
      <c r="AC1657" t="s">
        <v>10297</v>
      </c>
      <c r="AD1657" t="s">
        <v>52</v>
      </c>
      <c r="AE1657" t="s">
        <v>76</v>
      </c>
      <c r="AF1657" t="s">
        <v>10207</v>
      </c>
      <c r="AG1657" t="s">
        <v>10208</v>
      </c>
      <c r="AH1657" t="s">
        <v>10298</v>
      </c>
      <c r="AI1657" t="s">
        <v>48</v>
      </c>
      <c r="AJ1657" t="s">
        <v>47</v>
      </c>
      <c r="AK1657" t="s">
        <v>358</v>
      </c>
      <c r="AL1657" t="s">
        <v>10207</v>
      </c>
      <c r="AM1657">
        <v>0</v>
      </c>
      <c r="AN1657" t="s">
        <v>47</v>
      </c>
      <c r="AO1657" t="s">
        <v>47</v>
      </c>
      <c r="AP1657" t="s">
        <v>47</v>
      </c>
      <c r="AQ1657" t="s">
        <v>47</v>
      </c>
      <c r="AR1657" t="s">
        <v>47</v>
      </c>
      <c r="AS1657">
        <v>4785.8500000000004</v>
      </c>
      <c r="AT1657">
        <v>20467.95</v>
      </c>
      <c r="AU1657">
        <v>1</v>
      </c>
      <c r="AV1657">
        <v>1</v>
      </c>
      <c r="AW1657" t="s">
        <v>10352</v>
      </c>
      <c r="AX1657">
        <v>27000</v>
      </c>
      <c r="AY1657" t="s">
        <v>56</v>
      </c>
      <c r="AZ1657" t="s">
        <v>360</v>
      </c>
      <c r="BA1657">
        <v>5348</v>
      </c>
      <c r="BB1657" t="s">
        <v>360</v>
      </c>
      <c r="BC1657">
        <v>5348</v>
      </c>
      <c r="BD1657">
        <v>198</v>
      </c>
      <c r="BE1657">
        <v>53666.82</v>
      </c>
      <c r="BF1657">
        <v>3</v>
      </c>
      <c r="BG1657">
        <v>9</v>
      </c>
      <c r="BH1657">
        <v>0</v>
      </c>
      <c r="BI1657">
        <v>0</v>
      </c>
      <c r="BJ1657">
        <v>0</v>
      </c>
      <c r="BK1657">
        <v>0</v>
      </c>
      <c r="BL1657" t="s">
        <v>59</v>
      </c>
      <c r="BM1657" t="s">
        <v>361</v>
      </c>
      <c r="BN1657" t="s">
        <v>362</v>
      </c>
      <c r="BO1657">
        <v>0</v>
      </c>
    </row>
    <row r="1658" spans="1:67" hidden="1" x14ac:dyDescent="0.3">
      <c r="A1658">
        <v>155941</v>
      </c>
      <c r="B1658">
        <v>7123814482</v>
      </c>
      <c r="C1658">
        <v>4113123</v>
      </c>
      <c r="D1658">
        <v>7032</v>
      </c>
      <c r="E1658">
        <v>166253</v>
      </c>
      <c r="F1658">
        <v>1</v>
      </c>
      <c r="G1658" t="s">
        <v>923</v>
      </c>
      <c r="H1658">
        <v>42943</v>
      </c>
      <c r="I1658">
        <v>23024086</v>
      </c>
      <c r="J1658" t="s">
        <v>46</v>
      </c>
      <c r="K1658" t="s">
        <v>47</v>
      </c>
      <c r="L1658" t="s">
        <v>48</v>
      </c>
      <c r="M1658" t="s">
        <v>49</v>
      </c>
      <c r="N1658" t="s">
        <v>279</v>
      </c>
      <c r="O1658" t="s">
        <v>280</v>
      </c>
      <c r="P1658" t="s">
        <v>281</v>
      </c>
      <c r="Q1658" t="s">
        <v>282</v>
      </c>
      <c r="R1658" t="s">
        <v>54</v>
      </c>
      <c r="S1658">
        <v>100214689</v>
      </c>
      <c r="T1658" t="s">
        <v>155</v>
      </c>
      <c r="U1658" t="s">
        <v>56</v>
      </c>
      <c r="V1658" t="s">
        <v>57</v>
      </c>
      <c r="W1658">
        <v>3151.88</v>
      </c>
      <c r="X1658">
        <v>21137.47</v>
      </c>
      <c r="Y1658">
        <v>19305.560000000001</v>
      </c>
      <c r="Z1658" t="s">
        <v>49</v>
      </c>
      <c r="AA1658" t="s">
        <v>10314</v>
      </c>
      <c r="AB1658" t="s">
        <v>10296</v>
      </c>
      <c r="AC1658" t="s">
        <v>10297</v>
      </c>
      <c r="AD1658" t="s">
        <v>52</v>
      </c>
      <c r="AE1658" t="s">
        <v>76</v>
      </c>
      <c r="AF1658" t="s">
        <v>10207</v>
      </c>
      <c r="AG1658" t="s">
        <v>10208</v>
      </c>
      <c r="AH1658" t="s">
        <v>10298</v>
      </c>
      <c r="AI1658" t="s">
        <v>48</v>
      </c>
      <c r="AJ1658" t="s">
        <v>47</v>
      </c>
      <c r="AK1658" t="s">
        <v>279</v>
      </c>
      <c r="AL1658" t="s">
        <v>10217</v>
      </c>
      <c r="AM1658">
        <v>0</v>
      </c>
      <c r="AN1658" t="s">
        <v>47</v>
      </c>
      <c r="AO1658" t="s">
        <v>47</v>
      </c>
      <c r="AP1658" t="s">
        <v>47</v>
      </c>
      <c r="AQ1658" t="s">
        <v>47</v>
      </c>
      <c r="AR1658" t="s">
        <v>47</v>
      </c>
      <c r="AS1658">
        <v>3151.88</v>
      </c>
      <c r="AT1658">
        <v>21137.47</v>
      </c>
      <c r="AU1658">
        <v>1</v>
      </c>
      <c r="AV1658">
        <v>1</v>
      </c>
      <c r="AW1658" t="s">
        <v>10352</v>
      </c>
      <c r="AX1658">
        <v>27000</v>
      </c>
      <c r="AY1658" t="s">
        <v>56</v>
      </c>
      <c r="AZ1658" t="s">
        <v>303</v>
      </c>
      <c r="BA1658">
        <v>3500</v>
      </c>
      <c r="BB1658" t="s">
        <v>303</v>
      </c>
      <c r="BC1658">
        <v>3500</v>
      </c>
      <c r="BD1658">
        <v>215</v>
      </c>
      <c r="BE1658">
        <v>74804.289999999994</v>
      </c>
      <c r="BF1658">
        <v>4</v>
      </c>
      <c r="BG1658">
        <v>9</v>
      </c>
      <c r="BH1658">
        <v>41605.42</v>
      </c>
      <c r="BI1658">
        <v>0</v>
      </c>
      <c r="BJ1658">
        <v>41605.42</v>
      </c>
      <c r="BK1658">
        <v>42000</v>
      </c>
      <c r="BL1658" t="s">
        <v>229</v>
      </c>
      <c r="BM1658" t="s">
        <v>305</v>
      </c>
      <c r="BN1658" t="s">
        <v>305</v>
      </c>
      <c r="BO1658">
        <v>3500</v>
      </c>
    </row>
    <row r="1659" spans="1:67" hidden="1" x14ac:dyDescent="0.3">
      <c r="A1659">
        <v>155945</v>
      </c>
      <c r="B1659">
        <v>7123814486</v>
      </c>
      <c r="C1659">
        <v>5014992</v>
      </c>
      <c r="D1659">
        <v>7032</v>
      </c>
      <c r="E1659">
        <v>166257</v>
      </c>
      <c r="F1659">
        <v>1</v>
      </c>
      <c r="G1659" t="s">
        <v>923</v>
      </c>
      <c r="H1659">
        <v>42943</v>
      </c>
      <c r="I1659">
        <v>23024090</v>
      </c>
      <c r="J1659" t="s">
        <v>46</v>
      </c>
      <c r="K1659" t="s">
        <v>47</v>
      </c>
      <c r="L1659" t="s">
        <v>48</v>
      </c>
      <c r="M1659" t="s">
        <v>49</v>
      </c>
      <c r="N1659" t="s">
        <v>302</v>
      </c>
      <c r="O1659" t="s">
        <v>280</v>
      </c>
      <c r="P1659" t="s">
        <v>281</v>
      </c>
      <c r="Q1659" t="s">
        <v>282</v>
      </c>
      <c r="R1659" t="s">
        <v>54</v>
      </c>
      <c r="S1659">
        <v>100214689</v>
      </c>
      <c r="T1659" t="s">
        <v>155</v>
      </c>
      <c r="U1659" t="s">
        <v>56</v>
      </c>
      <c r="V1659" t="s">
        <v>57</v>
      </c>
      <c r="W1659">
        <v>3151.88</v>
      </c>
      <c r="X1659">
        <v>20815.2</v>
      </c>
      <c r="Y1659">
        <v>19051.2</v>
      </c>
      <c r="Z1659" t="s">
        <v>49</v>
      </c>
      <c r="AA1659" t="s">
        <v>10314</v>
      </c>
      <c r="AB1659" t="s">
        <v>10296</v>
      </c>
      <c r="AC1659" t="s">
        <v>10297</v>
      </c>
      <c r="AD1659" t="s">
        <v>52</v>
      </c>
      <c r="AE1659" t="s">
        <v>76</v>
      </c>
      <c r="AF1659" t="s">
        <v>10207</v>
      </c>
      <c r="AG1659" t="s">
        <v>10208</v>
      </c>
      <c r="AH1659" t="s">
        <v>10298</v>
      </c>
      <c r="AI1659" t="s">
        <v>48</v>
      </c>
      <c r="AJ1659" t="s">
        <v>47</v>
      </c>
      <c r="AK1659" t="s">
        <v>302</v>
      </c>
      <c r="AL1659" t="s">
        <v>10217</v>
      </c>
      <c r="AM1659">
        <v>0</v>
      </c>
      <c r="AN1659" t="s">
        <v>47</v>
      </c>
      <c r="AO1659" t="s">
        <v>47</v>
      </c>
      <c r="AP1659" t="s">
        <v>47</v>
      </c>
      <c r="AQ1659" t="s">
        <v>47</v>
      </c>
      <c r="AR1659" t="s">
        <v>47</v>
      </c>
      <c r="AS1659">
        <v>3151.88</v>
      </c>
      <c r="AT1659">
        <v>20815.2</v>
      </c>
      <c r="AU1659">
        <v>1</v>
      </c>
      <c r="AV1659">
        <v>1</v>
      </c>
      <c r="AW1659" t="s">
        <v>10352</v>
      </c>
      <c r="AX1659">
        <v>27000</v>
      </c>
      <c r="AY1659" t="s">
        <v>56</v>
      </c>
      <c r="AZ1659" t="s">
        <v>303</v>
      </c>
      <c r="BA1659">
        <v>3500</v>
      </c>
      <c r="BB1659" t="s">
        <v>303</v>
      </c>
      <c r="BC1659">
        <v>3500</v>
      </c>
      <c r="BD1659">
        <v>215</v>
      </c>
      <c r="BE1659">
        <v>95619.49</v>
      </c>
      <c r="BF1659">
        <v>5</v>
      </c>
      <c r="BG1659">
        <v>9</v>
      </c>
      <c r="BH1659">
        <v>0</v>
      </c>
      <c r="BI1659">
        <v>0</v>
      </c>
      <c r="BJ1659">
        <v>0</v>
      </c>
      <c r="BK1659">
        <v>0</v>
      </c>
      <c r="BL1659" t="s">
        <v>59</v>
      </c>
      <c r="BM1659" t="s">
        <v>304</v>
      </c>
      <c r="BN1659" t="s">
        <v>305</v>
      </c>
      <c r="BO1659">
        <v>0</v>
      </c>
    </row>
    <row r="1660" spans="1:67" x14ac:dyDescent="0.3">
      <c r="A1660">
        <v>155553</v>
      </c>
      <c r="B1660">
        <v>7123779016</v>
      </c>
      <c r="C1660">
        <v>4463264</v>
      </c>
      <c r="D1660">
        <v>7032</v>
      </c>
      <c r="E1660">
        <v>166025</v>
      </c>
      <c r="F1660">
        <v>1</v>
      </c>
      <c r="G1660" t="s">
        <v>923</v>
      </c>
      <c r="H1660">
        <v>42943</v>
      </c>
      <c r="I1660">
        <v>23024143</v>
      </c>
      <c r="J1660" t="s">
        <v>46</v>
      </c>
      <c r="K1660" t="s">
        <v>47</v>
      </c>
      <c r="L1660" t="s">
        <v>48</v>
      </c>
      <c r="M1660" t="s">
        <v>49</v>
      </c>
      <c r="N1660" t="s">
        <v>9400</v>
      </c>
      <c r="O1660" t="s">
        <v>10266</v>
      </c>
      <c r="P1660" t="s">
        <v>2264</v>
      </c>
      <c r="Q1660" t="s">
        <v>10372</v>
      </c>
      <c r="R1660" t="s">
        <v>10178</v>
      </c>
      <c r="S1660">
        <v>100788157</v>
      </c>
      <c r="T1660" t="s">
        <v>606</v>
      </c>
      <c r="U1660" t="s">
        <v>66</v>
      </c>
      <c r="V1660" t="s">
        <v>1007</v>
      </c>
      <c r="W1660">
        <v>2473</v>
      </c>
      <c r="X1660">
        <v>12884.4</v>
      </c>
      <c r="Y1660">
        <v>11764.8</v>
      </c>
      <c r="Z1660" t="s">
        <v>49</v>
      </c>
      <c r="AA1660" t="s">
        <v>10314</v>
      </c>
      <c r="AB1660" t="s">
        <v>10296</v>
      </c>
      <c r="AC1660" t="s">
        <v>10297</v>
      </c>
      <c r="AD1660" t="s">
        <v>52</v>
      </c>
      <c r="AE1660" t="s">
        <v>76</v>
      </c>
      <c r="AF1660" t="s">
        <v>10207</v>
      </c>
      <c r="AG1660" t="s">
        <v>10208</v>
      </c>
      <c r="AH1660" t="s">
        <v>10298</v>
      </c>
      <c r="AI1660" t="s">
        <v>48</v>
      </c>
      <c r="AJ1660" t="s">
        <v>47</v>
      </c>
      <c r="AK1660" t="s">
        <v>9400</v>
      </c>
      <c r="AL1660" t="s">
        <v>10207</v>
      </c>
      <c r="AM1660">
        <v>0</v>
      </c>
      <c r="AN1660" t="s">
        <v>47</v>
      </c>
      <c r="AO1660" t="s">
        <v>47</v>
      </c>
      <c r="AP1660" t="s">
        <v>47</v>
      </c>
      <c r="AQ1660" t="s">
        <v>47</v>
      </c>
      <c r="AR1660" t="s">
        <v>47</v>
      </c>
      <c r="AS1660">
        <v>2473</v>
      </c>
      <c r="AT1660">
        <v>12884.4</v>
      </c>
      <c r="AU1660">
        <v>1</v>
      </c>
      <c r="AV1660">
        <v>1</v>
      </c>
      <c r="AW1660" t="s">
        <v>10362</v>
      </c>
      <c r="AX1660">
        <v>27000</v>
      </c>
      <c r="AY1660" t="s">
        <v>56</v>
      </c>
      <c r="AZ1660" t="s">
        <v>10373</v>
      </c>
      <c r="BA1660" t="s">
        <v>47</v>
      </c>
      <c r="BB1660" t="s">
        <v>10374</v>
      </c>
      <c r="BC1660" t="s">
        <v>47</v>
      </c>
      <c r="BD1660">
        <v>1148</v>
      </c>
      <c r="BE1660">
        <v>108503.89</v>
      </c>
      <c r="BF1660">
        <v>6</v>
      </c>
      <c r="BG1660">
        <v>9</v>
      </c>
      <c r="BH1660">
        <v>33699.599999999999</v>
      </c>
      <c r="BI1660">
        <v>0</v>
      </c>
      <c r="BJ1660">
        <v>33699.599999999999</v>
      </c>
      <c r="BK1660">
        <v>42000</v>
      </c>
      <c r="BL1660" t="s">
        <v>229</v>
      </c>
      <c r="BM1660" t="s">
        <v>10375</v>
      </c>
      <c r="BN1660" t="s">
        <v>10375</v>
      </c>
      <c r="BO1660" t="s">
        <v>47</v>
      </c>
    </row>
    <row r="1661" spans="1:67" hidden="1" x14ac:dyDescent="0.3">
      <c r="A1661">
        <v>155554</v>
      </c>
      <c r="B1661">
        <v>7123779017</v>
      </c>
      <c r="C1661">
        <v>4463264</v>
      </c>
      <c r="D1661">
        <v>7032</v>
      </c>
      <c r="E1661">
        <v>166026</v>
      </c>
      <c r="F1661">
        <v>1</v>
      </c>
      <c r="G1661" t="s">
        <v>923</v>
      </c>
      <c r="H1661">
        <v>42943</v>
      </c>
      <c r="I1661">
        <v>23024184</v>
      </c>
      <c r="J1661" t="s">
        <v>46</v>
      </c>
      <c r="K1661" t="s">
        <v>47</v>
      </c>
      <c r="L1661" t="s">
        <v>48</v>
      </c>
      <c r="M1661" t="s">
        <v>49</v>
      </c>
      <c r="N1661" t="s">
        <v>9400</v>
      </c>
      <c r="O1661" t="s">
        <v>10266</v>
      </c>
      <c r="P1661" t="s">
        <v>2264</v>
      </c>
      <c r="Q1661" t="s">
        <v>10372</v>
      </c>
      <c r="R1661" t="s">
        <v>10178</v>
      </c>
      <c r="S1661">
        <v>100788157</v>
      </c>
      <c r="T1661" t="s">
        <v>606</v>
      </c>
      <c r="U1661" t="s">
        <v>66</v>
      </c>
      <c r="V1661" t="s">
        <v>1007</v>
      </c>
      <c r="W1661">
        <v>2473</v>
      </c>
      <c r="X1661">
        <v>12884.4</v>
      </c>
      <c r="Y1661">
        <v>11764.8</v>
      </c>
      <c r="Z1661" t="s">
        <v>49</v>
      </c>
      <c r="AA1661" t="s">
        <v>10314</v>
      </c>
      <c r="AB1661" t="s">
        <v>10296</v>
      </c>
      <c r="AC1661" t="s">
        <v>10297</v>
      </c>
      <c r="AD1661" t="s">
        <v>52</v>
      </c>
      <c r="AE1661" t="s">
        <v>76</v>
      </c>
      <c r="AF1661" t="s">
        <v>10207</v>
      </c>
      <c r="AG1661" t="s">
        <v>10208</v>
      </c>
      <c r="AH1661" t="s">
        <v>10298</v>
      </c>
      <c r="AI1661" t="s">
        <v>48</v>
      </c>
      <c r="AJ1661" t="s">
        <v>47</v>
      </c>
      <c r="AK1661" t="s">
        <v>9400</v>
      </c>
      <c r="AL1661" t="s">
        <v>10207</v>
      </c>
      <c r="AM1661">
        <v>0</v>
      </c>
      <c r="AN1661" t="s">
        <v>47</v>
      </c>
      <c r="AO1661" t="s">
        <v>47</v>
      </c>
      <c r="AP1661" t="s">
        <v>47</v>
      </c>
      <c r="AQ1661" t="s">
        <v>47</v>
      </c>
      <c r="AR1661" t="s">
        <v>47</v>
      </c>
      <c r="AS1661">
        <v>2473</v>
      </c>
      <c r="AT1661">
        <v>12884.4</v>
      </c>
      <c r="AU1661">
        <v>1</v>
      </c>
      <c r="AV1661">
        <v>1</v>
      </c>
      <c r="AW1661" t="s">
        <v>10362</v>
      </c>
      <c r="AX1661">
        <v>27000</v>
      </c>
      <c r="AY1661" t="s">
        <v>56</v>
      </c>
      <c r="AZ1661" t="s">
        <v>10373</v>
      </c>
      <c r="BA1661" t="s">
        <v>47</v>
      </c>
      <c r="BB1661" t="s">
        <v>10374</v>
      </c>
      <c r="BC1661" t="s">
        <v>47</v>
      </c>
      <c r="BD1661">
        <v>1148</v>
      </c>
      <c r="BE1661">
        <v>121388.29</v>
      </c>
      <c r="BF1661">
        <v>7</v>
      </c>
      <c r="BG1661">
        <v>9</v>
      </c>
      <c r="BH1661">
        <v>0</v>
      </c>
      <c r="BI1661">
        <v>0</v>
      </c>
      <c r="BJ1661">
        <v>0</v>
      </c>
      <c r="BK1661">
        <v>0</v>
      </c>
      <c r="BL1661" t="s">
        <v>59</v>
      </c>
      <c r="BM1661" t="s">
        <v>10376</v>
      </c>
      <c r="BN1661" t="s">
        <v>10375</v>
      </c>
      <c r="BO1661">
        <v>0</v>
      </c>
    </row>
    <row r="1662" spans="1:67" x14ac:dyDescent="0.3">
      <c r="A1662">
        <v>155555</v>
      </c>
      <c r="B1662">
        <v>7123779018</v>
      </c>
      <c r="C1662">
        <v>4463264</v>
      </c>
      <c r="D1662">
        <v>7032</v>
      </c>
      <c r="E1662">
        <v>166027</v>
      </c>
      <c r="F1662">
        <v>1</v>
      </c>
      <c r="G1662" t="s">
        <v>923</v>
      </c>
      <c r="H1662">
        <v>42943</v>
      </c>
      <c r="I1662">
        <v>23024185</v>
      </c>
      <c r="J1662" t="s">
        <v>46</v>
      </c>
      <c r="K1662" t="s">
        <v>47</v>
      </c>
      <c r="L1662" t="s">
        <v>48</v>
      </c>
      <c r="M1662" t="s">
        <v>49</v>
      </c>
      <c r="N1662" t="s">
        <v>9400</v>
      </c>
      <c r="O1662" t="s">
        <v>10266</v>
      </c>
      <c r="P1662" t="s">
        <v>2264</v>
      </c>
      <c r="Q1662" t="s">
        <v>10372</v>
      </c>
      <c r="R1662" t="s">
        <v>10178</v>
      </c>
      <c r="S1662">
        <v>100788157</v>
      </c>
      <c r="T1662" t="s">
        <v>606</v>
      </c>
      <c r="U1662" t="s">
        <v>66</v>
      </c>
      <c r="V1662" t="s">
        <v>1007</v>
      </c>
      <c r="W1662">
        <v>2473</v>
      </c>
      <c r="X1662">
        <v>10878</v>
      </c>
      <c r="Y1662">
        <v>9990</v>
      </c>
      <c r="Z1662" t="s">
        <v>49</v>
      </c>
      <c r="AA1662" t="s">
        <v>10314</v>
      </c>
      <c r="AB1662" t="s">
        <v>10296</v>
      </c>
      <c r="AC1662" t="s">
        <v>10297</v>
      </c>
      <c r="AD1662" t="s">
        <v>52</v>
      </c>
      <c r="AE1662" t="s">
        <v>76</v>
      </c>
      <c r="AF1662" t="s">
        <v>10207</v>
      </c>
      <c r="AG1662" t="s">
        <v>10208</v>
      </c>
      <c r="AH1662" t="s">
        <v>10298</v>
      </c>
      <c r="AI1662" t="s">
        <v>48</v>
      </c>
      <c r="AJ1662" t="s">
        <v>47</v>
      </c>
      <c r="AK1662" t="s">
        <v>9400</v>
      </c>
      <c r="AL1662" t="s">
        <v>10207</v>
      </c>
      <c r="AM1662">
        <v>0</v>
      </c>
      <c r="AN1662" t="s">
        <v>47</v>
      </c>
      <c r="AO1662" t="s">
        <v>47</v>
      </c>
      <c r="AP1662" t="s">
        <v>47</v>
      </c>
      <c r="AQ1662" t="s">
        <v>47</v>
      </c>
      <c r="AR1662" t="s">
        <v>47</v>
      </c>
      <c r="AS1662">
        <v>2473</v>
      </c>
      <c r="AT1662">
        <v>10878</v>
      </c>
      <c r="AU1662">
        <v>1</v>
      </c>
      <c r="AV1662">
        <v>1</v>
      </c>
      <c r="AW1662" t="s">
        <v>10362</v>
      </c>
      <c r="AX1662">
        <v>27000</v>
      </c>
      <c r="AY1662" t="s">
        <v>56</v>
      </c>
      <c r="AZ1662" t="s">
        <v>10373</v>
      </c>
      <c r="BA1662" t="s">
        <v>47</v>
      </c>
      <c r="BB1662" t="s">
        <v>10374</v>
      </c>
      <c r="BC1662" t="s">
        <v>47</v>
      </c>
      <c r="BD1662">
        <v>1148</v>
      </c>
      <c r="BE1662">
        <v>132266.29</v>
      </c>
      <c r="BF1662">
        <v>8</v>
      </c>
      <c r="BG1662">
        <v>9</v>
      </c>
      <c r="BH1662">
        <v>23762.400000000001</v>
      </c>
      <c r="BI1662">
        <v>0</v>
      </c>
      <c r="BJ1662">
        <v>23762.400000000001</v>
      </c>
      <c r="BK1662">
        <v>27000</v>
      </c>
      <c r="BL1662" t="s">
        <v>56</v>
      </c>
      <c r="BM1662" t="s">
        <v>10374</v>
      </c>
      <c r="BN1662" t="s">
        <v>10375</v>
      </c>
      <c r="BO1662" t="s">
        <v>47</v>
      </c>
    </row>
    <row r="1663" spans="1:67" hidden="1" x14ac:dyDescent="0.3">
      <c r="A1663">
        <v>155943</v>
      </c>
      <c r="B1663">
        <v>7123814484</v>
      </c>
      <c r="C1663">
        <v>2497722</v>
      </c>
      <c r="D1663">
        <v>7032</v>
      </c>
      <c r="E1663">
        <v>166255</v>
      </c>
      <c r="F1663">
        <v>1</v>
      </c>
      <c r="G1663" t="s">
        <v>923</v>
      </c>
      <c r="H1663">
        <v>42943</v>
      </c>
      <c r="I1663">
        <v>23024088</v>
      </c>
      <c r="J1663" t="s">
        <v>46</v>
      </c>
      <c r="K1663" t="s">
        <v>47</v>
      </c>
      <c r="L1663" t="s">
        <v>48</v>
      </c>
      <c r="M1663" t="s">
        <v>49</v>
      </c>
      <c r="N1663" t="s">
        <v>132</v>
      </c>
      <c r="O1663" t="s">
        <v>133</v>
      </c>
      <c r="P1663" t="s">
        <v>84</v>
      </c>
      <c r="Q1663" t="s">
        <v>85</v>
      </c>
      <c r="R1663" t="s">
        <v>54</v>
      </c>
      <c r="S1663">
        <v>100223303</v>
      </c>
      <c r="T1663" t="s">
        <v>64</v>
      </c>
      <c r="U1663" t="s">
        <v>56</v>
      </c>
      <c r="V1663" t="s">
        <v>57</v>
      </c>
      <c r="W1663">
        <v>11778.31</v>
      </c>
      <c r="X1663">
        <v>20711.259999999998</v>
      </c>
      <c r="Y1663">
        <v>18700.46</v>
      </c>
      <c r="Z1663" t="s">
        <v>49</v>
      </c>
      <c r="AA1663" t="s">
        <v>10314</v>
      </c>
      <c r="AB1663" t="s">
        <v>10296</v>
      </c>
      <c r="AC1663" t="s">
        <v>10297</v>
      </c>
      <c r="AD1663" t="s">
        <v>52</v>
      </c>
      <c r="AE1663" t="s">
        <v>76</v>
      </c>
      <c r="AF1663" t="s">
        <v>10207</v>
      </c>
      <c r="AG1663" t="s">
        <v>10208</v>
      </c>
      <c r="AH1663" t="s">
        <v>10298</v>
      </c>
      <c r="AI1663" t="s">
        <v>48</v>
      </c>
      <c r="AJ1663" t="s">
        <v>47</v>
      </c>
      <c r="AK1663" t="s">
        <v>132</v>
      </c>
      <c r="AL1663" t="s">
        <v>10240</v>
      </c>
      <c r="AM1663">
        <v>0</v>
      </c>
      <c r="AN1663" t="s">
        <v>47</v>
      </c>
      <c r="AO1663" t="s">
        <v>47</v>
      </c>
      <c r="AP1663" t="s">
        <v>47</v>
      </c>
      <c r="AQ1663" t="s">
        <v>47</v>
      </c>
      <c r="AR1663" t="s">
        <v>47</v>
      </c>
      <c r="AS1663">
        <v>11778.31</v>
      </c>
      <c r="AT1663">
        <v>20711.259999999998</v>
      </c>
      <c r="AU1663">
        <v>1</v>
      </c>
      <c r="AV1663">
        <v>1</v>
      </c>
      <c r="AW1663" t="s">
        <v>10352</v>
      </c>
      <c r="AX1663">
        <v>27000</v>
      </c>
      <c r="AY1663" t="s">
        <v>56</v>
      </c>
      <c r="AZ1663" t="s">
        <v>134</v>
      </c>
      <c r="BA1663">
        <v>13079.2</v>
      </c>
      <c r="BB1663" t="s">
        <v>134</v>
      </c>
      <c r="BC1663">
        <v>13079.2</v>
      </c>
      <c r="BD1663">
        <v>2595</v>
      </c>
      <c r="BE1663">
        <v>152977.54999999999</v>
      </c>
      <c r="BF1663">
        <v>9</v>
      </c>
      <c r="BG1663">
        <v>9</v>
      </c>
      <c r="BH1663">
        <v>20711.259999999998</v>
      </c>
      <c r="BI1663">
        <v>0</v>
      </c>
      <c r="BJ1663">
        <v>20711.259999999998</v>
      </c>
      <c r="BK1663">
        <v>27000</v>
      </c>
      <c r="BL1663" t="s">
        <v>56</v>
      </c>
      <c r="BM1663" t="s">
        <v>134</v>
      </c>
      <c r="BN1663" t="s">
        <v>135</v>
      </c>
      <c r="BO1663">
        <v>13079.2</v>
      </c>
    </row>
    <row r="1664" spans="1:67" hidden="1" x14ac:dyDescent="0.3">
      <c r="A1664">
        <v>155631</v>
      </c>
      <c r="B1664">
        <v>7123780623</v>
      </c>
      <c r="C1664">
        <v>941735</v>
      </c>
      <c r="D1664">
        <v>7032</v>
      </c>
      <c r="E1664">
        <v>166327</v>
      </c>
      <c r="F1664">
        <v>1</v>
      </c>
      <c r="G1664" t="s">
        <v>923</v>
      </c>
      <c r="H1664">
        <v>42944</v>
      </c>
      <c r="I1664">
        <v>23038186</v>
      </c>
      <c r="J1664" t="s">
        <v>46</v>
      </c>
      <c r="K1664" t="s">
        <v>47</v>
      </c>
      <c r="L1664" t="s">
        <v>48</v>
      </c>
      <c r="M1664" t="s">
        <v>49</v>
      </c>
      <c r="N1664" t="s">
        <v>124</v>
      </c>
      <c r="O1664" t="s">
        <v>125</v>
      </c>
      <c r="P1664" t="s">
        <v>126</v>
      </c>
      <c r="Q1664" t="s">
        <v>127</v>
      </c>
      <c r="R1664" t="s">
        <v>54</v>
      </c>
      <c r="S1664">
        <v>100894891</v>
      </c>
      <c r="T1664" t="s">
        <v>116</v>
      </c>
      <c r="U1664" t="s">
        <v>56</v>
      </c>
      <c r="V1664" t="s">
        <v>57</v>
      </c>
      <c r="W1664">
        <v>12283.33</v>
      </c>
      <c r="X1664">
        <v>19562.349999999999</v>
      </c>
      <c r="Y1664">
        <v>17638.78</v>
      </c>
      <c r="Z1664" t="s">
        <v>49</v>
      </c>
      <c r="AA1664" t="s">
        <v>10314</v>
      </c>
      <c r="AB1664" t="s">
        <v>10296</v>
      </c>
      <c r="AC1664" t="s">
        <v>10297</v>
      </c>
      <c r="AD1664" t="s">
        <v>52</v>
      </c>
      <c r="AE1664" t="s">
        <v>76</v>
      </c>
      <c r="AF1664" t="s">
        <v>10207</v>
      </c>
      <c r="AG1664" t="s">
        <v>10208</v>
      </c>
      <c r="AH1664" t="s">
        <v>10298</v>
      </c>
      <c r="AI1664" t="s">
        <v>48</v>
      </c>
      <c r="AJ1664" t="s">
        <v>47</v>
      </c>
      <c r="AK1664" t="s">
        <v>124</v>
      </c>
      <c r="AL1664" t="s">
        <v>10240</v>
      </c>
      <c r="AM1664">
        <v>0</v>
      </c>
      <c r="AN1664" t="s">
        <v>47</v>
      </c>
      <c r="AO1664" t="s">
        <v>47</v>
      </c>
      <c r="AP1664" t="s">
        <v>47</v>
      </c>
      <c r="AQ1664" t="s">
        <v>47</v>
      </c>
      <c r="AR1664" t="s">
        <v>47</v>
      </c>
      <c r="AS1664">
        <v>12283.33</v>
      </c>
      <c r="AT1664">
        <v>19562.349999999999</v>
      </c>
      <c r="AU1664">
        <v>1</v>
      </c>
      <c r="AV1664">
        <v>1</v>
      </c>
      <c r="AW1664" t="s">
        <v>10352</v>
      </c>
      <c r="AX1664">
        <v>27000</v>
      </c>
      <c r="AY1664" t="s">
        <v>56</v>
      </c>
      <c r="AZ1664" t="s">
        <v>128</v>
      </c>
      <c r="BA1664">
        <v>13640</v>
      </c>
      <c r="BB1664" t="s">
        <v>128</v>
      </c>
      <c r="BC1664">
        <v>13640</v>
      </c>
      <c r="BD1664">
        <v>10</v>
      </c>
      <c r="BE1664">
        <v>19562.349999999999</v>
      </c>
      <c r="BF1664">
        <v>1</v>
      </c>
      <c r="BG1664">
        <v>8</v>
      </c>
      <c r="BH1664">
        <v>0</v>
      </c>
      <c r="BI1664">
        <v>0</v>
      </c>
      <c r="BJ1664">
        <v>0</v>
      </c>
      <c r="BK1664">
        <v>0</v>
      </c>
      <c r="BL1664" t="s">
        <v>59</v>
      </c>
      <c r="BM1664" t="s">
        <v>440</v>
      </c>
      <c r="BN1664" t="s">
        <v>131</v>
      </c>
      <c r="BO1664">
        <v>0</v>
      </c>
    </row>
    <row r="1665" spans="1:67" x14ac:dyDescent="0.3">
      <c r="A1665">
        <v>154760</v>
      </c>
      <c r="B1665">
        <v>7123738999</v>
      </c>
      <c r="C1665">
        <v>4463189</v>
      </c>
      <c r="D1665">
        <v>7032</v>
      </c>
      <c r="E1665">
        <v>166286</v>
      </c>
      <c r="F1665">
        <v>1</v>
      </c>
      <c r="G1665" t="s">
        <v>923</v>
      </c>
      <c r="H1665">
        <v>42944</v>
      </c>
      <c r="I1665">
        <v>23038189</v>
      </c>
      <c r="J1665" t="s">
        <v>46</v>
      </c>
      <c r="K1665" t="s">
        <v>47</v>
      </c>
      <c r="L1665" t="s">
        <v>48</v>
      </c>
      <c r="M1665" t="s">
        <v>49</v>
      </c>
      <c r="N1665" t="s">
        <v>9400</v>
      </c>
      <c r="O1665" t="s">
        <v>51</v>
      </c>
      <c r="P1665" t="s">
        <v>52</v>
      </c>
      <c r="Q1665" t="s">
        <v>10357</v>
      </c>
      <c r="R1665" t="s">
        <v>992</v>
      </c>
      <c r="S1665">
        <v>101093720</v>
      </c>
      <c r="T1665" t="s">
        <v>55</v>
      </c>
      <c r="U1665" t="s">
        <v>66</v>
      </c>
      <c r="V1665" t="s">
        <v>1007</v>
      </c>
      <c r="W1665">
        <v>1326.09</v>
      </c>
      <c r="X1665">
        <v>9259.9599999999991</v>
      </c>
      <c r="Y1665">
        <v>8472.73</v>
      </c>
      <c r="Z1665" t="s">
        <v>49</v>
      </c>
      <c r="AA1665" t="s">
        <v>10314</v>
      </c>
      <c r="AB1665" t="s">
        <v>10296</v>
      </c>
      <c r="AC1665" t="s">
        <v>10297</v>
      </c>
      <c r="AD1665" t="s">
        <v>52</v>
      </c>
      <c r="AE1665" t="s">
        <v>76</v>
      </c>
      <c r="AF1665" t="s">
        <v>10207</v>
      </c>
      <c r="AG1665" t="s">
        <v>10208</v>
      </c>
      <c r="AH1665" t="s">
        <v>10298</v>
      </c>
      <c r="AI1665" t="s">
        <v>48</v>
      </c>
      <c r="AJ1665" t="s">
        <v>47</v>
      </c>
      <c r="AK1665" t="s">
        <v>9400</v>
      </c>
      <c r="AL1665" t="s">
        <v>10207</v>
      </c>
      <c r="AM1665">
        <v>0</v>
      </c>
      <c r="AN1665" t="s">
        <v>47</v>
      </c>
      <c r="AO1665" t="s">
        <v>47</v>
      </c>
      <c r="AP1665" t="s">
        <v>47</v>
      </c>
      <c r="AQ1665" t="s">
        <v>47</v>
      </c>
      <c r="AR1665" t="s">
        <v>47</v>
      </c>
      <c r="AS1665">
        <v>1326.09</v>
      </c>
      <c r="AT1665">
        <v>9259.9599999999991</v>
      </c>
      <c r="AU1665">
        <v>1</v>
      </c>
      <c r="AV1665">
        <v>1</v>
      </c>
      <c r="AW1665" t="s">
        <v>10358</v>
      </c>
      <c r="AX1665">
        <v>10800</v>
      </c>
      <c r="AY1665" t="s">
        <v>66</v>
      </c>
      <c r="AZ1665" t="s">
        <v>5272</v>
      </c>
      <c r="BA1665">
        <v>1326.09</v>
      </c>
      <c r="BB1665" t="s">
        <v>5272</v>
      </c>
      <c r="BC1665">
        <v>1326.09</v>
      </c>
      <c r="BD1665">
        <v>154</v>
      </c>
      <c r="BE1665">
        <v>28822.31</v>
      </c>
      <c r="BF1665">
        <v>2</v>
      </c>
      <c r="BG1665">
        <v>8</v>
      </c>
      <c r="BH1665">
        <v>28822.31</v>
      </c>
      <c r="BI1665">
        <v>0</v>
      </c>
      <c r="BJ1665">
        <v>28822.31</v>
      </c>
      <c r="BK1665">
        <v>42000</v>
      </c>
      <c r="BL1665" t="s">
        <v>229</v>
      </c>
      <c r="BM1665" t="s">
        <v>10360</v>
      </c>
      <c r="BN1665" t="s">
        <v>10360</v>
      </c>
      <c r="BO1665" t="s">
        <v>47</v>
      </c>
    </row>
    <row r="1666" spans="1:67" hidden="1" x14ac:dyDescent="0.3">
      <c r="A1666">
        <v>155617</v>
      </c>
      <c r="B1666">
        <v>7123780169</v>
      </c>
      <c r="C1666">
        <v>3025769</v>
      </c>
      <c r="D1666">
        <v>7032</v>
      </c>
      <c r="E1666">
        <v>166323</v>
      </c>
      <c r="F1666">
        <v>1</v>
      </c>
      <c r="G1666" t="s">
        <v>923</v>
      </c>
      <c r="H1666">
        <v>42944</v>
      </c>
      <c r="I1666">
        <v>23038116</v>
      </c>
      <c r="J1666" t="s">
        <v>46</v>
      </c>
      <c r="K1666" t="s">
        <v>47</v>
      </c>
      <c r="L1666" t="s">
        <v>48</v>
      </c>
      <c r="M1666" t="s">
        <v>49</v>
      </c>
      <c r="N1666" t="s">
        <v>62</v>
      </c>
      <c r="O1666" t="s">
        <v>63</v>
      </c>
      <c r="P1666" t="s">
        <v>52</v>
      </c>
      <c r="Q1666" t="s">
        <v>53</v>
      </c>
      <c r="R1666" t="s">
        <v>54</v>
      </c>
      <c r="S1666">
        <v>100223303</v>
      </c>
      <c r="T1666" t="s">
        <v>64</v>
      </c>
      <c r="U1666" t="s">
        <v>56</v>
      </c>
      <c r="V1666" t="s">
        <v>57</v>
      </c>
      <c r="W1666">
        <v>1484.49</v>
      </c>
      <c r="X1666">
        <v>20373.759999999998</v>
      </c>
      <c r="Y1666">
        <v>18539.04</v>
      </c>
      <c r="Z1666" t="s">
        <v>49</v>
      </c>
      <c r="AA1666" t="s">
        <v>10314</v>
      </c>
      <c r="AB1666" t="s">
        <v>10296</v>
      </c>
      <c r="AC1666" t="s">
        <v>10297</v>
      </c>
      <c r="AD1666" t="s">
        <v>52</v>
      </c>
      <c r="AE1666" t="s">
        <v>76</v>
      </c>
      <c r="AF1666" t="s">
        <v>10207</v>
      </c>
      <c r="AG1666" t="s">
        <v>10208</v>
      </c>
      <c r="AH1666" t="s">
        <v>10298</v>
      </c>
      <c r="AI1666" t="s">
        <v>48</v>
      </c>
      <c r="AJ1666" t="s">
        <v>47</v>
      </c>
      <c r="AK1666" t="s">
        <v>62</v>
      </c>
      <c r="AL1666" t="s">
        <v>10207</v>
      </c>
      <c r="AM1666">
        <v>0</v>
      </c>
      <c r="AN1666" t="s">
        <v>47</v>
      </c>
      <c r="AO1666" t="s">
        <v>47</v>
      </c>
      <c r="AP1666" t="s">
        <v>47</v>
      </c>
      <c r="AQ1666" t="s">
        <v>47</v>
      </c>
      <c r="AR1666" t="s">
        <v>47</v>
      </c>
      <c r="AS1666">
        <v>1484.49</v>
      </c>
      <c r="AT1666">
        <v>20373.759999999998</v>
      </c>
      <c r="AU1666">
        <v>1</v>
      </c>
      <c r="AV1666">
        <v>1</v>
      </c>
      <c r="AW1666" t="s">
        <v>10352</v>
      </c>
      <c r="AX1666">
        <v>27000</v>
      </c>
      <c r="AY1666" t="s">
        <v>56</v>
      </c>
      <c r="AZ1666" t="s">
        <v>65</v>
      </c>
      <c r="BA1666">
        <v>1658.86</v>
      </c>
      <c r="BB1666" t="s">
        <v>65</v>
      </c>
      <c r="BC1666">
        <v>1658.86</v>
      </c>
      <c r="BD1666">
        <v>184</v>
      </c>
      <c r="BE1666">
        <v>49196.07</v>
      </c>
      <c r="BF1666">
        <v>3</v>
      </c>
      <c r="BG1666">
        <v>8</v>
      </c>
      <c r="BH1666">
        <v>0</v>
      </c>
      <c r="BI1666">
        <v>0</v>
      </c>
      <c r="BJ1666">
        <v>0</v>
      </c>
      <c r="BK1666">
        <v>0</v>
      </c>
      <c r="BL1666" t="s">
        <v>59</v>
      </c>
      <c r="BM1666" t="s">
        <v>104</v>
      </c>
      <c r="BN1666" t="s">
        <v>68</v>
      </c>
      <c r="BO1666">
        <v>0</v>
      </c>
    </row>
    <row r="1667" spans="1:67" hidden="1" x14ac:dyDescent="0.3">
      <c r="A1667">
        <v>156120</v>
      </c>
      <c r="B1667">
        <v>7123847428</v>
      </c>
      <c r="C1667">
        <v>4113123</v>
      </c>
      <c r="D1667">
        <v>7032</v>
      </c>
      <c r="E1667">
        <v>166541</v>
      </c>
      <c r="F1667">
        <v>1</v>
      </c>
      <c r="G1667" t="s">
        <v>923</v>
      </c>
      <c r="H1667">
        <v>42944</v>
      </c>
      <c r="I1667">
        <v>23038182</v>
      </c>
      <c r="J1667" t="s">
        <v>46</v>
      </c>
      <c r="K1667" t="s">
        <v>47</v>
      </c>
      <c r="L1667" t="s">
        <v>48</v>
      </c>
      <c r="M1667" t="s">
        <v>49</v>
      </c>
      <c r="N1667" t="s">
        <v>279</v>
      </c>
      <c r="O1667" t="s">
        <v>280</v>
      </c>
      <c r="P1667" t="s">
        <v>281</v>
      </c>
      <c r="Q1667" t="s">
        <v>282</v>
      </c>
      <c r="R1667" t="s">
        <v>54</v>
      </c>
      <c r="S1667">
        <v>100214689</v>
      </c>
      <c r="T1667" t="s">
        <v>155</v>
      </c>
      <c r="U1667" t="s">
        <v>56</v>
      </c>
      <c r="V1667" t="s">
        <v>57</v>
      </c>
      <c r="W1667">
        <v>3151.88</v>
      </c>
      <c r="X1667">
        <v>20139</v>
      </c>
      <c r="Y1667">
        <v>18032</v>
      </c>
      <c r="Z1667" t="s">
        <v>49</v>
      </c>
      <c r="AA1667" t="s">
        <v>10314</v>
      </c>
      <c r="AB1667" t="s">
        <v>10296</v>
      </c>
      <c r="AC1667" t="s">
        <v>10297</v>
      </c>
      <c r="AD1667" t="s">
        <v>52</v>
      </c>
      <c r="AE1667" t="s">
        <v>76</v>
      </c>
      <c r="AF1667" t="s">
        <v>10207</v>
      </c>
      <c r="AG1667" t="s">
        <v>10208</v>
      </c>
      <c r="AH1667" t="s">
        <v>10298</v>
      </c>
      <c r="AI1667" t="s">
        <v>48</v>
      </c>
      <c r="AJ1667" t="s">
        <v>47</v>
      </c>
      <c r="AK1667" t="s">
        <v>279</v>
      </c>
      <c r="AL1667" t="s">
        <v>10217</v>
      </c>
      <c r="AM1667">
        <v>0</v>
      </c>
      <c r="AN1667" t="s">
        <v>47</v>
      </c>
      <c r="AO1667" t="s">
        <v>47</v>
      </c>
      <c r="AP1667" t="s">
        <v>47</v>
      </c>
      <c r="AQ1667" t="s">
        <v>47</v>
      </c>
      <c r="AR1667" t="s">
        <v>47</v>
      </c>
      <c r="AS1667">
        <v>3151.88</v>
      </c>
      <c r="AT1667">
        <v>20139</v>
      </c>
      <c r="AU1667">
        <v>1</v>
      </c>
      <c r="AV1667">
        <v>1</v>
      </c>
      <c r="AW1667" t="s">
        <v>10352</v>
      </c>
      <c r="AX1667">
        <v>27000</v>
      </c>
      <c r="AY1667" t="s">
        <v>56</v>
      </c>
      <c r="AZ1667" t="s">
        <v>303</v>
      </c>
      <c r="BA1667">
        <v>3500</v>
      </c>
      <c r="BB1667" t="s">
        <v>303</v>
      </c>
      <c r="BC1667">
        <v>3500</v>
      </c>
      <c r="BD1667">
        <v>215</v>
      </c>
      <c r="BE1667">
        <v>69335.070000000007</v>
      </c>
      <c r="BF1667">
        <v>4</v>
      </c>
      <c r="BG1667">
        <v>8</v>
      </c>
      <c r="BH1667">
        <v>40512.76</v>
      </c>
      <c r="BI1667">
        <v>0</v>
      </c>
      <c r="BJ1667">
        <v>40512.76</v>
      </c>
      <c r="BK1667">
        <v>42000</v>
      </c>
      <c r="BL1667" t="s">
        <v>229</v>
      </c>
      <c r="BM1667" t="s">
        <v>305</v>
      </c>
      <c r="BN1667" t="s">
        <v>305</v>
      </c>
      <c r="BO1667">
        <v>3500</v>
      </c>
    </row>
    <row r="1668" spans="1:67" hidden="1" x14ac:dyDescent="0.3">
      <c r="A1668">
        <v>156109</v>
      </c>
      <c r="B1668">
        <v>7123847361</v>
      </c>
      <c r="C1668">
        <v>2837831</v>
      </c>
      <c r="D1668">
        <v>7032</v>
      </c>
      <c r="E1668">
        <v>166530</v>
      </c>
      <c r="F1668">
        <v>1</v>
      </c>
      <c r="G1668" t="s">
        <v>923</v>
      </c>
      <c r="H1668">
        <v>42944</v>
      </c>
      <c r="I1668">
        <v>23038238</v>
      </c>
      <c r="J1668" t="s">
        <v>46</v>
      </c>
      <c r="K1668" t="s">
        <v>47</v>
      </c>
      <c r="L1668" t="s">
        <v>48</v>
      </c>
      <c r="M1668" t="s">
        <v>49</v>
      </c>
      <c r="N1668" t="s">
        <v>9413</v>
      </c>
      <c r="O1668" t="s">
        <v>10281</v>
      </c>
      <c r="P1668" t="s">
        <v>52</v>
      </c>
      <c r="Q1668" t="s">
        <v>53</v>
      </c>
      <c r="R1668" t="s">
        <v>54</v>
      </c>
      <c r="S1668">
        <v>101093720</v>
      </c>
      <c r="T1668" t="s">
        <v>55</v>
      </c>
      <c r="U1668" t="s">
        <v>66</v>
      </c>
      <c r="V1668" t="s">
        <v>1007</v>
      </c>
      <c r="W1668">
        <v>1022.59</v>
      </c>
      <c r="X1668">
        <v>9925.57</v>
      </c>
      <c r="Y1668">
        <v>9152.23</v>
      </c>
      <c r="Z1668" t="s">
        <v>49</v>
      </c>
      <c r="AA1668" t="s">
        <v>10314</v>
      </c>
      <c r="AB1668" t="s">
        <v>10296</v>
      </c>
      <c r="AC1668" t="s">
        <v>10297</v>
      </c>
      <c r="AD1668" t="s">
        <v>52</v>
      </c>
      <c r="AE1668" t="s">
        <v>76</v>
      </c>
      <c r="AF1668" t="s">
        <v>10207</v>
      </c>
      <c r="AG1668" t="s">
        <v>10208</v>
      </c>
      <c r="AH1668" t="s">
        <v>10298</v>
      </c>
      <c r="AI1668" t="s">
        <v>48</v>
      </c>
      <c r="AJ1668" t="s">
        <v>47</v>
      </c>
      <c r="AK1668" t="s">
        <v>9413</v>
      </c>
      <c r="AL1668" t="s">
        <v>10207</v>
      </c>
      <c r="AM1668">
        <v>0</v>
      </c>
      <c r="AN1668" t="s">
        <v>47</v>
      </c>
      <c r="AO1668" t="s">
        <v>47</v>
      </c>
      <c r="AP1668" t="s">
        <v>47</v>
      </c>
      <c r="AQ1668" t="s">
        <v>47</v>
      </c>
      <c r="AR1668" t="s">
        <v>47</v>
      </c>
      <c r="AS1668">
        <v>1022.59</v>
      </c>
      <c r="AT1668">
        <v>9925.57</v>
      </c>
      <c r="AU1668">
        <v>1</v>
      </c>
      <c r="AV1668">
        <v>1</v>
      </c>
      <c r="AW1668" t="s">
        <v>10352</v>
      </c>
      <c r="AX1668">
        <v>10800</v>
      </c>
      <c r="AY1668" t="s">
        <v>66</v>
      </c>
      <c r="AZ1668" t="s">
        <v>5460</v>
      </c>
      <c r="BA1668">
        <v>1142.7</v>
      </c>
      <c r="BB1668" t="s">
        <v>5460</v>
      </c>
      <c r="BC1668">
        <v>1142.7</v>
      </c>
      <c r="BD1668">
        <v>223</v>
      </c>
      <c r="BE1668">
        <v>79260.639999999999</v>
      </c>
      <c r="BF1668">
        <v>5</v>
      </c>
      <c r="BG1668">
        <v>8</v>
      </c>
      <c r="BH1668">
        <v>0</v>
      </c>
      <c r="BI1668">
        <v>0</v>
      </c>
      <c r="BJ1668">
        <v>0</v>
      </c>
      <c r="BK1668">
        <v>0</v>
      </c>
      <c r="BL1668" t="s">
        <v>59</v>
      </c>
      <c r="BM1668" t="s">
        <v>10462</v>
      </c>
      <c r="BN1668" t="s">
        <v>10463</v>
      </c>
      <c r="BO1668">
        <v>0</v>
      </c>
    </row>
    <row r="1669" spans="1:67" hidden="1" x14ac:dyDescent="0.3">
      <c r="A1669">
        <v>154758</v>
      </c>
      <c r="B1669">
        <v>7123738997</v>
      </c>
      <c r="C1669">
        <v>941468</v>
      </c>
      <c r="D1669">
        <v>7032</v>
      </c>
      <c r="E1669">
        <v>166284</v>
      </c>
      <c r="F1669">
        <v>1</v>
      </c>
      <c r="G1669" t="s">
        <v>923</v>
      </c>
      <c r="H1669">
        <v>42944</v>
      </c>
      <c r="I1669">
        <v>23038187</v>
      </c>
      <c r="J1669" t="s">
        <v>46</v>
      </c>
      <c r="K1669" t="s">
        <v>47</v>
      </c>
      <c r="L1669" t="s">
        <v>48</v>
      </c>
      <c r="M1669" t="s">
        <v>49</v>
      </c>
      <c r="N1669" t="s">
        <v>205</v>
      </c>
      <c r="O1669" t="s">
        <v>206</v>
      </c>
      <c r="P1669" t="s">
        <v>207</v>
      </c>
      <c r="Q1669" t="s">
        <v>208</v>
      </c>
      <c r="R1669" t="s">
        <v>54</v>
      </c>
      <c r="S1669">
        <v>101093720</v>
      </c>
      <c r="T1669" t="s">
        <v>55</v>
      </c>
      <c r="U1669" t="s">
        <v>66</v>
      </c>
      <c r="V1669" t="s">
        <v>1007</v>
      </c>
      <c r="W1669">
        <v>2642.6</v>
      </c>
      <c r="X1669">
        <v>8178.9</v>
      </c>
      <c r="Y1669">
        <v>7171.8</v>
      </c>
      <c r="Z1669" t="s">
        <v>49</v>
      </c>
      <c r="AA1669" t="s">
        <v>10314</v>
      </c>
      <c r="AB1669" t="s">
        <v>10296</v>
      </c>
      <c r="AC1669" t="s">
        <v>10297</v>
      </c>
      <c r="AD1669" t="s">
        <v>52</v>
      </c>
      <c r="AE1669" t="s">
        <v>76</v>
      </c>
      <c r="AF1669" t="s">
        <v>10207</v>
      </c>
      <c r="AG1669" t="s">
        <v>10208</v>
      </c>
      <c r="AH1669" t="s">
        <v>10298</v>
      </c>
      <c r="AI1669" t="s">
        <v>48</v>
      </c>
      <c r="AJ1669" t="s">
        <v>47</v>
      </c>
      <c r="AK1669" t="s">
        <v>205</v>
      </c>
      <c r="AL1669" t="s">
        <v>10207</v>
      </c>
      <c r="AM1669">
        <v>0</v>
      </c>
      <c r="AN1669" t="s">
        <v>47</v>
      </c>
      <c r="AO1669" t="s">
        <v>47</v>
      </c>
      <c r="AP1669" t="s">
        <v>47</v>
      </c>
      <c r="AQ1669" t="s">
        <v>47</v>
      </c>
      <c r="AR1669" t="s">
        <v>47</v>
      </c>
      <c r="AS1669">
        <v>2642.6</v>
      </c>
      <c r="AT1669">
        <v>8178.9</v>
      </c>
      <c r="AU1669">
        <v>1</v>
      </c>
      <c r="AV1669">
        <v>1</v>
      </c>
      <c r="AW1669" t="s">
        <v>10352</v>
      </c>
      <c r="AX1669">
        <v>10800</v>
      </c>
      <c r="AY1669" t="s">
        <v>66</v>
      </c>
      <c r="AZ1669" t="s">
        <v>501</v>
      </c>
      <c r="BA1669">
        <v>2953</v>
      </c>
      <c r="BB1669" t="s">
        <v>501</v>
      </c>
      <c r="BC1669">
        <v>2953</v>
      </c>
      <c r="BD1669">
        <v>585</v>
      </c>
      <c r="BE1669">
        <v>87439.54</v>
      </c>
      <c r="BF1669">
        <v>6</v>
      </c>
      <c r="BG1669">
        <v>8</v>
      </c>
      <c r="BH1669">
        <v>18104.47</v>
      </c>
      <c r="BI1669">
        <v>0</v>
      </c>
      <c r="BJ1669">
        <v>18104.47</v>
      </c>
      <c r="BK1669">
        <v>27000</v>
      </c>
      <c r="BL1669" t="s">
        <v>56</v>
      </c>
      <c r="BM1669" t="s">
        <v>209</v>
      </c>
      <c r="BN1669" t="s">
        <v>211</v>
      </c>
      <c r="BO1669">
        <v>3926.8</v>
      </c>
    </row>
    <row r="1670" spans="1:67" hidden="1" x14ac:dyDescent="0.3">
      <c r="A1670">
        <v>156115</v>
      </c>
      <c r="B1670">
        <v>7123847423</v>
      </c>
      <c r="C1670">
        <v>4463264</v>
      </c>
      <c r="D1670">
        <v>7032</v>
      </c>
      <c r="E1670">
        <v>166536</v>
      </c>
      <c r="F1670">
        <v>1</v>
      </c>
      <c r="G1670" t="s">
        <v>923</v>
      </c>
      <c r="H1670">
        <v>42944</v>
      </c>
      <c r="I1670">
        <v>23038117</v>
      </c>
      <c r="J1670" t="s">
        <v>46</v>
      </c>
      <c r="K1670" t="s">
        <v>47</v>
      </c>
      <c r="L1670" t="s">
        <v>48</v>
      </c>
      <c r="M1670" t="s">
        <v>49</v>
      </c>
      <c r="N1670" t="s">
        <v>9400</v>
      </c>
      <c r="O1670" t="s">
        <v>10266</v>
      </c>
      <c r="P1670" t="s">
        <v>2264</v>
      </c>
      <c r="Q1670" t="s">
        <v>10372</v>
      </c>
      <c r="R1670" t="s">
        <v>10178</v>
      </c>
      <c r="S1670">
        <v>100788157</v>
      </c>
      <c r="T1670" t="s">
        <v>606</v>
      </c>
      <c r="U1670" t="s">
        <v>66</v>
      </c>
      <c r="V1670" t="s">
        <v>1007</v>
      </c>
      <c r="W1670">
        <v>2473</v>
      </c>
      <c r="X1670">
        <v>10828.61</v>
      </c>
      <c r="Y1670">
        <v>9959.4</v>
      </c>
      <c r="Z1670" t="s">
        <v>49</v>
      </c>
      <c r="AA1670" t="s">
        <v>10314</v>
      </c>
      <c r="AB1670" t="s">
        <v>10296</v>
      </c>
      <c r="AC1670" t="s">
        <v>10297</v>
      </c>
      <c r="AD1670" t="s">
        <v>52</v>
      </c>
      <c r="AE1670" t="s">
        <v>76</v>
      </c>
      <c r="AF1670" t="s">
        <v>10207</v>
      </c>
      <c r="AG1670" t="s">
        <v>10208</v>
      </c>
      <c r="AH1670" t="s">
        <v>10298</v>
      </c>
      <c r="AI1670" t="s">
        <v>48</v>
      </c>
      <c r="AJ1670" t="s">
        <v>47</v>
      </c>
      <c r="AK1670" t="s">
        <v>9400</v>
      </c>
      <c r="AL1670" t="s">
        <v>10207</v>
      </c>
      <c r="AM1670">
        <v>0</v>
      </c>
      <c r="AN1670" t="s">
        <v>47</v>
      </c>
      <c r="AO1670" t="s">
        <v>47</v>
      </c>
      <c r="AP1670" t="s">
        <v>47</v>
      </c>
      <c r="AQ1670" t="s">
        <v>47</v>
      </c>
      <c r="AR1670" t="s">
        <v>47</v>
      </c>
      <c r="AS1670">
        <v>2473</v>
      </c>
      <c r="AT1670">
        <v>10828.61</v>
      </c>
      <c r="AU1670">
        <v>1</v>
      </c>
      <c r="AV1670">
        <v>1</v>
      </c>
      <c r="AW1670" t="s">
        <v>10362</v>
      </c>
      <c r="AX1670">
        <v>27000</v>
      </c>
      <c r="AY1670" t="s">
        <v>56</v>
      </c>
      <c r="AZ1670" t="s">
        <v>10373</v>
      </c>
      <c r="BA1670" t="s">
        <v>47</v>
      </c>
      <c r="BB1670" t="s">
        <v>10374</v>
      </c>
      <c r="BC1670" t="s">
        <v>47</v>
      </c>
      <c r="BD1670">
        <v>1148</v>
      </c>
      <c r="BE1670">
        <v>98268.15</v>
      </c>
      <c r="BF1670">
        <v>7</v>
      </c>
      <c r="BG1670">
        <v>8</v>
      </c>
      <c r="BH1670">
        <v>0</v>
      </c>
      <c r="BI1670">
        <v>0</v>
      </c>
      <c r="BJ1670">
        <v>0</v>
      </c>
      <c r="BK1670">
        <v>0</v>
      </c>
      <c r="BL1670" t="s">
        <v>59</v>
      </c>
      <c r="BM1670" t="s">
        <v>10376</v>
      </c>
      <c r="BN1670" t="s">
        <v>10375</v>
      </c>
      <c r="BO1670">
        <v>0</v>
      </c>
    </row>
    <row r="1671" spans="1:67" hidden="1" x14ac:dyDescent="0.3">
      <c r="A1671">
        <v>156114</v>
      </c>
      <c r="B1671">
        <v>7123847422</v>
      </c>
      <c r="C1671">
        <v>5341456</v>
      </c>
      <c r="D1671">
        <v>7032</v>
      </c>
      <c r="E1671">
        <v>166535</v>
      </c>
      <c r="F1671">
        <v>1</v>
      </c>
      <c r="G1671" t="s">
        <v>923</v>
      </c>
      <c r="H1671">
        <v>42944</v>
      </c>
      <c r="I1671">
        <v>23038115</v>
      </c>
      <c r="J1671" t="s">
        <v>46</v>
      </c>
      <c r="K1671" t="s">
        <v>47</v>
      </c>
      <c r="L1671" t="s">
        <v>48</v>
      </c>
      <c r="M1671" t="s">
        <v>49</v>
      </c>
      <c r="N1671" t="s">
        <v>834</v>
      </c>
      <c r="O1671" t="s">
        <v>835</v>
      </c>
      <c r="P1671" t="s">
        <v>178</v>
      </c>
      <c r="Q1671" t="s">
        <v>179</v>
      </c>
      <c r="R1671" t="s">
        <v>54</v>
      </c>
      <c r="S1671">
        <v>100214689</v>
      </c>
      <c r="T1671" t="s">
        <v>155</v>
      </c>
      <c r="U1671" t="s">
        <v>56</v>
      </c>
      <c r="V1671" t="s">
        <v>57</v>
      </c>
      <c r="W1671">
        <v>8284.9500000000007</v>
      </c>
      <c r="X1671">
        <v>21108.48</v>
      </c>
      <c r="Y1671">
        <v>19317.88</v>
      </c>
      <c r="Z1671" t="s">
        <v>49</v>
      </c>
      <c r="AA1671" t="s">
        <v>10314</v>
      </c>
      <c r="AB1671" t="s">
        <v>10296</v>
      </c>
      <c r="AC1671" t="s">
        <v>10297</v>
      </c>
      <c r="AD1671" t="s">
        <v>52</v>
      </c>
      <c r="AE1671" t="s">
        <v>76</v>
      </c>
      <c r="AF1671" t="s">
        <v>10207</v>
      </c>
      <c r="AG1671" t="s">
        <v>10208</v>
      </c>
      <c r="AH1671" t="s">
        <v>10298</v>
      </c>
      <c r="AI1671" t="s">
        <v>48</v>
      </c>
      <c r="AJ1671" t="s">
        <v>47</v>
      </c>
      <c r="AK1671" t="s">
        <v>834</v>
      </c>
      <c r="AL1671" t="s">
        <v>10356</v>
      </c>
      <c r="AM1671">
        <v>0</v>
      </c>
      <c r="AN1671" t="s">
        <v>47</v>
      </c>
      <c r="AO1671" t="s">
        <v>47</v>
      </c>
      <c r="AP1671" t="s">
        <v>47</v>
      </c>
      <c r="AQ1671" t="s">
        <v>47</v>
      </c>
      <c r="AR1671" t="s">
        <v>47</v>
      </c>
      <c r="AS1671">
        <v>8284.9500000000007</v>
      </c>
      <c r="AT1671">
        <v>21108.48</v>
      </c>
      <c r="AU1671">
        <v>1</v>
      </c>
      <c r="AV1671">
        <v>1</v>
      </c>
      <c r="AW1671" t="s">
        <v>10352</v>
      </c>
      <c r="AX1671">
        <v>27000</v>
      </c>
      <c r="AY1671" t="s">
        <v>56</v>
      </c>
      <c r="AZ1671" t="s">
        <v>836</v>
      </c>
      <c r="BA1671">
        <v>9200</v>
      </c>
      <c r="BB1671" t="s">
        <v>836</v>
      </c>
      <c r="BC1671">
        <v>9200</v>
      </c>
      <c r="BD1671" t="s">
        <v>47</v>
      </c>
      <c r="BE1671">
        <v>119376.63</v>
      </c>
      <c r="BF1671">
        <v>8</v>
      </c>
      <c r="BG1671">
        <v>8</v>
      </c>
      <c r="BH1671">
        <v>31937.09</v>
      </c>
      <c r="BI1671">
        <v>0</v>
      </c>
      <c r="BJ1671">
        <v>31937.09</v>
      </c>
      <c r="BK1671">
        <v>42000</v>
      </c>
      <c r="BL1671" t="s">
        <v>229</v>
      </c>
      <c r="BM1671" t="s">
        <v>838</v>
      </c>
      <c r="BN1671" t="s">
        <v>838</v>
      </c>
      <c r="BO1671">
        <v>11960</v>
      </c>
    </row>
    <row r="1672" spans="1:67" hidden="1" x14ac:dyDescent="0.3">
      <c r="A1672">
        <v>157132</v>
      </c>
      <c r="B1672">
        <v>7123894721</v>
      </c>
      <c r="C1672">
        <v>3965425</v>
      </c>
      <c r="D1672">
        <v>7032</v>
      </c>
      <c r="E1672">
        <v>167657</v>
      </c>
      <c r="F1672">
        <v>1</v>
      </c>
      <c r="G1672" t="s">
        <v>923</v>
      </c>
      <c r="H1672">
        <v>42947</v>
      </c>
      <c r="I1672">
        <v>23065409</v>
      </c>
      <c r="J1672" t="s">
        <v>46</v>
      </c>
      <c r="K1672" t="s">
        <v>47</v>
      </c>
      <c r="L1672" t="s">
        <v>48</v>
      </c>
      <c r="M1672" t="s">
        <v>49</v>
      </c>
      <c r="N1672" t="s">
        <v>151</v>
      </c>
      <c r="O1672" t="s">
        <v>152</v>
      </c>
      <c r="P1672" t="s">
        <v>153</v>
      </c>
      <c r="Q1672" t="s">
        <v>154</v>
      </c>
      <c r="R1672" t="s">
        <v>54</v>
      </c>
      <c r="S1672">
        <v>100214689</v>
      </c>
      <c r="T1672" t="s">
        <v>155</v>
      </c>
      <c r="U1672" t="s">
        <v>56</v>
      </c>
      <c r="V1672" t="s">
        <v>57</v>
      </c>
      <c r="W1672">
        <v>3692.2</v>
      </c>
      <c r="X1672">
        <v>20050.34</v>
      </c>
      <c r="Y1672">
        <v>17809.669999999998</v>
      </c>
      <c r="Z1672" t="s">
        <v>49</v>
      </c>
      <c r="AA1672" t="s">
        <v>10314</v>
      </c>
      <c r="AB1672" t="s">
        <v>10296</v>
      </c>
      <c r="AC1672" t="s">
        <v>10297</v>
      </c>
      <c r="AD1672" t="s">
        <v>52</v>
      </c>
      <c r="AE1672" t="s">
        <v>76</v>
      </c>
      <c r="AF1672" t="s">
        <v>10207</v>
      </c>
      <c r="AG1672" t="s">
        <v>10208</v>
      </c>
      <c r="AH1672" t="s">
        <v>10298</v>
      </c>
      <c r="AI1672" t="s">
        <v>48</v>
      </c>
      <c r="AJ1672" t="s">
        <v>47</v>
      </c>
      <c r="AK1672" t="s">
        <v>151</v>
      </c>
      <c r="AL1672" t="s">
        <v>10217</v>
      </c>
      <c r="AM1672">
        <v>0</v>
      </c>
      <c r="AN1672" t="s">
        <v>47</v>
      </c>
      <c r="AO1672" t="s">
        <v>47</v>
      </c>
      <c r="AP1672" t="s">
        <v>47</v>
      </c>
      <c r="AQ1672" t="s">
        <v>47</v>
      </c>
      <c r="AR1672" t="s">
        <v>47</v>
      </c>
      <c r="AS1672">
        <v>3692.2</v>
      </c>
      <c r="AT1672">
        <v>20050.34</v>
      </c>
      <c r="AU1672">
        <v>1</v>
      </c>
      <c r="AV1672">
        <v>1</v>
      </c>
      <c r="AW1672" t="s">
        <v>10352</v>
      </c>
      <c r="AX1672">
        <v>27000</v>
      </c>
      <c r="AY1672" t="s">
        <v>56</v>
      </c>
      <c r="AZ1672" t="s">
        <v>156</v>
      </c>
      <c r="BA1672">
        <v>4100</v>
      </c>
      <c r="BB1672" t="s">
        <v>156</v>
      </c>
      <c r="BC1672">
        <v>4100</v>
      </c>
      <c r="BD1672">
        <v>30</v>
      </c>
      <c r="BE1672">
        <v>20050.34</v>
      </c>
      <c r="BF1672">
        <v>1</v>
      </c>
      <c r="BG1672">
        <v>35</v>
      </c>
      <c r="BH1672">
        <v>0</v>
      </c>
      <c r="BI1672">
        <v>0</v>
      </c>
      <c r="BJ1672">
        <v>0</v>
      </c>
      <c r="BK1672">
        <v>0</v>
      </c>
      <c r="BL1672" t="s">
        <v>59</v>
      </c>
      <c r="BM1672" t="s">
        <v>157</v>
      </c>
      <c r="BN1672" t="s">
        <v>158</v>
      </c>
      <c r="BO1672">
        <v>0</v>
      </c>
    </row>
    <row r="1673" spans="1:67" hidden="1" x14ac:dyDescent="0.3">
      <c r="A1673">
        <v>157140</v>
      </c>
      <c r="B1673">
        <v>7123894729</v>
      </c>
      <c r="C1673">
        <v>917531</v>
      </c>
      <c r="D1673">
        <v>7032</v>
      </c>
      <c r="E1673">
        <v>167665</v>
      </c>
      <c r="F1673">
        <v>1</v>
      </c>
      <c r="G1673" t="s">
        <v>923</v>
      </c>
      <c r="H1673">
        <v>42947</v>
      </c>
      <c r="I1673">
        <v>23065937</v>
      </c>
      <c r="J1673" t="s">
        <v>46</v>
      </c>
      <c r="K1673" t="s">
        <v>47</v>
      </c>
      <c r="L1673" t="s">
        <v>48</v>
      </c>
      <c r="M1673" t="s">
        <v>49</v>
      </c>
      <c r="N1673" t="s">
        <v>319</v>
      </c>
      <c r="O1673" t="s">
        <v>152</v>
      </c>
      <c r="P1673" t="s">
        <v>153</v>
      </c>
      <c r="Q1673" t="s">
        <v>154</v>
      </c>
      <c r="R1673" t="s">
        <v>54</v>
      </c>
      <c r="S1673">
        <v>100297681</v>
      </c>
      <c r="T1673" t="s">
        <v>258</v>
      </c>
      <c r="U1673" t="s">
        <v>56</v>
      </c>
      <c r="V1673" t="s">
        <v>57</v>
      </c>
      <c r="W1673">
        <v>3240.01</v>
      </c>
      <c r="X1673">
        <v>19821.560000000001</v>
      </c>
      <c r="Y1673">
        <v>17698.64</v>
      </c>
      <c r="Z1673" t="s">
        <v>49</v>
      </c>
      <c r="AA1673" t="s">
        <v>10314</v>
      </c>
      <c r="AB1673" t="s">
        <v>10296</v>
      </c>
      <c r="AC1673" t="s">
        <v>10297</v>
      </c>
      <c r="AD1673" t="s">
        <v>52</v>
      </c>
      <c r="AE1673" t="s">
        <v>76</v>
      </c>
      <c r="AF1673" t="s">
        <v>10207</v>
      </c>
      <c r="AG1673" t="s">
        <v>10208</v>
      </c>
      <c r="AH1673" t="s">
        <v>10298</v>
      </c>
      <c r="AI1673" t="s">
        <v>48</v>
      </c>
      <c r="AJ1673" t="s">
        <v>47</v>
      </c>
      <c r="AK1673" t="s">
        <v>319</v>
      </c>
      <c r="AL1673" t="s">
        <v>10217</v>
      </c>
      <c r="AM1673">
        <v>0</v>
      </c>
      <c r="AN1673" t="s">
        <v>47</v>
      </c>
      <c r="AO1673" t="s">
        <v>47</v>
      </c>
      <c r="AP1673" t="s">
        <v>47</v>
      </c>
      <c r="AQ1673" t="s">
        <v>47</v>
      </c>
      <c r="AR1673" t="s">
        <v>47</v>
      </c>
      <c r="AS1673">
        <v>3240.01</v>
      </c>
      <c r="AT1673">
        <v>19821.560000000001</v>
      </c>
      <c r="AU1673">
        <v>1</v>
      </c>
      <c r="AV1673">
        <v>1</v>
      </c>
      <c r="AW1673" t="s">
        <v>10352</v>
      </c>
      <c r="AX1673">
        <v>27000</v>
      </c>
      <c r="AY1673" t="s">
        <v>56</v>
      </c>
      <c r="AZ1673" t="s">
        <v>298</v>
      </c>
      <c r="BA1673">
        <v>3700</v>
      </c>
      <c r="BB1673" t="s">
        <v>298</v>
      </c>
      <c r="BC1673">
        <v>3700</v>
      </c>
      <c r="BD1673">
        <v>30</v>
      </c>
      <c r="BE1673">
        <v>39871.9</v>
      </c>
      <c r="BF1673">
        <v>2</v>
      </c>
      <c r="BG1673">
        <v>35</v>
      </c>
      <c r="BH1673">
        <v>39871.9</v>
      </c>
      <c r="BI1673">
        <v>0</v>
      </c>
      <c r="BJ1673">
        <v>39871.9</v>
      </c>
      <c r="BK1673">
        <v>42000</v>
      </c>
      <c r="BL1673" t="s">
        <v>229</v>
      </c>
      <c r="BM1673" t="s">
        <v>300</v>
      </c>
      <c r="BN1673" t="s">
        <v>300</v>
      </c>
      <c r="BO1673">
        <v>4810</v>
      </c>
    </row>
    <row r="1674" spans="1:67" hidden="1" x14ac:dyDescent="0.3">
      <c r="A1674">
        <v>156957</v>
      </c>
      <c r="B1674">
        <v>7123855698</v>
      </c>
      <c r="C1674">
        <v>2769823</v>
      </c>
      <c r="D1674">
        <v>7032</v>
      </c>
      <c r="E1674">
        <v>167496</v>
      </c>
      <c r="F1674">
        <v>1</v>
      </c>
      <c r="G1674" t="s">
        <v>923</v>
      </c>
      <c r="H1674">
        <v>42947</v>
      </c>
      <c r="I1674">
        <v>23067584</v>
      </c>
      <c r="J1674" t="s">
        <v>46</v>
      </c>
      <c r="K1674" t="s">
        <v>47</v>
      </c>
      <c r="L1674" t="s">
        <v>48</v>
      </c>
      <c r="M1674" t="s">
        <v>49</v>
      </c>
      <c r="N1674" t="s">
        <v>9412</v>
      </c>
      <c r="O1674" t="s">
        <v>10389</v>
      </c>
      <c r="P1674" t="s">
        <v>207</v>
      </c>
      <c r="Q1674" t="s">
        <v>208</v>
      </c>
      <c r="R1674" t="s">
        <v>54</v>
      </c>
      <c r="S1674">
        <v>101093720</v>
      </c>
      <c r="T1674" t="s">
        <v>55</v>
      </c>
      <c r="U1674" t="s">
        <v>66</v>
      </c>
      <c r="V1674" t="s">
        <v>1007</v>
      </c>
      <c r="W1674">
        <v>2642.6</v>
      </c>
      <c r="X1674">
        <v>8864.08</v>
      </c>
      <c r="Y1674">
        <v>8046.18</v>
      </c>
      <c r="Z1674" t="s">
        <v>49</v>
      </c>
      <c r="AA1674" t="s">
        <v>10314</v>
      </c>
      <c r="AB1674" t="s">
        <v>10296</v>
      </c>
      <c r="AC1674" t="s">
        <v>10297</v>
      </c>
      <c r="AD1674" t="s">
        <v>52</v>
      </c>
      <c r="AE1674" t="s">
        <v>76</v>
      </c>
      <c r="AF1674" t="s">
        <v>10207</v>
      </c>
      <c r="AG1674" t="s">
        <v>10208</v>
      </c>
      <c r="AH1674" t="s">
        <v>10298</v>
      </c>
      <c r="AI1674" t="s">
        <v>48</v>
      </c>
      <c r="AJ1674" t="s">
        <v>47</v>
      </c>
      <c r="AK1674" t="s">
        <v>9412</v>
      </c>
      <c r="AL1674" t="s">
        <v>10207</v>
      </c>
      <c r="AM1674">
        <v>0</v>
      </c>
      <c r="AN1674" t="s">
        <v>47</v>
      </c>
      <c r="AO1674" t="s">
        <v>47</v>
      </c>
      <c r="AP1674" t="s">
        <v>47</v>
      </c>
      <c r="AQ1674" t="s">
        <v>47</v>
      </c>
      <c r="AR1674" t="s">
        <v>47</v>
      </c>
      <c r="AS1674">
        <v>2642.6</v>
      </c>
      <c r="AT1674">
        <v>8864.08</v>
      </c>
      <c r="AU1674">
        <v>1</v>
      </c>
      <c r="AV1674">
        <v>1</v>
      </c>
      <c r="AW1674" t="s">
        <v>10352</v>
      </c>
      <c r="AX1674">
        <v>10800</v>
      </c>
      <c r="AY1674" t="s">
        <v>66</v>
      </c>
      <c r="AZ1674" t="s">
        <v>5077</v>
      </c>
      <c r="BA1674">
        <v>2953</v>
      </c>
      <c r="BB1674" t="s">
        <v>5077</v>
      </c>
      <c r="BC1674">
        <v>2953</v>
      </c>
      <c r="BD1674">
        <v>120</v>
      </c>
      <c r="BE1674">
        <v>48735.98</v>
      </c>
      <c r="BF1674">
        <v>3</v>
      </c>
      <c r="BG1674">
        <v>35</v>
      </c>
      <c r="BH1674">
        <v>0</v>
      </c>
      <c r="BI1674">
        <v>0</v>
      </c>
      <c r="BJ1674">
        <v>0</v>
      </c>
      <c r="BK1674">
        <v>0</v>
      </c>
      <c r="BL1674" t="s">
        <v>59</v>
      </c>
      <c r="BM1674" t="s">
        <v>10390</v>
      </c>
      <c r="BN1674" t="s">
        <v>10391</v>
      </c>
      <c r="BO1674">
        <v>0</v>
      </c>
    </row>
    <row r="1675" spans="1:67" x14ac:dyDescent="0.3">
      <c r="A1675">
        <v>157344</v>
      </c>
      <c r="B1675">
        <v>7123909010</v>
      </c>
      <c r="C1675">
        <v>2769823</v>
      </c>
      <c r="D1675">
        <v>7032</v>
      </c>
      <c r="E1675">
        <v>167837</v>
      </c>
      <c r="F1675">
        <v>1</v>
      </c>
      <c r="G1675" t="s">
        <v>923</v>
      </c>
      <c r="H1675">
        <v>42947</v>
      </c>
      <c r="I1675">
        <v>23065020</v>
      </c>
      <c r="J1675" t="s">
        <v>46</v>
      </c>
      <c r="K1675" t="s">
        <v>47</v>
      </c>
      <c r="L1675" t="s">
        <v>48</v>
      </c>
      <c r="M1675" t="s">
        <v>49</v>
      </c>
      <c r="N1675" t="s">
        <v>9412</v>
      </c>
      <c r="O1675" t="s">
        <v>10389</v>
      </c>
      <c r="P1675" t="s">
        <v>207</v>
      </c>
      <c r="Q1675" t="s">
        <v>208</v>
      </c>
      <c r="R1675" t="s">
        <v>54</v>
      </c>
      <c r="S1675">
        <v>101093720</v>
      </c>
      <c r="T1675" t="s">
        <v>55</v>
      </c>
      <c r="U1675" t="s">
        <v>66</v>
      </c>
      <c r="V1675" t="s">
        <v>1007</v>
      </c>
      <c r="W1675">
        <v>2642.6</v>
      </c>
      <c r="X1675">
        <v>10046.200000000001</v>
      </c>
      <c r="Y1675">
        <v>9117.2000000000007</v>
      </c>
      <c r="Z1675" t="s">
        <v>49</v>
      </c>
      <c r="AA1675" t="s">
        <v>10314</v>
      </c>
      <c r="AB1675" t="s">
        <v>10296</v>
      </c>
      <c r="AC1675" t="s">
        <v>10297</v>
      </c>
      <c r="AD1675" t="s">
        <v>52</v>
      </c>
      <c r="AE1675" t="s">
        <v>76</v>
      </c>
      <c r="AF1675" t="s">
        <v>10207</v>
      </c>
      <c r="AG1675" t="s">
        <v>10208</v>
      </c>
      <c r="AH1675" t="s">
        <v>10298</v>
      </c>
      <c r="AI1675" t="s">
        <v>48</v>
      </c>
      <c r="AJ1675" t="s">
        <v>47</v>
      </c>
      <c r="AK1675" t="s">
        <v>9412</v>
      </c>
      <c r="AL1675" t="s">
        <v>10207</v>
      </c>
      <c r="AM1675">
        <v>0</v>
      </c>
      <c r="AN1675" t="s">
        <v>47</v>
      </c>
      <c r="AO1675" t="s">
        <v>47</v>
      </c>
      <c r="AP1675" t="s">
        <v>47</v>
      </c>
      <c r="AQ1675" t="s">
        <v>47</v>
      </c>
      <c r="AR1675" t="s">
        <v>47</v>
      </c>
      <c r="AS1675">
        <v>2642.6</v>
      </c>
      <c r="AT1675">
        <v>10046.200000000001</v>
      </c>
      <c r="AU1675">
        <v>1</v>
      </c>
      <c r="AV1675">
        <v>1</v>
      </c>
      <c r="AW1675" t="s">
        <v>10352</v>
      </c>
      <c r="AX1675">
        <v>10800</v>
      </c>
      <c r="AY1675" t="s">
        <v>66</v>
      </c>
      <c r="AZ1675" t="s">
        <v>5077</v>
      </c>
      <c r="BA1675">
        <v>2953</v>
      </c>
      <c r="BB1675" t="s">
        <v>5077</v>
      </c>
      <c r="BC1675">
        <v>2953</v>
      </c>
      <c r="BD1675">
        <v>120</v>
      </c>
      <c r="BE1675">
        <v>58782.18</v>
      </c>
      <c r="BF1675">
        <v>4</v>
      </c>
      <c r="BG1675">
        <v>35</v>
      </c>
      <c r="BH1675">
        <v>18910.28</v>
      </c>
      <c r="BI1675">
        <v>0</v>
      </c>
      <c r="BJ1675">
        <v>18910.28</v>
      </c>
      <c r="BK1675">
        <v>27000</v>
      </c>
      <c r="BL1675" t="s">
        <v>56</v>
      </c>
      <c r="BM1675" t="s">
        <v>10397</v>
      </c>
      <c r="BN1675" t="s">
        <v>10391</v>
      </c>
      <c r="BO1675" t="s">
        <v>47</v>
      </c>
    </row>
    <row r="1676" spans="1:67" hidden="1" x14ac:dyDescent="0.3">
      <c r="A1676">
        <v>157601</v>
      </c>
      <c r="B1676">
        <v>7123913517</v>
      </c>
      <c r="C1676">
        <v>2769823</v>
      </c>
      <c r="D1676">
        <v>7032</v>
      </c>
      <c r="E1676">
        <v>168101</v>
      </c>
      <c r="F1676">
        <v>1</v>
      </c>
      <c r="G1676" t="s">
        <v>923</v>
      </c>
      <c r="H1676">
        <v>42947</v>
      </c>
      <c r="I1676">
        <v>23069778</v>
      </c>
      <c r="J1676" t="s">
        <v>46</v>
      </c>
      <c r="K1676" t="s">
        <v>47</v>
      </c>
      <c r="L1676" t="s">
        <v>48</v>
      </c>
      <c r="M1676" t="s">
        <v>49</v>
      </c>
      <c r="N1676" t="s">
        <v>9412</v>
      </c>
      <c r="O1676" t="s">
        <v>10389</v>
      </c>
      <c r="P1676" t="s">
        <v>207</v>
      </c>
      <c r="Q1676" t="s">
        <v>208</v>
      </c>
      <c r="R1676" t="s">
        <v>54</v>
      </c>
      <c r="S1676">
        <v>101093720</v>
      </c>
      <c r="T1676" t="s">
        <v>55</v>
      </c>
      <c r="U1676" t="s">
        <v>66</v>
      </c>
      <c r="V1676" t="s">
        <v>1007</v>
      </c>
      <c r="W1676">
        <v>2642.6</v>
      </c>
      <c r="X1676">
        <v>9698</v>
      </c>
      <c r="Y1676">
        <v>8781.2000000000007</v>
      </c>
      <c r="Z1676" t="s">
        <v>49</v>
      </c>
      <c r="AA1676" t="s">
        <v>10314</v>
      </c>
      <c r="AB1676" t="s">
        <v>10296</v>
      </c>
      <c r="AC1676" t="s">
        <v>10297</v>
      </c>
      <c r="AD1676" t="s">
        <v>52</v>
      </c>
      <c r="AE1676" t="s">
        <v>76</v>
      </c>
      <c r="AF1676" t="s">
        <v>10207</v>
      </c>
      <c r="AG1676" t="s">
        <v>10208</v>
      </c>
      <c r="AH1676" t="s">
        <v>10298</v>
      </c>
      <c r="AI1676" t="s">
        <v>48</v>
      </c>
      <c r="AJ1676" t="s">
        <v>47</v>
      </c>
      <c r="AK1676" t="s">
        <v>9412</v>
      </c>
      <c r="AL1676" t="s">
        <v>10207</v>
      </c>
      <c r="AM1676">
        <v>0</v>
      </c>
      <c r="AN1676" t="s">
        <v>47</v>
      </c>
      <c r="AO1676" t="s">
        <v>47</v>
      </c>
      <c r="AP1676" t="s">
        <v>47</v>
      </c>
      <c r="AQ1676" t="s">
        <v>47</v>
      </c>
      <c r="AR1676" t="s">
        <v>47</v>
      </c>
      <c r="AS1676">
        <v>2642.6</v>
      </c>
      <c r="AT1676">
        <v>9698</v>
      </c>
      <c r="AU1676">
        <v>1</v>
      </c>
      <c r="AV1676">
        <v>1</v>
      </c>
      <c r="AW1676" t="s">
        <v>10352</v>
      </c>
      <c r="AX1676">
        <v>10800</v>
      </c>
      <c r="AY1676" t="s">
        <v>66</v>
      </c>
      <c r="AZ1676" t="s">
        <v>5077</v>
      </c>
      <c r="BA1676">
        <v>2953</v>
      </c>
      <c r="BB1676" t="s">
        <v>5077</v>
      </c>
      <c r="BC1676">
        <v>2953</v>
      </c>
      <c r="BD1676">
        <v>120</v>
      </c>
      <c r="BE1676">
        <v>68480.179999999993</v>
      </c>
      <c r="BF1676">
        <v>5</v>
      </c>
      <c r="BG1676">
        <v>35</v>
      </c>
      <c r="BH1676">
        <v>0</v>
      </c>
      <c r="BI1676">
        <v>0</v>
      </c>
      <c r="BJ1676">
        <v>0</v>
      </c>
      <c r="BK1676">
        <v>0</v>
      </c>
      <c r="BL1676" t="s">
        <v>59</v>
      </c>
      <c r="BM1676" t="s">
        <v>10390</v>
      </c>
      <c r="BN1676" t="s">
        <v>10391</v>
      </c>
      <c r="BO1676">
        <v>0</v>
      </c>
    </row>
    <row r="1677" spans="1:67" x14ac:dyDescent="0.3">
      <c r="A1677">
        <v>157895</v>
      </c>
      <c r="B1677">
        <v>7123915453</v>
      </c>
      <c r="C1677">
        <v>2769823</v>
      </c>
      <c r="D1677">
        <v>7032</v>
      </c>
      <c r="E1677">
        <v>168488</v>
      </c>
      <c r="F1677">
        <v>1</v>
      </c>
      <c r="G1677" t="s">
        <v>923</v>
      </c>
      <c r="H1677">
        <v>42947</v>
      </c>
      <c r="I1677">
        <v>23071011</v>
      </c>
      <c r="J1677" t="s">
        <v>46</v>
      </c>
      <c r="K1677" t="s">
        <v>47</v>
      </c>
      <c r="L1677" t="s">
        <v>48</v>
      </c>
      <c r="M1677" t="s">
        <v>49</v>
      </c>
      <c r="N1677" t="s">
        <v>9412</v>
      </c>
      <c r="O1677" t="s">
        <v>10389</v>
      </c>
      <c r="P1677" t="s">
        <v>207</v>
      </c>
      <c r="Q1677" t="s">
        <v>208</v>
      </c>
      <c r="R1677" t="s">
        <v>54</v>
      </c>
      <c r="S1677">
        <v>101093720</v>
      </c>
      <c r="T1677" t="s">
        <v>55</v>
      </c>
      <c r="U1677" t="s">
        <v>66</v>
      </c>
      <c r="V1677" t="s">
        <v>1007</v>
      </c>
      <c r="W1677">
        <v>2642.6</v>
      </c>
      <c r="X1677">
        <v>9555.48</v>
      </c>
      <c r="Y1677">
        <v>8787.1200000000008</v>
      </c>
      <c r="Z1677" t="s">
        <v>49</v>
      </c>
      <c r="AA1677" t="s">
        <v>10314</v>
      </c>
      <c r="AB1677" t="s">
        <v>10296</v>
      </c>
      <c r="AC1677" t="s">
        <v>10297</v>
      </c>
      <c r="AD1677" t="s">
        <v>52</v>
      </c>
      <c r="AE1677" t="s">
        <v>76</v>
      </c>
      <c r="AF1677" t="s">
        <v>10207</v>
      </c>
      <c r="AG1677" t="s">
        <v>10208</v>
      </c>
      <c r="AH1677" t="s">
        <v>10298</v>
      </c>
      <c r="AI1677" t="s">
        <v>48</v>
      </c>
      <c r="AJ1677" t="s">
        <v>47</v>
      </c>
      <c r="AK1677" t="s">
        <v>9412</v>
      </c>
      <c r="AL1677" t="s">
        <v>10207</v>
      </c>
      <c r="AM1677">
        <v>0</v>
      </c>
      <c r="AN1677" t="s">
        <v>47</v>
      </c>
      <c r="AO1677" t="s">
        <v>47</v>
      </c>
      <c r="AP1677" t="s">
        <v>47</v>
      </c>
      <c r="AQ1677" t="s">
        <v>47</v>
      </c>
      <c r="AR1677" t="s">
        <v>47</v>
      </c>
      <c r="AS1677">
        <v>2642.6</v>
      </c>
      <c r="AT1677">
        <v>9555.48</v>
      </c>
      <c r="AU1677">
        <v>1</v>
      </c>
      <c r="AV1677">
        <v>1</v>
      </c>
      <c r="AW1677" t="s">
        <v>10352</v>
      </c>
      <c r="AX1677">
        <v>10800</v>
      </c>
      <c r="AY1677" t="s">
        <v>66</v>
      </c>
      <c r="AZ1677" t="s">
        <v>5077</v>
      </c>
      <c r="BA1677">
        <v>2953</v>
      </c>
      <c r="BB1677" t="s">
        <v>5077</v>
      </c>
      <c r="BC1677">
        <v>2953</v>
      </c>
      <c r="BD1677">
        <v>120</v>
      </c>
      <c r="BE1677">
        <v>78035.66</v>
      </c>
      <c r="BF1677">
        <v>6</v>
      </c>
      <c r="BG1677">
        <v>35</v>
      </c>
      <c r="BH1677">
        <v>19253.48</v>
      </c>
      <c r="BI1677">
        <v>0</v>
      </c>
      <c r="BJ1677">
        <v>19253.48</v>
      </c>
      <c r="BK1677">
        <v>27000</v>
      </c>
      <c r="BL1677" t="s">
        <v>56</v>
      </c>
      <c r="BM1677" t="s">
        <v>10397</v>
      </c>
      <c r="BN1677" t="s">
        <v>10391</v>
      </c>
      <c r="BO1677" t="s">
        <v>47</v>
      </c>
    </row>
    <row r="1678" spans="1:67" hidden="1" x14ac:dyDescent="0.3">
      <c r="A1678">
        <v>155987</v>
      </c>
      <c r="B1678">
        <v>7123816834</v>
      </c>
      <c r="C1678">
        <v>659338</v>
      </c>
      <c r="D1678">
        <v>7032</v>
      </c>
      <c r="E1678">
        <v>167364</v>
      </c>
      <c r="F1678">
        <v>1</v>
      </c>
      <c r="G1678" t="s">
        <v>923</v>
      </c>
      <c r="H1678">
        <v>42947</v>
      </c>
      <c r="I1678">
        <v>23067477</v>
      </c>
      <c r="J1678" t="s">
        <v>46</v>
      </c>
      <c r="K1678" t="s">
        <v>47</v>
      </c>
      <c r="L1678" t="s">
        <v>48</v>
      </c>
      <c r="M1678" t="s">
        <v>49</v>
      </c>
      <c r="N1678" t="s">
        <v>50</v>
      </c>
      <c r="O1678" t="s">
        <v>51</v>
      </c>
      <c r="P1678" t="s">
        <v>52</v>
      </c>
      <c r="Q1678" t="s">
        <v>53</v>
      </c>
      <c r="R1678" t="s">
        <v>54</v>
      </c>
      <c r="S1678">
        <v>100223303</v>
      </c>
      <c r="T1678" t="s">
        <v>64</v>
      </c>
      <c r="U1678" t="s">
        <v>56</v>
      </c>
      <c r="V1678" t="s">
        <v>57</v>
      </c>
      <c r="W1678">
        <v>1360.42</v>
      </c>
      <c r="X1678">
        <v>14518.8</v>
      </c>
      <c r="Y1678">
        <v>12426</v>
      </c>
      <c r="Z1678" t="s">
        <v>49</v>
      </c>
      <c r="AA1678" t="s">
        <v>10314</v>
      </c>
      <c r="AB1678" t="s">
        <v>10296</v>
      </c>
      <c r="AC1678" t="s">
        <v>10297</v>
      </c>
      <c r="AD1678" t="s">
        <v>52</v>
      </c>
      <c r="AE1678" t="s">
        <v>76</v>
      </c>
      <c r="AF1678" t="s">
        <v>10207</v>
      </c>
      <c r="AG1678" t="s">
        <v>10208</v>
      </c>
      <c r="AH1678" t="s">
        <v>10298</v>
      </c>
      <c r="AI1678" t="s">
        <v>48</v>
      </c>
      <c r="AJ1678" t="s">
        <v>47</v>
      </c>
      <c r="AK1678" t="s">
        <v>50</v>
      </c>
      <c r="AL1678" t="s">
        <v>10207</v>
      </c>
      <c r="AM1678">
        <v>0</v>
      </c>
      <c r="AN1678" t="s">
        <v>47</v>
      </c>
      <c r="AO1678" t="s">
        <v>47</v>
      </c>
      <c r="AP1678" t="s">
        <v>47</v>
      </c>
      <c r="AQ1678" t="s">
        <v>47</v>
      </c>
      <c r="AR1678" t="s">
        <v>47</v>
      </c>
      <c r="AS1678">
        <v>1360.42</v>
      </c>
      <c r="AT1678">
        <v>14518.8</v>
      </c>
      <c r="AU1678">
        <v>1</v>
      </c>
      <c r="AV1678">
        <v>1</v>
      </c>
      <c r="AW1678" t="s">
        <v>10352</v>
      </c>
      <c r="AX1678">
        <v>27000</v>
      </c>
      <c r="AY1678" t="s">
        <v>56</v>
      </c>
      <c r="AZ1678" t="s">
        <v>423</v>
      </c>
      <c r="BA1678">
        <v>1520.21</v>
      </c>
      <c r="BB1678" t="s">
        <v>423</v>
      </c>
      <c r="BC1678">
        <v>1520.21</v>
      </c>
      <c r="BD1678">
        <v>154</v>
      </c>
      <c r="BE1678">
        <v>92554.46</v>
      </c>
      <c r="BF1678">
        <v>7</v>
      </c>
      <c r="BG1678">
        <v>35</v>
      </c>
      <c r="BH1678">
        <v>0</v>
      </c>
      <c r="BI1678">
        <v>0</v>
      </c>
      <c r="BJ1678">
        <v>0</v>
      </c>
      <c r="BK1678">
        <v>0</v>
      </c>
      <c r="BL1678" t="s">
        <v>59</v>
      </c>
      <c r="BM1678" t="s">
        <v>424</v>
      </c>
      <c r="BN1678" t="s">
        <v>425</v>
      </c>
      <c r="BO1678">
        <v>0</v>
      </c>
    </row>
    <row r="1679" spans="1:67" hidden="1" x14ac:dyDescent="0.3">
      <c r="A1679">
        <v>155988</v>
      </c>
      <c r="B1679">
        <v>7123817012</v>
      </c>
      <c r="C1679">
        <v>659338</v>
      </c>
      <c r="D1679">
        <v>7032</v>
      </c>
      <c r="E1679">
        <v>167365</v>
      </c>
      <c r="F1679">
        <v>1</v>
      </c>
      <c r="G1679" t="s">
        <v>923</v>
      </c>
      <c r="H1679">
        <v>42947</v>
      </c>
      <c r="I1679">
        <v>23067610</v>
      </c>
      <c r="J1679" t="s">
        <v>46</v>
      </c>
      <c r="K1679" t="s">
        <v>47</v>
      </c>
      <c r="L1679" t="s">
        <v>48</v>
      </c>
      <c r="M1679" t="s">
        <v>49</v>
      </c>
      <c r="N1679" t="s">
        <v>50</v>
      </c>
      <c r="O1679" t="s">
        <v>51</v>
      </c>
      <c r="P1679" t="s">
        <v>52</v>
      </c>
      <c r="Q1679" t="s">
        <v>53</v>
      </c>
      <c r="R1679" t="s">
        <v>54</v>
      </c>
      <c r="S1679">
        <v>100223303</v>
      </c>
      <c r="T1679" t="s">
        <v>64</v>
      </c>
      <c r="U1679" t="s">
        <v>56</v>
      </c>
      <c r="V1679" t="s">
        <v>57</v>
      </c>
      <c r="W1679">
        <v>1360.42</v>
      </c>
      <c r="X1679">
        <v>19731.52</v>
      </c>
      <c r="Y1679">
        <v>18128.64</v>
      </c>
      <c r="Z1679" t="s">
        <v>49</v>
      </c>
      <c r="AA1679" t="s">
        <v>10314</v>
      </c>
      <c r="AB1679" t="s">
        <v>10296</v>
      </c>
      <c r="AC1679" t="s">
        <v>10297</v>
      </c>
      <c r="AD1679" t="s">
        <v>52</v>
      </c>
      <c r="AE1679" t="s">
        <v>76</v>
      </c>
      <c r="AF1679" t="s">
        <v>10207</v>
      </c>
      <c r="AG1679" t="s">
        <v>10208</v>
      </c>
      <c r="AH1679" t="s">
        <v>10298</v>
      </c>
      <c r="AI1679" t="s">
        <v>48</v>
      </c>
      <c r="AJ1679" t="s">
        <v>47</v>
      </c>
      <c r="AK1679" t="s">
        <v>50</v>
      </c>
      <c r="AL1679" t="s">
        <v>10207</v>
      </c>
      <c r="AM1679">
        <v>0</v>
      </c>
      <c r="AN1679" t="s">
        <v>47</v>
      </c>
      <c r="AO1679" t="s">
        <v>47</v>
      </c>
      <c r="AP1679" t="s">
        <v>47</v>
      </c>
      <c r="AQ1679" t="s">
        <v>47</v>
      </c>
      <c r="AR1679" t="s">
        <v>47</v>
      </c>
      <c r="AS1679">
        <v>1360.42</v>
      </c>
      <c r="AT1679">
        <v>19731.52</v>
      </c>
      <c r="AU1679">
        <v>1</v>
      </c>
      <c r="AV1679">
        <v>1</v>
      </c>
      <c r="AW1679" t="s">
        <v>10352</v>
      </c>
      <c r="AX1679">
        <v>27000</v>
      </c>
      <c r="AY1679" t="s">
        <v>56</v>
      </c>
      <c r="AZ1679" t="s">
        <v>423</v>
      </c>
      <c r="BA1679">
        <v>1520.21</v>
      </c>
      <c r="BB1679" t="s">
        <v>423</v>
      </c>
      <c r="BC1679">
        <v>1520.21</v>
      </c>
      <c r="BD1679">
        <v>154</v>
      </c>
      <c r="BE1679">
        <v>112285.98</v>
      </c>
      <c r="BF1679">
        <v>8</v>
      </c>
      <c r="BG1679">
        <v>35</v>
      </c>
      <c r="BH1679">
        <v>34250.32</v>
      </c>
      <c r="BI1679">
        <v>0</v>
      </c>
      <c r="BJ1679">
        <v>34250.32</v>
      </c>
      <c r="BK1679">
        <v>42000</v>
      </c>
      <c r="BL1679" t="s">
        <v>229</v>
      </c>
      <c r="BM1679" t="s">
        <v>425</v>
      </c>
      <c r="BN1679" t="s">
        <v>425</v>
      </c>
      <c r="BO1679">
        <v>1976.2729999999999</v>
      </c>
    </row>
    <row r="1680" spans="1:67" hidden="1" x14ac:dyDescent="0.3">
      <c r="A1680">
        <v>157049</v>
      </c>
      <c r="B1680">
        <v>7123876844</v>
      </c>
      <c r="C1680">
        <v>659338</v>
      </c>
      <c r="D1680">
        <v>7032</v>
      </c>
      <c r="E1680">
        <v>167574</v>
      </c>
      <c r="F1680">
        <v>1</v>
      </c>
      <c r="G1680" t="s">
        <v>923</v>
      </c>
      <c r="H1680">
        <v>42947</v>
      </c>
      <c r="I1680">
        <v>23075149</v>
      </c>
      <c r="J1680" t="s">
        <v>46</v>
      </c>
      <c r="K1680" t="s">
        <v>47</v>
      </c>
      <c r="L1680" t="s">
        <v>48</v>
      </c>
      <c r="M1680" t="s">
        <v>49</v>
      </c>
      <c r="N1680" t="s">
        <v>50</v>
      </c>
      <c r="O1680" t="s">
        <v>51</v>
      </c>
      <c r="P1680" t="s">
        <v>52</v>
      </c>
      <c r="Q1680" t="s">
        <v>53</v>
      </c>
      <c r="R1680" t="s">
        <v>54</v>
      </c>
      <c r="S1680">
        <v>101093720</v>
      </c>
      <c r="T1680" t="s">
        <v>55</v>
      </c>
      <c r="U1680" t="s">
        <v>56</v>
      </c>
      <c r="V1680" t="s">
        <v>57</v>
      </c>
      <c r="W1680">
        <v>1683.12</v>
      </c>
      <c r="X1680">
        <v>15275.73</v>
      </c>
      <c r="Y1680">
        <v>14013.56</v>
      </c>
      <c r="Z1680" t="s">
        <v>49</v>
      </c>
      <c r="AA1680" t="s">
        <v>10314</v>
      </c>
      <c r="AB1680" t="s">
        <v>10296</v>
      </c>
      <c r="AC1680" t="s">
        <v>10297</v>
      </c>
      <c r="AD1680" t="s">
        <v>52</v>
      </c>
      <c r="AE1680" t="s">
        <v>76</v>
      </c>
      <c r="AF1680" t="s">
        <v>10207</v>
      </c>
      <c r="AG1680" t="s">
        <v>10208</v>
      </c>
      <c r="AH1680" t="s">
        <v>10298</v>
      </c>
      <c r="AI1680" t="s">
        <v>48</v>
      </c>
      <c r="AJ1680" t="s">
        <v>47</v>
      </c>
      <c r="AK1680" t="s">
        <v>50</v>
      </c>
      <c r="AL1680" t="s">
        <v>10207</v>
      </c>
      <c r="AM1680">
        <v>0</v>
      </c>
      <c r="AN1680" t="s">
        <v>47</v>
      </c>
      <c r="AO1680" t="s">
        <v>47</v>
      </c>
      <c r="AP1680" t="s">
        <v>47</v>
      </c>
      <c r="AQ1680" t="s">
        <v>47</v>
      </c>
      <c r="AR1680" t="s">
        <v>47</v>
      </c>
      <c r="AS1680">
        <v>1683.12</v>
      </c>
      <c r="AT1680">
        <v>15275.73</v>
      </c>
      <c r="AU1680">
        <v>1</v>
      </c>
      <c r="AV1680">
        <v>1</v>
      </c>
      <c r="AW1680" t="s">
        <v>10352</v>
      </c>
      <c r="AX1680">
        <v>27000</v>
      </c>
      <c r="AY1680" t="s">
        <v>56</v>
      </c>
      <c r="AZ1680" t="s">
        <v>220</v>
      </c>
      <c r="BA1680">
        <v>1880.82</v>
      </c>
      <c r="BB1680" t="s">
        <v>220</v>
      </c>
      <c r="BC1680">
        <v>1880.82</v>
      </c>
      <c r="BD1680">
        <v>154</v>
      </c>
      <c r="BE1680">
        <v>127561.71</v>
      </c>
      <c r="BF1680">
        <v>9</v>
      </c>
      <c r="BG1680">
        <v>35</v>
      </c>
      <c r="BH1680">
        <v>0</v>
      </c>
      <c r="BI1680">
        <v>0</v>
      </c>
      <c r="BJ1680">
        <v>0</v>
      </c>
      <c r="BK1680">
        <v>0</v>
      </c>
      <c r="BL1680" t="s">
        <v>59</v>
      </c>
      <c r="BM1680" t="s">
        <v>221</v>
      </c>
      <c r="BN1680" t="s">
        <v>222</v>
      </c>
      <c r="BO1680">
        <v>0</v>
      </c>
    </row>
    <row r="1681" spans="1:67" hidden="1" x14ac:dyDescent="0.3">
      <c r="A1681">
        <v>157133</v>
      </c>
      <c r="B1681">
        <v>7123894722</v>
      </c>
      <c r="C1681">
        <v>659338</v>
      </c>
      <c r="D1681">
        <v>7032</v>
      </c>
      <c r="E1681">
        <v>167658</v>
      </c>
      <c r="F1681">
        <v>1</v>
      </c>
      <c r="G1681" t="s">
        <v>923</v>
      </c>
      <c r="H1681">
        <v>42947</v>
      </c>
      <c r="I1681">
        <v>23065410</v>
      </c>
      <c r="J1681" t="s">
        <v>46</v>
      </c>
      <c r="K1681" t="s">
        <v>47</v>
      </c>
      <c r="L1681" t="s">
        <v>48</v>
      </c>
      <c r="M1681" t="s">
        <v>49</v>
      </c>
      <c r="N1681" t="s">
        <v>50</v>
      </c>
      <c r="O1681" t="s">
        <v>51</v>
      </c>
      <c r="P1681" t="s">
        <v>52</v>
      </c>
      <c r="Q1681" t="s">
        <v>53</v>
      </c>
      <c r="R1681" t="s">
        <v>54</v>
      </c>
      <c r="S1681">
        <v>100223303</v>
      </c>
      <c r="T1681" t="s">
        <v>64</v>
      </c>
      <c r="U1681" t="s">
        <v>56</v>
      </c>
      <c r="V1681" t="s">
        <v>57</v>
      </c>
      <c r="W1681">
        <v>1360.42</v>
      </c>
      <c r="X1681">
        <v>17715.96</v>
      </c>
      <c r="Y1681">
        <v>16189.44</v>
      </c>
      <c r="Z1681" t="s">
        <v>49</v>
      </c>
      <c r="AA1681" t="s">
        <v>10314</v>
      </c>
      <c r="AB1681" t="s">
        <v>10296</v>
      </c>
      <c r="AC1681" t="s">
        <v>10297</v>
      </c>
      <c r="AD1681" t="s">
        <v>52</v>
      </c>
      <c r="AE1681" t="s">
        <v>76</v>
      </c>
      <c r="AF1681" t="s">
        <v>10207</v>
      </c>
      <c r="AG1681" t="s">
        <v>10208</v>
      </c>
      <c r="AH1681" t="s">
        <v>10298</v>
      </c>
      <c r="AI1681" t="s">
        <v>48</v>
      </c>
      <c r="AJ1681" t="s">
        <v>47</v>
      </c>
      <c r="AK1681" t="s">
        <v>50</v>
      </c>
      <c r="AL1681" t="s">
        <v>10207</v>
      </c>
      <c r="AM1681">
        <v>0</v>
      </c>
      <c r="AN1681" t="s">
        <v>47</v>
      </c>
      <c r="AO1681" t="s">
        <v>47</v>
      </c>
      <c r="AP1681" t="s">
        <v>47</v>
      </c>
      <c r="AQ1681" t="s">
        <v>47</v>
      </c>
      <c r="AR1681" t="s">
        <v>47</v>
      </c>
      <c r="AS1681">
        <v>1360.42</v>
      </c>
      <c r="AT1681">
        <v>17715.96</v>
      </c>
      <c r="AU1681">
        <v>1</v>
      </c>
      <c r="AV1681">
        <v>1</v>
      </c>
      <c r="AW1681" t="s">
        <v>10352</v>
      </c>
      <c r="AX1681">
        <v>27000</v>
      </c>
      <c r="AY1681" t="s">
        <v>56</v>
      </c>
      <c r="AZ1681" t="s">
        <v>423</v>
      </c>
      <c r="BA1681">
        <v>1520.21</v>
      </c>
      <c r="BB1681" t="s">
        <v>423</v>
      </c>
      <c r="BC1681">
        <v>1520.21</v>
      </c>
      <c r="BD1681">
        <v>154</v>
      </c>
      <c r="BE1681">
        <v>145277.67000000001</v>
      </c>
      <c r="BF1681">
        <v>10</v>
      </c>
      <c r="BG1681">
        <v>35</v>
      </c>
      <c r="BH1681">
        <v>32991.69</v>
      </c>
      <c r="BI1681">
        <v>0</v>
      </c>
      <c r="BJ1681">
        <v>32991.69</v>
      </c>
      <c r="BK1681">
        <v>42000</v>
      </c>
      <c r="BL1681" t="s">
        <v>229</v>
      </c>
      <c r="BM1681" t="s">
        <v>425</v>
      </c>
      <c r="BN1681" t="s">
        <v>425</v>
      </c>
      <c r="BO1681">
        <v>1976.2729999999999</v>
      </c>
    </row>
    <row r="1682" spans="1:67" hidden="1" x14ac:dyDescent="0.3">
      <c r="A1682">
        <v>157148</v>
      </c>
      <c r="B1682">
        <v>7123894758</v>
      </c>
      <c r="C1682">
        <v>659338</v>
      </c>
      <c r="D1682">
        <v>7032</v>
      </c>
      <c r="E1682">
        <v>167673</v>
      </c>
      <c r="F1682">
        <v>1</v>
      </c>
      <c r="G1682" t="s">
        <v>923</v>
      </c>
      <c r="H1682">
        <v>42947</v>
      </c>
      <c r="I1682">
        <v>23075150</v>
      </c>
      <c r="J1682" t="s">
        <v>46</v>
      </c>
      <c r="K1682" t="s">
        <v>47</v>
      </c>
      <c r="L1682" t="s">
        <v>48</v>
      </c>
      <c r="M1682" t="s">
        <v>49</v>
      </c>
      <c r="N1682" t="s">
        <v>50</v>
      </c>
      <c r="O1682" t="s">
        <v>51</v>
      </c>
      <c r="P1682" t="s">
        <v>52</v>
      </c>
      <c r="Q1682" t="s">
        <v>53</v>
      </c>
      <c r="R1682" t="s">
        <v>54</v>
      </c>
      <c r="S1682">
        <v>101093720</v>
      </c>
      <c r="T1682" t="s">
        <v>55</v>
      </c>
      <c r="U1682" t="s">
        <v>56</v>
      </c>
      <c r="V1682" t="s">
        <v>57</v>
      </c>
      <c r="W1682">
        <v>1683.12</v>
      </c>
      <c r="X1682">
        <v>12619.11</v>
      </c>
      <c r="Y1682">
        <v>11375.04</v>
      </c>
      <c r="Z1682" t="s">
        <v>49</v>
      </c>
      <c r="AA1682" t="s">
        <v>10314</v>
      </c>
      <c r="AB1682" t="s">
        <v>10296</v>
      </c>
      <c r="AC1682" t="s">
        <v>10297</v>
      </c>
      <c r="AD1682" t="s">
        <v>52</v>
      </c>
      <c r="AE1682" t="s">
        <v>76</v>
      </c>
      <c r="AF1682" t="s">
        <v>10207</v>
      </c>
      <c r="AG1682" t="s">
        <v>10208</v>
      </c>
      <c r="AH1682" t="s">
        <v>10298</v>
      </c>
      <c r="AI1682" t="s">
        <v>48</v>
      </c>
      <c r="AJ1682" t="s">
        <v>47</v>
      </c>
      <c r="AK1682" t="s">
        <v>50</v>
      </c>
      <c r="AL1682" t="s">
        <v>10207</v>
      </c>
      <c r="AM1682">
        <v>0</v>
      </c>
      <c r="AN1682" t="s">
        <v>47</v>
      </c>
      <c r="AO1682" t="s">
        <v>47</v>
      </c>
      <c r="AP1682" t="s">
        <v>47</v>
      </c>
      <c r="AQ1682" t="s">
        <v>47</v>
      </c>
      <c r="AR1682" t="s">
        <v>47</v>
      </c>
      <c r="AS1682">
        <v>1683.12</v>
      </c>
      <c r="AT1682">
        <v>12619.11</v>
      </c>
      <c r="AU1682">
        <v>1</v>
      </c>
      <c r="AV1682">
        <v>1</v>
      </c>
      <c r="AW1682" t="s">
        <v>10352</v>
      </c>
      <c r="AX1682">
        <v>27000</v>
      </c>
      <c r="AY1682" t="s">
        <v>56</v>
      </c>
      <c r="AZ1682" t="s">
        <v>220</v>
      </c>
      <c r="BA1682">
        <v>1880.82</v>
      </c>
      <c r="BB1682" t="s">
        <v>220</v>
      </c>
      <c r="BC1682">
        <v>1880.82</v>
      </c>
      <c r="BD1682">
        <v>154</v>
      </c>
      <c r="BE1682">
        <v>157896.78</v>
      </c>
      <c r="BF1682">
        <v>11</v>
      </c>
      <c r="BG1682">
        <v>35</v>
      </c>
      <c r="BH1682">
        <v>0</v>
      </c>
      <c r="BI1682">
        <v>0</v>
      </c>
      <c r="BJ1682">
        <v>0</v>
      </c>
      <c r="BK1682">
        <v>0</v>
      </c>
      <c r="BL1682" t="s">
        <v>59</v>
      </c>
      <c r="BM1682" t="s">
        <v>221</v>
      </c>
      <c r="BN1682" t="s">
        <v>222</v>
      </c>
      <c r="BO1682">
        <v>0</v>
      </c>
    </row>
    <row r="1683" spans="1:67" hidden="1" x14ac:dyDescent="0.3">
      <c r="A1683">
        <v>157269</v>
      </c>
      <c r="B1683">
        <v>7123908903</v>
      </c>
      <c r="C1683">
        <v>659338</v>
      </c>
      <c r="D1683">
        <v>7032</v>
      </c>
      <c r="E1683">
        <v>167779</v>
      </c>
      <c r="F1683">
        <v>1</v>
      </c>
      <c r="G1683" t="s">
        <v>923</v>
      </c>
      <c r="H1683">
        <v>42947</v>
      </c>
      <c r="I1683">
        <v>23075211</v>
      </c>
      <c r="J1683" t="s">
        <v>46</v>
      </c>
      <c r="K1683" t="s">
        <v>47</v>
      </c>
      <c r="L1683" t="s">
        <v>48</v>
      </c>
      <c r="M1683" t="s">
        <v>49</v>
      </c>
      <c r="N1683" t="s">
        <v>50</v>
      </c>
      <c r="O1683" t="s">
        <v>51</v>
      </c>
      <c r="P1683" t="s">
        <v>52</v>
      </c>
      <c r="Q1683" t="s">
        <v>53</v>
      </c>
      <c r="R1683" t="s">
        <v>54</v>
      </c>
      <c r="S1683">
        <v>101093720</v>
      </c>
      <c r="T1683" t="s">
        <v>55</v>
      </c>
      <c r="U1683" t="s">
        <v>56</v>
      </c>
      <c r="V1683" t="s">
        <v>57</v>
      </c>
      <c r="W1683">
        <v>1683.12</v>
      </c>
      <c r="X1683">
        <v>19575</v>
      </c>
      <c r="Y1683">
        <v>18290.8</v>
      </c>
      <c r="Z1683" t="s">
        <v>49</v>
      </c>
      <c r="AA1683" t="s">
        <v>10314</v>
      </c>
      <c r="AB1683" t="s">
        <v>10296</v>
      </c>
      <c r="AC1683" t="s">
        <v>10297</v>
      </c>
      <c r="AD1683" t="s">
        <v>52</v>
      </c>
      <c r="AE1683" t="s">
        <v>76</v>
      </c>
      <c r="AF1683" t="s">
        <v>10207</v>
      </c>
      <c r="AG1683" t="s">
        <v>10208</v>
      </c>
      <c r="AH1683" t="s">
        <v>10298</v>
      </c>
      <c r="AI1683" t="s">
        <v>48</v>
      </c>
      <c r="AJ1683" t="s">
        <v>47</v>
      </c>
      <c r="AK1683" t="s">
        <v>50</v>
      </c>
      <c r="AL1683" t="s">
        <v>10207</v>
      </c>
      <c r="AM1683">
        <v>0</v>
      </c>
      <c r="AN1683" t="s">
        <v>47</v>
      </c>
      <c r="AO1683" t="s">
        <v>47</v>
      </c>
      <c r="AP1683" t="s">
        <v>47</v>
      </c>
      <c r="AQ1683" t="s">
        <v>47</v>
      </c>
      <c r="AR1683" t="s">
        <v>47</v>
      </c>
      <c r="AS1683">
        <v>1683.12</v>
      </c>
      <c r="AT1683">
        <v>19575</v>
      </c>
      <c r="AU1683">
        <v>1</v>
      </c>
      <c r="AV1683">
        <v>1</v>
      </c>
      <c r="AW1683" t="s">
        <v>10352</v>
      </c>
      <c r="AX1683">
        <v>27000</v>
      </c>
      <c r="AY1683" t="s">
        <v>56</v>
      </c>
      <c r="AZ1683" t="s">
        <v>220</v>
      </c>
      <c r="BA1683">
        <v>1880.82</v>
      </c>
      <c r="BB1683" t="s">
        <v>220</v>
      </c>
      <c r="BC1683">
        <v>1880.82</v>
      </c>
      <c r="BD1683">
        <v>154</v>
      </c>
      <c r="BE1683">
        <v>177471.78</v>
      </c>
      <c r="BF1683">
        <v>12</v>
      </c>
      <c r="BG1683">
        <v>35</v>
      </c>
      <c r="BH1683">
        <v>32194.11</v>
      </c>
      <c r="BI1683">
        <v>0</v>
      </c>
      <c r="BJ1683">
        <v>32194.11</v>
      </c>
      <c r="BK1683">
        <v>42000</v>
      </c>
      <c r="BL1683" t="s">
        <v>229</v>
      </c>
      <c r="BM1683" t="s">
        <v>222</v>
      </c>
      <c r="BN1683" t="s">
        <v>222</v>
      </c>
      <c r="BO1683">
        <v>2445.0659999999998</v>
      </c>
    </row>
    <row r="1684" spans="1:67" hidden="1" x14ac:dyDescent="0.3">
      <c r="A1684">
        <v>157129</v>
      </c>
      <c r="B1684">
        <v>7123894718</v>
      </c>
      <c r="C1684">
        <v>1363663</v>
      </c>
      <c r="D1684">
        <v>7032</v>
      </c>
      <c r="E1684">
        <v>167654</v>
      </c>
      <c r="F1684">
        <v>1</v>
      </c>
      <c r="G1684" t="s">
        <v>923</v>
      </c>
      <c r="H1684">
        <v>42947</v>
      </c>
      <c r="I1684">
        <v>23065406</v>
      </c>
      <c r="J1684" t="s">
        <v>46</v>
      </c>
      <c r="K1684" t="s">
        <v>47</v>
      </c>
      <c r="L1684" t="s">
        <v>48</v>
      </c>
      <c r="M1684" t="s">
        <v>49</v>
      </c>
      <c r="N1684" t="s">
        <v>358</v>
      </c>
      <c r="O1684" t="s">
        <v>359</v>
      </c>
      <c r="P1684" t="s">
        <v>207</v>
      </c>
      <c r="Q1684" t="s">
        <v>208</v>
      </c>
      <c r="R1684" t="s">
        <v>54</v>
      </c>
      <c r="S1684">
        <v>100223303</v>
      </c>
      <c r="T1684" t="s">
        <v>64</v>
      </c>
      <c r="U1684" t="s">
        <v>56</v>
      </c>
      <c r="V1684" t="s">
        <v>57</v>
      </c>
      <c r="W1684">
        <v>4785.8500000000004</v>
      </c>
      <c r="X1684">
        <v>20576.82</v>
      </c>
      <c r="Y1684">
        <v>18880.28</v>
      </c>
      <c r="Z1684" t="s">
        <v>49</v>
      </c>
      <c r="AA1684" t="s">
        <v>10314</v>
      </c>
      <c r="AB1684" t="s">
        <v>10296</v>
      </c>
      <c r="AC1684" t="s">
        <v>10297</v>
      </c>
      <c r="AD1684" t="s">
        <v>52</v>
      </c>
      <c r="AE1684" t="s">
        <v>76</v>
      </c>
      <c r="AF1684" t="s">
        <v>10207</v>
      </c>
      <c r="AG1684" t="s">
        <v>10208</v>
      </c>
      <c r="AH1684" t="s">
        <v>10298</v>
      </c>
      <c r="AI1684" t="s">
        <v>48</v>
      </c>
      <c r="AJ1684" t="s">
        <v>47</v>
      </c>
      <c r="AK1684" t="s">
        <v>358</v>
      </c>
      <c r="AL1684" t="s">
        <v>10207</v>
      </c>
      <c r="AM1684">
        <v>0</v>
      </c>
      <c r="AN1684" t="s">
        <v>47</v>
      </c>
      <c r="AO1684" t="s">
        <v>47</v>
      </c>
      <c r="AP1684" t="s">
        <v>47</v>
      </c>
      <c r="AQ1684" t="s">
        <v>47</v>
      </c>
      <c r="AR1684" t="s">
        <v>47</v>
      </c>
      <c r="AS1684">
        <v>4785.8500000000004</v>
      </c>
      <c r="AT1684">
        <v>20576.82</v>
      </c>
      <c r="AU1684">
        <v>1</v>
      </c>
      <c r="AV1684">
        <v>1</v>
      </c>
      <c r="AW1684" t="s">
        <v>10352</v>
      </c>
      <c r="AX1684">
        <v>27000</v>
      </c>
      <c r="AY1684" t="s">
        <v>56</v>
      </c>
      <c r="AZ1684" t="s">
        <v>360</v>
      </c>
      <c r="BA1684">
        <v>5348</v>
      </c>
      <c r="BB1684" t="s">
        <v>360</v>
      </c>
      <c r="BC1684">
        <v>5348</v>
      </c>
      <c r="BD1684">
        <v>198</v>
      </c>
      <c r="BE1684">
        <v>198048.6</v>
      </c>
      <c r="BF1684">
        <v>13</v>
      </c>
      <c r="BG1684">
        <v>35</v>
      </c>
      <c r="BH1684">
        <v>0</v>
      </c>
      <c r="BI1684">
        <v>0</v>
      </c>
      <c r="BJ1684">
        <v>0</v>
      </c>
      <c r="BK1684">
        <v>0</v>
      </c>
      <c r="BL1684" t="s">
        <v>59</v>
      </c>
      <c r="BM1684" t="s">
        <v>361</v>
      </c>
      <c r="BN1684" t="s">
        <v>362</v>
      </c>
      <c r="BO1684">
        <v>0</v>
      </c>
    </row>
    <row r="1685" spans="1:67" hidden="1" x14ac:dyDescent="0.3">
      <c r="A1685">
        <v>157438</v>
      </c>
      <c r="B1685">
        <v>7123910315</v>
      </c>
      <c r="C1685">
        <v>5014992</v>
      </c>
      <c r="D1685">
        <v>7032</v>
      </c>
      <c r="E1685">
        <v>167932</v>
      </c>
      <c r="F1685">
        <v>1</v>
      </c>
      <c r="G1685" t="s">
        <v>923</v>
      </c>
      <c r="H1685">
        <v>42947</v>
      </c>
      <c r="I1685">
        <v>23065938</v>
      </c>
      <c r="J1685" t="s">
        <v>46</v>
      </c>
      <c r="K1685" t="s">
        <v>47</v>
      </c>
      <c r="L1685" t="s">
        <v>48</v>
      </c>
      <c r="M1685" t="s">
        <v>49</v>
      </c>
      <c r="N1685" t="s">
        <v>302</v>
      </c>
      <c r="O1685" t="s">
        <v>280</v>
      </c>
      <c r="P1685" t="s">
        <v>281</v>
      </c>
      <c r="Q1685" t="s">
        <v>282</v>
      </c>
      <c r="R1685" t="s">
        <v>54</v>
      </c>
      <c r="S1685">
        <v>100214689</v>
      </c>
      <c r="T1685" t="s">
        <v>155</v>
      </c>
      <c r="U1685" t="s">
        <v>56</v>
      </c>
      <c r="V1685" t="s">
        <v>57</v>
      </c>
      <c r="W1685">
        <v>3151.88</v>
      </c>
      <c r="X1685">
        <v>20652.900000000001</v>
      </c>
      <c r="Y1685">
        <v>18883.900000000001</v>
      </c>
      <c r="Z1685" t="s">
        <v>49</v>
      </c>
      <c r="AA1685" t="s">
        <v>10314</v>
      </c>
      <c r="AB1685" t="s">
        <v>10296</v>
      </c>
      <c r="AC1685" t="s">
        <v>10297</v>
      </c>
      <c r="AD1685" t="s">
        <v>52</v>
      </c>
      <c r="AE1685" t="s">
        <v>76</v>
      </c>
      <c r="AF1685" t="s">
        <v>10207</v>
      </c>
      <c r="AG1685" t="s">
        <v>10208</v>
      </c>
      <c r="AH1685" t="s">
        <v>10298</v>
      </c>
      <c r="AI1685" t="s">
        <v>48</v>
      </c>
      <c r="AJ1685" t="s">
        <v>47</v>
      </c>
      <c r="AK1685" t="s">
        <v>302</v>
      </c>
      <c r="AL1685" t="s">
        <v>10217</v>
      </c>
      <c r="AM1685">
        <v>0</v>
      </c>
      <c r="AN1685" t="s">
        <v>47</v>
      </c>
      <c r="AO1685" t="s">
        <v>47</v>
      </c>
      <c r="AP1685" t="s">
        <v>47</v>
      </c>
      <c r="AQ1685" t="s">
        <v>47</v>
      </c>
      <c r="AR1685" t="s">
        <v>47</v>
      </c>
      <c r="AS1685">
        <v>3151.88</v>
      </c>
      <c r="AT1685">
        <v>20652.900000000001</v>
      </c>
      <c r="AU1685">
        <v>1</v>
      </c>
      <c r="AV1685">
        <v>1</v>
      </c>
      <c r="AW1685" t="s">
        <v>10352</v>
      </c>
      <c r="AX1685">
        <v>27000</v>
      </c>
      <c r="AY1685" t="s">
        <v>56</v>
      </c>
      <c r="AZ1685" t="s">
        <v>303</v>
      </c>
      <c r="BA1685">
        <v>3500</v>
      </c>
      <c r="BB1685" t="s">
        <v>303</v>
      </c>
      <c r="BC1685">
        <v>3500</v>
      </c>
      <c r="BD1685">
        <v>215</v>
      </c>
      <c r="BE1685">
        <v>218701.5</v>
      </c>
      <c r="BF1685">
        <v>14</v>
      </c>
      <c r="BG1685">
        <v>35</v>
      </c>
      <c r="BH1685">
        <v>41229.72</v>
      </c>
      <c r="BI1685">
        <v>0</v>
      </c>
      <c r="BJ1685">
        <v>41229.72</v>
      </c>
      <c r="BK1685">
        <v>42000</v>
      </c>
      <c r="BL1685" t="s">
        <v>229</v>
      </c>
      <c r="BM1685" t="s">
        <v>305</v>
      </c>
      <c r="BN1685" t="s">
        <v>305</v>
      </c>
      <c r="BO1685">
        <v>3500</v>
      </c>
    </row>
    <row r="1686" spans="1:67" hidden="1" x14ac:dyDescent="0.3">
      <c r="A1686">
        <v>157496</v>
      </c>
      <c r="B1686">
        <v>7123911396</v>
      </c>
      <c r="C1686">
        <v>5014992</v>
      </c>
      <c r="D1686">
        <v>7032</v>
      </c>
      <c r="E1686">
        <v>167992</v>
      </c>
      <c r="F1686">
        <v>1</v>
      </c>
      <c r="G1686" t="s">
        <v>923</v>
      </c>
      <c r="H1686">
        <v>42947</v>
      </c>
      <c r="I1686">
        <v>23067044</v>
      </c>
      <c r="J1686" t="s">
        <v>46</v>
      </c>
      <c r="K1686" t="s">
        <v>47</v>
      </c>
      <c r="L1686" t="s">
        <v>48</v>
      </c>
      <c r="M1686" t="s">
        <v>49</v>
      </c>
      <c r="N1686" t="s">
        <v>302</v>
      </c>
      <c r="O1686" t="s">
        <v>280</v>
      </c>
      <c r="P1686" t="s">
        <v>281</v>
      </c>
      <c r="Q1686" t="s">
        <v>282</v>
      </c>
      <c r="R1686" t="s">
        <v>54</v>
      </c>
      <c r="S1686">
        <v>100214689</v>
      </c>
      <c r="T1686" t="s">
        <v>155</v>
      </c>
      <c r="U1686" t="s">
        <v>56</v>
      </c>
      <c r="V1686" t="s">
        <v>57</v>
      </c>
      <c r="W1686">
        <v>3151.88</v>
      </c>
      <c r="X1686">
        <v>20815.2</v>
      </c>
      <c r="Y1686">
        <v>19051.2</v>
      </c>
      <c r="Z1686" t="s">
        <v>49</v>
      </c>
      <c r="AA1686" t="s">
        <v>10314</v>
      </c>
      <c r="AB1686" t="s">
        <v>10296</v>
      </c>
      <c r="AC1686" t="s">
        <v>10297</v>
      </c>
      <c r="AD1686" t="s">
        <v>52</v>
      </c>
      <c r="AE1686" t="s">
        <v>76</v>
      </c>
      <c r="AF1686" t="s">
        <v>10207</v>
      </c>
      <c r="AG1686" t="s">
        <v>10208</v>
      </c>
      <c r="AH1686" t="s">
        <v>10298</v>
      </c>
      <c r="AI1686" t="s">
        <v>48</v>
      </c>
      <c r="AJ1686" t="s">
        <v>47</v>
      </c>
      <c r="AK1686" t="s">
        <v>302</v>
      </c>
      <c r="AL1686" t="s">
        <v>10217</v>
      </c>
      <c r="AM1686">
        <v>0</v>
      </c>
      <c r="AN1686" t="s">
        <v>47</v>
      </c>
      <c r="AO1686" t="s">
        <v>47</v>
      </c>
      <c r="AP1686" t="s">
        <v>47</v>
      </c>
      <c r="AQ1686" t="s">
        <v>47</v>
      </c>
      <c r="AR1686" t="s">
        <v>47</v>
      </c>
      <c r="AS1686">
        <v>3151.88</v>
      </c>
      <c r="AT1686">
        <v>20815.2</v>
      </c>
      <c r="AU1686">
        <v>1</v>
      </c>
      <c r="AV1686">
        <v>1</v>
      </c>
      <c r="AW1686" t="s">
        <v>10352</v>
      </c>
      <c r="AX1686">
        <v>27000</v>
      </c>
      <c r="AY1686" t="s">
        <v>56</v>
      </c>
      <c r="AZ1686" t="s">
        <v>303</v>
      </c>
      <c r="BA1686">
        <v>3500</v>
      </c>
      <c r="BB1686" t="s">
        <v>303</v>
      </c>
      <c r="BC1686">
        <v>3500</v>
      </c>
      <c r="BD1686">
        <v>215</v>
      </c>
      <c r="BE1686">
        <v>239516.7</v>
      </c>
      <c r="BF1686">
        <v>15</v>
      </c>
      <c r="BG1686">
        <v>35</v>
      </c>
      <c r="BH1686">
        <v>0</v>
      </c>
      <c r="BI1686">
        <v>0</v>
      </c>
      <c r="BJ1686">
        <v>0</v>
      </c>
      <c r="BK1686">
        <v>0</v>
      </c>
      <c r="BL1686" t="s">
        <v>59</v>
      </c>
      <c r="BM1686" t="s">
        <v>304</v>
      </c>
      <c r="BN1686" t="s">
        <v>305</v>
      </c>
      <c r="BO1686">
        <v>0</v>
      </c>
    </row>
    <row r="1687" spans="1:67" x14ac:dyDescent="0.3">
      <c r="A1687">
        <v>157342</v>
      </c>
      <c r="B1687">
        <v>7123909008</v>
      </c>
      <c r="C1687">
        <v>2027253</v>
      </c>
      <c r="D1687">
        <v>7032</v>
      </c>
      <c r="E1687">
        <v>167835</v>
      </c>
      <c r="F1687">
        <v>1</v>
      </c>
      <c r="G1687" t="s">
        <v>923</v>
      </c>
      <c r="H1687">
        <v>42947</v>
      </c>
      <c r="I1687">
        <v>23065018</v>
      </c>
      <c r="J1687" t="s">
        <v>46</v>
      </c>
      <c r="K1687" t="s">
        <v>47</v>
      </c>
      <c r="L1687" t="s">
        <v>48</v>
      </c>
      <c r="M1687" t="s">
        <v>49</v>
      </c>
      <c r="N1687" t="s">
        <v>9410</v>
      </c>
      <c r="O1687" t="s">
        <v>10353</v>
      </c>
      <c r="P1687" t="s">
        <v>52</v>
      </c>
      <c r="Q1687" t="s">
        <v>53</v>
      </c>
      <c r="R1687" t="s">
        <v>54</v>
      </c>
      <c r="S1687">
        <v>101093720</v>
      </c>
      <c r="T1687" t="s">
        <v>55</v>
      </c>
      <c r="U1687" t="s">
        <v>66</v>
      </c>
      <c r="V1687" t="s">
        <v>1007</v>
      </c>
      <c r="W1687">
        <v>2118.52</v>
      </c>
      <c r="X1687">
        <v>8904.58</v>
      </c>
      <c r="Y1687">
        <v>7981.76</v>
      </c>
      <c r="Z1687" t="s">
        <v>49</v>
      </c>
      <c r="AA1687" t="s">
        <v>10314</v>
      </c>
      <c r="AB1687" t="s">
        <v>10296</v>
      </c>
      <c r="AC1687" t="s">
        <v>10297</v>
      </c>
      <c r="AD1687" t="s">
        <v>52</v>
      </c>
      <c r="AE1687" t="s">
        <v>76</v>
      </c>
      <c r="AF1687" t="s">
        <v>10207</v>
      </c>
      <c r="AG1687" t="s">
        <v>10208</v>
      </c>
      <c r="AH1687" t="s">
        <v>10298</v>
      </c>
      <c r="AI1687" t="s">
        <v>48</v>
      </c>
      <c r="AJ1687" t="s">
        <v>47</v>
      </c>
      <c r="AK1687" t="s">
        <v>9410</v>
      </c>
      <c r="AL1687" t="s">
        <v>10207</v>
      </c>
      <c r="AM1687">
        <v>0</v>
      </c>
      <c r="AN1687" t="s">
        <v>47</v>
      </c>
      <c r="AO1687" t="s">
        <v>47</v>
      </c>
      <c r="AP1687" t="s">
        <v>47</v>
      </c>
      <c r="AQ1687" t="s">
        <v>47</v>
      </c>
      <c r="AR1687" t="s">
        <v>47</v>
      </c>
      <c r="AS1687">
        <v>2118.52</v>
      </c>
      <c r="AT1687">
        <v>8904.58</v>
      </c>
      <c r="AU1687">
        <v>1</v>
      </c>
      <c r="AV1687">
        <v>1</v>
      </c>
      <c r="AW1687" t="s">
        <v>10352</v>
      </c>
      <c r="AX1687">
        <v>10800</v>
      </c>
      <c r="AY1687" t="s">
        <v>66</v>
      </c>
      <c r="AZ1687" t="s">
        <v>5542</v>
      </c>
      <c r="BA1687">
        <v>2367.36</v>
      </c>
      <c r="BB1687" t="s">
        <v>5542</v>
      </c>
      <c r="BC1687">
        <v>2367.36</v>
      </c>
      <c r="BD1687">
        <v>287</v>
      </c>
      <c r="BE1687">
        <v>248421.28</v>
      </c>
      <c r="BF1687">
        <v>16</v>
      </c>
      <c r="BG1687">
        <v>35</v>
      </c>
      <c r="BH1687">
        <v>29719.78</v>
      </c>
      <c r="BI1687">
        <v>0</v>
      </c>
      <c r="BJ1687">
        <v>29719.78</v>
      </c>
      <c r="BK1687">
        <v>42000</v>
      </c>
      <c r="BL1687" t="s">
        <v>229</v>
      </c>
      <c r="BM1687" t="s">
        <v>10411</v>
      </c>
      <c r="BN1687" t="s">
        <v>10411</v>
      </c>
      <c r="BO1687" t="s">
        <v>47</v>
      </c>
    </row>
    <row r="1688" spans="1:67" hidden="1" x14ac:dyDescent="0.3">
      <c r="A1688">
        <v>157343</v>
      </c>
      <c r="B1688">
        <v>7123909009</v>
      </c>
      <c r="C1688">
        <v>2027253</v>
      </c>
      <c r="D1688">
        <v>7032</v>
      </c>
      <c r="E1688">
        <v>167836</v>
      </c>
      <c r="F1688">
        <v>1</v>
      </c>
      <c r="G1688" t="s">
        <v>923</v>
      </c>
      <c r="H1688">
        <v>42947</v>
      </c>
      <c r="I1688">
        <v>23065019</v>
      </c>
      <c r="J1688" t="s">
        <v>46</v>
      </c>
      <c r="K1688" t="s">
        <v>47</v>
      </c>
      <c r="L1688" t="s">
        <v>48</v>
      </c>
      <c r="M1688" t="s">
        <v>49</v>
      </c>
      <c r="N1688" t="s">
        <v>9410</v>
      </c>
      <c r="O1688" t="s">
        <v>10353</v>
      </c>
      <c r="P1688" t="s">
        <v>52</v>
      </c>
      <c r="Q1688" t="s">
        <v>53</v>
      </c>
      <c r="R1688" t="s">
        <v>54</v>
      </c>
      <c r="S1688">
        <v>101093720</v>
      </c>
      <c r="T1688" t="s">
        <v>55</v>
      </c>
      <c r="U1688" t="s">
        <v>66</v>
      </c>
      <c r="V1688" t="s">
        <v>1007</v>
      </c>
      <c r="W1688">
        <v>2118.52</v>
      </c>
      <c r="X1688">
        <v>12372.2</v>
      </c>
      <c r="Y1688">
        <v>11433.4</v>
      </c>
      <c r="Z1688" t="s">
        <v>49</v>
      </c>
      <c r="AA1688" t="s">
        <v>10314</v>
      </c>
      <c r="AB1688" t="s">
        <v>10296</v>
      </c>
      <c r="AC1688" t="s">
        <v>10297</v>
      </c>
      <c r="AD1688" t="s">
        <v>52</v>
      </c>
      <c r="AE1688" t="s">
        <v>76</v>
      </c>
      <c r="AF1688" t="s">
        <v>10207</v>
      </c>
      <c r="AG1688" t="s">
        <v>10208</v>
      </c>
      <c r="AH1688" t="s">
        <v>10298</v>
      </c>
      <c r="AI1688" t="s">
        <v>48</v>
      </c>
      <c r="AJ1688" t="s">
        <v>47</v>
      </c>
      <c r="AK1688" t="s">
        <v>9410</v>
      </c>
      <c r="AL1688" t="s">
        <v>10207</v>
      </c>
      <c r="AM1688">
        <v>0</v>
      </c>
      <c r="AN1688" t="s">
        <v>47</v>
      </c>
      <c r="AO1688" t="s">
        <v>47</v>
      </c>
      <c r="AP1688" t="s">
        <v>47</v>
      </c>
      <c r="AQ1688" t="s">
        <v>47</v>
      </c>
      <c r="AR1688" t="s">
        <v>47</v>
      </c>
      <c r="AS1688">
        <v>2118.52</v>
      </c>
      <c r="AT1688">
        <v>12372.2</v>
      </c>
      <c r="AU1688">
        <v>1</v>
      </c>
      <c r="AV1688">
        <v>1</v>
      </c>
      <c r="AW1688" t="s">
        <v>10352</v>
      </c>
      <c r="AX1688">
        <v>27000</v>
      </c>
      <c r="AY1688" t="s">
        <v>56</v>
      </c>
      <c r="AZ1688" t="s">
        <v>5542</v>
      </c>
      <c r="BA1688">
        <v>2367.36</v>
      </c>
      <c r="BB1688" t="s">
        <v>5543</v>
      </c>
      <c r="BC1688">
        <v>2988.5</v>
      </c>
      <c r="BD1688">
        <v>287</v>
      </c>
      <c r="BE1688">
        <v>260793.48</v>
      </c>
      <c r="BF1688">
        <v>17</v>
      </c>
      <c r="BG1688">
        <v>35</v>
      </c>
      <c r="BH1688">
        <v>0</v>
      </c>
      <c r="BI1688">
        <v>0</v>
      </c>
      <c r="BJ1688">
        <v>0</v>
      </c>
      <c r="BK1688">
        <v>0</v>
      </c>
      <c r="BL1688" t="s">
        <v>59</v>
      </c>
      <c r="BM1688" t="s">
        <v>10410</v>
      </c>
      <c r="BN1688" t="s">
        <v>10411</v>
      </c>
      <c r="BO1688">
        <v>0</v>
      </c>
    </row>
    <row r="1689" spans="1:67" x14ac:dyDescent="0.3">
      <c r="A1689">
        <v>157362</v>
      </c>
      <c r="B1689">
        <v>7123909028</v>
      </c>
      <c r="C1689">
        <v>4463262</v>
      </c>
      <c r="D1689">
        <v>7032</v>
      </c>
      <c r="E1689">
        <v>167855</v>
      </c>
      <c r="F1689">
        <v>1</v>
      </c>
      <c r="G1689" t="s">
        <v>923</v>
      </c>
      <c r="H1689">
        <v>42947</v>
      </c>
      <c r="I1689">
        <v>23065048</v>
      </c>
      <c r="J1689" t="s">
        <v>46</v>
      </c>
      <c r="K1689" t="s">
        <v>47</v>
      </c>
      <c r="L1689" t="s">
        <v>48</v>
      </c>
      <c r="M1689" t="s">
        <v>49</v>
      </c>
      <c r="N1689" t="s">
        <v>9400</v>
      </c>
      <c r="O1689" t="s">
        <v>10230</v>
      </c>
      <c r="P1689" t="s">
        <v>1289</v>
      </c>
      <c r="Q1689" t="s">
        <v>10377</v>
      </c>
      <c r="R1689" t="s">
        <v>10178</v>
      </c>
      <c r="S1689">
        <v>100422206</v>
      </c>
      <c r="T1689" t="s">
        <v>615</v>
      </c>
      <c r="U1689" t="s">
        <v>1002</v>
      </c>
      <c r="V1689" t="s">
        <v>10386</v>
      </c>
      <c r="W1689">
        <v>1768</v>
      </c>
      <c r="X1689">
        <v>19672.46</v>
      </c>
      <c r="Y1689">
        <v>17927.12</v>
      </c>
      <c r="Z1689" t="s">
        <v>49</v>
      </c>
      <c r="AA1689" t="s">
        <v>10314</v>
      </c>
      <c r="AB1689" t="s">
        <v>10296</v>
      </c>
      <c r="AC1689" t="s">
        <v>10297</v>
      </c>
      <c r="AD1689" t="s">
        <v>52</v>
      </c>
      <c r="AE1689" t="s">
        <v>76</v>
      </c>
      <c r="AF1689" t="s">
        <v>10207</v>
      </c>
      <c r="AG1689" t="s">
        <v>10208</v>
      </c>
      <c r="AH1689" t="s">
        <v>10298</v>
      </c>
      <c r="AI1689" t="s">
        <v>48</v>
      </c>
      <c r="AJ1689" t="s">
        <v>47</v>
      </c>
      <c r="AK1689" t="s">
        <v>9400</v>
      </c>
      <c r="AL1689" t="s">
        <v>10232</v>
      </c>
      <c r="AM1689">
        <v>0</v>
      </c>
      <c r="AN1689" t="s">
        <v>47</v>
      </c>
      <c r="AO1689" t="s">
        <v>47</v>
      </c>
      <c r="AP1689" t="s">
        <v>47</v>
      </c>
      <c r="AQ1689" t="s">
        <v>47</v>
      </c>
      <c r="AR1689" t="s">
        <v>47</v>
      </c>
      <c r="AS1689">
        <v>1768</v>
      </c>
      <c r="AT1689">
        <v>19672.46</v>
      </c>
      <c r="AU1689">
        <v>1</v>
      </c>
      <c r="AV1689">
        <v>1</v>
      </c>
      <c r="AW1689" t="s">
        <v>10362</v>
      </c>
      <c r="AX1689">
        <v>27000</v>
      </c>
      <c r="AY1689" t="s">
        <v>56</v>
      </c>
      <c r="AZ1689" t="s">
        <v>10461</v>
      </c>
      <c r="BA1689" t="s">
        <v>47</v>
      </c>
      <c r="BB1689" t="s">
        <v>10436</v>
      </c>
      <c r="BC1689" t="s">
        <v>47</v>
      </c>
      <c r="BD1689">
        <v>605</v>
      </c>
      <c r="BE1689">
        <v>280465.94</v>
      </c>
      <c r="BF1689">
        <v>18</v>
      </c>
      <c r="BG1689">
        <v>35</v>
      </c>
      <c r="BH1689">
        <v>32044.66</v>
      </c>
      <c r="BI1689">
        <v>0</v>
      </c>
      <c r="BJ1689">
        <v>32044.66</v>
      </c>
      <c r="BK1689">
        <v>42000</v>
      </c>
      <c r="BL1689" t="s">
        <v>229</v>
      </c>
      <c r="BM1689" t="s">
        <v>10438</v>
      </c>
      <c r="BN1689" t="s">
        <v>10438</v>
      </c>
      <c r="BO1689" t="s">
        <v>47</v>
      </c>
    </row>
    <row r="1690" spans="1:67" hidden="1" x14ac:dyDescent="0.3">
      <c r="A1690">
        <v>157136</v>
      </c>
      <c r="B1690">
        <v>7123894725</v>
      </c>
      <c r="C1690">
        <v>1314076</v>
      </c>
      <c r="D1690">
        <v>7032</v>
      </c>
      <c r="E1690">
        <v>167661</v>
      </c>
      <c r="F1690">
        <v>1</v>
      </c>
      <c r="G1690" t="s">
        <v>923</v>
      </c>
      <c r="H1690">
        <v>42947</v>
      </c>
      <c r="I1690">
        <v>23065933</v>
      </c>
      <c r="J1690" t="s">
        <v>46</v>
      </c>
      <c r="K1690" t="s">
        <v>47</v>
      </c>
      <c r="L1690" t="s">
        <v>48</v>
      </c>
      <c r="M1690" t="s">
        <v>49</v>
      </c>
      <c r="N1690" t="s">
        <v>75</v>
      </c>
      <c r="O1690" t="s">
        <v>76</v>
      </c>
      <c r="P1690" t="s">
        <v>52</v>
      </c>
      <c r="Q1690" t="s">
        <v>53</v>
      </c>
      <c r="R1690" t="s">
        <v>54</v>
      </c>
      <c r="S1690">
        <v>101093720</v>
      </c>
      <c r="T1690" t="s">
        <v>55</v>
      </c>
      <c r="U1690" t="s">
        <v>56</v>
      </c>
      <c r="V1690" t="s">
        <v>57</v>
      </c>
      <c r="W1690">
        <v>1683.12</v>
      </c>
      <c r="X1690">
        <v>20815.2</v>
      </c>
      <c r="Y1690">
        <v>19051.2</v>
      </c>
      <c r="Z1690" t="s">
        <v>49</v>
      </c>
      <c r="AA1690" t="s">
        <v>10314</v>
      </c>
      <c r="AB1690" t="s">
        <v>10296</v>
      </c>
      <c r="AC1690" t="s">
        <v>10297</v>
      </c>
      <c r="AD1690" t="s">
        <v>52</v>
      </c>
      <c r="AE1690" t="s">
        <v>76</v>
      </c>
      <c r="AF1690" t="s">
        <v>10207</v>
      </c>
      <c r="AG1690" t="s">
        <v>10208</v>
      </c>
      <c r="AH1690" t="s">
        <v>10298</v>
      </c>
      <c r="AI1690" t="s">
        <v>48</v>
      </c>
      <c r="AJ1690" t="s">
        <v>47</v>
      </c>
      <c r="AK1690" t="s">
        <v>75</v>
      </c>
      <c r="AL1690" t="s">
        <v>10207</v>
      </c>
      <c r="AM1690">
        <v>0</v>
      </c>
      <c r="AN1690" t="s">
        <v>47</v>
      </c>
      <c r="AO1690" t="s">
        <v>47</v>
      </c>
      <c r="AP1690" t="s">
        <v>47</v>
      </c>
      <c r="AQ1690" t="s">
        <v>47</v>
      </c>
      <c r="AR1690" t="s">
        <v>47</v>
      </c>
      <c r="AS1690">
        <v>1683.12</v>
      </c>
      <c r="AT1690">
        <v>20815.2</v>
      </c>
      <c r="AU1690">
        <v>1</v>
      </c>
      <c r="AV1690">
        <v>1</v>
      </c>
      <c r="AW1690" t="s">
        <v>10352</v>
      </c>
      <c r="AX1690">
        <v>27000</v>
      </c>
      <c r="AY1690" t="s">
        <v>56</v>
      </c>
      <c r="AZ1690" t="s">
        <v>184</v>
      </c>
      <c r="BA1690">
        <v>1880.82</v>
      </c>
      <c r="BB1690" t="s">
        <v>184</v>
      </c>
      <c r="BC1690">
        <v>1880.82</v>
      </c>
      <c r="BD1690">
        <v>659</v>
      </c>
      <c r="BE1690">
        <v>301281.14</v>
      </c>
      <c r="BF1690">
        <v>19</v>
      </c>
      <c r="BG1690">
        <v>35</v>
      </c>
      <c r="BH1690">
        <v>0</v>
      </c>
      <c r="BI1690">
        <v>0</v>
      </c>
      <c r="BJ1690">
        <v>0</v>
      </c>
      <c r="BK1690">
        <v>0</v>
      </c>
      <c r="BL1690" t="s">
        <v>59</v>
      </c>
      <c r="BM1690" t="s">
        <v>185</v>
      </c>
      <c r="BN1690" t="s">
        <v>186</v>
      </c>
      <c r="BO1690">
        <v>0</v>
      </c>
    </row>
    <row r="1691" spans="1:67" hidden="1" x14ac:dyDescent="0.3">
      <c r="A1691">
        <v>157530</v>
      </c>
      <c r="B1691">
        <v>7123911711</v>
      </c>
      <c r="C1691">
        <v>671839</v>
      </c>
      <c r="D1691">
        <v>7032</v>
      </c>
      <c r="E1691">
        <v>168027</v>
      </c>
      <c r="F1691">
        <v>1</v>
      </c>
      <c r="G1691" t="s">
        <v>923</v>
      </c>
      <c r="H1691">
        <v>42947</v>
      </c>
      <c r="I1691">
        <v>23067207</v>
      </c>
      <c r="J1691" t="s">
        <v>46</v>
      </c>
      <c r="K1691" t="s">
        <v>47</v>
      </c>
      <c r="L1691" t="s">
        <v>48</v>
      </c>
      <c r="M1691" t="s">
        <v>49</v>
      </c>
      <c r="N1691" t="s">
        <v>75</v>
      </c>
      <c r="O1691" t="s">
        <v>76</v>
      </c>
      <c r="P1691" t="s">
        <v>52</v>
      </c>
      <c r="Q1691" t="s">
        <v>53</v>
      </c>
      <c r="R1691" t="s">
        <v>54</v>
      </c>
      <c r="S1691">
        <v>101093720</v>
      </c>
      <c r="T1691" t="s">
        <v>55</v>
      </c>
      <c r="U1691" t="s">
        <v>56</v>
      </c>
      <c r="V1691" t="s">
        <v>57</v>
      </c>
      <c r="W1691">
        <v>1683.12</v>
      </c>
      <c r="X1691">
        <v>20815.2</v>
      </c>
      <c r="Y1691">
        <v>19051.2</v>
      </c>
      <c r="Z1691" t="s">
        <v>49</v>
      </c>
      <c r="AA1691" t="s">
        <v>10314</v>
      </c>
      <c r="AB1691" t="s">
        <v>10296</v>
      </c>
      <c r="AC1691" t="s">
        <v>10297</v>
      </c>
      <c r="AD1691" t="s">
        <v>52</v>
      </c>
      <c r="AE1691" t="s">
        <v>76</v>
      </c>
      <c r="AF1691" t="s">
        <v>10207</v>
      </c>
      <c r="AG1691" t="s">
        <v>10208</v>
      </c>
      <c r="AH1691" t="s">
        <v>10298</v>
      </c>
      <c r="AI1691" t="s">
        <v>48</v>
      </c>
      <c r="AJ1691" t="s">
        <v>47</v>
      </c>
      <c r="AK1691" t="s">
        <v>75</v>
      </c>
      <c r="AL1691" t="s">
        <v>10207</v>
      </c>
      <c r="AM1691">
        <v>0</v>
      </c>
      <c r="AN1691" t="s">
        <v>47</v>
      </c>
      <c r="AO1691" t="s">
        <v>47</v>
      </c>
      <c r="AP1691" t="s">
        <v>47</v>
      </c>
      <c r="AQ1691" t="s">
        <v>47</v>
      </c>
      <c r="AR1691" t="s">
        <v>47</v>
      </c>
      <c r="AS1691">
        <v>1683.12</v>
      </c>
      <c r="AT1691">
        <v>20815.2</v>
      </c>
      <c r="AU1691">
        <v>1</v>
      </c>
      <c r="AV1691">
        <v>1</v>
      </c>
      <c r="AW1691" t="s">
        <v>10352</v>
      </c>
      <c r="AX1691">
        <v>27000</v>
      </c>
      <c r="AY1691" t="s">
        <v>56</v>
      </c>
      <c r="AZ1691" t="s">
        <v>184</v>
      </c>
      <c r="BA1691">
        <v>1880.82</v>
      </c>
      <c r="BB1691" t="s">
        <v>184</v>
      </c>
      <c r="BC1691">
        <v>1880.82</v>
      </c>
      <c r="BD1691">
        <v>659</v>
      </c>
      <c r="BE1691">
        <v>322096.34000000003</v>
      </c>
      <c r="BF1691">
        <v>20</v>
      </c>
      <c r="BG1691">
        <v>35</v>
      </c>
      <c r="BH1691">
        <v>41630.400000000001</v>
      </c>
      <c r="BI1691">
        <v>0</v>
      </c>
      <c r="BJ1691">
        <v>41630.400000000001</v>
      </c>
      <c r="BK1691">
        <v>42000</v>
      </c>
      <c r="BL1691" t="s">
        <v>229</v>
      </c>
      <c r="BM1691" t="s">
        <v>186</v>
      </c>
      <c r="BN1691" t="s">
        <v>186</v>
      </c>
      <c r="BO1691">
        <v>2445.0659999999998</v>
      </c>
    </row>
    <row r="1692" spans="1:67" hidden="1" x14ac:dyDescent="0.3">
      <c r="A1692">
        <v>158157</v>
      </c>
      <c r="B1692">
        <v>7123921449</v>
      </c>
      <c r="C1692">
        <v>5085216</v>
      </c>
      <c r="D1692">
        <v>7032</v>
      </c>
      <c r="E1692">
        <v>168758</v>
      </c>
      <c r="F1692">
        <v>1</v>
      </c>
      <c r="G1692" t="s">
        <v>923</v>
      </c>
      <c r="H1692">
        <v>42947</v>
      </c>
      <c r="I1692">
        <v>23075148</v>
      </c>
      <c r="J1692" t="s">
        <v>46</v>
      </c>
      <c r="K1692" t="s">
        <v>47</v>
      </c>
      <c r="L1692" t="s">
        <v>48</v>
      </c>
      <c r="M1692" t="s">
        <v>49</v>
      </c>
      <c r="N1692" t="s">
        <v>75</v>
      </c>
      <c r="O1692" t="s">
        <v>76</v>
      </c>
      <c r="P1692" t="s">
        <v>52</v>
      </c>
      <c r="Q1692" t="s">
        <v>53</v>
      </c>
      <c r="R1692" t="s">
        <v>54</v>
      </c>
      <c r="S1692">
        <v>101093720</v>
      </c>
      <c r="T1692" t="s">
        <v>55</v>
      </c>
      <c r="U1692" t="s">
        <v>56</v>
      </c>
      <c r="V1692" t="s">
        <v>57</v>
      </c>
      <c r="W1692">
        <v>1683.12</v>
      </c>
      <c r="X1692">
        <v>17404.8</v>
      </c>
      <c r="Y1692">
        <v>14896</v>
      </c>
      <c r="Z1692" t="s">
        <v>49</v>
      </c>
      <c r="AA1692" t="s">
        <v>10314</v>
      </c>
      <c r="AB1692" t="s">
        <v>10296</v>
      </c>
      <c r="AC1692" t="s">
        <v>10297</v>
      </c>
      <c r="AD1692" t="s">
        <v>52</v>
      </c>
      <c r="AE1692" t="s">
        <v>76</v>
      </c>
      <c r="AF1692" t="s">
        <v>10207</v>
      </c>
      <c r="AG1692" t="s">
        <v>10208</v>
      </c>
      <c r="AH1692" t="s">
        <v>10298</v>
      </c>
      <c r="AI1692" t="s">
        <v>48</v>
      </c>
      <c r="AJ1692" t="s">
        <v>47</v>
      </c>
      <c r="AK1692" t="s">
        <v>75</v>
      </c>
      <c r="AL1692" t="s">
        <v>10207</v>
      </c>
      <c r="AM1692">
        <v>0</v>
      </c>
      <c r="AN1692" t="s">
        <v>47</v>
      </c>
      <c r="AO1692" t="s">
        <v>47</v>
      </c>
      <c r="AP1692" t="s">
        <v>47</v>
      </c>
      <c r="AQ1692" t="s">
        <v>47</v>
      </c>
      <c r="AR1692" t="s">
        <v>47</v>
      </c>
      <c r="AS1692">
        <v>1683.12</v>
      </c>
      <c r="AT1692">
        <v>17404.8</v>
      </c>
      <c r="AU1692">
        <v>1</v>
      </c>
      <c r="AV1692">
        <v>1</v>
      </c>
      <c r="AW1692" t="s">
        <v>10352</v>
      </c>
      <c r="AX1692">
        <v>27000</v>
      </c>
      <c r="AY1692" t="s">
        <v>56</v>
      </c>
      <c r="AZ1692" t="s">
        <v>184</v>
      </c>
      <c r="BA1692">
        <v>1880.82</v>
      </c>
      <c r="BB1692" t="s">
        <v>184</v>
      </c>
      <c r="BC1692">
        <v>1880.82</v>
      </c>
      <c r="BD1692">
        <v>659</v>
      </c>
      <c r="BE1692">
        <v>339501.14</v>
      </c>
      <c r="BF1692">
        <v>21</v>
      </c>
      <c r="BG1692">
        <v>35</v>
      </c>
      <c r="BH1692">
        <v>0</v>
      </c>
      <c r="BI1692">
        <v>0</v>
      </c>
      <c r="BJ1692">
        <v>0</v>
      </c>
      <c r="BK1692">
        <v>0</v>
      </c>
      <c r="BL1692" t="s">
        <v>59</v>
      </c>
      <c r="BM1692" t="s">
        <v>185</v>
      </c>
      <c r="BN1692" t="s">
        <v>186</v>
      </c>
      <c r="BO1692">
        <v>0</v>
      </c>
    </row>
    <row r="1693" spans="1:67" hidden="1" x14ac:dyDescent="0.3">
      <c r="A1693">
        <v>157892</v>
      </c>
      <c r="B1693">
        <v>7123915427</v>
      </c>
      <c r="C1693">
        <v>931560</v>
      </c>
      <c r="D1693">
        <v>7032</v>
      </c>
      <c r="E1693">
        <v>168485</v>
      </c>
      <c r="F1693">
        <v>1</v>
      </c>
      <c r="G1693" t="s">
        <v>923</v>
      </c>
      <c r="H1693">
        <v>42947</v>
      </c>
      <c r="I1693">
        <v>23071013</v>
      </c>
      <c r="J1693" t="s">
        <v>46</v>
      </c>
      <c r="K1693" t="s">
        <v>47</v>
      </c>
      <c r="L1693" t="s">
        <v>48</v>
      </c>
      <c r="M1693" t="s">
        <v>49</v>
      </c>
      <c r="N1693" t="s">
        <v>337</v>
      </c>
      <c r="O1693" t="s">
        <v>338</v>
      </c>
      <c r="P1693" t="s">
        <v>241</v>
      </c>
      <c r="Q1693" t="s">
        <v>242</v>
      </c>
      <c r="R1693" t="s">
        <v>54</v>
      </c>
      <c r="S1693">
        <v>100422206</v>
      </c>
      <c r="T1693" t="s">
        <v>615</v>
      </c>
      <c r="U1693" t="s">
        <v>56</v>
      </c>
      <c r="V1693" t="s">
        <v>57</v>
      </c>
      <c r="W1693">
        <v>2504.79</v>
      </c>
      <c r="X1693">
        <v>19672</v>
      </c>
      <c r="Y1693">
        <v>17523.2</v>
      </c>
      <c r="Z1693" t="s">
        <v>49</v>
      </c>
      <c r="AA1693" t="s">
        <v>10314</v>
      </c>
      <c r="AB1693" t="s">
        <v>10296</v>
      </c>
      <c r="AC1693" t="s">
        <v>10297</v>
      </c>
      <c r="AD1693" t="s">
        <v>52</v>
      </c>
      <c r="AE1693" t="s">
        <v>76</v>
      </c>
      <c r="AF1693" t="s">
        <v>10207</v>
      </c>
      <c r="AG1693" t="s">
        <v>10208</v>
      </c>
      <c r="AH1693" t="s">
        <v>10298</v>
      </c>
      <c r="AI1693" t="s">
        <v>48</v>
      </c>
      <c r="AJ1693" t="s">
        <v>47</v>
      </c>
      <c r="AK1693" t="s">
        <v>337</v>
      </c>
      <c r="AL1693" t="s">
        <v>10232</v>
      </c>
      <c r="AM1693">
        <v>0</v>
      </c>
      <c r="AN1693" t="s">
        <v>47</v>
      </c>
      <c r="AO1693" t="s">
        <v>47</v>
      </c>
      <c r="AP1693" t="s">
        <v>47</v>
      </c>
      <c r="AQ1693" t="s">
        <v>47</v>
      </c>
      <c r="AR1693" t="s">
        <v>47</v>
      </c>
      <c r="AS1693">
        <v>2504.79</v>
      </c>
      <c r="AT1693">
        <v>19672</v>
      </c>
      <c r="AU1693">
        <v>1</v>
      </c>
      <c r="AV1693">
        <v>1</v>
      </c>
      <c r="AW1693" t="s">
        <v>10352</v>
      </c>
      <c r="AX1693">
        <v>27000</v>
      </c>
      <c r="AY1693" t="s">
        <v>56</v>
      </c>
      <c r="AZ1693" t="s">
        <v>616</v>
      </c>
      <c r="BA1693">
        <v>2799</v>
      </c>
      <c r="BB1693" t="s">
        <v>616</v>
      </c>
      <c r="BC1693">
        <v>2799</v>
      </c>
      <c r="BD1693">
        <v>682</v>
      </c>
      <c r="BE1693">
        <v>359173.14</v>
      </c>
      <c r="BF1693">
        <v>22</v>
      </c>
      <c r="BG1693">
        <v>35</v>
      </c>
      <c r="BH1693">
        <v>37076.800000000003</v>
      </c>
      <c r="BI1693">
        <v>0</v>
      </c>
      <c r="BJ1693">
        <v>37076.800000000003</v>
      </c>
      <c r="BK1693">
        <v>42000</v>
      </c>
      <c r="BL1693" t="s">
        <v>229</v>
      </c>
      <c r="BM1693" t="s">
        <v>618</v>
      </c>
      <c r="BN1693" t="s">
        <v>618</v>
      </c>
      <c r="BO1693">
        <v>3638.7</v>
      </c>
    </row>
    <row r="1694" spans="1:67" hidden="1" x14ac:dyDescent="0.3">
      <c r="A1694">
        <v>157444</v>
      </c>
      <c r="B1694">
        <v>7123910321</v>
      </c>
      <c r="C1694">
        <v>942421</v>
      </c>
      <c r="D1694">
        <v>7032</v>
      </c>
      <c r="E1694">
        <v>167938</v>
      </c>
      <c r="F1694">
        <v>1</v>
      </c>
      <c r="G1694" t="s">
        <v>923</v>
      </c>
      <c r="H1694">
        <v>42947</v>
      </c>
      <c r="I1694">
        <v>23066094</v>
      </c>
      <c r="J1694" t="s">
        <v>46</v>
      </c>
      <c r="K1694" t="s">
        <v>47</v>
      </c>
      <c r="L1694" t="s">
        <v>48</v>
      </c>
      <c r="M1694" t="s">
        <v>49</v>
      </c>
      <c r="N1694" t="s">
        <v>261</v>
      </c>
      <c r="O1694" t="s">
        <v>262</v>
      </c>
      <c r="P1694" t="s">
        <v>263</v>
      </c>
      <c r="Q1694" t="s">
        <v>264</v>
      </c>
      <c r="R1694" t="s">
        <v>54</v>
      </c>
      <c r="S1694">
        <v>100422206</v>
      </c>
      <c r="T1694" t="s">
        <v>615</v>
      </c>
      <c r="U1694" t="s">
        <v>56</v>
      </c>
      <c r="V1694" t="s">
        <v>57</v>
      </c>
      <c r="W1694">
        <v>3221.59</v>
      </c>
      <c r="X1694">
        <v>20848.54</v>
      </c>
      <c r="Y1694">
        <v>19119.66</v>
      </c>
      <c r="Z1694" t="s">
        <v>49</v>
      </c>
      <c r="AA1694" t="s">
        <v>10314</v>
      </c>
      <c r="AB1694" t="s">
        <v>10296</v>
      </c>
      <c r="AC1694" t="s">
        <v>10297</v>
      </c>
      <c r="AD1694" t="s">
        <v>52</v>
      </c>
      <c r="AE1694" t="s">
        <v>76</v>
      </c>
      <c r="AF1694" t="s">
        <v>10207</v>
      </c>
      <c r="AG1694" t="s">
        <v>10208</v>
      </c>
      <c r="AH1694" t="s">
        <v>10298</v>
      </c>
      <c r="AI1694" t="s">
        <v>48</v>
      </c>
      <c r="AJ1694" t="s">
        <v>47</v>
      </c>
      <c r="AK1694" t="s">
        <v>261</v>
      </c>
      <c r="AL1694" t="s">
        <v>10232</v>
      </c>
      <c r="AM1694">
        <v>0</v>
      </c>
      <c r="AN1694" t="s">
        <v>47</v>
      </c>
      <c r="AO1694" t="s">
        <v>47</v>
      </c>
      <c r="AP1694" t="s">
        <v>47</v>
      </c>
      <c r="AQ1694" t="s">
        <v>47</v>
      </c>
      <c r="AR1694" t="s">
        <v>47</v>
      </c>
      <c r="AS1694">
        <v>3221.59</v>
      </c>
      <c r="AT1694">
        <v>20848.54</v>
      </c>
      <c r="AU1694">
        <v>1</v>
      </c>
      <c r="AV1694">
        <v>1</v>
      </c>
      <c r="AW1694" t="s">
        <v>10352</v>
      </c>
      <c r="AX1694">
        <v>27000</v>
      </c>
      <c r="AY1694" t="s">
        <v>56</v>
      </c>
      <c r="AZ1694" t="s">
        <v>695</v>
      </c>
      <c r="BA1694">
        <v>3600</v>
      </c>
      <c r="BB1694" t="s">
        <v>695</v>
      </c>
      <c r="BC1694">
        <v>3600</v>
      </c>
      <c r="BD1694">
        <v>904</v>
      </c>
      <c r="BE1694">
        <v>380021.68</v>
      </c>
      <c r="BF1694">
        <v>23</v>
      </c>
      <c r="BG1694">
        <v>35</v>
      </c>
      <c r="BH1694">
        <v>0</v>
      </c>
      <c r="BI1694">
        <v>0</v>
      </c>
      <c r="BJ1694">
        <v>0</v>
      </c>
      <c r="BK1694">
        <v>0</v>
      </c>
      <c r="BL1694" t="s">
        <v>59</v>
      </c>
      <c r="BM1694" t="s">
        <v>715</v>
      </c>
      <c r="BN1694" t="s">
        <v>697</v>
      </c>
      <c r="BO1694">
        <v>0</v>
      </c>
    </row>
    <row r="1695" spans="1:67" hidden="1" x14ac:dyDescent="0.3">
      <c r="A1695">
        <v>157540</v>
      </c>
      <c r="B1695">
        <v>7123911876</v>
      </c>
      <c r="C1695">
        <v>4119717</v>
      </c>
      <c r="D1695">
        <v>7032</v>
      </c>
      <c r="E1695">
        <v>168040</v>
      </c>
      <c r="F1695">
        <v>1</v>
      </c>
      <c r="G1695" t="s">
        <v>923</v>
      </c>
      <c r="H1695">
        <v>42947</v>
      </c>
      <c r="I1695">
        <v>23067585</v>
      </c>
      <c r="J1695" t="s">
        <v>46</v>
      </c>
      <c r="K1695" t="s">
        <v>47</v>
      </c>
      <c r="L1695" t="s">
        <v>48</v>
      </c>
      <c r="M1695" t="s">
        <v>49</v>
      </c>
      <c r="N1695" t="s">
        <v>309</v>
      </c>
      <c r="O1695" t="s">
        <v>310</v>
      </c>
      <c r="P1695" t="s">
        <v>311</v>
      </c>
      <c r="Q1695" t="s">
        <v>312</v>
      </c>
      <c r="R1695" t="s">
        <v>54</v>
      </c>
      <c r="S1695">
        <v>100223303</v>
      </c>
      <c r="T1695" t="s">
        <v>64</v>
      </c>
      <c r="U1695" t="s">
        <v>56</v>
      </c>
      <c r="V1695" t="s">
        <v>57</v>
      </c>
      <c r="W1695">
        <v>4866.1400000000003</v>
      </c>
      <c r="X1695">
        <v>17582.400000000001</v>
      </c>
      <c r="Y1695">
        <v>15048</v>
      </c>
      <c r="Z1695" t="s">
        <v>49</v>
      </c>
      <c r="AA1695" t="s">
        <v>10314</v>
      </c>
      <c r="AB1695" t="s">
        <v>10296</v>
      </c>
      <c r="AC1695" t="s">
        <v>10297</v>
      </c>
      <c r="AD1695" t="s">
        <v>52</v>
      </c>
      <c r="AE1695" t="s">
        <v>76</v>
      </c>
      <c r="AF1695" t="s">
        <v>10207</v>
      </c>
      <c r="AG1695" t="s">
        <v>10208</v>
      </c>
      <c r="AH1695" t="s">
        <v>10298</v>
      </c>
      <c r="AI1695" t="s">
        <v>48</v>
      </c>
      <c r="AJ1695" t="s">
        <v>47</v>
      </c>
      <c r="AK1695" t="s">
        <v>309</v>
      </c>
      <c r="AL1695" t="s">
        <v>10207</v>
      </c>
      <c r="AM1695">
        <v>0</v>
      </c>
      <c r="AN1695" t="s">
        <v>47</v>
      </c>
      <c r="AO1695" t="s">
        <v>47</v>
      </c>
      <c r="AP1695" t="s">
        <v>47</v>
      </c>
      <c r="AQ1695" t="s">
        <v>47</v>
      </c>
      <c r="AR1695" t="s">
        <v>47</v>
      </c>
      <c r="AS1695">
        <v>4866.1400000000003</v>
      </c>
      <c r="AT1695">
        <v>17582.400000000001</v>
      </c>
      <c r="AU1695">
        <v>1</v>
      </c>
      <c r="AV1695">
        <v>1</v>
      </c>
      <c r="AW1695" t="s">
        <v>10352</v>
      </c>
      <c r="AX1695">
        <v>27000</v>
      </c>
      <c r="AY1695" t="s">
        <v>56</v>
      </c>
      <c r="AZ1695" t="s">
        <v>313</v>
      </c>
      <c r="BA1695">
        <v>5403.59</v>
      </c>
      <c r="BB1695" t="s">
        <v>313</v>
      </c>
      <c r="BC1695">
        <v>5403.59</v>
      </c>
      <c r="BD1695">
        <v>994</v>
      </c>
      <c r="BE1695">
        <v>397604.08</v>
      </c>
      <c r="BF1695">
        <v>24</v>
      </c>
      <c r="BG1695">
        <v>35</v>
      </c>
      <c r="BH1695">
        <v>38430.94</v>
      </c>
      <c r="BI1695">
        <v>0</v>
      </c>
      <c r="BJ1695">
        <v>38430.94</v>
      </c>
      <c r="BK1695">
        <v>42000</v>
      </c>
      <c r="BL1695" t="s">
        <v>229</v>
      </c>
      <c r="BM1695" t="s">
        <v>315</v>
      </c>
      <c r="BN1695" t="s">
        <v>315</v>
      </c>
      <c r="BO1695">
        <v>7024.6670000000004</v>
      </c>
    </row>
    <row r="1696" spans="1:67" hidden="1" x14ac:dyDescent="0.3">
      <c r="A1696">
        <v>157130</v>
      </c>
      <c r="B1696">
        <v>7123894719</v>
      </c>
      <c r="C1696">
        <v>916295</v>
      </c>
      <c r="D1696">
        <v>7032</v>
      </c>
      <c r="E1696">
        <v>167655</v>
      </c>
      <c r="F1696">
        <v>1</v>
      </c>
      <c r="G1696" t="s">
        <v>923</v>
      </c>
      <c r="H1696">
        <v>42947</v>
      </c>
      <c r="I1696">
        <v>23065407</v>
      </c>
      <c r="J1696" t="s">
        <v>46</v>
      </c>
      <c r="K1696" t="s">
        <v>47</v>
      </c>
      <c r="L1696" t="s">
        <v>48</v>
      </c>
      <c r="M1696" t="s">
        <v>49</v>
      </c>
      <c r="N1696" t="s">
        <v>293</v>
      </c>
      <c r="O1696" t="s">
        <v>294</v>
      </c>
      <c r="P1696" t="s">
        <v>263</v>
      </c>
      <c r="Q1696" t="s">
        <v>264</v>
      </c>
      <c r="R1696" t="s">
        <v>54</v>
      </c>
      <c r="S1696">
        <v>100422206</v>
      </c>
      <c r="T1696" t="s">
        <v>615</v>
      </c>
      <c r="U1696" t="s">
        <v>56</v>
      </c>
      <c r="V1696" t="s">
        <v>57</v>
      </c>
      <c r="W1696">
        <v>3668.14</v>
      </c>
      <c r="X1696">
        <v>20213.400000000001</v>
      </c>
      <c r="Y1696">
        <v>18021.060000000001</v>
      </c>
      <c r="Z1696" t="s">
        <v>49</v>
      </c>
      <c r="AA1696" t="s">
        <v>10314</v>
      </c>
      <c r="AB1696" t="s">
        <v>10296</v>
      </c>
      <c r="AC1696" t="s">
        <v>10297</v>
      </c>
      <c r="AD1696" t="s">
        <v>52</v>
      </c>
      <c r="AE1696" t="s">
        <v>76</v>
      </c>
      <c r="AF1696" t="s">
        <v>10207</v>
      </c>
      <c r="AG1696" t="s">
        <v>10208</v>
      </c>
      <c r="AH1696" t="s">
        <v>10298</v>
      </c>
      <c r="AI1696" t="s">
        <v>48</v>
      </c>
      <c r="AJ1696" t="s">
        <v>47</v>
      </c>
      <c r="AK1696" t="s">
        <v>293</v>
      </c>
      <c r="AL1696" t="s">
        <v>10232</v>
      </c>
      <c r="AM1696">
        <v>0</v>
      </c>
      <c r="AN1696" t="s">
        <v>47</v>
      </c>
      <c r="AO1696" t="s">
        <v>47</v>
      </c>
      <c r="AP1696" t="s">
        <v>47</v>
      </c>
      <c r="AQ1696" t="s">
        <v>47</v>
      </c>
      <c r="AR1696" t="s">
        <v>47</v>
      </c>
      <c r="AS1696">
        <v>3668.14</v>
      </c>
      <c r="AT1696">
        <v>20213.400000000001</v>
      </c>
      <c r="AU1696">
        <v>1</v>
      </c>
      <c r="AV1696">
        <v>1</v>
      </c>
      <c r="AW1696" t="s">
        <v>10352</v>
      </c>
      <c r="AX1696">
        <v>27000</v>
      </c>
      <c r="AY1696" t="s">
        <v>56</v>
      </c>
      <c r="AZ1696" t="s">
        <v>700</v>
      </c>
      <c r="BA1696">
        <v>4099</v>
      </c>
      <c r="BB1696" t="s">
        <v>700</v>
      </c>
      <c r="BC1696">
        <v>4099</v>
      </c>
      <c r="BD1696">
        <v>1083</v>
      </c>
      <c r="BE1696">
        <v>417817.48</v>
      </c>
      <c r="BF1696">
        <v>25</v>
      </c>
      <c r="BG1696">
        <v>35</v>
      </c>
      <c r="BH1696">
        <v>0</v>
      </c>
      <c r="BI1696">
        <v>0</v>
      </c>
      <c r="BJ1696">
        <v>0</v>
      </c>
      <c r="BK1696">
        <v>0</v>
      </c>
      <c r="BL1696" t="s">
        <v>59</v>
      </c>
      <c r="BM1696" t="s">
        <v>735</v>
      </c>
      <c r="BN1696" t="s">
        <v>702</v>
      </c>
      <c r="BO1696">
        <v>0</v>
      </c>
    </row>
    <row r="1697" spans="1:67" x14ac:dyDescent="0.3">
      <c r="A1697">
        <v>157137</v>
      </c>
      <c r="B1697">
        <v>7123894726</v>
      </c>
      <c r="C1697">
        <v>4463264</v>
      </c>
      <c r="D1697">
        <v>7032</v>
      </c>
      <c r="E1697">
        <v>167662</v>
      </c>
      <c r="F1697">
        <v>1</v>
      </c>
      <c r="G1697" t="s">
        <v>923</v>
      </c>
      <c r="H1697">
        <v>42947</v>
      </c>
      <c r="I1697">
        <v>23065934</v>
      </c>
      <c r="J1697" t="s">
        <v>46</v>
      </c>
      <c r="K1697" t="s">
        <v>47</v>
      </c>
      <c r="L1697" t="s">
        <v>48</v>
      </c>
      <c r="M1697" t="s">
        <v>49</v>
      </c>
      <c r="N1697" t="s">
        <v>9400</v>
      </c>
      <c r="O1697" t="s">
        <v>10266</v>
      </c>
      <c r="P1697" t="s">
        <v>2264</v>
      </c>
      <c r="Q1697" t="s">
        <v>10372</v>
      </c>
      <c r="R1697" t="s">
        <v>10178</v>
      </c>
      <c r="S1697">
        <v>100788157</v>
      </c>
      <c r="T1697" t="s">
        <v>606</v>
      </c>
      <c r="U1697" t="s">
        <v>66</v>
      </c>
      <c r="V1697" t="s">
        <v>1007</v>
      </c>
      <c r="W1697">
        <v>2473</v>
      </c>
      <c r="X1697">
        <v>9701.66</v>
      </c>
      <c r="Y1697">
        <v>8929.14</v>
      </c>
      <c r="Z1697" t="s">
        <v>49</v>
      </c>
      <c r="AA1697" t="s">
        <v>10314</v>
      </c>
      <c r="AB1697" t="s">
        <v>10296</v>
      </c>
      <c r="AC1697" t="s">
        <v>10297</v>
      </c>
      <c r="AD1697" t="s">
        <v>52</v>
      </c>
      <c r="AE1697" t="s">
        <v>76</v>
      </c>
      <c r="AF1697" t="s">
        <v>10207</v>
      </c>
      <c r="AG1697" t="s">
        <v>10208</v>
      </c>
      <c r="AH1697" t="s">
        <v>10298</v>
      </c>
      <c r="AI1697" t="s">
        <v>48</v>
      </c>
      <c r="AJ1697" t="s">
        <v>47</v>
      </c>
      <c r="AK1697" t="s">
        <v>9400</v>
      </c>
      <c r="AL1697" t="s">
        <v>10207</v>
      </c>
      <c r="AM1697">
        <v>0</v>
      </c>
      <c r="AN1697" t="s">
        <v>47</v>
      </c>
      <c r="AO1697" t="s">
        <v>47</v>
      </c>
      <c r="AP1697" t="s">
        <v>47</v>
      </c>
      <c r="AQ1697" t="s">
        <v>47</v>
      </c>
      <c r="AR1697" t="s">
        <v>47</v>
      </c>
      <c r="AS1697">
        <v>2473</v>
      </c>
      <c r="AT1697">
        <v>9701.66</v>
      </c>
      <c r="AU1697">
        <v>1</v>
      </c>
      <c r="AV1697">
        <v>1</v>
      </c>
      <c r="AW1697" t="s">
        <v>10362</v>
      </c>
      <c r="AX1697">
        <v>10800</v>
      </c>
      <c r="AY1697" t="s">
        <v>66</v>
      </c>
      <c r="AZ1697" t="s">
        <v>10373</v>
      </c>
      <c r="BA1697" t="s">
        <v>47</v>
      </c>
      <c r="BB1697" t="s">
        <v>10373</v>
      </c>
      <c r="BC1697" t="s">
        <v>47</v>
      </c>
      <c r="BD1697">
        <v>1148</v>
      </c>
      <c r="BE1697">
        <v>427519.14</v>
      </c>
      <c r="BF1697">
        <v>26</v>
      </c>
      <c r="BG1697">
        <v>35</v>
      </c>
      <c r="BH1697">
        <v>29915.06</v>
      </c>
      <c r="BI1697">
        <v>0</v>
      </c>
      <c r="BJ1697">
        <v>29915.06</v>
      </c>
      <c r="BK1697">
        <v>42000</v>
      </c>
      <c r="BL1697" t="s">
        <v>229</v>
      </c>
      <c r="BM1697" t="s">
        <v>10375</v>
      </c>
      <c r="BN1697" t="s">
        <v>10375</v>
      </c>
      <c r="BO1697" t="s">
        <v>47</v>
      </c>
    </row>
    <row r="1698" spans="1:67" hidden="1" x14ac:dyDescent="0.3">
      <c r="A1698">
        <v>157345</v>
      </c>
      <c r="B1698">
        <v>7123909011</v>
      </c>
      <c r="C1698">
        <v>4463264</v>
      </c>
      <c r="D1698">
        <v>7032</v>
      </c>
      <c r="E1698">
        <v>167838</v>
      </c>
      <c r="F1698">
        <v>1</v>
      </c>
      <c r="G1698" t="s">
        <v>923</v>
      </c>
      <c r="H1698">
        <v>42947</v>
      </c>
      <c r="I1698">
        <v>23065021</v>
      </c>
      <c r="J1698" t="s">
        <v>46</v>
      </c>
      <c r="K1698" t="s">
        <v>47</v>
      </c>
      <c r="L1698" t="s">
        <v>48</v>
      </c>
      <c r="M1698" t="s">
        <v>49</v>
      </c>
      <c r="N1698" t="s">
        <v>9400</v>
      </c>
      <c r="O1698" t="s">
        <v>10266</v>
      </c>
      <c r="P1698" t="s">
        <v>2264</v>
      </c>
      <c r="Q1698" t="s">
        <v>10372</v>
      </c>
      <c r="R1698" t="s">
        <v>10178</v>
      </c>
      <c r="S1698">
        <v>100788157</v>
      </c>
      <c r="T1698" t="s">
        <v>606</v>
      </c>
      <c r="U1698" t="s">
        <v>66</v>
      </c>
      <c r="V1698" t="s">
        <v>1007</v>
      </c>
      <c r="W1698">
        <v>2473</v>
      </c>
      <c r="X1698">
        <v>9802.7999999999993</v>
      </c>
      <c r="Y1698">
        <v>9072</v>
      </c>
      <c r="Z1698" t="s">
        <v>49</v>
      </c>
      <c r="AA1698" t="s">
        <v>10314</v>
      </c>
      <c r="AB1698" t="s">
        <v>10296</v>
      </c>
      <c r="AC1698" t="s">
        <v>10297</v>
      </c>
      <c r="AD1698" t="s">
        <v>52</v>
      </c>
      <c r="AE1698" t="s">
        <v>76</v>
      </c>
      <c r="AF1698" t="s">
        <v>10207</v>
      </c>
      <c r="AG1698" t="s">
        <v>10208</v>
      </c>
      <c r="AH1698" t="s">
        <v>10298</v>
      </c>
      <c r="AI1698" t="s">
        <v>48</v>
      </c>
      <c r="AJ1698" t="s">
        <v>47</v>
      </c>
      <c r="AK1698" t="s">
        <v>9400</v>
      </c>
      <c r="AL1698" t="s">
        <v>10207</v>
      </c>
      <c r="AM1698">
        <v>0</v>
      </c>
      <c r="AN1698" t="s">
        <v>47</v>
      </c>
      <c r="AO1698" t="s">
        <v>47</v>
      </c>
      <c r="AP1698" t="s">
        <v>47</v>
      </c>
      <c r="AQ1698" t="s">
        <v>47</v>
      </c>
      <c r="AR1698" t="s">
        <v>47</v>
      </c>
      <c r="AS1698">
        <v>2473</v>
      </c>
      <c r="AT1698">
        <v>9802.7999999999993</v>
      </c>
      <c r="AU1698">
        <v>1</v>
      </c>
      <c r="AV1698">
        <v>1</v>
      </c>
      <c r="AW1698" t="s">
        <v>10362</v>
      </c>
      <c r="AX1698">
        <v>10800</v>
      </c>
      <c r="AY1698" t="s">
        <v>66</v>
      </c>
      <c r="AZ1698" t="s">
        <v>10373</v>
      </c>
      <c r="BA1698" t="s">
        <v>47</v>
      </c>
      <c r="BB1698" t="s">
        <v>10373</v>
      </c>
      <c r="BC1698" t="s">
        <v>47</v>
      </c>
      <c r="BD1698">
        <v>1148</v>
      </c>
      <c r="BE1698">
        <v>437321.94</v>
      </c>
      <c r="BF1698">
        <v>27</v>
      </c>
      <c r="BG1698">
        <v>35</v>
      </c>
      <c r="BH1698">
        <v>0</v>
      </c>
      <c r="BI1698">
        <v>0</v>
      </c>
      <c r="BJ1698">
        <v>0</v>
      </c>
      <c r="BK1698">
        <v>0</v>
      </c>
      <c r="BL1698" t="s">
        <v>59</v>
      </c>
      <c r="BM1698" t="s">
        <v>10376</v>
      </c>
      <c r="BN1698" t="s">
        <v>10375</v>
      </c>
      <c r="BO1698">
        <v>0</v>
      </c>
    </row>
    <row r="1699" spans="1:67" x14ac:dyDescent="0.3">
      <c r="A1699">
        <v>157346</v>
      </c>
      <c r="B1699">
        <v>7123909012</v>
      </c>
      <c r="C1699">
        <v>4463264</v>
      </c>
      <c r="D1699">
        <v>7032</v>
      </c>
      <c r="E1699">
        <v>167839</v>
      </c>
      <c r="F1699">
        <v>1</v>
      </c>
      <c r="G1699" t="s">
        <v>923</v>
      </c>
      <c r="H1699">
        <v>42947</v>
      </c>
      <c r="I1699">
        <v>23065022</v>
      </c>
      <c r="J1699" t="s">
        <v>46</v>
      </c>
      <c r="K1699" t="s">
        <v>47</v>
      </c>
      <c r="L1699" t="s">
        <v>48</v>
      </c>
      <c r="M1699" t="s">
        <v>49</v>
      </c>
      <c r="N1699" t="s">
        <v>9400</v>
      </c>
      <c r="O1699" t="s">
        <v>10266</v>
      </c>
      <c r="P1699" t="s">
        <v>2264</v>
      </c>
      <c r="Q1699" t="s">
        <v>10372</v>
      </c>
      <c r="R1699" t="s">
        <v>10178</v>
      </c>
      <c r="S1699">
        <v>100788157</v>
      </c>
      <c r="T1699" t="s">
        <v>606</v>
      </c>
      <c r="U1699" t="s">
        <v>66</v>
      </c>
      <c r="V1699" t="s">
        <v>1007</v>
      </c>
      <c r="W1699">
        <v>2473</v>
      </c>
      <c r="X1699">
        <v>10455.200000000001</v>
      </c>
      <c r="Y1699">
        <v>9648</v>
      </c>
      <c r="Z1699" t="s">
        <v>49</v>
      </c>
      <c r="AA1699" t="s">
        <v>10314</v>
      </c>
      <c r="AB1699" t="s">
        <v>10296</v>
      </c>
      <c r="AC1699" t="s">
        <v>10297</v>
      </c>
      <c r="AD1699" t="s">
        <v>52</v>
      </c>
      <c r="AE1699" t="s">
        <v>76</v>
      </c>
      <c r="AF1699" t="s">
        <v>10207</v>
      </c>
      <c r="AG1699" t="s">
        <v>10208</v>
      </c>
      <c r="AH1699" t="s">
        <v>10298</v>
      </c>
      <c r="AI1699" t="s">
        <v>48</v>
      </c>
      <c r="AJ1699" t="s">
        <v>47</v>
      </c>
      <c r="AK1699" t="s">
        <v>9400</v>
      </c>
      <c r="AL1699" t="s">
        <v>10207</v>
      </c>
      <c r="AM1699">
        <v>0</v>
      </c>
      <c r="AN1699" t="s">
        <v>47</v>
      </c>
      <c r="AO1699" t="s">
        <v>47</v>
      </c>
      <c r="AP1699" t="s">
        <v>47</v>
      </c>
      <c r="AQ1699" t="s">
        <v>47</v>
      </c>
      <c r="AR1699" t="s">
        <v>47</v>
      </c>
      <c r="AS1699">
        <v>2473</v>
      </c>
      <c r="AT1699">
        <v>10455.200000000001</v>
      </c>
      <c r="AU1699">
        <v>1</v>
      </c>
      <c r="AV1699">
        <v>1</v>
      </c>
      <c r="AW1699" t="s">
        <v>10362</v>
      </c>
      <c r="AX1699">
        <v>10800</v>
      </c>
      <c r="AY1699" t="s">
        <v>66</v>
      </c>
      <c r="AZ1699" t="s">
        <v>10373</v>
      </c>
      <c r="BA1699" t="s">
        <v>47</v>
      </c>
      <c r="BB1699" t="s">
        <v>10373</v>
      </c>
      <c r="BC1699" t="s">
        <v>47</v>
      </c>
      <c r="BD1699">
        <v>1148</v>
      </c>
      <c r="BE1699">
        <v>447777.14</v>
      </c>
      <c r="BF1699">
        <v>28</v>
      </c>
      <c r="BG1699">
        <v>35</v>
      </c>
      <c r="BH1699">
        <v>20258</v>
      </c>
      <c r="BI1699">
        <v>0</v>
      </c>
      <c r="BJ1699">
        <v>20258</v>
      </c>
      <c r="BK1699">
        <v>27000</v>
      </c>
      <c r="BL1699" t="s">
        <v>56</v>
      </c>
      <c r="BM1699" t="s">
        <v>10374</v>
      </c>
      <c r="BN1699" t="s">
        <v>10375</v>
      </c>
      <c r="BO1699" t="s">
        <v>47</v>
      </c>
    </row>
    <row r="1700" spans="1:67" hidden="1" x14ac:dyDescent="0.3">
      <c r="A1700">
        <v>157348</v>
      </c>
      <c r="B1700">
        <v>7123909014</v>
      </c>
      <c r="C1700">
        <v>4463264</v>
      </c>
      <c r="D1700">
        <v>7032</v>
      </c>
      <c r="E1700">
        <v>167841</v>
      </c>
      <c r="F1700">
        <v>1</v>
      </c>
      <c r="G1700" t="s">
        <v>923</v>
      </c>
      <c r="H1700">
        <v>42947</v>
      </c>
      <c r="I1700">
        <v>23065024</v>
      </c>
      <c r="J1700" t="s">
        <v>46</v>
      </c>
      <c r="K1700" t="s">
        <v>47</v>
      </c>
      <c r="L1700" t="s">
        <v>48</v>
      </c>
      <c r="M1700" t="s">
        <v>49</v>
      </c>
      <c r="N1700" t="s">
        <v>9400</v>
      </c>
      <c r="O1700" t="s">
        <v>10266</v>
      </c>
      <c r="P1700" t="s">
        <v>2264</v>
      </c>
      <c r="Q1700" t="s">
        <v>10372</v>
      </c>
      <c r="R1700" t="s">
        <v>10178</v>
      </c>
      <c r="S1700">
        <v>100788157</v>
      </c>
      <c r="T1700" t="s">
        <v>606</v>
      </c>
      <c r="U1700" t="s">
        <v>66</v>
      </c>
      <c r="V1700" t="s">
        <v>1007</v>
      </c>
      <c r="W1700">
        <v>2473</v>
      </c>
      <c r="X1700">
        <v>8877.2999999999993</v>
      </c>
      <c r="Y1700">
        <v>8010</v>
      </c>
      <c r="Z1700" t="s">
        <v>49</v>
      </c>
      <c r="AA1700" t="s">
        <v>10314</v>
      </c>
      <c r="AB1700" t="s">
        <v>10296</v>
      </c>
      <c r="AC1700" t="s">
        <v>10297</v>
      </c>
      <c r="AD1700" t="s">
        <v>52</v>
      </c>
      <c r="AE1700" t="s">
        <v>76</v>
      </c>
      <c r="AF1700" t="s">
        <v>10207</v>
      </c>
      <c r="AG1700" t="s">
        <v>10208</v>
      </c>
      <c r="AH1700" t="s">
        <v>10298</v>
      </c>
      <c r="AI1700" t="s">
        <v>48</v>
      </c>
      <c r="AJ1700" t="s">
        <v>47</v>
      </c>
      <c r="AK1700" t="s">
        <v>9400</v>
      </c>
      <c r="AL1700" t="s">
        <v>10207</v>
      </c>
      <c r="AM1700">
        <v>0</v>
      </c>
      <c r="AN1700" t="s">
        <v>47</v>
      </c>
      <c r="AO1700" t="s">
        <v>47</v>
      </c>
      <c r="AP1700" t="s">
        <v>47</v>
      </c>
      <c r="AQ1700" t="s">
        <v>47</v>
      </c>
      <c r="AR1700" t="s">
        <v>47</v>
      </c>
      <c r="AS1700">
        <v>2473</v>
      </c>
      <c r="AT1700">
        <v>8877.2999999999993</v>
      </c>
      <c r="AU1700">
        <v>1</v>
      </c>
      <c r="AV1700">
        <v>1</v>
      </c>
      <c r="AW1700" t="s">
        <v>10362</v>
      </c>
      <c r="AX1700">
        <v>10800</v>
      </c>
      <c r="AY1700" t="s">
        <v>66</v>
      </c>
      <c r="AZ1700" t="s">
        <v>10373</v>
      </c>
      <c r="BA1700" t="s">
        <v>47</v>
      </c>
      <c r="BB1700" t="s">
        <v>10373</v>
      </c>
      <c r="BC1700" t="s">
        <v>47</v>
      </c>
      <c r="BD1700">
        <v>1148</v>
      </c>
      <c r="BE1700">
        <v>456654.44</v>
      </c>
      <c r="BF1700">
        <v>29</v>
      </c>
      <c r="BG1700">
        <v>35</v>
      </c>
      <c r="BH1700">
        <v>0</v>
      </c>
      <c r="BI1700">
        <v>0</v>
      </c>
      <c r="BJ1700">
        <v>0</v>
      </c>
      <c r="BK1700">
        <v>0</v>
      </c>
      <c r="BL1700" t="s">
        <v>59</v>
      </c>
      <c r="BM1700" t="s">
        <v>10376</v>
      </c>
      <c r="BN1700" t="s">
        <v>10375</v>
      </c>
      <c r="BO1700">
        <v>0</v>
      </c>
    </row>
    <row r="1701" spans="1:67" x14ac:dyDescent="0.3">
      <c r="A1701">
        <v>157350</v>
      </c>
      <c r="B1701">
        <v>7123909016</v>
      </c>
      <c r="C1701">
        <v>4463264</v>
      </c>
      <c r="D1701">
        <v>7032</v>
      </c>
      <c r="E1701">
        <v>167843</v>
      </c>
      <c r="F1701">
        <v>1</v>
      </c>
      <c r="G1701" t="s">
        <v>923</v>
      </c>
      <c r="H1701">
        <v>42947</v>
      </c>
      <c r="I1701">
        <v>23065026</v>
      </c>
      <c r="J1701" t="s">
        <v>46</v>
      </c>
      <c r="K1701" t="s">
        <v>47</v>
      </c>
      <c r="L1701" t="s">
        <v>48</v>
      </c>
      <c r="M1701" t="s">
        <v>49</v>
      </c>
      <c r="N1701" t="s">
        <v>9400</v>
      </c>
      <c r="O1701" t="s">
        <v>10266</v>
      </c>
      <c r="P1701" t="s">
        <v>2264</v>
      </c>
      <c r="Q1701" t="s">
        <v>10372</v>
      </c>
      <c r="R1701" t="s">
        <v>10178</v>
      </c>
      <c r="S1701">
        <v>100223303</v>
      </c>
      <c r="T1701" t="s">
        <v>64</v>
      </c>
      <c r="U1701" t="s">
        <v>56</v>
      </c>
      <c r="V1701" t="s">
        <v>57</v>
      </c>
      <c r="W1701">
        <v>3706.6</v>
      </c>
      <c r="X1701">
        <v>20328.400000000001</v>
      </c>
      <c r="Y1701">
        <v>18712.2</v>
      </c>
      <c r="Z1701" t="s">
        <v>49</v>
      </c>
      <c r="AA1701" t="s">
        <v>10314</v>
      </c>
      <c r="AB1701" t="s">
        <v>10296</v>
      </c>
      <c r="AC1701" t="s">
        <v>10297</v>
      </c>
      <c r="AD1701" t="s">
        <v>52</v>
      </c>
      <c r="AE1701" t="s">
        <v>76</v>
      </c>
      <c r="AF1701" t="s">
        <v>10207</v>
      </c>
      <c r="AG1701" t="s">
        <v>10208</v>
      </c>
      <c r="AH1701" t="s">
        <v>10298</v>
      </c>
      <c r="AI1701" t="s">
        <v>48</v>
      </c>
      <c r="AJ1701" t="s">
        <v>47</v>
      </c>
      <c r="AK1701" t="s">
        <v>9400</v>
      </c>
      <c r="AL1701" t="s">
        <v>10207</v>
      </c>
      <c r="AM1701">
        <v>0</v>
      </c>
      <c r="AN1701" t="s">
        <v>47</v>
      </c>
      <c r="AO1701" t="s">
        <v>47</v>
      </c>
      <c r="AP1701" t="s">
        <v>47</v>
      </c>
      <c r="AQ1701" t="s">
        <v>47</v>
      </c>
      <c r="AR1701" t="s">
        <v>47</v>
      </c>
      <c r="AS1701">
        <v>3706.6</v>
      </c>
      <c r="AT1701">
        <v>20328.400000000001</v>
      </c>
      <c r="AU1701">
        <v>1</v>
      </c>
      <c r="AV1701">
        <v>1</v>
      </c>
      <c r="AW1701" t="s">
        <v>10362</v>
      </c>
      <c r="AX1701">
        <v>27000</v>
      </c>
      <c r="AY1701" t="s">
        <v>56</v>
      </c>
      <c r="AZ1701" t="s">
        <v>10446</v>
      </c>
      <c r="BA1701" t="s">
        <v>47</v>
      </c>
      <c r="BB1701" t="s">
        <v>10446</v>
      </c>
      <c r="BC1701" t="s">
        <v>47</v>
      </c>
      <c r="BD1701">
        <v>1148</v>
      </c>
      <c r="BE1701">
        <v>476982.84</v>
      </c>
      <c r="BF1701">
        <v>30</v>
      </c>
      <c r="BG1701">
        <v>35</v>
      </c>
      <c r="BH1701">
        <v>29205.7</v>
      </c>
      <c r="BI1701">
        <v>0</v>
      </c>
      <c r="BJ1701">
        <v>29205.7</v>
      </c>
      <c r="BK1701">
        <v>42000</v>
      </c>
      <c r="BL1701" t="s">
        <v>229</v>
      </c>
      <c r="BM1701" t="s">
        <v>10447</v>
      </c>
      <c r="BN1701" t="s">
        <v>10447</v>
      </c>
      <c r="BO1701" t="s">
        <v>47</v>
      </c>
    </row>
    <row r="1702" spans="1:67" hidden="1" x14ac:dyDescent="0.3">
      <c r="A1702">
        <v>157352</v>
      </c>
      <c r="B1702">
        <v>7123909018</v>
      </c>
      <c r="C1702">
        <v>4463264</v>
      </c>
      <c r="D1702">
        <v>7032</v>
      </c>
      <c r="E1702">
        <v>167845</v>
      </c>
      <c r="F1702">
        <v>1</v>
      </c>
      <c r="G1702" t="s">
        <v>923</v>
      </c>
      <c r="H1702">
        <v>42947</v>
      </c>
      <c r="I1702">
        <v>23065028</v>
      </c>
      <c r="J1702" t="s">
        <v>46</v>
      </c>
      <c r="K1702" t="s">
        <v>47</v>
      </c>
      <c r="L1702" t="s">
        <v>48</v>
      </c>
      <c r="M1702" t="s">
        <v>49</v>
      </c>
      <c r="N1702" t="s">
        <v>9400</v>
      </c>
      <c r="O1702" t="s">
        <v>10266</v>
      </c>
      <c r="P1702" t="s">
        <v>2264</v>
      </c>
      <c r="Q1702" t="s">
        <v>10372</v>
      </c>
      <c r="R1702" t="s">
        <v>10178</v>
      </c>
      <c r="S1702">
        <v>100788157</v>
      </c>
      <c r="T1702" t="s">
        <v>606</v>
      </c>
      <c r="U1702" t="s">
        <v>66</v>
      </c>
      <c r="V1702" t="s">
        <v>1007</v>
      </c>
      <c r="W1702">
        <v>2473</v>
      </c>
      <c r="X1702">
        <v>10040.77</v>
      </c>
      <c r="Y1702">
        <v>9200.57</v>
      </c>
      <c r="Z1702" t="s">
        <v>49</v>
      </c>
      <c r="AA1702" t="s">
        <v>10314</v>
      </c>
      <c r="AB1702" t="s">
        <v>10296</v>
      </c>
      <c r="AC1702" t="s">
        <v>10297</v>
      </c>
      <c r="AD1702" t="s">
        <v>52</v>
      </c>
      <c r="AE1702" t="s">
        <v>76</v>
      </c>
      <c r="AF1702" t="s">
        <v>10207</v>
      </c>
      <c r="AG1702" t="s">
        <v>10208</v>
      </c>
      <c r="AH1702" t="s">
        <v>10298</v>
      </c>
      <c r="AI1702" t="s">
        <v>48</v>
      </c>
      <c r="AJ1702" t="s">
        <v>47</v>
      </c>
      <c r="AK1702" t="s">
        <v>9400</v>
      </c>
      <c r="AL1702" t="s">
        <v>10207</v>
      </c>
      <c r="AM1702">
        <v>0</v>
      </c>
      <c r="AN1702" t="s">
        <v>47</v>
      </c>
      <c r="AO1702" t="s">
        <v>47</v>
      </c>
      <c r="AP1702" t="s">
        <v>47</v>
      </c>
      <c r="AQ1702" t="s">
        <v>47</v>
      </c>
      <c r="AR1702" t="s">
        <v>47</v>
      </c>
      <c r="AS1702">
        <v>2473</v>
      </c>
      <c r="AT1702">
        <v>10040.77</v>
      </c>
      <c r="AU1702">
        <v>1</v>
      </c>
      <c r="AV1702">
        <v>1</v>
      </c>
      <c r="AW1702" t="s">
        <v>10362</v>
      </c>
      <c r="AX1702">
        <v>10800</v>
      </c>
      <c r="AY1702" t="s">
        <v>66</v>
      </c>
      <c r="AZ1702" t="s">
        <v>10373</v>
      </c>
      <c r="BA1702" t="s">
        <v>47</v>
      </c>
      <c r="BB1702" t="s">
        <v>10373</v>
      </c>
      <c r="BC1702" t="s">
        <v>47</v>
      </c>
      <c r="BD1702">
        <v>1148</v>
      </c>
      <c r="BE1702">
        <v>487023.61</v>
      </c>
      <c r="BF1702">
        <v>31</v>
      </c>
      <c r="BG1702">
        <v>35</v>
      </c>
      <c r="BH1702">
        <v>0</v>
      </c>
      <c r="BI1702">
        <v>0</v>
      </c>
      <c r="BJ1702">
        <v>0</v>
      </c>
      <c r="BK1702">
        <v>0</v>
      </c>
      <c r="BL1702" t="s">
        <v>59</v>
      </c>
      <c r="BM1702" t="s">
        <v>10376</v>
      </c>
      <c r="BN1702" t="s">
        <v>10375</v>
      </c>
      <c r="BO1702">
        <v>0</v>
      </c>
    </row>
    <row r="1703" spans="1:67" x14ac:dyDescent="0.3">
      <c r="A1703">
        <v>157354</v>
      </c>
      <c r="B1703">
        <v>7123909020</v>
      </c>
      <c r="C1703">
        <v>4463264</v>
      </c>
      <c r="D1703">
        <v>7032</v>
      </c>
      <c r="E1703">
        <v>167847</v>
      </c>
      <c r="F1703">
        <v>1</v>
      </c>
      <c r="G1703" t="s">
        <v>923</v>
      </c>
      <c r="H1703">
        <v>42947</v>
      </c>
      <c r="I1703">
        <v>23065030</v>
      </c>
      <c r="J1703" t="s">
        <v>46</v>
      </c>
      <c r="K1703" t="s">
        <v>47</v>
      </c>
      <c r="L1703" t="s">
        <v>48</v>
      </c>
      <c r="M1703" t="s">
        <v>49</v>
      </c>
      <c r="N1703" t="s">
        <v>9400</v>
      </c>
      <c r="O1703" t="s">
        <v>10266</v>
      </c>
      <c r="P1703" t="s">
        <v>2264</v>
      </c>
      <c r="Q1703" t="s">
        <v>10372</v>
      </c>
      <c r="R1703" t="s">
        <v>10178</v>
      </c>
      <c r="S1703">
        <v>100223303</v>
      </c>
      <c r="T1703" t="s">
        <v>64</v>
      </c>
      <c r="U1703" t="s">
        <v>56</v>
      </c>
      <c r="V1703" t="s">
        <v>57</v>
      </c>
      <c r="W1703">
        <v>3706.6</v>
      </c>
      <c r="X1703">
        <v>19144.599999999999</v>
      </c>
      <c r="Y1703">
        <v>17400</v>
      </c>
      <c r="Z1703" t="s">
        <v>49</v>
      </c>
      <c r="AA1703" t="s">
        <v>10314</v>
      </c>
      <c r="AB1703" t="s">
        <v>10296</v>
      </c>
      <c r="AC1703" t="s">
        <v>10297</v>
      </c>
      <c r="AD1703" t="s">
        <v>52</v>
      </c>
      <c r="AE1703" t="s">
        <v>76</v>
      </c>
      <c r="AF1703" t="s">
        <v>10207</v>
      </c>
      <c r="AG1703" t="s">
        <v>10208</v>
      </c>
      <c r="AH1703" t="s">
        <v>10298</v>
      </c>
      <c r="AI1703" t="s">
        <v>48</v>
      </c>
      <c r="AJ1703" t="s">
        <v>47</v>
      </c>
      <c r="AK1703" t="s">
        <v>9400</v>
      </c>
      <c r="AL1703" t="s">
        <v>10207</v>
      </c>
      <c r="AM1703">
        <v>0</v>
      </c>
      <c r="AN1703" t="s">
        <v>47</v>
      </c>
      <c r="AO1703" t="s">
        <v>47</v>
      </c>
      <c r="AP1703" t="s">
        <v>47</v>
      </c>
      <c r="AQ1703" t="s">
        <v>47</v>
      </c>
      <c r="AR1703" t="s">
        <v>47</v>
      </c>
      <c r="AS1703">
        <v>3706.6</v>
      </c>
      <c r="AT1703">
        <v>19144.599999999999</v>
      </c>
      <c r="AU1703">
        <v>1</v>
      </c>
      <c r="AV1703">
        <v>1</v>
      </c>
      <c r="AW1703" t="s">
        <v>10362</v>
      </c>
      <c r="AX1703">
        <v>27000</v>
      </c>
      <c r="AY1703" t="s">
        <v>56</v>
      </c>
      <c r="AZ1703" t="s">
        <v>10446</v>
      </c>
      <c r="BA1703" t="s">
        <v>47</v>
      </c>
      <c r="BB1703" t="s">
        <v>10446</v>
      </c>
      <c r="BC1703" t="s">
        <v>47</v>
      </c>
      <c r="BD1703">
        <v>1148</v>
      </c>
      <c r="BE1703">
        <v>506168.21</v>
      </c>
      <c r="BF1703">
        <v>32</v>
      </c>
      <c r="BG1703">
        <v>35</v>
      </c>
      <c r="BH1703">
        <v>29185.37</v>
      </c>
      <c r="BI1703">
        <v>0</v>
      </c>
      <c r="BJ1703">
        <v>29185.37</v>
      </c>
      <c r="BK1703">
        <v>42000</v>
      </c>
      <c r="BL1703" t="s">
        <v>229</v>
      </c>
      <c r="BM1703" t="s">
        <v>10447</v>
      </c>
      <c r="BN1703" t="s">
        <v>10447</v>
      </c>
      <c r="BO1703" t="s">
        <v>47</v>
      </c>
    </row>
    <row r="1704" spans="1:67" hidden="1" x14ac:dyDescent="0.3">
      <c r="A1704">
        <v>157447</v>
      </c>
      <c r="B1704">
        <v>7123910324</v>
      </c>
      <c r="C1704">
        <v>3202973</v>
      </c>
      <c r="D1704">
        <v>7032</v>
      </c>
      <c r="E1704">
        <v>167941</v>
      </c>
      <c r="F1704">
        <v>1</v>
      </c>
      <c r="G1704" t="s">
        <v>923</v>
      </c>
      <c r="H1704">
        <v>42947</v>
      </c>
      <c r="I1704">
        <v>23066097</v>
      </c>
      <c r="J1704" t="s">
        <v>46</v>
      </c>
      <c r="K1704" t="s">
        <v>47</v>
      </c>
      <c r="L1704" t="s">
        <v>48</v>
      </c>
      <c r="M1704" t="s">
        <v>49</v>
      </c>
      <c r="N1704" t="s">
        <v>136</v>
      </c>
      <c r="O1704" t="s">
        <v>83</v>
      </c>
      <c r="P1704" t="s">
        <v>84</v>
      </c>
      <c r="Q1704" t="s">
        <v>85</v>
      </c>
      <c r="R1704" t="s">
        <v>54</v>
      </c>
      <c r="S1704">
        <v>100994845</v>
      </c>
      <c r="T1704" t="s">
        <v>86</v>
      </c>
      <c r="U1704" t="s">
        <v>56</v>
      </c>
      <c r="V1704" t="s">
        <v>57</v>
      </c>
      <c r="W1704">
        <v>10806.45</v>
      </c>
      <c r="X1704">
        <v>20392.13</v>
      </c>
      <c r="Y1704">
        <v>18425.8</v>
      </c>
      <c r="Z1704" t="s">
        <v>49</v>
      </c>
      <c r="AA1704" t="s">
        <v>10314</v>
      </c>
      <c r="AB1704" t="s">
        <v>10296</v>
      </c>
      <c r="AC1704" t="s">
        <v>10297</v>
      </c>
      <c r="AD1704" t="s">
        <v>52</v>
      </c>
      <c r="AE1704" t="s">
        <v>76</v>
      </c>
      <c r="AF1704" t="s">
        <v>10207</v>
      </c>
      <c r="AG1704" t="s">
        <v>10208</v>
      </c>
      <c r="AH1704" t="s">
        <v>10298</v>
      </c>
      <c r="AI1704" t="s">
        <v>48</v>
      </c>
      <c r="AJ1704" t="s">
        <v>47</v>
      </c>
      <c r="AK1704" t="s">
        <v>136</v>
      </c>
      <c r="AL1704" t="s">
        <v>10240</v>
      </c>
      <c r="AM1704">
        <v>0</v>
      </c>
      <c r="AN1704" t="s">
        <v>47</v>
      </c>
      <c r="AO1704" t="s">
        <v>47</v>
      </c>
      <c r="AP1704" t="s">
        <v>47</v>
      </c>
      <c r="AQ1704" t="s">
        <v>47</v>
      </c>
      <c r="AR1704" t="s">
        <v>47</v>
      </c>
      <c r="AS1704">
        <v>10806.45</v>
      </c>
      <c r="AT1704">
        <v>20392.13</v>
      </c>
      <c r="AU1704">
        <v>1</v>
      </c>
      <c r="AV1704">
        <v>1</v>
      </c>
      <c r="AW1704" t="s">
        <v>10352</v>
      </c>
      <c r="AX1704">
        <v>27000</v>
      </c>
      <c r="AY1704" t="s">
        <v>56</v>
      </c>
      <c r="AZ1704" t="s">
        <v>87</v>
      </c>
      <c r="BA1704">
        <v>12000</v>
      </c>
      <c r="BB1704" t="s">
        <v>87</v>
      </c>
      <c r="BC1704">
        <v>12000</v>
      </c>
      <c r="BD1704">
        <v>2531</v>
      </c>
      <c r="BE1704">
        <v>526560.34</v>
      </c>
      <c r="BF1704">
        <v>33</v>
      </c>
      <c r="BG1704">
        <v>35</v>
      </c>
      <c r="BH1704">
        <v>0</v>
      </c>
      <c r="BI1704">
        <v>0</v>
      </c>
      <c r="BJ1704">
        <v>0</v>
      </c>
      <c r="BK1704">
        <v>0</v>
      </c>
      <c r="BL1704" t="s">
        <v>59</v>
      </c>
      <c r="BM1704" t="s">
        <v>88</v>
      </c>
      <c r="BN1704" t="s">
        <v>89</v>
      </c>
      <c r="BO1704">
        <v>0</v>
      </c>
    </row>
    <row r="1705" spans="1:67" hidden="1" x14ac:dyDescent="0.3">
      <c r="A1705">
        <v>156238</v>
      </c>
      <c r="B1705">
        <v>7123848919</v>
      </c>
      <c r="C1705">
        <v>4205647</v>
      </c>
      <c r="D1705">
        <v>7032</v>
      </c>
      <c r="E1705">
        <v>167407</v>
      </c>
      <c r="F1705">
        <v>1</v>
      </c>
      <c r="G1705" t="s">
        <v>923</v>
      </c>
      <c r="H1705">
        <v>42947</v>
      </c>
      <c r="I1705">
        <v>23067205</v>
      </c>
      <c r="J1705" t="s">
        <v>46</v>
      </c>
      <c r="K1705" t="s">
        <v>47</v>
      </c>
      <c r="L1705" t="s">
        <v>48</v>
      </c>
      <c r="M1705" t="s">
        <v>49</v>
      </c>
      <c r="N1705" t="s">
        <v>168</v>
      </c>
      <c r="O1705" t="s">
        <v>169</v>
      </c>
      <c r="P1705" t="s">
        <v>170</v>
      </c>
      <c r="Q1705" t="s">
        <v>171</v>
      </c>
      <c r="R1705" t="s">
        <v>54</v>
      </c>
      <c r="S1705">
        <v>101047835</v>
      </c>
      <c r="T1705" t="s">
        <v>172</v>
      </c>
      <c r="U1705" t="s">
        <v>56</v>
      </c>
      <c r="V1705" t="s">
        <v>57</v>
      </c>
      <c r="W1705">
        <v>13802.09</v>
      </c>
      <c r="X1705">
        <v>19343.8</v>
      </c>
      <c r="Y1705">
        <v>17566.400000000001</v>
      </c>
      <c r="Z1705" t="s">
        <v>49</v>
      </c>
      <c r="AA1705" t="s">
        <v>10314</v>
      </c>
      <c r="AB1705" t="s">
        <v>10296</v>
      </c>
      <c r="AC1705" t="s">
        <v>10297</v>
      </c>
      <c r="AD1705" t="s">
        <v>52</v>
      </c>
      <c r="AE1705" t="s">
        <v>76</v>
      </c>
      <c r="AF1705" t="s">
        <v>10207</v>
      </c>
      <c r="AG1705" t="s">
        <v>10208</v>
      </c>
      <c r="AH1705" t="s">
        <v>10298</v>
      </c>
      <c r="AI1705" t="s">
        <v>48</v>
      </c>
      <c r="AJ1705" t="s">
        <v>47</v>
      </c>
      <c r="AK1705" t="s">
        <v>168</v>
      </c>
      <c r="AL1705" t="s">
        <v>10240</v>
      </c>
      <c r="AM1705">
        <v>0</v>
      </c>
      <c r="AN1705" t="s">
        <v>47</v>
      </c>
      <c r="AO1705" t="s">
        <v>47</v>
      </c>
      <c r="AP1705" t="s">
        <v>47</v>
      </c>
      <c r="AQ1705" t="s">
        <v>47</v>
      </c>
      <c r="AR1705" t="s">
        <v>47</v>
      </c>
      <c r="AS1705">
        <v>13802.09</v>
      </c>
      <c r="AT1705">
        <v>19343.8</v>
      </c>
      <c r="AU1705">
        <v>1</v>
      </c>
      <c r="AV1705">
        <v>1</v>
      </c>
      <c r="AW1705" t="s">
        <v>10352</v>
      </c>
      <c r="AX1705">
        <v>27000</v>
      </c>
      <c r="AY1705" t="s">
        <v>56</v>
      </c>
      <c r="AZ1705" t="s">
        <v>173</v>
      </c>
      <c r="BA1705">
        <v>15326.5</v>
      </c>
      <c r="BB1705" t="s">
        <v>173</v>
      </c>
      <c r="BC1705">
        <v>15326.5</v>
      </c>
      <c r="BD1705">
        <v>2614</v>
      </c>
      <c r="BE1705">
        <v>545904.14</v>
      </c>
      <c r="BF1705">
        <v>34</v>
      </c>
      <c r="BG1705">
        <v>35</v>
      </c>
      <c r="BH1705">
        <v>39735.93</v>
      </c>
      <c r="BI1705">
        <v>0</v>
      </c>
      <c r="BJ1705">
        <v>39735.93</v>
      </c>
      <c r="BK1705">
        <v>42000</v>
      </c>
      <c r="BL1705" t="s">
        <v>229</v>
      </c>
      <c r="BM1705" t="s">
        <v>175</v>
      </c>
      <c r="BN1705" t="s">
        <v>175</v>
      </c>
      <c r="BO1705">
        <v>19924.45</v>
      </c>
    </row>
    <row r="1706" spans="1:67" hidden="1" x14ac:dyDescent="0.3">
      <c r="A1706">
        <v>157499</v>
      </c>
      <c r="B1706">
        <v>7123911399</v>
      </c>
      <c r="C1706">
        <v>5341456</v>
      </c>
      <c r="D1706">
        <v>7032</v>
      </c>
      <c r="E1706">
        <v>167995</v>
      </c>
      <c r="F1706">
        <v>1</v>
      </c>
      <c r="G1706" t="s">
        <v>923</v>
      </c>
      <c r="H1706">
        <v>42947</v>
      </c>
      <c r="I1706">
        <v>23067047</v>
      </c>
      <c r="J1706" t="s">
        <v>46</v>
      </c>
      <c r="K1706" t="s">
        <v>47</v>
      </c>
      <c r="L1706" t="s">
        <v>48</v>
      </c>
      <c r="M1706" t="s">
        <v>49</v>
      </c>
      <c r="N1706" t="s">
        <v>834</v>
      </c>
      <c r="O1706" t="s">
        <v>835</v>
      </c>
      <c r="P1706" t="s">
        <v>178</v>
      </c>
      <c r="Q1706" t="s">
        <v>179</v>
      </c>
      <c r="R1706" t="s">
        <v>54</v>
      </c>
      <c r="S1706">
        <v>100214689</v>
      </c>
      <c r="T1706" t="s">
        <v>155</v>
      </c>
      <c r="U1706" t="s">
        <v>56</v>
      </c>
      <c r="V1706" t="s">
        <v>57</v>
      </c>
      <c r="W1706">
        <v>8284.9500000000007</v>
      </c>
      <c r="X1706">
        <v>21193.98</v>
      </c>
      <c r="Y1706">
        <v>19396.48</v>
      </c>
      <c r="Z1706" t="s">
        <v>49</v>
      </c>
      <c r="AA1706" t="s">
        <v>10314</v>
      </c>
      <c r="AB1706" t="s">
        <v>10296</v>
      </c>
      <c r="AC1706" t="s">
        <v>10297</v>
      </c>
      <c r="AD1706" t="s">
        <v>52</v>
      </c>
      <c r="AE1706" t="s">
        <v>76</v>
      </c>
      <c r="AF1706" t="s">
        <v>10207</v>
      </c>
      <c r="AG1706" t="s">
        <v>10208</v>
      </c>
      <c r="AH1706" t="s">
        <v>10298</v>
      </c>
      <c r="AI1706" t="s">
        <v>48</v>
      </c>
      <c r="AJ1706" t="s">
        <v>47</v>
      </c>
      <c r="AK1706" t="s">
        <v>834</v>
      </c>
      <c r="AL1706" t="s">
        <v>10356</v>
      </c>
      <c r="AM1706">
        <v>0</v>
      </c>
      <c r="AN1706" t="s">
        <v>47</v>
      </c>
      <c r="AO1706" t="s">
        <v>47</v>
      </c>
      <c r="AP1706" t="s">
        <v>47</v>
      </c>
      <c r="AQ1706" t="s">
        <v>47</v>
      </c>
      <c r="AR1706" t="s">
        <v>47</v>
      </c>
      <c r="AS1706">
        <v>8284.9500000000007</v>
      </c>
      <c r="AT1706">
        <v>21193.98</v>
      </c>
      <c r="AU1706">
        <v>1</v>
      </c>
      <c r="AV1706">
        <v>1</v>
      </c>
      <c r="AW1706" t="s">
        <v>10352</v>
      </c>
      <c r="AX1706">
        <v>27000</v>
      </c>
      <c r="AY1706" t="s">
        <v>56</v>
      </c>
      <c r="AZ1706" t="s">
        <v>836</v>
      </c>
      <c r="BA1706">
        <v>9200</v>
      </c>
      <c r="BB1706" t="s">
        <v>836</v>
      </c>
      <c r="BC1706">
        <v>9200</v>
      </c>
      <c r="BD1706" t="s">
        <v>47</v>
      </c>
      <c r="BE1706">
        <v>567098.12</v>
      </c>
      <c r="BF1706">
        <v>35</v>
      </c>
      <c r="BG1706">
        <v>35</v>
      </c>
      <c r="BH1706">
        <v>21193.98</v>
      </c>
      <c r="BI1706">
        <v>0</v>
      </c>
      <c r="BJ1706">
        <v>21193.98</v>
      </c>
      <c r="BK1706">
        <v>27000</v>
      </c>
      <c r="BL1706" t="s">
        <v>56</v>
      </c>
      <c r="BM1706" t="s">
        <v>836</v>
      </c>
      <c r="BN1706" t="s">
        <v>838</v>
      </c>
      <c r="BO1706">
        <v>9200</v>
      </c>
    </row>
  </sheetData>
  <autoFilter ref="A1:BO1706">
    <filterColumn colId="66">
      <filters>
        <filter val="NA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:S114"/>
  <sheetViews>
    <sheetView topLeftCell="L1" workbookViewId="0">
      <selection activeCell="L114" sqref="L1:L114"/>
    </sheetView>
  </sheetViews>
  <sheetFormatPr defaultRowHeight="14.4" x14ac:dyDescent="0.3"/>
  <cols>
    <col min="12" max="12" width="59.33203125" bestFit="1" customWidth="1"/>
  </cols>
  <sheetData>
    <row r="1" spans="12:19" x14ac:dyDescent="0.3">
      <c r="L1" t="s">
        <v>285</v>
      </c>
      <c r="S1" s="2"/>
    </row>
    <row r="2" spans="12:19" x14ac:dyDescent="0.3">
      <c r="L2" t="s">
        <v>10474</v>
      </c>
    </row>
    <row r="3" spans="12:19" x14ac:dyDescent="0.3">
      <c r="L3" t="s">
        <v>96</v>
      </c>
    </row>
    <row r="4" spans="12:19" x14ac:dyDescent="0.3">
      <c r="L4" t="s">
        <v>10478</v>
      </c>
    </row>
    <row r="5" spans="12:19" x14ac:dyDescent="0.3">
      <c r="L5" t="s">
        <v>752</v>
      </c>
    </row>
    <row r="6" spans="12:19" x14ac:dyDescent="0.3">
      <c r="L6" t="s">
        <v>175</v>
      </c>
    </row>
    <row r="7" spans="12:19" x14ac:dyDescent="0.3">
      <c r="L7" t="s">
        <v>10504</v>
      </c>
    </row>
    <row r="8" spans="12:19" x14ac:dyDescent="0.3">
      <c r="L8" t="s">
        <v>10498</v>
      </c>
    </row>
    <row r="9" spans="12:19" x14ac:dyDescent="0.3">
      <c r="L9" t="s">
        <v>260</v>
      </c>
    </row>
    <row r="10" spans="12:19" x14ac:dyDescent="0.3">
      <c r="L10" t="s">
        <v>10522</v>
      </c>
    </row>
    <row r="11" spans="12:19" x14ac:dyDescent="0.3">
      <c r="L11" t="s">
        <v>10417</v>
      </c>
    </row>
    <row r="12" spans="12:19" x14ac:dyDescent="0.3">
      <c r="L12" t="s">
        <v>10403</v>
      </c>
    </row>
    <row r="13" spans="12:19" x14ac:dyDescent="0.3">
      <c r="L13" t="s">
        <v>10415</v>
      </c>
    </row>
    <row r="14" spans="12:19" x14ac:dyDescent="0.3">
      <c r="L14" t="s">
        <v>10402</v>
      </c>
    </row>
    <row r="15" spans="12:19" x14ac:dyDescent="0.3">
      <c r="L15" t="s">
        <v>10438</v>
      </c>
    </row>
    <row r="16" spans="12:19" x14ac:dyDescent="0.3">
      <c r="L16" t="s">
        <v>10379</v>
      </c>
    </row>
    <row r="17" spans="12:12" x14ac:dyDescent="0.3">
      <c r="L17" t="s">
        <v>10493</v>
      </c>
    </row>
    <row r="18" spans="12:12" x14ac:dyDescent="0.3">
      <c r="L18" t="s">
        <v>10477</v>
      </c>
    </row>
    <row r="19" spans="12:12" x14ac:dyDescent="0.3">
      <c r="L19" t="s">
        <v>10505</v>
      </c>
    </row>
    <row r="20" spans="12:12" x14ac:dyDescent="0.3">
      <c r="L20" t="s">
        <v>10489</v>
      </c>
    </row>
    <row r="21" spans="12:12" x14ac:dyDescent="0.3">
      <c r="L21" t="s">
        <v>10485</v>
      </c>
    </row>
    <row r="22" spans="12:12" x14ac:dyDescent="0.3">
      <c r="L22" t="s">
        <v>10497</v>
      </c>
    </row>
    <row r="23" spans="12:12" x14ac:dyDescent="0.3">
      <c r="L23" t="s">
        <v>362</v>
      </c>
    </row>
    <row r="24" spans="12:12" x14ac:dyDescent="0.3">
      <c r="L24" t="s">
        <v>10488</v>
      </c>
    </row>
    <row r="25" spans="12:12" x14ac:dyDescent="0.3">
      <c r="L25" t="s">
        <v>10391</v>
      </c>
    </row>
    <row r="26" spans="12:12" x14ac:dyDescent="0.3">
      <c r="L26" t="s">
        <v>10518</v>
      </c>
    </row>
    <row r="27" spans="12:12" x14ac:dyDescent="0.3">
      <c r="L27" t="s">
        <v>10520</v>
      </c>
    </row>
    <row r="28" spans="12:12" x14ac:dyDescent="0.3">
      <c r="L28" t="s">
        <v>235</v>
      </c>
    </row>
    <row r="29" spans="12:12" x14ac:dyDescent="0.3">
      <c r="L29" t="s">
        <v>10502</v>
      </c>
    </row>
    <row r="30" spans="12:12" x14ac:dyDescent="0.3">
      <c r="L30" t="s">
        <v>10516</v>
      </c>
    </row>
    <row r="31" spans="12:12" x14ac:dyDescent="0.3">
      <c r="L31" t="s">
        <v>290</v>
      </c>
    </row>
    <row r="32" spans="12:12" x14ac:dyDescent="0.3">
      <c r="L32" t="s">
        <v>575</v>
      </c>
    </row>
    <row r="33" spans="12:12" x14ac:dyDescent="0.3">
      <c r="L33" t="s">
        <v>10496</v>
      </c>
    </row>
    <row r="34" spans="12:12" x14ac:dyDescent="0.3">
      <c r="L34" t="s">
        <v>10499</v>
      </c>
    </row>
    <row r="35" spans="12:12" x14ac:dyDescent="0.3">
      <c r="L35" t="s">
        <v>694</v>
      </c>
    </row>
    <row r="36" spans="12:12" x14ac:dyDescent="0.3">
      <c r="L36" t="s">
        <v>10517</v>
      </c>
    </row>
    <row r="37" spans="12:12" x14ac:dyDescent="0.3">
      <c r="L37" t="s">
        <v>10523</v>
      </c>
    </row>
    <row r="38" spans="12:12" x14ac:dyDescent="0.3">
      <c r="L38" t="s">
        <v>618</v>
      </c>
    </row>
    <row r="39" spans="12:12" x14ac:dyDescent="0.3">
      <c r="L39" t="s">
        <v>10519</v>
      </c>
    </row>
    <row r="40" spans="12:12" x14ac:dyDescent="0.3">
      <c r="L40" t="s">
        <v>10412</v>
      </c>
    </row>
    <row r="41" spans="12:12" x14ac:dyDescent="0.3">
      <c r="L41" t="s">
        <v>10481</v>
      </c>
    </row>
    <row r="42" spans="12:12" x14ac:dyDescent="0.3">
      <c r="L42" t="s">
        <v>74</v>
      </c>
    </row>
    <row r="43" spans="12:12" x14ac:dyDescent="0.3">
      <c r="L43" t="s">
        <v>238</v>
      </c>
    </row>
    <row r="44" spans="12:12" x14ac:dyDescent="0.3">
      <c r="L44" t="s">
        <v>10476</v>
      </c>
    </row>
    <row r="45" spans="12:12" x14ac:dyDescent="0.3">
      <c r="L45" t="s">
        <v>10492</v>
      </c>
    </row>
    <row r="46" spans="12:12" x14ac:dyDescent="0.3">
      <c r="L46" t="s">
        <v>10483</v>
      </c>
    </row>
    <row r="47" spans="12:12" x14ac:dyDescent="0.3">
      <c r="L47" t="s">
        <v>10506</v>
      </c>
    </row>
    <row r="48" spans="12:12" x14ac:dyDescent="0.3">
      <c r="L48" t="s">
        <v>10401</v>
      </c>
    </row>
    <row r="49" spans="12:12" x14ac:dyDescent="0.3">
      <c r="L49" t="s">
        <v>10445</v>
      </c>
    </row>
    <row r="50" spans="12:12" x14ac:dyDescent="0.3">
      <c r="L50" t="s">
        <v>10431</v>
      </c>
    </row>
    <row r="51" spans="12:12" x14ac:dyDescent="0.3">
      <c r="L51" t="s">
        <v>10441</v>
      </c>
    </row>
    <row r="52" spans="12:12" x14ac:dyDescent="0.3">
      <c r="L52" t="s">
        <v>10400</v>
      </c>
    </row>
    <row r="53" spans="12:12" x14ac:dyDescent="0.3">
      <c r="L53" t="s">
        <v>10443</v>
      </c>
    </row>
    <row r="54" spans="12:12" x14ac:dyDescent="0.3">
      <c r="L54" t="s">
        <v>10430</v>
      </c>
    </row>
    <row r="55" spans="12:12" x14ac:dyDescent="0.3">
      <c r="L55" t="s">
        <v>10440</v>
      </c>
    </row>
    <row r="56" spans="12:12" x14ac:dyDescent="0.3">
      <c r="L56" t="s">
        <v>10510</v>
      </c>
    </row>
    <row r="57" spans="12:12" x14ac:dyDescent="0.3">
      <c r="L57" t="s">
        <v>10385</v>
      </c>
    </row>
    <row r="58" spans="12:12" x14ac:dyDescent="0.3">
      <c r="L58" t="s">
        <v>10435</v>
      </c>
    </row>
    <row r="59" spans="12:12" x14ac:dyDescent="0.3">
      <c r="L59" t="s">
        <v>10399</v>
      </c>
    </row>
    <row r="60" spans="12:12" x14ac:dyDescent="0.3">
      <c r="L60" t="s">
        <v>10368</v>
      </c>
    </row>
    <row r="61" spans="12:12" x14ac:dyDescent="0.3">
      <c r="L61" t="s">
        <v>10514</v>
      </c>
    </row>
    <row r="62" spans="12:12" x14ac:dyDescent="0.3">
      <c r="L62" t="s">
        <v>5231</v>
      </c>
    </row>
    <row r="63" spans="12:12" x14ac:dyDescent="0.3">
      <c r="L63" t="s">
        <v>5232</v>
      </c>
    </row>
    <row r="64" spans="12:12" x14ac:dyDescent="0.3">
      <c r="L64" t="s">
        <v>5236</v>
      </c>
    </row>
    <row r="65" spans="12:12" x14ac:dyDescent="0.3">
      <c r="L65" t="s">
        <v>5237</v>
      </c>
    </row>
    <row r="66" spans="12:12" x14ac:dyDescent="0.3">
      <c r="L66" t="s">
        <v>10501</v>
      </c>
    </row>
    <row r="67" spans="12:12" x14ac:dyDescent="0.3">
      <c r="L67" t="s">
        <v>10370</v>
      </c>
    </row>
    <row r="68" spans="12:12" x14ac:dyDescent="0.3">
      <c r="L68" t="s">
        <v>10360</v>
      </c>
    </row>
    <row r="69" spans="12:12" x14ac:dyDescent="0.3">
      <c r="L69" t="s">
        <v>10508</v>
      </c>
    </row>
    <row r="70" spans="12:12" x14ac:dyDescent="0.3">
      <c r="L70" t="s">
        <v>10473</v>
      </c>
    </row>
    <row r="71" spans="12:12" x14ac:dyDescent="0.3">
      <c r="L71" t="s">
        <v>10484</v>
      </c>
    </row>
    <row r="72" spans="12:12" x14ac:dyDescent="0.3">
      <c r="L72" t="s">
        <v>182</v>
      </c>
    </row>
    <row r="73" spans="12:12" x14ac:dyDescent="0.3">
      <c r="L73" t="s">
        <v>10494</v>
      </c>
    </row>
    <row r="74" spans="12:12" x14ac:dyDescent="0.3">
      <c r="L74" t="s">
        <v>10507</v>
      </c>
    </row>
    <row r="75" spans="12:12" x14ac:dyDescent="0.3">
      <c r="L75" t="s">
        <v>838</v>
      </c>
    </row>
    <row r="76" spans="12:12" x14ac:dyDescent="0.3">
      <c r="L76" t="s">
        <v>10526</v>
      </c>
    </row>
    <row r="77" spans="12:12" x14ac:dyDescent="0.3">
      <c r="L77" t="s">
        <v>697</v>
      </c>
    </row>
    <row r="78" spans="12:12" x14ac:dyDescent="0.3">
      <c r="L78" t="s">
        <v>372</v>
      </c>
    </row>
    <row r="79" spans="12:12" x14ac:dyDescent="0.3">
      <c r="L79" t="s">
        <v>10486</v>
      </c>
    </row>
    <row r="80" spans="12:12" x14ac:dyDescent="0.3">
      <c r="L80" t="s">
        <v>10515</v>
      </c>
    </row>
    <row r="81" spans="12:12" x14ac:dyDescent="0.3">
      <c r="L81" t="s">
        <v>10429</v>
      </c>
    </row>
    <row r="82" spans="12:12" x14ac:dyDescent="0.3">
      <c r="L82" t="s">
        <v>10439</v>
      </c>
    </row>
    <row r="83" spans="12:12" x14ac:dyDescent="0.3">
      <c r="L83" t="s">
        <v>10495</v>
      </c>
    </row>
    <row r="84" spans="12:12" x14ac:dyDescent="0.3">
      <c r="L84" t="s">
        <v>10490</v>
      </c>
    </row>
    <row r="85" spans="12:12" x14ac:dyDescent="0.3">
      <c r="L85" t="s">
        <v>10500</v>
      </c>
    </row>
    <row r="86" spans="12:12" x14ac:dyDescent="0.3">
      <c r="L86" t="s">
        <v>10375</v>
      </c>
    </row>
    <row r="87" spans="12:12" x14ac:dyDescent="0.3">
      <c r="L87" t="s">
        <v>10394</v>
      </c>
    </row>
    <row r="88" spans="12:12" x14ac:dyDescent="0.3">
      <c r="L88" t="s">
        <v>10479</v>
      </c>
    </row>
    <row r="89" spans="12:12" x14ac:dyDescent="0.3">
      <c r="L89" t="s">
        <v>10491</v>
      </c>
    </row>
    <row r="90" spans="12:12" x14ac:dyDescent="0.3">
      <c r="L90" t="s">
        <v>10475</v>
      </c>
    </row>
    <row r="91" spans="12:12" x14ac:dyDescent="0.3">
      <c r="L91" t="s">
        <v>10472</v>
      </c>
    </row>
    <row r="92" spans="12:12" x14ac:dyDescent="0.3">
      <c r="L92" t="s">
        <v>10487</v>
      </c>
    </row>
    <row r="93" spans="12:12" x14ac:dyDescent="0.3">
      <c r="L93" t="s">
        <v>722</v>
      </c>
    </row>
    <row r="94" spans="12:12" x14ac:dyDescent="0.3">
      <c r="L94" t="s">
        <v>10503</v>
      </c>
    </row>
    <row r="95" spans="12:12" x14ac:dyDescent="0.3">
      <c r="L95" t="s">
        <v>10458</v>
      </c>
    </row>
    <row r="96" spans="12:12" x14ac:dyDescent="0.3">
      <c r="L96" t="s">
        <v>5454</v>
      </c>
    </row>
    <row r="97" spans="12:12" x14ac:dyDescent="0.3">
      <c r="L97" t="s">
        <v>10463</v>
      </c>
    </row>
    <row r="98" spans="12:12" x14ac:dyDescent="0.3">
      <c r="L98" t="s">
        <v>10525</v>
      </c>
    </row>
    <row r="99" spans="12:12" x14ac:dyDescent="0.3">
      <c r="L99" t="s">
        <v>688</v>
      </c>
    </row>
    <row r="100" spans="12:12" x14ac:dyDescent="0.3">
      <c r="L100" t="s">
        <v>277</v>
      </c>
    </row>
    <row r="101" spans="12:12" x14ac:dyDescent="0.3">
      <c r="L101" t="s">
        <v>10511</v>
      </c>
    </row>
    <row r="102" spans="12:12" x14ac:dyDescent="0.3">
      <c r="L102" t="s">
        <v>10482</v>
      </c>
    </row>
    <row r="103" spans="12:12" x14ac:dyDescent="0.3">
      <c r="L103" t="s">
        <v>10455</v>
      </c>
    </row>
    <row r="104" spans="12:12" x14ac:dyDescent="0.3">
      <c r="L104" t="s">
        <v>10524</v>
      </c>
    </row>
    <row r="105" spans="12:12" x14ac:dyDescent="0.3">
      <c r="L105" t="s">
        <v>10405</v>
      </c>
    </row>
    <row r="106" spans="12:12" x14ac:dyDescent="0.3">
      <c r="L106" t="s">
        <v>10411</v>
      </c>
    </row>
    <row r="107" spans="12:12" x14ac:dyDescent="0.3">
      <c r="L107" t="s">
        <v>10521</v>
      </c>
    </row>
    <row r="108" spans="12:12" x14ac:dyDescent="0.3">
      <c r="L108" t="s">
        <v>10512</v>
      </c>
    </row>
    <row r="109" spans="12:12" x14ac:dyDescent="0.3">
      <c r="L109" t="s">
        <v>119</v>
      </c>
    </row>
    <row r="110" spans="12:12" x14ac:dyDescent="0.3">
      <c r="L110" t="s">
        <v>10513</v>
      </c>
    </row>
    <row r="111" spans="12:12" x14ac:dyDescent="0.3">
      <c r="L111" t="s">
        <v>403</v>
      </c>
    </row>
    <row r="112" spans="12:12" x14ac:dyDescent="0.3">
      <c r="L112" t="s">
        <v>10509</v>
      </c>
    </row>
    <row r="113" spans="12:12" x14ac:dyDescent="0.3">
      <c r="L113" t="s">
        <v>454</v>
      </c>
    </row>
    <row r="114" spans="12:12" x14ac:dyDescent="0.3">
      <c r="L114" t="s">
        <v>10480</v>
      </c>
    </row>
  </sheetData>
  <sortState ref="L1:L114">
    <sortCondition ref="L1:L11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2"/>
  <sheetViews>
    <sheetView workbookViewId="0">
      <selection activeCell="A152" sqref="A1:A152"/>
    </sheetView>
  </sheetViews>
  <sheetFormatPr defaultRowHeight="14.4" x14ac:dyDescent="0.3"/>
  <cols>
    <col min="1" max="1" width="59.33203125" bestFit="1" customWidth="1"/>
  </cols>
  <sheetData>
    <row r="1" spans="1:1" x14ac:dyDescent="0.3">
      <c r="A1" t="s">
        <v>304</v>
      </c>
    </row>
    <row r="2" spans="1:1" x14ac:dyDescent="0.3">
      <c r="A2" t="s">
        <v>284</v>
      </c>
    </row>
    <row r="3" spans="1:1" x14ac:dyDescent="0.3">
      <c r="A3" t="s">
        <v>305</v>
      </c>
    </row>
    <row r="4" spans="1:1" x14ac:dyDescent="0.3">
      <c r="A4" t="s">
        <v>285</v>
      </c>
    </row>
    <row r="5" spans="1:1" x14ac:dyDescent="0.3">
      <c r="A5" t="s">
        <v>528</v>
      </c>
    </row>
    <row r="6" spans="1:1" x14ac:dyDescent="0.3">
      <c r="A6" t="s">
        <v>96</v>
      </c>
    </row>
    <row r="7" spans="1:1" x14ac:dyDescent="0.3">
      <c r="A7" t="s">
        <v>10537</v>
      </c>
    </row>
    <row r="8" spans="1:1" x14ac:dyDescent="0.3">
      <c r="A8" t="s">
        <v>174</v>
      </c>
    </row>
    <row r="9" spans="1:1" x14ac:dyDescent="0.3">
      <c r="A9" t="s">
        <v>752</v>
      </c>
    </row>
    <row r="10" spans="1:1" x14ac:dyDescent="0.3">
      <c r="A10" t="s">
        <v>175</v>
      </c>
    </row>
    <row r="11" spans="1:1" x14ac:dyDescent="0.3">
      <c r="A11" t="s">
        <v>545</v>
      </c>
    </row>
    <row r="12" spans="1:1" x14ac:dyDescent="0.3">
      <c r="A12" t="s">
        <v>534</v>
      </c>
    </row>
    <row r="13" spans="1:1" x14ac:dyDescent="0.3">
      <c r="A13" t="s">
        <v>10533</v>
      </c>
    </row>
    <row r="14" spans="1:1" x14ac:dyDescent="0.3">
      <c r="A14" t="s">
        <v>10543</v>
      </c>
    </row>
    <row r="15" spans="1:1" x14ac:dyDescent="0.3">
      <c r="A15" t="s">
        <v>260</v>
      </c>
    </row>
    <row r="16" spans="1:1" x14ac:dyDescent="0.3">
      <c r="A16" t="s">
        <v>392</v>
      </c>
    </row>
    <row r="17" spans="1:1" x14ac:dyDescent="0.3">
      <c r="A17" t="s">
        <v>10381</v>
      </c>
    </row>
    <row r="18" spans="1:1" x14ac:dyDescent="0.3">
      <c r="A18" t="s">
        <v>10382</v>
      </c>
    </row>
    <row r="19" spans="1:1" x14ac:dyDescent="0.3">
      <c r="A19" t="s">
        <v>157</v>
      </c>
    </row>
    <row r="20" spans="1:1" x14ac:dyDescent="0.3">
      <c r="A20" t="s">
        <v>299</v>
      </c>
    </row>
    <row r="21" spans="1:1" x14ac:dyDescent="0.3">
      <c r="A21" t="s">
        <v>158</v>
      </c>
    </row>
    <row r="22" spans="1:1" x14ac:dyDescent="0.3">
      <c r="A22" t="s">
        <v>300</v>
      </c>
    </row>
    <row r="23" spans="1:1" x14ac:dyDescent="0.3">
      <c r="A23" t="s">
        <v>440</v>
      </c>
    </row>
    <row r="24" spans="1:1" x14ac:dyDescent="0.3">
      <c r="A24" t="s">
        <v>131</v>
      </c>
    </row>
    <row r="25" spans="1:1" x14ac:dyDescent="0.3">
      <c r="A25" t="s">
        <v>195</v>
      </c>
    </row>
    <row r="26" spans="1:1" x14ac:dyDescent="0.3">
      <c r="A26" t="s">
        <v>196</v>
      </c>
    </row>
    <row r="27" spans="1:1" x14ac:dyDescent="0.3">
      <c r="A27" t="s">
        <v>88</v>
      </c>
    </row>
    <row r="28" spans="1:1" x14ac:dyDescent="0.3">
      <c r="A28" t="s">
        <v>89</v>
      </c>
    </row>
    <row r="29" spans="1:1" x14ac:dyDescent="0.3">
      <c r="A29" t="s">
        <v>735</v>
      </c>
    </row>
    <row r="30" spans="1:1" x14ac:dyDescent="0.3">
      <c r="A30" t="s">
        <v>702</v>
      </c>
    </row>
    <row r="31" spans="1:1" x14ac:dyDescent="0.3">
      <c r="A31" t="s">
        <v>10437</v>
      </c>
    </row>
    <row r="32" spans="1:1" x14ac:dyDescent="0.3">
      <c r="A32" t="s">
        <v>10398</v>
      </c>
    </row>
    <row r="33" spans="1:1" x14ac:dyDescent="0.3">
      <c r="A33" t="s">
        <v>10438</v>
      </c>
    </row>
    <row r="34" spans="1:1" x14ac:dyDescent="0.3">
      <c r="A34" t="s">
        <v>10379</v>
      </c>
    </row>
    <row r="35" spans="1:1" x14ac:dyDescent="0.3">
      <c r="A35" t="s">
        <v>361</v>
      </c>
    </row>
    <row r="36" spans="1:1" x14ac:dyDescent="0.3">
      <c r="A36" t="s">
        <v>362</v>
      </c>
    </row>
    <row r="37" spans="1:1" x14ac:dyDescent="0.3">
      <c r="A37" t="s">
        <v>635</v>
      </c>
    </row>
    <row r="38" spans="1:1" x14ac:dyDescent="0.3">
      <c r="A38" t="s">
        <v>253</v>
      </c>
    </row>
    <row r="39" spans="1:1" x14ac:dyDescent="0.3">
      <c r="A39" t="s">
        <v>636</v>
      </c>
    </row>
    <row r="40" spans="1:1" x14ac:dyDescent="0.3">
      <c r="A40" t="s">
        <v>254</v>
      </c>
    </row>
    <row r="41" spans="1:1" x14ac:dyDescent="0.3">
      <c r="A41" t="s">
        <v>10390</v>
      </c>
    </row>
    <row r="42" spans="1:1" x14ac:dyDescent="0.3">
      <c r="A42" t="s">
        <v>10391</v>
      </c>
    </row>
    <row r="43" spans="1:1" x14ac:dyDescent="0.3">
      <c r="A43" t="s">
        <v>10539</v>
      </c>
    </row>
    <row r="44" spans="1:1" x14ac:dyDescent="0.3">
      <c r="A44" t="s">
        <v>10451</v>
      </c>
    </row>
    <row r="45" spans="1:1" x14ac:dyDescent="0.3">
      <c r="A45" t="s">
        <v>234</v>
      </c>
    </row>
    <row r="46" spans="1:1" x14ac:dyDescent="0.3">
      <c r="A46" t="s">
        <v>235</v>
      </c>
    </row>
    <row r="47" spans="1:1" x14ac:dyDescent="0.3">
      <c r="A47" t="s">
        <v>10544</v>
      </c>
    </row>
    <row r="48" spans="1:1" x14ac:dyDescent="0.3">
      <c r="A48" t="s">
        <v>940</v>
      </c>
    </row>
    <row r="49" spans="1:1" x14ac:dyDescent="0.3">
      <c r="A49" t="s">
        <v>693</v>
      </c>
    </row>
    <row r="50" spans="1:1" x14ac:dyDescent="0.3">
      <c r="A50" t="s">
        <v>110</v>
      </c>
    </row>
    <row r="51" spans="1:1" x14ac:dyDescent="0.3">
      <c r="A51" t="s">
        <v>694</v>
      </c>
    </row>
    <row r="52" spans="1:1" x14ac:dyDescent="0.3">
      <c r="A52" t="s">
        <v>111</v>
      </c>
    </row>
    <row r="53" spans="1:1" x14ac:dyDescent="0.3">
      <c r="A53" t="s">
        <v>617</v>
      </c>
    </row>
    <row r="54" spans="1:1" x14ac:dyDescent="0.3">
      <c r="A54" t="s">
        <v>340</v>
      </c>
    </row>
    <row r="55" spans="1:1" x14ac:dyDescent="0.3">
      <c r="A55" t="s">
        <v>618</v>
      </c>
    </row>
    <row r="56" spans="1:1" x14ac:dyDescent="0.3">
      <c r="A56" t="s">
        <v>341</v>
      </c>
    </row>
    <row r="57" spans="1:1" x14ac:dyDescent="0.3">
      <c r="A57" t="s">
        <v>483</v>
      </c>
    </row>
    <row r="58" spans="1:1" x14ac:dyDescent="0.3">
      <c r="A58" t="s">
        <v>150</v>
      </c>
    </row>
    <row r="59" spans="1:1" x14ac:dyDescent="0.3">
      <c r="A59" t="s">
        <v>367</v>
      </c>
    </row>
    <row r="60" spans="1:1" x14ac:dyDescent="0.3">
      <c r="A60" t="s">
        <v>368</v>
      </c>
    </row>
    <row r="61" spans="1:1" x14ac:dyDescent="0.3">
      <c r="A61" t="s">
        <v>10535</v>
      </c>
    </row>
    <row r="62" spans="1:1" x14ac:dyDescent="0.3">
      <c r="A62" t="s">
        <v>438</v>
      </c>
    </row>
    <row r="63" spans="1:1" x14ac:dyDescent="0.3">
      <c r="A63" t="s">
        <v>74</v>
      </c>
    </row>
    <row r="64" spans="1:1" x14ac:dyDescent="0.3">
      <c r="A64" t="s">
        <v>238</v>
      </c>
    </row>
    <row r="65" spans="1:1" x14ac:dyDescent="0.3">
      <c r="A65" t="s">
        <v>144</v>
      </c>
    </row>
    <row r="66" spans="1:1" x14ac:dyDescent="0.3">
      <c r="A66" t="s">
        <v>145</v>
      </c>
    </row>
    <row r="67" spans="1:1" x14ac:dyDescent="0.3">
      <c r="A67" t="s">
        <v>10465</v>
      </c>
    </row>
    <row r="68" spans="1:1" x14ac:dyDescent="0.3">
      <c r="A68" t="s">
        <v>10460</v>
      </c>
    </row>
    <row r="69" spans="1:1" x14ac:dyDescent="0.3">
      <c r="A69" t="s">
        <v>10459</v>
      </c>
    </row>
    <row r="70" spans="1:1" x14ac:dyDescent="0.3">
      <c r="A70" t="s">
        <v>10385</v>
      </c>
    </row>
    <row r="71" spans="1:1" x14ac:dyDescent="0.3">
      <c r="A71" t="s">
        <v>10399</v>
      </c>
    </row>
    <row r="72" spans="1:1" x14ac:dyDescent="0.3">
      <c r="A72" t="s">
        <v>10368</v>
      </c>
    </row>
    <row r="73" spans="1:1" x14ac:dyDescent="0.3">
      <c r="A73" t="s">
        <v>10371</v>
      </c>
    </row>
    <row r="74" spans="1:1" x14ac:dyDescent="0.3">
      <c r="A74" t="s">
        <v>10359</v>
      </c>
    </row>
    <row r="75" spans="1:1" x14ac:dyDescent="0.3">
      <c r="A75" t="s">
        <v>10370</v>
      </c>
    </row>
    <row r="76" spans="1:1" x14ac:dyDescent="0.3">
      <c r="A76" t="s">
        <v>10360</v>
      </c>
    </row>
    <row r="77" spans="1:1" x14ac:dyDescent="0.3">
      <c r="A77" t="s">
        <v>424</v>
      </c>
    </row>
    <row r="78" spans="1:1" x14ac:dyDescent="0.3">
      <c r="A78" t="s">
        <v>221</v>
      </c>
    </row>
    <row r="79" spans="1:1" x14ac:dyDescent="0.3">
      <c r="A79" t="s">
        <v>425</v>
      </c>
    </row>
    <row r="80" spans="1:1" x14ac:dyDescent="0.3">
      <c r="A80" t="s">
        <v>222</v>
      </c>
    </row>
    <row r="81" spans="1:1" x14ac:dyDescent="0.3">
      <c r="A81" t="s">
        <v>463</v>
      </c>
    </row>
    <row r="82" spans="1:1" x14ac:dyDescent="0.3">
      <c r="A82" t="s">
        <v>182</v>
      </c>
    </row>
    <row r="83" spans="1:1" x14ac:dyDescent="0.3">
      <c r="A83" t="s">
        <v>10541</v>
      </c>
    </row>
    <row r="84" spans="1:1" x14ac:dyDescent="0.3">
      <c r="A84" t="s">
        <v>838</v>
      </c>
    </row>
    <row r="85" spans="1:1" x14ac:dyDescent="0.3">
      <c r="A85" t="s">
        <v>10528</v>
      </c>
    </row>
    <row r="86" spans="1:1" x14ac:dyDescent="0.3">
      <c r="A86" t="s">
        <v>818</v>
      </c>
    </row>
    <row r="87" spans="1:1" x14ac:dyDescent="0.3">
      <c r="A87" t="s">
        <v>123</v>
      </c>
    </row>
    <row r="88" spans="1:1" x14ac:dyDescent="0.3">
      <c r="A88" t="s">
        <v>717</v>
      </c>
    </row>
    <row r="89" spans="1:1" x14ac:dyDescent="0.3">
      <c r="A89" t="s">
        <v>715</v>
      </c>
    </row>
    <row r="90" spans="1:1" x14ac:dyDescent="0.3">
      <c r="A90" t="s">
        <v>351</v>
      </c>
    </row>
    <row r="91" spans="1:1" x14ac:dyDescent="0.3">
      <c r="A91" t="s">
        <v>697</v>
      </c>
    </row>
    <row r="92" spans="1:1" x14ac:dyDescent="0.3">
      <c r="A92" t="s">
        <v>267</v>
      </c>
    </row>
    <row r="93" spans="1:1" x14ac:dyDescent="0.3">
      <c r="A93" t="s">
        <v>308</v>
      </c>
    </row>
    <row r="94" spans="1:1" x14ac:dyDescent="0.3">
      <c r="A94" t="s">
        <v>211</v>
      </c>
    </row>
    <row r="95" spans="1:1" x14ac:dyDescent="0.3">
      <c r="A95" t="s">
        <v>768</v>
      </c>
    </row>
    <row r="96" spans="1:1" x14ac:dyDescent="0.3">
      <c r="A96" t="s">
        <v>665</v>
      </c>
    </row>
    <row r="97" spans="1:1" x14ac:dyDescent="0.3">
      <c r="A97" t="s">
        <v>10542</v>
      </c>
    </row>
    <row r="98" spans="1:1" x14ac:dyDescent="0.3">
      <c r="A98" t="s">
        <v>781</v>
      </c>
    </row>
    <row r="99" spans="1:1" x14ac:dyDescent="0.3">
      <c r="A99" t="s">
        <v>10538</v>
      </c>
    </row>
    <row r="100" spans="1:1" x14ac:dyDescent="0.3">
      <c r="A100" t="s">
        <v>10439</v>
      </c>
    </row>
    <row r="101" spans="1:1" x14ac:dyDescent="0.3">
      <c r="A101" t="s">
        <v>10540</v>
      </c>
    </row>
    <row r="102" spans="1:1" x14ac:dyDescent="0.3">
      <c r="A102" t="s">
        <v>436</v>
      </c>
    </row>
    <row r="103" spans="1:1" x14ac:dyDescent="0.3">
      <c r="A103" t="s">
        <v>806</v>
      </c>
    </row>
    <row r="104" spans="1:1" x14ac:dyDescent="0.3">
      <c r="A104" t="s">
        <v>135</v>
      </c>
    </row>
    <row r="105" spans="1:1" x14ac:dyDescent="0.3">
      <c r="A105" t="s">
        <v>323</v>
      </c>
    </row>
    <row r="106" spans="1:1" x14ac:dyDescent="0.3">
      <c r="A106" t="s">
        <v>807</v>
      </c>
    </row>
    <row r="107" spans="1:1" x14ac:dyDescent="0.3">
      <c r="A107" t="s">
        <v>10452</v>
      </c>
    </row>
    <row r="108" spans="1:1" x14ac:dyDescent="0.3">
      <c r="A108" t="s">
        <v>10376</v>
      </c>
    </row>
    <row r="109" spans="1:1" x14ac:dyDescent="0.3">
      <c r="A109" t="s">
        <v>10393</v>
      </c>
    </row>
    <row r="110" spans="1:1" x14ac:dyDescent="0.3">
      <c r="A110" t="s">
        <v>10447</v>
      </c>
    </row>
    <row r="111" spans="1:1" x14ac:dyDescent="0.3">
      <c r="A111" t="s">
        <v>10375</v>
      </c>
    </row>
    <row r="112" spans="1:1" x14ac:dyDescent="0.3">
      <c r="A112" t="s">
        <v>10394</v>
      </c>
    </row>
    <row r="113" spans="1:1" x14ac:dyDescent="0.3">
      <c r="A113" t="s">
        <v>10532</v>
      </c>
    </row>
    <row r="114" spans="1:1" x14ac:dyDescent="0.3">
      <c r="A114" t="s">
        <v>10423</v>
      </c>
    </row>
    <row r="115" spans="1:1" x14ac:dyDescent="0.3">
      <c r="A115" t="s">
        <v>10536</v>
      </c>
    </row>
    <row r="116" spans="1:1" x14ac:dyDescent="0.3">
      <c r="A116" t="s">
        <v>722</v>
      </c>
    </row>
    <row r="117" spans="1:1" x14ac:dyDescent="0.3">
      <c r="A117" t="s">
        <v>104</v>
      </c>
    </row>
    <row r="118" spans="1:1" x14ac:dyDescent="0.3">
      <c r="A118" t="s">
        <v>541</v>
      </c>
    </row>
    <row r="119" spans="1:1" x14ac:dyDescent="0.3">
      <c r="A119" t="s">
        <v>68</v>
      </c>
    </row>
    <row r="120" spans="1:1" x14ac:dyDescent="0.3">
      <c r="A120" t="s">
        <v>421</v>
      </c>
    </row>
    <row r="121" spans="1:1" x14ac:dyDescent="0.3">
      <c r="A121" t="s">
        <v>10531</v>
      </c>
    </row>
    <row r="122" spans="1:1" x14ac:dyDescent="0.3">
      <c r="A122" t="s">
        <v>10457</v>
      </c>
    </row>
    <row r="123" spans="1:1" x14ac:dyDescent="0.3">
      <c r="A123" t="s">
        <v>10422</v>
      </c>
    </row>
    <row r="124" spans="1:1" x14ac:dyDescent="0.3">
      <c r="A124" t="s">
        <v>10458</v>
      </c>
    </row>
    <row r="125" spans="1:1" x14ac:dyDescent="0.3">
      <c r="A125" t="s">
        <v>244</v>
      </c>
    </row>
    <row r="126" spans="1:1" x14ac:dyDescent="0.3">
      <c r="A126" t="s">
        <v>712</v>
      </c>
    </row>
    <row r="127" spans="1:1" x14ac:dyDescent="0.3">
      <c r="A127" t="s">
        <v>10530</v>
      </c>
    </row>
    <row r="128" spans="1:1" x14ac:dyDescent="0.3">
      <c r="A128" t="s">
        <v>245</v>
      </c>
    </row>
    <row r="129" spans="1:1" x14ac:dyDescent="0.3">
      <c r="A129" t="s">
        <v>688</v>
      </c>
    </row>
    <row r="130" spans="1:1" x14ac:dyDescent="0.3">
      <c r="A130" t="s">
        <v>277</v>
      </c>
    </row>
    <row r="131" spans="1:1" x14ac:dyDescent="0.3">
      <c r="A131" t="s">
        <v>185</v>
      </c>
    </row>
    <row r="132" spans="1:1" x14ac:dyDescent="0.3">
      <c r="A132" t="s">
        <v>186</v>
      </c>
    </row>
    <row r="133" spans="1:1" x14ac:dyDescent="0.3">
      <c r="A133" t="s">
        <v>10534</v>
      </c>
    </row>
    <row r="134" spans="1:1" x14ac:dyDescent="0.3">
      <c r="A134" t="s">
        <v>10454</v>
      </c>
    </row>
    <row r="135" spans="1:1" x14ac:dyDescent="0.3">
      <c r="A135" t="s">
        <v>10426</v>
      </c>
    </row>
    <row r="136" spans="1:1" x14ac:dyDescent="0.3">
      <c r="A136" t="s">
        <v>10455</v>
      </c>
    </row>
    <row r="137" spans="1:1" x14ac:dyDescent="0.3">
      <c r="A137" t="s">
        <v>10404</v>
      </c>
    </row>
    <row r="138" spans="1:1" x14ac:dyDescent="0.3">
      <c r="A138" t="s">
        <v>10527</v>
      </c>
    </row>
    <row r="139" spans="1:1" x14ac:dyDescent="0.3">
      <c r="A139" t="s">
        <v>10410</v>
      </c>
    </row>
    <row r="140" spans="1:1" x14ac:dyDescent="0.3">
      <c r="A140" t="s">
        <v>10405</v>
      </c>
    </row>
    <row r="141" spans="1:1" x14ac:dyDescent="0.3">
      <c r="A141" t="s">
        <v>10355</v>
      </c>
    </row>
    <row r="142" spans="1:1" x14ac:dyDescent="0.3">
      <c r="A142" t="s">
        <v>10411</v>
      </c>
    </row>
    <row r="143" spans="1:1" x14ac:dyDescent="0.3">
      <c r="A143" t="s">
        <v>102</v>
      </c>
    </row>
    <row r="144" spans="1:1" x14ac:dyDescent="0.3">
      <c r="A144" t="s">
        <v>103</v>
      </c>
    </row>
    <row r="145" spans="1:1" x14ac:dyDescent="0.3">
      <c r="A145" t="s">
        <v>353</v>
      </c>
    </row>
    <row r="146" spans="1:1" x14ac:dyDescent="0.3">
      <c r="A146" t="s">
        <v>119</v>
      </c>
    </row>
    <row r="147" spans="1:1" x14ac:dyDescent="0.3">
      <c r="A147" t="s">
        <v>314</v>
      </c>
    </row>
    <row r="148" spans="1:1" x14ac:dyDescent="0.3">
      <c r="A148" t="s">
        <v>315</v>
      </c>
    </row>
    <row r="149" spans="1:1" x14ac:dyDescent="0.3">
      <c r="A149" t="s">
        <v>402</v>
      </c>
    </row>
    <row r="150" spans="1:1" x14ac:dyDescent="0.3">
      <c r="A150" t="s">
        <v>403</v>
      </c>
    </row>
    <row r="151" spans="1:1" x14ac:dyDescent="0.3">
      <c r="A151" t="s">
        <v>10529</v>
      </c>
    </row>
    <row r="152" spans="1:1" x14ac:dyDescent="0.3">
      <c r="A152" t="s">
        <v>454</v>
      </c>
    </row>
  </sheetData>
  <sortState ref="A1:A696">
    <sortCondition ref="A1:A69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430"/>
  <sheetViews>
    <sheetView tabSelected="1" topLeftCell="N4971" workbookViewId="0">
      <selection activeCell="N4971" sqref="A1:XFD1048576"/>
    </sheetView>
  </sheetViews>
  <sheetFormatPr defaultRowHeight="14.4" x14ac:dyDescent="0.3"/>
  <cols>
    <col min="1" max="1" width="11.44140625" bestFit="1" customWidth="1"/>
    <col min="2" max="2" width="30.109375" bestFit="1" customWidth="1"/>
    <col min="3" max="3" width="25.44140625" bestFit="1" customWidth="1"/>
    <col min="4" max="4" width="10.5546875" bestFit="1" customWidth="1"/>
    <col min="5" max="5" width="11.77734375" bestFit="1" customWidth="1"/>
    <col min="6" max="6" width="27.21875" bestFit="1" customWidth="1"/>
    <col min="7" max="7" width="10.88671875" bestFit="1" customWidth="1"/>
    <col min="8" max="8" width="12.21875" bestFit="1" customWidth="1"/>
    <col min="9" max="9" width="14.44140625" bestFit="1" customWidth="1"/>
    <col min="10" max="10" width="11.6640625" bestFit="1" customWidth="1"/>
    <col min="11" max="11" width="30.5546875" bestFit="1" customWidth="1"/>
    <col min="12" max="12" width="20.6640625" bestFit="1" customWidth="1"/>
    <col min="13" max="13" width="17.77734375" bestFit="1" customWidth="1"/>
    <col min="14" max="14" width="9.21875" bestFit="1" customWidth="1"/>
    <col min="15" max="15" width="37.6640625" bestFit="1" customWidth="1"/>
    <col min="16" max="16" width="14.109375" bestFit="1" customWidth="1"/>
    <col min="17" max="17" width="11.77734375" bestFit="1" customWidth="1"/>
    <col min="18" max="18" width="12.21875" bestFit="1" customWidth="1"/>
    <col min="19" max="19" width="5.88671875" bestFit="1" customWidth="1"/>
    <col min="20" max="20" width="13.21875" bestFit="1" customWidth="1"/>
    <col min="21" max="21" width="60.44140625" bestFit="1" customWidth="1"/>
    <col min="22" max="22" width="19.6640625" bestFit="1" customWidth="1"/>
  </cols>
  <sheetData>
    <row r="1" spans="1:23" x14ac:dyDescent="0.3">
      <c r="A1" t="s">
        <v>964</v>
      </c>
      <c r="B1" t="s">
        <v>965</v>
      </c>
      <c r="C1" t="s">
        <v>966</v>
      </c>
      <c r="D1" t="s">
        <v>967</v>
      </c>
      <c r="E1" t="s">
        <v>968</v>
      </c>
      <c r="F1" t="s">
        <v>969</v>
      </c>
      <c r="G1" t="s">
        <v>970</v>
      </c>
      <c r="H1" t="s">
        <v>971</v>
      </c>
      <c r="I1" t="s">
        <v>972</v>
      </c>
      <c r="J1" t="s">
        <v>973</v>
      </c>
      <c r="K1" t="s">
        <v>974</v>
      </c>
      <c r="L1" t="s">
        <v>975</v>
      </c>
      <c r="M1" t="s">
        <v>976</v>
      </c>
      <c r="N1" t="s">
        <v>977</v>
      </c>
      <c r="O1" t="s">
        <v>978</v>
      </c>
      <c r="P1" t="s">
        <v>979</v>
      </c>
      <c r="Q1" t="s">
        <v>980</v>
      </c>
      <c r="R1" t="s">
        <v>981</v>
      </c>
      <c r="S1" t="s">
        <v>982</v>
      </c>
      <c r="T1" t="s">
        <v>983</v>
      </c>
      <c r="U1" t="s">
        <v>984</v>
      </c>
      <c r="V1" t="s">
        <v>985</v>
      </c>
      <c r="W1" t="s">
        <v>10321</v>
      </c>
    </row>
    <row r="2" spans="1:23" x14ac:dyDescent="0.3">
      <c r="A2" t="s">
        <v>986</v>
      </c>
      <c r="B2" t="s">
        <v>987</v>
      </c>
      <c r="C2" t="s">
        <v>988</v>
      </c>
      <c r="D2" t="s">
        <v>207</v>
      </c>
      <c r="E2" t="s">
        <v>989</v>
      </c>
      <c r="F2" t="s">
        <v>990</v>
      </c>
      <c r="G2" t="s">
        <v>52</v>
      </c>
      <c r="H2" t="s">
        <v>991</v>
      </c>
      <c r="I2" t="s">
        <v>992</v>
      </c>
      <c r="J2" t="s">
        <v>56</v>
      </c>
      <c r="K2" t="s">
        <v>993</v>
      </c>
      <c r="L2">
        <v>100223303</v>
      </c>
      <c r="M2" t="s">
        <v>994</v>
      </c>
      <c r="N2" t="s">
        <v>995</v>
      </c>
      <c r="O2" t="s">
        <v>996</v>
      </c>
      <c r="P2" s="1">
        <v>41648</v>
      </c>
      <c r="Q2" t="s">
        <v>997</v>
      </c>
      <c r="R2">
        <v>2950</v>
      </c>
      <c r="S2" t="s">
        <v>998</v>
      </c>
      <c r="T2" t="s">
        <v>999</v>
      </c>
      <c r="U2" t="s">
        <v>1000</v>
      </c>
      <c r="V2">
        <v>1</v>
      </c>
      <c r="W2" t="e">
        <f>VLOOKUP(U2,T1.Unique.Delivery!$AQ$2:$AW$2720,COLUMNS(T1.Unique.Delivery!$AQ$2701:$AW$2701),0)</f>
        <v>#N/A</v>
      </c>
    </row>
    <row r="3" spans="1:23" x14ac:dyDescent="0.3">
      <c r="A3" t="s">
        <v>986</v>
      </c>
      <c r="B3" t="s">
        <v>987</v>
      </c>
      <c r="C3" t="s">
        <v>988</v>
      </c>
      <c r="D3" t="s">
        <v>207</v>
      </c>
      <c r="E3" t="s">
        <v>989</v>
      </c>
      <c r="F3" t="s">
        <v>990</v>
      </c>
      <c r="G3" t="s">
        <v>52</v>
      </c>
      <c r="H3" t="s">
        <v>991</v>
      </c>
      <c r="I3" t="s">
        <v>992</v>
      </c>
      <c r="J3" t="s">
        <v>56</v>
      </c>
      <c r="K3" t="s">
        <v>993</v>
      </c>
      <c r="L3">
        <v>101093720</v>
      </c>
      <c r="M3" t="s">
        <v>55</v>
      </c>
      <c r="N3" t="s">
        <v>995</v>
      </c>
      <c r="O3" t="s">
        <v>996</v>
      </c>
      <c r="P3" s="1">
        <v>42379</v>
      </c>
      <c r="Q3" t="s">
        <v>997</v>
      </c>
      <c r="R3">
        <v>1794.46</v>
      </c>
      <c r="S3" t="s">
        <v>998</v>
      </c>
      <c r="T3" t="s">
        <v>999</v>
      </c>
      <c r="U3" t="s">
        <v>1001</v>
      </c>
      <c r="V3">
        <v>1</v>
      </c>
      <c r="W3" t="e">
        <f>VLOOKUP(U3,T1.Unique.Delivery!$AQ$2:$AW$2720,COLUMNS(T1.Unique.Delivery!$AQ$2701:$AW$2701),0)</f>
        <v>#N/A</v>
      </c>
    </row>
    <row r="4" spans="1:23" x14ac:dyDescent="0.3">
      <c r="A4" t="s">
        <v>986</v>
      </c>
      <c r="B4" t="s">
        <v>987</v>
      </c>
      <c r="C4" t="s">
        <v>988</v>
      </c>
      <c r="D4" t="s">
        <v>207</v>
      </c>
      <c r="E4" t="s">
        <v>989</v>
      </c>
      <c r="F4" t="s">
        <v>990</v>
      </c>
      <c r="G4" t="s">
        <v>52</v>
      </c>
      <c r="H4" t="s">
        <v>991</v>
      </c>
      <c r="I4" t="s">
        <v>992</v>
      </c>
      <c r="J4" t="s">
        <v>1002</v>
      </c>
      <c r="K4" t="s">
        <v>993</v>
      </c>
      <c r="L4">
        <v>100223303</v>
      </c>
      <c r="M4" t="s">
        <v>994</v>
      </c>
      <c r="N4" t="s">
        <v>995</v>
      </c>
      <c r="O4" t="s">
        <v>996</v>
      </c>
      <c r="P4" s="1">
        <v>41648</v>
      </c>
      <c r="Q4" t="s">
        <v>997</v>
      </c>
      <c r="R4">
        <v>3053</v>
      </c>
      <c r="S4" t="s">
        <v>998</v>
      </c>
      <c r="T4" t="s">
        <v>999</v>
      </c>
      <c r="U4" t="s">
        <v>1003</v>
      </c>
      <c r="V4">
        <v>1</v>
      </c>
      <c r="W4" t="e">
        <f>VLOOKUP(U4,T1.Unique.Delivery!$AQ$2:$AW$2720,COLUMNS(T1.Unique.Delivery!$AQ$2701:$AW$2701),0)</f>
        <v>#N/A</v>
      </c>
    </row>
    <row r="5" spans="1:23" x14ac:dyDescent="0.3">
      <c r="A5" t="s">
        <v>986</v>
      </c>
      <c r="B5" t="s">
        <v>987</v>
      </c>
      <c r="C5" t="s">
        <v>988</v>
      </c>
      <c r="D5" t="s">
        <v>207</v>
      </c>
      <c r="E5" t="s">
        <v>1004</v>
      </c>
      <c r="F5" t="s">
        <v>1005</v>
      </c>
      <c r="G5" t="s">
        <v>207</v>
      </c>
      <c r="H5" t="s">
        <v>1006</v>
      </c>
      <c r="I5" t="s">
        <v>54</v>
      </c>
      <c r="J5" t="s">
        <v>66</v>
      </c>
      <c r="K5" t="s">
        <v>1007</v>
      </c>
      <c r="L5">
        <v>100981642</v>
      </c>
      <c r="M5" t="s">
        <v>1008</v>
      </c>
      <c r="N5" t="s">
        <v>47</v>
      </c>
      <c r="O5" t="s">
        <v>47</v>
      </c>
      <c r="P5" s="1">
        <v>42380</v>
      </c>
      <c r="Q5" t="s">
        <v>997</v>
      </c>
      <c r="R5">
        <v>1130.23</v>
      </c>
      <c r="S5" t="s">
        <v>998</v>
      </c>
      <c r="T5" t="s">
        <v>999</v>
      </c>
      <c r="U5" t="s">
        <v>1009</v>
      </c>
      <c r="V5">
        <v>1</v>
      </c>
      <c r="W5" t="e">
        <f>VLOOKUP(U5,T1.Unique.Delivery!$AQ$2:$AW$2720,COLUMNS(T1.Unique.Delivery!$AQ$2701:$AW$2701),0)</f>
        <v>#N/A</v>
      </c>
    </row>
    <row r="6" spans="1:23" x14ac:dyDescent="0.3">
      <c r="A6" t="s">
        <v>986</v>
      </c>
      <c r="B6" t="s">
        <v>987</v>
      </c>
      <c r="C6" t="s">
        <v>988</v>
      </c>
      <c r="D6" t="s">
        <v>207</v>
      </c>
      <c r="E6" t="s">
        <v>1004</v>
      </c>
      <c r="F6" t="s">
        <v>1005</v>
      </c>
      <c r="G6" t="s">
        <v>207</v>
      </c>
      <c r="H6" t="s">
        <v>1006</v>
      </c>
      <c r="I6" t="s">
        <v>54</v>
      </c>
      <c r="J6" t="s">
        <v>56</v>
      </c>
      <c r="K6" t="s">
        <v>993</v>
      </c>
      <c r="L6">
        <v>100223303</v>
      </c>
      <c r="M6" t="s">
        <v>994</v>
      </c>
      <c r="N6" t="s">
        <v>47</v>
      </c>
      <c r="O6" t="s">
        <v>47</v>
      </c>
      <c r="P6" s="1">
        <v>42380</v>
      </c>
      <c r="Q6" t="s">
        <v>997</v>
      </c>
      <c r="R6">
        <v>480</v>
      </c>
      <c r="S6" t="s">
        <v>998</v>
      </c>
      <c r="T6" t="s">
        <v>999</v>
      </c>
      <c r="U6" t="s">
        <v>1010</v>
      </c>
      <c r="V6">
        <v>1</v>
      </c>
      <c r="W6" t="e">
        <f>VLOOKUP(U6,T1.Unique.Delivery!$AQ$2:$AW$2720,COLUMNS(T1.Unique.Delivery!$AQ$2701:$AW$2701),0)</f>
        <v>#N/A</v>
      </c>
    </row>
    <row r="7" spans="1:23" x14ac:dyDescent="0.3">
      <c r="A7" t="s">
        <v>986</v>
      </c>
      <c r="B7" t="s">
        <v>987</v>
      </c>
      <c r="C7" t="s">
        <v>988</v>
      </c>
      <c r="D7" t="s">
        <v>207</v>
      </c>
      <c r="E7" t="s">
        <v>1004</v>
      </c>
      <c r="F7" t="s">
        <v>1005</v>
      </c>
      <c r="G7" t="s">
        <v>207</v>
      </c>
      <c r="H7" t="s">
        <v>1006</v>
      </c>
      <c r="I7" t="s">
        <v>54</v>
      </c>
      <c r="J7" t="s">
        <v>56</v>
      </c>
      <c r="K7" t="s">
        <v>993</v>
      </c>
      <c r="L7">
        <v>100981642</v>
      </c>
      <c r="M7" t="s">
        <v>1008</v>
      </c>
      <c r="N7" t="s">
        <v>47</v>
      </c>
      <c r="O7" t="s">
        <v>47</v>
      </c>
      <c r="P7" s="1">
        <v>42380</v>
      </c>
      <c r="Q7" t="s">
        <v>997</v>
      </c>
      <c r="R7">
        <v>1691.7</v>
      </c>
      <c r="S7" t="s">
        <v>998</v>
      </c>
      <c r="T7" t="s">
        <v>999</v>
      </c>
      <c r="U7" t="s">
        <v>1011</v>
      </c>
      <c r="V7">
        <v>1</v>
      </c>
      <c r="W7" t="e">
        <f>VLOOKUP(U7,T1.Unique.Delivery!$AQ$2:$AW$2720,COLUMNS(T1.Unique.Delivery!$AQ$2701:$AW$2701),0)</f>
        <v>#N/A</v>
      </c>
    </row>
    <row r="8" spans="1:23" x14ac:dyDescent="0.3">
      <c r="A8" t="s">
        <v>986</v>
      </c>
      <c r="B8" t="s">
        <v>987</v>
      </c>
      <c r="C8" t="s">
        <v>988</v>
      </c>
      <c r="D8" t="s">
        <v>207</v>
      </c>
      <c r="E8" t="s">
        <v>1004</v>
      </c>
      <c r="F8" t="s">
        <v>1005</v>
      </c>
      <c r="G8" t="s">
        <v>207</v>
      </c>
      <c r="H8" t="s">
        <v>1006</v>
      </c>
      <c r="I8" t="s">
        <v>54</v>
      </c>
      <c r="J8" t="s">
        <v>129</v>
      </c>
      <c r="K8" t="s">
        <v>1012</v>
      </c>
      <c r="L8">
        <v>100981642</v>
      </c>
      <c r="M8" t="s">
        <v>1008</v>
      </c>
      <c r="N8" t="s">
        <v>47</v>
      </c>
      <c r="O8" t="s">
        <v>47</v>
      </c>
      <c r="P8" s="1">
        <v>42380</v>
      </c>
      <c r="Q8" t="s">
        <v>997</v>
      </c>
      <c r="R8">
        <v>678.7</v>
      </c>
      <c r="S8" t="s">
        <v>998</v>
      </c>
      <c r="T8" t="s">
        <v>999</v>
      </c>
      <c r="U8" t="s">
        <v>1013</v>
      </c>
      <c r="V8">
        <v>1</v>
      </c>
      <c r="W8" t="e">
        <f>VLOOKUP(U8,T1.Unique.Delivery!$AQ$2:$AW$2720,COLUMNS(T1.Unique.Delivery!$AQ$2701:$AW$2701),0)</f>
        <v>#N/A</v>
      </c>
    </row>
    <row r="9" spans="1:23" x14ac:dyDescent="0.3">
      <c r="A9" t="s">
        <v>986</v>
      </c>
      <c r="B9" t="s">
        <v>987</v>
      </c>
      <c r="C9" t="s">
        <v>988</v>
      </c>
      <c r="D9" t="s">
        <v>207</v>
      </c>
      <c r="E9" t="s">
        <v>1004</v>
      </c>
      <c r="F9" t="s">
        <v>1005</v>
      </c>
      <c r="G9" t="s">
        <v>207</v>
      </c>
      <c r="H9" t="s">
        <v>1006</v>
      </c>
      <c r="I9" t="s">
        <v>54</v>
      </c>
      <c r="J9" t="s">
        <v>80</v>
      </c>
      <c r="K9" t="s">
        <v>1014</v>
      </c>
      <c r="L9">
        <v>100981642</v>
      </c>
      <c r="M9" t="s">
        <v>1008</v>
      </c>
      <c r="N9" t="s">
        <v>47</v>
      </c>
      <c r="O9" t="s">
        <v>47</v>
      </c>
      <c r="P9" s="1">
        <v>42380</v>
      </c>
      <c r="Q9" t="s">
        <v>997</v>
      </c>
      <c r="R9">
        <v>840.28</v>
      </c>
      <c r="S9" t="s">
        <v>998</v>
      </c>
      <c r="T9" t="s">
        <v>999</v>
      </c>
      <c r="U9" t="s">
        <v>1015</v>
      </c>
      <c r="V9">
        <v>1</v>
      </c>
      <c r="W9" t="e">
        <f>VLOOKUP(U9,T1.Unique.Delivery!$AQ$2:$AW$2720,COLUMNS(T1.Unique.Delivery!$AQ$2701:$AW$2701),0)</f>
        <v>#N/A</v>
      </c>
    </row>
    <row r="10" spans="1:23" x14ac:dyDescent="0.3">
      <c r="A10" t="s">
        <v>986</v>
      </c>
      <c r="B10" t="s">
        <v>987</v>
      </c>
      <c r="C10" t="s">
        <v>988</v>
      </c>
      <c r="D10" t="s">
        <v>207</v>
      </c>
      <c r="E10" t="s">
        <v>1004</v>
      </c>
      <c r="F10" t="s">
        <v>1005</v>
      </c>
      <c r="G10" t="s">
        <v>207</v>
      </c>
      <c r="H10" t="s">
        <v>1006</v>
      </c>
      <c r="I10" t="s">
        <v>54</v>
      </c>
      <c r="J10" t="s">
        <v>159</v>
      </c>
      <c r="K10" t="s">
        <v>1016</v>
      </c>
      <c r="L10">
        <v>100981642</v>
      </c>
      <c r="M10" t="s">
        <v>1008</v>
      </c>
      <c r="N10" t="s">
        <v>47</v>
      </c>
      <c r="O10" t="s">
        <v>47</v>
      </c>
      <c r="P10" s="1">
        <v>42380</v>
      </c>
      <c r="Q10" t="s">
        <v>997</v>
      </c>
      <c r="R10">
        <v>678.7</v>
      </c>
      <c r="S10" t="s">
        <v>998</v>
      </c>
      <c r="T10" t="s">
        <v>999</v>
      </c>
      <c r="U10" t="s">
        <v>1017</v>
      </c>
      <c r="V10">
        <v>1</v>
      </c>
      <c r="W10" t="e">
        <f>VLOOKUP(U10,T1.Unique.Delivery!$AQ$2:$AW$2720,COLUMNS(T1.Unique.Delivery!$AQ$2701:$AW$2701),0)</f>
        <v>#N/A</v>
      </c>
    </row>
    <row r="11" spans="1:23" x14ac:dyDescent="0.3">
      <c r="A11" t="s">
        <v>986</v>
      </c>
      <c r="B11" t="s">
        <v>987</v>
      </c>
      <c r="C11" t="s">
        <v>988</v>
      </c>
      <c r="D11" t="s">
        <v>207</v>
      </c>
      <c r="E11" t="s">
        <v>1018</v>
      </c>
      <c r="F11" t="s">
        <v>1019</v>
      </c>
      <c r="G11" t="s">
        <v>207</v>
      </c>
      <c r="H11" t="s">
        <v>1006</v>
      </c>
      <c r="I11" t="s">
        <v>54</v>
      </c>
      <c r="J11" t="s">
        <v>66</v>
      </c>
      <c r="K11" t="s">
        <v>1007</v>
      </c>
      <c r="L11">
        <v>100981642</v>
      </c>
      <c r="M11" t="s">
        <v>1008</v>
      </c>
      <c r="N11" t="s">
        <v>47</v>
      </c>
      <c r="O11" t="s">
        <v>47</v>
      </c>
      <c r="P11" s="1">
        <v>42380</v>
      </c>
      <c r="Q11" t="s">
        <v>997</v>
      </c>
      <c r="R11">
        <v>1130.23</v>
      </c>
      <c r="S11" t="s">
        <v>998</v>
      </c>
      <c r="T11" t="s">
        <v>999</v>
      </c>
      <c r="U11" t="s">
        <v>1020</v>
      </c>
      <c r="V11">
        <v>1</v>
      </c>
      <c r="W11" t="e">
        <f>VLOOKUP(U11,T1.Unique.Delivery!$AQ$2:$AW$2720,COLUMNS(T1.Unique.Delivery!$AQ$2701:$AW$2701),0)</f>
        <v>#N/A</v>
      </c>
    </row>
    <row r="12" spans="1:23" x14ac:dyDescent="0.3">
      <c r="A12" t="s">
        <v>986</v>
      </c>
      <c r="B12" t="s">
        <v>987</v>
      </c>
      <c r="C12" t="s">
        <v>988</v>
      </c>
      <c r="D12" t="s">
        <v>207</v>
      </c>
      <c r="E12" t="s">
        <v>1018</v>
      </c>
      <c r="F12" t="s">
        <v>1019</v>
      </c>
      <c r="G12" t="s">
        <v>207</v>
      </c>
      <c r="H12" t="s">
        <v>1006</v>
      </c>
      <c r="I12" t="s">
        <v>54</v>
      </c>
      <c r="J12" t="s">
        <v>56</v>
      </c>
      <c r="K12" t="s">
        <v>993</v>
      </c>
      <c r="L12">
        <v>100981642</v>
      </c>
      <c r="M12" t="s">
        <v>1008</v>
      </c>
      <c r="N12" t="s">
        <v>47</v>
      </c>
      <c r="O12" t="s">
        <v>47</v>
      </c>
      <c r="P12" s="1">
        <v>42380</v>
      </c>
      <c r="Q12" t="s">
        <v>997</v>
      </c>
      <c r="R12">
        <v>1691.7</v>
      </c>
      <c r="S12" t="s">
        <v>998</v>
      </c>
      <c r="T12" t="s">
        <v>999</v>
      </c>
      <c r="U12" t="s">
        <v>1021</v>
      </c>
      <c r="V12">
        <v>1</v>
      </c>
      <c r="W12" t="e">
        <f>VLOOKUP(U12,T1.Unique.Delivery!$AQ$2:$AW$2720,COLUMNS(T1.Unique.Delivery!$AQ$2701:$AW$2701),0)</f>
        <v>#N/A</v>
      </c>
    </row>
    <row r="13" spans="1:23" x14ac:dyDescent="0.3">
      <c r="A13" t="s">
        <v>986</v>
      </c>
      <c r="B13" t="s">
        <v>987</v>
      </c>
      <c r="C13" t="s">
        <v>988</v>
      </c>
      <c r="D13" t="s">
        <v>207</v>
      </c>
      <c r="E13" t="s">
        <v>1018</v>
      </c>
      <c r="F13" t="s">
        <v>1019</v>
      </c>
      <c r="G13" t="s">
        <v>207</v>
      </c>
      <c r="H13" t="s">
        <v>1006</v>
      </c>
      <c r="I13" t="s">
        <v>54</v>
      </c>
      <c r="J13" t="s">
        <v>129</v>
      </c>
      <c r="K13" t="s">
        <v>1012</v>
      </c>
      <c r="L13">
        <v>100981642</v>
      </c>
      <c r="M13" t="s">
        <v>1008</v>
      </c>
      <c r="N13" t="s">
        <v>47</v>
      </c>
      <c r="O13" t="s">
        <v>47</v>
      </c>
      <c r="P13" s="1">
        <v>42380</v>
      </c>
      <c r="Q13" t="s">
        <v>997</v>
      </c>
      <c r="R13">
        <v>678.7</v>
      </c>
      <c r="S13" t="s">
        <v>998</v>
      </c>
      <c r="T13" t="s">
        <v>999</v>
      </c>
      <c r="U13" t="s">
        <v>1022</v>
      </c>
      <c r="V13">
        <v>1</v>
      </c>
      <c r="W13" t="e">
        <f>VLOOKUP(U13,T1.Unique.Delivery!$AQ$2:$AW$2720,COLUMNS(T1.Unique.Delivery!$AQ$2701:$AW$2701),0)</f>
        <v>#N/A</v>
      </c>
    </row>
    <row r="14" spans="1:23" x14ac:dyDescent="0.3">
      <c r="A14" t="s">
        <v>986</v>
      </c>
      <c r="B14" t="s">
        <v>987</v>
      </c>
      <c r="C14" t="s">
        <v>988</v>
      </c>
      <c r="D14" t="s">
        <v>207</v>
      </c>
      <c r="E14" t="s">
        <v>1018</v>
      </c>
      <c r="F14" t="s">
        <v>1019</v>
      </c>
      <c r="G14" t="s">
        <v>207</v>
      </c>
      <c r="H14" t="s">
        <v>1006</v>
      </c>
      <c r="I14" t="s">
        <v>54</v>
      </c>
      <c r="J14" t="s">
        <v>80</v>
      </c>
      <c r="K14" t="s">
        <v>1014</v>
      </c>
      <c r="L14">
        <v>100981642</v>
      </c>
      <c r="M14" t="s">
        <v>1008</v>
      </c>
      <c r="N14" t="s">
        <v>47</v>
      </c>
      <c r="O14" t="s">
        <v>47</v>
      </c>
      <c r="P14" s="1">
        <v>42380</v>
      </c>
      <c r="Q14" t="s">
        <v>997</v>
      </c>
      <c r="R14">
        <v>840.28</v>
      </c>
      <c r="S14" t="s">
        <v>998</v>
      </c>
      <c r="T14" t="s">
        <v>999</v>
      </c>
      <c r="U14" t="s">
        <v>1023</v>
      </c>
      <c r="V14">
        <v>1</v>
      </c>
      <c r="W14" t="e">
        <f>VLOOKUP(U14,T1.Unique.Delivery!$AQ$2:$AW$2720,COLUMNS(T1.Unique.Delivery!$AQ$2701:$AW$2701),0)</f>
        <v>#N/A</v>
      </c>
    </row>
    <row r="15" spans="1:23" x14ac:dyDescent="0.3">
      <c r="A15" t="s">
        <v>986</v>
      </c>
      <c r="B15" t="s">
        <v>987</v>
      </c>
      <c r="C15" t="s">
        <v>988</v>
      </c>
      <c r="D15" t="s">
        <v>207</v>
      </c>
      <c r="E15" t="s">
        <v>1018</v>
      </c>
      <c r="F15" t="s">
        <v>1019</v>
      </c>
      <c r="G15" t="s">
        <v>207</v>
      </c>
      <c r="H15" t="s">
        <v>1006</v>
      </c>
      <c r="I15" t="s">
        <v>54</v>
      </c>
      <c r="J15" t="s">
        <v>159</v>
      </c>
      <c r="K15" t="s">
        <v>1016</v>
      </c>
      <c r="L15">
        <v>100981642</v>
      </c>
      <c r="M15" t="s">
        <v>1008</v>
      </c>
      <c r="N15" t="s">
        <v>47</v>
      </c>
      <c r="O15" t="s">
        <v>47</v>
      </c>
      <c r="P15" s="1">
        <v>42380</v>
      </c>
      <c r="Q15" t="s">
        <v>997</v>
      </c>
      <c r="R15">
        <v>678.7</v>
      </c>
      <c r="S15" t="s">
        <v>998</v>
      </c>
      <c r="T15" t="s">
        <v>999</v>
      </c>
      <c r="U15" t="s">
        <v>1024</v>
      </c>
      <c r="V15">
        <v>1</v>
      </c>
      <c r="W15" t="e">
        <f>VLOOKUP(U15,T1.Unique.Delivery!$AQ$2:$AW$2720,COLUMNS(T1.Unique.Delivery!$AQ$2701:$AW$2701),0)</f>
        <v>#N/A</v>
      </c>
    </row>
    <row r="16" spans="1:23" x14ac:dyDescent="0.3">
      <c r="A16" t="s">
        <v>986</v>
      </c>
      <c r="B16" t="s">
        <v>987</v>
      </c>
      <c r="C16" t="s">
        <v>988</v>
      </c>
      <c r="D16" t="s">
        <v>207</v>
      </c>
      <c r="E16" t="s">
        <v>1025</v>
      </c>
      <c r="F16" t="s">
        <v>1026</v>
      </c>
      <c r="G16" t="s">
        <v>207</v>
      </c>
      <c r="H16" t="s">
        <v>1006</v>
      </c>
      <c r="I16" t="s">
        <v>54</v>
      </c>
      <c r="J16" t="s">
        <v>66</v>
      </c>
      <c r="K16" t="s">
        <v>1007</v>
      </c>
      <c r="L16">
        <v>100981642</v>
      </c>
      <c r="M16" t="s">
        <v>1008</v>
      </c>
      <c r="N16" t="s">
        <v>47</v>
      </c>
      <c r="O16" t="s">
        <v>47</v>
      </c>
      <c r="P16" s="1">
        <v>42380</v>
      </c>
      <c r="Q16" t="s">
        <v>997</v>
      </c>
      <c r="R16">
        <v>1130.23</v>
      </c>
      <c r="S16" t="s">
        <v>998</v>
      </c>
      <c r="T16" t="s">
        <v>999</v>
      </c>
      <c r="U16" t="s">
        <v>1027</v>
      </c>
      <c r="V16">
        <v>1</v>
      </c>
      <c r="W16" t="e">
        <f>VLOOKUP(U16,T1.Unique.Delivery!$AQ$2:$AW$2720,COLUMNS(T1.Unique.Delivery!$AQ$2701:$AW$2701),0)</f>
        <v>#N/A</v>
      </c>
    </row>
    <row r="17" spans="1:23" x14ac:dyDescent="0.3">
      <c r="A17" t="s">
        <v>986</v>
      </c>
      <c r="B17" t="s">
        <v>987</v>
      </c>
      <c r="C17" t="s">
        <v>988</v>
      </c>
      <c r="D17" t="s">
        <v>207</v>
      </c>
      <c r="E17" t="s">
        <v>1025</v>
      </c>
      <c r="F17" t="s">
        <v>1026</v>
      </c>
      <c r="G17" t="s">
        <v>207</v>
      </c>
      <c r="H17" t="s">
        <v>1006</v>
      </c>
      <c r="I17" t="s">
        <v>54</v>
      </c>
      <c r="J17" t="s">
        <v>56</v>
      </c>
      <c r="K17" t="s">
        <v>993</v>
      </c>
      <c r="L17">
        <v>100981642</v>
      </c>
      <c r="M17" t="s">
        <v>1008</v>
      </c>
      <c r="N17" t="s">
        <v>47</v>
      </c>
      <c r="O17" t="s">
        <v>47</v>
      </c>
      <c r="P17" s="1">
        <v>42380</v>
      </c>
      <c r="Q17" t="s">
        <v>997</v>
      </c>
      <c r="R17">
        <v>1691.7</v>
      </c>
      <c r="S17" t="s">
        <v>998</v>
      </c>
      <c r="T17" t="s">
        <v>999</v>
      </c>
      <c r="U17" t="s">
        <v>1028</v>
      </c>
      <c r="V17">
        <v>1</v>
      </c>
      <c r="W17" t="e">
        <f>VLOOKUP(U17,T1.Unique.Delivery!$AQ$2:$AW$2720,COLUMNS(T1.Unique.Delivery!$AQ$2701:$AW$2701),0)</f>
        <v>#N/A</v>
      </c>
    </row>
    <row r="18" spans="1:23" x14ac:dyDescent="0.3">
      <c r="A18" t="s">
        <v>986</v>
      </c>
      <c r="B18" t="s">
        <v>987</v>
      </c>
      <c r="C18" t="s">
        <v>988</v>
      </c>
      <c r="D18" t="s">
        <v>207</v>
      </c>
      <c r="E18" t="s">
        <v>1025</v>
      </c>
      <c r="F18" t="s">
        <v>1026</v>
      </c>
      <c r="G18" t="s">
        <v>207</v>
      </c>
      <c r="H18" t="s">
        <v>1006</v>
      </c>
      <c r="I18" t="s">
        <v>54</v>
      </c>
      <c r="J18" t="s">
        <v>129</v>
      </c>
      <c r="K18" t="s">
        <v>1012</v>
      </c>
      <c r="L18">
        <v>100981642</v>
      </c>
      <c r="M18" t="s">
        <v>1008</v>
      </c>
      <c r="N18" t="s">
        <v>47</v>
      </c>
      <c r="O18" t="s">
        <v>47</v>
      </c>
      <c r="P18" s="1">
        <v>42380</v>
      </c>
      <c r="Q18" t="s">
        <v>997</v>
      </c>
      <c r="R18">
        <v>678.7</v>
      </c>
      <c r="S18" t="s">
        <v>998</v>
      </c>
      <c r="T18" t="s">
        <v>999</v>
      </c>
      <c r="U18" t="s">
        <v>1029</v>
      </c>
      <c r="V18">
        <v>1</v>
      </c>
      <c r="W18" t="e">
        <f>VLOOKUP(U18,T1.Unique.Delivery!$AQ$2:$AW$2720,COLUMNS(T1.Unique.Delivery!$AQ$2701:$AW$2701),0)</f>
        <v>#N/A</v>
      </c>
    </row>
    <row r="19" spans="1:23" x14ac:dyDescent="0.3">
      <c r="A19" t="s">
        <v>986</v>
      </c>
      <c r="B19" t="s">
        <v>987</v>
      </c>
      <c r="C19" t="s">
        <v>988</v>
      </c>
      <c r="D19" t="s">
        <v>207</v>
      </c>
      <c r="E19" t="s">
        <v>1025</v>
      </c>
      <c r="F19" t="s">
        <v>1026</v>
      </c>
      <c r="G19" t="s">
        <v>207</v>
      </c>
      <c r="H19" t="s">
        <v>1006</v>
      </c>
      <c r="I19" t="s">
        <v>54</v>
      </c>
      <c r="J19" t="s">
        <v>80</v>
      </c>
      <c r="K19" t="s">
        <v>1014</v>
      </c>
      <c r="L19">
        <v>100981642</v>
      </c>
      <c r="M19" t="s">
        <v>1008</v>
      </c>
      <c r="N19" t="s">
        <v>47</v>
      </c>
      <c r="O19" t="s">
        <v>47</v>
      </c>
      <c r="P19" s="1">
        <v>42380</v>
      </c>
      <c r="Q19" t="s">
        <v>997</v>
      </c>
      <c r="R19">
        <v>840.28</v>
      </c>
      <c r="S19" t="s">
        <v>998</v>
      </c>
      <c r="T19" t="s">
        <v>999</v>
      </c>
      <c r="U19" t="s">
        <v>1030</v>
      </c>
      <c r="V19">
        <v>1</v>
      </c>
      <c r="W19" t="e">
        <f>VLOOKUP(U19,T1.Unique.Delivery!$AQ$2:$AW$2720,COLUMNS(T1.Unique.Delivery!$AQ$2701:$AW$2701),0)</f>
        <v>#N/A</v>
      </c>
    </row>
    <row r="20" spans="1:23" x14ac:dyDescent="0.3">
      <c r="A20" t="s">
        <v>986</v>
      </c>
      <c r="B20" t="s">
        <v>987</v>
      </c>
      <c r="C20" t="s">
        <v>988</v>
      </c>
      <c r="D20" t="s">
        <v>207</v>
      </c>
      <c r="E20" t="s">
        <v>1025</v>
      </c>
      <c r="F20" t="s">
        <v>1026</v>
      </c>
      <c r="G20" t="s">
        <v>207</v>
      </c>
      <c r="H20" t="s">
        <v>1006</v>
      </c>
      <c r="I20" t="s">
        <v>54</v>
      </c>
      <c r="J20" t="s">
        <v>159</v>
      </c>
      <c r="K20" t="s">
        <v>1016</v>
      </c>
      <c r="L20">
        <v>100981642</v>
      </c>
      <c r="M20" t="s">
        <v>1008</v>
      </c>
      <c r="N20" t="s">
        <v>47</v>
      </c>
      <c r="O20" t="s">
        <v>47</v>
      </c>
      <c r="P20" s="1">
        <v>42380</v>
      </c>
      <c r="Q20" t="s">
        <v>997</v>
      </c>
      <c r="R20">
        <v>678.7</v>
      </c>
      <c r="S20" t="s">
        <v>998</v>
      </c>
      <c r="T20" t="s">
        <v>999</v>
      </c>
      <c r="U20" t="s">
        <v>1031</v>
      </c>
      <c r="V20">
        <v>1</v>
      </c>
      <c r="W20" t="e">
        <f>VLOOKUP(U20,T1.Unique.Delivery!$AQ$2:$AW$2720,COLUMNS(T1.Unique.Delivery!$AQ$2701:$AW$2701),0)</f>
        <v>#N/A</v>
      </c>
    </row>
    <row r="21" spans="1:23" x14ac:dyDescent="0.3">
      <c r="A21" t="s">
        <v>986</v>
      </c>
      <c r="B21" t="s">
        <v>987</v>
      </c>
      <c r="C21" t="s">
        <v>988</v>
      </c>
      <c r="D21" t="s">
        <v>207</v>
      </c>
      <c r="E21" t="s">
        <v>1032</v>
      </c>
      <c r="F21" t="s">
        <v>1033</v>
      </c>
      <c r="G21" t="s">
        <v>207</v>
      </c>
      <c r="H21" t="s">
        <v>1006</v>
      </c>
      <c r="I21" t="s">
        <v>54</v>
      </c>
      <c r="J21" t="s">
        <v>66</v>
      </c>
      <c r="K21" t="s">
        <v>1007</v>
      </c>
      <c r="L21">
        <v>100981642</v>
      </c>
      <c r="M21" t="s">
        <v>1008</v>
      </c>
      <c r="N21" t="s">
        <v>47</v>
      </c>
      <c r="O21" t="s">
        <v>47</v>
      </c>
      <c r="P21" s="1">
        <v>42380</v>
      </c>
      <c r="Q21" t="s">
        <v>997</v>
      </c>
      <c r="R21">
        <v>1634.55</v>
      </c>
      <c r="S21" t="s">
        <v>998</v>
      </c>
      <c r="T21" t="s">
        <v>999</v>
      </c>
      <c r="U21" t="s">
        <v>1034</v>
      </c>
      <c r="V21">
        <v>1</v>
      </c>
      <c r="W21" t="e">
        <f>VLOOKUP(U21,T1.Unique.Delivery!$AQ$2:$AW$2720,COLUMNS(T1.Unique.Delivery!$AQ$2701:$AW$2701),0)</f>
        <v>#N/A</v>
      </c>
    </row>
    <row r="22" spans="1:23" x14ac:dyDescent="0.3">
      <c r="A22" t="s">
        <v>986</v>
      </c>
      <c r="B22" t="s">
        <v>987</v>
      </c>
      <c r="C22" t="s">
        <v>988</v>
      </c>
      <c r="D22" t="s">
        <v>207</v>
      </c>
      <c r="E22" t="s">
        <v>1032</v>
      </c>
      <c r="F22" t="s">
        <v>1033</v>
      </c>
      <c r="G22" t="s">
        <v>207</v>
      </c>
      <c r="H22" t="s">
        <v>1006</v>
      </c>
      <c r="I22" t="s">
        <v>54</v>
      </c>
      <c r="J22" t="s">
        <v>129</v>
      </c>
      <c r="K22" t="s">
        <v>1012</v>
      </c>
      <c r="L22">
        <v>100981642</v>
      </c>
      <c r="M22" t="s">
        <v>1008</v>
      </c>
      <c r="N22" t="s">
        <v>47</v>
      </c>
      <c r="O22" t="s">
        <v>47</v>
      </c>
      <c r="P22" s="1">
        <v>42380</v>
      </c>
      <c r="Q22" t="s">
        <v>997</v>
      </c>
      <c r="R22">
        <v>1171.8900000000001</v>
      </c>
      <c r="S22" t="s">
        <v>998</v>
      </c>
      <c r="T22" t="s">
        <v>999</v>
      </c>
      <c r="U22" t="s">
        <v>1035</v>
      </c>
      <c r="V22">
        <v>1</v>
      </c>
      <c r="W22" t="e">
        <f>VLOOKUP(U22,T1.Unique.Delivery!$AQ$2:$AW$2720,COLUMNS(T1.Unique.Delivery!$AQ$2701:$AW$2701),0)</f>
        <v>#N/A</v>
      </c>
    </row>
    <row r="23" spans="1:23" x14ac:dyDescent="0.3">
      <c r="A23" t="s">
        <v>986</v>
      </c>
      <c r="B23" t="s">
        <v>987</v>
      </c>
      <c r="C23" t="s">
        <v>988</v>
      </c>
      <c r="D23" t="s">
        <v>207</v>
      </c>
      <c r="E23" t="s">
        <v>1032</v>
      </c>
      <c r="F23" t="s">
        <v>1033</v>
      </c>
      <c r="G23" t="s">
        <v>207</v>
      </c>
      <c r="H23" t="s">
        <v>1006</v>
      </c>
      <c r="I23" t="s">
        <v>54</v>
      </c>
      <c r="J23" t="s">
        <v>80</v>
      </c>
      <c r="K23" t="s">
        <v>1014</v>
      </c>
      <c r="L23">
        <v>100981642</v>
      </c>
      <c r="M23" t="s">
        <v>1008</v>
      </c>
      <c r="N23" t="s">
        <v>47</v>
      </c>
      <c r="O23" t="s">
        <v>47</v>
      </c>
      <c r="P23" s="1">
        <v>42380</v>
      </c>
      <c r="Q23" t="s">
        <v>997</v>
      </c>
      <c r="R23">
        <v>1445.13</v>
      </c>
      <c r="S23" t="s">
        <v>998</v>
      </c>
      <c r="T23" t="s">
        <v>999</v>
      </c>
      <c r="U23" t="s">
        <v>1036</v>
      </c>
      <c r="V23">
        <v>1</v>
      </c>
      <c r="W23" t="e">
        <f>VLOOKUP(U23,T1.Unique.Delivery!$AQ$2:$AW$2720,COLUMNS(T1.Unique.Delivery!$AQ$2701:$AW$2701),0)</f>
        <v>#N/A</v>
      </c>
    </row>
    <row r="24" spans="1:23" x14ac:dyDescent="0.3">
      <c r="A24" t="s">
        <v>986</v>
      </c>
      <c r="B24" t="s">
        <v>987</v>
      </c>
      <c r="C24" t="s">
        <v>988</v>
      </c>
      <c r="D24" t="s">
        <v>207</v>
      </c>
      <c r="E24" t="s">
        <v>1032</v>
      </c>
      <c r="F24" t="s">
        <v>1033</v>
      </c>
      <c r="G24" t="s">
        <v>207</v>
      </c>
      <c r="H24" t="s">
        <v>1006</v>
      </c>
      <c r="I24" t="s">
        <v>54</v>
      </c>
      <c r="J24" t="s">
        <v>159</v>
      </c>
      <c r="K24" t="s">
        <v>1016</v>
      </c>
      <c r="L24">
        <v>100981642</v>
      </c>
      <c r="M24" t="s">
        <v>1008</v>
      </c>
      <c r="N24" t="s">
        <v>47</v>
      </c>
      <c r="O24" t="s">
        <v>47</v>
      </c>
      <c r="P24" s="1">
        <v>42380</v>
      </c>
      <c r="Q24" t="s">
        <v>997</v>
      </c>
      <c r="R24">
        <v>1171.8900000000001</v>
      </c>
      <c r="S24" t="s">
        <v>998</v>
      </c>
      <c r="T24" t="s">
        <v>999</v>
      </c>
      <c r="U24" t="s">
        <v>1037</v>
      </c>
      <c r="V24">
        <v>1</v>
      </c>
      <c r="W24" t="e">
        <f>VLOOKUP(U24,T1.Unique.Delivery!$AQ$2:$AW$2720,COLUMNS(T1.Unique.Delivery!$AQ$2701:$AW$2701),0)</f>
        <v>#N/A</v>
      </c>
    </row>
    <row r="25" spans="1:23" x14ac:dyDescent="0.3">
      <c r="A25" t="s">
        <v>986</v>
      </c>
      <c r="B25" t="s">
        <v>987</v>
      </c>
      <c r="C25" t="s">
        <v>988</v>
      </c>
      <c r="D25" t="s">
        <v>207</v>
      </c>
      <c r="E25" t="s">
        <v>1038</v>
      </c>
      <c r="F25" t="s">
        <v>988</v>
      </c>
      <c r="G25" t="s">
        <v>207</v>
      </c>
      <c r="H25" t="s">
        <v>1006</v>
      </c>
      <c r="I25" t="s">
        <v>54</v>
      </c>
      <c r="J25" t="s">
        <v>66</v>
      </c>
      <c r="K25" t="s">
        <v>1007</v>
      </c>
      <c r="L25">
        <v>100981642</v>
      </c>
      <c r="M25" t="s">
        <v>1008</v>
      </c>
      <c r="N25" t="s">
        <v>47</v>
      </c>
      <c r="O25" t="s">
        <v>47</v>
      </c>
      <c r="P25" s="1">
        <v>42380</v>
      </c>
      <c r="Q25" t="s">
        <v>997</v>
      </c>
      <c r="R25">
        <v>1130.23</v>
      </c>
      <c r="S25" t="s">
        <v>998</v>
      </c>
      <c r="T25" t="s">
        <v>999</v>
      </c>
      <c r="U25" t="s">
        <v>1039</v>
      </c>
      <c r="V25">
        <v>1</v>
      </c>
      <c r="W25" t="e">
        <f>VLOOKUP(U25,T1.Unique.Delivery!$AQ$2:$AW$2720,COLUMNS(T1.Unique.Delivery!$AQ$2701:$AW$2701),0)</f>
        <v>#N/A</v>
      </c>
    </row>
    <row r="26" spans="1:23" x14ac:dyDescent="0.3">
      <c r="A26" t="s">
        <v>986</v>
      </c>
      <c r="B26" t="s">
        <v>987</v>
      </c>
      <c r="C26" t="s">
        <v>988</v>
      </c>
      <c r="D26" t="s">
        <v>207</v>
      </c>
      <c r="E26" t="s">
        <v>1038</v>
      </c>
      <c r="F26" t="s">
        <v>988</v>
      </c>
      <c r="G26" t="s">
        <v>207</v>
      </c>
      <c r="H26" t="s">
        <v>1006</v>
      </c>
      <c r="I26" t="s">
        <v>54</v>
      </c>
      <c r="J26" t="s">
        <v>66</v>
      </c>
      <c r="K26" t="s">
        <v>1007</v>
      </c>
      <c r="L26">
        <v>101093720</v>
      </c>
      <c r="M26" t="s">
        <v>55</v>
      </c>
      <c r="N26" t="s">
        <v>47</v>
      </c>
      <c r="O26" t="s">
        <v>47</v>
      </c>
      <c r="P26" t="s">
        <v>1040</v>
      </c>
      <c r="Q26" t="s">
        <v>997</v>
      </c>
      <c r="R26">
        <v>600</v>
      </c>
      <c r="S26" t="s">
        <v>998</v>
      </c>
      <c r="T26" t="s">
        <v>999</v>
      </c>
      <c r="U26" t="s">
        <v>1041</v>
      </c>
      <c r="V26">
        <v>1</v>
      </c>
      <c r="W26" t="e">
        <f>VLOOKUP(U26,T1.Unique.Delivery!$AQ$2:$AW$2720,COLUMNS(T1.Unique.Delivery!$AQ$2701:$AW$2701),0)</f>
        <v>#N/A</v>
      </c>
    </row>
    <row r="27" spans="1:23" x14ac:dyDescent="0.3">
      <c r="A27" t="s">
        <v>986</v>
      </c>
      <c r="B27" t="s">
        <v>987</v>
      </c>
      <c r="C27" t="s">
        <v>988</v>
      </c>
      <c r="D27" t="s">
        <v>207</v>
      </c>
      <c r="E27" t="s">
        <v>1038</v>
      </c>
      <c r="F27" t="s">
        <v>988</v>
      </c>
      <c r="G27" t="s">
        <v>207</v>
      </c>
      <c r="H27" t="s">
        <v>1006</v>
      </c>
      <c r="I27" t="s">
        <v>54</v>
      </c>
      <c r="J27" t="s">
        <v>56</v>
      </c>
      <c r="K27" t="s">
        <v>993</v>
      </c>
      <c r="L27">
        <v>100981642</v>
      </c>
      <c r="M27" t="s">
        <v>1008</v>
      </c>
      <c r="N27" t="s">
        <v>47</v>
      </c>
      <c r="O27" t="s">
        <v>47</v>
      </c>
      <c r="P27" s="1">
        <v>42380</v>
      </c>
      <c r="Q27" t="s">
        <v>997</v>
      </c>
      <c r="R27">
        <v>1691.7</v>
      </c>
      <c r="S27" t="s">
        <v>998</v>
      </c>
      <c r="T27" t="s">
        <v>999</v>
      </c>
      <c r="U27" t="s">
        <v>1042</v>
      </c>
      <c r="V27">
        <v>1</v>
      </c>
      <c r="W27" t="e">
        <f>VLOOKUP(U27,T1.Unique.Delivery!$AQ$2:$AW$2720,COLUMNS(T1.Unique.Delivery!$AQ$2701:$AW$2701),0)</f>
        <v>#N/A</v>
      </c>
    </row>
    <row r="28" spans="1:23" x14ac:dyDescent="0.3">
      <c r="A28" t="s">
        <v>986</v>
      </c>
      <c r="B28" t="s">
        <v>987</v>
      </c>
      <c r="C28" t="s">
        <v>988</v>
      </c>
      <c r="D28" t="s">
        <v>207</v>
      </c>
      <c r="E28" t="s">
        <v>1038</v>
      </c>
      <c r="F28" t="s">
        <v>988</v>
      </c>
      <c r="G28" t="s">
        <v>207</v>
      </c>
      <c r="H28" t="s">
        <v>1006</v>
      </c>
      <c r="I28" t="s">
        <v>54</v>
      </c>
      <c r="J28" t="s">
        <v>129</v>
      </c>
      <c r="K28" t="s">
        <v>1012</v>
      </c>
      <c r="L28">
        <v>100981642</v>
      </c>
      <c r="M28" t="s">
        <v>1008</v>
      </c>
      <c r="N28" t="s">
        <v>47</v>
      </c>
      <c r="O28" t="s">
        <v>47</v>
      </c>
      <c r="P28" s="1">
        <v>42380</v>
      </c>
      <c r="Q28" t="s">
        <v>997</v>
      </c>
      <c r="R28">
        <v>678.7</v>
      </c>
      <c r="S28" t="s">
        <v>998</v>
      </c>
      <c r="T28" t="s">
        <v>999</v>
      </c>
      <c r="U28" t="s">
        <v>1043</v>
      </c>
      <c r="V28">
        <v>1</v>
      </c>
      <c r="W28" t="e">
        <f>VLOOKUP(U28,T1.Unique.Delivery!$AQ$2:$AW$2720,COLUMNS(T1.Unique.Delivery!$AQ$2701:$AW$2701),0)</f>
        <v>#N/A</v>
      </c>
    </row>
    <row r="29" spans="1:23" x14ac:dyDescent="0.3">
      <c r="A29" t="s">
        <v>986</v>
      </c>
      <c r="B29" t="s">
        <v>987</v>
      </c>
      <c r="C29" t="s">
        <v>988</v>
      </c>
      <c r="D29" t="s">
        <v>207</v>
      </c>
      <c r="E29" t="s">
        <v>1038</v>
      </c>
      <c r="F29" t="s">
        <v>988</v>
      </c>
      <c r="G29" t="s">
        <v>207</v>
      </c>
      <c r="H29" t="s">
        <v>1006</v>
      </c>
      <c r="I29" t="s">
        <v>54</v>
      </c>
      <c r="J29" t="s">
        <v>80</v>
      </c>
      <c r="K29" t="s">
        <v>1014</v>
      </c>
      <c r="L29">
        <v>100981642</v>
      </c>
      <c r="M29" t="s">
        <v>1008</v>
      </c>
      <c r="N29" t="s">
        <v>47</v>
      </c>
      <c r="O29" t="s">
        <v>47</v>
      </c>
      <c r="P29" s="1">
        <v>42380</v>
      </c>
      <c r="Q29" t="s">
        <v>997</v>
      </c>
      <c r="R29">
        <v>840.28</v>
      </c>
      <c r="S29" t="s">
        <v>998</v>
      </c>
      <c r="T29" t="s">
        <v>999</v>
      </c>
      <c r="U29" t="s">
        <v>1044</v>
      </c>
      <c r="V29">
        <v>1</v>
      </c>
      <c r="W29" t="e">
        <f>VLOOKUP(U29,T1.Unique.Delivery!$AQ$2:$AW$2720,COLUMNS(T1.Unique.Delivery!$AQ$2701:$AW$2701),0)</f>
        <v>#N/A</v>
      </c>
    </row>
    <row r="30" spans="1:23" x14ac:dyDescent="0.3">
      <c r="A30" t="s">
        <v>986</v>
      </c>
      <c r="B30" t="s">
        <v>987</v>
      </c>
      <c r="C30" t="s">
        <v>988</v>
      </c>
      <c r="D30" t="s">
        <v>207</v>
      </c>
      <c r="E30" t="s">
        <v>1038</v>
      </c>
      <c r="F30" t="s">
        <v>988</v>
      </c>
      <c r="G30" t="s">
        <v>207</v>
      </c>
      <c r="H30" t="s">
        <v>1006</v>
      </c>
      <c r="I30" t="s">
        <v>54</v>
      </c>
      <c r="J30" t="s">
        <v>159</v>
      </c>
      <c r="K30" t="s">
        <v>1016</v>
      </c>
      <c r="L30">
        <v>100981642</v>
      </c>
      <c r="M30" t="s">
        <v>1008</v>
      </c>
      <c r="N30" t="s">
        <v>47</v>
      </c>
      <c r="O30" t="s">
        <v>47</v>
      </c>
      <c r="P30" s="1">
        <v>42380</v>
      </c>
      <c r="Q30" t="s">
        <v>997</v>
      </c>
      <c r="R30">
        <v>678.7</v>
      </c>
      <c r="S30" t="s">
        <v>998</v>
      </c>
      <c r="T30" t="s">
        <v>999</v>
      </c>
      <c r="U30" t="s">
        <v>1045</v>
      </c>
      <c r="V30">
        <v>1</v>
      </c>
      <c r="W30" t="e">
        <f>VLOOKUP(U30,T1.Unique.Delivery!$AQ$2:$AW$2720,COLUMNS(T1.Unique.Delivery!$AQ$2701:$AW$2701),0)</f>
        <v>#N/A</v>
      </c>
    </row>
    <row r="31" spans="1:23" x14ac:dyDescent="0.3">
      <c r="A31" t="s">
        <v>986</v>
      </c>
      <c r="B31" t="s">
        <v>987</v>
      </c>
      <c r="C31" t="s">
        <v>988</v>
      </c>
      <c r="D31" t="s">
        <v>207</v>
      </c>
      <c r="E31" t="s">
        <v>1046</v>
      </c>
      <c r="F31" t="s">
        <v>1047</v>
      </c>
      <c r="G31" t="s">
        <v>207</v>
      </c>
      <c r="H31" t="s">
        <v>1006</v>
      </c>
      <c r="I31" t="s">
        <v>54</v>
      </c>
      <c r="J31" t="s">
        <v>66</v>
      </c>
      <c r="K31" t="s">
        <v>1007</v>
      </c>
      <c r="L31">
        <v>100981642</v>
      </c>
      <c r="M31" t="s">
        <v>1008</v>
      </c>
      <c r="N31" t="s">
        <v>47</v>
      </c>
      <c r="O31" t="s">
        <v>47</v>
      </c>
      <c r="P31" s="1">
        <v>42380</v>
      </c>
      <c r="Q31" t="s">
        <v>997</v>
      </c>
      <c r="R31">
        <v>3115.41</v>
      </c>
      <c r="S31" t="s">
        <v>998</v>
      </c>
      <c r="T31" t="s">
        <v>999</v>
      </c>
      <c r="U31" t="s">
        <v>1048</v>
      </c>
      <c r="V31">
        <v>1</v>
      </c>
      <c r="W31" t="e">
        <f>VLOOKUP(U31,T1.Unique.Delivery!$AQ$2:$AW$2720,COLUMNS(T1.Unique.Delivery!$AQ$2701:$AW$2701),0)</f>
        <v>#N/A</v>
      </c>
    </row>
    <row r="32" spans="1:23" x14ac:dyDescent="0.3">
      <c r="A32" t="s">
        <v>986</v>
      </c>
      <c r="B32" t="s">
        <v>987</v>
      </c>
      <c r="C32" t="s">
        <v>988</v>
      </c>
      <c r="D32" t="s">
        <v>207</v>
      </c>
      <c r="E32" t="s">
        <v>1046</v>
      </c>
      <c r="F32" t="s">
        <v>1047</v>
      </c>
      <c r="G32" t="s">
        <v>207</v>
      </c>
      <c r="H32" t="s">
        <v>1006</v>
      </c>
      <c r="I32" t="s">
        <v>54</v>
      </c>
      <c r="J32" t="s">
        <v>56</v>
      </c>
      <c r="K32" t="s">
        <v>993</v>
      </c>
      <c r="L32">
        <v>100223303</v>
      </c>
      <c r="M32" t="s">
        <v>994</v>
      </c>
      <c r="N32" t="s">
        <v>995</v>
      </c>
      <c r="O32" t="s">
        <v>996</v>
      </c>
      <c r="P32" s="1">
        <v>41647</v>
      </c>
      <c r="Q32" t="s">
        <v>997</v>
      </c>
      <c r="R32">
        <v>1973.21</v>
      </c>
      <c r="S32" t="s">
        <v>998</v>
      </c>
      <c r="T32" t="s">
        <v>999</v>
      </c>
      <c r="U32" t="s">
        <v>1049</v>
      </c>
      <c r="V32">
        <v>1</v>
      </c>
      <c r="W32" t="e">
        <f>VLOOKUP(U32,T1.Unique.Delivery!$AQ$2:$AW$2720,COLUMNS(T1.Unique.Delivery!$AQ$2701:$AW$2701),0)</f>
        <v>#N/A</v>
      </c>
    </row>
    <row r="33" spans="1:23" x14ac:dyDescent="0.3">
      <c r="A33" t="s">
        <v>986</v>
      </c>
      <c r="B33" t="s">
        <v>987</v>
      </c>
      <c r="C33" t="s">
        <v>988</v>
      </c>
      <c r="D33" t="s">
        <v>207</v>
      </c>
      <c r="E33" t="s">
        <v>1046</v>
      </c>
      <c r="F33" t="s">
        <v>1047</v>
      </c>
      <c r="G33" t="s">
        <v>207</v>
      </c>
      <c r="H33" t="s">
        <v>1006</v>
      </c>
      <c r="I33" t="s">
        <v>54</v>
      </c>
      <c r="J33" t="s">
        <v>129</v>
      </c>
      <c r="K33" t="s">
        <v>1012</v>
      </c>
      <c r="L33">
        <v>100981642</v>
      </c>
      <c r="M33" t="s">
        <v>1008</v>
      </c>
      <c r="N33" t="s">
        <v>47</v>
      </c>
      <c r="O33" t="s">
        <v>47</v>
      </c>
      <c r="P33" s="1">
        <v>42380</v>
      </c>
      <c r="Q33" t="s">
        <v>997</v>
      </c>
      <c r="R33">
        <v>2386.7800000000002</v>
      </c>
      <c r="S33" t="s">
        <v>998</v>
      </c>
      <c r="T33" t="s">
        <v>999</v>
      </c>
      <c r="U33" t="s">
        <v>1050</v>
      </c>
      <c r="V33">
        <v>1</v>
      </c>
      <c r="W33" t="e">
        <f>VLOOKUP(U33,T1.Unique.Delivery!$AQ$2:$AW$2720,COLUMNS(T1.Unique.Delivery!$AQ$2701:$AW$2701),0)</f>
        <v>#N/A</v>
      </c>
    </row>
    <row r="34" spans="1:23" x14ac:dyDescent="0.3">
      <c r="A34" t="s">
        <v>986</v>
      </c>
      <c r="B34" t="s">
        <v>987</v>
      </c>
      <c r="C34" t="s">
        <v>988</v>
      </c>
      <c r="D34" t="s">
        <v>207</v>
      </c>
      <c r="E34" t="s">
        <v>1046</v>
      </c>
      <c r="F34" t="s">
        <v>1047</v>
      </c>
      <c r="G34" t="s">
        <v>207</v>
      </c>
      <c r="H34" t="s">
        <v>1006</v>
      </c>
      <c r="I34" t="s">
        <v>54</v>
      </c>
      <c r="J34" t="s">
        <v>80</v>
      </c>
      <c r="K34" t="s">
        <v>1014</v>
      </c>
      <c r="L34">
        <v>100981642</v>
      </c>
      <c r="M34" t="s">
        <v>1008</v>
      </c>
      <c r="N34" t="s">
        <v>47</v>
      </c>
      <c r="O34" t="s">
        <v>47</v>
      </c>
      <c r="P34" s="1">
        <v>42380</v>
      </c>
      <c r="Q34" t="s">
        <v>997</v>
      </c>
      <c r="R34">
        <v>2880.54</v>
      </c>
      <c r="S34" t="s">
        <v>998</v>
      </c>
      <c r="T34" t="s">
        <v>999</v>
      </c>
      <c r="U34" t="s">
        <v>1051</v>
      </c>
      <c r="V34">
        <v>1</v>
      </c>
      <c r="W34" t="e">
        <f>VLOOKUP(U34,T1.Unique.Delivery!$AQ$2:$AW$2720,COLUMNS(T1.Unique.Delivery!$AQ$2701:$AW$2701),0)</f>
        <v>#N/A</v>
      </c>
    </row>
    <row r="35" spans="1:23" x14ac:dyDescent="0.3">
      <c r="A35" t="s">
        <v>986</v>
      </c>
      <c r="B35" t="s">
        <v>987</v>
      </c>
      <c r="C35" t="s">
        <v>988</v>
      </c>
      <c r="D35" t="s">
        <v>207</v>
      </c>
      <c r="E35" t="s">
        <v>1046</v>
      </c>
      <c r="F35" t="s">
        <v>1047</v>
      </c>
      <c r="G35" t="s">
        <v>207</v>
      </c>
      <c r="H35" t="s">
        <v>1006</v>
      </c>
      <c r="I35" t="s">
        <v>54</v>
      </c>
      <c r="J35" t="s">
        <v>1002</v>
      </c>
      <c r="K35" t="s">
        <v>993</v>
      </c>
      <c r="L35">
        <v>100223303</v>
      </c>
      <c r="M35" t="s">
        <v>994</v>
      </c>
      <c r="N35" t="s">
        <v>995</v>
      </c>
      <c r="O35" t="s">
        <v>996</v>
      </c>
      <c r="P35" s="1">
        <v>41647</v>
      </c>
      <c r="Q35" t="s">
        <v>997</v>
      </c>
      <c r="R35">
        <v>1870.21</v>
      </c>
      <c r="S35" t="s">
        <v>998</v>
      </c>
      <c r="T35" t="s">
        <v>999</v>
      </c>
      <c r="U35" t="s">
        <v>1052</v>
      </c>
      <c r="V35">
        <v>1</v>
      </c>
      <c r="W35" t="e">
        <f>VLOOKUP(U35,T1.Unique.Delivery!$AQ$2:$AW$2720,COLUMNS(T1.Unique.Delivery!$AQ$2701:$AW$2701),0)</f>
        <v>#N/A</v>
      </c>
    </row>
    <row r="36" spans="1:23" x14ac:dyDescent="0.3">
      <c r="A36" t="s">
        <v>986</v>
      </c>
      <c r="B36" t="s">
        <v>987</v>
      </c>
      <c r="C36" t="s">
        <v>988</v>
      </c>
      <c r="D36" t="s">
        <v>207</v>
      </c>
      <c r="E36" t="s">
        <v>1046</v>
      </c>
      <c r="F36" t="s">
        <v>1047</v>
      </c>
      <c r="G36" t="s">
        <v>207</v>
      </c>
      <c r="H36" t="s">
        <v>1006</v>
      </c>
      <c r="I36" t="s">
        <v>54</v>
      </c>
      <c r="J36" t="s">
        <v>159</v>
      </c>
      <c r="K36" t="s">
        <v>1016</v>
      </c>
      <c r="L36">
        <v>100981642</v>
      </c>
      <c r="M36" t="s">
        <v>1008</v>
      </c>
      <c r="N36" t="s">
        <v>47</v>
      </c>
      <c r="O36" t="s">
        <v>47</v>
      </c>
      <c r="P36" s="1">
        <v>42380</v>
      </c>
      <c r="Q36" t="s">
        <v>997</v>
      </c>
      <c r="R36">
        <v>2386.7800000000002</v>
      </c>
      <c r="S36" t="s">
        <v>998</v>
      </c>
      <c r="T36" t="s">
        <v>999</v>
      </c>
      <c r="U36" t="s">
        <v>1053</v>
      </c>
      <c r="V36">
        <v>1</v>
      </c>
      <c r="W36" t="e">
        <f>VLOOKUP(U36,T1.Unique.Delivery!$AQ$2:$AW$2720,COLUMNS(T1.Unique.Delivery!$AQ$2701:$AW$2701),0)</f>
        <v>#N/A</v>
      </c>
    </row>
    <row r="37" spans="1:23" x14ac:dyDescent="0.3">
      <c r="A37" t="s">
        <v>986</v>
      </c>
      <c r="B37" t="s">
        <v>987</v>
      </c>
      <c r="C37" t="s">
        <v>988</v>
      </c>
      <c r="D37" t="s">
        <v>207</v>
      </c>
      <c r="E37" t="s">
        <v>1054</v>
      </c>
      <c r="F37" t="s">
        <v>1055</v>
      </c>
      <c r="G37" t="s">
        <v>207</v>
      </c>
      <c r="H37" t="s">
        <v>1006</v>
      </c>
      <c r="I37" t="s">
        <v>54</v>
      </c>
      <c r="J37" t="s">
        <v>66</v>
      </c>
      <c r="K37" t="s">
        <v>1007</v>
      </c>
      <c r="L37">
        <v>100981642</v>
      </c>
      <c r="M37" t="s">
        <v>1008</v>
      </c>
      <c r="N37" t="s">
        <v>47</v>
      </c>
      <c r="O37" t="s">
        <v>47</v>
      </c>
      <c r="P37" s="1">
        <v>42380</v>
      </c>
      <c r="Q37" t="s">
        <v>997</v>
      </c>
      <c r="R37">
        <v>1882.32</v>
      </c>
      <c r="S37" t="s">
        <v>998</v>
      </c>
      <c r="T37" t="s">
        <v>999</v>
      </c>
      <c r="U37" t="s">
        <v>1056</v>
      </c>
      <c r="V37">
        <v>1</v>
      </c>
      <c r="W37" t="e">
        <f>VLOOKUP(U37,T1.Unique.Delivery!$AQ$2:$AW$2720,COLUMNS(T1.Unique.Delivery!$AQ$2701:$AW$2701),0)</f>
        <v>#N/A</v>
      </c>
    </row>
    <row r="38" spans="1:23" x14ac:dyDescent="0.3">
      <c r="A38" t="s">
        <v>986</v>
      </c>
      <c r="B38" t="s">
        <v>987</v>
      </c>
      <c r="C38" t="s">
        <v>988</v>
      </c>
      <c r="D38" t="s">
        <v>207</v>
      </c>
      <c r="E38" t="s">
        <v>1054</v>
      </c>
      <c r="F38" t="s">
        <v>1055</v>
      </c>
      <c r="G38" t="s">
        <v>207</v>
      </c>
      <c r="H38" t="s">
        <v>1006</v>
      </c>
      <c r="I38" t="s">
        <v>54</v>
      </c>
      <c r="J38" t="s">
        <v>129</v>
      </c>
      <c r="K38" t="s">
        <v>1012</v>
      </c>
      <c r="L38">
        <v>100981642</v>
      </c>
      <c r="M38" t="s">
        <v>1008</v>
      </c>
      <c r="N38" t="s">
        <v>47</v>
      </c>
      <c r="O38" t="s">
        <v>47</v>
      </c>
      <c r="P38" s="1">
        <v>42380</v>
      </c>
      <c r="Q38" t="s">
        <v>997</v>
      </c>
      <c r="R38">
        <v>1396.56</v>
      </c>
      <c r="S38" t="s">
        <v>998</v>
      </c>
      <c r="T38" t="s">
        <v>999</v>
      </c>
      <c r="U38" t="s">
        <v>1057</v>
      </c>
      <c r="V38">
        <v>1</v>
      </c>
      <c r="W38" t="e">
        <f>VLOOKUP(U38,T1.Unique.Delivery!$AQ$2:$AW$2720,COLUMNS(T1.Unique.Delivery!$AQ$2701:$AW$2701),0)</f>
        <v>#N/A</v>
      </c>
    </row>
    <row r="39" spans="1:23" x14ac:dyDescent="0.3">
      <c r="A39" t="s">
        <v>986</v>
      </c>
      <c r="B39" t="s">
        <v>987</v>
      </c>
      <c r="C39" t="s">
        <v>988</v>
      </c>
      <c r="D39" t="s">
        <v>207</v>
      </c>
      <c r="E39" t="s">
        <v>1054</v>
      </c>
      <c r="F39" t="s">
        <v>1055</v>
      </c>
      <c r="G39" t="s">
        <v>207</v>
      </c>
      <c r="H39" t="s">
        <v>1006</v>
      </c>
      <c r="I39" t="s">
        <v>54</v>
      </c>
      <c r="J39" t="s">
        <v>80</v>
      </c>
      <c r="K39" t="s">
        <v>1014</v>
      </c>
      <c r="L39">
        <v>100981642</v>
      </c>
      <c r="M39" t="s">
        <v>1008</v>
      </c>
      <c r="N39" t="s">
        <v>47</v>
      </c>
      <c r="O39" t="s">
        <v>47</v>
      </c>
      <c r="P39" s="1">
        <v>42380</v>
      </c>
      <c r="Q39" t="s">
        <v>997</v>
      </c>
      <c r="R39">
        <v>1639.44</v>
      </c>
      <c r="S39" t="s">
        <v>998</v>
      </c>
      <c r="T39" t="s">
        <v>999</v>
      </c>
      <c r="U39" t="s">
        <v>1058</v>
      </c>
      <c r="V39">
        <v>1</v>
      </c>
      <c r="W39" t="e">
        <f>VLOOKUP(U39,T1.Unique.Delivery!$AQ$2:$AW$2720,COLUMNS(T1.Unique.Delivery!$AQ$2701:$AW$2701),0)</f>
        <v>#N/A</v>
      </c>
    </row>
    <row r="40" spans="1:23" x14ac:dyDescent="0.3">
      <c r="A40" t="s">
        <v>986</v>
      </c>
      <c r="B40" t="s">
        <v>987</v>
      </c>
      <c r="C40" t="s">
        <v>988</v>
      </c>
      <c r="D40" t="s">
        <v>207</v>
      </c>
      <c r="E40" t="s">
        <v>1054</v>
      </c>
      <c r="F40" t="s">
        <v>1055</v>
      </c>
      <c r="G40" t="s">
        <v>207</v>
      </c>
      <c r="H40" t="s">
        <v>1006</v>
      </c>
      <c r="I40" t="s">
        <v>54</v>
      </c>
      <c r="J40" t="s">
        <v>159</v>
      </c>
      <c r="K40" t="s">
        <v>1016</v>
      </c>
      <c r="L40">
        <v>100981642</v>
      </c>
      <c r="M40" t="s">
        <v>1008</v>
      </c>
      <c r="N40" t="s">
        <v>47</v>
      </c>
      <c r="O40" t="s">
        <v>47</v>
      </c>
      <c r="P40" s="1">
        <v>42380</v>
      </c>
      <c r="Q40" t="s">
        <v>997</v>
      </c>
      <c r="R40">
        <v>1396.56</v>
      </c>
      <c r="S40" t="s">
        <v>998</v>
      </c>
      <c r="T40" t="s">
        <v>999</v>
      </c>
      <c r="U40" t="s">
        <v>1059</v>
      </c>
      <c r="V40">
        <v>1</v>
      </c>
      <c r="W40" t="e">
        <f>VLOOKUP(U40,T1.Unique.Delivery!$AQ$2:$AW$2720,COLUMNS(T1.Unique.Delivery!$AQ$2701:$AW$2701),0)</f>
        <v>#N/A</v>
      </c>
    </row>
    <row r="41" spans="1:23" x14ac:dyDescent="0.3">
      <c r="A41" t="s">
        <v>986</v>
      </c>
      <c r="B41" t="s">
        <v>987</v>
      </c>
      <c r="C41" t="s">
        <v>988</v>
      </c>
      <c r="D41" t="s">
        <v>207</v>
      </c>
      <c r="E41" t="s">
        <v>1060</v>
      </c>
      <c r="F41" t="s">
        <v>1061</v>
      </c>
      <c r="G41" t="s">
        <v>207</v>
      </c>
      <c r="H41" t="s">
        <v>1006</v>
      </c>
      <c r="I41" t="s">
        <v>54</v>
      </c>
      <c r="J41" t="s">
        <v>66</v>
      </c>
      <c r="K41" t="s">
        <v>1007</v>
      </c>
      <c r="L41">
        <v>100981642</v>
      </c>
      <c r="M41" t="s">
        <v>1008</v>
      </c>
      <c r="N41" t="s">
        <v>47</v>
      </c>
      <c r="O41" t="s">
        <v>47</v>
      </c>
      <c r="P41" s="1">
        <v>42380</v>
      </c>
      <c r="Q41" t="s">
        <v>997</v>
      </c>
      <c r="R41">
        <v>1603</v>
      </c>
      <c r="S41" t="s">
        <v>998</v>
      </c>
      <c r="T41" t="s">
        <v>999</v>
      </c>
      <c r="U41" t="s">
        <v>1062</v>
      </c>
      <c r="V41">
        <v>1</v>
      </c>
      <c r="W41" t="e">
        <f>VLOOKUP(U41,T1.Unique.Delivery!$AQ$2:$AW$2720,COLUMNS(T1.Unique.Delivery!$AQ$2701:$AW$2701),0)</f>
        <v>#N/A</v>
      </c>
    </row>
    <row r="42" spans="1:23" x14ac:dyDescent="0.3">
      <c r="A42" t="s">
        <v>986</v>
      </c>
      <c r="B42" t="s">
        <v>987</v>
      </c>
      <c r="C42" t="s">
        <v>988</v>
      </c>
      <c r="D42" t="s">
        <v>207</v>
      </c>
      <c r="E42" t="s">
        <v>1060</v>
      </c>
      <c r="F42" t="s">
        <v>1061</v>
      </c>
      <c r="G42" t="s">
        <v>207</v>
      </c>
      <c r="H42" t="s">
        <v>1006</v>
      </c>
      <c r="I42" t="s">
        <v>54</v>
      </c>
      <c r="J42" t="s">
        <v>129</v>
      </c>
      <c r="K42" t="s">
        <v>1012</v>
      </c>
      <c r="L42">
        <v>100981642</v>
      </c>
      <c r="M42" t="s">
        <v>1008</v>
      </c>
      <c r="N42" t="s">
        <v>47</v>
      </c>
      <c r="O42" t="s">
        <v>47</v>
      </c>
      <c r="P42" s="1">
        <v>42380</v>
      </c>
      <c r="Q42" t="s">
        <v>997</v>
      </c>
      <c r="R42">
        <v>1075.83</v>
      </c>
      <c r="S42" t="s">
        <v>998</v>
      </c>
      <c r="T42" t="s">
        <v>999</v>
      </c>
      <c r="U42" t="s">
        <v>1063</v>
      </c>
      <c r="V42">
        <v>1</v>
      </c>
      <c r="W42" t="e">
        <f>VLOOKUP(U42,T1.Unique.Delivery!$AQ$2:$AW$2720,COLUMNS(T1.Unique.Delivery!$AQ$2701:$AW$2701),0)</f>
        <v>#N/A</v>
      </c>
    </row>
    <row r="43" spans="1:23" x14ac:dyDescent="0.3">
      <c r="A43" t="s">
        <v>986</v>
      </c>
      <c r="B43" t="s">
        <v>987</v>
      </c>
      <c r="C43" t="s">
        <v>988</v>
      </c>
      <c r="D43" t="s">
        <v>207</v>
      </c>
      <c r="E43" t="s">
        <v>1060</v>
      </c>
      <c r="F43" t="s">
        <v>1061</v>
      </c>
      <c r="G43" t="s">
        <v>207</v>
      </c>
      <c r="H43" t="s">
        <v>1006</v>
      </c>
      <c r="I43" t="s">
        <v>54</v>
      </c>
      <c r="J43" t="s">
        <v>80</v>
      </c>
      <c r="K43" t="s">
        <v>1014</v>
      </c>
      <c r="L43">
        <v>100981642</v>
      </c>
      <c r="M43" t="s">
        <v>1008</v>
      </c>
      <c r="N43" t="s">
        <v>47</v>
      </c>
      <c r="O43" t="s">
        <v>47</v>
      </c>
      <c r="P43" s="1">
        <v>42380</v>
      </c>
      <c r="Q43" t="s">
        <v>997</v>
      </c>
      <c r="R43">
        <v>1396.56</v>
      </c>
      <c r="S43" t="s">
        <v>998</v>
      </c>
      <c r="T43" t="s">
        <v>999</v>
      </c>
      <c r="U43" t="s">
        <v>1064</v>
      </c>
      <c r="V43">
        <v>1</v>
      </c>
      <c r="W43" t="e">
        <f>VLOOKUP(U43,T1.Unique.Delivery!$AQ$2:$AW$2720,COLUMNS(T1.Unique.Delivery!$AQ$2701:$AW$2701),0)</f>
        <v>#N/A</v>
      </c>
    </row>
    <row r="44" spans="1:23" x14ac:dyDescent="0.3">
      <c r="A44" t="s">
        <v>986</v>
      </c>
      <c r="B44" t="s">
        <v>987</v>
      </c>
      <c r="C44" t="s">
        <v>988</v>
      </c>
      <c r="D44" t="s">
        <v>207</v>
      </c>
      <c r="E44" t="s">
        <v>1060</v>
      </c>
      <c r="F44" t="s">
        <v>1061</v>
      </c>
      <c r="G44" t="s">
        <v>207</v>
      </c>
      <c r="H44" t="s">
        <v>1006</v>
      </c>
      <c r="I44" t="s">
        <v>54</v>
      </c>
      <c r="J44" t="s">
        <v>159</v>
      </c>
      <c r="K44" t="s">
        <v>1016</v>
      </c>
      <c r="L44">
        <v>100981642</v>
      </c>
      <c r="M44" t="s">
        <v>1008</v>
      </c>
      <c r="N44" t="s">
        <v>47</v>
      </c>
      <c r="O44" t="s">
        <v>47</v>
      </c>
      <c r="P44" s="1">
        <v>42380</v>
      </c>
      <c r="Q44" t="s">
        <v>997</v>
      </c>
      <c r="R44">
        <v>1075.83</v>
      </c>
      <c r="S44" t="s">
        <v>998</v>
      </c>
      <c r="T44" t="s">
        <v>999</v>
      </c>
      <c r="U44" t="s">
        <v>1065</v>
      </c>
      <c r="V44">
        <v>1</v>
      </c>
      <c r="W44" t="e">
        <f>VLOOKUP(U44,T1.Unique.Delivery!$AQ$2:$AW$2720,COLUMNS(T1.Unique.Delivery!$AQ$2701:$AW$2701),0)</f>
        <v>#N/A</v>
      </c>
    </row>
    <row r="45" spans="1:23" x14ac:dyDescent="0.3">
      <c r="A45" t="s">
        <v>986</v>
      </c>
      <c r="B45" t="s">
        <v>987</v>
      </c>
      <c r="C45" t="s">
        <v>988</v>
      </c>
      <c r="D45" t="s">
        <v>207</v>
      </c>
      <c r="E45" t="s">
        <v>1066</v>
      </c>
      <c r="F45" t="s">
        <v>1067</v>
      </c>
      <c r="G45" t="s">
        <v>207</v>
      </c>
      <c r="H45" t="s">
        <v>1006</v>
      </c>
      <c r="I45" t="s">
        <v>54</v>
      </c>
      <c r="J45" t="s">
        <v>66</v>
      </c>
      <c r="K45" t="s">
        <v>1007</v>
      </c>
      <c r="L45">
        <v>100981642</v>
      </c>
      <c r="M45" t="s">
        <v>1008</v>
      </c>
      <c r="N45" t="s">
        <v>47</v>
      </c>
      <c r="O45" t="s">
        <v>47</v>
      </c>
      <c r="P45" s="1">
        <v>42380</v>
      </c>
      <c r="Q45" t="s">
        <v>997</v>
      </c>
      <c r="R45">
        <v>1130.23</v>
      </c>
      <c r="S45" t="s">
        <v>998</v>
      </c>
      <c r="T45" t="s">
        <v>999</v>
      </c>
      <c r="U45" t="s">
        <v>1068</v>
      </c>
      <c r="V45">
        <v>1</v>
      </c>
      <c r="W45" t="e">
        <f>VLOOKUP(U45,T1.Unique.Delivery!$AQ$2:$AW$2720,COLUMNS(T1.Unique.Delivery!$AQ$2701:$AW$2701),0)</f>
        <v>#N/A</v>
      </c>
    </row>
    <row r="46" spans="1:23" x14ac:dyDescent="0.3">
      <c r="A46" t="s">
        <v>986</v>
      </c>
      <c r="B46" t="s">
        <v>987</v>
      </c>
      <c r="C46" t="s">
        <v>988</v>
      </c>
      <c r="D46" t="s">
        <v>207</v>
      </c>
      <c r="E46" t="s">
        <v>1066</v>
      </c>
      <c r="F46" t="s">
        <v>1067</v>
      </c>
      <c r="G46" t="s">
        <v>207</v>
      </c>
      <c r="H46" t="s">
        <v>1006</v>
      </c>
      <c r="I46" t="s">
        <v>54</v>
      </c>
      <c r="J46" t="s">
        <v>56</v>
      </c>
      <c r="K46" t="s">
        <v>993</v>
      </c>
      <c r="L46">
        <v>100981642</v>
      </c>
      <c r="M46" t="s">
        <v>1008</v>
      </c>
      <c r="N46" t="s">
        <v>47</v>
      </c>
      <c r="O46" t="s">
        <v>47</v>
      </c>
      <c r="P46" s="1">
        <v>42380</v>
      </c>
      <c r="Q46" t="s">
        <v>997</v>
      </c>
      <c r="R46">
        <v>1691.7</v>
      </c>
      <c r="S46" t="s">
        <v>998</v>
      </c>
      <c r="T46" t="s">
        <v>999</v>
      </c>
      <c r="U46" t="s">
        <v>1069</v>
      </c>
      <c r="V46">
        <v>1</v>
      </c>
      <c r="W46" t="e">
        <f>VLOOKUP(U46,T1.Unique.Delivery!$AQ$2:$AW$2720,COLUMNS(T1.Unique.Delivery!$AQ$2701:$AW$2701),0)</f>
        <v>#N/A</v>
      </c>
    </row>
    <row r="47" spans="1:23" x14ac:dyDescent="0.3">
      <c r="A47" t="s">
        <v>986</v>
      </c>
      <c r="B47" t="s">
        <v>987</v>
      </c>
      <c r="C47" t="s">
        <v>988</v>
      </c>
      <c r="D47" t="s">
        <v>207</v>
      </c>
      <c r="E47" t="s">
        <v>1066</v>
      </c>
      <c r="F47" t="s">
        <v>1067</v>
      </c>
      <c r="G47" t="s">
        <v>207</v>
      </c>
      <c r="H47" t="s">
        <v>1006</v>
      </c>
      <c r="I47" t="s">
        <v>54</v>
      </c>
      <c r="J47" t="s">
        <v>129</v>
      </c>
      <c r="K47" t="s">
        <v>1012</v>
      </c>
      <c r="L47">
        <v>100981642</v>
      </c>
      <c r="M47" t="s">
        <v>1008</v>
      </c>
      <c r="N47" t="s">
        <v>47</v>
      </c>
      <c r="O47" t="s">
        <v>47</v>
      </c>
      <c r="P47" s="1">
        <v>42380</v>
      </c>
      <c r="Q47" t="s">
        <v>997</v>
      </c>
      <c r="R47">
        <v>678.7</v>
      </c>
      <c r="S47" t="s">
        <v>998</v>
      </c>
      <c r="T47" t="s">
        <v>999</v>
      </c>
      <c r="U47" t="s">
        <v>1070</v>
      </c>
      <c r="V47">
        <v>1</v>
      </c>
      <c r="W47" t="e">
        <f>VLOOKUP(U47,T1.Unique.Delivery!$AQ$2:$AW$2720,COLUMNS(T1.Unique.Delivery!$AQ$2701:$AW$2701),0)</f>
        <v>#N/A</v>
      </c>
    </row>
    <row r="48" spans="1:23" x14ac:dyDescent="0.3">
      <c r="A48" t="s">
        <v>986</v>
      </c>
      <c r="B48" t="s">
        <v>987</v>
      </c>
      <c r="C48" t="s">
        <v>988</v>
      </c>
      <c r="D48" t="s">
        <v>207</v>
      </c>
      <c r="E48" t="s">
        <v>1066</v>
      </c>
      <c r="F48" t="s">
        <v>1067</v>
      </c>
      <c r="G48" t="s">
        <v>207</v>
      </c>
      <c r="H48" t="s">
        <v>1006</v>
      </c>
      <c r="I48" t="s">
        <v>54</v>
      </c>
      <c r="J48" t="s">
        <v>80</v>
      </c>
      <c r="K48" t="s">
        <v>1014</v>
      </c>
      <c r="L48">
        <v>100981642</v>
      </c>
      <c r="M48" t="s">
        <v>1008</v>
      </c>
      <c r="N48" t="s">
        <v>47</v>
      </c>
      <c r="O48" t="s">
        <v>47</v>
      </c>
      <c r="P48" s="1">
        <v>42380</v>
      </c>
      <c r="Q48" t="s">
        <v>997</v>
      </c>
      <c r="R48">
        <v>840.28</v>
      </c>
      <c r="S48" t="s">
        <v>998</v>
      </c>
      <c r="T48" t="s">
        <v>999</v>
      </c>
      <c r="U48" t="s">
        <v>1071</v>
      </c>
      <c r="V48">
        <v>1</v>
      </c>
      <c r="W48" t="e">
        <f>VLOOKUP(U48,T1.Unique.Delivery!$AQ$2:$AW$2720,COLUMNS(T1.Unique.Delivery!$AQ$2701:$AW$2701),0)</f>
        <v>#N/A</v>
      </c>
    </row>
    <row r="49" spans="1:23" x14ac:dyDescent="0.3">
      <c r="A49" t="s">
        <v>986</v>
      </c>
      <c r="B49" t="s">
        <v>987</v>
      </c>
      <c r="C49" t="s">
        <v>988</v>
      </c>
      <c r="D49" t="s">
        <v>207</v>
      </c>
      <c r="E49" t="s">
        <v>1066</v>
      </c>
      <c r="F49" t="s">
        <v>1067</v>
      </c>
      <c r="G49" t="s">
        <v>207</v>
      </c>
      <c r="H49" t="s">
        <v>1006</v>
      </c>
      <c r="I49" t="s">
        <v>54</v>
      </c>
      <c r="J49" t="s">
        <v>159</v>
      </c>
      <c r="K49" t="s">
        <v>1016</v>
      </c>
      <c r="L49">
        <v>100981642</v>
      </c>
      <c r="M49" t="s">
        <v>1008</v>
      </c>
      <c r="N49" t="s">
        <v>47</v>
      </c>
      <c r="O49" t="s">
        <v>47</v>
      </c>
      <c r="P49" s="1">
        <v>42380</v>
      </c>
      <c r="Q49" t="s">
        <v>997</v>
      </c>
      <c r="R49">
        <v>678.7</v>
      </c>
      <c r="S49" t="s">
        <v>998</v>
      </c>
      <c r="T49" t="s">
        <v>999</v>
      </c>
      <c r="U49" t="s">
        <v>1072</v>
      </c>
      <c r="V49">
        <v>1</v>
      </c>
      <c r="W49" t="e">
        <f>VLOOKUP(U49,T1.Unique.Delivery!$AQ$2:$AW$2720,COLUMNS(T1.Unique.Delivery!$AQ$2701:$AW$2701),0)</f>
        <v>#N/A</v>
      </c>
    </row>
    <row r="50" spans="1:23" x14ac:dyDescent="0.3">
      <c r="A50" t="s">
        <v>986</v>
      </c>
      <c r="B50" t="s">
        <v>987</v>
      </c>
      <c r="C50" t="s">
        <v>988</v>
      </c>
      <c r="D50" t="s">
        <v>207</v>
      </c>
      <c r="E50" t="s">
        <v>1073</v>
      </c>
      <c r="F50" t="s">
        <v>1074</v>
      </c>
      <c r="G50" t="s">
        <v>207</v>
      </c>
      <c r="H50" t="s">
        <v>1006</v>
      </c>
      <c r="I50" t="s">
        <v>54</v>
      </c>
      <c r="J50" t="s">
        <v>66</v>
      </c>
      <c r="K50" t="s">
        <v>1007</v>
      </c>
      <c r="L50">
        <v>100981642</v>
      </c>
      <c r="M50" t="s">
        <v>1008</v>
      </c>
      <c r="N50" t="s">
        <v>47</v>
      </c>
      <c r="O50" t="s">
        <v>47</v>
      </c>
      <c r="P50" s="1">
        <v>42380</v>
      </c>
      <c r="Q50" t="s">
        <v>997</v>
      </c>
      <c r="R50">
        <v>1130.23</v>
      </c>
      <c r="S50" t="s">
        <v>998</v>
      </c>
      <c r="T50" t="s">
        <v>999</v>
      </c>
      <c r="U50" t="s">
        <v>1075</v>
      </c>
      <c r="V50">
        <v>1</v>
      </c>
      <c r="W50" t="e">
        <f>VLOOKUP(U50,T1.Unique.Delivery!$AQ$2:$AW$2720,COLUMNS(T1.Unique.Delivery!$AQ$2701:$AW$2701),0)</f>
        <v>#N/A</v>
      </c>
    </row>
    <row r="51" spans="1:23" x14ac:dyDescent="0.3">
      <c r="A51" t="s">
        <v>986</v>
      </c>
      <c r="B51" t="s">
        <v>987</v>
      </c>
      <c r="C51" t="s">
        <v>988</v>
      </c>
      <c r="D51" t="s">
        <v>207</v>
      </c>
      <c r="E51" t="s">
        <v>1073</v>
      </c>
      <c r="F51" t="s">
        <v>1074</v>
      </c>
      <c r="G51" t="s">
        <v>207</v>
      </c>
      <c r="H51" t="s">
        <v>1006</v>
      </c>
      <c r="I51" t="s">
        <v>54</v>
      </c>
      <c r="J51" t="s">
        <v>56</v>
      </c>
      <c r="K51" t="s">
        <v>993</v>
      </c>
      <c r="L51">
        <v>100981642</v>
      </c>
      <c r="M51" t="s">
        <v>1008</v>
      </c>
      <c r="N51" t="s">
        <v>47</v>
      </c>
      <c r="O51" t="s">
        <v>47</v>
      </c>
      <c r="P51" s="1">
        <v>42380</v>
      </c>
      <c r="Q51" t="s">
        <v>997</v>
      </c>
      <c r="R51">
        <v>1691.7</v>
      </c>
      <c r="S51" t="s">
        <v>998</v>
      </c>
      <c r="T51" t="s">
        <v>999</v>
      </c>
      <c r="U51" t="s">
        <v>1076</v>
      </c>
      <c r="V51">
        <v>1</v>
      </c>
      <c r="W51" t="e">
        <f>VLOOKUP(U51,T1.Unique.Delivery!$AQ$2:$AW$2720,COLUMNS(T1.Unique.Delivery!$AQ$2701:$AW$2701),0)</f>
        <v>#N/A</v>
      </c>
    </row>
    <row r="52" spans="1:23" x14ac:dyDescent="0.3">
      <c r="A52" t="s">
        <v>986</v>
      </c>
      <c r="B52" t="s">
        <v>987</v>
      </c>
      <c r="C52" t="s">
        <v>988</v>
      </c>
      <c r="D52" t="s">
        <v>207</v>
      </c>
      <c r="E52" t="s">
        <v>1073</v>
      </c>
      <c r="F52" t="s">
        <v>1074</v>
      </c>
      <c r="G52" t="s">
        <v>207</v>
      </c>
      <c r="H52" t="s">
        <v>1006</v>
      </c>
      <c r="I52" t="s">
        <v>54</v>
      </c>
      <c r="J52" t="s">
        <v>129</v>
      </c>
      <c r="K52" t="s">
        <v>1012</v>
      </c>
      <c r="L52">
        <v>100981642</v>
      </c>
      <c r="M52" t="s">
        <v>1008</v>
      </c>
      <c r="N52" t="s">
        <v>47</v>
      </c>
      <c r="O52" t="s">
        <v>47</v>
      </c>
      <c r="P52" s="1">
        <v>42380</v>
      </c>
      <c r="Q52" t="s">
        <v>997</v>
      </c>
      <c r="R52">
        <v>678.7</v>
      </c>
      <c r="S52" t="s">
        <v>998</v>
      </c>
      <c r="T52" t="s">
        <v>999</v>
      </c>
      <c r="U52" t="s">
        <v>1077</v>
      </c>
      <c r="V52">
        <v>1</v>
      </c>
      <c r="W52" t="e">
        <f>VLOOKUP(U52,T1.Unique.Delivery!$AQ$2:$AW$2720,COLUMNS(T1.Unique.Delivery!$AQ$2701:$AW$2701),0)</f>
        <v>#N/A</v>
      </c>
    </row>
    <row r="53" spans="1:23" x14ac:dyDescent="0.3">
      <c r="A53" t="s">
        <v>986</v>
      </c>
      <c r="B53" t="s">
        <v>987</v>
      </c>
      <c r="C53" t="s">
        <v>988</v>
      </c>
      <c r="D53" t="s">
        <v>207</v>
      </c>
      <c r="E53" t="s">
        <v>1073</v>
      </c>
      <c r="F53" t="s">
        <v>1074</v>
      </c>
      <c r="G53" t="s">
        <v>207</v>
      </c>
      <c r="H53" t="s">
        <v>1006</v>
      </c>
      <c r="I53" t="s">
        <v>54</v>
      </c>
      <c r="J53" t="s">
        <v>80</v>
      </c>
      <c r="K53" t="s">
        <v>1014</v>
      </c>
      <c r="L53">
        <v>100981642</v>
      </c>
      <c r="M53" t="s">
        <v>1008</v>
      </c>
      <c r="N53" t="s">
        <v>47</v>
      </c>
      <c r="O53" t="s">
        <v>47</v>
      </c>
      <c r="P53" s="1">
        <v>42380</v>
      </c>
      <c r="Q53" t="s">
        <v>997</v>
      </c>
      <c r="R53">
        <v>840.28</v>
      </c>
      <c r="S53" t="s">
        <v>998</v>
      </c>
      <c r="T53" t="s">
        <v>999</v>
      </c>
      <c r="U53" t="s">
        <v>1078</v>
      </c>
      <c r="V53">
        <v>1</v>
      </c>
      <c r="W53" t="e">
        <f>VLOOKUP(U53,T1.Unique.Delivery!$AQ$2:$AW$2720,COLUMNS(T1.Unique.Delivery!$AQ$2701:$AW$2701),0)</f>
        <v>#N/A</v>
      </c>
    </row>
    <row r="54" spans="1:23" x14ac:dyDescent="0.3">
      <c r="A54" t="s">
        <v>986</v>
      </c>
      <c r="B54" t="s">
        <v>987</v>
      </c>
      <c r="C54" t="s">
        <v>988</v>
      </c>
      <c r="D54" t="s">
        <v>207</v>
      </c>
      <c r="E54" t="s">
        <v>1073</v>
      </c>
      <c r="F54" t="s">
        <v>1074</v>
      </c>
      <c r="G54" t="s">
        <v>207</v>
      </c>
      <c r="H54" t="s">
        <v>1006</v>
      </c>
      <c r="I54" t="s">
        <v>54</v>
      </c>
      <c r="J54" t="s">
        <v>159</v>
      </c>
      <c r="K54" t="s">
        <v>1016</v>
      </c>
      <c r="L54">
        <v>100981642</v>
      </c>
      <c r="M54" t="s">
        <v>1008</v>
      </c>
      <c r="N54" t="s">
        <v>47</v>
      </c>
      <c r="O54" t="s">
        <v>47</v>
      </c>
      <c r="P54" s="1">
        <v>42380</v>
      </c>
      <c r="Q54" t="s">
        <v>997</v>
      </c>
      <c r="R54">
        <v>678.7</v>
      </c>
      <c r="S54" t="s">
        <v>998</v>
      </c>
      <c r="T54" t="s">
        <v>999</v>
      </c>
      <c r="U54" t="s">
        <v>1079</v>
      </c>
      <c r="V54">
        <v>1</v>
      </c>
      <c r="W54" t="e">
        <f>VLOOKUP(U54,T1.Unique.Delivery!$AQ$2:$AW$2720,COLUMNS(T1.Unique.Delivery!$AQ$2701:$AW$2701),0)</f>
        <v>#N/A</v>
      </c>
    </row>
    <row r="55" spans="1:23" x14ac:dyDescent="0.3">
      <c r="A55" t="s">
        <v>986</v>
      </c>
      <c r="B55" t="s">
        <v>987</v>
      </c>
      <c r="C55" t="s">
        <v>988</v>
      </c>
      <c r="D55" t="s">
        <v>207</v>
      </c>
      <c r="E55" t="s">
        <v>1080</v>
      </c>
      <c r="F55" t="s">
        <v>1081</v>
      </c>
      <c r="G55" t="s">
        <v>207</v>
      </c>
      <c r="H55" t="s">
        <v>1006</v>
      </c>
      <c r="I55" t="s">
        <v>54</v>
      </c>
      <c r="J55" t="s">
        <v>66</v>
      </c>
      <c r="K55" t="s">
        <v>1007</v>
      </c>
      <c r="L55">
        <v>100981642</v>
      </c>
      <c r="M55" t="s">
        <v>1008</v>
      </c>
      <c r="N55" t="s">
        <v>47</v>
      </c>
      <c r="O55" t="s">
        <v>47</v>
      </c>
      <c r="P55" s="1">
        <v>42380</v>
      </c>
      <c r="Q55" t="s">
        <v>997</v>
      </c>
      <c r="R55">
        <v>1130.23</v>
      </c>
      <c r="S55" t="s">
        <v>998</v>
      </c>
      <c r="T55" t="s">
        <v>999</v>
      </c>
      <c r="U55" t="s">
        <v>1082</v>
      </c>
      <c r="V55">
        <v>1</v>
      </c>
      <c r="W55" t="e">
        <f>VLOOKUP(U55,T1.Unique.Delivery!$AQ$2:$AW$2720,COLUMNS(T1.Unique.Delivery!$AQ$2701:$AW$2701),0)</f>
        <v>#N/A</v>
      </c>
    </row>
    <row r="56" spans="1:23" x14ac:dyDescent="0.3">
      <c r="A56" t="s">
        <v>986</v>
      </c>
      <c r="B56" t="s">
        <v>987</v>
      </c>
      <c r="C56" t="s">
        <v>988</v>
      </c>
      <c r="D56" t="s">
        <v>207</v>
      </c>
      <c r="E56" t="s">
        <v>1080</v>
      </c>
      <c r="F56" t="s">
        <v>1081</v>
      </c>
      <c r="G56" t="s">
        <v>207</v>
      </c>
      <c r="H56" t="s">
        <v>1006</v>
      </c>
      <c r="I56" t="s">
        <v>54</v>
      </c>
      <c r="J56" t="s">
        <v>56</v>
      </c>
      <c r="K56" t="s">
        <v>993</v>
      </c>
      <c r="L56">
        <v>100981642</v>
      </c>
      <c r="M56" t="s">
        <v>1008</v>
      </c>
      <c r="N56" t="s">
        <v>47</v>
      </c>
      <c r="O56" t="s">
        <v>47</v>
      </c>
      <c r="P56" s="1">
        <v>42380</v>
      </c>
      <c r="Q56" t="s">
        <v>997</v>
      </c>
      <c r="R56">
        <v>1691.7</v>
      </c>
      <c r="S56" t="s">
        <v>998</v>
      </c>
      <c r="T56" t="s">
        <v>999</v>
      </c>
      <c r="U56" t="s">
        <v>1083</v>
      </c>
      <c r="V56">
        <v>1</v>
      </c>
      <c r="W56" t="e">
        <f>VLOOKUP(U56,T1.Unique.Delivery!$AQ$2:$AW$2720,COLUMNS(T1.Unique.Delivery!$AQ$2701:$AW$2701),0)</f>
        <v>#N/A</v>
      </c>
    </row>
    <row r="57" spans="1:23" x14ac:dyDescent="0.3">
      <c r="A57" t="s">
        <v>986</v>
      </c>
      <c r="B57" t="s">
        <v>987</v>
      </c>
      <c r="C57" t="s">
        <v>988</v>
      </c>
      <c r="D57" t="s">
        <v>207</v>
      </c>
      <c r="E57" t="s">
        <v>1080</v>
      </c>
      <c r="F57" t="s">
        <v>1081</v>
      </c>
      <c r="G57" t="s">
        <v>207</v>
      </c>
      <c r="H57" t="s">
        <v>1006</v>
      </c>
      <c r="I57" t="s">
        <v>54</v>
      </c>
      <c r="J57" t="s">
        <v>129</v>
      </c>
      <c r="K57" t="s">
        <v>1012</v>
      </c>
      <c r="L57">
        <v>100981642</v>
      </c>
      <c r="M57" t="s">
        <v>1008</v>
      </c>
      <c r="N57" t="s">
        <v>47</v>
      </c>
      <c r="O57" t="s">
        <v>47</v>
      </c>
      <c r="P57" s="1">
        <v>42380</v>
      </c>
      <c r="Q57" t="s">
        <v>997</v>
      </c>
      <c r="R57">
        <v>678.7</v>
      </c>
      <c r="S57" t="s">
        <v>998</v>
      </c>
      <c r="T57" t="s">
        <v>999</v>
      </c>
      <c r="U57" t="s">
        <v>1084</v>
      </c>
      <c r="V57">
        <v>1</v>
      </c>
      <c r="W57" t="e">
        <f>VLOOKUP(U57,T1.Unique.Delivery!$AQ$2:$AW$2720,COLUMNS(T1.Unique.Delivery!$AQ$2701:$AW$2701),0)</f>
        <v>#N/A</v>
      </c>
    </row>
    <row r="58" spans="1:23" x14ac:dyDescent="0.3">
      <c r="A58" t="s">
        <v>986</v>
      </c>
      <c r="B58" t="s">
        <v>987</v>
      </c>
      <c r="C58" t="s">
        <v>988</v>
      </c>
      <c r="D58" t="s">
        <v>207</v>
      </c>
      <c r="E58" t="s">
        <v>1080</v>
      </c>
      <c r="F58" t="s">
        <v>1081</v>
      </c>
      <c r="G58" t="s">
        <v>207</v>
      </c>
      <c r="H58" t="s">
        <v>1006</v>
      </c>
      <c r="I58" t="s">
        <v>54</v>
      </c>
      <c r="J58" t="s">
        <v>80</v>
      </c>
      <c r="K58" t="s">
        <v>1014</v>
      </c>
      <c r="L58">
        <v>100981642</v>
      </c>
      <c r="M58" t="s">
        <v>1008</v>
      </c>
      <c r="N58" t="s">
        <v>47</v>
      </c>
      <c r="O58" t="s">
        <v>47</v>
      </c>
      <c r="P58" s="1">
        <v>42380</v>
      </c>
      <c r="Q58" t="s">
        <v>997</v>
      </c>
      <c r="R58">
        <v>840.28</v>
      </c>
      <c r="S58" t="s">
        <v>998</v>
      </c>
      <c r="T58" t="s">
        <v>999</v>
      </c>
      <c r="U58" t="s">
        <v>1085</v>
      </c>
      <c r="V58">
        <v>1</v>
      </c>
      <c r="W58" t="e">
        <f>VLOOKUP(U58,T1.Unique.Delivery!$AQ$2:$AW$2720,COLUMNS(T1.Unique.Delivery!$AQ$2701:$AW$2701),0)</f>
        <v>#N/A</v>
      </c>
    </row>
    <row r="59" spans="1:23" x14ac:dyDescent="0.3">
      <c r="A59" t="s">
        <v>986</v>
      </c>
      <c r="B59" t="s">
        <v>987</v>
      </c>
      <c r="C59" t="s">
        <v>988</v>
      </c>
      <c r="D59" t="s">
        <v>207</v>
      </c>
      <c r="E59" t="s">
        <v>1080</v>
      </c>
      <c r="F59" t="s">
        <v>1081</v>
      </c>
      <c r="G59" t="s">
        <v>207</v>
      </c>
      <c r="H59" t="s">
        <v>1006</v>
      </c>
      <c r="I59" t="s">
        <v>54</v>
      </c>
      <c r="J59" t="s">
        <v>159</v>
      </c>
      <c r="K59" t="s">
        <v>1016</v>
      </c>
      <c r="L59">
        <v>100981642</v>
      </c>
      <c r="M59" t="s">
        <v>1008</v>
      </c>
      <c r="N59" t="s">
        <v>47</v>
      </c>
      <c r="O59" t="s">
        <v>47</v>
      </c>
      <c r="P59" s="1">
        <v>42380</v>
      </c>
      <c r="Q59" t="s">
        <v>997</v>
      </c>
      <c r="R59">
        <v>678.7</v>
      </c>
      <c r="S59" t="s">
        <v>998</v>
      </c>
      <c r="T59" t="s">
        <v>999</v>
      </c>
      <c r="U59" t="s">
        <v>1086</v>
      </c>
      <c r="V59">
        <v>1</v>
      </c>
      <c r="W59" t="e">
        <f>VLOOKUP(U59,T1.Unique.Delivery!$AQ$2:$AW$2720,COLUMNS(T1.Unique.Delivery!$AQ$2701:$AW$2701),0)</f>
        <v>#N/A</v>
      </c>
    </row>
    <row r="60" spans="1:23" x14ac:dyDescent="0.3">
      <c r="A60" t="s">
        <v>986</v>
      </c>
      <c r="B60" t="s">
        <v>987</v>
      </c>
      <c r="C60" t="s">
        <v>988</v>
      </c>
      <c r="D60" t="s">
        <v>207</v>
      </c>
      <c r="E60" t="s">
        <v>1087</v>
      </c>
      <c r="F60" t="s">
        <v>1088</v>
      </c>
      <c r="G60" t="s">
        <v>207</v>
      </c>
      <c r="H60" t="s">
        <v>1006</v>
      </c>
      <c r="I60" t="s">
        <v>54</v>
      </c>
      <c r="J60" t="s">
        <v>66</v>
      </c>
      <c r="K60" t="s">
        <v>1007</v>
      </c>
      <c r="L60">
        <v>100981642</v>
      </c>
      <c r="M60" t="s">
        <v>1008</v>
      </c>
      <c r="N60" t="s">
        <v>47</v>
      </c>
      <c r="O60" t="s">
        <v>47</v>
      </c>
      <c r="P60" s="1">
        <v>42380</v>
      </c>
      <c r="Q60" t="s">
        <v>997</v>
      </c>
      <c r="R60">
        <v>1718.36</v>
      </c>
      <c r="S60" t="s">
        <v>998</v>
      </c>
      <c r="T60" t="s">
        <v>999</v>
      </c>
      <c r="U60" t="s">
        <v>1089</v>
      </c>
      <c r="V60">
        <v>1</v>
      </c>
      <c r="W60" t="e">
        <f>VLOOKUP(U60,T1.Unique.Delivery!$AQ$2:$AW$2720,COLUMNS(T1.Unique.Delivery!$AQ$2701:$AW$2701),0)</f>
        <v>#N/A</v>
      </c>
    </row>
    <row r="61" spans="1:23" x14ac:dyDescent="0.3">
      <c r="A61" t="s">
        <v>986</v>
      </c>
      <c r="B61" t="s">
        <v>987</v>
      </c>
      <c r="C61" t="s">
        <v>988</v>
      </c>
      <c r="D61" t="s">
        <v>207</v>
      </c>
      <c r="E61" t="s">
        <v>1087</v>
      </c>
      <c r="F61" t="s">
        <v>1088</v>
      </c>
      <c r="G61" t="s">
        <v>207</v>
      </c>
      <c r="H61" t="s">
        <v>1006</v>
      </c>
      <c r="I61" t="s">
        <v>54</v>
      </c>
      <c r="J61" t="s">
        <v>129</v>
      </c>
      <c r="K61" t="s">
        <v>1012</v>
      </c>
      <c r="L61">
        <v>100981642</v>
      </c>
      <c r="M61" t="s">
        <v>1008</v>
      </c>
      <c r="N61" t="s">
        <v>47</v>
      </c>
      <c r="O61" t="s">
        <v>47</v>
      </c>
      <c r="P61" s="1">
        <v>42380</v>
      </c>
      <c r="Q61" t="s">
        <v>997</v>
      </c>
      <c r="R61">
        <v>1128.9000000000001</v>
      </c>
      <c r="S61" t="s">
        <v>998</v>
      </c>
      <c r="T61" t="s">
        <v>999</v>
      </c>
      <c r="U61" t="s">
        <v>1090</v>
      </c>
      <c r="V61">
        <v>1</v>
      </c>
      <c r="W61" t="e">
        <f>VLOOKUP(U61,T1.Unique.Delivery!$AQ$2:$AW$2720,COLUMNS(T1.Unique.Delivery!$AQ$2701:$AW$2701),0)</f>
        <v>#N/A</v>
      </c>
    </row>
    <row r="62" spans="1:23" x14ac:dyDescent="0.3">
      <c r="A62" t="s">
        <v>986</v>
      </c>
      <c r="B62" t="s">
        <v>987</v>
      </c>
      <c r="C62" t="s">
        <v>988</v>
      </c>
      <c r="D62" t="s">
        <v>207</v>
      </c>
      <c r="E62" t="s">
        <v>1087</v>
      </c>
      <c r="F62" t="s">
        <v>1088</v>
      </c>
      <c r="G62" t="s">
        <v>207</v>
      </c>
      <c r="H62" t="s">
        <v>1006</v>
      </c>
      <c r="I62" t="s">
        <v>54</v>
      </c>
      <c r="J62" t="s">
        <v>80</v>
      </c>
      <c r="K62" t="s">
        <v>1014</v>
      </c>
      <c r="L62">
        <v>100981642</v>
      </c>
      <c r="M62" t="s">
        <v>1008</v>
      </c>
      <c r="N62" t="s">
        <v>47</v>
      </c>
      <c r="O62" t="s">
        <v>47</v>
      </c>
      <c r="P62" s="1">
        <v>42380</v>
      </c>
      <c r="Q62" t="s">
        <v>997</v>
      </c>
      <c r="R62">
        <v>1469.42</v>
      </c>
      <c r="S62" t="s">
        <v>998</v>
      </c>
      <c r="T62" t="s">
        <v>999</v>
      </c>
      <c r="U62" t="s">
        <v>1091</v>
      </c>
      <c r="V62">
        <v>1</v>
      </c>
      <c r="W62" t="e">
        <f>VLOOKUP(U62,T1.Unique.Delivery!$AQ$2:$AW$2720,COLUMNS(T1.Unique.Delivery!$AQ$2701:$AW$2701),0)</f>
        <v>#N/A</v>
      </c>
    </row>
    <row r="63" spans="1:23" x14ac:dyDescent="0.3">
      <c r="A63" t="s">
        <v>986</v>
      </c>
      <c r="B63" t="s">
        <v>987</v>
      </c>
      <c r="C63" t="s">
        <v>988</v>
      </c>
      <c r="D63" t="s">
        <v>207</v>
      </c>
      <c r="E63" t="s">
        <v>1087</v>
      </c>
      <c r="F63" t="s">
        <v>1088</v>
      </c>
      <c r="G63" t="s">
        <v>207</v>
      </c>
      <c r="H63" t="s">
        <v>1006</v>
      </c>
      <c r="I63" t="s">
        <v>54</v>
      </c>
      <c r="J63" t="s">
        <v>159</v>
      </c>
      <c r="K63" t="s">
        <v>1016</v>
      </c>
      <c r="L63">
        <v>100981642</v>
      </c>
      <c r="M63" t="s">
        <v>1008</v>
      </c>
      <c r="N63" t="s">
        <v>47</v>
      </c>
      <c r="O63" t="s">
        <v>47</v>
      </c>
      <c r="P63" s="1">
        <v>42380</v>
      </c>
      <c r="Q63" t="s">
        <v>997</v>
      </c>
      <c r="R63">
        <v>1128.9000000000001</v>
      </c>
      <c r="S63" t="s">
        <v>998</v>
      </c>
      <c r="T63" t="s">
        <v>999</v>
      </c>
      <c r="U63" t="s">
        <v>1092</v>
      </c>
      <c r="V63">
        <v>1</v>
      </c>
      <c r="W63" t="e">
        <f>VLOOKUP(U63,T1.Unique.Delivery!$AQ$2:$AW$2720,COLUMNS(T1.Unique.Delivery!$AQ$2701:$AW$2701),0)</f>
        <v>#N/A</v>
      </c>
    </row>
    <row r="64" spans="1:23" x14ac:dyDescent="0.3">
      <c r="A64" t="s">
        <v>986</v>
      </c>
      <c r="B64" t="s">
        <v>987</v>
      </c>
      <c r="C64" t="s">
        <v>988</v>
      </c>
      <c r="D64" t="s">
        <v>207</v>
      </c>
      <c r="E64" t="s">
        <v>1093</v>
      </c>
      <c r="F64" t="s">
        <v>1094</v>
      </c>
      <c r="G64" t="s">
        <v>207</v>
      </c>
      <c r="H64" t="s">
        <v>1006</v>
      </c>
      <c r="I64" t="s">
        <v>54</v>
      </c>
      <c r="J64" t="s">
        <v>66</v>
      </c>
      <c r="K64" t="s">
        <v>1007</v>
      </c>
      <c r="L64">
        <v>100981642</v>
      </c>
      <c r="M64" t="s">
        <v>1008</v>
      </c>
      <c r="N64" t="s">
        <v>47</v>
      </c>
      <c r="O64" t="s">
        <v>47</v>
      </c>
      <c r="P64" s="1">
        <v>42380</v>
      </c>
      <c r="Q64" t="s">
        <v>997</v>
      </c>
      <c r="R64">
        <v>1445.13</v>
      </c>
      <c r="S64" t="s">
        <v>998</v>
      </c>
      <c r="T64" t="s">
        <v>999</v>
      </c>
      <c r="U64" t="s">
        <v>1095</v>
      </c>
      <c r="V64">
        <v>1</v>
      </c>
      <c r="W64" t="e">
        <f>VLOOKUP(U64,T1.Unique.Delivery!$AQ$2:$AW$2720,COLUMNS(T1.Unique.Delivery!$AQ$2701:$AW$2701),0)</f>
        <v>#N/A</v>
      </c>
    </row>
    <row r="65" spans="1:23" x14ac:dyDescent="0.3">
      <c r="A65" t="s">
        <v>986</v>
      </c>
      <c r="B65" t="s">
        <v>987</v>
      </c>
      <c r="C65" t="s">
        <v>988</v>
      </c>
      <c r="D65" t="s">
        <v>207</v>
      </c>
      <c r="E65" t="s">
        <v>1093</v>
      </c>
      <c r="F65" t="s">
        <v>1094</v>
      </c>
      <c r="G65" t="s">
        <v>207</v>
      </c>
      <c r="H65" t="s">
        <v>1006</v>
      </c>
      <c r="I65" t="s">
        <v>54</v>
      </c>
      <c r="J65" t="s">
        <v>129</v>
      </c>
      <c r="K65" t="s">
        <v>1012</v>
      </c>
      <c r="L65">
        <v>100981642</v>
      </c>
      <c r="M65" t="s">
        <v>1008</v>
      </c>
      <c r="N65" t="s">
        <v>47</v>
      </c>
      <c r="O65" t="s">
        <v>47</v>
      </c>
      <c r="P65" s="1">
        <v>42380</v>
      </c>
      <c r="Q65" t="s">
        <v>997</v>
      </c>
      <c r="R65">
        <v>1171.8900000000001</v>
      </c>
      <c r="S65" t="s">
        <v>998</v>
      </c>
      <c r="T65" t="s">
        <v>999</v>
      </c>
      <c r="U65" t="s">
        <v>1096</v>
      </c>
      <c r="V65">
        <v>1</v>
      </c>
      <c r="W65" t="e">
        <f>VLOOKUP(U65,T1.Unique.Delivery!$AQ$2:$AW$2720,COLUMNS(T1.Unique.Delivery!$AQ$2701:$AW$2701),0)</f>
        <v>#N/A</v>
      </c>
    </row>
    <row r="66" spans="1:23" x14ac:dyDescent="0.3">
      <c r="A66" t="s">
        <v>986</v>
      </c>
      <c r="B66" t="s">
        <v>987</v>
      </c>
      <c r="C66" t="s">
        <v>988</v>
      </c>
      <c r="D66" t="s">
        <v>207</v>
      </c>
      <c r="E66" t="s">
        <v>1093</v>
      </c>
      <c r="F66" t="s">
        <v>1094</v>
      </c>
      <c r="G66" t="s">
        <v>207</v>
      </c>
      <c r="H66" t="s">
        <v>1006</v>
      </c>
      <c r="I66" t="s">
        <v>54</v>
      </c>
      <c r="J66" t="s">
        <v>80</v>
      </c>
      <c r="K66" t="s">
        <v>1014</v>
      </c>
      <c r="L66">
        <v>100981642</v>
      </c>
      <c r="M66" t="s">
        <v>1008</v>
      </c>
      <c r="N66" t="s">
        <v>47</v>
      </c>
      <c r="O66" t="s">
        <v>47</v>
      </c>
      <c r="P66" s="1">
        <v>42380</v>
      </c>
      <c r="Q66" t="s">
        <v>997</v>
      </c>
      <c r="R66">
        <v>1634.54</v>
      </c>
      <c r="S66" t="s">
        <v>998</v>
      </c>
      <c r="T66" t="s">
        <v>999</v>
      </c>
      <c r="U66" t="s">
        <v>1097</v>
      </c>
      <c r="V66">
        <v>1</v>
      </c>
      <c r="W66" t="e">
        <f>VLOOKUP(U66,T1.Unique.Delivery!$AQ$2:$AW$2720,COLUMNS(T1.Unique.Delivery!$AQ$2701:$AW$2701),0)</f>
        <v>#N/A</v>
      </c>
    </row>
    <row r="67" spans="1:23" x14ac:dyDescent="0.3">
      <c r="A67" t="s">
        <v>986</v>
      </c>
      <c r="B67" t="s">
        <v>987</v>
      </c>
      <c r="C67" t="s">
        <v>988</v>
      </c>
      <c r="D67" t="s">
        <v>207</v>
      </c>
      <c r="E67" t="s">
        <v>1093</v>
      </c>
      <c r="F67" t="s">
        <v>1094</v>
      </c>
      <c r="G67" t="s">
        <v>207</v>
      </c>
      <c r="H67" t="s">
        <v>1006</v>
      </c>
      <c r="I67" t="s">
        <v>54</v>
      </c>
      <c r="J67" t="s">
        <v>159</v>
      </c>
      <c r="K67" t="s">
        <v>1016</v>
      </c>
      <c r="L67">
        <v>100981642</v>
      </c>
      <c r="M67" t="s">
        <v>1008</v>
      </c>
      <c r="N67" t="s">
        <v>47</v>
      </c>
      <c r="O67" t="s">
        <v>47</v>
      </c>
      <c r="P67" s="1">
        <v>42380</v>
      </c>
      <c r="Q67" t="s">
        <v>997</v>
      </c>
      <c r="R67">
        <v>1171.8900000000001</v>
      </c>
      <c r="S67" t="s">
        <v>998</v>
      </c>
      <c r="T67" t="s">
        <v>999</v>
      </c>
      <c r="U67" t="s">
        <v>1098</v>
      </c>
      <c r="V67">
        <v>1</v>
      </c>
      <c r="W67" t="e">
        <f>VLOOKUP(U67,T1.Unique.Delivery!$AQ$2:$AW$2720,COLUMNS(T1.Unique.Delivery!$AQ$2701:$AW$2701),0)</f>
        <v>#N/A</v>
      </c>
    </row>
    <row r="68" spans="1:23" x14ac:dyDescent="0.3">
      <c r="A68" t="s">
        <v>986</v>
      </c>
      <c r="B68" t="s">
        <v>987</v>
      </c>
      <c r="C68" t="s">
        <v>988</v>
      </c>
      <c r="D68" t="s">
        <v>207</v>
      </c>
      <c r="E68" t="s">
        <v>1099</v>
      </c>
      <c r="F68" t="s">
        <v>1100</v>
      </c>
      <c r="G68" t="s">
        <v>207</v>
      </c>
      <c r="H68" t="s">
        <v>1006</v>
      </c>
      <c r="I68" t="s">
        <v>54</v>
      </c>
      <c r="J68" t="s">
        <v>66</v>
      </c>
      <c r="K68" t="s">
        <v>1007</v>
      </c>
      <c r="L68">
        <v>100981642</v>
      </c>
      <c r="M68" t="s">
        <v>1008</v>
      </c>
      <c r="N68" t="s">
        <v>47</v>
      </c>
      <c r="O68" t="s">
        <v>47</v>
      </c>
      <c r="P68" s="1">
        <v>42380</v>
      </c>
      <c r="Q68" t="s">
        <v>997</v>
      </c>
      <c r="R68">
        <v>1718.37</v>
      </c>
      <c r="S68" t="s">
        <v>998</v>
      </c>
      <c r="T68" t="s">
        <v>999</v>
      </c>
      <c r="U68" t="s">
        <v>1101</v>
      </c>
      <c r="V68">
        <v>1</v>
      </c>
      <c r="W68" t="e">
        <f>VLOOKUP(U68,T1.Unique.Delivery!$AQ$2:$AW$2720,COLUMNS(T1.Unique.Delivery!$AQ$2701:$AW$2701),0)</f>
        <v>#N/A</v>
      </c>
    </row>
    <row r="69" spans="1:23" x14ac:dyDescent="0.3">
      <c r="A69" t="s">
        <v>986</v>
      </c>
      <c r="B69" t="s">
        <v>987</v>
      </c>
      <c r="C69" t="s">
        <v>988</v>
      </c>
      <c r="D69" t="s">
        <v>207</v>
      </c>
      <c r="E69" t="s">
        <v>1099</v>
      </c>
      <c r="F69" t="s">
        <v>1100</v>
      </c>
      <c r="G69" t="s">
        <v>207</v>
      </c>
      <c r="H69" t="s">
        <v>1006</v>
      </c>
      <c r="I69" t="s">
        <v>54</v>
      </c>
      <c r="J69" t="s">
        <v>129</v>
      </c>
      <c r="K69" t="s">
        <v>1012</v>
      </c>
      <c r="L69">
        <v>100981642</v>
      </c>
      <c r="M69" t="s">
        <v>1008</v>
      </c>
      <c r="N69" t="s">
        <v>47</v>
      </c>
      <c r="O69" t="s">
        <v>47</v>
      </c>
      <c r="P69" s="1">
        <v>42380</v>
      </c>
      <c r="Q69" t="s">
        <v>997</v>
      </c>
      <c r="R69">
        <v>1128.9000000000001</v>
      </c>
      <c r="S69" t="s">
        <v>998</v>
      </c>
      <c r="T69" t="s">
        <v>999</v>
      </c>
      <c r="U69" t="s">
        <v>1102</v>
      </c>
      <c r="V69">
        <v>1</v>
      </c>
      <c r="W69" t="e">
        <f>VLOOKUP(U69,T1.Unique.Delivery!$AQ$2:$AW$2720,COLUMNS(T1.Unique.Delivery!$AQ$2701:$AW$2701),0)</f>
        <v>#N/A</v>
      </c>
    </row>
    <row r="70" spans="1:23" x14ac:dyDescent="0.3">
      <c r="A70" t="s">
        <v>986</v>
      </c>
      <c r="B70" t="s">
        <v>987</v>
      </c>
      <c r="C70" t="s">
        <v>988</v>
      </c>
      <c r="D70" t="s">
        <v>207</v>
      </c>
      <c r="E70" t="s">
        <v>1099</v>
      </c>
      <c r="F70" t="s">
        <v>1100</v>
      </c>
      <c r="G70" t="s">
        <v>207</v>
      </c>
      <c r="H70" t="s">
        <v>1006</v>
      </c>
      <c r="I70" t="s">
        <v>54</v>
      </c>
      <c r="J70" t="s">
        <v>80</v>
      </c>
      <c r="K70" t="s">
        <v>1014</v>
      </c>
      <c r="L70">
        <v>100981642</v>
      </c>
      <c r="M70" t="s">
        <v>1008</v>
      </c>
      <c r="N70" t="s">
        <v>47</v>
      </c>
      <c r="O70" t="s">
        <v>47</v>
      </c>
      <c r="P70" s="1">
        <v>42380</v>
      </c>
      <c r="Q70" t="s">
        <v>997</v>
      </c>
      <c r="R70">
        <v>1469.42</v>
      </c>
      <c r="S70" t="s">
        <v>998</v>
      </c>
      <c r="T70" t="s">
        <v>999</v>
      </c>
      <c r="U70" t="s">
        <v>1103</v>
      </c>
      <c r="V70">
        <v>1</v>
      </c>
      <c r="W70" t="e">
        <f>VLOOKUP(U70,T1.Unique.Delivery!$AQ$2:$AW$2720,COLUMNS(T1.Unique.Delivery!$AQ$2701:$AW$2701),0)</f>
        <v>#N/A</v>
      </c>
    </row>
    <row r="71" spans="1:23" x14ac:dyDescent="0.3">
      <c r="A71" t="s">
        <v>986</v>
      </c>
      <c r="B71" t="s">
        <v>987</v>
      </c>
      <c r="C71" t="s">
        <v>988</v>
      </c>
      <c r="D71" t="s">
        <v>207</v>
      </c>
      <c r="E71" t="s">
        <v>1099</v>
      </c>
      <c r="F71" t="s">
        <v>1100</v>
      </c>
      <c r="G71" t="s">
        <v>207</v>
      </c>
      <c r="H71" t="s">
        <v>1006</v>
      </c>
      <c r="I71" t="s">
        <v>54</v>
      </c>
      <c r="J71" t="s">
        <v>159</v>
      </c>
      <c r="K71" t="s">
        <v>1016</v>
      </c>
      <c r="L71">
        <v>100981642</v>
      </c>
      <c r="M71" t="s">
        <v>1008</v>
      </c>
      <c r="N71" t="s">
        <v>47</v>
      </c>
      <c r="O71" t="s">
        <v>47</v>
      </c>
      <c r="P71" s="1">
        <v>42380</v>
      </c>
      <c r="Q71" t="s">
        <v>997</v>
      </c>
      <c r="R71">
        <v>1128.9000000000001</v>
      </c>
      <c r="S71" t="s">
        <v>998</v>
      </c>
      <c r="T71" t="s">
        <v>999</v>
      </c>
      <c r="U71" t="s">
        <v>1104</v>
      </c>
      <c r="V71">
        <v>1</v>
      </c>
      <c r="W71" t="e">
        <f>VLOOKUP(U71,T1.Unique.Delivery!$AQ$2:$AW$2720,COLUMNS(T1.Unique.Delivery!$AQ$2701:$AW$2701),0)</f>
        <v>#N/A</v>
      </c>
    </row>
    <row r="72" spans="1:23" x14ac:dyDescent="0.3">
      <c r="A72" t="s">
        <v>986</v>
      </c>
      <c r="B72" t="s">
        <v>987</v>
      </c>
      <c r="C72" t="s">
        <v>988</v>
      </c>
      <c r="D72" t="s">
        <v>207</v>
      </c>
      <c r="E72" t="s">
        <v>1105</v>
      </c>
      <c r="F72" t="s">
        <v>1106</v>
      </c>
      <c r="G72" t="s">
        <v>207</v>
      </c>
      <c r="H72" t="s">
        <v>1006</v>
      </c>
      <c r="I72" t="s">
        <v>54</v>
      </c>
      <c r="J72" t="s">
        <v>66</v>
      </c>
      <c r="K72" t="s">
        <v>1007</v>
      </c>
      <c r="L72">
        <v>100981642</v>
      </c>
      <c r="M72" t="s">
        <v>1008</v>
      </c>
      <c r="N72" t="s">
        <v>47</v>
      </c>
      <c r="O72" t="s">
        <v>47</v>
      </c>
      <c r="P72" s="1">
        <v>42380</v>
      </c>
      <c r="Q72" t="s">
        <v>997</v>
      </c>
      <c r="R72">
        <v>3115.41</v>
      </c>
      <c r="S72" t="s">
        <v>998</v>
      </c>
      <c r="T72" t="s">
        <v>999</v>
      </c>
      <c r="U72" t="s">
        <v>1107</v>
      </c>
      <c r="V72">
        <v>1</v>
      </c>
      <c r="W72" t="e">
        <f>VLOOKUP(U72,T1.Unique.Delivery!$AQ$2:$AW$2720,COLUMNS(T1.Unique.Delivery!$AQ$2701:$AW$2701),0)</f>
        <v>#N/A</v>
      </c>
    </row>
    <row r="73" spans="1:23" x14ac:dyDescent="0.3">
      <c r="A73" t="s">
        <v>986</v>
      </c>
      <c r="B73" t="s">
        <v>987</v>
      </c>
      <c r="C73" t="s">
        <v>988</v>
      </c>
      <c r="D73" t="s">
        <v>207</v>
      </c>
      <c r="E73" t="s">
        <v>1105</v>
      </c>
      <c r="F73" t="s">
        <v>1106</v>
      </c>
      <c r="G73" t="s">
        <v>207</v>
      </c>
      <c r="H73" t="s">
        <v>1006</v>
      </c>
      <c r="I73" t="s">
        <v>54</v>
      </c>
      <c r="J73" t="s">
        <v>129</v>
      </c>
      <c r="K73" t="s">
        <v>1012</v>
      </c>
      <c r="L73">
        <v>100981642</v>
      </c>
      <c r="M73" t="s">
        <v>1008</v>
      </c>
      <c r="N73" t="s">
        <v>47</v>
      </c>
      <c r="O73" t="s">
        <v>47</v>
      </c>
      <c r="P73" s="1">
        <v>42380</v>
      </c>
      <c r="Q73" t="s">
        <v>997</v>
      </c>
      <c r="R73">
        <v>2386.7800000000002</v>
      </c>
      <c r="S73" t="s">
        <v>998</v>
      </c>
      <c r="T73" t="s">
        <v>999</v>
      </c>
      <c r="U73" t="s">
        <v>1108</v>
      </c>
      <c r="V73">
        <v>1</v>
      </c>
      <c r="W73" t="e">
        <f>VLOOKUP(U73,T1.Unique.Delivery!$AQ$2:$AW$2720,COLUMNS(T1.Unique.Delivery!$AQ$2701:$AW$2701),0)</f>
        <v>#N/A</v>
      </c>
    </row>
    <row r="74" spans="1:23" x14ac:dyDescent="0.3">
      <c r="A74" t="s">
        <v>986</v>
      </c>
      <c r="B74" t="s">
        <v>987</v>
      </c>
      <c r="C74" t="s">
        <v>988</v>
      </c>
      <c r="D74" t="s">
        <v>207</v>
      </c>
      <c r="E74" t="s">
        <v>1105</v>
      </c>
      <c r="F74" t="s">
        <v>1106</v>
      </c>
      <c r="G74" t="s">
        <v>207</v>
      </c>
      <c r="H74" t="s">
        <v>1006</v>
      </c>
      <c r="I74" t="s">
        <v>54</v>
      </c>
      <c r="J74" t="s">
        <v>80</v>
      </c>
      <c r="K74" t="s">
        <v>1014</v>
      </c>
      <c r="L74">
        <v>100981642</v>
      </c>
      <c r="M74" t="s">
        <v>1008</v>
      </c>
      <c r="N74" t="s">
        <v>47</v>
      </c>
      <c r="O74" t="s">
        <v>47</v>
      </c>
      <c r="P74" s="1">
        <v>42380</v>
      </c>
      <c r="Q74" t="s">
        <v>997</v>
      </c>
      <c r="R74">
        <v>2880.54</v>
      </c>
      <c r="S74" t="s">
        <v>998</v>
      </c>
      <c r="T74" t="s">
        <v>999</v>
      </c>
      <c r="U74" t="s">
        <v>1109</v>
      </c>
      <c r="V74">
        <v>1</v>
      </c>
      <c r="W74" t="e">
        <f>VLOOKUP(U74,T1.Unique.Delivery!$AQ$2:$AW$2720,COLUMNS(T1.Unique.Delivery!$AQ$2701:$AW$2701),0)</f>
        <v>#N/A</v>
      </c>
    </row>
    <row r="75" spans="1:23" x14ac:dyDescent="0.3">
      <c r="A75" t="s">
        <v>986</v>
      </c>
      <c r="B75" t="s">
        <v>987</v>
      </c>
      <c r="C75" t="s">
        <v>988</v>
      </c>
      <c r="D75" t="s">
        <v>207</v>
      </c>
      <c r="E75" t="s">
        <v>1105</v>
      </c>
      <c r="F75" t="s">
        <v>1106</v>
      </c>
      <c r="G75" t="s">
        <v>207</v>
      </c>
      <c r="H75" t="s">
        <v>1006</v>
      </c>
      <c r="I75" t="s">
        <v>54</v>
      </c>
      <c r="J75" t="s">
        <v>159</v>
      </c>
      <c r="K75" t="s">
        <v>1016</v>
      </c>
      <c r="L75">
        <v>100981642</v>
      </c>
      <c r="M75" t="s">
        <v>1008</v>
      </c>
      <c r="N75" t="s">
        <v>47</v>
      </c>
      <c r="O75" t="s">
        <v>47</v>
      </c>
      <c r="P75" s="1">
        <v>42380</v>
      </c>
      <c r="Q75" t="s">
        <v>997</v>
      </c>
      <c r="R75">
        <v>2386.7800000000002</v>
      </c>
      <c r="S75" t="s">
        <v>998</v>
      </c>
      <c r="T75" t="s">
        <v>999</v>
      </c>
      <c r="U75" t="s">
        <v>1110</v>
      </c>
      <c r="V75">
        <v>1</v>
      </c>
      <c r="W75" t="e">
        <f>VLOOKUP(U75,T1.Unique.Delivery!$AQ$2:$AW$2720,COLUMNS(T1.Unique.Delivery!$AQ$2701:$AW$2701),0)</f>
        <v>#N/A</v>
      </c>
    </row>
    <row r="76" spans="1:23" x14ac:dyDescent="0.3">
      <c r="A76" t="s">
        <v>986</v>
      </c>
      <c r="B76" t="s">
        <v>987</v>
      </c>
      <c r="C76" t="s">
        <v>988</v>
      </c>
      <c r="D76" t="s">
        <v>207</v>
      </c>
      <c r="E76" t="s">
        <v>1111</v>
      </c>
      <c r="F76" t="s">
        <v>1112</v>
      </c>
      <c r="G76" t="s">
        <v>207</v>
      </c>
      <c r="H76" t="s">
        <v>1006</v>
      </c>
      <c r="I76" t="s">
        <v>54</v>
      </c>
      <c r="J76" t="s">
        <v>66</v>
      </c>
      <c r="K76" t="s">
        <v>1007</v>
      </c>
      <c r="L76">
        <v>100981642</v>
      </c>
      <c r="M76" t="s">
        <v>1008</v>
      </c>
      <c r="N76" t="s">
        <v>47</v>
      </c>
      <c r="O76" t="s">
        <v>47</v>
      </c>
      <c r="P76" s="1">
        <v>42380</v>
      </c>
      <c r="Q76" t="s">
        <v>997</v>
      </c>
      <c r="R76">
        <v>1130.23</v>
      </c>
      <c r="S76" t="s">
        <v>998</v>
      </c>
      <c r="T76" t="s">
        <v>999</v>
      </c>
      <c r="U76" t="s">
        <v>1113</v>
      </c>
      <c r="V76">
        <v>1</v>
      </c>
      <c r="W76" t="e">
        <f>VLOOKUP(U76,T1.Unique.Delivery!$AQ$2:$AW$2720,COLUMNS(T1.Unique.Delivery!$AQ$2701:$AW$2701),0)</f>
        <v>#N/A</v>
      </c>
    </row>
    <row r="77" spans="1:23" x14ac:dyDescent="0.3">
      <c r="A77" t="s">
        <v>986</v>
      </c>
      <c r="B77" t="s">
        <v>987</v>
      </c>
      <c r="C77" t="s">
        <v>988</v>
      </c>
      <c r="D77" t="s">
        <v>207</v>
      </c>
      <c r="E77" t="s">
        <v>1111</v>
      </c>
      <c r="F77" t="s">
        <v>1112</v>
      </c>
      <c r="G77" t="s">
        <v>207</v>
      </c>
      <c r="H77" t="s">
        <v>1006</v>
      </c>
      <c r="I77" t="s">
        <v>54</v>
      </c>
      <c r="J77" t="s">
        <v>56</v>
      </c>
      <c r="K77" t="s">
        <v>993</v>
      </c>
      <c r="L77">
        <v>100981642</v>
      </c>
      <c r="M77" t="s">
        <v>1008</v>
      </c>
      <c r="N77" t="s">
        <v>47</v>
      </c>
      <c r="O77" t="s">
        <v>47</v>
      </c>
      <c r="P77" s="1">
        <v>42380</v>
      </c>
      <c r="Q77" t="s">
        <v>997</v>
      </c>
      <c r="R77">
        <v>1691.7</v>
      </c>
      <c r="S77" t="s">
        <v>998</v>
      </c>
      <c r="T77" t="s">
        <v>999</v>
      </c>
      <c r="U77" t="s">
        <v>1114</v>
      </c>
      <c r="V77">
        <v>1</v>
      </c>
      <c r="W77" t="e">
        <f>VLOOKUP(U77,T1.Unique.Delivery!$AQ$2:$AW$2720,COLUMNS(T1.Unique.Delivery!$AQ$2701:$AW$2701),0)</f>
        <v>#N/A</v>
      </c>
    </row>
    <row r="78" spans="1:23" x14ac:dyDescent="0.3">
      <c r="A78" t="s">
        <v>986</v>
      </c>
      <c r="B78" t="s">
        <v>987</v>
      </c>
      <c r="C78" t="s">
        <v>988</v>
      </c>
      <c r="D78" t="s">
        <v>207</v>
      </c>
      <c r="E78" t="s">
        <v>1111</v>
      </c>
      <c r="F78" t="s">
        <v>1112</v>
      </c>
      <c r="G78" t="s">
        <v>207</v>
      </c>
      <c r="H78" t="s">
        <v>1006</v>
      </c>
      <c r="I78" t="s">
        <v>54</v>
      </c>
      <c r="J78" t="s">
        <v>129</v>
      </c>
      <c r="K78" t="s">
        <v>1012</v>
      </c>
      <c r="L78">
        <v>100981642</v>
      </c>
      <c r="M78" t="s">
        <v>1008</v>
      </c>
      <c r="N78" t="s">
        <v>47</v>
      </c>
      <c r="O78" t="s">
        <v>47</v>
      </c>
      <c r="P78" s="1">
        <v>42380</v>
      </c>
      <c r="Q78" t="s">
        <v>997</v>
      </c>
      <c r="R78">
        <v>678.7</v>
      </c>
      <c r="S78" t="s">
        <v>998</v>
      </c>
      <c r="T78" t="s">
        <v>999</v>
      </c>
      <c r="U78" t="s">
        <v>1115</v>
      </c>
      <c r="V78">
        <v>1</v>
      </c>
      <c r="W78" t="e">
        <f>VLOOKUP(U78,T1.Unique.Delivery!$AQ$2:$AW$2720,COLUMNS(T1.Unique.Delivery!$AQ$2701:$AW$2701),0)</f>
        <v>#N/A</v>
      </c>
    </row>
    <row r="79" spans="1:23" x14ac:dyDescent="0.3">
      <c r="A79" t="s">
        <v>986</v>
      </c>
      <c r="B79" t="s">
        <v>987</v>
      </c>
      <c r="C79" t="s">
        <v>988</v>
      </c>
      <c r="D79" t="s">
        <v>207</v>
      </c>
      <c r="E79" t="s">
        <v>1111</v>
      </c>
      <c r="F79" t="s">
        <v>1112</v>
      </c>
      <c r="G79" t="s">
        <v>207</v>
      </c>
      <c r="H79" t="s">
        <v>1006</v>
      </c>
      <c r="I79" t="s">
        <v>54</v>
      </c>
      <c r="J79" t="s">
        <v>80</v>
      </c>
      <c r="K79" t="s">
        <v>1014</v>
      </c>
      <c r="L79">
        <v>100981642</v>
      </c>
      <c r="M79" t="s">
        <v>1008</v>
      </c>
      <c r="N79" t="s">
        <v>47</v>
      </c>
      <c r="O79" t="s">
        <v>47</v>
      </c>
      <c r="P79" s="1">
        <v>42380</v>
      </c>
      <c r="Q79" t="s">
        <v>997</v>
      </c>
      <c r="R79">
        <v>840.28</v>
      </c>
      <c r="S79" t="s">
        <v>998</v>
      </c>
      <c r="T79" t="s">
        <v>999</v>
      </c>
      <c r="U79" t="s">
        <v>1116</v>
      </c>
      <c r="V79">
        <v>1</v>
      </c>
      <c r="W79" t="e">
        <f>VLOOKUP(U79,T1.Unique.Delivery!$AQ$2:$AW$2720,COLUMNS(T1.Unique.Delivery!$AQ$2701:$AW$2701),0)</f>
        <v>#N/A</v>
      </c>
    </row>
    <row r="80" spans="1:23" x14ac:dyDescent="0.3">
      <c r="A80" t="s">
        <v>986</v>
      </c>
      <c r="B80" t="s">
        <v>987</v>
      </c>
      <c r="C80" t="s">
        <v>988</v>
      </c>
      <c r="D80" t="s">
        <v>207</v>
      </c>
      <c r="E80" t="s">
        <v>1111</v>
      </c>
      <c r="F80" t="s">
        <v>1112</v>
      </c>
      <c r="G80" t="s">
        <v>207</v>
      </c>
      <c r="H80" t="s">
        <v>1006</v>
      </c>
      <c r="I80" t="s">
        <v>54</v>
      </c>
      <c r="J80" t="s">
        <v>159</v>
      </c>
      <c r="K80" t="s">
        <v>1016</v>
      </c>
      <c r="L80">
        <v>100981642</v>
      </c>
      <c r="M80" t="s">
        <v>1008</v>
      </c>
      <c r="N80" t="s">
        <v>47</v>
      </c>
      <c r="O80" t="s">
        <v>47</v>
      </c>
      <c r="P80" s="1">
        <v>42380</v>
      </c>
      <c r="Q80" t="s">
        <v>997</v>
      </c>
      <c r="R80">
        <v>678.7</v>
      </c>
      <c r="S80" t="s">
        <v>998</v>
      </c>
      <c r="T80" t="s">
        <v>999</v>
      </c>
      <c r="U80" t="s">
        <v>1117</v>
      </c>
      <c r="V80">
        <v>1</v>
      </c>
      <c r="W80" t="e">
        <f>VLOOKUP(U80,T1.Unique.Delivery!$AQ$2:$AW$2720,COLUMNS(T1.Unique.Delivery!$AQ$2701:$AW$2701),0)</f>
        <v>#N/A</v>
      </c>
    </row>
    <row r="81" spans="1:23" x14ac:dyDescent="0.3">
      <c r="A81" t="s">
        <v>986</v>
      </c>
      <c r="B81" t="s">
        <v>987</v>
      </c>
      <c r="C81" t="s">
        <v>988</v>
      </c>
      <c r="D81" t="s">
        <v>207</v>
      </c>
      <c r="E81" t="s">
        <v>1118</v>
      </c>
      <c r="F81" t="s">
        <v>1119</v>
      </c>
      <c r="G81" t="s">
        <v>207</v>
      </c>
      <c r="H81" t="s">
        <v>1006</v>
      </c>
      <c r="I81" t="s">
        <v>54</v>
      </c>
      <c r="J81" t="s">
        <v>66</v>
      </c>
      <c r="K81" t="s">
        <v>1007</v>
      </c>
      <c r="L81">
        <v>100981642</v>
      </c>
      <c r="M81" t="s">
        <v>1008</v>
      </c>
      <c r="N81" t="s">
        <v>47</v>
      </c>
      <c r="O81" t="s">
        <v>47</v>
      </c>
      <c r="P81" s="1">
        <v>42380</v>
      </c>
      <c r="Q81" t="s">
        <v>997</v>
      </c>
      <c r="R81">
        <v>1603</v>
      </c>
      <c r="S81" t="s">
        <v>998</v>
      </c>
      <c r="T81" t="s">
        <v>999</v>
      </c>
      <c r="U81" t="s">
        <v>1120</v>
      </c>
      <c r="V81">
        <v>1</v>
      </c>
      <c r="W81" t="e">
        <f>VLOOKUP(U81,T1.Unique.Delivery!$AQ$2:$AW$2720,COLUMNS(T1.Unique.Delivery!$AQ$2701:$AW$2701),0)</f>
        <v>#N/A</v>
      </c>
    </row>
    <row r="82" spans="1:23" x14ac:dyDescent="0.3">
      <c r="A82" t="s">
        <v>986</v>
      </c>
      <c r="B82" t="s">
        <v>987</v>
      </c>
      <c r="C82" t="s">
        <v>988</v>
      </c>
      <c r="D82" t="s">
        <v>207</v>
      </c>
      <c r="E82" t="s">
        <v>1118</v>
      </c>
      <c r="F82" t="s">
        <v>1119</v>
      </c>
      <c r="G82" t="s">
        <v>207</v>
      </c>
      <c r="H82" t="s">
        <v>1006</v>
      </c>
      <c r="I82" t="s">
        <v>54</v>
      </c>
      <c r="J82" t="s">
        <v>129</v>
      </c>
      <c r="K82" t="s">
        <v>1012</v>
      </c>
      <c r="L82">
        <v>100981642</v>
      </c>
      <c r="M82" t="s">
        <v>1008</v>
      </c>
      <c r="N82" t="s">
        <v>47</v>
      </c>
      <c r="O82" t="s">
        <v>47</v>
      </c>
      <c r="P82" s="1">
        <v>42380</v>
      </c>
      <c r="Q82" t="s">
        <v>997</v>
      </c>
      <c r="R82">
        <v>1075.83</v>
      </c>
      <c r="S82" t="s">
        <v>998</v>
      </c>
      <c r="T82" t="s">
        <v>999</v>
      </c>
      <c r="U82" t="s">
        <v>1121</v>
      </c>
      <c r="V82">
        <v>1</v>
      </c>
      <c r="W82" t="e">
        <f>VLOOKUP(U82,T1.Unique.Delivery!$AQ$2:$AW$2720,COLUMNS(T1.Unique.Delivery!$AQ$2701:$AW$2701),0)</f>
        <v>#N/A</v>
      </c>
    </row>
    <row r="83" spans="1:23" x14ac:dyDescent="0.3">
      <c r="A83" t="s">
        <v>986</v>
      </c>
      <c r="B83" t="s">
        <v>987</v>
      </c>
      <c r="C83" t="s">
        <v>988</v>
      </c>
      <c r="D83" t="s">
        <v>207</v>
      </c>
      <c r="E83" t="s">
        <v>1118</v>
      </c>
      <c r="F83" t="s">
        <v>1119</v>
      </c>
      <c r="G83" t="s">
        <v>207</v>
      </c>
      <c r="H83" t="s">
        <v>1006</v>
      </c>
      <c r="I83" t="s">
        <v>54</v>
      </c>
      <c r="J83" t="s">
        <v>80</v>
      </c>
      <c r="K83" t="s">
        <v>1014</v>
      </c>
      <c r="L83">
        <v>100981642</v>
      </c>
      <c r="M83" t="s">
        <v>1008</v>
      </c>
      <c r="N83" t="s">
        <v>47</v>
      </c>
      <c r="O83" t="s">
        <v>47</v>
      </c>
      <c r="P83" s="1">
        <v>42380</v>
      </c>
      <c r="Q83" t="s">
        <v>997</v>
      </c>
      <c r="R83">
        <v>1396.56</v>
      </c>
      <c r="S83" t="s">
        <v>998</v>
      </c>
      <c r="T83" t="s">
        <v>999</v>
      </c>
      <c r="U83" t="s">
        <v>1122</v>
      </c>
      <c r="V83">
        <v>1</v>
      </c>
      <c r="W83" t="e">
        <f>VLOOKUP(U83,T1.Unique.Delivery!$AQ$2:$AW$2720,COLUMNS(T1.Unique.Delivery!$AQ$2701:$AW$2701),0)</f>
        <v>#N/A</v>
      </c>
    </row>
    <row r="84" spans="1:23" x14ac:dyDescent="0.3">
      <c r="A84" t="s">
        <v>986</v>
      </c>
      <c r="B84" t="s">
        <v>987</v>
      </c>
      <c r="C84" t="s">
        <v>988</v>
      </c>
      <c r="D84" t="s">
        <v>207</v>
      </c>
      <c r="E84" t="s">
        <v>1118</v>
      </c>
      <c r="F84" t="s">
        <v>1119</v>
      </c>
      <c r="G84" t="s">
        <v>207</v>
      </c>
      <c r="H84" t="s">
        <v>1006</v>
      </c>
      <c r="I84" t="s">
        <v>54</v>
      </c>
      <c r="J84" t="s">
        <v>159</v>
      </c>
      <c r="K84" t="s">
        <v>1016</v>
      </c>
      <c r="L84">
        <v>100981642</v>
      </c>
      <c r="M84" t="s">
        <v>1008</v>
      </c>
      <c r="N84" t="s">
        <v>47</v>
      </c>
      <c r="O84" t="s">
        <v>47</v>
      </c>
      <c r="P84" s="1">
        <v>42380</v>
      </c>
      <c r="Q84" t="s">
        <v>997</v>
      </c>
      <c r="R84">
        <v>1075.83</v>
      </c>
      <c r="S84" t="s">
        <v>998</v>
      </c>
      <c r="T84" t="s">
        <v>999</v>
      </c>
      <c r="U84" t="s">
        <v>1123</v>
      </c>
      <c r="V84">
        <v>1</v>
      </c>
      <c r="W84" t="e">
        <f>VLOOKUP(U84,T1.Unique.Delivery!$AQ$2:$AW$2720,COLUMNS(T1.Unique.Delivery!$AQ$2701:$AW$2701),0)</f>
        <v>#N/A</v>
      </c>
    </row>
    <row r="85" spans="1:23" x14ac:dyDescent="0.3">
      <c r="A85" t="s">
        <v>986</v>
      </c>
      <c r="B85" t="s">
        <v>987</v>
      </c>
      <c r="C85" t="s">
        <v>988</v>
      </c>
      <c r="D85" t="s">
        <v>207</v>
      </c>
      <c r="E85" t="s">
        <v>1124</v>
      </c>
      <c r="F85" t="s">
        <v>1125</v>
      </c>
      <c r="G85" t="s">
        <v>207</v>
      </c>
      <c r="H85" t="s">
        <v>1006</v>
      </c>
      <c r="I85" t="s">
        <v>54</v>
      </c>
      <c r="J85" t="s">
        <v>66</v>
      </c>
      <c r="K85" t="s">
        <v>1007</v>
      </c>
      <c r="L85">
        <v>100981642</v>
      </c>
      <c r="M85" t="s">
        <v>1008</v>
      </c>
      <c r="N85" t="s">
        <v>47</v>
      </c>
      <c r="O85" t="s">
        <v>47</v>
      </c>
      <c r="P85" s="1">
        <v>42380</v>
      </c>
      <c r="Q85" t="s">
        <v>997</v>
      </c>
      <c r="R85">
        <v>3628.38</v>
      </c>
      <c r="S85" t="s">
        <v>998</v>
      </c>
      <c r="T85" t="s">
        <v>999</v>
      </c>
      <c r="U85" t="s">
        <v>1126</v>
      </c>
      <c r="V85">
        <v>1</v>
      </c>
      <c r="W85" t="e">
        <f>VLOOKUP(U85,T1.Unique.Delivery!$AQ$2:$AW$2720,COLUMNS(T1.Unique.Delivery!$AQ$2701:$AW$2701),0)</f>
        <v>#N/A</v>
      </c>
    </row>
    <row r="86" spans="1:23" x14ac:dyDescent="0.3">
      <c r="A86" t="s">
        <v>986</v>
      </c>
      <c r="B86" t="s">
        <v>987</v>
      </c>
      <c r="C86" t="s">
        <v>988</v>
      </c>
      <c r="D86" t="s">
        <v>207</v>
      </c>
      <c r="E86" t="s">
        <v>1124</v>
      </c>
      <c r="F86" t="s">
        <v>1125</v>
      </c>
      <c r="G86" t="s">
        <v>207</v>
      </c>
      <c r="H86" t="s">
        <v>1006</v>
      </c>
      <c r="I86" t="s">
        <v>54</v>
      </c>
      <c r="J86" t="s">
        <v>66</v>
      </c>
      <c r="K86" t="s">
        <v>1007</v>
      </c>
      <c r="L86">
        <v>101093720</v>
      </c>
      <c r="M86" t="s">
        <v>55</v>
      </c>
      <c r="N86" t="s">
        <v>47</v>
      </c>
      <c r="O86" t="s">
        <v>47</v>
      </c>
      <c r="P86" s="1">
        <v>42379</v>
      </c>
      <c r="Q86" t="s">
        <v>997</v>
      </c>
      <c r="R86">
        <v>4665.6000000000004</v>
      </c>
      <c r="S86" t="s">
        <v>998</v>
      </c>
      <c r="T86" t="s">
        <v>999</v>
      </c>
      <c r="U86" t="s">
        <v>1127</v>
      </c>
      <c r="V86">
        <v>1</v>
      </c>
      <c r="W86" t="e">
        <f>VLOOKUP(U86,T1.Unique.Delivery!$AQ$2:$AW$2720,COLUMNS(T1.Unique.Delivery!$AQ$2701:$AW$2701),0)</f>
        <v>#N/A</v>
      </c>
    </row>
    <row r="87" spans="1:23" x14ac:dyDescent="0.3">
      <c r="A87" t="s">
        <v>986</v>
      </c>
      <c r="B87" t="s">
        <v>987</v>
      </c>
      <c r="C87" t="s">
        <v>988</v>
      </c>
      <c r="D87" t="s">
        <v>207</v>
      </c>
      <c r="E87" t="s">
        <v>1124</v>
      </c>
      <c r="F87" t="s">
        <v>1125</v>
      </c>
      <c r="G87" t="s">
        <v>207</v>
      </c>
      <c r="H87" t="s">
        <v>1006</v>
      </c>
      <c r="I87" t="s">
        <v>54</v>
      </c>
      <c r="J87" t="s">
        <v>56</v>
      </c>
      <c r="K87" t="s">
        <v>993</v>
      </c>
      <c r="L87">
        <v>100981642</v>
      </c>
      <c r="M87" t="s">
        <v>1008</v>
      </c>
      <c r="N87" t="s">
        <v>47</v>
      </c>
      <c r="O87" t="s">
        <v>47</v>
      </c>
      <c r="P87" s="1">
        <v>42380</v>
      </c>
      <c r="Q87" t="s">
        <v>997</v>
      </c>
      <c r="R87">
        <v>4195.8500000000004</v>
      </c>
      <c r="S87" t="s">
        <v>998</v>
      </c>
      <c r="T87" t="s">
        <v>999</v>
      </c>
      <c r="U87" t="s">
        <v>1128</v>
      </c>
      <c r="V87">
        <v>1</v>
      </c>
      <c r="W87" t="e">
        <f>VLOOKUP(U87,T1.Unique.Delivery!$AQ$2:$AW$2720,COLUMNS(T1.Unique.Delivery!$AQ$2701:$AW$2701),0)</f>
        <v>#N/A</v>
      </c>
    </row>
    <row r="88" spans="1:23" x14ac:dyDescent="0.3">
      <c r="A88" t="s">
        <v>986</v>
      </c>
      <c r="B88" t="s">
        <v>987</v>
      </c>
      <c r="C88" t="s">
        <v>988</v>
      </c>
      <c r="D88" t="s">
        <v>207</v>
      </c>
      <c r="E88" t="s">
        <v>1124</v>
      </c>
      <c r="F88" t="s">
        <v>1125</v>
      </c>
      <c r="G88" t="s">
        <v>207</v>
      </c>
      <c r="H88" t="s">
        <v>1006</v>
      </c>
      <c r="I88" t="s">
        <v>54</v>
      </c>
      <c r="J88" t="s">
        <v>129</v>
      </c>
      <c r="K88" t="s">
        <v>1012</v>
      </c>
      <c r="L88">
        <v>100981642</v>
      </c>
      <c r="M88" t="s">
        <v>1008</v>
      </c>
      <c r="N88" t="s">
        <v>47</v>
      </c>
      <c r="O88" t="s">
        <v>47</v>
      </c>
      <c r="P88" s="1">
        <v>42380</v>
      </c>
      <c r="Q88" t="s">
        <v>997</v>
      </c>
      <c r="R88">
        <v>2744.3</v>
      </c>
      <c r="S88" t="s">
        <v>998</v>
      </c>
      <c r="T88" t="s">
        <v>999</v>
      </c>
      <c r="U88" t="s">
        <v>1129</v>
      </c>
      <c r="V88">
        <v>1</v>
      </c>
      <c r="W88" t="e">
        <f>VLOOKUP(U88,T1.Unique.Delivery!$AQ$2:$AW$2720,COLUMNS(T1.Unique.Delivery!$AQ$2701:$AW$2701),0)</f>
        <v>#N/A</v>
      </c>
    </row>
    <row r="89" spans="1:23" x14ac:dyDescent="0.3">
      <c r="A89" t="s">
        <v>986</v>
      </c>
      <c r="B89" t="s">
        <v>987</v>
      </c>
      <c r="C89" t="s">
        <v>988</v>
      </c>
      <c r="D89" t="s">
        <v>207</v>
      </c>
      <c r="E89" t="s">
        <v>1124</v>
      </c>
      <c r="F89" t="s">
        <v>1125</v>
      </c>
      <c r="G89" t="s">
        <v>207</v>
      </c>
      <c r="H89" t="s">
        <v>1006</v>
      </c>
      <c r="I89" t="s">
        <v>54</v>
      </c>
      <c r="J89" t="s">
        <v>80</v>
      </c>
      <c r="K89" t="s">
        <v>1014</v>
      </c>
      <c r="L89">
        <v>100981642</v>
      </c>
      <c r="M89" t="s">
        <v>1008</v>
      </c>
      <c r="N89" t="s">
        <v>47</v>
      </c>
      <c r="O89" t="s">
        <v>47</v>
      </c>
      <c r="P89" s="1">
        <v>42380</v>
      </c>
      <c r="Q89" t="s">
        <v>997</v>
      </c>
      <c r="R89">
        <v>3346.87</v>
      </c>
      <c r="S89" t="s">
        <v>998</v>
      </c>
      <c r="T89" t="s">
        <v>999</v>
      </c>
      <c r="U89" t="s">
        <v>1130</v>
      </c>
      <c r="V89">
        <v>1</v>
      </c>
      <c r="W89" t="e">
        <f>VLOOKUP(U89,T1.Unique.Delivery!$AQ$2:$AW$2720,COLUMNS(T1.Unique.Delivery!$AQ$2701:$AW$2701),0)</f>
        <v>#N/A</v>
      </c>
    </row>
    <row r="90" spans="1:23" x14ac:dyDescent="0.3">
      <c r="A90" t="s">
        <v>986</v>
      </c>
      <c r="B90" t="s">
        <v>987</v>
      </c>
      <c r="C90" t="s">
        <v>988</v>
      </c>
      <c r="D90" t="s">
        <v>207</v>
      </c>
      <c r="E90" t="s">
        <v>1124</v>
      </c>
      <c r="F90" t="s">
        <v>1125</v>
      </c>
      <c r="G90" t="s">
        <v>207</v>
      </c>
      <c r="H90" t="s">
        <v>1006</v>
      </c>
      <c r="I90" t="s">
        <v>54</v>
      </c>
      <c r="J90" t="s">
        <v>159</v>
      </c>
      <c r="K90" t="s">
        <v>1016</v>
      </c>
      <c r="L90">
        <v>100981642</v>
      </c>
      <c r="M90" t="s">
        <v>1008</v>
      </c>
      <c r="N90" t="s">
        <v>47</v>
      </c>
      <c r="O90" t="s">
        <v>47</v>
      </c>
      <c r="P90" s="1">
        <v>42380</v>
      </c>
      <c r="Q90" t="s">
        <v>997</v>
      </c>
      <c r="R90">
        <v>2744.3</v>
      </c>
      <c r="S90" t="s">
        <v>998</v>
      </c>
      <c r="T90" t="s">
        <v>999</v>
      </c>
      <c r="U90" t="s">
        <v>1131</v>
      </c>
      <c r="V90">
        <v>1</v>
      </c>
      <c r="W90" t="e">
        <f>VLOOKUP(U90,T1.Unique.Delivery!$AQ$2:$AW$2720,COLUMNS(T1.Unique.Delivery!$AQ$2701:$AW$2701),0)</f>
        <v>#N/A</v>
      </c>
    </row>
    <row r="91" spans="1:23" x14ac:dyDescent="0.3">
      <c r="A91" t="s">
        <v>986</v>
      </c>
      <c r="B91" t="s">
        <v>987</v>
      </c>
      <c r="C91" t="s">
        <v>988</v>
      </c>
      <c r="D91" t="s">
        <v>207</v>
      </c>
      <c r="E91" t="s">
        <v>1132</v>
      </c>
      <c r="F91" t="s">
        <v>1133</v>
      </c>
      <c r="G91" t="s">
        <v>207</v>
      </c>
      <c r="H91" t="s">
        <v>1006</v>
      </c>
      <c r="I91" t="s">
        <v>54</v>
      </c>
      <c r="J91" t="s">
        <v>66</v>
      </c>
      <c r="K91" t="s">
        <v>1007</v>
      </c>
      <c r="L91">
        <v>100981642</v>
      </c>
      <c r="M91" t="s">
        <v>1008</v>
      </c>
      <c r="N91" t="s">
        <v>47</v>
      </c>
      <c r="O91" t="s">
        <v>47</v>
      </c>
      <c r="P91" s="1">
        <v>42380</v>
      </c>
      <c r="Q91" t="s">
        <v>997</v>
      </c>
      <c r="R91">
        <v>1130.23</v>
      </c>
      <c r="S91" t="s">
        <v>998</v>
      </c>
      <c r="T91" t="s">
        <v>999</v>
      </c>
      <c r="U91" t="s">
        <v>1134</v>
      </c>
      <c r="V91">
        <v>1</v>
      </c>
      <c r="W91" t="e">
        <f>VLOOKUP(U91,T1.Unique.Delivery!$AQ$2:$AW$2720,COLUMNS(T1.Unique.Delivery!$AQ$2701:$AW$2701),0)</f>
        <v>#N/A</v>
      </c>
    </row>
    <row r="92" spans="1:23" x14ac:dyDescent="0.3">
      <c r="A92" t="s">
        <v>986</v>
      </c>
      <c r="B92" t="s">
        <v>987</v>
      </c>
      <c r="C92" t="s">
        <v>988</v>
      </c>
      <c r="D92" t="s">
        <v>207</v>
      </c>
      <c r="E92" t="s">
        <v>1132</v>
      </c>
      <c r="F92" t="s">
        <v>1133</v>
      </c>
      <c r="G92" t="s">
        <v>207</v>
      </c>
      <c r="H92" t="s">
        <v>1006</v>
      </c>
      <c r="I92" t="s">
        <v>54</v>
      </c>
      <c r="J92" t="s">
        <v>56</v>
      </c>
      <c r="K92" t="s">
        <v>993</v>
      </c>
      <c r="L92">
        <v>100981642</v>
      </c>
      <c r="M92" t="s">
        <v>1008</v>
      </c>
      <c r="N92" t="s">
        <v>47</v>
      </c>
      <c r="O92" t="s">
        <v>47</v>
      </c>
      <c r="P92" s="1">
        <v>42380</v>
      </c>
      <c r="Q92" t="s">
        <v>997</v>
      </c>
      <c r="R92">
        <v>1691.7</v>
      </c>
      <c r="S92" t="s">
        <v>998</v>
      </c>
      <c r="T92" t="s">
        <v>999</v>
      </c>
      <c r="U92" t="s">
        <v>1135</v>
      </c>
      <c r="V92">
        <v>1</v>
      </c>
      <c r="W92" t="e">
        <f>VLOOKUP(U92,T1.Unique.Delivery!$AQ$2:$AW$2720,COLUMNS(T1.Unique.Delivery!$AQ$2701:$AW$2701),0)</f>
        <v>#N/A</v>
      </c>
    </row>
    <row r="93" spans="1:23" x14ac:dyDescent="0.3">
      <c r="A93" t="s">
        <v>986</v>
      </c>
      <c r="B93" t="s">
        <v>987</v>
      </c>
      <c r="C93" t="s">
        <v>988</v>
      </c>
      <c r="D93" t="s">
        <v>207</v>
      </c>
      <c r="E93" t="s">
        <v>1132</v>
      </c>
      <c r="F93" t="s">
        <v>1133</v>
      </c>
      <c r="G93" t="s">
        <v>207</v>
      </c>
      <c r="H93" t="s">
        <v>1006</v>
      </c>
      <c r="I93" t="s">
        <v>54</v>
      </c>
      <c r="J93" t="s">
        <v>129</v>
      </c>
      <c r="K93" t="s">
        <v>1012</v>
      </c>
      <c r="L93">
        <v>100981642</v>
      </c>
      <c r="M93" t="s">
        <v>1008</v>
      </c>
      <c r="N93" t="s">
        <v>47</v>
      </c>
      <c r="O93" t="s">
        <v>47</v>
      </c>
      <c r="P93" s="1">
        <v>42380</v>
      </c>
      <c r="Q93" t="s">
        <v>997</v>
      </c>
      <c r="R93">
        <v>678.7</v>
      </c>
      <c r="S93" t="s">
        <v>998</v>
      </c>
      <c r="T93" t="s">
        <v>999</v>
      </c>
      <c r="U93" t="s">
        <v>1136</v>
      </c>
      <c r="V93">
        <v>1</v>
      </c>
      <c r="W93" t="e">
        <f>VLOOKUP(U93,T1.Unique.Delivery!$AQ$2:$AW$2720,COLUMNS(T1.Unique.Delivery!$AQ$2701:$AW$2701),0)</f>
        <v>#N/A</v>
      </c>
    </row>
    <row r="94" spans="1:23" x14ac:dyDescent="0.3">
      <c r="A94" t="s">
        <v>986</v>
      </c>
      <c r="B94" t="s">
        <v>987</v>
      </c>
      <c r="C94" t="s">
        <v>988</v>
      </c>
      <c r="D94" t="s">
        <v>207</v>
      </c>
      <c r="E94" t="s">
        <v>1132</v>
      </c>
      <c r="F94" t="s">
        <v>1133</v>
      </c>
      <c r="G94" t="s">
        <v>207</v>
      </c>
      <c r="H94" t="s">
        <v>1006</v>
      </c>
      <c r="I94" t="s">
        <v>54</v>
      </c>
      <c r="J94" t="s">
        <v>80</v>
      </c>
      <c r="K94" t="s">
        <v>1014</v>
      </c>
      <c r="L94">
        <v>100981642</v>
      </c>
      <c r="M94" t="s">
        <v>1008</v>
      </c>
      <c r="N94" t="s">
        <v>47</v>
      </c>
      <c r="O94" t="s">
        <v>47</v>
      </c>
      <c r="P94" s="1">
        <v>42380</v>
      </c>
      <c r="Q94" t="s">
        <v>997</v>
      </c>
      <c r="R94">
        <v>840.28</v>
      </c>
      <c r="S94" t="s">
        <v>998</v>
      </c>
      <c r="T94" t="s">
        <v>999</v>
      </c>
      <c r="U94" t="s">
        <v>1137</v>
      </c>
      <c r="V94">
        <v>1</v>
      </c>
      <c r="W94" t="e">
        <f>VLOOKUP(U94,T1.Unique.Delivery!$AQ$2:$AW$2720,COLUMNS(T1.Unique.Delivery!$AQ$2701:$AW$2701),0)</f>
        <v>#N/A</v>
      </c>
    </row>
    <row r="95" spans="1:23" x14ac:dyDescent="0.3">
      <c r="A95" t="s">
        <v>986</v>
      </c>
      <c r="B95" t="s">
        <v>987</v>
      </c>
      <c r="C95" t="s">
        <v>988</v>
      </c>
      <c r="D95" t="s">
        <v>207</v>
      </c>
      <c r="E95" t="s">
        <v>1132</v>
      </c>
      <c r="F95" t="s">
        <v>1133</v>
      </c>
      <c r="G95" t="s">
        <v>207</v>
      </c>
      <c r="H95" t="s">
        <v>1006</v>
      </c>
      <c r="I95" t="s">
        <v>54</v>
      </c>
      <c r="J95" t="s">
        <v>159</v>
      </c>
      <c r="K95" t="s">
        <v>1016</v>
      </c>
      <c r="L95">
        <v>100981642</v>
      </c>
      <c r="M95" t="s">
        <v>1008</v>
      </c>
      <c r="N95" t="s">
        <v>47</v>
      </c>
      <c r="O95" t="s">
        <v>47</v>
      </c>
      <c r="P95" s="1">
        <v>42380</v>
      </c>
      <c r="Q95" t="s">
        <v>997</v>
      </c>
      <c r="R95">
        <v>678.7</v>
      </c>
      <c r="S95" t="s">
        <v>998</v>
      </c>
      <c r="T95" t="s">
        <v>999</v>
      </c>
      <c r="U95" t="s">
        <v>1138</v>
      </c>
      <c r="V95">
        <v>1</v>
      </c>
      <c r="W95" t="e">
        <f>VLOOKUP(U95,T1.Unique.Delivery!$AQ$2:$AW$2720,COLUMNS(T1.Unique.Delivery!$AQ$2701:$AW$2701),0)</f>
        <v>#N/A</v>
      </c>
    </row>
    <row r="96" spans="1:23" x14ac:dyDescent="0.3">
      <c r="A96" t="s">
        <v>986</v>
      </c>
      <c r="B96" t="s">
        <v>987</v>
      </c>
      <c r="C96" t="s">
        <v>988</v>
      </c>
      <c r="D96" t="s">
        <v>207</v>
      </c>
      <c r="E96" t="s">
        <v>1139</v>
      </c>
      <c r="F96" t="s">
        <v>1140</v>
      </c>
      <c r="G96" t="s">
        <v>207</v>
      </c>
      <c r="H96" t="s">
        <v>1006</v>
      </c>
      <c r="I96" t="s">
        <v>54</v>
      </c>
      <c r="J96" t="s">
        <v>66</v>
      </c>
      <c r="K96" t="s">
        <v>1007</v>
      </c>
      <c r="L96">
        <v>100981642</v>
      </c>
      <c r="M96" t="s">
        <v>1008</v>
      </c>
      <c r="N96" t="s">
        <v>47</v>
      </c>
      <c r="O96" t="s">
        <v>47</v>
      </c>
      <c r="P96" s="1">
        <v>42380</v>
      </c>
      <c r="Q96" t="s">
        <v>997</v>
      </c>
      <c r="R96">
        <v>1603</v>
      </c>
      <c r="S96" t="s">
        <v>998</v>
      </c>
      <c r="T96" t="s">
        <v>999</v>
      </c>
      <c r="U96" t="s">
        <v>1141</v>
      </c>
      <c r="V96">
        <v>1</v>
      </c>
      <c r="W96" t="e">
        <f>VLOOKUP(U96,T1.Unique.Delivery!$AQ$2:$AW$2720,COLUMNS(T1.Unique.Delivery!$AQ$2701:$AW$2701),0)</f>
        <v>#N/A</v>
      </c>
    </row>
    <row r="97" spans="1:23" x14ac:dyDescent="0.3">
      <c r="A97" t="s">
        <v>986</v>
      </c>
      <c r="B97" t="s">
        <v>987</v>
      </c>
      <c r="C97" t="s">
        <v>988</v>
      </c>
      <c r="D97" t="s">
        <v>207</v>
      </c>
      <c r="E97" t="s">
        <v>1139</v>
      </c>
      <c r="F97" t="s">
        <v>1140</v>
      </c>
      <c r="G97" t="s">
        <v>207</v>
      </c>
      <c r="H97" t="s">
        <v>1006</v>
      </c>
      <c r="I97" t="s">
        <v>54</v>
      </c>
      <c r="J97" t="s">
        <v>129</v>
      </c>
      <c r="K97" t="s">
        <v>1012</v>
      </c>
      <c r="L97">
        <v>100981642</v>
      </c>
      <c r="M97" t="s">
        <v>1008</v>
      </c>
      <c r="N97" t="s">
        <v>47</v>
      </c>
      <c r="O97" t="s">
        <v>47</v>
      </c>
      <c r="P97" s="1">
        <v>42380</v>
      </c>
      <c r="Q97" t="s">
        <v>997</v>
      </c>
      <c r="R97">
        <v>1075.83</v>
      </c>
      <c r="S97" t="s">
        <v>998</v>
      </c>
      <c r="T97" t="s">
        <v>999</v>
      </c>
      <c r="U97" t="s">
        <v>1142</v>
      </c>
      <c r="V97">
        <v>1</v>
      </c>
      <c r="W97" t="e">
        <f>VLOOKUP(U97,T1.Unique.Delivery!$AQ$2:$AW$2720,COLUMNS(T1.Unique.Delivery!$AQ$2701:$AW$2701),0)</f>
        <v>#N/A</v>
      </c>
    </row>
    <row r="98" spans="1:23" x14ac:dyDescent="0.3">
      <c r="A98" t="s">
        <v>986</v>
      </c>
      <c r="B98" t="s">
        <v>987</v>
      </c>
      <c r="C98" t="s">
        <v>988</v>
      </c>
      <c r="D98" t="s">
        <v>207</v>
      </c>
      <c r="E98" t="s">
        <v>1139</v>
      </c>
      <c r="F98" t="s">
        <v>1140</v>
      </c>
      <c r="G98" t="s">
        <v>207</v>
      </c>
      <c r="H98" t="s">
        <v>1006</v>
      </c>
      <c r="I98" t="s">
        <v>54</v>
      </c>
      <c r="J98" t="s">
        <v>80</v>
      </c>
      <c r="K98" t="s">
        <v>1014</v>
      </c>
      <c r="L98">
        <v>100981642</v>
      </c>
      <c r="M98" t="s">
        <v>1008</v>
      </c>
      <c r="N98" t="s">
        <v>47</v>
      </c>
      <c r="O98" t="s">
        <v>47</v>
      </c>
      <c r="P98" s="1">
        <v>42380</v>
      </c>
      <c r="Q98" t="s">
        <v>997</v>
      </c>
      <c r="R98">
        <v>1396.56</v>
      </c>
      <c r="S98" t="s">
        <v>998</v>
      </c>
      <c r="T98" t="s">
        <v>999</v>
      </c>
      <c r="U98" t="s">
        <v>1143</v>
      </c>
      <c r="V98">
        <v>1</v>
      </c>
      <c r="W98" t="e">
        <f>VLOOKUP(U98,T1.Unique.Delivery!$AQ$2:$AW$2720,COLUMNS(T1.Unique.Delivery!$AQ$2701:$AW$2701),0)</f>
        <v>#N/A</v>
      </c>
    </row>
    <row r="99" spans="1:23" x14ac:dyDescent="0.3">
      <c r="A99" t="s">
        <v>986</v>
      </c>
      <c r="B99" t="s">
        <v>987</v>
      </c>
      <c r="C99" t="s">
        <v>988</v>
      </c>
      <c r="D99" t="s">
        <v>207</v>
      </c>
      <c r="E99" t="s">
        <v>1139</v>
      </c>
      <c r="F99" t="s">
        <v>1140</v>
      </c>
      <c r="G99" t="s">
        <v>207</v>
      </c>
      <c r="H99" t="s">
        <v>1006</v>
      </c>
      <c r="I99" t="s">
        <v>54</v>
      </c>
      <c r="J99" t="s">
        <v>159</v>
      </c>
      <c r="K99" t="s">
        <v>1016</v>
      </c>
      <c r="L99">
        <v>100981642</v>
      </c>
      <c r="M99" t="s">
        <v>1008</v>
      </c>
      <c r="N99" t="s">
        <v>47</v>
      </c>
      <c r="O99" t="s">
        <v>47</v>
      </c>
      <c r="P99" s="1">
        <v>42380</v>
      </c>
      <c r="Q99" t="s">
        <v>997</v>
      </c>
      <c r="R99">
        <v>1075.83</v>
      </c>
      <c r="S99" t="s">
        <v>998</v>
      </c>
      <c r="T99" t="s">
        <v>999</v>
      </c>
      <c r="U99" t="s">
        <v>1144</v>
      </c>
      <c r="V99">
        <v>1</v>
      </c>
      <c r="W99" t="e">
        <f>VLOOKUP(U99,T1.Unique.Delivery!$AQ$2:$AW$2720,COLUMNS(T1.Unique.Delivery!$AQ$2701:$AW$2701),0)</f>
        <v>#N/A</v>
      </c>
    </row>
    <row r="100" spans="1:23" x14ac:dyDescent="0.3">
      <c r="A100" t="s">
        <v>986</v>
      </c>
      <c r="B100" t="s">
        <v>987</v>
      </c>
      <c r="C100" t="s">
        <v>988</v>
      </c>
      <c r="D100" t="s">
        <v>207</v>
      </c>
      <c r="E100" t="s">
        <v>1145</v>
      </c>
      <c r="F100" t="s">
        <v>1146</v>
      </c>
      <c r="G100" t="s">
        <v>207</v>
      </c>
      <c r="H100" t="s">
        <v>1006</v>
      </c>
      <c r="I100" t="s">
        <v>54</v>
      </c>
      <c r="J100" t="s">
        <v>66</v>
      </c>
      <c r="K100" t="s">
        <v>1007</v>
      </c>
      <c r="L100">
        <v>100981642</v>
      </c>
      <c r="M100" t="s">
        <v>1008</v>
      </c>
      <c r="N100" t="s">
        <v>47</v>
      </c>
      <c r="O100" t="s">
        <v>47</v>
      </c>
      <c r="P100" s="1">
        <v>42380</v>
      </c>
      <c r="Q100" t="s">
        <v>997</v>
      </c>
      <c r="R100">
        <v>1130.23</v>
      </c>
      <c r="S100" t="s">
        <v>998</v>
      </c>
      <c r="T100" t="s">
        <v>999</v>
      </c>
      <c r="U100" t="s">
        <v>1147</v>
      </c>
      <c r="V100">
        <v>1</v>
      </c>
      <c r="W100" t="e">
        <f>VLOOKUP(U100,T1.Unique.Delivery!$AQ$2:$AW$2720,COLUMNS(T1.Unique.Delivery!$AQ$2701:$AW$2701),0)</f>
        <v>#N/A</v>
      </c>
    </row>
    <row r="101" spans="1:23" x14ac:dyDescent="0.3">
      <c r="A101" t="s">
        <v>986</v>
      </c>
      <c r="B101" t="s">
        <v>987</v>
      </c>
      <c r="C101" t="s">
        <v>988</v>
      </c>
      <c r="D101" t="s">
        <v>207</v>
      </c>
      <c r="E101" t="s">
        <v>1145</v>
      </c>
      <c r="F101" t="s">
        <v>1146</v>
      </c>
      <c r="G101" t="s">
        <v>207</v>
      </c>
      <c r="H101" t="s">
        <v>1006</v>
      </c>
      <c r="I101" t="s">
        <v>54</v>
      </c>
      <c r="J101" t="s">
        <v>56</v>
      </c>
      <c r="K101" t="s">
        <v>993</v>
      </c>
      <c r="L101">
        <v>100223303</v>
      </c>
      <c r="M101" t="s">
        <v>994</v>
      </c>
      <c r="N101" t="s">
        <v>47</v>
      </c>
      <c r="O101" t="s">
        <v>47</v>
      </c>
      <c r="P101" t="s">
        <v>1040</v>
      </c>
      <c r="Q101" t="s">
        <v>997</v>
      </c>
      <c r="R101">
        <v>250</v>
      </c>
      <c r="S101" t="s">
        <v>998</v>
      </c>
      <c r="T101" t="s">
        <v>999</v>
      </c>
      <c r="U101" t="s">
        <v>1148</v>
      </c>
      <c r="V101">
        <v>1</v>
      </c>
      <c r="W101" t="e">
        <f>VLOOKUP(U101,T1.Unique.Delivery!$AQ$2:$AW$2720,COLUMNS(T1.Unique.Delivery!$AQ$2701:$AW$2701),0)</f>
        <v>#N/A</v>
      </c>
    </row>
    <row r="102" spans="1:23" x14ac:dyDescent="0.3">
      <c r="A102" t="s">
        <v>986</v>
      </c>
      <c r="B102" t="s">
        <v>987</v>
      </c>
      <c r="C102" t="s">
        <v>988</v>
      </c>
      <c r="D102" t="s">
        <v>207</v>
      </c>
      <c r="E102" t="s">
        <v>1145</v>
      </c>
      <c r="F102" t="s">
        <v>1146</v>
      </c>
      <c r="G102" t="s">
        <v>207</v>
      </c>
      <c r="H102" t="s">
        <v>1006</v>
      </c>
      <c r="I102" t="s">
        <v>54</v>
      </c>
      <c r="J102" t="s">
        <v>56</v>
      </c>
      <c r="K102" t="s">
        <v>993</v>
      </c>
      <c r="L102">
        <v>100981642</v>
      </c>
      <c r="M102" t="s">
        <v>1008</v>
      </c>
      <c r="N102" t="s">
        <v>47</v>
      </c>
      <c r="O102" t="s">
        <v>47</v>
      </c>
      <c r="P102" s="1">
        <v>42380</v>
      </c>
      <c r="Q102" t="s">
        <v>997</v>
      </c>
      <c r="R102">
        <v>1691.7</v>
      </c>
      <c r="S102" t="s">
        <v>998</v>
      </c>
      <c r="T102" t="s">
        <v>999</v>
      </c>
      <c r="U102" t="s">
        <v>1149</v>
      </c>
      <c r="V102">
        <v>1</v>
      </c>
      <c r="W102" t="e">
        <f>VLOOKUP(U102,T1.Unique.Delivery!$AQ$2:$AW$2720,COLUMNS(T1.Unique.Delivery!$AQ$2701:$AW$2701),0)</f>
        <v>#N/A</v>
      </c>
    </row>
    <row r="103" spans="1:23" x14ac:dyDescent="0.3">
      <c r="A103" t="s">
        <v>986</v>
      </c>
      <c r="B103" t="s">
        <v>987</v>
      </c>
      <c r="C103" t="s">
        <v>988</v>
      </c>
      <c r="D103" t="s">
        <v>207</v>
      </c>
      <c r="E103" t="s">
        <v>1145</v>
      </c>
      <c r="F103" t="s">
        <v>1146</v>
      </c>
      <c r="G103" t="s">
        <v>207</v>
      </c>
      <c r="H103" t="s">
        <v>1006</v>
      </c>
      <c r="I103" t="s">
        <v>54</v>
      </c>
      <c r="J103" t="s">
        <v>129</v>
      </c>
      <c r="K103" t="s">
        <v>1012</v>
      </c>
      <c r="L103">
        <v>100981642</v>
      </c>
      <c r="M103" t="s">
        <v>1008</v>
      </c>
      <c r="N103" t="s">
        <v>47</v>
      </c>
      <c r="O103" t="s">
        <v>47</v>
      </c>
      <c r="P103" s="1">
        <v>42380</v>
      </c>
      <c r="Q103" t="s">
        <v>997</v>
      </c>
      <c r="R103">
        <v>678.7</v>
      </c>
      <c r="S103" t="s">
        <v>998</v>
      </c>
      <c r="T103" t="s">
        <v>999</v>
      </c>
      <c r="U103" t="s">
        <v>1150</v>
      </c>
      <c r="V103">
        <v>1</v>
      </c>
      <c r="W103" t="e">
        <f>VLOOKUP(U103,T1.Unique.Delivery!$AQ$2:$AW$2720,COLUMNS(T1.Unique.Delivery!$AQ$2701:$AW$2701),0)</f>
        <v>#N/A</v>
      </c>
    </row>
    <row r="104" spans="1:23" x14ac:dyDescent="0.3">
      <c r="A104" t="s">
        <v>986</v>
      </c>
      <c r="B104" t="s">
        <v>987</v>
      </c>
      <c r="C104" t="s">
        <v>988</v>
      </c>
      <c r="D104" t="s">
        <v>207</v>
      </c>
      <c r="E104" t="s">
        <v>1145</v>
      </c>
      <c r="F104" t="s">
        <v>1146</v>
      </c>
      <c r="G104" t="s">
        <v>207</v>
      </c>
      <c r="H104" t="s">
        <v>1006</v>
      </c>
      <c r="I104" t="s">
        <v>54</v>
      </c>
      <c r="J104" t="s">
        <v>80</v>
      </c>
      <c r="K104" t="s">
        <v>1014</v>
      </c>
      <c r="L104">
        <v>100981642</v>
      </c>
      <c r="M104" t="s">
        <v>1008</v>
      </c>
      <c r="N104" t="s">
        <v>47</v>
      </c>
      <c r="O104" t="s">
        <v>47</v>
      </c>
      <c r="P104" s="1">
        <v>42380</v>
      </c>
      <c r="Q104" t="s">
        <v>997</v>
      </c>
      <c r="R104">
        <v>840.28</v>
      </c>
      <c r="S104" t="s">
        <v>998</v>
      </c>
      <c r="T104" t="s">
        <v>999</v>
      </c>
      <c r="U104" t="s">
        <v>1151</v>
      </c>
      <c r="V104">
        <v>1</v>
      </c>
      <c r="W104" t="e">
        <f>VLOOKUP(U104,T1.Unique.Delivery!$AQ$2:$AW$2720,COLUMNS(T1.Unique.Delivery!$AQ$2701:$AW$2701),0)</f>
        <v>#N/A</v>
      </c>
    </row>
    <row r="105" spans="1:23" x14ac:dyDescent="0.3">
      <c r="A105" t="s">
        <v>986</v>
      </c>
      <c r="B105" t="s">
        <v>987</v>
      </c>
      <c r="C105" t="s">
        <v>988</v>
      </c>
      <c r="D105" t="s">
        <v>207</v>
      </c>
      <c r="E105" t="s">
        <v>1145</v>
      </c>
      <c r="F105" t="s">
        <v>1146</v>
      </c>
      <c r="G105" t="s">
        <v>207</v>
      </c>
      <c r="H105" t="s">
        <v>1006</v>
      </c>
      <c r="I105" t="s">
        <v>54</v>
      </c>
      <c r="J105" t="s">
        <v>159</v>
      </c>
      <c r="K105" t="s">
        <v>1016</v>
      </c>
      <c r="L105">
        <v>100981642</v>
      </c>
      <c r="M105" t="s">
        <v>1008</v>
      </c>
      <c r="N105" t="s">
        <v>47</v>
      </c>
      <c r="O105" t="s">
        <v>47</v>
      </c>
      <c r="P105" s="1">
        <v>42380</v>
      </c>
      <c r="Q105" t="s">
        <v>997</v>
      </c>
      <c r="R105">
        <v>678.7</v>
      </c>
      <c r="S105" t="s">
        <v>998</v>
      </c>
      <c r="T105" t="s">
        <v>999</v>
      </c>
      <c r="U105" t="s">
        <v>1152</v>
      </c>
      <c r="V105">
        <v>1</v>
      </c>
      <c r="W105" t="e">
        <f>VLOOKUP(U105,T1.Unique.Delivery!$AQ$2:$AW$2720,COLUMNS(T1.Unique.Delivery!$AQ$2701:$AW$2701),0)</f>
        <v>#N/A</v>
      </c>
    </row>
    <row r="106" spans="1:23" x14ac:dyDescent="0.3">
      <c r="A106" t="s">
        <v>986</v>
      </c>
      <c r="B106" t="s">
        <v>987</v>
      </c>
      <c r="C106" t="s">
        <v>988</v>
      </c>
      <c r="D106" t="s">
        <v>207</v>
      </c>
      <c r="E106" t="s">
        <v>1153</v>
      </c>
      <c r="F106" t="s">
        <v>1154</v>
      </c>
      <c r="G106" t="s">
        <v>207</v>
      </c>
      <c r="H106" t="s">
        <v>1006</v>
      </c>
      <c r="I106" t="s">
        <v>54</v>
      </c>
      <c r="J106" t="s">
        <v>66</v>
      </c>
      <c r="K106" t="s">
        <v>1007</v>
      </c>
      <c r="L106">
        <v>100981642</v>
      </c>
      <c r="M106" t="s">
        <v>1008</v>
      </c>
      <c r="N106" t="s">
        <v>47</v>
      </c>
      <c r="O106" t="s">
        <v>47</v>
      </c>
      <c r="P106" s="1">
        <v>42380</v>
      </c>
      <c r="Q106" t="s">
        <v>997</v>
      </c>
      <c r="R106">
        <v>1130.23</v>
      </c>
      <c r="S106" t="s">
        <v>998</v>
      </c>
      <c r="T106" t="s">
        <v>999</v>
      </c>
      <c r="U106" t="s">
        <v>1155</v>
      </c>
      <c r="V106">
        <v>1</v>
      </c>
      <c r="W106" t="e">
        <f>VLOOKUP(U106,T1.Unique.Delivery!$AQ$2:$AW$2720,COLUMNS(T1.Unique.Delivery!$AQ$2701:$AW$2701),0)</f>
        <v>#N/A</v>
      </c>
    </row>
    <row r="107" spans="1:23" x14ac:dyDescent="0.3">
      <c r="A107" t="s">
        <v>986</v>
      </c>
      <c r="B107" t="s">
        <v>987</v>
      </c>
      <c r="C107" t="s">
        <v>988</v>
      </c>
      <c r="D107" t="s">
        <v>207</v>
      </c>
      <c r="E107" t="s">
        <v>1153</v>
      </c>
      <c r="F107" t="s">
        <v>1154</v>
      </c>
      <c r="G107" t="s">
        <v>207</v>
      </c>
      <c r="H107" t="s">
        <v>1006</v>
      </c>
      <c r="I107" t="s">
        <v>54</v>
      </c>
      <c r="J107" t="s">
        <v>56</v>
      </c>
      <c r="K107" t="s">
        <v>993</v>
      </c>
      <c r="L107">
        <v>100981642</v>
      </c>
      <c r="M107" t="s">
        <v>1008</v>
      </c>
      <c r="N107" t="s">
        <v>47</v>
      </c>
      <c r="O107" t="s">
        <v>47</v>
      </c>
      <c r="P107" s="1">
        <v>42380</v>
      </c>
      <c r="Q107" t="s">
        <v>997</v>
      </c>
      <c r="R107">
        <v>1691.7</v>
      </c>
      <c r="S107" t="s">
        <v>998</v>
      </c>
      <c r="T107" t="s">
        <v>999</v>
      </c>
      <c r="U107" t="s">
        <v>1156</v>
      </c>
      <c r="V107">
        <v>1</v>
      </c>
      <c r="W107" t="e">
        <f>VLOOKUP(U107,T1.Unique.Delivery!$AQ$2:$AW$2720,COLUMNS(T1.Unique.Delivery!$AQ$2701:$AW$2701),0)</f>
        <v>#N/A</v>
      </c>
    </row>
    <row r="108" spans="1:23" x14ac:dyDescent="0.3">
      <c r="A108" t="s">
        <v>986</v>
      </c>
      <c r="B108" t="s">
        <v>987</v>
      </c>
      <c r="C108" t="s">
        <v>988</v>
      </c>
      <c r="D108" t="s">
        <v>207</v>
      </c>
      <c r="E108" t="s">
        <v>1153</v>
      </c>
      <c r="F108" t="s">
        <v>1154</v>
      </c>
      <c r="G108" t="s">
        <v>207</v>
      </c>
      <c r="H108" t="s">
        <v>1006</v>
      </c>
      <c r="I108" t="s">
        <v>54</v>
      </c>
      <c r="J108" t="s">
        <v>129</v>
      </c>
      <c r="K108" t="s">
        <v>1012</v>
      </c>
      <c r="L108">
        <v>100981642</v>
      </c>
      <c r="M108" t="s">
        <v>1008</v>
      </c>
      <c r="N108" t="s">
        <v>47</v>
      </c>
      <c r="O108" t="s">
        <v>47</v>
      </c>
      <c r="P108" s="1">
        <v>42380</v>
      </c>
      <c r="Q108" t="s">
        <v>997</v>
      </c>
      <c r="R108">
        <v>678.7</v>
      </c>
      <c r="S108" t="s">
        <v>998</v>
      </c>
      <c r="T108" t="s">
        <v>999</v>
      </c>
      <c r="U108" t="s">
        <v>1157</v>
      </c>
      <c r="V108">
        <v>1</v>
      </c>
      <c r="W108" t="e">
        <f>VLOOKUP(U108,T1.Unique.Delivery!$AQ$2:$AW$2720,COLUMNS(T1.Unique.Delivery!$AQ$2701:$AW$2701),0)</f>
        <v>#N/A</v>
      </c>
    </row>
    <row r="109" spans="1:23" x14ac:dyDescent="0.3">
      <c r="A109" t="s">
        <v>986</v>
      </c>
      <c r="B109" t="s">
        <v>987</v>
      </c>
      <c r="C109" t="s">
        <v>988</v>
      </c>
      <c r="D109" t="s">
        <v>207</v>
      </c>
      <c r="E109" t="s">
        <v>1153</v>
      </c>
      <c r="F109" t="s">
        <v>1154</v>
      </c>
      <c r="G109" t="s">
        <v>207</v>
      </c>
      <c r="H109" t="s">
        <v>1006</v>
      </c>
      <c r="I109" t="s">
        <v>54</v>
      </c>
      <c r="J109" t="s">
        <v>80</v>
      </c>
      <c r="K109" t="s">
        <v>1014</v>
      </c>
      <c r="L109">
        <v>100981642</v>
      </c>
      <c r="M109" t="s">
        <v>1008</v>
      </c>
      <c r="N109" t="s">
        <v>47</v>
      </c>
      <c r="O109" t="s">
        <v>47</v>
      </c>
      <c r="P109" s="1">
        <v>42380</v>
      </c>
      <c r="Q109" t="s">
        <v>997</v>
      </c>
      <c r="R109">
        <v>840.28</v>
      </c>
      <c r="S109" t="s">
        <v>998</v>
      </c>
      <c r="T109" t="s">
        <v>999</v>
      </c>
      <c r="U109" t="s">
        <v>1158</v>
      </c>
      <c r="V109">
        <v>1</v>
      </c>
      <c r="W109" t="e">
        <f>VLOOKUP(U109,T1.Unique.Delivery!$AQ$2:$AW$2720,COLUMNS(T1.Unique.Delivery!$AQ$2701:$AW$2701),0)</f>
        <v>#N/A</v>
      </c>
    </row>
    <row r="110" spans="1:23" x14ac:dyDescent="0.3">
      <c r="A110" t="s">
        <v>986</v>
      </c>
      <c r="B110" t="s">
        <v>987</v>
      </c>
      <c r="C110" t="s">
        <v>988</v>
      </c>
      <c r="D110" t="s">
        <v>207</v>
      </c>
      <c r="E110" t="s">
        <v>1153</v>
      </c>
      <c r="F110" t="s">
        <v>1154</v>
      </c>
      <c r="G110" t="s">
        <v>207</v>
      </c>
      <c r="H110" t="s">
        <v>1006</v>
      </c>
      <c r="I110" t="s">
        <v>54</v>
      </c>
      <c r="J110" t="s">
        <v>159</v>
      </c>
      <c r="K110" t="s">
        <v>1016</v>
      </c>
      <c r="L110">
        <v>100981642</v>
      </c>
      <c r="M110" t="s">
        <v>1008</v>
      </c>
      <c r="N110" t="s">
        <v>47</v>
      </c>
      <c r="O110" t="s">
        <v>47</v>
      </c>
      <c r="P110" s="1">
        <v>42380</v>
      </c>
      <c r="Q110" t="s">
        <v>997</v>
      </c>
      <c r="R110">
        <v>678.7</v>
      </c>
      <c r="S110" t="s">
        <v>998</v>
      </c>
      <c r="T110" t="s">
        <v>999</v>
      </c>
      <c r="U110" t="s">
        <v>1159</v>
      </c>
      <c r="V110">
        <v>1</v>
      </c>
      <c r="W110" t="e">
        <f>VLOOKUP(U110,T1.Unique.Delivery!$AQ$2:$AW$2720,COLUMNS(T1.Unique.Delivery!$AQ$2701:$AW$2701),0)</f>
        <v>#N/A</v>
      </c>
    </row>
    <row r="111" spans="1:23" x14ac:dyDescent="0.3">
      <c r="A111" t="s">
        <v>986</v>
      </c>
      <c r="B111" t="s">
        <v>987</v>
      </c>
      <c r="C111" t="s">
        <v>988</v>
      </c>
      <c r="D111" t="s">
        <v>207</v>
      </c>
      <c r="E111" t="s">
        <v>1160</v>
      </c>
      <c r="F111" t="s">
        <v>1161</v>
      </c>
      <c r="G111" t="s">
        <v>207</v>
      </c>
      <c r="H111" t="s">
        <v>1006</v>
      </c>
      <c r="I111" t="s">
        <v>54</v>
      </c>
      <c r="J111" t="s">
        <v>66</v>
      </c>
      <c r="K111" t="s">
        <v>1007</v>
      </c>
      <c r="L111">
        <v>100981642</v>
      </c>
      <c r="M111" t="s">
        <v>1008</v>
      </c>
      <c r="N111" t="s">
        <v>47</v>
      </c>
      <c r="O111" t="s">
        <v>47</v>
      </c>
      <c r="P111" s="1">
        <v>42380</v>
      </c>
      <c r="Q111" t="s">
        <v>997</v>
      </c>
      <c r="R111">
        <v>1130.23</v>
      </c>
      <c r="S111" t="s">
        <v>998</v>
      </c>
      <c r="T111" t="s">
        <v>999</v>
      </c>
      <c r="U111" t="s">
        <v>1162</v>
      </c>
      <c r="V111">
        <v>1</v>
      </c>
      <c r="W111" t="e">
        <f>VLOOKUP(U111,T1.Unique.Delivery!$AQ$2:$AW$2720,COLUMNS(T1.Unique.Delivery!$AQ$2701:$AW$2701),0)</f>
        <v>#N/A</v>
      </c>
    </row>
    <row r="112" spans="1:23" x14ac:dyDescent="0.3">
      <c r="A112" t="s">
        <v>986</v>
      </c>
      <c r="B112" t="s">
        <v>987</v>
      </c>
      <c r="C112" t="s">
        <v>988</v>
      </c>
      <c r="D112" t="s">
        <v>207</v>
      </c>
      <c r="E112" t="s">
        <v>1160</v>
      </c>
      <c r="F112" t="s">
        <v>1161</v>
      </c>
      <c r="G112" t="s">
        <v>207</v>
      </c>
      <c r="H112" t="s">
        <v>1006</v>
      </c>
      <c r="I112" t="s">
        <v>54</v>
      </c>
      <c r="J112" t="s">
        <v>56</v>
      </c>
      <c r="K112" t="s">
        <v>993</v>
      </c>
      <c r="L112">
        <v>100981642</v>
      </c>
      <c r="M112" t="s">
        <v>1008</v>
      </c>
      <c r="N112" t="s">
        <v>47</v>
      </c>
      <c r="O112" t="s">
        <v>47</v>
      </c>
      <c r="P112" s="1">
        <v>42380</v>
      </c>
      <c r="Q112" t="s">
        <v>997</v>
      </c>
      <c r="R112">
        <v>1691.7</v>
      </c>
      <c r="S112" t="s">
        <v>998</v>
      </c>
      <c r="T112" t="s">
        <v>999</v>
      </c>
      <c r="U112" t="s">
        <v>1163</v>
      </c>
      <c r="V112">
        <v>1</v>
      </c>
      <c r="W112" t="e">
        <f>VLOOKUP(U112,T1.Unique.Delivery!$AQ$2:$AW$2720,COLUMNS(T1.Unique.Delivery!$AQ$2701:$AW$2701),0)</f>
        <v>#N/A</v>
      </c>
    </row>
    <row r="113" spans="1:23" x14ac:dyDescent="0.3">
      <c r="A113" t="s">
        <v>986</v>
      </c>
      <c r="B113" t="s">
        <v>987</v>
      </c>
      <c r="C113" t="s">
        <v>988</v>
      </c>
      <c r="D113" t="s">
        <v>207</v>
      </c>
      <c r="E113" t="s">
        <v>1160</v>
      </c>
      <c r="F113" t="s">
        <v>1161</v>
      </c>
      <c r="G113" t="s">
        <v>207</v>
      </c>
      <c r="H113" t="s">
        <v>1006</v>
      </c>
      <c r="I113" t="s">
        <v>54</v>
      </c>
      <c r="J113" t="s">
        <v>129</v>
      </c>
      <c r="K113" t="s">
        <v>1012</v>
      </c>
      <c r="L113">
        <v>100981642</v>
      </c>
      <c r="M113" t="s">
        <v>1008</v>
      </c>
      <c r="N113" t="s">
        <v>47</v>
      </c>
      <c r="O113" t="s">
        <v>47</v>
      </c>
      <c r="P113" s="1">
        <v>42380</v>
      </c>
      <c r="Q113" t="s">
        <v>997</v>
      </c>
      <c r="R113">
        <v>678.7</v>
      </c>
      <c r="S113" t="s">
        <v>998</v>
      </c>
      <c r="T113" t="s">
        <v>999</v>
      </c>
      <c r="U113" t="s">
        <v>1164</v>
      </c>
      <c r="V113">
        <v>1</v>
      </c>
      <c r="W113" t="e">
        <f>VLOOKUP(U113,T1.Unique.Delivery!$AQ$2:$AW$2720,COLUMNS(T1.Unique.Delivery!$AQ$2701:$AW$2701),0)</f>
        <v>#N/A</v>
      </c>
    </row>
    <row r="114" spans="1:23" x14ac:dyDescent="0.3">
      <c r="A114" t="s">
        <v>986</v>
      </c>
      <c r="B114" t="s">
        <v>987</v>
      </c>
      <c r="C114" t="s">
        <v>988</v>
      </c>
      <c r="D114" t="s">
        <v>207</v>
      </c>
      <c r="E114" t="s">
        <v>1160</v>
      </c>
      <c r="F114" t="s">
        <v>1161</v>
      </c>
      <c r="G114" t="s">
        <v>207</v>
      </c>
      <c r="H114" t="s">
        <v>1006</v>
      </c>
      <c r="I114" t="s">
        <v>54</v>
      </c>
      <c r="J114" t="s">
        <v>80</v>
      </c>
      <c r="K114" t="s">
        <v>1014</v>
      </c>
      <c r="L114">
        <v>100981642</v>
      </c>
      <c r="M114" t="s">
        <v>1008</v>
      </c>
      <c r="N114" t="s">
        <v>47</v>
      </c>
      <c r="O114" t="s">
        <v>47</v>
      </c>
      <c r="P114" s="1">
        <v>42380</v>
      </c>
      <c r="Q114" t="s">
        <v>997</v>
      </c>
      <c r="R114">
        <v>840.28</v>
      </c>
      <c r="S114" t="s">
        <v>998</v>
      </c>
      <c r="T114" t="s">
        <v>999</v>
      </c>
      <c r="U114" t="s">
        <v>1165</v>
      </c>
      <c r="V114">
        <v>1</v>
      </c>
      <c r="W114" t="e">
        <f>VLOOKUP(U114,T1.Unique.Delivery!$AQ$2:$AW$2720,COLUMNS(T1.Unique.Delivery!$AQ$2701:$AW$2701),0)</f>
        <v>#N/A</v>
      </c>
    </row>
    <row r="115" spans="1:23" x14ac:dyDescent="0.3">
      <c r="A115" t="s">
        <v>986</v>
      </c>
      <c r="B115" t="s">
        <v>987</v>
      </c>
      <c r="C115" t="s">
        <v>988</v>
      </c>
      <c r="D115" t="s">
        <v>207</v>
      </c>
      <c r="E115" t="s">
        <v>1160</v>
      </c>
      <c r="F115" t="s">
        <v>1161</v>
      </c>
      <c r="G115" t="s">
        <v>207</v>
      </c>
      <c r="H115" t="s">
        <v>1006</v>
      </c>
      <c r="I115" t="s">
        <v>54</v>
      </c>
      <c r="J115" t="s">
        <v>159</v>
      </c>
      <c r="K115" t="s">
        <v>1016</v>
      </c>
      <c r="L115">
        <v>100981642</v>
      </c>
      <c r="M115" t="s">
        <v>1008</v>
      </c>
      <c r="N115" t="s">
        <v>47</v>
      </c>
      <c r="O115" t="s">
        <v>47</v>
      </c>
      <c r="P115" s="1">
        <v>42380</v>
      </c>
      <c r="Q115" t="s">
        <v>997</v>
      </c>
      <c r="R115">
        <v>678.7</v>
      </c>
      <c r="S115" t="s">
        <v>998</v>
      </c>
      <c r="T115" t="s">
        <v>999</v>
      </c>
      <c r="U115" t="s">
        <v>1166</v>
      </c>
      <c r="V115">
        <v>1</v>
      </c>
      <c r="W115" t="e">
        <f>VLOOKUP(U115,T1.Unique.Delivery!$AQ$2:$AW$2720,COLUMNS(T1.Unique.Delivery!$AQ$2701:$AW$2701),0)</f>
        <v>#N/A</v>
      </c>
    </row>
    <row r="116" spans="1:23" x14ac:dyDescent="0.3">
      <c r="A116" t="s">
        <v>986</v>
      </c>
      <c r="B116" t="s">
        <v>987</v>
      </c>
      <c r="C116" t="s">
        <v>988</v>
      </c>
      <c r="D116" t="s">
        <v>207</v>
      </c>
      <c r="E116" t="s">
        <v>1167</v>
      </c>
      <c r="F116" t="s">
        <v>1168</v>
      </c>
      <c r="G116" t="s">
        <v>207</v>
      </c>
      <c r="H116" t="s">
        <v>1006</v>
      </c>
      <c r="I116" t="s">
        <v>54</v>
      </c>
      <c r="J116" t="s">
        <v>66</v>
      </c>
      <c r="K116" t="s">
        <v>1007</v>
      </c>
      <c r="L116">
        <v>100981642</v>
      </c>
      <c r="M116" t="s">
        <v>1008</v>
      </c>
      <c r="N116" t="s">
        <v>47</v>
      </c>
      <c r="O116" t="s">
        <v>47</v>
      </c>
      <c r="P116" s="1">
        <v>42380</v>
      </c>
      <c r="Q116" t="s">
        <v>997</v>
      </c>
      <c r="R116">
        <v>3115.41</v>
      </c>
      <c r="S116" t="s">
        <v>998</v>
      </c>
      <c r="T116" t="s">
        <v>999</v>
      </c>
      <c r="U116" t="s">
        <v>1169</v>
      </c>
      <c r="V116">
        <v>1</v>
      </c>
      <c r="W116" t="e">
        <f>VLOOKUP(U116,T1.Unique.Delivery!$AQ$2:$AW$2720,COLUMNS(T1.Unique.Delivery!$AQ$2701:$AW$2701),0)</f>
        <v>#N/A</v>
      </c>
    </row>
    <row r="117" spans="1:23" x14ac:dyDescent="0.3">
      <c r="A117" t="s">
        <v>986</v>
      </c>
      <c r="B117" t="s">
        <v>987</v>
      </c>
      <c r="C117" t="s">
        <v>988</v>
      </c>
      <c r="D117" t="s">
        <v>207</v>
      </c>
      <c r="E117" t="s">
        <v>1167</v>
      </c>
      <c r="F117" t="s">
        <v>1168</v>
      </c>
      <c r="G117" t="s">
        <v>207</v>
      </c>
      <c r="H117" t="s">
        <v>1006</v>
      </c>
      <c r="I117" t="s">
        <v>54</v>
      </c>
      <c r="J117" t="s">
        <v>129</v>
      </c>
      <c r="K117" t="s">
        <v>1012</v>
      </c>
      <c r="L117">
        <v>100981642</v>
      </c>
      <c r="M117" t="s">
        <v>1008</v>
      </c>
      <c r="N117" t="s">
        <v>47</v>
      </c>
      <c r="O117" t="s">
        <v>47</v>
      </c>
      <c r="P117" s="1">
        <v>42380</v>
      </c>
      <c r="Q117" t="s">
        <v>997</v>
      </c>
      <c r="R117">
        <v>2386.7800000000002</v>
      </c>
      <c r="S117" t="s">
        <v>998</v>
      </c>
      <c r="T117" t="s">
        <v>999</v>
      </c>
      <c r="U117" t="s">
        <v>1170</v>
      </c>
      <c r="V117">
        <v>1</v>
      </c>
      <c r="W117" t="e">
        <f>VLOOKUP(U117,T1.Unique.Delivery!$AQ$2:$AW$2720,COLUMNS(T1.Unique.Delivery!$AQ$2701:$AW$2701),0)</f>
        <v>#N/A</v>
      </c>
    </row>
    <row r="118" spans="1:23" x14ac:dyDescent="0.3">
      <c r="A118" t="s">
        <v>986</v>
      </c>
      <c r="B118" t="s">
        <v>987</v>
      </c>
      <c r="C118" t="s">
        <v>988</v>
      </c>
      <c r="D118" t="s">
        <v>207</v>
      </c>
      <c r="E118" t="s">
        <v>1167</v>
      </c>
      <c r="F118" t="s">
        <v>1168</v>
      </c>
      <c r="G118" t="s">
        <v>207</v>
      </c>
      <c r="H118" t="s">
        <v>1006</v>
      </c>
      <c r="I118" t="s">
        <v>54</v>
      </c>
      <c r="J118" t="s">
        <v>80</v>
      </c>
      <c r="K118" t="s">
        <v>1014</v>
      </c>
      <c r="L118">
        <v>100981642</v>
      </c>
      <c r="M118" t="s">
        <v>1008</v>
      </c>
      <c r="N118" t="s">
        <v>47</v>
      </c>
      <c r="O118" t="s">
        <v>47</v>
      </c>
      <c r="P118" s="1">
        <v>42380</v>
      </c>
      <c r="Q118" t="s">
        <v>997</v>
      </c>
      <c r="R118">
        <v>2880.54</v>
      </c>
      <c r="S118" t="s">
        <v>998</v>
      </c>
      <c r="T118" t="s">
        <v>999</v>
      </c>
      <c r="U118" t="s">
        <v>1171</v>
      </c>
      <c r="V118">
        <v>1</v>
      </c>
      <c r="W118" t="e">
        <f>VLOOKUP(U118,T1.Unique.Delivery!$AQ$2:$AW$2720,COLUMNS(T1.Unique.Delivery!$AQ$2701:$AW$2701),0)</f>
        <v>#N/A</v>
      </c>
    </row>
    <row r="119" spans="1:23" x14ac:dyDescent="0.3">
      <c r="A119" t="s">
        <v>986</v>
      </c>
      <c r="B119" t="s">
        <v>987</v>
      </c>
      <c r="C119" t="s">
        <v>988</v>
      </c>
      <c r="D119" t="s">
        <v>207</v>
      </c>
      <c r="E119" t="s">
        <v>1167</v>
      </c>
      <c r="F119" t="s">
        <v>1168</v>
      </c>
      <c r="G119" t="s">
        <v>207</v>
      </c>
      <c r="H119" t="s">
        <v>1006</v>
      </c>
      <c r="I119" t="s">
        <v>54</v>
      </c>
      <c r="J119" t="s">
        <v>159</v>
      </c>
      <c r="K119" t="s">
        <v>1016</v>
      </c>
      <c r="L119">
        <v>100981642</v>
      </c>
      <c r="M119" t="s">
        <v>1008</v>
      </c>
      <c r="N119" t="s">
        <v>47</v>
      </c>
      <c r="O119" t="s">
        <v>47</v>
      </c>
      <c r="P119" s="1">
        <v>42380</v>
      </c>
      <c r="Q119" t="s">
        <v>997</v>
      </c>
      <c r="R119">
        <v>2386.7800000000002</v>
      </c>
      <c r="S119" t="s">
        <v>998</v>
      </c>
      <c r="T119" t="s">
        <v>999</v>
      </c>
      <c r="U119" t="s">
        <v>1172</v>
      </c>
      <c r="V119">
        <v>1</v>
      </c>
      <c r="W119" t="e">
        <f>VLOOKUP(U119,T1.Unique.Delivery!$AQ$2:$AW$2720,COLUMNS(T1.Unique.Delivery!$AQ$2701:$AW$2701),0)</f>
        <v>#N/A</v>
      </c>
    </row>
    <row r="120" spans="1:23" x14ac:dyDescent="0.3">
      <c r="A120" t="s">
        <v>986</v>
      </c>
      <c r="B120" t="s">
        <v>987</v>
      </c>
      <c r="C120" t="s">
        <v>988</v>
      </c>
      <c r="D120" t="s">
        <v>207</v>
      </c>
      <c r="E120" t="s">
        <v>1173</v>
      </c>
      <c r="F120" t="s">
        <v>1174</v>
      </c>
      <c r="G120" t="s">
        <v>207</v>
      </c>
      <c r="H120" t="s">
        <v>1006</v>
      </c>
      <c r="I120" t="s">
        <v>54</v>
      </c>
      <c r="J120" t="s">
        <v>66</v>
      </c>
      <c r="K120" t="s">
        <v>1007</v>
      </c>
      <c r="L120">
        <v>100981642</v>
      </c>
      <c r="M120" t="s">
        <v>1008</v>
      </c>
      <c r="N120" t="s">
        <v>47</v>
      </c>
      <c r="O120" t="s">
        <v>47</v>
      </c>
      <c r="P120" s="1">
        <v>42380</v>
      </c>
      <c r="Q120" t="s">
        <v>997</v>
      </c>
      <c r="R120">
        <v>1130.23</v>
      </c>
      <c r="S120" t="s">
        <v>998</v>
      </c>
      <c r="T120" t="s">
        <v>999</v>
      </c>
      <c r="U120" t="s">
        <v>1175</v>
      </c>
      <c r="V120">
        <v>1</v>
      </c>
      <c r="W120" t="e">
        <f>VLOOKUP(U120,T1.Unique.Delivery!$AQ$2:$AW$2720,COLUMNS(T1.Unique.Delivery!$AQ$2701:$AW$2701),0)</f>
        <v>#N/A</v>
      </c>
    </row>
    <row r="121" spans="1:23" x14ac:dyDescent="0.3">
      <c r="A121" t="s">
        <v>986</v>
      </c>
      <c r="B121" t="s">
        <v>987</v>
      </c>
      <c r="C121" t="s">
        <v>988</v>
      </c>
      <c r="D121" t="s">
        <v>207</v>
      </c>
      <c r="E121" t="s">
        <v>1173</v>
      </c>
      <c r="F121" t="s">
        <v>1174</v>
      </c>
      <c r="G121" t="s">
        <v>207</v>
      </c>
      <c r="H121" t="s">
        <v>1006</v>
      </c>
      <c r="I121" t="s">
        <v>54</v>
      </c>
      <c r="J121" t="s">
        <v>56</v>
      </c>
      <c r="K121" t="s">
        <v>993</v>
      </c>
      <c r="L121">
        <v>100981642</v>
      </c>
      <c r="M121" t="s">
        <v>1008</v>
      </c>
      <c r="N121" t="s">
        <v>47</v>
      </c>
      <c r="O121" t="s">
        <v>47</v>
      </c>
      <c r="P121" s="1">
        <v>42380</v>
      </c>
      <c r="Q121" t="s">
        <v>997</v>
      </c>
      <c r="R121">
        <v>1691.7</v>
      </c>
      <c r="S121" t="s">
        <v>998</v>
      </c>
      <c r="T121" t="s">
        <v>999</v>
      </c>
      <c r="U121" t="s">
        <v>1176</v>
      </c>
      <c r="V121">
        <v>1</v>
      </c>
      <c r="W121" t="e">
        <f>VLOOKUP(U121,T1.Unique.Delivery!$AQ$2:$AW$2720,COLUMNS(T1.Unique.Delivery!$AQ$2701:$AW$2701),0)</f>
        <v>#N/A</v>
      </c>
    </row>
    <row r="122" spans="1:23" x14ac:dyDescent="0.3">
      <c r="A122" t="s">
        <v>986</v>
      </c>
      <c r="B122" t="s">
        <v>987</v>
      </c>
      <c r="C122" t="s">
        <v>988</v>
      </c>
      <c r="D122" t="s">
        <v>207</v>
      </c>
      <c r="E122" t="s">
        <v>1173</v>
      </c>
      <c r="F122" t="s">
        <v>1174</v>
      </c>
      <c r="G122" t="s">
        <v>207</v>
      </c>
      <c r="H122" t="s">
        <v>1006</v>
      </c>
      <c r="I122" t="s">
        <v>54</v>
      </c>
      <c r="J122" t="s">
        <v>129</v>
      </c>
      <c r="K122" t="s">
        <v>1012</v>
      </c>
      <c r="L122">
        <v>100981642</v>
      </c>
      <c r="M122" t="s">
        <v>1008</v>
      </c>
      <c r="N122" t="s">
        <v>47</v>
      </c>
      <c r="O122" t="s">
        <v>47</v>
      </c>
      <c r="P122" s="1">
        <v>42380</v>
      </c>
      <c r="Q122" t="s">
        <v>997</v>
      </c>
      <c r="R122">
        <v>678.7</v>
      </c>
      <c r="S122" t="s">
        <v>998</v>
      </c>
      <c r="T122" t="s">
        <v>999</v>
      </c>
      <c r="U122" t="s">
        <v>1177</v>
      </c>
      <c r="V122">
        <v>1</v>
      </c>
      <c r="W122" t="e">
        <f>VLOOKUP(U122,T1.Unique.Delivery!$AQ$2:$AW$2720,COLUMNS(T1.Unique.Delivery!$AQ$2701:$AW$2701),0)</f>
        <v>#N/A</v>
      </c>
    </row>
    <row r="123" spans="1:23" x14ac:dyDescent="0.3">
      <c r="A123" t="s">
        <v>986</v>
      </c>
      <c r="B123" t="s">
        <v>987</v>
      </c>
      <c r="C123" t="s">
        <v>988</v>
      </c>
      <c r="D123" t="s">
        <v>207</v>
      </c>
      <c r="E123" t="s">
        <v>1173</v>
      </c>
      <c r="F123" t="s">
        <v>1174</v>
      </c>
      <c r="G123" t="s">
        <v>207</v>
      </c>
      <c r="H123" t="s">
        <v>1006</v>
      </c>
      <c r="I123" t="s">
        <v>54</v>
      </c>
      <c r="J123" t="s">
        <v>80</v>
      </c>
      <c r="K123" t="s">
        <v>1014</v>
      </c>
      <c r="L123">
        <v>100981642</v>
      </c>
      <c r="M123" t="s">
        <v>1008</v>
      </c>
      <c r="N123" t="s">
        <v>47</v>
      </c>
      <c r="O123" t="s">
        <v>47</v>
      </c>
      <c r="P123" s="1">
        <v>42380</v>
      </c>
      <c r="Q123" t="s">
        <v>997</v>
      </c>
      <c r="R123">
        <v>840.28</v>
      </c>
      <c r="S123" t="s">
        <v>998</v>
      </c>
      <c r="T123" t="s">
        <v>999</v>
      </c>
      <c r="U123" t="s">
        <v>1178</v>
      </c>
      <c r="V123">
        <v>1</v>
      </c>
      <c r="W123" t="e">
        <f>VLOOKUP(U123,T1.Unique.Delivery!$AQ$2:$AW$2720,COLUMNS(T1.Unique.Delivery!$AQ$2701:$AW$2701),0)</f>
        <v>#N/A</v>
      </c>
    </row>
    <row r="124" spans="1:23" x14ac:dyDescent="0.3">
      <c r="A124" t="s">
        <v>986</v>
      </c>
      <c r="B124" t="s">
        <v>987</v>
      </c>
      <c r="C124" t="s">
        <v>988</v>
      </c>
      <c r="D124" t="s">
        <v>207</v>
      </c>
      <c r="E124" t="s">
        <v>1173</v>
      </c>
      <c r="F124" t="s">
        <v>1174</v>
      </c>
      <c r="G124" t="s">
        <v>207</v>
      </c>
      <c r="H124" t="s">
        <v>1006</v>
      </c>
      <c r="I124" t="s">
        <v>54</v>
      </c>
      <c r="J124" t="s">
        <v>159</v>
      </c>
      <c r="K124" t="s">
        <v>1016</v>
      </c>
      <c r="L124">
        <v>100981642</v>
      </c>
      <c r="M124" t="s">
        <v>1008</v>
      </c>
      <c r="N124" t="s">
        <v>47</v>
      </c>
      <c r="O124" t="s">
        <v>47</v>
      </c>
      <c r="P124" s="1">
        <v>42380</v>
      </c>
      <c r="Q124" t="s">
        <v>997</v>
      </c>
      <c r="R124">
        <v>678.7</v>
      </c>
      <c r="S124" t="s">
        <v>998</v>
      </c>
      <c r="T124" t="s">
        <v>999</v>
      </c>
      <c r="U124" t="s">
        <v>1179</v>
      </c>
      <c r="V124">
        <v>1</v>
      </c>
      <c r="W124" t="e">
        <f>VLOOKUP(U124,T1.Unique.Delivery!$AQ$2:$AW$2720,COLUMNS(T1.Unique.Delivery!$AQ$2701:$AW$2701),0)</f>
        <v>#N/A</v>
      </c>
    </row>
    <row r="125" spans="1:23" x14ac:dyDescent="0.3">
      <c r="A125" t="s">
        <v>986</v>
      </c>
      <c r="B125" t="s">
        <v>987</v>
      </c>
      <c r="C125" t="s">
        <v>988</v>
      </c>
      <c r="D125" t="s">
        <v>207</v>
      </c>
      <c r="E125" t="s">
        <v>1180</v>
      </c>
      <c r="F125" t="s">
        <v>1181</v>
      </c>
      <c r="G125" t="s">
        <v>207</v>
      </c>
      <c r="H125" t="s">
        <v>1006</v>
      </c>
      <c r="I125" t="s">
        <v>54</v>
      </c>
      <c r="J125" t="s">
        <v>66</v>
      </c>
      <c r="K125" t="s">
        <v>1007</v>
      </c>
      <c r="L125">
        <v>100981642</v>
      </c>
      <c r="M125" t="s">
        <v>1008</v>
      </c>
      <c r="N125" t="s">
        <v>47</v>
      </c>
      <c r="O125" t="s">
        <v>47</v>
      </c>
      <c r="P125" s="1">
        <v>42380</v>
      </c>
      <c r="Q125" t="s">
        <v>997</v>
      </c>
      <c r="R125">
        <v>1176.26</v>
      </c>
      <c r="S125" t="s">
        <v>998</v>
      </c>
      <c r="T125" t="s">
        <v>999</v>
      </c>
      <c r="U125" t="s">
        <v>1182</v>
      </c>
      <c r="V125">
        <v>1</v>
      </c>
      <c r="W125" t="e">
        <f>VLOOKUP(U125,T1.Unique.Delivery!$AQ$2:$AW$2720,COLUMNS(T1.Unique.Delivery!$AQ$2701:$AW$2701),0)</f>
        <v>#N/A</v>
      </c>
    </row>
    <row r="126" spans="1:23" x14ac:dyDescent="0.3">
      <c r="A126" t="s">
        <v>986</v>
      </c>
      <c r="B126" t="s">
        <v>987</v>
      </c>
      <c r="C126" t="s">
        <v>988</v>
      </c>
      <c r="D126" t="s">
        <v>207</v>
      </c>
      <c r="E126" t="s">
        <v>1180</v>
      </c>
      <c r="F126" t="s">
        <v>1181</v>
      </c>
      <c r="G126" t="s">
        <v>207</v>
      </c>
      <c r="H126" t="s">
        <v>1006</v>
      </c>
      <c r="I126" t="s">
        <v>54</v>
      </c>
      <c r="J126" t="s">
        <v>129</v>
      </c>
      <c r="K126" t="s">
        <v>1012</v>
      </c>
      <c r="L126">
        <v>100981642</v>
      </c>
      <c r="M126" t="s">
        <v>1008</v>
      </c>
      <c r="N126" t="s">
        <v>47</v>
      </c>
      <c r="O126" t="s">
        <v>47</v>
      </c>
      <c r="P126" s="1">
        <v>42380</v>
      </c>
      <c r="Q126" t="s">
        <v>997</v>
      </c>
      <c r="R126">
        <v>905.46</v>
      </c>
      <c r="S126" t="s">
        <v>998</v>
      </c>
      <c r="T126" t="s">
        <v>999</v>
      </c>
      <c r="U126" t="s">
        <v>1183</v>
      </c>
      <c r="V126">
        <v>1</v>
      </c>
      <c r="W126" t="e">
        <f>VLOOKUP(U126,T1.Unique.Delivery!$AQ$2:$AW$2720,COLUMNS(T1.Unique.Delivery!$AQ$2701:$AW$2701),0)</f>
        <v>#N/A</v>
      </c>
    </row>
    <row r="127" spans="1:23" x14ac:dyDescent="0.3">
      <c r="A127" t="s">
        <v>986</v>
      </c>
      <c r="B127" t="s">
        <v>987</v>
      </c>
      <c r="C127" t="s">
        <v>988</v>
      </c>
      <c r="D127" t="s">
        <v>207</v>
      </c>
      <c r="E127" t="s">
        <v>1180</v>
      </c>
      <c r="F127" t="s">
        <v>1181</v>
      </c>
      <c r="G127" t="s">
        <v>207</v>
      </c>
      <c r="H127" t="s">
        <v>1006</v>
      </c>
      <c r="I127" t="s">
        <v>54</v>
      </c>
      <c r="J127" t="s">
        <v>80</v>
      </c>
      <c r="K127" t="s">
        <v>1014</v>
      </c>
      <c r="L127">
        <v>100981642</v>
      </c>
      <c r="M127" t="s">
        <v>1008</v>
      </c>
      <c r="N127" t="s">
        <v>47</v>
      </c>
      <c r="O127" t="s">
        <v>47</v>
      </c>
      <c r="P127" s="1">
        <v>42380</v>
      </c>
      <c r="Q127" t="s">
        <v>997</v>
      </c>
      <c r="R127">
        <v>1086.8900000000001</v>
      </c>
      <c r="S127" t="s">
        <v>998</v>
      </c>
      <c r="T127" t="s">
        <v>999</v>
      </c>
      <c r="U127" t="s">
        <v>1184</v>
      </c>
      <c r="V127">
        <v>1</v>
      </c>
      <c r="W127" t="e">
        <f>VLOOKUP(U127,T1.Unique.Delivery!$AQ$2:$AW$2720,COLUMNS(T1.Unique.Delivery!$AQ$2701:$AW$2701),0)</f>
        <v>#N/A</v>
      </c>
    </row>
    <row r="128" spans="1:23" x14ac:dyDescent="0.3">
      <c r="A128" t="s">
        <v>986</v>
      </c>
      <c r="B128" t="s">
        <v>987</v>
      </c>
      <c r="C128" t="s">
        <v>988</v>
      </c>
      <c r="D128" t="s">
        <v>207</v>
      </c>
      <c r="E128" t="s">
        <v>1180</v>
      </c>
      <c r="F128" t="s">
        <v>1181</v>
      </c>
      <c r="G128" t="s">
        <v>207</v>
      </c>
      <c r="H128" t="s">
        <v>1006</v>
      </c>
      <c r="I128" t="s">
        <v>54</v>
      </c>
      <c r="J128" t="s">
        <v>159</v>
      </c>
      <c r="K128" t="s">
        <v>1016</v>
      </c>
      <c r="L128">
        <v>100981642</v>
      </c>
      <c r="M128" t="s">
        <v>1008</v>
      </c>
      <c r="N128" t="s">
        <v>47</v>
      </c>
      <c r="O128" t="s">
        <v>47</v>
      </c>
      <c r="P128" s="1">
        <v>42380</v>
      </c>
      <c r="Q128" t="s">
        <v>997</v>
      </c>
      <c r="R128">
        <v>905.46</v>
      </c>
      <c r="S128" t="s">
        <v>998</v>
      </c>
      <c r="T128" t="s">
        <v>999</v>
      </c>
      <c r="U128" t="s">
        <v>1185</v>
      </c>
      <c r="V128">
        <v>1</v>
      </c>
      <c r="W128" t="e">
        <f>VLOOKUP(U128,T1.Unique.Delivery!$AQ$2:$AW$2720,COLUMNS(T1.Unique.Delivery!$AQ$2701:$AW$2701),0)</f>
        <v>#N/A</v>
      </c>
    </row>
    <row r="129" spans="1:23" x14ac:dyDescent="0.3">
      <c r="A129" t="s">
        <v>986</v>
      </c>
      <c r="B129" t="s">
        <v>987</v>
      </c>
      <c r="C129" t="s">
        <v>988</v>
      </c>
      <c r="D129" t="s">
        <v>207</v>
      </c>
      <c r="E129" t="s">
        <v>1186</v>
      </c>
      <c r="F129" t="s">
        <v>1187</v>
      </c>
      <c r="G129" t="s">
        <v>207</v>
      </c>
      <c r="H129" t="s">
        <v>1006</v>
      </c>
      <c r="I129" t="s">
        <v>54</v>
      </c>
      <c r="J129" t="s">
        <v>66</v>
      </c>
      <c r="K129" t="s">
        <v>1007</v>
      </c>
      <c r="L129">
        <v>100981642</v>
      </c>
      <c r="M129" t="s">
        <v>1008</v>
      </c>
      <c r="N129" t="s">
        <v>47</v>
      </c>
      <c r="O129" t="s">
        <v>47</v>
      </c>
      <c r="P129" s="1">
        <v>42380</v>
      </c>
      <c r="Q129" t="s">
        <v>997</v>
      </c>
      <c r="R129">
        <v>1130.23</v>
      </c>
      <c r="S129" t="s">
        <v>998</v>
      </c>
      <c r="T129" t="s">
        <v>999</v>
      </c>
      <c r="U129" t="s">
        <v>1188</v>
      </c>
      <c r="V129">
        <v>1</v>
      </c>
      <c r="W129" t="e">
        <f>VLOOKUP(U129,T1.Unique.Delivery!$AQ$2:$AW$2720,COLUMNS(T1.Unique.Delivery!$AQ$2701:$AW$2701),0)</f>
        <v>#N/A</v>
      </c>
    </row>
    <row r="130" spans="1:23" x14ac:dyDescent="0.3">
      <c r="A130" t="s">
        <v>986</v>
      </c>
      <c r="B130" t="s">
        <v>987</v>
      </c>
      <c r="C130" t="s">
        <v>988</v>
      </c>
      <c r="D130" t="s">
        <v>207</v>
      </c>
      <c r="E130" t="s">
        <v>1186</v>
      </c>
      <c r="F130" t="s">
        <v>1187</v>
      </c>
      <c r="G130" t="s">
        <v>207</v>
      </c>
      <c r="H130" t="s">
        <v>1006</v>
      </c>
      <c r="I130" t="s">
        <v>54</v>
      </c>
      <c r="J130" t="s">
        <v>56</v>
      </c>
      <c r="K130" t="s">
        <v>993</v>
      </c>
      <c r="L130">
        <v>100981642</v>
      </c>
      <c r="M130" t="s">
        <v>1008</v>
      </c>
      <c r="N130" t="s">
        <v>47</v>
      </c>
      <c r="O130" t="s">
        <v>47</v>
      </c>
      <c r="P130" s="1">
        <v>42380</v>
      </c>
      <c r="Q130" t="s">
        <v>997</v>
      </c>
      <c r="R130">
        <v>1691.7</v>
      </c>
      <c r="S130" t="s">
        <v>998</v>
      </c>
      <c r="T130" t="s">
        <v>999</v>
      </c>
      <c r="U130" t="s">
        <v>1189</v>
      </c>
      <c r="V130">
        <v>1</v>
      </c>
      <c r="W130" t="e">
        <f>VLOOKUP(U130,T1.Unique.Delivery!$AQ$2:$AW$2720,COLUMNS(T1.Unique.Delivery!$AQ$2701:$AW$2701),0)</f>
        <v>#N/A</v>
      </c>
    </row>
    <row r="131" spans="1:23" x14ac:dyDescent="0.3">
      <c r="A131" t="s">
        <v>986</v>
      </c>
      <c r="B131" t="s">
        <v>987</v>
      </c>
      <c r="C131" t="s">
        <v>988</v>
      </c>
      <c r="D131" t="s">
        <v>207</v>
      </c>
      <c r="E131" t="s">
        <v>1186</v>
      </c>
      <c r="F131" t="s">
        <v>1187</v>
      </c>
      <c r="G131" t="s">
        <v>207</v>
      </c>
      <c r="H131" t="s">
        <v>1006</v>
      </c>
      <c r="I131" t="s">
        <v>54</v>
      </c>
      <c r="J131" t="s">
        <v>129</v>
      </c>
      <c r="K131" t="s">
        <v>1012</v>
      </c>
      <c r="L131">
        <v>100981642</v>
      </c>
      <c r="M131" t="s">
        <v>1008</v>
      </c>
      <c r="N131" t="s">
        <v>47</v>
      </c>
      <c r="O131" t="s">
        <v>47</v>
      </c>
      <c r="P131" s="1">
        <v>42380</v>
      </c>
      <c r="Q131" t="s">
        <v>997</v>
      </c>
      <c r="R131">
        <v>678.7</v>
      </c>
      <c r="S131" t="s">
        <v>998</v>
      </c>
      <c r="T131" t="s">
        <v>999</v>
      </c>
      <c r="U131" t="s">
        <v>1190</v>
      </c>
      <c r="V131">
        <v>1</v>
      </c>
      <c r="W131" t="e">
        <f>VLOOKUP(U131,T1.Unique.Delivery!$AQ$2:$AW$2720,COLUMNS(T1.Unique.Delivery!$AQ$2701:$AW$2701),0)</f>
        <v>#N/A</v>
      </c>
    </row>
    <row r="132" spans="1:23" x14ac:dyDescent="0.3">
      <c r="A132" t="s">
        <v>986</v>
      </c>
      <c r="B132" t="s">
        <v>987</v>
      </c>
      <c r="C132" t="s">
        <v>988</v>
      </c>
      <c r="D132" t="s">
        <v>207</v>
      </c>
      <c r="E132" t="s">
        <v>1186</v>
      </c>
      <c r="F132" t="s">
        <v>1187</v>
      </c>
      <c r="G132" t="s">
        <v>207</v>
      </c>
      <c r="H132" t="s">
        <v>1006</v>
      </c>
      <c r="I132" t="s">
        <v>54</v>
      </c>
      <c r="J132" t="s">
        <v>80</v>
      </c>
      <c r="K132" t="s">
        <v>1014</v>
      </c>
      <c r="L132">
        <v>100981642</v>
      </c>
      <c r="M132" t="s">
        <v>1008</v>
      </c>
      <c r="N132" t="s">
        <v>47</v>
      </c>
      <c r="O132" t="s">
        <v>47</v>
      </c>
      <c r="P132" s="1">
        <v>42380</v>
      </c>
      <c r="Q132" t="s">
        <v>997</v>
      </c>
      <c r="R132">
        <v>840.28</v>
      </c>
      <c r="S132" t="s">
        <v>998</v>
      </c>
      <c r="T132" t="s">
        <v>999</v>
      </c>
      <c r="U132" t="s">
        <v>1191</v>
      </c>
      <c r="V132">
        <v>1</v>
      </c>
      <c r="W132" t="e">
        <f>VLOOKUP(U132,T1.Unique.Delivery!$AQ$2:$AW$2720,COLUMNS(T1.Unique.Delivery!$AQ$2701:$AW$2701),0)</f>
        <v>#N/A</v>
      </c>
    </row>
    <row r="133" spans="1:23" x14ac:dyDescent="0.3">
      <c r="A133" t="s">
        <v>986</v>
      </c>
      <c r="B133" t="s">
        <v>987</v>
      </c>
      <c r="C133" t="s">
        <v>988</v>
      </c>
      <c r="D133" t="s">
        <v>207</v>
      </c>
      <c r="E133" t="s">
        <v>1186</v>
      </c>
      <c r="F133" t="s">
        <v>1187</v>
      </c>
      <c r="G133" t="s">
        <v>207</v>
      </c>
      <c r="H133" t="s">
        <v>1006</v>
      </c>
      <c r="I133" t="s">
        <v>54</v>
      </c>
      <c r="J133" t="s">
        <v>159</v>
      </c>
      <c r="K133" t="s">
        <v>1016</v>
      </c>
      <c r="L133">
        <v>100981642</v>
      </c>
      <c r="M133" t="s">
        <v>1008</v>
      </c>
      <c r="N133" t="s">
        <v>47</v>
      </c>
      <c r="O133" t="s">
        <v>47</v>
      </c>
      <c r="P133" s="1">
        <v>42380</v>
      </c>
      <c r="Q133" t="s">
        <v>997</v>
      </c>
      <c r="R133">
        <v>678.7</v>
      </c>
      <c r="S133" t="s">
        <v>998</v>
      </c>
      <c r="T133" t="s">
        <v>999</v>
      </c>
      <c r="U133" t="s">
        <v>1192</v>
      </c>
      <c r="V133">
        <v>1</v>
      </c>
      <c r="W133" t="e">
        <f>VLOOKUP(U133,T1.Unique.Delivery!$AQ$2:$AW$2720,COLUMNS(T1.Unique.Delivery!$AQ$2701:$AW$2701),0)</f>
        <v>#N/A</v>
      </c>
    </row>
    <row r="134" spans="1:23" x14ac:dyDescent="0.3">
      <c r="A134" t="s">
        <v>1193</v>
      </c>
      <c r="B134" t="s">
        <v>987</v>
      </c>
      <c r="C134" t="s">
        <v>1005</v>
      </c>
      <c r="D134" t="s">
        <v>207</v>
      </c>
      <c r="E134" t="s">
        <v>989</v>
      </c>
      <c r="F134" t="s">
        <v>990</v>
      </c>
      <c r="G134" t="s">
        <v>52</v>
      </c>
      <c r="H134" t="s">
        <v>991</v>
      </c>
      <c r="I134" t="s">
        <v>992</v>
      </c>
      <c r="J134" t="s">
        <v>56</v>
      </c>
      <c r="K134" t="s">
        <v>993</v>
      </c>
      <c r="L134">
        <v>101093720</v>
      </c>
      <c r="M134" t="s">
        <v>55</v>
      </c>
      <c r="N134" t="s">
        <v>995</v>
      </c>
      <c r="O134" t="s">
        <v>996</v>
      </c>
      <c r="P134" s="1">
        <v>42379</v>
      </c>
      <c r="Q134" t="s">
        <v>997</v>
      </c>
      <c r="R134">
        <v>1794.46</v>
      </c>
      <c r="S134" t="s">
        <v>998</v>
      </c>
      <c r="T134" t="s">
        <v>999</v>
      </c>
      <c r="U134" t="s">
        <v>1194</v>
      </c>
      <c r="V134">
        <v>1</v>
      </c>
      <c r="W134" t="e">
        <f>VLOOKUP(U134,T1.Unique.Delivery!$AQ$2:$AW$2720,COLUMNS(T1.Unique.Delivery!$AQ$2701:$AW$2701),0)</f>
        <v>#N/A</v>
      </c>
    </row>
    <row r="135" spans="1:23" x14ac:dyDescent="0.3">
      <c r="A135" t="s">
        <v>1193</v>
      </c>
      <c r="B135" t="s">
        <v>987</v>
      </c>
      <c r="C135" t="s">
        <v>1005</v>
      </c>
      <c r="D135" t="s">
        <v>207</v>
      </c>
      <c r="E135" t="s">
        <v>1004</v>
      </c>
      <c r="F135" t="s">
        <v>1005</v>
      </c>
      <c r="G135" t="s">
        <v>207</v>
      </c>
      <c r="H135" t="s">
        <v>1006</v>
      </c>
      <c r="I135" t="s">
        <v>54</v>
      </c>
      <c r="J135" t="s">
        <v>56</v>
      </c>
      <c r="K135" t="s">
        <v>993</v>
      </c>
      <c r="L135">
        <v>100223303</v>
      </c>
      <c r="M135" t="s">
        <v>994</v>
      </c>
      <c r="N135" t="s">
        <v>47</v>
      </c>
      <c r="O135" t="s">
        <v>47</v>
      </c>
      <c r="P135" s="1">
        <v>42370</v>
      </c>
      <c r="Q135" t="s">
        <v>997</v>
      </c>
      <c r="R135">
        <v>480</v>
      </c>
      <c r="S135" t="s">
        <v>998</v>
      </c>
      <c r="T135" t="s">
        <v>999</v>
      </c>
      <c r="U135" t="s">
        <v>1195</v>
      </c>
      <c r="V135">
        <v>1</v>
      </c>
      <c r="W135" t="e">
        <f>VLOOKUP(U135,T1.Unique.Delivery!$AQ$2:$AW$2720,COLUMNS(T1.Unique.Delivery!$AQ$2701:$AW$2701),0)</f>
        <v>#N/A</v>
      </c>
    </row>
    <row r="136" spans="1:23" x14ac:dyDescent="0.3">
      <c r="A136" t="s">
        <v>1193</v>
      </c>
      <c r="B136" t="s">
        <v>987</v>
      </c>
      <c r="C136" t="s">
        <v>1005</v>
      </c>
      <c r="D136" t="s">
        <v>207</v>
      </c>
      <c r="E136" t="s">
        <v>1038</v>
      </c>
      <c r="F136" t="s">
        <v>988</v>
      </c>
      <c r="G136" t="s">
        <v>207</v>
      </c>
      <c r="H136" t="s">
        <v>1006</v>
      </c>
      <c r="I136" t="s">
        <v>54</v>
      </c>
      <c r="J136" t="s">
        <v>66</v>
      </c>
      <c r="K136" t="s">
        <v>1007</v>
      </c>
      <c r="L136">
        <v>101093720</v>
      </c>
      <c r="M136" t="s">
        <v>55</v>
      </c>
      <c r="N136" t="s">
        <v>47</v>
      </c>
      <c r="O136" t="s">
        <v>47</v>
      </c>
      <c r="P136" t="s">
        <v>1040</v>
      </c>
      <c r="Q136" t="s">
        <v>997</v>
      </c>
      <c r="R136">
        <v>600</v>
      </c>
      <c r="S136" t="s">
        <v>998</v>
      </c>
      <c r="T136" t="s">
        <v>999</v>
      </c>
      <c r="U136" t="s">
        <v>1196</v>
      </c>
      <c r="V136">
        <v>1</v>
      </c>
      <c r="W136" t="e">
        <f>VLOOKUP(U136,T1.Unique.Delivery!$AQ$2:$AW$2720,COLUMNS(T1.Unique.Delivery!$AQ$2701:$AW$2701),0)</f>
        <v>#N/A</v>
      </c>
    </row>
    <row r="137" spans="1:23" x14ac:dyDescent="0.3">
      <c r="A137" t="s">
        <v>1193</v>
      </c>
      <c r="B137" t="s">
        <v>987</v>
      </c>
      <c r="C137" t="s">
        <v>1005</v>
      </c>
      <c r="D137" t="s">
        <v>207</v>
      </c>
      <c r="E137" t="s">
        <v>1145</v>
      </c>
      <c r="F137" t="s">
        <v>1146</v>
      </c>
      <c r="G137" t="s">
        <v>207</v>
      </c>
      <c r="H137" t="s">
        <v>1006</v>
      </c>
      <c r="I137" t="s">
        <v>54</v>
      </c>
      <c r="J137" t="s">
        <v>56</v>
      </c>
      <c r="K137" t="s">
        <v>993</v>
      </c>
      <c r="L137">
        <v>100223303</v>
      </c>
      <c r="M137" t="s">
        <v>994</v>
      </c>
      <c r="N137" t="s">
        <v>47</v>
      </c>
      <c r="O137" t="s">
        <v>47</v>
      </c>
      <c r="P137" t="s">
        <v>1040</v>
      </c>
      <c r="Q137" t="s">
        <v>997</v>
      </c>
      <c r="R137">
        <v>250</v>
      </c>
      <c r="S137" t="s">
        <v>998</v>
      </c>
      <c r="T137" t="s">
        <v>999</v>
      </c>
      <c r="U137" t="s">
        <v>1197</v>
      </c>
      <c r="V137">
        <v>1</v>
      </c>
      <c r="W137" t="e">
        <f>VLOOKUP(U137,T1.Unique.Delivery!$AQ$2:$AW$2720,COLUMNS(T1.Unique.Delivery!$AQ$2701:$AW$2701),0)</f>
        <v>#N/A</v>
      </c>
    </row>
    <row r="138" spans="1:23" x14ac:dyDescent="0.3">
      <c r="A138" t="s">
        <v>1193</v>
      </c>
      <c r="B138" t="s">
        <v>987</v>
      </c>
      <c r="C138" t="s">
        <v>1005</v>
      </c>
      <c r="D138" t="s">
        <v>207</v>
      </c>
      <c r="E138" t="s">
        <v>1145</v>
      </c>
      <c r="F138" t="s">
        <v>1146</v>
      </c>
      <c r="G138" t="s">
        <v>207</v>
      </c>
      <c r="H138" t="s">
        <v>1006</v>
      </c>
      <c r="I138" t="s">
        <v>54</v>
      </c>
      <c r="J138" t="s">
        <v>1002</v>
      </c>
      <c r="K138" t="s">
        <v>993</v>
      </c>
      <c r="L138">
        <v>100223303</v>
      </c>
      <c r="M138" t="s">
        <v>994</v>
      </c>
      <c r="N138" t="s">
        <v>47</v>
      </c>
      <c r="O138" t="s">
        <v>47</v>
      </c>
      <c r="P138" t="s">
        <v>1040</v>
      </c>
      <c r="Q138" t="s">
        <v>997</v>
      </c>
      <c r="R138">
        <v>250</v>
      </c>
      <c r="S138" t="s">
        <v>998</v>
      </c>
      <c r="T138" t="s">
        <v>999</v>
      </c>
      <c r="U138" t="s">
        <v>1198</v>
      </c>
      <c r="V138">
        <v>1</v>
      </c>
      <c r="W138" t="e">
        <f>VLOOKUP(U138,T1.Unique.Delivery!$AQ$2:$AW$2720,COLUMNS(T1.Unique.Delivery!$AQ$2701:$AW$2701),0)</f>
        <v>#N/A</v>
      </c>
    </row>
    <row r="139" spans="1:23" x14ac:dyDescent="0.3">
      <c r="A139" t="s">
        <v>1199</v>
      </c>
      <c r="B139" t="s">
        <v>1200</v>
      </c>
      <c r="C139" t="s">
        <v>1201</v>
      </c>
      <c r="D139" t="s">
        <v>153</v>
      </c>
      <c r="E139" t="s">
        <v>1202</v>
      </c>
      <c r="F139" t="s">
        <v>1203</v>
      </c>
      <c r="G139" t="s">
        <v>281</v>
      </c>
      <c r="H139" t="s">
        <v>1006</v>
      </c>
      <c r="I139" t="s">
        <v>54</v>
      </c>
      <c r="J139" t="s">
        <v>1204</v>
      </c>
      <c r="K139" t="s">
        <v>1205</v>
      </c>
      <c r="L139">
        <v>100944521</v>
      </c>
      <c r="M139" t="s">
        <v>1206</v>
      </c>
      <c r="N139" t="s">
        <v>47</v>
      </c>
      <c r="O139" t="s">
        <v>47</v>
      </c>
      <c r="P139" s="1">
        <v>42373</v>
      </c>
      <c r="Q139" t="s">
        <v>997</v>
      </c>
      <c r="R139">
        <v>1308.8</v>
      </c>
      <c r="S139" t="s">
        <v>998</v>
      </c>
      <c r="T139" t="s">
        <v>999</v>
      </c>
      <c r="U139" t="s">
        <v>1207</v>
      </c>
      <c r="V139">
        <v>1</v>
      </c>
      <c r="W139" t="e">
        <f>VLOOKUP(U139,T1.Unique.Delivery!$AQ$2:$AW$2720,COLUMNS(T1.Unique.Delivery!$AQ$2701:$AW$2701),0)</f>
        <v>#N/A</v>
      </c>
    </row>
    <row r="140" spans="1:23" x14ac:dyDescent="0.3">
      <c r="A140" t="s">
        <v>1199</v>
      </c>
      <c r="B140" t="s">
        <v>1200</v>
      </c>
      <c r="C140" t="s">
        <v>1201</v>
      </c>
      <c r="D140" t="s">
        <v>153</v>
      </c>
      <c r="E140" t="s">
        <v>1208</v>
      </c>
      <c r="F140" t="s">
        <v>1209</v>
      </c>
      <c r="G140" t="s">
        <v>281</v>
      </c>
      <c r="H140" t="s">
        <v>1006</v>
      </c>
      <c r="I140" t="s">
        <v>54</v>
      </c>
      <c r="J140" t="s">
        <v>1204</v>
      </c>
      <c r="K140" t="s">
        <v>1205</v>
      </c>
      <c r="L140">
        <v>100944521</v>
      </c>
      <c r="M140" t="s">
        <v>1206</v>
      </c>
      <c r="N140" t="s">
        <v>47</v>
      </c>
      <c r="O140" t="s">
        <v>47</v>
      </c>
      <c r="P140" s="1">
        <v>42373</v>
      </c>
      <c r="Q140" t="s">
        <v>997</v>
      </c>
      <c r="R140">
        <v>1308.8</v>
      </c>
      <c r="S140" t="s">
        <v>998</v>
      </c>
      <c r="T140" t="s">
        <v>999</v>
      </c>
      <c r="U140" t="s">
        <v>1210</v>
      </c>
      <c r="V140">
        <v>1</v>
      </c>
      <c r="W140" t="e">
        <f>VLOOKUP(U140,T1.Unique.Delivery!$AQ$2:$AW$2720,COLUMNS(T1.Unique.Delivery!$AQ$2701:$AW$2701),0)</f>
        <v>#N/A</v>
      </c>
    </row>
    <row r="141" spans="1:23" x14ac:dyDescent="0.3">
      <c r="A141" t="s">
        <v>1199</v>
      </c>
      <c r="B141" t="s">
        <v>1200</v>
      </c>
      <c r="C141" t="s">
        <v>1201</v>
      </c>
      <c r="D141" t="s">
        <v>153</v>
      </c>
      <c r="E141" t="s">
        <v>1211</v>
      </c>
      <c r="F141" t="s">
        <v>1212</v>
      </c>
      <c r="G141" t="s">
        <v>99</v>
      </c>
      <c r="H141" t="s">
        <v>1006</v>
      </c>
      <c r="I141" t="s">
        <v>54</v>
      </c>
      <c r="J141" t="s">
        <v>1213</v>
      </c>
      <c r="K141" t="s">
        <v>1205</v>
      </c>
      <c r="L141">
        <v>100944521</v>
      </c>
      <c r="M141" t="s">
        <v>1206</v>
      </c>
      <c r="N141" t="s">
        <v>47</v>
      </c>
      <c r="O141" t="s">
        <v>47</v>
      </c>
      <c r="P141" s="1">
        <v>42373</v>
      </c>
      <c r="Q141" t="s">
        <v>997</v>
      </c>
      <c r="R141">
        <v>3563.14</v>
      </c>
      <c r="S141" t="s">
        <v>998</v>
      </c>
      <c r="T141" t="s">
        <v>999</v>
      </c>
      <c r="U141" t="s">
        <v>1214</v>
      </c>
      <c r="V141">
        <v>1</v>
      </c>
      <c r="W141" t="e">
        <f>VLOOKUP(U141,T1.Unique.Delivery!$AQ$2:$AW$2720,COLUMNS(T1.Unique.Delivery!$AQ$2701:$AW$2701),0)</f>
        <v>#N/A</v>
      </c>
    </row>
    <row r="142" spans="1:23" x14ac:dyDescent="0.3">
      <c r="A142" t="s">
        <v>1199</v>
      </c>
      <c r="B142" t="s">
        <v>1200</v>
      </c>
      <c r="C142" t="s">
        <v>1201</v>
      </c>
      <c r="D142" t="s">
        <v>153</v>
      </c>
      <c r="E142" t="s">
        <v>1215</v>
      </c>
      <c r="F142" t="s">
        <v>1201</v>
      </c>
      <c r="G142" t="s">
        <v>153</v>
      </c>
      <c r="H142" t="s">
        <v>1006</v>
      </c>
      <c r="I142" t="s">
        <v>54</v>
      </c>
      <c r="J142" t="s">
        <v>56</v>
      </c>
      <c r="K142" t="s">
        <v>993</v>
      </c>
      <c r="L142">
        <v>100297681</v>
      </c>
      <c r="M142" t="s">
        <v>1216</v>
      </c>
      <c r="N142" t="s">
        <v>995</v>
      </c>
      <c r="O142" t="s">
        <v>996</v>
      </c>
      <c r="P142" s="1">
        <v>42370</v>
      </c>
      <c r="Q142" t="s">
        <v>997</v>
      </c>
      <c r="R142">
        <v>750</v>
      </c>
      <c r="S142" t="s">
        <v>998</v>
      </c>
      <c r="T142" t="s">
        <v>999</v>
      </c>
      <c r="U142" t="s">
        <v>1217</v>
      </c>
      <c r="V142">
        <v>1</v>
      </c>
      <c r="W142" t="e">
        <f>VLOOKUP(U142,T1.Unique.Delivery!$AQ$2:$AW$2720,COLUMNS(T1.Unique.Delivery!$AQ$2701:$AW$2701),0)</f>
        <v>#N/A</v>
      </c>
    </row>
    <row r="143" spans="1:23" x14ac:dyDescent="0.3">
      <c r="A143" t="s">
        <v>1199</v>
      </c>
      <c r="B143" t="s">
        <v>1200</v>
      </c>
      <c r="C143" t="s">
        <v>1201</v>
      </c>
      <c r="D143" t="s">
        <v>153</v>
      </c>
      <c r="E143" t="s">
        <v>1215</v>
      </c>
      <c r="F143" t="s">
        <v>1201</v>
      </c>
      <c r="G143" t="s">
        <v>153</v>
      </c>
      <c r="H143" t="s">
        <v>1006</v>
      </c>
      <c r="I143" t="s">
        <v>54</v>
      </c>
      <c r="J143" t="s">
        <v>56</v>
      </c>
      <c r="K143" t="s">
        <v>993</v>
      </c>
      <c r="L143">
        <v>100894891</v>
      </c>
      <c r="M143" t="s">
        <v>1218</v>
      </c>
      <c r="N143" t="s">
        <v>995</v>
      </c>
      <c r="O143" t="s">
        <v>996</v>
      </c>
      <c r="P143" s="1">
        <v>42370</v>
      </c>
      <c r="Q143" t="s">
        <v>997</v>
      </c>
      <c r="R143">
        <v>750</v>
      </c>
      <c r="S143" t="s">
        <v>998</v>
      </c>
      <c r="T143" t="s">
        <v>999</v>
      </c>
      <c r="U143" t="s">
        <v>1219</v>
      </c>
      <c r="V143">
        <v>1</v>
      </c>
      <c r="W143" t="e">
        <f>VLOOKUP(U143,T1.Unique.Delivery!$AQ$2:$AW$2720,COLUMNS(T1.Unique.Delivery!$AQ$2701:$AW$2701),0)</f>
        <v>#N/A</v>
      </c>
    </row>
    <row r="144" spans="1:23" x14ac:dyDescent="0.3">
      <c r="A144" t="s">
        <v>1199</v>
      </c>
      <c r="B144" t="s">
        <v>1200</v>
      </c>
      <c r="C144" t="s">
        <v>1201</v>
      </c>
      <c r="D144" t="s">
        <v>153</v>
      </c>
      <c r="E144" t="s">
        <v>1215</v>
      </c>
      <c r="F144" t="s">
        <v>1201</v>
      </c>
      <c r="G144" t="s">
        <v>153</v>
      </c>
      <c r="H144" t="s">
        <v>1006</v>
      </c>
      <c r="I144" t="s">
        <v>54</v>
      </c>
      <c r="J144" t="s">
        <v>1204</v>
      </c>
      <c r="K144" t="s">
        <v>1205</v>
      </c>
      <c r="L144">
        <v>100944521</v>
      </c>
      <c r="M144" t="s">
        <v>1206</v>
      </c>
      <c r="N144" t="s">
        <v>47</v>
      </c>
      <c r="O144" t="s">
        <v>47</v>
      </c>
      <c r="P144" s="1">
        <v>42373</v>
      </c>
      <c r="Q144" t="s">
        <v>997</v>
      </c>
      <c r="R144">
        <v>939.86</v>
      </c>
      <c r="S144" t="s">
        <v>998</v>
      </c>
      <c r="T144" t="s">
        <v>999</v>
      </c>
      <c r="U144" t="s">
        <v>1220</v>
      </c>
      <c r="V144">
        <v>1</v>
      </c>
      <c r="W144" t="e">
        <f>VLOOKUP(U144,T1.Unique.Delivery!$AQ$2:$AW$2720,COLUMNS(T1.Unique.Delivery!$AQ$2701:$AW$2701),0)</f>
        <v>#N/A</v>
      </c>
    </row>
    <row r="145" spans="1:23" x14ac:dyDescent="0.3">
      <c r="A145" t="s">
        <v>1199</v>
      </c>
      <c r="B145" t="s">
        <v>1200</v>
      </c>
      <c r="C145" t="s">
        <v>1201</v>
      </c>
      <c r="D145" t="s">
        <v>153</v>
      </c>
      <c r="E145" t="s">
        <v>1221</v>
      </c>
      <c r="F145" t="s">
        <v>1222</v>
      </c>
      <c r="G145" t="s">
        <v>153</v>
      </c>
      <c r="H145" t="s">
        <v>1006</v>
      </c>
      <c r="I145" t="s">
        <v>54</v>
      </c>
      <c r="J145" t="s">
        <v>1204</v>
      </c>
      <c r="K145" t="s">
        <v>1205</v>
      </c>
      <c r="L145">
        <v>100944521</v>
      </c>
      <c r="M145" t="s">
        <v>1206</v>
      </c>
      <c r="N145" t="s">
        <v>47</v>
      </c>
      <c r="O145" t="s">
        <v>47</v>
      </c>
      <c r="P145" s="1">
        <v>42373</v>
      </c>
      <c r="Q145" t="s">
        <v>997</v>
      </c>
      <c r="R145">
        <v>939.86</v>
      </c>
      <c r="S145" t="s">
        <v>998</v>
      </c>
      <c r="T145" t="s">
        <v>999</v>
      </c>
      <c r="U145" t="s">
        <v>1223</v>
      </c>
      <c r="V145">
        <v>1</v>
      </c>
      <c r="W145" t="e">
        <f>VLOOKUP(U145,T1.Unique.Delivery!$AQ$2:$AW$2720,COLUMNS(T1.Unique.Delivery!$AQ$2701:$AW$2701),0)</f>
        <v>#N/A</v>
      </c>
    </row>
    <row r="146" spans="1:23" x14ac:dyDescent="0.3">
      <c r="A146" t="s">
        <v>1199</v>
      </c>
      <c r="B146" t="s">
        <v>1200</v>
      </c>
      <c r="C146" t="s">
        <v>1201</v>
      </c>
      <c r="D146" t="s">
        <v>153</v>
      </c>
      <c r="E146" t="s">
        <v>1224</v>
      </c>
      <c r="F146" t="s">
        <v>1225</v>
      </c>
      <c r="G146" t="s">
        <v>153</v>
      </c>
      <c r="H146" t="s">
        <v>1006</v>
      </c>
      <c r="I146" t="s">
        <v>54</v>
      </c>
      <c r="J146" t="s">
        <v>1204</v>
      </c>
      <c r="K146" t="s">
        <v>1205</v>
      </c>
      <c r="L146">
        <v>100944521</v>
      </c>
      <c r="M146" t="s">
        <v>1206</v>
      </c>
      <c r="N146" t="s">
        <v>47</v>
      </c>
      <c r="O146" t="s">
        <v>47</v>
      </c>
      <c r="P146" s="1">
        <v>42373</v>
      </c>
      <c r="Q146" t="s">
        <v>997</v>
      </c>
      <c r="R146">
        <v>939.86</v>
      </c>
      <c r="S146" t="s">
        <v>998</v>
      </c>
      <c r="T146" t="s">
        <v>999</v>
      </c>
      <c r="U146" t="s">
        <v>1226</v>
      </c>
      <c r="V146">
        <v>1</v>
      </c>
      <c r="W146" t="e">
        <f>VLOOKUP(U146,T1.Unique.Delivery!$AQ$2:$AW$2720,COLUMNS(T1.Unique.Delivery!$AQ$2701:$AW$2701),0)</f>
        <v>#N/A</v>
      </c>
    </row>
    <row r="147" spans="1:23" x14ac:dyDescent="0.3">
      <c r="A147" t="s">
        <v>1199</v>
      </c>
      <c r="B147" t="s">
        <v>1200</v>
      </c>
      <c r="C147" t="s">
        <v>1201</v>
      </c>
      <c r="D147" t="s">
        <v>153</v>
      </c>
      <c r="E147" t="s">
        <v>1227</v>
      </c>
      <c r="F147" t="s">
        <v>1228</v>
      </c>
      <c r="G147" t="s">
        <v>153</v>
      </c>
      <c r="H147" t="s">
        <v>1006</v>
      </c>
      <c r="I147" t="s">
        <v>54</v>
      </c>
      <c r="J147" t="s">
        <v>1204</v>
      </c>
      <c r="K147" t="s">
        <v>1205</v>
      </c>
      <c r="L147">
        <v>100944521</v>
      </c>
      <c r="M147" t="s">
        <v>1206</v>
      </c>
      <c r="N147" t="s">
        <v>47</v>
      </c>
      <c r="O147" t="s">
        <v>47</v>
      </c>
      <c r="P147" s="1">
        <v>42373</v>
      </c>
      <c r="Q147" t="s">
        <v>997</v>
      </c>
      <c r="R147">
        <v>939.86</v>
      </c>
      <c r="S147" t="s">
        <v>998</v>
      </c>
      <c r="T147" t="s">
        <v>999</v>
      </c>
      <c r="U147" t="s">
        <v>1229</v>
      </c>
      <c r="V147">
        <v>1</v>
      </c>
      <c r="W147" t="e">
        <f>VLOOKUP(U147,T1.Unique.Delivery!$AQ$2:$AW$2720,COLUMNS(T1.Unique.Delivery!$AQ$2701:$AW$2701),0)</f>
        <v>#N/A</v>
      </c>
    </row>
    <row r="148" spans="1:23" x14ac:dyDescent="0.3">
      <c r="A148" t="s">
        <v>1199</v>
      </c>
      <c r="B148" t="s">
        <v>1200</v>
      </c>
      <c r="C148" t="s">
        <v>1201</v>
      </c>
      <c r="D148" t="s">
        <v>153</v>
      </c>
      <c r="E148" t="s">
        <v>1230</v>
      </c>
      <c r="F148" t="s">
        <v>1231</v>
      </c>
      <c r="G148" t="s">
        <v>281</v>
      </c>
      <c r="H148" t="s">
        <v>1006</v>
      </c>
      <c r="I148" t="s">
        <v>54</v>
      </c>
      <c r="J148" t="s">
        <v>1204</v>
      </c>
      <c r="K148" t="s">
        <v>1205</v>
      </c>
      <c r="L148">
        <v>100944521</v>
      </c>
      <c r="M148" t="s">
        <v>1206</v>
      </c>
      <c r="N148" t="s">
        <v>47</v>
      </c>
      <c r="O148" t="s">
        <v>47</v>
      </c>
      <c r="P148" s="1">
        <v>42373</v>
      </c>
      <c r="Q148" t="s">
        <v>997</v>
      </c>
      <c r="R148">
        <v>1308.8</v>
      </c>
      <c r="S148" t="s">
        <v>998</v>
      </c>
      <c r="T148" t="s">
        <v>999</v>
      </c>
      <c r="U148" t="s">
        <v>1232</v>
      </c>
      <c r="V148">
        <v>1</v>
      </c>
      <c r="W148" t="e">
        <f>VLOOKUP(U148,T1.Unique.Delivery!$AQ$2:$AW$2720,COLUMNS(T1.Unique.Delivery!$AQ$2701:$AW$2701),0)</f>
        <v>#N/A</v>
      </c>
    </row>
    <row r="149" spans="1:23" x14ac:dyDescent="0.3">
      <c r="A149" t="s">
        <v>1199</v>
      </c>
      <c r="B149" t="s">
        <v>1200</v>
      </c>
      <c r="C149" t="s">
        <v>1201</v>
      </c>
      <c r="D149" t="s">
        <v>153</v>
      </c>
      <c r="E149" t="s">
        <v>1233</v>
      </c>
      <c r="F149" t="s">
        <v>1234</v>
      </c>
      <c r="G149" t="s">
        <v>153</v>
      </c>
      <c r="H149" t="s">
        <v>1006</v>
      </c>
      <c r="I149" t="s">
        <v>54</v>
      </c>
      <c r="J149" t="s">
        <v>1204</v>
      </c>
      <c r="K149" t="s">
        <v>1205</v>
      </c>
      <c r="L149">
        <v>100944521</v>
      </c>
      <c r="M149" t="s">
        <v>1206</v>
      </c>
      <c r="N149" t="s">
        <v>47</v>
      </c>
      <c r="O149" t="s">
        <v>47</v>
      </c>
      <c r="P149" s="1">
        <v>42373</v>
      </c>
      <c r="Q149" t="s">
        <v>997</v>
      </c>
      <c r="R149">
        <v>939.86</v>
      </c>
      <c r="S149" t="s">
        <v>998</v>
      </c>
      <c r="T149" t="s">
        <v>999</v>
      </c>
      <c r="U149" t="s">
        <v>1235</v>
      </c>
      <c r="V149">
        <v>1</v>
      </c>
      <c r="W149" t="e">
        <f>VLOOKUP(U149,T1.Unique.Delivery!$AQ$2:$AW$2720,COLUMNS(T1.Unique.Delivery!$AQ$2701:$AW$2701),0)</f>
        <v>#N/A</v>
      </c>
    </row>
    <row r="150" spans="1:23" x14ac:dyDescent="0.3">
      <c r="A150" t="s">
        <v>1199</v>
      </c>
      <c r="B150" t="s">
        <v>1200</v>
      </c>
      <c r="C150" t="s">
        <v>1201</v>
      </c>
      <c r="D150" t="s">
        <v>153</v>
      </c>
      <c r="E150" t="s">
        <v>1236</v>
      </c>
      <c r="F150" t="s">
        <v>1237</v>
      </c>
      <c r="G150" t="s">
        <v>281</v>
      </c>
      <c r="H150" t="s">
        <v>1006</v>
      </c>
      <c r="I150" t="s">
        <v>54</v>
      </c>
      <c r="J150" t="s">
        <v>1204</v>
      </c>
      <c r="K150" t="s">
        <v>1205</v>
      </c>
      <c r="L150">
        <v>100944521</v>
      </c>
      <c r="M150" t="s">
        <v>1206</v>
      </c>
      <c r="N150" t="s">
        <v>47</v>
      </c>
      <c r="O150" t="s">
        <v>47</v>
      </c>
      <c r="P150" s="1">
        <v>42373</v>
      </c>
      <c r="Q150" t="s">
        <v>997</v>
      </c>
      <c r="R150">
        <v>1308.8</v>
      </c>
      <c r="S150" t="s">
        <v>998</v>
      </c>
      <c r="T150" t="s">
        <v>999</v>
      </c>
      <c r="U150" t="s">
        <v>1238</v>
      </c>
      <c r="V150">
        <v>1</v>
      </c>
      <c r="W150" t="e">
        <f>VLOOKUP(U150,T1.Unique.Delivery!$AQ$2:$AW$2720,COLUMNS(T1.Unique.Delivery!$AQ$2701:$AW$2701),0)</f>
        <v>#N/A</v>
      </c>
    </row>
    <row r="151" spans="1:23" x14ac:dyDescent="0.3">
      <c r="A151" t="s">
        <v>1199</v>
      </c>
      <c r="B151" t="s">
        <v>1200</v>
      </c>
      <c r="C151" t="s">
        <v>1201</v>
      </c>
      <c r="D151" t="s">
        <v>153</v>
      </c>
      <c r="E151" t="s">
        <v>1239</v>
      </c>
      <c r="F151" t="s">
        <v>1240</v>
      </c>
      <c r="G151" t="s">
        <v>281</v>
      </c>
      <c r="H151" t="s">
        <v>1006</v>
      </c>
      <c r="I151" t="s">
        <v>54</v>
      </c>
      <c r="J151" t="s">
        <v>1204</v>
      </c>
      <c r="K151" t="s">
        <v>1205</v>
      </c>
      <c r="L151">
        <v>100944521</v>
      </c>
      <c r="M151" t="s">
        <v>1206</v>
      </c>
      <c r="N151" t="s">
        <v>47</v>
      </c>
      <c r="O151" t="s">
        <v>47</v>
      </c>
      <c r="P151" s="1">
        <v>42373</v>
      </c>
      <c r="Q151" t="s">
        <v>997</v>
      </c>
      <c r="R151">
        <v>1308.8</v>
      </c>
      <c r="S151" t="s">
        <v>998</v>
      </c>
      <c r="T151" t="s">
        <v>999</v>
      </c>
      <c r="U151" t="s">
        <v>1241</v>
      </c>
      <c r="V151">
        <v>1</v>
      </c>
      <c r="W151" t="e">
        <f>VLOOKUP(U151,T1.Unique.Delivery!$AQ$2:$AW$2720,COLUMNS(T1.Unique.Delivery!$AQ$2701:$AW$2701),0)</f>
        <v>#N/A</v>
      </c>
    </row>
    <row r="152" spans="1:23" x14ac:dyDescent="0.3">
      <c r="A152" t="s">
        <v>1199</v>
      </c>
      <c r="B152" t="s">
        <v>1200</v>
      </c>
      <c r="C152" t="s">
        <v>1201</v>
      </c>
      <c r="D152" t="s">
        <v>153</v>
      </c>
      <c r="E152" t="s">
        <v>1242</v>
      </c>
      <c r="F152" t="s">
        <v>1243</v>
      </c>
      <c r="G152" t="s">
        <v>153</v>
      </c>
      <c r="H152" t="s">
        <v>1006</v>
      </c>
      <c r="I152" t="s">
        <v>54</v>
      </c>
      <c r="J152" t="s">
        <v>56</v>
      </c>
      <c r="K152" t="s">
        <v>993</v>
      </c>
      <c r="L152">
        <v>100894891</v>
      </c>
      <c r="M152" t="s">
        <v>1218</v>
      </c>
      <c r="N152" t="s">
        <v>995</v>
      </c>
      <c r="O152" t="s">
        <v>996</v>
      </c>
      <c r="P152" s="1">
        <v>42370</v>
      </c>
      <c r="Q152" t="s">
        <v>997</v>
      </c>
      <c r="R152">
        <v>750</v>
      </c>
      <c r="S152" t="s">
        <v>998</v>
      </c>
      <c r="T152" t="s">
        <v>999</v>
      </c>
      <c r="U152" t="s">
        <v>1244</v>
      </c>
      <c r="V152">
        <v>1</v>
      </c>
      <c r="W152" t="e">
        <f>VLOOKUP(U152,T1.Unique.Delivery!$AQ$2:$AW$2720,COLUMNS(T1.Unique.Delivery!$AQ$2701:$AW$2701),0)</f>
        <v>#N/A</v>
      </c>
    </row>
    <row r="153" spans="1:23" x14ac:dyDescent="0.3">
      <c r="A153" t="s">
        <v>1199</v>
      </c>
      <c r="B153" t="s">
        <v>1200</v>
      </c>
      <c r="C153" t="s">
        <v>1201</v>
      </c>
      <c r="D153" t="s">
        <v>153</v>
      </c>
      <c r="E153" t="s">
        <v>1242</v>
      </c>
      <c r="F153" t="s">
        <v>1243</v>
      </c>
      <c r="G153" t="s">
        <v>153</v>
      </c>
      <c r="H153" t="s">
        <v>1006</v>
      </c>
      <c r="I153" t="s">
        <v>54</v>
      </c>
      <c r="J153" t="s">
        <v>1204</v>
      </c>
      <c r="K153" t="s">
        <v>1205</v>
      </c>
      <c r="L153">
        <v>100944521</v>
      </c>
      <c r="M153" t="s">
        <v>1206</v>
      </c>
      <c r="N153" t="s">
        <v>47</v>
      </c>
      <c r="O153" t="s">
        <v>47</v>
      </c>
      <c r="P153" s="1">
        <v>42373</v>
      </c>
      <c r="Q153" t="s">
        <v>997</v>
      </c>
      <c r="R153">
        <v>939.86</v>
      </c>
      <c r="S153" t="s">
        <v>998</v>
      </c>
      <c r="T153" t="s">
        <v>999</v>
      </c>
      <c r="U153" t="s">
        <v>1245</v>
      </c>
      <c r="V153">
        <v>1</v>
      </c>
      <c r="W153" t="e">
        <f>VLOOKUP(U153,T1.Unique.Delivery!$AQ$2:$AW$2720,COLUMNS(T1.Unique.Delivery!$AQ$2701:$AW$2701),0)</f>
        <v>#N/A</v>
      </c>
    </row>
    <row r="154" spans="1:23" x14ac:dyDescent="0.3">
      <c r="A154" t="s">
        <v>1199</v>
      </c>
      <c r="B154" t="s">
        <v>1200</v>
      </c>
      <c r="C154" t="s">
        <v>1201</v>
      </c>
      <c r="D154" t="s">
        <v>153</v>
      </c>
      <c r="E154" t="s">
        <v>1246</v>
      </c>
      <c r="F154" t="s">
        <v>1247</v>
      </c>
      <c r="G154" t="s">
        <v>153</v>
      </c>
      <c r="H154" t="s">
        <v>1006</v>
      </c>
      <c r="I154" t="s">
        <v>54</v>
      </c>
      <c r="J154" t="s">
        <v>1204</v>
      </c>
      <c r="K154" t="s">
        <v>1205</v>
      </c>
      <c r="L154">
        <v>100944521</v>
      </c>
      <c r="M154" t="s">
        <v>1206</v>
      </c>
      <c r="N154" t="s">
        <v>47</v>
      </c>
      <c r="O154" t="s">
        <v>47</v>
      </c>
      <c r="P154" s="1">
        <v>42373</v>
      </c>
      <c r="Q154" t="s">
        <v>997</v>
      </c>
      <c r="R154">
        <v>939.86</v>
      </c>
      <c r="S154" t="s">
        <v>998</v>
      </c>
      <c r="T154" t="s">
        <v>999</v>
      </c>
      <c r="U154" t="s">
        <v>1248</v>
      </c>
      <c r="V154">
        <v>1</v>
      </c>
      <c r="W154" t="e">
        <f>VLOOKUP(U154,T1.Unique.Delivery!$AQ$2:$AW$2720,COLUMNS(T1.Unique.Delivery!$AQ$2701:$AW$2701),0)</f>
        <v>#N/A</v>
      </c>
    </row>
    <row r="155" spans="1:23" x14ac:dyDescent="0.3">
      <c r="A155" t="s">
        <v>1199</v>
      </c>
      <c r="B155" t="s">
        <v>1200</v>
      </c>
      <c r="C155" t="s">
        <v>1201</v>
      </c>
      <c r="D155" t="s">
        <v>153</v>
      </c>
      <c r="E155" t="s">
        <v>1249</v>
      </c>
      <c r="F155" t="s">
        <v>1250</v>
      </c>
      <c r="G155" t="s">
        <v>281</v>
      </c>
      <c r="H155" t="s">
        <v>1006</v>
      </c>
      <c r="I155" t="s">
        <v>54</v>
      </c>
      <c r="J155" t="s">
        <v>1204</v>
      </c>
      <c r="K155" t="s">
        <v>1205</v>
      </c>
      <c r="L155">
        <v>100944521</v>
      </c>
      <c r="M155" t="s">
        <v>1206</v>
      </c>
      <c r="N155" t="s">
        <v>47</v>
      </c>
      <c r="O155" t="s">
        <v>47</v>
      </c>
      <c r="P155" s="1">
        <v>42373</v>
      </c>
      <c r="Q155" t="s">
        <v>997</v>
      </c>
      <c r="R155">
        <v>1308.8</v>
      </c>
      <c r="S155" t="s">
        <v>998</v>
      </c>
      <c r="T155" t="s">
        <v>999</v>
      </c>
      <c r="U155" t="s">
        <v>1251</v>
      </c>
      <c r="V155">
        <v>1</v>
      </c>
      <c r="W155" t="e">
        <f>VLOOKUP(U155,T1.Unique.Delivery!$AQ$2:$AW$2720,COLUMNS(T1.Unique.Delivery!$AQ$2701:$AW$2701),0)</f>
        <v>#N/A</v>
      </c>
    </row>
    <row r="156" spans="1:23" x14ac:dyDescent="0.3">
      <c r="A156" t="s">
        <v>1199</v>
      </c>
      <c r="B156" t="s">
        <v>1200</v>
      </c>
      <c r="C156" t="s">
        <v>1201</v>
      </c>
      <c r="D156" t="s">
        <v>153</v>
      </c>
      <c r="E156" t="s">
        <v>1252</v>
      </c>
      <c r="F156" t="s">
        <v>1253</v>
      </c>
      <c r="G156" t="s">
        <v>281</v>
      </c>
      <c r="H156" t="s">
        <v>1006</v>
      </c>
      <c r="I156" t="s">
        <v>54</v>
      </c>
      <c r="J156" t="s">
        <v>1204</v>
      </c>
      <c r="K156" t="s">
        <v>1205</v>
      </c>
      <c r="L156">
        <v>100944521</v>
      </c>
      <c r="M156" t="s">
        <v>1206</v>
      </c>
      <c r="N156" t="s">
        <v>47</v>
      </c>
      <c r="O156" t="s">
        <v>47</v>
      </c>
      <c r="P156" s="1">
        <v>42373</v>
      </c>
      <c r="Q156" t="s">
        <v>997</v>
      </c>
      <c r="R156">
        <v>1308.8</v>
      </c>
      <c r="S156" t="s">
        <v>998</v>
      </c>
      <c r="T156" t="s">
        <v>999</v>
      </c>
      <c r="U156" t="s">
        <v>1254</v>
      </c>
      <c r="V156">
        <v>1</v>
      </c>
      <c r="W156" t="e">
        <f>VLOOKUP(U156,T1.Unique.Delivery!$AQ$2:$AW$2720,COLUMNS(T1.Unique.Delivery!$AQ$2701:$AW$2701),0)</f>
        <v>#N/A</v>
      </c>
    </row>
    <row r="157" spans="1:23" x14ac:dyDescent="0.3">
      <c r="A157" t="s">
        <v>1199</v>
      </c>
      <c r="B157" t="s">
        <v>1200</v>
      </c>
      <c r="C157" t="s">
        <v>1201</v>
      </c>
      <c r="D157" t="s">
        <v>153</v>
      </c>
      <c r="E157" t="s">
        <v>1255</v>
      </c>
      <c r="F157" t="s">
        <v>1256</v>
      </c>
      <c r="G157" t="s">
        <v>153</v>
      </c>
      <c r="H157" t="s">
        <v>1006</v>
      </c>
      <c r="I157" t="s">
        <v>54</v>
      </c>
      <c r="J157" t="s">
        <v>1204</v>
      </c>
      <c r="K157" t="s">
        <v>1205</v>
      </c>
      <c r="L157">
        <v>100944521</v>
      </c>
      <c r="M157" t="s">
        <v>1206</v>
      </c>
      <c r="N157" t="s">
        <v>47</v>
      </c>
      <c r="O157" t="s">
        <v>47</v>
      </c>
      <c r="P157" s="1">
        <v>42373</v>
      </c>
      <c r="Q157" t="s">
        <v>997</v>
      </c>
      <c r="R157">
        <v>939.86</v>
      </c>
      <c r="S157" t="s">
        <v>998</v>
      </c>
      <c r="T157" t="s">
        <v>999</v>
      </c>
      <c r="U157" t="s">
        <v>1257</v>
      </c>
      <c r="V157">
        <v>1</v>
      </c>
      <c r="W157" t="e">
        <f>VLOOKUP(U157,T1.Unique.Delivery!$AQ$2:$AW$2720,COLUMNS(T1.Unique.Delivery!$AQ$2701:$AW$2701),0)</f>
        <v>#N/A</v>
      </c>
    </row>
    <row r="158" spans="1:23" x14ac:dyDescent="0.3">
      <c r="A158" t="s">
        <v>1199</v>
      </c>
      <c r="B158" t="s">
        <v>1200</v>
      </c>
      <c r="C158" t="s">
        <v>1201</v>
      </c>
      <c r="D158" t="s">
        <v>153</v>
      </c>
      <c r="E158" t="s">
        <v>1258</v>
      </c>
      <c r="F158" t="s">
        <v>1259</v>
      </c>
      <c r="G158" t="s">
        <v>153</v>
      </c>
      <c r="H158" t="s">
        <v>1006</v>
      </c>
      <c r="I158" t="s">
        <v>54</v>
      </c>
      <c r="J158" t="s">
        <v>1204</v>
      </c>
      <c r="K158" t="s">
        <v>1205</v>
      </c>
      <c r="L158">
        <v>100944521</v>
      </c>
      <c r="M158" t="s">
        <v>1206</v>
      </c>
      <c r="N158" t="s">
        <v>47</v>
      </c>
      <c r="O158" t="s">
        <v>47</v>
      </c>
      <c r="P158" s="1">
        <v>42736</v>
      </c>
      <c r="Q158" t="s">
        <v>997</v>
      </c>
      <c r="R158">
        <v>939.86</v>
      </c>
      <c r="S158" t="s">
        <v>998</v>
      </c>
      <c r="T158" t="s">
        <v>999</v>
      </c>
      <c r="U158" t="s">
        <v>1260</v>
      </c>
      <c r="V158">
        <v>1</v>
      </c>
      <c r="W158" t="e">
        <f>VLOOKUP(U158,T1.Unique.Delivery!$AQ$2:$AW$2720,COLUMNS(T1.Unique.Delivery!$AQ$2701:$AW$2701),0)</f>
        <v>#N/A</v>
      </c>
    </row>
    <row r="159" spans="1:23" x14ac:dyDescent="0.3">
      <c r="A159" t="s">
        <v>1199</v>
      </c>
      <c r="B159" t="s">
        <v>1200</v>
      </c>
      <c r="C159" t="s">
        <v>1201</v>
      </c>
      <c r="D159" t="s">
        <v>153</v>
      </c>
      <c r="E159" t="s">
        <v>1261</v>
      </c>
      <c r="F159" t="s">
        <v>1262</v>
      </c>
      <c r="G159" t="s">
        <v>153</v>
      </c>
      <c r="H159" t="s">
        <v>1006</v>
      </c>
      <c r="I159" t="s">
        <v>54</v>
      </c>
      <c r="J159" t="s">
        <v>1204</v>
      </c>
      <c r="K159" t="s">
        <v>1205</v>
      </c>
      <c r="L159">
        <v>100944521</v>
      </c>
      <c r="M159" t="s">
        <v>1206</v>
      </c>
      <c r="N159" t="s">
        <v>47</v>
      </c>
      <c r="O159" t="s">
        <v>47</v>
      </c>
      <c r="P159" s="1">
        <v>42373</v>
      </c>
      <c r="Q159" t="s">
        <v>997</v>
      </c>
      <c r="R159">
        <v>939.86</v>
      </c>
      <c r="S159" t="s">
        <v>998</v>
      </c>
      <c r="T159" t="s">
        <v>999</v>
      </c>
      <c r="U159" t="s">
        <v>1263</v>
      </c>
      <c r="V159">
        <v>1</v>
      </c>
      <c r="W159" t="e">
        <f>VLOOKUP(U159,T1.Unique.Delivery!$AQ$2:$AW$2720,COLUMNS(T1.Unique.Delivery!$AQ$2701:$AW$2701),0)</f>
        <v>#N/A</v>
      </c>
    </row>
    <row r="160" spans="1:23" x14ac:dyDescent="0.3">
      <c r="A160" t="s">
        <v>1199</v>
      </c>
      <c r="B160" t="s">
        <v>1200</v>
      </c>
      <c r="C160" t="s">
        <v>1201</v>
      </c>
      <c r="D160" t="s">
        <v>153</v>
      </c>
      <c r="E160" t="s">
        <v>1264</v>
      </c>
      <c r="F160" t="s">
        <v>1265</v>
      </c>
      <c r="G160" t="s">
        <v>153</v>
      </c>
      <c r="H160" t="s">
        <v>1006</v>
      </c>
      <c r="I160" t="s">
        <v>54</v>
      </c>
      <c r="J160" t="s">
        <v>56</v>
      </c>
      <c r="K160" t="s">
        <v>993</v>
      </c>
      <c r="L160">
        <v>100894891</v>
      </c>
      <c r="M160" t="s">
        <v>1218</v>
      </c>
      <c r="N160" t="s">
        <v>995</v>
      </c>
      <c r="O160" t="s">
        <v>996</v>
      </c>
      <c r="P160" s="1">
        <v>42370</v>
      </c>
      <c r="Q160" t="s">
        <v>997</v>
      </c>
      <c r="R160">
        <v>750</v>
      </c>
      <c r="S160" t="s">
        <v>998</v>
      </c>
      <c r="T160" t="s">
        <v>999</v>
      </c>
      <c r="U160" t="s">
        <v>1266</v>
      </c>
      <c r="V160">
        <v>1</v>
      </c>
      <c r="W160" t="e">
        <f>VLOOKUP(U160,T1.Unique.Delivery!$AQ$2:$AW$2720,COLUMNS(T1.Unique.Delivery!$AQ$2701:$AW$2701),0)</f>
        <v>#N/A</v>
      </c>
    </row>
    <row r="161" spans="1:23" x14ac:dyDescent="0.3">
      <c r="A161" t="s">
        <v>1199</v>
      </c>
      <c r="B161" t="s">
        <v>1200</v>
      </c>
      <c r="C161" t="s">
        <v>1201</v>
      </c>
      <c r="D161" t="s">
        <v>153</v>
      </c>
      <c r="E161" t="s">
        <v>1264</v>
      </c>
      <c r="F161" t="s">
        <v>1265</v>
      </c>
      <c r="G161" t="s">
        <v>153</v>
      </c>
      <c r="H161" t="s">
        <v>1006</v>
      </c>
      <c r="I161" t="s">
        <v>54</v>
      </c>
      <c r="J161" t="s">
        <v>1204</v>
      </c>
      <c r="K161" t="s">
        <v>1205</v>
      </c>
      <c r="L161">
        <v>100944521</v>
      </c>
      <c r="M161" t="s">
        <v>1206</v>
      </c>
      <c r="N161" t="s">
        <v>47</v>
      </c>
      <c r="O161" t="s">
        <v>47</v>
      </c>
      <c r="P161" s="1">
        <v>42373</v>
      </c>
      <c r="Q161" t="s">
        <v>997</v>
      </c>
      <c r="R161">
        <v>939.86</v>
      </c>
      <c r="S161" t="s">
        <v>998</v>
      </c>
      <c r="T161" t="s">
        <v>999</v>
      </c>
      <c r="U161" t="s">
        <v>1267</v>
      </c>
      <c r="V161">
        <v>1</v>
      </c>
      <c r="W161" t="e">
        <f>VLOOKUP(U161,T1.Unique.Delivery!$AQ$2:$AW$2720,COLUMNS(T1.Unique.Delivery!$AQ$2701:$AW$2701),0)</f>
        <v>#N/A</v>
      </c>
    </row>
    <row r="162" spans="1:23" x14ac:dyDescent="0.3">
      <c r="A162" t="s">
        <v>1199</v>
      </c>
      <c r="B162" t="s">
        <v>1200</v>
      </c>
      <c r="C162" t="s">
        <v>1201</v>
      </c>
      <c r="D162" t="s">
        <v>153</v>
      </c>
      <c r="E162" t="s">
        <v>1268</v>
      </c>
      <c r="F162" t="s">
        <v>1269</v>
      </c>
      <c r="G162" t="s">
        <v>153</v>
      </c>
      <c r="H162" t="s">
        <v>1006</v>
      </c>
      <c r="I162" t="s">
        <v>54</v>
      </c>
      <c r="J162" t="s">
        <v>1204</v>
      </c>
      <c r="K162" t="s">
        <v>1205</v>
      </c>
      <c r="L162">
        <v>100944521</v>
      </c>
      <c r="M162" t="s">
        <v>1206</v>
      </c>
      <c r="N162" t="s">
        <v>47</v>
      </c>
      <c r="O162" t="s">
        <v>47</v>
      </c>
      <c r="P162" s="1">
        <v>42373</v>
      </c>
      <c r="Q162" t="s">
        <v>997</v>
      </c>
      <c r="R162">
        <v>939.86</v>
      </c>
      <c r="S162" t="s">
        <v>998</v>
      </c>
      <c r="T162" t="s">
        <v>999</v>
      </c>
      <c r="U162" t="s">
        <v>1270</v>
      </c>
      <c r="V162">
        <v>1</v>
      </c>
      <c r="W162" t="e">
        <f>VLOOKUP(U162,T1.Unique.Delivery!$AQ$2:$AW$2720,COLUMNS(T1.Unique.Delivery!$AQ$2701:$AW$2701),0)</f>
        <v>#N/A</v>
      </c>
    </row>
    <row r="163" spans="1:23" x14ac:dyDescent="0.3">
      <c r="A163" t="s">
        <v>1199</v>
      </c>
      <c r="B163" t="s">
        <v>1200</v>
      </c>
      <c r="C163" t="s">
        <v>1201</v>
      </c>
      <c r="D163" t="s">
        <v>153</v>
      </c>
      <c r="E163" t="s">
        <v>1271</v>
      </c>
      <c r="F163" t="s">
        <v>1272</v>
      </c>
      <c r="G163" t="s">
        <v>281</v>
      </c>
      <c r="H163" t="s">
        <v>1006</v>
      </c>
      <c r="I163" t="s">
        <v>54</v>
      </c>
      <c r="J163" t="s">
        <v>1204</v>
      </c>
      <c r="K163" t="s">
        <v>1205</v>
      </c>
      <c r="L163">
        <v>100944521</v>
      </c>
      <c r="M163" t="s">
        <v>1206</v>
      </c>
      <c r="N163" t="s">
        <v>47</v>
      </c>
      <c r="O163" t="s">
        <v>47</v>
      </c>
      <c r="P163" s="1">
        <v>42373</v>
      </c>
      <c r="Q163" t="s">
        <v>997</v>
      </c>
      <c r="R163">
        <v>1308.8</v>
      </c>
      <c r="S163" t="s">
        <v>998</v>
      </c>
      <c r="T163" t="s">
        <v>999</v>
      </c>
      <c r="U163" t="s">
        <v>1273</v>
      </c>
      <c r="V163">
        <v>1</v>
      </c>
      <c r="W163" t="e">
        <f>VLOOKUP(U163,T1.Unique.Delivery!$AQ$2:$AW$2720,COLUMNS(T1.Unique.Delivery!$AQ$2701:$AW$2701),0)</f>
        <v>#N/A</v>
      </c>
    </row>
    <row r="164" spans="1:23" x14ac:dyDescent="0.3">
      <c r="A164" t="s">
        <v>1199</v>
      </c>
      <c r="B164" t="s">
        <v>1200</v>
      </c>
      <c r="C164" t="s">
        <v>1201</v>
      </c>
      <c r="D164" t="s">
        <v>153</v>
      </c>
      <c r="E164" t="s">
        <v>1274</v>
      </c>
      <c r="F164" t="s">
        <v>1275</v>
      </c>
      <c r="G164" t="s">
        <v>153</v>
      </c>
      <c r="H164" t="s">
        <v>1006</v>
      </c>
      <c r="I164" t="s">
        <v>54</v>
      </c>
      <c r="J164" t="s">
        <v>1204</v>
      </c>
      <c r="K164" t="s">
        <v>1205</v>
      </c>
      <c r="L164">
        <v>100944521</v>
      </c>
      <c r="M164" t="s">
        <v>1206</v>
      </c>
      <c r="N164" t="s">
        <v>47</v>
      </c>
      <c r="O164" t="s">
        <v>47</v>
      </c>
      <c r="P164" s="1">
        <v>42373</v>
      </c>
      <c r="Q164" t="s">
        <v>997</v>
      </c>
      <c r="R164">
        <v>939.86</v>
      </c>
      <c r="S164" t="s">
        <v>998</v>
      </c>
      <c r="T164" t="s">
        <v>999</v>
      </c>
      <c r="U164" t="s">
        <v>1276</v>
      </c>
      <c r="V164">
        <v>1</v>
      </c>
      <c r="W164" t="e">
        <f>VLOOKUP(U164,T1.Unique.Delivery!$AQ$2:$AW$2720,COLUMNS(T1.Unique.Delivery!$AQ$2701:$AW$2701),0)</f>
        <v>#N/A</v>
      </c>
    </row>
    <row r="165" spans="1:23" x14ac:dyDescent="0.3">
      <c r="A165" t="s">
        <v>1199</v>
      </c>
      <c r="B165" t="s">
        <v>1200</v>
      </c>
      <c r="C165" t="s">
        <v>1201</v>
      </c>
      <c r="D165" t="s">
        <v>153</v>
      </c>
      <c r="E165" t="s">
        <v>1277</v>
      </c>
      <c r="F165" t="s">
        <v>1278</v>
      </c>
      <c r="G165" t="s">
        <v>153</v>
      </c>
      <c r="H165" t="s">
        <v>1006</v>
      </c>
      <c r="I165" t="s">
        <v>54</v>
      </c>
      <c r="J165" t="s">
        <v>1204</v>
      </c>
      <c r="K165" t="s">
        <v>1205</v>
      </c>
      <c r="L165">
        <v>100944521</v>
      </c>
      <c r="M165" t="s">
        <v>1206</v>
      </c>
      <c r="N165" t="s">
        <v>47</v>
      </c>
      <c r="O165" t="s">
        <v>47</v>
      </c>
      <c r="P165" s="1">
        <v>42373</v>
      </c>
      <c r="Q165" t="s">
        <v>997</v>
      </c>
      <c r="R165">
        <v>939.86</v>
      </c>
      <c r="S165" t="s">
        <v>998</v>
      </c>
      <c r="T165" t="s">
        <v>999</v>
      </c>
      <c r="U165" t="s">
        <v>1279</v>
      </c>
      <c r="V165">
        <v>1</v>
      </c>
      <c r="W165" t="e">
        <f>VLOOKUP(U165,T1.Unique.Delivery!$AQ$2:$AW$2720,COLUMNS(T1.Unique.Delivery!$AQ$2701:$AW$2701),0)</f>
        <v>#N/A</v>
      </c>
    </row>
    <row r="166" spans="1:23" x14ac:dyDescent="0.3">
      <c r="A166" t="s">
        <v>1199</v>
      </c>
      <c r="B166" t="s">
        <v>1200</v>
      </c>
      <c r="C166" t="s">
        <v>1201</v>
      </c>
      <c r="D166" t="s">
        <v>153</v>
      </c>
      <c r="E166" t="s">
        <v>1280</v>
      </c>
      <c r="F166" t="s">
        <v>1281</v>
      </c>
      <c r="G166" t="s">
        <v>281</v>
      </c>
      <c r="H166" t="s">
        <v>1006</v>
      </c>
      <c r="I166" t="s">
        <v>54</v>
      </c>
      <c r="J166" t="s">
        <v>1204</v>
      </c>
      <c r="K166" t="s">
        <v>1205</v>
      </c>
      <c r="L166">
        <v>100944521</v>
      </c>
      <c r="M166" t="s">
        <v>1206</v>
      </c>
      <c r="N166" t="s">
        <v>47</v>
      </c>
      <c r="O166" t="s">
        <v>47</v>
      </c>
      <c r="P166" s="1">
        <v>42373</v>
      </c>
      <c r="Q166" t="s">
        <v>997</v>
      </c>
      <c r="R166">
        <v>1308.8</v>
      </c>
      <c r="S166" t="s">
        <v>998</v>
      </c>
      <c r="T166" t="s">
        <v>999</v>
      </c>
      <c r="U166" t="s">
        <v>1282</v>
      </c>
      <c r="V166">
        <v>1</v>
      </c>
      <c r="W166" t="e">
        <f>VLOOKUP(U166,T1.Unique.Delivery!$AQ$2:$AW$2720,COLUMNS(T1.Unique.Delivery!$AQ$2701:$AW$2701),0)</f>
        <v>#N/A</v>
      </c>
    </row>
    <row r="167" spans="1:23" x14ac:dyDescent="0.3">
      <c r="A167" t="s">
        <v>1199</v>
      </c>
      <c r="B167" t="s">
        <v>1200</v>
      </c>
      <c r="C167" t="s">
        <v>1201</v>
      </c>
      <c r="D167" t="s">
        <v>153</v>
      </c>
      <c r="E167" t="s">
        <v>1283</v>
      </c>
      <c r="F167" t="s">
        <v>1284</v>
      </c>
      <c r="G167" t="s">
        <v>281</v>
      </c>
      <c r="H167" t="s">
        <v>1006</v>
      </c>
      <c r="I167" t="s">
        <v>54</v>
      </c>
      <c r="J167" t="s">
        <v>1204</v>
      </c>
      <c r="K167" t="s">
        <v>1205</v>
      </c>
      <c r="L167">
        <v>100944521</v>
      </c>
      <c r="M167" t="s">
        <v>1206</v>
      </c>
      <c r="N167" t="s">
        <v>47</v>
      </c>
      <c r="O167" t="s">
        <v>47</v>
      </c>
      <c r="P167" s="1">
        <v>42373</v>
      </c>
      <c r="Q167" t="s">
        <v>997</v>
      </c>
      <c r="R167">
        <v>1308.8</v>
      </c>
      <c r="S167" t="s">
        <v>998</v>
      </c>
      <c r="T167" t="s">
        <v>999</v>
      </c>
      <c r="U167" t="s">
        <v>1285</v>
      </c>
      <c r="V167">
        <v>1</v>
      </c>
      <c r="W167" t="e">
        <f>VLOOKUP(U167,T1.Unique.Delivery!$AQ$2:$AW$2720,COLUMNS(T1.Unique.Delivery!$AQ$2701:$AW$2701),0)</f>
        <v>#N/A</v>
      </c>
    </row>
    <row r="168" spans="1:23" x14ac:dyDescent="0.3">
      <c r="A168" t="s">
        <v>1286</v>
      </c>
      <c r="B168" t="s">
        <v>1287</v>
      </c>
      <c r="C168" t="s">
        <v>1288</v>
      </c>
      <c r="D168" t="s">
        <v>1289</v>
      </c>
      <c r="E168" t="s">
        <v>989</v>
      </c>
      <c r="F168" t="s">
        <v>990</v>
      </c>
      <c r="G168" t="s">
        <v>52</v>
      </c>
      <c r="H168" t="s">
        <v>991</v>
      </c>
      <c r="I168" t="s">
        <v>992</v>
      </c>
      <c r="J168" t="s">
        <v>56</v>
      </c>
      <c r="K168" t="s">
        <v>993</v>
      </c>
      <c r="L168">
        <v>100535793</v>
      </c>
      <c r="M168" t="s">
        <v>1290</v>
      </c>
      <c r="N168" t="s">
        <v>47</v>
      </c>
      <c r="O168" t="s">
        <v>47</v>
      </c>
      <c r="P168" s="1">
        <v>42370</v>
      </c>
      <c r="Q168" t="s">
        <v>997</v>
      </c>
      <c r="R168">
        <v>2011.66</v>
      </c>
      <c r="S168" t="s">
        <v>998</v>
      </c>
      <c r="T168" t="s">
        <v>999</v>
      </c>
      <c r="U168" t="s">
        <v>1291</v>
      </c>
      <c r="V168">
        <v>1</v>
      </c>
      <c r="W168" t="e">
        <f>VLOOKUP(U168,T1.Unique.Delivery!$AQ$2:$AW$2720,COLUMNS(T1.Unique.Delivery!$AQ$2701:$AW$2701),0)</f>
        <v>#N/A</v>
      </c>
    </row>
    <row r="169" spans="1:23" x14ac:dyDescent="0.3">
      <c r="A169" t="s">
        <v>1286</v>
      </c>
      <c r="B169" t="s">
        <v>1287</v>
      </c>
      <c r="C169" t="s">
        <v>1288</v>
      </c>
      <c r="D169" t="s">
        <v>1289</v>
      </c>
      <c r="E169" t="s">
        <v>1292</v>
      </c>
      <c r="F169" t="s">
        <v>1293</v>
      </c>
      <c r="G169" t="s">
        <v>1289</v>
      </c>
      <c r="H169" t="s">
        <v>1006</v>
      </c>
      <c r="I169" t="s">
        <v>54</v>
      </c>
      <c r="J169" t="s">
        <v>66</v>
      </c>
      <c r="K169" t="s">
        <v>1007</v>
      </c>
      <c r="L169">
        <v>101109757</v>
      </c>
      <c r="M169" t="s">
        <v>1294</v>
      </c>
      <c r="N169" t="s">
        <v>1295</v>
      </c>
      <c r="O169" t="s">
        <v>1296</v>
      </c>
      <c r="P169" s="1">
        <v>42377</v>
      </c>
      <c r="Q169" t="s">
        <v>997</v>
      </c>
      <c r="R169">
        <v>607</v>
      </c>
      <c r="S169" t="s">
        <v>998</v>
      </c>
      <c r="T169" t="s">
        <v>999</v>
      </c>
      <c r="U169" t="s">
        <v>1297</v>
      </c>
      <c r="V169">
        <v>1</v>
      </c>
      <c r="W169" t="e">
        <f>VLOOKUP(U169,T1.Unique.Delivery!$AQ$2:$AW$2720,COLUMNS(T1.Unique.Delivery!$AQ$2701:$AW$2701),0)</f>
        <v>#N/A</v>
      </c>
    </row>
    <row r="170" spans="1:23" x14ac:dyDescent="0.3">
      <c r="A170" t="s">
        <v>1286</v>
      </c>
      <c r="B170" t="s">
        <v>1287</v>
      </c>
      <c r="C170" t="s">
        <v>1288</v>
      </c>
      <c r="D170" t="s">
        <v>1289</v>
      </c>
      <c r="E170" t="s">
        <v>1292</v>
      </c>
      <c r="F170" t="s">
        <v>1293</v>
      </c>
      <c r="G170" t="s">
        <v>1289</v>
      </c>
      <c r="H170" t="s">
        <v>1006</v>
      </c>
      <c r="I170" t="s">
        <v>54</v>
      </c>
      <c r="J170" t="s">
        <v>129</v>
      </c>
      <c r="K170" t="s">
        <v>1012</v>
      </c>
      <c r="L170">
        <v>101109757</v>
      </c>
      <c r="M170" t="s">
        <v>1294</v>
      </c>
      <c r="N170" t="s">
        <v>1295</v>
      </c>
      <c r="O170" t="s">
        <v>1296</v>
      </c>
      <c r="P170" s="1">
        <v>42377</v>
      </c>
      <c r="Q170" t="s">
        <v>997</v>
      </c>
      <c r="R170">
        <v>408.25</v>
      </c>
      <c r="S170" t="s">
        <v>998</v>
      </c>
      <c r="T170" t="s">
        <v>999</v>
      </c>
      <c r="U170" t="s">
        <v>1298</v>
      </c>
      <c r="V170">
        <v>1</v>
      </c>
      <c r="W170" t="e">
        <f>VLOOKUP(U170,T1.Unique.Delivery!$AQ$2:$AW$2720,COLUMNS(T1.Unique.Delivery!$AQ$2701:$AW$2701),0)</f>
        <v>#N/A</v>
      </c>
    </row>
    <row r="171" spans="1:23" x14ac:dyDescent="0.3">
      <c r="A171" t="s">
        <v>1286</v>
      </c>
      <c r="B171" t="s">
        <v>1287</v>
      </c>
      <c r="C171" t="s">
        <v>1288</v>
      </c>
      <c r="D171" t="s">
        <v>1289</v>
      </c>
      <c r="E171" t="s">
        <v>1292</v>
      </c>
      <c r="F171" t="s">
        <v>1293</v>
      </c>
      <c r="G171" t="s">
        <v>1289</v>
      </c>
      <c r="H171" t="s">
        <v>1006</v>
      </c>
      <c r="I171" t="s">
        <v>54</v>
      </c>
      <c r="J171" t="s">
        <v>80</v>
      </c>
      <c r="K171" t="s">
        <v>1014</v>
      </c>
      <c r="L171">
        <v>101109757</v>
      </c>
      <c r="M171" t="s">
        <v>1294</v>
      </c>
      <c r="N171" t="s">
        <v>47</v>
      </c>
      <c r="O171" t="s">
        <v>47</v>
      </c>
      <c r="P171" s="1">
        <v>42377</v>
      </c>
      <c r="Q171" t="s">
        <v>997</v>
      </c>
      <c r="R171">
        <v>559.07000000000005</v>
      </c>
      <c r="S171" t="s">
        <v>998</v>
      </c>
      <c r="T171" t="s">
        <v>999</v>
      </c>
      <c r="U171" t="s">
        <v>1299</v>
      </c>
      <c r="V171">
        <v>1</v>
      </c>
      <c r="W171" t="e">
        <f>VLOOKUP(U171,T1.Unique.Delivery!$AQ$2:$AW$2720,COLUMNS(T1.Unique.Delivery!$AQ$2701:$AW$2701),0)</f>
        <v>#N/A</v>
      </c>
    </row>
    <row r="172" spans="1:23" x14ac:dyDescent="0.3">
      <c r="A172" t="s">
        <v>1286</v>
      </c>
      <c r="B172" t="s">
        <v>1287</v>
      </c>
      <c r="C172" t="s">
        <v>1288</v>
      </c>
      <c r="D172" t="s">
        <v>1289</v>
      </c>
      <c r="E172" t="s">
        <v>1292</v>
      </c>
      <c r="F172" t="s">
        <v>1293</v>
      </c>
      <c r="G172" t="s">
        <v>1289</v>
      </c>
      <c r="H172" t="s">
        <v>1006</v>
      </c>
      <c r="I172" t="s">
        <v>54</v>
      </c>
      <c r="J172" t="s">
        <v>1300</v>
      </c>
      <c r="K172" t="s">
        <v>1301</v>
      </c>
      <c r="L172">
        <v>101109757</v>
      </c>
      <c r="M172" t="s">
        <v>1294</v>
      </c>
      <c r="N172" t="s">
        <v>47</v>
      </c>
      <c r="O172" t="s">
        <v>47</v>
      </c>
      <c r="P172" s="1">
        <v>42377</v>
      </c>
      <c r="Q172" t="s">
        <v>997</v>
      </c>
      <c r="R172">
        <v>310.5</v>
      </c>
      <c r="S172" t="s">
        <v>998</v>
      </c>
      <c r="T172" t="s">
        <v>999</v>
      </c>
      <c r="U172" t="s">
        <v>1302</v>
      </c>
      <c r="V172">
        <v>1</v>
      </c>
      <c r="W172" t="e">
        <f>VLOOKUP(U172,T1.Unique.Delivery!$AQ$2:$AW$2720,COLUMNS(T1.Unique.Delivery!$AQ$2701:$AW$2701),0)</f>
        <v>#N/A</v>
      </c>
    </row>
    <row r="173" spans="1:23" x14ac:dyDescent="0.3">
      <c r="A173" t="s">
        <v>1286</v>
      </c>
      <c r="B173" t="s">
        <v>1287</v>
      </c>
      <c r="C173" t="s">
        <v>1288</v>
      </c>
      <c r="D173" t="s">
        <v>1289</v>
      </c>
      <c r="E173" t="s">
        <v>1303</v>
      </c>
      <c r="F173" t="s">
        <v>1304</v>
      </c>
      <c r="G173" t="s">
        <v>241</v>
      </c>
      <c r="H173" t="s">
        <v>1006</v>
      </c>
      <c r="I173" t="s">
        <v>54</v>
      </c>
      <c r="J173" t="s">
        <v>56</v>
      </c>
      <c r="K173" t="s">
        <v>993</v>
      </c>
      <c r="L173">
        <v>100535792</v>
      </c>
      <c r="M173" t="s">
        <v>1305</v>
      </c>
      <c r="N173" t="s">
        <v>995</v>
      </c>
      <c r="O173" t="s">
        <v>996</v>
      </c>
      <c r="P173" s="1">
        <v>42370</v>
      </c>
      <c r="Q173" t="s">
        <v>997</v>
      </c>
      <c r="R173">
        <v>500</v>
      </c>
      <c r="S173" t="s">
        <v>998</v>
      </c>
      <c r="T173" t="s">
        <v>999</v>
      </c>
      <c r="U173" t="s">
        <v>1306</v>
      </c>
      <c r="V173">
        <v>1</v>
      </c>
      <c r="W173" t="e">
        <f>VLOOKUP(U173,T1.Unique.Delivery!$AQ$2:$AW$2720,COLUMNS(T1.Unique.Delivery!$AQ$2701:$AW$2701),0)</f>
        <v>#N/A</v>
      </c>
    </row>
    <row r="174" spans="1:23" x14ac:dyDescent="0.3">
      <c r="A174" t="s">
        <v>1286</v>
      </c>
      <c r="B174" t="s">
        <v>1287</v>
      </c>
      <c r="C174" t="s">
        <v>1288</v>
      </c>
      <c r="D174" t="s">
        <v>1289</v>
      </c>
      <c r="E174" t="s">
        <v>1303</v>
      </c>
      <c r="F174" t="s">
        <v>1304</v>
      </c>
      <c r="G174" t="s">
        <v>241</v>
      </c>
      <c r="H174" t="s">
        <v>1006</v>
      </c>
      <c r="I174" t="s">
        <v>54</v>
      </c>
      <c r="J174" t="s">
        <v>56</v>
      </c>
      <c r="K174" t="s">
        <v>993</v>
      </c>
      <c r="L174">
        <v>100535793</v>
      </c>
      <c r="M174" t="s">
        <v>1290</v>
      </c>
      <c r="N174" t="s">
        <v>995</v>
      </c>
      <c r="O174" t="s">
        <v>996</v>
      </c>
      <c r="P174" s="1">
        <v>42370</v>
      </c>
      <c r="Q174" t="s">
        <v>997</v>
      </c>
      <c r="R174">
        <v>500</v>
      </c>
      <c r="S174" t="s">
        <v>998</v>
      </c>
      <c r="T174" t="s">
        <v>999</v>
      </c>
      <c r="U174" t="s">
        <v>1307</v>
      </c>
      <c r="V174">
        <v>1</v>
      </c>
      <c r="W174" t="e">
        <f>VLOOKUP(U174,T1.Unique.Delivery!$AQ$2:$AW$2720,COLUMNS(T1.Unique.Delivery!$AQ$2701:$AW$2701),0)</f>
        <v>#N/A</v>
      </c>
    </row>
    <row r="175" spans="1:23" x14ac:dyDescent="0.3">
      <c r="A175" t="s">
        <v>1286</v>
      </c>
      <c r="B175" t="s">
        <v>1287</v>
      </c>
      <c r="C175" t="s">
        <v>1288</v>
      </c>
      <c r="D175" t="s">
        <v>1289</v>
      </c>
      <c r="E175" t="s">
        <v>1308</v>
      </c>
      <c r="F175" t="s">
        <v>1309</v>
      </c>
      <c r="G175" t="s">
        <v>1289</v>
      </c>
      <c r="H175" t="s">
        <v>1006</v>
      </c>
      <c r="I175" t="s">
        <v>54</v>
      </c>
      <c r="J175" t="s">
        <v>66</v>
      </c>
      <c r="K175" t="s">
        <v>1007</v>
      </c>
      <c r="L175">
        <v>101109757</v>
      </c>
      <c r="M175" t="s">
        <v>1294</v>
      </c>
      <c r="N175" t="s">
        <v>1295</v>
      </c>
      <c r="O175" t="s">
        <v>1296</v>
      </c>
      <c r="P175" s="1">
        <v>42377</v>
      </c>
      <c r="Q175" t="s">
        <v>997</v>
      </c>
      <c r="R175">
        <v>607</v>
      </c>
      <c r="S175" t="s">
        <v>998</v>
      </c>
      <c r="T175" t="s">
        <v>999</v>
      </c>
      <c r="U175" t="s">
        <v>1310</v>
      </c>
      <c r="V175">
        <v>1</v>
      </c>
      <c r="W175" t="e">
        <f>VLOOKUP(U175,T1.Unique.Delivery!$AQ$2:$AW$2720,COLUMNS(T1.Unique.Delivery!$AQ$2701:$AW$2701),0)</f>
        <v>#N/A</v>
      </c>
    </row>
    <row r="176" spans="1:23" x14ac:dyDescent="0.3">
      <c r="A176" t="s">
        <v>1286</v>
      </c>
      <c r="B176" t="s">
        <v>1287</v>
      </c>
      <c r="C176" t="s">
        <v>1288</v>
      </c>
      <c r="D176" t="s">
        <v>1289</v>
      </c>
      <c r="E176" t="s">
        <v>1308</v>
      </c>
      <c r="F176" t="s">
        <v>1309</v>
      </c>
      <c r="G176" t="s">
        <v>1289</v>
      </c>
      <c r="H176" t="s">
        <v>1006</v>
      </c>
      <c r="I176" t="s">
        <v>54</v>
      </c>
      <c r="J176" t="s">
        <v>129</v>
      </c>
      <c r="K176" t="s">
        <v>1012</v>
      </c>
      <c r="L176">
        <v>101109757</v>
      </c>
      <c r="M176" t="s">
        <v>1294</v>
      </c>
      <c r="N176" t="s">
        <v>1295</v>
      </c>
      <c r="O176" t="s">
        <v>1296</v>
      </c>
      <c r="P176" s="1">
        <v>42377</v>
      </c>
      <c r="Q176" t="s">
        <v>997</v>
      </c>
      <c r="R176">
        <v>408.25</v>
      </c>
      <c r="S176" t="s">
        <v>998</v>
      </c>
      <c r="T176" t="s">
        <v>999</v>
      </c>
      <c r="U176" t="s">
        <v>1311</v>
      </c>
      <c r="V176">
        <v>1</v>
      </c>
      <c r="W176" t="e">
        <f>VLOOKUP(U176,T1.Unique.Delivery!$AQ$2:$AW$2720,COLUMNS(T1.Unique.Delivery!$AQ$2701:$AW$2701),0)</f>
        <v>#N/A</v>
      </c>
    </row>
    <row r="177" spans="1:23" x14ac:dyDescent="0.3">
      <c r="A177" t="s">
        <v>1286</v>
      </c>
      <c r="B177" t="s">
        <v>1287</v>
      </c>
      <c r="C177" t="s">
        <v>1288</v>
      </c>
      <c r="D177" t="s">
        <v>1289</v>
      </c>
      <c r="E177" t="s">
        <v>1308</v>
      </c>
      <c r="F177" t="s">
        <v>1309</v>
      </c>
      <c r="G177" t="s">
        <v>1289</v>
      </c>
      <c r="H177" t="s">
        <v>1006</v>
      </c>
      <c r="I177" t="s">
        <v>54</v>
      </c>
      <c r="J177" t="s">
        <v>80</v>
      </c>
      <c r="K177" t="s">
        <v>1014</v>
      </c>
      <c r="L177">
        <v>101109757</v>
      </c>
      <c r="M177" t="s">
        <v>1294</v>
      </c>
      <c r="N177" t="s">
        <v>1295</v>
      </c>
      <c r="O177" t="s">
        <v>1296</v>
      </c>
      <c r="P177" s="1">
        <v>42377</v>
      </c>
      <c r="Q177" t="s">
        <v>997</v>
      </c>
      <c r="R177">
        <v>559.07000000000005</v>
      </c>
      <c r="S177" t="s">
        <v>998</v>
      </c>
      <c r="T177" t="s">
        <v>999</v>
      </c>
      <c r="U177" t="s">
        <v>1312</v>
      </c>
      <c r="V177">
        <v>1</v>
      </c>
      <c r="W177" t="e">
        <f>VLOOKUP(U177,T1.Unique.Delivery!$AQ$2:$AW$2720,COLUMNS(T1.Unique.Delivery!$AQ$2701:$AW$2701),0)</f>
        <v>#N/A</v>
      </c>
    </row>
    <row r="178" spans="1:23" x14ac:dyDescent="0.3">
      <c r="A178" t="s">
        <v>1286</v>
      </c>
      <c r="B178" t="s">
        <v>1287</v>
      </c>
      <c r="C178" t="s">
        <v>1288</v>
      </c>
      <c r="D178" t="s">
        <v>1289</v>
      </c>
      <c r="E178" t="s">
        <v>1308</v>
      </c>
      <c r="F178" t="s">
        <v>1309</v>
      </c>
      <c r="G178" t="s">
        <v>1289</v>
      </c>
      <c r="H178" t="s">
        <v>1006</v>
      </c>
      <c r="I178" t="s">
        <v>54</v>
      </c>
      <c r="J178" t="s">
        <v>1300</v>
      </c>
      <c r="K178" t="s">
        <v>1301</v>
      </c>
      <c r="L178">
        <v>101109757</v>
      </c>
      <c r="M178" t="s">
        <v>1294</v>
      </c>
      <c r="N178" t="s">
        <v>1295</v>
      </c>
      <c r="O178" t="s">
        <v>1296</v>
      </c>
      <c r="P178" s="1">
        <v>42377</v>
      </c>
      <c r="Q178" t="s">
        <v>997</v>
      </c>
      <c r="R178">
        <v>310.5</v>
      </c>
      <c r="S178" t="s">
        <v>998</v>
      </c>
      <c r="T178" t="s">
        <v>999</v>
      </c>
      <c r="U178" t="s">
        <v>1313</v>
      </c>
      <c r="V178">
        <v>1</v>
      </c>
      <c r="W178" t="e">
        <f>VLOOKUP(U178,T1.Unique.Delivery!$AQ$2:$AW$2720,COLUMNS(T1.Unique.Delivery!$AQ$2701:$AW$2701),0)</f>
        <v>#N/A</v>
      </c>
    </row>
    <row r="179" spans="1:23" x14ac:dyDescent="0.3">
      <c r="A179" t="s">
        <v>1286</v>
      </c>
      <c r="B179" t="s">
        <v>1287</v>
      </c>
      <c r="C179" t="s">
        <v>1288</v>
      </c>
      <c r="D179" t="s">
        <v>1289</v>
      </c>
      <c r="E179" t="s">
        <v>1314</v>
      </c>
      <c r="F179" t="s">
        <v>1315</v>
      </c>
      <c r="G179" t="s">
        <v>1289</v>
      </c>
      <c r="H179" t="s">
        <v>1006</v>
      </c>
      <c r="I179" t="s">
        <v>54</v>
      </c>
      <c r="J179" t="s">
        <v>56</v>
      </c>
      <c r="K179" t="s">
        <v>993</v>
      </c>
      <c r="L179">
        <v>100223303</v>
      </c>
      <c r="M179" t="s">
        <v>994</v>
      </c>
      <c r="N179" t="s">
        <v>47</v>
      </c>
      <c r="O179" t="s">
        <v>47</v>
      </c>
      <c r="P179" s="1">
        <v>42380</v>
      </c>
      <c r="Q179" t="s">
        <v>997</v>
      </c>
      <c r="R179">
        <v>1641.44</v>
      </c>
      <c r="S179" t="s">
        <v>998</v>
      </c>
      <c r="T179" t="s">
        <v>999</v>
      </c>
      <c r="U179" t="s">
        <v>1316</v>
      </c>
      <c r="V179">
        <v>1</v>
      </c>
      <c r="W179" t="e">
        <f>VLOOKUP(U179,T1.Unique.Delivery!$AQ$2:$AW$2720,COLUMNS(T1.Unique.Delivery!$AQ$2701:$AW$2701),0)</f>
        <v>#N/A</v>
      </c>
    </row>
    <row r="180" spans="1:23" x14ac:dyDescent="0.3">
      <c r="A180" t="s">
        <v>1286</v>
      </c>
      <c r="B180" t="s">
        <v>1287</v>
      </c>
      <c r="C180" t="s">
        <v>1288</v>
      </c>
      <c r="D180" t="s">
        <v>1289</v>
      </c>
      <c r="E180" t="s">
        <v>1314</v>
      </c>
      <c r="F180" t="s">
        <v>1315</v>
      </c>
      <c r="G180" t="s">
        <v>1289</v>
      </c>
      <c r="H180" t="s">
        <v>1006</v>
      </c>
      <c r="I180" t="s">
        <v>54</v>
      </c>
      <c r="J180" t="s">
        <v>56</v>
      </c>
      <c r="K180" t="s">
        <v>993</v>
      </c>
      <c r="L180" t="s">
        <v>47</v>
      </c>
      <c r="M180" t="s">
        <v>47</v>
      </c>
      <c r="N180" t="s">
        <v>995</v>
      </c>
      <c r="O180" t="s">
        <v>996</v>
      </c>
      <c r="P180" s="1">
        <v>42013</v>
      </c>
      <c r="Q180" t="s">
        <v>997</v>
      </c>
      <c r="R180">
        <v>1641.44</v>
      </c>
      <c r="S180" t="s">
        <v>998</v>
      </c>
      <c r="T180" t="s">
        <v>999</v>
      </c>
      <c r="U180" t="s">
        <v>1317</v>
      </c>
      <c r="V180">
        <v>1</v>
      </c>
      <c r="W180" t="e">
        <f>VLOOKUP(U180,T1.Unique.Delivery!$AQ$2:$AW$2720,COLUMNS(T1.Unique.Delivery!$AQ$2701:$AW$2701),0)</f>
        <v>#N/A</v>
      </c>
    </row>
    <row r="181" spans="1:23" x14ac:dyDescent="0.3">
      <c r="A181" t="s">
        <v>1286</v>
      </c>
      <c r="B181" t="s">
        <v>1287</v>
      </c>
      <c r="C181" t="s">
        <v>1288</v>
      </c>
      <c r="D181" t="s">
        <v>1289</v>
      </c>
      <c r="E181" t="s">
        <v>1318</v>
      </c>
      <c r="F181" t="s">
        <v>1288</v>
      </c>
      <c r="G181" t="s">
        <v>1289</v>
      </c>
      <c r="H181" t="s">
        <v>1006</v>
      </c>
      <c r="I181" t="s">
        <v>54</v>
      </c>
      <c r="J181" t="s">
        <v>66</v>
      </c>
      <c r="K181" t="s">
        <v>1007</v>
      </c>
      <c r="L181">
        <v>101109757</v>
      </c>
      <c r="M181" t="s">
        <v>1294</v>
      </c>
      <c r="N181" t="s">
        <v>1295</v>
      </c>
      <c r="O181" t="s">
        <v>1296</v>
      </c>
      <c r="P181" s="1">
        <v>42377</v>
      </c>
      <c r="Q181" t="s">
        <v>997</v>
      </c>
      <c r="R181">
        <v>607</v>
      </c>
      <c r="S181" t="s">
        <v>998</v>
      </c>
      <c r="T181" t="s">
        <v>999</v>
      </c>
      <c r="U181" t="s">
        <v>1319</v>
      </c>
      <c r="V181">
        <v>1</v>
      </c>
      <c r="W181" t="e">
        <f>VLOOKUP(U181,T1.Unique.Delivery!$AQ$2:$AW$2720,COLUMNS(T1.Unique.Delivery!$AQ$2701:$AW$2701),0)</f>
        <v>#N/A</v>
      </c>
    </row>
    <row r="182" spans="1:23" x14ac:dyDescent="0.3">
      <c r="A182" t="s">
        <v>1286</v>
      </c>
      <c r="B182" t="s">
        <v>1287</v>
      </c>
      <c r="C182" t="s">
        <v>1288</v>
      </c>
      <c r="D182" t="s">
        <v>1289</v>
      </c>
      <c r="E182" t="s">
        <v>1318</v>
      </c>
      <c r="F182" t="s">
        <v>1288</v>
      </c>
      <c r="G182" t="s">
        <v>1289</v>
      </c>
      <c r="H182" t="s">
        <v>1006</v>
      </c>
      <c r="I182" t="s">
        <v>54</v>
      </c>
      <c r="J182" t="s">
        <v>129</v>
      </c>
      <c r="K182" t="s">
        <v>1012</v>
      </c>
      <c r="L182">
        <v>101109757</v>
      </c>
      <c r="M182" t="s">
        <v>1294</v>
      </c>
      <c r="N182" t="s">
        <v>47</v>
      </c>
      <c r="O182" t="s">
        <v>47</v>
      </c>
      <c r="P182" s="1">
        <v>42377</v>
      </c>
      <c r="Q182" t="s">
        <v>997</v>
      </c>
      <c r="R182">
        <v>408.25</v>
      </c>
      <c r="S182" t="s">
        <v>998</v>
      </c>
      <c r="T182" t="s">
        <v>999</v>
      </c>
      <c r="U182" t="s">
        <v>1320</v>
      </c>
      <c r="V182">
        <v>1</v>
      </c>
      <c r="W182" t="e">
        <f>VLOOKUP(U182,T1.Unique.Delivery!$AQ$2:$AW$2720,COLUMNS(T1.Unique.Delivery!$AQ$2701:$AW$2701),0)</f>
        <v>#N/A</v>
      </c>
    </row>
    <row r="183" spans="1:23" x14ac:dyDescent="0.3">
      <c r="A183" t="s">
        <v>1286</v>
      </c>
      <c r="B183" t="s">
        <v>1287</v>
      </c>
      <c r="C183" t="s">
        <v>1288</v>
      </c>
      <c r="D183" t="s">
        <v>1289</v>
      </c>
      <c r="E183" t="s">
        <v>1318</v>
      </c>
      <c r="F183" t="s">
        <v>1288</v>
      </c>
      <c r="G183" t="s">
        <v>1289</v>
      </c>
      <c r="H183" t="s">
        <v>1006</v>
      </c>
      <c r="I183" t="s">
        <v>54</v>
      </c>
      <c r="J183" t="s">
        <v>80</v>
      </c>
      <c r="K183" t="s">
        <v>1014</v>
      </c>
      <c r="L183">
        <v>101109757</v>
      </c>
      <c r="M183" t="s">
        <v>1294</v>
      </c>
      <c r="N183" t="s">
        <v>1295</v>
      </c>
      <c r="O183" t="s">
        <v>1296</v>
      </c>
      <c r="P183" s="1">
        <v>42377</v>
      </c>
      <c r="Q183" t="s">
        <v>997</v>
      </c>
      <c r="R183">
        <v>559.07000000000005</v>
      </c>
      <c r="S183" t="s">
        <v>998</v>
      </c>
      <c r="T183" t="s">
        <v>999</v>
      </c>
      <c r="U183" t="s">
        <v>1321</v>
      </c>
      <c r="V183">
        <v>1</v>
      </c>
      <c r="W183" t="e">
        <f>VLOOKUP(U183,T1.Unique.Delivery!$AQ$2:$AW$2720,COLUMNS(T1.Unique.Delivery!$AQ$2701:$AW$2701),0)</f>
        <v>#N/A</v>
      </c>
    </row>
    <row r="184" spans="1:23" x14ac:dyDescent="0.3">
      <c r="A184" t="s">
        <v>1286</v>
      </c>
      <c r="B184" t="s">
        <v>1287</v>
      </c>
      <c r="C184" t="s">
        <v>1288</v>
      </c>
      <c r="D184" t="s">
        <v>1289</v>
      </c>
      <c r="E184" t="s">
        <v>1318</v>
      </c>
      <c r="F184" t="s">
        <v>1288</v>
      </c>
      <c r="G184" t="s">
        <v>1289</v>
      </c>
      <c r="H184" t="s">
        <v>1006</v>
      </c>
      <c r="I184" t="s">
        <v>54</v>
      </c>
      <c r="J184" t="s">
        <v>1300</v>
      </c>
      <c r="K184" t="s">
        <v>1301</v>
      </c>
      <c r="L184">
        <v>101109757</v>
      </c>
      <c r="M184" t="s">
        <v>1294</v>
      </c>
      <c r="N184" t="s">
        <v>1295</v>
      </c>
      <c r="O184" t="s">
        <v>1296</v>
      </c>
      <c r="P184" s="1">
        <v>42377</v>
      </c>
      <c r="Q184" t="s">
        <v>997</v>
      </c>
      <c r="R184">
        <v>310.5</v>
      </c>
      <c r="S184" t="s">
        <v>998</v>
      </c>
      <c r="T184" t="s">
        <v>999</v>
      </c>
      <c r="U184" t="s">
        <v>1322</v>
      </c>
      <c r="V184">
        <v>1</v>
      </c>
      <c r="W184" t="e">
        <f>VLOOKUP(U184,T1.Unique.Delivery!$AQ$2:$AW$2720,COLUMNS(T1.Unique.Delivery!$AQ$2701:$AW$2701),0)</f>
        <v>#N/A</v>
      </c>
    </row>
    <row r="185" spans="1:23" x14ac:dyDescent="0.3">
      <c r="A185" t="s">
        <v>1286</v>
      </c>
      <c r="B185" t="s">
        <v>1287</v>
      </c>
      <c r="C185" t="s">
        <v>1288</v>
      </c>
      <c r="D185" t="s">
        <v>1289</v>
      </c>
      <c r="E185" t="s">
        <v>1323</v>
      </c>
      <c r="F185" t="s">
        <v>1324</v>
      </c>
      <c r="G185" t="s">
        <v>1289</v>
      </c>
      <c r="H185" t="s">
        <v>1006</v>
      </c>
      <c r="I185" t="s">
        <v>54</v>
      </c>
      <c r="J185" t="s">
        <v>66</v>
      </c>
      <c r="K185" t="s">
        <v>1007</v>
      </c>
      <c r="L185">
        <v>101109757</v>
      </c>
      <c r="M185" t="s">
        <v>1294</v>
      </c>
      <c r="N185" t="s">
        <v>1295</v>
      </c>
      <c r="O185" t="s">
        <v>1296</v>
      </c>
      <c r="P185" s="1">
        <v>42377</v>
      </c>
      <c r="Q185" t="s">
        <v>997</v>
      </c>
      <c r="R185">
        <v>607</v>
      </c>
      <c r="S185" t="s">
        <v>998</v>
      </c>
      <c r="T185" t="s">
        <v>999</v>
      </c>
      <c r="U185" t="s">
        <v>1325</v>
      </c>
      <c r="V185">
        <v>1</v>
      </c>
      <c r="W185" t="e">
        <f>VLOOKUP(U185,T1.Unique.Delivery!$AQ$2:$AW$2720,COLUMNS(T1.Unique.Delivery!$AQ$2701:$AW$2701),0)</f>
        <v>#N/A</v>
      </c>
    </row>
    <row r="186" spans="1:23" x14ac:dyDescent="0.3">
      <c r="A186" t="s">
        <v>1286</v>
      </c>
      <c r="B186" t="s">
        <v>1287</v>
      </c>
      <c r="C186" t="s">
        <v>1288</v>
      </c>
      <c r="D186" t="s">
        <v>1289</v>
      </c>
      <c r="E186" t="s">
        <v>1323</v>
      </c>
      <c r="F186" t="s">
        <v>1324</v>
      </c>
      <c r="G186" t="s">
        <v>1289</v>
      </c>
      <c r="H186" t="s">
        <v>1006</v>
      </c>
      <c r="I186" t="s">
        <v>54</v>
      </c>
      <c r="J186" t="s">
        <v>129</v>
      </c>
      <c r="K186" t="s">
        <v>1012</v>
      </c>
      <c r="L186">
        <v>101109757</v>
      </c>
      <c r="M186" t="s">
        <v>1294</v>
      </c>
      <c r="N186" t="s">
        <v>47</v>
      </c>
      <c r="O186" t="s">
        <v>47</v>
      </c>
      <c r="P186" s="1">
        <v>42377</v>
      </c>
      <c r="Q186" t="s">
        <v>997</v>
      </c>
      <c r="R186">
        <v>408.25</v>
      </c>
      <c r="S186" t="s">
        <v>998</v>
      </c>
      <c r="T186" t="s">
        <v>999</v>
      </c>
      <c r="U186" t="s">
        <v>1326</v>
      </c>
      <c r="V186">
        <v>1</v>
      </c>
      <c r="W186" t="e">
        <f>VLOOKUP(U186,T1.Unique.Delivery!$AQ$2:$AW$2720,COLUMNS(T1.Unique.Delivery!$AQ$2701:$AW$2701),0)</f>
        <v>#N/A</v>
      </c>
    </row>
    <row r="187" spans="1:23" x14ac:dyDescent="0.3">
      <c r="A187" t="s">
        <v>1286</v>
      </c>
      <c r="B187" t="s">
        <v>1287</v>
      </c>
      <c r="C187" t="s">
        <v>1288</v>
      </c>
      <c r="D187" t="s">
        <v>1289</v>
      </c>
      <c r="E187" t="s">
        <v>1323</v>
      </c>
      <c r="F187" t="s">
        <v>1324</v>
      </c>
      <c r="G187" t="s">
        <v>1289</v>
      </c>
      <c r="H187" t="s">
        <v>1006</v>
      </c>
      <c r="I187" t="s">
        <v>54</v>
      </c>
      <c r="J187" t="s">
        <v>80</v>
      </c>
      <c r="K187" t="s">
        <v>1014</v>
      </c>
      <c r="L187">
        <v>101109757</v>
      </c>
      <c r="M187" t="s">
        <v>1294</v>
      </c>
      <c r="N187" t="s">
        <v>1295</v>
      </c>
      <c r="O187" t="s">
        <v>1296</v>
      </c>
      <c r="P187" s="1">
        <v>42377</v>
      </c>
      <c r="Q187" t="s">
        <v>997</v>
      </c>
      <c r="R187">
        <v>559.07000000000005</v>
      </c>
      <c r="S187" t="s">
        <v>998</v>
      </c>
      <c r="T187" t="s">
        <v>999</v>
      </c>
      <c r="U187" t="s">
        <v>1327</v>
      </c>
      <c r="V187">
        <v>1</v>
      </c>
      <c r="W187" t="e">
        <f>VLOOKUP(U187,T1.Unique.Delivery!$AQ$2:$AW$2720,COLUMNS(T1.Unique.Delivery!$AQ$2701:$AW$2701),0)</f>
        <v>#N/A</v>
      </c>
    </row>
    <row r="188" spans="1:23" x14ac:dyDescent="0.3">
      <c r="A188" t="s">
        <v>1286</v>
      </c>
      <c r="B188" t="s">
        <v>1287</v>
      </c>
      <c r="C188" t="s">
        <v>1288</v>
      </c>
      <c r="D188" t="s">
        <v>1289</v>
      </c>
      <c r="E188" t="s">
        <v>1323</v>
      </c>
      <c r="F188" t="s">
        <v>1324</v>
      </c>
      <c r="G188" t="s">
        <v>1289</v>
      </c>
      <c r="H188" t="s">
        <v>1006</v>
      </c>
      <c r="I188" t="s">
        <v>54</v>
      </c>
      <c r="J188" t="s">
        <v>1300</v>
      </c>
      <c r="K188" t="s">
        <v>1301</v>
      </c>
      <c r="L188">
        <v>101109757</v>
      </c>
      <c r="M188" t="s">
        <v>1294</v>
      </c>
      <c r="N188" t="s">
        <v>1295</v>
      </c>
      <c r="O188" t="s">
        <v>1296</v>
      </c>
      <c r="P188" s="1">
        <v>42377</v>
      </c>
      <c r="Q188" t="s">
        <v>997</v>
      </c>
      <c r="R188">
        <v>310.5</v>
      </c>
      <c r="S188" t="s">
        <v>998</v>
      </c>
      <c r="T188" t="s">
        <v>999</v>
      </c>
      <c r="U188" t="s">
        <v>1328</v>
      </c>
      <c r="V188">
        <v>1</v>
      </c>
      <c r="W188" t="e">
        <f>VLOOKUP(U188,T1.Unique.Delivery!$AQ$2:$AW$2720,COLUMNS(T1.Unique.Delivery!$AQ$2701:$AW$2701),0)</f>
        <v>#N/A</v>
      </c>
    </row>
    <row r="189" spans="1:23" x14ac:dyDescent="0.3">
      <c r="A189" t="s">
        <v>1286</v>
      </c>
      <c r="B189" t="s">
        <v>1287</v>
      </c>
      <c r="C189" t="s">
        <v>1288</v>
      </c>
      <c r="D189" t="s">
        <v>1289</v>
      </c>
      <c r="E189" t="s">
        <v>1329</v>
      </c>
      <c r="F189" t="s">
        <v>1330</v>
      </c>
      <c r="G189" t="s">
        <v>1289</v>
      </c>
      <c r="H189" t="s">
        <v>1006</v>
      </c>
      <c r="I189" t="s">
        <v>54</v>
      </c>
      <c r="J189" t="s">
        <v>66</v>
      </c>
      <c r="K189" t="s">
        <v>1007</v>
      </c>
      <c r="L189">
        <v>101109757</v>
      </c>
      <c r="M189" t="s">
        <v>1294</v>
      </c>
      <c r="N189" t="s">
        <v>1295</v>
      </c>
      <c r="O189" t="s">
        <v>1296</v>
      </c>
      <c r="P189" s="1">
        <v>42377</v>
      </c>
      <c r="Q189" t="s">
        <v>997</v>
      </c>
      <c r="R189">
        <v>607</v>
      </c>
      <c r="S189" t="s">
        <v>998</v>
      </c>
      <c r="T189" t="s">
        <v>999</v>
      </c>
      <c r="U189" t="s">
        <v>1331</v>
      </c>
      <c r="V189">
        <v>1</v>
      </c>
      <c r="W189" t="e">
        <f>VLOOKUP(U189,T1.Unique.Delivery!$AQ$2:$AW$2720,COLUMNS(T1.Unique.Delivery!$AQ$2701:$AW$2701),0)</f>
        <v>#N/A</v>
      </c>
    </row>
    <row r="190" spans="1:23" x14ac:dyDescent="0.3">
      <c r="A190" t="s">
        <v>1286</v>
      </c>
      <c r="B190" t="s">
        <v>1287</v>
      </c>
      <c r="C190" t="s">
        <v>1288</v>
      </c>
      <c r="D190" t="s">
        <v>1289</v>
      </c>
      <c r="E190" t="s">
        <v>1329</v>
      </c>
      <c r="F190" t="s">
        <v>1330</v>
      </c>
      <c r="G190" t="s">
        <v>1289</v>
      </c>
      <c r="H190" t="s">
        <v>1006</v>
      </c>
      <c r="I190" t="s">
        <v>54</v>
      </c>
      <c r="J190" t="s">
        <v>129</v>
      </c>
      <c r="K190" t="s">
        <v>1012</v>
      </c>
      <c r="L190">
        <v>101109757</v>
      </c>
      <c r="M190" t="s">
        <v>1294</v>
      </c>
      <c r="N190" t="s">
        <v>47</v>
      </c>
      <c r="O190" t="s">
        <v>47</v>
      </c>
      <c r="P190" s="1">
        <v>42377</v>
      </c>
      <c r="Q190" t="s">
        <v>997</v>
      </c>
      <c r="R190">
        <v>408.25</v>
      </c>
      <c r="S190" t="s">
        <v>998</v>
      </c>
      <c r="T190" t="s">
        <v>999</v>
      </c>
      <c r="U190" t="s">
        <v>1332</v>
      </c>
      <c r="V190">
        <v>1</v>
      </c>
      <c r="W190" t="e">
        <f>VLOOKUP(U190,T1.Unique.Delivery!$AQ$2:$AW$2720,COLUMNS(T1.Unique.Delivery!$AQ$2701:$AW$2701),0)</f>
        <v>#N/A</v>
      </c>
    </row>
    <row r="191" spans="1:23" x14ac:dyDescent="0.3">
      <c r="A191" t="s">
        <v>1286</v>
      </c>
      <c r="B191" t="s">
        <v>1287</v>
      </c>
      <c r="C191" t="s">
        <v>1288</v>
      </c>
      <c r="D191" t="s">
        <v>1289</v>
      </c>
      <c r="E191" t="s">
        <v>1329</v>
      </c>
      <c r="F191" t="s">
        <v>1330</v>
      </c>
      <c r="G191" t="s">
        <v>1289</v>
      </c>
      <c r="H191" t="s">
        <v>1006</v>
      </c>
      <c r="I191" t="s">
        <v>54</v>
      </c>
      <c r="J191" t="s">
        <v>80</v>
      </c>
      <c r="K191" t="s">
        <v>1014</v>
      </c>
      <c r="L191">
        <v>101109757</v>
      </c>
      <c r="M191" t="s">
        <v>1294</v>
      </c>
      <c r="N191" t="s">
        <v>47</v>
      </c>
      <c r="O191" t="s">
        <v>47</v>
      </c>
      <c r="P191" s="1">
        <v>42377</v>
      </c>
      <c r="Q191" t="s">
        <v>997</v>
      </c>
      <c r="R191">
        <v>559.07000000000005</v>
      </c>
      <c r="S191" t="s">
        <v>998</v>
      </c>
      <c r="T191" t="s">
        <v>999</v>
      </c>
      <c r="U191" t="s">
        <v>1333</v>
      </c>
      <c r="V191">
        <v>1</v>
      </c>
      <c r="W191" t="e">
        <f>VLOOKUP(U191,T1.Unique.Delivery!$AQ$2:$AW$2720,COLUMNS(T1.Unique.Delivery!$AQ$2701:$AW$2701),0)</f>
        <v>#N/A</v>
      </c>
    </row>
    <row r="192" spans="1:23" x14ac:dyDescent="0.3">
      <c r="A192" t="s">
        <v>1286</v>
      </c>
      <c r="B192" t="s">
        <v>1287</v>
      </c>
      <c r="C192" t="s">
        <v>1288</v>
      </c>
      <c r="D192" t="s">
        <v>1289</v>
      </c>
      <c r="E192" t="s">
        <v>1329</v>
      </c>
      <c r="F192" t="s">
        <v>1330</v>
      </c>
      <c r="G192" t="s">
        <v>1289</v>
      </c>
      <c r="H192" t="s">
        <v>1006</v>
      </c>
      <c r="I192" t="s">
        <v>54</v>
      </c>
      <c r="J192" t="s">
        <v>1300</v>
      </c>
      <c r="K192" t="s">
        <v>1301</v>
      </c>
      <c r="L192">
        <v>101109757</v>
      </c>
      <c r="M192" t="s">
        <v>1294</v>
      </c>
      <c r="N192" t="s">
        <v>1295</v>
      </c>
      <c r="O192" t="s">
        <v>1296</v>
      </c>
      <c r="P192" s="1">
        <v>42377</v>
      </c>
      <c r="Q192" t="s">
        <v>997</v>
      </c>
      <c r="R192">
        <v>310.5</v>
      </c>
      <c r="S192" t="s">
        <v>998</v>
      </c>
      <c r="T192" t="s">
        <v>999</v>
      </c>
      <c r="U192" t="s">
        <v>1334</v>
      </c>
      <c r="V192">
        <v>1</v>
      </c>
      <c r="W192" t="e">
        <f>VLOOKUP(U192,T1.Unique.Delivery!$AQ$2:$AW$2720,COLUMNS(T1.Unique.Delivery!$AQ$2701:$AW$2701),0)</f>
        <v>#N/A</v>
      </c>
    </row>
    <row r="193" spans="1:23" x14ac:dyDescent="0.3">
      <c r="A193" t="s">
        <v>1286</v>
      </c>
      <c r="B193" t="s">
        <v>1287</v>
      </c>
      <c r="C193" t="s">
        <v>1288</v>
      </c>
      <c r="D193" t="s">
        <v>1289</v>
      </c>
      <c r="E193" t="s">
        <v>1335</v>
      </c>
      <c r="F193" t="s">
        <v>1336</v>
      </c>
      <c r="G193" t="s">
        <v>241</v>
      </c>
      <c r="H193" t="s">
        <v>1006</v>
      </c>
      <c r="I193" t="s">
        <v>54</v>
      </c>
      <c r="J193" t="s">
        <v>56</v>
      </c>
      <c r="K193" t="s">
        <v>993</v>
      </c>
      <c r="L193">
        <v>100422206</v>
      </c>
      <c r="M193" t="s">
        <v>1337</v>
      </c>
      <c r="N193" t="s">
        <v>47</v>
      </c>
      <c r="O193" t="s">
        <v>47</v>
      </c>
      <c r="P193" t="s">
        <v>1040</v>
      </c>
      <c r="Q193" t="s">
        <v>997</v>
      </c>
      <c r="R193">
        <v>1500</v>
      </c>
      <c r="S193" t="s">
        <v>998</v>
      </c>
      <c r="T193" t="s">
        <v>999</v>
      </c>
      <c r="U193" t="s">
        <v>1338</v>
      </c>
      <c r="V193">
        <v>1</v>
      </c>
      <c r="W193" t="e">
        <f>VLOOKUP(U193,T1.Unique.Delivery!$AQ$2:$AW$2720,COLUMNS(T1.Unique.Delivery!$AQ$2701:$AW$2701),0)</f>
        <v>#N/A</v>
      </c>
    </row>
    <row r="194" spans="1:23" x14ac:dyDescent="0.3">
      <c r="A194" t="s">
        <v>1286</v>
      </c>
      <c r="B194" t="s">
        <v>1287</v>
      </c>
      <c r="C194" t="s">
        <v>1288</v>
      </c>
      <c r="D194" t="s">
        <v>1289</v>
      </c>
      <c r="E194" t="s">
        <v>1339</v>
      </c>
      <c r="F194" t="s">
        <v>1340</v>
      </c>
      <c r="G194" t="s">
        <v>1289</v>
      </c>
      <c r="H194" t="s">
        <v>1006</v>
      </c>
      <c r="I194" t="s">
        <v>54</v>
      </c>
      <c r="J194" t="s">
        <v>66</v>
      </c>
      <c r="K194" t="s">
        <v>1007</v>
      </c>
      <c r="L194">
        <v>101109757</v>
      </c>
      <c r="M194" t="s">
        <v>1294</v>
      </c>
      <c r="N194" t="s">
        <v>1295</v>
      </c>
      <c r="O194" t="s">
        <v>1296</v>
      </c>
      <c r="P194" s="1">
        <v>42377</v>
      </c>
      <c r="Q194" t="s">
        <v>997</v>
      </c>
      <c r="R194">
        <v>607</v>
      </c>
      <c r="S194" t="s">
        <v>998</v>
      </c>
      <c r="T194" t="s">
        <v>999</v>
      </c>
      <c r="U194" t="s">
        <v>1341</v>
      </c>
      <c r="V194">
        <v>1</v>
      </c>
      <c r="W194" t="e">
        <f>VLOOKUP(U194,T1.Unique.Delivery!$AQ$2:$AW$2720,COLUMNS(T1.Unique.Delivery!$AQ$2701:$AW$2701),0)</f>
        <v>#N/A</v>
      </c>
    </row>
    <row r="195" spans="1:23" x14ac:dyDescent="0.3">
      <c r="A195" t="s">
        <v>1286</v>
      </c>
      <c r="B195" t="s">
        <v>1287</v>
      </c>
      <c r="C195" t="s">
        <v>1288</v>
      </c>
      <c r="D195" t="s">
        <v>1289</v>
      </c>
      <c r="E195" t="s">
        <v>1339</v>
      </c>
      <c r="F195" t="s">
        <v>1340</v>
      </c>
      <c r="G195" t="s">
        <v>1289</v>
      </c>
      <c r="H195" t="s">
        <v>1006</v>
      </c>
      <c r="I195" t="s">
        <v>54</v>
      </c>
      <c r="J195" t="s">
        <v>56</v>
      </c>
      <c r="K195" t="s">
        <v>993</v>
      </c>
      <c r="L195">
        <v>101109757</v>
      </c>
      <c r="M195" t="s">
        <v>1294</v>
      </c>
      <c r="N195" t="s">
        <v>47</v>
      </c>
      <c r="O195" t="s">
        <v>47</v>
      </c>
      <c r="P195" s="1">
        <v>42378</v>
      </c>
      <c r="Q195" t="s">
        <v>997</v>
      </c>
      <c r="R195">
        <v>1100</v>
      </c>
      <c r="S195" t="s">
        <v>998</v>
      </c>
      <c r="T195" t="s">
        <v>999</v>
      </c>
      <c r="U195" t="s">
        <v>1342</v>
      </c>
      <c r="V195">
        <v>1</v>
      </c>
      <c r="W195" t="e">
        <f>VLOOKUP(U195,T1.Unique.Delivery!$AQ$2:$AW$2720,COLUMNS(T1.Unique.Delivery!$AQ$2701:$AW$2701),0)</f>
        <v>#N/A</v>
      </c>
    </row>
    <row r="196" spans="1:23" x14ac:dyDescent="0.3">
      <c r="A196" t="s">
        <v>1286</v>
      </c>
      <c r="B196" t="s">
        <v>1287</v>
      </c>
      <c r="C196" t="s">
        <v>1288</v>
      </c>
      <c r="D196" t="s">
        <v>1289</v>
      </c>
      <c r="E196" t="s">
        <v>1339</v>
      </c>
      <c r="F196" t="s">
        <v>1340</v>
      </c>
      <c r="G196" t="s">
        <v>1289</v>
      </c>
      <c r="H196" t="s">
        <v>1006</v>
      </c>
      <c r="I196" t="s">
        <v>54</v>
      </c>
      <c r="J196" t="s">
        <v>129</v>
      </c>
      <c r="K196" t="s">
        <v>1012</v>
      </c>
      <c r="L196">
        <v>101109757</v>
      </c>
      <c r="M196" t="s">
        <v>1294</v>
      </c>
      <c r="N196" t="s">
        <v>47</v>
      </c>
      <c r="O196" t="s">
        <v>47</v>
      </c>
      <c r="P196" s="1">
        <v>42377</v>
      </c>
      <c r="Q196" t="s">
        <v>997</v>
      </c>
      <c r="R196">
        <v>408.25</v>
      </c>
      <c r="S196" t="s">
        <v>998</v>
      </c>
      <c r="T196" t="s">
        <v>999</v>
      </c>
      <c r="U196" t="s">
        <v>1343</v>
      </c>
      <c r="V196">
        <v>1</v>
      </c>
      <c r="W196" t="e">
        <f>VLOOKUP(U196,T1.Unique.Delivery!$AQ$2:$AW$2720,COLUMNS(T1.Unique.Delivery!$AQ$2701:$AW$2701),0)</f>
        <v>#N/A</v>
      </c>
    </row>
    <row r="197" spans="1:23" x14ac:dyDescent="0.3">
      <c r="A197" t="s">
        <v>1286</v>
      </c>
      <c r="B197" t="s">
        <v>1287</v>
      </c>
      <c r="C197" t="s">
        <v>1288</v>
      </c>
      <c r="D197" t="s">
        <v>1289</v>
      </c>
      <c r="E197" t="s">
        <v>1339</v>
      </c>
      <c r="F197" t="s">
        <v>1340</v>
      </c>
      <c r="G197" t="s">
        <v>1289</v>
      </c>
      <c r="H197" t="s">
        <v>1006</v>
      </c>
      <c r="I197" t="s">
        <v>54</v>
      </c>
      <c r="J197" t="s">
        <v>80</v>
      </c>
      <c r="K197" t="s">
        <v>1014</v>
      </c>
      <c r="L197">
        <v>101109757</v>
      </c>
      <c r="M197" t="s">
        <v>1294</v>
      </c>
      <c r="N197" t="s">
        <v>1295</v>
      </c>
      <c r="O197" t="s">
        <v>1296</v>
      </c>
      <c r="P197" s="1">
        <v>42377</v>
      </c>
      <c r="Q197" t="s">
        <v>997</v>
      </c>
      <c r="R197">
        <v>559.07000000000005</v>
      </c>
      <c r="S197" t="s">
        <v>998</v>
      </c>
      <c r="T197" t="s">
        <v>999</v>
      </c>
      <c r="U197" t="s">
        <v>1344</v>
      </c>
      <c r="V197">
        <v>1</v>
      </c>
      <c r="W197" t="e">
        <f>VLOOKUP(U197,T1.Unique.Delivery!$AQ$2:$AW$2720,COLUMNS(T1.Unique.Delivery!$AQ$2701:$AW$2701),0)</f>
        <v>#N/A</v>
      </c>
    </row>
    <row r="198" spans="1:23" x14ac:dyDescent="0.3">
      <c r="A198" t="s">
        <v>1286</v>
      </c>
      <c r="B198" t="s">
        <v>1287</v>
      </c>
      <c r="C198" t="s">
        <v>1288</v>
      </c>
      <c r="D198" t="s">
        <v>1289</v>
      </c>
      <c r="E198" t="s">
        <v>1339</v>
      </c>
      <c r="F198" t="s">
        <v>1340</v>
      </c>
      <c r="G198" t="s">
        <v>1289</v>
      </c>
      <c r="H198" t="s">
        <v>1006</v>
      </c>
      <c r="I198" t="s">
        <v>54</v>
      </c>
      <c r="J198" t="s">
        <v>1300</v>
      </c>
      <c r="K198" t="s">
        <v>1301</v>
      </c>
      <c r="L198">
        <v>101109757</v>
      </c>
      <c r="M198" t="s">
        <v>1294</v>
      </c>
      <c r="N198" t="s">
        <v>47</v>
      </c>
      <c r="O198" t="s">
        <v>47</v>
      </c>
      <c r="P198" s="1">
        <v>42377</v>
      </c>
      <c r="Q198" t="s">
        <v>997</v>
      </c>
      <c r="R198">
        <v>310.5</v>
      </c>
      <c r="S198" t="s">
        <v>998</v>
      </c>
      <c r="T198" t="s">
        <v>999</v>
      </c>
      <c r="U198" t="s">
        <v>1345</v>
      </c>
      <c r="V198">
        <v>1</v>
      </c>
      <c r="W198" t="e">
        <f>VLOOKUP(U198,T1.Unique.Delivery!$AQ$2:$AW$2720,COLUMNS(T1.Unique.Delivery!$AQ$2701:$AW$2701),0)</f>
        <v>#N/A</v>
      </c>
    </row>
    <row r="199" spans="1:23" x14ac:dyDescent="0.3">
      <c r="A199" t="s">
        <v>1286</v>
      </c>
      <c r="B199" t="s">
        <v>1287</v>
      </c>
      <c r="C199" t="s">
        <v>1288</v>
      </c>
      <c r="D199" t="s">
        <v>1289</v>
      </c>
      <c r="E199" t="s">
        <v>1346</v>
      </c>
      <c r="F199" t="s">
        <v>1347</v>
      </c>
      <c r="G199" t="s">
        <v>1289</v>
      </c>
      <c r="H199" t="s">
        <v>1006</v>
      </c>
      <c r="I199" t="s">
        <v>54</v>
      </c>
      <c r="J199" t="s">
        <v>66</v>
      </c>
      <c r="K199" t="s">
        <v>1007</v>
      </c>
      <c r="L199">
        <v>101109757</v>
      </c>
      <c r="M199" t="s">
        <v>1294</v>
      </c>
      <c r="N199" t="s">
        <v>47</v>
      </c>
      <c r="O199" t="s">
        <v>47</v>
      </c>
      <c r="P199" s="1">
        <v>42377</v>
      </c>
      <c r="Q199" t="s">
        <v>997</v>
      </c>
      <c r="R199">
        <v>607</v>
      </c>
      <c r="S199" t="s">
        <v>998</v>
      </c>
      <c r="T199" t="s">
        <v>999</v>
      </c>
      <c r="U199" t="s">
        <v>1348</v>
      </c>
      <c r="V199">
        <v>1</v>
      </c>
      <c r="W199" t="e">
        <f>VLOOKUP(U199,T1.Unique.Delivery!$AQ$2:$AW$2720,COLUMNS(T1.Unique.Delivery!$AQ$2701:$AW$2701),0)</f>
        <v>#N/A</v>
      </c>
    </row>
    <row r="200" spans="1:23" x14ac:dyDescent="0.3">
      <c r="A200" t="s">
        <v>1286</v>
      </c>
      <c r="B200" t="s">
        <v>1287</v>
      </c>
      <c r="C200" t="s">
        <v>1288</v>
      </c>
      <c r="D200" t="s">
        <v>1289</v>
      </c>
      <c r="E200" t="s">
        <v>1346</v>
      </c>
      <c r="F200" t="s">
        <v>1347</v>
      </c>
      <c r="G200" t="s">
        <v>1289</v>
      </c>
      <c r="H200" t="s">
        <v>1006</v>
      </c>
      <c r="I200" t="s">
        <v>54</v>
      </c>
      <c r="J200" t="s">
        <v>56</v>
      </c>
      <c r="K200" t="s">
        <v>993</v>
      </c>
      <c r="L200">
        <v>100223303</v>
      </c>
      <c r="M200" t="s">
        <v>994</v>
      </c>
      <c r="N200" t="s">
        <v>47</v>
      </c>
      <c r="O200" t="s">
        <v>47</v>
      </c>
      <c r="P200" s="1">
        <v>42380</v>
      </c>
      <c r="Q200" t="s">
        <v>997</v>
      </c>
      <c r="R200">
        <v>100</v>
      </c>
      <c r="S200" t="s">
        <v>998</v>
      </c>
      <c r="T200" t="s">
        <v>999</v>
      </c>
      <c r="U200" t="s">
        <v>1349</v>
      </c>
      <c r="V200">
        <v>1</v>
      </c>
      <c r="W200" t="e">
        <f>VLOOKUP(U200,T1.Unique.Delivery!$AQ$2:$AW$2720,COLUMNS(T1.Unique.Delivery!$AQ$2701:$AW$2701),0)</f>
        <v>#N/A</v>
      </c>
    </row>
    <row r="201" spans="1:23" x14ac:dyDescent="0.3">
      <c r="A201" t="s">
        <v>1286</v>
      </c>
      <c r="B201" t="s">
        <v>1287</v>
      </c>
      <c r="C201" t="s">
        <v>1288</v>
      </c>
      <c r="D201" t="s">
        <v>1289</v>
      </c>
      <c r="E201" t="s">
        <v>1346</v>
      </c>
      <c r="F201" t="s">
        <v>1347</v>
      </c>
      <c r="G201" t="s">
        <v>1289</v>
      </c>
      <c r="H201" t="s">
        <v>1006</v>
      </c>
      <c r="I201" t="s">
        <v>54</v>
      </c>
      <c r="J201" t="s">
        <v>56</v>
      </c>
      <c r="K201" t="s">
        <v>993</v>
      </c>
      <c r="L201">
        <v>100422206</v>
      </c>
      <c r="M201" t="s">
        <v>1337</v>
      </c>
      <c r="N201" t="s">
        <v>995</v>
      </c>
      <c r="O201" t="s">
        <v>996</v>
      </c>
      <c r="P201" s="1">
        <v>42380</v>
      </c>
      <c r="Q201" t="s">
        <v>997</v>
      </c>
      <c r="R201">
        <v>100</v>
      </c>
      <c r="S201" t="s">
        <v>998</v>
      </c>
      <c r="T201" t="s">
        <v>999</v>
      </c>
      <c r="U201" t="s">
        <v>1350</v>
      </c>
      <c r="V201">
        <v>1</v>
      </c>
      <c r="W201" t="e">
        <f>VLOOKUP(U201,T1.Unique.Delivery!$AQ$2:$AW$2720,COLUMNS(T1.Unique.Delivery!$AQ$2701:$AW$2701),0)</f>
        <v>#N/A</v>
      </c>
    </row>
    <row r="202" spans="1:23" x14ac:dyDescent="0.3">
      <c r="A202" t="s">
        <v>1286</v>
      </c>
      <c r="B202" t="s">
        <v>1287</v>
      </c>
      <c r="C202" t="s">
        <v>1288</v>
      </c>
      <c r="D202" t="s">
        <v>1289</v>
      </c>
      <c r="E202" t="s">
        <v>1346</v>
      </c>
      <c r="F202" t="s">
        <v>1347</v>
      </c>
      <c r="G202" t="s">
        <v>1289</v>
      </c>
      <c r="H202" t="s">
        <v>1006</v>
      </c>
      <c r="I202" t="s">
        <v>54</v>
      </c>
      <c r="J202" t="s">
        <v>56</v>
      </c>
      <c r="K202" t="s">
        <v>993</v>
      </c>
      <c r="L202">
        <v>100535793</v>
      </c>
      <c r="M202" t="s">
        <v>1290</v>
      </c>
      <c r="N202" t="s">
        <v>995</v>
      </c>
      <c r="O202" t="s">
        <v>996</v>
      </c>
      <c r="P202" s="1">
        <v>42370</v>
      </c>
      <c r="Q202" t="s">
        <v>997</v>
      </c>
      <c r="R202">
        <v>100</v>
      </c>
      <c r="S202" t="s">
        <v>998</v>
      </c>
      <c r="T202" t="s">
        <v>999</v>
      </c>
      <c r="U202" t="s">
        <v>1351</v>
      </c>
      <c r="V202">
        <v>1</v>
      </c>
      <c r="W202" t="e">
        <f>VLOOKUP(U202,T1.Unique.Delivery!$AQ$2:$AW$2720,COLUMNS(T1.Unique.Delivery!$AQ$2701:$AW$2701),0)</f>
        <v>#N/A</v>
      </c>
    </row>
    <row r="203" spans="1:23" x14ac:dyDescent="0.3">
      <c r="A203" t="s">
        <v>1286</v>
      </c>
      <c r="B203" t="s">
        <v>1287</v>
      </c>
      <c r="C203" t="s">
        <v>1288</v>
      </c>
      <c r="D203" t="s">
        <v>1289</v>
      </c>
      <c r="E203" t="s">
        <v>1346</v>
      </c>
      <c r="F203" t="s">
        <v>1347</v>
      </c>
      <c r="G203" t="s">
        <v>1289</v>
      </c>
      <c r="H203" t="s">
        <v>1006</v>
      </c>
      <c r="I203" t="s">
        <v>54</v>
      </c>
      <c r="J203" t="s">
        <v>56</v>
      </c>
      <c r="K203" t="s">
        <v>993</v>
      </c>
      <c r="L203">
        <v>101118350</v>
      </c>
      <c r="M203" t="s">
        <v>1352</v>
      </c>
      <c r="N203" t="s">
        <v>995</v>
      </c>
      <c r="O203" t="s">
        <v>996</v>
      </c>
      <c r="P203" t="s">
        <v>1040</v>
      </c>
      <c r="Q203" t="s">
        <v>997</v>
      </c>
      <c r="R203">
        <v>100</v>
      </c>
      <c r="S203" t="s">
        <v>998</v>
      </c>
      <c r="T203" t="s">
        <v>999</v>
      </c>
      <c r="U203" t="s">
        <v>1353</v>
      </c>
      <c r="V203">
        <v>1</v>
      </c>
      <c r="W203" t="e">
        <f>VLOOKUP(U203,T1.Unique.Delivery!$AQ$2:$AW$2720,COLUMNS(T1.Unique.Delivery!$AQ$2701:$AW$2701),0)</f>
        <v>#N/A</v>
      </c>
    </row>
    <row r="204" spans="1:23" x14ac:dyDescent="0.3">
      <c r="A204" t="s">
        <v>1286</v>
      </c>
      <c r="B204" t="s">
        <v>1287</v>
      </c>
      <c r="C204" t="s">
        <v>1288</v>
      </c>
      <c r="D204" t="s">
        <v>1289</v>
      </c>
      <c r="E204" t="s">
        <v>1346</v>
      </c>
      <c r="F204" t="s">
        <v>1347</v>
      </c>
      <c r="G204" t="s">
        <v>1289</v>
      </c>
      <c r="H204" t="s">
        <v>1006</v>
      </c>
      <c r="I204" t="s">
        <v>54</v>
      </c>
      <c r="J204" t="s">
        <v>129</v>
      </c>
      <c r="K204" t="s">
        <v>1012</v>
      </c>
      <c r="L204">
        <v>101109757</v>
      </c>
      <c r="M204" t="s">
        <v>1294</v>
      </c>
      <c r="N204" t="s">
        <v>47</v>
      </c>
      <c r="O204" t="s">
        <v>47</v>
      </c>
      <c r="P204" s="1">
        <v>42377</v>
      </c>
      <c r="Q204" t="s">
        <v>997</v>
      </c>
      <c r="R204">
        <v>408.25</v>
      </c>
      <c r="S204" t="s">
        <v>998</v>
      </c>
      <c r="T204" t="s">
        <v>999</v>
      </c>
      <c r="U204" t="s">
        <v>1354</v>
      </c>
      <c r="V204">
        <v>1</v>
      </c>
      <c r="W204" t="e">
        <f>VLOOKUP(U204,T1.Unique.Delivery!$AQ$2:$AW$2720,COLUMNS(T1.Unique.Delivery!$AQ$2701:$AW$2701),0)</f>
        <v>#N/A</v>
      </c>
    </row>
    <row r="205" spans="1:23" x14ac:dyDescent="0.3">
      <c r="A205" t="s">
        <v>1286</v>
      </c>
      <c r="B205" t="s">
        <v>1287</v>
      </c>
      <c r="C205" t="s">
        <v>1288</v>
      </c>
      <c r="D205" t="s">
        <v>1289</v>
      </c>
      <c r="E205" t="s">
        <v>1346</v>
      </c>
      <c r="F205" t="s">
        <v>1347</v>
      </c>
      <c r="G205" t="s">
        <v>1289</v>
      </c>
      <c r="H205" t="s">
        <v>1006</v>
      </c>
      <c r="I205" t="s">
        <v>54</v>
      </c>
      <c r="J205" t="s">
        <v>80</v>
      </c>
      <c r="K205" t="s">
        <v>1014</v>
      </c>
      <c r="L205">
        <v>101109757</v>
      </c>
      <c r="M205" t="s">
        <v>1294</v>
      </c>
      <c r="N205" t="s">
        <v>47</v>
      </c>
      <c r="O205" t="s">
        <v>47</v>
      </c>
      <c r="P205" s="1">
        <v>42377</v>
      </c>
      <c r="Q205" t="s">
        <v>997</v>
      </c>
      <c r="R205">
        <v>559.07000000000005</v>
      </c>
      <c r="S205" t="s">
        <v>998</v>
      </c>
      <c r="T205" t="s">
        <v>999</v>
      </c>
      <c r="U205" t="s">
        <v>1355</v>
      </c>
      <c r="V205">
        <v>1</v>
      </c>
      <c r="W205" t="e">
        <f>VLOOKUP(U205,T1.Unique.Delivery!$AQ$2:$AW$2720,COLUMNS(T1.Unique.Delivery!$AQ$2701:$AW$2701),0)</f>
        <v>#N/A</v>
      </c>
    </row>
    <row r="206" spans="1:23" x14ac:dyDescent="0.3">
      <c r="A206" t="s">
        <v>1286</v>
      </c>
      <c r="B206" t="s">
        <v>1287</v>
      </c>
      <c r="C206" t="s">
        <v>1288</v>
      </c>
      <c r="D206" t="s">
        <v>1289</v>
      </c>
      <c r="E206" t="s">
        <v>1346</v>
      </c>
      <c r="F206" t="s">
        <v>1347</v>
      </c>
      <c r="G206" t="s">
        <v>1289</v>
      </c>
      <c r="H206" t="s">
        <v>1006</v>
      </c>
      <c r="I206" t="s">
        <v>54</v>
      </c>
      <c r="J206" t="s">
        <v>1300</v>
      </c>
      <c r="K206" t="s">
        <v>1301</v>
      </c>
      <c r="L206">
        <v>101109757</v>
      </c>
      <c r="M206" t="s">
        <v>1294</v>
      </c>
      <c r="N206" t="s">
        <v>47</v>
      </c>
      <c r="O206" t="s">
        <v>47</v>
      </c>
      <c r="P206" s="1">
        <v>42377</v>
      </c>
      <c r="Q206" t="s">
        <v>997</v>
      </c>
      <c r="R206">
        <v>310.5</v>
      </c>
      <c r="S206" t="s">
        <v>998</v>
      </c>
      <c r="T206" t="s">
        <v>999</v>
      </c>
      <c r="U206" t="s">
        <v>1356</v>
      </c>
      <c r="V206">
        <v>1</v>
      </c>
      <c r="W206" t="e">
        <f>VLOOKUP(U206,T1.Unique.Delivery!$AQ$2:$AW$2720,COLUMNS(T1.Unique.Delivery!$AQ$2701:$AW$2701),0)</f>
        <v>#N/A</v>
      </c>
    </row>
    <row r="207" spans="1:23" x14ac:dyDescent="0.3">
      <c r="A207" t="s">
        <v>1357</v>
      </c>
      <c r="B207" t="s">
        <v>1358</v>
      </c>
      <c r="C207" t="s">
        <v>1359</v>
      </c>
      <c r="D207" t="s">
        <v>568</v>
      </c>
      <c r="E207" t="s">
        <v>1360</v>
      </c>
      <c r="F207" t="s">
        <v>1361</v>
      </c>
      <c r="G207" t="s">
        <v>568</v>
      </c>
      <c r="H207" t="s">
        <v>1006</v>
      </c>
      <c r="I207" t="s">
        <v>54</v>
      </c>
      <c r="J207" t="s">
        <v>66</v>
      </c>
      <c r="K207" t="s">
        <v>1007</v>
      </c>
      <c r="L207">
        <v>100301669</v>
      </c>
      <c r="M207" t="s">
        <v>1362</v>
      </c>
      <c r="N207" t="s">
        <v>47</v>
      </c>
      <c r="O207" t="s">
        <v>47</v>
      </c>
      <c r="P207" s="1">
        <v>42010</v>
      </c>
      <c r="Q207" t="s">
        <v>997</v>
      </c>
      <c r="R207">
        <v>1561</v>
      </c>
      <c r="S207" t="s">
        <v>998</v>
      </c>
      <c r="T207" t="s">
        <v>999</v>
      </c>
      <c r="U207" t="s">
        <v>1363</v>
      </c>
      <c r="V207">
        <v>1</v>
      </c>
      <c r="W207" t="e">
        <f>VLOOKUP(U207,T1.Unique.Delivery!$AQ$2:$AW$2720,COLUMNS(T1.Unique.Delivery!$AQ$2701:$AW$2701),0)</f>
        <v>#N/A</v>
      </c>
    </row>
    <row r="208" spans="1:23" x14ac:dyDescent="0.3">
      <c r="A208" t="s">
        <v>1357</v>
      </c>
      <c r="B208" t="s">
        <v>1358</v>
      </c>
      <c r="C208" t="s">
        <v>1359</v>
      </c>
      <c r="D208" t="s">
        <v>568</v>
      </c>
      <c r="E208" t="s">
        <v>1360</v>
      </c>
      <c r="F208" t="s">
        <v>1361</v>
      </c>
      <c r="G208" t="s">
        <v>568</v>
      </c>
      <c r="H208" t="s">
        <v>1006</v>
      </c>
      <c r="I208" t="s">
        <v>54</v>
      </c>
      <c r="J208" t="s">
        <v>66</v>
      </c>
      <c r="K208" t="s">
        <v>1007</v>
      </c>
      <c r="L208">
        <v>101102244</v>
      </c>
      <c r="M208" t="s">
        <v>1364</v>
      </c>
      <c r="N208" t="s">
        <v>47</v>
      </c>
      <c r="O208" t="s">
        <v>47</v>
      </c>
      <c r="P208" s="1">
        <v>42376</v>
      </c>
      <c r="Q208" t="s">
        <v>997</v>
      </c>
      <c r="R208">
        <v>1256</v>
      </c>
      <c r="S208" t="s">
        <v>998</v>
      </c>
      <c r="T208" t="s">
        <v>999</v>
      </c>
      <c r="U208" t="s">
        <v>1365</v>
      </c>
      <c r="V208">
        <v>1</v>
      </c>
      <c r="W208" t="e">
        <f>VLOOKUP(U208,T1.Unique.Delivery!$AQ$2:$AW$2720,COLUMNS(T1.Unique.Delivery!$AQ$2701:$AW$2701),0)</f>
        <v>#N/A</v>
      </c>
    </row>
    <row r="209" spans="1:23" x14ac:dyDescent="0.3">
      <c r="A209" t="s">
        <v>1357</v>
      </c>
      <c r="B209" t="s">
        <v>1358</v>
      </c>
      <c r="C209" t="s">
        <v>1359</v>
      </c>
      <c r="D209" t="s">
        <v>568</v>
      </c>
      <c r="E209" t="s">
        <v>1360</v>
      </c>
      <c r="F209" t="s">
        <v>1361</v>
      </c>
      <c r="G209" t="s">
        <v>568</v>
      </c>
      <c r="H209" t="s">
        <v>1006</v>
      </c>
      <c r="I209" t="s">
        <v>54</v>
      </c>
      <c r="J209" t="s">
        <v>129</v>
      </c>
      <c r="K209" t="s">
        <v>1012</v>
      </c>
      <c r="L209">
        <v>100301669</v>
      </c>
      <c r="M209" t="s">
        <v>1362</v>
      </c>
      <c r="N209" t="s">
        <v>47</v>
      </c>
      <c r="O209" t="s">
        <v>47</v>
      </c>
      <c r="P209" s="1">
        <v>42010</v>
      </c>
      <c r="Q209" t="s">
        <v>997</v>
      </c>
      <c r="R209">
        <v>1352</v>
      </c>
      <c r="S209" t="s">
        <v>998</v>
      </c>
      <c r="T209" t="s">
        <v>999</v>
      </c>
      <c r="U209" t="s">
        <v>1366</v>
      </c>
      <c r="V209">
        <v>1</v>
      </c>
      <c r="W209" t="e">
        <f>VLOOKUP(U209,T1.Unique.Delivery!$AQ$2:$AW$2720,COLUMNS(T1.Unique.Delivery!$AQ$2701:$AW$2701),0)</f>
        <v>#N/A</v>
      </c>
    </row>
    <row r="210" spans="1:23" x14ac:dyDescent="0.3">
      <c r="A210" t="s">
        <v>1357</v>
      </c>
      <c r="B210" t="s">
        <v>1358</v>
      </c>
      <c r="C210" t="s">
        <v>1359</v>
      </c>
      <c r="D210" t="s">
        <v>568</v>
      </c>
      <c r="E210" t="s">
        <v>1360</v>
      </c>
      <c r="F210" t="s">
        <v>1361</v>
      </c>
      <c r="G210" t="s">
        <v>568</v>
      </c>
      <c r="H210" t="s">
        <v>1006</v>
      </c>
      <c r="I210" t="s">
        <v>54</v>
      </c>
      <c r="J210" t="s">
        <v>129</v>
      </c>
      <c r="K210" t="s">
        <v>1012</v>
      </c>
      <c r="L210">
        <v>101102244</v>
      </c>
      <c r="M210" t="s">
        <v>1364</v>
      </c>
      <c r="N210" t="s">
        <v>47</v>
      </c>
      <c r="O210" t="s">
        <v>47</v>
      </c>
      <c r="P210" s="1">
        <v>42376</v>
      </c>
      <c r="Q210" t="s">
        <v>997</v>
      </c>
      <c r="R210">
        <v>1086</v>
      </c>
      <c r="S210" t="s">
        <v>998</v>
      </c>
      <c r="T210" t="s">
        <v>999</v>
      </c>
      <c r="U210" t="s">
        <v>1367</v>
      </c>
      <c r="V210">
        <v>1</v>
      </c>
      <c r="W210" t="e">
        <f>VLOOKUP(U210,T1.Unique.Delivery!$AQ$2:$AW$2720,COLUMNS(T1.Unique.Delivery!$AQ$2701:$AW$2701),0)</f>
        <v>#N/A</v>
      </c>
    </row>
    <row r="211" spans="1:23" x14ac:dyDescent="0.3">
      <c r="A211" t="s">
        <v>1357</v>
      </c>
      <c r="B211" t="s">
        <v>1358</v>
      </c>
      <c r="C211" t="s">
        <v>1359</v>
      </c>
      <c r="D211" t="s">
        <v>568</v>
      </c>
      <c r="E211" t="s">
        <v>1360</v>
      </c>
      <c r="F211" t="s">
        <v>1361</v>
      </c>
      <c r="G211" t="s">
        <v>568</v>
      </c>
      <c r="H211" t="s">
        <v>1006</v>
      </c>
      <c r="I211" t="s">
        <v>54</v>
      </c>
      <c r="J211" t="s">
        <v>80</v>
      </c>
      <c r="K211" t="s">
        <v>1014</v>
      </c>
      <c r="L211">
        <v>100301669</v>
      </c>
      <c r="M211" t="s">
        <v>1362</v>
      </c>
      <c r="N211" t="s">
        <v>47</v>
      </c>
      <c r="O211" t="s">
        <v>47</v>
      </c>
      <c r="P211" s="1">
        <v>42010</v>
      </c>
      <c r="Q211" t="s">
        <v>997</v>
      </c>
      <c r="R211">
        <v>1440</v>
      </c>
      <c r="S211" t="s">
        <v>998</v>
      </c>
      <c r="T211" t="s">
        <v>999</v>
      </c>
      <c r="U211" t="s">
        <v>1368</v>
      </c>
      <c r="V211">
        <v>1</v>
      </c>
      <c r="W211" t="e">
        <f>VLOOKUP(U211,T1.Unique.Delivery!$AQ$2:$AW$2720,COLUMNS(T1.Unique.Delivery!$AQ$2701:$AW$2701),0)</f>
        <v>#N/A</v>
      </c>
    </row>
    <row r="212" spans="1:23" x14ac:dyDescent="0.3">
      <c r="A212" t="s">
        <v>1357</v>
      </c>
      <c r="B212" t="s">
        <v>1358</v>
      </c>
      <c r="C212" t="s">
        <v>1359</v>
      </c>
      <c r="D212" t="s">
        <v>568</v>
      </c>
      <c r="E212" t="s">
        <v>1360</v>
      </c>
      <c r="F212" t="s">
        <v>1361</v>
      </c>
      <c r="G212" t="s">
        <v>568</v>
      </c>
      <c r="H212" t="s">
        <v>1006</v>
      </c>
      <c r="I212" t="s">
        <v>54</v>
      </c>
      <c r="J212" t="s">
        <v>80</v>
      </c>
      <c r="K212" t="s">
        <v>1014</v>
      </c>
      <c r="L212">
        <v>101102244</v>
      </c>
      <c r="M212" t="s">
        <v>1364</v>
      </c>
      <c r="N212" t="s">
        <v>47</v>
      </c>
      <c r="O212" t="s">
        <v>47</v>
      </c>
      <c r="P212" s="1">
        <v>42376</v>
      </c>
      <c r="Q212" t="s">
        <v>997</v>
      </c>
      <c r="R212">
        <v>1180</v>
      </c>
      <c r="S212" t="s">
        <v>998</v>
      </c>
      <c r="T212" t="s">
        <v>999</v>
      </c>
      <c r="U212" t="s">
        <v>1369</v>
      </c>
      <c r="V212">
        <v>1</v>
      </c>
      <c r="W212" t="e">
        <f>VLOOKUP(U212,T1.Unique.Delivery!$AQ$2:$AW$2720,COLUMNS(T1.Unique.Delivery!$AQ$2701:$AW$2701),0)</f>
        <v>#N/A</v>
      </c>
    </row>
    <row r="213" spans="1:23" x14ac:dyDescent="0.3">
      <c r="A213" t="s">
        <v>1357</v>
      </c>
      <c r="B213" t="s">
        <v>1358</v>
      </c>
      <c r="C213" t="s">
        <v>1359</v>
      </c>
      <c r="D213" t="s">
        <v>568</v>
      </c>
      <c r="E213" t="s">
        <v>1370</v>
      </c>
      <c r="F213" t="s">
        <v>1371</v>
      </c>
      <c r="G213" t="s">
        <v>126</v>
      </c>
      <c r="H213" t="s">
        <v>1006</v>
      </c>
      <c r="I213" t="s">
        <v>54</v>
      </c>
      <c r="J213" t="s">
        <v>66</v>
      </c>
      <c r="K213" t="s">
        <v>1007</v>
      </c>
      <c r="L213">
        <v>100301669</v>
      </c>
      <c r="M213" t="s">
        <v>1362</v>
      </c>
      <c r="N213" t="s">
        <v>47</v>
      </c>
      <c r="O213" t="s">
        <v>47</v>
      </c>
      <c r="P213" s="1">
        <v>41645</v>
      </c>
      <c r="Q213" t="s">
        <v>997</v>
      </c>
      <c r="R213">
        <v>1364.91</v>
      </c>
      <c r="S213" t="s">
        <v>998</v>
      </c>
      <c r="T213" t="s">
        <v>999</v>
      </c>
      <c r="U213" t="s">
        <v>1372</v>
      </c>
      <c r="V213">
        <v>1</v>
      </c>
      <c r="W213" t="e">
        <f>VLOOKUP(U213,T1.Unique.Delivery!$AQ$2:$AW$2720,COLUMNS(T1.Unique.Delivery!$AQ$2701:$AW$2701),0)</f>
        <v>#N/A</v>
      </c>
    </row>
    <row r="214" spans="1:23" x14ac:dyDescent="0.3">
      <c r="A214" t="s">
        <v>1357</v>
      </c>
      <c r="B214" t="s">
        <v>1358</v>
      </c>
      <c r="C214" t="s">
        <v>1359</v>
      </c>
      <c r="D214" t="s">
        <v>568</v>
      </c>
      <c r="E214" t="s">
        <v>1370</v>
      </c>
      <c r="F214" t="s">
        <v>1371</v>
      </c>
      <c r="G214" t="s">
        <v>126</v>
      </c>
      <c r="H214" t="s">
        <v>1006</v>
      </c>
      <c r="I214" t="s">
        <v>54</v>
      </c>
      <c r="J214" t="s">
        <v>66</v>
      </c>
      <c r="K214" t="s">
        <v>1007</v>
      </c>
      <c r="L214">
        <v>101102244</v>
      </c>
      <c r="M214" t="s">
        <v>1364</v>
      </c>
      <c r="N214" t="s">
        <v>47</v>
      </c>
      <c r="O214" t="s">
        <v>47</v>
      </c>
      <c r="P214" s="1">
        <v>42376</v>
      </c>
      <c r="Q214" t="s">
        <v>997</v>
      </c>
      <c r="R214">
        <v>1410</v>
      </c>
      <c r="S214" t="s">
        <v>998</v>
      </c>
      <c r="T214" t="s">
        <v>999</v>
      </c>
      <c r="U214" t="s">
        <v>1373</v>
      </c>
      <c r="V214">
        <v>1</v>
      </c>
      <c r="W214" t="e">
        <f>VLOOKUP(U214,T1.Unique.Delivery!$AQ$2:$AW$2720,COLUMNS(T1.Unique.Delivery!$AQ$2701:$AW$2701),0)</f>
        <v>#N/A</v>
      </c>
    </row>
    <row r="215" spans="1:23" x14ac:dyDescent="0.3">
      <c r="A215" t="s">
        <v>1357</v>
      </c>
      <c r="B215" t="s">
        <v>1358</v>
      </c>
      <c r="C215" t="s">
        <v>1359</v>
      </c>
      <c r="D215" t="s">
        <v>568</v>
      </c>
      <c r="E215" t="s">
        <v>1370</v>
      </c>
      <c r="F215" t="s">
        <v>1371</v>
      </c>
      <c r="G215" t="s">
        <v>126</v>
      </c>
      <c r="H215" t="s">
        <v>1006</v>
      </c>
      <c r="I215" t="s">
        <v>54</v>
      </c>
      <c r="J215" t="s">
        <v>129</v>
      </c>
      <c r="K215" t="s">
        <v>1012</v>
      </c>
      <c r="L215">
        <v>100301669</v>
      </c>
      <c r="M215" t="s">
        <v>1362</v>
      </c>
      <c r="N215" t="s">
        <v>47</v>
      </c>
      <c r="O215" t="s">
        <v>47</v>
      </c>
      <c r="P215" s="1">
        <v>41645</v>
      </c>
      <c r="Q215" t="s">
        <v>997</v>
      </c>
      <c r="R215">
        <v>1184.24</v>
      </c>
      <c r="S215" t="s">
        <v>998</v>
      </c>
      <c r="T215" t="s">
        <v>999</v>
      </c>
      <c r="U215" t="s">
        <v>1374</v>
      </c>
      <c r="V215">
        <v>1</v>
      </c>
      <c r="W215" t="e">
        <f>VLOOKUP(U215,T1.Unique.Delivery!$AQ$2:$AW$2720,COLUMNS(T1.Unique.Delivery!$AQ$2701:$AW$2701),0)</f>
        <v>#N/A</v>
      </c>
    </row>
    <row r="216" spans="1:23" x14ac:dyDescent="0.3">
      <c r="A216" t="s">
        <v>1357</v>
      </c>
      <c r="B216" t="s">
        <v>1358</v>
      </c>
      <c r="C216" t="s">
        <v>1359</v>
      </c>
      <c r="D216" t="s">
        <v>568</v>
      </c>
      <c r="E216" t="s">
        <v>1370</v>
      </c>
      <c r="F216" t="s">
        <v>1371</v>
      </c>
      <c r="G216" t="s">
        <v>126</v>
      </c>
      <c r="H216" t="s">
        <v>1006</v>
      </c>
      <c r="I216" t="s">
        <v>54</v>
      </c>
      <c r="J216" t="s">
        <v>129</v>
      </c>
      <c r="K216" t="s">
        <v>1012</v>
      </c>
      <c r="L216">
        <v>101102244</v>
      </c>
      <c r="M216" t="s">
        <v>1364</v>
      </c>
      <c r="N216" t="s">
        <v>47</v>
      </c>
      <c r="O216" t="s">
        <v>47</v>
      </c>
      <c r="P216" s="1">
        <v>42376</v>
      </c>
      <c r="Q216" t="s">
        <v>997</v>
      </c>
      <c r="R216">
        <v>1290</v>
      </c>
      <c r="S216" t="s">
        <v>998</v>
      </c>
      <c r="T216" t="s">
        <v>999</v>
      </c>
      <c r="U216" t="s">
        <v>1375</v>
      </c>
      <c r="V216">
        <v>1</v>
      </c>
      <c r="W216" t="e">
        <f>VLOOKUP(U216,T1.Unique.Delivery!$AQ$2:$AW$2720,COLUMNS(T1.Unique.Delivery!$AQ$2701:$AW$2701),0)</f>
        <v>#N/A</v>
      </c>
    </row>
    <row r="217" spans="1:23" x14ac:dyDescent="0.3">
      <c r="A217" t="s">
        <v>1357</v>
      </c>
      <c r="B217" t="s">
        <v>1358</v>
      </c>
      <c r="C217" t="s">
        <v>1359</v>
      </c>
      <c r="D217" t="s">
        <v>568</v>
      </c>
      <c r="E217" t="s">
        <v>1370</v>
      </c>
      <c r="F217" t="s">
        <v>1371</v>
      </c>
      <c r="G217" t="s">
        <v>126</v>
      </c>
      <c r="H217" t="s">
        <v>1006</v>
      </c>
      <c r="I217" t="s">
        <v>54</v>
      </c>
      <c r="J217" t="s">
        <v>80</v>
      </c>
      <c r="K217" t="s">
        <v>1014</v>
      </c>
      <c r="L217">
        <v>100301669</v>
      </c>
      <c r="M217" t="s">
        <v>1362</v>
      </c>
      <c r="N217" t="s">
        <v>47</v>
      </c>
      <c r="O217" t="s">
        <v>47</v>
      </c>
      <c r="P217" s="1">
        <v>41645</v>
      </c>
      <c r="Q217" t="s">
        <v>997</v>
      </c>
      <c r="R217">
        <v>1303.1400000000001</v>
      </c>
      <c r="S217" t="s">
        <v>998</v>
      </c>
      <c r="T217" t="s">
        <v>999</v>
      </c>
      <c r="U217" t="s">
        <v>1376</v>
      </c>
      <c r="V217">
        <v>1</v>
      </c>
      <c r="W217" t="e">
        <f>VLOOKUP(U217,T1.Unique.Delivery!$AQ$2:$AW$2720,COLUMNS(T1.Unique.Delivery!$AQ$2701:$AW$2701),0)</f>
        <v>#N/A</v>
      </c>
    </row>
    <row r="218" spans="1:23" x14ac:dyDescent="0.3">
      <c r="A218" t="s">
        <v>1357</v>
      </c>
      <c r="B218" t="s">
        <v>1358</v>
      </c>
      <c r="C218" t="s">
        <v>1359</v>
      </c>
      <c r="D218" t="s">
        <v>568</v>
      </c>
      <c r="E218" t="s">
        <v>1370</v>
      </c>
      <c r="F218" t="s">
        <v>1371</v>
      </c>
      <c r="G218" t="s">
        <v>126</v>
      </c>
      <c r="H218" t="s">
        <v>1006</v>
      </c>
      <c r="I218" t="s">
        <v>54</v>
      </c>
      <c r="J218" t="s">
        <v>80</v>
      </c>
      <c r="K218" t="s">
        <v>1014</v>
      </c>
      <c r="L218">
        <v>101102244</v>
      </c>
      <c r="M218" t="s">
        <v>1364</v>
      </c>
      <c r="N218" t="s">
        <v>47</v>
      </c>
      <c r="O218" t="s">
        <v>47</v>
      </c>
      <c r="P218" s="1">
        <v>42376</v>
      </c>
      <c r="Q218" t="s">
        <v>997</v>
      </c>
      <c r="R218">
        <v>1340</v>
      </c>
      <c r="S218" t="s">
        <v>998</v>
      </c>
      <c r="T218" t="s">
        <v>999</v>
      </c>
      <c r="U218" t="s">
        <v>1377</v>
      </c>
      <c r="V218">
        <v>1</v>
      </c>
      <c r="W218" t="e">
        <f>VLOOKUP(U218,T1.Unique.Delivery!$AQ$2:$AW$2720,COLUMNS(T1.Unique.Delivery!$AQ$2701:$AW$2701),0)</f>
        <v>#N/A</v>
      </c>
    </row>
    <row r="219" spans="1:23" x14ac:dyDescent="0.3">
      <c r="A219" t="s">
        <v>1357</v>
      </c>
      <c r="B219" t="s">
        <v>1358</v>
      </c>
      <c r="C219" t="s">
        <v>1359</v>
      </c>
      <c r="D219" t="s">
        <v>568</v>
      </c>
      <c r="E219" t="s">
        <v>1378</v>
      </c>
      <c r="F219" t="s">
        <v>1379</v>
      </c>
      <c r="G219" t="s">
        <v>126</v>
      </c>
      <c r="H219" t="s">
        <v>1006</v>
      </c>
      <c r="I219" t="s">
        <v>54</v>
      </c>
      <c r="J219" t="s">
        <v>66</v>
      </c>
      <c r="K219" t="s">
        <v>1007</v>
      </c>
      <c r="L219">
        <v>100301669</v>
      </c>
      <c r="M219" t="s">
        <v>1362</v>
      </c>
      <c r="N219" t="s">
        <v>47</v>
      </c>
      <c r="O219" t="s">
        <v>47</v>
      </c>
      <c r="P219" s="1">
        <v>41645</v>
      </c>
      <c r="Q219" t="s">
        <v>997</v>
      </c>
      <c r="R219">
        <v>1364.91</v>
      </c>
      <c r="S219" t="s">
        <v>998</v>
      </c>
      <c r="T219" t="s">
        <v>999</v>
      </c>
      <c r="U219" t="s">
        <v>1380</v>
      </c>
      <c r="V219">
        <v>1</v>
      </c>
      <c r="W219" t="e">
        <f>VLOOKUP(U219,T1.Unique.Delivery!$AQ$2:$AW$2720,COLUMNS(T1.Unique.Delivery!$AQ$2701:$AW$2701),0)</f>
        <v>#N/A</v>
      </c>
    </row>
    <row r="220" spans="1:23" x14ac:dyDescent="0.3">
      <c r="A220" t="s">
        <v>1357</v>
      </c>
      <c r="B220" t="s">
        <v>1358</v>
      </c>
      <c r="C220" t="s">
        <v>1359</v>
      </c>
      <c r="D220" t="s">
        <v>568</v>
      </c>
      <c r="E220" t="s">
        <v>1378</v>
      </c>
      <c r="F220" t="s">
        <v>1379</v>
      </c>
      <c r="G220" t="s">
        <v>126</v>
      </c>
      <c r="H220" t="s">
        <v>1006</v>
      </c>
      <c r="I220" t="s">
        <v>54</v>
      </c>
      <c r="J220" t="s">
        <v>129</v>
      </c>
      <c r="K220" t="s">
        <v>1012</v>
      </c>
      <c r="L220">
        <v>100301669</v>
      </c>
      <c r="M220" t="s">
        <v>1362</v>
      </c>
      <c r="N220" t="s">
        <v>47</v>
      </c>
      <c r="O220" t="s">
        <v>47</v>
      </c>
      <c r="P220" s="1">
        <v>41645</v>
      </c>
      <c r="Q220" t="s">
        <v>997</v>
      </c>
      <c r="R220">
        <v>1184.24</v>
      </c>
      <c r="S220" t="s">
        <v>998</v>
      </c>
      <c r="T220" t="s">
        <v>999</v>
      </c>
      <c r="U220" t="s">
        <v>1381</v>
      </c>
      <c r="V220">
        <v>1</v>
      </c>
      <c r="W220" t="e">
        <f>VLOOKUP(U220,T1.Unique.Delivery!$AQ$2:$AW$2720,COLUMNS(T1.Unique.Delivery!$AQ$2701:$AW$2701),0)</f>
        <v>#N/A</v>
      </c>
    </row>
    <row r="221" spans="1:23" x14ac:dyDescent="0.3">
      <c r="A221" t="s">
        <v>1357</v>
      </c>
      <c r="B221" t="s">
        <v>1358</v>
      </c>
      <c r="C221" t="s">
        <v>1359</v>
      </c>
      <c r="D221" t="s">
        <v>568</v>
      </c>
      <c r="E221" t="s">
        <v>1378</v>
      </c>
      <c r="F221" t="s">
        <v>1379</v>
      </c>
      <c r="G221" t="s">
        <v>126</v>
      </c>
      <c r="H221" t="s">
        <v>1006</v>
      </c>
      <c r="I221" t="s">
        <v>54</v>
      </c>
      <c r="J221" t="s">
        <v>80</v>
      </c>
      <c r="K221" t="s">
        <v>1014</v>
      </c>
      <c r="L221">
        <v>100301669</v>
      </c>
      <c r="M221" t="s">
        <v>1362</v>
      </c>
      <c r="N221" t="s">
        <v>47</v>
      </c>
      <c r="O221" t="s">
        <v>47</v>
      </c>
      <c r="P221" s="1">
        <v>41645</v>
      </c>
      <c r="Q221" t="s">
        <v>997</v>
      </c>
      <c r="R221">
        <v>1303.1400000000001</v>
      </c>
      <c r="S221" t="s">
        <v>998</v>
      </c>
      <c r="T221" t="s">
        <v>999</v>
      </c>
      <c r="U221" t="s">
        <v>1382</v>
      </c>
      <c r="V221">
        <v>1</v>
      </c>
      <c r="W221" t="e">
        <f>VLOOKUP(U221,T1.Unique.Delivery!$AQ$2:$AW$2720,COLUMNS(T1.Unique.Delivery!$AQ$2701:$AW$2701),0)</f>
        <v>#N/A</v>
      </c>
    </row>
    <row r="222" spans="1:23" x14ac:dyDescent="0.3">
      <c r="A222" t="s">
        <v>1357</v>
      </c>
      <c r="B222" t="s">
        <v>1358</v>
      </c>
      <c r="C222" t="s">
        <v>1359</v>
      </c>
      <c r="D222" t="s">
        <v>568</v>
      </c>
      <c r="E222" t="s">
        <v>1383</v>
      </c>
      <c r="F222" t="s">
        <v>1384</v>
      </c>
      <c r="G222" t="s">
        <v>568</v>
      </c>
      <c r="H222" t="s">
        <v>1006</v>
      </c>
      <c r="I222" t="s">
        <v>54</v>
      </c>
      <c r="J222" t="s">
        <v>66</v>
      </c>
      <c r="K222" t="s">
        <v>1007</v>
      </c>
      <c r="L222">
        <v>100301669</v>
      </c>
      <c r="M222" t="s">
        <v>1362</v>
      </c>
      <c r="N222" t="s">
        <v>47</v>
      </c>
      <c r="O222" t="s">
        <v>47</v>
      </c>
      <c r="P222" s="1">
        <v>41645</v>
      </c>
      <c r="Q222" t="s">
        <v>997</v>
      </c>
      <c r="R222">
        <v>4196.7700000000004</v>
      </c>
      <c r="S222" t="s">
        <v>998</v>
      </c>
      <c r="T222" t="s">
        <v>999</v>
      </c>
      <c r="U222" t="s">
        <v>1385</v>
      </c>
      <c r="V222">
        <v>1</v>
      </c>
      <c r="W222" t="e">
        <f>VLOOKUP(U222,T1.Unique.Delivery!$AQ$2:$AW$2720,COLUMNS(T1.Unique.Delivery!$AQ$2701:$AW$2701),0)</f>
        <v>#N/A</v>
      </c>
    </row>
    <row r="223" spans="1:23" x14ac:dyDescent="0.3">
      <c r="A223" t="s">
        <v>1357</v>
      </c>
      <c r="B223" t="s">
        <v>1358</v>
      </c>
      <c r="C223" t="s">
        <v>1359</v>
      </c>
      <c r="D223" t="s">
        <v>568</v>
      </c>
      <c r="E223" t="s">
        <v>1383</v>
      </c>
      <c r="F223" t="s">
        <v>1384</v>
      </c>
      <c r="G223" t="s">
        <v>568</v>
      </c>
      <c r="H223" t="s">
        <v>1006</v>
      </c>
      <c r="I223" t="s">
        <v>54</v>
      </c>
      <c r="J223" t="s">
        <v>66</v>
      </c>
      <c r="K223" t="s">
        <v>1007</v>
      </c>
      <c r="L223">
        <v>101102244</v>
      </c>
      <c r="M223" t="s">
        <v>1364</v>
      </c>
      <c r="N223" t="s">
        <v>47</v>
      </c>
      <c r="O223" t="s">
        <v>47</v>
      </c>
      <c r="P223" s="1">
        <v>42376</v>
      </c>
      <c r="Q223" t="s">
        <v>997</v>
      </c>
      <c r="R223">
        <v>3428</v>
      </c>
      <c r="S223" t="s">
        <v>998</v>
      </c>
      <c r="T223" t="s">
        <v>999</v>
      </c>
      <c r="U223" t="s">
        <v>1386</v>
      </c>
      <c r="V223">
        <v>1</v>
      </c>
      <c r="W223" t="e">
        <f>VLOOKUP(U223,T1.Unique.Delivery!$AQ$2:$AW$2720,COLUMNS(T1.Unique.Delivery!$AQ$2701:$AW$2701),0)</f>
        <v>#N/A</v>
      </c>
    </row>
    <row r="224" spans="1:23" x14ac:dyDescent="0.3">
      <c r="A224" t="s">
        <v>1357</v>
      </c>
      <c r="B224" t="s">
        <v>1358</v>
      </c>
      <c r="C224" t="s">
        <v>1359</v>
      </c>
      <c r="D224" t="s">
        <v>568</v>
      </c>
      <c r="E224" t="s">
        <v>1383</v>
      </c>
      <c r="F224" t="s">
        <v>1384</v>
      </c>
      <c r="G224" t="s">
        <v>568</v>
      </c>
      <c r="H224" t="s">
        <v>1006</v>
      </c>
      <c r="I224" t="s">
        <v>54</v>
      </c>
      <c r="J224" t="s">
        <v>56</v>
      </c>
      <c r="K224" t="s">
        <v>993</v>
      </c>
      <c r="L224">
        <v>100223303</v>
      </c>
      <c r="M224" t="s">
        <v>994</v>
      </c>
      <c r="N224" t="s">
        <v>995</v>
      </c>
      <c r="O224" t="s">
        <v>996</v>
      </c>
      <c r="P224" s="1">
        <v>42373</v>
      </c>
      <c r="Q224" t="s">
        <v>997</v>
      </c>
      <c r="R224">
        <v>2930</v>
      </c>
      <c r="S224" t="s">
        <v>998</v>
      </c>
      <c r="T224" t="s">
        <v>999</v>
      </c>
      <c r="U224" t="s">
        <v>1387</v>
      </c>
      <c r="V224">
        <v>1</v>
      </c>
      <c r="W224" t="e">
        <f>VLOOKUP(U224,T1.Unique.Delivery!$AQ$2:$AW$2720,COLUMNS(T1.Unique.Delivery!$AQ$2701:$AW$2701),0)</f>
        <v>#N/A</v>
      </c>
    </row>
    <row r="225" spans="1:23" x14ac:dyDescent="0.3">
      <c r="A225" t="s">
        <v>1357</v>
      </c>
      <c r="B225" t="s">
        <v>1358</v>
      </c>
      <c r="C225" t="s">
        <v>1359</v>
      </c>
      <c r="D225" t="s">
        <v>568</v>
      </c>
      <c r="E225" t="s">
        <v>1383</v>
      </c>
      <c r="F225" t="s">
        <v>1384</v>
      </c>
      <c r="G225" t="s">
        <v>568</v>
      </c>
      <c r="H225" t="s">
        <v>1006</v>
      </c>
      <c r="I225" t="s">
        <v>54</v>
      </c>
      <c r="J225" t="s">
        <v>56</v>
      </c>
      <c r="K225" t="s">
        <v>993</v>
      </c>
      <c r="L225">
        <v>100297681</v>
      </c>
      <c r="M225" t="s">
        <v>1216</v>
      </c>
      <c r="N225" t="s">
        <v>47</v>
      </c>
      <c r="O225" t="s">
        <v>47</v>
      </c>
      <c r="P225" t="s">
        <v>1040</v>
      </c>
      <c r="Q225" t="s">
        <v>997</v>
      </c>
      <c r="R225">
        <v>3780</v>
      </c>
      <c r="S225" t="s">
        <v>998</v>
      </c>
      <c r="T225" t="s">
        <v>999</v>
      </c>
      <c r="U225" t="s">
        <v>1388</v>
      </c>
      <c r="V225">
        <v>1</v>
      </c>
      <c r="W225" t="e">
        <f>VLOOKUP(U225,T1.Unique.Delivery!$AQ$2:$AW$2720,COLUMNS(T1.Unique.Delivery!$AQ$2701:$AW$2701),0)</f>
        <v>#N/A</v>
      </c>
    </row>
    <row r="226" spans="1:23" x14ac:dyDescent="0.3">
      <c r="A226" t="s">
        <v>1357</v>
      </c>
      <c r="B226" t="s">
        <v>1358</v>
      </c>
      <c r="C226" t="s">
        <v>1359</v>
      </c>
      <c r="D226" t="s">
        <v>568</v>
      </c>
      <c r="E226" t="s">
        <v>1383</v>
      </c>
      <c r="F226" t="s">
        <v>1384</v>
      </c>
      <c r="G226" t="s">
        <v>568</v>
      </c>
      <c r="H226" t="s">
        <v>1006</v>
      </c>
      <c r="I226" t="s">
        <v>54</v>
      </c>
      <c r="J226" t="s">
        <v>56</v>
      </c>
      <c r="K226" t="s">
        <v>993</v>
      </c>
      <c r="L226">
        <v>100330347</v>
      </c>
      <c r="M226" t="s">
        <v>1389</v>
      </c>
      <c r="N226" t="s">
        <v>47</v>
      </c>
      <c r="O226" t="s">
        <v>47</v>
      </c>
      <c r="P226" t="s">
        <v>1040</v>
      </c>
      <c r="Q226" t="s">
        <v>997</v>
      </c>
      <c r="R226">
        <v>3500</v>
      </c>
      <c r="S226" t="s">
        <v>998</v>
      </c>
      <c r="T226" t="s">
        <v>999</v>
      </c>
      <c r="U226" t="s">
        <v>1390</v>
      </c>
      <c r="V226">
        <v>1</v>
      </c>
      <c r="W226" t="e">
        <f>VLOOKUP(U226,T1.Unique.Delivery!$AQ$2:$AW$2720,COLUMNS(T1.Unique.Delivery!$AQ$2701:$AW$2701),0)</f>
        <v>#N/A</v>
      </c>
    </row>
    <row r="227" spans="1:23" x14ac:dyDescent="0.3">
      <c r="A227" t="s">
        <v>1357</v>
      </c>
      <c r="B227" t="s">
        <v>1358</v>
      </c>
      <c r="C227" t="s">
        <v>1359</v>
      </c>
      <c r="D227" t="s">
        <v>568</v>
      </c>
      <c r="E227" t="s">
        <v>1383</v>
      </c>
      <c r="F227" t="s">
        <v>1384</v>
      </c>
      <c r="G227" t="s">
        <v>568</v>
      </c>
      <c r="H227" t="s">
        <v>1006</v>
      </c>
      <c r="I227" t="s">
        <v>54</v>
      </c>
      <c r="J227" t="s">
        <v>56</v>
      </c>
      <c r="K227" t="s">
        <v>993</v>
      </c>
      <c r="L227">
        <v>100873780</v>
      </c>
      <c r="M227" t="s">
        <v>1391</v>
      </c>
      <c r="N227" t="s">
        <v>47</v>
      </c>
      <c r="O227" t="s">
        <v>47</v>
      </c>
      <c r="P227" t="s">
        <v>1040</v>
      </c>
      <c r="Q227" t="s">
        <v>997</v>
      </c>
      <c r="R227">
        <v>2926.41</v>
      </c>
      <c r="S227" t="s">
        <v>998</v>
      </c>
      <c r="T227" t="s">
        <v>999</v>
      </c>
      <c r="U227" t="s">
        <v>1392</v>
      </c>
      <c r="V227">
        <v>1</v>
      </c>
      <c r="W227" t="e">
        <f>VLOOKUP(U227,T1.Unique.Delivery!$AQ$2:$AW$2720,COLUMNS(T1.Unique.Delivery!$AQ$2701:$AW$2701),0)</f>
        <v>#N/A</v>
      </c>
    </row>
    <row r="228" spans="1:23" x14ac:dyDescent="0.3">
      <c r="A228" t="s">
        <v>1357</v>
      </c>
      <c r="B228" t="s">
        <v>1358</v>
      </c>
      <c r="C228" t="s">
        <v>1359</v>
      </c>
      <c r="D228" t="s">
        <v>568</v>
      </c>
      <c r="E228" t="s">
        <v>1383</v>
      </c>
      <c r="F228" t="s">
        <v>1384</v>
      </c>
      <c r="G228" t="s">
        <v>568</v>
      </c>
      <c r="H228" t="s">
        <v>1006</v>
      </c>
      <c r="I228" t="s">
        <v>54</v>
      </c>
      <c r="J228" t="s">
        <v>56</v>
      </c>
      <c r="K228" t="s">
        <v>993</v>
      </c>
      <c r="L228">
        <v>100894121</v>
      </c>
      <c r="M228" t="s">
        <v>1218</v>
      </c>
      <c r="N228" t="s">
        <v>47</v>
      </c>
      <c r="O228" t="s">
        <v>47</v>
      </c>
      <c r="P228" t="s">
        <v>1040</v>
      </c>
      <c r="Q228" t="s">
        <v>997</v>
      </c>
      <c r="R228">
        <v>2860</v>
      </c>
      <c r="S228" t="s">
        <v>998</v>
      </c>
      <c r="T228" t="s">
        <v>999</v>
      </c>
      <c r="U228" t="s">
        <v>1393</v>
      </c>
      <c r="V228">
        <v>1</v>
      </c>
      <c r="W228" t="e">
        <f>VLOOKUP(U228,T1.Unique.Delivery!$AQ$2:$AW$2720,COLUMNS(T1.Unique.Delivery!$AQ$2701:$AW$2701),0)</f>
        <v>#N/A</v>
      </c>
    </row>
    <row r="229" spans="1:23" x14ac:dyDescent="0.3">
      <c r="A229" t="s">
        <v>1357</v>
      </c>
      <c r="B229" t="s">
        <v>1358</v>
      </c>
      <c r="C229" t="s">
        <v>1359</v>
      </c>
      <c r="D229" t="s">
        <v>568</v>
      </c>
      <c r="E229" t="s">
        <v>1383</v>
      </c>
      <c r="F229" t="s">
        <v>1384</v>
      </c>
      <c r="G229" t="s">
        <v>568</v>
      </c>
      <c r="H229" t="s">
        <v>1006</v>
      </c>
      <c r="I229" t="s">
        <v>54</v>
      </c>
      <c r="J229" t="s">
        <v>56</v>
      </c>
      <c r="K229" t="s">
        <v>993</v>
      </c>
      <c r="L229">
        <v>101015177</v>
      </c>
      <c r="M229" t="s">
        <v>1394</v>
      </c>
      <c r="N229" t="s">
        <v>47</v>
      </c>
      <c r="O229" t="s">
        <v>47</v>
      </c>
      <c r="P229" t="s">
        <v>1040</v>
      </c>
      <c r="Q229" t="s">
        <v>997</v>
      </c>
      <c r="R229">
        <v>2900</v>
      </c>
      <c r="S229" t="s">
        <v>998</v>
      </c>
      <c r="T229" t="s">
        <v>999</v>
      </c>
      <c r="U229" t="s">
        <v>1395</v>
      </c>
      <c r="V229">
        <v>1</v>
      </c>
      <c r="W229" t="e">
        <f>VLOOKUP(U229,T1.Unique.Delivery!$AQ$2:$AW$2720,COLUMNS(T1.Unique.Delivery!$AQ$2701:$AW$2701),0)</f>
        <v>#N/A</v>
      </c>
    </row>
    <row r="230" spans="1:23" x14ac:dyDescent="0.3">
      <c r="A230" t="s">
        <v>1357</v>
      </c>
      <c r="B230" t="s">
        <v>1358</v>
      </c>
      <c r="C230" t="s">
        <v>1359</v>
      </c>
      <c r="D230" t="s">
        <v>568</v>
      </c>
      <c r="E230" t="s">
        <v>1383</v>
      </c>
      <c r="F230" t="s">
        <v>1384</v>
      </c>
      <c r="G230" t="s">
        <v>568</v>
      </c>
      <c r="H230" t="s">
        <v>1006</v>
      </c>
      <c r="I230" t="s">
        <v>54</v>
      </c>
      <c r="J230" t="s">
        <v>56</v>
      </c>
      <c r="K230" t="s">
        <v>993</v>
      </c>
      <c r="L230">
        <v>101118257</v>
      </c>
      <c r="M230" t="s">
        <v>1396</v>
      </c>
      <c r="N230" t="s">
        <v>47</v>
      </c>
      <c r="O230" t="s">
        <v>47</v>
      </c>
      <c r="P230" t="s">
        <v>1040</v>
      </c>
      <c r="Q230" t="s">
        <v>997</v>
      </c>
      <c r="R230">
        <v>2856.1</v>
      </c>
      <c r="S230" t="s">
        <v>998</v>
      </c>
      <c r="T230" t="s">
        <v>999</v>
      </c>
      <c r="U230" t="s">
        <v>1397</v>
      </c>
      <c r="V230">
        <v>1</v>
      </c>
      <c r="W230" t="e">
        <f>VLOOKUP(U230,T1.Unique.Delivery!$AQ$2:$AW$2720,COLUMNS(T1.Unique.Delivery!$AQ$2701:$AW$2701),0)</f>
        <v>#N/A</v>
      </c>
    </row>
    <row r="231" spans="1:23" x14ac:dyDescent="0.3">
      <c r="A231" t="s">
        <v>1357</v>
      </c>
      <c r="B231" t="s">
        <v>1358</v>
      </c>
      <c r="C231" t="s">
        <v>1359</v>
      </c>
      <c r="D231" t="s">
        <v>568</v>
      </c>
      <c r="E231" t="s">
        <v>1383</v>
      </c>
      <c r="F231" t="s">
        <v>1384</v>
      </c>
      <c r="G231" t="s">
        <v>568</v>
      </c>
      <c r="H231" t="s">
        <v>1006</v>
      </c>
      <c r="I231" t="s">
        <v>54</v>
      </c>
      <c r="J231" t="s">
        <v>129</v>
      </c>
      <c r="K231" t="s">
        <v>1012</v>
      </c>
      <c r="L231">
        <v>100301669</v>
      </c>
      <c r="M231" t="s">
        <v>1362</v>
      </c>
      <c r="N231" t="s">
        <v>47</v>
      </c>
      <c r="O231" t="s">
        <v>47</v>
      </c>
      <c r="P231" s="1">
        <v>41645</v>
      </c>
      <c r="Q231" t="s">
        <v>997</v>
      </c>
      <c r="R231">
        <v>2940.15</v>
      </c>
      <c r="S231" t="s">
        <v>998</v>
      </c>
      <c r="T231" t="s">
        <v>999</v>
      </c>
      <c r="U231" t="s">
        <v>1398</v>
      </c>
      <c r="V231">
        <v>1</v>
      </c>
      <c r="W231" t="e">
        <f>VLOOKUP(U231,T1.Unique.Delivery!$AQ$2:$AW$2720,COLUMNS(T1.Unique.Delivery!$AQ$2701:$AW$2701),0)</f>
        <v>#N/A</v>
      </c>
    </row>
    <row r="232" spans="1:23" x14ac:dyDescent="0.3">
      <c r="A232" t="s">
        <v>1357</v>
      </c>
      <c r="B232" t="s">
        <v>1358</v>
      </c>
      <c r="C232" t="s">
        <v>1359</v>
      </c>
      <c r="D232" t="s">
        <v>568</v>
      </c>
      <c r="E232" t="s">
        <v>1383</v>
      </c>
      <c r="F232" t="s">
        <v>1384</v>
      </c>
      <c r="G232" t="s">
        <v>568</v>
      </c>
      <c r="H232" t="s">
        <v>1006</v>
      </c>
      <c r="I232" t="s">
        <v>54</v>
      </c>
      <c r="J232" t="s">
        <v>129</v>
      </c>
      <c r="K232" t="s">
        <v>1012</v>
      </c>
      <c r="L232">
        <v>101102244</v>
      </c>
      <c r="M232" t="s">
        <v>1364</v>
      </c>
      <c r="N232" t="s">
        <v>47</v>
      </c>
      <c r="O232" t="s">
        <v>47</v>
      </c>
      <c r="P232" s="1">
        <v>42376</v>
      </c>
      <c r="Q232" t="s">
        <v>997</v>
      </c>
      <c r="R232">
        <v>2656</v>
      </c>
      <c r="S232" t="s">
        <v>998</v>
      </c>
      <c r="T232" t="s">
        <v>999</v>
      </c>
      <c r="U232" t="s">
        <v>1399</v>
      </c>
      <c r="V232">
        <v>1</v>
      </c>
      <c r="W232" t="e">
        <f>VLOOKUP(U232,T1.Unique.Delivery!$AQ$2:$AW$2720,COLUMNS(T1.Unique.Delivery!$AQ$2701:$AW$2701),0)</f>
        <v>#N/A</v>
      </c>
    </row>
    <row r="233" spans="1:23" x14ac:dyDescent="0.3">
      <c r="A233" t="s">
        <v>1357</v>
      </c>
      <c r="B233" t="s">
        <v>1358</v>
      </c>
      <c r="C233" t="s">
        <v>1359</v>
      </c>
      <c r="D233" t="s">
        <v>568</v>
      </c>
      <c r="E233" t="s">
        <v>1383</v>
      </c>
      <c r="F233" t="s">
        <v>1384</v>
      </c>
      <c r="G233" t="s">
        <v>568</v>
      </c>
      <c r="H233" t="s">
        <v>1006</v>
      </c>
      <c r="I233" t="s">
        <v>54</v>
      </c>
      <c r="J233" t="s">
        <v>80</v>
      </c>
      <c r="K233" t="s">
        <v>1014</v>
      </c>
      <c r="L233">
        <v>100301669</v>
      </c>
      <c r="M233" t="s">
        <v>1362</v>
      </c>
      <c r="N233" t="s">
        <v>47</v>
      </c>
      <c r="O233" t="s">
        <v>47</v>
      </c>
      <c r="P233" s="1">
        <v>41645</v>
      </c>
      <c r="Q233" t="s">
        <v>997</v>
      </c>
      <c r="R233">
        <v>3793.88</v>
      </c>
      <c r="S233" t="s">
        <v>998</v>
      </c>
      <c r="T233" t="s">
        <v>999</v>
      </c>
      <c r="U233" t="s">
        <v>1400</v>
      </c>
      <c r="V233">
        <v>1</v>
      </c>
      <c r="W233" t="e">
        <f>VLOOKUP(U233,T1.Unique.Delivery!$AQ$2:$AW$2720,COLUMNS(T1.Unique.Delivery!$AQ$2701:$AW$2701),0)</f>
        <v>#N/A</v>
      </c>
    </row>
    <row r="234" spans="1:23" x14ac:dyDescent="0.3">
      <c r="A234" t="s">
        <v>1357</v>
      </c>
      <c r="B234" t="s">
        <v>1358</v>
      </c>
      <c r="C234" t="s">
        <v>1359</v>
      </c>
      <c r="D234" t="s">
        <v>568</v>
      </c>
      <c r="E234" t="s">
        <v>1383</v>
      </c>
      <c r="F234" t="s">
        <v>1384</v>
      </c>
      <c r="G234" t="s">
        <v>568</v>
      </c>
      <c r="H234" t="s">
        <v>1006</v>
      </c>
      <c r="I234" t="s">
        <v>54</v>
      </c>
      <c r="J234" t="s">
        <v>80</v>
      </c>
      <c r="K234" t="s">
        <v>1014</v>
      </c>
      <c r="L234">
        <v>101102244</v>
      </c>
      <c r="M234" t="s">
        <v>1364</v>
      </c>
      <c r="N234" t="s">
        <v>47</v>
      </c>
      <c r="O234" t="s">
        <v>47</v>
      </c>
      <c r="P234" s="1">
        <v>42376</v>
      </c>
      <c r="Q234" t="s">
        <v>997</v>
      </c>
      <c r="R234">
        <v>3210</v>
      </c>
      <c r="S234" t="s">
        <v>998</v>
      </c>
      <c r="T234" t="s">
        <v>999</v>
      </c>
      <c r="U234" t="s">
        <v>1401</v>
      </c>
      <c r="V234">
        <v>1</v>
      </c>
      <c r="W234" t="e">
        <f>VLOOKUP(U234,T1.Unique.Delivery!$AQ$2:$AW$2720,COLUMNS(T1.Unique.Delivery!$AQ$2701:$AW$2701),0)</f>
        <v>#N/A</v>
      </c>
    </row>
    <row r="235" spans="1:23" x14ac:dyDescent="0.3">
      <c r="A235" t="s">
        <v>1357</v>
      </c>
      <c r="B235" t="s">
        <v>1358</v>
      </c>
      <c r="C235" t="s">
        <v>1359</v>
      </c>
      <c r="D235" t="s">
        <v>568</v>
      </c>
      <c r="E235" t="s">
        <v>1383</v>
      </c>
      <c r="F235" t="s">
        <v>1384</v>
      </c>
      <c r="G235" t="s">
        <v>568</v>
      </c>
      <c r="H235" t="s">
        <v>1006</v>
      </c>
      <c r="I235" t="s">
        <v>54</v>
      </c>
      <c r="J235" t="s">
        <v>1002</v>
      </c>
      <c r="K235" t="s">
        <v>993</v>
      </c>
      <c r="L235">
        <v>100223303</v>
      </c>
      <c r="M235" t="s">
        <v>994</v>
      </c>
      <c r="N235" t="s">
        <v>995</v>
      </c>
      <c r="O235" t="s">
        <v>996</v>
      </c>
      <c r="P235" s="1">
        <v>42373</v>
      </c>
      <c r="Q235" t="s">
        <v>997</v>
      </c>
      <c r="R235">
        <v>2930</v>
      </c>
      <c r="S235" t="s">
        <v>998</v>
      </c>
      <c r="T235" t="s">
        <v>999</v>
      </c>
      <c r="U235" t="s">
        <v>1402</v>
      </c>
      <c r="V235">
        <v>1</v>
      </c>
      <c r="W235" t="e">
        <f>VLOOKUP(U235,T1.Unique.Delivery!$AQ$2:$AW$2720,COLUMNS(T1.Unique.Delivery!$AQ$2701:$AW$2701),0)</f>
        <v>#N/A</v>
      </c>
    </row>
    <row r="236" spans="1:23" x14ac:dyDescent="0.3">
      <c r="A236" t="s">
        <v>1357</v>
      </c>
      <c r="B236" t="s">
        <v>1358</v>
      </c>
      <c r="C236" t="s">
        <v>1359</v>
      </c>
      <c r="D236" t="s">
        <v>568</v>
      </c>
      <c r="E236" t="s">
        <v>1383</v>
      </c>
      <c r="F236" t="s">
        <v>1384</v>
      </c>
      <c r="G236" t="s">
        <v>568</v>
      </c>
      <c r="H236" t="s">
        <v>1006</v>
      </c>
      <c r="I236" t="s">
        <v>54</v>
      </c>
      <c r="J236" t="s">
        <v>1002</v>
      </c>
      <c r="K236" t="s">
        <v>993</v>
      </c>
      <c r="L236">
        <v>100297681</v>
      </c>
      <c r="M236" t="s">
        <v>1216</v>
      </c>
      <c r="N236" t="s">
        <v>47</v>
      </c>
      <c r="O236" t="s">
        <v>47</v>
      </c>
      <c r="P236" t="s">
        <v>1040</v>
      </c>
      <c r="Q236" t="s">
        <v>997</v>
      </c>
      <c r="R236">
        <v>3900</v>
      </c>
      <c r="S236" t="s">
        <v>998</v>
      </c>
      <c r="T236" t="s">
        <v>999</v>
      </c>
      <c r="U236" t="s">
        <v>1403</v>
      </c>
      <c r="V236">
        <v>1</v>
      </c>
      <c r="W236" t="e">
        <f>VLOOKUP(U236,T1.Unique.Delivery!$AQ$2:$AW$2720,COLUMNS(T1.Unique.Delivery!$AQ$2701:$AW$2701),0)</f>
        <v>#N/A</v>
      </c>
    </row>
    <row r="237" spans="1:23" x14ac:dyDescent="0.3">
      <c r="A237" t="s">
        <v>1357</v>
      </c>
      <c r="B237" t="s">
        <v>1358</v>
      </c>
      <c r="C237" t="s">
        <v>1359</v>
      </c>
      <c r="D237" t="s">
        <v>568</v>
      </c>
      <c r="E237" t="s">
        <v>1383</v>
      </c>
      <c r="F237" t="s">
        <v>1384</v>
      </c>
      <c r="G237" t="s">
        <v>568</v>
      </c>
      <c r="H237" t="s">
        <v>1006</v>
      </c>
      <c r="I237" t="s">
        <v>54</v>
      </c>
      <c r="J237" t="s">
        <v>1002</v>
      </c>
      <c r="K237" t="s">
        <v>993</v>
      </c>
      <c r="L237">
        <v>100873780</v>
      </c>
      <c r="M237" t="s">
        <v>1391</v>
      </c>
      <c r="N237" t="s">
        <v>47</v>
      </c>
      <c r="O237" t="s">
        <v>47</v>
      </c>
      <c r="P237" t="s">
        <v>1040</v>
      </c>
      <c r="Q237" t="s">
        <v>997</v>
      </c>
      <c r="R237">
        <v>3032.55</v>
      </c>
      <c r="S237" t="s">
        <v>998</v>
      </c>
      <c r="T237" t="s">
        <v>999</v>
      </c>
      <c r="U237" t="s">
        <v>1404</v>
      </c>
      <c r="V237">
        <v>1</v>
      </c>
      <c r="W237" t="e">
        <f>VLOOKUP(U237,T1.Unique.Delivery!$AQ$2:$AW$2720,COLUMNS(T1.Unique.Delivery!$AQ$2701:$AW$2701),0)</f>
        <v>#N/A</v>
      </c>
    </row>
    <row r="238" spans="1:23" x14ac:dyDescent="0.3">
      <c r="A238" t="s">
        <v>1357</v>
      </c>
      <c r="B238" t="s">
        <v>1358</v>
      </c>
      <c r="C238" t="s">
        <v>1359</v>
      </c>
      <c r="D238" t="s">
        <v>568</v>
      </c>
      <c r="E238" t="s">
        <v>1383</v>
      </c>
      <c r="F238" t="s">
        <v>1384</v>
      </c>
      <c r="G238" t="s">
        <v>568</v>
      </c>
      <c r="H238" t="s">
        <v>1006</v>
      </c>
      <c r="I238" t="s">
        <v>54</v>
      </c>
      <c r="J238" t="s">
        <v>1002</v>
      </c>
      <c r="K238" t="s">
        <v>993</v>
      </c>
      <c r="L238">
        <v>100894121</v>
      </c>
      <c r="M238" t="s">
        <v>1218</v>
      </c>
      <c r="N238" t="s">
        <v>47</v>
      </c>
      <c r="O238" t="s">
        <v>47</v>
      </c>
      <c r="P238" t="s">
        <v>1040</v>
      </c>
      <c r="Q238" t="s">
        <v>997</v>
      </c>
      <c r="R238">
        <v>3064</v>
      </c>
      <c r="S238" t="s">
        <v>998</v>
      </c>
      <c r="T238" t="s">
        <v>999</v>
      </c>
      <c r="U238" t="s">
        <v>1405</v>
      </c>
      <c r="V238">
        <v>1</v>
      </c>
      <c r="W238" t="e">
        <f>VLOOKUP(U238,T1.Unique.Delivery!$AQ$2:$AW$2720,COLUMNS(T1.Unique.Delivery!$AQ$2701:$AW$2701),0)</f>
        <v>#N/A</v>
      </c>
    </row>
    <row r="239" spans="1:23" x14ac:dyDescent="0.3">
      <c r="A239" t="s">
        <v>1357</v>
      </c>
      <c r="B239" t="s">
        <v>1358</v>
      </c>
      <c r="C239" t="s">
        <v>1359</v>
      </c>
      <c r="D239" t="s">
        <v>568</v>
      </c>
      <c r="E239" t="s">
        <v>1383</v>
      </c>
      <c r="F239" t="s">
        <v>1384</v>
      </c>
      <c r="G239" t="s">
        <v>568</v>
      </c>
      <c r="H239" t="s">
        <v>1006</v>
      </c>
      <c r="I239" t="s">
        <v>54</v>
      </c>
      <c r="J239" t="s">
        <v>1002</v>
      </c>
      <c r="K239" t="s">
        <v>993</v>
      </c>
      <c r="L239">
        <v>101015177</v>
      </c>
      <c r="M239" t="s">
        <v>1394</v>
      </c>
      <c r="N239" t="s">
        <v>47</v>
      </c>
      <c r="O239" t="s">
        <v>47</v>
      </c>
      <c r="P239" t="s">
        <v>1040</v>
      </c>
      <c r="Q239" t="s">
        <v>997</v>
      </c>
      <c r="R239">
        <v>3000</v>
      </c>
      <c r="S239" t="s">
        <v>998</v>
      </c>
      <c r="T239" t="s">
        <v>999</v>
      </c>
      <c r="U239" t="s">
        <v>1406</v>
      </c>
      <c r="V239">
        <v>1</v>
      </c>
      <c r="W239" t="e">
        <f>VLOOKUP(U239,T1.Unique.Delivery!$AQ$2:$AW$2720,COLUMNS(T1.Unique.Delivery!$AQ$2701:$AW$2701),0)</f>
        <v>#N/A</v>
      </c>
    </row>
    <row r="240" spans="1:23" x14ac:dyDescent="0.3">
      <c r="A240" t="s">
        <v>1357</v>
      </c>
      <c r="B240" t="s">
        <v>1358</v>
      </c>
      <c r="C240" t="s">
        <v>1359</v>
      </c>
      <c r="D240" t="s">
        <v>568</v>
      </c>
      <c r="E240" t="s">
        <v>1383</v>
      </c>
      <c r="F240" t="s">
        <v>1384</v>
      </c>
      <c r="G240" t="s">
        <v>568</v>
      </c>
      <c r="H240" t="s">
        <v>1006</v>
      </c>
      <c r="I240" t="s">
        <v>54</v>
      </c>
      <c r="J240" t="s">
        <v>1002</v>
      </c>
      <c r="K240" t="s">
        <v>993</v>
      </c>
      <c r="L240">
        <v>101118257</v>
      </c>
      <c r="M240" t="s">
        <v>1396</v>
      </c>
      <c r="N240" t="s">
        <v>47</v>
      </c>
      <c r="O240" t="s">
        <v>47</v>
      </c>
      <c r="P240" t="s">
        <v>1040</v>
      </c>
      <c r="Q240" t="s">
        <v>997</v>
      </c>
      <c r="R240">
        <v>2856.1</v>
      </c>
      <c r="S240" t="s">
        <v>998</v>
      </c>
      <c r="T240" t="s">
        <v>999</v>
      </c>
      <c r="U240" t="s">
        <v>1407</v>
      </c>
      <c r="V240">
        <v>1</v>
      </c>
      <c r="W240" t="e">
        <f>VLOOKUP(U240,T1.Unique.Delivery!$AQ$2:$AW$2720,COLUMNS(T1.Unique.Delivery!$AQ$2701:$AW$2701),0)</f>
        <v>#N/A</v>
      </c>
    </row>
    <row r="241" spans="1:23" x14ac:dyDescent="0.3">
      <c r="A241" t="s">
        <v>1357</v>
      </c>
      <c r="B241" t="s">
        <v>1358</v>
      </c>
      <c r="C241" t="s">
        <v>1359</v>
      </c>
      <c r="D241" t="s">
        <v>568</v>
      </c>
      <c r="E241" t="s">
        <v>1408</v>
      </c>
      <c r="F241" t="s">
        <v>1409</v>
      </c>
      <c r="G241" t="s">
        <v>568</v>
      </c>
      <c r="H241" t="s">
        <v>1006</v>
      </c>
      <c r="I241" t="s">
        <v>54</v>
      </c>
      <c r="J241" t="s">
        <v>66</v>
      </c>
      <c r="K241" t="s">
        <v>1007</v>
      </c>
      <c r="L241">
        <v>100301669</v>
      </c>
      <c r="M241" t="s">
        <v>1362</v>
      </c>
      <c r="N241" t="s">
        <v>47</v>
      </c>
      <c r="O241" t="s">
        <v>47</v>
      </c>
      <c r="P241" s="1">
        <v>41645</v>
      </c>
      <c r="Q241" t="s">
        <v>997</v>
      </c>
      <c r="R241">
        <v>706.94</v>
      </c>
      <c r="S241" t="s">
        <v>998</v>
      </c>
      <c r="T241" t="s">
        <v>999</v>
      </c>
      <c r="U241" t="s">
        <v>1410</v>
      </c>
      <c r="V241">
        <v>1</v>
      </c>
      <c r="W241" t="e">
        <f>VLOOKUP(U241,T1.Unique.Delivery!$AQ$2:$AW$2720,COLUMNS(T1.Unique.Delivery!$AQ$2701:$AW$2701),0)</f>
        <v>#N/A</v>
      </c>
    </row>
    <row r="242" spans="1:23" x14ac:dyDescent="0.3">
      <c r="A242" t="s">
        <v>1357</v>
      </c>
      <c r="B242" t="s">
        <v>1358</v>
      </c>
      <c r="C242" t="s">
        <v>1359</v>
      </c>
      <c r="D242" t="s">
        <v>568</v>
      </c>
      <c r="E242" t="s">
        <v>1408</v>
      </c>
      <c r="F242" t="s">
        <v>1409</v>
      </c>
      <c r="G242" t="s">
        <v>568</v>
      </c>
      <c r="H242" t="s">
        <v>1006</v>
      </c>
      <c r="I242" t="s">
        <v>54</v>
      </c>
      <c r="J242" t="s">
        <v>66</v>
      </c>
      <c r="K242" t="s">
        <v>1007</v>
      </c>
      <c r="L242">
        <v>101102244</v>
      </c>
      <c r="M242" t="s">
        <v>1364</v>
      </c>
      <c r="N242" t="s">
        <v>47</v>
      </c>
      <c r="O242" t="s">
        <v>47</v>
      </c>
      <c r="P242" s="1">
        <v>42376</v>
      </c>
      <c r="Q242" t="s">
        <v>997</v>
      </c>
      <c r="R242">
        <v>1100</v>
      </c>
      <c r="S242" t="s">
        <v>998</v>
      </c>
      <c r="T242" t="s">
        <v>999</v>
      </c>
      <c r="U242" t="s">
        <v>1411</v>
      </c>
      <c r="V242">
        <v>1</v>
      </c>
      <c r="W242" t="e">
        <f>VLOOKUP(U242,T1.Unique.Delivery!$AQ$2:$AW$2720,COLUMNS(T1.Unique.Delivery!$AQ$2701:$AW$2701),0)</f>
        <v>#N/A</v>
      </c>
    </row>
    <row r="243" spans="1:23" x14ac:dyDescent="0.3">
      <c r="A243" t="s">
        <v>1357</v>
      </c>
      <c r="B243" t="s">
        <v>1358</v>
      </c>
      <c r="C243" t="s">
        <v>1359</v>
      </c>
      <c r="D243" t="s">
        <v>568</v>
      </c>
      <c r="E243" t="s">
        <v>1408</v>
      </c>
      <c r="F243" t="s">
        <v>1409</v>
      </c>
      <c r="G243" t="s">
        <v>568</v>
      </c>
      <c r="H243" t="s">
        <v>1006</v>
      </c>
      <c r="I243" t="s">
        <v>54</v>
      </c>
      <c r="J243" t="s">
        <v>129</v>
      </c>
      <c r="K243" t="s">
        <v>1012</v>
      </c>
      <c r="L243">
        <v>100301669</v>
      </c>
      <c r="M243" t="s">
        <v>1362</v>
      </c>
      <c r="N243" t="s">
        <v>47</v>
      </c>
      <c r="O243" t="s">
        <v>47</v>
      </c>
      <c r="P243" s="1">
        <v>41645</v>
      </c>
      <c r="Q243" t="s">
        <v>997</v>
      </c>
      <c r="R243">
        <v>479.45</v>
      </c>
      <c r="S243" t="s">
        <v>998</v>
      </c>
      <c r="T243" t="s">
        <v>999</v>
      </c>
      <c r="U243" t="s">
        <v>1412</v>
      </c>
      <c r="V243">
        <v>1</v>
      </c>
      <c r="W243" t="e">
        <f>VLOOKUP(U243,T1.Unique.Delivery!$AQ$2:$AW$2720,COLUMNS(T1.Unique.Delivery!$AQ$2701:$AW$2701),0)</f>
        <v>#N/A</v>
      </c>
    </row>
    <row r="244" spans="1:23" x14ac:dyDescent="0.3">
      <c r="A244" t="s">
        <v>1357</v>
      </c>
      <c r="B244" t="s">
        <v>1358</v>
      </c>
      <c r="C244" t="s">
        <v>1359</v>
      </c>
      <c r="D244" t="s">
        <v>568</v>
      </c>
      <c r="E244" t="s">
        <v>1408</v>
      </c>
      <c r="F244" t="s">
        <v>1409</v>
      </c>
      <c r="G244" t="s">
        <v>568</v>
      </c>
      <c r="H244" t="s">
        <v>1006</v>
      </c>
      <c r="I244" t="s">
        <v>54</v>
      </c>
      <c r="J244" t="s">
        <v>129</v>
      </c>
      <c r="K244" t="s">
        <v>1012</v>
      </c>
      <c r="L244">
        <v>101102244</v>
      </c>
      <c r="M244" t="s">
        <v>1364</v>
      </c>
      <c r="N244" t="s">
        <v>47</v>
      </c>
      <c r="O244" t="s">
        <v>47</v>
      </c>
      <c r="P244" s="1">
        <v>42376</v>
      </c>
      <c r="Q244" t="s">
        <v>997</v>
      </c>
      <c r="R244">
        <v>460</v>
      </c>
      <c r="S244" t="s">
        <v>998</v>
      </c>
      <c r="T244" t="s">
        <v>999</v>
      </c>
      <c r="U244" t="s">
        <v>1413</v>
      </c>
      <c r="V244">
        <v>1</v>
      </c>
      <c r="W244" t="e">
        <f>VLOOKUP(U244,T1.Unique.Delivery!$AQ$2:$AW$2720,COLUMNS(T1.Unique.Delivery!$AQ$2701:$AW$2701),0)</f>
        <v>#N/A</v>
      </c>
    </row>
    <row r="245" spans="1:23" x14ac:dyDescent="0.3">
      <c r="A245" t="s">
        <v>1357</v>
      </c>
      <c r="B245" t="s">
        <v>1358</v>
      </c>
      <c r="C245" t="s">
        <v>1359</v>
      </c>
      <c r="D245" t="s">
        <v>568</v>
      </c>
      <c r="E245" t="s">
        <v>1408</v>
      </c>
      <c r="F245" t="s">
        <v>1409</v>
      </c>
      <c r="G245" t="s">
        <v>568</v>
      </c>
      <c r="H245" t="s">
        <v>1006</v>
      </c>
      <c r="I245" t="s">
        <v>54</v>
      </c>
      <c r="J245" t="s">
        <v>80</v>
      </c>
      <c r="K245" t="s">
        <v>1014</v>
      </c>
      <c r="L245">
        <v>100301669</v>
      </c>
      <c r="M245" t="s">
        <v>1362</v>
      </c>
      <c r="N245" t="s">
        <v>47</v>
      </c>
      <c r="O245" t="s">
        <v>47</v>
      </c>
      <c r="P245" s="1">
        <v>41645</v>
      </c>
      <c r="Q245" t="s">
        <v>997</v>
      </c>
      <c r="R245">
        <v>579.22</v>
      </c>
      <c r="S245" t="s">
        <v>998</v>
      </c>
      <c r="T245" t="s">
        <v>999</v>
      </c>
      <c r="U245" t="s">
        <v>1414</v>
      </c>
      <c r="V245">
        <v>1</v>
      </c>
      <c r="W245" t="e">
        <f>VLOOKUP(U245,T1.Unique.Delivery!$AQ$2:$AW$2720,COLUMNS(T1.Unique.Delivery!$AQ$2701:$AW$2701),0)</f>
        <v>#N/A</v>
      </c>
    </row>
    <row r="246" spans="1:23" x14ac:dyDescent="0.3">
      <c r="A246" t="s">
        <v>1357</v>
      </c>
      <c r="B246" t="s">
        <v>1358</v>
      </c>
      <c r="C246" t="s">
        <v>1359</v>
      </c>
      <c r="D246" t="s">
        <v>568</v>
      </c>
      <c r="E246" t="s">
        <v>1408</v>
      </c>
      <c r="F246" t="s">
        <v>1409</v>
      </c>
      <c r="G246" t="s">
        <v>568</v>
      </c>
      <c r="H246" t="s">
        <v>1006</v>
      </c>
      <c r="I246" t="s">
        <v>54</v>
      </c>
      <c r="J246" t="s">
        <v>80</v>
      </c>
      <c r="K246" t="s">
        <v>1014</v>
      </c>
      <c r="L246">
        <v>101102244</v>
      </c>
      <c r="M246" t="s">
        <v>1364</v>
      </c>
      <c r="N246" t="s">
        <v>47</v>
      </c>
      <c r="O246" t="s">
        <v>47</v>
      </c>
      <c r="P246" s="1">
        <v>42376</v>
      </c>
      <c r="Q246" t="s">
        <v>997</v>
      </c>
      <c r="R246">
        <v>838</v>
      </c>
      <c r="S246" t="s">
        <v>998</v>
      </c>
      <c r="T246" t="s">
        <v>999</v>
      </c>
      <c r="U246" t="s">
        <v>1415</v>
      </c>
      <c r="V246">
        <v>1</v>
      </c>
      <c r="W246" t="e">
        <f>VLOOKUP(U246,T1.Unique.Delivery!$AQ$2:$AW$2720,COLUMNS(T1.Unique.Delivery!$AQ$2701:$AW$2701),0)</f>
        <v>#N/A</v>
      </c>
    </row>
    <row r="247" spans="1:23" x14ac:dyDescent="0.3">
      <c r="A247" t="s">
        <v>1357</v>
      </c>
      <c r="B247" t="s">
        <v>1358</v>
      </c>
      <c r="C247" t="s">
        <v>1359</v>
      </c>
      <c r="D247" t="s">
        <v>568</v>
      </c>
      <c r="E247" t="s">
        <v>1408</v>
      </c>
      <c r="F247" t="s">
        <v>1409</v>
      </c>
      <c r="G247" t="s">
        <v>568</v>
      </c>
      <c r="H247" t="s">
        <v>1006</v>
      </c>
      <c r="I247" t="s">
        <v>54</v>
      </c>
      <c r="J247" t="s">
        <v>159</v>
      </c>
      <c r="K247" t="s">
        <v>1016</v>
      </c>
      <c r="L247">
        <v>100301669</v>
      </c>
      <c r="M247" t="s">
        <v>1362</v>
      </c>
      <c r="N247" t="s">
        <v>47</v>
      </c>
      <c r="O247" t="s">
        <v>47</v>
      </c>
      <c r="P247" s="1">
        <v>41645</v>
      </c>
      <c r="Q247" t="s">
        <v>997</v>
      </c>
      <c r="R247">
        <v>461.63</v>
      </c>
      <c r="S247" t="s">
        <v>998</v>
      </c>
      <c r="T247" t="s">
        <v>999</v>
      </c>
      <c r="U247" t="s">
        <v>1416</v>
      </c>
      <c r="V247">
        <v>1</v>
      </c>
      <c r="W247" t="e">
        <f>VLOOKUP(U247,T1.Unique.Delivery!$AQ$2:$AW$2720,COLUMNS(T1.Unique.Delivery!$AQ$2701:$AW$2701),0)</f>
        <v>#N/A</v>
      </c>
    </row>
    <row r="248" spans="1:23" x14ac:dyDescent="0.3">
      <c r="A248" t="s">
        <v>1357</v>
      </c>
      <c r="B248" t="s">
        <v>1358</v>
      </c>
      <c r="C248" t="s">
        <v>1359</v>
      </c>
      <c r="D248" t="s">
        <v>568</v>
      </c>
      <c r="E248" t="s">
        <v>1408</v>
      </c>
      <c r="F248" t="s">
        <v>1409</v>
      </c>
      <c r="G248" t="s">
        <v>568</v>
      </c>
      <c r="H248" t="s">
        <v>1006</v>
      </c>
      <c r="I248" t="s">
        <v>54</v>
      </c>
      <c r="J248" t="s">
        <v>159</v>
      </c>
      <c r="K248" t="s">
        <v>1016</v>
      </c>
      <c r="L248">
        <v>101102244</v>
      </c>
      <c r="M248" t="s">
        <v>1364</v>
      </c>
      <c r="N248" t="s">
        <v>47</v>
      </c>
      <c r="O248" t="s">
        <v>47</v>
      </c>
      <c r="P248" s="1">
        <v>42376</v>
      </c>
      <c r="Q248" t="s">
        <v>997</v>
      </c>
      <c r="R248">
        <v>415</v>
      </c>
      <c r="S248" t="s">
        <v>998</v>
      </c>
      <c r="T248" t="s">
        <v>999</v>
      </c>
      <c r="U248" t="s">
        <v>1417</v>
      </c>
      <c r="V248">
        <v>1</v>
      </c>
      <c r="W248" t="e">
        <f>VLOOKUP(U248,T1.Unique.Delivery!$AQ$2:$AW$2720,COLUMNS(T1.Unique.Delivery!$AQ$2701:$AW$2701),0)</f>
        <v>#N/A</v>
      </c>
    </row>
    <row r="249" spans="1:23" x14ac:dyDescent="0.3">
      <c r="A249" t="s">
        <v>1357</v>
      </c>
      <c r="B249" t="s">
        <v>1358</v>
      </c>
      <c r="C249" t="s">
        <v>1359</v>
      </c>
      <c r="D249" t="s">
        <v>568</v>
      </c>
      <c r="E249" t="s">
        <v>1418</v>
      </c>
      <c r="F249" t="s">
        <v>1419</v>
      </c>
      <c r="G249" t="s">
        <v>568</v>
      </c>
      <c r="H249" t="s">
        <v>1006</v>
      </c>
      <c r="I249" t="s">
        <v>54</v>
      </c>
      <c r="J249" t="s">
        <v>66</v>
      </c>
      <c r="K249" t="s">
        <v>1007</v>
      </c>
      <c r="L249">
        <v>100301669</v>
      </c>
      <c r="M249" t="s">
        <v>1362</v>
      </c>
      <c r="N249" t="s">
        <v>47</v>
      </c>
      <c r="O249" t="s">
        <v>47</v>
      </c>
      <c r="P249" s="1">
        <v>41645</v>
      </c>
      <c r="Q249" t="s">
        <v>997</v>
      </c>
      <c r="R249">
        <v>4196.7700000000004</v>
      </c>
      <c r="S249" t="s">
        <v>998</v>
      </c>
      <c r="T249" t="s">
        <v>999</v>
      </c>
      <c r="U249" t="s">
        <v>1420</v>
      </c>
      <c r="V249">
        <v>1</v>
      </c>
      <c r="W249" t="e">
        <f>VLOOKUP(U249,T1.Unique.Delivery!$AQ$2:$AW$2720,COLUMNS(T1.Unique.Delivery!$AQ$2701:$AW$2701),0)</f>
        <v>#N/A</v>
      </c>
    </row>
    <row r="250" spans="1:23" x14ac:dyDescent="0.3">
      <c r="A250" t="s">
        <v>1357</v>
      </c>
      <c r="B250" t="s">
        <v>1358</v>
      </c>
      <c r="C250" t="s">
        <v>1359</v>
      </c>
      <c r="D250" t="s">
        <v>568</v>
      </c>
      <c r="E250" t="s">
        <v>1418</v>
      </c>
      <c r="F250" t="s">
        <v>1419</v>
      </c>
      <c r="G250" t="s">
        <v>568</v>
      </c>
      <c r="H250" t="s">
        <v>1006</v>
      </c>
      <c r="I250" t="s">
        <v>54</v>
      </c>
      <c r="J250" t="s">
        <v>66</v>
      </c>
      <c r="K250" t="s">
        <v>1007</v>
      </c>
      <c r="L250">
        <v>101102244</v>
      </c>
      <c r="M250" t="s">
        <v>1364</v>
      </c>
      <c r="N250" t="s">
        <v>47</v>
      </c>
      <c r="O250" t="s">
        <v>47</v>
      </c>
      <c r="P250" s="1">
        <v>42376</v>
      </c>
      <c r="Q250" t="s">
        <v>997</v>
      </c>
      <c r="R250">
        <v>3428</v>
      </c>
      <c r="S250" t="s">
        <v>998</v>
      </c>
      <c r="T250" t="s">
        <v>999</v>
      </c>
      <c r="U250" t="s">
        <v>1421</v>
      </c>
      <c r="V250">
        <v>1</v>
      </c>
      <c r="W250" t="e">
        <f>VLOOKUP(U250,T1.Unique.Delivery!$AQ$2:$AW$2720,COLUMNS(T1.Unique.Delivery!$AQ$2701:$AW$2701),0)</f>
        <v>#N/A</v>
      </c>
    </row>
    <row r="251" spans="1:23" x14ac:dyDescent="0.3">
      <c r="A251" t="s">
        <v>1357</v>
      </c>
      <c r="B251" t="s">
        <v>1358</v>
      </c>
      <c r="C251" t="s">
        <v>1359</v>
      </c>
      <c r="D251" t="s">
        <v>568</v>
      </c>
      <c r="E251" t="s">
        <v>1418</v>
      </c>
      <c r="F251" t="s">
        <v>1419</v>
      </c>
      <c r="G251" t="s">
        <v>568</v>
      </c>
      <c r="H251" t="s">
        <v>1006</v>
      </c>
      <c r="I251" t="s">
        <v>54</v>
      </c>
      <c r="J251" t="s">
        <v>129</v>
      </c>
      <c r="K251" t="s">
        <v>1012</v>
      </c>
      <c r="L251">
        <v>100301669</v>
      </c>
      <c r="M251" t="s">
        <v>1362</v>
      </c>
      <c r="N251" t="s">
        <v>47</v>
      </c>
      <c r="O251" t="s">
        <v>47</v>
      </c>
      <c r="P251" s="1">
        <v>41645</v>
      </c>
      <c r="Q251" t="s">
        <v>997</v>
      </c>
      <c r="R251">
        <v>2940.15</v>
      </c>
      <c r="S251" t="s">
        <v>998</v>
      </c>
      <c r="T251" t="s">
        <v>999</v>
      </c>
      <c r="U251" t="s">
        <v>1422</v>
      </c>
      <c r="V251">
        <v>1</v>
      </c>
      <c r="W251" t="e">
        <f>VLOOKUP(U251,T1.Unique.Delivery!$AQ$2:$AW$2720,COLUMNS(T1.Unique.Delivery!$AQ$2701:$AW$2701),0)</f>
        <v>#N/A</v>
      </c>
    </row>
    <row r="252" spans="1:23" x14ac:dyDescent="0.3">
      <c r="A252" t="s">
        <v>1357</v>
      </c>
      <c r="B252" t="s">
        <v>1358</v>
      </c>
      <c r="C252" t="s">
        <v>1359</v>
      </c>
      <c r="D252" t="s">
        <v>568</v>
      </c>
      <c r="E252" t="s">
        <v>1418</v>
      </c>
      <c r="F252" t="s">
        <v>1419</v>
      </c>
      <c r="G252" t="s">
        <v>568</v>
      </c>
      <c r="H252" t="s">
        <v>1006</v>
      </c>
      <c r="I252" t="s">
        <v>54</v>
      </c>
      <c r="J252" t="s">
        <v>129</v>
      </c>
      <c r="K252" t="s">
        <v>1012</v>
      </c>
      <c r="L252">
        <v>101102244</v>
      </c>
      <c r="M252" t="s">
        <v>1364</v>
      </c>
      <c r="N252" t="s">
        <v>47</v>
      </c>
      <c r="O252" t="s">
        <v>47</v>
      </c>
      <c r="P252" s="1">
        <v>42376</v>
      </c>
      <c r="Q252" t="s">
        <v>997</v>
      </c>
      <c r="R252">
        <v>2656</v>
      </c>
      <c r="S252" t="s">
        <v>998</v>
      </c>
      <c r="T252" t="s">
        <v>999</v>
      </c>
      <c r="U252" t="s">
        <v>1423</v>
      </c>
      <c r="V252">
        <v>1</v>
      </c>
      <c r="W252" t="e">
        <f>VLOOKUP(U252,T1.Unique.Delivery!$AQ$2:$AW$2720,COLUMNS(T1.Unique.Delivery!$AQ$2701:$AW$2701),0)</f>
        <v>#N/A</v>
      </c>
    </row>
    <row r="253" spans="1:23" x14ac:dyDescent="0.3">
      <c r="A253" t="s">
        <v>1357</v>
      </c>
      <c r="B253" t="s">
        <v>1358</v>
      </c>
      <c r="C253" t="s">
        <v>1359</v>
      </c>
      <c r="D253" t="s">
        <v>568</v>
      </c>
      <c r="E253" t="s">
        <v>1418</v>
      </c>
      <c r="F253" t="s">
        <v>1419</v>
      </c>
      <c r="G253" t="s">
        <v>568</v>
      </c>
      <c r="H253" t="s">
        <v>1006</v>
      </c>
      <c r="I253" t="s">
        <v>54</v>
      </c>
      <c r="J253" t="s">
        <v>80</v>
      </c>
      <c r="K253" t="s">
        <v>1014</v>
      </c>
      <c r="L253">
        <v>100301669</v>
      </c>
      <c r="M253" t="s">
        <v>1362</v>
      </c>
      <c r="N253" t="s">
        <v>47</v>
      </c>
      <c r="O253" t="s">
        <v>47</v>
      </c>
      <c r="P253" s="1">
        <v>41645</v>
      </c>
      <c r="Q253" t="s">
        <v>997</v>
      </c>
      <c r="R253">
        <v>3793.88</v>
      </c>
      <c r="S253" t="s">
        <v>998</v>
      </c>
      <c r="T253" t="s">
        <v>999</v>
      </c>
      <c r="U253" t="s">
        <v>1424</v>
      </c>
      <c r="V253">
        <v>1</v>
      </c>
      <c r="W253" t="e">
        <f>VLOOKUP(U253,T1.Unique.Delivery!$AQ$2:$AW$2720,COLUMNS(T1.Unique.Delivery!$AQ$2701:$AW$2701),0)</f>
        <v>#N/A</v>
      </c>
    </row>
    <row r="254" spans="1:23" x14ac:dyDescent="0.3">
      <c r="A254" t="s">
        <v>1357</v>
      </c>
      <c r="B254" t="s">
        <v>1358</v>
      </c>
      <c r="C254" t="s">
        <v>1359</v>
      </c>
      <c r="D254" t="s">
        <v>568</v>
      </c>
      <c r="E254" t="s">
        <v>1418</v>
      </c>
      <c r="F254" t="s">
        <v>1419</v>
      </c>
      <c r="G254" t="s">
        <v>568</v>
      </c>
      <c r="H254" t="s">
        <v>1006</v>
      </c>
      <c r="I254" t="s">
        <v>54</v>
      </c>
      <c r="J254" t="s">
        <v>80</v>
      </c>
      <c r="K254" t="s">
        <v>1014</v>
      </c>
      <c r="L254">
        <v>101102244</v>
      </c>
      <c r="M254" t="s">
        <v>1364</v>
      </c>
      <c r="N254" t="s">
        <v>47</v>
      </c>
      <c r="O254" t="s">
        <v>47</v>
      </c>
      <c r="P254" s="1">
        <v>42376</v>
      </c>
      <c r="Q254" t="s">
        <v>997</v>
      </c>
      <c r="R254">
        <v>3210</v>
      </c>
      <c r="S254" t="s">
        <v>998</v>
      </c>
      <c r="T254" t="s">
        <v>999</v>
      </c>
      <c r="U254" t="s">
        <v>1425</v>
      </c>
      <c r="V254">
        <v>1</v>
      </c>
      <c r="W254" t="e">
        <f>VLOOKUP(U254,T1.Unique.Delivery!$AQ$2:$AW$2720,COLUMNS(T1.Unique.Delivery!$AQ$2701:$AW$2701),0)</f>
        <v>#N/A</v>
      </c>
    </row>
    <row r="255" spans="1:23" x14ac:dyDescent="0.3">
      <c r="A255" t="s">
        <v>1357</v>
      </c>
      <c r="B255" t="s">
        <v>1358</v>
      </c>
      <c r="C255" t="s">
        <v>1359</v>
      </c>
      <c r="D255" t="s">
        <v>568</v>
      </c>
      <c r="E255" t="s">
        <v>1426</v>
      </c>
      <c r="F255" t="s">
        <v>1427</v>
      </c>
      <c r="G255" t="s">
        <v>568</v>
      </c>
      <c r="H255" t="s">
        <v>1006</v>
      </c>
      <c r="I255" t="s">
        <v>54</v>
      </c>
      <c r="J255" t="s">
        <v>66</v>
      </c>
      <c r="K255" t="s">
        <v>1007</v>
      </c>
      <c r="L255">
        <v>100301669</v>
      </c>
      <c r="M255" t="s">
        <v>1362</v>
      </c>
      <c r="N255" t="s">
        <v>47</v>
      </c>
      <c r="O255" t="s">
        <v>47</v>
      </c>
      <c r="P255" s="1">
        <v>41645</v>
      </c>
      <c r="Q255" t="s">
        <v>997</v>
      </c>
      <c r="R255">
        <v>706.94</v>
      </c>
      <c r="S255" t="s">
        <v>998</v>
      </c>
      <c r="T255" t="s">
        <v>999</v>
      </c>
      <c r="U255" t="s">
        <v>1428</v>
      </c>
      <c r="V255">
        <v>1</v>
      </c>
      <c r="W255" t="e">
        <f>VLOOKUP(U255,T1.Unique.Delivery!$AQ$2:$AW$2720,COLUMNS(T1.Unique.Delivery!$AQ$2701:$AW$2701),0)</f>
        <v>#N/A</v>
      </c>
    </row>
    <row r="256" spans="1:23" x14ac:dyDescent="0.3">
      <c r="A256" t="s">
        <v>1357</v>
      </c>
      <c r="B256" t="s">
        <v>1358</v>
      </c>
      <c r="C256" t="s">
        <v>1359</v>
      </c>
      <c r="D256" t="s">
        <v>568</v>
      </c>
      <c r="E256" t="s">
        <v>1426</v>
      </c>
      <c r="F256" t="s">
        <v>1427</v>
      </c>
      <c r="G256" t="s">
        <v>568</v>
      </c>
      <c r="H256" t="s">
        <v>1006</v>
      </c>
      <c r="I256" t="s">
        <v>54</v>
      </c>
      <c r="J256" t="s">
        <v>66</v>
      </c>
      <c r="K256" t="s">
        <v>1007</v>
      </c>
      <c r="L256">
        <v>101102244</v>
      </c>
      <c r="M256" t="s">
        <v>1364</v>
      </c>
      <c r="N256" t="s">
        <v>47</v>
      </c>
      <c r="O256" t="s">
        <v>47</v>
      </c>
      <c r="P256" s="1">
        <v>42376</v>
      </c>
      <c r="Q256" t="s">
        <v>997</v>
      </c>
      <c r="R256">
        <v>1100</v>
      </c>
      <c r="S256" t="s">
        <v>998</v>
      </c>
      <c r="T256" t="s">
        <v>999</v>
      </c>
      <c r="U256" t="s">
        <v>1429</v>
      </c>
      <c r="V256">
        <v>1</v>
      </c>
      <c r="W256" t="e">
        <f>VLOOKUP(U256,T1.Unique.Delivery!$AQ$2:$AW$2720,COLUMNS(T1.Unique.Delivery!$AQ$2701:$AW$2701),0)</f>
        <v>#N/A</v>
      </c>
    </row>
    <row r="257" spans="1:23" x14ac:dyDescent="0.3">
      <c r="A257" t="s">
        <v>1357</v>
      </c>
      <c r="B257" t="s">
        <v>1358</v>
      </c>
      <c r="C257" t="s">
        <v>1359</v>
      </c>
      <c r="D257" t="s">
        <v>568</v>
      </c>
      <c r="E257" t="s">
        <v>1426</v>
      </c>
      <c r="F257" t="s">
        <v>1427</v>
      </c>
      <c r="G257" t="s">
        <v>568</v>
      </c>
      <c r="H257" t="s">
        <v>1006</v>
      </c>
      <c r="I257" t="s">
        <v>54</v>
      </c>
      <c r="J257" t="s">
        <v>129</v>
      </c>
      <c r="K257" t="s">
        <v>1012</v>
      </c>
      <c r="L257">
        <v>100301669</v>
      </c>
      <c r="M257" t="s">
        <v>1362</v>
      </c>
      <c r="N257" t="s">
        <v>47</v>
      </c>
      <c r="O257" t="s">
        <v>47</v>
      </c>
      <c r="P257" s="1">
        <v>41645</v>
      </c>
      <c r="Q257" t="s">
        <v>997</v>
      </c>
      <c r="R257">
        <v>479.45</v>
      </c>
      <c r="S257" t="s">
        <v>998</v>
      </c>
      <c r="T257" t="s">
        <v>999</v>
      </c>
      <c r="U257" t="s">
        <v>1430</v>
      </c>
      <c r="V257">
        <v>1</v>
      </c>
      <c r="W257" t="e">
        <f>VLOOKUP(U257,T1.Unique.Delivery!$AQ$2:$AW$2720,COLUMNS(T1.Unique.Delivery!$AQ$2701:$AW$2701),0)</f>
        <v>#N/A</v>
      </c>
    </row>
    <row r="258" spans="1:23" x14ac:dyDescent="0.3">
      <c r="A258" t="s">
        <v>1357</v>
      </c>
      <c r="B258" t="s">
        <v>1358</v>
      </c>
      <c r="C258" t="s">
        <v>1359</v>
      </c>
      <c r="D258" t="s">
        <v>568</v>
      </c>
      <c r="E258" t="s">
        <v>1426</v>
      </c>
      <c r="F258" t="s">
        <v>1427</v>
      </c>
      <c r="G258" t="s">
        <v>568</v>
      </c>
      <c r="H258" t="s">
        <v>1006</v>
      </c>
      <c r="I258" t="s">
        <v>54</v>
      </c>
      <c r="J258" t="s">
        <v>129</v>
      </c>
      <c r="K258" t="s">
        <v>1012</v>
      </c>
      <c r="L258">
        <v>101102244</v>
      </c>
      <c r="M258" t="s">
        <v>1364</v>
      </c>
      <c r="N258" t="s">
        <v>47</v>
      </c>
      <c r="O258" t="s">
        <v>47</v>
      </c>
      <c r="P258" s="1">
        <v>42376</v>
      </c>
      <c r="Q258" t="s">
        <v>997</v>
      </c>
      <c r="R258">
        <v>460</v>
      </c>
      <c r="S258" t="s">
        <v>998</v>
      </c>
      <c r="T258" t="s">
        <v>999</v>
      </c>
      <c r="U258" t="s">
        <v>1431</v>
      </c>
      <c r="V258">
        <v>1</v>
      </c>
      <c r="W258" t="e">
        <f>VLOOKUP(U258,T1.Unique.Delivery!$AQ$2:$AW$2720,COLUMNS(T1.Unique.Delivery!$AQ$2701:$AW$2701),0)</f>
        <v>#N/A</v>
      </c>
    </row>
    <row r="259" spans="1:23" x14ac:dyDescent="0.3">
      <c r="A259" t="s">
        <v>1357</v>
      </c>
      <c r="B259" t="s">
        <v>1358</v>
      </c>
      <c r="C259" t="s">
        <v>1359</v>
      </c>
      <c r="D259" t="s">
        <v>568</v>
      </c>
      <c r="E259" t="s">
        <v>1426</v>
      </c>
      <c r="F259" t="s">
        <v>1427</v>
      </c>
      <c r="G259" t="s">
        <v>568</v>
      </c>
      <c r="H259" t="s">
        <v>1006</v>
      </c>
      <c r="I259" t="s">
        <v>54</v>
      </c>
      <c r="J259" t="s">
        <v>80</v>
      </c>
      <c r="K259" t="s">
        <v>1014</v>
      </c>
      <c r="L259">
        <v>100301669</v>
      </c>
      <c r="M259" t="s">
        <v>1362</v>
      </c>
      <c r="N259" t="s">
        <v>47</v>
      </c>
      <c r="O259" t="s">
        <v>47</v>
      </c>
      <c r="P259" s="1">
        <v>41645</v>
      </c>
      <c r="Q259" t="s">
        <v>997</v>
      </c>
      <c r="R259">
        <v>579.22</v>
      </c>
      <c r="S259" t="s">
        <v>998</v>
      </c>
      <c r="T259" t="s">
        <v>999</v>
      </c>
      <c r="U259" t="s">
        <v>1432</v>
      </c>
      <c r="V259">
        <v>1</v>
      </c>
      <c r="W259" t="e">
        <f>VLOOKUP(U259,T1.Unique.Delivery!$AQ$2:$AW$2720,COLUMNS(T1.Unique.Delivery!$AQ$2701:$AW$2701),0)</f>
        <v>#N/A</v>
      </c>
    </row>
    <row r="260" spans="1:23" x14ac:dyDescent="0.3">
      <c r="A260" t="s">
        <v>1357</v>
      </c>
      <c r="B260" t="s">
        <v>1358</v>
      </c>
      <c r="C260" t="s">
        <v>1359</v>
      </c>
      <c r="D260" t="s">
        <v>568</v>
      </c>
      <c r="E260" t="s">
        <v>1426</v>
      </c>
      <c r="F260" t="s">
        <v>1427</v>
      </c>
      <c r="G260" t="s">
        <v>568</v>
      </c>
      <c r="H260" t="s">
        <v>1006</v>
      </c>
      <c r="I260" t="s">
        <v>54</v>
      </c>
      <c r="J260" t="s">
        <v>80</v>
      </c>
      <c r="K260" t="s">
        <v>1014</v>
      </c>
      <c r="L260">
        <v>101102244</v>
      </c>
      <c r="M260" t="s">
        <v>1364</v>
      </c>
      <c r="N260" t="s">
        <v>47</v>
      </c>
      <c r="O260" t="s">
        <v>47</v>
      </c>
      <c r="P260" s="1">
        <v>42376</v>
      </c>
      <c r="Q260" t="s">
        <v>997</v>
      </c>
      <c r="R260">
        <v>838</v>
      </c>
      <c r="S260" t="s">
        <v>998</v>
      </c>
      <c r="T260" t="s">
        <v>999</v>
      </c>
      <c r="U260" t="s">
        <v>1433</v>
      </c>
      <c r="V260">
        <v>1</v>
      </c>
      <c r="W260" t="e">
        <f>VLOOKUP(U260,T1.Unique.Delivery!$AQ$2:$AW$2720,COLUMNS(T1.Unique.Delivery!$AQ$2701:$AW$2701),0)</f>
        <v>#N/A</v>
      </c>
    </row>
    <row r="261" spans="1:23" x14ac:dyDescent="0.3">
      <c r="A261" t="s">
        <v>1357</v>
      </c>
      <c r="B261" t="s">
        <v>1358</v>
      </c>
      <c r="C261" t="s">
        <v>1359</v>
      </c>
      <c r="D261" t="s">
        <v>568</v>
      </c>
      <c r="E261" t="s">
        <v>1426</v>
      </c>
      <c r="F261" t="s">
        <v>1427</v>
      </c>
      <c r="G261" t="s">
        <v>568</v>
      </c>
      <c r="H261" t="s">
        <v>1006</v>
      </c>
      <c r="I261" t="s">
        <v>54</v>
      </c>
      <c r="J261" t="s">
        <v>159</v>
      </c>
      <c r="K261" t="s">
        <v>1016</v>
      </c>
      <c r="L261">
        <v>100301669</v>
      </c>
      <c r="M261" t="s">
        <v>1362</v>
      </c>
      <c r="N261" t="s">
        <v>47</v>
      </c>
      <c r="O261" t="s">
        <v>47</v>
      </c>
      <c r="P261" s="1">
        <v>41645</v>
      </c>
      <c r="Q261" t="s">
        <v>997</v>
      </c>
      <c r="R261">
        <v>461.63</v>
      </c>
      <c r="S261" t="s">
        <v>998</v>
      </c>
      <c r="T261" t="s">
        <v>999</v>
      </c>
      <c r="U261" t="s">
        <v>1434</v>
      </c>
      <c r="V261">
        <v>1</v>
      </c>
      <c r="W261" t="e">
        <f>VLOOKUP(U261,T1.Unique.Delivery!$AQ$2:$AW$2720,COLUMNS(T1.Unique.Delivery!$AQ$2701:$AW$2701),0)</f>
        <v>#N/A</v>
      </c>
    </row>
    <row r="262" spans="1:23" x14ac:dyDescent="0.3">
      <c r="A262" t="s">
        <v>1357</v>
      </c>
      <c r="B262" t="s">
        <v>1358</v>
      </c>
      <c r="C262" t="s">
        <v>1359</v>
      </c>
      <c r="D262" t="s">
        <v>568</v>
      </c>
      <c r="E262" t="s">
        <v>1426</v>
      </c>
      <c r="F262" t="s">
        <v>1427</v>
      </c>
      <c r="G262" t="s">
        <v>568</v>
      </c>
      <c r="H262" t="s">
        <v>1006</v>
      </c>
      <c r="I262" t="s">
        <v>54</v>
      </c>
      <c r="J262" t="s">
        <v>159</v>
      </c>
      <c r="K262" t="s">
        <v>1016</v>
      </c>
      <c r="L262">
        <v>101102244</v>
      </c>
      <c r="M262" t="s">
        <v>1364</v>
      </c>
      <c r="N262" t="s">
        <v>47</v>
      </c>
      <c r="O262" t="s">
        <v>47</v>
      </c>
      <c r="P262" s="1">
        <v>42376</v>
      </c>
      <c r="Q262" t="s">
        <v>997</v>
      </c>
      <c r="R262">
        <v>415</v>
      </c>
      <c r="S262" t="s">
        <v>998</v>
      </c>
      <c r="T262" t="s">
        <v>999</v>
      </c>
      <c r="U262" t="s">
        <v>1435</v>
      </c>
      <c r="V262">
        <v>1</v>
      </c>
      <c r="W262" t="e">
        <f>VLOOKUP(U262,T1.Unique.Delivery!$AQ$2:$AW$2720,COLUMNS(T1.Unique.Delivery!$AQ$2701:$AW$2701),0)</f>
        <v>#N/A</v>
      </c>
    </row>
    <row r="263" spans="1:23" x14ac:dyDescent="0.3">
      <c r="A263" t="s">
        <v>1357</v>
      </c>
      <c r="B263" t="s">
        <v>1358</v>
      </c>
      <c r="C263" t="s">
        <v>1359</v>
      </c>
      <c r="D263" t="s">
        <v>568</v>
      </c>
      <c r="E263" t="s">
        <v>1436</v>
      </c>
      <c r="F263" t="s">
        <v>1437</v>
      </c>
      <c r="G263" t="s">
        <v>568</v>
      </c>
      <c r="H263" t="s">
        <v>1006</v>
      </c>
      <c r="I263" t="s">
        <v>54</v>
      </c>
      <c r="J263" t="s">
        <v>66</v>
      </c>
      <c r="K263" t="s">
        <v>1007</v>
      </c>
      <c r="L263">
        <v>100301669</v>
      </c>
      <c r="M263" t="s">
        <v>1362</v>
      </c>
      <c r="N263" t="s">
        <v>47</v>
      </c>
      <c r="O263" t="s">
        <v>47</v>
      </c>
      <c r="P263" s="1">
        <v>41645</v>
      </c>
      <c r="Q263" t="s">
        <v>997</v>
      </c>
      <c r="R263">
        <v>706.94</v>
      </c>
      <c r="S263" t="s">
        <v>998</v>
      </c>
      <c r="T263" t="s">
        <v>999</v>
      </c>
      <c r="U263" t="s">
        <v>1438</v>
      </c>
      <c r="V263">
        <v>1</v>
      </c>
      <c r="W263" t="e">
        <f>VLOOKUP(U263,T1.Unique.Delivery!$AQ$2:$AW$2720,COLUMNS(T1.Unique.Delivery!$AQ$2701:$AW$2701),0)</f>
        <v>#N/A</v>
      </c>
    </row>
    <row r="264" spans="1:23" x14ac:dyDescent="0.3">
      <c r="A264" t="s">
        <v>1357</v>
      </c>
      <c r="B264" t="s">
        <v>1358</v>
      </c>
      <c r="C264" t="s">
        <v>1359</v>
      </c>
      <c r="D264" t="s">
        <v>568</v>
      </c>
      <c r="E264" t="s">
        <v>1436</v>
      </c>
      <c r="F264" t="s">
        <v>1437</v>
      </c>
      <c r="G264" t="s">
        <v>568</v>
      </c>
      <c r="H264" t="s">
        <v>1006</v>
      </c>
      <c r="I264" t="s">
        <v>54</v>
      </c>
      <c r="J264" t="s">
        <v>66</v>
      </c>
      <c r="K264" t="s">
        <v>1007</v>
      </c>
      <c r="L264">
        <v>101102244</v>
      </c>
      <c r="M264" t="s">
        <v>1364</v>
      </c>
      <c r="N264" t="s">
        <v>47</v>
      </c>
      <c r="O264" t="s">
        <v>47</v>
      </c>
      <c r="P264" s="1">
        <v>42376</v>
      </c>
      <c r="Q264" t="s">
        <v>997</v>
      </c>
      <c r="R264">
        <v>1100</v>
      </c>
      <c r="S264" t="s">
        <v>998</v>
      </c>
      <c r="T264" t="s">
        <v>999</v>
      </c>
      <c r="U264" t="s">
        <v>1439</v>
      </c>
      <c r="V264">
        <v>1</v>
      </c>
      <c r="W264" t="e">
        <f>VLOOKUP(U264,T1.Unique.Delivery!$AQ$2:$AW$2720,COLUMNS(T1.Unique.Delivery!$AQ$2701:$AW$2701),0)</f>
        <v>#N/A</v>
      </c>
    </row>
    <row r="265" spans="1:23" x14ac:dyDescent="0.3">
      <c r="A265" t="s">
        <v>1357</v>
      </c>
      <c r="B265" t="s">
        <v>1358</v>
      </c>
      <c r="C265" t="s">
        <v>1359</v>
      </c>
      <c r="D265" t="s">
        <v>568</v>
      </c>
      <c r="E265" t="s">
        <v>1436</v>
      </c>
      <c r="F265" t="s">
        <v>1437</v>
      </c>
      <c r="G265" t="s">
        <v>568</v>
      </c>
      <c r="H265" t="s">
        <v>1006</v>
      </c>
      <c r="I265" t="s">
        <v>54</v>
      </c>
      <c r="J265" t="s">
        <v>56</v>
      </c>
      <c r="K265" t="s">
        <v>993</v>
      </c>
      <c r="L265">
        <v>100223303</v>
      </c>
      <c r="M265" t="s">
        <v>994</v>
      </c>
      <c r="N265" t="s">
        <v>995</v>
      </c>
      <c r="O265" t="s">
        <v>996</v>
      </c>
      <c r="P265" s="1">
        <v>42373</v>
      </c>
      <c r="Q265" t="s">
        <v>997</v>
      </c>
      <c r="R265">
        <v>500</v>
      </c>
      <c r="S265" t="s">
        <v>998</v>
      </c>
      <c r="T265" t="s">
        <v>999</v>
      </c>
      <c r="U265" t="s">
        <v>1440</v>
      </c>
      <c r="V265">
        <v>1</v>
      </c>
      <c r="W265" t="e">
        <f>VLOOKUP(U265,T1.Unique.Delivery!$AQ$2:$AW$2720,COLUMNS(T1.Unique.Delivery!$AQ$2701:$AW$2701),0)</f>
        <v>#N/A</v>
      </c>
    </row>
    <row r="266" spans="1:23" x14ac:dyDescent="0.3">
      <c r="A266" t="s">
        <v>1357</v>
      </c>
      <c r="B266" t="s">
        <v>1358</v>
      </c>
      <c r="C266" t="s">
        <v>1359</v>
      </c>
      <c r="D266" t="s">
        <v>568</v>
      </c>
      <c r="E266" t="s">
        <v>1436</v>
      </c>
      <c r="F266" t="s">
        <v>1437</v>
      </c>
      <c r="G266" t="s">
        <v>568</v>
      </c>
      <c r="H266" t="s">
        <v>1006</v>
      </c>
      <c r="I266" t="s">
        <v>54</v>
      </c>
      <c r="J266" t="s">
        <v>56</v>
      </c>
      <c r="K266" t="s">
        <v>993</v>
      </c>
      <c r="L266">
        <v>100297681</v>
      </c>
      <c r="M266" t="s">
        <v>1216</v>
      </c>
      <c r="N266" t="s">
        <v>47</v>
      </c>
      <c r="O266" t="s">
        <v>47</v>
      </c>
      <c r="P266" t="s">
        <v>1040</v>
      </c>
      <c r="Q266" t="s">
        <v>997</v>
      </c>
      <c r="R266">
        <v>1100</v>
      </c>
      <c r="S266" t="s">
        <v>998</v>
      </c>
      <c r="T266" t="s">
        <v>999</v>
      </c>
      <c r="U266" t="s">
        <v>1441</v>
      </c>
      <c r="V266">
        <v>1</v>
      </c>
      <c r="W266" t="e">
        <f>VLOOKUP(U266,T1.Unique.Delivery!$AQ$2:$AW$2720,COLUMNS(T1.Unique.Delivery!$AQ$2701:$AW$2701),0)</f>
        <v>#N/A</v>
      </c>
    </row>
    <row r="267" spans="1:23" x14ac:dyDescent="0.3">
      <c r="A267" t="s">
        <v>1357</v>
      </c>
      <c r="B267" t="s">
        <v>1358</v>
      </c>
      <c r="C267" t="s">
        <v>1359</v>
      </c>
      <c r="D267" t="s">
        <v>568</v>
      </c>
      <c r="E267" t="s">
        <v>1436</v>
      </c>
      <c r="F267" t="s">
        <v>1437</v>
      </c>
      <c r="G267" t="s">
        <v>568</v>
      </c>
      <c r="H267" t="s">
        <v>1006</v>
      </c>
      <c r="I267" t="s">
        <v>54</v>
      </c>
      <c r="J267" t="s">
        <v>56</v>
      </c>
      <c r="K267" t="s">
        <v>993</v>
      </c>
      <c r="L267">
        <v>100330347</v>
      </c>
      <c r="M267" t="s">
        <v>1389</v>
      </c>
      <c r="N267" t="s">
        <v>47</v>
      </c>
      <c r="O267" t="s">
        <v>47</v>
      </c>
      <c r="P267" t="s">
        <v>1040</v>
      </c>
      <c r="Q267" t="s">
        <v>997</v>
      </c>
      <c r="R267">
        <v>1500</v>
      </c>
      <c r="S267" t="s">
        <v>998</v>
      </c>
      <c r="T267" t="s">
        <v>999</v>
      </c>
      <c r="U267" t="s">
        <v>1442</v>
      </c>
      <c r="V267">
        <v>1</v>
      </c>
      <c r="W267" t="e">
        <f>VLOOKUP(U267,T1.Unique.Delivery!$AQ$2:$AW$2720,COLUMNS(T1.Unique.Delivery!$AQ$2701:$AW$2701),0)</f>
        <v>#N/A</v>
      </c>
    </row>
    <row r="268" spans="1:23" x14ac:dyDescent="0.3">
      <c r="A268" t="s">
        <v>1357</v>
      </c>
      <c r="B268" t="s">
        <v>1358</v>
      </c>
      <c r="C268" t="s">
        <v>1359</v>
      </c>
      <c r="D268" t="s">
        <v>568</v>
      </c>
      <c r="E268" t="s">
        <v>1436</v>
      </c>
      <c r="F268" t="s">
        <v>1437</v>
      </c>
      <c r="G268" t="s">
        <v>568</v>
      </c>
      <c r="H268" t="s">
        <v>1006</v>
      </c>
      <c r="I268" t="s">
        <v>54</v>
      </c>
      <c r="J268" t="s">
        <v>56</v>
      </c>
      <c r="K268" t="s">
        <v>993</v>
      </c>
      <c r="L268">
        <v>100799945</v>
      </c>
      <c r="M268" t="s">
        <v>1443</v>
      </c>
      <c r="N268" t="s">
        <v>995</v>
      </c>
      <c r="O268" t="s">
        <v>996</v>
      </c>
      <c r="P268" s="1">
        <v>42372</v>
      </c>
      <c r="Q268" t="s">
        <v>997</v>
      </c>
      <c r="R268">
        <v>500</v>
      </c>
      <c r="S268" t="s">
        <v>998</v>
      </c>
      <c r="T268" t="s">
        <v>999</v>
      </c>
      <c r="U268" t="s">
        <v>1444</v>
      </c>
      <c r="V268">
        <v>1</v>
      </c>
      <c r="W268" t="e">
        <f>VLOOKUP(U268,T1.Unique.Delivery!$AQ$2:$AW$2720,COLUMNS(T1.Unique.Delivery!$AQ$2701:$AW$2701),0)</f>
        <v>#N/A</v>
      </c>
    </row>
    <row r="269" spans="1:23" x14ac:dyDescent="0.3">
      <c r="A269" t="s">
        <v>1357</v>
      </c>
      <c r="B269" t="s">
        <v>1358</v>
      </c>
      <c r="C269" t="s">
        <v>1359</v>
      </c>
      <c r="D269" t="s">
        <v>568</v>
      </c>
      <c r="E269" t="s">
        <v>1436</v>
      </c>
      <c r="F269" t="s">
        <v>1437</v>
      </c>
      <c r="G269" t="s">
        <v>568</v>
      </c>
      <c r="H269" t="s">
        <v>1006</v>
      </c>
      <c r="I269" t="s">
        <v>54</v>
      </c>
      <c r="J269" t="s">
        <v>56</v>
      </c>
      <c r="K269" t="s">
        <v>993</v>
      </c>
      <c r="L269">
        <v>100824635</v>
      </c>
      <c r="M269" t="s">
        <v>1445</v>
      </c>
      <c r="N269" t="s">
        <v>47</v>
      </c>
      <c r="O269" t="s">
        <v>47</v>
      </c>
      <c r="P269" s="1">
        <v>42008</v>
      </c>
      <c r="Q269" t="s">
        <v>997</v>
      </c>
      <c r="R269">
        <v>1200</v>
      </c>
      <c r="S269" t="s">
        <v>998</v>
      </c>
      <c r="T269" t="s">
        <v>999</v>
      </c>
      <c r="U269" t="s">
        <v>1446</v>
      </c>
      <c r="V269">
        <v>1</v>
      </c>
      <c r="W269" t="e">
        <f>VLOOKUP(U269,T1.Unique.Delivery!$AQ$2:$AW$2720,COLUMNS(T1.Unique.Delivery!$AQ$2701:$AW$2701),0)</f>
        <v>#N/A</v>
      </c>
    </row>
    <row r="270" spans="1:23" x14ac:dyDescent="0.3">
      <c r="A270" t="s">
        <v>1357</v>
      </c>
      <c r="B270" t="s">
        <v>1358</v>
      </c>
      <c r="C270" t="s">
        <v>1359</v>
      </c>
      <c r="D270" t="s">
        <v>568</v>
      </c>
      <c r="E270" t="s">
        <v>1436</v>
      </c>
      <c r="F270" t="s">
        <v>1437</v>
      </c>
      <c r="G270" t="s">
        <v>568</v>
      </c>
      <c r="H270" t="s">
        <v>1006</v>
      </c>
      <c r="I270" t="s">
        <v>54</v>
      </c>
      <c r="J270" t="s">
        <v>56</v>
      </c>
      <c r="K270" t="s">
        <v>993</v>
      </c>
      <c r="L270">
        <v>100873780</v>
      </c>
      <c r="M270" t="s">
        <v>1391</v>
      </c>
      <c r="N270" t="s">
        <v>47</v>
      </c>
      <c r="O270" t="s">
        <v>47</v>
      </c>
      <c r="P270" t="s">
        <v>1040</v>
      </c>
      <c r="Q270" t="s">
        <v>997</v>
      </c>
      <c r="R270">
        <v>180</v>
      </c>
      <c r="S270" t="s">
        <v>998</v>
      </c>
      <c r="T270" t="s">
        <v>999</v>
      </c>
      <c r="U270" t="s">
        <v>1447</v>
      </c>
      <c r="V270">
        <v>1</v>
      </c>
      <c r="W270" t="e">
        <f>VLOOKUP(U270,T1.Unique.Delivery!$AQ$2:$AW$2720,COLUMNS(T1.Unique.Delivery!$AQ$2701:$AW$2701),0)</f>
        <v>#N/A</v>
      </c>
    </row>
    <row r="271" spans="1:23" x14ac:dyDescent="0.3">
      <c r="A271" t="s">
        <v>1357</v>
      </c>
      <c r="B271" t="s">
        <v>1358</v>
      </c>
      <c r="C271" t="s">
        <v>1359</v>
      </c>
      <c r="D271" t="s">
        <v>568</v>
      </c>
      <c r="E271" t="s">
        <v>1436</v>
      </c>
      <c r="F271" t="s">
        <v>1437</v>
      </c>
      <c r="G271" t="s">
        <v>568</v>
      </c>
      <c r="H271" t="s">
        <v>1006</v>
      </c>
      <c r="I271" t="s">
        <v>54</v>
      </c>
      <c r="J271" t="s">
        <v>56</v>
      </c>
      <c r="K271" t="s">
        <v>993</v>
      </c>
      <c r="L271">
        <v>100894121</v>
      </c>
      <c r="M271" t="s">
        <v>1218</v>
      </c>
      <c r="N271" t="s">
        <v>47</v>
      </c>
      <c r="O271" t="s">
        <v>47</v>
      </c>
      <c r="P271" t="s">
        <v>1040</v>
      </c>
      <c r="Q271" t="s">
        <v>997</v>
      </c>
      <c r="R271">
        <v>1580</v>
      </c>
      <c r="S271" t="s">
        <v>998</v>
      </c>
      <c r="T271" t="s">
        <v>999</v>
      </c>
      <c r="U271" t="s">
        <v>1448</v>
      </c>
      <c r="V271">
        <v>1</v>
      </c>
      <c r="W271" t="e">
        <f>VLOOKUP(U271,T1.Unique.Delivery!$AQ$2:$AW$2720,COLUMNS(T1.Unique.Delivery!$AQ$2701:$AW$2701),0)</f>
        <v>#N/A</v>
      </c>
    </row>
    <row r="272" spans="1:23" x14ac:dyDescent="0.3">
      <c r="A272" t="s">
        <v>1357</v>
      </c>
      <c r="B272" t="s">
        <v>1358</v>
      </c>
      <c r="C272" t="s">
        <v>1359</v>
      </c>
      <c r="D272" t="s">
        <v>568</v>
      </c>
      <c r="E272" t="s">
        <v>1436</v>
      </c>
      <c r="F272" t="s">
        <v>1437</v>
      </c>
      <c r="G272" t="s">
        <v>568</v>
      </c>
      <c r="H272" t="s">
        <v>1006</v>
      </c>
      <c r="I272" t="s">
        <v>54</v>
      </c>
      <c r="J272" t="s">
        <v>56</v>
      </c>
      <c r="K272" t="s">
        <v>993</v>
      </c>
      <c r="L272">
        <v>100934883</v>
      </c>
      <c r="M272" t="s">
        <v>55</v>
      </c>
      <c r="N272" t="s">
        <v>995</v>
      </c>
      <c r="O272" t="s">
        <v>996</v>
      </c>
      <c r="P272" s="1">
        <v>42373</v>
      </c>
      <c r="Q272" t="s">
        <v>997</v>
      </c>
      <c r="R272">
        <v>648</v>
      </c>
      <c r="S272" t="s">
        <v>998</v>
      </c>
      <c r="T272" t="s">
        <v>999</v>
      </c>
      <c r="U272" t="s">
        <v>1449</v>
      </c>
      <c r="V272">
        <v>1</v>
      </c>
      <c r="W272" t="e">
        <f>VLOOKUP(U272,T1.Unique.Delivery!$AQ$2:$AW$2720,COLUMNS(T1.Unique.Delivery!$AQ$2701:$AW$2701),0)</f>
        <v>#N/A</v>
      </c>
    </row>
    <row r="273" spans="1:23" x14ac:dyDescent="0.3">
      <c r="A273" t="s">
        <v>1357</v>
      </c>
      <c r="B273" t="s">
        <v>1358</v>
      </c>
      <c r="C273" t="s">
        <v>1359</v>
      </c>
      <c r="D273" t="s">
        <v>568</v>
      </c>
      <c r="E273" t="s">
        <v>1436</v>
      </c>
      <c r="F273" t="s">
        <v>1437</v>
      </c>
      <c r="G273" t="s">
        <v>568</v>
      </c>
      <c r="H273" t="s">
        <v>1006</v>
      </c>
      <c r="I273" t="s">
        <v>54</v>
      </c>
      <c r="J273" t="s">
        <v>56</v>
      </c>
      <c r="K273" t="s">
        <v>993</v>
      </c>
      <c r="L273">
        <v>100994845</v>
      </c>
      <c r="M273" t="s">
        <v>1450</v>
      </c>
      <c r="N273" t="s">
        <v>995</v>
      </c>
      <c r="O273" t="s">
        <v>996</v>
      </c>
      <c r="P273" s="1">
        <v>42378</v>
      </c>
      <c r="Q273" t="s">
        <v>997</v>
      </c>
      <c r="R273">
        <v>1200</v>
      </c>
      <c r="S273" t="s">
        <v>998</v>
      </c>
      <c r="T273" t="s">
        <v>999</v>
      </c>
      <c r="U273" t="s">
        <v>1451</v>
      </c>
      <c r="V273">
        <v>1</v>
      </c>
      <c r="W273" t="e">
        <f>VLOOKUP(U273,T1.Unique.Delivery!$AQ$2:$AW$2720,COLUMNS(T1.Unique.Delivery!$AQ$2701:$AW$2701),0)</f>
        <v>#N/A</v>
      </c>
    </row>
    <row r="274" spans="1:23" x14ac:dyDescent="0.3">
      <c r="A274" t="s">
        <v>1357</v>
      </c>
      <c r="B274" t="s">
        <v>1358</v>
      </c>
      <c r="C274" t="s">
        <v>1359</v>
      </c>
      <c r="D274" t="s">
        <v>568</v>
      </c>
      <c r="E274" t="s">
        <v>1436</v>
      </c>
      <c r="F274" t="s">
        <v>1437</v>
      </c>
      <c r="G274" t="s">
        <v>568</v>
      </c>
      <c r="H274" t="s">
        <v>1006</v>
      </c>
      <c r="I274" t="s">
        <v>54</v>
      </c>
      <c r="J274" t="s">
        <v>56</v>
      </c>
      <c r="K274" t="s">
        <v>993</v>
      </c>
      <c r="L274">
        <v>101015177</v>
      </c>
      <c r="M274" t="s">
        <v>1394</v>
      </c>
      <c r="N274" t="s">
        <v>47</v>
      </c>
      <c r="O274" t="s">
        <v>47</v>
      </c>
      <c r="P274" t="s">
        <v>1040</v>
      </c>
      <c r="Q274" t="s">
        <v>997</v>
      </c>
      <c r="R274">
        <v>800</v>
      </c>
      <c r="S274" t="s">
        <v>998</v>
      </c>
      <c r="T274" t="s">
        <v>999</v>
      </c>
      <c r="U274" t="s">
        <v>1452</v>
      </c>
      <c r="V274">
        <v>1</v>
      </c>
      <c r="W274" t="e">
        <f>VLOOKUP(U274,T1.Unique.Delivery!$AQ$2:$AW$2720,COLUMNS(T1.Unique.Delivery!$AQ$2701:$AW$2701),0)</f>
        <v>#N/A</v>
      </c>
    </row>
    <row r="275" spans="1:23" x14ac:dyDescent="0.3">
      <c r="A275" t="s">
        <v>1357</v>
      </c>
      <c r="B275" t="s">
        <v>1358</v>
      </c>
      <c r="C275" t="s">
        <v>1359</v>
      </c>
      <c r="D275" t="s">
        <v>568</v>
      </c>
      <c r="E275" t="s">
        <v>1436</v>
      </c>
      <c r="F275" t="s">
        <v>1437</v>
      </c>
      <c r="G275" t="s">
        <v>568</v>
      </c>
      <c r="H275" t="s">
        <v>1006</v>
      </c>
      <c r="I275" t="s">
        <v>54</v>
      </c>
      <c r="J275" t="s">
        <v>56</v>
      </c>
      <c r="K275" t="s">
        <v>993</v>
      </c>
      <c r="L275">
        <v>101093720</v>
      </c>
      <c r="M275" t="s">
        <v>55</v>
      </c>
      <c r="N275" t="s">
        <v>995</v>
      </c>
      <c r="O275" t="s">
        <v>996</v>
      </c>
      <c r="P275" s="1">
        <v>42379</v>
      </c>
      <c r="Q275" t="s">
        <v>997</v>
      </c>
      <c r="R275">
        <v>648</v>
      </c>
      <c r="S275" t="s">
        <v>998</v>
      </c>
      <c r="T275" t="s">
        <v>999</v>
      </c>
      <c r="U275" t="s">
        <v>1453</v>
      </c>
      <c r="V275">
        <v>1</v>
      </c>
      <c r="W275" t="e">
        <f>VLOOKUP(U275,T1.Unique.Delivery!$AQ$2:$AW$2720,COLUMNS(T1.Unique.Delivery!$AQ$2701:$AW$2701),0)</f>
        <v>#N/A</v>
      </c>
    </row>
    <row r="276" spans="1:23" x14ac:dyDescent="0.3">
      <c r="A276" t="s">
        <v>1357</v>
      </c>
      <c r="B276" t="s">
        <v>1358</v>
      </c>
      <c r="C276" t="s">
        <v>1359</v>
      </c>
      <c r="D276" t="s">
        <v>568</v>
      </c>
      <c r="E276" t="s">
        <v>1436</v>
      </c>
      <c r="F276" t="s">
        <v>1437</v>
      </c>
      <c r="G276" t="s">
        <v>568</v>
      </c>
      <c r="H276" t="s">
        <v>1006</v>
      </c>
      <c r="I276" t="s">
        <v>54</v>
      </c>
      <c r="J276" t="s">
        <v>56</v>
      </c>
      <c r="K276" t="s">
        <v>993</v>
      </c>
      <c r="L276">
        <v>101118257</v>
      </c>
      <c r="M276" t="s">
        <v>1396</v>
      </c>
      <c r="N276" t="s">
        <v>47</v>
      </c>
      <c r="O276" t="s">
        <v>47</v>
      </c>
      <c r="P276" t="s">
        <v>1040</v>
      </c>
      <c r="Q276" t="s">
        <v>997</v>
      </c>
      <c r="R276">
        <v>980</v>
      </c>
      <c r="S276" t="s">
        <v>998</v>
      </c>
      <c r="T276" t="s">
        <v>999</v>
      </c>
      <c r="U276" t="s">
        <v>1454</v>
      </c>
      <c r="V276">
        <v>1</v>
      </c>
      <c r="W276" t="e">
        <f>VLOOKUP(U276,T1.Unique.Delivery!$AQ$2:$AW$2720,COLUMNS(T1.Unique.Delivery!$AQ$2701:$AW$2701),0)</f>
        <v>#N/A</v>
      </c>
    </row>
    <row r="277" spans="1:23" x14ac:dyDescent="0.3">
      <c r="A277" t="s">
        <v>1357</v>
      </c>
      <c r="B277" t="s">
        <v>1358</v>
      </c>
      <c r="C277" t="s">
        <v>1359</v>
      </c>
      <c r="D277" t="s">
        <v>568</v>
      </c>
      <c r="E277" t="s">
        <v>1436</v>
      </c>
      <c r="F277" t="s">
        <v>1437</v>
      </c>
      <c r="G277" t="s">
        <v>568</v>
      </c>
      <c r="H277" t="s">
        <v>1006</v>
      </c>
      <c r="I277" t="s">
        <v>54</v>
      </c>
      <c r="J277" t="s">
        <v>129</v>
      </c>
      <c r="K277" t="s">
        <v>1012</v>
      </c>
      <c r="L277">
        <v>100301669</v>
      </c>
      <c r="M277" t="s">
        <v>1362</v>
      </c>
      <c r="N277" t="s">
        <v>47</v>
      </c>
      <c r="O277" t="s">
        <v>47</v>
      </c>
      <c r="P277" s="1">
        <v>41645</v>
      </c>
      <c r="Q277" t="s">
        <v>997</v>
      </c>
      <c r="R277">
        <v>479.45</v>
      </c>
      <c r="S277" t="s">
        <v>998</v>
      </c>
      <c r="T277" t="s">
        <v>999</v>
      </c>
      <c r="U277" t="s">
        <v>1455</v>
      </c>
      <c r="V277">
        <v>1</v>
      </c>
      <c r="W277" t="e">
        <f>VLOOKUP(U277,T1.Unique.Delivery!$AQ$2:$AW$2720,COLUMNS(T1.Unique.Delivery!$AQ$2701:$AW$2701),0)</f>
        <v>#N/A</v>
      </c>
    </row>
    <row r="278" spans="1:23" x14ac:dyDescent="0.3">
      <c r="A278" t="s">
        <v>1357</v>
      </c>
      <c r="B278" t="s">
        <v>1358</v>
      </c>
      <c r="C278" t="s">
        <v>1359</v>
      </c>
      <c r="D278" t="s">
        <v>568</v>
      </c>
      <c r="E278" t="s">
        <v>1436</v>
      </c>
      <c r="F278" t="s">
        <v>1437</v>
      </c>
      <c r="G278" t="s">
        <v>568</v>
      </c>
      <c r="H278" t="s">
        <v>1006</v>
      </c>
      <c r="I278" t="s">
        <v>54</v>
      </c>
      <c r="J278" t="s">
        <v>129</v>
      </c>
      <c r="K278" t="s">
        <v>1012</v>
      </c>
      <c r="L278">
        <v>101102244</v>
      </c>
      <c r="M278" t="s">
        <v>1364</v>
      </c>
      <c r="N278" t="s">
        <v>47</v>
      </c>
      <c r="O278" t="s">
        <v>47</v>
      </c>
      <c r="P278" s="1">
        <v>42376</v>
      </c>
      <c r="Q278" t="s">
        <v>997</v>
      </c>
      <c r="R278">
        <v>460</v>
      </c>
      <c r="S278" t="s">
        <v>998</v>
      </c>
      <c r="T278" t="s">
        <v>999</v>
      </c>
      <c r="U278" t="s">
        <v>1456</v>
      </c>
      <c r="V278">
        <v>1</v>
      </c>
      <c r="W278" t="e">
        <f>VLOOKUP(U278,T1.Unique.Delivery!$AQ$2:$AW$2720,COLUMNS(T1.Unique.Delivery!$AQ$2701:$AW$2701),0)</f>
        <v>#N/A</v>
      </c>
    </row>
    <row r="279" spans="1:23" x14ac:dyDescent="0.3">
      <c r="A279" t="s">
        <v>1357</v>
      </c>
      <c r="B279" t="s">
        <v>1358</v>
      </c>
      <c r="C279" t="s">
        <v>1359</v>
      </c>
      <c r="D279" t="s">
        <v>568</v>
      </c>
      <c r="E279" t="s">
        <v>1436</v>
      </c>
      <c r="F279" t="s">
        <v>1437</v>
      </c>
      <c r="G279" t="s">
        <v>568</v>
      </c>
      <c r="H279" t="s">
        <v>1006</v>
      </c>
      <c r="I279" t="s">
        <v>54</v>
      </c>
      <c r="J279" t="s">
        <v>80</v>
      </c>
      <c r="K279" t="s">
        <v>1014</v>
      </c>
      <c r="L279">
        <v>100301669</v>
      </c>
      <c r="M279" t="s">
        <v>1362</v>
      </c>
      <c r="N279" t="s">
        <v>47</v>
      </c>
      <c r="O279" t="s">
        <v>47</v>
      </c>
      <c r="P279" s="1">
        <v>41645</v>
      </c>
      <c r="Q279" t="s">
        <v>997</v>
      </c>
      <c r="R279">
        <v>579.22</v>
      </c>
      <c r="S279" t="s">
        <v>998</v>
      </c>
      <c r="T279" t="s">
        <v>999</v>
      </c>
      <c r="U279" t="s">
        <v>1457</v>
      </c>
      <c r="V279">
        <v>1</v>
      </c>
      <c r="W279" t="e">
        <f>VLOOKUP(U279,T1.Unique.Delivery!$AQ$2:$AW$2720,COLUMNS(T1.Unique.Delivery!$AQ$2701:$AW$2701),0)</f>
        <v>#N/A</v>
      </c>
    </row>
    <row r="280" spans="1:23" x14ac:dyDescent="0.3">
      <c r="A280" t="s">
        <v>1357</v>
      </c>
      <c r="B280" t="s">
        <v>1358</v>
      </c>
      <c r="C280" t="s">
        <v>1359</v>
      </c>
      <c r="D280" t="s">
        <v>568</v>
      </c>
      <c r="E280" t="s">
        <v>1436</v>
      </c>
      <c r="F280" t="s">
        <v>1437</v>
      </c>
      <c r="G280" t="s">
        <v>568</v>
      </c>
      <c r="H280" t="s">
        <v>1006</v>
      </c>
      <c r="I280" t="s">
        <v>54</v>
      </c>
      <c r="J280" t="s">
        <v>80</v>
      </c>
      <c r="K280" t="s">
        <v>1014</v>
      </c>
      <c r="L280">
        <v>101102244</v>
      </c>
      <c r="M280" t="s">
        <v>1364</v>
      </c>
      <c r="N280" t="s">
        <v>47</v>
      </c>
      <c r="O280" t="s">
        <v>47</v>
      </c>
      <c r="P280" s="1">
        <v>42376</v>
      </c>
      <c r="Q280" t="s">
        <v>997</v>
      </c>
      <c r="R280">
        <v>838</v>
      </c>
      <c r="S280" t="s">
        <v>998</v>
      </c>
      <c r="T280" t="s">
        <v>999</v>
      </c>
      <c r="U280" t="s">
        <v>1458</v>
      </c>
      <c r="V280">
        <v>1</v>
      </c>
      <c r="W280" t="e">
        <f>VLOOKUP(U280,T1.Unique.Delivery!$AQ$2:$AW$2720,COLUMNS(T1.Unique.Delivery!$AQ$2701:$AW$2701),0)</f>
        <v>#N/A</v>
      </c>
    </row>
    <row r="281" spans="1:23" x14ac:dyDescent="0.3">
      <c r="A281" t="s">
        <v>1357</v>
      </c>
      <c r="B281" t="s">
        <v>1358</v>
      </c>
      <c r="C281" t="s">
        <v>1359</v>
      </c>
      <c r="D281" t="s">
        <v>568</v>
      </c>
      <c r="E281" t="s">
        <v>1436</v>
      </c>
      <c r="F281" t="s">
        <v>1437</v>
      </c>
      <c r="G281" t="s">
        <v>568</v>
      </c>
      <c r="H281" t="s">
        <v>1006</v>
      </c>
      <c r="I281" t="s">
        <v>54</v>
      </c>
      <c r="J281" t="s">
        <v>1002</v>
      </c>
      <c r="K281" t="s">
        <v>993</v>
      </c>
      <c r="L281">
        <v>100297681</v>
      </c>
      <c r="M281" t="s">
        <v>1216</v>
      </c>
      <c r="N281" t="s">
        <v>47</v>
      </c>
      <c r="O281" t="s">
        <v>47</v>
      </c>
      <c r="P281" t="s">
        <v>1040</v>
      </c>
      <c r="Q281" t="s">
        <v>997</v>
      </c>
      <c r="R281">
        <v>1200</v>
      </c>
      <c r="S281" t="s">
        <v>998</v>
      </c>
      <c r="T281" t="s">
        <v>999</v>
      </c>
      <c r="U281" t="s">
        <v>1459</v>
      </c>
      <c r="V281">
        <v>1</v>
      </c>
      <c r="W281" t="e">
        <f>VLOOKUP(U281,T1.Unique.Delivery!$AQ$2:$AW$2720,COLUMNS(T1.Unique.Delivery!$AQ$2701:$AW$2701),0)</f>
        <v>#N/A</v>
      </c>
    </row>
    <row r="282" spans="1:23" x14ac:dyDescent="0.3">
      <c r="A282" t="s">
        <v>1357</v>
      </c>
      <c r="B282" t="s">
        <v>1358</v>
      </c>
      <c r="C282" t="s">
        <v>1359</v>
      </c>
      <c r="D282" t="s">
        <v>568</v>
      </c>
      <c r="E282" t="s">
        <v>1436</v>
      </c>
      <c r="F282" t="s">
        <v>1437</v>
      </c>
      <c r="G282" t="s">
        <v>568</v>
      </c>
      <c r="H282" t="s">
        <v>1006</v>
      </c>
      <c r="I282" t="s">
        <v>54</v>
      </c>
      <c r="J282" t="s">
        <v>1002</v>
      </c>
      <c r="K282" t="s">
        <v>993</v>
      </c>
      <c r="L282">
        <v>100330347</v>
      </c>
      <c r="M282" t="s">
        <v>1389</v>
      </c>
      <c r="N282" t="s">
        <v>47</v>
      </c>
      <c r="O282" t="s">
        <v>47</v>
      </c>
      <c r="P282" t="s">
        <v>1040</v>
      </c>
      <c r="Q282" t="s">
        <v>997</v>
      </c>
      <c r="R282">
        <v>1500</v>
      </c>
      <c r="S282" t="s">
        <v>998</v>
      </c>
      <c r="T282" t="s">
        <v>999</v>
      </c>
      <c r="U282" t="s">
        <v>1460</v>
      </c>
      <c r="V282">
        <v>1</v>
      </c>
      <c r="W282" t="e">
        <f>VLOOKUP(U282,T1.Unique.Delivery!$AQ$2:$AW$2720,COLUMNS(T1.Unique.Delivery!$AQ$2701:$AW$2701),0)</f>
        <v>#N/A</v>
      </c>
    </row>
    <row r="283" spans="1:23" x14ac:dyDescent="0.3">
      <c r="A283" t="s">
        <v>1357</v>
      </c>
      <c r="B283" t="s">
        <v>1358</v>
      </c>
      <c r="C283" t="s">
        <v>1359</v>
      </c>
      <c r="D283" t="s">
        <v>568</v>
      </c>
      <c r="E283" t="s">
        <v>1436</v>
      </c>
      <c r="F283" t="s">
        <v>1437</v>
      </c>
      <c r="G283" t="s">
        <v>568</v>
      </c>
      <c r="H283" t="s">
        <v>1006</v>
      </c>
      <c r="I283" t="s">
        <v>54</v>
      </c>
      <c r="J283" t="s">
        <v>1002</v>
      </c>
      <c r="K283" t="s">
        <v>993</v>
      </c>
      <c r="L283">
        <v>100873780</v>
      </c>
      <c r="M283" t="s">
        <v>1391</v>
      </c>
      <c r="N283" t="s">
        <v>47</v>
      </c>
      <c r="O283" t="s">
        <v>47</v>
      </c>
      <c r="P283" t="s">
        <v>1040</v>
      </c>
      <c r="Q283" t="s">
        <v>997</v>
      </c>
      <c r="R283">
        <v>180</v>
      </c>
      <c r="S283" t="s">
        <v>998</v>
      </c>
      <c r="T283" t="s">
        <v>999</v>
      </c>
      <c r="U283" t="s">
        <v>1461</v>
      </c>
      <c r="V283">
        <v>1</v>
      </c>
      <c r="W283" t="e">
        <f>VLOOKUP(U283,T1.Unique.Delivery!$AQ$2:$AW$2720,COLUMNS(T1.Unique.Delivery!$AQ$2701:$AW$2701),0)</f>
        <v>#N/A</v>
      </c>
    </row>
    <row r="284" spans="1:23" x14ac:dyDescent="0.3">
      <c r="A284" t="s">
        <v>1357</v>
      </c>
      <c r="B284" t="s">
        <v>1358</v>
      </c>
      <c r="C284" t="s">
        <v>1359</v>
      </c>
      <c r="D284" t="s">
        <v>568</v>
      </c>
      <c r="E284" t="s">
        <v>1436</v>
      </c>
      <c r="F284" t="s">
        <v>1437</v>
      </c>
      <c r="G284" t="s">
        <v>568</v>
      </c>
      <c r="H284" t="s">
        <v>1006</v>
      </c>
      <c r="I284" t="s">
        <v>54</v>
      </c>
      <c r="J284" t="s">
        <v>1002</v>
      </c>
      <c r="K284" t="s">
        <v>993</v>
      </c>
      <c r="L284">
        <v>100894121</v>
      </c>
      <c r="M284" t="s">
        <v>1218</v>
      </c>
      <c r="N284" t="s">
        <v>47</v>
      </c>
      <c r="O284" t="s">
        <v>47</v>
      </c>
      <c r="P284" t="s">
        <v>1040</v>
      </c>
      <c r="Q284" t="s">
        <v>997</v>
      </c>
      <c r="R284">
        <v>1692</v>
      </c>
      <c r="S284" t="s">
        <v>998</v>
      </c>
      <c r="T284" t="s">
        <v>999</v>
      </c>
      <c r="U284" t="s">
        <v>1462</v>
      </c>
      <c r="V284">
        <v>1</v>
      </c>
      <c r="W284" t="e">
        <f>VLOOKUP(U284,T1.Unique.Delivery!$AQ$2:$AW$2720,COLUMNS(T1.Unique.Delivery!$AQ$2701:$AW$2701),0)</f>
        <v>#N/A</v>
      </c>
    </row>
    <row r="285" spans="1:23" x14ac:dyDescent="0.3">
      <c r="A285" t="s">
        <v>1357</v>
      </c>
      <c r="B285" t="s">
        <v>1358</v>
      </c>
      <c r="C285" t="s">
        <v>1359</v>
      </c>
      <c r="D285" t="s">
        <v>568</v>
      </c>
      <c r="E285" t="s">
        <v>1436</v>
      </c>
      <c r="F285" t="s">
        <v>1437</v>
      </c>
      <c r="G285" t="s">
        <v>568</v>
      </c>
      <c r="H285" t="s">
        <v>1006</v>
      </c>
      <c r="I285" t="s">
        <v>54</v>
      </c>
      <c r="J285" t="s">
        <v>1002</v>
      </c>
      <c r="K285" t="s">
        <v>993</v>
      </c>
      <c r="L285">
        <v>101015177</v>
      </c>
      <c r="M285" t="s">
        <v>1394</v>
      </c>
      <c r="N285" t="s">
        <v>47</v>
      </c>
      <c r="O285" t="s">
        <v>47</v>
      </c>
      <c r="P285" t="s">
        <v>1040</v>
      </c>
      <c r="Q285" t="s">
        <v>997</v>
      </c>
      <c r="R285">
        <v>900</v>
      </c>
      <c r="S285" t="s">
        <v>998</v>
      </c>
      <c r="T285" t="s">
        <v>999</v>
      </c>
      <c r="U285" t="s">
        <v>1463</v>
      </c>
      <c r="V285">
        <v>1</v>
      </c>
      <c r="W285" t="e">
        <f>VLOOKUP(U285,T1.Unique.Delivery!$AQ$2:$AW$2720,COLUMNS(T1.Unique.Delivery!$AQ$2701:$AW$2701),0)</f>
        <v>#N/A</v>
      </c>
    </row>
    <row r="286" spans="1:23" x14ac:dyDescent="0.3">
      <c r="A286" t="s">
        <v>1357</v>
      </c>
      <c r="B286" t="s">
        <v>1358</v>
      </c>
      <c r="C286" t="s">
        <v>1359</v>
      </c>
      <c r="D286" t="s">
        <v>568</v>
      </c>
      <c r="E286" t="s">
        <v>1436</v>
      </c>
      <c r="F286" t="s">
        <v>1437</v>
      </c>
      <c r="G286" t="s">
        <v>568</v>
      </c>
      <c r="H286" t="s">
        <v>1006</v>
      </c>
      <c r="I286" t="s">
        <v>54</v>
      </c>
      <c r="J286" t="s">
        <v>1002</v>
      </c>
      <c r="K286" t="s">
        <v>993</v>
      </c>
      <c r="L286">
        <v>101118257</v>
      </c>
      <c r="M286" t="s">
        <v>1396</v>
      </c>
      <c r="N286" t="s">
        <v>47</v>
      </c>
      <c r="O286" t="s">
        <v>47</v>
      </c>
      <c r="P286" t="s">
        <v>1040</v>
      </c>
      <c r="Q286" t="s">
        <v>997</v>
      </c>
      <c r="R286">
        <v>980</v>
      </c>
      <c r="S286" t="s">
        <v>998</v>
      </c>
      <c r="T286" t="s">
        <v>999</v>
      </c>
      <c r="U286" t="s">
        <v>1464</v>
      </c>
      <c r="V286">
        <v>1</v>
      </c>
      <c r="W286" t="e">
        <f>VLOOKUP(U286,T1.Unique.Delivery!$AQ$2:$AW$2720,COLUMNS(T1.Unique.Delivery!$AQ$2701:$AW$2701),0)</f>
        <v>#N/A</v>
      </c>
    </row>
    <row r="287" spans="1:23" x14ac:dyDescent="0.3">
      <c r="A287" t="s">
        <v>1357</v>
      </c>
      <c r="B287" t="s">
        <v>1358</v>
      </c>
      <c r="C287" t="s">
        <v>1359</v>
      </c>
      <c r="D287" t="s">
        <v>568</v>
      </c>
      <c r="E287" t="s">
        <v>1436</v>
      </c>
      <c r="F287" t="s">
        <v>1437</v>
      </c>
      <c r="G287" t="s">
        <v>568</v>
      </c>
      <c r="H287" t="s">
        <v>1006</v>
      </c>
      <c r="I287" t="s">
        <v>54</v>
      </c>
      <c r="J287" t="s">
        <v>159</v>
      </c>
      <c r="K287" t="s">
        <v>1016</v>
      </c>
      <c r="L287">
        <v>100301669</v>
      </c>
      <c r="M287" t="s">
        <v>1362</v>
      </c>
      <c r="N287" t="s">
        <v>47</v>
      </c>
      <c r="O287" t="s">
        <v>47</v>
      </c>
      <c r="P287" s="1">
        <v>41645</v>
      </c>
      <c r="Q287" t="s">
        <v>997</v>
      </c>
      <c r="R287">
        <v>461.63</v>
      </c>
      <c r="S287" t="s">
        <v>998</v>
      </c>
      <c r="T287" t="s">
        <v>999</v>
      </c>
      <c r="U287" t="s">
        <v>1465</v>
      </c>
      <c r="V287">
        <v>1</v>
      </c>
      <c r="W287" t="e">
        <f>VLOOKUP(U287,T1.Unique.Delivery!$AQ$2:$AW$2720,COLUMNS(T1.Unique.Delivery!$AQ$2701:$AW$2701),0)</f>
        <v>#N/A</v>
      </c>
    </row>
    <row r="288" spans="1:23" x14ac:dyDescent="0.3">
      <c r="A288" t="s">
        <v>1357</v>
      </c>
      <c r="B288" t="s">
        <v>1358</v>
      </c>
      <c r="C288" t="s">
        <v>1359</v>
      </c>
      <c r="D288" t="s">
        <v>568</v>
      </c>
      <c r="E288" t="s">
        <v>1436</v>
      </c>
      <c r="F288" t="s">
        <v>1437</v>
      </c>
      <c r="G288" t="s">
        <v>568</v>
      </c>
      <c r="H288" t="s">
        <v>1006</v>
      </c>
      <c r="I288" t="s">
        <v>54</v>
      </c>
      <c r="J288" t="s">
        <v>159</v>
      </c>
      <c r="K288" t="s">
        <v>1016</v>
      </c>
      <c r="L288">
        <v>101102244</v>
      </c>
      <c r="M288" t="s">
        <v>1364</v>
      </c>
      <c r="N288" t="s">
        <v>47</v>
      </c>
      <c r="O288" t="s">
        <v>47</v>
      </c>
      <c r="P288" s="1">
        <v>42376</v>
      </c>
      <c r="Q288" t="s">
        <v>997</v>
      </c>
      <c r="R288">
        <v>415</v>
      </c>
      <c r="S288" t="s">
        <v>998</v>
      </c>
      <c r="T288" t="s">
        <v>999</v>
      </c>
      <c r="U288" t="s">
        <v>1466</v>
      </c>
      <c r="V288">
        <v>1</v>
      </c>
      <c r="W288" t="e">
        <f>VLOOKUP(U288,T1.Unique.Delivery!$AQ$2:$AW$2720,COLUMNS(T1.Unique.Delivery!$AQ$2701:$AW$2701),0)</f>
        <v>#N/A</v>
      </c>
    </row>
    <row r="289" spans="1:23" x14ac:dyDescent="0.3">
      <c r="A289" t="s">
        <v>1357</v>
      </c>
      <c r="B289" t="s">
        <v>1358</v>
      </c>
      <c r="C289" t="s">
        <v>1359</v>
      </c>
      <c r="D289" t="s">
        <v>568</v>
      </c>
      <c r="E289" t="s">
        <v>1467</v>
      </c>
      <c r="F289" t="s">
        <v>1468</v>
      </c>
      <c r="G289" t="s">
        <v>568</v>
      </c>
      <c r="H289" t="s">
        <v>1006</v>
      </c>
      <c r="I289" t="s">
        <v>54</v>
      </c>
      <c r="J289" t="s">
        <v>66</v>
      </c>
      <c r="K289" t="s">
        <v>1007</v>
      </c>
      <c r="L289">
        <v>100301669</v>
      </c>
      <c r="M289" t="s">
        <v>1362</v>
      </c>
      <c r="N289" t="s">
        <v>47</v>
      </c>
      <c r="O289" t="s">
        <v>47</v>
      </c>
      <c r="P289" s="1">
        <v>41645</v>
      </c>
      <c r="Q289" t="s">
        <v>997</v>
      </c>
      <c r="R289">
        <v>4196.7700000000004</v>
      </c>
      <c r="S289" t="s">
        <v>998</v>
      </c>
      <c r="T289" t="s">
        <v>999</v>
      </c>
      <c r="U289" t="s">
        <v>1469</v>
      </c>
      <c r="V289">
        <v>1</v>
      </c>
      <c r="W289" t="e">
        <f>VLOOKUP(U289,T1.Unique.Delivery!$AQ$2:$AW$2720,COLUMNS(T1.Unique.Delivery!$AQ$2701:$AW$2701),0)</f>
        <v>#N/A</v>
      </c>
    </row>
    <row r="290" spans="1:23" x14ac:dyDescent="0.3">
      <c r="A290" t="s">
        <v>1357</v>
      </c>
      <c r="B290" t="s">
        <v>1358</v>
      </c>
      <c r="C290" t="s">
        <v>1359</v>
      </c>
      <c r="D290" t="s">
        <v>568</v>
      </c>
      <c r="E290" t="s">
        <v>1467</v>
      </c>
      <c r="F290" t="s">
        <v>1468</v>
      </c>
      <c r="G290" t="s">
        <v>568</v>
      </c>
      <c r="H290" t="s">
        <v>1006</v>
      </c>
      <c r="I290" t="s">
        <v>54</v>
      </c>
      <c r="J290" t="s">
        <v>66</v>
      </c>
      <c r="K290" t="s">
        <v>1007</v>
      </c>
      <c r="L290">
        <v>101102244</v>
      </c>
      <c r="M290" t="s">
        <v>1364</v>
      </c>
      <c r="N290" t="s">
        <v>47</v>
      </c>
      <c r="O290" t="s">
        <v>47</v>
      </c>
      <c r="P290" s="1">
        <v>42376</v>
      </c>
      <c r="Q290" t="s">
        <v>997</v>
      </c>
      <c r="R290">
        <v>3348</v>
      </c>
      <c r="S290" t="s">
        <v>998</v>
      </c>
      <c r="T290" t="s">
        <v>999</v>
      </c>
      <c r="U290" t="s">
        <v>1470</v>
      </c>
      <c r="V290">
        <v>1</v>
      </c>
      <c r="W290" t="e">
        <f>VLOOKUP(U290,T1.Unique.Delivery!$AQ$2:$AW$2720,COLUMNS(T1.Unique.Delivery!$AQ$2701:$AW$2701),0)</f>
        <v>#N/A</v>
      </c>
    </row>
    <row r="291" spans="1:23" x14ac:dyDescent="0.3">
      <c r="A291" t="s">
        <v>1357</v>
      </c>
      <c r="B291" t="s">
        <v>1358</v>
      </c>
      <c r="C291" t="s">
        <v>1359</v>
      </c>
      <c r="D291" t="s">
        <v>568</v>
      </c>
      <c r="E291" t="s">
        <v>1467</v>
      </c>
      <c r="F291" t="s">
        <v>1468</v>
      </c>
      <c r="G291" t="s">
        <v>568</v>
      </c>
      <c r="H291" t="s">
        <v>1006</v>
      </c>
      <c r="I291" t="s">
        <v>54</v>
      </c>
      <c r="J291" t="s">
        <v>129</v>
      </c>
      <c r="K291" t="s">
        <v>1012</v>
      </c>
      <c r="L291">
        <v>100301669</v>
      </c>
      <c r="M291" t="s">
        <v>1362</v>
      </c>
      <c r="N291" t="s">
        <v>47</v>
      </c>
      <c r="O291" t="s">
        <v>47</v>
      </c>
      <c r="P291" s="1">
        <v>41645</v>
      </c>
      <c r="Q291" t="s">
        <v>997</v>
      </c>
      <c r="R291">
        <v>2940.15</v>
      </c>
      <c r="S291" t="s">
        <v>998</v>
      </c>
      <c r="T291" t="s">
        <v>999</v>
      </c>
      <c r="U291" t="s">
        <v>1471</v>
      </c>
      <c r="V291">
        <v>1</v>
      </c>
      <c r="W291" t="e">
        <f>VLOOKUP(U291,T1.Unique.Delivery!$AQ$2:$AW$2720,COLUMNS(T1.Unique.Delivery!$AQ$2701:$AW$2701),0)</f>
        <v>#N/A</v>
      </c>
    </row>
    <row r="292" spans="1:23" x14ac:dyDescent="0.3">
      <c r="A292" t="s">
        <v>1357</v>
      </c>
      <c r="B292" t="s">
        <v>1358</v>
      </c>
      <c r="C292" t="s">
        <v>1359</v>
      </c>
      <c r="D292" t="s">
        <v>568</v>
      </c>
      <c r="E292" t="s">
        <v>1467</v>
      </c>
      <c r="F292" t="s">
        <v>1468</v>
      </c>
      <c r="G292" t="s">
        <v>568</v>
      </c>
      <c r="H292" t="s">
        <v>1006</v>
      </c>
      <c r="I292" t="s">
        <v>54</v>
      </c>
      <c r="J292" t="s">
        <v>129</v>
      </c>
      <c r="K292" t="s">
        <v>1012</v>
      </c>
      <c r="L292">
        <v>101102244</v>
      </c>
      <c r="M292" t="s">
        <v>1364</v>
      </c>
      <c r="N292" t="s">
        <v>47</v>
      </c>
      <c r="O292" t="s">
        <v>47</v>
      </c>
      <c r="P292" s="1">
        <v>42376</v>
      </c>
      <c r="Q292" t="s">
        <v>997</v>
      </c>
      <c r="R292">
        <v>2452</v>
      </c>
      <c r="S292" t="s">
        <v>998</v>
      </c>
      <c r="T292" t="s">
        <v>999</v>
      </c>
      <c r="U292" t="s">
        <v>1472</v>
      </c>
      <c r="V292">
        <v>1</v>
      </c>
      <c r="W292" t="e">
        <f>VLOOKUP(U292,T1.Unique.Delivery!$AQ$2:$AW$2720,COLUMNS(T1.Unique.Delivery!$AQ$2701:$AW$2701),0)</f>
        <v>#N/A</v>
      </c>
    </row>
    <row r="293" spans="1:23" x14ac:dyDescent="0.3">
      <c r="A293" t="s">
        <v>1357</v>
      </c>
      <c r="B293" t="s">
        <v>1358</v>
      </c>
      <c r="C293" t="s">
        <v>1359</v>
      </c>
      <c r="D293" t="s">
        <v>568</v>
      </c>
      <c r="E293" t="s">
        <v>1467</v>
      </c>
      <c r="F293" t="s">
        <v>1468</v>
      </c>
      <c r="G293" t="s">
        <v>568</v>
      </c>
      <c r="H293" t="s">
        <v>1006</v>
      </c>
      <c r="I293" t="s">
        <v>54</v>
      </c>
      <c r="J293" t="s">
        <v>80</v>
      </c>
      <c r="K293" t="s">
        <v>1014</v>
      </c>
      <c r="L293">
        <v>100301669</v>
      </c>
      <c r="M293" t="s">
        <v>1362</v>
      </c>
      <c r="N293" t="s">
        <v>47</v>
      </c>
      <c r="O293" t="s">
        <v>47</v>
      </c>
      <c r="P293" s="1">
        <v>41645</v>
      </c>
      <c r="Q293" t="s">
        <v>997</v>
      </c>
      <c r="R293">
        <v>3793.88</v>
      </c>
      <c r="S293" t="s">
        <v>998</v>
      </c>
      <c r="T293" t="s">
        <v>999</v>
      </c>
      <c r="U293" t="s">
        <v>1473</v>
      </c>
      <c r="V293">
        <v>1</v>
      </c>
      <c r="W293" t="e">
        <f>VLOOKUP(U293,T1.Unique.Delivery!$AQ$2:$AW$2720,COLUMNS(T1.Unique.Delivery!$AQ$2701:$AW$2701),0)</f>
        <v>#N/A</v>
      </c>
    </row>
    <row r="294" spans="1:23" x14ac:dyDescent="0.3">
      <c r="A294" t="s">
        <v>1357</v>
      </c>
      <c r="B294" t="s">
        <v>1358</v>
      </c>
      <c r="C294" t="s">
        <v>1359</v>
      </c>
      <c r="D294" t="s">
        <v>568</v>
      </c>
      <c r="E294" t="s">
        <v>1467</v>
      </c>
      <c r="F294" t="s">
        <v>1468</v>
      </c>
      <c r="G294" t="s">
        <v>568</v>
      </c>
      <c r="H294" t="s">
        <v>1006</v>
      </c>
      <c r="I294" t="s">
        <v>54</v>
      </c>
      <c r="J294" t="s">
        <v>80</v>
      </c>
      <c r="K294" t="s">
        <v>1014</v>
      </c>
      <c r="L294">
        <v>101102244</v>
      </c>
      <c r="M294" t="s">
        <v>1364</v>
      </c>
      <c r="N294" t="s">
        <v>47</v>
      </c>
      <c r="O294" t="s">
        <v>47</v>
      </c>
      <c r="P294" s="1">
        <v>42376</v>
      </c>
      <c r="Q294" t="s">
        <v>997</v>
      </c>
      <c r="R294">
        <v>3152.9</v>
      </c>
      <c r="S294" t="s">
        <v>998</v>
      </c>
      <c r="T294" t="s">
        <v>999</v>
      </c>
      <c r="U294" t="s">
        <v>1474</v>
      </c>
      <c r="V294">
        <v>1</v>
      </c>
      <c r="W294" t="e">
        <f>VLOOKUP(U294,T1.Unique.Delivery!$AQ$2:$AW$2720,COLUMNS(T1.Unique.Delivery!$AQ$2701:$AW$2701),0)</f>
        <v>#N/A</v>
      </c>
    </row>
    <row r="295" spans="1:23" x14ac:dyDescent="0.3">
      <c r="A295" t="s">
        <v>1357</v>
      </c>
      <c r="B295" t="s">
        <v>1358</v>
      </c>
      <c r="C295" t="s">
        <v>1359</v>
      </c>
      <c r="D295" t="s">
        <v>568</v>
      </c>
      <c r="E295" t="s">
        <v>1475</v>
      </c>
      <c r="F295" t="s">
        <v>1476</v>
      </c>
      <c r="G295" t="s">
        <v>568</v>
      </c>
      <c r="H295" t="s">
        <v>1006</v>
      </c>
      <c r="I295" t="s">
        <v>54</v>
      </c>
      <c r="J295" t="s">
        <v>66</v>
      </c>
      <c r="K295" t="s">
        <v>1007</v>
      </c>
      <c r="L295">
        <v>100301669</v>
      </c>
      <c r="M295" t="s">
        <v>1362</v>
      </c>
      <c r="N295" t="s">
        <v>47</v>
      </c>
      <c r="O295" t="s">
        <v>47</v>
      </c>
      <c r="P295" s="1">
        <v>41645</v>
      </c>
      <c r="Q295" t="s">
        <v>997</v>
      </c>
      <c r="R295">
        <v>1392.74</v>
      </c>
      <c r="S295" t="s">
        <v>998</v>
      </c>
      <c r="T295" t="s">
        <v>999</v>
      </c>
      <c r="U295" t="s">
        <v>1477</v>
      </c>
      <c r="V295">
        <v>1</v>
      </c>
      <c r="W295" t="e">
        <f>VLOOKUP(U295,T1.Unique.Delivery!$AQ$2:$AW$2720,COLUMNS(T1.Unique.Delivery!$AQ$2701:$AW$2701),0)</f>
        <v>#N/A</v>
      </c>
    </row>
    <row r="296" spans="1:23" x14ac:dyDescent="0.3">
      <c r="A296" t="s">
        <v>1357</v>
      </c>
      <c r="B296" t="s">
        <v>1358</v>
      </c>
      <c r="C296" t="s">
        <v>1359</v>
      </c>
      <c r="D296" t="s">
        <v>568</v>
      </c>
      <c r="E296" t="s">
        <v>1475</v>
      </c>
      <c r="F296" t="s">
        <v>1476</v>
      </c>
      <c r="G296" t="s">
        <v>568</v>
      </c>
      <c r="H296" t="s">
        <v>1006</v>
      </c>
      <c r="I296" t="s">
        <v>54</v>
      </c>
      <c r="J296" t="s">
        <v>66</v>
      </c>
      <c r="K296" t="s">
        <v>1007</v>
      </c>
      <c r="L296">
        <v>101102244</v>
      </c>
      <c r="M296" t="s">
        <v>1364</v>
      </c>
      <c r="N296" t="s">
        <v>47</v>
      </c>
      <c r="O296" t="s">
        <v>47</v>
      </c>
      <c r="P296" s="1">
        <v>42376</v>
      </c>
      <c r="Q296" t="s">
        <v>997</v>
      </c>
      <c r="R296">
        <v>1178</v>
      </c>
      <c r="S296" t="s">
        <v>998</v>
      </c>
      <c r="T296" t="s">
        <v>999</v>
      </c>
      <c r="U296" t="s">
        <v>1478</v>
      </c>
      <c r="V296">
        <v>1</v>
      </c>
      <c r="W296" t="e">
        <f>VLOOKUP(U296,T1.Unique.Delivery!$AQ$2:$AW$2720,COLUMNS(T1.Unique.Delivery!$AQ$2701:$AW$2701),0)</f>
        <v>#N/A</v>
      </c>
    </row>
    <row r="297" spans="1:23" x14ac:dyDescent="0.3">
      <c r="A297" t="s">
        <v>1357</v>
      </c>
      <c r="B297" t="s">
        <v>1358</v>
      </c>
      <c r="C297" t="s">
        <v>1359</v>
      </c>
      <c r="D297" t="s">
        <v>568</v>
      </c>
      <c r="E297" t="s">
        <v>1475</v>
      </c>
      <c r="F297" t="s">
        <v>1476</v>
      </c>
      <c r="G297" t="s">
        <v>568</v>
      </c>
      <c r="H297" t="s">
        <v>1006</v>
      </c>
      <c r="I297" t="s">
        <v>54</v>
      </c>
      <c r="J297" t="s">
        <v>129</v>
      </c>
      <c r="K297" t="s">
        <v>1012</v>
      </c>
      <c r="L297">
        <v>100301669</v>
      </c>
      <c r="M297" t="s">
        <v>1362</v>
      </c>
      <c r="N297" t="s">
        <v>47</v>
      </c>
      <c r="O297" t="s">
        <v>47</v>
      </c>
      <c r="P297" s="1">
        <v>41645</v>
      </c>
      <c r="Q297" t="s">
        <v>997</v>
      </c>
      <c r="R297">
        <v>1146.05</v>
      </c>
      <c r="S297" t="s">
        <v>998</v>
      </c>
      <c r="T297" t="s">
        <v>999</v>
      </c>
      <c r="U297" t="s">
        <v>1479</v>
      </c>
      <c r="V297">
        <v>1</v>
      </c>
      <c r="W297" t="e">
        <f>VLOOKUP(U297,T1.Unique.Delivery!$AQ$2:$AW$2720,COLUMNS(T1.Unique.Delivery!$AQ$2701:$AW$2701),0)</f>
        <v>#N/A</v>
      </c>
    </row>
    <row r="298" spans="1:23" x14ac:dyDescent="0.3">
      <c r="A298" t="s">
        <v>1357</v>
      </c>
      <c r="B298" t="s">
        <v>1358</v>
      </c>
      <c r="C298" t="s">
        <v>1359</v>
      </c>
      <c r="D298" t="s">
        <v>568</v>
      </c>
      <c r="E298" t="s">
        <v>1475</v>
      </c>
      <c r="F298" t="s">
        <v>1476</v>
      </c>
      <c r="G298" t="s">
        <v>568</v>
      </c>
      <c r="H298" t="s">
        <v>1006</v>
      </c>
      <c r="I298" t="s">
        <v>54</v>
      </c>
      <c r="J298" t="s">
        <v>129</v>
      </c>
      <c r="K298" t="s">
        <v>1012</v>
      </c>
      <c r="L298">
        <v>101102244</v>
      </c>
      <c r="M298" t="s">
        <v>1364</v>
      </c>
      <c r="N298" t="s">
        <v>47</v>
      </c>
      <c r="O298" t="s">
        <v>47</v>
      </c>
      <c r="P298" s="1">
        <v>42376</v>
      </c>
      <c r="Q298" t="s">
        <v>997</v>
      </c>
      <c r="R298">
        <v>863</v>
      </c>
      <c r="S298" t="s">
        <v>998</v>
      </c>
      <c r="T298" t="s">
        <v>999</v>
      </c>
      <c r="U298" t="s">
        <v>1480</v>
      </c>
      <c r="V298">
        <v>1</v>
      </c>
      <c r="W298" t="e">
        <f>VLOOKUP(U298,T1.Unique.Delivery!$AQ$2:$AW$2720,COLUMNS(T1.Unique.Delivery!$AQ$2701:$AW$2701),0)</f>
        <v>#N/A</v>
      </c>
    </row>
    <row r="299" spans="1:23" x14ac:dyDescent="0.3">
      <c r="A299" t="s">
        <v>1357</v>
      </c>
      <c r="B299" t="s">
        <v>1358</v>
      </c>
      <c r="C299" t="s">
        <v>1359</v>
      </c>
      <c r="D299" t="s">
        <v>568</v>
      </c>
      <c r="E299" t="s">
        <v>1475</v>
      </c>
      <c r="F299" t="s">
        <v>1476</v>
      </c>
      <c r="G299" t="s">
        <v>568</v>
      </c>
      <c r="H299" t="s">
        <v>1006</v>
      </c>
      <c r="I299" t="s">
        <v>54</v>
      </c>
      <c r="J299" t="s">
        <v>80</v>
      </c>
      <c r="K299" t="s">
        <v>1014</v>
      </c>
      <c r="L299">
        <v>100301669</v>
      </c>
      <c r="M299" t="s">
        <v>1362</v>
      </c>
      <c r="N299" t="s">
        <v>47</v>
      </c>
      <c r="O299" t="s">
        <v>47</v>
      </c>
      <c r="P299" s="1">
        <v>41645</v>
      </c>
      <c r="Q299" t="s">
        <v>997</v>
      </c>
      <c r="R299">
        <v>1268.74</v>
      </c>
      <c r="S299" t="s">
        <v>998</v>
      </c>
      <c r="T299" t="s">
        <v>999</v>
      </c>
      <c r="U299" t="s">
        <v>1481</v>
      </c>
      <c r="V299">
        <v>1</v>
      </c>
      <c r="W299" t="e">
        <f>VLOOKUP(U299,T1.Unique.Delivery!$AQ$2:$AW$2720,COLUMNS(T1.Unique.Delivery!$AQ$2701:$AW$2701),0)</f>
        <v>#N/A</v>
      </c>
    </row>
    <row r="300" spans="1:23" x14ac:dyDescent="0.3">
      <c r="A300" t="s">
        <v>1357</v>
      </c>
      <c r="B300" t="s">
        <v>1358</v>
      </c>
      <c r="C300" t="s">
        <v>1359</v>
      </c>
      <c r="D300" t="s">
        <v>568</v>
      </c>
      <c r="E300" t="s">
        <v>1475</v>
      </c>
      <c r="F300" t="s">
        <v>1476</v>
      </c>
      <c r="G300" t="s">
        <v>568</v>
      </c>
      <c r="H300" t="s">
        <v>1006</v>
      </c>
      <c r="I300" t="s">
        <v>54</v>
      </c>
      <c r="J300" t="s">
        <v>80</v>
      </c>
      <c r="K300" t="s">
        <v>1014</v>
      </c>
      <c r="L300">
        <v>101102244</v>
      </c>
      <c r="M300" t="s">
        <v>1364</v>
      </c>
      <c r="N300" t="s">
        <v>47</v>
      </c>
      <c r="O300" t="s">
        <v>47</v>
      </c>
      <c r="P300" s="1">
        <v>42376</v>
      </c>
      <c r="Q300" t="s">
        <v>997</v>
      </c>
      <c r="R300">
        <v>1089</v>
      </c>
      <c r="S300" t="s">
        <v>998</v>
      </c>
      <c r="T300" t="s">
        <v>999</v>
      </c>
      <c r="U300" t="s">
        <v>1482</v>
      </c>
      <c r="V300">
        <v>1</v>
      </c>
      <c r="W300" t="e">
        <f>VLOOKUP(U300,T1.Unique.Delivery!$AQ$2:$AW$2720,COLUMNS(T1.Unique.Delivery!$AQ$2701:$AW$2701),0)</f>
        <v>#N/A</v>
      </c>
    </row>
    <row r="301" spans="1:23" x14ac:dyDescent="0.3">
      <c r="A301" t="s">
        <v>1357</v>
      </c>
      <c r="B301" t="s">
        <v>1358</v>
      </c>
      <c r="C301" t="s">
        <v>1359</v>
      </c>
      <c r="D301" t="s">
        <v>568</v>
      </c>
      <c r="E301" t="s">
        <v>1483</v>
      </c>
      <c r="F301" t="s">
        <v>1484</v>
      </c>
      <c r="G301" t="s">
        <v>568</v>
      </c>
      <c r="H301" t="s">
        <v>1006</v>
      </c>
      <c r="I301" t="s">
        <v>54</v>
      </c>
      <c r="J301" t="s">
        <v>66</v>
      </c>
      <c r="K301" t="s">
        <v>1007</v>
      </c>
      <c r="L301">
        <v>100301669</v>
      </c>
      <c r="M301" t="s">
        <v>1362</v>
      </c>
      <c r="N301" t="s">
        <v>47</v>
      </c>
      <c r="O301" t="s">
        <v>47</v>
      </c>
      <c r="P301" s="1">
        <v>41645</v>
      </c>
      <c r="Q301" t="s">
        <v>997</v>
      </c>
      <c r="R301">
        <v>4196.7700000000004</v>
      </c>
      <c r="S301" t="s">
        <v>998</v>
      </c>
      <c r="T301" t="s">
        <v>999</v>
      </c>
      <c r="U301" t="s">
        <v>1485</v>
      </c>
      <c r="V301">
        <v>1</v>
      </c>
      <c r="W301" t="e">
        <f>VLOOKUP(U301,T1.Unique.Delivery!$AQ$2:$AW$2720,COLUMNS(T1.Unique.Delivery!$AQ$2701:$AW$2701),0)</f>
        <v>#N/A</v>
      </c>
    </row>
    <row r="302" spans="1:23" x14ac:dyDescent="0.3">
      <c r="A302" t="s">
        <v>1357</v>
      </c>
      <c r="B302" t="s">
        <v>1358</v>
      </c>
      <c r="C302" t="s">
        <v>1359</v>
      </c>
      <c r="D302" t="s">
        <v>568</v>
      </c>
      <c r="E302" t="s">
        <v>1483</v>
      </c>
      <c r="F302" t="s">
        <v>1484</v>
      </c>
      <c r="G302" t="s">
        <v>568</v>
      </c>
      <c r="H302" t="s">
        <v>1006</v>
      </c>
      <c r="I302" t="s">
        <v>54</v>
      </c>
      <c r="J302" t="s">
        <v>66</v>
      </c>
      <c r="K302" t="s">
        <v>1007</v>
      </c>
      <c r="L302">
        <v>101102244</v>
      </c>
      <c r="M302" t="s">
        <v>1364</v>
      </c>
      <c r="N302" t="s">
        <v>47</v>
      </c>
      <c r="O302" t="s">
        <v>47</v>
      </c>
      <c r="P302" s="1">
        <v>42376</v>
      </c>
      <c r="Q302" t="s">
        <v>997</v>
      </c>
      <c r="R302">
        <v>3428</v>
      </c>
      <c r="S302" t="s">
        <v>998</v>
      </c>
      <c r="T302" t="s">
        <v>999</v>
      </c>
      <c r="U302" t="s">
        <v>1486</v>
      </c>
      <c r="V302">
        <v>1</v>
      </c>
      <c r="W302" t="e">
        <f>VLOOKUP(U302,T1.Unique.Delivery!$AQ$2:$AW$2720,COLUMNS(T1.Unique.Delivery!$AQ$2701:$AW$2701),0)</f>
        <v>#N/A</v>
      </c>
    </row>
    <row r="303" spans="1:23" x14ac:dyDescent="0.3">
      <c r="A303" t="s">
        <v>1357</v>
      </c>
      <c r="B303" t="s">
        <v>1358</v>
      </c>
      <c r="C303" t="s">
        <v>1359</v>
      </c>
      <c r="D303" t="s">
        <v>568</v>
      </c>
      <c r="E303" t="s">
        <v>1483</v>
      </c>
      <c r="F303" t="s">
        <v>1484</v>
      </c>
      <c r="G303" t="s">
        <v>568</v>
      </c>
      <c r="H303" t="s">
        <v>1006</v>
      </c>
      <c r="I303" t="s">
        <v>54</v>
      </c>
      <c r="J303" t="s">
        <v>129</v>
      </c>
      <c r="K303" t="s">
        <v>1012</v>
      </c>
      <c r="L303">
        <v>100301669</v>
      </c>
      <c r="M303" t="s">
        <v>1362</v>
      </c>
      <c r="N303" t="s">
        <v>47</v>
      </c>
      <c r="O303" t="s">
        <v>47</v>
      </c>
      <c r="P303" s="1">
        <v>41645</v>
      </c>
      <c r="Q303" t="s">
        <v>997</v>
      </c>
      <c r="R303">
        <v>2940.15</v>
      </c>
      <c r="S303" t="s">
        <v>998</v>
      </c>
      <c r="T303" t="s">
        <v>999</v>
      </c>
      <c r="U303" t="s">
        <v>1487</v>
      </c>
      <c r="V303">
        <v>1</v>
      </c>
      <c r="W303" t="e">
        <f>VLOOKUP(U303,T1.Unique.Delivery!$AQ$2:$AW$2720,COLUMNS(T1.Unique.Delivery!$AQ$2701:$AW$2701),0)</f>
        <v>#N/A</v>
      </c>
    </row>
    <row r="304" spans="1:23" x14ac:dyDescent="0.3">
      <c r="A304" t="s">
        <v>1357</v>
      </c>
      <c r="B304" t="s">
        <v>1358</v>
      </c>
      <c r="C304" t="s">
        <v>1359</v>
      </c>
      <c r="D304" t="s">
        <v>568</v>
      </c>
      <c r="E304" t="s">
        <v>1483</v>
      </c>
      <c r="F304" t="s">
        <v>1484</v>
      </c>
      <c r="G304" t="s">
        <v>568</v>
      </c>
      <c r="H304" t="s">
        <v>1006</v>
      </c>
      <c r="I304" t="s">
        <v>54</v>
      </c>
      <c r="J304" t="s">
        <v>129</v>
      </c>
      <c r="K304" t="s">
        <v>1012</v>
      </c>
      <c r="L304">
        <v>101102244</v>
      </c>
      <c r="M304" t="s">
        <v>1364</v>
      </c>
      <c r="N304" t="s">
        <v>47</v>
      </c>
      <c r="O304" t="s">
        <v>47</v>
      </c>
      <c r="P304" s="1">
        <v>42376</v>
      </c>
      <c r="Q304" t="s">
        <v>997</v>
      </c>
      <c r="R304">
        <v>2656</v>
      </c>
      <c r="S304" t="s">
        <v>998</v>
      </c>
      <c r="T304" t="s">
        <v>999</v>
      </c>
      <c r="U304" t="s">
        <v>1488</v>
      </c>
      <c r="V304">
        <v>1</v>
      </c>
      <c r="W304" t="e">
        <f>VLOOKUP(U304,T1.Unique.Delivery!$AQ$2:$AW$2720,COLUMNS(T1.Unique.Delivery!$AQ$2701:$AW$2701),0)</f>
        <v>#N/A</v>
      </c>
    </row>
    <row r="305" spans="1:23" x14ac:dyDescent="0.3">
      <c r="A305" t="s">
        <v>1357</v>
      </c>
      <c r="B305" t="s">
        <v>1358</v>
      </c>
      <c r="C305" t="s">
        <v>1359</v>
      </c>
      <c r="D305" t="s">
        <v>568</v>
      </c>
      <c r="E305" t="s">
        <v>1483</v>
      </c>
      <c r="F305" t="s">
        <v>1484</v>
      </c>
      <c r="G305" t="s">
        <v>568</v>
      </c>
      <c r="H305" t="s">
        <v>1006</v>
      </c>
      <c r="I305" t="s">
        <v>54</v>
      </c>
      <c r="J305" t="s">
        <v>80</v>
      </c>
      <c r="K305" t="s">
        <v>1014</v>
      </c>
      <c r="L305">
        <v>100301669</v>
      </c>
      <c r="M305" t="s">
        <v>1362</v>
      </c>
      <c r="N305" t="s">
        <v>47</v>
      </c>
      <c r="O305" t="s">
        <v>47</v>
      </c>
      <c r="P305" s="1">
        <v>41645</v>
      </c>
      <c r="Q305" t="s">
        <v>997</v>
      </c>
      <c r="R305">
        <v>3793.88</v>
      </c>
      <c r="S305" t="s">
        <v>998</v>
      </c>
      <c r="T305" t="s">
        <v>999</v>
      </c>
      <c r="U305" t="s">
        <v>1489</v>
      </c>
      <c r="V305">
        <v>1</v>
      </c>
      <c r="W305" t="e">
        <f>VLOOKUP(U305,T1.Unique.Delivery!$AQ$2:$AW$2720,COLUMNS(T1.Unique.Delivery!$AQ$2701:$AW$2701),0)</f>
        <v>#N/A</v>
      </c>
    </row>
    <row r="306" spans="1:23" x14ac:dyDescent="0.3">
      <c r="A306" t="s">
        <v>1357</v>
      </c>
      <c r="B306" t="s">
        <v>1358</v>
      </c>
      <c r="C306" t="s">
        <v>1359</v>
      </c>
      <c r="D306" t="s">
        <v>568</v>
      </c>
      <c r="E306" t="s">
        <v>1483</v>
      </c>
      <c r="F306" t="s">
        <v>1484</v>
      </c>
      <c r="G306" t="s">
        <v>568</v>
      </c>
      <c r="H306" t="s">
        <v>1006</v>
      </c>
      <c r="I306" t="s">
        <v>54</v>
      </c>
      <c r="J306" t="s">
        <v>80</v>
      </c>
      <c r="K306" t="s">
        <v>1014</v>
      </c>
      <c r="L306">
        <v>101102244</v>
      </c>
      <c r="M306" t="s">
        <v>1364</v>
      </c>
      <c r="N306" t="s">
        <v>47</v>
      </c>
      <c r="O306" t="s">
        <v>47</v>
      </c>
      <c r="P306" s="1">
        <v>42376</v>
      </c>
      <c r="Q306" t="s">
        <v>997</v>
      </c>
      <c r="R306">
        <v>3210</v>
      </c>
      <c r="S306" t="s">
        <v>998</v>
      </c>
      <c r="T306" t="s">
        <v>999</v>
      </c>
      <c r="U306" t="s">
        <v>1490</v>
      </c>
      <c r="V306">
        <v>1</v>
      </c>
      <c r="W306" t="e">
        <f>VLOOKUP(U306,T1.Unique.Delivery!$AQ$2:$AW$2720,COLUMNS(T1.Unique.Delivery!$AQ$2701:$AW$2701),0)</f>
        <v>#N/A</v>
      </c>
    </row>
    <row r="307" spans="1:23" x14ac:dyDescent="0.3">
      <c r="A307" t="s">
        <v>1357</v>
      </c>
      <c r="B307" t="s">
        <v>1358</v>
      </c>
      <c r="C307" t="s">
        <v>1359</v>
      </c>
      <c r="D307" t="s">
        <v>568</v>
      </c>
      <c r="E307" t="s">
        <v>1491</v>
      </c>
      <c r="F307" t="s">
        <v>1492</v>
      </c>
      <c r="G307" t="s">
        <v>568</v>
      </c>
      <c r="H307" t="s">
        <v>1006</v>
      </c>
      <c r="I307" t="s">
        <v>54</v>
      </c>
      <c r="J307" t="s">
        <v>66</v>
      </c>
      <c r="K307" t="s">
        <v>1007</v>
      </c>
      <c r="L307">
        <v>100301669</v>
      </c>
      <c r="M307" t="s">
        <v>1362</v>
      </c>
      <c r="N307" t="s">
        <v>47</v>
      </c>
      <c r="O307" t="s">
        <v>47</v>
      </c>
      <c r="P307" s="1">
        <v>42010</v>
      </c>
      <c r="Q307" t="s">
        <v>997</v>
      </c>
      <c r="R307">
        <v>1561</v>
      </c>
      <c r="S307" t="s">
        <v>998</v>
      </c>
      <c r="T307" t="s">
        <v>999</v>
      </c>
      <c r="U307" t="s">
        <v>1493</v>
      </c>
      <c r="V307">
        <v>1</v>
      </c>
      <c r="W307" t="e">
        <f>VLOOKUP(U307,T1.Unique.Delivery!$AQ$2:$AW$2720,COLUMNS(T1.Unique.Delivery!$AQ$2701:$AW$2701),0)</f>
        <v>#N/A</v>
      </c>
    </row>
    <row r="308" spans="1:23" x14ac:dyDescent="0.3">
      <c r="A308" t="s">
        <v>1357</v>
      </c>
      <c r="B308" t="s">
        <v>1358</v>
      </c>
      <c r="C308" t="s">
        <v>1359</v>
      </c>
      <c r="D308" t="s">
        <v>568</v>
      </c>
      <c r="E308" t="s">
        <v>1491</v>
      </c>
      <c r="F308" t="s">
        <v>1492</v>
      </c>
      <c r="G308" t="s">
        <v>568</v>
      </c>
      <c r="H308" t="s">
        <v>1006</v>
      </c>
      <c r="I308" t="s">
        <v>54</v>
      </c>
      <c r="J308" t="s">
        <v>66</v>
      </c>
      <c r="K308" t="s">
        <v>1007</v>
      </c>
      <c r="L308">
        <v>101102244</v>
      </c>
      <c r="M308" t="s">
        <v>1364</v>
      </c>
      <c r="N308" t="s">
        <v>47</v>
      </c>
      <c r="O308" t="s">
        <v>47</v>
      </c>
      <c r="P308" s="1">
        <v>42376</v>
      </c>
      <c r="Q308" t="s">
        <v>997</v>
      </c>
      <c r="R308">
        <v>1310</v>
      </c>
      <c r="S308" t="s">
        <v>998</v>
      </c>
      <c r="T308" t="s">
        <v>999</v>
      </c>
      <c r="U308" t="s">
        <v>1494</v>
      </c>
      <c r="V308">
        <v>1</v>
      </c>
      <c r="W308" t="e">
        <f>VLOOKUP(U308,T1.Unique.Delivery!$AQ$2:$AW$2720,COLUMNS(T1.Unique.Delivery!$AQ$2701:$AW$2701),0)</f>
        <v>#N/A</v>
      </c>
    </row>
    <row r="309" spans="1:23" x14ac:dyDescent="0.3">
      <c r="A309" t="s">
        <v>1357</v>
      </c>
      <c r="B309" t="s">
        <v>1358</v>
      </c>
      <c r="C309" t="s">
        <v>1359</v>
      </c>
      <c r="D309" t="s">
        <v>568</v>
      </c>
      <c r="E309" t="s">
        <v>1491</v>
      </c>
      <c r="F309" t="s">
        <v>1492</v>
      </c>
      <c r="G309" t="s">
        <v>568</v>
      </c>
      <c r="H309" t="s">
        <v>1006</v>
      </c>
      <c r="I309" t="s">
        <v>54</v>
      </c>
      <c r="J309" t="s">
        <v>129</v>
      </c>
      <c r="K309" t="s">
        <v>1012</v>
      </c>
      <c r="L309">
        <v>100301669</v>
      </c>
      <c r="M309" t="s">
        <v>1362</v>
      </c>
      <c r="N309" t="s">
        <v>47</v>
      </c>
      <c r="O309" t="s">
        <v>47</v>
      </c>
      <c r="P309" s="1">
        <v>42010</v>
      </c>
      <c r="Q309" t="s">
        <v>997</v>
      </c>
      <c r="R309">
        <v>1352</v>
      </c>
      <c r="S309" t="s">
        <v>998</v>
      </c>
      <c r="T309" t="s">
        <v>999</v>
      </c>
      <c r="U309" t="s">
        <v>1495</v>
      </c>
      <c r="V309">
        <v>1</v>
      </c>
      <c r="W309" t="e">
        <f>VLOOKUP(U309,T1.Unique.Delivery!$AQ$2:$AW$2720,COLUMNS(T1.Unique.Delivery!$AQ$2701:$AW$2701),0)</f>
        <v>#N/A</v>
      </c>
    </row>
    <row r="310" spans="1:23" x14ac:dyDescent="0.3">
      <c r="A310" t="s">
        <v>1357</v>
      </c>
      <c r="B310" t="s">
        <v>1358</v>
      </c>
      <c r="C310" t="s">
        <v>1359</v>
      </c>
      <c r="D310" t="s">
        <v>568</v>
      </c>
      <c r="E310" t="s">
        <v>1491</v>
      </c>
      <c r="F310" t="s">
        <v>1492</v>
      </c>
      <c r="G310" t="s">
        <v>568</v>
      </c>
      <c r="H310" t="s">
        <v>1006</v>
      </c>
      <c r="I310" t="s">
        <v>54</v>
      </c>
      <c r="J310" t="s">
        <v>129</v>
      </c>
      <c r="K310" t="s">
        <v>1012</v>
      </c>
      <c r="L310">
        <v>101102244</v>
      </c>
      <c r="M310" t="s">
        <v>1364</v>
      </c>
      <c r="N310" t="s">
        <v>47</v>
      </c>
      <c r="O310" t="s">
        <v>47</v>
      </c>
      <c r="P310" s="1">
        <v>42376</v>
      </c>
      <c r="Q310" t="s">
        <v>997</v>
      </c>
      <c r="R310">
        <v>1132</v>
      </c>
      <c r="S310" t="s">
        <v>998</v>
      </c>
      <c r="T310" t="s">
        <v>999</v>
      </c>
      <c r="U310" t="s">
        <v>1496</v>
      </c>
      <c r="V310">
        <v>1</v>
      </c>
      <c r="W310" t="e">
        <f>VLOOKUP(U310,T1.Unique.Delivery!$AQ$2:$AW$2720,COLUMNS(T1.Unique.Delivery!$AQ$2701:$AW$2701),0)</f>
        <v>#N/A</v>
      </c>
    </row>
    <row r="311" spans="1:23" x14ac:dyDescent="0.3">
      <c r="A311" t="s">
        <v>1357</v>
      </c>
      <c r="B311" t="s">
        <v>1358</v>
      </c>
      <c r="C311" t="s">
        <v>1359</v>
      </c>
      <c r="D311" t="s">
        <v>568</v>
      </c>
      <c r="E311" t="s">
        <v>1491</v>
      </c>
      <c r="F311" t="s">
        <v>1492</v>
      </c>
      <c r="G311" t="s">
        <v>568</v>
      </c>
      <c r="H311" t="s">
        <v>1006</v>
      </c>
      <c r="I311" t="s">
        <v>54</v>
      </c>
      <c r="J311" t="s">
        <v>80</v>
      </c>
      <c r="K311" t="s">
        <v>1014</v>
      </c>
      <c r="L311">
        <v>100301669</v>
      </c>
      <c r="M311" t="s">
        <v>1362</v>
      </c>
      <c r="N311" t="s">
        <v>47</v>
      </c>
      <c r="O311" t="s">
        <v>47</v>
      </c>
      <c r="P311" s="1">
        <v>42010</v>
      </c>
      <c r="Q311" t="s">
        <v>997</v>
      </c>
      <c r="R311">
        <v>1440</v>
      </c>
      <c r="S311" t="s">
        <v>998</v>
      </c>
      <c r="T311" t="s">
        <v>999</v>
      </c>
      <c r="U311" t="s">
        <v>1497</v>
      </c>
      <c r="V311">
        <v>1</v>
      </c>
      <c r="W311" t="e">
        <f>VLOOKUP(U311,T1.Unique.Delivery!$AQ$2:$AW$2720,COLUMNS(T1.Unique.Delivery!$AQ$2701:$AW$2701),0)</f>
        <v>#N/A</v>
      </c>
    </row>
    <row r="312" spans="1:23" x14ac:dyDescent="0.3">
      <c r="A312" t="s">
        <v>1357</v>
      </c>
      <c r="B312" t="s">
        <v>1358</v>
      </c>
      <c r="C312" t="s">
        <v>1359</v>
      </c>
      <c r="D312" t="s">
        <v>568</v>
      </c>
      <c r="E312" t="s">
        <v>1491</v>
      </c>
      <c r="F312" t="s">
        <v>1492</v>
      </c>
      <c r="G312" t="s">
        <v>568</v>
      </c>
      <c r="H312" t="s">
        <v>1006</v>
      </c>
      <c r="I312" t="s">
        <v>54</v>
      </c>
      <c r="J312" t="s">
        <v>80</v>
      </c>
      <c r="K312" t="s">
        <v>1014</v>
      </c>
      <c r="L312">
        <v>101102244</v>
      </c>
      <c r="M312" t="s">
        <v>1364</v>
      </c>
      <c r="N312" t="s">
        <v>47</v>
      </c>
      <c r="O312" t="s">
        <v>47</v>
      </c>
      <c r="P312" s="1">
        <v>42376</v>
      </c>
      <c r="Q312" t="s">
        <v>997</v>
      </c>
      <c r="R312">
        <v>1125</v>
      </c>
      <c r="S312" t="s">
        <v>998</v>
      </c>
      <c r="T312" t="s">
        <v>999</v>
      </c>
      <c r="U312" t="s">
        <v>1498</v>
      </c>
      <c r="V312">
        <v>1</v>
      </c>
      <c r="W312" t="e">
        <f>VLOOKUP(U312,T1.Unique.Delivery!$AQ$2:$AW$2720,COLUMNS(T1.Unique.Delivery!$AQ$2701:$AW$2701),0)</f>
        <v>#N/A</v>
      </c>
    </row>
    <row r="313" spans="1:23" x14ac:dyDescent="0.3">
      <c r="A313" t="s">
        <v>1357</v>
      </c>
      <c r="B313" t="s">
        <v>1358</v>
      </c>
      <c r="C313" t="s">
        <v>1359</v>
      </c>
      <c r="D313" t="s">
        <v>568</v>
      </c>
      <c r="E313" t="s">
        <v>1499</v>
      </c>
      <c r="F313" t="s">
        <v>1359</v>
      </c>
      <c r="G313" t="s">
        <v>568</v>
      </c>
      <c r="H313" t="s">
        <v>1006</v>
      </c>
      <c r="I313" t="s">
        <v>54</v>
      </c>
      <c r="J313" t="s">
        <v>66</v>
      </c>
      <c r="K313" t="s">
        <v>1007</v>
      </c>
      <c r="L313">
        <v>100301669</v>
      </c>
      <c r="M313" t="s">
        <v>1362</v>
      </c>
      <c r="N313" t="s">
        <v>47</v>
      </c>
      <c r="O313" t="s">
        <v>47</v>
      </c>
      <c r="P313" s="1">
        <v>41645</v>
      </c>
      <c r="Q313" t="s">
        <v>997</v>
      </c>
      <c r="R313">
        <v>706.94</v>
      </c>
      <c r="S313" t="s">
        <v>998</v>
      </c>
      <c r="T313" t="s">
        <v>999</v>
      </c>
      <c r="U313" t="s">
        <v>1500</v>
      </c>
      <c r="V313">
        <v>1</v>
      </c>
      <c r="W313" t="e">
        <f>VLOOKUP(U313,T1.Unique.Delivery!$AQ$2:$AW$2720,COLUMNS(T1.Unique.Delivery!$AQ$2701:$AW$2701),0)</f>
        <v>#N/A</v>
      </c>
    </row>
    <row r="314" spans="1:23" x14ac:dyDescent="0.3">
      <c r="A314" t="s">
        <v>1357</v>
      </c>
      <c r="B314" t="s">
        <v>1358</v>
      </c>
      <c r="C314" t="s">
        <v>1359</v>
      </c>
      <c r="D314" t="s">
        <v>568</v>
      </c>
      <c r="E314" t="s">
        <v>1499</v>
      </c>
      <c r="F314" t="s">
        <v>1359</v>
      </c>
      <c r="G314" t="s">
        <v>568</v>
      </c>
      <c r="H314" t="s">
        <v>1006</v>
      </c>
      <c r="I314" t="s">
        <v>54</v>
      </c>
      <c r="J314" t="s">
        <v>66</v>
      </c>
      <c r="K314" t="s">
        <v>1007</v>
      </c>
      <c r="L314">
        <v>101102244</v>
      </c>
      <c r="M314" t="s">
        <v>1364</v>
      </c>
      <c r="N314" t="s">
        <v>47</v>
      </c>
      <c r="O314" t="s">
        <v>47</v>
      </c>
      <c r="P314" s="1">
        <v>42376</v>
      </c>
      <c r="Q314" t="s">
        <v>997</v>
      </c>
      <c r="R314">
        <v>1100</v>
      </c>
      <c r="S314" t="s">
        <v>998</v>
      </c>
      <c r="T314" t="s">
        <v>999</v>
      </c>
      <c r="U314" t="s">
        <v>1501</v>
      </c>
      <c r="V314">
        <v>1</v>
      </c>
      <c r="W314" t="e">
        <f>VLOOKUP(U314,T1.Unique.Delivery!$AQ$2:$AW$2720,COLUMNS(T1.Unique.Delivery!$AQ$2701:$AW$2701),0)</f>
        <v>#N/A</v>
      </c>
    </row>
    <row r="315" spans="1:23" x14ac:dyDescent="0.3">
      <c r="A315" t="s">
        <v>1357</v>
      </c>
      <c r="B315" t="s">
        <v>1358</v>
      </c>
      <c r="C315" t="s">
        <v>1359</v>
      </c>
      <c r="D315" t="s">
        <v>568</v>
      </c>
      <c r="E315" t="s">
        <v>1499</v>
      </c>
      <c r="F315" t="s">
        <v>1359</v>
      </c>
      <c r="G315" t="s">
        <v>568</v>
      </c>
      <c r="H315" t="s">
        <v>1006</v>
      </c>
      <c r="I315" t="s">
        <v>54</v>
      </c>
      <c r="J315" t="s">
        <v>129</v>
      </c>
      <c r="K315" t="s">
        <v>1012</v>
      </c>
      <c r="L315">
        <v>100301669</v>
      </c>
      <c r="M315" t="s">
        <v>1362</v>
      </c>
      <c r="N315" t="s">
        <v>47</v>
      </c>
      <c r="O315" t="s">
        <v>47</v>
      </c>
      <c r="P315" s="1">
        <v>41645</v>
      </c>
      <c r="Q315" t="s">
        <v>997</v>
      </c>
      <c r="R315">
        <v>479.45</v>
      </c>
      <c r="S315" t="s">
        <v>998</v>
      </c>
      <c r="T315" t="s">
        <v>999</v>
      </c>
      <c r="U315" t="s">
        <v>1502</v>
      </c>
      <c r="V315">
        <v>1</v>
      </c>
      <c r="W315" t="e">
        <f>VLOOKUP(U315,T1.Unique.Delivery!$AQ$2:$AW$2720,COLUMNS(T1.Unique.Delivery!$AQ$2701:$AW$2701),0)</f>
        <v>#N/A</v>
      </c>
    </row>
    <row r="316" spans="1:23" x14ac:dyDescent="0.3">
      <c r="A316" t="s">
        <v>1357</v>
      </c>
      <c r="B316" t="s">
        <v>1358</v>
      </c>
      <c r="C316" t="s">
        <v>1359</v>
      </c>
      <c r="D316" t="s">
        <v>568</v>
      </c>
      <c r="E316" t="s">
        <v>1499</v>
      </c>
      <c r="F316" t="s">
        <v>1359</v>
      </c>
      <c r="G316" t="s">
        <v>568</v>
      </c>
      <c r="H316" t="s">
        <v>1006</v>
      </c>
      <c r="I316" t="s">
        <v>54</v>
      </c>
      <c r="J316" t="s">
        <v>129</v>
      </c>
      <c r="K316" t="s">
        <v>1012</v>
      </c>
      <c r="L316">
        <v>101102244</v>
      </c>
      <c r="M316" t="s">
        <v>1364</v>
      </c>
      <c r="N316" t="s">
        <v>47</v>
      </c>
      <c r="O316" t="s">
        <v>47</v>
      </c>
      <c r="P316" s="1">
        <v>42376</v>
      </c>
      <c r="Q316" t="s">
        <v>997</v>
      </c>
      <c r="R316">
        <v>460</v>
      </c>
      <c r="S316" t="s">
        <v>998</v>
      </c>
      <c r="T316" t="s">
        <v>999</v>
      </c>
      <c r="U316" t="s">
        <v>1503</v>
      </c>
      <c r="V316">
        <v>1</v>
      </c>
      <c r="W316" t="e">
        <f>VLOOKUP(U316,T1.Unique.Delivery!$AQ$2:$AW$2720,COLUMNS(T1.Unique.Delivery!$AQ$2701:$AW$2701),0)</f>
        <v>#N/A</v>
      </c>
    </row>
    <row r="317" spans="1:23" x14ac:dyDescent="0.3">
      <c r="A317" t="s">
        <v>1357</v>
      </c>
      <c r="B317" t="s">
        <v>1358</v>
      </c>
      <c r="C317" t="s">
        <v>1359</v>
      </c>
      <c r="D317" t="s">
        <v>568</v>
      </c>
      <c r="E317" t="s">
        <v>1499</v>
      </c>
      <c r="F317" t="s">
        <v>1359</v>
      </c>
      <c r="G317" t="s">
        <v>568</v>
      </c>
      <c r="H317" t="s">
        <v>1006</v>
      </c>
      <c r="I317" t="s">
        <v>54</v>
      </c>
      <c r="J317" t="s">
        <v>80</v>
      </c>
      <c r="K317" t="s">
        <v>1014</v>
      </c>
      <c r="L317">
        <v>100301669</v>
      </c>
      <c r="M317" t="s">
        <v>1362</v>
      </c>
      <c r="N317" t="s">
        <v>47</v>
      </c>
      <c r="O317" t="s">
        <v>47</v>
      </c>
      <c r="P317" s="1">
        <v>41645</v>
      </c>
      <c r="Q317" t="s">
        <v>997</v>
      </c>
      <c r="R317">
        <v>579.22</v>
      </c>
      <c r="S317" t="s">
        <v>998</v>
      </c>
      <c r="T317" t="s">
        <v>999</v>
      </c>
      <c r="U317" t="s">
        <v>1504</v>
      </c>
      <c r="V317">
        <v>1</v>
      </c>
      <c r="W317" t="e">
        <f>VLOOKUP(U317,T1.Unique.Delivery!$AQ$2:$AW$2720,COLUMNS(T1.Unique.Delivery!$AQ$2701:$AW$2701),0)</f>
        <v>#N/A</v>
      </c>
    </row>
    <row r="318" spans="1:23" x14ac:dyDescent="0.3">
      <c r="A318" t="s">
        <v>1357</v>
      </c>
      <c r="B318" t="s">
        <v>1358</v>
      </c>
      <c r="C318" t="s">
        <v>1359</v>
      </c>
      <c r="D318" t="s">
        <v>568</v>
      </c>
      <c r="E318" t="s">
        <v>1499</v>
      </c>
      <c r="F318" t="s">
        <v>1359</v>
      </c>
      <c r="G318" t="s">
        <v>568</v>
      </c>
      <c r="H318" t="s">
        <v>1006</v>
      </c>
      <c r="I318" t="s">
        <v>54</v>
      </c>
      <c r="J318" t="s">
        <v>80</v>
      </c>
      <c r="K318" t="s">
        <v>1014</v>
      </c>
      <c r="L318">
        <v>101102244</v>
      </c>
      <c r="M318" t="s">
        <v>1364</v>
      </c>
      <c r="N318" t="s">
        <v>47</v>
      </c>
      <c r="O318" t="s">
        <v>47</v>
      </c>
      <c r="P318" s="1">
        <v>42376</v>
      </c>
      <c r="Q318" t="s">
        <v>997</v>
      </c>
      <c r="R318">
        <v>838</v>
      </c>
      <c r="S318" t="s">
        <v>998</v>
      </c>
      <c r="T318" t="s">
        <v>999</v>
      </c>
      <c r="U318" t="s">
        <v>1505</v>
      </c>
      <c r="V318">
        <v>1</v>
      </c>
      <c r="W318" t="e">
        <f>VLOOKUP(U318,T1.Unique.Delivery!$AQ$2:$AW$2720,COLUMNS(T1.Unique.Delivery!$AQ$2701:$AW$2701),0)</f>
        <v>#N/A</v>
      </c>
    </row>
    <row r="319" spans="1:23" x14ac:dyDescent="0.3">
      <c r="A319" t="s">
        <v>1357</v>
      </c>
      <c r="B319" t="s">
        <v>1358</v>
      </c>
      <c r="C319" t="s">
        <v>1359</v>
      </c>
      <c r="D319" t="s">
        <v>568</v>
      </c>
      <c r="E319" t="s">
        <v>1499</v>
      </c>
      <c r="F319" t="s">
        <v>1359</v>
      </c>
      <c r="G319" t="s">
        <v>568</v>
      </c>
      <c r="H319" t="s">
        <v>1006</v>
      </c>
      <c r="I319" t="s">
        <v>54</v>
      </c>
      <c r="J319" t="s">
        <v>159</v>
      </c>
      <c r="K319" t="s">
        <v>1016</v>
      </c>
      <c r="L319">
        <v>100301669</v>
      </c>
      <c r="M319" t="s">
        <v>1362</v>
      </c>
      <c r="N319" t="s">
        <v>47</v>
      </c>
      <c r="O319" t="s">
        <v>47</v>
      </c>
      <c r="P319" s="1">
        <v>41645</v>
      </c>
      <c r="Q319" t="s">
        <v>997</v>
      </c>
      <c r="R319">
        <v>461.63</v>
      </c>
      <c r="S319" t="s">
        <v>998</v>
      </c>
      <c r="T319" t="s">
        <v>999</v>
      </c>
      <c r="U319" t="s">
        <v>1506</v>
      </c>
      <c r="V319">
        <v>1</v>
      </c>
      <c r="W319" t="e">
        <f>VLOOKUP(U319,T1.Unique.Delivery!$AQ$2:$AW$2720,COLUMNS(T1.Unique.Delivery!$AQ$2701:$AW$2701),0)</f>
        <v>#N/A</v>
      </c>
    </row>
    <row r="320" spans="1:23" x14ac:dyDescent="0.3">
      <c r="A320" t="s">
        <v>1357</v>
      </c>
      <c r="B320" t="s">
        <v>1358</v>
      </c>
      <c r="C320" t="s">
        <v>1359</v>
      </c>
      <c r="D320" t="s">
        <v>568</v>
      </c>
      <c r="E320" t="s">
        <v>1499</v>
      </c>
      <c r="F320" t="s">
        <v>1359</v>
      </c>
      <c r="G320" t="s">
        <v>568</v>
      </c>
      <c r="H320" t="s">
        <v>1006</v>
      </c>
      <c r="I320" t="s">
        <v>54</v>
      </c>
      <c r="J320" t="s">
        <v>159</v>
      </c>
      <c r="K320" t="s">
        <v>1016</v>
      </c>
      <c r="L320">
        <v>101102244</v>
      </c>
      <c r="M320" t="s">
        <v>1364</v>
      </c>
      <c r="N320" t="s">
        <v>47</v>
      </c>
      <c r="O320" t="s">
        <v>47</v>
      </c>
      <c r="P320" s="1">
        <v>42376</v>
      </c>
      <c r="Q320" t="s">
        <v>997</v>
      </c>
      <c r="R320">
        <v>415</v>
      </c>
      <c r="S320" t="s">
        <v>998</v>
      </c>
      <c r="T320" t="s">
        <v>999</v>
      </c>
      <c r="U320" t="s">
        <v>1507</v>
      </c>
      <c r="V320">
        <v>1</v>
      </c>
      <c r="W320" t="e">
        <f>VLOOKUP(U320,T1.Unique.Delivery!$AQ$2:$AW$2720,COLUMNS(T1.Unique.Delivery!$AQ$2701:$AW$2701),0)</f>
        <v>#N/A</v>
      </c>
    </row>
    <row r="321" spans="1:23" x14ac:dyDescent="0.3">
      <c r="A321" t="s">
        <v>1357</v>
      </c>
      <c r="B321" t="s">
        <v>1358</v>
      </c>
      <c r="C321" t="s">
        <v>1359</v>
      </c>
      <c r="D321" t="s">
        <v>568</v>
      </c>
      <c r="E321" t="s">
        <v>1508</v>
      </c>
      <c r="F321" t="s">
        <v>1509</v>
      </c>
      <c r="G321" t="s">
        <v>568</v>
      </c>
      <c r="H321" t="s">
        <v>1006</v>
      </c>
      <c r="I321" t="s">
        <v>54</v>
      </c>
      <c r="J321" t="s">
        <v>66</v>
      </c>
      <c r="K321" t="s">
        <v>1007</v>
      </c>
      <c r="L321">
        <v>100301669</v>
      </c>
      <c r="M321" t="s">
        <v>1362</v>
      </c>
      <c r="N321" t="s">
        <v>47</v>
      </c>
      <c r="O321" t="s">
        <v>47</v>
      </c>
      <c r="P321" s="1">
        <v>41645</v>
      </c>
      <c r="Q321" t="s">
        <v>997</v>
      </c>
      <c r="R321">
        <v>706.94</v>
      </c>
      <c r="S321" t="s">
        <v>998</v>
      </c>
      <c r="T321" t="s">
        <v>999</v>
      </c>
      <c r="U321" t="s">
        <v>1510</v>
      </c>
      <c r="V321">
        <v>1</v>
      </c>
      <c r="W321" t="e">
        <f>VLOOKUP(U321,T1.Unique.Delivery!$AQ$2:$AW$2720,COLUMNS(T1.Unique.Delivery!$AQ$2701:$AW$2701),0)</f>
        <v>#N/A</v>
      </c>
    </row>
    <row r="322" spans="1:23" x14ac:dyDescent="0.3">
      <c r="A322" t="s">
        <v>1357</v>
      </c>
      <c r="B322" t="s">
        <v>1358</v>
      </c>
      <c r="C322" t="s">
        <v>1359</v>
      </c>
      <c r="D322" t="s">
        <v>568</v>
      </c>
      <c r="E322" t="s">
        <v>1508</v>
      </c>
      <c r="F322" t="s">
        <v>1509</v>
      </c>
      <c r="G322" t="s">
        <v>568</v>
      </c>
      <c r="H322" t="s">
        <v>1006</v>
      </c>
      <c r="I322" t="s">
        <v>54</v>
      </c>
      <c r="J322" t="s">
        <v>66</v>
      </c>
      <c r="K322" t="s">
        <v>1007</v>
      </c>
      <c r="L322">
        <v>101102244</v>
      </c>
      <c r="M322" t="s">
        <v>1364</v>
      </c>
      <c r="N322" t="s">
        <v>47</v>
      </c>
      <c r="O322" t="s">
        <v>47</v>
      </c>
      <c r="P322" s="1">
        <v>42376</v>
      </c>
      <c r="Q322" t="s">
        <v>997</v>
      </c>
      <c r="R322">
        <v>1100</v>
      </c>
      <c r="S322" t="s">
        <v>998</v>
      </c>
      <c r="T322" t="s">
        <v>999</v>
      </c>
      <c r="U322" t="s">
        <v>1511</v>
      </c>
      <c r="V322">
        <v>1</v>
      </c>
      <c r="W322" t="e">
        <f>VLOOKUP(U322,T1.Unique.Delivery!$AQ$2:$AW$2720,COLUMNS(T1.Unique.Delivery!$AQ$2701:$AW$2701),0)</f>
        <v>#N/A</v>
      </c>
    </row>
    <row r="323" spans="1:23" x14ac:dyDescent="0.3">
      <c r="A323" t="s">
        <v>1357</v>
      </c>
      <c r="B323" t="s">
        <v>1358</v>
      </c>
      <c r="C323" t="s">
        <v>1359</v>
      </c>
      <c r="D323" t="s">
        <v>568</v>
      </c>
      <c r="E323" t="s">
        <v>1508</v>
      </c>
      <c r="F323" t="s">
        <v>1509</v>
      </c>
      <c r="G323" t="s">
        <v>568</v>
      </c>
      <c r="H323" t="s">
        <v>1006</v>
      </c>
      <c r="I323" t="s">
        <v>54</v>
      </c>
      <c r="J323" t="s">
        <v>129</v>
      </c>
      <c r="K323" t="s">
        <v>1012</v>
      </c>
      <c r="L323">
        <v>100301669</v>
      </c>
      <c r="M323" t="s">
        <v>1362</v>
      </c>
      <c r="N323" t="s">
        <v>47</v>
      </c>
      <c r="O323" t="s">
        <v>47</v>
      </c>
      <c r="P323" s="1">
        <v>41645</v>
      </c>
      <c r="Q323" t="s">
        <v>997</v>
      </c>
      <c r="R323">
        <v>479.45</v>
      </c>
      <c r="S323" t="s">
        <v>998</v>
      </c>
      <c r="T323" t="s">
        <v>999</v>
      </c>
      <c r="U323" t="s">
        <v>1512</v>
      </c>
      <c r="V323">
        <v>1</v>
      </c>
      <c r="W323" t="e">
        <f>VLOOKUP(U323,T1.Unique.Delivery!$AQ$2:$AW$2720,COLUMNS(T1.Unique.Delivery!$AQ$2701:$AW$2701),0)</f>
        <v>#N/A</v>
      </c>
    </row>
    <row r="324" spans="1:23" x14ac:dyDescent="0.3">
      <c r="A324" t="s">
        <v>1357</v>
      </c>
      <c r="B324" t="s">
        <v>1358</v>
      </c>
      <c r="C324" t="s">
        <v>1359</v>
      </c>
      <c r="D324" t="s">
        <v>568</v>
      </c>
      <c r="E324" t="s">
        <v>1508</v>
      </c>
      <c r="F324" t="s">
        <v>1509</v>
      </c>
      <c r="G324" t="s">
        <v>568</v>
      </c>
      <c r="H324" t="s">
        <v>1006</v>
      </c>
      <c r="I324" t="s">
        <v>54</v>
      </c>
      <c r="J324" t="s">
        <v>129</v>
      </c>
      <c r="K324" t="s">
        <v>1012</v>
      </c>
      <c r="L324">
        <v>101102244</v>
      </c>
      <c r="M324" t="s">
        <v>1364</v>
      </c>
      <c r="N324" t="s">
        <v>47</v>
      </c>
      <c r="O324" t="s">
        <v>47</v>
      </c>
      <c r="P324" s="1">
        <v>42376</v>
      </c>
      <c r="Q324" t="s">
        <v>997</v>
      </c>
      <c r="R324">
        <v>460</v>
      </c>
      <c r="S324" t="s">
        <v>998</v>
      </c>
      <c r="T324" t="s">
        <v>999</v>
      </c>
      <c r="U324" t="s">
        <v>1513</v>
      </c>
      <c r="V324">
        <v>1</v>
      </c>
      <c r="W324" t="e">
        <f>VLOOKUP(U324,T1.Unique.Delivery!$AQ$2:$AW$2720,COLUMNS(T1.Unique.Delivery!$AQ$2701:$AW$2701),0)</f>
        <v>#N/A</v>
      </c>
    </row>
    <row r="325" spans="1:23" x14ac:dyDescent="0.3">
      <c r="A325" t="s">
        <v>1357</v>
      </c>
      <c r="B325" t="s">
        <v>1358</v>
      </c>
      <c r="C325" t="s">
        <v>1359</v>
      </c>
      <c r="D325" t="s">
        <v>568</v>
      </c>
      <c r="E325" t="s">
        <v>1508</v>
      </c>
      <c r="F325" t="s">
        <v>1509</v>
      </c>
      <c r="G325" t="s">
        <v>568</v>
      </c>
      <c r="H325" t="s">
        <v>1006</v>
      </c>
      <c r="I325" t="s">
        <v>54</v>
      </c>
      <c r="J325" t="s">
        <v>80</v>
      </c>
      <c r="K325" t="s">
        <v>1014</v>
      </c>
      <c r="L325">
        <v>100301669</v>
      </c>
      <c r="M325" t="s">
        <v>1362</v>
      </c>
      <c r="N325" t="s">
        <v>47</v>
      </c>
      <c r="O325" t="s">
        <v>47</v>
      </c>
      <c r="P325" s="1">
        <v>41645</v>
      </c>
      <c r="Q325" t="s">
        <v>997</v>
      </c>
      <c r="R325">
        <v>579.22</v>
      </c>
      <c r="S325" t="s">
        <v>998</v>
      </c>
      <c r="T325" t="s">
        <v>999</v>
      </c>
      <c r="U325" t="s">
        <v>1514</v>
      </c>
      <c r="V325">
        <v>1</v>
      </c>
      <c r="W325" t="e">
        <f>VLOOKUP(U325,T1.Unique.Delivery!$AQ$2:$AW$2720,COLUMNS(T1.Unique.Delivery!$AQ$2701:$AW$2701),0)</f>
        <v>#N/A</v>
      </c>
    </row>
    <row r="326" spans="1:23" x14ac:dyDescent="0.3">
      <c r="A326" t="s">
        <v>1357</v>
      </c>
      <c r="B326" t="s">
        <v>1358</v>
      </c>
      <c r="C326" t="s">
        <v>1359</v>
      </c>
      <c r="D326" t="s">
        <v>568</v>
      </c>
      <c r="E326" t="s">
        <v>1508</v>
      </c>
      <c r="F326" t="s">
        <v>1509</v>
      </c>
      <c r="G326" t="s">
        <v>568</v>
      </c>
      <c r="H326" t="s">
        <v>1006</v>
      </c>
      <c r="I326" t="s">
        <v>54</v>
      </c>
      <c r="J326" t="s">
        <v>80</v>
      </c>
      <c r="K326" t="s">
        <v>1014</v>
      </c>
      <c r="L326">
        <v>101102244</v>
      </c>
      <c r="M326" t="s">
        <v>1364</v>
      </c>
      <c r="N326" t="s">
        <v>47</v>
      </c>
      <c r="O326" t="s">
        <v>47</v>
      </c>
      <c r="P326" s="1">
        <v>42376</v>
      </c>
      <c r="Q326" t="s">
        <v>997</v>
      </c>
      <c r="R326">
        <v>838</v>
      </c>
      <c r="S326" t="s">
        <v>998</v>
      </c>
      <c r="T326" t="s">
        <v>999</v>
      </c>
      <c r="U326" t="s">
        <v>1515</v>
      </c>
      <c r="V326">
        <v>1</v>
      </c>
      <c r="W326" t="e">
        <f>VLOOKUP(U326,T1.Unique.Delivery!$AQ$2:$AW$2720,COLUMNS(T1.Unique.Delivery!$AQ$2701:$AW$2701),0)</f>
        <v>#N/A</v>
      </c>
    </row>
    <row r="327" spans="1:23" x14ac:dyDescent="0.3">
      <c r="A327" t="s">
        <v>1357</v>
      </c>
      <c r="B327" t="s">
        <v>1358</v>
      </c>
      <c r="C327" t="s">
        <v>1359</v>
      </c>
      <c r="D327" t="s">
        <v>568</v>
      </c>
      <c r="E327" t="s">
        <v>1508</v>
      </c>
      <c r="F327" t="s">
        <v>1509</v>
      </c>
      <c r="G327" t="s">
        <v>568</v>
      </c>
      <c r="H327" t="s">
        <v>1006</v>
      </c>
      <c r="I327" t="s">
        <v>54</v>
      </c>
      <c r="J327" t="s">
        <v>159</v>
      </c>
      <c r="K327" t="s">
        <v>1016</v>
      </c>
      <c r="L327">
        <v>100301669</v>
      </c>
      <c r="M327" t="s">
        <v>1362</v>
      </c>
      <c r="N327" t="s">
        <v>47</v>
      </c>
      <c r="O327" t="s">
        <v>47</v>
      </c>
      <c r="P327" s="1">
        <v>41645</v>
      </c>
      <c r="Q327" t="s">
        <v>997</v>
      </c>
      <c r="R327">
        <v>461.63</v>
      </c>
      <c r="S327" t="s">
        <v>998</v>
      </c>
      <c r="T327" t="s">
        <v>999</v>
      </c>
      <c r="U327" t="s">
        <v>1516</v>
      </c>
      <c r="V327">
        <v>1</v>
      </c>
      <c r="W327" t="e">
        <f>VLOOKUP(U327,T1.Unique.Delivery!$AQ$2:$AW$2720,COLUMNS(T1.Unique.Delivery!$AQ$2701:$AW$2701),0)</f>
        <v>#N/A</v>
      </c>
    </row>
    <row r="328" spans="1:23" x14ac:dyDescent="0.3">
      <c r="A328" t="s">
        <v>1357</v>
      </c>
      <c r="B328" t="s">
        <v>1358</v>
      </c>
      <c r="C328" t="s">
        <v>1359</v>
      </c>
      <c r="D328" t="s">
        <v>568</v>
      </c>
      <c r="E328" t="s">
        <v>1508</v>
      </c>
      <c r="F328" t="s">
        <v>1509</v>
      </c>
      <c r="G328" t="s">
        <v>568</v>
      </c>
      <c r="H328" t="s">
        <v>1006</v>
      </c>
      <c r="I328" t="s">
        <v>54</v>
      </c>
      <c r="J328" t="s">
        <v>159</v>
      </c>
      <c r="K328" t="s">
        <v>1016</v>
      </c>
      <c r="L328">
        <v>101102244</v>
      </c>
      <c r="M328" t="s">
        <v>1364</v>
      </c>
      <c r="N328" t="s">
        <v>47</v>
      </c>
      <c r="O328" t="s">
        <v>47</v>
      </c>
      <c r="P328" s="1">
        <v>42376</v>
      </c>
      <c r="Q328" t="s">
        <v>997</v>
      </c>
      <c r="R328">
        <v>415</v>
      </c>
      <c r="S328" t="s">
        <v>998</v>
      </c>
      <c r="T328" t="s">
        <v>999</v>
      </c>
      <c r="U328" t="s">
        <v>1517</v>
      </c>
      <c r="V328">
        <v>1</v>
      </c>
      <c r="W328" t="e">
        <f>VLOOKUP(U328,T1.Unique.Delivery!$AQ$2:$AW$2720,COLUMNS(T1.Unique.Delivery!$AQ$2701:$AW$2701),0)</f>
        <v>#N/A</v>
      </c>
    </row>
    <row r="329" spans="1:23" x14ac:dyDescent="0.3">
      <c r="A329" t="s">
        <v>1357</v>
      </c>
      <c r="B329" t="s">
        <v>1358</v>
      </c>
      <c r="C329" t="s">
        <v>1359</v>
      </c>
      <c r="D329" t="s">
        <v>568</v>
      </c>
      <c r="E329" t="s">
        <v>1518</v>
      </c>
      <c r="F329" t="s">
        <v>1519</v>
      </c>
      <c r="G329" t="s">
        <v>126</v>
      </c>
      <c r="H329" t="s">
        <v>1006</v>
      </c>
      <c r="I329" t="s">
        <v>54</v>
      </c>
      <c r="J329" t="s">
        <v>66</v>
      </c>
      <c r="K329" t="s">
        <v>1007</v>
      </c>
      <c r="L329">
        <v>100301669</v>
      </c>
      <c r="M329" t="s">
        <v>1362</v>
      </c>
      <c r="N329" t="s">
        <v>47</v>
      </c>
      <c r="O329" t="s">
        <v>47</v>
      </c>
      <c r="P329" s="1">
        <v>41645</v>
      </c>
      <c r="Q329" t="s">
        <v>997</v>
      </c>
      <c r="R329">
        <v>1364.91</v>
      </c>
      <c r="S329" t="s">
        <v>998</v>
      </c>
      <c r="T329" t="s">
        <v>999</v>
      </c>
      <c r="U329" t="s">
        <v>1520</v>
      </c>
      <c r="V329">
        <v>1</v>
      </c>
      <c r="W329" t="e">
        <f>VLOOKUP(U329,T1.Unique.Delivery!$AQ$2:$AW$2720,COLUMNS(T1.Unique.Delivery!$AQ$2701:$AW$2701),0)</f>
        <v>#N/A</v>
      </c>
    </row>
    <row r="330" spans="1:23" x14ac:dyDescent="0.3">
      <c r="A330" t="s">
        <v>1357</v>
      </c>
      <c r="B330" t="s">
        <v>1358</v>
      </c>
      <c r="C330" t="s">
        <v>1359</v>
      </c>
      <c r="D330" t="s">
        <v>568</v>
      </c>
      <c r="E330" t="s">
        <v>1518</v>
      </c>
      <c r="F330" t="s">
        <v>1519</v>
      </c>
      <c r="G330" t="s">
        <v>126</v>
      </c>
      <c r="H330" t="s">
        <v>1006</v>
      </c>
      <c r="I330" t="s">
        <v>54</v>
      </c>
      <c r="J330" t="s">
        <v>66</v>
      </c>
      <c r="K330" t="s">
        <v>1007</v>
      </c>
      <c r="L330">
        <v>101102244</v>
      </c>
      <c r="M330" t="s">
        <v>1364</v>
      </c>
      <c r="N330" t="s">
        <v>47</v>
      </c>
      <c r="O330" t="s">
        <v>47</v>
      </c>
      <c r="P330" s="1">
        <v>42376</v>
      </c>
      <c r="Q330" t="s">
        <v>997</v>
      </c>
      <c r="R330">
        <v>1410</v>
      </c>
      <c r="S330" t="s">
        <v>998</v>
      </c>
      <c r="T330" t="s">
        <v>999</v>
      </c>
      <c r="U330" t="s">
        <v>1521</v>
      </c>
      <c r="V330">
        <v>1</v>
      </c>
      <c r="W330" t="e">
        <f>VLOOKUP(U330,T1.Unique.Delivery!$AQ$2:$AW$2720,COLUMNS(T1.Unique.Delivery!$AQ$2701:$AW$2701),0)</f>
        <v>#N/A</v>
      </c>
    </row>
    <row r="331" spans="1:23" x14ac:dyDescent="0.3">
      <c r="A331" t="s">
        <v>1357</v>
      </c>
      <c r="B331" t="s">
        <v>1358</v>
      </c>
      <c r="C331" t="s">
        <v>1359</v>
      </c>
      <c r="D331" t="s">
        <v>568</v>
      </c>
      <c r="E331" t="s">
        <v>1518</v>
      </c>
      <c r="F331" t="s">
        <v>1519</v>
      </c>
      <c r="G331" t="s">
        <v>126</v>
      </c>
      <c r="H331" t="s">
        <v>1006</v>
      </c>
      <c r="I331" t="s">
        <v>54</v>
      </c>
      <c r="J331" t="s">
        <v>129</v>
      </c>
      <c r="K331" t="s">
        <v>1012</v>
      </c>
      <c r="L331">
        <v>100301669</v>
      </c>
      <c r="M331" t="s">
        <v>1362</v>
      </c>
      <c r="N331" t="s">
        <v>47</v>
      </c>
      <c r="O331" t="s">
        <v>47</v>
      </c>
      <c r="P331" s="1">
        <v>41645</v>
      </c>
      <c r="Q331" t="s">
        <v>997</v>
      </c>
      <c r="R331">
        <v>1184.24</v>
      </c>
      <c r="S331" t="s">
        <v>998</v>
      </c>
      <c r="T331" t="s">
        <v>999</v>
      </c>
      <c r="U331" t="s">
        <v>1522</v>
      </c>
      <c r="V331">
        <v>1</v>
      </c>
      <c r="W331" t="e">
        <f>VLOOKUP(U331,T1.Unique.Delivery!$AQ$2:$AW$2720,COLUMNS(T1.Unique.Delivery!$AQ$2701:$AW$2701),0)</f>
        <v>#N/A</v>
      </c>
    </row>
    <row r="332" spans="1:23" x14ac:dyDescent="0.3">
      <c r="A332" t="s">
        <v>1357</v>
      </c>
      <c r="B332" t="s">
        <v>1358</v>
      </c>
      <c r="C332" t="s">
        <v>1359</v>
      </c>
      <c r="D332" t="s">
        <v>568</v>
      </c>
      <c r="E332" t="s">
        <v>1518</v>
      </c>
      <c r="F332" t="s">
        <v>1519</v>
      </c>
      <c r="G332" t="s">
        <v>126</v>
      </c>
      <c r="H332" t="s">
        <v>1006</v>
      </c>
      <c r="I332" t="s">
        <v>54</v>
      </c>
      <c r="J332" t="s">
        <v>129</v>
      </c>
      <c r="K332" t="s">
        <v>1012</v>
      </c>
      <c r="L332">
        <v>101102244</v>
      </c>
      <c r="M332" t="s">
        <v>1364</v>
      </c>
      <c r="N332" t="s">
        <v>47</v>
      </c>
      <c r="O332" t="s">
        <v>47</v>
      </c>
      <c r="P332" s="1">
        <v>42376</v>
      </c>
      <c r="Q332" t="s">
        <v>997</v>
      </c>
      <c r="R332">
        <v>1290</v>
      </c>
      <c r="S332" t="s">
        <v>998</v>
      </c>
      <c r="T332" t="s">
        <v>999</v>
      </c>
      <c r="U332" t="s">
        <v>1523</v>
      </c>
      <c r="V332">
        <v>1</v>
      </c>
      <c r="W332" t="e">
        <f>VLOOKUP(U332,T1.Unique.Delivery!$AQ$2:$AW$2720,COLUMNS(T1.Unique.Delivery!$AQ$2701:$AW$2701),0)</f>
        <v>#N/A</v>
      </c>
    </row>
    <row r="333" spans="1:23" x14ac:dyDescent="0.3">
      <c r="A333" t="s">
        <v>1357</v>
      </c>
      <c r="B333" t="s">
        <v>1358</v>
      </c>
      <c r="C333" t="s">
        <v>1359</v>
      </c>
      <c r="D333" t="s">
        <v>568</v>
      </c>
      <c r="E333" t="s">
        <v>1518</v>
      </c>
      <c r="F333" t="s">
        <v>1519</v>
      </c>
      <c r="G333" t="s">
        <v>126</v>
      </c>
      <c r="H333" t="s">
        <v>1006</v>
      </c>
      <c r="I333" t="s">
        <v>54</v>
      </c>
      <c r="J333" t="s">
        <v>80</v>
      </c>
      <c r="K333" t="s">
        <v>1014</v>
      </c>
      <c r="L333">
        <v>100301669</v>
      </c>
      <c r="M333" t="s">
        <v>1362</v>
      </c>
      <c r="N333" t="s">
        <v>47</v>
      </c>
      <c r="O333" t="s">
        <v>47</v>
      </c>
      <c r="P333" s="1">
        <v>41645</v>
      </c>
      <c r="Q333" t="s">
        <v>997</v>
      </c>
      <c r="R333">
        <v>1303.1400000000001</v>
      </c>
      <c r="S333" t="s">
        <v>998</v>
      </c>
      <c r="T333" t="s">
        <v>999</v>
      </c>
      <c r="U333" t="s">
        <v>1524</v>
      </c>
      <c r="V333">
        <v>1</v>
      </c>
      <c r="W333" t="e">
        <f>VLOOKUP(U333,T1.Unique.Delivery!$AQ$2:$AW$2720,COLUMNS(T1.Unique.Delivery!$AQ$2701:$AW$2701),0)</f>
        <v>#N/A</v>
      </c>
    </row>
    <row r="334" spans="1:23" x14ac:dyDescent="0.3">
      <c r="A334" t="s">
        <v>1357</v>
      </c>
      <c r="B334" t="s">
        <v>1358</v>
      </c>
      <c r="C334" t="s">
        <v>1359</v>
      </c>
      <c r="D334" t="s">
        <v>568</v>
      </c>
      <c r="E334" t="s">
        <v>1518</v>
      </c>
      <c r="F334" t="s">
        <v>1519</v>
      </c>
      <c r="G334" t="s">
        <v>126</v>
      </c>
      <c r="H334" t="s">
        <v>1006</v>
      </c>
      <c r="I334" t="s">
        <v>54</v>
      </c>
      <c r="J334" t="s">
        <v>80</v>
      </c>
      <c r="K334" t="s">
        <v>1014</v>
      </c>
      <c r="L334">
        <v>101102244</v>
      </c>
      <c r="M334" t="s">
        <v>1364</v>
      </c>
      <c r="N334" t="s">
        <v>47</v>
      </c>
      <c r="O334" t="s">
        <v>47</v>
      </c>
      <c r="P334" s="1">
        <v>42376</v>
      </c>
      <c r="Q334" t="s">
        <v>997</v>
      </c>
      <c r="R334">
        <v>1340</v>
      </c>
      <c r="S334" t="s">
        <v>998</v>
      </c>
      <c r="T334" t="s">
        <v>999</v>
      </c>
      <c r="U334" t="s">
        <v>1525</v>
      </c>
      <c r="V334">
        <v>1</v>
      </c>
      <c r="W334" t="e">
        <f>VLOOKUP(U334,T1.Unique.Delivery!$AQ$2:$AW$2720,COLUMNS(T1.Unique.Delivery!$AQ$2701:$AW$2701),0)</f>
        <v>#N/A</v>
      </c>
    </row>
    <row r="335" spans="1:23" x14ac:dyDescent="0.3">
      <c r="A335" t="s">
        <v>1357</v>
      </c>
      <c r="B335" t="s">
        <v>1358</v>
      </c>
      <c r="C335" t="s">
        <v>1359</v>
      </c>
      <c r="D335" t="s">
        <v>568</v>
      </c>
      <c r="E335" t="s">
        <v>47</v>
      </c>
      <c r="F335" t="s">
        <v>47</v>
      </c>
      <c r="G335" t="s">
        <v>47</v>
      </c>
      <c r="H335" t="s">
        <v>1006</v>
      </c>
      <c r="I335" t="s">
        <v>54</v>
      </c>
      <c r="J335" t="s">
        <v>66</v>
      </c>
      <c r="K335" t="s">
        <v>1007</v>
      </c>
      <c r="L335" t="s">
        <v>47</v>
      </c>
      <c r="M335" t="s">
        <v>47</v>
      </c>
      <c r="N335" t="s">
        <v>1295</v>
      </c>
      <c r="O335" t="s">
        <v>1296</v>
      </c>
      <c r="P335" s="1">
        <v>42010</v>
      </c>
      <c r="Q335" t="s">
        <v>997</v>
      </c>
      <c r="R335">
        <v>479.45</v>
      </c>
      <c r="S335" t="s">
        <v>998</v>
      </c>
      <c r="T335" t="s">
        <v>999</v>
      </c>
      <c r="U335" t="s">
        <v>1526</v>
      </c>
      <c r="V335">
        <v>1</v>
      </c>
      <c r="W335" t="e">
        <f>VLOOKUP(U335,T1.Unique.Delivery!$AQ$2:$AW$2720,COLUMNS(T1.Unique.Delivery!$AQ$2701:$AW$2701),0)</f>
        <v>#N/A</v>
      </c>
    </row>
    <row r="336" spans="1:23" x14ac:dyDescent="0.3">
      <c r="A336" t="s">
        <v>1357</v>
      </c>
      <c r="B336" t="s">
        <v>1358</v>
      </c>
      <c r="C336" t="s">
        <v>1359</v>
      </c>
      <c r="D336" t="s">
        <v>568</v>
      </c>
      <c r="E336" t="s">
        <v>47</v>
      </c>
      <c r="F336" t="s">
        <v>47</v>
      </c>
      <c r="G336" t="s">
        <v>47</v>
      </c>
      <c r="H336" t="s">
        <v>1006</v>
      </c>
      <c r="I336" t="s">
        <v>54</v>
      </c>
      <c r="J336" t="s">
        <v>56</v>
      </c>
      <c r="K336" t="s">
        <v>993</v>
      </c>
      <c r="L336" t="s">
        <v>47</v>
      </c>
      <c r="M336" t="s">
        <v>47</v>
      </c>
      <c r="N336" t="s">
        <v>1295</v>
      </c>
      <c r="O336" t="s">
        <v>1296</v>
      </c>
      <c r="P336" s="1">
        <v>42010</v>
      </c>
      <c r="Q336" t="s">
        <v>997</v>
      </c>
      <c r="R336">
        <v>479.45</v>
      </c>
      <c r="S336" t="s">
        <v>998</v>
      </c>
      <c r="T336" t="s">
        <v>999</v>
      </c>
      <c r="U336" t="s">
        <v>1527</v>
      </c>
      <c r="V336">
        <v>1</v>
      </c>
      <c r="W336" t="e">
        <f>VLOOKUP(U336,T1.Unique.Delivery!$AQ$2:$AW$2720,COLUMNS(T1.Unique.Delivery!$AQ$2701:$AW$2701),0)</f>
        <v>#N/A</v>
      </c>
    </row>
    <row r="337" spans="1:23" x14ac:dyDescent="0.3">
      <c r="A337" t="s">
        <v>1357</v>
      </c>
      <c r="B337" t="s">
        <v>1358</v>
      </c>
      <c r="C337" t="s">
        <v>1359</v>
      </c>
      <c r="D337" t="s">
        <v>568</v>
      </c>
      <c r="E337" t="s">
        <v>47</v>
      </c>
      <c r="F337" t="s">
        <v>47</v>
      </c>
      <c r="G337" t="s">
        <v>47</v>
      </c>
      <c r="H337" t="s">
        <v>1006</v>
      </c>
      <c r="I337" t="s">
        <v>54</v>
      </c>
      <c r="J337" t="s">
        <v>129</v>
      </c>
      <c r="K337" t="s">
        <v>1012</v>
      </c>
      <c r="L337" t="s">
        <v>47</v>
      </c>
      <c r="M337" t="s">
        <v>47</v>
      </c>
      <c r="N337" t="s">
        <v>1295</v>
      </c>
      <c r="O337" t="s">
        <v>1296</v>
      </c>
      <c r="P337" s="1">
        <v>42010</v>
      </c>
      <c r="Q337" t="s">
        <v>997</v>
      </c>
      <c r="R337">
        <v>479.45</v>
      </c>
      <c r="S337" t="s">
        <v>998</v>
      </c>
      <c r="T337" t="s">
        <v>999</v>
      </c>
      <c r="U337" t="s">
        <v>1528</v>
      </c>
      <c r="V337">
        <v>1</v>
      </c>
      <c r="W337" t="e">
        <f>VLOOKUP(U337,T1.Unique.Delivery!$AQ$2:$AW$2720,COLUMNS(T1.Unique.Delivery!$AQ$2701:$AW$2701),0)</f>
        <v>#N/A</v>
      </c>
    </row>
    <row r="338" spans="1:23" x14ac:dyDescent="0.3">
      <c r="A338" t="s">
        <v>1357</v>
      </c>
      <c r="B338" t="s">
        <v>1358</v>
      </c>
      <c r="C338" t="s">
        <v>1359</v>
      </c>
      <c r="D338" t="s">
        <v>568</v>
      </c>
      <c r="E338" t="s">
        <v>47</v>
      </c>
      <c r="F338" t="s">
        <v>47</v>
      </c>
      <c r="G338" t="s">
        <v>47</v>
      </c>
      <c r="H338" t="s">
        <v>1006</v>
      </c>
      <c r="I338" t="s">
        <v>54</v>
      </c>
      <c r="J338" t="s">
        <v>80</v>
      </c>
      <c r="K338" t="s">
        <v>1014</v>
      </c>
      <c r="L338" t="s">
        <v>47</v>
      </c>
      <c r="M338" t="s">
        <v>47</v>
      </c>
      <c r="N338" t="s">
        <v>1295</v>
      </c>
      <c r="O338" t="s">
        <v>1296</v>
      </c>
      <c r="P338" s="1">
        <v>42010</v>
      </c>
      <c r="Q338" t="s">
        <v>997</v>
      </c>
      <c r="R338">
        <v>479.45</v>
      </c>
      <c r="S338" t="s">
        <v>998</v>
      </c>
      <c r="T338" t="s">
        <v>999</v>
      </c>
      <c r="U338" t="s">
        <v>1529</v>
      </c>
      <c r="V338">
        <v>1</v>
      </c>
      <c r="W338" t="e">
        <f>VLOOKUP(U338,T1.Unique.Delivery!$AQ$2:$AW$2720,COLUMNS(T1.Unique.Delivery!$AQ$2701:$AW$2701),0)</f>
        <v>#N/A</v>
      </c>
    </row>
    <row r="339" spans="1:23" x14ac:dyDescent="0.3">
      <c r="A339" t="s">
        <v>1357</v>
      </c>
      <c r="B339" t="s">
        <v>1358</v>
      </c>
      <c r="C339" t="s">
        <v>1359</v>
      </c>
      <c r="D339" t="s">
        <v>568</v>
      </c>
      <c r="E339" t="s">
        <v>47</v>
      </c>
      <c r="F339" t="s">
        <v>47</v>
      </c>
      <c r="G339" t="s">
        <v>47</v>
      </c>
      <c r="H339" t="s">
        <v>1006</v>
      </c>
      <c r="I339" t="s">
        <v>54</v>
      </c>
      <c r="J339" t="s">
        <v>159</v>
      </c>
      <c r="K339" t="s">
        <v>1016</v>
      </c>
      <c r="L339" t="s">
        <v>47</v>
      </c>
      <c r="M339" t="s">
        <v>47</v>
      </c>
      <c r="N339" t="s">
        <v>1295</v>
      </c>
      <c r="O339" t="s">
        <v>1296</v>
      </c>
      <c r="P339" s="1">
        <v>42010</v>
      </c>
      <c r="Q339" t="s">
        <v>997</v>
      </c>
      <c r="R339">
        <v>479.45</v>
      </c>
      <c r="S339" t="s">
        <v>998</v>
      </c>
      <c r="T339" t="s">
        <v>999</v>
      </c>
      <c r="U339" t="s">
        <v>1530</v>
      </c>
      <c r="V339">
        <v>1</v>
      </c>
      <c r="W339" t="e">
        <f>VLOOKUP(U339,T1.Unique.Delivery!$AQ$2:$AW$2720,COLUMNS(T1.Unique.Delivery!$AQ$2701:$AW$2701),0)</f>
        <v>#N/A</v>
      </c>
    </row>
    <row r="340" spans="1:23" x14ac:dyDescent="0.3">
      <c r="A340" t="s">
        <v>1357</v>
      </c>
      <c r="B340" t="s">
        <v>1358</v>
      </c>
      <c r="C340" t="s">
        <v>1359</v>
      </c>
      <c r="D340" t="s">
        <v>568</v>
      </c>
      <c r="E340" t="s">
        <v>1531</v>
      </c>
      <c r="F340" t="s">
        <v>1532</v>
      </c>
      <c r="G340" t="s">
        <v>568</v>
      </c>
      <c r="H340" t="s">
        <v>1006</v>
      </c>
      <c r="I340" t="s">
        <v>54</v>
      </c>
      <c r="J340" t="s">
        <v>66</v>
      </c>
      <c r="K340" t="s">
        <v>1007</v>
      </c>
      <c r="L340">
        <v>100301669</v>
      </c>
      <c r="M340" t="s">
        <v>1362</v>
      </c>
      <c r="N340" t="s">
        <v>47</v>
      </c>
      <c r="O340" t="s">
        <v>47</v>
      </c>
      <c r="P340" s="1">
        <v>41645</v>
      </c>
      <c r="Q340" t="s">
        <v>997</v>
      </c>
      <c r="R340">
        <v>706.94</v>
      </c>
      <c r="S340" t="s">
        <v>998</v>
      </c>
      <c r="T340" t="s">
        <v>999</v>
      </c>
      <c r="U340" t="s">
        <v>1533</v>
      </c>
      <c r="V340">
        <v>1</v>
      </c>
      <c r="W340" t="e">
        <f>VLOOKUP(U340,T1.Unique.Delivery!$AQ$2:$AW$2720,COLUMNS(T1.Unique.Delivery!$AQ$2701:$AW$2701),0)</f>
        <v>#N/A</v>
      </c>
    </row>
    <row r="341" spans="1:23" x14ac:dyDescent="0.3">
      <c r="A341" t="s">
        <v>1357</v>
      </c>
      <c r="B341" t="s">
        <v>1358</v>
      </c>
      <c r="C341" t="s">
        <v>1359</v>
      </c>
      <c r="D341" t="s">
        <v>568</v>
      </c>
      <c r="E341" t="s">
        <v>1531</v>
      </c>
      <c r="F341" t="s">
        <v>1532</v>
      </c>
      <c r="G341" t="s">
        <v>568</v>
      </c>
      <c r="H341" t="s">
        <v>1006</v>
      </c>
      <c r="I341" t="s">
        <v>54</v>
      </c>
      <c r="J341" t="s">
        <v>66</v>
      </c>
      <c r="K341" t="s">
        <v>1007</v>
      </c>
      <c r="L341">
        <v>101102244</v>
      </c>
      <c r="M341" t="s">
        <v>1364</v>
      </c>
      <c r="N341" t="s">
        <v>47</v>
      </c>
      <c r="O341" t="s">
        <v>47</v>
      </c>
      <c r="P341" s="1">
        <v>42376</v>
      </c>
      <c r="Q341" t="s">
        <v>997</v>
      </c>
      <c r="R341">
        <v>1100</v>
      </c>
      <c r="S341" t="s">
        <v>998</v>
      </c>
      <c r="T341" t="s">
        <v>999</v>
      </c>
      <c r="U341" t="s">
        <v>1534</v>
      </c>
      <c r="V341">
        <v>1</v>
      </c>
      <c r="W341" t="e">
        <f>VLOOKUP(U341,T1.Unique.Delivery!$AQ$2:$AW$2720,COLUMNS(T1.Unique.Delivery!$AQ$2701:$AW$2701),0)</f>
        <v>#N/A</v>
      </c>
    </row>
    <row r="342" spans="1:23" x14ac:dyDescent="0.3">
      <c r="A342" t="s">
        <v>1357</v>
      </c>
      <c r="B342" t="s">
        <v>1358</v>
      </c>
      <c r="C342" t="s">
        <v>1359</v>
      </c>
      <c r="D342" t="s">
        <v>568</v>
      </c>
      <c r="E342" t="s">
        <v>1531</v>
      </c>
      <c r="F342" t="s">
        <v>1532</v>
      </c>
      <c r="G342" t="s">
        <v>568</v>
      </c>
      <c r="H342" t="s">
        <v>1006</v>
      </c>
      <c r="I342" t="s">
        <v>54</v>
      </c>
      <c r="J342" t="s">
        <v>129</v>
      </c>
      <c r="K342" t="s">
        <v>1012</v>
      </c>
      <c r="L342">
        <v>100301669</v>
      </c>
      <c r="M342" t="s">
        <v>1362</v>
      </c>
      <c r="N342" t="s">
        <v>47</v>
      </c>
      <c r="O342" t="s">
        <v>47</v>
      </c>
      <c r="P342" s="1">
        <v>41645</v>
      </c>
      <c r="Q342" t="s">
        <v>997</v>
      </c>
      <c r="R342">
        <v>479.45</v>
      </c>
      <c r="S342" t="s">
        <v>998</v>
      </c>
      <c r="T342" t="s">
        <v>999</v>
      </c>
      <c r="U342" t="s">
        <v>1535</v>
      </c>
      <c r="V342">
        <v>1</v>
      </c>
      <c r="W342" t="e">
        <f>VLOOKUP(U342,T1.Unique.Delivery!$AQ$2:$AW$2720,COLUMNS(T1.Unique.Delivery!$AQ$2701:$AW$2701),0)</f>
        <v>#N/A</v>
      </c>
    </row>
    <row r="343" spans="1:23" x14ac:dyDescent="0.3">
      <c r="A343" t="s">
        <v>1357</v>
      </c>
      <c r="B343" t="s">
        <v>1358</v>
      </c>
      <c r="C343" t="s">
        <v>1359</v>
      </c>
      <c r="D343" t="s">
        <v>568</v>
      </c>
      <c r="E343" t="s">
        <v>1531</v>
      </c>
      <c r="F343" t="s">
        <v>1532</v>
      </c>
      <c r="G343" t="s">
        <v>568</v>
      </c>
      <c r="H343" t="s">
        <v>1006</v>
      </c>
      <c r="I343" t="s">
        <v>54</v>
      </c>
      <c r="J343" t="s">
        <v>129</v>
      </c>
      <c r="K343" t="s">
        <v>1012</v>
      </c>
      <c r="L343">
        <v>101102244</v>
      </c>
      <c r="M343" t="s">
        <v>1364</v>
      </c>
      <c r="N343" t="s">
        <v>47</v>
      </c>
      <c r="O343" t="s">
        <v>47</v>
      </c>
      <c r="P343" s="1">
        <v>42376</v>
      </c>
      <c r="Q343" t="s">
        <v>997</v>
      </c>
      <c r="R343">
        <v>460</v>
      </c>
      <c r="S343" t="s">
        <v>998</v>
      </c>
      <c r="T343" t="s">
        <v>999</v>
      </c>
      <c r="U343" t="s">
        <v>1536</v>
      </c>
      <c r="V343">
        <v>1</v>
      </c>
      <c r="W343" t="e">
        <f>VLOOKUP(U343,T1.Unique.Delivery!$AQ$2:$AW$2720,COLUMNS(T1.Unique.Delivery!$AQ$2701:$AW$2701),0)</f>
        <v>#N/A</v>
      </c>
    </row>
    <row r="344" spans="1:23" x14ac:dyDescent="0.3">
      <c r="A344" t="s">
        <v>1357</v>
      </c>
      <c r="B344" t="s">
        <v>1358</v>
      </c>
      <c r="C344" t="s">
        <v>1359</v>
      </c>
      <c r="D344" t="s">
        <v>568</v>
      </c>
      <c r="E344" t="s">
        <v>1531</v>
      </c>
      <c r="F344" t="s">
        <v>1532</v>
      </c>
      <c r="G344" t="s">
        <v>568</v>
      </c>
      <c r="H344" t="s">
        <v>1006</v>
      </c>
      <c r="I344" t="s">
        <v>54</v>
      </c>
      <c r="J344" t="s">
        <v>80</v>
      </c>
      <c r="K344" t="s">
        <v>1014</v>
      </c>
      <c r="L344">
        <v>100301669</v>
      </c>
      <c r="M344" t="s">
        <v>1362</v>
      </c>
      <c r="N344" t="s">
        <v>47</v>
      </c>
      <c r="O344" t="s">
        <v>47</v>
      </c>
      <c r="P344" s="1">
        <v>41645</v>
      </c>
      <c r="Q344" t="s">
        <v>997</v>
      </c>
      <c r="R344">
        <v>579.22</v>
      </c>
      <c r="S344" t="s">
        <v>998</v>
      </c>
      <c r="T344" t="s">
        <v>999</v>
      </c>
      <c r="U344" t="s">
        <v>1537</v>
      </c>
      <c r="V344">
        <v>1</v>
      </c>
      <c r="W344" t="e">
        <f>VLOOKUP(U344,T1.Unique.Delivery!$AQ$2:$AW$2720,COLUMNS(T1.Unique.Delivery!$AQ$2701:$AW$2701),0)</f>
        <v>#N/A</v>
      </c>
    </row>
    <row r="345" spans="1:23" x14ac:dyDescent="0.3">
      <c r="A345" t="s">
        <v>1357</v>
      </c>
      <c r="B345" t="s">
        <v>1358</v>
      </c>
      <c r="C345" t="s">
        <v>1359</v>
      </c>
      <c r="D345" t="s">
        <v>568</v>
      </c>
      <c r="E345" t="s">
        <v>1531</v>
      </c>
      <c r="F345" t="s">
        <v>1532</v>
      </c>
      <c r="G345" t="s">
        <v>568</v>
      </c>
      <c r="H345" t="s">
        <v>1006</v>
      </c>
      <c r="I345" t="s">
        <v>54</v>
      </c>
      <c r="J345" t="s">
        <v>80</v>
      </c>
      <c r="K345" t="s">
        <v>1014</v>
      </c>
      <c r="L345">
        <v>101102244</v>
      </c>
      <c r="M345" t="s">
        <v>1364</v>
      </c>
      <c r="N345" t="s">
        <v>47</v>
      </c>
      <c r="O345" t="s">
        <v>47</v>
      </c>
      <c r="P345" s="1">
        <v>42376</v>
      </c>
      <c r="Q345" t="s">
        <v>997</v>
      </c>
      <c r="R345">
        <v>838</v>
      </c>
      <c r="S345" t="s">
        <v>998</v>
      </c>
      <c r="T345" t="s">
        <v>999</v>
      </c>
      <c r="U345" t="s">
        <v>1538</v>
      </c>
      <c r="V345">
        <v>1</v>
      </c>
      <c r="W345" t="e">
        <f>VLOOKUP(U345,T1.Unique.Delivery!$AQ$2:$AW$2720,COLUMNS(T1.Unique.Delivery!$AQ$2701:$AW$2701),0)</f>
        <v>#N/A</v>
      </c>
    </row>
    <row r="346" spans="1:23" x14ac:dyDescent="0.3">
      <c r="A346" t="s">
        <v>1357</v>
      </c>
      <c r="B346" t="s">
        <v>1358</v>
      </c>
      <c r="C346" t="s">
        <v>1359</v>
      </c>
      <c r="D346" t="s">
        <v>568</v>
      </c>
      <c r="E346" t="s">
        <v>1531</v>
      </c>
      <c r="F346" t="s">
        <v>1532</v>
      </c>
      <c r="G346" t="s">
        <v>568</v>
      </c>
      <c r="H346" t="s">
        <v>1006</v>
      </c>
      <c r="I346" t="s">
        <v>54</v>
      </c>
      <c r="J346" t="s">
        <v>159</v>
      </c>
      <c r="K346" t="s">
        <v>1016</v>
      </c>
      <c r="L346">
        <v>100301669</v>
      </c>
      <c r="M346" t="s">
        <v>1362</v>
      </c>
      <c r="N346" t="s">
        <v>47</v>
      </c>
      <c r="O346" t="s">
        <v>47</v>
      </c>
      <c r="P346" s="1">
        <v>41645</v>
      </c>
      <c r="Q346" t="s">
        <v>997</v>
      </c>
      <c r="R346">
        <v>461.63</v>
      </c>
      <c r="S346" t="s">
        <v>998</v>
      </c>
      <c r="T346" t="s">
        <v>999</v>
      </c>
      <c r="U346" t="s">
        <v>1539</v>
      </c>
      <c r="V346">
        <v>1</v>
      </c>
      <c r="W346" t="e">
        <f>VLOOKUP(U346,T1.Unique.Delivery!$AQ$2:$AW$2720,COLUMNS(T1.Unique.Delivery!$AQ$2701:$AW$2701),0)</f>
        <v>#N/A</v>
      </c>
    </row>
    <row r="347" spans="1:23" x14ac:dyDescent="0.3">
      <c r="A347" t="s">
        <v>1357</v>
      </c>
      <c r="B347" t="s">
        <v>1358</v>
      </c>
      <c r="C347" t="s">
        <v>1359</v>
      </c>
      <c r="D347" t="s">
        <v>568</v>
      </c>
      <c r="E347" t="s">
        <v>1531</v>
      </c>
      <c r="F347" t="s">
        <v>1532</v>
      </c>
      <c r="G347" t="s">
        <v>568</v>
      </c>
      <c r="H347" t="s">
        <v>1006</v>
      </c>
      <c r="I347" t="s">
        <v>54</v>
      </c>
      <c r="J347" t="s">
        <v>159</v>
      </c>
      <c r="K347" t="s">
        <v>1016</v>
      </c>
      <c r="L347">
        <v>101102244</v>
      </c>
      <c r="M347" t="s">
        <v>1364</v>
      </c>
      <c r="N347" t="s">
        <v>47</v>
      </c>
      <c r="O347" t="s">
        <v>47</v>
      </c>
      <c r="P347" s="1">
        <v>42376</v>
      </c>
      <c r="Q347" t="s">
        <v>997</v>
      </c>
      <c r="R347">
        <v>415</v>
      </c>
      <c r="S347" t="s">
        <v>998</v>
      </c>
      <c r="T347" t="s">
        <v>999</v>
      </c>
      <c r="U347" t="s">
        <v>1540</v>
      </c>
      <c r="V347">
        <v>1</v>
      </c>
      <c r="W347" t="e">
        <f>VLOOKUP(U347,T1.Unique.Delivery!$AQ$2:$AW$2720,COLUMNS(T1.Unique.Delivery!$AQ$2701:$AW$2701),0)</f>
        <v>#N/A</v>
      </c>
    </row>
    <row r="348" spans="1:23" x14ac:dyDescent="0.3">
      <c r="A348" t="s">
        <v>1357</v>
      </c>
      <c r="B348" t="s">
        <v>1358</v>
      </c>
      <c r="C348" t="s">
        <v>1359</v>
      </c>
      <c r="D348" t="s">
        <v>568</v>
      </c>
      <c r="E348" t="s">
        <v>1541</v>
      </c>
      <c r="F348" t="s">
        <v>1542</v>
      </c>
      <c r="G348" t="s">
        <v>568</v>
      </c>
      <c r="H348" t="s">
        <v>1006</v>
      </c>
      <c r="I348" t="s">
        <v>54</v>
      </c>
      <c r="J348" t="s">
        <v>66</v>
      </c>
      <c r="K348" t="s">
        <v>1007</v>
      </c>
      <c r="L348">
        <v>100301669</v>
      </c>
      <c r="M348" t="s">
        <v>1362</v>
      </c>
      <c r="N348" t="s">
        <v>47</v>
      </c>
      <c r="O348" t="s">
        <v>47</v>
      </c>
      <c r="P348" s="1">
        <v>41645</v>
      </c>
      <c r="Q348" t="s">
        <v>997</v>
      </c>
      <c r="R348">
        <v>706.94</v>
      </c>
      <c r="S348" t="s">
        <v>998</v>
      </c>
      <c r="T348" t="s">
        <v>999</v>
      </c>
      <c r="U348" t="s">
        <v>1543</v>
      </c>
      <c r="V348">
        <v>1</v>
      </c>
      <c r="W348" t="e">
        <f>VLOOKUP(U348,T1.Unique.Delivery!$AQ$2:$AW$2720,COLUMNS(T1.Unique.Delivery!$AQ$2701:$AW$2701),0)</f>
        <v>#N/A</v>
      </c>
    </row>
    <row r="349" spans="1:23" x14ac:dyDescent="0.3">
      <c r="A349" t="s">
        <v>1357</v>
      </c>
      <c r="B349" t="s">
        <v>1358</v>
      </c>
      <c r="C349" t="s">
        <v>1359</v>
      </c>
      <c r="D349" t="s">
        <v>568</v>
      </c>
      <c r="E349" t="s">
        <v>1541</v>
      </c>
      <c r="F349" t="s">
        <v>1542</v>
      </c>
      <c r="G349" t="s">
        <v>568</v>
      </c>
      <c r="H349" t="s">
        <v>1006</v>
      </c>
      <c r="I349" t="s">
        <v>54</v>
      </c>
      <c r="J349" t="s">
        <v>66</v>
      </c>
      <c r="K349" t="s">
        <v>1007</v>
      </c>
      <c r="L349">
        <v>101102244</v>
      </c>
      <c r="M349" t="s">
        <v>1364</v>
      </c>
      <c r="N349" t="s">
        <v>47</v>
      </c>
      <c r="O349" t="s">
        <v>47</v>
      </c>
      <c r="P349" s="1">
        <v>42376</v>
      </c>
      <c r="Q349" t="s">
        <v>997</v>
      </c>
      <c r="R349">
        <v>1100</v>
      </c>
      <c r="S349" t="s">
        <v>998</v>
      </c>
      <c r="T349" t="s">
        <v>999</v>
      </c>
      <c r="U349" t="s">
        <v>1544</v>
      </c>
      <c r="V349">
        <v>1</v>
      </c>
      <c r="W349" t="e">
        <f>VLOOKUP(U349,T1.Unique.Delivery!$AQ$2:$AW$2720,COLUMNS(T1.Unique.Delivery!$AQ$2701:$AW$2701),0)</f>
        <v>#N/A</v>
      </c>
    </row>
    <row r="350" spans="1:23" x14ac:dyDescent="0.3">
      <c r="A350" t="s">
        <v>1357</v>
      </c>
      <c r="B350" t="s">
        <v>1358</v>
      </c>
      <c r="C350" t="s">
        <v>1359</v>
      </c>
      <c r="D350" t="s">
        <v>568</v>
      </c>
      <c r="E350" t="s">
        <v>1541</v>
      </c>
      <c r="F350" t="s">
        <v>1542</v>
      </c>
      <c r="G350" t="s">
        <v>568</v>
      </c>
      <c r="H350" t="s">
        <v>1006</v>
      </c>
      <c r="I350" t="s">
        <v>54</v>
      </c>
      <c r="J350" t="s">
        <v>129</v>
      </c>
      <c r="K350" t="s">
        <v>1012</v>
      </c>
      <c r="L350">
        <v>100301669</v>
      </c>
      <c r="M350" t="s">
        <v>1362</v>
      </c>
      <c r="N350" t="s">
        <v>47</v>
      </c>
      <c r="O350" t="s">
        <v>47</v>
      </c>
      <c r="P350" s="1">
        <v>41645</v>
      </c>
      <c r="Q350" t="s">
        <v>997</v>
      </c>
      <c r="R350">
        <v>479.45</v>
      </c>
      <c r="S350" t="s">
        <v>998</v>
      </c>
      <c r="T350" t="s">
        <v>999</v>
      </c>
      <c r="U350" t="s">
        <v>1545</v>
      </c>
      <c r="V350">
        <v>1</v>
      </c>
      <c r="W350" t="e">
        <f>VLOOKUP(U350,T1.Unique.Delivery!$AQ$2:$AW$2720,COLUMNS(T1.Unique.Delivery!$AQ$2701:$AW$2701),0)</f>
        <v>#N/A</v>
      </c>
    </row>
    <row r="351" spans="1:23" x14ac:dyDescent="0.3">
      <c r="A351" t="s">
        <v>1357</v>
      </c>
      <c r="B351" t="s">
        <v>1358</v>
      </c>
      <c r="C351" t="s">
        <v>1359</v>
      </c>
      <c r="D351" t="s">
        <v>568</v>
      </c>
      <c r="E351" t="s">
        <v>1541</v>
      </c>
      <c r="F351" t="s">
        <v>1542</v>
      </c>
      <c r="G351" t="s">
        <v>568</v>
      </c>
      <c r="H351" t="s">
        <v>1006</v>
      </c>
      <c r="I351" t="s">
        <v>54</v>
      </c>
      <c r="J351" t="s">
        <v>129</v>
      </c>
      <c r="K351" t="s">
        <v>1012</v>
      </c>
      <c r="L351">
        <v>101102244</v>
      </c>
      <c r="M351" t="s">
        <v>1364</v>
      </c>
      <c r="N351" t="s">
        <v>47</v>
      </c>
      <c r="O351" t="s">
        <v>47</v>
      </c>
      <c r="P351" s="1">
        <v>42376</v>
      </c>
      <c r="Q351" t="s">
        <v>997</v>
      </c>
      <c r="R351">
        <v>460</v>
      </c>
      <c r="S351" t="s">
        <v>998</v>
      </c>
      <c r="T351" t="s">
        <v>999</v>
      </c>
      <c r="U351" t="s">
        <v>1546</v>
      </c>
      <c r="V351">
        <v>1</v>
      </c>
      <c r="W351" t="e">
        <f>VLOOKUP(U351,T1.Unique.Delivery!$AQ$2:$AW$2720,COLUMNS(T1.Unique.Delivery!$AQ$2701:$AW$2701),0)</f>
        <v>#N/A</v>
      </c>
    </row>
    <row r="352" spans="1:23" x14ac:dyDescent="0.3">
      <c r="A352" t="s">
        <v>1357</v>
      </c>
      <c r="B352" t="s">
        <v>1358</v>
      </c>
      <c r="C352" t="s">
        <v>1359</v>
      </c>
      <c r="D352" t="s">
        <v>568</v>
      </c>
      <c r="E352" t="s">
        <v>1541</v>
      </c>
      <c r="F352" t="s">
        <v>1542</v>
      </c>
      <c r="G352" t="s">
        <v>568</v>
      </c>
      <c r="H352" t="s">
        <v>1006</v>
      </c>
      <c r="I352" t="s">
        <v>54</v>
      </c>
      <c r="J352" t="s">
        <v>80</v>
      </c>
      <c r="K352" t="s">
        <v>1014</v>
      </c>
      <c r="L352">
        <v>100301669</v>
      </c>
      <c r="M352" t="s">
        <v>1362</v>
      </c>
      <c r="N352" t="s">
        <v>47</v>
      </c>
      <c r="O352" t="s">
        <v>47</v>
      </c>
      <c r="P352" s="1">
        <v>41645</v>
      </c>
      <c r="Q352" t="s">
        <v>997</v>
      </c>
      <c r="R352">
        <v>579.22</v>
      </c>
      <c r="S352" t="s">
        <v>998</v>
      </c>
      <c r="T352" t="s">
        <v>999</v>
      </c>
      <c r="U352" t="s">
        <v>1547</v>
      </c>
      <c r="V352">
        <v>1</v>
      </c>
      <c r="W352" t="e">
        <f>VLOOKUP(U352,T1.Unique.Delivery!$AQ$2:$AW$2720,COLUMNS(T1.Unique.Delivery!$AQ$2701:$AW$2701),0)</f>
        <v>#N/A</v>
      </c>
    </row>
    <row r="353" spans="1:23" x14ac:dyDescent="0.3">
      <c r="A353" t="s">
        <v>1357</v>
      </c>
      <c r="B353" t="s">
        <v>1358</v>
      </c>
      <c r="C353" t="s">
        <v>1359</v>
      </c>
      <c r="D353" t="s">
        <v>568</v>
      </c>
      <c r="E353" t="s">
        <v>1541</v>
      </c>
      <c r="F353" t="s">
        <v>1542</v>
      </c>
      <c r="G353" t="s">
        <v>568</v>
      </c>
      <c r="H353" t="s">
        <v>1006</v>
      </c>
      <c r="I353" t="s">
        <v>54</v>
      </c>
      <c r="J353" t="s">
        <v>80</v>
      </c>
      <c r="K353" t="s">
        <v>1014</v>
      </c>
      <c r="L353">
        <v>101102244</v>
      </c>
      <c r="M353" t="s">
        <v>1364</v>
      </c>
      <c r="N353" t="s">
        <v>47</v>
      </c>
      <c r="O353" t="s">
        <v>47</v>
      </c>
      <c r="P353" s="1">
        <v>42376</v>
      </c>
      <c r="Q353" t="s">
        <v>997</v>
      </c>
      <c r="R353">
        <v>838</v>
      </c>
      <c r="S353" t="s">
        <v>998</v>
      </c>
      <c r="T353" t="s">
        <v>999</v>
      </c>
      <c r="U353" t="s">
        <v>1548</v>
      </c>
      <c r="V353">
        <v>1</v>
      </c>
      <c r="W353" t="e">
        <f>VLOOKUP(U353,T1.Unique.Delivery!$AQ$2:$AW$2720,COLUMNS(T1.Unique.Delivery!$AQ$2701:$AW$2701),0)</f>
        <v>#N/A</v>
      </c>
    </row>
    <row r="354" spans="1:23" x14ac:dyDescent="0.3">
      <c r="A354" t="s">
        <v>1357</v>
      </c>
      <c r="B354" t="s">
        <v>1358</v>
      </c>
      <c r="C354" t="s">
        <v>1359</v>
      </c>
      <c r="D354" t="s">
        <v>568</v>
      </c>
      <c r="E354" t="s">
        <v>1541</v>
      </c>
      <c r="F354" t="s">
        <v>1542</v>
      </c>
      <c r="G354" t="s">
        <v>568</v>
      </c>
      <c r="H354" t="s">
        <v>1006</v>
      </c>
      <c r="I354" t="s">
        <v>54</v>
      </c>
      <c r="J354" t="s">
        <v>159</v>
      </c>
      <c r="K354" t="s">
        <v>1016</v>
      </c>
      <c r="L354">
        <v>100301669</v>
      </c>
      <c r="M354" t="s">
        <v>1362</v>
      </c>
      <c r="N354" t="s">
        <v>47</v>
      </c>
      <c r="O354" t="s">
        <v>47</v>
      </c>
      <c r="P354" s="1">
        <v>41645</v>
      </c>
      <c r="Q354" t="s">
        <v>997</v>
      </c>
      <c r="R354">
        <v>461.63</v>
      </c>
      <c r="S354" t="s">
        <v>998</v>
      </c>
      <c r="T354" t="s">
        <v>999</v>
      </c>
      <c r="U354" t="s">
        <v>1549</v>
      </c>
      <c r="V354">
        <v>1</v>
      </c>
      <c r="W354" t="e">
        <f>VLOOKUP(U354,T1.Unique.Delivery!$AQ$2:$AW$2720,COLUMNS(T1.Unique.Delivery!$AQ$2701:$AW$2701),0)</f>
        <v>#N/A</v>
      </c>
    </row>
    <row r="355" spans="1:23" x14ac:dyDescent="0.3">
      <c r="A355" t="s">
        <v>1357</v>
      </c>
      <c r="B355" t="s">
        <v>1358</v>
      </c>
      <c r="C355" t="s">
        <v>1359</v>
      </c>
      <c r="D355" t="s">
        <v>568</v>
      </c>
      <c r="E355" t="s">
        <v>1541</v>
      </c>
      <c r="F355" t="s">
        <v>1542</v>
      </c>
      <c r="G355" t="s">
        <v>568</v>
      </c>
      <c r="H355" t="s">
        <v>1006</v>
      </c>
      <c r="I355" t="s">
        <v>54</v>
      </c>
      <c r="J355" t="s">
        <v>159</v>
      </c>
      <c r="K355" t="s">
        <v>1016</v>
      </c>
      <c r="L355">
        <v>101102244</v>
      </c>
      <c r="M355" t="s">
        <v>1364</v>
      </c>
      <c r="N355" t="s">
        <v>47</v>
      </c>
      <c r="O355" t="s">
        <v>47</v>
      </c>
      <c r="P355" s="1">
        <v>42376</v>
      </c>
      <c r="Q355" t="s">
        <v>997</v>
      </c>
      <c r="R355">
        <v>415</v>
      </c>
      <c r="S355" t="s">
        <v>998</v>
      </c>
      <c r="T355" t="s">
        <v>999</v>
      </c>
      <c r="U355" t="s">
        <v>1550</v>
      </c>
      <c r="V355">
        <v>1</v>
      </c>
      <c r="W355" t="e">
        <f>VLOOKUP(U355,T1.Unique.Delivery!$AQ$2:$AW$2720,COLUMNS(T1.Unique.Delivery!$AQ$2701:$AW$2701),0)</f>
        <v>#N/A</v>
      </c>
    </row>
    <row r="356" spans="1:23" x14ac:dyDescent="0.3">
      <c r="A356" t="s">
        <v>1357</v>
      </c>
      <c r="B356" t="s">
        <v>1358</v>
      </c>
      <c r="C356" t="s">
        <v>1359</v>
      </c>
      <c r="D356" t="s">
        <v>568</v>
      </c>
      <c r="E356" t="s">
        <v>1551</v>
      </c>
      <c r="F356" t="s">
        <v>1552</v>
      </c>
      <c r="G356" t="s">
        <v>126</v>
      </c>
      <c r="H356" t="s">
        <v>1006</v>
      </c>
      <c r="I356" t="s">
        <v>54</v>
      </c>
      <c r="J356" t="s">
        <v>66</v>
      </c>
      <c r="K356" t="s">
        <v>1007</v>
      </c>
      <c r="L356">
        <v>100301669</v>
      </c>
      <c r="M356" t="s">
        <v>1362</v>
      </c>
      <c r="N356" t="s">
        <v>47</v>
      </c>
      <c r="O356" t="s">
        <v>47</v>
      </c>
      <c r="P356" s="1">
        <v>41645</v>
      </c>
      <c r="Q356" t="s">
        <v>997</v>
      </c>
      <c r="R356">
        <v>1364.91</v>
      </c>
      <c r="S356" t="s">
        <v>998</v>
      </c>
      <c r="T356" t="s">
        <v>999</v>
      </c>
      <c r="U356" t="s">
        <v>1553</v>
      </c>
      <c r="V356">
        <v>1</v>
      </c>
      <c r="W356" t="e">
        <f>VLOOKUP(U356,T1.Unique.Delivery!$AQ$2:$AW$2720,COLUMNS(T1.Unique.Delivery!$AQ$2701:$AW$2701),0)</f>
        <v>#N/A</v>
      </c>
    </row>
    <row r="357" spans="1:23" x14ac:dyDescent="0.3">
      <c r="A357" t="s">
        <v>1357</v>
      </c>
      <c r="B357" t="s">
        <v>1358</v>
      </c>
      <c r="C357" t="s">
        <v>1359</v>
      </c>
      <c r="D357" t="s">
        <v>568</v>
      </c>
      <c r="E357" t="s">
        <v>1551</v>
      </c>
      <c r="F357" t="s">
        <v>1552</v>
      </c>
      <c r="G357" t="s">
        <v>126</v>
      </c>
      <c r="H357" t="s">
        <v>1006</v>
      </c>
      <c r="I357" t="s">
        <v>54</v>
      </c>
      <c r="J357" t="s">
        <v>129</v>
      </c>
      <c r="K357" t="s">
        <v>1012</v>
      </c>
      <c r="L357">
        <v>100301669</v>
      </c>
      <c r="M357" t="s">
        <v>1362</v>
      </c>
      <c r="N357" t="s">
        <v>47</v>
      </c>
      <c r="O357" t="s">
        <v>47</v>
      </c>
      <c r="P357" s="1">
        <v>41645</v>
      </c>
      <c r="Q357" t="s">
        <v>997</v>
      </c>
      <c r="R357">
        <v>1184.24</v>
      </c>
      <c r="S357" t="s">
        <v>998</v>
      </c>
      <c r="T357" t="s">
        <v>999</v>
      </c>
      <c r="U357" t="s">
        <v>1554</v>
      </c>
      <c r="V357">
        <v>1</v>
      </c>
      <c r="W357" t="e">
        <f>VLOOKUP(U357,T1.Unique.Delivery!$AQ$2:$AW$2720,COLUMNS(T1.Unique.Delivery!$AQ$2701:$AW$2701),0)</f>
        <v>#N/A</v>
      </c>
    </row>
    <row r="358" spans="1:23" x14ac:dyDescent="0.3">
      <c r="A358" t="s">
        <v>1357</v>
      </c>
      <c r="B358" t="s">
        <v>1358</v>
      </c>
      <c r="C358" t="s">
        <v>1359</v>
      </c>
      <c r="D358" t="s">
        <v>568</v>
      </c>
      <c r="E358" t="s">
        <v>1551</v>
      </c>
      <c r="F358" t="s">
        <v>1552</v>
      </c>
      <c r="G358" t="s">
        <v>126</v>
      </c>
      <c r="H358" t="s">
        <v>1006</v>
      </c>
      <c r="I358" t="s">
        <v>54</v>
      </c>
      <c r="J358" t="s">
        <v>80</v>
      </c>
      <c r="K358" t="s">
        <v>1014</v>
      </c>
      <c r="L358">
        <v>100301669</v>
      </c>
      <c r="M358" t="s">
        <v>1362</v>
      </c>
      <c r="N358" t="s">
        <v>47</v>
      </c>
      <c r="O358" t="s">
        <v>47</v>
      </c>
      <c r="P358" s="1">
        <v>41645</v>
      </c>
      <c r="Q358" t="s">
        <v>997</v>
      </c>
      <c r="R358">
        <v>1303.1400000000001</v>
      </c>
      <c r="S358" t="s">
        <v>998</v>
      </c>
      <c r="T358" t="s">
        <v>999</v>
      </c>
      <c r="U358" t="s">
        <v>1555</v>
      </c>
      <c r="V358">
        <v>1</v>
      </c>
      <c r="W358" t="e">
        <f>VLOOKUP(U358,T1.Unique.Delivery!$AQ$2:$AW$2720,COLUMNS(T1.Unique.Delivery!$AQ$2701:$AW$2701),0)</f>
        <v>#N/A</v>
      </c>
    </row>
    <row r="359" spans="1:23" x14ac:dyDescent="0.3">
      <c r="A359" t="s">
        <v>1357</v>
      </c>
      <c r="B359" t="s">
        <v>1358</v>
      </c>
      <c r="C359" t="s">
        <v>1359</v>
      </c>
      <c r="D359" t="s">
        <v>568</v>
      </c>
      <c r="E359" t="s">
        <v>1556</v>
      </c>
      <c r="F359" t="s">
        <v>1557</v>
      </c>
      <c r="G359" t="s">
        <v>568</v>
      </c>
      <c r="H359" t="s">
        <v>1006</v>
      </c>
      <c r="I359" t="s">
        <v>54</v>
      </c>
      <c r="J359" t="s">
        <v>66</v>
      </c>
      <c r="K359" t="s">
        <v>1007</v>
      </c>
      <c r="L359">
        <v>100301669</v>
      </c>
      <c r="M359" t="s">
        <v>1362</v>
      </c>
      <c r="N359" t="s">
        <v>47</v>
      </c>
      <c r="O359" t="s">
        <v>47</v>
      </c>
      <c r="P359" s="1">
        <v>42010</v>
      </c>
      <c r="Q359" t="s">
        <v>997</v>
      </c>
      <c r="R359">
        <v>1561</v>
      </c>
      <c r="S359" t="s">
        <v>998</v>
      </c>
      <c r="T359" t="s">
        <v>999</v>
      </c>
      <c r="U359" t="s">
        <v>1558</v>
      </c>
      <c r="V359">
        <v>1</v>
      </c>
      <c r="W359" t="e">
        <f>VLOOKUP(U359,T1.Unique.Delivery!$AQ$2:$AW$2720,COLUMNS(T1.Unique.Delivery!$AQ$2701:$AW$2701),0)</f>
        <v>#N/A</v>
      </c>
    </row>
    <row r="360" spans="1:23" x14ac:dyDescent="0.3">
      <c r="A360" t="s">
        <v>1357</v>
      </c>
      <c r="B360" t="s">
        <v>1358</v>
      </c>
      <c r="C360" t="s">
        <v>1359</v>
      </c>
      <c r="D360" t="s">
        <v>568</v>
      </c>
      <c r="E360" t="s">
        <v>1556</v>
      </c>
      <c r="F360" t="s">
        <v>1557</v>
      </c>
      <c r="G360" t="s">
        <v>568</v>
      </c>
      <c r="H360" t="s">
        <v>1006</v>
      </c>
      <c r="I360" t="s">
        <v>54</v>
      </c>
      <c r="J360" t="s">
        <v>66</v>
      </c>
      <c r="K360" t="s">
        <v>1007</v>
      </c>
      <c r="L360">
        <v>101102244</v>
      </c>
      <c r="M360" t="s">
        <v>1364</v>
      </c>
      <c r="N360" t="s">
        <v>47</v>
      </c>
      <c r="O360" t="s">
        <v>47</v>
      </c>
      <c r="P360" s="1">
        <v>42376</v>
      </c>
      <c r="Q360" t="s">
        <v>997</v>
      </c>
      <c r="R360">
        <v>1220</v>
      </c>
      <c r="S360" t="s">
        <v>998</v>
      </c>
      <c r="T360" t="s">
        <v>999</v>
      </c>
      <c r="U360" t="s">
        <v>1559</v>
      </c>
      <c r="V360">
        <v>1</v>
      </c>
      <c r="W360" t="e">
        <f>VLOOKUP(U360,T1.Unique.Delivery!$AQ$2:$AW$2720,COLUMNS(T1.Unique.Delivery!$AQ$2701:$AW$2701),0)</f>
        <v>#N/A</v>
      </c>
    </row>
    <row r="361" spans="1:23" x14ac:dyDescent="0.3">
      <c r="A361" t="s">
        <v>1357</v>
      </c>
      <c r="B361" t="s">
        <v>1358</v>
      </c>
      <c r="C361" t="s">
        <v>1359</v>
      </c>
      <c r="D361" t="s">
        <v>568</v>
      </c>
      <c r="E361" t="s">
        <v>1556</v>
      </c>
      <c r="F361" t="s">
        <v>1557</v>
      </c>
      <c r="G361" t="s">
        <v>568</v>
      </c>
      <c r="H361" t="s">
        <v>1006</v>
      </c>
      <c r="I361" t="s">
        <v>54</v>
      </c>
      <c r="J361" t="s">
        <v>129</v>
      </c>
      <c r="K361" t="s">
        <v>1012</v>
      </c>
      <c r="L361">
        <v>100301669</v>
      </c>
      <c r="M361" t="s">
        <v>1362</v>
      </c>
      <c r="N361" t="s">
        <v>47</v>
      </c>
      <c r="O361" t="s">
        <v>47</v>
      </c>
      <c r="P361" s="1">
        <v>42010</v>
      </c>
      <c r="Q361" t="s">
        <v>997</v>
      </c>
      <c r="R361">
        <v>1352</v>
      </c>
      <c r="S361" t="s">
        <v>998</v>
      </c>
      <c r="T361" t="s">
        <v>999</v>
      </c>
      <c r="U361" t="s">
        <v>1560</v>
      </c>
      <c r="V361">
        <v>1</v>
      </c>
      <c r="W361" t="e">
        <f>VLOOKUP(U361,T1.Unique.Delivery!$AQ$2:$AW$2720,COLUMNS(T1.Unique.Delivery!$AQ$2701:$AW$2701),0)</f>
        <v>#N/A</v>
      </c>
    </row>
    <row r="362" spans="1:23" x14ac:dyDescent="0.3">
      <c r="A362" t="s">
        <v>1357</v>
      </c>
      <c r="B362" t="s">
        <v>1358</v>
      </c>
      <c r="C362" t="s">
        <v>1359</v>
      </c>
      <c r="D362" t="s">
        <v>568</v>
      </c>
      <c r="E362" t="s">
        <v>1556</v>
      </c>
      <c r="F362" t="s">
        <v>1557</v>
      </c>
      <c r="G362" t="s">
        <v>568</v>
      </c>
      <c r="H362" t="s">
        <v>1006</v>
      </c>
      <c r="I362" t="s">
        <v>54</v>
      </c>
      <c r="J362" t="s">
        <v>129</v>
      </c>
      <c r="K362" t="s">
        <v>1012</v>
      </c>
      <c r="L362">
        <v>101102244</v>
      </c>
      <c r="M362" t="s">
        <v>1364</v>
      </c>
      <c r="N362" t="s">
        <v>47</v>
      </c>
      <c r="O362" t="s">
        <v>47</v>
      </c>
      <c r="P362" s="1">
        <v>42376</v>
      </c>
      <c r="Q362" t="s">
        <v>997</v>
      </c>
      <c r="R362">
        <v>1084</v>
      </c>
      <c r="S362" t="s">
        <v>998</v>
      </c>
      <c r="T362" t="s">
        <v>999</v>
      </c>
      <c r="U362" t="s">
        <v>1561</v>
      </c>
      <c r="V362">
        <v>1</v>
      </c>
      <c r="W362" t="e">
        <f>VLOOKUP(U362,T1.Unique.Delivery!$AQ$2:$AW$2720,COLUMNS(T1.Unique.Delivery!$AQ$2701:$AW$2701),0)</f>
        <v>#N/A</v>
      </c>
    </row>
    <row r="363" spans="1:23" x14ac:dyDescent="0.3">
      <c r="A363" t="s">
        <v>1357</v>
      </c>
      <c r="B363" t="s">
        <v>1358</v>
      </c>
      <c r="C363" t="s">
        <v>1359</v>
      </c>
      <c r="D363" t="s">
        <v>568</v>
      </c>
      <c r="E363" t="s">
        <v>1556</v>
      </c>
      <c r="F363" t="s">
        <v>1557</v>
      </c>
      <c r="G363" t="s">
        <v>568</v>
      </c>
      <c r="H363" t="s">
        <v>1006</v>
      </c>
      <c r="I363" t="s">
        <v>54</v>
      </c>
      <c r="J363" t="s">
        <v>80</v>
      </c>
      <c r="K363" t="s">
        <v>1014</v>
      </c>
      <c r="L363">
        <v>100301669</v>
      </c>
      <c r="M363" t="s">
        <v>1362</v>
      </c>
      <c r="N363" t="s">
        <v>47</v>
      </c>
      <c r="O363" t="s">
        <v>47</v>
      </c>
      <c r="P363" s="1">
        <v>42010</v>
      </c>
      <c r="Q363" t="s">
        <v>997</v>
      </c>
      <c r="R363">
        <v>1440</v>
      </c>
      <c r="S363" t="s">
        <v>998</v>
      </c>
      <c r="T363" t="s">
        <v>999</v>
      </c>
      <c r="U363" t="s">
        <v>1562</v>
      </c>
      <c r="V363">
        <v>1</v>
      </c>
      <c r="W363" t="e">
        <f>VLOOKUP(U363,T1.Unique.Delivery!$AQ$2:$AW$2720,COLUMNS(T1.Unique.Delivery!$AQ$2701:$AW$2701),0)</f>
        <v>#N/A</v>
      </c>
    </row>
    <row r="364" spans="1:23" x14ac:dyDescent="0.3">
      <c r="A364" t="s">
        <v>1357</v>
      </c>
      <c r="B364" t="s">
        <v>1358</v>
      </c>
      <c r="C364" t="s">
        <v>1359</v>
      </c>
      <c r="D364" t="s">
        <v>568</v>
      </c>
      <c r="E364" t="s">
        <v>1556</v>
      </c>
      <c r="F364" t="s">
        <v>1557</v>
      </c>
      <c r="G364" t="s">
        <v>568</v>
      </c>
      <c r="H364" t="s">
        <v>1006</v>
      </c>
      <c r="I364" t="s">
        <v>54</v>
      </c>
      <c r="J364" t="s">
        <v>80</v>
      </c>
      <c r="K364" t="s">
        <v>1014</v>
      </c>
      <c r="L364">
        <v>101102244</v>
      </c>
      <c r="M364" t="s">
        <v>1364</v>
      </c>
      <c r="N364" t="s">
        <v>47</v>
      </c>
      <c r="O364" t="s">
        <v>47</v>
      </c>
      <c r="P364" s="1">
        <v>42376</v>
      </c>
      <c r="Q364" t="s">
        <v>997</v>
      </c>
      <c r="R364">
        <v>1130</v>
      </c>
      <c r="S364" t="s">
        <v>998</v>
      </c>
      <c r="T364" t="s">
        <v>999</v>
      </c>
      <c r="U364" t="s">
        <v>1563</v>
      </c>
      <c r="V364">
        <v>1</v>
      </c>
      <c r="W364" t="e">
        <f>VLOOKUP(U364,T1.Unique.Delivery!$AQ$2:$AW$2720,COLUMNS(T1.Unique.Delivery!$AQ$2701:$AW$2701),0)</f>
        <v>#N/A</v>
      </c>
    </row>
    <row r="365" spans="1:23" x14ac:dyDescent="0.3">
      <c r="A365" t="s">
        <v>1357</v>
      </c>
      <c r="B365" t="s">
        <v>1358</v>
      </c>
      <c r="C365" t="s">
        <v>1359</v>
      </c>
      <c r="D365" t="s">
        <v>568</v>
      </c>
      <c r="E365" t="s">
        <v>1564</v>
      </c>
      <c r="F365" t="s">
        <v>1565</v>
      </c>
      <c r="G365" t="s">
        <v>170</v>
      </c>
      <c r="H365" t="s">
        <v>1006</v>
      </c>
      <c r="I365" t="s">
        <v>54</v>
      </c>
      <c r="J365" t="s">
        <v>66</v>
      </c>
      <c r="K365" t="s">
        <v>1007</v>
      </c>
      <c r="L365">
        <v>101102244</v>
      </c>
      <c r="M365" t="s">
        <v>1364</v>
      </c>
      <c r="N365" t="s">
        <v>47</v>
      </c>
      <c r="O365" t="s">
        <v>47</v>
      </c>
      <c r="P365" s="1">
        <v>42378</v>
      </c>
      <c r="Q365" t="s">
        <v>997</v>
      </c>
      <c r="R365">
        <v>5700</v>
      </c>
      <c r="S365" t="s">
        <v>998</v>
      </c>
      <c r="T365" t="s">
        <v>999</v>
      </c>
      <c r="U365" t="s">
        <v>1566</v>
      </c>
      <c r="V365">
        <v>1</v>
      </c>
      <c r="W365" t="e">
        <f>VLOOKUP(U365,T1.Unique.Delivery!$AQ$2:$AW$2720,COLUMNS(T1.Unique.Delivery!$AQ$2701:$AW$2701),0)</f>
        <v>#N/A</v>
      </c>
    </row>
    <row r="366" spans="1:23" x14ac:dyDescent="0.3">
      <c r="A366" t="s">
        <v>1357</v>
      </c>
      <c r="B366" t="s">
        <v>1358</v>
      </c>
      <c r="C366" t="s">
        <v>1359</v>
      </c>
      <c r="D366" t="s">
        <v>568</v>
      </c>
      <c r="E366" t="s">
        <v>1567</v>
      </c>
      <c r="F366" t="s">
        <v>1568</v>
      </c>
      <c r="G366" t="s">
        <v>568</v>
      </c>
      <c r="H366" t="s">
        <v>1006</v>
      </c>
      <c r="I366" t="s">
        <v>54</v>
      </c>
      <c r="J366" t="s">
        <v>66</v>
      </c>
      <c r="K366" t="s">
        <v>1007</v>
      </c>
      <c r="L366">
        <v>100301669</v>
      </c>
      <c r="M366" t="s">
        <v>1362</v>
      </c>
      <c r="N366" t="s">
        <v>47</v>
      </c>
      <c r="O366" t="s">
        <v>47</v>
      </c>
      <c r="P366" s="1">
        <v>41645</v>
      </c>
      <c r="Q366" t="s">
        <v>997</v>
      </c>
      <c r="R366">
        <v>1392.74</v>
      </c>
      <c r="S366" t="s">
        <v>998</v>
      </c>
      <c r="T366" t="s">
        <v>999</v>
      </c>
      <c r="U366" t="s">
        <v>1569</v>
      </c>
      <c r="V366">
        <v>1</v>
      </c>
      <c r="W366" t="e">
        <f>VLOOKUP(U366,T1.Unique.Delivery!$AQ$2:$AW$2720,COLUMNS(T1.Unique.Delivery!$AQ$2701:$AW$2701),0)</f>
        <v>#N/A</v>
      </c>
    </row>
    <row r="367" spans="1:23" x14ac:dyDescent="0.3">
      <c r="A367" t="s">
        <v>1357</v>
      </c>
      <c r="B367" t="s">
        <v>1358</v>
      </c>
      <c r="C367" t="s">
        <v>1359</v>
      </c>
      <c r="D367" t="s">
        <v>568</v>
      </c>
      <c r="E367" t="s">
        <v>1567</v>
      </c>
      <c r="F367" t="s">
        <v>1568</v>
      </c>
      <c r="G367" t="s">
        <v>568</v>
      </c>
      <c r="H367" t="s">
        <v>1006</v>
      </c>
      <c r="I367" t="s">
        <v>54</v>
      </c>
      <c r="J367" t="s">
        <v>66</v>
      </c>
      <c r="K367" t="s">
        <v>1007</v>
      </c>
      <c r="L367">
        <v>101102244</v>
      </c>
      <c r="M367" t="s">
        <v>1364</v>
      </c>
      <c r="N367" t="s">
        <v>47</v>
      </c>
      <c r="O367" t="s">
        <v>47</v>
      </c>
      <c r="P367" s="1">
        <v>42376</v>
      </c>
      <c r="Q367" t="s">
        <v>997</v>
      </c>
      <c r="R367">
        <v>1320</v>
      </c>
      <c r="S367" t="s">
        <v>998</v>
      </c>
      <c r="T367" t="s">
        <v>999</v>
      </c>
      <c r="U367" t="s">
        <v>1570</v>
      </c>
      <c r="V367">
        <v>1</v>
      </c>
      <c r="W367" t="e">
        <f>VLOOKUP(U367,T1.Unique.Delivery!$AQ$2:$AW$2720,COLUMNS(T1.Unique.Delivery!$AQ$2701:$AW$2701),0)</f>
        <v>#N/A</v>
      </c>
    </row>
    <row r="368" spans="1:23" x14ac:dyDescent="0.3">
      <c r="A368" t="s">
        <v>1357</v>
      </c>
      <c r="B368" t="s">
        <v>1358</v>
      </c>
      <c r="C368" t="s">
        <v>1359</v>
      </c>
      <c r="D368" t="s">
        <v>568</v>
      </c>
      <c r="E368" t="s">
        <v>1567</v>
      </c>
      <c r="F368" t="s">
        <v>1568</v>
      </c>
      <c r="G368" t="s">
        <v>568</v>
      </c>
      <c r="H368" t="s">
        <v>1006</v>
      </c>
      <c r="I368" t="s">
        <v>54</v>
      </c>
      <c r="J368" t="s">
        <v>56</v>
      </c>
      <c r="K368" t="s">
        <v>993</v>
      </c>
      <c r="L368">
        <v>100297681</v>
      </c>
      <c r="M368" t="s">
        <v>1216</v>
      </c>
      <c r="N368" t="s">
        <v>47</v>
      </c>
      <c r="O368" t="s">
        <v>47</v>
      </c>
      <c r="P368" t="s">
        <v>1040</v>
      </c>
      <c r="Q368" t="s">
        <v>997</v>
      </c>
      <c r="R368">
        <v>2380</v>
      </c>
      <c r="S368" t="s">
        <v>998</v>
      </c>
      <c r="T368" t="s">
        <v>999</v>
      </c>
      <c r="U368" t="s">
        <v>1571</v>
      </c>
      <c r="V368">
        <v>1</v>
      </c>
      <c r="W368" t="e">
        <f>VLOOKUP(U368,T1.Unique.Delivery!$AQ$2:$AW$2720,COLUMNS(T1.Unique.Delivery!$AQ$2701:$AW$2701),0)</f>
        <v>#N/A</v>
      </c>
    </row>
    <row r="369" spans="1:23" x14ac:dyDescent="0.3">
      <c r="A369" t="s">
        <v>1357</v>
      </c>
      <c r="B369" t="s">
        <v>1358</v>
      </c>
      <c r="C369" t="s">
        <v>1359</v>
      </c>
      <c r="D369" t="s">
        <v>568</v>
      </c>
      <c r="E369" t="s">
        <v>1567</v>
      </c>
      <c r="F369" t="s">
        <v>1568</v>
      </c>
      <c r="G369" t="s">
        <v>568</v>
      </c>
      <c r="H369" t="s">
        <v>1006</v>
      </c>
      <c r="I369" t="s">
        <v>54</v>
      </c>
      <c r="J369" t="s">
        <v>56</v>
      </c>
      <c r="K369" t="s">
        <v>993</v>
      </c>
      <c r="L369">
        <v>100330347</v>
      </c>
      <c r="M369" t="s">
        <v>1389</v>
      </c>
      <c r="N369" t="s">
        <v>47</v>
      </c>
      <c r="O369" t="s">
        <v>47</v>
      </c>
      <c r="P369" t="s">
        <v>1040</v>
      </c>
      <c r="Q369" t="s">
        <v>997</v>
      </c>
      <c r="R369">
        <v>3500</v>
      </c>
      <c r="S369" t="s">
        <v>998</v>
      </c>
      <c r="T369" t="s">
        <v>999</v>
      </c>
      <c r="U369" t="s">
        <v>1572</v>
      </c>
      <c r="V369">
        <v>1</v>
      </c>
      <c r="W369" t="e">
        <f>VLOOKUP(U369,T1.Unique.Delivery!$AQ$2:$AW$2720,COLUMNS(T1.Unique.Delivery!$AQ$2701:$AW$2701),0)</f>
        <v>#N/A</v>
      </c>
    </row>
    <row r="370" spans="1:23" x14ac:dyDescent="0.3">
      <c r="A370" t="s">
        <v>1357</v>
      </c>
      <c r="B370" t="s">
        <v>1358</v>
      </c>
      <c r="C370" t="s">
        <v>1359</v>
      </c>
      <c r="D370" t="s">
        <v>568</v>
      </c>
      <c r="E370" t="s">
        <v>1567</v>
      </c>
      <c r="F370" t="s">
        <v>1568</v>
      </c>
      <c r="G370" t="s">
        <v>568</v>
      </c>
      <c r="H370" t="s">
        <v>1006</v>
      </c>
      <c r="I370" t="s">
        <v>54</v>
      </c>
      <c r="J370" t="s">
        <v>56</v>
      </c>
      <c r="K370" t="s">
        <v>993</v>
      </c>
      <c r="L370">
        <v>100873780</v>
      </c>
      <c r="M370" t="s">
        <v>1391</v>
      </c>
      <c r="N370" t="s">
        <v>47</v>
      </c>
      <c r="O370" t="s">
        <v>47</v>
      </c>
      <c r="P370" t="s">
        <v>1040</v>
      </c>
      <c r="Q370" t="s">
        <v>997</v>
      </c>
      <c r="R370">
        <v>2926.41</v>
      </c>
      <c r="S370" t="s">
        <v>998</v>
      </c>
      <c r="T370" t="s">
        <v>999</v>
      </c>
      <c r="U370" t="s">
        <v>1573</v>
      </c>
      <c r="V370">
        <v>1</v>
      </c>
      <c r="W370" t="e">
        <f>VLOOKUP(U370,T1.Unique.Delivery!$AQ$2:$AW$2720,COLUMNS(T1.Unique.Delivery!$AQ$2701:$AW$2701),0)</f>
        <v>#N/A</v>
      </c>
    </row>
    <row r="371" spans="1:23" x14ac:dyDescent="0.3">
      <c r="A371" t="s">
        <v>1357</v>
      </c>
      <c r="B371" t="s">
        <v>1358</v>
      </c>
      <c r="C371" t="s">
        <v>1359</v>
      </c>
      <c r="D371" t="s">
        <v>568</v>
      </c>
      <c r="E371" t="s">
        <v>1567</v>
      </c>
      <c r="F371" t="s">
        <v>1568</v>
      </c>
      <c r="G371" t="s">
        <v>568</v>
      </c>
      <c r="H371" t="s">
        <v>1006</v>
      </c>
      <c r="I371" t="s">
        <v>54</v>
      </c>
      <c r="J371" t="s">
        <v>56</v>
      </c>
      <c r="K371" t="s">
        <v>993</v>
      </c>
      <c r="L371">
        <v>100894121</v>
      </c>
      <c r="M371" t="s">
        <v>1218</v>
      </c>
      <c r="N371" t="s">
        <v>47</v>
      </c>
      <c r="O371" t="s">
        <v>47</v>
      </c>
      <c r="P371" t="s">
        <v>1040</v>
      </c>
      <c r="Q371" t="s">
        <v>997</v>
      </c>
      <c r="R371">
        <v>2645</v>
      </c>
      <c r="S371" t="s">
        <v>998</v>
      </c>
      <c r="T371" t="s">
        <v>999</v>
      </c>
      <c r="U371" t="s">
        <v>1574</v>
      </c>
      <c r="V371">
        <v>1</v>
      </c>
      <c r="W371" t="e">
        <f>VLOOKUP(U371,T1.Unique.Delivery!$AQ$2:$AW$2720,COLUMNS(T1.Unique.Delivery!$AQ$2701:$AW$2701),0)</f>
        <v>#N/A</v>
      </c>
    </row>
    <row r="372" spans="1:23" x14ac:dyDescent="0.3">
      <c r="A372" t="s">
        <v>1357</v>
      </c>
      <c r="B372" t="s">
        <v>1358</v>
      </c>
      <c r="C372" t="s">
        <v>1359</v>
      </c>
      <c r="D372" t="s">
        <v>568</v>
      </c>
      <c r="E372" t="s">
        <v>1567</v>
      </c>
      <c r="F372" t="s">
        <v>1568</v>
      </c>
      <c r="G372" t="s">
        <v>568</v>
      </c>
      <c r="H372" t="s">
        <v>1006</v>
      </c>
      <c r="I372" t="s">
        <v>54</v>
      </c>
      <c r="J372" t="s">
        <v>56</v>
      </c>
      <c r="K372" t="s">
        <v>993</v>
      </c>
      <c r="L372">
        <v>101015177</v>
      </c>
      <c r="M372" t="s">
        <v>1394</v>
      </c>
      <c r="N372" t="s">
        <v>47</v>
      </c>
      <c r="O372" t="s">
        <v>47</v>
      </c>
      <c r="P372" t="s">
        <v>1040</v>
      </c>
      <c r="Q372" t="s">
        <v>997</v>
      </c>
      <c r="R372">
        <v>1500</v>
      </c>
      <c r="S372" t="s">
        <v>998</v>
      </c>
      <c r="T372" t="s">
        <v>999</v>
      </c>
      <c r="U372" t="s">
        <v>1575</v>
      </c>
      <c r="V372">
        <v>1</v>
      </c>
      <c r="W372" t="e">
        <f>VLOOKUP(U372,T1.Unique.Delivery!$AQ$2:$AW$2720,COLUMNS(T1.Unique.Delivery!$AQ$2701:$AW$2701),0)</f>
        <v>#N/A</v>
      </c>
    </row>
    <row r="373" spans="1:23" x14ac:dyDescent="0.3">
      <c r="A373" t="s">
        <v>1357</v>
      </c>
      <c r="B373" t="s">
        <v>1358</v>
      </c>
      <c r="C373" t="s">
        <v>1359</v>
      </c>
      <c r="D373" t="s">
        <v>568</v>
      </c>
      <c r="E373" t="s">
        <v>1567</v>
      </c>
      <c r="F373" t="s">
        <v>1568</v>
      </c>
      <c r="G373" t="s">
        <v>568</v>
      </c>
      <c r="H373" t="s">
        <v>1006</v>
      </c>
      <c r="I373" t="s">
        <v>54</v>
      </c>
      <c r="J373" t="s">
        <v>56</v>
      </c>
      <c r="K373" t="s">
        <v>993</v>
      </c>
      <c r="L373">
        <v>101093720</v>
      </c>
      <c r="M373" t="s">
        <v>55</v>
      </c>
      <c r="N373" t="s">
        <v>995</v>
      </c>
      <c r="O373" t="s">
        <v>996</v>
      </c>
      <c r="P373" s="1">
        <v>42379</v>
      </c>
      <c r="Q373" t="s">
        <v>997</v>
      </c>
      <c r="R373">
        <v>1475.5</v>
      </c>
      <c r="S373" t="s">
        <v>998</v>
      </c>
      <c r="T373" t="s">
        <v>999</v>
      </c>
      <c r="U373" t="s">
        <v>1576</v>
      </c>
      <c r="V373">
        <v>1</v>
      </c>
      <c r="W373" t="e">
        <f>VLOOKUP(U373,T1.Unique.Delivery!$AQ$2:$AW$2720,COLUMNS(T1.Unique.Delivery!$AQ$2701:$AW$2701),0)</f>
        <v>#N/A</v>
      </c>
    </row>
    <row r="374" spans="1:23" x14ac:dyDescent="0.3">
      <c r="A374" t="s">
        <v>1357</v>
      </c>
      <c r="B374" t="s">
        <v>1358</v>
      </c>
      <c r="C374" t="s">
        <v>1359</v>
      </c>
      <c r="D374" t="s">
        <v>568</v>
      </c>
      <c r="E374" t="s">
        <v>1567</v>
      </c>
      <c r="F374" t="s">
        <v>1568</v>
      </c>
      <c r="G374" t="s">
        <v>568</v>
      </c>
      <c r="H374" t="s">
        <v>1006</v>
      </c>
      <c r="I374" t="s">
        <v>54</v>
      </c>
      <c r="J374" t="s">
        <v>56</v>
      </c>
      <c r="K374" t="s">
        <v>993</v>
      </c>
      <c r="L374">
        <v>101118257</v>
      </c>
      <c r="M374" t="s">
        <v>1396</v>
      </c>
      <c r="N374" t="s">
        <v>47</v>
      </c>
      <c r="O374" t="s">
        <v>47</v>
      </c>
      <c r="P374" t="s">
        <v>1040</v>
      </c>
      <c r="Q374" t="s">
        <v>997</v>
      </c>
      <c r="R374">
        <v>1196.6199999999999</v>
      </c>
      <c r="S374" t="s">
        <v>998</v>
      </c>
      <c r="T374" t="s">
        <v>999</v>
      </c>
      <c r="U374" t="s">
        <v>1577</v>
      </c>
      <c r="V374">
        <v>1</v>
      </c>
      <c r="W374" t="e">
        <f>VLOOKUP(U374,T1.Unique.Delivery!$AQ$2:$AW$2720,COLUMNS(T1.Unique.Delivery!$AQ$2701:$AW$2701),0)</f>
        <v>#N/A</v>
      </c>
    </row>
    <row r="375" spans="1:23" x14ac:dyDescent="0.3">
      <c r="A375" t="s">
        <v>1357</v>
      </c>
      <c r="B375" t="s">
        <v>1358</v>
      </c>
      <c r="C375" t="s">
        <v>1359</v>
      </c>
      <c r="D375" t="s">
        <v>568</v>
      </c>
      <c r="E375" t="s">
        <v>1567</v>
      </c>
      <c r="F375" t="s">
        <v>1568</v>
      </c>
      <c r="G375" t="s">
        <v>568</v>
      </c>
      <c r="H375" t="s">
        <v>1006</v>
      </c>
      <c r="I375" t="s">
        <v>54</v>
      </c>
      <c r="J375" t="s">
        <v>129</v>
      </c>
      <c r="K375" t="s">
        <v>1012</v>
      </c>
      <c r="L375">
        <v>100301669</v>
      </c>
      <c r="M375" t="s">
        <v>1362</v>
      </c>
      <c r="N375" t="s">
        <v>47</v>
      </c>
      <c r="O375" t="s">
        <v>47</v>
      </c>
      <c r="P375" s="1">
        <v>41645</v>
      </c>
      <c r="Q375" t="s">
        <v>997</v>
      </c>
      <c r="R375">
        <v>1146.05</v>
      </c>
      <c r="S375" t="s">
        <v>998</v>
      </c>
      <c r="T375" t="s">
        <v>999</v>
      </c>
      <c r="U375" t="s">
        <v>1578</v>
      </c>
      <c r="V375">
        <v>1</v>
      </c>
      <c r="W375" t="e">
        <f>VLOOKUP(U375,T1.Unique.Delivery!$AQ$2:$AW$2720,COLUMNS(T1.Unique.Delivery!$AQ$2701:$AW$2701),0)</f>
        <v>#N/A</v>
      </c>
    </row>
    <row r="376" spans="1:23" x14ac:dyDescent="0.3">
      <c r="A376" t="s">
        <v>1357</v>
      </c>
      <c r="B376" t="s">
        <v>1358</v>
      </c>
      <c r="C376" t="s">
        <v>1359</v>
      </c>
      <c r="D376" t="s">
        <v>568</v>
      </c>
      <c r="E376" t="s">
        <v>1567</v>
      </c>
      <c r="F376" t="s">
        <v>1568</v>
      </c>
      <c r="G376" t="s">
        <v>568</v>
      </c>
      <c r="H376" t="s">
        <v>1006</v>
      </c>
      <c r="I376" t="s">
        <v>54</v>
      </c>
      <c r="J376" t="s">
        <v>129</v>
      </c>
      <c r="K376" t="s">
        <v>1012</v>
      </c>
      <c r="L376">
        <v>101102244</v>
      </c>
      <c r="M376" t="s">
        <v>1364</v>
      </c>
      <c r="N376" t="s">
        <v>47</v>
      </c>
      <c r="O376" t="s">
        <v>47</v>
      </c>
      <c r="P376" s="1">
        <v>42376</v>
      </c>
      <c r="Q376" t="s">
        <v>997</v>
      </c>
      <c r="R376">
        <v>1101</v>
      </c>
      <c r="S376" t="s">
        <v>998</v>
      </c>
      <c r="T376" t="s">
        <v>999</v>
      </c>
      <c r="U376" t="s">
        <v>1579</v>
      </c>
      <c r="V376">
        <v>1</v>
      </c>
      <c r="W376" t="e">
        <f>VLOOKUP(U376,T1.Unique.Delivery!$AQ$2:$AW$2720,COLUMNS(T1.Unique.Delivery!$AQ$2701:$AW$2701),0)</f>
        <v>#N/A</v>
      </c>
    </row>
    <row r="377" spans="1:23" x14ac:dyDescent="0.3">
      <c r="A377" t="s">
        <v>1357</v>
      </c>
      <c r="B377" t="s">
        <v>1358</v>
      </c>
      <c r="C377" t="s">
        <v>1359</v>
      </c>
      <c r="D377" t="s">
        <v>568</v>
      </c>
      <c r="E377" t="s">
        <v>1567</v>
      </c>
      <c r="F377" t="s">
        <v>1568</v>
      </c>
      <c r="G377" t="s">
        <v>568</v>
      </c>
      <c r="H377" t="s">
        <v>1006</v>
      </c>
      <c r="I377" t="s">
        <v>54</v>
      </c>
      <c r="J377" t="s">
        <v>80</v>
      </c>
      <c r="K377" t="s">
        <v>1014</v>
      </c>
      <c r="L377">
        <v>100301669</v>
      </c>
      <c r="M377" t="s">
        <v>1362</v>
      </c>
      <c r="N377" t="s">
        <v>47</v>
      </c>
      <c r="O377" t="s">
        <v>47</v>
      </c>
      <c r="P377" s="1">
        <v>41645</v>
      </c>
      <c r="Q377" t="s">
        <v>997</v>
      </c>
      <c r="R377">
        <v>1268.74</v>
      </c>
      <c r="S377" t="s">
        <v>998</v>
      </c>
      <c r="T377" t="s">
        <v>999</v>
      </c>
      <c r="U377" t="s">
        <v>1580</v>
      </c>
      <c r="V377">
        <v>1</v>
      </c>
      <c r="W377" t="e">
        <f>VLOOKUP(U377,T1.Unique.Delivery!$AQ$2:$AW$2720,COLUMNS(T1.Unique.Delivery!$AQ$2701:$AW$2701),0)</f>
        <v>#N/A</v>
      </c>
    </row>
    <row r="378" spans="1:23" x14ac:dyDescent="0.3">
      <c r="A378" t="s">
        <v>1357</v>
      </c>
      <c r="B378" t="s">
        <v>1358</v>
      </c>
      <c r="C378" t="s">
        <v>1359</v>
      </c>
      <c r="D378" t="s">
        <v>568</v>
      </c>
      <c r="E378" t="s">
        <v>1567</v>
      </c>
      <c r="F378" t="s">
        <v>1568</v>
      </c>
      <c r="G378" t="s">
        <v>568</v>
      </c>
      <c r="H378" t="s">
        <v>1006</v>
      </c>
      <c r="I378" t="s">
        <v>54</v>
      </c>
      <c r="J378" t="s">
        <v>80</v>
      </c>
      <c r="K378" t="s">
        <v>1014</v>
      </c>
      <c r="L378">
        <v>101102244</v>
      </c>
      <c r="M378" t="s">
        <v>1364</v>
      </c>
      <c r="N378" t="s">
        <v>47</v>
      </c>
      <c r="O378" t="s">
        <v>47</v>
      </c>
      <c r="P378" s="1">
        <v>42376</v>
      </c>
      <c r="Q378" t="s">
        <v>997</v>
      </c>
      <c r="R378">
        <v>1280</v>
      </c>
      <c r="S378" t="s">
        <v>998</v>
      </c>
      <c r="T378" t="s">
        <v>999</v>
      </c>
      <c r="U378" t="s">
        <v>1581</v>
      </c>
      <c r="V378">
        <v>1</v>
      </c>
      <c r="W378" t="e">
        <f>VLOOKUP(U378,T1.Unique.Delivery!$AQ$2:$AW$2720,COLUMNS(T1.Unique.Delivery!$AQ$2701:$AW$2701),0)</f>
        <v>#N/A</v>
      </c>
    </row>
    <row r="379" spans="1:23" x14ac:dyDescent="0.3">
      <c r="A379" t="s">
        <v>1357</v>
      </c>
      <c r="B379" t="s">
        <v>1358</v>
      </c>
      <c r="C379" t="s">
        <v>1359</v>
      </c>
      <c r="D379" t="s">
        <v>568</v>
      </c>
      <c r="E379" t="s">
        <v>1567</v>
      </c>
      <c r="F379" t="s">
        <v>1568</v>
      </c>
      <c r="G379" t="s">
        <v>568</v>
      </c>
      <c r="H379" t="s">
        <v>1006</v>
      </c>
      <c r="I379" t="s">
        <v>54</v>
      </c>
      <c r="J379" t="s">
        <v>1002</v>
      </c>
      <c r="K379" t="s">
        <v>993</v>
      </c>
      <c r="L379">
        <v>100297681</v>
      </c>
      <c r="M379" t="s">
        <v>1216</v>
      </c>
      <c r="N379" t="s">
        <v>47</v>
      </c>
      <c r="O379" t="s">
        <v>47</v>
      </c>
      <c r="P379" t="s">
        <v>1040</v>
      </c>
      <c r="Q379" t="s">
        <v>997</v>
      </c>
      <c r="R379">
        <v>2400</v>
      </c>
      <c r="S379" t="s">
        <v>998</v>
      </c>
      <c r="T379" t="s">
        <v>999</v>
      </c>
      <c r="U379" t="s">
        <v>1582</v>
      </c>
      <c r="V379">
        <v>1</v>
      </c>
      <c r="W379" t="e">
        <f>VLOOKUP(U379,T1.Unique.Delivery!$AQ$2:$AW$2720,COLUMNS(T1.Unique.Delivery!$AQ$2701:$AW$2701),0)</f>
        <v>#N/A</v>
      </c>
    </row>
    <row r="380" spans="1:23" x14ac:dyDescent="0.3">
      <c r="A380" t="s">
        <v>1357</v>
      </c>
      <c r="B380" t="s">
        <v>1358</v>
      </c>
      <c r="C380" t="s">
        <v>1359</v>
      </c>
      <c r="D380" t="s">
        <v>568</v>
      </c>
      <c r="E380" t="s">
        <v>1567</v>
      </c>
      <c r="F380" t="s">
        <v>1568</v>
      </c>
      <c r="G380" t="s">
        <v>568</v>
      </c>
      <c r="H380" t="s">
        <v>1006</v>
      </c>
      <c r="I380" t="s">
        <v>54</v>
      </c>
      <c r="J380" t="s">
        <v>1002</v>
      </c>
      <c r="K380" t="s">
        <v>993</v>
      </c>
      <c r="L380">
        <v>100330347</v>
      </c>
      <c r="M380" t="s">
        <v>1389</v>
      </c>
      <c r="N380" t="s">
        <v>47</v>
      </c>
      <c r="O380" t="s">
        <v>47</v>
      </c>
      <c r="P380" t="s">
        <v>1040</v>
      </c>
      <c r="Q380" t="s">
        <v>997</v>
      </c>
      <c r="R380">
        <v>3500</v>
      </c>
      <c r="S380" t="s">
        <v>998</v>
      </c>
      <c r="T380" t="s">
        <v>999</v>
      </c>
      <c r="U380" t="s">
        <v>1583</v>
      </c>
      <c r="V380">
        <v>1</v>
      </c>
      <c r="W380" t="e">
        <f>VLOOKUP(U380,T1.Unique.Delivery!$AQ$2:$AW$2720,COLUMNS(T1.Unique.Delivery!$AQ$2701:$AW$2701),0)</f>
        <v>#N/A</v>
      </c>
    </row>
    <row r="381" spans="1:23" x14ac:dyDescent="0.3">
      <c r="A381" t="s">
        <v>1357</v>
      </c>
      <c r="B381" t="s">
        <v>1358</v>
      </c>
      <c r="C381" t="s">
        <v>1359</v>
      </c>
      <c r="D381" t="s">
        <v>568</v>
      </c>
      <c r="E381" t="s">
        <v>1567</v>
      </c>
      <c r="F381" t="s">
        <v>1568</v>
      </c>
      <c r="G381" t="s">
        <v>568</v>
      </c>
      <c r="H381" t="s">
        <v>1006</v>
      </c>
      <c r="I381" t="s">
        <v>54</v>
      </c>
      <c r="J381" t="s">
        <v>1002</v>
      </c>
      <c r="K381" t="s">
        <v>993</v>
      </c>
      <c r="L381">
        <v>100873780</v>
      </c>
      <c r="M381" t="s">
        <v>1391</v>
      </c>
      <c r="N381" t="s">
        <v>47</v>
      </c>
      <c r="O381" t="s">
        <v>47</v>
      </c>
      <c r="P381" t="s">
        <v>1040</v>
      </c>
      <c r="Q381" t="s">
        <v>997</v>
      </c>
      <c r="R381">
        <v>3032.55</v>
      </c>
      <c r="S381" t="s">
        <v>998</v>
      </c>
      <c r="T381" t="s">
        <v>999</v>
      </c>
      <c r="U381" t="s">
        <v>1584</v>
      </c>
      <c r="V381">
        <v>1</v>
      </c>
      <c r="W381" t="e">
        <f>VLOOKUP(U381,T1.Unique.Delivery!$AQ$2:$AW$2720,COLUMNS(T1.Unique.Delivery!$AQ$2701:$AW$2701),0)</f>
        <v>#N/A</v>
      </c>
    </row>
    <row r="382" spans="1:23" x14ac:dyDescent="0.3">
      <c r="A382" t="s">
        <v>1357</v>
      </c>
      <c r="B382" t="s">
        <v>1358</v>
      </c>
      <c r="C382" t="s">
        <v>1359</v>
      </c>
      <c r="D382" t="s">
        <v>568</v>
      </c>
      <c r="E382" t="s">
        <v>1567</v>
      </c>
      <c r="F382" t="s">
        <v>1568</v>
      </c>
      <c r="G382" t="s">
        <v>568</v>
      </c>
      <c r="H382" t="s">
        <v>1006</v>
      </c>
      <c r="I382" t="s">
        <v>54</v>
      </c>
      <c r="J382" t="s">
        <v>1002</v>
      </c>
      <c r="K382" t="s">
        <v>993</v>
      </c>
      <c r="L382">
        <v>100894121</v>
      </c>
      <c r="M382" t="s">
        <v>1218</v>
      </c>
      <c r="N382" t="s">
        <v>47</v>
      </c>
      <c r="O382" t="s">
        <v>47</v>
      </c>
      <c r="P382" t="s">
        <v>1040</v>
      </c>
      <c r="Q382" t="s">
        <v>997</v>
      </c>
      <c r="R382">
        <v>2833</v>
      </c>
      <c r="S382" t="s">
        <v>998</v>
      </c>
      <c r="T382" t="s">
        <v>999</v>
      </c>
      <c r="U382" t="s">
        <v>1585</v>
      </c>
      <c r="V382">
        <v>1</v>
      </c>
      <c r="W382" t="e">
        <f>VLOOKUP(U382,T1.Unique.Delivery!$AQ$2:$AW$2720,COLUMNS(T1.Unique.Delivery!$AQ$2701:$AW$2701),0)</f>
        <v>#N/A</v>
      </c>
    </row>
    <row r="383" spans="1:23" x14ac:dyDescent="0.3">
      <c r="A383" t="s">
        <v>1357</v>
      </c>
      <c r="B383" t="s">
        <v>1358</v>
      </c>
      <c r="C383" t="s">
        <v>1359</v>
      </c>
      <c r="D383" t="s">
        <v>568</v>
      </c>
      <c r="E383" t="s">
        <v>1567</v>
      </c>
      <c r="F383" t="s">
        <v>1568</v>
      </c>
      <c r="G383" t="s">
        <v>568</v>
      </c>
      <c r="H383" t="s">
        <v>1006</v>
      </c>
      <c r="I383" t="s">
        <v>54</v>
      </c>
      <c r="J383" t="s">
        <v>1002</v>
      </c>
      <c r="K383" t="s">
        <v>993</v>
      </c>
      <c r="L383">
        <v>101015177</v>
      </c>
      <c r="M383" t="s">
        <v>1394</v>
      </c>
      <c r="N383" t="s">
        <v>47</v>
      </c>
      <c r="O383" t="s">
        <v>47</v>
      </c>
      <c r="P383" t="s">
        <v>1040</v>
      </c>
      <c r="Q383" t="s">
        <v>997</v>
      </c>
      <c r="R383">
        <v>1600</v>
      </c>
      <c r="S383" t="s">
        <v>998</v>
      </c>
      <c r="T383" t="s">
        <v>999</v>
      </c>
      <c r="U383" t="s">
        <v>1586</v>
      </c>
      <c r="V383">
        <v>1</v>
      </c>
      <c r="W383" t="e">
        <f>VLOOKUP(U383,T1.Unique.Delivery!$AQ$2:$AW$2720,COLUMNS(T1.Unique.Delivery!$AQ$2701:$AW$2701),0)</f>
        <v>#N/A</v>
      </c>
    </row>
    <row r="384" spans="1:23" x14ac:dyDescent="0.3">
      <c r="A384" t="s">
        <v>1357</v>
      </c>
      <c r="B384" t="s">
        <v>1358</v>
      </c>
      <c r="C384" t="s">
        <v>1359</v>
      </c>
      <c r="D384" t="s">
        <v>568</v>
      </c>
      <c r="E384" t="s">
        <v>1567</v>
      </c>
      <c r="F384" t="s">
        <v>1568</v>
      </c>
      <c r="G384" t="s">
        <v>568</v>
      </c>
      <c r="H384" t="s">
        <v>1006</v>
      </c>
      <c r="I384" t="s">
        <v>54</v>
      </c>
      <c r="J384" t="s">
        <v>1002</v>
      </c>
      <c r="K384" t="s">
        <v>993</v>
      </c>
      <c r="L384">
        <v>101118257</v>
      </c>
      <c r="M384" t="s">
        <v>1396</v>
      </c>
      <c r="N384" t="s">
        <v>47</v>
      </c>
      <c r="O384" t="s">
        <v>47</v>
      </c>
      <c r="P384" t="s">
        <v>1040</v>
      </c>
      <c r="Q384" t="s">
        <v>997</v>
      </c>
      <c r="R384">
        <v>1196.6199999999999</v>
      </c>
      <c r="S384" t="s">
        <v>998</v>
      </c>
      <c r="T384" t="s">
        <v>999</v>
      </c>
      <c r="U384" t="s">
        <v>1587</v>
      </c>
      <c r="V384">
        <v>1</v>
      </c>
      <c r="W384" t="e">
        <f>VLOOKUP(U384,T1.Unique.Delivery!$AQ$2:$AW$2720,COLUMNS(T1.Unique.Delivery!$AQ$2701:$AW$2701),0)</f>
        <v>#N/A</v>
      </c>
    </row>
    <row r="385" spans="1:23" x14ac:dyDescent="0.3">
      <c r="A385" t="s">
        <v>1357</v>
      </c>
      <c r="B385" t="s">
        <v>1358</v>
      </c>
      <c r="C385" t="s">
        <v>1359</v>
      </c>
      <c r="D385" t="s">
        <v>568</v>
      </c>
      <c r="E385" t="s">
        <v>1588</v>
      </c>
      <c r="F385" t="s">
        <v>1589</v>
      </c>
      <c r="G385" t="s">
        <v>114</v>
      </c>
      <c r="H385" t="s">
        <v>1006</v>
      </c>
      <c r="I385" t="s">
        <v>54</v>
      </c>
      <c r="J385" t="s">
        <v>66</v>
      </c>
      <c r="K385" t="s">
        <v>1007</v>
      </c>
      <c r="L385">
        <v>100301669</v>
      </c>
      <c r="M385" t="s">
        <v>1362</v>
      </c>
      <c r="N385" t="s">
        <v>995</v>
      </c>
      <c r="O385" t="s">
        <v>996</v>
      </c>
      <c r="P385" s="1">
        <v>41281</v>
      </c>
      <c r="Q385" t="s">
        <v>997</v>
      </c>
      <c r="R385">
        <v>4500</v>
      </c>
      <c r="S385" t="s">
        <v>998</v>
      </c>
      <c r="T385" t="s">
        <v>999</v>
      </c>
      <c r="U385" t="s">
        <v>1590</v>
      </c>
      <c r="V385">
        <v>1</v>
      </c>
      <c r="W385" t="e">
        <f>VLOOKUP(U385,T1.Unique.Delivery!$AQ$2:$AW$2720,COLUMNS(T1.Unique.Delivery!$AQ$2701:$AW$2701),0)</f>
        <v>#N/A</v>
      </c>
    </row>
    <row r="386" spans="1:23" x14ac:dyDescent="0.3">
      <c r="A386" t="s">
        <v>1357</v>
      </c>
      <c r="B386" t="s">
        <v>1358</v>
      </c>
      <c r="C386" t="s">
        <v>1359</v>
      </c>
      <c r="D386" t="s">
        <v>568</v>
      </c>
      <c r="E386" t="s">
        <v>1588</v>
      </c>
      <c r="F386" t="s">
        <v>1589</v>
      </c>
      <c r="G386" t="s">
        <v>114</v>
      </c>
      <c r="H386" t="s">
        <v>1006</v>
      </c>
      <c r="I386" t="s">
        <v>54</v>
      </c>
      <c r="J386" t="s">
        <v>56</v>
      </c>
      <c r="K386" t="s">
        <v>993</v>
      </c>
      <c r="L386">
        <v>100301669</v>
      </c>
      <c r="M386" t="s">
        <v>1362</v>
      </c>
      <c r="N386" t="s">
        <v>47</v>
      </c>
      <c r="O386" t="s">
        <v>47</v>
      </c>
      <c r="P386" s="1">
        <v>40920</v>
      </c>
      <c r="Q386" t="s">
        <v>997</v>
      </c>
      <c r="R386">
        <v>3028</v>
      </c>
      <c r="S386" t="s">
        <v>998</v>
      </c>
      <c r="T386" t="s">
        <v>999</v>
      </c>
      <c r="U386" t="s">
        <v>1591</v>
      </c>
      <c r="V386">
        <v>1</v>
      </c>
      <c r="W386" t="e">
        <f>VLOOKUP(U386,T1.Unique.Delivery!$AQ$2:$AW$2720,COLUMNS(T1.Unique.Delivery!$AQ$2701:$AW$2701),0)</f>
        <v>#N/A</v>
      </c>
    </row>
    <row r="387" spans="1:23" x14ac:dyDescent="0.3">
      <c r="A387" t="s">
        <v>1357</v>
      </c>
      <c r="B387" t="s">
        <v>1358</v>
      </c>
      <c r="C387" t="s">
        <v>1359</v>
      </c>
      <c r="D387" t="s">
        <v>568</v>
      </c>
      <c r="E387" t="s">
        <v>1588</v>
      </c>
      <c r="F387" t="s">
        <v>1589</v>
      </c>
      <c r="G387" t="s">
        <v>114</v>
      </c>
      <c r="H387" t="s">
        <v>1006</v>
      </c>
      <c r="I387" t="s">
        <v>54</v>
      </c>
      <c r="J387" t="s">
        <v>56</v>
      </c>
      <c r="K387" t="s">
        <v>993</v>
      </c>
      <c r="L387">
        <v>101093720</v>
      </c>
      <c r="M387" t="s">
        <v>55</v>
      </c>
      <c r="N387" t="s">
        <v>995</v>
      </c>
      <c r="O387" t="s">
        <v>996</v>
      </c>
      <c r="P387" s="1">
        <v>42379</v>
      </c>
      <c r="Q387" t="s">
        <v>997</v>
      </c>
      <c r="R387">
        <v>5520.96</v>
      </c>
      <c r="S387" t="s">
        <v>998</v>
      </c>
      <c r="T387" t="s">
        <v>999</v>
      </c>
      <c r="U387" t="s">
        <v>1592</v>
      </c>
      <c r="V387">
        <v>1</v>
      </c>
      <c r="W387" t="e">
        <f>VLOOKUP(U387,T1.Unique.Delivery!$AQ$2:$AW$2720,COLUMNS(T1.Unique.Delivery!$AQ$2701:$AW$2701),0)</f>
        <v>#N/A</v>
      </c>
    </row>
    <row r="388" spans="1:23" x14ac:dyDescent="0.3">
      <c r="A388" t="s">
        <v>1357</v>
      </c>
      <c r="B388" t="s">
        <v>1358</v>
      </c>
      <c r="C388" t="s">
        <v>1359</v>
      </c>
      <c r="D388" t="s">
        <v>568</v>
      </c>
      <c r="E388" t="s">
        <v>1593</v>
      </c>
      <c r="F388" t="s">
        <v>1594</v>
      </c>
      <c r="G388" t="s">
        <v>568</v>
      </c>
      <c r="H388" t="s">
        <v>1006</v>
      </c>
      <c r="I388" t="s">
        <v>54</v>
      </c>
      <c r="J388" t="s">
        <v>66</v>
      </c>
      <c r="K388" t="s">
        <v>1007</v>
      </c>
      <c r="L388">
        <v>100301669</v>
      </c>
      <c r="M388" t="s">
        <v>1362</v>
      </c>
      <c r="N388" t="s">
        <v>47</v>
      </c>
      <c r="O388" t="s">
        <v>47</v>
      </c>
      <c r="P388" s="1">
        <v>41645</v>
      </c>
      <c r="Q388" t="s">
        <v>997</v>
      </c>
      <c r="R388">
        <v>1392.74</v>
      </c>
      <c r="S388" t="s">
        <v>998</v>
      </c>
      <c r="T388" t="s">
        <v>999</v>
      </c>
      <c r="U388" t="s">
        <v>1595</v>
      </c>
      <c r="V388">
        <v>1</v>
      </c>
      <c r="W388" t="e">
        <f>VLOOKUP(U388,T1.Unique.Delivery!$AQ$2:$AW$2720,COLUMNS(T1.Unique.Delivery!$AQ$2701:$AW$2701),0)</f>
        <v>#N/A</v>
      </c>
    </row>
    <row r="389" spans="1:23" x14ac:dyDescent="0.3">
      <c r="A389" t="s">
        <v>1357</v>
      </c>
      <c r="B389" t="s">
        <v>1358</v>
      </c>
      <c r="C389" t="s">
        <v>1359</v>
      </c>
      <c r="D389" t="s">
        <v>568</v>
      </c>
      <c r="E389" t="s">
        <v>1593</v>
      </c>
      <c r="F389" t="s">
        <v>1594</v>
      </c>
      <c r="G389" t="s">
        <v>568</v>
      </c>
      <c r="H389" t="s">
        <v>1006</v>
      </c>
      <c r="I389" t="s">
        <v>54</v>
      </c>
      <c r="J389" t="s">
        <v>129</v>
      </c>
      <c r="K389" t="s">
        <v>1012</v>
      </c>
      <c r="L389">
        <v>100301669</v>
      </c>
      <c r="M389" t="s">
        <v>1362</v>
      </c>
      <c r="N389" t="s">
        <v>47</v>
      </c>
      <c r="O389" t="s">
        <v>47</v>
      </c>
      <c r="P389" s="1">
        <v>41645</v>
      </c>
      <c r="Q389" t="s">
        <v>997</v>
      </c>
      <c r="R389">
        <v>1146.05</v>
      </c>
      <c r="S389" t="s">
        <v>998</v>
      </c>
      <c r="T389" t="s">
        <v>999</v>
      </c>
      <c r="U389" t="s">
        <v>1596</v>
      </c>
      <c r="V389">
        <v>1</v>
      </c>
      <c r="W389" t="e">
        <f>VLOOKUP(U389,T1.Unique.Delivery!$AQ$2:$AW$2720,COLUMNS(T1.Unique.Delivery!$AQ$2701:$AW$2701),0)</f>
        <v>#N/A</v>
      </c>
    </row>
    <row r="390" spans="1:23" x14ac:dyDescent="0.3">
      <c r="A390" t="s">
        <v>1357</v>
      </c>
      <c r="B390" t="s">
        <v>1358</v>
      </c>
      <c r="C390" t="s">
        <v>1359</v>
      </c>
      <c r="D390" t="s">
        <v>568</v>
      </c>
      <c r="E390" t="s">
        <v>1593</v>
      </c>
      <c r="F390" t="s">
        <v>1594</v>
      </c>
      <c r="G390" t="s">
        <v>568</v>
      </c>
      <c r="H390" t="s">
        <v>1006</v>
      </c>
      <c r="I390" t="s">
        <v>54</v>
      </c>
      <c r="J390" t="s">
        <v>80</v>
      </c>
      <c r="K390" t="s">
        <v>1014</v>
      </c>
      <c r="L390">
        <v>100301669</v>
      </c>
      <c r="M390" t="s">
        <v>1362</v>
      </c>
      <c r="N390" t="s">
        <v>47</v>
      </c>
      <c r="O390" t="s">
        <v>47</v>
      </c>
      <c r="P390" s="1">
        <v>41645</v>
      </c>
      <c r="Q390" t="s">
        <v>997</v>
      </c>
      <c r="R390">
        <v>1268.74</v>
      </c>
      <c r="S390" t="s">
        <v>998</v>
      </c>
      <c r="T390" t="s">
        <v>999</v>
      </c>
      <c r="U390" t="s">
        <v>1597</v>
      </c>
      <c r="V390">
        <v>1</v>
      </c>
      <c r="W390" t="e">
        <f>VLOOKUP(U390,T1.Unique.Delivery!$AQ$2:$AW$2720,COLUMNS(T1.Unique.Delivery!$AQ$2701:$AW$2701),0)</f>
        <v>#N/A</v>
      </c>
    </row>
    <row r="391" spans="1:23" x14ac:dyDescent="0.3">
      <c r="A391" t="s">
        <v>1598</v>
      </c>
      <c r="B391" t="s">
        <v>1599</v>
      </c>
      <c r="C391" t="s">
        <v>1600</v>
      </c>
      <c r="D391" t="s">
        <v>263</v>
      </c>
      <c r="E391" t="s">
        <v>1601</v>
      </c>
      <c r="F391" t="s">
        <v>1602</v>
      </c>
      <c r="G391" t="s">
        <v>263</v>
      </c>
      <c r="H391" t="s">
        <v>1006</v>
      </c>
      <c r="I391" t="s">
        <v>54</v>
      </c>
      <c r="J391" t="s">
        <v>129</v>
      </c>
      <c r="K391" t="s">
        <v>1012</v>
      </c>
      <c r="L391">
        <v>100799982</v>
      </c>
      <c r="M391" t="s">
        <v>1603</v>
      </c>
      <c r="N391" t="s">
        <v>47</v>
      </c>
      <c r="O391" t="s">
        <v>47</v>
      </c>
      <c r="P391" s="1">
        <v>42015</v>
      </c>
      <c r="Q391" t="s">
        <v>997</v>
      </c>
      <c r="R391">
        <v>451.53</v>
      </c>
      <c r="S391" t="s">
        <v>998</v>
      </c>
      <c r="T391" t="s">
        <v>999</v>
      </c>
      <c r="U391" t="s">
        <v>1604</v>
      </c>
      <c r="V391">
        <v>1</v>
      </c>
      <c r="W391" t="e">
        <f>VLOOKUP(U391,T1.Unique.Delivery!$AQ$2:$AW$2720,COLUMNS(T1.Unique.Delivery!$AQ$2701:$AW$2701),0)</f>
        <v>#N/A</v>
      </c>
    </row>
    <row r="392" spans="1:23" x14ac:dyDescent="0.3">
      <c r="A392" t="s">
        <v>1598</v>
      </c>
      <c r="B392" t="s">
        <v>1599</v>
      </c>
      <c r="C392" t="s">
        <v>1600</v>
      </c>
      <c r="D392" t="s">
        <v>263</v>
      </c>
      <c r="E392" t="s">
        <v>1601</v>
      </c>
      <c r="F392" t="s">
        <v>1602</v>
      </c>
      <c r="G392" t="s">
        <v>263</v>
      </c>
      <c r="H392" t="s">
        <v>1006</v>
      </c>
      <c r="I392" t="s">
        <v>54</v>
      </c>
      <c r="J392" t="s">
        <v>129</v>
      </c>
      <c r="K392" t="s">
        <v>1012</v>
      </c>
      <c r="L392">
        <v>100883254</v>
      </c>
      <c r="M392" t="s">
        <v>1605</v>
      </c>
      <c r="N392" t="s">
        <v>47</v>
      </c>
      <c r="O392" t="s">
        <v>47</v>
      </c>
      <c r="P392" s="1">
        <v>42887</v>
      </c>
      <c r="Q392" t="s">
        <v>997</v>
      </c>
      <c r="R392">
        <v>460</v>
      </c>
      <c r="S392" t="s">
        <v>998</v>
      </c>
      <c r="T392" t="s">
        <v>999</v>
      </c>
      <c r="U392" t="s">
        <v>1606</v>
      </c>
      <c r="V392">
        <v>1</v>
      </c>
      <c r="W392" t="e">
        <f>VLOOKUP(U392,T1.Unique.Delivery!$AQ$2:$AW$2720,COLUMNS(T1.Unique.Delivery!$AQ$2701:$AW$2701),0)</f>
        <v>#N/A</v>
      </c>
    </row>
    <row r="393" spans="1:23" x14ac:dyDescent="0.3">
      <c r="A393" t="s">
        <v>1598</v>
      </c>
      <c r="B393" t="s">
        <v>1599</v>
      </c>
      <c r="C393" t="s">
        <v>1600</v>
      </c>
      <c r="D393" t="s">
        <v>263</v>
      </c>
      <c r="E393" t="s">
        <v>1601</v>
      </c>
      <c r="F393" t="s">
        <v>1602</v>
      </c>
      <c r="G393" t="s">
        <v>263</v>
      </c>
      <c r="H393" t="s">
        <v>1006</v>
      </c>
      <c r="I393" t="s">
        <v>54</v>
      </c>
      <c r="J393" t="s">
        <v>80</v>
      </c>
      <c r="K393" t="s">
        <v>1014</v>
      </c>
      <c r="L393">
        <v>100883254</v>
      </c>
      <c r="M393" t="s">
        <v>1605</v>
      </c>
      <c r="N393" t="s">
        <v>47</v>
      </c>
      <c r="O393" t="s">
        <v>47</v>
      </c>
      <c r="P393" s="1">
        <v>42887</v>
      </c>
      <c r="Q393" t="s">
        <v>997</v>
      </c>
      <c r="R393">
        <v>630</v>
      </c>
      <c r="S393" t="s">
        <v>998</v>
      </c>
      <c r="T393" t="s">
        <v>999</v>
      </c>
      <c r="U393" t="s">
        <v>1607</v>
      </c>
      <c r="V393">
        <v>1</v>
      </c>
      <c r="W393" t="e">
        <f>VLOOKUP(U393,T1.Unique.Delivery!$AQ$2:$AW$2720,COLUMNS(T1.Unique.Delivery!$AQ$2701:$AW$2701),0)</f>
        <v>#N/A</v>
      </c>
    </row>
    <row r="394" spans="1:23" x14ac:dyDescent="0.3">
      <c r="A394" t="s">
        <v>1598</v>
      </c>
      <c r="B394" t="s">
        <v>1599</v>
      </c>
      <c r="C394" t="s">
        <v>1600</v>
      </c>
      <c r="D394" t="s">
        <v>263</v>
      </c>
      <c r="E394" t="s">
        <v>1601</v>
      </c>
      <c r="F394" t="s">
        <v>1602</v>
      </c>
      <c r="G394" t="s">
        <v>263</v>
      </c>
      <c r="H394" t="s">
        <v>1006</v>
      </c>
      <c r="I394" t="s">
        <v>54</v>
      </c>
      <c r="J394" t="s">
        <v>159</v>
      </c>
      <c r="K394" t="s">
        <v>1016</v>
      </c>
      <c r="L394">
        <v>100799982</v>
      </c>
      <c r="M394" t="s">
        <v>1603</v>
      </c>
      <c r="N394" t="s">
        <v>47</v>
      </c>
      <c r="O394" t="s">
        <v>47</v>
      </c>
      <c r="P394" s="1">
        <v>42015</v>
      </c>
      <c r="Q394" t="s">
        <v>997</v>
      </c>
      <c r="R394">
        <v>314.92</v>
      </c>
      <c r="S394" t="s">
        <v>998</v>
      </c>
      <c r="T394" t="s">
        <v>999</v>
      </c>
      <c r="U394" t="s">
        <v>1608</v>
      </c>
      <c r="V394">
        <v>1</v>
      </c>
      <c r="W394" t="e">
        <f>VLOOKUP(U394,T1.Unique.Delivery!$AQ$2:$AW$2720,COLUMNS(T1.Unique.Delivery!$AQ$2701:$AW$2701),0)</f>
        <v>#N/A</v>
      </c>
    </row>
    <row r="395" spans="1:23" x14ac:dyDescent="0.3">
      <c r="A395" t="s">
        <v>1598</v>
      </c>
      <c r="B395" t="s">
        <v>1599</v>
      </c>
      <c r="C395" t="s">
        <v>1600</v>
      </c>
      <c r="D395" t="s">
        <v>263</v>
      </c>
      <c r="E395" t="s">
        <v>1601</v>
      </c>
      <c r="F395" t="s">
        <v>1602</v>
      </c>
      <c r="G395" t="s">
        <v>263</v>
      </c>
      <c r="H395" t="s">
        <v>1006</v>
      </c>
      <c r="I395" t="s">
        <v>54</v>
      </c>
      <c r="J395" t="s">
        <v>159</v>
      </c>
      <c r="K395" t="s">
        <v>1016</v>
      </c>
      <c r="L395">
        <v>100883254</v>
      </c>
      <c r="M395" t="s">
        <v>1605</v>
      </c>
      <c r="N395" t="s">
        <v>47</v>
      </c>
      <c r="O395" t="s">
        <v>47</v>
      </c>
      <c r="P395" s="1">
        <v>42887</v>
      </c>
      <c r="Q395" t="s">
        <v>997</v>
      </c>
      <c r="R395">
        <v>480</v>
      </c>
      <c r="S395" t="s">
        <v>998</v>
      </c>
      <c r="T395" t="s">
        <v>999</v>
      </c>
      <c r="U395" t="s">
        <v>1609</v>
      </c>
      <c r="V395">
        <v>1</v>
      </c>
      <c r="W395" t="e">
        <f>VLOOKUP(U395,T1.Unique.Delivery!$AQ$2:$AW$2720,COLUMNS(T1.Unique.Delivery!$AQ$2701:$AW$2701),0)</f>
        <v>#N/A</v>
      </c>
    </row>
    <row r="396" spans="1:23" x14ac:dyDescent="0.3">
      <c r="A396" t="s">
        <v>1598</v>
      </c>
      <c r="B396" t="s">
        <v>1599</v>
      </c>
      <c r="C396" t="s">
        <v>1600</v>
      </c>
      <c r="D396" t="s">
        <v>263</v>
      </c>
      <c r="E396" t="s">
        <v>1610</v>
      </c>
      <c r="F396" t="s">
        <v>1611</v>
      </c>
      <c r="G396" t="s">
        <v>263</v>
      </c>
      <c r="H396" t="s">
        <v>1006</v>
      </c>
      <c r="I396" t="s">
        <v>54</v>
      </c>
      <c r="J396" t="s">
        <v>129</v>
      </c>
      <c r="K396" t="s">
        <v>1012</v>
      </c>
      <c r="L396">
        <v>100799982</v>
      </c>
      <c r="M396" t="s">
        <v>1603</v>
      </c>
      <c r="N396" t="s">
        <v>47</v>
      </c>
      <c r="O396" t="s">
        <v>47</v>
      </c>
      <c r="P396" s="1">
        <v>42015</v>
      </c>
      <c r="Q396" t="s">
        <v>997</v>
      </c>
      <c r="R396">
        <v>1960.86</v>
      </c>
      <c r="S396" t="s">
        <v>998</v>
      </c>
      <c r="T396" t="s">
        <v>999</v>
      </c>
      <c r="U396" t="s">
        <v>1612</v>
      </c>
      <c r="V396">
        <v>1</v>
      </c>
      <c r="W396" t="e">
        <f>VLOOKUP(U396,T1.Unique.Delivery!$AQ$2:$AW$2720,COLUMNS(T1.Unique.Delivery!$AQ$2701:$AW$2701),0)</f>
        <v>#N/A</v>
      </c>
    </row>
    <row r="397" spans="1:23" x14ac:dyDescent="0.3">
      <c r="A397" t="s">
        <v>1598</v>
      </c>
      <c r="B397" t="s">
        <v>1599</v>
      </c>
      <c r="C397" t="s">
        <v>1600</v>
      </c>
      <c r="D397" t="s">
        <v>263</v>
      </c>
      <c r="E397" t="s">
        <v>1613</v>
      </c>
      <c r="F397" t="s">
        <v>1614</v>
      </c>
      <c r="G397" t="s">
        <v>263</v>
      </c>
      <c r="H397" t="s">
        <v>1006</v>
      </c>
      <c r="I397" t="s">
        <v>54</v>
      </c>
      <c r="J397" t="s">
        <v>129</v>
      </c>
      <c r="K397" t="s">
        <v>1012</v>
      </c>
      <c r="L397">
        <v>100799982</v>
      </c>
      <c r="M397" t="s">
        <v>1603</v>
      </c>
      <c r="N397" t="s">
        <v>47</v>
      </c>
      <c r="O397" t="s">
        <v>47</v>
      </c>
      <c r="P397" s="1">
        <v>42015</v>
      </c>
      <c r="Q397" t="s">
        <v>997</v>
      </c>
      <c r="R397">
        <v>1187.52</v>
      </c>
      <c r="S397" t="s">
        <v>998</v>
      </c>
      <c r="T397" t="s">
        <v>999</v>
      </c>
      <c r="U397" t="s">
        <v>1615</v>
      </c>
      <c r="V397">
        <v>1</v>
      </c>
      <c r="W397" t="e">
        <f>VLOOKUP(U397,T1.Unique.Delivery!$AQ$2:$AW$2720,COLUMNS(T1.Unique.Delivery!$AQ$2701:$AW$2701),0)</f>
        <v>#N/A</v>
      </c>
    </row>
    <row r="398" spans="1:23" x14ac:dyDescent="0.3">
      <c r="A398" t="s">
        <v>1598</v>
      </c>
      <c r="B398" t="s">
        <v>1599</v>
      </c>
      <c r="C398" t="s">
        <v>1600</v>
      </c>
      <c r="D398" t="s">
        <v>263</v>
      </c>
      <c r="E398" t="s">
        <v>1616</v>
      </c>
      <c r="F398" t="s">
        <v>1617</v>
      </c>
      <c r="G398" t="s">
        <v>263</v>
      </c>
      <c r="H398" t="s">
        <v>1006</v>
      </c>
      <c r="I398" t="s">
        <v>54</v>
      </c>
      <c r="J398" t="s">
        <v>66</v>
      </c>
      <c r="K398" t="s">
        <v>1007</v>
      </c>
      <c r="L398">
        <v>100883254</v>
      </c>
      <c r="M398" t="s">
        <v>1605</v>
      </c>
      <c r="N398" t="s">
        <v>47</v>
      </c>
      <c r="O398" t="s">
        <v>47</v>
      </c>
      <c r="P398" s="1">
        <v>42887</v>
      </c>
      <c r="Q398" t="s">
        <v>997</v>
      </c>
      <c r="R398">
        <v>1350.9</v>
      </c>
      <c r="S398" t="s">
        <v>998</v>
      </c>
      <c r="T398" t="s">
        <v>999</v>
      </c>
      <c r="U398" t="s">
        <v>1618</v>
      </c>
      <c r="V398">
        <v>1</v>
      </c>
      <c r="W398" t="e">
        <f>VLOOKUP(U398,T1.Unique.Delivery!$AQ$2:$AW$2720,COLUMNS(T1.Unique.Delivery!$AQ$2701:$AW$2701),0)</f>
        <v>#N/A</v>
      </c>
    </row>
    <row r="399" spans="1:23" x14ac:dyDescent="0.3">
      <c r="A399" t="s">
        <v>1598</v>
      </c>
      <c r="B399" t="s">
        <v>1599</v>
      </c>
      <c r="C399" t="s">
        <v>1600</v>
      </c>
      <c r="D399" t="s">
        <v>263</v>
      </c>
      <c r="E399" t="s">
        <v>1616</v>
      </c>
      <c r="F399" t="s">
        <v>1617</v>
      </c>
      <c r="G399" t="s">
        <v>263</v>
      </c>
      <c r="H399" t="s">
        <v>1006</v>
      </c>
      <c r="I399" t="s">
        <v>54</v>
      </c>
      <c r="J399" t="s">
        <v>129</v>
      </c>
      <c r="K399" t="s">
        <v>1012</v>
      </c>
      <c r="L399">
        <v>100799982</v>
      </c>
      <c r="M399" t="s">
        <v>1603</v>
      </c>
      <c r="N399" t="s">
        <v>47</v>
      </c>
      <c r="O399" t="s">
        <v>47</v>
      </c>
      <c r="P399" s="1">
        <v>42015</v>
      </c>
      <c r="Q399" t="s">
        <v>997</v>
      </c>
      <c r="R399">
        <v>1928.59</v>
      </c>
      <c r="S399" t="s">
        <v>998</v>
      </c>
      <c r="T399" t="s">
        <v>999</v>
      </c>
      <c r="U399" t="s">
        <v>1619</v>
      </c>
      <c r="V399">
        <v>1</v>
      </c>
      <c r="W399" t="e">
        <f>VLOOKUP(U399,T1.Unique.Delivery!$AQ$2:$AW$2720,COLUMNS(T1.Unique.Delivery!$AQ$2701:$AW$2701),0)</f>
        <v>#N/A</v>
      </c>
    </row>
    <row r="400" spans="1:23" x14ac:dyDescent="0.3">
      <c r="A400" t="s">
        <v>1598</v>
      </c>
      <c r="B400" t="s">
        <v>1599</v>
      </c>
      <c r="C400" t="s">
        <v>1600</v>
      </c>
      <c r="D400" t="s">
        <v>263</v>
      </c>
      <c r="E400" t="s">
        <v>1616</v>
      </c>
      <c r="F400" t="s">
        <v>1617</v>
      </c>
      <c r="G400" t="s">
        <v>263</v>
      </c>
      <c r="H400" t="s">
        <v>1006</v>
      </c>
      <c r="I400" t="s">
        <v>54</v>
      </c>
      <c r="J400" t="s">
        <v>129</v>
      </c>
      <c r="K400" t="s">
        <v>1012</v>
      </c>
      <c r="L400">
        <v>100883254</v>
      </c>
      <c r="M400" t="s">
        <v>1605</v>
      </c>
      <c r="N400" t="s">
        <v>47</v>
      </c>
      <c r="O400" t="s">
        <v>47</v>
      </c>
      <c r="P400" s="1">
        <v>42887</v>
      </c>
      <c r="Q400" t="s">
        <v>997</v>
      </c>
      <c r="R400">
        <v>1162.8</v>
      </c>
      <c r="S400" t="s">
        <v>998</v>
      </c>
      <c r="T400" t="s">
        <v>999</v>
      </c>
      <c r="U400" t="s">
        <v>1620</v>
      </c>
      <c r="V400">
        <v>1</v>
      </c>
      <c r="W400" t="e">
        <f>VLOOKUP(U400,T1.Unique.Delivery!$AQ$2:$AW$2720,COLUMNS(T1.Unique.Delivery!$AQ$2701:$AW$2701),0)</f>
        <v>#N/A</v>
      </c>
    </row>
    <row r="401" spans="1:23" x14ac:dyDescent="0.3">
      <c r="A401" t="s">
        <v>1598</v>
      </c>
      <c r="B401" t="s">
        <v>1599</v>
      </c>
      <c r="C401" t="s">
        <v>1600</v>
      </c>
      <c r="D401" t="s">
        <v>263</v>
      </c>
      <c r="E401" t="s">
        <v>1616</v>
      </c>
      <c r="F401" t="s">
        <v>1617</v>
      </c>
      <c r="G401" t="s">
        <v>263</v>
      </c>
      <c r="H401" t="s">
        <v>1006</v>
      </c>
      <c r="I401" t="s">
        <v>54</v>
      </c>
      <c r="J401" t="s">
        <v>80</v>
      </c>
      <c r="K401" t="s">
        <v>1014</v>
      </c>
      <c r="L401">
        <v>100883254</v>
      </c>
      <c r="M401" t="s">
        <v>1605</v>
      </c>
      <c r="N401" t="s">
        <v>47</v>
      </c>
      <c r="O401" t="s">
        <v>47</v>
      </c>
      <c r="P401" s="1">
        <v>42887</v>
      </c>
      <c r="Q401" t="s">
        <v>997</v>
      </c>
      <c r="R401">
        <v>1316.7</v>
      </c>
      <c r="S401" t="s">
        <v>998</v>
      </c>
      <c r="T401" t="s">
        <v>999</v>
      </c>
      <c r="U401" t="s">
        <v>1621</v>
      </c>
      <c r="V401">
        <v>1</v>
      </c>
      <c r="W401" t="e">
        <f>VLOOKUP(U401,T1.Unique.Delivery!$AQ$2:$AW$2720,COLUMNS(T1.Unique.Delivery!$AQ$2701:$AW$2701),0)</f>
        <v>#N/A</v>
      </c>
    </row>
    <row r="402" spans="1:23" x14ac:dyDescent="0.3">
      <c r="A402" t="s">
        <v>1598</v>
      </c>
      <c r="B402" t="s">
        <v>1599</v>
      </c>
      <c r="C402" t="s">
        <v>1600</v>
      </c>
      <c r="D402" t="s">
        <v>263</v>
      </c>
      <c r="E402" t="s">
        <v>1622</v>
      </c>
      <c r="F402" t="s">
        <v>1623</v>
      </c>
      <c r="G402" t="s">
        <v>263</v>
      </c>
      <c r="H402" t="s">
        <v>1006</v>
      </c>
      <c r="I402" t="s">
        <v>54</v>
      </c>
      <c r="J402" t="s">
        <v>129</v>
      </c>
      <c r="K402" t="s">
        <v>1012</v>
      </c>
      <c r="L402">
        <v>100799982</v>
      </c>
      <c r="M402" t="s">
        <v>1603</v>
      </c>
      <c r="N402" t="s">
        <v>47</v>
      </c>
      <c r="O402" t="s">
        <v>47</v>
      </c>
      <c r="P402" s="1">
        <v>42015</v>
      </c>
      <c r="Q402" t="s">
        <v>997</v>
      </c>
      <c r="R402">
        <v>1446.43</v>
      </c>
      <c r="S402" t="s">
        <v>998</v>
      </c>
      <c r="T402" t="s">
        <v>999</v>
      </c>
      <c r="U402" t="s">
        <v>1624</v>
      </c>
      <c r="V402">
        <v>1</v>
      </c>
      <c r="W402" t="e">
        <f>VLOOKUP(U402,T1.Unique.Delivery!$AQ$2:$AW$2720,COLUMNS(T1.Unique.Delivery!$AQ$2701:$AW$2701),0)</f>
        <v>#N/A</v>
      </c>
    </row>
    <row r="403" spans="1:23" x14ac:dyDescent="0.3">
      <c r="A403" t="s">
        <v>1598</v>
      </c>
      <c r="B403" t="s">
        <v>1599</v>
      </c>
      <c r="C403" t="s">
        <v>1600</v>
      </c>
      <c r="D403" t="s">
        <v>263</v>
      </c>
      <c r="E403" t="s">
        <v>1625</v>
      </c>
      <c r="F403" t="s">
        <v>1626</v>
      </c>
      <c r="G403" t="s">
        <v>263</v>
      </c>
      <c r="H403" t="s">
        <v>1006</v>
      </c>
      <c r="I403" t="s">
        <v>54</v>
      </c>
      <c r="J403" t="s">
        <v>129</v>
      </c>
      <c r="K403" t="s">
        <v>1012</v>
      </c>
      <c r="L403">
        <v>100799982</v>
      </c>
      <c r="M403" t="s">
        <v>1603</v>
      </c>
      <c r="N403" t="s">
        <v>47</v>
      </c>
      <c r="O403" t="s">
        <v>47</v>
      </c>
      <c r="P403" s="1">
        <v>42015</v>
      </c>
      <c r="Q403" t="s">
        <v>997</v>
      </c>
      <c r="R403">
        <v>1928.59</v>
      </c>
      <c r="S403" t="s">
        <v>998</v>
      </c>
      <c r="T403" t="s">
        <v>999</v>
      </c>
      <c r="U403" t="s">
        <v>1627</v>
      </c>
      <c r="V403">
        <v>1</v>
      </c>
      <c r="W403" t="e">
        <f>VLOOKUP(U403,T1.Unique.Delivery!$AQ$2:$AW$2720,COLUMNS(T1.Unique.Delivery!$AQ$2701:$AW$2701),0)</f>
        <v>#N/A</v>
      </c>
    </row>
    <row r="404" spans="1:23" x14ac:dyDescent="0.3">
      <c r="A404" t="s">
        <v>1598</v>
      </c>
      <c r="B404" t="s">
        <v>1599</v>
      </c>
      <c r="C404" t="s">
        <v>1600</v>
      </c>
      <c r="D404" t="s">
        <v>263</v>
      </c>
      <c r="E404" t="s">
        <v>1628</v>
      </c>
      <c r="F404" t="s">
        <v>1629</v>
      </c>
      <c r="G404" t="s">
        <v>263</v>
      </c>
      <c r="H404" t="s">
        <v>1006</v>
      </c>
      <c r="I404" t="s">
        <v>54</v>
      </c>
      <c r="J404" t="s">
        <v>129</v>
      </c>
      <c r="K404" t="s">
        <v>1012</v>
      </c>
      <c r="L404">
        <v>100799982</v>
      </c>
      <c r="M404" t="s">
        <v>1603</v>
      </c>
      <c r="N404" t="s">
        <v>47</v>
      </c>
      <c r="O404" t="s">
        <v>47</v>
      </c>
      <c r="P404" s="1">
        <v>42015</v>
      </c>
      <c r="Q404" t="s">
        <v>997</v>
      </c>
      <c r="R404">
        <v>451.53</v>
      </c>
      <c r="S404" t="s">
        <v>998</v>
      </c>
      <c r="T404" t="s">
        <v>999</v>
      </c>
      <c r="U404" t="s">
        <v>1630</v>
      </c>
      <c r="V404">
        <v>1</v>
      </c>
      <c r="W404" t="e">
        <f>VLOOKUP(U404,T1.Unique.Delivery!$AQ$2:$AW$2720,COLUMNS(T1.Unique.Delivery!$AQ$2701:$AW$2701),0)</f>
        <v>#N/A</v>
      </c>
    </row>
    <row r="405" spans="1:23" x14ac:dyDescent="0.3">
      <c r="A405" t="s">
        <v>1598</v>
      </c>
      <c r="B405" t="s">
        <v>1599</v>
      </c>
      <c r="C405" t="s">
        <v>1600</v>
      </c>
      <c r="D405" t="s">
        <v>263</v>
      </c>
      <c r="E405" t="s">
        <v>1628</v>
      </c>
      <c r="F405" t="s">
        <v>1629</v>
      </c>
      <c r="G405" t="s">
        <v>263</v>
      </c>
      <c r="H405" t="s">
        <v>1006</v>
      </c>
      <c r="I405" t="s">
        <v>54</v>
      </c>
      <c r="J405" t="s">
        <v>129</v>
      </c>
      <c r="K405" t="s">
        <v>1012</v>
      </c>
      <c r="L405">
        <v>100883254</v>
      </c>
      <c r="M405" t="s">
        <v>1605</v>
      </c>
      <c r="N405" t="s">
        <v>47</v>
      </c>
      <c r="O405" t="s">
        <v>47</v>
      </c>
      <c r="P405" s="1">
        <v>42887</v>
      </c>
      <c r="Q405" t="s">
        <v>997</v>
      </c>
      <c r="R405">
        <v>460</v>
      </c>
      <c r="S405" t="s">
        <v>998</v>
      </c>
      <c r="T405" t="s">
        <v>999</v>
      </c>
      <c r="U405" t="s">
        <v>1631</v>
      </c>
      <c r="V405">
        <v>1</v>
      </c>
      <c r="W405" t="e">
        <f>VLOOKUP(U405,T1.Unique.Delivery!$AQ$2:$AW$2720,COLUMNS(T1.Unique.Delivery!$AQ$2701:$AW$2701),0)</f>
        <v>#N/A</v>
      </c>
    </row>
    <row r="406" spans="1:23" x14ac:dyDescent="0.3">
      <c r="A406" t="s">
        <v>1598</v>
      </c>
      <c r="B406" t="s">
        <v>1599</v>
      </c>
      <c r="C406" t="s">
        <v>1600</v>
      </c>
      <c r="D406" t="s">
        <v>263</v>
      </c>
      <c r="E406" t="s">
        <v>1628</v>
      </c>
      <c r="F406" t="s">
        <v>1629</v>
      </c>
      <c r="G406" t="s">
        <v>263</v>
      </c>
      <c r="H406" t="s">
        <v>1006</v>
      </c>
      <c r="I406" t="s">
        <v>54</v>
      </c>
      <c r="J406" t="s">
        <v>80</v>
      </c>
      <c r="K406" t="s">
        <v>1014</v>
      </c>
      <c r="L406">
        <v>100883254</v>
      </c>
      <c r="M406" t="s">
        <v>1605</v>
      </c>
      <c r="N406" t="s">
        <v>47</v>
      </c>
      <c r="O406" t="s">
        <v>47</v>
      </c>
      <c r="P406" s="1">
        <v>42887</v>
      </c>
      <c r="Q406" t="s">
        <v>997</v>
      </c>
      <c r="R406">
        <v>630</v>
      </c>
      <c r="S406" t="s">
        <v>998</v>
      </c>
      <c r="T406" t="s">
        <v>999</v>
      </c>
      <c r="U406" t="s">
        <v>1632</v>
      </c>
      <c r="V406">
        <v>1</v>
      </c>
      <c r="W406" t="e">
        <f>VLOOKUP(U406,T1.Unique.Delivery!$AQ$2:$AW$2720,COLUMNS(T1.Unique.Delivery!$AQ$2701:$AW$2701),0)</f>
        <v>#N/A</v>
      </c>
    </row>
    <row r="407" spans="1:23" x14ac:dyDescent="0.3">
      <c r="A407" t="s">
        <v>1598</v>
      </c>
      <c r="B407" t="s">
        <v>1599</v>
      </c>
      <c r="C407" t="s">
        <v>1600</v>
      </c>
      <c r="D407" t="s">
        <v>263</v>
      </c>
      <c r="E407" t="s">
        <v>1628</v>
      </c>
      <c r="F407" t="s">
        <v>1629</v>
      </c>
      <c r="G407" t="s">
        <v>263</v>
      </c>
      <c r="H407" t="s">
        <v>1006</v>
      </c>
      <c r="I407" t="s">
        <v>54</v>
      </c>
      <c r="J407" t="s">
        <v>159</v>
      </c>
      <c r="K407" t="s">
        <v>1016</v>
      </c>
      <c r="L407">
        <v>100799982</v>
      </c>
      <c r="M407" t="s">
        <v>1603</v>
      </c>
      <c r="N407" t="s">
        <v>47</v>
      </c>
      <c r="O407" t="s">
        <v>47</v>
      </c>
      <c r="P407" s="1">
        <v>42015</v>
      </c>
      <c r="Q407" t="s">
        <v>997</v>
      </c>
      <c r="R407">
        <v>314.92</v>
      </c>
      <c r="S407" t="s">
        <v>998</v>
      </c>
      <c r="T407" t="s">
        <v>999</v>
      </c>
      <c r="U407" t="s">
        <v>1633</v>
      </c>
      <c r="V407">
        <v>1</v>
      </c>
      <c r="W407" t="e">
        <f>VLOOKUP(U407,T1.Unique.Delivery!$AQ$2:$AW$2720,COLUMNS(T1.Unique.Delivery!$AQ$2701:$AW$2701),0)</f>
        <v>#N/A</v>
      </c>
    </row>
    <row r="408" spans="1:23" x14ac:dyDescent="0.3">
      <c r="A408" t="s">
        <v>1598</v>
      </c>
      <c r="B408" t="s">
        <v>1599</v>
      </c>
      <c r="C408" t="s">
        <v>1600</v>
      </c>
      <c r="D408" t="s">
        <v>263</v>
      </c>
      <c r="E408" t="s">
        <v>1628</v>
      </c>
      <c r="F408" t="s">
        <v>1629</v>
      </c>
      <c r="G408" t="s">
        <v>263</v>
      </c>
      <c r="H408" t="s">
        <v>1006</v>
      </c>
      <c r="I408" t="s">
        <v>54</v>
      </c>
      <c r="J408" t="s">
        <v>159</v>
      </c>
      <c r="K408" t="s">
        <v>1016</v>
      </c>
      <c r="L408">
        <v>100883254</v>
      </c>
      <c r="M408" t="s">
        <v>1605</v>
      </c>
      <c r="N408" t="s">
        <v>47</v>
      </c>
      <c r="O408" t="s">
        <v>47</v>
      </c>
      <c r="P408" s="1">
        <v>42887</v>
      </c>
      <c r="Q408" t="s">
        <v>997</v>
      </c>
      <c r="R408">
        <v>480</v>
      </c>
      <c r="S408" t="s">
        <v>998</v>
      </c>
      <c r="T408" t="s">
        <v>999</v>
      </c>
      <c r="U408" t="s">
        <v>1634</v>
      </c>
      <c r="V408">
        <v>1</v>
      </c>
      <c r="W408" t="e">
        <f>VLOOKUP(U408,T1.Unique.Delivery!$AQ$2:$AW$2720,COLUMNS(T1.Unique.Delivery!$AQ$2701:$AW$2701),0)</f>
        <v>#N/A</v>
      </c>
    </row>
    <row r="409" spans="1:23" x14ac:dyDescent="0.3">
      <c r="A409" t="s">
        <v>1598</v>
      </c>
      <c r="B409" t="s">
        <v>1599</v>
      </c>
      <c r="C409" t="s">
        <v>1600</v>
      </c>
      <c r="D409" t="s">
        <v>263</v>
      </c>
      <c r="E409" t="s">
        <v>1635</v>
      </c>
      <c r="F409" t="s">
        <v>1636</v>
      </c>
      <c r="G409" t="s">
        <v>263</v>
      </c>
      <c r="H409" t="s">
        <v>1006</v>
      </c>
      <c r="I409" t="s">
        <v>54</v>
      </c>
      <c r="J409" t="s">
        <v>129</v>
      </c>
      <c r="K409" t="s">
        <v>1012</v>
      </c>
      <c r="L409">
        <v>100799982</v>
      </c>
      <c r="M409" t="s">
        <v>1603</v>
      </c>
      <c r="N409" t="s">
        <v>47</v>
      </c>
      <c r="O409" t="s">
        <v>47</v>
      </c>
      <c r="P409" s="1">
        <v>42015</v>
      </c>
      <c r="Q409" t="s">
        <v>997</v>
      </c>
      <c r="R409">
        <v>1187.52</v>
      </c>
      <c r="S409" t="s">
        <v>998</v>
      </c>
      <c r="T409" t="s">
        <v>999</v>
      </c>
      <c r="U409" t="s">
        <v>1637</v>
      </c>
      <c r="V409">
        <v>1</v>
      </c>
      <c r="W409" t="e">
        <f>VLOOKUP(U409,T1.Unique.Delivery!$AQ$2:$AW$2720,COLUMNS(T1.Unique.Delivery!$AQ$2701:$AW$2701),0)</f>
        <v>#N/A</v>
      </c>
    </row>
    <row r="410" spans="1:23" x14ac:dyDescent="0.3">
      <c r="A410" t="s">
        <v>1598</v>
      </c>
      <c r="B410" t="s">
        <v>1599</v>
      </c>
      <c r="C410" t="s">
        <v>1600</v>
      </c>
      <c r="D410" t="s">
        <v>263</v>
      </c>
      <c r="E410" t="s">
        <v>1638</v>
      </c>
      <c r="F410" t="s">
        <v>1639</v>
      </c>
      <c r="G410" t="s">
        <v>263</v>
      </c>
      <c r="H410" t="s">
        <v>1006</v>
      </c>
      <c r="I410" t="s">
        <v>54</v>
      </c>
      <c r="J410" t="s">
        <v>129</v>
      </c>
      <c r="K410" t="s">
        <v>1012</v>
      </c>
      <c r="L410">
        <v>100799982</v>
      </c>
      <c r="M410" t="s">
        <v>1603</v>
      </c>
      <c r="N410" t="s">
        <v>47</v>
      </c>
      <c r="O410" t="s">
        <v>47</v>
      </c>
      <c r="P410" s="1">
        <v>42015</v>
      </c>
      <c r="Q410" t="s">
        <v>997</v>
      </c>
      <c r="R410">
        <v>451.53</v>
      </c>
      <c r="S410" t="s">
        <v>998</v>
      </c>
      <c r="T410" t="s">
        <v>999</v>
      </c>
      <c r="U410" t="s">
        <v>1640</v>
      </c>
      <c r="V410">
        <v>1</v>
      </c>
      <c r="W410" t="e">
        <f>VLOOKUP(U410,T1.Unique.Delivery!$AQ$2:$AW$2720,COLUMNS(T1.Unique.Delivery!$AQ$2701:$AW$2701),0)</f>
        <v>#N/A</v>
      </c>
    </row>
    <row r="411" spans="1:23" x14ac:dyDescent="0.3">
      <c r="A411" t="s">
        <v>1598</v>
      </c>
      <c r="B411" t="s">
        <v>1599</v>
      </c>
      <c r="C411" t="s">
        <v>1600</v>
      </c>
      <c r="D411" t="s">
        <v>263</v>
      </c>
      <c r="E411" t="s">
        <v>1638</v>
      </c>
      <c r="F411" t="s">
        <v>1639</v>
      </c>
      <c r="G411" t="s">
        <v>263</v>
      </c>
      <c r="H411" t="s">
        <v>1006</v>
      </c>
      <c r="I411" t="s">
        <v>54</v>
      </c>
      <c r="J411" t="s">
        <v>129</v>
      </c>
      <c r="K411" t="s">
        <v>1012</v>
      </c>
      <c r="L411">
        <v>100883254</v>
      </c>
      <c r="M411" t="s">
        <v>1605</v>
      </c>
      <c r="N411" t="s">
        <v>47</v>
      </c>
      <c r="O411" t="s">
        <v>47</v>
      </c>
      <c r="P411" s="1">
        <v>42887</v>
      </c>
      <c r="Q411" t="s">
        <v>997</v>
      </c>
      <c r="R411">
        <v>460</v>
      </c>
      <c r="S411" t="s">
        <v>998</v>
      </c>
      <c r="T411" t="s">
        <v>999</v>
      </c>
      <c r="U411" t="s">
        <v>1641</v>
      </c>
      <c r="V411">
        <v>1</v>
      </c>
      <c r="W411" t="e">
        <f>VLOOKUP(U411,T1.Unique.Delivery!$AQ$2:$AW$2720,COLUMNS(T1.Unique.Delivery!$AQ$2701:$AW$2701),0)</f>
        <v>#N/A</v>
      </c>
    </row>
    <row r="412" spans="1:23" x14ac:dyDescent="0.3">
      <c r="A412" t="s">
        <v>1598</v>
      </c>
      <c r="B412" t="s">
        <v>1599</v>
      </c>
      <c r="C412" t="s">
        <v>1600</v>
      </c>
      <c r="D412" t="s">
        <v>263</v>
      </c>
      <c r="E412" t="s">
        <v>1638</v>
      </c>
      <c r="F412" t="s">
        <v>1639</v>
      </c>
      <c r="G412" t="s">
        <v>263</v>
      </c>
      <c r="H412" t="s">
        <v>1006</v>
      </c>
      <c r="I412" t="s">
        <v>54</v>
      </c>
      <c r="J412" t="s">
        <v>80</v>
      </c>
      <c r="K412" t="s">
        <v>1014</v>
      </c>
      <c r="L412">
        <v>100883254</v>
      </c>
      <c r="M412" t="s">
        <v>1605</v>
      </c>
      <c r="N412" t="s">
        <v>47</v>
      </c>
      <c r="O412" t="s">
        <v>47</v>
      </c>
      <c r="P412" s="1">
        <v>42887</v>
      </c>
      <c r="Q412" t="s">
        <v>997</v>
      </c>
      <c r="R412">
        <v>630</v>
      </c>
      <c r="S412" t="s">
        <v>998</v>
      </c>
      <c r="T412" t="s">
        <v>999</v>
      </c>
      <c r="U412" t="s">
        <v>1642</v>
      </c>
      <c r="V412">
        <v>1</v>
      </c>
      <c r="W412" t="e">
        <f>VLOOKUP(U412,T1.Unique.Delivery!$AQ$2:$AW$2720,COLUMNS(T1.Unique.Delivery!$AQ$2701:$AW$2701),0)</f>
        <v>#N/A</v>
      </c>
    </row>
    <row r="413" spans="1:23" x14ac:dyDescent="0.3">
      <c r="A413" t="s">
        <v>1598</v>
      </c>
      <c r="B413" t="s">
        <v>1599</v>
      </c>
      <c r="C413" t="s">
        <v>1600</v>
      </c>
      <c r="D413" t="s">
        <v>263</v>
      </c>
      <c r="E413" t="s">
        <v>1638</v>
      </c>
      <c r="F413" t="s">
        <v>1639</v>
      </c>
      <c r="G413" t="s">
        <v>263</v>
      </c>
      <c r="H413" t="s">
        <v>1006</v>
      </c>
      <c r="I413" t="s">
        <v>54</v>
      </c>
      <c r="J413" t="s">
        <v>159</v>
      </c>
      <c r="K413" t="s">
        <v>1016</v>
      </c>
      <c r="L413">
        <v>100799982</v>
      </c>
      <c r="M413" t="s">
        <v>1603</v>
      </c>
      <c r="N413" t="s">
        <v>47</v>
      </c>
      <c r="O413" t="s">
        <v>47</v>
      </c>
      <c r="P413" s="1">
        <v>42015</v>
      </c>
      <c r="Q413" t="s">
        <v>997</v>
      </c>
      <c r="R413">
        <v>314.92</v>
      </c>
      <c r="S413" t="s">
        <v>998</v>
      </c>
      <c r="T413" t="s">
        <v>999</v>
      </c>
      <c r="U413" t="s">
        <v>1643</v>
      </c>
      <c r="V413">
        <v>1</v>
      </c>
      <c r="W413" t="e">
        <f>VLOOKUP(U413,T1.Unique.Delivery!$AQ$2:$AW$2720,COLUMNS(T1.Unique.Delivery!$AQ$2701:$AW$2701),0)</f>
        <v>#N/A</v>
      </c>
    </row>
    <row r="414" spans="1:23" x14ac:dyDescent="0.3">
      <c r="A414" t="s">
        <v>1598</v>
      </c>
      <c r="B414" t="s">
        <v>1599</v>
      </c>
      <c r="C414" t="s">
        <v>1600</v>
      </c>
      <c r="D414" t="s">
        <v>263</v>
      </c>
      <c r="E414" t="s">
        <v>1638</v>
      </c>
      <c r="F414" t="s">
        <v>1639</v>
      </c>
      <c r="G414" t="s">
        <v>263</v>
      </c>
      <c r="H414" t="s">
        <v>1006</v>
      </c>
      <c r="I414" t="s">
        <v>54</v>
      </c>
      <c r="J414" t="s">
        <v>159</v>
      </c>
      <c r="K414" t="s">
        <v>1016</v>
      </c>
      <c r="L414">
        <v>100883254</v>
      </c>
      <c r="M414" t="s">
        <v>1605</v>
      </c>
      <c r="N414" t="s">
        <v>47</v>
      </c>
      <c r="O414" t="s">
        <v>47</v>
      </c>
      <c r="P414" s="1">
        <v>42887</v>
      </c>
      <c r="Q414" t="s">
        <v>997</v>
      </c>
      <c r="R414">
        <v>480</v>
      </c>
      <c r="S414" t="s">
        <v>998</v>
      </c>
      <c r="T414" t="s">
        <v>999</v>
      </c>
      <c r="U414" t="s">
        <v>1644</v>
      </c>
      <c r="V414">
        <v>1</v>
      </c>
      <c r="W414" t="e">
        <f>VLOOKUP(U414,T1.Unique.Delivery!$AQ$2:$AW$2720,COLUMNS(T1.Unique.Delivery!$AQ$2701:$AW$2701),0)</f>
        <v>#N/A</v>
      </c>
    </row>
    <row r="415" spans="1:23" x14ac:dyDescent="0.3">
      <c r="A415" t="s">
        <v>1598</v>
      </c>
      <c r="B415" t="s">
        <v>1599</v>
      </c>
      <c r="C415" t="s">
        <v>1600</v>
      </c>
      <c r="D415" t="s">
        <v>263</v>
      </c>
      <c r="E415" t="s">
        <v>1645</v>
      </c>
      <c r="F415" t="s">
        <v>1646</v>
      </c>
      <c r="G415" t="s">
        <v>263</v>
      </c>
      <c r="H415" t="s">
        <v>1006</v>
      </c>
      <c r="I415" t="s">
        <v>54</v>
      </c>
      <c r="J415" t="s">
        <v>66</v>
      </c>
      <c r="K415" t="s">
        <v>1007</v>
      </c>
      <c r="L415">
        <v>100883254</v>
      </c>
      <c r="M415" t="s">
        <v>1605</v>
      </c>
      <c r="N415" t="s">
        <v>47</v>
      </c>
      <c r="O415" t="s">
        <v>47</v>
      </c>
      <c r="P415" s="1">
        <v>42887</v>
      </c>
      <c r="Q415" t="s">
        <v>997</v>
      </c>
      <c r="R415">
        <v>1350.9</v>
      </c>
      <c r="S415" t="s">
        <v>998</v>
      </c>
      <c r="T415" t="s">
        <v>999</v>
      </c>
      <c r="U415" t="s">
        <v>1647</v>
      </c>
      <c r="V415">
        <v>1</v>
      </c>
      <c r="W415" t="e">
        <f>VLOOKUP(U415,T1.Unique.Delivery!$AQ$2:$AW$2720,COLUMNS(T1.Unique.Delivery!$AQ$2701:$AW$2701),0)</f>
        <v>#N/A</v>
      </c>
    </row>
    <row r="416" spans="1:23" x14ac:dyDescent="0.3">
      <c r="A416" t="s">
        <v>1598</v>
      </c>
      <c r="B416" t="s">
        <v>1599</v>
      </c>
      <c r="C416" t="s">
        <v>1600</v>
      </c>
      <c r="D416" t="s">
        <v>263</v>
      </c>
      <c r="E416" t="s">
        <v>1645</v>
      </c>
      <c r="F416" t="s">
        <v>1646</v>
      </c>
      <c r="G416" t="s">
        <v>263</v>
      </c>
      <c r="H416" t="s">
        <v>1006</v>
      </c>
      <c r="I416" t="s">
        <v>54</v>
      </c>
      <c r="J416" t="s">
        <v>129</v>
      </c>
      <c r="K416" t="s">
        <v>1012</v>
      </c>
      <c r="L416">
        <v>100799982</v>
      </c>
      <c r="M416" t="s">
        <v>1603</v>
      </c>
      <c r="N416" t="s">
        <v>47</v>
      </c>
      <c r="O416" t="s">
        <v>47</v>
      </c>
      <c r="P416" s="1">
        <v>42015</v>
      </c>
      <c r="Q416" t="s">
        <v>997</v>
      </c>
      <c r="R416">
        <v>1928.59</v>
      </c>
      <c r="S416" t="s">
        <v>998</v>
      </c>
      <c r="T416" t="s">
        <v>999</v>
      </c>
      <c r="U416" t="s">
        <v>1648</v>
      </c>
      <c r="V416">
        <v>1</v>
      </c>
      <c r="W416" t="e">
        <f>VLOOKUP(U416,T1.Unique.Delivery!$AQ$2:$AW$2720,COLUMNS(T1.Unique.Delivery!$AQ$2701:$AW$2701),0)</f>
        <v>#N/A</v>
      </c>
    </row>
    <row r="417" spans="1:23" x14ac:dyDescent="0.3">
      <c r="A417" t="s">
        <v>1598</v>
      </c>
      <c r="B417" t="s">
        <v>1599</v>
      </c>
      <c r="C417" t="s">
        <v>1600</v>
      </c>
      <c r="D417" t="s">
        <v>263</v>
      </c>
      <c r="E417" t="s">
        <v>1645</v>
      </c>
      <c r="F417" t="s">
        <v>1646</v>
      </c>
      <c r="G417" t="s">
        <v>263</v>
      </c>
      <c r="H417" t="s">
        <v>1006</v>
      </c>
      <c r="I417" t="s">
        <v>54</v>
      </c>
      <c r="J417" t="s">
        <v>129</v>
      </c>
      <c r="K417" t="s">
        <v>1012</v>
      </c>
      <c r="L417">
        <v>100883254</v>
      </c>
      <c r="M417" t="s">
        <v>1605</v>
      </c>
      <c r="N417" t="s">
        <v>47</v>
      </c>
      <c r="O417" t="s">
        <v>47</v>
      </c>
      <c r="P417" s="1">
        <v>42887</v>
      </c>
      <c r="Q417" t="s">
        <v>997</v>
      </c>
      <c r="R417">
        <v>1162.8</v>
      </c>
      <c r="S417" t="s">
        <v>998</v>
      </c>
      <c r="T417" t="s">
        <v>999</v>
      </c>
      <c r="U417" t="s">
        <v>1649</v>
      </c>
      <c r="V417">
        <v>1</v>
      </c>
      <c r="W417" t="e">
        <f>VLOOKUP(U417,T1.Unique.Delivery!$AQ$2:$AW$2720,COLUMNS(T1.Unique.Delivery!$AQ$2701:$AW$2701),0)</f>
        <v>#N/A</v>
      </c>
    </row>
    <row r="418" spans="1:23" x14ac:dyDescent="0.3">
      <c r="A418" t="s">
        <v>1598</v>
      </c>
      <c r="B418" t="s">
        <v>1599</v>
      </c>
      <c r="C418" t="s">
        <v>1600</v>
      </c>
      <c r="D418" t="s">
        <v>263</v>
      </c>
      <c r="E418" t="s">
        <v>1645</v>
      </c>
      <c r="F418" t="s">
        <v>1646</v>
      </c>
      <c r="G418" t="s">
        <v>263</v>
      </c>
      <c r="H418" t="s">
        <v>1006</v>
      </c>
      <c r="I418" t="s">
        <v>54</v>
      </c>
      <c r="J418" t="s">
        <v>80</v>
      </c>
      <c r="K418" t="s">
        <v>1014</v>
      </c>
      <c r="L418">
        <v>100883254</v>
      </c>
      <c r="M418" t="s">
        <v>1605</v>
      </c>
      <c r="N418" t="s">
        <v>47</v>
      </c>
      <c r="O418" t="s">
        <v>47</v>
      </c>
      <c r="P418" s="1">
        <v>42887</v>
      </c>
      <c r="Q418" t="s">
        <v>997</v>
      </c>
      <c r="R418">
        <v>1316.7</v>
      </c>
      <c r="S418" t="s">
        <v>998</v>
      </c>
      <c r="T418" t="s">
        <v>999</v>
      </c>
      <c r="U418" t="s">
        <v>1650</v>
      </c>
      <c r="V418">
        <v>1</v>
      </c>
      <c r="W418" t="e">
        <f>VLOOKUP(U418,T1.Unique.Delivery!$AQ$2:$AW$2720,COLUMNS(T1.Unique.Delivery!$AQ$2701:$AW$2701),0)</f>
        <v>#N/A</v>
      </c>
    </row>
    <row r="419" spans="1:23" x14ac:dyDescent="0.3">
      <c r="A419" t="s">
        <v>1598</v>
      </c>
      <c r="B419" t="s">
        <v>1599</v>
      </c>
      <c r="C419" t="s">
        <v>1600</v>
      </c>
      <c r="D419" t="s">
        <v>263</v>
      </c>
      <c r="E419" t="s">
        <v>1651</v>
      </c>
      <c r="F419" t="s">
        <v>1652</v>
      </c>
      <c r="G419" t="s">
        <v>263</v>
      </c>
      <c r="H419" t="s">
        <v>1006</v>
      </c>
      <c r="I419" t="s">
        <v>54</v>
      </c>
      <c r="J419" t="s">
        <v>129</v>
      </c>
      <c r="K419" t="s">
        <v>1012</v>
      </c>
      <c r="L419">
        <v>100799982</v>
      </c>
      <c r="M419" t="s">
        <v>1603</v>
      </c>
      <c r="N419" t="s">
        <v>47</v>
      </c>
      <c r="O419" t="s">
        <v>47</v>
      </c>
      <c r="P419" s="1">
        <v>42015</v>
      </c>
      <c r="Q419" t="s">
        <v>997</v>
      </c>
      <c r="R419">
        <v>451.53</v>
      </c>
      <c r="S419" t="s">
        <v>998</v>
      </c>
      <c r="T419" t="s">
        <v>999</v>
      </c>
      <c r="U419" t="s">
        <v>1653</v>
      </c>
      <c r="V419">
        <v>1</v>
      </c>
      <c r="W419" t="e">
        <f>VLOOKUP(U419,T1.Unique.Delivery!$AQ$2:$AW$2720,COLUMNS(T1.Unique.Delivery!$AQ$2701:$AW$2701),0)</f>
        <v>#N/A</v>
      </c>
    </row>
    <row r="420" spans="1:23" x14ac:dyDescent="0.3">
      <c r="A420" t="s">
        <v>1598</v>
      </c>
      <c r="B420" t="s">
        <v>1599</v>
      </c>
      <c r="C420" t="s">
        <v>1600</v>
      </c>
      <c r="D420" t="s">
        <v>263</v>
      </c>
      <c r="E420" t="s">
        <v>1651</v>
      </c>
      <c r="F420" t="s">
        <v>1652</v>
      </c>
      <c r="G420" t="s">
        <v>263</v>
      </c>
      <c r="H420" t="s">
        <v>1006</v>
      </c>
      <c r="I420" t="s">
        <v>54</v>
      </c>
      <c r="J420" t="s">
        <v>129</v>
      </c>
      <c r="K420" t="s">
        <v>1012</v>
      </c>
      <c r="L420">
        <v>100883254</v>
      </c>
      <c r="M420" t="s">
        <v>1605</v>
      </c>
      <c r="N420" t="s">
        <v>47</v>
      </c>
      <c r="O420" t="s">
        <v>47</v>
      </c>
      <c r="P420" s="1">
        <v>42887</v>
      </c>
      <c r="Q420" t="s">
        <v>997</v>
      </c>
      <c r="R420">
        <v>460</v>
      </c>
      <c r="S420" t="s">
        <v>998</v>
      </c>
      <c r="T420" t="s">
        <v>999</v>
      </c>
      <c r="U420" t="s">
        <v>1654</v>
      </c>
      <c r="V420">
        <v>1</v>
      </c>
      <c r="W420" t="e">
        <f>VLOOKUP(U420,T1.Unique.Delivery!$AQ$2:$AW$2720,COLUMNS(T1.Unique.Delivery!$AQ$2701:$AW$2701),0)</f>
        <v>#N/A</v>
      </c>
    </row>
    <row r="421" spans="1:23" x14ac:dyDescent="0.3">
      <c r="A421" t="s">
        <v>1598</v>
      </c>
      <c r="B421" t="s">
        <v>1599</v>
      </c>
      <c r="C421" t="s">
        <v>1600</v>
      </c>
      <c r="D421" t="s">
        <v>263</v>
      </c>
      <c r="E421" t="s">
        <v>1651</v>
      </c>
      <c r="F421" t="s">
        <v>1652</v>
      </c>
      <c r="G421" t="s">
        <v>263</v>
      </c>
      <c r="H421" t="s">
        <v>1006</v>
      </c>
      <c r="I421" t="s">
        <v>54</v>
      </c>
      <c r="J421" t="s">
        <v>80</v>
      </c>
      <c r="K421" t="s">
        <v>1014</v>
      </c>
      <c r="L421">
        <v>100883254</v>
      </c>
      <c r="M421" t="s">
        <v>1605</v>
      </c>
      <c r="N421" t="s">
        <v>47</v>
      </c>
      <c r="O421" t="s">
        <v>47</v>
      </c>
      <c r="P421" s="1">
        <v>42887</v>
      </c>
      <c r="Q421" t="s">
        <v>997</v>
      </c>
      <c r="R421">
        <v>630</v>
      </c>
      <c r="S421" t="s">
        <v>998</v>
      </c>
      <c r="T421" t="s">
        <v>999</v>
      </c>
      <c r="U421" t="s">
        <v>1655</v>
      </c>
      <c r="V421">
        <v>1</v>
      </c>
      <c r="W421" t="e">
        <f>VLOOKUP(U421,T1.Unique.Delivery!$AQ$2:$AW$2720,COLUMNS(T1.Unique.Delivery!$AQ$2701:$AW$2701),0)</f>
        <v>#N/A</v>
      </c>
    </row>
    <row r="422" spans="1:23" x14ac:dyDescent="0.3">
      <c r="A422" t="s">
        <v>1598</v>
      </c>
      <c r="B422" t="s">
        <v>1599</v>
      </c>
      <c r="C422" t="s">
        <v>1600</v>
      </c>
      <c r="D422" t="s">
        <v>263</v>
      </c>
      <c r="E422" t="s">
        <v>1651</v>
      </c>
      <c r="F422" t="s">
        <v>1652</v>
      </c>
      <c r="G422" t="s">
        <v>263</v>
      </c>
      <c r="H422" t="s">
        <v>1006</v>
      </c>
      <c r="I422" t="s">
        <v>54</v>
      </c>
      <c r="J422" t="s">
        <v>159</v>
      </c>
      <c r="K422" t="s">
        <v>1016</v>
      </c>
      <c r="L422">
        <v>100799982</v>
      </c>
      <c r="M422" t="s">
        <v>1603</v>
      </c>
      <c r="N422" t="s">
        <v>47</v>
      </c>
      <c r="O422" t="s">
        <v>47</v>
      </c>
      <c r="P422" s="1">
        <v>42015</v>
      </c>
      <c r="Q422" t="s">
        <v>997</v>
      </c>
      <c r="R422">
        <v>314.92</v>
      </c>
      <c r="S422" t="s">
        <v>998</v>
      </c>
      <c r="T422" t="s">
        <v>999</v>
      </c>
      <c r="U422" t="s">
        <v>1656</v>
      </c>
      <c r="V422">
        <v>1</v>
      </c>
      <c r="W422" t="e">
        <f>VLOOKUP(U422,T1.Unique.Delivery!$AQ$2:$AW$2720,COLUMNS(T1.Unique.Delivery!$AQ$2701:$AW$2701),0)</f>
        <v>#N/A</v>
      </c>
    </row>
    <row r="423" spans="1:23" x14ac:dyDescent="0.3">
      <c r="A423" t="s">
        <v>1598</v>
      </c>
      <c r="B423" t="s">
        <v>1599</v>
      </c>
      <c r="C423" t="s">
        <v>1600</v>
      </c>
      <c r="D423" t="s">
        <v>263</v>
      </c>
      <c r="E423" t="s">
        <v>1651</v>
      </c>
      <c r="F423" t="s">
        <v>1652</v>
      </c>
      <c r="G423" t="s">
        <v>263</v>
      </c>
      <c r="H423" t="s">
        <v>1006</v>
      </c>
      <c r="I423" t="s">
        <v>54</v>
      </c>
      <c r="J423" t="s">
        <v>159</v>
      </c>
      <c r="K423" t="s">
        <v>1016</v>
      </c>
      <c r="L423">
        <v>100883254</v>
      </c>
      <c r="M423" t="s">
        <v>1605</v>
      </c>
      <c r="N423" t="s">
        <v>47</v>
      </c>
      <c r="O423" t="s">
        <v>47</v>
      </c>
      <c r="P423" s="1">
        <v>42887</v>
      </c>
      <c r="Q423" t="s">
        <v>997</v>
      </c>
      <c r="R423">
        <v>480</v>
      </c>
      <c r="S423" t="s">
        <v>998</v>
      </c>
      <c r="T423" t="s">
        <v>999</v>
      </c>
      <c r="U423" t="s">
        <v>1657</v>
      </c>
      <c r="V423">
        <v>1</v>
      </c>
      <c r="W423" t="e">
        <f>VLOOKUP(U423,T1.Unique.Delivery!$AQ$2:$AW$2720,COLUMNS(T1.Unique.Delivery!$AQ$2701:$AW$2701),0)</f>
        <v>#N/A</v>
      </c>
    </row>
    <row r="424" spans="1:23" x14ac:dyDescent="0.3">
      <c r="A424" t="s">
        <v>1598</v>
      </c>
      <c r="B424" t="s">
        <v>1599</v>
      </c>
      <c r="C424" t="s">
        <v>1600</v>
      </c>
      <c r="D424" t="s">
        <v>263</v>
      </c>
      <c r="E424" t="s">
        <v>1658</v>
      </c>
      <c r="F424" t="s">
        <v>1659</v>
      </c>
      <c r="G424" t="s">
        <v>263</v>
      </c>
      <c r="H424" t="s">
        <v>1006</v>
      </c>
      <c r="I424" t="s">
        <v>54</v>
      </c>
      <c r="J424" t="s">
        <v>66</v>
      </c>
      <c r="K424" t="s">
        <v>1007</v>
      </c>
      <c r="L424">
        <v>100799982</v>
      </c>
      <c r="M424" t="s">
        <v>1603</v>
      </c>
      <c r="N424" t="s">
        <v>47</v>
      </c>
      <c r="O424" t="s">
        <v>47</v>
      </c>
      <c r="P424" s="1">
        <v>42015</v>
      </c>
      <c r="Q424" t="s">
        <v>997</v>
      </c>
      <c r="R424">
        <v>1423.67</v>
      </c>
      <c r="S424" t="s">
        <v>998</v>
      </c>
      <c r="T424" t="s">
        <v>999</v>
      </c>
      <c r="U424" t="s">
        <v>1660</v>
      </c>
      <c r="V424">
        <v>1</v>
      </c>
      <c r="W424" t="e">
        <f>VLOOKUP(U424,T1.Unique.Delivery!$AQ$2:$AW$2720,COLUMNS(T1.Unique.Delivery!$AQ$2701:$AW$2701),0)</f>
        <v>#N/A</v>
      </c>
    </row>
    <row r="425" spans="1:23" x14ac:dyDescent="0.3">
      <c r="A425" t="s">
        <v>1598</v>
      </c>
      <c r="B425" t="s">
        <v>1599</v>
      </c>
      <c r="C425" t="s">
        <v>1600</v>
      </c>
      <c r="D425" t="s">
        <v>263</v>
      </c>
      <c r="E425" t="s">
        <v>1658</v>
      </c>
      <c r="F425" t="s">
        <v>1659</v>
      </c>
      <c r="G425" t="s">
        <v>263</v>
      </c>
      <c r="H425" t="s">
        <v>1006</v>
      </c>
      <c r="I425" t="s">
        <v>54</v>
      </c>
      <c r="J425" t="s">
        <v>66</v>
      </c>
      <c r="K425" t="s">
        <v>1007</v>
      </c>
      <c r="L425">
        <v>100883254</v>
      </c>
      <c r="M425" t="s">
        <v>1605</v>
      </c>
      <c r="N425" t="s">
        <v>47</v>
      </c>
      <c r="O425" t="s">
        <v>47</v>
      </c>
      <c r="P425" s="1">
        <v>42887</v>
      </c>
      <c r="Q425" t="s">
        <v>997</v>
      </c>
      <c r="R425">
        <v>1350.9</v>
      </c>
      <c r="S425" t="s">
        <v>998</v>
      </c>
      <c r="T425" t="s">
        <v>999</v>
      </c>
      <c r="U425" t="s">
        <v>1661</v>
      </c>
      <c r="V425">
        <v>1</v>
      </c>
      <c r="W425" t="e">
        <f>VLOOKUP(U425,T1.Unique.Delivery!$AQ$2:$AW$2720,COLUMNS(T1.Unique.Delivery!$AQ$2701:$AW$2701),0)</f>
        <v>#N/A</v>
      </c>
    </row>
    <row r="426" spans="1:23" x14ac:dyDescent="0.3">
      <c r="A426" t="s">
        <v>1598</v>
      </c>
      <c r="B426" t="s">
        <v>1599</v>
      </c>
      <c r="C426" t="s">
        <v>1600</v>
      </c>
      <c r="D426" t="s">
        <v>263</v>
      </c>
      <c r="E426" t="s">
        <v>1658</v>
      </c>
      <c r="F426" t="s">
        <v>1659</v>
      </c>
      <c r="G426" t="s">
        <v>263</v>
      </c>
      <c r="H426" t="s">
        <v>1006</v>
      </c>
      <c r="I426" t="s">
        <v>54</v>
      </c>
      <c r="J426" t="s">
        <v>129</v>
      </c>
      <c r="K426" t="s">
        <v>1012</v>
      </c>
      <c r="L426">
        <v>100799982</v>
      </c>
      <c r="M426" t="s">
        <v>1603</v>
      </c>
      <c r="N426" t="s">
        <v>47</v>
      </c>
      <c r="O426" t="s">
        <v>47</v>
      </c>
      <c r="P426" s="1">
        <v>42015</v>
      </c>
      <c r="Q426" t="s">
        <v>997</v>
      </c>
      <c r="R426">
        <v>1187.52</v>
      </c>
      <c r="S426" t="s">
        <v>998</v>
      </c>
      <c r="T426" t="s">
        <v>999</v>
      </c>
      <c r="U426" t="s">
        <v>1662</v>
      </c>
      <c r="V426">
        <v>1</v>
      </c>
      <c r="W426" t="e">
        <f>VLOOKUP(U426,T1.Unique.Delivery!$AQ$2:$AW$2720,COLUMNS(T1.Unique.Delivery!$AQ$2701:$AW$2701),0)</f>
        <v>#N/A</v>
      </c>
    </row>
    <row r="427" spans="1:23" x14ac:dyDescent="0.3">
      <c r="A427" t="s">
        <v>1598</v>
      </c>
      <c r="B427" t="s">
        <v>1599</v>
      </c>
      <c r="C427" t="s">
        <v>1600</v>
      </c>
      <c r="D427" t="s">
        <v>263</v>
      </c>
      <c r="E427" t="s">
        <v>1658</v>
      </c>
      <c r="F427" t="s">
        <v>1659</v>
      </c>
      <c r="G427" t="s">
        <v>263</v>
      </c>
      <c r="H427" t="s">
        <v>1006</v>
      </c>
      <c r="I427" t="s">
        <v>54</v>
      </c>
      <c r="J427" t="s">
        <v>129</v>
      </c>
      <c r="K427" t="s">
        <v>1012</v>
      </c>
      <c r="L427">
        <v>100883254</v>
      </c>
      <c r="M427" t="s">
        <v>1605</v>
      </c>
      <c r="N427" t="s">
        <v>47</v>
      </c>
      <c r="O427" t="s">
        <v>47</v>
      </c>
      <c r="P427" s="1">
        <v>42887</v>
      </c>
      <c r="Q427" t="s">
        <v>997</v>
      </c>
      <c r="R427">
        <v>1162.8</v>
      </c>
      <c r="S427" t="s">
        <v>998</v>
      </c>
      <c r="T427" t="s">
        <v>999</v>
      </c>
      <c r="U427" t="s">
        <v>1663</v>
      </c>
      <c r="V427">
        <v>1</v>
      </c>
      <c r="W427" t="e">
        <f>VLOOKUP(U427,T1.Unique.Delivery!$AQ$2:$AW$2720,COLUMNS(T1.Unique.Delivery!$AQ$2701:$AW$2701),0)</f>
        <v>#N/A</v>
      </c>
    </row>
    <row r="428" spans="1:23" x14ac:dyDescent="0.3">
      <c r="A428" t="s">
        <v>1598</v>
      </c>
      <c r="B428" t="s">
        <v>1599</v>
      </c>
      <c r="C428" t="s">
        <v>1600</v>
      </c>
      <c r="D428" t="s">
        <v>263</v>
      </c>
      <c r="E428" t="s">
        <v>1658</v>
      </c>
      <c r="F428" t="s">
        <v>1659</v>
      </c>
      <c r="G428" t="s">
        <v>263</v>
      </c>
      <c r="H428" t="s">
        <v>1006</v>
      </c>
      <c r="I428" t="s">
        <v>54</v>
      </c>
      <c r="J428" t="s">
        <v>80</v>
      </c>
      <c r="K428" t="s">
        <v>1014</v>
      </c>
      <c r="L428">
        <v>100883254</v>
      </c>
      <c r="M428" t="s">
        <v>1605</v>
      </c>
      <c r="N428" t="s">
        <v>47</v>
      </c>
      <c r="O428" t="s">
        <v>47</v>
      </c>
      <c r="P428" s="1">
        <v>42887</v>
      </c>
      <c r="Q428" t="s">
        <v>997</v>
      </c>
      <c r="R428">
        <v>1316.7</v>
      </c>
      <c r="S428" t="s">
        <v>998</v>
      </c>
      <c r="T428" t="s">
        <v>999</v>
      </c>
      <c r="U428" t="s">
        <v>1664</v>
      </c>
      <c r="V428">
        <v>1</v>
      </c>
      <c r="W428" t="e">
        <f>VLOOKUP(U428,T1.Unique.Delivery!$AQ$2:$AW$2720,COLUMNS(T1.Unique.Delivery!$AQ$2701:$AW$2701),0)</f>
        <v>#N/A</v>
      </c>
    </row>
    <row r="429" spans="1:23" x14ac:dyDescent="0.3">
      <c r="A429" t="s">
        <v>1598</v>
      </c>
      <c r="B429" t="s">
        <v>1599</v>
      </c>
      <c r="C429" t="s">
        <v>1600</v>
      </c>
      <c r="D429" t="s">
        <v>263</v>
      </c>
      <c r="E429" t="s">
        <v>1665</v>
      </c>
      <c r="F429" t="s">
        <v>1666</v>
      </c>
      <c r="G429" t="s">
        <v>263</v>
      </c>
      <c r="H429" t="s">
        <v>1006</v>
      </c>
      <c r="I429" t="s">
        <v>54</v>
      </c>
      <c r="J429" t="s">
        <v>129</v>
      </c>
      <c r="K429" t="s">
        <v>1012</v>
      </c>
      <c r="L429">
        <v>100799982</v>
      </c>
      <c r="M429" t="s">
        <v>1603</v>
      </c>
      <c r="N429" t="s">
        <v>47</v>
      </c>
      <c r="O429" t="s">
        <v>47</v>
      </c>
      <c r="P429" s="1">
        <v>42015</v>
      </c>
      <c r="Q429" t="s">
        <v>997</v>
      </c>
      <c r="R429">
        <v>1928.59</v>
      </c>
      <c r="S429" t="s">
        <v>998</v>
      </c>
      <c r="T429" t="s">
        <v>999</v>
      </c>
      <c r="U429" t="s">
        <v>1667</v>
      </c>
      <c r="V429">
        <v>1</v>
      </c>
      <c r="W429" t="e">
        <f>VLOOKUP(U429,T1.Unique.Delivery!$AQ$2:$AW$2720,COLUMNS(T1.Unique.Delivery!$AQ$2701:$AW$2701),0)</f>
        <v>#N/A</v>
      </c>
    </row>
    <row r="430" spans="1:23" x14ac:dyDescent="0.3">
      <c r="A430" t="s">
        <v>1598</v>
      </c>
      <c r="B430" t="s">
        <v>1599</v>
      </c>
      <c r="C430" t="s">
        <v>1600</v>
      </c>
      <c r="D430" t="s">
        <v>263</v>
      </c>
      <c r="E430" t="s">
        <v>1668</v>
      </c>
      <c r="F430" t="s">
        <v>1669</v>
      </c>
      <c r="G430" t="s">
        <v>263</v>
      </c>
      <c r="H430" t="s">
        <v>1006</v>
      </c>
      <c r="I430" t="s">
        <v>54</v>
      </c>
      <c r="J430" t="s">
        <v>129</v>
      </c>
      <c r="K430" t="s">
        <v>1012</v>
      </c>
      <c r="L430">
        <v>100799982</v>
      </c>
      <c r="M430" t="s">
        <v>1603</v>
      </c>
      <c r="N430" t="s">
        <v>47</v>
      </c>
      <c r="O430" t="s">
        <v>47</v>
      </c>
      <c r="P430" s="1">
        <v>42015</v>
      </c>
      <c r="Q430" t="s">
        <v>997</v>
      </c>
      <c r="R430">
        <v>1960.86</v>
      </c>
      <c r="S430" t="s">
        <v>998</v>
      </c>
      <c r="T430" t="s">
        <v>999</v>
      </c>
      <c r="U430" t="s">
        <v>1670</v>
      </c>
      <c r="V430">
        <v>1</v>
      </c>
      <c r="W430" t="e">
        <f>VLOOKUP(U430,T1.Unique.Delivery!$AQ$2:$AW$2720,COLUMNS(T1.Unique.Delivery!$AQ$2701:$AW$2701),0)</f>
        <v>#N/A</v>
      </c>
    </row>
    <row r="431" spans="1:23" x14ac:dyDescent="0.3">
      <c r="A431" t="s">
        <v>1598</v>
      </c>
      <c r="B431" t="s">
        <v>1599</v>
      </c>
      <c r="C431" t="s">
        <v>1600</v>
      </c>
      <c r="D431" t="s">
        <v>263</v>
      </c>
      <c r="E431" t="s">
        <v>1671</v>
      </c>
      <c r="F431" t="s">
        <v>1672</v>
      </c>
      <c r="G431" t="s">
        <v>263</v>
      </c>
      <c r="H431" t="s">
        <v>1006</v>
      </c>
      <c r="I431" t="s">
        <v>54</v>
      </c>
      <c r="J431" t="s">
        <v>66</v>
      </c>
      <c r="K431" t="s">
        <v>1007</v>
      </c>
      <c r="L431">
        <v>100883254</v>
      </c>
      <c r="M431" t="s">
        <v>1605</v>
      </c>
      <c r="N431" t="s">
        <v>47</v>
      </c>
      <c r="O431" t="s">
        <v>47</v>
      </c>
      <c r="P431" s="1">
        <v>42887</v>
      </c>
      <c r="Q431" t="s">
        <v>997</v>
      </c>
      <c r="R431">
        <v>1350.9</v>
      </c>
      <c r="S431" t="s">
        <v>998</v>
      </c>
      <c r="T431" t="s">
        <v>999</v>
      </c>
      <c r="U431" t="s">
        <v>1673</v>
      </c>
      <c r="V431">
        <v>1</v>
      </c>
      <c r="W431" t="e">
        <f>VLOOKUP(U431,T1.Unique.Delivery!$AQ$2:$AW$2720,COLUMNS(T1.Unique.Delivery!$AQ$2701:$AW$2701),0)</f>
        <v>#N/A</v>
      </c>
    </row>
    <row r="432" spans="1:23" x14ac:dyDescent="0.3">
      <c r="A432" t="s">
        <v>1598</v>
      </c>
      <c r="B432" t="s">
        <v>1599</v>
      </c>
      <c r="C432" t="s">
        <v>1600</v>
      </c>
      <c r="D432" t="s">
        <v>263</v>
      </c>
      <c r="E432" t="s">
        <v>1671</v>
      </c>
      <c r="F432" t="s">
        <v>1672</v>
      </c>
      <c r="G432" t="s">
        <v>263</v>
      </c>
      <c r="H432" t="s">
        <v>1006</v>
      </c>
      <c r="I432" t="s">
        <v>54</v>
      </c>
      <c r="J432" t="s">
        <v>129</v>
      </c>
      <c r="K432" t="s">
        <v>1012</v>
      </c>
      <c r="L432">
        <v>100799982</v>
      </c>
      <c r="M432" t="s">
        <v>1603</v>
      </c>
      <c r="N432" t="s">
        <v>47</v>
      </c>
      <c r="O432" t="s">
        <v>47</v>
      </c>
      <c r="P432" s="1">
        <v>42015</v>
      </c>
      <c r="Q432" t="s">
        <v>997</v>
      </c>
      <c r="R432">
        <v>1928.59</v>
      </c>
      <c r="S432" t="s">
        <v>998</v>
      </c>
      <c r="T432" t="s">
        <v>999</v>
      </c>
      <c r="U432" t="s">
        <v>1674</v>
      </c>
      <c r="V432">
        <v>1</v>
      </c>
      <c r="W432" t="e">
        <f>VLOOKUP(U432,T1.Unique.Delivery!$AQ$2:$AW$2720,COLUMNS(T1.Unique.Delivery!$AQ$2701:$AW$2701),0)</f>
        <v>#N/A</v>
      </c>
    </row>
    <row r="433" spans="1:23" x14ac:dyDescent="0.3">
      <c r="A433" t="s">
        <v>1598</v>
      </c>
      <c r="B433" t="s">
        <v>1599</v>
      </c>
      <c r="C433" t="s">
        <v>1600</v>
      </c>
      <c r="D433" t="s">
        <v>263</v>
      </c>
      <c r="E433" t="s">
        <v>1671</v>
      </c>
      <c r="F433" t="s">
        <v>1672</v>
      </c>
      <c r="G433" t="s">
        <v>263</v>
      </c>
      <c r="H433" t="s">
        <v>1006</v>
      </c>
      <c r="I433" t="s">
        <v>54</v>
      </c>
      <c r="J433" t="s">
        <v>129</v>
      </c>
      <c r="K433" t="s">
        <v>1012</v>
      </c>
      <c r="L433">
        <v>100883254</v>
      </c>
      <c r="M433" t="s">
        <v>1605</v>
      </c>
      <c r="N433" t="s">
        <v>47</v>
      </c>
      <c r="O433" t="s">
        <v>47</v>
      </c>
      <c r="P433" s="1">
        <v>42887</v>
      </c>
      <c r="Q433" t="s">
        <v>997</v>
      </c>
      <c r="R433">
        <v>1162.8</v>
      </c>
      <c r="S433" t="s">
        <v>998</v>
      </c>
      <c r="T433" t="s">
        <v>999</v>
      </c>
      <c r="U433" t="s">
        <v>1675</v>
      </c>
      <c r="V433">
        <v>1</v>
      </c>
      <c r="W433" t="e">
        <f>VLOOKUP(U433,T1.Unique.Delivery!$AQ$2:$AW$2720,COLUMNS(T1.Unique.Delivery!$AQ$2701:$AW$2701),0)</f>
        <v>#N/A</v>
      </c>
    </row>
    <row r="434" spans="1:23" x14ac:dyDescent="0.3">
      <c r="A434" t="s">
        <v>1598</v>
      </c>
      <c r="B434" t="s">
        <v>1599</v>
      </c>
      <c r="C434" t="s">
        <v>1600</v>
      </c>
      <c r="D434" t="s">
        <v>263</v>
      </c>
      <c r="E434" t="s">
        <v>1671</v>
      </c>
      <c r="F434" t="s">
        <v>1672</v>
      </c>
      <c r="G434" t="s">
        <v>263</v>
      </c>
      <c r="H434" t="s">
        <v>1006</v>
      </c>
      <c r="I434" t="s">
        <v>54</v>
      </c>
      <c r="J434" t="s">
        <v>80</v>
      </c>
      <c r="K434" t="s">
        <v>1014</v>
      </c>
      <c r="L434">
        <v>100883254</v>
      </c>
      <c r="M434" t="s">
        <v>1605</v>
      </c>
      <c r="N434" t="s">
        <v>47</v>
      </c>
      <c r="O434" t="s">
        <v>47</v>
      </c>
      <c r="P434" s="1">
        <v>42887</v>
      </c>
      <c r="Q434" t="s">
        <v>997</v>
      </c>
      <c r="R434">
        <v>1316.7</v>
      </c>
      <c r="S434" t="s">
        <v>998</v>
      </c>
      <c r="T434" t="s">
        <v>999</v>
      </c>
      <c r="U434" t="s">
        <v>1676</v>
      </c>
      <c r="V434">
        <v>1</v>
      </c>
      <c r="W434" t="e">
        <f>VLOOKUP(U434,T1.Unique.Delivery!$AQ$2:$AW$2720,COLUMNS(T1.Unique.Delivery!$AQ$2701:$AW$2701),0)</f>
        <v>#N/A</v>
      </c>
    </row>
    <row r="435" spans="1:23" x14ac:dyDescent="0.3">
      <c r="A435" t="s">
        <v>1598</v>
      </c>
      <c r="B435" t="s">
        <v>1599</v>
      </c>
      <c r="C435" t="s">
        <v>1600</v>
      </c>
      <c r="D435" t="s">
        <v>263</v>
      </c>
      <c r="E435" t="s">
        <v>1677</v>
      </c>
      <c r="F435" t="s">
        <v>1600</v>
      </c>
      <c r="G435" t="s">
        <v>263</v>
      </c>
      <c r="H435" t="s">
        <v>1006</v>
      </c>
      <c r="I435" t="s">
        <v>54</v>
      </c>
      <c r="J435" t="s">
        <v>66</v>
      </c>
      <c r="K435" t="s">
        <v>1007</v>
      </c>
      <c r="L435">
        <v>100883254</v>
      </c>
      <c r="M435" t="s">
        <v>1605</v>
      </c>
      <c r="N435" t="s">
        <v>47</v>
      </c>
      <c r="O435" t="s">
        <v>47</v>
      </c>
      <c r="P435" s="1">
        <v>42887</v>
      </c>
      <c r="Q435" t="s">
        <v>997</v>
      </c>
      <c r="R435">
        <v>750.5</v>
      </c>
      <c r="S435" t="s">
        <v>998</v>
      </c>
      <c r="T435" t="s">
        <v>999</v>
      </c>
      <c r="U435" t="s">
        <v>1678</v>
      </c>
      <c r="V435">
        <v>1</v>
      </c>
      <c r="W435" t="e">
        <f>VLOOKUP(U435,T1.Unique.Delivery!$AQ$2:$AW$2720,COLUMNS(T1.Unique.Delivery!$AQ$2701:$AW$2701),0)</f>
        <v>#N/A</v>
      </c>
    </row>
    <row r="436" spans="1:23" x14ac:dyDescent="0.3">
      <c r="A436" t="s">
        <v>1598</v>
      </c>
      <c r="B436" t="s">
        <v>1599</v>
      </c>
      <c r="C436" t="s">
        <v>1600</v>
      </c>
      <c r="D436" t="s">
        <v>263</v>
      </c>
      <c r="E436" t="s">
        <v>1677</v>
      </c>
      <c r="F436" t="s">
        <v>1600</v>
      </c>
      <c r="G436" t="s">
        <v>263</v>
      </c>
      <c r="H436" t="s">
        <v>1006</v>
      </c>
      <c r="I436" t="s">
        <v>54</v>
      </c>
      <c r="J436" t="s">
        <v>56</v>
      </c>
      <c r="K436" t="s">
        <v>993</v>
      </c>
      <c r="L436">
        <v>100883254</v>
      </c>
      <c r="M436" t="s">
        <v>1605</v>
      </c>
      <c r="N436" t="s">
        <v>47</v>
      </c>
      <c r="O436" t="s">
        <v>47</v>
      </c>
      <c r="P436" t="s">
        <v>1679</v>
      </c>
      <c r="Q436" t="s">
        <v>997</v>
      </c>
      <c r="R436">
        <v>440</v>
      </c>
      <c r="S436" t="s">
        <v>998</v>
      </c>
      <c r="T436" t="s">
        <v>999</v>
      </c>
      <c r="U436" t="s">
        <v>1680</v>
      </c>
      <c r="V436">
        <v>1</v>
      </c>
      <c r="W436" t="e">
        <f>VLOOKUP(U436,T1.Unique.Delivery!$AQ$2:$AW$2720,COLUMNS(T1.Unique.Delivery!$AQ$2701:$AW$2701),0)</f>
        <v>#N/A</v>
      </c>
    </row>
    <row r="437" spans="1:23" x14ac:dyDescent="0.3">
      <c r="A437" t="s">
        <v>1598</v>
      </c>
      <c r="B437" t="s">
        <v>1599</v>
      </c>
      <c r="C437" t="s">
        <v>1600</v>
      </c>
      <c r="D437" t="s">
        <v>263</v>
      </c>
      <c r="E437" t="s">
        <v>1677</v>
      </c>
      <c r="F437" t="s">
        <v>1600</v>
      </c>
      <c r="G437" t="s">
        <v>263</v>
      </c>
      <c r="H437" t="s">
        <v>1006</v>
      </c>
      <c r="I437" t="s">
        <v>54</v>
      </c>
      <c r="J437" t="s">
        <v>129</v>
      </c>
      <c r="K437" t="s">
        <v>1012</v>
      </c>
      <c r="L437">
        <v>100799982</v>
      </c>
      <c r="M437" t="s">
        <v>1603</v>
      </c>
      <c r="N437" t="s">
        <v>47</v>
      </c>
      <c r="O437" t="s">
        <v>47</v>
      </c>
      <c r="P437" s="1">
        <v>42015</v>
      </c>
      <c r="Q437" t="s">
        <v>997</v>
      </c>
      <c r="R437">
        <v>451.53</v>
      </c>
      <c r="S437" t="s">
        <v>998</v>
      </c>
      <c r="T437" t="s">
        <v>999</v>
      </c>
      <c r="U437" t="s">
        <v>1681</v>
      </c>
      <c r="V437">
        <v>1</v>
      </c>
      <c r="W437" t="e">
        <f>VLOOKUP(U437,T1.Unique.Delivery!$AQ$2:$AW$2720,COLUMNS(T1.Unique.Delivery!$AQ$2701:$AW$2701),0)</f>
        <v>#N/A</v>
      </c>
    </row>
    <row r="438" spans="1:23" x14ac:dyDescent="0.3">
      <c r="A438" t="s">
        <v>1598</v>
      </c>
      <c r="B438" t="s">
        <v>1599</v>
      </c>
      <c r="C438" t="s">
        <v>1600</v>
      </c>
      <c r="D438" t="s">
        <v>263</v>
      </c>
      <c r="E438" t="s">
        <v>1677</v>
      </c>
      <c r="F438" t="s">
        <v>1600</v>
      </c>
      <c r="G438" t="s">
        <v>263</v>
      </c>
      <c r="H438" t="s">
        <v>1006</v>
      </c>
      <c r="I438" t="s">
        <v>54</v>
      </c>
      <c r="J438" t="s">
        <v>129</v>
      </c>
      <c r="K438" t="s">
        <v>1012</v>
      </c>
      <c r="L438">
        <v>100883254</v>
      </c>
      <c r="M438" t="s">
        <v>1605</v>
      </c>
      <c r="N438" t="s">
        <v>47</v>
      </c>
      <c r="O438" t="s">
        <v>47</v>
      </c>
      <c r="P438" s="1">
        <v>42887</v>
      </c>
      <c r="Q438" t="s">
        <v>997</v>
      </c>
      <c r="R438">
        <v>460</v>
      </c>
      <c r="S438" t="s">
        <v>998</v>
      </c>
      <c r="T438" t="s">
        <v>999</v>
      </c>
      <c r="U438" t="s">
        <v>1682</v>
      </c>
      <c r="V438">
        <v>1</v>
      </c>
      <c r="W438" t="e">
        <f>VLOOKUP(U438,T1.Unique.Delivery!$AQ$2:$AW$2720,COLUMNS(T1.Unique.Delivery!$AQ$2701:$AW$2701),0)</f>
        <v>#N/A</v>
      </c>
    </row>
    <row r="439" spans="1:23" x14ac:dyDescent="0.3">
      <c r="A439" t="s">
        <v>1598</v>
      </c>
      <c r="B439" t="s">
        <v>1599</v>
      </c>
      <c r="C439" t="s">
        <v>1600</v>
      </c>
      <c r="D439" t="s">
        <v>263</v>
      </c>
      <c r="E439" t="s">
        <v>1677</v>
      </c>
      <c r="F439" t="s">
        <v>1600</v>
      </c>
      <c r="G439" t="s">
        <v>263</v>
      </c>
      <c r="H439" t="s">
        <v>1006</v>
      </c>
      <c r="I439" t="s">
        <v>54</v>
      </c>
      <c r="J439" t="s">
        <v>80</v>
      </c>
      <c r="K439" t="s">
        <v>1014</v>
      </c>
      <c r="L439">
        <v>100883254</v>
      </c>
      <c r="M439" t="s">
        <v>1605</v>
      </c>
      <c r="N439" t="s">
        <v>47</v>
      </c>
      <c r="O439" t="s">
        <v>47</v>
      </c>
      <c r="P439" s="1">
        <v>42887</v>
      </c>
      <c r="Q439" t="s">
        <v>997</v>
      </c>
      <c r="R439">
        <v>630</v>
      </c>
      <c r="S439" t="s">
        <v>998</v>
      </c>
      <c r="T439" t="s">
        <v>999</v>
      </c>
      <c r="U439" t="s">
        <v>1683</v>
      </c>
      <c r="V439">
        <v>1</v>
      </c>
      <c r="W439" t="e">
        <f>VLOOKUP(U439,T1.Unique.Delivery!$AQ$2:$AW$2720,COLUMNS(T1.Unique.Delivery!$AQ$2701:$AW$2701),0)</f>
        <v>#N/A</v>
      </c>
    </row>
    <row r="440" spans="1:23" x14ac:dyDescent="0.3">
      <c r="A440" t="s">
        <v>1598</v>
      </c>
      <c r="B440" t="s">
        <v>1599</v>
      </c>
      <c r="C440" t="s">
        <v>1600</v>
      </c>
      <c r="D440" t="s">
        <v>263</v>
      </c>
      <c r="E440" t="s">
        <v>1677</v>
      </c>
      <c r="F440" t="s">
        <v>1600</v>
      </c>
      <c r="G440" t="s">
        <v>263</v>
      </c>
      <c r="H440" t="s">
        <v>1006</v>
      </c>
      <c r="I440" t="s">
        <v>54</v>
      </c>
      <c r="J440" t="s">
        <v>159</v>
      </c>
      <c r="K440" t="s">
        <v>1016</v>
      </c>
      <c r="L440">
        <v>100799982</v>
      </c>
      <c r="M440" t="s">
        <v>1603</v>
      </c>
      <c r="N440" t="s">
        <v>47</v>
      </c>
      <c r="O440" t="s">
        <v>47</v>
      </c>
      <c r="P440" s="1">
        <v>42015</v>
      </c>
      <c r="Q440" t="s">
        <v>997</v>
      </c>
      <c r="R440">
        <v>314.92</v>
      </c>
      <c r="S440" t="s">
        <v>998</v>
      </c>
      <c r="T440" t="s">
        <v>999</v>
      </c>
      <c r="U440" t="s">
        <v>1684</v>
      </c>
      <c r="V440">
        <v>1</v>
      </c>
      <c r="W440" t="e">
        <f>VLOOKUP(U440,T1.Unique.Delivery!$AQ$2:$AW$2720,COLUMNS(T1.Unique.Delivery!$AQ$2701:$AW$2701),0)</f>
        <v>#N/A</v>
      </c>
    </row>
    <row r="441" spans="1:23" x14ac:dyDescent="0.3">
      <c r="A441" t="s">
        <v>1598</v>
      </c>
      <c r="B441" t="s">
        <v>1599</v>
      </c>
      <c r="C441" t="s">
        <v>1600</v>
      </c>
      <c r="D441" t="s">
        <v>263</v>
      </c>
      <c r="E441" t="s">
        <v>1677</v>
      </c>
      <c r="F441" t="s">
        <v>1600</v>
      </c>
      <c r="G441" t="s">
        <v>263</v>
      </c>
      <c r="H441" t="s">
        <v>1006</v>
      </c>
      <c r="I441" t="s">
        <v>54</v>
      </c>
      <c r="J441" t="s">
        <v>159</v>
      </c>
      <c r="K441" t="s">
        <v>1016</v>
      </c>
      <c r="L441">
        <v>100883254</v>
      </c>
      <c r="M441" t="s">
        <v>1605</v>
      </c>
      <c r="N441" t="s">
        <v>47</v>
      </c>
      <c r="O441" t="s">
        <v>47</v>
      </c>
      <c r="P441" s="1">
        <v>42887</v>
      </c>
      <c r="Q441" t="s">
        <v>997</v>
      </c>
      <c r="R441">
        <v>480</v>
      </c>
      <c r="S441" t="s">
        <v>998</v>
      </c>
      <c r="T441" t="s">
        <v>999</v>
      </c>
      <c r="U441" t="s">
        <v>1685</v>
      </c>
      <c r="V441">
        <v>1</v>
      </c>
      <c r="W441" t="e">
        <f>VLOOKUP(U441,T1.Unique.Delivery!$AQ$2:$AW$2720,COLUMNS(T1.Unique.Delivery!$AQ$2701:$AW$2701),0)</f>
        <v>#N/A</v>
      </c>
    </row>
    <row r="442" spans="1:23" x14ac:dyDescent="0.3">
      <c r="A442" t="s">
        <v>1598</v>
      </c>
      <c r="B442" t="s">
        <v>1599</v>
      </c>
      <c r="C442" t="s">
        <v>1600</v>
      </c>
      <c r="D442" t="s">
        <v>263</v>
      </c>
      <c r="E442" t="s">
        <v>1686</v>
      </c>
      <c r="F442" t="s">
        <v>1687</v>
      </c>
      <c r="G442" t="s">
        <v>263</v>
      </c>
      <c r="H442" t="s">
        <v>1006</v>
      </c>
      <c r="I442" t="s">
        <v>54</v>
      </c>
      <c r="J442" t="s">
        <v>66</v>
      </c>
      <c r="K442" t="s">
        <v>1007</v>
      </c>
      <c r="L442">
        <v>100883254</v>
      </c>
      <c r="M442" t="s">
        <v>1605</v>
      </c>
      <c r="N442" t="s">
        <v>47</v>
      </c>
      <c r="O442" t="s">
        <v>47</v>
      </c>
      <c r="P442" s="1">
        <v>42887</v>
      </c>
      <c r="Q442" t="s">
        <v>997</v>
      </c>
      <c r="R442">
        <v>1350.9</v>
      </c>
      <c r="S442" t="s">
        <v>998</v>
      </c>
      <c r="T442" t="s">
        <v>999</v>
      </c>
      <c r="U442" t="s">
        <v>1688</v>
      </c>
      <c r="V442">
        <v>1</v>
      </c>
      <c r="W442" t="e">
        <f>VLOOKUP(U442,T1.Unique.Delivery!$AQ$2:$AW$2720,COLUMNS(T1.Unique.Delivery!$AQ$2701:$AW$2701),0)</f>
        <v>#N/A</v>
      </c>
    </row>
    <row r="443" spans="1:23" x14ac:dyDescent="0.3">
      <c r="A443" t="s">
        <v>1598</v>
      </c>
      <c r="B443" t="s">
        <v>1599</v>
      </c>
      <c r="C443" t="s">
        <v>1600</v>
      </c>
      <c r="D443" t="s">
        <v>263</v>
      </c>
      <c r="E443" t="s">
        <v>1686</v>
      </c>
      <c r="F443" t="s">
        <v>1687</v>
      </c>
      <c r="G443" t="s">
        <v>263</v>
      </c>
      <c r="H443" t="s">
        <v>1006</v>
      </c>
      <c r="I443" t="s">
        <v>54</v>
      </c>
      <c r="J443" t="s">
        <v>129</v>
      </c>
      <c r="K443" t="s">
        <v>1012</v>
      </c>
      <c r="L443">
        <v>100799982</v>
      </c>
      <c r="M443" t="s">
        <v>1603</v>
      </c>
      <c r="N443" t="s">
        <v>47</v>
      </c>
      <c r="O443" t="s">
        <v>47</v>
      </c>
      <c r="P443" s="1">
        <v>42015</v>
      </c>
      <c r="Q443" t="s">
        <v>997</v>
      </c>
      <c r="R443">
        <v>1928.59</v>
      </c>
      <c r="S443" t="s">
        <v>998</v>
      </c>
      <c r="T443" t="s">
        <v>999</v>
      </c>
      <c r="U443" t="s">
        <v>1689</v>
      </c>
      <c r="V443">
        <v>1</v>
      </c>
      <c r="W443" t="e">
        <f>VLOOKUP(U443,T1.Unique.Delivery!$AQ$2:$AW$2720,COLUMNS(T1.Unique.Delivery!$AQ$2701:$AW$2701),0)</f>
        <v>#N/A</v>
      </c>
    </row>
    <row r="444" spans="1:23" x14ac:dyDescent="0.3">
      <c r="A444" t="s">
        <v>1598</v>
      </c>
      <c r="B444" t="s">
        <v>1599</v>
      </c>
      <c r="C444" t="s">
        <v>1600</v>
      </c>
      <c r="D444" t="s">
        <v>263</v>
      </c>
      <c r="E444" t="s">
        <v>1686</v>
      </c>
      <c r="F444" t="s">
        <v>1687</v>
      </c>
      <c r="G444" t="s">
        <v>263</v>
      </c>
      <c r="H444" t="s">
        <v>1006</v>
      </c>
      <c r="I444" t="s">
        <v>54</v>
      </c>
      <c r="J444" t="s">
        <v>129</v>
      </c>
      <c r="K444" t="s">
        <v>1012</v>
      </c>
      <c r="L444">
        <v>100883254</v>
      </c>
      <c r="M444" t="s">
        <v>1605</v>
      </c>
      <c r="N444" t="s">
        <v>47</v>
      </c>
      <c r="O444" t="s">
        <v>47</v>
      </c>
      <c r="P444" s="1">
        <v>42887</v>
      </c>
      <c r="Q444" t="s">
        <v>997</v>
      </c>
      <c r="R444">
        <v>1162.8</v>
      </c>
      <c r="S444" t="s">
        <v>998</v>
      </c>
      <c r="T444" t="s">
        <v>999</v>
      </c>
      <c r="U444" t="s">
        <v>1690</v>
      </c>
      <c r="V444">
        <v>1</v>
      </c>
      <c r="W444" t="e">
        <f>VLOOKUP(U444,T1.Unique.Delivery!$AQ$2:$AW$2720,COLUMNS(T1.Unique.Delivery!$AQ$2701:$AW$2701),0)</f>
        <v>#N/A</v>
      </c>
    </row>
    <row r="445" spans="1:23" x14ac:dyDescent="0.3">
      <c r="A445" t="s">
        <v>1598</v>
      </c>
      <c r="B445" t="s">
        <v>1599</v>
      </c>
      <c r="C445" t="s">
        <v>1600</v>
      </c>
      <c r="D445" t="s">
        <v>263</v>
      </c>
      <c r="E445" t="s">
        <v>1686</v>
      </c>
      <c r="F445" t="s">
        <v>1687</v>
      </c>
      <c r="G445" t="s">
        <v>263</v>
      </c>
      <c r="H445" t="s">
        <v>1006</v>
      </c>
      <c r="I445" t="s">
        <v>54</v>
      </c>
      <c r="J445" t="s">
        <v>80</v>
      </c>
      <c r="K445" t="s">
        <v>1014</v>
      </c>
      <c r="L445">
        <v>100883254</v>
      </c>
      <c r="M445" t="s">
        <v>1605</v>
      </c>
      <c r="N445" t="s">
        <v>47</v>
      </c>
      <c r="O445" t="s">
        <v>47</v>
      </c>
      <c r="P445" s="1">
        <v>42887</v>
      </c>
      <c r="Q445" t="s">
        <v>997</v>
      </c>
      <c r="R445">
        <v>1316.7</v>
      </c>
      <c r="S445" t="s">
        <v>998</v>
      </c>
      <c r="T445" t="s">
        <v>999</v>
      </c>
      <c r="U445" t="s">
        <v>1691</v>
      </c>
      <c r="V445">
        <v>1</v>
      </c>
      <c r="W445" t="e">
        <f>VLOOKUP(U445,T1.Unique.Delivery!$AQ$2:$AW$2720,COLUMNS(T1.Unique.Delivery!$AQ$2701:$AW$2701),0)</f>
        <v>#N/A</v>
      </c>
    </row>
    <row r="446" spans="1:23" x14ac:dyDescent="0.3">
      <c r="A446" t="s">
        <v>1598</v>
      </c>
      <c r="B446" t="s">
        <v>1599</v>
      </c>
      <c r="C446" t="s">
        <v>1600</v>
      </c>
      <c r="D446" t="s">
        <v>263</v>
      </c>
      <c r="E446" t="s">
        <v>1692</v>
      </c>
      <c r="F446" t="s">
        <v>1693</v>
      </c>
      <c r="G446" t="s">
        <v>263</v>
      </c>
      <c r="H446" t="s">
        <v>1006</v>
      </c>
      <c r="I446" t="s">
        <v>54</v>
      </c>
      <c r="J446" t="s">
        <v>129</v>
      </c>
      <c r="K446" t="s">
        <v>1012</v>
      </c>
      <c r="L446">
        <v>100799982</v>
      </c>
      <c r="M446" t="s">
        <v>1603</v>
      </c>
      <c r="N446" t="s">
        <v>47</v>
      </c>
      <c r="O446" t="s">
        <v>47</v>
      </c>
      <c r="P446" s="1">
        <v>42015</v>
      </c>
      <c r="Q446" t="s">
        <v>997</v>
      </c>
      <c r="R446">
        <v>451.53</v>
      </c>
      <c r="S446" t="s">
        <v>998</v>
      </c>
      <c r="T446" t="s">
        <v>999</v>
      </c>
      <c r="U446" t="s">
        <v>1694</v>
      </c>
      <c r="V446">
        <v>1</v>
      </c>
      <c r="W446" t="e">
        <f>VLOOKUP(U446,T1.Unique.Delivery!$AQ$2:$AW$2720,COLUMNS(T1.Unique.Delivery!$AQ$2701:$AW$2701),0)</f>
        <v>#N/A</v>
      </c>
    </row>
    <row r="447" spans="1:23" x14ac:dyDescent="0.3">
      <c r="A447" t="s">
        <v>1598</v>
      </c>
      <c r="B447" t="s">
        <v>1599</v>
      </c>
      <c r="C447" t="s">
        <v>1600</v>
      </c>
      <c r="D447" t="s">
        <v>263</v>
      </c>
      <c r="E447" t="s">
        <v>1692</v>
      </c>
      <c r="F447" t="s">
        <v>1693</v>
      </c>
      <c r="G447" t="s">
        <v>263</v>
      </c>
      <c r="H447" t="s">
        <v>1006</v>
      </c>
      <c r="I447" t="s">
        <v>54</v>
      </c>
      <c r="J447" t="s">
        <v>129</v>
      </c>
      <c r="K447" t="s">
        <v>1012</v>
      </c>
      <c r="L447">
        <v>100883254</v>
      </c>
      <c r="M447" t="s">
        <v>1605</v>
      </c>
      <c r="N447" t="s">
        <v>47</v>
      </c>
      <c r="O447" t="s">
        <v>47</v>
      </c>
      <c r="P447" s="1">
        <v>42887</v>
      </c>
      <c r="Q447" t="s">
        <v>997</v>
      </c>
      <c r="R447">
        <v>460</v>
      </c>
      <c r="S447" t="s">
        <v>998</v>
      </c>
      <c r="T447" t="s">
        <v>999</v>
      </c>
      <c r="U447" t="s">
        <v>1695</v>
      </c>
      <c r="V447">
        <v>1</v>
      </c>
      <c r="W447" t="e">
        <f>VLOOKUP(U447,T1.Unique.Delivery!$AQ$2:$AW$2720,COLUMNS(T1.Unique.Delivery!$AQ$2701:$AW$2701),0)</f>
        <v>#N/A</v>
      </c>
    </row>
    <row r="448" spans="1:23" x14ac:dyDescent="0.3">
      <c r="A448" t="s">
        <v>1598</v>
      </c>
      <c r="B448" t="s">
        <v>1599</v>
      </c>
      <c r="C448" t="s">
        <v>1600</v>
      </c>
      <c r="D448" t="s">
        <v>263</v>
      </c>
      <c r="E448" t="s">
        <v>1692</v>
      </c>
      <c r="F448" t="s">
        <v>1693</v>
      </c>
      <c r="G448" t="s">
        <v>263</v>
      </c>
      <c r="H448" t="s">
        <v>1006</v>
      </c>
      <c r="I448" t="s">
        <v>54</v>
      </c>
      <c r="J448" t="s">
        <v>80</v>
      </c>
      <c r="K448" t="s">
        <v>1014</v>
      </c>
      <c r="L448">
        <v>100883254</v>
      </c>
      <c r="M448" t="s">
        <v>1605</v>
      </c>
      <c r="N448" t="s">
        <v>47</v>
      </c>
      <c r="O448" t="s">
        <v>47</v>
      </c>
      <c r="P448" s="1">
        <v>42887</v>
      </c>
      <c r="Q448" t="s">
        <v>997</v>
      </c>
      <c r="R448">
        <v>630</v>
      </c>
      <c r="S448" t="s">
        <v>998</v>
      </c>
      <c r="T448" t="s">
        <v>999</v>
      </c>
      <c r="U448" t="s">
        <v>1696</v>
      </c>
      <c r="V448">
        <v>1</v>
      </c>
      <c r="W448" t="e">
        <f>VLOOKUP(U448,T1.Unique.Delivery!$AQ$2:$AW$2720,COLUMNS(T1.Unique.Delivery!$AQ$2701:$AW$2701),0)</f>
        <v>#N/A</v>
      </c>
    </row>
    <row r="449" spans="1:23" x14ac:dyDescent="0.3">
      <c r="A449" t="s">
        <v>1598</v>
      </c>
      <c r="B449" t="s">
        <v>1599</v>
      </c>
      <c r="C449" t="s">
        <v>1600</v>
      </c>
      <c r="D449" t="s">
        <v>263</v>
      </c>
      <c r="E449" t="s">
        <v>1692</v>
      </c>
      <c r="F449" t="s">
        <v>1693</v>
      </c>
      <c r="G449" t="s">
        <v>263</v>
      </c>
      <c r="H449" t="s">
        <v>1006</v>
      </c>
      <c r="I449" t="s">
        <v>54</v>
      </c>
      <c r="J449" t="s">
        <v>159</v>
      </c>
      <c r="K449" t="s">
        <v>1016</v>
      </c>
      <c r="L449">
        <v>100799982</v>
      </c>
      <c r="M449" t="s">
        <v>1603</v>
      </c>
      <c r="N449" t="s">
        <v>47</v>
      </c>
      <c r="O449" t="s">
        <v>47</v>
      </c>
      <c r="P449" s="1">
        <v>42015</v>
      </c>
      <c r="Q449" t="s">
        <v>997</v>
      </c>
      <c r="R449">
        <v>314.92</v>
      </c>
      <c r="S449" t="s">
        <v>998</v>
      </c>
      <c r="T449" t="s">
        <v>999</v>
      </c>
      <c r="U449" t="s">
        <v>1697</v>
      </c>
      <c r="V449">
        <v>1</v>
      </c>
      <c r="W449" t="e">
        <f>VLOOKUP(U449,T1.Unique.Delivery!$AQ$2:$AW$2720,COLUMNS(T1.Unique.Delivery!$AQ$2701:$AW$2701),0)</f>
        <v>#N/A</v>
      </c>
    </row>
    <row r="450" spans="1:23" x14ac:dyDescent="0.3">
      <c r="A450" t="s">
        <v>1598</v>
      </c>
      <c r="B450" t="s">
        <v>1599</v>
      </c>
      <c r="C450" t="s">
        <v>1600</v>
      </c>
      <c r="D450" t="s">
        <v>263</v>
      </c>
      <c r="E450" t="s">
        <v>1692</v>
      </c>
      <c r="F450" t="s">
        <v>1693</v>
      </c>
      <c r="G450" t="s">
        <v>263</v>
      </c>
      <c r="H450" t="s">
        <v>1006</v>
      </c>
      <c r="I450" t="s">
        <v>54</v>
      </c>
      <c r="J450" t="s">
        <v>159</v>
      </c>
      <c r="K450" t="s">
        <v>1016</v>
      </c>
      <c r="L450">
        <v>100883254</v>
      </c>
      <c r="M450" t="s">
        <v>1605</v>
      </c>
      <c r="N450" t="s">
        <v>47</v>
      </c>
      <c r="O450" t="s">
        <v>47</v>
      </c>
      <c r="P450" s="1">
        <v>42887</v>
      </c>
      <c r="Q450" t="s">
        <v>997</v>
      </c>
      <c r="R450">
        <v>480</v>
      </c>
      <c r="S450" t="s">
        <v>998</v>
      </c>
      <c r="T450" t="s">
        <v>999</v>
      </c>
      <c r="U450" t="s">
        <v>1698</v>
      </c>
      <c r="V450">
        <v>1</v>
      </c>
      <c r="W450" t="e">
        <f>VLOOKUP(U450,T1.Unique.Delivery!$AQ$2:$AW$2720,COLUMNS(T1.Unique.Delivery!$AQ$2701:$AW$2701),0)</f>
        <v>#N/A</v>
      </c>
    </row>
    <row r="451" spans="1:23" x14ac:dyDescent="0.3">
      <c r="A451" t="s">
        <v>1598</v>
      </c>
      <c r="B451" t="s">
        <v>1599</v>
      </c>
      <c r="C451" t="s">
        <v>1600</v>
      </c>
      <c r="D451" t="s">
        <v>263</v>
      </c>
      <c r="E451" t="s">
        <v>1699</v>
      </c>
      <c r="F451" t="s">
        <v>1700</v>
      </c>
      <c r="G451" t="s">
        <v>263</v>
      </c>
      <c r="H451" t="s">
        <v>1006</v>
      </c>
      <c r="I451" t="s">
        <v>54</v>
      </c>
      <c r="J451" t="s">
        <v>66</v>
      </c>
      <c r="K451" t="s">
        <v>1007</v>
      </c>
      <c r="L451">
        <v>100883254</v>
      </c>
      <c r="M451" t="s">
        <v>1605</v>
      </c>
      <c r="N451" t="s">
        <v>47</v>
      </c>
      <c r="O451" t="s">
        <v>47</v>
      </c>
      <c r="P451" s="1">
        <v>42887</v>
      </c>
      <c r="Q451" t="s">
        <v>997</v>
      </c>
      <c r="R451">
        <v>750.5</v>
      </c>
      <c r="S451" t="s">
        <v>998</v>
      </c>
      <c r="T451" t="s">
        <v>999</v>
      </c>
      <c r="U451" t="s">
        <v>1701</v>
      </c>
      <c r="V451">
        <v>1</v>
      </c>
      <c r="W451" t="e">
        <f>VLOOKUP(U451,T1.Unique.Delivery!$AQ$2:$AW$2720,COLUMNS(T1.Unique.Delivery!$AQ$2701:$AW$2701),0)</f>
        <v>#N/A</v>
      </c>
    </row>
    <row r="452" spans="1:23" x14ac:dyDescent="0.3">
      <c r="A452" t="s">
        <v>1598</v>
      </c>
      <c r="B452" t="s">
        <v>1599</v>
      </c>
      <c r="C452" t="s">
        <v>1600</v>
      </c>
      <c r="D452" t="s">
        <v>263</v>
      </c>
      <c r="E452" t="s">
        <v>1699</v>
      </c>
      <c r="F452" t="s">
        <v>1700</v>
      </c>
      <c r="G452" t="s">
        <v>263</v>
      </c>
      <c r="H452" t="s">
        <v>1006</v>
      </c>
      <c r="I452" t="s">
        <v>54</v>
      </c>
      <c r="J452" t="s">
        <v>129</v>
      </c>
      <c r="K452" t="s">
        <v>1012</v>
      </c>
      <c r="L452">
        <v>100799982</v>
      </c>
      <c r="M452" t="s">
        <v>1603</v>
      </c>
      <c r="N452" t="s">
        <v>47</v>
      </c>
      <c r="O452" t="s">
        <v>47</v>
      </c>
      <c r="P452" s="1">
        <v>42015</v>
      </c>
      <c r="Q452" t="s">
        <v>997</v>
      </c>
      <c r="R452">
        <v>1187.52</v>
      </c>
      <c r="S452" t="s">
        <v>998</v>
      </c>
      <c r="T452" t="s">
        <v>999</v>
      </c>
      <c r="U452" t="s">
        <v>1702</v>
      </c>
      <c r="V452">
        <v>1</v>
      </c>
      <c r="W452" t="e">
        <f>VLOOKUP(U452,T1.Unique.Delivery!$AQ$2:$AW$2720,COLUMNS(T1.Unique.Delivery!$AQ$2701:$AW$2701),0)</f>
        <v>#N/A</v>
      </c>
    </row>
    <row r="453" spans="1:23" x14ac:dyDescent="0.3">
      <c r="A453" t="s">
        <v>1598</v>
      </c>
      <c r="B453" t="s">
        <v>1599</v>
      </c>
      <c r="C453" t="s">
        <v>1600</v>
      </c>
      <c r="D453" t="s">
        <v>263</v>
      </c>
      <c r="E453" t="s">
        <v>1699</v>
      </c>
      <c r="F453" t="s">
        <v>1700</v>
      </c>
      <c r="G453" t="s">
        <v>263</v>
      </c>
      <c r="H453" t="s">
        <v>1006</v>
      </c>
      <c r="I453" t="s">
        <v>54</v>
      </c>
      <c r="J453" t="s">
        <v>129</v>
      </c>
      <c r="K453" t="s">
        <v>1012</v>
      </c>
      <c r="L453">
        <v>100883254</v>
      </c>
      <c r="M453" t="s">
        <v>1605</v>
      </c>
      <c r="N453" t="s">
        <v>47</v>
      </c>
      <c r="O453" t="s">
        <v>47</v>
      </c>
      <c r="P453" s="1">
        <v>42887</v>
      </c>
      <c r="Q453" t="s">
        <v>997</v>
      </c>
      <c r="R453">
        <v>460</v>
      </c>
      <c r="S453" t="s">
        <v>998</v>
      </c>
      <c r="T453" t="s">
        <v>999</v>
      </c>
      <c r="U453" t="s">
        <v>1703</v>
      </c>
      <c r="V453">
        <v>1</v>
      </c>
      <c r="W453" t="e">
        <f>VLOOKUP(U453,T1.Unique.Delivery!$AQ$2:$AW$2720,COLUMNS(T1.Unique.Delivery!$AQ$2701:$AW$2701),0)</f>
        <v>#N/A</v>
      </c>
    </row>
    <row r="454" spans="1:23" x14ac:dyDescent="0.3">
      <c r="A454" t="s">
        <v>1598</v>
      </c>
      <c r="B454" t="s">
        <v>1599</v>
      </c>
      <c r="C454" t="s">
        <v>1600</v>
      </c>
      <c r="D454" t="s">
        <v>263</v>
      </c>
      <c r="E454" t="s">
        <v>1699</v>
      </c>
      <c r="F454" t="s">
        <v>1700</v>
      </c>
      <c r="G454" t="s">
        <v>263</v>
      </c>
      <c r="H454" t="s">
        <v>1006</v>
      </c>
      <c r="I454" t="s">
        <v>54</v>
      </c>
      <c r="J454" t="s">
        <v>80</v>
      </c>
      <c r="K454" t="s">
        <v>1014</v>
      </c>
      <c r="L454">
        <v>100883254</v>
      </c>
      <c r="M454" t="s">
        <v>1605</v>
      </c>
      <c r="N454" t="s">
        <v>47</v>
      </c>
      <c r="O454" t="s">
        <v>47</v>
      </c>
      <c r="P454" s="1">
        <v>42887</v>
      </c>
      <c r="Q454" t="s">
        <v>997</v>
      </c>
      <c r="R454">
        <v>630</v>
      </c>
      <c r="S454" t="s">
        <v>998</v>
      </c>
      <c r="T454" t="s">
        <v>999</v>
      </c>
      <c r="U454" t="s">
        <v>1704</v>
      </c>
      <c r="V454">
        <v>1</v>
      </c>
      <c r="W454" t="e">
        <f>VLOOKUP(U454,T1.Unique.Delivery!$AQ$2:$AW$2720,COLUMNS(T1.Unique.Delivery!$AQ$2701:$AW$2701),0)</f>
        <v>#N/A</v>
      </c>
    </row>
    <row r="455" spans="1:23" x14ac:dyDescent="0.3">
      <c r="A455" t="s">
        <v>1598</v>
      </c>
      <c r="B455" t="s">
        <v>1599</v>
      </c>
      <c r="C455" t="s">
        <v>1600</v>
      </c>
      <c r="D455" t="s">
        <v>263</v>
      </c>
      <c r="E455" t="s">
        <v>1705</v>
      </c>
      <c r="F455" t="s">
        <v>1706</v>
      </c>
      <c r="G455" t="s">
        <v>263</v>
      </c>
      <c r="H455" t="s">
        <v>1006</v>
      </c>
      <c r="I455" t="s">
        <v>54</v>
      </c>
      <c r="J455" t="s">
        <v>129</v>
      </c>
      <c r="K455" t="s">
        <v>1012</v>
      </c>
      <c r="L455">
        <v>100799982</v>
      </c>
      <c r="M455" t="s">
        <v>1603</v>
      </c>
      <c r="N455" t="s">
        <v>47</v>
      </c>
      <c r="O455" t="s">
        <v>47</v>
      </c>
      <c r="P455" s="1">
        <v>42015</v>
      </c>
      <c r="Q455" t="s">
        <v>997</v>
      </c>
      <c r="R455">
        <v>1928.59</v>
      </c>
      <c r="S455" t="s">
        <v>998</v>
      </c>
      <c r="T455" t="s">
        <v>999</v>
      </c>
      <c r="U455" t="s">
        <v>1707</v>
      </c>
      <c r="V455">
        <v>1</v>
      </c>
      <c r="W455" t="e">
        <f>VLOOKUP(U455,T1.Unique.Delivery!$AQ$2:$AW$2720,COLUMNS(T1.Unique.Delivery!$AQ$2701:$AW$2701),0)</f>
        <v>#N/A</v>
      </c>
    </row>
    <row r="456" spans="1:23" x14ac:dyDescent="0.3">
      <c r="A456" t="s">
        <v>1598</v>
      </c>
      <c r="B456" t="s">
        <v>1599</v>
      </c>
      <c r="C456" t="s">
        <v>1600</v>
      </c>
      <c r="D456" t="s">
        <v>263</v>
      </c>
      <c r="E456" t="s">
        <v>1708</v>
      </c>
      <c r="F456" t="s">
        <v>1709</v>
      </c>
      <c r="G456" t="s">
        <v>263</v>
      </c>
      <c r="H456" t="s">
        <v>1006</v>
      </c>
      <c r="I456" t="s">
        <v>54</v>
      </c>
      <c r="J456" t="s">
        <v>66</v>
      </c>
      <c r="K456" t="s">
        <v>1007</v>
      </c>
      <c r="L456">
        <v>100883254</v>
      </c>
      <c r="M456" t="s">
        <v>1605</v>
      </c>
      <c r="N456" t="s">
        <v>47</v>
      </c>
      <c r="O456" t="s">
        <v>47</v>
      </c>
      <c r="P456" s="1">
        <v>42887</v>
      </c>
      <c r="Q456" t="s">
        <v>997</v>
      </c>
      <c r="R456">
        <v>1350.9</v>
      </c>
      <c r="S456" t="s">
        <v>998</v>
      </c>
      <c r="T456" t="s">
        <v>999</v>
      </c>
      <c r="U456" t="s">
        <v>1710</v>
      </c>
      <c r="V456">
        <v>1</v>
      </c>
      <c r="W456" t="e">
        <f>VLOOKUP(U456,T1.Unique.Delivery!$AQ$2:$AW$2720,COLUMNS(T1.Unique.Delivery!$AQ$2701:$AW$2701),0)</f>
        <v>#N/A</v>
      </c>
    </row>
    <row r="457" spans="1:23" x14ac:dyDescent="0.3">
      <c r="A457" t="s">
        <v>1598</v>
      </c>
      <c r="B457" t="s">
        <v>1599</v>
      </c>
      <c r="C457" t="s">
        <v>1600</v>
      </c>
      <c r="D457" t="s">
        <v>263</v>
      </c>
      <c r="E457" t="s">
        <v>1708</v>
      </c>
      <c r="F457" t="s">
        <v>1709</v>
      </c>
      <c r="G457" t="s">
        <v>263</v>
      </c>
      <c r="H457" t="s">
        <v>1006</v>
      </c>
      <c r="I457" t="s">
        <v>54</v>
      </c>
      <c r="J457" t="s">
        <v>129</v>
      </c>
      <c r="K457" t="s">
        <v>1012</v>
      </c>
      <c r="L457">
        <v>100799982</v>
      </c>
      <c r="M457" t="s">
        <v>1603</v>
      </c>
      <c r="N457" t="s">
        <v>47</v>
      </c>
      <c r="O457" t="s">
        <v>47</v>
      </c>
      <c r="P457" s="1">
        <v>42015</v>
      </c>
      <c r="Q457" t="s">
        <v>997</v>
      </c>
      <c r="R457">
        <v>1446.43</v>
      </c>
      <c r="S457" t="s">
        <v>998</v>
      </c>
      <c r="T457" t="s">
        <v>999</v>
      </c>
      <c r="U457" t="s">
        <v>1711</v>
      </c>
      <c r="V457">
        <v>1</v>
      </c>
      <c r="W457" t="e">
        <f>VLOOKUP(U457,T1.Unique.Delivery!$AQ$2:$AW$2720,COLUMNS(T1.Unique.Delivery!$AQ$2701:$AW$2701),0)</f>
        <v>#N/A</v>
      </c>
    </row>
    <row r="458" spans="1:23" x14ac:dyDescent="0.3">
      <c r="A458" t="s">
        <v>1598</v>
      </c>
      <c r="B458" t="s">
        <v>1599</v>
      </c>
      <c r="C458" t="s">
        <v>1600</v>
      </c>
      <c r="D458" t="s">
        <v>263</v>
      </c>
      <c r="E458" t="s">
        <v>1708</v>
      </c>
      <c r="F458" t="s">
        <v>1709</v>
      </c>
      <c r="G458" t="s">
        <v>263</v>
      </c>
      <c r="H458" t="s">
        <v>1006</v>
      </c>
      <c r="I458" t="s">
        <v>54</v>
      </c>
      <c r="J458" t="s">
        <v>129</v>
      </c>
      <c r="K458" t="s">
        <v>1012</v>
      </c>
      <c r="L458">
        <v>100883254</v>
      </c>
      <c r="M458" t="s">
        <v>1605</v>
      </c>
      <c r="N458" t="s">
        <v>47</v>
      </c>
      <c r="O458" t="s">
        <v>47</v>
      </c>
      <c r="P458" s="1">
        <v>42887</v>
      </c>
      <c r="Q458" t="s">
        <v>997</v>
      </c>
      <c r="R458">
        <v>1162.8</v>
      </c>
      <c r="S458" t="s">
        <v>998</v>
      </c>
      <c r="T458" t="s">
        <v>999</v>
      </c>
      <c r="U458" t="s">
        <v>1712</v>
      </c>
      <c r="V458">
        <v>1</v>
      </c>
      <c r="W458" t="e">
        <f>VLOOKUP(U458,T1.Unique.Delivery!$AQ$2:$AW$2720,COLUMNS(T1.Unique.Delivery!$AQ$2701:$AW$2701),0)</f>
        <v>#N/A</v>
      </c>
    </row>
    <row r="459" spans="1:23" x14ac:dyDescent="0.3">
      <c r="A459" t="s">
        <v>1598</v>
      </c>
      <c r="B459" t="s">
        <v>1599</v>
      </c>
      <c r="C459" t="s">
        <v>1600</v>
      </c>
      <c r="D459" t="s">
        <v>263</v>
      </c>
      <c r="E459" t="s">
        <v>1708</v>
      </c>
      <c r="F459" t="s">
        <v>1709</v>
      </c>
      <c r="G459" t="s">
        <v>263</v>
      </c>
      <c r="H459" t="s">
        <v>1006</v>
      </c>
      <c r="I459" t="s">
        <v>54</v>
      </c>
      <c r="J459" t="s">
        <v>80</v>
      </c>
      <c r="K459" t="s">
        <v>1014</v>
      </c>
      <c r="L459">
        <v>100883254</v>
      </c>
      <c r="M459" t="s">
        <v>1605</v>
      </c>
      <c r="N459" t="s">
        <v>47</v>
      </c>
      <c r="O459" t="s">
        <v>47</v>
      </c>
      <c r="P459" s="1">
        <v>42887</v>
      </c>
      <c r="Q459" t="s">
        <v>997</v>
      </c>
      <c r="R459">
        <v>1316.7</v>
      </c>
      <c r="S459" t="s">
        <v>998</v>
      </c>
      <c r="T459" t="s">
        <v>999</v>
      </c>
      <c r="U459" t="s">
        <v>1713</v>
      </c>
      <c r="V459">
        <v>1</v>
      </c>
      <c r="W459" t="e">
        <f>VLOOKUP(U459,T1.Unique.Delivery!$AQ$2:$AW$2720,COLUMNS(T1.Unique.Delivery!$AQ$2701:$AW$2701),0)</f>
        <v>#N/A</v>
      </c>
    </row>
    <row r="460" spans="1:23" x14ac:dyDescent="0.3">
      <c r="A460" t="s">
        <v>1598</v>
      </c>
      <c r="B460" t="s">
        <v>1599</v>
      </c>
      <c r="C460" t="s">
        <v>1600</v>
      </c>
      <c r="D460" t="s">
        <v>263</v>
      </c>
      <c r="E460" t="s">
        <v>1708</v>
      </c>
      <c r="F460" t="s">
        <v>1709</v>
      </c>
      <c r="G460" t="s">
        <v>263</v>
      </c>
      <c r="H460" t="s">
        <v>1006</v>
      </c>
      <c r="I460" t="s">
        <v>54</v>
      </c>
      <c r="J460" t="s">
        <v>159</v>
      </c>
      <c r="K460" t="s">
        <v>1016</v>
      </c>
      <c r="L460">
        <v>100799982</v>
      </c>
      <c r="M460" t="s">
        <v>1603</v>
      </c>
      <c r="N460" t="s">
        <v>47</v>
      </c>
      <c r="O460" t="s">
        <v>47</v>
      </c>
      <c r="P460" s="1">
        <v>42015</v>
      </c>
      <c r="Q460" t="s">
        <v>997</v>
      </c>
      <c r="R460">
        <v>600</v>
      </c>
      <c r="S460" t="s">
        <v>998</v>
      </c>
      <c r="T460" t="s">
        <v>999</v>
      </c>
      <c r="U460" t="s">
        <v>1714</v>
      </c>
      <c r="V460">
        <v>1</v>
      </c>
      <c r="W460" t="e">
        <f>VLOOKUP(U460,T1.Unique.Delivery!$AQ$2:$AW$2720,COLUMNS(T1.Unique.Delivery!$AQ$2701:$AW$2701),0)</f>
        <v>#N/A</v>
      </c>
    </row>
    <row r="461" spans="1:23" x14ac:dyDescent="0.3">
      <c r="A461" t="s">
        <v>1598</v>
      </c>
      <c r="B461" t="s">
        <v>1599</v>
      </c>
      <c r="C461" t="s">
        <v>1600</v>
      </c>
      <c r="D461" t="s">
        <v>263</v>
      </c>
      <c r="E461" t="s">
        <v>1708</v>
      </c>
      <c r="F461" t="s">
        <v>1709</v>
      </c>
      <c r="G461" t="s">
        <v>263</v>
      </c>
      <c r="H461" t="s">
        <v>1006</v>
      </c>
      <c r="I461" t="s">
        <v>54</v>
      </c>
      <c r="J461" t="s">
        <v>159</v>
      </c>
      <c r="K461" t="s">
        <v>1016</v>
      </c>
      <c r="L461">
        <v>100883254</v>
      </c>
      <c r="M461" t="s">
        <v>1605</v>
      </c>
      <c r="N461" t="s">
        <v>47</v>
      </c>
      <c r="O461" t="s">
        <v>47</v>
      </c>
      <c r="P461" s="1">
        <v>42887</v>
      </c>
      <c r="Q461" t="s">
        <v>997</v>
      </c>
      <c r="R461">
        <v>1094.4000000000001</v>
      </c>
      <c r="S461" t="s">
        <v>998</v>
      </c>
      <c r="T461" t="s">
        <v>999</v>
      </c>
      <c r="U461" t="s">
        <v>1715</v>
      </c>
      <c r="V461">
        <v>1</v>
      </c>
      <c r="W461" t="e">
        <f>VLOOKUP(U461,T1.Unique.Delivery!$AQ$2:$AW$2720,COLUMNS(T1.Unique.Delivery!$AQ$2701:$AW$2701),0)</f>
        <v>#N/A</v>
      </c>
    </row>
    <row r="462" spans="1:23" x14ac:dyDescent="0.3">
      <c r="A462" t="s">
        <v>1598</v>
      </c>
      <c r="B462" t="s">
        <v>1599</v>
      </c>
      <c r="C462" t="s">
        <v>1600</v>
      </c>
      <c r="D462" t="s">
        <v>263</v>
      </c>
      <c r="E462" t="s">
        <v>1716</v>
      </c>
      <c r="F462" t="s">
        <v>1717</v>
      </c>
      <c r="G462" t="s">
        <v>263</v>
      </c>
      <c r="H462" t="s">
        <v>1006</v>
      </c>
      <c r="I462" t="s">
        <v>54</v>
      </c>
      <c r="J462" t="s">
        <v>129</v>
      </c>
      <c r="K462" t="s">
        <v>1012</v>
      </c>
      <c r="L462">
        <v>100799982</v>
      </c>
      <c r="M462" t="s">
        <v>1603</v>
      </c>
      <c r="N462" t="s">
        <v>47</v>
      </c>
      <c r="O462" t="s">
        <v>47</v>
      </c>
      <c r="P462" s="1">
        <v>42015</v>
      </c>
      <c r="Q462" t="s">
        <v>997</v>
      </c>
      <c r="R462">
        <v>1298.3499999999999</v>
      </c>
      <c r="S462" t="s">
        <v>998</v>
      </c>
      <c r="T462" t="s">
        <v>999</v>
      </c>
      <c r="U462" t="s">
        <v>1718</v>
      </c>
      <c r="V462">
        <v>1</v>
      </c>
      <c r="W462" t="e">
        <f>VLOOKUP(U462,T1.Unique.Delivery!$AQ$2:$AW$2720,COLUMNS(T1.Unique.Delivery!$AQ$2701:$AW$2701),0)</f>
        <v>#N/A</v>
      </c>
    </row>
    <row r="463" spans="1:23" x14ac:dyDescent="0.3">
      <c r="A463" t="s">
        <v>1598</v>
      </c>
      <c r="B463" t="s">
        <v>1599</v>
      </c>
      <c r="C463" t="s">
        <v>1600</v>
      </c>
      <c r="D463" t="s">
        <v>263</v>
      </c>
      <c r="E463" t="s">
        <v>1719</v>
      </c>
      <c r="F463" t="s">
        <v>1720</v>
      </c>
      <c r="G463" t="s">
        <v>263</v>
      </c>
      <c r="H463" t="s">
        <v>1006</v>
      </c>
      <c r="I463" t="s">
        <v>54</v>
      </c>
      <c r="J463" t="s">
        <v>56</v>
      </c>
      <c r="K463" t="s">
        <v>993</v>
      </c>
      <c r="L463">
        <v>100883254</v>
      </c>
      <c r="M463" t="s">
        <v>1605</v>
      </c>
      <c r="N463" t="s">
        <v>47</v>
      </c>
      <c r="O463" t="s">
        <v>47</v>
      </c>
      <c r="P463" t="s">
        <v>1679</v>
      </c>
      <c r="Q463" t="s">
        <v>997</v>
      </c>
      <c r="R463">
        <v>300</v>
      </c>
      <c r="S463" t="s">
        <v>998</v>
      </c>
      <c r="T463" t="s">
        <v>999</v>
      </c>
      <c r="U463" t="s">
        <v>1721</v>
      </c>
      <c r="V463">
        <v>1</v>
      </c>
      <c r="W463" t="e">
        <f>VLOOKUP(U463,T1.Unique.Delivery!$AQ$2:$AW$2720,COLUMNS(T1.Unique.Delivery!$AQ$2701:$AW$2701),0)</f>
        <v>#N/A</v>
      </c>
    </row>
    <row r="464" spans="1:23" x14ac:dyDescent="0.3">
      <c r="A464" t="s">
        <v>1598</v>
      </c>
      <c r="B464" t="s">
        <v>1599</v>
      </c>
      <c r="C464" t="s">
        <v>1600</v>
      </c>
      <c r="D464" t="s">
        <v>263</v>
      </c>
      <c r="E464" t="s">
        <v>1719</v>
      </c>
      <c r="F464" t="s">
        <v>1720</v>
      </c>
      <c r="G464" t="s">
        <v>263</v>
      </c>
      <c r="H464" t="s">
        <v>1006</v>
      </c>
      <c r="I464" t="s">
        <v>54</v>
      </c>
      <c r="J464" t="s">
        <v>129</v>
      </c>
      <c r="K464" t="s">
        <v>1012</v>
      </c>
      <c r="L464">
        <v>100883254</v>
      </c>
      <c r="M464" t="s">
        <v>1605</v>
      </c>
      <c r="N464" t="s">
        <v>47</v>
      </c>
      <c r="O464" t="s">
        <v>47</v>
      </c>
      <c r="P464" s="1">
        <v>42887</v>
      </c>
      <c r="Q464" t="s">
        <v>997</v>
      </c>
      <c r="R464">
        <v>460</v>
      </c>
      <c r="S464" t="s">
        <v>998</v>
      </c>
      <c r="T464" t="s">
        <v>999</v>
      </c>
      <c r="U464" t="s">
        <v>1722</v>
      </c>
      <c r="V464">
        <v>1</v>
      </c>
      <c r="W464" t="e">
        <f>VLOOKUP(U464,T1.Unique.Delivery!$AQ$2:$AW$2720,COLUMNS(T1.Unique.Delivery!$AQ$2701:$AW$2701),0)</f>
        <v>#N/A</v>
      </c>
    </row>
    <row r="465" spans="1:23" x14ac:dyDescent="0.3">
      <c r="A465" t="s">
        <v>1598</v>
      </c>
      <c r="B465" t="s">
        <v>1599</v>
      </c>
      <c r="C465" t="s">
        <v>1600</v>
      </c>
      <c r="D465" t="s">
        <v>263</v>
      </c>
      <c r="E465" t="s">
        <v>1719</v>
      </c>
      <c r="F465" t="s">
        <v>1720</v>
      </c>
      <c r="G465" t="s">
        <v>263</v>
      </c>
      <c r="H465" t="s">
        <v>1006</v>
      </c>
      <c r="I465" t="s">
        <v>54</v>
      </c>
      <c r="J465" t="s">
        <v>80</v>
      </c>
      <c r="K465" t="s">
        <v>1014</v>
      </c>
      <c r="L465">
        <v>100883254</v>
      </c>
      <c r="M465" t="s">
        <v>1605</v>
      </c>
      <c r="N465" t="s">
        <v>47</v>
      </c>
      <c r="O465" t="s">
        <v>47</v>
      </c>
      <c r="P465" s="1">
        <v>42887</v>
      </c>
      <c r="Q465" t="s">
        <v>997</v>
      </c>
      <c r="R465">
        <v>630</v>
      </c>
      <c r="S465" t="s">
        <v>998</v>
      </c>
      <c r="T465" t="s">
        <v>999</v>
      </c>
      <c r="U465" t="s">
        <v>1723</v>
      </c>
      <c r="V465">
        <v>1</v>
      </c>
      <c r="W465" t="e">
        <f>VLOOKUP(U465,T1.Unique.Delivery!$AQ$2:$AW$2720,COLUMNS(T1.Unique.Delivery!$AQ$2701:$AW$2701),0)</f>
        <v>#N/A</v>
      </c>
    </row>
    <row r="466" spans="1:23" x14ac:dyDescent="0.3">
      <c r="A466" t="s">
        <v>1598</v>
      </c>
      <c r="B466" t="s">
        <v>1599</v>
      </c>
      <c r="C466" t="s">
        <v>1600</v>
      </c>
      <c r="D466" t="s">
        <v>263</v>
      </c>
      <c r="E466" t="s">
        <v>1719</v>
      </c>
      <c r="F466" t="s">
        <v>1720</v>
      </c>
      <c r="G466" t="s">
        <v>263</v>
      </c>
      <c r="H466" t="s">
        <v>1006</v>
      </c>
      <c r="I466" t="s">
        <v>54</v>
      </c>
      <c r="J466" t="s">
        <v>159</v>
      </c>
      <c r="K466" t="s">
        <v>1016</v>
      </c>
      <c r="L466">
        <v>100883254</v>
      </c>
      <c r="M466" t="s">
        <v>1605</v>
      </c>
      <c r="N466" t="s">
        <v>47</v>
      </c>
      <c r="O466" t="s">
        <v>47</v>
      </c>
      <c r="P466" s="1">
        <v>42887</v>
      </c>
      <c r="Q466" t="s">
        <v>997</v>
      </c>
      <c r="R466">
        <v>480</v>
      </c>
      <c r="S466" t="s">
        <v>998</v>
      </c>
      <c r="T466" t="s">
        <v>999</v>
      </c>
      <c r="U466" t="s">
        <v>1724</v>
      </c>
      <c r="V466">
        <v>1</v>
      </c>
      <c r="W466" t="e">
        <f>VLOOKUP(U466,T1.Unique.Delivery!$AQ$2:$AW$2720,COLUMNS(T1.Unique.Delivery!$AQ$2701:$AW$2701),0)</f>
        <v>#N/A</v>
      </c>
    </row>
    <row r="467" spans="1:23" x14ac:dyDescent="0.3">
      <c r="A467" t="s">
        <v>1598</v>
      </c>
      <c r="B467" t="s">
        <v>1599</v>
      </c>
      <c r="C467" t="s">
        <v>1600</v>
      </c>
      <c r="D467" t="s">
        <v>263</v>
      </c>
      <c r="E467" t="s">
        <v>1725</v>
      </c>
      <c r="F467" t="s">
        <v>1726</v>
      </c>
      <c r="G467" t="s">
        <v>263</v>
      </c>
      <c r="H467" t="s">
        <v>1006</v>
      </c>
      <c r="I467" t="s">
        <v>54</v>
      </c>
      <c r="J467" t="s">
        <v>66</v>
      </c>
      <c r="K467" t="s">
        <v>1007</v>
      </c>
      <c r="L467">
        <v>100883254</v>
      </c>
      <c r="M467" t="s">
        <v>1605</v>
      </c>
      <c r="N467" t="s">
        <v>47</v>
      </c>
      <c r="O467" t="s">
        <v>47</v>
      </c>
      <c r="P467" s="1">
        <v>42887</v>
      </c>
      <c r="Q467" t="s">
        <v>997</v>
      </c>
      <c r="R467">
        <v>750.5</v>
      </c>
      <c r="S467" t="s">
        <v>998</v>
      </c>
      <c r="T467" t="s">
        <v>999</v>
      </c>
      <c r="U467" t="s">
        <v>1727</v>
      </c>
      <c r="V467">
        <v>1</v>
      </c>
      <c r="W467" t="e">
        <f>VLOOKUP(U467,T1.Unique.Delivery!$AQ$2:$AW$2720,COLUMNS(T1.Unique.Delivery!$AQ$2701:$AW$2701),0)</f>
        <v>#N/A</v>
      </c>
    </row>
    <row r="468" spans="1:23" x14ac:dyDescent="0.3">
      <c r="A468" t="s">
        <v>1598</v>
      </c>
      <c r="B468" t="s">
        <v>1599</v>
      </c>
      <c r="C468" t="s">
        <v>1600</v>
      </c>
      <c r="D468" t="s">
        <v>263</v>
      </c>
      <c r="E468" t="s">
        <v>1725</v>
      </c>
      <c r="F468" t="s">
        <v>1726</v>
      </c>
      <c r="G468" t="s">
        <v>263</v>
      </c>
      <c r="H468" t="s">
        <v>1006</v>
      </c>
      <c r="I468" t="s">
        <v>54</v>
      </c>
      <c r="J468" t="s">
        <v>129</v>
      </c>
      <c r="K468" t="s">
        <v>1012</v>
      </c>
      <c r="L468">
        <v>100799982</v>
      </c>
      <c r="M468" t="s">
        <v>1603</v>
      </c>
      <c r="N468" t="s">
        <v>47</v>
      </c>
      <c r="O468" t="s">
        <v>47</v>
      </c>
      <c r="P468" s="1">
        <v>42015</v>
      </c>
      <c r="Q468" t="s">
        <v>997</v>
      </c>
      <c r="R468">
        <v>451.53</v>
      </c>
      <c r="S468" t="s">
        <v>998</v>
      </c>
      <c r="T468" t="s">
        <v>999</v>
      </c>
      <c r="U468" t="s">
        <v>1728</v>
      </c>
      <c r="V468">
        <v>1</v>
      </c>
      <c r="W468" t="e">
        <f>VLOOKUP(U468,T1.Unique.Delivery!$AQ$2:$AW$2720,COLUMNS(T1.Unique.Delivery!$AQ$2701:$AW$2701),0)</f>
        <v>#N/A</v>
      </c>
    </row>
    <row r="469" spans="1:23" x14ac:dyDescent="0.3">
      <c r="A469" t="s">
        <v>1598</v>
      </c>
      <c r="B469" t="s">
        <v>1599</v>
      </c>
      <c r="C469" t="s">
        <v>1600</v>
      </c>
      <c r="D469" t="s">
        <v>263</v>
      </c>
      <c r="E469" t="s">
        <v>1725</v>
      </c>
      <c r="F469" t="s">
        <v>1726</v>
      </c>
      <c r="G469" t="s">
        <v>263</v>
      </c>
      <c r="H469" t="s">
        <v>1006</v>
      </c>
      <c r="I469" t="s">
        <v>54</v>
      </c>
      <c r="J469" t="s">
        <v>129</v>
      </c>
      <c r="K469" t="s">
        <v>1012</v>
      </c>
      <c r="L469">
        <v>100883254</v>
      </c>
      <c r="M469" t="s">
        <v>1605</v>
      </c>
      <c r="N469" t="s">
        <v>47</v>
      </c>
      <c r="O469" t="s">
        <v>47</v>
      </c>
      <c r="P469" s="1">
        <v>42887</v>
      </c>
      <c r="Q469" t="s">
        <v>997</v>
      </c>
      <c r="R469">
        <v>460</v>
      </c>
      <c r="S469" t="s">
        <v>998</v>
      </c>
      <c r="T469" t="s">
        <v>999</v>
      </c>
      <c r="U469" t="s">
        <v>1729</v>
      </c>
      <c r="V469">
        <v>1</v>
      </c>
      <c r="W469" t="e">
        <f>VLOOKUP(U469,T1.Unique.Delivery!$AQ$2:$AW$2720,COLUMNS(T1.Unique.Delivery!$AQ$2701:$AW$2701),0)</f>
        <v>#N/A</v>
      </c>
    </row>
    <row r="470" spans="1:23" x14ac:dyDescent="0.3">
      <c r="A470" t="s">
        <v>1598</v>
      </c>
      <c r="B470" t="s">
        <v>1599</v>
      </c>
      <c r="C470" t="s">
        <v>1600</v>
      </c>
      <c r="D470" t="s">
        <v>263</v>
      </c>
      <c r="E470" t="s">
        <v>1725</v>
      </c>
      <c r="F470" t="s">
        <v>1726</v>
      </c>
      <c r="G470" t="s">
        <v>263</v>
      </c>
      <c r="H470" t="s">
        <v>1006</v>
      </c>
      <c r="I470" t="s">
        <v>54</v>
      </c>
      <c r="J470" t="s">
        <v>80</v>
      </c>
      <c r="K470" t="s">
        <v>1014</v>
      </c>
      <c r="L470">
        <v>100883254</v>
      </c>
      <c r="M470" t="s">
        <v>1605</v>
      </c>
      <c r="N470" t="s">
        <v>47</v>
      </c>
      <c r="O470" t="s">
        <v>47</v>
      </c>
      <c r="P470" s="1">
        <v>42887</v>
      </c>
      <c r="Q470" t="s">
        <v>997</v>
      </c>
      <c r="R470">
        <v>630</v>
      </c>
      <c r="S470" t="s">
        <v>998</v>
      </c>
      <c r="T470" t="s">
        <v>999</v>
      </c>
      <c r="U470" t="s">
        <v>1730</v>
      </c>
      <c r="V470">
        <v>1</v>
      </c>
      <c r="W470" t="e">
        <f>VLOOKUP(U470,T1.Unique.Delivery!$AQ$2:$AW$2720,COLUMNS(T1.Unique.Delivery!$AQ$2701:$AW$2701),0)</f>
        <v>#N/A</v>
      </c>
    </row>
    <row r="471" spans="1:23" x14ac:dyDescent="0.3">
      <c r="A471" t="s">
        <v>1598</v>
      </c>
      <c r="B471" t="s">
        <v>1599</v>
      </c>
      <c r="C471" t="s">
        <v>1600</v>
      </c>
      <c r="D471" t="s">
        <v>263</v>
      </c>
      <c r="E471" t="s">
        <v>1725</v>
      </c>
      <c r="F471" t="s">
        <v>1726</v>
      </c>
      <c r="G471" t="s">
        <v>263</v>
      </c>
      <c r="H471" t="s">
        <v>1006</v>
      </c>
      <c r="I471" t="s">
        <v>54</v>
      </c>
      <c r="J471" t="s">
        <v>159</v>
      </c>
      <c r="K471" t="s">
        <v>1016</v>
      </c>
      <c r="L471">
        <v>100799982</v>
      </c>
      <c r="M471" t="s">
        <v>1603</v>
      </c>
      <c r="N471" t="s">
        <v>47</v>
      </c>
      <c r="O471" t="s">
        <v>47</v>
      </c>
      <c r="P471" s="1">
        <v>42015</v>
      </c>
      <c r="Q471" t="s">
        <v>997</v>
      </c>
      <c r="R471">
        <v>314.92</v>
      </c>
      <c r="S471" t="s">
        <v>998</v>
      </c>
      <c r="T471" t="s">
        <v>999</v>
      </c>
      <c r="U471" t="s">
        <v>1731</v>
      </c>
      <c r="V471">
        <v>1</v>
      </c>
      <c r="W471" t="e">
        <f>VLOOKUP(U471,T1.Unique.Delivery!$AQ$2:$AW$2720,COLUMNS(T1.Unique.Delivery!$AQ$2701:$AW$2701),0)</f>
        <v>#N/A</v>
      </c>
    </row>
    <row r="472" spans="1:23" x14ac:dyDescent="0.3">
      <c r="A472" t="s">
        <v>1598</v>
      </c>
      <c r="B472" t="s">
        <v>1599</v>
      </c>
      <c r="C472" t="s">
        <v>1600</v>
      </c>
      <c r="D472" t="s">
        <v>263</v>
      </c>
      <c r="E472" t="s">
        <v>1725</v>
      </c>
      <c r="F472" t="s">
        <v>1726</v>
      </c>
      <c r="G472" t="s">
        <v>263</v>
      </c>
      <c r="H472" t="s">
        <v>1006</v>
      </c>
      <c r="I472" t="s">
        <v>54</v>
      </c>
      <c r="J472" t="s">
        <v>159</v>
      </c>
      <c r="K472" t="s">
        <v>1016</v>
      </c>
      <c r="L472">
        <v>100883254</v>
      </c>
      <c r="M472" t="s">
        <v>1605</v>
      </c>
      <c r="N472" t="s">
        <v>47</v>
      </c>
      <c r="O472" t="s">
        <v>47</v>
      </c>
      <c r="P472" s="1">
        <v>42887</v>
      </c>
      <c r="Q472" t="s">
        <v>997</v>
      </c>
      <c r="R472">
        <v>480</v>
      </c>
      <c r="S472" t="s">
        <v>998</v>
      </c>
      <c r="T472" t="s">
        <v>999</v>
      </c>
      <c r="U472" t="s">
        <v>1732</v>
      </c>
      <c r="V472">
        <v>1</v>
      </c>
      <c r="W472" t="e">
        <f>VLOOKUP(U472,T1.Unique.Delivery!$AQ$2:$AW$2720,COLUMNS(T1.Unique.Delivery!$AQ$2701:$AW$2701),0)</f>
        <v>#N/A</v>
      </c>
    </row>
    <row r="473" spans="1:23" x14ac:dyDescent="0.3">
      <c r="A473" t="s">
        <v>1598</v>
      </c>
      <c r="B473" t="s">
        <v>1599</v>
      </c>
      <c r="C473" t="s">
        <v>1600</v>
      </c>
      <c r="D473" t="s">
        <v>263</v>
      </c>
      <c r="E473" t="s">
        <v>1733</v>
      </c>
      <c r="F473" t="s">
        <v>1734</v>
      </c>
      <c r="G473" t="s">
        <v>263</v>
      </c>
      <c r="H473" t="s">
        <v>1006</v>
      </c>
      <c r="I473" t="s">
        <v>54</v>
      </c>
      <c r="J473" t="s">
        <v>129</v>
      </c>
      <c r="K473" t="s">
        <v>1012</v>
      </c>
      <c r="L473">
        <v>100799982</v>
      </c>
      <c r="M473" t="s">
        <v>1603</v>
      </c>
      <c r="N473" t="s">
        <v>47</v>
      </c>
      <c r="O473" t="s">
        <v>47</v>
      </c>
      <c r="P473" s="1">
        <v>42015</v>
      </c>
      <c r="Q473" t="s">
        <v>997</v>
      </c>
      <c r="R473">
        <v>1928.59</v>
      </c>
      <c r="S473" t="s">
        <v>998</v>
      </c>
      <c r="T473" t="s">
        <v>999</v>
      </c>
      <c r="U473" t="s">
        <v>1735</v>
      </c>
      <c r="V473">
        <v>1</v>
      </c>
      <c r="W473" t="e">
        <f>VLOOKUP(U473,T1.Unique.Delivery!$AQ$2:$AW$2720,COLUMNS(T1.Unique.Delivery!$AQ$2701:$AW$2701),0)</f>
        <v>#N/A</v>
      </c>
    </row>
    <row r="474" spans="1:23" x14ac:dyDescent="0.3">
      <c r="A474" t="s">
        <v>1598</v>
      </c>
      <c r="B474" t="s">
        <v>1599</v>
      </c>
      <c r="C474" t="s">
        <v>1600</v>
      </c>
      <c r="D474" t="s">
        <v>263</v>
      </c>
      <c r="E474" t="s">
        <v>1736</v>
      </c>
      <c r="F474" t="s">
        <v>1737</v>
      </c>
      <c r="G474" t="s">
        <v>263</v>
      </c>
      <c r="H474" t="s">
        <v>1006</v>
      </c>
      <c r="I474" t="s">
        <v>54</v>
      </c>
      <c r="J474" t="s">
        <v>66</v>
      </c>
      <c r="K474" t="s">
        <v>1007</v>
      </c>
      <c r="L474">
        <v>100883254</v>
      </c>
      <c r="M474" t="s">
        <v>1605</v>
      </c>
      <c r="N474" t="s">
        <v>47</v>
      </c>
      <c r="O474" t="s">
        <v>47</v>
      </c>
      <c r="P474" s="1">
        <v>42887</v>
      </c>
      <c r="Q474" t="s">
        <v>997</v>
      </c>
      <c r="R474">
        <v>2101.4</v>
      </c>
      <c r="S474" t="s">
        <v>998</v>
      </c>
      <c r="T474" t="s">
        <v>999</v>
      </c>
      <c r="U474" t="s">
        <v>1738</v>
      </c>
      <c r="V474">
        <v>1</v>
      </c>
      <c r="W474" t="e">
        <f>VLOOKUP(U474,T1.Unique.Delivery!$AQ$2:$AW$2720,COLUMNS(T1.Unique.Delivery!$AQ$2701:$AW$2701),0)</f>
        <v>#N/A</v>
      </c>
    </row>
    <row r="475" spans="1:23" x14ac:dyDescent="0.3">
      <c r="A475" t="s">
        <v>1598</v>
      </c>
      <c r="B475" t="s">
        <v>1599</v>
      </c>
      <c r="C475" t="s">
        <v>1600</v>
      </c>
      <c r="D475" t="s">
        <v>263</v>
      </c>
      <c r="E475" t="s">
        <v>1736</v>
      </c>
      <c r="F475" t="s">
        <v>1737</v>
      </c>
      <c r="G475" t="s">
        <v>263</v>
      </c>
      <c r="H475" t="s">
        <v>1006</v>
      </c>
      <c r="I475" t="s">
        <v>54</v>
      </c>
      <c r="J475" t="s">
        <v>129</v>
      </c>
      <c r="K475" t="s">
        <v>1012</v>
      </c>
      <c r="L475">
        <v>100799982</v>
      </c>
      <c r="M475" t="s">
        <v>1603</v>
      </c>
      <c r="N475" t="s">
        <v>47</v>
      </c>
      <c r="O475" t="s">
        <v>47</v>
      </c>
      <c r="P475" s="1">
        <v>42015</v>
      </c>
      <c r="Q475" t="s">
        <v>997</v>
      </c>
      <c r="R475">
        <v>1743.92</v>
      </c>
      <c r="S475" t="s">
        <v>998</v>
      </c>
      <c r="T475" t="s">
        <v>999</v>
      </c>
      <c r="U475" t="s">
        <v>1739</v>
      </c>
      <c r="V475">
        <v>1</v>
      </c>
      <c r="W475" t="e">
        <f>VLOOKUP(U475,T1.Unique.Delivery!$AQ$2:$AW$2720,COLUMNS(T1.Unique.Delivery!$AQ$2701:$AW$2701),0)</f>
        <v>#N/A</v>
      </c>
    </row>
    <row r="476" spans="1:23" x14ac:dyDescent="0.3">
      <c r="A476" t="s">
        <v>1598</v>
      </c>
      <c r="B476" t="s">
        <v>1599</v>
      </c>
      <c r="C476" t="s">
        <v>1600</v>
      </c>
      <c r="D476" t="s">
        <v>263</v>
      </c>
      <c r="E476" t="s">
        <v>1736</v>
      </c>
      <c r="F476" t="s">
        <v>1737</v>
      </c>
      <c r="G476" t="s">
        <v>263</v>
      </c>
      <c r="H476" t="s">
        <v>1006</v>
      </c>
      <c r="I476" t="s">
        <v>54</v>
      </c>
      <c r="J476" t="s">
        <v>129</v>
      </c>
      <c r="K476" t="s">
        <v>1012</v>
      </c>
      <c r="L476">
        <v>100883254</v>
      </c>
      <c r="M476" t="s">
        <v>1605</v>
      </c>
      <c r="N476" t="s">
        <v>47</v>
      </c>
      <c r="O476" t="s">
        <v>47</v>
      </c>
      <c r="P476" s="1">
        <v>42887</v>
      </c>
      <c r="Q476" t="s">
        <v>997</v>
      </c>
      <c r="R476">
        <v>1824</v>
      </c>
      <c r="S476" t="s">
        <v>998</v>
      </c>
      <c r="T476" t="s">
        <v>999</v>
      </c>
      <c r="U476" t="s">
        <v>1740</v>
      </c>
      <c r="V476">
        <v>1</v>
      </c>
      <c r="W476" t="e">
        <f>VLOOKUP(U476,T1.Unique.Delivery!$AQ$2:$AW$2720,COLUMNS(T1.Unique.Delivery!$AQ$2701:$AW$2701),0)</f>
        <v>#N/A</v>
      </c>
    </row>
    <row r="477" spans="1:23" x14ac:dyDescent="0.3">
      <c r="A477" t="s">
        <v>1598</v>
      </c>
      <c r="B477" t="s">
        <v>1599</v>
      </c>
      <c r="C477" t="s">
        <v>1600</v>
      </c>
      <c r="D477" t="s">
        <v>263</v>
      </c>
      <c r="E477" t="s">
        <v>1736</v>
      </c>
      <c r="F477" t="s">
        <v>1737</v>
      </c>
      <c r="G477" t="s">
        <v>263</v>
      </c>
      <c r="H477" t="s">
        <v>1006</v>
      </c>
      <c r="I477" t="s">
        <v>54</v>
      </c>
      <c r="J477" t="s">
        <v>80</v>
      </c>
      <c r="K477" t="s">
        <v>1014</v>
      </c>
      <c r="L477">
        <v>100883254</v>
      </c>
      <c r="M477" t="s">
        <v>1605</v>
      </c>
      <c r="N477" t="s">
        <v>47</v>
      </c>
      <c r="O477" t="s">
        <v>47</v>
      </c>
      <c r="P477" s="1">
        <v>42887</v>
      </c>
      <c r="Q477" t="s">
        <v>997</v>
      </c>
      <c r="R477">
        <v>2060.5500000000002</v>
      </c>
      <c r="S477" t="s">
        <v>998</v>
      </c>
      <c r="T477" t="s">
        <v>999</v>
      </c>
      <c r="U477" t="s">
        <v>1741</v>
      </c>
      <c r="V477">
        <v>1</v>
      </c>
      <c r="W477" t="e">
        <f>VLOOKUP(U477,T1.Unique.Delivery!$AQ$2:$AW$2720,COLUMNS(T1.Unique.Delivery!$AQ$2701:$AW$2701),0)</f>
        <v>#N/A</v>
      </c>
    </row>
    <row r="478" spans="1:23" x14ac:dyDescent="0.3">
      <c r="A478" t="s">
        <v>1598</v>
      </c>
      <c r="B478" t="s">
        <v>1599</v>
      </c>
      <c r="C478" t="s">
        <v>1600</v>
      </c>
      <c r="D478" t="s">
        <v>263</v>
      </c>
      <c r="E478" t="s">
        <v>1742</v>
      </c>
      <c r="F478" t="s">
        <v>1743</v>
      </c>
      <c r="G478" t="s">
        <v>263</v>
      </c>
      <c r="H478" t="s">
        <v>1006</v>
      </c>
      <c r="I478" t="s">
        <v>54</v>
      </c>
      <c r="J478" t="s">
        <v>66</v>
      </c>
      <c r="K478" t="s">
        <v>1007</v>
      </c>
      <c r="L478">
        <v>100883254</v>
      </c>
      <c r="M478" t="s">
        <v>1605</v>
      </c>
      <c r="N478" t="s">
        <v>47</v>
      </c>
      <c r="O478" t="s">
        <v>47</v>
      </c>
      <c r="P478" s="1">
        <v>42887</v>
      </c>
      <c r="Q478" t="s">
        <v>997</v>
      </c>
      <c r="R478">
        <v>2101.4</v>
      </c>
      <c r="S478" t="s">
        <v>998</v>
      </c>
      <c r="T478" t="s">
        <v>999</v>
      </c>
      <c r="U478" t="s">
        <v>1744</v>
      </c>
      <c r="V478">
        <v>1</v>
      </c>
      <c r="W478" t="e">
        <f>VLOOKUP(U478,T1.Unique.Delivery!$AQ$2:$AW$2720,COLUMNS(T1.Unique.Delivery!$AQ$2701:$AW$2701),0)</f>
        <v>#N/A</v>
      </c>
    </row>
    <row r="479" spans="1:23" x14ac:dyDescent="0.3">
      <c r="A479" t="s">
        <v>1598</v>
      </c>
      <c r="B479" t="s">
        <v>1599</v>
      </c>
      <c r="C479" t="s">
        <v>1600</v>
      </c>
      <c r="D479" t="s">
        <v>263</v>
      </c>
      <c r="E479" t="s">
        <v>1742</v>
      </c>
      <c r="F479" t="s">
        <v>1743</v>
      </c>
      <c r="G479" t="s">
        <v>263</v>
      </c>
      <c r="H479" t="s">
        <v>1006</v>
      </c>
      <c r="I479" t="s">
        <v>54</v>
      </c>
      <c r="J479" t="s">
        <v>129</v>
      </c>
      <c r="K479" t="s">
        <v>1012</v>
      </c>
      <c r="L479">
        <v>100799982</v>
      </c>
      <c r="M479" t="s">
        <v>1603</v>
      </c>
      <c r="N479" t="s">
        <v>47</v>
      </c>
      <c r="O479" t="s">
        <v>47</v>
      </c>
      <c r="P479" s="1">
        <v>42015</v>
      </c>
      <c r="Q479" t="s">
        <v>997</v>
      </c>
      <c r="R479">
        <v>1928.59</v>
      </c>
      <c r="S479" t="s">
        <v>998</v>
      </c>
      <c r="T479" t="s">
        <v>999</v>
      </c>
      <c r="U479" t="s">
        <v>1745</v>
      </c>
      <c r="V479">
        <v>1</v>
      </c>
      <c r="W479" t="e">
        <f>VLOOKUP(U479,T1.Unique.Delivery!$AQ$2:$AW$2720,COLUMNS(T1.Unique.Delivery!$AQ$2701:$AW$2701),0)</f>
        <v>#N/A</v>
      </c>
    </row>
    <row r="480" spans="1:23" x14ac:dyDescent="0.3">
      <c r="A480" t="s">
        <v>1598</v>
      </c>
      <c r="B480" t="s">
        <v>1599</v>
      </c>
      <c r="C480" t="s">
        <v>1600</v>
      </c>
      <c r="D480" t="s">
        <v>263</v>
      </c>
      <c r="E480" t="s">
        <v>1742</v>
      </c>
      <c r="F480" t="s">
        <v>1743</v>
      </c>
      <c r="G480" t="s">
        <v>263</v>
      </c>
      <c r="H480" t="s">
        <v>1006</v>
      </c>
      <c r="I480" t="s">
        <v>54</v>
      </c>
      <c r="J480" t="s">
        <v>129</v>
      </c>
      <c r="K480" t="s">
        <v>1012</v>
      </c>
      <c r="L480">
        <v>100883254</v>
      </c>
      <c r="M480" t="s">
        <v>1605</v>
      </c>
      <c r="N480" t="s">
        <v>47</v>
      </c>
      <c r="O480" t="s">
        <v>47</v>
      </c>
      <c r="P480" s="1">
        <v>42887</v>
      </c>
      <c r="Q480" t="s">
        <v>997</v>
      </c>
      <c r="R480">
        <v>1824</v>
      </c>
      <c r="S480" t="s">
        <v>998</v>
      </c>
      <c r="T480" t="s">
        <v>999</v>
      </c>
      <c r="U480" t="s">
        <v>1746</v>
      </c>
      <c r="V480">
        <v>1</v>
      </c>
      <c r="W480" t="e">
        <f>VLOOKUP(U480,T1.Unique.Delivery!$AQ$2:$AW$2720,COLUMNS(T1.Unique.Delivery!$AQ$2701:$AW$2701),0)</f>
        <v>#N/A</v>
      </c>
    </row>
    <row r="481" spans="1:23" x14ac:dyDescent="0.3">
      <c r="A481" t="s">
        <v>1598</v>
      </c>
      <c r="B481" t="s">
        <v>1599</v>
      </c>
      <c r="C481" t="s">
        <v>1600</v>
      </c>
      <c r="D481" t="s">
        <v>263</v>
      </c>
      <c r="E481" t="s">
        <v>1742</v>
      </c>
      <c r="F481" t="s">
        <v>1743</v>
      </c>
      <c r="G481" t="s">
        <v>263</v>
      </c>
      <c r="H481" t="s">
        <v>1006</v>
      </c>
      <c r="I481" t="s">
        <v>54</v>
      </c>
      <c r="J481" t="s">
        <v>80</v>
      </c>
      <c r="K481" t="s">
        <v>1014</v>
      </c>
      <c r="L481">
        <v>100883254</v>
      </c>
      <c r="M481" t="s">
        <v>1605</v>
      </c>
      <c r="N481" t="s">
        <v>47</v>
      </c>
      <c r="O481" t="s">
        <v>47</v>
      </c>
      <c r="P481" s="1">
        <v>42887</v>
      </c>
      <c r="Q481" t="s">
        <v>997</v>
      </c>
      <c r="R481">
        <v>2060.5500000000002</v>
      </c>
      <c r="S481" t="s">
        <v>998</v>
      </c>
      <c r="T481" t="s">
        <v>999</v>
      </c>
      <c r="U481" t="s">
        <v>1747</v>
      </c>
      <c r="V481">
        <v>1</v>
      </c>
      <c r="W481" t="e">
        <f>VLOOKUP(U481,T1.Unique.Delivery!$AQ$2:$AW$2720,COLUMNS(T1.Unique.Delivery!$AQ$2701:$AW$2701),0)</f>
        <v>#N/A</v>
      </c>
    </row>
    <row r="482" spans="1:23" x14ac:dyDescent="0.3">
      <c r="A482" t="s">
        <v>1598</v>
      </c>
      <c r="B482" t="s">
        <v>1599</v>
      </c>
      <c r="C482" t="s">
        <v>1600</v>
      </c>
      <c r="D482" t="s">
        <v>263</v>
      </c>
      <c r="E482" t="s">
        <v>1748</v>
      </c>
      <c r="F482" t="s">
        <v>1749</v>
      </c>
      <c r="G482" t="s">
        <v>263</v>
      </c>
      <c r="H482" t="s">
        <v>1006</v>
      </c>
      <c r="I482" t="s">
        <v>54</v>
      </c>
      <c r="J482" t="s">
        <v>66</v>
      </c>
      <c r="K482" t="s">
        <v>1007</v>
      </c>
      <c r="L482">
        <v>100883254</v>
      </c>
      <c r="M482" t="s">
        <v>1605</v>
      </c>
      <c r="N482" t="s">
        <v>47</v>
      </c>
      <c r="O482" t="s">
        <v>47</v>
      </c>
      <c r="P482" s="1">
        <v>42887</v>
      </c>
      <c r="Q482" t="s">
        <v>997</v>
      </c>
      <c r="R482">
        <v>750.5</v>
      </c>
      <c r="S482" t="s">
        <v>998</v>
      </c>
      <c r="T482" t="s">
        <v>999</v>
      </c>
      <c r="U482" t="s">
        <v>1750</v>
      </c>
      <c r="V482">
        <v>1</v>
      </c>
      <c r="W482" t="e">
        <f>VLOOKUP(U482,T1.Unique.Delivery!$AQ$2:$AW$2720,COLUMNS(T1.Unique.Delivery!$AQ$2701:$AW$2701),0)</f>
        <v>#N/A</v>
      </c>
    </row>
    <row r="483" spans="1:23" x14ac:dyDescent="0.3">
      <c r="A483" t="s">
        <v>1598</v>
      </c>
      <c r="B483" t="s">
        <v>1599</v>
      </c>
      <c r="C483" t="s">
        <v>1600</v>
      </c>
      <c r="D483" t="s">
        <v>263</v>
      </c>
      <c r="E483" t="s">
        <v>1748</v>
      </c>
      <c r="F483" t="s">
        <v>1749</v>
      </c>
      <c r="G483" t="s">
        <v>263</v>
      </c>
      <c r="H483" t="s">
        <v>1006</v>
      </c>
      <c r="I483" t="s">
        <v>54</v>
      </c>
      <c r="J483" t="s">
        <v>129</v>
      </c>
      <c r="K483" t="s">
        <v>1012</v>
      </c>
      <c r="L483">
        <v>100799982</v>
      </c>
      <c r="M483" t="s">
        <v>1603</v>
      </c>
      <c r="N483" t="s">
        <v>47</v>
      </c>
      <c r="O483" t="s">
        <v>47</v>
      </c>
      <c r="P483" s="1">
        <v>42015</v>
      </c>
      <c r="Q483" t="s">
        <v>997</v>
      </c>
      <c r="R483">
        <v>451.53</v>
      </c>
      <c r="S483" t="s">
        <v>998</v>
      </c>
      <c r="T483" t="s">
        <v>999</v>
      </c>
      <c r="U483" t="s">
        <v>1751</v>
      </c>
      <c r="V483">
        <v>1</v>
      </c>
      <c r="W483" t="e">
        <f>VLOOKUP(U483,T1.Unique.Delivery!$AQ$2:$AW$2720,COLUMNS(T1.Unique.Delivery!$AQ$2701:$AW$2701),0)</f>
        <v>#N/A</v>
      </c>
    </row>
    <row r="484" spans="1:23" x14ac:dyDescent="0.3">
      <c r="A484" t="s">
        <v>1598</v>
      </c>
      <c r="B484" t="s">
        <v>1599</v>
      </c>
      <c r="C484" t="s">
        <v>1600</v>
      </c>
      <c r="D484" t="s">
        <v>263</v>
      </c>
      <c r="E484" t="s">
        <v>1748</v>
      </c>
      <c r="F484" t="s">
        <v>1749</v>
      </c>
      <c r="G484" t="s">
        <v>263</v>
      </c>
      <c r="H484" t="s">
        <v>1006</v>
      </c>
      <c r="I484" t="s">
        <v>54</v>
      </c>
      <c r="J484" t="s">
        <v>129</v>
      </c>
      <c r="K484" t="s">
        <v>1012</v>
      </c>
      <c r="L484">
        <v>100883254</v>
      </c>
      <c r="M484" t="s">
        <v>1605</v>
      </c>
      <c r="N484" t="s">
        <v>47</v>
      </c>
      <c r="O484" t="s">
        <v>47</v>
      </c>
      <c r="P484" s="1">
        <v>42887</v>
      </c>
      <c r="Q484" t="s">
        <v>997</v>
      </c>
      <c r="R484">
        <v>460</v>
      </c>
      <c r="S484" t="s">
        <v>998</v>
      </c>
      <c r="T484" t="s">
        <v>999</v>
      </c>
      <c r="U484" t="s">
        <v>1752</v>
      </c>
      <c r="V484">
        <v>1</v>
      </c>
      <c r="W484" t="e">
        <f>VLOOKUP(U484,T1.Unique.Delivery!$AQ$2:$AW$2720,COLUMNS(T1.Unique.Delivery!$AQ$2701:$AW$2701),0)</f>
        <v>#N/A</v>
      </c>
    </row>
    <row r="485" spans="1:23" x14ac:dyDescent="0.3">
      <c r="A485" t="s">
        <v>1598</v>
      </c>
      <c r="B485" t="s">
        <v>1599</v>
      </c>
      <c r="C485" t="s">
        <v>1600</v>
      </c>
      <c r="D485" t="s">
        <v>263</v>
      </c>
      <c r="E485" t="s">
        <v>1748</v>
      </c>
      <c r="F485" t="s">
        <v>1749</v>
      </c>
      <c r="G485" t="s">
        <v>263</v>
      </c>
      <c r="H485" t="s">
        <v>1006</v>
      </c>
      <c r="I485" t="s">
        <v>54</v>
      </c>
      <c r="J485" t="s">
        <v>80</v>
      </c>
      <c r="K485" t="s">
        <v>1014</v>
      </c>
      <c r="L485">
        <v>100883254</v>
      </c>
      <c r="M485" t="s">
        <v>1605</v>
      </c>
      <c r="N485" t="s">
        <v>47</v>
      </c>
      <c r="O485" t="s">
        <v>47</v>
      </c>
      <c r="P485" s="1">
        <v>42887</v>
      </c>
      <c r="Q485" t="s">
        <v>997</v>
      </c>
      <c r="R485">
        <v>630</v>
      </c>
      <c r="S485" t="s">
        <v>998</v>
      </c>
      <c r="T485" t="s">
        <v>999</v>
      </c>
      <c r="U485" t="s">
        <v>1753</v>
      </c>
      <c r="V485">
        <v>1</v>
      </c>
      <c r="W485" t="e">
        <f>VLOOKUP(U485,T1.Unique.Delivery!$AQ$2:$AW$2720,COLUMNS(T1.Unique.Delivery!$AQ$2701:$AW$2701),0)</f>
        <v>#N/A</v>
      </c>
    </row>
    <row r="486" spans="1:23" x14ac:dyDescent="0.3">
      <c r="A486" t="s">
        <v>1598</v>
      </c>
      <c r="B486" t="s">
        <v>1599</v>
      </c>
      <c r="C486" t="s">
        <v>1600</v>
      </c>
      <c r="D486" t="s">
        <v>263</v>
      </c>
      <c r="E486" t="s">
        <v>1748</v>
      </c>
      <c r="F486" t="s">
        <v>1749</v>
      </c>
      <c r="G486" t="s">
        <v>263</v>
      </c>
      <c r="H486" t="s">
        <v>1006</v>
      </c>
      <c r="I486" t="s">
        <v>54</v>
      </c>
      <c r="J486" t="s">
        <v>159</v>
      </c>
      <c r="K486" t="s">
        <v>1016</v>
      </c>
      <c r="L486">
        <v>100799982</v>
      </c>
      <c r="M486" t="s">
        <v>1603</v>
      </c>
      <c r="N486" t="s">
        <v>47</v>
      </c>
      <c r="O486" t="s">
        <v>47</v>
      </c>
      <c r="P486" s="1">
        <v>42015</v>
      </c>
      <c r="Q486" t="s">
        <v>997</v>
      </c>
      <c r="R486">
        <v>314.92</v>
      </c>
      <c r="S486" t="s">
        <v>998</v>
      </c>
      <c r="T486" t="s">
        <v>999</v>
      </c>
      <c r="U486" t="s">
        <v>1754</v>
      </c>
      <c r="V486">
        <v>1</v>
      </c>
      <c r="W486" t="e">
        <f>VLOOKUP(U486,T1.Unique.Delivery!$AQ$2:$AW$2720,COLUMNS(T1.Unique.Delivery!$AQ$2701:$AW$2701),0)</f>
        <v>#N/A</v>
      </c>
    </row>
    <row r="487" spans="1:23" x14ac:dyDescent="0.3">
      <c r="A487" t="s">
        <v>1598</v>
      </c>
      <c r="B487" t="s">
        <v>1599</v>
      </c>
      <c r="C487" t="s">
        <v>1600</v>
      </c>
      <c r="D487" t="s">
        <v>263</v>
      </c>
      <c r="E487" t="s">
        <v>1748</v>
      </c>
      <c r="F487" t="s">
        <v>1749</v>
      </c>
      <c r="G487" t="s">
        <v>263</v>
      </c>
      <c r="H487" t="s">
        <v>1006</v>
      </c>
      <c r="I487" t="s">
        <v>54</v>
      </c>
      <c r="J487" t="s">
        <v>159</v>
      </c>
      <c r="K487" t="s">
        <v>1016</v>
      </c>
      <c r="L487">
        <v>100883254</v>
      </c>
      <c r="M487" t="s">
        <v>1605</v>
      </c>
      <c r="N487" t="s">
        <v>47</v>
      </c>
      <c r="O487" t="s">
        <v>47</v>
      </c>
      <c r="P487" s="1">
        <v>42887</v>
      </c>
      <c r="Q487" t="s">
        <v>997</v>
      </c>
      <c r="R487">
        <v>480</v>
      </c>
      <c r="S487" t="s">
        <v>998</v>
      </c>
      <c r="T487" t="s">
        <v>999</v>
      </c>
      <c r="U487" t="s">
        <v>1755</v>
      </c>
      <c r="V487">
        <v>1</v>
      </c>
      <c r="W487" t="e">
        <f>VLOOKUP(U487,T1.Unique.Delivery!$AQ$2:$AW$2720,COLUMNS(T1.Unique.Delivery!$AQ$2701:$AW$2701),0)</f>
        <v>#N/A</v>
      </c>
    </row>
    <row r="488" spans="1:23" x14ac:dyDescent="0.3">
      <c r="A488" t="s">
        <v>1598</v>
      </c>
      <c r="B488" t="s">
        <v>1599</v>
      </c>
      <c r="C488" t="s">
        <v>1600</v>
      </c>
      <c r="D488" t="s">
        <v>263</v>
      </c>
      <c r="E488" t="s">
        <v>1756</v>
      </c>
      <c r="F488" t="s">
        <v>1757</v>
      </c>
      <c r="G488" t="s">
        <v>263</v>
      </c>
      <c r="H488" t="s">
        <v>1006</v>
      </c>
      <c r="I488" t="s">
        <v>54</v>
      </c>
      <c r="J488" t="s">
        <v>66</v>
      </c>
      <c r="K488" t="s">
        <v>1007</v>
      </c>
      <c r="L488">
        <v>100883254</v>
      </c>
      <c r="M488" t="s">
        <v>1605</v>
      </c>
      <c r="N488" t="s">
        <v>47</v>
      </c>
      <c r="O488" t="s">
        <v>47</v>
      </c>
      <c r="P488" s="1">
        <v>42887</v>
      </c>
      <c r="Q488" t="s">
        <v>997</v>
      </c>
      <c r="R488">
        <v>2311.54</v>
      </c>
      <c r="S488" t="s">
        <v>998</v>
      </c>
      <c r="T488" t="s">
        <v>999</v>
      </c>
      <c r="U488" t="s">
        <v>1758</v>
      </c>
      <c r="V488">
        <v>1</v>
      </c>
      <c r="W488" t="e">
        <f>VLOOKUP(U488,T1.Unique.Delivery!$AQ$2:$AW$2720,COLUMNS(T1.Unique.Delivery!$AQ$2701:$AW$2701),0)</f>
        <v>#N/A</v>
      </c>
    </row>
    <row r="489" spans="1:23" x14ac:dyDescent="0.3">
      <c r="A489" t="s">
        <v>1598</v>
      </c>
      <c r="B489" t="s">
        <v>1599</v>
      </c>
      <c r="C489" t="s">
        <v>1600</v>
      </c>
      <c r="D489" t="s">
        <v>263</v>
      </c>
      <c r="E489" t="s">
        <v>1756</v>
      </c>
      <c r="F489" t="s">
        <v>1757</v>
      </c>
      <c r="G489" t="s">
        <v>263</v>
      </c>
      <c r="H489" t="s">
        <v>1006</v>
      </c>
      <c r="I489" t="s">
        <v>54</v>
      </c>
      <c r="J489" t="s">
        <v>129</v>
      </c>
      <c r="K489" t="s">
        <v>1012</v>
      </c>
      <c r="L489">
        <v>100799982</v>
      </c>
      <c r="M489" t="s">
        <v>1603</v>
      </c>
      <c r="N489" t="s">
        <v>47</v>
      </c>
      <c r="O489" t="s">
        <v>47</v>
      </c>
      <c r="P489" s="1">
        <v>42015</v>
      </c>
      <c r="Q489" t="s">
        <v>997</v>
      </c>
      <c r="R489">
        <v>1928.59</v>
      </c>
      <c r="S489" t="s">
        <v>998</v>
      </c>
      <c r="T489" t="s">
        <v>999</v>
      </c>
      <c r="U489" t="s">
        <v>1759</v>
      </c>
      <c r="V489">
        <v>1</v>
      </c>
      <c r="W489" t="e">
        <f>VLOOKUP(U489,T1.Unique.Delivery!$AQ$2:$AW$2720,COLUMNS(T1.Unique.Delivery!$AQ$2701:$AW$2701),0)</f>
        <v>#N/A</v>
      </c>
    </row>
    <row r="490" spans="1:23" x14ac:dyDescent="0.3">
      <c r="A490" t="s">
        <v>1598</v>
      </c>
      <c r="B490" t="s">
        <v>1599</v>
      </c>
      <c r="C490" t="s">
        <v>1600</v>
      </c>
      <c r="D490" t="s">
        <v>263</v>
      </c>
      <c r="E490" t="s">
        <v>1756</v>
      </c>
      <c r="F490" t="s">
        <v>1757</v>
      </c>
      <c r="G490" t="s">
        <v>263</v>
      </c>
      <c r="H490" t="s">
        <v>1006</v>
      </c>
      <c r="I490" t="s">
        <v>54</v>
      </c>
      <c r="J490" t="s">
        <v>129</v>
      </c>
      <c r="K490" t="s">
        <v>1012</v>
      </c>
      <c r="L490">
        <v>100883254</v>
      </c>
      <c r="M490" t="s">
        <v>1605</v>
      </c>
      <c r="N490" t="s">
        <v>47</v>
      </c>
      <c r="O490" t="s">
        <v>47</v>
      </c>
      <c r="P490" s="1">
        <v>42887</v>
      </c>
      <c r="Q490" t="s">
        <v>997</v>
      </c>
      <c r="R490">
        <v>1900</v>
      </c>
      <c r="S490" t="s">
        <v>998</v>
      </c>
      <c r="T490" t="s">
        <v>999</v>
      </c>
      <c r="U490" t="s">
        <v>1760</v>
      </c>
      <c r="V490">
        <v>1</v>
      </c>
      <c r="W490" t="e">
        <f>VLOOKUP(U490,T1.Unique.Delivery!$AQ$2:$AW$2720,COLUMNS(T1.Unique.Delivery!$AQ$2701:$AW$2701),0)</f>
        <v>#N/A</v>
      </c>
    </row>
    <row r="491" spans="1:23" x14ac:dyDescent="0.3">
      <c r="A491" t="s">
        <v>1598</v>
      </c>
      <c r="B491" t="s">
        <v>1599</v>
      </c>
      <c r="C491" t="s">
        <v>1600</v>
      </c>
      <c r="D491" t="s">
        <v>263</v>
      </c>
      <c r="E491" t="s">
        <v>1756</v>
      </c>
      <c r="F491" t="s">
        <v>1757</v>
      </c>
      <c r="G491" t="s">
        <v>263</v>
      </c>
      <c r="H491" t="s">
        <v>1006</v>
      </c>
      <c r="I491" t="s">
        <v>54</v>
      </c>
      <c r="J491" t="s">
        <v>80</v>
      </c>
      <c r="K491" t="s">
        <v>1014</v>
      </c>
      <c r="L491">
        <v>100883254</v>
      </c>
      <c r="M491" t="s">
        <v>1605</v>
      </c>
      <c r="N491" t="s">
        <v>47</v>
      </c>
      <c r="O491" t="s">
        <v>47</v>
      </c>
      <c r="P491" s="1">
        <v>42887</v>
      </c>
      <c r="Q491" t="s">
        <v>997</v>
      </c>
      <c r="R491">
        <v>2266.61</v>
      </c>
      <c r="S491" t="s">
        <v>998</v>
      </c>
      <c r="T491" t="s">
        <v>999</v>
      </c>
      <c r="U491" t="s">
        <v>1761</v>
      </c>
      <c r="V491">
        <v>1</v>
      </c>
      <c r="W491" t="e">
        <f>VLOOKUP(U491,T1.Unique.Delivery!$AQ$2:$AW$2720,COLUMNS(T1.Unique.Delivery!$AQ$2701:$AW$2701),0)</f>
        <v>#N/A</v>
      </c>
    </row>
    <row r="492" spans="1:23" x14ac:dyDescent="0.3">
      <c r="A492" t="s">
        <v>1598</v>
      </c>
      <c r="B492" t="s">
        <v>1599</v>
      </c>
      <c r="C492" t="s">
        <v>1600</v>
      </c>
      <c r="D492" t="s">
        <v>263</v>
      </c>
      <c r="E492" t="s">
        <v>1762</v>
      </c>
      <c r="F492" t="s">
        <v>1763</v>
      </c>
      <c r="G492" t="s">
        <v>263</v>
      </c>
      <c r="H492" t="s">
        <v>1006</v>
      </c>
      <c r="I492" t="s">
        <v>54</v>
      </c>
      <c r="J492" t="s">
        <v>129</v>
      </c>
      <c r="K492" t="s">
        <v>1012</v>
      </c>
      <c r="L492">
        <v>100799982</v>
      </c>
      <c r="M492" t="s">
        <v>1603</v>
      </c>
      <c r="N492" t="s">
        <v>47</v>
      </c>
      <c r="O492" t="s">
        <v>47</v>
      </c>
      <c r="P492" s="1">
        <v>42015</v>
      </c>
      <c r="Q492" t="s">
        <v>997</v>
      </c>
      <c r="R492">
        <v>1928.59</v>
      </c>
      <c r="S492" t="s">
        <v>998</v>
      </c>
      <c r="T492" t="s">
        <v>999</v>
      </c>
      <c r="U492" t="s">
        <v>1764</v>
      </c>
      <c r="V492">
        <v>1</v>
      </c>
      <c r="W492" t="e">
        <f>VLOOKUP(U492,T1.Unique.Delivery!$AQ$2:$AW$2720,COLUMNS(T1.Unique.Delivery!$AQ$2701:$AW$2701),0)</f>
        <v>#N/A</v>
      </c>
    </row>
    <row r="493" spans="1:23" x14ac:dyDescent="0.3">
      <c r="A493" t="s">
        <v>1598</v>
      </c>
      <c r="B493" t="s">
        <v>1599</v>
      </c>
      <c r="C493" t="s">
        <v>1600</v>
      </c>
      <c r="D493" t="s">
        <v>263</v>
      </c>
      <c r="E493" t="s">
        <v>1765</v>
      </c>
      <c r="F493" t="s">
        <v>1766</v>
      </c>
      <c r="G493" t="s">
        <v>263</v>
      </c>
      <c r="H493" t="s">
        <v>1006</v>
      </c>
      <c r="I493" t="s">
        <v>54</v>
      </c>
      <c r="J493" t="s">
        <v>66</v>
      </c>
      <c r="K493" t="s">
        <v>1007</v>
      </c>
      <c r="L493">
        <v>100883254</v>
      </c>
      <c r="M493" t="s">
        <v>1605</v>
      </c>
      <c r="N493" t="s">
        <v>47</v>
      </c>
      <c r="O493" t="s">
        <v>47</v>
      </c>
      <c r="P493" s="1">
        <v>42887</v>
      </c>
      <c r="Q493" t="s">
        <v>997</v>
      </c>
      <c r="R493">
        <v>1350.9</v>
      </c>
      <c r="S493" t="s">
        <v>998</v>
      </c>
      <c r="T493" t="s">
        <v>999</v>
      </c>
      <c r="U493" t="s">
        <v>1767</v>
      </c>
      <c r="V493">
        <v>1</v>
      </c>
      <c r="W493" t="e">
        <f>VLOOKUP(U493,T1.Unique.Delivery!$AQ$2:$AW$2720,COLUMNS(T1.Unique.Delivery!$AQ$2701:$AW$2701),0)</f>
        <v>#N/A</v>
      </c>
    </row>
    <row r="494" spans="1:23" x14ac:dyDescent="0.3">
      <c r="A494" t="s">
        <v>1598</v>
      </c>
      <c r="B494" t="s">
        <v>1599</v>
      </c>
      <c r="C494" t="s">
        <v>1600</v>
      </c>
      <c r="D494" t="s">
        <v>263</v>
      </c>
      <c r="E494" t="s">
        <v>1765</v>
      </c>
      <c r="F494" t="s">
        <v>1766</v>
      </c>
      <c r="G494" t="s">
        <v>263</v>
      </c>
      <c r="H494" t="s">
        <v>1006</v>
      </c>
      <c r="I494" t="s">
        <v>54</v>
      </c>
      <c r="J494" t="s">
        <v>129</v>
      </c>
      <c r="K494" t="s">
        <v>1012</v>
      </c>
      <c r="L494">
        <v>100799982</v>
      </c>
      <c r="M494" t="s">
        <v>1603</v>
      </c>
      <c r="N494" t="s">
        <v>47</v>
      </c>
      <c r="O494" t="s">
        <v>47</v>
      </c>
      <c r="P494" s="1">
        <v>42015</v>
      </c>
      <c r="Q494" t="s">
        <v>997</v>
      </c>
      <c r="R494">
        <v>1446.43</v>
      </c>
      <c r="S494" t="s">
        <v>998</v>
      </c>
      <c r="T494" t="s">
        <v>999</v>
      </c>
      <c r="U494" t="s">
        <v>1768</v>
      </c>
      <c r="V494">
        <v>1</v>
      </c>
      <c r="W494" t="e">
        <f>VLOOKUP(U494,T1.Unique.Delivery!$AQ$2:$AW$2720,COLUMNS(T1.Unique.Delivery!$AQ$2701:$AW$2701),0)</f>
        <v>#N/A</v>
      </c>
    </row>
    <row r="495" spans="1:23" x14ac:dyDescent="0.3">
      <c r="A495" t="s">
        <v>1598</v>
      </c>
      <c r="B495" t="s">
        <v>1599</v>
      </c>
      <c r="C495" t="s">
        <v>1600</v>
      </c>
      <c r="D495" t="s">
        <v>263</v>
      </c>
      <c r="E495" t="s">
        <v>1765</v>
      </c>
      <c r="F495" t="s">
        <v>1766</v>
      </c>
      <c r="G495" t="s">
        <v>263</v>
      </c>
      <c r="H495" t="s">
        <v>1006</v>
      </c>
      <c r="I495" t="s">
        <v>54</v>
      </c>
      <c r="J495" t="s">
        <v>129</v>
      </c>
      <c r="K495" t="s">
        <v>1012</v>
      </c>
      <c r="L495">
        <v>100883254</v>
      </c>
      <c r="M495" t="s">
        <v>1605</v>
      </c>
      <c r="N495" t="s">
        <v>47</v>
      </c>
      <c r="O495" t="s">
        <v>47</v>
      </c>
      <c r="P495" s="1">
        <v>42887</v>
      </c>
      <c r="Q495" t="s">
        <v>997</v>
      </c>
      <c r="R495">
        <v>1162.8</v>
      </c>
      <c r="S495" t="s">
        <v>998</v>
      </c>
      <c r="T495" t="s">
        <v>999</v>
      </c>
      <c r="U495" t="s">
        <v>1769</v>
      </c>
      <c r="V495">
        <v>1</v>
      </c>
      <c r="W495" t="e">
        <f>VLOOKUP(U495,T1.Unique.Delivery!$AQ$2:$AW$2720,COLUMNS(T1.Unique.Delivery!$AQ$2701:$AW$2701),0)</f>
        <v>#N/A</v>
      </c>
    </row>
    <row r="496" spans="1:23" x14ac:dyDescent="0.3">
      <c r="A496" t="s">
        <v>1598</v>
      </c>
      <c r="B496" t="s">
        <v>1599</v>
      </c>
      <c r="C496" t="s">
        <v>1600</v>
      </c>
      <c r="D496" t="s">
        <v>263</v>
      </c>
      <c r="E496" t="s">
        <v>1765</v>
      </c>
      <c r="F496" t="s">
        <v>1766</v>
      </c>
      <c r="G496" t="s">
        <v>263</v>
      </c>
      <c r="H496" t="s">
        <v>1006</v>
      </c>
      <c r="I496" t="s">
        <v>54</v>
      </c>
      <c r="J496" t="s">
        <v>80</v>
      </c>
      <c r="K496" t="s">
        <v>1014</v>
      </c>
      <c r="L496">
        <v>100883254</v>
      </c>
      <c r="M496" t="s">
        <v>1605</v>
      </c>
      <c r="N496" t="s">
        <v>47</v>
      </c>
      <c r="O496" t="s">
        <v>47</v>
      </c>
      <c r="P496" s="1">
        <v>42887</v>
      </c>
      <c r="Q496" t="s">
        <v>997</v>
      </c>
      <c r="R496">
        <v>1316.7</v>
      </c>
      <c r="S496" t="s">
        <v>998</v>
      </c>
      <c r="T496" t="s">
        <v>999</v>
      </c>
      <c r="U496" t="s">
        <v>1770</v>
      </c>
      <c r="V496">
        <v>1</v>
      </c>
      <c r="W496" t="e">
        <f>VLOOKUP(U496,T1.Unique.Delivery!$AQ$2:$AW$2720,COLUMNS(T1.Unique.Delivery!$AQ$2701:$AW$2701),0)</f>
        <v>#N/A</v>
      </c>
    </row>
    <row r="497" spans="1:23" x14ac:dyDescent="0.3">
      <c r="A497" t="s">
        <v>1598</v>
      </c>
      <c r="B497" t="s">
        <v>1599</v>
      </c>
      <c r="C497" t="s">
        <v>1600</v>
      </c>
      <c r="D497" t="s">
        <v>263</v>
      </c>
      <c r="E497" t="s">
        <v>1765</v>
      </c>
      <c r="F497" t="s">
        <v>1766</v>
      </c>
      <c r="G497" t="s">
        <v>263</v>
      </c>
      <c r="H497" t="s">
        <v>1006</v>
      </c>
      <c r="I497" t="s">
        <v>54</v>
      </c>
      <c r="J497" t="s">
        <v>159</v>
      </c>
      <c r="K497" t="s">
        <v>1016</v>
      </c>
      <c r="L497">
        <v>100799982</v>
      </c>
      <c r="M497" t="s">
        <v>1603</v>
      </c>
      <c r="N497" t="s">
        <v>47</v>
      </c>
      <c r="O497" t="s">
        <v>47</v>
      </c>
      <c r="P497" s="1">
        <v>42015</v>
      </c>
      <c r="Q497" t="s">
        <v>997</v>
      </c>
      <c r="R497">
        <v>600</v>
      </c>
      <c r="S497" t="s">
        <v>998</v>
      </c>
      <c r="T497" t="s">
        <v>999</v>
      </c>
      <c r="U497" t="s">
        <v>1771</v>
      </c>
      <c r="V497">
        <v>1</v>
      </c>
      <c r="W497" t="e">
        <f>VLOOKUP(U497,T1.Unique.Delivery!$AQ$2:$AW$2720,COLUMNS(T1.Unique.Delivery!$AQ$2701:$AW$2701),0)</f>
        <v>#N/A</v>
      </c>
    </row>
    <row r="498" spans="1:23" x14ac:dyDescent="0.3">
      <c r="A498" t="s">
        <v>1598</v>
      </c>
      <c r="B498" t="s">
        <v>1599</v>
      </c>
      <c r="C498" t="s">
        <v>1600</v>
      </c>
      <c r="D498" t="s">
        <v>263</v>
      </c>
      <c r="E498" t="s">
        <v>1765</v>
      </c>
      <c r="F498" t="s">
        <v>1766</v>
      </c>
      <c r="G498" t="s">
        <v>263</v>
      </c>
      <c r="H498" t="s">
        <v>1006</v>
      </c>
      <c r="I498" t="s">
        <v>54</v>
      </c>
      <c r="J498" t="s">
        <v>159</v>
      </c>
      <c r="K498" t="s">
        <v>1016</v>
      </c>
      <c r="L498">
        <v>100883254</v>
      </c>
      <c r="M498" t="s">
        <v>1605</v>
      </c>
      <c r="N498" t="s">
        <v>47</v>
      </c>
      <c r="O498" t="s">
        <v>47</v>
      </c>
      <c r="P498" s="1">
        <v>42887</v>
      </c>
      <c r="Q498" t="s">
        <v>997</v>
      </c>
      <c r="R498">
        <v>1094.4000000000001</v>
      </c>
      <c r="S498" t="s">
        <v>998</v>
      </c>
      <c r="T498" t="s">
        <v>999</v>
      </c>
      <c r="U498" t="s">
        <v>1772</v>
      </c>
      <c r="V498">
        <v>1</v>
      </c>
      <c r="W498" t="e">
        <f>VLOOKUP(U498,T1.Unique.Delivery!$AQ$2:$AW$2720,COLUMNS(T1.Unique.Delivery!$AQ$2701:$AW$2701),0)</f>
        <v>#N/A</v>
      </c>
    </row>
    <row r="499" spans="1:23" x14ac:dyDescent="0.3">
      <c r="A499" t="s">
        <v>1598</v>
      </c>
      <c r="B499" t="s">
        <v>1599</v>
      </c>
      <c r="C499" t="s">
        <v>1600</v>
      </c>
      <c r="D499" t="s">
        <v>263</v>
      </c>
      <c r="E499" t="s">
        <v>1773</v>
      </c>
      <c r="F499" t="s">
        <v>1269</v>
      </c>
      <c r="G499" t="s">
        <v>263</v>
      </c>
      <c r="H499" t="s">
        <v>1006</v>
      </c>
      <c r="I499" t="s">
        <v>54</v>
      </c>
      <c r="J499" t="s">
        <v>66</v>
      </c>
      <c r="K499" t="s">
        <v>1007</v>
      </c>
      <c r="L499">
        <v>100883254</v>
      </c>
      <c r="M499" t="s">
        <v>1605</v>
      </c>
      <c r="N499" t="s">
        <v>47</v>
      </c>
      <c r="O499" t="s">
        <v>47</v>
      </c>
      <c r="P499" s="1">
        <v>42887</v>
      </c>
      <c r="Q499" t="s">
        <v>997</v>
      </c>
      <c r="R499">
        <v>2101.4</v>
      </c>
      <c r="S499" t="s">
        <v>998</v>
      </c>
      <c r="T499" t="s">
        <v>999</v>
      </c>
      <c r="U499" t="s">
        <v>1774</v>
      </c>
      <c r="V499">
        <v>1</v>
      </c>
      <c r="W499" t="e">
        <f>VLOOKUP(U499,T1.Unique.Delivery!$AQ$2:$AW$2720,COLUMNS(T1.Unique.Delivery!$AQ$2701:$AW$2701),0)</f>
        <v>#N/A</v>
      </c>
    </row>
    <row r="500" spans="1:23" x14ac:dyDescent="0.3">
      <c r="A500" t="s">
        <v>1598</v>
      </c>
      <c r="B500" t="s">
        <v>1599</v>
      </c>
      <c r="C500" t="s">
        <v>1600</v>
      </c>
      <c r="D500" t="s">
        <v>263</v>
      </c>
      <c r="E500" t="s">
        <v>1773</v>
      </c>
      <c r="F500" t="s">
        <v>1269</v>
      </c>
      <c r="G500" t="s">
        <v>263</v>
      </c>
      <c r="H500" t="s">
        <v>1006</v>
      </c>
      <c r="I500" t="s">
        <v>54</v>
      </c>
      <c r="J500" t="s">
        <v>129</v>
      </c>
      <c r="K500" t="s">
        <v>1012</v>
      </c>
      <c r="L500">
        <v>100799982</v>
      </c>
      <c r="M500" t="s">
        <v>1603</v>
      </c>
      <c r="N500" t="s">
        <v>47</v>
      </c>
      <c r="O500" t="s">
        <v>47</v>
      </c>
      <c r="P500" s="1">
        <v>42015</v>
      </c>
      <c r="Q500" t="s">
        <v>997</v>
      </c>
      <c r="R500">
        <v>1446.43</v>
      </c>
      <c r="S500" t="s">
        <v>998</v>
      </c>
      <c r="T500" t="s">
        <v>999</v>
      </c>
      <c r="U500" t="s">
        <v>1775</v>
      </c>
      <c r="V500">
        <v>1</v>
      </c>
      <c r="W500" t="e">
        <f>VLOOKUP(U500,T1.Unique.Delivery!$AQ$2:$AW$2720,COLUMNS(T1.Unique.Delivery!$AQ$2701:$AW$2701),0)</f>
        <v>#N/A</v>
      </c>
    </row>
    <row r="501" spans="1:23" x14ac:dyDescent="0.3">
      <c r="A501" t="s">
        <v>1598</v>
      </c>
      <c r="B501" t="s">
        <v>1599</v>
      </c>
      <c r="C501" t="s">
        <v>1600</v>
      </c>
      <c r="D501" t="s">
        <v>263</v>
      </c>
      <c r="E501" t="s">
        <v>1773</v>
      </c>
      <c r="F501" t="s">
        <v>1269</v>
      </c>
      <c r="G501" t="s">
        <v>263</v>
      </c>
      <c r="H501" t="s">
        <v>1006</v>
      </c>
      <c r="I501" t="s">
        <v>54</v>
      </c>
      <c r="J501" t="s">
        <v>129</v>
      </c>
      <c r="K501" t="s">
        <v>1012</v>
      </c>
      <c r="L501">
        <v>100883254</v>
      </c>
      <c r="M501" t="s">
        <v>1605</v>
      </c>
      <c r="N501" t="s">
        <v>47</v>
      </c>
      <c r="O501" t="s">
        <v>47</v>
      </c>
      <c r="P501" s="1">
        <v>42887</v>
      </c>
      <c r="Q501" t="s">
        <v>997</v>
      </c>
      <c r="R501">
        <v>1750</v>
      </c>
      <c r="S501" t="s">
        <v>998</v>
      </c>
      <c r="T501" t="s">
        <v>999</v>
      </c>
      <c r="U501" t="s">
        <v>1776</v>
      </c>
      <c r="V501">
        <v>1</v>
      </c>
      <c r="W501" t="e">
        <f>VLOOKUP(U501,T1.Unique.Delivery!$AQ$2:$AW$2720,COLUMNS(T1.Unique.Delivery!$AQ$2701:$AW$2701),0)</f>
        <v>#N/A</v>
      </c>
    </row>
    <row r="502" spans="1:23" x14ac:dyDescent="0.3">
      <c r="A502" t="s">
        <v>1598</v>
      </c>
      <c r="B502" t="s">
        <v>1599</v>
      </c>
      <c r="C502" t="s">
        <v>1600</v>
      </c>
      <c r="D502" t="s">
        <v>263</v>
      </c>
      <c r="E502" t="s">
        <v>1773</v>
      </c>
      <c r="F502" t="s">
        <v>1269</v>
      </c>
      <c r="G502" t="s">
        <v>263</v>
      </c>
      <c r="H502" t="s">
        <v>1006</v>
      </c>
      <c r="I502" t="s">
        <v>54</v>
      </c>
      <c r="J502" t="s">
        <v>80</v>
      </c>
      <c r="K502" t="s">
        <v>1014</v>
      </c>
      <c r="L502">
        <v>100883254</v>
      </c>
      <c r="M502" t="s">
        <v>1605</v>
      </c>
      <c r="N502" t="s">
        <v>47</v>
      </c>
      <c r="O502" t="s">
        <v>47</v>
      </c>
      <c r="P502" s="1">
        <v>42887</v>
      </c>
      <c r="Q502" t="s">
        <v>997</v>
      </c>
      <c r="R502">
        <v>2060.5500000000002</v>
      </c>
      <c r="S502" t="s">
        <v>998</v>
      </c>
      <c r="T502" t="s">
        <v>999</v>
      </c>
      <c r="U502" t="s">
        <v>1777</v>
      </c>
      <c r="V502">
        <v>1</v>
      </c>
      <c r="W502" t="e">
        <f>VLOOKUP(U502,T1.Unique.Delivery!$AQ$2:$AW$2720,COLUMNS(T1.Unique.Delivery!$AQ$2701:$AW$2701),0)</f>
        <v>#N/A</v>
      </c>
    </row>
    <row r="503" spans="1:23" x14ac:dyDescent="0.3">
      <c r="A503" t="s">
        <v>1598</v>
      </c>
      <c r="B503" t="s">
        <v>1599</v>
      </c>
      <c r="C503" t="s">
        <v>1600</v>
      </c>
      <c r="D503" t="s">
        <v>263</v>
      </c>
      <c r="E503" t="s">
        <v>1773</v>
      </c>
      <c r="F503" t="s">
        <v>1269</v>
      </c>
      <c r="G503" t="s">
        <v>263</v>
      </c>
      <c r="H503" t="s">
        <v>1006</v>
      </c>
      <c r="I503" t="s">
        <v>54</v>
      </c>
      <c r="J503" t="s">
        <v>159</v>
      </c>
      <c r="K503" t="s">
        <v>1016</v>
      </c>
      <c r="L503">
        <v>100799982</v>
      </c>
      <c r="M503" t="s">
        <v>1603</v>
      </c>
      <c r="N503" t="s">
        <v>47</v>
      </c>
      <c r="O503" t="s">
        <v>47</v>
      </c>
      <c r="P503" s="1">
        <v>42015</v>
      </c>
      <c r="Q503" t="s">
        <v>997</v>
      </c>
      <c r="R503">
        <v>600</v>
      </c>
      <c r="S503" t="s">
        <v>998</v>
      </c>
      <c r="T503" t="s">
        <v>999</v>
      </c>
      <c r="U503" t="s">
        <v>1778</v>
      </c>
      <c r="V503">
        <v>1</v>
      </c>
      <c r="W503" t="e">
        <f>VLOOKUP(U503,T1.Unique.Delivery!$AQ$2:$AW$2720,COLUMNS(T1.Unique.Delivery!$AQ$2701:$AW$2701),0)</f>
        <v>#N/A</v>
      </c>
    </row>
    <row r="504" spans="1:23" x14ac:dyDescent="0.3">
      <c r="A504" t="s">
        <v>1598</v>
      </c>
      <c r="B504" t="s">
        <v>1599</v>
      </c>
      <c r="C504" t="s">
        <v>1600</v>
      </c>
      <c r="D504" t="s">
        <v>263</v>
      </c>
      <c r="E504" t="s">
        <v>1773</v>
      </c>
      <c r="F504" t="s">
        <v>1269</v>
      </c>
      <c r="G504" t="s">
        <v>263</v>
      </c>
      <c r="H504" t="s">
        <v>1006</v>
      </c>
      <c r="I504" t="s">
        <v>54</v>
      </c>
      <c r="J504" t="s">
        <v>159</v>
      </c>
      <c r="K504" t="s">
        <v>1016</v>
      </c>
      <c r="L504">
        <v>100883254</v>
      </c>
      <c r="M504" t="s">
        <v>1605</v>
      </c>
      <c r="N504" t="s">
        <v>47</v>
      </c>
      <c r="O504" t="s">
        <v>47</v>
      </c>
      <c r="P504" s="1">
        <v>42887</v>
      </c>
      <c r="Q504" t="s">
        <v>997</v>
      </c>
      <c r="R504">
        <v>1721.4</v>
      </c>
      <c r="S504" t="s">
        <v>998</v>
      </c>
      <c r="T504" t="s">
        <v>999</v>
      </c>
      <c r="U504" t="s">
        <v>1779</v>
      </c>
      <c r="V504">
        <v>1</v>
      </c>
      <c r="W504" t="e">
        <f>VLOOKUP(U504,T1.Unique.Delivery!$AQ$2:$AW$2720,COLUMNS(T1.Unique.Delivery!$AQ$2701:$AW$2701),0)</f>
        <v>#N/A</v>
      </c>
    </row>
    <row r="505" spans="1:23" x14ac:dyDescent="0.3">
      <c r="A505" t="s">
        <v>1598</v>
      </c>
      <c r="B505" t="s">
        <v>1599</v>
      </c>
      <c r="C505" t="s">
        <v>1600</v>
      </c>
      <c r="D505" t="s">
        <v>263</v>
      </c>
      <c r="E505" t="s">
        <v>1780</v>
      </c>
      <c r="F505" t="s">
        <v>1781</v>
      </c>
      <c r="G505" t="s">
        <v>263</v>
      </c>
      <c r="H505" t="s">
        <v>1006</v>
      </c>
      <c r="I505" t="s">
        <v>54</v>
      </c>
      <c r="J505" t="s">
        <v>129</v>
      </c>
      <c r="K505" t="s">
        <v>1012</v>
      </c>
      <c r="L505">
        <v>100799982</v>
      </c>
      <c r="M505" t="s">
        <v>1603</v>
      </c>
      <c r="N505" t="s">
        <v>47</v>
      </c>
      <c r="O505" t="s">
        <v>47</v>
      </c>
      <c r="P505" s="1">
        <v>42015</v>
      </c>
      <c r="Q505" t="s">
        <v>997</v>
      </c>
      <c r="R505">
        <v>1928.59</v>
      </c>
      <c r="S505" t="s">
        <v>998</v>
      </c>
      <c r="T505" t="s">
        <v>999</v>
      </c>
      <c r="U505" t="s">
        <v>1782</v>
      </c>
      <c r="V505">
        <v>1</v>
      </c>
      <c r="W505" t="e">
        <f>VLOOKUP(U505,T1.Unique.Delivery!$AQ$2:$AW$2720,COLUMNS(T1.Unique.Delivery!$AQ$2701:$AW$2701),0)</f>
        <v>#N/A</v>
      </c>
    </row>
    <row r="506" spans="1:23" x14ac:dyDescent="0.3">
      <c r="A506" t="s">
        <v>1598</v>
      </c>
      <c r="B506" t="s">
        <v>1599</v>
      </c>
      <c r="C506" t="s">
        <v>1600</v>
      </c>
      <c r="D506" t="s">
        <v>263</v>
      </c>
      <c r="E506" t="s">
        <v>1783</v>
      </c>
      <c r="F506" t="s">
        <v>1784</v>
      </c>
      <c r="G506" t="s">
        <v>263</v>
      </c>
      <c r="H506" t="s">
        <v>1006</v>
      </c>
      <c r="I506" t="s">
        <v>54</v>
      </c>
      <c r="J506" t="s">
        <v>129</v>
      </c>
      <c r="K506" t="s">
        <v>1012</v>
      </c>
      <c r="L506">
        <v>100799982</v>
      </c>
      <c r="M506" t="s">
        <v>1603</v>
      </c>
      <c r="N506" t="s">
        <v>47</v>
      </c>
      <c r="O506" t="s">
        <v>47</v>
      </c>
      <c r="P506" s="1">
        <v>42015</v>
      </c>
      <c r="Q506" t="s">
        <v>997</v>
      </c>
      <c r="R506">
        <v>451.53</v>
      </c>
      <c r="S506" t="s">
        <v>998</v>
      </c>
      <c r="T506" t="s">
        <v>999</v>
      </c>
      <c r="U506" t="s">
        <v>1785</v>
      </c>
      <c r="V506">
        <v>1</v>
      </c>
      <c r="W506" t="e">
        <f>VLOOKUP(U506,T1.Unique.Delivery!$AQ$2:$AW$2720,COLUMNS(T1.Unique.Delivery!$AQ$2701:$AW$2701),0)</f>
        <v>#N/A</v>
      </c>
    </row>
    <row r="507" spans="1:23" x14ac:dyDescent="0.3">
      <c r="A507" t="s">
        <v>1598</v>
      </c>
      <c r="B507" t="s">
        <v>1599</v>
      </c>
      <c r="C507" t="s">
        <v>1600</v>
      </c>
      <c r="D507" t="s">
        <v>263</v>
      </c>
      <c r="E507" t="s">
        <v>1783</v>
      </c>
      <c r="F507" t="s">
        <v>1784</v>
      </c>
      <c r="G507" t="s">
        <v>263</v>
      </c>
      <c r="H507" t="s">
        <v>1006</v>
      </c>
      <c r="I507" t="s">
        <v>54</v>
      </c>
      <c r="J507" t="s">
        <v>129</v>
      </c>
      <c r="K507" t="s">
        <v>1012</v>
      </c>
      <c r="L507">
        <v>100883254</v>
      </c>
      <c r="M507" t="s">
        <v>1605</v>
      </c>
      <c r="N507" t="s">
        <v>47</v>
      </c>
      <c r="O507" t="s">
        <v>47</v>
      </c>
      <c r="P507" s="1">
        <v>42887</v>
      </c>
      <c r="Q507" t="s">
        <v>997</v>
      </c>
      <c r="R507">
        <v>460</v>
      </c>
      <c r="S507" t="s">
        <v>998</v>
      </c>
      <c r="T507" t="s">
        <v>999</v>
      </c>
      <c r="U507" t="s">
        <v>1786</v>
      </c>
      <c r="V507">
        <v>1</v>
      </c>
      <c r="W507" t="e">
        <f>VLOOKUP(U507,T1.Unique.Delivery!$AQ$2:$AW$2720,COLUMNS(T1.Unique.Delivery!$AQ$2701:$AW$2701),0)</f>
        <v>#N/A</v>
      </c>
    </row>
    <row r="508" spans="1:23" x14ac:dyDescent="0.3">
      <c r="A508" t="s">
        <v>1598</v>
      </c>
      <c r="B508" t="s">
        <v>1599</v>
      </c>
      <c r="C508" t="s">
        <v>1600</v>
      </c>
      <c r="D508" t="s">
        <v>263</v>
      </c>
      <c r="E508" t="s">
        <v>1783</v>
      </c>
      <c r="F508" t="s">
        <v>1784</v>
      </c>
      <c r="G508" t="s">
        <v>263</v>
      </c>
      <c r="H508" t="s">
        <v>1006</v>
      </c>
      <c r="I508" t="s">
        <v>54</v>
      </c>
      <c r="J508" t="s">
        <v>80</v>
      </c>
      <c r="K508" t="s">
        <v>1014</v>
      </c>
      <c r="L508">
        <v>100883254</v>
      </c>
      <c r="M508" t="s">
        <v>1605</v>
      </c>
      <c r="N508" t="s">
        <v>47</v>
      </c>
      <c r="O508" t="s">
        <v>47</v>
      </c>
      <c r="P508" s="1">
        <v>42887</v>
      </c>
      <c r="Q508" t="s">
        <v>997</v>
      </c>
      <c r="R508">
        <v>630</v>
      </c>
      <c r="S508" t="s">
        <v>998</v>
      </c>
      <c r="T508" t="s">
        <v>999</v>
      </c>
      <c r="U508" t="s">
        <v>1787</v>
      </c>
      <c r="V508">
        <v>1</v>
      </c>
      <c r="W508" t="e">
        <f>VLOOKUP(U508,T1.Unique.Delivery!$AQ$2:$AW$2720,COLUMNS(T1.Unique.Delivery!$AQ$2701:$AW$2701),0)</f>
        <v>#N/A</v>
      </c>
    </row>
    <row r="509" spans="1:23" x14ac:dyDescent="0.3">
      <c r="A509" t="s">
        <v>1598</v>
      </c>
      <c r="B509" t="s">
        <v>1599</v>
      </c>
      <c r="C509" t="s">
        <v>1600</v>
      </c>
      <c r="D509" t="s">
        <v>263</v>
      </c>
      <c r="E509" t="s">
        <v>1783</v>
      </c>
      <c r="F509" t="s">
        <v>1784</v>
      </c>
      <c r="G509" t="s">
        <v>263</v>
      </c>
      <c r="H509" t="s">
        <v>1006</v>
      </c>
      <c r="I509" t="s">
        <v>54</v>
      </c>
      <c r="J509" t="s">
        <v>159</v>
      </c>
      <c r="K509" t="s">
        <v>1016</v>
      </c>
      <c r="L509">
        <v>100799982</v>
      </c>
      <c r="M509" t="s">
        <v>1603</v>
      </c>
      <c r="N509" t="s">
        <v>47</v>
      </c>
      <c r="O509" t="s">
        <v>47</v>
      </c>
      <c r="P509" s="1">
        <v>42015</v>
      </c>
      <c r="Q509" t="s">
        <v>997</v>
      </c>
      <c r="R509">
        <v>314.92</v>
      </c>
      <c r="S509" t="s">
        <v>998</v>
      </c>
      <c r="T509" t="s">
        <v>999</v>
      </c>
      <c r="U509" t="s">
        <v>1788</v>
      </c>
      <c r="V509">
        <v>1</v>
      </c>
      <c r="W509" t="e">
        <f>VLOOKUP(U509,T1.Unique.Delivery!$AQ$2:$AW$2720,COLUMNS(T1.Unique.Delivery!$AQ$2701:$AW$2701),0)</f>
        <v>#N/A</v>
      </c>
    </row>
    <row r="510" spans="1:23" x14ac:dyDescent="0.3">
      <c r="A510" t="s">
        <v>1598</v>
      </c>
      <c r="B510" t="s">
        <v>1599</v>
      </c>
      <c r="C510" t="s">
        <v>1600</v>
      </c>
      <c r="D510" t="s">
        <v>263</v>
      </c>
      <c r="E510" t="s">
        <v>1783</v>
      </c>
      <c r="F510" t="s">
        <v>1784</v>
      </c>
      <c r="G510" t="s">
        <v>263</v>
      </c>
      <c r="H510" t="s">
        <v>1006</v>
      </c>
      <c r="I510" t="s">
        <v>54</v>
      </c>
      <c r="J510" t="s">
        <v>159</v>
      </c>
      <c r="K510" t="s">
        <v>1016</v>
      </c>
      <c r="L510">
        <v>100883254</v>
      </c>
      <c r="M510" t="s">
        <v>1605</v>
      </c>
      <c r="N510" t="s">
        <v>47</v>
      </c>
      <c r="O510" t="s">
        <v>47</v>
      </c>
      <c r="P510" s="1">
        <v>42887</v>
      </c>
      <c r="Q510" t="s">
        <v>997</v>
      </c>
      <c r="R510">
        <v>480</v>
      </c>
      <c r="S510" t="s">
        <v>998</v>
      </c>
      <c r="T510" t="s">
        <v>999</v>
      </c>
      <c r="U510" t="s">
        <v>1789</v>
      </c>
      <c r="V510">
        <v>1</v>
      </c>
      <c r="W510" t="e">
        <f>VLOOKUP(U510,T1.Unique.Delivery!$AQ$2:$AW$2720,COLUMNS(T1.Unique.Delivery!$AQ$2701:$AW$2701),0)</f>
        <v>#N/A</v>
      </c>
    </row>
    <row r="511" spans="1:23" x14ac:dyDescent="0.3">
      <c r="A511" t="s">
        <v>1598</v>
      </c>
      <c r="B511" t="s">
        <v>1599</v>
      </c>
      <c r="C511" t="s">
        <v>1600</v>
      </c>
      <c r="D511" t="s">
        <v>263</v>
      </c>
      <c r="E511" t="s">
        <v>1790</v>
      </c>
      <c r="F511" t="s">
        <v>1791</v>
      </c>
      <c r="G511" t="s">
        <v>263</v>
      </c>
      <c r="H511" t="s">
        <v>1006</v>
      </c>
      <c r="I511" t="s">
        <v>54</v>
      </c>
      <c r="J511" t="s">
        <v>129</v>
      </c>
      <c r="K511" t="s">
        <v>1012</v>
      </c>
      <c r="L511">
        <v>100799982</v>
      </c>
      <c r="M511" t="s">
        <v>1603</v>
      </c>
      <c r="N511" t="s">
        <v>47</v>
      </c>
      <c r="O511" t="s">
        <v>47</v>
      </c>
      <c r="P511" s="1">
        <v>42015</v>
      </c>
      <c r="Q511" t="s">
        <v>997</v>
      </c>
      <c r="R511">
        <v>451.53</v>
      </c>
      <c r="S511" t="s">
        <v>998</v>
      </c>
      <c r="T511" t="s">
        <v>999</v>
      </c>
      <c r="U511" t="s">
        <v>1792</v>
      </c>
      <c r="V511">
        <v>1</v>
      </c>
      <c r="W511" t="e">
        <f>VLOOKUP(U511,T1.Unique.Delivery!$AQ$2:$AW$2720,COLUMNS(T1.Unique.Delivery!$AQ$2701:$AW$2701),0)</f>
        <v>#N/A</v>
      </c>
    </row>
    <row r="512" spans="1:23" x14ac:dyDescent="0.3">
      <c r="A512" t="s">
        <v>1598</v>
      </c>
      <c r="B512" t="s">
        <v>1599</v>
      </c>
      <c r="C512" t="s">
        <v>1600</v>
      </c>
      <c r="D512" t="s">
        <v>263</v>
      </c>
      <c r="E512" t="s">
        <v>1790</v>
      </c>
      <c r="F512" t="s">
        <v>1791</v>
      </c>
      <c r="G512" t="s">
        <v>263</v>
      </c>
      <c r="H512" t="s">
        <v>1006</v>
      </c>
      <c r="I512" t="s">
        <v>54</v>
      </c>
      <c r="J512" t="s">
        <v>129</v>
      </c>
      <c r="K512" t="s">
        <v>1012</v>
      </c>
      <c r="L512">
        <v>100883254</v>
      </c>
      <c r="M512" t="s">
        <v>1605</v>
      </c>
      <c r="N512" t="s">
        <v>47</v>
      </c>
      <c r="O512" t="s">
        <v>47</v>
      </c>
      <c r="P512" s="1">
        <v>42887</v>
      </c>
      <c r="Q512" t="s">
        <v>997</v>
      </c>
      <c r="R512">
        <v>460</v>
      </c>
      <c r="S512" t="s">
        <v>998</v>
      </c>
      <c r="T512" t="s">
        <v>999</v>
      </c>
      <c r="U512" t="s">
        <v>1793</v>
      </c>
      <c r="V512">
        <v>1</v>
      </c>
      <c r="W512" t="e">
        <f>VLOOKUP(U512,T1.Unique.Delivery!$AQ$2:$AW$2720,COLUMNS(T1.Unique.Delivery!$AQ$2701:$AW$2701),0)</f>
        <v>#N/A</v>
      </c>
    </row>
    <row r="513" spans="1:23" x14ac:dyDescent="0.3">
      <c r="A513" t="s">
        <v>1598</v>
      </c>
      <c r="B513" t="s">
        <v>1599</v>
      </c>
      <c r="C513" t="s">
        <v>1600</v>
      </c>
      <c r="D513" t="s">
        <v>263</v>
      </c>
      <c r="E513" t="s">
        <v>1790</v>
      </c>
      <c r="F513" t="s">
        <v>1791</v>
      </c>
      <c r="G513" t="s">
        <v>263</v>
      </c>
      <c r="H513" t="s">
        <v>1006</v>
      </c>
      <c r="I513" t="s">
        <v>54</v>
      </c>
      <c r="J513" t="s">
        <v>80</v>
      </c>
      <c r="K513" t="s">
        <v>1014</v>
      </c>
      <c r="L513">
        <v>100883254</v>
      </c>
      <c r="M513" t="s">
        <v>1605</v>
      </c>
      <c r="N513" t="s">
        <v>47</v>
      </c>
      <c r="O513" t="s">
        <v>47</v>
      </c>
      <c r="P513" s="1">
        <v>42887</v>
      </c>
      <c r="Q513" t="s">
        <v>997</v>
      </c>
      <c r="R513">
        <v>630</v>
      </c>
      <c r="S513" t="s">
        <v>998</v>
      </c>
      <c r="T513" t="s">
        <v>999</v>
      </c>
      <c r="U513" t="s">
        <v>1794</v>
      </c>
      <c r="V513">
        <v>1</v>
      </c>
      <c r="W513" t="e">
        <f>VLOOKUP(U513,T1.Unique.Delivery!$AQ$2:$AW$2720,COLUMNS(T1.Unique.Delivery!$AQ$2701:$AW$2701),0)</f>
        <v>#N/A</v>
      </c>
    </row>
    <row r="514" spans="1:23" x14ac:dyDescent="0.3">
      <c r="A514" t="s">
        <v>1598</v>
      </c>
      <c r="B514" t="s">
        <v>1599</v>
      </c>
      <c r="C514" t="s">
        <v>1600</v>
      </c>
      <c r="D514" t="s">
        <v>263</v>
      </c>
      <c r="E514" t="s">
        <v>1790</v>
      </c>
      <c r="F514" t="s">
        <v>1791</v>
      </c>
      <c r="G514" t="s">
        <v>263</v>
      </c>
      <c r="H514" t="s">
        <v>1006</v>
      </c>
      <c r="I514" t="s">
        <v>54</v>
      </c>
      <c r="J514" t="s">
        <v>159</v>
      </c>
      <c r="K514" t="s">
        <v>1016</v>
      </c>
      <c r="L514">
        <v>100799982</v>
      </c>
      <c r="M514" t="s">
        <v>1603</v>
      </c>
      <c r="N514" t="s">
        <v>47</v>
      </c>
      <c r="O514" t="s">
        <v>47</v>
      </c>
      <c r="P514" s="1">
        <v>42015</v>
      </c>
      <c r="Q514" t="s">
        <v>997</v>
      </c>
      <c r="R514">
        <v>314.92</v>
      </c>
      <c r="S514" t="s">
        <v>998</v>
      </c>
      <c r="T514" t="s">
        <v>999</v>
      </c>
      <c r="U514" t="s">
        <v>1795</v>
      </c>
      <c r="V514">
        <v>1</v>
      </c>
      <c r="W514" t="e">
        <f>VLOOKUP(U514,T1.Unique.Delivery!$AQ$2:$AW$2720,COLUMNS(T1.Unique.Delivery!$AQ$2701:$AW$2701),0)</f>
        <v>#N/A</v>
      </c>
    </row>
    <row r="515" spans="1:23" x14ac:dyDescent="0.3">
      <c r="A515" t="s">
        <v>1598</v>
      </c>
      <c r="B515" t="s">
        <v>1599</v>
      </c>
      <c r="C515" t="s">
        <v>1600</v>
      </c>
      <c r="D515" t="s">
        <v>263</v>
      </c>
      <c r="E515" t="s">
        <v>1790</v>
      </c>
      <c r="F515" t="s">
        <v>1791</v>
      </c>
      <c r="G515" t="s">
        <v>263</v>
      </c>
      <c r="H515" t="s">
        <v>1006</v>
      </c>
      <c r="I515" t="s">
        <v>54</v>
      </c>
      <c r="J515" t="s">
        <v>159</v>
      </c>
      <c r="K515" t="s">
        <v>1016</v>
      </c>
      <c r="L515">
        <v>100883254</v>
      </c>
      <c r="M515" t="s">
        <v>1605</v>
      </c>
      <c r="N515" t="s">
        <v>47</v>
      </c>
      <c r="O515" t="s">
        <v>47</v>
      </c>
      <c r="P515" s="1">
        <v>42887</v>
      </c>
      <c r="Q515" t="s">
        <v>997</v>
      </c>
      <c r="R515">
        <v>480</v>
      </c>
      <c r="S515" t="s">
        <v>998</v>
      </c>
      <c r="T515" t="s">
        <v>999</v>
      </c>
      <c r="U515" t="s">
        <v>1796</v>
      </c>
      <c r="V515">
        <v>1</v>
      </c>
      <c r="W515" t="e">
        <f>VLOOKUP(U515,T1.Unique.Delivery!$AQ$2:$AW$2720,COLUMNS(T1.Unique.Delivery!$AQ$2701:$AW$2701),0)</f>
        <v>#N/A</v>
      </c>
    </row>
    <row r="516" spans="1:23" x14ac:dyDescent="0.3">
      <c r="A516" t="s">
        <v>1598</v>
      </c>
      <c r="B516" t="s">
        <v>1599</v>
      </c>
      <c r="C516" t="s">
        <v>1600</v>
      </c>
      <c r="D516" t="s">
        <v>263</v>
      </c>
      <c r="E516" t="s">
        <v>1797</v>
      </c>
      <c r="F516" t="s">
        <v>1798</v>
      </c>
      <c r="G516" t="s">
        <v>263</v>
      </c>
      <c r="H516" t="s">
        <v>1006</v>
      </c>
      <c r="I516" t="s">
        <v>54</v>
      </c>
      <c r="J516" t="s">
        <v>129</v>
      </c>
      <c r="K516" t="s">
        <v>1012</v>
      </c>
      <c r="L516">
        <v>100799982</v>
      </c>
      <c r="M516" t="s">
        <v>1603</v>
      </c>
      <c r="N516" t="s">
        <v>47</v>
      </c>
      <c r="O516" t="s">
        <v>47</v>
      </c>
      <c r="P516" s="1">
        <v>42015</v>
      </c>
      <c r="Q516" t="s">
        <v>997</v>
      </c>
      <c r="R516">
        <v>451.53</v>
      </c>
      <c r="S516" t="s">
        <v>998</v>
      </c>
      <c r="T516" t="s">
        <v>999</v>
      </c>
      <c r="U516" t="s">
        <v>1799</v>
      </c>
      <c r="V516">
        <v>1</v>
      </c>
      <c r="W516" t="e">
        <f>VLOOKUP(U516,T1.Unique.Delivery!$AQ$2:$AW$2720,COLUMNS(T1.Unique.Delivery!$AQ$2701:$AW$2701),0)</f>
        <v>#N/A</v>
      </c>
    </row>
    <row r="517" spans="1:23" x14ac:dyDescent="0.3">
      <c r="A517" t="s">
        <v>1598</v>
      </c>
      <c r="B517" t="s">
        <v>1599</v>
      </c>
      <c r="C517" t="s">
        <v>1600</v>
      </c>
      <c r="D517" t="s">
        <v>263</v>
      </c>
      <c r="E517" t="s">
        <v>1797</v>
      </c>
      <c r="F517" t="s">
        <v>1798</v>
      </c>
      <c r="G517" t="s">
        <v>263</v>
      </c>
      <c r="H517" t="s">
        <v>1006</v>
      </c>
      <c r="I517" t="s">
        <v>54</v>
      </c>
      <c r="J517" t="s">
        <v>159</v>
      </c>
      <c r="K517" t="s">
        <v>1016</v>
      </c>
      <c r="L517">
        <v>100799982</v>
      </c>
      <c r="M517" t="s">
        <v>1603</v>
      </c>
      <c r="N517" t="s">
        <v>47</v>
      </c>
      <c r="O517" t="s">
        <v>47</v>
      </c>
      <c r="P517" s="1">
        <v>42015</v>
      </c>
      <c r="Q517" t="s">
        <v>997</v>
      </c>
      <c r="R517">
        <v>314.92</v>
      </c>
      <c r="S517" t="s">
        <v>998</v>
      </c>
      <c r="T517" t="s">
        <v>999</v>
      </c>
      <c r="U517" t="s">
        <v>1800</v>
      </c>
      <c r="V517">
        <v>1</v>
      </c>
      <c r="W517" t="e">
        <f>VLOOKUP(U517,T1.Unique.Delivery!$AQ$2:$AW$2720,COLUMNS(T1.Unique.Delivery!$AQ$2701:$AW$2701),0)</f>
        <v>#N/A</v>
      </c>
    </row>
    <row r="518" spans="1:23" x14ac:dyDescent="0.3">
      <c r="A518" t="s">
        <v>1598</v>
      </c>
      <c r="B518" t="s">
        <v>1599</v>
      </c>
      <c r="C518" t="s">
        <v>1600</v>
      </c>
      <c r="D518" t="s">
        <v>263</v>
      </c>
      <c r="E518" t="s">
        <v>1801</v>
      </c>
      <c r="F518" t="s">
        <v>1802</v>
      </c>
      <c r="G518" t="s">
        <v>263</v>
      </c>
      <c r="H518" t="s">
        <v>1006</v>
      </c>
      <c r="I518" t="s">
        <v>54</v>
      </c>
      <c r="J518" t="s">
        <v>129</v>
      </c>
      <c r="K518" t="s">
        <v>1012</v>
      </c>
      <c r="L518">
        <v>100799982</v>
      </c>
      <c r="M518" t="s">
        <v>1603</v>
      </c>
      <c r="N518" t="s">
        <v>47</v>
      </c>
      <c r="O518" t="s">
        <v>47</v>
      </c>
      <c r="P518" s="1">
        <v>42015</v>
      </c>
      <c r="Q518" t="s">
        <v>997</v>
      </c>
      <c r="R518">
        <v>1205.3699999999999</v>
      </c>
      <c r="S518" t="s">
        <v>998</v>
      </c>
      <c r="T518" t="s">
        <v>999</v>
      </c>
      <c r="U518" t="s">
        <v>1803</v>
      </c>
      <c r="V518">
        <v>1</v>
      </c>
      <c r="W518" t="e">
        <f>VLOOKUP(U518,T1.Unique.Delivery!$AQ$2:$AW$2720,COLUMNS(T1.Unique.Delivery!$AQ$2701:$AW$2701),0)</f>
        <v>#N/A</v>
      </c>
    </row>
    <row r="519" spans="1:23" x14ac:dyDescent="0.3">
      <c r="A519" t="s">
        <v>1598</v>
      </c>
      <c r="B519" t="s">
        <v>1599</v>
      </c>
      <c r="C519" t="s">
        <v>1600</v>
      </c>
      <c r="D519" t="s">
        <v>263</v>
      </c>
      <c r="E519" t="s">
        <v>1804</v>
      </c>
      <c r="F519" t="s">
        <v>1805</v>
      </c>
      <c r="G519" t="s">
        <v>263</v>
      </c>
      <c r="H519" t="s">
        <v>1006</v>
      </c>
      <c r="I519" t="s">
        <v>54</v>
      </c>
      <c r="J519" t="s">
        <v>129</v>
      </c>
      <c r="K519" t="s">
        <v>1012</v>
      </c>
      <c r="L519">
        <v>100799982</v>
      </c>
      <c r="M519" t="s">
        <v>1603</v>
      </c>
      <c r="N519" t="s">
        <v>47</v>
      </c>
      <c r="O519" t="s">
        <v>47</v>
      </c>
      <c r="P519" s="1">
        <v>42015</v>
      </c>
      <c r="Q519" t="s">
        <v>997</v>
      </c>
      <c r="R519">
        <v>1960.86</v>
      </c>
      <c r="S519" t="s">
        <v>998</v>
      </c>
      <c r="T519" t="s">
        <v>999</v>
      </c>
      <c r="U519" t="s">
        <v>1806</v>
      </c>
      <c r="V519">
        <v>1</v>
      </c>
      <c r="W519" t="e">
        <f>VLOOKUP(U519,T1.Unique.Delivery!$AQ$2:$AW$2720,COLUMNS(T1.Unique.Delivery!$AQ$2701:$AW$2701),0)</f>
        <v>#N/A</v>
      </c>
    </row>
    <row r="520" spans="1:23" x14ac:dyDescent="0.3">
      <c r="A520" t="s">
        <v>1598</v>
      </c>
      <c r="B520" t="s">
        <v>1599</v>
      </c>
      <c r="C520" t="s">
        <v>1600</v>
      </c>
      <c r="D520" t="s">
        <v>263</v>
      </c>
      <c r="E520" t="s">
        <v>1807</v>
      </c>
      <c r="F520" t="s">
        <v>1808</v>
      </c>
      <c r="G520" t="s">
        <v>263</v>
      </c>
      <c r="H520" t="s">
        <v>1006</v>
      </c>
      <c r="I520" t="s">
        <v>54</v>
      </c>
      <c r="J520" t="s">
        <v>66</v>
      </c>
      <c r="K520" t="s">
        <v>1007</v>
      </c>
      <c r="L520">
        <v>100883254</v>
      </c>
      <c r="M520" t="s">
        <v>1605</v>
      </c>
      <c r="N520" t="s">
        <v>47</v>
      </c>
      <c r="O520" t="s">
        <v>47</v>
      </c>
      <c r="P520" s="1">
        <v>42887</v>
      </c>
      <c r="Q520" t="s">
        <v>997</v>
      </c>
      <c r="R520">
        <v>1350.9</v>
      </c>
      <c r="S520" t="s">
        <v>998</v>
      </c>
      <c r="T520" t="s">
        <v>999</v>
      </c>
      <c r="U520" t="s">
        <v>1809</v>
      </c>
      <c r="V520">
        <v>1</v>
      </c>
      <c r="W520" t="e">
        <f>VLOOKUP(U520,T1.Unique.Delivery!$AQ$2:$AW$2720,COLUMNS(T1.Unique.Delivery!$AQ$2701:$AW$2701),0)</f>
        <v>#N/A</v>
      </c>
    </row>
    <row r="521" spans="1:23" x14ac:dyDescent="0.3">
      <c r="A521" t="s">
        <v>1598</v>
      </c>
      <c r="B521" t="s">
        <v>1599</v>
      </c>
      <c r="C521" t="s">
        <v>1600</v>
      </c>
      <c r="D521" t="s">
        <v>263</v>
      </c>
      <c r="E521" t="s">
        <v>1807</v>
      </c>
      <c r="F521" t="s">
        <v>1808</v>
      </c>
      <c r="G521" t="s">
        <v>263</v>
      </c>
      <c r="H521" t="s">
        <v>1006</v>
      </c>
      <c r="I521" t="s">
        <v>54</v>
      </c>
      <c r="J521" t="s">
        <v>129</v>
      </c>
      <c r="K521" t="s">
        <v>1012</v>
      </c>
      <c r="L521">
        <v>100799982</v>
      </c>
      <c r="M521" t="s">
        <v>1603</v>
      </c>
      <c r="N521" t="s">
        <v>47</v>
      </c>
      <c r="O521" t="s">
        <v>47</v>
      </c>
      <c r="P521" s="1">
        <v>42015</v>
      </c>
      <c r="Q521" t="s">
        <v>997</v>
      </c>
      <c r="R521">
        <v>1928.59</v>
      </c>
      <c r="S521" t="s">
        <v>998</v>
      </c>
      <c r="T521" t="s">
        <v>999</v>
      </c>
      <c r="U521" t="s">
        <v>1810</v>
      </c>
      <c r="V521">
        <v>1</v>
      </c>
      <c r="W521" t="e">
        <f>VLOOKUP(U521,T1.Unique.Delivery!$AQ$2:$AW$2720,COLUMNS(T1.Unique.Delivery!$AQ$2701:$AW$2701),0)</f>
        <v>#N/A</v>
      </c>
    </row>
    <row r="522" spans="1:23" x14ac:dyDescent="0.3">
      <c r="A522" t="s">
        <v>1598</v>
      </c>
      <c r="B522" t="s">
        <v>1599</v>
      </c>
      <c r="C522" t="s">
        <v>1600</v>
      </c>
      <c r="D522" t="s">
        <v>263</v>
      </c>
      <c r="E522" t="s">
        <v>1807</v>
      </c>
      <c r="F522" t="s">
        <v>1808</v>
      </c>
      <c r="G522" t="s">
        <v>263</v>
      </c>
      <c r="H522" t="s">
        <v>1006</v>
      </c>
      <c r="I522" t="s">
        <v>54</v>
      </c>
      <c r="J522" t="s">
        <v>129</v>
      </c>
      <c r="K522" t="s">
        <v>1012</v>
      </c>
      <c r="L522">
        <v>100883254</v>
      </c>
      <c r="M522" t="s">
        <v>1605</v>
      </c>
      <c r="N522" t="s">
        <v>47</v>
      </c>
      <c r="O522" t="s">
        <v>47</v>
      </c>
      <c r="P522" s="1">
        <v>42887</v>
      </c>
      <c r="Q522" t="s">
        <v>997</v>
      </c>
      <c r="R522">
        <v>1162.8</v>
      </c>
      <c r="S522" t="s">
        <v>998</v>
      </c>
      <c r="T522" t="s">
        <v>999</v>
      </c>
      <c r="U522" t="s">
        <v>1811</v>
      </c>
      <c r="V522">
        <v>1</v>
      </c>
      <c r="W522" t="e">
        <f>VLOOKUP(U522,T1.Unique.Delivery!$AQ$2:$AW$2720,COLUMNS(T1.Unique.Delivery!$AQ$2701:$AW$2701),0)</f>
        <v>#N/A</v>
      </c>
    </row>
    <row r="523" spans="1:23" x14ac:dyDescent="0.3">
      <c r="A523" t="s">
        <v>1598</v>
      </c>
      <c r="B523" t="s">
        <v>1599</v>
      </c>
      <c r="C523" t="s">
        <v>1600</v>
      </c>
      <c r="D523" t="s">
        <v>263</v>
      </c>
      <c r="E523" t="s">
        <v>1807</v>
      </c>
      <c r="F523" t="s">
        <v>1808</v>
      </c>
      <c r="G523" t="s">
        <v>263</v>
      </c>
      <c r="H523" t="s">
        <v>1006</v>
      </c>
      <c r="I523" t="s">
        <v>54</v>
      </c>
      <c r="J523" t="s">
        <v>80</v>
      </c>
      <c r="K523" t="s">
        <v>1014</v>
      </c>
      <c r="L523">
        <v>100883254</v>
      </c>
      <c r="M523" t="s">
        <v>1605</v>
      </c>
      <c r="N523" t="s">
        <v>47</v>
      </c>
      <c r="O523" t="s">
        <v>47</v>
      </c>
      <c r="P523" s="1">
        <v>42887</v>
      </c>
      <c r="Q523" t="s">
        <v>997</v>
      </c>
      <c r="R523">
        <v>1316.7</v>
      </c>
      <c r="S523" t="s">
        <v>998</v>
      </c>
      <c r="T523" t="s">
        <v>999</v>
      </c>
      <c r="U523" t="s">
        <v>1812</v>
      </c>
      <c r="V523">
        <v>1</v>
      </c>
      <c r="W523" t="e">
        <f>VLOOKUP(U523,T1.Unique.Delivery!$AQ$2:$AW$2720,COLUMNS(T1.Unique.Delivery!$AQ$2701:$AW$2701),0)</f>
        <v>#N/A</v>
      </c>
    </row>
    <row r="524" spans="1:23" x14ac:dyDescent="0.3">
      <c r="A524" t="s">
        <v>1598</v>
      </c>
      <c r="B524" t="s">
        <v>1599</v>
      </c>
      <c r="C524" t="s">
        <v>1600</v>
      </c>
      <c r="D524" t="s">
        <v>263</v>
      </c>
      <c r="E524" t="s">
        <v>1813</v>
      </c>
      <c r="F524" t="s">
        <v>1814</v>
      </c>
      <c r="G524" t="s">
        <v>263</v>
      </c>
      <c r="H524" t="s">
        <v>1006</v>
      </c>
      <c r="I524" t="s">
        <v>54</v>
      </c>
      <c r="J524" t="s">
        <v>129</v>
      </c>
      <c r="K524" t="s">
        <v>1012</v>
      </c>
      <c r="L524">
        <v>100799982</v>
      </c>
      <c r="M524" t="s">
        <v>1603</v>
      </c>
      <c r="N524" t="s">
        <v>47</v>
      </c>
      <c r="O524" t="s">
        <v>47</v>
      </c>
      <c r="P524" s="1">
        <v>42015</v>
      </c>
      <c r="Q524" t="s">
        <v>997</v>
      </c>
      <c r="R524">
        <v>451.53</v>
      </c>
      <c r="S524" t="s">
        <v>998</v>
      </c>
      <c r="T524" t="s">
        <v>999</v>
      </c>
      <c r="U524" t="s">
        <v>1815</v>
      </c>
      <c r="V524">
        <v>1</v>
      </c>
      <c r="W524" t="e">
        <f>VLOOKUP(U524,T1.Unique.Delivery!$AQ$2:$AW$2720,COLUMNS(T1.Unique.Delivery!$AQ$2701:$AW$2701),0)</f>
        <v>#N/A</v>
      </c>
    </row>
    <row r="525" spans="1:23" x14ac:dyDescent="0.3">
      <c r="A525" t="s">
        <v>1598</v>
      </c>
      <c r="B525" t="s">
        <v>1599</v>
      </c>
      <c r="C525" t="s">
        <v>1600</v>
      </c>
      <c r="D525" t="s">
        <v>263</v>
      </c>
      <c r="E525" t="s">
        <v>1813</v>
      </c>
      <c r="F525" t="s">
        <v>1814</v>
      </c>
      <c r="G525" t="s">
        <v>263</v>
      </c>
      <c r="H525" t="s">
        <v>1006</v>
      </c>
      <c r="I525" t="s">
        <v>54</v>
      </c>
      <c r="J525" t="s">
        <v>129</v>
      </c>
      <c r="K525" t="s">
        <v>1012</v>
      </c>
      <c r="L525">
        <v>100883254</v>
      </c>
      <c r="M525" t="s">
        <v>1605</v>
      </c>
      <c r="N525" t="s">
        <v>47</v>
      </c>
      <c r="O525" t="s">
        <v>47</v>
      </c>
      <c r="P525" s="1">
        <v>42887</v>
      </c>
      <c r="Q525" t="s">
        <v>997</v>
      </c>
      <c r="R525">
        <v>460</v>
      </c>
      <c r="S525" t="s">
        <v>998</v>
      </c>
      <c r="T525" t="s">
        <v>999</v>
      </c>
      <c r="U525" t="s">
        <v>1816</v>
      </c>
      <c r="V525">
        <v>1</v>
      </c>
      <c r="W525" t="e">
        <f>VLOOKUP(U525,T1.Unique.Delivery!$AQ$2:$AW$2720,COLUMNS(T1.Unique.Delivery!$AQ$2701:$AW$2701),0)</f>
        <v>#N/A</v>
      </c>
    </row>
    <row r="526" spans="1:23" x14ac:dyDescent="0.3">
      <c r="A526" t="s">
        <v>1598</v>
      </c>
      <c r="B526" t="s">
        <v>1599</v>
      </c>
      <c r="C526" t="s">
        <v>1600</v>
      </c>
      <c r="D526" t="s">
        <v>263</v>
      </c>
      <c r="E526" t="s">
        <v>1813</v>
      </c>
      <c r="F526" t="s">
        <v>1814</v>
      </c>
      <c r="G526" t="s">
        <v>263</v>
      </c>
      <c r="H526" t="s">
        <v>1006</v>
      </c>
      <c r="I526" t="s">
        <v>54</v>
      </c>
      <c r="J526" t="s">
        <v>80</v>
      </c>
      <c r="K526" t="s">
        <v>1014</v>
      </c>
      <c r="L526">
        <v>100883254</v>
      </c>
      <c r="M526" t="s">
        <v>1605</v>
      </c>
      <c r="N526" t="s">
        <v>47</v>
      </c>
      <c r="O526" t="s">
        <v>47</v>
      </c>
      <c r="P526" s="1">
        <v>42887</v>
      </c>
      <c r="Q526" t="s">
        <v>997</v>
      </c>
      <c r="R526">
        <v>630</v>
      </c>
      <c r="S526" t="s">
        <v>998</v>
      </c>
      <c r="T526" t="s">
        <v>999</v>
      </c>
      <c r="U526" t="s">
        <v>1817</v>
      </c>
      <c r="V526">
        <v>1</v>
      </c>
      <c r="W526" t="e">
        <f>VLOOKUP(U526,T1.Unique.Delivery!$AQ$2:$AW$2720,COLUMNS(T1.Unique.Delivery!$AQ$2701:$AW$2701),0)</f>
        <v>#N/A</v>
      </c>
    </row>
    <row r="527" spans="1:23" x14ac:dyDescent="0.3">
      <c r="A527" t="s">
        <v>1598</v>
      </c>
      <c r="B527" t="s">
        <v>1599</v>
      </c>
      <c r="C527" t="s">
        <v>1600</v>
      </c>
      <c r="D527" t="s">
        <v>263</v>
      </c>
      <c r="E527" t="s">
        <v>1813</v>
      </c>
      <c r="F527" t="s">
        <v>1814</v>
      </c>
      <c r="G527" t="s">
        <v>263</v>
      </c>
      <c r="H527" t="s">
        <v>1006</v>
      </c>
      <c r="I527" t="s">
        <v>54</v>
      </c>
      <c r="J527" t="s">
        <v>159</v>
      </c>
      <c r="K527" t="s">
        <v>1016</v>
      </c>
      <c r="L527">
        <v>100799982</v>
      </c>
      <c r="M527" t="s">
        <v>1603</v>
      </c>
      <c r="N527" t="s">
        <v>47</v>
      </c>
      <c r="O527" t="s">
        <v>47</v>
      </c>
      <c r="P527" s="1">
        <v>42015</v>
      </c>
      <c r="Q527" t="s">
        <v>997</v>
      </c>
      <c r="R527">
        <v>314.92</v>
      </c>
      <c r="S527" t="s">
        <v>998</v>
      </c>
      <c r="T527" t="s">
        <v>999</v>
      </c>
      <c r="U527" t="s">
        <v>1818</v>
      </c>
      <c r="V527">
        <v>1</v>
      </c>
      <c r="W527" t="e">
        <f>VLOOKUP(U527,T1.Unique.Delivery!$AQ$2:$AW$2720,COLUMNS(T1.Unique.Delivery!$AQ$2701:$AW$2701),0)</f>
        <v>#N/A</v>
      </c>
    </row>
    <row r="528" spans="1:23" x14ac:dyDescent="0.3">
      <c r="A528" t="s">
        <v>1598</v>
      </c>
      <c r="B528" t="s">
        <v>1599</v>
      </c>
      <c r="C528" t="s">
        <v>1600</v>
      </c>
      <c r="D528" t="s">
        <v>263</v>
      </c>
      <c r="E528" t="s">
        <v>1813</v>
      </c>
      <c r="F528" t="s">
        <v>1814</v>
      </c>
      <c r="G528" t="s">
        <v>263</v>
      </c>
      <c r="H528" t="s">
        <v>1006</v>
      </c>
      <c r="I528" t="s">
        <v>54</v>
      </c>
      <c r="J528" t="s">
        <v>159</v>
      </c>
      <c r="K528" t="s">
        <v>1016</v>
      </c>
      <c r="L528">
        <v>100883254</v>
      </c>
      <c r="M528" t="s">
        <v>1605</v>
      </c>
      <c r="N528" t="s">
        <v>47</v>
      </c>
      <c r="O528" t="s">
        <v>47</v>
      </c>
      <c r="P528" s="1">
        <v>42887</v>
      </c>
      <c r="Q528" t="s">
        <v>997</v>
      </c>
      <c r="R528">
        <v>480</v>
      </c>
      <c r="S528" t="s">
        <v>998</v>
      </c>
      <c r="T528" t="s">
        <v>999</v>
      </c>
      <c r="U528" t="s">
        <v>1819</v>
      </c>
      <c r="V528">
        <v>1</v>
      </c>
      <c r="W528" t="e">
        <f>VLOOKUP(U528,T1.Unique.Delivery!$AQ$2:$AW$2720,COLUMNS(T1.Unique.Delivery!$AQ$2701:$AW$2701),0)</f>
        <v>#N/A</v>
      </c>
    </row>
    <row r="529" spans="1:23" x14ac:dyDescent="0.3">
      <c r="A529" t="s">
        <v>1820</v>
      </c>
      <c r="B529" t="s">
        <v>1821</v>
      </c>
      <c r="C529" t="s">
        <v>1822</v>
      </c>
      <c r="D529" t="s">
        <v>84</v>
      </c>
      <c r="E529" t="s">
        <v>1823</v>
      </c>
      <c r="F529" t="s">
        <v>1824</v>
      </c>
      <c r="G529" t="s">
        <v>84</v>
      </c>
      <c r="H529" t="s">
        <v>1006</v>
      </c>
      <c r="I529" t="s">
        <v>54</v>
      </c>
      <c r="J529" t="s">
        <v>66</v>
      </c>
      <c r="K529" t="s">
        <v>1007</v>
      </c>
      <c r="L529">
        <v>100964794</v>
      </c>
      <c r="M529" t="s">
        <v>1825</v>
      </c>
      <c r="N529" t="s">
        <v>47</v>
      </c>
      <c r="O529" t="s">
        <v>47</v>
      </c>
      <c r="P529" s="1">
        <v>42381</v>
      </c>
      <c r="Q529" t="s">
        <v>997</v>
      </c>
      <c r="R529">
        <v>576.55999999999995</v>
      </c>
      <c r="S529" t="s">
        <v>998</v>
      </c>
      <c r="T529" t="s">
        <v>999</v>
      </c>
      <c r="U529" t="s">
        <v>1826</v>
      </c>
      <c r="V529">
        <v>1</v>
      </c>
      <c r="W529" t="e">
        <f>VLOOKUP(U529,T1.Unique.Delivery!$AQ$2:$AW$2720,COLUMNS(T1.Unique.Delivery!$AQ$2701:$AW$2701),0)</f>
        <v>#N/A</v>
      </c>
    </row>
    <row r="530" spans="1:23" x14ac:dyDescent="0.3">
      <c r="A530" t="s">
        <v>1820</v>
      </c>
      <c r="B530" t="s">
        <v>1821</v>
      </c>
      <c r="C530" t="s">
        <v>1822</v>
      </c>
      <c r="D530" t="s">
        <v>84</v>
      </c>
      <c r="E530" t="s">
        <v>1823</v>
      </c>
      <c r="F530" t="s">
        <v>1824</v>
      </c>
      <c r="G530" t="s">
        <v>84</v>
      </c>
      <c r="H530" t="s">
        <v>1006</v>
      </c>
      <c r="I530" t="s">
        <v>54</v>
      </c>
      <c r="J530" t="s">
        <v>1827</v>
      </c>
      <c r="K530" t="s">
        <v>993</v>
      </c>
      <c r="L530">
        <v>100964794</v>
      </c>
      <c r="M530" t="s">
        <v>1825</v>
      </c>
      <c r="N530" t="s">
        <v>47</v>
      </c>
      <c r="O530" t="s">
        <v>47</v>
      </c>
      <c r="P530" s="1">
        <v>42381</v>
      </c>
      <c r="Q530" t="s">
        <v>997</v>
      </c>
      <c r="R530">
        <v>813.33</v>
      </c>
      <c r="S530" t="s">
        <v>998</v>
      </c>
      <c r="T530" t="s">
        <v>999</v>
      </c>
      <c r="U530" t="s">
        <v>1828</v>
      </c>
      <c r="V530">
        <v>1</v>
      </c>
      <c r="W530" t="e">
        <f>VLOOKUP(U530,T1.Unique.Delivery!$AQ$2:$AW$2720,COLUMNS(T1.Unique.Delivery!$AQ$2701:$AW$2701),0)</f>
        <v>#N/A</v>
      </c>
    </row>
    <row r="531" spans="1:23" x14ac:dyDescent="0.3">
      <c r="A531" t="s">
        <v>1820</v>
      </c>
      <c r="B531" t="s">
        <v>1821</v>
      </c>
      <c r="C531" t="s">
        <v>1822</v>
      </c>
      <c r="D531" t="s">
        <v>84</v>
      </c>
      <c r="E531" t="s">
        <v>1823</v>
      </c>
      <c r="F531" t="s">
        <v>1824</v>
      </c>
      <c r="G531" t="s">
        <v>84</v>
      </c>
      <c r="H531" t="s">
        <v>1006</v>
      </c>
      <c r="I531" t="s">
        <v>54</v>
      </c>
      <c r="J531" t="s">
        <v>129</v>
      </c>
      <c r="K531" t="s">
        <v>1012</v>
      </c>
      <c r="L531">
        <v>100964794</v>
      </c>
      <c r="M531" t="s">
        <v>1825</v>
      </c>
      <c r="N531" t="s">
        <v>47</v>
      </c>
      <c r="O531" t="s">
        <v>47</v>
      </c>
      <c r="P531" s="1">
        <v>42381</v>
      </c>
      <c r="Q531" t="s">
        <v>997</v>
      </c>
      <c r="R531">
        <v>500.39</v>
      </c>
      <c r="S531" t="s">
        <v>998</v>
      </c>
      <c r="T531" t="s">
        <v>999</v>
      </c>
      <c r="U531" t="s">
        <v>1829</v>
      </c>
      <c r="V531">
        <v>1</v>
      </c>
      <c r="W531" t="e">
        <f>VLOOKUP(U531,T1.Unique.Delivery!$AQ$2:$AW$2720,COLUMNS(T1.Unique.Delivery!$AQ$2701:$AW$2701),0)</f>
        <v>#N/A</v>
      </c>
    </row>
    <row r="532" spans="1:23" x14ac:dyDescent="0.3">
      <c r="A532" t="s">
        <v>1820</v>
      </c>
      <c r="B532" t="s">
        <v>1821</v>
      </c>
      <c r="C532" t="s">
        <v>1822</v>
      </c>
      <c r="D532" t="s">
        <v>84</v>
      </c>
      <c r="E532" t="s">
        <v>1823</v>
      </c>
      <c r="F532" t="s">
        <v>1824</v>
      </c>
      <c r="G532" t="s">
        <v>84</v>
      </c>
      <c r="H532" t="s">
        <v>1006</v>
      </c>
      <c r="I532" t="s">
        <v>54</v>
      </c>
      <c r="J532" t="s">
        <v>129</v>
      </c>
      <c r="K532" t="s">
        <v>1012</v>
      </c>
      <c r="L532">
        <v>101127468</v>
      </c>
      <c r="M532" t="s">
        <v>1830</v>
      </c>
      <c r="N532" t="s">
        <v>47</v>
      </c>
      <c r="O532" t="s">
        <v>47</v>
      </c>
      <c r="P532" s="1">
        <v>42738</v>
      </c>
      <c r="Q532" t="s">
        <v>997</v>
      </c>
      <c r="R532">
        <v>571.42999999999995</v>
      </c>
      <c r="S532" t="s">
        <v>998</v>
      </c>
      <c r="T532" t="s">
        <v>999</v>
      </c>
      <c r="U532" t="s">
        <v>1831</v>
      </c>
      <c r="V532">
        <v>1</v>
      </c>
      <c r="W532" t="e">
        <f>VLOOKUP(U532,T1.Unique.Delivery!$AQ$2:$AW$2720,COLUMNS(T1.Unique.Delivery!$AQ$2701:$AW$2701),0)</f>
        <v>#N/A</v>
      </c>
    </row>
    <row r="533" spans="1:23" x14ac:dyDescent="0.3">
      <c r="A533" t="s">
        <v>1820</v>
      </c>
      <c r="B533" t="s">
        <v>1821</v>
      </c>
      <c r="C533" t="s">
        <v>1822</v>
      </c>
      <c r="D533" t="s">
        <v>84</v>
      </c>
      <c r="E533" t="s">
        <v>1823</v>
      </c>
      <c r="F533" t="s">
        <v>1824</v>
      </c>
      <c r="G533" t="s">
        <v>84</v>
      </c>
      <c r="H533" t="s">
        <v>1006</v>
      </c>
      <c r="I533" t="s">
        <v>54</v>
      </c>
      <c r="J533" t="s">
        <v>129</v>
      </c>
      <c r="K533" t="s">
        <v>1012</v>
      </c>
      <c r="L533">
        <v>101133767</v>
      </c>
      <c r="M533" t="s">
        <v>1832</v>
      </c>
      <c r="N533" t="s">
        <v>47</v>
      </c>
      <c r="O533" t="s">
        <v>47</v>
      </c>
      <c r="P533" t="s">
        <v>1833</v>
      </c>
      <c r="Q533" t="s">
        <v>997</v>
      </c>
      <c r="R533">
        <v>820</v>
      </c>
      <c r="S533" t="s">
        <v>998</v>
      </c>
      <c r="T533" t="s">
        <v>999</v>
      </c>
      <c r="U533" t="s">
        <v>1834</v>
      </c>
      <c r="V533">
        <v>1</v>
      </c>
      <c r="W533" t="e">
        <f>VLOOKUP(U533,T1.Unique.Delivery!$AQ$2:$AW$2720,COLUMNS(T1.Unique.Delivery!$AQ$2701:$AW$2701),0)</f>
        <v>#N/A</v>
      </c>
    </row>
    <row r="534" spans="1:23" x14ac:dyDescent="0.3">
      <c r="A534" t="s">
        <v>1820</v>
      </c>
      <c r="B534" t="s">
        <v>1821</v>
      </c>
      <c r="C534" t="s">
        <v>1822</v>
      </c>
      <c r="D534" t="s">
        <v>84</v>
      </c>
      <c r="E534" t="s">
        <v>1823</v>
      </c>
      <c r="F534" t="s">
        <v>1824</v>
      </c>
      <c r="G534" t="s">
        <v>84</v>
      </c>
      <c r="H534" t="s">
        <v>1006</v>
      </c>
      <c r="I534" t="s">
        <v>54</v>
      </c>
      <c r="J534" t="s">
        <v>80</v>
      </c>
      <c r="K534" t="s">
        <v>1014</v>
      </c>
      <c r="L534">
        <v>100964794</v>
      </c>
      <c r="M534" t="s">
        <v>1825</v>
      </c>
      <c r="N534" t="s">
        <v>47</v>
      </c>
      <c r="O534" t="s">
        <v>47</v>
      </c>
      <c r="P534" s="1">
        <v>42381</v>
      </c>
      <c r="Q534" t="s">
        <v>997</v>
      </c>
      <c r="R534">
        <v>552.25</v>
      </c>
      <c r="S534" t="s">
        <v>998</v>
      </c>
      <c r="T534" t="s">
        <v>999</v>
      </c>
      <c r="U534" t="s">
        <v>1835</v>
      </c>
      <c r="V534">
        <v>1</v>
      </c>
      <c r="W534" t="e">
        <f>VLOOKUP(U534,T1.Unique.Delivery!$AQ$2:$AW$2720,COLUMNS(T1.Unique.Delivery!$AQ$2701:$AW$2701),0)</f>
        <v>#N/A</v>
      </c>
    </row>
    <row r="535" spans="1:23" x14ac:dyDescent="0.3">
      <c r="A535" t="s">
        <v>1820</v>
      </c>
      <c r="B535" t="s">
        <v>1821</v>
      </c>
      <c r="C535" t="s">
        <v>1822</v>
      </c>
      <c r="D535" t="s">
        <v>84</v>
      </c>
      <c r="E535" t="s">
        <v>1823</v>
      </c>
      <c r="F535" t="s">
        <v>1824</v>
      </c>
      <c r="G535" t="s">
        <v>84</v>
      </c>
      <c r="H535" t="s">
        <v>1006</v>
      </c>
      <c r="I535" t="s">
        <v>54</v>
      </c>
      <c r="J535" t="s">
        <v>80</v>
      </c>
      <c r="K535" t="s">
        <v>1014</v>
      </c>
      <c r="L535">
        <v>101127468</v>
      </c>
      <c r="M535" t="s">
        <v>1830</v>
      </c>
      <c r="N535" t="s">
        <v>47</v>
      </c>
      <c r="O535" t="s">
        <v>47</v>
      </c>
      <c r="P535" s="1">
        <v>42738</v>
      </c>
      <c r="Q535" t="s">
        <v>997</v>
      </c>
      <c r="R535">
        <v>642.86</v>
      </c>
      <c r="S535" t="s">
        <v>998</v>
      </c>
      <c r="T535" t="s">
        <v>999</v>
      </c>
      <c r="U535" t="s">
        <v>1836</v>
      </c>
      <c r="V535">
        <v>1</v>
      </c>
      <c r="W535" t="e">
        <f>VLOOKUP(U535,T1.Unique.Delivery!$AQ$2:$AW$2720,COLUMNS(T1.Unique.Delivery!$AQ$2701:$AW$2701),0)</f>
        <v>#N/A</v>
      </c>
    </row>
    <row r="536" spans="1:23" x14ac:dyDescent="0.3">
      <c r="A536" t="s">
        <v>1820</v>
      </c>
      <c r="B536" t="s">
        <v>1821</v>
      </c>
      <c r="C536" t="s">
        <v>1822</v>
      </c>
      <c r="D536" t="s">
        <v>84</v>
      </c>
      <c r="E536" t="s">
        <v>1823</v>
      </c>
      <c r="F536" t="s">
        <v>1824</v>
      </c>
      <c r="G536" t="s">
        <v>84</v>
      </c>
      <c r="H536" t="s">
        <v>1006</v>
      </c>
      <c r="I536" t="s">
        <v>54</v>
      </c>
      <c r="J536" t="s">
        <v>80</v>
      </c>
      <c r="K536" t="s">
        <v>1014</v>
      </c>
      <c r="L536">
        <v>101133767</v>
      </c>
      <c r="M536" t="s">
        <v>1832</v>
      </c>
      <c r="N536" t="s">
        <v>47</v>
      </c>
      <c r="O536" t="s">
        <v>47</v>
      </c>
      <c r="P536" t="s">
        <v>1833</v>
      </c>
      <c r="Q536" t="s">
        <v>997</v>
      </c>
      <c r="R536">
        <v>980</v>
      </c>
      <c r="S536" t="s">
        <v>998</v>
      </c>
      <c r="T536" t="s">
        <v>999</v>
      </c>
      <c r="U536" t="s">
        <v>1837</v>
      </c>
      <c r="V536">
        <v>1</v>
      </c>
      <c r="W536" t="e">
        <f>VLOOKUP(U536,T1.Unique.Delivery!$AQ$2:$AW$2720,COLUMNS(T1.Unique.Delivery!$AQ$2701:$AW$2701),0)</f>
        <v>#N/A</v>
      </c>
    </row>
    <row r="537" spans="1:23" x14ac:dyDescent="0.3">
      <c r="A537" t="s">
        <v>1820</v>
      </c>
      <c r="B537" t="s">
        <v>1821</v>
      </c>
      <c r="C537" t="s">
        <v>1822</v>
      </c>
      <c r="D537" t="s">
        <v>84</v>
      </c>
      <c r="E537" t="s">
        <v>1838</v>
      </c>
      <c r="F537" t="s">
        <v>1839</v>
      </c>
      <c r="G537" t="s">
        <v>71</v>
      </c>
      <c r="H537" t="s">
        <v>1006</v>
      </c>
      <c r="I537" t="s">
        <v>54</v>
      </c>
      <c r="J537" t="s">
        <v>66</v>
      </c>
      <c r="K537" t="s">
        <v>1007</v>
      </c>
      <c r="L537">
        <v>100935231</v>
      </c>
      <c r="M537" t="s">
        <v>1840</v>
      </c>
      <c r="N537" t="s">
        <v>47</v>
      </c>
      <c r="O537" t="s">
        <v>47</v>
      </c>
      <c r="P537" s="1">
        <v>42377</v>
      </c>
      <c r="Q537" t="s">
        <v>997</v>
      </c>
      <c r="R537">
        <v>2815.61</v>
      </c>
      <c r="S537" t="s">
        <v>998</v>
      </c>
      <c r="T537" t="s">
        <v>999</v>
      </c>
      <c r="U537" t="s">
        <v>1841</v>
      </c>
      <c r="V537">
        <v>1</v>
      </c>
      <c r="W537" t="e">
        <f>VLOOKUP(U537,T1.Unique.Delivery!$AQ$2:$AW$2720,COLUMNS(T1.Unique.Delivery!$AQ$2701:$AW$2701),0)</f>
        <v>#N/A</v>
      </c>
    </row>
    <row r="538" spans="1:23" x14ac:dyDescent="0.3">
      <c r="A538" t="s">
        <v>1820</v>
      </c>
      <c r="B538" t="s">
        <v>1821</v>
      </c>
      <c r="C538" t="s">
        <v>1822</v>
      </c>
      <c r="D538" t="s">
        <v>84</v>
      </c>
      <c r="E538" t="s">
        <v>1838</v>
      </c>
      <c r="F538" t="s">
        <v>1839</v>
      </c>
      <c r="G538" t="s">
        <v>71</v>
      </c>
      <c r="H538" t="s">
        <v>1006</v>
      </c>
      <c r="I538" t="s">
        <v>54</v>
      </c>
      <c r="J538" t="s">
        <v>66</v>
      </c>
      <c r="K538" t="s">
        <v>1007</v>
      </c>
      <c r="L538">
        <v>100964794</v>
      </c>
      <c r="M538" t="s">
        <v>1825</v>
      </c>
      <c r="N538" t="s">
        <v>47</v>
      </c>
      <c r="O538" t="s">
        <v>47</v>
      </c>
      <c r="P538" s="1">
        <v>42381</v>
      </c>
      <c r="Q538" t="s">
        <v>997</v>
      </c>
      <c r="R538">
        <v>2406.25</v>
      </c>
      <c r="S538" t="s">
        <v>998</v>
      </c>
      <c r="T538" t="s">
        <v>999</v>
      </c>
      <c r="U538" t="s">
        <v>1842</v>
      </c>
      <c r="V538">
        <v>1</v>
      </c>
      <c r="W538" t="e">
        <f>VLOOKUP(U538,T1.Unique.Delivery!$AQ$2:$AW$2720,COLUMNS(T1.Unique.Delivery!$AQ$2701:$AW$2701),0)</f>
        <v>#N/A</v>
      </c>
    </row>
    <row r="539" spans="1:23" x14ac:dyDescent="0.3">
      <c r="A539" t="s">
        <v>1820</v>
      </c>
      <c r="B539" t="s">
        <v>1821</v>
      </c>
      <c r="C539" t="s">
        <v>1822</v>
      </c>
      <c r="D539" t="s">
        <v>84</v>
      </c>
      <c r="E539" t="s">
        <v>1838</v>
      </c>
      <c r="F539" t="s">
        <v>1839</v>
      </c>
      <c r="G539" t="s">
        <v>71</v>
      </c>
      <c r="H539" t="s">
        <v>1006</v>
      </c>
      <c r="I539" t="s">
        <v>54</v>
      </c>
      <c r="J539" t="s">
        <v>66</v>
      </c>
      <c r="K539" t="s">
        <v>1007</v>
      </c>
      <c r="L539">
        <v>101127468</v>
      </c>
      <c r="M539" t="s">
        <v>1830</v>
      </c>
      <c r="N539" t="s">
        <v>47</v>
      </c>
      <c r="O539" t="s">
        <v>47</v>
      </c>
      <c r="P539" s="1">
        <v>42738</v>
      </c>
      <c r="Q539" t="s">
        <v>997</v>
      </c>
      <c r="R539">
        <v>3920</v>
      </c>
      <c r="S539" t="s">
        <v>998</v>
      </c>
      <c r="T539" t="s">
        <v>999</v>
      </c>
      <c r="U539" t="s">
        <v>1843</v>
      </c>
      <c r="V539">
        <v>1</v>
      </c>
      <c r="W539" t="e">
        <f>VLOOKUP(U539,T1.Unique.Delivery!$AQ$2:$AW$2720,COLUMNS(T1.Unique.Delivery!$AQ$2701:$AW$2701),0)</f>
        <v>#N/A</v>
      </c>
    </row>
    <row r="540" spans="1:23" x14ac:dyDescent="0.3">
      <c r="A540" t="s">
        <v>1820</v>
      </c>
      <c r="B540" t="s">
        <v>1821</v>
      </c>
      <c r="C540" t="s">
        <v>1822</v>
      </c>
      <c r="D540" t="s">
        <v>84</v>
      </c>
      <c r="E540" t="s">
        <v>1838</v>
      </c>
      <c r="F540" t="s">
        <v>1839</v>
      </c>
      <c r="G540" t="s">
        <v>71</v>
      </c>
      <c r="H540" t="s">
        <v>1006</v>
      </c>
      <c r="I540" t="s">
        <v>54</v>
      </c>
      <c r="J540" t="s">
        <v>66</v>
      </c>
      <c r="K540" t="s">
        <v>1007</v>
      </c>
      <c r="L540">
        <v>101133767</v>
      </c>
      <c r="M540" t="s">
        <v>1832</v>
      </c>
      <c r="N540" t="s">
        <v>47</v>
      </c>
      <c r="O540" t="s">
        <v>47</v>
      </c>
      <c r="P540" t="s">
        <v>1833</v>
      </c>
      <c r="Q540" t="s">
        <v>997</v>
      </c>
      <c r="R540">
        <v>2780</v>
      </c>
      <c r="S540" t="s">
        <v>998</v>
      </c>
      <c r="T540" t="s">
        <v>999</v>
      </c>
      <c r="U540" t="s">
        <v>1844</v>
      </c>
      <c r="V540">
        <v>1</v>
      </c>
      <c r="W540" t="e">
        <f>VLOOKUP(U540,T1.Unique.Delivery!$AQ$2:$AW$2720,COLUMNS(T1.Unique.Delivery!$AQ$2701:$AW$2701),0)</f>
        <v>#N/A</v>
      </c>
    </row>
    <row r="541" spans="1:23" x14ac:dyDescent="0.3">
      <c r="A541" t="s">
        <v>1820</v>
      </c>
      <c r="B541" t="s">
        <v>1821</v>
      </c>
      <c r="C541" t="s">
        <v>1822</v>
      </c>
      <c r="D541" t="s">
        <v>84</v>
      </c>
      <c r="E541" t="s">
        <v>1838</v>
      </c>
      <c r="F541" t="s">
        <v>1839</v>
      </c>
      <c r="G541" t="s">
        <v>71</v>
      </c>
      <c r="H541" t="s">
        <v>1006</v>
      </c>
      <c r="I541" t="s">
        <v>54</v>
      </c>
      <c r="J541" t="s">
        <v>1827</v>
      </c>
      <c r="K541" t="s">
        <v>993</v>
      </c>
      <c r="L541">
        <v>100935231</v>
      </c>
      <c r="M541" t="s">
        <v>1840</v>
      </c>
      <c r="N541" t="s">
        <v>47</v>
      </c>
      <c r="O541" t="s">
        <v>47</v>
      </c>
      <c r="P541" s="1">
        <v>42377</v>
      </c>
      <c r="Q541" t="s">
        <v>997</v>
      </c>
      <c r="R541">
        <v>3899.5</v>
      </c>
      <c r="S541" t="s">
        <v>998</v>
      </c>
      <c r="T541" t="s">
        <v>999</v>
      </c>
      <c r="U541" t="s">
        <v>1845</v>
      </c>
      <c r="V541">
        <v>1</v>
      </c>
      <c r="W541" t="e">
        <f>VLOOKUP(U541,T1.Unique.Delivery!$AQ$2:$AW$2720,COLUMNS(T1.Unique.Delivery!$AQ$2701:$AW$2701),0)</f>
        <v>#N/A</v>
      </c>
    </row>
    <row r="542" spans="1:23" x14ac:dyDescent="0.3">
      <c r="A542" t="s">
        <v>1820</v>
      </c>
      <c r="B542" t="s">
        <v>1821</v>
      </c>
      <c r="C542" t="s">
        <v>1822</v>
      </c>
      <c r="D542" t="s">
        <v>84</v>
      </c>
      <c r="E542" t="s">
        <v>1838</v>
      </c>
      <c r="F542" t="s">
        <v>1839</v>
      </c>
      <c r="G542" t="s">
        <v>71</v>
      </c>
      <c r="H542" t="s">
        <v>1006</v>
      </c>
      <c r="I542" t="s">
        <v>54</v>
      </c>
      <c r="J542" t="s">
        <v>129</v>
      </c>
      <c r="K542" t="s">
        <v>1012</v>
      </c>
      <c r="L542">
        <v>100935231</v>
      </c>
      <c r="M542" t="s">
        <v>1840</v>
      </c>
      <c r="N542" t="s">
        <v>47</v>
      </c>
      <c r="O542" t="s">
        <v>47</v>
      </c>
      <c r="P542" s="1">
        <v>42377</v>
      </c>
      <c r="Q542" t="s">
        <v>997</v>
      </c>
      <c r="R542">
        <v>1974.8</v>
      </c>
      <c r="S542" t="s">
        <v>998</v>
      </c>
      <c r="T542" t="s">
        <v>999</v>
      </c>
      <c r="U542" t="s">
        <v>1846</v>
      </c>
      <c r="V542">
        <v>1</v>
      </c>
      <c r="W542" t="e">
        <f>VLOOKUP(U542,T1.Unique.Delivery!$AQ$2:$AW$2720,COLUMNS(T1.Unique.Delivery!$AQ$2701:$AW$2701),0)</f>
        <v>#N/A</v>
      </c>
    </row>
    <row r="543" spans="1:23" x14ac:dyDescent="0.3">
      <c r="A543" t="s">
        <v>1820</v>
      </c>
      <c r="B543" t="s">
        <v>1821</v>
      </c>
      <c r="C543" t="s">
        <v>1822</v>
      </c>
      <c r="D543" t="s">
        <v>84</v>
      </c>
      <c r="E543" t="s">
        <v>1838</v>
      </c>
      <c r="F543" t="s">
        <v>1839</v>
      </c>
      <c r="G543" t="s">
        <v>71</v>
      </c>
      <c r="H543" t="s">
        <v>1006</v>
      </c>
      <c r="I543" t="s">
        <v>54</v>
      </c>
      <c r="J543" t="s">
        <v>129</v>
      </c>
      <c r="K543" t="s">
        <v>1012</v>
      </c>
      <c r="L543">
        <v>100964794</v>
      </c>
      <c r="M543" t="s">
        <v>1825</v>
      </c>
      <c r="N543" t="s">
        <v>47</v>
      </c>
      <c r="O543" t="s">
        <v>47</v>
      </c>
      <c r="P543" s="1">
        <v>42381</v>
      </c>
      <c r="Q543" t="s">
        <v>997</v>
      </c>
      <c r="R543">
        <v>1519.36</v>
      </c>
      <c r="S543" t="s">
        <v>998</v>
      </c>
      <c r="T543" t="s">
        <v>999</v>
      </c>
      <c r="U543" t="s">
        <v>1847</v>
      </c>
      <c r="V543">
        <v>1</v>
      </c>
      <c r="W543" t="e">
        <f>VLOOKUP(U543,T1.Unique.Delivery!$AQ$2:$AW$2720,COLUMNS(T1.Unique.Delivery!$AQ$2701:$AW$2701),0)</f>
        <v>#N/A</v>
      </c>
    </row>
    <row r="544" spans="1:23" x14ac:dyDescent="0.3">
      <c r="A544" t="s">
        <v>1820</v>
      </c>
      <c r="B544" t="s">
        <v>1821</v>
      </c>
      <c r="C544" t="s">
        <v>1822</v>
      </c>
      <c r="D544" t="s">
        <v>84</v>
      </c>
      <c r="E544" t="s">
        <v>1838</v>
      </c>
      <c r="F544" t="s">
        <v>1839</v>
      </c>
      <c r="G544" t="s">
        <v>71</v>
      </c>
      <c r="H544" t="s">
        <v>1006</v>
      </c>
      <c r="I544" t="s">
        <v>54</v>
      </c>
      <c r="J544" t="s">
        <v>129</v>
      </c>
      <c r="K544" t="s">
        <v>1012</v>
      </c>
      <c r="L544">
        <v>101127468</v>
      </c>
      <c r="M544" t="s">
        <v>1830</v>
      </c>
      <c r="N544" t="s">
        <v>47</v>
      </c>
      <c r="O544" t="s">
        <v>47</v>
      </c>
      <c r="P544" s="1">
        <v>42738</v>
      </c>
      <c r="Q544" t="s">
        <v>997</v>
      </c>
      <c r="R544">
        <v>1450</v>
      </c>
      <c r="S544" t="s">
        <v>998</v>
      </c>
      <c r="T544" t="s">
        <v>999</v>
      </c>
      <c r="U544" t="s">
        <v>1848</v>
      </c>
      <c r="V544">
        <v>1</v>
      </c>
      <c r="W544" t="e">
        <f>VLOOKUP(U544,T1.Unique.Delivery!$AQ$2:$AW$2720,COLUMNS(T1.Unique.Delivery!$AQ$2701:$AW$2701),0)</f>
        <v>#N/A</v>
      </c>
    </row>
    <row r="545" spans="1:23" x14ac:dyDescent="0.3">
      <c r="A545" t="s">
        <v>1820</v>
      </c>
      <c r="B545" t="s">
        <v>1821</v>
      </c>
      <c r="C545" t="s">
        <v>1822</v>
      </c>
      <c r="D545" t="s">
        <v>84</v>
      </c>
      <c r="E545" t="s">
        <v>1838</v>
      </c>
      <c r="F545" t="s">
        <v>1839</v>
      </c>
      <c r="G545" t="s">
        <v>71</v>
      </c>
      <c r="H545" t="s">
        <v>1006</v>
      </c>
      <c r="I545" t="s">
        <v>54</v>
      </c>
      <c r="J545" t="s">
        <v>129</v>
      </c>
      <c r="K545" t="s">
        <v>1012</v>
      </c>
      <c r="L545">
        <v>101133767</v>
      </c>
      <c r="M545" t="s">
        <v>1832</v>
      </c>
      <c r="N545" t="s">
        <v>47</v>
      </c>
      <c r="O545" t="s">
        <v>47</v>
      </c>
      <c r="P545" t="s">
        <v>1833</v>
      </c>
      <c r="Q545" t="s">
        <v>997</v>
      </c>
      <c r="R545">
        <v>1950</v>
      </c>
      <c r="S545" t="s">
        <v>998</v>
      </c>
      <c r="T545" t="s">
        <v>999</v>
      </c>
      <c r="U545" t="s">
        <v>1849</v>
      </c>
      <c r="V545">
        <v>1</v>
      </c>
      <c r="W545" t="e">
        <f>VLOOKUP(U545,T1.Unique.Delivery!$AQ$2:$AW$2720,COLUMNS(T1.Unique.Delivery!$AQ$2701:$AW$2701),0)</f>
        <v>#N/A</v>
      </c>
    </row>
    <row r="546" spans="1:23" x14ac:dyDescent="0.3">
      <c r="A546" t="s">
        <v>1820</v>
      </c>
      <c r="B546" t="s">
        <v>1821</v>
      </c>
      <c r="C546" t="s">
        <v>1822</v>
      </c>
      <c r="D546" t="s">
        <v>84</v>
      </c>
      <c r="E546" t="s">
        <v>1838</v>
      </c>
      <c r="F546" t="s">
        <v>1839</v>
      </c>
      <c r="G546" t="s">
        <v>71</v>
      </c>
      <c r="H546" t="s">
        <v>1006</v>
      </c>
      <c r="I546" t="s">
        <v>54</v>
      </c>
      <c r="J546" t="s">
        <v>80</v>
      </c>
      <c r="K546" t="s">
        <v>1014</v>
      </c>
      <c r="L546">
        <v>100935231</v>
      </c>
      <c r="M546" t="s">
        <v>1840</v>
      </c>
      <c r="N546" t="s">
        <v>47</v>
      </c>
      <c r="O546" t="s">
        <v>47</v>
      </c>
      <c r="P546" s="1">
        <v>42377</v>
      </c>
      <c r="Q546" t="s">
        <v>997</v>
      </c>
      <c r="R546">
        <v>2421.2399999999998</v>
      </c>
      <c r="S546" t="s">
        <v>998</v>
      </c>
      <c r="T546" t="s">
        <v>999</v>
      </c>
      <c r="U546" t="s">
        <v>1850</v>
      </c>
      <c r="V546">
        <v>1</v>
      </c>
      <c r="W546" t="e">
        <f>VLOOKUP(U546,T1.Unique.Delivery!$AQ$2:$AW$2720,COLUMNS(T1.Unique.Delivery!$AQ$2701:$AW$2701),0)</f>
        <v>#N/A</v>
      </c>
    </row>
    <row r="547" spans="1:23" x14ac:dyDescent="0.3">
      <c r="A547" t="s">
        <v>1820</v>
      </c>
      <c r="B547" t="s">
        <v>1821</v>
      </c>
      <c r="C547" t="s">
        <v>1822</v>
      </c>
      <c r="D547" t="s">
        <v>84</v>
      </c>
      <c r="E547" t="s">
        <v>1838</v>
      </c>
      <c r="F547" t="s">
        <v>1839</v>
      </c>
      <c r="G547" t="s">
        <v>71</v>
      </c>
      <c r="H547" t="s">
        <v>1006</v>
      </c>
      <c r="I547" t="s">
        <v>54</v>
      </c>
      <c r="J547" t="s">
        <v>80</v>
      </c>
      <c r="K547" t="s">
        <v>1014</v>
      </c>
      <c r="L547">
        <v>100964794</v>
      </c>
      <c r="M547" t="s">
        <v>1825</v>
      </c>
      <c r="N547" t="s">
        <v>47</v>
      </c>
      <c r="O547" t="s">
        <v>47</v>
      </c>
      <c r="P547" s="1">
        <v>42381</v>
      </c>
      <c r="Q547" t="s">
        <v>997</v>
      </c>
      <c r="R547">
        <v>2117.98</v>
      </c>
      <c r="S547" t="s">
        <v>998</v>
      </c>
      <c r="T547" t="s">
        <v>999</v>
      </c>
      <c r="U547" t="s">
        <v>1851</v>
      </c>
      <c r="V547">
        <v>1</v>
      </c>
      <c r="W547" t="e">
        <f>VLOOKUP(U547,T1.Unique.Delivery!$AQ$2:$AW$2720,COLUMNS(T1.Unique.Delivery!$AQ$2701:$AW$2701),0)</f>
        <v>#N/A</v>
      </c>
    </row>
    <row r="548" spans="1:23" x14ac:dyDescent="0.3">
      <c r="A548" t="s">
        <v>1820</v>
      </c>
      <c r="B548" t="s">
        <v>1821</v>
      </c>
      <c r="C548" t="s">
        <v>1822</v>
      </c>
      <c r="D548" t="s">
        <v>84</v>
      </c>
      <c r="E548" t="s">
        <v>1838</v>
      </c>
      <c r="F548" t="s">
        <v>1839</v>
      </c>
      <c r="G548" t="s">
        <v>71</v>
      </c>
      <c r="H548" t="s">
        <v>1006</v>
      </c>
      <c r="I548" t="s">
        <v>54</v>
      </c>
      <c r="J548" t="s">
        <v>80</v>
      </c>
      <c r="K548" t="s">
        <v>1014</v>
      </c>
      <c r="L548">
        <v>101127468</v>
      </c>
      <c r="M548" t="s">
        <v>1830</v>
      </c>
      <c r="N548" t="s">
        <v>47</v>
      </c>
      <c r="O548" t="s">
        <v>47</v>
      </c>
      <c r="P548" s="1">
        <v>42738</v>
      </c>
      <c r="Q548" t="s">
        <v>997</v>
      </c>
      <c r="R548">
        <v>1685.71</v>
      </c>
      <c r="S548" t="s">
        <v>998</v>
      </c>
      <c r="T548" t="s">
        <v>999</v>
      </c>
      <c r="U548" t="s">
        <v>1852</v>
      </c>
      <c r="V548">
        <v>1</v>
      </c>
      <c r="W548" t="e">
        <f>VLOOKUP(U548,T1.Unique.Delivery!$AQ$2:$AW$2720,COLUMNS(T1.Unique.Delivery!$AQ$2701:$AW$2701),0)</f>
        <v>#N/A</v>
      </c>
    </row>
    <row r="549" spans="1:23" x14ac:dyDescent="0.3">
      <c r="A549" t="s">
        <v>1820</v>
      </c>
      <c r="B549" t="s">
        <v>1821</v>
      </c>
      <c r="C549" t="s">
        <v>1822</v>
      </c>
      <c r="D549" t="s">
        <v>84</v>
      </c>
      <c r="E549" t="s">
        <v>1838</v>
      </c>
      <c r="F549" t="s">
        <v>1839</v>
      </c>
      <c r="G549" t="s">
        <v>71</v>
      </c>
      <c r="H549" t="s">
        <v>1006</v>
      </c>
      <c r="I549" t="s">
        <v>54</v>
      </c>
      <c r="J549" t="s">
        <v>80</v>
      </c>
      <c r="K549" t="s">
        <v>1014</v>
      </c>
      <c r="L549">
        <v>101133767</v>
      </c>
      <c r="M549" t="s">
        <v>1832</v>
      </c>
      <c r="N549" t="s">
        <v>47</v>
      </c>
      <c r="O549" t="s">
        <v>47</v>
      </c>
      <c r="P549" t="s">
        <v>1833</v>
      </c>
      <c r="Q549" t="s">
        <v>997</v>
      </c>
      <c r="R549">
        <v>2320</v>
      </c>
      <c r="S549" t="s">
        <v>998</v>
      </c>
      <c r="T549" t="s">
        <v>999</v>
      </c>
      <c r="U549" t="s">
        <v>1853</v>
      </c>
      <c r="V549">
        <v>1</v>
      </c>
      <c r="W549" t="e">
        <f>VLOOKUP(U549,T1.Unique.Delivery!$AQ$2:$AW$2720,COLUMNS(T1.Unique.Delivery!$AQ$2701:$AW$2701),0)</f>
        <v>#N/A</v>
      </c>
    </row>
    <row r="550" spans="1:23" x14ac:dyDescent="0.3">
      <c r="A550" t="s">
        <v>1820</v>
      </c>
      <c r="B550" t="s">
        <v>1821</v>
      </c>
      <c r="C550" t="s">
        <v>1822</v>
      </c>
      <c r="D550" t="s">
        <v>84</v>
      </c>
      <c r="E550" t="s">
        <v>1854</v>
      </c>
      <c r="F550" t="s">
        <v>1855</v>
      </c>
      <c r="G550" t="s">
        <v>107</v>
      </c>
      <c r="H550" t="s">
        <v>1006</v>
      </c>
      <c r="I550" t="s">
        <v>54</v>
      </c>
      <c r="J550" t="s">
        <v>66</v>
      </c>
      <c r="K550" t="s">
        <v>1007</v>
      </c>
      <c r="L550">
        <v>100964794</v>
      </c>
      <c r="M550" t="s">
        <v>1825</v>
      </c>
      <c r="N550" t="s">
        <v>47</v>
      </c>
      <c r="O550" t="s">
        <v>47</v>
      </c>
      <c r="P550" s="1">
        <v>42381</v>
      </c>
      <c r="Q550" t="s">
        <v>997</v>
      </c>
      <c r="R550">
        <v>1623.39</v>
      </c>
      <c r="S550" t="s">
        <v>998</v>
      </c>
      <c r="T550" t="s">
        <v>999</v>
      </c>
      <c r="U550" t="s">
        <v>1856</v>
      </c>
      <c r="V550">
        <v>1</v>
      </c>
      <c r="W550" t="e">
        <f>VLOOKUP(U550,T1.Unique.Delivery!$AQ$2:$AW$2720,COLUMNS(T1.Unique.Delivery!$AQ$2701:$AW$2701),0)</f>
        <v>#N/A</v>
      </c>
    </row>
    <row r="551" spans="1:23" x14ac:dyDescent="0.3">
      <c r="A551" t="s">
        <v>1820</v>
      </c>
      <c r="B551" t="s">
        <v>1821</v>
      </c>
      <c r="C551" t="s">
        <v>1822</v>
      </c>
      <c r="D551" t="s">
        <v>84</v>
      </c>
      <c r="E551" t="s">
        <v>1854</v>
      </c>
      <c r="F551" t="s">
        <v>1855</v>
      </c>
      <c r="G551" t="s">
        <v>107</v>
      </c>
      <c r="H551" t="s">
        <v>1006</v>
      </c>
      <c r="I551" t="s">
        <v>54</v>
      </c>
      <c r="J551" t="s">
        <v>129</v>
      </c>
      <c r="K551" t="s">
        <v>1012</v>
      </c>
      <c r="L551">
        <v>100964794</v>
      </c>
      <c r="M551" t="s">
        <v>1825</v>
      </c>
      <c r="N551" t="s">
        <v>47</v>
      </c>
      <c r="O551" t="s">
        <v>47</v>
      </c>
      <c r="P551" s="1">
        <v>42381</v>
      </c>
      <c r="Q551" t="s">
        <v>997</v>
      </c>
      <c r="R551">
        <v>1190.06</v>
      </c>
      <c r="S551" t="s">
        <v>998</v>
      </c>
      <c r="T551" t="s">
        <v>999</v>
      </c>
      <c r="U551" t="s">
        <v>1857</v>
      </c>
      <c r="V551">
        <v>1</v>
      </c>
      <c r="W551" t="e">
        <f>VLOOKUP(U551,T1.Unique.Delivery!$AQ$2:$AW$2720,COLUMNS(T1.Unique.Delivery!$AQ$2701:$AW$2701),0)</f>
        <v>#N/A</v>
      </c>
    </row>
    <row r="552" spans="1:23" x14ac:dyDescent="0.3">
      <c r="A552" t="s">
        <v>1820</v>
      </c>
      <c r="B552" t="s">
        <v>1821</v>
      </c>
      <c r="C552" t="s">
        <v>1822</v>
      </c>
      <c r="D552" t="s">
        <v>84</v>
      </c>
      <c r="E552" t="s">
        <v>1854</v>
      </c>
      <c r="F552" t="s">
        <v>1855</v>
      </c>
      <c r="G552" t="s">
        <v>107</v>
      </c>
      <c r="H552" t="s">
        <v>1006</v>
      </c>
      <c r="I552" t="s">
        <v>54</v>
      </c>
      <c r="J552" t="s">
        <v>80</v>
      </c>
      <c r="K552" t="s">
        <v>1014</v>
      </c>
      <c r="L552">
        <v>100964794</v>
      </c>
      <c r="M552" t="s">
        <v>1825</v>
      </c>
      <c r="N552" t="s">
        <v>47</v>
      </c>
      <c r="O552" t="s">
        <v>47</v>
      </c>
      <c r="P552" s="1">
        <v>42381</v>
      </c>
      <c r="Q552" t="s">
        <v>997</v>
      </c>
      <c r="R552">
        <v>1421.98</v>
      </c>
      <c r="S552" t="s">
        <v>998</v>
      </c>
      <c r="T552" t="s">
        <v>999</v>
      </c>
      <c r="U552" t="s">
        <v>1858</v>
      </c>
      <c r="V552">
        <v>1</v>
      </c>
      <c r="W552" t="e">
        <f>VLOOKUP(U552,T1.Unique.Delivery!$AQ$2:$AW$2720,COLUMNS(T1.Unique.Delivery!$AQ$2701:$AW$2701),0)</f>
        <v>#N/A</v>
      </c>
    </row>
    <row r="553" spans="1:23" x14ac:dyDescent="0.3">
      <c r="A553" t="s">
        <v>1820</v>
      </c>
      <c r="B553" t="s">
        <v>1821</v>
      </c>
      <c r="C553" t="s">
        <v>1822</v>
      </c>
      <c r="D553" t="s">
        <v>84</v>
      </c>
      <c r="E553" t="s">
        <v>1859</v>
      </c>
      <c r="F553" t="s">
        <v>1860</v>
      </c>
      <c r="G553" t="s">
        <v>84</v>
      </c>
      <c r="H553" t="s">
        <v>1006</v>
      </c>
      <c r="I553" t="s">
        <v>54</v>
      </c>
      <c r="J553" t="s">
        <v>66</v>
      </c>
      <c r="K553" t="s">
        <v>1007</v>
      </c>
      <c r="L553">
        <v>100964794</v>
      </c>
      <c r="M553" t="s">
        <v>1825</v>
      </c>
      <c r="N553" t="s">
        <v>47</v>
      </c>
      <c r="O553" t="s">
        <v>47</v>
      </c>
      <c r="P553" s="1">
        <v>42381</v>
      </c>
      <c r="Q553" t="s">
        <v>997</v>
      </c>
      <c r="R553">
        <v>1852.74</v>
      </c>
      <c r="S553" t="s">
        <v>998</v>
      </c>
      <c r="T553" t="s">
        <v>999</v>
      </c>
      <c r="U553" t="s">
        <v>1861</v>
      </c>
      <c r="V553">
        <v>1</v>
      </c>
      <c r="W553" t="e">
        <f>VLOOKUP(U553,T1.Unique.Delivery!$AQ$2:$AW$2720,COLUMNS(T1.Unique.Delivery!$AQ$2701:$AW$2701),0)</f>
        <v>#N/A</v>
      </c>
    </row>
    <row r="554" spans="1:23" x14ac:dyDescent="0.3">
      <c r="A554" t="s">
        <v>1820</v>
      </c>
      <c r="B554" t="s">
        <v>1821</v>
      </c>
      <c r="C554" t="s">
        <v>1822</v>
      </c>
      <c r="D554" t="s">
        <v>84</v>
      </c>
      <c r="E554" t="s">
        <v>1859</v>
      </c>
      <c r="F554" t="s">
        <v>1860</v>
      </c>
      <c r="G554" t="s">
        <v>84</v>
      </c>
      <c r="H554" t="s">
        <v>1006</v>
      </c>
      <c r="I554" t="s">
        <v>54</v>
      </c>
      <c r="J554" t="s">
        <v>129</v>
      </c>
      <c r="K554" t="s">
        <v>1012</v>
      </c>
      <c r="L554">
        <v>100964794</v>
      </c>
      <c r="M554" t="s">
        <v>1825</v>
      </c>
      <c r="N554" t="s">
        <v>47</v>
      </c>
      <c r="O554" t="s">
        <v>47</v>
      </c>
      <c r="P554" s="1">
        <v>42381</v>
      </c>
      <c r="Q554" t="s">
        <v>997</v>
      </c>
      <c r="R554">
        <v>1304.21</v>
      </c>
      <c r="S554" t="s">
        <v>998</v>
      </c>
      <c r="T554" t="s">
        <v>999</v>
      </c>
      <c r="U554" t="s">
        <v>1862</v>
      </c>
      <c r="V554">
        <v>1</v>
      </c>
      <c r="W554" t="e">
        <f>VLOOKUP(U554,T1.Unique.Delivery!$AQ$2:$AW$2720,COLUMNS(T1.Unique.Delivery!$AQ$2701:$AW$2701),0)</f>
        <v>#N/A</v>
      </c>
    </row>
    <row r="555" spans="1:23" x14ac:dyDescent="0.3">
      <c r="A555" t="s">
        <v>1820</v>
      </c>
      <c r="B555" t="s">
        <v>1821</v>
      </c>
      <c r="C555" t="s">
        <v>1822</v>
      </c>
      <c r="D555" t="s">
        <v>84</v>
      </c>
      <c r="E555" t="s">
        <v>1859</v>
      </c>
      <c r="F555" t="s">
        <v>1860</v>
      </c>
      <c r="G555" t="s">
        <v>84</v>
      </c>
      <c r="H555" t="s">
        <v>1006</v>
      </c>
      <c r="I555" t="s">
        <v>54</v>
      </c>
      <c r="J555" t="s">
        <v>80</v>
      </c>
      <c r="K555" t="s">
        <v>1014</v>
      </c>
      <c r="L555">
        <v>100964794</v>
      </c>
      <c r="M555" t="s">
        <v>1825</v>
      </c>
      <c r="N555" t="s">
        <v>47</v>
      </c>
      <c r="O555" t="s">
        <v>47</v>
      </c>
      <c r="P555" s="1">
        <v>42381</v>
      </c>
      <c r="Q555" t="s">
        <v>997</v>
      </c>
      <c r="R555">
        <v>1565</v>
      </c>
      <c r="S555" t="s">
        <v>998</v>
      </c>
      <c r="T555" t="s">
        <v>999</v>
      </c>
      <c r="U555" t="s">
        <v>1863</v>
      </c>
      <c r="V555">
        <v>1</v>
      </c>
      <c r="W555" t="e">
        <f>VLOOKUP(U555,T1.Unique.Delivery!$AQ$2:$AW$2720,COLUMNS(T1.Unique.Delivery!$AQ$2701:$AW$2701),0)</f>
        <v>#N/A</v>
      </c>
    </row>
    <row r="556" spans="1:23" x14ac:dyDescent="0.3">
      <c r="A556" t="s">
        <v>1820</v>
      </c>
      <c r="B556" t="s">
        <v>1821</v>
      </c>
      <c r="C556" t="s">
        <v>1822</v>
      </c>
      <c r="D556" t="s">
        <v>84</v>
      </c>
      <c r="E556" t="s">
        <v>1864</v>
      </c>
      <c r="F556" t="s">
        <v>1865</v>
      </c>
      <c r="G556" t="s">
        <v>107</v>
      </c>
      <c r="H556" t="s">
        <v>1006</v>
      </c>
      <c r="I556" t="s">
        <v>54</v>
      </c>
      <c r="J556" t="s">
        <v>66</v>
      </c>
      <c r="K556" t="s">
        <v>1007</v>
      </c>
      <c r="L556">
        <v>100964794</v>
      </c>
      <c r="M556" t="s">
        <v>1825</v>
      </c>
      <c r="N556" t="s">
        <v>47</v>
      </c>
      <c r="O556" t="s">
        <v>47</v>
      </c>
      <c r="P556" s="1">
        <v>42381</v>
      </c>
      <c r="Q556" t="s">
        <v>997</v>
      </c>
      <c r="R556">
        <v>1623.39</v>
      </c>
      <c r="S556" t="s">
        <v>998</v>
      </c>
      <c r="T556" t="s">
        <v>999</v>
      </c>
      <c r="U556" t="s">
        <v>1866</v>
      </c>
      <c r="V556">
        <v>1</v>
      </c>
      <c r="W556" t="e">
        <f>VLOOKUP(U556,T1.Unique.Delivery!$AQ$2:$AW$2720,COLUMNS(T1.Unique.Delivery!$AQ$2701:$AW$2701),0)</f>
        <v>#N/A</v>
      </c>
    </row>
    <row r="557" spans="1:23" x14ac:dyDescent="0.3">
      <c r="A557" t="s">
        <v>1820</v>
      </c>
      <c r="B557" t="s">
        <v>1821</v>
      </c>
      <c r="C557" t="s">
        <v>1822</v>
      </c>
      <c r="D557" t="s">
        <v>84</v>
      </c>
      <c r="E557" t="s">
        <v>1864</v>
      </c>
      <c r="F557" t="s">
        <v>1865</v>
      </c>
      <c r="G557" t="s">
        <v>107</v>
      </c>
      <c r="H557" t="s">
        <v>1006</v>
      </c>
      <c r="I557" t="s">
        <v>54</v>
      </c>
      <c r="J557" t="s">
        <v>129</v>
      </c>
      <c r="K557" t="s">
        <v>1012</v>
      </c>
      <c r="L557">
        <v>100964794</v>
      </c>
      <c r="M557" t="s">
        <v>1825</v>
      </c>
      <c r="N557" t="s">
        <v>47</v>
      </c>
      <c r="O557" t="s">
        <v>47</v>
      </c>
      <c r="P557" s="1">
        <v>42381</v>
      </c>
      <c r="Q557" t="s">
        <v>997</v>
      </c>
      <c r="R557">
        <v>1190.06</v>
      </c>
      <c r="S557" t="s">
        <v>998</v>
      </c>
      <c r="T557" t="s">
        <v>999</v>
      </c>
      <c r="U557" t="s">
        <v>1867</v>
      </c>
      <c r="V557">
        <v>1</v>
      </c>
      <c r="W557" t="e">
        <f>VLOOKUP(U557,T1.Unique.Delivery!$AQ$2:$AW$2720,COLUMNS(T1.Unique.Delivery!$AQ$2701:$AW$2701),0)</f>
        <v>#N/A</v>
      </c>
    </row>
    <row r="558" spans="1:23" x14ac:dyDescent="0.3">
      <c r="A558" t="s">
        <v>1820</v>
      </c>
      <c r="B558" t="s">
        <v>1821</v>
      </c>
      <c r="C558" t="s">
        <v>1822</v>
      </c>
      <c r="D558" t="s">
        <v>84</v>
      </c>
      <c r="E558" t="s">
        <v>1864</v>
      </c>
      <c r="F558" t="s">
        <v>1865</v>
      </c>
      <c r="G558" t="s">
        <v>107</v>
      </c>
      <c r="H558" t="s">
        <v>1006</v>
      </c>
      <c r="I558" t="s">
        <v>54</v>
      </c>
      <c r="J558" t="s">
        <v>129</v>
      </c>
      <c r="K558" t="s">
        <v>1012</v>
      </c>
      <c r="L558">
        <v>101127468</v>
      </c>
      <c r="M558" t="s">
        <v>1830</v>
      </c>
      <c r="N558" t="s">
        <v>47</v>
      </c>
      <c r="O558" t="s">
        <v>47</v>
      </c>
      <c r="P558" s="1">
        <v>42738</v>
      </c>
      <c r="Q558" t="s">
        <v>997</v>
      </c>
      <c r="R558">
        <v>1207.1400000000001</v>
      </c>
      <c r="S558" t="s">
        <v>998</v>
      </c>
      <c r="T558" t="s">
        <v>999</v>
      </c>
      <c r="U558" t="s">
        <v>1868</v>
      </c>
      <c r="V558">
        <v>1</v>
      </c>
      <c r="W558" t="e">
        <f>VLOOKUP(U558,T1.Unique.Delivery!$AQ$2:$AW$2720,COLUMNS(T1.Unique.Delivery!$AQ$2701:$AW$2701),0)</f>
        <v>#N/A</v>
      </c>
    </row>
    <row r="559" spans="1:23" x14ac:dyDescent="0.3">
      <c r="A559" t="s">
        <v>1820</v>
      </c>
      <c r="B559" t="s">
        <v>1821</v>
      </c>
      <c r="C559" t="s">
        <v>1822</v>
      </c>
      <c r="D559" t="s">
        <v>84</v>
      </c>
      <c r="E559" t="s">
        <v>1864</v>
      </c>
      <c r="F559" t="s">
        <v>1865</v>
      </c>
      <c r="G559" t="s">
        <v>107</v>
      </c>
      <c r="H559" t="s">
        <v>1006</v>
      </c>
      <c r="I559" t="s">
        <v>54</v>
      </c>
      <c r="J559" t="s">
        <v>129</v>
      </c>
      <c r="K559" t="s">
        <v>1012</v>
      </c>
      <c r="L559">
        <v>101133767</v>
      </c>
      <c r="M559" t="s">
        <v>1832</v>
      </c>
      <c r="N559" t="s">
        <v>47</v>
      </c>
      <c r="O559" t="s">
        <v>47</v>
      </c>
      <c r="P559" t="s">
        <v>1833</v>
      </c>
      <c r="Q559" t="s">
        <v>997</v>
      </c>
      <c r="R559">
        <v>1270</v>
      </c>
      <c r="S559" t="s">
        <v>998</v>
      </c>
      <c r="T559" t="s">
        <v>999</v>
      </c>
      <c r="U559" t="s">
        <v>1869</v>
      </c>
      <c r="V559">
        <v>1</v>
      </c>
      <c r="W559" t="e">
        <f>VLOOKUP(U559,T1.Unique.Delivery!$AQ$2:$AW$2720,COLUMNS(T1.Unique.Delivery!$AQ$2701:$AW$2701),0)</f>
        <v>#N/A</v>
      </c>
    </row>
    <row r="560" spans="1:23" x14ac:dyDescent="0.3">
      <c r="A560" t="s">
        <v>1820</v>
      </c>
      <c r="B560" t="s">
        <v>1821</v>
      </c>
      <c r="C560" t="s">
        <v>1822</v>
      </c>
      <c r="D560" t="s">
        <v>84</v>
      </c>
      <c r="E560" t="s">
        <v>1864</v>
      </c>
      <c r="F560" t="s">
        <v>1865</v>
      </c>
      <c r="G560" t="s">
        <v>107</v>
      </c>
      <c r="H560" t="s">
        <v>1006</v>
      </c>
      <c r="I560" t="s">
        <v>54</v>
      </c>
      <c r="J560" t="s">
        <v>80</v>
      </c>
      <c r="K560" t="s">
        <v>1014</v>
      </c>
      <c r="L560">
        <v>100964794</v>
      </c>
      <c r="M560" t="s">
        <v>1825</v>
      </c>
      <c r="N560" t="s">
        <v>47</v>
      </c>
      <c r="O560" t="s">
        <v>47</v>
      </c>
      <c r="P560" s="1">
        <v>42381</v>
      </c>
      <c r="Q560" t="s">
        <v>997</v>
      </c>
      <c r="R560">
        <v>1421.98</v>
      </c>
      <c r="S560" t="s">
        <v>998</v>
      </c>
      <c r="T560" t="s">
        <v>999</v>
      </c>
      <c r="U560" t="s">
        <v>1870</v>
      </c>
      <c r="V560">
        <v>1</v>
      </c>
      <c r="W560" t="e">
        <f>VLOOKUP(U560,T1.Unique.Delivery!$AQ$2:$AW$2720,COLUMNS(T1.Unique.Delivery!$AQ$2701:$AW$2701),0)</f>
        <v>#N/A</v>
      </c>
    </row>
    <row r="561" spans="1:23" x14ac:dyDescent="0.3">
      <c r="A561" t="s">
        <v>1820</v>
      </c>
      <c r="B561" t="s">
        <v>1821</v>
      </c>
      <c r="C561" t="s">
        <v>1822</v>
      </c>
      <c r="D561" t="s">
        <v>84</v>
      </c>
      <c r="E561" t="s">
        <v>1864</v>
      </c>
      <c r="F561" t="s">
        <v>1865</v>
      </c>
      <c r="G561" t="s">
        <v>107</v>
      </c>
      <c r="H561" t="s">
        <v>1006</v>
      </c>
      <c r="I561" t="s">
        <v>54</v>
      </c>
      <c r="J561" t="s">
        <v>80</v>
      </c>
      <c r="K561" t="s">
        <v>1014</v>
      </c>
      <c r="L561">
        <v>101127468</v>
      </c>
      <c r="M561" t="s">
        <v>1830</v>
      </c>
      <c r="N561" t="s">
        <v>47</v>
      </c>
      <c r="O561" t="s">
        <v>47</v>
      </c>
      <c r="P561" s="1">
        <v>42738</v>
      </c>
      <c r="Q561" t="s">
        <v>997</v>
      </c>
      <c r="R561">
        <v>971.43</v>
      </c>
      <c r="S561" t="s">
        <v>998</v>
      </c>
      <c r="T561" t="s">
        <v>999</v>
      </c>
      <c r="U561" t="s">
        <v>1871</v>
      </c>
      <c r="V561">
        <v>1</v>
      </c>
      <c r="W561" t="e">
        <f>VLOOKUP(U561,T1.Unique.Delivery!$AQ$2:$AW$2720,COLUMNS(T1.Unique.Delivery!$AQ$2701:$AW$2701),0)</f>
        <v>#N/A</v>
      </c>
    </row>
    <row r="562" spans="1:23" x14ac:dyDescent="0.3">
      <c r="A562" t="s">
        <v>1820</v>
      </c>
      <c r="B562" t="s">
        <v>1821</v>
      </c>
      <c r="C562" t="s">
        <v>1822</v>
      </c>
      <c r="D562" t="s">
        <v>84</v>
      </c>
      <c r="E562" t="s">
        <v>1864</v>
      </c>
      <c r="F562" t="s">
        <v>1865</v>
      </c>
      <c r="G562" t="s">
        <v>107</v>
      </c>
      <c r="H562" t="s">
        <v>1006</v>
      </c>
      <c r="I562" t="s">
        <v>54</v>
      </c>
      <c r="J562" t="s">
        <v>80</v>
      </c>
      <c r="K562" t="s">
        <v>1014</v>
      </c>
      <c r="L562">
        <v>101133767</v>
      </c>
      <c r="M562" t="s">
        <v>1832</v>
      </c>
      <c r="N562" t="s">
        <v>47</v>
      </c>
      <c r="O562" t="s">
        <v>47</v>
      </c>
      <c r="P562" t="s">
        <v>1833</v>
      </c>
      <c r="Q562" t="s">
        <v>997</v>
      </c>
      <c r="R562">
        <v>1500</v>
      </c>
      <c r="S562" t="s">
        <v>998</v>
      </c>
      <c r="T562" t="s">
        <v>999</v>
      </c>
      <c r="U562" t="s">
        <v>1872</v>
      </c>
      <c r="V562">
        <v>1</v>
      </c>
      <c r="W562" t="e">
        <f>VLOOKUP(U562,T1.Unique.Delivery!$AQ$2:$AW$2720,COLUMNS(T1.Unique.Delivery!$AQ$2701:$AW$2701),0)</f>
        <v>#N/A</v>
      </c>
    </row>
    <row r="563" spans="1:23" x14ac:dyDescent="0.3">
      <c r="A563" t="s">
        <v>1820</v>
      </c>
      <c r="B563" t="s">
        <v>1821</v>
      </c>
      <c r="C563" t="s">
        <v>1822</v>
      </c>
      <c r="D563" t="s">
        <v>84</v>
      </c>
      <c r="E563" t="s">
        <v>1873</v>
      </c>
      <c r="F563" t="s">
        <v>1822</v>
      </c>
      <c r="G563" t="s">
        <v>84</v>
      </c>
      <c r="H563" t="s">
        <v>1006</v>
      </c>
      <c r="I563" t="s">
        <v>54</v>
      </c>
      <c r="J563" t="s">
        <v>66</v>
      </c>
      <c r="K563" t="s">
        <v>1007</v>
      </c>
      <c r="L563">
        <v>100935231</v>
      </c>
      <c r="M563" t="s">
        <v>1840</v>
      </c>
      <c r="N563" t="s">
        <v>47</v>
      </c>
      <c r="O563" t="s">
        <v>47</v>
      </c>
      <c r="P563" s="1">
        <v>42377</v>
      </c>
      <c r="Q563" t="s">
        <v>997</v>
      </c>
      <c r="R563">
        <v>939</v>
      </c>
      <c r="S563" t="s">
        <v>998</v>
      </c>
      <c r="T563" t="s">
        <v>999</v>
      </c>
      <c r="U563" t="s">
        <v>1874</v>
      </c>
      <c r="V563">
        <v>1</v>
      </c>
      <c r="W563" t="e">
        <f>VLOOKUP(U563,T1.Unique.Delivery!$AQ$2:$AW$2720,COLUMNS(T1.Unique.Delivery!$AQ$2701:$AW$2701),0)</f>
        <v>#N/A</v>
      </c>
    </row>
    <row r="564" spans="1:23" x14ac:dyDescent="0.3">
      <c r="A564" t="s">
        <v>1820</v>
      </c>
      <c r="B564" t="s">
        <v>1821</v>
      </c>
      <c r="C564" t="s">
        <v>1822</v>
      </c>
      <c r="D564" t="s">
        <v>84</v>
      </c>
      <c r="E564" t="s">
        <v>1873</v>
      </c>
      <c r="F564" t="s">
        <v>1822</v>
      </c>
      <c r="G564" t="s">
        <v>84</v>
      </c>
      <c r="H564" t="s">
        <v>1006</v>
      </c>
      <c r="I564" t="s">
        <v>54</v>
      </c>
      <c r="J564" t="s">
        <v>66</v>
      </c>
      <c r="K564" t="s">
        <v>1007</v>
      </c>
      <c r="L564">
        <v>100964794</v>
      </c>
      <c r="M564" t="s">
        <v>1825</v>
      </c>
      <c r="N564" t="s">
        <v>47</v>
      </c>
      <c r="O564" t="s">
        <v>47</v>
      </c>
      <c r="P564" s="1">
        <v>42381</v>
      </c>
      <c r="Q564" t="s">
        <v>997</v>
      </c>
      <c r="R564">
        <v>576.55999999999995</v>
      </c>
      <c r="S564" t="s">
        <v>998</v>
      </c>
      <c r="T564" t="s">
        <v>999</v>
      </c>
      <c r="U564" t="s">
        <v>1875</v>
      </c>
      <c r="V564">
        <v>1</v>
      </c>
      <c r="W564" t="e">
        <f>VLOOKUP(U564,T1.Unique.Delivery!$AQ$2:$AW$2720,COLUMNS(T1.Unique.Delivery!$AQ$2701:$AW$2701),0)</f>
        <v>#N/A</v>
      </c>
    </row>
    <row r="565" spans="1:23" x14ac:dyDescent="0.3">
      <c r="A565" t="s">
        <v>1820</v>
      </c>
      <c r="B565" t="s">
        <v>1821</v>
      </c>
      <c r="C565" t="s">
        <v>1822</v>
      </c>
      <c r="D565" t="s">
        <v>84</v>
      </c>
      <c r="E565" t="s">
        <v>1873</v>
      </c>
      <c r="F565" t="s">
        <v>1822</v>
      </c>
      <c r="G565" t="s">
        <v>84</v>
      </c>
      <c r="H565" t="s">
        <v>1006</v>
      </c>
      <c r="I565" t="s">
        <v>54</v>
      </c>
      <c r="J565" t="s">
        <v>66</v>
      </c>
      <c r="K565" t="s">
        <v>1007</v>
      </c>
      <c r="L565">
        <v>101127468</v>
      </c>
      <c r="M565" t="s">
        <v>1830</v>
      </c>
      <c r="N565" t="s">
        <v>47</v>
      </c>
      <c r="O565" t="s">
        <v>47</v>
      </c>
      <c r="P565" s="1">
        <v>42738</v>
      </c>
      <c r="Q565" t="s">
        <v>997</v>
      </c>
      <c r="R565">
        <v>1106</v>
      </c>
      <c r="S565" t="s">
        <v>998</v>
      </c>
      <c r="T565" t="s">
        <v>999</v>
      </c>
      <c r="U565" t="s">
        <v>1876</v>
      </c>
      <c r="V565">
        <v>1</v>
      </c>
      <c r="W565" t="e">
        <f>VLOOKUP(U565,T1.Unique.Delivery!$AQ$2:$AW$2720,COLUMNS(T1.Unique.Delivery!$AQ$2701:$AW$2701),0)</f>
        <v>#N/A</v>
      </c>
    </row>
    <row r="566" spans="1:23" x14ac:dyDescent="0.3">
      <c r="A566" t="s">
        <v>1820</v>
      </c>
      <c r="B566" t="s">
        <v>1821</v>
      </c>
      <c r="C566" t="s">
        <v>1822</v>
      </c>
      <c r="D566" t="s">
        <v>84</v>
      </c>
      <c r="E566" t="s">
        <v>1873</v>
      </c>
      <c r="F566" t="s">
        <v>1822</v>
      </c>
      <c r="G566" t="s">
        <v>84</v>
      </c>
      <c r="H566" t="s">
        <v>1006</v>
      </c>
      <c r="I566" t="s">
        <v>54</v>
      </c>
      <c r="J566" t="s">
        <v>66</v>
      </c>
      <c r="K566" t="s">
        <v>1007</v>
      </c>
      <c r="L566">
        <v>101133767</v>
      </c>
      <c r="M566" t="s">
        <v>1832</v>
      </c>
      <c r="N566" t="s">
        <v>47</v>
      </c>
      <c r="O566" t="s">
        <v>47</v>
      </c>
      <c r="P566" t="s">
        <v>1833</v>
      </c>
      <c r="Q566" t="s">
        <v>997</v>
      </c>
      <c r="R566">
        <v>785</v>
      </c>
      <c r="S566" t="s">
        <v>998</v>
      </c>
      <c r="T566" t="s">
        <v>999</v>
      </c>
      <c r="U566" t="s">
        <v>1877</v>
      </c>
      <c r="V566">
        <v>1</v>
      </c>
      <c r="W566" t="e">
        <f>VLOOKUP(U566,T1.Unique.Delivery!$AQ$2:$AW$2720,COLUMNS(T1.Unique.Delivery!$AQ$2701:$AW$2701),0)</f>
        <v>#N/A</v>
      </c>
    </row>
    <row r="567" spans="1:23" x14ac:dyDescent="0.3">
      <c r="A567" t="s">
        <v>1820</v>
      </c>
      <c r="B567" t="s">
        <v>1821</v>
      </c>
      <c r="C567" t="s">
        <v>1822</v>
      </c>
      <c r="D567" t="s">
        <v>84</v>
      </c>
      <c r="E567" t="s">
        <v>1873</v>
      </c>
      <c r="F567" t="s">
        <v>1822</v>
      </c>
      <c r="G567" t="s">
        <v>84</v>
      </c>
      <c r="H567" t="s">
        <v>1006</v>
      </c>
      <c r="I567" t="s">
        <v>54</v>
      </c>
      <c r="J567" t="s">
        <v>1827</v>
      </c>
      <c r="K567" t="s">
        <v>993</v>
      </c>
      <c r="L567">
        <v>100894891</v>
      </c>
      <c r="M567" t="s">
        <v>1218</v>
      </c>
      <c r="N567" t="s">
        <v>47</v>
      </c>
      <c r="O567" t="s">
        <v>47</v>
      </c>
      <c r="P567" s="1">
        <v>42736</v>
      </c>
      <c r="Q567" t="s">
        <v>997</v>
      </c>
      <c r="R567">
        <v>1400</v>
      </c>
      <c r="S567" t="s">
        <v>998</v>
      </c>
      <c r="T567" t="s">
        <v>999</v>
      </c>
      <c r="U567" t="s">
        <v>1878</v>
      </c>
      <c r="V567">
        <v>1</v>
      </c>
      <c r="W567" t="e">
        <f>VLOOKUP(U567,T1.Unique.Delivery!$AQ$2:$AW$2720,COLUMNS(T1.Unique.Delivery!$AQ$2701:$AW$2701),0)</f>
        <v>#N/A</v>
      </c>
    </row>
    <row r="568" spans="1:23" x14ac:dyDescent="0.3">
      <c r="A568" t="s">
        <v>1820</v>
      </c>
      <c r="B568" t="s">
        <v>1821</v>
      </c>
      <c r="C568" t="s">
        <v>1822</v>
      </c>
      <c r="D568" t="s">
        <v>84</v>
      </c>
      <c r="E568" t="s">
        <v>1873</v>
      </c>
      <c r="F568" t="s">
        <v>1822</v>
      </c>
      <c r="G568" t="s">
        <v>84</v>
      </c>
      <c r="H568" t="s">
        <v>1006</v>
      </c>
      <c r="I568" t="s">
        <v>54</v>
      </c>
      <c r="J568" t="s">
        <v>1827</v>
      </c>
      <c r="K568" t="s">
        <v>993</v>
      </c>
      <c r="L568">
        <v>100935231</v>
      </c>
      <c r="M568" t="s">
        <v>1840</v>
      </c>
      <c r="N568" t="s">
        <v>47</v>
      </c>
      <c r="O568" t="s">
        <v>47</v>
      </c>
      <c r="P568" s="1">
        <v>42377</v>
      </c>
      <c r="Q568" t="s">
        <v>997</v>
      </c>
      <c r="R568">
        <v>1112</v>
      </c>
      <c r="S568" t="s">
        <v>998</v>
      </c>
      <c r="T568" t="s">
        <v>999</v>
      </c>
      <c r="U568" t="s">
        <v>1879</v>
      </c>
      <c r="V568">
        <v>1</v>
      </c>
      <c r="W568" t="e">
        <f>VLOOKUP(U568,T1.Unique.Delivery!$AQ$2:$AW$2720,COLUMNS(T1.Unique.Delivery!$AQ$2701:$AW$2701),0)</f>
        <v>#N/A</v>
      </c>
    </row>
    <row r="569" spans="1:23" x14ac:dyDescent="0.3">
      <c r="A569" t="s">
        <v>1820</v>
      </c>
      <c r="B569" t="s">
        <v>1821</v>
      </c>
      <c r="C569" t="s">
        <v>1822</v>
      </c>
      <c r="D569" t="s">
        <v>84</v>
      </c>
      <c r="E569" t="s">
        <v>1873</v>
      </c>
      <c r="F569" t="s">
        <v>1822</v>
      </c>
      <c r="G569" t="s">
        <v>84</v>
      </c>
      <c r="H569" t="s">
        <v>1006</v>
      </c>
      <c r="I569" t="s">
        <v>54</v>
      </c>
      <c r="J569" t="s">
        <v>1827</v>
      </c>
      <c r="K569" t="s">
        <v>993</v>
      </c>
      <c r="L569">
        <v>100964793</v>
      </c>
      <c r="M569" t="s">
        <v>1880</v>
      </c>
      <c r="N569" t="s">
        <v>47</v>
      </c>
      <c r="O569" t="s">
        <v>47</v>
      </c>
      <c r="P569" s="1">
        <v>41651</v>
      </c>
      <c r="Q569" t="s">
        <v>997</v>
      </c>
      <c r="R569">
        <v>950</v>
      </c>
      <c r="S569" t="s">
        <v>998</v>
      </c>
      <c r="T569" t="s">
        <v>999</v>
      </c>
      <c r="U569" t="s">
        <v>1881</v>
      </c>
      <c r="V569">
        <v>1</v>
      </c>
      <c r="W569" t="e">
        <f>VLOOKUP(U569,T1.Unique.Delivery!$AQ$2:$AW$2720,COLUMNS(T1.Unique.Delivery!$AQ$2701:$AW$2701),0)</f>
        <v>#N/A</v>
      </c>
    </row>
    <row r="570" spans="1:23" x14ac:dyDescent="0.3">
      <c r="A570" t="s">
        <v>1820</v>
      </c>
      <c r="B570" t="s">
        <v>1821</v>
      </c>
      <c r="C570" t="s">
        <v>1822</v>
      </c>
      <c r="D570" t="s">
        <v>84</v>
      </c>
      <c r="E570" t="s">
        <v>1873</v>
      </c>
      <c r="F570" t="s">
        <v>1822</v>
      </c>
      <c r="G570" t="s">
        <v>84</v>
      </c>
      <c r="H570" t="s">
        <v>1006</v>
      </c>
      <c r="I570" t="s">
        <v>54</v>
      </c>
      <c r="J570" t="s">
        <v>1827</v>
      </c>
      <c r="K570" t="s">
        <v>993</v>
      </c>
      <c r="L570">
        <v>100964794</v>
      </c>
      <c r="M570" t="s">
        <v>1825</v>
      </c>
      <c r="N570" t="s">
        <v>47</v>
      </c>
      <c r="O570" t="s">
        <v>47</v>
      </c>
      <c r="P570" s="1">
        <v>42381</v>
      </c>
      <c r="Q570" t="s">
        <v>997</v>
      </c>
      <c r="R570">
        <v>813.33</v>
      </c>
      <c r="S570" t="s">
        <v>998</v>
      </c>
      <c r="T570" t="s">
        <v>999</v>
      </c>
      <c r="U570" t="s">
        <v>1882</v>
      </c>
      <c r="V570">
        <v>1</v>
      </c>
      <c r="W570" t="e">
        <f>VLOOKUP(U570,T1.Unique.Delivery!$AQ$2:$AW$2720,COLUMNS(T1.Unique.Delivery!$AQ$2701:$AW$2701),0)</f>
        <v>#N/A</v>
      </c>
    </row>
    <row r="571" spans="1:23" x14ac:dyDescent="0.3">
      <c r="A571" t="s">
        <v>1820</v>
      </c>
      <c r="B571" t="s">
        <v>1821</v>
      </c>
      <c r="C571" t="s">
        <v>1822</v>
      </c>
      <c r="D571" t="s">
        <v>84</v>
      </c>
      <c r="E571" t="s">
        <v>1873</v>
      </c>
      <c r="F571" t="s">
        <v>1822</v>
      </c>
      <c r="G571" t="s">
        <v>84</v>
      </c>
      <c r="H571" t="s">
        <v>1006</v>
      </c>
      <c r="I571" t="s">
        <v>54</v>
      </c>
      <c r="J571" t="s">
        <v>1827</v>
      </c>
      <c r="K571" t="s">
        <v>993</v>
      </c>
      <c r="L571">
        <v>101109046</v>
      </c>
      <c r="M571" t="s">
        <v>1883</v>
      </c>
      <c r="N571" t="s">
        <v>47</v>
      </c>
      <c r="O571" t="s">
        <v>47</v>
      </c>
      <c r="P571" s="1">
        <v>42736</v>
      </c>
      <c r="Q571" t="s">
        <v>997</v>
      </c>
      <c r="R571">
        <v>1200</v>
      </c>
      <c r="S571" t="s">
        <v>998</v>
      </c>
      <c r="T571" t="s">
        <v>999</v>
      </c>
      <c r="U571" t="s">
        <v>1884</v>
      </c>
      <c r="V571">
        <v>1</v>
      </c>
      <c r="W571" t="e">
        <f>VLOOKUP(U571,T1.Unique.Delivery!$AQ$2:$AW$2720,COLUMNS(T1.Unique.Delivery!$AQ$2701:$AW$2701),0)</f>
        <v>#N/A</v>
      </c>
    </row>
    <row r="572" spans="1:23" x14ac:dyDescent="0.3">
      <c r="A572" t="s">
        <v>1820</v>
      </c>
      <c r="B572" t="s">
        <v>1821</v>
      </c>
      <c r="C572" t="s">
        <v>1822</v>
      </c>
      <c r="D572" t="s">
        <v>84</v>
      </c>
      <c r="E572" t="s">
        <v>1873</v>
      </c>
      <c r="F572" t="s">
        <v>1822</v>
      </c>
      <c r="G572" t="s">
        <v>84</v>
      </c>
      <c r="H572" t="s">
        <v>1006</v>
      </c>
      <c r="I572" t="s">
        <v>54</v>
      </c>
      <c r="J572" t="s">
        <v>1827</v>
      </c>
      <c r="K572" t="s">
        <v>993</v>
      </c>
      <c r="L572">
        <v>101127468</v>
      </c>
      <c r="M572" t="s">
        <v>1830</v>
      </c>
      <c r="N572" t="s">
        <v>47</v>
      </c>
      <c r="O572" t="s">
        <v>47</v>
      </c>
      <c r="P572" s="1">
        <v>42738</v>
      </c>
      <c r="Q572" t="s">
        <v>997</v>
      </c>
      <c r="R572">
        <v>1500</v>
      </c>
      <c r="S572" t="s">
        <v>998</v>
      </c>
      <c r="T572" t="s">
        <v>999</v>
      </c>
      <c r="U572" t="s">
        <v>1885</v>
      </c>
      <c r="V572">
        <v>1</v>
      </c>
      <c r="W572" t="e">
        <f>VLOOKUP(U572,T1.Unique.Delivery!$AQ$2:$AW$2720,COLUMNS(T1.Unique.Delivery!$AQ$2701:$AW$2701),0)</f>
        <v>#N/A</v>
      </c>
    </row>
    <row r="573" spans="1:23" x14ac:dyDescent="0.3">
      <c r="A573" t="s">
        <v>1820</v>
      </c>
      <c r="B573" t="s">
        <v>1821</v>
      </c>
      <c r="C573" t="s">
        <v>1822</v>
      </c>
      <c r="D573" t="s">
        <v>84</v>
      </c>
      <c r="E573" t="s">
        <v>1873</v>
      </c>
      <c r="F573" t="s">
        <v>1822</v>
      </c>
      <c r="G573" t="s">
        <v>84</v>
      </c>
      <c r="H573" t="s">
        <v>1006</v>
      </c>
      <c r="I573" t="s">
        <v>54</v>
      </c>
      <c r="J573" t="s">
        <v>1827</v>
      </c>
      <c r="K573" t="s">
        <v>993</v>
      </c>
      <c r="L573">
        <v>101133767</v>
      </c>
      <c r="M573" t="s">
        <v>1832</v>
      </c>
      <c r="N573" t="s">
        <v>47</v>
      </c>
      <c r="O573" t="s">
        <v>47</v>
      </c>
      <c r="P573" t="s">
        <v>1833</v>
      </c>
      <c r="Q573" t="s">
        <v>997</v>
      </c>
      <c r="R573">
        <v>1200</v>
      </c>
      <c r="S573" t="s">
        <v>998</v>
      </c>
      <c r="T573" t="s">
        <v>999</v>
      </c>
      <c r="U573" t="s">
        <v>1886</v>
      </c>
      <c r="V573">
        <v>1</v>
      </c>
      <c r="W573" t="e">
        <f>VLOOKUP(U573,T1.Unique.Delivery!$AQ$2:$AW$2720,COLUMNS(T1.Unique.Delivery!$AQ$2701:$AW$2701),0)</f>
        <v>#N/A</v>
      </c>
    </row>
    <row r="574" spans="1:23" x14ac:dyDescent="0.3">
      <c r="A574" t="s">
        <v>1820</v>
      </c>
      <c r="B574" t="s">
        <v>1821</v>
      </c>
      <c r="C574" t="s">
        <v>1822</v>
      </c>
      <c r="D574" t="s">
        <v>84</v>
      </c>
      <c r="E574" t="s">
        <v>1873</v>
      </c>
      <c r="F574" t="s">
        <v>1822</v>
      </c>
      <c r="G574" t="s">
        <v>84</v>
      </c>
      <c r="H574" t="s">
        <v>1006</v>
      </c>
      <c r="I574" t="s">
        <v>54</v>
      </c>
      <c r="J574" t="s">
        <v>56</v>
      </c>
      <c r="K574" t="s">
        <v>993</v>
      </c>
      <c r="L574">
        <v>100873780</v>
      </c>
      <c r="M574" t="s">
        <v>1391</v>
      </c>
      <c r="N574" t="s">
        <v>47</v>
      </c>
      <c r="O574" t="s">
        <v>47</v>
      </c>
      <c r="P574" t="s">
        <v>1040</v>
      </c>
      <c r="Q574" t="s">
        <v>997</v>
      </c>
      <c r="R574">
        <v>2339.06</v>
      </c>
      <c r="S574" t="s">
        <v>998</v>
      </c>
      <c r="T574" t="s">
        <v>999</v>
      </c>
      <c r="U574" t="s">
        <v>1887</v>
      </c>
      <c r="V574">
        <v>1</v>
      </c>
      <c r="W574" t="e">
        <f>VLOOKUP(U574,T1.Unique.Delivery!$AQ$2:$AW$2720,COLUMNS(T1.Unique.Delivery!$AQ$2701:$AW$2701),0)</f>
        <v>#N/A</v>
      </c>
    </row>
    <row r="575" spans="1:23" x14ac:dyDescent="0.3">
      <c r="A575" t="s">
        <v>1820</v>
      </c>
      <c r="B575" t="s">
        <v>1821</v>
      </c>
      <c r="C575" t="s">
        <v>1822</v>
      </c>
      <c r="D575" t="s">
        <v>84</v>
      </c>
      <c r="E575" t="s">
        <v>1873</v>
      </c>
      <c r="F575" t="s">
        <v>1822</v>
      </c>
      <c r="G575" t="s">
        <v>84</v>
      </c>
      <c r="H575" t="s">
        <v>1006</v>
      </c>
      <c r="I575" t="s">
        <v>54</v>
      </c>
      <c r="J575" t="s">
        <v>56</v>
      </c>
      <c r="K575" t="s">
        <v>993</v>
      </c>
      <c r="L575">
        <v>101015177</v>
      </c>
      <c r="M575" t="s">
        <v>1394</v>
      </c>
      <c r="N575" t="s">
        <v>47</v>
      </c>
      <c r="O575" t="s">
        <v>47</v>
      </c>
      <c r="P575" t="s">
        <v>1040</v>
      </c>
      <c r="Q575" t="s">
        <v>997</v>
      </c>
      <c r="R575">
        <v>1800</v>
      </c>
      <c r="S575" t="s">
        <v>998</v>
      </c>
      <c r="T575" t="s">
        <v>999</v>
      </c>
      <c r="U575" t="s">
        <v>1888</v>
      </c>
      <c r="V575">
        <v>1</v>
      </c>
      <c r="W575" t="e">
        <f>VLOOKUP(U575,T1.Unique.Delivery!$AQ$2:$AW$2720,COLUMNS(T1.Unique.Delivery!$AQ$2701:$AW$2701),0)</f>
        <v>#N/A</v>
      </c>
    </row>
    <row r="576" spans="1:23" x14ac:dyDescent="0.3">
      <c r="A576" t="s">
        <v>1820</v>
      </c>
      <c r="B576" t="s">
        <v>1821</v>
      </c>
      <c r="C576" t="s">
        <v>1822</v>
      </c>
      <c r="D576" t="s">
        <v>84</v>
      </c>
      <c r="E576" t="s">
        <v>1873</v>
      </c>
      <c r="F576" t="s">
        <v>1822</v>
      </c>
      <c r="G576" t="s">
        <v>84</v>
      </c>
      <c r="H576" t="s">
        <v>1006</v>
      </c>
      <c r="I576" t="s">
        <v>54</v>
      </c>
      <c r="J576" t="s">
        <v>56</v>
      </c>
      <c r="K576" t="s">
        <v>993</v>
      </c>
      <c r="L576">
        <v>101109046</v>
      </c>
      <c r="M576" t="s">
        <v>1883</v>
      </c>
      <c r="N576" t="s">
        <v>47</v>
      </c>
      <c r="O576" t="s">
        <v>47</v>
      </c>
      <c r="P576" t="s">
        <v>1889</v>
      </c>
      <c r="Q576" t="s">
        <v>997</v>
      </c>
      <c r="R576">
        <v>1200</v>
      </c>
      <c r="S576" t="s">
        <v>998</v>
      </c>
      <c r="T576" t="s">
        <v>999</v>
      </c>
      <c r="U576" t="s">
        <v>1890</v>
      </c>
      <c r="V576">
        <v>1</v>
      </c>
      <c r="W576" t="e">
        <f>VLOOKUP(U576,T1.Unique.Delivery!$AQ$2:$AW$2720,COLUMNS(T1.Unique.Delivery!$AQ$2701:$AW$2701),0)</f>
        <v>#N/A</v>
      </c>
    </row>
    <row r="577" spans="1:23" x14ac:dyDescent="0.3">
      <c r="A577" t="s">
        <v>1820</v>
      </c>
      <c r="B577" t="s">
        <v>1821</v>
      </c>
      <c r="C577" t="s">
        <v>1822</v>
      </c>
      <c r="D577" t="s">
        <v>84</v>
      </c>
      <c r="E577" t="s">
        <v>1873</v>
      </c>
      <c r="F577" t="s">
        <v>1822</v>
      </c>
      <c r="G577" t="s">
        <v>84</v>
      </c>
      <c r="H577" t="s">
        <v>1006</v>
      </c>
      <c r="I577" t="s">
        <v>54</v>
      </c>
      <c r="J577" t="s">
        <v>129</v>
      </c>
      <c r="K577" t="s">
        <v>1012</v>
      </c>
      <c r="L577">
        <v>100935231</v>
      </c>
      <c r="M577" t="s">
        <v>1840</v>
      </c>
      <c r="N577" t="s">
        <v>47</v>
      </c>
      <c r="O577" t="s">
        <v>47</v>
      </c>
      <c r="P577" s="1">
        <v>42377</v>
      </c>
      <c r="Q577" t="s">
        <v>997</v>
      </c>
      <c r="R577">
        <v>710</v>
      </c>
      <c r="S577" t="s">
        <v>998</v>
      </c>
      <c r="T577" t="s">
        <v>999</v>
      </c>
      <c r="U577" t="s">
        <v>1891</v>
      </c>
      <c r="V577">
        <v>1</v>
      </c>
      <c r="W577" t="e">
        <f>VLOOKUP(U577,T1.Unique.Delivery!$AQ$2:$AW$2720,COLUMNS(T1.Unique.Delivery!$AQ$2701:$AW$2701),0)</f>
        <v>#N/A</v>
      </c>
    </row>
    <row r="578" spans="1:23" x14ac:dyDescent="0.3">
      <c r="A578" t="s">
        <v>1820</v>
      </c>
      <c r="B578" t="s">
        <v>1821</v>
      </c>
      <c r="C578" t="s">
        <v>1822</v>
      </c>
      <c r="D578" t="s">
        <v>84</v>
      </c>
      <c r="E578" t="s">
        <v>1873</v>
      </c>
      <c r="F578" t="s">
        <v>1822</v>
      </c>
      <c r="G578" t="s">
        <v>84</v>
      </c>
      <c r="H578" t="s">
        <v>1006</v>
      </c>
      <c r="I578" t="s">
        <v>54</v>
      </c>
      <c r="J578" t="s">
        <v>129</v>
      </c>
      <c r="K578" t="s">
        <v>1012</v>
      </c>
      <c r="L578">
        <v>100964794</v>
      </c>
      <c r="M578" t="s">
        <v>1825</v>
      </c>
      <c r="N578" t="s">
        <v>47</v>
      </c>
      <c r="O578" t="s">
        <v>47</v>
      </c>
      <c r="P578" s="1">
        <v>42381</v>
      </c>
      <c r="Q578" t="s">
        <v>997</v>
      </c>
      <c r="R578">
        <v>500.39</v>
      </c>
      <c r="S578" t="s">
        <v>998</v>
      </c>
      <c r="T578" t="s">
        <v>999</v>
      </c>
      <c r="U578" t="s">
        <v>1892</v>
      </c>
      <c r="V578">
        <v>1</v>
      </c>
      <c r="W578" t="e">
        <f>VLOOKUP(U578,T1.Unique.Delivery!$AQ$2:$AW$2720,COLUMNS(T1.Unique.Delivery!$AQ$2701:$AW$2701),0)</f>
        <v>#N/A</v>
      </c>
    </row>
    <row r="579" spans="1:23" x14ac:dyDescent="0.3">
      <c r="A579" t="s">
        <v>1820</v>
      </c>
      <c r="B579" t="s">
        <v>1821</v>
      </c>
      <c r="C579" t="s">
        <v>1822</v>
      </c>
      <c r="D579" t="s">
        <v>84</v>
      </c>
      <c r="E579" t="s">
        <v>1873</v>
      </c>
      <c r="F579" t="s">
        <v>1822</v>
      </c>
      <c r="G579" t="s">
        <v>84</v>
      </c>
      <c r="H579" t="s">
        <v>1006</v>
      </c>
      <c r="I579" t="s">
        <v>54</v>
      </c>
      <c r="J579" t="s">
        <v>129</v>
      </c>
      <c r="K579" t="s">
        <v>1012</v>
      </c>
      <c r="L579">
        <v>101127468</v>
      </c>
      <c r="M579" t="s">
        <v>1830</v>
      </c>
      <c r="N579" t="s">
        <v>47</v>
      </c>
      <c r="O579" t="s">
        <v>47</v>
      </c>
      <c r="P579" s="1">
        <v>42738</v>
      </c>
      <c r="Q579" t="s">
        <v>997</v>
      </c>
      <c r="R579">
        <v>571.42999999999995</v>
      </c>
      <c r="S579" t="s">
        <v>998</v>
      </c>
      <c r="T579" t="s">
        <v>999</v>
      </c>
      <c r="U579" t="s">
        <v>1893</v>
      </c>
      <c r="V579">
        <v>1</v>
      </c>
      <c r="W579" t="e">
        <f>VLOOKUP(U579,T1.Unique.Delivery!$AQ$2:$AW$2720,COLUMNS(T1.Unique.Delivery!$AQ$2701:$AW$2701),0)</f>
        <v>#N/A</v>
      </c>
    </row>
    <row r="580" spans="1:23" x14ac:dyDescent="0.3">
      <c r="A580" t="s">
        <v>1820</v>
      </c>
      <c r="B580" t="s">
        <v>1821</v>
      </c>
      <c r="C580" t="s">
        <v>1822</v>
      </c>
      <c r="D580" t="s">
        <v>84</v>
      </c>
      <c r="E580" t="s">
        <v>1873</v>
      </c>
      <c r="F580" t="s">
        <v>1822</v>
      </c>
      <c r="G580" t="s">
        <v>84</v>
      </c>
      <c r="H580" t="s">
        <v>1006</v>
      </c>
      <c r="I580" t="s">
        <v>54</v>
      </c>
      <c r="J580" t="s">
        <v>129</v>
      </c>
      <c r="K580" t="s">
        <v>1012</v>
      </c>
      <c r="L580">
        <v>101133767</v>
      </c>
      <c r="M580" t="s">
        <v>1832</v>
      </c>
      <c r="N580" t="s">
        <v>47</v>
      </c>
      <c r="O580" t="s">
        <v>47</v>
      </c>
      <c r="P580" t="s">
        <v>1833</v>
      </c>
      <c r="Q580" t="s">
        <v>997</v>
      </c>
      <c r="R580">
        <v>600</v>
      </c>
      <c r="S580" t="s">
        <v>998</v>
      </c>
      <c r="T580" t="s">
        <v>999</v>
      </c>
      <c r="U580" t="s">
        <v>1894</v>
      </c>
      <c r="V580">
        <v>1</v>
      </c>
      <c r="W580" t="e">
        <f>VLOOKUP(U580,T1.Unique.Delivery!$AQ$2:$AW$2720,COLUMNS(T1.Unique.Delivery!$AQ$2701:$AW$2701),0)</f>
        <v>#N/A</v>
      </c>
    </row>
    <row r="581" spans="1:23" x14ac:dyDescent="0.3">
      <c r="A581" t="s">
        <v>1820</v>
      </c>
      <c r="B581" t="s">
        <v>1821</v>
      </c>
      <c r="C581" t="s">
        <v>1822</v>
      </c>
      <c r="D581" t="s">
        <v>84</v>
      </c>
      <c r="E581" t="s">
        <v>1873</v>
      </c>
      <c r="F581" t="s">
        <v>1822</v>
      </c>
      <c r="G581" t="s">
        <v>84</v>
      </c>
      <c r="H581" t="s">
        <v>1006</v>
      </c>
      <c r="I581" t="s">
        <v>54</v>
      </c>
      <c r="J581" t="s">
        <v>80</v>
      </c>
      <c r="K581" t="s">
        <v>1014</v>
      </c>
      <c r="L581">
        <v>100935231</v>
      </c>
      <c r="M581" t="s">
        <v>1840</v>
      </c>
      <c r="N581" t="s">
        <v>47</v>
      </c>
      <c r="O581" t="s">
        <v>47</v>
      </c>
      <c r="P581" s="1">
        <v>42377</v>
      </c>
      <c r="Q581" t="s">
        <v>997</v>
      </c>
      <c r="R581">
        <v>850</v>
      </c>
      <c r="S581" t="s">
        <v>998</v>
      </c>
      <c r="T581" t="s">
        <v>999</v>
      </c>
      <c r="U581" t="s">
        <v>1895</v>
      </c>
      <c r="V581">
        <v>1</v>
      </c>
      <c r="W581" t="e">
        <f>VLOOKUP(U581,T1.Unique.Delivery!$AQ$2:$AW$2720,COLUMNS(T1.Unique.Delivery!$AQ$2701:$AW$2701),0)</f>
        <v>#N/A</v>
      </c>
    </row>
    <row r="582" spans="1:23" x14ac:dyDescent="0.3">
      <c r="A582" t="s">
        <v>1820</v>
      </c>
      <c r="B582" t="s">
        <v>1821</v>
      </c>
      <c r="C582" t="s">
        <v>1822</v>
      </c>
      <c r="D582" t="s">
        <v>84</v>
      </c>
      <c r="E582" t="s">
        <v>1873</v>
      </c>
      <c r="F582" t="s">
        <v>1822</v>
      </c>
      <c r="G582" t="s">
        <v>84</v>
      </c>
      <c r="H582" t="s">
        <v>1006</v>
      </c>
      <c r="I582" t="s">
        <v>54</v>
      </c>
      <c r="J582" t="s">
        <v>80</v>
      </c>
      <c r="K582" t="s">
        <v>1014</v>
      </c>
      <c r="L582">
        <v>100964794</v>
      </c>
      <c r="M582" t="s">
        <v>1825</v>
      </c>
      <c r="N582" t="s">
        <v>47</v>
      </c>
      <c r="O582" t="s">
        <v>47</v>
      </c>
      <c r="P582" s="1">
        <v>42381</v>
      </c>
      <c r="Q582" t="s">
        <v>997</v>
      </c>
      <c r="R582">
        <v>552.25</v>
      </c>
      <c r="S582" t="s">
        <v>998</v>
      </c>
      <c r="T582" t="s">
        <v>999</v>
      </c>
      <c r="U582" t="s">
        <v>1896</v>
      </c>
      <c r="V582">
        <v>1</v>
      </c>
      <c r="W582" t="e">
        <f>VLOOKUP(U582,T1.Unique.Delivery!$AQ$2:$AW$2720,COLUMNS(T1.Unique.Delivery!$AQ$2701:$AW$2701),0)</f>
        <v>#N/A</v>
      </c>
    </row>
    <row r="583" spans="1:23" x14ac:dyDescent="0.3">
      <c r="A583" t="s">
        <v>1820</v>
      </c>
      <c r="B583" t="s">
        <v>1821</v>
      </c>
      <c r="C583" t="s">
        <v>1822</v>
      </c>
      <c r="D583" t="s">
        <v>84</v>
      </c>
      <c r="E583" t="s">
        <v>1873</v>
      </c>
      <c r="F583" t="s">
        <v>1822</v>
      </c>
      <c r="G583" t="s">
        <v>84</v>
      </c>
      <c r="H583" t="s">
        <v>1006</v>
      </c>
      <c r="I583" t="s">
        <v>54</v>
      </c>
      <c r="J583" t="s">
        <v>80</v>
      </c>
      <c r="K583" t="s">
        <v>1014</v>
      </c>
      <c r="L583">
        <v>101127468</v>
      </c>
      <c r="M583" t="s">
        <v>1830</v>
      </c>
      <c r="N583" t="s">
        <v>47</v>
      </c>
      <c r="O583" t="s">
        <v>47</v>
      </c>
      <c r="P583" s="1">
        <v>42738</v>
      </c>
      <c r="Q583" t="s">
        <v>997</v>
      </c>
      <c r="R583">
        <v>642.86</v>
      </c>
      <c r="S583" t="s">
        <v>998</v>
      </c>
      <c r="T583" t="s">
        <v>999</v>
      </c>
      <c r="U583" t="s">
        <v>1897</v>
      </c>
      <c r="V583">
        <v>1</v>
      </c>
      <c r="W583" t="e">
        <f>VLOOKUP(U583,T1.Unique.Delivery!$AQ$2:$AW$2720,COLUMNS(T1.Unique.Delivery!$AQ$2701:$AW$2701),0)</f>
        <v>#N/A</v>
      </c>
    </row>
    <row r="584" spans="1:23" x14ac:dyDescent="0.3">
      <c r="A584" t="s">
        <v>1820</v>
      </c>
      <c r="B584" t="s">
        <v>1821</v>
      </c>
      <c r="C584" t="s">
        <v>1822</v>
      </c>
      <c r="D584" t="s">
        <v>84</v>
      </c>
      <c r="E584" t="s">
        <v>1873</v>
      </c>
      <c r="F584" t="s">
        <v>1822</v>
      </c>
      <c r="G584" t="s">
        <v>84</v>
      </c>
      <c r="H584" t="s">
        <v>1006</v>
      </c>
      <c r="I584" t="s">
        <v>54</v>
      </c>
      <c r="J584" t="s">
        <v>80</v>
      </c>
      <c r="K584" t="s">
        <v>1014</v>
      </c>
      <c r="L584">
        <v>101133767</v>
      </c>
      <c r="M584" t="s">
        <v>1832</v>
      </c>
      <c r="N584" t="s">
        <v>47</v>
      </c>
      <c r="O584" t="s">
        <v>47</v>
      </c>
      <c r="P584" t="s">
        <v>1833</v>
      </c>
      <c r="Q584" t="s">
        <v>997</v>
      </c>
      <c r="R584">
        <v>670</v>
      </c>
      <c r="S584" t="s">
        <v>998</v>
      </c>
      <c r="T584" t="s">
        <v>999</v>
      </c>
      <c r="U584" t="s">
        <v>1898</v>
      </c>
      <c r="V584">
        <v>1</v>
      </c>
      <c r="W584" t="e">
        <f>VLOOKUP(U584,T1.Unique.Delivery!$AQ$2:$AW$2720,COLUMNS(T1.Unique.Delivery!$AQ$2701:$AW$2701),0)</f>
        <v>#N/A</v>
      </c>
    </row>
    <row r="585" spans="1:23" x14ac:dyDescent="0.3">
      <c r="A585" t="s">
        <v>1820</v>
      </c>
      <c r="B585" t="s">
        <v>1821</v>
      </c>
      <c r="C585" t="s">
        <v>1822</v>
      </c>
      <c r="D585" t="s">
        <v>84</v>
      </c>
      <c r="E585" t="s">
        <v>1873</v>
      </c>
      <c r="F585" t="s">
        <v>1822</v>
      </c>
      <c r="G585" t="s">
        <v>84</v>
      </c>
      <c r="H585" t="s">
        <v>1006</v>
      </c>
      <c r="I585" t="s">
        <v>54</v>
      </c>
      <c r="J585" t="s">
        <v>1002</v>
      </c>
      <c r="K585" t="s">
        <v>993</v>
      </c>
      <c r="L585">
        <v>101109046</v>
      </c>
      <c r="M585" t="s">
        <v>1883</v>
      </c>
      <c r="N585" t="s">
        <v>47</v>
      </c>
      <c r="O585" t="s">
        <v>47</v>
      </c>
      <c r="P585" s="1">
        <v>42736</v>
      </c>
      <c r="Q585" t="s">
        <v>997</v>
      </c>
      <c r="R585">
        <v>1200</v>
      </c>
      <c r="S585" t="s">
        <v>998</v>
      </c>
      <c r="T585" t="s">
        <v>999</v>
      </c>
      <c r="U585" t="s">
        <v>1899</v>
      </c>
      <c r="V585">
        <v>1</v>
      </c>
      <c r="W585" t="e">
        <f>VLOOKUP(U585,T1.Unique.Delivery!$AQ$2:$AW$2720,COLUMNS(T1.Unique.Delivery!$AQ$2701:$AW$2701),0)</f>
        <v>#N/A</v>
      </c>
    </row>
    <row r="586" spans="1:23" x14ac:dyDescent="0.3">
      <c r="A586" t="s">
        <v>1820</v>
      </c>
      <c r="B586" t="s">
        <v>1821</v>
      </c>
      <c r="C586" t="s">
        <v>1822</v>
      </c>
      <c r="D586" t="s">
        <v>84</v>
      </c>
      <c r="E586" t="s">
        <v>1900</v>
      </c>
      <c r="F586" t="s">
        <v>1901</v>
      </c>
      <c r="G586" t="s">
        <v>126</v>
      </c>
      <c r="H586" t="s">
        <v>1006</v>
      </c>
      <c r="I586" t="s">
        <v>54</v>
      </c>
      <c r="J586" t="s">
        <v>66</v>
      </c>
      <c r="K586" t="s">
        <v>1007</v>
      </c>
      <c r="L586">
        <v>100972336</v>
      </c>
      <c r="M586" t="s">
        <v>1902</v>
      </c>
      <c r="N586" t="s">
        <v>47</v>
      </c>
      <c r="O586" t="s">
        <v>47</v>
      </c>
      <c r="P586" s="1">
        <v>42379</v>
      </c>
      <c r="Q586" t="s">
        <v>997</v>
      </c>
      <c r="R586">
        <v>3000</v>
      </c>
      <c r="S586" t="s">
        <v>998</v>
      </c>
      <c r="T586" t="s">
        <v>999</v>
      </c>
      <c r="U586" t="s">
        <v>1903</v>
      </c>
      <c r="V586">
        <v>1</v>
      </c>
      <c r="W586" t="e">
        <f>VLOOKUP(U586,T1.Unique.Delivery!$AQ$2:$AW$2720,COLUMNS(T1.Unique.Delivery!$AQ$2701:$AW$2701),0)</f>
        <v>#N/A</v>
      </c>
    </row>
    <row r="587" spans="1:23" x14ac:dyDescent="0.3">
      <c r="A587" t="s">
        <v>1820</v>
      </c>
      <c r="B587" t="s">
        <v>1821</v>
      </c>
      <c r="C587" t="s">
        <v>1822</v>
      </c>
      <c r="D587" t="s">
        <v>84</v>
      </c>
      <c r="E587" t="s">
        <v>1904</v>
      </c>
      <c r="F587" t="s">
        <v>1905</v>
      </c>
      <c r="G587" t="s">
        <v>84</v>
      </c>
      <c r="H587" t="s">
        <v>1006</v>
      </c>
      <c r="I587" t="s">
        <v>54</v>
      </c>
      <c r="J587" t="s">
        <v>66</v>
      </c>
      <c r="K587" t="s">
        <v>1007</v>
      </c>
      <c r="L587">
        <v>100935231</v>
      </c>
      <c r="M587" t="s">
        <v>1840</v>
      </c>
      <c r="N587" t="s">
        <v>47</v>
      </c>
      <c r="O587" t="s">
        <v>47</v>
      </c>
      <c r="P587" s="1">
        <v>42377</v>
      </c>
      <c r="Q587" t="s">
        <v>997</v>
      </c>
      <c r="R587">
        <v>939</v>
      </c>
      <c r="S587" t="s">
        <v>998</v>
      </c>
      <c r="T587" t="s">
        <v>999</v>
      </c>
      <c r="U587" t="s">
        <v>1906</v>
      </c>
      <c r="V587">
        <v>1</v>
      </c>
      <c r="W587" t="e">
        <f>VLOOKUP(U587,T1.Unique.Delivery!$AQ$2:$AW$2720,COLUMNS(T1.Unique.Delivery!$AQ$2701:$AW$2701),0)</f>
        <v>#N/A</v>
      </c>
    </row>
    <row r="588" spans="1:23" x14ac:dyDescent="0.3">
      <c r="A588" t="s">
        <v>1820</v>
      </c>
      <c r="B588" t="s">
        <v>1821</v>
      </c>
      <c r="C588" t="s">
        <v>1822</v>
      </c>
      <c r="D588" t="s">
        <v>84</v>
      </c>
      <c r="E588" t="s">
        <v>1904</v>
      </c>
      <c r="F588" t="s">
        <v>1905</v>
      </c>
      <c r="G588" t="s">
        <v>84</v>
      </c>
      <c r="H588" t="s">
        <v>1006</v>
      </c>
      <c r="I588" t="s">
        <v>54</v>
      </c>
      <c r="J588" t="s">
        <v>66</v>
      </c>
      <c r="K588" t="s">
        <v>1007</v>
      </c>
      <c r="L588">
        <v>100964794</v>
      </c>
      <c r="M588" t="s">
        <v>1825</v>
      </c>
      <c r="N588" t="s">
        <v>47</v>
      </c>
      <c r="O588" t="s">
        <v>47</v>
      </c>
      <c r="P588" s="1">
        <v>42381</v>
      </c>
      <c r="Q588" t="s">
        <v>997</v>
      </c>
      <c r="R588">
        <v>576.55999999999995</v>
      </c>
      <c r="S588" t="s">
        <v>998</v>
      </c>
      <c r="T588" t="s">
        <v>999</v>
      </c>
      <c r="U588" t="s">
        <v>1907</v>
      </c>
      <c r="V588">
        <v>1</v>
      </c>
      <c r="W588" t="e">
        <f>VLOOKUP(U588,T1.Unique.Delivery!$AQ$2:$AW$2720,COLUMNS(T1.Unique.Delivery!$AQ$2701:$AW$2701),0)</f>
        <v>#N/A</v>
      </c>
    </row>
    <row r="589" spans="1:23" x14ac:dyDescent="0.3">
      <c r="A589" t="s">
        <v>1820</v>
      </c>
      <c r="B589" t="s">
        <v>1821</v>
      </c>
      <c r="C589" t="s">
        <v>1822</v>
      </c>
      <c r="D589" t="s">
        <v>84</v>
      </c>
      <c r="E589" t="s">
        <v>1904</v>
      </c>
      <c r="F589" t="s">
        <v>1905</v>
      </c>
      <c r="G589" t="s">
        <v>84</v>
      </c>
      <c r="H589" t="s">
        <v>1006</v>
      </c>
      <c r="I589" t="s">
        <v>54</v>
      </c>
      <c r="J589" t="s">
        <v>66</v>
      </c>
      <c r="K589" t="s">
        <v>1007</v>
      </c>
      <c r="L589">
        <v>101127468</v>
      </c>
      <c r="M589" t="s">
        <v>1830</v>
      </c>
      <c r="N589" t="s">
        <v>47</v>
      </c>
      <c r="O589" t="s">
        <v>47</v>
      </c>
      <c r="P589" s="1">
        <v>42738</v>
      </c>
      <c r="Q589" t="s">
        <v>997</v>
      </c>
      <c r="R589">
        <v>1106</v>
      </c>
      <c r="S589" t="s">
        <v>998</v>
      </c>
      <c r="T589" t="s">
        <v>999</v>
      </c>
      <c r="U589" t="s">
        <v>1908</v>
      </c>
      <c r="V589">
        <v>1</v>
      </c>
      <c r="W589" t="e">
        <f>VLOOKUP(U589,T1.Unique.Delivery!$AQ$2:$AW$2720,COLUMNS(T1.Unique.Delivery!$AQ$2701:$AW$2701),0)</f>
        <v>#N/A</v>
      </c>
    </row>
    <row r="590" spans="1:23" x14ac:dyDescent="0.3">
      <c r="A590" t="s">
        <v>1820</v>
      </c>
      <c r="B590" t="s">
        <v>1821</v>
      </c>
      <c r="C590" t="s">
        <v>1822</v>
      </c>
      <c r="D590" t="s">
        <v>84</v>
      </c>
      <c r="E590" t="s">
        <v>1904</v>
      </c>
      <c r="F590" t="s">
        <v>1905</v>
      </c>
      <c r="G590" t="s">
        <v>84</v>
      </c>
      <c r="H590" t="s">
        <v>1006</v>
      </c>
      <c r="I590" t="s">
        <v>54</v>
      </c>
      <c r="J590" t="s">
        <v>66</v>
      </c>
      <c r="K590" t="s">
        <v>1007</v>
      </c>
      <c r="L590">
        <v>101133767</v>
      </c>
      <c r="M590" t="s">
        <v>1832</v>
      </c>
      <c r="N590" t="s">
        <v>47</v>
      </c>
      <c r="O590" t="s">
        <v>47</v>
      </c>
      <c r="P590" t="s">
        <v>1833</v>
      </c>
      <c r="Q590" t="s">
        <v>997</v>
      </c>
      <c r="R590">
        <v>1075</v>
      </c>
      <c r="S590" t="s">
        <v>998</v>
      </c>
      <c r="T590" t="s">
        <v>999</v>
      </c>
      <c r="U590" t="s">
        <v>1909</v>
      </c>
      <c r="V590">
        <v>1</v>
      </c>
      <c r="W590" t="e">
        <f>VLOOKUP(U590,T1.Unique.Delivery!$AQ$2:$AW$2720,COLUMNS(T1.Unique.Delivery!$AQ$2701:$AW$2701),0)</f>
        <v>#N/A</v>
      </c>
    </row>
    <row r="591" spans="1:23" x14ac:dyDescent="0.3">
      <c r="A591" t="s">
        <v>1820</v>
      </c>
      <c r="B591" t="s">
        <v>1821</v>
      </c>
      <c r="C591" t="s">
        <v>1822</v>
      </c>
      <c r="D591" t="s">
        <v>84</v>
      </c>
      <c r="E591" t="s">
        <v>1904</v>
      </c>
      <c r="F591" t="s">
        <v>1905</v>
      </c>
      <c r="G591" t="s">
        <v>84</v>
      </c>
      <c r="H591" t="s">
        <v>1006</v>
      </c>
      <c r="I591" t="s">
        <v>54</v>
      </c>
      <c r="J591" t="s">
        <v>1827</v>
      </c>
      <c r="K591" t="s">
        <v>993</v>
      </c>
      <c r="L591">
        <v>100935231</v>
      </c>
      <c r="M591" t="s">
        <v>1840</v>
      </c>
      <c r="N591" t="s">
        <v>47</v>
      </c>
      <c r="O591" t="s">
        <v>47</v>
      </c>
      <c r="P591" s="1">
        <v>42377</v>
      </c>
      <c r="Q591" t="s">
        <v>997</v>
      </c>
      <c r="R591">
        <v>1112</v>
      </c>
      <c r="S591" t="s">
        <v>998</v>
      </c>
      <c r="T591" t="s">
        <v>999</v>
      </c>
      <c r="U591" t="s">
        <v>1910</v>
      </c>
      <c r="V591">
        <v>1</v>
      </c>
      <c r="W591" t="e">
        <f>VLOOKUP(U591,T1.Unique.Delivery!$AQ$2:$AW$2720,COLUMNS(T1.Unique.Delivery!$AQ$2701:$AW$2701),0)</f>
        <v>#N/A</v>
      </c>
    </row>
    <row r="592" spans="1:23" x14ac:dyDescent="0.3">
      <c r="A592" t="s">
        <v>1820</v>
      </c>
      <c r="B592" t="s">
        <v>1821</v>
      </c>
      <c r="C592" t="s">
        <v>1822</v>
      </c>
      <c r="D592" t="s">
        <v>84</v>
      </c>
      <c r="E592" t="s">
        <v>1904</v>
      </c>
      <c r="F592" t="s">
        <v>1905</v>
      </c>
      <c r="G592" t="s">
        <v>84</v>
      </c>
      <c r="H592" t="s">
        <v>1006</v>
      </c>
      <c r="I592" t="s">
        <v>54</v>
      </c>
      <c r="J592" t="s">
        <v>1827</v>
      </c>
      <c r="K592" t="s">
        <v>993</v>
      </c>
      <c r="L592">
        <v>100964794</v>
      </c>
      <c r="M592" t="s">
        <v>1825</v>
      </c>
      <c r="N592" t="s">
        <v>47</v>
      </c>
      <c r="O592" t="s">
        <v>47</v>
      </c>
      <c r="P592" s="1">
        <v>42381</v>
      </c>
      <c r="Q592" t="s">
        <v>997</v>
      </c>
      <c r="R592">
        <v>813.33</v>
      </c>
      <c r="S592" t="s">
        <v>998</v>
      </c>
      <c r="T592" t="s">
        <v>999</v>
      </c>
      <c r="U592" t="s">
        <v>1911</v>
      </c>
      <c r="V592">
        <v>1</v>
      </c>
      <c r="W592" t="e">
        <f>VLOOKUP(U592,T1.Unique.Delivery!$AQ$2:$AW$2720,COLUMNS(T1.Unique.Delivery!$AQ$2701:$AW$2701),0)</f>
        <v>#N/A</v>
      </c>
    </row>
    <row r="593" spans="1:23" x14ac:dyDescent="0.3">
      <c r="A593" t="s">
        <v>1820</v>
      </c>
      <c r="B593" t="s">
        <v>1821</v>
      </c>
      <c r="C593" t="s">
        <v>1822</v>
      </c>
      <c r="D593" t="s">
        <v>84</v>
      </c>
      <c r="E593" t="s">
        <v>1904</v>
      </c>
      <c r="F593" t="s">
        <v>1905</v>
      </c>
      <c r="G593" t="s">
        <v>84</v>
      </c>
      <c r="H593" t="s">
        <v>1006</v>
      </c>
      <c r="I593" t="s">
        <v>54</v>
      </c>
      <c r="J593" t="s">
        <v>129</v>
      </c>
      <c r="K593" t="s">
        <v>1012</v>
      </c>
      <c r="L593">
        <v>100935231</v>
      </c>
      <c r="M593" t="s">
        <v>1840</v>
      </c>
      <c r="N593" t="s">
        <v>47</v>
      </c>
      <c r="O593" t="s">
        <v>47</v>
      </c>
      <c r="P593" s="1">
        <v>42377</v>
      </c>
      <c r="Q593" t="s">
        <v>997</v>
      </c>
      <c r="R593">
        <v>710</v>
      </c>
      <c r="S593" t="s">
        <v>998</v>
      </c>
      <c r="T593" t="s">
        <v>999</v>
      </c>
      <c r="U593" t="s">
        <v>1912</v>
      </c>
      <c r="V593">
        <v>1</v>
      </c>
      <c r="W593" t="e">
        <f>VLOOKUP(U593,T1.Unique.Delivery!$AQ$2:$AW$2720,COLUMNS(T1.Unique.Delivery!$AQ$2701:$AW$2701),0)</f>
        <v>#N/A</v>
      </c>
    </row>
    <row r="594" spans="1:23" x14ac:dyDescent="0.3">
      <c r="A594" t="s">
        <v>1820</v>
      </c>
      <c r="B594" t="s">
        <v>1821</v>
      </c>
      <c r="C594" t="s">
        <v>1822</v>
      </c>
      <c r="D594" t="s">
        <v>84</v>
      </c>
      <c r="E594" t="s">
        <v>1904</v>
      </c>
      <c r="F594" t="s">
        <v>1905</v>
      </c>
      <c r="G594" t="s">
        <v>84</v>
      </c>
      <c r="H594" t="s">
        <v>1006</v>
      </c>
      <c r="I594" t="s">
        <v>54</v>
      </c>
      <c r="J594" t="s">
        <v>129</v>
      </c>
      <c r="K594" t="s">
        <v>1012</v>
      </c>
      <c r="L594">
        <v>100964794</v>
      </c>
      <c r="M594" t="s">
        <v>1825</v>
      </c>
      <c r="N594" t="s">
        <v>47</v>
      </c>
      <c r="O594" t="s">
        <v>47</v>
      </c>
      <c r="P594" s="1">
        <v>42381</v>
      </c>
      <c r="Q594" t="s">
        <v>997</v>
      </c>
      <c r="R594">
        <v>500.39</v>
      </c>
      <c r="S594" t="s">
        <v>998</v>
      </c>
      <c r="T594" t="s">
        <v>999</v>
      </c>
      <c r="U594" t="s">
        <v>1913</v>
      </c>
      <c r="V594">
        <v>1</v>
      </c>
      <c r="W594" t="e">
        <f>VLOOKUP(U594,T1.Unique.Delivery!$AQ$2:$AW$2720,COLUMNS(T1.Unique.Delivery!$AQ$2701:$AW$2701),0)</f>
        <v>#N/A</v>
      </c>
    </row>
    <row r="595" spans="1:23" x14ac:dyDescent="0.3">
      <c r="A595" t="s">
        <v>1820</v>
      </c>
      <c r="B595" t="s">
        <v>1821</v>
      </c>
      <c r="C595" t="s">
        <v>1822</v>
      </c>
      <c r="D595" t="s">
        <v>84</v>
      </c>
      <c r="E595" t="s">
        <v>1904</v>
      </c>
      <c r="F595" t="s">
        <v>1905</v>
      </c>
      <c r="G595" t="s">
        <v>84</v>
      </c>
      <c r="H595" t="s">
        <v>1006</v>
      </c>
      <c r="I595" t="s">
        <v>54</v>
      </c>
      <c r="J595" t="s">
        <v>129</v>
      </c>
      <c r="K595" t="s">
        <v>1012</v>
      </c>
      <c r="L595">
        <v>101127468</v>
      </c>
      <c r="M595" t="s">
        <v>1830</v>
      </c>
      <c r="N595" t="s">
        <v>47</v>
      </c>
      <c r="O595" t="s">
        <v>47</v>
      </c>
      <c r="P595" s="1">
        <v>42738</v>
      </c>
      <c r="Q595" t="s">
        <v>997</v>
      </c>
      <c r="R595">
        <v>571.42999999999995</v>
      </c>
      <c r="S595" t="s">
        <v>998</v>
      </c>
      <c r="T595" t="s">
        <v>999</v>
      </c>
      <c r="U595" t="s">
        <v>1914</v>
      </c>
      <c r="V595">
        <v>1</v>
      </c>
      <c r="W595" t="e">
        <f>VLOOKUP(U595,T1.Unique.Delivery!$AQ$2:$AW$2720,COLUMNS(T1.Unique.Delivery!$AQ$2701:$AW$2701),0)</f>
        <v>#N/A</v>
      </c>
    </row>
    <row r="596" spans="1:23" x14ac:dyDescent="0.3">
      <c r="A596" t="s">
        <v>1820</v>
      </c>
      <c r="B596" t="s">
        <v>1821</v>
      </c>
      <c r="C596" t="s">
        <v>1822</v>
      </c>
      <c r="D596" t="s">
        <v>84</v>
      </c>
      <c r="E596" t="s">
        <v>1904</v>
      </c>
      <c r="F596" t="s">
        <v>1905</v>
      </c>
      <c r="G596" t="s">
        <v>84</v>
      </c>
      <c r="H596" t="s">
        <v>1006</v>
      </c>
      <c r="I596" t="s">
        <v>54</v>
      </c>
      <c r="J596" t="s">
        <v>129</v>
      </c>
      <c r="K596" t="s">
        <v>1012</v>
      </c>
      <c r="L596">
        <v>101133767</v>
      </c>
      <c r="M596" t="s">
        <v>1832</v>
      </c>
      <c r="N596" t="s">
        <v>47</v>
      </c>
      <c r="O596" t="s">
        <v>47</v>
      </c>
      <c r="P596" t="s">
        <v>1833</v>
      </c>
      <c r="Q596" t="s">
        <v>997</v>
      </c>
      <c r="R596">
        <v>785</v>
      </c>
      <c r="S596" t="s">
        <v>998</v>
      </c>
      <c r="T596" t="s">
        <v>999</v>
      </c>
      <c r="U596" t="s">
        <v>1915</v>
      </c>
      <c r="V596">
        <v>1</v>
      </c>
      <c r="W596" t="e">
        <f>VLOOKUP(U596,T1.Unique.Delivery!$AQ$2:$AW$2720,COLUMNS(T1.Unique.Delivery!$AQ$2701:$AW$2701),0)</f>
        <v>#N/A</v>
      </c>
    </row>
    <row r="597" spans="1:23" x14ac:dyDescent="0.3">
      <c r="A597" t="s">
        <v>1820</v>
      </c>
      <c r="B597" t="s">
        <v>1821</v>
      </c>
      <c r="C597" t="s">
        <v>1822</v>
      </c>
      <c r="D597" t="s">
        <v>84</v>
      </c>
      <c r="E597" t="s">
        <v>1904</v>
      </c>
      <c r="F597" t="s">
        <v>1905</v>
      </c>
      <c r="G597" t="s">
        <v>84</v>
      </c>
      <c r="H597" t="s">
        <v>1006</v>
      </c>
      <c r="I597" t="s">
        <v>54</v>
      </c>
      <c r="J597" t="s">
        <v>80</v>
      </c>
      <c r="K597" t="s">
        <v>1014</v>
      </c>
      <c r="L597">
        <v>100935231</v>
      </c>
      <c r="M597" t="s">
        <v>1840</v>
      </c>
      <c r="N597" t="s">
        <v>47</v>
      </c>
      <c r="O597" t="s">
        <v>47</v>
      </c>
      <c r="P597" s="1">
        <v>42377</v>
      </c>
      <c r="Q597" t="s">
        <v>997</v>
      </c>
      <c r="R597">
        <v>850</v>
      </c>
      <c r="S597" t="s">
        <v>998</v>
      </c>
      <c r="T597" t="s">
        <v>999</v>
      </c>
      <c r="U597" t="s">
        <v>1916</v>
      </c>
      <c r="V597">
        <v>1</v>
      </c>
      <c r="W597" t="e">
        <f>VLOOKUP(U597,T1.Unique.Delivery!$AQ$2:$AW$2720,COLUMNS(T1.Unique.Delivery!$AQ$2701:$AW$2701),0)</f>
        <v>#N/A</v>
      </c>
    </row>
    <row r="598" spans="1:23" x14ac:dyDescent="0.3">
      <c r="A598" t="s">
        <v>1820</v>
      </c>
      <c r="B598" t="s">
        <v>1821</v>
      </c>
      <c r="C598" t="s">
        <v>1822</v>
      </c>
      <c r="D598" t="s">
        <v>84</v>
      </c>
      <c r="E598" t="s">
        <v>1904</v>
      </c>
      <c r="F598" t="s">
        <v>1905</v>
      </c>
      <c r="G598" t="s">
        <v>84</v>
      </c>
      <c r="H598" t="s">
        <v>1006</v>
      </c>
      <c r="I598" t="s">
        <v>54</v>
      </c>
      <c r="J598" t="s">
        <v>80</v>
      </c>
      <c r="K598" t="s">
        <v>1014</v>
      </c>
      <c r="L598">
        <v>100964794</v>
      </c>
      <c r="M598" t="s">
        <v>1825</v>
      </c>
      <c r="N598" t="s">
        <v>47</v>
      </c>
      <c r="O598" t="s">
        <v>47</v>
      </c>
      <c r="P598" s="1">
        <v>42381</v>
      </c>
      <c r="Q598" t="s">
        <v>997</v>
      </c>
      <c r="R598">
        <v>552.25</v>
      </c>
      <c r="S598" t="s">
        <v>998</v>
      </c>
      <c r="T598" t="s">
        <v>999</v>
      </c>
      <c r="U598" t="s">
        <v>1917</v>
      </c>
      <c r="V598">
        <v>1</v>
      </c>
      <c r="W598" t="e">
        <f>VLOOKUP(U598,T1.Unique.Delivery!$AQ$2:$AW$2720,COLUMNS(T1.Unique.Delivery!$AQ$2701:$AW$2701),0)</f>
        <v>#N/A</v>
      </c>
    </row>
    <row r="599" spans="1:23" x14ac:dyDescent="0.3">
      <c r="A599" t="s">
        <v>1820</v>
      </c>
      <c r="B599" t="s">
        <v>1821</v>
      </c>
      <c r="C599" t="s">
        <v>1822</v>
      </c>
      <c r="D599" t="s">
        <v>84</v>
      </c>
      <c r="E599" t="s">
        <v>1904</v>
      </c>
      <c r="F599" t="s">
        <v>1905</v>
      </c>
      <c r="G599" t="s">
        <v>84</v>
      </c>
      <c r="H599" t="s">
        <v>1006</v>
      </c>
      <c r="I599" t="s">
        <v>54</v>
      </c>
      <c r="J599" t="s">
        <v>80</v>
      </c>
      <c r="K599" t="s">
        <v>1014</v>
      </c>
      <c r="L599">
        <v>101127468</v>
      </c>
      <c r="M599" t="s">
        <v>1830</v>
      </c>
      <c r="N599" t="s">
        <v>47</v>
      </c>
      <c r="O599" t="s">
        <v>47</v>
      </c>
      <c r="P599" s="1">
        <v>42738</v>
      </c>
      <c r="Q599" t="s">
        <v>997</v>
      </c>
      <c r="R599">
        <v>642.86</v>
      </c>
      <c r="S599" t="s">
        <v>998</v>
      </c>
      <c r="T599" t="s">
        <v>999</v>
      </c>
      <c r="U599" t="s">
        <v>1918</v>
      </c>
      <c r="V599">
        <v>1</v>
      </c>
      <c r="W599" t="e">
        <f>VLOOKUP(U599,T1.Unique.Delivery!$AQ$2:$AW$2720,COLUMNS(T1.Unique.Delivery!$AQ$2701:$AW$2701),0)</f>
        <v>#N/A</v>
      </c>
    </row>
    <row r="600" spans="1:23" x14ac:dyDescent="0.3">
      <c r="A600" t="s">
        <v>1820</v>
      </c>
      <c r="B600" t="s">
        <v>1821</v>
      </c>
      <c r="C600" t="s">
        <v>1822</v>
      </c>
      <c r="D600" t="s">
        <v>84</v>
      </c>
      <c r="E600" t="s">
        <v>1904</v>
      </c>
      <c r="F600" t="s">
        <v>1905</v>
      </c>
      <c r="G600" t="s">
        <v>84</v>
      </c>
      <c r="H600" t="s">
        <v>1006</v>
      </c>
      <c r="I600" t="s">
        <v>54</v>
      </c>
      <c r="J600" t="s">
        <v>80</v>
      </c>
      <c r="K600" t="s">
        <v>1014</v>
      </c>
      <c r="L600">
        <v>101133767</v>
      </c>
      <c r="M600" t="s">
        <v>1832</v>
      </c>
      <c r="N600" t="s">
        <v>47</v>
      </c>
      <c r="O600" t="s">
        <v>47</v>
      </c>
      <c r="P600" t="s">
        <v>1833</v>
      </c>
      <c r="Q600" t="s">
        <v>997</v>
      </c>
      <c r="R600">
        <v>900</v>
      </c>
      <c r="S600" t="s">
        <v>998</v>
      </c>
      <c r="T600" t="s">
        <v>999</v>
      </c>
      <c r="U600" t="s">
        <v>1919</v>
      </c>
      <c r="V600">
        <v>1</v>
      </c>
      <c r="W600" t="e">
        <f>VLOOKUP(U600,T1.Unique.Delivery!$AQ$2:$AW$2720,COLUMNS(T1.Unique.Delivery!$AQ$2701:$AW$2701),0)</f>
        <v>#N/A</v>
      </c>
    </row>
    <row r="601" spans="1:23" x14ac:dyDescent="0.3">
      <c r="A601" t="s">
        <v>1820</v>
      </c>
      <c r="B601" t="s">
        <v>1821</v>
      </c>
      <c r="C601" t="s">
        <v>1822</v>
      </c>
      <c r="D601" t="s">
        <v>84</v>
      </c>
      <c r="E601" t="s">
        <v>1920</v>
      </c>
      <c r="F601" t="s">
        <v>1921</v>
      </c>
      <c r="G601" t="s">
        <v>107</v>
      </c>
      <c r="H601" t="s">
        <v>1006</v>
      </c>
      <c r="I601" t="s">
        <v>54</v>
      </c>
      <c r="J601" t="s">
        <v>66</v>
      </c>
      <c r="K601" t="s">
        <v>1007</v>
      </c>
      <c r="L601">
        <v>100935231</v>
      </c>
      <c r="M601" t="s">
        <v>1840</v>
      </c>
      <c r="N601" t="s">
        <v>47</v>
      </c>
      <c r="O601" t="s">
        <v>47</v>
      </c>
      <c r="P601" s="1">
        <v>42379</v>
      </c>
      <c r="Q601" t="s">
        <v>997</v>
      </c>
      <c r="R601">
        <v>2470.85</v>
      </c>
      <c r="S601" t="s">
        <v>998</v>
      </c>
      <c r="T601" t="s">
        <v>999</v>
      </c>
      <c r="U601" t="s">
        <v>1922</v>
      </c>
      <c r="V601">
        <v>1</v>
      </c>
      <c r="W601" t="e">
        <f>VLOOKUP(U601,T1.Unique.Delivery!$AQ$2:$AW$2720,COLUMNS(T1.Unique.Delivery!$AQ$2701:$AW$2701),0)</f>
        <v>#N/A</v>
      </c>
    </row>
    <row r="602" spans="1:23" x14ac:dyDescent="0.3">
      <c r="A602" t="s">
        <v>1820</v>
      </c>
      <c r="B602" t="s">
        <v>1821</v>
      </c>
      <c r="C602" t="s">
        <v>1822</v>
      </c>
      <c r="D602" t="s">
        <v>84</v>
      </c>
      <c r="E602" t="s">
        <v>1920</v>
      </c>
      <c r="F602" t="s">
        <v>1921</v>
      </c>
      <c r="G602" t="s">
        <v>107</v>
      </c>
      <c r="H602" t="s">
        <v>1006</v>
      </c>
      <c r="I602" t="s">
        <v>54</v>
      </c>
      <c r="J602" t="s">
        <v>66</v>
      </c>
      <c r="K602" t="s">
        <v>1007</v>
      </c>
      <c r="L602">
        <v>100964794</v>
      </c>
      <c r="M602" t="s">
        <v>1825</v>
      </c>
      <c r="N602" t="s">
        <v>47</v>
      </c>
      <c r="O602" t="s">
        <v>47</v>
      </c>
      <c r="P602" s="1">
        <v>42381</v>
      </c>
      <c r="Q602" t="s">
        <v>997</v>
      </c>
      <c r="R602">
        <v>1852.74</v>
      </c>
      <c r="S602" t="s">
        <v>998</v>
      </c>
      <c r="T602" t="s">
        <v>999</v>
      </c>
      <c r="U602" t="s">
        <v>1923</v>
      </c>
      <c r="V602">
        <v>1</v>
      </c>
      <c r="W602" t="e">
        <f>VLOOKUP(U602,T1.Unique.Delivery!$AQ$2:$AW$2720,COLUMNS(T1.Unique.Delivery!$AQ$2701:$AW$2701),0)</f>
        <v>#N/A</v>
      </c>
    </row>
    <row r="603" spans="1:23" x14ac:dyDescent="0.3">
      <c r="A603" t="s">
        <v>1820</v>
      </c>
      <c r="B603" t="s">
        <v>1821</v>
      </c>
      <c r="C603" t="s">
        <v>1822</v>
      </c>
      <c r="D603" t="s">
        <v>84</v>
      </c>
      <c r="E603" t="s">
        <v>1920</v>
      </c>
      <c r="F603" t="s">
        <v>1921</v>
      </c>
      <c r="G603" t="s">
        <v>107</v>
      </c>
      <c r="H603" t="s">
        <v>1006</v>
      </c>
      <c r="I603" t="s">
        <v>54</v>
      </c>
      <c r="J603" t="s">
        <v>66</v>
      </c>
      <c r="K603" t="s">
        <v>1007</v>
      </c>
      <c r="L603">
        <v>101133767</v>
      </c>
      <c r="M603" t="s">
        <v>1832</v>
      </c>
      <c r="N603" t="s">
        <v>47</v>
      </c>
      <c r="O603" t="s">
        <v>47</v>
      </c>
      <c r="P603" t="s">
        <v>1833</v>
      </c>
      <c r="Q603" t="s">
        <v>997</v>
      </c>
      <c r="R603">
        <v>2400</v>
      </c>
      <c r="S603" t="s">
        <v>998</v>
      </c>
      <c r="T603" t="s">
        <v>999</v>
      </c>
      <c r="U603" t="s">
        <v>1924</v>
      </c>
      <c r="V603">
        <v>1</v>
      </c>
      <c r="W603" t="e">
        <f>VLOOKUP(U603,T1.Unique.Delivery!$AQ$2:$AW$2720,COLUMNS(T1.Unique.Delivery!$AQ$2701:$AW$2701),0)</f>
        <v>#N/A</v>
      </c>
    </row>
    <row r="604" spans="1:23" x14ac:dyDescent="0.3">
      <c r="A604" t="s">
        <v>1820</v>
      </c>
      <c r="B604" t="s">
        <v>1821</v>
      </c>
      <c r="C604" t="s">
        <v>1822</v>
      </c>
      <c r="D604" t="s">
        <v>84</v>
      </c>
      <c r="E604" t="s">
        <v>1920</v>
      </c>
      <c r="F604" t="s">
        <v>1921</v>
      </c>
      <c r="G604" t="s">
        <v>107</v>
      </c>
      <c r="H604" t="s">
        <v>1006</v>
      </c>
      <c r="I604" t="s">
        <v>54</v>
      </c>
      <c r="J604" t="s">
        <v>1827</v>
      </c>
      <c r="K604" t="s">
        <v>993</v>
      </c>
      <c r="L604">
        <v>100935231</v>
      </c>
      <c r="M604" t="s">
        <v>1840</v>
      </c>
      <c r="N604" t="s">
        <v>47</v>
      </c>
      <c r="O604" t="s">
        <v>47</v>
      </c>
      <c r="P604" s="1">
        <v>42377</v>
      </c>
      <c r="Q604" t="s">
        <v>997</v>
      </c>
      <c r="R604">
        <v>3283.42</v>
      </c>
      <c r="S604" t="s">
        <v>998</v>
      </c>
      <c r="T604" t="s">
        <v>999</v>
      </c>
      <c r="U604" t="s">
        <v>1925</v>
      </c>
      <c r="V604">
        <v>1</v>
      </c>
      <c r="W604" t="e">
        <f>VLOOKUP(U604,T1.Unique.Delivery!$AQ$2:$AW$2720,COLUMNS(T1.Unique.Delivery!$AQ$2701:$AW$2701),0)</f>
        <v>#N/A</v>
      </c>
    </row>
    <row r="605" spans="1:23" x14ac:dyDescent="0.3">
      <c r="A605" t="s">
        <v>1820</v>
      </c>
      <c r="B605" t="s">
        <v>1821</v>
      </c>
      <c r="C605" t="s">
        <v>1822</v>
      </c>
      <c r="D605" t="s">
        <v>84</v>
      </c>
      <c r="E605" t="s">
        <v>1920</v>
      </c>
      <c r="F605" t="s">
        <v>1921</v>
      </c>
      <c r="G605" t="s">
        <v>107</v>
      </c>
      <c r="H605" t="s">
        <v>1006</v>
      </c>
      <c r="I605" t="s">
        <v>54</v>
      </c>
      <c r="J605" t="s">
        <v>129</v>
      </c>
      <c r="K605" t="s">
        <v>1012</v>
      </c>
      <c r="L605">
        <v>100935231</v>
      </c>
      <c r="M605" t="s">
        <v>1840</v>
      </c>
      <c r="N605" t="s">
        <v>47</v>
      </c>
      <c r="O605" t="s">
        <v>47</v>
      </c>
      <c r="P605" s="1">
        <v>42377</v>
      </c>
      <c r="Q605" t="s">
        <v>997</v>
      </c>
      <c r="R605">
        <v>1770.8</v>
      </c>
      <c r="S605" t="s">
        <v>998</v>
      </c>
      <c r="T605" t="s">
        <v>999</v>
      </c>
      <c r="U605" t="s">
        <v>1926</v>
      </c>
      <c r="V605">
        <v>1</v>
      </c>
      <c r="W605" t="e">
        <f>VLOOKUP(U605,T1.Unique.Delivery!$AQ$2:$AW$2720,COLUMNS(T1.Unique.Delivery!$AQ$2701:$AW$2701),0)</f>
        <v>#N/A</v>
      </c>
    </row>
    <row r="606" spans="1:23" x14ac:dyDescent="0.3">
      <c r="A606" t="s">
        <v>1820</v>
      </c>
      <c r="B606" t="s">
        <v>1821</v>
      </c>
      <c r="C606" t="s">
        <v>1822</v>
      </c>
      <c r="D606" t="s">
        <v>84</v>
      </c>
      <c r="E606" t="s">
        <v>1920</v>
      </c>
      <c r="F606" t="s">
        <v>1921</v>
      </c>
      <c r="G606" t="s">
        <v>107</v>
      </c>
      <c r="H606" t="s">
        <v>1006</v>
      </c>
      <c r="I606" t="s">
        <v>54</v>
      </c>
      <c r="J606" t="s">
        <v>129</v>
      </c>
      <c r="K606" t="s">
        <v>1012</v>
      </c>
      <c r="L606">
        <v>100964794</v>
      </c>
      <c r="M606" t="s">
        <v>1825</v>
      </c>
      <c r="N606" t="s">
        <v>47</v>
      </c>
      <c r="O606" t="s">
        <v>47</v>
      </c>
      <c r="P606" s="1">
        <v>42381</v>
      </c>
      <c r="Q606" t="s">
        <v>997</v>
      </c>
      <c r="R606">
        <v>1304.21</v>
      </c>
      <c r="S606" t="s">
        <v>998</v>
      </c>
      <c r="T606" t="s">
        <v>999</v>
      </c>
      <c r="U606" t="s">
        <v>1927</v>
      </c>
      <c r="V606">
        <v>1</v>
      </c>
      <c r="W606" t="e">
        <f>VLOOKUP(U606,T1.Unique.Delivery!$AQ$2:$AW$2720,COLUMNS(T1.Unique.Delivery!$AQ$2701:$AW$2701),0)</f>
        <v>#N/A</v>
      </c>
    </row>
    <row r="607" spans="1:23" x14ac:dyDescent="0.3">
      <c r="A607" t="s">
        <v>1820</v>
      </c>
      <c r="B607" t="s">
        <v>1821</v>
      </c>
      <c r="C607" t="s">
        <v>1822</v>
      </c>
      <c r="D607" t="s">
        <v>84</v>
      </c>
      <c r="E607" t="s">
        <v>1920</v>
      </c>
      <c r="F607" t="s">
        <v>1921</v>
      </c>
      <c r="G607" t="s">
        <v>107</v>
      </c>
      <c r="H607" t="s">
        <v>1006</v>
      </c>
      <c r="I607" t="s">
        <v>54</v>
      </c>
      <c r="J607" t="s">
        <v>129</v>
      </c>
      <c r="K607" t="s">
        <v>1012</v>
      </c>
      <c r="L607">
        <v>101127468</v>
      </c>
      <c r="M607" t="s">
        <v>1830</v>
      </c>
      <c r="N607" t="s">
        <v>47</v>
      </c>
      <c r="O607" t="s">
        <v>47</v>
      </c>
      <c r="P607" s="1">
        <v>42738</v>
      </c>
      <c r="Q607" t="s">
        <v>997</v>
      </c>
      <c r="R607">
        <v>2257.14</v>
      </c>
      <c r="S607" t="s">
        <v>998</v>
      </c>
      <c r="T607" t="s">
        <v>999</v>
      </c>
      <c r="U607" t="s">
        <v>1928</v>
      </c>
      <c r="V607">
        <v>1</v>
      </c>
      <c r="W607" t="e">
        <f>VLOOKUP(U607,T1.Unique.Delivery!$AQ$2:$AW$2720,COLUMNS(T1.Unique.Delivery!$AQ$2701:$AW$2701),0)</f>
        <v>#N/A</v>
      </c>
    </row>
    <row r="608" spans="1:23" x14ac:dyDescent="0.3">
      <c r="A608" t="s">
        <v>1820</v>
      </c>
      <c r="B608" t="s">
        <v>1821</v>
      </c>
      <c r="C608" t="s">
        <v>1822</v>
      </c>
      <c r="D608" t="s">
        <v>84</v>
      </c>
      <c r="E608" t="s">
        <v>1920</v>
      </c>
      <c r="F608" t="s">
        <v>1921</v>
      </c>
      <c r="G608" t="s">
        <v>107</v>
      </c>
      <c r="H608" t="s">
        <v>1006</v>
      </c>
      <c r="I608" t="s">
        <v>54</v>
      </c>
      <c r="J608" t="s">
        <v>129</v>
      </c>
      <c r="K608" t="s">
        <v>1012</v>
      </c>
      <c r="L608">
        <v>101133767</v>
      </c>
      <c r="M608" t="s">
        <v>1832</v>
      </c>
      <c r="N608" t="s">
        <v>47</v>
      </c>
      <c r="O608" t="s">
        <v>47</v>
      </c>
      <c r="P608" t="s">
        <v>1833</v>
      </c>
      <c r="Q608" t="s">
        <v>997</v>
      </c>
      <c r="R608">
        <v>1690</v>
      </c>
      <c r="S608" t="s">
        <v>998</v>
      </c>
      <c r="T608" t="s">
        <v>999</v>
      </c>
      <c r="U608" t="s">
        <v>1929</v>
      </c>
      <c r="V608">
        <v>1</v>
      </c>
      <c r="W608" t="e">
        <f>VLOOKUP(U608,T1.Unique.Delivery!$AQ$2:$AW$2720,COLUMNS(T1.Unique.Delivery!$AQ$2701:$AW$2701),0)</f>
        <v>#N/A</v>
      </c>
    </row>
    <row r="609" spans="1:23" x14ac:dyDescent="0.3">
      <c r="A609" t="s">
        <v>1820</v>
      </c>
      <c r="B609" t="s">
        <v>1821</v>
      </c>
      <c r="C609" t="s">
        <v>1822</v>
      </c>
      <c r="D609" t="s">
        <v>84</v>
      </c>
      <c r="E609" t="s">
        <v>1920</v>
      </c>
      <c r="F609" t="s">
        <v>1921</v>
      </c>
      <c r="G609" t="s">
        <v>107</v>
      </c>
      <c r="H609" t="s">
        <v>1006</v>
      </c>
      <c r="I609" t="s">
        <v>54</v>
      </c>
      <c r="J609" t="s">
        <v>80</v>
      </c>
      <c r="K609" t="s">
        <v>1014</v>
      </c>
      <c r="L609">
        <v>100935231</v>
      </c>
      <c r="M609" t="s">
        <v>1840</v>
      </c>
      <c r="N609" t="s">
        <v>47</v>
      </c>
      <c r="O609" t="s">
        <v>47</v>
      </c>
      <c r="P609" s="1">
        <v>42377</v>
      </c>
      <c r="Q609" t="s">
        <v>997</v>
      </c>
      <c r="R609">
        <v>2156.04</v>
      </c>
      <c r="S609" t="s">
        <v>998</v>
      </c>
      <c r="T609" t="s">
        <v>999</v>
      </c>
      <c r="U609" t="s">
        <v>1930</v>
      </c>
      <c r="V609">
        <v>1</v>
      </c>
      <c r="W609" t="e">
        <f>VLOOKUP(U609,T1.Unique.Delivery!$AQ$2:$AW$2720,COLUMNS(T1.Unique.Delivery!$AQ$2701:$AW$2701),0)</f>
        <v>#N/A</v>
      </c>
    </row>
    <row r="610" spans="1:23" x14ac:dyDescent="0.3">
      <c r="A610" t="s">
        <v>1820</v>
      </c>
      <c r="B610" t="s">
        <v>1821</v>
      </c>
      <c r="C610" t="s">
        <v>1822</v>
      </c>
      <c r="D610" t="s">
        <v>84</v>
      </c>
      <c r="E610" t="s">
        <v>1920</v>
      </c>
      <c r="F610" t="s">
        <v>1921</v>
      </c>
      <c r="G610" t="s">
        <v>107</v>
      </c>
      <c r="H610" t="s">
        <v>1006</v>
      </c>
      <c r="I610" t="s">
        <v>54</v>
      </c>
      <c r="J610" t="s">
        <v>80</v>
      </c>
      <c r="K610" t="s">
        <v>1014</v>
      </c>
      <c r="L610">
        <v>100964794</v>
      </c>
      <c r="M610" t="s">
        <v>1825</v>
      </c>
      <c r="N610" t="s">
        <v>47</v>
      </c>
      <c r="O610" t="s">
        <v>47</v>
      </c>
      <c r="P610" s="1">
        <v>42381</v>
      </c>
      <c r="Q610" t="s">
        <v>997</v>
      </c>
      <c r="R610">
        <v>1565</v>
      </c>
      <c r="S610" t="s">
        <v>998</v>
      </c>
      <c r="T610" t="s">
        <v>999</v>
      </c>
      <c r="U610" t="s">
        <v>1931</v>
      </c>
      <c r="V610">
        <v>1</v>
      </c>
      <c r="W610" t="e">
        <f>VLOOKUP(U610,T1.Unique.Delivery!$AQ$2:$AW$2720,COLUMNS(T1.Unique.Delivery!$AQ$2701:$AW$2701),0)</f>
        <v>#N/A</v>
      </c>
    </row>
    <row r="611" spans="1:23" x14ac:dyDescent="0.3">
      <c r="A611" t="s">
        <v>1820</v>
      </c>
      <c r="B611" t="s">
        <v>1821</v>
      </c>
      <c r="C611" t="s">
        <v>1822</v>
      </c>
      <c r="D611" t="s">
        <v>84</v>
      </c>
      <c r="E611" t="s">
        <v>1920</v>
      </c>
      <c r="F611" t="s">
        <v>1921</v>
      </c>
      <c r="G611" t="s">
        <v>107</v>
      </c>
      <c r="H611" t="s">
        <v>1006</v>
      </c>
      <c r="I611" t="s">
        <v>54</v>
      </c>
      <c r="J611" t="s">
        <v>80</v>
      </c>
      <c r="K611" t="s">
        <v>1014</v>
      </c>
      <c r="L611">
        <v>101127468</v>
      </c>
      <c r="M611" t="s">
        <v>1830</v>
      </c>
      <c r="N611" t="s">
        <v>47</v>
      </c>
      <c r="O611" t="s">
        <v>47</v>
      </c>
      <c r="P611" s="1">
        <v>42738</v>
      </c>
      <c r="Q611" t="s">
        <v>997</v>
      </c>
      <c r="R611">
        <v>1400</v>
      </c>
      <c r="S611" t="s">
        <v>998</v>
      </c>
      <c r="T611" t="s">
        <v>999</v>
      </c>
      <c r="U611" t="s">
        <v>1932</v>
      </c>
      <c r="V611">
        <v>1</v>
      </c>
      <c r="W611" t="e">
        <f>VLOOKUP(U611,T1.Unique.Delivery!$AQ$2:$AW$2720,COLUMNS(T1.Unique.Delivery!$AQ$2701:$AW$2701),0)</f>
        <v>#N/A</v>
      </c>
    </row>
    <row r="612" spans="1:23" x14ac:dyDescent="0.3">
      <c r="A612" t="s">
        <v>1820</v>
      </c>
      <c r="B612" t="s">
        <v>1821</v>
      </c>
      <c r="C612" t="s">
        <v>1822</v>
      </c>
      <c r="D612" t="s">
        <v>84</v>
      </c>
      <c r="E612" t="s">
        <v>1920</v>
      </c>
      <c r="F612" t="s">
        <v>1921</v>
      </c>
      <c r="G612" t="s">
        <v>107</v>
      </c>
      <c r="H612" t="s">
        <v>1006</v>
      </c>
      <c r="I612" t="s">
        <v>54</v>
      </c>
      <c r="J612" t="s">
        <v>80</v>
      </c>
      <c r="K612" t="s">
        <v>1014</v>
      </c>
      <c r="L612">
        <v>101133767</v>
      </c>
      <c r="M612" t="s">
        <v>1832</v>
      </c>
      <c r="N612" t="s">
        <v>47</v>
      </c>
      <c r="O612" t="s">
        <v>47</v>
      </c>
      <c r="P612" t="s">
        <v>1833</v>
      </c>
      <c r="Q612" t="s">
        <v>997</v>
      </c>
      <c r="R612">
        <v>2000</v>
      </c>
      <c r="S612" t="s">
        <v>998</v>
      </c>
      <c r="T612" t="s">
        <v>999</v>
      </c>
      <c r="U612" t="s">
        <v>1933</v>
      </c>
      <c r="V612">
        <v>1</v>
      </c>
      <c r="W612" t="e">
        <f>VLOOKUP(U612,T1.Unique.Delivery!$AQ$2:$AW$2720,COLUMNS(T1.Unique.Delivery!$AQ$2701:$AW$2701),0)</f>
        <v>#N/A</v>
      </c>
    </row>
    <row r="613" spans="1:23" x14ac:dyDescent="0.3">
      <c r="A613" t="s">
        <v>1820</v>
      </c>
      <c r="B613" t="s">
        <v>1821</v>
      </c>
      <c r="C613" t="s">
        <v>1822</v>
      </c>
      <c r="D613" t="s">
        <v>84</v>
      </c>
      <c r="E613" t="s">
        <v>1934</v>
      </c>
      <c r="F613" t="s">
        <v>1935</v>
      </c>
      <c r="G613" t="s">
        <v>84</v>
      </c>
      <c r="H613" t="s">
        <v>1006</v>
      </c>
      <c r="I613" t="s">
        <v>54</v>
      </c>
      <c r="J613" t="s">
        <v>66</v>
      </c>
      <c r="K613" t="s">
        <v>1007</v>
      </c>
      <c r="L613">
        <v>100935231</v>
      </c>
      <c r="M613" t="s">
        <v>1840</v>
      </c>
      <c r="N613" t="s">
        <v>47</v>
      </c>
      <c r="O613" t="s">
        <v>47</v>
      </c>
      <c r="P613" s="1">
        <v>42377</v>
      </c>
      <c r="Q613" t="s">
        <v>997</v>
      </c>
      <c r="R613">
        <v>2146.37</v>
      </c>
      <c r="S613" t="s">
        <v>998</v>
      </c>
      <c r="T613" t="s">
        <v>999</v>
      </c>
      <c r="U613" t="s">
        <v>1936</v>
      </c>
      <c r="V613">
        <v>1</v>
      </c>
      <c r="W613" t="e">
        <f>VLOOKUP(U613,T1.Unique.Delivery!$AQ$2:$AW$2720,COLUMNS(T1.Unique.Delivery!$AQ$2701:$AW$2701),0)</f>
        <v>#N/A</v>
      </c>
    </row>
    <row r="614" spans="1:23" x14ac:dyDescent="0.3">
      <c r="A614" t="s">
        <v>1820</v>
      </c>
      <c r="B614" t="s">
        <v>1821</v>
      </c>
      <c r="C614" t="s">
        <v>1822</v>
      </c>
      <c r="D614" t="s">
        <v>84</v>
      </c>
      <c r="E614" t="s">
        <v>1934</v>
      </c>
      <c r="F614" t="s">
        <v>1935</v>
      </c>
      <c r="G614" t="s">
        <v>84</v>
      </c>
      <c r="H614" t="s">
        <v>1006</v>
      </c>
      <c r="I614" t="s">
        <v>54</v>
      </c>
      <c r="J614" t="s">
        <v>66</v>
      </c>
      <c r="K614" t="s">
        <v>1007</v>
      </c>
      <c r="L614">
        <v>100964794</v>
      </c>
      <c r="M614" t="s">
        <v>1825</v>
      </c>
      <c r="N614" t="s">
        <v>47</v>
      </c>
      <c r="O614" t="s">
        <v>47</v>
      </c>
      <c r="P614" s="1">
        <v>42381</v>
      </c>
      <c r="Q614" t="s">
        <v>997</v>
      </c>
      <c r="R614">
        <v>1623.39</v>
      </c>
      <c r="S614" t="s">
        <v>998</v>
      </c>
      <c r="T614" t="s">
        <v>999</v>
      </c>
      <c r="U614" t="s">
        <v>1937</v>
      </c>
      <c r="V614">
        <v>1</v>
      </c>
      <c r="W614" t="e">
        <f>VLOOKUP(U614,T1.Unique.Delivery!$AQ$2:$AW$2720,COLUMNS(T1.Unique.Delivery!$AQ$2701:$AW$2701),0)</f>
        <v>#N/A</v>
      </c>
    </row>
    <row r="615" spans="1:23" x14ac:dyDescent="0.3">
      <c r="A615" t="s">
        <v>1820</v>
      </c>
      <c r="B615" t="s">
        <v>1821</v>
      </c>
      <c r="C615" t="s">
        <v>1822</v>
      </c>
      <c r="D615" t="s">
        <v>84</v>
      </c>
      <c r="E615" t="s">
        <v>1934</v>
      </c>
      <c r="F615" t="s">
        <v>1935</v>
      </c>
      <c r="G615" t="s">
        <v>84</v>
      </c>
      <c r="H615" t="s">
        <v>1006</v>
      </c>
      <c r="I615" t="s">
        <v>54</v>
      </c>
      <c r="J615" t="s">
        <v>66</v>
      </c>
      <c r="K615" t="s">
        <v>1007</v>
      </c>
      <c r="L615">
        <v>101127468</v>
      </c>
      <c r="M615" t="s">
        <v>1830</v>
      </c>
      <c r="N615" t="s">
        <v>47</v>
      </c>
      <c r="O615" t="s">
        <v>47</v>
      </c>
      <c r="P615" s="1">
        <v>42738</v>
      </c>
      <c r="Q615" t="s">
        <v>997</v>
      </c>
      <c r="R615">
        <v>3117.8</v>
      </c>
      <c r="S615" t="s">
        <v>998</v>
      </c>
      <c r="T615" t="s">
        <v>999</v>
      </c>
      <c r="U615" t="s">
        <v>1938</v>
      </c>
      <c r="V615">
        <v>1</v>
      </c>
      <c r="W615" t="e">
        <f>VLOOKUP(U615,T1.Unique.Delivery!$AQ$2:$AW$2720,COLUMNS(T1.Unique.Delivery!$AQ$2701:$AW$2701),0)</f>
        <v>#N/A</v>
      </c>
    </row>
    <row r="616" spans="1:23" x14ac:dyDescent="0.3">
      <c r="A616" t="s">
        <v>1820</v>
      </c>
      <c r="B616" t="s">
        <v>1821</v>
      </c>
      <c r="C616" t="s">
        <v>1822</v>
      </c>
      <c r="D616" t="s">
        <v>84</v>
      </c>
      <c r="E616" t="s">
        <v>1934</v>
      </c>
      <c r="F616" t="s">
        <v>1935</v>
      </c>
      <c r="G616" t="s">
        <v>84</v>
      </c>
      <c r="H616" t="s">
        <v>1006</v>
      </c>
      <c r="I616" t="s">
        <v>54</v>
      </c>
      <c r="J616" t="s">
        <v>66</v>
      </c>
      <c r="K616" t="s">
        <v>1007</v>
      </c>
      <c r="L616">
        <v>101133767</v>
      </c>
      <c r="M616" t="s">
        <v>1832</v>
      </c>
      <c r="N616" t="s">
        <v>47</v>
      </c>
      <c r="O616" t="s">
        <v>47</v>
      </c>
      <c r="P616" t="s">
        <v>1833</v>
      </c>
      <c r="Q616" t="s">
        <v>997</v>
      </c>
      <c r="R616">
        <v>1880</v>
      </c>
      <c r="S616" t="s">
        <v>998</v>
      </c>
      <c r="T616" t="s">
        <v>999</v>
      </c>
      <c r="U616" t="s">
        <v>1939</v>
      </c>
      <c r="V616">
        <v>1</v>
      </c>
      <c r="W616" t="e">
        <f>VLOOKUP(U616,T1.Unique.Delivery!$AQ$2:$AW$2720,COLUMNS(T1.Unique.Delivery!$AQ$2701:$AW$2701),0)</f>
        <v>#N/A</v>
      </c>
    </row>
    <row r="617" spans="1:23" x14ac:dyDescent="0.3">
      <c r="A617" t="s">
        <v>1820</v>
      </c>
      <c r="B617" t="s">
        <v>1821</v>
      </c>
      <c r="C617" t="s">
        <v>1822</v>
      </c>
      <c r="D617" t="s">
        <v>84</v>
      </c>
      <c r="E617" t="s">
        <v>1934</v>
      </c>
      <c r="F617" t="s">
        <v>1935</v>
      </c>
      <c r="G617" t="s">
        <v>84</v>
      </c>
      <c r="H617" t="s">
        <v>1006</v>
      </c>
      <c r="I617" t="s">
        <v>54</v>
      </c>
      <c r="J617" t="s">
        <v>1827</v>
      </c>
      <c r="K617" t="s">
        <v>993</v>
      </c>
      <c r="L617">
        <v>100935231</v>
      </c>
      <c r="M617" t="s">
        <v>1840</v>
      </c>
      <c r="N617" t="s">
        <v>47</v>
      </c>
      <c r="O617" t="s">
        <v>47</v>
      </c>
      <c r="P617" s="1">
        <v>42377</v>
      </c>
      <c r="Q617" t="s">
        <v>997</v>
      </c>
      <c r="R617">
        <v>2703.58</v>
      </c>
      <c r="S617" t="s">
        <v>998</v>
      </c>
      <c r="T617" t="s">
        <v>999</v>
      </c>
      <c r="U617" t="s">
        <v>1940</v>
      </c>
      <c r="V617">
        <v>1</v>
      </c>
      <c r="W617" t="e">
        <f>VLOOKUP(U617,T1.Unique.Delivery!$AQ$2:$AW$2720,COLUMNS(T1.Unique.Delivery!$AQ$2701:$AW$2701),0)</f>
        <v>#N/A</v>
      </c>
    </row>
    <row r="618" spans="1:23" x14ac:dyDescent="0.3">
      <c r="A618" t="s">
        <v>1820</v>
      </c>
      <c r="B618" t="s">
        <v>1821</v>
      </c>
      <c r="C618" t="s">
        <v>1822</v>
      </c>
      <c r="D618" t="s">
        <v>84</v>
      </c>
      <c r="E618" t="s">
        <v>1934</v>
      </c>
      <c r="F618" t="s">
        <v>1935</v>
      </c>
      <c r="G618" t="s">
        <v>84</v>
      </c>
      <c r="H618" t="s">
        <v>1006</v>
      </c>
      <c r="I618" t="s">
        <v>54</v>
      </c>
      <c r="J618" t="s">
        <v>129</v>
      </c>
      <c r="K618" t="s">
        <v>1012</v>
      </c>
      <c r="L618">
        <v>100935231</v>
      </c>
      <c r="M618" t="s">
        <v>1840</v>
      </c>
      <c r="N618" t="s">
        <v>47</v>
      </c>
      <c r="O618" t="s">
        <v>47</v>
      </c>
      <c r="P618" s="1">
        <v>42377</v>
      </c>
      <c r="Q618" t="s">
        <v>997</v>
      </c>
      <c r="R618">
        <v>1578.8</v>
      </c>
      <c r="S618" t="s">
        <v>998</v>
      </c>
      <c r="T618" t="s">
        <v>999</v>
      </c>
      <c r="U618" t="s">
        <v>1941</v>
      </c>
      <c r="V618">
        <v>1</v>
      </c>
      <c r="W618" t="e">
        <f>VLOOKUP(U618,T1.Unique.Delivery!$AQ$2:$AW$2720,COLUMNS(T1.Unique.Delivery!$AQ$2701:$AW$2701),0)</f>
        <v>#N/A</v>
      </c>
    </row>
    <row r="619" spans="1:23" x14ac:dyDescent="0.3">
      <c r="A619" t="s">
        <v>1820</v>
      </c>
      <c r="B619" t="s">
        <v>1821</v>
      </c>
      <c r="C619" t="s">
        <v>1822</v>
      </c>
      <c r="D619" t="s">
        <v>84</v>
      </c>
      <c r="E619" t="s">
        <v>1934</v>
      </c>
      <c r="F619" t="s">
        <v>1935</v>
      </c>
      <c r="G619" t="s">
        <v>84</v>
      </c>
      <c r="H619" t="s">
        <v>1006</v>
      </c>
      <c r="I619" t="s">
        <v>54</v>
      </c>
      <c r="J619" t="s">
        <v>129</v>
      </c>
      <c r="K619" t="s">
        <v>1012</v>
      </c>
      <c r="L619">
        <v>100964794</v>
      </c>
      <c r="M619" t="s">
        <v>1825</v>
      </c>
      <c r="N619" t="s">
        <v>47</v>
      </c>
      <c r="O619" t="s">
        <v>47</v>
      </c>
      <c r="P619" s="1">
        <v>42381</v>
      </c>
      <c r="Q619" t="s">
        <v>997</v>
      </c>
      <c r="R619">
        <v>1190.06</v>
      </c>
      <c r="S619" t="s">
        <v>998</v>
      </c>
      <c r="T619" t="s">
        <v>999</v>
      </c>
      <c r="U619" t="s">
        <v>1942</v>
      </c>
      <c r="V619">
        <v>1</v>
      </c>
      <c r="W619" t="e">
        <f>VLOOKUP(U619,T1.Unique.Delivery!$AQ$2:$AW$2720,COLUMNS(T1.Unique.Delivery!$AQ$2701:$AW$2701),0)</f>
        <v>#N/A</v>
      </c>
    </row>
    <row r="620" spans="1:23" x14ac:dyDescent="0.3">
      <c r="A620" t="s">
        <v>1820</v>
      </c>
      <c r="B620" t="s">
        <v>1821</v>
      </c>
      <c r="C620" t="s">
        <v>1822</v>
      </c>
      <c r="D620" t="s">
        <v>84</v>
      </c>
      <c r="E620" t="s">
        <v>1934</v>
      </c>
      <c r="F620" t="s">
        <v>1935</v>
      </c>
      <c r="G620" t="s">
        <v>84</v>
      </c>
      <c r="H620" t="s">
        <v>1006</v>
      </c>
      <c r="I620" t="s">
        <v>54</v>
      </c>
      <c r="J620" t="s">
        <v>129</v>
      </c>
      <c r="K620" t="s">
        <v>1012</v>
      </c>
      <c r="L620">
        <v>101127468</v>
      </c>
      <c r="M620" t="s">
        <v>1830</v>
      </c>
      <c r="N620" t="s">
        <v>47</v>
      </c>
      <c r="O620" t="s">
        <v>47</v>
      </c>
      <c r="P620" s="1">
        <v>42738</v>
      </c>
      <c r="Q620" t="s">
        <v>997</v>
      </c>
      <c r="R620">
        <v>2580</v>
      </c>
      <c r="S620" t="s">
        <v>998</v>
      </c>
      <c r="T620" t="s">
        <v>999</v>
      </c>
      <c r="U620" t="s">
        <v>1943</v>
      </c>
      <c r="V620">
        <v>1</v>
      </c>
      <c r="W620" t="e">
        <f>VLOOKUP(U620,T1.Unique.Delivery!$AQ$2:$AW$2720,COLUMNS(T1.Unique.Delivery!$AQ$2701:$AW$2701),0)</f>
        <v>#N/A</v>
      </c>
    </row>
    <row r="621" spans="1:23" x14ac:dyDescent="0.3">
      <c r="A621" t="s">
        <v>1820</v>
      </c>
      <c r="B621" t="s">
        <v>1821</v>
      </c>
      <c r="C621" t="s">
        <v>1822</v>
      </c>
      <c r="D621" t="s">
        <v>84</v>
      </c>
      <c r="E621" t="s">
        <v>1934</v>
      </c>
      <c r="F621" t="s">
        <v>1935</v>
      </c>
      <c r="G621" t="s">
        <v>84</v>
      </c>
      <c r="H621" t="s">
        <v>1006</v>
      </c>
      <c r="I621" t="s">
        <v>54</v>
      </c>
      <c r="J621" t="s">
        <v>129</v>
      </c>
      <c r="K621" t="s">
        <v>1012</v>
      </c>
      <c r="L621">
        <v>101133767</v>
      </c>
      <c r="M621" t="s">
        <v>1832</v>
      </c>
      <c r="N621" t="s">
        <v>47</v>
      </c>
      <c r="O621" t="s">
        <v>47</v>
      </c>
      <c r="P621" t="s">
        <v>1833</v>
      </c>
      <c r="Q621" t="s">
        <v>997</v>
      </c>
      <c r="R621">
        <v>1270</v>
      </c>
      <c r="S621" t="s">
        <v>998</v>
      </c>
      <c r="T621" t="s">
        <v>999</v>
      </c>
      <c r="U621" t="s">
        <v>1944</v>
      </c>
      <c r="V621">
        <v>1</v>
      </c>
      <c r="W621" t="e">
        <f>VLOOKUP(U621,T1.Unique.Delivery!$AQ$2:$AW$2720,COLUMNS(T1.Unique.Delivery!$AQ$2701:$AW$2701),0)</f>
        <v>#N/A</v>
      </c>
    </row>
    <row r="622" spans="1:23" x14ac:dyDescent="0.3">
      <c r="A622" t="s">
        <v>1820</v>
      </c>
      <c r="B622" t="s">
        <v>1821</v>
      </c>
      <c r="C622" t="s">
        <v>1822</v>
      </c>
      <c r="D622" t="s">
        <v>84</v>
      </c>
      <c r="E622" t="s">
        <v>1934</v>
      </c>
      <c r="F622" t="s">
        <v>1935</v>
      </c>
      <c r="G622" t="s">
        <v>84</v>
      </c>
      <c r="H622" t="s">
        <v>1006</v>
      </c>
      <c r="I622" t="s">
        <v>54</v>
      </c>
      <c r="J622" t="s">
        <v>80</v>
      </c>
      <c r="K622" t="s">
        <v>1014</v>
      </c>
      <c r="L622">
        <v>100935231</v>
      </c>
      <c r="M622" t="s">
        <v>1840</v>
      </c>
      <c r="N622" t="s">
        <v>47</v>
      </c>
      <c r="O622" t="s">
        <v>47</v>
      </c>
      <c r="P622" s="1">
        <v>42377</v>
      </c>
      <c r="Q622" t="s">
        <v>997</v>
      </c>
      <c r="R622">
        <v>1906.44</v>
      </c>
      <c r="S622" t="s">
        <v>998</v>
      </c>
      <c r="T622" t="s">
        <v>999</v>
      </c>
      <c r="U622" t="s">
        <v>1945</v>
      </c>
      <c r="V622">
        <v>1</v>
      </c>
      <c r="W622" t="e">
        <f>VLOOKUP(U622,T1.Unique.Delivery!$AQ$2:$AW$2720,COLUMNS(T1.Unique.Delivery!$AQ$2701:$AW$2701),0)</f>
        <v>#N/A</v>
      </c>
    </row>
    <row r="623" spans="1:23" x14ac:dyDescent="0.3">
      <c r="A623" t="s">
        <v>1820</v>
      </c>
      <c r="B623" t="s">
        <v>1821</v>
      </c>
      <c r="C623" t="s">
        <v>1822</v>
      </c>
      <c r="D623" t="s">
        <v>84</v>
      </c>
      <c r="E623" t="s">
        <v>1934</v>
      </c>
      <c r="F623" t="s">
        <v>1935</v>
      </c>
      <c r="G623" t="s">
        <v>84</v>
      </c>
      <c r="H623" t="s">
        <v>1006</v>
      </c>
      <c r="I623" t="s">
        <v>54</v>
      </c>
      <c r="J623" t="s">
        <v>80</v>
      </c>
      <c r="K623" t="s">
        <v>1014</v>
      </c>
      <c r="L623">
        <v>100964794</v>
      </c>
      <c r="M623" t="s">
        <v>1825</v>
      </c>
      <c r="N623" t="s">
        <v>47</v>
      </c>
      <c r="O623" t="s">
        <v>47</v>
      </c>
      <c r="P623" s="1">
        <v>42381</v>
      </c>
      <c r="Q623" t="s">
        <v>997</v>
      </c>
      <c r="R623">
        <v>1421.98</v>
      </c>
      <c r="S623" t="s">
        <v>998</v>
      </c>
      <c r="T623" t="s">
        <v>999</v>
      </c>
      <c r="U623" t="s">
        <v>1946</v>
      </c>
      <c r="V623">
        <v>1</v>
      </c>
      <c r="W623" t="e">
        <f>VLOOKUP(U623,T1.Unique.Delivery!$AQ$2:$AW$2720,COLUMNS(T1.Unique.Delivery!$AQ$2701:$AW$2701),0)</f>
        <v>#N/A</v>
      </c>
    </row>
    <row r="624" spans="1:23" x14ac:dyDescent="0.3">
      <c r="A624" t="s">
        <v>1820</v>
      </c>
      <c r="B624" t="s">
        <v>1821</v>
      </c>
      <c r="C624" t="s">
        <v>1822</v>
      </c>
      <c r="D624" t="s">
        <v>84</v>
      </c>
      <c r="E624" t="s">
        <v>1934</v>
      </c>
      <c r="F624" t="s">
        <v>1935</v>
      </c>
      <c r="G624" t="s">
        <v>84</v>
      </c>
      <c r="H624" t="s">
        <v>1006</v>
      </c>
      <c r="I624" t="s">
        <v>54</v>
      </c>
      <c r="J624" t="s">
        <v>80</v>
      </c>
      <c r="K624" t="s">
        <v>1014</v>
      </c>
      <c r="L624">
        <v>101127468</v>
      </c>
      <c r="M624" t="s">
        <v>1830</v>
      </c>
      <c r="N624" t="s">
        <v>47</v>
      </c>
      <c r="O624" t="s">
        <v>47</v>
      </c>
      <c r="P624" s="1">
        <v>42738</v>
      </c>
      <c r="Q624" t="s">
        <v>997</v>
      </c>
      <c r="R624">
        <v>1400</v>
      </c>
      <c r="S624" t="s">
        <v>998</v>
      </c>
      <c r="T624" t="s">
        <v>999</v>
      </c>
      <c r="U624" t="s">
        <v>1947</v>
      </c>
      <c r="V624">
        <v>1</v>
      </c>
      <c r="W624" t="e">
        <f>VLOOKUP(U624,T1.Unique.Delivery!$AQ$2:$AW$2720,COLUMNS(T1.Unique.Delivery!$AQ$2701:$AW$2701),0)</f>
        <v>#N/A</v>
      </c>
    </row>
    <row r="625" spans="1:23" x14ac:dyDescent="0.3">
      <c r="A625" t="s">
        <v>1820</v>
      </c>
      <c r="B625" t="s">
        <v>1821</v>
      </c>
      <c r="C625" t="s">
        <v>1822</v>
      </c>
      <c r="D625" t="s">
        <v>84</v>
      </c>
      <c r="E625" t="s">
        <v>1934</v>
      </c>
      <c r="F625" t="s">
        <v>1935</v>
      </c>
      <c r="G625" t="s">
        <v>84</v>
      </c>
      <c r="H625" t="s">
        <v>1006</v>
      </c>
      <c r="I625" t="s">
        <v>54</v>
      </c>
      <c r="J625" t="s">
        <v>80</v>
      </c>
      <c r="K625" t="s">
        <v>1014</v>
      </c>
      <c r="L625">
        <v>101133767</v>
      </c>
      <c r="M625" t="s">
        <v>1832</v>
      </c>
      <c r="N625" t="s">
        <v>47</v>
      </c>
      <c r="O625" t="s">
        <v>47</v>
      </c>
      <c r="P625" t="s">
        <v>1833</v>
      </c>
      <c r="Q625" t="s">
        <v>997</v>
      </c>
      <c r="R625">
        <v>1500</v>
      </c>
      <c r="S625" t="s">
        <v>998</v>
      </c>
      <c r="T625" t="s">
        <v>999</v>
      </c>
      <c r="U625" t="s">
        <v>1948</v>
      </c>
      <c r="V625">
        <v>1</v>
      </c>
      <c r="W625" t="e">
        <f>VLOOKUP(U625,T1.Unique.Delivery!$AQ$2:$AW$2720,COLUMNS(T1.Unique.Delivery!$AQ$2701:$AW$2701),0)</f>
        <v>#N/A</v>
      </c>
    </row>
    <row r="626" spans="1:23" x14ac:dyDescent="0.3">
      <c r="A626" t="s">
        <v>1820</v>
      </c>
      <c r="B626" t="s">
        <v>1821</v>
      </c>
      <c r="C626" t="s">
        <v>1822</v>
      </c>
      <c r="D626" t="s">
        <v>84</v>
      </c>
      <c r="E626" t="s">
        <v>1949</v>
      </c>
      <c r="F626" t="s">
        <v>1950</v>
      </c>
      <c r="G626" t="s">
        <v>84</v>
      </c>
      <c r="H626" t="s">
        <v>1006</v>
      </c>
      <c r="I626" t="s">
        <v>54</v>
      </c>
      <c r="J626" t="s">
        <v>66</v>
      </c>
      <c r="K626" t="s">
        <v>1007</v>
      </c>
      <c r="L626">
        <v>100964794</v>
      </c>
      <c r="M626" t="s">
        <v>1825</v>
      </c>
      <c r="N626" t="s">
        <v>47</v>
      </c>
      <c r="O626" t="s">
        <v>47</v>
      </c>
      <c r="P626" s="1">
        <v>42381</v>
      </c>
      <c r="Q626" t="s">
        <v>997</v>
      </c>
      <c r="R626">
        <v>1623.39</v>
      </c>
      <c r="S626" t="s">
        <v>998</v>
      </c>
      <c r="T626" t="s">
        <v>999</v>
      </c>
      <c r="U626" t="s">
        <v>1951</v>
      </c>
      <c r="V626">
        <v>1</v>
      </c>
      <c r="W626" t="e">
        <f>VLOOKUP(U626,T1.Unique.Delivery!$AQ$2:$AW$2720,COLUMNS(T1.Unique.Delivery!$AQ$2701:$AW$2701),0)</f>
        <v>#N/A</v>
      </c>
    </row>
    <row r="627" spans="1:23" x14ac:dyDescent="0.3">
      <c r="A627" t="s">
        <v>1820</v>
      </c>
      <c r="B627" t="s">
        <v>1821</v>
      </c>
      <c r="C627" t="s">
        <v>1822</v>
      </c>
      <c r="D627" t="s">
        <v>84</v>
      </c>
      <c r="E627" t="s">
        <v>1949</v>
      </c>
      <c r="F627" t="s">
        <v>1950</v>
      </c>
      <c r="G627" t="s">
        <v>84</v>
      </c>
      <c r="H627" t="s">
        <v>1006</v>
      </c>
      <c r="I627" t="s">
        <v>54</v>
      </c>
      <c r="J627" t="s">
        <v>129</v>
      </c>
      <c r="K627" t="s">
        <v>1012</v>
      </c>
      <c r="L627">
        <v>100964794</v>
      </c>
      <c r="M627" t="s">
        <v>1825</v>
      </c>
      <c r="N627" t="s">
        <v>47</v>
      </c>
      <c r="O627" t="s">
        <v>47</v>
      </c>
      <c r="P627" s="1">
        <v>42381</v>
      </c>
      <c r="Q627" t="s">
        <v>997</v>
      </c>
      <c r="R627">
        <v>1190.06</v>
      </c>
      <c r="S627" t="s">
        <v>998</v>
      </c>
      <c r="T627" t="s">
        <v>999</v>
      </c>
      <c r="U627" t="s">
        <v>1952</v>
      </c>
      <c r="V627">
        <v>1</v>
      </c>
      <c r="W627" t="e">
        <f>VLOOKUP(U627,T1.Unique.Delivery!$AQ$2:$AW$2720,COLUMNS(T1.Unique.Delivery!$AQ$2701:$AW$2701),0)</f>
        <v>#N/A</v>
      </c>
    </row>
    <row r="628" spans="1:23" x14ac:dyDescent="0.3">
      <c r="A628" t="s">
        <v>1820</v>
      </c>
      <c r="B628" t="s">
        <v>1821</v>
      </c>
      <c r="C628" t="s">
        <v>1822</v>
      </c>
      <c r="D628" t="s">
        <v>84</v>
      </c>
      <c r="E628" t="s">
        <v>1949</v>
      </c>
      <c r="F628" t="s">
        <v>1950</v>
      </c>
      <c r="G628" t="s">
        <v>84</v>
      </c>
      <c r="H628" t="s">
        <v>1006</v>
      </c>
      <c r="I628" t="s">
        <v>54</v>
      </c>
      <c r="J628" t="s">
        <v>80</v>
      </c>
      <c r="K628" t="s">
        <v>1014</v>
      </c>
      <c r="L628">
        <v>100964794</v>
      </c>
      <c r="M628" t="s">
        <v>1825</v>
      </c>
      <c r="N628" t="s">
        <v>47</v>
      </c>
      <c r="O628" t="s">
        <v>47</v>
      </c>
      <c r="P628" s="1">
        <v>42381</v>
      </c>
      <c r="Q628" t="s">
        <v>997</v>
      </c>
      <c r="R628">
        <v>1421.98</v>
      </c>
      <c r="S628" t="s">
        <v>998</v>
      </c>
      <c r="T628" t="s">
        <v>999</v>
      </c>
      <c r="U628" t="s">
        <v>1953</v>
      </c>
      <c r="V628">
        <v>1</v>
      </c>
      <c r="W628" t="e">
        <f>VLOOKUP(U628,T1.Unique.Delivery!$AQ$2:$AW$2720,COLUMNS(T1.Unique.Delivery!$AQ$2701:$AW$2701),0)</f>
        <v>#N/A</v>
      </c>
    </row>
    <row r="629" spans="1:23" x14ac:dyDescent="0.3">
      <c r="A629" t="s">
        <v>1820</v>
      </c>
      <c r="B629" t="s">
        <v>1821</v>
      </c>
      <c r="C629" t="s">
        <v>1822</v>
      </c>
      <c r="D629" t="s">
        <v>84</v>
      </c>
      <c r="E629" t="s">
        <v>1954</v>
      </c>
      <c r="F629" t="s">
        <v>1955</v>
      </c>
      <c r="G629" t="s">
        <v>107</v>
      </c>
      <c r="H629" t="s">
        <v>1006</v>
      </c>
      <c r="I629" t="s">
        <v>54</v>
      </c>
      <c r="J629" t="s">
        <v>66</v>
      </c>
      <c r="K629" t="s">
        <v>1007</v>
      </c>
      <c r="L629">
        <v>100964794</v>
      </c>
      <c r="M629" t="s">
        <v>1825</v>
      </c>
      <c r="N629" t="s">
        <v>47</v>
      </c>
      <c r="O629" t="s">
        <v>47</v>
      </c>
      <c r="P629" s="1">
        <v>42381</v>
      </c>
      <c r="Q629" t="s">
        <v>997</v>
      </c>
      <c r="R629">
        <v>1852.74</v>
      </c>
      <c r="S629" t="s">
        <v>998</v>
      </c>
      <c r="T629" t="s">
        <v>999</v>
      </c>
      <c r="U629" t="s">
        <v>1956</v>
      </c>
      <c r="V629">
        <v>1</v>
      </c>
      <c r="W629" t="e">
        <f>VLOOKUP(U629,T1.Unique.Delivery!$AQ$2:$AW$2720,COLUMNS(T1.Unique.Delivery!$AQ$2701:$AW$2701),0)</f>
        <v>#N/A</v>
      </c>
    </row>
    <row r="630" spans="1:23" x14ac:dyDescent="0.3">
      <c r="A630" t="s">
        <v>1820</v>
      </c>
      <c r="B630" t="s">
        <v>1821</v>
      </c>
      <c r="C630" t="s">
        <v>1822</v>
      </c>
      <c r="D630" t="s">
        <v>84</v>
      </c>
      <c r="E630" t="s">
        <v>1954</v>
      </c>
      <c r="F630" t="s">
        <v>1955</v>
      </c>
      <c r="G630" t="s">
        <v>107</v>
      </c>
      <c r="H630" t="s">
        <v>1006</v>
      </c>
      <c r="I630" t="s">
        <v>54</v>
      </c>
      <c r="J630" t="s">
        <v>129</v>
      </c>
      <c r="K630" t="s">
        <v>1012</v>
      </c>
      <c r="L630">
        <v>100964794</v>
      </c>
      <c r="M630" t="s">
        <v>1825</v>
      </c>
      <c r="N630" t="s">
        <v>47</v>
      </c>
      <c r="O630" t="s">
        <v>47</v>
      </c>
      <c r="P630" s="1">
        <v>42381</v>
      </c>
      <c r="Q630" t="s">
        <v>997</v>
      </c>
      <c r="R630">
        <v>1304.21</v>
      </c>
      <c r="S630" t="s">
        <v>998</v>
      </c>
      <c r="T630" t="s">
        <v>999</v>
      </c>
      <c r="U630" t="s">
        <v>1957</v>
      </c>
      <c r="V630">
        <v>1</v>
      </c>
      <c r="W630" t="e">
        <f>VLOOKUP(U630,T1.Unique.Delivery!$AQ$2:$AW$2720,COLUMNS(T1.Unique.Delivery!$AQ$2701:$AW$2701),0)</f>
        <v>#N/A</v>
      </c>
    </row>
    <row r="631" spans="1:23" x14ac:dyDescent="0.3">
      <c r="A631" t="s">
        <v>1820</v>
      </c>
      <c r="B631" t="s">
        <v>1821</v>
      </c>
      <c r="C631" t="s">
        <v>1822</v>
      </c>
      <c r="D631" t="s">
        <v>84</v>
      </c>
      <c r="E631" t="s">
        <v>1954</v>
      </c>
      <c r="F631" t="s">
        <v>1955</v>
      </c>
      <c r="G631" t="s">
        <v>107</v>
      </c>
      <c r="H631" t="s">
        <v>1006</v>
      </c>
      <c r="I631" t="s">
        <v>54</v>
      </c>
      <c r="J631" t="s">
        <v>80</v>
      </c>
      <c r="K631" t="s">
        <v>1014</v>
      </c>
      <c r="L631">
        <v>100964794</v>
      </c>
      <c r="M631" t="s">
        <v>1825</v>
      </c>
      <c r="N631" t="s">
        <v>47</v>
      </c>
      <c r="O631" t="s">
        <v>47</v>
      </c>
      <c r="P631" s="1">
        <v>42381</v>
      </c>
      <c r="Q631" t="s">
        <v>997</v>
      </c>
      <c r="R631">
        <v>1565</v>
      </c>
      <c r="S631" t="s">
        <v>998</v>
      </c>
      <c r="T631" t="s">
        <v>999</v>
      </c>
      <c r="U631" t="s">
        <v>1958</v>
      </c>
      <c r="V631">
        <v>1</v>
      </c>
      <c r="W631" t="e">
        <f>VLOOKUP(U631,T1.Unique.Delivery!$AQ$2:$AW$2720,COLUMNS(T1.Unique.Delivery!$AQ$2701:$AW$2701),0)</f>
        <v>#N/A</v>
      </c>
    </row>
    <row r="632" spans="1:23" x14ac:dyDescent="0.3">
      <c r="A632" t="s">
        <v>1820</v>
      </c>
      <c r="B632" t="s">
        <v>1821</v>
      </c>
      <c r="C632" t="s">
        <v>1822</v>
      </c>
      <c r="D632" t="s">
        <v>84</v>
      </c>
      <c r="E632" t="s">
        <v>1959</v>
      </c>
      <c r="F632" t="s">
        <v>1960</v>
      </c>
      <c r="G632" t="s">
        <v>84</v>
      </c>
      <c r="H632" t="s">
        <v>1006</v>
      </c>
      <c r="I632" t="s">
        <v>54</v>
      </c>
      <c r="J632" t="s">
        <v>66</v>
      </c>
      <c r="K632" t="s">
        <v>1007</v>
      </c>
      <c r="L632">
        <v>100935231</v>
      </c>
      <c r="M632" t="s">
        <v>1840</v>
      </c>
      <c r="N632" t="s">
        <v>47</v>
      </c>
      <c r="O632" t="s">
        <v>47</v>
      </c>
      <c r="P632" s="1">
        <v>42377</v>
      </c>
      <c r="Q632" t="s">
        <v>997</v>
      </c>
      <c r="R632">
        <v>2377.56</v>
      </c>
      <c r="S632" t="s">
        <v>998</v>
      </c>
      <c r="T632" t="s">
        <v>999</v>
      </c>
      <c r="U632" t="s">
        <v>1961</v>
      </c>
      <c r="V632">
        <v>1</v>
      </c>
      <c r="W632" t="e">
        <f>VLOOKUP(U632,T1.Unique.Delivery!$AQ$2:$AW$2720,COLUMNS(T1.Unique.Delivery!$AQ$2701:$AW$2701),0)</f>
        <v>#N/A</v>
      </c>
    </row>
    <row r="633" spans="1:23" x14ac:dyDescent="0.3">
      <c r="A633" t="s">
        <v>1820</v>
      </c>
      <c r="B633" t="s">
        <v>1821</v>
      </c>
      <c r="C633" t="s">
        <v>1822</v>
      </c>
      <c r="D633" t="s">
        <v>84</v>
      </c>
      <c r="E633" t="s">
        <v>1959</v>
      </c>
      <c r="F633" t="s">
        <v>1960</v>
      </c>
      <c r="G633" t="s">
        <v>84</v>
      </c>
      <c r="H633" t="s">
        <v>1006</v>
      </c>
      <c r="I633" t="s">
        <v>54</v>
      </c>
      <c r="J633" t="s">
        <v>66</v>
      </c>
      <c r="K633" t="s">
        <v>1007</v>
      </c>
      <c r="L633">
        <v>100964794</v>
      </c>
      <c r="M633" t="s">
        <v>1825</v>
      </c>
      <c r="N633" t="s">
        <v>47</v>
      </c>
      <c r="O633" t="s">
        <v>47</v>
      </c>
      <c r="P633" s="1">
        <v>42381</v>
      </c>
      <c r="Q633" t="s">
        <v>997</v>
      </c>
      <c r="R633">
        <v>1852.74</v>
      </c>
      <c r="S633" t="s">
        <v>998</v>
      </c>
      <c r="T633" t="s">
        <v>999</v>
      </c>
      <c r="U633" t="s">
        <v>1962</v>
      </c>
      <c r="V633">
        <v>1</v>
      </c>
      <c r="W633" t="e">
        <f>VLOOKUP(U633,T1.Unique.Delivery!$AQ$2:$AW$2720,COLUMNS(T1.Unique.Delivery!$AQ$2701:$AW$2701),0)</f>
        <v>#N/A</v>
      </c>
    </row>
    <row r="634" spans="1:23" x14ac:dyDescent="0.3">
      <c r="A634" t="s">
        <v>1820</v>
      </c>
      <c r="B634" t="s">
        <v>1821</v>
      </c>
      <c r="C634" t="s">
        <v>1822</v>
      </c>
      <c r="D634" t="s">
        <v>84</v>
      </c>
      <c r="E634" t="s">
        <v>1959</v>
      </c>
      <c r="F634" t="s">
        <v>1960</v>
      </c>
      <c r="G634" t="s">
        <v>84</v>
      </c>
      <c r="H634" t="s">
        <v>1006</v>
      </c>
      <c r="I634" t="s">
        <v>54</v>
      </c>
      <c r="J634" t="s">
        <v>66</v>
      </c>
      <c r="K634" t="s">
        <v>1007</v>
      </c>
      <c r="L634">
        <v>101127468</v>
      </c>
      <c r="M634" t="s">
        <v>1830</v>
      </c>
      <c r="N634" t="s">
        <v>47</v>
      </c>
      <c r="O634" t="s">
        <v>47</v>
      </c>
      <c r="P634" s="1">
        <v>42738</v>
      </c>
      <c r="Q634" t="s">
        <v>997</v>
      </c>
      <c r="R634">
        <v>3640</v>
      </c>
      <c r="S634" t="s">
        <v>998</v>
      </c>
      <c r="T634" t="s">
        <v>999</v>
      </c>
      <c r="U634" t="s">
        <v>1963</v>
      </c>
      <c r="V634">
        <v>1</v>
      </c>
      <c r="W634" t="e">
        <f>VLOOKUP(U634,T1.Unique.Delivery!$AQ$2:$AW$2720,COLUMNS(T1.Unique.Delivery!$AQ$2701:$AW$2701),0)</f>
        <v>#N/A</v>
      </c>
    </row>
    <row r="635" spans="1:23" x14ac:dyDescent="0.3">
      <c r="A635" t="s">
        <v>1820</v>
      </c>
      <c r="B635" t="s">
        <v>1821</v>
      </c>
      <c r="C635" t="s">
        <v>1822</v>
      </c>
      <c r="D635" t="s">
        <v>84</v>
      </c>
      <c r="E635" t="s">
        <v>1959</v>
      </c>
      <c r="F635" t="s">
        <v>1960</v>
      </c>
      <c r="G635" t="s">
        <v>84</v>
      </c>
      <c r="H635" t="s">
        <v>1006</v>
      </c>
      <c r="I635" t="s">
        <v>54</v>
      </c>
      <c r="J635" t="s">
        <v>66</v>
      </c>
      <c r="K635" t="s">
        <v>1007</v>
      </c>
      <c r="L635">
        <v>101133767</v>
      </c>
      <c r="M635" t="s">
        <v>1832</v>
      </c>
      <c r="N635" t="s">
        <v>47</v>
      </c>
      <c r="O635" t="s">
        <v>47</v>
      </c>
      <c r="P635" t="s">
        <v>1833</v>
      </c>
      <c r="Q635" t="s">
        <v>997</v>
      </c>
      <c r="R635">
        <v>2180</v>
      </c>
      <c r="S635" t="s">
        <v>998</v>
      </c>
      <c r="T635" t="s">
        <v>999</v>
      </c>
      <c r="U635" t="s">
        <v>1964</v>
      </c>
      <c r="V635">
        <v>1</v>
      </c>
      <c r="W635" t="e">
        <f>VLOOKUP(U635,T1.Unique.Delivery!$AQ$2:$AW$2720,COLUMNS(T1.Unique.Delivery!$AQ$2701:$AW$2701),0)</f>
        <v>#N/A</v>
      </c>
    </row>
    <row r="636" spans="1:23" x14ac:dyDescent="0.3">
      <c r="A636" t="s">
        <v>1820</v>
      </c>
      <c r="B636" t="s">
        <v>1821</v>
      </c>
      <c r="C636" t="s">
        <v>1822</v>
      </c>
      <c r="D636" t="s">
        <v>84</v>
      </c>
      <c r="E636" t="s">
        <v>1959</v>
      </c>
      <c r="F636" t="s">
        <v>1960</v>
      </c>
      <c r="G636" t="s">
        <v>84</v>
      </c>
      <c r="H636" t="s">
        <v>1006</v>
      </c>
      <c r="I636" t="s">
        <v>54</v>
      </c>
      <c r="J636" t="s">
        <v>1827</v>
      </c>
      <c r="K636" t="s">
        <v>993</v>
      </c>
      <c r="L636">
        <v>100935231</v>
      </c>
      <c r="M636" t="s">
        <v>1840</v>
      </c>
      <c r="N636" t="s">
        <v>47</v>
      </c>
      <c r="O636" t="s">
        <v>47</v>
      </c>
      <c r="P636" s="1">
        <v>42377</v>
      </c>
      <c r="Q636" t="s">
        <v>997</v>
      </c>
      <c r="R636">
        <v>3116.71</v>
      </c>
      <c r="S636" t="s">
        <v>998</v>
      </c>
      <c r="T636" t="s">
        <v>999</v>
      </c>
      <c r="U636" t="s">
        <v>1965</v>
      </c>
      <c r="V636">
        <v>1</v>
      </c>
      <c r="W636" t="e">
        <f>VLOOKUP(U636,T1.Unique.Delivery!$AQ$2:$AW$2720,COLUMNS(T1.Unique.Delivery!$AQ$2701:$AW$2701),0)</f>
        <v>#N/A</v>
      </c>
    </row>
    <row r="637" spans="1:23" x14ac:dyDescent="0.3">
      <c r="A637" t="s">
        <v>1820</v>
      </c>
      <c r="B637" t="s">
        <v>1821</v>
      </c>
      <c r="C637" t="s">
        <v>1822</v>
      </c>
      <c r="D637" t="s">
        <v>84</v>
      </c>
      <c r="E637" t="s">
        <v>1959</v>
      </c>
      <c r="F637" t="s">
        <v>1960</v>
      </c>
      <c r="G637" t="s">
        <v>84</v>
      </c>
      <c r="H637" t="s">
        <v>1006</v>
      </c>
      <c r="I637" t="s">
        <v>54</v>
      </c>
      <c r="J637" t="s">
        <v>129</v>
      </c>
      <c r="K637" t="s">
        <v>1012</v>
      </c>
      <c r="L637">
        <v>100935231</v>
      </c>
      <c r="M637" t="s">
        <v>1840</v>
      </c>
      <c r="N637" t="s">
        <v>47</v>
      </c>
      <c r="O637" t="s">
        <v>47</v>
      </c>
      <c r="P637" s="1">
        <v>42377</v>
      </c>
      <c r="Q637" t="s">
        <v>997</v>
      </c>
      <c r="R637">
        <v>1715.6</v>
      </c>
      <c r="S637" t="s">
        <v>998</v>
      </c>
      <c r="T637" t="s">
        <v>999</v>
      </c>
      <c r="U637" t="s">
        <v>1966</v>
      </c>
      <c r="V637">
        <v>1</v>
      </c>
      <c r="W637" t="e">
        <f>VLOOKUP(U637,T1.Unique.Delivery!$AQ$2:$AW$2720,COLUMNS(T1.Unique.Delivery!$AQ$2701:$AW$2701),0)</f>
        <v>#N/A</v>
      </c>
    </row>
    <row r="638" spans="1:23" x14ac:dyDescent="0.3">
      <c r="A638" t="s">
        <v>1820</v>
      </c>
      <c r="B638" t="s">
        <v>1821</v>
      </c>
      <c r="C638" t="s">
        <v>1822</v>
      </c>
      <c r="D638" t="s">
        <v>84</v>
      </c>
      <c r="E638" t="s">
        <v>1959</v>
      </c>
      <c r="F638" t="s">
        <v>1960</v>
      </c>
      <c r="G638" t="s">
        <v>84</v>
      </c>
      <c r="H638" t="s">
        <v>1006</v>
      </c>
      <c r="I638" t="s">
        <v>54</v>
      </c>
      <c r="J638" t="s">
        <v>129</v>
      </c>
      <c r="K638" t="s">
        <v>1012</v>
      </c>
      <c r="L638">
        <v>100964794</v>
      </c>
      <c r="M638" t="s">
        <v>1825</v>
      </c>
      <c r="N638" t="s">
        <v>47</v>
      </c>
      <c r="O638" t="s">
        <v>47</v>
      </c>
      <c r="P638" s="1">
        <v>42381</v>
      </c>
      <c r="Q638" t="s">
        <v>997</v>
      </c>
      <c r="R638">
        <v>1304.21</v>
      </c>
      <c r="S638" t="s">
        <v>998</v>
      </c>
      <c r="T638" t="s">
        <v>999</v>
      </c>
      <c r="U638" t="s">
        <v>1967</v>
      </c>
      <c r="V638">
        <v>1</v>
      </c>
      <c r="W638" t="e">
        <f>VLOOKUP(U638,T1.Unique.Delivery!$AQ$2:$AW$2720,COLUMNS(T1.Unique.Delivery!$AQ$2701:$AW$2701),0)</f>
        <v>#N/A</v>
      </c>
    </row>
    <row r="639" spans="1:23" x14ac:dyDescent="0.3">
      <c r="A639" t="s">
        <v>1820</v>
      </c>
      <c r="B639" t="s">
        <v>1821</v>
      </c>
      <c r="C639" t="s">
        <v>1822</v>
      </c>
      <c r="D639" t="s">
        <v>84</v>
      </c>
      <c r="E639" t="s">
        <v>1959</v>
      </c>
      <c r="F639" t="s">
        <v>1960</v>
      </c>
      <c r="G639" t="s">
        <v>84</v>
      </c>
      <c r="H639" t="s">
        <v>1006</v>
      </c>
      <c r="I639" t="s">
        <v>54</v>
      </c>
      <c r="J639" t="s">
        <v>129</v>
      </c>
      <c r="K639" t="s">
        <v>1012</v>
      </c>
      <c r="L639">
        <v>101127468</v>
      </c>
      <c r="M639" t="s">
        <v>1830</v>
      </c>
      <c r="N639" t="s">
        <v>47</v>
      </c>
      <c r="O639" t="s">
        <v>47</v>
      </c>
      <c r="P639" s="1">
        <v>42738</v>
      </c>
      <c r="Q639" t="s">
        <v>997</v>
      </c>
      <c r="R639">
        <v>1330</v>
      </c>
      <c r="S639" t="s">
        <v>998</v>
      </c>
      <c r="T639" t="s">
        <v>999</v>
      </c>
      <c r="U639" t="s">
        <v>1968</v>
      </c>
      <c r="V639">
        <v>1</v>
      </c>
      <c r="W639" t="e">
        <f>VLOOKUP(U639,T1.Unique.Delivery!$AQ$2:$AW$2720,COLUMNS(T1.Unique.Delivery!$AQ$2701:$AW$2701),0)</f>
        <v>#N/A</v>
      </c>
    </row>
    <row r="640" spans="1:23" x14ac:dyDescent="0.3">
      <c r="A640" t="s">
        <v>1820</v>
      </c>
      <c r="B640" t="s">
        <v>1821</v>
      </c>
      <c r="C640" t="s">
        <v>1822</v>
      </c>
      <c r="D640" t="s">
        <v>84</v>
      </c>
      <c r="E640" t="s">
        <v>1959</v>
      </c>
      <c r="F640" t="s">
        <v>1960</v>
      </c>
      <c r="G640" t="s">
        <v>84</v>
      </c>
      <c r="H640" t="s">
        <v>1006</v>
      </c>
      <c r="I640" t="s">
        <v>54</v>
      </c>
      <c r="J640" t="s">
        <v>129</v>
      </c>
      <c r="K640" t="s">
        <v>1012</v>
      </c>
      <c r="L640">
        <v>101133767</v>
      </c>
      <c r="M640" t="s">
        <v>1832</v>
      </c>
      <c r="N640" t="s">
        <v>47</v>
      </c>
      <c r="O640" t="s">
        <v>47</v>
      </c>
      <c r="P640" t="s">
        <v>1833</v>
      </c>
      <c r="Q640" t="s">
        <v>997</v>
      </c>
      <c r="R640">
        <v>1510</v>
      </c>
      <c r="S640" t="s">
        <v>998</v>
      </c>
      <c r="T640" t="s">
        <v>999</v>
      </c>
      <c r="U640" t="s">
        <v>1969</v>
      </c>
      <c r="V640">
        <v>1</v>
      </c>
      <c r="W640" t="e">
        <f>VLOOKUP(U640,T1.Unique.Delivery!$AQ$2:$AW$2720,COLUMNS(T1.Unique.Delivery!$AQ$2701:$AW$2701),0)</f>
        <v>#N/A</v>
      </c>
    </row>
    <row r="641" spans="1:23" x14ac:dyDescent="0.3">
      <c r="A641" t="s">
        <v>1820</v>
      </c>
      <c r="B641" t="s">
        <v>1821</v>
      </c>
      <c r="C641" t="s">
        <v>1822</v>
      </c>
      <c r="D641" t="s">
        <v>84</v>
      </c>
      <c r="E641" t="s">
        <v>1959</v>
      </c>
      <c r="F641" t="s">
        <v>1960</v>
      </c>
      <c r="G641" t="s">
        <v>84</v>
      </c>
      <c r="H641" t="s">
        <v>1006</v>
      </c>
      <c r="I641" t="s">
        <v>54</v>
      </c>
      <c r="J641" t="s">
        <v>80</v>
      </c>
      <c r="K641" t="s">
        <v>1014</v>
      </c>
      <c r="L641">
        <v>100935231</v>
      </c>
      <c r="M641" t="s">
        <v>1840</v>
      </c>
      <c r="N641" t="s">
        <v>47</v>
      </c>
      <c r="O641" t="s">
        <v>47</v>
      </c>
      <c r="P641" s="1">
        <v>42377</v>
      </c>
      <c r="Q641" t="s">
        <v>997</v>
      </c>
      <c r="R641">
        <v>2084.2800000000002</v>
      </c>
      <c r="S641" t="s">
        <v>998</v>
      </c>
      <c r="T641" t="s">
        <v>999</v>
      </c>
      <c r="U641" t="s">
        <v>1970</v>
      </c>
      <c r="V641">
        <v>1</v>
      </c>
      <c r="W641" t="e">
        <f>VLOOKUP(U641,T1.Unique.Delivery!$AQ$2:$AW$2720,COLUMNS(T1.Unique.Delivery!$AQ$2701:$AW$2701),0)</f>
        <v>#N/A</v>
      </c>
    </row>
    <row r="642" spans="1:23" x14ac:dyDescent="0.3">
      <c r="A642" t="s">
        <v>1820</v>
      </c>
      <c r="B642" t="s">
        <v>1821</v>
      </c>
      <c r="C642" t="s">
        <v>1822</v>
      </c>
      <c r="D642" t="s">
        <v>84</v>
      </c>
      <c r="E642" t="s">
        <v>1959</v>
      </c>
      <c r="F642" t="s">
        <v>1960</v>
      </c>
      <c r="G642" t="s">
        <v>84</v>
      </c>
      <c r="H642" t="s">
        <v>1006</v>
      </c>
      <c r="I642" t="s">
        <v>54</v>
      </c>
      <c r="J642" t="s">
        <v>80</v>
      </c>
      <c r="K642" t="s">
        <v>1014</v>
      </c>
      <c r="L642">
        <v>100964794</v>
      </c>
      <c r="M642" t="s">
        <v>1825</v>
      </c>
      <c r="N642" t="s">
        <v>47</v>
      </c>
      <c r="O642" t="s">
        <v>47</v>
      </c>
      <c r="P642" s="1">
        <v>42381</v>
      </c>
      <c r="Q642" t="s">
        <v>997</v>
      </c>
      <c r="R642">
        <v>1565</v>
      </c>
      <c r="S642" t="s">
        <v>998</v>
      </c>
      <c r="T642" t="s">
        <v>999</v>
      </c>
      <c r="U642" t="s">
        <v>1971</v>
      </c>
      <c r="V642">
        <v>1</v>
      </c>
      <c r="W642" t="e">
        <f>VLOOKUP(U642,T1.Unique.Delivery!$AQ$2:$AW$2720,COLUMNS(T1.Unique.Delivery!$AQ$2701:$AW$2701),0)</f>
        <v>#N/A</v>
      </c>
    </row>
    <row r="643" spans="1:23" x14ac:dyDescent="0.3">
      <c r="A643" t="s">
        <v>1820</v>
      </c>
      <c r="B643" t="s">
        <v>1821</v>
      </c>
      <c r="C643" t="s">
        <v>1822</v>
      </c>
      <c r="D643" t="s">
        <v>84</v>
      </c>
      <c r="E643" t="s">
        <v>1959</v>
      </c>
      <c r="F643" t="s">
        <v>1960</v>
      </c>
      <c r="G643" t="s">
        <v>84</v>
      </c>
      <c r="H643" t="s">
        <v>1006</v>
      </c>
      <c r="I643" t="s">
        <v>54</v>
      </c>
      <c r="J643" t="s">
        <v>80</v>
      </c>
      <c r="K643" t="s">
        <v>1014</v>
      </c>
      <c r="L643">
        <v>101127468</v>
      </c>
      <c r="M643" t="s">
        <v>1830</v>
      </c>
      <c r="N643" t="s">
        <v>47</v>
      </c>
      <c r="O643" t="s">
        <v>47</v>
      </c>
      <c r="P643" s="1">
        <v>42738</v>
      </c>
      <c r="Q643" t="s">
        <v>997</v>
      </c>
      <c r="R643">
        <v>1542.86</v>
      </c>
      <c r="S643" t="s">
        <v>998</v>
      </c>
      <c r="T643" t="s">
        <v>999</v>
      </c>
      <c r="U643" t="s">
        <v>1972</v>
      </c>
      <c r="V643">
        <v>1</v>
      </c>
      <c r="W643" t="e">
        <f>VLOOKUP(U643,T1.Unique.Delivery!$AQ$2:$AW$2720,COLUMNS(T1.Unique.Delivery!$AQ$2701:$AW$2701),0)</f>
        <v>#N/A</v>
      </c>
    </row>
    <row r="644" spans="1:23" x14ac:dyDescent="0.3">
      <c r="A644" t="s">
        <v>1820</v>
      </c>
      <c r="B644" t="s">
        <v>1821</v>
      </c>
      <c r="C644" t="s">
        <v>1822</v>
      </c>
      <c r="D644" t="s">
        <v>84</v>
      </c>
      <c r="E644" t="s">
        <v>1959</v>
      </c>
      <c r="F644" t="s">
        <v>1960</v>
      </c>
      <c r="G644" t="s">
        <v>84</v>
      </c>
      <c r="H644" t="s">
        <v>1006</v>
      </c>
      <c r="I644" t="s">
        <v>54</v>
      </c>
      <c r="J644" t="s">
        <v>80</v>
      </c>
      <c r="K644" t="s">
        <v>1014</v>
      </c>
      <c r="L644">
        <v>101133767</v>
      </c>
      <c r="M644" t="s">
        <v>1832</v>
      </c>
      <c r="N644" t="s">
        <v>47</v>
      </c>
      <c r="O644" t="s">
        <v>47</v>
      </c>
      <c r="P644" t="s">
        <v>1833</v>
      </c>
      <c r="Q644" t="s">
        <v>997</v>
      </c>
      <c r="R644">
        <v>1800</v>
      </c>
      <c r="S644" t="s">
        <v>998</v>
      </c>
      <c r="T644" t="s">
        <v>999</v>
      </c>
      <c r="U644" t="s">
        <v>1973</v>
      </c>
      <c r="V644">
        <v>1</v>
      </c>
      <c r="W644" t="e">
        <f>VLOOKUP(U644,T1.Unique.Delivery!$AQ$2:$AW$2720,COLUMNS(T1.Unique.Delivery!$AQ$2701:$AW$2701),0)</f>
        <v>#N/A</v>
      </c>
    </row>
    <row r="645" spans="1:23" x14ac:dyDescent="0.3">
      <c r="A645" t="s">
        <v>1820</v>
      </c>
      <c r="B645" t="s">
        <v>1821</v>
      </c>
      <c r="C645" t="s">
        <v>1822</v>
      </c>
      <c r="D645" t="s">
        <v>84</v>
      </c>
      <c r="E645" t="s">
        <v>1974</v>
      </c>
      <c r="F645" t="s">
        <v>1975</v>
      </c>
      <c r="G645" t="s">
        <v>84</v>
      </c>
      <c r="H645" t="s">
        <v>1006</v>
      </c>
      <c r="I645" t="s">
        <v>54</v>
      </c>
      <c r="J645" t="s">
        <v>66</v>
      </c>
      <c r="K645" t="s">
        <v>1007</v>
      </c>
      <c r="L645">
        <v>100964794</v>
      </c>
      <c r="M645" t="s">
        <v>1825</v>
      </c>
      <c r="N645" t="s">
        <v>47</v>
      </c>
      <c r="O645" t="s">
        <v>47</v>
      </c>
      <c r="P645" s="1">
        <v>42381</v>
      </c>
      <c r="Q645" t="s">
        <v>997</v>
      </c>
      <c r="R645">
        <v>576.55999999999995</v>
      </c>
      <c r="S645" t="s">
        <v>998</v>
      </c>
      <c r="T645" t="s">
        <v>999</v>
      </c>
      <c r="U645" t="s">
        <v>1976</v>
      </c>
      <c r="V645">
        <v>1</v>
      </c>
      <c r="W645" t="e">
        <f>VLOOKUP(U645,T1.Unique.Delivery!$AQ$2:$AW$2720,COLUMNS(T1.Unique.Delivery!$AQ$2701:$AW$2701),0)</f>
        <v>#N/A</v>
      </c>
    </row>
    <row r="646" spans="1:23" x14ac:dyDescent="0.3">
      <c r="A646" t="s">
        <v>1820</v>
      </c>
      <c r="B646" t="s">
        <v>1821</v>
      </c>
      <c r="C646" t="s">
        <v>1822</v>
      </c>
      <c r="D646" t="s">
        <v>84</v>
      </c>
      <c r="E646" t="s">
        <v>1974</v>
      </c>
      <c r="F646" t="s">
        <v>1975</v>
      </c>
      <c r="G646" t="s">
        <v>84</v>
      </c>
      <c r="H646" t="s">
        <v>1006</v>
      </c>
      <c r="I646" t="s">
        <v>54</v>
      </c>
      <c r="J646" t="s">
        <v>1827</v>
      </c>
      <c r="K646" t="s">
        <v>993</v>
      </c>
      <c r="L646">
        <v>100964794</v>
      </c>
      <c r="M646" t="s">
        <v>1825</v>
      </c>
      <c r="N646" t="s">
        <v>47</v>
      </c>
      <c r="O646" t="s">
        <v>47</v>
      </c>
      <c r="P646" s="1">
        <v>42381</v>
      </c>
      <c r="Q646" t="s">
        <v>997</v>
      </c>
      <c r="R646">
        <v>813.33</v>
      </c>
      <c r="S646" t="s">
        <v>998</v>
      </c>
      <c r="T646" t="s">
        <v>999</v>
      </c>
      <c r="U646" t="s">
        <v>1977</v>
      </c>
      <c r="V646">
        <v>1</v>
      </c>
      <c r="W646" t="e">
        <f>VLOOKUP(U646,T1.Unique.Delivery!$AQ$2:$AW$2720,COLUMNS(T1.Unique.Delivery!$AQ$2701:$AW$2701),0)</f>
        <v>#N/A</v>
      </c>
    </row>
    <row r="647" spans="1:23" x14ac:dyDescent="0.3">
      <c r="A647" t="s">
        <v>1820</v>
      </c>
      <c r="B647" t="s">
        <v>1821</v>
      </c>
      <c r="C647" t="s">
        <v>1822</v>
      </c>
      <c r="D647" t="s">
        <v>84</v>
      </c>
      <c r="E647" t="s">
        <v>1974</v>
      </c>
      <c r="F647" t="s">
        <v>1975</v>
      </c>
      <c r="G647" t="s">
        <v>84</v>
      </c>
      <c r="H647" t="s">
        <v>1006</v>
      </c>
      <c r="I647" t="s">
        <v>54</v>
      </c>
      <c r="J647" t="s">
        <v>129</v>
      </c>
      <c r="K647" t="s">
        <v>1012</v>
      </c>
      <c r="L647">
        <v>100964794</v>
      </c>
      <c r="M647" t="s">
        <v>1825</v>
      </c>
      <c r="N647" t="s">
        <v>47</v>
      </c>
      <c r="O647" t="s">
        <v>47</v>
      </c>
      <c r="P647" s="1">
        <v>42381</v>
      </c>
      <c r="Q647" t="s">
        <v>997</v>
      </c>
      <c r="R647">
        <v>500.39</v>
      </c>
      <c r="S647" t="s">
        <v>998</v>
      </c>
      <c r="T647" t="s">
        <v>999</v>
      </c>
      <c r="U647" t="s">
        <v>1978</v>
      </c>
      <c r="V647">
        <v>1</v>
      </c>
      <c r="W647" t="e">
        <f>VLOOKUP(U647,T1.Unique.Delivery!$AQ$2:$AW$2720,COLUMNS(T1.Unique.Delivery!$AQ$2701:$AW$2701),0)</f>
        <v>#N/A</v>
      </c>
    </row>
    <row r="648" spans="1:23" x14ac:dyDescent="0.3">
      <c r="A648" t="s">
        <v>1820</v>
      </c>
      <c r="B648" t="s">
        <v>1821</v>
      </c>
      <c r="C648" t="s">
        <v>1822</v>
      </c>
      <c r="D648" t="s">
        <v>84</v>
      </c>
      <c r="E648" t="s">
        <v>1974</v>
      </c>
      <c r="F648" t="s">
        <v>1975</v>
      </c>
      <c r="G648" t="s">
        <v>84</v>
      </c>
      <c r="H648" t="s">
        <v>1006</v>
      </c>
      <c r="I648" t="s">
        <v>54</v>
      </c>
      <c r="J648" t="s">
        <v>80</v>
      </c>
      <c r="K648" t="s">
        <v>1014</v>
      </c>
      <c r="L648">
        <v>100964794</v>
      </c>
      <c r="M648" t="s">
        <v>1825</v>
      </c>
      <c r="N648" t="s">
        <v>47</v>
      </c>
      <c r="O648" t="s">
        <v>47</v>
      </c>
      <c r="P648" s="1">
        <v>42381</v>
      </c>
      <c r="Q648" t="s">
        <v>997</v>
      </c>
      <c r="R648">
        <v>552.25</v>
      </c>
      <c r="S648" t="s">
        <v>998</v>
      </c>
      <c r="T648" t="s">
        <v>999</v>
      </c>
      <c r="U648" t="s">
        <v>1979</v>
      </c>
      <c r="V648">
        <v>1</v>
      </c>
      <c r="W648" t="e">
        <f>VLOOKUP(U648,T1.Unique.Delivery!$AQ$2:$AW$2720,COLUMNS(T1.Unique.Delivery!$AQ$2701:$AW$2701),0)</f>
        <v>#N/A</v>
      </c>
    </row>
    <row r="649" spans="1:23" x14ac:dyDescent="0.3">
      <c r="A649" t="s">
        <v>1820</v>
      </c>
      <c r="B649" t="s">
        <v>1821</v>
      </c>
      <c r="C649" t="s">
        <v>1822</v>
      </c>
      <c r="D649" t="s">
        <v>84</v>
      </c>
      <c r="E649" t="s">
        <v>1980</v>
      </c>
      <c r="F649" t="s">
        <v>1981</v>
      </c>
      <c r="G649" t="s">
        <v>84</v>
      </c>
      <c r="H649" t="s">
        <v>1006</v>
      </c>
      <c r="I649" t="s">
        <v>54</v>
      </c>
      <c r="J649" t="s">
        <v>66</v>
      </c>
      <c r="K649" t="s">
        <v>1007</v>
      </c>
      <c r="L649">
        <v>100964794</v>
      </c>
      <c r="M649" t="s">
        <v>1825</v>
      </c>
      <c r="N649" t="s">
        <v>47</v>
      </c>
      <c r="O649" t="s">
        <v>47</v>
      </c>
      <c r="P649" s="1">
        <v>42381</v>
      </c>
      <c r="Q649" t="s">
        <v>997</v>
      </c>
      <c r="R649">
        <v>1623.39</v>
      </c>
      <c r="S649" t="s">
        <v>998</v>
      </c>
      <c r="T649" t="s">
        <v>999</v>
      </c>
      <c r="U649" t="s">
        <v>1982</v>
      </c>
      <c r="V649">
        <v>1</v>
      </c>
      <c r="W649" t="e">
        <f>VLOOKUP(U649,T1.Unique.Delivery!$AQ$2:$AW$2720,COLUMNS(T1.Unique.Delivery!$AQ$2701:$AW$2701),0)</f>
        <v>#N/A</v>
      </c>
    </row>
    <row r="650" spans="1:23" x14ac:dyDescent="0.3">
      <c r="A650" t="s">
        <v>1820</v>
      </c>
      <c r="B650" t="s">
        <v>1821</v>
      </c>
      <c r="C650" t="s">
        <v>1822</v>
      </c>
      <c r="D650" t="s">
        <v>84</v>
      </c>
      <c r="E650" t="s">
        <v>1980</v>
      </c>
      <c r="F650" t="s">
        <v>1981</v>
      </c>
      <c r="G650" t="s">
        <v>84</v>
      </c>
      <c r="H650" t="s">
        <v>1006</v>
      </c>
      <c r="I650" t="s">
        <v>54</v>
      </c>
      <c r="J650" t="s">
        <v>129</v>
      </c>
      <c r="K650" t="s">
        <v>1012</v>
      </c>
      <c r="L650">
        <v>100964794</v>
      </c>
      <c r="M650" t="s">
        <v>1825</v>
      </c>
      <c r="N650" t="s">
        <v>47</v>
      </c>
      <c r="O650" t="s">
        <v>47</v>
      </c>
      <c r="P650" s="1">
        <v>42381</v>
      </c>
      <c r="Q650" t="s">
        <v>997</v>
      </c>
      <c r="R650">
        <v>1190.06</v>
      </c>
      <c r="S650" t="s">
        <v>998</v>
      </c>
      <c r="T650" t="s">
        <v>999</v>
      </c>
      <c r="U650" t="s">
        <v>1983</v>
      </c>
      <c r="V650">
        <v>1</v>
      </c>
      <c r="W650" t="e">
        <f>VLOOKUP(U650,T1.Unique.Delivery!$AQ$2:$AW$2720,COLUMNS(T1.Unique.Delivery!$AQ$2701:$AW$2701),0)</f>
        <v>#N/A</v>
      </c>
    </row>
    <row r="651" spans="1:23" x14ac:dyDescent="0.3">
      <c r="A651" t="s">
        <v>1820</v>
      </c>
      <c r="B651" t="s">
        <v>1821</v>
      </c>
      <c r="C651" t="s">
        <v>1822</v>
      </c>
      <c r="D651" t="s">
        <v>84</v>
      </c>
      <c r="E651" t="s">
        <v>1980</v>
      </c>
      <c r="F651" t="s">
        <v>1981</v>
      </c>
      <c r="G651" t="s">
        <v>84</v>
      </c>
      <c r="H651" t="s">
        <v>1006</v>
      </c>
      <c r="I651" t="s">
        <v>54</v>
      </c>
      <c r="J651" t="s">
        <v>80</v>
      </c>
      <c r="K651" t="s">
        <v>1014</v>
      </c>
      <c r="L651">
        <v>100964794</v>
      </c>
      <c r="M651" t="s">
        <v>1825</v>
      </c>
      <c r="N651" t="s">
        <v>47</v>
      </c>
      <c r="O651" t="s">
        <v>47</v>
      </c>
      <c r="P651" s="1">
        <v>42381</v>
      </c>
      <c r="Q651" t="s">
        <v>997</v>
      </c>
      <c r="R651">
        <v>1421.98</v>
      </c>
      <c r="S651" t="s">
        <v>998</v>
      </c>
      <c r="T651" t="s">
        <v>999</v>
      </c>
      <c r="U651" t="s">
        <v>1984</v>
      </c>
      <c r="V651">
        <v>1</v>
      </c>
      <c r="W651" t="e">
        <f>VLOOKUP(U651,T1.Unique.Delivery!$AQ$2:$AW$2720,COLUMNS(T1.Unique.Delivery!$AQ$2701:$AW$2701),0)</f>
        <v>#N/A</v>
      </c>
    </row>
    <row r="652" spans="1:23" x14ac:dyDescent="0.3">
      <c r="A652" t="s">
        <v>1820</v>
      </c>
      <c r="B652" t="s">
        <v>1821</v>
      </c>
      <c r="C652" t="s">
        <v>1822</v>
      </c>
      <c r="D652" t="s">
        <v>84</v>
      </c>
      <c r="E652" t="s">
        <v>1985</v>
      </c>
      <c r="F652" t="s">
        <v>1986</v>
      </c>
      <c r="G652" t="s">
        <v>107</v>
      </c>
      <c r="H652" t="s">
        <v>1006</v>
      </c>
      <c r="I652" t="s">
        <v>54</v>
      </c>
      <c r="J652" t="s">
        <v>66</v>
      </c>
      <c r="K652" t="s">
        <v>1007</v>
      </c>
      <c r="L652">
        <v>100964794</v>
      </c>
      <c r="M652" t="s">
        <v>1825</v>
      </c>
      <c r="N652" t="s">
        <v>47</v>
      </c>
      <c r="O652" t="s">
        <v>47</v>
      </c>
      <c r="P652" s="1">
        <v>42381</v>
      </c>
      <c r="Q652" t="s">
        <v>997</v>
      </c>
      <c r="R652">
        <v>1852.74</v>
      </c>
      <c r="S652" t="s">
        <v>998</v>
      </c>
      <c r="T652" t="s">
        <v>999</v>
      </c>
      <c r="U652" t="s">
        <v>1987</v>
      </c>
      <c r="V652">
        <v>1</v>
      </c>
      <c r="W652" t="e">
        <f>VLOOKUP(U652,T1.Unique.Delivery!$AQ$2:$AW$2720,COLUMNS(T1.Unique.Delivery!$AQ$2701:$AW$2701),0)</f>
        <v>#N/A</v>
      </c>
    </row>
    <row r="653" spans="1:23" x14ac:dyDescent="0.3">
      <c r="A653" t="s">
        <v>1820</v>
      </c>
      <c r="B653" t="s">
        <v>1821</v>
      </c>
      <c r="C653" t="s">
        <v>1822</v>
      </c>
      <c r="D653" t="s">
        <v>84</v>
      </c>
      <c r="E653" t="s">
        <v>1985</v>
      </c>
      <c r="F653" t="s">
        <v>1986</v>
      </c>
      <c r="G653" t="s">
        <v>107</v>
      </c>
      <c r="H653" t="s">
        <v>1006</v>
      </c>
      <c r="I653" t="s">
        <v>54</v>
      </c>
      <c r="J653" t="s">
        <v>129</v>
      </c>
      <c r="K653" t="s">
        <v>1012</v>
      </c>
      <c r="L653">
        <v>100964794</v>
      </c>
      <c r="M653" t="s">
        <v>1825</v>
      </c>
      <c r="N653" t="s">
        <v>47</v>
      </c>
      <c r="O653" t="s">
        <v>47</v>
      </c>
      <c r="P653" s="1">
        <v>42381</v>
      </c>
      <c r="Q653" t="s">
        <v>997</v>
      </c>
      <c r="R653">
        <v>1304.21</v>
      </c>
      <c r="S653" t="s">
        <v>998</v>
      </c>
      <c r="T653" t="s">
        <v>999</v>
      </c>
      <c r="U653" t="s">
        <v>1988</v>
      </c>
      <c r="V653">
        <v>1</v>
      </c>
      <c r="W653" t="e">
        <f>VLOOKUP(U653,T1.Unique.Delivery!$AQ$2:$AW$2720,COLUMNS(T1.Unique.Delivery!$AQ$2701:$AW$2701),0)</f>
        <v>#N/A</v>
      </c>
    </row>
    <row r="654" spans="1:23" x14ac:dyDescent="0.3">
      <c r="A654" t="s">
        <v>1820</v>
      </c>
      <c r="B654" t="s">
        <v>1821</v>
      </c>
      <c r="C654" t="s">
        <v>1822</v>
      </c>
      <c r="D654" t="s">
        <v>84</v>
      </c>
      <c r="E654" t="s">
        <v>1985</v>
      </c>
      <c r="F654" t="s">
        <v>1986</v>
      </c>
      <c r="G654" t="s">
        <v>107</v>
      </c>
      <c r="H654" t="s">
        <v>1006</v>
      </c>
      <c r="I654" t="s">
        <v>54</v>
      </c>
      <c r="J654" t="s">
        <v>80</v>
      </c>
      <c r="K654" t="s">
        <v>1014</v>
      </c>
      <c r="L654">
        <v>100964794</v>
      </c>
      <c r="M654" t="s">
        <v>1825</v>
      </c>
      <c r="N654" t="s">
        <v>47</v>
      </c>
      <c r="O654" t="s">
        <v>47</v>
      </c>
      <c r="P654" s="1">
        <v>42381</v>
      </c>
      <c r="Q654" t="s">
        <v>997</v>
      </c>
      <c r="R654">
        <v>1565</v>
      </c>
      <c r="S654" t="s">
        <v>998</v>
      </c>
      <c r="T654" t="s">
        <v>999</v>
      </c>
      <c r="U654" t="s">
        <v>1989</v>
      </c>
      <c r="V654">
        <v>1</v>
      </c>
      <c r="W654" t="e">
        <f>VLOOKUP(U654,T1.Unique.Delivery!$AQ$2:$AW$2720,COLUMNS(T1.Unique.Delivery!$AQ$2701:$AW$2701),0)</f>
        <v>#N/A</v>
      </c>
    </row>
    <row r="655" spans="1:23" x14ac:dyDescent="0.3">
      <c r="A655" t="s">
        <v>1820</v>
      </c>
      <c r="B655" t="s">
        <v>1821</v>
      </c>
      <c r="C655" t="s">
        <v>1822</v>
      </c>
      <c r="D655" t="s">
        <v>84</v>
      </c>
      <c r="E655" t="s">
        <v>1990</v>
      </c>
      <c r="F655" t="s">
        <v>1991</v>
      </c>
      <c r="G655" t="s">
        <v>84</v>
      </c>
      <c r="H655" t="s">
        <v>1006</v>
      </c>
      <c r="I655" t="s">
        <v>54</v>
      </c>
      <c r="J655" t="s">
        <v>66</v>
      </c>
      <c r="K655" t="s">
        <v>1007</v>
      </c>
      <c r="L655">
        <v>100935231</v>
      </c>
      <c r="M655" t="s">
        <v>1840</v>
      </c>
      <c r="N655" t="s">
        <v>47</v>
      </c>
      <c r="O655" t="s">
        <v>47</v>
      </c>
      <c r="P655" s="1">
        <v>42377</v>
      </c>
      <c r="Q655" t="s">
        <v>997</v>
      </c>
      <c r="R655">
        <v>939</v>
      </c>
      <c r="S655" t="s">
        <v>998</v>
      </c>
      <c r="T655" t="s">
        <v>999</v>
      </c>
      <c r="U655" t="s">
        <v>1992</v>
      </c>
      <c r="V655">
        <v>1</v>
      </c>
      <c r="W655" t="e">
        <f>VLOOKUP(U655,T1.Unique.Delivery!$AQ$2:$AW$2720,COLUMNS(T1.Unique.Delivery!$AQ$2701:$AW$2701),0)</f>
        <v>#N/A</v>
      </c>
    </row>
    <row r="656" spans="1:23" x14ac:dyDescent="0.3">
      <c r="A656" t="s">
        <v>1820</v>
      </c>
      <c r="B656" t="s">
        <v>1821</v>
      </c>
      <c r="C656" t="s">
        <v>1822</v>
      </c>
      <c r="D656" t="s">
        <v>84</v>
      </c>
      <c r="E656" t="s">
        <v>1990</v>
      </c>
      <c r="F656" t="s">
        <v>1991</v>
      </c>
      <c r="G656" t="s">
        <v>84</v>
      </c>
      <c r="H656" t="s">
        <v>1006</v>
      </c>
      <c r="I656" t="s">
        <v>54</v>
      </c>
      <c r="J656" t="s">
        <v>66</v>
      </c>
      <c r="K656" t="s">
        <v>1007</v>
      </c>
      <c r="L656">
        <v>100964794</v>
      </c>
      <c r="M656" t="s">
        <v>1825</v>
      </c>
      <c r="N656" t="s">
        <v>47</v>
      </c>
      <c r="O656" t="s">
        <v>47</v>
      </c>
      <c r="P656" s="1">
        <v>42381</v>
      </c>
      <c r="Q656" t="s">
        <v>997</v>
      </c>
      <c r="R656">
        <v>576.55999999999995</v>
      </c>
      <c r="S656" t="s">
        <v>998</v>
      </c>
      <c r="T656" t="s">
        <v>999</v>
      </c>
      <c r="U656" t="s">
        <v>1993</v>
      </c>
      <c r="V656">
        <v>1</v>
      </c>
      <c r="W656" t="e">
        <f>VLOOKUP(U656,T1.Unique.Delivery!$AQ$2:$AW$2720,COLUMNS(T1.Unique.Delivery!$AQ$2701:$AW$2701),0)</f>
        <v>#N/A</v>
      </c>
    </row>
    <row r="657" spans="1:23" x14ac:dyDescent="0.3">
      <c r="A657" t="s">
        <v>1820</v>
      </c>
      <c r="B657" t="s">
        <v>1821</v>
      </c>
      <c r="C657" t="s">
        <v>1822</v>
      </c>
      <c r="D657" t="s">
        <v>84</v>
      </c>
      <c r="E657" t="s">
        <v>1990</v>
      </c>
      <c r="F657" t="s">
        <v>1991</v>
      </c>
      <c r="G657" t="s">
        <v>84</v>
      </c>
      <c r="H657" t="s">
        <v>1006</v>
      </c>
      <c r="I657" t="s">
        <v>54</v>
      </c>
      <c r="J657" t="s">
        <v>66</v>
      </c>
      <c r="K657" t="s">
        <v>1007</v>
      </c>
      <c r="L657">
        <v>101127468</v>
      </c>
      <c r="M657" t="s">
        <v>1830</v>
      </c>
      <c r="N657" t="s">
        <v>47</v>
      </c>
      <c r="O657" t="s">
        <v>47</v>
      </c>
      <c r="P657" s="1">
        <v>42738</v>
      </c>
      <c r="Q657" t="s">
        <v>997</v>
      </c>
      <c r="R657">
        <v>1106</v>
      </c>
      <c r="S657" t="s">
        <v>998</v>
      </c>
      <c r="T657" t="s">
        <v>999</v>
      </c>
      <c r="U657" t="s">
        <v>1994</v>
      </c>
      <c r="V657">
        <v>1</v>
      </c>
      <c r="W657" t="e">
        <f>VLOOKUP(U657,T1.Unique.Delivery!$AQ$2:$AW$2720,COLUMNS(T1.Unique.Delivery!$AQ$2701:$AW$2701),0)</f>
        <v>#N/A</v>
      </c>
    </row>
    <row r="658" spans="1:23" x14ac:dyDescent="0.3">
      <c r="A658" t="s">
        <v>1820</v>
      </c>
      <c r="B658" t="s">
        <v>1821</v>
      </c>
      <c r="C658" t="s">
        <v>1822</v>
      </c>
      <c r="D658" t="s">
        <v>84</v>
      </c>
      <c r="E658" t="s">
        <v>1990</v>
      </c>
      <c r="F658" t="s">
        <v>1991</v>
      </c>
      <c r="G658" t="s">
        <v>84</v>
      </c>
      <c r="H658" t="s">
        <v>1006</v>
      </c>
      <c r="I658" t="s">
        <v>54</v>
      </c>
      <c r="J658" t="s">
        <v>66</v>
      </c>
      <c r="K658" t="s">
        <v>1007</v>
      </c>
      <c r="L658">
        <v>101133767</v>
      </c>
      <c r="M658" t="s">
        <v>1832</v>
      </c>
      <c r="N658" t="s">
        <v>47</v>
      </c>
      <c r="O658" t="s">
        <v>47</v>
      </c>
      <c r="P658" t="s">
        <v>1833</v>
      </c>
      <c r="Q658" t="s">
        <v>997</v>
      </c>
      <c r="R658">
        <v>1150</v>
      </c>
      <c r="S658" t="s">
        <v>998</v>
      </c>
      <c r="T658" t="s">
        <v>999</v>
      </c>
      <c r="U658" t="s">
        <v>1995</v>
      </c>
      <c r="V658">
        <v>1</v>
      </c>
      <c r="W658" t="e">
        <f>VLOOKUP(U658,T1.Unique.Delivery!$AQ$2:$AW$2720,COLUMNS(T1.Unique.Delivery!$AQ$2701:$AW$2701),0)</f>
        <v>#N/A</v>
      </c>
    </row>
    <row r="659" spans="1:23" x14ac:dyDescent="0.3">
      <c r="A659" t="s">
        <v>1820</v>
      </c>
      <c r="B659" t="s">
        <v>1821</v>
      </c>
      <c r="C659" t="s">
        <v>1822</v>
      </c>
      <c r="D659" t="s">
        <v>84</v>
      </c>
      <c r="E659" t="s">
        <v>1990</v>
      </c>
      <c r="F659" t="s">
        <v>1991</v>
      </c>
      <c r="G659" t="s">
        <v>84</v>
      </c>
      <c r="H659" t="s">
        <v>1006</v>
      </c>
      <c r="I659" t="s">
        <v>54</v>
      </c>
      <c r="J659" t="s">
        <v>1827</v>
      </c>
      <c r="K659" t="s">
        <v>993</v>
      </c>
      <c r="L659">
        <v>100935231</v>
      </c>
      <c r="M659" t="s">
        <v>1840</v>
      </c>
      <c r="N659" t="s">
        <v>47</v>
      </c>
      <c r="O659" t="s">
        <v>47</v>
      </c>
      <c r="P659" s="1">
        <v>42377</v>
      </c>
      <c r="Q659" t="s">
        <v>997</v>
      </c>
      <c r="R659">
        <v>1112</v>
      </c>
      <c r="S659" t="s">
        <v>998</v>
      </c>
      <c r="T659" t="s">
        <v>999</v>
      </c>
      <c r="U659" t="s">
        <v>1996</v>
      </c>
      <c r="V659">
        <v>1</v>
      </c>
      <c r="W659" t="e">
        <f>VLOOKUP(U659,T1.Unique.Delivery!$AQ$2:$AW$2720,COLUMNS(T1.Unique.Delivery!$AQ$2701:$AW$2701),0)</f>
        <v>#N/A</v>
      </c>
    </row>
    <row r="660" spans="1:23" x14ac:dyDescent="0.3">
      <c r="A660" t="s">
        <v>1820</v>
      </c>
      <c r="B660" t="s">
        <v>1821</v>
      </c>
      <c r="C660" t="s">
        <v>1822</v>
      </c>
      <c r="D660" t="s">
        <v>84</v>
      </c>
      <c r="E660" t="s">
        <v>1990</v>
      </c>
      <c r="F660" t="s">
        <v>1991</v>
      </c>
      <c r="G660" t="s">
        <v>84</v>
      </c>
      <c r="H660" t="s">
        <v>1006</v>
      </c>
      <c r="I660" t="s">
        <v>54</v>
      </c>
      <c r="J660" t="s">
        <v>1827</v>
      </c>
      <c r="K660" t="s">
        <v>993</v>
      </c>
      <c r="L660">
        <v>100964793</v>
      </c>
      <c r="M660" t="s">
        <v>1880</v>
      </c>
      <c r="N660" t="s">
        <v>47</v>
      </c>
      <c r="O660" t="s">
        <v>47</v>
      </c>
      <c r="P660" t="s">
        <v>1040</v>
      </c>
      <c r="Q660" t="s">
        <v>997</v>
      </c>
      <c r="R660">
        <v>950</v>
      </c>
      <c r="S660" t="s">
        <v>998</v>
      </c>
      <c r="T660" t="s">
        <v>999</v>
      </c>
      <c r="U660" t="s">
        <v>1997</v>
      </c>
      <c r="V660">
        <v>1</v>
      </c>
      <c r="W660" t="e">
        <f>VLOOKUP(U660,T1.Unique.Delivery!$AQ$2:$AW$2720,COLUMNS(T1.Unique.Delivery!$AQ$2701:$AW$2701),0)</f>
        <v>#N/A</v>
      </c>
    </row>
    <row r="661" spans="1:23" x14ac:dyDescent="0.3">
      <c r="A661" t="s">
        <v>1820</v>
      </c>
      <c r="B661" t="s">
        <v>1821</v>
      </c>
      <c r="C661" t="s">
        <v>1822</v>
      </c>
      <c r="D661" t="s">
        <v>84</v>
      </c>
      <c r="E661" t="s">
        <v>1990</v>
      </c>
      <c r="F661" t="s">
        <v>1991</v>
      </c>
      <c r="G661" t="s">
        <v>84</v>
      </c>
      <c r="H661" t="s">
        <v>1006</v>
      </c>
      <c r="I661" t="s">
        <v>54</v>
      </c>
      <c r="J661" t="s">
        <v>1827</v>
      </c>
      <c r="K661" t="s">
        <v>993</v>
      </c>
      <c r="L661">
        <v>100964794</v>
      </c>
      <c r="M661" t="s">
        <v>1825</v>
      </c>
      <c r="N661" t="s">
        <v>47</v>
      </c>
      <c r="O661" t="s">
        <v>47</v>
      </c>
      <c r="P661" s="1">
        <v>42381</v>
      </c>
      <c r="Q661" t="s">
        <v>997</v>
      </c>
      <c r="R661">
        <v>813.33</v>
      </c>
      <c r="S661" t="s">
        <v>998</v>
      </c>
      <c r="T661" t="s">
        <v>999</v>
      </c>
      <c r="U661" t="s">
        <v>1998</v>
      </c>
      <c r="V661">
        <v>1</v>
      </c>
      <c r="W661" t="e">
        <f>VLOOKUP(U661,T1.Unique.Delivery!$AQ$2:$AW$2720,COLUMNS(T1.Unique.Delivery!$AQ$2701:$AW$2701),0)</f>
        <v>#N/A</v>
      </c>
    </row>
    <row r="662" spans="1:23" x14ac:dyDescent="0.3">
      <c r="A662" t="s">
        <v>1820</v>
      </c>
      <c r="B662" t="s">
        <v>1821</v>
      </c>
      <c r="C662" t="s">
        <v>1822</v>
      </c>
      <c r="D662" t="s">
        <v>84</v>
      </c>
      <c r="E662" t="s">
        <v>1990</v>
      </c>
      <c r="F662" t="s">
        <v>1991</v>
      </c>
      <c r="G662" t="s">
        <v>84</v>
      </c>
      <c r="H662" t="s">
        <v>1006</v>
      </c>
      <c r="I662" t="s">
        <v>54</v>
      </c>
      <c r="J662" t="s">
        <v>129</v>
      </c>
      <c r="K662" t="s">
        <v>1012</v>
      </c>
      <c r="L662">
        <v>100935231</v>
      </c>
      <c r="M662" t="s">
        <v>1840</v>
      </c>
      <c r="N662" t="s">
        <v>47</v>
      </c>
      <c r="O662" t="s">
        <v>47</v>
      </c>
      <c r="P662" s="1">
        <v>42377</v>
      </c>
      <c r="Q662" t="s">
        <v>997</v>
      </c>
      <c r="R662">
        <v>710</v>
      </c>
      <c r="S662" t="s">
        <v>998</v>
      </c>
      <c r="T662" t="s">
        <v>999</v>
      </c>
      <c r="U662" t="s">
        <v>1999</v>
      </c>
      <c r="V662">
        <v>1</v>
      </c>
      <c r="W662" t="e">
        <f>VLOOKUP(U662,T1.Unique.Delivery!$AQ$2:$AW$2720,COLUMNS(T1.Unique.Delivery!$AQ$2701:$AW$2701),0)</f>
        <v>#N/A</v>
      </c>
    </row>
    <row r="663" spans="1:23" x14ac:dyDescent="0.3">
      <c r="A663" t="s">
        <v>1820</v>
      </c>
      <c r="B663" t="s">
        <v>1821</v>
      </c>
      <c r="C663" t="s">
        <v>1822</v>
      </c>
      <c r="D663" t="s">
        <v>84</v>
      </c>
      <c r="E663" t="s">
        <v>1990</v>
      </c>
      <c r="F663" t="s">
        <v>1991</v>
      </c>
      <c r="G663" t="s">
        <v>84</v>
      </c>
      <c r="H663" t="s">
        <v>1006</v>
      </c>
      <c r="I663" t="s">
        <v>54</v>
      </c>
      <c r="J663" t="s">
        <v>129</v>
      </c>
      <c r="K663" t="s">
        <v>1012</v>
      </c>
      <c r="L663">
        <v>100964794</v>
      </c>
      <c r="M663" t="s">
        <v>1825</v>
      </c>
      <c r="N663" t="s">
        <v>47</v>
      </c>
      <c r="O663" t="s">
        <v>47</v>
      </c>
      <c r="P663" s="1">
        <v>42381</v>
      </c>
      <c r="Q663" t="s">
        <v>997</v>
      </c>
      <c r="R663">
        <v>500.39</v>
      </c>
      <c r="S663" t="s">
        <v>998</v>
      </c>
      <c r="T663" t="s">
        <v>999</v>
      </c>
      <c r="U663" t="s">
        <v>2000</v>
      </c>
      <c r="V663">
        <v>1</v>
      </c>
      <c r="W663" t="e">
        <f>VLOOKUP(U663,T1.Unique.Delivery!$AQ$2:$AW$2720,COLUMNS(T1.Unique.Delivery!$AQ$2701:$AW$2701),0)</f>
        <v>#N/A</v>
      </c>
    </row>
    <row r="664" spans="1:23" x14ac:dyDescent="0.3">
      <c r="A664" t="s">
        <v>1820</v>
      </c>
      <c r="B664" t="s">
        <v>1821</v>
      </c>
      <c r="C664" t="s">
        <v>1822</v>
      </c>
      <c r="D664" t="s">
        <v>84</v>
      </c>
      <c r="E664" t="s">
        <v>1990</v>
      </c>
      <c r="F664" t="s">
        <v>1991</v>
      </c>
      <c r="G664" t="s">
        <v>84</v>
      </c>
      <c r="H664" t="s">
        <v>1006</v>
      </c>
      <c r="I664" t="s">
        <v>54</v>
      </c>
      <c r="J664" t="s">
        <v>129</v>
      </c>
      <c r="K664" t="s">
        <v>1012</v>
      </c>
      <c r="L664">
        <v>101127468</v>
      </c>
      <c r="M664" t="s">
        <v>1830</v>
      </c>
      <c r="N664" t="s">
        <v>47</v>
      </c>
      <c r="O664" t="s">
        <v>47</v>
      </c>
      <c r="P664" s="1">
        <v>42738</v>
      </c>
      <c r="Q664" t="s">
        <v>997</v>
      </c>
      <c r="R664">
        <v>571.42999999999995</v>
      </c>
      <c r="S664" t="s">
        <v>998</v>
      </c>
      <c r="T664" t="s">
        <v>999</v>
      </c>
      <c r="U664" t="s">
        <v>2001</v>
      </c>
      <c r="V664">
        <v>1</v>
      </c>
      <c r="W664" t="e">
        <f>VLOOKUP(U664,T1.Unique.Delivery!$AQ$2:$AW$2720,COLUMNS(T1.Unique.Delivery!$AQ$2701:$AW$2701),0)</f>
        <v>#N/A</v>
      </c>
    </row>
    <row r="665" spans="1:23" x14ac:dyDescent="0.3">
      <c r="A665" t="s">
        <v>1820</v>
      </c>
      <c r="B665" t="s">
        <v>1821</v>
      </c>
      <c r="C665" t="s">
        <v>1822</v>
      </c>
      <c r="D665" t="s">
        <v>84</v>
      </c>
      <c r="E665" t="s">
        <v>1990</v>
      </c>
      <c r="F665" t="s">
        <v>1991</v>
      </c>
      <c r="G665" t="s">
        <v>84</v>
      </c>
      <c r="H665" t="s">
        <v>1006</v>
      </c>
      <c r="I665" t="s">
        <v>54</v>
      </c>
      <c r="J665" t="s">
        <v>129</v>
      </c>
      <c r="K665" t="s">
        <v>1012</v>
      </c>
      <c r="L665">
        <v>101133767</v>
      </c>
      <c r="M665" t="s">
        <v>1832</v>
      </c>
      <c r="N665" t="s">
        <v>47</v>
      </c>
      <c r="O665" t="s">
        <v>47</v>
      </c>
      <c r="P665" t="s">
        <v>1833</v>
      </c>
      <c r="Q665" t="s">
        <v>997</v>
      </c>
      <c r="R665">
        <v>790</v>
      </c>
      <c r="S665" t="s">
        <v>998</v>
      </c>
      <c r="T665" t="s">
        <v>999</v>
      </c>
      <c r="U665" t="s">
        <v>2002</v>
      </c>
      <c r="V665">
        <v>1</v>
      </c>
      <c r="W665" t="e">
        <f>VLOOKUP(U665,T1.Unique.Delivery!$AQ$2:$AW$2720,COLUMNS(T1.Unique.Delivery!$AQ$2701:$AW$2701),0)</f>
        <v>#N/A</v>
      </c>
    </row>
    <row r="666" spans="1:23" x14ac:dyDescent="0.3">
      <c r="A666" t="s">
        <v>1820</v>
      </c>
      <c r="B666" t="s">
        <v>1821</v>
      </c>
      <c r="C666" t="s">
        <v>1822</v>
      </c>
      <c r="D666" t="s">
        <v>84</v>
      </c>
      <c r="E666" t="s">
        <v>1990</v>
      </c>
      <c r="F666" t="s">
        <v>1991</v>
      </c>
      <c r="G666" t="s">
        <v>84</v>
      </c>
      <c r="H666" t="s">
        <v>1006</v>
      </c>
      <c r="I666" t="s">
        <v>54</v>
      </c>
      <c r="J666" t="s">
        <v>80</v>
      </c>
      <c r="K666" t="s">
        <v>1014</v>
      </c>
      <c r="L666">
        <v>100935231</v>
      </c>
      <c r="M666" t="s">
        <v>1840</v>
      </c>
      <c r="N666" t="s">
        <v>47</v>
      </c>
      <c r="O666" t="s">
        <v>47</v>
      </c>
      <c r="P666" s="1">
        <v>42377</v>
      </c>
      <c r="Q666" t="s">
        <v>997</v>
      </c>
      <c r="R666">
        <v>850</v>
      </c>
      <c r="S666" t="s">
        <v>998</v>
      </c>
      <c r="T666" t="s">
        <v>999</v>
      </c>
      <c r="U666" t="s">
        <v>2003</v>
      </c>
      <c r="V666">
        <v>1</v>
      </c>
      <c r="W666" t="e">
        <f>VLOOKUP(U666,T1.Unique.Delivery!$AQ$2:$AW$2720,COLUMNS(T1.Unique.Delivery!$AQ$2701:$AW$2701),0)</f>
        <v>#N/A</v>
      </c>
    </row>
    <row r="667" spans="1:23" x14ac:dyDescent="0.3">
      <c r="A667" t="s">
        <v>1820</v>
      </c>
      <c r="B667" t="s">
        <v>1821</v>
      </c>
      <c r="C667" t="s">
        <v>1822</v>
      </c>
      <c r="D667" t="s">
        <v>84</v>
      </c>
      <c r="E667" t="s">
        <v>1990</v>
      </c>
      <c r="F667" t="s">
        <v>1991</v>
      </c>
      <c r="G667" t="s">
        <v>84</v>
      </c>
      <c r="H667" t="s">
        <v>1006</v>
      </c>
      <c r="I667" t="s">
        <v>54</v>
      </c>
      <c r="J667" t="s">
        <v>80</v>
      </c>
      <c r="K667" t="s">
        <v>1014</v>
      </c>
      <c r="L667">
        <v>100964794</v>
      </c>
      <c r="M667" t="s">
        <v>1825</v>
      </c>
      <c r="N667" t="s">
        <v>47</v>
      </c>
      <c r="O667" t="s">
        <v>47</v>
      </c>
      <c r="P667" s="1">
        <v>42381</v>
      </c>
      <c r="Q667" t="s">
        <v>997</v>
      </c>
      <c r="R667">
        <v>552.25</v>
      </c>
      <c r="S667" t="s">
        <v>998</v>
      </c>
      <c r="T667" t="s">
        <v>999</v>
      </c>
      <c r="U667" t="s">
        <v>2004</v>
      </c>
      <c r="V667">
        <v>1</v>
      </c>
      <c r="W667" t="e">
        <f>VLOOKUP(U667,T1.Unique.Delivery!$AQ$2:$AW$2720,COLUMNS(T1.Unique.Delivery!$AQ$2701:$AW$2701),0)</f>
        <v>#N/A</v>
      </c>
    </row>
    <row r="668" spans="1:23" x14ac:dyDescent="0.3">
      <c r="A668" t="s">
        <v>1820</v>
      </c>
      <c r="B668" t="s">
        <v>1821</v>
      </c>
      <c r="C668" t="s">
        <v>1822</v>
      </c>
      <c r="D668" t="s">
        <v>84</v>
      </c>
      <c r="E668" t="s">
        <v>1990</v>
      </c>
      <c r="F668" t="s">
        <v>1991</v>
      </c>
      <c r="G668" t="s">
        <v>84</v>
      </c>
      <c r="H668" t="s">
        <v>1006</v>
      </c>
      <c r="I668" t="s">
        <v>54</v>
      </c>
      <c r="J668" t="s">
        <v>80</v>
      </c>
      <c r="K668" t="s">
        <v>1014</v>
      </c>
      <c r="L668">
        <v>101127468</v>
      </c>
      <c r="M668" t="s">
        <v>1830</v>
      </c>
      <c r="N668" t="s">
        <v>47</v>
      </c>
      <c r="O668" t="s">
        <v>47</v>
      </c>
      <c r="P668" s="1">
        <v>42738</v>
      </c>
      <c r="Q668" t="s">
        <v>997</v>
      </c>
      <c r="R668">
        <v>642.86</v>
      </c>
      <c r="S668" t="s">
        <v>998</v>
      </c>
      <c r="T668" t="s">
        <v>999</v>
      </c>
      <c r="U668" t="s">
        <v>2005</v>
      </c>
      <c r="V668">
        <v>1</v>
      </c>
      <c r="W668" t="e">
        <f>VLOOKUP(U668,T1.Unique.Delivery!$AQ$2:$AW$2720,COLUMNS(T1.Unique.Delivery!$AQ$2701:$AW$2701),0)</f>
        <v>#N/A</v>
      </c>
    </row>
    <row r="669" spans="1:23" x14ac:dyDescent="0.3">
      <c r="A669" t="s">
        <v>1820</v>
      </c>
      <c r="B669" t="s">
        <v>1821</v>
      </c>
      <c r="C669" t="s">
        <v>1822</v>
      </c>
      <c r="D669" t="s">
        <v>84</v>
      </c>
      <c r="E669" t="s">
        <v>1990</v>
      </c>
      <c r="F669" t="s">
        <v>1991</v>
      </c>
      <c r="G669" t="s">
        <v>84</v>
      </c>
      <c r="H669" t="s">
        <v>1006</v>
      </c>
      <c r="I669" t="s">
        <v>54</v>
      </c>
      <c r="J669" t="s">
        <v>80</v>
      </c>
      <c r="K669" t="s">
        <v>1014</v>
      </c>
      <c r="L669">
        <v>101133767</v>
      </c>
      <c r="M669" t="s">
        <v>1832</v>
      </c>
      <c r="N669" t="s">
        <v>47</v>
      </c>
      <c r="O669" t="s">
        <v>47</v>
      </c>
      <c r="P669" t="s">
        <v>1833</v>
      </c>
      <c r="Q669" t="s">
        <v>997</v>
      </c>
      <c r="R669">
        <v>950</v>
      </c>
      <c r="S669" t="s">
        <v>998</v>
      </c>
      <c r="T669" t="s">
        <v>999</v>
      </c>
      <c r="U669" t="s">
        <v>2006</v>
      </c>
      <c r="V669">
        <v>1</v>
      </c>
      <c r="W669" t="e">
        <f>VLOOKUP(U669,T1.Unique.Delivery!$AQ$2:$AW$2720,COLUMNS(T1.Unique.Delivery!$AQ$2701:$AW$2701),0)</f>
        <v>#N/A</v>
      </c>
    </row>
    <row r="670" spans="1:23" x14ac:dyDescent="0.3">
      <c r="A670" t="s">
        <v>1820</v>
      </c>
      <c r="B670" t="s">
        <v>1821</v>
      </c>
      <c r="C670" t="s">
        <v>1822</v>
      </c>
      <c r="D670" t="s">
        <v>84</v>
      </c>
      <c r="E670" t="s">
        <v>2007</v>
      </c>
      <c r="F670" t="s">
        <v>2008</v>
      </c>
      <c r="G670" t="s">
        <v>84</v>
      </c>
      <c r="H670" t="s">
        <v>1006</v>
      </c>
      <c r="I670" t="s">
        <v>54</v>
      </c>
      <c r="J670" t="s">
        <v>66</v>
      </c>
      <c r="K670" t="s">
        <v>1007</v>
      </c>
      <c r="L670">
        <v>100964794</v>
      </c>
      <c r="M670" t="s">
        <v>1825</v>
      </c>
      <c r="N670" t="s">
        <v>47</v>
      </c>
      <c r="O670" t="s">
        <v>47</v>
      </c>
      <c r="P670" s="1">
        <v>42381</v>
      </c>
      <c r="Q670" t="s">
        <v>997</v>
      </c>
      <c r="R670">
        <v>576.55999999999995</v>
      </c>
      <c r="S670" t="s">
        <v>998</v>
      </c>
      <c r="T670" t="s">
        <v>999</v>
      </c>
      <c r="U670" t="s">
        <v>2009</v>
      </c>
      <c r="V670">
        <v>1</v>
      </c>
      <c r="W670" t="e">
        <f>VLOOKUP(U670,T1.Unique.Delivery!$AQ$2:$AW$2720,COLUMNS(T1.Unique.Delivery!$AQ$2701:$AW$2701),0)</f>
        <v>#N/A</v>
      </c>
    </row>
    <row r="671" spans="1:23" x14ac:dyDescent="0.3">
      <c r="A671" t="s">
        <v>1820</v>
      </c>
      <c r="B671" t="s">
        <v>1821</v>
      </c>
      <c r="C671" t="s">
        <v>1822</v>
      </c>
      <c r="D671" t="s">
        <v>84</v>
      </c>
      <c r="E671" t="s">
        <v>2007</v>
      </c>
      <c r="F671" t="s">
        <v>2008</v>
      </c>
      <c r="G671" t="s">
        <v>84</v>
      </c>
      <c r="H671" t="s">
        <v>1006</v>
      </c>
      <c r="I671" t="s">
        <v>54</v>
      </c>
      <c r="J671" t="s">
        <v>1827</v>
      </c>
      <c r="K671" t="s">
        <v>993</v>
      </c>
      <c r="L671">
        <v>100964794</v>
      </c>
      <c r="M671" t="s">
        <v>1825</v>
      </c>
      <c r="N671" t="s">
        <v>47</v>
      </c>
      <c r="O671" t="s">
        <v>47</v>
      </c>
      <c r="P671" s="1">
        <v>42381</v>
      </c>
      <c r="Q671" t="s">
        <v>997</v>
      </c>
      <c r="R671">
        <v>813.33</v>
      </c>
      <c r="S671" t="s">
        <v>998</v>
      </c>
      <c r="T671" t="s">
        <v>999</v>
      </c>
      <c r="U671" t="s">
        <v>2010</v>
      </c>
      <c r="V671">
        <v>1</v>
      </c>
      <c r="W671" t="e">
        <f>VLOOKUP(U671,T1.Unique.Delivery!$AQ$2:$AW$2720,COLUMNS(T1.Unique.Delivery!$AQ$2701:$AW$2701),0)</f>
        <v>#N/A</v>
      </c>
    </row>
    <row r="672" spans="1:23" x14ac:dyDescent="0.3">
      <c r="A672" t="s">
        <v>1820</v>
      </c>
      <c r="B672" t="s">
        <v>1821</v>
      </c>
      <c r="C672" t="s">
        <v>1822</v>
      </c>
      <c r="D672" t="s">
        <v>84</v>
      </c>
      <c r="E672" t="s">
        <v>2007</v>
      </c>
      <c r="F672" t="s">
        <v>2008</v>
      </c>
      <c r="G672" t="s">
        <v>84</v>
      </c>
      <c r="H672" t="s">
        <v>1006</v>
      </c>
      <c r="I672" t="s">
        <v>54</v>
      </c>
      <c r="J672" t="s">
        <v>129</v>
      </c>
      <c r="K672" t="s">
        <v>1012</v>
      </c>
      <c r="L672">
        <v>100964794</v>
      </c>
      <c r="M672" t="s">
        <v>1825</v>
      </c>
      <c r="N672" t="s">
        <v>47</v>
      </c>
      <c r="O672" t="s">
        <v>47</v>
      </c>
      <c r="P672" s="1">
        <v>42381</v>
      </c>
      <c r="Q672" t="s">
        <v>997</v>
      </c>
      <c r="R672">
        <v>500.39</v>
      </c>
      <c r="S672" t="s">
        <v>998</v>
      </c>
      <c r="T672" t="s">
        <v>999</v>
      </c>
      <c r="U672" t="s">
        <v>2011</v>
      </c>
      <c r="V672">
        <v>1</v>
      </c>
      <c r="W672" t="e">
        <f>VLOOKUP(U672,T1.Unique.Delivery!$AQ$2:$AW$2720,COLUMNS(T1.Unique.Delivery!$AQ$2701:$AW$2701),0)</f>
        <v>#N/A</v>
      </c>
    </row>
    <row r="673" spans="1:23" x14ac:dyDescent="0.3">
      <c r="A673" t="s">
        <v>1820</v>
      </c>
      <c r="B673" t="s">
        <v>1821</v>
      </c>
      <c r="C673" t="s">
        <v>1822</v>
      </c>
      <c r="D673" t="s">
        <v>84</v>
      </c>
      <c r="E673" t="s">
        <v>2007</v>
      </c>
      <c r="F673" t="s">
        <v>2008</v>
      </c>
      <c r="G673" t="s">
        <v>84</v>
      </c>
      <c r="H673" t="s">
        <v>1006</v>
      </c>
      <c r="I673" t="s">
        <v>54</v>
      </c>
      <c r="J673" t="s">
        <v>129</v>
      </c>
      <c r="K673" t="s">
        <v>1012</v>
      </c>
      <c r="L673">
        <v>101127468</v>
      </c>
      <c r="M673" t="s">
        <v>1830</v>
      </c>
      <c r="N673" t="s">
        <v>47</v>
      </c>
      <c r="O673" t="s">
        <v>47</v>
      </c>
      <c r="P673" s="1">
        <v>42738</v>
      </c>
      <c r="Q673" t="s">
        <v>997</v>
      </c>
      <c r="R673">
        <v>571.42999999999995</v>
      </c>
      <c r="S673" t="s">
        <v>998</v>
      </c>
      <c r="T673" t="s">
        <v>999</v>
      </c>
      <c r="U673" t="s">
        <v>2012</v>
      </c>
      <c r="V673">
        <v>1</v>
      </c>
      <c r="W673" t="e">
        <f>VLOOKUP(U673,T1.Unique.Delivery!$AQ$2:$AW$2720,COLUMNS(T1.Unique.Delivery!$AQ$2701:$AW$2701),0)</f>
        <v>#N/A</v>
      </c>
    </row>
    <row r="674" spans="1:23" x14ac:dyDescent="0.3">
      <c r="A674" t="s">
        <v>1820</v>
      </c>
      <c r="B674" t="s">
        <v>1821</v>
      </c>
      <c r="C674" t="s">
        <v>1822</v>
      </c>
      <c r="D674" t="s">
        <v>84</v>
      </c>
      <c r="E674" t="s">
        <v>2007</v>
      </c>
      <c r="F674" t="s">
        <v>2008</v>
      </c>
      <c r="G674" t="s">
        <v>84</v>
      </c>
      <c r="H674" t="s">
        <v>1006</v>
      </c>
      <c r="I674" t="s">
        <v>54</v>
      </c>
      <c r="J674" t="s">
        <v>129</v>
      </c>
      <c r="K674" t="s">
        <v>1012</v>
      </c>
      <c r="L674">
        <v>101133767</v>
      </c>
      <c r="M674" t="s">
        <v>1832</v>
      </c>
      <c r="N674" t="s">
        <v>47</v>
      </c>
      <c r="O674" t="s">
        <v>47</v>
      </c>
      <c r="P674" t="s">
        <v>1833</v>
      </c>
      <c r="Q674" t="s">
        <v>997</v>
      </c>
      <c r="R674">
        <v>600</v>
      </c>
      <c r="S674" t="s">
        <v>998</v>
      </c>
      <c r="T674" t="s">
        <v>999</v>
      </c>
      <c r="U674" t="s">
        <v>2013</v>
      </c>
      <c r="V674">
        <v>1</v>
      </c>
      <c r="W674" t="e">
        <f>VLOOKUP(U674,T1.Unique.Delivery!$AQ$2:$AW$2720,COLUMNS(T1.Unique.Delivery!$AQ$2701:$AW$2701),0)</f>
        <v>#N/A</v>
      </c>
    </row>
    <row r="675" spans="1:23" x14ac:dyDescent="0.3">
      <c r="A675" t="s">
        <v>1820</v>
      </c>
      <c r="B675" t="s">
        <v>1821</v>
      </c>
      <c r="C675" t="s">
        <v>1822</v>
      </c>
      <c r="D675" t="s">
        <v>84</v>
      </c>
      <c r="E675" t="s">
        <v>2007</v>
      </c>
      <c r="F675" t="s">
        <v>2008</v>
      </c>
      <c r="G675" t="s">
        <v>84</v>
      </c>
      <c r="H675" t="s">
        <v>1006</v>
      </c>
      <c r="I675" t="s">
        <v>54</v>
      </c>
      <c r="J675" t="s">
        <v>80</v>
      </c>
      <c r="K675" t="s">
        <v>1014</v>
      </c>
      <c r="L675">
        <v>100964794</v>
      </c>
      <c r="M675" t="s">
        <v>1825</v>
      </c>
      <c r="N675" t="s">
        <v>47</v>
      </c>
      <c r="O675" t="s">
        <v>47</v>
      </c>
      <c r="P675" s="1">
        <v>42381</v>
      </c>
      <c r="Q675" t="s">
        <v>997</v>
      </c>
      <c r="R675">
        <v>552.25</v>
      </c>
      <c r="S675" t="s">
        <v>998</v>
      </c>
      <c r="T675" t="s">
        <v>999</v>
      </c>
      <c r="U675" t="s">
        <v>2014</v>
      </c>
      <c r="V675">
        <v>1</v>
      </c>
      <c r="W675" t="e">
        <f>VLOOKUP(U675,T1.Unique.Delivery!$AQ$2:$AW$2720,COLUMNS(T1.Unique.Delivery!$AQ$2701:$AW$2701),0)</f>
        <v>#N/A</v>
      </c>
    </row>
    <row r="676" spans="1:23" x14ac:dyDescent="0.3">
      <c r="A676" t="s">
        <v>1820</v>
      </c>
      <c r="B676" t="s">
        <v>1821</v>
      </c>
      <c r="C676" t="s">
        <v>1822</v>
      </c>
      <c r="D676" t="s">
        <v>84</v>
      </c>
      <c r="E676" t="s">
        <v>2007</v>
      </c>
      <c r="F676" t="s">
        <v>2008</v>
      </c>
      <c r="G676" t="s">
        <v>84</v>
      </c>
      <c r="H676" t="s">
        <v>1006</v>
      </c>
      <c r="I676" t="s">
        <v>54</v>
      </c>
      <c r="J676" t="s">
        <v>80</v>
      </c>
      <c r="K676" t="s">
        <v>1014</v>
      </c>
      <c r="L676">
        <v>101127468</v>
      </c>
      <c r="M676" t="s">
        <v>1830</v>
      </c>
      <c r="N676" t="s">
        <v>47</v>
      </c>
      <c r="O676" t="s">
        <v>47</v>
      </c>
      <c r="P676" s="1">
        <v>42738</v>
      </c>
      <c r="Q676" t="s">
        <v>997</v>
      </c>
      <c r="R676">
        <v>642.86</v>
      </c>
      <c r="S676" t="s">
        <v>998</v>
      </c>
      <c r="T676" t="s">
        <v>999</v>
      </c>
      <c r="U676" t="s">
        <v>2015</v>
      </c>
      <c r="V676">
        <v>1</v>
      </c>
      <c r="W676" t="e">
        <f>VLOOKUP(U676,T1.Unique.Delivery!$AQ$2:$AW$2720,COLUMNS(T1.Unique.Delivery!$AQ$2701:$AW$2701),0)</f>
        <v>#N/A</v>
      </c>
    </row>
    <row r="677" spans="1:23" x14ac:dyDescent="0.3">
      <c r="A677" t="s">
        <v>1820</v>
      </c>
      <c r="B677" t="s">
        <v>1821</v>
      </c>
      <c r="C677" t="s">
        <v>1822</v>
      </c>
      <c r="D677" t="s">
        <v>84</v>
      </c>
      <c r="E677" t="s">
        <v>2007</v>
      </c>
      <c r="F677" t="s">
        <v>2008</v>
      </c>
      <c r="G677" t="s">
        <v>84</v>
      </c>
      <c r="H677" t="s">
        <v>1006</v>
      </c>
      <c r="I677" t="s">
        <v>54</v>
      </c>
      <c r="J677" t="s">
        <v>80</v>
      </c>
      <c r="K677" t="s">
        <v>1014</v>
      </c>
      <c r="L677">
        <v>101133767</v>
      </c>
      <c r="M677" t="s">
        <v>1832</v>
      </c>
      <c r="N677" t="s">
        <v>47</v>
      </c>
      <c r="O677" t="s">
        <v>47</v>
      </c>
      <c r="P677" t="s">
        <v>1833</v>
      </c>
      <c r="Q677" t="s">
        <v>997</v>
      </c>
      <c r="R677">
        <v>680</v>
      </c>
      <c r="S677" t="s">
        <v>998</v>
      </c>
      <c r="T677" t="s">
        <v>999</v>
      </c>
      <c r="U677" t="s">
        <v>2016</v>
      </c>
      <c r="V677">
        <v>1</v>
      </c>
      <c r="W677" t="e">
        <f>VLOOKUP(U677,T1.Unique.Delivery!$AQ$2:$AW$2720,COLUMNS(T1.Unique.Delivery!$AQ$2701:$AW$2701),0)</f>
        <v>#N/A</v>
      </c>
    </row>
    <row r="678" spans="1:23" x14ac:dyDescent="0.3">
      <c r="A678" t="s">
        <v>1820</v>
      </c>
      <c r="B678" t="s">
        <v>1821</v>
      </c>
      <c r="C678" t="s">
        <v>1822</v>
      </c>
      <c r="D678" t="s">
        <v>84</v>
      </c>
      <c r="E678" t="s">
        <v>2017</v>
      </c>
      <c r="F678" t="s">
        <v>2018</v>
      </c>
      <c r="G678" t="s">
        <v>84</v>
      </c>
      <c r="H678" t="s">
        <v>1006</v>
      </c>
      <c r="I678" t="s">
        <v>54</v>
      </c>
      <c r="J678" t="s">
        <v>66</v>
      </c>
      <c r="K678" t="s">
        <v>1007</v>
      </c>
      <c r="L678">
        <v>100935231</v>
      </c>
      <c r="M678" t="s">
        <v>1840</v>
      </c>
      <c r="N678" t="s">
        <v>47</v>
      </c>
      <c r="O678" t="s">
        <v>47</v>
      </c>
      <c r="P678" s="1">
        <v>42377</v>
      </c>
      <c r="Q678" t="s">
        <v>997</v>
      </c>
      <c r="R678">
        <v>939</v>
      </c>
      <c r="S678" t="s">
        <v>998</v>
      </c>
      <c r="T678" t="s">
        <v>999</v>
      </c>
      <c r="U678" t="s">
        <v>2019</v>
      </c>
      <c r="V678">
        <v>1</v>
      </c>
      <c r="W678" t="e">
        <f>VLOOKUP(U678,T1.Unique.Delivery!$AQ$2:$AW$2720,COLUMNS(T1.Unique.Delivery!$AQ$2701:$AW$2701),0)</f>
        <v>#N/A</v>
      </c>
    </row>
    <row r="679" spans="1:23" x14ac:dyDescent="0.3">
      <c r="A679" t="s">
        <v>1820</v>
      </c>
      <c r="B679" t="s">
        <v>1821</v>
      </c>
      <c r="C679" t="s">
        <v>1822</v>
      </c>
      <c r="D679" t="s">
        <v>84</v>
      </c>
      <c r="E679" t="s">
        <v>2017</v>
      </c>
      <c r="F679" t="s">
        <v>2018</v>
      </c>
      <c r="G679" t="s">
        <v>84</v>
      </c>
      <c r="H679" t="s">
        <v>1006</v>
      </c>
      <c r="I679" t="s">
        <v>54</v>
      </c>
      <c r="J679" t="s">
        <v>66</v>
      </c>
      <c r="K679" t="s">
        <v>1007</v>
      </c>
      <c r="L679">
        <v>100964793</v>
      </c>
      <c r="M679" t="s">
        <v>1880</v>
      </c>
      <c r="N679" t="s">
        <v>47</v>
      </c>
      <c r="O679" t="s">
        <v>47</v>
      </c>
      <c r="P679" s="1">
        <v>42736</v>
      </c>
      <c r="Q679" t="s">
        <v>997</v>
      </c>
      <c r="R679">
        <v>820</v>
      </c>
      <c r="S679" t="s">
        <v>998</v>
      </c>
      <c r="T679" t="s">
        <v>999</v>
      </c>
      <c r="U679" t="s">
        <v>2020</v>
      </c>
      <c r="V679">
        <v>1</v>
      </c>
      <c r="W679" t="e">
        <f>VLOOKUP(U679,T1.Unique.Delivery!$AQ$2:$AW$2720,COLUMNS(T1.Unique.Delivery!$AQ$2701:$AW$2701),0)</f>
        <v>#N/A</v>
      </c>
    </row>
    <row r="680" spans="1:23" x14ac:dyDescent="0.3">
      <c r="A680" t="s">
        <v>1820</v>
      </c>
      <c r="B680" t="s">
        <v>1821</v>
      </c>
      <c r="C680" t="s">
        <v>1822</v>
      </c>
      <c r="D680" t="s">
        <v>84</v>
      </c>
      <c r="E680" t="s">
        <v>2017</v>
      </c>
      <c r="F680" t="s">
        <v>2018</v>
      </c>
      <c r="G680" t="s">
        <v>84</v>
      </c>
      <c r="H680" t="s">
        <v>1006</v>
      </c>
      <c r="I680" t="s">
        <v>54</v>
      </c>
      <c r="J680" t="s">
        <v>66</v>
      </c>
      <c r="K680" t="s">
        <v>1007</v>
      </c>
      <c r="L680">
        <v>100964794</v>
      </c>
      <c r="M680" t="s">
        <v>1825</v>
      </c>
      <c r="N680" t="s">
        <v>47</v>
      </c>
      <c r="O680" t="s">
        <v>47</v>
      </c>
      <c r="P680" s="1">
        <v>42381</v>
      </c>
      <c r="Q680" t="s">
        <v>997</v>
      </c>
      <c r="R680">
        <v>576.55999999999995</v>
      </c>
      <c r="S680" t="s">
        <v>998</v>
      </c>
      <c r="T680" t="s">
        <v>999</v>
      </c>
      <c r="U680" t="s">
        <v>2021</v>
      </c>
      <c r="V680">
        <v>1</v>
      </c>
      <c r="W680" t="e">
        <f>VLOOKUP(U680,T1.Unique.Delivery!$AQ$2:$AW$2720,COLUMNS(T1.Unique.Delivery!$AQ$2701:$AW$2701),0)</f>
        <v>#N/A</v>
      </c>
    </row>
    <row r="681" spans="1:23" x14ac:dyDescent="0.3">
      <c r="A681" t="s">
        <v>1820</v>
      </c>
      <c r="B681" t="s">
        <v>1821</v>
      </c>
      <c r="C681" t="s">
        <v>1822</v>
      </c>
      <c r="D681" t="s">
        <v>84</v>
      </c>
      <c r="E681" t="s">
        <v>2017</v>
      </c>
      <c r="F681" t="s">
        <v>2018</v>
      </c>
      <c r="G681" t="s">
        <v>84</v>
      </c>
      <c r="H681" t="s">
        <v>1006</v>
      </c>
      <c r="I681" t="s">
        <v>54</v>
      </c>
      <c r="J681" t="s">
        <v>66</v>
      </c>
      <c r="K681" t="s">
        <v>1007</v>
      </c>
      <c r="L681">
        <v>101127468</v>
      </c>
      <c r="M681" t="s">
        <v>1830</v>
      </c>
      <c r="N681" t="s">
        <v>47</v>
      </c>
      <c r="O681" t="s">
        <v>47</v>
      </c>
      <c r="P681" s="1">
        <v>42738</v>
      </c>
      <c r="Q681" t="s">
        <v>997</v>
      </c>
      <c r="R681">
        <v>1106</v>
      </c>
      <c r="S681" t="s">
        <v>998</v>
      </c>
      <c r="T681" t="s">
        <v>999</v>
      </c>
      <c r="U681" t="s">
        <v>2022</v>
      </c>
      <c r="V681">
        <v>1</v>
      </c>
      <c r="W681" t="e">
        <f>VLOOKUP(U681,T1.Unique.Delivery!$AQ$2:$AW$2720,COLUMNS(T1.Unique.Delivery!$AQ$2701:$AW$2701),0)</f>
        <v>#N/A</v>
      </c>
    </row>
    <row r="682" spans="1:23" x14ac:dyDescent="0.3">
      <c r="A682" t="s">
        <v>1820</v>
      </c>
      <c r="B682" t="s">
        <v>1821</v>
      </c>
      <c r="C682" t="s">
        <v>1822</v>
      </c>
      <c r="D682" t="s">
        <v>84</v>
      </c>
      <c r="E682" t="s">
        <v>2017</v>
      </c>
      <c r="F682" t="s">
        <v>2018</v>
      </c>
      <c r="G682" t="s">
        <v>84</v>
      </c>
      <c r="H682" t="s">
        <v>1006</v>
      </c>
      <c r="I682" t="s">
        <v>54</v>
      </c>
      <c r="J682" t="s">
        <v>66</v>
      </c>
      <c r="K682" t="s">
        <v>1007</v>
      </c>
      <c r="L682">
        <v>101133767</v>
      </c>
      <c r="M682" t="s">
        <v>1832</v>
      </c>
      <c r="N682" t="s">
        <v>47</v>
      </c>
      <c r="O682" t="s">
        <v>47</v>
      </c>
      <c r="P682" t="s">
        <v>1833</v>
      </c>
      <c r="Q682" t="s">
        <v>997</v>
      </c>
      <c r="R682">
        <v>810</v>
      </c>
      <c r="S682" t="s">
        <v>998</v>
      </c>
      <c r="T682" t="s">
        <v>999</v>
      </c>
      <c r="U682" t="s">
        <v>2023</v>
      </c>
      <c r="V682">
        <v>1</v>
      </c>
      <c r="W682" t="e">
        <f>VLOOKUP(U682,T1.Unique.Delivery!$AQ$2:$AW$2720,COLUMNS(T1.Unique.Delivery!$AQ$2701:$AW$2701),0)</f>
        <v>#N/A</v>
      </c>
    </row>
    <row r="683" spans="1:23" x14ac:dyDescent="0.3">
      <c r="A683" t="s">
        <v>1820</v>
      </c>
      <c r="B683" t="s">
        <v>1821</v>
      </c>
      <c r="C683" t="s">
        <v>1822</v>
      </c>
      <c r="D683" t="s">
        <v>84</v>
      </c>
      <c r="E683" t="s">
        <v>2017</v>
      </c>
      <c r="F683" t="s">
        <v>2018</v>
      </c>
      <c r="G683" t="s">
        <v>84</v>
      </c>
      <c r="H683" t="s">
        <v>1006</v>
      </c>
      <c r="I683" t="s">
        <v>54</v>
      </c>
      <c r="J683" t="s">
        <v>1827</v>
      </c>
      <c r="K683" t="s">
        <v>993</v>
      </c>
      <c r="L683">
        <v>100894121</v>
      </c>
      <c r="M683" t="s">
        <v>1218</v>
      </c>
      <c r="N683" t="s">
        <v>47</v>
      </c>
      <c r="O683" t="s">
        <v>47</v>
      </c>
      <c r="P683" t="s">
        <v>1040</v>
      </c>
      <c r="Q683" t="s">
        <v>997</v>
      </c>
      <c r="R683">
        <v>1200</v>
      </c>
      <c r="S683" t="s">
        <v>998</v>
      </c>
      <c r="T683" t="s">
        <v>999</v>
      </c>
      <c r="U683" t="s">
        <v>2024</v>
      </c>
      <c r="V683">
        <v>1</v>
      </c>
      <c r="W683" t="e">
        <f>VLOOKUP(U683,T1.Unique.Delivery!$AQ$2:$AW$2720,COLUMNS(T1.Unique.Delivery!$AQ$2701:$AW$2701),0)</f>
        <v>#N/A</v>
      </c>
    </row>
    <row r="684" spans="1:23" x14ac:dyDescent="0.3">
      <c r="A684" t="s">
        <v>1820</v>
      </c>
      <c r="B684" t="s">
        <v>1821</v>
      </c>
      <c r="C684" t="s">
        <v>1822</v>
      </c>
      <c r="D684" t="s">
        <v>84</v>
      </c>
      <c r="E684" t="s">
        <v>2017</v>
      </c>
      <c r="F684" t="s">
        <v>2018</v>
      </c>
      <c r="G684" t="s">
        <v>84</v>
      </c>
      <c r="H684" t="s">
        <v>1006</v>
      </c>
      <c r="I684" t="s">
        <v>54</v>
      </c>
      <c r="J684" t="s">
        <v>1827</v>
      </c>
      <c r="K684" t="s">
        <v>993</v>
      </c>
      <c r="L684">
        <v>100935231</v>
      </c>
      <c r="M684" t="s">
        <v>1840</v>
      </c>
      <c r="N684" t="s">
        <v>47</v>
      </c>
      <c r="O684" t="s">
        <v>47</v>
      </c>
      <c r="P684" s="1">
        <v>42377</v>
      </c>
      <c r="Q684" t="s">
        <v>997</v>
      </c>
      <c r="R684">
        <v>1112</v>
      </c>
      <c r="S684" t="s">
        <v>998</v>
      </c>
      <c r="T684" t="s">
        <v>999</v>
      </c>
      <c r="U684" t="s">
        <v>2025</v>
      </c>
      <c r="V684">
        <v>1</v>
      </c>
      <c r="W684" t="e">
        <f>VLOOKUP(U684,T1.Unique.Delivery!$AQ$2:$AW$2720,COLUMNS(T1.Unique.Delivery!$AQ$2701:$AW$2701),0)</f>
        <v>#N/A</v>
      </c>
    </row>
    <row r="685" spans="1:23" x14ac:dyDescent="0.3">
      <c r="A685" t="s">
        <v>1820</v>
      </c>
      <c r="B685" t="s">
        <v>1821</v>
      </c>
      <c r="C685" t="s">
        <v>1822</v>
      </c>
      <c r="D685" t="s">
        <v>84</v>
      </c>
      <c r="E685" t="s">
        <v>2017</v>
      </c>
      <c r="F685" t="s">
        <v>2018</v>
      </c>
      <c r="G685" t="s">
        <v>84</v>
      </c>
      <c r="H685" t="s">
        <v>1006</v>
      </c>
      <c r="I685" t="s">
        <v>54</v>
      </c>
      <c r="J685" t="s">
        <v>1827</v>
      </c>
      <c r="K685" t="s">
        <v>993</v>
      </c>
      <c r="L685">
        <v>100964793</v>
      </c>
      <c r="M685" t="s">
        <v>1880</v>
      </c>
      <c r="N685" t="s">
        <v>47</v>
      </c>
      <c r="O685" t="s">
        <v>47</v>
      </c>
      <c r="P685" s="1">
        <v>41651</v>
      </c>
      <c r="Q685" t="s">
        <v>997</v>
      </c>
      <c r="R685">
        <v>950</v>
      </c>
      <c r="S685" t="s">
        <v>998</v>
      </c>
      <c r="T685" t="s">
        <v>999</v>
      </c>
      <c r="U685" t="s">
        <v>2026</v>
      </c>
      <c r="V685">
        <v>1</v>
      </c>
      <c r="W685" t="e">
        <f>VLOOKUP(U685,T1.Unique.Delivery!$AQ$2:$AW$2720,COLUMNS(T1.Unique.Delivery!$AQ$2701:$AW$2701),0)</f>
        <v>#N/A</v>
      </c>
    </row>
    <row r="686" spans="1:23" x14ac:dyDescent="0.3">
      <c r="A686" t="s">
        <v>1820</v>
      </c>
      <c r="B686" t="s">
        <v>1821</v>
      </c>
      <c r="C686" t="s">
        <v>1822</v>
      </c>
      <c r="D686" t="s">
        <v>84</v>
      </c>
      <c r="E686" t="s">
        <v>2017</v>
      </c>
      <c r="F686" t="s">
        <v>2018</v>
      </c>
      <c r="G686" t="s">
        <v>84</v>
      </c>
      <c r="H686" t="s">
        <v>1006</v>
      </c>
      <c r="I686" t="s">
        <v>54</v>
      </c>
      <c r="J686" t="s">
        <v>1827</v>
      </c>
      <c r="K686" t="s">
        <v>993</v>
      </c>
      <c r="L686">
        <v>100964794</v>
      </c>
      <c r="M686" t="s">
        <v>1825</v>
      </c>
      <c r="N686" t="s">
        <v>47</v>
      </c>
      <c r="O686" t="s">
        <v>47</v>
      </c>
      <c r="P686" s="1">
        <v>42381</v>
      </c>
      <c r="Q686" t="s">
        <v>997</v>
      </c>
      <c r="R686">
        <v>813.33</v>
      </c>
      <c r="S686" t="s">
        <v>998</v>
      </c>
      <c r="T686" t="s">
        <v>999</v>
      </c>
      <c r="U686" t="s">
        <v>2027</v>
      </c>
      <c r="V686">
        <v>1</v>
      </c>
      <c r="W686" t="e">
        <f>VLOOKUP(U686,T1.Unique.Delivery!$AQ$2:$AW$2720,COLUMNS(T1.Unique.Delivery!$AQ$2701:$AW$2701),0)</f>
        <v>#N/A</v>
      </c>
    </row>
    <row r="687" spans="1:23" x14ac:dyDescent="0.3">
      <c r="A687" t="s">
        <v>1820</v>
      </c>
      <c r="B687" t="s">
        <v>1821</v>
      </c>
      <c r="C687" t="s">
        <v>1822</v>
      </c>
      <c r="D687" t="s">
        <v>84</v>
      </c>
      <c r="E687" t="s">
        <v>2017</v>
      </c>
      <c r="F687" t="s">
        <v>2018</v>
      </c>
      <c r="G687" t="s">
        <v>84</v>
      </c>
      <c r="H687" t="s">
        <v>1006</v>
      </c>
      <c r="I687" t="s">
        <v>54</v>
      </c>
      <c r="J687" t="s">
        <v>1827</v>
      </c>
      <c r="K687" t="s">
        <v>993</v>
      </c>
      <c r="L687">
        <v>101109046</v>
      </c>
      <c r="M687" t="s">
        <v>1883</v>
      </c>
      <c r="N687" t="s">
        <v>47</v>
      </c>
      <c r="O687" t="s">
        <v>47</v>
      </c>
      <c r="P687" s="1">
        <v>42736</v>
      </c>
      <c r="Q687" t="s">
        <v>997</v>
      </c>
      <c r="R687">
        <v>1200</v>
      </c>
      <c r="S687" t="s">
        <v>998</v>
      </c>
      <c r="T687" t="s">
        <v>999</v>
      </c>
      <c r="U687" t="s">
        <v>2028</v>
      </c>
      <c r="V687">
        <v>1</v>
      </c>
      <c r="W687" t="e">
        <f>VLOOKUP(U687,T1.Unique.Delivery!$AQ$2:$AW$2720,COLUMNS(T1.Unique.Delivery!$AQ$2701:$AW$2701),0)</f>
        <v>#N/A</v>
      </c>
    </row>
    <row r="688" spans="1:23" x14ac:dyDescent="0.3">
      <c r="A688" t="s">
        <v>1820</v>
      </c>
      <c r="B688" t="s">
        <v>1821</v>
      </c>
      <c r="C688" t="s">
        <v>1822</v>
      </c>
      <c r="D688" t="s">
        <v>84</v>
      </c>
      <c r="E688" t="s">
        <v>2017</v>
      </c>
      <c r="F688" t="s">
        <v>2018</v>
      </c>
      <c r="G688" t="s">
        <v>84</v>
      </c>
      <c r="H688" t="s">
        <v>1006</v>
      </c>
      <c r="I688" t="s">
        <v>54</v>
      </c>
      <c r="J688" t="s">
        <v>1827</v>
      </c>
      <c r="K688" t="s">
        <v>993</v>
      </c>
      <c r="L688">
        <v>101127468</v>
      </c>
      <c r="M688" t="s">
        <v>1830</v>
      </c>
      <c r="N688" t="s">
        <v>47</v>
      </c>
      <c r="O688" t="s">
        <v>47</v>
      </c>
      <c r="P688" s="1">
        <v>42738</v>
      </c>
      <c r="Q688" t="s">
        <v>997</v>
      </c>
      <c r="R688">
        <v>1500</v>
      </c>
      <c r="S688" t="s">
        <v>998</v>
      </c>
      <c r="T688" t="s">
        <v>999</v>
      </c>
      <c r="U688" t="s">
        <v>2029</v>
      </c>
      <c r="V688">
        <v>1</v>
      </c>
      <c r="W688" t="e">
        <f>VLOOKUP(U688,T1.Unique.Delivery!$AQ$2:$AW$2720,COLUMNS(T1.Unique.Delivery!$AQ$2701:$AW$2701),0)</f>
        <v>#N/A</v>
      </c>
    </row>
    <row r="689" spans="1:23" x14ac:dyDescent="0.3">
      <c r="A689" t="s">
        <v>1820</v>
      </c>
      <c r="B689" t="s">
        <v>1821</v>
      </c>
      <c r="C689" t="s">
        <v>1822</v>
      </c>
      <c r="D689" t="s">
        <v>84</v>
      </c>
      <c r="E689" t="s">
        <v>2017</v>
      </c>
      <c r="F689" t="s">
        <v>2018</v>
      </c>
      <c r="G689" t="s">
        <v>84</v>
      </c>
      <c r="H689" t="s">
        <v>1006</v>
      </c>
      <c r="I689" t="s">
        <v>54</v>
      </c>
      <c r="J689" t="s">
        <v>1827</v>
      </c>
      <c r="K689" t="s">
        <v>993</v>
      </c>
      <c r="L689">
        <v>101133767</v>
      </c>
      <c r="M689" t="s">
        <v>1832</v>
      </c>
      <c r="N689" t="s">
        <v>47</v>
      </c>
      <c r="O689" t="s">
        <v>47</v>
      </c>
      <c r="P689" t="s">
        <v>1833</v>
      </c>
      <c r="Q689" t="s">
        <v>997</v>
      </c>
      <c r="R689">
        <v>1280</v>
      </c>
      <c r="S689" t="s">
        <v>998</v>
      </c>
      <c r="T689" t="s">
        <v>999</v>
      </c>
      <c r="U689" t="s">
        <v>2030</v>
      </c>
      <c r="V689">
        <v>1</v>
      </c>
      <c r="W689" t="e">
        <f>VLOOKUP(U689,T1.Unique.Delivery!$AQ$2:$AW$2720,COLUMNS(T1.Unique.Delivery!$AQ$2701:$AW$2701),0)</f>
        <v>#N/A</v>
      </c>
    </row>
    <row r="690" spans="1:23" x14ac:dyDescent="0.3">
      <c r="A690" t="s">
        <v>1820</v>
      </c>
      <c r="B690" t="s">
        <v>1821</v>
      </c>
      <c r="C690" t="s">
        <v>1822</v>
      </c>
      <c r="D690" t="s">
        <v>84</v>
      </c>
      <c r="E690" t="s">
        <v>2017</v>
      </c>
      <c r="F690" t="s">
        <v>2018</v>
      </c>
      <c r="G690" t="s">
        <v>84</v>
      </c>
      <c r="H690" t="s">
        <v>1006</v>
      </c>
      <c r="I690" t="s">
        <v>54</v>
      </c>
      <c r="J690" t="s">
        <v>56</v>
      </c>
      <c r="K690" t="s">
        <v>993</v>
      </c>
      <c r="L690">
        <v>100873780</v>
      </c>
      <c r="M690" t="s">
        <v>1391</v>
      </c>
      <c r="N690" t="s">
        <v>47</v>
      </c>
      <c r="O690" t="s">
        <v>47</v>
      </c>
      <c r="P690" t="s">
        <v>1040</v>
      </c>
      <c r="Q690" t="s">
        <v>997</v>
      </c>
      <c r="R690">
        <v>250</v>
      </c>
      <c r="S690" t="s">
        <v>998</v>
      </c>
      <c r="T690" t="s">
        <v>999</v>
      </c>
      <c r="U690" t="s">
        <v>2031</v>
      </c>
      <c r="V690">
        <v>1</v>
      </c>
      <c r="W690" t="e">
        <f>VLOOKUP(U690,T1.Unique.Delivery!$AQ$2:$AW$2720,COLUMNS(T1.Unique.Delivery!$AQ$2701:$AW$2701),0)</f>
        <v>#N/A</v>
      </c>
    </row>
    <row r="691" spans="1:23" x14ac:dyDescent="0.3">
      <c r="A691" t="s">
        <v>1820</v>
      </c>
      <c r="B691" t="s">
        <v>1821</v>
      </c>
      <c r="C691" t="s">
        <v>1822</v>
      </c>
      <c r="D691" t="s">
        <v>84</v>
      </c>
      <c r="E691" t="s">
        <v>2017</v>
      </c>
      <c r="F691" t="s">
        <v>2018</v>
      </c>
      <c r="G691" t="s">
        <v>84</v>
      </c>
      <c r="H691" t="s">
        <v>1006</v>
      </c>
      <c r="I691" t="s">
        <v>54</v>
      </c>
      <c r="J691" t="s">
        <v>56</v>
      </c>
      <c r="K691" t="s">
        <v>993</v>
      </c>
      <c r="L691">
        <v>100964793</v>
      </c>
      <c r="M691" t="s">
        <v>1880</v>
      </c>
      <c r="N691" t="s">
        <v>47</v>
      </c>
      <c r="O691" t="s">
        <v>47</v>
      </c>
      <c r="P691" s="1">
        <v>41651</v>
      </c>
      <c r="Q691" t="s">
        <v>997</v>
      </c>
      <c r="R691">
        <v>950</v>
      </c>
      <c r="S691" t="s">
        <v>998</v>
      </c>
      <c r="T691" t="s">
        <v>999</v>
      </c>
      <c r="U691" t="s">
        <v>2032</v>
      </c>
      <c r="V691">
        <v>1</v>
      </c>
      <c r="W691" t="e">
        <f>VLOOKUP(U691,T1.Unique.Delivery!$AQ$2:$AW$2720,COLUMNS(T1.Unique.Delivery!$AQ$2701:$AW$2701),0)</f>
        <v>#N/A</v>
      </c>
    </row>
    <row r="692" spans="1:23" x14ac:dyDescent="0.3">
      <c r="A692" t="s">
        <v>1820</v>
      </c>
      <c r="B692" t="s">
        <v>1821</v>
      </c>
      <c r="C692" t="s">
        <v>1822</v>
      </c>
      <c r="D692" t="s">
        <v>84</v>
      </c>
      <c r="E692" t="s">
        <v>2017</v>
      </c>
      <c r="F692" t="s">
        <v>2018</v>
      </c>
      <c r="G692" t="s">
        <v>84</v>
      </c>
      <c r="H692" t="s">
        <v>1006</v>
      </c>
      <c r="I692" t="s">
        <v>54</v>
      </c>
      <c r="J692" t="s">
        <v>56</v>
      </c>
      <c r="K692" t="s">
        <v>993</v>
      </c>
      <c r="L692">
        <v>101015177</v>
      </c>
      <c r="M692" t="s">
        <v>1394</v>
      </c>
      <c r="N692" t="s">
        <v>47</v>
      </c>
      <c r="O692" t="s">
        <v>47</v>
      </c>
      <c r="P692" t="s">
        <v>1040</v>
      </c>
      <c r="Q692" t="s">
        <v>997</v>
      </c>
      <c r="R692">
        <v>1800</v>
      </c>
      <c r="S692" t="s">
        <v>998</v>
      </c>
      <c r="T692" t="s">
        <v>999</v>
      </c>
      <c r="U692" t="s">
        <v>2033</v>
      </c>
      <c r="V692">
        <v>1</v>
      </c>
      <c r="W692" t="e">
        <f>VLOOKUP(U692,T1.Unique.Delivery!$AQ$2:$AW$2720,COLUMNS(T1.Unique.Delivery!$AQ$2701:$AW$2701),0)</f>
        <v>#N/A</v>
      </c>
    </row>
    <row r="693" spans="1:23" x14ac:dyDescent="0.3">
      <c r="A693" t="s">
        <v>1820</v>
      </c>
      <c r="B693" t="s">
        <v>1821</v>
      </c>
      <c r="C693" t="s">
        <v>1822</v>
      </c>
      <c r="D693" t="s">
        <v>84</v>
      </c>
      <c r="E693" t="s">
        <v>2017</v>
      </c>
      <c r="F693" t="s">
        <v>2018</v>
      </c>
      <c r="G693" t="s">
        <v>84</v>
      </c>
      <c r="H693" t="s">
        <v>1006</v>
      </c>
      <c r="I693" t="s">
        <v>54</v>
      </c>
      <c r="J693" t="s">
        <v>56</v>
      </c>
      <c r="K693" t="s">
        <v>993</v>
      </c>
      <c r="L693">
        <v>101109046</v>
      </c>
      <c r="M693" t="s">
        <v>1883</v>
      </c>
      <c r="N693" t="s">
        <v>47</v>
      </c>
      <c r="O693" t="s">
        <v>47</v>
      </c>
      <c r="P693" s="1">
        <v>42736</v>
      </c>
      <c r="Q693" t="s">
        <v>997</v>
      </c>
      <c r="R693">
        <v>1200</v>
      </c>
      <c r="S693" t="s">
        <v>998</v>
      </c>
      <c r="T693" t="s">
        <v>999</v>
      </c>
      <c r="U693" t="s">
        <v>2034</v>
      </c>
      <c r="V693">
        <v>1</v>
      </c>
      <c r="W693" t="e">
        <f>VLOOKUP(U693,T1.Unique.Delivery!$AQ$2:$AW$2720,COLUMNS(T1.Unique.Delivery!$AQ$2701:$AW$2701),0)</f>
        <v>#N/A</v>
      </c>
    </row>
    <row r="694" spans="1:23" x14ac:dyDescent="0.3">
      <c r="A694" t="s">
        <v>1820</v>
      </c>
      <c r="B694" t="s">
        <v>1821</v>
      </c>
      <c r="C694" t="s">
        <v>1822</v>
      </c>
      <c r="D694" t="s">
        <v>84</v>
      </c>
      <c r="E694" t="s">
        <v>2017</v>
      </c>
      <c r="F694" t="s">
        <v>2018</v>
      </c>
      <c r="G694" t="s">
        <v>84</v>
      </c>
      <c r="H694" t="s">
        <v>1006</v>
      </c>
      <c r="I694" t="s">
        <v>54</v>
      </c>
      <c r="J694" t="s">
        <v>129</v>
      </c>
      <c r="K694" t="s">
        <v>1012</v>
      </c>
      <c r="L694">
        <v>100935231</v>
      </c>
      <c r="M694" t="s">
        <v>1840</v>
      </c>
      <c r="N694" t="s">
        <v>47</v>
      </c>
      <c r="O694" t="s">
        <v>47</v>
      </c>
      <c r="P694" s="1">
        <v>42377</v>
      </c>
      <c r="Q694" t="s">
        <v>997</v>
      </c>
      <c r="R694">
        <v>710</v>
      </c>
      <c r="S694" t="s">
        <v>998</v>
      </c>
      <c r="T694" t="s">
        <v>999</v>
      </c>
      <c r="U694" t="s">
        <v>2035</v>
      </c>
      <c r="V694">
        <v>1</v>
      </c>
      <c r="W694" t="e">
        <f>VLOOKUP(U694,T1.Unique.Delivery!$AQ$2:$AW$2720,COLUMNS(T1.Unique.Delivery!$AQ$2701:$AW$2701),0)</f>
        <v>#N/A</v>
      </c>
    </row>
    <row r="695" spans="1:23" x14ac:dyDescent="0.3">
      <c r="A695" t="s">
        <v>1820</v>
      </c>
      <c r="B695" t="s">
        <v>1821</v>
      </c>
      <c r="C695" t="s">
        <v>1822</v>
      </c>
      <c r="D695" t="s">
        <v>84</v>
      </c>
      <c r="E695" t="s">
        <v>2017</v>
      </c>
      <c r="F695" t="s">
        <v>2018</v>
      </c>
      <c r="G695" t="s">
        <v>84</v>
      </c>
      <c r="H695" t="s">
        <v>1006</v>
      </c>
      <c r="I695" t="s">
        <v>54</v>
      </c>
      <c r="J695" t="s">
        <v>129</v>
      </c>
      <c r="K695" t="s">
        <v>1012</v>
      </c>
      <c r="L695">
        <v>100964794</v>
      </c>
      <c r="M695" t="s">
        <v>1825</v>
      </c>
      <c r="N695" t="s">
        <v>47</v>
      </c>
      <c r="O695" t="s">
        <v>47</v>
      </c>
      <c r="P695" s="1">
        <v>42381</v>
      </c>
      <c r="Q695" t="s">
        <v>997</v>
      </c>
      <c r="R695">
        <v>500.39</v>
      </c>
      <c r="S695" t="s">
        <v>998</v>
      </c>
      <c r="T695" t="s">
        <v>999</v>
      </c>
      <c r="U695" t="s">
        <v>2036</v>
      </c>
      <c r="V695">
        <v>1</v>
      </c>
      <c r="W695" t="e">
        <f>VLOOKUP(U695,T1.Unique.Delivery!$AQ$2:$AW$2720,COLUMNS(T1.Unique.Delivery!$AQ$2701:$AW$2701),0)</f>
        <v>#N/A</v>
      </c>
    </row>
    <row r="696" spans="1:23" x14ac:dyDescent="0.3">
      <c r="A696" t="s">
        <v>1820</v>
      </c>
      <c r="B696" t="s">
        <v>1821</v>
      </c>
      <c r="C696" t="s">
        <v>1822</v>
      </c>
      <c r="D696" t="s">
        <v>84</v>
      </c>
      <c r="E696" t="s">
        <v>2017</v>
      </c>
      <c r="F696" t="s">
        <v>2018</v>
      </c>
      <c r="G696" t="s">
        <v>84</v>
      </c>
      <c r="H696" t="s">
        <v>1006</v>
      </c>
      <c r="I696" t="s">
        <v>54</v>
      </c>
      <c r="J696" t="s">
        <v>129</v>
      </c>
      <c r="K696" t="s">
        <v>1012</v>
      </c>
      <c r="L696">
        <v>101127468</v>
      </c>
      <c r="M696" t="s">
        <v>1830</v>
      </c>
      <c r="N696" t="s">
        <v>47</v>
      </c>
      <c r="O696" t="s">
        <v>47</v>
      </c>
      <c r="P696" s="1">
        <v>42738</v>
      </c>
      <c r="Q696" t="s">
        <v>997</v>
      </c>
      <c r="R696">
        <v>571.42999999999995</v>
      </c>
      <c r="S696" t="s">
        <v>998</v>
      </c>
      <c r="T696" t="s">
        <v>999</v>
      </c>
      <c r="U696" t="s">
        <v>2037</v>
      </c>
      <c r="V696">
        <v>1</v>
      </c>
      <c r="W696" t="e">
        <f>VLOOKUP(U696,T1.Unique.Delivery!$AQ$2:$AW$2720,COLUMNS(T1.Unique.Delivery!$AQ$2701:$AW$2701),0)</f>
        <v>#N/A</v>
      </c>
    </row>
    <row r="697" spans="1:23" x14ac:dyDescent="0.3">
      <c r="A697" t="s">
        <v>1820</v>
      </c>
      <c r="B697" t="s">
        <v>1821</v>
      </c>
      <c r="C697" t="s">
        <v>1822</v>
      </c>
      <c r="D697" t="s">
        <v>84</v>
      </c>
      <c r="E697" t="s">
        <v>2017</v>
      </c>
      <c r="F697" t="s">
        <v>2018</v>
      </c>
      <c r="G697" t="s">
        <v>84</v>
      </c>
      <c r="H697" t="s">
        <v>1006</v>
      </c>
      <c r="I697" t="s">
        <v>54</v>
      </c>
      <c r="J697" t="s">
        <v>129</v>
      </c>
      <c r="K697" t="s">
        <v>1012</v>
      </c>
      <c r="L697">
        <v>101133767</v>
      </c>
      <c r="M697" t="s">
        <v>1832</v>
      </c>
      <c r="N697" t="s">
        <v>47</v>
      </c>
      <c r="O697" t="s">
        <v>47</v>
      </c>
      <c r="P697" t="s">
        <v>1833</v>
      </c>
      <c r="Q697" t="s">
        <v>997</v>
      </c>
      <c r="R697">
        <v>600</v>
      </c>
      <c r="S697" t="s">
        <v>998</v>
      </c>
      <c r="T697" t="s">
        <v>999</v>
      </c>
      <c r="U697" t="s">
        <v>2038</v>
      </c>
      <c r="V697">
        <v>1</v>
      </c>
      <c r="W697" t="e">
        <f>VLOOKUP(U697,T1.Unique.Delivery!$AQ$2:$AW$2720,COLUMNS(T1.Unique.Delivery!$AQ$2701:$AW$2701),0)</f>
        <v>#N/A</v>
      </c>
    </row>
    <row r="698" spans="1:23" x14ac:dyDescent="0.3">
      <c r="A698" t="s">
        <v>1820</v>
      </c>
      <c r="B698" t="s">
        <v>1821</v>
      </c>
      <c r="C698" t="s">
        <v>1822</v>
      </c>
      <c r="D698" t="s">
        <v>84</v>
      </c>
      <c r="E698" t="s">
        <v>2017</v>
      </c>
      <c r="F698" t="s">
        <v>2018</v>
      </c>
      <c r="G698" t="s">
        <v>84</v>
      </c>
      <c r="H698" t="s">
        <v>1006</v>
      </c>
      <c r="I698" t="s">
        <v>54</v>
      </c>
      <c r="J698" t="s">
        <v>80</v>
      </c>
      <c r="K698" t="s">
        <v>1014</v>
      </c>
      <c r="L698">
        <v>100935231</v>
      </c>
      <c r="M698" t="s">
        <v>1840</v>
      </c>
      <c r="N698" t="s">
        <v>47</v>
      </c>
      <c r="O698" t="s">
        <v>47</v>
      </c>
      <c r="P698" s="1">
        <v>42377</v>
      </c>
      <c r="Q698" t="s">
        <v>997</v>
      </c>
      <c r="R698">
        <v>850</v>
      </c>
      <c r="S698" t="s">
        <v>998</v>
      </c>
      <c r="T698" t="s">
        <v>999</v>
      </c>
      <c r="U698" t="s">
        <v>2039</v>
      </c>
      <c r="V698">
        <v>1</v>
      </c>
      <c r="W698" t="e">
        <f>VLOOKUP(U698,T1.Unique.Delivery!$AQ$2:$AW$2720,COLUMNS(T1.Unique.Delivery!$AQ$2701:$AW$2701),0)</f>
        <v>#N/A</v>
      </c>
    </row>
    <row r="699" spans="1:23" x14ac:dyDescent="0.3">
      <c r="A699" t="s">
        <v>1820</v>
      </c>
      <c r="B699" t="s">
        <v>1821</v>
      </c>
      <c r="C699" t="s">
        <v>1822</v>
      </c>
      <c r="D699" t="s">
        <v>84</v>
      </c>
      <c r="E699" t="s">
        <v>2017</v>
      </c>
      <c r="F699" t="s">
        <v>2018</v>
      </c>
      <c r="G699" t="s">
        <v>84</v>
      </c>
      <c r="H699" t="s">
        <v>1006</v>
      </c>
      <c r="I699" t="s">
        <v>54</v>
      </c>
      <c r="J699" t="s">
        <v>80</v>
      </c>
      <c r="K699" t="s">
        <v>1014</v>
      </c>
      <c r="L699">
        <v>100964794</v>
      </c>
      <c r="M699" t="s">
        <v>1825</v>
      </c>
      <c r="N699" t="s">
        <v>47</v>
      </c>
      <c r="O699" t="s">
        <v>47</v>
      </c>
      <c r="P699" s="1">
        <v>42381</v>
      </c>
      <c r="Q699" t="s">
        <v>997</v>
      </c>
      <c r="R699">
        <v>552.25</v>
      </c>
      <c r="S699" t="s">
        <v>998</v>
      </c>
      <c r="T699" t="s">
        <v>999</v>
      </c>
      <c r="U699" t="s">
        <v>2040</v>
      </c>
      <c r="V699">
        <v>1</v>
      </c>
      <c r="W699" t="e">
        <f>VLOOKUP(U699,T1.Unique.Delivery!$AQ$2:$AW$2720,COLUMNS(T1.Unique.Delivery!$AQ$2701:$AW$2701),0)</f>
        <v>#N/A</v>
      </c>
    </row>
    <row r="700" spans="1:23" x14ac:dyDescent="0.3">
      <c r="A700" t="s">
        <v>1820</v>
      </c>
      <c r="B700" t="s">
        <v>1821</v>
      </c>
      <c r="C700" t="s">
        <v>1822</v>
      </c>
      <c r="D700" t="s">
        <v>84</v>
      </c>
      <c r="E700" t="s">
        <v>2017</v>
      </c>
      <c r="F700" t="s">
        <v>2018</v>
      </c>
      <c r="G700" t="s">
        <v>84</v>
      </c>
      <c r="H700" t="s">
        <v>1006</v>
      </c>
      <c r="I700" t="s">
        <v>54</v>
      </c>
      <c r="J700" t="s">
        <v>80</v>
      </c>
      <c r="K700" t="s">
        <v>1014</v>
      </c>
      <c r="L700">
        <v>101127468</v>
      </c>
      <c r="M700" t="s">
        <v>1830</v>
      </c>
      <c r="N700" t="s">
        <v>47</v>
      </c>
      <c r="O700" t="s">
        <v>47</v>
      </c>
      <c r="P700" s="1">
        <v>42738</v>
      </c>
      <c r="Q700" t="s">
        <v>997</v>
      </c>
      <c r="R700">
        <v>642.86</v>
      </c>
      <c r="S700" t="s">
        <v>998</v>
      </c>
      <c r="T700" t="s">
        <v>999</v>
      </c>
      <c r="U700" t="s">
        <v>2041</v>
      </c>
      <c r="V700">
        <v>1</v>
      </c>
      <c r="W700" t="e">
        <f>VLOOKUP(U700,T1.Unique.Delivery!$AQ$2:$AW$2720,COLUMNS(T1.Unique.Delivery!$AQ$2701:$AW$2701),0)</f>
        <v>#N/A</v>
      </c>
    </row>
    <row r="701" spans="1:23" x14ac:dyDescent="0.3">
      <c r="A701" t="s">
        <v>1820</v>
      </c>
      <c r="B701" t="s">
        <v>1821</v>
      </c>
      <c r="C701" t="s">
        <v>1822</v>
      </c>
      <c r="D701" t="s">
        <v>84</v>
      </c>
      <c r="E701" t="s">
        <v>2017</v>
      </c>
      <c r="F701" t="s">
        <v>2018</v>
      </c>
      <c r="G701" t="s">
        <v>84</v>
      </c>
      <c r="H701" t="s">
        <v>1006</v>
      </c>
      <c r="I701" t="s">
        <v>54</v>
      </c>
      <c r="J701" t="s">
        <v>80</v>
      </c>
      <c r="K701" t="s">
        <v>1014</v>
      </c>
      <c r="L701">
        <v>101133767</v>
      </c>
      <c r="M701" t="s">
        <v>1832</v>
      </c>
      <c r="N701" t="s">
        <v>47</v>
      </c>
      <c r="O701" t="s">
        <v>47</v>
      </c>
      <c r="P701" t="s">
        <v>1833</v>
      </c>
      <c r="Q701" t="s">
        <v>997</v>
      </c>
      <c r="R701">
        <v>680</v>
      </c>
      <c r="S701" t="s">
        <v>998</v>
      </c>
      <c r="T701" t="s">
        <v>999</v>
      </c>
      <c r="U701" t="s">
        <v>2042</v>
      </c>
      <c r="V701">
        <v>1</v>
      </c>
      <c r="W701" t="e">
        <f>VLOOKUP(U701,T1.Unique.Delivery!$AQ$2:$AW$2720,COLUMNS(T1.Unique.Delivery!$AQ$2701:$AW$2701),0)</f>
        <v>#N/A</v>
      </c>
    </row>
    <row r="702" spans="1:23" x14ac:dyDescent="0.3">
      <c r="A702" t="s">
        <v>1820</v>
      </c>
      <c r="B702" t="s">
        <v>1821</v>
      </c>
      <c r="C702" t="s">
        <v>1822</v>
      </c>
      <c r="D702" t="s">
        <v>84</v>
      </c>
      <c r="E702" t="s">
        <v>2017</v>
      </c>
      <c r="F702" t="s">
        <v>2018</v>
      </c>
      <c r="G702" t="s">
        <v>84</v>
      </c>
      <c r="H702" t="s">
        <v>1006</v>
      </c>
      <c r="I702" t="s">
        <v>54</v>
      </c>
      <c r="J702" t="s">
        <v>1002</v>
      </c>
      <c r="K702" t="s">
        <v>993</v>
      </c>
      <c r="L702">
        <v>101109046</v>
      </c>
      <c r="M702" t="s">
        <v>1883</v>
      </c>
      <c r="N702" t="s">
        <v>47</v>
      </c>
      <c r="O702" t="s">
        <v>47</v>
      </c>
      <c r="P702" s="1">
        <v>42736</v>
      </c>
      <c r="Q702" t="s">
        <v>997</v>
      </c>
      <c r="R702">
        <v>1200</v>
      </c>
      <c r="S702" t="s">
        <v>998</v>
      </c>
      <c r="T702" t="s">
        <v>999</v>
      </c>
      <c r="U702" t="s">
        <v>2043</v>
      </c>
      <c r="V702">
        <v>1</v>
      </c>
      <c r="W702" t="e">
        <f>VLOOKUP(U702,T1.Unique.Delivery!$AQ$2:$AW$2720,COLUMNS(T1.Unique.Delivery!$AQ$2701:$AW$2701),0)</f>
        <v>#N/A</v>
      </c>
    </row>
    <row r="703" spans="1:23" x14ac:dyDescent="0.3">
      <c r="A703" t="s">
        <v>1820</v>
      </c>
      <c r="B703" t="s">
        <v>1821</v>
      </c>
      <c r="C703" t="s">
        <v>1822</v>
      </c>
      <c r="D703" t="s">
        <v>84</v>
      </c>
      <c r="E703" t="s">
        <v>2044</v>
      </c>
      <c r="F703" t="s">
        <v>2045</v>
      </c>
      <c r="G703" t="s">
        <v>107</v>
      </c>
      <c r="H703" t="s">
        <v>1006</v>
      </c>
      <c r="I703" t="s">
        <v>54</v>
      </c>
      <c r="J703" t="s">
        <v>66</v>
      </c>
      <c r="K703" t="s">
        <v>1007</v>
      </c>
      <c r="L703">
        <v>100935231</v>
      </c>
      <c r="M703" t="s">
        <v>1840</v>
      </c>
      <c r="N703" t="s">
        <v>47</v>
      </c>
      <c r="O703" t="s">
        <v>47</v>
      </c>
      <c r="P703" s="1">
        <v>42377</v>
      </c>
      <c r="Q703" t="s">
        <v>997</v>
      </c>
      <c r="R703">
        <v>2160.5700000000002</v>
      </c>
      <c r="S703" t="s">
        <v>998</v>
      </c>
      <c r="T703" t="s">
        <v>999</v>
      </c>
      <c r="U703" t="s">
        <v>2046</v>
      </c>
      <c r="V703">
        <v>1</v>
      </c>
      <c r="W703" t="e">
        <f>VLOOKUP(U703,T1.Unique.Delivery!$AQ$2:$AW$2720,COLUMNS(T1.Unique.Delivery!$AQ$2701:$AW$2701),0)</f>
        <v>#N/A</v>
      </c>
    </row>
    <row r="704" spans="1:23" x14ac:dyDescent="0.3">
      <c r="A704" t="s">
        <v>1820</v>
      </c>
      <c r="B704" t="s">
        <v>1821</v>
      </c>
      <c r="C704" t="s">
        <v>1822</v>
      </c>
      <c r="D704" t="s">
        <v>84</v>
      </c>
      <c r="E704" t="s">
        <v>2044</v>
      </c>
      <c r="F704" t="s">
        <v>2045</v>
      </c>
      <c r="G704" t="s">
        <v>107</v>
      </c>
      <c r="H704" t="s">
        <v>1006</v>
      </c>
      <c r="I704" t="s">
        <v>54</v>
      </c>
      <c r="J704" t="s">
        <v>66</v>
      </c>
      <c r="K704" t="s">
        <v>1007</v>
      </c>
      <c r="L704">
        <v>100964794</v>
      </c>
      <c r="M704" t="s">
        <v>1825</v>
      </c>
      <c r="N704" t="s">
        <v>47</v>
      </c>
      <c r="O704" t="s">
        <v>47</v>
      </c>
      <c r="P704" s="1">
        <v>42381</v>
      </c>
      <c r="Q704" t="s">
        <v>997</v>
      </c>
      <c r="R704">
        <v>1623.39</v>
      </c>
      <c r="S704" t="s">
        <v>998</v>
      </c>
      <c r="T704" t="s">
        <v>999</v>
      </c>
      <c r="U704" t="s">
        <v>2047</v>
      </c>
      <c r="V704">
        <v>1</v>
      </c>
      <c r="W704" t="e">
        <f>VLOOKUP(U704,T1.Unique.Delivery!$AQ$2:$AW$2720,COLUMNS(T1.Unique.Delivery!$AQ$2701:$AW$2701),0)</f>
        <v>#N/A</v>
      </c>
    </row>
    <row r="705" spans="1:23" x14ac:dyDescent="0.3">
      <c r="A705" t="s">
        <v>1820</v>
      </c>
      <c r="B705" t="s">
        <v>1821</v>
      </c>
      <c r="C705" t="s">
        <v>1822</v>
      </c>
      <c r="D705" t="s">
        <v>84</v>
      </c>
      <c r="E705" t="s">
        <v>2044</v>
      </c>
      <c r="F705" t="s">
        <v>2045</v>
      </c>
      <c r="G705" t="s">
        <v>107</v>
      </c>
      <c r="H705" t="s">
        <v>1006</v>
      </c>
      <c r="I705" t="s">
        <v>54</v>
      </c>
      <c r="J705" t="s">
        <v>66</v>
      </c>
      <c r="K705" t="s">
        <v>1007</v>
      </c>
      <c r="L705">
        <v>101127468</v>
      </c>
      <c r="M705" t="s">
        <v>1830</v>
      </c>
      <c r="N705" t="s">
        <v>47</v>
      </c>
      <c r="O705" t="s">
        <v>47</v>
      </c>
      <c r="P705" s="1">
        <v>42738</v>
      </c>
      <c r="Q705" t="s">
        <v>997</v>
      </c>
      <c r="R705">
        <v>2240</v>
      </c>
      <c r="S705" t="s">
        <v>998</v>
      </c>
      <c r="T705" t="s">
        <v>999</v>
      </c>
      <c r="U705" t="s">
        <v>2048</v>
      </c>
      <c r="V705">
        <v>1</v>
      </c>
      <c r="W705" t="e">
        <f>VLOOKUP(U705,T1.Unique.Delivery!$AQ$2:$AW$2720,COLUMNS(T1.Unique.Delivery!$AQ$2701:$AW$2701),0)</f>
        <v>#N/A</v>
      </c>
    </row>
    <row r="706" spans="1:23" x14ac:dyDescent="0.3">
      <c r="A706" t="s">
        <v>1820</v>
      </c>
      <c r="B706" t="s">
        <v>1821</v>
      </c>
      <c r="C706" t="s">
        <v>1822</v>
      </c>
      <c r="D706" t="s">
        <v>84</v>
      </c>
      <c r="E706" t="s">
        <v>2044</v>
      </c>
      <c r="F706" t="s">
        <v>2045</v>
      </c>
      <c r="G706" t="s">
        <v>107</v>
      </c>
      <c r="H706" t="s">
        <v>1006</v>
      </c>
      <c r="I706" t="s">
        <v>54</v>
      </c>
      <c r="J706" t="s">
        <v>66</v>
      </c>
      <c r="K706" t="s">
        <v>1007</v>
      </c>
      <c r="L706">
        <v>101133767</v>
      </c>
      <c r="M706" t="s">
        <v>1832</v>
      </c>
      <c r="N706" t="s">
        <v>47</v>
      </c>
      <c r="O706" t="s">
        <v>47</v>
      </c>
      <c r="P706" t="s">
        <v>1833</v>
      </c>
      <c r="Q706" t="s">
        <v>997</v>
      </c>
      <c r="R706">
        <v>1880</v>
      </c>
      <c r="S706" t="s">
        <v>998</v>
      </c>
      <c r="T706" t="s">
        <v>999</v>
      </c>
      <c r="U706" t="s">
        <v>2049</v>
      </c>
      <c r="V706">
        <v>1</v>
      </c>
      <c r="W706" t="e">
        <f>VLOOKUP(U706,T1.Unique.Delivery!$AQ$2:$AW$2720,COLUMNS(T1.Unique.Delivery!$AQ$2701:$AW$2701),0)</f>
        <v>#N/A</v>
      </c>
    </row>
    <row r="707" spans="1:23" x14ac:dyDescent="0.3">
      <c r="A707" t="s">
        <v>1820</v>
      </c>
      <c r="B707" t="s">
        <v>1821</v>
      </c>
      <c r="C707" t="s">
        <v>1822</v>
      </c>
      <c r="D707" t="s">
        <v>84</v>
      </c>
      <c r="E707" t="s">
        <v>2044</v>
      </c>
      <c r="F707" t="s">
        <v>2045</v>
      </c>
      <c r="G707" t="s">
        <v>107</v>
      </c>
      <c r="H707" t="s">
        <v>1006</v>
      </c>
      <c r="I707" t="s">
        <v>54</v>
      </c>
      <c r="J707" t="s">
        <v>1827</v>
      </c>
      <c r="K707" t="s">
        <v>993</v>
      </c>
      <c r="L707">
        <v>100935231</v>
      </c>
      <c r="M707" t="s">
        <v>1840</v>
      </c>
      <c r="N707" t="s">
        <v>47</v>
      </c>
      <c r="O707" t="s">
        <v>47</v>
      </c>
      <c r="P707" s="1">
        <v>42377</v>
      </c>
      <c r="Q707" t="s">
        <v>997</v>
      </c>
      <c r="R707">
        <v>2728.94</v>
      </c>
      <c r="S707" t="s">
        <v>998</v>
      </c>
      <c r="T707" t="s">
        <v>999</v>
      </c>
      <c r="U707" t="s">
        <v>2050</v>
      </c>
      <c r="V707">
        <v>1</v>
      </c>
      <c r="W707" t="e">
        <f>VLOOKUP(U707,T1.Unique.Delivery!$AQ$2:$AW$2720,COLUMNS(T1.Unique.Delivery!$AQ$2701:$AW$2701),0)</f>
        <v>#N/A</v>
      </c>
    </row>
    <row r="708" spans="1:23" x14ac:dyDescent="0.3">
      <c r="A708" t="s">
        <v>1820</v>
      </c>
      <c r="B708" t="s">
        <v>1821</v>
      </c>
      <c r="C708" t="s">
        <v>1822</v>
      </c>
      <c r="D708" t="s">
        <v>84</v>
      </c>
      <c r="E708" t="s">
        <v>2044</v>
      </c>
      <c r="F708" t="s">
        <v>2045</v>
      </c>
      <c r="G708" t="s">
        <v>107</v>
      </c>
      <c r="H708" t="s">
        <v>1006</v>
      </c>
      <c r="I708" t="s">
        <v>54</v>
      </c>
      <c r="J708" t="s">
        <v>56</v>
      </c>
      <c r="K708" t="s">
        <v>993</v>
      </c>
      <c r="L708">
        <v>100873780</v>
      </c>
      <c r="M708" t="s">
        <v>1391</v>
      </c>
      <c r="N708" t="s">
        <v>995</v>
      </c>
      <c r="O708" t="s">
        <v>996</v>
      </c>
      <c r="P708" s="1">
        <v>42008</v>
      </c>
      <c r="Q708" t="s">
        <v>997</v>
      </c>
      <c r="R708">
        <v>2103.7600000000002</v>
      </c>
      <c r="S708" t="s">
        <v>998</v>
      </c>
      <c r="T708" t="s">
        <v>999</v>
      </c>
      <c r="U708" t="s">
        <v>2051</v>
      </c>
      <c r="V708">
        <v>1</v>
      </c>
      <c r="W708" t="e">
        <f>VLOOKUP(U708,T1.Unique.Delivery!$AQ$2:$AW$2720,COLUMNS(T1.Unique.Delivery!$AQ$2701:$AW$2701),0)</f>
        <v>#N/A</v>
      </c>
    </row>
    <row r="709" spans="1:23" x14ac:dyDescent="0.3">
      <c r="A709" t="s">
        <v>1820</v>
      </c>
      <c r="B709" t="s">
        <v>1821</v>
      </c>
      <c r="C709" t="s">
        <v>1822</v>
      </c>
      <c r="D709" t="s">
        <v>84</v>
      </c>
      <c r="E709" t="s">
        <v>2044</v>
      </c>
      <c r="F709" t="s">
        <v>2045</v>
      </c>
      <c r="G709" t="s">
        <v>107</v>
      </c>
      <c r="H709" t="s">
        <v>1006</v>
      </c>
      <c r="I709" t="s">
        <v>54</v>
      </c>
      <c r="J709" t="s">
        <v>56</v>
      </c>
      <c r="K709" t="s">
        <v>993</v>
      </c>
      <c r="L709">
        <v>101015177</v>
      </c>
      <c r="M709" t="s">
        <v>1394</v>
      </c>
      <c r="N709" t="s">
        <v>995</v>
      </c>
      <c r="O709" t="s">
        <v>996</v>
      </c>
      <c r="P709" s="1">
        <v>42008</v>
      </c>
      <c r="Q709" t="s">
        <v>997</v>
      </c>
      <c r="R709">
        <v>2000</v>
      </c>
      <c r="S709" t="s">
        <v>998</v>
      </c>
      <c r="T709" t="s">
        <v>999</v>
      </c>
      <c r="U709" t="s">
        <v>2052</v>
      </c>
      <c r="V709">
        <v>1</v>
      </c>
      <c r="W709" t="e">
        <f>VLOOKUP(U709,T1.Unique.Delivery!$AQ$2:$AW$2720,COLUMNS(T1.Unique.Delivery!$AQ$2701:$AW$2701),0)</f>
        <v>#N/A</v>
      </c>
    </row>
    <row r="710" spans="1:23" x14ac:dyDescent="0.3">
      <c r="A710" t="s">
        <v>1820</v>
      </c>
      <c r="B710" t="s">
        <v>1821</v>
      </c>
      <c r="C710" t="s">
        <v>1822</v>
      </c>
      <c r="D710" t="s">
        <v>84</v>
      </c>
      <c r="E710" t="s">
        <v>2044</v>
      </c>
      <c r="F710" t="s">
        <v>2045</v>
      </c>
      <c r="G710" t="s">
        <v>107</v>
      </c>
      <c r="H710" t="s">
        <v>1006</v>
      </c>
      <c r="I710" t="s">
        <v>54</v>
      </c>
      <c r="J710" t="s">
        <v>129</v>
      </c>
      <c r="K710" t="s">
        <v>1012</v>
      </c>
      <c r="L710">
        <v>100935231</v>
      </c>
      <c r="M710" t="s">
        <v>1840</v>
      </c>
      <c r="N710" t="s">
        <v>47</v>
      </c>
      <c r="O710" t="s">
        <v>47</v>
      </c>
      <c r="P710" s="1">
        <v>42377</v>
      </c>
      <c r="Q710" t="s">
        <v>997</v>
      </c>
      <c r="R710">
        <v>1587.2</v>
      </c>
      <c r="S710" t="s">
        <v>998</v>
      </c>
      <c r="T710" t="s">
        <v>999</v>
      </c>
      <c r="U710" t="s">
        <v>2053</v>
      </c>
      <c r="V710">
        <v>1</v>
      </c>
      <c r="W710" t="e">
        <f>VLOOKUP(U710,T1.Unique.Delivery!$AQ$2:$AW$2720,COLUMNS(T1.Unique.Delivery!$AQ$2701:$AW$2701),0)</f>
        <v>#N/A</v>
      </c>
    </row>
    <row r="711" spans="1:23" x14ac:dyDescent="0.3">
      <c r="A711" t="s">
        <v>1820</v>
      </c>
      <c r="B711" t="s">
        <v>1821</v>
      </c>
      <c r="C711" t="s">
        <v>1822</v>
      </c>
      <c r="D711" t="s">
        <v>84</v>
      </c>
      <c r="E711" t="s">
        <v>2044</v>
      </c>
      <c r="F711" t="s">
        <v>2045</v>
      </c>
      <c r="G711" t="s">
        <v>107</v>
      </c>
      <c r="H711" t="s">
        <v>1006</v>
      </c>
      <c r="I711" t="s">
        <v>54</v>
      </c>
      <c r="J711" t="s">
        <v>129</v>
      </c>
      <c r="K711" t="s">
        <v>1012</v>
      </c>
      <c r="L711">
        <v>100964794</v>
      </c>
      <c r="M711" t="s">
        <v>1825</v>
      </c>
      <c r="N711" t="s">
        <v>47</v>
      </c>
      <c r="O711" t="s">
        <v>47</v>
      </c>
      <c r="P711" s="1">
        <v>42381</v>
      </c>
      <c r="Q711" t="s">
        <v>997</v>
      </c>
      <c r="R711">
        <v>1190.06</v>
      </c>
      <c r="S711" t="s">
        <v>998</v>
      </c>
      <c r="T711" t="s">
        <v>999</v>
      </c>
      <c r="U711" t="s">
        <v>2054</v>
      </c>
      <c r="V711">
        <v>1</v>
      </c>
      <c r="W711" t="e">
        <f>VLOOKUP(U711,T1.Unique.Delivery!$AQ$2:$AW$2720,COLUMNS(T1.Unique.Delivery!$AQ$2701:$AW$2701),0)</f>
        <v>#N/A</v>
      </c>
    </row>
    <row r="712" spans="1:23" x14ac:dyDescent="0.3">
      <c r="A712" t="s">
        <v>1820</v>
      </c>
      <c r="B712" t="s">
        <v>1821</v>
      </c>
      <c r="C712" t="s">
        <v>1822</v>
      </c>
      <c r="D712" t="s">
        <v>84</v>
      </c>
      <c r="E712" t="s">
        <v>2044</v>
      </c>
      <c r="F712" t="s">
        <v>2045</v>
      </c>
      <c r="G712" t="s">
        <v>107</v>
      </c>
      <c r="H712" t="s">
        <v>1006</v>
      </c>
      <c r="I712" t="s">
        <v>54</v>
      </c>
      <c r="J712" t="s">
        <v>129</v>
      </c>
      <c r="K712" t="s">
        <v>1012</v>
      </c>
      <c r="L712">
        <v>101127468</v>
      </c>
      <c r="M712" t="s">
        <v>1830</v>
      </c>
      <c r="N712" t="s">
        <v>47</v>
      </c>
      <c r="O712" t="s">
        <v>47</v>
      </c>
      <c r="P712" s="1">
        <v>42738</v>
      </c>
      <c r="Q712" t="s">
        <v>997</v>
      </c>
      <c r="R712">
        <v>1468.51</v>
      </c>
      <c r="S712" t="s">
        <v>998</v>
      </c>
      <c r="T712" t="s">
        <v>999</v>
      </c>
      <c r="U712" t="s">
        <v>2055</v>
      </c>
      <c r="V712">
        <v>1</v>
      </c>
      <c r="W712" t="e">
        <f>VLOOKUP(U712,T1.Unique.Delivery!$AQ$2:$AW$2720,COLUMNS(T1.Unique.Delivery!$AQ$2701:$AW$2701),0)</f>
        <v>#N/A</v>
      </c>
    </row>
    <row r="713" spans="1:23" x14ac:dyDescent="0.3">
      <c r="A713" t="s">
        <v>1820</v>
      </c>
      <c r="B713" t="s">
        <v>1821</v>
      </c>
      <c r="C713" t="s">
        <v>1822</v>
      </c>
      <c r="D713" t="s">
        <v>84</v>
      </c>
      <c r="E713" t="s">
        <v>2044</v>
      </c>
      <c r="F713" t="s">
        <v>2045</v>
      </c>
      <c r="G713" t="s">
        <v>107</v>
      </c>
      <c r="H713" t="s">
        <v>1006</v>
      </c>
      <c r="I713" t="s">
        <v>54</v>
      </c>
      <c r="J713" t="s">
        <v>129</v>
      </c>
      <c r="K713" t="s">
        <v>1012</v>
      </c>
      <c r="L713">
        <v>101133767</v>
      </c>
      <c r="M713" t="s">
        <v>1832</v>
      </c>
      <c r="N713" t="s">
        <v>47</v>
      </c>
      <c r="O713" t="s">
        <v>47</v>
      </c>
      <c r="P713" t="s">
        <v>1833</v>
      </c>
      <c r="Q713" t="s">
        <v>997</v>
      </c>
      <c r="R713">
        <v>1270</v>
      </c>
      <c r="S713" t="s">
        <v>998</v>
      </c>
      <c r="T713" t="s">
        <v>999</v>
      </c>
      <c r="U713" t="s">
        <v>2056</v>
      </c>
      <c r="V713">
        <v>1</v>
      </c>
      <c r="W713" t="e">
        <f>VLOOKUP(U713,T1.Unique.Delivery!$AQ$2:$AW$2720,COLUMNS(T1.Unique.Delivery!$AQ$2701:$AW$2701),0)</f>
        <v>#N/A</v>
      </c>
    </row>
    <row r="714" spans="1:23" x14ac:dyDescent="0.3">
      <c r="A714" t="s">
        <v>1820</v>
      </c>
      <c r="B714" t="s">
        <v>1821</v>
      </c>
      <c r="C714" t="s">
        <v>1822</v>
      </c>
      <c r="D714" t="s">
        <v>84</v>
      </c>
      <c r="E714" t="s">
        <v>2044</v>
      </c>
      <c r="F714" t="s">
        <v>2045</v>
      </c>
      <c r="G714" t="s">
        <v>107</v>
      </c>
      <c r="H714" t="s">
        <v>1006</v>
      </c>
      <c r="I714" t="s">
        <v>54</v>
      </c>
      <c r="J714" t="s">
        <v>80</v>
      </c>
      <c r="K714" t="s">
        <v>1014</v>
      </c>
      <c r="L714">
        <v>100935231</v>
      </c>
      <c r="M714" t="s">
        <v>1840</v>
      </c>
      <c r="N714" t="s">
        <v>47</v>
      </c>
      <c r="O714" t="s">
        <v>47</v>
      </c>
      <c r="P714" s="1">
        <v>42377</v>
      </c>
      <c r="Q714" t="s">
        <v>997</v>
      </c>
      <c r="R714">
        <v>1917.36</v>
      </c>
      <c r="S714" t="s">
        <v>998</v>
      </c>
      <c r="T714" t="s">
        <v>999</v>
      </c>
      <c r="U714" t="s">
        <v>2057</v>
      </c>
      <c r="V714">
        <v>1</v>
      </c>
      <c r="W714" t="e">
        <f>VLOOKUP(U714,T1.Unique.Delivery!$AQ$2:$AW$2720,COLUMNS(T1.Unique.Delivery!$AQ$2701:$AW$2701),0)</f>
        <v>#N/A</v>
      </c>
    </row>
    <row r="715" spans="1:23" x14ac:dyDescent="0.3">
      <c r="A715" t="s">
        <v>1820</v>
      </c>
      <c r="B715" t="s">
        <v>1821</v>
      </c>
      <c r="C715" t="s">
        <v>1822</v>
      </c>
      <c r="D715" t="s">
        <v>84</v>
      </c>
      <c r="E715" t="s">
        <v>2044</v>
      </c>
      <c r="F715" t="s">
        <v>2045</v>
      </c>
      <c r="G715" t="s">
        <v>107</v>
      </c>
      <c r="H715" t="s">
        <v>1006</v>
      </c>
      <c r="I715" t="s">
        <v>54</v>
      </c>
      <c r="J715" t="s">
        <v>80</v>
      </c>
      <c r="K715" t="s">
        <v>1014</v>
      </c>
      <c r="L715">
        <v>100964794</v>
      </c>
      <c r="M715" t="s">
        <v>1825</v>
      </c>
      <c r="N715" t="s">
        <v>47</v>
      </c>
      <c r="O715" t="s">
        <v>47</v>
      </c>
      <c r="P715" s="1">
        <v>42381</v>
      </c>
      <c r="Q715" t="s">
        <v>997</v>
      </c>
      <c r="R715">
        <v>1421.98</v>
      </c>
      <c r="S715" t="s">
        <v>998</v>
      </c>
      <c r="T715" t="s">
        <v>999</v>
      </c>
      <c r="U715" t="s">
        <v>2058</v>
      </c>
      <c r="V715">
        <v>1</v>
      </c>
      <c r="W715" t="e">
        <f>VLOOKUP(U715,T1.Unique.Delivery!$AQ$2:$AW$2720,COLUMNS(T1.Unique.Delivery!$AQ$2701:$AW$2701),0)</f>
        <v>#N/A</v>
      </c>
    </row>
    <row r="716" spans="1:23" x14ac:dyDescent="0.3">
      <c r="A716" t="s">
        <v>1820</v>
      </c>
      <c r="B716" t="s">
        <v>1821</v>
      </c>
      <c r="C716" t="s">
        <v>1822</v>
      </c>
      <c r="D716" t="s">
        <v>84</v>
      </c>
      <c r="E716" t="s">
        <v>2044</v>
      </c>
      <c r="F716" t="s">
        <v>2045</v>
      </c>
      <c r="G716" t="s">
        <v>107</v>
      </c>
      <c r="H716" t="s">
        <v>1006</v>
      </c>
      <c r="I716" t="s">
        <v>54</v>
      </c>
      <c r="J716" t="s">
        <v>80</v>
      </c>
      <c r="K716" t="s">
        <v>1014</v>
      </c>
      <c r="L716">
        <v>101127468</v>
      </c>
      <c r="M716" t="s">
        <v>1830</v>
      </c>
      <c r="N716" t="s">
        <v>47</v>
      </c>
      <c r="O716" t="s">
        <v>47</v>
      </c>
      <c r="P716" s="1">
        <v>42738</v>
      </c>
      <c r="Q716" t="s">
        <v>997</v>
      </c>
      <c r="R716">
        <v>1328.57</v>
      </c>
      <c r="S716" t="s">
        <v>998</v>
      </c>
      <c r="T716" t="s">
        <v>999</v>
      </c>
      <c r="U716" t="s">
        <v>2059</v>
      </c>
      <c r="V716">
        <v>1</v>
      </c>
      <c r="W716" t="e">
        <f>VLOOKUP(U716,T1.Unique.Delivery!$AQ$2:$AW$2720,COLUMNS(T1.Unique.Delivery!$AQ$2701:$AW$2701),0)</f>
        <v>#N/A</v>
      </c>
    </row>
    <row r="717" spans="1:23" x14ac:dyDescent="0.3">
      <c r="A717" t="s">
        <v>1820</v>
      </c>
      <c r="B717" t="s">
        <v>1821</v>
      </c>
      <c r="C717" t="s">
        <v>1822</v>
      </c>
      <c r="D717" t="s">
        <v>84</v>
      </c>
      <c r="E717" t="s">
        <v>2044</v>
      </c>
      <c r="F717" t="s">
        <v>2045</v>
      </c>
      <c r="G717" t="s">
        <v>107</v>
      </c>
      <c r="H717" t="s">
        <v>1006</v>
      </c>
      <c r="I717" t="s">
        <v>54</v>
      </c>
      <c r="J717" t="s">
        <v>80</v>
      </c>
      <c r="K717" t="s">
        <v>1014</v>
      </c>
      <c r="L717">
        <v>101133767</v>
      </c>
      <c r="M717" t="s">
        <v>1832</v>
      </c>
      <c r="N717" t="s">
        <v>47</v>
      </c>
      <c r="O717" t="s">
        <v>47</v>
      </c>
      <c r="P717" t="s">
        <v>1833</v>
      </c>
      <c r="Q717" t="s">
        <v>997</v>
      </c>
      <c r="R717">
        <v>1500</v>
      </c>
      <c r="S717" t="s">
        <v>998</v>
      </c>
      <c r="T717" t="s">
        <v>999</v>
      </c>
      <c r="U717" t="s">
        <v>2060</v>
      </c>
      <c r="V717">
        <v>1</v>
      </c>
      <c r="W717" t="e">
        <f>VLOOKUP(U717,T1.Unique.Delivery!$AQ$2:$AW$2720,COLUMNS(T1.Unique.Delivery!$AQ$2701:$AW$2701),0)</f>
        <v>#N/A</v>
      </c>
    </row>
    <row r="718" spans="1:23" x14ac:dyDescent="0.3">
      <c r="A718" t="s">
        <v>1820</v>
      </c>
      <c r="B718" t="s">
        <v>1821</v>
      </c>
      <c r="C718" t="s">
        <v>1822</v>
      </c>
      <c r="D718" t="s">
        <v>84</v>
      </c>
      <c r="E718" t="s">
        <v>2061</v>
      </c>
      <c r="F718" t="s">
        <v>2062</v>
      </c>
      <c r="G718" t="s">
        <v>71</v>
      </c>
      <c r="H718" t="s">
        <v>1006</v>
      </c>
      <c r="I718" t="s">
        <v>54</v>
      </c>
      <c r="J718" t="s">
        <v>66</v>
      </c>
      <c r="K718" t="s">
        <v>1007</v>
      </c>
      <c r="L718">
        <v>100935231</v>
      </c>
      <c r="M718" t="s">
        <v>1840</v>
      </c>
      <c r="N718" t="s">
        <v>47</v>
      </c>
      <c r="O718" t="s">
        <v>47</v>
      </c>
      <c r="P718" s="1">
        <v>42377</v>
      </c>
      <c r="Q718" t="s">
        <v>997</v>
      </c>
      <c r="R718">
        <v>2450.5700000000002</v>
      </c>
      <c r="S718" t="s">
        <v>998</v>
      </c>
      <c r="T718" t="s">
        <v>999</v>
      </c>
      <c r="U718" t="s">
        <v>2063</v>
      </c>
      <c r="V718">
        <v>1</v>
      </c>
      <c r="W718" t="e">
        <f>VLOOKUP(U718,T1.Unique.Delivery!$AQ$2:$AW$2720,COLUMNS(T1.Unique.Delivery!$AQ$2701:$AW$2701),0)</f>
        <v>#N/A</v>
      </c>
    </row>
    <row r="719" spans="1:23" x14ac:dyDescent="0.3">
      <c r="A719" t="s">
        <v>1820</v>
      </c>
      <c r="B719" t="s">
        <v>1821</v>
      </c>
      <c r="C719" t="s">
        <v>1822</v>
      </c>
      <c r="D719" t="s">
        <v>84</v>
      </c>
      <c r="E719" t="s">
        <v>2061</v>
      </c>
      <c r="F719" t="s">
        <v>2062</v>
      </c>
      <c r="G719" t="s">
        <v>71</v>
      </c>
      <c r="H719" t="s">
        <v>1006</v>
      </c>
      <c r="I719" t="s">
        <v>54</v>
      </c>
      <c r="J719" t="s">
        <v>66</v>
      </c>
      <c r="K719" t="s">
        <v>1007</v>
      </c>
      <c r="L719">
        <v>100964794</v>
      </c>
      <c r="M719" t="s">
        <v>1825</v>
      </c>
      <c r="N719" t="s">
        <v>47</v>
      </c>
      <c r="O719" t="s">
        <v>47</v>
      </c>
      <c r="P719" s="1">
        <v>42381</v>
      </c>
      <c r="Q719" t="s">
        <v>997</v>
      </c>
      <c r="R719">
        <v>1942.61</v>
      </c>
      <c r="S719" t="s">
        <v>998</v>
      </c>
      <c r="T719" t="s">
        <v>999</v>
      </c>
      <c r="U719" t="s">
        <v>2064</v>
      </c>
      <c r="V719">
        <v>1</v>
      </c>
      <c r="W719" t="e">
        <f>VLOOKUP(U719,T1.Unique.Delivery!$AQ$2:$AW$2720,COLUMNS(T1.Unique.Delivery!$AQ$2701:$AW$2701),0)</f>
        <v>#N/A</v>
      </c>
    </row>
    <row r="720" spans="1:23" x14ac:dyDescent="0.3">
      <c r="A720" t="s">
        <v>1820</v>
      </c>
      <c r="B720" t="s">
        <v>1821</v>
      </c>
      <c r="C720" t="s">
        <v>1822</v>
      </c>
      <c r="D720" t="s">
        <v>84</v>
      </c>
      <c r="E720" t="s">
        <v>2061</v>
      </c>
      <c r="F720" t="s">
        <v>2062</v>
      </c>
      <c r="G720" t="s">
        <v>71</v>
      </c>
      <c r="H720" t="s">
        <v>1006</v>
      </c>
      <c r="I720" t="s">
        <v>54</v>
      </c>
      <c r="J720" t="s">
        <v>66</v>
      </c>
      <c r="K720" t="s">
        <v>1007</v>
      </c>
      <c r="L720">
        <v>101127468</v>
      </c>
      <c r="M720" t="s">
        <v>1830</v>
      </c>
      <c r="N720" t="s">
        <v>47</v>
      </c>
      <c r="O720" t="s">
        <v>47</v>
      </c>
      <c r="P720" s="1">
        <v>42738</v>
      </c>
      <c r="Q720" t="s">
        <v>997</v>
      </c>
      <c r="R720">
        <v>3980</v>
      </c>
      <c r="S720" t="s">
        <v>998</v>
      </c>
      <c r="T720" t="s">
        <v>999</v>
      </c>
      <c r="U720" t="s">
        <v>2065</v>
      </c>
      <c r="V720">
        <v>1</v>
      </c>
      <c r="W720" t="e">
        <f>VLOOKUP(U720,T1.Unique.Delivery!$AQ$2:$AW$2720,COLUMNS(T1.Unique.Delivery!$AQ$2701:$AW$2701),0)</f>
        <v>#N/A</v>
      </c>
    </row>
    <row r="721" spans="1:23" x14ac:dyDescent="0.3">
      <c r="A721" t="s">
        <v>1820</v>
      </c>
      <c r="B721" t="s">
        <v>1821</v>
      </c>
      <c r="C721" t="s">
        <v>1822</v>
      </c>
      <c r="D721" t="s">
        <v>84</v>
      </c>
      <c r="E721" t="s">
        <v>2061</v>
      </c>
      <c r="F721" t="s">
        <v>2062</v>
      </c>
      <c r="G721" t="s">
        <v>71</v>
      </c>
      <c r="H721" t="s">
        <v>1006</v>
      </c>
      <c r="I721" t="s">
        <v>54</v>
      </c>
      <c r="J721" t="s">
        <v>66</v>
      </c>
      <c r="K721" t="s">
        <v>1007</v>
      </c>
      <c r="L721">
        <v>101133767</v>
      </c>
      <c r="M721" t="s">
        <v>1832</v>
      </c>
      <c r="N721" t="s">
        <v>47</v>
      </c>
      <c r="O721" t="s">
        <v>47</v>
      </c>
      <c r="P721" t="s">
        <v>1833</v>
      </c>
      <c r="Q721" t="s">
        <v>997</v>
      </c>
      <c r="R721">
        <v>2400</v>
      </c>
      <c r="S721" t="s">
        <v>998</v>
      </c>
      <c r="T721" t="s">
        <v>999</v>
      </c>
      <c r="U721" t="s">
        <v>2066</v>
      </c>
      <c r="V721">
        <v>1</v>
      </c>
      <c r="W721" t="e">
        <f>VLOOKUP(U721,T1.Unique.Delivery!$AQ$2:$AW$2720,COLUMNS(T1.Unique.Delivery!$AQ$2701:$AW$2701),0)</f>
        <v>#N/A</v>
      </c>
    </row>
    <row r="722" spans="1:23" x14ac:dyDescent="0.3">
      <c r="A722" t="s">
        <v>1820</v>
      </c>
      <c r="B722" t="s">
        <v>1821</v>
      </c>
      <c r="C722" t="s">
        <v>1822</v>
      </c>
      <c r="D722" t="s">
        <v>84</v>
      </c>
      <c r="E722" t="s">
        <v>2061</v>
      </c>
      <c r="F722" t="s">
        <v>2062</v>
      </c>
      <c r="G722" t="s">
        <v>71</v>
      </c>
      <c r="H722" t="s">
        <v>1006</v>
      </c>
      <c r="I722" t="s">
        <v>54</v>
      </c>
      <c r="J722" t="s">
        <v>1827</v>
      </c>
      <c r="K722" t="s">
        <v>993</v>
      </c>
      <c r="L722">
        <v>100935231</v>
      </c>
      <c r="M722" t="s">
        <v>1840</v>
      </c>
      <c r="N722" t="s">
        <v>47</v>
      </c>
      <c r="O722" t="s">
        <v>47</v>
      </c>
      <c r="P722" s="1">
        <v>42377</v>
      </c>
      <c r="Q722" t="s">
        <v>997</v>
      </c>
      <c r="R722">
        <v>3247.18</v>
      </c>
      <c r="S722" t="s">
        <v>998</v>
      </c>
      <c r="T722" t="s">
        <v>999</v>
      </c>
      <c r="U722" t="s">
        <v>2067</v>
      </c>
      <c r="V722">
        <v>1</v>
      </c>
      <c r="W722" t="e">
        <f>VLOOKUP(U722,T1.Unique.Delivery!$AQ$2:$AW$2720,COLUMNS(T1.Unique.Delivery!$AQ$2701:$AW$2701),0)</f>
        <v>#N/A</v>
      </c>
    </row>
    <row r="723" spans="1:23" x14ac:dyDescent="0.3">
      <c r="A723" t="s">
        <v>1820</v>
      </c>
      <c r="B723" t="s">
        <v>1821</v>
      </c>
      <c r="C723" t="s">
        <v>1822</v>
      </c>
      <c r="D723" t="s">
        <v>84</v>
      </c>
      <c r="E723" t="s">
        <v>2061</v>
      </c>
      <c r="F723" t="s">
        <v>2062</v>
      </c>
      <c r="G723" t="s">
        <v>71</v>
      </c>
      <c r="H723" t="s">
        <v>1006</v>
      </c>
      <c r="I723" t="s">
        <v>54</v>
      </c>
      <c r="J723" t="s">
        <v>129</v>
      </c>
      <c r="K723" t="s">
        <v>1012</v>
      </c>
      <c r="L723">
        <v>100935231</v>
      </c>
      <c r="M723" t="s">
        <v>1840</v>
      </c>
      <c r="N723" t="s">
        <v>47</v>
      </c>
      <c r="O723" t="s">
        <v>47</v>
      </c>
      <c r="P723" s="1">
        <v>42377</v>
      </c>
      <c r="Q723" t="s">
        <v>997</v>
      </c>
      <c r="R723">
        <v>1758.8</v>
      </c>
      <c r="S723" t="s">
        <v>998</v>
      </c>
      <c r="T723" t="s">
        <v>999</v>
      </c>
      <c r="U723" t="s">
        <v>2068</v>
      </c>
      <c r="V723">
        <v>1</v>
      </c>
      <c r="W723" t="e">
        <f>VLOOKUP(U723,T1.Unique.Delivery!$AQ$2:$AW$2720,COLUMNS(T1.Unique.Delivery!$AQ$2701:$AW$2701),0)</f>
        <v>#N/A</v>
      </c>
    </row>
    <row r="724" spans="1:23" x14ac:dyDescent="0.3">
      <c r="A724" t="s">
        <v>1820</v>
      </c>
      <c r="B724" t="s">
        <v>1821</v>
      </c>
      <c r="C724" t="s">
        <v>1822</v>
      </c>
      <c r="D724" t="s">
        <v>84</v>
      </c>
      <c r="E724" t="s">
        <v>2061</v>
      </c>
      <c r="F724" t="s">
        <v>2062</v>
      </c>
      <c r="G724" t="s">
        <v>71</v>
      </c>
      <c r="H724" t="s">
        <v>1006</v>
      </c>
      <c r="I724" t="s">
        <v>54</v>
      </c>
      <c r="J724" t="s">
        <v>129</v>
      </c>
      <c r="K724" t="s">
        <v>1012</v>
      </c>
      <c r="L724">
        <v>100964794</v>
      </c>
      <c r="M724" t="s">
        <v>1825</v>
      </c>
      <c r="N724" t="s">
        <v>47</v>
      </c>
      <c r="O724" t="s">
        <v>47</v>
      </c>
      <c r="P724" s="1">
        <v>42381</v>
      </c>
      <c r="Q724" t="s">
        <v>997</v>
      </c>
      <c r="R724">
        <v>1395.84</v>
      </c>
      <c r="S724" t="s">
        <v>998</v>
      </c>
      <c r="T724" t="s">
        <v>999</v>
      </c>
      <c r="U724" t="s">
        <v>2069</v>
      </c>
      <c r="V724">
        <v>1</v>
      </c>
      <c r="W724" t="e">
        <f>VLOOKUP(U724,T1.Unique.Delivery!$AQ$2:$AW$2720,COLUMNS(T1.Unique.Delivery!$AQ$2701:$AW$2701),0)</f>
        <v>#N/A</v>
      </c>
    </row>
    <row r="725" spans="1:23" x14ac:dyDescent="0.3">
      <c r="A725" t="s">
        <v>1820</v>
      </c>
      <c r="B725" t="s">
        <v>1821</v>
      </c>
      <c r="C725" t="s">
        <v>1822</v>
      </c>
      <c r="D725" t="s">
        <v>84</v>
      </c>
      <c r="E725" t="s">
        <v>2061</v>
      </c>
      <c r="F725" t="s">
        <v>2062</v>
      </c>
      <c r="G725" t="s">
        <v>71</v>
      </c>
      <c r="H725" t="s">
        <v>1006</v>
      </c>
      <c r="I725" t="s">
        <v>54</v>
      </c>
      <c r="J725" t="s">
        <v>129</v>
      </c>
      <c r="K725" t="s">
        <v>1012</v>
      </c>
      <c r="L725">
        <v>101127468</v>
      </c>
      <c r="M725" t="s">
        <v>1830</v>
      </c>
      <c r="N725" t="s">
        <v>47</v>
      </c>
      <c r="O725" t="s">
        <v>47</v>
      </c>
      <c r="P725" s="1">
        <v>42738</v>
      </c>
      <c r="Q725" t="s">
        <v>997</v>
      </c>
      <c r="R725">
        <v>1618.46</v>
      </c>
      <c r="S725" t="s">
        <v>998</v>
      </c>
      <c r="T725" t="s">
        <v>999</v>
      </c>
      <c r="U725" t="s">
        <v>2070</v>
      </c>
      <c r="V725">
        <v>1</v>
      </c>
      <c r="W725" t="e">
        <f>VLOOKUP(U725,T1.Unique.Delivery!$AQ$2:$AW$2720,COLUMNS(T1.Unique.Delivery!$AQ$2701:$AW$2701),0)</f>
        <v>#N/A</v>
      </c>
    </row>
    <row r="726" spans="1:23" x14ac:dyDescent="0.3">
      <c r="A726" t="s">
        <v>1820</v>
      </c>
      <c r="B726" t="s">
        <v>1821</v>
      </c>
      <c r="C726" t="s">
        <v>1822</v>
      </c>
      <c r="D726" t="s">
        <v>84</v>
      </c>
      <c r="E726" t="s">
        <v>2061</v>
      </c>
      <c r="F726" t="s">
        <v>2062</v>
      </c>
      <c r="G726" t="s">
        <v>71</v>
      </c>
      <c r="H726" t="s">
        <v>1006</v>
      </c>
      <c r="I726" t="s">
        <v>54</v>
      </c>
      <c r="J726" t="s">
        <v>129</v>
      </c>
      <c r="K726" t="s">
        <v>1012</v>
      </c>
      <c r="L726">
        <v>101133767</v>
      </c>
      <c r="M726" t="s">
        <v>1832</v>
      </c>
      <c r="N726" t="s">
        <v>47</v>
      </c>
      <c r="O726" t="s">
        <v>47</v>
      </c>
      <c r="P726" t="s">
        <v>1833</v>
      </c>
      <c r="Q726" t="s">
        <v>997</v>
      </c>
      <c r="R726">
        <v>1690</v>
      </c>
      <c r="S726" t="s">
        <v>998</v>
      </c>
      <c r="T726" t="s">
        <v>999</v>
      </c>
      <c r="U726" t="s">
        <v>2071</v>
      </c>
      <c r="V726">
        <v>1</v>
      </c>
      <c r="W726" t="e">
        <f>VLOOKUP(U726,T1.Unique.Delivery!$AQ$2:$AW$2720,COLUMNS(T1.Unique.Delivery!$AQ$2701:$AW$2701),0)</f>
        <v>#N/A</v>
      </c>
    </row>
    <row r="727" spans="1:23" x14ac:dyDescent="0.3">
      <c r="A727" t="s">
        <v>1820</v>
      </c>
      <c r="B727" t="s">
        <v>1821</v>
      </c>
      <c r="C727" t="s">
        <v>1822</v>
      </c>
      <c r="D727" t="s">
        <v>84</v>
      </c>
      <c r="E727" t="s">
        <v>2061</v>
      </c>
      <c r="F727" t="s">
        <v>2062</v>
      </c>
      <c r="G727" t="s">
        <v>71</v>
      </c>
      <c r="H727" t="s">
        <v>1006</v>
      </c>
      <c r="I727" t="s">
        <v>54</v>
      </c>
      <c r="J727" t="s">
        <v>80</v>
      </c>
      <c r="K727" t="s">
        <v>1014</v>
      </c>
      <c r="L727">
        <v>100935231</v>
      </c>
      <c r="M727" t="s">
        <v>1840</v>
      </c>
      <c r="N727" t="s">
        <v>47</v>
      </c>
      <c r="O727" t="s">
        <v>47</v>
      </c>
      <c r="P727" s="1">
        <v>42377</v>
      </c>
      <c r="Q727" t="s">
        <v>997</v>
      </c>
      <c r="R727">
        <v>2140.44</v>
      </c>
      <c r="S727" t="s">
        <v>998</v>
      </c>
      <c r="T727" t="s">
        <v>999</v>
      </c>
      <c r="U727" t="s">
        <v>2072</v>
      </c>
      <c r="V727">
        <v>1</v>
      </c>
      <c r="W727" t="e">
        <f>VLOOKUP(U727,T1.Unique.Delivery!$AQ$2:$AW$2720,COLUMNS(T1.Unique.Delivery!$AQ$2701:$AW$2701),0)</f>
        <v>#N/A</v>
      </c>
    </row>
    <row r="728" spans="1:23" x14ac:dyDescent="0.3">
      <c r="A728" t="s">
        <v>1820</v>
      </c>
      <c r="B728" t="s">
        <v>1821</v>
      </c>
      <c r="C728" t="s">
        <v>1822</v>
      </c>
      <c r="D728" t="s">
        <v>84</v>
      </c>
      <c r="E728" t="s">
        <v>2061</v>
      </c>
      <c r="F728" t="s">
        <v>2062</v>
      </c>
      <c r="G728" t="s">
        <v>71</v>
      </c>
      <c r="H728" t="s">
        <v>1006</v>
      </c>
      <c r="I728" t="s">
        <v>54</v>
      </c>
      <c r="J728" t="s">
        <v>80</v>
      </c>
      <c r="K728" t="s">
        <v>1014</v>
      </c>
      <c r="L728">
        <v>100964794</v>
      </c>
      <c r="M728" t="s">
        <v>1825</v>
      </c>
      <c r="N728" t="s">
        <v>47</v>
      </c>
      <c r="O728" t="s">
        <v>47</v>
      </c>
      <c r="P728" s="1">
        <v>42381</v>
      </c>
      <c r="Q728" t="s">
        <v>997</v>
      </c>
      <c r="R728">
        <v>1664.39</v>
      </c>
      <c r="S728" t="s">
        <v>998</v>
      </c>
      <c r="T728" t="s">
        <v>999</v>
      </c>
      <c r="U728" t="s">
        <v>2073</v>
      </c>
      <c r="V728">
        <v>1</v>
      </c>
      <c r="W728" t="e">
        <f>VLOOKUP(U728,T1.Unique.Delivery!$AQ$2:$AW$2720,COLUMNS(T1.Unique.Delivery!$AQ$2701:$AW$2701),0)</f>
        <v>#N/A</v>
      </c>
    </row>
    <row r="729" spans="1:23" x14ac:dyDescent="0.3">
      <c r="A729" t="s">
        <v>1820</v>
      </c>
      <c r="B729" t="s">
        <v>1821</v>
      </c>
      <c r="C729" t="s">
        <v>1822</v>
      </c>
      <c r="D729" t="s">
        <v>84</v>
      </c>
      <c r="E729" t="s">
        <v>2061</v>
      </c>
      <c r="F729" t="s">
        <v>2062</v>
      </c>
      <c r="G729" t="s">
        <v>71</v>
      </c>
      <c r="H729" t="s">
        <v>1006</v>
      </c>
      <c r="I729" t="s">
        <v>54</v>
      </c>
      <c r="J729" t="s">
        <v>80</v>
      </c>
      <c r="K729" t="s">
        <v>1014</v>
      </c>
      <c r="L729">
        <v>101127468</v>
      </c>
      <c r="M729" t="s">
        <v>1830</v>
      </c>
      <c r="N729" t="s">
        <v>47</v>
      </c>
      <c r="O729" t="s">
        <v>47</v>
      </c>
      <c r="P729" s="1">
        <v>42738</v>
      </c>
      <c r="Q729" t="s">
        <v>997</v>
      </c>
      <c r="R729">
        <v>1685.71</v>
      </c>
      <c r="S729" t="s">
        <v>998</v>
      </c>
      <c r="T729" t="s">
        <v>999</v>
      </c>
      <c r="U729" t="s">
        <v>2074</v>
      </c>
      <c r="V729">
        <v>1</v>
      </c>
      <c r="W729" t="e">
        <f>VLOOKUP(U729,T1.Unique.Delivery!$AQ$2:$AW$2720,COLUMNS(T1.Unique.Delivery!$AQ$2701:$AW$2701),0)</f>
        <v>#N/A</v>
      </c>
    </row>
    <row r="730" spans="1:23" x14ac:dyDescent="0.3">
      <c r="A730" t="s">
        <v>1820</v>
      </c>
      <c r="B730" t="s">
        <v>1821</v>
      </c>
      <c r="C730" t="s">
        <v>1822</v>
      </c>
      <c r="D730" t="s">
        <v>84</v>
      </c>
      <c r="E730" t="s">
        <v>2061</v>
      </c>
      <c r="F730" t="s">
        <v>2062</v>
      </c>
      <c r="G730" t="s">
        <v>71</v>
      </c>
      <c r="H730" t="s">
        <v>1006</v>
      </c>
      <c r="I730" t="s">
        <v>54</v>
      </c>
      <c r="J730" t="s">
        <v>80</v>
      </c>
      <c r="K730" t="s">
        <v>1014</v>
      </c>
      <c r="L730">
        <v>101133767</v>
      </c>
      <c r="M730" t="s">
        <v>1832</v>
      </c>
      <c r="N730" t="s">
        <v>47</v>
      </c>
      <c r="O730" t="s">
        <v>47</v>
      </c>
      <c r="P730" t="s">
        <v>1833</v>
      </c>
      <c r="Q730" t="s">
        <v>997</v>
      </c>
      <c r="R730">
        <v>2000</v>
      </c>
      <c r="S730" t="s">
        <v>998</v>
      </c>
      <c r="T730" t="s">
        <v>999</v>
      </c>
      <c r="U730" t="s">
        <v>2075</v>
      </c>
      <c r="V730">
        <v>1</v>
      </c>
      <c r="W730" t="e">
        <f>VLOOKUP(U730,T1.Unique.Delivery!$AQ$2:$AW$2720,COLUMNS(T1.Unique.Delivery!$AQ$2701:$AW$2701),0)</f>
        <v>#N/A</v>
      </c>
    </row>
    <row r="731" spans="1:23" x14ac:dyDescent="0.3">
      <c r="A731" t="s">
        <v>1820</v>
      </c>
      <c r="B731" t="s">
        <v>1821</v>
      </c>
      <c r="C731" t="s">
        <v>1822</v>
      </c>
      <c r="D731" t="s">
        <v>84</v>
      </c>
      <c r="E731" t="s">
        <v>2076</v>
      </c>
      <c r="F731" t="s">
        <v>2077</v>
      </c>
      <c r="G731" t="s">
        <v>71</v>
      </c>
      <c r="H731" t="s">
        <v>1006</v>
      </c>
      <c r="I731" t="s">
        <v>54</v>
      </c>
      <c r="J731" t="s">
        <v>66</v>
      </c>
      <c r="K731" t="s">
        <v>1007</v>
      </c>
      <c r="L731">
        <v>100964794</v>
      </c>
      <c r="M731" t="s">
        <v>1825</v>
      </c>
      <c r="N731" t="s">
        <v>47</v>
      </c>
      <c r="O731" t="s">
        <v>47</v>
      </c>
      <c r="P731" s="1">
        <v>42381</v>
      </c>
      <c r="Q731" t="s">
        <v>997</v>
      </c>
      <c r="R731">
        <v>1942.61</v>
      </c>
      <c r="S731" t="s">
        <v>998</v>
      </c>
      <c r="T731" t="s">
        <v>999</v>
      </c>
      <c r="U731" t="s">
        <v>2078</v>
      </c>
      <c r="V731">
        <v>1</v>
      </c>
      <c r="W731" t="e">
        <f>VLOOKUP(U731,T1.Unique.Delivery!$AQ$2:$AW$2720,COLUMNS(T1.Unique.Delivery!$AQ$2701:$AW$2701),0)</f>
        <v>#N/A</v>
      </c>
    </row>
    <row r="732" spans="1:23" x14ac:dyDescent="0.3">
      <c r="A732" t="s">
        <v>1820</v>
      </c>
      <c r="B732" t="s">
        <v>1821</v>
      </c>
      <c r="C732" t="s">
        <v>1822</v>
      </c>
      <c r="D732" t="s">
        <v>84</v>
      </c>
      <c r="E732" t="s">
        <v>2076</v>
      </c>
      <c r="F732" t="s">
        <v>2077</v>
      </c>
      <c r="G732" t="s">
        <v>71</v>
      </c>
      <c r="H732" t="s">
        <v>1006</v>
      </c>
      <c r="I732" t="s">
        <v>54</v>
      </c>
      <c r="J732" t="s">
        <v>129</v>
      </c>
      <c r="K732" t="s">
        <v>1012</v>
      </c>
      <c r="L732">
        <v>100964794</v>
      </c>
      <c r="M732" t="s">
        <v>1825</v>
      </c>
      <c r="N732" t="s">
        <v>47</v>
      </c>
      <c r="O732" t="s">
        <v>47</v>
      </c>
      <c r="P732" s="1">
        <v>42381</v>
      </c>
      <c r="Q732" t="s">
        <v>997</v>
      </c>
      <c r="R732">
        <v>1395.84</v>
      </c>
      <c r="S732" t="s">
        <v>998</v>
      </c>
      <c r="T732" t="s">
        <v>999</v>
      </c>
      <c r="U732" t="s">
        <v>2079</v>
      </c>
      <c r="V732">
        <v>1</v>
      </c>
      <c r="W732" t="e">
        <f>VLOOKUP(U732,T1.Unique.Delivery!$AQ$2:$AW$2720,COLUMNS(T1.Unique.Delivery!$AQ$2701:$AW$2701),0)</f>
        <v>#N/A</v>
      </c>
    </row>
    <row r="733" spans="1:23" x14ac:dyDescent="0.3">
      <c r="A733" t="s">
        <v>1820</v>
      </c>
      <c r="B733" t="s">
        <v>1821</v>
      </c>
      <c r="C733" t="s">
        <v>1822</v>
      </c>
      <c r="D733" t="s">
        <v>84</v>
      </c>
      <c r="E733" t="s">
        <v>2076</v>
      </c>
      <c r="F733" t="s">
        <v>2077</v>
      </c>
      <c r="G733" t="s">
        <v>71</v>
      </c>
      <c r="H733" t="s">
        <v>1006</v>
      </c>
      <c r="I733" t="s">
        <v>54</v>
      </c>
      <c r="J733" t="s">
        <v>80</v>
      </c>
      <c r="K733" t="s">
        <v>1014</v>
      </c>
      <c r="L733">
        <v>100964794</v>
      </c>
      <c r="M733" t="s">
        <v>1825</v>
      </c>
      <c r="N733" t="s">
        <v>47</v>
      </c>
      <c r="O733" t="s">
        <v>47</v>
      </c>
      <c r="P733" s="1">
        <v>42381</v>
      </c>
      <c r="Q733" t="s">
        <v>997</v>
      </c>
      <c r="R733">
        <v>1664.39</v>
      </c>
      <c r="S733" t="s">
        <v>998</v>
      </c>
      <c r="T733" t="s">
        <v>999</v>
      </c>
      <c r="U733" t="s">
        <v>2080</v>
      </c>
      <c r="V733">
        <v>1</v>
      </c>
      <c r="W733" t="e">
        <f>VLOOKUP(U733,T1.Unique.Delivery!$AQ$2:$AW$2720,COLUMNS(T1.Unique.Delivery!$AQ$2701:$AW$2701),0)</f>
        <v>#N/A</v>
      </c>
    </row>
    <row r="734" spans="1:23" x14ac:dyDescent="0.3">
      <c r="A734" t="s">
        <v>1820</v>
      </c>
      <c r="B734" t="s">
        <v>1821</v>
      </c>
      <c r="C734" t="s">
        <v>1822</v>
      </c>
      <c r="D734" t="s">
        <v>84</v>
      </c>
      <c r="E734" t="s">
        <v>2081</v>
      </c>
      <c r="F734" t="s">
        <v>2082</v>
      </c>
      <c r="G734" t="s">
        <v>84</v>
      </c>
      <c r="H734" t="s">
        <v>1006</v>
      </c>
      <c r="I734" t="s">
        <v>54</v>
      </c>
      <c r="J734" t="s">
        <v>66</v>
      </c>
      <c r="K734" t="s">
        <v>1007</v>
      </c>
      <c r="L734">
        <v>100964794</v>
      </c>
      <c r="M734" t="s">
        <v>1825</v>
      </c>
      <c r="N734" t="s">
        <v>47</v>
      </c>
      <c r="O734" t="s">
        <v>47</v>
      </c>
      <c r="P734" s="1">
        <v>42381</v>
      </c>
      <c r="Q734" t="s">
        <v>997</v>
      </c>
      <c r="R734">
        <v>576.55999999999995</v>
      </c>
      <c r="S734" t="s">
        <v>998</v>
      </c>
      <c r="T734" t="s">
        <v>999</v>
      </c>
      <c r="U734" t="s">
        <v>2083</v>
      </c>
      <c r="V734">
        <v>1</v>
      </c>
      <c r="W734" t="e">
        <f>VLOOKUP(U734,T1.Unique.Delivery!$AQ$2:$AW$2720,COLUMNS(T1.Unique.Delivery!$AQ$2701:$AW$2701),0)</f>
        <v>#N/A</v>
      </c>
    </row>
    <row r="735" spans="1:23" x14ac:dyDescent="0.3">
      <c r="A735" t="s">
        <v>1820</v>
      </c>
      <c r="B735" t="s">
        <v>1821</v>
      </c>
      <c r="C735" t="s">
        <v>1822</v>
      </c>
      <c r="D735" t="s">
        <v>84</v>
      </c>
      <c r="E735" t="s">
        <v>2081</v>
      </c>
      <c r="F735" t="s">
        <v>2082</v>
      </c>
      <c r="G735" t="s">
        <v>84</v>
      </c>
      <c r="H735" t="s">
        <v>1006</v>
      </c>
      <c r="I735" t="s">
        <v>54</v>
      </c>
      <c r="J735" t="s">
        <v>1827</v>
      </c>
      <c r="K735" t="s">
        <v>993</v>
      </c>
      <c r="L735">
        <v>100964794</v>
      </c>
      <c r="M735" t="s">
        <v>1825</v>
      </c>
      <c r="N735" t="s">
        <v>47</v>
      </c>
      <c r="O735" t="s">
        <v>47</v>
      </c>
      <c r="P735" s="1">
        <v>42381</v>
      </c>
      <c r="Q735" t="s">
        <v>997</v>
      </c>
      <c r="R735">
        <v>813.33</v>
      </c>
      <c r="S735" t="s">
        <v>998</v>
      </c>
      <c r="T735" t="s">
        <v>999</v>
      </c>
      <c r="U735" t="s">
        <v>2084</v>
      </c>
      <c r="V735">
        <v>1</v>
      </c>
      <c r="W735" t="e">
        <f>VLOOKUP(U735,T1.Unique.Delivery!$AQ$2:$AW$2720,COLUMNS(T1.Unique.Delivery!$AQ$2701:$AW$2701),0)</f>
        <v>#N/A</v>
      </c>
    </row>
    <row r="736" spans="1:23" x14ac:dyDescent="0.3">
      <c r="A736" t="s">
        <v>1820</v>
      </c>
      <c r="B736" t="s">
        <v>1821</v>
      </c>
      <c r="C736" t="s">
        <v>1822</v>
      </c>
      <c r="D736" t="s">
        <v>84</v>
      </c>
      <c r="E736" t="s">
        <v>2081</v>
      </c>
      <c r="F736" t="s">
        <v>2082</v>
      </c>
      <c r="G736" t="s">
        <v>84</v>
      </c>
      <c r="H736" t="s">
        <v>1006</v>
      </c>
      <c r="I736" t="s">
        <v>54</v>
      </c>
      <c r="J736" t="s">
        <v>129</v>
      </c>
      <c r="K736" t="s">
        <v>1012</v>
      </c>
      <c r="L736">
        <v>100964794</v>
      </c>
      <c r="M736" t="s">
        <v>1825</v>
      </c>
      <c r="N736" t="s">
        <v>47</v>
      </c>
      <c r="O736" t="s">
        <v>47</v>
      </c>
      <c r="P736" s="1">
        <v>42381</v>
      </c>
      <c r="Q736" t="s">
        <v>997</v>
      </c>
      <c r="R736">
        <v>500.39</v>
      </c>
      <c r="S736" t="s">
        <v>998</v>
      </c>
      <c r="T736" t="s">
        <v>999</v>
      </c>
      <c r="U736" t="s">
        <v>2085</v>
      </c>
      <c r="V736">
        <v>1</v>
      </c>
      <c r="W736" t="e">
        <f>VLOOKUP(U736,T1.Unique.Delivery!$AQ$2:$AW$2720,COLUMNS(T1.Unique.Delivery!$AQ$2701:$AW$2701),0)</f>
        <v>#N/A</v>
      </c>
    </row>
    <row r="737" spans="1:23" x14ac:dyDescent="0.3">
      <c r="A737" t="s">
        <v>1820</v>
      </c>
      <c r="B737" t="s">
        <v>1821</v>
      </c>
      <c r="C737" t="s">
        <v>1822</v>
      </c>
      <c r="D737" t="s">
        <v>84</v>
      </c>
      <c r="E737" t="s">
        <v>2081</v>
      </c>
      <c r="F737" t="s">
        <v>2082</v>
      </c>
      <c r="G737" t="s">
        <v>84</v>
      </c>
      <c r="H737" t="s">
        <v>1006</v>
      </c>
      <c r="I737" t="s">
        <v>54</v>
      </c>
      <c r="J737" t="s">
        <v>80</v>
      </c>
      <c r="K737" t="s">
        <v>1014</v>
      </c>
      <c r="L737">
        <v>100964794</v>
      </c>
      <c r="M737" t="s">
        <v>1825</v>
      </c>
      <c r="N737" t="s">
        <v>47</v>
      </c>
      <c r="O737" t="s">
        <v>47</v>
      </c>
      <c r="P737" s="1">
        <v>42381</v>
      </c>
      <c r="Q737" t="s">
        <v>997</v>
      </c>
      <c r="R737">
        <v>552.25</v>
      </c>
      <c r="S737" t="s">
        <v>998</v>
      </c>
      <c r="T737" t="s">
        <v>999</v>
      </c>
      <c r="U737" t="s">
        <v>2086</v>
      </c>
      <c r="V737">
        <v>1</v>
      </c>
      <c r="W737" t="e">
        <f>VLOOKUP(U737,T1.Unique.Delivery!$AQ$2:$AW$2720,COLUMNS(T1.Unique.Delivery!$AQ$2701:$AW$2701),0)</f>
        <v>#N/A</v>
      </c>
    </row>
    <row r="738" spans="1:23" x14ac:dyDescent="0.3">
      <c r="A738" t="s">
        <v>1820</v>
      </c>
      <c r="B738" t="s">
        <v>1821</v>
      </c>
      <c r="C738" t="s">
        <v>1822</v>
      </c>
      <c r="D738" t="s">
        <v>84</v>
      </c>
      <c r="E738" t="s">
        <v>2087</v>
      </c>
      <c r="F738" t="s">
        <v>2088</v>
      </c>
      <c r="G738" t="s">
        <v>126</v>
      </c>
      <c r="H738" t="s">
        <v>1006</v>
      </c>
      <c r="I738" t="s">
        <v>54</v>
      </c>
      <c r="J738" t="s">
        <v>66</v>
      </c>
      <c r="K738" t="s">
        <v>1007</v>
      </c>
      <c r="L738">
        <v>100935231</v>
      </c>
      <c r="M738" t="s">
        <v>1840</v>
      </c>
      <c r="N738" t="s">
        <v>47</v>
      </c>
      <c r="O738" t="s">
        <v>47</v>
      </c>
      <c r="P738" s="1">
        <v>42377</v>
      </c>
      <c r="Q738" t="s">
        <v>997</v>
      </c>
      <c r="R738">
        <v>2835.89</v>
      </c>
      <c r="S738" t="s">
        <v>998</v>
      </c>
      <c r="T738" t="s">
        <v>999</v>
      </c>
      <c r="U738" t="s">
        <v>2089</v>
      </c>
      <c r="V738">
        <v>1</v>
      </c>
      <c r="W738" t="e">
        <f>VLOOKUP(U738,T1.Unique.Delivery!$AQ$2:$AW$2720,COLUMNS(T1.Unique.Delivery!$AQ$2701:$AW$2701),0)</f>
        <v>#N/A</v>
      </c>
    </row>
    <row r="739" spans="1:23" x14ac:dyDescent="0.3">
      <c r="A739" t="s">
        <v>1820</v>
      </c>
      <c r="B739" t="s">
        <v>1821</v>
      </c>
      <c r="C739" t="s">
        <v>1822</v>
      </c>
      <c r="D739" t="s">
        <v>84</v>
      </c>
      <c r="E739" t="s">
        <v>2087</v>
      </c>
      <c r="F739" t="s">
        <v>2088</v>
      </c>
      <c r="G739" t="s">
        <v>126</v>
      </c>
      <c r="H739" t="s">
        <v>1006</v>
      </c>
      <c r="I739" t="s">
        <v>54</v>
      </c>
      <c r="J739" t="s">
        <v>66</v>
      </c>
      <c r="K739" t="s">
        <v>1007</v>
      </c>
      <c r="L739">
        <v>100964794</v>
      </c>
      <c r="M739" t="s">
        <v>1825</v>
      </c>
      <c r="N739" t="s">
        <v>47</v>
      </c>
      <c r="O739" t="s">
        <v>47</v>
      </c>
      <c r="P739" s="1">
        <v>42381</v>
      </c>
      <c r="Q739" t="s">
        <v>997</v>
      </c>
      <c r="R739">
        <v>2067.9299999999998</v>
      </c>
      <c r="S739" t="s">
        <v>998</v>
      </c>
      <c r="T739" t="s">
        <v>999</v>
      </c>
      <c r="U739" t="s">
        <v>2090</v>
      </c>
      <c r="V739">
        <v>1</v>
      </c>
      <c r="W739" t="e">
        <f>VLOOKUP(U739,T1.Unique.Delivery!$AQ$2:$AW$2720,COLUMNS(T1.Unique.Delivery!$AQ$2701:$AW$2701),0)</f>
        <v>#N/A</v>
      </c>
    </row>
    <row r="740" spans="1:23" x14ac:dyDescent="0.3">
      <c r="A740" t="s">
        <v>1820</v>
      </c>
      <c r="B740" t="s">
        <v>1821</v>
      </c>
      <c r="C740" t="s">
        <v>1822</v>
      </c>
      <c r="D740" t="s">
        <v>84</v>
      </c>
      <c r="E740" t="s">
        <v>2087</v>
      </c>
      <c r="F740" t="s">
        <v>2088</v>
      </c>
      <c r="G740" t="s">
        <v>126</v>
      </c>
      <c r="H740" t="s">
        <v>1006</v>
      </c>
      <c r="I740" t="s">
        <v>54</v>
      </c>
      <c r="J740" t="s">
        <v>66</v>
      </c>
      <c r="K740" t="s">
        <v>1007</v>
      </c>
      <c r="L740">
        <v>100972336</v>
      </c>
      <c r="M740" t="s">
        <v>1902</v>
      </c>
      <c r="N740" t="s">
        <v>47</v>
      </c>
      <c r="O740" t="s">
        <v>47</v>
      </c>
      <c r="P740" s="1">
        <v>42014</v>
      </c>
      <c r="Q740" t="s">
        <v>997</v>
      </c>
      <c r="R740">
        <v>2538</v>
      </c>
      <c r="S740" t="s">
        <v>998</v>
      </c>
      <c r="T740" t="s">
        <v>999</v>
      </c>
      <c r="U740" t="s">
        <v>2091</v>
      </c>
      <c r="V740">
        <v>1</v>
      </c>
      <c r="W740" t="e">
        <f>VLOOKUP(U740,T1.Unique.Delivery!$AQ$2:$AW$2720,COLUMNS(T1.Unique.Delivery!$AQ$2701:$AW$2701),0)</f>
        <v>#N/A</v>
      </c>
    </row>
    <row r="741" spans="1:23" x14ac:dyDescent="0.3">
      <c r="A741" t="s">
        <v>1820</v>
      </c>
      <c r="B741" t="s">
        <v>1821</v>
      </c>
      <c r="C741" t="s">
        <v>1822</v>
      </c>
      <c r="D741" t="s">
        <v>84</v>
      </c>
      <c r="E741" t="s">
        <v>2087</v>
      </c>
      <c r="F741" t="s">
        <v>2088</v>
      </c>
      <c r="G741" t="s">
        <v>126</v>
      </c>
      <c r="H741" t="s">
        <v>1006</v>
      </c>
      <c r="I741" t="s">
        <v>54</v>
      </c>
      <c r="J741" t="s">
        <v>66</v>
      </c>
      <c r="K741" t="s">
        <v>1007</v>
      </c>
      <c r="L741">
        <v>101127468</v>
      </c>
      <c r="M741" t="s">
        <v>1830</v>
      </c>
      <c r="N741" t="s">
        <v>47</v>
      </c>
      <c r="O741" t="s">
        <v>47</v>
      </c>
      <c r="P741" s="1">
        <v>42738</v>
      </c>
      <c r="Q741" t="s">
        <v>997</v>
      </c>
      <c r="R741">
        <v>3640</v>
      </c>
      <c r="S741" t="s">
        <v>998</v>
      </c>
      <c r="T741" t="s">
        <v>999</v>
      </c>
      <c r="U741" t="s">
        <v>2092</v>
      </c>
      <c r="V741">
        <v>1</v>
      </c>
      <c r="W741" t="e">
        <f>VLOOKUP(U741,T1.Unique.Delivery!$AQ$2:$AW$2720,COLUMNS(T1.Unique.Delivery!$AQ$2701:$AW$2701),0)</f>
        <v>#N/A</v>
      </c>
    </row>
    <row r="742" spans="1:23" x14ac:dyDescent="0.3">
      <c r="A742" t="s">
        <v>1820</v>
      </c>
      <c r="B742" t="s">
        <v>1821</v>
      </c>
      <c r="C742" t="s">
        <v>1822</v>
      </c>
      <c r="D742" t="s">
        <v>84</v>
      </c>
      <c r="E742" t="s">
        <v>2087</v>
      </c>
      <c r="F742" t="s">
        <v>2088</v>
      </c>
      <c r="G742" t="s">
        <v>126</v>
      </c>
      <c r="H742" t="s">
        <v>1006</v>
      </c>
      <c r="I742" t="s">
        <v>54</v>
      </c>
      <c r="J742" t="s">
        <v>66</v>
      </c>
      <c r="K742" t="s">
        <v>1007</v>
      </c>
      <c r="L742">
        <v>101133767</v>
      </c>
      <c r="M742" t="s">
        <v>1832</v>
      </c>
      <c r="N742" t="s">
        <v>47</v>
      </c>
      <c r="O742" t="s">
        <v>47</v>
      </c>
      <c r="P742" t="s">
        <v>1833</v>
      </c>
      <c r="Q742" t="s">
        <v>997</v>
      </c>
      <c r="R742">
        <v>2780</v>
      </c>
      <c r="S742" t="s">
        <v>998</v>
      </c>
      <c r="T742" t="s">
        <v>999</v>
      </c>
      <c r="U742" t="s">
        <v>2093</v>
      </c>
      <c r="V742">
        <v>1</v>
      </c>
      <c r="W742" t="e">
        <f>VLOOKUP(U742,T1.Unique.Delivery!$AQ$2:$AW$2720,COLUMNS(T1.Unique.Delivery!$AQ$2701:$AW$2701),0)</f>
        <v>#N/A</v>
      </c>
    </row>
    <row r="743" spans="1:23" x14ac:dyDescent="0.3">
      <c r="A743" t="s">
        <v>1820</v>
      </c>
      <c r="B743" t="s">
        <v>1821</v>
      </c>
      <c r="C743" t="s">
        <v>1822</v>
      </c>
      <c r="D743" t="s">
        <v>84</v>
      </c>
      <c r="E743" t="s">
        <v>2087</v>
      </c>
      <c r="F743" t="s">
        <v>2088</v>
      </c>
      <c r="G743" t="s">
        <v>126</v>
      </c>
      <c r="H743" t="s">
        <v>1006</v>
      </c>
      <c r="I743" t="s">
        <v>54</v>
      </c>
      <c r="J743" t="s">
        <v>1827</v>
      </c>
      <c r="K743" t="s">
        <v>993</v>
      </c>
      <c r="L743">
        <v>100935231</v>
      </c>
      <c r="M743" t="s">
        <v>1840</v>
      </c>
      <c r="N743" t="s">
        <v>47</v>
      </c>
      <c r="O743" t="s">
        <v>47</v>
      </c>
      <c r="P743" s="1">
        <v>42377</v>
      </c>
      <c r="Q743" t="s">
        <v>997</v>
      </c>
      <c r="R743">
        <v>3935.74</v>
      </c>
      <c r="S743" t="s">
        <v>998</v>
      </c>
      <c r="T743" t="s">
        <v>999</v>
      </c>
      <c r="U743" t="s">
        <v>2094</v>
      </c>
      <c r="V743">
        <v>1</v>
      </c>
      <c r="W743" t="e">
        <f>VLOOKUP(U743,T1.Unique.Delivery!$AQ$2:$AW$2720,COLUMNS(T1.Unique.Delivery!$AQ$2701:$AW$2701),0)</f>
        <v>#N/A</v>
      </c>
    </row>
    <row r="744" spans="1:23" x14ac:dyDescent="0.3">
      <c r="A744" t="s">
        <v>1820</v>
      </c>
      <c r="B744" t="s">
        <v>1821</v>
      </c>
      <c r="C744" t="s">
        <v>1822</v>
      </c>
      <c r="D744" t="s">
        <v>84</v>
      </c>
      <c r="E744" t="s">
        <v>2087</v>
      </c>
      <c r="F744" t="s">
        <v>2088</v>
      </c>
      <c r="G744" t="s">
        <v>126</v>
      </c>
      <c r="H744" t="s">
        <v>1006</v>
      </c>
      <c r="I744" t="s">
        <v>54</v>
      </c>
      <c r="J744" t="s">
        <v>1827</v>
      </c>
      <c r="K744" t="s">
        <v>993</v>
      </c>
      <c r="L744">
        <v>100972336</v>
      </c>
      <c r="M744" t="s">
        <v>1902</v>
      </c>
      <c r="N744" t="s">
        <v>47</v>
      </c>
      <c r="O744" t="s">
        <v>47</v>
      </c>
      <c r="P744" s="1">
        <v>42014</v>
      </c>
      <c r="Q744" t="s">
        <v>997</v>
      </c>
      <c r="R744">
        <v>3780</v>
      </c>
      <c r="S744" t="s">
        <v>998</v>
      </c>
      <c r="T744" t="s">
        <v>999</v>
      </c>
      <c r="U744" t="s">
        <v>2095</v>
      </c>
      <c r="V744">
        <v>1</v>
      </c>
      <c r="W744" t="e">
        <f>VLOOKUP(U744,T1.Unique.Delivery!$AQ$2:$AW$2720,COLUMNS(T1.Unique.Delivery!$AQ$2701:$AW$2701),0)</f>
        <v>#N/A</v>
      </c>
    </row>
    <row r="745" spans="1:23" x14ac:dyDescent="0.3">
      <c r="A745" t="s">
        <v>1820</v>
      </c>
      <c r="B745" t="s">
        <v>1821</v>
      </c>
      <c r="C745" t="s">
        <v>1822</v>
      </c>
      <c r="D745" t="s">
        <v>84</v>
      </c>
      <c r="E745" t="s">
        <v>2087</v>
      </c>
      <c r="F745" t="s">
        <v>2088</v>
      </c>
      <c r="G745" t="s">
        <v>126</v>
      </c>
      <c r="H745" t="s">
        <v>1006</v>
      </c>
      <c r="I745" t="s">
        <v>54</v>
      </c>
      <c r="J745" t="s">
        <v>1827</v>
      </c>
      <c r="K745" t="s">
        <v>993</v>
      </c>
      <c r="L745">
        <v>101127468</v>
      </c>
      <c r="M745" t="s">
        <v>1830</v>
      </c>
      <c r="N745" t="s">
        <v>47</v>
      </c>
      <c r="O745" t="s">
        <v>47</v>
      </c>
      <c r="P745" s="1">
        <v>42738</v>
      </c>
      <c r="Q745" t="s">
        <v>997</v>
      </c>
      <c r="R745">
        <v>4480</v>
      </c>
      <c r="S745" t="s">
        <v>998</v>
      </c>
      <c r="T745" t="s">
        <v>999</v>
      </c>
      <c r="U745" t="s">
        <v>2096</v>
      </c>
      <c r="V745">
        <v>1</v>
      </c>
      <c r="W745" t="e">
        <f>VLOOKUP(U745,T1.Unique.Delivery!$AQ$2:$AW$2720,COLUMNS(T1.Unique.Delivery!$AQ$2701:$AW$2701),0)</f>
        <v>#N/A</v>
      </c>
    </row>
    <row r="746" spans="1:23" x14ac:dyDescent="0.3">
      <c r="A746" t="s">
        <v>1820</v>
      </c>
      <c r="B746" t="s">
        <v>1821</v>
      </c>
      <c r="C746" t="s">
        <v>1822</v>
      </c>
      <c r="D746" t="s">
        <v>84</v>
      </c>
      <c r="E746" t="s">
        <v>2087</v>
      </c>
      <c r="F746" t="s">
        <v>2088</v>
      </c>
      <c r="G746" t="s">
        <v>126</v>
      </c>
      <c r="H746" t="s">
        <v>1006</v>
      </c>
      <c r="I746" t="s">
        <v>54</v>
      </c>
      <c r="J746" t="s">
        <v>1827</v>
      </c>
      <c r="K746" t="s">
        <v>993</v>
      </c>
      <c r="L746">
        <v>101133767</v>
      </c>
      <c r="M746" t="s">
        <v>1832</v>
      </c>
      <c r="N746" t="s">
        <v>47</v>
      </c>
      <c r="O746" t="s">
        <v>47</v>
      </c>
      <c r="P746" t="s">
        <v>1833</v>
      </c>
      <c r="Q746" t="s">
        <v>997</v>
      </c>
      <c r="R746">
        <v>4480</v>
      </c>
      <c r="S746" t="s">
        <v>998</v>
      </c>
      <c r="T746" t="s">
        <v>999</v>
      </c>
      <c r="U746" t="s">
        <v>2097</v>
      </c>
      <c r="V746">
        <v>1</v>
      </c>
      <c r="W746" t="e">
        <f>VLOOKUP(U746,T1.Unique.Delivery!$AQ$2:$AW$2720,COLUMNS(T1.Unique.Delivery!$AQ$2701:$AW$2701),0)</f>
        <v>#N/A</v>
      </c>
    </row>
    <row r="747" spans="1:23" x14ac:dyDescent="0.3">
      <c r="A747" t="s">
        <v>1820</v>
      </c>
      <c r="B747" t="s">
        <v>1821</v>
      </c>
      <c r="C747" t="s">
        <v>1822</v>
      </c>
      <c r="D747" t="s">
        <v>84</v>
      </c>
      <c r="E747" t="s">
        <v>2087</v>
      </c>
      <c r="F747" t="s">
        <v>2088</v>
      </c>
      <c r="G747" t="s">
        <v>126</v>
      </c>
      <c r="H747" t="s">
        <v>1006</v>
      </c>
      <c r="I747" t="s">
        <v>54</v>
      </c>
      <c r="J747" t="s">
        <v>129</v>
      </c>
      <c r="K747" t="s">
        <v>1012</v>
      </c>
      <c r="L747">
        <v>100935231</v>
      </c>
      <c r="M747" t="s">
        <v>1840</v>
      </c>
      <c r="N747" t="s">
        <v>47</v>
      </c>
      <c r="O747" t="s">
        <v>47</v>
      </c>
      <c r="P747" s="1">
        <v>42377</v>
      </c>
      <c r="Q747" t="s">
        <v>997</v>
      </c>
      <c r="R747">
        <v>1986.8</v>
      </c>
      <c r="S747" t="s">
        <v>998</v>
      </c>
      <c r="T747" t="s">
        <v>999</v>
      </c>
      <c r="U747" t="s">
        <v>2098</v>
      </c>
      <c r="V747">
        <v>1</v>
      </c>
      <c r="W747" t="e">
        <f>VLOOKUP(U747,T1.Unique.Delivery!$AQ$2:$AW$2720,COLUMNS(T1.Unique.Delivery!$AQ$2701:$AW$2701),0)</f>
        <v>#N/A</v>
      </c>
    </row>
    <row r="748" spans="1:23" x14ac:dyDescent="0.3">
      <c r="A748" t="s">
        <v>1820</v>
      </c>
      <c r="B748" t="s">
        <v>1821</v>
      </c>
      <c r="C748" t="s">
        <v>1822</v>
      </c>
      <c r="D748" t="s">
        <v>84</v>
      </c>
      <c r="E748" t="s">
        <v>2087</v>
      </c>
      <c r="F748" t="s">
        <v>2088</v>
      </c>
      <c r="G748" t="s">
        <v>126</v>
      </c>
      <c r="H748" t="s">
        <v>1006</v>
      </c>
      <c r="I748" t="s">
        <v>54</v>
      </c>
      <c r="J748" t="s">
        <v>129</v>
      </c>
      <c r="K748" t="s">
        <v>1012</v>
      </c>
      <c r="L748">
        <v>100964794</v>
      </c>
      <c r="M748" t="s">
        <v>1825</v>
      </c>
      <c r="N748" t="s">
        <v>47</v>
      </c>
      <c r="O748" t="s">
        <v>47</v>
      </c>
      <c r="P748" s="1">
        <v>42381</v>
      </c>
      <c r="Q748" t="s">
        <v>997</v>
      </c>
      <c r="R748">
        <v>1480.2</v>
      </c>
      <c r="S748" t="s">
        <v>998</v>
      </c>
      <c r="T748" t="s">
        <v>999</v>
      </c>
      <c r="U748" t="s">
        <v>2099</v>
      </c>
      <c r="V748">
        <v>1</v>
      </c>
      <c r="W748" t="e">
        <f>VLOOKUP(U748,T1.Unique.Delivery!$AQ$2:$AW$2720,COLUMNS(T1.Unique.Delivery!$AQ$2701:$AW$2701),0)</f>
        <v>#N/A</v>
      </c>
    </row>
    <row r="749" spans="1:23" x14ac:dyDescent="0.3">
      <c r="A749" t="s">
        <v>1820</v>
      </c>
      <c r="B749" t="s">
        <v>1821</v>
      </c>
      <c r="C749" t="s">
        <v>1822</v>
      </c>
      <c r="D749" t="s">
        <v>84</v>
      </c>
      <c r="E749" t="s">
        <v>2087</v>
      </c>
      <c r="F749" t="s">
        <v>2088</v>
      </c>
      <c r="G749" t="s">
        <v>126</v>
      </c>
      <c r="H749" t="s">
        <v>1006</v>
      </c>
      <c r="I749" t="s">
        <v>54</v>
      </c>
      <c r="J749" t="s">
        <v>129</v>
      </c>
      <c r="K749" t="s">
        <v>1012</v>
      </c>
      <c r="L749">
        <v>100972336</v>
      </c>
      <c r="M749" t="s">
        <v>1902</v>
      </c>
      <c r="N749" t="s">
        <v>47</v>
      </c>
      <c r="O749" t="s">
        <v>47</v>
      </c>
      <c r="P749" s="1">
        <v>42014</v>
      </c>
      <c r="Q749" t="s">
        <v>997</v>
      </c>
      <c r="R749">
        <v>1519.34</v>
      </c>
      <c r="S749" t="s">
        <v>998</v>
      </c>
      <c r="T749" t="s">
        <v>999</v>
      </c>
      <c r="U749" t="s">
        <v>2100</v>
      </c>
      <c r="V749">
        <v>1</v>
      </c>
      <c r="W749" t="e">
        <f>VLOOKUP(U749,T1.Unique.Delivery!$AQ$2:$AW$2720,COLUMNS(T1.Unique.Delivery!$AQ$2701:$AW$2701),0)</f>
        <v>#N/A</v>
      </c>
    </row>
    <row r="750" spans="1:23" x14ac:dyDescent="0.3">
      <c r="A750" t="s">
        <v>1820</v>
      </c>
      <c r="B750" t="s">
        <v>1821</v>
      </c>
      <c r="C750" t="s">
        <v>1822</v>
      </c>
      <c r="D750" t="s">
        <v>84</v>
      </c>
      <c r="E750" t="s">
        <v>2087</v>
      </c>
      <c r="F750" t="s">
        <v>2088</v>
      </c>
      <c r="G750" t="s">
        <v>126</v>
      </c>
      <c r="H750" t="s">
        <v>1006</v>
      </c>
      <c r="I750" t="s">
        <v>54</v>
      </c>
      <c r="J750" t="s">
        <v>129</v>
      </c>
      <c r="K750" t="s">
        <v>1012</v>
      </c>
      <c r="L750">
        <v>101127468</v>
      </c>
      <c r="M750" t="s">
        <v>1830</v>
      </c>
      <c r="N750" t="s">
        <v>47</v>
      </c>
      <c r="O750" t="s">
        <v>47</v>
      </c>
      <c r="P750" s="1">
        <v>42738</v>
      </c>
      <c r="Q750" t="s">
        <v>997</v>
      </c>
      <c r="R750">
        <v>1428.57</v>
      </c>
      <c r="S750" t="s">
        <v>998</v>
      </c>
      <c r="T750" t="s">
        <v>999</v>
      </c>
      <c r="U750" t="s">
        <v>2101</v>
      </c>
      <c r="V750">
        <v>1</v>
      </c>
      <c r="W750" t="e">
        <f>VLOOKUP(U750,T1.Unique.Delivery!$AQ$2:$AW$2720,COLUMNS(T1.Unique.Delivery!$AQ$2701:$AW$2701),0)</f>
        <v>#N/A</v>
      </c>
    </row>
    <row r="751" spans="1:23" x14ac:dyDescent="0.3">
      <c r="A751" t="s">
        <v>1820</v>
      </c>
      <c r="B751" t="s">
        <v>1821</v>
      </c>
      <c r="C751" t="s">
        <v>1822</v>
      </c>
      <c r="D751" t="s">
        <v>84</v>
      </c>
      <c r="E751" t="s">
        <v>2087</v>
      </c>
      <c r="F751" t="s">
        <v>2088</v>
      </c>
      <c r="G751" t="s">
        <v>126</v>
      </c>
      <c r="H751" t="s">
        <v>1006</v>
      </c>
      <c r="I751" t="s">
        <v>54</v>
      </c>
      <c r="J751" t="s">
        <v>129</v>
      </c>
      <c r="K751" t="s">
        <v>1012</v>
      </c>
      <c r="L751">
        <v>101133767</v>
      </c>
      <c r="M751" t="s">
        <v>1832</v>
      </c>
      <c r="N751" t="s">
        <v>47</v>
      </c>
      <c r="O751" t="s">
        <v>47</v>
      </c>
      <c r="P751" t="s">
        <v>1833</v>
      </c>
      <c r="Q751" t="s">
        <v>997</v>
      </c>
      <c r="R751">
        <v>1950</v>
      </c>
      <c r="S751" t="s">
        <v>998</v>
      </c>
      <c r="T751" t="s">
        <v>999</v>
      </c>
      <c r="U751" t="s">
        <v>2102</v>
      </c>
      <c r="V751">
        <v>1</v>
      </c>
      <c r="W751" t="e">
        <f>VLOOKUP(U751,T1.Unique.Delivery!$AQ$2:$AW$2720,COLUMNS(T1.Unique.Delivery!$AQ$2701:$AW$2701),0)</f>
        <v>#N/A</v>
      </c>
    </row>
    <row r="752" spans="1:23" x14ac:dyDescent="0.3">
      <c r="A752" t="s">
        <v>1820</v>
      </c>
      <c r="B752" t="s">
        <v>1821</v>
      </c>
      <c r="C752" t="s">
        <v>1822</v>
      </c>
      <c r="D752" t="s">
        <v>84</v>
      </c>
      <c r="E752" t="s">
        <v>2087</v>
      </c>
      <c r="F752" t="s">
        <v>2088</v>
      </c>
      <c r="G752" t="s">
        <v>126</v>
      </c>
      <c r="H752" t="s">
        <v>1006</v>
      </c>
      <c r="I752" t="s">
        <v>54</v>
      </c>
      <c r="J752" t="s">
        <v>80</v>
      </c>
      <c r="K752" t="s">
        <v>1014</v>
      </c>
      <c r="L752">
        <v>100935231</v>
      </c>
      <c r="M752" t="s">
        <v>1840</v>
      </c>
      <c r="N752" t="s">
        <v>47</v>
      </c>
      <c r="O752" t="s">
        <v>47</v>
      </c>
      <c r="P752" s="1">
        <v>42377</v>
      </c>
      <c r="Q752" t="s">
        <v>997</v>
      </c>
      <c r="R752">
        <v>2436.84</v>
      </c>
      <c r="S752" t="s">
        <v>998</v>
      </c>
      <c r="T752" t="s">
        <v>999</v>
      </c>
      <c r="U752" t="s">
        <v>2103</v>
      </c>
      <c r="V752">
        <v>1</v>
      </c>
      <c r="W752" t="e">
        <f>VLOOKUP(U752,T1.Unique.Delivery!$AQ$2:$AW$2720,COLUMNS(T1.Unique.Delivery!$AQ$2701:$AW$2701),0)</f>
        <v>#N/A</v>
      </c>
    </row>
    <row r="753" spans="1:23" x14ac:dyDescent="0.3">
      <c r="A753" t="s">
        <v>1820</v>
      </c>
      <c r="B753" t="s">
        <v>1821</v>
      </c>
      <c r="C753" t="s">
        <v>1822</v>
      </c>
      <c r="D753" t="s">
        <v>84</v>
      </c>
      <c r="E753" t="s">
        <v>2087</v>
      </c>
      <c r="F753" t="s">
        <v>2088</v>
      </c>
      <c r="G753" t="s">
        <v>126</v>
      </c>
      <c r="H753" t="s">
        <v>1006</v>
      </c>
      <c r="I753" t="s">
        <v>54</v>
      </c>
      <c r="J753" t="s">
        <v>80</v>
      </c>
      <c r="K753" t="s">
        <v>1014</v>
      </c>
      <c r="L753">
        <v>100964794</v>
      </c>
      <c r="M753" t="s">
        <v>1825</v>
      </c>
      <c r="N753" t="s">
        <v>47</v>
      </c>
      <c r="O753" t="s">
        <v>47</v>
      </c>
      <c r="P753" s="1">
        <v>42381</v>
      </c>
      <c r="Q753" t="s">
        <v>997</v>
      </c>
      <c r="R753">
        <v>1778.26</v>
      </c>
      <c r="S753" t="s">
        <v>998</v>
      </c>
      <c r="T753" t="s">
        <v>999</v>
      </c>
      <c r="U753" t="s">
        <v>2104</v>
      </c>
      <c r="V753">
        <v>1</v>
      </c>
      <c r="W753" t="e">
        <f>VLOOKUP(U753,T1.Unique.Delivery!$AQ$2:$AW$2720,COLUMNS(T1.Unique.Delivery!$AQ$2701:$AW$2701),0)</f>
        <v>#N/A</v>
      </c>
    </row>
    <row r="754" spans="1:23" x14ac:dyDescent="0.3">
      <c r="A754" t="s">
        <v>1820</v>
      </c>
      <c r="B754" t="s">
        <v>1821</v>
      </c>
      <c r="C754" t="s">
        <v>1822</v>
      </c>
      <c r="D754" t="s">
        <v>84</v>
      </c>
      <c r="E754" t="s">
        <v>2087</v>
      </c>
      <c r="F754" t="s">
        <v>2088</v>
      </c>
      <c r="G754" t="s">
        <v>126</v>
      </c>
      <c r="H754" t="s">
        <v>1006</v>
      </c>
      <c r="I754" t="s">
        <v>54</v>
      </c>
      <c r="J754" t="s">
        <v>80</v>
      </c>
      <c r="K754" t="s">
        <v>1014</v>
      </c>
      <c r="L754">
        <v>100972336</v>
      </c>
      <c r="M754" t="s">
        <v>1902</v>
      </c>
      <c r="N754" t="s">
        <v>47</v>
      </c>
      <c r="O754" t="s">
        <v>47</v>
      </c>
      <c r="P754" s="1">
        <v>42014</v>
      </c>
      <c r="Q754" t="s">
        <v>997</v>
      </c>
      <c r="R754">
        <v>2186.7800000000002</v>
      </c>
      <c r="S754" t="s">
        <v>998</v>
      </c>
      <c r="T754" t="s">
        <v>999</v>
      </c>
      <c r="U754" t="s">
        <v>2105</v>
      </c>
      <c r="V754">
        <v>1</v>
      </c>
      <c r="W754" t="e">
        <f>VLOOKUP(U754,T1.Unique.Delivery!$AQ$2:$AW$2720,COLUMNS(T1.Unique.Delivery!$AQ$2701:$AW$2701),0)</f>
        <v>#N/A</v>
      </c>
    </row>
    <row r="755" spans="1:23" x14ac:dyDescent="0.3">
      <c r="A755" t="s">
        <v>1820</v>
      </c>
      <c r="B755" t="s">
        <v>1821</v>
      </c>
      <c r="C755" t="s">
        <v>1822</v>
      </c>
      <c r="D755" t="s">
        <v>84</v>
      </c>
      <c r="E755" t="s">
        <v>2087</v>
      </c>
      <c r="F755" t="s">
        <v>2088</v>
      </c>
      <c r="G755" t="s">
        <v>126</v>
      </c>
      <c r="H755" t="s">
        <v>1006</v>
      </c>
      <c r="I755" t="s">
        <v>54</v>
      </c>
      <c r="J755" t="s">
        <v>80</v>
      </c>
      <c r="K755" t="s">
        <v>1014</v>
      </c>
      <c r="L755">
        <v>101127468</v>
      </c>
      <c r="M755" t="s">
        <v>1830</v>
      </c>
      <c r="N755" t="s">
        <v>47</v>
      </c>
      <c r="O755" t="s">
        <v>47</v>
      </c>
      <c r="P755" s="1">
        <v>42738</v>
      </c>
      <c r="Q755" t="s">
        <v>997</v>
      </c>
      <c r="R755">
        <v>1857.14</v>
      </c>
      <c r="S755" t="s">
        <v>998</v>
      </c>
      <c r="T755" t="s">
        <v>999</v>
      </c>
      <c r="U755" t="s">
        <v>2106</v>
      </c>
      <c r="V755">
        <v>1</v>
      </c>
      <c r="W755" t="e">
        <f>VLOOKUP(U755,T1.Unique.Delivery!$AQ$2:$AW$2720,COLUMNS(T1.Unique.Delivery!$AQ$2701:$AW$2701),0)</f>
        <v>#N/A</v>
      </c>
    </row>
    <row r="756" spans="1:23" x14ac:dyDescent="0.3">
      <c r="A756" t="s">
        <v>1820</v>
      </c>
      <c r="B756" t="s">
        <v>1821</v>
      </c>
      <c r="C756" t="s">
        <v>1822</v>
      </c>
      <c r="D756" t="s">
        <v>84</v>
      </c>
      <c r="E756" t="s">
        <v>2087</v>
      </c>
      <c r="F756" t="s">
        <v>2088</v>
      </c>
      <c r="G756" t="s">
        <v>126</v>
      </c>
      <c r="H756" t="s">
        <v>1006</v>
      </c>
      <c r="I756" t="s">
        <v>54</v>
      </c>
      <c r="J756" t="s">
        <v>80</v>
      </c>
      <c r="K756" t="s">
        <v>1014</v>
      </c>
      <c r="L756">
        <v>101133767</v>
      </c>
      <c r="M756" t="s">
        <v>1832</v>
      </c>
      <c r="N756" t="s">
        <v>47</v>
      </c>
      <c r="O756" t="s">
        <v>47</v>
      </c>
      <c r="P756" t="s">
        <v>1833</v>
      </c>
      <c r="Q756" t="s">
        <v>997</v>
      </c>
      <c r="R756">
        <v>2320</v>
      </c>
      <c r="S756" t="s">
        <v>998</v>
      </c>
      <c r="T756" t="s">
        <v>999</v>
      </c>
      <c r="U756" t="s">
        <v>2107</v>
      </c>
      <c r="V756">
        <v>1</v>
      </c>
      <c r="W756" t="e">
        <f>VLOOKUP(U756,T1.Unique.Delivery!$AQ$2:$AW$2720,COLUMNS(T1.Unique.Delivery!$AQ$2701:$AW$2701),0)</f>
        <v>#N/A</v>
      </c>
    </row>
    <row r="757" spans="1:23" x14ac:dyDescent="0.3">
      <c r="A757" t="s">
        <v>1820</v>
      </c>
      <c r="B757" t="s">
        <v>1821</v>
      </c>
      <c r="C757" t="s">
        <v>1822</v>
      </c>
      <c r="D757" t="s">
        <v>84</v>
      </c>
      <c r="E757" t="s">
        <v>47</v>
      </c>
      <c r="F757" t="s">
        <v>47</v>
      </c>
      <c r="G757" t="s">
        <v>47</v>
      </c>
      <c r="H757" t="s">
        <v>1006</v>
      </c>
      <c r="I757" t="s">
        <v>54</v>
      </c>
      <c r="J757" t="s">
        <v>56</v>
      </c>
      <c r="K757" t="s">
        <v>993</v>
      </c>
      <c r="L757">
        <v>100894891</v>
      </c>
      <c r="M757" t="s">
        <v>1218</v>
      </c>
      <c r="N757" t="s">
        <v>47</v>
      </c>
      <c r="O757" t="s">
        <v>47</v>
      </c>
      <c r="P757" t="s">
        <v>1040</v>
      </c>
      <c r="Q757" t="s">
        <v>997</v>
      </c>
      <c r="R757">
        <v>1400</v>
      </c>
      <c r="S757" t="s">
        <v>998</v>
      </c>
      <c r="T757" t="s">
        <v>999</v>
      </c>
      <c r="U757" t="s">
        <v>2108</v>
      </c>
      <c r="V757">
        <v>1</v>
      </c>
      <c r="W757" t="e">
        <f>VLOOKUP(U757,T1.Unique.Delivery!$AQ$2:$AW$2720,COLUMNS(T1.Unique.Delivery!$AQ$2701:$AW$2701),0)</f>
        <v>#N/A</v>
      </c>
    </row>
    <row r="758" spans="1:23" x14ac:dyDescent="0.3">
      <c r="A758" t="s">
        <v>1820</v>
      </c>
      <c r="B758" t="s">
        <v>1821</v>
      </c>
      <c r="C758" t="s">
        <v>1822</v>
      </c>
      <c r="D758" t="s">
        <v>84</v>
      </c>
      <c r="E758" t="s">
        <v>2109</v>
      </c>
      <c r="F758" t="s">
        <v>2110</v>
      </c>
      <c r="G758" t="s">
        <v>84</v>
      </c>
      <c r="H758" t="s">
        <v>1006</v>
      </c>
      <c r="I758" t="s">
        <v>54</v>
      </c>
      <c r="J758" t="s">
        <v>66</v>
      </c>
      <c r="K758" t="s">
        <v>1007</v>
      </c>
      <c r="L758">
        <v>100935231</v>
      </c>
      <c r="M758" t="s">
        <v>1840</v>
      </c>
      <c r="N758" t="s">
        <v>47</v>
      </c>
      <c r="O758" t="s">
        <v>47</v>
      </c>
      <c r="P758" s="1">
        <v>42377</v>
      </c>
      <c r="Q758" t="s">
        <v>997</v>
      </c>
      <c r="R758">
        <v>939</v>
      </c>
      <c r="S758" t="s">
        <v>998</v>
      </c>
      <c r="T758" t="s">
        <v>999</v>
      </c>
      <c r="U758" t="s">
        <v>2111</v>
      </c>
      <c r="V758">
        <v>1</v>
      </c>
      <c r="W758" t="e">
        <f>VLOOKUP(U758,T1.Unique.Delivery!$AQ$2:$AW$2720,COLUMNS(T1.Unique.Delivery!$AQ$2701:$AW$2701),0)</f>
        <v>#N/A</v>
      </c>
    </row>
    <row r="759" spans="1:23" x14ac:dyDescent="0.3">
      <c r="A759" t="s">
        <v>1820</v>
      </c>
      <c r="B759" t="s">
        <v>1821</v>
      </c>
      <c r="C759" t="s">
        <v>1822</v>
      </c>
      <c r="D759" t="s">
        <v>84</v>
      </c>
      <c r="E759" t="s">
        <v>2109</v>
      </c>
      <c r="F759" t="s">
        <v>2110</v>
      </c>
      <c r="G759" t="s">
        <v>84</v>
      </c>
      <c r="H759" t="s">
        <v>1006</v>
      </c>
      <c r="I759" t="s">
        <v>54</v>
      </c>
      <c r="J759" t="s">
        <v>66</v>
      </c>
      <c r="K759" t="s">
        <v>1007</v>
      </c>
      <c r="L759">
        <v>100964794</v>
      </c>
      <c r="M759" t="s">
        <v>1825</v>
      </c>
      <c r="N759" t="s">
        <v>47</v>
      </c>
      <c r="O759" t="s">
        <v>47</v>
      </c>
      <c r="P759" s="1">
        <v>42381</v>
      </c>
      <c r="Q759" t="s">
        <v>997</v>
      </c>
      <c r="R759">
        <v>576.55999999999995</v>
      </c>
      <c r="S759" t="s">
        <v>998</v>
      </c>
      <c r="T759" t="s">
        <v>999</v>
      </c>
      <c r="U759" t="s">
        <v>2112</v>
      </c>
      <c r="V759">
        <v>1</v>
      </c>
      <c r="W759" t="e">
        <f>VLOOKUP(U759,T1.Unique.Delivery!$AQ$2:$AW$2720,COLUMNS(T1.Unique.Delivery!$AQ$2701:$AW$2701),0)</f>
        <v>#N/A</v>
      </c>
    </row>
    <row r="760" spans="1:23" x14ac:dyDescent="0.3">
      <c r="A760" t="s">
        <v>1820</v>
      </c>
      <c r="B760" t="s">
        <v>1821</v>
      </c>
      <c r="C760" t="s">
        <v>1822</v>
      </c>
      <c r="D760" t="s">
        <v>84</v>
      </c>
      <c r="E760" t="s">
        <v>2109</v>
      </c>
      <c r="F760" t="s">
        <v>2110</v>
      </c>
      <c r="G760" t="s">
        <v>84</v>
      </c>
      <c r="H760" t="s">
        <v>1006</v>
      </c>
      <c r="I760" t="s">
        <v>54</v>
      </c>
      <c r="J760" t="s">
        <v>66</v>
      </c>
      <c r="K760" t="s">
        <v>1007</v>
      </c>
      <c r="L760">
        <v>101127468</v>
      </c>
      <c r="M760" t="s">
        <v>1830</v>
      </c>
      <c r="N760" t="s">
        <v>47</v>
      </c>
      <c r="O760" t="s">
        <v>47</v>
      </c>
      <c r="P760" s="1">
        <v>42738</v>
      </c>
      <c r="Q760" t="s">
        <v>997</v>
      </c>
      <c r="R760">
        <v>1106</v>
      </c>
      <c r="S760" t="s">
        <v>998</v>
      </c>
      <c r="T760" t="s">
        <v>999</v>
      </c>
      <c r="U760" t="s">
        <v>2113</v>
      </c>
      <c r="V760">
        <v>1</v>
      </c>
      <c r="W760" t="e">
        <f>VLOOKUP(U760,T1.Unique.Delivery!$AQ$2:$AW$2720,COLUMNS(T1.Unique.Delivery!$AQ$2701:$AW$2701),0)</f>
        <v>#N/A</v>
      </c>
    </row>
    <row r="761" spans="1:23" x14ac:dyDescent="0.3">
      <c r="A761" t="s">
        <v>1820</v>
      </c>
      <c r="B761" t="s">
        <v>1821</v>
      </c>
      <c r="C761" t="s">
        <v>1822</v>
      </c>
      <c r="D761" t="s">
        <v>84</v>
      </c>
      <c r="E761" t="s">
        <v>2109</v>
      </c>
      <c r="F761" t="s">
        <v>2110</v>
      </c>
      <c r="G761" t="s">
        <v>84</v>
      </c>
      <c r="H761" t="s">
        <v>1006</v>
      </c>
      <c r="I761" t="s">
        <v>54</v>
      </c>
      <c r="J761" t="s">
        <v>66</v>
      </c>
      <c r="K761" t="s">
        <v>1007</v>
      </c>
      <c r="L761">
        <v>101133767</v>
      </c>
      <c r="M761" t="s">
        <v>1832</v>
      </c>
      <c r="N761" t="s">
        <v>47</v>
      </c>
      <c r="O761" t="s">
        <v>47</v>
      </c>
      <c r="P761" t="s">
        <v>1833</v>
      </c>
      <c r="Q761" t="s">
        <v>997</v>
      </c>
      <c r="R761">
        <v>1075</v>
      </c>
      <c r="S761" t="s">
        <v>998</v>
      </c>
      <c r="T761" t="s">
        <v>999</v>
      </c>
      <c r="U761" t="s">
        <v>2114</v>
      </c>
      <c r="V761">
        <v>1</v>
      </c>
      <c r="W761" t="e">
        <f>VLOOKUP(U761,T1.Unique.Delivery!$AQ$2:$AW$2720,COLUMNS(T1.Unique.Delivery!$AQ$2701:$AW$2701),0)</f>
        <v>#N/A</v>
      </c>
    </row>
    <row r="762" spans="1:23" x14ac:dyDescent="0.3">
      <c r="A762" t="s">
        <v>1820</v>
      </c>
      <c r="B762" t="s">
        <v>1821</v>
      </c>
      <c r="C762" t="s">
        <v>1822</v>
      </c>
      <c r="D762" t="s">
        <v>84</v>
      </c>
      <c r="E762" t="s">
        <v>2109</v>
      </c>
      <c r="F762" t="s">
        <v>2110</v>
      </c>
      <c r="G762" t="s">
        <v>84</v>
      </c>
      <c r="H762" t="s">
        <v>1006</v>
      </c>
      <c r="I762" t="s">
        <v>54</v>
      </c>
      <c r="J762" t="s">
        <v>1827</v>
      </c>
      <c r="K762" t="s">
        <v>993</v>
      </c>
      <c r="L762">
        <v>100935231</v>
      </c>
      <c r="M762" t="s">
        <v>1840</v>
      </c>
      <c r="N762" t="s">
        <v>47</v>
      </c>
      <c r="O762" t="s">
        <v>47</v>
      </c>
      <c r="P762" s="1">
        <v>42377</v>
      </c>
      <c r="Q762" t="s">
        <v>997</v>
      </c>
      <c r="R762">
        <v>1112</v>
      </c>
      <c r="S762" t="s">
        <v>998</v>
      </c>
      <c r="T762" t="s">
        <v>999</v>
      </c>
      <c r="U762" t="s">
        <v>2115</v>
      </c>
      <c r="V762">
        <v>1</v>
      </c>
      <c r="W762" t="e">
        <f>VLOOKUP(U762,T1.Unique.Delivery!$AQ$2:$AW$2720,COLUMNS(T1.Unique.Delivery!$AQ$2701:$AW$2701),0)</f>
        <v>#N/A</v>
      </c>
    </row>
    <row r="763" spans="1:23" x14ac:dyDescent="0.3">
      <c r="A763" t="s">
        <v>1820</v>
      </c>
      <c r="B763" t="s">
        <v>1821</v>
      </c>
      <c r="C763" t="s">
        <v>1822</v>
      </c>
      <c r="D763" t="s">
        <v>84</v>
      </c>
      <c r="E763" t="s">
        <v>2109</v>
      </c>
      <c r="F763" t="s">
        <v>2110</v>
      </c>
      <c r="G763" t="s">
        <v>84</v>
      </c>
      <c r="H763" t="s">
        <v>1006</v>
      </c>
      <c r="I763" t="s">
        <v>54</v>
      </c>
      <c r="J763" t="s">
        <v>1827</v>
      </c>
      <c r="K763" t="s">
        <v>993</v>
      </c>
      <c r="L763">
        <v>100964793</v>
      </c>
      <c r="M763" t="s">
        <v>1880</v>
      </c>
      <c r="N763" t="s">
        <v>47</v>
      </c>
      <c r="O763" t="s">
        <v>47</v>
      </c>
      <c r="P763" s="1">
        <v>41651</v>
      </c>
      <c r="Q763" t="s">
        <v>997</v>
      </c>
      <c r="R763">
        <v>950</v>
      </c>
      <c r="S763" t="s">
        <v>998</v>
      </c>
      <c r="T763" t="s">
        <v>999</v>
      </c>
      <c r="U763" t="s">
        <v>2116</v>
      </c>
      <c r="V763">
        <v>1</v>
      </c>
      <c r="W763" t="e">
        <f>VLOOKUP(U763,T1.Unique.Delivery!$AQ$2:$AW$2720,COLUMNS(T1.Unique.Delivery!$AQ$2701:$AW$2701),0)</f>
        <v>#N/A</v>
      </c>
    </row>
    <row r="764" spans="1:23" x14ac:dyDescent="0.3">
      <c r="A764" t="s">
        <v>1820</v>
      </c>
      <c r="B764" t="s">
        <v>1821</v>
      </c>
      <c r="C764" t="s">
        <v>1822</v>
      </c>
      <c r="D764" t="s">
        <v>84</v>
      </c>
      <c r="E764" t="s">
        <v>2109</v>
      </c>
      <c r="F764" t="s">
        <v>2110</v>
      </c>
      <c r="G764" t="s">
        <v>84</v>
      </c>
      <c r="H764" t="s">
        <v>1006</v>
      </c>
      <c r="I764" t="s">
        <v>54</v>
      </c>
      <c r="J764" t="s">
        <v>1827</v>
      </c>
      <c r="K764" t="s">
        <v>993</v>
      </c>
      <c r="L764">
        <v>100964794</v>
      </c>
      <c r="M764" t="s">
        <v>1825</v>
      </c>
      <c r="N764" t="s">
        <v>47</v>
      </c>
      <c r="O764" t="s">
        <v>47</v>
      </c>
      <c r="P764" s="1">
        <v>42381</v>
      </c>
      <c r="Q764" t="s">
        <v>997</v>
      </c>
      <c r="R764">
        <v>813.33</v>
      </c>
      <c r="S764" t="s">
        <v>998</v>
      </c>
      <c r="T764" t="s">
        <v>999</v>
      </c>
      <c r="U764" t="s">
        <v>2117</v>
      </c>
      <c r="V764">
        <v>1</v>
      </c>
      <c r="W764" t="e">
        <f>VLOOKUP(U764,T1.Unique.Delivery!$AQ$2:$AW$2720,COLUMNS(T1.Unique.Delivery!$AQ$2701:$AW$2701),0)</f>
        <v>#N/A</v>
      </c>
    </row>
    <row r="765" spans="1:23" x14ac:dyDescent="0.3">
      <c r="A765" t="s">
        <v>1820</v>
      </c>
      <c r="B765" t="s">
        <v>1821</v>
      </c>
      <c r="C765" t="s">
        <v>1822</v>
      </c>
      <c r="D765" t="s">
        <v>84</v>
      </c>
      <c r="E765" t="s">
        <v>2109</v>
      </c>
      <c r="F765" t="s">
        <v>2110</v>
      </c>
      <c r="G765" t="s">
        <v>84</v>
      </c>
      <c r="H765" t="s">
        <v>1006</v>
      </c>
      <c r="I765" t="s">
        <v>54</v>
      </c>
      <c r="J765" t="s">
        <v>1827</v>
      </c>
      <c r="K765" t="s">
        <v>993</v>
      </c>
      <c r="L765">
        <v>101127468</v>
      </c>
      <c r="M765" t="s">
        <v>1830</v>
      </c>
      <c r="N765" t="s">
        <v>47</v>
      </c>
      <c r="O765" t="s">
        <v>47</v>
      </c>
      <c r="P765" s="1">
        <v>42738</v>
      </c>
      <c r="Q765" t="s">
        <v>997</v>
      </c>
      <c r="R765">
        <v>1610</v>
      </c>
      <c r="S765" t="s">
        <v>998</v>
      </c>
      <c r="T765" t="s">
        <v>999</v>
      </c>
      <c r="U765" t="s">
        <v>2118</v>
      </c>
      <c r="V765">
        <v>1</v>
      </c>
      <c r="W765" t="e">
        <f>VLOOKUP(U765,T1.Unique.Delivery!$AQ$2:$AW$2720,COLUMNS(T1.Unique.Delivery!$AQ$2701:$AW$2701),0)</f>
        <v>#N/A</v>
      </c>
    </row>
    <row r="766" spans="1:23" x14ac:dyDescent="0.3">
      <c r="A766" t="s">
        <v>1820</v>
      </c>
      <c r="B766" t="s">
        <v>1821</v>
      </c>
      <c r="C766" t="s">
        <v>1822</v>
      </c>
      <c r="D766" t="s">
        <v>84</v>
      </c>
      <c r="E766" t="s">
        <v>2109</v>
      </c>
      <c r="F766" t="s">
        <v>2110</v>
      </c>
      <c r="G766" t="s">
        <v>84</v>
      </c>
      <c r="H766" t="s">
        <v>1006</v>
      </c>
      <c r="I766" t="s">
        <v>54</v>
      </c>
      <c r="J766" t="s">
        <v>1827</v>
      </c>
      <c r="K766" t="s">
        <v>993</v>
      </c>
      <c r="L766">
        <v>101133767</v>
      </c>
      <c r="M766" t="s">
        <v>1832</v>
      </c>
      <c r="N766" t="s">
        <v>47</v>
      </c>
      <c r="O766" t="s">
        <v>47</v>
      </c>
      <c r="P766" t="s">
        <v>1833</v>
      </c>
      <c r="Q766" t="s">
        <v>997</v>
      </c>
      <c r="R766">
        <v>1380</v>
      </c>
      <c r="S766" t="s">
        <v>998</v>
      </c>
      <c r="T766" t="s">
        <v>999</v>
      </c>
      <c r="U766" t="s">
        <v>2119</v>
      </c>
      <c r="V766">
        <v>1</v>
      </c>
      <c r="W766" t="e">
        <f>VLOOKUP(U766,T1.Unique.Delivery!$AQ$2:$AW$2720,COLUMNS(T1.Unique.Delivery!$AQ$2701:$AW$2701),0)</f>
        <v>#N/A</v>
      </c>
    </row>
    <row r="767" spans="1:23" x14ac:dyDescent="0.3">
      <c r="A767" t="s">
        <v>1820</v>
      </c>
      <c r="B767" t="s">
        <v>1821</v>
      </c>
      <c r="C767" t="s">
        <v>1822</v>
      </c>
      <c r="D767" t="s">
        <v>84</v>
      </c>
      <c r="E767" t="s">
        <v>2109</v>
      </c>
      <c r="F767" t="s">
        <v>2110</v>
      </c>
      <c r="G767" t="s">
        <v>84</v>
      </c>
      <c r="H767" t="s">
        <v>1006</v>
      </c>
      <c r="I767" t="s">
        <v>54</v>
      </c>
      <c r="J767" t="s">
        <v>129</v>
      </c>
      <c r="K767" t="s">
        <v>1012</v>
      </c>
      <c r="L767">
        <v>100935231</v>
      </c>
      <c r="M767" t="s">
        <v>1840</v>
      </c>
      <c r="N767" t="s">
        <v>47</v>
      </c>
      <c r="O767" t="s">
        <v>47</v>
      </c>
      <c r="P767" s="1">
        <v>42377</v>
      </c>
      <c r="Q767" t="s">
        <v>997</v>
      </c>
      <c r="R767">
        <v>710</v>
      </c>
      <c r="S767" t="s">
        <v>998</v>
      </c>
      <c r="T767" t="s">
        <v>999</v>
      </c>
      <c r="U767" t="s">
        <v>2120</v>
      </c>
      <c r="V767">
        <v>1</v>
      </c>
      <c r="W767" t="e">
        <f>VLOOKUP(U767,T1.Unique.Delivery!$AQ$2:$AW$2720,COLUMNS(T1.Unique.Delivery!$AQ$2701:$AW$2701),0)</f>
        <v>#N/A</v>
      </c>
    </row>
    <row r="768" spans="1:23" x14ac:dyDescent="0.3">
      <c r="A768" t="s">
        <v>1820</v>
      </c>
      <c r="B768" t="s">
        <v>1821</v>
      </c>
      <c r="C768" t="s">
        <v>1822</v>
      </c>
      <c r="D768" t="s">
        <v>84</v>
      </c>
      <c r="E768" t="s">
        <v>2109</v>
      </c>
      <c r="F768" t="s">
        <v>2110</v>
      </c>
      <c r="G768" t="s">
        <v>84</v>
      </c>
      <c r="H768" t="s">
        <v>1006</v>
      </c>
      <c r="I768" t="s">
        <v>54</v>
      </c>
      <c r="J768" t="s">
        <v>129</v>
      </c>
      <c r="K768" t="s">
        <v>1012</v>
      </c>
      <c r="L768">
        <v>100964794</v>
      </c>
      <c r="M768" t="s">
        <v>1825</v>
      </c>
      <c r="N768" t="s">
        <v>47</v>
      </c>
      <c r="O768" t="s">
        <v>47</v>
      </c>
      <c r="P768" s="1">
        <v>42381</v>
      </c>
      <c r="Q768" t="s">
        <v>997</v>
      </c>
      <c r="R768">
        <v>500.39</v>
      </c>
      <c r="S768" t="s">
        <v>998</v>
      </c>
      <c r="T768" t="s">
        <v>999</v>
      </c>
      <c r="U768" t="s">
        <v>2121</v>
      </c>
      <c r="V768">
        <v>1</v>
      </c>
      <c r="W768" t="e">
        <f>VLOOKUP(U768,T1.Unique.Delivery!$AQ$2:$AW$2720,COLUMNS(T1.Unique.Delivery!$AQ$2701:$AW$2701),0)</f>
        <v>#N/A</v>
      </c>
    </row>
    <row r="769" spans="1:23" x14ac:dyDescent="0.3">
      <c r="A769" t="s">
        <v>1820</v>
      </c>
      <c r="B769" t="s">
        <v>1821</v>
      </c>
      <c r="C769" t="s">
        <v>1822</v>
      </c>
      <c r="D769" t="s">
        <v>84</v>
      </c>
      <c r="E769" t="s">
        <v>2109</v>
      </c>
      <c r="F769" t="s">
        <v>2110</v>
      </c>
      <c r="G769" t="s">
        <v>84</v>
      </c>
      <c r="H769" t="s">
        <v>1006</v>
      </c>
      <c r="I769" t="s">
        <v>54</v>
      </c>
      <c r="J769" t="s">
        <v>129</v>
      </c>
      <c r="K769" t="s">
        <v>1012</v>
      </c>
      <c r="L769">
        <v>101127468</v>
      </c>
      <c r="M769" t="s">
        <v>1830</v>
      </c>
      <c r="N769" t="s">
        <v>47</v>
      </c>
      <c r="O769" t="s">
        <v>47</v>
      </c>
      <c r="P769" s="1">
        <v>42738</v>
      </c>
      <c r="Q769" t="s">
        <v>997</v>
      </c>
      <c r="R769">
        <v>571.42999999999995</v>
      </c>
      <c r="S769" t="s">
        <v>998</v>
      </c>
      <c r="T769" t="s">
        <v>999</v>
      </c>
      <c r="U769" t="s">
        <v>2122</v>
      </c>
      <c r="V769">
        <v>1</v>
      </c>
      <c r="W769" t="e">
        <f>VLOOKUP(U769,T1.Unique.Delivery!$AQ$2:$AW$2720,COLUMNS(T1.Unique.Delivery!$AQ$2701:$AW$2701),0)</f>
        <v>#N/A</v>
      </c>
    </row>
    <row r="770" spans="1:23" x14ac:dyDescent="0.3">
      <c r="A770" t="s">
        <v>1820</v>
      </c>
      <c r="B770" t="s">
        <v>1821</v>
      </c>
      <c r="C770" t="s">
        <v>1822</v>
      </c>
      <c r="D770" t="s">
        <v>84</v>
      </c>
      <c r="E770" t="s">
        <v>2109</v>
      </c>
      <c r="F770" t="s">
        <v>2110</v>
      </c>
      <c r="G770" t="s">
        <v>84</v>
      </c>
      <c r="H770" t="s">
        <v>1006</v>
      </c>
      <c r="I770" t="s">
        <v>54</v>
      </c>
      <c r="J770" t="s">
        <v>129</v>
      </c>
      <c r="K770" t="s">
        <v>1012</v>
      </c>
      <c r="L770">
        <v>101133767</v>
      </c>
      <c r="M770" t="s">
        <v>1832</v>
      </c>
      <c r="N770" t="s">
        <v>47</v>
      </c>
      <c r="O770" t="s">
        <v>47</v>
      </c>
      <c r="P770" t="s">
        <v>1833</v>
      </c>
      <c r="Q770" t="s">
        <v>997</v>
      </c>
      <c r="R770">
        <v>785</v>
      </c>
      <c r="S770" t="s">
        <v>998</v>
      </c>
      <c r="T770" t="s">
        <v>999</v>
      </c>
      <c r="U770" t="s">
        <v>2123</v>
      </c>
      <c r="V770">
        <v>1</v>
      </c>
      <c r="W770" t="e">
        <f>VLOOKUP(U770,T1.Unique.Delivery!$AQ$2:$AW$2720,COLUMNS(T1.Unique.Delivery!$AQ$2701:$AW$2701),0)</f>
        <v>#N/A</v>
      </c>
    </row>
    <row r="771" spans="1:23" x14ac:dyDescent="0.3">
      <c r="A771" t="s">
        <v>1820</v>
      </c>
      <c r="B771" t="s">
        <v>1821</v>
      </c>
      <c r="C771" t="s">
        <v>1822</v>
      </c>
      <c r="D771" t="s">
        <v>84</v>
      </c>
      <c r="E771" t="s">
        <v>2109</v>
      </c>
      <c r="F771" t="s">
        <v>2110</v>
      </c>
      <c r="G771" t="s">
        <v>84</v>
      </c>
      <c r="H771" t="s">
        <v>1006</v>
      </c>
      <c r="I771" t="s">
        <v>54</v>
      </c>
      <c r="J771" t="s">
        <v>80</v>
      </c>
      <c r="K771" t="s">
        <v>1014</v>
      </c>
      <c r="L771">
        <v>100935231</v>
      </c>
      <c r="M771" t="s">
        <v>1840</v>
      </c>
      <c r="N771" t="s">
        <v>47</v>
      </c>
      <c r="O771" t="s">
        <v>47</v>
      </c>
      <c r="P771" s="1">
        <v>42377</v>
      </c>
      <c r="Q771" t="s">
        <v>997</v>
      </c>
      <c r="R771">
        <v>850</v>
      </c>
      <c r="S771" t="s">
        <v>998</v>
      </c>
      <c r="T771" t="s">
        <v>999</v>
      </c>
      <c r="U771" t="s">
        <v>2124</v>
      </c>
      <c r="V771">
        <v>1</v>
      </c>
      <c r="W771" t="e">
        <f>VLOOKUP(U771,T1.Unique.Delivery!$AQ$2:$AW$2720,COLUMNS(T1.Unique.Delivery!$AQ$2701:$AW$2701),0)</f>
        <v>#N/A</v>
      </c>
    </row>
    <row r="772" spans="1:23" x14ac:dyDescent="0.3">
      <c r="A772" t="s">
        <v>1820</v>
      </c>
      <c r="B772" t="s">
        <v>1821</v>
      </c>
      <c r="C772" t="s">
        <v>1822</v>
      </c>
      <c r="D772" t="s">
        <v>84</v>
      </c>
      <c r="E772" t="s">
        <v>2109</v>
      </c>
      <c r="F772" t="s">
        <v>2110</v>
      </c>
      <c r="G772" t="s">
        <v>84</v>
      </c>
      <c r="H772" t="s">
        <v>1006</v>
      </c>
      <c r="I772" t="s">
        <v>54</v>
      </c>
      <c r="J772" t="s">
        <v>80</v>
      </c>
      <c r="K772" t="s">
        <v>1014</v>
      </c>
      <c r="L772">
        <v>100964794</v>
      </c>
      <c r="M772" t="s">
        <v>1825</v>
      </c>
      <c r="N772" t="s">
        <v>47</v>
      </c>
      <c r="O772" t="s">
        <v>47</v>
      </c>
      <c r="P772" s="1">
        <v>42381</v>
      </c>
      <c r="Q772" t="s">
        <v>997</v>
      </c>
      <c r="R772">
        <v>552.25</v>
      </c>
      <c r="S772" t="s">
        <v>998</v>
      </c>
      <c r="T772" t="s">
        <v>999</v>
      </c>
      <c r="U772" t="s">
        <v>2125</v>
      </c>
      <c r="V772">
        <v>1</v>
      </c>
      <c r="W772" t="e">
        <f>VLOOKUP(U772,T1.Unique.Delivery!$AQ$2:$AW$2720,COLUMNS(T1.Unique.Delivery!$AQ$2701:$AW$2701),0)</f>
        <v>#N/A</v>
      </c>
    </row>
    <row r="773" spans="1:23" x14ac:dyDescent="0.3">
      <c r="A773" t="s">
        <v>1820</v>
      </c>
      <c r="B773" t="s">
        <v>1821</v>
      </c>
      <c r="C773" t="s">
        <v>1822</v>
      </c>
      <c r="D773" t="s">
        <v>84</v>
      </c>
      <c r="E773" t="s">
        <v>2109</v>
      </c>
      <c r="F773" t="s">
        <v>2110</v>
      </c>
      <c r="G773" t="s">
        <v>84</v>
      </c>
      <c r="H773" t="s">
        <v>1006</v>
      </c>
      <c r="I773" t="s">
        <v>54</v>
      </c>
      <c r="J773" t="s">
        <v>80</v>
      </c>
      <c r="K773" t="s">
        <v>1014</v>
      </c>
      <c r="L773">
        <v>101127468</v>
      </c>
      <c r="M773" t="s">
        <v>1830</v>
      </c>
      <c r="N773" t="s">
        <v>47</v>
      </c>
      <c r="O773" t="s">
        <v>47</v>
      </c>
      <c r="P773" s="1">
        <v>42738</v>
      </c>
      <c r="Q773" t="s">
        <v>997</v>
      </c>
      <c r="R773">
        <v>642.86</v>
      </c>
      <c r="S773" t="s">
        <v>998</v>
      </c>
      <c r="T773" t="s">
        <v>999</v>
      </c>
      <c r="U773" t="s">
        <v>2126</v>
      </c>
      <c r="V773">
        <v>1</v>
      </c>
      <c r="W773" t="e">
        <f>VLOOKUP(U773,T1.Unique.Delivery!$AQ$2:$AW$2720,COLUMNS(T1.Unique.Delivery!$AQ$2701:$AW$2701),0)</f>
        <v>#N/A</v>
      </c>
    </row>
    <row r="774" spans="1:23" x14ac:dyDescent="0.3">
      <c r="A774" t="s">
        <v>1820</v>
      </c>
      <c r="B774" t="s">
        <v>1821</v>
      </c>
      <c r="C774" t="s">
        <v>1822</v>
      </c>
      <c r="D774" t="s">
        <v>84</v>
      </c>
      <c r="E774" t="s">
        <v>2109</v>
      </c>
      <c r="F774" t="s">
        <v>2110</v>
      </c>
      <c r="G774" t="s">
        <v>84</v>
      </c>
      <c r="H774" t="s">
        <v>1006</v>
      </c>
      <c r="I774" t="s">
        <v>54</v>
      </c>
      <c r="J774" t="s">
        <v>80</v>
      </c>
      <c r="K774" t="s">
        <v>1014</v>
      </c>
      <c r="L774">
        <v>101133767</v>
      </c>
      <c r="M774" t="s">
        <v>1832</v>
      </c>
      <c r="N774" t="s">
        <v>47</v>
      </c>
      <c r="O774" t="s">
        <v>47</v>
      </c>
      <c r="P774" t="s">
        <v>1833</v>
      </c>
      <c r="Q774" t="s">
        <v>997</v>
      </c>
      <c r="R774">
        <v>900</v>
      </c>
      <c r="S774" t="s">
        <v>998</v>
      </c>
      <c r="T774" t="s">
        <v>999</v>
      </c>
      <c r="U774" t="s">
        <v>2127</v>
      </c>
      <c r="V774">
        <v>1</v>
      </c>
      <c r="W774" t="e">
        <f>VLOOKUP(U774,T1.Unique.Delivery!$AQ$2:$AW$2720,COLUMNS(T1.Unique.Delivery!$AQ$2701:$AW$2701),0)</f>
        <v>#N/A</v>
      </c>
    </row>
    <row r="775" spans="1:23" x14ac:dyDescent="0.3">
      <c r="A775" t="s">
        <v>1820</v>
      </c>
      <c r="B775" t="s">
        <v>1821</v>
      </c>
      <c r="C775" t="s">
        <v>1822</v>
      </c>
      <c r="D775" t="s">
        <v>84</v>
      </c>
      <c r="E775" t="s">
        <v>2128</v>
      </c>
      <c r="F775" t="s">
        <v>2129</v>
      </c>
      <c r="G775" t="s">
        <v>126</v>
      </c>
      <c r="H775" t="s">
        <v>1006</v>
      </c>
      <c r="I775" t="s">
        <v>54</v>
      </c>
      <c r="J775" t="s">
        <v>66</v>
      </c>
      <c r="K775" t="s">
        <v>1007</v>
      </c>
      <c r="L775">
        <v>100964794</v>
      </c>
      <c r="M775" t="s">
        <v>1825</v>
      </c>
      <c r="N775" t="s">
        <v>47</v>
      </c>
      <c r="O775" t="s">
        <v>47</v>
      </c>
      <c r="P775" s="1">
        <v>42381</v>
      </c>
      <c r="Q775" t="s">
        <v>997</v>
      </c>
      <c r="R775">
        <v>2067.9299999999998</v>
      </c>
      <c r="S775" t="s">
        <v>998</v>
      </c>
      <c r="T775" t="s">
        <v>999</v>
      </c>
      <c r="U775" t="s">
        <v>2130</v>
      </c>
      <c r="V775">
        <v>1</v>
      </c>
      <c r="W775" t="e">
        <f>VLOOKUP(U775,T1.Unique.Delivery!$AQ$2:$AW$2720,COLUMNS(T1.Unique.Delivery!$AQ$2701:$AW$2701),0)</f>
        <v>#N/A</v>
      </c>
    </row>
    <row r="776" spans="1:23" x14ac:dyDescent="0.3">
      <c r="A776" t="s">
        <v>1820</v>
      </c>
      <c r="B776" t="s">
        <v>1821</v>
      </c>
      <c r="C776" t="s">
        <v>1822</v>
      </c>
      <c r="D776" t="s">
        <v>84</v>
      </c>
      <c r="E776" t="s">
        <v>2128</v>
      </c>
      <c r="F776" t="s">
        <v>2129</v>
      </c>
      <c r="G776" t="s">
        <v>126</v>
      </c>
      <c r="H776" t="s">
        <v>1006</v>
      </c>
      <c r="I776" t="s">
        <v>54</v>
      </c>
      <c r="J776" t="s">
        <v>66</v>
      </c>
      <c r="K776" t="s">
        <v>1007</v>
      </c>
      <c r="L776">
        <v>100972336</v>
      </c>
      <c r="M776" t="s">
        <v>1902</v>
      </c>
      <c r="N776" t="s">
        <v>47</v>
      </c>
      <c r="O776" t="s">
        <v>47</v>
      </c>
      <c r="P776" s="1">
        <v>42014</v>
      </c>
      <c r="Q776" t="s">
        <v>997</v>
      </c>
      <c r="R776">
        <v>2538</v>
      </c>
      <c r="S776" t="s">
        <v>998</v>
      </c>
      <c r="T776" t="s">
        <v>999</v>
      </c>
      <c r="U776" t="s">
        <v>2131</v>
      </c>
      <c r="V776">
        <v>1</v>
      </c>
      <c r="W776" t="e">
        <f>VLOOKUP(U776,T1.Unique.Delivery!$AQ$2:$AW$2720,COLUMNS(T1.Unique.Delivery!$AQ$2701:$AW$2701),0)</f>
        <v>#N/A</v>
      </c>
    </row>
    <row r="777" spans="1:23" x14ac:dyDescent="0.3">
      <c r="A777" t="s">
        <v>1820</v>
      </c>
      <c r="B777" t="s">
        <v>1821</v>
      </c>
      <c r="C777" t="s">
        <v>1822</v>
      </c>
      <c r="D777" t="s">
        <v>84</v>
      </c>
      <c r="E777" t="s">
        <v>2128</v>
      </c>
      <c r="F777" t="s">
        <v>2129</v>
      </c>
      <c r="G777" t="s">
        <v>126</v>
      </c>
      <c r="H777" t="s">
        <v>1006</v>
      </c>
      <c r="I777" t="s">
        <v>54</v>
      </c>
      <c r="J777" t="s">
        <v>66</v>
      </c>
      <c r="K777" t="s">
        <v>1007</v>
      </c>
      <c r="L777">
        <v>101127468</v>
      </c>
      <c r="M777" t="s">
        <v>1830</v>
      </c>
      <c r="N777" t="s">
        <v>47</v>
      </c>
      <c r="O777" t="s">
        <v>47</v>
      </c>
      <c r="P777" s="1">
        <v>42738</v>
      </c>
      <c r="Q777" t="s">
        <v>997</v>
      </c>
      <c r="R777">
        <v>3500</v>
      </c>
      <c r="S777" t="s">
        <v>998</v>
      </c>
      <c r="T777" t="s">
        <v>999</v>
      </c>
      <c r="U777" t="s">
        <v>2132</v>
      </c>
      <c r="V777">
        <v>1</v>
      </c>
      <c r="W777" t="e">
        <f>VLOOKUP(U777,T1.Unique.Delivery!$AQ$2:$AW$2720,COLUMNS(T1.Unique.Delivery!$AQ$2701:$AW$2701),0)</f>
        <v>#N/A</v>
      </c>
    </row>
    <row r="778" spans="1:23" x14ac:dyDescent="0.3">
      <c r="A778" t="s">
        <v>1820</v>
      </c>
      <c r="B778" t="s">
        <v>1821</v>
      </c>
      <c r="C778" t="s">
        <v>1822</v>
      </c>
      <c r="D778" t="s">
        <v>84</v>
      </c>
      <c r="E778" t="s">
        <v>2128</v>
      </c>
      <c r="F778" t="s">
        <v>2129</v>
      </c>
      <c r="G778" t="s">
        <v>126</v>
      </c>
      <c r="H778" t="s">
        <v>1006</v>
      </c>
      <c r="I778" t="s">
        <v>54</v>
      </c>
      <c r="J778" t="s">
        <v>66</v>
      </c>
      <c r="K778" t="s">
        <v>1007</v>
      </c>
      <c r="L778">
        <v>101133767</v>
      </c>
      <c r="M778" t="s">
        <v>1832</v>
      </c>
      <c r="N778" t="s">
        <v>47</v>
      </c>
      <c r="O778" t="s">
        <v>47</v>
      </c>
      <c r="P778" t="s">
        <v>1833</v>
      </c>
      <c r="Q778" t="s">
        <v>997</v>
      </c>
      <c r="R778">
        <v>2780</v>
      </c>
      <c r="S778" t="s">
        <v>998</v>
      </c>
      <c r="T778" t="s">
        <v>999</v>
      </c>
      <c r="U778" t="s">
        <v>2133</v>
      </c>
      <c r="V778">
        <v>1</v>
      </c>
      <c r="W778" t="e">
        <f>VLOOKUP(U778,T1.Unique.Delivery!$AQ$2:$AW$2720,COLUMNS(T1.Unique.Delivery!$AQ$2701:$AW$2701),0)</f>
        <v>#N/A</v>
      </c>
    </row>
    <row r="779" spans="1:23" x14ac:dyDescent="0.3">
      <c r="A779" t="s">
        <v>1820</v>
      </c>
      <c r="B779" t="s">
        <v>1821</v>
      </c>
      <c r="C779" t="s">
        <v>1822</v>
      </c>
      <c r="D779" t="s">
        <v>84</v>
      </c>
      <c r="E779" t="s">
        <v>2128</v>
      </c>
      <c r="F779" t="s">
        <v>2129</v>
      </c>
      <c r="G779" t="s">
        <v>126</v>
      </c>
      <c r="H779" t="s">
        <v>1006</v>
      </c>
      <c r="I779" t="s">
        <v>54</v>
      </c>
      <c r="J779" t="s">
        <v>1827</v>
      </c>
      <c r="K779" t="s">
        <v>993</v>
      </c>
      <c r="L779">
        <v>100972336</v>
      </c>
      <c r="M779" t="s">
        <v>1902</v>
      </c>
      <c r="N779" t="s">
        <v>47</v>
      </c>
      <c r="O779" t="s">
        <v>47</v>
      </c>
      <c r="P779" s="1">
        <v>42014</v>
      </c>
      <c r="Q779" t="s">
        <v>997</v>
      </c>
      <c r="R779">
        <v>3780</v>
      </c>
      <c r="S779" t="s">
        <v>998</v>
      </c>
      <c r="T779" t="s">
        <v>999</v>
      </c>
      <c r="U779" t="s">
        <v>2134</v>
      </c>
      <c r="V779">
        <v>1</v>
      </c>
      <c r="W779" t="e">
        <f>VLOOKUP(U779,T1.Unique.Delivery!$AQ$2:$AW$2720,COLUMNS(T1.Unique.Delivery!$AQ$2701:$AW$2701),0)</f>
        <v>#N/A</v>
      </c>
    </row>
    <row r="780" spans="1:23" x14ac:dyDescent="0.3">
      <c r="A780" t="s">
        <v>1820</v>
      </c>
      <c r="B780" t="s">
        <v>1821</v>
      </c>
      <c r="C780" t="s">
        <v>1822</v>
      </c>
      <c r="D780" t="s">
        <v>84</v>
      </c>
      <c r="E780" t="s">
        <v>2128</v>
      </c>
      <c r="F780" t="s">
        <v>2129</v>
      </c>
      <c r="G780" t="s">
        <v>126</v>
      </c>
      <c r="H780" t="s">
        <v>1006</v>
      </c>
      <c r="I780" t="s">
        <v>54</v>
      </c>
      <c r="J780" t="s">
        <v>56</v>
      </c>
      <c r="K780" t="s">
        <v>993</v>
      </c>
      <c r="L780">
        <v>100873780</v>
      </c>
      <c r="M780" t="s">
        <v>1391</v>
      </c>
      <c r="N780" t="s">
        <v>995</v>
      </c>
      <c r="O780" t="s">
        <v>996</v>
      </c>
      <c r="P780" s="1">
        <v>42008</v>
      </c>
      <c r="Q780" t="s">
        <v>997</v>
      </c>
      <c r="R780">
        <v>2103.7600000000002</v>
      </c>
      <c r="S780" t="s">
        <v>998</v>
      </c>
      <c r="T780" t="s">
        <v>999</v>
      </c>
      <c r="U780" t="s">
        <v>2135</v>
      </c>
      <c r="V780">
        <v>1</v>
      </c>
      <c r="W780" t="e">
        <f>VLOOKUP(U780,T1.Unique.Delivery!$AQ$2:$AW$2720,COLUMNS(T1.Unique.Delivery!$AQ$2701:$AW$2701),0)</f>
        <v>#N/A</v>
      </c>
    </row>
    <row r="781" spans="1:23" x14ac:dyDescent="0.3">
      <c r="A781" t="s">
        <v>1820</v>
      </c>
      <c r="B781" t="s">
        <v>1821</v>
      </c>
      <c r="C781" t="s">
        <v>1822</v>
      </c>
      <c r="D781" t="s">
        <v>84</v>
      </c>
      <c r="E781" t="s">
        <v>2128</v>
      </c>
      <c r="F781" t="s">
        <v>2129</v>
      </c>
      <c r="G781" t="s">
        <v>126</v>
      </c>
      <c r="H781" t="s">
        <v>1006</v>
      </c>
      <c r="I781" t="s">
        <v>54</v>
      </c>
      <c r="J781" t="s">
        <v>56</v>
      </c>
      <c r="K781" t="s">
        <v>993</v>
      </c>
      <c r="L781">
        <v>101127468</v>
      </c>
      <c r="M781" t="s">
        <v>1830</v>
      </c>
      <c r="N781" t="s">
        <v>47</v>
      </c>
      <c r="O781" t="s">
        <v>47</v>
      </c>
      <c r="P781" s="1">
        <v>42738</v>
      </c>
      <c r="Q781" t="s">
        <v>997</v>
      </c>
      <c r="R781">
        <v>4420</v>
      </c>
      <c r="S781" t="s">
        <v>998</v>
      </c>
      <c r="T781" t="s">
        <v>999</v>
      </c>
      <c r="U781" t="s">
        <v>2136</v>
      </c>
      <c r="V781">
        <v>1</v>
      </c>
      <c r="W781" t="e">
        <f>VLOOKUP(U781,T1.Unique.Delivery!$AQ$2:$AW$2720,COLUMNS(T1.Unique.Delivery!$AQ$2701:$AW$2701),0)</f>
        <v>#N/A</v>
      </c>
    </row>
    <row r="782" spans="1:23" x14ac:dyDescent="0.3">
      <c r="A782" t="s">
        <v>1820</v>
      </c>
      <c r="B782" t="s">
        <v>1821</v>
      </c>
      <c r="C782" t="s">
        <v>1822</v>
      </c>
      <c r="D782" t="s">
        <v>84</v>
      </c>
      <c r="E782" t="s">
        <v>2128</v>
      </c>
      <c r="F782" t="s">
        <v>2129</v>
      </c>
      <c r="G782" t="s">
        <v>126</v>
      </c>
      <c r="H782" t="s">
        <v>1006</v>
      </c>
      <c r="I782" t="s">
        <v>54</v>
      </c>
      <c r="J782" t="s">
        <v>129</v>
      </c>
      <c r="K782" t="s">
        <v>1012</v>
      </c>
      <c r="L782">
        <v>100964794</v>
      </c>
      <c r="M782" t="s">
        <v>1825</v>
      </c>
      <c r="N782" t="s">
        <v>47</v>
      </c>
      <c r="O782" t="s">
        <v>47</v>
      </c>
      <c r="P782" s="1">
        <v>42381</v>
      </c>
      <c r="Q782" t="s">
        <v>997</v>
      </c>
      <c r="R782">
        <v>1480.2</v>
      </c>
      <c r="S782" t="s">
        <v>998</v>
      </c>
      <c r="T782" t="s">
        <v>999</v>
      </c>
      <c r="U782" t="s">
        <v>2137</v>
      </c>
      <c r="V782">
        <v>1</v>
      </c>
      <c r="W782" t="e">
        <f>VLOOKUP(U782,T1.Unique.Delivery!$AQ$2:$AW$2720,COLUMNS(T1.Unique.Delivery!$AQ$2701:$AW$2701),0)</f>
        <v>#N/A</v>
      </c>
    </row>
    <row r="783" spans="1:23" x14ac:dyDescent="0.3">
      <c r="A783" t="s">
        <v>1820</v>
      </c>
      <c r="B783" t="s">
        <v>1821</v>
      </c>
      <c r="C783" t="s">
        <v>1822</v>
      </c>
      <c r="D783" t="s">
        <v>84</v>
      </c>
      <c r="E783" t="s">
        <v>2128</v>
      </c>
      <c r="F783" t="s">
        <v>2129</v>
      </c>
      <c r="G783" t="s">
        <v>126</v>
      </c>
      <c r="H783" t="s">
        <v>1006</v>
      </c>
      <c r="I783" t="s">
        <v>54</v>
      </c>
      <c r="J783" t="s">
        <v>129</v>
      </c>
      <c r="K783" t="s">
        <v>1012</v>
      </c>
      <c r="L783">
        <v>100972336</v>
      </c>
      <c r="M783" t="s">
        <v>1902</v>
      </c>
      <c r="N783" t="s">
        <v>47</v>
      </c>
      <c r="O783" t="s">
        <v>47</v>
      </c>
      <c r="P783" s="1">
        <v>42014</v>
      </c>
      <c r="Q783" t="s">
        <v>997</v>
      </c>
      <c r="R783">
        <v>1519.34</v>
      </c>
      <c r="S783" t="s">
        <v>998</v>
      </c>
      <c r="T783" t="s">
        <v>999</v>
      </c>
      <c r="U783" t="s">
        <v>2138</v>
      </c>
      <c r="V783">
        <v>1</v>
      </c>
      <c r="W783" t="e">
        <f>VLOOKUP(U783,T1.Unique.Delivery!$AQ$2:$AW$2720,COLUMNS(T1.Unique.Delivery!$AQ$2701:$AW$2701),0)</f>
        <v>#N/A</v>
      </c>
    </row>
    <row r="784" spans="1:23" x14ac:dyDescent="0.3">
      <c r="A784" t="s">
        <v>1820</v>
      </c>
      <c r="B784" t="s">
        <v>1821</v>
      </c>
      <c r="C784" t="s">
        <v>1822</v>
      </c>
      <c r="D784" t="s">
        <v>84</v>
      </c>
      <c r="E784" t="s">
        <v>2128</v>
      </c>
      <c r="F784" t="s">
        <v>2129</v>
      </c>
      <c r="G784" t="s">
        <v>126</v>
      </c>
      <c r="H784" t="s">
        <v>1006</v>
      </c>
      <c r="I784" t="s">
        <v>54</v>
      </c>
      <c r="J784" t="s">
        <v>129</v>
      </c>
      <c r="K784" t="s">
        <v>1012</v>
      </c>
      <c r="L784">
        <v>101127468</v>
      </c>
      <c r="M784" t="s">
        <v>1830</v>
      </c>
      <c r="N784" t="s">
        <v>47</v>
      </c>
      <c r="O784" t="s">
        <v>47</v>
      </c>
      <c r="P784" s="1">
        <v>42738</v>
      </c>
      <c r="Q784" t="s">
        <v>997</v>
      </c>
      <c r="R784">
        <v>1714.29</v>
      </c>
      <c r="S784" t="s">
        <v>998</v>
      </c>
      <c r="T784" t="s">
        <v>999</v>
      </c>
      <c r="U784" t="s">
        <v>2139</v>
      </c>
      <c r="V784">
        <v>1</v>
      </c>
      <c r="W784" t="e">
        <f>VLOOKUP(U784,T1.Unique.Delivery!$AQ$2:$AW$2720,COLUMNS(T1.Unique.Delivery!$AQ$2701:$AW$2701),0)</f>
        <v>#N/A</v>
      </c>
    </row>
    <row r="785" spans="1:23" x14ac:dyDescent="0.3">
      <c r="A785" t="s">
        <v>1820</v>
      </c>
      <c r="B785" t="s">
        <v>1821</v>
      </c>
      <c r="C785" t="s">
        <v>1822</v>
      </c>
      <c r="D785" t="s">
        <v>84</v>
      </c>
      <c r="E785" t="s">
        <v>2128</v>
      </c>
      <c r="F785" t="s">
        <v>2129</v>
      </c>
      <c r="G785" t="s">
        <v>126</v>
      </c>
      <c r="H785" t="s">
        <v>1006</v>
      </c>
      <c r="I785" t="s">
        <v>54</v>
      </c>
      <c r="J785" t="s">
        <v>129</v>
      </c>
      <c r="K785" t="s">
        <v>1012</v>
      </c>
      <c r="L785">
        <v>101133767</v>
      </c>
      <c r="M785" t="s">
        <v>1832</v>
      </c>
      <c r="N785" t="s">
        <v>47</v>
      </c>
      <c r="O785" t="s">
        <v>47</v>
      </c>
      <c r="P785" t="s">
        <v>1833</v>
      </c>
      <c r="Q785" t="s">
        <v>997</v>
      </c>
      <c r="R785">
        <v>1950</v>
      </c>
      <c r="S785" t="s">
        <v>998</v>
      </c>
      <c r="T785" t="s">
        <v>999</v>
      </c>
      <c r="U785" t="s">
        <v>2140</v>
      </c>
      <c r="V785">
        <v>1</v>
      </c>
      <c r="W785" t="e">
        <f>VLOOKUP(U785,T1.Unique.Delivery!$AQ$2:$AW$2720,COLUMNS(T1.Unique.Delivery!$AQ$2701:$AW$2701),0)</f>
        <v>#N/A</v>
      </c>
    </row>
    <row r="786" spans="1:23" x14ac:dyDescent="0.3">
      <c r="A786" t="s">
        <v>1820</v>
      </c>
      <c r="B786" t="s">
        <v>1821</v>
      </c>
      <c r="C786" t="s">
        <v>1822</v>
      </c>
      <c r="D786" t="s">
        <v>84</v>
      </c>
      <c r="E786" t="s">
        <v>2128</v>
      </c>
      <c r="F786" t="s">
        <v>2129</v>
      </c>
      <c r="G786" t="s">
        <v>126</v>
      </c>
      <c r="H786" t="s">
        <v>1006</v>
      </c>
      <c r="I786" t="s">
        <v>54</v>
      </c>
      <c r="J786" t="s">
        <v>80</v>
      </c>
      <c r="K786" t="s">
        <v>1014</v>
      </c>
      <c r="L786">
        <v>100964794</v>
      </c>
      <c r="M786" t="s">
        <v>1825</v>
      </c>
      <c r="N786" t="s">
        <v>47</v>
      </c>
      <c r="O786" t="s">
        <v>47</v>
      </c>
      <c r="P786" s="1">
        <v>42381</v>
      </c>
      <c r="Q786" t="s">
        <v>997</v>
      </c>
      <c r="R786">
        <v>1778.26</v>
      </c>
      <c r="S786" t="s">
        <v>998</v>
      </c>
      <c r="T786" t="s">
        <v>999</v>
      </c>
      <c r="U786" t="s">
        <v>2141</v>
      </c>
      <c r="V786">
        <v>1</v>
      </c>
      <c r="W786" t="e">
        <f>VLOOKUP(U786,T1.Unique.Delivery!$AQ$2:$AW$2720,COLUMNS(T1.Unique.Delivery!$AQ$2701:$AW$2701),0)</f>
        <v>#N/A</v>
      </c>
    </row>
    <row r="787" spans="1:23" x14ac:dyDescent="0.3">
      <c r="A787" t="s">
        <v>1820</v>
      </c>
      <c r="B787" t="s">
        <v>1821</v>
      </c>
      <c r="C787" t="s">
        <v>1822</v>
      </c>
      <c r="D787" t="s">
        <v>84</v>
      </c>
      <c r="E787" t="s">
        <v>2128</v>
      </c>
      <c r="F787" t="s">
        <v>2129</v>
      </c>
      <c r="G787" t="s">
        <v>126</v>
      </c>
      <c r="H787" t="s">
        <v>1006</v>
      </c>
      <c r="I787" t="s">
        <v>54</v>
      </c>
      <c r="J787" t="s">
        <v>80</v>
      </c>
      <c r="K787" t="s">
        <v>1014</v>
      </c>
      <c r="L787">
        <v>100972336</v>
      </c>
      <c r="M787" t="s">
        <v>1902</v>
      </c>
      <c r="N787" t="s">
        <v>47</v>
      </c>
      <c r="O787" t="s">
        <v>47</v>
      </c>
      <c r="P787" s="1">
        <v>42014</v>
      </c>
      <c r="Q787" t="s">
        <v>997</v>
      </c>
      <c r="R787">
        <v>2186.7800000000002</v>
      </c>
      <c r="S787" t="s">
        <v>998</v>
      </c>
      <c r="T787" t="s">
        <v>999</v>
      </c>
      <c r="U787" t="s">
        <v>2142</v>
      </c>
      <c r="V787">
        <v>1</v>
      </c>
      <c r="W787" t="e">
        <f>VLOOKUP(U787,T1.Unique.Delivery!$AQ$2:$AW$2720,COLUMNS(T1.Unique.Delivery!$AQ$2701:$AW$2701),0)</f>
        <v>#N/A</v>
      </c>
    </row>
    <row r="788" spans="1:23" x14ac:dyDescent="0.3">
      <c r="A788" t="s">
        <v>1820</v>
      </c>
      <c r="B788" t="s">
        <v>1821</v>
      </c>
      <c r="C788" t="s">
        <v>1822</v>
      </c>
      <c r="D788" t="s">
        <v>84</v>
      </c>
      <c r="E788" t="s">
        <v>2128</v>
      </c>
      <c r="F788" t="s">
        <v>2129</v>
      </c>
      <c r="G788" t="s">
        <v>126</v>
      </c>
      <c r="H788" t="s">
        <v>1006</v>
      </c>
      <c r="I788" t="s">
        <v>54</v>
      </c>
      <c r="J788" t="s">
        <v>80</v>
      </c>
      <c r="K788" t="s">
        <v>1014</v>
      </c>
      <c r="L788">
        <v>101127468</v>
      </c>
      <c r="M788" t="s">
        <v>1830</v>
      </c>
      <c r="N788" t="s">
        <v>47</v>
      </c>
      <c r="O788" t="s">
        <v>47</v>
      </c>
      <c r="P788" s="1">
        <v>42738</v>
      </c>
      <c r="Q788" t="s">
        <v>997</v>
      </c>
      <c r="R788">
        <v>2714.29</v>
      </c>
      <c r="S788" t="s">
        <v>998</v>
      </c>
      <c r="T788" t="s">
        <v>999</v>
      </c>
      <c r="U788" t="s">
        <v>2143</v>
      </c>
      <c r="V788">
        <v>1</v>
      </c>
      <c r="W788" t="e">
        <f>VLOOKUP(U788,T1.Unique.Delivery!$AQ$2:$AW$2720,COLUMNS(T1.Unique.Delivery!$AQ$2701:$AW$2701),0)</f>
        <v>#N/A</v>
      </c>
    </row>
    <row r="789" spans="1:23" x14ac:dyDescent="0.3">
      <c r="A789" t="s">
        <v>1820</v>
      </c>
      <c r="B789" t="s">
        <v>1821</v>
      </c>
      <c r="C789" t="s">
        <v>1822</v>
      </c>
      <c r="D789" t="s">
        <v>84</v>
      </c>
      <c r="E789" t="s">
        <v>2128</v>
      </c>
      <c r="F789" t="s">
        <v>2129</v>
      </c>
      <c r="G789" t="s">
        <v>126</v>
      </c>
      <c r="H789" t="s">
        <v>1006</v>
      </c>
      <c r="I789" t="s">
        <v>54</v>
      </c>
      <c r="J789" t="s">
        <v>80</v>
      </c>
      <c r="K789" t="s">
        <v>1014</v>
      </c>
      <c r="L789">
        <v>101133767</v>
      </c>
      <c r="M789" t="s">
        <v>1832</v>
      </c>
      <c r="N789" t="s">
        <v>47</v>
      </c>
      <c r="O789" t="s">
        <v>47</v>
      </c>
      <c r="P789" t="s">
        <v>1833</v>
      </c>
      <c r="Q789" t="s">
        <v>997</v>
      </c>
      <c r="R789">
        <v>2320</v>
      </c>
      <c r="S789" t="s">
        <v>998</v>
      </c>
      <c r="T789" t="s">
        <v>999</v>
      </c>
      <c r="U789" t="s">
        <v>2144</v>
      </c>
      <c r="V789">
        <v>1</v>
      </c>
      <c r="W789" t="e">
        <f>VLOOKUP(U789,T1.Unique.Delivery!$AQ$2:$AW$2720,COLUMNS(T1.Unique.Delivery!$AQ$2701:$AW$2701),0)</f>
        <v>#N/A</v>
      </c>
    </row>
    <row r="790" spans="1:23" x14ac:dyDescent="0.3">
      <c r="A790" t="s">
        <v>1820</v>
      </c>
      <c r="B790" t="s">
        <v>1821</v>
      </c>
      <c r="C790" t="s">
        <v>1822</v>
      </c>
      <c r="D790" t="s">
        <v>84</v>
      </c>
      <c r="E790" t="s">
        <v>2145</v>
      </c>
      <c r="F790" t="s">
        <v>2146</v>
      </c>
      <c r="G790" t="s">
        <v>107</v>
      </c>
      <c r="H790" t="s">
        <v>1006</v>
      </c>
      <c r="I790" t="s">
        <v>54</v>
      </c>
      <c r="J790" t="s">
        <v>66</v>
      </c>
      <c r="K790" t="s">
        <v>1007</v>
      </c>
      <c r="L790">
        <v>100964794</v>
      </c>
      <c r="M790" t="s">
        <v>1825</v>
      </c>
      <c r="N790" t="s">
        <v>47</v>
      </c>
      <c r="O790" t="s">
        <v>47</v>
      </c>
      <c r="P790" s="1">
        <v>42381</v>
      </c>
      <c r="Q790" t="s">
        <v>997</v>
      </c>
      <c r="R790">
        <v>2406.25</v>
      </c>
      <c r="S790" t="s">
        <v>998</v>
      </c>
      <c r="T790" t="s">
        <v>999</v>
      </c>
      <c r="U790" t="s">
        <v>2147</v>
      </c>
      <c r="V790">
        <v>1</v>
      </c>
      <c r="W790" t="e">
        <f>VLOOKUP(U790,T1.Unique.Delivery!$AQ$2:$AW$2720,COLUMNS(T1.Unique.Delivery!$AQ$2701:$AW$2701),0)</f>
        <v>#N/A</v>
      </c>
    </row>
    <row r="791" spans="1:23" x14ac:dyDescent="0.3">
      <c r="A791" t="s">
        <v>1820</v>
      </c>
      <c r="B791" t="s">
        <v>1821</v>
      </c>
      <c r="C791" t="s">
        <v>1822</v>
      </c>
      <c r="D791" t="s">
        <v>84</v>
      </c>
      <c r="E791" t="s">
        <v>2145</v>
      </c>
      <c r="F791" t="s">
        <v>2146</v>
      </c>
      <c r="G791" t="s">
        <v>107</v>
      </c>
      <c r="H791" t="s">
        <v>1006</v>
      </c>
      <c r="I791" t="s">
        <v>54</v>
      </c>
      <c r="J791" t="s">
        <v>129</v>
      </c>
      <c r="K791" t="s">
        <v>1012</v>
      </c>
      <c r="L791">
        <v>100964794</v>
      </c>
      <c r="M791" t="s">
        <v>1825</v>
      </c>
      <c r="N791" t="s">
        <v>47</v>
      </c>
      <c r="O791" t="s">
        <v>47</v>
      </c>
      <c r="P791" s="1">
        <v>42381</v>
      </c>
      <c r="Q791" t="s">
        <v>997</v>
      </c>
      <c r="R791">
        <v>1519.36</v>
      </c>
      <c r="S791" t="s">
        <v>998</v>
      </c>
      <c r="T791" t="s">
        <v>999</v>
      </c>
      <c r="U791" t="s">
        <v>2148</v>
      </c>
      <c r="V791">
        <v>1</v>
      </c>
      <c r="W791" t="e">
        <f>VLOOKUP(U791,T1.Unique.Delivery!$AQ$2:$AW$2720,COLUMNS(T1.Unique.Delivery!$AQ$2701:$AW$2701),0)</f>
        <v>#N/A</v>
      </c>
    </row>
    <row r="792" spans="1:23" x14ac:dyDescent="0.3">
      <c r="A792" t="s">
        <v>1820</v>
      </c>
      <c r="B792" t="s">
        <v>1821</v>
      </c>
      <c r="C792" t="s">
        <v>1822</v>
      </c>
      <c r="D792" t="s">
        <v>84</v>
      </c>
      <c r="E792" t="s">
        <v>2145</v>
      </c>
      <c r="F792" t="s">
        <v>2146</v>
      </c>
      <c r="G792" t="s">
        <v>107</v>
      </c>
      <c r="H792" t="s">
        <v>1006</v>
      </c>
      <c r="I792" t="s">
        <v>54</v>
      </c>
      <c r="J792" t="s">
        <v>80</v>
      </c>
      <c r="K792" t="s">
        <v>1014</v>
      </c>
      <c r="L792">
        <v>100964794</v>
      </c>
      <c r="M792" t="s">
        <v>1825</v>
      </c>
      <c r="N792" t="s">
        <v>47</v>
      </c>
      <c r="O792" t="s">
        <v>47</v>
      </c>
      <c r="P792" s="1">
        <v>42381</v>
      </c>
      <c r="Q792" t="s">
        <v>997</v>
      </c>
      <c r="R792">
        <v>2117.98</v>
      </c>
      <c r="S792" t="s">
        <v>998</v>
      </c>
      <c r="T792" t="s">
        <v>999</v>
      </c>
      <c r="U792" t="s">
        <v>2149</v>
      </c>
      <c r="V792">
        <v>1</v>
      </c>
      <c r="W792" t="e">
        <f>VLOOKUP(U792,T1.Unique.Delivery!$AQ$2:$AW$2720,COLUMNS(T1.Unique.Delivery!$AQ$2701:$AW$2701),0)</f>
        <v>#N/A</v>
      </c>
    </row>
    <row r="793" spans="1:23" x14ac:dyDescent="0.3">
      <c r="A793" t="s">
        <v>1820</v>
      </c>
      <c r="B793" t="s">
        <v>1821</v>
      </c>
      <c r="C793" t="s">
        <v>1822</v>
      </c>
      <c r="D793" t="s">
        <v>84</v>
      </c>
      <c r="E793" t="s">
        <v>2150</v>
      </c>
      <c r="F793" t="s">
        <v>2151</v>
      </c>
      <c r="G793" t="s">
        <v>84</v>
      </c>
      <c r="H793" t="s">
        <v>1006</v>
      </c>
      <c r="I793" t="s">
        <v>54</v>
      </c>
      <c r="J793" t="s">
        <v>66</v>
      </c>
      <c r="K793" t="s">
        <v>1007</v>
      </c>
      <c r="L793">
        <v>100935231</v>
      </c>
      <c r="M793" t="s">
        <v>1840</v>
      </c>
      <c r="N793" t="s">
        <v>47</v>
      </c>
      <c r="O793" t="s">
        <v>47</v>
      </c>
      <c r="P793" s="1">
        <v>42377</v>
      </c>
      <c r="Q793" t="s">
        <v>997</v>
      </c>
      <c r="R793">
        <v>939</v>
      </c>
      <c r="S793" t="s">
        <v>998</v>
      </c>
      <c r="T793" t="s">
        <v>999</v>
      </c>
      <c r="U793" t="s">
        <v>2152</v>
      </c>
      <c r="V793">
        <v>1</v>
      </c>
      <c r="W793" t="e">
        <f>VLOOKUP(U793,T1.Unique.Delivery!$AQ$2:$AW$2720,COLUMNS(T1.Unique.Delivery!$AQ$2701:$AW$2701),0)</f>
        <v>#N/A</v>
      </c>
    </row>
    <row r="794" spans="1:23" x14ac:dyDescent="0.3">
      <c r="A794" t="s">
        <v>1820</v>
      </c>
      <c r="B794" t="s">
        <v>1821</v>
      </c>
      <c r="C794" t="s">
        <v>1822</v>
      </c>
      <c r="D794" t="s">
        <v>84</v>
      </c>
      <c r="E794" t="s">
        <v>2150</v>
      </c>
      <c r="F794" t="s">
        <v>2151</v>
      </c>
      <c r="G794" t="s">
        <v>84</v>
      </c>
      <c r="H794" t="s">
        <v>1006</v>
      </c>
      <c r="I794" t="s">
        <v>54</v>
      </c>
      <c r="J794" t="s">
        <v>66</v>
      </c>
      <c r="K794" t="s">
        <v>1007</v>
      </c>
      <c r="L794">
        <v>100964794</v>
      </c>
      <c r="M794" t="s">
        <v>1825</v>
      </c>
      <c r="N794" t="s">
        <v>47</v>
      </c>
      <c r="O794" t="s">
        <v>47</v>
      </c>
      <c r="P794" s="1">
        <v>42381</v>
      </c>
      <c r="Q794" t="s">
        <v>997</v>
      </c>
      <c r="R794">
        <v>576.55999999999995</v>
      </c>
      <c r="S794" t="s">
        <v>998</v>
      </c>
      <c r="T794" t="s">
        <v>999</v>
      </c>
      <c r="U794" t="s">
        <v>2153</v>
      </c>
      <c r="V794">
        <v>1</v>
      </c>
      <c r="W794" t="e">
        <f>VLOOKUP(U794,T1.Unique.Delivery!$AQ$2:$AW$2720,COLUMNS(T1.Unique.Delivery!$AQ$2701:$AW$2701),0)</f>
        <v>#N/A</v>
      </c>
    </row>
    <row r="795" spans="1:23" x14ac:dyDescent="0.3">
      <c r="A795" t="s">
        <v>1820</v>
      </c>
      <c r="B795" t="s">
        <v>1821</v>
      </c>
      <c r="C795" t="s">
        <v>1822</v>
      </c>
      <c r="D795" t="s">
        <v>84</v>
      </c>
      <c r="E795" t="s">
        <v>2150</v>
      </c>
      <c r="F795" t="s">
        <v>2151</v>
      </c>
      <c r="G795" t="s">
        <v>84</v>
      </c>
      <c r="H795" t="s">
        <v>1006</v>
      </c>
      <c r="I795" t="s">
        <v>54</v>
      </c>
      <c r="J795" t="s">
        <v>66</v>
      </c>
      <c r="K795" t="s">
        <v>1007</v>
      </c>
      <c r="L795">
        <v>101127468</v>
      </c>
      <c r="M795" t="s">
        <v>1830</v>
      </c>
      <c r="N795" t="s">
        <v>47</v>
      </c>
      <c r="O795" t="s">
        <v>47</v>
      </c>
      <c r="P795" s="1">
        <v>42738</v>
      </c>
      <c r="Q795" t="s">
        <v>997</v>
      </c>
      <c r="R795">
        <v>1106</v>
      </c>
      <c r="S795" t="s">
        <v>998</v>
      </c>
      <c r="T795" t="s">
        <v>999</v>
      </c>
      <c r="U795" t="s">
        <v>2154</v>
      </c>
      <c r="V795">
        <v>1</v>
      </c>
      <c r="W795" t="e">
        <f>VLOOKUP(U795,T1.Unique.Delivery!$AQ$2:$AW$2720,COLUMNS(T1.Unique.Delivery!$AQ$2701:$AW$2701),0)</f>
        <v>#N/A</v>
      </c>
    </row>
    <row r="796" spans="1:23" x14ac:dyDescent="0.3">
      <c r="A796" t="s">
        <v>1820</v>
      </c>
      <c r="B796" t="s">
        <v>1821</v>
      </c>
      <c r="C796" t="s">
        <v>1822</v>
      </c>
      <c r="D796" t="s">
        <v>84</v>
      </c>
      <c r="E796" t="s">
        <v>2150</v>
      </c>
      <c r="F796" t="s">
        <v>2151</v>
      </c>
      <c r="G796" t="s">
        <v>84</v>
      </c>
      <c r="H796" t="s">
        <v>1006</v>
      </c>
      <c r="I796" t="s">
        <v>54</v>
      </c>
      <c r="J796" t="s">
        <v>66</v>
      </c>
      <c r="K796" t="s">
        <v>1007</v>
      </c>
      <c r="L796">
        <v>101133767</v>
      </c>
      <c r="M796" t="s">
        <v>1832</v>
      </c>
      <c r="N796" t="s">
        <v>47</v>
      </c>
      <c r="O796" t="s">
        <v>47</v>
      </c>
      <c r="P796" t="s">
        <v>1833</v>
      </c>
      <c r="Q796" t="s">
        <v>997</v>
      </c>
      <c r="R796">
        <v>1150</v>
      </c>
      <c r="S796" t="s">
        <v>998</v>
      </c>
      <c r="T796" t="s">
        <v>999</v>
      </c>
      <c r="U796" t="s">
        <v>2155</v>
      </c>
      <c r="V796">
        <v>1</v>
      </c>
      <c r="W796" t="e">
        <f>VLOOKUP(U796,T1.Unique.Delivery!$AQ$2:$AW$2720,COLUMNS(T1.Unique.Delivery!$AQ$2701:$AW$2701),0)</f>
        <v>#N/A</v>
      </c>
    </row>
    <row r="797" spans="1:23" x14ac:dyDescent="0.3">
      <c r="A797" t="s">
        <v>1820</v>
      </c>
      <c r="B797" t="s">
        <v>1821</v>
      </c>
      <c r="C797" t="s">
        <v>1822</v>
      </c>
      <c r="D797" t="s">
        <v>84</v>
      </c>
      <c r="E797" t="s">
        <v>2150</v>
      </c>
      <c r="F797" t="s">
        <v>2151</v>
      </c>
      <c r="G797" t="s">
        <v>84</v>
      </c>
      <c r="H797" t="s">
        <v>1006</v>
      </c>
      <c r="I797" t="s">
        <v>54</v>
      </c>
      <c r="J797" t="s">
        <v>1827</v>
      </c>
      <c r="K797" t="s">
        <v>993</v>
      </c>
      <c r="L797">
        <v>100935231</v>
      </c>
      <c r="M797" t="s">
        <v>1840</v>
      </c>
      <c r="N797" t="s">
        <v>47</v>
      </c>
      <c r="O797" t="s">
        <v>47</v>
      </c>
      <c r="P797" s="1">
        <v>42377</v>
      </c>
      <c r="Q797" t="s">
        <v>997</v>
      </c>
      <c r="R797">
        <v>1112</v>
      </c>
      <c r="S797" t="s">
        <v>998</v>
      </c>
      <c r="T797" t="s">
        <v>999</v>
      </c>
      <c r="U797" t="s">
        <v>2156</v>
      </c>
      <c r="V797">
        <v>1</v>
      </c>
      <c r="W797" t="e">
        <f>VLOOKUP(U797,T1.Unique.Delivery!$AQ$2:$AW$2720,COLUMNS(T1.Unique.Delivery!$AQ$2701:$AW$2701),0)</f>
        <v>#N/A</v>
      </c>
    </row>
    <row r="798" spans="1:23" x14ac:dyDescent="0.3">
      <c r="A798" t="s">
        <v>1820</v>
      </c>
      <c r="B798" t="s">
        <v>1821</v>
      </c>
      <c r="C798" t="s">
        <v>1822</v>
      </c>
      <c r="D798" t="s">
        <v>84</v>
      </c>
      <c r="E798" t="s">
        <v>2150</v>
      </c>
      <c r="F798" t="s">
        <v>2151</v>
      </c>
      <c r="G798" t="s">
        <v>84</v>
      </c>
      <c r="H798" t="s">
        <v>1006</v>
      </c>
      <c r="I798" t="s">
        <v>54</v>
      </c>
      <c r="J798" t="s">
        <v>1827</v>
      </c>
      <c r="K798" t="s">
        <v>993</v>
      </c>
      <c r="L798">
        <v>100964794</v>
      </c>
      <c r="M798" t="s">
        <v>1825</v>
      </c>
      <c r="N798" t="s">
        <v>47</v>
      </c>
      <c r="O798" t="s">
        <v>47</v>
      </c>
      <c r="P798" s="1">
        <v>42381</v>
      </c>
      <c r="Q798" t="s">
        <v>997</v>
      </c>
      <c r="R798">
        <v>813.33</v>
      </c>
      <c r="S798" t="s">
        <v>998</v>
      </c>
      <c r="T798" t="s">
        <v>999</v>
      </c>
      <c r="U798" t="s">
        <v>2157</v>
      </c>
      <c r="V798">
        <v>1</v>
      </c>
      <c r="W798" t="e">
        <f>VLOOKUP(U798,T1.Unique.Delivery!$AQ$2:$AW$2720,COLUMNS(T1.Unique.Delivery!$AQ$2701:$AW$2701),0)</f>
        <v>#N/A</v>
      </c>
    </row>
    <row r="799" spans="1:23" x14ac:dyDescent="0.3">
      <c r="A799" t="s">
        <v>1820</v>
      </c>
      <c r="B799" t="s">
        <v>1821</v>
      </c>
      <c r="C799" t="s">
        <v>1822</v>
      </c>
      <c r="D799" t="s">
        <v>84</v>
      </c>
      <c r="E799" t="s">
        <v>2150</v>
      </c>
      <c r="F799" t="s">
        <v>2151</v>
      </c>
      <c r="G799" t="s">
        <v>84</v>
      </c>
      <c r="H799" t="s">
        <v>1006</v>
      </c>
      <c r="I799" t="s">
        <v>54</v>
      </c>
      <c r="J799" t="s">
        <v>129</v>
      </c>
      <c r="K799" t="s">
        <v>1012</v>
      </c>
      <c r="L799">
        <v>100935231</v>
      </c>
      <c r="M799" t="s">
        <v>1840</v>
      </c>
      <c r="N799" t="s">
        <v>47</v>
      </c>
      <c r="O799" t="s">
        <v>47</v>
      </c>
      <c r="P799" s="1">
        <v>42377</v>
      </c>
      <c r="Q799" t="s">
        <v>997</v>
      </c>
      <c r="R799">
        <v>710</v>
      </c>
      <c r="S799" t="s">
        <v>998</v>
      </c>
      <c r="T799" t="s">
        <v>999</v>
      </c>
      <c r="U799" t="s">
        <v>2158</v>
      </c>
      <c r="V799">
        <v>1</v>
      </c>
      <c r="W799" t="e">
        <f>VLOOKUP(U799,T1.Unique.Delivery!$AQ$2:$AW$2720,COLUMNS(T1.Unique.Delivery!$AQ$2701:$AW$2701),0)</f>
        <v>#N/A</v>
      </c>
    </row>
    <row r="800" spans="1:23" x14ac:dyDescent="0.3">
      <c r="A800" t="s">
        <v>1820</v>
      </c>
      <c r="B800" t="s">
        <v>1821</v>
      </c>
      <c r="C800" t="s">
        <v>1822</v>
      </c>
      <c r="D800" t="s">
        <v>84</v>
      </c>
      <c r="E800" t="s">
        <v>2150</v>
      </c>
      <c r="F800" t="s">
        <v>2151</v>
      </c>
      <c r="G800" t="s">
        <v>84</v>
      </c>
      <c r="H800" t="s">
        <v>1006</v>
      </c>
      <c r="I800" t="s">
        <v>54</v>
      </c>
      <c r="J800" t="s">
        <v>129</v>
      </c>
      <c r="K800" t="s">
        <v>1012</v>
      </c>
      <c r="L800">
        <v>100964794</v>
      </c>
      <c r="M800" t="s">
        <v>1825</v>
      </c>
      <c r="N800" t="s">
        <v>47</v>
      </c>
      <c r="O800" t="s">
        <v>47</v>
      </c>
      <c r="P800" s="1">
        <v>42381</v>
      </c>
      <c r="Q800" t="s">
        <v>997</v>
      </c>
      <c r="R800">
        <v>500.39</v>
      </c>
      <c r="S800" t="s">
        <v>998</v>
      </c>
      <c r="T800" t="s">
        <v>999</v>
      </c>
      <c r="U800" t="s">
        <v>2159</v>
      </c>
      <c r="V800">
        <v>1</v>
      </c>
      <c r="W800" t="e">
        <f>VLOOKUP(U800,T1.Unique.Delivery!$AQ$2:$AW$2720,COLUMNS(T1.Unique.Delivery!$AQ$2701:$AW$2701),0)</f>
        <v>#N/A</v>
      </c>
    </row>
    <row r="801" spans="1:23" x14ac:dyDescent="0.3">
      <c r="A801" t="s">
        <v>1820</v>
      </c>
      <c r="B801" t="s">
        <v>1821</v>
      </c>
      <c r="C801" t="s">
        <v>1822</v>
      </c>
      <c r="D801" t="s">
        <v>84</v>
      </c>
      <c r="E801" t="s">
        <v>2150</v>
      </c>
      <c r="F801" t="s">
        <v>2151</v>
      </c>
      <c r="G801" t="s">
        <v>84</v>
      </c>
      <c r="H801" t="s">
        <v>1006</v>
      </c>
      <c r="I801" t="s">
        <v>54</v>
      </c>
      <c r="J801" t="s">
        <v>129</v>
      </c>
      <c r="K801" t="s">
        <v>1012</v>
      </c>
      <c r="L801">
        <v>101127468</v>
      </c>
      <c r="M801" t="s">
        <v>1830</v>
      </c>
      <c r="N801" t="s">
        <v>47</v>
      </c>
      <c r="O801" t="s">
        <v>47</v>
      </c>
      <c r="P801" s="1">
        <v>42738</v>
      </c>
      <c r="Q801" t="s">
        <v>997</v>
      </c>
      <c r="R801">
        <v>571.42999999999995</v>
      </c>
      <c r="S801" t="s">
        <v>998</v>
      </c>
      <c r="T801" t="s">
        <v>999</v>
      </c>
      <c r="U801" t="s">
        <v>2160</v>
      </c>
      <c r="V801">
        <v>1</v>
      </c>
      <c r="W801" t="e">
        <f>VLOOKUP(U801,T1.Unique.Delivery!$AQ$2:$AW$2720,COLUMNS(T1.Unique.Delivery!$AQ$2701:$AW$2701),0)</f>
        <v>#N/A</v>
      </c>
    </row>
    <row r="802" spans="1:23" x14ac:dyDescent="0.3">
      <c r="A802" t="s">
        <v>1820</v>
      </c>
      <c r="B802" t="s">
        <v>1821</v>
      </c>
      <c r="C802" t="s">
        <v>1822</v>
      </c>
      <c r="D802" t="s">
        <v>84</v>
      </c>
      <c r="E802" t="s">
        <v>2150</v>
      </c>
      <c r="F802" t="s">
        <v>2151</v>
      </c>
      <c r="G802" t="s">
        <v>84</v>
      </c>
      <c r="H802" t="s">
        <v>1006</v>
      </c>
      <c r="I802" t="s">
        <v>54</v>
      </c>
      <c r="J802" t="s">
        <v>129</v>
      </c>
      <c r="K802" t="s">
        <v>1012</v>
      </c>
      <c r="L802">
        <v>101133767</v>
      </c>
      <c r="M802" t="s">
        <v>1832</v>
      </c>
      <c r="N802" t="s">
        <v>47</v>
      </c>
      <c r="O802" t="s">
        <v>47</v>
      </c>
      <c r="P802" t="s">
        <v>1833</v>
      </c>
      <c r="Q802" t="s">
        <v>997</v>
      </c>
      <c r="R802">
        <v>790</v>
      </c>
      <c r="S802" t="s">
        <v>998</v>
      </c>
      <c r="T802" t="s">
        <v>999</v>
      </c>
      <c r="U802" t="s">
        <v>2161</v>
      </c>
      <c r="V802">
        <v>1</v>
      </c>
      <c r="W802" t="e">
        <f>VLOOKUP(U802,T1.Unique.Delivery!$AQ$2:$AW$2720,COLUMNS(T1.Unique.Delivery!$AQ$2701:$AW$2701),0)</f>
        <v>#N/A</v>
      </c>
    </row>
    <row r="803" spans="1:23" x14ac:dyDescent="0.3">
      <c r="A803" t="s">
        <v>1820</v>
      </c>
      <c r="B803" t="s">
        <v>1821</v>
      </c>
      <c r="C803" t="s">
        <v>1822</v>
      </c>
      <c r="D803" t="s">
        <v>84</v>
      </c>
      <c r="E803" t="s">
        <v>2150</v>
      </c>
      <c r="F803" t="s">
        <v>2151</v>
      </c>
      <c r="G803" t="s">
        <v>84</v>
      </c>
      <c r="H803" t="s">
        <v>1006</v>
      </c>
      <c r="I803" t="s">
        <v>54</v>
      </c>
      <c r="J803" t="s">
        <v>80</v>
      </c>
      <c r="K803" t="s">
        <v>1014</v>
      </c>
      <c r="L803">
        <v>100935231</v>
      </c>
      <c r="M803" t="s">
        <v>1840</v>
      </c>
      <c r="N803" t="s">
        <v>47</v>
      </c>
      <c r="O803" t="s">
        <v>47</v>
      </c>
      <c r="P803" s="1">
        <v>42377</v>
      </c>
      <c r="Q803" t="s">
        <v>997</v>
      </c>
      <c r="R803">
        <v>850</v>
      </c>
      <c r="S803" t="s">
        <v>998</v>
      </c>
      <c r="T803" t="s">
        <v>999</v>
      </c>
      <c r="U803" t="s">
        <v>2162</v>
      </c>
      <c r="V803">
        <v>1</v>
      </c>
      <c r="W803" t="e">
        <f>VLOOKUP(U803,T1.Unique.Delivery!$AQ$2:$AW$2720,COLUMNS(T1.Unique.Delivery!$AQ$2701:$AW$2701),0)</f>
        <v>#N/A</v>
      </c>
    </row>
    <row r="804" spans="1:23" x14ac:dyDescent="0.3">
      <c r="A804" t="s">
        <v>1820</v>
      </c>
      <c r="B804" t="s">
        <v>1821</v>
      </c>
      <c r="C804" t="s">
        <v>1822</v>
      </c>
      <c r="D804" t="s">
        <v>84</v>
      </c>
      <c r="E804" t="s">
        <v>2150</v>
      </c>
      <c r="F804" t="s">
        <v>2151</v>
      </c>
      <c r="G804" t="s">
        <v>84</v>
      </c>
      <c r="H804" t="s">
        <v>1006</v>
      </c>
      <c r="I804" t="s">
        <v>54</v>
      </c>
      <c r="J804" t="s">
        <v>80</v>
      </c>
      <c r="K804" t="s">
        <v>1014</v>
      </c>
      <c r="L804">
        <v>100964794</v>
      </c>
      <c r="M804" t="s">
        <v>1825</v>
      </c>
      <c r="N804" t="s">
        <v>47</v>
      </c>
      <c r="O804" t="s">
        <v>47</v>
      </c>
      <c r="P804" s="1">
        <v>42381</v>
      </c>
      <c r="Q804" t="s">
        <v>997</v>
      </c>
      <c r="R804">
        <v>552.25</v>
      </c>
      <c r="S804" t="s">
        <v>998</v>
      </c>
      <c r="T804" t="s">
        <v>999</v>
      </c>
      <c r="U804" t="s">
        <v>2163</v>
      </c>
      <c r="V804">
        <v>1</v>
      </c>
      <c r="W804" t="e">
        <f>VLOOKUP(U804,T1.Unique.Delivery!$AQ$2:$AW$2720,COLUMNS(T1.Unique.Delivery!$AQ$2701:$AW$2701),0)</f>
        <v>#N/A</v>
      </c>
    </row>
    <row r="805" spans="1:23" x14ac:dyDescent="0.3">
      <c r="A805" t="s">
        <v>1820</v>
      </c>
      <c r="B805" t="s">
        <v>1821</v>
      </c>
      <c r="C805" t="s">
        <v>1822</v>
      </c>
      <c r="D805" t="s">
        <v>84</v>
      </c>
      <c r="E805" t="s">
        <v>2150</v>
      </c>
      <c r="F805" t="s">
        <v>2151</v>
      </c>
      <c r="G805" t="s">
        <v>84</v>
      </c>
      <c r="H805" t="s">
        <v>1006</v>
      </c>
      <c r="I805" t="s">
        <v>54</v>
      </c>
      <c r="J805" t="s">
        <v>80</v>
      </c>
      <c r="K805" t="s">
        <v>1014</v>
      </c>
      <c r="L805">
        <v>101127468</v>
      </c>
      <c r="M805" t="s">
        <v>1830</v>
      </c>
      <c r="N805" t="s">
        <v>47</v>
      </c>
      <c r="O805" t="s">
        <v>47</v>
      </c>
      <c r="P805" s="1">
        <v>42738</v>
      </c>
      <c r="Q805" t="s">
        <v>997</v>
      </c>
      <c r="R805">
        <v>642.86</v>
      </c>
      <c r="S805" t="s">
        <v>998</v>
      </c>
      <c r="T805" t="s">
        <v>999</v>
      </c>
      <c r="U805" t="s">
        <v>2164</v>
      </c>
      <c r="V805">
        <v>1</v>
      </c>
      <c r="W805" t="e">
        <f>VLOOKUP(U805,T1.Unique.Delivery!$AQ$2:$AW$2720,COLUMNS(T1.Unique.Delivery!$AQ$2701:$AW$2701),0)</f>
        <v>#N/A</v>
      </c>
    </row>
    <row r="806" spans="1:23" x14ac:dyDescent="0.3">
      <c r="A806" t="s">
        <v>1820</v>
      </c>
      <c r="B806" t="s">
        <v>1821</v>
      </c>
      <c r="C806" t="s">
        <v>1822</v>
      </c>
      <c r="D806" t="s">
        <v>84</v>
      </c>
      <c r="E806" t="s">
        <v>2150</v>
      </c>
      <c r="F806" t="s">
        <v>2151</v>
      </c>
      <c r="G806" t="s">
        <v>84</v>
      </c>
      <c r="H806" t="s">
        <v>1006</v>
      </c>
      <c r="I806" t="s">
        <v>54</v>
      </c>
      <c r="J806" t="s">
        <v>80</v>
      </c>
      <c r="K806" t="s">
        <v>1014</v>
      </c>
      <c r="L806">
        <v>101133767</v>
      </c>
      <c r="M806" t="s">
        <v>1832</v>
      </c>
      <c r="N806" t="s">
        <v>47</v>
      </c>
      <c r="O806" t="s">
        <v>47</v>
      </c>
      <c r="P806" t="s">
        <v>1833</v>
      </c>
      <c r="Q806" t="s">
        <v>997</v>
      </c>
      <c r="R806">
        <v>950</v>
      </c>
      <c r="S806" t="s">
        <v>998</v>
      </c>
      <c r="T806" t="s">
        <v>999</v>
      </c>
      <c r="U806" t="s">
        <v>2165</v>
      </c>
      <c r="V806">
        <v>1</v>
      </c>
      <c r="W806" t="e">
        <f>VLOOKUP(U806,T1.Unique.Delivery!$AQ$2:$AW$2720,COLUMNS(T1.Unique.Delivery!$AQ$2701:$AW$2701),0)</f>
        <v>#N/A</v>
      </c>
    </row>
    <row r="807" spans="1:23" x14ac:dyDescent="0.3">
      <c r="A807" t="s">
        <v>1820</v>
      </c>
      <c r="B807" t="s">
        <v>1821</v>
      </c>
      <c r="C807" t="s">
        <v>1822</v>
      </c>
      <c r="D807" t="s">
        <v>84</v>
      </c>
      <c r="E807" t="s">
        <v>2166</v>
      </c>
      <c r="F807" t="s">
        <v>2167</v>
      </c>
      <c r="G807" t="s">
        <v>84</v>
      </c>
      <c r="H807" t="s">
        <v>991</v>
      </c>
      <c r="I807" t="s">
        <v>992</v>
      </c>
      <c r="J807" t="s">
        <v>56</v>
      </c>
      <c r="K807" t="s">
        <v>993</v>
      </c>
      <c r="L807">
        <v>100223318</v>
      </c>
      <c r="M807" t="s">
        <v>1216</v>
      </c>
      <c r="N807" t="s">
        <v>47</v>
      </c>
      <c r="O807" t="s">
        <v>47</v>
      </c>
      <c r="P807" t="s">
        <v>1040</v>
      </c>
      <c r="Q807" t="s">
        <v>997</v>
      </c>
      <c r="R807">
        <v>1100</v>
      </c>
      <c r="S807" t="s">
        <v>998</v>
      </c>
      <c r="T807" t="s">
        <v>999</v>
      </c>
      <c r="U807" t="s">
        <v>2168</v>
      </c>
      <c r="V807">
        <v>1</v>
      </c>
      <c r="W807" t="e">
        <f>VLOOKUP(U807,T1.Unique.Delivery!$AQ$2:$AW$2720,COLUMNS(T1.Unique.Delivery!$AQ$2701:$AW$2701),0)</f>
        <v>#N/A</v>
      </c>
    </row>
    <row r="808" spans="1:23" x14ac:dyDescent="0.3">
      <c r="A808" t="s">
        <v>1820</v>
      </c>
      <c r="B808" t="s">
        <v>1821</v>
      </c>
      <c r="C808" t="s">
        <v>1822</v>
      </c>
      <c r="D808" t="s">
        <v>84</v>
      </c>
      <c r="E808" t="s">
        <v>2166</v>
      </c>
      <c r="F808" t="s">
        <v>2167</v>
      </c>
      <c r="G808" t="s">
        <v>84</v>
      </c>
      <c r="H808" t="s">
        <v>991</v>
      </c>
      <c r="I808" t="s">
        <v>992</v>
      </c>
      <c r="J808" t="s">
        <v>56</v>
      </c>
      <c r="K808" t="s">
        <v>993</v>
      </c>
      <c r="L808">
        <v>100330347</v>
      </c>
      <c r="M808" t="s">
        <v>1389</v>
      </c>
      <c r="N808" t="s">
        <v>47</v>
      </c>
      <c r="O808" t="s">
        <v>47</v>
      </c>
      <c r="P808" t="s">
        <v>1040</v>
      </c>
      <c r="Q808" t="s">
        <v>997</v>
      </c>
      <c r="R808">
        <v>1500</v>
      </c>
      <c r="S808" t="s">
        <v>998</v>
      </c>
      <c r="T808" t="s">
        <v>999</v>
      </c>
      <c r="U808" t="s">
        <v>2169</v>
      </c>
      <c r="V808">
        <v>1</v>
      </c>
      <c r="W808" t="e">
        <f>VLOOKUP(U808,T1.Unique.Delivery!$AQ$2:$AW$2720,COLUMNS(T1.Unique.Delivery!$AQ$2701:$AW$2701),0)</f>
        <v>#N/A</v>
      </c>
    </row>
    <row r="809" spans="1:23" x14ac:dyDescent="0.3">
      <c r="A809" t="s">
        <v>1820</v>
      </c>
      <c r="B809" t="s">
        <v>1821</v>
      </c>
      <c r="C809" t="s">
        <v>1822</v>
      </c>
      <c r="D809" t="s">
        <v>84</v>
      </c>
      <c r="E809" t="s">
        <v>2166</v>
      </c>
      <c r="F809" t="s">
        <v>2167</v>
      </c>
      <c r="G809" t="s">
        <v>84</v>
      </c>
      <c r="H809" t="s">
        <v>991</v>
      </c>
      <c r="I809" t="s">
        <v>992</v>
      </c>
      <c r="J809" t="s">
        <v>56</v>
      </c>
      <c r="K809" t="s">
        <v>993</v>
      </c>
      <c r="L809">
        <v>100873780</v>
      </c>
      <c r="M809" t="s">
        <v>1391</v>
      </c>
      <c r="N809" t="s">
        <v>47</v>
      </c>
      <c r="O809" t="s">
        <v>47</v>
      </c>
      <c r="P809" t="s">
        <v>1040</v>
      </c>
      <c r="Q809" t="s">
        <v>997</v>
      </c>
      <c r="R809">
        <v>180</v>
      </c>
      <c r="S809" t="s">
        <v>998</v>
      </c>
      <c r="T809" t="s">
        <v>999</v>
      </c>
      <c r="U809" t="s">
        <v>2170</v>
      </c>
      <c r="V809">
        <v>1</v>
      </c>
      <c r="W809" t="e">
        <f>VLOOKUP(U809,T1.Unique.Delivery!$AQ$2:$AW$2720,COLUMNS(T1.Unique.Delivery!$AQ$2701:$AW$2701),0)</f>
        <v>#N/A</v>
      </c>
    </row>
    <row r="810" spans="1:23" x14ac:dyDescent="0.3">
      <c r="A810" t="s">
        <v>1820</v>
      </c>
      <c r="B810" t="s">
        <v>1821</v>
      </c>
      <c r="C810" t="s">
        <v>1822</v>
      </c>
      <c r="D810" t="s">
        <v>84</v>
      </c>
      <c r="E810" t="s">
        <v>2166</v>
      </c>
      <c r="F810" t="s">
        <v>2167</v>
      </c>
      <c r="G810" t="s">
        <v>84</v>
      </c>
      <c r="H810" t="s">
        <v>991</v>
      </c>
      <c r="I810" t="s">
        <v>992</v>
      </c>
      <c r="J810" t="s">
        <v>56</v>
      </c>
      <c r="K810" t="s">
        <v>993</v>
      </c>
      <c r="L810">
        <v>101015177</v>
      </c>
      <c r="M810" t="s">
        <v>1394</v>
      </c>
      <c r="N810" t="s">
        <v>47</v>
      </c>
      <c r="O810" t="s">
        <v>47</v>
      </c>
      <c r="P810" t="s">
        <v>1040</v>
      </c>
      <c r="Q810" t="s">
        <v>997</v>
      </c>
      <c r="R810">
        <v>800</v>
      </c>
      <c r="S810" t="s">
        <v>998</v>
      </c>
      <c r="T810" t="s">
        <v>999</v>
      </c>
      <c r="U810" t="s">
        <v>2171</v>
      </c>
      <c r="V810">
        <v>1</v>
      </c>
      <c r="W810" t="e">
        <f>VLOOKUP(U810,T1.Unique.Delivery!$AQ$2:$AW$2720,COLUMNS(T1.Unique.Delivery!$AQ$2701:$AW$2701),0)</f>
        <v>#N/A</v>
      </c>
    </row>
    <row r="811" spans="1:23" x14ac:dyDescent="0.3">
      <c r="A811" t="s">
        <v>1820</v>
      </c>
      <c r="B811" t="s">
        <v>1821</v>
      </c>
      <c r="C811" t="s">
        <v>1822</v>
      </c>
      <c r="D811" t="s">
        <v>84</v>
      </c>
      <c r="E811" t="s">
        <v>2166</v>
      </c>
      <c r="F811" t="s">
        <v>2167</v>
      </c>
      <c r="G811" t="s">
        <v>84</v>
      </c>
      <c r="H811" t="s">
        <v>991</v>
      </c>
      <c r="I811" t="s">
        <v>992</v>
      </c>
      <c r="J811" t="s">
        <v>56</v>
      </c>
      <c r="K811" t="s">
        <v>993</v>
      </c>
      <c r="L811">
        <v>101116373</v>
      </c>
      <c r="M811" t="s">
        <v>2172</v>
      </c>
      <c r="N811" t="s">
        <v>47</v>
      </c>
      <c r="O811" t="s">
        <v>47</v>
      </c>
      <c r="P811" t="s">
        <v>1040</v>
      </c>
      <c r="Q811" t="s">
        <v>997</v>
      </c>
      <c r="R811">
        <v>1700</v>
      </c>
      <c r="S811" t="s">
        <v>998</v>
      </c>
      <c r="T811" t="s">
        <v>999</v>
      </c>
      <c r="U811" t="s">
        <v>2173</v>
      </c>
      <c r="V811">
        <v>1</v>
      </c>
      <c r="W811" t="e">
        <f>VLOOKUP(U811,T1.Unique.Delivery!$AQ$2:$AW$2720,COLUMNS(T1.Unique.Delivery!$AQ$2701:$AW$2701),0)</f>
        <v>#N/A</v>
      </c>
    </row>
    <row r="812" spans="1:23" x14ac:dyDescent="0.3">
      <c r="A812" t="s">
        <v>1820</v>
      </c>
      <c r="B812" t="s">
        <v>1821</v>
      </c>
      <c r="C812" t="s">
        <v>1822</v>
      </c>
      <c r="D812" t="s">
        <v>84</v>
      </c>
      <c r="E812" t="s">
        <v>2166</v>
      </c>
      <c r="F812" t="s">
        <v>2167</v>
      </c>
      <c r="G812" t="s">
        <v>84</v>
      </c>
      <c r="H812" t="s">
        <v>991</v>
      </c>
      <c r="I812" t="s">
        <v>992</v>
      </c>
      <c r="J812" t="s">
        <v>56</v>
      </c>
      <c r="K812" t="s">
        <v>993</v>
      </c>
      <c r="L812">
        <v>101118257</v>
      </c>
      <c r="M812" t="s">
        <v>1396</v>
      </c>
      <c r="N812" t="s">
        <v>47</v>
      </c>
      <c r="O812" t="s">
        <v>47</v>
      </c>
      <c r="P812" t="s">
        <v>1040</v>
      </c>
      <c r="Q812" t="s">
        <v>997</v>
      </c>
      <c r="R812">
        <v>980</v>
      </c>
      <c r="S812" t="s">
        <v>998</v>
      </c>
      <c r="T812" t="s">
        <v>999</v>
      </c>
      <c r="U812" t="s">
        <v>2174</v>
      </c>
      <c r="V812">
        <v>1</v>
      </c>
      <c r="W812" t="e">
        <f>VLOOKUP(U812,T1.Unique.Delivery!$AQ$2:$AW$2720,COLUMNS(T1.Unique.Delivery!$AQ$2701:$AW$2701),0)</f>
        <v>#N/A</v>
      </c>
    </row>
    <row r="813" spans="1:23" x14ac:dyDescent="0.3">
      <c r="A813" t="s">
        <v>1820</v>
      </c>
      <c r="B813" t="s">
        <v>1821</v>
      </c>
      <c r="C813" t="s">
        <v>1822</v>
      </c>
      <c r="D813" t="s">
        <v>84</v>
      </c>
      <c r="E813" t="s">
        <v>2166</v>
      </c>
      <c r="F813" t="s">
        <v>2167</v>
      </c>
      <c r="G813" t="s">
        <v>84</v>
      </c>
      <c r="H813" t="s">
        <v>991</v>
      </c>
      <c r="I813" t="s">
        <v>992</v>
      </c>
      <c r="J813" t="s">
        <v>1002</v>
      </c>
      <c r="K813" t="s">
        <v>993</v>
      </c>
      <c r="L813">
        <v>100223318</v>
      </c>
      <c r="M813" t="s">
        <v>1216</v>
      </c>
      <c r="N813" t="s">
        <v>47</v>
      </c>
      <c r="O813" t="s">
        <v>47</v>
      </c>
      <c r="P813" t="s">
        <v>1040</v>
      </c>
      <c r="Q813" t="s">
        <v>997</v>
      </c>
      <c r="R813">
        <v>1200</v>
      </c>
      <c r="S813" t="s">
        <v>998</v>
      </c>
      <c r="T813" t="s">
        <v>999</v>
      </c>
      <c r="U813" t="s">
        <v>2175</v>
      </c>
      <c r="V813">
        <v>1</v>
      </c>
      <c r="W813" t="e">
        <f>VLOOKUP(U813,T1.Unique.Delivery!$AQ$2:$AW$2720,COLUMNS(T1.Unique.Delivery!$AQ$2701:$AW$2701),0)</f>
        <v>#N/A</v>
      </c>
    </row>
    <row r="814" spans="1:23" x14ac:dyDescent="0.3">
      <c r="A814" t="s">
        <v>1820</v>
      </c>
      <c r="B814" t="s">
        <v>1821</v>
      </c>
      <c r="C814" t="s">
        <v>1822</v>
      </c>
      <c r="D814" t="s">
        <v>84</v>
      </c>
      <c r="E814" t="s">
        <v>2166</v>
      </c>
      <c r="F814" t="s">
        <v>2167</v>
      </c>
      <c r="G814" t="s">
        <v>84</v>
      </c>
      <c r="H814" t="s">
        <v>991</v>
      </c>
      <c r="I814" t="s">
        <v>992</v>
      </c>
      <c r="J814" t="s">
        <v>1002</v>
      </c>
      <c r="K814" t="s">
        <v>993</v>
      </c>
      <c r="L814">
        <v>100873780</v>
      </c>
      <c r="M814" t="s">
        <v>1391</v>
      </c>
      <c r="N814" t="s">
        <v>47</v>
      </c>
      <c r="O814" t="s">
        <v>47</v>
      </c>
      <c r="P814" t="s">
        <v>1040</v>
      </c>
      <c r="Q814" t="s">
        <v>997</v>
      </c>
      <c r="R814">
        <v>180</v>
      </c>
      <c r="S814" t="s">
        <v>998</v>
      </c>
      <c r="T814" t="s">
        <v>999</v>
      </c>
      <c r="U814" t="s">
        <v>2176</v>
      </c>
      <c r="V814">
        <v>1</v>
      </c>
      <c r="W814" t="e">
        <f>VLOOKUP(U814,T1.Unique.Delivery!$AQ$2:$AW$2720,COLUMNS(T1.Unique.Delivery!$AQ$2701:$AW$2701),0)</f>
        <v>#N/A</v>
      </c>
    </row>
    <row r="815" spans="1:23" x14ac:dyDescent="0.3">
      <c r="A815" t="s">
        <v>1820</v>
      </c>
      <c r="B815" t="s">
        <v>1821</v>
      </c>
      <c r="C815" t="s">
        <v>1822</v>
      </c>
      <c r="D815" t="s">
        <v>84</v>
      </c>
      <c r="E815" t="s">
        <v>2166</v>
      </c>
      <c r="F815" t="s">
        <v>2167</v>
      </c>
      <c r="G815" t="s">
        <v>84</v>
      </c>
      <c r="H815" t="s">
        <v>991</v>
      </c>
      <c r="I815" t="s">
        <v>992</v>
      </c>
      <c r="J815" t="s">
        <v>1002</v>
      </c>
      <c r="K815" t="s">
        <v>993</v>
      </c>
      <c r="L815">
        <v>101015177</v>
      </c>
      <c r="M815" t="s">
        <v>1394</v>
      </c>
      <c r="N815" t="s">
        <v>47</v>
      </c>
      <c r="O815" t="s">
        <v>47</v>
      </c>
      <c r="P815" t="s">
        <v>1040</v>
      </c>
      <c r="Q815" t="s">
        <v>997</v>
      </c>
      <c r="R815">
        <v>800</v>
      </c>
      <c r="S815" t="s">
        <v>998</v>
      </c>
      <c r="T815" t="s">
        <v>999</v>
      </c>
      <c r="U815" t="s">
        <v>2177</v>
      </c>
      <c r="V815">
        <v>1</v>
      </c>
      <c r="W815" t="e">
        <f>VLOOKUP(U815,T1.Unique.Delivery!$AQ$2:$AW$2720,COLUMNS(T1.Unique.Delivery!$AQ$2701:$AW$2701),0)</f>
        <v>#N/A</v>
      </c>
    </row>
    <row r="816" spans="1:23" x14ac:dyDescent="0.3">
      <c r="A816" t="s">
        <v>1820</v>
      </c>
      <c r="B816" t="s">
        <v>1821</v>
      </c>
      <c r="C816" t="s">
        <v>1822</v>
      </c>
      <c r="D816" t="s">
        <v>84</v>
      </c>
      <c r="E816" t="s">
        <v>2166</v>
      </c>
      <c r="F816" t="s">
        <v>2167</v>
      </c>
      <c r="G816" t="s">
        <v>84</v>
      </c>
      <c r="H816" t="s">
        <v>991</v>
      </c>
      <c r="I816" t="s">
        <v>992</v>
      </c>
      <c r="J816" t="s">
        <v>1002</v>
      </c>
      <c r="K816" t="s">
        <v>993</v>
      </c>
      <c r="L816">
        <v>101116373</v>
      </c>
      <c r="M816" t="s">
        <v>2172</v>
      </c>
      <c r="N816" t="s">
        <v>47</v>
      </c>
      <c r="O816" t="s">
        <v>47</v>
      </c>
      <c r="P816" t="s">
        <v>1040</v>
      </c>
      <c r="Q816" t="s">
        <v>997</v>
      </c>
      <c r="R816">
        <v>1700</v>
      </c>
      <c r="S816" t="s">
        <v>998</v>
      </c>
      <c r="T816" t="s">
        <v>999</v>
      </c>
      <c r="U816" t="s">
        <v>2178</v>
      </c>
      <c r="V816">
        <v>1</v>
      </c>
      <c r="W816" t="e">
        <f>VLOOKUP(U816,T1.Unique.Delivery!$AQ$2:$AW$2720,COLUMNS(T1.Unique.Delivery!$AQ$2701:$AW$2701),0)</f>
        <v>#N/A</v>
      </c>
    </row>
    <row r="817" spans="1:23" x14ac:dyDescent="0.3">
      <c r="A817" t="s">
        <v>1820</v>
      </c>
      <c r="B817" t="s">
        <v>1821</v>
      </c>
      <c r="C817" t="s">
        <v>1822</v>
      </c>
      <c r="D817" t="s">
        <v>84</v>
      </c>
      <c r="E817" t="s">
        <v>2166</v>
      </c>
      <c r="F817" t="s">
        <v>2167</v>
      </c>
      <c r="G817" t="s">
        <v>84</v>
      </c>
      <c r="H817" t="s">
        <v>991</v>
      </c>
      <c r="I817" t="s">
        <v>992</v>
      </c>
      <c r="J817" t="s">
        <v>1002</v>
      </c>
      <c r="K817" t="s">
        <v>993</v>
      </c>
      <c r="L817">
        <v>101118257</v>
      </c>
      <c r="M817" t="s">
        <v>1396</v>
      </c>
      <c r="N817" t="s">
        <v>47</v>
      </c>
      <c r="O817" t="s">
        <v>47</v>
      </c>
      <c r="P817" t="s">
        <v>1040</v>
      </c>
      <c r="Q817" t="s">
        <v>997</v>
      </c>
      <c r="R817">
        <v>980</v>
      </c>
      <c r="S817" t="s">
        <v>998</v>
      </c>
      <c r="T817" t="s">
        <v>999</v>
      </c>
      <c r="U817" t="s">
        <v>2179</v>
      </c>
      <c r="V817">
        <v>1</v>
      </c>
      <c r="W817" t="e">
        <f>VLOOKUP(U817,T1.Unique.Delivery!$AQ$2:$AW$2720,COLUMNS(T1.Unique.Delivery!$AQ$2701:$AW$2701),0)</f>
        <v>#N/A</v>
      </c>
    </row>
    <row r="818" spans="1:23" x14ac:dyDescent="0.3">
      <c r="A818" t="s">
        <v>1820</v>
      </c>
      <c r="B818" t="s">
        <v>1821</v>
      </c>
      <c r="C818" t="s">
        <v>1822</v>
      </c>
      <c r="D818" t="s">
        <v>84</v>
      </c>
      <c r="E818" t="s">
        <v>2166</v>
      </c>
      <c r="F818" t="s">
        <v>2167</v>
      </c>
      <c r="G818" t="s">
        <v>84</v>
      </c>
      <c r="H818" t="s">
        <v>1006</v>
      </c>
      <c r="I818" t="s">
        <v>54</v>
      </c>
      <c r="J818" t="s">
        <v>66</v>
      </c>
      <c r="K818" t="s">
        <v>1007</v>
      </c>
      <c r="L818">
        <v>100935231</v>
      </c>
      <c r="M818" t="s">
        <v>1840</v>
      </c>
      <c r="N818" t="s">
        <v>47</v>
      </c>
      <c r="O818" t="s">
        <v>47</v>
      </c>
      <c r="P818" s="1">
        <v>42377</v>
      </c>
      <c r="Q818" t="s">
        <v>997</v>
      </c>
      <c r="R818">
        <v>939</v>
      </c>
      <c r="S818" t="s">
        <v>998</v>
      </c>
      <c r="T818" t="s">
        <v>999</v>
      </c>
      <c r="U818" t="s">
        <v>2180</v>
      </c>
      <c r="V818">
        <v>1</v>
      </c>
      <c r="W818" t="e">
        <f>VLOOKUP(U818,T1.Unique.Delivery!$AQ$2:$AW$2720,COLUMNS(T1.Unique.Delivery!$AQ$2701:$AW$2701),0)</f>
        <v>#N/A</v>
      </c>
    </row>
    <row r="819" spans="1:23" x14ac:dyDescent="0.3">
      <c r="A819" t="s">
        <v>1820</v>
      </c>
      <c r="B819" t="s">
        <v>1821</v>
      </c>
      <c r="C819" t="s">
        <v>1822</v>
      </c>
      <c r="D819" t="s">
        <v>84</v>
      </c>
      <c r="E819" t="s">
        <v>2166</v>
      </c>
      <c r="F819" t="s">
        <v>2167</v>
      </c>
      <c r="G819" t="s">
        <v>84</v>
      </c>
      <c r="H819" t="s">
        <v>1006</v>
      </c>
      <c r="I819" t="s">
        <v>54</v>
      </c>
      <c r="J819" t="s">
        <v>66</v>
      </c>
      <c r="K819" t="s">
        <v>1007</v>
      </c>
      <c r="L819">
        <v>100964794</v>
      </c>
      <c r="M819" t="s">
        <v>1825</v>
      </c>
      <c r="N819" t="s">
        <v>47</v>
      </c>
      <c r="O819" t="s">
        <v>47</v>
      </c>
      <c r="P819" s="1">
        <v>42381</v>
      </c>
      <c r="Q819" t="s">
        <v>997</v>
      </c>
      <c r="R819">
        <v>576.55999999999995</v>
      </c>
      <c r="S819" t="s">
        <v>998</v>
      </c>
      <c r="T819" t="s">
        <v>999</v>
      </c>
      <c r="U819" t="s">
        <v>2181</v>
      </c>
      <c r="V819">
        <v>1</v>
      </c>
      <c r="W819" t="e">
        <f>VLOOKUP(U819,T1.Unique.Delivery!$AQ$2:$AW$2720,COLUMNS(T1.Unique.Delivery!$AQ$2701:$AW$2701),0)</f>
        <v>#N/A</v>
      </c>
    </row>
    <row r="820" spans="1:23" x14ac:dyDescent="0.3">
      <c r="A820" t="s">
        <v>1820</v>
      </c>
      <c r="B820" t="s">
        <v>1821</v>
      </c>
      <c r="C820" t="s">
        <v>1822</v>
      </c>
      <c r="D820" t="s">
        <v>84</v>
      </c>
      <c r="E820" t="s">
        <v>2166</v>
      </c>
      <c r="F820" t="s">
        <v>2167</v>
      </c>
      <c r="G820" t="s">
        <v>84</v>
      </c>
      <c r="H820" t="s">
        <v>1006</v>
      </c>
      <c r="I820" t="s">
        <v>54</v>
      </c>
      <c r="J820" t="s">
        <v>66</v>
      </c>
      <c r="K820" t="s">
        <v>1007</v>
      </c>
      <c r="L820">
        <v>101127468</v>
      </c>
      <c r="M820" t="s">
        <v>1830</v>
      </c>
      <c r="N820" t="s">
        <v>47</v>
      </c>
      <c r="O820" t="s">
        <v>47</v>
      </c>
      <c r="P820" s="1">
        <v>42738</v>
      </c>
      <c r="Q820" t="s">
        <v>997</v>
      </c>
      <c r="R820">
        <v>1106</v>
      </c>
      <c r="S820" t="s">
        <v>998</v>
      </c>
      <c r="T820" t="s">
        <v>999</v>
      </c>
      <c r="U820" t="s">
        <v>2182</v>
      </c>
      <c r="V820">
        <v>1</v>
      </c>
      <c r="W820" t="e">
        <f>VLOOKUP(U820,T1.Unique.Delivery!$AQ$2:$AW$2720,COLUMNS(T1.Unique.Delivery!$AQ$2701:$AW$2701),0)</f>
        <v>#N/A</v>
      </c>
    </row>
    <row r="821" spans="1:23" x14ac:dyDescent="0.3">
      <c r="A821" t="s">
        <v>1820</v>
      </c>
      <c r="B821" t="s">
        <v>1821</v>
      </c>
      <c r="C821" t="s">
        <v>1822</v>
      </c>
      <c r="D821" t="s">
        <v>84</v>
      </c>
      <c r="E821" t="s">
        <v>2166</v>
      </c>
      <c r="F821" t="s">
        <v>2167</v>
      </c>
      <c r="G821" t="s">
        <v>84</v>
      </c>
      <c r="H821" t="s">
        <v>1006</v>
      </c>
      <c r="I821" t="s">
        <v>54</v>
      </c>
      <c r="J821" t="s">
        <v>66</v>
      </c>
      <c r="K821" t="s">
        <v>1007</v>
      </c>
      <c r="L821">
        <v>101133767</v>
      </c>
      <c r="M821" t="s">
        <v>1832</v>
      </c>
      <c r="N821" t="s">
        <v>47</v>
      </c>
      <c r="O821" t="s">
        <v>47</v>
      </c>
      <c r="P821" t="s">
        <v>1833</v>
      </c>
      <c r="Q821" t="s">
        <v>997</v>
      </c>
      <c r="R821">
        <v>1075</v>
      </c>
      <c r="S821" t="s">
        <v>998</v>
      </c>
      <c r="T821" t="s">
        <v>999</v>
      </c>
      <c r="U821" t="s">
        <v>2183</v>
      </c>
      <c r="V821">
        <v>1</v>
      </c>
      <c r="W821" t="e">
        <f>VLOOKUP(U821,T1.Unique.Delivery!$AQ$2:$AW$2720,COLUMNS(T1.Unique.Delivery!$AQ$2701:$AW$2701),0)</f>
        <v>#N/A</v>
      </c>
    </row>
    <row r="822" spans="1:23" x14ac:dyDescent="0.3">
      <c r="A822" t="s">
        <v>1820</v>
      </c>
      <c r="B822" t="s">
        <v>1821</v>
      </c>
      <c r="C822" t="s">
        <v>1822</v>
      </c>
      <c r="D822" t="s">
        <v>84</v>
      </c>
      <c r="E822" t="s">
        <v>2166</v>
      </c>
      <c r="F822" t="s">
        <v>2167</v>
      </c>
      <c r="G822" t="s">
        <v>84</v>
      </c>
      <c r="H822" t="s">
        <v>1006</v>
      </c>
      <c r="I822" t="s">
        <v>54</v>
      </c>
      <c r="J822" t="s">
        <v>1827</v>
      </c>
      <c r="K822" t="s">
        <v>993</v>
      </c>
      <c r="L822">
        <v>100935231</v>
      </c>
      <c r="M822" t="s">
        <v>1840</v>
      </c>
      <c r="N822" t="s">
        <v>47</v>
      </c>
      <c r="O822" t="s">
        <v>47</v>
      </c>
      <c r="P822" s="1">
        <v>42377</v>
      </c>
      <c r="Q822" t="s">
        <v>997</v>
      </c>
      <c r="R822">
        <v>1112</v>
      </c>
      <c r="S822" t="s">
        <v>998</v>
      </c>
      <c r="T822" t="s">
        <v>999</v>
      </c>
      <c r="U822" t="s">
        <v>2184</v>
      </c>
      <c r="V822">
        <v>1</v>
      </c>
      <c r="W822" t="e">
        <f>VLOOKUP(U822,T1.Unique.Delivery!$AQ$2:$AW$2720,COLUMNS(T1.Unique.Delivery!$AQ$2701:$AW$2701),0)</f>
        <v>#N/A</v>
      </c>
    </row>
    <row r="823" spans="1:23" x14ac:dyDescent="0.3">
      <c r="A823" t="s">
        <v>1820</v>
      </c>
      <c r="B823" t="s">
        <v>1821</v>
      </c>
      <c r="C823" t="s">
        <v>1822</v>
      </c>
      <c r="D823" t="s">
        <v>84</v>
      </c>
      <c r="E823" t="s">
        <v>2166</v>
      </c>
      <c r="F823" t="s">
        <v>2167</v>
      </c>
      <c r="G823" t="s">
        <v>84</v>
      </c>
      <c r="H823" t="s">
        <v>1006</v>
      </c>
      <c r="I823" t="s">
        <v>54</v>
      </c>
      <c r="J823" t="s">
        <v>1827</v>
      </c>
      <c r="K823" t="s">
        <v>993</v>
      </c>
      <c r="L823">
        <v>100964793</v>
      </c>
      <c r="M823" t="s">
        <v>1880</v>
      </c>
      <c r="N823" t="s">
        <v>47</v>
      </c>
      <c r="O823" t="s">
        <v>47</v>
      </c>
      <c r="P823" s="1">
        <v>41651</v>
      </c>
      <c r="Q823" t="s">
        <v>997</v>
      </c>
      <c r="R823">
        <v>950</v>
      </c>
      <c r="S823" t="s">
        <v>998</v>
      </c>
      <c r="T823" t="s">
        <v>999</v>
      </c>
      <c r="U823" t="s">
        <v>2185</v>
      </c>
      <c r="V823">
        <v>1</v>
      </c>
      <c r="W823" t="e">
        <f>VLOOKUP(U823,T1.Unique.Delivery!$AQ$2:$AW$2720,COLUMNS(T1.Unique.Delivery!$AQ$2701:$AW$2701),0)</f>
        <v>#N/A</v>
      </c>
    </row>
    <row r="824" spans="1:23" x14ac:dyDescent="0.3">
      <c r="A824" t="s">
        <v>1820</v>
      </c>
      <c r="B824" t="s">
        <v>1821</v>
      </c>
      <c r="C824" t="s">
        <v>1822</v>
      </c>
      <c r="D824" t="s">
        <v>84</v>
      </c>
      <c r="E824" t="s">
        <v>2166</v>
      </c>
      <c r="F824" t="s">
        <v>2167</v>
      </c>
      <c r="G824" t="s">
        <v>84</v>
      </c>
      <c r="H824" t="s">
        <v>1006</v>
      </c>
      <c r="I824" t="s">
        <v>54</v>
      </c>
      <c r="J824" t="s">
        <v>1827</v>
      </c>
      <c r="K824" t="s">
        <v>993</v>
      </c>
      <c r="L824">
        <v>100964794</v>
      </c>
      <c r="M824" t="s">
        <v>1825</v>
      </c>
      <c r="N824" t="s">
        <v>47</v>
      </c>
      <c r="O824" t="s">
        <v>47</v>
      </c>
      <c r="P824" s="1">
        <v>42381</v>
      </c>
      <c r="Q824" t="s">
        <v>997</v>
      </c>
      <c r="R824">
        <v>813.33</v>
      </c>
      <c r="S824" t="s">
        <v>998</v>
      </c>
      <c r="T824" t="s">
        <v>999</v>
      </c>
      <c r="U824" t="s">
        <v>2186</v>
      </c>
      <c r="V824">
        <v>1</v>
      </c>
      <c r="W824" t="e">
        <f>VLOOKUP(U824,T1.Unique.Delivery!$AQ$2:$AW$2720,COLUMNS(T1.Unique.Delivery!$AQ$2701:$AW$2701),0)</f>
        <v>#N/A</v>
      </c>
    </row>
    <row r="825" spans="1:23" x14ac:dyDescent="0.3">
      <c r="A825" t="s">
        <v>1820</v>
      </c>
      <c r="B825" t="s">
        <v>1821</v>
      </c>
      <c r="C825" t="s">
        <v>1822</v>
      </c>
      <c r="D825" t="s">
        <v>84</v>
      </c>
      <c r="E825" t="s">
        <v>2166</v>
      </c>
      <c r="F825" t="s">
        <v>2167</v>
      </c>
      <c r="G825" t="s">
        <v>84</v>
      </c>
      <c r="H825" t="s">
        <v>1006</v>
      </c>
      <c r="I825" t="s">
        <v>54</v>
      </c>
      <c r="J825" t="s">
        <v>1827</v>
      </c>
      <c r="K825" t="s">
        <v>993</v>
      </c>
      <c r="L825">
        <v>101109046</v>
      </c>
      <c r="M825" t="s">
        <v>1883</v>
      </c>
      <c r="N825" t="s">
        <v>47</v>
      </c>
      <c r="O825" t="s">
        <v>47</v>
      </c>
      <c r="P825" s="1">
        <v>42736</v>
      </c>
      <c r="Q825" t="s">
        <v>997</v>
      </c>
      <c r="R825">
        <v>1200</v>
      </c>
      <c r="S825" t="s">
        <v>998</v>
      </c>
      <c r="T825" t="s">
        <v>999</v>
      </c>
      <c r="U825" t="s">
        <v>2187</v>
      </c>
      <c r="V825">
        <v>1</v>
      </c>
      <c r="W825" t="e">
        <f>VLOOKUP(U825,T1.Unique.Delivery!$AQ$2:$AW$2720,COLUMNS(T1.Unique.Delivery!$AQ$2701:$AW$2701),0)</f>
        <v>#N/A</v>
      </c>
    </row>
    <row r="826" spans="1:23" x14ac:dyDescent="0.3">
      <c r="A826" t="s">
        <v>1820</v>
      </c>
      <c r="B826" t="s">
        <v>1821</v>
      </c>
      <c r="C826" t="s">
        <v>1822</v>
      </c>
      <c r="D826" t="s">
        <v>84</v>
      </c>
      <c r="E826" t="s">
        <v>2166</v>
      </c>
      <c r="F826" t="s">
        <v>2167</v>
      </c>
      <c r="G826" t="s">
        <v>84</v>
      </c>
      <c r="H826" t="s">
        <v>1006</v>
      </c>
      <c r="I826" t="s">
        <v>54</v>
      </c>
      <c r="J826" t="s">
        <v>1827</v>
      </c>
      <c r="K826" t="s">
        <v>993</v>
      </c>
      <c r="L826">
        <v>101133767</v>
      </c>
      <c r="M826" t="s">
        <v>1832</v>
      </c>
      <c r="N826" t="s">
        <v>47</v>
      </c>
      <c r="O826" t="s">
        <v>47</v>
      </c>
      <c r="P826" t="s">
        <v>1833</v>
      </c>
      <c r="Q826" t="s">
        <v>997</v>
      </c>
      <c r="R826">
        <v>1280</v>
      </c>
      <c r="S826" t="s">
        <v>998</v>
      </c>
      <c r="T826" t="s">
        <v>999</v>
      </c>
      <c r="U826" t="s">
        <v>2188</v>
      </c>
      <c r="V826">
        <v>1</v>
      </c>
      <c r="W826" t="e">
        <f>VLOOKUP(U826,T1.Unique.Delivery!$AQ$2:$AW$2720,COLUMNS(T1.Unique.Delivery!$AQ$2701:$AW$2701),0)</f>
        <v>#N/A</v>
      </c>
    </row>
    <row r="827" spans="1:23" x14ac:dyDescent="0.3">
      <c r="A827" t="s">
        <v>1820</v>
      </c>
      <c r="B827" t="s">
        <v>1821</v>
      </c>
      <c r="C827" t="s">
        <v>1822</v>
      </c>
      <c r="D827" t="s">
        <v>84</v>
      </c>
      <c r="E827" t="s">
        <v>2166</v>
      </c>
      <c r="F827" t="s">
        <v>2167</v>
      </c>
      <c r="G827" t="s">
        <v>84</v>
      </c>
      <c r="H827" t="s">
        <v>1006</v>
      </c>
      <c r="I827" t="s">
        <v>54</v>
      </c>
      <c r="J827" t="s">
        <v>56</v>
      </c>
      <c r="K827" t="s">
        <v>993</v>
      </c>
      <c r="L827">
        <v>100297681</v>
      </c>
      <c r="M827" t="s">
        <v>1216</v>
      </c>
      <c r="N827" t="s">
        <v>47</v>
      </c>
      <c r="O827" t="s">
        <v>47</v>
      </c>
      <c r="P827" t="s">
        <v>1040</v>
      </c>
      <c r="Q827" t="s">
        <v>997</v>
      </c>
      <c r="R827">
        <v>1100</v>
      </c>
      <c r="S827" t="s">
        <v>998</v>
      </c>
      <c r="T827" t="s">
        <v>999</v>
      </c>
      <c r="U827" t="s">
        <v>2189</v>
      </c>
      <c r="V827">
        <v>1</v>
      </c>
      <c r="W827" t="e">
        <f>VLOOKUP(U827,T1.Unique.Delivery!$AQ$2:$AW$2720,COLUMNS(T1.Unique.Delivery!$AQ$2701:$AW$2701),0)</f>
        <v>#N/A</v>
      </c>
    </row>
    <row r="828" spans="1:23" x14ac:dyDescent="0.3">
      <c r="A828" t="s">
        <v>1820</v>
      </c>
      <c r="B828" t="s">
        <v>1821</v>
      </c>
      <c r="C828" t="s">
        <v>1822</v>
      </c>
      <c r="D828" t="s">
        <v>84</v>
      </c>
      <c r="E828" t="s">
        <v>2166</v>
      </c>
      <c r="F828" t="s">
        <v>2167</v>
      </c>
      <c r="G828" t="s">
        <v>84</v>
      </c>
      <c r="H828" t="s">
        <v>1006</v>
      </c>
      <c r="I828" t="s">
        <v>54</v>
      </c>
      <c r="J828" t="s">
        <v>56</v>
      </c>
      <c r="K828" t="s">
        <v>993</v>
      </c>
      <c r="L828">
        <v>100330347</v>
      </c>
      <c r="M828" t="s">
        <v>1389</v>
      </c>
      <c r="N828" t="s">
        <v>47</v>
      </c>
      <c r="O828" t="s">
        <v>47</v>
      </c>
      <c r="P828" t="s">
        <v>1040</v>
      </c>
      <c r="Q828" t="s">
        <v>997</v>
      </c>
      <c r="R828">
        <v>1500</v>
      </c>
      <c r="S828" t="s">
        <v>998</v>
      </c>
      <c r="T828" t="s">
        <v>999</v>
      </c>
      <c r="U828" t="s">
        <v>2190</v>
      </c>
      <c r="V828">
        <v>1</v>
      </c>
      <c r="W828" t="e">
        <f>VLOOKUP(U828,T1.Unique.Delivery!$AQ$2:$AW$2720,COLUMNS(T1.Unique.Delivery!$AQ$2701:$AW$2701),0)</f>
        <v>#N/A</v>
      </c>
    </row>
    <row r="829" spans="1:23" x14ac:dyDescent="0.3">
      <c r="A829" t="s">
        <v>1820</v>
      </c>
      <c r="B829" t="s">
        <v>1821</v>
      </c>
      <c r="C829" t="s">
        <v>1822</v>
      </c>
      <c r="D829" t="s">
        <v>84</v>
      </c>
      <c r="E829" t="s">
        <v>2166</v>
      </c>
      <c r="F829" t="s">
        <v>2167</v>
      </c>
      <c r="G829" t="s">
        <v>84</v>
      </c>
      <c r="H829" t="s">
        <v>1006</v>
      </c>
      <c r="I829" t="s">
        <v>54</v>
      </c>
      <c r="J829" t="s">
        <v>56</v>
      </c>
      <c r="K829" t="s">
        <v>993</v>
      </c>
      <c r="L829">
        <v>100873780</v>
      </c>
      <c r="M829" t="s">
        <v>1391</v>
      </c>
      <c r="N829" t="s">
        <v>47</v>
      </c>
      <c r="O829" t="s">
        <v>47</v>
      </c>
      <c r="P829" t="s">
        <v>1040</v>
      </c>
      <c r="Q829" t="s">
        <v>997</v>
      </c>
      <c r="R829">
        <v>180</v>
      </c>
      <c r="S829" t="s">
        <v>998</v>
      </c>
      <c r="T829" t="s">
        <v>999</v>
      </c>
      <c r="U829" t="s">
        <v>2191</v>
      </c>
      <c r="V829">
        <v>1</v>
      </c>
      <c r="W829" t="e">
        <f>VLOOKUP(U829,T1.Unique.Delivery!$AQ$2:$AW$2720,COLUMNS(T1.Unique.Delivery!$AQ$2701:$AW$2701),0)</f>
        <v>#N/A</v>
      </c>
    </row>
    <row r="830" spans="1:23" x14ac:dyDescent="0.3">
      <c r="A830" t="s">
        <v>1820</v>
      </c>
      <c r="B830" t="s">
        <v>1821</v>
      </c>
      <c r="C830" t="s">
        <v>1822</v>
      </c>
      <c r="D830" t="s">
        <v>84</v>
      </c>
      <c r="E830" t="s">
        <v>2166</v>
      </c>
      <c r="F830" t="s">
        <v>2167</v>
      </c>
      <c r="G830" t="s">
        <v>84</v>
      </c>
      <c r="H830" t="s">
        <v>1006</v>
      </c>
      <c r="I830" t="s">
        <v>54</v>
      </c>
      <c r="J830" t="s">
        <v>56</v>
      </c>
      <c r="K830" t="s">
        <v>993</v>
      </c>
      <c r="L830">
        <v>100894891</v>
      </c>
      <c r="M830" t="s">
        <v>1218</v>
      </c>
      <c r="N830" t="s">
        <v>47</v>
      </c>
      <c r="O830" t="s">
        <v>47</v>
      </c>
      <c r="P830" t="s">
        <v>1040</v>
      </c>
      <c r="Q830" t="s">
        <v>997</v>
      </c>
      <c r="R830">
        <v>0</v>
      </c>
      <c r="S830" t="s">
        <v>998</v>
      </c>
      <c r="T830" t="s">
        <v>999</v>
      </c>
      <c r="U830" t="s">
        <v>2192</v>
      </c>
      <c r="V830">
        <v>1</v>
      </c>
      <c r="W830" t="e">
        <f>VLOOKUP(U830,T1.Unique.Delivery!$AQ$2:$AW$2720,COLUMNS(T1.Unique.Delivery!$AQ$2701:$AW$2701),0)</f>
        <v>#N/A</v>
      </c>
    </row>
    <row r="831" spans="1:23" x14ac:dyDescent="0.3">
      <c r="A831" t="s">
        <v>1820</v>
      </c>
      <c r="B831" t="s">
        <v>1821</v>
      </c>
      <c r="C831" t="s">
        <v>1822</v>
      </c>
      <c r="D831" t="s">
        <v>84</v>
      </c>
      <c r="E831" t="s">
        <v>2166</v>
      </c>
      <c r="F831" t="s">
        <v>2167</v>
      </c>
      <c r="G831" t="s">
        <v>84</v>
      </c>
      <c r="H831" t="s">
        <v>1006</v>
      </c>
      <c r="I831" t="s">
        <v>54</v>
      </c>
      <c r="J831" t="s">
        <v>56</v>
      </c>
      <c r="K831" t="s">
        <v>993</v>
      </c>
      <c r="L831">
        <v>101015177</v>
      </c>
      <c r="M831" t="s">
        <v>1394</v>
      </c>
      <c r="N831" t="s">
        <v>47</v>
      </c>
      <c r="O831" t="s">
        <v>47</v>
      </c>
      <c r="P831" t="s">
        <v>1040</v>
      </c>
      <c r="Q831" t="s">
        <v>997</v>
      </c>
      <c r="R831">
        <v>800</v>
      </c>
      <c r="S831" t="s">
        <v>998</v>
      </c>
      <c r="T831" t="s">
        <v>999</v>
      </c>
      <c r="U831" t="s">
        <v>2193</v>
      </c>
      <c r="V831">
        <v>1</v>
      </c>
      <c r="W831" t="e">
        <f>VLOOKUP(U831,T1.Unique.Delivery!$AQ$2:$AW$2720,COLUMNS(T1.Unique.Delivery!$AQ$2701:$AW$2701),0)</f>
        <v>#N/A</v>
      </c>
    </row>
    <row r="832" spans="1:23" x14ac:dyDescent="0.3">
      <c r="A832" t="s">
        <v>1820</v>
      </c>
      <c r="B832" t="s">
        <v>1821</v>
      </c>
      <c r="C832" t="s">
        <v>1822</v>
      </c>
      <c r="D832" t="s">
        <v>84</v>
      </c>
      <c r="E832" t="s">
        <v>2166</v>
      </c>
      <c r="F832" t="s">
        <v>2167</v>
      </c>
      <c r="G832" t="s">
        <v>84</v>
      </c>
      <c r="H832" t="s">
        <v>1006</v>
      </c>
      <c r="I832" t="s">
        <v>54</v>
      </c>
      <c r="J832" t="s">
        <v>56</v>
      </c>
      <c r="K832" t="s">
        <v>993</v>
      </c>
      <c r="L832">
        <v>101109046</v>
      </c>
      <c r="M832" t="s">
        <v>1883</v>
      </c>
      <c r="N832" t="s">
        <v>47</v>
      </c>
      <c r="O832" t="s">
        <v>47</v>
      </c>
      <c r="P832" s="1">
        <v>42736</v>
      </c>
      <c r="Q832" t="s">
        <v>997</v>
      </c>
      <c r="R832">
        <v>1200</v>
      </c>
      <c r="S832" t="s">
        <v>998</v>
      </c>
      <c r="T832" t="s">
        <v>999</v>
      </c>
      <c r="U832" t="s">
        <v>2194</v>
      </c>
      <c r="V832">
        <v>1</v>
      </c>
      <c r="W832" t="e">
        <f>VLOOKUP(U832,T1.Unique.Delivery!$AQ$2:$AW$2720,COLUMNS(T1.Unique.Delivery!$AQ$2701:$AW$2701),0)</f>
        <v>#N/A</v>
      </c>
    </row>
    <row r="833" spans="1:23" x14ac:dyDescent="0.3">
      <c r="A833" t="s">
        <v>1820</v>
      </c>
      <c r="B833" t="s">
        <v>1821</v>
      </c>
      <c r="C833" t="s">
        <v>1822</v>
      </c>
      <c r="D833" t="s">
        <v>84</v>
      </c>
      <c r="E833" t="s">
        <v>2166</v>
      </c>
      <c r="F833" t="s">
        <v>2167</v>
      </c>
      <c r="G833" t="s">
        <v>84</v>
      </c>
      <c r="H833" t="s">
        <v>1006</v>
      </c>
      <c r="I833" t="s">
        <v>54</v>
      </c>
      <c r="J833" t="s">
        <v>56</v>
      </c>
      <c r="K833" t="s">
        <v>993</v>
      </c>
      <c r="L833">
        <v>101116373</v>
      </c>
      <c r="M833" t="s">
        <v>2172</v>
      </c>
      <c r="N833" t="s">
        <v>47</v>
      </c>
      <c r="O833" t="s">
        <v>47</v>
      </c>
      <c r="P833" t="s">
        <v>1040</v>
      </c>
      <c r="Q833" t="s">
        <v>997</v>
      </c>
      <c r="R833">
        <v>1700</v>
      </c>
      <c r="S833" t="s">
        <v>998</v>
      </c>
      <c r="T833" t="s">
        <v>999</v>
      </c>
      <c r="U833" t="s">
        <v>2195</v>
      </c>
      <c r="V833">
        <v>1</v>
      </c>
      <c r="W833" t="e">
        <f>VLOOKUP(U833,T1.Unique.Delivery!$AQ$2:$AW$2720,COLUMNS(T1.Unique.Delivery!$AQ$2701:$AW$2701),0)</f>
        <v>#N/A</v>
      </c>
    </row>
    <row r="834" spans="1:23" x14ac:dyDescent="0.3">
      <c r="A834" t="s">
        <v>1820</v>
      </c>
      <c r="B834" t="s">
        <v>1821</v>
      </c>
      <c r="C834" t="s">
        <v>1822</v>
      </c>
      <c r="D834" t="s">
        <v>84</v>
      </c>
      <c r="E834" t="s">
        <v>2166</v>
      </c>
      <c r="F834" t="s">
        <v>2167</v>
      </c>
      <c r="G834" t="s">
        <v>84</v>
      </c>
      <c r="H834" t="s">
        <v>1006</v>
      </c>
      <c r="I834" t="s">
        <v>54</v>
      </c>
      <c r="J834" t="s">
        <v>56</v>
      </c>
      <c r="K834" t="s">
        <v>993</v>
      </c>
      <c r="L834">
        <v>101133767</v>
      </c>
      <c r="M834" t="s">
        <v>1832</v>
      </c>
      <c r="N834" t="s">
        <v>47</v>
      </c>
      <c r="O834" t="s">
        <v>47</v>
      </c>
      <c r="P834" t="s">
        <v>1833</v>
      </c>
      <c r="Q834" t="s">
        <v>997</v>
      </c>
      <c r="R834">
        <v>1280</v>
      </c>
      <c r="S834" t="s">
        <v>998</v>
      </c>
      <c r="T834" t="s">
        <v>999</v>
      </c>
      <c r="U834" t="s">
        <v>2196</v>
      </c>
      <c r="V834">
        <v>1</v>
      </c>
      <c r="W834" t="e">
        <f>VLOOKUP(U834,T1.Unique.Delivery!$AQ$2:$AW$2720,COLUMNS(T1.Unique.Delivery!$AQ$2701:$AW$2701),0)</f>
        <v>#N/A</v>
      </c>
    </row>
    <row r="835" spans="1:23" x14ac:dyDescent="0.3">
      <c r="A835" t="s">
        <v>1820</v>
      </c>
      <c r="B835" t="s">
        <v>1821</v>
      </c>
      <c r="C835" t="s">
        <v>1822</v>
      </c>
      <c r="D835" t="s">
        <v>84</v>
      </c>
      <c r="E835" t="s">
        <v>2166</v>
      </c>
      <c r="F835" t="s">
        <v>2167</v>
      </c>
      <c r="G835" t="s">
        <v>84</v>
      </c>
      <c r="H835" t="s">
        <v>1006</v>
      </c>
      <c r="I835" t="s">
        <v>54</v>
      </c>
      <c r="J835" t="s">
        <v>129</v>
      </c>
      <c r="K835" t="s">
        <v>1012</v>
      </c>
      <c r="L835">
        <v>100935231</v>
      </c>
      <c r="M835" t="s">
        <v>1840</v>
      </c>
      <c r="N835" t="s">
        <v>47</v>
      </c>
      <c r="O835" t="s">
        <v>47</v>
      </c>
      <c r="P835" s="1">
        <v>42377</v>
      </c>
      <c r="Q835" t="s">
        <v>997</v>
      </c>
      <c r="R835">
        <v>710</v>
      </c>
      <c r="S835" t="s">
        <v>998</v>
      </c>
      <c r="T835" t="s">
        <v>999</v>
      </c>
      <c r="U835" t="s">
        <v>2197</v>
      </c>
      <c r="V835">
        <v>1</v>
      </c>
      <c r="W835" t="e">
        <f>VLOOKUP(U835,T1.Unique.Delivery!$AQ$2:$AW$2720,COLUMNS(T1.Unique.Delivery!$AQ$2701:$AW$2701),0)</f>
        <v>#N/A</v>
      </c>
    </row>
    <row r="836" spans="1:23" x14ac:dyDescent="0.3">
      <c r="A836" t="s">
        <v>1820</v>
      </c>
      <c r="B836" t="s">
        <v>1821</v>
      </c>
      <c r="C836" t="s">
        <v>1822</v>
      </c>
      <c r="D836" t="s">
        <v>84</v>
      </c>
      <c r="E836" t="s">
        <v>2166</v>
      </c>
      <c r="F836" t="s">
        <v>2167</v>
      </c>
      <c r="G836" t="s">
        <v>84</v>
      </c>
      <c r="H836" t="s">
        <v>1006</v>
      </c>
      <c r="I836" t="s">
        <v>54</v>
      </c>
      <c r="J836" t="s">
        <v>129</v>
      </c>
      <c r="K836" t="s">
        <v>1012</v>
      </c>
      <c r="L836">
        <v>100964794</v>
      </c>
      <c r="M836" t="s">
        <v>1825</v>
      </c>
      <c r="N836" t="s">
        <v>47</v>
      </c>
      <c r="O836" t="s">
        <v>47</v>
      </c>
      <c r="P836" s="1">
        <v>42381</v>
      </c>
      <c r="Q836" t="s">
        <v>997</v>
      </c>
      <c r="R836">
        <v>500.39</v>
      </c>
      <c r="S836" t="s">
        <v>998</v>
      </c>
      <c r="T836" t="s">
        <v>999</v>
      </c>
      <c r="U836" t="s">
        <v>2198</v>
      </c>
      <c r="V836">
        <v>1</v>
      </c>
      <c r="W836" t="e">
        <f>VLOOKUP(U836,T1.Unique.Delivery!$AQ$2:$AW$2720,COLUMNS(T1.Unique.Delivery!$AQ$2701:$AW$2701),0)</f>
        <v>#N/A</v>
      </c>
    </row>
    <row r="837" spans="1:23" x14ac:dyDescent="0.3">
      <c r="A837" t="s">
        <v>1820</v>
      </c>
      <c r="B837" t="s">
        <v>1821</v>
      </c>
      <c r="C837" t="s">
        <v>1822</v>
      </c>
      <c r="D837" t="s">
        <v>84</v>
      </c>
      <c r="E837" t="s">
        <v>2166</v>
      </c>
      <c r="F837" t="s">
        <v>2167</v>
      </c>
      <c r="G837" t="s">
        <v>84</v>
      </c>
      <c r="H837" t="s">
        <v>1006</v>
      </c>
      <c r="I837" t="s">
        <v>54</v>
      </c>
      <c r="J837" t="s">
        <v>129</v>
      </c>
      <c r="K837" t="s">
        <v>1012</v>
      </c>
      <c r="L837">
        <v>101127468</v>
      </c>
      <c r="M837" t="s">
        <v>1830</v>
      </c>
      <c r="N837" t="s">
        <v>47</v>
      </c>
      <c r="O837" t="s">
        <v>47</v>
      </c>
      <c r="P837" s="1">
        <v>42738</v>
      </c>
      <c r="Q837" t="s">
        <v>997</v>
      </c>
      <c r="R837">
        <v>571.42999999999995</v>
      </c>
      <c r="S837" t="s">
        <v>998</v>
      </c>
      <c r="T837" t="s">
        <v>999</v>
      </c>
      <c r="U837" t="s">
        <v>2199</v>
      </c>
      <c r="V837">
        <v>1</v>
      </c>
      <c r="W837" t="e">
        <f>VLOOKUP(U837,T1.Unique.Delivery!$AQ$2:$AW$2720,COLUMNS(T1.Unique.Delivery!$AQ$2701:$AW$2701),0)</f>
        <v>#N/A</v>
      </c>
    </row>
    <row r="838" spans="1:23" x14ac:dyDescent="0.3">
      <c r="A838" t="s">
        <v>1820</v>
      </c>
      <c r="B838" t="s">
        <v>1821</v>
      </c>
      <c r="C838" t="s">
        <v>1822</v>
      </c>
      <c r="D838" t="s">
        <v>84</v>
      </c>
      <c r="E838" t="s">
        <v>2166</v>
      </c>
      <c r="F838" t="s">
        <v>2167</v>
      </c>
      <c r="G838" t="s">
        <v>84</v>
      </c>
      <c r="H838" t="s">
        <v>1006</v>
      </c>
      <c r="I838" t="s">
        <v>54</v>
      </c>
      <c r="J838" t="s">
        <v>129</v>
      </c>
      <c r="K838" t="s">
        <v>1012</v>
      </c>
      <c r="L838">
        <v>101133767</v>
      </c>
      <c r="M838" t="s">
        <v>1832</v>
      </c>
      <c r="N838" t="s">
        <v>47</v>
      </c>
      <c r="O838" t="s">
        <v>47</v>
      </c>
      <c r="P838" t="s">
        <v>1833</v>
      </c>
      <c r="Q838" t="s">
        <v>997</v>
      </c>
      <c r="R838">
        <v>785</v>
      </c>
      <c r="S838" t="s">
        <v>998</v>
      </c>
      <c r="T838" t="s">
        <v>999</v>
      </c>
      <c r="U838" t="s">
        <v>2200</v>
      </c>
      <c r="V838">
        <v>1</v>
      </c>
      <c r="W838" t="e">
        <f>VLOOKUP(U838,T1.Unique.Delivery!$AQ$2:$AW$2720,COLUMNS(T1.Unique.Delivery!$AQ$2701:$AW$2701),0)</f>
        <v>#N/A</v>
      </c>
    </row>
    <row r="839" spans="1:23" x14ac:dyDescent="0.3">
      <c r="A839" t="s">
        <v>1820</v>
      </c>
      <c r="B839" t="s">
        <v>1821</v>
      </c>
      <c r="C839" t="s">
        <v>1822</v>
      </c>
      <c r="D839" t="s">
        <v>84</v>
      </c>
      <c r="E839" t="s">
        <v>2166</v>
      </c>
      <c r="F839" t="s">
        <v>2167</v>
      </c>
      <c r="G839" t="s">
        <v>84</v>
      </c>
      <c r="H839" t="s">
        <v>1006</v>
      </c>
      <c r="I839" t="s">
        <v>54</v>
      </c>
      <c r="J839" t="s">
        <v>80</v>
      </c>
      <c r="K839" t="s">
        <v>1014</v>
      </c>
      <c r="L839">
        <v>100935231</v>
      </c>
      <c r="M839" t="s">
        <v>1840</v>
      </c>
      <c r="N839" t="s">
        <v>47</v>
      </c>
      <c r="O839" t="s">
        <v>47</v>
      </c>
      <c r="P839" s="1">
        <v>42377</v>
      </c>
      <c r="Q839" t="s">
        <v>997</v>
      </c>
      <c r="R839">
        <v>850</v>
      </c>
      <c r="S839" t="s">
        <v>998</v>
      </c>
      <c r="T839" t="s">
        <v>999</v>
      </c>
      <c r="U839" t="s">
        <v>2201</v>
      </c>
      <c r="V839">
        <v>1</v>
      </c>
      <c r="W839" t="e">
        <f>VLOOKUP(U839,T1.Unique.Delivery!$AQ$2:$AW$2720,COLUMNS(T1.Unique.Delivery!$AQ$2701:$AW$2701),0)</f>
        <v>#N/A</v>
      </c>
    </row>
    <row r="840" spans="1:23" x14ac:dyDescent="0.3">
      <c r="A840" t="s">
        <v>1820</v>
      </c>
      <c r="B840" t="s">
        <v>1821</v>
      </c>
      <c r="C840" t="s">
        <v>1822</v>
      </c>
      <c r="D840" t="s">
        <v>84</v>
      </c>
      <c r="E840" t="s">
        <v>2166</v>
      </c>
      <c r="F840" t="s">
        <v>2167</v>
      </c>
      <c r="G840" t="s">
        <v>84</v>
      </c>
      <c r="H840" t="s">
        <v>1006</v>
      </c>
      <c r="I840" t="s">
        <v>54</v>
      </c>
      <c r="J840" t="s">
        <v>80</v>
      </c>
      <c r="K840" t="s">
        <v>1014</v>
      </c>
      <c r="L840">
        <v>100964794</v>
      </c>
      <c r="M840" t="s">
        <v>1825</v>
      </c>
      <c r="N840" t="s">
        <v>47</v>
      </c>
      <c r="O840" t="s">
        <v>47</v>
      </c>
      <c r="P840" s="1">
        <v>42381</v>
      </c>
      <c r="Q840" t="s">
        <v>997</v>
      </c>
      <c r="R840">
        <v>552.25</v>
      </c>
      <c r="S840" t="s">
        <v>998</v>
      </c>
      <c r="T840" t="s">
        <v>999</v>
      </c>
      <c r="U840" t="s">
        <v>2202</v>
      </c>
      <c r="V840">
        <v>1</v>
      </c>
      <c r="W840" t="e">
        <f>VLOOKUP(U840,T1.Unique.Delivery!$AQ$2:$AW$2720,COLUMNS(T1.Unique.Delivery!$AQ$2701:$AW$2701),0)</f>
        <v>#N/A</v>
      </c>
    </row>
    <row r="841" spans="1:23" x14ac:dyDescent="0.3">
      <c r="A841" t="s">
        <v>1820</v>
      </c>
      <c r="B841" t="s">
        <v>1821</v>
      </c>
      <c r="C841" t="s">
        <v>1822</v>
      </c>
      <c r="D841" t="s">
        <v>84</v>
      </c>
      <c r="E841" t="s">
        <v>2166</v>
      </c>
      <c r="F841" t="s">
        <v>2167</v>
      </c>
      <c r="G841" t="s">
        <v>84</v>
      </c>
      <c r="H841" t="s">
        <v>1006</v>
      </c>
      <c r="I841" t="s">
        <v>54</v>
      </c>
      <c r="J841" t="s">
        <v>80</v>
      </c>
      <c r="K841" t="s">
        <v>1014</v>
      </c>
      <c r="L841">
        <v>101127468</v>
      </c>
      <c r="M841" t="s">
        <v>1830</v>
      </c>
      <c r="N841" t="s">
        <v>47</v>
      </c>
      <c r="O841" t="s">
        <v>47</v>
      </c>
      <c r="P841" s="1">
        <v>42738</v>
      </c>
      <c r="Q841" t="s">
        <v>997</v>
      </c>
      <c r="R841">
        <v>642.86</v>
      </c>
      <c r="S841" t="s">
        <v>998</v>
      </c>
      <c r="T841" t="s">
        <v>999</v>
      </c>
      <c r="U841" t="s">
        <v>2203</v>
      </c>
      <c r="V841">
        <v>1</v>
      </c>
      <c r="W841" t="e">
        <f>VLOOKUP(U841,T1.Unique.Delivery!$AQ$2:$AW$2720,COLUMNS(T1.Unique.Delivery!$AQ$2701:$AW$2701),0)</f>
        <v>#N/A</v>
      </c>
    </row>
    <row r="842" spans="1:23" x14ac:dyDescent="0.3">
      <c r="A842" t="s">
        <v>1820</v>
      </c>
      <c r="B842" t="s">
        <v>1821</v>
      </c>
      <c r="C842" t="s">
        <v>1822</v>
      </c>
      <c r="D842" t="s">
        <v>84</v>
      </c>
      <c r="E842" t="s">
        <v>2166</v>
      </c>
      <c r="F842" t="s">
        <v>2167</v>
      </c>
      <c r="G842" t="s">
        <v>84</v>
      </c>
      <c r="H842" t="s">
        <v>1006</v>
      </c>
      <c r="I842" t="s">
        <v>54</v>
      </c>
      <c r="J842" t="s">
        <v>80</v>
      </c>
      <c r="K842" t="s">
        <v>1014</v>
      </c>
      <c r="L842">
        <v>101133767</v>
      </c>
      <c r="M842" t="s">
        <v>1832</v>
      </c>
      <c r="N842" t="s">
        <v>47</v>
      </c>
      <c r="O842" t="s">
        <v>47</v>
      </c>
      <c r="P842" t="s">
        <v>1833</v>
      </c>
      <c r="Q842" t="s">
        <v>997</v>
      </c>
      <c r="R842">
        <v>900</v>
      </c>
      <c r="S842" t="s">
        <v>998</v>
      </c>
      <c r="T842" t="s">
        <v>999</v>
      </c>
      <c r="U842" t="s">
        <v>2204</v>
      </c>
      <c r="V842">
        <v>1</v>
      </c>
      <c r="W842" t="e">
        <f>VLOOKUP(U842,T1.Unique.Delivery!$AQ$2:$AW$2720,COLUMNS(T1.Unique.Delivery!$AQ$2701:$AW$2701),0)</f>
        <v>#N/A</v>
      </c>
    </row>
    <row r="843" spans="1:23" x14ac:dyDescent="0.3">
      <c r="A843" t="s">
        <v>1820</v>
      </c>
      <c r="B843" t="s">
        <v>1821</v>
      </c>
      <c r="C843" t="s">
        <v>1822</v>
      </c>
      <c r="D843" t="s">
        <v>84</v>
      </c>
      <c r="E843" t="s">
        <v>2166</v>
      </c>
      <c r="F843" t="s">
        <v>2167</v>
      </c>
      <c r="G843" t="s">
        <v>84</v>
      </c>
      <c r="H843" t="s">
        <v>1006</v>
      </c>
      <c r="I843" t="s">
        <v>54</v>
      </c>
      <c r="J843" t="s">
        <v>1002</v>
      </c>
      <c r="K843" t="s">
        <v>993</v>
      </c>
      <c r="L843">
        <v>100297681</v>
      </c>
      <c r="M843" t="s">
        <v>1216</v>
      </c>
      <c r="N843" t="s">
        <v>47</v>
      </c>
      <c r="O843" t="s">
        <v>47</v>
      </c>
      <c r="P843" t="s">
        <v>1040</v>
      </c>
      <c r="Q843" t="s">
        <v>997</v>
      </c>
      <c r="R843">
        <v>1200</v>
      </c>
      <c r="S843" t="s">
        <v>998</v>
      </c>
      <c r="T843" t="s">
        <v>999</v>
      </c>
      <c r="U843" t="s">
        <v>2205</v>
      </c>
      <c r="V843">
        <v>1</v>
      </c>
      <c r="W843" t="e">
        <f>VLOOKUP(U843,T1.Unique.Delivery!$AQ$2:$AW$2720,COLUMNS(T1.Unique.Delivery!$AQ$2701:$AW$2701),0)</f>
        <v>#N/A</v>
      </c>
    </row>
    <row r="844" spans="1:23" x14ac:dyDescent="0.3">
      <c r="A844" t="s">
        <v>1820</v>
      </c>
      <c r="B844" t="s">
        <v>1821</v>
      </c>
      <c r="C844" t="s">
        <v>1822</v>
      </c>
      <c r="D844" t="s">
        <v>84</v>
      </c>
      <c r="E844" t="s">
        <v>2166</v>
      </c>
      <c r="F844" t="s">
        <v>2167</v>
      </c>
      <c r="G844" t="s">
        <v>84</v>
      </c>
      <c r="H844" t="s">
        <v>1006</v>
      </c>
      <c r="I844" t="s">
        <v>54</v>
      </c>
      <c r="J844" t="s">
        <v>1002</v>
      </c>
      <c r="K844" t="s">
        <v>993</v>
      </c>
      <c r="L844">
        <v>100330347</v>
      </c>
      <c r="M844" t="s">
        <v>1389</v>
      </c>
      <c r="N844" t="s">
        <v>47</v>
      </c>
      <c r="O844" t="s">
        <v>47</v>
      </c>
      <c r="P844" t="s">
        <v>1040</v>
      </c>
      <c r="Q844" t="s">
        <v>997</v>
      </c>
      <c r="R844">
        <v>1500</v>
      </c>
      <c r="S844" t="s">
        <v>998</v>
      </c>
      <c r="T844" t="s">
        <v>999</v>
      </c>
      <c r="U844" t="s">
        <v>2206</v>
      </c>
      <c r="V844">
        <v>1</v>
      </c>
      <c r="W844" t="e">
        <f>VLOOKUP(U844,T1.Unique.Delivery!$AQ$2:$AW$2720,COLUMNS(T1.Unique.Delivery!$AQ$2701:$AW$2701),0)</f>
        <v>#N/A</v>
      </c>
    </row>
    <row r="845" spans="1:23" x14ac:dyDescent="0.3">
      <c r="A845" t="s">
        <v>1820</v>
      </c>
      <c r="B845" t="s">
        <v>1821</v>
      </c>
      <c r="C845" t="s">
        <v>1822</v>
      </c>
      <c r="D845" t="s">
        <v>84</v>
      </c>
      <c r="E845" t="s">
        <v>2166</v>
      </c>
      <c r="F845" t="s">
        <v>2167</v>
      </c>
      <c r="G845" t="s">
        <v>84</v>
      </c>
      <c r="H845" t="s">
        <v>1006</v>
      </c>
      <c r="I845" t="s">
        <v>54</v>
      </c>
      <c r="J845" t="s">
        <v>1002</v>
      </c>
      <c r="K845" t="s">
        <v>993</v>
      </c>
      <c r="L845">
        <v>100873780</v>
      </c>
      <c r="M845" t="s">
        <v>1391</v>
      </c>
      <c r="N845" t="s">
        <v>47</v>
      </c>
      <c r="O845" t="s">
        <v>47</v>
      </c>
      <c r="P845" t="s">
        <v>1040</v>
      </c>
      <c r="Q845" t="s">
        <v>997</v>
      </c>
      <c r="R845">
        <v>180</v>
      </c>
      <c r="S845" t="s">
        <v>998</v>
      </c>
      <c r="T845" t="s">
        <v>999</v>
      </c>
      <c r="U845" t="s">
        <v>2207</v>
      </c>
      <c r="V845">
        <v>1</v>
      </c>
      <c r="W845" t="e">
        <f>VLOOKUP(U845,T1.Unique.Delivery!$AQ$2:$AW$2720,COLUMNS(T1.Unique.Delivery!$AQ$2701:$AW$2701),0)</f>
        <v>#N/A</v>
      </c>
    </row>
    <row r="846" spans="1:23" x14ac:dyDescent="0.3">
      <c r="A846" t="s">
        <v>1820</v>
      </c>
      <c r="B846" t="s">
        <v>1821</v>
      </c>
      <c r="C846" t="s">
        <v>1822</v>
      </c>
      <c r="D846" t="s">
        <v>84</v>
      </c>
      <c r="E846" t="s">
        <v>2166</v>
      </c>
      <c r="F846" t="s">
        <v>2167</v>
      </c>
      <c r="G846" t="s">
        <v>84</v>
      </c>
      <c r="H846" t="s">
        <v>1006</v>
      </c>
      <c r="I846" t="s">
        <v>54</v>
      </c>
      <c r="J846" t="s">
        <v>1002</v>
      </c>
      <c r="K846" t="s">
        <v>993</v>
      </c>
      <c r="L846">
        <v>101015177</v>
      </c>
      <c r="M846" t="s">
        <v>1394</v>
      </c>
      <c r="N846" t="s">
        <v>47</v>
      </c>
      <c r="O846" t="s">
        <v>47</v>
      </c>
      <c r="P846" t="s">
        <v>1040</v>
      </c>
      <c r="Q846" t="s">
        <v>997</v>
      </c>
      <c r="R846">
        <v>800</v>
      </c>
      <c r="S846" t="s">
        <v>998</v>
      </c>
      <c r="T846" t="s">
        <v>999</v>
      </c>
      <c r="U846" t="s">
        <v>2208</v>
      </c>
      <c r="V846">
        <v>1</v>
      </c>
      <c r="W846" t="e">
        <f>VLOOKUP(U846,T1.Unique.Delivery!$AQ$2:$AW$2720,COLUMNS(T1.Unique.Delivery!$AQ$2701:$AW$2701),0)</f>
        <v>#N/A</v>
      </c>
    </row>
    <row r="847" spans="1:23" x14ac:dyDescent="0.3">
      <c r="A847" t="s">
        <v>1820</v>
      </c>
      <c r="B847" t="s">
        <v>1821</v>
      </c>
      <c r="C847" t="s">
        <v>1822</v>
      </c>
      <c r="D847" t="s">
        <v>84</v>
      </c>
      <c r="E847" t="s">
        <v>2166</v>
      </c>
      <c r="F847" t="s">
        <v>2167</v>
      </c>
      <c r="G847" t="s">
        <v>84</v>
      </c>
      <c r="H847" t="s">
        <v>1006</v>
      </c>
      <c r="I847" t="s">
        <v>54</v>
      </c>
      <c r="J847" t="s">
        <v>1002</v>
      </c>
      <c r="K847" t="s">
        <v>993</v>
      </c>
      <c r="L847">
        <v>101109046</v>
      </c>
      <c r="M847" t="s">
        <v>1883</v>
      </c>
      <c r="N847" t="s">
        <v>47</v>
      </c>
      <c r="O847" t="s">
        <v>47</v>
      </c>
      <c r="P847" s="1">
        <v>42736</v>
      </c>
      <c r="Q847" t="s">
        <v>997</v>
      </c>
      <c r="R847">
        <v>1200</v>
      </c>
      <c r="S847" t="s">
        <v>998</v>
      </c>
      <c r="T847" t="s">
        <v>999</v>
      </c>
      <c r="U847" t="s">
        <v>2209</v>
      </c>
      <c r="V847">
        <v>1</v>
      </c>
      <c r="W847" t="e">
        <f>VLOOKUP(U847,T1.Unique.Delivery!$AQ$2:$AW$2720,COLUMNS(T1.Unique.Delivery!$AQ$2701:$AW$2701),0)</f>
        <v>#N/A</v>
      </c>
    </row>
    <row r="848" spans="1:23" x14ac:dyDescent="0.3">
      <c r="A848" t="s">
        <v>1820</v>
      </c>
      <c r="B848" t="s">
        <v>1821</v>
      </c>
      <c r="C848" t="s">
        <v>1822</v>
      </c>
      <c r="D848" t="s">
        <v>84</v>
      </c>
      <c r="E848" t="s">
        <v>2166</v>
      </c>
      <c r="F848" t="s">
        <v>2167</v>
      </c>
      <c r="G848" t="s">
        <v>84</v>
      </c>
      <c r="H848" t="s">
        <v>1006</v>
      </c>
      <c r="I848" t="s">
        <v>54</v>
      </c>
      <c r="J848" t="s">
        <v>1002</v>
      </c>
      <c r="K848" t="s">
        <v>993</v>
      </c>
      <c r="L848">
        <v>101116373</v>
      </c>
      <c r="M848" t="s">
        <v>2172</v>
      </c>
      <c r="N848" t="s">
        <v>47</v>
      </c>
      <c r="O848" t="s">
        <v>47</v>
      </c>
      <c r="P848" t="s">
        <v>1040</v>
      </c>
      <c r="Q848" t="s">
        <v>997</v>
      </c>
      <c r="R848">
        <v>1700</v>
      </c>
      <c r="S848" t="s">
        <v>998</v>
      </c>
      <c r="T848" t="s">
        <v>999</v>
      </c>
      <c r="U848" t="s">
        <v>2210</v>
      </c>
      <c r="V848">
        <v>1</v>
      </c>
      <c r="W848" t="e">
        <f>VLOOKUP(U848,T1.Unique.Delivery!$AQ$2:$AW$2720,COLUMNS(T1.Unique.Delivery!$AQ$2701:$AW$2701),0)</f>
        <v>#N/A</v>
      </c>
    </row>
    <row r="849" spans="1:23" x14ac:dyDescent="0.3">
      <c r="A849" t="s">
        <v>1820</v>
      </c>
      <c r="B849" t="s">
        <v>1821</v>
      </c>
      <c r="C849" t="s">
        <v>1822</v>
      </c>
      <c r="D849" t="s">
        <v>84</v>
      </c>
      <c r="E849" t="s">
        <v>2211</v>
      </c>
      <c r="F849" t="s">
        <v>2212</v>
      </c>
      <c r="G849" t="s">
        <v>107</v>
      </c>
      <c r="H849" t="s">
        <v>1006</v>
      </c>
      <c r="I849" t="s">
        <v>54</v>
      </c>
      <c r="J849" t="s">
        <v>66</v>
      </c>
      <c r="K849" t="s">
        <v>1007</v>
      </c>
      <c r="L849">
        <v>100935231</v>
      </c>
      <c r="M849" t="s">
        <v>1840</v>
      </c>
      <c r="N849" t="s">
        <v>47</v>
      </c>
      <c r="O849" t="s">
        <v>47</v>
      </c>
      <c r="P849" s="1">
        <v>42377</v>
      </c>
      <c r="Q849" t="s">
        <v>997</v>
      </c>
      <c r="R849">
        <v>2160.5700000000002</v>
      </c>
      <c r="S849" t="s">
        <v>998</v>
      </c>
      <c r="T849" t="s">
        <v>999</v>
      </c>
      <c r="U849" t="s">
        <v>2213</v>
      </c>
      <c r="V849">
        <v>1</v>
      </c>
      <c r="W849" t="e">
        <f>VLOOKUP(U849,T1.Unique.Delivery!$AQ$2:$AW$2720,COLUMNS(T1.Unique.Delivery!$AQ$2701:$AW$2701),0)</f>
        <v>#N/A</v>
      </c>
    </row>
    <row r="850" spans="1:23" x14ac:dyDescent="0.3">
      <c r="A850" t="s">
        <v>1820</v>
      </c>
      <c r="B850" t="s">
        <v>1821</v>
      </c>
      <c r="C850" t="s">
        <v>1822</v>
      </c>
      <c r="D850" t="s">
        <v>84</v>
      </c>
      <c r="E850" t="s">
        <v>2211</v>
      </c>
      <c r="F850" t="s">
        <v>2212</v>
      </c>
      <c r="G850" t="s">
        <v>107</v>
      </c>
      <c r="H850" t="s">
        <v>1006</v>
      </c>
      <c r="I850" t="s">
        <v>54</v>
      </c>
      <c r="J850" t="s">
        <v>66</v>
      </c>
      <c r="K850" t="s">
        <v>1007</v>
      </c>
      <c r="L850">
        <v>100964794</v>
      </c>
      <c r="M850" t="s">
        <v>1825</v>
      </c>
      <c r="N850" t="s">
        <v>47</v>
      </c>
      <c r="O850" t="s">
        <v>47</v>
      </c>
      <c r="P850" s="1">
        <v>42381</v>
      </c>
      <c r="Q850" t="s">
        <v>997</v>
      </c>
      <c r="R850">
        <v>1623.39</v>
      </c>
      <c r="S850" t="s">
        <v>998</v>
      </c>
      <c r="T850" t="s">
        <v>999</v>
      </c>
      <c r="U850" t="s">
        <v>2214</v>
      </c>
      <c r="V850">
        <v>1</v>
      </c>
      <c r="W850" t="e">
        <f>VLOOKUP(U850,T1.Unique.Delivery!$AQ$2:$AW$2720,COLUMNS(T1.Unique.Delivery!$AQ$2701:$AW$2701),0)</f>
        <v>#N/A</v>
      </c>
    </row>
    <row r="851" spans="1:23" x14ac:dyDescent="0.3">
      <c r="A851" t="s">
        <v>1820</v>
      </c>
      <c r="B851" t="s">
        <v>1821</v>
      </c>
      <c r="C851" t="s">
        <v>1822</v>
      </c>
      <c r="D851" t="s">
        <v>84</v>
      </c>
      <c r="E851" t="s">
        <v>2211</v>
      </c>
      <c r="F851" t="s">
        <v>2212</v>
      </c>
      <c r="G851" t="s">
        <v>107</v>
      </c>
      <c r="H851" t="s">
        <v>1006</v>
      </c>
      <c r="I851" t="s">
        <v>54</v>
      </c>
      <c r="J851" t="s">
        <v>66</v>
      </c>
      <c r="K851" t="s">
        <v>1007</v>
      </c>
      <c r="L851">
        <v>101127468</v>
      </c>
      <c r="M851" t="s">
        <v>1830</v>
      </c>
      <c r="N851" t="s">
        <v>47</v>
      </c>
      <c r="O851" t="s">
        <v>47</v>
      </c>
      <c r="P851" s="1">
        <v>42738</v>
      </c>
      <c r="Q851" t="s">
        <v>997</v>
      </c>
      <c r="R851">
        <v>2380</v>
      </c>
      <c r="S851" t="s">
        <v>998</v>
      </c>
      <c r="T851" t="s">
        <v>999</v>
      </c>
      <c r="U851" t="s">
        <v>2215</v>
      </c>
      <c r="V851">
        <v>1</v>
      </c>
      <c r="W851" t="e">
        <f>VLOOKUP(U851,T1.Unique.Delivery!$AQ$2:$AW$2720,COLUMNS(T1.Unique.Delivery!$AQ$2701:$AW$2701),0)</f>
        <v>#N/A</v>
      </c>
    </row>
    <row r="852" spans="1:23" x14ac:dyDescent="0.3">
      <c r="A852" t="s">
        <v>1820</v>
      </c>
      <c r="B852" t="s">
        <v>1821</v>
      </c>
      <c r="C852" t="s">
        <v>1822</v>
      </c>
      <c r="D852" t="s">
        <v>84</v>
      </c>
      <c r="E852" t="s">
        <v>2211</v>
      </c>
      <c r="F852" t="s">
        <v>2212</v>
      </c>
      <c r="G852" t="s">
        <v>107</v>
      </c>
      <c r="H852" t="s">
        <v>1006</v>
      </c>
      <c r="I852" t="s">
        <v>54</v>
      </c>
      <c r="J852" t="s">
        <v>66</v>
      </c>
      <c r="K852" t="s">
        <v>1007</v>
      </c>
      <c r="L852">
        <v>101133767</v>
      </c>
      <c r="M852" t="s">
        <v>1832</v>
      </c>
      <c r="N852" t="s">
        <v>47</v>
      </c>
      <c r="O852" t="s">
        <v>47</v>
      </c>
      <c r="P852" t="s">
        <v>1833</v>
      </c>
      <c r="Q852" t="s">
        <v>997</v>
      </c>
      <c r="R852">
        <v>1880</v>
      </c>
      <c r="S852" t="s">
        <v>998</v>
      </c>
      <c r="T852" t="s">
        <v>999</v>
      </c>
      <c r="U852" t="s">
        <v>2216</v>
      </c>
      <c r="V852">
        <v>1</v>
      </c>
      <c r="W852" t="e">
        <f>VLOOKUP(U852,T1.Unique.Delivery!$AQ$2:$AW$2720,COLUMNS(T1.Unique.Delivery!$AQ$2701:$AW$2701),0)</f>
        <v>#N/A</v>
      </c>
    </row>
    <row r="853" spans="1:23" x14ac:dyDescent="0.3">
      <c r="A853" t="s">
        <v>1820</v>
      </c>
      <c r="B853" t="s">
        <v>1821</v>
      </c>
      <c r="C853" t="s">
        <v>1822</v>
      </c>
      <c r="D853" t="s">
        <v>84</v>
      </c>
      <c r="E853" t="s">
        <v>2211</v>
      </c>
      <c r="F853" t="s">
        <v>2212</v>
      </c>
      <c r="G853" t="s">
        <v>107</v>
      </c>
      <c r="H853" t="s">
        <v>1006</v>
      </c>
      <c r="I853" t="s">
        <v>54</v>
      </c>
      <c r="J853" t="s">
        <v>1827</v>
      </c>
      <c r="K853" t="s">
        <v>993</v>
      </c>
      <c r="L853">
        <v>100935231</v>
      </c>
      <c r="M853" t="s">
        <v>1840</v>
      </c>
      <c r="N853" t="s">
        <v>47</v>
      </c>
      <c r="O853" t="s">
        <v>47</v>
      </c>
      <c r="P853" s="1">
        <v>42377</v>
      </c>
      <c r="Q853" t="s">
        <v>997</v>
      </c>
      <c r="R853">
        <v>2728.94</v>
      </c>
      <c r="S853" t="s">
        <v>998</v>
      </c>
      <c r="T853" t="s">
        <v>999</v>
      </c>
      <c r="U853" t="s">
        <v>2217</v>
      </c>
      <c r="V853">
        <v>1</v>
      </c>
      <c r="W853" t="e">
        <f>VLOOKUP(U853,T1.Unique.Delivery!$AQ$2:$AW$2720,COLUMNS(T1.Unique.Delivery!$AQ$2701:$AW$2701),0)</f>
        <v>#N/A</v>
      </c>
    </row>
    <row r="854" spans="1:23" x14ac:dyDescent="0.3">
      <c r="A854" t="s">
        <v>1820</v>
      </c>
      <c r="B854" t="s">
        <v>1821</v>
      </c>
      <c r="C854" t="s">
        <v>1822</v>
      </c>
      <c r="D854" t="s">
        <v>84</v>
      </c>
      <c r="E854" t="s">
        <v>2211</v>
      </c>
      <c r="F854" t="s">
        <v>2212</v>
      </c>
      <c r="G854" t="s">
        <v>107</v>
      </c>
      <c r="H854" t="s">
        <v>1006</v>
      </c>
      <c r="I854" t="s">
        <v>54</v>
      </c>
      <c r="J854" t="s">
        <v>129</v>
      </c>
      <c r="K854" t="s">
        <v>1012</v>
      </c>
      <c r="L854">
        <v>100935231</v>
      </c>
      <c r="M854" t="s">
        <v>1840</v>
      </c>
      <c r="N854" t="s">
        <v>47</v>
      </c>
      <c r="O854" t="s">
        <v>47</v>
      </c>
      <c r="P854" s="1">
        <v>42377</v>
      </c>
      <c r="Q854" t="s">
        <v>997</v>
      </c>
      <c r="R854">
        <v>1587.2</v>
      </c>
      <c r="S854" t="s">
        <v>998</v>
      </c>
      <c r="T854" t="s">
        <v>999</v>
      </c>
      <c r="U854" t="s">
        <v>2218</v>
      </c>
      <c r="V854">
        <v>1</v>
      </c>
      <c r="W854" t="e">
        <f>VLOOKUP(U854,T1.Unique.Delivery!$AQ$2:$AW$2720,COLUMNS(T1.Unique.Delivery!$AQ$2701:$AW$2701),0)</f>
        <v>#N/A</v>
      </c>
    </row>
    <row r="855" spans="1:23" x14ac:dyDescent="0.3">
      <c r="A855" t="s">
        <v>1820</v>
      </c>
      <c r="B855" t="s">
        <v>1821</v>
      </c>
      <c r="C855" t="s">
        <v>1822</v>
      </c>
      <c r="D855" t="s">
        <v>84</v>
      </c>
      <c r="E855" t="s">
        <v>2211</v>
      </c>
      <c r="F855" t="s">
        <v>2212</v>
      </c>
      <c r="G855" t="s">
        <v>107</v>
      </c>
      <c r="H855" t="s">
        <v>1006</v>
      </c>
      <c r="I855" t="s">
        <v>54</v>
      </c>
      <c r="J855" t="s">
        <v>129</v>
      </c>
      <c r="K855" t="s">
        <v>1012</v>
      </c>
      <c r="L855">
        <v>100964794</v>
      </c>
      <c r="M855" t="s">
        <v>1825</v>
      </c>
      <c r="N855" t="s">
        <v>47</v>
      </c>
      <c r="O855" t="s">
        <v>47</v>
      </c>
      <c r="P855" s="1">
        <v>42381</v>
      </c>
      <c r="Q855" t="s">
        <v>997</v>
      </c>
      <c r="R855">
        <v>1190.06</v>
      </c>
      <c r="S855" t="s">
        <v>998</v>
      </c>
      <c r="T855" t="s">
        <v>999</v>
      </c>
      <c r="U855" t="s">
        <v>2219</v>
      </c>
      <c r="V855">
        <v>1</v>
      </c>
      <c r="W855" t="e">
        <f>VLOOKUP(U855,T1.Unique.Delivery!$AQ$2:$AW$2720,COLUMNS(T1.Unique.Delivery!$AQ$2701:$AW$2701),0)</f>
        <v>#N/A</v>
      </c>
    </row>
    <row r="856" spans="1:23" x14ac:dyDescent="0.3">
      <c r="A856" t="s">
        <v>1820</v>
      </c>
      <c r="B856" t="s">
        <v>1821</v>
      </c>
      <c r="C856" t="s">
        <v>1822</v>
      </c>
      <c r="D856" t="s">
        <v>84</v>
      </c>
      <c r="E856" t="s">
        <v>2211</v>
      </c>
      <c r="F856" t="s">
        <v>2212</v>
      </c>
      <c r="G856" t="s">
        <v>107</v>
      </c>
      <c r="H856" t="s">
        <v>1006</v>
      </c>
      <c r="I856" t="s">
        <v>54</v>
      </c>
      <c r="J856" t="s">
        <v>129</v>
      </c>
      <c r="K856" t="s">
        <v>1012</v>
      </c>
      <c r="L856">
        <v>101127468</v>
      </c>
      <c r="M856" t="s">
        <v>1830</v>
      </c>
      <c r="N856" t="s">
        <v>47</v>
      </c>
      <c r="O856" t="s">
        <v>47</v>
      </c>
      <c r="P856" s="1">
        <v>42738</v>
      </c>
      <c r="Q856" t="s">
        <v>997</v>
      </c>
      <c r="R856">
        <v>1557.14</v>
      </c>
      <c r="S856" t="s">
        <v>998</v>
      </c>
      <c r="T856" t="s">
        <v>999</v>
      </c>
      <c r="U856" t="s">
        <v>2220</v>
      </c>
      <c r="V856">
        <v>1</v>
      </c>
      <c r="W856" t="e">
        <f>VLOOKUP(U856,T1.Unique.Delivery!$AQ$2:$AW$2720,COLUMNS(T1.Unique.Delivery!$AQ$2701:$AW$2701),0)</f>
        <v>#N/A</v>
      </c>
    </row>
    <row r="857" spans="1:23" x14ac:dyDescent="0.3">
      <c r="A857" t="s">
        <v>1820</v>
      </c>
      <c r="B857" t="s">
        <v>1821</v>
      </c>
      <c r="C857" t="s">
        <v>1822</v>
      </c>
      <c r="D857" t="s">
        <v>84</v>
      </c>
      <c r="E857" t="s">
        <v>2211</v>
      </c>
      <c r="F857" t="s">
        <v>2212</v>
      </c>
      <c r="G857" t="s">
        <v>107</v>
      </c>
      <c r="H857" t="s">
        <v>1006</v>
      </c>
      <c r="I857" t="s">
        <v>54</v>
      </c>
      <c r="J857" t="s">
        <v>129</v>
      </c>
      <c r="K857" t="s">
        <v>1012</v>
      </c>
      <c r="L857">
        <v>101133767</v>
      </c>
      <c r="M857" t="s">
        <v>1832</v>
      </c>
      <c r="N857" t="s">
        <v>47</v>
      </c>
      <c r="O857" t="s">
        <v>47</v>
      </c>
      <c r="P857" t="s">
        <v>1833</v>
      </c>
      <c r="Q857" t="s">
        <v>997</v>
      </c>
      <c r="R857">
        <v>1270</v>
      </c>
      <c r="S857" t="s">
        <v>998</v>
      </c>
      <c r="T857" t="s">
        <v>999</v>
      </c>
      <c r="U857" t="s">
        <v>2221</v>
      </c>
      <c r="V857">
        <v>1</v>
      </c>
      <c r="W857" t="e">
        <f>VLOOKUP(U857,T1.Unique.Delivery!$AQ$2:$AW$2720,COLUMNS(T1.Unique.Delivery!$AQ$2701:$AW$2701),0)</f>
        <v>#N/A</v>
      </c>
    </row>
    <row r="858" spans="1:23" x14ac:dyDescent="0.3">
      <c r="A858" t="s">
        <v>1820</v>
      </c>
      <c r="B858" t="s">
        <v>1821</v>
      </c>
      <c r="C858" t="s">
        <v>1822</v>
      </c>
      <c r="D858" t="s">
        <v>84</v>
      </c>
      <c r="E858" t="s">
        <v>2211</v>
      </c>
      <c r="F858" t="s">
        <v>2212</v>
      </c>
      <c r="G858" t="s">
        <v>107</v>
      </c>
      <c r="H858" t="s">
        <v>1006</v>
      </c>
      <c r="I858" t="s">
        <v>54</v>
      </c>
      <c r="J858" t="s">
        <v>80</v>
      </c>
      <c r="K858" t="s">
        <v>1014</v>
      </c>
      <c r="L858">
        <v>100935231</v>
      </c>
      <c r="M858" t="s">
        <v>1840</v>
      </c>
      <c r="N858" t="s">
        <v>47</v>
      </c>
      <c r="O858" t="s">
        <v>47</v>
      </c>
      <c r="P858" s="1">
        <v>42377</v>
      </c>
      <c r="Q858" t="s">
        <v>997</v>
      </c>
      <c r="R858">
        <v>1917.36</v>
      </c>
      <c r="S858" t="s">
        <v>998</v>
      </c>
      <c r="T858" t="s">
        <v>999</v>
      </c>
      <c r="U858" t="s">
        <v>2222</v>
      </c>
      <c r="V858">
        <v>1</v>
      </c>
      <c r="W858" t="e">
        <f>VLOOKUP(U858,T1.Unique.Delivery!$AQ$2:$AW$2720,COLUMNS(T1.Unique.Delivery!$AQ$2701:$AW$2701),0)</f>
        <v>#N/A</v>
      </c>
    </row>
    <row r="859" spans="1:23" x14ac:dyDescent="0.3">
      <c r="A859" t="s">
        <v>1820</v>
      </c>
      <c r="B859" t="s">
        <v>1821</v>
      </c>
      <c r="C859" t="s">
        <v>1822</v>
      </c>
      <c r="D859" t="s">
        <v>84</v>
      </c>
      <c r="E859" t="s">
        <v>2211</v>
      </c>
      <c r="F859" t="s">
        <v>2212</v>
      </c>
      <c r="G859" t="s">
        <v>107</v>
      </c>
      <c r="H859" t="s">
        <v>1006</v>
      </c>
      <c r="I859" t="s">
        <v>54</v>
      </c>
      <c r="J859" t="s">
        <v>80</v>
      </c>
      <c r="K859" t="s">
        <v>1014</v>
      </c>
      <c r="L859">
        <v>100964794</v>
      </c>
      <c r="M859" t="s">
        <v>1825</v>
      </c>
      <c r="N859" t="s">
        <v>47</v>
      </c>
      <c r="O859" t="s">
        <v>47</v>
      </c>
      <c r="P859" s="1">
        <v>42381</v>
      </c>
      <c r="Q859" t="s">
        <v>997</v>
      </c>
      <c r="R859">
        <v>1421.98</v>
      </c>
      <c r="S859" t="s">
        <v>998</v>
      </c>
      <c r="T859" t="s">
        <v>999</v>
      </c>
      <c r="U859" t="s">
        <v>2223</v>
      </c>
      <c r="V859">
        <v>1</v>
      </c>
      <c r="W859" t="e">
        <f>VLOOKUP(U859,T1.Unique.Delivery!$AQ$2:$AW$2720,COLUMNS(T1.Unique.Delivery!$AQ$2701:$AW$2701),0)</f>
        <v>#N/A</v>
      </c>
    </row>
    <row r="860" spans="1:23" x14ac:dyDescent="0.3">
      <c r="A860" t="s">
        <v>1820</v>
      </c>
      <c r="B860" t="s">
        <v>1821</v>
      </c>
      <c r="C860" t="s">
        <v>1822</v>
      </c>
      <c r="D860" t="s">
        <v>84</v>
      </c>
      <c r="E860" t="s">
        <v>2211</v>
      </c>
      <c r="F860" t="s">
        <v>2212</v>
      </c>
      <c r="G860" t="s">
        <v>107</v>
      </c>
      <c r="H860" t="s">
        <v>1006</v>
      </c>
      <c r="I860" t="s">
        <v>54</v>
      </c>
      <c r="J860" t="s">
        <v>80</v>
      </c>
      <c r="K860" t="s">
        <v>1014</v>
      </c>
      <c r="L860">
        <v>101127468</v>
      </c>
      <c r="M860" t="s">
        <v>1830</v>
      </c>
      <c r="N860" t="s">
        <v>47</v>
      </c>
      <c r="O860" t="s">
        <v>47</v>
      </c>
      <c r="P860" s="1">
        <v>42738</v>
      </c>
      <c r="Q860" t="s">
        <v>997</v>
      </c>
      <c r="R860">
        <v>1071.43</v>
      </c>
      <c r="S860" t="s">
        <v>998</v>
      </c>
      <c r="T860" t="s">
        <v>999</v>
      </c>
      <c r="U860" t="s">
        <v>2224</v>
      </c>
      <c r="V860">
        <v>1</v>
      </c>
      <c r="W860" t="e">
        <f>VLOOKUP(U860,T1.Unique.Delivery!$AQ$2:$AW$2720,COLUMNS(T1.Unique.Delivery!$AQ$2701:$AW$2701),0)</f>
        <v>#N/A</v>
      </c>
    </row>
    <row r="861" spans="1:23" x14ac:dyDescent="0.3">
      <c r="A861" t="s">
        <v>1820</v>
      </c>
      <c r="B861" t="s">
        <v>1821</v>
      </c>
      <c r="C861" t="s">
        <v>1822</v>
      </c>
      <c r="D861" t="s">
        <v>84</v>
      </c>
      <c r="E861" t="s">
        <v>2211</v>
      </c>
      <c r="F861" t="s">
        <v>2212</v>
      </c>
      <c r="G861" t="s">
        <v>107</v>
      </c>
      <c r="H861" t="s">
        <v>1006</v>
      </c>
      <c r="I861" t="s">
        <v>54</v>
      </c>
      <c r="J861" t="s">
        <v>80</v>
      </c>
      <c r="K861" t="s">
        <v>1014</v>
      </c>
      <c r="L861">
        <v>101133767</v>
      </c>
      <c r="M861" t="s">
        <v>1832</v>
      </c>
      <c r="N861" t="s">
        <v>47</v>
      </c>
      <c r="O861" t="s">
        <v>47</v>
      </c>
      <c r="P861" t="s">
        <v>1833</v>
      </c>
      <c r="Q861" t="s">
        <v>997</v>
      </c>
      <c r="R861">
        <v>1500</v>
      </c>
      <c r="S861" t="s">
        <v>998</v>
      </c>
      <c r="T861" t="s">
        <v>999</v>
      </c>
      <c r="U861" t="s">
        <v>2225</v>
      </c>
      <c r="V861">
        <v>1</v>
      </c>
      <c r="W861" t="e">
        <f>VLOOKUP(U861,T1.Unique.Delivery!$AQ$2:$AW$2720,COLUMNS(T1.Unique.Delivery!$AQ$2701:$AW$2701),0)</f>
        <v>#N/A</v>
      </c>
    </row>
    <row r="862" spans="1:23" x14ac:dyDescent="0.3">
      <c r="A862" t="s">
        <v>1820</v>
      </c>
      <c r="B862" t="s">
        <v>1821</v>
      </c>
      <c r="C862" t="s">
        <v>1822</v>
      </c>
      <c r="D862" t="s">
        <v>84</v>
      </c>
      <c r="E862" t="s">
        <v>2226</v>
      </c>
      <c r="F862" t="s">
        <v>2227</v>
      </c>
      <c r="G862" t="s">
        <v>126</v>
      </c>
      <c r="H862" t="s">
        <v>1006</v>
      </c>
      <c r="I862" t="s">
        <v>54</v>
      </c>
      <c r="J862" t="s">
        <v>66</v>
      </c>
      <c r="K862" t="s">
        <v>1007</v>
      </c>
      <c r="L862">
        <v>100964794</v>
      </c>
      <c r="M862" t="s">
        <v>1825</v>
      </c>
      <c r="N862" t="s">
        <v>47</v>
      </c>
      <c r="O862" t="s">
        <v>47</v>
      </c>
      <c r="P862" s="1">
        <v>42381</v>
      </c>
      <c r="Q862" t="s">
        <v>997</v>
      </c>
      <c r="R862">
        <v>2067.9299999999998</v>
      </c>
      <c r="S862" t="s">
        <v>998</v>
      </c>
      <c r="T862" t="s">
        <v>999</v>
      </c>
      <c r="U862" t="s">
        <v>2228</v>
      </c>
      <c r="V862">
        <v>1</v>
      </c>
      <c r="W862" t="e">
        <f>VLOOKUP(U862,T1.Unique.Delivery!$AQ$2:$AW$2720,COLUMNS(T1.Unique.Delivery!$AQ$2701:$AW$2701),0)</f>
        <v>#N/A</v>
      </c>
    </row>
    <row r="863" spans="1:23" x14ac:dyDescent="0.3">
      <c r="A863" t="s">
        <v>1820</v>
      </c>
      <c r="B863" t="s">
        <v>1821</v>
      </c>
      <c r="C863" t="s">
        <v>1822</v>
      </c>
      <c r="D863" t="s">
        <v>84</v>
      </c>
      <c r="E863" t="s">
        <v>2226</v>
      </c>
      <c r="F863" t="s">
        <v>2227</v>
      </c>
      <c r="G863" t="s">
        <v>126</v>
      </c>
      <c r="H863" t="s">
        <v>1006</v>
      </c>
      <c r="I863" t="s">
        <v>54</v>
      </c>
      <c r="J863" t="s">
        <v>66</v>
      </c>
      <c r="K863" t="s">
        <v>1007</v>
      </c>
      <c r="L863">
        <v>100972336</v>
      </c>
      <c r="M863" t="s">
        <v>1902</v>
      </c>
      <c r="N863" t="s">
        <v>47</v>
      </c>
      <c r="O863" t="s">
        <v>47</v>
      </c>
      <c r="P863" s="1">
        <v>42014</v>
      </c>
      <c r="Q863" t="s">
        <v>997</v>
      </c>
      <c r="R863">
        <v>2538</v>
      </c>
      <c r="S863" t="s">
        <v>998</v>
      </c>
      <c r="T863" t="s">
        <v>999</v>
      </c>
      <c r="U863" t="s">
        <v>2229</v>
      </c>
      <c r="V863">
        <v>1</v>
      </c>
      <c r="W863" t="e">
        <f>VLOOKUP(U863,T1.Unique.Delivery!$AQ$2:$AW$2720,COLUMNS(T1.Unique.Delivery!$AQ$2701:$AW$2701),0)</f>
        <v>#N/A</v>
      </c>
    </row>
    <row r="864" spans="1:23" x14ac:dyDescent="0.3">
      <c r="A864" t="s">
        <v>1820</v>
      </c>
      <c r="B864" t="s">
        <v>1821</v>
      </c>
      <c r="C864" t="s">
        <v>1822</v>
      </c>
      <c r="D864" t="s">
        <v>84</v>
      </c>
      <c r="E864" t="s">
        <v>2226</v>
      </c>
      <c r="F864" t="s">
        <v>2227</v>
      </c>
      <c r="G864" t="s">
        <v>126</v>
      </c>
      <c r="H864" t="s">
        <v>1006</v>
      </c>
      <c r="I864" t="s">
        <v>54</v>
      </c>
      <c r="J864" t="s">
        <v>1827</v>
      </c>
      <c r="K864" t="s">
        <v>993</v>
      </c>
      <c r="L864">
        <v>100972336</v>
      </c>
      <c r="M864" t="s">
        <v>1902</v>
      </c>
      <c r="N864" t="s">
        <v>47</v>
      </c>
      <c r="O864" t="s">
        <v>47</v>
      </c>
      <c r="P864" s="1">
        <v>42014</v>
      </c>
      <c r="Q864" t="s">
        <v>997</v>
      </c>
      <c r="R864">
        <v>3780</v>
      </c>
      <c r="S864" t="s">
        <v>998</v>
      </c>
      <c r="T864" t="s">
        <v>999</v>
      </c>
      <c r="U864" t="s">
        <v>2230</v>
      </c>
      <c r="V864">
        <v>1</v>
      </c>
      <c r="W864" t="e">
        <f>VLOOKUP(U864,T1.Unique.Delivery!$AQ$2:$AW$2720,COLUMNS(T1.Unique.Delivery!$AQ$2701:$AW$2701),0)</f>
        <v>#N/A</v>
      </c>
    </row>
    <row r="865" spans="1:23" x14ac:dyDescent="0.3">
      <c r="A865" t="s">
        <v>1820</v>
      </c>
      <c r="B865" t="s">
        <v>1821</v>
      </c>
      <c r="C865" t="s">
        <v>1822</v>
      </c>
      <c r="D865" t="s">
        <v>84</v>
      </c>
      <c r="E865" t="s">
        <v>2226</v>
      </c>
      <c r="F865" t="s">
        <v>2227</v>
      </c>
      <c r="G865" t="s">
        <v>126</v>
      </c>
      <c r="H865" t="s">
        <v>1006</v>
      </c>
      <c r="I865" t="s">
        <v>54</v>
      </c>
      <c r="J865" t="s">
        <v>129</v>
      </c>
      <c r="K865" t="s">
        <v>1012</v>
      </c>
      <c r="L865">
        <v>100964794</v>
      </c>
      <c r="M865" t="s">
        <v>1825</v>
      </c>
      <c r="N865" t="s">
        <v>47</v>
      </c>
      <c r="O865" t="s">
        <v>47</v>
      </c>
      <c r="P865" s="1">
        <v>42381</v>
      </c>
      <c r="Q865" t="s">
        <v>997</v>
      </c>
      <c r="R865">
        <v>1480.2</v>
      </c>
      <c r="S865" t="s">
        <v>998</v>
      </c>
      <c r="T865" t="s">
        <v>999</v>
      </c>
      <c r="U865" t="s">
        <v>2231</v>
      </c>
      <c r="V865">
        <v>1</v>
      </c>
      <c r="W865" t="e">
        <f>VLOOKUP(U865,T1.Unique.Delivery!$AQ$2:$AW$2720,COLUMNS(T1.Unique.Delivery!$AQ$2701:$AW$2701),0)</f>
        <v>#N/A</v>
      </c>
    </row>
    <row r="866" spans="1:23" x14ac:dyDescent="0.3">
      <c r="A866" t="s">
        <v>1820</v>
      </c>
      <c r="B866" t="s">
        <v>1821</v>
      </c>
      <c r="C866" t="s">
        <v>1822</v>
      </c>
      <c r="D866" t="s">
        <v>84</v>
      </c>
      <c r="E866" t="s">
        <v>2226</v>
      </c>
      <c r="F866" t="s">
        <v>2227</v>
      </c>
      <c r="G866" t="s">
        <v>126</v>
      </c>
      <c r="H866" t="s">
        <v>1006</v>
      </c>
      <c r="I866" t="s">
        <v>54</v>
      </c>
      <c r="J866" t="s">
        <v>129</v>
      </c>
      <c r="K866" t="s">
        <v>1012</v>
      </c>
      <c r="L866">
        <v>100972336</v>
      </c>
      <c r="M866" t="s">
        <v>1902</v>
      </c>
      <c r="N866" t="s">
        <v>47</v>
      </c>
      <c r="O866" t="s">
        <v>47</v>
      </c>
      <c r="P866" s="1">
        <v>42014</v>
      </c>
      <c r="Q866" t="s">
        <v>997</v>
      </c>
      <c r="R866">
        <v>1519.34</v>
      </c>
      <c r="S866" t="s">
        <v>998</v>
      </c>
      <c r="T866" t="s">
        <v>999</v>
      </c>
      <c r="U866" t="s">
        <v>2232</v>
      </c>
      <c r="V866">
        <v>1</v>
      </c>
      <c r="W866" t="e">
        <f>VLOOKUP(U866,T1.Unique.Delivery!$AQ$2:$AW$2720,COLUMNS(T1.Unique.Delivery!$AQ$2701:$AW$2701),0)</f>
        <v>#N/A</v>
      </c>
    </row>
    <row r="867" spans="1:23" x14ac:dyDescent="0.3">
      <c r="A867" t="s">
        <v>1820</v>
      </c>
      <c r="B867" t="s">
        <v>1821</v>
      </c>
      <c r="C867" t="s">
        <v>1822</v>
      </c>
      <c r="D867" t="s">
        <v>84</v>
      </c>
      <c r="E867" t="s">
        <v>2226</v>
      </c>
      <c r="F867" t="s">
        <v>2227</v>
      </c>
      <c r="G867" t="s">
        <v>126</v>
      </c>
      <c r="H867" t="s">
        <v>1006</v>
      </c>
      <c r="I867" t="s">
        <v>54</v>
      </c>
      <c r="J867" t="s">
        <v>80</v>
      </c>
      <c r="K867" t="s">
        <v>1014</v>
      </c>
      <c r="L867">
        <v>100964794</v>
      </c>
      <c r="M867" t="s">
        <v>1825</v>
      </c>
      <c r="N867" t="s">
        <v>47</v>
      </c>
      <c r="O867" t="s">
        <v>47</v>
      </c>
      <c r="P867" s="1">
        <v>42381</v>
      </c>
      <c r="Q867" t="s">
        <v>997</v>
      </c>
      <c r="R867">
        <v>1778.26</v>
      </c>
      <c r="S867" t="s">
        <v>998</v>
      </c>
      <c r="T867" t="s">
        <v>999</v>
      </c>
      <c r="U867" t="s">
        <v>2233</v>
      </c>
      <c r="V867">
        <v>1</v>
      </c>
      <c r="W867" t="e">
        <f>VLOOKUP(U867,T1.Unique.Delivery!$AQ$2:$AW$2720,COLUMNS(T1.Unique.Delivery!$AQ$2701:$AW$2701),0)</f>
        <v>#N/A</v>
      </c>
    </row>
    <row r="868" spans="1:23" x14ac:dyDescent="0.3">
      <c r="A868" t="s">
        <v>1820</v>
      </c>
      <c r="B868" t="s">
        <v>1821</v>
      </c>
      <c r="C868" t="s">
        <v>1822</v>
      </c>
      <c r="D868" t="s">
        <v>84</v>
      </c>
      <c r="E868" t="s">
        <v>2226</v>
      </c>
      <c r="F868" t="s">
        <v>2227</v>
      </c>
      <c r="G868" t="s">
        <v>126</v>
      </c>
      <c r="H868" t="s">
        <v>1006</v>
      </c>
      <c r="I868" t="s">
        <v>54</v>
      </c>
      <c r="J868" t="s">
        <v>80</v>
      </c>
      <c r="K868" t="s">
        <v>1014</v>
      </c>
      <c r="L868">
        <v>100972336</v>
      </c>
      <c r="M868" t="s">
        <v>1902</v>
      </c>
      <c r="N868" t="s">
        <v>47</v>
      </c>
      <c r="O868" t="s">
        <v>47</v>
      </c>
      <c r="P868" s="1">
        <v>42014</v>
      </c>
      <c r="Q868" t="s">
        <v>997</v>
      </c>
      <c r="R868">
        <v>2186.7800000000002</v>
      </c>
      <c r="S868" t="s">
        <v>998</v>
      </c>
      <c r="T868" t="s">
        <v>999</v>
      </c>
      <c r="U868" t="s">
        <v>2234</v>
      </c>
      <c r="V868">
        <v>1</v>
      </c>
      <c r="W868" t="e">
        <f>VLOOKUP(U868,T1.Unique.Delivery!$AQ$2:$AW$2720,COLUMNS(T1.Unique.Delivery!$AQ$2701:$AW$2701),0)</f>
        <v>#N/A</v>
      </c>
    </row>
    <row r="869" spans="1:23" x14ac:dyDescent="0.3">
      <c r="A869" t="s">
        <v>1820</v>
      </c>
      <c r="B869" t="s">
        <v>1821</v>
      </c>
      <c r="C869" t="s">
        <v>1822</v>
      </c>
      <c r="D869" t="s">
        <v>84</v>
      </c>
      <c r="E869" t="s">
        <v>2235</v>
      </c>
      <c r="F869" t="s">
        <v>2236</v>
      </c>
      <c r="G869" t="s">
        <v>84</v>
      </c>
      <c r="H869" t="s">
        <v>1006</v>
      </c>
      <c r="I869" t="s">
        <v>54</v>
      </c>
      <c r="J869" t="s">
        <v>66</v>
      </c>
      <c r="K869" t="s">
        <v>1007</v>
      </c>
      <c r="L869">
        <v>100964794</v>
      </c>
      <c r="M869" t="s">
        <v>1825</v>
      </c>
      <c r="N869" t="s">
        <v>47</v>
      </c>
      <c r="O869" t="s">
        <v>47</v>
      </c>
      <c r="P869" s="1">
        <v>42381</v>
      </c>
      <c r="Q869" t="s">
        <v>997</v>
      </c>
      <c r="R869">
        <v>576.55999999999995</v>
      </c>
      <c r="S869" t="s">
        <v>998</v>
      </c>
      <c r="T869" t="s">
        <v>999</v>
      </c>
      <c r="U869" t="s">
        <v>2237</v>
      </c>
      <c r="V869">
        <v>1</v>
      </c>
      <c r="W869" t="e">
        <f>VLOOKUP(U869,T1.Unique.Delivery!$AQ$2:$AW$2720,COLUMNS(T1.Unique.Delivery!$AQ$2701:$AW$2701),0)</f>
        <v>#N/A</v>
      </c>
    </row>
    <row r="870" spans="1:23" x14ac:dyDescent="0.3">
      <c r="A870" t="s">
        <v>1820</v>
      </c>
      <c r="B870" t="s">
        <v>1821</v>
      </c>
      <c r="C870" t="s">
        <v>1822</v>
      </c>
      <c r="D870" t="s">
        <v>84</v>
      </c>
      <c r="E870" t="s">
        <v>2235</v>
      </c>
      <c r="F870" t="s">
        <v>2236</v>
      </c>
      <c r="G870" t="s">
        <v>84</v>
      </c>
      <c r="H870" t="s">
        <v>1006</v>
      </c>
      <c r="I870" t="s">
        <v>54</v>
      </c>
      <c r="J870" t="s">
        <v>1827</v>
      </c>
      <c r="K870" t="s">
        <v>993</v>
      </c>
      <c r="L870">
        <v>100964794</v>
      </c>
      <c r="M870" t="s">
        <v>1825</v>
      </c>
      <c r="N870" t="s">
        <v>47</v>
      </c>
      <c r="O870" t="s">
        <v>47</v>
      </c>
      <c r="P870" s="1">
        <v>42381</v>
      </c>
      <c r="Q870" t="s">
        <v>997</v>
      </c>
      <c r="R870">
        <v>813.33</v>
      </c>
      <c r="S870" t="s">
        <v>998</v>
      </c>
      <c r="T870" t="s">
        <v>999</v>
      </c>
      <c r="U870" t="s">
        <v>2238</v>
      </c>
      <c r="V870">
        <v>1</v>
      </c>
      <c r="W870" t="e">
        <f>VLOOKUP(U870,T1.Unique.Delivery!$AQ$2:$AW$2720,COLUMNS(T1.Unique.Delivery!$AQ$2701:$AW$2701),0)</f>
        <v>#N/A</v>
      </c>
    </row>
    <row r="871" spans="1:23" x14ac:dyDescent="0.3">
      <c r="A871" t="s">
        <v>1820</v>
      </c>
      <c r="B871" t="s">
        <v>1821</v>
      </c>
      <c r="C871" t="s">
        <v>1822</v>
      </c>
      <c r="D871" t="s">
        <v>84</v>
      </c>
      <c r="E871" t="s">
        <v>2235</v>
      </c>
      <c r="F871" t="s">
        <v>2236</v>
      </c>
      <c r="G871" t="s">
        <v>84</v>
      </c>
      <c r="H871" t="s">
        <v>1006</v>
      </c>
      <c r="I871" t="s">
        <v>54</v>
      </c>
      <c r="J871" t="s">
        <v>129</v>
      </c>
      <c r="K871" t="s">
        <v>1012</v>
      </c>
      <c r="L871">
        <v>100964794</v>
      </c>
      <c r="M871" t="s">
        <v>1825</v>
      </c>
      <c r="N871" t="s">
        <v>47</v>
      </c>
      <c r="O871" t="s">
        <v>47</v>
      </c>
      <c r="P871" s="1">
        <v>42381</v>
      </c>
      <c r="Q871" t="s">
        <v>997</v>
      </c>
      <c r="R871">
        <v>500.39</v>
      </c>
      <c r="S871" t="s">
        <v>998</v>
      </c>
      <c r="T871" t="s">
        <v>999</v>
      </c>
      <c r="U871" t="s">
        <v>2239</v>
      </c>
      <c r="V871">
        <v>1</v>
      </c>
      <c r="W871" t="e">
        <f>VLOOKUP(U871,T1.Unique.Delivery!$AQ$2:$AW$2720,COLUMNS(T1.Unique.Delivery!$AQ$2701:$AW$2701),0)</f>
        <v>#N/A</v>
      </c>
    </row>
    <row r="872" spans="1:23" x14ac:dyDescent="0.3">
      <c r="A872" t="s">
        <v>1820</v>
      </c>
      <c r="B872" t="s">
        <v>1821</v>
      </c>
      <c r="C872" t="s">
        <v>1822</v>
      </c>
      <c r="D872" t="s">
        <v>84</v>
      </c>
      <c r="E872" t="s">
        <v>2235</v>
      </c>
      <c r="F872" t="s">
        <v>2236</v>
      </c>
      <c r="G872" t="s">
        <v>84</v>
      </c>
      <c r="H872" t="s">
        <v>1006</v>
      </c>
      <c r="I872" t="s">
        <v>54</v>
      </c>
      <c r="J872" t="s">
        <v>129</v>
      </c>
      <c r="K872" t="s">
        <v>1012</v>
      </c>
      <c r="L872">
        <v>101127468</v>
      </c>
      <c r="M872" t="s">
        <v>1830</v>
      </c>
      <c r="N872" t="s">
        <v>47</v>
      </c>
      <c r="O872" t="s">
        <v>47</v>
      </c>
      <c r="P872" s="1">
        <v>42738</v>
      </c>
      <c r="Q872" t="s">
        <v>997</v>
      </c>
      <c r="R872">
        <v>571.42999999999995</v>
      </c>
      <c r="S872" t="s">
        <v>998</v>
      </c>
      <c r="T872" t="s">
        <v>999</v>
      </c>
      <c r="U872" t="s">
        <v>2240</v>
      </c>
      <c r="V872">
        <v>1</v>
      </c>
      <c r="W872" t="e">
        <f>VLOOKUP(U872,T1.Unique.Delivery!$AQ$2:$AW$2720,COLUMNS(T1.Unique.Delivery!$AQ$2701:$AW$2701),0)</f>
        <v>#N/A</v>
      </c>
    </row>
    <row r="873" spans="1:23" x14ac:dyDescent="0.3">
      <c r="A873" t="s">
        <v>1820</v>
      </c>
      <c r="B873" t="s">
        <v>1821</v>
      </c>
      <c r="C873" t="s">
        <v>1822</v>
      </c>
      <c r="D873" t="s">
        <v>84</v>
      </c>
      <c r="E873" t="s">
        <v>2235</v>
      </c>
      <c r="F873" t="s">
        <v>2236</v>
      </c>
      <c r="G873" t="s">
        <v>84</v>
      </c>
      <c r="H873" t="s">
        <v>1006</v>
      </c>
      <c r="I873" t="s">
        <v>54</v>
      </c>
      <c r="J873" t="s">
        <v>129</v>
      </c>
      <c r="K873" t="s">
        <v>1012</v>
      </c>
      <c r="L873">
        <v>101133767</v>
      </c>
      <c r="M873" t="s">
        <v>1832</v>
      </c>
      <c r="N873" t="s">
        <v>47</v>
      </c>
      <c r="O873" t="s">
        <v>47</v>
      </c>
      <c r="P873" t="s">
        <v>1833</v>
      </c>
      <c r="Q873" t="s">
        <v>997</v>
      </c>
      <c r="R873">
        <v>785</v>
      </c>
      <c r="S873" t="s">
        <v>998</v>
      </c>
      <c r="T873" t="s">
        <v>999</v>
      </c>
      <c r="U873" t="s">
        <v>2241</v>
      </c>
      <c r="V873">
        <v>1</v>
      </c>
      <c r="W873" t="e">
        <f>VLOOKUP(U873,T1.Unique.Delivery!$AQ$2:$AW$2720,COLUMNS(T1.Unique.Delivery!$AQ$2701:$AW$2701),0)</f>
        <v>#N/A</v>
      </c>
    </row>
    <row r="874" spans="1:23" x14ac:dyDescent="0.3">
      <c r="A874" t="s">
        <v>1820</v>
      </c>
      <c r="B874" t="s">
        <v>1821</v>
      </c>
      <c r="C874" t="s">
        <v>1822</v>
      </c>
      <c r="D874" t="s">
        <v>84</v>
      </c>
      <c r="E874" t="s">
        <v>2235</v>
      </c>
      <c r="F874" t="s">
        <v>2236</v>
      </c>
      <c r="G874" t="s">
        <v>84</v>
      </c>
      <c r="H874" t="s">
        <v>1006</v>
      </c>
      <c r="I874" t="s">
        <v>54</v>
      </c>
      <c r="J874" t="s">
        <v>80</v>
      </c>
      <c r="K874" t="s">
        <v>1014</v>
      </c>
      <c r="L874">
        <v>100964794</v>
      </c>
      <c r="M874" t="s">
        <v>1825</v>
      </c>
      <c r="N874" t="s">
        <v>47</v>
      </c>
      <c r="O874" t="s">
        <v>47</v>
      </c>
      <c r="P874" s="1">
        <v>42381</v>
      </c>
      <c r="Q874" t="s">
        <v>997</v>
      </c>
      <c r="R874">
        <v>552.25</v>
      </c>
      <c r="S874" t="s">
        <v>998</v>
      </c>
      <c r="T874" t="s">
        <v>999</v>
      </c>
      <c r="U874" t="s">
        <v>2242</v>
      </c>
      <c r="V874">
        <v>1</v>
      </c>
      <c r="W874" t="e">
        <f>VLOOKUP(U874,T1.Unique.Delivery!$AQ$2:$AW$2720,COLUMNS(T1.Unique.Delivery!$AQ$2701:$AW$2701),0)</f>
        <v>#N/A</v>
      </c>
    </row>
    <row r="875" spans="1:23" x14ac:dyDescent="0.3">
      <c r="A875" t="s">
        <v>1820</v>
      </c>
      <c r="B875" t="s">
        <v>1821</v>
      </c>
      <c r="C875" t="s">
        <v>1822</v>
      </c>
      <c r="D875" t="s">
        <v>84</v>
      </c>
      <c r="E875" t="s">
        <v>2243</v>
      </c>
      <c r="F875" t="s">
        <v>2244</v>
      </c>
      <c r="G875" t="s">
        <v>107</v>
      </c>
      <c r="H875" t="s">
        <v>1006</v>
      </c>
      <c r="I875" t="s">
        <v>54</v>
      </c>
      <c r="J875" t="s">
        <v>66</v>
      </c>
      <c r="K875" t="s">
        <v>1007</v>
      </c>
      <c r="L875">
        <v>100964794</v>
      </c>
      <c r="M875" t="s">
        <v>1825</v>
      </c>
      <c r="N875" t="s">
        <v>47</v>
      </c>
      <c r="O875" t="s">
        <v>47</v>
      </c>
      <c r="P875" s="1">
        <v>42381</v>
      </c>
      <c r="Q875" t="s">
        <v>997</v>
      </c>
      <c r="R875">
        <v>2406.25</v>
      </c>
      <c r="S875" t="s">
        <v>998</v>
      </c>
      <c r="T875" t="s">
        <v>999</v>
      </c>
      <c r="U875" t="s">
        <v>2245</v>
      </c>
      <c r="V875">
        <v>1</v>
      </c>
      <c r="W875" t="e">
        <f>VLOOKUP(U875,T1.Unique.Delivery!$AQ$2:$AW$2720,COLUMNS(T1.Unique.Delivery!$AQ$2701:$AW$2701),0)</f>
        <v>#N/A</v>
      </c>
    </row>
    <row r="876" spans="1:23" x14ac:dyDescent="0.3">
      <c r="A876" t="s">
        <v>1820</v>
      </c>
      <c r="B876" t="s">
        <v>1821</v>
      </c>
      <c r="C876" t="s">
        <v>1822</v>
      </c>
      <c r="D876" t="s">
        <v>84</v>
      </c>
      <c r="E876" t="s">
        <v>2243</v>
      </c>
      <c r="F876" t="s">
        <v>2244</v>
      </c>
      <c r="G876" t="s">
        <v>107</v>
      </c>
      <c r="H876" t="s">
        <v>1006</v>
      </c>
      <c r="I876" t="s">
        <v>54</v>
      </c>
      <c r="J876" t="s">
        <v>129</v>
      </c>
      <c r="K876" t="s">
        <v>1012</v>
      </c>
      <c r="L876">
        <v>100964794</v>
      </c>
      <c r="M876" t="s">
        <v>1825</v>
      </c>
      <c r="N876" t="s">
        <v>47</v>
      </c>
      <c r="O876" t="s">
        <v>47</v>
      </c>
      <c r="P876" s="1">
        <v>42381</v>
      </c>
      <c r="Q876" t="s">
        <v>997</v>
      </c>
      <c r="R876">
        <v>1519.36</v>
      </c>
      <c r="S876" t="s">
        <v>998</v>
      </c>
      <c r="T876" t="s">
        <v>999</v>
      </c>
      <c r="U876" t="s">
        <v>2246</v>
      </c>
      <c r="V876">
        <v>1</v>
      </c>
      <c r="W876" t="e">
        <f>VLOOKUP(U876,T1.Unique.Delivery!$AQ$2:$AW$2720,COLUMNS(T1.Unique.Delivery!$AQ$2701:$AW$2701),0)</f>
        <v>#N/A</v>
      </c>
    </row>
    <row r="877" spans="1:23" x14ac:dyDescent="0.3">
      <c r="A877" t="s">
        <v>1820</v>
      </c>
      <c r="B877" t="s">
        <v>1821</v>
      </c>
      <c r="C877" t="s">
        <v>1822</v>
      </c>
      <c r="D877" t="s">
        <v>84</v>
      </c>
      <c r="E877" t="s">
        <v>2243</v>
      </c>
      <c r="F877" t="s">
        <v>2244</v>
      </c>
      <c r="G877" t="s">
        <v>107</v>
      </c>
      <c r="H877" t="s">
        <v>1006</v>
      </c>
      <c r="I877" t="s">
        <v>54</v>
      </c>
      <c r="J877" t="s">
        <v>80</v>
      </c>
      <c r="K877" t="s">
        <v>1014</v>
      </c>
      <c r="L877">
        <v>100964794</v>
      </c>
      <c r="M877" t="s">
        <v>1825</v>
      </c>
      <c r="N877" t="s">
        <v>47</v>
      </c>
      <c r="O877" t="s">
        <v>47</v>
      </c>
      <c r="P877" s="1">
        <v>42381</v>
      </c>
      <c r="Q877" t="s">
        <v>997</v>
      </c>
      <c r="R877">
        <v>2117.98</v>
      </c>
      <c r="S877" t="s">
        <v>998</v>
      </c>
      <c r="T877" t="s">
        <v>999</v>
      </c>
      <c r="U877" t="s">
        <v>2247</v>
      </c>
      <c r="V877">
        <v>1</v>
      </c>
      <c r="W877" t="e">
        <f>VLOOKUP(U877,T1.Unique.Delivery!$AQ$2:$AW$2720,COLUMNS(T1.Unique.Delivery!$AQ$2701:$AW$2701),0)</f>
        <v>#N/A</v>
      </c>
    </row>
    <row r="878" spans="1:23" x14ac:dyDescent="0.3">
      <c r="A878" t="s">
        <v>1820</v>
      </c>
      <c r="B878" t="s">
        <v>1821</v>
      </c>
      <c r="C878" t="s">
        <v>1822</v>
      </c>
      <c r="D878" t="s">
        <v>84</v>
      </c>
      <c r="E878" t="s">
        <v>2248</v>
      </c>
      <c r="F878" t="s">
        <v>2249</v>
      </c>
      <c r="G878" t="s">
        <v>84</v>
      </c>
      <c r="H878" t="s">
        <v>1006</v>
      </c>
      <c r="I878" t="s">
        <v>54</v>
      </c>
      <c r="J878" t="s">
        <v>66</v>
      </c>
      <c r="K878" t="s">
        <v>1007</v>
      </c>
      <c r="L878">
        <v>100935231</v>
      </c>
      <c r="M878" t="s">
        <v>1840</v>
      </c>
      <c r="N878" t="s">
        <v>47</v>
      </c>
      <c r="O878" t="s">
        <v>47</v>
      </c>
      <c r="P878" s="1">
        <v>42377</v>
      </c>
      <c r="Q878" t="s">
        <v>997</v>
      </c>
      <c r="R878">
        <v>1108</v>
      </c>
      <c r="S878" t="s">
        <v>998</v>
      </c>
      <c r="T878" t="s">
        <v>999</v>
      </c>
      <c r="U878" t="s">
        <v>2250</v>
      </c>
      <c r="V878">
        <v>1</v>
      </c>
      <c r="W878" t="e">
        <f>VLOOKUP(U878,T1.Unique.Delivery!$AQ$2:$AW$2720,COLUMNS(T1.Unique.Delivery!$AQ$2701:$AW$2701),0)</f>
        <v>#N/A</v>
      </c>
    </row>
    <row r="879" spans="1:23" x14ac:dyDescent="0.3">
      <c r="A879" t="s">
        <v>1820</v>
      </c>
      <c r="B879" t="s">
        <v>1821</v>
      </c>
      <c r="C879" t="s">
        <v>1822</v>
      </c>
      <c r="D879" t="s">
        <v>84</v>
      </c>
      <c r="E879" t="s">
        <v>2248</v>
      </c>
      <c r="F879" t="s">
        <v>2249</v>
      </c>
      <c r="G879" t="s">
        <v>84</v>
      </c>
      <c r="H879" t="s">
        <v>1006</v>
      </c>
      <c r="I879" t="s">
        <v>54</v>
      </c>
      <c r="J879" t="s">
        <v>66</v>
      </c>
      <c r="K879" t="s">
        <v>1007</v>
      </c>
      <c r="L879">
        <v>100964794</v>
      </c>
      <c r="M879" t="s">
        <v>1825</v>
      </c>
      <c r="N879" t="s">
        <v>47</v>
      </c>
      <c r="O879" t="s">
        <v>47</v>
      </c>
      <c r="P879" s="1">
        <v>42381</v>
      </c>
      <c r="Q879" t="s">
        <v>997</v>
      </c>
      <c r="R879">
        <v>1623.39</v>
      </c>
      <c r="S879" t="s">
        <v>998</v>
      </c>
      <c r="T879" t="s">
        <v>999</v>
      </c>
      <c r="U879" t="s">
        <v>2251</v>
      </c>
      <c r="V879">
        <v>1</v>
      </c>
      <c r="W879" t="e">
        <f>VLOOKUP(U879,T1.Unique.Delivery!$AQ$2:$AW$2720,COLUMNS(T1.Unique.Delivery!$AQ$2701:$AW$2701),0)</f>
        <v>#N/A</v>
      </c>
    </row>
    <row r="880" spans="1:23" x14ac:dyDescent="0.3">
      <c r="A880" t="s">
        <v>1820</v>
      </c>
      <c r="B880" t="s">
        <v>1821</v>
      </c>
      <c r="C880" t="s">
        <v>1822</v>
      </c>
      <c r="D880" t="s">
        <v>84</v>
      </c>
      <c r="E880" t="s">
        <v>2248</v>
      </c>
      <c r="F880" t="s">
        <v>2249</v>
      </c>
      <c r="G880" t="s">
        <v>84</v>
      </c>
      <c r="H880" t="s">
        <v>1006</v>
      </c>
      <c r="I880" t="s">
        <v>54</v>
      </c>
      <c r="J880" t="s">
        <v>1827</v>
      </c>
      <c r="K880" t="s">
        <v>993</v>
      </c>
      <c r="L880">
        <v>100935231</v>
      </c>
      <c r="M880" t="s">
        <v>1840</v>
      </c>
      <c r="N880" t="s">
        <v>47</v>
      </c>
      <c r="O880" t="s">
        <v>47</v>
      </c>
      <c r="P880" s="1">
        <v>42377</v>
      </c>
      <c r="Q880" t="s">
        <v>997</v>
      </c>
      <c r="R880">
        <v>1414</v>
      </c>
      <c r="S880" t="s">
        <v>998</v>
      </c>
      <c r="T880" t="s">
        <v>999</v>
      </c>
      <c r="U880" t="s">
        <v>2252</v>
      </c>
      <c r="V880">
        <v>1</v>
      </c>
      <c r="W880" t="e">
        <f>VLOOKUP(U880,T1.Unique.Delivery!$AQ$2:$AW$2720,COLUMNS(T1.Unique.Delivery!$AQ$2701:$AW$2701),0)</f>
        <v>#N/A</v>
      </c>
    </row>
    <row r="881" spans="1:23" x14ac:dyDescent="0.3">
      <c r="A881" t="s">
        <v>1820</v>
      </c>
      <c r="B881" t="s">
        <v>1821</v>
      </c>
      <c r="C881" t="s">
        <v>1822</v>
      </c>
      <c r="D881" t="s">
        <v>84</v>
      </c>
      <c r="E881" t="s">
        <v>2248</v>
      </c>
      <c r="F881" t="s">
        <v>2249</v>
      </c>
      <c r="G881" t="s">
        <v>84</v>
      </c>
      <c r="H881" t="s">
        <v>1006</v>
      </c>
      <c r="I881" t="s">
        <v>54</v>
      </c>
      <c r="J881" t="s">
        <v>129</v>
      </c>
      <c r="K881" t="s">
        <v>1012</v>
      </c>
      <c r="L881">
        <v>100935231</v>
      </c>
      <c r="M881" t="s">
        <v>1840</v>
      </c>
      <c r="N881" t="s">
        <v>47</v>
      </c>
      <c r="O881" t="s">
        <v>47</v>
      </c>
      <c r="P881" s="1">
        <v>42377</v>
      </c>
      <c r="Q881" t="s">
        <v>997</v>
      </c>
      <c r="R881">
        <v>810</v>
      </c>
      <c r="S881" t="s">
        <v>998</v>
      </c>
      <c r="T881" t="s">
        <v>999</v>
      </c>
      <c r="U881" t="s">
        <v>2253</v>
      </c>
      <c r="V881">
        <v>1</v>
      </c>
      <c r="W881" t="e">
        <f>VLOOKUP(U881,T1.Unique.Delivery!$AQ$2:$AW$2720,COLUMNS(T1.Unique.Delivery!$AQ$2701:$AW$2701),0)</f>
        <v>#N/A</v>
      </c>
    </row>
    <row r="882" spans="1:23" x14ac:dyDescent="0.3">
      <c r="A882" t="s">
        <v>1820</v>
      </c>
      <c r="B882" t="s">
        <v>1821</v>
      </c>
      <c r="C882" t="s">
        <v>1822</v>
      </c>
      <c r="D882" t="s">
        <v>84</v>
      </c>
      <c r="E882" t="s">
        <v>2248</v>
      </c>
      <c r="F882" t="s">
        <v>2249</v>
      </c>
      <c r="G882" t="s">
        <v>84</v>
      </c>
      <c r="H882" t="s">
        <v>1006</v>
      </c>
      <c r="I882" t="s">
        <v>54</v>
      </c>
      <c r="J882" t="s">
        <v>129</v>
      </c>
      <c r="K882" t="s">
        <v>1012</v>
      </c>
      <c r="L882">
        <v>100964794</v>
      </c>
      <c r="M882" t="s">
        <v>1825</v>
      </c>
      <c r="N882" t="s">
        <v>47</v>
      </c>
      <c r="O882" t="s">
        <v>47</v>
      </c>
      <c r="P882" s="1">
        <v>42381</v>
      </c>
      <c r="Q882" t="s">
        <v>997</v>
      </c>
      <c r="R882">
        <v>1190.06</v>
      </c>
      <c r="S882" t="s">
        <v>998</v>
      </c>
      <c r="T882" t="s">
        <v>999</v>
      </c>
      <c r="U882" t="s">
        <v>2254</v>
      </c>
      <c r="V882">
        <v>1</v>
      </c>
      <c r="W882" t="e">
        <f>VLOOKUP(U882,T1.Unique.Delivery!$AQ$2:$AW$2720,COLUMNS(T1.Unique.Delivery!$AQ$2701:$AW$2701),0)</f>
        <v>#N/A</v>
      </c>
    </row>
    <row r="883" spans="1:23" x14ac:dyDescent="0.3">
      <c r="A883" t="s">
        <v>1820</v>
      </c>
      <c r="B883" t="s">
        <v>1821</v>
      </c>
      <c r="C883" t="s">
        <v>1822</v>
      </c>
      <c r="D883" t="s">
        <v>84</v>
      </c>
      <c r="E883" t="s">
        <v>2248</v>
      </c>
      <c r="F883" t="s">
        <v>2249</v>
      </c>
      <c r="G883" t="s">
        <v>84</v>
      </c>
      <c r="H883" t="s">
        <v>1006</v>
      </c>
      <c r="I883" t="s">
        <v>54</v>
      </c>
      <c r="J883" t="s">
        <v>129</v>
      </c>
      <c r="K883" t="s">
        <v>1012</v>
      </c>
      <c r="L883">
        <v>101127468</v>
      </c>
      <c r="M883" t="s">
        <v>1830</v>
      </c>
      <c r="N883" t="s">
        <v>47</v>
      </c>
      <c r="O883" t="s">
        <v>47</v>
      </c>
      <c r="P883" s="1">
        <v>42738</v>
      </c>
      <c r="Q883" t="s">
        <v>997</v>
      </c>
      <c r="R883">
        <v>714.29</v>
      </c>
      <c r="S883" t="s">
        <v>998</v>
      </c>
      <c r="T883" t="s">
        <v>999</v>
      </c>
      <c r="U883" t="s">
        <v>2255</v>
      </c>
      <c r="V883">
        <v>1</v>
      </c>
      <c r="W883" t="e">
        <f>VLOOKUP(U883,T1.Unique.Delivery!$AQ$2:$AW$2720,COLUMNS(T1.Unique.Delivery!$AQ$2701:$AW$2701),0)</f>
        <v>#N/A</v>
      </c>
    </row>
    <row r="884" spans="1:23" x14ac:dyDescent="0.3">
      <c r="A884" t="s">
        <v>1820</v>
      </c>
      <c r="B884" t="s">
        <v>1821</v>
      </c>
      <c r="C884" t="s">
        <v>1822</v>
      </c>
      <c r="D884" t="s">
        <v>84</v>
      </c>
      <c r="E884" t="s">
        <v>2248</v>
      </c>
      <c r="F884" t="s">
        <v>2249</v>
      </c>
      <c r="G884" t="s">
        <v>84</v>
      </c>
      <c r="H884" t="s">
        <v>1006</v>
      </c>
      <c r="I884" t="s">
        <v>54</v>
      </c>
      <c r="J884" t="s">
        <v>129</v>
      </c>
      <c r="K884" t="s">
        <v>1012</v>
      </c>
      <c r="L884">
        <v>101133767</v>
      </c>
      <c r="M884" t="s">
        <v>1832</v>
      </c>
      <c r="N884" t="s">
        <v>47</v>
      </c>
      <c r="O884" t="s">
        <v>47</v>
      </c>
      <c r="P884" t="s">
        <v>1833</v>
      </c>
      <c r="Q884" t="s">
        <v>997</v>
      </c>
      <c r="R884">
        <v>790</v>
      </c>
      <c r="S884" t="s">
        <v>998</v>
      </c>
      <c r="T884" t="s">
        <v>999</v>
      </c>
      <c r="U884" t="s">
        <v>2256</v>
      </c>
      <c r="V884">
        <v>1</v>
      </c>
      <c r="W884" t="e">
        <f>VLOOKUP(U884,T1.Unique.Delivery!$AQ$2:$AW$2720,COLUMNS(T1.Unique.Delivery!$AQ$2701:$AW$2701),0)</f>
        <v>#N/A</v>
      </c>
    </row>
    <row r="885" spans="1:23" x14ac:dyDescent="0.3">
      <c r="A885" t="s">
        <v>1820</v>
      </c>
      <c r="B885" t="s">
        <v>1821</v>
      </c>
      <c r="C885" t="s">
        <v>1822</v>
      </c>
      <c r="D885" t="s">
        <v>84</v>
      </c>
      <c r="E885" t="s">
        <v>2248</v>
      </c>
      <c r="F885" t="s">
        <v>2249</v>
      </c>
      <c r="G885" t="s">
        <v>84</v>
      </c>
      <c r="H885" t="s">
        <v>1006</v>
      </c>
      <c r="I885" t="s">
        <v>54</v>
      </c>
      <c r="J885" t="s">
        <v>80</v>
      </c>
      <c r="K885" t="s">
        <v>1014</v>
      </c>
      <c r="L885">
        <v>100935231</v>
      </c>
      <c r="M885" t="s">
        <v>1840</v>
      </c>
      <c r="N885" t="s">
        <v>47</v>
      </c>
      <c r="O885" t="s">
        <v>47</v>
      </c>
      <c r="P885" s="1">
        <v>42377</v>
      </c>
      <c r="Q885" t="s">
        <v>997</v>
      </c>
      <c r="R885">
        <v>980</v>
      </c>
      <c r="S885" t="s">
        <v>998</v>
      </c>
      <c r="T885" t="s">
        <v>999</v>
      </c>
      <c r="U885" t="s">
        <v>2257</v>
      </c>
      <c r="V885">
        <v>1</v>
      </c>
      <c r="W885" t="e">
        <f>VLOOKUP(U885,T1.Unique.Delivery!$AQ$2:$AW$2720,COLUMNS(T1.Unique.Delivery!$AQ$2701:$AW$2701),0)</f>
        <v>#N/A</v>
      </c>
    </row>
    <row r="886" spans="1:23" x14ac:dyDescent="0.3">
      <c r="A886" t="s">
        <v>1820</v>
      </c>
      <c r="B886" t="s">
        <v>1821</v>
      </c>
      <c r="C886" t="s">
        <v>1822</v>
      </c>
      <c r="D886" t="s">
        <v>84</v>
      </c>
      <c r="E886" t="s">
        <v>2248</v>
      </c>
      <c r="F886" t="s">
        <v>2249</v>
      </c>
      <c r="G886" t="s">
        <v>84</v>
      </c>
      <c r="H886" t="s">
        <v>1006</v>
      </c>
      <c r="I886" t="s">
        <v>54</v>
      </c>
      <c r="J886" t="s">
        <v>80</v>
      </c>
      <c r="K886" t="s">
        <v>1014</v>
      </c>
      <c r="L886">
        <v>100964794</v>
      </c>
      <c r="M886" t="s">
        <v>1825</v>
      </c>
      <c r="N886" t="s">
        <v>47</v>
      </c>
      <c r="O886" t="s">
        <v>47</v>
      </c>
      <c r="P886" s="1">
        <v>42381</v>
      </c>
      <c r="Q886" t="s">
        <v>997</v>
      </c>
      <c r="R886">
        <v>1421.98</v>
      </c>
      <c r="S886" t="s">
        <v>998</v>
      </c>
      <c r="T886" t="s">
        <v>999</v>
      </c>
      <c r="U886" t="s">
        <v>2258</v>
      </c>
      <c r="V886">
        <v>1</v>
      </c>
      <c r="W886" t="e">
        <f>VLOOKUP(U886,T1.Unique.Delivery!$AQ$2:$AW$2720,COLUMNS(T1.Unique.Delivery!$AQ$2701:$AW$2701),0)</f>
        <v>#N/A</v>
      </c>
    </row>
    <row r="887" spans="1:23" x14ac:dyDescent="0.3">
      <c r="A887" t="s">
        <v>1820</v>
      </c>
      <c r="B887" t="s">
        <v>1821</v>
      </c>
      <c r="C887" t="s">
        <v>1822</v>
      </c>
      <c r="D887" t="s">
        <v>84</v>
      </c>
      <c r="E887" t="s">
        <v>2248</v>
      </c>
      <c r="F887" t="s">
        <v>2249</v>
      </c>
      <c r="G887" t="s">
        <v>84</v>
      </c>
      <c r="H887" t="s">
        <v>1006</v>
      </c>
      <c r="I887" t="s">
        <v>54</v>
      </c>
      <c r="J887" t="s">
        <v>80</v>
      </c>
      <c r="K887" t="s">
        <v>1014</v>
      </c>
      <c r="L887">
        <v>101127468</v>
      </c>
      <c r="M887" t="s">
        <v>1830</v>
      </c>
      <c r="N887" t="s">
        <v>47</v>
      </c>
      <c r="O887" t="s">
        <v>47</v>
      </c>
      <c r="P887" s="1">
        <v>42738</v>
      </c>
      <c r="Q887" t="s">
        <v>997</v>
      </c>
      <c r="R887">
        <v>857.14</v>
      </c>
      <c r="S887" t="s">
        <v>998</v>
      </c>
      <c r="T887" t="s">
        <v>999</v>
      </c>
      <c r="U887" t="s">
        <v>2259</v>
      </c>
      <c r="V887">
        <v>1</v>
      </c>
      <c r="W887" t="e">
        <f>VLOOKUP(U887,T1.Unique.Delivery!$AQ$2:$AW$2720,COLUMNS(T1.Unique.Delivery!$AQ$2701:$AW$2701),0)</f>
        <v>#N/A</v>
      </c>
    </row>
    <row r="888" spans="1:23" x14ac:dyDescent="0.3">
      <c r="A888" t="s">
        <v>1820</v>
      </c>
      <c r="B888" t="s">
        <v>1821</v>
      </c>
      <c r="C888" t="s">
        <v>1822</v>
      </c>
      <c r="D888" t="s">
        <v>84</v>
      </c>
      <c r="E888" t="s">
        <v>2248</v>
      </c>
      <c r="F888" t="s">
        <v>2249</v>
      </c>
      <c r="G888" t="s">
        <v>84</v>
      </c>
      <c r="H888" t="s">
        <v>1006</v>
      </c>
      <c r="I888" t="s">
        <v>54</v>
      </c>
      <c r="J888" t="s">
        <v>80</v>
      </c>
      <c r="K888" t="s">
        <v>1014</v>
      </c>
      <c r="L888">
        <v>101133767</v>
      </c>
      <c r="M888" t="s">
        <v>1832</v>
      </c>
      <c r="N888" t="s">
        <v>47</v>
      </c>
      <c r="O888" t="s">
        <v>47</v>
      </c>
      <c r="P888" t="s">
        <v>1833</v>
      </c>
      <c r="Q888" t="s">
        <v>997</v>
      </c>
      <c r="R888">
        <v>970</v>
      </c>
      <c r="S888" t="s">
        <v>998</v>
      </c>
      <c r="T888" t="s">
        <v>999</v>
      </c>
      <c r="U888" t="s">
        <v>2260</v>
      </c>
      <c r="V888">
        <v>1</v>
      </c>
      <c r="W888" t="e">
        <f>VLOOKUP(U888,T1.Unique.Delivery!$AQ$2:$AW$2720,COLUMNS(T1.Unique.Delivery!$AQ$2701:$AW$2701),0)</f>
        <v>#N/A</v>
      </c>
    </row>
    <row r="889" spans="1:23" x14ac:dyDescent="0.3">
      <c r="A889" t="s">
        <v>2261</v>
      </c>
      <c r="B889" t="s">
        <v>2262</v>
      </c>
      <c r="C889" t="s">
        <v>2263</v>
      </c>
      <c r="D889" t="s">
        <v>2264</v>
      </c>
      <c r="E889" t="s">
        <v>2265</v>
      </c>
      <c r="F889" t="s">
        <v>2266</v>
      </c>
      <c r="G889" t="s">
        <v>2264</v>
      </c>
      <c r="H889" t="s">
        <v>1006</v>
      </c>
      <c r="I889" t="s">
        <v>54</v>
      </c>
      <c r="J889" t="s">
        <v>66</v>
      </c>
      <c r="K889" t="s">
        <v>1007</v>
      </c>
      <c r="L889">
        <v>100935931</v>
      </c>
      <c r="M889" t="s">
        <v>2267</v>
      </c>
      <c r="N889" t="s">
        <v>47</v>
      </c>
      <c r="O889" t="s">
        <v>47</v>
      </c>
      <c r="P889" t="s">
        <v>2268</v>
      </c>
      <c r="Q889" t="s">
        <v>997</v>
      </c>
      <c r="R889">
        <v>1491.14</v>
      </c>
      <c r="S889" t="s">
        <v>998</v>
      </c>
      <c r="T889" t="s">
        <v>999</v>
      </c>
      <c r="U889" t="s">
        <v>2269</v>
      </c>
      <c r="V889">
        <v>1</v>
      </c>
      <c r="W889" t="e">
        <f>VLOOKUP(U889,T1.Unique.Delivery!$AQ$2:$AW$2720,COLUMNS(T1.Unique.Delivery!$AQ$2701:$AW$2701),0)</f>
        <v>#N/A</v>
      </c>
    </row>
    <row r="890" spans="1:23" x14ac:dyDescent="0.3">
      <c r="A890" t="s">
        <v>2261</v>
      </c>
      <c r="B890" t="s">
        <v>2262</v>
      </c>
      <c r="C890" t="s">
        <v>2263</v>
      </c>
      <c r="D890" t="s">
        <v>2264</v>
      </c>
      <c r="E890" t="s">
        <v>2265</v>
      </c>
      <c r="F890" t="s">
        <v>2266</v>
      </c>
      <c r="G890" t="s">
        <v>2264</v>
      </c>
      <c r="H890" t="s">
        <v>1006</v>
      </c>
      <c r="I890" t="s">
        <v>54</v>
      </c>
      <c r="J890" t="s">
        <v>56</v>
      </c>
      <c r="K890" t="s">
        <v>993</v>
      </c>
      <c r="L890">
        <v>100935931</v>
      </c>
      <c r="M890" t="s">
        <v>2267</v>
      </c>
      <c r="N890" t="s">
        <v>1295</v>
      </c>
      <c r="O890" t="s">
        <v>1296</v>
      </c>
      <c r="P890" t="s">
        <v>2268</v>
      </c>
      <c r="Q890" t="s">
        <v>997</v>
      </c>
      <c r="R890">
        <v>1895.99</v>
      </c>
      <c r="S890" t="s">
        <v>998</v>
      </c>
      <c r="T890" t="s">
        <v>999</v>
      </c>
      <c r="U890" t="s">
        <v>2270</v>
      </c>
      <c r="V890">
        <v>1</v>
      </c>
      <c r="W890" t="e">
        <f>VLOOKUP(U890,T1.Unique.Delivery!$AQ$2:$AW$2720,COLUMNS(T1.Unique.Delivery!$AQ$2701:$AW$2701),0)</f>
        <v>#N/A</v>
      </c>
    </row>
    <row r="891" spans="1:23" x14ac:dyDescent="0.3">
      <c r="A891" t="s">
        <v>2261</v>
      </c>
      <c r="B891" t="s">
        <v>2262</v>
      </c>
      <c r="C891" t="s">
        <v>2263</v>
      </c>
      <c r="D891" t="s">
        <v>2264</v>
      </c>
      <c r="E891" t="s">
        <v>2265</v>
      </c>
      <c r="F891" t="s">
        <v>2266</v>
      </c>
      <c r="G891" t="s">
        <v>2264</v>
      </c>
      <c r="H891" t="s">
        <v>1006</v>
      </c>
      <c r="I891" t="s">
        <v>54</v>
      </c>
      <c r="J891" t="s">
        <v>129</v>
      </c>
      <c r="K891" t="s">
        <v>1012</v>
      </c>
      <c r="L891">
        <v>100935931</v>
      </c>
      <c r="M891" t="s">
        <v>2267</v>
      </c>
      <c r="N891" t="s">
        <v>47</v>
      </c>
      <c r="O891" t="s">
        <v>47</v>
      </c>
      <c r="P891" t="s">
        <v>2268</v>
      </c>
      <c r="Q891" t="s">
        <v>997</v>
      </c>
      <c r="R891">
        <v>1026.77</v>
      </c>
      <c r="S891" t="s">
        <v>998</v>
      </c>
      <c r="T891" t="s">
        <v>999</v>
      </c>
      <c r="U891" t="s">
        <v>2271</v>
      </c>
      <c r="V891">
        <v>1</v>
      </c>
      <c r="W891" t="e">
        <f>VLOOKUP(U891,T1.Unique.Delivery!$AQ$2:$AW$2720,COLUMNS(T1.Unique.Delivery!$AQ$2701:$AW$2701),0)</f>
        <v>#N/A</v>
      </c>
    </row>
    <row r="892" spans="1:23" x14ac:dyDescent="0.3">
      <c r="A892" t="s">
        <v>2261</v>
      </c>
      <c r="B892" t="s">
        <v>2262</v>
      </c>
      <c r="C892" t="s">
        <v>2263</v>
      </c>
      <c r="D892" t="s">
        <v>2264</v>
      </c>
      <c r="E892" t="s">
        <v>2265</v>
      </c>
      <c r="F892" t="s">
        <v>2266</v>
      </c>
      <c r="G892" t="s">
        <v>2264</v>
      </c>
      <c r="H892" t="s">
        <v>1006</v>
      </c>
      <c r="I892" t="s">
        <v>54</v>
      </c>
      <c r="J892" t="s">
        <v>80</v>
      </c>
      <c r="K892" t="s">
        <v>1014</v>
      </c>
      <c r="L892">
        <v>100935931</v>
      </c>
      <c r="M892" t="s">
        <v>2267</v>
      </c>
      <c r="N892" t="s">
        <v>47</v>
      </c>
      <c r="O892" t="s">
        <v>47</v>
      </c>
      <c r="P892" t="s">
        <v>2268</v>
      </c>
      <c r="Q892" t="s">
        <v>997</v>
      </c>
      <c r="R892">
        <v>1185.1400000000001</v>
      </c>
      <c r="S892" t="s">
        <v>998</v>
      </c>
      <c r="T892" t="s">
        <v>999</v>
      </c>
      <c r="U892" t="s">
        <v>2272</v>
      </c>
      <c r="V892">
        <v>1</v>
      </c>
      <c r="W892" t="e">
        <f>VLOOKUP(U892,T1.Unique.Delivery!$AQ$2:$AW$2720,COLUMNS(T1.Unique.Delivery!$AQ$2701:$AW$2701),0)</f>
        <v>#N/A</v>
      </c>
    </row>
    <row r="893" spans="1:23" x14ac:dyDescent="0.3">
      <c r="A893" t="s">
        <v>2261</v>
      </c>
      <c r="B893" t="s">
        <v>2262</v>
      </c>
      <c r="C893" t="s">
        <v>2263</v>
      </c>
      <c r="D893" t="s">
        <v>2264</v>
      </c>
      <c r="E893" t="s">
        <v>2265</v>
      </c>
      <c r="F893" t="s">
        <v>2266</v>
      </c>
      <c r="G893" t="s">
        <v>2264</v>
      </c>
      <c r="H893" t="s">
        <v>1006</v>
      </c>
      <c r="I893" t="s">
        <v>54</v>
      </c>
      <c r="J893" t="s">
        <v>2273</v>
      </c>
      <c r="K893" t="s">
        <v>2274</v>
      </c>
      <c r="L893">
        <v>100935931</v>
      </c>
      <c r="M893" t="s">
        <v>2267</v>
      </c>
      <c r="N893" t="s">
        <v>1295</v>
      </c>
      <c r="O893" t="s">
        <v>1296</v>
      </c>
      <c r="P893" t="s">
        <v>2268</v>
      </c>
      <c r="Q893" t="s">
        <v>997</v>
      </c>
      <c r="R893">
        <v>1073.47</v>
      </c>
      <c r="S893" t="s">
        <v>998</v>
      </c>
      <c r="T893" t="s">
        <v>999</v>
      </c>
      <c r="U893" t="s">
        <v>2275</v>
      </c>
      <c r="V893">
        <v>1</v>
      </c>
      <c r="W893" t="e">
        <f>VLOOKUP(U893,T1.Unique.Delivery!$AQ$2:$AW$2720,COLUMNS(T1.Unique.Delivery!$AQ$2701:$AW$2701),0)</f>
        <v>#N/A</v>
      </c>
    </row>
    <row r="894" spans="1:23" x14ac:dyDescent="0.3">
      <c r="A894" t="s">
        <v>2261</v>
      </c>
      <c r="B894" t="s">
        <v>2262</v>
      </c>
      <c r="C894" t="s">
        <v>2263</v>
      </c>
      <c r="D894" t="s">
        <v>2264</v>
      </c>
      <c r="E894" t="s">
        <v>2265</v>
      </c>
      <c r="F894" t="s">
        <v>2266</v>
      </c>
      <c r="G894" t="s">
        <v>2264</v>
      </c>
      <c r="H894" t="s">
        <v>1006</v>
      </c>
      <c r="I894" t="s">
        <v>54</v>
      </c>
      <c r="J894" t="s">
        <v>2276</v>
      </c>
      <c r="K894" t="s">
        <v>2277</v>
      </c>
      <c r="L894">
        <v>100935931</v>
      </c>
      <c r="M894" t="s">
        <v>2267</v>
      </c>
      <c r="N894" t="s">
        <v>1295</v>
      </c>
      <c r="O894" t="s">
        <v>1296</v>
      </c>
      <c r="P894" t="s">
        <v>2268</v>
      </c>
      <c r="Q894" t="s">
        <v>997</v>
      </c>
      <c r="R894">
        <v>1231.8399999999999</v>
      </c>
      <c r="S894" t="s">
        <v>998</v>
      </c>
      <c r="T894" t="s">
        <v>999</v>
      </c>
      <c r="U894" t="s">
        <v>2278</v>
      </c>
      <c r="V894">
        <v>1</v>
      </c>
      <c r="W894" t="e">
        <f>VLOOKUP(U894,T1.Unique.Delivery!$AQ$2:$AW$2720,COLUMNS(T1.Unique.Delivery!$AQ$2701:$AW$2701),0)</f>
        <v>#N/A</v>
      </c>
    </row>
    <row r="895" spans="1:23" x14ac:dyDescent="0.3">
      <c r="A895" t="s">
        <v>2261</v>
      </c>
      <c r="B895" t="s">
        <v>2262</v>
      </c>
      <c r="C895" t="s">
        <v>2263</v>
      </c>
      <c r="D895" t="s">
        <v>2264</v>
      </c>
      <c r="E895" t="s">
        <v>2265</v>
      </c>
      <c r="F895" t="s">
        <v>2266</v>
      </c>
      <c r="G895" t="s">
        <v>2264</v>
      </c>
      <c r="H895" t="s">
        <v>1006</v>
      </c>
      <c r="I895" t="s">
        <v>54</v>
      </c>
      <c r="J895" t="s">
        <v>2279</v>
      </c>
      <c r="K895" t="s">
        <v>2280</v>
      </c>
      <c r="L895">
        <v>100935931</v>
      </c>
      <c r="M895" t="s">
        <v>2267</v>
      </c>
      <c r="N895" t="s">
        <v>1295</v>
      </c>
      <c r="O895" t="s">
        <v>1296</v>
      </c>
      <c r="P895" t="s">
        <v>2268</v>
      </c>
      <c r="Q895" t="s">
        <v>997</v>
      </c>
      <c r="R895">
        <v>1537.83</v>
      </c>
      <c r="S895" t="s">
        <v>998</v>
      </c>
      <c r="T895" t="s">
        <v>999</v>
      </c>
      <c r="U895" t="s">
        <v>2281</v>
      </c>
      <c r="V895">
        <v>1</v>
      </c>
      <c r="W895" t="e">
        <f>VLOOKUP(U895,T1.Unique.Delivery!$AQ$2:$AW$2720,COLUMNS(T1.Unique.Delivery!$AQ$2701:$AW$2701),0)</f>
        <v>#N/A</v>
      </c>
    </row>
    <row r="896" spans="1:23" x14ac:dyDescent="0.3">
      <c r="A896" t="s">
        <v>2261</v>
      </c>
      <c r="B896" t="s">
        <v>2262</v>
      </c>
      <c r="C896" t="s">
        <v>2263</v>
      </c>
      <c r="D896" t="s">
        <v>2264</v>
      </c>
      <c r="E896" t="s">
        <v>2265</v>
      </c>
      <c r="F896" t="s">
        <v>2266</v>
      </c>
      <c r="G896" t="s">
        <v>2264</v>
      </c>
      <c r="H896" t="s">
        <v>1006</v>
      </c>
      <c r="I896" t="s">
        <v>54</v>
      </c>
      <c r="J896" t="s">
        <v>2282</v>
      </c>
      <c r="K896" t="s">
        <v>1205</v>
      </c>
      <c r="L896">
        <v>100935931</v>
      </c>
      <c r="M896" t="s">
        <v>2267</v>
      </c>
      <c r="N896" t="s">
        <v>47</v>
      </c>
      <c r="O896" t="s">
        <v>47</v>
      </c>
      <c r="P896" t="s">
        <v>2268</v>
      </c>
      <c r="Q896" t="s">
        <v>997</v>
      </c>
      <c r="R896">
        <v>1942.68</v>
      </c>
      <c r="S896" t="s">
        <v>998</v>
      </c>
      <c r="T896" t="s">
        <v>999</v>
      </c>
      <c r="U896" t="s">
        <v>2283</v>
      </c>
      <c r="V896">
        <v>1</v>
      </c>
      <c r="W896" t="e">
        <f>VLOOKUP(U896,T1.Unique.Delivery!$AQ$2:$AW$2720,COLUMNS(T1.Unique.Delivery!$AQ$2701:$AW$2701),0)</f>
        <v>#N/A</v>
      </c>
    </row>
    <row r="897" spans="1:23" x14ac:dyDescent="0.3">
      <c r="A897" t="s">
        <v>2261</v>
      </c>
      <c r="B897" t="s">
        <v>2262</v>
      </c>
      <c r="C897" t="s">
        <v>2263</v>
      </c>
      <c r="D897" t="s">
        <v>2264</v>
      </c>
      <c r="E897" t="s">
        <v>2284</v>
      </c>
      <c r="F897" t="s">
        <v>2285</v>
      </c>
      <c r="G897" t="s">
        <v>2264</v>
      </c>
      <c r="H897" t="s">
        <v>1006</v>
      </c>
      <c r="I897" t="s">
        <v>54</v>
      </c>
      <c r="J897" t="s">
        <v>66</v>
      </c>
      <c r="K897" t="s">
        <v>1007</v>
      </c>
      <c r="L897">
        <v>100935931</v>
      </c>
      <c r="M897" t="s">
        <v>2267</v>
      </c>
      <c r="N897" t="s">
        <v>47</v>
      </c>
      <c r="O897" t="s">
        <v>47</v>
      </c>
      <c r="P897" t="s">
        <v>2268</v>
      </c>
      <c r="Q897" t="s">
        <v>997</v>
      </c>
      <c r="R897">
        <v>1491.14</v>
      </c>
      <c r="S897" t="s">
        <v>998</v>
      </c>
      <c r="T897" t="s">
        <v>999</v>
      </c>
      <c r="U897" t="s">
        <v>2286</v>
      </c>
      <c r="V897">
        <v>1</v>
      </c>
      <c r="W897" t="e">
        <f>VLOOKUP(U897,T1.Unique.Delivery!$AQ$2:$AW$2720,COLUMNS(T1.Unique.Delivery!$AQ$2701:$AW$2701),0)</f>
        <v>#N/A</v>
      </c>
    </row>
    <row r="898" spans="1:23" x14ac:dyDescent="0.3">
      <c r="A898" t="s">
        <v>2261</v>
      </c>
      <c r="B898" t="s">
        <v>2262</v>
      </c>
      <c r="C898" t="s">
        <v>2263</v>
      </c>
      <c r="D898" t="s">
        <v>2264</v>
      </c>
      <c r="E898" t="s">
        <v>2284</v>
      </c>
      <c r="F898" t="s">
        <v>2285</v>
      </c>
      <c r="G898" t="s">
        <v>2264</v>
      </c>
      <c r="H898" t="s">
        <v>1006</v>
      </c>
      <c r="I898" t="s">
        <v>54</v>
      </c>
      <c r="J898" t="s">
        <v>56</v>
      </c>
      <c r="K898" t="s">
        <v>993</v>
      </c>
      <c r="L898">
        <v>100935931</v>
      </c>
      <c r="M898" t="s">
        <v>2267</v>
      </c>
      <c r="N898" t="s">
        <v>1295</v>
      </c>
      <c r="O898" t="s">
        <v>1296</v>
      </c>
      <c r="P898" t="s">
        <v>2268</v>
      </c>
      <c r="Q898" t="s">
        <v>997</v>
      </c>
      <c r="R898">
        <v>1895.99</v>
      </c>
      <c r="S898" t="s">
        <v>998</v>
      </c>
      <c r="T898" t="s">
        <v>999</v>
      </c>
      <c r="U898" t="s">
        <v>2287</v>
      </c>
      <c r="V898">
        <v>1</v>
      </c>
      <c r="W898" t="e">
        <f>VLOOKUP(U898,T1.Unique.Delivery!$AQ$2:$AW$2720,COLUMNS(T1.Unique.Delivery!$AQ$2701:$AW$2701),0)</f>
        <v>#N/A</v>
      </c>
    </row>
    <row r="899" spans="1:23" x14ac:dyDescent="0.3">
      <c r="A899" t="s">
        <v>2261</v>
      </c>
      <c r="B899" t="s">
        <v>2262</v>
      </c>
      <c r="C899" t="s">
        <v>2263</v>
      </c>
      <c r="D899" t="s">
        <v>2264</v>
      </c>
      <c r="E899" t="s">
        <v>2284</v>
      </c>
      <c r="F899" t="s">
        <v>2285</v>
      </c>
      <c r="G899" t="s">
        <v>2264</v>
      </c>
      <c r="H899" t="s">
        <v>1006</v>
      </c>
      <c r="I899" t="s">
        <v>54</v>
      </c>
      <c r="J899" t="s">
        <v>129</v>
      </c>
      <c r="K899" t="s">
        <v>1012</v>
      </c>
      <c r="L899">
        <v>100935931</v>
      </c>
      <c r="M899" t="s">
        <v>2267</v>
      </c>
      <c r="N899" t="s">
        <v>47</v>
      </c>
      <c r="O899" t="s">
        <v>47</v>
      </c>
      <c r="P899" t="s">
        <v>2268</v>
      </c>
      <c r="Q899" t="s">
        <v>997</v>
      </c>
      <c r="R899">
        <v>1026.77</v>
      </c>
      <c r="S899" t="s">
        <v>998</v>
      </c>
      <c r="T899" t="s">
        <v>999</v>
      </c>
      <c r="U899" t="s">
        <v>2288</v>
      </c>
      <c r="V899">
        <v>1</v>
      </c>
      <c r="W899" t="e">
        <f>VLOOKUP(U899,T1.Unique.Delivery!$AQ$2:$AW$2720,COLUMNS(T1.Unique.Delivery!$AQ$2701:$AW$2701),0)</f>
        <v>#N/A</v>
      </c>
    </row>
    <row r="900" spans="1:23" x14ac:dyDescent="0.3">
      <c r="A900" t="s">
        <v>2261</v>
      </c>
      <c r="B900" t="s">
        <v>2262</v>
      </c>
      <c r="C900" t="s">
        <v>2263</v>
      </c>
      <c r="D900" t="s">
        <v>2264</v>
      </c>
      <c r="E900" t="s">
        <v>2284</v>
      </c>
      <c r="F900" t="s">
        <v>2285</v>
      </c>
      <c r="G900" t="s">
        <v>2264</v>
      </c>
      <c r="H900" t="s">
        <v>1006</v>
      </c>
      <c r="I900" t="s">
        <v>54</v>
      </c>
      <c r="J900" t="s">
        <v>80</v>
      </c>
      <c r="K900" t="s">
        <v>1014</v>
      </c>
      <c r="L900">
        <v>100935931</v>
      </c>
      <c r="M900" t="s">
        <v>2267</v>
      </c>
      <c r="N900" t="s">
        <v>47</v>
      </c>
      <c r="O900" t="s">
        <v>47</v>
      </c>
      <c r="P900" t="s">
        <v>2268</v>
      </c>
      <c r="Q900" t="s">
        <v>997</v>
      </c>
      <c r="R900">
        <v>1185.1400000000001</v>
      </c>
      <c r="S900" t="s">
        <v>998</v>
      </c>
      <c r="T900" t="s">
        <v>999</v>
      </c>
      <c r="U900" t="s">
        <v>2289</v>
      </c>
      <c r="V900">
        <v>1</v>
      </c>
      <c r="W900" t="e">
        <f>VLOOKUP(U900,T1.Unique.Delivery!$AQ$2:$AW$2720,COLUMNS(T1.Unique.Delivery!$AQ$2701:$AW$2701),0)</f>
        <v>#N/A</v>
      </c>
    </row>
    <row r="901" spans="1:23" x14ac:dyDescent="0.3">
      <c r="A901" t="s">
        <v>2261</v>
      </c>
      <c r="B901" t="s">
        <v>2262</v>
      </c>
      <c r="C901" t="s">
        <v>2263</v>
      </c>
      <c r="D901" t="s">
        <v>2264</v>
      </c>
      <c r="E901" t="s">
        <v>2284</v>
      </c>
      <c r="F901" t="s">
        <v>2285</v>
      </c>
      <c r="G901" t="s">
        <v>2264</v>
      </c>
      <c r="H901" t="s">
        <v>1006</v>
      </c>
      <c r="I901" t="s">
        <v>54</v>
      </c>
      <c r="J901" t="s">
        <v>2273</v>
      </c>
      <c r="K901" t="s">
        <v>2274</v>
      </c>
      <c r="L901">
        <v>100935931</v>
      </c>
      <c r="M901" t="s">
        <v>2267</v>
      </c>
      <c r="N901" t="s">
        <v>47</v>
      </c>
      <c r="O901" t="s">
        <v>47</v>
      </c>
      <c r="P901" t="s">
        <v>2268</v>
      </c>
      <c r="Q901" t="s">
        <v>997</v>
      </c>
      <c r="R901">
        <v>1073.47</v>
      </c>
      <c r="S901" t="s">
        <v>998</v>
      </c>
      <c r="T901" t="s">
        <v>999</v>
      </c>
      <c r="U901" t="s">
        <v>2290</v>
      </c>
      <c r="V901">
        <v>1</v>
      </c>
      <c r="W901" t="e">
        <f>VLOOKUP(U901,T1.Unique.Delivery!$AQ$2:$AW$2720,COLUMNS(T1.Unique.Delivery!$AQ$2701:$AW$2701),0)</f>
        <v>#N/A</v>
      </c>
    </row>
    <row r="902" spans="1:23" x14ac:dyDescent="0.3">
      <c r="A902" t="s">
        <v>2261</v>
      </c>
      <c r="B902" t="s">
        <v>2262</v>
      </c>
      <c r="C902" t="s">
        <v>2263</v>
      </c>
      <c r="D902" t="s">
        <v>2264</v>
      </c>
      <c r="E902" t="s">
        <v>2284</v>
      </c>
      <c r="F902" t="s">
        <v>2285</v>
      </c>
      <c r="G902" t="s">
        <v>2264</v>
      </c>
      <c r="H902" t="s">
        <v>1006</v>
      </c>
      <c r="I902" t="s">
        <v>54</v>
      </c>
      <c r="J902" t="s">
        <v>2276</v>
      </c>
      <c r="K902" t="s">
        <v>2277</v>
      </c>
      <c r="L902">
        <v>100935931</v>
      </c>
      <c r="M902" t="s">
        <v>2267</v>
      </c>
      <c r="N902" t="s">
        <v>47</v>
      </c>
      <c r="O902" t="s">
        <v>47</v>
      </c>
      <c r="P902" t="s">
        <v>2268</v>
      </c>
      <c r="Q902" t="s">
        <v>997</v>
      </c>
      <c r="R902">
        <v>1231.8399999999999</v>
      </c>
      <c r="S902" t="s">
        <v>998</v>
      </c>
      <c r="T902" t="s">
        <v>999</v>
      </c>
      <c r="U902" t="s">
        <v>2291</v>
      </c>
      <c r="V902">
        <v>1</v>
      </c>
      <c r="W902" t="e">
        <f>VLOOKUP(U902,T1.Unique.Delivery!$AQ$2:$AW$2720,COLUMNS(T1.Unique.Delivery!$AQ$2701:$AW$2701),0)</f>
        <v>#N/A</v>
      </c>
    </row>
    <row r="903" spans="1:23" x14ac:dyDescent="0.3">
      <c r="A903" t="s">
        <v>2261</v>
      </c>
      <c r="B903" t="s">
        <v>2262</v>
      </c>
      <c r="C903" t="s">
        <v>2263</v>
      </c>
      <c r="D903" t="s">
        <v>2264</v>
      </c>
      <c r="E903" t="s">
        <v>2284</v>
      </c>
      <c r="F903" t="s">
        <v>2285</v>
      </c>
      <c r="G903" t="s">
        <v>2264</v>
      </c>
      <c r="H903" t="s">
        <v>1006</v>
      </c>
      <c r="I903" t="s">
        <v>54</v>
      </c>
      <c r="J903" t="s">
        <v>2279</v>
      </c>
      <c r="K903" t="s">
        <v>2280</v>
      </c>
      <c r="L903">
        <v>100935931</v>
      </c>
      <c r="M903" t="s">
        <v>2267</v>
      </c>
      <c r="N903" t="s">
        <v>1295</v>
      </c>
      <c r="O903" t="s">
        <v>1296</v>
      </c>
      <c r="P903" t="s">
        <v>2268</v>
      </c>
      <c r="Q903" t="s">
        <v>997</v>
      </c>
      <c r="R903">
        <v>1537.83</v>
      </c>
      <c r="S903" t="s">
        <v>998</v>
      </c>
      <c r="T903" t="s">
        <v>999</v>
      </c>
      <c r="U903" t="s">
        <v>2292</v>
      </c>
      <c r="V903">
        <v>1</v>
      </c>
      <c r="W903" t="e">
        <f>VLOOKUP(U903,T1.Unique.Delivery!$AQ$2:$AW$2720,COLUMNS(T1.Unique.Delivery!$AQ$2701:$AW$2701),0)</f>
        <v>#N/A</v>
      </c>
    </row>
    <row r="904" spans="1:23" x14ac:dyDescent="0.3">
      <c r="A904" t="s">
        <v>2261</v>
      </c>
      <c r="B904" t="s">
        <v>2262</v>
      </c>
      <c r="C904" t="s">
        <v>2263</v>
      </c>
      <c r="D904" t="s">
        <v>2264</v>
      </c>
      <c r="E904" t="s">
        <v>2284</v>
      </c>
      <c r="F904" t="s">
        <v>2285</v>
      </c>
      <c r="G904" t="s">
        <v>2264</v>
      </c>
      <c r="H904" t="s">
        <v>1006</v>
      </c>
      <c r="I904" t="s">
        <v>54</v>
      </c>
      <c r="J904" t="s">
        <v>2282</v>
      </c>
      <c r="K904" t="s">
        <v>1205</v>
      </c>
      <c r="L904">
        <v>100935931</v>
      </c>
      <c r="M904" t="s">
        <v>2267</v>
      </c>
      <c r="N904" t="s">
        <v>47</v>
      </c>
      <c r="O904" t="s">
        <v>47</v>
      </c>
      <c r="P904" t="s">
        <v>2268</v>
      </c>
      <c r="Q904" t="s">
        <v>997</v>
      </c>
      <c r="R904">
        <v>1942.68</v>
      </c>
      <c r="S904" t="s">
        <v>998</v>
      </c>
      <c r="T904" t="s">
        <v>999</v>
      </c>
      <c r="U904" t="s">
        <v>2293</v>
      </c>
      <c r="V904">
        <v>1</v>
      </c>
      <c r="W904" t="e">
        <f>VLOOKUP(U904,T1.Unique.Delivery!$AQ$2:$AW$2720,COLUMNS(T1.Unique.Delivery!$AQ$2701:$AW$2701),0)</f>
        <v>#N/A</v>
      </c>
    </row>
    <row r="905" spans="1:23" x14ac:dyDescent="0.3">
      <c r="A905" t="s">
        <v>2261</v>
      </c>
      <c r="B905" t="s">
        <v>2262</v>
      </c>
      <c r="C905" t="s">
        <v>2263</v>
      </c>
      <c r="D905" t="s">
        <v>2264</v>
      </c>
      <c r="E905" t="s">
        <v>2294</v>
      </c>
      <c r="F905" t="s">
        <v>2295</v>
      </c>
      <c r="G905" t="s">
        <v>2264</v>
      </c>
      <c r="H905" t="s">
        <v>1006</v>
      </c>
      <c r="I905" t="s">
        <v>54</v>
      </c>
      <c r="J905" t="s">
        <v>66</v>
      </c>
      <c r="K905" t="s">
        <v>1007</v>
      </c>
      <c r="L905">
        <v>100935931</v>
      </c>
      <c r="M905" t="s">
        <v>2267</v>
      </c>
      <c r="N905" t="s">
        <v>47</v>
      </c>
      <c r="O905" t="s">
        <v>47</v>
      </c>
      <c r="P905" t="s">
        <v>2268</v>
      </c>
      <c r="Q905" t="s">
        <v>997</v>
      </c>
      <c r="R905">
        <v>1491.14</v>
      </c>
      <c r="S905" t="s">
        <v>998</v>
      </c>
      <c r="T905" t="s">
        <v>999</v>
      </c>
      <c r="U905" t="s">
        <v>2296</v>
      </c>
      <c r="V905">
        <v>1</v>
      </c>
      <c r="W905" t="e">
        <f>VLOOKUP(U905,T1.Unique.Delivery!$AQ$2:$AW$2720,COLUMNS(T1.Unique.Delivery!$AQ$2701:$AW$2701),0)</f>
        <v>#N/A</v>
      </c>
    </row>
    <row r="906" spans="1:23" x14ac:dyDescent="0.3">
      <c r="A906" t="s">
        <v>2261</v>
      </c>
      <c r="B906" t="s">
        <v>2262</v>
      </c>
      <c r="C906" t="s">
        <v>2263</v>
      </c>
      <c r="D906" t="s">
        <v>2264</v>
      </c>
      <c r="E906" t="s">
        <v>2294</v>
      </c>
      <c r="F906" t="s">
        <v>2295</v>
      </c>
      <c r="G906" t="s">
        <v>2264</v>
      </c>
      <c r="H906" t="s">
        <v>1006</v>
      </c>
      <c r="I906" t="s">
        <v>54</v>
      </c>
      <c r="J906" t="s">
        <v>56</v>
      </c>
      <c r="K906" t="s">
        <v>993</v>
      </c>
      <c r="L906">
        <v>100935931</v>
      </c>
      <c r="M906" t="s">
        <v>2267</v>
      </c>
      <c r="N906" t="s">
        <v>1295</v>
      </c>
      <c r="O906" t="s">
        <v>1296</v>
      </c>
      <c r="P906" t="s">
        <v>2268</v>
      </c>
      <c r="Q906" t="s">
        <v>997</v>
      </c>
      <c r="R906">
        <v>1895.99</v>
      </c>
      <c r="S906" t="s">
        <v>998</v>
      </c>
      <c r="T906" t="s">
        <v>999</v>
      </c>
      <c r="U906" t="s">
        <v>2297</v>
      </c>
      <c r="V906">
        <v>1</v>
      </c>
      <c r="W906" t="e">
        <f>VLOOKUP(U906,T1.Unique.Delivery!$AQ$2:$AW$2720,COLUMNS(T1.Unique.Delivery!$AQ$2701:$AW$2701),0)</f>
        <v>#N/A</v>
      </c>
    </row>
    <row r="907" spans="1:23" x14ac:dyDescent="0.3">
      <c r="A907" t="s">
        <v>2261</v>
      </c>
      <c r="B907" t="s">
        <v>2262</v>
      </c>
      <c r="C907" t="s">
        <v>2263</v>
      </c>
      <c r="D907" t="s">
        <v>2264</v>
      </c>
      <c r="E907" t="s">
        <v>2294</v>
      </c>
      <c r="F907" t="s">
        <v>2295</v>
      </c>
      <c r="G907" t="s">
        <v>2264</v>
      </c>
      <c r="H907" t="s">
        <v>1006</v>
      </c>
      <c r="I907" t="s">
        <v>54</v>
      </c>
      <c r="J907" t="s">
        <v>129</v>
      </c>
      <c r="K907" t="s">
        <v>1012</v>
      </c>
      <c r="L907">
        <v>100935931</v>
      </c>
      <c r="M907" t="s">
        <v>2267</v>
      </c>
      <c r="N907" t="s">
        <v>1295</v>
      </c>
      <c r="O907" t="s">
        <v>1296</v>
      </c>
      <c r="P907" t="s">
        <v>2268</v>
      </c>
      <c r="Q907" t="s">
        <v>997</v>
      </c>
      <c r="R907">
        <v>1026.77</v>
      </c>
      <c r="S907" t="s">
        <v>998</v>
      </c>
      <c r="T907" t="s">
        <v>999</v>
      </c>
      <c r="U907" t="s">
        <v>2298</v>
      </c>
      <c r="V907">
        <v>1</v>
      </c>
      <c r="W907" t="e">
        <f>VLOOKUP(U907,T1.Unique.Delivery!$AQ$2:$AW$2720,COLUMNS(T1.Unique.Delivery!$AQ$2701:$AW$2701),0)</f>
        <v>#N/A</v>
      </c>
    </row>
    <row r="908" spans="1:23" x14ac:dyDescent="0.3">
      <c r="A908" t="s">
        <v>2261</v>
      </c>
      <c r="B908" t="s">
        <v>2262</v>
      </c>
      <c r="C908" t="s">
        <v>2263</v>
      </c>
      <c r="D908" t="s">
        <v>2264</v>
      </c>
      <c r="E908" t="s">
        <v>2294</v>
      </c>
      <c r="F908" t="s">
        <v>2295</v>
      </c>
      <c r="G908" t="s">
        <v>2264</v>
      </c>
      <c r="H908" t="s">
        <v>1006</v>
      </c>
      <c r="I908" t="s">
        <v>54</v>
      </c>
      <c r="J908" t="s">
        <v>80</v>
      </c>
      <c r="K908" t="s">
        <v>1014</v>
      </c>
      <c r="L908">
        <v>100935931</v>
      </c>
      <c r="M908" t="s">
        <v>2267</v>
      </c>
      <c r="N908" t="s">
        <v>47</v>
      </c>
      <c r="O908" t="s">
        <v>47</v>
      </c>
      <c r="P908" t="s">
        <v>2268</v>
      </c>
      <c r="Q908" t="s">
        <v>997</v>
      </c>
      <c r="R908">
        <v>1185.1400000000001</v>
      </c>
      <c r="S908" t="s">
        <v>998</v>
      </c>
      <c r="T908" t="s">
        <v>999</v>
      </c>
      <c r="U908" t="s">
        <v>2299</v>
      </c>
      <c r="V908">
        <v>1</v>
      </c>
      <c r="W908" t="e">
        <f>VLOOKUP(U908,T1.Unique.Delivery!$AQ$2:$AW$2720,COLUMNS(T1.Unique.Delivery!$AQ$2701:$AW$2701),0)</f>
        <v>#N/A</v>
      </c>
    </row>
    <row r="909" spans="1:23" x14ac:dyDescent="0.3">
      <c r="A909" t="s">
        <v>2261</v>
      </c>
      <c r="B909" t="s">
        <v>2262</v>
      </c>
      <c r="C909" t="s">
        <v>2263</v>
      </c>
      <c r="D909" t="s">
        <v>2264</v>
      </c>
      <c r="E909" t="s">
        <v>2294</v>
      </c>
      <c r="F909" t="s">
        <v>2295</v>
      </c>
      <c r="G909" t="s">
        <v>2264</v>
      </c>
      <c r="H909" t="s">
        <v>1006</v>
      </c>
      <c r="I909" t="s">
        <v>54</v>
      </c>
      <c r="J909" t="s">
        <v>2273</v>
      </c>
      <c r="K909" t="s">
        <v>2274</v>
      </c>
      <c r="L909">
        <v>100935931</v>
      </c>
      <c r="M909" t="s">
        <v>2267</v>
      </c>
      <c r="N909" t="s">
        <v>47</v>
      </c>
      <c r="O909" t="s">
        <v>47</v>
      </c>
      <c r="P909" t="s">
        <v>2268</v>
      </c>
      <c r="Q909" t="s">
        <v>997</v>
      </c>
      <c r="R909">
        <v>1073.47</v>
      </c>
      <c r="S909" t="s">
        <v>998</v>
      </c>
      <c r="T909" t="s">
        <v>999</v>
      </c>
      <c r="U909" t="s">
        <v>2300</v>
      </c>
      <c r="V909">
        <v>1</v>
      </c>
      <c r="W909" t="e">
        <f>VLOOKUP(U909,T1.Unique.Delivery!$AQ$2:$AW$2720,COLUMNS(T1.Unique.Delivery!$AQ$2701:$AW$2701),0)</f>
        <v>#N/A</v>
      </c>
    </row>
    <row r="910" spans="1:23" x14ac:dyDescent="0.3">
      <c r="A910" t="s">
        <v>2261</v>
      </c>
      <c r="B910" t="s">
        <v>2262</v>
      </c>
      <c r="C910" t="s">
        <v>2263</v>
      </c>
      <c r="D910" t="s">
        <v>2264</v>
      </c>
      <c r="E910" t="s">
        <v>2294</v>
      </c>
      <c r="F910" t="s">
        <v>2295</v>
      </c>
      <c r="G910" t="s">
        <v>2264</v>
      </c>
      <c r="H910" t="s">
        <v>1006</v>
      </c>
      <c r="I910" t="s">
        <v>54</v>
      </c>
      <c r="J910" t="s">
        <v>2276</v>
      </c>
      <c r="K910" t="s">
        <v>2277</v>
      </c>
      <c r="L910">
        <v>100935931</v>
      </c>
      <c r="M910" t="s">
        <v>2267</v>
      </c>
      <c r="N910" t="s">
        <v>47</v>
      </c>
      <c r="O910" t="s">
        <v>47</v>
      </c>
      <c r="P910" t="s">
        <v>2268</v>
      </c>
      <c r="Q910" t="s">
        <v>997</v>
      </c>
      <c r="R910">
        <v>1231.8399999999999</v>
      </c>
      <c r="S910" t="s">
        <v>998</v>
      </c>
      <c r="T910" t="s">
        <v>999</v>
      </c>
      <c r="U910" t="s">
        <v>2301</v>
      </c>
      <c r="V910">
        <v>1</v>
      </c>
      <c r="W910" t="e">
        <f>VLOOKUP(U910,T1.Unique.Delivery!$AQ$2:$AW$2720,COLUMNS(T1.Unique.Delivery!$AQ$2701:$AW$2701),0)</f>
        <v>#N/A</v>
      </c>
    </row>
    <row r="911" spans="1:23" x14ac:dyDescent="0.3">
      <c r="A911" t="s">
        <v>2261</v>
      </c>
      <c r="B911" t="s">
        <v>2262</v>
      </c>
      <c r="C911" t="s">
        <v>2263</v>
      </c>
      <c r="D911" t="s">
        <v>2264</v>
      </c>
      <c r="E911" t="s">
        <v>2294</v>
      </c>
      <c r="F911" t="s">
        <v>2295</v>
      </c>
      <c r="G911" t="s">
        <v>2264</v>
      </c>
      <c r="H911" t="s">
        <v>1006</v>
      </c>
      <c r="I911" t="s">
        <v>54</v>
      </c>
      <c r="J911" t="s">
        <v>2279</v>
      </c>
      <c r="K911" t="s">
        <v>2280</v>
      </c>
      <c r="L911">
        <v>100935931</v>
      </c>
      <c r="M911" t="s">
        <v>2267</v>
      </c>
      <c r="N911" t="s">
        <v>47</v>
      </c>
      <c r="O911" t="s">
        <v>47</v>
      </c>
      <c r="P911" t="s">
        <v>2268</v>
      </c>
      <c r="Q911" t="s">
        <v>997</v>
      </c>
      <c r="R911">
        <v>1537.83</v>
      </c>
      <c r="S911" t="s">
        <v>998</v>
      </c>
      <c r="T911" t="s">
        <v>999</v>
      </c>
      <c r="U911" t="s">
        <v>2302</v>
      </c>
      <c r="V911">
        <v>1</v>
      </c>
      <c r="W911" t="e">
        <f>VLOOKUP(U911,T1.Unique.Delivery!$AQ$2:$AW$2720,COLUMNS(T1.Unique.Delivery!$AQ$2701:$AW$2701),0)</f>
        <v>#N/A</v>
      </c>
    </row>
    <row r="912" spans="1:23" x14ac:dyDescent="0.3">
      <c r="A912" t="s">
        <v>2261</v>
      </c>
      <c r="B912" t="s">
        <v>2262</v>
      </c>
      <c r="C912" t="s">
        <v>2263</v>
      </c>
      <c r="D912" t="s">
        <v>2264</v>
      </c>
      <c r="E912" t="s">
        <v>2294</v>
      </c>
      <c r="F912" t="s">
        <v>2295</v>
      </c>
      <c r="G912" t="s">
        <v>2264</v>
      </c>
      <c r="H912" t="s">
        <v>1006</v>
      </c>
      <c r="I912" t="s">
        <v>54</v>
      </c>
      <c r="J912" t="s">
        <v>2282</v>
      </c>
      <c r="K912" t="s">
        <v>1205</v>
      </c>
      <c r="L912">
        <v>100935931</v>
      </c>
      <c r="M912" t="s">
        <v>2267</v>
      </c>
      <c r="N912" t="s">
        <v>47</v>
      </c>
      <c r="O912" t="s">
        <v>47</v>
      </c>
      <c r="P912" t="s">
        <v>2268</v>
      </c>
      <c r="Q912" t="s">
        <v>997</v>
      </c>
      <c r="R912">
        <v>1942.68</v>
      </c>
      <c r="S912" t="s">
        <v>998</v>
      </c>
      <c r="T912" t="s">
        <v>999</v>
      </c>
      <c r="U912" t="s">
        <v>2303</v>
      </c>
      <c r="V912">
        <v>1</v>
      </c>
      <c r="W912" t="e">
        <f>VLOOKUP(U912,T1.Unique.Delivery!$AQ$2:$AW$2720,COLUMNS(T1.Unique.Delivery!$AQ$2701:$AW$2701),0)</f>
        <v>#N/A</v>
      </c>
    </row>
    <row r="913" spans="1:23" x14ac:dyDescent="0.3">
      <c r="A913" t="s">
        <v>2261</v>
      </c>
      <c r="B913" t="s">
        <v>2262</v>
      </c>
      <c r="C913" t="s">
        <v>2263</v>
      </c>
      <c r="D913" t="s">
        <v>2264</v>
      </c>
      <c r="E913" t="s">
        <v>2304</v>
      </c>
      <c r="F913" t="s">
        <v>2305</v>
      </c>
      <c r="G913" t="s">
        <v>2264</v>
      </c>
      <c r="H913" t="s">
        <v>1006</v>
      </c>
      <c r="I913" t="s">
        <v>54</v>
      </c>
      <c r="J913" t="s">
        <v>66</v>
      </c>
      <c r="K913" t="s">
        <v>1007</v>
      </c>
      <c r="L913">
        <v>100935931</v>
      </c>
      <c r="M913" t="s">
        <v>2267</v>
      </c>
      <c r="N913" t="s">
        <v>47</v>
      </c>
      <c r="O913" t="s">
        <v>47</v>
      </c>
      <c r="P913" t="s">
        <v>2268</v>
      </c>
      <c r="Q913" t="s">
        <v>997</v>
      </c>
      <c r="R913">
        <v>1491.14</v>
      </c>
      <c r="S913" t="s">
        <v>998</v>
      </c>
      <c r="T913" t="s">
        <v>999</v>
      </c>
      <c r="U913" t="s">
        <v>2306</v>
      </c>
      <c r="V913">
        <v>1</v>
      </c>
      <c r="W913" t="e">
        <f>VLOOKUP(U913,T1.Unique.Delivery!$AQ$2:$AW$2720,COLUMNS(T1.Unique.Delivery!$AQ$2701:$AW$2701),0)</f>
        <v>#N/A</v>
      </c>
    </row>
    <row r="914" spans="1:23" x14ac:dyDescent="0.3">
      <c r="A914" t="s">
        <v>2261</v>
      </c>
      <c r="B914" t="s">
        <v>2262</v>
      </c>
      <c r="C914" t="s">
        <v>2263</v>
      </c>
      <c r="D914" t="s">
        <v>2264</v>
      </c>
      <c r="E914" t="s">
        <v>2304</v>
      </c>
      <c r="F914" t="s">
        <v>2305</v>
      </c>
      <c r="G914" t="s">
        <v>2264</v>
      </c>
      <c r="H914" t="s">
        <v>1006</v>
      </c>
      <c r="I914" t="s">
        <v>54</v>
      </c>
      <c r="J914" t="s">
        <v>56</v>
      </c>
      <c r="K914" t="s">
        <v>993</v>
      </c>
      <c r="L914">
        <v>100935931</v>
      </c>
      <c r="M914" t="s">
        <v>2267</v>
      </c>
      <c r="N914" t="s">
        <v>1295</v>
      </c>
      <c r="O914" t="s">
        <v>1296</v>
      </c>
      <c r="P914" t="s">
        <v>2268</v>
      </c>
      <c r="Q914" t="s">
        <v>997</v>
      </c>
      <c r="R914">
        <v>1895.99</v>
      </c>
      <c r="S914" t="s">
        <v>998</v>
      </c>
      <c r="T914" t="s">
        <v>999</v>
      </c>
      <c r="U914" t="s">
        <v>2307</v>
      </c>
      <c r="V914">
        <v>1</v>
      </c>
      <c r="W914" t="e">
        <f>VLOOKUP(U914,T1.Unique.Delivery!$AQ$2:$AW$2720,COLUMNS(T1.Unique.Delivery!$AQ$2701:$AW$2701),0)</f>
        <v>#N/A</v>
      </c>
    </row>
    <row r="915" spans="1:23" x14ac:dyDescent="0.3">
      <c r="A915" t="s">
        <v>2261</v>
      </c>
      <c r="B915" t="s">
        <v>2262</v>
      </c>
      <c r="C915" t="s">
        <v>2263</v>
      </c>
      <c r="D915" t="s">
        <v>2264</v>
      </c>
      <c r="E915" t="s">
        <v>2304</v>
      </c>
      <c r="F915" t="s">
        <v>2305</v>
      </c>
      <c r="G915" t="s">
        <v>2264</v>
      </c>
      <c r="H915" t="s">
        <v>1006</v>
      </c>
      <c r="I915" t="s">
        <v>54</v>
      </c>
      <c r="J915" t="s">
        <v>129</v>
      </c>
      <c r="K915" t="s">
        <v>1012</v>
      </c>
      <c r="L915">
        <v>100935931</v>
      </c>
      <c r="M915" t="s">
        <v>2267</v>
      </c>
      <c r="N915" t="s">
        <v>1295</v>
      </c>
      <c r="O915" t="s">
        <v>1296</v>
      </c>
      <c r="P915" t="s">
        <v>2268</v>
      </c>
      <c r="Q915" t="s">
        <v>997</v>
      </c>
      <c r="R915">
        <v>1026.77</v>
      </c>
      <c r="S915" t="s">
        <v>998</v>
      </c>
      <c r="T915" t="s">
        <v>999</v>
      </c>
      <c r="U915" t="s">
        <v>2308</v>
      </c>
      <c r="V915">
        <v>1</v>
      </c>
      <c r="W915" t="e">
        <f>VLOOKUP(U915,T1.Unique.Delivery!$AQ$2:$AW$2720,COLUMNS(T1.Unique.Delivery!$AQ$2701:$AW$2701),0)</f>
        <v>#N/A</v>
      </c>
    </row>
    <row r="916" spans="1:23" x14ac:dyDescent="0.3">
      <c r="A916" t="s">
        <v>2261</v>
      </c>
      <c r="B916" t="s">
        <v>2262</v>
      </c>
      <c r="C916" t="s">
        <v>2263</v>
      </c>
      <c r="D916" t="s">
        <v>2264</v>
      </c>
      <c r="E916" t="s">
        <v>2304</v>
      </c>
      <c r="F916" t="s">
        <v>2305</v>
      </c>
      <c r="G916" t="s">
        <v>2264</v>
      </c>
      <c r="H916" t="s">
        <v>1006</v>
      </c>
      <c r="I916" t="s">
        <v>54</v>
      </c>
      <c r="J916" t="s">
        <v>80</v>
      </c>
      <c r="K916" t="s">
        <v>1014</v>
      </c>
      <c r="L916">
        <v>100935931</v>
      </c>
      <c r="M916" t="s">
        <v>2267</v>
      </c>
      <c r="N916" t="s">
        <v>1295</v>
      </c>
      <c r="O916" t="s">
        <v>1296</v>
      </c>
      <c r="P916" t="s">
        <v>2268</v>
      </c>
      <c r="Q916" t="s">
        <v>997</v>
      </c>
      <c r="R916">
        <v>1185.1400000000001</v>
      </c>
      <c r="S916" t="s">
        <v>998</v>
      </c>
      <c r="T916" t="s">
        <v>999</v>
      </c>
      <c r="U916" t="s">
        <v>2309</v>
      </c>
      <c r="V916">
        <v>1</v>
      </c>
      <c r="W916" t="e">
        <f>VLOOKUP(U916,T1.Unique.Delivery!$AQ$2:$AW$2720,COLUMNS(T1.Unique.Delivery!$AQ$2701:$AW$2701),0)</f>
        <v>#N/A</v>
      </c>
    </row>
    <row r="917" spans="1:23" x14ac:dyDescent="0.3">
      <c r="A917" t="s">
        <v>2261</v>
      </c>
      <c r="B917" t="s">
        <v>2262</v>
      </c>
      <c r="C917" t="s">
        <v>2263</v>
      </c>
      <c r="D917" t="s">
        <v>2264</v>
      </c>
      <c r="E917" t="s">
        <v>2304</v>
      </c>
      <c r="F917" t="s">
        <v>2305</v>
      </c>
      <c r="G917" t="s">
        <v>2264</v>
      </c>
      <c r="H917" t="s">
        <v>1006</v>
      </c>
      <c r="I917" t="s">
        <v>54</v>
      </c>
      <c r="J917" t="s">
        <v>2273</v>
      </c>
      <c r="K917" t="s">
        <v>2274</v>
      </c>
      <c r="L917">
        <v>100935931</v>
      </c>
      <c r="M917" t="s">
        <v>2267</v>
      </c>
      <c r="N917" t="s">
        <v>1295</v>
      </c>
      <c r="O917" t="s">
        <v>1296</v>
      </c>
      <c r="P917" t="s">
        <v>2268</v>
      </c>
      <c r="Q917" t="s">
        <v>997</v>
      </c>
      <c r="R917">
        <v>1073.47</v>
      </c>
      <c r="S917" t="s">
        <v>998</v>
      </c>
      <c r="T917" t="s">
        <v>999</v>
      </c>
      <c r="U917" t="s">
        <v>2310</v>
      </c>
      <c r="V917">
        <v>1</v>
      </c>
      <c r="W917" t="e">
        <f>VLOOKUP(U917,T1.Unique.Delivery!$AQ$2:$AW$2720,COLUMNS(T1.Unique.Delivery!$AQ$2701:$AW$2701),0)</f>
        <v>#N/A</v>
      </c>
    </row>
    <row r="918" spans="1:23" x14ac:dyDescent="0.3">
      <c r="A918" t="s">
        <v>2261</v>
      </c>
      <c r="B918" t="s">
        <v>2262</v>
      </c>
      <c r="C918" t="s">
        <v>2263</v>
      </c>
      <c r="D918" t="s">
        <v>2264</v>
      </c>
      <c r="E918" t="s">
        <v>2304</v>
      </c>
      <c r="F918" t="s">
        <v>2305</v>
      </c>
      <c r="G918" t="s">
        <v>2264</v>
      </c>
      <c r="H918" t="s">
        <v>1006</v>
      </c>
      <c r="I918" t="s">
        <v>54</v>
      </c>
      <c r="J918" t="s">
        <v>2276</v>
      </c>
      <c r="K918" t="s">
        <v>2277</v>
      </c>
      <c r="L918">
        <v>100935931</v>
      </c>
      <c r="M918" t="s">
        <v>2267</v>
      </c>
      <c r="N918" t="s">
        <v>47</v>
      </c>
      <c r="O918" t="s">
        <v>47</v>
      </c>
      <c r="P918" t="s">
        <v>2268</v>
      </c>
      <c r="Q918" t="s">
        <v>997</v>
      </c>
      <c r="R918">
        <v>1231.8399999999999</v>
      </c>
      <c r="S918" t="s">
        <v>998</v>
      </c>
      <c r="T918" t="s">
        <v>999</v>
      </c>
      <c r="U918" t="s">
        <v>2311</v>
      </c>
      <c r="V918">
        <v>1</v>
      </c>
      <c r="W918" t="e">
        <f>VLOOKUP(U918,T1.Unique.Delivery!$AQ$2:$AW$2720,COLUMNS(T1.Unique.Delivery!$AQ$2701:$AW$2701),0)</f>
        <v>#N/A</v>
      </c>
    </row>
    <row r="919" spans="1:23" x14ac:dyDescent="0.3">
      <c r="A919" t="s">
        <v>2261</v>
      </c>
      <c r="B919" t="s">
        <v>2262</v>
      </c>
      <c r="C919" t="s">
        <v>2263</v>
      </c>
      <c r="D919" t="s">
        <v>2264</v>
      </c>
      <c r="E919" t="s">
        <v>2304</v>
      </c>
      <c r="F919" t="s">
        <v>2305</v>
      </c>
      <c r="G919" t="s">
        <v>2264</v>
      </c>
      <c r="H919" t="s">
        <v>1006</v>
      </c>
      <c r="I919" t="s">
        <v>54</v>
      </c>
      <c r="J919" t="s">
        <v>2279</v>
      </c>
      <c r="K919" t="s">
        <v>2280</v>
      </c>
      <c r="L919">
        <v>100935931</v>
      </c>
      <c r="M919" t="s">
        <v>2267</v>
      </c>
      <c r="N919" t="s">
        <v>47</v>
      </c>
      <c r="O919" t="s">
        <v>47</v>
      </c>
      <c r="P919" t="s">
        <v>2268</v>
      </c>
      <c r="Q919" t="s">
        <v>997</v>
      </c>
      <c r="R919">
        <v>1537.83</v>
      </c>
      <c r="S919" t="s">
        <v>998</v>
      </c>
      <c r="T919" t="s">
        <v>999</v>
      </c>
      <c r="U919" t="s">
        <v>2312</v>
      </c>
      <c r="V919">
        <v>1</v>
      </c>
      <c r="W919" t="e">
        <f>VLOOKUP(U919,T1.Unique.Delivery!$AQ$2:$AW$2720,COLUMNS(T1.Unique.Delivery!$AQ$2701:$AW$2701),0)</f>
        <v>#N/A</v>
      </c>
    </row>
    <row r="920" spans="1:23" x14ac:dyDescent="0.3">
      <c r="A920" t="s">
        <v>2261</v>
      </c>
      <c r="B920" t="s">
        <v>2262</v>
      </c>
      <c r="C920" t="s">
        <v>2263</v>
      </c>
      <c r="D920" t="s">
        <v>2264</v>
      </c>
      <c r="E920" t="s">
        <v>2304</v>
      </c>
      <c r="F920" t="s">
        <v>2305</v>
      </c>
      <c r="G920" t="s">
        <v>2264</v>
      </c>
      <c r="H920" t="s">
        <v>1006</v>
      </c>
      <c r="I920" t="s">
        <v>54</v>
      </c>
      <c r="J920" t="s">
        <v>2282</v>
      </c>
      <c r="K920" t="s">
        <v>1205</v>
      </c>
      <c r="L920">
        <v>100935931</v>
      </c>
      <c r="M920" t="s">
        <v>2267</v>
      </c>
      <c r="N920" t="s">
        <v>47</v>
      </c>
      <c r="O920" t="s">
        <v>47</v>
      </c>
      <c r="P920" t="s">
        <v>2268</v>
      </c>
      <c r="Q920" t="s">
        <v>997</v>
      </c>
      <c r="R920">
        <v>1942.68</v>
      </c>
      <c r="S920" t="s">
        <v>998</v>
      </c>
      <c r="T920" t="s">
        <v>999</v>
      </c>
      <c r="U920" t="s">
        <v>2313</v>
      </c>
      <c r="V920">
        <v>1</v>
      </c>
      <c r="W920" t="e">
        <f>VLOOKUP(U920,T1.Unique.Delivery!$AQ$2:$AW$2720,COLUMNS(T1.Unique.Delivery!$AQ$2701:$AW$2701),0)</f>
        <v>#N/A</v>
      </c>
    </row>
    <row r="921" spans="1:23" x14ac:dyDescent="0.3">
      <c r="A921" t="s">
        <v>2261</v>
      </c>
      <c r="B921" t="s">
        <v>2262</v>
      </c>
      <c r="C921" t="s">
        <v>2263</v>
      </c>
      <c r="D921" t="s">
        <v>2264</v>
      </c>
      <c r="E921" t="s">
        <v>2314</v>
      </c>
      <c r="F921" t="s">
        <v>2315</v>
      </c>
      <c r="G921" t="s">
        <v>2264</v>
      </c>
      <c r="H921" t="s">
        <v>1006</v>
      </c>
      <c r="I921" t="s">
        <v>54</v>
      </c>
      <c r="J921" t="s">
        <v>66</v>
      </c>
      <c r="K921" t="s">
        <v>1007</v>
      </c>
      <c r="L921">
        <v>100935931</v>
      </c>
      <c r="M921" t="s">
        <v>2267</v>
      </c>
      <c r="N921" t="s">
        <v>1295</v>
      </c>
      <c r="O921" t="s">
        <v>1296</v>
      </c>
      <c r="P921" t="s">
        <v>2268</v>
      </c>
      <c r="Q921" t="s">
        <v>997</v>
      </c>
      <c r="R921">
        <v>1491.14</v>
      </c>
      <c r="S921" t="s">
        <v>998</v>
      </c>
      <c r="T921" t="s">
        <v>999</v>
      </c>
      <c r="U921" t="s">
        <v>2316</v>
      </c>
      <c r="V921">
        <v>1</v>
      </c>
      <c r="W921" t="e">
        <f>VLOOKUP(U921,T1.Unique.Delivery!$AQ$2:$AW$2720,COLUMNS(T1.Unique.Delivery!$AQ$2701:$AW$2701),0)</f>
        <v>#N/A</v>
      </c>
    </row>
    <row r="922" spans="1:23" x14ac:dyDescent="0.3">
      <c r="A922" t="s">
        <v>2261</v>
      </c>
      <c r="B922" t="s">
        <v>2262</v>
      </c>
      <c r="C922" t="s">
        <v>2263</v>
      </c>
      <c r="D922" t="s">
        <v>2264</v>
      </c>
      <c r="E922" t="s">
        <v>2314</v>
      </c>
      <c r="F922" t="s">
        <v>2315</v>
      </c>
      <c r="G922" t="s">
        <v>2264</v>
      </c>
      <c r="H922" t="s">
        <v>1006</v>
      </c>
      <c r="I922" t="s">
        <v>54</v>
      </c>
      <c r="J922" t="s">
        <v>56</v>
      </c>
      <c r="K922" t="s">
        <v>993</v>
      </c>
      <c r="L922">
        <v>100935931</v>
      </c>
      <c r="M922" t="s">
        <v>2267</v>
      </c>
      <c r="N922" t="s">
        <v>47</v>
      </c>
      <c r="O922" t="s">
        <v>47</v>
      </c>
      <c r="P922" t="s">
        <v>2268</v>
      </c>
      <c r="Q922" t="s">
        <v>997</v>
      </c>
      <c r="R922">
        <v>1895.99</v>
      </c>
      <c r="S922" t="s">
        <v>998</v>
      </c>
      <c r="T922" t="s">
        <v>999</v>
      </c>
      <c r="U922" t="s">
        <v>2317</v>
      </c>
      <c r="V922">
        <v>1</v>
      </c>
      <c r="W922" t="e">
        <f>VLOOKUP(U922,T1.Unique.Delivery!$AQ$2:$AW$2720,COLUMNS(T1.Unique.Delivery!$AQ$2701:$AW$2701),0)</f>
        <v>#N/A</v>
      </c>
    </row>
    <row r="923" spans="1:23" x14ac:dyDescent="0.3">
      <c r="A923" t="s">
        <v>2261</v>
      </c>
      <c r="B923" t="s">
        <v>2262</v>
      </c>
      <c r="C923" t="s">
        <v>2263</v>
      </c>
      <c r="D923" t="s">
        <v>2264</v>
      </c>
      <c r="E923" t="s">
        <v>2314</v>
      </c>
      <c r="F923" t="s">
        <v>2315</v>
      </c>
      <c r="G923" t="s">
        <v>2264</v>
      </c>
      <c r="H923" t="s">
        <v>1006</v>
      </c>
      <c r="I923" t="s">
        <v>54</v>
      </c>
      <c r="J923" t="s">
        <v>129</v>
      </c>
      <c r="K923" t="s">
        <v>1012</v>
      </c>
      <c r="L923">
        <v>100935931</v>
      </c>
      <c r="M923" t="s">
        <v>2267</v>
      </c>
      <c r="N923" t="s">
        <v>1295</v>
      </c>
      <c r="O923" t="s">
        <v>1296</v>
      </c>
      <c r="P923" t="s">
        <v>2268</v>
      </c>
      <c r="Q923" t="s">
        <v>997</v>
      </c>
      <c r="R923">
        <v>1026.77</v>
      </c>
      <c r="S923" t="s">
        <v>998</v>
      </c>
      <c r="T923" t="s">
        <v>999</v>
      </c>
      <c r="U923" t="s">
        <v>2318</v>
      </c>
      <c r="V923">
        <v>1</v>
      </c>
      <c r="W923" t="e">
        <f>VLOOKUP(U923,T1.Unique.Delivery!$AQ$2:$AW$2720,COLUMNS(T1.Unique.Delivery!$AQ$2701:$AW$2701),0)</f>
        <v>#N/A</v>
      </c>
    </row>
    <row r="924" spans="1:23" x14ac:dyDescent="0.3">
      <c r="A924" t="s">
        <v>2261</v>
      </c>
      <c r="B924" t="s">
        <v>2262</v>
      </c>
      <c r="C924" t="s">
        <v>2263</v>
      </c>
      <c r="D924" t="s">
        <v>2264</v>
      </c>
      <c r="E924" t="s">
        <v>2314</v>
      </c>
      <c r="F924" t="s">
        <v>2315</v>
      </c>
      <c r="G924" t="s">
        <v>2264</v>
      </c>
      <c r="H924" t="s">
        <v>1006</v>
      </c>
      <c r="I924" t="s">
        <v>54</v>
      </c>
      <c r="J924" t="s">
        <v>80</v>
      </c>
      <c r="K924" t="s">
        <v>1014</v>
      </c>
      <c r="L924">
        <v>100935931</v>
      </c>
      <c r="M924" t="s">
        <v>2267</v>
      </c>
      <c r="N924" t="s">
        <v>47</v>
      </c>
      <c r="O924" t="s">
        <v>47</v>
      </c>
      <c r="P924" t="s">
        <v>2268</v>
      </c>
      <c r="Q924" t="s">
        <v>997</v>
      </c>
      <c r="R924">
        <v>1185.1400000000001</v>
      </c>
      <c r="S924" t="s">
        <v>998</v>
      </c>
      <c r="T924" t="s">
        <v>999</v>
      </c>
      <c r="U924" t="s">
        <v>2319</v>
      </c>
      <c r="V924">
        <v>1</v>
      </c>
      <c r="W924" t="e">
        <f>VLOOKUP(U924,T1.Unique.Delivery!$AQ$2:$AW$2720,COLUMNS(T1.Unique.Delivery!$AQ$2701:$AW$2701),0)</f>
        <v>#N/A</v>
      </c>
    </row>
    <row r="925" spans="1:23" x14ac:dyDescent="0.3">
      <c r="A925" t="s">
        <v>2261</v>
      </c>
      <c r="B925" t="s">
        <v>2262</v>
      </c>
      <c r="C925" t="s">
        <v>2263</v>
      </c>
      <c r="D925" t="s">
        <v>2264</v>
      </c>
      <c r="E925" t="s">
        <v>2314</v>
      </c>
      <c r="F925" t="s">
        <v>2315</v>
      </c>
      <c r="G925" t="s">
        <v>2264</v>
      </c>
      <c r="H925" t="s">
        <v>1006</v>
      </c>
      <c r="I925" t="s">
        <v>54</v>
      </c>
      <c r="J925" t="s">
        <v>2273</v>
      </c>
      <c r="K925" t="s">
        <v>2274</v>
      </c>
      <c r="L925">
        <v>100935931</v>
      </c>
      <c r="M925" t="s">
        <v>2267</v>
      </c>
      <c r="N925" t="s">
        <v>47</v>
      </c>
      <c r="O925" t="s">
        <v>47</v>
      </c>
      <c r="P925" t="s">
        <v>2268</v>
      </c>
      <c r="Q925" t="s">
        <v>997</v>
      </c>
      <c r="R925">
        <v>1073.47</v>
      </c>
      <c r="S925" t="s">
        <v>998</v>
      </c>
      <c r="T925" t="s">
        <v>999</v>
      </c>
      <c r="U925" t="s">
        <v>2320</v>
      </c>
      <c r="V925">
        <v>1</v>
      </c>
      <c r="W925" t="e">
        <f>VLOOKUP(U925,T1.Unique.Delivery!$AQ$2:$AW$2720,COLUMNS(T1.Unique.Delivery!$AQ$2701:$AW$2701),0)</f>
        <v>#N/A</v>
      </c>
    </row>
    <row r="926" spans="1:23" x14ac:dyDescent="0.3">
      <c r="A926" t="s">
        <v>2261</v>
      </c>
      <c r="B926" t="s">
        <v>2262</v>
      </c>
      <c r="C926" t="s">
        <v>2263</v>
      </c>
      <c r="D926" t="s">
        <v>2264</v>
      </c>
      <c r="E926" t="s">
        <v>2314</v>
      </c>
      <c r="F926" t="s">
        <v>2315</v>
      </c>
      <c r="G926" t="s">
        <v>2264</v>
      </c>
      <c r="H926" t="s">
        <v>1006</v>
      </c>
      <c r="I926" t="s">
        <v>54</v>
      </c>
      <c r="J926" t="s">
        <v>2276</v>
      </c>
      <c r="K926" t="s">
        <v>2277</v>
      </c>
      <c r="L926">
        <v>100935931</v>
      </c>
      <c r="M926" t="s">
        <v>2267</v>
      </c>
      <c r="N926" t="s">
        <v>1295</v>
      </c>
      <c r="O926" t="s">
        <v>1296</v>
      </c>
      <c r="P926" t="s">
        <v>2268</v>
      </c>
      <c r="Q926" t="s">
        <v>997</v>
      </c>
      <c r="R926">
        <v>1231.8399999999999</v>
      </c>
      <c r="S926" t="s">
        <v>998</v>
      </c>
      <c r="T926" t="s">
        <v>999</v>
      </c>
      <c r="U926" t="s">
        <v>2321</v>
      </c>
      <c r="V926">
        <v>1</v>
      </c>
      <c r="W926" t="e">
        <f>VLOOKUP(U926,T1.Unique.Delivery!$AQ$2:$AW$2720,COLUMNS(T1.Unique.Delivery!$AQ$2701:$AW$2701),0)</f>
        <v>#N/A</v>
      </c>
    </row>
    <row r="927" spans="1:23" x14ac:dyDescent="0.3">
      <c r="A927" t="s">
        <v>2261</v>
      </c>
      <c r="B927" t="s">
        <v>2262</v>
      </c>
      <c r="C927" t="s">
        <v>2263</v>
      </c>
      <c r="D927" t="s">
        <v>2264</v>
      </c>
      <c r="E927" t="s">
        <v>2314</v>
      </c>
      <c r="F927" t="s">
        <v>2315</v>
      </c>
      <c r="G927" t="s">
        <v>2264</v>
      </c>
      <c r="H927" t="s">
        <v>1006</v>
      </c>
      <c r="I927" t="s">
        <v>54</v>
      </c>
      <c r="J927" t="s">
        <v>2279</v>
      </c>
      <c r="K927" t="s">
        <v>2280</v>
      </c>
      <c r="L927">
        <v>100935931</v>
      </c>
      <c r="M927" t="s">
        <v>2267</v>
      </c>
      <c r="N927" t="s">
        <v>47</v>
      </c>
      <c r="O927" t="s">
        <v>47</v>
      </c>
      <c r="P927" t="s">
        <v>2268</v>
      </c>
      <c r="Q927" t="s">
        <v>997</v>
      </c>
      <c r="R927">
        <v>1537.83</v>
      </c>
      <c r="S927" t="s">
        <v>998</v>
      </c>
      <c r="T927" t="s">
        <v>999</v>
      </c>
      <c r="U927" t="s">
        <v>2322</v>
      </c>
      <c r="V927">
        <v>1</v>
      </c>
      <c r="W927" t="e">
        <f>VLOOKUP(U927,T1.Unique.Delivery!$AQ$2:$AW$2720,COLUMNS(T1.Unique.Delivery!$AQ$2701:$AW$2701),0)</f>
        <v>#N/A</v>
      </c>
    </row>
    <row r="928" spans="1:23" x14ac:dyDescent="0.3">
      <c r="A928" t="s">
        <v>2261</v>
      </c>
      <c r="B928" t="s">
        <v>2262</v>
      </c>
      <c r="C928" t="s">
        <v>2263</v>
      </c>
      <c r="D928" t="s">
        <v>2264</v>
      </c>
      <c r="E928" t="s">
        <v>2314</v>
      </c>
      <c r="F928" t="s">
        <v>2315</v>
      </c>
      <c r="G928" t="s">
        <v>2264</v>
      </c>
      <c r="H928" t="s">
        <v>1006</v>
      </c>
      <c r="I928" t="s">
        <v>54</v>
      </c>
      <c r="J928" t="s">
        <v>2282</v>
      </c>
      <c r="K928" t="s">
        <v>1205</v>
      </c>
      <c r="L928">
        <v>100935931</v>
      </c>
      <c r="M928" t="s">
        <v>2267</v>
      </c>
      <c r="N928" t="s">
        <v>47</v>
      </c>
      <c r="O928" t="s">
        <v>47</v>
      </c>
      <c r="P928" t="s">
        <v>2268</v>
      </c>
      <c r="Q928" t="s">
        <v>997</v>
      </c>
      <c r="R928">
        <v>1942.68</v>
      </c>
      <c r="S928" t="s">
        <v>998</v>
      </c>
      <c r="T928" t="s">
        <v>999</v>
      </c>
      <c r="U928" t="s">
        <v>2323</v>
      </c>
      <c r="V928">
        <v>1</v>
      </c>
      <c r="W928" t="e">
        <f>VLOOKUP(U928,T1.Unique.Delivery!$AQ$2:$AW$2720,COLUMNS(T1.Unique.Delivery!$AQ$2701:$AW$2701),0)</f>
        <v>#N/A</v>
      </c>
    </row>
    <row r="929" spans="1:23" x14ac:dyDescent="0.3">
      <c r="A929" t="s">
        <v>2261</v>
      </c>
      <c r="B929" t="s">
        <v>2262</v>
      </c>
      <c r="C929" t="s">
        <v>2263</v>
      </c>
      <c r="D929" t="s">
        <v>2264</v>
      </c>
      <c r="E929" t="s">
        <v>2324</v>
      </c>
      <c r="F929" t="s">
        <v>2325</v>
      </c>
      <c r="G929" t="s">
        <v>2264</v>
      </c>
      <c r="H929" t="s">
        <v>1006</v>
      </c>
      <c r="I929" t="s">
        <v>54</v>
      </c>
      <c r="J929" t="s">
        <v>66</v>
      </c>
      <c r="K929" t="s">
        <v>1007</v>
      </c>
      <c r="L929">
        <v>100935931</v>
      </c>
      <c r="M929" t="s">
        <v>2267</v>
      </c>
      <c r="N929" t="s">
        <v>1295</v>
      </c>
      <c r="O929" t="s">
        <v>1296</v>
      </c>
      <c r="P929" t="s">
        <v>2268</v>
      </c>
      <c r="Q929" t="s">
        <v>997</v>
      </c>
      <c r="R929">
        <v>1491.14</v>
      </c>
      <c r="S929" t="s">
        <v>998</v>
      </c>
      <c r="T929" t="s">
        <v>999</v>
      </c>
      <c r="U929" t="s">
        <v>2326</v>
      </c>
      <c r="V929">
        <v>1</v>
      </c>
      <c r="W929" t="e">
        <f>VLOOKUP(U929,T1.Unique.Delivery!$AQ$2:$AW$2720,COLUMNS(T1.Unique.Delivery!$AQ$2701:$AW$2701),0)</f>
        <v>#N/A</v>
      </c>
    </row>
    <row r="930" spans="1:23" x14ac:dyDescent="0.3">
      <c r="A930" t="s">
        <v>2261</v>
      </c>
      <c r="B930" t="s">
        <v>2262</v>
      </c>
      <c r="C930" t="s">
        <v>2263</v>
      </c>
      <c r="D930" t="s">
        <v>2264</v>
      </c>
      <c r="E930" t="s">
        <v>2324</v>
      </c>
      <c r="F930" t="s">
        <v>2325</v>
      </c>
      <c r="G930" t="s">
        <v>2264</v>
      </c>
      <c r="H930" t="s">
        <v>1006</v>
      </c>
      <c r="I930" t="s">
        <v>54</v>
      </c>
      <c r="J930" t="s">
        <v>56</v>
      </c>
      <c r="K930" t="s">
        <v>993</v>
      </c>
      <c r="L930">
        <v>100935931</v>
      </c>
      <c r="M930" t="s">
        <v>2267</v>
      </c>
      <c r="N930" t="s">
        <v>47</v>
      </c>
      <c r="O930" t="s">
        <v>47</v>
      </c>
      <c r="P930" t="s">
        <v>2268</v>
      </c>
      <c r="Q930" t="s">
        <v>997</v>
      </c>
      <c r="R930">
        <v>1895.99</v>
      </c>
      <c r="S930" t="s">
        <v>998</v>
      </c>
      <c r="T930" t="s">
        <v>999</v>
      </c>
      <c r="U930" t="s">
        <v>2327</v>
      </c>
      <c r="V930">
        <v>1</v>
      </c>
      <c r="W930" t="e">
        <f>VLOOKUP(U930,T1.Unique.Delivery!$AQ$2:$AW$2720,COLUMNS(T1.Unique.Delivery!$AQ$2701:$AW$2701),0)</f>
        <v>#N/A</v>
      </c>
    </row>
    <row r="931" spans="1:23" x14ac:dyDescent="0.3">
      <c r="A931" t="s">
        <v>2261</v>
      </c>
      <c r="B931" t="s">
        <v>2262</v>
      </c>
      <c r="C931" t="s">
        <v>2263</v>
      </c>
      <c r="D931" t="s">
        <v>2264</v>
      </c>
      <c r="E931" t="s">
        <v>2324</v>
      </c>
      <c r="F931" t="s">
        <v>2325</v>
      </c>
      <c r="G931" t="s">
        <v>2264</v>
      </c>
      <c r="H931" t="s">
        <v>1006</v>
      </c>
      <c r="I931" t="s">
        <v>54</v>
      </c>
      <c r="J931" t="s">
        <v>129</v>
      </c>
      <c r="K931" t="s">
        <v>1012</v>
      </c>
      <c r="L931">
        <v>100935931</v>
      </c>
      <c r="M931" t="s">
        <v>2267</v>
      </c>
      <c r="N931" t="s">
        <v>1295</v>
      </c>
      <c r="O931" t="s">
        <v>1296</v>
      </c>
      <c r="P931" t="s">
        <v>2268</v>
      </c>
      <c r="Q931" t="s">
        <v>997</v>
      </c>
      <c r="R931">
        <v>1026.77</v>
      </c>
      <c r="S931" t="s">
        <v>998</v>
      </c>
      <c r="T931" t="s">
        <v>999</v>
      </c>
      <c r="U931" t="s">
        <v>2328</v>
      </c>
      <c r="V931">
        <v>1</v>
      </c>
      <c r="W931" t="e">
        <f>VLOOKUP(U931,T1.Unique.Delivery!$AQ$2:$AW$2720,COLUMNS(T1.Unique.Delivery!$AQ$2701:$AW$2701),0)</f>
        <v>#N/A</v>
      </c>
    </row>
    <row r="932" spans="1:23" x14ac:dyDescent="0.3">
      <c r="A932" t="s">
        <v>2261</v>
      </c>
      <c r="B932" t="s">
        <v>2262</v>
      </c>
      <c r="C932" t="s">
        <v>2263</v>
      </c>
      <c r="D932" t="s">
        <v>2264</v>
      </c>
      <c r="E932" t="s">
        <v>2324</v>
      </c>
      <c r="F932" t="s">
        <v>2325</v>
      </c>
      <c r="G932" t="s">
        <v>2264</v>
      </c>
      <c r="H932" t="s">
        <v>1006</v>
      </c>
      <c r="I932" t="s">
        <v>54</v>
      </c>
      <c r="J932" t="s">
        <v>80</v>
      </c>
      <c r="K932" t="s">
        <v>1014</v>
      </c>
      <c r="L932">
        <v>100935931</v>
      </c>
      <c r="M932" t="s">
        <v>2267</v>
      </c>
      <c r="N932" t="s">
        <v>47</v>
      </c>
      <c r="O932" t="s">
        <v>47</v>
      </c>
      <c r="P932" t="s">
        <v>2268</v>
      </c>
      <c r="Q932" t="s">
        <v>997</v>
      </c>
      <c r="R932">
        <v>1185.1400000000001</v>
      </c>
      <c r="S932" t="s">
        <v>998</v>
      </c>
      <c r="T932" t="s">
        <v>999</v>
      </c>
      <c r="U932" t="s">
        <v>2329</v>
      </c>
      <c r="V932">
        <v>1</v>
      </c>
      <c r="W932" t="e">
        <f>VLOOKUP(U932,T1.Unique.Delivery!$AQ$2:$AW$2720,COLUMNS(T1.Unique.Delivery!$AQ$2701:$AW$2701),0)</f>
        <v>#N/A</v>
      </c>
    </row>
    <row r="933" spans="1:23" x14ac:dyDescent="0.3">
      <c r="A933" t="s">
        <v>2261</v>
      </c>
      <c r="B933" t="s">
        <v>2262</v>
      </c>
      <c r="C933" t="s">
        <v>2263</v>
      </c>
      <c r="D933" t="s">
        <v>2264</v>
      </c>
      <c r="E933" t="s">
        <v>2324</v>
      </c>
      <c r="F933" t="s">
        <v>2325</v>
      </c>
      <c r="G933" t="s">
        <v>2264</v>
      </c>
      <c r="H933" t="s">
        <v>1006</v>
      </c>
      <c r="I933" t="s">
        <v>54</v>
      </c>
      <c r="J933" t="s">
        <v>2273</v>
      </c>
      <c r="K933" t="s">
        <v>2274</v>
      </c>
      <c r="L933">
        <v>100935931</v>
      </c>
      <c r="M933" t="s">
        <v>2267</v>
      </c>
      <c r="N933" t="s">
        <v>47</v>
      </c>
      <c r="O933" t="s">
        <v>47</v>
      </c>
      <c r="P933" t="s">
        <v>2268</v>
      </c>
      <c r="Q933" t="s">
        <v>997</v>
      </c>
      <c r="R933">
        <v>1073.47</v>
      </c>
      <c r="S933" t="s">
        <v>998</v>
      </c>
      <c r="T933" t="s">
        <v>999</v>
      </c>
      <c r="U933" t="s">
        <v>2330</v>
      </c>
      <c r="V933">
        <v>1</v>
      </c>
      <c r="W933" t="e">
        <f>VLOOKUP(U933,T1.Unique.Delivery!$AQ$2:$AW$2720,COLUMNS(T1.Unique.Delivery!$AQ$2701:$AW$2701),0)</f>
        <v>#N/A</v>
      </c>
    </row>
    <row r="934" spans="1:23" x14ac:dyDescent="0.3">
      <c r="A934" t="s">
        <v>2261</v>
      </c>
      <c r="B934" t="s">
        <v>2262</v>
      </c>
      <c r="C934" t="s">
        <v>2263</v>
      </c>
      <c r="D934" t="s">
        <v>2264</v>
      </c>
      <c r="E934" t="s">
        <v>2324</v>
      </c>
      <c r="F934" t="s">
        <v>2325</v>
      </c>
      <c r="G934" t="s">
        <v>2264</v>
      </c>
      <c r="H934" t="s">
        <v>1006</v>
      </c>
      <c r="I934" t="s">
        <v>54</v>
      </c>
      <c r="J934" t="s">
        <v>2276</v>
      </c>
      <c r="K934" t="s">
        <v>2277</v>
      </c>
      <c r="L934">
        <v>100935931</v>
      </c>
      <c r="M934" t="s">
        <v>2267</v>
      </c>
      <c r="N934" t="s">
        <v>1295</v>
      </c>
      <c r="O934" t="s">
        <v>1296</v>
      </c>
      <c r="P934" t="s">
        <v>2268</v>
      </c>
      <c r="Q934" t="s">
        <v>997</v>
      </c>
      <c r="R934">
        <v>1231.8399999999999</v>
      </c>
      <c r="S934" t="s">
        <v>998</v>
      </c>
      <c r="T934" t="s">
        <v>999</v>
      </c>
      <c r="U934" t="s">
        <v>2331</v>
      </c>
      <c r="V934">
        <v>1</v>
      </c>
      <c r="W934" t="e">
        <f>VLOOKUP(U934,T1.Unique.Delivery!$AQ$2:$AW$2720,COLUMNS(T1.Unique.Delivery!$AQ$2701:$AW$2701),0)</f>
        <v>#N/A</v>
      </c>
    </row>
    <row r="935" spans="1:23" x14ac:dyDescent="0.3">
      <c r="A935" t="s">
        <v>2261</v>
      </c>
      <c r="B935" t="s">
        <v>2262</v>
      </c>
      <c r="C935" t="s">
        <v>2263</v>
      </c>
      <c r="D935" t="s">
        <v>2264</v>
      </c>
      <c r="E935" t="s">
        <v>2324</v>
      </c>
      <c r="F935" t="s">
        <v>2325</v>
      </c>
      <c r="G935" t="s">
        <v>2264</v>
      </c>
      <c r="H935" t="s">
        <v>1006</v>
      </c>
      <c r="I935" t="s">
        <v>54</v>
      </c>
      <c r="J935" t="s">
        <v>2279</v>
      </c>
      <c r="K935" t="s">
        <v>2280</v>
      </c>
      <c r="L935">
        <v>100935931</v>
      </c>
      <c r="M935" t="s">
        <v>2267</v>
      </c>
      <c r="N935" t="s">
        <v>47</v>
      </c>
      <c r="O935" t="s">
        <v>47</v>
      </c>
      <c r="P935" t="s">
        <v>2268</v>
      </c>
      <c r="Q935" t="s">
        <v>997</v>
      </c>
      <c r="R935">
        <v>1537.83</v>
      </c>
      <c r="S935" t="s">
        <v>998</v>
      </c>
      <c r="T935" t="s">
        <v>999</v>
      </c>
      <c r="U935" t="s">
        <v>2332</v>
      </c>
      <c r="V935">
        <v>1</v>
      </c>
      <c r="W935" t="e">
        <f>VLOOKUP(U935,T1.Unique.Delivery!$AQ$2:$AW$2720,COLUMNS(T1.Unique.Delivery!$AQ$2701:$AW$2701),0)</f>
        <v>#N/A</v>
      </c>
    </row>
    <row r="936" spans="1:23" x14ac:dyDescent="0.3">
      <c r="A936" t="s">
        <v>2261</v>
      </c>
      <c r="B936" t="s">
        <v>2262</v>
      </c>
      <c r="C936" t="s">
        <v>2263</v>
      </c>
      <c r="D936" t="s">
        <v>2264</v>
      </c>
      <c r="E936" t="s">
        <v>2324</v>
      </c>
      <c r="F936" t="s">
        <v>2325</v>
      </c>
      <c r="G936" t="s">
        <v>2264</v>
      </c>
      <c r="H936" t="s">
        <v>1006</v>
      </c>
      <c r="I936" t="s">
        <v>54</v>
      </c>
      <c r="J936" t="s">
        <v>2282</v>
      </c>
      <c r="K936" t="s">
        <v>1205</v>
      </c>
      <c r="L936">
        <v>100935931</v>
      </c>
      <c r="M936" t="s">
        <v>2267</v>
      </c>
      <c r="N936" t="s">
        <v>1295</v>
      </c>
      <c r="O936" t="s">
        <v>1296</v>
      </c>
      <c r="P936" t="s">
        <v>2268</v>
      </c>
      <c r="Q936" t="s">
        <v>997</v>
      </c>
      <c r="R936">
        <v>1942.68</v>
      </c>
      <c r="S936" t="s">
        <v>998</v>
      </c>
      <c r="T936" t="s">
        <v>999</v>
      </c>
      <c r="U936" t="s">
        <v>2333</v>
      </c>
      <c r="V936">
        <v>1</v>
      </c>
      <c r="W936" t="e">
        <f>VLOOKUP(U936,T1.Unique.Delivery!$AQ$2:$AW$2720,COLUMNS(T1.Unique.Delivery!$AQ$2701:$AW$2701),0)</f>
        <v>#N/A</v>
      </c>
    </row>
    <row r="937" spans="1:23" x14ac:dyDescent="0.3">
      <c r="A937" t="s">
        <v>2261</v>
      </c>
      <c r="B937" t="s">
        <v>2262</v>
      </c>
      <c r="C937" t="s">
        <v>2263</v>
      </c>
      <c r="D937" t="s">
        <v>2264</v>
      </c>
      <c r="E937" t="s">
        <v>2334</v>
      </c>
      <c r="F937" t="s">
        <v>2335</v>
      </c>
      <c r="G937" t="s">
        <v>2264</v>
      </c>
      <c r="H937" t="s">
        <v>1006</v>
      </c>
      <c r="I937" t="s">
        <v>54</v>
      </c>
      <c r="J937" t="s">
        <v>66</v>
      </c>
      <c r="K937" t="s">
        <v>1007</v>
      </c>
      <c r="L937">
        <v>100935931</v>
      </c>
      <c r="M937" t="s">
        <v>2267</v>
      </c>
      <c r="N937" t="s">
        <v>47</v>
      </c>
      <c r="O937" t="s">
        <v>47</v>
      </c>
      <c r="P937" t="s">
        <v>2268</v>
      </c>
      <c r="Q937" t="s">
        <v>997</v>
      </c>
      <c r="R937">
        <v>1049</v>
      </c>
      <c r="S937" t="s">
        <v>998</v>
      </c>
      <c r="T937" t="s">
        <v>999</v>
      </c>
      <c r="U937" t="s">
        <v>2336</v>
      </c>
      <c r="V937">
        <v>1</v>
      </c>
      <c r="W937" t="e">
        <f>VLOOKUP(U937,T1.Unique.Delivery!$AQ$2:$AW$2720,COLUMNS(T1.Unique.Delivery!$AQ$2701:$AW$2701),0)</f>
        <v>#N/A</v>
      </c>
    </row>
    <row r="938" spans="1:23" x14ac:dyDescent="0.3">
      <c r="A938" t="s">
        <v>2261</v>
      </c>
      <c r="B938" t="s">
        <v>2262</v>
      </c>
      <c r="C938" t="s">
        <v>2263</v>
      </c>
      <c r="D938" t="s">
        <v>2264</v>
      </c>
      <c r="E938" t="s">
        <v>2334</v>
      </c>
      <c r="F938" t="s">
        <v>2335</v>
      </c>
      <c r="G938" t="s">
        <v>2264</v>
      </c>
      <c r="H938" t="s">
        <v>1006</v>
      </c>
      <c r="I938" t="s">
        <v>54</v>
      </c>
      <c r="J938" t="s">
        <v>56</v>
      </c>
      <c r="K938" t="s">
        <v>993</v>
      </c>
      <c r="L938">
        <v>100223323</v>
      </c>
      <c r="M938" t="s">
        <v>2337</v>
      </c>
      <c r="N938" t="s">
        <v>47</v>
      </c>
      <c r="O938" t="s">
        <v>47</v>
      </c>
      <c r="P938" s="1">
        <v>42005</v>
      </c>
      <c r="Q938" t="s">
        <v>997</v>
      </c>
      <c r="R938">
        <v>1000</v>
      </c>
      <c r="S938" t="s">
        <v>998</v>
      </c>
      <c r="T938" t="s">
        <v>999</v>
      </c>
      <c r="U938" t="s">
        <v>2338</v>
      </c>
      <c r="V938">
        <v>1</v>
      </c>
      <c r="W938" t="e">
        <f>VLOOKUP(U938,T1.Unique.Delivery!$AQ$2:$AW$2720,COLUMNS(T1.Unique.Delivery!$AQ$2701:$AW$2701),0)</f>
        <v>#N/A</v>
      </c>
    </row>
    <row r="939" spans="1:23" x14ac:dyDescent="0.3">
      <c r="A939" t="s">
        <v>2261</v>
      </c>
      <c r="B939" t="s">
        <v>2262</v>
      </c>
      <c r="C939" t="s">
        <v>2263</v>
      </c>
      <c r="D939" t="s">
        <v>2264</v>
      </c>
      <c r="E939" t="s">
        <v>2334</v>
      </c>
      <c r="F939" t="s">
        <v>2335</v>
      </c>
      <c r="G939" t="s">
        <v>2264</v>
      </c>
      <c r="H939" t="s">
        <v>1006</v>
      </c>
      <c r="I939" t="s">
        <v>54</v>
      </c>
      <c r="J939" t="s">
        <v>56</v>
      </c>
      <c r="K939" t="s">
        <v>993</v>
      </c>
      <c r="L939">
        <v>100935931</v>
      </c>
      <c r="M939" t="s">
        <v>2267</v>
      </c>
      <c r="N939" t="s">
        <v>1295</v>
      </c>
      <c r="O939" t="s">
        <v>1296</v>
      </c>
      <c r="P939" t="s">
        <v>2268</v>
      </c>
      <c r="Q939" t="s">
        <v>997</v>
      </c>
      <c r="R939">
        <v>1595.57</v>
      </c>
      <c r="S939" t="s">
        <v>998</v>
      </c>
      <c r="T939" t="s">
        <v>999</v>
      </c>
      <c r="U939" t="s">
        <v>2339</v>
      </c>
      <c r="V939">
        <v>1</v>
      </c>
      <c r="W939" t="e">
        <f>VLOOKUP(U939,T1.Unique.Delivery!$AQ$2:$AW$2720,COLUMNS(T1.Unique.Delivery!$AQ$2701:$AW$2701),0)</f>
        <v>#N/A</v>
      </c>
    </row>
    <row r="940" spans="1:23" x14ac:dyDescent="0.3">
      <c r="A940" t="s">
        <v>2261</v>
      </c>
      <c r="B940" t="s">
        <v>2262</v>
      </c>
      <c r="C940" t="s">
        <v>2263</v>
      </c>
      <c r="D940" t="s">
        <v>2264</v>
      </c>
      <c r="E940" t="s">
        <v>2334</v>
      </c>
      <c r="F940" t="s">
        <v>2335</v>
      </c>
      <c r="G940" t="s">
        <v>2264</v>
      </c>
      <c r="H940" t="s">
        <v>1006</v>
      </c>
      <c r="I940" t="s">
        <v>54</v>
      </c>
      <c r="J940" t="s">
        <v>129</v>
      </c>
      <c r="K940" t="s">
        <v>1012</v>
      </c>
      <c r="L940">
        <v>100935931</v>
      </c>
      <c r="M940" t="s">
        <v>2267</v>
      </c>
      <c r="N940" t="s">
        <v>47</v>
      </c>
      <c r="O940" t="s">
        <v>47</v>
      </c>
      <c r="P940" t="s">
        <v>2268</v>
      </c>
      <c r="Q940" t="s">
        <v>997</v>
      </c>
      <c r="R940">
        <v>658.95</v>
      </c>
      <c r="S940" t="s">
        <v>998</v>
      </c>
      <c r="T940" t="s">
        <v>999</v>
      </c>
      <c r="U940" t="s">
        <v>2340</v>
      </c>
      <c r="V940">
        <v>1</v>
      </c>
      <c r="W940" t="e">
        <f>VLOOKUP(U940,T1.Unique.Delivery!$AQ$2:$AW$2720,COLUMNS(T1.Unique.Delivery!$AQ$2701:$AW$2701),0)</f>
        <v>#N/A</v>
      </c>
    </row>
    <row r="941" spans="1:23" x14ac:dyDescent="0.3">
      <c r="A941" t="s">
        <v>2261</v>
      </c>
      <c r="B941" t="s">
        <v>2262</v>
      </c>
      <c r="C941" t="s">
        <v>2263</v>
      </c>
      <c r="D941" t="s">
        <v>2264</v>
      </c>
      <c r="E941" t="s">
        <v>2334</v>
      </c>
      <c r="F941" t="s">
        <v>2335</v>
      </c>
      <c r="G941" t="s">
        <v>2264</v>
      </c>
      <c r="H941" t="s">
        <v>1006</v>
      </c>
      <c r="I941" t="s">
        <v>54</v>
      </c>
      <c r="J941" t="s">
        <v>80</v>
      </c>
      <c r="K941" t="s">
        <v>1014</v>
      </c>
      <c r="L941">
        <v>100935931</v>
      </c>
      <c r="M941" t="s">
        <v>2267</v>
      </c>
      <c r="N941" t="s">
        <v>47</v>
      </c>
      <c r="O941" t="s">
        <v>47</v>
      </c>
      <c r="P941" t="s">
        <v>2268</v>
      </c>
      <c r="Q941" t="s">
        <v>997</v>
      </c>
      <c r="R941">
        <v>825.61</v>
      </c>
      <c r="S941" t="s">
        <v>998</v>
      </c>
      <c r="T941" t="s">
        <v>999</v>
      </c>
      <c r="U941" t="s">
        <v>2341</v>
      </c>
      <c r="V941">
        <v>1</v>
      </c>
      <c r="W941" t="e">
        <f>VLOOKUP(U941,T1.Unique.Delivery!$AQ$2:$AW$2720,COLUMNS(T1.Unique.Delivery!$AQ$2701:$AW$2701),0)</f>
        <v>#N/A</v>
      </c>
    </row>
    <row r="942" spans="1:23" x14ac:dyDescent="0.3">
      <c r="A942" t="s">
        <v>2261</v>
      </c>
      <c r="B942" t="s">
        <v>2262</v>
      </c>
      <c r="C942" t="s">
        <v>2263</v>
      </c>
      <c r="D942" t="s">
        <v>2264</v>
      </c>
      <c r="E942" t="s">
        <v>2334</v>
      </c>
      <c r="F942" t="s">
        <v>2335</v>
      </c>
      <c r="G942" t="s">
        <v>2264</v>
      </c>
      <c r="H942" t="s">
        <v>1006</v>
      </c>
      <c r="I942" t="s">
        <v>54</v>
      </c>
      <c r="J942" t="s">
        <v>2273</v>
      </c>
      <c r="K942" t="s">
        <v>2274</v>
      </c>
      <c r="L942">
        <v>100935931</v>
      </c>
      <c r="M942" t="s">
        <v>2267</v>
      </c>
      <c r="N942" t="s">
        <v>47</v>
      </c>
      <c r="O942" t="s">
        <v>47</v>
      </c>
      <c r="P942" t="s">
        <v>2268</v>
      </c>
      <c r="Q942" t="s">
        <v>997</v>
      </c>
      <c r="R942">
        <v>705.64</v>
      </c>
      <c r="S942" t="s">
        <v>998</v>
      </c>
      <c r="T942" t="s">
        <v>999</v>
      </c>
      <c r="U942" t="s">
        <v>2342</v>
      </c>
      <c r="V942">
        <v>1</v>
      </c>
      <c r="W942" t="e">
        <f>VLOOKUP(U942,T1.Unique.Delivery!$AQ$2:$AW$2720,COLUMNS(T1.Unique.Delivery!$AQ$2701:$AW$2701),0)</f>
        <v>#N/A</v>
      </c>
    </row>
    <row r="943" spans="1:23" x14ac:dyDescent="0.3">
      <c r="A943" t="s">
        <v>2261</v>
      </c>
      <c r="B943" t="s">
        <v>2262</v>
      </c>
      <c r="C943" t="s">
        <v>2263</v>
      </c>
      <c r="D943" t="s">
        <v>2264</v>
      </c>
      <c r="E943" t="s">
        <v>2334</v>
      </c>
      <c r="F943" t="s">
        <v>2335</v>
      </c>
      <c r="G943" t="s">
        <v>2264</v>
      </c>
      <c r="H943" t="s">
        <v>1006</v>
      </c>
      <c r="I943" t="s">
        <v>54</v>
      </c>
      <c r="J943" t="s">
        <v>2276</v>
      </c>
      <c r="K943" t="s">
        <v>2277</v>
      </c>
      <c r="L943">
        <v>100935931</v>
      </c>
      <c r="M943" t="s">
        <v>2267</v>
      </c>
      <c r="N943" t="s">
        <v>1295</v>
      </c>
      <c r="O943" t="s">
        <v>1296</v>
      </c>
      <c r="P943" t="s">
        <v>2268</v>
      </c>
      <c r="Q943" t="s">
        <v>997</v>
      </c>
      <c r="R943">
        <v>872.31</v>
      </c>
      <c r="S943" t="s">
        <v>998</v>
      </c>
      <c r="T943" t="s">
        <v>999</v>
      </c>
      <c r="U943" t="s">
        <v>2343</v>
      </c>
      <c r="V943">
        <v>1</v>
      </c>
      <c r="W943" t="e">
        <f>VLOOKUP(U943,T1.Unique.Delivery!$AQ$2:$AW$2720,COLUMNS(T1.Unique.Delivery!$AQ$2701:$AW$2701),0)</f>
        <v>#N/A</v>
      </c>
    </row>
    <row r="944" spans="1:23" x14ac:dyDescent="0.3">
      <c r="A944" t="s">
        <v>2261</v>
      </c>
      <c r="B944" t="s">
        <v>2262</v>
      </c>
      <c r="C944" t="s">
        <v>2263</v>
      </c>
      <c r="D944" t="s">
        <v>2264</v>
      </c>
      <c r="E944" t="s">
        <v>2334</v>
      </c>
      <c r="F944" t="s">
        <v>2335</v>
      </c>
      <c r="G944" t="s">
        <v>2264</v>
      </c>
      <c r="H944" t="s">
        <v>1006</v>
      </c>
      <c r="I944" t="s">
        <v>54</v>
      </c>
      <c r="J944" t="s">
        <v>2279</v>
      </c>
      <c r="K944" t="s">
        <v>2280</v>
      </c>
      <c r="L944">
        <v>100935931</v>
      </c>
      <c r="M944" t="s">
        <v>2267</v>
      </c>
      <c r="N944" t="s">
        <v>1295</v>
      </c>
      <c r="O944" t="s">
        <v>1296</v>
      </c>
      <c r="P944" t="s">
        <v>2268</v>
      </c>
      <c r="Q944" t="s">
        <v>997</v>
      </c>
      <c r="R944">
        <v>1095.69</v>
      </c>
      <c r="S944" t="s">
        <v>998</v>
      </c>
      <c r="T944" t="s">
        <v>999</v>
      </c>
      <c r="U944" t="s">
        <v>2344</v>
      </c>
      <c r="V944">
        <v>1</v>
      </c>
      <c r="W944" t="e">
        <f>VLOOKUP(U944,T1.Unique.Delivery!$AQ$2:$AW$2720,COLUMNS(T1.Unique.Delivery!$AQ$2701:$AW$2701),0)</f>
        <v>#N/A</v>
      </c>
    </row>
    <row r="945" spans="1:23" x14ac:dyDescent="0.3">
      <c r="A945" t="s">
        <v>2261</v>
      </c>
      <c r="B945" t="s">
        <v>2262</v>
      </c>
      <c r="C945" t="s">
        <v>2263</v>
      </c>
      <c r="D945" t="s">
        <v>2264</v>
      </c>
      <c r="E945" t="s">
        <v>2334</v>
      </c>
      <c r="F945" t="s">
        <v>2335</v>
      </c>
      <c r="G945" t="s">
        <v>2264</v>
      </c>
      <c r="H945" t="s">
        <v>1006</v>
      </c>
      <c r="I945" t="s">
        <v>54</v>
      </c>
      <c r="J945" t="s">
        <v>2282</v>
      </c>
      <c r="K945" t="s">
        <v>1205</v>
      </c>
      <c r="L945">
        <v>100935931</v>
      </c>
      <c r="M945" t="s">
        <v>2267</v>
      </c>
      <c r="N945" t="s">
        <v>1295</v>
      </c>
      <c r="O945" t="s">
        <v>1296</v>
      </c>
      <c r="P945" t="s">
        <v>2268</v>
      </c>
      <c r="Q945" t="s">
        <v>997</v>
      </c>
      <c r="R945">
        <v>1642.27</v>
      </c>
      <c r="S945" t="s">
        <v>998</v>
      </c>
      <c r="T945" t="s">
        <v>999</v>
      </c>
      <c r="U945" t="s">
        <v>2345</v>
      </c>
      <c r="V945">
        <v>1</v>
      </c>
      <c r="W945" t="e">
        <f>VLOOKUP(U945,T1.Unique.Delivery!$AQ$2:$AW$2720,COLUMNS(T1.Unique.Delivery!$AQ$2701:$AW$2701),0)</f>
        <v>#N/A</v>
      </c>
    </row>
    <row r="946" spans="1:23" x14ac:dyDescent="0.3">
      <c r="A946" t="s">
        <v>2261</v>
      </c>
      <c r="B946" t="s">
        <v>2262</v>
      </c>
      <c r="C946" t="s">
        <v>2263</v>
      </c>
      <c r="D946" t="s">
        <v>2264</v>
      </c>
      <c r="E946" t="s">
        <v>2346</v>
      </c>
      <c r="F946" t="s">
        <v>2347</v>
      </c>
      <c r="G946" t="s">
        <v>2264</v>
      </c>
      <c r="H946" t="s">
        <v>1006</v>
      </c>
      <c r="I946" t="s">
        <v>54</v>
      </c>
      <c r="J946" t="s">
        <v>66</v>
      </c>
      <c r="K946" t="s">
        <v>1007</v>
      </c>
      <c r="L946">
        <v>100935931</v>
      </c>
      <c r="M946" t="s">
        <v>2267</v>
      </c>
      <c r="N946" t="s">
        <v>47</v>
      </c>
      <c r="O946" t="s">
        <v>47</v>
      </c>
      <c r="P946" t="s">
        <v>2268</v>
      </c>
      <c r="Q946" t="s">
        <v>997</v>
      </c>
      <c r="R946">
        <v>1491.14</v>
      </c>
      <c r="S946" t="s">
        <v>998</v>
      </c>
      <c r="T946" t="s">
        <v>999</v>
      </c>
      <c r="U946" t="s">
        <v>2348</v>
      </c>
      <c r="V946">
        <v>1</v>
      </c>
      <c r="W946" t="e">
        <f>VLOOKUP(U946,T1.Unique.Delivery!$AQ$2:$AW$2720,COLUMNS(T1.Unique.Delivery!$AQ$2701:$AW$2701),0)</f>
        <v>#N/A</v>
      </c>
    </row>
    <row r="947" spans="1:23" x14ac:dyDescent="0.3">
      <c r="A947" t="s">
        <v>2261</v>
      </c>
      <c r="B947" t="s">
        <v>2262</v>
      </c>
      <c r="C947" t="s">
        <v>2263</v>
      </c>
      <c r="D947" t="s">
        <v>2264</v>
      </c>
      <c r="E947" t="s">
        <v>2346</v>
      </c>
      <c r="F947" t="s">
        <v>2347</v>
      </c>
      <c r="G947" t="s">
        <v>2264</v>
      </c>
      <c r="H947" t="s">
        <v>1006</v>
      </c>
      <c r="I947" t="s">
        <v>54</v>
      </c>
      <c r="J947" t="s">
        <v>56</v>
      </c>
      <c r="K947" t="s">
        <v>993</v>
      </c>
      <c r="L947">
        <v>100935931</v>
      </c>
      <c r="M947" t="s">
        <v>2267</v>
      </c>
      <c r="N947" t="s">
        <v>1295</v>
      </c>
      <c r="O947" t="s">
        <v>1296</v>
      </c>
      <c r="P947" t="s">
        <v>2268</v>
      </c>
      <c r="Q947" t="s">
        <v>997</v>
      </c>
      <c r="R947">
        <v>1895.99</v>
      </c>
      <c r="S947" t="s">
        <v>998</v>
      </c>
      <c r="T947" t="s">
        <v>999</v>
      </c>
      <c r="U947" t="s">
        <v>2349</v>
      </c>
      <c r="V947">
        <v>1</v>
      </c>
      <c r="W947" t="e">
        <f>VLOOKUP(U947,T1.Unique.Delivery!$AQ$2:$AW$2720,COLUMNS(T1.Unique.Delivery!$AQ$2701:$AW$2701),0)</f>
        <v>#N/A</v>
      </c>
    </row>
    <row r="948" spans="1:23" x14ac:dyDescent="0.3">
      <c r="A948" t="s">
        <v>2261</v>
      </c>
      <c r="B948" t="s">
        <v>2262</v>
      </c>
      <c r="C948" t="s">
        <v>2263</v>
      </c>
      <c r="D948" t="s">
        <v>2264</v>
      </c>
      <c r="E948" t="s">
        <v>2346</v>
      </c>
      <c r="F948" t="s">
        <v>2347</v>
      </c>
      <c r="G948" t="s">
        <v>2264</v>
      </c>
      <c r="H948" t="s">
        <v>1006</v>
      </c>
      <c r="I948" t="s">
        <v>54</v>
      </c>
      <c r="J948" t="s">
        <v>129</v>
      </c>
      <c r="K948" t="s">
        <v>1012</v>
      </c>
      <c r="L948">
        <v>100935931</v>
      </c>
      <c r="M948" t="s">
        <v>2267</v>
      </c>
      <c r="N948" t="s">
        <v>1295</v>
      </c>
      <c r="O948" t="s">
        <v>1296</v>
      </c>
      <c r="P948" t="s">
        <v>2268</v>
      </c>
      <c r="Q948" t="s">
        <v>997</v>
      </c>
      <c r="R948">
        <v>1026.77</v>
      </c>
      <c r="S948" t="s">
        <v>998</v>
      </c>
      <c r="T948" t="s">
        <v>999</v>
      </c>
      <c r="U948" t="s">
        <v>2350</v>
      </c>
      <c r="V948">
        <v>1</v>
      </c>
      <c r="W948" t="e">
        <f>VLOOKUP(U948,T1.Unique.Delivery!$AQ$2:$AW$2720,COLUMNS(T1.Unique.Delivery!$AQ$2701:$AW$2701),0)</f>
        <v>#N/A</v>
      </c>
    </row>
    <row r="949" spans="1:23" x14ac:dyDescent="0.3">
      <c r="A949" t="s">
        <v>2261</v>
      </c>
      <c r="B949" t="s">
        <v>2262</v>
      </c>
      <c r="C949" t="s">
        <v>2263</v>
      </c>
      <c r="D949" t="s">
        <v>2264</v>
      </c>
      <c r="E949" t="s">
        <v>2346</v>
      </c>
      <c r="F949" t="s">
        <v>2347</v>
      </c>
      <c r="G949" t="s">
        <v>2264</v>
      </c>
      <c r="H949" t="s">
        <v>1006</v>
      </c>
      <c r="I949" t="s">
        <v>54</v>
      </c>
      <c r="J949" t="s">
        <v>80</v>
      </c>
      <c r="K949" t="s">
        <v>1014</v>
      </c>
      <c r="L949">
        <v>100935931</v>
      </c>
      <c r="M949" t="s">
        <v>2267</v>
      </c>
      <c r="N949" t="s">
        <v>47</v>
      </c>
      <c r="O949" t="s">
        <v>47</v>
      </c>
      <c r="P949" t="s">
        <v>2268</v>
      </c>
      <c r="Q949" t="s">
        <v>997</v>
      </c>
      <c r="R949">
        <v>1185.1400000000001</v>
      </c>
      <c r="S949" t="s">
        <v>998</v>
      </c>
      <c r="T949" t="s">
        <v>999</v>
      </c>
      <c r="U949" t="s">
        <v>2351</v>
      </c>
      <c r="V949">
        <v>1</v>
      </c>
      <c r="W949" t="e">
        <f>VLOOKUP(U949,T1.Unique.Delivery!$AQ$2:$AW$2720,COLUMNS(T1.Unique.Delivery!$AQ$2701:$AW$2701),0)</f>
        <v>#N/A</v>
      </c>
    </row>
    <row r="950" spans="1:23" x14ac:dyDescent="0.3">
      <c r="A950" t="s">
        <v>2261</v>
      </c>
      <c r="B950" t="s">
        <v>2262</v>
      </c>
      <c r="C950" t="s">
        <v>2263</v>
      </c>
      <c r="D950" t="s">
        <v>2264</v>
      </c>
      <c r="E950" t="s">
        <v>2346</v>
      </c>
      <c r="F950" t="s">
        <v>2347</v>
      </c>
      <c r="G950" t="s">
        <v>2264</v>
      </c>
      <c r="H950" t="s">
        <v>1006</v>
      </c>
      <c r="I950" t="s">
        <v>54</v>
      </c>
      <c r="J950" t="s">
        <v>2273</v>
      </c>
      <c r="K950" t="s">
        <v>2274</v>
      </c>
      <c r="L950">
        <v>100935931</v>
      </c>
      <c r="M950" t="s">
        <v>2267</v>
      </c>
      <c r="N950" t="s">
        <v>47</v>
      </c>
      <c r="O950" t="s">
        <v>47</v>
      </c>
      <c r="P950" t="s">
        <v>2268</v>
      </c>
      <c r="Q950" t="s">
        <v>997</v>
      </c>
      <c r="R950">
        <v>1073.47</v>
      </c>
      <c r="S950" t="s">
        <v>998</v>
      </c>
      <c r="T950" t="s">
        <v>999</v>
      </c>
      <c r="U950" t="s">
        <v>2352</v>
      </c>
      <c r="V950">
        <v>1</v>
      </c>
      <c r="W950" t="e">
        <f>VLOOKUP(U950,T1.Unique.Delivery!$AQ$2:$AW$2720,COLUMNS(T1.Unique.Delivery!$AQ$2701:$AW$2701),0)</f>
        <v>#N/A</v>
      </c>
    </row>
    <row r="951" spans="1:23" x14ac:dyDescent="0.3">
      <c r="A951" t="s">
        <v>2261</v>
      </c>
      <c r="B951" t="s">
        <v>2262</v>
      </c>
      <c r="C951" t="s">
        <v>2263</v>
      </c>
      <c r="D951" t="s">
        <v>2264</v>
      </c>
      <c r="E951" t="s">
        <v>2346</v>
      </c>
      <c r="F951" t="s">
        <v>2347</v>
      </c>
      <c r="G951" t="s">
        <v>2264</v>
      </c>
      <c r="H951" t="s">
        <v>1006</v>
      </c>
      <c r="I951" t="s">
        <v>54</v>
      </c>
      <c r="J951" t="s">
        <v>2276</v>
      </c>
      <c r="K951" t="s">
        <v>2277</v>
      </c>
      <c r="L951">
        <v>100935931</v>
      </c>
      <c r="M951" t="s">
        <v>2267</v>
      </c>
      <c r="N951" t="s">
        <v>1295</v>
      </c>
      <c r="O951" t="s">
        <v>1296</v>
      </c>
      <c r="P951" t="s">
        <v>2268</v>
      </c>
      <c r="Q951" t="s">
        <v>997</v>
      </c>
      <c r="R951">
        <v>1231.8399999999999</v>
      </c>
      <c r="S951" t="s">
        <v>998</v>
      </c>
      <c r="T951" t="s">
        <v>999</v>
      </c>
      <c r="U951" t="s">
        <v>2353</v>
      </c>
      <c r="V951">
        <v>1</v>
      </c>
      <c r="W951" t="e">
        <f>VLOOKUP(U951,T1.Unique.Delivery!$AQ$2:$AW$2720,COLUMNS(T1.Unique.Delivery!$AQ$2701:$AW$2701),0)</f>
        <v>#N/A</v>
      </c>
    </row>
    <row r="952" spans="1:23" x14ac:dyDescent="0.3">
      <c r="A952" t="s">
        <v>2261</v>
      </c>
      <c r="B952" t="s">
        <v>2262</v>
      </c>
      <c r="C952" t="s">
        <v>2263</v>
      </c>
      <c r="D952" t="s">
        <v>2264</v>
      </c>
      <c r="E952" t="s">
        <v>2346</v>
      </c>
      <c r="F952" t="s">
        <v>2347</v>
      </c>
      <c r="G952" t="s">
        <v>2264</v>
      </c>
      <c r="H952" t="s">
        <v>1006</v>
      </c>
      <c r="I952" t="s">
        <v>54</v>
      </c>
      <c r="J952" t="s">
        <v>2279</v>
      </c>
      <c r="K952" t="s">
        <v>2280</v>
      </c>
      <c r="L952">
        <v>100935931</v>
      </c>
      <c r="M952" t="s">
        <v>2267</v>
      </c>
      <c r="N952" t="s">
        <v>1295</v>
      </c>
      <c r="O952" t="s">
        <v>1296</v>
      </c>
      <c r="P952" t="s">
        <v>2268</v>
      </c>
      <c r="Q952" t="s">
        <v>997</v>
      </c>
      <c r="R952">
        <v>1537.83</v>
      </c>
      <c r="S952" t="s">
        <v>998</v>
      </c>
      <c r="T952" t="s">
        <v>999</v>
      </c>
      <c r="U952" t="s">
        <v>2354</v>
      </c>
      <c r="V952">
        <v>1</v>
      </c>
      <c r="W952" t="e">
        <f>VLOOKUP(U952,T1.Unique.Delivery!$AQ$2:$AW$2720,COLUMNS(T1.Unique.Delivery!$AQ$2701:$AW$2701),0)</f>
        <v>#N/A</v>
      </c>
    </row>
    <row r="953" spans="1:23" x14ac:dyDescent="0.3">
      <c r="A953" t="s">
        <v>2261</v>
      </c>
      <c r="B953" t="s">
        <v>2262</v>
      </c>
      <c r="C953" t="s">
        <v>2263</v>
      </c>
      <c r="D953" t="s">
        <v>2264</v>
      </c>
      <c r="E953" t="s">
        <v>2346</v>
      </c>
      <c r="F953" t="s">
        <v>2347</v>
      </c>
      <c r="G953" t="s">
        <v>2264</v>
      </c>
      <c r="H953" t="s">
        <v>1006</v>
      </c>
      <c r="I953" t="s">
        <v>54</v>
      </c>
      <c r="J953" t="s">
        <v>2282</v>
      </c>
      <c r="K953" t="s">
        <v>1205</v>
      </c>
      <c r="L953">
        <v>100935931</v>
      </c>
      <c r="M953" t="s">
        <v>2267</v>
      </c>
      <c r="N953" t="s">
        <v>47</v>
      </c>
      <c r="O953" t="s">
        <v>47</v>
      </c>
      <c r="P953" t="s">
        <v>2268</v>
      </c>
      <c r="Q953" t="s">
        <v>997</v>
      </c>
      <c r="R953">
        <v>1942.68</v>
      </c>
      <c r="S953" t="s">
        <v>998</v>
      </c>
      <c r="T953" t="s">
        <v>999</v>
      </c>
      <c r="U953" t="s">
        <v>2355</v>
      </c>
      <c r="V953">
        <v>1</v>
      </c>
      <c r="W953" t="e">
        <f>VLOOKUP(U953,T1.Unique.Delivery!$AQ$2:$AW$2720,COLUMNS(T1.Unique.Delivery!$AQ$2701:$AW$2701),0)</f>
        <v>#N/A</v>
      </c>
    </row>
    <row r="954" spans="1:23" x14ac:dyDescent="0.3">
      <c r="A954" t="s">
        <v>2261</v>
      </c>
      <c r="B954" t="s">
        <v>2262</v>
      </c>
      <c r="C954" t="s">
        <v>2263</v>
      </c>
      <c r="D954" t="s">
        <v>2264</v>
      </c>
      <c r="E954" t="s">
        <v>2356</v>
      </c>
      <c r="F954" t="s">
        <v>2357</v>
      </c>
      <c r="G954" t="s">
        <v>2264</v>
      </c>
      <c r="H954" t="s">
        <v>1006</v>
      </c>
      <c r="I954" t="s">
        <v>54</v>
      </c>
      <c r="J954" t="s">
        <v>66</v>
      </c>
      <c r="K954" t="s">
        <v>1007</v>
      </c>
      <c r="L954">
        <v>100935931</v>
      </c>
      <c r="M954" t="s">
        <v>2267</v>
      </c>
      <c r="N954" t="s">
        <v>47</v>
      </c>
      <c r="O954" t="s">
        <v>47</v>
      </c>
      <c r="P954" t="s">
        <v>2268</v>
      </c>
      <c r="Q954" t="s">
        <v>997</v>
      </c>
      <c r="R954">
        <v>1491.14</v>
      </c>
      <c r="S954" t="s">
        <v>998</v>
      </c>
      <c r="T954" t="s">
        <v>999</v>
      </c>
      <c r="U954" t="s">
        <v>2358</v>
      </c>
      <c r="V954">
        <v>1</v>
      </c>
      <c r="W954" t="e">
        <f>VLOOKUP(U954,T1.Unique.Delivery!$AQ$2:$AW$2720,COLUMNS(T1.Unique.Delivery!$AQ$2701:$AW$2701),0)</f>
        <v>#N/A</v>
      </c>
    </row>
    <row r="955" spans="1:23" x14ac:dyDescent="0.3">
      <c r="A955" t="s">
        <v>2261</v>
      </c>
      <c r="B955" t="s">
        <v>2262</v>
      </c>
      <c r="C955" t="s">
        <v>2263</v>
      </c>
      <c r="D955" t="s">
        <v>2264</v>
      </c>
      <c r="E955" t="s">
        <v>2356</v>
      </c>
      <c r="F955" t="s">
        <v>2357</v>
      </c>
      <c r="G955" t="s">
        <v>2264</v>
      </c>
      <c r="H955" t="s">
        <v>1006</v>
      </c>
      <c r="I955" t="s">
        <v>54</v>
      </c>
      <c r="J955" t="s">
        <v>56</v>
      </c>
      <c r="K955" t="s">
        <v>993</v>
      </c>
      <c r="L955">
        <v>100935931</v>
      </c>
      <c r="M955" t="s">
        <v>2267</v>
      </c>
      <c r="N955" t="s">
        <v>1295</v>
      </c>
      <c r="O955" t="s">
        <v>1296</v>
      </c>
      <c r="P955" t="s">
        <v>2268</v>
      </c>
      <c r="Q955" t="s">
        <v>997</v>
      </c>
      <c r="R955">
        <v>1895.99</v>
      </c>
      <c r="S955" t="s">
        <v>998</v>
      </c>
      <c r="T955" t="s">
        <v>999</v>
      </c>
      <c r="U955" t="s">
        <v>2359</v>
      </c>
      <c r="V955">
        <v>1</v>
      </c>
      <c r="W955" t="e">
        <f>VLOOKUP(U955,T1.Unique.Delivery!$AQ$2:$AW$2720,COLUMNS(T1.Unique.Delivery!$AQ$2701:$AW$2701),0)</f>
        <v>#N/A</v>
      </c>
    </row>
    <row r="956" spans="1:23" x14ac:dyDescent="0.3">
      <c r="A956" t="s">
        <v>2261</v>
      </c>
      <c r="B956" t="s">
        <v>2262</v>
      </c>
      <c r="C956" t="s">
        <v>2263</v>
      </c>
      <c r="D956" t="s">
        <v>2264</v>
      </c>
      <c r="E956" t="s">
        <v>2356</v>
      </c>
      <c r="F956" t="s">
        <v>2357</v>
      </c>
      <c r="G956" t="s">
        <v>2264</v>
      </c>
      <c r="H956" t="s">
        <v>1006</v>
      </c>
      <c r="I956" t="s">
        <v>54</v>
      </c>
      <c r="J956" t="s">
        <v>129</v>
      </c>
      <c r="K956" t="s">
        <v>1012</v>
      </c>
      <c r="L956">
        <v>100935931</v>
      </c>
      <c r="M956" t="s">
        <v>2267</v>
      </c>
      <c r="N956" t="s">
        <v>47</v>
      </c>
      <c r="O956" t="s">
        <v>47</v>
      </c>
      <c r="P956" t="s">
        <v>2268</v>
      </c>
      <c r="Q956" t="s">
        <v>997</v>
      </c>
      <c r="R956">
        <v>1026.77</v>
      </c>
      <c r="S956" t="s">
        <v>998</v>
      </c>
      <c r="T956" t="s">
        <v>999</v>
      </c>
      <c r="U956" t="s">
        <v>2360</v>
      </c>
      <c r="V956">
        <v>1</v>
      </c>
      <c r="W956" t="e">
        <f>VLOOKUP(U956,T1.Unique.Delivery!$AQ$2:$AW$2720,COLUMNS(T1.Unique.Delivery!$AQ$2701:$AW$2701),0)</f>
        <v>#N/A</v>
      </c>
    </row>
    <row r="957" spans="1:23" x14ac:dyDescent="0.3">
      <c r="A957" t="s">
        <v>2261</v>
      </c>
      <c r="B957" t="s">
        <v>2262</v>
      </c>
      <c r="C957" t="s">
        <v>2263</v>
      </c>
      <c r="D957" t="s">
        <v>2264</v>
      </c>
      <c r="E957" t="s">
        <v>2356</v>
      </c>
      <c r="F957" t="s">
        <v>2357</v>
      </c>
      <c r="G957" t="s">
        <v>2264</v>
      </c>
      <c r="H957" t="s">
        <v>1006</v>
      </c>
      <c r="I957" t="s">
        <v>54</v>
      </c>
      <c r="J957" t="s">
        <v>80</v>
      </c>
      <c r="K957" t="s">
        <v>1014</v>
      </c>
      <c r="L957">
        <v>100935931</v>
      </c>
      <c r="M957" t="s">
        <v>2267</v>
      </c>
      <c r="N957" t="s">
        <v>47</v>
      </c>
      <c r="O957" t="s">
        <v>47</v>
      </c>
      <c r="P957" t="s">
        <v>2268</v>
      </c>
      <c r="Q957" t="s">
        <v>997</v>
      </c>
      <c r="R957">
        <v>1185.1400000000001</v>
      </c>
      <c r="S957" t="s">
        <v>998</v>
      </c>
      <c r="T957" t="s">
        <v>999</v>
      </c>
      <c r="U957" t="s">
        <v>2361</v>
      </c>
      <c r="V957">
        <v>1</v>
      </c>
      <c r="W957" t="e">
        <f>VLOOKUP(U957,T1.Unique.Delivery!$AQ$2:$AW$2720,COLUMNS(T1.Unique.Delivery!$AQ$2701:$AW$2701),0)</f>
        <v>#N/A</v>
      </c>
    </row>
    <row r="958" spans="1:23" x14ac:dyDescent="0.3">
      <c r="A958" t="s">
        <v>2261</v>
      </c>
      <c r="B958" t="s">
        <v>2262</v>
      </c>
      <c r="C958" t="s">
        <v>2263</v>
      </c>
      <c r="D958" t="s">
        <v>2264</v>
      </c>
      <c r="E958" t="s">
        <v>2356</v>
      </c>
      <c r="F958" t="s">
        <v>2357</v>
      </c>
      <c r="G958" t="s">
        <v>2264</v>
      </c>
      <c r="H958" t="s">
        <v>1006</v>
      </c>
      <c r="I958" t="s">
        <v>54</v>
      </c>
      <c r="J958" t="s">
        <v>2273</v>
      </c>
      <c r="K958" t="s">
        <v>2274</v>
      </c>
      <c r="L958">
        <v>100935931</v>
      </c>
      <c r="M958" t="s">
        <v>2267</v>
      </c>
      <c r="N958" t="s">
        <v>1295</v>
      </c>
      <c r="O958" t="s">
        <v>1296</v>
      </c>
      <c r="P958" t="s">
        <v>2268</v>
      </c>
      <c r="Q958" t="s">
        <v>997</v>
      </c>
      <c r="R958">
        <v>1073.47</v>
      </c>
      <c r="S958" t="s">
        <v>998</v>
      </c>
      <c r="T958" t="s">
        <v>999</v>
      </c>
      <c r="U958" t="s">
        <v>2362</v>
      </c>
      <c r="V958">
        <v>1</v>
      </c>
      <c r="W958" t="e">
        <f>VLOOKUP(U958,T1.Unique.Delivery!$AQ$2:$AW$2720,COLUMNS(T1.Unique.Delivery!$AQ$2701:$AW$2701),0)</f>
        <v>#N/A</v>
      </c>
    </row>
    <row r="959" spans="1:23" x14ac:dyDescent="0.3">
      <c r="A959" t="s">
        <v>2261</v>
      </c>
      <c r="B959" t="s">
        <v>2262</v>
      </c>
      <c r="C959" t="s">
        <v>2263</v>
      </c>
      <c r="D959" t="s">
        <v>2264</v>
      </c>
      <c r="E959" t="s">
        <v>2356</v>
      </c>
      <c r="F959" t="s">
        <v>2357</v>
      </c>
      <c r="G959" t="s">
        <v>2264</v>
      </c>
      <c r="H959" t="s">
        <v>1006</v>
      </c>
      <c r="I959" t="s">
        <v>54</v>
      </c>
      <c r="J959" t="s">
        <v>2276</v>
      </c>
      <c r="K959" t="s">
        <v>2277</v>
      </c>
      <c r="L959">
        <v>100935931</v>
      </c>
      <c r="M959" t="s">
        <v>2267</v>
      </c>
      <c r="N959" t="s">
        <v>1295</v>
      </c>
      <c r="O959" t="s">
        <v>1296</v>
      </c>
      <c r="P959" t="s">
        <v>2268</v>
      </c>
      <c r="Q959" t="s">
        <v>997</v>
      </c>
      <c r="R959">
        <v>1231.8399999999999</v>
      </c>
      <c r="S959" t="s">
        <v>998</v>
      </c>
      <c r="T959" t="s">
        <v>999</v>
      </c>
      <c r="U959" t="s">
        <v>2363</v>
      </c>
      <c r="V959">
        <v>1</v>
      </c>
      <c r="W959" t="e">
        <f>VLOOKUP(U959,T1.Unique.Delivery!$AQ$2:$AW$2720,COLUMNS(T1.Unique.Delivery!$AQ$2701:$AW$2701),0)</f>
        <v>#N/A</v>
      </c>
    </row>
    <row r="960" spans="1:23" x14ac:dyDescent="0.3">
      <c r="A960" t="s">
        <v>2261</v>
      </c>
      <c r="B960" t="s">
        <v>2262</v>
      </c>
      <c r="C960" t="s">
        <v>2263</v>
      </c>
      <c r="D960" t="s">
        <v>2264</v>
      </c>
      <c r="E960" t="s">
        <v>2356</v>
      </c>
      <c r="F960" t="s">
        <v>2357</v>
      </c>
      <c r="G960" t="s">
        <v>2264</v>
      </c>
      <c r="H960" t="s">
        <v>1006</v>
      </c>
      <c r="I960" t="s">
        <v>54</v>
      </c>
      <c r="J960" t="s">
        <v>2279</v>
      </c>
      <c r="K960" t="s">
        <v>2280</v>
      </c>
      <c r="L960">
        <v>100935931</v>
      </c>
      <c r="M960" t="s">
        <v>2267</v>
      </c>
      <c r="N960" t="s">
        <v>47</v>
      </c>
      <c r="O960" t="s">
        <v>47</v>
      </c>
      <c r="P960" t="s">
        <v>2268</v>
      </c>
      <c r="Q960" t="s">
        <v>997</v>
      </c>
      <c r="R960">
        <v>1537.83</v>
      </c>
      <c r="S960" t="s">
        <v>998</v>
      </c>
      <c r="T960" t="s">
        <v>999</v>
      </c>
      <c r="U960" t="s">
        <v>2364</v>
      </c>
      <c r="V960">
        <v>1</v>
      </c>
      <c r="W960" t="e">
        <f>VLOOKUP(U960,T1.Unique.Delivery!$AQ$2:$AW$2720,COLUMNS(T1.Unique.Delivery!$AQ$2701:$AW$2701),0)</f>
        <v>#N/A</v>
      </c>
    </row>
    <row r="961" spans="1:23" x14ac:dyDescent="0.3">
      <c r="A961" t="s">
        <v>2261</v>
      </c>
      <c r="B961" t="s">
        <v>2262</v>
      </c>
      <c r="C961" t="s">
        <v>2263</v>
      </c>
      <c r="D961" t="s">
        <v>2264</v>
      </c>
      <c r="E961" t="s">
        <v>2356</v>
      </c>
      <c r="F961" t="s">
        <v>2357</v>
      </c>
      <c r="G961" t="s">
        <v>2264</v>
      </c>
      <c r="H961" t="s">
        <v>1006</v>
      </c>
      <c r="I961" t="s">
        <v>54</v>
      </c>
      <c r="J961" t="s">
        <v>2282</v>
      </c>
      <c r="K961" t="s">
        <v>1205</v>
      </c>
      <c r="L961">
        <v>100935931</v>
      </c>
      <c r="M961" t="s">
        <v>2267</v>
      </c>
      <c r="N961" t="s">
        <v>47</v>
      </c>
      <c r="O961" t="s">
        <v>47</v>
      </c>
      <c r="P961" t="s">
        <v>2268</v>
      </c>
      <c r="Q961" t="s">
        <v>997</v>
      </c>
      <c r="R961">
        <v>1942.68</v>
      </c>
      <c r="S961" t="s">
        <v>998</v>
      </c>
      <c r="T961" t="s">
        <v>999</v>
      </c>
      <c r="U961" t="s">
        <v>2365</v>
      </c>
      <c r="V961">
        <v>1</v>
      </c>
      <c r="W961" t="e">
        <f>VLOOKUP(U961,T1.Unique.Delivery!$AQ$2:$AW$2720,COLUMNS(T1.Unique.Delivery!$AQ$2701:$AW$2701),0)</f>
        <v>#N/A</v>
      </c>
    </row>
    <row r="962" spans="1:23" x14ac:dyDescent="0.3">
      <c r="A962" t="s">
        <v>2261</v>
      </c>
      <c r="B962" t="s">
        <v>2262</v>
      </c>
      <c r="C962" t="s">
        <v>2263</v>
      </c>
      <c r="D962" t="s">
        <v>2264</v>
      </c>
      <c r="E962" t="s">
        <v>2366</v>
      </c>
      <c r="F962" t="s">
        <v>2367</v>
      </c>
      <c r="G962" t="s">
        <v>2264</v>
      </c>
      <c r="H962" t="s">
        <v>1006</v>
      </c>
      <c r="I962" t="s">
        <v>54</v>
      </c>
      <c r="J962" t="s">
        <v>66</v>
      </c>
      <c r="K962" t="s">
        <v>1007</v>
      </c>
      <c r="L962">
        <v>100935931</v>
      </c>
      <c r="M962" t="s">
        <v>2267</v>
      </c>
      <c r="N962" t="s">
        <v>47</v>
      </c>
      <c r="O962" t="s">
        <v>47</v>
      </c>
      <c r="P962" t="s">
        <v>2268</v>
      </c>
      <c r="Q962" t="s">
        <v>997</v>
      </c>
      <c r="R962">
        <v>1473.6</v>
      </c>
      <c r="S962" t="s">
        <v>998</v>
      </c>
      <c r="T962" t="s">
        <v>999</v>
      </c>
      <c r="U962" t="s">
        <v>2368</v>
      </c>
      <c r="V962">
        <v>1</v>
      </c>
      <c r="W962" t="e">
        <f>VLOOKUP(U962,T1.Unique.Delivery!$AQ$2:$AW$2720,COLUMNS(T1.Unique.Delivery!$AQ$2701:$AW$2701),0)</f>
        <v>#N/A</v>
      </c>
    </row>
    <row r="963" spans="1:23" x14ac:dyDescent="0.3">
      <c r="A963" t="s">
        <v>2261</v>
      </c>
      <c r="B963" t="s">
        <v>2262</v>
      </c>
      <c r="C963" t="s">
        <v>2263</v>
      </c>
      <c r="D963" t="s">
        <v>2264</v>
      </c>
      <c r="E963" t="s">
        <v>2366</v>
      </c>
      <c r="F963" t="s">
        <v>2367</v>
      </c>
      <c r="G963" t="s">
        <v>2264</v>
      </c>
      <c r="H963" t="s">
        <v>1006</v>
      </c>
      <c r="I963" t="s">
        <v>54</v>
      </c>
      <c r="J963" t="s">
        <v>56</v>
      </c>
      <c r="K963" t="s">
        <v>993</v>
      </c>
      <c r="L963">
        <v>100223323</v>
      </c>
      <c r="M963" t="s">
        <v>2337</v>
      </c>
      <c r="N963" t="s">
        <v>995</v>
      </c>
      <c r="O963" t="s">
        <v>996</v>
      </c>
      <c r="P963" s="1">
        <v>42005</v>
      </c>
      <c r="Q963" t="s">
        <v>997</v>
      </c>
      <c r="R963">
        <v>2706.87</v>
      </c>
      <c r="S963" t="s">
        <v>998</v>
      </c>
      <c r="T963" t="s">
        <v>999</v>
      </c>
      <c r="U963" t="s">
        <v>2369</v>
      </c>
      <c r="V963">
        <v>1</v>
      </c>
      <c r="W963" t="e">
        <f>VLOOKUP(U963,T1.Unique.Delivery!$AQ$2:$AW$2720,COLUMNS(T1.Unique.Delivery!$AQ$2701:$AW$2701),0)</f>
        <v>#N/A</v>
      </c>
    </row>
    <row r="964" spans="1:23" x14ac:dyDescent="0.3">
      <c r="A964" t="s">
        <v>2261</v>
      </c>
      <c r="B964" t="s">
        <v>2262</v>
      </c>
      <c r="C964" t="s">
        <v>2263</v>
      </c>
      <c r="D964" t="s">
        <v>2264</v>
      </c>
      <c r="E964" t="s">
        <v>2366</v>
      </c>
      <c r="F964" t="s">
        <v>2367</v>
      </c>
      <c r="G964" t="s">
        <v>2264</v>
      </c>
      <c r="H964" t="s">
        <v>1006</v>
      </c>
      <c r="I964" t="s">
        <v>54</v>
      </c>
      <c r="J964" t="s">
        <v>56</v>
      </c>
      <c r="K964" t="s">
        <v>993</v>
      </c>
      <c r="L964">
        <v>100935931</v>
      </c>
      <c r="M964" t="s">
        <v>2267</v>
      </c>
      <c r="N964" t="s">
        <v>1295</v>
      </c>
      <c r="O964" t="s">
        <v>1296</v>
      </c>
      <c r="P964" t="s">
        <v>2268</v>
      </c>
      <c r="Q964" t="s">
        <v>997</v>
      </c>
      <c r="R964">
        <v>1895.99</v>
      </c>
      <c r="S964" t="s">
        <v>998</v>
      </c>
      <c r="T964" t="s">
        <v>999</v>
      </c>
      <c r="U964" t="s">
        <v>2370</v>
      </c>
      <c r="V964">
        <v>1</v>
      </c>
      <c r="W964" t="e">
        <f>VLOOKUP(U964,T1.Unique.Delivery!$AQ$2:$AW$2720,COLUMNS(T1.Unique.Delivery!$AQ$2701:$AW$2701),0)</f>
        <v>#N/A</v>
      </c>
    </row>
    <row r="965" spans="1:23" x14ac:dyDescent="0.3">
      <c r="A965" t="s">
        <v>2261</v>
      </c>
      <c r="B965" t="s">
        <v>2262</v>
      </c>
      <c r="C965" t="s">
        <v>2263</v>
      </c>
      <c r="D965" t="s">
        <v>2264</v>
      </c>
      <c r="E965" t="s">
        <v>2366</v>
      </c>
      <c r="F965" t="s">
        <v>2367</v>
      </c>
      <c r="G965" t="s">
        <v>2264</v>
      </c>
      <c r="H965" t="s">
        <v>1006</v>
      </c>
      <c r="I965" t="s">
        <v>54</v>
      </c>
      <c r="J965" t="s">
        <v>129</v>
      </c>
      <c r="K965" t="s">
        <v>1012</v>
      </c>
      <c r="L965">
        <v>100935931</v>
      </c>
      <c r="M965" t="s">
        <v>2267</v>
      </c>
      <c r="N965" t="s">
        <v>1295</v>
      </c>
      <c r="O965" t="s">
        <v>1296</v>
      </c>
      <c r="P965" t="s">
        <v>2268</v>
      </c>
      <c r="Q965" t="s">
        <v>997</v>
      </c>
      <c r="R965">
        <v>1270.6300000000001</v>
      </c>
      <c r="S965" t="s">
        <v>998</v>
      </c>
      <c r="T965" t="s">
        <v>999</v>
      </c>
      <c r="U965" t="s">
        <v>2371</v>
      </c>
      <c r="V965">
        <v>1</v>
      </c>
      <c r="W965" t="e">
        <f>VLOOKUP(U965,T1.Unique.Delivery!$AQ$2:$AW$2720,COLUMNS(T1.Unique.Delivery!$AQ$2701:$AW$2701),0)</f>
        <v>#N/A</v>
      </c>
    </row>
    <row r="966" spans="1:23" x14ac:dyDescent="0.3">
      <c r="A966" t="s">
        <v>2261</v>
      </c>
      <c r="B966" t="s">
        <v>2262</v>
      </c>
      <c r="C966" t="s">
        <v>2263</v>
      </c>
      <c r="D966" t="s">
        <v>2264</v>
      </c>
      <c r="E966" t="s">
        <v>2366</v>
      </c>
      <c r="F966" t="s">
        <v>2367</v>
      </c>
      <c r="G966" t="s">
        <v>2264</v>
      </c>
      <c r="H966" t="s">
        <v>1006</v>
      </c>
      <c r="I966" t="s">
        <v>54</v>
      </c>
      <c r="J966" t="s">
        <v>80</v>
      </c>
      <c r="K966" t="s">
        <v>1014</v>
      </c>
      <c r="L966">
        <v>100935931</v>
      </c>
      <c r="M966" t="s">
        <v>2267</v>
      </c>
      <c r="N966" t="s">
        <v>47</v>
      </c>
      <c r="O966" t="s">
        <v>47</v>
      </c>
      <c r="P966" t="s">
        <v>2268</v>
      </c>
      <c r="Q966" t="s">
        <v>997</v>
      </c>
      <c r="R966">
        <v>1437.28</v>
      </c>
      <c r="S966" t="s">
        <v>998</v>
      </c>
      <c r="T966" t="s">
        <v>999</v>
      </c>
      <c r="U966" t="s">
        <v>2372</v>
      </c>
      <c r="V966">
        <v>1</v>
      </c>
      <c r="W966" t="e">
        <f>VLOOKUP(U966,T1.Unique.Delivery!$AQ$2:$AW$2720,COLUMNS(T1.Unique.Delivery!$AQ$2701:$AW$2701),0)</f>
        <v>#N/A</v>
      </c>
    </row>
    <row r="967" spans="1:23" x14ac:dyDescent="0.3">
      <c r="A967" t="s">
        <v>2261</v>
      </c>
      <c r="B967" t="s">
        <v>2262</v>
      </c>
      <c r="C967" t="s">
        <v>2263</v>
      </c>
      <c r="D967" t="s">
        <v>2264</v>
      </c>
      <c r="E967" t="s">
        <v>2366</v>
      </c>
      <c r="F967" t="s">
        <v>2367</v>
      </c>
      <c r="G967" t="s">
        <v>2264</v>
      </c>
      <c r="H967" t="s">
        <v>1006</v>
      </c>
      <c r="I967" t="s">
        <v>54</v>
      </c>
      <c r="J967" t="s">
        <v>2273</v>
      </c>
      <c r="K967" t="s">
        <v>2274</v>
      </c>
      <c r="L967">
        <v>100935931</v>
      </c>
      <c r="M967" t="s">
        <v>2267</v>
      </c>
      <c r="N967" t="s">
        <v>47</v>
      </c>
      <c r="O967" t="s">
        <v>47</v>
      </c>
      <c r="P967" t="s">
        <v>2268</v>
      </c>
      <c r="Q967" t="s">
        <v>997</v>
      </c>
      <c r="R967">
        <v>1317.33</v>
      </c>
      <c r="S967" t="s">
        <v>998</v>
      </c>
      <c r="T967" t="s">
        <v>999</v>
      </c>
      <c r="U967" t="s">
        <v>2373</v>
      </c>
      <c r="V967">
        <v>1</v>
      </c>
      <c r="W967" t="e">
        <f>VLOOKUP(U967,T1.Unique.Delivery!$AQ$2:$AW$2720,COLUMNS(T1.Unique.Delivery!$AQ$2701:$AW$2701),0)</f>
        <v>#N/A</v>
      </c>
    </row>
    <row r="968" spans="1:23" x14ac:dyDescent="0.3">
      <c r="A968" t="s">
        <v>2261</v>
      </c>
      <c r="B968" t="s">
        <v>2262</v>
      </c>
      <c r="C968" t="s">
        <v>2263</v>
      </c>
      <c r="D968" t="s">
        <v>2264</v>
      </c>
      <c r="E968" t="s">
        <v>2366</v>
      </c>
      <c r="F968" t="s">
        <v>2367</v>
      </c>
      <c r="G968" t="s">
        <v>2264</v>
      </c>
      <c r="H968" t="s">
        <v>1006</v>
      </c>
      <c r="I968" t="s">
        <v>54</v>
      </c>
      <c r="J968" t="s">
        <v>2276</v>
      </c>
      <c r="K968" t="s">
        <v>2277</v>
      </c>
      <c r="L968">
        <v>100935931</v>
      </c>
      <c r="M968" t="s">
        <v>2267</v>
      </c>
      <c r="N968" t="s">
        <v>47</v>
      </c>
      <c r="O968" t="s">
        <v>47</v>
      </c>
      <c r="P968" t="s">
        <v>2268</v>
      </c>
      <c r="Q968" t="s">
        <v>997</v>
      </c>
      <c r="R968">
        <v>1483.97</v>
      </c>
      <c r="S968" t="s">
        <v>998</v>
      </c>
      <c r="T968" t="s">
        <v>999</v>
      </c>
      <c r="U968" t="s">
        <v>2374</v>
      </c>
      <c r="V968">
        <v>1</v>
      </c>
      <c r="W968" t="e">
        <f>VLOOKUP(U968,T1.Unique.Delivery!$AQ$2:$AW$2720,COLUMNS(T1.Unique.Delivery!$AQ$2701:$AW$2701),0)</f>
        <v>#N/A</v>
      </c>
    </row>
    <row r="969" spans="1:23" x14ac:dyDescent="0.3">
      <c r="A969" t="s">
        <v>2261</v>
      </c>
      <c r="B969" t="s">
        <v>2262</v>
      </c>
      <c r="C969" t="s">
        <v>2263</v>
      </c>
      <c r="D969" t="s">
        <v>2264</v>
      </c>
      <c r="E969" t="s">
        <v>2366</v>
      </c>
      <c r="F969" t="s">
        <v>2367</v>
      </c>
      <c r="G969" t="s">
        <v>2264</v>
      </c>
      <c r="H969" t="s">
        <v>1006</v>
      </c>
      <c r="I969" t="s">
        <v>54</v>
      </c>
      <c r="J969" t="s">
        <v>2279</v>
      </c>
      <c r="K969" t="s">
        <v>2280</v>
      </c>
      <c r="L969">
        <v>100935931</v>
      </c>
      <c r="M969" t="s">
        <v>2267</v>
      </c>
      <c r="N969" t="s">
        <v>1295</v>
      </c>
      <c r="O969" t="s">
        <v>1296</v>
      </c>
      <c r="P969" t="s">
        <v>2268</v>
      </c>
      <c r="Q969" t="s">
        <v>997</v>
      </c>
      <c r="R969">
        <v>1520.3</v>
      </c>
      <c r="S969" t="s">
        <v>998</v>
      </c>
      <c r="T969" t="s">
        <v>999</v>
      </c>
      <c r="U969" t="s">
        <v>2375</v>
      </c>
      <c r="V969">
        <v>1</v>
      </c>
      <c r="W969" t="e">
        <f>VLOOKUP(U969,T1.Unique.Delivery!$AQ$2:$AW$2720,COLUMNS(T1.Unique.Delivery!$AQ$2701:$AW$2701),0)</f>
        <v>#N/A</v>
      </c>
    </row>
    <row r="970" spans="1:23" x14ac:dyDescent="0.3">
      <c r="A970" t="s">
        <v>2261</v>
      </c>
      <c r="B970" t="s">
        <v>2262</v>
      </c>
      <c r="C970" t="s">
        <v>2263</v>
      </c>
      <c r="D970" t="s">
        <v>2264</v>
      </c>
      <c r="E970" t="s">
        <v>2366</v>
      </c>
      <c r="F970" t="s">
        <v>2367</v>
      </c>
      <c r="G970" t="s">
        <v>2264</v>
      </c>
      <c r="H970" t="s">
        <v>1006</v>
      </c>
      <c r="I970" t="s">
        <v>54</v>
      </c>
      <c r="J970" t="s">
        <v>2282</v>
      </c>
      <c r="K970" t="s">
        <v>1205</v>
      </c>
      <c r="L970">
        <v>100935931</v>
      </c>
      <c r="M970" t="s">
        <v>2267</v>
      </c>
      <c r="N970" t="s">
        <v>47</v>
      </c>
      <c r="O970" t="s">
        <v>47</v>
      </c>
      <c r="P970" t="s">
        <v>2268</v>
      </c>
      <c r="Q970" t="s">
        <v>997</v>
      </c>
      <c r="R970">
        <v>1942.68</v>
      </c>
      <c r="S970" t="s">
        <v>998</v>
      </c>
      <c r="T970" t="s">
        <v>999</v>
      </c>
      <c r="U970" t="s">
        <v>2376</v>
      </c>
      <c r="V970">
        <v>1</v>
      </c>
      <c r="W970" t="e">
        <f>VLOOKUP(U970,T1.Unique.Delivery!$AQ$2:$AW$2720,COLUMNS(T1.Unique.Delivery!$AQ$2701:$AW$2701),0)</f>
        <v>#N/A</v>
      </c>
    </row>
    <row r="971" spans="1:23" x14ac:dyDescent="0.3">
      <c r="A971" t="s">
        <v>2261</v>
      </c>
      <c r="B971" t="s">
        <v>2262</v>
      </c>
      <c r="C971" t="s">
        <v>2263</v>
      </c>
      <c r="D971" t="s">
        <v>2264</v>
      </c>
      <c r="E971" t="s">
        <v>2377</v>
      </c>
      <c r="F971" t="s">
        <v>2378</v>
      </c>
      <c r="G971" t="s">
        <v>2264</v>
      </c>
      <c r="H971" t="s">
        <v>1006</v>
      </c>
      <c r="I971" t="s">
        <v>54</v>
      </c>
      <c r="J971" t="s">
        <v>66</v>
      </c>
      <c r="K971" t="s">
        <v>1007</v>
      </c>
      <c r="L971">
        <v>100935931</v>
      </c>
      <c r="M971" t="s">
        <v>2267</v>
      </c>
      <c r="N971" t="s">
        <v>47</v>
      </c>
      <c r="O971" t="s">
        <v>47</v>
      </c>
      <c r="P971" t="s">
        <v>2268</v>
      </c>
      <c r="Q971" t="s">
        <v>997</v>
      </c>
      <c r="R971">
        <v>1491.14</v>
      </c>
      <c r="S971" t="s">
        <v>998</v>
      </c>
      <c r="T971" t="s">
        <v>999</v>
      </c>
      <c r="U971" t="s">
        <v>2379</v>
      </c>
      <c r="V971">
        <v>1</v>
      </c>
      <c r="W971" t="e">
        <f>VLOOKUP(U971,T1.Unique.Delivery!$AQ$2:$AW$2720,COLUMNS(T1.Unique.Delivery!$AQ$2701:$AW$2701),0)</f>
        <v>#N/A</v>
      </c>
    </row>
    <row r="972" spans="1:23" x14ac:dyDescent="0.3">
      <c r="A972" t="s">
        <v>2261</v>
      </c>
      <c r="B972" t="s">
        <v>2262</v>
      </c>
      <c r="C972" t="s">
        <v>2263</v>
      </c>
      <c r="D972" t="s">
        <v>2264</v>
      </c>
      <c r="E972" t="s">
        <v>2377</v>
      </c>
      <c r="F972" t="s">
        <v>2378</v>
      </c>
      <c r="G972" t="s">
        <v>2264</v>
      </c>
      <c r="H972" t="s">
        <v>1006</v>
      </c>
      <c r="I972" t="s">
        <v>54</v>
      </c>
      <c r="J972" t="s">
        <v>56</v>
      </c>
      <c r="K972" t="s">
        <v>993</v>
      </c>
      <c r="L972">
        <v>100935931</v>
      </c>
      <c r="M972" t="s">
        <v>2267</v>
      </c>
      <c r="N972" t="s">
        <v>47</v>
      </c>
      <c r="O972" t="s">
        <v>47</v>
      </c>
      <c r="P972" t="s">
        <v>2268</v>
      </c>
      <c r="Q972" t="s">
        <v>997</v>
      </c>
      <c r="R972">
        <v>1895.99</v>
      </c>
      <c r="S972" t="s">
        <v>998</v>
      </c>
      <c r="T972" t="s">
        <v>999</v>
      </c>
      <c r="U972" t="s">
        <v>2380</v>
      </c>
      <c r="V972">
        <v>1</v>
      </c>
      <c r="W972" t="e">
        <f>VLOOKUP(U972,T1.Unique.Delivery!$AQ$2:$AW$2720,COLUMNS(T1.Unique.Delivery!$AQ$2701:$AW$2701),0)</f>
        <v>#N/A</v>
      </c>
    </row>
    <row r="973" spans="1:23" x14ac:dyDescent="0.3">
      <c r="A973" t="s">
        <v>2261</v>
      </c>
      <c r="B973" t="s">
        <v>2262</v>
      </c>
      <c r="C973" t="s">
        <v>2263</v>
      </c>
      <c r="D973" t="s">
        <v>2264</v>
      </c>
      <c r="E973" t="s">
        <v>2377</v>
      </c>
      <c r="F973" t="s">
        <v>2378</v>
      </c>
      <c r="G973" t="s">
        <v>2264</v>
      </c>
      <c r="H973" t="s">
        <v>1006</v>
      </c>
      <c r="I973" t="s">
        <v>54</v>
      </c>
      <c r="J973" t="s">
        <v>129</v>
      </c>
      <c r="K973" t="s">
        <v>1012</v>
      </c>
      <c r="L973">
        <v>100935931</v>
      </c>
      <c r="M973" t="s">
        <v>2267</v>
      </c>
      <c r="N973" t="s">
        <v>47</v>
      </c>
      <c r="O973" t="s">
        <v>47</v>
      </c>
      <c r="P973" t="s">
        <v>2268</v>
      </c>
      <c r="Q973" t="s">
        <v>997</v>
      </c>
      <c r="R973">
        <v>1026.77</v>
      </c>
      <c r="S973" t="s">
        <v>998</v>
      </c>
      <c r="T973" t="s">
        <v>999</v>
      </c>
      <c r="U973" t="s">
        <v>2381</v>
      </c>
      <c r="V973">
        <v>1</v>
      </c>
      <c r="W973" t="e">
        <f>VLOOKUP(U973,T1.Unique.Delivery!$AQ$2:$AW$2720,COLUMNS(T1.Unique.Delivery!$AQ$2701:$AW$2701),0)</f>
        <v>#N/A</v>
      </c>
    </row>
    <row r="974" spans="1:23" x14ac:dyDescent="0.3">
      <c r="A974" t="s">
        <v>2261</v>
      </c>
      <c r="B974" t="s">
        <v>2262</v>
      </c>
      <c r="C974" t="s">
        <v>2263</v>
      </c>
      <c r="D974" t="s">
        <v>2264</v>
      </c>
      <c r="E974" t="s">
        <v>2377</v>
      </c>
      <c r="F974" t="s">
        <v>2378</v>
      </c>
      <c r="G974" t="s">
        <v>2264</v>
      </c>
      <c r="H974" t="s">
        <v>1006</v>
      </c>
      <c r="I974" t="s">
        <v>54</v>
      </c>
      <c r="J974" t="s">
        <v>80</v>
      </c>
      <c r="K974" t="s">
        <v>1014</v>
      </c>
      <c r="L974">
        <v>100935931</v>
      </c>
      <c r="M974" t="s">
        <v>2267</v>
      </c>
      <c r="N974" t="s">
        <v>47</v>
      </c>
      <c r="O974" t="s">
        <v>47</v>
      </c>
      <c r="P974" t="s">
        <v>2268</v>
      </c>
      <c r="Q974" t="s">
        <v>997</v>
      </c>
      <c r="R974">
        <v>1185.1400000000001</v>
      </c>
      <c r="S974" t="s">
        <v>998</v>
      </c>
      <c r="T974" t="s">
        <v>999</v>
      </c>
      <c r="U974" t="s">
        <v>2382</v>
      </c>
      <c r="V974">
        <v>1</v>
      </c>
      <c r="W974" t="e">
        <f>VLOOKUP(U974,T1.Unique.Delivery!$AQ$2:$AW$2720,COLUMNS(T1.Unique.Delivery!$AQ$2701:$AW$2701),0)</f>
        <v>#N/A</v>
      </c>
    </row>
    <row r="975" spans="1:23" x14ac:dyDescent="0.3">
      <c r="A975" t="s">
        <v>2261</v>
      </c>
      <c r="B975" t="s">
        <v>2262</v>
      </c>
      <c r="C975" t="s">
        <v>2263</v>
      </c>
      <c r="D975" t="s">
        <v>2264</v>
      </c>
      <c r="E975" t="s">
        <v>2377</v>
      </c>
      <c r="F975" t="s">
        <v>2378</v>
      </c>
      <c r="G975" t="s">
        <v>2264</v>
      </c>
      <c r="H975" t="s">
        <v>1006</v>
      </c>
      <c r="I975" t="s">
        <v>54</v>
      </c>
      <c r="J975" t="s">
        <v>2273</v>
      </c>
      <c r="K975" t="s">
        <v>2274</v>
      </c>
      <c r="L975">
        <v>100935931</v>
      </c>
      <c r="M975" t="s">
        <v>2267</v>
      </c>
      <c r="N975" t="s">
        <v>47</v>
      </c>
      <c r="O975" t="s">
        <v>47</v>
      </c>
      <c r="P975" t="s">
        <v>2268</v>
      </c>
      <c r="Q975" t="s">
        <v>997</v>
      </c>
      <c r="R975">
        <v>1073.47</v>
      </c>
      <c r="S975" t="s">
        <v>998</v>
      </c>
      <c r="T975" t="s">
        <v>999</v>
      </c>
      <c r="U975" t="s">
        <v>2383</v>
      </c>
      <c r="V975">
        <v>1</v>
      </c>
      <c r="W975" t="e">
        <f>VLOOKUP(U975,T1.Unique.Delivery!$AQ$2:$AW$2720,COLUMNS(T1.Unique.Delivery!$AQ$2701:$AW$2701),0)</f>
        <v>#N/A</v>
      </c>
    </row>
    <row r="976" spans="1:23" x14ac:dyDescent="0.3">
      <c r="A976" t="s">
        <v>2261</v>
      </c>
      <c r="B976" t="s">
        <v>2262</v>
      </c>
      <c r="C976" t="s">
        <v>2263</v>
      </c>
      <c r="D976" t="s">
        <v>2264</v>
      </c>
      <c r="E976" t="s">
        <v>2377</v>
      </c>
      <c r="F976" t="s">
        <v>2378</v>
      </c>
      <c r="G976" t="s">
        <v>2264</v>
      </c>
      <c r="H976" t="s">
        <v>1006</v>
      </c>
      <c r="I976" t="s">
        <v>54</v>
      </c>
      <c r="J976" t="s">
        <v>2276</v>
      </c>
      <c r="K976" t="s">
        <v>2277</v>
      </c>
      <c r="L976">
        <v>100935931</v>
      </c>
      <c r="M976" t="s">
        <v>2267</v>
      </c>
      <c r="N976" t="s">
        <v>47</v>
      </c>
      <c r="O976" t="s">
        <v>47</v>
      </c>
      <c r="P976" t="s">
        <v>2268</v>
      </c>
      <c r="Q976" t="s">
        <v>997</v>
      </c>
      <c r="R976">
        <v>1231.8399999999999</v>
      </c>
      <c r="S976" t="s">
        <v>998</v>
      </c>
      <c r="T976" t="s">
        <v>999</v>
      </c>
      <c r="U976" t="s">
        <v>2384</v>
      </c>
      <c r="V976">
        <v>1</v>
      </c>
      <c r="W976" t="e">
        <f>VLOOKUP(U976,T1.Unique.Delivery!$AQ$2:$AW$2720,COLUMNS(T1.Unique.Delivery!$AQ$2701:$AW$2701),0)</f>
        <v>#N/A</v>
      </c>
    </row>
    <row r="977" spans="1:23" x14ac:dyDescent="0.3">
      <c r="A977" t="s">
        <v>2261</v>
      </c>
      <c r="B977" t="s">
        <v>2262</v>
      </c>
      <c r="C977" t="s">
        <v>2263</v>
      </c>
      <c r="D977" t="s">
        <v>2264</v>
      </c>
      <c r="E977" t="s">
        <v>2377</v>
      </c>
      <c r="F977" t="s">
        <v>2378</v>
      </c>
      <c r="G977" t="s">
        <v>2264</v>
      </c>
      <c r="H977" t="s">
        <v>1006</v>
      </c>
      <c r="I977" t="s">
        <v>54</v>
      </c>
      <c r="J977" t="s">
        <v>2279</v>
      </c>
      <c r="K977" t="s">
        <v>2280</v>
      </c>
      <c r="L977">
        <v>100935931</v>
      </c>
      <c r="M977" t="s">
        <v>2267</v>
      </c>
      <c r="N977" t="s">
        <v>47</v>
      </c>
      <c r="O977" t="s">
        <v>47</v>
      </c>
      <c r="P977" t="s">
        <v>2268</v>
      </c>
      <c r="Q977" t="s">
        <v>997</v>
      </c>
      <c r="R977">
        <v>1537.83</v>
      </c>
      <c r="S977" t="s">
        <v>998</v>
      </c>
      <c r="T977" t="s">
        <v>999</v>
      </c>
      <c r="U977" t="s">
        <v>2385</v>
      </c>
      <c r="V977">
        <v>1</v>
      </c>
      <c r="W977" t="e">
        <f>VLOOKUP(U977,T1.Unique.Delivery!$AQ$2:$AW$2720,COLUMNS(T1.Unique.Delivery!$AQ$2701:$AW$2701),0)</f>
        <v>#N/A</v>
      </c>
    </row>
    <row r="978" spans="1:23" x14ac:dyDescent="0.3">
      <c r="A978" t="s">
        <v>2261</v>
      </c>
      <c r="B978" t="s">
        <v>2262</v>
      </c>
      <c r="C978" t="s">
        <v>2263</v>
      </c>
      <c r="D978" t="s">
        <v>2264</v>
      </c>
      <c r="E978" t="s">
        <v>2377</v>
      </c>
      <c r="F978" t="s">
        <v>2378</v>
      </c>
      <c r="G978" t="s">
        <v>2264</v>
      </c>
      <c r="H978" t="s">
        <v>1006</v>
      </c>
      <c r="I978" t="s">
        <v>54</v>
      </c>
      <c r="J978" t="s">
        <v>2282</v>
      </c>
      <c r="K978" t="s">
        <v>1205</v>
      </c>
      <c r="L978">
        <v>100935931</v>
      </c>
      <c r="M978" t="s">
        <v>2267</v>
      </c>
      <c r="N978" t="s">
        <v>1295</v>
      </c>
      <c r="O978" t="s">
        <v>1296</v>
      </c>
      <c r="P978" t="s">
        <v>2268</v>
      </c>
      <c r="Q978" t="s">
        <v>997</v>
      </c>
      <c r="R978">
        <v>1942.68</v>
      </c>
      <c r="S978" t="s">
        <v>998</v>
      </c>
      <c r="T978" t="s">
        <v>999</v>
      </c>
      <c r="U978" t="s">
        <v>2386</v>
      </c>
      <c r="V978">
        <v>1</v>
      </c>
      <c r="W978" t="e">
        <f>VLOOKUP(U978,T1.Unique.Delivery!$AQ$2:$AW$2720,COLUMNS(T1.Unique.Delivery!$AQ$2701:$AW$2701),0)</f>
        <v>#N/A</v>
      </c>
    </row>
    <row r="979" spans="1:23" x14ac:dyDescent="0.3">
      <c r="A979" t="s">
        <v>2261</v>
      </c>
      <c r="B979" t="s">
        <v>2262</v>
      </c>
      <c r="C979" t="s">
        <v>2263</v>
      </c>
      <c r="D979" t="s">
        <v>2264</v>
      </c>
      <c r="E979" t="s">
        <v>2387</v>
      </c>
      <c r="F979" t="s">
        <v>2388</v>
      </c>
      <c r="G979" t="s">
        <v>2264</v>
      </c>
      <c r="H979" t="s">
        <v>1006</v>
      </c>
      <c r="I979" t="s">
        <v>54</v>
      </c>
      <c r="J979" t="s">
        <v>66</v>
      </c>
      <c r="K979" t="s">
        <v>1007</v>
      </c>
      <c r="L979">
        <v>100788157</v>
      </c>
      <c r="M979" t="s">
        <v>2389</v>
      </c>
      <c r="N979" t="s">
        <v>995</v>
      </c>
      <c r="O979" t="s">
        <v>996</v>
      </c>
      <c r="P979" s="1">
        <v>42005</v>
      </c>
      <c r="Q979" t="s">
        <v>997</v>
      </c>
      <c r="R979">
        <v>400</v>
      </c>
      <c r="S979" t="s">
        <v>998</v>
      </c>
      <c r="T979" t="s">
        <v>999</v>
      </c>
      <c r="U979" t="s">
        <v>2390</v>
      </c>
      <c r="V979">
        <v>1</v>
      </c>
      <c r="W979" t="e">
        <f>VLOOKUP(U979,T1.Unique.Delivery!$AQ$2:$AW$2720,COLUMNS(T1.Unique.Delivery!$AQ$2701:$AW$2701),0)</f>
        <v>#N/A</v>
      </c>
    </row>
    <row r="980" spans="1:23" x14ac:dyDescent="0.3">
      <c r="A980" t="s">
        <v>2261</v>
      </c>
      <c r="B980" t="s">
        <v>2262</v>
      </c>
      <c r="C980" t="s">
        <v>2263</v>
      </c>
      <c r="D980" t="s">
        <v>2264</v>
      </c>
      <c r="E980" t="s">
        <v>2387</v>
      </c>
      <c r="F980" t="s">
        <v>2388</v>
      </c>
      <c r="G980" t="s">
        <v>2264</v>
      </c>
      <c r="H980" t="s">
        <v>1006</v>
      </c>
      <c r="I980" t="s">
        <v>54</v>
      </c>
      <c r="J980" t="s">
        <v>66</v>
      </c>
      <c r="K980" t="s">
        <v>1007</v>
      </c>
      <c r="L980">
        <v>100935931</v>
      </c>
      <c r="M980" t="s">
        <v>2267</v>
      </c>
      <c r="N980" t="s">
        <v>47</v>
      </c>
      <c r="O980" t="s">
        <v>47</v>
      </c>
      <c r="P980" t="s">
        <v>2268</v>
      </c>
      <c r="Q980" t="s">
        <v>997</v>
      </c>
      <c r="R980">
        <v>1049</v>
      </c>
      <c r="S980" t="s">
        <v>998</v>
      </c>
      <c r="T980" t="s">
        <v>999</v>
      </c>
      <c r="U980" t="s">
        <v>2391</v>
      </c>
      <c r="V980">
        <v>1</v>
      </c>
      <c r="W980" t="e">
        <f>VLOOKUP(U980,T1.Unique.Delivery!$AQ$2:$AW$2720,COLUMNS(T1.Unique.Delivery!$AQ$2701:$AW$2701),0)</f>
        <v>#N/A</v>
      </c>
    </row>
    <row r="981" spans="1:23" x14ac:dyDescent="0.3">
      <c r="A981" t="s">
        <v>2261</v>
      </c>
      <c r="B981" t="s">
        <v>2262</v>
      </c>
      <c r="C981" t="s">
        <v>2263</v>
      </c>
      <c r="D981" t="s">
        <v>2264</v>
      </c>
      <c r="E981" t="s">
        <v>2387</v>
      </c>
      <c r="F981" t="s">
        <v>2388</v>
      </c>
      <c r="G981" t="s">
        <v>2264</v>
      </c>
      <c r="H981" t="s">
        <v>1006</v>
      </c>
      <c r="I981" t="s">
        <v>54</v>
      </c>
      <c r="J981" t="s">
        <v>66</v>
      </c>
      <c r="K981" t="s">
        <v>1007</v>
      </c>
      <c r="L981">
        <v>101093720</v>
      </c>
      <c r="M981" t="s">
        <v>55</v>
      </c>
      <c r="N981" t="s">
        <v>995</v>
      </c>
      <c r="O981" t="s">
        <v>996</v>
      </c>
      <c r="P981" s="1">
        <v>42379</v>
      </c>
      <c r="Q981" t="s">
        <v>997</v>
      </c>
      <c r="R981">
        <v>518.4</v>
      </c>
      <c r="S981" t="s">
        <v>998</v>
      </c>
      <c r="T981" t="s">
        <v>999</v>
      </c>
      <c r="U981" t="s">
        <v>2392</v>
      </c>
      <c r="V981">
        <v>1</v>
      </c>
      <c r="W981" t="e">
        <f>VLOOKUP(U981,T1.Unique.Delivery!$AQ$2:$AW$2720,COLUMNS(T1.Unique.Delivery!$AQ$2701:$AW$2701),0)</f>
        <v>#N/A</v>
      </c>
    </row>
    <row r="982" spans="1:23" x14ac:dyDescent="0.3">
      <c r="A982" t="s">
        <v>2261</v>
      </c>
      <c r="B982" t="s">
        <v>2262</v>
      </c>
      <c r="C982" t="s">
        <v>2263</v>
      </c>
      <c r="D982" t="s">
        <v>2264</v>
      </c>
      <c r="E982" t="s">
        <v>2387</v>
      </c>
      <c r="F982" t="s">
        <v>2388</v>
      </c>
      <c r="G982" t="s">
        <v>2264</v>
      </c>
      <c r="H982" t="s">
        <v>1006</v>
      </c>
      <c r="I982" t="s">
        <v>54</v>
      </c>
      <c r="J982" t="s">
        <v>56</v>
      </c>
      <c r="K982" t="s">
        <v>993</v>
      </c>
      <c r="L982">
        <v>100223323</v>
      </c>
      <c r="M982" t="s">
        <v>2337</v>
      </c>
      <c r="N982" t="s">
        <v>995</v>
      </c>
      <c r="O982" t="s">
        <v>996</v>
      </c>
      <c r="P982" s="1">
        <v>42008</v>
      </c>
      <c r="Q982" t="s">
        <v>997</v>
      </c>
      <c r="R982">
        <v>1530.73</v>
      </c>
      <c r="S982" t="s">
        <v>998</v>
      </c>
      <c r="T982" t="s">
        <v>999</v>
      </c>
      <c r="U982" t="s">
        <v>2393</v>
      </c>
      <c r="V982">
        <v>1</v>
      </c>
      <c r="W982" t="e">
        <f>VLOOKUP(U982,T1.Unique.Delivery!$AQ$2:$AW$2720,COLUMNS(T1.Unique.Delivery!$AQ$2701:$AW$2701),0)</f>
        <v>#N/A</v>
      </c>
    </row>
    <row r="983" spans="1:23" x14ac:dyDescent="0.3">
      <c r="A983" t="s">
        <v>2261</v>
      </c>
      <c r="B983" t="s">
        <v>2262</v>
      </c>
      <c r="C983" t="s">
        <v>2263</v>
      </c>
      <c r="D983" t="s">
        <v>2264</v>
      </c>
      <c r="E983" t="s">
        <v>2387</v>
      </c>
      <c r="F983" t="s">
        <v>2388</v>
      </c>
      <c r="G983" t="s">
        <v>2264</v>
      </c>
      <c r="H983" t="s">
        <v>1006</v>
      </c>
      <c r="I983" t="s">
        <v>54</v>
      </c>
      <c r="J983" t="s">
        <v>56</v>
      </c>
      <c r="K983" t="s">
        <v>993</v>
      </c>
      <c r="L983">
        <v>100935931</v>
      </c>
      <c r="M983" t="s">
        <v>2267</v>
      </c>
      <c r="N983" t="s">
        <v>1295</v>
      </c>
      <c r="O983" t="s">
        <v>1296</v>
      </c>
      <c r="P983" t="s">
        <v>2268</v>
      </c>
      <c r="Q983" t="s">
        <v>997</v>
      </c>
      <c r="R983">
        <v>1595.57</v>
      </c>
      <c r="S983" t="s">
        <v>998</v>
      </c>
      <c r="T983" t="s">
        <v>999</v>
      </c>
      <c r="U983" t="s">
        <v>2394</v>
      </c>
      <c r="V983">
        <v>1</v>
      </c>
      <c r="W983" t="e">
        <f>VLOOKUP(U983,T1.Unique.Delivery!$AQ$2:$AW$2720,COLUMNS(T1.Unique.Delivery!$AQ$2701:$AW$2701),0)</f>
        <v>#N/A</v>
      </c>
    </row>
    <row r="984" spans="1:23" x14ac:dyDescent="0.3">
      <c r="A984" t="s">
        <v>2261</v>
      </c>
      <c r="B984" t="s">
        <v>2262</v>
      </c>
      <c r="C984" t="s">
        <v>2263</v>
      </c>
      <c r="D984" t="s">
        <v>2264</v>
      </c>
      <c r="E984" t="s">
        <v>2387</v>
      </c>
      <c r="F984" t="s">
        <v>2388</v>
      </c>
      <c r="G984" t="s">
        <v>2264</v>
      </c>
      <c r="H984" t="s">
        <v>1006</v>
      </c>
      <c r="I984" t="s">
        <v>54</v>
      </c>
      <c r="J984" t="s">
        <v>129</v>
      </c>
      <c r="K984" t="s">
        <v>1012</v>
      </c>
      <c r="L984">
        <v>100935931</v>
      </c>
      <c r="M984" t="s">
        <v>2267</v>
      </c>
      <c r="N984" t="s">
        <v>47</v>
      </c>
      <c r="O984" t="s">
        <v>47</v>
      </c>
      <c r="P984" t="s">
        <v>2268</v>
      </c>
      <c r="Q984" t="s">
        <v>997</v>
      </c>
      <c r="R984">
        <v>658.95</v>
      </c>
      <c r="S984" t="s">
        <v>998</v>
      </c>
      <c r="T984" t="s">
        <v>999</v>
      </c>
      <c r="U984" t="s">
        <v>2395</v>
      </c>
      <c r="V984">
        <v>1</v>
      </c>
      <c r="W984" t="e">
        <f>VLOOKUP(U984,T1.Unique.Delivery!$AQ$2:$AW$2720,COLUMNS(T1.Unique.Delivery!$AQ$2701:$AW$2701),0)</f>
        <v>#N/A</v>
      </c>
    </row>
    <row r="985" spans="1:23" x14ac:dyDescent="0.3">
      <c r="A985" t="s">
        <v>2261</v>
      </c>
      <c r="B985" t="s">
        <v>2262</v>
      </c>
      <c r="C985" t="s">
        <v>2263</v>
      </c>
      <c r="D985" t="s">
        <v>2264</v>
      </c>
      <c r="E985" t="s">
        <v>2387</v>
      </c>
      <c r="F985" t="s">
        <v>2388</v>
      </c>
      <c r="G985" t="s">
        <v>2264</v>
      </c>
      <c r="H985" t="s">
        <v>1006</v>
      </c>
      <c r="I985" t="s">
        <v>54</v>
      </c>
      <c r="J985" t="s">
        <v>80</v>
      </c>
      <c r="K985" t="s">
        <v>1014</v>
      </c>
      <c r="L985">
        <v>100935931</v>
      </c>
      <c r="M985" t="s">
        <v>2267</v>
      </c>
      <c r="N985" t="s">
        <v>1295</v>
      </c>
      <c r="O985" t="s">
        <v>1296</v>
      </c>
      <c r="P985" t="s">
        <v>2268</v>
      </c>
      <c r="Q985" t="s">
        <v>997</v>
      </c>
      <c r="R985">
        <v>825.61</v>
      </c>
      <c r="S985" t="s">
        <v>998</v>
      </c>
      <c r="T985" t="s">
        <v>999</v>
      </c>
      <c r="U985" t="s">
        <v>2396</v>
      </c>
      <c r="V985">
        <v>1</v>
      </c>
      <c r="W985" t="e">
        <f>VLOOKUP(U985,T1.Unique.Delivery!$AQ$2:$AW$2720,COLUMNS(T1.Unique.Delivery!$AQ$2701:$AW$2701),0)</f>
        <v>#N/A</v>
      </c>
    </row>
    <row r="986" spans="1:23" x14ac:dyDescent="0.3">
      <c r="A986" t="s">
        <v>2261</v>
      </c>
      <c r="B986" t="s">
        <v>2262</v>
      </c>
      <c r="C986" t="s">
        <v>2263</v>
      </c>
      <c r="D986" t="s">
        <v>2264</v>
      </c>
      <c r="E986" t="s">
        <v>2387</v>
      </c>
      <c r="F986" t="s">
        <v>2388</v>
      </c>
      <c r="G986" t="s">
        <v>2264</v>
      </c>
      <c r="H986" t="s">
        <v>1006</v>
      </c>
      <c r="I986" t="s">
        <v>54</v>
      </c>
      <c r="J986" t="s">
        <v>2273</v>
      </c>
      <c r="K986" t="s">
        <v>2274</v>
      </c>
      <c r="L986">
        <v>100935931</v>
      </c>
      <c r="M986" t="s">
        <v>2267</v>
      </c>
      <c r="N986" t="s">
        <v>1295</v>
      </c>
      <c r="O986" t="s">
        <v>1296</v>
      </c>
      <c r="P986" t="s">
        <v>2268</v>
      </c>
      <c r="Q986" t="s">
        <v>997</v>
      </c>
      <c r="R986">
        <v>705.64</v>
      </c>
      <c r="S986" t="s">
        <v>998</v>
      </c>
      <c r="T986" t="s">
        <v>999</v>
      </c>
      <c r="U986" t="s">
        <v>2397</v>
      </c>
      <c r="V986">
        <v>1</v>
      </c>
      <c r="W986" t="e">
        <f>VLOOKUP(U986,T1.Unique.Delivery!$AQ$2:$AW$2720,COLUMNS(T1.Unique.Delivery!$AQ$2701:$AW$2701),0)</f>
        <v>#N/A</v>
      </c>
    </row>
    <row r="987" spans="1:23" x14ac:dyDescent="0.3">
      <c r="A987" t="s">
        <v>2261</v>
      </c>
      <c r="B987" t="s">
        <v>2262</v>
      </c>
      <c r="C987" t="s">
        <v>2263</v>
      </c>
      <c r="D987" t="s">
        <v>2264</v>
      </c>
      <c r="E987" t="s">
        <v>2387</v>
      </c>
      <c r="F987" t="s">
        <v>2388</v>
      </c>
      <c r="G987" t="s">
        <v>2264</v>
      </c>
      <c r="H987" t="s">
        <v>1006</v>
      </c>
      <c r="I987" t="s">
        <v>54</v>
      </c>
      <c r="J987" t="s">
        <v>2276</v>
      </c>
      <c r="K987" t="s">
        <v>2277</v>
      </c>
      <c r="L987">
        <v>100935931</v>
      </c>
      <c r="M987" t="s">
        <v>2267</v>
      </c>
      <c r="N987" t="s">
        <v>47</v>
      </c>
      <c r="O987" t="s">
        <v>47</v>
      </c>
      <c r="P987" t="s">
        <v>2268</v>
      </c>
      <c r="Q987" t="s">
        <v>997</v>
      </c>
      <c r="R987">
        <v>872.31</v>
      </c>
      <c r="S987" t="s">
        <v>998</v>
      </c>
      <c r="T987" t="s">
        <v>999</v>
      </c>
      <c r="U987" t="s">
        <v>2398</v>
      </c>
      <c r="V987">
        <v>1</v>
      </c>
      <c r="W987" t="e">
        <f>VLOOKUP(U987,T1.Unique.Delivery!$AQ$2:$AW$2720,COLUMNS(T1.Unique.Delivery!$AQ$2701:$AW$2701),0)</f>
        <v>#N/A</v>
      </c>
    </row>
    <row r="988" spans="1:23" x14ac:dyDescent="0.3">
      <c r="A988" t="s">
        <v>2261</v>
      </c>
      <c r="B988" t="s">
        <v>2262</v>
      </c>
      <c r="C988" t="s">
        <v>2263</v>
      </c>
      <c r="D988" t="s">
        <v>2264</v>
      </c>
      <c r="E988" t="s">
        <v>2387</v>
      </c>
      <c r="F988" t="s">
        <v>2388</v>
      </c>
      <c r="G988" t="s">
        <v>2264</v>
      </c>
      <c r="H988" t="s">
        <v>1006</v>
      </c>
      <c r="I988" t="s">
        <v>54</v>
      </c>
      <c r="J988" t="s">
        <v>2279</v>
      </c>
      <c r="K988" t="s">
        <v>2280</v>
      </c>
      <c r="L988">
        <v>100935931</v>
      </c>
      <c r="M988" t="s">
        <v>2267</v>
      </c>
      <c r="N988" t="s">
        <v>1295</v>
      </c>
      <c r="O988" t="s">
        <v>1296</v>
      </c>
      <c r="P988" t="s">
        <v>2268</v>
      </c>
      <c r="Q988" t="s">
        <v>997</v>
      </c>
      <c r="R988">
        <v>1095.69</v>
      </c>
      <c r="S988" t="s">
        <v>998</v>
      </c>
      <c r="T988" t="s">
        <v>999</v>
      </c>
      <c r="U988" t="s">
        <v>2399</v>
      </c>
      <c r="V988">
        <v>1</v>
      </c>
      <c r="W988" t="e">
        <f>VLOOKUP(U988,T1.Unique.Delivery!$AQ$2:$AW$2720,COLUMNS(T1.Unique.Delivery!$AQ$2701:$AW$2701),0)</f>
        <v>#N/A</v>
      </c>
    </row>
    <row r="989" spans="1:23" x14ac:dyDescent="0.3">
      <c r="A989" t="s">
        <v>2261</v>
      </c>
      <c r="B989" t="s">
        <v>2262</v>
      </c>
      <c r="C989" t="s">
        <v>2263</v>
      </c>
      <c r="D989" t="s">
        <v>2264</v>
      </c>
      <c r="E989" t="s">
        <v>2387</v>
      </c>
      <c r="F989" t="s">
        <v>2388</v>
      </c>
      <c r="G989" t="s">
        <v>2264</v>
      </c>
      <c r="H989" t="s">
        <v>1006</v>
      </c>
      <c r="I989" t="s">
        <v>54</v>
      </c>
      <c r="J989" t="s">
        <v>2282</v>
      </c>
      <c r="K989" t="s">
        <v>1205</v>
      </c>
      <c r="L989">
        <v>100935931</v>
      </c>
      <c r="M989" t="s">
        <v>2267</v>
      </c>
      <c r="N989" t="s">
        <v>47</v>
      </c>
      <c r="O989" t="s">
        <v>47</v>
      </c>
      <c r="P989" t="s">
        <v>2268</v>
      </c>
      <c r="Q989" t="s">
        <v>997</v>
      </c>
      <c r="R989">
        <v>1642.27</v>
      </c>
      <c r="S989" t="s">
        <v>998</v>
      </c>
      <c r="T989" t="s">
        <v>999</v>
      </c>
      <c r="U989" t="s">
        <v>2400</v>
      </c>
      <c r="V989">
        <v>1</v>
      </c>
      <c r="W989" t="e">
        <f>VLOOKUP(U989,T1.Unique.Delivery!$AQ$2:$AW$2720,COLUMNS(T1.Unique.Delivery!$AQ$2701:$AW$2701),0)</f>
        <v>#N/A</v>
      </c>
    </row>
    <row r="990" spans="1:23" x14ac:dyDescent="0.3">
      <c r="A990" t="s">
        <v>2261</v>
      </c>
      <c r="B990" t="s">
        <v>2262</v>
      </c>
      <c r="C990" t="s">
        <v>2263</v>
      </c>
      <c r="D990" t="s">
        <v>2264</v>
      </c>
      <c r="E990" t="s">
        <v>2401</v>
      </c>
      <c r="F990" t="s">
        <v>2402</v>
      </c>
      <c r="G990" t="s">
        <v>2264</v>
      </c>
      <c r="H990" t="s">
        <v>1006</v>
      </c>
      <c r="I990" t="s">
        <v>54</v>
      </c>
      <c r="J990" t="s">
        <v>66</v>
      </c>
      <c r="K990" t="s">
        <v>1007</v>
      </c>
      <c r="L990">
        <v>100935931</v>
      </c>
      <c r="M990" t="s">
        <v>2267</v>
      </c>
      <c r="N990" t="s">
        <v>47</v>
      </c>
      <c r="O990" t="s">
        <v>47</v>
      </c>
      <c r="P990" t="s">
        <v>2268</v>
      </c>
      <c r="Q990" t="s">
        <v>997</v>
      </c>
      <c r="R990">
        <v>1491.14</v>
      </c>
      <c r="S990" t="s">
        <v>998</v>
      </c>
      <c r="T990" t="s">
        <v>999</v>
      </c>
      <c r="U990" t="s">
        <v>2403</v>
      </c>
      <c r="V990">
        <v>1</v>
      </c>
      <c r="W990" t="e">
        <f>VLOOKUP(U990,T1.Unique.Delivery!$AQ$2:$AW$2720,COLUMNS(T1.Unique.Delivery!$AQ$2701:$AW$2701),0)</f>
        <v>#N/A</v>
      </c>
    </row>
    <row r="991" spans="1:23" x14ac:dyDescent="0.3">
      <c r="A991" t="s">
        <v>2261</v>
      </c>
      <c r="B991" t="s">
        <v>2262</v>
      </c>
      <c r="C991" t="s">
        <v>2263</v>
      </c>
      <c r="D991" t="s">
        <v>2264</v>
      </c>
      <c r="E991" t="s">
        <v>2401</v>
      </c>
      <c r="F991" t="s">
        <v>2402</v>
      </c>
      <c r="G991" t="s">
        <v>2264</v>
      </c>
      <c r="H991" t="s">
        <v>1006</v>
      </c>
      <c r="I991" t="s">
        <v>54</v>
      </c>
      <c r="J991" t="s">
        <v>56</v>
      </c>
      <c r="K991" t="s">
        <v>993</v>
      </c>
      <c r="L991">
        <v>100935931</v>
      </c>
      <c r="M991" t="s">
        <v>2267</v>
      </c>
      <c r="N991" t="s">
        <v>1295</v>
      </c>
      <c r="O991" t="s">
        <v>1296</v>
      </c>
      <c r="P991" t="s">
        <v>2268</v>
      </c>
      <c r="Q991" t="s">
        <v>997</v>
      </c>
      <c r="R991">
        <v>1895.99</v>
      </c>
      <c r="S991" t="s">
        <v>998</v>
      </c>
      <c r="T991" t="s">
        <v>999</v>
      </c>
      <c r="U991" t="s">
        <v>2404</v>
      </c>
      <c r="V991">
        <v>1</v>
      </c>
      <c r="W991" t="e">
        <f>VLOOKUP(U991,T1.Unique.Delivery!$AQ$2:$AW$2720,COLUMNS(T1.Unique.Delivery!$AQ$2701:$AW$2701),0)</f>
        <v>#N/A</v>
      </c>
    </row>
    <row r="992" spans="1:23" x14ac:dyDescent="0.3">
      <c r="A992" t="s">
        <v>2261</v>
      </c>
      <c r="B992" t="s">
        <v>2262</v>
      </c>
      <c r="C992" t="s">
        <v>2263</v>
      </c>
      <c r="D992" t="s">
        <v>2264</v>
      </c>
      <c r="E992" t="s">
        <v>2401</v>
      </c>
      <c r="F992" t="s">
        <v>2402</v>
      </c>
      <c r="G992" t="s">
        <v>2264</v>
      </c>
      <c r="H992" t="s">
        <v>1006</v>
      </c>
      <c r="I992" t="s">
        <v>54</v>
      </c>
      <c r="J992" t="s">
        <v>129</v>
      </c>
      <c r="K992" t="s">
        <v>1012</v>
      </c>
      <c r="L992">
        <v>100935931</v>
      </c>
      <c r="M992" t="s">
        <v>2267</v>
      </c>
      <c r="N992" t="s">
        <v>1295</v>
      </c>
      <c r="O992" t="s">
        <v>1296</v>
      </c>
      <c r="P992" t="s">
        <v>2268</v>
      </c>
      <c r="Q992" t="s">
        <v>997</v>
      </c>
      <c r="R992">
        <v>1026.77</v>
      </c>
      <c r="S992" t="s">
        <v>998</v>
      </c>
      <c r="T992" t="s">
        <v>999</v>
      </c>
      <c r="U992" t="s">
        <v>2405</v>
      </c>
      <c r="V992">
        <v>1</v>
      </c>
      <c r="W992" t="e">
        <f>VLOOKUP(U992,T1.Unique.Delivery!$AQ$2:$AW$2720,COLUMNS(T1.Unique.Delivery!$AQ$2701:$AW$2701),0)</f>
        <v>#N/A</v>
      </c>
    </row>
    <row r="993" spans="1:23" x14ac:dyDescent="0.3">
      <c r="A993" t="s">
        <v>2261</v>
      </c>
      <c r="B993" t="s">
        <v>2262</v>
      </c>
      <c r="C993" t="s">
        <v>2263</v>
      </c>
      <c r="D993" t="s">
        <v>2264</v>
      </c>
      <c r="E993" t="s">
        <v>2401</v>
      </c>
      <c r="F993" t="s">
        <v>2402</v>
      </c>
      <c r="G993" t="s">
        <v>2264</v>
      </c>
      <c r="H993" t="s">
        <v>1006</v>
      </c>
      <c r="I993" t="s">
        <v>54</v>
      </c>
      <c r="J993" t="s">
        <v>80</v>
      </c>
      <c r="K993" t="s">
        <v>1014</v>
      </c>
      <c r="L993">
        <v>100935931</v>
      </c>
      <c r="M993" t="s">
        <v>2267</v>
      </c>
      <c r="N993" t="s">
        <v>47</v>
      </c>
      <c r="O993" t="s">
        <v>47</v>
      </c>
      <c r="P993" t="s">
        <v>2268</v>
      </c>
      <c r="Q993" t="s">
        <v>997</v>
      </c>
      <c r="R993">
        <v>1185.1400000000001</v>
      </c>
      <c r="S993" t="s">
        <v>998</v>
      </c>
      <c r="T993" t="s">
        <v>999</v>
      </c>
      <c r="U993" t="s">
        <v>2406</v>
      </c>
      <c r="V993">
        <v>1</v>
      </c>
      <c r="W993" t="e">
        <f>VLOOKUP(U993,T1.Unique.Delivery!$AQ$2:$AW$2720,COLUMNS(T1.Unique.Delivery!$AQ$2701:$AW$2701),0)</f>
        <v>#N/A</v>
      </c>
    </row>
    <row r="994" spans="1:23" x14ac:dyDescent="0.3">
      <c r="A994" t="s">
        <v>2261</v>
      </c>
      <c r="B994" t="s">
        <v>2262</v>
      </c>
      <c r="C994" t="s">
        <v>2263</v>
      </c>
      <c r="D994" t="s">
        <v>2264</v>
      </c>
      <c r="E994" t="s">
        <v>2401</v>
      </c>
      <c r="F994" t="s">
        <v>2402</v>
      </c>
      <c r="G994" t="s">
        <v>2264</v>
      </c>
      <c r="H994" t="s">
        <v>1006</v>
      </c>
      <c r="I994" t="s">
        <v>54</v>
      </c>
      <c r="J994" t="s">
        <v>2273</v>
      </c>
      <c r="K994" t="s">
        <v>2274</v>
      </c>
      <c r="L994">
        <v>100935931</v>
      </c>
      <c r="M994" t="s">
        <v>2267</v>
      </c>
      <c r="N994" t="s">
        <v>47</v>
      </c>
      <c r="O994" t="s">
        <v>47</v>
      </c>
      <c r="P994" t="s">
        <v>2268</v>
      </c>
      <c r="Q994" t="s">
        <v>997</v>
      </c>
      <c r="R994">
        <v>1073.47</v>
      </c>
      <c r="S994" t="s">
        <v>998</v>
      </c>
      <c r="T994" t="s">
        <v>999</v>
      </c>
      <c r="U994" t="s">
        <v>2407</v>
      </c>
      <c r="V994">
        <v>1</v>
      </c>
      <c r="W994" t="e">
        <f>VLOOKUP(U994,T1.Unique.Delivery!$AQ$2:$AW$2720,COLUMNS(T1.Unique.Delivery!$AQ$2701:$AW$2701),0)</f>
        <v>#N/A</v>
      </c>
    </row>
    <row r="995" spans="1:23" x14ac:dyDescent="0.3">
      <c r="A995" t="s">
        <v>2261</v>
      </c>
      <c r="B995" t="s">
        <v>2262</v>
      </c>
      <c r="C995" t="s">
        <v>2263</v>
      </c>
      <c r="D995" t="s">
        <v>2264</v>
      </c>
      <c r="E995" t="s">
        <v>2401</v>
      </c>
      <c r="F995" t="s">
        <v>2402</v>
      </c>
      <c r="G995" t="s">
        <v>2264</v>
      </c>
      <c r="H995" t="s">
        <v>1006</v>
      </c>
      <c r="I995" t="s">
        <v>54</v>
      </c>
      <c r="J995" t="s">
        <v>2276</v>
      </c>
      <c r="K995" t="s">
        <v>2277</v>
      </c>
      <c r="L995">
        <v>100935931</v>
      </c>
      <c r="M995" t="s">
        <v>2267</v>
      </c>
      <c r="N995" t="s">
        <v>1295</v>
      </c>
      <c r="O995" t="s">
        <v>1296</v>
      </c>
      <c r="P995" t="s">
        <v>2268</v>
      </c>
      <c r="Q995" t="s">
        <v>997</v>
      </c>
      <c r="R995">
        <v>1231.8399999999999</v>
      </c>
      <c r="S995" t="s">
        <v>998</v>
      </c>
      <c r="T995" t="s">
        <v>999</v>
      </c>
      <c r="U995" t="s">
        <v>2408</v>
      </c>
      <c r="V995">
        <v>1</v>
      </c>
      <c r="W995" t="e">
        <f>VLOOKUP(U995,T1.Unique.Delivery!$AQ$2:$AW$2720,COLUMNS(T1.Unique.Delivery!$AQ$2701:$AW$2701),0)</f>
        <v>#N/A</v>
      </c>
    </row>
    <row r="996" spans="1:23" x14ac:dyDescent="0.3">
      <c r="A996" t="s">
        <v>2261</v>
      </c>
      <c r="B996" t="s">
        <v>2262</v>
      </c>
      <c r="C996" t="s">
        <v>2263</v>
      </c>
      <c r="D996" t="s">
        <v>2264</v>
      </c>
      <c r="E996" t="s">
        <v>2401</v>
      </c>
      <c r="F996" t="s">
        <v>2402</v>
      </c>
      <c r="G996" t="s">
        <v>2264</v>
      </c>
      <c r="H996" t="s">
        <v>1006</v>
      </c>
      <c r="I996" t="s">
        <v>54</v>
      </c>
      <c r="J996" t="s">
        <v>2279</v>
      </c>
      <c r="K996" t="s">
        <v>2280</v>
      </c>
      <c r="L996">
        <v>100935931</v>
      </c>
      <c r="M996" t="s">
        <v>2267</v>
      </c>
      <c r="N996" t="s">
        <v>1295</v>
      </c>
      <c r="O996" t="s">
        <v>1296</v>
      </c>
      <c r="P996" t="s">
        <v>2268</v>
      </c>
      <c r="Q996" t="s">
        <v>997</v>
      </c>
      <c r="R996">
        <v>1537.83</v>
      </c>
      <c r="S996" t="s">
        <v>998</v>
      </c>
      <c r="T996" t="s">
        <v>999</v>
      </c>
      <c r="U996" t="s">
        <v>2409</v>
      </c>
      <c r="V996">
        <v>1</v>
      </c>
      <c r="W996" t="e">
        <f>VLOOKUP(U996,T1.Unique.Delivery!$AQ$2:$AW$2720,COLUMNS(T1.Unique.Delivery!$AQ$2701:$AW$2701),0)</f>
        <v>#N/A</v>
      </c>
    </row>
    <row r="997" spans="1:23" x14ac:dyDescent="0.3">
      <c r="A997" t="s">
        <v>2261</v>
      </c>
      <c r="B997" t="s">
        <v>2262</v>
      </c>
      <c r="C997" t="s">
        <v>2263</v>
      </c>
      <c r="D997" t="s">
        <v>2264</v>
      </c>
      <c r="E997" t="s">
        <v>2401</v>
      </c>
      <c r="F997" t="s">
        <v>2402</v>
      </c>
      <c r="G997" t="s">
        <v>2264</v>
      </c>
      <c r="H997" t="s">
        <v>1006</v>
      </c>
      <c r="I997" t="s">
        <v>54</v>
      </c>
      <c r="J997" t="s">
        <v>2282</v>
      </c>
      <c r="K997" t="s">
        <v>1205</v>
      </c>
      <c r="L997">
        <v>100935931</v>
      </c>
      <c r="M997" t="s">
        <v>2267</v>
      </c>
      <c r="N997" t="s">
        <v>1295</v>
      </c>
      <c r="O997" t="s">
        <v>1296</v>
      </c>
      <c r="P997" t="s">
        <v>2268</v>
      </c>
      <c r="Q997" t="s">
        <v>997</v>
      </c>
      <c r="R997">
        <v>1942.68</v>
      </c>
      <c r="S997" t="s">
        <v>998</v>
      </c>
      <c r="T997" t="s">
        <v>999</v>
      </c>
      <c r="U997" t="s">
        <v>2410</v>
      </c>
      <c r="V997">
        <v>1</v>
      </c>
      <c r="W997" t="e">
        <f>VLOOKUP(U997,T1.Unique.Delivery!$AQ$2:$AW$2720,COLUMNS(T1.Unique.Delivery!$AQ$2701:$AW$2701),0)</f>
        <v>#N/A</v>
      </c>
    </row>
    <row r="998" spans="1:23" x14ac:dyDescent="0.3">
      <c r="A998" t="s">
        <v>2261</v>
      </c>
      <c r="B998" t="s">
        <v>2262</v>
      </c>
      <c r="C998" t="s">
        <v>2263</v>
      </c>
      <c r="D998" t="s">
        <v>2264</v>
      </c>
      <c r="E998" t="s">
        <v>2411</v>
      </c>
      <c r="F998" t="s">
        <v>2412</v>
      </c>
      <c r="G998" t="s">
        <v>2264</v>
      </c>
      <c r="H998" t="s">
        <v>1006</v>
      </c>
      <c r="I998" t="s">
        <v>54</v>
      </c>
      <c r="J998" t="s">
        <v>66</v>
      </c>
      <c r="K998" t="s">
        <v>1007</v>
      </c>
      <c r="L998">
        <v>100935931</v>
      </c>
      <c r="M998" t="s">
        <v>2267</v>
      </c>
      <c r="N998" t="s">
        <v>1295</v>
      </c>
      <c r="O998" t="s">
        <v>1296</v>
      </c>
      <c r="P998" t="s">
        <v>2268</v>
      </c>
      <c r="Q998" t="s">
        <v>997</v>
      </c>
      <c r="R998">
        <v>1049</v>
      </c>
      <c r="S998" t="s">
        <v>998</v>
      </c>
      <c r="T998" t="s">
        <v>999</v>
      </c>
      <c r="U998" t="s">
        <v>2413</v>
      </c>
      <c r="V998">
        <v>1</v>
      </c>
      <c r="W998" t="e">
        <f>VLOOKUP(U998,T1.Unique.Delivery!$AQ$2:$AW$2720,COLUMNS(T1.Unique.Delivery!$AQ$2701:$AW$2701),0)</f>
        <v>#N/A</v>
      </c>
    </row>
    <row r="999" spans="1:23" x14ac:dyDescent="0.3">
      <c r="A999" t="s">
        <v>2261</v>
      </c>
      <c r="B999" t="s">
        <v>2262</v>
      </c>
      <c r="C999" t="s">
        <v>2263</v>
      </c>
      <c r="D999" t="s">
        <v>2264</v>
      </c>
      <c r="E999" t="s">
        <v>2411</v>
      </c>
      <c r="F999" t="s">
        <v>2412</v>
      </c>
      <c r="G999" t="s">
        <v>2264</v>
      </c>
      <c r="H999" t="s">
        <v>1006</v>
      </c>
      <c r="I999" t="s">
        <v>54</v>
      </c>
      <c r="J999" t="s">
        <v>56</v>
      </c>
      <c r="K999" t="s">
        <v>993</v>
      </c>
      <c r="L999">
        <v>100935931</v>
      </c>
      <c r="M999" t="s">
        <v>2267</v>
      </c>
      <c r="N999" t="s">
        <v>1295</v>
      </c>
      <c r="O999" t="s">
        <v>1296</v>
      </c>
      <c r="P999" t="s">
        <v>2268</v>
      </c>
      <c r="Q999" t="s">
        <v>997</v>
      </c>
      <c r="R999">
        <v>1595.57</v>
      </c>
      <c r="S999" t="s">
        <v>998</v>
      </c>
      <c r="T999" t="s">
        <v>999</v>
      </c>
      <c r="U999" t="s">
        <v>2414</v>
      </c>
      <c r="V999">
        <v>1</v>
      </c>
      <c r="W999" t="e">
        <f>VLOOKUP(U999,T1.Unique.Delivery!$AQ$2:$AW$2720,COLUMNS(T1.Unique.Delivery!$AQ$2701:$AW$2701),0)</f>
        <v>#N/A</v>
      </c>
    </row>
    <row r="1000" spans="1:23" x14ac:dyDescent="0.3">
      <c r="A1000" t="s">
        <v>2261</v>
      </c>
      <c r="B1000" t="s">
        <v>2262</v>
      </c>
      <c r="C1000" t="s">
        <v>2263</v>
      </c>
      <c r="D1000" t="s">
        <v>2264</v>
      </c>
      <c r="E1000" t="s">
        <v>2411</v>
      </c>
      <c r="F1000" t="s">
        <v>2412</v>
      </c>
      <c r="G1000" t="s">
        <v>2264</v>
      </c>
      <c r="H1000" t="s">
        <v>1006</v>
      </c>
      <c r="I1000" t="s">
        <v>54</v>
      </c>
      <c r="J1000" t="s">
        <v>129</v>
      </c>
      <c r="K1000" t="s">
        <v>1012</v>
      </c>
      <c r="L1000">
        <v>100935931</v>
      </c>
      <c r="M1000" t="s">
        <v>2267</v>
      </c>
      <c r="N1000" t="s">
        <v>47</v>
      </c>
      <c r="O1000" t="s">
        <v>47</v>
      </c>
      <c r="P1000" t="s">
        <v>2268</v>
      </c>
      <c r="Q1000" t="s">
        <v>997</v>
      </c>
      <c r="R1000">
        <v>658.95</v>
      </c>
      <c r="S1000" t="s">
        <v>998</v>
      </c>
      <c r="T1000" t="s">
        <v>999</v>
      </c>
      <c r="U1000" t="s">
        <v>2415</v>
      </c>
      <c r="V1000">
        <v>1</v>
      </c>
      <c r="W1000" t="e">
        <f>VLOOKUP(U1000,T1.Unique.Delivery!$AQ$2:$AW$2720,COLUMNS(T1.Unique.Delivery!$AQ$2701:$AW$2701),0)</f>
        <v>#N/A</v>
      </c>
    </row>
    <row r="1001" spans="1:23" x14ac:dyDescent="0.3">
      <c r="A1001" t="s">
        <v>2261</v>
      </c>
      <c r="B1001" t="s">
        <v>2262</v>
      </c>
      <c r="C1001" t="s">
        <v>2263</v>
      </c>
      <c r="D1001" t="s">
        <v>2264</v>
      </c>
      <c r="E1001" t="s">
        <v>2411</v>
      </c>
      <c r="F1001" t="s">
        <v>2412</v>
      </c>
      <c r="G1001" t="s">
        <v>2264</v>
      </c>
      <c r="H1001" t="s">
        <v>1006</v>
      </c>
      <c r="I1001" t="s">
        <v>54</v>
      </c>
      <c r="J1001" t="s">
        <v>80</v>
      </c>
      <c r="K1001" t="s">
        <v>1014</v>
      </c>
      <c r="L1001">
        <v>100935931</v>
      </c>
      <c r="M1001" t="s">
        <v>2267</v>
      </c>
      <c r="N1001" t="s">
        <v>1295</v>
      </c>
      <c r="O1001" t="s">
        <v>1296</v>
      </c>
      <c r="P1001" t="s">
        <v>2268</v>
      </c>
      <c r="Q1001" t="s">
        <v>997</v>
      </c>
      <c r="R1001">
        <v>825.61</v>
      </c>
      <c r="S1001" t="s">
        <v>998</v>
      </c>
      <c r="T1001" t="s">
        <v>999</v>
      </c>
      <c r="U1001" t="s">
        <v>2416</v>
      </c>
      <c r="V1001">
        <v>1</v>
      </c>
      <c r="W1001" t="e">
        <f>VLOOKUP(U1001,T1.Unique.Delivery!$AQ$2:$AW$2720,COLUMNS(T1.Unique.Delivery!$AQ$2701:$AW$2701),0)</f>
        <v>#N/A</v>
      </c>
    </row>
    <row r="1002" spans="1:23" x14ac:dyDescent="0.3">
      <c r="A1002" t="s">
        <v>2261</v>
      </c>
      <c r="B1002" t="s">
        <v>2262</v>
      </c>
      <c r="C1002" t="s">
        <v>2263</v>
      </c>
      <c r="D1002" t="s">
        <v>2264</v>
      </c>
      <c r="E1002" t="s">
        <v>2411</v>
      </c>
      <c r="F1002" t="s">
        <v>2412</v>
      </c>
      <c r="G1002" t="s">
        <v>2264</v>
      </c>
      <c r="H1002" t="s">
        <v>1006</v>
      </c>
      <c r="I1002" t="s">
        <v>54</v>
      </c>
      <c r="J1002" t="s">
        <v>2273</v>
      </c>
      <c r="K1002" t="s">
        <v>2274</v>
      </c>
      <c r="L1002">
        <v>100935931</v>
      </c>
      <c r="M1002" t="s">
        <v>2267</v>
      </c>
      <c r="N1002" t="s">
        <v>1295</v>
      </c>
      <c r="O1002" t="s">
        <v>1296</v>
      </c>
      <c r="P1002" t="s">
        <v>2268</v>
      </c>
      <c r="Q1002" t="s">
        <v>997</v>
      </c>
      <c r="R1002">
        <v>705.64</v>
      </c>
      <c r="S1002" t="s">
        <v>998</v>
      </c>
      <c r="T1002" t="s">
        <v>999</v>
      </c>
      <c r="U1002" t="s">
        <v>2417</v>
      </c>
      <c r="V1002">
        <v>1</v>
      </c>
      <c r="W1002" t="e">
        <f>VLOOKUP(U1002,T1.Unique.Delivery!$AQ$2:$AW$2720,COLUMNS(T1.Unique.Delivery!$AQ$2701:$AW$2701),0)</f>
        <v>#N/A</v>
      </c>
    </row>
    <row r="1003" spans="1:23" x14ac:dyDescent="0.3">
      <c r="A1003" t="s">
        <v>2261</v>
      </c>
      <c r="B1003" t="s">
        <v>2262</v>
      </c>
      <c r="C1003" t="s">
        <v>2263</v>
      </c>
      <c r="D1003" t="s">
        <v>2264</v>
      </c>
      <c r="E1003" t="s">
        <v>2411</v>
      </c>
      <c r="F1003" t="s">
        <v>2412</v>
      </c>
      <c r="G1003" t="s">
        <v>2264</v>
      </c>
      <c r="H1003" t="s">
        <v>1006</v>
      </c>
      <c r="I1003" t="s">
        <v>54</v>
      </c>
      <c r="J1003" t="s">
        <v>2276</v>
      </c>
      <c r="K1003" t="s">
        <v>2277</v>
      </c>
      <c r="L1003">
        <v>100935931</v>
      </c>
      <c r="M1003" t="s">
        <v>2267</v>
      </c>
      <c r="N1003" t="s">
        <v>47</v>
      </c>
      <c r="O1003" t="s">
        <v>47</v>
      </c>
      <c r="P1003" t="s">
        <v>2268</v>
      </c>
      <c r="Q1003" t="s">
        <v>997</v>
      </c>
      <c r="R1003">
        <v>872.31</v>
      </c>
      <c r="S1003" t="s">
        <v>998</v>
      </c>
      <c r="T1003" t="s">
        <v>999</v>
      </c>
      <c r="U1003" t="s">
        <v>2418</v>
      </c>
      <c r="V1003">
        <v>1</v>
      </c>
      <c r="W1003" t="e">
        <f>VLOOKUP(U1003,T1.Unique.Delivery!$AQ$2:$AW$2720,COLUMNS(T1.Unique.Delivery!$AQ$2701:$AW$2701),0)</f>
        <v>#N/A</v>
      </c>
    </row>
    <row r="1004" spans="1:23" x14ac:dyDescent="0.3">
      <c r="A1004" t="s">
        <v>2261</v>
      </c>
      <c r="B1004" t="s">
        <v>2262</v>
      </c>
      <c r="C1004" t="s">
        <v>2263</v>
      </c>
      <c r="D1004" t="s">
        <v>2264</v>
      </c>
      <c r="E1004" t="s">
        <v>2411</v>
      </c>
      <c r="F1004" t="s">
        <v>2412</v>
      </c>
      <c r="G1004" t="s">
        <v>2264</v>
      </c>
      <c r="H1004" t="s">
        <v>1006</v>
      </c>
      <c r="I1004" t="s">
        <v>54</v>
      </c>
      <c r="J1004" t="s">
        <v>2279</v>
      </c>
      <c r="K1004" t="s">
        <v>2280</v>
      </c>
      <c r="L1004">
        <v>100935931</v>
      </c>
      <c r="M1004" t="s">
        <v>2267</v>
      </c>
      <c r="N1004" t="s">
        <v>47</v>
      </c>
      <c r="O1004" t="s">
        <v>47</v>
      </c>
      <c r="P1004" t="s">
        <v>2268</v>
      </c>
      <c r="Q1004" t="s">
        <v>997</v>
      </c>
      <c r="R1004">
        <v>1095.69</v>
      </c>
      <c r="S1004" t="s">
        <v>998</v>
      </c>
      <c r="T1004" t="s">
        <v>999</v>
      </c>
      <c r="U1004" t="s">
        <v>2419</v>
      </c>
      <c r="V1004">
        <v>1</v>
      </c>
      <c r="W1004" t="e">
        <f>VLOOKUP(U1004,T1.Unique.Delivery!$AQ$2:$AW$2720,COLUMNS(T1.Unique.Delivery!$AQ$2701:$AW$2701),0)</f>
        <v>#N/A</v>
      </c>
    </row>
    <row r="1005" spans="1:23" x14ac:dyDescent="0.3">
      <c r="A1005" t="s">
        <v>2261</v>
      </c>
      <c r="B1005" t="s">
        <v>2262</v>
      </c>
      <c r="C1005" t="s">
        <v>2263</v>
      </c>
      <c r="D1005" t="s">
        <v>2264</v>
      </c>
      <c r="E1005" t="s">
        <v>2411</v>
      </c>
      <c r="F1005" t="s">
        <v>2412</v>
      </c>
      <c r="G1005" t="s">
        <v>2264</v>
      </c>
      <c r="H1005" t="s">
        <v>1006</v>
      </c>
      <c r="I1005" t="s">
        <v>54</v>
      </c>
      <c r="J1005" t="s">
        <v>2282</v>
      </c>
      <c r="K1005" t="s">
        <v>1205</v>
      </c>
      <c r="L1005">
        <v>100935931</v>
      </c>
      <c r="M1005" t="s">
        <v>2267</v>
      </c>
      <c r="N1005" t="s">
        <v>47</v>
      </c>
      <c r="O1005" t="s">
        <v>47</v>
      </c>
      <c r="P1005" t="s">
        <v>2268</v>
      </c>
      <c r="Q1005" t="s">
        <v>997</v>
      </c>
      <c r="R1005">
        <v>1642.27</v>
      </c>
      <c r="S1005" t="s">
        <v>998</v>
      </c>
      <c r="T1005" t="s">
        <v>999</v>
      </c>
      <c r="U1005" t="s">
        <v>2420</v>
      </c>
      <c r="V1005">
        <v>1</v>
      </c>
      <c r="W1005" t="e">
        <f>VLOOKUP(U1005,T1.Unique.Delivery!$AQ$2:$AW$2720,COLUMNS(T1.Unique.Delivery!$AQ$2701:$AW$2701),0)</f>
        <v>#N/A</v>
      </c>
    </row>
    <row r="1006" spans="1:23" x14ac:dyDescent="0.3">
      <c r="A1006" t="s">
        <v>2261</v>
      </c>
      <c r="B1006" t="s">
        <v>2262</v>
      </c>
      <c r="C1006" t="s">
        <v>2263</v>
      </c>
      <c r="D1006" t="s">
        <v>2264</v>
      </c>
      <c r="E1006" t="s">
        <v>2421</v>
      </c>
      <c r="F1006" t="s">
        <v>2422</v>
      </c>
      <c r="G1006" t="s">
        <v>2264</v>
      </c>
      <c r="H1006" t="s">
        <v>1006</v>
      </c>
      <c r="I1006" t="s">
        <v>54</v>
      </c>
      <c r="J1006" t="s">
        <v>66</v>
      </c>
      <c r="K1006" t="s">
        <v>1007</v>
      </c>
      <c r="L1006">
        <v>100935931</v>
      </c>
      <c r="M1006" t="s">
        <v>2267</v>
      </c>
      <c r="N1006" t="s">
        <v>1295</v>
      </c>
      <c r="O1006" t="s">
        <v>1296</v>
      </c>
      <c r="P1006" t="s">
        <v>2268</v>
      </c>
      <c r="Q1006" t="s">
        <v>997</v>
      </c>
      <c r="R1006">
        <v>1049</v>
      </c>
      <c r="S1006" t="s">
        <v>998</v>
      </c>
      <c r="T1006" t="s">
        <v>999</v>
      </c>
      <c r="U1006" t="s">
        <v>2423</v>
      </c>
      <c r="V1006">
        <v>1</v>
      </c>
      <c r="W1006" t="e">
        <f>VLOOKUP(U1006,T1.Unique.Delivery!$AQ$2:$AW$2720,COLUMNS(T1.Unique.Delivery!$AQ$2701:$AW$2701),0)</f>
        <v>#N/A</v>
      </c>
    </row>
    <row r="1007" spans="1:23" x14ac:dyDescent="0.3">
      <c r="A1007" t="s">
        <v>2261</v>
      </c>
      <c r="B1007" t="s">
        <v>2262</v>
      </c>
      <c r="C1007" t="s">
        <v>2263</v>
      </c>
      <c r="D1007" t="s">
        <v>2264</v>
      </c>
      <c r="E1007" t="s">
        <v>2421</v>
      </c>
      <c r="F1007" t="s">
        <v>2422</v>
      </c>
      <c r="G1007" t="s">
        <v>2264</v>
      </c>
      <c r="H1007" t="s">
        <v>1006</v>
      </c>
      <c r="I1007" t="s">
        <v>54</v>
      </c>
      <c r="J1007" t="s">
        <v>56</v>
      </c>
      <c r="K1007" t="s">
        <v>993</v>
      </c>
      <c r="L1007">
        <v>100935931</v>
      </c>
      <c r="M1007" t="s">
        <v>2267</v>
      </c>
      <c r="N1007" t="s">
        <v>1295</v>
      </c>
      <c r="O1007" t="s">
        <v>1296</v>
      </c>
      <c r="P1007" t="s">
        <v>2268</v>
      </c>
      <c r="Q1007" t="s">
        <v>997</v>
      </c>
      <c r="R1007">
        <v>1595.57</v>
      </c>
      <c r="S1007" t="s">
        <v>998</v>
      </c>
      <c r="T1007" t="s">
        <v>999</v>
      </c>
      <c r="U1007" t="s">
        <v>2424</v>
      </c>
      <c r="V1007">
        <v>1</v>
      </c>
      <c r="W1007" t="e">
        <f>VLOOKUP(U1007,T1.Unique.Delivery!$AQ$2:$AW$2720,COLUMNS(T1.Unique.Delivery!$AQ$2701:$AW$2701),0)</f>
        <v>#N/A</v>
      </c>
    </row>
    <row r="1008" spans="1:23" x14ac:dyDescent="0.3">
      <c r="A1008" t="s">
        <v>2261</v>
      </c>
      <c r="B1008" t="s">
        <v>2262</v>
      </c>
      <c r="C1008" t="s">
        <v>2263</v>
      </c>
      <c r="D1008" t="s">
        <v>2264</v>
      </c>
      <c r="E1008" t="s">
        <v>2421</v>
      </c>
      <c r="F1008" t="s">
        <v>2422</v>
      </c>
      <c r="G1008" t="s">
        <v>2264</v>
      </c>
      <c r="H1008" t="s">
        <v>1006</v>
      </c>
      <c r="I1008" t="s">
        <v>54</v>
      </c>
      <c r="J1008" t="s">
        <v>129</v>
      </c>
      <c r="K1008" t="s">
        <v>1012</v>
      </c>
      <c r="L1008">
        <v>100935931</v>
      </c>
      <c r="M1008" t="s">
        <v>2267</v>
      </c>
      <c r="N1008" t="s">
        <v>1295</v>
      </c>
      <c r="O1008" t="s">
        <v>1296</v>
      </c>
      <c r="P1008" t="s">
        <v>2268</v>
      </c>
      <c r="Q1008" t="s">
        <v>997</v>
      </c>
      <c r="R1008">
        <v>658.95</v>
      </c>
      <c r="S1008" t="s">
        <v>998</v>
      </c>
      <c r="T1008" t="s">
        <v>999</v>
      </c>
      <c r="U1008" t="s">
        <v>2425</v>
      </c>
      <c r="V1008">
        <v>1</v>
      </c>
      <c r="W1008" t="e">
        <f>VLOOKUP(U1008,T1.Unique.Delivery!$AQ$2:$AW$2720,COLUMNS(T1.Unique.Delivery!$AQ$2701:$AW$2701),0)</f>
        <v>#N/A</v>
      </c>
    </row>
    <row r="1009" spans="1:23" x14ac:dyDescent="0.3">
      <c r="A1009" t="s">
        <v>2261</v>
      </c>
      <c r="B1009" t="s">
        <v>2262</v>
      </c>
      <c r="C1009" t="s">
        <v>2263</v>
      </c>
      <c r="D1009" t="s">
        <v>2264</v>
      </c>
      <c r="E1009" t="s">
        <v>2421</v>
      </c>
      <c r="F1009" t="s">
        <v>2422</v>
      </c>
      <c r="G1009" t="s">
        <v>2264</v>
      </c>
      <c r="H1009" t="s">
        <v>1006</v>
      </c>
      <c r="I1009" t="s">
        <v>54</v>
      </c>
      <c r="J1009" t="s">
        <v>80</v>
      </c>
      <c r="K1009" t="s">
        <v>1014</v>
      </c>
      <c r="L1009">
        <v>100935931</v>
      </c>
      <c r="M1009" t="s">
        <v>2267</v>
      </c>
      <c r="N1009" t="s">
        <v>47</v>
      </c>
      <c r="O1009" t="s">
        <v>47</v>
      </c>
      <c r="P1009" t="s">
        <v>2268</v>
      </c>
      <c r="Q1009" t="s">
        <v>997</v>
      </c>
      <c r="R1009">
        <v>825.61</v>
      </c>
      <c r="S1009" t="s">
        <v>998</v>
      </c>
      <c r="T1009" t="s">
        <v>999</v>
      </c>
      <c r="U1009" t="s">
        <v>2426</v>
      </c>
      <c r="V1009">
        <v>1</v>
      </c>
      <c r="W1009" t="e">
        <f>VLOOKUP(U1009,T1.Unique.Delivery!$AQ$2:$AW$2720,COLUMNS(T1.Unique.Delivery!$AQ$2701:$AW$2701),0)</f>
        <v>#N/A</v>
      </c>
    </row>
    <row r="1010" spans="1:23" x14ac:dyDescent="0.3">
      <c r="A1010" t="s">
        <v>2261</v>
      </c>
      <c r="B1010" t="s">
        <v>2262</v>
      </c>
      <c r="C1010" t="s">
        <v>2263</v>
      </c>
      <c r="D1010" t="s">
        <v>2264</v>
      </c>
      <c r="E1010" t="s">
        <v>2421</v>
      </c>
      <c r="F1010" t="s">
        <v>2422</v>
      </c>
      <c r="G1010" t="s">
        <v>2264</v>
      </c>
      <c r="H1010" t="s">
        <v>1006</v>
      </c>
      <c r="I1010" t="s">
        <v>54</v>
      </c>
      <c r="J1010" t="s">
        <v>2273</v>
      </c>
      <c r="K1010" t="s">
        <v>2274</v>
      </c>
      <c r="L1010">
        <v>100935931</v>
      </c>
      <c r="M1010" t="s">
        <v>2267</v>
      </c>
      <c r="N1010" t="s">
        <v>47</v>
      </c>
      <c r="O1010" t="s">
        <v>47</v>
      </c>
      <c r="P1010" t="s">
        <v>2268</v>
      </c>
      <c r="Q1010" t="s">
        <v>997</v>
      </c>
      <c r="R1010">
        <v>705.64</v>
      </c>
      <c r="S1010" t="s">
        <v>998</v>
      </c>
      <c r="T1010" t="s">
        <v>999</v>
      </c>
      <c r="U1010" t="s">
        <v>2427</v>
      </c>
      <c r="V1010">
        <v>1</v>
      </c>
      <c r="W1010" t="e">
        <f>VLOOKUP(U1010,T1.Unique.Delivery!$AQ$2:$AW$2720,COLUMNS(T1.Unique.Delivery!$AQ$2701:$AW$2701),0)</f>
        <v>#N/A</v>
      </c>
    </row>
    <row r="1011" spans="1:23" x14ac:dyDescent="0.3">
      <c r="A1011" t="s">
        <v>2261</v>
      </c>
      <c r="B1011" t="s">
        <v>2262</v>
      </c>
      <c r="C1011" t="s">
        <v>2263</v>
      </c>
      <c r="D1011" t="s">
        <v>2264</v>
      </c>
      <c r="E1011" t="s">
        <v>2421</v>
      </c>
      <c r="F1011" t="s">
        <v>2422</v>
      </c>
      <c r="G1011" t="s">
        <v>2264</v>
      </c>
      <c r="H1011" t="s">
        <v>1006</v>
      </c>
      <c r="I1011" t="s">
        <v>54</v>
      </c>
      <c r="J1011" t="s">
        <v>2276</v>
      </c>
      <c r="K1011" t="s">
        <v>2277</v>
      </c>
      <c r="L1011">
        <v>100935931</v>
      </c>
      <c r="M1011" t="s">
        <v>2267</v>
      </c>
      <c r="N1011" t="s">
        <v>1295</v>
      </c>
      <c r="O1011" t="s">
        <v>1296</v>
      </c>
      <c r="P1011" t="s">
        <v>2268</v>
      </c>
      <c r="Q1011" t="s">
        <v>997</v>
      </c>
      <c r="R1011">
        <v>872.31</v>
      </c>
      <c r="S1011" t="s">
        <v>998</v>
      </c>
      <c r="T1011" t="s">
        <v>999</v>
      </c>
      <c r="U1011" t="s">
        <v>2428</v>
      </c>
      <c r="V1011">
        <v>1</v>
      </c>
      <c r="W1011" t="e">
        <f>VLOOKUP(U1011,T1.Unique.Delivery!$AQ$2:$AW$2720,COLUMNS(T1.Unique.Delivery!$AQ$2701:$AW$2701),0)</f>
        <v>#N/A</v>
      </c>
    </row>
    <row r="1012" spans="1:23" x14ac:dyDescent="0.3">
      <c r="A1012" t="s">
        <v>2261</v>
      </c>
      <c r="B1012" t="s">
        <v>2262</v>
      </c>
      <c r="C1012" t="s">
        <v>2263</v>
      </c>
      <c r="D1012" t="s">
        <v>2264</v>
      </c>
      <c r="E1012" t="s">
        <v>2421</v>
      </c>
      <c r="F1012" t="s">
        <v>2422</v>
      </c>
      <c r="G1012" t="s">
        <v>2264</v>
      </c>
      <c r="H1012" t="s">
        <v>1006</v>
      </c>
      <c r="I1012" t="s">
        <v>54</v>
      </c>
      <c r="J1012" t="s">
        <v>2279</v>
      </c>
      <c r="K1012" t="s">
        <v>2280</v>
      </c>
      <c r="L1012">
        <v>100935931</v>
      </c>
      <c r="M1012" t="s">
        <v>2267</v>
      </c>
      <c r="N1012" t="s">
        <v>47</v>
      </c>
      <c r="O1012" t="s">
        <v>47</v>
      </c>
      <c r="P1012" t="s">
        <v>2268</v>
      </c>
      <c r="Q1012" t="s">
        <v>997</v>
      </c>
      <c r="R1012">
        <v>1095.69</v>
      </c>
      <c r="S1012" t="s">
        <v>998</v>
      </c>
      <c r="T1012" t="s">
        <v>999</v>
      </c>
      <c r="U1012" t="s">
        <v>2429</v>
      </c>
      <c r="V1012">
        <v>1</v>
      </c>
      <c r="W1012" t="e">
        <f>VLOOKUP(U1012,T1.Unique.Delivery!$AQ$2:$AW$2720,COLUMNS(T1.Unique.Delivery!$AQ$2701:$AW$2701),0)</f>
        <v>#N/A</v>
      </c>
    </row>
    <row r="1013" spans="1:23" x14ac:dyDescent="0.3">
      <c r="A1013" t="s">
        <v>2261</v>
      </c>
      <c r="B1013" t="s">
        <v>2262</v>
      </c>
      <c r="C1013" t="s">
        <v>2263</v>
      </c>
      <c r="D1013" t="s">
        <v>2264</v>
      </c>
      <c r="E1013" t="s">
        <v>2421</v>
      </c>
      <c r="F1013" t="s">
        <v>2422</v>
      </c>
      <c r="G1013" t="s">
        <v>2264</v>
      </c>
      <c r="H1013" t="s">
        <v>1006</v>
      </c>
      <c r="I1013" t="s">
        <v>54</v>
      </c>
      <c r="J1013" t="s">
        <v>2282</v>
      </c>
      <c r="K1013" t="s">
        <v>1205</v>
      </c>
      <c r="L1013">
        <v>100935931</v>
      </c>
      <c r="M1013" t="s">
        <v>2267</v>
      </c>
      <c r="N1013" t="s">
        <v>47</v>
      </c>
      <c r="O1013" t="s">
        <v>47</v>
      </c>
      <c r="P1013" t="s">
        <v>2268</v>
      </c>
      <c r="Q1013" t="s">
        <v>997</v>
      </c>
      <c r="R1013">
        <v>1642.27</v>
      </c>
      <c r="S1013" t="s">
        <v>998</v>
      </c>
      <c r="T1013" t="s">
        <v>999</v>
      </c>
      <c r="U1013" t="s">
        <v>2430</v>
      </c>
      <c r="V1013">
        <v>1</v>
      </c>
      <c r="W1013" t="e">
        <f>VLOOKUP(U1013,T1.Unique.Delivery!$AQ$2:$AW$2720,COLUMNS(T1.Unique.Delivery!$AQ$2701:$AW$2701),0)</f>
        <v>#N/A</v>
      </c>
    </row>
    <row r="1014" spans="1:23" x14ac:dyDescent="0.3">
      <c r="A1014" t="s">
        <v>2261</v>
      </c>
      <c r="B1014" t="s">
        <v>2262</v>
      </c>
      <c r="C1014" t="s">
        <v>2263</v>
      </c>
      <c r="D1014" t="s">
        <v>2264</v>
      </c>
      <c r="E1014" t="s">
        <v>1105</v>
      </c>
      <c r="F1014" t="s">
        <v>1106</v>
      </c>
      <c r="G1014" t="s">
        <v>207</v>
      </c>
      <c r="H1014" t="s">
        <v>1006</v>
      </c>
      <c r="I1014" t="s">
        <v>54</v>
      </c>
      <c r="J1014" t="s">
        <v>66</v>
      </c>
      <c r="K1014" t="s">
        <v>1007</v>
      </c>
      <c r="L1014">
        <v>100935931</v>
      </c>
      <c r="M1014" t="s">
        <v>2267</v>
      </c>
      <c r="N1014" t="s">
        <v>1295</v>
      </c>
      <c r="O1014" t="s">
        <v>1296</v>
      </c>
      <c r="P1014" t="s">
        <v>2268</v>
      </c>
      <c r="Q1014" t="s">
        <v>997</v>
      </c>
      <c r="R1014">
        <v>1491.14</v>
      </c>
      <c r="S1014" t="s">
        <v>998</v>
      </c>
      <c r="T1014" t="s">
        <v>999</v>
      </c>
      <c r="U1014" t="s">
        <v>2431</v>
      </c>
      <c r="V1014">
        <v>1</v>
      </c>
      <c r="W1014" t="e">
        <f>VLOOKUP(U1014,T1.Unique.Delivery!$AQ$2:$AW$2720,COLUMNS(T1.Unique.Delivery!$AQ$2701:$AW$2701),0)</f>
        <v>#N/A</v>
      </c>
    </row>
    <row r="1015" spans="1:23" x14ac:dyDescent="0.3">
      <c r="A1015" t="s">
        <v>2261</v>
      </c>
      <c r="B1015" t="s">
        <v>2262</v>
      </c>
      <c r="C1015" t="s">
        <v>2263</v>
      </c>
      <c r="D1015" t="s">
        <v>2264</v>
      </c>
      <c r="E1015" t="s">
        <v>1105</v>
      </c>
      <c r="F1015" t="s">
        <v>1106</v>
      </c>
      <c r="G1015" t="s">
        <v>207</v>
      </c>
      <c r="H1015" t="s">
        <v>1006</v>
      </c>
      <c r="I1015" t="s">
        <v>54</v>
      </c>
      <c r="J1015" t="s">
        <v>56</v>
      </c>
      <c r="K1015" t="s">
        <v>993</v>
      </c>
      <c r="L1015">
        <v>100935931</v>
      </c>
      <c r="M1015" t="s">
        <v>2267</v>
      </c>
      <c r="N1015" t="s">
        <v>1295</v>
      </c>
      <c r="O1015" t="s">
        <v>1296</v>
      </c>
      <c r="P1015" t="s">
        <v>2268</v>
      </c>
      <c r="Q1015" t="s">
        <v>997</v>
      </c>
      <c r="R1015">
        <v>1895.99</v>
      </c>
      <c r="S1015" t="s">
        <v>998</v>
      </c>
      <c r="T1015" t="s">
        <v>999</v>
      </c>
      <c r="U1015" t="s">
        <v>2432</v>
      </c>
      <c r="V1015">
        <v>1</v>
      </c>
      <c r="W1015" t="e">
        <f>VLOOKUP(U1015,T1.Unique.Delivery!$AQ$2:$AW$2720,COLUMNS(T1.Unique.Delivery!$AQ$2701:$AW$2701),0)</f>
        <v>#N/A</v>
      </c>
    </row>
    <row r="1016" spans="1:23" x14ac:dyDescent="0.3">
      <c r="A1016" t="s">
        <v>2261</v>
      </c>
      <c r="B1016" t="s">
        <v>2262</v>
      </c>
      <c r="C1016" t="s">
        <v>2263</v>
      </c>
      <c r="D1016" t="s">
        <v>2264</v>
      </c>
      <c r="E1016" t="s">
        <v>1105</v>
      </c>
      <c r="F1016" t="s">
        <v>1106</v>
      </c>
      <c r="G1016" t="s">
        <v>207</v>
      </c>
      <c r="H1016" t="s">
        <v>1006</v>
      </c>
      <c r="I1016" t="s">
        <v>54</v>
      </c>
      <c r="J1016" t="s">
        <v>129</v>
      </c>
      <c r="K1016" t="s">
        <v>1012</v>
      </c>
      <c r="L1016">
        <v>100935931</v>
      </c>
      <c r="M1016" t="s">
        <v>2267</v>
      </c>
      <c r="N1016" t="s">
        <v>1295</v>
      </c>
      <c r="O1016" t="s">
        <v>1296</v>
      </c>
      <c r="P1016" t="s">
        <v>2268</v>
      </c>
      <c r="Q1016" t="s">
        <v>997</v>
      </c>
      <c r="R1016">
        <v>1026.77</v>
      </c>
      <c r="S1016" t="s">
        <v>998</v>
      </c>
      <c r="T1016" t="s">
        <v>999</v>
      </c>
      <c r="U1016" t="s">
        <v>2433</v>
      </c>
      <c r="V1016">
        <v>1</v>
      </c>
      <c r="W1016" t="e">
        <f>VLOOKUP(U1016,T1.Unique.Delivery!$AQ$2:$AW$2720,COLUMNS(T1.Unique.Delivery!$AQ$2701:$AW$2701),0)</f>
        <v>#N/A</v>
      </c>
    </row>
    <row r="1017" spans="1:23" x14ac:dyDescent="0.3">
      <c r="A1017" t="s">
        <v>2261</v>
      </c>
      <c r="B1017" t="s">
        <v>2262</v>
      </c>
      <c r="C1017" t="s">
        <v>2263</v>
      </c>
      <c r="D1017" t="s">
        <v>2264</v>
      </c>
      <c r="E1017" t="s">
        <v>1105</v>
      </c>
      <c r="F1017" t="s">
        <v>1106</v>
      </c>
      <c r="G1017" t="s">
        <v>207</v>
      </c>
      <c r="H1017" t="s">
        <v>1006</v>
      </c>
      <c r="I1017" t="s">
        <v>54</v>
      </c>
      <c r="J1017" t="s">
        <v>80</v>
      </c>
      <c r="K1017" t="s">
        <v>1014</v>
      </c>
      <c r="L1017">
        <v>100935931</v>
      </c>
      <c r="M1017" t="s">
        <v>2267</v>
      </c>
      <c r="N1017" t="s">
        <v>47</v>
      </c>
      <c r="O1017" t="s">
        <v>47</v>
      </c>
      <c r="P1017" t="s">
        <v>2268</v>
      </c>
      <c r="Q1017" t="s">
        <v>997</v>
      </c>
      <c r="R1017">
        <v>1185.1400000000001</v>
      </c>
      <c r="S1017" t="s">
        <v>998</v>
      </c>
      <c r="T1017" t="s">
        <v>999</v>
      </c>
      <c r="U1017" t="s">
        <v>2434</v>
      </c>
      <c r="V1017">
        <v>1</v>
      </c>
      <c r="W1017" t="e">
        <f>VLOOKUP(U1017,T1.Unique.Delivery!$AQ$2:$AW$2720,COLUMNS(T1.Unique.Delivery!$AQ$2701:$AW$2701),0)</f>
        <v>#N/A</v>
      </c>
    </row>
    <row r="1018" spans="1:23" x14ac:dyDescent="0.3">
      <c r="A1018" t="s">
        <v>2261</v>
      </c>
      <c r="B1018" t="s">
        <v>2262</v>
      </c>
      <c r="C1018" t="s">
        <v>2263</v>
      </c>
      <c r="D1018" t="s">
        <v>2264</v>
      </c>
      <c r="E1018" t="s">
        <v>1105</v>
      </c>
      <c r="F1018" t="s">
        <v>1106</v>
      </c>
      <c r="G1018" t="s">
        <v>207</v>
      </c>
      <c r="H1018" t="s">
        <v>1006</v>
      </c>
      <c r="I1018" t="s">
        <v>54</v>
      </c>
      <c r="J1018" t="s">
        <v>2273</v>
      </c>
      <c r="K1018" t="s">
        <v>2274</v>
      </c>
      <c r="L1018">
        <v>100935931</v>
      </c>
      <c r="M1018" t="s">
        <v>2267</v>
      </c>
      <c r="N1018" t="s">
        <v>47</v>
      </c>
      <c r="O1018" t="s">
        <v>47</v>
      </c>
      <c r="P1018" t="s">
        <v>2268</v>
      </c>
      <c r="Q1018" t="s">
        <v>997</v>
      </c>
      <c r="R1018">
        <v>1073.47</v>
      </c>
      <c r="S1018" t="s">
        <v>998</v>
      </c>
      <c r="T1018" t="s">
        <v>999</v>
      </c>
      <c r="U1018" t="s">
        <v>2435</v>
      </c>
      <c r="V1018">
        <v>1</v>
      </c>
      <c r="W1018" t="e">
        <f>VLOOKUP(U1018,T1.Unique.Delivery!$AQ$2:$AW$2720,COLUMNS(T1.Unique.Delivery!$AQ$2701:$AW$2701),0)</f>
        <v>#N/A</v>
      </c>
    </row>
    <row r="1019" spans="1:23" x14ac:dyDescent="0.3">
      <c r="A1019" t="s">
        <v>2261</v>
      </c>
      <c r="B1019" t="s">
        <v>2262</v>
      </c>
      <c r="C1019" t="s">
        <v>2263</v>
      </c>
      <c r="D1019" t="s">
        <v>2264</v>
      </c>
      <c r="E1019" t="s">
        <v>1105</v>
      </c>
      <c r="F1019" t="s">
        <v>1106</v>
      </c>
      <c r="G1019" t="s">
        <v>207</v>
      </c>
      <c r="H1019" t="s">
        <v>1006</v>
      </c>
      <c r="I1019" t="s">
        <v>54</v>
      </c>
      <c r="J1019" t="s">
        <v>2276</v>
      </c>
      <c r="K1019" t="s">
        <v>2277</v>
      </c>
      <c r="L1019">
        <v>100935931</v>
      </c>
      <c r="M1019" t="s">
        <v>2267</v>
      </c>
      <c r="N1019" t="s">
        <v>1295</v>
      </c>
      <c r="O1019" t="s">
        <v>1296</v>
      </c>
      <c r="P1019" t="s">
        <v>2268</v>
      </c>
      <c r="Q1019" t="s">
        <v>997</v>
      </c>
      <c r="R1019">
        <v>1231.8399999999999</v>
      </c>
      <c r="S1019" t="s">
        <v>998</v>
      </c>
      <c r="T1019" t="s">
        <v>999</v>
      </c>
      <c r="U1019" t="s">
        <v>2436</v>
      </c>
      <c r="V1019">
        <v>1</v>
      </c>
      <c r="W1019" t="e">
        <f>VLOOKUP(U1019,T1.Unique.Delivery!$AQ$2:$AW$2720,COLUMNS(T1.Unique.Delivery!$AQ$2701:$AW$2701),0)</f>
        <v>#N/A</v>
      </c>
    </row>
    <row r="1020" spans="1:23" x14ac:dyDescent="0.3">
      <c r="A1020" t="s">
        <v>2261</v>
      </c>
      <c r="B1020" t="s">
        <v>2262</v>
      </c>
      <c r="C1020" t="s">
        <v>2263</v>
      </c>
      <c r="D1020" t="s">
        <v>2264</v>
      </c>
      <c r="E1020" t="s">
        <v>1105</v>
      </c>
      <c r="F1020" t="s">
        <v>1106</v>
      </c>
      <c r="G1020" t="s">
        <v>207</v>
      </c>
      <c r="H1020" t="s">
        <v>1006</v>
      </c>
      <c r="I1020" t="s">
        <v>54</v>
      </c>
      <c r="J1020" t="s">
        <v>2279</v>
      </c>
      <c r="K1020" t="s">
        <v>2280</v>
      </c>
      <c r="L1020">
        <v>100935931</v>
      </c>
      <c r="M1020" t="s">
        <v>2267</v>
      </c>
      <c r="N1020" t="s">
        <v>1295</v>
      </c>
      <c r="O1020" t="s">
        <v>1296</v>
      </c>
      <c r="P1020" t="s">
        <v>2268</v>
      </c>
      <c r="Q1020" t="s">
        <v>997</v>
      </c>
      <c r="R1020">
        <v>1537.83</v>
      </c>
      <c r="S1020" t="s">
        <v>998</v>
      </c>
      <c r="T1020" t="s">
        <v>999</v>
      </c>
      <c r="U1020" t="s">
        <v>2437</v>
      </c>
      <c r="V1020">
        <v>1</v>
      </c>
      <c r="W1020" t="e">
        <f>VLOOKUP(U1020,T1.Unique.Delivery!$AQ$2:$AW$2720,COLUMNS(T1.Unique.Delivery!$AQ$2701:$AW$2701),0)</f>
        <v>#N/A</v>
      </c>
    </row>
    <row r="1021" spans="1:23" x14ac:dyDescent="0.3">
      <c r="A1021" t="s">
        <v>2261</v>
      </c>
      <c r="B1021" t="s">
        <v>2262</v>
      </c>
      <c r="C1021" t="s">
        <v>2263</v>
      </c>
      <c r="D1021" t="s">
        <v>2264</v>
      </c>
      <c r="E1021" t="s">
        <v>1105</v>
      </c>
      <c r="F1021" t="s">
        <v>1106</v>
      </c>
      <c r="G1021" t="s">
        <v>207</v>
      </c>
      <c r="H1021" t="s">
        <v>1006</v>
      </c>
      <c r="I1021" t="s">
        <v>54</v>
      </c>
      <c r="J1021" t="s">
        <v>2282</v>
      </c>
      <c r="K1021" t="s">
        <v>1205</v>
      </c>
      <c r="L1021">
        <v>100935931</v>
      </c>
      <c r="M1021" t="s">
        <v>2267</v>
      </c>
      <c r="N1021" t="s">
        <v>47</v>
      </c>
      <c r="O1021" t="s">
        <v>47</v>
      </c>
      <c r="P1021" t="s">
        <v>2268</v>
      </c>
      <c r="Q1021" t="s">
        <v>997</v>
      </c>
      <c r="R1021">
        <v>1942.68</v>
      </c>
      <c r="S1021" t="s">
        <v>998</v>
      </c>
      <c r="T1021" t="s">
        <v>999</v>
      </c>
      <c r="U1021" t="s">
        <v>2438</v>
      </c>
      <c r="V1021">
        <v>1</v>
      </c>
      <c r="W1021" t="e">
        <f>VLOOKUP(U1021,T1.Unique.Delivery!$AQ$2:$AW$2720,COLUMNS(T1.Unique.Delivery!$AQ$2701:$AW$2701),0)</f>
        <v>#N/A</v>
      </c>
    </row>
    <row r="1022" spans="1:23" x14ac:dyDescent="0.3">
      <c r="A1022" t="s">
        <v>2261</v>
      </c>
      <c r="B1022" t="s">
        <v>2262</v>
      </c>
      <c r="C1022" t="s">
        <v>2263</v>
      </c>
      <c r="D1022" t="s">
        <v>2264</v>
      </c>
      <c r="E1022" t="s">
        <v>2439</v>
      </c>
      <c r="F1022" t="s">
        <v>2440</v>
      </c>
      <c r="G1022" t="s">
        <v>2264</v>
      </c>
      <c r="H1022" t="s">
        <v>1006</v>
      </c>
      <c r="I1022" t="s">
        <v>54</v>
      </c>
      <c r="J1022" t="s">
        <v>66</v>
      </c>
      <c r="K1022" t="s">
        <v>1007</v>
      </c>
      <c r="L1022">
        <v>100935931</v>
      </c>
      <c r="M1022" t="s">
        <v>2267</v>
      </c>
      <c r="N1022" t="s">
        <v>1295</v>
      </c>
      <c r="O1022" t="s">
        <v>1296</v>
      </c>
      <c r="P1022" t="s">
        <v>2268</v>
      </c>
      <c r="Q1022" t="s">
        <v>997</v>
      </c>
      <c r="R1022">
        <v>1491.14</v>
      </c>
      <c r="S1022" t="s">
        <v>998</v>
      </c>
      <c r="T1022" t="s">
        <v>999</v>
      </c>
      <c r="U1022" t="s">
        <v>2441</v>
      </c>
      <c r="V1022">
        <v>1</v>
      </c>
      <c r="W1022" t="e">
        <f>VLOOKUP(U1022,T1.Unique.Delivery!$AQ$2:$AW$2720,COLUMNS(T1.Unique.Delivery!$AQ$2701:$AW$2701),0)</f>
        <v>#N/A</v>
      </c>
    </row>
    <row r="1023" spans="1:23" x14ac:dyDescent="0.3">
      <c r="A1023" t="s">
        <v>2261</v>
      </c>
      <c r="B1023" t="s">
        <v>2262</v>
      </c>
      <c r="C1023" t="s">
        <v>2263</v>
      </c>
      <c r="D1023" t="s">
        <v>2264</v>
      </c>
      <c r="E1023" t="s">
        <v>2439</v>
      </c>
      <c r="F1023" t="s">
        <v>2440</v>
      </c>
      <c r="G1023" t="s">
        <v>2264</v>
      </c>
      <c r="H1023" t="s">
        <v>1006</v>
      </c>
      <c r="I1023" t="s">
        <v>54</v>
      </c>
      <c r="J1023" t="s">
        <v>56</v>
      </c>
      <c r="K1023" t="s">
        <v>993</v>
      </c>
      <c r="L1023">
        <v>100935931</v>
      </c>
      <c r="M1023" t="s">
        <v>2267</v>
      </c>
      <c r="N1023" t="s">
        <v>1295</v>
      </c>
      <c r="O1023" t="s">
        <v>1296</v>
      </c>
      <c r="P1023" t="s">
        <v>2268</v>
      </c>
      <c r="Q1023" t="s">
        <v>997</v>
      </c>
      <c r="R1023">
        <v>1895.99</v>
      </c>
      <c r="S1023" t="s">
        <v>998</v>
      </c>
      <c r="T1023" t="s">
        <v>999</v>
      </c>
      <c r="U1023" t="s">
        <v>2442</v>
      </c>
      <c r="V1023">
        <v>1</v>
      </c>
      <c r="W1023" t="e">
        <f>VLOOKUP(U1023,T1.Unique.Delivery!$AQ$2:$AW$2720,COLUMNS(T1.Unique.Delivery!$AQ$2701:$AW$2701),0)</f>
        <v>#N/A</v>
      </c>
    </row>
    <row r="1024" spans="1:23" x14ac:dyDescent="0.3">
      <c r="A1024" t="s">
        <v>2261</v>
      </c>
      <c r="B1024" t="s">
        <v>2262</v>
      </c>
      <c r="C1024" t="s">
        <v>2263</v>
      </c>
      <c r="D1024" t="s">
        <v>2264</v>
      </c>
      <c r="E1024" t="s">
        <v>2439</v>
      </c>
      <c r="F1024" t="s">
        <v>2440</v>
      </c>
      <c r="G1024" t="s">
        <v>2264</v>
      </c>
      <c r="H1024" t="s">
        <v>1006</v>
      </c>
      <c r="I1024" t="s">
        <v>54</v>
      </c>
      <c r="J1024" t="s">
        <v>129</v>
      </c>
      <c r="K1024" t="s">
        <v>1012</v>
      </c>
      <c r="L1024">
        <v>100935931</v>
      </c>
      <c r="M1024" t="s">
        <v>2267</v>
      </c>
      <c r="N1024" t="s">
        <v>1295</v>
      </c>
      <c r="O1024" t="s">
        <v>1296</v>
      </c>
      <c r="P1024" t="s">
        <v>2268</v>
      </c>
      <c r="Q1024" t="s">
        <v>997</v>
      </c>
      <c r="R1024">
        <v>1026.77</v>
      </c>
      <c r="S1024" t="s">
        <v>998</v>
      </c>
      <c r="T1024" t="s">
        <v>999</v>
      </c>
      <c r="U1024" t="s">
        <v>2443</v>
      </c>
      <c r="V1024">
        <v>1</v>
      </c>
      <c r="W1024" t="e">
        <f>VLOOKUP(U1024,T1.Unique.Delivery!$AQ$2:$AW$2720,COLUMNS(T1.Unique.Delivery!$AQ$2701:$AW$2701),0)</f>
        <v>#N/A</v>
      </c>
    </row>
    <row r="1025" spans="1:23" x14ac:dyDescent="0.3">
      <c r="A1025" t="s">
        <v>2261</v>
      </c>
      <c r="B1025" t="s">
        <v>2262</v>
      </c>
      <c r="C1025" t="s">
        <v>2263</v>
      </c>
      <c r="D1025" t="s">
        <v>2264</v>
      </c>
      <c r="E1025" t="s">
        <v>2439</v>
      </c>
      <c r="F1025" t="s">
        <v>2440</v>
      </c>
      <c r="G1025" t="s">
        <v>2264</v>
      </c>
      <c r="H1025" t="s">
        <v>1006</v>
      </c>
      <c r="I1025" t="s">
        <v>54</v>
      </c>
      <c r="J1025" t="s">
        <v>80</v>
      </c>
      <c r="K1025" t="s">
        <v>1014</v>
      </c>
      <c r="L1025">
        <v>100935931</v>
      </c>
      <c r="M1025" t="s">
        <v>2267</v>
      </c>
      <c r="N1025" t="s">
        <v>1295</v>
      </c>
      <c r="O1025" t="s">
        <v>1296</v>
      </c>
      <c r="P1025" t="s">
        <v>2268</v>
      </c>
      <c r="Q1025" t="s">
        <v>997</v>
      </c>
      <c r="R1025">
        <v>1185.1400000000001</v>
      </c>
      <c r="S1025" t="s">
        <v>998</v>
      </c>
      <c r="T1025" t="s">
        <v>999</v>
      </c>
      <c r="U1025" t="s">
        <v>2444</v>
      </c>
      <c r="V1025">
        <v>1</v>
      </c>
      <c r="W1025" t="e">
        <f>VLOOKUP(U1025,T1.Unique.Delivery!$AQ$2:$AW$2720,COLUMNS(T1.Unique.Delivery!$AQ$2701:$AW$2701),0)</f>
        <v>#N/A</v>
      </c>
    </row>
    <row r="1026" spans="1:23" x14ac:dyDescent="0.3">
      <c r="A1026" t="s">
        <v>2261</v>
      </c>
      <c r="B1026" t="s">
        <v>2262</v>
      </c>
      <c r="C1026" t="s">
        <v>2263</v>
      </c>
      <c r="D1026" t="s">
        <v>2264</v>
      </c>
      <c r="E1026" t="s">
        <v>2439</v>
      </c>
      <c r="F1026" t="s">
        <v>2440</v>
      </c>
      <c r="G1026" t="s">
        <v>2264</v>
      </c>
      <c r="H1026" t="s">
        <v>1006</v>
      </c>
      <c r="I1026" t="s">
        <v>54</v>
      </c>
      <c r="J1026" t="s">
        <v>2273</v>
      </c>
      <c r="K1026" t="s">
        <v>2274</v>
      </c>
      <c r="L1026">
        <v>100935931</v>
      </c>
      <c r="M1026" t="s">
        <v>2267</v>
      </c>
      <c r="N1026" t="s">
        <v>1295</v>
      </c>
      <c r="O1026" t="s">
        <v>1296</v>
      </c>
      <c r="P1026" t="s">
        <v>2268</v>
      </c>
      <c r="Q1026" t="s">
        <v>997</v>
      </c>
      <c r="R1026">
        <v>1073.47</v>
      </c>
      <c r="S1026" t="s">
        <v>998</v>
      </c>
      <c r="T1026" t="s">
        <v>999</v>
      </c>
      <c r="U1026" t="s">
        <v>2445</v>
      </c>
      <c r="V1026">
        <v>1</v>
      </c>
      <c r="W1026" t="e">
        <f>VLOOKUP(U1026,T1.Unique.Delivery!$AQ$2:$AW$2720,COLUMNS(T1.Unique.Delivery!$AQ$2701:$AW$2701),0)</f>
        <v>#N/A</v>
      </c>
    </row>
    <row r="1027" spans="1:23" x14ac:dyDescent="0.3">
      <c r="A1027" t="s">
        <v>2261</v>
      </c>
      <c r="B1027" t="s">
        <v>2262</v>
      </c>
      <c r="C1027" t="s">
        <v>2263</v>
      </c>
      <c r="D1027" t="s">
        <v>2264</v>
      </c>
      <c r="E1027" t="s">
        <v>2439</v>
      </c>
      <c r="F1027" t="s">
        <v>2440</v>
      </c>
      <c r="G1027" t="s">
        <v>2264</v>
      </c>
      <c r="H1027" t="s">
        <v>1006</v>
      </c>
      <c r="I1027" t="s">
        <v>54</v>
      </c>
      <c r="J1027" t="s">
        <v>2276</v>
      </c>
      <c r="K1027" t="s">
        <v>2277</v>
      </c>
      <c r="L1027">
        <v>100935931</v>
      </c>
      <c r="M1027" t="s">
        <v>2267</v>
      </c>
      <c r="N1027" t="s">
        <v>1295</v>
      </c>
      <c r="O1027" t="s">
        <v>1296</v>
      </c>
      <c r="P1027" t="s">
        <v>2268</v>
      </c>
      <c r="Q1027" t="s">
        <v>997</v>
      </c>
      <c r="R1027">
        <v>1231.8399999999999</v>
      </c>
      <c r="S1027" t="s">
        <v>998</v>
      </c>
      <c r="T1027" t="s">
        <v>999</v>
      </c>
      <c r="U1027" t="s">
        <v>2446</v>
      </c>
      <c r="V1027">
        <v>1</v>
      </c>
      <c r="W1027" t="e">
        <f>VLOOKUP(U1027,T1.Unique.Delivery!$AQ$2:$AW$2720,COLUMNS(T1.Unique.Delivery!$AQ$2701:$AW$2701),0)</f>
        <v>#N/A</v>
      </c>
    </row>
    <row r="1028" spans="1:23" x14ac:dyDescent="0.3">
      <c r="A1028" t="s">
        <v>2261</v>
      </c>
      <c r="B1028" t="s">
        <v>2262</v>
      </c>
      <c r="C1028" t="s">
        <v>2263</v>
      </c>
      <c r="D1028" t="s">
        <v>2264</v>
      </c>
      <c r="E1028" t="s">
        <v>2439</v>
      </c>
      <c r="F1028" t="s">
        <v>2440</v>
      </c>
      <c r="G1028" t="s">
        <v>2264</v>
      </c>
      <c r="H1028" t="s">
        <v>1006</v>
      </c>
      <c r="I1028" t="s">
        <v>54</v>
      </c>
      <c r="J1028" t="s">
        <v>2279</v>
      </c>
      <c r="K1028" t="s">
        <v>2280</v>
      </c>
      <c r="L1028">
        <v>100935931</v>
      </c>
      <c r="M1028" t="s">
        <v>2267</v>
      </c>
      <c r="N1028" t="s">
        <v>47</v>
      </c>
      <c r="O1028" t="s">
        <v>47</v>
      </c>
      <c r="P1028" t="s">
        <v>2268</v>
      </c>
      <c r="Q1028" t="s">
        <v>997</v>
      </c>
      <c r="R1028">
        <v>1537.83</v>
      </c>
      <c r="S1028" t="s">
        <v>998</v>
      </c>
      <c r="T1028" t="s">
        <v>999</v>
      </c>
      <c r="U1028" t="s">
        <v>2447</v>
      </c>
      <c r="V1028">
        <v>1</v>
      </c>
      <c r="W1028" t="e">
        <f>VLOOKUP(U1028,T1.Unique.Delivery!$AQ$2:$AW$2720,COLUMNS(T1.Unique.Delivery!$AQ$2701:$AW$2701),0)</f>
        <v>#N/A</v>
      </c>
    </row>
    <row r="1029" spans="1:23" x14ac:dyDescent="0.3">
      <c r="A1029" t="s">
        <v>2261</v>
      </c>
      <c r="B1029" t="s">
        <v>2262</v>
      </c>
      <c r="C1029" t="s">
        <v>2263</v>
      </c>
      <c r="D1029" t="s">
        <v>2264</v>
      </c>
      <c r="E1029" t="s">
        <v>2439</v>
      </c>
      <c r="F1029" t="s">
        <v>2440</v>
      </c>
      <c r="G1029" t="s">
        <v>2264</v>
      </c>
      <c r="H1029" t="s">
        <v>1006</v>
      </c>
      <c r="I1029" t="s">
        <v>54</v>
      </c>
      <c r="J1029" t="s">
        <v>2282</v>
      </c>
      <c r="K1029" t="s">
        <v>1205</v>
      </c>
      <c r="L1029">
        <v>100935931</v>
      </c>
      <c r="M1029" t="s">
        <v>2267</v>
      </c>
      <c r="N1029" t="s">
        <v>47</v>
      </c>
      <c r="O1029" t="s">
        <v>47</v>
      </c>
      <c r="P1029" t="s">
        <v>2268</v>
      </c>
      <c r="Q1029" t="s">
        <v>997</v>
      </c>
      <c r="R1029">
        <v>1942.68</v>
      </c>
      <c r="S1029" t="s">
        <v>998</v>
      </c>
      <c r="T1029" t="s">
        <v>999</v>
      </c>
      <c r="U1029" t="s">
        <v>2448</v>
      </c>
      <c r="V1029">
        <v>1</v>
      </c>
      <c r="W1029" t="e">
        <f>VLOOKUP(U1029,T1.Unique.Delivery!$AQ$2:$AW$2720,COLUMNS(T1.Unique.Delivery!$AQ$2701:$AW$2701),0)</f>
        <v>#N/A</v>
      </c>
    </row>
    <row r="1030" spans="1:23" x14ac:dyDescent="0.3">
      <c r="A1030" t="s">
        <v>2261</v>
      </c>
      <c r="B1030" t="s">
        <v>2262</v>
      </c>
      <c r="C1030" t="s">
        <v>2263</v>
      </c>
      <c r="D1030" t="s">
        <v>2264</v>
      </c>
      <c r="E1030" t="s">
        <v>2449</v>
      </c>
      <c r="F1030" t="s">
        <v>2450</v>
      </c>
      <c r="G1030" t="s">
        <v>2264</v>
      </c>
      <c r="H1030" t="s">
        <v>1006</v>
      </c>
      <c r="I1030" t="s">
        <v>54</v>
      </c>
      <c r="J1030" t="s">
        <v>66</v>
      </c>
      <c r="K1030" t="s">
        <v>1007</v>
      </c>
      <c r="L1030">
        <v>100935931</v>
      </c>
      <c r="M1030" t="s">
        <v>2267</v>
      </c>
      <c r="N1030" t="s">
        <v>1295</v>
      </c>
      <c r="O1030" t="s">
        <v>1296</v>
      </c>
      <c r="P1030" t="s">
        <v>2268</v>
      </c>
      <c r="Q1030" t="s">
        <v>997</v>
      </c>
      <c r="R1030">
        <v>1049</v>
      </c>
      <c r="S1030" t="s">
        <v>998</v>
      </c>
      <c r="T1030" t="s">
        <v>999</v>
      </c>
      <c r="U1030" t="s">
        <v>2451</v>
      </c>
      <c r="V1030">
        <v>1</v>
      </c>
      <c r="W1030" t="e">
        <f>VLOOKUP(U1030,T1.Unique.Delivery!$AQ$2:$AW$2720,COLUMNS(T1.Unique.Delivery!$AQ$2701:$AW$2701),0)</f>
        <v>#N/A</v>
      </c>
    </row>
    <row r="1031" spans="1:23" x14ac:dyDescent="0.3">
      <c r="A1031" t="s">
        <v>2261</v>
      </c>
      <c r="B1031" t="s">
        <v>2262</v>
      </c>
      <c r="C1031" t="s">
        <v>2263</v>
      </c>
      <c r="D1031" t="s">
        <v>2264</v>
      </c>
      <c r="E1031" t="s">
        <v>2449</v>
      </c>
      <c r="F1031" t="s">
        <v>2450</v>
      </c>
      <c r="G1031" t="s">
        <v>2264</v>
      </c>
      <c r="H1031" t="s">
        <v>1006</v>
      </c>
      <c r="I1031" t="s">
        <v>54</v>
      </c>
      <c r="J1031" t="s">
        <v>56</v>
      </c>
      <c r="K1031" t="s">
        <v>993</v>
      </c>
      <c r="L1031">
        <v>100935931</v>
      </c>
      <c r="M1031" t="s">
        <v>2267</v>
      </c>
      <c r="N1031" t="s">
        <v>1295</v>
      </c>
      <c r="O1031" t="s">
        <v>1296</v>
      </c>
      <c r="P1031" t="s">
        <v>2268</v>
      </c>
      <c r="Q1031" t="s">
        <v>997</v>
      </c>
      <c r="R1031">
        <v>1595.57</v>
      </c>
      <c r="S1031" t="s">
        <v>998</v>
      </c>
      <c r="T1031" t="s">
        <v>999</v>
      </c>
      <c r="U1031" t="s">
        <v>2452</v>
      </c>
      <c r="V1031">
        <v>1</v>
      </c>
      <c r="W1031" t="e">
        <f>VLOOKUP(U1031,T1.Unique.Delivery!$AQ$2:$AW$2720,COLUMNS(T1.Unique.Delivery!$AQ$2701:$AW$2701),0)</f>
        <v>#N/A</v>
      </c>
    </row>
    <row r="1032" spans="1:23" x14ac:dyDescent="0.3">
      <c r="A1032" t="s">
        <v>2261</v>
      </c>
      <c r="B1032" t="s">
        <v>2262</v>
      </c>
      <c r="C1032" t="s">
        <v>2263</v>
      </c>
      <c r="D1032" t="s">
        <v>2264</v>
      </c>
      <c r="E1032" t="s">
        <v>2449</v>
      </c>
      <c r="F1032" t="s">
        <v>2450</v>
      </c>
      <c r="G1032" t="s">
        <v>2264</v>
      </c>
      <c r="H1032" t="s">
        <v>1006</v>
      </c>
      <c r="I1032" t="s">
        <v>54</v>
      </c>
      <c r="J1032" t="s">
        <v>129</v>
      </c>
      <c r="K1032" t="s">
        <v>1012</v>
      </c>
      <c r="L1032">
        <v>100935931</v>
      </c>
      <c r="M1032" t="s">
        <v>2267</v>
      </c>
      <c r="N1032" t="s">
        <v>47</v>
      </c>
      <c r="O1032" t="s">
        <v>47</v>
      </c>
      <c r="P1032" t="s">
        <v>2268</v>
      </c>
      <c r="Q1032" t="s">
        <v>997</v>
      </c>
      <c r="R1032">
        <v>658.95</v>
      </c>
      <c r="S1032" t="s">
        <v>998</v>
      </c>
      <c r="T1032" t="s">
        <v>999</v>
      </c>
      <c r="U1032" t="s">
        <v>2453</v>
      </c>
      <c r="V1032">
        <v>1</v>
      </c>
      <c r="W1032" t="e">
        <f>VLOOKUP(U1032,T1.Unique.Delivery!$AQ$2:$AW$2720,COLUMNS(T1.Unique.Delivery!$AQ$2701:$AW$2701),0)</f>
        <v>#N/A</v>
      </c>
    </row>
    <row r="1033" spans="1:23" x14ac:dyDescent="0.3">
      <c r="A1033" t="s">
        <v>2261</v>
      </c>
      <c r="B1033" t="s">
        <v>2262</v>
      </c>
      <c r="C1033" t="s">
        <v>2263</v>
      </c>
      <c r="D1033" t="s">
        <v>2264</v>
      </c>
      <c r="E1033" t="s">
        <v>2449</v>
      </c>
      <c r="F1033" t="s">
        <v>2450</v>
      </c>
      <c r="G1033" t="s">
        <v>2264</v>
      </c>
      <c r="H1033" t="s">
        <v>1006</v>
      </c>
      <c r="I1033" t="s">
        <v>54</v>
      </c>
      <c r="J1033" t="s">
        <v>80</v>
      </c>
      <c r="K1033" t="s">
        <v>1014</v>
      </c>
      <c r="L1033">
        <v>100935931</v>
      </c>
      <c r="M1033" t="s">
        <v>2267</v>
      </c>
      <c r="N1033" t="s">
        <v>1295</v>
      </c>
      <c r="O1033" t="s">
        <v>1296</v>
      </c>
      <c r="P1033" t="s">
        <v>2268</v>
      </c>
      <c r="Q1033" t="s">
        <v>997</v>
      </c>
      <c r="R1033">
        <v>825.61</v>
      </c>
      <c r="S1033" t="s">
        <v>998</v>
      </c>
      <c r="T1033" t="s">
        <v>999</v>
      </c>
      <c r="U1033" t="s">
        <v>2454</v>
      </c>
      <c r="V1033">
        <v>1</v>
      </c>
      <c r="W1033" t="e">
        <f>VLOOKUP(U1033,T1.Unique.Delivery!$AQ$2:$AW$2720,COLUMNS(T1.Unique.Delivery!$AQ$2701:$AW$2701),0)</f>
        <v>#N/A</v>
      </c>
    </row>
    <row r="1034" spans="1:23" x14ac:dyDescent="0.3">
      <c r="A1034" t="s">
        <v>2261</v>
      </c>
      <c r="B1034" t="s">
        <v>2262</v>
      </c>
      <c r="C1034" t="s">
        <v>2263</v>
      </c>
      <c r="D1034" t="s">
        <v>2264</v>
      </c>
      <c r="E1034" t="s">
        <v>2449</v>
      </c>
      <c r="F1034" t="s">
        <v>2450</v>
      </c>
      <c r="G1034" t="s">
        <v>2264</v>
      </c>
      <c r="H1034" t="s">
        <v>1006</v>
      </c>
      <c r="I1034" t="s">
        <v>54</v>
      </c>
      <c r="J1034" t="s">
        <v>2273</v>
      </c>
      <c r="K1034" t="s">
        <v>2274</v>
      </c>
      <c r="L1034">
        <v>100935931</v>
      </c>
      <c r="M1034" t="s">
        <v>2267</v>
      </c>
      <c r="N1034" t="s">
        <v>1295</v>
      </c>
      <c r="O1034" t="s">
        <v>1296</v>
      </c>
      <c r="P1034" t="s">
        <v>2268</v>
      </c>
      <c r="Q1034" t="s">
        <v>997</v>
      </c>
      <c r="R1034">
        <v>705.64</v>
      </c>
      <c r="S1034" t="s">
        <v>998</v>
      </c>
      <c r="T1034" t="s">
        <v>999</v>
      </c>
      <c r="U1034" t="s">
        <v>2455</v>
      </c>
      <c r="V1034">
        <v>1</v>
      </c>
      <c r="W1034" t="e">
        <f>VLOOKUP(U1034,T1.Unique.Delivery!$AQ$2:$AW$2720,COLUMNS(T1.Unique.Delivery!$AQ$2701:$AW$2701),0)</f>
        <v>#N/A</v>
      </c>
    </row>
    <row r="1035" spans="1:23" x14ac:dyDescent="0.3">
      <c r="A1035" t="s">
        <v>2261</v>
      </c>
      <c r="B1035" t="s">
        <v>2262</v>
      </c>
      <c r="C1035" t="s">
        <v>2263</v>
      </c>
      <c r="D1035" t="s">
        <v>2264</v>
      </c>
      <c r="E1035" t="s">
        <v>2449</v>
      </c>
      <c r="F1035" t="s">
        <v>2450</v>
      </c>
      <c r="G1035" t="s">
        <v>2264</v>
      </c>
      <c r="H1035" t="s">
        <v>1006</v>
      </c>
      <c r="I1035" t="s">
        <v>54</v>
      </c>
      <c r="J1035" t="s">
        <v>2276</v>
      </c>
      <c r="K1035" t="s">
        <v>2277</v>
      </c>
      <c r="L1035">
        <v>100935931</v>
      </c>
      <c r="M1035" t="s">
        <v>2267</v>
      </c>
      <c r="N1035" t="s">
        <v>1295</v>
      </c>
      <c r="O1035" t="s">
        <v>1296</v>
      </c>
      <c r="P1035" t="s">
        <v>2268</v>
      </c>
      <c r="Q1035" t="s">
        <v>997</v>
      </c>
      <c r="R1035">
        <v>872.31</v>
      </c>
      <c r="S1035" t="s">
        <v>998</v>
      </c>
      <c r="T1035" t="s">
        <v>999</v>
      </c>
      <c r="U1035" t="s">
        <v>2456</v>
      </c>
      <c r="V1035">
        <v>1</v>
      </c>
      <c r="W1035" t="e">
        <f>VLOOKUP(U1035,T1.Unique.Delivery!$AQ$2:$AW$2720,COLUMNS(T1.Unique.Delivery!$AQ$2701:$AW$2701),0)</f>
        <v>#N/A</v>
      </c>
    </row>
    <row r="1036" spans="1:23" x14ac:dyDescent="0.3">
      <c r="A1036" t="s">
        <v>2261</v>
      </c>
      <c r="B1036" t="s">
        <v>2262</v>
      </c>
      <c r="C1036" t="s">
        <v>2263</v>
      </c>
      <c r="D1036" t="s">
        <v>2264</v>
      </c>
      <c r="E1036" t="s">
        <v>2449</v>
      </c>
      <c r="F1036" t="s">
        <v>2450</v>
      </c>
      <c r="G1036" t="s">
        <v>2264</v>
      </c>
      <c r="H1036" t="s">
        <v>1006</v>
      </c>
      <c r="I1036" t="s">
        <v>54</v>
      </c>
      <c r="J1036" t="s">
        <v>2279</v>
      </c>
      <c r="K1036" t="s">
        <v>2280</v>
      </c>
      <c r="L1036">
        <v>100935931</v>
      </c>
      <c r="M1036" t="s">
        <v>2267</v>
      </c>
      <c r="N1036" t="s">
        <v>1295</v>
      </c>
      <c r="O1036" t="s">
        <v>1296</v>
      </c>
      <c r="P1036" t="s">
        <v>2268</v>
      </c>
      <c r="Q1036" t="s">
        <v>997</v>
      </c>
      <c r="R1036">
        <v>1095.69</v>
      </c>
      <c r="S1036" t="s">
        <v>998</v>
      </c>
      <c r="T1036" t="s">
        <v>999</v>
      </c>
      <c r="U1036" t="s">
        <v>2457</v>
      </c>
      <c r="V1036">
        <v>1</v>
      </c>
      <c r="W1036" t="e">
        <f>VLOOKUP(U1036,T1.Unique.Delivery!$AQ$2:$AW$2720,COLUMNS(T1.Unique.Delivery!$AQ$2701:$AW$2701),0)</f>
        <v>#N/A</v>
      </c>
    </row>
    <row r="1037" spans="1:23" x14ac:dyDescent="0.3">
      <c r="A1037" t="s">
        <v>2261</v>
      </c>
      <c r="B1037" t="s">
        <v>2262</v>
      </c>
      <c r="C1037" t="s">
        <v>2263</v>
      </c>
      <c r="D1037" t="s">
        <v>2264</v>
      </c>
      <c r="E1037" t="s">
        <v>2449</v>
      </c>
      <c r="F1037" t="s">
        <v>2450</v>
      </c>
      <c r="G1037" t="s">
        <v>2264</v>
      </c>
      <c r="H1037" t="s">
        <v>1006</v>
      </c>
      <c r="I1037" t="s">
        <v>54</v>
      </c>
      <c r="J1037" t="s">
        <v>2282</v>
      </c>
      <c r="K1037" t="s">
        <v>1205</v>
      </c>
      <c r="L1037">
        <v>100935931</v>
      </c>
      <c r="M1037" t="s">
        <v>2267</v>
      </c>
      <c r="N1037" t="s">
        <v>1295</v>
      </c>
      <c r="O1037" t="s">
        <v>1296</v>
      </c>
      <c r="P1037" t="s">
        <v>2268</v>
      </c>
      <c r="Q1037" t="s">
        <v>997</v>
      </c>
      <c r="R1037">
        <v>1642.27</v>
      </c>
      <c r="S1037" t="s">
        <v>998</v>
      </c>
      <c r="T1037" t="s">
        <v>999</v>
      </c>
      <c r="U1037" t="s">
        <v>2458</v>
      </c>
      <c r="V1037">
        <v>1</v>
      </c>
      <c r="W1037" t="e">
        <f>VLOOKUP(U1037,T1.Unique.Delivery!$AQ$2:$AW$2720,COLUMNS(T1.Unique.Delivery!$AQ$2701:$AW$2701),0)</f>
        <v>#N/A</v>
      </c>
    </row>
    <row r="1038" spans="1:23" x14ac:dyDescent="0.3">
      <c r="A1038" t="s">
        <v>2261</v>
      </c>
      <c r="B1038" t="s">
        <v>2262</v>
      </c>
      <c r="C1038" t="s">
        <v>2263</v>
      </c>
      <c r="D1038" t="s">
        <v>2264</v>
      </c>
      <c r="E1038" t="s">
        <v>2459</v>
      </c>
      <c r="F1038" t="s">
        <v>2460</v>
      </c>
      <c r="G1038" t="s">
        <v>2264</v>
      </c>
      <c r="H1038" t="s">
        <v>1006</v>
      </c>
      <c r="I1038" t="s">
        <v>54</v>
      </c>
      <c r="J1038" t="s">
        <v>66</v>
      </c>
      <c r="K1038" t="s">
        <v>1007</v>
      </c>
      <c r="L1038">
        <v>100935931</v>
      </c>
      <c r="M1038" t="s">
        <v>2267</v>
      </c>
      <c r="N1038" t="s">
        <v>47</v>
      </c>
      <c r="O1038" t="s">
        <v>47</v>
      </c>
      <c r="P1038" t="s">
        <v>2268</v>
      </c>
      <c r="Q1038" t="s">
        <v>997</v>
      </c>
      <c r="R1038">
        <v>1491.14</v>
      </c>
      <c r="S1038" t="s">
        <v>998</v>
      </c>
      <c r="T1038" t="s">
        <v>999</v>
      </c>
      <c r="U1038" t="s">
        <v>2461</v>
      </c>
      <c r="V1038">
        <v>1</v>
      </c>
      <c r="W1038" t="e">
        <f>VLOOKUP(U1038,T1.Unique.Delivery!$AQ$2:$AW$2720,COLUMNS(T1.Unique.Delivery!$AQ$2701:$AW$2701),0)</f>
        <v>#N/A</v>
      </c>
    </row>
    <row r="1039" spans="1:23" x14ac:dyDescent="0.3">
      <c r="A1039" t="s">
        <v>2261</v>
      </c>
      <c r="B1039" t="s">
        <v>2262</v>
      </c>
      <c r="C1039" t="s">
        <v>2263</v>
      </c>
      <c r="D1039" t="s">
        <v>2264</v>
      </c>
      <c r="E1039" t="s">
        <v>2459</v>
      </c>
      <c r="F1039" t="s">
        <v>2460</v>
      </c>
      <c r="G1039" t="s">
        <v>2264</v>
      </c>
      <c r="H1039" t="s">
        <v>1006</v>
      </c>
      <c r="I1039" t="s">
        <v>54</v>
      </c>
      <c r="J1039" t="s">
        <v>56</v>
      </c>
      <c r="K1039" t="s">
        <v>993</v>
      </c>
      <c r="L1039">
        <v>100935931</v>
      </c>
      <c r="M1039" t="s">
        <v>2267</v>
      </c>
      <c r="N1039" t="s">
        <v>1295</v>
      </c>
      <c r="O1039" t="s">
        <v>1296</v>
      </c>
      <c r="P1039" t="s">
        <v>2268</v>
      </c>
      <c r="Q1039" t="s">
        <v>997</v>
      </c>
      <c r="R1039">
        <v>1895.99</v>
      </c>
      <c r="S1039" t="s">
        <v>998</v>
      </c>
      <c r="T1039" t="s">
        <v>999</v>
      </c>
      <c r="U1039" t="s">
        <v>2462</v>
      </c>
      <c r="V1039">
        <v>1</v>
      </c>
      <c r="W1039" t="e">
        <f>VLOOKUP(U1039,T1.Unique.Delivery!$AQ$2:$AW$2720,COLUMNS(T1.Unique.Delivery!$AQ$2701:$AW$2701),0)</f>
        <v>#N/A</v>
      </c>
    </row>
    <row r="1040" spans="1:23" x14ac:dyDescent="0.3">
      <c r="A1040" t="s">
        <v>2261</v>
      </c>
      <c r="B1040" t="s">
        <v>2262</v>
      </c>
      <c r="C1040" t="s">
        <v>2263</v>
      </c>
      <c r="D1040" t="s">
        <v>2264</v>
      </c>
      <c r="E1040" t="s">
        <v>2459</v>
      </c>
      <c r="F1040" t="s">
        <v>2460</v>
      </c>
      <c r="G1040" t="s">
        <v>2264</v>
      </c>
      <c r="H1040" t="s">
        <v>1006</v>
      </c>
      <c r="I1040" t="s">
        <v>54</v>
      </c>
      <c r="J1040" t="s">
        <v>129</v>
      </c>
      <c r="K1040" t="s">
        <v>1012</v>
      </c>
      <c r="L1040">
        <v>100935931</v>
      </c>
      <c r="M1040" t="s">
        <v>2267</v>
      </c>
      <c r="N1040" t="s">
        <v>47</v>
      </c>
      <c r="O1040" t="s">
        <v>47</v>
      </c>
      <c r="P1040" t="s">
        <v>2268</v>
      </c>
      <c r="Q1040" t="s">
        <v>997</v>
      </c>
      <c r="R1040">
        <v>1026.77</v>
      </c>
      <c r="S1040" t="s">
        <v>998</v>
      </c>
      <c r="T1040" t="s">
        <v>999</v>
      </c>
      <c r="U1040" t="s">
        <v>2463</v>
      </c>
      <c r="V1040">
        <v>1</v>
      </c>
      <c r="W1040" t="e">
        <f>VLOOKUP(U1040,T1.Unique.Delivery!$AQ$2:$AW$2720,COLUMNS(T1.Unique.Delivery!$AQ$2701:$AW$2701),0)</f>
        <v>#N/A</v>
      </c>
    </row>
    <row r="1041" spans="1:23" x14ac:dyDescent="0.3">
      <c r="A1041" t="s">
        <v>2261</v>
      </c>
      <c r="B1041" t="s">
        <v>2262</v>
      </c>
      <c r="C1041" t="s">
        <v>2263</v>
      </c>
      <c r="D1041" t="s">
        <v>2264</v>
      </c>
      <c r="E1041" t="s">
        <v>2459</v>
      </c>
      <c r="F1041" t="s">
        <v>2460</v>
      </c>
      <c r="G1041" t="s">
        <v>2264</v>
      </c>
      <c r="H1041" t="s">
        <v>1006</v>
      </c>
      <c r="I1041" t="s">
        <v>54</v>
      </c>
      <c r="J1041" t="s">
        <v>80</v>
      </c>
      <c r="K1041" t="s">
        <v>1014</v>
      </c>
      <c r="L1041">
        <v>100935931</v>
      </c>
      <c r="M1041" t="s">
        <v>2267</v>
      </c>
      <c r="N1041" t="s">
        <v>47</v>
      </c>
      <c r="O1041" t="s">
        <v>47</v>
      </c>
      <c r="P1041" t="s">
        <v>2268</v>
      </c>
      <c r="Q1041" t="s">
        <v>997</v>
      </c>
      <c r="R1041">
        <v>1185.1400000000001</v>
      </c>
      <c r="S1041" t="s">
        <v>998</v>
      </c>
      <c r="T1041" t="s">
        <v>999</v>
      </c>
      <c r="U1041" t="s">
        <v>2464</v>
      </c>
      <c r="V1041">
        <v>1</v>
      </c>
      <c r="W1041" t="e">
        <f>VLOOKUP(U1041,T1.Unique.Delivery!$AQ$2:$AW$2720,COLUMNS(T1.Unique.Delivery!$AQ$2701:$AW$2701),0)</f>
        <v>#N/A</v>
      </c>
    </row>
    <row r="1042" spans="1:23" x14ac:dyDescent="0.3">
      <c r="A1042" t="s">
        <v>2261</v>
      </c>
      <c r="B1042" t="s">
        <v>2262</v>
      </c>
      <c r="C1042" t="s">
        <v>2263</v>
      </c>
      <c r="D1042" t="s">
        <v>2264</v>
      </c>
      <c r="E1042" t="s">
        <v>2459</v>
      </c>
      <c r="F1042" t="s">
        <v>2460</v>
      </c>
      <c r="G1042" t="s">
        <v>2264</v>
      </c>
      <c r="H1042" t="s">
        <v>1006</v>
      </c>
      <c r="I1042" t="s">
        <v>54</v>
      </c>
      <c r="J1042" t="s">
        <v>2273</v>
      </c>
      <c r="K1042" t="s">
        <v>2274</v>
      </c>
      <c r="L1042">
        <v>100935931</v>
      </c>
      <c r="M1042" t="s">
        <v>2267</v>
      </c>
      <c r="N1042" t="s">
        <v>47</v>
      </c>
      <c r="O1042" t="s">
        <v>47</v>
      </c>
      <c r="P1042" t="s">
        <v>2268</v>
      </c>
      <c r="Q1042" t="s">
        <v>997</v>
      </c>
      <c r="R1042">
        <v>1073.47</v>
      </c>
      <c r="S1042" t="s">
        <v>998</v>
      </c>
      <c r="T1042" t="s">
        <v>999</v>
      </c>
      <c r="U1042" t="s">
        <v>2465</v>
      </c>
      <c r="V1042">
        <v>1</v>
      </c>
      <c r="W1042" t="e">
        <f>VLOOKUP(U1042,T1.Unique.Delivery!$AQ$2:$AW$2720,COLUMNS(T1.Unique.Delivery!$AQ$2701:$AW$2701),0)</f>
        <v>#N/A</v>
      </c>
    </row>
    <row r="1043" spans="1:23" x14ac:dyDescent="0.3">
      <c r="A1043" t="s">
        <v>2261</v>
      </c>
      <c r="B1043" t="s">
        <v>2262</v>
      </c>
      <c r="C1043" t="s">
        <v>2263</v>
      </c>
      <c r="D1043" t="s">
        <v>2264</v>
      </c>
      <c r="E1043" t="s">
        <v>2459</v>
      </c>
      <c r="F1043" t="s">
        <v>2460</v>
      </c>
      <c r="G1043" t="s">
        <v>2264</v>
      </c>
      <c r="H1043" t="s">
        <v>1006</v>
      </c>
      <c r="I1043" t="s">
        <v>54</v>
      </c>
      <c r="J1043" t="s">
        <v>2276</v>
      </c>
      <c r="K1043" t="s">
        <v>2277</v>
      </c>
      <c r="L1043">
        <v>100935931</v>
      </c>
      <c r="M1043" t="s">
        <v>2267</v>
      </c>
      <c r="N1043" t="s">
        <v>1295</v>
      </c>
      <c r="O1043" t="s">
        <v>1296</v>
      </c>
      <c r="P1043" t="s">
        <v>2268</v>
      </c>
      <c r="Q1043" t="s">
        <v>997</v>
      </c>
      <c r="R1043">
        <v>1231.8399999999999</v>
      </c>
      <c r="S1043" t="s">
        <v>998</v>
      </c>
      <c r="T1043" t="s">
        <v>999</v>
      </c>
      <c r="U1043" t="s">
        <v>2466</v>
      </c>
      <c r="V1043">
        <v>1</v>
      </c>
      <c r="W1043" t="e">
        <f>VLOOKUP(U1043,T1.Unique.Delivery!$AQ$2:$AW$2720,COLUMNS(T1.Unique.Delivery!$AQ$2701:$AW$2701),0)</f>
        <v>#N/A</v>
      </c>
    </row>
    <row r="1044" spans="1:23" x14ac:dyDescent="0.3">
      <c r="A1044" t="s">
        <v>2261</v>
      </c>
      <c r="B1044" t="s">
        <v>2262</v>
      </c>
      <c r="C1044" t="s">
        <v>2263</v>
      </c>
      <c r="D1044" t="s">
        <v>2264</v>
      </c>
      <c r="E1044" t="s">
        <v>2459</v>
      </c>
      <c r="F1044" t="s">
        <v>2460</v>
      </c>
      <c r="G1044" t="s">
        <v>2264</v>
      </c>
      <c r="H1044" t="s">
        <v>1006</v>
      </c>
      <c r="I1044" t="s">
        <v>54</v>
      </c>
      <c r="J1044" t="s">
        <v>2279</v>
      </c>
      <c r="K1044" t="s">
        <v>2280</v>
      </c>
      <c r="L1044">
        <v>100935931</v>
      </c>
      <c r="M1044" t="s">
        <v>2267</v>
      </c>
      <c r="N1044" t="s">
        <v>1295</v>
      </c>
      <c r="O1044" t="s">
        <v>1296</v>
      </c>
      <c r="P1044" t="s">
        <v>2268</v>
      </c>
      <c r="Q1044" t="s">
        <v>997</v>
      </c>
      <c r="R1044">
        <v>1537.83</v>
      </c>
      <c r="S1044" t="s">
        <v>998</v>
      </c>
      <c r="T1044" t="s">
        <v>999</v>
      </c>
      <c r="U1044" t="s">
        <v>2467</v>
      </c>
      <c r="V1044">
        <v>1</v>
      </c>
      <c r="W1044" t="e">
        <f>VLOOKUP(U1044,T1.Unique.Delivery!$AQ$2:$AW$2720,COLUMNS(T1.Unique.Delivery!$AQ$2701:$AW$2701),0)</f>
        <v>#N/A</v>
      </c>
    </row>
    <row r="1045" spans="1:23" x14ac:dyDescent="0.3">
      <c r="A1045" t="s">
        <v>2261</v>
      </c>
      <c r="B1045" t="s">
        <v>2262</v>
      </c>
      <c r="C1045" t="s">
        <v>2263</v>
      </c>
      <c r="D1045" t="s">
        <v>2264</v>
      </c>
      <c r="E1045" t="s">
        <v>2459</v>
      </c>
      <c r="F1045" t="s">
        <v>2460</v>
      </c>
      <c r="G1045" t="s">
        <v>2264</v>
      </c>
      <c r="H1045" t="s">
        <v>1006</v>
      </c>
      <c r="I1045" t="s">
        <v>54</v>
      </c>
      <c r="J1045" t="s">
        <v>2282</v>
      </c>
      <c r="K1045" t="s">
        <v>1205</v>
      </c>
      <c r="L1045">
        <v>100935931</v>
      </c>
      <c r="M1045" t="s">
        <v>2267</v>
      </c>
      <c r="N1045" t="s">
        <v>1295</v>
      </c>
      <c r="O1045" t="s">
        <v>1296</v>
      </c>
      <c r="P1045" t="s">
        <v>2268</v>
      </c>
      <c r="Q1045" t="s">
        <v>997</v>
      </c>
      <c r="R1045">
        <v>1942.68</v>
      </c>
      <c r="S1045" t="s">
        <v>998</v>
      </c>
      <c r="T1045" t="s">
        <v>999</v>
      </c>
      <c r="U1045" t="s">
        <v>2468</v>
      </c>
      <c r="V1045">
        <v>1</v>
      </c>
      <c r="W1045" t="e">
        <f>VLOOKUP(U1045,T1.Unique.Delivery!$AQ$2:$AW$2720,COLUMNS(T1.Unique.Delivery!$AQ$2701:$AW$2701),0)</f>
        <v>#N/A</v>
      </c>
    </row>
    <row r="1046" spans="1:23" x14ac:dyDescent="0.3">
      <c r="A1046" t="s">
        <v>2261</v>
      </c>
      <c r="B1046" t="s">
        <v>2262</v>
      </c>
      <c r="C1046" t="s">
        <v>2263</v>
      </c>
      <c r="D1046" t="s">
        <v>2264</v>
      </c>
      <c r="E1046" t="s">
        <v>2469</v>
      </c>
      <c r="F1046" t="s">
        <v>2470</v>
      </c>
      <c r="G1046" t="s">
        <v>2264</v>
      </c>
      <c r="H1046" t="s">
        <v>1006</v>
      </c>
      <c r="I1046" t="s">
        <v>54</v>
      </c>
      <c r="J1046" t="s">
        <v>66</v>
      </c>
      <c r="K1046" t="s">
        <v>1007</v>
      </c>
      <c r="L1046">
        <v>100935931</v>
      </c>
      <c r="M1046" t="s">
        <v>2267</v>
      </c>
      <c r="N1046" t="s">
        <v>1295</v>
      </c>
      <c r="O1046" t="s">
        <v>1296</v>
      </c>
      <c r="P1046" t="s">
        <v>2268</v>
      </c>
      <c r="Q1046" t="s">
        <v>997</v>
      </c>
      <c r="R1046">
        <v>1049</v>
      </c>
      <c r="S1046" t="s">
        <v>998</v>
      </c>
      <c r="T1046" t="s">
        <v>999</v>
      </c>
      <c r="U1046" t="s">
        <v>2471</v>
      </c>
      <c r="V1046">
        <v>1</v>
      </c>
      <c r="W1046" t="e">
        <f>VLOOKUP(U1046,T1.Unique.Delivery!$AQ$2:$AW$2720,COLUMNS(T1.Unique.Delivery!$AQ$2701:$AW$2701),0)</f>
        <v>#N/A</v>
      </c>
    </row>
    <row r="1047" spans="1:23" x14ac:dyDescent="0.3">
      <c r="A1047" t="s">
        <v>2261</v>
      </c>
      <c r="B1047" t="s">
        <v>2262</v>
      </c>
      <c r="C1047" t="s">
        <v>2263</v>
      </c>
      <c r="D1047" t="s">
        <v>2264</v>
      </c>
      <c r="E1047" t="s">
        <v>2469</v>
      </c>
      <c r="F1047" t="s">
        <v>2470</v>
      </c>
      <c r="G1047" t="s">
        <v>2264</v>
      </c>
      <c r="H1047" t="s">
        <v>1006</v>
      </c>
      <c r="I1047" t="s">
        <v>54</v>
      </c>
      <c r="J1047" t="s">
        <v>56</v>
      </c>
      <c r="K1047" t="s">
        <v>993</v>
      </c>
      <c r="L1047">
        <v>100935931</v>
      </c>
      <c r="M1047" t="s">
        <v>2267</v>
      </c>
      <c r="N1047" t="s">
        <v>1295</v>
      </c>
      <c r="O1047" t="s">
        <v>1296</v>
      </c>
      <c r="P1047" t="s">
        <v>2268</v>
      </c>
      <c r="Q1047" t="s">
        <v>997</v>
      </c>
      <c r="R1047">
        <v>1595.57</v>
      </c>
      <c r="S1047" t="s">
        <v>998</v>
      </c>
      <c r="T1047" t="s">
        <v>999</v>
      </c>
      <c r="U1047" t="s">
        <v>2472</v>
      </c>
      <c r="V1047">
        <v>1</v>
      </c>
      <c r="W1047" t="e">
        <f>VLOOKUP(U1047,T1.Unique.Delivery!$AQ$2:$AW$2720,COLUMNS(T1.Unique.Delivery!$AQ$2701:$AW$2701),0)</f>
        <v>#N/A</v>
      </c>
    </row>
    <row r="1048" spans="1:23" x14ac:dyDescent="0.3">
      <c r="A1048" t="s">
        <v>2261</v>
      </c>
      <c r="B1048" t="s">
        <v>2262</v>
      </c>
      <c r="C1048" t="s">
        <v>2263</v>
      </c>
      <c r="D1048" t="s">
        <v>2264</v>
      </c>
      <c r="E1048" t="s">
        <v>2469</v>
      </c>
      <c r="F1048" t="s">
        <v>2470</v>
      </c>
      <c r="G1048" t="s">
        <v>2264</v>
      </c>
      <c r="H1048" t="s">
        <v>1006</v>
      </c>
      <c r="I1048" t="s">
        <v>54</v>
      </c>
      <c r="J1048" t="s">
        <v>129</v>
      </c>
      <c r="K1048" t="s">
        <v>1012</v>
      </c>
      <c r="L1048">
        <v>100935931</v>
      </c>
      <c r="M1048" t="s">
        <v>2267</v>
      </c>
      <c r="N1048" t="s">
        <v>1295</v>
      </c>
      <c r="O1048" t="s">
        <v>1296</v>
      </c>
      <c r="P1048" t="s">
        <v>2268</v>
      </c>
      <c r="Q1048" t="s">
        <v>997</v>
      </c>
      <c r="R1048">
        <v>658.95</v>
      </c>
      <c r="S1048" t="s">
        <v>998</v>
      </c>
      <c r="T1048" t="s">
        <v>999</v>
      </c>
      <c r="U1048" t="s">
        <v>2473</v>
      </c>
      <c r="V1048">
        <v>1</v>
      </c>
      <c r="W1048" t="e">
        <f>VLOOKUP(U1048,T1.Unique.Delivery!$AQ$2:$AW$2720,COLUMNS(T1.Unique.Delivery!$AQ$2701:$AW$2701),0)</f>
        <v>#N/A</v>
      </c>
    </row>
    <row r="1049" spans="1:23" x14ac:dyDescent="0.3">
      <c r="A1049" t="s">
        <v>2261</v>
      </c>
      <c r="B1049" t="s">
        <v>2262</v>
      </c>
      <c r="C1049" t="s">
        <v>2263</v>
      </c>
      <c r="D1049" t="s">
        <v>2264</v>
      </c>
      <c r="E1049" t="s">
        <v>2469</v>
      </c>
      <c r="F1049" t="s">
        <v>2470</v>
      </c>
      <c r="G1049" t="s">
        <v>2264</v>
      </c>
      <c r="H1049" t="s">
        <v>1006</v>
      </c>
      <c r="I1049" t="s">
        <v>54</v>
      </c>
      <c r="J1049" t="s">
        <v>80</v>
      </c>
      <c r="K1049" t="s">
        <v>1014</v>
      </c>
      <c r="L1049">
        <v>100935931</v>
      </c>
      <c r="M1049" t="s">
        <v>2267</v>
      </c>
      <c r="N1049" t="s">
        <v>1295</v>
      </c>
      <c r="O1049" t="s">
        <v>1296</v>
      </c>
      <c r="P1049" t="s">
        <v>2268</v>
      </c>
      <c r="Q1049" t="s">
        <v>997</v>
      </c>
      <c r="R1049">
        <v>825.61</v>
      </c>
      <c r="S1049" t="s">
        <v>998</v>
      </c>
      <c r="T1049" t="s">
        <v>999</v>
      </c>
      <c r="U1049" t="s">
        <v>2474</v>
      </c>
      <c r="V1049">
        <v>1</v>
      </c>
      <c r="W1049" t="e">
        <f>VLOOKUP(U1049,T1.Unique.Delivery!$AQ$2:$AW$2720,COLUMNS(T1.Unique.Delivery!$AQ$2701:$AW$2701),0)</f>
        <v>#N/A</v>
      </c>
    </row>
    <row r="1050" spans="1:23" x14ac:dyDescent="0.3">
      <c r="A1050" t="s">
        <v>2261</v>
      </c>
      <c r="B1050" t="s">
        <v>2262</v>
      </c>
      <c r="C1050" t="s">
        <v>2263</v>
      </c>
      <c r="D1050" t="s">
        <v>2264</v>
      </c>
      <c r="E1050" t="s">
        <v>2469</v>
      </c>
      <c r="F1050" t="s">
        <v>2470</v>
      </c>
      <c r="G1050" t="s">
        <v>2264</v>
      </c>
      <c r="H1050" t="s">
        <v>1006</v>
      </c>
      <c r="I1050" t="s">
        <v>54</v>
      </c>
      <c r="J1050" t="s">
        <v>2273</v>
      </c>
      <c r="K1050" t="s">
        <v>2274</v>
      </c>
      <c r="L1050">
        <v>100935931</v>
      </c>
      <c r="M1050" t="s">
        <v>2267</v>
      </c>
      <c r="N1050" t="s">
        <v>1295</v>
      </c>
      <c r="O1050" t="s">
        <v>1296</v>
      </c>
      <c r="P1050" t="s">
        <v>2268</v>
      </c>
      <c r="Q1050" t="s">
        <v>997</v>
      </c>
      <c r="R1050">
        <v>705.64</v>
      </c>
      <c r="S1050" t="s">
        <v>998</v>
      </c>
      <c r="T1050" t="s">
        <v>999</v>
      </c>
      <c r="U1050" t="s">
        <v>2475</v>
      </c>
      <c r="V1050">
        <v>1</v>
      </c>
      <c r="W1050" t="e">
        <f>VLOOKUP(U1050,T1.Unique.Delivery!$AQ$2:$AW$2720,COLUMNS(T1.Unique.Delivery!$AQ$2701:$AW$2701),0)</f>
        <v>#N/A</v>
      </c>
    </row>
    <row r="1051" spans="1:23" x14ac:dyDescent="0.3">
      <c r="A1051" t="s">
        <v>2261</v>
      </c>
      <c r="B1051" t="s">
        <v>2262</v>
      </c>
      <c r="C1051" t="s">
        <v>2263</v>
      </c>
      <c r="D1051" t="s">
        <v>2264</v>
      </c>
      <c r="E1051" t="s">
        <v>2469</v>
      </c>
      <c r="F1051" t="s">
        <v>2470</v>
      </c>
      <c r="G1051" t="s">
        <v>2264</v>
      </c>
      <c r="H1051" t="s">
        <v>1006</v>
      </c>
      <c r="I1051" t="s">
        <v>54</v>
      </c>
      <c r="J1051" t="s">
        <v>2276</v>
      </c>
      <c r="K1051" t="s">
        <v>2277</v>
      </c>
      <c r="L1051">
        <v>100935931</v>
      </c>
      <c r="M1051" t="s">
        <v>2267</v>
      </c>
      <c r="N1051" t="s">
        <v>47</v>
      </c>
      <c r="O1051" t="s">
        <v>47</v>
      </c>
      <c r="P1051" t="s">
        <v>2268</v>
      </c>
      <c r="Q1051" t="s">
        <v>997</v>
      </c>
      <c r="R1051">
        <v>872.31</v>
      </c>
      <c r="S1051" t="s">
        <v>998</v>
      </c>
      <c r="T1051" t="s">
        <v>999</v>
      </c>
      <c r="U1051" t="s">
        <v>2476</v>
      </c>
      <c r="V1051">
        <v>1</v>
      </c>
      <c r="W1051" t="e">
        <f>VLOOKUP(U1051,T1.Unique.Delivery!$AQ$2:$AW$2720,COLUMNS(T1.Unique.Delivery!$AQ$2701:$AW$2701),0)</f>
        <v>#N/A</v>
      </c>
    </row>
    <row r="1052" spans="1:23" x14ac:dyDescent="0.3">
      <c r="A1052" t="s">
        <v>2261</v>
      </c>
      <c r="B1052" t="s">
        <v>2262</v>
      </c>
      <c r="C1052" t="s">
        <v>2263</v>
      </c>
      <c r="D1052" t="s">
        <v>2264</v>
      </c>
      <c r="E1052" t="s">
        <v>2469</v>
      </c>
      <c r="F1052" t="s">
        <v>2470</v>
      </c>
      <c r="G1052" t="s">
        <v>2264</v>
      </c>
      <c r="H1052" t="s">
        <v>1006</v>
      </c>
      <c r="I1052" t="s">
        <v>54</v>
      </c>
      <c r="J1052" t="s">
        <v>2279</v>
      </c>
      <c r="K1052" t="s">
        <v>2280</v>
      </c>
      <c r="L1052">
        <v>100935931</v>
      </c>
      <c r="M1052" t="s">
        <v>2267</v>
      </c>
      <c r="N1052" t="s">
        <v>1295</v>
      </c>
      <c r="O1052" t="s">
        <v>1296</v>
      </c>
      <c r="P1052" t="s">
        <v>2268</v>
      </c>
      <c r="Q1052" t="s">
        <v>997</v>
      </c>
      <c r="R1052">
        <v>1095.69</v>
      </c>
      <c r="S1052" t="s">
        <v>998</v>
      </c>
      <c r="T1052" t="s">
        <v>999</v>
      </c>
      <c r="U1052" t="s">
        <v>2477</v>
      </c>
      <c r="V1052">
        <v>1</v>
      </c>
      <c r="W1052" t="e">
        <f>VLOOKUP(U1052,T1.Unique.Delivery!$AQ$2:$AW$2720,COLUMNS(T1.Unique.Delivery!$AQ$2701:$AW$2701),0)</f>
        <v>#N/A</v>
      </c>
    </row>
    <row r="1053" spans="1:23" x14ac:dyDescent="0.3">
      <c r="A1053" t="s">
        <v>2261</v>
      </c>
      <c r="B1053" t="s">
        <v>2262</v>
      </c>
      <c r="C1053" t="s">
        <v>2263</v>
      </c>
      <c r="D1053" t="s">
        <v>2264</v>
      </c>
      <c r="E1053" t="s">
        <v>2469</v>
      </c>
      <c r="F1053" t="s">
        <v>2470</v>
      </c>
      <c r="G1053" t="s">
        <v>2264</v>
      </c>
      <c r="H1053" t="s">
        <v>1006</v>
      </c>
      <c r="I1053" t="s">
        <v>54</v>
      </c>
      <c r="J1053" t="s">
        <v>2282</v>
      </c>
      <c r="K1053" t="s">
        <v>1205</v>
      </c>
      <c r="L1053">
        <v>100935931</v>
      </c>
      <c r="M1053" t="s">
        <v>2267</v>
      </c>
      <c r="N1053" t="s">
        <v>47</v>
      </c>
      <c r="O1053" t="s">
        <v>47</v>
      </c>
      <c r="P1053" t="s">
        <v>2268</v>
      </c>
      <c r="Q1053" t="s">
        <v>997</v>
      </c>
      <c r="R1053">
        <v>1642.27</v>
      </c>
      <c r="S1053" t="s">
        <v>998</v>
      </c>
      <c r="T1053" t="s">
        <v>999</v>
      </c>
      <c r="U1053" t="s">
        <v>2478</v>
      </c>
      <c r="V1053">
        <v>1</v>
      </c>
      <c r="W1053" t="e">
        <f>VLOOKUP(U1053,T1.Unique.Delivery!$AQ$2:$AW$2720,COLUMNS(T1.Unique.Delivery!$AQ$2701:$AW$2701),0)</f>
        <v>#N/A</v>
      </c>
    </row>
    <row r="1054" spans="1:23" x14ac:dyDescent="0.3">
      <c r="A1054" t="s">
        <v>2261</v>
      </c>
      <c r="B1054" t="s">
        <v>2262</v>
      </c>
      <c r="C1054" t="s">
        <v>2263</v>
      </c>
      <c r="D1054" t="s">
        <v>2264</v>
      </c>
      <c r="E1054" t="s">
        <v>2479</v>
      </c>
      <c r="F1054" t="s">
        <v>2480</v>
      </c>
      <c r="G1054" t="s">
        <v>2264</v>
      </c>
      <c r="H1054" t="s">
        <v>1006</v>
      </c>
      <c r="I1054" t="s">
        <v>54</v>
      </c>
      <c r="J1054" t="s">
        <v>66</v>
      </c>
      <c r="K1054" t="s">
        <v>1007</v>
      </c>
      <c r="L1054">
        <v>100935931</v>
      </c>
      <c r="M1054" t="s">
        <v>2267</v>
      </c>
      <c r="N1054" t="s">
        <v>47</v>
      </c>
      <c r="O1054" t="s">
        <v>47</v>
      </c>
      <c r="P1054" t="s">
        <v>2268</v>
      </c>
      <c r="Q1054" t="s">
        <v>997</v>
      </c>
      <c r="R1054">
        <v>1491.14</v>
      </c>
      <c r="S1054" t="s">
        <v>998</v>
      </c>
      <c r="T1054" t="s">
        <v>999</v>
      </c>
      <c r="U1054" t="s">
        <v>2481</v>
      </c>
      <c r="V1054">
        <v>1</v>
      </c>
      <c r="W1054" t="e">
        <f>VLOOKUP(U1054,T1.Unique.Delivery!$AQ$2:$AW$2720,COLUMNS(T1.Unique.Delivery!$AQ$2701:$AW$2701),0)</f>
        <v>#N/A</v>
      </c>
    </row>
    <row r="1055" spans="1:23" x14ac:dyDescent="0.3">
      <c r="A1055" t="s">
        <v>2261</v>
      </c>
      <c r="B1055" t="s">
        <v>2262</v>
      </c>
      <c r="C1055" t="s">
        <v>2263</v>
      </c>
      <c r="D1055" t="s">
        <v>2264</v>
      </c>
      <c r="E1055" t="s">
        <v>2479</v>
      </c>
      <c r="F1055" t="s">
        <v>2480</v>
      </c>
      <c r="G1055" t="s">
        <v>2264</v>
      </c>
      <c r="H1055" t="s">
        <v>1006</v>
      </c>
      <c r="I1055" t="s">
        <v>54</v>
      </c>
      <c r="J1055" t="s">
        <v>56</v>
      </c>
      <c r="K1055" t="s">
        <v>993</v>
      </c>
      <c r="L1055">
        <v>100935931</v>
      </c>
      <c r="M1055" t="s">
        <v>2267</v>
      </c>
      <c r="N1055" t="s">
        <v>47</v>
      </c>
      <c r="O1055" t="s">
        <v>47</v>
      </c>
      <c r="P1055" t="s">
        <v>2268</v>
      </c>
      <c r="Q1055" t="s">
        <v>997</v>
      </c>
      <c r="R1055">
        <v>1895.99</v>
      </c>
      <c r="S1055" t="s">
        <v>998</v>
      </c>
      <c r="T1055" t="s">
        <v>999</v>
      </c>
      <c r="U1055" t="s">
        <v>2482</v>
      </c>
      <c r="V1055">
        <v>1</v>
      </c>
      <c r="W1055" t="e">
        <f>VLOOKUP(U1055,T1.Unique.Delivery!$AQ$2:$AW$2720,COLUMNS(T1.Unique.Delivery!$AQ$2701:$AW$2701),0)</f>
        <v>#N/A</v>
      </c>
    </row>
    <row r="1056" spans="1:23" x14ac:dyDescent="0.3">
      <c r="A1056" t="s">
        <v>2261</v>
      </c>
      <c r="B1056" t="s">
        <v>2262</v>
      </c>
      <c r="C1056" t="s">
        <v>2263</v>
      </c>
      <c r="D1056" t="s">
        <v>2264</v>
      </c>
      <c r="E1056" t="s">
        <v>2479</v>
      </c>
      <c r="F1056" t="s">
        <v>2480</v>
      </c>
      <c r="G1056" t="s">
        <v>2264</v>
      </c>
      <c r="H1056" t="s">
        <v>1006</v>
      </c>
      <c r="I1056" t="s">
        <v>54</v>
      </c>
      <c r="J1056" t="s">
        <v>129</v>
      </c>
      <c r="K1056" t="s">
        <v>1012</v>
      </c>
      <c r="L1056">
        <v>100935931</v>
      </c>
      <c r="M1056" t="s">
        <v>2267</v>
      </c>
      <c r="N1056" t="s">
        <v>47</v>
      </c>
      <c r="O1056" t="s">
        <v>47</v>
      </c>
      <c r="P1056" t="s">
        <v>2268</v>
      </c>
      <c r="Q1056" t="s">
        <v>997</v>
      </c>
      <c r="R1056">
        <v>1026.77</v>
      </c>
      <c r="S1056" t="s">
        <v>998</v>
      </c>
      <c r="T1056" t="s">
        <v>999</v>
      </c>
      <c r="U1056" t="s">
        <v>2483</v>
      </c>
      <c r="V1056">
        <v>1</v>
      </c>
      <c r="W1056" t="e">
        <f>VLOOKUP(U1056,T1.Unique.Delivery!$AQ$2:$AW$2720,COLUMNS(T1.Unique.Delivery!$AQ$2701:$AW$2701),0)</f>
        <v>#N/A</v>
      </c>
    </row>
    <row r="1057" spans="1:23" x14ac:dyDescent="0.3">
      <c r="A1057" t="s">
        <v>2261</v>
      </c>
      <c r="B1057" t="s">
        <v>2262</v>
      </c>
      <c r="C1057" t="s">
        <v>2263</v>
      </c>
      <c r="D1057" t="s">
        <v>2264</v>
      </c>
      <c r="E1057" t="s">
        <v>2479</v>
      </c>
      <c r="F1057" t="s">
        <v>2480</v>
      </c>
      <c r="G1057" t="s">
        <v>2264</v>
      </c>
      <c r="H1057" t="s">
        <v>1006</v>
      </c>
      <c r="I1057" t="s">
        <v>54</v>
      </c>
      <c r="J1057" t="s">
        <v>80</v>
      </c>
      <c r="K1057" t="s">
        <v>1014</v>
      </c>
      <c r="L1057">
        <v>100935931</v>
      </c>
      <c r="M1057" t="s">
        <v>2267</v>
      </c>
      <c r="N1057" t="s">
        <v>47</v>
      </c>
      <c r="O1057" t="s">
        <v>47</v>
      </c>
      <c r="P1057" t="s">
        <v>2268</v>
      </c>
      <c r="Q1057" t="s">
        <v>997</v>
      </c>
      <c r="R1057">
        <v>1185.1400000000001</v>
      </c>
      <c r="S1057" t="s">
        <v>998</v>
      </c>
      <c r="T1057" t="s">
        <v>999</v>
      </c>
      <c r="U1057" t="s">
        <v>2484</v>
      </c>
      <c r="V1057">
        <v>1</v>
      </c>
      <c r="W1057" t="e">
        <f>VLOOKUP(U1057,T1.Unique.Delivery!$AQ$2:$AW$2720,COLUMNS(T1.Unique.Delivery!$AQ$2701:$AW$2701),0)</f>
        <v>#N/A</v>
      </c>
    </row>
    <row r="1058" spans="1:23" x14ac:dyDescent="0.3">
      <c r="A1058" t="s">
        <v>2261</v>
      </c>
      <c r="B1058" t="s">
        <v>2262</v>
      </c>
      <c r="C1058" t="s">
        <v>2263</v>
      </c>
      <c r="D1058" t="s">
        <v>2264</v>
      </c>
      <c r="E1058" t="s">
        <v>2479</v>
      </c>
      <c r="F1058" t="s">
        <v>2480</v>
      </c>
      <c r="G1058" t="s">
        <v>2264</v>
      </c>
      <c r="H1058" t="s">
        <v>1006</v>
      </c>
      <c r="I1058" t="s">
        <v>54</v>
      </c>
      <c r="J1058" t="s">
        <v>2273</v>
      </c>
      <c r="K1058" t="s">
        <v>2274</v>
      </c>
      <c r="L1058">
        <v>100935931</v>
      </c>
      <c r="M1058" t="s">
        <v>2267</v>
      </c>
      <c r="N1058" t="s">
        <v>1295</v>
      </c>
      <c r="O1058" t="s">
        <v>1296</v>
      </c>
      <c r="P1058" t="s">
        <v>2268</v>
      </c>
      <c r="Q1058" t="s">
        <v>997</v>
      </c>
      <c r="R1058">
        <v>1073.47</v>
      </c>
      <c r="S1058" t="s">
        <v>998</v>
      </c>
      <c r="T1058" t="s">
        <v>999</v>
      </c>
      <c r="U1058" t="s">
        <v>2485</v>
      </c>
      <c r="V1058">
        <v>1</v>
      </c>
      <c r="W1058" t="e">
        <f>VLOOKUP(U1058,T1.Unique.Delivery!$AQ$2:$AW$2720,COLUMNS(T1.Unique.Delivery!$AQ$2701:$AW$2701),0)</f>
        <v>#N/A</v>
      </c>
    </row>
    <row r="1059" spans="1:23" x14ac:dyDescent="0.3">
      <c r="A1059" t="s">
        <v>2261</v>
      </c>
      <c r="B1059" t="s">
        <v>2262</v>
      </c>
      <c r="C1059" t="s">
        <v>2263</v>
      </c>
      <c r="D1059" t="s">
        <v>2264</v>
      </c>
      <c r="E1059" t="s">
        <v>2479</v>
      </c>
      <c r="F1059" t="s">
        <v>2480</v>
      </c>
      <c r="G1059" t="s">
        <v>2264</v>
      </c>
      <c r="H1059" t="s">
        <v>1006</v>
      </c>
      <c r="I1059" t="s">
        <v>54</v>
      </c>
      <c r="J1059" t="s">
        <v>2276</v>
      </c>
      <c r="K1059" t="s">
        <v>2277</v>
      </c>
      <c r="L1059">
        <v>100935931</v>
      </c>
      <c r="M1059" t="s">
        <v>2267</v>
      </c>
      <c r="N1059" t="s">
        <v>47</v>
      </c>
      <c r="O1059" t="s">
        <v>47</v>
      </c>
      <c r="P1059" t="s">
        <v>2268</v>
      </c>
      <c r="Q1059" t="s">
        <v>997</v>
      </c>
      <c r="R1059">
        <v>1231.8399999999999</v>
      </c>
      <c r="S1059" t="s">
        <v>998</v>
      </c>
      <c r="T1059" t="s">
        <v>999</v>
      </c>
      <c r="U1059" t="s">
        <v>2486</v>
      </c>
      <c r="V1059">
        <v>1</v>
      </c>
      <c r="W1059" t="e">
        <f>VLOOKUP(U1059,T1.Unique.Delivery!$AQ$2:$AW$2720,COLUMNS(T1.Unique.Delivery!$AQ$2701:$AW$2701),0)</f>
        <v>#N/A</v>
      </c>
    </row>
    <row r="1060" spans="1:23" x14ac:dyDescent="0.3">
      <c r="A1060" t="s">
        <v>2261</v>
      </c>
      <c r="B1060" t="s">
        <v>2262</v>
      </c>
      <c r="C1060" t="s">
        <v>2263</v>
      </c>
      <c r="D1060" t="s">
        <v>2264</v>
      </c>
      <c r="E1060" t="s">
        <v>2479</v>
      </c>
      <c r="F1060" t="s">
        <v>2480</v>
      </c>
      <c r="G1060" t="s">
        <v>2264</v>
      </c>
      <c r="H1060" t="s">
        <v>1006</v>
      </c>
      <c r="I1060" t="s">
        <v>54</v>
      </c>
      <c r="J1060" t="s">
        <v>2279</v>
      </c>
      <c r="K1060" t="s">
        <v>2280</v>
      </c>
      <c r="L1060">
        <v>100935931</v>
      </c>
      <c r="M1060" t="s">
        <v>2267</v>
      </c>
      <c r="N1060" t="s">
        <v>1295</v>
      </c>
      <c r="O1060" t="s">
        <v>1296</v>
      </c>
      <c r="P1060" t="s">
        <v>2268</v>
      </c>
      <c r="Q1060" t="s">
        <v>997</v>
      </c>
      <c r="R1060">
        <v>1537.83</v>
      </c>
      <c r="S1060" t="s">
        <v>998</v>
      </c>
      <c r="T1060" t="s">
        <v>999</v>
      </c>
      <c r="U1060" t="s">
        <v>2487</v>
      </c>
      <c r="V1060">
        <v>1</v>
      </c>
      <c r="W1060" t="e">
        <f>VLOOKUP(U1060,T1.Unique.Delivery!$AQ$2:$AW$2720,COLUMNS(T1.Unique.Delivery!$AQ$2701:$AW$2701),0)</f>
        <v>#N/A</v>
      </c>
    </row>
    <row r="1061" spans="1:23" x14ac:dyDescent="0.3">
      <c r="A1061" t="s">
        <v>2261</v>
      </c>
      <c r="B1061" t="s">
        <v>2262</v>
      </c>
      <c r="C1061" t="s">
        <v>2263</v>
      </c>
      <c r="D1061" t="s">
        <v>2264</v>
      </c>
      <c r="E1061" t="s">
        <v>2479</v>
      </c>
      <c r="F1061" t="s">
        <v>2480</v>
      </c>
      <c r="G1061" t="s">
        <v>2264</v>
      </c>
      <c r="H1061" t="s">
        <v>1006</v>
      </c>
      <c r="I1061" t="s">
        <v>54</v>
      </c>
      <c r="J1061" t="s">
        <v>2282</v>
      </c>
      <c r="K1061" t="s">
        <v>1205</v>
      </c>
      <c r="L1061">
        <v>100935931</v>
      </c>
      <c r="M1061" t="s">
        <v>2267</v>
      </c>
      <c r="N1061" t="s">
        <v>47</v>
      </c>
      <c r="O1061" t="s">
        <v>47</v>
      </c>
      <c r="P1061" t="s">
        <v>2268</v>
      </c>
      <c r="Q1061" t="s">
        <v>997</v>
      </c>
      <c r="R1061">
        <v>1942.68</v>
      </c>
      <c r="S1061" t="s">
        <v>998</v>
      </c>
      <c r="T1061" t="s">
        <v>999</v>
      </c>
      <c r="U1061" t="s">
        <v>2488</v>
      </c>
      <c r="V1061">
        <v>1</v>
      </c>
      <c r="W1061" t="e">
        <f>VLOOKUP(U1061,T1.Unique.Delivery!$AQ$2:$AW$2720,COLUMNS(T1.Unique.Delivery!$AQ$2701:$AW$2701),0)</f>
        <v>#N/A</v>
      </c>
    </row>
    <row r="1062" spans="1:23" x14ac:dyDescent="0.3">
      <c r="A1062" t="s">
        <v>2261</v>
      </c>
      <c r="B1062" t="s">
        <v>2262</v>
      </c>
      <c r="C1062" t="s">
        <v>2263</v>
      </c>
      <c r="D1062" t="s">
        <v>2264</v>
      </c>
      <c r="E1062" t="s">
        <v>2489</v>
      </c>
      <c r="F1062" t="s">
        <v>2490</v>
      </c>
      <c r="G1062" t="s">
        <v>2264</v>
      </c>
      <c r="H1062" t="s">
        <v>1006</v>
      </c>
      <c r="I1062" t="s">
        <v>54</v>
      </c>
      <c r="J1062" t="s">
        <v>66</v>
      </c>
      <c r="K1062" t="s">
        <v>1007</v>
      </c>
      <c r="L1062">
        <v>100935931</v>
      </c>
      <c r="M1062" t="s">
        <v>2267</v>
      </c>
      <c r="N1062" t="s">
        <v>47</v>
      </c>
      <c r="O1062" t="s">
        <v>47</v>
      </c>
      <c r="P1062" t="s">
        <v>2268</v>
      </c>
      <c r="Q1062" t="s">
        <v>997</v>
      </c>
      <c r="R1062">
        <v>1049</v>
      </c>
      <c r="S1062" t="s">
        <v>998</v>
      </c>
      <c r="T1062" t="s">
        <v>999</v>
      </c>
      <c r="U1062" t="s">
        <v>2491</v>
      </c>
      <c r="V1062">
        <v>1</v>
      </c>
      <c r="W1062" t="e">
        <f>VLOOKUP(U1062,T1.Unique.Delivery!$AQ$2:$AW$2720,COLUMNS(T1.Unique.Delivery!$AQ$2701:$AW$2701),0)</f>
        <v>#N/A</v>
      </c>
    </row>
    <row r="1063" spans="1:23" x14ac:dyDescent="0.3">
      <c r="A1063" t="s">
        <v>2261</v>
      </c>
      <c r="B1063" t="s">
        <v>2262</v>
      </c>
      <c r="C1063" t="s">
        <v>2263</v>
      </c>
      <c r="D1063" t="s">
        <v>2264</v>
      </c>
      <c r="E1063" t="s">
        <v>2489</v>
      </c>
      <c r="F1063" t="s">
        <v>2490</v>
      </c>
      <c r="G1063" t="s">
        <v>2264</v>
      </c>
      <c r="H1063" t="s">
        <v>1006</v>
      </c>
      <c r="I1063" t="s">
        <v>54</v>
      </c>
      <c r="J1063" t="s">
        <v>56</v>
      </c>
      <c r="K1063" t="s">
        <v>993</v>
      </c>
      <c r="L1063">
        <v>100935931</v>
      </c>
      <c r="M1063" t="s">
        <v>2267</v>
      </c>
      <c r="N1063" t="s">
        <v>1295</v>
      </c>
      <c r="O1063" t="s">
        <v>1296</v>
      </c>
      <c r="P1063" t="s">
        <v>2268</v>
      </c>
      <c r="Q1063" t="s">
        <v>997</v>
      </c>
      <c r="R1063">
        <v>1595.57</v>
      </c>
      <c r="S1063" t="s">
        <v>998</v>
      </c>
      <c r="T1063" t="s">
        <v>999</v>
      </c>
      <c r="U1063" t="s">
        <v>2492</v>
      </c>
      <c r="V1063">
        <v>1</v>
      </c>
      <c r="W1063" t="e">
        <f>VLOOKUP(U1063,T1.Unique.Delivery!$AQ$2:$AW$2720,COLUMNS(T1.Unique.Delivery!$AQ$2701:$AW$2701),0)</f>
        <v>#N/A</v>
      </c>
    </row>
    <row r="1064" spans="1:23" x14ac:dyDescent="0.3">
      <c r="A1064" t="s">
        <v>2261</v>
      </c>
      <c r="B1064" t="s">
        <v>2262</v>
      </c>
      <c r="C1064" t="s">
        <v>2263</v>
      </c>
      <c r="D1064" t="s">
        <v>2264</v>
      </c>
      <c r="E1064" t="s">
        <v>2489</v>
      </c>
      <c r="F1064" t="s">
        <v>2490</v>
      </c>
      <c r="G1064" t="s">
        <v>2264</v>
      </c>
      <c r="H1064" t="s">
        <v>1006</v>
      </c>
      <c r="I1064" t="s">
        <v>54</v>
      </c>
      <c r="J1064" t="s">
        <v>129</v>
      </c>
      <c r="K1064" t="s">
        <v>1012</v>
      </c>
      <c r="L1064">
        <v>100935931</v>
      </c>
      <c r="M1064" t="s">
        <v>2267</v>
      </c>
      <c r="N1064" t="s">
        <v>1295</v>
      </c>
      <c r="O1064" t="s">
        <v>1296</v>
      </c>
      <c r="P1064" t="s">
        <v>2268</v>
      </c>
      <c r="Q1064" t="s">
        <v>997</v>
      </c>
      <c r="R1064">
        <v>658.95</v>
      </c>
      <c r="S1064" t="s">
        <v>998</v>
      </c>
      <c r="T1064" t="s">
        <v>999</v>
      </c>
      <c r="U1064" t="s">
        <v>2493</v>
      </c>
      <c r="V1064">
        <v>1</v>
      </c>
      <c r="W1064" t="e">
        <f>VLOOKUP(U1064,T1.Unique.Delivery!$AQ$2:$AW$2720,COLUMNS(T1.Unique.Delivery!$AQ$2701:$AW$2701),0)</f>
        <v>#N/A</v>
      </c>
    </row>
    <row r="1065" spans="1:23" x14ac:dyDescent="0.3">
      <c r="A1065" t="s">
        <v>2261</v>
      </c>
      <c r="B1065" t="s">
        <v>2262</v>
      </c>
      <c r="C1065" t="s">
        <v>2263</v>
      </c>
      <c r="D1065" t="s">
        <v>2264</v>
      </c>
      <c r="E1065" t="s">
        <v>2489</v>
      </c>
      <c r="F1065" t="s">
        <v>2490</v>
      </c>
      <c r="G1065" t="s">
        <v>2264</v>
      </c>
      <c r="H1065" t="s">
        <v>1006</v>
      </c>
      <c r="I1065" t="s">
        <v>54</v>
      </c>
      <c r="J1065" t="s">
        <v>80</v>
      </c>
      <c r="K1065" t="s">
        <v>1014</v>
      </c>
      <c r="L1065">
        <v>100935931</v>
      </c>
      <c r="M1065" t="s">
        <v>2267</v>
      </c>
      <c r="N1065" t="s">
        <v>1295</v>
      </c>
      <c r="O1065" t="s">
        <v>1296</v>
      </c>
      <c r="P1065" t="s">
        <v>2268</v>
      </c>
      <c r="Q1065" t="s">
        <v>997</v>
      </c>
      <c r="R1065">
        <v>825.61</v>
      </c>
      <c r="S1065" t="s">
        <v>998</v>
      </c>
      <c r="T1065" t="s">
        <v>999</v>
      </c>
      <c r="U1065" t="s">
        <v>2494</v>
      </c>
      <c r="V1065">
        <v>1</v>
      </c>
      <c r="W1065" t="e">
        <f>VLOOKUP(U1065,T1.Unique.Delivery!$AQ$2:$AW$2720,COLUMNS(T1.Unique.Delivery!$AQ$2701:$AW$2701),0)</f>
        <v>#N/A</v>
      </c>
    </row>
    <row r="1066" spans="1:23" x14ac:dyDescent="0.3">
      <c r="A1066" t="s">
        <v>2261</v>
      </c>
      <c r="B1066" t="s">
        <v>2262</v>
      </c>
      <c r="C1066" t="s">
        <v>2263</v>
      </c>
      <c r="D1066" t="s">
        <v>2264</v>
      </c>
      <c r="E1066" t="s">
        <v>2489</v>
      </c>
      <c r="F1066" t="s">
        <v>2490</v>
      </c>
      <c r="G1066" t="s">
        <v>2264</v>
      </c>
      <c r="H1066" t="s">
        <v>1006</v>
      </c>
      <c r="I1066" t="s">
        <v>54</v>
      </c>
      <c r="J1066" t="s">
        <v>2273</v>
      </c>
      <c r="K1066" t="s">
        <v>2274</v>
      </c>
      <c r="L1066">
        <v>100935931</v>
      </c>
      <c r="M1066" t="s">
        <v>2267</v>
      </c>
      <c r="N1066" t="s">
        <v>1295</v>
      </c>
      <c r="O1066" t="s">
        <v>1296</v>
      </c>
      <c r="P1066" t="s">
        <v>2268</v>
      </c>
      <c r="Q1066" t="s">
        <v>997</v>
      </c>
      <c r="R1066">
        <v>705.64</v>
      </c>
      <c r="S1066" t="s">
        <v>998</v>
      </c>
      <c r="T1066" t="s">
        <v>999</v>
      </c>
      <c r="U1066" t="s">
        <v>2495</v>
      </c>
      <c r="V1066">
        <v>1</v>
      </c>
      <c r="W1066" t="e">
        <f>VLOOKUP(U1066,T1.Unique.Delivery!$AQ$2:$AW$2720,COLUMNS(T1.Unique.Delivery!$AQ$2701:$AW$2701),0)</f>
        <v>#N/A</v>
      </c>
    </row>
    <row r="1067" spans="1:23" x14ac:dyDescent="0.3">
      <c r="A1067" t="s">
        <v>2261</v>
      </c>
      <c r="B1067" t="s">
        <v>2262</v>
      </c>
      <c r="C1067" t="s">
        <v>2263</v>
      </c>
      <c r="D1067" t="s">
        <v>2264</v>
      </c>
      <c r="E1067" t="s">
        <v>2489</v>
      </c>
      <c r="F1067" t="s">
        <v>2490</v>
      </c>
      <c r="G1067" t="s">
        <v>2264</v>
      </c>
      <c r="H1067" t="s">
        <v>1006</v>
      </c>
      <c r="I1067" t="s">
        <v>54</v>
      </c>
      <c r="J1067" t="s">
        <v>2276</v>
      </c>
      <c r="K1067" t="s">
        <v>2277</v>
      </c>
      <c r="L1067">
        <v>100935931</v>
      </c>
      <c r="M1067" t="s">
        <v>2267</v>
      </c>
      <c r="N1067" t="s">
        <v>1295</v>
      </c>
      <c r="O1067" t="s">
        <v>1296</v>
      </c>
      <c r="P1067" t="s">
        <v>2268</v>
      </c>
      <c r="Q1067" t="s">
        <v>997</v>
      </c>
      <c r="R1067">
        <v>872.31</v>
      </c>
      <c r="S1067" t="s">
        <v>998</v>
      </c>
      <c r="T1067" t="s">
        <v>999</v>
      </c>
      <c r="U1067" t="s">
        <v>2496</v>
      </c>
      <c r="V1067">
        <v>1</v>
      </c>
      <c r="W1067" t="e">
        <f>VLOOKUP(U1067,T1.Unique.Delivery!$AQ$2:$AW$2720,COLUMNS(T1.Unique.Delivery!$AQ$2701:$AW$2701),0)</f>
        <v>#N/A</v>
      </c>
    </row>
    <row r="1068" spans="1:23" x14ac:dyDescent="0.3">
      <c r="A1068" t="s">
        <v>2261</v>
      </c>
      <c r="B1068" t="s">
        <v>2262</v>
      </c>
      <c r="C1068" t="s">
        <v>2263</v>
      </c>
      <c r="D1068" t="s">
        <v>2264</v>
      </c>
      <c r="E1068" t="s">
        <v>2489</v>
      </c>
      <c r="F1068" t="s">
        <v>2490</v>
      </c>
      <c r="G1068" t="s">
        <v>2264</v>
      </c>
      <c r="H1068" t="s">
        <v>1006</v>
      </c>
      <c r="I1068" t="s">
        <v>54</v>
      </c>
      <c r="J1068" t="s">
        <v>2279</v>
      </c>
      <c r="K1068" t="s">
        <v>2280</v>
      </c>
      <c r="L1068">
        <v>100935931</v>
      </c>
      <c r="M1068" t="s">
        <v>2267</v>
      </c>
      <c r="N1068" t="s">
        <v>1295</v>
      </c>
      <c r="O1068" t="s">
        <v>1296</v>
      </c>
      <c r="P1068" t="s">
        <v>2268</v>
      </c>
      <c r="Q1068" t="s">
        <v>997</v>
      </c>
      <c r="R1068">
        <v>1095.69</v>
      </c>
      <c r="S1068" t="s">
        <v>998</v>
      </c>
      <c r="T1068" t="s">
        <v>999</v>
      </c>
      <c r="U1068" t="s">
        <v>2497</v>
      </c>
      <c r="V1068">
        <v>1</v>
      </c>
      <c r="W1068" t="e">
        <f>VLOOKUP(U1068,T1.Unique.Delivery!$AQ$2:$AW$2720,COLUMNS(T1.Unique.Delivery!$AQ$2701:$AW$2701),0)</f>
        <v>#N/A</v>
      </c>
    </row>
    <row r="1069" spans="1:23" x14ac:dyDescent="0.3">
      <c r="A1069" t="s">
        <v>2261</v>
      </c>
      <c r="B1069" t="s">
        <v>2262</v>
      </c>
      <c r="C1069" t="s">
        <v>2263</v>
      </c>
      <c r="D1069" t="s">
        <v>2264</v>
      </c>
      <c r="E1069" t="s">
        <v>2489</v>
      </c>
      <c r="F1069" t="s">
        <v>2490</v>
      </c>
      <c r="G1069" t="s">
        <v>2264</v>
      </c>
      <c r="H1069" t="s">
        <v>1006</v>
      </c>
      <c r="I1069" t="s">
        <v>54</v>
      </c>
      <c r="J1069" t="s">
        <v>2282</v>
      </c>
      <c r="K1069" t="s">
        <v>1205</v>
      </c>
      <c r="L1069">
        <v>100935931</v>
      </c>
      <c r="M1069" t="s">
        <v>2267</v>
      </c>
      <c r="N1069" t="s">
        <v>1295</v>
      </c>
      <c r="O1069" t="s">
        <v>1296</v>
      </c>
      <c r="P1069" t="s">
        <v>2268</v>
      </c>
      <c r="Q1069" t="s">
        <v>997</v>
      </c>
      <c r="R1069">
        <v>1642.27</v>
      </c>
      <c r="S1069" t="s">
        <v>998</v>
      </c>
      <c r="T1069" t="s">
        <v>999</v>
      </c>
      <c r="U1069" t="s">
        <v>2498</v>
      </c>
      <c r="V1069">
        <v>1</v>
      </c>
      <c r="W1069" t="e">
        <f>VLOOKUP(U1069,T1.Unique.Delivery!$AQ$2:$AW$2720,COLUMNS(T1.Unique.Delivery!$AQ$2701:$AW$2701),0)</f>
        <v>#N/A</v>
      </c>
    </row>
    <row r="1070" spans="1:23" x14ac:dyDescent="0.3">
      <c r="A1070" t="s">
        <v>2261</v>
      </c>
      <c r="B1070" t="s">
        <v>2262</v>
      </c>
      <c r="C1070" t="s">
        <v>2263</v>
      </c>
      <c r="D1070" t="s">
        <v>2264</v>
      </c>
      <c r="E1070" t="s">
        <v>2499</v>
      </c>
      <c r="F1070" t="s">
        <v>2500</v>
      </c>
      <c r="G1070" t="s">
        <v>2264</v>
      </c>
      <c r="H1070" t="s">
        <v>1006</v>
      </c>
      <c r="I1070" t="s">
        <v>54</v>
      </c>
      <c r="J1070" t="s">
        <v>66</v>
      </c>
      <c r="K1070" t="s">
        <v>1007</v>
      </c>
      <c r="L1070">
        <v>100935931</v>
      </c>
      <c r="M1070" t="s">
        <v>2267</v>
      </c>
      <c r="N1070" t="s">
        <v>47</v>
      </c>
      <c r="O1070" t="s">
        <v>47</v>
      </c>
      <c r="P1070" t="s">
        <v>2268</v>
      </c>
      <c r="Q1070" t="s">
        <v>997</v>
      </c>
      <c r="R1070">
        <v>1049</v>
      </c>
      <c r="S1070" t="s">
        <v>998</v>
      </c>
      <c r="T1070" t="s">
        <v>999</v>
      </c>
      <c r="U1070" t="s">
        <v>2501</v>
      </c>
      <c r="V1070">
        <v>1</v>
      </c>
      <c r="W1070" t="e">
        <f>VLOOKUP(U1070,T1.Unique.Delivery!$AQ$2:$AW$2720,COLUMNS(T1.Unique.Delivery!$AQ$2701:$AW$2701),0)</f>
        <v>#N/A</v>
      </c>
    </row>
    <row r="1071" spans="1:23" x14ac:dyDescent="0.3">
      <c r="A1071" t="s">
        <v>2261</v>
      </c>
      <c r="B1071" t="s">
        <v>2262</v>
      </c>
      <c r="C1071" t="s">
        <v>2263</v>
      </c>
      <c r="D1071" t="s">
        <v>2264</v>
      </c>
      <c r="E1071" t="s">
        <v>2499</v>
      </c>
      <c r="F1071" t="s">
        <v>2500</v>
      </c>
      <c r="G1071" t="s">
        <v>2264</v>
      </c>
      <c r="H1071" t="s">
        <v>1006</v>
      </c>
      <c r="I1071" t="s">
        <v>54</v>
      </c>
      <c r="J1071" t="s">
        <v>56</v>
      </c>
      <c r="K1071" t="s">
        <v>993</v>
      </c>
      <c r="L1071">
        <v>100935931</v>
      </c>
      <c r="M1071" t="s">
        <v>2267</v>
      </c>
      <c r="N1071" t="s">
        <v>1295</v>
      </c>
      <c r="O1071" t="s">
        <v>1296</v>
      </c>
      <c r="P1071" t="s">
        <v>2268</v>
      </c>
      <c r="Q1071" t="s">
        <v>997</v>
      </c>
      <c r="R1071">
        <v>1595.57</v>
      </c>
      <c r="S1071" t="s">
        <v>998</v>
      </c>
      <c r="T1071" t="s">
        <v>999</v>
      </c>
      <c r="U1071" t="s">
        <v>2502</v>
      </c>
      <c r="V1071">
        <v>1</v>
      </c>
      <c r="W1071" t="e">
        <f>VLOOKUP(U1071,T1.Unique.Delivery!$AQ$2:$AW$2720,COLUMNS(T1.Unique.Delivery!$AQ$2701:$AW$2701),0)</f>
        <v>#N/A</v>
      </c>
    </row>
    <row r="1072" spans="1:23" x14ac:dyDescent="0.3">
      <c r="A1072" t="s">
        <v>2261</v>
      </c>
      <c r="B1072" t="s">
        <v>2262</v>
      </c>
      <c r="C1072" t="s">
        <v>2263</v>
      </c>
      <c r="D1072" t="s">
        <v>2264</v>
      </c>
      <c r="E1072" t="s">
        <v>2499</v>
      </c>
      <c r="F1072" t="s">
        <v>2500</v>
      </c>
      <c r="G1072" t="s">
        <v>2264</v>
      </c>
      <c r="H1072" t="s">
        <v>1006</v>
      </c>
      <c r="I1072" t="s">
        <v>54</v>
      </c>
      <c r="J1072" t="s">
        <v>129</v>
      </c>
      <c r="K1072" t="s">
        <v>1012</v>
      </c>
      <c r="L1072">
        <v>100935931</v>
      </c>
      <c r="M1072" t="s">
        <v>2267</v>
      </c>
      <c r="N1072" t="s">
        <v>1295</v>
      </c>
      <c r="O1072" t="s">
        <v>1296</v>
      </c>
      <c r="P1072" t="s">
        <v>2268</v>
      </c>
      <c r="Q1072" t="s">
        <v>997</v>
      </c>
      <c r="R1072">
        <v>658.95</v>
      </c>
      <c r="S1072" t="s">
        <v>998</v>
      </c>
      <c r="T1072" t="s">
        <v>999</v>
      </c>
      <c r="U1072" t="s">
        <v>2503</v>
      </c>
      <c r="V1072">
        <v>1</v>
      </c>
      <c r="W1072" t="e">
        <f>VLOOKUP(U1072,T1.Unique.Delivery!$AQ$2:$AW$2720,COLUMNS(T1.Unique.Delivery!$AQ$2701:$AW$2701),0)</f>
        <v>#N/A</v>
      </c>
    </row>
    <row r="1073" spans="1:23" x14ac:dyDescent="0.3">
      <c r="A1073" t="s">
        <v>2261</v>
      </c>
      <c r="B1073" t="s">
        <v>2262</v>
      </c>
      <c r="C1073" t="s">
        <v>2263</v>
      </c>
      <c r="D1073" t="s">
        <v>2264</v>
      </c>
      <c r="E1073" t="s">
        <v>2499</v>
      </c>
      <c r="F1073" t="s">
        <v>2500</v>
      </c>
      <c r="G1073" t="s">
        <v>2264</v>
      </c>
      <c r="H1073" t="s">
        <v>1006</v>
      </c>
      <c r="I1073" t="s">
        <v>54</v>
      </c>
      <c r="J1073" t="s">
        <v>80</v>
      </c>
      <c r="K1073" t="s">
        <v>1014</v>
      </c>
      <c r="L1073">
        <v>100935931</v>
      </c>
      <c r="M1073" t="s">
        <v>2267</v>
      </c>
      <c r="N1073" t="s">
        <v>47</v>
      </c>
      <c r="O1073" t="s">
        <v>47</v>
      </c>
      <c r="P1073" t="s">
        <v>2268</v>
      </c>
      <c r="Q1073" t="s">
        <v>997</v>
      </c>
      <c r="R1073">
        <v>825.61</v>
      </c>
      <c r="S1073" t="s">
        <v>998</v>
      </c>
      <c r="T1073" t="s">
        <v>999</v>
      </c>
      <c r="U1073" t="s">
        <v>2504</v>
      </c>
      <c r="V1073">
        <v>1</v>
      </c>
      <c r="W1073" t="e">
        <f>VLOOKUP(U1073,T1.Unique.Delivery!$AQ$2:$AW$2720,COLUMNS(T1.Unique.Delivery!$AQ$2701:$AW$2701),0)</f>
        <v>#N/A</v>
      </c>
    </row>
    <row r="1074" spans="1:23" x14ac:dyDescent="0.3">
      <c r="A1074" t="s">
        <v>2261</v>
      </c>
      <c r="B1074" t="s">
        <v>2262</v>
      </c>
      <c r="C1074" t="s">
        <v>2263</v>
      </c>
      <c r="D1074" t="s">
        <v>2264</v>
      </c>
      <c r="E1074" t="s">
        <v>2499</v>
      </c>
      <c r="F1074" t="s">
        <v>2500</v>
      </c>
      <c r="G1074" t="s">
        <v>2264</v>
      </c>
      <c r="H1074" t="s">
        <v>1006</v>
      </c>
      <c r="I1074" t="s">
        <v>54</v>
      </c>
      <c r="J1074" t="s">
        <v>2273</v>
      </c>
      <c r="K1074" t="s">
        <v>2274</v>
      </c>
      <c r="L1074">
        <v>100935931</v>
      </c>
      <c r="M1074" t="s">
        <v>2267</v>
      </c>
      <c r="N1074" t="s">
        <v>47</v>
      </c>
      <c r="O1074" t="s">
        <v>47</v>
      </c>
      <c r="P1074" t="s">
        <v>2268</v>
      </c>
      <c r="Q1074" t="s">
        <v>997</v>
      </c>
      <c r="R1074">
        <v>705.64</v>
      </c>
      <c r="S1074" t="s">
        <v>998</v>
      </c>
      <c r="T1074" t="s">
        <v>999</v>
      </c>
      <c r="U1074" t="s">
        <v>2505</v>
      </c>
      <c r="V1074">
        <v>1</v>
      </c>
      <c r="W1074" t="e">
        <f>VLOOKUP(U1074,T1.Unique.Delivery!$AQ$2:$AW$2720,COLUMNS(T1.Unique.Delivery!$AQ$2701:$AW$2701),0)</f>
        <v>#N/A</v>
      </c>
    </row>
    <row r="1075" spans="1:23" x14ac:dyDescent="0.3">
      <c r="A1075" t="s">
        <v>2261</v>
      </c>
      <c r="B1075" t="s">
        <v>2262</v>
      </c>
      <c r="C1075" t="s">
        <v>2263</v>
      </c>
      <c r="D1075" t="s">
        <v>2264</v>
      </c>
      <c r="E1075" t="s">
        <v>2499</v>
      </c>
      <c r="F1075" t="s">
        <v>2500</v>
      </c>
      <c r="G1075" t="s">
        <v>2264</v>
      </c>
      <c r="H1075" t="s">
        <v>1006</v>
      </c>
      <c r="I1075" t="s">
        <v>54</v>
      </c>
      <c r="J1075" t="s">
        <v>2276</v>
      </c>
      <c r="K1075" t="s">
        <v>2277</v>
      </c>
      <c r="L1075">
        <v>100935931</v>
      </c>
      <c r="M1075" t="s">
        <v>2267</v>
      </c>
      <c r="N1075" t="s">
        <v>1295</v>
      </c>
      <c r="O1075" t="s">
        <v>1296</v>
      </c>
      <c r="P1075" t="s">
        <v>2268</v>
      </c>
      <c r="Q1075" t="s">
        <v>997</v>
      </c>
      <c r="R1075">
        <v>872.31</v>
      </c>
      <c r="S1075" t="s">
        <v>998</v>
      </c>
      <c r="T1075" t="s">
        <v>999</v>
      </c>
      <c r="U1075" t="s">
        <v>2506</v>
      </c>
      <c r="V1075">
        <v>1</v>
      </c>
      <c r="W1075" t="e">
        <f>VLOOKUP(U1075,T1.Unique.Delivery!$AQ$2:$AW$2720,COLUMNS(T1.Unique.Delivery!$AQ$2701:$AW$2701),0)</f>
        <v>#N/A</v>
      </c>
    </row>
    <row r="1076" spans="1:23" x14ac:dyDescent="0.3">
      <c r="A1076" t="s">
        <v>2261</v>
      </c>
      <c r="B1076" t="s">
        <v>2262</v>
      </c>
      <c r="C1076" t="s">
        <v>2263</v>
      </c>
      <c r="D1076" t="s">
        <v>2264</v>
      </c>
      <c r="E1076" t="s">
        <v>2499</v>
      </c>
      <c r="F1076" t="s">
        <v>2500</v>
      </c>
      <c r="G1076" t="s">
        <v>2264</v>
      </c>
      <c r="H1076" t="s">
        <v>1006</v>
      </c>
      <c r="I1076" t="s">
        <v>54</v>
      </c>
      <c r="J1076" t="s">
        <v>2279</v>
      </c>
      <c r="K1076" t="s">
        <v>2280</v>
      </c>
      <c r="L1076">
        <v>100935931</v>
      </c>
      <c r="M1076" t="s">
        <v>2267</v>
      </c>
      <c r="N1076" t="s">
        <v>47</v>
      </c>
      <c r="O1076" t="s">
        <v>47</v>
      </c>
      <c r="P1076" t="s">
        <v>2268</v>
      </c>
      <c r="Q1076" t="s">
        <v>997</v>
      </c>
      <c r="R1076">
        <v>1095.69</v>
      </c>
      <c r="S1076" t="s">
        <v>998</v>
      </c>
      <c r="T1076" t="s">
        <v>999</v>
      </c>
      <c r="U1076" t="s">
        <v>2507</v>
      </c>
      <c r="V1076">
        <v>1</v>
      </c>
      <c r="W1076" t="e">
        <f>VLOOKUP(U1076,T1.Unique.Delivery!$AQ$2:$AW$2720,COLUMNS(T1.Unique.Delivery!$AQ$2701:$AW$2701),0)</f>
        <v>#N/A</v>
      </c>
    </row>
    <row r="1077" spans="1:23" x14ac:dyDescent="0.3">
      <c r="A1077" t="s">
        <v>2261</v>
      </c>
      <c r="B1077" t="s">
        <v>2262</v>
      </c>
      <c r="C1077" t="s">
        <v>2263</v>
      </c>
      <c r="D1077" t="s">
        <v>2264</v>
      </c>
      <c r="E1077" t="s">
        <v>2499</v>
      </c>
      <c r="F1077" t="s">
        <v>2500</v>
      </c>
      <c r="G1077" t="s">
        <v>2264</v>
      </c>
      <c r="H1077" t="s">
        <v>1006</v>
      </c>
      <c r="I1077" t="s">
        <v>54</v>
      </c>
      <c r="J1077" t="s">
        <v>2282</v>
      </c>
      <c r="K1077" t="s">
        <v>1205</v>
      </c>
      <c r="L1077">
        <v>100935931</v>
      </c>
      <c r="M1077" t="s">
        <v>2267</v>
      </c>
      <c r="N1077" t="s">
        <v>47</v>
      </c>
      <c r="O1077" t="s">
        <v>47</v>
      </c>
      <c r="P1077" t="s">
        <v>2268</v>
      </c>
      <c r="Q1077" t="s">
        <v>997</v>
      </c>
      <c r="R1077">
        <v>1642.27</v>
      </c>
      <c r="S1077" t="s">
        <v>998</v>
      </c>
      <c r="T1077" t="s">
        <v>999</v>
      </c>
      <c r="U1077" t="s">
        <v>2508</v>
      </c>
      <c r="V1077">
        <v>1</v>
      </c>
      <c r="W1077" t="e">
        <f>VLOOKUP(U1077,T1.Unique.Delivery!$AQ$2:$AW$2720,COLUMNS(T1.Unique.Delivery!$AQ$2701:$AW$2701),0)</f>
        <v>#N/A</v>
      </c>
    </row>
    <row r="1078" spans="1:23" x14ac:dyDescent="0.3">
      <c r="A1078" t="s">
        <v>2261</v>
      </c>
      <c r="B1078" t="s">
        <v>2262</v>
      </c>
      <c r="C1078" t="s">
        <v>2263</v>
      </c>
      <c r="D1078" t="s">
        <v>2264</v>
      </c>
      <c r="E1078" t="s">
        <v>2509</v>
      </c>
      <c r="F1078" t="s">
        <v>2510</v>
      </c>
      <c r="G1078" t="s">
        <v>2264</v>
      </c>
      <c r="H1078" t="s">
        <v>1006</v>
      </c>
      <c r="I1078" t="s">
        <v>54</v>
      </c>
      <c r="J1078" t="s">
        <v>66</v>
      </c>
      <c r="K1078" t="s">
        <v>1007</v>
      </c>
      <c r="L1078">
        <v>100935931</v>
      </c>
      <c r="M1078" t="s">
        <v>2267</v>
      </c>
      <c r="N1078" t="s">
        <v>1295</v>
      </c>
      <c r="O1078" t="s">
        <v>1296</v>
      </c>
      <c r="P1078" t="s">
        <v>2268</v>
      </c>
      <c r="Q1078" t="s">
        <v>997</v>
      </c>
      <c r="R1078">
        <v>1491.14</v>
      </c>
      <c r="S1078" t="s">
        <v>998</v>
      </c>
      <c r="T1078" t="s">
        <v>999</v>
      </c>
      <c r="U1078" t="s">
        <v>2511</v>
      </c>
      <c r="V1078">
        <v>1</v>
      </c>
      <c r="W1078" t="e">
        <f>VLOOKUP(U1078,T1.Unique.Delivery!$AQ$2:$AW$2720,COLUMNS(T1.Unique.Delivery!$AQ$2701:$AW$2701),0)</f>
        <v>#N/A</v>
      </c>
    </row>
    <row r="1079" spans="1:23" x14ac:dyDescent="0.3">
      <c r="A1079" t="s">
        <v>2261</v>
      </c>
      <c r="B1079" t="s">
        <v>2262</v>
      </c>
      <c r="C1079" t="s">
        <v>2263</v>
      </c>
      <c r="D1079" t="s">
        <v>2264</v>
      </c>
      <c r="E1079" t="s">
        <v>2509</v>
      </c>
      <c r="F1079" t="s">
        <v>2510</v>
      </c>
      <c r="G1079" t="s">
        <v>2264</v>
      </c>
      <c r="H1079" t="s">
        <v>1006</v>
      </c>
      <c r="I1079" t="s">
        <v>54</v>
      </c>
      <c r="J1079" t="s">
        <v>56</v>
      </c>
      <c r="K1079" t="s">
        <v>993</v>
      </c>
      <c r="L1079">
        <v>100223323</v>
      </c>
      <c r="M1079" t="s">
        <v>2337</v>
      </c>
      <c r="N1079" t="s">
        <v>995</v>
      </c>
      <c r="O1079" t="s">
        <v>996</v>
      </c>
      <c r="P1079" s="1">
        <v>41801</v>
      </c>
      <c r="Q1079" t="s">
        <v>997</v>
      </c>
      <c r="R1079">
        <v>1496</v>
      </c>
      <c r="S1079" t="s">
        <v>998</v>
      </c>
      <c r="T1079" t="s">
        <v>999</v>
      </c>
      <c r="U1079" t="s">
        <v>2512</v>
      </c>
      <c r="V1079">
        <v>1</v>
      </c>
      <c r="W1079" t="e">
        <f>VLOOKUP(U1079,T1.Unique.Delivery!$AQ$2:$AW$2720,COLUMNS(T1.Unique.Delivery!$AQ$2701:$AW$2701),0)</f>
        <v>#N/A</v>
      </c>
    </row>
    <row r="1080" spans="1:23" x14ac:dyDescent="0.3">
      <c r="A1080" t="s">
        <v>2261</v>
      </c>
      <c r="B1080" t="s">
        <v>2262</v>
      </c>
      <c r="C1080" t="s">
        <v>2263</v>
      </c>
      <c r="D1080" t="s">
        <v>2264</v>
      </c>
      <c r="E1080" t="s">
        <v>2509</v>
      </c>
      <c r="F1080" t="s">
        <v>2510</v>
      </c>
      <c r="G1080" t="s">
        <v>2264</v>
      </c>
      <c r="H1080" t="s">
        <v>1006</v>
      </c>
      <c r="I1080" t="s">
        <v>54</v>
      </c>
      <c r="J1080" t="s">
        <v>56</v>
      </c>
      <c r="K1080" t="s">
        <v>993</v>
      </c>
      <c r="L1080">
        <v>100935931</v>
      </c>
      <c r="M1080" t="s">
        <v>2267</v>
      </c>
      <c r="N1080" t="s">
        <v>47</v>
      </c>
      <c r="O1080" t="s">
        <v>47</v>
      </c>
      <c r="P1080" t="s">
        <v>2268</v>
      </c>
      <c r="Q1080" t="s">
        <v>997</v>
      </c>
      <c r="R1080">
        <v>1895.99</v>
      </c>
      <c r="S1080" t="s">
        <v>998</v>
      </c>
      <c r="T1080" t="s">
        <v>999</v>
      </c>
      <c r="U1080" t="s">
        <v>2513</v>
      </c>
      <c r="V1080">
        <v>1</v>
      </c>
      <c r="W1080" t="e">
        <f>VLOOKUP(U1080,T1.Unique.Delivery!$AQ$2:$AW$2720,COLUMNS(T1.Unique.Delivery!$AQ$2701:$AW$2701),0)</f>
        <v>#N/A</v>
      </c>
    </row>
    <row r="1081" spans="1:23" x14ac:dyDescent="0.3">
      <c r="A1081" t="s">
        <v>2261</v>
      </c>
      <c r="B1081" t="s">
        <v>2262</v>
      </c>
      <c r="C1081" t="s">
        <v>2263</v>
      </c>
      <c r="D1081" t="s">
        <v>2264</v>
      </c>
      <c r="E1081" t="s">
        <v>2509</v>
      </c>
      <c r="F1081" t="s">
        <v>2510</v>
      </c>
      <c r="G1081" t="s">
        <v>2264</v>
      </c>
      <c r="H1081" t="s">
        <v>1006</v>
      </c>
      <c r="I1081" t="s">
        <v>54</v>
      </c>
      <c r="J1081" t="s">
        <v>129</v>
      </c>
      <c r="K1081" t="s">
        <v>1012</v>
      </c>
      <c r="L1081">
        <v>100935931</v>
      </c>
      <c r="M1081" t="s">
        <v>2267</v>
      </c>
      <c r="N1081" t="s">
        <v>47</v>
      </c>
      <c r="O1081" t="s">
        <v>47</v>
      </c>
      <c r="P1081" t="s">
        <v>2268</v>
      </c>
      <c r="Q1081" t="s">
        <v>997</v>
      </c>
      <c r="R1081">
        <v>1026.77</v>
      </c>
      <c r="S1081" t="s">
        <v>998</v>
      </c>
      <c r="T1081" t="s">
        <v>999</v>
      </c>
      <c r="U1081" t="s">
        <v>2514</v>
      </c>
      <c r="V1081">
        <v>1</v>
      </c>
      <c r="W1081" t="e">
        <f>VLOOKUP(U1081,T1.Unique.Delivery!$AQ$2:$AW$2720,COLUMNS(T1.Unique.Delivery!$AQ$2701:$AW$2701),0)</f>
        <v>#N/A</v>
      </c>
    </row>
    <row r="1082" spans="1:23" x14ac:dyDescent="0.3">
      <c r="A1082" t="s">
        <v>2261</v>
      </c>
      <c r="B1082" t="s">
        <v>2262</v>
      </c>
      <c r="C1082" t="s">
        <v>2263</v>
      </c>
      <c r="D1082" t="s">
        <v>2264</v>
      </c>
      <c r="E1082" t="s">
        <v>2509</v>
      </c>
      <c r="F1082" t="s">
        <v>2510</v>
      </c>
      <c r="G1082" t="s">
        <v>2264</v>
      </c>
      <c r="H1082" t="s">
        <v>1006</v>
      </c>
      <c r="I1082" t="s">
        <v>54</v>
      </c>
      <c r="J1082" t="s">
        <v>80</v>
      </c>
      <c r="K1082" t="s">
        <v>1014</v>
      </c>
      <c r="L1082">
        <v>100935931</v>
      </c>
      <c r="M1082" t="s">
        <v>2267</v>
      </c>
      <c r="N1082" t="s">
        <v>1295</v>
      </c>
      <c r="O1082" t="s">
        <v>1296</v>
      </c>
      <c r="P1082" t="s">
        <v>2268</v>
      </c>
      <c r="Q1082" t="s">
        <v>997</v>
      </c>
      <c r="R1082">
        <v>1185.1400000000001</v>
      </c>
      <c r="S1082" t="s">
        <v>998</v>
      </c>
      <c r="T1082" t="s">
        <v>999</v>
      </c>
      <c r="U1082" t="s">
        <v>2515</v>
      </c>
      <c r="V1082">
        <v>1</v>
      </c>
      <c r="W1082" t="e">
        <f>VLOOKUP(U1082,T1.Unique.Delivery!$AQ$2:$AW$2720,COLUMNS(T1.Unique.Delivery!$AQ$2701:$AW$2701),0)</f>
        <v>#N/A</v>
      </c>
    </row>
    <row r="1083" spans="1:23" x14ac:dyDescent="0.3">
      <c r="A1083" t="s">
        <v>2261</v>
      </c>
      <c r="B1083" t="s">
        <v>2262</v>
      </c>
      <c r="C1083" t="s">
        <v>2263</v>
      </c>
      <c r="D1083" t="s">
        <v>2264</v>
      </c>
      <c r="E1083" t="s">
        <v>2509</v>
      </c>
      <c r="F1083" t="s">
        <v>2510</v>
      </c>
      <c r="G1083" t="s">
        <v>2264</v>
      </c>
      <c r="H1083" t="s">
        <v>1006</v>
      </c>
      <c r="I1083" t="s">
        <v>54</v>
      </c>
      <c r="J1083" t="s">
        <v>2273</v>
      </c>
      <c r="K1083" t="s">
        <v>2274</v>
      </c>
      <c r="L1083">
        <v>100935931</v>
      </c>
      <c r="M1083" t="s">
        <v>2267</v>
      </c>
      <c r="N1083" t="s">
        <v>1295</v>
      </c>
      <c r="O1083" t="s">
        <v>1296</v>
      </c>
      <c r="P1083" t="s">
        <v>2268</v>
      </c>
      <c r="Q1083" t="s">
        <v>997</v>
      </c>
      <c r="R1083">
        <v>1073.47</v>
      </c>
      <c r="S1083" t="s">
        <v>998</v>
      </c>
      <c r="T1083" t="s">
        <v>999</v>
      </c>
      <c r="U1083" t="s">
        <v>2516</v>
      </c>
      <c r="V1083">
        <v>1</v>
      </c>
      <c r="W1083" t="e">
        <f>VLOOKUP(U1083,T1.Unique.Delivery!$AQ$2:$AW$2720,COLUMNS(T1.Unique.Delivery!$AQ$2701:$AW$2701),0)</f>
        <v>#N/A</v>
      </c>
    </row>
    <row r="1084" spans="1:23" x14ac:dyDescent="0.3">
      <c r="A1084" t="s">
        <v>2261</v>
      </c>
      <c r="B1084" t="s">
        <v>2262</v>
      </c>
      <c r="C1084" t="s">
        <v>2263</v>
      </c>
      <c r="D1084" t="s">
        <v>2264</v>
      </c>
      <c r="E1084" t="s">
        <v>2509</v>
      </c>
      <c r="F1084" t="s">
        <v>2510</v>
      </c>
      <c r="G1084" t="s">
        <v>2264</v>
      </c>
      <c r="H1084" t="s">
        <v>1006</v>
      </c>
      <c r="I1084" t="s">
        <v>54</v>
      </c>
      <c r="J1084" t="s">
        <v>2276</v>
      </c>
      <c r="K1084" t="s">
        <v>2277</v>
      </c>
      <c r="L1084">
        <v>100935931</v>
      </c>
      <c r="M1084" t="s">
        <v>2267</v>
      </c>
      <c r="N1084" t="s">
        <v>47</v>
      </c>
      <c r="O1084" t="s">
        <v>47</v>
      </c>
      <c r="P1084" t="s">
        <v>2268</v>
      </c>
      <c r="Q1084" t="s">
        <v>997</v>
      </c>
      <c r="R1084">
        <v>1231.8399999999999</v>
      </c>
      <c r="S1084" t="s">
        <v>998</v>
      </c>
      <c r="T1084" t="s">
        <v>999</v>
      </c>
      <c r="U1084" t="s">
        <v>2517</v>
      </c>
      <c r="V1084">
        <v>1</v>
      </c>
      <c r="W1084" t="e">
        <f>VLOOKUP(U1084,T1.Unique.Delivery!$AQ$2:$AW$2720,COLUMNS(T1.Unique.Delivery!$AQ$2701:$AW$2701),0)</f>
        <v>#N/A</v>
      </c>
    </row>
    <row r="1085" spans="1:23" x14ac:dyDescent="0.3">
      <c r="A1085" t="s">
        <v>2261</v>
      </c>
      <c r="B1085" t="s">
        <v>2262</v>
      </c>
      <c r="C1085" t="s">
        <v>2263</v>
      </c>
      <c r="D1085" t="s">
        <v>2264</v>
      </c>
      <c r="E1085" t="s">
        <v>2509</v>
      </c>
      <c r="F1085" t="s">
        <v>2510</v>
      </c>
      <c r="G1085" t="s">
        <v>2264</v>
      </c>
      <c r="H1085" t="s">
        <v>1006</v>
      </c>
      <c r="I1085" t="s">
        <v>54</v>
      </c>
      <c r="J1085" t="s">
        <v>2279</v>
      </c>
      <c r="K1085" t="s">
        <v>2280</v>
      </c>
      <c r="L1085">
        <v>100935931</v>
      </c>
      <c r="M1085" t="s">
        <v>2267</v>
      </c>
      <c r="N1085" t="s">
        <v>1295</v>
      </c>
      <c r="O1085" t="s">
        <v>1296</v>
      </c>
      <c r="P1085" t="s">
        <v>2268</v>
      </c>
      <c r="Q1085" t="s">
        <v>997</v>
      </c>
      <c r="R1085">
        <v>1537.83</v>
      </c>
      <c r="S1085" t="s">
        <v>998</v>
      </c>
      <c r="T1085" t="s">
        <v>999</v>
      </c>
      <c r="U1085" t="s">
        <v>2518</v>
      </c>
      <c r="V1085">
        <v>1</v>
      </c>
      <c r="W1085" t="e">
        <f>VLOOKUP(U1085,T1.Unique.Delivery!$AQ$2:$AW$2720,COLUMNS(T1.Unique.Delivery!$AQ$2701:$AW$2701),0)</f>
        <v>#N/A</v>
      </c>
    </row>
    <row r="1086" spans="1:23" x14ac:dyDescent="0.3">
      <c r="A1086" t="s">
        <v>2261</v>
      </c>
      <c r="B1086" t="s">
        <v>2262</v>
      </c>
      <c r="C1086" t="s">
        <v>2263</v>
      </c>
      <c r="D1086" t="s">
        <v>2264</v>
      </c>
      <c r="E1086" t="s">
        <v>2509</v>
      </c>
      <c r="F1086" t="s">
        <v>2510</v>
      </c>
      <c r="G1086" t="s">
        <v>2264</v>
      </c>
      <c r="H1086" t="s">
        <v>1006</v>
      </c>
      <c r="I1086" t="s">
        <v>54</v>
      </c>
      <c r="J1086" t="s">
        <v>2282</v>
      </c>
      <c r="K1086" t="s">
        <v>1205</v>
      </c>
      <c r="L1086">
        <v>100935931</v>
      </c>
      <c r="M1086" t="s">
        <v>2267</v>
      </c>
      <c r="N1086" t="s">
        <v>1295</v>
      </c>
      <c r="O1086" t="s">
        <v>1296</v>
      </c>
      <c r="P1086" t="s">
        <v>2268</v>
      </c>
      <c r="Q1086" t="s">
        <v>997</v>
      </c>
      <c r="R1086">
        <v>1942.68</v>
      </c>
      <c r="S1086" t="s">
        <v>998</v>
      </c>
      <c r="T1086" t="s">
        <v>999</v>
      </c>
      <c r="U1086" t="s">
        <v>2519</v>
      </c>
      <c r="V1086">
        <v>1</v>
      </c>
      <c r="W1086" t="e">
        <f>VLOOKUP(U1086,T1.Unique.Delivery!$AQ$2:$AW$2720,COLUMNS(T1.Unique.Delivery!$AQ$2701:$AW$2701),0)</f>
        <v>#N/A</v>
      </c>
    </row>
    <row r="1087" spans="1:23" x14ac:dyDescent="0.3">
      <c r="A1087" t="s">
        <v>2261</v>
      </c>
      <c r="B1087" t="s">
        <v>2262</v>
      </c>
      <c r="C1087" t="s">
        <v>2263</v>
      </c>
      <c r="D1087" t="s">
        <v>2264</v>
      </c>
      <c r="E1087" t="s">
        <v>2520</v>
      </c>
      <c r="F1087" t="s">
        <v>2521</v>
      </c>
      <c r="G1087" t="s">
        <v>2264</v>
      </c>
      <c r="H1087" t="s">
        <v>1006</v>
      </c>
      <c r="I1087" t="s">
        <v>54</v>
      </c>
      <c r="J1087" t="s">
        <v>66</v>
      </c>
      <c r="K1087" t="s">
        <v>1007</v>
      </c>
      <c r="L1087">
        <v>100935931</v>
      </c>
      <c r="M1087" t="s">
        <v>2267</v>
      </c>
      <c r="N1087" t="s">
        <v>47</v>
      </c>
      <c r="O1087" t="s">
        <v>47</v>
      </c>
      <c r="P1087" t="s">
        <v>2268</v>
      </c>
      <c r="Q1087" t="s">
        <v>997</v>
      </c>
      <c r="R1087">
        <v>1049</v>
      </c>
      <c r="S1087" t="s">
        <v>998</v>
      </c>
      <c r="T1087" t="s">
        <v>999</v>
      </c>
      <c r="U1087" t="s">
        <v>2522</v>
      </c>
      <c r="V1087">
        <v>1</v>
      </c>
      <c r="W1087" t="e">
        <f>VLOOKUP(U1087,T1.Unique.Delivery!$AQ$2:$AW$2720,COLUMNS(T1.Unique.Delivery!$AQ$2701:$AW$2701),0)</f>
        <v>#N/A</v>
      </c>
    </row>
    <row r="1088" spans="1:23" x14ac:dyDescent="0.3">
      <c r="A1088" t="s">
        <v>2261</v>
      </c>
      <c r="B1088" t="s">
        <v>2262</v>
      </c>
      <c r="C1088" t="s">
        <v>2263</v>
      </c>
      <c r="D1088" t="s">
        <v>2264</v>
      </c>
      <c r="E1088" t="s">
        <v>2520</v>
      </c>
      <c r="F1088" t="s">
        <v>2521</v>
      </c>
      <c r="G1088" t="s">
        <v>2264</v>
      </c>
      <c r="H1088" t="s">
        <v>1006</v>
      </c>
      <c r="I1088" t="s">
        <v>54</v>
      </c>
      <c r="J1088" t="s">
        <v>56</v>
      </c>
      <c r="K1088" t="s">
        <v>993</v>
      </c>
      <c r="L1088">
        <v>100935931</v>
      </c>
      <c r="M1088" t="s">
        <v>2267</v>
      </c>
      <c r="N1088" t="s">
        <v>47</v>
      </c>
      <c r="O1088" t="s">
        <v>47</v>
      </c>
      <c r="P1088" t="s">
        <v>2268</v>
      </c>
      <c r="Q1088" t="s">
        <v>997</v>
      </c>
      <c r="R1088">
        <v>1595.57</v>
      </c>
      <c r="S1088" t="s">
        <v>998</v>
      </c>
      <c r="T1088" t="s">
        <v>999</v>
      </c>
      <c r="U1088" t="s">
        <v>2523</v>
      </c>
      <c r="V1088">
        <v>1</v>
      </c>
      <c r="W1088" t="e">
        <f>VLOOKUP(U1088,T1.Unique.Delivery!$AQ$2:$AW$2720,COLUMNS(T1.Unique.Delivery!$AQ$2701:$AW$2701),0)</f>
        <v>#N/A</v>
      </c>
    </row>
    <row r="1089" spans="1:23" x14ac:dyDescent="0.3">
      <c r="A1089" t="s">
        <v>2261</v>
      </c>
      <c r="B1089" t="s">
        <v>2262</v>
      </c>
      <c r="C1089" t="s">
        <v>2263</v>
      </c>
      <c r="D1089" t="s">
        <v>2264</v>
      </c>
      <c r="E1089" t="s">
        <v>2520</v>
      </c>
      <c r="F1089" t="s">
        <v>2521</v>
      </c>
      <c r="G1089" t="s">
        <v>2264</v>
      </c>
      <c r="H1089" t="s">
        <v>1006</v>
      </c>
      <c r="I1089" t="s">
        <v>54</v>
      </c>
      <c r="J1089" t="s">
        <v>129</v>
      </c>
      <c r="K1089" t="s">
        <v>1012</v>
      </c>
      <c r="L1089">
        <v>100935931</v>
      </c>
      <c r="M1089" t="s">
        <v>2267</v>
      </c>
      <c r="N1089" t="s">
        <v>47</v>
      </c>
      <c r="O1089" t="s">
        <v>47</v>
      </c>
      <c r="P1089" t="s">
        <v>2268</v>
      </c>
      <c r="Q1089" t="s">
        <v>997</v>
      </c>
      <c r="R1089">
        <v>658.95</v>
      </c>
      <c r="S1089" t="s">
        <v>998</v>
      </c>
      <c r="T1089" t="s">
        <v>999</v>
      </c>
      <c r="U1089" t="s">
        <v>2524</v>
      </c>
      <c r="V1089">
        <v>1</v>
      </c>
      <c r="W1089" t="e">
        <f>VLOOKUP(U1089,T1.Unique.Delivery!$AQ$2:$AW$2720,COLUMNS(T1.Unique.Delivery!$AQ$2701:$AW$2701),0)</f>
        <v>#N/A</v>
      </c>
    </row>
    <row r="1090" spans="1:23" x14ac:dyDescent="0.3">
      <c r="A1090" t="s">
        <v>2261</v>
      </c>
      <c r="B1090" t="s">
        <v>2262</v>
      </c>
      <c r="C1090" t="s">
        <v>2263</v>
      </c>
      <c r="D1090" t="s">
        <v>2264</v>
      </c>
      <c r="E1090" t="s">
        <v>2520</v>
      </c>
      <c r="F1090" t="s">
        <v>2521</v>
      </c>
      <c r="G1090" t="s">
        <v>2264</v>
      </c>
      <c r="H1090" t="s">
        <v>1006</v>
      </c>
      <c r="I1090" t="s">
        <v>54</v>
      </c>
      <c r="J1090" t="s">
        <v>80</v>
      </c>
      <c r="K1090" t="s">
        <v>1014</v>
      </c>
      <c r="L1090">
        <v>100935931</v>
      </c>
      <c r="M1090" t="s">
        <v>2267</v>
      </c>
      <c r="N1090" t="s">
        <v>47</v>
      </c>
      <c r="O1090" t="s">
        <v>47</v>
      </c>
      <c r="P1090" t="s">
        <v>2268</v>
      </c>
      <c r="Q1090" t="s">
        <v>997</v>
      </c>
      <c r="R1090">
        <v>825.61</v>
      </c>
      <c r="S1090" t="s">
        <v>998</v>
      </c>
      <c r="T1090" t="s">
        <v>999</v>
      </c>
      <c r="U1090" t="s">
        <v>2525</v>
      </c>
      <c r="V1090">
        <v>1</v>
      </c>
      <c r="W1090" t="e">
        <f>VLOOKUP(U1090,T1.Unique.Delivery!$AQ$2:$AW$2720,COLUMNS(T1.Unique.Delivery!$AQ$2701:$AW$2701),0)</f>
        <v>#N/A</v>
      </c>
    </row>
    <row r="1091" spans="1:23" x14ac:dyDescent="0.3">
      <c r="A1091" t="s">
        <v>2261</v>
      </c>
      <c r="B1091" t="s">
        <v>2262</v>
      </c>
      <c r="C1091" t="s">
        <v>2263</v>
      </c>
      <c r="D1091" t="s">
        <v>2264</v>
      </c>
      <c r="E1091" t="s">
        <v>2520</v>
      </c>
      <c r="F1091" t="s">
        <v>2521</v>
      </c>
      <c r="G1091" t="s">
        <v>2264</v>
      </c>
      <c r="H1091" t="s">
        <v>1006</v>
      </c>
      <c r="I1091" t="s">
        <v>54</v>
      </c>
      <c r="J1091" t="s">
        <v>2273</v>
      </c>
      <c r="K1091" t="s">
        <v>2274</v>
      </c>
      <c r="L1091">
        <v>100935931</v>
      </c>
      <c r="M1091" t="s">
        <v>2267</v>
      </c>
      <c r="N1091" t="s">
        <v>47</v>
      </c>
      <c r="O1091" t="s">
        <v>47</v>
      </c>
      <c r="P1091" t="s">
        <v>2268</v>
      </c>
      <c r="Q1091" t="s">
        <v>997</v>
      </c>
      <c r="R1091">
        <v>705.64</v>
      </c>
      <c r="S1091" t="s">
        <v>998</v>
      </c>
      <c r="T1091" t="s">
        <v>999</v>
      </c>
      <c r="U1091" t="s">
        <v>2526</v>
      </c>
      <c r="V1091">
        <v>1</v>
      </c>
      <c r="W1091" t="e">
        <f>VLOOKUP(U1091,T1.Unique.Delivery!$AQ$2:$AW$2720,COLUMNS(T1.Unique.Delivery!$AQ$2701:$AW$2701),0)</f>
        <v>#N/A</v>
      </c>
    </row>
    <row r="1092" spans="1:23" x14ac:dyDescent="0.3">
      <c r="A1092" t="s">
        <v>2261</v>
      </c>
      <c r="B1092" t="s">
        <v>2262</v>
      </c>
      <c r="C1092" t="s">
        <v>2263</v>
      </c>
      <c r="D1092" t="s">
        <v>2264</v>
      </c>
      <c r="E1092" t="s">
        <v>2520</v>
      </c>
      <c r="F1092" t="s">
        <v>2521</v>
      </c>
      <c r="G1092" t="s">
        <v>2264</v>
      </c>
      <c r="H1092" t="s">
        <v>1006</v>
      </c>
      <c r="I1092" t="s">
        <v>54</v>
      </c>
      <c r="J1092" t="s">
        <v>2276</v>
      </c>
      <c r="K1092" t="s">
        <v>2277</v>
      </c>
      <c r="L1092">
        <v>100935931</v>
      </c>
      <c r="M1092" t="s">
        <v>2267</v>
      </c>
      <c r="N1092" t="s">
        <v>1295</v>
      </c>
      <c r="O1092" t="s">
        <v>1296</v>
      </c>
      <c r="P1092" t="s">
        <v>2268</v>
      </c>
      <c r="Q1092" t="s">
        <v>997</v>
      </c>
      <c r="R1092">
        <v>872.31</v>
      </c>
      <c r="S1092" t="s">
        <v>998</v>
      </c>
      <c r="T1092" t="s">
        <v>999</v>
      </c>
      <c r="U1092" t="s">
        <v>2527</v>
      </c>
      <c r="V1092">
        <v>1</v>
      </c>
      <c r="W1092" t="e">
        <f>VLOOKUP(U1092,T1.Unique.Delivery!$AQ$2:$AW$2720,COLUMNS(T1.Unique.Delivery!$AQ$2701:$AW$2701),0)</f>
        <v>#N/A</v>
      </c>
    </row>
    <row r="1093" spans="1:23" x14ac:dyDescent="0.3">
      <c r="A1093" t="s">
        <v>2261</v>
      </c>
      <c r="B1093" t="s">
        <v>2262</v>
      </c>
      <c r="C1093" t="s">
        <v>2263</v>
      </c>
      <c r="D1093" t="s">
        <v>2264</v>
      </c>
      <c r="E1093" t="s">
        <v>2520</v>
      </c>
      <c r="F1093" t="s">
        <v>2521</v>
      </c>
      <c r="G1093" t="s">
        <v>2264</v>
      </c>
      <c r="H1093" t="s">
        <v>1006</v>
      </c>
      <c r="I1093" t="s">
        <v>54</v>
      </c>
      <c r="J1093" t="s">
        <v>2279</v>
      </c>
      <c r="K1093" t="s">
        <v>2280</v>
      </c>
      <c r="L1093">
        <v>100935931</v>
      </c>
      <c r="M1093" t="s">
        <v>2267</v>
      </c>
      <c r="N1093" t="s">
        <v>47</v>
      </c>
      <c r="O1093" t="s">
        <v>47</v>
      </c>
      <c r="P1093" t="s">
        <v>2268</v>
      </c>
      <c r="Q1093" t="s">
        <v>997</v>
      </c>
      <c r="R1093">
        <v>1095.69</v>
      </c>
      <c r="S1093" t="s">
        <v>998</v>
      </c>
      <c r="T1093" t="s">
        <v>999</v>
      </c>
      <c r="U1093" t="s">
        <v>2528</v>
      </c>
      <c r="V1093">
        <v>1</v>
      </c>
      <c r="W1093" t="e">
        <f>VLOOKUP(U1093,T1.Unique.Delivery!$AQ$2:$AW$2720,COLUMNS(T1.Unique.Delivery!$AQ$2701:$AW$2701),0)</f>
        <v>#N/A</v>
      </c>
    </row>
    <row r="1094" spans="1:23" x14ac:dyDescent="0.3">
      <c r="A1094" t="s">
        <v>2261</v>
      </c>
      <c r="B1094" t="s">
        <v>2262</v>
      </c>
      <c r="C1094" t="s">
        <v>2263</v>
      </c>
      <c r="D1094" t="s">
        <v>2264</v>
      </c>
      <c r="E1094" t="s">
        <v>2520</v>
      </c>
      <c r="F1094" t="s">
        <v>2521</v>
      </c>
      <c r="G1094" t="s">
        <v>2264</v>
      </c>
      <c r="H1094" t="s">
        <v>1006</v>
      </c>
      <c r="I1094" t="s">
        <v>54</v>
      </c>
      <c r="J1094" t="s">
        <v>2282</v>
      </c>
      <c r="K1094" t="s">
        <v>1205</v>
      </c>
      <c r="L1094">
        <v>100935931</v>
      </c>
      <c r="M1094" t="s">
        <v>2267</v>
      </c>
      <c r="N1094" t="s">
        <v>1295</v>
      </c>
      <c r="O1094" t="s">
        <v>1296</v>
      </c>
      <c r="P1094" t="s">
        <v>2268</v>
      </c>
      <c r="Q1094" t="s">
        <v>997</v>
      </c>
      <c r="R1094">
        <v>1642.27</v>
      </c>
      <c r="S1094" t="s">
        <v>998</v>
      </c>
      <c r="T1094" t="s">
        <v>999</v>
      </c>
      <c r="U1094" t="s">
        <v>2529</v>
      </c>
      <c r="V1094">
        <v>1</v>
      </c>
      <c r="W1094" t="e">
        <f>VLOOKUP(U1094,T1.Unique.Delivery!$AQ$2:$AW$2720,COLUMNS(T1.Unique.Delivery!$AQ$2701:$AW$2701),0)</f>
        <v>#N/A</v>
      </c>
    </row>
    <row r="1095" spans="1:23" x14ac:dyDescent="0.3">
      <c r="A1095" t="s">
        <v>2261</v>
      </c>
      <c r="B1095" t="s">
        <v>2262</v>
      </c>
      <c r="C1095" t="s">
        <v>2263</v>
      </c>
      <c r="D1095" t="s">
        <v>2264</v>
      </c>
      <c r="E1095" t="s">
        <v>2530</v>
      </c>
      <c r="F1095" t="s">
        <v>2531</v>
      </c>
      <c r="G1095" t="s">
        <v>2264</v>
      </c>
      <c r="H1095" t="s">
        <v>1006</v>
      </c>
      <c r="I1095" t="s">
        <v>54</v>
      </c>
      <c r="J1095" t="s">
        <v>66</v>
      </c>
      <c r="K1095" t="s">
        <v>1007</v>
      </c>
      <c r="L1095">
        <v>100935931</v>
      </c>
      <c r="M1095" t="s">
        <v>2267</v>
      </c>
      <c r="N1095" t="s">
        <v>1295</v>
      </c>
      <c r="O1095" t="s">
        <v>1296</v>
      </c>
      <c r="P1095" t="s">
        <v>2268</v>
      </c>
      <c r="Q1095" t="s">
        <v>997</v>
      </c>
      <c r="R1095">
        <v>1049</v>
      </c>
      <c r="S1095" t="s">
        <v>998</v>
      </c>
      <c r="T1095" t="s">
        <v>999</v>
      </c>
      <c r="U1095" t="s">
        <v>2532</v>
      </c>
      <c r="V1095">
        <v>1</v>
      </c>
      <c r="W1095" t="e">
        <f>VLOOKUP(U1095,T1.Unique.Delivery!$AQ$2:$AW$2720,COLUMNS(T1.Unique.Delivery!$AQ$2701:$AW$2701),0)</f>
        <v>#N/A</v>
      </c>
    </row>
    <row r="1096" spans="1:23" x14ac:dyDescent="0.3">
      <c r="A1096" t="s">
        <v>2261</v>
      </c>
      <c r="B1096" t="s">
        <v>2262</v>
      </c>
      <c r="C1096" t="s">
        <v>2263</v>
      </c>
      <c r="D1096" t="s">
        <v>2264</v>
      </c>
      <c r="E1096" t="s">
        <v>2530</v>
      </c>
      <c r="F1096" t="s">
        <v>2531</v>
      </c>
      <c r="G1096" t="s">
        <v>2264</v>
      </c>
      <c r="H1096" t="s">
        <v>1006</v>
      </c>
      <c r="I1096" t="s">
        <v>54</v>
      </c>
      <c r="J1096" t="s">
        <v>56</v>
      </c>
      <c r="K1096" t="s">
        <v>993</v>
      </c>
      <c r="L1096">
        <v>100935931</v>
      </c>
      <c r="M1096" t="s">
        <v>2267</v>
      </c>
      <c r="N1096" t="s">
        <v>1295</v>
      </c>
      <c r="O1096" t="s">
        <v>1296</v>
      </c>
      <c r="P1096" t="s">
        <v>2268</v>
      </c>
      <c r="Q1096" t="s">
        <v>997</v>
      </c>
      <c r="R1096">
        <v>1595.57</v>
      </c>
      <c r="S1096" t="s">
        <v>998</v>
      </c>
      <c r="T1096" t="s">
        <v>999</v>
      </c>
      <c r="U1096" t="s">
        <v>2533</v>
      </c>
      <c r="V1096">
        <v>1</v>
      </c>
      <c r="W1096" t="e">
        <f>VLOOKUP(U1096,T1.Unique.Delivery!$AQ$2:$AW$2720,COLUMNS(T1.Unique.Delivery!$AQ$2701:$AW$2701),0)</f>
        <v>#N/A</v>
      </c>
    </row>
    <row r="1097" spans="1:23" x14ac:dyDescent="0.3">
      <c r="A1097" t="s">
        <v>2261</v>
      </c>
      <c r="B1097" t="s">
        <v>2262</v>
      </c>
      <c r="C1097" t="s">
        <v>2263</v>
      </c>
      <c r="D1097" t="s">
        <v>2264</v>
      </c>
      <c r="E1097" t="s">
        <v>2530</v>
      </c>
      <c r="F1097" t="s">
        <v>2531</v>
      </c>
      <c r="G1097" t="s">
        <v>2264</v>
      </c>
      <c r="H1097" t="s">
        <v>1006</v>
      </c>
      <c r="I1097" t="s">
        <v>54</v>
      </c>
      <c r="J1097" t="s">
        <v>129</v>
      </c>
      <c r="K1097" t="s">
        <v>1012</v>
      </c>
      <c r="L1097">
        <v>100935931</v>
      </c>
      <c r="M1097" t="s">
        <v>2267</v>
      </c>
      <c r="N1097" t="s">
        <v>1295</v>
      </c>
      <c r="O1097" t="s">
        <v>1296</v>
      </c>
      <c r="P1097" t="s">
        <v>2268</v>
      </c>
      <c r="Q1097" t="s">
        <v>997</v>
      </c>
      <c r="R1097">
        <v>658.95</v>
      </c>
      <c r="S1097" t="s">
        <v>998</v>
      </c>
      <c r="T1097" t="s">
        <v>999</v>
      </c>
      <c r="U1097" t="s">
        <v>2534</v>
      </c>
      <c r="V1097">
        <v>1</v>
      </c>
      <c r="W1097" t="e">
        <f>VLOOKUP(U1097,T1.Unique.Delivery!$AQ$2:$AW$2720,COLUMNS(T1.Unique.Delivery!$AQ$2701:$AW$2701),0)</f>
        <v>#N/A</v>
      </c>
    </row>
    <row r="1098" spans="1:23" x14ac:dyDescent="0.3">
      <c r="A1098" t="s">
        <v>2261</v>
      </c>
      <c r="B1098" t="s">
        <v>2262</v>
      </c>
      <c r="C1098" t="s">
        <v>2263</v>
      </c>
      <c r="D1098" t="s">
        <v>2264</v>
      </c>
      <c r="E1098" t="s">
        <v>2530</v>
      </c>
      <c r="F1098" t="s">
        <v>2531</v>
      </c>
      <c r="G1098" t="s">
        <v>2264</v>
      </c>
      <c r="H1098" t="s">
        <v>1006</v>
      </c>
      <c r="I1098" t="s">
        <v>54</v>
      </c>
      <c r="J1098" t="s">
        <v>80</v>
      </c>
      <c r="K1098" t="s">
        <v>1014</v>
      </c>
      <c r="L1098">
        <v>100935931</v>
      </c>
      <c r="M1098" t="s">
        <v>2267</v>
      </c>
      <c r="N1098" t="s">
        <v>47</v>
      </c>
      <c r="O1098" t="s">
        <v>47</v>
      </c>
      <c r="P1098" t="s">
        <v>2268</v>
      </c>
      <c r="Q1098" t="s">
        <v>997</v>
      </c>
      <c r="R1098">
        <v>825.61</v>
      </c>
      <c r="S1098" t="s">
        <v>998</v>
      </c>
      <c r="T1098" t="s">
        <v>999</v>
      </c>
      <c r="U1098" t="s">
        <v>2535</v>
      </c>
      <c r="V1098">
        <v>1</v>
      </c>
      <c r="W1098" t="e">
        <f>VLOOKUP(U1098,T1.Unique.Delivery!$AQ$2:$AW$2720,COLUMNS(T1.Unique.Delivery!$AQ$2701:$AW$2701),0)</f>
        <v>#N/A</v>
      </c>
    </row>
    <row r="1099" spans="1:23" x14ac:dyDescent="0.3">
      <c r="A1099" t="s">
        <v>2261</v>
      </c>
      <c r="B1099" t="s">
        <v>2262</v>
      </c>
      <c r="C1099" t="s">
        <v>2263</v>
      </c>
      <c r="D1099" t="s">
        <v>2264</v>
      </c>
      <c r="E1099" t="s">
        <v>2530</v>
      </c>
      <c r="F1099" t="s">
        <v>2531</v>
      </c>
      <c r="G1099" t="s">
        <v>2264</v>
      </c>
      <c r="H1099" t="s">
        <v>1006</v>
      </c>
      <c r="I1099" t="s">
        <v>54</v>
      </c>
      <c r="J1099" t="s">
        <v>2273</v>
      </c>
      <c r="K1099" t="s">
        <v>2274</v>
      </c>
      <c r="L1099">
        <v>100935931</v>
      </c>
      <c r="M1099" t="s">
        <v>2267</v>
      </c>
      <c r="N1099" t="s">
        <v>1295</v>
      </c>
      <c r="O1099" t="s">
        <v>1296</v>
      </c>
      <c r="P1099" t="s">
        <v>2268</v>
      </c>
      <c r="Q1099" t="s">
        <v>997</v>
      </c>
      <c r="R1099">
        <v>705.64</v>
      </c>
      <c r="S1099" t="s">
        <v>998</v>
      </c>
      <c r="T1099" t="s">
        <v>999</v>
      </c>
      <c r="U1099" t="s">
        <v>2536</v>
      </c>
      <c r="V1099">
        <v>1</v>
      </c>
      <c r="W1099" t="e">
        <f>VLOOKUP(U1099,T1.Unique.Delivery!$AQ$2:$AW$2720,COLUMNS(T1.Unique.Delivery!$AQ$2701:$AW$2701),0)</f>
        <v>#N/A</v>
      </c>
    </row>
    <row r="1100" spans="1:23" x14ac:dyDescent="0.3">
      <c r="A1100" t="s">
        <v>2261</v>
      </c>
      <c r="B1100" t="s">
        <v>2262</v>
      </c>
      <c r="C1100" t="s">
        <v>2263</v>
      </c>
      <c r="D1100" t="s">
        <v>2264</v>
      </c>
      <c r="E1100" t="s">
        <v>2530</v>
      </c>
      <c r="F1100" t="s">
        <v>2531</v>
      </c>
      <c r="G1100" t="s">
        <v>2264</v>
      </c>
      <c r="H1100" t="s">
        <v>1006</v>
      </c>
      <c r="I1100" t="s">
        <v>54</v>
      </c>
      <c r="J1100" t="s">
        <v>2276</v>
      </c>
      <c r="K1100" t="s">
        <v>2277</v>
      </c>
      <c r="L1100">
        <v>100935931</v>
      </c>
      <c r="M1100" t="s">
        <v>2267</v>
      </c>
      <c r="N1100" t="s">
        <v>47</v>
      </c>
      <c r="O1100" t="s">
        <v>47</v>
      </c>
      <c r="P1100" t="s">
        <v>2268</v>
      </c>
      <c r="Q1100" t="s">
        <v>997</v>
      </c>
      <c r="R1100">
        <v>872.31</v>
      </c>
      <c r="S1100" t="s">
        <v>998</v>
      </c>
      <c r="T1100" t="s">
        <v>999</v>
      </c>
      <c r="U1100" t="s">
        <v>2537</v>
      </c>
      <c r="V1100">
        <v>1</v>
      </c>
      <c r="W1100" t="e">
        <f>VLOOKUP(U1100,T1.Unique.Delivery!$AQ$2:$AW$2720,COLUMNS(T1.Unique.Delivery!$AQ$2701:$AW$2701),0)</f>
        <v>#N/A</v>
      </c>
    </row>
    <row r="1101" spans="1:23" x14ac:dyDescent="0.3">
      <c r="A1101" t="s">
        <v>2261</v>
      </c>
      <c r="B1101" t="s">
        <v>2262</v>
      </c>
      <c r="C1101" t="s">
        <v>2263</v>
      </c>
      <c r="D1101" t="s">
        <v>2264</v>
      </c>
      <c r="E1101" t="s">
        <v>2530</v>
      </c>
      <c r="F1101" t="s">
        <v>2531</v>
      </c>
      <c r="G1101" t="s">
        <v>2264</v>
      </c>
      <c r="H1101" t="s">
        <v>1006</v>
      </c>
      <c r="I1101" t="s">
        <v>54</v>
      </c>
      <c r="J1101" t="s">
        <v>2279</v>
      </c>
      <c r="K1101" t="s">
        <v>2280</v>
      </c>
      <c r="L1101">
        <v>100935931</v>
      </c>
      <c r="M1101" t="s">
        <v>2267</v>
      </c>
      <c r="N1101" t="s">
        <v>47</v>
      </c>
      <c r="O1101" t="s">
        <v>47</v>
      </c>
      <c r="P1101" t="s">
        <v>2268</v>
      </c>
      <c r="Q1101" t="s">
        <v>997</v>
      </c>
      <c r="R1101">
        <v>1095.69</v>
      </c>
      <c r="S1101" t="s">
        <v>998</v>
      </c>
      <c r="T1101" t="s">
        <v>999</v>
      </c>
      <c r="U1101" t="s">
        <v>2538</v>
      </c>
      <c r="V1101">
        <v>1</v>
      </c>
      <c r="W1101" t="e">
        <f>VLOOKUP(U1101,T1.Unique.Delivery!$AQ$2:$AW$2720,COLUMNS(T1.Unique.Delivery!$AQ$2701:$AW$2701),0)</f>
        <v>#N/A</v>
      </c>
    </row>
    <row r="1102" spans="1:23" x14ac:dyDescent="0.3">
      <c r="A1102" t="s">
        <v>2261</v>
      </c>
      <c r="B1102" t="s">
        <v>2262</v>
      </c>
      <c r="C1102" t="s">
        <v>2263</v>
      </c>
      <c r="D1102" t="s">
        <v>2264</v>
      </c>
      <c r="E1102" t="s">
        <v>2530</v>
      </c>
      <c r="F1102" t="s">
        <v>2531</v>
      </c>
      <c r="G1102" t="s">
        <v>2264</v>
      </c>
      <c r="H1102" t="s">
        <v>1006</v>
      </c>
      <c r="I1102" t="s">
        <v>54</v>
      </c>
      <c r="J1102" t="s">
        <v>2282</v>
      </c>
      <c r="K1102" t="s">
        <v>1205</v>
      </c>
      <c r="L1102">
        <v>100935931</v>
      </c>
      <c r="M1102" t="s">
        <v>2267</v>
      </c>
      <c r="N1102" t="s">
        <v>47</v>
      </c>
      <c r="O1102" t="s">
        <v>47</v>
      </c>
      <c r="P1102" t="s">
        <v>2268</v>
      </c>
      <c r="Q1102" t="s">
        <v>997</v>
      </c>
      <c r="R1102">
        <v>1642.27</v>
      </c>
      <c r="S1102" t="s">
        <v>998</v>
      </c>
      <c r="T1102" t="s">
        <v>999</v>
      </c>
      <c r="U1102" t="s">
        <v>2539</v>
      </c>
      <c r="V1102">
        <v>1</v>
      </c>
      <c r="W1102" t="e">
        <f>VLOOKUP(U1102,T1.Unique.Delivery!$AQ$2:$AW$2720,COLUMNS(T1.Unique.Delivery!$AQ$2701:$AW$2701),0)</f>
        <v>#N/A</v>
      </c>
    </row>
    <row r="1103" spans="1:23" x14ac:dyDescent="0.3">
      <c r="A1103" t="s">
        <v>2261</v>
      </c>
      <c r="B1103" t="s">
        <v>2262</v>
      </c>
      <c r="C1103" t="s">
        <v>2263</v>
      </c>
      <c r="D1103" t="s">
        <v>2264</v>
      </c>
      <c r="E1103" t="s">
        <v>2540</v>
      </c>
      <c r="F1103" t="s">
        <v>2541</v>
      </c>
      <c r="G1103" t="s">
        <v>2264</v>
      </c>
      <c r="H1103" t="s">
        <v>1006</v>
      </c>
      <c r="I1103" t="s">
        <v>54</v>
      </c>
      <c r="J1103" t="s">
        <v>66</v>
      </c>
      <c r="K1103" t="s">
        <v>1007</v>
      </c>
      <c r="L1103">
        <v>100935931</v>
      </c>
      <c r="M1103" t="s">
        <v>2267</v>
      </c>
      <c r="N1103" t="s">
        <v>1295</v>
      </c>
      <c r="O1103" t="s">
        <v>1296</v>
      </c>
      <c r="P1103" t="s">
        <v>2268</v>
      </c>
      <c r="Q1103" t="s">
        <v>997</v>
      </c>
      <c r="R1103">
        <v>1491.14</v>
      </c>
      <c r="S1103" t="s">
        <v>998</v>
      </c>
      <c r="T1103" t="s">
        <v>999</v>
      </c>
      <c r="U1103" t="s">
        <v>2542</v>
      </c>
      <c r="V1103">
        <v>1</v>
      </c>
      <c r="W1103" t="e">
        <f>VLOOKUP(U1103,T1.Unique.Delivery!$AQ$2:$AW$2720,COLUMNS(T1.Unique.Delivery!$AQ$2701:$AW$2701),0)</f>
        <v>#N/A</v>
      </c>
    </row>
    <row r="1104" spans="1:23" x14ac:dyDescent="0.3">
      <c r="A1104" t="s">
        <v>2261</v>
      </c>
      <c r="B1104" t="s">
        <v>2262</v>
      </c>
      <c r="C1104" t="s">
        <v>2263</v>
      </c>
      <c r="D1104" t="s">
        <v>2264</v>
      </c>
      <c r="E1104" t="s">
        <v>2540</v>
      </c>
      <c r="F1104" t="s">
        <v>2541</v>
      </c>
      <c r="G1104" t="s">
        <v>2264</v>
      </c>
      <c r="H1104" t="s">
        <v>1006</v>
      </c>
      <c r="I1104" t="s">
        <v>54</v>
      </c>
      <c r="J1104" t="s">
        <v>56</v>
      </c>
      <c r="K1104" t="s">
        <v>993</v>
      </c>
      <c r="L1104">
        <v>100935931</v>
      </c>
      <c r="M1104" t="s">
        <v>2267</v>
      </c>
      <c r="N1104" t="s">
        <v>47</v>
      </c>
      <c r="O1104" t="s">
        <v>47</v>
      </c>
      <c r="P1104" t="s">
        <v>2268</v>
      </c>
      <c r="Q1104" t="s">
        <v>997</v>
      </c>
      <c r="R1104">
        <v>1895.99</v>
      </c>
      <c r="S1104" t="s">
        <v>998</v>
      </c>
      <c r="T1104" t="s">
        <v>999</v>
      </c>
      <c r="U1104" t="s">
        <v>2543</v>
      </c>
      <c r="V1104">
        <v>1</v>
      </c>
      <c r="W1104" t="e">
        <f>VLOOKUP(U1104,T1.Unique.Delivery!$AQ$2:$AW$2720,COLUMNS(T1.Unique.Delivery!$AQ$2701:$AW$2701),0)</f>
        <v>#N/A</v>
      </c>
    </row>
    <row r="1105" spans="1:23" x14ac:dyDescent="0.3">
      <c r="A1105" t="s">
        <v>2261</v>
      </c>
      <c r="B1105" t="s">
        <v>2262</v>
      </c>
      <c r="C1105" t="s">
        <v>2263</v>
      </c>
      <c r="D1105" t="s">
        <v>2264</v>
      </c>
      <c r="E1105" t="s">
        <v>2540</v>
      </c>
      <c r="F1105" t="s">
        <v>2541</v>
      </c>
      <c r="G1105" t="s">
        <v>2264</v>
      </c>
      <c r="H1105" t="s">
        <v>1006</v>
      </c>
      <c r="I1105" t="s">
        <v>54</v>
      </c>
      <c r="J1105" t="s">
        <v>129</v>
      </c>
      <c r="K1105" t="s">
        <v>1012</v>
      </c>
      <c r="L1105">
        <v>100935931</v>
      </c>
      <c r="M1105" t="s">
        <v>2267</v>
      </c>
      <c r="N1105" t="s">
        <v>1295</v>
      </c>
      <c r="O1105" t="s">
        <v>1296</v>
      </c>
      <c r="P1105" t="s">
        <v>2268</v>
      </c>
      <c r="Q1105" t="s">
        <v>997</v>
      </c>
      <c r="R1105">
        <v>1026.77</v>
      </c>
      <c r="S1105" t="s">
        <v>998</v>
      </c>
      <c r="T1105" t="s">
        <v>999</v>
      </c>
      <c r="U1105" t="s">
        <v>2544</v>
      </c>
      <c r="V1105">
        <v>1</v>
      </c>
      <c r="W1105" t="e">
        <f>VLOOKUP(U1105,T1.Unique.Delivery!$AQ$2:$AW$2720,COLUMNS(T1.Unique.Delivery!$AQ$2701:$AW$2701),0)</f>
        <v>#N/A</v>
      </c>
    </row>
    <row r="1106" spans="1:23" x14ac:dyDescent="0.3">
      <c r="A1106" t="s">
        <v>2261</v>
      </c>
      <c r="B1106" t="s">
        <v>2262</v>
      </c>
      <c r="C1106" t="s">
        <v>2263</v>
      </c>
      <c r="D1106" t="s">
        <v>2264</v>
      </c>
      <c r="E1106" t="s">
        <v>2540</v>
      </c>
      <c r="F1106" t="s">
        <v>2541</v>
      </c>
      <c r="G1106" t="s">
        <v>2264</v>
      </c>
      <c r="H1106" t="s">
        <v>1006</v>
      </c>
      <c r="I1106" t="s">
        <v>54</v>
      </c>
      <c r="J1106" t="s">
        <v>80</v>
      </c>
      <c r="K1106" t="s">
        <v>1014</v>
      </c>
      <c r="L1106">
        <v>100935931</v>
      </c>
      <c r="M1106" t="s">
        <v>2267</v>
      </c>
      <c r="N1106" t="s">
        <v>47</v>
      </c>
      <c r="O1106" t="s">
        <v>47</v>
      </c>
      <c r="P1106" t="s">
        <v>2268</v>
      </c>
      <c r="Q1106" t="s">
        <v>997</v>
      </c>
      <c r="R1106">
        <v>1185.1400000000001</v>
      </c>
      <c r="S1106" t="s">
        <v>998</v>
      </c>
      <c r="T1106" t="s">
        <v>999</v>
      </c>
      <c r="U1106" t="s">
        <v>2545</v>
      </c>
      <c r="V1106">
        <v>1</v>
      </c>
      <c r="W1106" t="e">
        <f>VLOOKUP(U1106,T1.Unique.Delivery!$AQ$2:$AW$2720,COLUMNS(T1.Unique.Delivery!$AQ$2701:$AW$2701),0)</f>
        <v>#N/A</v>
      </c>
    </row>
    <row r="1107" spans="1:23" x14ac:dyDescent="0.3">
      <c r="A1107" t="s">
        <v>2261</v>
      </c>
      <c r="B1107" t="s">
        <v>2262</v>
      </c>
      <c r="C1107" t="s">
        <v>2263</v>
      </c>
      <c r="D1107" t="s">
        <v>2264</v>
      </c>
      <c r="E1107" t="s">
        <v>2540</v>
      </c>
      <c r="F1107" t="s">
        <v>2541</v>
      </c>
      <c r="G1107" t="s">
        <v>2264</v>
      </c>
      <c r="H1107" t="s">
        <v>1006</v>
      </c>
      <c r="I1107" t="s">
        <v>54</v>
      </c>
      <c r="J1107" t="s">
        <v>2273</v>
      </c>
      <c r="K1107" t="s">
        <v>2274</v>
      </c>
      <c r="L1107">
        <v>100935931</v>
      </c>
      <c r="M1107" t="s">
        <v>2267</v>
      </c>
      <c r="N1107" t="s">
        <v>47</v>
      </c>
      <c r="O1107" t="s">
        <v>47</v>
      </c>
      <c r="P1107" t="s">
        <v>2268</v>
      </c>
      <c r="Q1107" t="s">
        <v>997</v>
      </c>
      <c r="R1107">
        <v>1073.47</v>
      </c>
      <c r="S1107" t="s">
        <v>998</v>
      </c>
      <c r="T1107" t="s">
        <v>999</v>
      </c>
      <c r="U1107" t="s">
        <v>2546</v>
      </c>
      <c r="V1107">
        <v>1</v>
      </c>
      <c r="W1107" t="e">
        <f>VLOOKUP(U1107,T1.Unique.Delivery!$AQ$2:$AW$2720,COLUMNS(T1.Unique.Delivery!$AQ$2701:$AW$2701),0)</f>
        <v>#N/A</v>
      </c>
    </row>
    <row r="1108" spans="1:23" x14ac:dyDescent="0.3">
      <c r="A1108" t="s">
        <v>2261</v>
      </c>
      <c r="B1108" t="s">
        <v>2262</v>
      </c>
      <c r="C1108" t="s">
        <v>2263</v>
      </c>
      <c r="D1108" t="s">
        <v>2264</v>
      </c>
      <c r="E1108" t="s">
        <v>2540</v>
      </c>
      <c r="F1108" t="s">
        <v>2541</v>
      </c>
      <c r="G1108" t="s">
        <v>2264</v>
      </c>
      <c r="H1108" t="s">
        <v>1006</v>
      </c>
      <c r="I1108" t="s">
        <v>54</v>
      </c>
      <c r="J1108" t="s">
        <v>2276</v>
      </c>
      <c r="K1108" t="s">
        <v>2277</v>
      </c>
      <c r="L1108">
        <v>100935931</v>
      </c>
      <c r="M1108" t="s">
        <v>2267</v>
      </c>
      <c r="N1108" t="s">
        <v>47</v>
      </c>
      <c r="O1108" t="s">
        <v>47</v>
      </c>
      <c r="P1108" t="s">
        <v>2268</v>
      </c>
      <c r="Q1108" t="s">
        <v>997</v>
      </c>
      <c r="R1108">
        <v>1231.8399999999999</v>
      </c>
      <c r="S1108" t="s">
        <v>998</v>
      </c>
      <c r="T1108" t="s">
        <v>999</v>
      </c>
      <c r="U1108" t="s">
        <v>2547</v>
      </c>
      <c r="V1108">
        <v>1</v>
      </c>
      <c r="W1108" t="e">
        <f>VLOOKUP(U1108,T1.Unique.Delivery!$AQ$2:$AW$2720,COLUMNS(T1.Unique.Delivery!$AQ$2701:$AW$2701),0)</f>
        <v>#N/A</v>
      </c>
    </row>
    <row r="1109" spans="1:23" x14ac:dyDescent="0.3">
      <c r="A1109" t="s">
        <v>2261</v>
      </c>
      <c r="B1109" t="s">
        <v>2262</v>
      </c>
      <c r="C1109" t="s">
        <v>2263</v>
      </c>
      <c r="D1109" t="s">
        <v>2264</v>
      </c>
      <c r="E1109" t="s">
        <v>2540</v>
      </c>
      <c r="F1109" t="s">
        <v>2541</v>
      </c>
      <c r="G1109" t="s">
        <v>2264</v>
      </c>
      <c r="H1109" t="s">
        <v>1006</v>
      </c>
      <c r="I1109" t="s">
        <v>54</v>
      </c>
      <c r="J1109" t="s">
        <v>2279</v>
      </c>
      <c r="K1109" t="s">
        <v>2280</v>
      </c>
      <c r="L1109">
        <v>100935931</v>
      </c>
      <c r="M1109" t="s">
        <v>2267</v>
      </c>
      <c r="N1109" t="s">
        <v>47</v>
      </c>
      <c r="O1109" t="s">
        <v>47</v>
      </c>
      <c r="P1109" t="s">
        <v>2268</v>
      </c>
      <c r="Q1109" t="s">
        <v>997</v>
      </c>
      <c r="R1109">
        <v>1537.83</v>
      </c>
      <c r="S1109" t="s">
        <v>998</v>
      </c>
      <c r="T1109" t="s">
        <v>999</v>
      </c>
      <c r="U1109" t="s">
        <v>2548</v>
      </c>
      <c r="V1109">
        <v>1</v>
      </c>
      <c r="W1109" t="e">
        <f>VLOOKUP(U1109,T1.Unique.Delivery!$AQ$2:$AW$2720,COLUMNS(T1.Unique.Delivery!$AQ$2701:$AW$2701),0)</f>
        <v>#N/A</v>
      </c>
    </row>
    <row r="1110" spans="1:23" x14ac:dyDescent="0.3">
      <c r="A1110" t="s">
        <v>2261</v>
      </c>
      <c r="B1110" t="s">
        <v>2262</v>
      </c>
      <c r="C1110" t="s">
        <v>2263</v>
      </c>
      <c r="D1110" t="s">
        <v>2264</v>
      </c>
      <c r="E1110" t="s">
        <v>2540</v>
      </c>
      <c r="F1110" t="s">
        <v>2541</v>
      </c>
      <c r="G1110" t="s">
        <v>2264</v>
      </c>
      <c r="H1110" t="s">
        <v>1006</v>
      </c>
      <c r="I1110" t="s">
        <v>54</v>
      </c>
      <c r="J1110" t="s">
        <v>2282</v>
      </c>
      <c r="K1110" t="s">
        <v>1205</v>
      </c>
      <c r="L1110">
        <v>100935931</v>
      </c>
      <c r="M1110" t="s">
        <v>2267</v>
      </c>
      <c r="N1110" t="s">
        <v>1295</v>
      </c>
      <c r="O1110" t="s">
        <v>1296</v>
      </c>
      <c r="P1110" t="s">
        <v>2268</v>
      </c>
      <c r="Q1110" t="s">
        <v>997</v>
      </c>
      <c r="R1110">
        <v>1942.68</v>
      </c>
      <c r="S1110" t="s">
        <v>998</v>
      </c>
      <c r="T1110" t="s">
        <v>999</v>
      </c>
      <c r="U1110" t="s">
        <v>2549</v>
      </c>
      <c r="V1110">
        <v>1</v>
      </c>
      <c r="W1110" t="e">
        <f>VLOOKUP(U1110,T1.Unique.Delivery!$AQ$2:$AW$2720,COLUMNS(T1.Unique.Delivery!$AQ$2701:$AW$2701),0)</f>
        <v>#N/A</v>
      </c>
    </row>
    <row r="1111" spans="1:23" x14ac:dyDescent="0.3">
      <c r="A1111" t="s">
        <v>2261</v>
      </c>
      <c r="B1111" t="s">
        <v>2262</v>
      </c>
      <c r="C1111" t="s">
        <v>2263</v>
      </c>
      <c r="D1111" t="s">
        <v>2264</v>
      </c>
      <c r="E1111" t="s">
        <v>2550</v>
      </c>
      <c r="F1111" t="s">
        <v>2551</v>
      </c>
      <c r="G1111" t="s">
        <v>2264</v>
      </c>
      <c r="H1111" t="s">
        <v>1006</v>
      </c>
      <c r="I1111" t="s">
        <v>54</v>
      </c>
      <c r="J1111" t="s">
        <v>66</v>
      </c>
      <c r="K1111" t="s">
        <v>1007</v>
      </c>
      <c r="L1111">
        <v>100935931</v>
      </c>
      <c r="M1111" t="s">
        <v>2267</v>
      </c>
      <c r="N1111" t="s">
        <v>1295</v>
      </c>
      <c r="O1111" t="s">
        <v>1296</v>
      </c>
      <c r="P1111" t="s">
        <v>2268</v>
      </c>
      <c r="Q1111" t="s">
        <v>997</v>
      </c>
      <c r="R1111">
        <v>1049</v>
      </c>
      <c r="S1111" t="s">
        <v>998</v>
      </c>
      <c r="T1111" t="s">
        <v>999</v>
      </c>
      <c r="U1111" t="s">
        <v>2552</v>
      </c>
      <c r="V1111">
        <v>1</v>
      </c>
      <c r="W1111" t="e">
        <f>VLOOKUP(U1111,T1.Unique.Delivery!$AQ$2:$AW$2720,COLUMNS(T1.Unique.Delivery!$AQ$2701:$AW$2701),0)</f>
        <v>#N/A</v>
      </c>
    </row>
    <row r="1112" spans="1:23" x14ac:dyDescent="0.3">
      <c r="A1112" t="s">
        <v>2261</v>
      </c>
      <c r="B1112" t="s">
        <v>2262</v>
      </c>
      <c r="C1112" t="s">
        <v>2263</v>
      </c>
      <c r="D1112" t="s">
        <v>2264</v>
      </c>
      <c r="E1112" t="s">
        <v>2550</v>
      </c>
      <c r="F1112" t="s">
        <v>2551</v>
      </c>
      <c r="G1112" t="s">
        <v>2264</v>
      </c>
      <c r="H1112" t="s">
        <v>1006</v>
      </c>
      <c r="I1112" t="s">
        <v>54</v>
      </c>
      <c r="J1112" t="s">
        <v>56</v>
      </c>
      <c r="K1112" t="s">
        <v>993</v>
      </c>
      <c r="L1112">
        <v>100935931</v>
      </c>
      <c r="M1112" t="s">
        <v>2267</v>
      </c>
      <c r="N1112" t="s">
        <v>47</v>
      </c>
      <c r="O1112" t="s">
        <v>47</v>
      </c>
      <c r="P1112" t="s">
        <v>2268</v>
      </c>
      <c r="Q1112" t="s">
        <v>997</v>
      </c>
      <c r="R1112">
        <v>1595.57</v>
      </c>
      <c r="S1112" t="s">
        <v>998</v>
      </c>
      <c r="T1112" t="s">
        <v>999</v>
      </c>
      <c r="U1112" t="s">
        <v>2553</v>
      </c>
      <c r="V1112">
        <v>1</v>
      </c>
      <c r="W1112" t="e">
        <f>VLOOKUP(U1112,T1.Unique.Delivery!$AQ$2:$AW$2720,COLUMNS(T1.Unique.Delivery!$AQ$2701:$AW$2701),0)</f>
        <v>#N/A</v>
      </c>
    </row>
    <row r="1113" spans="1:23" x14ac:dyDescent="0.3">
      <c r="A1113" t="s">
        <v>2261</v>
      </c>
      <c r="B1113" t="s">
        <v>2262</v>
      </c>
      <c r="C1113" t="s">
        <v>2263</v>
      </c>
      <c r="D1113" t="s">
        <v>2264</v>
      </c>
      <c r="E1113" t="s">
        <v>2550</v>
      </c>
      <c r="F1113" t="s">
        <v>2551</v>
      </c>
      <c r="G1113" t="s">
        <v>2264</v>
      </c>
      <c r="H1113" t="s">
        <v>1006</v>
      </c>
      <c r="I1113" t="s">
        <v>54</v>
      </c>
      <c r="J1113" t="s">
        <v>129</v>
      </c>
      <c r="K1113" t="s">
        <v>1012</v>
      </c>
      <c r="L1113">
        <v>100935931</v>
      </c>
      <c r="M1113" t="s">
        <v>2267</v>
      </c>
      <c r="N1113" t="s">
        <v>1295</v>
      </c>
      <c r="O1113" t="s">
        <v>1296</v>
      </c>
      <c r="P1113" t="s">
        <v>2268</v>
      </c>
      <c r="Q1113" t="s">
        <v>997</v>
      </c>
      <c r="R1113">
        <v>658.95</v>
      </c>
      <c r="S1113" t="s">
        <v>998</v>
      </c>
      <c r="T1113" t="s">
        <v>999</v>
      </c>
      <c r="U1113" t="s">
        <v>2554</v>
      </c>
      <c r="V1113">
        <v>1</v>
      </c>
      <c r="W1113" t="e">
        <f>VLOOKUP(U1113,T1.Unique.Delivery!$AQ$2:$AW$2720,COLUMNS(T1.Unique.Delivery!$AQ$2701:$AW$2701),0)</f>
        <v>#N/A</v>
      </c>
    </row>
    <row r="1114" spans="1:23" x14ac:dyDescent="0.3">
      <c r="A1114" t="s">
        <v>2261</v>
      </c>
      <c r="B1114" t="s">
        <v>2262</v>
      </c>
      <c r="C1114" t="s">
        <v>2263</v>
      </c>
      <c r="D1114" t="s">
        <v>2264</v>
      </c>
      <c r="E1114" t="s">
        <v>2550</v>
      </c>
      <c r="F1114" t="s">
        <v>2551</v>
      </c>
      <c r="G1114" t="s">
        <v>2264</v>
      </c>
      <c r="H1114" t="s">
        <v>1006</v>
      </c>
      <c r="I1114" t="s">
        <v>54</v>
      </c>
      <c r="J1114" t="s">
        <v>80</v>
      </c>
      <c r="K1114" t="s">
        <v>1014</v>
      </c>
      <c r="L1114">
        <v>100935931</v>
      </c>
      <c r="M1114" t="s">
        <v>2267</v>
      </c>
      <c r="N1114" t="s">
        <v>1295</v>
      </c>
      <c r="O1114" t="s">
        <v>1296</v>
      </c>
      <c r="P1114" t="s">
        <v>2268</v>
      </c>
      <c r="Q1114" t="s">
        <v>997</v>
      </c>
      <c r="R1114">
        <v>825.61</v>
      </c>
      <c r="S1114" t="s">
        <v>998</v>
      </c>
      <c r="T1114" t="s">
        <v>999</v>
      </c>
      <c r="U1114" t="s">
        <v>2555</v>
      </c>
      <c r="V1114">
        <v>1</v>
      </c>
      <c r="W1114" t="e">
        <f>VLOOKUP(U1114,T1.Unique.Delivery!$AQ$2:$AW$2720,COLUMNS(T1.Unique.Delivery!$AQ$2701:$AW$2701),0)</f>
        <v>#N/A</v>
      </c>
    </row>
    <row r="1115" spans="1:23" x14ac:dyDescent="0.3">
      <c r="A1115" t="s">
        <v>2261</v>
      </c>
      <c r="B1115" t="s">
        <v>2262</v>
      </c>
      <c r="C1115" t="s">
        <v>2263</v>
      </c>
      <c r="D1115" t="s">
        <v>2264</v>
      </c>
      <c r="E1115" t="s">
        <v>2550</v>
      </c>
      <c r="F1115" t="s">
        <v>2551</v>
      </c>
      <c r="G1115" t="s">
        <v>2264</v>
      </c>
      <c r="H1115" t="s">
        <v>1006</v>
      </c>
      <c r="I1115" t="s">
        <v>54</v>
      </c>
      <c r="J1115" t="s">
        <v>2273</v>
      </c>
      <c r="K1115" t="s">
        <v>2274</v>
      </c>
      <c r="L1115">
        <v>100935931</v>
      </c>
      <c r="M1115" t="s">
        <v>2267</v>
      </c>
      <c r="N1115" t="s">
        <v>1295</v>
      </c>
      <c r="O1115" t="s">
        <v>1296</v>
      </c>
      <c r="P1115" t="s">
        <v>2268</v>
      </c>
      <c r="Q1115" t="s">
        <v>997</v>
      </c>
      <c r="R1115">
        <v>705.64</v>
      </c>
      <c r="S1115" t="s">
        <v>998</v>
      </c>
      <c r="T1115" t="s">
        <v>999</v>
      </c>
      <c r="U1115" t="s">
        <v>2556</v>
      </c>
      <c r="V1115">
        <v>1</v>
      </c>
      <c r="W1115" t="e">
        <f>VLOOKUP(U1115,T1.Unique.Delivery!$AQ$2:$AW$2720,COLUMNS(T1.Unique.Delivery!$AQ$2701:$AW$2701),0)</f>
        <v>#N/A</v>
      </c>
    </row>
    <row r="1116" spans="1:23" x14ac:dyDescent="0.3">
      <c r="A1116" t="s">
        <v>2261</v>
      </c>
      <c r="B1116" t="s">
        <v>2262</v>
      </c>
      <c r="C1116" t="s">
        <v>2263</v>
      </c>
      <c r="D1116" t="s">
        <v>2264</v>
      </c>
      <c r="E1116" t="s">
        <v>2550</v>
      </c>
      <c r="F1116" t="s">
        <v>2551</v>
      </c>
      <c r="G1116" t="s">
        <v>2264</v>
      </c>
      <c r="H1116" t="s">
        <v>1006</v>
      </c>
      <c r="I1116" t="s">
        <v>54</v>
      </c>
      <c r="J1116" t="s">
        <v>2276</v>
      </c>
      <c r="K1116" t="s">
        <v>2277</v>
      </c>
      <c r="L1116">
        <v>100935931</v>
      </c>
      <c r="M1116" t="s">
        <v>2267</v>
      </c>
      <c r="N1116" t="s">
        <v>47</v>
      </c>
      <c r="O1116" t="s">
        <v>47</v>
      </c>
      <c r="P1116" t="s">
        <v>2268</v>
      </c>
      <c r="Q1116" t="s">
        <v>997</v>
      </c>
      <c r="R1116">
        <v>872.31</v>
      </c>
      <c r="S1116" t="s">
        <v>998</v>
      </c>
      <c r="T1116" t="s">
        <v>999</v>
      </c>
      <c r="U1116" t="s">
        <v>2557</v>
      </c>
      <c r="V1116">
        <v>1</v>
      </c>
      <c r="W1116" t="e">
        <f>VLOOKUP(U1116,T1.Unique.Delivery!$AQ$2:$AW$2720,COLUMNS(T1.Unique.Delivery!$AQ$2701:$AW$2701),0)</f>
        <v>#N/A</v>
      </c>
    </row>
    <row r="1117" spans="1:23" x14ac:dyDescent="0.3">
      <c r="A1117" t="s">
        <v>2261</v>
      </c>
      <c r="B1117" t="s">
        <v>2262</v>
      </c>
      <c r="C1117" t="s">
        <v>2263</v>
      </c>
      <c r="D1117" t="s">
        <v>2264</v>
      </c>
      <c r="E1117" t="s">
        <v>2550</v>
      </c>
      <c r="F1117" t="s">
        <v>2551</v>
      </c>
      <c r="G1117" t="s">
        <v>2264</v>
      </c>
      <c r="H1117" t="s">
        <v>1006</v>
      </c>
      <c r="I1117" t="s">
        <v>54</v>
      </c>
      <c r="J1117" t="s">
        <v>2279</v>
      </c>
      <c r="K1117" t="s">
        <v>2280</v>
      </c>
      <c r="L1117">
        <v>100935931</v>
      </c>
      <c r="M1117" t="s">
        <v>2267</v>
      </c>
      <c r="N1117" t="s">
        <v>47</v>
      </c>
      <c r="O1117" t="s">
        <v>47</v>
      </c>
      <c r="P1117" t="s">
        <v>2268</v>
      </c>
      <c r="Q1117" t="s">
        <v>997</v>
      </c>
      <c r="R1117">
        <v>1095.69</v>
      </c>
      <c r="S1117" t="s">
        <v>998</v>
      </c>
      <c r="T1117" t="s">
        <v>999</v>
      </c>
      <c r="U1117" t="s">
        <v>2558</v>
      </c>
      <c r="V1117">
        <v>1</v>
      </c>
      <c r="W1117" t="e">
        <f>VLOOKUP(U1117,T1.Unique.Delivery!$AQ$2:$AW$2720,COLUMNS(T1.Unique.Delivery!$AQ$2701:$AW$2701),0)</f>
        <v>#N/A</v>
      </c>
    </row>
    <row r="1118" spans="1:23" x14ac:dyDescent="0.3">
      <c r="A1118" t="s">
        <v>2261</v>
      </c>
      <c r="B1118" t="s">
        <v>2262</v>
      </c>
      <c r="C1118" t="s">
        <v>2263</v>
      </c>
      <c r="D1118" t="s">
        <v>2264</v>
      </c>
      <c r="E1118" t="s">
        <v>2550</v>
      </c>
      <c r="F1118" t="s">
        <v>2551</v>
      </c>
      <c r="G1118" t="s">
        <v>2264</v>
      </c>
      <c r="H1118" t="s">
        <v>1006</v>
      </c>
      <c r="I1118" t="s">
        <v>54</v>
      </c>
      <c r="J1118" t="s">
        <v>2282</v>
      </c>
      <c r="K1118" t="s">
        <v>1205</v>
      </c>
      <c r="L1118">
        <v>100935931</v>
      </c>
      <c r="M1118" t="s">
        <v>2267</v>
      </c>
      <c r="N1118" t="s">
        <v>47</v>
      </c>
      <c r="O1118" t="s">
        <v>47</v>
      </c>
      <c r="P1118" t="s">
        <v>2268</v>
      </c>
      <c r="Q1118" t="s">
        <v>997</v>
      </c>
      <c r="R1118">
        <v>1642.27</v>
      </c>
      <c r="S1118" t="s">
        <v>998</v>
      </c>
      <c r="T1118" t="s">
        <v>999</v>
      </c>
      <c r="U1118" t="s">
        <v>2559</v>
      </c>
      <c r="V1118">
        <v>1</v>
      </c>
      <c r="W1118" t="e">
        <f>VLOOKUP(U1118,T1.Unique.Delivery!$AQ$2:$AW$2720,COLUMNS(T1.Unique.Delivery!$AQ$2701:$AW$2701),0)</f>
        <v>#N/A</v>
      </c>
    </row>
    <row r="1119" spans="1:23" x14ac:dyDescent="0.3">
      <c r="A1119" t="s">
        <v>2261</v>
      </c>
      <c r="B1119" t="s">
        <v>2262</v>
      </c>
      <c r="C1119" t="s">
        <v>2263</v>
      </c>
      <c r="D1119" t="s">
        <v>2264</v>
      </c>
      <c r="E1119" t="s">
        <v>2560</v>
      </c>
      <c r="F1119" t="s">
        <v>2561</v>
      </c>
      <c r="G1119" t="s">
        <v>2264</v>
      </c>
      <c r="H1119" t="s">
        <v>1006</v>
      </c>
      <c r="I1119" t="s">
        <v>54</v>
      </c>
      <c r="J1119" t="s">
        <v>66</v>
      </c>
      <c r="K1119" t="s">
        <v>1007</v>
      </c>
      <c r="L1119">
        <v>100935931</v>
      </c>
      <c r="M1119" t="s">
        <v>2267</v>
      </c>
      <c r="N1119" t="s">
        <v>1295</v>
      </c>
      <c r="O1119" t="s">
        <v>1296</v>
      </c>
      <c r="P1119" t="s">
        <v>2268</v>
      </c>
      <c r="Q1119" t="s">
        <v>997</v>
      </c>
      <c r="R1119">
        <v>1491.14</v>
      </c>
      <c r="S1119" t="s">
        <v>998</v>
      </c>
      <c r="T1119" t="s">
        <v>999</v>
      </c>
      <c r="U1119" t="s">
        <v>2562</v>
      </c>
      <c r="V1119">
        <v>1</v>
      </c>
      <c r="W1119" t="e">
        <f>VLOOKUP(U1119,T1.Unique.Delivery!$AQ$2:$AW$2720,COLUMNS(T1.Unique.Delivery!$AQ$2701:$AW$2701),0)</f>
        <v>#N/A</v>
      </c>
    </row>
    <row r="1120" spans="1:23" x14ac:dyDescent="0.3">
      <c r="A1120" t="s">
        <v>2261</v>
      </c>
      <c r="B1120" t="s">
        <v>2262</v>
      </c>
      <c r="C1120" t="s">
        <v>2263</v>
      </c>
      <c r="D1120" t="s">
        <v>2264</v>
      </c>
      <c r="E1120" t="s">
        <v>2560</v>
      </c>
      <c r="F1120" t="s">
        <v>2561</v>
      </c>
      <c r="G1120" t="s">
        <v>2264</v>
      </c>
      <c r="H1120" t="s">
        <v>1006</v>
      </c>
      <c r="I1120" t="s">
        <v>54</v>
      </c>
      <c r="J1120" t="s">
        <v>56</v>
      </c>
      <c r="K1120" t="s">
        <v>993</v>
      </c>
      <c r="L1120">
        <v>100935931</v>
      </c>
      <c r="M1120" t="s">
        <v>2267</v>
      </c>
      <c r="N1120" t="s">
        <v>47</v>
      </c>
      <c r="O1120" t="s">
        <v>47</v>
      </c>
      <c r="P1120" t="s">
        <v>2268</v>
      </c>
      <c r="Q1120" t="s">
        <v>997</v>
      </c>
      <c r="R1120">
        <v>1895.99</v>
      </c>
      <c r="S1120" t="s">
        <v>998</v>
      </c>
      <c r="T1120" t="s">
        <v>999</v>
      </c>
      <c r="U1120" t="s">
        <v>2563</v>
      </c>
      <c r="V1120">
        <v>1</v>
      </c>
      <c r="W1120" t="e">
        <f>VLOOKUP(U1120,T1.Unique.Delivery!$AQ$2:$AW$2720,COLUMNS(T1.Unique.Delivery!$AQ$2701:$AW$2701),0)</f>
        <v>#N/A</v>
      </c>
    </row>
    <row r="1121" spans="1:23" x14ac:dyDescent="0.3">
      <c r="A1121" t="s">
        <v>2261</v>
      </c>
      <c r="B1121" t="s">
        <v>2262</v>
      </c>
      <c r="C1121" t="s">
        <v>2263</v>
      </c>
      <c r="D1121" t="s">
        <v>2264</v>
      </c>
      <c r="E1121" t="s">
        <v>2560</v>
      </c>
      <c r="F1121" t="s">
        <v>2561</v>
      </c>
      <c r="G1121" t="s">
        <v>2264</v>
      </c>
      <c r="H1121" t="s">
        <v>1006</v>
      </c>
      <c r="I1121" t="s">
        <v>54</v>
      </c>
      <c r="J1121" t="s">
        <v>129</v>
      </c>
      <c r="K1121" t="s">
        <v>1012</v>
      </c>
      <c r="L1121">
        <v>100935931</v>
      </c>
      <c r="M1121" t="s">
        <v>2267</v>
      </c>
      <c r="N1121" t="s">
        <v>47</v>
      </c>
      <c r="O1121" t="s">
        <v>47</v>
      </c>
      <c r="P1121" t="s">
        <v>2268</v>
      </c>
      <c r="Q1121" t="s">
        <v>997</v>
      </c>
      <c r="R1121">
        <v>1026.77</v>
      </c>
      <c r="S1121" t="s">
        <v>998</v>
      </c>
      <c r="T1121" t="s">
        <v>999</v>
      </c>
      <c r="U1121" t="s">
        <v>2564</v>
      </c>
      <c r="V1121">
        <v>1</v>
      </c>
      <c r="W1121" t="e">
        <f>VLOOKUP(U1121,T1.Unique.Delivery!$AQ$2:$AW$2720,COLUMNS(T1.Unique.Delivery!$AQ$2701:$AW$2701),0)</f>
        <v>#N/A</v>
      </c>
    </row>
    <row r="1122" spans="1:23" x14ac:dyDescent="0.3">
      <c r="A1122" t="s">
        <v>2261</v>
      </c>
      <c r="B1122" t="s">
        <v>2262</v>
      </c>
      <c r="C1122" t="s">
        <v>2263</v>
      </c>
      <c r="D1122" t="s">
        <v>2264</v>
      </c>
      <c r="E1122" t="s">
        <v>2560</v>
      </c>
      <c r="F1122" t="s">
        <v>2561</v>
      </c>
      <c r="G1122" t="s">
        <v>2264</v>
      </c>
      <c r="H1122" t="s">
        <v>1006</v>
      </c>
      <c r="I1122" t="s">
        <v>54</v>
      </c>
      <c r="J1122" t="s">
        <v>80</v>
      </c>
      <c r="K1122" t="s">
        <v>1014</v>
      </c>
      <c r="L1122">
        <v>100935931</v>
      </c>
      <c r="M1122" t="s">
        <v>2267</v>
      </c>
      <c r="N1122" t="s">
        <v>47</v>
      </c>
      <c r="O1122" t="s">
        <v>47</v>
      </c>
      <c r="P1122" t="s">
        <v>2268</v>
      </c>
      <c r="Q1122" t="s">
        <v>997</v>
      </c>
      <c r="R1122">
        <v>1185.1400000000001</v>
      </c>
      <c r="S1122" t="s">
        <v>998</v>
      </c>
      <c r="T1122" t="s">
        <v>999</v>
      </c>
      <c r="U1122" t="s">
        <v>2565</v>
      </c>
      <c r="V1122">
        <v>1</v>
      </c>
      <c r="W1122" t="e">
        <f>VLOOKUP(U1122,T1.Unique.Delivery!$AQ$2:$AW$2720,COLUMNS(T1.Unique.Delivery!$AQ$2701:$AW$2701),0)</f>
        <v>#N/A</v>
      </c>
    </row>
    <row r="1123" spans="1:23" x14ac:dyDescent="0.3">
      <c r="A1123" t="s">
        <v>2261</v>
      </c>
      <c r="B1123" t="s">
        <v>2262</v>
      </c>
      <c r="C1123" t="s">
        <v>2263</v>
      </c>
      <c r="D1123" t="s">
        <v>2264</v>
      </c>
      <c r="E1123" t="s">
        <v>2560</v>
      </c>
      <c r="F1123" t="s">
        <v>2561</v>
      </c>
      <c r="G1123" t="s">
        <v>2264</v>
      </c>
      <c r="H1123" t="s">
        <v>1006</v>
      </c>
      <c r="I1123" t="s">
        <v>54</v>
      </c>
      <c r="J1123" t="s">
        <v>2273</v>
      </c>
      <c r="K1123" t="s">
        <v>2274</v>
      </c>
      <c r="L1123">
        <v>100935931</v>
      </c>
      <c r="M1123" t="s">
        <v>2267</v>
      </c>
      <c r="N1123" t="s">
        <v>47</v>
      </c>
      <c r="O1123" t="s">
        <v>47</v>
      </c>
      <c r="P1123" t="s">
        <v>2268</v>
      </c>
      <c r="Q1123" t="s">
        <v>997</v>
      </c>
      <c r="R1123">
        <v>1073.47</v>
      </c>
      <c r="S1123" t="s">
        <v>998</v>
      </c>
      <c r="T1123" t="s">
        <v>999</v>
      </c>
      <c r="U1123" t="s">
        <v>2566</v>
      </c>
      <c r="V1123">
        <v>1</v>
      </c>
      <c r="W1123" t="e">
        <f>VLOOKUP(U1123,T1.Unique.Delivery!$AQ$2:$AW$2720,COLUMNS(T1.Unique.Delivery!$AQ$2701:$AW$2701),0)</f>
        <v>#N/A</v>
      </c>
    </row>
    <row r="1124" spans="1:23" x14ac:dyDescent="0.3">
      <c r="A1124" t="s">
        <v>2261</v>
      </c>
      <c r="B1124" t="s">
        <v>2262</v>
      </c>
      <c r="C1124" t="s">
        <v>2263</v>
      </c>
      <c r="D1124" t="s">
        <v>2264</v>
      </c>
      <c r="E1124" t="s">
        <v>2560</v>
      </c>
      <c r="F1124" t="s">
        <v>2561</v>
      </c>
      <c r="G1124" t="s">
        <v>2264</v>
      </c>
      <c r="H1124" t="s">
        <v>1006</v>
      </c>
      <c r="I1124" t="s">
        <v>54</v>
      </c>
      <c r="J1124" t="s">
        <v>2276</v>
      </c>
      <c r="K1124" t="s">
        <v>2277</v>
      </c>
      <c r="L1124">
        <v>100935931</v>
      </c>
      <c r="M1124" t="s">
        <v>2267</v>
      </c>
      <c r="N1124" t="s">
        <v>1295</v>
      </c>
      <c r="O1124" t="s">
        <v>1296</v>
      </c>
      <c r="P1124" t="s">
        <v>2268</v>
      </c>
      <c r="Q1124" t="s">
        <v>997</v>
      </c>
      <c r="R1124">
        <v>1231.8399999999999</v>
      </c>
      <c r="S1124" t="s">
        <v>998</v>
      </c>
      <c r="T1124" t="s">
        <v>999</v>
      </c>
      <c r="U1124" t="s">
        <v>2567</v>
      </c>
      <c r="V1124">
        <v>1</v>
      </c>
      <c r="W1124" t="e">
        <f>VLOOKUP(U1124,T1.Unique.Delivery!$AQ$2:$AW$2720,COLUMNS(T1.Unique.Delivery!$AQ$2701:$AW$2701),0)</f>
        <v>#N/A</v>
      </c>
    </row>
    <row r="1125" spans="1:23" x14ac:dyDescent="0.3">
      <c r="A1125" t="s">
        <v>2261</v>
      </c>
      <c r="B1125" t="s">
        <v>2262</v>
      </c>
      <c r="C1125" t="s">
        <v>2263</v>
      </c>
      <c r="D1125" t="s">
        <v>2264</v>
      </c>
      <c r="E1125" t="s">
        <v>2560</v>
      </c>
      <c r="F1125" t="s">
        <v>2561</v>
      </c>
      <c r="G1125" t="s">
        <v>2264</v>
      </c>
      <c r="H1125" t="s">
        <v>1006</v>
      </c>
      <c r="I1125" t="s">
        <v>54</v>
      </c>
      <c r="J1125" t="s">
        <v>2279</v>
      </c>
      <c r="K1125" t="s">
        <v>2280</v>
      </c>
      <c r="L1125">
        <v>100935931</v>
      </c>
      <c r="M1125" t="s">
        <v>2267</v>
      </c>
      <c r="N1125" t="s">
        <v>1295</v>
      </c>
      <c r="O1125" t="s">
        <v>1296</v>
      </c>
      <c r="P1125" t="s">
        <v>2268</v>
      </c>
      <c r="Q1125" t="s">
        <v>997</v>
      </c>
      <c r="R1125">
        <v>1537.83</v>
      </c>
      <c r="S1125" t="s">
        <v>998</v>
      </c>
      <c r="T1125" t="s">
        <v>999</v>
      </c>
      <c r="U1125" t="s">
        <v>2568</v>
      </c>
      <c r="V1125">
        <v>1</v>
      </c>
      <c r="W1125" t="e">
        <f>VLOOKUP(U1125,T1.Unique.Delivery!$AQ$2:$AW$2720,COLUMNS(T1.Unique.Delivery!$AQ$2701:$AW$2701),0)</f>
        <v>#N/A</v>
      </c>
    </row>
    <row r="1126" spans="1:23" x14ac:dyDescent="0.3">
      <c r="A1126" t="s">
        <v>2261</v>
      </c>
      <c r="B1126" t="s">
        <v>2262</v>
      </c>
      <c r="C1126" t="s">
        <v>2263</v>
      </c>
      <c r="D1126" t="s">
        <v>2264</v>
      </c>
      <c r="E1126" t="s">
        <v>2560</v>
      </c>
      <c r="F1126" t="s">
        <v>2561</v>
      </c>
      <c r="G1126" t="s">
        <v>2264</v>
      </c>
      <c r="H1126" t="s">
        <v>1006</v>
      </c>
      <c r="I1126" t="s">
        <v>54</v>
      </c>
      <c r="J1126" t="s">
        <v>2282</v>
      </c>
      <c r="K1126" t="s">
        <v>1205</v>
      </c>
      <c r="L1126">
        <v>100935931</v>
      </c>
      <c r="M1126" t="s">
        <v>2267</v>
      </c>
      <c r="N1126" t="s">
        <v>47</v>
      </c>
      <c r="O1126" t="s">
        <v>47</v>
      </c>
      <c r="P1126" t="s">
        <v>2268</v>
      </c>
      <c r="Q1126" t="s">
        <v>997</v>
      </c>
      <c r="R1126">
        <v>1942.68</v>
      </c>
      <c r="S1126" t="s">
        <v>998</v>
      </c>
      <c r="T1126" t="s">
        <v>999</v>
      </c>
      <c r="U1126" t="s">
        <v>2569</v>
      </c>
      <c r="V1126">
        <v>1</v>
      </c>
      <c r="W1126" t="e">
        <f>VLOOKUP(U1126,T1.Unique.Delivery!$AQ$2:$AW$2720,COLUMNS(T1.Unique.Delivery!$AQ$2701:$AW$2701),0)</f>
        <v>#N/A</v>
      </c>
    </row>
    <row r="1127" spans="1:23" x14ac:dyDescent="0.3">
      <c r="A1127" t="s">
        <v>2261</v>
      </c>
      <c r="B1127" t="s">
        <v>2262</v>
      </c>
      <c r="C1127" t="s">
        <v>2263</v>
      </c>
      <c r="D1127" t="s">
        <v>2264</v>
      </c>
      <c r="E1127" t="s">
        <v>2570</v>
      </c>
      <c r="F1127" t="s">
        <v>2571</v>
      </c>
      <c r="G1127" t="s">
        <v>2264</v>
      </c>
      <c r="H1127" t="s">
        <v>1006</v>
      </c>
      <c r="I1127" t="s">
        <v>54</v>
      </c>
      <c r="J1127" t="s">
        <v>66</v>
      </c>
      <c r="K1127" t="s">
        <v>1007</v>
      </c>
      <c r="L1127">
        <v>100935931</v>
      </c>
      <c r="M1127" t="s">
        <v>2267</v>
      </c>
      <c r="N1127" t="s">
        <v>47</v>
      </c>
      <c r="O1127" t="s">
        <v>47</v>
      </c>
      <c r="P1127" t="s">
        <v>2268</v>
      </c>
      <c r="Q1127" t="s">
        <v>997</v>
      </c>
      <c r="R1127">
        <v>1491.14</v>
      </c>
      <c r="S1127" t="s">
        <v>998</v>
      </c>
      <c r="T1127" t="s">
        <v>999</v>
      </c>
      <c r="U1127" t="s">
        <v>2572</v>
      </c>
      <c r="V1127">
        <v>1</v>
      </c>
      <c r="W1127" t="e">
        <f>VLOOKUP(U1127,T1.Unique.Delivery!$AQ$2:$AW$2720,COLUMNS(T1.Unique.Delivery!$AQ$2701:$AW$2701),0)</f>
        <v>#N/A</v>
      </c>
    </row>
    <row r="1128" spans="1:23" x14ac:dyDescent="0.3">
      <c r="A1128" t="s">
        <v>2261</v>
      </c>
      <c r="B1128" t="s">
        <v>2262</v>
      </c>
      <c r="C1128" t="s">
        <v>2263</v>
      </c>
      <c r="D1128" t="s">
        <v>2264</v>
      </c>
      <c r="E1128" t="s">
        <v>2570</v>
      </c>
      <c r="F1128" t="s">
        <v>2571</v>
      </c>
      <c r="G1128" t="s">
        <v>2264</v>
      </c>
      <c r="H1128" t="s">
        <v>1006</v>
      </c>
      <c r="I1128" t="s">
        <v>54</v>
      </c>
      <c r="J1128" t="s">
        <v>56</v>
      </c>
      <c r="K1128" t="s">
        <v>993</v>
      </c>
      <c r="L1128">
        <v>100935931</v>
      </c>
      <c r="M1128" t="s">
        <v>2267</v>
      </c>
      <c r="N1128" t="s">
        <v>1295</v>
      </c>
      <c r="O1128" t="s">
        <v>1296</v>
      </c>
      <c r="P1128" t="s">
        <v>2268</v>
      </c>
      <c r="Q1128" t="s">
        <v>997</v>
      </c>
      <c r="R1128">
        <v>1895.99</v>
      </c>
      <c r="S1128" t="s">
        <v>998</v>
      </c>
      <c r="T1128" t="s">
        <v>999</v>
      </c>
      <c r="U1128" t="s">
        <v>2573</v>
      </c>
      <c r="V1128">
        <v>1</v>
      </c>
      <c r="W1128" t="e">
        <f>VLOOKUP(U1128,T1.Unique.Delivery!$AQ$2:$AW$2720,COLUMNS(T1.Unique.Delivery!$AQ$2701:$AW$2701),0)</f>
        <v>#N/A</v>
      </c>
    </row>
    <row r="1129" spans="1:23" x14ac:dyDescent="0.3">
      <c r="A1129" t="s">
        <v>2261</v>
      </c>
      <c r="B1129" t="s">
        <v>2262</v>
      </c>
      <c r="C1129" t="s">
        <v>2263</v>
      </c>
      <c r="D1129" t="s">
        <v>2264</v>
      </c>
      <c r="E1129" t="s">
        <v>2570</v>
      </c>
      <c r="F1129" t="s">
        <v>2571</v>
      </c>
      <c r="G1129" t="s">
        <v>2264</v>
      </c>
      <c r="H1129" t="s">
        <v>1006</v>
      </c>
      <c r="I1129" t="s">
        <v>54</v>
      </c>
      <c r="J1129" t="s">
        <v>129</v>
      </c>
      <c r="K1129" t="s">
        <v>1012</v>
      </c>
      <c r="L1129">
        <v>100935931</v>
      </c>
      <c r="M1129" t="s">
        <v>2267</v>
      </c>
      <c r="N1129" t="s">
        <v>47</v>
      </c>
      <c r="O1129" t="s">
        <v>47</v>
      </c>
      <c r="P1129" t="s">
        <v>2268</v>
      </c>
      <c r="Q1129" t="s">
        <v>997</v>
      </c>
      <c r="R1129">
        <v>1026.77</v>
      </c>
      <c r="S1129" t="s">
        <v>998</v>
      </c>
      <c r="T1129" t="s">
        <v>999</v>
      </c>
      <c r="U1129" t="s">
        <v>2574</v>
      </c>
      <c r="V1129">
        <v>1</v>
      </c>
      <c r="W1129" t="e">
        <f>VLOOKUP(U1129,T1.Unique.Delivery!$AQ$2:$AW$2720,COLUMNS(T1.Unique.Delivery!$AQ$2701:$AW$2701),0)</f>
        <v>#N/A</v>
      </c>
    </row>
    <row r="1130" spans="1:23" x14ac:dyDescent="0.3">
      <c r="A1130" t="s">
        <v>2261</v>
      </c>
      <c r="B1130" t="s">
        <v>2262</v>
      </c>
      <c r="C1130" t="s">
        <v>2263</v>
      </c>
      <c r="D1130" t="s">
        <v>2264</v>
      </c>
      <c r="E1130" t="s">
        <v>2570</v>
      </c>
      <c r="F1130" t="s">
        <v>2571</v>
      </c>
      <c r="G1130" t="s">
        <v>2264</v>
      </c>
      <c r="H1130" t="s">
        <v>1006</v>
      </c>
      <c r="I1130" t="s">
        <v>54</v>
      </c>
      <c r="J1130" t="s">
        <v>80</v>
      </c>
      <c r="K1130" t="s">
        <v>1014</v>
      </c>
      <c r="L1130">
        <v>100935931</v>
      </c>
      <c r="M1130" t="s">
        <v>2267</v>
      </c>
      <c r="N1130" t="s">
        <v>47</v>
      </c>
      <c r="O1130" t="s">
        <v>47</v>
      </c>
      <c r="P1130" t="s">
        <v>2268</v>
      </c>
      <c r="Q1130" t="s">
        <v>997</v>
      </c>
      <c r="R1130">
        <v>1185.1400000000001</v>
      </c>
      <c r="S1130" t="s">
        <v>998</v>
      </c>
      <c r="T1130" t="s">
        <v>999</v>
      </c>
      <c r="U1130" t="s">
        <v>2575</v>
      </c>
      <c r="V1130">
        <v>1</v>
      </c>
      <c r="W1130" t="e">
        <f>VLOOKUP(U1130,T1.Unique.Delivery!$AQ$2:$AW$2720,COLUMNS(T1.Unique.Delivery!$AQ$2701:$AW$2701),0)</f>
        <v>#N/A</v>
      </c>
    </row>
    <row r="1131" spans="1:23" x14ac:dyDescent="0.3">
      <c r="A1131" t="s">
        <v>2261</v>
      </c>
      <c r="B1131" t="s">
        <v>2262</v>
      </c>
      <c r="C1131" t="s">
        <v>2263</v>
      </c>
      <c r="D1131" t="s">
        <v>2264</v>
      </c>
      <c r="E1131" t="s">
        <v>2570</v>
      </c>
      <c r="F1131" t="s">
        <v>2571</v>
      </c>
      <c r="G1131" t="s">
        <v>2264</v>
      </c>
      <c r="H1131" t="s">
        <v>1006</v>
      </c>
      <c r="I1131" t="s">
        <v>54</v>
      </c>
      <c r="J1131" t="s">
        <v>2273</v>
      </c>
      <c r="K1131" t="s">
        <v>2274</v>
      </c>
      <c r="L1131">
        <v>100935931</v>
      </c>
      <c r="M1131" t="s">
        <v>2267</v>
      </c>
      <c r="N1131" t="s">
        <v>1295</v>
      </c>
      <c r="O1131" t="s">
        <v>1296</v>
      </c>
      <c r="P1131" t="s">
        <v>2268</v>
      </c>
      <c r="Q1131" t="s">
        <v>997</v>
      </c>
      <c r="R1131">
        <v>1073.47</v>
      </c>
      <c r="S1131" t="s">
        <v>998</v>
      </c>
      <c r="T1131" t="s">
        <v>999</v>
      </c>
      <c r="U1131" t="s">
        <v>2576</v>
      </c>
      <c r="V1131">
        <v>1</v>
      </c>
      <c r="W1131" t="e">
        <f>VLOOKUP(U1131,T1.Unique.Delivery!$AQ$2:$AW$2720,COLUMNS(T1.Unique.Delivery!$AQ$2701:$AW$2701),0)</f>
        <v>#N/A</v>
      </c>
    </row>
    <row r="1132" spans="1:23" x14ac:dyDescent="0.3">
      <c r="A1132" t="s">
        <v>2261</v>
      </c>
      <c r="B1132" t="s">
        <v>2262</v>
      </c>
      <c r="C1132" t="s">
        <v>2263</v>
      </c>
      <c r="D1132" t="s">
        <v>2264</v>
      </c>
      <c r="E1132" t="s">
        <v>2570</v>
      </c>
      <c r="F1132" t="s">
        <v>2571</v>
      </c>
      <c r="G1132" t="s">
        <v>2264</v>
      </c>
      <c r="H1132" t="s">
        <v>1006</v>
      </c>
      <c r="I1132" t="s">
        <v>54</v>
      </c>
      <c r="J1132" t="s">
        <v>2276</v>
      </c>
      <c r="K1132" t="s">
        <v>2277</v>
      </c>
      <c r="L1132">
        <v>100935931</v>
      </c>
      <c r="M1132" t="s">
        <v>2267</v>
      </c>
      <c r="N1132" t="s">
        <v>47</v>
      </c>
      <c r="O1132" t="s">
        <v>47</v>
      </c>
      <c r="P1132" t="s">
        <v>2268</v>
      </c>
      <c r="Q1132" t="s">
        <v>997</v>
      </c>
      <c r="R1132">
        <v>1231.8399999999999</v>
      </c>
      <c r="S1132" t="s">
        <v>998</v>
      </c>
      <c r="T1132" t="s">
        <v>999</v>
      </c>
      <c r="U1132" t="s">
        <v>2577</v>
      </c>
      <c r="V1132">
        <v>1</v>
      </c>
      <c r="W1132" t="e">
        <f>VLOOKUP(U1132,T1.Unique.Delivery!$AQ$2:$AW$2720,COLUMNS(T1.Unique.Delivery!$AQ$2701:$AW$2701),0)</f>
        <v>#N/A</v>
      </c>
    </row>
    <row r="1133" spans="1:23" x14ac:dyDescent="0.3">
      <c r="A1133" t="s">
        <v>2261</v>
      </c>
      <c r="B1133" t="s">
        <v>2262</v>
      </c>
      <c r="C1133" t="s">
        <v>2263</v>
      </c>
      <c r="D1133" t="s">
        <v>2264</v>
      </c>
      <c r="E1133" t="s">
        <v>2570</v>
      </c>
      <c r="F1133" t="s">
        <v>2571</v>
      </c>
      <c r="G1133" t="s">
        <v>2264</v>
      </c>
      <c r="H1133" t="s">
        <v>1006</v>
      </c>
      <c r="I1133" t="s">
        <v>54</v>
      </c>
      <c r="J1133" t="s">
        <v>2279</v>
      </c>
      <c r="K1133" t="s">
        <v>2280</v>
      </c>
      <c r="L1133">
        <v>100935931</v>
      </c>
      <c r="M1133" t="s">
        <v>2267</v>
      </c>
      <c r="N1133" t="s">
        <v>1295</v>
      </c>
      <c r="O1133" t="s">
        <v>1296</v>
      </c>
      <c r="P1133" t="s">
        <v>2268</v>
      </c>
      <c r="Q1133" t="s">
        <v>997</v>
      </c>
      <c r="R1133">
        <v>1537.83</v>
      </c>
      <c r="S1133" t="s">
        <v>998</v>
      </c>
      <c r="T1133" t="s">
        <v>999</v>
      </c>
      <c r="U1133" t="s">
        <v>2578</v>
      </c>
      <c r="V1133">
        <v>1</v>
      </c>
      <c r="W1133" t="e">
        <f>VLOOKUP(U1133,T1.Unique.Delivery!$AQ$2:$AW$2720,COLUMNS(T1.Unique.Delivery!$AQ$2701:$AW$2701),0)</f>
        <v>#N/A</v>
      </c>
    </row>
    <row r="1134" spans="1:23" x14ac:dyDescent="0.3">
      <c r="A1134" t="s">
        <v>2261</v>
      </c>
      <c r="B1134" t="s">
        <v>2262</v>
      </c>
      <c r="C1134" t="s">
        <v>2263</v>
      </c>
      <c r="D1134" t="s">
        <v>2264</v>
      </c>
      <c r="E1134" t="s">
        <v>2570</v>
      </c>
      <c r="F1134" t="s">
        <v>2571</v>
      </c>
      <c r="G1134" t="s">
        <v>2264</v>
      </c>
      <c r="H1134" t="s">
        <v>1006</v>
      </c>
      <c r="I1134" t="s">
        <v>54</v>
      </c>
      <c r="J1134" t="s">
        <v>2282</v>
      </c>
      <c r="K1134" t="s">
        <v>1205</v>
      </c>
      <c r="L1134">
        <v>100935931</v>
      </c>
      <c r="M1134" t="s">
        <v>2267</v>
      </c>
      <c r="N1134" t="s">
        <v>1295</v>
      </c>
      <c r="O1134" t="s">
        <v>1296</v>
      </c>
      <c r="P1134" t="s">
        <v>2268</v>
      </c>
      <c r="Q1134" t="s">
        <v>997</v>
      </c>
      <c r="R1134">
        <v>1942.68</v>
      </c>
      <c r="S1134" t="s">
        <v>998</v>
      </c>
      <c r="T1134" t="s">
        <v>999</v>
      </c>
      <c r="U1134" t="s">
        <v>2579</v>
      </c>
      <c r="V1134">
        <v>1</v>
      </c>
      <c r="W1134" t="e">
        <f>VLOOKUP(U1134,T1.Unique.Delivery!$AQ$2:$AW$2720,COLUMNS(T1.Unique.Delivery!$AQ$2701:$AW$2701),0)</f>
        <v>#N/A</v>
      </c>
    </row>
    <row r="1135" spans="1:23" x14ac:dyDescent="0.3">
      <c r="A1135" t="s">
        <v>2261</v>
      </c>
      <c r="B1135" t="s">
        <v>2262</v>
      </c>
      <c r="C1135" t="s">
        <v>2263</v>
      </c>
      <c r="D1135" t="s">
        <v>2264</v>
      </c>
      <c r="E1135" t="s">
        <v>2580</v>
      </c>
      <c r="F1135" t="s">
        <v>2581</v>
      </c>
      <c r="G1135" t="s">
        <v>2264</v>
      </c>
      <c r="H1135" t="s">
        <v>1006</v>
      </c>
      <c r="I1135" t="s">
        <v>54</v>
      </c>
      <c r="J1135" t="s">
        <v>66</v>
      </c>
      <c r="K1135" t="s">
        <v>1007</v>
      </c>
      <c r="L1135">
        <v>100935931</v>
      </c>
      <c r="M1135" t="s">
        <v>2267</v>
      </c>
      <c r="N1135" t="s">
        <v>47</v>
      </c>
      <c r="O1135" t="s">
        <v>47</v>
      </c>
      <c r="P1135" t="s">
        <v>2268</v>
      </c>
      <c r="Q1135" t="s">
        <v>997</v>
      </c>
      <c r="R1135">
        <v>1049</v>
      </c>
      <c r="S1135" t="s">
        <v>998</v>
      </c>
      <c r="T1135" t="s">
        <v>999</v>
      </c>
      <c r="U1135" t="s">
        <v>2582</v>
      </c>
      <c r="V1135">
        <v>1</v>
      </c>
      <c r="W1135" t="e">
        <f>VLOOKUP(U1135,T1.Unique.Delivery!$AQ$2:$AW$2720,COLUMNS(T1.Unique.Delivery!$AQ$2701:$AW$2701),0)</f>
        <v>#N/A</v>
      </c>
    </row>
    <row r="1136" spans="1:23" x14ac:dyDescent="0.3">
      <c r="A1136" t="s">
        <v>2261</v>
      </c>
      <c r="B1136" t="s">
        <v>2262</v>
      </c>
      <c r="C1136" t="s">
        <v>2263</v>
      </c>
      <c r="D1136" t="s">
        <v>2264</v>
      </c>
      <c r="E1136" t="s">
        <v>2580</v>
      </c>
      <c r="F1136" t="s">
        <v>2581</v>
      </c>
      <c r="G1136" t="s">
        <v>2264</v>
      </c>
      <c r="H1136" t="s">
        <v>1006</v>
      </c>
      <c r="I1136" t="s">
        <v>54</v>
      </c>
      <c r="J1136" t="s">
        <v>56</v>
      </c>
      <c r="K1136" t="s">
        <v>993</v>
      </c>
      <c r="L1136">
        <v>100935931</v>
      </c>
      <c r="M1136" t="s">
        <v>2267</v>
      </c>
      <c r="N1136" t="s">
        <v>47</v>
      </c>
      <c r="O1136" t="s">
        <v>47</v>
      </c>
      <c r="P1136" t="s">
        <v>2268</v>
      </c>
      <c r="Q1136" t="s">
        <v>997</v>
      </c>
      <c r="R1136">
        <v>1595.57</v>
      </c>
      <c r="S1136" t="s">
        <v>998</v>
      </c>
      <c r="T1136" t="s">
        <v>999</v>
      </c>
      <c r="U1136" t="s">
        <v>2583</v>
      </c>
      <c r="V1136">
        <v>1</v>
      </c>
      <c r="W1136" t="e">
        <f>VLOOKUP(U1136,T1.Unique.Delivery!$AQ$2:$AW$2720,COLUMNS(T1.Unique.Delivery!$AQ$2701:$AW$2701),0)</f>
        <v>#N/A</v>
      </c>
    </row>
    <row r="1137" spans="1:23" x14ac:dyDescent="0.3">
      <c r="A1137" t="s">
        <v>2261</v>
      </c>
      <c r="B1137" t="s">
        <v>2262</v>
      </c>
      <c r="C1137" t="s">
        <v>2263</v>
      </c>
      <c r="D1137" t="s">
        <v>2264</v>
      </c>
      <c r="E1137" t="s">
        <v>2580</v>
      </c>
      <c r="F1137" t="s">
        <v>2581</v>
      </c>
      <c r="G1137" t="s">
        <v>2264</v>
      </c>
      <c r="H1137" t="s">
        <v>1006</v>
      </c>
      <c r="I1137" t="s">
        <v>54</v>
      </c>
      <c r="J1137" t="s">
        <v>129</v>
      </c>
      <c r="K1137" t="s">
        <v>1012</v>
      </c>
      <c r="L1137">
        <v>100935931</v>
      </c>
      <c r="M1137" t="s">
        <v>2267</v>
      </c>
      <c r="N1137" t="s">
        <v>47</v>
      </c>
      <c r="O1137" t="s">
        <v>47</v>
      </c>
      <c r="P1137" t="s">
        <v>2268</v>
      </c>
      <c r="Q1137" t="s">
        <v>997</v>
      </c>
      <c r="R1137">
        <v>658.95</v>
      </c>
      <c r="S1137" t="s">
        <v>998</v>
      </c>
      <c r="T1137" t="s">
        <v>999</v>
      </c>
      <c r="U1137" t="s">
        <v>2584</v>
      </c>
      <c r="V1137">
        <v>1</v>
      </c>
      <c r="W1137" t="e">
        <f>VLOOKUP(U1137,T1.Unique.Delivery!$AQ$2:$AW$2720,COLUMNS(T1.Unique.Delivery!$AQ$2701:$AW$2701),0)</f>
        <v>#N/A</v>
      </c>
    </row>
    <row r="1138" spans="1:23" x14ac:dyDescent="0.3">
      <c r="A1138" t="s">
        <v>2261</v>
      </c>
      <c r="B1138" t="s">
        <v>2262</v>
      </c>
      <c r="C1138" t="s">
        <v>2263</v>
      </c>
      <c r="D1138" t="s">
        <v>2264</v>
      </c>
      <c r="E1138" t="s">
        <v>2580</v>
      </c>
      <c r="F1138" t="s">
        <v>2581</v>
      </c>
      <c r="G1138" t="s">
        <v>2264</v>
      </c>
      <c r="H1138" t="s">
        <v>1006</v>
      </c>
      <c r="I1138" t="s">
        <v>54</v>
      </c>
      <c r="J1138" t="s">
        <v>80</v>
      </c>
      <c r="K1138" t="s">
        <v>1014</v>
      </c>
      <c r="L1138">
        <v>100935931</v>
      </c>
      <c r="M1138" t="s">
        <v>2267</v>
      </c>
      <c r="N1138" t="s">
        <v>47</v>
      </c>
      <c r="O1138" t="s">
        <v>47</v>
      </c>
      <c r="P1138" t="s">
        <v>2268</v>
      </c>
      <c r="Q1138" t="s">
        <v>997</v>
      </c>
      <c r="R1138">
        <v>825.61</v>
      </c>
      <c r="S1138" t="s">
        <v>998</v>
      </c>
      <c r="T1138" t="s">
        <v>999</v>
      </c>
      <c r="U1138" t="s">
        <v>2585</v>
      </c>
      <c r="V1138">
        <v>1</v>
      </c>
      <c r="W1138" t="e">
        <f>VLOOKUP(U1138,T1.Unique.Delivery!$AQ$2:$AW$2720,COLUMNS(T1.Unique.Delivery!$AQ$2701:$AW$2701),0)</f>
        <v>#N/A</v>
      </c>
    </row>
    <row r="1139" spans="1:23" x14ac:dyDescent="0.3">
      <c r="A1139" t="s">
        <v>2261</v>
      </c>
      <c r="B1139" t="s">
        <v>2262</v>
      </c>
      <c r="C1139" t="s">
        <v>2263</v>
      </c>
      <c r="D1139" t="s">
        <v>2264</v>
      </c>
      <c r="E1139" t="s">
        <v>2580</v>
      </c>
      <c r="F1139" t="s">
        <v>2581</v>
      </c>
      <c r="G1139" t="s">
        <v>2264</v>
      </c>
      <c r="H1139" t="s">
        <v>1006</v>
      </c>
      <c r="I1139" t="s">
        <v>54</v>
      </c>
      <c r="J1139" t="s">
        <v>2273</v>
      </c>
      <c r="K1139" t="s">
        <v>2274</v>
      </c>
      <c r="L1139">
        <v>100935931</v>
      </c>
      <c r="M1139" t="s">
        <v>2267</v>
      </c>
      <c r="N1139" t="s">
        <v>1295</v>
      </c>
      <c r="O1139" t="s">
        <v>1296</v>
      </c>
      <c r="P1139" t="s">
        <v>2268</v>
      </c>
      <c r="Q1139" t="s">
        <v>997</v>
      </c>
      <c r="R1139">
        <v>705.64</v>
      </c>
      <c r="S1139" t="s">
        <v>998</v>
      </c>
      <c r="T1139" t="s">
        <v>999</v>
      </c>
      <c r="U1139" t="s">
        <v>2586</v>
      </c>
      <c r="V1139">
        <v>1</v>
      </c>
      <c r="W1139" t="e">
        <f>VLOOKUP(U1139,T1.Unique.Delivery!$AQ$2:$AW$2720,COLUMNS(T1.Unique.Delivery!$AQ$2701:$AW$2701),0)</f>
        <v>#N/A</v>
      </c>
    </row>
    <row r="1140" spans="1:23" x14ac:dyDescent="0.3">
      <c r="A1140" t="s">
        <v>2261</v>
      </c>
      <c r="B1140" t="s">
        <v>2262</v>
      </c>
      <c r="C1140" t="s">
        <v>2263</v>
      </c>
      <c r="D1140" t="s">
        <v>2264</v>
      </c>
      <c r="E1140" t="s">
        <v>2580</v>
      </c>
      <c r="F1140" t="s">
        <v>2581</v>
      </c>
      <c r="G1140" t="s">
        <v>2264</v>
      </c>
      <c r="H1140" t="s">
        <v>1006</v>
      </c>
      <c r="I1140" t="s">
        <v>54</v>
      </c>
      <c r="J1140" t="s">
        <v>2276</v>
      </c>
      <c r="K1140" t="s">
        <v>2277</v>
      </c>
      <c r="L1140">
        <v>100935931</v>
      </c>
      <c r="M1140" t="s">
        <v>2267</v>
      </c>
      <c r="N1140" t="s">
        <v>1295</v>
      </c>
      <c r="O1140" t="s">
        <v>1296</v>
      </c>
      <c r="P1140" t="s">
        <v>2268</v>
      </c>
      <c r="Q1140" t="s">
        <v>997</v>
      </c>
      <c r="R1140">
        <v>872.31</v>
      </c>
      <c r="S1140" t="s">
        <v>998</v>
      </c>
      <c r="T1140" t="s">
        <v>999</v>
      </c>
      <c r="U1140" t="s">
        <v>2587</v>
      </c>
      <c r="V1140">
        <v>1</v>
      </c>
      <c r="W1140" t="e">
        <f>VLOOKUP(U1140,T1.Unique.Delivery!$AQ$2:$AW$2720,COLUMNS(T1.Unique.Delivery!$AQ$2701:$AW$2701),0)</f>
        <v>#N/A</v>
      </c>
    </row>
    <row r="1141" spans="1:23" x14ac:dyDescent="0.3">
      <c r="A1141" t="s">
        <v>2261</v>
      </c>
      <c r="B1141" t="s">
        <v>2262</v>
      </c>
      <c r="C1141" t="s">
        <v>2263</v>
      </c>
      <c r="D1141" t="s">
        <v>2264</v>
      </c>
      <c r="E1141" t="s">
        <v>2580</v>
      </c>
      <c r="F1141" t="s">
        <v>2581</v>
      </c>
      <c r="G1141" t="s">
        <v>2264</v>
      </c>
      <c r="H1141" t="s">
        <v>1006</v>
      </c>
      <c r="I1141" t="s">
        <v>54</v>
      </c>
      <c r="J1141" t="s">
        <v>2279</v>
      </c>
      <c r="K1141" t="s">
        <v>2280</v>
      </c>
      <c r="L1141">
        <v>100935931</v>
      </c>
      <c r="M1141" t="s">
        <v>2267</v>
      </c>
      <c r="N1141" t="s">
        <v>47</v>
      </c>
      <c r="O1141" t="s">
        <v>47</v>
      </c>
      <c r="P1141" t="s">
        <v>2268</v>
      </c>
      <c r="Q1141" t="s">
        <v>997</v>
      </c>
      <c r="R1141">
        <v>1095.69</v>
      </c>
      <c r="S1141" t="s">
        <v>998</v>
      </c>
      <c r="T1141" t="s">
        <v>999</v>
      </c>
      <c r="U1141" t="s">
        <v>2588</v>
      </c>
      <c r="V1141">
        <v>1</v>
      </c>
      <c r="W1141" t="e">
        <f>VLOOKUP(U1141,T1.Unique.Delivery!$AQ$2:$AW$2720,COLUMNS(T1.Unique.Delivery!$AQ$2701:$AW$2701),0)</f>
        <v>#N/A</v>
      </c>
    </row>
    <row r="1142" spans="1:23" x14ac:dyDescent="0.3">
      <c r="A1142" t="s">
        <v>2261</v>
      </c>
      <c r="B1142" t="s">
        <v>2262</v>
      </c>
      <c r="C1142" t="s">
        <v>2263</v>
      </c>
      <c r="D1142" t="s">
        <v>2264</v>
      </c>
      <c r="E1142" t="s">
        <v>2580</v>
      </c>
      <c r="F1142" t="s">
        <v>2581</v>
      </c>
      <c r="G1142" t="s">
        <v>2264</v>
      </c>
      <c r="H1142" t="s">
        <v>1006</v>
      </c>
      <c r="I1142" t="s">
        <v>54</v>
      </c>
      <c r="J1142" t="s">
        <v>2282</v>
      </c>
      <c r="K1142" t="s">
        <v>1205</v>
      </c>
      <c r="L1142">
        <v>100935931</v>
      </c>
      <c r="M1142" t="s">
        <v>2267</v>
      </c>
      <c r="N1142" t="s">
        <v>47</v>
      </c>
      <c r="O1142" t="s">
        <v>47</v>
      </c>
      <c r="P1142" t="s">
        <v>2268</v>
      </c>
      <c r="Q1142" t="s">
        <v>997</v>
      </c>
      <c r="R1142">
        <v>1642.27</v>
      </c>
      <c r="S1142" t="s">
        <v>998</v>
      </c>
      <c r="T1142" t="s">
        <v>999</v>
      </c>
      <c r="U1142" t="s">
        <v>2589</v>
      </c>
      <c r="V1142">
        <v>1</v>
      </c>
      <c r="W1142" t="e">
        <f>VLOOKUP(U1142,T1.Unique.Delivery!$AQ$2:$AW$2720,COLUMNS(T1.Unique.Delivery!$AQ$2701:$AW$2701),0)</f>
        <v>#N/A</v>
      </c>
    </row>
    <row r="1143" spans="1:23" x14ac:dyDescent="0.3">
      <c r="A1143" t="s">
        <v>2261</v>
      </c>
      <c r="B1143" t="s">
        <v>2262</v>
      </c>
      <c r="C1143" t="s">
        <v>2263</v>
      </c>
      <c r="D1143" t="s">
        <v>2264</v>
      </c>
      <c r="E1143" t="s">
        <v>2590</v>
      </c>
      <c r="F1143" t="s">
        <v>2591</v>
      </c>
      <c r="G1143" t="s">
        <v>2264</v>
      </c>
      <c r="H1143" t="s">
        <v>1006</v>
      </c>
      <c r="I1143" t="s">
        <v>54</v>
      </c>
      <c r="J1143" t="s">
        <v>66</v>
      </c>
      <c r="K1143" t="s">
        <v>1007</v>
      </c>
      <c r="L1143">
        <v>100935931</v>
      </c>
      <c r="M1143" t="s">
        <v>2267</v>
      </c>
      <c r="N1143" t="s">
        <v>47</v>
      </c>
      <c r="O1143" t="s">
        <v>47</v>
      </c>
      <c r="P1143" t="s">
        <v>2268</v>
      </c>
      <c r="Q1143" t="s">
        <v>997</v>
      </c>
      <c r="R1143">
        <v>1491.14</v>
      </c>
      <c r="S1143" t="s">
        <v>998</v>
      </c>
      <c r="T1143" t="s">
        <v>999</v>
      </c>
      <c r="U1143" t="s">
        <v>2592</v>
      </c>
      <c r="V1143">
        <v>1</v>
      </c>
      <c r="W1143" t="e">
        <f>VLOOKUP(U1143,T1.Unique.Delivery!$AQ$2:$AW$2720,COLUMNS(T1.Unique.Delivery!$AQ$2701:$AW$2701),0)</f>
        <v>#N/A</v>
      </c>
    </row>
    <row r="1144" spans="1:23" x14ac:dyDescent="0.3">
      <c r="A1144" t="s">
        <v>2261</v>
      </c>
      <c r="B1144" t="s">
        <v>2262</v>
      </c>
      <c r="C1144" t="s">
        <v>2263</v>
      </c>
      <c r="D1144" t="s">
        <v>2264</v>
      </c>
      <c r="E1144" t="s">
        <v>2590</v>
      </c>
      <c r="F1144" t="s">
        <v>2591</v>
      </c>
      <c r="G1144" t="s">
        <v>2264</v>
      </c>
      <c r="H1144" t="s">
        <v>1006</v>
      </c>
      <c r="I1144" t="s">
        <v>54</v>
      </c>
      <c r="J1144" t="s">
        <v>56</v>
      </c>
      <c r="K1144" t="s">
        <v>993</v>
      </c>
      <c r="L1144">
        <v>100935931</v>
      </c>
      <c r="M1144" t="s">
        <v>2267</v>
      </c>
      <c r="N1144" t="s">
        <v>47</v>
      </c>
      <c r="O1144" t="s">
        <v>47</v>
      </c>
      <c r="P1144" t="s">
        <v>2268</v>
      </c>
      <c r="Q1144" t="s">
        <v>997</v>
      </c>
      <c r="R1144">
        <v>1895.99</v>
      </c>
      <c r="S1144" t="s">
        <v>998</v>
      </c>
      <c r="T1144" t="s">
        <v>999</v>
      </c>
      <c r="U1144" t="s">
        <v>2593</v>
      </c>
      <c r="V1144">
        <v>1</v>
      </c>
      <c r="W1144" t="e">
        <f>VLOOKUP(U1144,T1.Unique.Delivery!$AQ$2:$AW$2720,COLUMNS(T1.Unique.Delivery!$AQ$2701:$AW$2701),0)</f>
        <v>#N/A</v>
      </c>
    </row>
    <row r="1145" spans="1:23" x14ac:dyDescent="0.3">
      <c r="A1145" t="s">
        <v>2261</v>
      </c>
      <c r="B1145" t="s">
        <v>2262</v>
      </c>
      <c r="C1145" t="s">
        <v>2263</v>
      </c>
      <c r="D1145" t="s">
        <v>2264</v>
      </c>
      <c r="E1145" t="s">
        <v>2590</v>
      </c>
      <c r="F1145" t="s">
        <v>2591</v>
      </c>
      <c r="G1145" t="s">
        <v>2264</v>
      </c>
      <c r="H1145" t="s">
        <v>1006</v>
      </c>
      <c r="I1145" t="s">
        <v>54</v>
      </c>
      <c r="J1145" t="s">
        <v>129</v>
      </c>
      <c r="K1145" t="s">
        <v>1012</v>
      </c>
      <c r="L1145">
        <v>100935931</v>
      </c>
      <c r="M1145" t="s">
        <v>2267</v>
      </c>
      <c r="N1145" t="s">
        <v>1295</v>
      </c>
      <c r="O1145" t="s">
        <v>1296</v>
      </c>
      <c r="P1145" t="s">
        <v>2268</v>
      </c>
      <c r="Q1145" t="s">
        <v>997</v>
      </c>
      <c r="R1145">
        <v>1026.77</v>
      </c>
      <c r="S1145" t="s">
        <v>998</v>
      </c>
      <c r="T1145" t="s">
        <v>999</v>
      </c>
      <c r="U1145" t="s">
        <v>2594</v>
      </c>
      <c r="V1145">
        <v>1</v>
      </c>
      <c r="W1145" t="e">
        <f>VLOOKUP(U1145,T1.Unique.Delivery!$AQ$2:$AW$2720,COLUMNS(T1.Unique.Delivery!$AQ$2701:$AW$2701),0)</f>
        <v>#N/A</v>
      </c>
    </row>
    <row r="1146" spans="1:23" x14ac:dyDescent="0.3">
      <c r="A1146" t="s">
        <v>2261</v>
      </c>
      <c r="B1146" t="s">
        <v>2262</v>
      </c>
      <c r="C1146" t="s">
        <v>2263</v>
      </c>
      <c r="D1146" t="s">
        <v>2264</v>
      </c>
      <c r="E1146" t="s">
        <v>2590</v>
      </c>
      <c r="F1146" t="s">
        <v>2591</v>
      </c>
      <c r="G1146" t="s">
        <v>2264</v>
      </c>
      <c r="H1146" t="s">
        <v>1006</v>
      </c>
      <c r="I1146" t="s">
        <v>54</v>
      </c>
      <c r="J1146" t="s">
        <v>80</v>
      </c>
      <c r="K1146" t="s">
        <v>1014</v>
      </c>
      <c r="L1146">
        <v>100935931</v>
      </c>
      <c r="M1146" t="s">
        <v>2267</v>
      </c>
      <c r="N1146" t="s">
        <v>47</v>
      </c>
      <c r="O1146" t="s">
        <v>47</v>
      </c>
      <c r="P1146" t="s">
        <v>2268</v>
      </c>
      <c r="Q1146" t="s">
        <v>997</v>
      </c>
      <c r="R1146">
        <v>1185.1400000000001</v>
      </c>
      <c r="S1146" t="s">
        <v>998</v>
      </c>
      <c r="T1146" t="s">
        <v>999</v>
      </c>
      <c r="U1146" t="s">
        <v>2595</v>
      </c>
      <c r="V1146">
        <v>1</v>
      </c>
      <c r="W1146" t="e">
        <f>VLOOKUP(U1146,T1.Unique.Delivery!$AQ$2:$AW$2720,COLUMNS(T1.Unique.Delivery!$AQ$2701:$AW$2701),0)</f>
        <v>#N/A</v>
      </c>
    </row>
    <row r="1147" spans="1:23" x14ac:dyDescent="0.3">
      <c r="A1147" t="s">
        <v>2261</v>
      </c>
      <c r="B1147" t="s">
        <v>2262</v>
      </c>
      <c r="C1147" t="s">
        <v>2263</v>
      </c>
      <c r="D1147" t="s">
        <v>2264</v>
      </c>
      <c r="E1147" t="s">
        <v>2590</v>
      </c>
      <c r="F1147" t="s">
        <v>2591</v>
      </c>
      <c r="G1147" t="s">
        <v>2264</v>
      </c>
      <c r="H1147" t="s">
        <v>1006</v>
      </c>
      <c r="I1147" t="s">
        <v>54</v>
      </c>
      <c r="J1147" t="s">
        <v>2273</v>
      </c>
      <c r="K1147" t="s">
        <v>2274</v>
      </c>
      <c r="L1147">
        <v>100935931</v>
      </c>
      <c r="M1147" t="s">
        <v>2267</v>
      </c>
      <c r="N1147" t="s">
        <v>47</v>
      </c>
      <c r="O1147" t="s">
        <v>47</v>
      </c>
      <c r="P1147" t="s">
        <v>2268</v>
      </c>
      <c r="Q1147" t="s">
        <v>997</v>
      </c>
      <c r="R1147">
        <v>1073.47</v>
      </c>
      <c r="S1147" t="s">
        <v>998</v>
      </c>
      <c r="T1147" t="s">
        <v>999</v>
      </c>
      <c r="U1147" t="s">
        <v>2596</v>
      </c>
      <c r="V1147">
        <v>1</v>
      </c>
      <c r="W1147" t="e">
        <f>VLOOKUP(U1147,T1.Unique.Delivery!$AQ$2:$AW$2720,COLUMNS(T1.Unique.Delivery!$AQ$2701:$AW$2701),0)</f>
        <v>#N/A</v>
      </c>
    </row>
    <row r="1148" spans="1:23" x14ac:dyDescent="0.3">
      <c r="A1148" t="s">
        <v>2261</v>
      </c>
      <c r="B1148" t="s">
        <v>2262</v>
      </c>
      <c r="C1148" t="s">
        <v>2263</v>
      </c>
      <c r="D1148" t="s">
        <v>2264</v>
      </c>
      <c r="E1148" t="s">
        <v>2590</v>
      </c>
      <c r="F1148" t="s">
        <v>2591</v>
      </c>
      <c r="G1148" t="s">
        <v>2264</v>
      </c>
      <c r="H1148" t="s">
        <v>1006</v>
      </c>
      <c r="I1148" t="s">
        <v>54</v>
      </c>
      <c r="J1148" t="s">
        <v>2276</v>
      </c>
      <c r="K1148" t="s">
        <v>2277</v>
      </c>
      <c r="L1148">
        <v>100935931</v>
      </c>
      <c r="M1148" t="s">
        <v>2267</v>
      </c>
      <c r="N1148" t="s">
        <v>47</v>
      </c>
      <c r="O1148" t="s">
        <v>47</v>
      </c>
      <c r="P1148" t="s">
        <v>2268</v>
      </c>
      <c r="Q1148" t="s">
        <v>997</v>
      </c>
      <c r="R1148">
        <v>1231.8399999999999</v>
      </c>
      <c r="S1148" t="s">
        <v>998</v>
      </c>
      <c r="T1148" t="s">
        <v>999</v>
      </c>
      <c r="U1148" t="s">
        <v>2597</v>
      </c>
      <c r="V1148">
        <v>1</v>
      </c>
      <c r="W1148" t="e">
        <f>VLOOKUP(U1148,T1.Unique.Delivery!$AQ$2:$AW$2720,COLUMNS(T1.Unique.Delivery!$AQ$2701:$AW$2701),0)</f>
        <v>#N/A</v>
      </c>
    </row>
    <row r="1149" spans="1:23" x14ac:dyDescent="0.3">
      <c r="A1149" t="s">
        <v>2261</v>
      </c>
      <c r="B1149" t="s">
        <v>2262</v>
      </c>
      <c r="C1149" t="s">
        <v>2263</v>
      </c>
      <c r="D1149" t="s">
        <v>2264</v>
      </c>
      <c r="E1149" t="s">
        <v>2590</v>
      </c>
      <c r="F1149" t="s">
        <v>2591</v>
      </c>
      <c r="G1149" t="s">
        <v>2264</v>
      </c>
      <c r="H1149" t="s">
        <v>1006</v>
      </c>
      <c r="I1149" t="s">
        <v>54</v>
      </c>
      <c r="J1149" t="s">
        <v>2279</v>
      </c>
      <c r="K1149" t="s">
        <v>2280</v>
      </c>
      <c r="L1149">
        <v>100935931</v>
      </c>
      <c r="M1149" t="s">
        <v>2267</v>
      </c>
      <c r="N1149" t="s">
        <v>1295</v>
      </c>
      <c r="O1149" t="s">
        <v>1296</v>
      </c>
      <c r="P1149" t="s">
        <v>2268</v>
      </c>
      <c r="Q1149" t="s">
        <v>997</v>
      </c>
      <c r="R1149">
        <v>1537.83</v>
      </c>
      <c r="S1149" t="s">
        <v>998</v>
      </c>
      <c r="T1149" t="s">
        <v>999</v>
      </c>
      <c r="U1149" t="s">
        <v>2598</v>
      </c>
      <c r="V1149">
        <v>1</v>
      </c>
      <c r="W1149" t="e">
        <f>VLOOKUP(U1149,T1.Unique.Delivery!$AQ$2:$AW$2720,COLUMNS(T1.Unique.Delivery!$AQ$2701:$AW$2701),0)</f>
        <v>#N/A</v>
      </c>
    </row>
    <row r="1150" spans="1:23" x14ac:dyDescent="0.3">
      <c r="A1150" t="s">
        <v>2261</v>
      </c>
      <c r="B1150" t="s">
        <v>2262</v>
      </c>
      <c r="C1150" t="s">
        <v>2263</v>
      </c>
      <c r="D1150" t="s">
        <v>2264</v>
      </c>
      <c r="E1150" t="s">
        <v>2590</v>
      </c>
      <c r="F1150" t="s">
        <v>2591</v>
      </c>
      <c r="G1150" t="s">
        <v>2264</v>
      </c>
      <c r="H1150" t="s">
        <v>1006</v>
      </c>
      <c r="I1150" t="s">
        <v>54</v>
      </c>
      <c r="J1150" t="s">
        <v>2282</v>
      </c>
      <c r="K1150" t="s">
        <v>1205</v>
      </c>
      <c r="L1150">
        <v>100935931</v>
      </c>
      <c r="M1150" t="s">
        <v>2267</v>
      </c>
      <c r="N1150" t="s">
        <v>1295</v>
      </c>
      <c r="O1150" t="s">
        <v>1296</v>
      </c>
      <c r="P1150" t="s">
        <v>2268</v>
      </c>
      <c r="Q1150" t="s">
        <v>997</v>
      </c>
      <c r="R1150">
        <v>1942.68</v>
      </c>
      <c r="S1150" t="s">
        <v>998</v>
      </c>
      <c r="T1150" t="s">
        <v>999</v>
      </c>
      <c r="U1150" t="s">
        <v>2599</v>
      </c>
      <c r="V1150">
        <v>1</v>
      </c>
      <c r="W1150" t="e">
        <f>VLOOKUP(U1150,T1.Unique.Delivery!$AQ$2:$AW$2720,COLUMNS(T1.Unique.Delivery!$AQ$2701:$AW$2701),0)</f>
        <v>#N/A</v>
      </c>
    </row>
    <row r="1151" spans="1:23" x14ac:dyDescent="0.3">
      <c r="A1151" t="s">
        <v>2261</v>
      </c>
      <c r="B1151" t="s">
        <v>2262</v>
      </c>
      <c r="C1151" t="s">
        <v>2263</v>
      </c>
      <c r="D1151" t="s">
        <v>2264</v>
      </c>
      <c r="E1151" t="s">
        <v>2600</v>
      </c>
      <c r="F1151" t="s">
        <v>2601</v>
      </c>
      <c r="G1151" t="s">
        <v>2264</v>
      </c>
      <c r="H1151" t="s">
        <v>1006</v>
      </c>
      <c r="I1151" t="s">
        <v>54</v>
      </c>
      <c r="J1151" t="s">
        <v>129</v>
      </c>
      <c r="K1151" t="s">
        <v>1012</v>
      </c>
      <c r="L1151">
        <v>100935931</v>
      </c>
      <c r="M1151" t="s">
        <v>2267</v>
      </c>
      <c r="N1151" t="s">
        <v>47</v>
      </c>
      <c r="O1151" t="s">
        <v>47</v>
      </c>
      <c r="P1151" t="s">
        <v>2268</v>
      </c>
      <c r="Q1151" t="s">
        <v>997</v>
      </c>
      <c r="R1151">
        <v>1185.1400000000001</v>
      </c>
      <c r="S1151" t="s">
        <v>998</v>
      </c>
      <c r="T1151" t="s">
        <v>999</v>
      </c>
      <c r="U1151" t="s">
        <v>2602</v>
      </c>
      <c r="V1151">
        <v>1</v>
      </c>
      <c r="W1151" t="e">
        <f>VLOOKUP(U1151,T1.Unique.Delivery!$AQ$2:$AW$2720,COLUMNS(T1.Unique.Delivery!$AQ$2701:$AW$2701),0)</f>
        <v>#N/A</v>
      </c>
    </row>
    <row r="1152" spans="1:23" x14ac:dyDescent="0.3">
      <c r="A1152" t="s">
        <v>2261</v>
      </c>
      <c r="B1152" t="s">
        <v>2262</v>
      </c>
      <c r="C1152" t="s">
        <v>2263</v>
      </c>
      <c r="D1152" t="s">
        <v>2264</v>
      </c>
      <c r="E1152" t="s">
        <v>2603</v>
      </c>
      <c r="F1152" t="s">
        <v>2604</v>
      </c>
      <c r="G1152" t="s">
        <v>2264</v>
      </c>
      <c r="H1152" t="s">
        <v>1006</v>
      </c>
      <c r="I1152" t="s">
        <v>54</v>
      </c>
      <c r="J1152" t="s">
        <v>66</v>
      </c>
      <c r="K1152" t="s">
        <v>1007</v>
      </c>
      <c r="L1152">
        <v>100935931</v>
      </c>
      <c r="M1152" t="s">
        <v>2267</v>
      </c>
      <c r="N1152" t="s">
        <v>47</v>
      </c>
      <c r="O1152" t="s">
        <v>47</v>
      </c>
      <c r="P1152" t="s">
        <v>2268</v>
      </c>
      <c r="Q1152" t="s">
        <v>997</v>
      </c>
      <c r="R1152">
        <v>1491.14</v>
      </c>
      <c r="S1152" t="s">
        <v>998</v>
      </c>
      <c r="T1152" t="s">
        <v>999</v>
      </c>
      <c r="U1152" t="s">
        <v>2605</v>
      </c>
      <c r="V1152">
        <v>1</v>
      </c>
      <c r="W1152" t="e">
        <f>VLOOKUP(U1152,T1.Unique.Delivery!$AQ$2:$AW$2720,COLUMNS(T1.Unique.Delivery!$AQ$2701:$AW$2701),0)</f>
        <v>#N/A</v>
      </c>
    </row>
    <row r="1153" spans="1:23" x14ac:dyDescent="0.3">
      <c r="A1153" t="s">
        <v>2261</v>
      </c>
      <c r="B1153" t="s">
        <v>2262</v>
      </c>
      <c r="C1153" t="s">
        <v>2263</v>
      </c>
      <c r="D1153" t="s">
        <v>2264</v>
      </c>
      <c r="E1153" t="s">
        <v>2603</v>
      </c>
      <c r="F1153" t="s">
        <v>2604</v>
      </c>
      <c r="G1153" t="s">
        <v>2264</v>
      </c>
      <c r="H1153" t="s">
        <v>1006</v>
      </c>
      <c r="I1153" t="s">
        <v>54</v>
      </c>
      <c r="J1153" t="s">
        <v>56</v>
      </c>
      <c r="K1153" t="s">
        <v>993</v>
      </c>
      <c r="L1153">
        <v>100935931</v>
      </c>
      <c r="M1153" t="s">
        <v>2267</v>
      </c>
      <c r="N1153" t="s">
        <v>1295</v>
      </c>
      <c r="O1153" t="s">
        <v>1296</v>
      </c>
      <c r="P1153" t="s">
        <v>2268</v>
      </c>
      <c r="Q1153" t="s">
        <v>997</v>
      </c>
      <c r="R1153">
        <v>1895.99</v>
      </c>
      <c r="S1153" t="s">
        <v>998</v>
      </c>
      <c r="T1153" t="s">
        <v>999</v>
      </c>
      <c r="U1153" t="s">
        <v>2606</v>
      </c>
      <c r="V1153">
        <v>1</v>
      </c>
      <c r="W1153" t="e">
        <f>VLOOKUP(U1153,T1.Unique.Delivery!$AQ$2:$AW$2720,COLUMNS(T1.Unique.Delivery!$AQ$2701:$AW$2701),0)</f>
        <v>#N/A</v>
      </c>
    </row>
    <row r="1154" spans="1:23" x14ac:dyDescent="0.3">
      <c r="A1154" t="s">
        <v>2261</v>
      </c>
      <c r="B1154" t="s">
        <v>2262</v>
      </c>
      <c r="C1154" t="s">
        <v>2263</v>
      </c>
      <c r="D1154" t="s">
        <v>2264</v>
      </c>
      <c r="E1154" t="s">
        <v>2603</v>
      </c>
      <c r="F1154" t="s">
        <v>2604</v>
      </c>
      <c r="G1154" t="s">
        <v>2264</v>
      </c>
      <c r="H1154" t="s">
        <v>1006</v>
      </c>
      <c r="I1154" t="s">
        <v>54</v>
      </c>
      <c r="J1154" t="s">
        <v>129</v>
      </c>
      <c r="K1154" t="s">
        <v>1012</v>
      </c>
      <c r="L1154">
        <v>100935931</v>
      </c>
      <c r="M1154" t="s">
        <v>2267</v>
      </c>
      <c r="N1154" t="s">
        <v>47</v>
      </c>
      <c r="O1154" t="s">
        <v>47</v>
      </c>
      <c r="P1154" t="s">
        <v>2268</v>
      </c>
      <c r="Q1154" t="s">
        <v>997</v>
      </c>
      <c r="R1154">
        <v>1026.77</v>
      </c>
      <c r="S1154" t="s">
        <v>998</v>
      </c>
      <c r="T1154" t="s">
        <v>999</v>
      </c>
      <c r="U1154" t="s">
        <v>2607</v>
      </c>
      <c r="V1154">
        <v>1</v>
      </c>
      <c r="W1154" t="e">
        <f>VLOOKUP(U1154,T1.Unique.Delivery!$AQ$2:$AW$2720,COLUMNS(T1.Unique.Delivery!$AQ$2701:$AW$2701),0)</f>
        <v>#N/A</v>
      </c>
    </row>
    <row r="1155" spans="1:23" x14ac:dyDescent="0.3">
      <c r="A1155" t="s">
        <v>2261</v>
      </c>
      <c r="B1155" t="s">
        <v>2262</v>
      </c>
      <c r="C1155" t="s">
        <v>2263</v>
      </c>
      <c r="D1155" t="s">
        <v>2264</v>
      </c>
      <c r="E1155" t="s">
        <v>2603</v>
      </c>
      <c r="F1155" t="s">
        <v>2604</v>
      </c>
      <c r="G1155" t="s">
        <v>2264</v>
      </c>
      <c r="H1155" t="s">
        <v>1006</v>
      </c>
      <c r="I1155" t="s">
        <v>54</v>
      </c>
      <c r="J1155" t="s">
        <v>80</v>
      </c>
      <c r="K1155" t="s">
        <v>1014</v>
      </c>
      <c r="L1155">
        <v>100935931</v>
      </c>
      <c r="M1155" t="s">
        <v>2267</v>
      </c>
      <c r="N1155" t="s">
        <v>1295</v>
      </c>
      <c r="O1155" t="s">
        <v>1296</v>
      </c>
      <c r="P1155" t="s">
        <v>2268</v>
      </c>
      <c r="Q1155" t="s">
        <v>997</v>
      </c>
      <c r="R1155">
        <v>1185.1400000000001</v>
      </c>
      <c r="S1155" t="s">
        <v>998</v>
      </c>
      <c r="T1155" t="s">
        <v>999</v>
      </c>
      <c r="U1155" t="s">
        <v>2608</v>
      </c>
      <c r="V1155">
        <v>1</v>
      </c>
      <c r="W1155" t="e">
        <f>VLOOKUP(U1155,T1.Unique.Delivery!$AQ$2:$AW$2720,COLUMNS(T1.Unique.Delivery!$AQ$2701:$AW$2701),0)</f>
        <v>#N/A</v>
      </c>
    </row>
    <row r="1156" spans="1:23" x14ac:dyDescent="0.3">
      <c r="A1156" t="s">
        <v>2261</v>
      </c>
      <c r="B1156" t="s">
        <v>2262</v>
      </c>
      <c r="C1156" t="s">
        <v>2263</v>
      </c>
      <c r="D1156" t="s">
        <v>2264</v>
      </c>
      <c r="E1156" t="s">
        <v>2603</v>
      </c>
      <c r="F1156" t="s">
        <v>2604</v>
      </c>
      <c r="G1156" t="s">
        <v>2264</v>
      </c>
      <c r="H1156" t="s">
        <v>1006</v>
      </c>
      <c r="I1156" t="s">
        <v>54</v>
      </c>
      <c r="J1156" t="s">
        <v>2273</v>
      </c>
      <c r="K1156" t="s">
        <v>2274</v>
      </c>
      <c r="L1156">
        <v>100935931</v>
      </c>
      <c r="M1156" t="s">
        <v>2267</v>
      </c>
      <c r="N1156" t="s">
        <v>47</v>
      </c>
      <c r="O1156" t="s">
        <v>47</v>
      </c>
      <c r="P1156" t="s">
        <v>2268</v>
      </c>
      <c r="Q1156" t="s">
        <v>997</v>
      </c>
      <c r="R1156">
        <v>1073.47</v>
      </c>
      <c r="S1156" t="s">
        <v>998</v>
      </c>
      <c r="T1156" t="s">
        <v>999</v>
      </c>
      <c r="U1156" t="s">
        <v>2609</v>
      </c>
      <c r="V1156">
        <v>1</v>
      </c>
      <c r="W1156" t="e">
        <f>VLOOKUP(U1156,T1.Unique.Delivery!$AQ$2:$AW$2720,COLUMNS(T1.Unique.Delivery!$AQ$2701:$AW$2701),0)</f>
        <v>#N/A</v>
      </c>
    </row>
    <row r="1157" spans="1:23" x14ac:dyDescent="0.3">
      <c r="A1157" t="s">
        <v>2261</v>
      </c>
      <c r="B1157" t="s">
        <v>2262</v>
      </c>
      <c r="C1157" t="s">
        <v>2263</v>
      </c>
      <c r="D1157" t="s">
        <v>2264</v>
      </c>
      <c r="E1157" t="s">
        <v>2603</v>
      </c>
      <c r="F1157" t="s">
        <v>2604</v>
      </c>
      <c r="G1157" t="s">
        <v>2264</v>
      </c>
      <c r="H1157" t="s">
        <v>1006</v>
      </c>
      <c r="I1157" t="s">
        <v>54</v>
      </c>
      <c r="J1157" t="s">
        <v>2276</v>
      </c>
      <c r="K1157" t="s">
        <v>2277</v>
      </c>
      <c r="L1157">
        <v>100935931</v>
      </c>
      <c r="M1157" t="s">
        <v>2267</v>
      </c>
      <c r="N1157" t="s">
        <v>1295</v>
      </c>
      <c r="O1157" t="s">
        <v>1296</v>
      </c>
      <c r="P1157" t="s">
        <v>2268</v>
      </c>
      <c r="Q1157" t="s">
        <v>997</v>
      </c>
      <c r="R1157">
        <v>1231.8399999999999</v>
      </c>
      <c r="S1157" t="s">
        <v>998</v>
      </c>
      <c r="T1157" t="s">
        <v>999</v>
      </c>
      <c r="U1157" t="s">
        <v>2610</v>
      </c>
      <c r="V1157">
        <v>1</v>
      </c>
      <c r="W1157" t="e">
        <f>VLOOKUP(U1157,T1.Unique.Delivery!$AQ$2:$AW$2720,COLUMNS(T1.Unique.Delivery!$AQ$2701:$AW$2701),0)</f>
        <v>#N/A</v>
      </c>
    </row>
    <row r="1158" spans="1:23" x14ac:dyDescent="0.3">
      <c r="A1158" t="s">
        <v>2261</v>
      </c>
      <c r="B1158" t="s">
        <v>2262</v>
      </c>
      <c r="C1158" t="s">
        <v>2263</v>
      </c>
      <c r="D1158" t="s">
        <v>2264</v>
      </c>
      <c r="E1158" t="s">
        <v>2603</v>
      </c>
      <c r="F1158" t="s">
        <v>2604</v>
      </c>
      <c r="G1158" t="s">
        <v>2264</v>
      </c>
      <c r="H1158" t="s">
        <v>1006</v>
      </c>
      <c r="I1158" t="s">
        <v>54</v>
      </c>
      <c r="J1158" t="s">
        <v>2279</v>
      </c>
      <c r="K1158" t="s">
        <v>2280</v>
      </c>
      <c r="L1158">
        <v>100935931</v>
      </c>
      <c r="M1158" t="s">
        <v>2267</v>
      </c>
      <c r="N1158" t="s">
        <v>47</v>
      </c>
      <c r="O1158" t="s">
        <v>47</v>
      </c>
      <c r="P1158" t="s">
        <v>2268</v>
      </c>
      <c r="Q1158" t="s">
        <v>997</v>
      </c>
      <c r="R1158">
        <v>1537.83</v>
      </c>
      <c r="S1158" t="s">
        <v>998</v>
      </c>
      <c r="T1158" t="s">
        <v>999</v>
      </c>
      <c r="U1158" t="s">
        <v>2611</v>
      </c>
      <c r="V1158">
        <v>1</v>
      </c>
      <c r="W1158" t="e">
        <f>VLOOKUP(U1158,T1.Unique.Delivery!$AQ$2:$AW$2720,COLUMNS(T1.Unique.Delivery!$AQ$2701:$AW$2701),0)</f>
        <v>#N/A</v>
      </c>
    </row>
    <row r="1159" spans="1:23" x14ac:dyDescent="0.3">
      <c r="A1159" t="s">
        <v>2261</v>
      </c>
      <c r="B1159" t="s">
        <v>2262</v>
      </c>
      <c r="C1159" t="s">
        <v>2263</v>
      </c>
      <c r="D1159" t="s">
        <v>2264</v>
      </c>
      <c r="E1159" t="s">
        <v>2603</v>
      </c>
      <c r="F1159" t="s">
        <v>2604</v>
      </c>
      <c r="G1159" t="s">
        <v>2264</v>
      </c>
      <c r="H1159" t="s">
        <v>1006</v>
      </c>
      <c r="I1159" t="s">
        <v>54</v>
      </c>
      <c r="J1159" t="s">
        <v>2282</v>
      </c>
      <c r="K1159" t="s">
        <v>1205</v>
      </c>
      <c r="L1159">
        <v>100935931</v>
      </c>
      <c r="M1159" t="s">
        <v>2267</v>
      </c>
      <c r="N1159" t="s">
        <v>1295</v>
      </c>
      <c r="O1159" t="s">
        <v>1296</v>
      </c>
      <c r="P1159" t="s">
        <v>2268</v>
      </c>
      <c r="Q1159" t="s">
        <v>997</v>
      </c>
      <c r="R1159">
        <v>1942.68</v>
      </c>
      <c r="S1159" t="s">
        <v>998</v>
      </c>
      <c r="T1159" t="s">
        <v>999</v>
      </c>
      <c r="U1159" t="s">
        <v>2612</v>
      </c>
      <c r="V1159">
        <v>1</v>
      </c>
      <c r="W1159" t="e">
        <f>VLOOKUP(U1159,T1.Unique.Delivery!$AQ$2:$AW$2720,COLUMNS(T1.Unique.Delivery!$AQ$2701:$AW$2701),0)</f>
        <v>#N/A</v>
      </c>
    </row>
    <row r="1160" spans="1:23" x14ac:dyDescent="0.3">
      <c r="A1160" t="s">
        <v>2261</v>
      </c>
      <c r="B1160" t="s">
        <v>2262</v>
      </c>
      <c r="C1160" t="s">
        <v>2263</v>
      </c>
      <c r="D1160" t="s">
        <v>2264</v>
      </c>
      <c r="E1160" t="s">
        <v>2613</v>
      </c>
      <c r="F1160" t="s">
        <v>2614</v>
      </c>
      <c r="G1160" t="s">
        <v>2264</v>
      </c>
      <c r="H1160" t="s">
        <v>1006</v>
      </c>
      <c r="I1160" t="s">
        <v>54</v>
      </c>
      <c r="J1160" t="s">
        <v>66</v>
      </c>
      <c r="K1160" t="s">
        <v>1007</v>
      </c>
      <c r="L1160">
        <v>100935931</v>
      </c>
      <c r="M1160" t="s">
        <v>2267</v>
      </c>
      <c r="N1160" t="s">
        <v>1295</v>
      </c>
      <c r="O1160" t="s">
        <v>1296</v>
      </c>
      <c r="P1160" t="s">
        <v>2268</v>
      </c>
      <c r="Q1160" t="s">
        <v>997</v>
      </c>
      <c r="R1160">
        <v>1491.14</v>
      </c>
      <c r="S1160" t="s">
        <v>998</v>
      </c>
      <c r="T1160" t="s">
        <v>999</v>
      </c>
      <c r="U1160" t="s">
        <v>2615</v>
      </c>
      <c r="V1160">
        <v>1</v>
      </c>
      <c r="W1160" t="e">
        <f>VLOOKUP(U1160,T1.Unique.Delivery!$AQ$2:$AW$2720,COLUMNS(T1.Unique.Delivery!$AQ$2701:$AW$2701),0)</f>
        <v>#N/A</v>
      </c>
    </row>
    <row r="1161" spans="1:23" x14ac:dyDescent="0.3">
      <c r="A1161" t="s">
        <v>2261</v>
      </c>
      <c r="B1161" t="s">
        <v>2262</v>
      </c>
      <c r="C1161" t="s">
        <v>2263</v>
      </c>
      <c r="D1161" t="s">
        <v>2264</v>
      </c>
      <c r="E1161" t="s">
        <v>2613</v>
      </c>
      <c r="F1161" t="s">
        <v>2614</v>
      </c>
      <c r="G1161" t="s">
        <v>2264</v>
      </c>
      <c r="H1161" t="s">
        <v>1006</v>
      </c>
      <c r="I1161" t="s">
        <v>54</v>
      </c>
      <c r="J1161" t="s">
        <v>56</v>
      </c>
      <c r="K1161" t="s">
        <v>993</v>
      </c>
      <c r="L1161">
        <v>100935931</v>
      </c>
      <c r="M1161" t="s">
        <v>2267</v>
      </c>
      <c r="N1161" t="s">
        <v>1295</v>
      </c>
      <c r="O1161" t="s">
        <v>1296</v>
      </c>
      <c r="P1161" t="s">
        <v>2268</v>
      </c>
      <c r="Q1161" t="s">
        <v>997</v>
      </c>
      <c r="R1161">
        <v>1895.99</v>
      </c>
      <c r="S1161" t="s">
        <v>998</v>
      </c>
      <c r="T1161" t="s">
        <v>999</v>
      </c>
      <c r="U1161" t="s">
        <v>2616</v>
      </c>
      <c r="V1161">
        <v>1</v>
      </c>
      <c r="W1161" t="e">
        <f>VLOOKUP(U1161,T1.Unique.Delivery!$AQ$2:$AW$2720,COLUMNS(T1.Unique.Delivery!$AQ$2701:$AW$2701),0)</f>
        <v>#N/A</v>
      </c>
    </row>
    <row r="1162" spans="1:23" x14ac:dyDescent="0.3">
      <c r="A1162" t="s">
        <v>2261</v>
      </c>
      <c r="B1162" t="s">
        <v>2262</v>
      </c>
      <c r="C1162" t="s">
        <v>2263</v>
      </c>
      <c r="D1162" t="s">
        <v>2264</v>
      </c>
      <c r="E1162" t="s">
        <v>2613</v>
      </c>
      <c r="F1162" t="s">
        <v>2614</v>
      </c>
      <c r="G1162" t="s">
        <v>2264</v>
      </c>
      <c r="H1162" t="s">
        <v>1006</v>
      </c>
      <c r="I1162" t="s">
        <v>54</v>
      </c>
      <c r="J1162" t="s">
        <v>129</v>
      </c>
      <c r="K1162" t="s">
        <v>1012</v>
      </c>
      <c r="L1162">
        <v>100935931</v>
      </c>
      <c r="M1162" t="s">
        <v>2267</v>
      </c>
      <c r="N1162" t="s">
        <v>1295</v>
      </c>
      <c r="O1162" t="s">
        <v>1296</v>
      </c>
      <c r="P1162" t="s">
        <v>2268</v>
      </c>
      <c r="Q1162" t="s">
        <v>997</v>
      </c>
      <c r="R1162">
        <v>1026.77</v>
      </c>
      <c r="S1162" t="s">
        <v>998</v>
      </c>
      <c r="T1162" t="s">
        <v>999</v>
      </c>
      <c r="U1162" t="s">
        <v>2617</v>
      </c>
      <c r="V1162">
        <v>1</v>
      </c>
      <c r="W1162" t="e">
        <f>VLOOKUP(U1162,T1.Unique.Delivery!$AQ$2:$AW$2720,COLUMNS(T1.Unique.Delivery!$AQ$2701:$AW$2701),0)</f>
        <v>#N/A</v>
      </c>
    </row>
    <row r="1163" spans="1:23" x14ac:dyDescent="0.3">
      <c r="A1163" t="s">
        <v>2261</v>
      </c>
      <c r="B1163" t="s">
        <v>2262</v>
      </c>
      <c r="C1163" t="s">
        <v>2263</v>
      </c>
      <c r="D1163" t="s">
        <v>2264</v>
      </c>
      <c r="E1163" t="s">
        <v>2613</v>
      </c>
      <c r="F1163" t="s">
        <v>2614</v>
      </c>
      <c r="G1163" t="s">
        <v>2264</v>
      </c>
      <c r="H1163" t="s">
        <v>1006</v>
      </c>
      <c r="I1163" t="s">
        <v>54</v>
      </c>
      <c r="J1163" t="s">
        <v>80</v>
      </c>
      <c r="K1163" t="s">
        <v>1014</v>
      </c>
      <c r="L1163">
        <v>100935931</v>
      </c>
      <c r="M1163" t="s">
        <v>2267</v>
      </c>
      <c r="N1163" t="s">
        <v>47</v>
      </c>
      <c r="O1163" t="s">
        <v>47</v>
      </c>
      <c r="P1163" t="s">
        <v>2268</v>
      </c>
      <c r="Q1163" t="s">
        <v>997</v>
      </c>
      <c r="R1163">
        <v>1185.1400000000001</v>
      </c>
      <c r="S1163" t="s">
        <v>998</v>
      </c>
      <c r="T1163" t="s">
        <v>999</v>
      </c>
      <c r="U1163" t="s">
        <v>2618</v>
      </c>
      <c r="V1163">
        <v>1</v>
      </c>
      <c r="W1163" t="e">
        <f>VLOOKUP(U1163,T1.Unique.Delivery!$AQ$2:$AW$2720,COLUMNS(T1.Unique.Delivery!$AQ$2701:$AW$2701),0)</f>
        <v>#N/A</v>
      </c>
    </row>
    <row r="1164" spans="1:23" x14ac:dyDescent="0.3">
      <c r="A1164" t="s">
        <v>2261</v>
      </c>
      <c r="B1164" t="s">
        <v>2262</v>
      </c>
      <c r="C1164" t="s">
        <v>2263</v>
      </c>
      <c r="D1164" t="s">
        <v>2264</v>
      </c>
      <c r="E1164" t="s">
        <v>2613</v>
      </c>
      <c r="F1164" t="s">
        <v>2614</v>
      </c>
      <c r="G1164" t="s">
        <v>2264</v>
      </c>
      <c r="H1164" t="s">
        <v>1006</v>
      </c>
      <c r="I1164" t="s">
        <v>54</v>
      </c>
      <c r="J1164" t="s">
        <v>2273</v>
      </c>
      <c r="K1164" t="s">
        <v>2274</v>
      </c>
      <c r="L1164">
        <v>100935931</v>
      </c>
      <c r="M1164" t="s">
        <v>2267</v>
      </c>
      <c r="N1164" t="s">
        <v>1295</v>
      </c>
      <c r="O1164" t="s">
        <v>1296</v>
      </c>
      <c r="P1164" t="s">
        <v>2268</v>
      </c>
      <c r="Q1164" t="s">
        <v>997</v>
      </c>
      <c r="R1164">
        <v>1073.47</v>
      </c>
      <c r="S1164" t="s">
        <v>998</v>
      </c>
      <c r="T1164" t="s">
        <v>999</v>
      </c>
      <c r="U1164" t="s">
        <v>2619</v>
      </c>
      <c r="V1164">
        <v>1</v>
      </c>
      <c r="W1164" t="e">
        <f>VLOOKUP(U1164,T1.Unique.Delivery!$AQ$2:$AW$2720,COLUMNS(T1.Unique.Delivery!$AQ$2701:$AW$2701),0)</f>
        <v>#N/A</v>
      </c>
    </row>
    <row r="1165" spans="1:23" x14ac:dyDescent="0.3">
      <c r="A1165" t="s">
        <v>2261</v>
      </c>
      <c r="B1165" t="s">
        <v>2262</v>
      </c>
      <c r="C1165" t="s">
        <v>2263</v>
      </c>
      <c r="D1165" t="s">
        <v>2264</v>
      </c>
      <c r="E1165" t="s">
        <v>2613</v>
      </c>
      <c r="F1165" t="s">
        <v>2614</v>
      </c>
      <c r="G1165" t="s">
        <v>2264</v>
      </c>
      <c r="H1165" t="s">
        <v>1006</v>
      </c>
      <c r="I1165" t="s">
        <v>54</v>
      </c>
      <c r="J1165" t="s">
        <v>2276</v>
      </c>
      <c r="K1165" t="s">
        <v>2277</v>
      </c>
      <c r="L1165">
        <v>100935931</v>
      </c>
      <c r="M1165" t="s">
        <v>2267</v>
      </c>
      <c r="N1165" t="s">
        <v>47</v>
      </c>
      <c r="O1165" t="s">
        <v>47</v>
      </c>
      <c r="P1165" t="s">
        <v>2268</v>
      </c>
      <c r="Q1165" t="s">
        <v>997</v>
      </c>
      <c r="R1165">
        <v>1231.8399999999999</v>
      </c>
      <c r="S1165" t="s">
        <v>998</v>
      </c>
      <c r="T1165" t="s">
        <v>999</v>
      </c>
      <c r="U1165" t="s">
        <v>2620</v>
      </c>
      <c r="V1165">
        <v>1</v>
      </c>
      <c r="W1165" t="e">
        <f>VLOOKUP(U1165,T1.Unique.Delivery!$AQ$2:$AW$2720,COLUMNS(T1.Unique.Delivery!$AQ$2701:$AW$2701),0)</f>
        <v>#N/A</v>
      </c>
    </row>
    <row r="1166" spans="1:23" x14ac:dyDescent="0.3">
      <c r="A1166" t="s">
        <v>2261</v>
      </c>
      <c r="B1166" t="s">
        <v>2262</v>
      </c>
      <c r="C1166" t="s">
        <v>2263</v>
      </c>
      <c r="D1166" t="s">
        <v>2264</v>
      </c>
      <c r="E1166" t="s">
        <v>2613</v>
      </c>
      <c r="F1166" t="s">
        <v>2614</v>
      </c>
      <c r="G1166" t="s">
        <v>2264</v>
      </c>
      <c r="H1166" t="s">
        <v>1006</v>
      </c>
      <c r="I1166" t="s">
        <v>54</v>
      </c>
      <c r="J1166" t="s">
        <v>2279</v>
      </c>
      <c r="K1166" t="s">
        <v>2280</v>
      </c>
      <c r="L1166">
        <v>100935931</v>
      </c>
      <c r="M1166" t="s">
        <v>2267</v>
      </c>
      <c r="N1166" t="s">
        <v>1295</v>
      </c>
      <c r="O1166" t="s">
        <v>1296</v>
      </c>
      <c r="P1166" t="s">
        <v>2268</v>
      </c>
      <c r="Q1166" t="s">
        <v>997</v>
      </c>
      <c r="R1166">
        <v>1537.83</v>
      </c>
      <c r="S1166" t="s">
        <v>998</v>
      </c>
      <c r="T1166" t="s">
        <v>999</v>
      </c>
      <c r="U1166" t="s">
        <v>2621</v>
      </c>
      <c r="V1166">
        <v>1</v>
      </c>
      <c r="W1166" t="e">
        <f>VLOOKUP(U1166,T1.Unique.Delivery!$AQ$2:$AW$2720,COLUMNS(T1.Unique.Delivery!$AQ$2701:$AW$2701),0)</f>
        <v>#N/A</v>
      </c>
    </row>
    <row r="1167" spans="1:23" x14ac:dyDescent="0.3">
      <c r="A1167" t="s">
        <v>2261</v>
      </c>
      <c r="B1167" t="s">
        <v>2262</v>
      </c>
      <c r="C1167" t="s">
        <v>2263</v>
      </c>
      <c r="D1167" t="s">
        <v>2264</v>
      </c>
      <c r="E1167" t="s">
        <v>2613</v>
      </c>
      <c r="F1167" t="s">
        <v>2614</v>
      </c>
      <c r="G1167" t="s">
        <v>2264</v>
      </c>
      <c r="H1167" t="s">
        <v>1006</v>
      </c>
      <c r="I1167" t="s">
        <v>54</v>
      </c>
      <c r="J1167" t="s">
        <v>2282</v>
      </c>
      <c r="K1167" t="s">
        <v>1205</v>
      </c>
      <c r="L1167">
        <v>100935931</v>
      </c>
      <c r="M1167" t="s">
        <v>2267</v>
      </c>
      <c r="N1167" t="s">
        <v>1295</v>
      </c>
      <c r="O1167" t="s">
        <v>1296</v>
      </c>
      <c r="P1167" t="s">
        <v>2268</v>
      </c>
      <c r="Q1167" t="s">
        <v>997</v>
      </c>
      <c r="R1167">
        <v>1942.68</v>
      </c>
      <c r="S1167" t="s">
        <v>998</v>
      </c>
      <c r="T1167" t="s">
        <v>999</v>
      </c>
      <c r="U1167" t="s">
        <v>2622</v>
      </c>
      <c r="V1167">
        <v>1</v>
      </c>
      <c r="W1167" t="e">
        <f>VLOOKUP(U1167,T1.Unique.Delivery!$AQ$2:$AW$2720,COLUMNS(T1.Unique.Delivery!$AQ$2701:$AW$2701),0)</f>
        <v>#N/A</v>
      </c>
    </row>
    <row r="1168" spans="1:23" x14ac:dyDescent="0.3">
      <c r="A1168" t="s">
        <v>2261</v>
      </c>
      <c r="B1168" t="s">
        <v>2262</v>
      </c>
      <c r="C1168" t="s">
        <v>2263</v>
      </c>
      <c r="D1168" t="s">
        <v>2264</v>
      </c>
      <c r="E1168" t="s">
        <v>2623</v>
      </c>
      <c r="F1168" t="s">
        <v>2263</v>
      </c>
      <c r="G1168" t="s">
        <v>2264</v>
      </c>
      <c r="H1168" t="s">
        <v>1006</v>
      </c>
      <c r="I1168" t="s">
        <v>54</v>
      </c>
      <c r="J1168" t="s">
        <v>66</v>
      </c>
      <c r="K1168" t="s">
        <v>1007</v>
      </c>
      <c r="L1168">
        <v>100935931</v>
      </c>
      <c r="M1168" t="s">
        <v>2267</v>
      </c>
      <c r="N1168" t="s">
        <v>1295</v>
      </c>
      <c r="O1168" t="s">
        <v>1296</v>
      </c>
      <c r="P1168" t="s">
        <v>2268</v>
      </c>
      <c r="Q1168" t="s">
        <v>997</v>
      </c>
      <c r="R1168">
        <v>1049</v>
      </c>
      <c r="S1168" t="s">
        <v>998</v>
      </c>
      <c r="T1168" t="s">
        <v>999</v>
      </c>
      <c r="U1168" t="s">
        <v>2624</v>
      </c>
      <c r="V1168">
        <v>1</v>
      </c>
      <c r="W1168" t="e">
        <f>VLOOKUP(U1168,T1.Unique.Delivery!$AQ$2:$AW$2720,COLUMNS(T1.Unique.Delivery!$AQ$2701:$AW$2701),0)</f>
        <v>#N/A</v>
      </c>
    </row>
    <row r="1169" spans="1:23" x14ac:dyDescent="0.3">
      <c r="A1169" t="s">
        <v>2261</v>
      </c>
      <c r="B1169" t="s">
        <v>2262</v>
      </c>
      <c r="C1169" t="s">
        <v>2263</v>
      </c>
      <c r="D1169" t="s">
        <v>2264</v>
      </c>
      <c r="E1169" t="s">
        <v>2623</v>
      </c>
      <c r="F1169" t="s">
        <v>2263</v>
      </c>
      <c r="G1169" t="s">
        <v>2264</v>
      </c>
      <c r="H1169" t="s">
        <v>1006</v>
      </c>
      <c r="I1169" t="s">
        <v>54</v>
      </c>
      <c r="J1169" t="s">
        <v>56</v>
      </c>
      <c r="K1169" t="s">
        <v>993</v>
      </c>
      <c r="L1169">
        <v>100223323</v>
      </c>
      <c r="M1169" t="s">
        <v>2337</v>
      </c>
      <c r="N1169" t="s">
        <v>995</v>
      </c>
      <c r="O1169" t="s">
        <v>996</v>
      </c>
      <c r="P1169" s="1">
        <v>42005</v>
      </c>
      <c r="Q1169" t="s">
        <v>997</v>
      </c>
      <c r="R1169">
        <v>1530.73</v>
      </c>
      <c r="S1169" t="s">
        <v>998</v>
      </c>
      <c r="T1169" t="s">
        <v>999</v>
      </c>
      <c r="U1169" t="s">
        <v>2625</v>
      </c>
      <c r="V1169">
        <v>1</v>
      </c>
      <c r="W1169" t="e">
        <f>VLOOKUP(U1169,T1.Unique.Delivery!$AQ$2:$AW$2720,COLUMNS(T1.Unique.Delivery!$AQ$2701:$AW$2701),0)</f>
        <v>#N/A</v>
      </c>
    </row>
    <row r="1170" spans="1:23" x14ac:dyDescent="0.3">
      <c r="A1170" t="s">
        <v>2261</v>
      </c>
      <c r="B1170" t="s">
        <v>2262</v>
      </c>
      <c r="C1170" t="s">
        <v>2263</v>
      </c>
      <c r="D1170" t="s">
        <v>2264</v>
      </c>
      <c r="E1170" t="s">
        <v>2623</v>
      </c>
      <c r="F1170" t="s">
        <v>2263</v>
      </c>
      <c r="G1170" t="s">
        <v>2264</v>
      </c>
      <c r="H1170" t="s">
        <v>1006</v>
      </c>
      <c r="I1170" t="s">
        <v>54</v>
      </c>
      <c r="J1170" t="s">
        <v>56</v>
      </c>
      <c r="K1170" t="s">
        <v>993</v>
      </c>
      <c r="L1170">
        <v>100935931</v>
      </c>
      <c r="M1170" t="s">
        <v>2267</v>
      </c>
      <c r="N1170" t="s">
        <v>47</v>
      </c>
      <c r="O1170" t="s">
        <v>47</v>
      </c>
      <c r="P1170" t="s">
        <v>2268</v>
      </c>
      <c r="Q1170" t="s">
        <v>997</v>
      </c>
      <c r="R1170">
        <v>1595.57</v>
      </c>
      <c r="S1170" t="s">
        <v>998</v>
      </c>
      <c r="T1170" t="s">
        <v>999</v>
      </c>
      <c r="U1170" t="s">
        <v>2626</v>
      </c>
      <c r="V1170">
        <v>1</v>
      </c>
      <c r="W1170" t="e">
        <f>VLOOKUP(U1170,T1.Unique.Delivery!$AQ$2:$AW$2720,COLUMNS(T1.Unique.Delivery!$AQ$2701:$AW$2701),0)</f>
        <v>#N/A</v>
      </c>
    </row>
    <row r="1171" spans="1:23" x14ac:dyDescent="0.3">
      <c r="A1171" t="s">
        <v>2261</v>
      </c>
      <c r="B1171" t="s">
        <v>2262</v>
      </c>
      <c r="C1171" t="s">
        <v>2263</v>
      </c>
      <c r="D1171" t="s">
        <v>2264</v>
      </c>
      <c r="E1171" t="s">
        <v>2623</v>
      </c>
      <c r="F1171" t="s">
        <v>2263</v>
      </c>
      <c r="G1171" t="s">
        <v>2264</v>
      </c>
      <c r="H1171" t="s">
        <v>1006</v>
      </c>
      <c r="I1171" t="s">
        <v>54</v>
      </c>
      <c r="J1171" t="s">
        <v>129</v>
      </c>
      <c r="K1171" t="s">
        <v>1012</v>
      </c>
      <c r="L1171">
        <v>100935931</v>
      </c>
      <c r="M1171" t="s">
        <v>2267</v>
      </c>
      <c r="N1171" t="s">
        <v>47</v>
      </c>
      <c r="O1171" t="s">
        <v>47</v>
      </c>
      <c r="P1171" t="s">
        <v>2268</v>
      </c>
      <c r="Q1171" t="s">
        <v>997</v>
      </c>
      <c r="R1171">
        <v>658.95</v>
      </c>
      <c r="S1171" t="s">
        <v>998</v>
      </c>
      <c r="T1171" t="s">
        <v>999</v>
      </c>
      <c r="U1171" t="s">
        <v>2627</v>
      </c>
      <c r="V1171">
        <v>1</v>
      </c>
      <c r="W1171" t="e">
        <f>VLOOKUP(U1171,T1.Unique.Delivery!$AQ$2:$AW$2720,COLUMNS(T1.Unique.Delivery!$AQ$2701:$AW$2701),0)</f>
        <v>#N/A</v>
      </c>
    </row>
    <row r="1172" spans="1:23" x14ac:dyDescent="0.3">
      <c r="A1172" t="s">
        <v>2261</v>
      </c>
      <c r="B1172" t="s">
        <v>2262</v>
      </c>
      <c r="C1172" t="s">
        <v>2263</v>
      </c>
      <c r="D1172" t="s">
        <v>2264</v>
      </c>
      <c r="E1172" t="s">
        <v>2623</v>
      </c>
      <c r="F1172" t="s">
        <v>2263</v>
      </c>
      <c r="G1172" t="s">
        <v>2264</v>
      </c>
      <c r="H1172" t="s">
        <v>1006</v>
      </c>
      <c r="I1172" t="s">
        <v>54</v>
      </c>
      <c r="J1172" t="s">
        <v>80</v>
      </c>
      <c r="K1172" t="s">
        <v>1014</v>
      </c>
      <c r="L1172">
        <v>100935931</v>
      </c>
      <c r="M1172" t="s">
        <v>2267</v>
      </c>
      <c r="N1172" t="s">
        <v>1295</v>
      </c>
      <c r="O1172" t="s">
        <v>1296</v>
      </c>
      <c r="P1172" t="s">
        <v>2268</v>
      </c>
      <c r="Q1172" t="s">
        <v>997</v>
      </c>
      <c r="R1172">
        <v>825.61</v>
      </c>
      <c r="S1172" t="s">
        <v>998</v>
      </c>
      <c r="T1172" t="s">
        <v>999</v>
      </c>
      <c r="U1172" t="s">
        <v>2628</v>
      </c>
      <c r="V1172">
        <v>1</v>
      </c>
      <c r="W1172" t="e">
        <f>VLOOKUP(U1172,T1.Unique.Delivery!$AQ$2:$AW$2720,COLUMNS(T1.Unique.Delivery!$AQ$2701:$AW$2701),0)</f>
        <v>#N/A</v>
      </c>
    </row>
    <row r="1173" spans="1:23" x14ac:dyDescent="0.3">
      <c r="A1173" t="s">
        <v>2261</v>
      </c>
      <c r="B1173" t="s">
        <v>2262</v>
      </c>
      <c r="C1173" t="s">
        <v>2263</v>
      </c>
      <c r="D1173" t="s">
        <v>2264</v>
      </c>
      <c r="E1173" t="s">
        <v>2623</v>
      </c>
      <c r="F1173" t="s">
        <v>2263</v>
      </c>
      <c r="G1173" t="s">
        <v>2264</v>
      </c>
      <c r="H1173" t="s">
        <v>1006</v>
      </c>
      <c r="I1173" t="s">
        <v>54</v>
      </c>
      <c r="J1173" t="s">
        <v>2273</v>
      </c>
      <c r="K1173" t="s">
        <v>2274</v>
      </c>
      <c r="L1173">
        <v>100935931</v>
      </c>
      <c r="M1173" t="s">
        <v>2267</v>
      </c>
      <c r="N1173" t="s">
        <v>47</v>
      </c>
      <c r="O1173" t="s">
        <v>47</v>
      </c>
      <c r="P1173" t="s">
        <v>2268</v>
      </c>
      <c r="Q1173" t="s">
        <v>997</v>
      </c>
      <c r="R1173">
        <v>705.64</v>
      </c>
      <c r="S1173" t="s">
        <v>998</v>
      </c>
      <c r="T1173" t="s">
        <v>999</v>
      </c>
      <c r="U1173" t="s">
        <v>2629</v>
      </c>
      <c r="V1173">
        <v>1</v>
      </c>
      <c r="W1173" t="e">
        <f>VLOOKUP(U1173,T1.Unique.Delivery!$AQ$2:$AW$2720,COLUMNS(T1.Unique.Delivery!$AQ$2701:$AW$2701),0)</f>
        <v>#N/A</v>
      </c>
    </row>
    <row r="1174" spans="1:23" x14ac:dyDescent="0.3">
      <c r="A1174" t="s">
        <v>2261</v>
      </c>
      <c r="B1174" t="s">
        <v>2262</v>
      </c>
      <c r="C1174" t="s">
        <v>2263</v>
      </c>
      <c r="D1174" t="s">
        <v>2264</v>
      </c>
      <c r="E1174" t="s">
        <v>2623</v>
      </c>
      <c r="F1174" t="s">
        <v>2263</v>
      </c>
      <c r="G1174" t="s">
        <v>2264</v>
      </c>
      <c r="H1174" t="s">
        <v>1006</v>
      </c>
      <c r="I1174" t="s">
        <v>54</v>
      </c>
      <c r="J1174" t="s">
        <v>2276</v>
      </c>
      <c r="K1174" t="s">
        <v>2277</v>
      </c>
      <c r="L1174">
        <v>100935931</v>
      </c>
      <c r="M1174" t="s">
        <v>2267</v>
      </c>
      <c r="N1174" t="s">
        <v>1295</v>
      </c>
      <c r="O1174" t="s">
        <v>1296</v>
      </c>
      <c r="P1174" t="s">
        <v>2268</v>
      </c>
      <c r="Q1174" t="s">
        <v>997</v>
      </c>
      <c r="R1174">
        <v>872.31</v>
      </c>
      <c r="S1174" t="s">
        <v>998</v>
      </c>
      <c r="T1174" t="s">
        <v>999</v>
      </c>
      <c r="U1174" t="s">
        <v>2630</v>
      </c>
      <c r="V1174">
        <v>1</v>
      </c>
      <c r="W1174" t="e">
        <f>VLOOKUP(U1174,T1.Unique.Delivery!$AQ$2:$AW$2720,COLUMNS(T1.Unique.Delivery!$AQ$2701:$AW$2701),0)</f>
        <v>#N/A</v>
      </c>
    </row>
    <row r="1175" spans="1:23" x14ac:dyDescent="0.3">
      <c r="A1175" t="s">
        <v>2261</v>
      </c>
      <c r="B1175" t="s">
        <v>2262</v>
      </c>
      <c r="C1175" t="s">
        <v>2263</v>
      </c>
      <c r="D1175" t="s">
        <v>2264</v>
      </c>
      <c r="E1175" t="s">
        <v>2623</v>
      </c>
      <c r="F1175" t="s">
        <v>2263</v>
      </c>
      <c r="G1175" t="s">
        <v>2264</v>
      </c>
      <c r="H1175" t="s">
        <v>1006</v>
      </c>
      <c r="I1175" t="s">
        <v>54</v>
      </c>
      <c r="J1175" t="s">
        <v>2279</v>
      </c>
      <c r="K1175" t="s">
        <v>2280</v>
      </c>
      <c r="L1175">
        <v>100935931</v>
      </c>
      <c r="M1175" t="s">
        <v>2267</v>
      </c>
      <c r="N1175" t="s">
        <v>47</v>
      </c>
      <c r="O1175" t="s">
        <v>47</v>
      </c>
      <c r="P1175" t="s">
        <v>2268</v>
      </c>
      <c r="Q1175" t="s">
        <v>997</v>
      </c>
      <c r="R1175">
        <v>1095.69</v>
      </c>
      <c r="S1175" t="s">
        <v>998</v>
      </c>
      <c r="T1175" t="s">
        <v>999</v>
      </c>
      <c r="U1175" t="s">
        <v>2631</v>
      </c>
      <c r="V1175">
        <v>1</v>
      </c>
      <c r="W1175" t="e">
        <f>VLOOKUP(U1175,T1.Unique.Delivery!$AQ$2:$AW$2720,COLUMNS(T1.Unique.Delivery!$AQ$2701:$AW$2701),0)</f>
        <v>#N/A</v>
      </c>
    </row>
    <row r="1176" spans="1:23" x14ac:dyDescent="0.3">
      <c r="A1176" t="s">
        <v>2261</v>
      </c>
      <c r="B1176" t="s">
        <v>2262</v>
      </c>
      <c r="C1176" t="s">
        <v>2263</v>
      </c>
      <c r="D1176" t="s">
        <v>2264</v>
      </c>
      <c r="E1176" t="s">
        <v>2623</v>
      </c>
      <c r="F1176" t="s">
        <v>2263</v>
      </c>
      <c r="G1176" t="s">
        <v>2264</v>
      </c>
      <c r="H1176" t="s">
        <v>1006</v>
      </c>
      <c r="I1176" t="s">
        <v>54</v>
      </c>
      <c r="J1176" t="s">
        <v>2282</v>
      </c>
      <c r="K1176" t="s">
        <v>1205</v>
      </c>
      <c r="L1176">
        <v>100935931</v>
      </c>
      <c r="M1176" t="s">
        <v>2267</v>
      </c>
      <c r="N1176" t="s">
        <v>1295</v>
      </c>
      <c r="O1176" t="s">
        <v>1296</v>
      </c>
      <c r="P1176" t="s">
        <v>2268</v>
      </c>
      <c r="Q1176" t="s">
        <v>997</v>
      </c>
      <c r="R1176">
        <v>1642.27</v>
      </c>
      <c r="S1176" t="s">
        <v>998</v>
      </c>
      <c r="T1176" t="s">
        <v>999</v>
      </c>
      <c r="U1176" t="s">
        <v>2632</v>
      </c>
      <c r="V1176">
        <v>1</v>
      </c>
      <c r="W1176" t="e">
        <f>VLOOKUP(U1176,T1.Unique.Delivery!$AQ$2:$AW$2720,COLUMNS(T1.Unique.Delivery!$AQ$2701:$AW$2701),0)</f>
        <v>#N/A</v>
      </c>
    </row>
    <row r="1177" spans="1:23" x14ac:dyDescent="0.3">
      <c r="A1177" t="s">
        <v>2261</v>
      </c>
      <c r="B1177" t="s">
        <v>2262</v>
      </c>
      <c r="C1177" t="s">
        <v>2263</v>
      </c>
      <c r="D1177" t="s">
        <v>2264</v>
      </c>
      <c r="E1177" t="s">
        <v>2633</v>
      </c>
      <c r="F1177" t="s">
        <v>2634</v>
      </c>
      <c r="G1177" t="s">
        <v>207</v>
      </c>
      <c r="H1177" t="s">
        <v>1006</v>
      </c>
      <c r="I1177" t="s">
        <v>54</v>
      </c>
      <c r="J1177" t="s">
        <v>66</v>
      </c>
      <c r="K1177" t="s">
        <v>1007</v>
      </c>
      <c r="L1177">
        <v>100935931</v>
      </c>
      <c r="M1177" t="s">
        <v>2267</v>
      </c>
      <c r="N1177" t="s">
        <v>47</v>
      </c>
      <c r="O1177" t="s">
        <v>47</v>
      </c>
      <c r="P1177" t="s">
        <v>2268</v>
      </c>
      <c r="Q1177" t="s">
        <v>997</v>
      </c>
      <c r="R1177">
        <v>1473.6</v>
      </c>
      <c r="S1177" t="s">
        <v>998</v>
      </c>
      <c r="T1177" t="s">
        <v>999</v>
      </c>
      <c r="U1177" t="s">
        <v>2635</v>
      </c>
      <c r="V1177">
        <v>1</v>
      </c>
      <c r="W1177" t="e">
        <f>VLOOKUP(U1177,T1.Unique.Delivery!$AQ$2:$AW$2720,COLUMNS(T1.Unique.Delivery!$AQ$2701:$AW$2701),0)</f>
        <v>#N/A</v>
      </c>
    </row>
    <row r="1178" spans="1:23" x14ac:dyDescent="0.3">
      <c r="A1178" t="s">
        <v>2261</v>
      </c>
      <c r="B1178" t="s">
        <v>2262</v>
      </c>
      <c r="C1178" t="s">
        <v>2263</v>
      </c>
      <c r="D1178" t="s">
        <v>2264</v>
      </c>
      <c r="E1178" t="s">
        <v>2633</v>
      </c>
      <c r="F1178" t="s">
        <v>2634</v>
      </c>
      <c r="G1178" t="s">
        <v>207</v>
      </c>
      <c r="H1178" t="s">
        <v>1006</v>
      </c>
      <c r="I1178" t="s">
        <v>54</v>
      </c>
      <c r="J1178" t="s">
        <v>56</v>
      </c>
      <c r="K1178" t="s">
        <v>993</v>
      </c>
      <c r="L1178">
        <v>100935931</v>
      </c>
      <c r="M1178" t="s">
        <v>2267</v>
      </c>
      <c r="N1178" t="s">
        <v>1295</v>
      </c>
      <c r="O1178" t="s">
        <v>1296</v>
      </c>
      <c r="P1178" t="s">
        <v>2268</v>
      </c>
      <c r="Q1178" t="s">
        <v>997</v>
      </c>
      <c r="R1178">
        <v>1895.99</v>
      </c>
      <c r="S1178" t="s">
        <v>998</v>
      </c>
      <c r="T1178" t="s">
        <v>999</v>
      </c>
      <c r="U1178" t="s">
        <v>2636</v>
      </c>
      <c r="V1178">
        <v>1</v>
      </c>
      <c r="W1178" t="e">
        <f>VLOOKUP(U1178,T1.Unique.Delivery!$AQ$2:$AW$2720,COLUMNS(T1.Unique.Delivery!$AQ$2701:$AW$2701),0)</f>
        <v>#N/A</v>
      </c>
    </row>
    <row r="1179" spans="1:23" x14ac:dyDescent="0.3">
      <c r="A1179" t="s">
        <v>2261</v>
      </c>
      <c r="B1179" t="s">
        <v>2262</v>
      </c>
      <c r="C1179" t="s">
        <v>2263</v>
      </c>
      <c r="D1179" t="s">
        <v>2264</v>
      </c>
      <c r="E1179" t="s">
        <v>2633</v>
      </c>
      <c r="F1179" t="s">
        <v>2634</v>
      </c>
      <c r="G1179" t="s">
        <v>207</v>
      </c>
      <c r="H1179" t="s">
        <v>1006</v>
      </c>
      <c r="I1179" t="s">
        <v>54</v>
      </c>
      <c r="J1179" t="s">
        <v>129</v>
      </c>
      <c r="K1179" t="s">
        <v>1012</v>
      </c>
      <c r="L1179">
        <v>100935931</v>
      </c>
      <c r="M1179" t="s">
        <v>2267</v>
      </c>
      <c r="N1179" t="s">
        <v>1295</v>
      </c>
      <c r="O1179" t="s">
        <v>1296</v>
      </c>
      <c r="P1179" t="s">
        <v>2268</v>
      </c>
      <c r="Q1179" t="s">
        <v>997</v>
      </c>
      <c r="R1179">
        <v>1270.6300000000001</v>
      </c>
      <c r="S1179" t="s">
        <v>998</v>
      </c>
      <c r="T1179" t="s">
        <v>999</v>
      </c>
      <c r="U1179" t="s">
        <v>2637</v>
      </c>
      <c r="V1179">
        <v>1</v>
      </c>
      <c r="W1179" t="e">
        <f>VLOOKUP(U1179,T1.Unique.Delivery!$AQ$2:$AW$2720,COLUMNS(T1.Unique.Delivery!$AQ$2701:$AW$2701),0)</f>
        <v>#N/A</v>
      </c>
    </row>
    <row r="1180" spans="1:23" x14ac:dyDescent="0.3">
      <c r="A1180" t="s">
        <v>2261</v>
      </c>
      <c r="B1180" t="s">
        <v>2262</v>
      </c>
      <c r="C1180" t="s">
        <v>2263</v>
      </c>
      <c r="D1180" t="s">
        <v>2264</v>
      </c>
      <c r="E1180" t="s">
        <v>2633</v>
      </c>
      <c r="F1180" t="s">
        <v>2634</v>
      </c>
      <c r="G1180" t="s">
        <v>207</v>
      </c>
      <c r="H1180" t="s">
        <v>1006</v>
      </c>
      <c r="I1180" t="s">
        <v>54</v>
      </c>
      <c r="J1180" t="s">
        <v>80</v>
      </c>
      <c r="K1180" t="s">
        <v>1014</v>
      </c>
      <c r="L1180">
        <v>100935931</v>
      </c>
      <c r="M1180" t="s">
        <v>2267</v>
      </c>
      <c r="N1180" t="s">
        <v>47</v>
      </c>
      <c r="O1180" t="s">
        <v>47</v>
      </c>
      <c r="P1180" t="s">
        <v>2268</v>
      </c>
      <c r="Q1180" t="s">
        <v>997</v>
      </c>
      <c r="R1180">
        <v>1437.28</v>
      </c>
      <c r="S1180" t="s">
        <v>998</v>
      </c>
      <c r="T1180" t="s">
        <v>999</v>
      </c>
      <c r="U1180" t="s">
        <v>2638</v>
      </c>
      <c r="V1180">
        <v>1</v>
      </c>
      <c r="W1180" t="e">
        <f>VLOOKUP(U1180,T1.Unique.Delivery!$AQ$2:$AW$2720,COLUMNS(T1.Unique.Delivery!$AQ$2701:$AW$2701),0)</f>
        <v>#N/A</v>
      </c>
    </row>
    <row r="1181" spans="1:23" x14ac:dyDescent="0.3">
      <c r="A1181" t="s">
        <v>2261</v>
      </c>
      <c r="B1181" t="s">
        <v>2262</v>
      </c>
      <c r="C1181" t="s">
        <v>2263</v>
      </c>
      <c r="D1181" t="s">
        <v>2264</v>
      </c>
      <c r="E1181" t="s">
        <v>2633</v>
      </c>
      <c r="F1181" t="s">
        <v>2634</v>
      </c>
      <c r="G1181" t="s">
        <v>207</v>
      </c>
      <c r="H1181" t="s">
        <v>1006</v>
      </c>
      <c r="I1181" t="s">
        <v>54</v>
      </c>
      <c r="J1181" t="s">
        <v>2273</v>
      </c>
      <c r="K1181" t="s">
        <v>2274</v>
      </c>
      <c r="L1181">
        <v>100935931</v>
      </c>
      <c r="M1181" t="s">
        <v>2267</v>
      </c>
      <c r="N1181" t="s">
        <v>47</v>
      </c>
      <c r="O1181" t="s">
        <v>47</v>
      </c>
      <c r="P1181" t="s">
        <v>2268</v>
      </c>
      <c r="Q1181" t="s">
        <v>997</v>
      </c>
      <c r="R1181">
        <v>1317.33</v>
      </c>
      <c r="S1181" t="s">
        <v>998</v>
      </c>
      <c r="T1181" t="s">
        <v>999</v>
      </c>
      <c r="U1181" t="s">
        <v>2639</v>
      </c>
      <c r="V1181">
        <v>1</v>
      </c>
      <c r="W1181" t="e">
        <f>VLOOKUP(U1181,T1.Unique.Delivery!$AQ$2:$AW$2720,COLUMNS(T1.Unique.Delivery!$AQ$2701:$AW$2701),0)</f>
        <v>#N/A</v>
      </c>
    </row>
    <row r="1182" spans="1:23" x14ac:dyDescent="0.3">
      <c r="A1182" t="s">
        <v>2261</v>
      </c>
      <c r="B1182" t="s">
        <v>2262</v>
      </c>
      <c r="C1182" t="s">
        <v>2263</v>
      </c>
      <c r="D1182" t="s">
        <v>2264</v>
      </c>
      <c r="E1182" t="s">
        <v>2633</v>
      </c>
      <c r="F1182" t="s">
        <v>2634</v>
      </c>
      <c r="G1182" t="s">
        <v>207</v>
      </c>
      <c r="H1182" t="s">
        <v>1006</v>
      </c>
      <c r="I1182" t="s">
        <v>54</v>
      </c>
      <c r="J1182" t="s">
        <v>2276</v>
      </c>
      <c r="K1182" t="s">
        <v>2277</v>
      </c>
      <c r="L1182">
        <v>100935931</v>
      </c>
      <c r="M1182" t="s">
        <v>2267</v>
      </c>
      <c r="N1182" t="s">
        <v>1295</v>
      </c>
      <c r="O1182" t="s">
        <v>1296</v>
      </c>
      <c r="P1182" t="s">
        <v>2268</v>
      </c>
      <c r="Q1182" t="s">
        <v>997</v>
      </c>
      <c r="R1182">
        <v>1483.97</v>
      </c>
      <c r="S1182" t="s">
        <v>998</v>
      </c>
      <c r="T1182" t="s">
        <v>999</v>
      </c>
      <c r="U1182" t="s">
        <v>2640</v>
      </c>
      <c r="V1182">
        <v>1</v>
      </c>
      <c r="W1182" t="e">
        <f>VLOOKUP(U1182,T1.Unique.Delivery!$AQ$2:$AW$2720,COLUMNS(T1.Unique.Delivery!$AQ$2701:$AW$2701),0)</f>
        <v>#N/A</v>
      </c>
    </row>
    <row r="1183" spans="1:23" x14ac:dyDescent="0.3">
      <c r="A1183" t="s">
        <v>2261</v>
      </c>
      <c r="B1183" t="s">
        <v>2262</v>
      </c>
      <c r="C1183" t="s">
        <v>2263</v>
      </c>
      <c r="D1183" t="s">
        <v>2264</v>
      </c>
      <c r="E1183" t="s">
        <v>2633</v>
      </c>
      <c r="F1183" t="s">
        <v>2634</v>
      </c>
      <c r="G1183" t="s">
        <v>207</v>
      </c>
      <c r="H1183" t="s">
        <v>1006</v>
      </c>
      <c r="I1183" t="s">
        <v>54</v>
      </c>
      <c r="J1183" t="s">
        <v>2279</v>
      </c>
      <c r="K1183" t="s">
        <v>2280</v>
      </c>
      <c r="L1183">
        <v>100935931</v>
      </c>
      <c r="M1183" t="s">
        <v>2267</v>
      </c>
      <c r="N1183" t="s">
        <v>1295</v>
      </c>
      <c r="O1183" t="s">
        <v>1296</v>
      </c>
      <c r="P1183" t="s">
        <v>2268</v>
      </c>
      <c r="Q1183" t="s">
        <v>997</v>
      </c>
      <c r="R1183">
        <v>1520.3</v>
      </c>
      <c r="S1183" t="s">
        <v>998</v>
      </c>
      <c r="T1183" t="s">
        <v>999</v>
      </c>
      <c r="U1183" t="s">
        <v>2641</v>
      </c>
      <c r="V1183">
        <v>1</v>
      </c>
      <c r="W1183" t="e">
        <f>VLOOKUP(U1183,T1.Unique.Delivery!$AQ$2:$AW$2720,COLUMNS(T1.Unique.Delivery!$AQ$2701:$AW$2701),0)</f>
        <v>#N/A</v>
      </c>
    </row>
    <row r="1184" spans="1:23" x14ac:dyDescent="0.3">
      <c r="A1184" t="s">
        <v>2261</v>
      </c>
      <c r="B1184" t="s">
        <v>2262</v>
      </c>
      <c r="C1184" t="s">
        <v>2263</v>
      </c>
      <c r="D1184" t="s">
        <v>2264</v>
      </c>
      <c r="E1184" t="s">
        <v>2633</v>
      </c>
      <c r="F1184" t="s">
        <v>2634</v>
      </c>
      <c r="G1184" t="s">
        <v>207</v>
      </c>
      <c r="H1184" t="s">
        <v>1006</v>
      </c>
      <c r="I1184" t="s">
        <v>54</v>
      </c>
      <c r="J1184" t="s">
        <v>2282</v>
      </c>
      <c r="K1184" t="s">
        <v>1205</v>
      </c>
      <c r="L1184">
        <v>100935931</v>
      </c>
      <c r="M1184" t="s">
        <v>2267</v>
      </c>
      <c r="N1184" t="s">
        <v>47</v>
      </c>
      <c r="O1184" t="s">
        <v>47</v>
      </c>
      <c r="P1184" t="s">
        <v>2268</v>
      </c>
      <c r="Q1184" t="s">
        <v>997</v>
      </c>
      <c r="R1184">
        <v>1942.68</v>
      </c>
      <c r="S1184" t="s">
        <v>998</v>
      </c>
      <c r="T1184" t="s">
        <v>999</v>
      </c>
      <c r="U1184" t="s">
        <v>2642</v>
      </c>
      <c r="V1184">
        <v>1</v>
      </c>
      <c r="W1184" t="e">
        <f>VLOOKUP(U1184,T1.Unique.Delivery!$AQ$2:$AW$2720,COLUMNS(T1.Unique.Delivery!$AQ$2701:$AW$2701),0)</f>
        <v>#N/A</v>
      </c>
    </row>
    <row r="1185" spans="1:23" x14ac:dyDescent="0.3">
      <c r="A1185" t="s">
        <v>2261</v>
      </c>
      <c r="B1185" t="s">
        <v>2262</v>
      </c>
      <c r="C1185" t="s">
        <v>2263</v>
      </c>
      <c r="D1185" t="s">
        <v>2264</v>
      </c>
      <c r="E1185" t="s">
        <v>2643</v>
      </c>
      <c r="F1185" t="s">
        <v>2644</v>
      </c>
      <c r="G1185" t="s">
        <v>2264</v>
      </c>
      <c r="H1185" t="s">
        <v>1006</v>
      </c>
      <c r="I1185" t="s">
        <v>54</v>
      </c>
      <c r="J1185" t="s">
        <v>66</v>
      </c>
      <c r="K1185" t="s">
        <v>1007</v>
      </c>
      <c r="L1185">
        <v>100935931</v>
      </c>
      <c r="M1185" t="s">
        <v>2267</v>
      </c>
      <c r="N1185" t="s">
        <v>1295</v>
      </c>
      <c r="O1185" t="s">
        <v>1296</v>
      </c>
      <c r="P1185" t="s">
        <v>2268</v>
      </c>
      <c r="Q1185" t="s">
        <v>997</v>
      </c>
      <c r="R1185">
        <v>1049</v>
      </c>
      <c r="S1185" t="s">
        <v>998</v>
      </c>
      <c r="T1185" t="s">
        <v>999</v>
      </c>
      <c r="U1185" t="s">
        <v>2645</v>
      </c>
      <c r="V1185">
        <v>1</v>
      </c>
      <c r="W1185" t="e">
        <f>VLOOKUP(U1185,T1.Unique.Delivery!$AQ$2:$AW$2720,COLUMNS(T1.Unique.Delivery!$AQ$2701:$AW$2701),0)</f>
        <v>#N/A</v>
      </c>
    </row>
    <row r="1186" spans="1:23" x14ac:dyDescent="0.3">
      <c r="A1186" t="s">
        <v>2261</v>
      </c>
      <c r="B1186" t="s">
        <v>2262</v>
      </c>
      <c r="C1186" t="s">
        <v>2263</v>
      </c>
      <c r="D1186" t="s">
        <v>2264</v>
      </c>
      <c r="E1186" t="s">
        <v>2643</v>
      </c>
      <c r="F1186" t="s">
        <v>2644</v>
      </c>
      <c r="G1186" t="s">
        <v>2264</v>
      </c>
      <c r="H1186" t="s">
        <v>1006</v>
      </c>
      <c r="I1186" t="s">
        <v>54</v>
      </c>
      <c r="J1186" t="s">
        <v>56</v>
      </c>
      <c r="K1186" t="s">
        <v>993</v>
      </c>
      <c r="L1186">
        <v>100935931</v>
      </c>
      <c r="M1186" t="s">
        <v>2267</v>
      </c>
      <c r="N1186" t="s">
        <v>1295</v>
      </c>
      <c r="O1186" t="s">
        <v>1296</v>
      </c>
      <c r="P1186" t="s">
        <v>2268</v>
      </c>
      <c r="Q1186" t="s">
        <v>997</v>
      </c>
      <c r="R1186">
        <v>1595.57</v>
      </c>
      <c r="S1186" t="s">
        <v>998</v>
      </c>
      <c r="T1186" t="s">
        <v>999</v>
      </c>
      <c r="U1186" t="s">
        <v>2646</v>
      </c>
      <c r="V1186">
        <v>1</v>
      </c>
      <c r="W1186" t="e">
        <f>VLOOKUP(U1186,T1.Unique.Delivery!$AQ$2:$AW$2720,COLUMNS(T1.Unique.Delivery!$AQ$2701:$AW$2701),0)</f>
        <v>#N/A</v>
      </c>
    </row>
    <row r="1187" spans="1:23" x14ac:dyDescent="0.3">
      <c r="A1187" t="s">
        <v>2261</v>
      </c>
      <c r="B1187" t="s">
        <v>2262</v>
      </c>
      <c r="C1187" t="s">
        <v>2263</v>
      </c>
      <c r="D1187" t="s">
        <v>2264</v>
      </c>
      <c r="E1187" t="s">
        <v>2643</v>
      </c>
      <c r="F1187" t="s">
        <v>2644</v>
      </c>
      <c r="G1187" t="s">
        <v>2264</v>
      </c>
      <c r="H1187" t="s">
        <v>1006</v>
      </c>
      <c r="I1187" t="s">
        <v>54</v>
      </c>
      <c r="J1187" t="s">
        <v>129</v>
      </c>
      <c r="K1187" t="s">
        <v>1012</v>
      </c>
      <c r="L1187">
        <v>100935931</v>
      </c>
      <c r="M1187" t="s">
        <v>2267</v>
      </c>
      <c r="N1187" t="s">
        <v>47</v>
      </c>
      <c r="O1187" t="s">
        <v>47</v>
      </c>
      <c r="P1187" t="s">
        <v>2268</v>
      </c>
      <c r="Q1187" t="s">
        <v>997</v>
      </c>
      <c r="R1187">
        <v>658.95</v>
      </c>
      <c r="S1187" t="s">
        <v>998</v>
      </c>
      <c r="T1187" t="s">
        <v>999</v>
      </c>
      <c r="U1187" t="s">
        <v>2647</v>
      </c>
      <c r="V1187">
        <v>1</v>
      </c>
      <c r="W1187" t="e">
        <f>VLOOKUP(U1187,T1.Unique.Delivery!$AQ$2:$AW$2720,COLUMNS(T1.Unique.Delivery!$AQ$2701:$AW$2701),0)</f>
        <v>#N/A</v>
      </c>
    </row>
    <row r="1188" spans="1:23" x14ac:dyDescent="0.3">
      <c r="A1188" t="s">
        <v>2261</v>
      </c>
      <c r="B1188" t="s">
        <v>2262</v>
      </c>
      <c r="C1188" t="s">
        <v>2263</v>
      </c>
      <c r="D1188" t="s">
        <v>2264</v>
      </c>
      <c r="E1188" t="s">
        <v>2643</v>
      </c>
      <c r="F1188" t="s">
        <v>2644</v>
      </c>
      <c r="G1188" t="s">
        <v>2264</v>
      </c>
      <c r="H1188" t="s">
        <v>1006</v>
      </c>
      <c r="I1188" t="s">
        <v>54</v>
      </c>
      <c r="J1188" t="s">
        <v>80</v>
      </c>
      <c r="K1188" t="s">
        <v>1014</v>
      </c>
      <c r="L1188">
        <v>100935931</v>
      </c>
      <c r="M1188" t="s">
        <v>2267</v>
      </c>
      <c r="N1188" t="s">
        <v>47</v>
      </c>
      <c r="O1188" t="s">
        <v>47</v>
      </c>
      <c r="P1188" t="s">
        <v>2268</v>
      </c>
      <c r="Q1188" t="s">
        <v>997</v>
      </c>
      <c r="R1188">
        <v>825.61</v>
      </c>
      <c r="S1188" t="s">
        <v>998</v>
      </c>
      <c r="T1188" t="s">
        <v>999</v>
      </c>
      <c r="U1188" t="s">
        <v>2648</v>
      </c>
      <c r="V1188">
        <v>1</v>
      </c>
      <c r="W1188" t="e">
        <f>VLOOKUP(U1188,T1.Unique.Delivery!$AQ$2:$AW$2720,COLUMNS(T1.Unique.Delivery!$AQ$2701:$AW$2701),0)</f>
        <v>#N/A</v>
      </c>
    </row>
    <row r="1189" spans="1:23" x14ac:dyDescent="0.3">
      <c r="A1189" t="s">
        <v>2261</v>
      </c>
      <c r="B1189" t="s">
        <v>2262</v>
      </c>
      <c r="C1189" t="s">
        <v>2263</v>
      </c>
      <c r="D1189" t="s">
        <v>2264</v>
      </c>
      <c r="E1189" t="s">
        <v>2643</v>
      </c>
      <c r="F1189" t="s">
        <v>2644</v>
      </c>
      <c r="G1189" t="s">
        <v>2264</v>
      </c>
      <c r="H1189" t="s">
        <v>1006</v>
      </c>
      <c r="I1189" t="s">
        <v>54</v>
      </c>
      <c r="J1189" t="s">
        <v>2273</v>
      </c>
      <c r="K1189" t="s">
        <v>2274</v>
      </c>
      <c r="L1189">
        <v>100935931</v>
      </c>
      <c r="M1189" t="s">
        <v>2267</v>
      </c>
      <c r="N1189" t="s">
        <v>1295</v>
      </c>
      <c r="O1189" t="s">
        <v>1296</v>
      </c>
      <c r="P1189" t="s">
        <v>2268</v>
      </c>
      <c r="Q1189" t="s">
        <v>997</v>
      </c>
      <c r="R1189">
        <v>705.64</v>
      </c>
      <c r="S1189" t="s">
        <v>998</v>
      </c>
      <c r="T1189" t="s">
        <v>999</v>
      </c>
      <c r="U1189" t="s">
        <v>2649</v>
      </c>
      <c r="V1189">
        <v>1</v>
      </c>
      <c r="W1189" t="e">
        <f>VLOOKUP(U1189,T1.Unique.Delivery!$AQ$2:$AW$2720,COLUMNS(T1.Unique.Delivery!$AQ$2701:$AW$2701),0)</f>
        <v>#N/A</v>
      </c>
    </row>
    <row r="1190" spans="1:23" x14ac:dyDescent="0.3">
      <c r="A1190" t="s">
        <v>2261</v>
      </c>
      <c r="B1190" t="s">
        <v>2262</v>
      </c>
      <c r="C1190" t="s">
        <v>2263</v>
      </c>
      <c r="D1190" t="s">
        <v>2264</v>
      </c>
      <c r="E1190" t="s">
        <v>2643</v>
      </c>
      <c r="F1190" t="s">
        <v>2644</v>
      </c>
      <c r="G1190" t="s">
        <v>2264</v>
      </c>
      <c r="H1190" t="s">
        <v>1006</v>
      </c>
      <c r="I1190" t="s">
        <v>54</v>
      </c>
      <c r="J1190" t="s">
        <v>2276</v>
      </c>
      <c r="K1190" t="s">
        <v>2277</v>
      </c>
      <c r="L1190">
        <v>100935931</v>
      </c>
      <c r="M1190" t="s">
        <v>2267</v>
      </c>
      <c r="N1190" t="s">
        <v>1295</v>
      </c>
      <c r="O1190" t="s">
        <v>1296</v>
      </c>
      <c r="P1190" t="s">
        <v>2268</v>
      </c>
      <c r="Q1190" t="s">
        <v>997</v>
      </c>
      <c r="R1190">
        <v>872.31</v>
      </c>
      <c r="S1190" t="s">
        <v>998</v>
      </c>
      <c r="T1190" t="s">
        <v>999</v>
      </c>
      <c r="U1190" t="s">
        <v>2650</v>
      </c>
      <c r="V1190">
        <v>1</v>
      </c>
      <c r="W1190" t="e">
        <f>VLOOKUP(U1190,T1.Unique.Delivery!$AQ$2:$AW$2720,COLUMNS(T1.Unique.Delivery!$AQ$2701:$AW$2701),0)</f>
        <v>#N/A</v>
      </c>
    </row>
    <row r="1191" spans="1:23" x14ac:dyDescent="0.3">
      <c r="A1191" t="s">
        <v>2261</v>
      </c>
      <c r="B1191" t="s">
        <v>2262</v>
      </c>
      <c r="C1191" t="s">
        <v>2263</v>
      </c>
      <c r="D1191" t="s">
        <v>2264</v>
      </c>
      <c r="E1191" t="s">
        <v>2643</v>
      </c>
      <c r="F1191" t="s">
        <v>2644</v>
      </c>
      <c r="G1191" t="s">
        <v>2264</v>
      </c>
      <c r="H1191" t="s">
        <v>1006</v>
      </c>
      <c r="I1191" t="s">
        <v>54</v>
      </c>
      <c r="J1191" t="s">
        <v>2279</v>
      </c>
      <c r="K1191" t="s">
        <v>2280</v>
      </c>
      <c r="L1191">
        <v>100935931</v>
      </c>
      <c r="M1191" t="s">
        <v>2267</v>
      </c>
      <c r="N1191" t="s">
        <v>47</v>
      </c>
      <c r="O1191" t="s">
        <v>47</v>
      </c>
      <c r="P1191" t="s">
        <v>2268</v>
      </c>
      <c r="Q1191" t="s">
        <v>997</v>
      </c>
      <c r="R1191">
        <v>1095.69</v>
      </c>
      <c r="S1191" t="s">
        <v>998</v>
      </c>
      <c r="T1191" t="s">
        <v>999</v>
      </c>
      <c r="U1191" t="s">
        <v>2651</v>
      </c>
      <c r="V1191">
        <v>1</v>
      </c>
      <c r="W1191" t="e">
        <f>VLOOKUP(U1191,T1.Unique.Delivery!$AQ$2:$AW$2720,COLUMNS(T1.Unique.Delivery!$AQ$2701:$AW$2701),0)</f>
        <v>#N/A</v>
      </c>
    </row>
    <row r="1192" spans="1:23" x14ac:dyDescent="0.3">
      <c r="A1192" t="s">
        <v>2261</v>
      </c>
      <c r="B1192" t="s">
        <v>2262</v>
      </c>
      <c r="C1192" t="s">
        <v>2263</v>
      </c>
      <c r="D1192" t="s">
        <v>2264</v>
      </c>
      <c r="E1192" t="s">
        <v>2643</v>
      </c>
      <c r="F1192" t="s">
        <v>2644</v>
      </c>
      <c r="G1192" t="s">
        <v>2264</v>
      </c>
      <c r="H1192" t="s">
        <v>1006</v>
      </c>
      <c r="I1192" t="s">
        <v>54</v>
      </c>
      <c r="J1192" t="s">
        <v>2282</v>
      </c>
      <c r="K1192" t="s">
        <v>1205</v>
      </c>
      <c r="L1192">
        <v>100935931</v>
      </c>
      <c r="M1192" t="s">
        <v>2267</v>
      </c>
      <c r="N1192" t="s">
        <v>47</v>
      </c>
      <c r="O1192" t="s">
        <v>47</v>
      </c>
      <c r="P1192" t="s">
        <v>2268</v>
      </c>
      <c r="Q1192" t="s">
        <v>997</v>
      </c>
      <c r="R1192">
        <v>1642.27</v>
      </c>
      <c r="S1192" t="s">
        <v>998</v>
      </c>
      <c r="T1192" t="s">
        <v>999</v>
      </c>
      <c r="U1192" t="s">
        <v>2652</v>
      </c>
      <c r="V1192">
        <v>1</v>
      </c>
      <c r="W1192" t="e">
        <f>VLOOKUP(U1192,T1.Unique.Delivery!$AQ$2:$AW$2720,COLUMNS(T1.Unique.Delivery!$AQ$2701:$AW$2701),0)</f>
        <v>#N/A</v>
      </c>
    </row>
    <row r="1193" spans="1:23" x14ac:dyDescent="0.3">
      <c r="A1193" t="s">
        <v>2261</v>
      </c>
      <c r="B1193" t="s">
        <v>2262</v>
      </c>
      <c r="C1193" t="s">
        <v>2263</v>
      </c>
      <c r="D1193" t="s">
        <v>2264</v>
      </c>
      <c r="E1193" t="s">
        <v>2653</v>
      </c>
      <c r="F1193" t="s">
        <v>2654</v>
      </c>
      <c r="G1193" t="s">
        <v>2264</v>
      </c>
      <c r="H1193" t="s">
        <v>1006</v>
      </c>
      <c r="I1193" t="s">
        <v>54</v>
      </c>
      <c r="J1193" t="s">
        <v>66</v>
      </c>
      <c r="K1193" t="s">
        <v>1007</v>
      </c>
      <c r="L1193">
        <v>100935931</v>
      </c>
      <c r="M1193" t="s">
        <v>2267</v>
      </c>
      <c r="N1193" t="s">
        <v>1295</v>
      </c>
      <c r="O1193" t="s">
        <v>1296</v>
      </c>
      <c r="P1193" t="s">
        <v>2268</v>
      </c>
      <c r="Q1193" t="s">
        <v>997</v>
      </c>
      <c r="R1193">
        <v>1049</v>
      </c>
      <c r="S1193" t="s">
        <v>998</v>
      </c>
      <c r="T1193" t="s">
        <v>999</v>
      </c>
      <c r="U1193" t="s">
        <v>2655</v>
      </c>
      <c r="V1193">
        <v>1</v>
      </c>
      <c r="W1193" t="e">
        <f>VLOOKUP(U1193,T1.Unique.Delivery!$AQ$2:$AW$2720,COLUMNS(T1.Unique.Delivery!$AQ$2701:$AW$2701),0)</f>
        <v>#N/A</v>
      </c>
    </row>
    <row r="1194" spans="1:23" x14ac:dyDescent="0.3">
      <c r="A1194" t="s">
        <v>2261</v>
      </c>
      <c r="B1194" t="s">
        <v>2262</v>
      </c>
      <c r="C1194" t="s">
        <v>2263</v>
      </c>
      <c r="D1194" t="s">
        <v>2264</v>
      </c>
      <c r="E1194" t="s">
        <v>2653</v>
      </c>
      <c r="F1194" t="s">
        <v>2654</v>
      </c>
      <c r="G1194" t="s">
        <v>2264</v>
      </c>
      <c r="H1194" t="s">
        <v>1006</v>
      </c>
      <c r="I1194" t="s">
        <v>54</v>
      </c>
      <c r="J1194" t="s">
        <v>56</v>
      </c>
      <c r="K1194" t="s">
        <v>993</v>
      </c>
      <c r="L1194">
        <v>100223322</v>
      </c>
      <c r="M1194" t="s">
        <v>2656</v>
      </c>
      <c r="N1194" t="s">
        <v>995</v>
      </c>
      <c r="O1194" t="s">
        <v>996</v>
      </c>
      <c r="P1194" s="1">
        <v>42370</v>
      </c>
      <c r="Q1194" t="s">
        <v>997</v>
      </c>
      <c r="R1194">
        <v>600</v>
      </c>
      <c r="S1194" t="s">
        <v>998</v>
      </c>
      <c r="T1194" t="s">
        <v>999</v>
      </c>
      <c r="U1194" t="s">
        <v>2657</v>
      </c>
      <c r="V1194">
        <v>1</v>
      </c>
      <c r="W1194" t="e">
        <f>VLOOKUP(U1194,T1.Unique.Delivery!$AQ$2:$AW$2720,COLUMNS(T1.Unique.Delivery!$AQ$2701:$AW$2701),0)</f>
        <v>#N/A</v>
      </c>
    </row>
    <row r="1195" spans="1:23" x14ac:dyDescent="0.3">
      <c r="A1195" t="s">
        <v>2261</v>
      </c>
      <c r="B1195" t="s">
        <v>2262</v>
      </c>
      <c r="C1195" t="s">
        <v>2263</v>
      </c>
      <c r="D1195" t="s">
        <v>2264</v>
      </c>
      <c r="E1195" t="s">
        <v>2653</v>
      </c>
      <c r="F1195" t="s">
        <v>2654</v>
      </c>
      <c r="G1195" t="s">
        <v>2264</v>
      </c>
      <c r="H1195" t="s">
        <v>1006</v>
      </c>
      <c r="I1195" t="s">
        <v>54</v>
      </c>
      <c r="J1195" t="s">
        <v>56</v>
      </c>
      <c r="K1195" t="s">
        <v>993</v>
      </c>
      <c r="L1195">
        <v>100935931</v>
      </c>
      <c r="M1195" t="s">
        <v>2267</v>
      </c>
      <c r="N1195" t="s">
        <v>1295</v>
      </c>
      <c r="O1195" t="s">
        <v>1296</v>
      </c>
      <c r="P1195" t="s">
        <v>2268</v>
      </c>
      <c r="Q1195" t="s">
        <v>997</v>
      </c>
      <c r="R1195">
        <v>1595.57</v>
      </c>
      <c r="S1195" t="s">
        <v>998</v>
      </c>
      <c r="T1195" t="s">
        <v>999</v>
      </c>
      <c r="U1195" t="s">
        <v>2658</v>
      </c>
      <c r="V1195">
        <v>1</v>
      </c>
      <c r="W1195" t="e">
        <f>VLOOKUP(U1195,T1.Unique.Delivery!$AQ$2:$AW$2720,COLUMNS(T1.Unique.Delivery!$AQ$2701:$AW$2701),0)</f>
        <v>#N/A</v>
      </c>
    </row>
    <row r="1196" spans="1:23" x14ac:dyDescent="0.3">
      <c r="A1196" t="s">
        <v>2261</v>
      </c>
      <c r="B1196" t="s">
        <v>2262</v>
      </c>
      <c r="C1196" t="s">
        <v>2263</v>
      </c>
      <c r="D1196" t="s">
        <v>2264</v>
      </c>
      <c r="E1196" t="s">
        <v>2653</v>
      </c>
      <c r="F1196" t="s">
        <v>2654</v>
      </c>
      <c r="G1196" t="s">
        <v>2264</v>
      </c>
      <c r="H1196" t="s">
        <v>1006</v>
      </c>
      <c r="I1196" t="s">
        <v>54</v>
      </c>
      <c r="J1196" t="s">
        <v>129</v>
      </c>
      <c r="K1196" t="s">
        <v>1012</v>
      </c>
      <c r="L1196">
        <v>100935931</v>
      </c>
      <c r="M1196" t="s">
        <v>2267</v>
      </c>
      <c r="N1196" t="s">
        <v>1295</v>
      </c>
      <c r="O1196" t="s">
        <v>1296</v>
      </c>
      <c r="P1196" t="s">
        <v>2268</v>
      </c>
      <c r="Q1196" t="s">
        <v>997</v>
      </c>
      <c r="R1196">
        <v>658.95</v>
      </c>
      <c r="S1196" t="s">
        <v>998</v>
      </c>
      <c r="T1196" t="s">
        <v>999</v>
      </c>
      <c r="U1196" t="s">
        <v>2659</v>
      </c>
      <c r="V1196">
        <v>1</v>
      </c>
      <c r="W1196" t="e">
        <f>VLOOKUP(U1196,T1.Unique.Delivery!$AQ$2:$AW$2720,COLUMNS(T1.Unique.Delivery!$AQ$2701:$AW$2701),0)</f>
        <v>#N/A</v>
      </c>
    </row>
    <row r="1197" spans="1:23" x14ac:dyDescent="0.3">
      <c r="A1197" t="s">
        <v>2261</v>
      </c>
      <c r="B1197" t="s">
        <v>2262</v>
      </c>
      <c r="C1197" t="s">
        <v>2263</v>
      </c>
      <c r="D1197" t="s">
        <v>2264</v>
      </c>
      <c r="E1197" t="s">
        <v>2653</v>
      </c>
      <c r="F1197" t="s">
        <v>2654</v>
      </c>
      <c r="G1197" t="s">
        <v>2264</v>
      </c>
      <c r="H1197" t="s">
        <v>1006</v>
      </c>
      <c r="I1197" t="s">
        <v>54</v>
      </c>
      <c r="J1197" t="s">
        <v>80</v>
      </c>
      <c r="K1197" t="s">
        <v>1014</v>
      </c>
      <c r="L1197">
        <v>100935931</v>
      </c>
      <c r="M1197" t="s">
        <v>2267</v>
      </c>
      <c r="N1197" t="s">
        <v>1295</v>
      </c>
      <c r="O1197" t="s">
        <v>1296</v>
      </c>
      <c r="P1197" t="s">
        <v>2268</v>
      </c>
      <c r="Q1197" t="s">
        <v>997</v>
      </c>
      <c r="R1197">
        <v>825.61</v>
      </c>
      <c r="S1197" t="s">
        <v>998</v>
      </c>
      <c r="T1197" t="s">
        <v>999</v>
      </c>
      <c r="U1197" t="s">
        <v>2660</v>
      </c>
      <c r="V1197">
        <v>1</v>
      </c>
      <c r="W1197" t="e">
        <f>VLOOKUP(U1197,T1.Unique.Delivery!$AQ$2:$AW$2720,COLUMNS(T1.Unique.Delivery!$AQ$2701:$AW$2701),0)</f>
        <v>#N/A</v>
      </c>
    </row>
    <row r="1198" spans="1:23" x14ac:dyDescent="0.3">
      <c r="A1198" t="s">
        <v>2261</v>
      </c>
      <c r="B1198" t="s">
        <v>2262</v>
      </c>
      <c r="C1198" t="s">
        <v>2263</v>
      </c>
      <c r="D1198" t="s">
        <v>2264</v>
      </c>
      <c r="E1198" t="s">
        <v>2653</v>
      </c>
      <c r="F1198" t="s">
        <v>2654</v>
      </c>
      <c r="G1198" t="s">
        <v>2264</v>
      </c>
      <c r="H1198" t="s">
        <v>1006</v>
      </c>
      <c r="I1198" t="s">
        <v>54</v>
      </c>
      <c r="J1198" t="s">
        <v>2273</v>
      </c>
      <c r="K1198" t="s">
        <v>2274</v>
      </c>
      <c r="L1198">
        <v>100935931</v>
      </c>
      <c r="M1198" t="s">
        <v>2267</v>
      </c>
      <c r="N1198" t="s">
        <v>1295</v>
      </c>
      <c r="O1198" t="s">
        <v>1296</v>
      </c>
      <c r="P1198" t="s">
        <v>2268</v>
      </c>
      <c r="Q1198" t="s">
        <v>997</v>
      </c>
      <c r="R1198">
        <v>705.64</v>
      </c>
      <c r="S1198" t="s">
        <v>998</v>
      </c>
      <c r="T1198" t="s">
        <v>999</v>
      </c>
      <c r="U1198" t="s">
        <v>2661</v>
      </c>
      <c r="V1198">
        <v>1</v>
      </c>
      <c r="W1198" t="e">
        <f>VLOOKUP(U1198,T1.Unique.Delivery!$AQ$2:$AW$2720,COLUMNS(T1.Unique.Delivery!$AQ$2701:$AW$2701),0)</f>
        <v>#N/A</v>
      </c>
    </row>
    <row r="1199" spans="1:23" x14ac:dyDescent="0.3">
      <c r="A1199" t="s">
        <v>2261</v>
      </c>
      <c r="B1199" t="s">
        <v>2262</v>
      </c>
      <c r="C1199" t="s">
        <v>2263</v>
      </c>
      <c r="D1199" t="s">
        <v>2264</v>
      </c>
      <c r="E1199" t="s">
        <v>2653</v>
      </c>
      <c r="F1199" t="s">
        <v>2654</v>
      </c>
      <c r="G1199" t="s">
        <v>2264</v>
      </c>
      <c r="H1199" t="s">
        <v>1006</v>
      </c>
      <c r="I1199" t="s">
        <v>54</v>
      </c>
      <c r="J1199" t="s">
        <v>2276</v>
      </c>
      <c r="K1199" t="s">
        <v>2277</v>
      </c>
      <c r="L1199">
        <v>100935931</v>
      </c>
      <c r="M1199" t="s">
        <v>2267</v>
      </c>
      <c r="N1199" t="s">
        <v>47</v>
      </c>
      <c r="O1199" t="s">
        <v>47</v>
      </c>
      <c r="P1199" t="s">
        <v>2268</v>
      </c>
      <c r="Q1199" t="s">
        <v>997</v>
      </c>
      <c r="R1199">
        <v>872.31</v>
      </c>
      <c r="S1199" t="s">
        <v>998</v>
      </c>
      <c r="T1199" t="s">
        <v>999</v>
      </c>
      <c r="U1199" t="s">
        <v>2662</v>
      </c>
      <c r="V1199">
        <v>1</v>
      </c>
      <c r="W1199" t="e">
        <f>VLOOKUP(U1199,T1.Unique.Delivery!$AQ$2:$AW$2720,COLUMNS(T1.Unique.Delivery!$AQ$2701:$AW$2701),0)</f>
        <v>#N/A</v>
      </c>
    </row>
    <row r="1200" spans="1:23" x14ac:dyDescent="0.3">
      <c r="A1200" t="s">
        <v>2261</v>
      </c>
      <c r="B1200" t="s">
        <v>2262</v>
      </c>
      <c r="C1200" t="s">
        <v>2263</v>
      </c>
      <c r="D1200" t="s">
        <v>2264</v>
      </c>
      <c r="E1200" t="s">
        <v>2653</v>
      </c>
      <c r="F1200" t="s">
        <v>2654</v>
      </c>
      <c r="G1200" t="s">
        <v>2264</v>
      </c>
      <c r="H1200" t="s">
        <v>1006</v>
      </c>
      <c r="I1200" t="s">
        <v>54</v>
      </c>
      <c r="J1200" t="s">
        <v>2279</v>
      </c>
      <c r="K1200" t="s">
        <v>2280</v>
      </c>
      <c r="L1200">
        <v>100935931</v>
      </c>
      <c r="M1200" t="s">
        <v>2267</v>
      </c>
      <c r="N1200" t="s">
        <v>47</v>
      </c>
      <c r="O1200" t="s">
        <v>47</v>
      </c>
      <c r="P1200" t="s">
        <v>2268</v>
      </c>
      <c r="Q1200" t="s">
        <v>997</v>
      </c>
      <c r="R1200">
        <v>1095.69</v>
      </c>
      <c r="S1200" t="s">
        <v>998</v>
      </c>
      <c r="T1200" t="s">
        <v>999</v>
      </c>
      <c r="U1200" t="s">
        <v>2663</v>
      </c>
      <c r="V1200">
        <v>1</v>
      </c>
      <c r="W1200" t="e">
        <f>VLOOKUP(U1200,T1.Unique.Delivery!$AQ$2:$AW$2720,COLUMNS(T1.Unique.Delivery!$AQ$2701:$AW$2701),0)</f>
        <v>#N/A</v>
      </c>
    </row>
    <row r="1201" spans="1:23" x14ac:dyDescent="0.3">
      <c r="A1201" t="s">
        <v>2261</v>
      </c>
      <c r="B1201" t="s">
        <v>2262</v>
      </c>
      <c r="C1201" t="s">
        <v>2263</v>
      </c>
      <c r="D1201" t="s">
        <v>2264</v>
      </c>
      <c r="E1201" t="s">
        <v>2653</v>
      </c>
      <c r="F1201" t="s">
        <v>2654</v>
      </c>
      <c r="G1201" t="s">
        <v>2264</v>
      </c>
      <c r="H1201" t="s">
        <v>1006</v>
      </c>
      <c r="I1201" t="s">
        <v>54</v>
      </c>
      <c r="J1201" t="s">
        <v>2282</v>
      </c>
      <c r="K1201" t="s">
        <v>1205</v>
      </c>
      <c r="L1201">
        <v>100935931</v>
      </c>
      <c r="M1201" t="s">
        <v>2267</v>
      </c>
      <c r="N1201" t="s">
        <v>47</v>
      </c>
      <c r="O1201" t="s">
        <v>47</v>
      </c>
      <c r="P1201" t="s">
        <v>2268</v>
      </c>
      <c r="Q1201" t="s">
        <v>997</v>
      </c>
      <c r="R1201">
        <v>1642.27</v>
      </c>
      <c r="S1201" t="s">
        <v>998</v>
      </c>
      <c r="T1201" t="s">
        <v>999</v>
      </c>
      <c r="U1201" t="s">
        <v>2664</v>
      </c>
      <c r="V1201">
        <v>1</v>
      </c>
      <c r="W1201" t="e">
        <f>VLOOKUP(U1201,T1.Unique.Delivery!$AQ$2:$AW$2720,COLUMNS(T1.Unique.Delivery!$AQ$2701:$AW$2701),0)</f>
        <v>#N/A</v>
      </c>
    </row>
    <row r="1202" spans="1:23" x14ac:dyDescent="0.3">
      <c r="A1202" t="s">
        <v>2261</v>
      </c>
      <c r="B1202" t="s">
        <v>2262</v>
      </c>
      <c r="C1202" t="s">
        <v>2263</v>
      </c>
      <c r="D1202" t="s">
        <v>2264</v>
      </c>
      <c r="E1202" t="s">
        <v>2665</v>
      </c>
      <c r="F1202" t="s">
        <v>2666</v>
      </c>
      <c r="G1202" t="s">
        <v>2264</v>
      </c>
      <c r="H1202" t="s">
        <v>1006</v>
      </c>
      <c r="I1202" t="s">
        <v>54</v>
      </c>
      <c r="J1202" t="s">
        <v>66</v>
      </c>
      <c r="K1202" t="s">
        <v>1007</v>
      </c>
      <c r="L1202">
        <v>100935931</v>
      </c>
      <c r="M1202" t="s">
        <v>2267</v>
      </c>
      <c r="N1202" t="s">
        <v>1295</v>
      </c>
      <c r="O1202" t="s">
        <v>1296</v>
      </c>
      <c r="P1202" t="s">
        <v>2268</v>
      </c>
      <c r="Q1202" t="s">
        <v>997</v>
      </c>
      <c r="R1202">
        <v>1491.14</v>
      </c>
      <c r="S1202" t="s">
        <v>998</v>
      </c>
      <c r="T1202" t="s">
        <v>999</v>
      </c>
      <c r="U1202" t="s">
        <v>2667</v>
      </c>
      <c r="V1202">
        <v>1</v>
      </c>
      <c r="W1202" t="e">
        <f>VLOOKUP(U1202,T1.Unique.Delivery!$AQ$2:$AW$2720,COLUMNS(T1.Unique.Delivery!$AQ$2701:$AW$2701),0)</f>
        <v>#N/A</v>
      </c>
    </row>
    <row r="1203" spans="1:23" x14ac:dyDescent="0.3">
      <c r="A1203" t="s">
        <v>2261</v>
      </c>
      <c r="B1203" t="s">
        <v>2262</v>
      </c>
      <c r="C1203" t="s">
        <v>2263</v>
      </c>
      <c r="D1203" t="s">
        <v>2264</v>
      </c>
      <c r="E1203" t="s">
        <v>2665</v>
      </c>
      <c r="F1203" t="s">
        <v>2666</v>
      </c>
      <c r="G1203" t="s">
        <v>2264</v>
      </c>
      <c r="H1203" t="s">
        <v>1006</v>
      </c>
      <c r="I1203" t="s">
        <v>54</v>
      </c>
      <c r="J1203" t="s">
        <v>56</v>
      </c>
      <c r="K1203" t="s">
        <v>993</v>
      </c>
      <c r="L1203">
        <v>100935931</v>
      </c>
      <c r="M1203" t="s">
        <v>2267</v>
      </c>
      <c r="N1203" t="s">
        <v>47</v>
      </c>
      <c r="O1203" t="s">
        <v>47</v>
      </c>
      <c r="P1203" t="s">
        <v>2268</v>
      </c>
      <c r="Q1203" t="s">
        <v>997</v>
      </c>
      <c r="R1203">
        <v>1895.99</v>
      </c>
      <c r="S1203" t="s">
        <v>998</v>
      </c>
      <c r="T1203" t="s">
        <v>999</v>
      </c>
      <c r="U1203" t="s">
        <v>2668</v>
      </c>
      <c r="V1203">
        <v>1</v>
      </c>
      <c r="W1203" t="e">
        <f>VLOOKUP(U1203,T1.Unique.Delivery!$AQ$2:$AW$2720,COLUMNS(T1.Unique.Delivery!$AQ$2701:$AW$2701),0)</f>
        <v>#N/A</v>
      </c>
    </row>
    <row r="1204" spans="1:23" x14ac:dyDescent="0.3">
      <c r="A1204" t="s">
        <v>2261</v>
      </c>
      <c r="B1204" t="s">
        <v>2262</v>
      </c>
      <c r="C1204" t="s">
        <v>2263</v>
      </c>
      <c r="D1204" t="s">
        <v>2264</v>
      </c>
      <c r="E1204" t="s">
        <v>2665</v>
      </c>
      <c r="F1204" t="s">
        <v>2666</v>
      </c>
      <c r="G1204" t="s">
        <v>2264</v>
      </c>
      <c r="H1204" t="s">
        <v>1006</v>
      </c>
      <c r="I1204" t="s">
        <v>54</v>
      </c>
      <c r="J1204" t="s">
        <v>129</v>
      </c>
      <c r="K1204" t="s">
        <v>1012</v>
      </c>
      <c r="L1204">
        <v>100935931</v>
      </c>
      <c r="M1204" t="s">
        <v>2267</v>
      </c>
      <c r="N1204" t="s">
        <v>47</v>
      </c>
      <c r="O1204" t="s">
        <v>47</v>
      </c>
      <c r="P1204" t="s">
        <v>2268</v>
      </c>
      <c r="Q1204" t="s">
        <v>997</v>
      </c>
      <c r="R1204">
        <v>1026.77</v>
      </c>
      <c r="S1204" t="s">
        <v>998</v>
      </c>
      <c r="T1204" t="s">
        <v>999</v>
      </c>
      <c r="U1204" t="s">
        <v>2669</v>
      </c>
      <c r="V1204">
        <v>1</v>
      </c>
      <c r="W1204" t="e">
        <f>VLOOKUP(U1204,T1.Unique.Delivery!$AQ$2:$AW$2720,COLUMNS(T1.Unique.Delivery!$AQ$2701:$AW$2701),0)</f>
        <v>#N/A</v>
      </c>
    </row>
    <row r="1205" spans="1:23" x14ac:dyDescent="0.3">
      <c r="A1205" t="s">
        <v>2261</v>
      </c>
      <c r="B1205" t="s">
        <v>2262</v>
      </c>
      <c r="C1205" t="s">
        <v>2263</v>
      </c>
      <c r="D1205" t="s">
        <v>2264</v>
      </c>
      <c r="E1205" t="s">
        <v>2665</v>
      </c>
      <c r="F1205" t="s">
        <v>2666</v>
      </c>
      <c r="G1205" t="s">
        <v>2264</v>
      </c>
      <c r="H1205" t="s">
        <v>1006</v>
      </c>
      <c r="I1205" t="s">
        <v>54</v>
      </c>
      <c r="J1205" t="s">
        <v>80</v>
      </c>
      <c r="K1205" t="s">
        <v>1014</v>
      </c>
      <c r="L1205">
        <v>100935931</v>
      </c>
      <c r="M1205" t="s">
        <v>2267</v>
      </c>
      <c r="N1205" t="s">
        <v>1295</v>
      </c>
      <c r="O1205" t="s">
        <v>1296</v>
      </c>
      <c r="P1205" t="s">
        <v>2268</v>
      </c>
      <c r="Q1205" t="s">
        <v>997</v>
      </c>
      <c r="R1205">
        <v>1185.1400000000001</v>
      </c>
      <c r="S1205" t="s">
        <v>998</v>
      </c>
      <c r="T1205" t="s">
        <v>999</v>
      </c>
      <c r="U1205" t="s">
        <v>2670</v>
      </c>
      <c r="V1205">
        <v>1</v>
      </c>
      <c r="W1205" t="e">
        <f>VLOOKUP(U1205,T1.Unique.Delivery!$AQ$2:$AW$2720,COLUMNS(T1.Unique.Delivery!$AQ$2701:$AW$2701),0)</f>
        <v>#N/A</v>
      </c>
    </row>
    <row r="1206" spans="1:23" x14ac:dyDescent="0.3">
      <c r="A1206" t="s">
        <v>2261</v>
      </c>
      <c r="B1206" t="s">
        <v>2262</v>
      </c>
      <c r="C1206" t="s">
        <v>2263</v>
      </c>
      <c r="D1206" t="s">
        <v>2264</v>
      </c>
      <c r="E1206" t="s">
        <v>2665</v>
      </c>
      <c r="F1206" t="s">
        <v>2666</v>
      </c>
      <c r="G1206" t="s">
        <v>2264</v>
      </c>
      <c r="H1206" t="s">
        <v>1006</v>
      </c>
      <c r="I1206" t="s">
        <v>54</v>
      </c>
      <c r="J1206" t="s">
        <v>2273</v>
      </c>
      <c r="K1206" t="s">
        <v>2274</v>
      </c>
      <c r="L1206">
        <v>100935931</v>
      </c>
      <c r="M1206" t="s">
        <v>2267</v>
      </c>
      <c r="N1206" t="s">
        <v>1295</v>
      </c>
      <c r="O1206" t="s">
        <v>1296</v>
      </c>
      <c r="P1206" t="s">
        <v>2268</v>
      </c>
      <c r="Q1206" t="s">
        <v>997</v>
      </c>
      <c r="R1206">
        <v>1073.47</v>
      </c>
      <c r="S1206" t="s">
        <v>998</v>
      </c>
      <c r="T1206" t="s">
        <v>999</v>
      </c>
      <c r="U1206" t="s">
        <v>2671</v>
      </c>
      <c r="V1206">
        <v>1</v>
      </c>
      <c r="W1206" t="e">
        <f>VLOOKUP(U1206,T1.Unique.Delivery!$AQ$2:$AW$2720,COLUMNS(T1.Unique.Delivery!$AQ$2701:$AW$2701),0)</f>
        <v>#N/A</v>
      </c>
    </row>
    <row r="1207" spans="1:23" x14ac:dyDescent="0.3">
      <c r="A1207" t="s">
        <v>2261</v>
      </c>
      <c r="B1207" t="s">
        <v>2262</v>
      </c>
      <c r="C1207" t="s">
        <v>2263</v>
      </c>
      <c r="D1207" t="s">
        <v>2264</v>
      </c>
      <c r="E1207" t="s">
        <v>2665</v>
      </c>
      <c r="F1207" t="s">
        <v>2666</v>
      </c>
      <c r="G1207" t="s">
        <v>2264</v>
      </c>
      <c r="H1207" t="s">
        <v>1006</v>
      </c>
      <c r="I1207" t="s">
        <v>54</v>
      </c>
      <c r="J1207" t="s">
        <v>2276</v>
      </c>
      <c r="K1207" t="s">
        <v>2277</v>
      </c>
      <c r="L1207">
        <v>100935931</v>
      </c>
      <c r="M1207" t="s">
        <v>2267</v>
      </c>
      <c r="N1207" t="s">
        <v>47</v>
      </c>
      <c r="O1207" t="s">
        <v>47</v>
      </c>
      <c r="P1207" t="s">
        <v>2268</v>
      </c>
      <c r="Q1207" t="s">
        <v>997</v>
      </c>
      <c r="R1207">
        <v>1231.8399999999999</v>
      </c>
      <c r="S1207" t="s">
        <v>998</v>
      </c>
      <c r="T1207" t="s">
        <v>999</v>
      </c>
      <c r="U1207" t="s">
        <v>2672</v>
      </c>
      <c r="V1207">
        <v>1</v>
      </c>
      <c r="W1207" t="e">
        <f>VLOOKUP(U1207,T1.Unique.Delivery!$AQ$2:$AW$2720,COLUMNS(T1.Unique.Delivery!$AQ$2701:$AW$2701),0)</f>
        <v>#N/A</v>
      </c>
    </row>
    <row r="1208" spans="1:23" x14ac:dyDescent="0.3">
      <c r="A1208" t="s">
        <v>2261</v>
      </c>
      <c r="B1208" t="s">
        <v>2262</v>
      </c>
      <c r="C1208" t="s">
        <v>2263</v>
      </c>
      <c r="D1208" t="s">
        <v>2264</v>
      </c>
      <c r="E1208" t="s">
        <v>2665</v>
      </c>
      <c r="F1208" t="s">
        <v>2666</v>
      </c>
      <c r="G1208" t="s">
        <v>2264</v>
      </c>
      <c r="H1208" t="s">
        <v>1006</v>
      </c>
      <c r="I1208" t="s">
        <v>54</v>
      </c>
      <c r="J1208" t="s">
        <v>2279</v>
      </c>
      <c r="K1208" t="s">
        <v>2280</v>
      </c>
      <c r="L1208">
        <v>100935931</v>
      </c>
      <c r="M1208" t="s">
        <v>2267</v>
      </c>
      <c r="N1208" t="s">
        <v>1295</v>
      </c>
      <c r="O1208" t="s">
        <v>1296</v>
      </c>
      <c r="P1208" t="s">
        <v>2268</v>
      </c>
      <c r="Q1208" t="s">
        <v>997</v>
      </c>
      <c r="R1208">
        <v>1537.83</v>
      </c>
      <c r="S1208" t="s">
        <v>998</v>
      </c>
      <c r="T1208" t="s">
        <v>999</v>
      </c>
      <c r="U1208" t="s">
        <v>2673</v>
      </c>
      <c r="V1208">
        <v>1</v>
      </c>
      <c r="W1208" t="e">
        <f>VLOOKUP(U1208,T1.Unique.Delivery!$AQ$2:$AW$2720,COLUMNS(T1.Unique.Delivery!$AQ$2701:$AW$2701),0)</f>
        <v>#N/A</v>
      </c>
    </row>
    <row r="1209" spans="1:23" x14ac:dyDescent="0.3">
      <c r="A1209" t="s">
        <v>2261</v>
      </c>
      <c r="B1209" t="s">
        <v>2262</v>
      </c>
      <c r="C1209" t="s">
        <v>2263</v>
      </c>
      <c r="D1209" t="s">
        <v>2264</v>
      </c>
      <c r="E1209" t="s">
        <v>2665</v>
      </c>
      <c r="F1209" t="s">
        <v>2666</v>
      </c>
      <c r="G1209" t="s">
        <v>2264</v>
      </c>
      <c r="H1209" t="s">
        <v>1006</v>
      </c>
      <c r="I1209" t="s">
        <v>54</v>
      </c>
      <c r="J1209" t="s">
        <v>2282</v>
      </c>
      <c r="K1209" t="s">
        <v>1205</v>
      </c>
      <c r="L1209">
        <v>100935931</v>
      </c>
      <c r="M1209" t="s">
        <v>2267</v>
      </c>
      <c r="N1209" t="s">
        <v>47</v>
      </c>
      <c r="O1209" t="s">
        <v>47</v>
      </c>
      <c r="P1209" t="s">
        <v>2268</v>
      </c>
      <c r="Q1209" t="s">
        <v>997</v>
      </c>
      <c r="R1209">
        <v>1942.68</v>
      </c>
      <c r="S1209" t="s">
        <v>998</v>
      </c>
      <c r="T1209" t="s">
        <v>999</v>
      </c>
      <c r="U1209" t="s">
        <v>2674</v>
      </c>
      <c r="V1209">
        <v>1</v>
      </c>
      <c r="W1209" t="e">
        <f>VLOOKUP(U1209,T1.Unique.Delivery!$AQ$2:$AW$2720,COLUMNS(T1.Unique.Delivery!$AQ$2701:$AW$2701),0)</f>
        <v>#N/A</v>
      </c>
    </row>
    <row r="1210" spans="1:23" x14ac:dyDescent="0.3">
      <c r="A1210" t="s">
        <v>2261</v>
      </c>
      <c r="B1210" t="s">
        <v>2262</v>
      </c>
      <c r="C1210" t="s">
        <v>2263</v>
      </c>
      <c r="D1210" t="s">
        <v>2264</v>
      </c>
      <c r="E1210" t="s">
        <v>2675</v>
      </c>
      <c r="F1210" t="s">
        <v>2676</v>
      </c>
      <c r="G1210" t="s">
        <v>2264</v>
      </c>
      <c r="H1210" t="s">
        <v>1006</v>
      </c>
      <c r="I1210" t="s">
        <v>54</v>
      </c>
      <c r="J1210" t="s">
        <v>66</v>
      </c>
      <c r="K1210" t="s">
        <v>1007</v>
      </c>
      <c r="L1210">
        <v>100935931</v>
      </c>
      <c r="M1210" t="s">
        <v>2267</v>
      </c>
      <c r="N1210" t="s">
        <v>47</v>
      </c>
      <c r="O1210" t="s">
        <v>47</v>
      </c>
      <c r="P1210" t="s">
        <v>2268</v>
      </c>
      <c r="Q1210" t="s">
        <v>997</v>
      </c>
      <c r="R1210">
        <v>1049</v>
      </c>
      <c r="S1210" t="s">
        <v>998</v>
      </c>
      <c r="T1210" t="s">
        <v>999</v>
      </c>
      <c r="U1210" t="s">
        <v>2677</v>
      </c>
      <c r="V1210">
        <v>1</v>
      </c>
      <c r="W1210" t="e">
        <f>VLOOKUP(U1210,T1.Unique.Delivery!$AQ$2:$AW$2720,COLUMNS(T1.Unique.Delivery!$AQ$2701:$AW$2701),0)</f>
        <v>#N/A</v>
      </c>
    </row>
    <row r="1211" spans="1:23" x14ac:dyDescent="0.3">
      <c r="A1211" t="s">
        <v>2261</v>
      </c>
      <c r="B1211" t="s">
        <v>2262</v>
      </c>
      <c r="C1211" t="s">
        <v>2263</v>
      </c>
      <c r="D1211" t="s">
        <v>2264</v>
      </c>
      <c r="E1211" t="s">
        <v>2675</v>
      </c>
      <c r="F1211" t="s">
        <v>2676</v>
      </c>
      <c r="G1211" t="s">
        <v>2264</v>
      </c>
      <c r="H1211" t="s">
        <v>1006</v>
      </c>
      <c r="I1211" t="s">
        <v>54</v>
      </c>
      <c r="J1211" t="s">
        <v>56</v>
      </c>
      <c r="K1211" t="s">
        <v>993</v>
      </c>
      <c r="L1211">
        <v>100935931</v>
      </c>
      <c r="M1211" t="s">
        <v>2267</v>
      </c>
      <c r="N1211" t="s">
        <v>1295</v>
      </c>
      <c r="O1211" t="s">
        <v>1296</v>
      </c>
      <c r="P1211" t="s">
        <v>2268</v>
      </c>
      <c r="Q1211" t="s">
        <v>997</v>
      </c>
      <c r="R1211">
        <v>1595.57</v>
      </c>
      <c r="S1211" t="s">
        <v>998</v>
      </c>
      <c r="T1211" t="s">
        <v>999</v>
      </c>
      <c r="U1211" t="s">
        <v>2678</v>
      </c>
      <c r="V1211">
        <v>1</v>
      </c>
      <c r="W1211" t="e">
        <f>VLOOKUP(U1211,T1.Unique.Delivery!$AQ$2:$AW$2720,COLUMNS(T1.Unique.Delivery!$AQ$2701:$AW$2701),0)</f>
        <v>#N/A</v>
      </c>
    </row>
    <row r="1212" spans="1:23" x14ac:dyDescent="0.3">
      <c r="A1212" t="s">
        <v>2261</v>
      </c>
      <c r="B1212" t="s">
        <v>2262</v>
      </c>
      <c r="C1212" t="s">
        <v>2263</v>
      </c>
      <c r="D1212" t="s">
        <v>2264</v>
      </c>
      <c r="E1212" t="s">
        <v>2675</v>
      </c>
      <c r="F1212" t="s">
        <v>2676</v>
      </c>
      <c r="G1212" t="s">
        <v>2264</v>
      </c>
      <c r="H1212" t="s">
        <v>1006</v>
      </c>
      <c r="I1212" t="s">
        <v>54</v>
      </c>
      <c r="J1212" t="s">
        <v>129</v>
      </c>
      <c r="K1212" t="s">
        <v>1012</v>
      </c>
      <c r="L1212">
        <v>100935931</v>
      </c>
      <c r="M1212" t="s">
        <v>2267</v>
      </c>
      <c r="N1212" t="s">
        <v>1295</v>
      </c>
      <c r="O1212" t="s">
        <v>1296</v>
      </c>
      <c r="P1212" t="s">
        <v>2268</v>
      </c>
      <c r="Q1212" t="s">
        <v>997</v>
      </c>
      <c r="R1212">
        <v>658.95</v>
      </c>
      <c r="S1212" t="s">
        <v>998</v>
      </c>
      <c r="T1212" t="s">
        <v>999</v>
      </c>
      <c r="U1212" t="s">
        <v>2679</v>
      </c>
      <c r="V1212">
        <v>1</v>
      </c>
      <c r="W1212" t="e">
        <f>VLOOKUP(U1212,T1.Unique.Delivery!$AQ$2:$AW$2720,COLUMNS(T1.Unique.Delivery!$AQ$2701:$AW$2701),0)</f>
        <v>#N/A</v>
      </c>
    </row>
    <row r="1213" spans="1:23" x14ac:dyDescent="0.3">
      <c r="A1213" t="s">
        <v>2261</v>
      </c>
      <c r="B1213" t="s">
        <v>2262</v>
      </c>
      <c r="C1213" t="s">
        <v>2263</v>
      </c>
      <c r="D1213" t="s">
        <v>2264</v>
      </c>
      <c r="E1213" t="s">
        <v>2675</v>
      </c>
      <c r="F1213" t="s">
        <v>2676</v>
      </c>
      <c r="G1213" t="s">
        <v>2264</v>
      </c>
      <c r="H1213" t="s">
        <v>1006</v>
      </c>
      <c r="I1213" t="s">
        <v>54</v>
      </c>
      <c r="J1213" t="s">
        <v>80</v>
      </c>
      <c r="K1213" t="s">
        <v>1014</v>
      </c>
      <c r="L1213">
        <v>100935931</v>
      </c>
      <c r="M1213" t="s">
        <v>2267</v>
      </c>
      <c r="N1213" t="s">
        <v>1295</v>
      </c>
      <c r="O1213" t="s">
        <v>1296</v>
      </c>
      <c r="P1213" t="s">
        <v>2268</v>
      </c>
      <c r="Q1213" t="s">
        <v>997</v>
      </c>
      <c r="R1213">
        <v>825.61</v>
      </c>
      <c r="S1213" t="s">
        <v>998</v>
      </c>
      <c r="T1213" t="s">
        <v>999</v>
      </c>
      <c r="U1213" t="s">
        <v>2680</v>
      </c>
      <c r="V1213">
        <v>1</v>
      </c>
      <c r="W1213" t="e">
        <f>VLOOKUP(U1213,T1.Unique.Delivery!$AQ$2:$AW$2720,COLUMNS(T1.Unique.Delivery!$AQ$2701:$AW$2701),0)</f>
        <v>#N/A</v>
      </c>
    </row>
    <row r="1214" spans="1:23" x14ac:dyDescent="0.3">
      <c r="A1214" t="s">
        <v>2261</v>
      </c>
      <c r="B1214" t="s">
        <v>2262</v>
      </c>
      <c r="C1214" t="s">
        <v>2263</v>
      </c>
      <c r="D1214" t="s">
        <v>2264</v>
      </c>
      <c r="E1214" t="s">
        <v>2675</v>
      </c>
      <c r="F1214" t="s">
        <v>2676</v>
      </c>
      <c r="G1214" t="s">
        <v>2264</v>
      </c>
      <c r="H1214" t="s">
        <v>1006</v>
      </c>
      <c r="I1214" t="s">
        <v>54</v>
      </c>
      <c r="J1214" t="s">
        <v>2273</v>
      </c>
      <c r="K1214" t="s">
        <v>2274</v>
      </c>
      <c r="L1214">
        <v>100935931</v>
      </c>
      <c r="M1214" t="s">
        <v>2267</v>
      </c>
      <c r="N1214" t="s">
        <v>47</v>
      </c>
      <c r="O1214" t="s">
        <v>47</v>
      </c>
      <c r="P1214" t="s">
        <v>2268</v>
      </c>
      <c r="Q1214" t="s">
        <v>997</v>
      </c>
      <c r="R1214">
        <v>705.64</v>
      </c>
      <c r="S1214" t="s">
        <v>998</v>
      </c>
      <c r="T1214" t="s">
        <v>999</v>
      </c>
      <c r="U1214" t="s">
        <v>2681</v>
      </c>
      <c r="V1214">
        <v>1</v>
      </c>
      <c r="W1214" t="e">
        <f>VLOOKUP(U1214,T1.Unique.Delivery!$AQ$2:$AW$2720,COLUMNS(T1.Unique.Delivery!$AQ$2701:$AW$2701),0)</f>
        <v>#N/A</v>
      </c>
    </row>
    <row r="1215" spans="1:23" x14ac:dyDescent="0.3">
      <c r="A1215" t="s">
        <v>2261</v>
      </c>
      <c r="B1215" t="s">
        <v>2262</v>
      </c>
      <c r="C1215" t="s">
        <v>2263</v>
      </c>
      <c r="D1215" t="s">
        <v>2264</v>
      </c>
      <c r="E1215" t="s">
        <v>2675</v>
      </c>
      <c r="F1215" t="s">
        <v>2676</v>
      </c>
      <c r="G1215" t="s">
        <v>2264</v>
      </c>
      <c r="H1215" t="s">
        <v>1006</v>
      </c>
      <c r="I1215" t="s">
        <v>54</v>
      </c>
      <c r="J1215" t="s">
        <v>2276</v>
      </c>
      <c r="K1215" t="s">
        <v>2277</v>
      </c>
      <c r="L1215">
        <v>100935931</v>
      </c>
      <c r="M1215" t="s">
        <v>2267</v>
      </c>
      <c r="N1215" t="s">
        <v>47</v>
      </c>
      <c r="O1215" t="s">
        <v>47</v>
      </c>
      <c r="P1215" t="s">
        <v>2268</v>
      </c>
      <c r="Q1215" t="s">
        <v>997</v>
      </c>
      <c r="R1215">
        <v>872.31</v>
      </c>
      <c r="S1215" t="s">
        <v>998</v>
      </c>
      <c r="T1215" t="s">
        <v>999</v>
      </c>
      <c r="U1215" t="s">
        <v>2682</v>
      </c>
      <c r="V1215">
        <v>1</v>
      </c>
      <c r="W1215" t="e">
        <f>VLOOKUP(U1215,T1.Unique.Delivery!$AQ$2:$AW$2720,COLUMNS(T1.Unique.Delivery!$AQ$2701:$AW$2701),0)</f>
        <v>#N/A</v>
      </c>
    </row>
    <row r="1216" spans="1:23" x14ac:dyDescent="0.3">
      <c r="A1216" t="s">
        <v>2261</v>
      </c>
      <c r="B1216" t="s">
        <v>2262</v>
      </c>
      <c r="C1216" t="s">
        <v>2263</v>
      </c>
      <c r="D1216" t="s">
        <v>2264</v>
      </c>
      <c r="E1216" t="s">
        <v>2675</v>
      </c>
      <c r="F1216" t="s">
        <v>2676</v>
      </c>
      <c r="G1216" t="s">
        <v>2264</v>
      </c>
      <c r="H1216" t="s">
        <v>1006</v>
      </c>
      <c r="I1216" t="s">
        <v>54</v>
      </c>
      <c r="J1216" t="s">
        <v>2279</v>
      </c>
      <c r="K1216" t="s">
        <v>2280</v>
      </c>
      <c r="L1216">
        <v>100935931</v>
      </c>
      <c r="M1216" t="s">
        <v>2267</v>
      </c>
      <c r="N1216" t="s">
        <v>1295</v>
      </c>
      <c r="O1216" t="s">
        <v>1296</v>
      </c>
      <c r="P1216" t="s">
        <v>2268</v>
      </c>
      <c r="Q1216" t="s">
        <v>997</v>
      </c>
      <c r="R1216">
        <v>1095.69</v>
      </c>
      <c r="S1216" t="s">
        <v>998</v>
      </c>
      <c r="T1216" t="s">
        <v>999</v>
      </c>
      <c r="U1216" t="s">
        <v>2683</v>
      </c>
      <c r="V1216">
        <v>1</v>
      </c>
      <c r="W1216" t="e">
        <f>VLOOKUP(U1216,T1.Unique.Delivery!$AQ$2:$AW$2720,COLUMNS(T1.Unique.Delivery!$AQ$2701:$AW$2701),0)</f>
        <v>#N/A</v>
      </c>
    </row>
    <row r="1217" spans="1:23" x14ac:dyDescent="0.3">
      <c r="A1217" t="s">
        <v>2261</v>
      </c>
      <c r="B1217" t="s">
        <v>2262</v>
      </c>
      <c r="C1217" t="s">
        <v>2263</v>
      </c>
      <c r="D1217" t="s">
        <v>2264</v>
      </c>
      <c r="E1217" t="s">
        <v>2675</v>
      </c>
      <c r="F1217" t="s">
        <v>2676</v>
      </c>
      <c r="G1217" t="s">
        <v>2264</v>
      </c>
      <c r="H1217" t="s">
        <v>1006</v>
      </c>
      <c r="I1217" t="s">
        <v>54</v>
      </c>
      <c r="J1217" t="s">
        <v>2282</v>
      </c>
      <c r="K1217" t="s">
        <v>1205</v>
      </c>
      <c r="L1217">
        <v>100935931</v>
      </c>
      <c r="M1217" t="s">
        <v>2267</v>
      </c>
      <c r="N1217" t="s">
        <v>47</v>
      </c>
      <c r="O1217" t="s">
        <v>47</v>
      </c>
      <c r="P1217" t="s">
        <v>2268</v>
      </c>
      <c r="Q1217" t="s">
        <v>997</v>
      </c>
      <c r="R1217">
        <v>1642.27</v>
      </c>
      <c r="S1217" t="s">
        <v>998</v>
      </c>
      <c r="T1217" t="s">
        <v>999</v>
      </c>
      <c r="U1217" t="s">
        <v>2684</v>
      </c>
      <c r="V1217">
        <v>1</v>
      </c>
      <c r="W1217" t="e">
        <f>VLOOKUP(U1217,T1.Unique.Delivery!$AQ$2:$AW$2720,COLUMNS(T1.Unique.Delivery!$AQ$2701:$AW$2701),0)</f>
        <v>#N/A</v>
      </c>
    </row>
    <row r="1218" spans="1:23" x14ac:dyDescent="0.3">
      <c r="A1218" t="s">
        <v>2261</v>
      </c>
      <c r="B1218" t="s">
        <v>2262</v>
      </c>
      <c r="C1218" t="s">
        <v>2263</v>
      </c>
      <c r="D1218" t="s">
        <v>2264</v>
      </c>
      <c r="E1218" t="s">
        <v>2685</v>
      </c>
      <c r="F1218" t="s">
        <v>2686</v>
      </c>
      <c r="G1218" t="s">
        <v>2264</v>
      </c>
      <c r="H1218" t="s">
        <v>1006</v>
      </c>
      <c r="I1218" t="s">
        <v>54</v>
      </c>
      <c r="J1218" t="s">
        <v>66</v>
      </c>
      <c r="K1218" t="s">
        <v>1007</v>
      </c>
      <c r="L1218">
        <v>100935931</v>
      </c>
      <c r="M1218" t="s">
        <v>2267</v>
      </c>
      <c r="N1218" t="s">
        <v>1295</v>
      </c>
      <c r="O1218" t="s">
        <v>1296</v>
      </c>
      <c r="P1218" t="s">
        <v>2268</v>
      </c>
      <c r="Q1218" t="s">
        <v>997</v>
      </c>
      <c r="R1218">
        <v>1049</v>
      </c>
      <c r="S1218" t="s">
        <v>998</v>
      </c>
      <c r="T1218" t="s">
        <v>999</v>
      </c>
      <c r="U1218" t="s">
        <v>2687</v>
      </c>
      <c r="V1218">
        <v>1</v>
      </c>
      <c r="W1218" t="e">
        <f>VLOOKUP(U1218,T1.Unique.Delivery!$AQ$2:$AW$2720,COLUMNS(T1.Unique.Delivery!$AQ$2701:$AW$2701),0)</f>
        <v>#N/A</v>
      </c>
    </row>
    <row r="1219" spans="1:23" x14ac:dyDescent="0.3">
      <c r="A1219" t="s">
        <v>2261</v>
      </c>
      <c r="B1219" t="s">
        <v>2262</v>
      </c>
      <c r="C1219" t="s">
        <v>2263</v>
      </c>
      <c r="D1219" t="s">
        <v>2264</v>
      </c>
      <c r="E1219" t="s">
        <v>2685</v>
      </c>
      <c r="F1219" t="s">
        <v>2686</v>
      </c>
      <c r="G1219" t="s">
        <v>2264</v>
      </c>
      <c r="H1219" t="s">
        <v>1006</v>
      </c>
      <c r="I1219" t="s">
        <v>54</v>
      </c>
      <c r="J1219" t="s">
        <v>56</v>
      </c>
      <c r="K1219" t="s">
        <v>993</v>
      </c>
      <c r="L1219">
        <v>100935931</v>
      </c>
      <c r="M1219" t="s">
        <v>2267</v>
      </c>
      <c r="N1219" t="s">
        <v>47</v>
      </c>
      <c r="O1219" t="s">
        <v>47</v>
      </c>
      <c r="P1219" t="s">
        <v>2268</v>
      </c>
      <c r="Q1219" t="s">
        <v>997</v>
      </c>
      <c r="R1219">
        <v>1595.57</v>
      </c>
      <c r="S1219" t="s">
        <v>998</v>
      </c>
      <c r="T1219" t="s">
        <v>999</v>
      </c>
      <c r="U1219" t="s">
        <v>2688</v>
      </c>
      <c r="V1219">
        <v>1</v>
      </c>
      <c r="W1219" t="e">
        <f>VLOOKUP(U1219,T1.Unique.Delivery!$AQ$2:$AW$2720,COLUMNS(T1.Unique.Delivery!$AQ$2701:$AW$2701),0)</f>
        <v>#N/A</v>
      </c>
    </row>
    <row r="1220" spans="1:23" x14ac:dyDescent="0.3">
      <c r="A1220" t="s">
        <v>2261</v>
      </c>
      <c r="B1220" t="s">
        <v>2262</v>
      </c>
      <c r="C1220" t="s">
        <v>2263</v>
      </c>
      <c r="D1220" t="s">
        <v>2264</v>
      </c>
      <c r="E1220" t="s">
        <v>2685</v>
      </c>
      <c r="F1220" t="s">
        <v>2686</v>
      </c>
      <c r="G1220" t="s">
        <v>2264</v>
      </c>
      <c r="H1220" t="s">
        <v>1006</v>
      </c>
      <c r="I1220" t="s">
        <v>54</v>
      </c>
      <c r="J1220" t="s">
        <v>129</v>
      </c>
      <c r="K1220" t="s">
        <v>1012</v>
      </c>
      <c r="L1220">
        <v>100935931</v>
      </c>
      <c r="M1220" t="s">
        <v>2267</v>
      </c>
      <c r="N1220" t="s">
        <v>1295</v>
      </c>
      <c r="O1220" t="s">
        <v>1296</v>
      </c>
      <c r="P1220" t="s">
        <v>2268</v>
      </c>
      <c r="Q1220" t="s">
        <v>997</v>
      </c>
      <c r="R1220">
        <v>658.95</v>
      </c>
      <c r="S1220" t="s">
        <v>998</v>
      </c>
      <c r="T1220" t="s">
        <v>999</v>
      </c>
      <c r="U1220" t="s">
        <v>2689</v>
      </c>
      <c r="V1220">
        <v>1</v>
      </c>
      <c r="W1220" t="e">
        <f>VLOOKUP(U1220,T1.Unique.Delivery!$AQ$2:$AW$2720,COLUMNS(T1.Unique.Delivery!$AQ$2701:$AW$2701),0)</f>
        <v>#N/A</v>
      </c>
    </row>
    <row r="1221" spans="1:23" x14ac:dyDescent="0.3">
      <c r="A1221" t="s">
        <v>2261</v>
      </c>
      <c r="B1221" t="s">
        <v>2262</v>
      </c>
      <c r="C1221" t="s">
        <v>2263</v>
      </c>
      <c r="D1221" t="s">
        <v>2264</v>
      </c>
      <c r="E1221" t="s">
        <v>2685</v>
      </c>
      <c r="F1221" t="s">
        <v>2686</v>
      </c>
      <c r="G1221" t="s">
        <v>2264</v>
      </c>
      <c r="H1221" t="s">
        <v>1006</v>
      </c>
      <c r="I1221" t="s">
        <v>54</v>
      </c>
      <c r="J1221" t="s">
        <v>80</v>
      </c>
      <c r="K1221" t="s">
        <v>1014</v>
      </c>
      <c r="L1221">
        <v>100935931</v>
      </c>
      <c r="M1221" t="s">
        <v>2267</v>
      </c>
      <c r="N1221" t="s">
        <v>1295</v>
      </c>
      <c r="O1221" t="s">
        <v>1296</v>
      </c>
      <c r="P1221" t="s">
        <v>2268</v>
      </c>
      <c r="Q1221" t="s">
        <v>997</v>
      </c>
      <c r="R1221">
        <v>825.61</v>
      </c>
      <c r="S1221" t="s">
        <v>998</v>
      </c>
      <c r="T1221" t="s">
        <v>999</v>
      </c>
      <c r="U1221" t="s">
        <v>2690</v>
      </c>
      <c r="V1221">
        <v>1</v>
      </c>
      <c r="W1221" t="e">
        <f>VLOOKUP(U1221,T1.Unique.Delivery!$AQ$2:$AW$2720,COLUMNS(T1.Unique.Delivery!$AQ$2701:$AW$2701),0)</f>
        <v>#N/A</v>
      </c>
    </row>
    <row r="1222" spans="1:23" x14ac:dyDescent="0.3">
      <c r="A1222" t="s">
        <v>2261</v>
      </c>
      <c r="B1222" t="s">
        <v>2262</v>
      </c>
      <c r="C1222" t="s">
        <v>2263</v>
      </c>
      <c r="D1222" t="s">
        <v>2264</v>
      </c>
      <c r="E1222" t="s">
        <v>2685</v>
      </c>
      <c r="F1222" t="s">
        <v>2686</v>
      </c>
      <c r="G1222" t="s">
        <v>2264</v>
      </c>
      <c r="H1222" t="s">
        <v>1006</v>
      </c>
      <c r="I1222" t="s">
        <v>54</v>
      </c>
      <c r="J1222" t="s">
        <v>2273</v>
      </c>
      <c r="K1222" t="s">
        <v>2274</v>
      </c>
      <c r="L1222">
        <v>100935931</v>
      </c>
      <c r="M1222" t="s">
        <v>2267</v>
      </c>
      <c r="N1222" t="s">
        <v>1295</v>
      </c>
      <c r="O1222" t="s">
        <v>1296</v>
      </c>
      <c r="P1222" t="s">
        <v>2268</v>
      </c>
      <c r="Q1222" t="s">
        <v>997</v>
      </c>
      <c r="R1222">
        <v>705.64</v>
      </c>
      <c r="S1222" t="s">
        <v>998</v>
      </c>
      <c r="T1222" t="s">
        <v>999</v>
      </c>
      <c r="U1222" t="s">
        <v>2691</v>
      </c>
      <c r="V1222">
        <v>1</v>
      </c>
      <c r="W1222" t="e">
        <f>VLOOKUP(U1222,T1.Unique.Delivery!$AQ$2:$AW$2720,COLUMNS(T1.Unique.Delivery!$AQ$2701:$AW$2701),0)</f>
        <v>#N/A</v>
      </c>
    </row>
    <row r="1223" spans="1:23" x14ac:dyDescent="0.3">
      <c r="A1223" t="s">
        <v>2261</v>
      </c>
      <c r="B1223" t="s">
        <v>2262</v>
      </c>
      <c r="C1223" t="s">
        <v>2263</v>
      </c>
      <c r="D1223" t="s">
        <v>2264</v>
      </c>
      <c r="E1223" t="s">
        <v>2685</v>
      </c>
      <c r="F1223" t="s">
        <v>2686</v>
      </c>
      <c r="G1223" t="s">
        <v>2264</v>
      </c>
      <c r="H1223" t="s">
        <v>1006</v>
      </c>
      <c r="I1223" t="s">
        <v>54</v>
      </c>
      <c r="J1223" t="s">
        <v>2276</v>
      </c>
      <c r="K1223" t="s">
        <v>2277</v>
      </c>
      <c r="L1223">
        <v>100935931</v>
      </c>
      <c r="M1223" t="s">
        <v>2267</v>
      </c>
      <c r="N1223" t="s">
        <v>1295</v>
      </c>
      <c r="O1223" t="s">
        <v>1296</v>
      </c>
      <c r="P1223" t="s">
        <v>2268</v>
      </c>
      <c r="Q1223" t="s">
        <v>997</v>
      </c>
      <c r="R1223">
        <v>872.31</v>
      </c>
      <c r="S1223" t="s">
        <v>998</v>
      </c>
      <c r="T1223" t="s">
        <v>999</v>
      </c>
      <c r="U1223" t="s">
        <v>2692</v>
      </c>
      <c r="V1223">
        <v>1</v>
      </c>
      <c r="W1223" t="e">
        <f>VLOOKUP(U1223,T1.Unique.Delivery!$AQ$2:$AW$2720,COLUMNS(T1.Unique.Delivery!$AQ$2701:$AW$2701),0)</f>
        <v>#N/A</v>
      </c>
    </row>
    <row r="1224" spans="1:23" x14ac:dyDescent="0.3">
      <c r="A1224" t="s">
        <v>2261</v>
      </c>
      <c r="B1224" t="s">
        <v>2262</v>
      </c>
      <c r="C1224" t="s">
        <v>2263</v>
      </c>
      <c r="D1224" t="s">
        <v>2264</v>
      </c>
      <c r="E1224" t="s">
        <v>2685</v>
      </c>
      <c r="F1224" t="s">
        <v>2686</v>
      </c>
      <c r="G1224" t="s">
        <v>2264</v>
      </c>
      <c r="H1224" t="s">
        <v>1006</v>
      </c>
      <c r="I1224" t="s">
        <v>54</v>
      </c>
      <c r="J1224" t="s">
        <v>2279</v>
      </c>
      <c r="K1224" t="s">
        <v>2280</v>
      </c>
      <c r="L1224">
        <v>100935931</v>
      </c>
      <c r="M1224" t="s">
        <v>2267</v>
      </c>
      <c r="N1224" t="s">
        <v>47</v>
      </c>
      <c r="O1224" t="s">
        <v>47</v>
      </c>
      <c r="P1224" t="s">
        <v>2268</v>
      </c>
      <c r="Q1224" t="s">
        <v>997</v>
      </c>
      <c r="R1224">
        <v>1095.69</v>
      </c>
      <c r="S1224" t="s">
        <v>998</v>
      </c>
      <c r="T1224" t="s">
        <v>999</v>
      </c>
      <c r="U1224" t="s">
        <v>2693</v>
      </c>
      <c r="V1224">
        <v>1</v>
      </c>
      <c r="W1224" t="e">
        <f>VLOOKUP(U1224,T1.Unique.Delivery!$AQ$2:$AW$2720,COLUMNS(T1.Unique.Delivery!$AQ$2701:$AW$2701),0)</f>
        <v>#N/A</v>
      </c>
    </row>
    <row r="1225" spans="1:23" x14ac:dyDescent="0.3">
      <c r="A1225" t="s">
        <v>2261</v>
      </c>
      <c r="B1225" t="s">
        <v>2262</v>
      </c>
      <c r="C1225" t="s">
        <v>2263</v>
      </c>
      <c r="D1225" t="s">
        <v>2264</v>
      </c>
      <c r="E1225" t="s">
        <v>2685</v>
      </c>
      <c r="F1225" t="s">
        <v>2686</v>
      </c>
      <c r="G1225" t="s">
        <v>2264</v>
      </c>
      <c r="H1225" t="s">
        <v>1006</v>
      </c>
      <c r="I1225" t="s">
        <v>54</v>
      </c>
      <c r="J1225" t="s">
        <v>2282</v>
      </c>
      <c r="K1225" t="s">
        <v>1205</v>
      </c>
      <c r="L1225">
        <v>100935931</v>
      </c>
      <c r="M1225" t="s">
        <v>2267</v>
      </c>
      <c r="N1225" t="s">
        <v>47</v>
      </c>
      <c r="O1225" t="s">
        <v>47</v>
      </c>
      <c r="P1225" t="s">
        <v>2268</v>
      </c>
      <c r="Q1225" t="s">
        <v>997</v>
      </c>
      <c r="R1225">
        <v>1642.27</v>
      </c>
      <c r="S1225" t="s">
        <v>998</v>
      </c>
      <c r="T1225" t="s">
        <v>999</v>
      </c>
      <c r="U1225" t="s">
        <v>2694</v>
      </c>
      <c r="V1225">
        <v>1</v>
      </c>
      <c r="W1225" t="e">
        <f>VLOOKUP(U1225,T1.Unique.Delivery!$AQ$2:$AW$2720,COLUMNS(T1.Unique.Delivery!$AQ$2701:$AW$2701),0)</f>
        <v>#N/A</v>
      </c>
    </row>
    <row r="1226" spans="1:23" x14ac:dyDescent="0.3">
      <c r="A1226" t="s">
        <v>2261</v>
      </c>
      <c r="B1226" t="s">
        <v>2262</v>
      </c>
      <c r="C1226" t="s">
        <v>2263</v>
      </c>
      <c r="D1226" t="s">
        <v>2264</v>
      </c>
      <c r="E1226" t="s">
        <v>2695</v>
      </c>
      <c r="F1226" t="s">
        <v>2696</v>
      </c>
      <c r="G1226" t="s">
        <v>2264</v>
      </c>
      <c r="H1226" t="s">
        <v>1006</v>
      </c>
      <c r="I1226" t="s">
        <v>54</v>
      </c>
      <c r="J1226" t="s">
        <v>66</v>
      </c>
      <c r="K1226" t="s">
        <v>1007</v>
      </c>
      <c r="L1226">
        <v>100935931</v>
      </c>
      <c r="M1226" t="s">
        <v>2267</v>
      </c>
      <c r="N1226" t="s">
        <v>47</v>
      </c>
      <c r="O1226" t="s">
        <v>47</v>
      </c>
      <c r="P1226" t="s">
        <v>2268</v>
      </c>
      <c r="Q1226" t="s">
        <v>997</v>
      </c>
      <c r="R1226">
        <v>1491.14</v>
      </c>
      <c r="S1226" t="s">
        <v>998</v>
      </c>
      <c r="T1226" t="s">
        <v>999</v>
      </c>
      <c r="U1226" t="s">
        <v>2697</v>
      </c>
      <c r="V1226">
        <v>1</v>
      </c>
      <c r="W1226" t="e">
        <f>VLOOKUP(U1226,T1.Unique.Delivery!$AQ$2:$AW$2720,COLUMNS(T1.Unique.Delivery!$AQ$2701:$AW$2701),0)</f>
        <v>#N/A</v>
      </c>
    </row>
    <row r="1227" spans="1:23" x14ac:dyDescent="0.3">
      <c r="A1227" t="s">
        <v>2261</v>
      </c>
      <c r="B1227" t="s">
        <v>2262</v>
      </c>
      <c r="C1227" t="s">
        <v>2263</v>
      </c>
      <c r="D1227" t="s">
        <v>2264</v>
      </c>
      <c r="E1227" t="s">
        <v>2695</v>
      </c>
      <c r="F1227" t="s">
        <v>2696</v>
      </c>
      <c r="G1227" t="s">
        <v>2264</v>
      </c>
      <c r="H1227" t="s">
        <v>1006</v>
      </c>
      <c r="I1227" t="s">
        <v>54</v>
      </c>
      <c r="J1227" t="s">
        <v>56</v>
      </c>
      <c r="K1227" t="s">
        <v>993</v>
      </c>
      <c r="L1227">
        <v>100935931</v>
      </c>
      <c r="M1227" t="s">
        <v>2267</v>
      </c>
      <c r="N1227" t="s">
        <v>1295</v>
      </c>
      <c r="O1227" t="s">
        <v>1296</v>
      </c>
      <c r="P1227" t="s">
        <v>2268</v>
      </c>
      <c r="Q1227" t="s">
        <v>997</v>
      </c>
      <c r="R1227">
        <v>1895.99</v>
      </c>
      <c r="S1227" t="s">
        <v>998</v>
      </c>
      <c r="T1227" t="s">
        <v>999</v>
      </c>
      <c r="U1227" t="s">
        <v>2698</v>
      </c>
      <c r="V1227">
        <v>1</v>
      </c>
      <c r="W1227" t="e">
        <f>VLOOKUP(U1227,T1.Unique.Delivery!$AQ$2:$AW$2720,COLUMNS(T1.Unique.Delivery!$AQ$2701:$AW$2701),0)</f>
        <v>#N/A</v>
      </c>
    </row>
    <row r="1228" spans="1:23" x14ac:dyDescent="0.3">
      <c r="A1228" t="s">
        <v>2261</v>
      </c>
      <c r="B1228" t="s">
        <v>2262</v>
      </c>
      <c r="C1228" t="s">
        <v>2263</v>
      </c>
      <c r="D1228" t="s">
        <v>2264</v>
      </c>
      <c r="E1228" t="s">
        <v>2695</v>
      </c>
      <c r="F1228" t="s">
        <v>2696</v>
      </c>
      <c r="G1228" t="s">
        <v>2264</v>
      </c>
      <c r="H1228" t="s">
        <v>1006</v>
      </c>
      <c r="I1228" t="s">
        <v>54</v>
      </c>
      <c r="J1228" t="s">
        <v>129</v>
      </c>
      <c r="K1228" t="s">
        <v>1012</v>
      </c>
      <c r="L1228">
        <v>100935931</v>
      </c>
      <c r="M1228" t="s">
        <v>2267</v>
      </c>
      <c r="N1228" t="s">
        <v>1295</v>
      </c>
      <c r="O1228" t="s">
        <v>1296</v>
      </c>
      <c r="P1228" t="s">
        <v>2268</v>
      </c>
      <c r="Q1228" t="s">
        <v>997</v>
      </c>
      <c r="R1228">
        <v>1026.77</v>
      </c>
      <c r="S1228" t="s">
        <v>998</v>
      </c>
      <c r="T1228" t="s">
        <v>999</v>
      </c>
      <c r="U1228" t="s">
        <v>2699</v>
      </c>
      <c r="V1228">
        <v>1</v>
      </c>
      <c r="W1228" t="e">
        <f>VLOOKUP(U1228,T1.Unique.Delivery!$AQ$2:$AW$2720,COLUMNS(T1.Unique.Delivery!$AQ$2701:$AW$2701),0)</f>
        <v>#N/A</v>
      </c>
    </row>
    <row r="1229" spans="1:23" x14ac:dyDescent="0.3">
      <c r="A1229" t="s">
        <v>2261</v>
      </c>
      <c r="B1229" t="s">
        <v>2262</v>
      </c>
      <c r="C1229" t="s">
        <v>2263</v>
      </c>
      <c r="D1229" t="s">
        <v>2264</v>
      </c>
      <c r="E1229" t="s">
        <v>2695</v>
      </c>
      <c r="F1229" t="s">
        <v>2696</v>
      </c>
      <c r="G1229" t="s">
        <v>2264</v>
      </c>
      <c r="H1229" t="s">
        <v>1006</v>
      </c>
      <c r="I1229" t="s">
        <v>54</v>
      </c>
      <c r="J1229" t="s">
        <v>80</v>
      </c>
      <c r="K1229" t="s">
        <v>1014</v>
      </c>
      <c r="L1229">
        <v>100935931</v>
      </c>
      <c r="M1229" t="s">
        <v>2267</v>
      </c>
      <c r="N1229" t="s">
        <v>1295</v>
      </c>
      <c r="O1229" t="s">
        <v>1296</v>
      </c>
      <c r="P1229" t="s">
        <v>2268</v>
      </c>
      <c r="Q1229" t="s">
        <v>997</v>
      </c>
      <c r="R1229">
        <v>1185.1400000000001</v>
      </c>
      <c r="S1229" t="s">
        <v>998</v>
      </c>
      <c r="T1229" t="s">
        <v>999</v>
      </c>
      <c r="U1229" t="s">
        <v>2700</v>
      </c>
      <c r="V1229">
        <v>1</v>
      </c>
      <c r="W1229" t="e">
        <f>VLOOKUP(U1229,T1.Unique.Delivery!$AQ$2:$AW$2720,COLUMNS(T1.Unique.Delivery!$AQ$2701:$AW$2701),0)</f>
        <v>#N/A</v>
      </c>
    </row>
    <row r="1230" spans="1:23" x14ac:dyDescent="0.3">
      <c r="A1230" t="s">
        <v>2261</v>
      </c>
      <c r="B1230" t="s">
        <v>2262</v>
      </c>
      <c r="C1230" t="s">
        <v>2263</v>
      </c>
      <c r="D1230" t="s">
        <v>2264</v>
      </c>
      <c r="E1230" t="s">
        <v>2695</v>
      </c>
      <c r="F1230" t="s">
        <v>2696</v>
      </c>
      <c r="G1230" t="s">
        <v>2264</v>
      </c>
      <c r="H1230" t="s">
        <v>1006</v>
      </c>
      <c r="I1230" t="s">
        <v>54</v>
      </c>
      <c r="J1230" t="s">
        <v>2273</v>
      </c>
      <c r="K1230" t="s">
        <v>2274</v>
      </c>
      <c r="L1230">
        <v>100935931</v>
      </c>
      <c r="M1230" t="s">
        <v>2267</v>
      </c>
      <c r="N1230" t="s">
        <v>1295</v>
      </c>
      <c r="O1230" t="s">
        <v>1296</v>
      </c>
      <c r="P1230" t="s">
        <v>2268</v>
      </c>
      <c r="Q1230" t="s">
        <v>997</v>
      </c>
      <c r="R1230">
        <v>1073.47</v>
      </c>
      <c r="S1230" t="s">
        <v>998</v>
      </c>
      <c r="T1230" t="s">
        <v>999</v>
      </c>
      <c r="U1230" t="s">
        <v>2701</v>
      </c>
      <c r="V1230">
        <v>1</v>
      </c>
      <c r="W1230" t="e">
        <f>VLOOKUP(U1230,T1.Unique.Delivery!$AQ$2:$AW$2720,COLUMNS(T1.Unique.Delivery!$AQ$2701:$AW$2701),0)</f>
        <v>#N/A</v>
      </c>
    </row>
    <row r="1231" spans="1:23" x14ac:dyDescent="0.3">
      <c r="A1231" t="s">
        <v>2261</v>
      </c>
      <c r="B1231" t="s">
        <v>2262</v>
      </c>
      <c r="C1231" t="s">
        <v>2263</v>
      </c>
      <c r="D1231" t="s">
        <v>2264</v>
      </c>
      <c r="E1231" t="s">
        <v>2695</v>
      </c>
      <c r="F1231" t="s">
        <v>2696</v>
      </c>
      <c r="G1231" t="s">
        <v>2264</v>
      </c>
      <c r="H1231" t="s">
        <v>1006</v>
      </c>
      <c r="I1231" t="s">
        <v>54</v>
      </c>
      <c r="J1231" t="s">
        <v>2276</v>
      </c>
      <c r="K1231" t="s">
        <v>2277</v>
      </c>
      <c r="L1231">
        <v>100935931</v>
      </c>
      <c r="M1231" t="s">
        <v>2267</v>
      </c>
      <c r="N1231" t="s">
        <v>1295</v>
      </c>
      <c r="O1231" t="s">
        <v>1296</v>
      </c>
      <c r="P1231" t="s">
        <v>2268</v>
      </c>
      <c r="Q1231" t="s">
        <v>997</v>
      </c>
      <c r="R1231">
        <v>1231.8399999999999</v>
      </c>
      <c r="S1231" t="s">
        <v>998</v>
      </c>
      <c r="T1231" t="s">
        <v>999</v>
      </c>
      <c r="U1231" t="s">
        <v>2702</v>
      </c>
      <c r="V1231">
        <v>1</v>
      </c>
      <c r="W1231" t="e">
        <f>VLOOKUP(U1231,T1.Unique.Delivery!$AQ$2:$AW$2720,COLUMNS(T1.Unique.Delivery!$AQ$2701:$AW$2701),0)</f>
        <v>#N/A</v>
      </c>
    </row>
    <row r="1232" spans="1:23" x14ac:dyDescent="0.3">
      <c r="A1232" t="s">
        <v>2261</v>
      </c>
      <c r="B1232" t="s">
        <v>2262</v>
      </c>
      <c r="C1232" t="s">
        <v>2263</v>
      </c>
      <c r="D1232" t="s">
        <v>2264</v>
      </c>
      <c r="E1232" t="s">
        <v>2695</v>
      </c>
      <c r="F1232" t="s">
        <v>2696</v>
      </c>
      <c r="G1232" t="s">
        <v>2264</v>
      </c>
      <c r="H1232" t="s">
        <v>1006</v>
      </c>
      <c r="I1232" t="s">
        <v>54</v>
      </c>
      <c r="J1232" t="s">
        <v>2279</v>
      </c>
      <c r="K1232" t="s">
        <v>2280</v>
      </c>
      <c r="L1232">
        <v>100935931</v>
      </c>
      <c r="M1232" t="s">
        <v>2267</v>
      </c>
      <c r="N1232" t="s">
        <v>47</v>
      </c>
      <c r="O1232" t="s">
        <v>47</v>
      </c>
      <c r="P1232" t="s">
        <v>2268</v>
      </c>
      <c r="Q1232" t="s">
        <v>997</v>
      </c>
      <c r="R1232">
        <v>1537.83</v>
      </c>
      <c r="S1232" t="s">
        <v>998</v>
      </c>
      <c r="T1232" t="s">
        <v>999</v>
      </c>
      <c r="U1232" t="s">
        <v>2703</v>
      </c>
      <c r="V1232">
        <v>1</v>
      </c>
      <c r="W1232" t="e">
        <f>VLOOKUP(U1232,T1.Unique.Delivery!$AQ$2:$AW$2720,COLUMNS(T1.Unique.Delivery!$AQ$2701:$AW$2701),0)</f>
        <v>#N/A</v>
      </c>
    </row>
    <row r="1233" spans="1:23" x14ac:dyDescent="0.3">
      <c r="A1233" t="s">
        <v>2261</v>
      </c>
      <c r="B1233" t="s">
        <v>2262</v>
      </c>
      <c r="C1233" t="s">
        <v>2263</v>
      </c>
      <c r="D1233" t="s">
        <v>2264</v>
      </c>
      <c r="E1233" t="s">
        <v>2695</v>
      </c>
      <c r="F1233" t="s">
        <v>2696</v>
      </c>
      <c r="G1233" t="s">
        <v>2264</v>
      </c>
      <c r="H1233" t="s">
        <v>1006</v>
      </c>
      <c r="I1233" t="s">
        <v>54</v>
      </c>
      <c r="J1233" t="s">
        <v>2282</v>
      </c>
      <c r="K1233" t="s">
        <v>1205</v>
      </c>
      <c r="L1233">
        <v>100935931</v>
      </c>
      <c r="M1233" t="s">
        <v>2267</v>
      </c>
      <c r="N1233" t="s">
        <v>47</v>
      </c>
      <c r="O1233" t="s">
        <v>47</v>
      </c>
      <c r="P1233" t="s">
        <v>2268</v>
      </c>
      <c r="Q1233" t="s">
        <v>997</v>
      </c>
      <c r="R1233">
        <v>1942.68</v>
      </c>
      <c r="S1233" t="s">
        <v>998</v>
      </c>
      <c r="T1233" t="s">
        <v>999</v>
      </c>
      <c r="U1233" t="s">
        <v>2704</v>
      </c>
      <c r="V1233">
        <v>1</v>
      </c>
      <c r="W1233" t="e">
        <f>VLOOKUP(U1233,T1.Unique.Delivery!$AQ$2:$AW$2720,COLUMNS(T1.Unique.Delivery!$AQ$2701:$AW$2701),0)</f>
        <v>#N/A</v>
      </c>
    </row>
    <row r="1234" spans="1:23" x14ac:dyDescent="0.3">
      <c r="A1234" t="s">
        <v>2261</v>
      </c>
      <c r="B1234" t="s">
        <v>2262</v>
      </c>
      <c r="C1234" t="s">
        <v>2263</v>
      </c>
      <c r="D1234" t="s">
        <v>2264</v>
      </c>
      <c r="E1234" t="s">
        <v>2705</v>
      </c>
      <c r="F1234" t="s">
        <v>2706</v>
      </c>
      <c r="G1234" t="s">
        <v>2264</v>
      </c>
      <c r="H1234" t="s">
        <v>1006</v>
      </c>
      <c r="I1234" t="s">
        <v>54</v>
      </c>
      <c r="J1234" t="s">
        <v>66</v>
      </c>
      <c r="K1234" t="s">
        <v>1007</v>
      </c>
      <c r="L1234">
        <v>100935931</v>
      </c>
      <c r="M1234" t="s">
        <v>2267</v>
      </c>
      <c r="N1234" t="s">
        <v>47</v>
      </c>
      <c r="O1234" t="s">
        <v>47</v>
      </c>
      <c r="P1234" t="s">
        <v>2268</v>
      </c>
      <c r="Q1234" t="s">
        <v>997</v>
      </c>
      <c r="R1234">
        <v>1491.14</v>
      </c>
      <c r="S1234" t="s">
        <v>998</v>
      </c>
      <c r="T1234" t="s">
        <v>999</v>
      </c>
      <c r="U1234" t="s">
        <v>2707</v>
      </c>
      <c r="V1234">
        <v>1</v>
      </c>
      <c r="W1234" t="e">
        <f>VLOOKUP(U1234,T1.Unique.Delivery!$AQ$2:$AW$2720,COLUMNS(T1.Unique.Delivery!$AQ$2701:$AW$2701),0)</f>
        <v>#N/A</v>
      </c>
    </row>
    <row r="1235" spans="1:23" x14ac:dyDescent="0.3">
      <c r="A1235" t="s">
        <v>2261</v>
      </c>
      <c r="B1235" t="s">
        <v>2262</v>
      </c>
      <c r="C1235" t="s">
        <v>2263</v>
      </c>
      <c r="D1235" t="s">
        <v>2264</v>
      </c>
      <c r="E1235" t="s">
        <v>2705</v>
      </c>
      <c r="F1235" t="s">
        <v>2706</v>
      </c>
      <c r="G1235" t="s">
        <v>2264</v>
      </c>
      <c r="H1235" t="s">
        <v>1006</v>
      </c>
      <c r="I1235" t="s">
        <v>54</v>
      </c>
      <c r="J1235" t="s">
        <v>56</v>
      </c>
      <c r="K1235" t="s">
        <v>993</v>
      </c>
      <c r="L1235">
        <v>100935931</v>
      </c>
      <c r="M1235" t="s">
        <v>2267</v>
      </c>
      <c r="N1235" t="s">
        <v>1295</v>
      </c>
      <c r="O1235" t="s">
        <v>1296</v>
      </c>
      <c r="P1235" t="s">
        <v>2268</v>
      </c>
      <c r="Q1235" t="s">
        <v>997</v>
      </c>
      <c r="R1235">
        <v>1895.99</v>
      </c>
      <c r="S1235" t="s">
        <v>998</v>
      </c>
      <c r="T1235" t="s">
        <v>999</v>
      </c>
      <c r="U1235" t="s">
        <v>2708</v>
      </c>
      <c r="V1235">
        <v>1</v>
      </c>
      <c r="W1235" t="e">
        <f>VLOOKUP(U1235,T1.Unique.Delivery!$AQ$2:$AW$2720,COLUMNS(T1.Unique.Delivery!$AQ$2701:$AW$2701),0)</f>
        <v>#N/A</v>
      </c>
    </row>
    <row r="1236" spans="1:23" x14ac:dyDescent="0.3">
      <c r="A1236" t="s">
        <v>2261</v>
      </c>
      <c r="B1236" t="s">
        <v>2262</v>
      </c>
      <c r="C1236" t="s">
        <v>2263</v>
      </c>
      <c r="D1236" t="s">
        <v>2264</v>
      </c>
      <c r="E1236" t="s">
        <v>2705</v>
      </c>
      <c r="F1236" t="s">
        <v>2706</v>
      </c>
      <c r="G1236" t="s">
        <v>2264</v>
      </c>
      <c r="H1236" t="s">
        <v>1006</v>
      </c>
      <c r="I1236" t="s">
        <v>54</v>
      </c>
      <c r="J1236" t="s">
        <v>129</v>
      </c>
      <c r="K1236" t="s">
        <v>1012</v>
      </c>
      <c r="L1236">
        <v>100935931</v>
      </c>
      <c r="M1236" t="s">
        <v>2267</v>
      </c>
      <c r="N1236" t="s">
        <v>1295</v>
      </c>
      <c r="O1236" t="s">
        <v>1296</v>
      </c>
      <c r="P1236" t="s">
        <v>2268</v>
      </c>
      <c r="Q1236" t="s">
        <v>997</v>
      </c>
      <c r="R1236">
        <v>1026.77</v>
      </c>
      <c r="S1236" t="s">
        <v>998</v>
      </c>
      <c r="T1236" t="s">
        <v>999</v>
      </c>
      <c r="U1236" t="s">
        <v>2709</v>
      </c>
      <c r="V1236">
        <v>1</v>
      </c>
      <c r="W1236" t="e">
        <f>VLOOKUP(U1236,T1.Unique.Delivery!$AQ$2:$AW$2720,COLUMNS(T1.Unique.Delivery!$AQ$2701:$AW$2701),0)</f>
        <v>#N/A</v>
      </c>
    </row>
    <row r="1237" spans="1:23" x14ac:dyDescent="0.3">
      <c r="A1237" t="s">
        <v>2261</v>
      </c>
      <c r="B1237" t="s">
        <v>2262</v>
      </c>
      <c r="C1237" t="s">
        <v>2263</v>
      </c>
      <c r="D1237" t="s">
        <v>2264</v>
      </c>
      <c r="E1237" t="s">
        <v>2705</v>
      </c>
      <c r="F1237" t="s">
        <v>2706</v>
      </c>
      <c r="G1237" t="s">
        <v>2264</v>
      </c>
      <c r="H1237" t="s">
        <v>1006</v>
      </c>
      <c r="I1237" t="s">
        <v>54</v>
      </c>
      <c r="J1237" t="s">
        <v>80</v>
      </c>
      <c r="K1237" t="s">
        <v>1014</v>
      </c>
      <c r="L1237">
        <v>100935931</v>
      </c>
      <c r="M1237" t="s">
        <v>2267</v>
      </c>
      <c r="N1237" t="s">
        <v>1295</v>
      </c>
      <c r="O1237" t="s">
        <v>1296</v>
      </c>
      <c r="P1237" t="s">
        <v>2268</v>
      </c>
      <c r="Q1237" t="s">
        <v>997</v>
      </c>
      <c r="R1237">
        <v>1185.1400000000001</v>
      </c>
      <c r="S1237" t="s">
        <v>998</v>
      </c>
      <c r="T1237" t="s">
        <v>999</v>
      </c>
      <c r="U1237" t="s">
        <v>2710</v>
      </c>
      <c r="V1237">
        <v>1</v>
      </c>
      <c r="W1237" t="e">
        <f>VLOOKUP(U1237,T1.Unique.Delivery!$AQ$2:$AW$2720,COLUMNS(T1.Unique.Delivery!$AQ$2701:$AW$2701),0)</f>
        <v>#N/A</v>
      </c>
    </row>
    <row r="1238" spans="1:23" x14ac:dyDescent="0.3">
      <c r="A1238" t="s">
        <v>2261</v>
      </c>
      <c r="B1238" t="s">
        <v>2262</v>
      </c>
      <c r="C1238" t="s">
        <v>2263</v>
      </c>
      <c r="D1238" t="s">
        <v>2264</v>
      </c>
      <c r="E1238" t="s">
        <v>2705</v>
      </c>
      <c r="F1238" t="s">
        <v>2706</v>
      </c>
      <c r="G1238" t="s">
        <v>2264</v>
      </c>
      <c r="H1238" t="s">
        <v>1006</v>
      </c>
      <c r="I1238" t="s">
        <v>54</v>
      </c>
      <c r="J1238" t="s">
        <v>2273</v>
      </c>
      <c r="K1238" t="s">
        <v>2274</v>
      </c>
      <c r="L1238">
        <v>100935931</v>
      </c>
      <c r="M1238" t="s">
        <v>2267</v>
      </c>
      <c r="N1238" t="s">
        <v>1295</v>
      </c>
      <c r="O1238" t="s">
        <v>1296</v>
      </c>
      <c r="P1238" t="s">
        <v>2268</v>
      </c>
      <c r="Q1238" t="s">
        <v>997</v>
      </c>
      <c r="R1238">
        <v>1073.47</v>
      </c>
      <c r="S1238" t="s">
        <v>998</v>
      </c>
      <c r="T1238" t="s">
        <v>999</v>
      </c>
      <c r="U1238" t="s">
        <v>2711</v>
      </c>
      <c r="V1238">
        <v>1</v>
      </c>
      <c r="W1238" t="e">
        <f>VLOOKUP(U1238,T1.Unique.Delivery!$AQ$2:$AW$2720,COLUMNS(T1.Unique.Delivery!$AQ$2701:$AW$2701),0)</f>
        <v>#N/A</v>
      </c>
    </row>
    <row r="1239" spans="1:23" x14ac:dyDescent="0.3">
      <c r="A1239" t="s">
        <v>2261</v>
      </c>
      <c r="B1239" t="s">
        <v>2262</v>
      </c>
      <c r="C1239" t="s">
        <v>2263</v>
      </c>
      <c r="D1239" t="s">
        <v>2264</v>
      </c>
      <c r="E1239" t="s">
        <v>2705</v>
      </c>
      <c r="F1239" t="s">
        <v>2706</v>
      </c>
      <c r="G1239" t="s">
        <v>2264</v>
      </c>
      <c r="H1239" t="s">
        <v>1006</v>
      </c>
      <c r="I1239" t="s">
        <v>54</v>
      </c>
      <c r="J1239" t="s">
        <v>2276</v>
      </c>
      <c r="K1239" t="s">
        <v>2277</v>
      </c>
      <c r="L1239">
        <v>100935931</v>
      </c>
      <c r="M1239" t="s">
        <v>2267</v>
      </c>
      <c r="N1239" t="s">
        <v>47</v>
      </c>
      <c r="O1239" t="s">
        <v>47</v>
      </c>
      <c r="P1239" t="s">
        <v>2268</v>
      </c>
      <c r="Q1239" t="s">
        <v>997</v>
      </c>
      <c r="R1239">
        <v>1231.8399999999999</v>
      </c>
      <c r="S1239" t="s">
        <v>998</v>
      </c>
      <c r="T1239" t="s">
        <v>999</v>
      </c>
      <c r="U1239" t="s">
        <v>2712</v>
      </c>
      <c r="V1239">
        <v>1</v>
      </c>
      <c r="W1239" t="e">
        <f>VLOOKUP(U1239,T1.Unique.Delivery!$AQ$2:$AW$2720,COLUMNS(T1.Unique.Delivery!$AQ$2701:$AW$2701),0)</f>
        <v>#N/A</v>
      </c>
    </row>
    <row r="1240" spans="1:23" x14ac:dyDescent="0.3">
      <c r="A1240" t="s">
        <v>2261</v>
      </c>
      <c r="B1240" t="s">
        <v>2262</v>
      </c>
      <c r="C1240" t="s">
        <v>2263</v>
      </c>
      <c r="D1240" t="s">
        <v>2264</v>
      </c>
      <c r="E1240" t="s">
        <v>2705</v>
      </c>
      <c r="F1240" t="s">
        <v>2706</v>
      </c>
      <c r="G1240" t="s">
        <v>2264</v>
      </c>
      <c r="H1240" t="s">
        <v>1006</v>
      </c>
      <c r="I1240" t="s">
        <v>54</v>
      </c>
      <c r="J1240" t="s">
        <v>2279</v>
      </c>
      <c r="K1240" t="s">
        <v>2280</v>
      </c>
      <c r="L1240">
        <v>100935931</v>
      </c>
      <c r="M1240" t="s">
        <v>2267</v>
      </c>
      <c r="N1240" t="s">
        <v>47</v>
      </c>
      <c r="O1240" t="s">
        <v>47</v>
      </c>
      <c r="P1240" t="s">
        <v>2268</v>
      </c>
      <c r="Q1240" t="s">
        <v>997</v>
      </c>
      <c r="R1240">
        <v>1537.83</v>
      </c>
      <c r="S1240" t="s">
        <v>998</v>
      </c>
      <c r="T1240" t="s">
        <v>999</v>
      </c>
      <c r="U1240" t="s">
        <v>2713</v>
      </c>
      <c r="V1240">
        <v>1</v>
      </c>
      <c r="W1240" t="e">
        <f>VLOOKUP(U1240,T1.Unique.Delivery!$AQ$2:$AW$2720,COLUMNS(T1.Unique.Delivery!$AQ$2701:$AW$2701),0)</f>
        <v>#N/A</v>
      </c>
    </row>
    <row r="1241" spans="1:23" x14ac:dyDescent="0.3">
      <c r="A1241" t="s">
        <v>2261</v>
      </c>
      <c r="B1241" t="s">
        <v>2262</v>
      </c>
      <c r="C1241" t="s">
        <v>2263</v>
      </c>
      <c r="D1241" t="s">
        <v>2264</v>
      </c>
      <c r="E1241" t="s">
        <v>2705</v>
      </c>
      <c r="F1241" t="s">
        <v>2706</v>
      </c>
      <c r="G1241" t="s">
        <v>2264</v>
      </c>
      <c r="H1241" t="s">
        <v>1006</v>
      </c>
      <c r="I1241" t="s">
        <v>54</v>
      </c>
      <c r="J1241" t="s">
        <v>2282</v>
      </c>
      <c r="K1241" t="s">
        <v>1205</v>
      </c>
      <c r="L1241">
        <v>100935931</v>
      </c>
      <c r="M1241" t="s">
        <v>2267</v>
      </c>
      <c r="N1241" t="s">
        <v>1295</v>
      </c>
      <c r="O1241" t="s">
        <v>1296</v>
      </c>
      <c r="P1241" t="s">
        <v>2268</v>
      </c>
      <c r="Q1241" t="s">
        <v>997</v>
      </c>
      <c r="R1241">
        <v>1942.68</v>
      </c>
      <c r="S1241" t="s">
        <v>998</v>
      </c>
      <c r="T1241" t="s">
        <v>999</v>
      </c>
      <c r="U1241" t="s">
        <v>2714</v>
      </c>
      <c r="V1241">
        <v>1</v>
      </c>
      <c r="W1241" t="e">
        <f>VLOOKUP(U1241,T1.Unique.Delivery!$AQ$2:$AW$2720,COLUMNS(T1.Unique.Delivery!$AQ$2701:$AW$2701),0)</f>
        <v>#N/A</v>
      </c>
    </row>
    <row r="1242" spans="1:23" x14ac:dyDescent="0.3">
      <c r="A1242" t="s">
        <v>2261</v>
      </c>
      <c r="B1242" t="s">
        <v>2262</v>
      </c>
      <c r="C1242" t="s">
        <v>2263</v>
      </c>
      <c r="D1242" t="s">
        <v>2264</v>
      </c>
      <c r="E1242" t="s">
        <v>2715</v>
      </c>
      <c r="F1242" t="s">
        <v>2716</v>
      </c>
      <c r="G1242" t="s">
        <v>207</v>
      </c>
      <c r="H1242" t="s">
        <v>1006</v>
      </c>
      <c r="I1242" t="s">
        <v>54</v>
      </c>
      <c r="J1242" t="s">
        <v>66</v>
      </c>
      <c r="K1242" t="s">
        <v>1007</v>
      </c>
      <c r="L1242">
        <v>100935931</v>
      </c>
      <c r="M1242" t="s">
        <v>2267</v>
      </c>
      <c r="N1242" t="s">
        <v>47</v>
      </c>
      <c r="O1242" t="s">
        <v>47</v>
      </c>
      <c r="P1242" t="s">
        <v>2268</v>
      </c>
      <c r="Q1242" t="s">
        <v>997</v>
      </c>
      <c r="R1242">
        <v>1473.6</v>
      </c>
      <c r="S1242" t="s">
        <v>998</v>
      </c>
      <c r="T1242" t="s">
        <v>999</v>
      </c>
      <c r="U1242" t="s">
        <v>2717</v>
      </c>
      <c r="V1242">
        <v>1</v>
      </c>
      <c r="W1242" t="e">
        <f>VLOOKUP(U1242,T1.Unique.Delivery!$AQ$2:$AW$2720,COLUMNS(T1.Unique.Delivery!$AQ$2701:$AW$2701),0)</f>
        <v>#N/A</v>
      </c>
    </row>
    <row r="1243" spans="1:23" x14ac:dyDescent="0.3">
      <c r="A1243" t="s">
        <v>2261</v>
      </c>
      <c r="B1243" t="s">
        <v>2262</v>
      </c>
      <c r="C1243" t="s">
        <v>2263</v>
      </c>
      <c r="D1243" t="s">
        <v>2264</v>
      </c>
      <c r="E1243" t="s">
        <v>2715</v>
      </c>
      <c r="F1243" t="s">
        <v>2716</v>
      </c>
      <c r="G1243" t="s">
        <v>207</v>
      </c>
      <c r="H1243" t="s">
        <v>1006</v>
      </c>
      <c r="I1243" t="s">
        <v>54</v>
      </c>
      <c r="J1243" t="s">
        <v>56</v>
      </c>
      <c r="K1243" t="s">
        <v>993</v>
      </c>
      <c r="L1243">
        <v>100935931</v>
      </c>
      <c r="M1243" t="s">
        <v>2267</v>
      </c>
      <c r="N1243" t="s">
        <v>1295</v>
      </c>
      <c r="O1243" t="s">
        <v>1296</v>
      </c>
      <c r="P1243" t="s">
        <v>2268</v>
      </c>
      <c r="Q1243" t="s">
        <v>997</v>
      </c>
      <c r="R1243">
        <v>1895.99</v>
      </c>
      <c r="S1243" t="s">
        <v>998</v>
      </c>
      <c r="T1243" t="s">
        <v>999</v>
      </c>
      <c r="U1243" t="s">
        <v>2718</v>
      </c>
      <c r="V1243">
        <v>1</v>
      </c>
      <c r="W1243" t="e">
        <f>VLOOKUP(U1243,T1.Unique.Delivery!$AQ$2:$AW$2720,COLUMNS(T1.Unique.Delivery!$AQ$2701:$AW$2701),0)</f>
        <v>#N/A</v>
      </c>
    </row>
    <row r="1244" spans="1:23" x14ac:dyDescent="0.3">
      <c r="A1244" t="s">
        <v>2261</v>
      </c>
      <c r="B1244" t="s">
        <v>2262</v>
      </c>
      <c r="C1244" t="s">
        <v>2263</v>
      </c>
      <c r="D1244" t="s">
        <v>2264</v>
      </c>
      <c r="E1244" t="s">
        <v>2715</v>
      </c>
      <c r="F1244" t="s">
        <v>2716</v>
      </c>
      <c r="G1244" t="s">
        <v>207</v>
      </c>
      <c r="H1244" t="s">
        <v>1006</v>
      </c>
      <c r="I1244" t="s">
        <v>54</v>
      </c>
      <c r="J1244" t="s">
        <v>129</v>
      </c>
      <c r="K1244" t="s">
        <v>1012</v>
      </c>
      <c r="L1244">
        <v>100935931</v>
      </c>
      <c r="M1244" t="s">
        <v>2267</v>
      </c>
      <c r="N1244" t="s">
        <v>47</v>
      </c>
      <c r="O1244" t="s">
        <v>47</v>
      </c>
      <c r="P1244" t="s">
        <v>2268</v>
      </c>
      <c r="Q1244" t="s">
        <v>997</v>
      </c>
      <c r="R1244">
        <v>1270.6300000000001</v>
      </c>
      <c r="S1244" t="s">
        <v>998</v>
      </c>
      <c r="T1244" t="s">
        <v>999</v>
      </c>
      <c r="U1244" t="s">
        <v>2719</v>
      </c>
      <c r="V1244">
        <v>1</v>
      </c>
      <c r="W1244" t="e">
        <f>VLOOKUP(U1244,T1.Unique.Delivery!$AQ$2:$AW$2720,COLUMNS(T1.Unique.Delivery!$AQ$2701:$AW$2701),0)</f>
        <v>#N/A</v>
      </c>
    </row>
    <row r="1245" spans="1:23" x14ac:dyDescent="0.3">
      <c r="A1245" t="s">
        <v>2261</v>
      </c>
      <c r="B1245" t="s">
        <v>2262</v>
      </c>
      <c r="C1245" t="s">
        <v>2263</v>
      </c>
      <c r="D1245" t="s">
        <v>2264</v>
      </c>
      <c r="E1245" t="s">
        <v>2715</v>
      </c>
      <c r="F1245" t="s">
        <v>2716</v>
      </c>
      <c r="G1245" t="s">
        <v>207</v>
      </c>
      <c r="H1245" t="s">
        <v>1006</v>
      </c>
      <c r="I1245" t="s">
        <v>54</v>
      </c>
      <c r="J1245" t="s">
        <v>80</v>
      </c>
      <c r="K1245" t="s">
        <v>1014</v>
      </c>
      <c r="L1245">
        <v>100935931</v>
      </c>
      <c r="M1245" t="s">
        <v>2267</v>
      </c>
      <c r="N1245" t="s">
        <v>1295</v>
      </c>
      <c r="O1245" t="s">
        <v>1296</v>
      </c>
      <c r="P1245" t="s">
        <v>2268</v>
      </c>
      <c r="Q1245" t="s">
        <v>997</v>
      </c>
      <c r="R1245">
        <v>1437.28</v>
      </c>
      <c r="S1245" t="s">
        <v>998</v>
      </c>
      <c r="T1245" t="s">
        <v>999</v>
      </c>
      <c r="U1245" t="s">
        <v>2720</v>
      </c>
      <c r="V1245">
        <v>1</v>
      </c>
      <c r="W1245" t="e">
        <f>VLOOKUP(U1245,T1.Unique.Delivery!$AQ$2:$AW$2720,COLUMNS(T1.Unique.Delivery!$AQ$2701:$AW$2701),0)</f>
        <v>#N/A</v>
      </c>
    </row>
    <row r="1246" spans="1:23" x14ac:dyDescent="0.3">
      <c r="A1246" t="s">
        <v>2261</v>
      </c>
      <c r="B1246" t="s">
        <v>2262</v>
      </c>
      <c r="C1246" t="s">
        <v>2263</v>
      </c>
      <c r="D1246" t="s">
        <v>2264</v>
      </c>
      <c r="E1246" t="s">
        <v>2715</v>
      </c>
      <c r="F1246" t="s">
        <v>2716</v>
      </c>
      <c r="G1246" t="s">
        <v>207</v>
      </c>
      <c r="H1246" t="s">
        <v>1006</v>
      </c>
      <c r="I1246" t="s">
        <v>54</v>
      </c>
      <c r="J1246" t="s">
        <v>2273</v>
      </c>
      <c r="K1246" t="s">
        <v>2274</v>
      </c>
      <c r="L1246">
        <v>100935931</v>
      </c>
      <c r="M1246" t="s">
        <v>2267</v>
      </c>
      <c r="N1246" t="s">
        <v>47</v>
      </c>
      <c r="O1246" t="s">
        <v>47</v>
      </c>
      <c r="P1246" t="s">
        <v>2268</v>
      </c>
      <c r="Q1246" t="s">
        <v>997</v>
      </c>
      <c r="R1246">
        <v>1317.33</v>
      </c>
      <c r="S1246" t="s">
        <v>998</v>
      </c>
      <c r="T1246" t="s">
        <v>999</v>
      </c>
      <c r="U1246" t="s">
        <v>2721</v>
      </c>
      <c r="V1246">
        <v>1</v>
      </c>
      <c r="W1246" t="e">
        <f>VLOOKUP(U1246,T1.Unique.Delivery!$AQ$2:$AW$2720,COLUMNS(T1.Unique.Delivery!$AQ$2701:$AW$2701),0)</f>
        <v>#N/A</v>
      </c>
    </row>
    <row r="1247" spans="1:23" x14ac:dyDescent="0.3">
      <c r="A1247" t="s">
        <v>2261</v>
      </c>
      <c r="B1247" t="s">
        <v>2262</v>
      </c>
      <c r="C1247" t="s">
        <v>2263</v>
      </c>
      <c r="D1247" t="s">
        <v>2264</v>
      </c>
      <c r="E1247" t="s">
        <v>2715</v>
      </c>
      <c r="F1247" t="s">
        <v>2716</v>
      </c>
      <c r="G1247" t="s">
        <v>207</v>
      </c>
      <c r="H1247" t="s">
        <v>1006</v>
      </c>
      <c r="I1247" t="s">
        <v>54</v>
      </c>
      <c r="J1247" t="s">
        <v>2276</v>
      </c>
      <c r="K1247" t="s">
        <v>2277</v>
      </c>
      <c r="L1247">
        <v>100935931</v>
      </c>
      <c r="M1247" t="s">
        <v>2267</v>
      </c>
      <c r="N1247" t="s">
        <v>1295</v>
      </c>
      <c r="O1247" t="s">
        <v>1296</v>
      </c>
      <c r="P1247" t="s">
        <v>2268</v>
      </c>
      <c r="Q1247" t="s">
        <v>997</v>
      </c>
      <c r="R1247">
        <v>1483.97</v>
      </c>
      <c r="S1247" t="s">
        <v>998</v>
      </c>
      <c r="T1247" t="s">
        <v>999</v>
      </c>
      <c r="U1247" t="s">
        <v>2722</v>
      </c>
      <c r="V1247">
        <v>1</v>
      </c>
      <c r="W1247" t="e">
        <f>VLOOKUP(U1247,T1.Unique.Delivery!$AQ$2:$AW$2720,COLUMNS(T1.Unique.Delivery!$AQ$2701:$AW$2701),0)</f>
        <v>#N/A</v>
      </c>
    </row>
    <row r="1248" spans="1:23" x14ac:dyDescent="0.3">
      <c r="A1248" t="s">
        <v>2261</v>
      </c>
      <c r="B1248" t="s">
        <v>2262</v>
      </c>
      <c r="C1248" t="s">
        <v>2263</v>
      </c>
      <c r="D1248" t="s">
        <v>2264</v>
      </c>
      <c r="E1248" t="s">
        <v>2715</v>
      </c>
      <c r="F1248" t="s">
        <v>2716</v>
      </c>
      <c r="G1248" t="s">
        <v>207</v>
      </c>
      <c r="H1248" t="s">
        <v>1006</v>
      </c>
      <c r="I1248" t="s">
        <v>54</v>
      </c>
      <c r="J1248" t="s">
        <v>2279</v>
      </c>
      <c r="K1248" t="s">
        <v>2280</v>
      </c>
      <c r="L1248">
        <v>100935931</v>
      </c>
      <c r="M1248" t="s">
        <v>2267</v>
      </c>
      <c r="N1248" t="s">
        <v>1295</v>
      </c>
      <c r="O1248" t="s">
        <v>1296</v>
      </c>
      <c r="P1248" t="s">
        <v>2268</v>
      </c>
      <c r="Q1248" t="s">
        <v>997</v>
      </c>
      <c r="R1248">
        <v>1520.3</v>
      </c>
      <c r="S1248" t="s">
        <v>998</v>
      </c>
      <c r="T1248" t="s">
        <v>999</v>
      </c>
      <c r="U1248" t="s">
        <v>2723</v>
      </c>
      <c r="V1248">
        <v>1</v>
      </c>
      <c r="W1248" t="e">
        <f>VLOOKUP(U1248,T1.Unique.Delivery!$AQ$2:$AW$2720,COLUMNS(T1.Unique.Delivery!$AQ$2701:$AW$2701),0)</f>
        <v>#N/A</v>
      </c>
    </row>
    <row r="1249" spans="1:23" x14ac:dyDescent="0.3">
      <c r="A1249" t="s">
        <v>2261</v>
      </c>
      <c r="B1249" t="s">
        <v>2262</v>
      </c>
      <c r="C1249" t="s">
        <v>2263</v>
      </c>
      <c r="D1249" t="s">
        <v>2264</v>
      </c>
      <c r="E1249" t="s">
        <v>2715</v>
      </c>
      <c r="F1249" t="s">
        <v>2716</v>
      </c>
      <c r="G1249" t="s">
        <v>207</v>
      </c>
      <c r="H1249" t="s">
        <v>1006</v>
      </c>
      <c r="I1249" t="s">
        <v>54</v>
      </c>
      <c r="J1249" t="s">
        <v>2282</v>
      </c>
      <c r="K1249" t="s">
        <v>1205</v>
      </c>
      <c r="L1249">
        <v>100935931</v>
      </c>
      <c r="M1249" t="s">
        <v>2267</v>
      </c>
      <c r="N1249" t="s">
        <v>1295</v>
      </c>
      <c r="O1249" t="s">
        <v>1296</v>
      </c>
      <c r="P1249" t="s">
        <v>2268</v>
      </c>
      <c r="Q1249" t="s">
        <v>997</v>
      </c>
      <c r="R1249">
        <v>1942.68</v>
      </c>
      <c r="S1249" t="s">
        <v>998</v>
      </c>
      <c r="T1249" t="s">
        <v>999</v>
      </c>
      <c r="U1249" t="s">
        <v>2724</v>
      </c>
      <c r="V1249">
        <v>1</v>
      </c>
      <c r="W1249" t="e">
        <f>VLOOKUP(U1249,T1.Unique.Delivery!$AQ$2:$AW$2720,COLUMNS(T1.Unique.Delivery!$AQ$2701:$AW$2701),0)</f>
        <v>#N/A</v>
      </c>
    </row>
    <row r="1250" spans="1:23" x14ac:dyDescent="0.3">
      <c r="A1250" t="s">
        <v>2261</v>
      </c>
      <c r="B1250" t="s">
        <v>2262</v>
      </c>
      <c r="C1250" t="s">
        <v>2263</v>
      </c>
      <c r="D1250" t="s">
        <v>2264</v>
      </c>
      <c r="E1250" t="s">
        <v>2725</v>
      </c>
      <c r="F1250" t="s">
        <v>2726</v>
      </c>
      <c r="G1250" t="s">
        <v>2264</v>
      </c>
      <c r="H1250" t="s">
        <v>1006</v>
      </c>
      <c r="I1250" t="s">
        <v>54</v>
      </c>
      <c r="J1250" t="s">
        <v>66</v>
      </c>
      <c r="K1250" t="s">
        <v>1007</v>
      </c>
      <c r="L1250">
        <v>100935931</v>
      </c>
      <c r="M1250" t="s">
        <v>2267</v>
      </c>
      <c r="N1250" t="s">
        <v>47</v>
      </c>
      <c r="O1250" t="s">
        <v>47</v>
      </c>
      <c r="P1250" t="s">
        <v>2268</v>
      </c>
      <c r="Q1250" t="s">
        <v>997</v>
      </c>
      <c r="R1250">
        <v>1491.14</v>
      </c>
      <c r="S1250" t="s">
        <v>998</v>
      </c>
      <c r="T1250" t="s">
        <v>999</v>
      </c>
      <c r="U1250" t="s">
        <v>2727</v>
      </c>
      <c r="V1250">
        <v>1</v>
      </c>
      <c r="W1250" t="e">
        <f>VLOOKUP(U1250,T1.Unique.Delivery!$AQ$2:$AW$2720,COLUMNS(T1.Unique.Delivery!$AQ$2701:$AW$2701),0)</f>
        <v>#N/A</v>
      </c>
    </row>
    <row r="1251" spans="1:23" x14ac:dyDescent="0.3">
      <c r="A1251" t="s">
        <v>2261</v>
      </c>
      <c r="B1251" t="s">
        <v>2262</v>
      </c>
      <c r="C1251" t="s">
        <v>2263</v>
      </c>
      <c r="D1251" t="s">
        <v>2264</v>
      </c>
      <c r="E1251" t="s">
        <v>2725</v>
      </c>
      <c r="F1251" t="s">
        <v>2726</v>
      </c>
      <c r="G1251" t="s">
        <v>2264</v>
      </c>
      <c r="H1251" t="s">
        <v>1006</v>
      </c>
      <c r="I1251" t="s">
        <v>54</v>
      </c>
      <c r="J1251" t="s">
        <v>56</v>
      </c>
      <c r="K1251" t="s">
        <v>993</v>
      </c>
      <c r="L1251">
        <v>100935931</v>
      </c>
      <c r="M1251" t="s">
        <v>2267</v>
      </c>
      <c r="N1251" t="s">
        <v>1295</v>
      </c>
      <c r="O1251" t="s">
        <v>1296</v>
      </c>
      <c r="P1251" t="s">
        <v>2268</v>
      </c>
      <c r="Q1251" t="s">
        <v>997</v>
      </c>
      <c r="R1251">
        <v>1895.99</v>
      </c>
      <c r="S1251" t="s">
        <v>998</v>
      </c>
      <c r="T1251" t="s">
        <v>999</v>
      </c>
      <c r="U1251" t="s">
        <v>2728</v>
      </c>
      <c r="V1251">
        <v>1</v>
      </c>
      <c r="W1251" t="e">
        <f>VLOOKUP(U1251,T1.Unique.Delivery!$AQ$2:$AW$2720,COLUMNS(T1.Unique.Delivery!$AQ$2701:$AW$2701),0)</f>
        <v>#N/A</v>
      </c>
    </row>
    <row r="1252" spans="1:23" x14ac:dyDescent="0.3">
      <c r="A1252" t="s">
        <v>2261</v>
      </c>
      <c r="B1252" t="s">
        <v>2262</v>
      </c>
      <c r="C1252" t="s">
        <v>2263</v>
      </c>
      <c r="D1252" t="s">
        <v>2264</v>
      </c>
      <c r="E1252" t="s">
        <v>2725</v>
      </c>
      <c r="F1252" t="s">
        <v>2726</v>
      </c>
      <c r="G1252" t="s">
        <v>2264</v>
      </c>
      <c r="H1252" t="s">
        <v>1006</v>
      </c>
      <c r="I1252" t="s">
        <v>54</v>
      </c>
      <c r="J1252" t="s">
        <v>129</v>
      </c>
      <c r="K1252" t="s">
        <v>1012</v>
      </c>
      <c r="L1252">
        <v>100935931</v>
      </c>
      <c r="M1252" t="s">
        <v>2267</v>
      </c>
      <c r="N1252" t="s">
        <v>1295</v>
      </c>
      <c r="O1252" t="s">
        <v>1296</v>
      </c>
      <c r="P1252" t="s">
        <v>2268</v>
      </c>
      <c r="Q1252" t="s">
        <v>997</v>
      </c>
      <c r="R1252">
        <v>1026.77</v>
      </c>
      <c r="S1252" t="s">
        <v>998</v>
      </c>
      <c r="T1252" t="s">
        <v>999</v>
      </c>
      <c r="U1252" t="s">
        <v>2729</v>
      </c>
      <c r="V1252">
        <v>1</v>
      </c>
      <c r="W1252" t="e">
        <f>VLOOKUP(U1252,T1.Unique.Delivery!$AQ$2:$AW$2720,COLUMNS(T1.Unique.Delivery!$AQ$2701:$AW$2701),0)</f>
        <v>#N/A</v>
      </c>
    </row>
    <row r="1253" spans="1:23" x14ac:dyDescent="0.3">
      <c r="A1253" t="s">
        <v>2261</v>
      </c>
      <c r="B1253" t="s">
        <v>2262</v>
      </c>
      <c r="C1253" t="s">
        <v>2263</v>
      </c>
      <c r="D1253" t="s">
        <v>2264</v>
      </c>
      <c r="E1253" t="s">
        <v>2725</v>
      </c>
      <c r="F1253" t="s">
        <v>2726</v>
      </c>
      <c r="G1253" t="s">
        <v>2264</v>
      </c>
      <c r="H1253" t="s">
        <v>1006</v>
      </c>
      <c r="I1253" t="s">
        <v>54</v>
      </c>
      <c r="J1253" t="s">
        <v>80</v>
      </c>
      <c r="K1253" t="s">
        <v>1014</v>
      </c>
      <c r="L1253">
        <v>100935931</v>
      </c>
      <c r="M1253" t="s">
        <v>2267</v>
      </c>
      <c r="N1253" t="s">
        <v>1295</v>
      </c>
      <c r="O1253" t="s">
        <v>1296</v>
      </c>
      <c r="P1253" t="s">
        <v>2268</v>
      </c>
      <c r="Q1253" t="s">
        <v>997</v>
      </c>
      <c r="R1253">
        <v>1185.1400000000001</v>
      </c>
      <c r="S1253" t="s">
        <v>998</v>
      </c>
      <c r="T1253" t="s">
        <v>999</v>
      </c>
      <c r="U1253" t="s">
        <v>2730</v>
      </c>
      <c r="V1253">
        <v>1</v>
      </c>
      <c r="W1253" t="e">
        <f>VLOOKUP(U1253,T1.Unique.Delivery!$AQ$2:$AW$2720,COLUMNS(T1.Unique.Delivery!$AQ$2701:$AW$2701),0)</f>
        <v>#N/A</v>
      </c>
    </row>
    <row r="1254" spans="1:23" x14ac:dyDescent="0.3">
      <c r="A1254" t="s">
        <v>2261</v>
      </c>
      <c r="B1254" t="s">
        <v>2262</v>
      </c>
      <c r="C1254" t="s">
        <v>2263</v>
      </c>
      <c r="D1254" t="s">
        <v>2264</v>
      </c>
      <c r="E1254" t="s">
        <v>2725</v>
      </c>
      <c r="F1254" t="s">
        <v>2726</v>
      </c>
      <c r="G1254" t="s">
        <v>2264</v>
      </c>
      <c r="H1254" t="s">
        <v>1006</v>
      </c>
      <c r="I1254" t="s">
        <v>54</v>
      </c>
      <c r="J1254" t="s">
        <v>2273</v>
      </c>
      <c r="K1254" t="s">
        <v>2274</v>
      </c>
      <c r="L1254">
        <v>100935931</v>
      </c>
      <c r="M1254" t="s">
        <v>2267</v>
      </c>
      <c r="N1254" t="s">
        <v>1295</v>
      </c>
      <c r="O1254" t="s">
        <v>1296</v>
      </c>
      <c r="P1254" t="s">
        <v>2268</v>
      </c>
      <c r="Q1254" t="s">
        <v>997</v>
      </c>
      <c r="R1254">
        <v>1073.47</v>
      </c>
      <c r="S1254" t="s">
        <v>998</v>
      </c>
      <c r="T1254" t="s">
        <v>999</v>
      </c>
      <c r="U1254" t="s">
        <v>2731</v>
      </c>
      <c r="V1254">
        <v>1</v>
      </c>
      <c r="W1254" t="e">
        <f>VLOOKUP(U1254,T1.Unique.Delivery!$AQ$2:$AW$2720,COLUMNS(T1.Unique.Delivery!$AQ$2701:$AW$2701),0)</f>
        <v>#N/A</v>
      </c>
    </row>
    <row r="1255" spans="1:23" x14ac:dyDescent="0.3">
      <c r="A1255" t="s">
        <v>2261</v>
      </c>
      <c r="B1255" t="s">
        <v>2262</v>
      </c>
      <c r="C1255" t="s">
        <v>2263</v>
      </c>
      <c r="D1255" t="s">
        <v>2264</v>
      </c>
      <c r="E1255" t="s">
        <v>2725</v>
      </c>
      <c r="F1255" t="s">
        <v>2726</v>
      </c>
      <c r="G1255" t="s">
        <v>2264</v>
      </c>
      <c r="H1255" t="s">
        <v>1006</v>
      </c>
      <c r="I1255" t="s">
        <v>54</v>
      </c>
      <c r="J1255" t="s">
        <v>2276</v>
      </c>
      <c r="K1255" t="s">
        <v>2277</v>
      </c>
      <c r="L1255">
        <v>100935931</v>
      </c>
      <c r="M1255" t="s">
        <v>2267</v>
      </c>
      <c r="N1255" t="s">
        <v>1295</v>
      </c>
      <c r="O1255" t="s">
        <v>1296</v>
      </c>
      <c r="P1255" t="s">
        <v>2268</v>
      </c>
      <c r="Q1255" t="s">
        <v>997</v>
      </c>
      <c r="R1255">
        <v>1231.8399999999999</v>
      </c>
      <c r="S1255" t="s">
        <v>998</v>
      </c>
      <c r="T1255" t="s">
        <v>999</v>
      </c>
      <c r="U1255" t="s">
        <v>2732</v>
      </c>
      <c r="V1255">
        <v>1</v>
      </c>
      <c r="W1255" t="e">
        <f>VLOOKUP(U1255,T1.Unique.Delivery!$AQ$2:$AW$2720,COLUMNS(T1.Unique.Delivery!$AQ$2701:$AW$2701),0)</f>
        <v>#N/A</v>
      </c>
    </row>
    <row r="1256" spans="1:23" x14ac:dyDescent="0.3">
      <c r="A1256" t="s">
        <v>2261</v>
      </c>
      <c r="B1256" t="s">
        <v>2262</v>
      </c>
      <c r="C1256" t="s">
        <v>2263</v>
      </c>
      <c r="D1256" t="s">
        <v>2264</v>
      </c>
      <c r="E1256" t="s">
        <v>2725</v>
      </c>
      <c r="F1256" t="s">
        <v>2726</v>
      </c>
      <c r="G1256" t="s">
        <v>2264</v>
      </c>
      <c r="H1256" t="s">
        <v>1006</v>
      </c>
      <c r="I1256" t="s">
        <v>54</v>
      </c>
      <c r="J1256" t="s">
        <v>2279</v>
      </c>
      <c r="K1256" t="s">
        <v>2280</v>
      </c>
      <c r="L1256">
        <v>100935931</v>
      </c>
      <c r="M1256" t="s">
        <v>2267</v>
      </c>
      <c r="N1256" t="s">
        <v>1295</v>
      </c>
      <c r="O1256" t="s">
        <v>1296</v>
      </c>
      <c r="P1256" t="s">
        <v>2268</v>
      </c>
      <c r="Q1256" t="s">
        <v>997</v>
      </c>
      <c r="R1256">
        <v>1537.83</v>
      </c>
      <c r="S1256" t="s">
        <v>998</v>
      </c>
      <c r="T1256" t="s">
        <v>999</v>
      </c>
      <c r="U1256" t="s">
        <v>2733</v>
      </c>
      <c r="V1256">
        <v>1</v>
      </c>
      <c r="W1256" t="e">
        <f>VLOOKUP(U1256,T1.Unique.Delivery!$AQ$2:$AW$2720,COLUMNS(T1.Unique.Delivery!$AQ$2701:$AW$2701),0)</f>
        <v>#N/A</v>
      </c>
    </row>
    <row r="1257" spans="1:23" x14ac:dyDescent="0.3">
      <c r="A1257" t="s">
        <v>2261</v>
      </c>
      <c r="B1257" t="s">
        <v>2262</v>
      </c>
      <c r="C1257" t="s">
        <v>2263</v>
      </c>
      <c r="D1257" t="s">
        <v>2264</v>
      </c>
      <c r="E1257" t="s">
        <v>2725</v>
      </c>
      <c r="F1257" t="s">
        <v>2726</v>
      </c>
      <c r="G1257" t="s">
        <v>2264</v>
      </c>
      <c r="H1257" t="s">
        <v>1006</v>
      </c>
      <c r="I1257" t="s">
        <v>54</v>
      </c>
      <c r="J1257" t="s">
        <v>2282</v>
      </c>
      <c r="K1257" t="s">
        <v>1205</v>
      </c>
      <c r="L1257">
        <v>100935931</v>
      </c>
      <c r="M1257" t="s">
        <v>2267</v>
      </c>
      <c r="N1257" t="s">
        <v>47</v>
      </c>
      <c r="O1257" t="s">
        <v>47</v>
      </c>
      <c r="P1257" t="s">
        <v>2268</v>
      </c>
      <c r="Q1257" t="s">
        <v>997</v>
      </c>
      <c r="R1257">
        <v>1942.68</v>
      </c>
      <c r="S1257" t="s">
        <v>998</v>
      </c>
      <c r="T1257" t="s">
        <v>999</v>
      </c>
      <c r="U1257" t="s">
        <v>2734</v>
      </c>
      <c r="V1257">
        <v>1</v>
      </c>
      <c r="W1257" t="e">
        <f>VLOOKUP(U1257,T1.Unique.Delivery!$AQ$2:$AW$2720,COLUMNS(T1.Unique.Delivery!$AQ$2701:$AW$2701),0)</f>
        <v>#N/A</v>
      </c>
    </row>
    <row r="1258" spans="1:23" x14ac:dyDescent="0.3">
      <c r="A1258" t="s">
        <v>2261</v>
      </c>
      <c r="B1258" t="s">
        <v>2262</v>
      </c>
      <c r="C1258" t="s">
        <v>2263</v>
      </c>
      <c r="D1258" t="s">
        <v>2264</v>
      </c>
      <c r="E1258" t="s">
        <v>2735</v>
      </c>
      <c r="F1258" t="s">
        <v>2736</v>
      </c>
      <c r="G1258" t="s">
        <v>2264</v>
      </c>
      <c r="H1258" t="s">
        <v>1006</v>
      </c>
      <c r="I1258" t="s">
        <v>54</v>
      </c>
      <c r="J1258" t="s">
        <v>66</v>
      </c>
      <c r="K1258" t="s">
        <v>1007</v>
      </c>
      <c r="L1258">
        <v>100935931</v>
      </c>
      <c r="M1258" t="s">
        <v>2267</v>
      </c>
      <c r="N1258" t="s">
        <v>47</v>
      </c>
      <c r="O1258" t="s">
        <v>47</v>
      </c>
      <c r="P1258" t="s">
        <v>2268</v>
      </c>
      <c r="Q1258" t="s">
        <v>997</v>
      </c>
      <c r="R1258">
        <v>1491.14</v>
      </c>
      <c r="S1258" t="s">
        <v>998</v>
      </c>
      <c r="T1258" t="s">
        <v>999</v>
      </c>
      <c r="U1258" t="s">
        <v>2737</v>
      </c>
      <c r="V1258">
        <v>1</v>
      </c>
      <c r="W1258" t="e">
        <f>VLOOKUP(U1258,T1.Unique.Delivery!$AQ$2:$AW$2720,COLUMNS(T1.Unique.Delivery!$AQ$2701:$AW$2701),0)</f>
        <v>#N/A</v>
      </c>
    </row>
    <row r="1259" spans="1:23" x14ac:dyDescent="0.3">
      <c r="A1259" t="s">
        <v>2261</v>
      </c>
      <c r="B1259" t="s">
        <v>2262</v>
      </c>
      <c r="C1259" t="s">
        <v>2263</v>
      </c>
      <c r="D1259" t="s">
        <v>2264</v>
      </c>
      <c r="E1259" t="s">
        <v>2735</v>
      </c>
      <c r="F1259" t="s">
        <v>2736</v>
      </c>
      <c r="G1259" t="s">
        <v>2264</v>
      </c>
      <c r="H1259" t="s">
        <v>1006</v>
      </c>
      <c r="I1259" t="s">
        <v>54</v>
      </c>
      <c r="J1259" t="s">
        <v>56</v>
      </c>
      <c r="K1259" t="s">
        <v>993</v>
      </c>
      <c r="L1259">
        <v>100935931</v>
      </c>
      <c r="M1259" t="s">
        <v>2267</v>
      </c>
      <c r="N1259" t="s">
        <v>1295</v>
      </c>
      <c r="O1259" t="s">
        <v>1296</v>
      </c>
      <c r="P1259" t="s">
        <v>2268</v>
      </c>
      <c r="Q1259" t="s">
        <v>997</v>
      </c>
      <c r="R1259">
        <v>1895.99</v>
      </c>
      <c r="S1259" t="s">
        <v>998</v>
      </c>
      <c r="T1259" t="s">
        <v>999</v>
      </c>
      <c r="U1259" t="s">
        <v>2738</v>
      </c>
      <c r="V1259">
        <v>1</v>
      </c>
      <c r="W1259" t="e">
        <f>VLOOKUP(U1259,T1.Unique.Delivery!$AQ$2:$AW$2720,COLUMNS(T1.Unique.Delivery!$AQ$2701:$AW$2701),0)</f>
        <v>#N/A</v>
      </c>
    </row>
    <row r="1260" spans="1:23" x14ac:dyDescent="0.3">
      <c r="A1260" t="s">
        <v>2261</v>
      </c>
      <c r="B1260" t="s">
        <v>2262</v>
      </c>
      <c r="C1260" t="s">
        <v>2263</v>
      </c>
      <c r="D1260" t="s">
        <v>2264</v>
      </c>
      <c r="E1260" t="s">
        <v>2735</v>
      </c>
      <c r="F1260" t="s">
        <v>2736</v>
      </c>
      <c r="G1260" t="s">
        <v>2264</v>
      </c>
      <c r="H1260" t="s">
        <v>1006</v>
      </c>
      <c r="I1260" t="s">
        <v>54</v>
      </c>
      <c r="J1260" t="s">
        <v>129</v>
      </c>
      <c r="K1260" t="s">
        <v>1012</v>
      </c>
      <c r="L1260">
        <v>100935931</v>
      </c>
      <c r="M1260" t="s">
        <v>2267</v>
      </c>
      <c r="N1260" t="s">
        <v>47</v>
      </c>
      <c r="O1260" t="s">
        <v>47</v>
      </c>
      <c r="P1260" t="s">
        <v>2268</v>
      </c>
      <c r="Q1260" t="s">
        <v>997</v>
      </c>
      <c r="R1260">
        <v>1026.77</v>
      </c>
      <c r="S1260" t="s">
        <v>998</v>
      </c>
      <c r="T1260" t="s">
        <v>999</v>
      </c>
      <c r="U1260" t="s">
        <v>2739</v>
      </c>
      <c r="V1260">
        <v>1</v>
      </c>
      <c r="W1260" t="e">
        <f>VLOOKUP(U1260,T1.Unique.Delivery!$AQ$2:$AW$2720,COLUMNS(T1.Unique.Delivery!$AQ$2701:$AW$2701),0)</f>
        <v>#N/A</v>
      </c>
    </row>
    <row r="1261" spans="1:23" x14ac:dyDescent="0.3">
      <c r="A1261" t="s">
        <v>2261</v>
      </c>
      <c r="B1261" t="s">
        <v>2262</v>
      </c>
      <c r="C1261" t="s">
        <v>2263</v>
      </c>
      <c r="D1261" t="s">
        <v>2264</v>
      </c>
      <c r="E1261" t="s">
        <v>2735</v>
      </c>
      <c r="F1261" t="s">
        <v>2736</v>
      </c>
      <c r="G1261" t="s">
        <v>2264</v>
      </c>
      <c r="H1261" t="s">
        <v>1006</v>
      </c>
      <c r="I1261" t="s">
        <v>54</v>
      </c>
      <c r="J1261" t="s">
        <v>80</v>
      </c>
      <c r="K1261" t="s">
        <v>1014</v>
      </c>
      <c r="L1261">
        <v>100935931</v>
      </c>
      <c r="M1261" t="s">
        <v>2267</v>
      </c>
      <c r="N1261" t="s">
        <v>47</v>
      </c>
      <c r="O1261" t="s">
        <v>47</v>
      </c>
      <c r="P1261" t="s">
        <v>2268</v>
      </c>
      <c r="Q1261" t="s">
        <v>997</v>
      </c>
      <c r="R1261">
        <v>1185.1400000000001</v>
      </c>
      <c r="S1261" t="s">
        <v>998</v>
      </c>
      <c r="T1261" t="s">
        <v>999</v>
      </c>
      <c r="U1261" t="s">
        <v>2740</v>
      </c>
      <c r="V1261">
        <v>1</v>
      </c>
      <c r="W1261" t="e">
        <f>VLOOKUP(U1261,T1.Unique.Delivery!$AQ$2:$AW$2720,COLUMNS(T1.Unique.Delivery!$AQ$2701:$AW$2701),0)</f>
        <v>#N/A</v>
      </c>
    </row>
    <row r="1262" spans="1:23" x14ac:dyDescent="0.3">
      <c r="A1262" t="s">
        <v>2261</v>
      </c>
      <c r="B1262" t="s">
        <v>2262</v>
      </c>
      <c r="C1262" t="s">
        <v>2263</v>
      </c>
      <c r="D1262" t="s">
        <v>2264</v>
      </c>
      <c r="E1262" t="s">
        <v>2735</v>
      </c>
      <c r="F1262" t="s">
        <v>2736</v>
      </c>
      <c r="G1262" t="s">
        <v>2264</v>
      </c>
      <c r="H1262" t="s">
        <v>1006</v>
      </c>
      <c r="I1262" t="s">
        <v>54</v>
      </c>
      <c r="J1262" t="s">
        <v>2273</v>
      </c>
      <c r="K1262" t="s">
        <v>2274</v>
      </c>
      <c r="L1262">
        <v>100935931</v>
      </c>
      <c r="M1262" t="s">
        <v>2267</v>
      </c>
      <c r="N1262" t="s">
        <v>47</v>
      </c>
      <c r="O1262" t="s">
        <v>47</v>
      </c>
      <c r="P1262" t="s">
        <v>2268</v>
      </c>
      <c r="Q1262" t="s">
        <v>997</v>
      </c>
      <c r="R1262">
        <v>1073.47</v>
      </c>
      <c r="S1262" t="s">
        <v>998</v>
      </c>
      <c r="T1262" t="s">
        <v>999</v>
      </c>
      <c r="U1262" t="s">
        <v>2741</v>
      </c>
      <c r="V1262">
        <v>1</v>
      </c>
      <c r="W1262" t="e">
        <f>VLOOKUP(U1262,T1.Unique.Delivery!$AQ$2:$AW$2720,COLUMNS(T1.Unique.Delivery!$AQ$2701:$AW$2701),0)</f>
        <v>#N/A</v>
      </c>
    </row>
    <row r="1263" spans="1:23" x14ac:dyDescent="0.3">
      <c r="A1263" t="s">
        <v>2261</v>
      </c>
      <c r="B1263" t="s">
        <v>2262</v>
      </c>
      <c r="C1263" t="s">
        <v>2263</v>
      </c>
      <c r="D1263" t="s">
        <v>2264</v>
      </c>
      <c r="E1263" t="s">
        <v>2735</v>
      </c>
      <c r="F1263" t="s">
        <v>2736</v>
      </c>
      <c r="G1263" t="s">
        <v>2264</v>
      </c>
      <c r="H1263" t="s">
        <v>1006</v>
      </c>
      <c r="I1263" t="s">
        <v>54</v>
      </c>
      <c r="J1263" t="s">
        <v>2276</v>
      </c>
      <c r="K1263" t="s">
        <v>2277</v>
      </c>
      <c r="L1263">
        <v>100935931</v>
      </c>
      <c r="M1263" t="s">
        <v>2267</v>
      </c>
      <c r="N1263" t="s">
        <v>47</v>
      </c>
      <c r="O1263" t="s">
        <v>47</v>
      </c>
      <c r="P1263" t="s">
        <v>2268</v>
      </c>
      <c r="Q1263" t="s">
        <v>997</v>
      </c>
      <c r="R1263">
        <v>1231.8399999999999</v>
      </c>
      <c r="S1263" t="s">
        <v>998</v>
      </c>
      <c r="T1263" t="s">
        <v>999</v>
      </c>
      <c r="U1263" t="s">
        <v>2742</v>
      </c>
      <c r="V1263">
        <v>1</v>
      </c>
      <c r="W1263" t="e">
        <f>VLOOKUP(U1263,T1.Unique.Delivery!$AQ$2:$AW$2720,COLUMNS(T1.Unique.Delivery!$AQ$2701:$AW$2701),0)</f>
        <v>#N/A</v>
      </c>
    </row>
    <row r="1264" spans="1:23" x14ac:dyDescent="0.3">
      <c r="A1264" t="s">
        <v>2261</v>
      </c>
      <c r="B1264" t="s">
        <v>2262</v>
      </c>
      <c r="C1264" t="s">
        <v>2263</v>
      </c>
      <c r="D1264" t="s">
        <v>2264</v>
      </c>
      <c r="E1264" t="s">
        <v>2735</v>
      </c>
      <c r="F1264" t="s">
        <v>2736</v>
      </c>
      <c r="G1264" t="s">
        <v>2264</v>
      </c>
      <c r="H1264" t="s">
        <v>1006</v>
      </c>
      <c r="I1264" t="s">
        <v>54</v>
      </c>
      <c r="J1264" t="s">
        <v>2279</v>
      </c>
      <c r="K1264" t="s">
        <v>2280</v>
      </c>
      <c r="L1264">
        <v>100935931</v>
      </c>
      <c r="M1264" t="s">
        <v>2267</v>
      </c>
      <c r="N1264" t="s">
        <v>47</v>
      </c>
      <c r="O1264" t="s">
        <v>47</v>
      </c>
      <c r="P1264" t="s">
        <v>2268</v>
      </c>
      <c r="Q1264" t="s">
        <v>997</v>
      </c>
      <c r="R1264">
        <v>1537.83</v>
      </c>
      <c r="S1264" t="s">
        <v>998</v>
      </c>
      <c r="T1264" t="s">
        <v>999</v>
      </c>
      <c r="U1264" t="s">
        <v>2743</v>
      </c>
      <c r="V1264">
        <v>1</v>
      </c>
      <c r="W1264" t="e">
        <f>VLOOKUP(U1264,T1.Unique.Delivery!$AQ$2:$AW$2720,COLUMNS(T1.Unique.Delivery!$AQ$2701:$AW$2701),0)</f>
        <v>#N/A</v>
      </c>
    </row>
    <row r="1265" spans="1:23" x14ac:dyDescent="0.3">
      <c r="A1265" t="s">
        <v>2261</v>
      </c>
      <c r="B1265" t="s">
        <v>2262</v>
      </c>
      <c r="C1265" t="s">
        <v>2263</v>
      </c>
      <c r="D1265" t="s">
        <v>2264</v>
      </c>
      <c r="E1265" t="s">
        <v>2735</v>
      </c>
      <c r="F1265" t="s">
        <v>2736</v>
      </c>
      <c r="G1265" t="s">
        <v>2264</v>
      </c>
      <c r="H1265" t="s">
        <v>1006</v>
      </c>
      <c r="I1265" t="s">
        <v>54</v>
      </c>
      <c r="J1265" t="s">
        <v>2282</v>
      </c>
      <c r="K1265" t="s">
        <v>1205</v>
      </c>
      <c r="L1265">
        <v>100935931</v>
      </c>
      <c r="M1265" t="s">
        <v>2267</v>
      </c>
      <c r="N1265" t="s">
        <v>47</v>
      </c>
      <c r="O1265" t="s">
        <v>47</v>
      </c>
      <c r="P1265" t="s">
        <v>2268</v>
      </c>
      <c r="Q1265" t="s">
        <v>997</v>
      </c>
      <c r="R1265">
        <v>1942.68</v>
      </c>
      <c r="S1265" t="s">
        <v>998</v>
      </c>
      <c r="T1265" t="s">
        <v>999</v>
      </c>
      <c r="U1265" t="s">
        <v>2744</v>
      </c>
      <c r="V1265">
        <v>1</v>
      </c>
      <c r="W1265" t="e">
        <f>VLOOKUP(U1265,T1.Unique.Delivery!$AQ$2:$AW$2720,COLUMNS(T1.Unique.Delivery!$AQ$2701:$AW$2701),0)</f>
        <v>#N/A</v>
      </c>
    </row>
    <row r="1266" spans="1:23" x14ac:dyDescent="0.3">
      <c r="A1266" t="s">
        <v>2261</v>
      </c>
      <c r="B1266" t="s">
        <v>2262</v>
      </c>
      <c r="C1266" t="s">
        <v>2263</v>
      </c>
      <c r="D1266" t="s">
        <v>2264</v>
      </c>
      <c r="E1266" t="s">
        <v>2745</v>
      </c>
      <c r="F1266" t="s">
        <v>2746</v>
      </c>
      <c r="G1266" t="s">
        <v>2264</v>
      </c>
      <c r="H1266" t="s">
        <v>1006</v>
      </c>
      <c r="I1266" t="s">
        <v>54</v>
      </c>
      <c r="J1266" t="s">
        <v>66</v>
      </c>
      <c r="K1266" t="s">
        <v>1007</v>
      </c>
      <c r="L1266">
        <v>100788157</v>
      </c>
      <c r="M1266" t="s">
        <v>2389</v>
      </c>
      <c r="N1266" t="s">
        <v>995</v>
      </c>
      <c r="O1266" t="s">
        <v>996</v>
      </c>
      <c r="P1266" s="1">
        <v>42005</v>
      </c>
      <c r="Q1266" t="s">
        <v>997</v>
      </c>
      <c r="R1266">
        <v>600</v>
      </c>
      <c r="S1266" t="s">
        <v>998</v>
      </c>
      <c r="T1266" t="s">
        <v>999</v>
      </c>
      <c r="U1266" t="s">
        <v>2747</v>
      </c>
      <c r="V1266">
        <v>1</v>
      </c>
      <c r="W1266" t="e">
        <f>VLOOKUP(U1266,T1.Unique.Delivery!$AQ$2:$AW$2720,COLUMNS(T1.Unique.Delivery!$AQ$2701:$AW$2701),0)</f>
        <v>#N/A</v>
      </c>
    </row>
    <row r="1267" spans="1:23" x14ac:dyDescent="0.3">
      <c r="A1267" t="s">
        <v>2261</v>
      </c>
      <c r="B1267" t="s">
        <v>2262</v>
      </c>
      <c r="C1267" t="s">
        <v>2263</v>
      </c>
      <c r="D1267" t="s">
        <v>2264</v>
      </c>
      <c r="E1267" t="s">
        <v>2745</v>
      </c>
      <c r="F1267" t="s">
        <v>2746</v>
      </c>
      <c r="G1267" t="s">
        <v>2264</v>
      </c>
      <c r="H1267" t="s">
        <v>1006</v>
      </c>
      <c r="I1267" t="s">
        <v>54</v>
      </c>
      <c r="J1267" t="s">
        <v>66</v>
      </c>
      <c r="K1267" t="s">
        <v>1007</v>
      </c>
      <c r="L1267">
        <v>100935931</v>
      </c>
      <c r="M1267" t="s">
        <v>2267</v>
      </c>
      <c r="N1267" t="s">
        <v>47</v>
      </c>
      <c r="O1267" t="s">
        <v>47</v>
      </c>
      <c r="P1267" t="s">
        <v>2268</v>
      </c>
      <c r="Q1267" t="s">
        <v>997</v>
      </c>
      <c r="R1267">
        <v>1491.14</v>
      </c>
      <c r="S1267" t="s">
        <v>998</v>
      </c>
      <c r="T1267" t="s">
        <v>999</v>
      </c>
      <c r="U1267" t="s">
        <v>2748</v>
      </c>
      <c r="V1267">
        <v>1</v>
      </c>
      <c r="W1267" t="e">
        <f>VLOOKUP(U1267,T1.Unique.Delivery!$AQ$2:$AW$2720,COLUMNS(T1.Unique.Delivery!$AQ$2701:$AW$2701),0)</f>
        <v>#N/A</v>
      </c>
    </row>
    <row r="1268" spans="1:23" x14ac:dyDescent="0.3">
      <c r="A1268" t="s">
        <v>2261</v>
      </c>
      <c r="B1268" t="s">
        <v>2262</v>
      </c>
      <c r="C1268" t="s">
        <v>2263</v>
      </c>
      <c r="D1268" t="s">
        <v>2264</v>
      </c>
      <c r="E1268" t="s">
        <v>2745</v>
      </c>
      <c r="F1268" t="s">
        <v>2746</v>
      </c>
      <c r="G1268" t="s">
        <v>2264</v>
      </c>
      <c r="H1268" t="s">
        <v>1006</v>
      </c>
      <c r="I1268" t="s">
        <v>54</v>
      </c>
      <c r="J1268" t="s">
        <v>56</v>
      </c>
      <c r="K1268" t="s">
        <v>993</v>
      </c>
      <c r="L1268">
        <v>100935931</v>
      </c>
      <c r="M1268" t="s">
        <v>2267</v>
      </c>
      <c r="N1268" t="s">
        <v>47</v>
      </c>
      <c r="O1268" t="s">
        <v>47</v>
      </c>
      <c r="P1268" t="s">
        <v>2268</v>
      </c>
      <c r="Q1268" t="s">
        <v>997</v>
      </c>
      <c r="R1268">
        <v>1895.99</v>
      </c>
      <c r="S1268" t="s">
        <v>998</v>
      </c>
      <c r="T1268" t="s">
        <v>999</v>
      </c>
      <c r="U1268" t="s">
        <v>2749</v>
      </c>
      <c r="V1268">
        <v>1</v>
      </c>
      <c r="W1268" t="e">
        <f>VLOOKUP(U1268,T1.Unique.Delivery!$AQ$2:$AW$2720,COLUMNS(T1.Unique.Delivery!$AQ$2701:$AW$2701),0)</f>
        <v>#N/A</v>
      </c>
    </row>
    <row r="1269" spans="1:23" x14ac:dyDescent="0.3">
      <c r="A1269" t="s">
        <v>2261</v>
      </c>
      <c r="B1269" t="s">
        <v>2262</v>
      </c>
      <c r="C1269" t="s">
        <v>2263</v>
      </c>
      <c r="D1269" t="s">
        <v>2264</v>
      </c>
      <c r="E1269" t="s">
        <v>2745</v>
      </c>
      <c r="F1269" t="s">
        <v>2746</v>
      </c>
      <c r="G1269" t="s">
        <v>2264</v>
      </c>
      <c r="H1269" t="s">
        <v>1006</v>
      </c>
      <c r="I1269" t="s">
        <v>54</v>
      </c>
      <c r="J1269" t="s">
        <v>129</v>
      </c>
      <c r="K1269" t="s">
        <v>1012</v>
      </c>
      <c r="L1269">
        <v>100935931</v>
      </c>
      <c r="M1269" t="s">
        <v>2267</v>
      </c>
      <c r="N1269" t="s">
        <v>1295</v>
      </c>
      <c r="O1269" t="s">
        <v>1296</v>
      </c>
      <c r="P1269" t="s">
        <v>2268</v>
      </c>
      <c r="Q1269" t="s">
        <v>997</v>
      </c>
      <c r="R1269">
        <v>1026.77</v>
      </c>
      <c r="S1269" t="s">
        <v>998</v>
      </c>
      <c r="T1269" t="s">
        <v>999</v>
      </c>
      <c r="U1269" t="s">
        <v>2750</v>
      </c>
      <c r="V1269">
        <v>1</v>
      </c>
      <c r="W1269" t="e">
        <f>VLOOKUP(U1269,T1.Unique.Delivery!$AQ$2:$AW$2720,COLUMNS(T1.Unique.Delivery!$AQ$2701:$AW$2701),0)</f>
        <v>#N/A</v>
      </c>
    </row>
    <row r="1270" spans="1:23" x14ac:dyDescent="0.3">
      <c r="A1270" t="s">
        <v>2261</v>
      </c>
      <c r="B1270" t="s">
        <v>2262</v>
      </c>
      <c r="C1270" t="s">
        <v>2263</v>
      </c>
      <c r="D1270" t="s">
        <v>2264</v>
      </c>
      <c r="E1270" t="s">
        <v>2745</v>
      </c>
      <c r="F1270" t="s">
        <v>2746</v>
      </c>
      <c r="G1270" t="s">
        <v>2264</v>
      </c>
      <c r="H1270" t="s">
        <v>1006</v>
      </c>
      <c r="I1270" t="s">
        <v>54</v>
      </c>
      <c r="J1270" t="s">
        <v>80</v>
      </c>
      <c r="K1270" t="s">
        <v>1014</v>
      </c>
      <c r="L1270">
        <v>100935931</v>
      </c>
      <c r="M1270" t="s">
        <v>2267</v>
      </c>
      <c r="N1270" t="s">
        <v>1295</v>
      </c>
      <c r="O1270" t="s">
        <v>1296</v>
      </c>
      <c r="P1270" t="s">
        <v>2268</v>
      </c>
      <c r="Q1270" t="s">
        <v>997</v>
      </c>
      <c r="R1270">
        <v>1185.1400000000001</v>
      </c>
      <c r="S1270" t="s">
        <v>998</v>
      </c>
      <c r="T1270" t="s">
        <v>999</v>
      </c>
      <c r="U1270" t="s">
        <v>2751</v>
      </c>
      <c r="V1270">
        <v>1</v>
      </c>
      <c r="W1270" t="e">
        <f>VLOOKUP(U1270,T1.Unique.Delivery!$AQ$2:$AW$2720,COLUMNS(T1.Unique.Delivery!$AQ$2701:$AW$2701),0)</f>
        <v>#N/A</v>
      </c>
    </row>
    <row r="1271" spans="1:23" x14ac:dyDescent="0.3">
      <c r="A1271" t="s">
        <v>2261</v>
      </c>
      <c r="B1271" t="s">
        <v>2262</v>
      </c>
      <c r="C1271" t="s">
        <v>2263</v>
      </c>
      <c r="D1271" t="s">
        <v>2264</v>
      </c>
      <c r="E1271" t="s">
        <v>2745</v>
      </c>
      <c r="F1271" t="s">
        <v>2746</v>
      </c>
      <c r="G1271" t="s">
        <v>2264</v>
      </c>
      <c r="H1271" t="s">
        <v>1006</v>
      </c>
      <c r="I1271" t="s">
        <v>54</v>
      </c>
      <c r="J1271" t="s">
        <v>2273</v>
      </c>
      <c r="K1271" t="s">
        <v>2274</v>
      </c>
      <c r="L1271">
        <v>100935931</v>
      </c>
      <c r="M1271" t="s">
        <v>2267</v>
      </c>
      <c r="N1271" t="s">
        <v>1295</v>
      </c>
      <c r="O1271" t="s">
        <v>1296</v>
      </c>
      <c r="P1271" t="s">
        <v>2268</v>
      </c>
      <c r="Q1271" t="s">
        <v>997</v>
      </c>
      <c r="R1271">
        <v>1073.47</v>
      </c>
      <c r="S1271" t="s">
        <v>998</v>
      </c>
      <c r="T1271" t="s">
        <v>999</v>
      </c>
      <c r="U1271" t="s">
        <v>2752</v>
      </c>
      <c r="V1271">
        <v>1</v>
      </c>
      <c r="W1271" t="e">
        <f>VLOOKUP(U1271,T1.Unique.Delivery!$AQ$2:$AW$2720,COLUMNS(T1.Unique.Delivery!$AQ$2701:$AW$2701),0)</f>
        <v>#N/A</v>
      </c>
    </row>
    <row r="1272" spans="1:23" x14ac:dyDescent="0.3">
      <c r="A1272" t="s">
        <v>2261</v>
      </c>
      <c r="B1272" t="s">
        <v>2262</v>
      </c>
      <c r="C1272" t="s">
        <v>2263</v>
      </c>
      <c r="D1272" t="s">
        <v>2264</v>
      </c>
      <c r="E1272" t="s">
        <v>2745</v>
      </c>
      <c r="F1272" t="s">
        <v>2746</v>
      </c>
      <c r="G1272" t="s">
        <v>2264</v>
      </c>
      <c r="H1272" t="s">
        <v>1006</v>
      </c>
      <c r="I1272" t="s">
        <v>54</v>
      </c>
      <c r="J1272" t="s">
        <v>2276</v>
      </c>
      <c r="K1272" t="s">
        <v>2277</v>
      </c>
      <c r="L1272">
        <v>100935931</v>
      </c>
      <c r="M1272" t="s">
        <v>2267</v>
      </c>
      <c r="N1272" t="s">
        <v>1295</v>
      </c>
      <c r="O1272" t="s">
        <v>1296</v>
      </c>
      <c r="P1272" t="s">
        <v>2268</v>
      </c>
      <c r="Q1272" t="s">
        <v>997</v>
      </c>
      <c r="R1272">
        <v>1231.8399999999999</v>
      </c>
      <c r="S1272" t="s">
        <v>998</v>
      </c>
      <c r="T1272" t="s">
        <v>999</v>
      </c>
      <c r="U1272" t="s">
        <v>2753</v>
      </c>
      <c r="V1272">
        <v>1</v>
      </c>
      <c r="W1272" t="e">
        <f>VLOOKUP(U1272,T1.Unique.Delivery!$AQ$2:$AW$2720,COLUMNS(T1.Unique.Delivery!$AQ$2701:$AW$2701),0)</f>
        <v>#N/A</v>
      </c>
    </row>
    <row r="1273" spans="1:23" x14ac:dyDescent="0.3">
      <c r="A1273" t="s">
        <v>2261</v>
      </c>
      <c r="B1273" t="s">
        <v>2262</v>
      </c>
      <c r="C1273" t="s">
        <v>2263</v>
      </c>
      <c r="D1273" t="s">
        <v>2264</v>
      </c>
      <c r="E1273" t="s">
        <v>2745</v>
      </c>
      <c r="F1273" t="s">
        <v>2746</v>
      </c>
      <c r="G1273" t="s">
        <v>2264</v>
      </c>
      <c r="H1273" t="s">
        <v>1006</v>
      </c>
      <c r="I1273" t="s">
        <v>54</v>
      </c>
      <c r="J1273" t="s">
        <v>2279</v>
      </c>
      <c r="K1273" t="s">
        <v>2280</v>
      </c>
      <c r="L1273">
        <v>100935931</v>
      </c>
      <c r="M1273" t="s">
        <v>2267</v>
      </c>
      <c r="N1273" t="s">
        <v>1295</v>
      </c>
      <c r="O1273" t="s">
        <v>1296</v>
      </c>
      <c r="P1273" t="s">
        <v>2268</v>
      </c>
      <c r="Q1273" t="s">
        <v>997</v>
      </c>
      <c r="R1273">
        <v>1537.83</v>
      </c>
      <c r="S1273" t="s">
        <v>998</v>
      </c>
      <c r="T1273" t="s">
        <v>999</v>
      </c>
      <c r="U1273" t="s">
        <v>2754</v>
      </c>
      <c r="V1273">
        <v>1</v>
      </c>
      <c r="W1273" t="e">
        <f>VLOOKUP(U1273,T1.Unique.Delivery!$AQ$2:$AW$2720,COLUMNS(T1.Unique.Delivery!$AQ$2701:$AW$2701),0)</f>
        <v>#N/A</v>
      </c>
    </row>
    <row r="1274" spans="1:23" x14ac:dyDescent="0.3">
      <c r="A1274" t="s">
        <v>2261</v>
      </c>
      <c r="B1274" t="s">
        <v>2262</v>
      </c>
      <c r="C1274" t="s">
        <v>2263</v>
      </c>
      <c r="D1274" t="s">
        <v>2264</v>
      </c>
      <c r="E1274" t="s">
        <v>2745</v>
      </c>
      <c r="F1274" t="s">
        <v>2746</v>
      </c>
      <c r="G1274" t="s">
        <v>2264</v>
      </c>
      <c r="H1274" t="s">
        <v>1006</v>
      </c>
      <c r="I1274" t="s">
        <v>54</v>
      </c>
      <c r="J1274" t="s">
        <v>2282</v>
      </c>
      <c r="K1274" t="s">
        <v>1205</v>
      </c>
      <c r="L1274">
        <v>100935931</v>
      </c>
      <c r="M1274" t="s">
        <v>2267</v>
      </c>
      <c r="N1274" t="s">
        <v>1295</v>
      </c>
      <c r="O1274" t="s">
        <v>1296</v>
      </c>
      <c r="P1274" t="s">
        <v>2268</v>
      </c>
      <c r="Q1274" t="s">
        <v>997</v>
      </c>
      <c r="R1274">
        <v>1942.68</v>
      </c>
      <c r="S1274" t="s">
        <v>998</v>
      </c>
      <c r="T1274" t="s">
        <v>999</v>
      </c>
      <c r="U1274" t="s">
        <v>2755</v>
      </c>
      <c r="V1274">
        <v>1</v>
      </c>
      <c r="W1274" t="e">
        <f>VLOOKUP(U1274,T1.Unique.Delivery!$AQ$2:$AW$2720,COLUMNS(T1.Unique.Delivery!$AQ$2701:$AW$2701),0)</f>
        <v>#N/A</v>
      </c>
    </row>
    <row r="1275" spans="1:23" x14ac:dyDescent="0.3">
      <c r="A1275" t="s">
        <v>2756</v>
      </c>
      <c r="B1275" t="s">
        <v>2757</v>
      </c>
      <c r="C1275" t="s">
        <v>2758</v>
      </c>
      <c r="D1275" t="s">
        <v>99</v>
      </c>
      <c r="E1275" t="s">
        <v>2759</v>
      </c>
      <c r="F1275" t="s">
        <v>2760</v>
      </c>
      <c r="G1275" t="s">
        <v>99</v>
      </c>
      <c r="H1275" t="s">
        <v>1006</v>
      </c>
      <c r="I1275" t="s">
        <v>54</v>
      </c>
      <c r="J1275" t="s">
        <v>129</v>
      </c>
      <c r="K1275" t="s">
        <v>1012</v>
      </c>
      <c r="L1275">
        <v>100793188</v>
      </c>
      <c r="M1275" t="s">
        <v>2761</v>
      </c>
      <c r="N1275" t="s">
        <v>47</v>
      </c>
      <c r="O1275" t="s">
        <v>47</v>
      </c>
      <c r="P1275" s="1">
        <v>42005</v>
      </c>
      <c r="Q1275" t="s">
        <v>997</v>
      </c>
      <c r="R1275">
        <v>555.20000000000005</v>
      </c>
      <c r="S1275" t="s">
        <v>998</v>
      </c>
      <c r="T1275" t="s">
        <v>999</v>
      </c>
      <c r="U1275" t="s">
        <v>2762</v>
      </c>
      <c r="V1275">
        <v>1</v>
      </c>
      <c r="W1275" t="e">
        <f>VLOOKUP(U1275,T1.Unique.Delivery!$AQ$2:$AW$2720,COLUMNS(T1.Unique.Delivery!$AQ$2701:$AW$2701),0)</f>
        <v>#N/A</v>
      </c>
    </row>
    <row r="1276" spans="1:23" x14ac:dyDescent="0.3">
      <c r="A1276" t="s">
        <v>2756</v>
      </c>
      <c r="B1276" t="s">
        <v>2757</v>
      </c>
      <c r="C1276" t="s">
        <v>2758</v>
      </c>
      <c r="D1276" t="s">
        <v>99</v>
      </c>
      <c r="E1276" t="s">
        <v>2759</v>
      </c>
      <c r="F1276" t="s">
        <v>2760</v>
      </c>
      <c r="G1276" t="s">
        <v>99</v>
      </c>
      <c r="H1276" t="s">
        <v>1006</v>
      </c>
      <c r="I1276" t="s">
        <v>54</v>
      </c>
      <c r="J1276" t="s">
        <v>129</v>
      </c>
      <c r="K1276" t="s">
        <v>1012</v>
      </c>
      <c r="L1276">
        <v>101052933</v>
      </c>
      <c r="M1276" t="s">
        <v>2763</v>
      </c>
      <c r="N1276" t="s">
        <v>47</v>
      </c>
      <c r="O1276" t="s">
        <v>47</v>
      </c>
      <c r="P1276" s="1">
        <v>42380</v>
      </c>
      <c r="Q1276" t="s">
        <v>997</v>
      </c>
      <c r="R1276">
        <v>748.07</v>
      </c>
      <c r="S1276" t="s">
        <v>998</v>
      </c>
      <c r="T1276" t="s">
        <v>999</v>
      </c>
      <c r="U1276" t="s">
        <v>2764</v>
      </c>
      <c r="V1276">
        <v>1</v>
      </c>
      <c r="W1276" t="e">
        <f>VLOOKUP(U1276,T1.Unique.Delivery!$AQ$2:$AW$2720,COLUMNS(T1.Unique.Delivery!$AQ$2701:$AW$2701),0)</f>
        <v>#N/A</v>
      </c>
    </row>
    <row r="1277" spans="1:23" x14ac:dyDescent="0.3">
      <c r="A1277" t="s">
        <v>2756</v>
      </c>
      <c r="B1277" t="s">
        <v>2757</v>
      </c>
      <c r="C1277" t="s">
        <v>2758</v>
      </c>
      <c r="D1277" t="s">
        <v>99</v>
      </c>
      <c r="E1277" t="s">
        <v>2765</v>
      </c>
      <c r="F1277" t="s">
        <v>2766</v>
      </c>
      <c r="G1277" t="s">
        <v>92</v>
      </c>
      <c r="H1277" t="s">
        <v>1006</v>
      </c>
      <c r="I1277" t="s">
        <v>54</v>
      </c>
      <c r="J1277" t="s">
        <v>129</v>
      </c>
      <c r="K1277" t="s">
        <v>1012</v>
      </c>
      <c r="L1277">
        <v>101052933</v>
      </c>
      <c r="M1277" t="s">
        <v>2763</v>
      </c>
      <c r="N1277" t="s">
        <v>1295</v>
      </c>
      <c r="O1277" t="s">
        <v>1296</v>
      </c>
      <c r="P1277" s="1">
        <v>42380</v>
      </c>
      <c r="Q1277" t="s">
        <v>997</v>
      </c>
      <c r="R1277">
        <v>553.91999999999996</v>
      </c>
      <c r="S1277" t="s">
        <v>998</v>
      </c>
      <c r="T1277" t="s">
        <v>999</v>
      </c>
      <c r="U1277" t="s">
        <v>2767</v>
      </c>
      <c r="V1277">
        <v>1</v>
      </c>
      <c r="W1277" t="e">
        <f>VLOOKUP(U1277,T1.Unique.Delivery!$AQ$2:$AW$2720,COLUMNS(T1.Unique.Delivery!$AQ$2701:$AW$2701),0)</f>
        <v>#N/A</v>
      </c>
    </row>
    <row r="1278" spans="1:23" x14ac:dyDescent="0.3">
      <c r="A1278" t="s">
        <v>2756</v>
      </c>
      <c r="B1278" t="s">
        <v>2757</v>
      </c>
      <c r="C1278" t="s">
        <v>2758</v>
      </c>
      <c r="D1278" t="s">
        <v>99</v>
      </c>
      <c r="E1278" t="s">
        <v>2765</v>
      </c>
      <c r="F1278" t="s">
        <v>2766</v>
      </c>
      <c r="G1278" t="s">
        <v>92</v>
      </c>
      <c r="H1278" t="s">
        <v>1006</v>
      </c>
      <c r="I1278" t="s">
        <v>54</v>
      </c>
      <c r="J1278" t="s">
        <v>80</v>
      </c>
      <c r="K1278" t="s">
        <v>1014</v>
      </c>
      <c r="L1278">
        <v>101052933</v>
      </c>
      <c r="M1278" t="s">
        <v>2763</v>
      </c>
      <c r="N1278" t="s">
        <v>1295</v>
      </c>
      <c r="O1278" t="s">
        <v>1296</v>
      </c>
      <c r="P1278" s="1">
        <v>42380</v>
      </c>
      <c r="Q1278" t="s">
        <v>997</v>
      </c>
      <c r="R1278">
        <v>662.42</v>
      </c>
      <c r="S1278" t="s">
        <v>998</v>
      </c>
      <c r="T1278" t="s">
        <v>999</v>
      </c>
      <c r="U1278" t="s">
        <v>2768</v>
      </c>
      <c r="V1278">
        <v>1</v>
      </c>
      <c r="W1278" t="e">
        <f>VLOOKUP(U1278,T1.Unique.Delivery!$AQ$2:$AW$2720,COLUMNS(T1.Unique.Delivery!$AQ$2701:$AW$2701),0)</f>
        <v>#N/A</v>
      </c>
    </row>
    <row r="1279" spans="1:23" x14ac:dyDescent="0.3">
      <c r="A1279" t="s">
        <v>2756</v>
      </c>
      <c r="B1279" t="s">
        <v>2757</v>
      </c>
      <c r="C1279" t="s">
        <v>2758</v>
      </c>
      <c r="D1279" t="s">
        <v>99</v>
      </c>
      <c r="E1279" t="s">
        <v>2769</v>
      </c>
      <c r="F1279" t="s">
        <v>2770</v>
      </c>
      <c r="G1279" t="s">
        <v>92</v>
      </c>
      <c r="H1279" t="s">
        <v>1006</v>
      </c>
      <c r="I1279" t="s">
        <v>54</v>
      </c>
      <c r="J1279" t="s">
        <v>129</v>
      </c>
      <c r="K1279" t="s">
        <v>1012</v>
      </c>
      <c r="L1279">
        <v>101052933</v>
      </c>
      <c r="M1279" t="s">
        <v>2763</v>
      </c>
      <c r="N1279" t="s">
        <v>1295</v>
      </c>
      <c r="O1279" t="s">
        <v>1296</v>
      </c>
      <c r="P1279" s="1">
        <v>42380</v>
      </c>
      <c r="Q1279" t="s">
        <v>997</v>
      </c>
      <c r="R1279">
        <v>553.91999999999996</v>
      </c>
      <c r="S1279" t="s">
        <v>998</v>
      </c>
      <c r="T1279" t="s">
        <v>999</v>
      </c>
      <c r="U1279" t="s">
        <v>2771</v>
      </c>
      <c r="V1279">
        <v>1</v>
      </c>
      <c r="W1279" t="e">
        <f>VLOOKUP(U1279,T1.Unique.Delivery!$AQ$2:$AW$2720,COLUMNS(T1.Unique.Delivery!$AQ$2701:$AW$2701),0)</f>
        <v>#N/A</v>
      </c>
    </row>
    <row r="1280" spans="1:23" x14ac:dyDescent="0.3">
      <c r="A1280" t="s">
        <v>2756</v>
      </c>
      <c r="B1280" t="s">
        <v>2757</v>
      </c>
      <c r="C1280" t="s">
        <v>2758</v>
      </c>
      <c r="D1280" t="s">
        <v>99</v>
      </c>
      <c r="E1280" t="s">
        <v>2769</v>
      </c>
      <c r="F1280" t="s">
        <v>2770</v>
      </c>
      <c r="G1280" t="s">
        <v>92</v>
      </c>
      <c r="H1280" t="s">
        <v>1006</v>
      </c>
      <c r="I1280" t="s">
        <v>54</v>
      </c>
      <c r="J1280" t="s">
        <v>80</v>
      </c>
      <c r="K1280" t="s">
        <v>1014</v>
      </c>
      <c r="L1280">
        <v>101052933</v>
      </c>
      <c r="M1280" t="s">
        <v>2763</v>
      </c>
      <c r="N1280" t="s">
        <v>1295</v>
      </c>
      <c r="O1280" t="s">
        <v>1296</v>
      </c>
      <c r="P1280" s="1">
        <v>42380</v>
      </c>
      <c r="Q1280" t="s">
        <v>997</v>
      </c>
      <c r="R1280">
        <v>553.91999999999996</v>
      </c>
      <c r="S1280" t="s">
        <v>998</v>
      </c>
      <c r="T1280" t="s">
        <v>999</v>
      </c>
      <c r="U1280" t="s">
        <v>2772</v>
      </c>
      <c r="V1280">
        <v>1</v>
      </c>
      <c r="W1280" t="e">
        <f>VLOOKUP(U1280,T1.Unique.Delivery!$AQ$2:$AW$2720,COLUMNS(T1.Unique.Delivery!$AQ$2701:$AW$2701),0)</f>
        <v>#N/A</v>
      </c>
    </row>
    <row r="1281" spans="1:23" x14ac:dyDescent="0.3">
      <c r="A1281" t="s">
        <v>2756</v>
      </c>
      <c r="B1281" t="s">
        <v>2757</v>
      </c>
      <c r="C1281" t="s">
        <v>2758</v>
      </c>
      <c r="D1281" t="s">
        <v>99</v>
      </c>
      <c r="E1281" t="s">
        <v>2773</v>
      </c>
      <c r="F1281" t="s">
        <v>2774</v>
      </c>
      <c r="G1281" t="s">
        <v>92</v>
      </c>
      <c r="H1281" t="s">
        <v>1006</v>
      </c>
      <c r="I1281" t="s">
        <v>54</v>
      </c>
      <c r="J1281" t="s">
        <v>129</v>
      </c>
      <c r="K1281" t="s">
        <v>1012</v>
      </c>
      <c r="L1281">
        <v>101052933</v>
      </c>
      <c r="M1281" t="s">
        <v>2763</v>
      </c>
      <c r="N1281" t="s">
        <v>47</v>
      </c>
      <c r="O1281" t="s">
        <v>47</v>
      </c>
      <c r="P1281" s="1">
        <v>42380</v>
      </c>
      <c r="Q1281" t="s">
        <v>997</v>
      </c>
      <c r="R1281">
        <v>2227.1</v>
      </c>
      <c r="S1281" t="s">
        <v>998</v>
      </c>
      <c r="T1281" t="s">
        <v>999</v>
      </c>
      <c r="U1281" t="s">
        <v>2775</v>
      </c>
      <c r="V1281">
        <v>1</v>
      </c>
      <c r="W1281" t="e">
        <f>VLOOKUP(U1281,T1.Unique.Delivery!$AQ$2:$AW$2720,COLUMNS(T1.Unique.Delivery!$AQ$2701:$AW$2701),0)</f>
        <v>#N/A</v>
      </c>
    </row>
    <row r="1282" spans="1:23" x14ac:dyDescent="0.3">
      <c r="A1282" t="s">
        <v>2756</v>
      </c>
      <c r="B1282" t="s">
        <v>2757</v>
      </c>
      <c r="C1282" t="s">
        <v>2758</v>
      </c>
      <c r="D1282" t="s">
        <v>99</v>
      </c>
      <c r="E1282" t="s">
        <v>2773</v>
      </c>
      <c r="F1282" t="s">
        <v>2774</v>
      </c>
      <c r="G1282" t="s">
        <v>92</v>
      </c>
      <c r="H1282" t="s">
        <v>1006</v>
      </c>
      <c r="I1282" t="s">
        <v>54</v>
      </c>
      <c r="J1282" t="s">
        <v>80</v>
      </c>
      <c r="K1282" t="s">
        <v>1014</v>
      </c>
      <c r="L1282">
        <v>101052933</v>
      </c>
      <c r="M1282" t="s">
        <v>2763</v>
      </c>
      <c r="N1282" t="s">
        <v>1295</v>
      </c>
      <c r="O1282" t="s">
        <v>1296</v>
      </c>
      <c r="P1282" s="1">
        <v>42380</v>
      </c>
      <c r="Q1282" t="s">
        <v>997</v>
      </c>
      <c r="R1282">
        <v>553.91999999999996</v>
      </c>
      <c r="S1282" t="s">
        <v>998</v>
      </c>
      <c r="T1282" t="s">
        <v>999</v>
      </c>
      <c r="U1282" t="s">
        <v>2776</v>
      </c>
      <c r="V1282">
        <v>1</v>
      </c>
      <c r="W1282" t="e">
        <f>VLOOKUP(U1282,T1.Unique.Delivery!$AQ$2:$AW$2720,COLUMNS(T1.Unique.Delivery!$AQ$2701:$AW$2701),0)</f>
        <v>#N/A</v>
      </c>
    </row>
    <row r="1283" spans="1:23" x14ac:dyDescent="0.3">
      <c r="A1283" t="s">
        <v>2756</v>
      </c>
      <c r="B1283" t="s">
        <v>2757</v>
      </c>
      <c r="C1283" t="s">
        <v>2758</v>
      </c>
      <c r="D1283" t="s">
        <v>99</v>
      </c>
      <c r="E1283" t="s">
        <v>2777</v>
      </c>
      <c r="F1283" t="s">
        <v>2778</v>
      </c>
      <c r="G1283" t="s">
        <v>99</v>
      </c>
      <c r="H1283" t="s">
        <v>1006</v>
      </c>
      <c r="I1283" t="s">
        <v>54</v>
      </c>
      <c r="J1283" t="s">
        <v>129</v>
      </c>
      <c r="K1283" t="s">
        <v>1012</v>
      </c>
      <c r="L1283">
        <v>100793188</v>
      </c>
      <c r="M1283" t="s">
        <v>2761</v>
      </c>
      <c r="N1283" t="s">
        <v>47</v>
      </c>
      <c r="O1283" t="s">
        <v>47</v>
      </c>
      <c r="P1283" s="1">
        <v>42005</v>
      </c>
      <c r="Q1283" t="s">
        <v>997</v>
      </c>
      <c r="R1283">
        <v>492</v>
      </c>
      <c r="S1283" t="s">
        <v>998</v>
      </c>
      <c r="T1283" t="s">
        <v>999</v>
      </c>
      <c r="U1283" t="s">
        <v>2779</v>
      </c>
      <c r="V1283">
        <v>1</v>
      </c>
      <c r="W1283" t="e">
        <f>VLOOKUP(U1283,T1.Unique.Delivery!$AQ$2:$AW$2720,COLUMNS(T1.Unique.Delivery!$AQ$2701:$AW$2701),0)</f>
        <v>#N/A</v>
      </c>
    </row>
    <row r="1284" spans="1:23" x14ac:dyDescent="0.3">
      <c r="A1284" t="s">
        <v>2756</v>
      </c>
      <c r="B1284" t="s">
        <v>2757</v>
      </c>
      <c r="C1284" t="s">
        <v>2758</v>
      </c>
      <c r="D1284" t="s">
        <v>99</v>
      </c>
      <c r="E1284" t="s">
        <v>2777</v>
      </c>
      <c r="F1284" t="s">
        <v>2778</v>
      </c>
      <c r="G1284" t="s">
        <v>99</v>
      </c>
      <c r="H1284" t="s">
        <v>1006</v>
      </c>
      <c r="I1284" t="s">
        <v>54</v>
      </c>
      <c r="J1284" t="s">
        <v>129</v>
      </c>
      <c r="K1284" t="s">
        <v>1012</v>
      </c>
      <c r="L1284">
        <v>101052530</v>
      </c>
      <c r="M1284" t="s">
        <v>2780</v>
      </c>
      <c r="N1284" t="s">
        <v>1295</v>
      </c>
      <c r="O1284" t="s">
        <v>1296</v>
      </c>
      <c r="P1284" s="1">
        <v>42005</v>
      </c>
      <c r="Q1284" t="s">
        <v>997</v>
      </c>
      <c r="R1284">
        <v>450.78</v>
      </c>
      <c r="S1284" t="s">
        <v>998</v>
      </c>
      <c r="T1284" t="s">
        <v>999</v>
      </c>
      <c r="U1284" t="s">
        <v>2781</v>
      </c>
      <c r="V1284">
        <v>1</v>
      </c>
      <c r="W1284" t="e">
        <f>VLOOKUP(U1284,T1.Unique.Delivery!$AQ$2:$AW$2720,COLUMNS(T1.Unique.Delivery!$AQ$2701:$AW$2701),0)</f>
        <v>#N/A</v>
      </c>
    </row>
    <row r="1285" spans="1:23" x14ac:dyDescent="0.3">
      <c r="A1285" t="s">
        <v>2756</v>
      </c>
      <c r="B1285" t="s">
        <v>2757</v>
      </c>
      <c r="C1285" t="s">
        <v>2758</v>
      </c>
      <c r="D1285" t="s">
        <v>99</v>
      </c>
      <c r="E1285" t="s">
        <v>2777</v>
      </c>
      <c r="F1285" t="s">
        <v>2778</v>
      </c>
      <c r="G1285" t="s">
        <v>99</v>
      </c>
      <c r="H1285" t="s">
        <v>1006</v>
      </c>
      <c r="I1285" t="s">
        <v>54</v>
      </c>
      <c r="J1285" t="s">
        <v>129</v>
      </c>
      <c r="K1285" t="s">
        <v>1012</v>
      </c>
      <c r="L1285">
        <v>101052933</v>
      </c>
      <c r="M1285" t="s">
        <v>2763</v>
      </c>
      <c r="N1285" t="s">
        <v>1295</v>
      </c>
      <c r="O1285" t="s">
        <v>1296</v>
      </c>
      <c r="P1285" s="1">
        <v>42380</v>
      </c>
      <c r="Q1285" t="s">
        <v>997</v>
      </c>
      <c r="R1285">
        <v>553.91999999999996</v>
      </c>
      <c r="S1285" t="s">
        <v>998</v>
      </c>
      <c r="T1285" t="s">
        <v>999</v>
      </c>
      <c r="U1285" t="s">
        <v>2782</v>
      </c>
      <c r="V1285">
        <v>1</v>
      </c>
      <c r="W1285" t="e">
        <f>VLOOKUP(U1285,T1.Unique.Delivery!$AQ$2:$AW$2720,COLUMNS(T1.Unique.Delivery!$AQ$2701:$AW$2701),0)</f>
        <v>#N/A</v>
      </c>
    </row>
    <row r="1286" spans="1:23" x14ac:dyDescent="0.3">
      <c r="A1286" t="s">
        <v>2756</v>
      </c>
      <c r="B1286" t="s">
        <v>2757</v>
      </c>
      <c r="C1286" t="s">
        <v>2758</v>
      </c>
      <c r="D1286" t="s">
        <v>99</v>
      </c>
      <c r="E1286" t="s">
        <v>2777</v>
      </c>
      <c r="F1286" t="s">
        <v>2778</v>
      </c>
      <c r="G1286" t="s">
        <v>99</v>
      </c>
      <c r="H1286" t="s">
        <v>1006</v>
      </c>
      <c r="I1286" t="s">
        <v>54</v>
      </c>
      <c r="J1286" t="s">
        <v>80</v>
      </c>
      <c r="K1286" t="s">
        <v>1014</v>
      </c>
      <c r="L1286">
        <v>100793188</v>
      </c>
      <c r="M1286" t="s">
        <v>2761</v>
      </c>
      <c r="N1286" t="s">
        <v>1295</v>
      </c>
      <c r="O1286" t="s">
        <v>1296</v>
      </c>
      <c r="P1286" s="1">
        <v>42005</v>
      </c>
      <c r="Q1286" t="s">
        <v>997</v>
      </c>
      <c r="R1286">
        <v>723</v>
      </c>
      <c r="S1286" t="s">
        <v>998</v>
      </c>
      <c r="T1286" t="s">
        <v>999</v>
      </c>
      <c r="U1286" t="s">
        <v>2783</v>
      </c>
      <c r="V1286">
        <v>1</v>
      </c>
      <c r="W1286" t="e">
        <f>VLOOKUP(U1286,T1.Unique.Delivery!$AQ$2:$AW$2720,COLUMNS(T1.Unique.Delivery!$AQ$2701:$AW$2701),0)</f>
        <v>#N/A</v>
      </c>
    </row>
    <row r="1287" spans="1:23" x14ac:dyDescent="0.3">
      <c r="A1287" t="s">
        <v>2756</v>
      </c>
      <c r="B1287" t="s">
        <v>2757</v>
      </c>
      <c r="C1287" t="s">
        <v>2758</v>
      </c>
      <c r="D1287" t="s">
        <v>99</v>
      </c>
      <c r="E1287" t="s">
        <v>2777</v>
      </c>
      <c r="F1287" t="s">
        <v>2778</v>
      </c>
      <c r="G1287" t="s">
        <v>99</v>
      </c>
      <c r="H1287" t="s">
        <v>1006</v>
      </c>
      <c r="I1287" t="s">
        <v>54</v>
      </c>
      <c r="J1287" t="s">
        <v>80</v>
      </c>
      <c r="K1287" t="s">
        <v>1014</v>
      </c>
      <c r="L1287">
        <v>101052530</v>
      </c>
      <c r="M1287" t="s">
        <v>2780</v>
      </c>
      <c r="N1287" t="s">
        <v>1295</v>
      </c>
      <c r="O1287" t="s">
        <v>1296</v>
      </c>
      <c r="P1287" s="1">
        <v>42005</v>
      </c>
      <c r="Q1287" t="s">
        <v>997</v>
      </c>
      <c r="R1287">
        <v>599.45000000000005</v>
      </c>
      <c r="S1287" t="s">
        <v>998</v>
      </c>
      <c r="T1287" t="s">
        <v>999</v>
      </c>
      <c r="U1287" t="s">
        <v>2784</v>
      </c>
      <c r="V1287">
        <v>1</v>
      </c>
      <c r="W1287" t="e">
        <f>VLOOKUP(U1287,T1.Unique.Delivery!$AQ$2:$AW$2720,COLUMNS(T1.Unique.Delivery!$AQ$2701:$AW$2701),0)</f>
        <v>#N/A</v>
      </c>
    </row>
    <row r="1288" spans="1:23" x14ac:dyDescent="0.3">
      <c r="A1288" t="s">
        <v>2756</v>
      </c>
      <c r="B1288" t="s">
        <v>2757</v>
      </c>
      <c r="C1288" t="s">
        <v>2758</v>
      </c>
      <c r="D1288" t="s">
        <v>99</v>
      </c>
      <c r="E1288" t="s">
        <v>2777</v>
      </c>
      <c r="F1288" t="s">
        <v>2778</v>
      </c>
      <c r="G1288" t="s">
        <v>99</v>
      </c>
      <c r="H1288" t="s">
        <v>1006</v>
      </c>
      <c r="I1288" t="s">
        <v>54</v>
      </c>
      <c r="J1288" t="s">
        <v>80</v>
      </c>
      <c r="K1288" t="s">
        <v>1014</v>
      </c>
      <c r="L1288">
        <v>101052933</v>
      </c>
      <c r="M1288" t="s">
        <v>2763</v>
      </c>
      <c r="N1288" t="s">
        <v>47</v>
      </c>
      <c r="O1288" t="s">
        <v>47</v>
      </c>
      <c r="P1288" s="1">
        <v>42380</v>
      </c>
      <c r="Q1288" t="s">
        <v>997</v>
      </c>
      <c r="R1288">
        <v>662.42</v>
      </c>
      <c r="S1288" t="s">
        <v>998</v>
      </c>
      <c r="T1288" t="s">
        <v>999</v>
      </c>
      <c r="U1288" t="s">
        <v>2785</v>
      </c>
      <c r="V1288">
        <v>1</v>
      </c>
      <c r="W1288" t="e">
        <f>VLOOKUP(U1288,T1.Unique.Delivery!$AQ$2:$AW$2720,COLUMNS(T1.Unique.Delivery!$AQ$2701:$AW$2701),0)</f>
        <v>#N/A</v>
      </c>
    </row>
    <row r="1289" spans="1:23" x14ac:dyDescent="0.3">
      <c r="A1289" t="s">
        <v>2756</v>
      </c>
      <c r="B1289" t="s">
        <v>2757</v>
      </c>
      <c r="C1289" t="s">
        <v>2758</v>
      </c>
      <c r="D1289" t="s">
        <v>99</v>
      </c>
      <c r="E1289" t="s">
        <v>2786</v>
      </c>
      <c r="F1289" t="s">
        <v>2787</v>
      </c>
      <c r="G1289" t="s">
        <v>99</v>
      </c>
      <c r="H1289" t="s">
        <v>1006</v>
      </c>
      <c r="I1289" t="s">
        <v>54</v>
      </c>
      <c r="J1289" t="s">
        <v>66</v>
      </c>
      <c r="K1289" t="s">
        <v>1007</v>
      </c>
      <c r="L1289">
        <v>101052933</v>
      </c>
      <c r="M1289" t="s">
        <v>2763</v>
      </c>
      <c r="N1289" t="s">
        <v>47</v>
      </c>
      <c r="O1289" t="s">
        <v>47</v>
      </c>
      <c r="P1289" s="1">
        <v>42380</v>
      </c>
      <c r="Q1289" t="s">
        <v>997</v>
      </c>
      <c r="R1289">
        <v>1598.94</v>
      </c>
      <c r="S1289" t="s">
        <v>998</v>
      </c>
      <c r="T1289" t="s">
        <v>999</v>
      </c>
      <c r="U1289" t="s">
        <v>2788</v>
      </c>
      <c r="V1289">
        <v>1</v>
      </c>
      <c r="W1289" t="e">
        <f>VLOOKUP(U1289,T1.Unique.Delivery!$AQ$2:$AW$2720,COLUMNS(T1.Unique.Delivery!$AQ$2701:$AW$2701),0)</f>
        <v>#N/A</v>
      </c>
    </row>
    <row r="1290" spans="1:23" x14ac:dyDescent="0.3">
      <c r="A1290" t="s">
        <v>2756</v>
      </c>
      <c r="B1290" t="s">
        <v>2757</v>
      </c>
      <c r="C1290" t="s">
        <v>2758</v>
      </c>
      <c r="D1290" t="s">
        <v>99</v>
      </c>
      <c r="E1290" t="s">
        <v>2786</v>
      </c>
      <c r="F1290" t="s">
        <v>2787</v>
      </c>
      <c r="G1290" t="s">
        <v>99</v>
      </c>
      <c r="H1290" t="s">
        <v>1006</v>
      </c>
      <c r="I1290" t="s">
        <v>54</v>
      </c>
      <c r="J1290" t="s">
        <v>129</v>
      </c>
      <c r="K1290" t="s">
        <v>1012</v>
      </c>
      <c r="L1290">
        <v>100793188</v>
      </c>
      <c r="M1290" t="s">
        <v>2761</v>
      </c>
      <c r="N1290" t="s">
        <v>47</v>
      </c>
      <c r="O1290" t="s">
        <v>47</v>
      </c>
      <c r="P1290" s="1">
        <v>42005</v>
      </c>
      <c r="Q1290" t="s">
        <v>997</v>
      </c>
      <c r="R1290">
        <v>612</v>
      </c>
      <c r="S1290" t="s">
        <v>998</v>
      </c>
      <c r="T1290" t="s">
        <v>999</v>
      </c>
      <c r="U1290" t="s">
        <v>2789</v>
      </c>
      <c r="V1290">
        <v>1</v>
      </c>
      <c r="W1290" t="e">
        <f>VLOOKUP(U1290,T1.Unique.Delivery!$AQ$2:$AW$2720,COLUMNS(T1.Unique.Delivery!$AQ$2701:$AW$2701),0)</f>
        <v>#N/A</v>
      </c>
    </row>
    <row r="1291" spans="1:23" x14ac:dyDescent="0.3">
      <c r="A1291" t="s">
        <v>2756</v>
      </c>
      <c r="B1291" t="s">
        <v>2757</v>
      </c>
      <c r="C1291" t="s">
        <v>2758</v>
      </c>
      <c r="D1291" t="s">
        <v>99</v>
      </c>
      <c r="E1291" t="s">
        <v>2786</v>
      </c>
      <c r="F1291" t="s">
        <v>2787</v>
      </c>
      <c r="G1291" t="s">
        <v>99</v>
      </c>
      <c r="H1291" t="s">
        <v>1006</v>
      </c>
      <c r="I1291" t="s">
        <v>54</v>
      </c>
      <c r="J1291" t="s">
        <v>129</v>
      </c>
      <c r="K1291" t="s">
        <v>1012</v>
      </c>
      <c r="L1291">
        <v>101052933</v>
      </c>
      <c r="M1291" t="s">
        <v>2763</v>
      </c>
      <c r="N1291" t="s">
        <v>47</v>
      </c>
      <c r="O1291" t="s">
        <v>47</v>
      </c>
      <c r="P1291" s="1">
        <v>42380</v>
      </c>
      <c r="Q1291" t="s">
        <v>997</v>
      </c>
      <c r="R1291">
        <v>748.07</v>
      </c>
      <c r="S1291" t="s">
        <v>998</v>
      </c>
      <c r="T1291" t="s">
        <v>999</v>
      </c>
      <c r="U1291" t="s">
        <v>2790</v>
      </c>
      <c r="V1291">
        <v>1</v>
      </c>
      <c r="W1291" t="e">
        <f>VLOOKUP(U1291,T1.Unique.Delivery!$AQ$2:$AW$2720,COLUMNS(T1.Unique.Delivery!$AQ$2701:$AW$2701),0)</f>
        <v>#N/A</v>
      </c>
    </row>
    <row r="1292" spans="1:23" x14ac:dyDescent="0.3">
      <c r="A1292" t="s">
        <v>2756</v>
      </c>
      <c r="B1292" t="s">
        <v>2757</v>
      </c>
      <c r="C1292" t="s">
        <v>2758</v>
      </c>
      <c r="D1292" t="s">
        <v>99</v>
      </c>
      <c r="E1292" t="s">
        <v>2786</v>
      </c>
      <c r="F1292" t="s">
        <v>2787</v>
      </c>
      <c r="G1292" t="s">
        <v>99</v>
      </c>
      <c r="H1292" t="s">
        <v>1006</v>
      </c>
      <c r="I1292" t="s">
        <v>54</v>
      </c>
      <c r="J1292" t="s">
        <v>80</v>
      </c>
      <c r="K1292" t="s">
        <v>1014</v>
      </c>
      <c r="L1292">
        <v>100793188</v>
      </c>
      <c r="M1292" t="s">
        <v>2761</v>
      </c>
      <c r="N1292" t="s">
        <v>47</v>
      </c>
      <c r="O1292" t="s">
        <v>47</v>
      </c>
      <c r="P1292" s="1">
        <v>42005</v>
      </c>
      <c r="Q1292" t="s">
        <v>997</v>
      </c>
      <c r="R1292">
        <v>1066</v>
      </c>
      <c r="S1292" t="s">
        <v>998</v>
      </c>
      <c r="T1292" t="s">
        <v>999</v>
      </c>
      <c r="U1292" t="s">
        <v>2791</v>
      </c>
      <c r="V1292">
        <v>1</v>
      </c>
      <c r="W1292" t="e">
        <f>VLOOKUP(U1292,T1.Unique.Delivery!$AQ$2:$AW$2720,COLUMNS(T1.Unique.Delivery!$AQ$2701:$AW$2701),0)</f>
        <v>#N/A</v>
      </c>
    </row>
    <row r="1293" spans="1:23" x14ac:dyDescent="0.3">
      <c r="A1293" t="s">
        <v>2756</v>
      </c>
      <c r="B1293" t="s">
        <v>2757</v>
      </c>
      <c r="C1293" t="s">
        <v>2758</v>
      </c>
      <c r="D1293" t="s">
        <v>99</v>
      </c>
      <c r="E1293" t="s">
        <v>2786</v>
      </c>
      <c r="F1293" t="s">
        <v>2787</v>
      </c>
      <c r="G1293" t="s">
        <v>99</v>
      </c>
      <c r="H1293" t="s">
        <v>1006</v>
      </c>
      <c r="I1293" t="s">
        <v>54</v>
      </c>
      <c r="J1293" t="s">
        <v>80</v>
      </c>
      <c r="K1293" t="s">
        <v>1014</v>
      </c>
      <c r="L1293">
        <v>101052933</v>
      </c>
      <c r="M1293" t="s">
        <v>2763</v>
      </c>
      <c r="N1293" t="s">
        <v>47</v>
      </c>
      <c r="O1293" t="s">
        <v>47</v>
      </c>
      <c r="P1293" s="1">
        <v>42380</v>
      </c>
      <c r="Q1293" t="s">
        <v>997</v>
      </c>
      <c r="R1293">
        <v>1222.05</v>
      </c>
      <c r="S1293" t="s">
        <v>998</v>
      </c>
      <c r="T1293" t="s">
        <v>999</v>
      </c>
      <c r="U1293" t="s">
        <v>2792</v>
      </c>
      <c r="V1293">
        <v>1</v>
      </c>
      <c r="W1293" t="e">
        <f>VLOOKUP(U1293,T1.Unique.Delivery!$AQ$2:$AW$2720,COLUMNS(T1.Unique.Delivery!$AQ$2701:$AW$2701),0)</f>
        <v>#N/A</v>
      </c>
    </row>
    <row r="1294" spans="1:23" x14ac:dyDescent="0.3">
      <c r="A1294" t="s">
        <v>2756</v>
      </c>
      <c r="B1294" t="s">
        <v>2757</v>
      </c>
      <c r="C1294" t="s">
        <v>2758</v>
      </c>
      <c r="D1294" t="s">
        <v>99</v>
      </c>
      <c r="E1294" t="s">
        <v>2793</v>
      </c>
      <c r="F1294" t="s">
        <v>2794</v>
      </c>
      <c r="G1294" t="s">
        <v>99</v>
      </c>
      <c r="H1294" t="s">
        <v>1006</v>
      </c>
      <c r="I1294" t="s">
        <v>54</v>
      </c>
      <c r="J1294" t="s">
        <v>66</v>
      </c>
      <c r="K1294" t="s">
        <v>1007</v>
      </c>
      <c r="L1294">
        <v>101052933</v>
      </c>
      <c r="M1294" t="s">
        <v>2763</v>
      </c>
      <c r="N1294" t="s">
        <v>47</v>
      </c>
      <c r="O1294" t="s">
        <v>47</v>
      </c>
      <c r="P1294" s="1">
        <v>42380</v>
      </c>
      <c r="Q1294" t="s">
        <v>997</v>
      </c>
      <c r="R1294">
        <v>1598.94</v>
      </c>
      <c r="S1294" t="s">
        <v>998</v>
      </c>
      <c r="T1294" t="s">
        <v>999</v>
      </c>
      <c r="U1294" t="s">
        <v>2795</v>
      </c>
      <c r="V1294">
        <v>1</v>
      </c>
      <c r="W1294" t="e">
        <f>VLOOKUP(U1294,T1.Unique.Delivery!$AQ$2:$AW$2720,COLUMNS(T1.Unique.Delivery!$AQ$2701:$AW$2701),0)</f>
        <v>#N/A</v>
      </c>
    </row>
    <row r="1295" spans="1:23" x14ac:dyDescent="0.3">
      <c r="A1295" t="s">
        <v>2756</v>
      </c>
      <c r="B1295" t="s">
        <v>2757</v>
      </c>
      <c r="C1295" t="s">
        <v>2758</v>
      </c>
      <c r="D1295" t="s">
        <v>99</v>
      </c>
      <c r="E1295" t="s">
        <v>2793</v>
      </c>
      <c r="F1295" t="s">
        <v>2794</v>
      </c>
      <c r="G1295" t="s">
        <v>99</v>
      </c>
      <c r="H1295" t="s">
        <v>1006</v>
      </c>
      <c r="I1295" t="s">
        <v>54</v>
      </c>
      <c r="J1295" t="s">
        <v>129</v>
      </c>
      <c r="K1295" t="s">
        <v>1012</v>
      </c>
      <c r="L1295">
        <v>100793188</v>
      </c>
      <c r="M1295" t="s">
        <v>2761</v>
      </c>
      <c r="N1295" t="s">
        <v>47</v>
      </c>
      <c r="O1295" t="s">
        <v>47</v>
      </c>
      <c r="P1295" s="1">
        <v>42005</v>
      </c>
      <c r="Q1295" t="s">
        <v>997</v>
      </c>
      <c r="R1295">
        <v>612</v>
      </c>
      <c r="S1295" t="s">
        <v>998</v>
      </c>
      <c r="T1295" t="s">
        <v>999</v>
      </c>
      <c r="U1295" t="s">
        <v>2796</v>
      </c>
      <c r="V1295">
        <v>1</v>
      </c>
      <c r="W1295" t="e">
        <f>VLOOKUP(U1295,T1.Unique.Delivery!$AQ$2:$AW$2720,COLUMNS(T1.Unique.Delivery!$AQ$2701:$AW$2701),0)</f>
        <v>#N/A</v>
      </c>
    </row>
    <row r="1296" spans="1:23" x14ac:dyDescent="0.3">
      <c r="A1296" t="s">
        <v>2756</v>
      </c>
      <c r="B1296" t="s">
        <v>2757</v>
      </c>
      <c r="C1296" t="s">
        <v>2758</v>
      </c>
      <c r="D1296" t="s">
        <v>99</v>
      </c>
      <c r="E1296" t="s">
        <v>2793</v>
      </c>
      <c r="F1296" t="s">
        <v>2794</v>
      </c>
      <c r="G1296" t="s">
        <v>99</v>
      </c>
      <c r="H1296" t="s">
        <v>1006</v>
      </c>
      <c r="I1296" t="s">
        <v>54</v>
      </c>
      <c r="J1296" t="s">
        <v>129</v>
      </c>
      <c r="K1296" t="s">
        <v>1012</v>
      </c>
      <c r="L1296">
        <v>101052933</v>
      </c>
      <c r="M1296" t="s">
        <v>2763</v>
      </c>
      <c r="N1296" t="s">
        <v>47</v>
      </c>
      <c r="O1296" t="s">
        <v>47</v>
      </c>
      <c r="P1296" s="1">
        <v>42380</v>
      </c>
      <c r="Q1296" t="s">
        <v>997</v>
      </c>
      <c r="R1296">
        <v>748.07</v>
      </c>
      <c r="S1296" t="s">
        <v>998</v>
      </c>
      <c r="T1296" t="s">
        <v>999</v>
      </c>
      <c r="U1296" t="s">
        <v>2797</v>
      </c>
      <c r="V1296">
        <v>1</v>
      </c>
      <c r="W1296" t="e">
        <f>VLOOKUP(U1296,T1.Unique.Delivery!$AQ$2:$AW$2720,COLUMNS(T1.Unique.Delivery!$AQ$2701:$AW$2701),0)</f>
        <v>#N/A</v>
      </c>
    </row>
    <row r="1297" spans="1:23" x14ac:dyDescent="0.3">
      <c r="A1297" t="s">
        <v>2756</v>
      </c>
      <c r="B1297" t="s">
        <v>2757</v>
      </c>
      <c r="C1297" t="s">
        <v>2758</v>
      </c>
      <c r="D1297" t="s">
        <v>99</v>
      </c>
      <c r="E1297" t="s">
        <v>2793</v>
      </c>
      <c r="F1297" t="s">
        <v>2794</v>
      </c>
      <c r="G1297" t="s">
        <v>99</v>
      </c>
      <c r="H1297" t="s">
        <v>1006</v>
      </c>
      <c r="I1297" t="s">
        <v>54</v>
      </c>
      <c r="J1297" t="s">
        <v>80</v>
      </c>
      <c r="K1297" t="s">
        <v>1014</v>
      </c>
      <c r="L1297">
        <v>100793188</v>
      </c>
      <c r="M1297" t="s">
        <v>2761</v>
      </c>
      <c r="N1297" t="s">
        <v>47</v>
      </c>
      <c r="O1297" t="s">
        <v>47</v>
      </c>
      <c r="P1297" s="1">
        <v>42005</v>
      </c>
      <c r="Q1297" t="s">
        <v>997</v>
      </c>
      <c r="R1297">
        <v>1066</v>
      </c>
      <c r="S1297" t="s">
        <v>998</v>
      </c>
      <c r="T1297" t="s">
        <v>999</v>
      </c>
      <c r="U1297" t="s">
        <v>2798</v>
      </c>
      <c r="V1297">
        <v>1</v>
      </c>
      <c r="W1297" t="e">
        <f>VLOOKUP(U1297,T1.Unique.Delivery!$AQ$2:$AW$2720,COLUMNS(T1.Unique.Delivery!$AQ$2701:$AW$2701),0)</f>
        <v>#N/A</v>
      </c>
    </row>
    <row r="1298" spans="1:23" x14ac:dyDescent="0.3">
      <c r="A1298" t="s">
        <v>2756</v>
      </c>
      <c r="B1298" t="s">
        <v>2757</v>
      </c>
      <c r="C1298" t="s">
        <v>2758</v>
      </c>
      <c r="D1298" t="s">
        <v>99</v>
      </c>
      <c r="E1298" t="s">
        <v>2793</v>
      </c>
      <c r="F1298" t="s">
        <v>2794</v>
      </c>
      <c r="G1298" t="s">
        <v>99</v>
      </c>
      <c r="H1298" t="s">
        <v>1006</v>
      </c>
      <c r="I1298" t="s">
        <v>54</v>
      </c>
      <c r="J1298" t="s">
        <v>80</v>
      </c>
      <c r="K1298" t="s">
        <v>1014</v>
      </c>
      <c r="L1298">
        <v>101052933</v>
      </c>
      <c r="M1298" t="s">
        <v>2763</v>
      </c>
      <c r="N1298" t="s">
        <v>47</v>
      </c>
      <c r="O1298" t="s">
        <v>47</v>
      </c>
      <c r="P1298" s="1">
        <v>42380</v>
      </c>
      <c r="Q1298" t="s">
        <v>997</v>
      </c>
      <c r="R1298">
        <v>1222.05</v>
      </c>
      <c r="S1298" t="s">
        <v>998</v>
      </c>
      <c r="T1298" t="s">
        <v>999</v>
      </c>
      <c r="U1298" t="s">
        <v>2799</v>
      </c>
      <c r="V1298">
        <v>1</v>
      </c>
      <c r="W1298" t="e">
        <f>VLOOKUP(U1298,T1.Unique.Delivery!$AQ$2:$AW$2720,COLUMNS(T1.Unique.Delivery!$AQ$2701:$AW$2701),0)</f>
        <v>#N/A</v>
      </c>
    </row>
    <row r="1299" spans="1:23" x14ac:dyDescent="0.3">
      <c r="A1299" t="s">
        <v>2756</v>
      </c>
      <c r="B1299" t="s">
        <v>2757</v>
      </c>
      <c r="C1299" t="s">
        <v>2758</v>
      </c>
      <c r="D1299" t="s">
        <v>99</v>
      </c>
      <c r="E1299" t="s">
        <v>2800</v>
      </c>
      <c r="F1299" t="s">
        <v>2801</v>
      </c>
      <c r="G1299" t="s">
        <v>99</v>
      </c>
      <c r="H1299" t="s">
        <v>1006</v>
      </c>
      <c r="I1299" t="s">
        <v>54</v>
      </c>
      <c r="J1299" t="s">
        <v>129</v>
      </c>
      <c r="K1299" t="s">
        <v>1012</v>
      </c>
      <c r="L1299">
        <v>100793188</v>
      </c>
      <c r="M1299" t="s">
        <v>2761</v>
      </c>
      <c r="N1299" t="s">
        <v>47</v>
      </c>
      <c r="O1299" t="s">
        <v>47</v>
      </c>
      <c r="P1299" s="1">
        <v>42005</v>
      </c>
      <c r="Q1299" t="s">
        <v>997</v>
      </c>
      <c r="R1299">
        <v>885</v>
      </c>
      <c r="S1299" t="s">
        <v>998</v>
      </c>
      <c r="T1299" t="s">
        <v>999</v>
      </c>
      <c r="U1299" t="s">
        <v>2802</v>
      </c>
      <c r="V1299">
        <v>1</v>
      </c>
      <c r="W1299" t="e">
        <f>VLOOKUP(U1299,T1.Unique.Delivery!$AQ$2:$AW$2720,COLUMNS(T1.Unique.Delivery!$AQ$2701:$AW$2701),0)</f>
        <v>#N/A</v>
      </c>
    </row>
    <row r="1300" spans="1:23" x14ac:dyDescent="0.3">
      <c r="A1300" t="s">
        <v>2756</v>
      </c>
      <c r="B1300" t="s">
        <v>2757</v>
      </c>
      <c r="C1300" t="s">
        <v>2758</v>
      </c>
      <c r="D1300" t="s">
        <v>99</v>
      </c>
      <c r="E1300" t="s">
        <v>2800</v>
      </c>
      <c r="F1300" t="s">
        <v>2801</v>
      </c>
      <c r="G1300" t="s">
        <v>99</v>
      </c>
      <c r="H1300" t="s">
        <v>1006</v>
      </c>
      <c r="I1300" t="s">
        <v>54</v>
      </c>
      <c r="J1300" t="s">
        <v>129</v>
      </c>
      <c r="K1300" t="s">
        <v>1012</v>
      </c>
      <c r="L1300">
        <v>101052933</v>
      </c>
      <c r="M1300" t="s">
        <v>2763</v>
      </c>
      <c r="N1300" t="s">
        <v>47</v>
      </c>
      <c r="O1300" t="s">
        <v>47</v>
      </c>
      <c r="P1300" s="1">
        <v>42380</v>
      </c>
      <c r="Q1300" t="s">
        <v>997</v>
      </c>
      <c r="R1300">
        <v>1199.21</v>
      </c>
      <c r="S1300" t="s">
        <v>998</v>
      </c>
      <c r="T1300" t="s">
        <v>999</v>
      </c>
      <c r="U1300" t="s">
        <v>2803</v>
      </c>
      <c r="V1300">
        <v>1</v>
      </c>
      <c r="W1300" t="e">
        <f>VLOOKUP(U1300,T1.Unique.Delivery!$AQ$2:$AW$2720,COLUMNS(T1.Unique.Delivery!$AQ$2701:$AW$2701),0)</f>
        <v>#N/A</v>
      </c>
    </row>
    <row r="1301" spans="1:23" x14ac:dyDescent="0.3">
      <c r="A1301" t="s">
        <v>2756</v>
      </c>
      <c r="B1301" t="s">
        <v>2757</v>
      </c>
      <c r="C1301" t="s">
        <v>2758</v>
      </c>
      <c r="D1301" t="s">
        <v>99</v>
      </c>
      <c r="E1301" t="s">
        <v>2804</v>
      </c>
      <c r="F1301" t="s">
        <v>2805</v>
      </c>
      <c r="G1301" t="s">
        <v>92</v>
      </c>
      <c r="H1301" t="s">
        <v>1006</v>
      </c>
      <c r="I1301" t="s">
        <v>54</v>
      </c>
      <c r="J1301" t="s">
        <v>129</v>
      </c>
      <c r="K1301" t="s">
        <v>1012</v>
      </c>
      <c r="L1301">
        <v>101052933</v>
      </c>
      <c r="M1301" t="s">
        <v>2763</v>
      </c>
      <c r="N1301" t="s">
        <v>47</v>
      </c>
      <c r="O1301" t="s">
        <v>47</v>
      </c>
      <c r="P1301" s="1">
        <v>42380</v>
      </c>
      <c r="Q1301" t="s">
        <v>997</v>
      </c>
      <c r="R1301">
        <v>2227.1</v>
      </c>
      <c r="S1301" t="s">
        <v>998</v>
      </c>
      <c r="T1301" t="s">
        <v>999</v>
      </c>
      <c r="U1301" t="s">
        <v>2806</v>
      </c>
      <c r="V1301">
        <v>1</v>
      </c>
      <c r="W1301" t="e">
        <f>VLOOKUP(U1301,T1.Unique.Delivery!$AQ$2:$AW$2720,COLUMNS(T1.Unique.Delivery!$AQ$2701:$AW$2701),0)</f>
        <v>#N/A</v>
      </c>
    </row>
    <row r="1302" spans="1:23" x14ac:dyDescent="0.3">
      <c r="A1302" t="s">
        <v>2756</v>
      </c>
      <c r="B1302" t="s">
        <v>2757</v>
      </c>
      <c r="C1302" t="s">
        <v>2758</v>
      </c>
      <c r="D1302" t="s">
        <v>99</v>
      </c>
      <c r="E1302" t="s">
        <v>2804</v>
      </c>
      <c r="F1302" t="s">
        <v>2805</v>
      </c>
      <c r="G1302" t="s">
        <v>92</v>
      </c>
      <c r="H1302" t="s">
        <v>1006</v>
      </c>
      <c r="I1302" t="s">
        <v>54</v>
      </c>
      <c r="J1302" t="s">
        <v>80</v>
      </c>
      <c r="K1302" t="s">
        <v>1014</v>
      </c>
      <c r="L1302">
        <v>101052933</v>
      </c>
      <c r="M1302" t="s">
        <v>2763</v>
      </c>
      <c r="N1302" t="s">
        <v>47</v>
      </c>
      <c r="O1302" t="s">
        <v>47</v>
      </c>
      <c r="P1302" s="1">
        <v>42380</v>
      </c>
      <c r="Q1302" t="s">
        <v>997</v>
      </c>
      <c r="R1302">
        <v>2823.27</v>
      </c>
      <c r="S1302" t="s">
        <v>998</v>
      </c>
      <c r="T1302" t="s">
        <v>999</v>
      </c>
      <c r="U1302" t="s">
        <v>2807</v>
      </c>
      <c r="V1302">
        <v>1</v>
      </c>
      <c r="W1302" t="e">
        <f>VLOOKUP(U1302,T1.Unique.Delivery!$AQ$2:$AW$2720,COLUMNS(T1.Unique.Delivery!$AQ$2701:$AW$2701),0)</f>
        <v>#N/A</v>
      </c>
    </row>
    <row r="1303" spans="1:23" x14ac:dyDescent="0.3">
      <c r="A1303" t="s">
        <v>2756</v>
      </c>
      <c r="B1303" t="s">
        <v>2757</v>
      </c>
      <c r="C1303" t="s">
        <v>2758</v>
      </c>
      <c r="D1303" t="s">
        <v>99</v>
      </c>
      <c r="E1303" t="s">
        <v>2808</v>
      </c>
      <c r="F1303" t="s">
        <v>2809</v>
      </c>
      <c r="G1303" t="s">
        <v>99</v>
      </c>
      <c r="H1303" t="s">
        <v>1006</v>
      </c>
      <c r="I1303" t="s">
        <v>54</v>
      </c>
      <c r="J1303" t="s">
        <v>66</v>
      </c>
      <c r="K1303" t="s">
        <v>1007</v>
      </c>
      <c r="L1303">
        <v>100793188</v>
      </c>
      <c r="M1303" t="s">
        <v>2761</v>
      </c>
      <c r="N1303" t="s">
        <v>47</v>
      </c>
      <c r="O1303" t="s">
        <v>47</v>
      </c>
      <c r="P1303" s="1">
        <v>41645</v>
      </c>
      <c r="Q1303" t="s">
        <v>997</v>
      </c>
      <c r="R1303">
        <v>4114</v>
      </c>
      <c r="S1303" t="s">
        <v>998</v>
      </c>
      <c r="T1303" t="s">
        <v>999</v>
      </c>
      <c r="U1303" t="s">
        <v>2810</v>
      </c>
      <c r="V1303">
        <v>1</v>
      </c>
      <c r="W1303" t="e">
        <f>VLOOKUP(U1303,T1.Unique.Delivery!$AQ$2:$AW$2720,COLUMNS(T1.Unique.Delivery!$AQ$2701:$AW$2701),0)</f>
        <v>#N/A</v>
      </c>
    </row>
    <row r="1304" spans="1:23" x14ac:dyDescent="0.3">
      <c r="A1304" t="s">
        <v>2756</v>
      </c>
      <c r="B1304" t="s">
        <v>2757</v>
      </c>
      <c r="C1304" t="s">
        <v>2758</v>
      </c>
      <c r="D1304" t="s">
        <v>99</v>
      </c>
      <c r="E1304" t="s">
        <v>2808</v>
      </c>
      <c r="F1304" t="s">
        <v>2809</v>
      </c>
      <c r="G1304" t="s">
        <v>99</v>
      </c>
      <c r="H1304" t="s">
        <v>1006</v>
      </c>
      <c r="I1304" t="s">
        <v>54</v>
      </c>
      <c r="J1304" t="s">
        <v>129</v>
      </c>
      <c r="K1304" t="s">
        <v>1012</v>
      </c>
      <c r="L1304">
        <v>100793188</v>
      </c>
      <c r="M1304" t="s">
        <v>2761</v>
      </c>
      <c r="N1304" t="s">
        <v>47</v>
      </c>
      <c r="O1304" t="s">
        <v>47</v>
      </c>
      <c r="P1304" s="1">
        <v>41645</v>
      </c>
      <c r="Q1304" t="s">
        <v>997</v>
      </c>
      <c r="R1304">
        <v>2074</v>
      </c>
      <c r="S1304" t="s">
        <v>998</v>
      </c>
      <c r="T1304" t="s">
        <v>999</v>
      </c>
      <c r="U1304" t="s">
        <v>2811</v>
      </c>
      <c r="V1304">
        <v>1</v>
      </c>
      <c r="W1304" t="e">
        <f>VLOOKUP(U1304,T1.Unique.Delivery!$AQ$2:$AW$2720,COLUMNS(T1.Unique.Delivery!$AQ$2701:$AW$2701),0)</f>
        <v>#N/A</v>
      </c>
    </row>
    <row r="1305" spans="1:23" x14ac:dyDescent="0.3">
      <c r="A1305" t="s">
        <v>2756</v>
      </c>
      <c r="B1305" t="s">
        <v>2757</v>
      </c>
      <c r="C1305" t="s">
        <v>2758</v>
      </c>
      <c r="D1305" t="s">
        <v>99</v>
      </c>
      <c r="E1305" t="s">
        <v>2808</v>
      </c>
      <c r="F1305" t="s">
        <v>2809</v>
      </c>
      <c r="G1305" t="s">
        <v>99</v>
      </c>
      <c r="H1305" t="s">
        <v>1006</v>
      </c>
      <c r="I1305" t="s">
        <v>54</v>
      </c>
      <c r="J1305" t="s">
        <v>129</v>
      </c>
      <c r="K1305" t="s">
        <v>1012</v>
      </c>
      <c r="L1305">
        <v>101052933</v>
      </c>
      <c r="M1305" t="s">
        <v>2763</v>
      </c>
      <c r="N1305" t="s">
        <v>1295</v>
      </c>
      <c r="O1305" t="s">
        <v>1296</v>
      </c>
      <c r="P1305" s="1">
        <v>42380</v>
      </c>
      <c r="Q1305" t="s">
        <v>997</v>
      </c>
      <c r="R1305">
        <v>553.91999999999996</v>
      </c>
      <c r="S1305" t="s">
        <v>998</v>
      </c>
      <c r="T1305" t="s">
        <v>999</v>
      </c>
      <c r="U1305" t="s">
        <v>2812</v>
      </c>
      <c r="V1305">
        <v>1</v>
      </c>
      <c r="W1305" t="e">
        <f>VLOOKUP(U1305,T1.Unique.Delivery!$AQ$2:$AW$2720,COLUMNS(T1.Unique.Delivery!$AQ$2701:$AW$2701),0)</f>
        <v>#N/A</v>
      </c>
    </row>
    <row r="1306" spans="1:23" x14ac:dyDescent="0.3">
      <c r="A1306" t="s">
        <v>2756</v>
      </c>
      <c r="B1306" t="s">
        <v>2757</v>
      </c>
      <c r="C1306" t="s">
        <v>2758</v>
      </c>
      <c r="D1306" t="s">
        <v>99</v>
      </c>
      <c r="E1306" t="s">
        <v>2808</v>
      </c>
      <c r="F1306" t="s">
        <v>2809</v>
      </c>
      <c r="G1306" t="s">
        <v>99</v>
      </c>
      <c r="H1306" t="s">
        <v>1006</v>
      </c>
      <c r="I1306" t="s">
        <v>54</v>
      </c>
      <c r="J1306" t="s">
        <v>80</v>
      </c>
      <c r="K1306" t="s">
        <v>1014</v>
      </c>
      <c r="L1306">
        <v>100793188</v>
      </c>
      <c r="M1306" t="s">
        <v>2761</v>
      </c>
      <c r="N1306" t="s">
        <v>47</v>
      </c>
      <c r="O1306" t="s">
        <v>47</v>
      </c>
      <c r="P1306" s="1">
        <v>41645</v>
      </c>
      <c r="Q1306" t="s">
        <v>997</v>
      </c>
      <c r="R1306">
        <v>3231.73</v>
      </c>
      <c r="S1306" t="s">
        <v>998</v>
      </c>
      <c r="T1306" t="s">
        <v>999</v>
      </c>
      <c r="U1306" t="s">
        <v>2813</v>
      </c>
      <c r="V1306">
        <v>1</v>
      </c>
      <c r="W1306" t="e">
        <f>VLOOKUP(U1306,T1.Unique.Delivery!$AQ$2:$AW$2720,COLUMNS(T1.Unique.Delivery!$AQ$2701:$AW$2701),0)</f>
        <v>#N/A</v>
      </c>
    </row>
    <row r="1307" spans="1:23" x14ac:dyDescent="0.3">
      <c r="A1307" t="s">
        <v>2756</v>
      </c>
      <c r="B1307" t="s">
        <v>2757</v>
      </c>
      <c r="C1307" t="s">
        <v>2758</v>
      </c>
      <c r="D1307" t="s">
        <v>99</v>
      </c>
      <c r="E1307" t="s">
        <v>2808</v>
      </c>
      <c r="F1307" t="s">
        <v>2809</v>
      </c>
      <c r="G1307" t="s">
        <v>99</v>
      </c>
      <c r="H1307" t="s">
        <v>1006</v>
      </c>
      <c r="I1307" t="s">
        <v>54</v>
      </c>
      <c r="J1307" t="s">
        <v>80</v>
      </c>
      <c r="K1307" t="s">
        <v>1014</v>
      </c>
      <c r="L1307">
        <v>101052933</v>
      </c>
      <c r="M1307" t="s">
        <v>2763</v>
      </c>
      <c r="N1307" t="s">
        <v>1295</v>
      </c>
      <c r="O1307" t="s">
        <v>1296</v>
      </c>
      <c r="P1307" s="1">
        <v>42380</v>
      </c>
      <c r="Q1307" t="s">
        <v>997</v>
      </c>
      <c r="R1307">
        <v>553.91999999999996</v>
      </c>
      <c r="S1307" t="s">
        <v>998</v>
      </c>
      <c r="T1307" t="s">
        <v>999</v>
      </c>
      <c r="U1307" t="s">
        <v>2814</v>
      </c>
      <c r="V1307">
        <v>1</v>
      </c>
      <c r="W1307" t="e">
        <f>VLOOKUP(U1307,T1.Unique.Delivery!$AQ$2:$AW$2720,COLUMNS(T1.Unique.Delivery!$AQ$2701:$AW$2701),0)</f>
        <v>#N/A</v>
      </c>
    </row>
    <row r="1308" spans="1:23" x14ac:dyDescent="0.3">
      <c r="A1308" t="s">
        <v>2756</v>
      </c>
      <c r="B1308" t="s">
        <v>2757</v>
      </c>
      <c r="C1308" t="s">
        <v>2758</v>
      </c>
      <c r="D1308" t="s">
        <v>99</v>
      </c>
      <c r="E1308" t="s">
        <v>2815</v>
      </c>
      <c r="F1308" t="s">
        <v>2816</v>
      </c>
      <c r="G1308" t="s">
        <v>99</v>
      </c>
      <c r="H1308" t="s">
        <v>1006</v>
      </c>
      <c r="I1308" t="s">
        <v>54</v>
      </c>
      <c r="J1308" t="s">
        <v>66</v>
      </c>
      <c r="K1308" t="s">
        <v>1007</v>
      </c>
      <c r="L1308">
        <v>101052933</v>
      </c>
      <c r="M1308" t="s">
        <v>2763</v>
      </c>
      <c r="N1308" t="s">
        <v>47</v>
      </c>
      <c r="O1308" t="s">
        <v>47</v>
      </c>
      <c r="P1308" s="1">
        <v>42380</v>
      </c>
      <c r="Q1308" t="s">
        <v>997</v>
      </c>
      <c r="R1308">
        <v>1480.5</v>
      </c>
      <c r="S1308" t="s">
        <v>998</v>
      </c>
      <c r="T1308" t="s">
        <v>999</v>
      </c>
      <c r="U1308" t="s">
        <v>2817</v>
      </c>
      <c r="V1308">
        <v>1</v>
      </c>
      <c r="W1308" t="e">
        <f>VLOOKUP(U1308,T1.Unique.Delivery!$AQ$2:$AW$2720,COLUMNS(T1.Unique.Delivery!$AQ$2701:$AW$2701),0)</f>
        <v>#N/A</v>
      </c>
    </row>
    <row r="1309" spans="1:23" x14ac:dyDescent="0.3">
      <c r="A1309" t="s">
        <v>2756</v>
      </c>
      <c r="B1309" t="s">
        <v>2757</v>
      </c>
      <c r="C1309" t="s">
        <v>2758</v>
      </c>
      <c r="D1309" t="s">
        <v>99</v>
      </c>
      <c r="E1309" t="s">
        <v>2815</v>
      </c>
      <c r="F1309" t="s">
        <v>2816</v>
      </c>
      <c r="G1309" t="s">
        <v>99</v>
      </c>
      <c r="H1309" t="s">
        <v>1006</v>
      </c>
      <c r="I1309" t="s">
        <v>54</v>
      </c>
      <c r="J1309" t="s">
        <v>129</v>
      </c>
      <c r="K1309" t="s">
        <v>1012</v>
      </c>
      <c r="L1309">
        <v>100793188</v>
      </c>
      <c r="M1309" t="s">
        <v>2761</v>
      </c>
      <c r="N1309" t="s">
        <v>1295</v>
      </c>
      <c r="O1309" t="s">
        <v>1296</v>
      </c>
      <c r="P1309" s="1">
        <v>42005</v>
      </c>
      <c r="Q1309" t="s">
        <v>997</v>
      </c>
      <c r="R1309">
        <v>612</v>
      </c>
      <c r="S1309" t="s">
        <v>998</v>
      </c>
      <c r="T1309" t="s">
        <v>999</v>
      </c>
      <c r="U1309" t="s">
        <v>2818</v>
      </c>
      <c r="V1309">
        <v>1</v>
      </c>
      <c r="W1309" t="e">
        <f>VLOOKUP(U1309,T1.Unique.Delivery!$AQ$2:$AW$2720,COLUMNS(T1.Unique.Delivery!$AQ$2701:$AW$2701),0)</f>
        <v>#N/A</v>
      </c>
    </row>
    <row r="1310" spans="1:23" x14ac:dyDescent="0.3">
      <c r="A1310" t="s">
        <v>2756</v>
      </c>
      <c r="B1310" t="s">
        <v>2757</v>
      </c>
      <c r="C1310" t="s">
        <v>2758</v>
      </c>
      <c r="D1310" t="s">
        <v>99</v>
      </c>
      <c r="E1310" t="s">
        <v>2815</v>
      </c>
      <c r="F1310" t="s">
        <v>2816</v>
      </c>
      <c r="G1310" t="s">
        <v>99</v>
      </c>
      <c r="H1310" t="s">
        <v>1006</v>
      </c>
      <c r="I1310" t="s">
        <v>54</v>
      </c>
      <c r="J1310" t="s">
        <v>129</v>
      </c>
      <c r="K1310" t="s">
        <v>1012</v>
      </c>
      <c r="L1310">
        <v>101052933</v>
      </c>
      <c r="M1310" t="s">
        <v>2763</v>
      </c>
      <c r="N1310" t="s">
        <v>1295</v>
      </c>
      <c r="O1310" t="s">
        <v>1296</v>
      </c>
      <c r="P1310" s="1">
        <v>42380</v>
      </c>
      <c r="Q1310" t="s">
        <v>997</v>
      </c>
      <c r="R1310">
        <v>748.07</v>
      </c>
      <c r="S1310" t="s">
        <v>998</v>
      </c>
      <c r="T1310" t="s">
        <v>999</v>
      </c>
      <c r="U1310" t="s">
        <v>2819</v>
      </c>
      <c r="V1310">
        <v>1</v>
      </c>
      <c r="W1310" t="e">
        <f>VLOOKUP(U1310,T1.Unique.Delivery!$AQ$2:$AW$2720,COLUMNS(T1.Unique.Delivery!$AQ$2701:$AW$2701),0)</f>
        <v>#N/A</v>
      </c>
    </row>
    <row r="1311" spans="1:23" x14ac:dyDescent="0.3">
      <c r="A1311" t="s">
        <v>2756</v>
      </c>
      <c r="B1311" t="s">
        <v>2757</v>
      </c>
      <c r="C1311" t="s">
        <v>2758</v>
      </c>
      <c r="D1311" t="s">
        <v>99</v>
      </c>
      <c r="E1311" t="s">
        <v>2815</v>
      </c>
      <c r="F1311" t="s">
        <v>2816</v>
      </c>
      <c r="G1311" t="s">
        <v>99</v>
      </c>
      <c r="H1311" t="s">
        <v>1006</v>
      </c>
      <c r="I1311" t="s">
        <v>54</v>
      </c>
      <c r="J1311" t="s">
        <v>80</v>
      </c>
      <c r="K1311" t="s">
        <v>1014</v>
      </c>
      <c r="L1311">
        <v>100793188</v>
      </c>
      <c r="M1311" t="s">
        <v>2761</v>
      </c>
      <c r="N1311" t="s">
        <v>1295</v>
      </c>
      <c r="O1311" t="s">
        <v>1296</v>
      </c>
      <c r="P1311" s="1">
        <v>42005</v>
      </c>
      <c r="Q1311" t="s">
        <v>997</v>
      </c>
      <c r="R1311">
        <v>1066</v>
      </c>
      <c r="S1311" t="s">
        <v>998</v>
      </c>
      <c r="T1311" t="s">
        <v>999</v>
      </c>
      <c r="U1311" t="s">
        <v>2820</v>
      </c>
      <c r="V1311">
        <v>1</v>
      </c>
      <c r="W1311" t="e">
        <f>VLOOKUP(U1311,T1.Unique.Delivery!$AQ$2:$AW$2720,COLUMNS(T1.Unique.Delivery!$AQ$2701:$AW$2701),0)</f>
        <v>#N/A</v>
      </c>
    </row>
    <row r="1312" spans="1:23" x14ac:dyDescent="0.3">
      <c r="A1312" t="s">
        <v>2756</v>
      </c>
      <c r="B1312" t="s">
        <v>2757</v>
      </c>
      <c r="C1312" t="s">
        <v>2758</v>
      </c>
      <c r="D1312" t="s">
        <v>99</v>
      </c>
      <c r="E1312" t="s">
        <v>2815</v>
      </c>
      <c r="F1312" t="s">
        <v>2816</v>
      </c>
      <c r="G1312" t="s">
        <v>99</v>
      </c>
      <c r="H1312" t="s">
        <v>1006</v>
      </c>
      <c r="I1312" t="s">
        <v>54</v>
      </c>
      <c r="J1312" t="s">
        <v>80</v>
      </c>
      <c r="K1312" t="s">
        <v>1014</v>
      </c>
      <c r="L1312">
        <v>101052933</v>
      </c>
      <c r="M1312" t="s">
        <v>2763</v>
      </c>
      <c r="N1312" t="s">
        <v>1295</v>
      </c>
      <c r="O1312" t="s">
        <v>1296</v>
      </c>
      <c r="P1312" s="1">
        <v>42380</v>
      </c>
      <c r="Q1312" t="s">
        <v>997</v>
      </c>
      <c r="R1312">
        <v>1222.02</v>
      </c>
      <c r="S1312" t="s">
        <v>998</v>
      </c>
      <c r="T1312" t="s">
        <v>999</v>
      </c>
      <c r="U1312" t="s">
        <v>2821</v>
      </c>
      <c r="V1312">
        <v>1</v>
      </c>
      <c r="W1312" t="e">
        <f>VLOOKUP(U1312,T1.Unique.Delivery!$AQ$2:$AW$2720,COLUMNS(T1.Unique.Delivery!$AQ$2701:$AW$2701),0)</f>
        <v>#N/A</v>
      </c>
    </row>
    <row r="1313" spans="1:23" x14ac:dyDescent="0.3">
      <c r="A1313" t="s">
        <v>2756</v>
      </c>
      <c r="B1313" t="s">
        <v>2757</v>
      </c>
      <c r="C1313" t="s">
        <v>2758</v>
      </c>
      <c r="D1313" t="s">
        <v>99</v>
      </c>
      <c r="E1313" t="s">
        <v>2822</v>
      </c>
      <c r="F1313" t="s">
        <v>2823</v>
      </c>
      <c r="G1313" t="s">
        <v>99</v>
      </c>
      <c r="H1313" t="s">
        <v>1006</v>
      </c>
      <c r="I1313" t="s">
        <v>54</v>
      </c>
      <c r="J1313" t="s">
        <v>129</v>
      </c>
      <c r="K1313" t="s">
        <v>1012</v>
      </c>
      <c r="L1313">
        <v>101052933</v>
      </c>
      <c r="M1313" t="s">
        <v>2763</v>
      </c>
      <c r="N1313" t="s">
        <v>1295</v>
      </c>
      <c r="O1313" t="s">
        <v>1296</v>
      </c>
      <c r="P1313" s="1">
        <v>42380</v>
      </c>
      <c r="Q1313" t="s">
        <v>997</v>
      </c>
      <c r="R1313">
        <v>553.91999999999996</v>
      </c>
      <c r="S1313" t="s">
        <v>998</v>
      </c>
      <c r="T1313" t="s">
        <v>999</v>
      </c>
      <c r="U1313" t="s">
        <v>2824</v>
      </c>
      <c r="V1313">
        <v>1</v>
      </c>
      <c r="W1313" t="e">
        <f>VLOOKUP(U1313,T1.Unique.Delivery!$AQ$2:$AW$2720,COLUMNS(T1.Unique.Delivery!$AQ$2701:$AW$2701),0)</f>
        <v>#N/A</v>
      </c>
    </row>
    <row r="1314" spans="1:23" x14ac:dyDescent="0.3">
      <c r="A1314" t="s">
        <v>2756</v>
      </c>
      <c r="B1314" t="s">
        <v>2757</v>
      </c>
      <c r="C1314" t="s">
        <v>2758</v>
      </c>
      <c r="D1314" t="s">
        <v>99</v>
      </c>
      <c r="E1314" t="s">
        <v>2822</v>
      </c>
      <c r="F1314" t="s">
        <v>2823</v>
      </c>
      <c r="G1314" t="s">
        <v>99</v>
      </c>
      <c r="H1314" t="s">
        <v>1006</v>
      </c>
      <c r="I1314" t="s">
        <v>54</v>
      </c>
      <c r="J1314" t="s">
        <v>80</v>
      </c>
      <c r="K1314" t="s">
        <v>1014</v>
      </c>
      <c r="L1314">
        <v>101052933</v>
      </c>
      <c r="M1314" t="s">
        <v>2763</v>
      </c>
      <c r="N1314" t="s">
        <v>47</v>
      </c>
      <c r="O1314" t="s">
        <v>47</v>
      </c>
      <c r="P1314" s="1">
        <v>42380</v>
      </c>
      <c r="Q1314" t="s">
        <v>997</v>
      </c>
      <c r="R1314">
        <v>2683.94</v>
      </c>
      <c r="S1314" t="s">
        <v>998</v>
      </c>
      <c r="T1314" t="s">
        <v>999</v>
      </c>
      <c r="U1314" t="s">
        <v>2825</v>
      </c>
      <c r="V1314">
        <v>1</v>
      </c>
      <c r="W1314" t="e">
        <f>VLOOKUP(U1314,T1.Unique.Delivery!$AQ$2:$AW$2720,COLUMNS(T1.Unique.Delivery!$AQ$2701:$AW$2701),0)</f>
        <v>#N/A</v>
      </c>
    </row>
    <row r="1315" spans="1:23" x14ac:dyDescent="0.3">
      <c r="A1315" t="s">
        <v>2756</v>
      </c>
      <c r="B1315" t="s">
        <v>2757</v>
      </c>
      <c r="C1315" t="s">
        <v>2758</v>
      </c>
      <c r="D1315" t="s">
        <v>99</v>
      </c>
      <c r="E1315" t="s">
        <v>2826</v>
      </c>
      <c r="F1315" t="s">
        <v>2827</v>
      </c>
      <c r="G1315" t="s">
        <v>92</v>
      </c>
      <c r="H1315" t="s">
        <v>1006</v>
      </c>
      <c r="I1315" t="s">
        <v>54</v>
      </c>
      <c r="J1315" t="s">
        <v>129</v>
      </c>
      <c r="K1315" t="s">
        <v>1012</v>
      </c>
      <c r="L1315">
        <v>101052933</v>
      </c>
      <c r="M1315" t="s">
        <v>2763</v>
      </c>
      <c r="N1315" t="s">
        <v>1295</v>
      </c>
      <c r="O1315" t="s">
        <v>1296</v>
      </c>
      <c r="P1315" s="1">
        <v>42380</v>
      </c>
      <c r="Q1315" t="s">
        <v>997</v>
      </c>
      <c r="R1315">
        <v>553.91999999999996</v>
      </c>
      <c r="S1315" t="s">
        <v>998</v>
      </c>
      <c r="T1315" t="s">
        <v>999</v>
      </c>
      <c r="U1315" t="s">
        <v>2828</v>
      </c>
      <c r="V1315">
        <v>1</v>
      </c>
      <c r="W1315" t="e">
        <f>VLOOKUP(U1315,T1.Unique.Delivery!$AQ$2:$AW$2720,COLUMNS(T1.Unique.Delivery!$AQ$2701:$AW$2701),0)</f>
        <v>#N/A</v>
      </c>
    </row>
    <row r="1316" spans="1:23" x14ac:dyDescent="0.3">
      <c r="A1316" t="s">
        <v>2756</v>
      </c>
      <c r="B1316" t="s">
        <v>2757</v>
      </c>
      <c r="C1316" t="s">
        <v>2758</v>
      </c>
      <c r="D1316" t="s">
        <v>99</v>
      </c>
      <c r="E1316" t="s">
        <v>2826</v>
      </c>
      <c r="F1316" t="s">
        <v>2827</v>
      </c>
      <c r="G1316" t="s">
        <v>92</v>
      </c>
      <c r="H1316" t="s">
        <v>1006</v>
      </c>
      <c r="I1316" t="s">
        <v>54</v>
      </c>
      <c r="J1316" t="s">
        <v>80</v>
      </c>
      <c r="K1316" t="s">
        <v>1014</v>
      </c>
      <c r="L1316">
        <v>101052933</v>
      </c>
      <c r="M1316" t="s">
        <v>2763</v>
      </c>
      <c r="N1316" t="s">
        <v>47</v>
      </c>
      <c r="O1316" t="s">
        <v>47</v>
      </c>
      <c r="P1316" s="1">
        <v>42380</v>
      </c>
      <c r="Q1316" t="s">
        <v>997</v>
      </c>
      <c r="R1316">
        <v>2823.27</v>
      </c>
      <c r="S1316" t="s">
        <v>998</v>
      </c>
      <c r="T1316" t="s">
        <v>999</v>
      </c>
      <c r="U1316" t="s">
        <v>2829</v>
      </c>
      <c r="V1316">
        <v>1</v>
      </c>
      <c r="W1316" t="e">
        <f>VLOOKUP(U1316,T1.Unique.Delivery!$AQ$2:$AW$2720,COLUMNS(T1.Unique.Delivery!$AQ$2701:$AW$2701),0)</f>
        <v>#N/A</v>
      </c>
    </row>
    <row r="1317" spans="1:23" x14ac:dyDescent="0.3">
      <c r="A1317" t="s">
        <v>2756</v>
      </c>
      <c r="B1317" t="s">
        <v>2757</v>
      </c>
      <c r="C1317" t="s">
        <v>2758</v>
      </c>
      <c r="D1317" t="s">
        <v>99</v>
      </c>
      <c r="E1317" t="s">
        <v>2830</v>
      </c>
      <c r="F1317" t="s">
        <v>2831</v>
      </c>
      <c r="G1317" t="s">
        <v>92</v>
      </c>
      <c r="H1317" t="s">
        <v>1006</v>
      </c>
      <c r="I1317" t="s">
        <v>54</v>
      </c>
      <c r="J1317" t="s">
        <v>129</v>
      </c>
      <c r="K1317" t="s">
        <v>1012</v>
      </c>
      <c r="L1317">
        <v>101052933</v>
      </c>
      <c r="M1317" t="s">
        <v>2763</v>
      </c>
      <c r="N1317" t="s">
        <v>1295</v>
      </c>
      <c r="O1317" t="s">
        <v>1296</v>
      </c>
      <c r="P1317" s="1">
        <v>42380</v>
      </c>
      <c r="Q1317" t="s">
        <v>997</v>
      </c>
      <c r="R1317">
        <v>553.91999999999996</v>
      </c>
      <c r="S1317" t="s">
        <v>998</v>
      </c>
      <c r="T1317" t="s">
        <v>999</v>
      </c>
      <c r="U1317" t="s">
        <v>2832</v>
      </c>
      <c r="V1317">
        <v>1</v>
      </c>
      <c r="W1317" t="e">
        <f>VLOOKUP(U1317,T1.Unique.Delivery!$AQ$2:$AW$2720,COLUMNS(T1.Unique.Delivery!$AQ$2701:$AW$2701),0)</f>
        <v>#N/A</v>
      </c>
    </row>
    <row r="1318" spans="1:23" x14ac:dyDescent="0.3">
      <c r="A1318" t="s">
        <v>2756</v>
      </c>
      <c r="B1318" t="s">
        <v>2757</v>
      </c>
      <c r="C1318" t="s">
        <v>2758</v>
      </c>
      <c r="D1318" t="s">
        <v>99</v>
      </c>
      <c r="E1318" t="s">
        <v>2830</v>
      </c>
      <c r="F1318" t="s">
        <v>2831</v>
      </c>
      <c r="G1318" t="s">
        <v>92</v>
      </c>
      <c r="H1318" t="s">
        <v>1006</v>
      </c>
      <c r="I1318" t="s">
        <v>54</v>
      </c>
      <c r="J1318" t="s">
        <v>80</v>
      </c>
      <c r="K1318" t="s">
        <v>1014</v>
      </c>
      <c r="L1318">
        <v>101052933</v>
      </c>
      <c r="M1318" t="s">
        <v>2763</v>
      </c>
      <c r="N1318" t="s">
        <v>1295</v>
      </c>
      <c r="O1318" t="s">
        <v>1296</v>
      </c>
      <c r="P1318" s="1">
        <v>42380</v>
      </c>
      <c r="Q1318" t="s">
        <v>997</v>
      </c>
      <c r="R1318">
        <v>553.91999999999996</v>
      </c>
      <c r="S1318" t="s">
        <v>998</v>
      </c>
      <c r="T1318" t="s">
        <v>999</v>
      </c>
      <c r="U1318" t="s">
        <v>2833</v>
      </c>
      <c r="V1318">
        <v>1</v>
      </c>
      <c r="W1318" t="e">
        <f>VLOOKUP(U1318,T1.Unique.Delivery!$AQ$2:$AW$2720,COLUMNS(T1.Unique.Delivery!$AQ$2701:$AW$2701),0)</f>
        <v>#N/A</v>
      </c>
    </row>
    <row r="1319" spans="1:23" x14ac:dyDescent="0.3">
      <c r="A1319" t="s">
        <v>2756</v>
      </c>
      <c r="B1319" t="s">
        <v>2757</v>
      </c>
      <c r="C1319" t="s">
        <v>2758</v>
      </c>
      <c r="D1319" t="s">
        <v>99</v>
      </c>
      <c r="E1319" t="s">
        <v>2834</v>
      </c>
      <c r="F1319" t="s">
        <v>2835</v>
      </c>
      <c r="G1319" t="s">
        <v>99</v>
      </c>
      <c r="H1319" t="s">
        <v>1006</v>
      </c>
      <c r="I1319" t="s">
        <v>54</v>
      </c>
      <c r="J1319" t="s">
        <v>129</v>
      </c>
      <c r="K1319" t="s">
        <v>1012</v>
      </c>
      <c r="L1319">
        <v>101052933</v>
      </c>
      <c r="M1319" t="s">
        <v>2763</v>
      </c>
      <c r="N1319" t="s">
        <v>1295</v>
      </c>
      <c r="O1319" t="s">
        <v>1296</v>
      </c>
      <c r="P1319" s="1">
        <v>42380</v>
      </c>
      <c r="Q1319" t="s">
        <v>997</v>
      </c>
      <c r="R1319">
        <v>512.89</v>
      </c>
      <c r="S1319" t="s">
        <v>998</v>
      </c>
      <c r="T1319" t="s">
        <v>999</v>
      </c>
      <c r="U1319" t="s">
        <v>2836</v>
      </c>
      <c r="V1319">
        <v>1</v>
      </c>
      <c r="W1319" t="e">
        <f>VLOOKUP(U1319,T1.Unique.Delivery!$AQ$2:$AW$2720,COLUMNS(T1.Unique.Delivery!$AQ$2701:$AW$2701),0)</f>
        <v>#N/A</v>
      </c>
    </row>
    <row r="1320" spans="1:23" x14ac:dyDescent="0.3">
      <c r="A1320" t="s">
        <v>2756</v>
      </c>
      <c r="B1320" t="s">
        <v>2757</v>
      </c>
      <c r="C1320" t="s">
        <v>2758</v>
      </c>
      <c r="D1320" t="s">
        <v>99</v>
      </c>
      <c r="E1320" t="s">
        <v>2834</v>
      </c>
      <c r="F1320" t="s">
        <v>2835</v>
      </c>
      <c r="G1320" t="s">
        <v>99</v>
      </c>
      <c r="H1320" t="s">
        <v>1006</v>
      </c>
      <c r="I1320" t="s">
        <v>54</v>
      </c>
      <c r="J1320" t="s">
        <v>80</v>
      </c>
      <c r="K1320" t="s">
        <v>1014</v>
      </c>
      <c r="L1320">
        <v>101052933</v>
      </c>
      <c r="M1320" t="s">
        <v>2763</v>
      </c>
      <c r="N1320" t="s">
        <v>47</v>
      </c>
      <c r="O1320" t="s">
        <v>47</v>
      </c>
      <c r="P1320" s="1">
        <v>42380</v>
      </c>
      <c r="Q1320" t="s">
        <v>997</v>
      </c>
      <c r="R1320">
        <v>2683.94</v>
      </c>
      <c r="S1320" t="s">
        <v>998</v>
      </c>
      <c r="T1320" t="s">
        <v>999</v>
      </c>
      <c r="U1320" t="s">
        <v>2837</v>
      </c>
      <c r="V1320">
        <v>1</v>
      </c>
      <c r="W1320" t="e">
        <f>VLOOKUP(U1320,T1.Unique.Delivery!$AQ$2:$AW$2720,COLUMNS(T1.Unique.Delivery!$AQ$2701:$AW$2701),0)</f>
        <v>#N/A</v>
      </c>
    </row>
    <row r="1321" spans="1:23" x14ac:dyDescent="0.3">
      <c r="A1321" t="s">
        <v>2756</v>
      </c>
      <c r="B1321" t="s">
        <v>2757</v>
      </c>
      <c r="C1321" t="s">
        <v>2758</v>
      </c>
      <c r="D1321" t="s">
        <v>99</v>
      </c>
      <c r="E1321" t="s">
        <v>2838</v>
      </c>
      <c r="F1321" t="s">
        <v>2839</v>
      </c>
      <c r="G1321" t="s">
        <v>99</v>
      </c>
      <c r="H1321" t="s">
        <v>1006</v>
      </c>
      <c r="I1321" t="s">
        <v>54</v>
      </c>
      <c r="J1321" t="s">
        <v>129</v>
      </c>
      <c r="K1321" t="s">
        <v>1012</v>
      </c>
      <c r="L1321">
        <v>100793188</v>
      </c>
      <c r="M1321" t="s">
        <v>2761</v>
      </c>
      <c r="N1321" t="s">
        <v>1295</v>
      </c>
      <c r="O1321" t="s">
        <v>1296</v>
      </c>
      <c r="P1321" s="1">
        <v>42005</v>
      </c>
      <c r="Q1321" t="s">
        <v>997</v>
      </c>
      <c r="R1321">
        <v>492</v>
      </c>
      <c r="S1321" t="s">
        <v>998</v>
      </c>
      <c r="T1321" t="s">
        <v>999</v>
      </c>
      <c r="U1321" t="s">
        <v>2840</v>
      </c>
      <c r="V1321">
        <v>1</v>
      </c>
      <c r="W1321" t="e">
        <f>VLOOKUP(U1321,T1.Unique.Delivery!$AQ$2:$AW$2720,COLUMNS(T1.Unique.Delivery!$AQ$2701:$AW$2701),0)</f>
        <v>#N/A</v>
      </c>
    </row>
    <row r="1322" spans="1:23" x14ac:dyDescent="0.3">
      <c r="A1322" t="s">
        <v>2756</v>
      </c>
      <c r="B1322" t="s">
        <v>2757</v>
      </c>
      <c r="C1322" t="s">
        <v>2758</v>
      </c>
      <c r="D1322" t="s">
        <v>99</v>
      </c>
      <c r="E1322" t="s">
        <v>2838</v>
      </c>
      <c r="F1322" t="s">
        <v>2839</v>
      </c>
      <c r="G1322" t="s">
        <v>99</v>
      </c>
      <c r="H1322" t="s">
        <v>1006</v>
      </c>
      <c r="I1322" t="s">
        <v>54</v>
      </c>
      <c r="J1322" t="s">
        <v>129</v>
      </c>
      <c r="K1322" t="s">
        <v>1012</v>
      </c>
      <c r="L1322">
        <v>101052530</v>
      </c>
      <c r="M1322" t="s">
        <v>2780</v>
      </c>
      <c r="N1322" t="s">
        <v>47</v>
      </c>
      <c r="O1322" t="s">
        <v>47</v>
      </c>
      <c r="P1322" t="s">
        <v>2841</v>
      </c>
      <c r="Q1322" t="s">
        <v>997</v>
      </c>
      <c r="R1322">
        <v>450.78</v>
      </c>
      <c r="S1322" t="s">
        <v>998</v>
      </c>
      <c r="T1322" t="s">
        <v>999</v>
      </c>
      <c r="U1322" t="s">
        <v>2842</v>
      </c>
      <c r="V1322">
        <v>1</v>
      </c>
      <c r="W1322" t="e">
        <f>VLOOKUP(U1322,T1.Unique.Delivery!$AQ$2:$AW$2720,COLUMNS(T1.Unique.Delivery!$AQ$2701:$AW$2701),0)</f>
        <v>#N/A</v>
      </c>
    </row>
    <row r="1323" spans="1:23" x14ac:dyDescent="0.3">
      <c r="A1323" t="s">
        <v>2756</v>
      </c>
      <c r="B1323" t="s">
        <v>2757</v>
      </c>
      <c r="C1323" t="s">
        <v>2758</v>
      </c>
      <c r="D1323" t="s">
        <v>99</v>
      </c>
      <c r="E1323" t="s">
        <v>2838</v>
      </c>
      <c r="F1323" t="s">
        <v>2839</v>
      </c>
      <c r="G1323" t="s">
        <v>99</v>
      </c>
      <c r="H1323" t="s">
        <v>1006</v>
      </c>
      <c r="I1323" t="s">
        <v>54</v>
      </c>
      <c r="J1323" t="s">
        <v>129</v>
      </c>
      <c r="K1323" t="s">
        <v>1012</v>
      </c>
      <c r="L1323">
        <v>101052933</v>
      </c>
      <c r="M1323" t="s">
        <v>2763</v>
      </c>
      <c r="N1323" t="s">
        <v>47</v>
      </c>
      <c r="O1323" t="s">
        <v>47</v>
      </c>
      <c r="P1323" s="1">
        <v>42380</v>
      </c>
      <c r="Q1323" t="s">
        <v>997</v>
      </c>
      <c r="R1323">
        <v>553.91999999999996</v>
      </c>
      <c r="S1323" t="s">
        <v>998</v>
      </c>
      <c r="T1323" t="s">
        <v>999</v>
      </c>
      <c r="U1323" t="s">
        <v>2843</v>
      </c>
      <c r="V1323">
        <v>1</v>
      </c>
      <c r="W1323" t="e">
        <f>VLOOKUP(U1323,T1.Unique.Delivery!$AQ$2:$AW$2720,COLUMNS(T1.Unique.Delivery!$AQ$2701:$AW$2701),0)</f>
        <v>#N/A</v>
      </c>
    </row>
    <row r="1324" spans="1:23" x14ac:dyDescent="0.3">
      <c r="A1324" t="s">
        <v>2756</v>
      </c>
      <c r="B1324" t="s">
        <v>2757</v>
      </c>
      <c r="C1324" t="s">
        <v>2758</v>
      </c>
      <c r="D1324" t="s">
        <v>99</v>
      </c>
      <c r="E1324" t="s">
        <v>2838</v>
      </c>
      <c r="F1324" t="s">
        <v>2839</v>
      </c>
      <c r="G1324" t="s">
        <v>99</v>
      </c>
      <c r="H1324" t="s">
        <v>1006</v>
      </c>
      <c r="I1324" t="s">
        <v>54</v>
      </c>
      <c r="J1324" t="s">
        <v>80</v>
      </c>
      <c r="K1324" t="s">
        <v>1014</v>
      </c>
      <c r="L1324">
        <v>100793188</v>
      </c>
      <c r="M1324" t="s">
        <v>2761</v>
      </c>
      <c r="N1324" t="s">
        <v>47</v>
      </c>
      <c r="O1324" t="s">
        <v>47</v>
      </c>
      <c r="P1324" s="1">
        <v>42005</v>
      </c>
      <c r="Q1324" t="s">
        <v>997</v>
      </c>
      <c r="R1324">
        <v>723</v>
      </c>
      <c r="S1324" t="s">
        <v>998</v>
      </c>
      <c r="T1324" t="s">
        <v>999</v>
      </c>
      <c r="U1324" t="s">
        <v>2844</v>
      </c>
      <c r="V1324">
        <v>1</v>
      </c>
      <c r="W1324" t="e">
        <f>VLOOKUP(U1324,T1.Unique.Delivery!$AQ$2:$AW$2720,COLUMNS(T1.Unique.Delivery!$AQ$2701:$AW$2701),0)</f>
        <v>#N/A</v>
      </c>
    </row>
    <row r="1325" spans="1:23" x14ac:dyDescent="0.3">
      <c r="A1325" t="s">
        <v>2756</v>
      </c>
      <c r="B1325" t="s">
        <v>2757</v>
      </c>
      <c r="C1325" t="s">
        <v>2758</v>
      </c>
      <c r="D1325" t="s">
        <v>99</v>
      </c>
      <c r="E1325" t="s">
        <v>2838</v>
      </c>
      <c r="F1325" t="s">
        <v>2839</v>
      </c>
      <c r="G1325" t="s">
        <v>99</v>
      </c>
      <c r="H1325" t="s">
        <v>1006</v>
      </c>
      <c r="I1325" t="s">
        <v>54</v>
      </c>
      <c r="J1325" t="s">
        <v>80</v>
      </c>
      <c r="K1325" t="s">
        <v>1014</v>
      </c>
      <c r="L1325">
        <v>101052530</v>
      </c>
      <c r="M1325" t="s">
        <v>2780</v>
      </c>
      <c r="N1325" t="s">
        <v>47</v>
      </c>
      <c r="O1325" t="s">
        <v>47</v>
      </c>
      <c r="P1325" t="s">
        <v>2841</v>
      </c>
      <c r="Q1325" t="s">
        <v>997</v>
      </c>
      <c r="R1325">
        <v>599.45000000000005</v>
      </c>
      <c r="S1325" t="s">
        <v>998</v>
      </c>
      <c r="T1325" t="s">
        <v>999</v>
      </c>
      <c r="U1325" t="s">
        <v>2845</v>
      </c>
      <c r="V1325">
        <v>1</v>
      </c>
      <c r="W1325" t="e">
        <f>VLOOKUP(U1325,T1.Unique.Delivery!$AQ$2:$AW$2720,COLUMNS(T1.Unique.Delivery!$AQ$2701:$AW$2701),0)</f>
        <v>#N/A</v>
      </c>
    </row>
    <row r="1326" spans="1:23" x14ac:dyDescent="0.3">
      <c r="A1326" t="s">
        <v>2756</v>
      </c>
      <c r="B1326" t="s">
        <v>2757</v>
      </c>
      <c r="C1326" t="s">
        <v>2758</v>
      </c>
      <c r="D1326" t="s">
        <v>99</v>
      </c>
      <c r="E1326" t="s">
        <v>2838</v>
      </c>
      <c r="F1326" t="s">
        <v>2839</v>
      </c>
      <c r="G1326" t="s">
        <v>99</v>
      </c>
      <c r="H1326" t="s">
        <v>1006</v>
      </c>
      <c r="I1326" t="s">
        <v>54</v>
      </c>
      <c r="J1326" t="s">
        <v>80</v>
      </c>
      <c r="K1326" t="s">
        <v>1014</v>
      </c>
      <c r="L1326">
        <v>101052933</v>
      </c>
      <c r="M1326" t="s">
        <v>2763</v>
      </c>
      <c r="N1326" t="s">
        <v>47</v>
      </c>
      <c r="O1326" t="s">
        <v>47</v>
      </c>
      <c r="P1326" s="1">
        <v>42380</v>
      </c>
      <c r="Q1326" t="s">
        <v>997</v>
      </c>
      <c r="R1326">
        <v>662.42</v>
      </c>
      <c r="S1326" t="s">
        <v>998</v>
      </c>
      <c r="T1326" t="s">
        <v>999</v>
      </c>
      <c r="U1326" t="s">
        <v>2846</v>
      </c>
      <c r="V1326">
        <v>1</v>
      </c>
      <c r="W1326" t="e">
        <f>VLOOKUP(U1326,T1.Unique.Delivery!$AQ$2:$AW$2720,COLUMNS(T1.Unique.Delivery!$AQ$2701:$AW$2701),0)</f>
        <v>#N/A</v>
      </c>
    </row>
    <row r="1327" spans="1:23" x14ac:dyDescent="0.3">
      <c r="A1327" t="s">
        <v>2756</v>
      </c>
      <c r="B1327" t="s">
        <v>2757</v>
      </c>
      <c r="C1327" t="s">
        <v>2758</v>
      </c>
      <c r="D1327" t="s">
        <v>99</v>
      </c>
      <c r="E1327" t="s">
        <v>2847</v>
      </c>
      <c r="F1327" t="s">
        <v>2848</v>
      </c>
      <c r="G1327" t="s">
        <v>99</v>
      </c>
      <c r="H1327" t="s">
        <v>1006</v>
      </c>
      <c r="I1327" t="s">
        <v>54</v>
      </c>
      <c r="J1327" t="s">
        <v>129</v>
      </c>
      <c r="K1327" t="s">
        <v>1012</v>
      </c>
      <c r="L1327">
        <v>101052933</v>
      </c>
      <c r="M1327" t="s">
        <v>2763</v>
      </c>
      <c r="N1327" t="s">
        <v>47</v>
      </c>
      <c r="O1327" t="s">
        <v>47</v>
      </c>
      <c r="P1327" s="1">
        <v>42380</v>
      </c>
      <c r="Q1327" t="s">
        <v>997</v>
      </c>
      <c r="R1327">
        <v>2055.7800000000002</v>
      </c>
      <c r="S1327" t="s">
        <v>998</v>
      </c>
      <c r="T1327" t="s">
        <v>999</v>
      </c>
      <c r="U1327" t="s">
        <v>2849</v>
      </c>
      <c r="V1327">
        <v>1</v>
      </c>
      <c r="W1327" t="e">
        <f>VLOOKUP(U1327,T1.Unique.Delivery!$AQ$2:$AW$2720,COLUMNS(T1.Unique.Delivery!$AQ$2701:$AW$2701),0)</f>
        <v>#N/A</v>
      </c>
    </row>
    <row r="1328" spans="1:23" x14ac:dyDescent="0.3">
      <c r="A1328" t="s">
        <v>2756</v>
      </c>
      <c r="B1328" t="s">
        <v>2757</v>
      </c>
      <c r="C1328" t="s">
        <v>2758</v>
      </c>
      <c r="D1328" t="s">
        <v>99</v>
      </c>
      <c r="E1328" t="s">
        <v>2850</v>
      </c>
      <c r="F1328" t="s">
        <v>2851</v>
      </c>
      <c r="G1328" t="s">
        <v>99</v>
      </c>
      <c r="H1328" t="s">
        <v>1006</v>
      </c>
      <c r="I1328" t="s">
        <v>54</v>
      </c>
      <c r="J1328" t="s">
        <v>129</v>
      </c>
      <c r="K1328" t="s">
        <v>1012</v>
      </c>
      <c r="L1328">
        <v>101052933</v>
      </c>
      <c r="M1328" t="s">
        <v>2763</v>
      </c>
      <c r="N1328" t="s">
        <v>47</v>
      </c>
      <c r="O1328" t="s">
        <v>47</v>
      </c>
      <c r="P1328" s="1">
        <v>42380</v>
      </c>
      <c r="Q1328" t="s">
        <v>997</v>
      </c>
      <c r="R1328">
        <v>2192.83</v>
      </c>
      <c r="S1328" t="s">
        <v>998</v>
      </c>
      <c r="T1328" t="s">
        <v>999</v>
      </c>
      <c r="U1328" t="s">
        <v>2852</v>
      </c>
      <c r="V1328">
        <v>1</v>
      </c>
      <c r="W1328" t="e">
        <f>VLOOKUP(U1328,T1.Unique.Delivery!$AQ$2:$AW$2720,COLUMNS(T1.Unique.Delivery!$AQ$2701:$AW$2701),0)</f>
        <v>#N/A</v>
      </c>
    </row>
    <row r="1329" spans="1:23" x14ac:dyDescent="0.3">
      <c r="A1329" t="s">
        <v>2756</v>
      </c>
      <c r="B1329" t="s">
        <v>2757</v>
      </c>
      <c r="C1329" t="s">
        <v>2758</v>
      </c>
      <c r="D1329" t="s">
        <v>99</v>
      </c>
      <c r="E1329" t="s">
        <v>2850</v>
      </c>
      <c r="F1329" t="s">
        <v>2851</v>
      </c>
      <c r="G1329" t="s">
        <v>99</v>
      </c>
      <c r="H1329" t="s">
        <v>1006</v>
      </c>
      <c r="I1329" t="s">
        <v>54</v>
      </c>
      <c r="J1329" t="s">
        <v>80</v>
      </c>
      <c r="K1329" t="s">
        <v>1014</v>
      </c>
      <c r="L1329">
        <v>101052933</v>
      </c>
      <c r="M1329" t="s">
        <v>2763</v>
      </c>
      <c r="N1329" t="s">
        <v>47</v>
      </c>
      <c r="O1329" t="s">
        <v>47</v>
      </c>
      <c r="P1329" s="1">
        <v>42380</v>
      </c>
      <c r="Q1329" t="s">
        <v>997</v>
      </c>
      <c r="R1329">
        <v>3072.25</v>
      </c>
      <c r="S1329" t="s">
        <v>998</v>
      </c>
      <c r="T1329" t="s">
        <v>999</v>
      </c>
      <c r="U1329" t="s">
        <v>2853</v>
      </c>
      <c r="V1329">
        <v>1</v>
      </c>
      <c r="W1329" t="e">
        <f>VLOOKUP(U1329,T1.Unique.Delivery!$AQ$2:$AW$2720,COLUMNS(T1.Unique.Delivery!$AQ$2701:$AW$2701),0)</f>
        <v>#N/A</v>
      </c>
    </row>
    <row r="1330" spans="1:23" x14ac:dyDescent="0.3">
      <c r="A1330" t="s">
        <v>2756</v>
      </c>
      <c r="B1330" t="s">
        <v>2757</v>
      </c>
      <c r="C1330" t="s">
        <v>2758</v>
      </c>
      <c r="D1330" t="s">
        <v>99</v>
      </c>
      <c r="E1330" t="s">
        <v>2854</v>
      </c>
      <c r="F1330" t="s">
        <v>2855</v>
      </c>
      <c r="G1330" t="s">
        <v>92</v>
      </c>
      <c r="H1330" t="s">
        <v>1006</v>
      </c>
      <c r="I1330" t="s">
        <v>54</v>
      </c>
      <c r="J1330" t="s">
        <v>129</v>
      </c>
      <c r="K1330" t="s">
        <v>1012</v>
      </c>
      <c r="L1330">
        <v>101052933</v>
      </c>
      <c r="M1330" t="s">
        <v>2763</v>
      </c>
      <c r="N1330" t="s">
        <v>47</v>
      </c>
      <c r="O1330" t="s">
        <v>47</v>
      </c>
      <c r="P1330" s="1">
        <v>42380</v>
      </c>
      <c r="Q1330" t="s">
        <v>997</v>
      </c>
      <c r="R1330">
        <v>2227.1</v>
      </c>
      <c r="S1330" t="s">
        <v>998</v>
      </c>
      <c r="T1330" t="s">
        <v>999</v>
      </c>
      <c r="U1330" t="s">
        <v>2856</v>
      </c>
      <c r="V1330">
        <v>1</v>
      </c>
      <c r="W1330" t="e">
        <f>VLOOKUP(U1330,T1.Unique.Delivery!$AQ$2:$AW$2720,COLUMNS(T1.Unique.Delivery!$AQ$2701:$AW$2701),0)</f>
        <v>#N/A</v>
      </c>
    </row>
    <row r="1331" spans="1:23" x14ac:dyDescent="0.3">
      <c r="A1331" t="s">
        <v>2756</v>
      </c>
      <c r="B1331" t="s">
        <v>2757</v>
      </c>
      <c r="C1331" t="s">
        <v>2758</v>
      </c>
      <c r="D1331" t="s">
        <v>99</v>
      </c>
      <c r="E1331" t="s">
        <v>2854</v>
      </c>
      <c r="F1331" t="s">
        <v>2855</v>
      </c>
      <c r="G1331" t="s">
        <v>92</v>
      </c>
      <c r="H1331" t="s">
        <v>1006</v>
      </c>
      <c r="I1331" t="s">
        <v>54</v>
      </c>
      <c r="J1331" t="s">
        <v>80</v>
      </c>
      <c r="K1331" t="s">
        <v>1014</v>
      </c>
      <c r="L1331">
        <v>101052933</v>
      </c>
      <c r="M1331" t="s">
        <v>2763</v>
      </c>
      <c r="N1331" t="s">
        <v>47</v>
      </c>
      <c r="O1331" t="s">
        <v>47</v>
      </c>
      <c r="P1331" s="1">
        <v>42380</v>
      </c>
      <c r="Q1331" t="s">
        <v>997</v>
      </c>
      <c r="R1331">
        <v>2823.27</v>
      </c>
      <c r="S1331" t="s">
        <v>998</v>
      </c>
      <c r="T1331" t="s">
        <v>999</v>
      </c>
      <c r="U1331" t="s">
        <v>2857</v>
      </c>
      <c r="V1331">
        <v>1</v>
      </c>
      <c r="W1331" t="e">
        <f>VLOOKUP(U1331,T1.Unique.Delivery!$AQ$2:$AW$2720,COLUMNS(T1.Unique.Delivery!$AQ$2701:$AW$2701),0)</f>
        <v>#N/A</v>
      </c>
    </row>
    <row r="1332" spans="1:23" x14ac:dyDescent="0.3">
      <c r="A1332" t="s">
        <v>2756</v>
      </c>
      <c r="B1332" t="s">
        <v>2757</v>
      </c>
      <c r="C1332" t="s">
        <v>2758</v>
      </c>
      <c r="D1332" t="s">
        <v>99</v>
      </c>
      <c r="E1332" t="s">
        <v>2858</v>
      </c>
      <c r="F1332" t="s">
        <v>2859</v>
      </c>
      <c r="G1332" t="s">
        <v>99</v>
      </c>
      <c r="H1332" t="s">
        <v>1006</v>
      </c>
      <c r="I1332" t="s">
        <v>54</v>
      </c>
      <c r="J1332" t="s">
        <v>129</v>
      </c>
      <c r="K1332" t="s">
        <v>1012</v>
      </c>
      <c r="L1332">
        <v>100793188</v>
      </c>
      <c r="M1332" t="s">
        <v>2761</v>
      </c>
      <c r="N1332" t="s">
        <v>1295</v>
      </c>
      <c r="O1332" t="s">
        <v>1296</v>
      </c>
      <c r="P1332" s="1">
        <v>42005</v>
      </c>
      <c r="Q1332" t="s">
        <v>997</v>
      </c>
      <c r="R1332">
        <v>492</v>
      </c>
      <c r="S1332" t="s">
        <v>998</v>
      </c>
      <c r="T1332" t="s">
        <v>999</v>
      </c>
      <c r="U1332" t="s">
        <v>2860</v>
      </c>
      <c r="V1332">
        <v>1</v>
      </c>
      <c r="W1332" t="e">
        <f>VLOOKUP(U1332,T1.Unique.Delivery!$AQ$2:$AW$2720,COLUMNS(T1.Unique.Delivery!$AQ$2701:$AW$2701),0)</f>
        <v>#N/A</v>
      </c>
    </row>
    <row r="1333" spans="1:23" x14ac:dyDescent="0.3">
      <c r="A1333" t="s">
        <v>2756</v>
      </c>
      <c r="B1333" t="s">
        <v>2757</v>
      </c>
      <c r="C1333" t="s">
        <v>2758</v>
      </c>
      <c r="D1333" t="s">
        <v>99</v>
      </c>
      <c r="E1333" t="s">
        <v>2858</v>
      </c>
      <c r="F1333" t="s">
        <v>2859</v>
      </c>
      <c r="G1333" t="s">
        <v>99</v>
      </c>
      <c r="H1333" t="s">
        <v>1006</v>
      </c>
      <c r="I1333" t="s">
        <v>54</v>
      </c>
      <c r="J1333" t="s">
        <v>129</v>
      </c>
      <c r="K1333" t="s">
        <v>1012</v>
      </c>
      <c r="L1333">
        <v>101052530</v>
      </c>
      <c r="M1333" t="s">
        <v>2780</v>
      </c>
      <c r="N1333" t="s">
        <v>1295</v>
      </c>
      <c r="O1333" t="s">
        <v>1296</v>
      </c>
      <c r="P1333" s="1">
        <v>42005</v>
      </c>
      <c r="Q1333" t="s">
        <v>997</v>
      </c>
      <c r="R1333">
        <v>450.78</v>
      </c>
      <c r="S1333" t="s">
        <v>998</v>
      </c>
      <c r="T1333" t="s">
        <v>999</v>
      </c>
      <c r="U1333" t="s">
        <v>2861</v>
      </c>
      <c r="V1333">
        <v>1</v>
      </c>
      <c r="W1333" t="e">
        <f>VLOOKUP(U1333,T1.Unique.Delivery!$AQ$2:$AW$2720,COLUMNS(T1.Unique.Delivery!$AQ$2701:$AW$2701),0)</f>
        <v>#N/A</v>
      </c>
    </row>
    <row r="1334" spans="1:23" x14ac:dyDescent="0.3">
      <c r="A1334" t="s">
        <v>2756</v>
      </c>
      <c r="B1334" t="s">
        <v>2757</v>
      </c>
      <c r="C1334" t="s">
        <v>2758</v>
      </c>
      <c r="D1334" t="s">
        <v>99</v>
      </c>
      <c r="E1334" t="s">
        <v>2858</v>
      </c>
      <c r="F1334" t="s">
        <v>2859</v>
      </c>
      <c r="G1334" t="s">
        <v>99</v>
      </c>
      <c r="H1334" t="s">
        <v>1006</v>
      </c>
      <c r="I1334" t="s">
        <v>54</v>
      </c>
      <c r="J1334" t="s">
        <v>129</v>
      </c>
      <c r="K1334" t="s">
        <v>1012</v>
      </c>
      <c r="L1334">
        <v>101052933</v>
      </c>
      <c r="M1334" t="s">
        <v>2763</v>
      </c>
      <c r="N1334" t="s">
        <v>1295</v>
      </c>
      <c r="O1334" t="s">
        <v>1296</v>
      </c>
      <c r="P1334" s="1">
        <v>42380</v>
      </c>
      <c r="Q1334" t="s">
        <v>997</v>
      </c>
      <c r="R1334">
        <v>553.91999999999996</v>
      </c>
      <c r="S1334" t="s">
        <v>998</v>
      </c>
      <c r="T1334" t="s">
        <v>999</v>
      </c>
      <c r="U1334" t="s">
        <v>2862</v>
      </c>
      <c r="V1334">
        <v>1</v>
      </c>
      <c r="W1334" t="e">
        <f>VLOOKUP(U1334,T1.Unique.Delivery!$AQ$2:$AW$2720,COLUMNS(T1.Unique.Delivery!$AQ$2701:$AW$2701),0)</f>
        <v>#N/A</v>
      </c>
    </row>
    <row r="1335" spans="1:23" x14ac:dyDescent="0.3">
      <c r="A1335" t="s">
        <v>2756</v>
      </c>
      <c r="B1335" t="s">
        <v>2757</v>
      </c>
      <c r="C1335" t="s">
        <v>2758</v>
      </c>
      <c r="D1335" t="s">
        <v>99</v>
      </c>
      <c r="E1335" t="s">
        <v>2858</v>
      </c>
      <c r="F1335" t="s">
        <v>2859</v>
      </c>
      <c r="G1335" t="s">
        <v>99</v>
      </c>
      <c r="H1335" t="s">
        <v>1006</v>
      </c>
      <c r="I1335" t="s">
        <v>54</v>
      </c>
      <c r="J1335" t="s">
        <v>80</v>
      </c>
      <c r="K1335" t="s">
        <v>1014</v>
      </c>
      <c r="L1335">
        <v>100793188</v>
      </c>
      <c r="M1335" t="s">
        <v>2761</v>
      </c>
      <c r="N1335" t="s">
        <v>1295</v>
      </c>
      <c r="O1335" t="s">
        <v>1296</v>
      </c>
      <c r="P1335" s="1">
        <v>42005</v>
      </c>
      <c r="Q1335" t="s">
        <v>997</v>
      </c>
      <c r="R1335">
        <v>723</v>
      </c>
      <c r="S1335" t="s">
        <v>998</v>
      </c>
      <c r="T1335" t="s">
        <v>999</v>
      </c>
      <c r="U1335" t="s">
        <v>2863</v>
      </c>
      <c r="V1335">
        <v>1</v>
      </c>
      <c r="W1335" t="e">
        <f>VLOOKUP(U1335,T1.Unique.Delivery!$AQ$2:$AW$2720,COLUMNS(T1.Unique.Delivery!$AQ$2701:$AW$2701),0)</f>
        <v>#N/A</v>
      </c>
    </row>
    <row r="1336" spans="1:23" x14ac:dyDescent="0.3">
      <c r="A1336" t="s">
        <v>2756</v>
      </c>
      <c r="B1336" t="s">
        <v>2757</v>
      </c>
      <c r="C1336" t="s">
        <v>2758</v>
      </c>
      <c r="D1336" t="s">
        <v>99</v>
      </c>
      <c r="E1336" t="s">
        <v>2858</v>
      </c>
      <c r="F1336" t="s">
        <v>2859</v>
      </c>
      <c r="G1336" t="s">
        <v>99</v>
      </c>
      <c r="H1336" t="s">
        <v>1006</v>
      </c>
      <c r="I1336" t="s">
        <v>54</v>
      </c>
      <c r="J1336" t="s">
        <v>80</v>
      </c>
      <c r="K1336" t="s">
        <v>1014</v>
      </c>
      <c r="L1336">
        <v>101052530</v>
      </c>
      <c r="M1336" t="s">
        <v>2780</v>
      </c>
      <c r="N1336" t="s">
        <v>1295</v>
      </c>
      <c r="O1336" t="s">
        <v>1296</v>
      </c>
      <c r="P1336" s="1">
        <v>42005</v>
      </c>
      <c r="Q1336" t="s">
        <v>997</v>
      </c>
      <c r="R1336">
        <v>599.45000000000005</v>
      </c>
      <c r="S1336" t="s">
        <v>998</v>
      </c>
      <c r="T1336" t="s">
        <v>999</v>
      </c>
      <c r="U1336" t="s">
        <v>2864</v>
      </c>
      <c r="V1336">
        <v>1</v>
      </c>
      <c r="W1336" t="e">
        <f>VLOOKUP(U1336,T1.Unique.Delivery!$AQ$2:$AW$2720,COLUMNS(T1.Unique.Delivery!$AQ$2701:$AW$2701),0)</f>
        <v>#N/A</v>
      </c>
    </row>
    <row r="1337" spans="1:23" x14ac:dyDescent="0.3">
      <c r="A1337" t="s">
        <v>2756</v>
      </c>
      <c r="B1337" t="s">
        <v>2757</v>
      </c>
      <c r="C1337" t="s">
        <v>2758</v>
      </c>
      <c r="D1337" t="s">
        <v>99</v>
      </c>
      <c r="E1337" t="s">
        <v>2858</v>
      </c>
      <c r="F1337" t="s">
        <v>2859</v>
      </c>
      <c r="G1337" t="s">
        <v>99</v>
      </c>
      <c r="H1337" t="s">
        <v>1006</v>
      </c>
      <c r="I1337" t="s">
        <v>54</v>
      </c>
      <c r="J1337" t="s">
        <v>80</v>
      </c>
      <c r="K1337" t="s">
        <v>1014</v>
      </c>
      <c r="L1337">
        <v>101052933</v>
      </c>
      <c r="M1337" t="s">
        <v>2763</v>
      </c>
      <c r="N1337" t="s">
        <v>1295</v>
      </c>
      <c r="O1337" t="s">
        <v>1296</v>
      </c>
      <c r="P1337" s="1">
        <v>42380</v>
      </c>
      <c r="Q1337" t="s">
        <v>997</v>
      </c>
      <c r="R1337">
        <v>662.42</v>
      </c>
      <c r="S1337" t="s">
        <v>998</v>
      </c>
      <c r="T1337" t="s">
        <v>999</v>
      </c>
      <c r="U1337" t="s">
        <v>2865</v>
      </c>
      <c r="V1337">
        <v>1</v>
      </c>
      <c r="W1337" t="e">
        <f>VLOOKUP(U1337,T1.Unique.Delivery!$AQ$2:$AW$2720,COLUMNS(T1.Unique.Delivery!$AQ$2701:$AW$2701),0)</f>
        <v>#N/A</v>
      </c>
    </row>
    <row r="1338" spans="1:23" x14ac:dyDescent="0.3">
      <c r="A1338" t="s">
        <v>2756</v>
      </c>
      <c r="B1338" t="s">
        <v>2757</v>
      </c>
      <c r="C1338" t="s">
        <v>2758</v>
      </c>
      <c r="D1338" t="s">
        <v>99</v>
      </c>
      <c r="E1338" t="s">
        <v>2866</v>
      </c>
      <c r="F1338" t="s">
        <v>2867</v>
      </c>
      <c r="G1338" t="s">
        <v>99</v>
      </c>
      <c r="H1338" t="s">
        <v>1006</v>
      </c>
      <c r="I1338" t="s">
        <v>54</v>
      </c>
      <c r="J1338" t="s">
        <v>66</v>
      </c>
      <c r="K1338" t="s">
        <v>1007</v>
      </c>
      <c r="L1338">
        <v>101052933</v>
      </c>
      <c r="M1338" t="s">
        <v>2763</v>
      </c>
      <c r="N1338" t="s">
        <v>47</v>
      </c>
      <c r="O1338" t="s">
        <v>47</v>
      </c>
      <c r="P1338" s="1">
        <v>42380</v>
      </c>
      <c r="Q1338" t="s">
        <v>997</v>
      </c>
      <c r="R1338">
        <v>1598.94</v>
      </c>
      <c r="S1338" t="s">
        <v>998</v>
      </c>
      <c r="T1338" t="s">
        <v>999</v>
      </c>
      <c r="U1338" t="s">
        <v>2868</v>
      </c>
      <c r="V1338">
        <v>1</v>
      </c>
      <c r="W1338" t="e">
        <f>VLOOKUP(U1338,T1.Unique.Delivery!$AQ$2:$AW$2720,COLUMNS(T1.Unique.Delivery!$AQ$2701:$AW$2701),0)</f>
        <v>#N/A</v>
      </c>
    </row>
    <row r="1339" spans="1:23" x14ac:dyDescent="0.3">
      <c r="A1339" t="s">
        <v>2756</v>
      </c>
      <c r="B1339" t="s">
        <v>2757</v>
      </c>
      <c r="C1339" t="s">
        <v>2758</v>
      </c>
      <c r="D1339" t="s">
        <v>99</v>
      </c>
      <c r="E1339" t="s">
        <v>2866</v>
      </c>
      <c r="F1339" t="s">
        <v>2867</v>
      </c>
      <c r="G1339" t="s">
        <v>99</v>
      </c>
      <c r="H1339" t="s">
        <v>1006</v>
      </c>
      <c r="I1339" t="s">
        <v>54</v>
      </c>
      <c r="J1339" t="s">
        <v>129</v>
      </c>
      <c r="K1339" t="s">
        <v>1012</v>
      </c>
      <c r="L1339">
        <v>100793188</v>
      </c>
      <c r="M1339" t="s">
        <v>2761</v>
      </c>
      <c r="N1339" t="s">
        <v>47</v>
      </c>
      <c r="O1339" t="s">
        <v>47</v>
      </c>
      <c r="P1339" s="1">
        <v>42005</v>
      </c>
      <c r="Q1339" t="s">
        <v>997</v>
      </c>
      <c r="R1339">
        <v>612</v>
      </c>
      <c r="S1339" t="s">
        <v>998</v>
      </c>
      <c r="T1339" t="s">
        <v>999</v>
      </c>
      <c r="U1339" t="s">
        <v>2869</v>
      </c>
      <c r="V1339">
        <v>1</v>
      </c>
      <c r="W1339" t="e">
        <f>VLOOKUP(U1339,T1.Unique.Delivery!$AQ$2:$AW$2720,COLUMNS(T1.Unique.Delivery!$AQ$2701:$AW$2701),0)</f>
        <v>#N/A</v>
      </c>
    </row>
    <row r="1340" spans="1:23" x14ac:dyDescent="0.3">
      <c r="A1340" t="s">
        <v>2756</v>
      </c>
      <c r="B1340" t="s">
        <v>2757</v>
      </c>
      <c r="C1340" t="s">
        <v>2758</v>
      </c>
      <c r="D1340" t="s">
        <v>99</v>
      </c>
      <c r="E1340" t="s">
        <v>2866</v>
      </c>
      <c r="F1340" t="s">
        <v>2867</v>
      </c>
      <c r="G1340" t="s">
        <v>99</v>
      </c>
      <c r="H1340" t="s">
        <v>1006</v>
      </c>
      <c r="I1340" t="s">
        <v>54</v>
      </c>
      <c r="J1340" t="s">
        <v>129</v>
      </c>
      <c r="K1340" t="s">
        <v>1012</v>
      </c>
      <c r="L1340">
        <v>101052933</v>
      </c>
      <c r="M1340" t="s">
        <v>2763</v>
      </c>
      <c r="N1340" t="s">
        <v>47</v>
      </c>
      <c r="O1340" t="s">
        <v>47</v>
      </c>
      <c r="P1340" s="1">
        <v>42380</v>
      </c>
      <c r="Q1340" t="s">
        <v>997</v>
      </c>
      <c r="R1340">
        <v>748.07</v>
      </c>
      <c r="S1340" t="s">
        <v>998</v>
      </c>
      <c r="T1340" t="s">
        <v>999</v>
      </c>
      <c r="U1340" t="s">
        <v>2870</v>
      </c>
      <c r="V1340">
        <v>1</v>
      </c>
      <c r="W1340" t="e">
        <f>VLOOKUP(U1340,T1.Unique.Delivery!$AQ$2:$AW$2720,COLUMNS(T1.Unique.Delivery!$AQ$2701:$AW$2701),0)</f>
        <v>#N/A</v>
      </c>
    </row>
    <row r="1341" spans="1:23" x14ac:dyDescent="0.3">
      <c r="A1341" t="s">
        <v>2756</v>
      </c>
      <c r="B1341" t="s">
        <v>2757</v>
      </c>
      <c r="C1341" t="s">
        <v>2758</v>
      </c>
      <c r="D1341" t="s">
        <v>99</v>
      </c>
      <c r="E1341" t="s">
        <v>2866</v>
      </c>
      <c r="F1341" t="s">
        <v>2867</v>
      </c>
      <c r="G1341" t="s">
        <v>99</v>
      </c>
      <c r="H1341" t="s">
        <v>1006</v>
      </c>
      <c r="I1341" t="s">
        <v>54</v>
      </c>
      <c r="J1341" t="s">
        <v>80</v>
      </c>
      <c r="K1341" t="s">
        <v>1014</v>
      </c>
      <c r="L1341">
        <v>100793188</v>
      </c>
      <c r="M1341" t="s">
        <v>2761</v>
      </c>
      <c r="N1341" t="s">
        <v>47</v>
      </c>
      <c r="O1341" t="s">
        <v>47</v>
      </c>
      <c r="P1341" s="1">
        <v>42005</v>
      </c>
      <c r="Q1341" t="s">
        <v>997</v>
      </c>
      <c r="R1341">
        <v>1066</v>
      </c>
      <c r="S1341" t="s">
        <v>998</v>
      </c>
      <c r="T1341" t="s">
        <v>999</v>
      </c>
      <c r="U1341" t="s">
        <v>2871</v>
      </c>
      <c r="V1341">
        <v>1</v>
      </c>
      <c r="W1341" t="e">
        <f>VLOOKUP(U1341,T1.Unique.Delivery!$AQ$2:$AW$2720,COLUMNS(T1.Unique.Delivery!$AQ$2701:$AW$2701),0)</f>
        <v>#N/A</v>
      </c>
    </row>
    <row r="1342" spans="1:23" x14ac:dyDescent="0.3">
      <c r="A1342" t="s">
        <v>2756</v>
      </c>
      <c r="B1342" t="s">
        <v>2757</v>
      </c>
      <c r="C1342" t="s">
        <v>2758</v>
      </c>
      <c r="D1342" t="s">
        <v>99</v>
      </c>
      <c r="E1342" t="s">
        <v>2866</v>
      </c>
      <c r="F1342" t="s">
        <v>2867</v>
      </c>
      <c r="G1342" t="s">
        <v>99</v>
      </c>
      <c r="H1342" t="s">
        <v>1006</v>
      </c>
      <c r="I1342" t="s">
        <v>54</v>
      </c>
      <c r="J1342" t="s">
        <v>80</v>
      </c>
      <c r="K1342" t="s">
        <v>1014</v>
      </c>
      <c r="L1342">
        <v>101052933</v>
      </c>
      <c r="M1342" t="s">
        <v>2763</v>
      </c>
      <c r="N1342" t="s">
        <v>47</v>
      </c>
      <c r="O1342" t="s">
        <v>47</v>
      </c>
      <c r="P1342" s="1">
        <v>42380</v>
      </c>
      <c r="Q1342" t="s">
        <v>997</v>
      </c>
      <c r="R1342">
        <v>1222.05</v>
      </c>
      <c r="S1342" t="s">
        <v>998</v>
      </c>
      <c r="T1342" t="s">
        <v>999</v>
      </c>
      <c r="U1342" t="s">
        <v>2872</v>
      </c>
      <c r="V1342">
        <v>1</v>
      </c>
      <c r="W1342" t="e">
        <f>VLOOKUP(U1342,T1.Unique.Delivery!$AQ$2:$AW$2720,COLUMNS(T1.Unique.Delivery!$AQ$2701:$AW$2701),0)</f>
        <v>#N/A</v>
      </c>
    </row>
    <row r="1343" spans="1:23" x14ac:dyDescent="0.3">
      <c r="A1343" t="s">
        <v>2756</v>
      </c>
      <c r="B1343" t="s">
        <v>2757</v>
      </c>
      <c r="C1343" t="s">
        <v>2758</v>
      </c>
      <c r="D1343" t="s">
        <v>99</v>
      </c>
      <c r="E1343" t="s">
        <v>2873</v>
      </c>
      <c r="F1343" t="s">
        <v>2874</v>
      </c>
      <c r="G1343" t="s">
        <v>99</v>
      </c>
      <c r="H1343" t="s">
        <v>1006</v>
      </c>
      <c r="I1343" t="s">
        <v>54</v>
      </c>
      <c r="J1343" t="s">
        <v>129</v>
      </c>
      <c r="K1343" t="s">
        <v>1012</v>
      </c>
      <c r="L1343">
        <v>101052933</v>
      </c>
      <c r="M1343" t="s">
        <v>2763</v>
      </c>
      <c r="N1343" t="s">
        <v>47</v>
      </c>
      <c r="O1343" t="s">
        <v>47</v>
      </c>
      <c r="P1343" s="1">
        <v>42380</v>
      </c>
      <c r="Q1343" t="s">
        <v>997</v>
      </c>
      <c r="R1343">
        <v>669.5</v>
      </c>
      <c r="S1343" t="s">
        <v>998</v>
      </c>
      <c r="T1343" t="s">
        <v>999</v>
      </c>
      <c r="U1343" t="s">
        <v>2875</v>
      </c>
      <c r="V1343">
        <v>1</v>
      </c>
      <c r="W1343" t="e">
        <f>VLOOKUP(U1343,T1.Unique.Delivery!$AQ$2:$AW$2720,COLUMNS(T1.Unique.Delivery!$AQ$2701:$AW$2701),0)</f>
        <v>#N/A</v>
      </c>
    </row>
    <row r="1344" spans="1:23" x14ac:dyDescent="0.3">
      <c r="A1344" t="s">
        <v>2756</v>
      </c>
      <c r="B1344" t="s">
        <v>2757</v>
      </c>
      <c r="C1344" t="s">
        <v>2758</v>
      </c>
      <c r="D1344" t="s">
        <v>99</v>
      </c>
      <c r="E1344" t="s">
        <v>2876</v>
      </c>
      <c r="F1344" t="s">
        <v>2877</v>
      </c>
      <c r="G1344" t="s">
        <v>99</v>
      </c>
      <c r="H1344" t="s">
        <v>1006</v>
      </c>
      <c r="I1344" t="s">
        <v>54</v>
      </c>
      <c r="J1344" t="s">
        <v>129</v>
      </c>
      <c r="K1344" t="s">
        <v>1012</v>
      </c>
      <c r="L1344">
        <v>101052933</v>
      </c>
      <c r="M1344" t="s">
        <v>2763</v>
      </c>
      <c r="N1344" t="s">
        <v>47</v>
      </c>
      <c r="O1344" t="s">
        <v>47</v>
      </c>
      <c r="P1344" s="1">
        <v>42380</v>
      </c>
      <c r="Q1344" t="s">
        <v>997</v>
      </c>
      <c r="R1344">
        <v>1199.21</v>
      </c>
      <c r="S1344" t="s">
        <v>998</v>
      </c>
      <c r="T1344" t="s">
        <v>999</v>
      </c>
      <c r="U1344" t="s">
        <v>2878</v>
      </c>
      <c r="V1344">
        <v>1</v>
      </c>
      <c r="W1344" t="e">
        <f>VLOOKUP(U1344,T1.Unique.Delivery!$AQ$2:$AW$2720,COLUMNS(T1.Unique.Delivery!$AQ$2701:$AW$2701),0)</f>
        <v>#N/A</v>
      </c>
    </row>
    <row r="1345" spans="1:23" x14ac:dyDescent="0.3">
      <c r="A1345" t="s">
        <v>2756</v>
      </c>
      <c r="B1345" t="s">
        <v>2757</v>
      </c>
      <c r="C1345" t="s">
        <v>2758</v>
      </c>
      <c r="D1345" t="s">
        <v>99</v>
      </c>
      <c r="E1345" t="s">
        <v>2876</v>
      </c>
      <c r="F1345" t="s">
        <v>2877</v>
      </c>
      <c r="G1345" t="s">
        <v>99</v>
      </c>
      <c r="H1345" t="s">
        <v>1006</v>
      </c>
      <c r="I1345" t="s">
        <v>54</v>
      </c>
      <c r="J1345" t="s">
        <v>80</v>
      </c>
      <c r="K1345" t="s">
        <v>1014</v>
      </c>
      <c r="L1345">
        <v>101052933</v>
      </c>
      <c r="M1345" t="s">
        <v>2763</v>
      </c>
      <c r="N1345" t="s">
        <v>47</v>
      </c>
      <c r="O1345" t="s">
        <v>47</v>
      </c>
      <c r="P1345" s="1">
        <v>42380</v>
      </c>
      <c r="Q1345" t="s">
        <v>997</v>
      </c>
      <c r="R1345">
        <v>1907.31</v>
      </c>
      <c r="S1345" t="s">
        <v>998</v>
      </c>
      <c r="T1345" t="s">
        <v>999</v>
      </c>
      <c r="U1345" t="s">
        <v>2879</v>
      </c>
      <c r="V1345">
        <v>1</v>
      </c>
      <c r="W1345" t="e">
        <f>VLOOKUP(U1345,T1.Unique.Delivery!$AQ$2:$AW$2720,COLUMNS(T1.Unique.Delivery!$AQ$2701:$AW$2701),0)</f>
        <v>#N/A</v>
      </c>
    </row>
    <row r="1346" spans="1:23" x14ac:dyDescent="0.3">
      <c r="A1346" t="s">
        <v>2756</v>
      </c>
      <c r="B1346" t="s">
        <v>2757</v>
      </c>
      <c r="C1346" t="s">
        <v>2758</v>
      </c>
      <c r="D1346" t="s">
        <v>99</v>
      </c>
      <c r="E1346" t="s">
        <v>2880</v>
      </c>
      <c r="F1346" t="s">
        <v>2881</v>
      </c>
      <c r="G1346" t="s">
        <v>92</v>
      </c>
      <c r="H1346" t="s">
        <v>1006</v>
      </c>
      <c r="I1346" t="s">
        <v>54</v>
      </c>
      <c r="J1346" t="s">
        <v>129</v>
      </c>
      <c r="K1346" t="s">
        <v>1012</v>
      </c>
      <c r="L1346">
        <v>101052933</v>
      </c>
      <c r="M1346" t="s">
        <v>2763</v>
      </c>
      <c r="N1346" t="s">
        <v>1295</v>
      </c>
      <c r="O1346" t="s">
        <v>1296</v>
      </c>
      <c r="P1346" s="1">
        <v>42380</v>
      </c>
      <c r="Q1346" t="s">
        <v>997</v>
      </c>
      <c r="R1346">
        <v>553.91999999999996</v>
      </c>
      <c r="S1346" t="s">
        <v>998</v>
      </c>
      <c r="T1346" t="s">
        <v>999</v>
      </c>
      <c r="U1346" t="s">
        <v>2882</v>
      </c>
      <c r="V1346">
        <v>1</v>
      </c>
      <c r="W1346" t="e">
        <f>VLOOKUP(U1346,T1.Unique.Delivery!$AQ$2:$AW$2720,COLUMNS(T1.Unique.Delivery!$AQ$2701:$AW$2701),0)</f>
        <v>#N/A</v>
      </c>
    </row>
    <row r="1347" spans="1:23" x14ac:dyDescent="0.3">
      <c r="A1347" t="s">
        <v>2756</v>
      </c>
      <c r="B1347" t="s">
        <v>2757</v>
      </c>
      <c r="C1347" t="s">
        <v>2758</v>
      </c>
      <c r="D1347" t="s">
        <v>99</v>
      </c>
      <c r="E1347" t="s">
        <v>2880</v>
      </c>
      <c r="F1347" t="s">
        <v>2881</v>
      </c>
      <c r="G1347" t="s">
        <v>92</v>
      </c>
      <c r="H1347" t="s">
        <v>1006</v>
      </c>
      <c r="I1347" t="s">
        <v>54</v>
      </c>
      <c r="J1347" t="s">
        <v>80</v>
      </c>
      <c r="K1347" t="s">
        <v>1014</v>
      </c>
      <c r="L1347">
        <v>101052933</v>
      </c>
      <c r="M1347" t="s">
        <v>2763</v>
      </c>
      <c r="N1347" t="s">
        <v>1295</v>
      </c>
      <c r="O1347" t="s">
        <v>1296</v>
      </c>
      <c r="P1347" s="1">
        <v>42380</v>
      </c>
      <c r="Q1347" t="s">
        <v>997</v>
      </c>
      <c r="R1347">
        <v>553.91999999999996</v>
      </c>
      <c r="S1347" t="s">
        <v>998</v>
      </c>
      <c r="T1347" t="s">
        <v>999</v>
      </c>
      <c r="U1347" t="s">
        <v>2883</v>
      </c>
      <c r="V1347">
        <v>1</v>
      </c>
      <c r="W1347" t="e">
        <f>VLOOKUP(U1347,T1.Unique.Delivery!$AQ$2:$AW$2720,COLUMNS(T1.Unique.Delivery!$AQ$2701:$AW$2701),0)</f>
        <v>#N/A</v>
      </c>
    </row>
    <row r="1348" spans="1:23" x14ac:dyDescent="0.3">
      <c r="A1348" t="s">
        <v>2756</v>
      </c>
      <c r="B1348" t="s">
        <v>2757</v>
      </c>
      <c r="C1348" t="s">
        <v>2758</v>
      </c>
      <c r="D1348" t="s">
        <v>99</v>
      </c>
      <c r="E1348" t="s">
        <v>2884</v>
      </c>
      <c r="F1348" t="s">
        <v>2885</v>
      </c>
      <c r="G1348" t="s">
        <v>92</v>
      </c>
      <c r="H1348" t="s">
        <v>1006</v>
      </c>
      <c r="I1348" t="s">
        <v>54</v>
      </c>
      <c r="J1348" t="s">
        <v>129</v>
      </c>
      <c r="K1348" t="s">
        <v>1012</v>
      </c>
      <c r="L1348">
        <v>101052933</v>
      </c>
      <c r="M1348" t="s">
        <v>2763</v>
      </c>
      <c r="N1348" t="s">
        <v>1295</v>
      </c>
      <c r="O1348" t="s">
        <v>1296</v>
      </c>
      <c r="P1348" s="1">
        <v>42380</v>
      </c>
      <c r="Q1348" t="s">
        <v>997</v>
      </c>
      <c r="R1348">
        <v>553.91999999999996</v>
      </c>
      <c r="S1348" t="s">
        <v>998</v>
      </c>
      <c r="T1348" t="s">
        <v>999</v>
      </c>
      <c r="U1348" t="s">
        <v>2886</v>
      </c>
      <c r="V1348">
        <v>1</v>
      </c>
      <c r="W1348" t="e">
        <f>VLOOKUP(U1348,T1.Unique.Delivery!$AQ$2:$AW$2720,COLUMNS(T1.Unique.Delivery!$AQ$2701:$AW$2701),0)</f>
        <v>#N/A</v>
      </c>
    </row>
    <row r="1349" spans="1:23" x14ac:dyDescent="0.3">
      <c r="A1349" t="s">
        <v>2756</v>
      </c>
      <c r="B1349" t="s">
        <v>2757</v>
      </c>
      <c r="C1349" t="s">
        <v>2758</v>
      </c>
      <c r="D1349" t="s">
        <v>99</v>
      </c>
      <c r="E1349" t="s">
        <v>2884</v>
      </c>
      <c r="F1349" t="s">
        <v>2885</v>
      </c>
      <c r="G1349" t="s">
        <v>92</v>
      </c>
      <c r="H1349" t="s">
        <v>1006</v>
      </c>
      <c r="I1349" t="s">
        <v>54</v>
      </c>
      <c r="J1349" t="s">
        <v>80</v>
      </c>
      <c r="K1349" t="s">
        <v>1014</v>
      </c>
      <c r="L1349">
        <v>101052933</v>
      </c>
      <c r="M1349" t="s">
        <v>2763</v>
      </c>
      <c r="N1349" t="s">
        <v>1295</v>
      </c>
      <c r="O1349" t="s">
        <v>1296</v>
      </c>
      <c r="P1349" s="1">
        <v>42380</v>
      </c>
      <c r="Q1349" t="s">
        <v>997</v>
      </c>
      <c r="R1349">
        <v>553.91999999999996</v>
      </c>
      <c r="S1349" t="s">
        <v>998</v>
      </c>
      <c r="T1349" t="s">
        <v>999</v>
      </c>
      <c r="U1349" t="s">
        <v>2887</v>
      </c>
      <c r="V1349">
        <v>1</v>
      </c>
      <c r="W1349" t="e">
        <f>VLOOKUP(U1349,T1.Unique.Delivery!$AQ$2:$AW$2720,COLUMNS(T1.Unique.Delivery!$AQ$2701:$AW$2701),0)</f>
        <v>#N/A</v>
      </c>
    </row>
    <row r="1350" spans="1:23" x14ac:dyDescent="0.3">
      <c r="A1350" t="s">
        <v>2756</v>
      </c>
      <c r="B1350" t="s">
        <v>2757</v>
      </c>
      <c r="C1350" t="s">
        <v>2758</v>
      </c>
      <c r="D1350" t="s">
        <v>99</v>
      </c>
      <c r="E1350" t="s">
        <v>2888</v>
      </c>
      <c r="F1350" t="s">
        <v>2889</v>
      </c>
      <c r="G1350" t="s">
        <v>99</v>
      </c>
      <c r="H1350" t="s">
        <v>1006</v>
      </c>
      <c r="I1350" t="s">
        <v>54</v>
      </c>
      <c r="J1350" t="s">
        <v>129</v>
      </c>
      <c r="K1350" t="s">
        <v>1012</v>
      </c>
      <c r="L1350">
        <v>101052933</v>
      </c>
      <c r="M1350" t="s">
        <v>2763</v>
      </c>
      <c r="N1350" t="s">
        <v>47</v>
      </c>
      <c r="O1350" t="s">
        <v>47</v>
      </c>
      <c r="P1350" s="1">
        <v>42380</v>
      </c>
      <c r="Q1350" t="s">
        <v>997</v>
      </c>
      <c r="R1350">
        <v>2650</v>
      </c>
      <c r="S1350" t="s">
        <v>998</v>
      </c>
      <c r="T1350" t="s">
        <v>999</v>
      </c>
      <c r="U1350" t="s">
        <v>2890</v>
      </c>
      <c r="V1350">
        <v>1</v>
      </c>
      <c r="W1350" t="e">
        <f>VLOOKUP(U1350,T1.Unique.Delivery!$AQ$2:$AW$2720,COLUMNS(T1.Unique.Delivery!$AQ$2701:$AW$2701),0)</f>
        <v>#N/A</v>
      </c>
    </row>
    <row r="1351" spans="1:23" x14ac:dyDescent="0.3">
      <c r="A1351" t="s">
        <v>2756</v>
      </c>
      <c r="B1351" t="s">
        <v>2757</v>
      </c>
      <c r="C1351" t="s">
        <v>2758</v>
      </c>
      <c r="D1351" t="s">
        <v>99</v>
      </c>
      <c r="E1351" t="s">
        <v>2888</v>
      </c>
      <c r="F1351" t="s">
        <v>2889</v>
      </c>
      <c r="G1351" t="s">
        <v>99</v>
      </c>
      <c r="H1351" t="s">
        <v>1006</v>
      </c>
      <c r="I1351" t="s">
        <v>54</v>
      </c>
      <c r="J1351" t="s">
        <v>80</v>
      </c>
      <c r="K1351" t="s">
        <v>1014</v>
      </c>
      <c r="L1351">
        <v>101052933</v>
      </c>
      <c r="M1351" t="s">
        <v>2763</v>
      </c>
      <c r="N1351" t="s">
        <v>47</v>
      </c>
      <c r="O1351" t="s">
        <v>47</v>
      </c>
      <c r="P1351" t="s">
        <v>1040</v>
      </c>
      <c r="Q1351" t="s">
        <v>997</v>
      </c>
      <c r="R1351">
        <v>3072.25</v>
      </c>
      <c r="S1351" t="s">
        <v>998</v>
      </c>
      <c r="T1351" t="s">
        <v>999</v>
      </c>
      <c r="U1351" t="s">
        <v>2891</v>
      </c>
      <c r="V1351">
        <v>1</v>
      </c>
      <c r="W1351" t="e">
        <f>VLOOKUP(U1351,T1.Unique.Delivery!$AQ$2:$AW$2720,COLUMNS(T1.Unique.Delivery!$AQ$2701:$AW$2701),0)</f>
        <v>#N/A</v>
      </c>
    </row>
    <row r="1352" spans="1:23" x14ac:dyDescent="0.3">
      <c r="A1352" t="s">
        <v>2756</v>
      </c>
      <c r="B1352" t="s">
        <v>2757</v>
      </c>
      <c r="C1352" t="s">
        <v>2758</v>
      </c>
      <c r="D1352" t="s">
        <v>99</v>
      </c>
      <c r="E1352" t="s">
        <v>2892</v>
      </c>
      <c r="F1352" t="s">
        <v>2893</v>
      </c>
      <c r="G1352" t="s">
        <v>84</v>
      </c>
      <c r="H1352" t="s">
        <v>1006</v>
      </c>
      <c r="I1352" t="s">
        <v>54</v>
      </c>
      <c r="J1352" t="s">
        <v>129</v>
      </c>
      <c r="K1352" t="s">
        <v>1012</v>
      </c>
      <c r="L1352">
        <v>101052933</v>
      </c>
      <c r="M1352" t="s">
        <v>2763</v>
      </c>
      <c r="N1352" t="s">
        <v>47</v>
      </c>
      <c r="O1352" t="s">
        <v>47</v>
      </c>
      <c r="P1352" s="1">
        <v>42380</v>
      </c>
      <c r="Q1352" t="s">
        <v>997</v>
      </c>
      <c r="R1352">
        <v>2192.83</v>
      </c>
      <c r="S1352" t="s">
        <v>998</v>
      </c>
      <c r="T1352" t="s">
        <v>999</v>
      </c>
      <c r="U1352" t="s">
        <v>2894</v>
      </c>
      <c r="V1352">
        <v>1</v>
      </c>
      <c r="W1352" t="e">
        <f>VLOOKUP(U1352,T1.Unique.Delivery!$AQ$2:$AW$2720,COLUMNS(T1.Unique.Delivery!$AQ$2701:$AW$2701),0)</f>
        <v>#N/A</v>
      </c>
    </row>
    <row r="1353" spans="1:23" x14ac:dyDescent="0.3">
      <c r="A1353" t="s">
        <v>2756</v>
      </c>
      <c r="B1353" t="s">
        <v>2757</v>
      </c>
      <c r="C1353" t="s">
        <v>2758</v>
      </c>
      <c r="D1353" t="s">
        <v>99</v>
      </c>
      <c r="E1353" t="s">
        <v>2892</v>
      </c>
      <c r="F1353" t="s">
        <v>2893</v>
      </c>
      <c r="G1353" t="s">
        <v>84</v>
      </c>
      <c r="H1353" t="s">
        <v>1006</v>
      </c>
      <c r="I1353" t="s">
        <v>54</v>
      </c>
      <c r="J1353" t="s">
        <v>80</v>
      </c>
      <c r="K1353" t="s">
        <v>1014</v>
      </c>
      <c r="L1353">
        <v>101052933</v>
      </c>
      <c r="M1353" t="s">
        <v>2763</v>
      </c>
      <c r="N1353" t="s">
        <v>1295</v>
      </c>
      <c r="O1353" t="s">
        <v>1296</v>
      </c>
      <c r="P1353" s="1">
        <v>42380</v>
      </c>
      <c r="Q1353" t="s">
        <v>997</v>
      </c>
      <c r="R1353">
        <v>553.91999999999996</v>
      </c>
      <c r="S1353" t="s">
        <v>998</v>
      </c>
      <c r="T1353" t="s">
        <v>999</v>
      </c>
      <c r="U1353" t="s">
        <v>2895</v>
      </c>
      <c r="V1353">
        <v>1</v>
      </c>
      <c r="W1353" t="e">
        <f>VLOOKUP(U1353,T1.Unique.Delivery!$AQ$2:$AW$2720,COLUMNS(T1.Unique.Delivery!$AQ$2701:$AW$2701),0)</f>
        <v>#N/A</v>
      </c>
    </row>
    <row r="1354" spans="1:23" x14ac:dyDescent="0.3">
      <c r="A1354" t="s">
        <v>2756</v>
      </c>
      <c r="B1354" t="s">
        <v>2757</v>
      </c>
      <c r="C1354" t="s">
        <v>2758</v>
      </c>
      <c r="D1354" t="s">
        <v>99</v>
      </c>
      <c r="E1354" t="s">
        <v>2896</v>
      </c>
      <c r="F1354" t="s">
        <v>2897</v>
      </c>
      <c r="G1354" t="s">
        <v>99</v>
      </c>
      <c r="H1354" t="s">
        <v>1006</v>
      </c>
      <c r="I1354" t="s">
        <v>54</v>
      </c>
      <c r="J1354" t="s">
        <v>129</v>
      </c>
      <c r="K1354" t="s">
        <v>1012</v>
      </c>
      <c r="L1354">
        <v>101052933</v>
      </c>
      <c r="M1354" t="s">
        <v>2763</v>
      </c>
      <c r="N1354" t="s">
        <v>47</v>
      </c>
      <c r="O1354" t="s">
        <v>47</v>
      </c>
      <c r="P1354" s="1">
        <v>42380</v>
      </c>
      <c r="Q1354" t="s">
        <v>997</v>
      </c>
      <c r="R1354">
        <v>2106</v>
      </c>
      <c r="S1354" t="s">
        <v>998</v>
      </c>
      <c r="T1354" t="s">
        <v>999</v>
      </c>
      <c r="U1354" t="s">
        <v>2898</v>
      </c>
      <c r="V1354">
        <v>1</v>
      </c>
      <c r="W1354" t="e">
        <f>VLOOKUP(U1354,T1.Unique.Delivery!$AQ$2:$AW$2720,COLUMNS(T1.Unique.Delivery!$AQ$2701:$AW$2701),0)</f>
        <v>#N/A</v>
      </c>
    </row>
    <row r="1355" spans="1:23" x14ac:dyDescent="0.3">
      <c r="A1355" t="s">
        <v>2756</v>
      </c>
      <c r="B1355" t="s">
        <v>2757</v>
      </c>
      <c r="C1355" t="s">
        <v>2758</v>
      </c>
      <c r="D1355" t="s">
        <v>99</v>
      </c>
      <c r="E1355" t="s">
        <v>2896</v>
      </c>
      <c r="F1355" t="s">
        <v>2897</v>
      </c>
      <c r="G1355" t="s">
        <v>99</v>
      </c>
      <c r="H1355" t="s">
        <v>1006</v>
      </c>
      <c r="I1355" t="s">
        <v>54</v>
      </c>
      <c r="J1355" t="s">
        <v>80</v>
      </c>
      <c r="K1355" t="s">
        <v>1014</v>
      </c>
      <c r="L1355">
        <v>101052933</v>
      </c>
      <c r="M1355" t="s">
        <v>2763</v>
      </c>
      <c r="N1355" t="s">
        <v>47</v>
      </c>
      <c r="O1355" t="s">
        <v>47</v>
      </c>
      <c r="P1355" s="1">
        <v>42380</v>
      </c>
      <c r="Q1355" t="s">
        <v>997</v>
      </c>
      <c r="R1355">
        <v>2669.76</v>
      </c>
      <c r="S1355" t="s">
        <v>998</v>
      </c>
      <c r="T1355" t="s">
        <v>999</v>
      </c>
      <c r="U1355" t="s">
        <v>2899</v>
      </c>
      <c r="V1355">
        <v>1</v>
      </c>
      <c r="W1355" t="e">
        <f>VLOOKUP(U1355,T1.Unique.Delivery!$AQ$2:$AW$2720,COLUMNS(T1.Unique.Delivery!$AQ$2701:$AW$2701),0)</f>
        <v>#N/A</v>
      </c>
    </row>
    <row r="1356" spans="1:23" x14ac:dyDescent="0.3">
      <c r="A1356" t="s">
        <v>2756</v>
      </c>
      <c r="B1356" t="s">
        <v>2757</v>
      </c>
      <c r="C1356" t="s">
        <v>2758</v>
      </c>
      <c r="D1356" t="s">
        <v>99</v>
      </c>
      <c r="E1356" t="s">
        <v>2900</v>
      </c>
      <c r="F1356" t="s">
        <v>2901</v>
      </c>
      <c r="G1356" t="s">
        <v>99</v>
      </c>
      <c r="H1356" t="s">
        <v>991</v>
      </c>
      <c r="I1356" t="s">
        <v>992</v>
      </c>
      <c r="J1356" t="s">
        <v>56</v>
      </c>
      <c r="K1356" t="s">
        <v>993</v>
      </c>
      <c r="L1356">
        <v>100297681</v>
      </c>
      <c r="M1356" t="s">
        <v>1216</v>
      </c>
      <c r="N1356" t="s">
        <v>47</v>
      </c>
      <c r="O1356" t="s">
        <v>47</v>
      </c>
      <c r="P1356" t="s">
        <v>1040</v>
      </c>
      <c r="Q1356" t="s">
        <v>997</v>
      </c>
      <c r="R1356">
        <v>980</v>
      </c>
      <c r="S1356" t="s">
        <v>998</v>
      </c>
      <c r="T1356" t="s">
        <v>999</v>
      </c>
      <c r="U1356" t="s">
        <v>2902</v>
      </c>
      <c r="V1356">
        <v>1</v>
      </c>
      <c r="W1356" t="e">
        <f>VLOOKUP(U1356,T1.Unique.Delivery!$AQ$2:$AW$2720,COLUMNS(T1.Unique.Delivery!$AQ$2701:$AW$2701),0)</f>
        <v>#N/A</v>
      </c>
    </row>
    <row r="1357" spans="1:23" x14ac:dyDescent="0.3">
      <c r="A1357" t="s">
        <v>2756</v>
      </c>
      <c r="B1357" t="s">
        <v>2757</v>
      </c>
      <c r="C1357" t="s">
        <v>2758</v>
      </c>
      <c r="D1357" t="s">
        <v>99</v>
      </c>
      <c r="E1357" t="s">
        <v>2900</v>
      </c>
      <c r="F1357" t="s">
        <v>2901</v>
      </c>
      <c r="G1357" t="s">
        <v>99</v>
      </c>
      <c r="H1357" t="s">
        <v>991</v>
      </c>
      <c r="I1357" t="s">
        <v>992</v>
      </c>
      <c r="J1357" t="s">
        <v>56</v>
      </c>
      <c r="K1357" t="s">
        <v>993</v>
      </c>
      <c r="L1357">
        <v>101118257</v>
      </c>
      <c r="M1357" t="s">
        <v>1396</v>
      </c>
      <c r="N1357" t="s">
        <v>47</v>
      </c>
      <c r="O1357" t="s">
        <v>47</v>
      </c>
      <c r="P1357" t="s">
        <v>1040</v>
      </c>
      <c r="Q1357" t="s">
        <v>997</v>
      </c>
      <c r="R1357">
        <v>1500</v>
      </c>
      <c r="S1357" t="s">
        <v>998</v>
      </c>
      <c r="T1357" t="s">
        <v>999</v>
      </c>
      <c r="U1357" t="s">
        <v>2903</v>
      </c>
      <c r="V1357">
        <v>1</v>
      </c>
      <c r="W1357" t="e">
        <f>VLOOKUP(U1357,T1.Unique.Delivery!$AQ$2:$AW$2720,COLUMNS(T1.Unique.Delivery!$AQ$2701:$AW$2701),0)</f>
        <v>#N/A</v>
      </c>
    </row>
    <row r="1358" spans="1:23" x14ac:dyDescent="0.3">
      <c r="A1358" t="s">
        <v>2756</v>
      </c>
      <c r="B1358" t="s">
        <v>2757</v>
      </c>
      <c r="C1358" t="s">
        <v>2758</v>
      </c>
      <c r="D1358" t="s">
        <v>99</v>
      </c>
      <c r="E1358" t="s">
        <v>2900</v>
      </c>
      <c r="F1358" t="s">
        <v>2901</v>
      </c>
      <c r="G1358" t="s">
        <v>99</v>
      </c>
      <c r="H1358" t="s">
        <v>991</v>
      </c>
      <c r="I1358" t="s">
        <v>992</v>
      </c>
      <c r="J1358" t="s">
        <v>1002</v>
      </c>
      <c r="K1358" t="s">
        <v>993</v>
      </c>
      <c r="L1358">
        <v>100297681</v>
      </c>
      <c r="M1358" t="s">
        <v>1216</v>
      </c>
      <c r="N1358" t="s">
        <v>47</v>
      </c>
      <c r="O1358" t="s">
        <v>47</v>
      </c>
      <c r="P1358" t="s">
        <v>1040</v>
      </c>
      <c r="Q1358" t="s">
        <v>997</v>
      </c>
      <c r="R1358">
        <v>1600</v>
      </c>
      <c r="S1358" t="s">
        <v>998</v>
      </c>
      <c r="T1358" t="s">
        <v>999</v>
      </c>
      <c r="U1358" t="s">
        <v>2904</v>
      </c>
      <c r="V1358">
        <v>1</v>
      </c>
      <c r="W1358" t="e">
        <f>VLOOKUP(U1358,T1.Unique.Delivery!$AQ$2:$AW$2720,COLUMNS(T1.Unique.Delivery!$AQ$2701:$AW$2701),0)</f>
        <v>#N/A</v>
      </c>
    </row>
    <row r="1359" spans="1:23" x14ac:dyDescent="0.3">
      <c r="A1359" t="s">
        <v>2756</v>
      </c>
      <c r="B1359" t="s">
        <v>2757</v>
      </c>
      <c r="C1359" t="s">
        <v>2758</v>
      </c>
      <c r="D1359" t="s">
        <v>99</v>
      </c>
      <c r="E1359" t="s">
        <v>2900</v>
      </c>
      <c r="F1359" t="s">
        <v>2901</v>
      </c>
      <c r="G1359" t="s">
        <v>99</v>
      </c>
      <c r="H1359" t="s">
        <v>991</v>
      </c>
      <c r="I1359" t="s">
        <v>992</v>
      </c>
      <c r="J1359" t="s">
        <v>1002</v>
      </c>
      <c r="K1359" t="s">
        <v>993</v>
      </c>
      <c r="L1359">
        <v>101118257</v>
      </c>
      <c r="M1359" t="s">
        <v>1396</v>
      </c>
      <c r="N1359" t="s">
        <v>47</v>
      </c>
      <c r="O1359" t="s">
        <v>47</v>
      </c>
      <c r="P1359" t="s">
        <v>1040</v>
      </c>
      <c r="Q1359" t="s">
        <v>997</v>
      </c>
      <c r="R1359">
        <v>980</v>
      </c>
      <c r="S1359" t="s">
        <v>998</v>
      </c>
      <c r="T1359" t="s">
        <v>999</v>
      </c>
      <c r="U1359" t="s">
        <v>2905</v>
      </c>
      <c r="V1359">
        <v>1</v>
      </c>
      <c r="W1359" t="e">
        <f>VLOOKUP(U1359,T1.Unique.Delivery!$AQ$2:$AW$2720,COLUMNS(T1.Unique.Delivery!$AQ$2701:$AW$2701),0)</f>
        <v>#N/A</v>
      </c>
    </row>
    <row r="1360" spans="1:23" x14ac:dyDescent="0.3">
      <c r="A1360" t="s">
        <v>2756</v>
      </c>
      <c r="B1360" t="s">
        <v>2757</v>
      </c>
      <c r="C1360" t="s">
        <v>2758</v>
      </c>
      <c r="D1360" t="s">
        <v>99</v>
      </c>
      <c r="E1360" t="s">
        <v>2900</v>
      </c>
      <c r="F1360" t="s">
        <v>2901</v>
      </c>
      <c r="G1360" t="s">
        <v>99</v>
      </c>
      <c r="H1360" t="s">
        <v>1006</v>
      </c>
      <c r="I1360" t="s">
        <v>54</v>
      </c>
      <c r="J1360" t="s">
        <v>66</v>
      </c>
      <c r="K1360" t="s">
        <v>1007</v>
      </c>
      <c r="L1360">
        <v>101052933</v>
      </c>
      <c r="M1360" t="s">
        <v>2763</v>
      </c>
      <c r="N1360" t="s">
        <v>47</v>
      </c>
      <c r="O1360" t="s">
        <v>47</v>
      </c>
      <c r="P1360" s="1">
        <v>42380</v>
      </c>
      <c r="Q1360" t="s">
        <v>997</v>
      </c>
      <c r="R1360">
        <v>864</v>
      </c>
      <c r="S1360" t="s">
        <v>998</v>
      </c>
      <c r="T1360" t="s">
        <v>999</v>
      </c>
      <c r="U1360" t="s">
        <v>2906</v>
      </c>
      <c r="V1360">
        <v>1</v>
      </c>
      <c r="W1360" t="e">
        <f>VLOOKUP(U1360,T1.Unique.Delivery!$AQ$2:$AW$2720,COLUMNS(T1.Unique.Delivery!$AQ$2701:$AW$2701),0)</f>
        <v>#N/A</v>
      </c>
    </row>
    <row r="1361" spans="1:23" x14ac:dyDescent="0.3">
      <c r="A1361" t="s">
        <v>2756</v>
      </c>
      <c r="B1361" t="s">
        <v>2757</v>
      </c>
      <c r="C1361" t="s">
        <v>2758</v>
      </c>
      <c r="D1361" t="s">
        <v>99</v>
      </c>
      <c r="E1361" t="s">
        <v>2900</v>
      </c>
      <c r="F1361" t="s">
        <v>2901</v>
      </c>
      <c r="G1361" t="s">
        <v>99</v>
      </c>
      <c r="H1361" t="s">
        <v>1006</v>
      </c>
      <c r="I1361" t="s">
        <v>54</v>
      </c>
      <c r="J1361" t="s">
        <v>1827</v>
      </c>
      <c r="K1361" t="s">
        <v>993</v>
      </c>
      <c r="L1361">
        <v>100927443</v>
      </c>
      <c r="M1361" t="s">
        <v>2907</v>
      </c>
      <c r="N1361" t="s">
        <v>1295</v>
      </c>
      <c r="O1361" t="s">
        <v>1296</v>
      </c>
      <c r="P1361" s="1">
        <v>42005</v>
      </c>
      <c r="Q1361" t="s">
        <v>997</v>
      </c>
      <c r="R1361">
        <v>1150.26</v>
      </c>
      <c r="S1361" t="s">
        <v>998</v>
      </c>
      <c r="T1361" t="s">
        <v>999</v>
      </c>
      <c r="U1361" t="s">
        <v>2908</v>
      </c>
      <c r="V1361">
        <v>1</v>
      </c>
      <c r="W1361" t="e">
        <f>VLOOKUP(U1361,T1.Unique.Delivery!$AQ$2:$AW$2720,COLUMNS(T1.Unique.Delivery!$AQ$2701:$AW$2701),0)</f>
        <v>#N/A</v>
      </c>
    </row>
    <row r="1362" spans="1:23" x14ac:dyDescent="0.3">
      <c r="A1362" t="s">
        <v>2756</v>
      </c>
      <c r="B1362" t="s">
        <v>2757</v>
      </c>
      <c r="C1362" t="s">
        <v>2758</v>
      </c>
      <c r="D1362" t="s">
        <v>99</v>
      </c>
      <c r="E1362" t="s">
        <v>2900</v>
      </c>
      <c r="F1362" t="s">
        <v>2901</v>
      </c>
      <c r="G1362" t="s">
        <v>99</v>
      </c>
      <c r="H1362" t="s">
        <v>1006</v>
      </c>
      <c r="I1362" t="s">
        <v>54</v>
      </c>
      <c r="J1362" t="s">
        <v>1827</v>
      </c>
      <c r="K1362" t="s">
        <v>993</v>
      </c>
      <c r="L1362">
        <v>101052933</v>
      </c>
      <c r="M1362" t="s">
        <v>2763</v>
      </c>
      <c r="N1362" t="s">
        <v>47</v>
      </c>
      <c r="O1362" t="s">
        <v>47</v>
      </c>
      <c r="P1362" s="1">
        <v>42380</v>
      </c>
      <c r="Q1362" t="s">
        <v>997</v>
      </c>
      <c r="R1362">
        <v>1080</v>
      </c>
      <c r="S1362" t="s">
        <v>998</v>
      </c>
      <c r="T1362" t="s">
        <v>999</v>
      </c>
      <c r="U1362" t="s">
        <v>2909</v>
      </c>
      <c r="V1362">
        <v>1</v>
      </c>
      <c r="W1362" t="e">
        <f>VLOOKUP(U1362,T1.Unique.Delivery!$AQ$2:$AW$2720,COLUMNS(T1.Unique.Delivery!$AQ$2701:$AW$2701),0)</f>
        <v>#N/A</v>
      </c>
    </row>
    <row r="1363" spans="1:23" x14ac:dyDescent="0.3">
      <c r="A1363" t="s">
        <v>2756</v>
      </c>
      <c r="B1363" t="s">
        <v>2757</v>
      </c>
      <c r="C1363" t="s">
        <v>2758</v>
      </c>
      <c r="D1363" t="s">
        <v>99</v>
      </c>
      <c r="E1363" t="s">
        <v>2900</v>
      </c>
      <c r="F1363" t="s">
        <v>2901</v>
      </c>
      <c r="G1363" t="s">
        <v>99</v>
      </c>
      <c r="H1363" t="s">
        <v>1006</v>
      </c>
      <c r="I1363" t="s">
        <v>54</v>
      </c>
      <c r="J1363" t="s">
        <v>56</v>
      </c>
      <c r="K1363" t="s">
        <v>993</v>
      </c>
      <c r="L1363">
        <v>100330347</v>
      </c>
      <c r="M1363" t="s">
        <v>1389</v>
      </c>
      <c r="N1363" t="s">
        <v>47</v>
      </c>
      <c r="O1363" t="s">
        <v>47</v>
      </c>
      <c r="P1363" t="s">
        <v>1040</v>
      </c>
      <c r="Q1363" t="s">
        <v>997</v>
      </c>
      <c r="R1363">
        <v>1500</v>
      </c>
      <c r="S1363" t="s">
        <v>998</v>
      </c>
      <c r="T1363" t="s">
        <v>999</v>
      </c>
      <c r="U1363" t="s">
        <v>2910</v>
      </c>
      <c r="V1363">
        <v>1</v>
      </c>
      <c r="W1363" t="e">
        <f>VLOOKUP(U1363,T1.Unique.Delivery!$AQ$2:$AW$2720,COLUMNS(T1.Unique.Delivery!$AQ$2701:$AW$2701),0)</f>
        <v>#N/A</v>
      </c>
    </row>
    <row r="1364" spans="1:23" x14ac:dyDescent="0.3">
      <c r="A1364" t="s">
        <v>2756</v>
      </c>
      <c r="B1364" t="s">
        <v>2757</v>
      </c>
      <c r="C1364" t="s">
        <v>2758</v>
      </c>
      <c r="D1364" t="s">
        <v>99</v>
      </c>
      <c r="E1364" t="s">
        <v>2900</v>
      </c>
      <c r="F1364" t="s">
        <v>2901</v>
      </c>
      <c r="G1364" t="s">
        <v>99</v>
      </c>
      <c r="H1364" t="s">
        <v>1006</v>
      </c>
      <c r="I1364" t="s">
        <v>54</v>
      </c>
      <c r="J1364" t="s">
        <v>56</v>
      </c>
      <c r="K1364" t="s">
        <v>993</v>
      </c>
      <c r="L1364">
        <v>100873780</v>
      </c>
      <c r="M1364" t="s">
        <v>1391</v>
      </c>
      <c r="N1364" t="s">
        <v>47</v>
      </c>
      <c r="O1364" t="s">
        <v>47</v>
      </c>
      <c r="P1364" t="s">
        <v>1040</v>
      </c>
      <c r="Q1364" t="s">
        <v>997</v>
      </c>
      <c r="R1364">
        <v>180</v>
      </c>
      <c r="S1364" t="s">
        <v>998</v>
      </c>
      <c r="T1364" t="s">
        <v>999</v>
      </c>
      <c r="U1364" t="s">
        <v>2911</v>
      </c>
      <c r="V1364">
        <v>1</v>
      </c>
      <c r="W1364" t="e">
        <f>VLOOKUP(U1364,T1.Unique.Delivery!$AQ$2:$AW$2720,COLUMNS(T1.Unique.Delivery!$AQ$2701:$AW$2701),0)</f>
        <v>#N/A</v>
      </c>
    </row>
    <row r="1365" spans="1:23" x14ac:dyDescent="0.3">
      <c r="A1365" t="s">
        <v>2756</v>
      </c>
      <c r="B1365" t="s">
        <v>2757</v>
      </c>
      <c r="C1365" t="s">
        <v>2758</v>
      </c>
      <c r="D1365" t="s">
        <v>99</v>
      </c>
      <c r="E1365" t="s">
        <v>2900</v>
      </c>
      <c r="F1365" t="s">
        <v>2901</v>
      </c>
      <c r="G1365" t="s">
        <v>99</v>
      </c>
      <c r="H1365" t="s">
        <v>1006</v>
      </c>
      <c r="I1365" t="s">
        <v>54</v>
      </c>
      <c r="J1365" t="s">
        <v>56</v>
      </c>
      <c r="K1365" t="s">
        <v>993</v>
      </c>
      <c r="L1365">
        <v>100927443</v>
      </c>
      <c r="M1365" t="s">
        <v>2907</v>
      </c>
      <c r="N1365" t="s">
        <v>47</v>
      </c>
      <c r="O1365" t="s">
        <v>47</v>
      </c>
      <c r="P1365" s="1">
        <v>41647</v>
      </c>
      <c r="Q1365" t="s">
        <v>997</v>
      </c>
      <c r="R1365">
        <v>1150.26</v>
      </c>
      <c r="S1365" t="s">
        <v>998</v>
      </c>
      <c r="T1365" t="s">
        <v>999</v>
      </c>
      <c r="U1365" t="s">
        <v>2912</v>
      </c>
      <c r="V1365">
        <v>1</v>
      </c>
      <c r="W1365" t="e">
        <f>VLOOKUP(U1365,T1.Unique.Delivery!$AQ$2:$AW$2720,COLUMNS(T1.Unique.Delivery!$AQ$2701:$AW$2701),0)</f>
        <v>#N/A</v>
      </c>
    </row>
    <row r="1366" spans="1:23" x14ac:dyDescent="0.3">
      <c r="A1366" t="s">
        <v>2756</v>
      </c>
      <c r="B1366" t="s">
        <v>2757</v>
      </c>
      <c r="C1366" t="s">
        <v>2758</v>
      </c>
      <c r="D1366" t="s">
        <v>99</v>
      </c>
      <c r="E1366" t="s">
        <v>2900</v>
      </c>
      <c r="F1366" t="s">
        <v>2901</v>
      </c>
      <c r="G1366" t="s">
        <v>99</v>
      </c>
      <c r="H1366" t="s">
        <v>1006</v>
      </c>
      <c r="I1366" t="s">
        <v>54</v>
      </c>
      <c r="J1366" t="s">
        <v>56</v>
      </c>
      <c r="K1366" t="s">
        <v>993</v>
      </c>
      <c r="L1366">
        <v>101015177</v>
      </c>
      <c r="M1366" t="s">
        <v>1394</v>
      </c>
      <c r="N1366" t="s">
        <v>47</v>
      </c>
      <c r="O1366" t="s">
        <v>47</v>
      </c>
      <c r="P1366" t="s">
        <v>1040</v>
      </c>
      <c r="Q1366" t="s">
        <v>997</v>
      </c>
      <c r="R1366">
        <v>900</v>
      </c>
      <c r="S1366" t="s">
        <v>998</v>
      </c>
      <c r="T1366" t="s">
        <v>999</v>
      </c>
      <c r="U1366" t="s">
        <v>2913</v>
      </c>
      <c r="V1366">
        <v>1</v>
      </c>
      <c r="W1366" t="e">
        <f>VLOOKUP(U1366,T1.Unique.Delivery!$AQ$2:$AW$2720,COLUMNS(T1.Unique.Delivery!$AQ$2701:$AW$2701),0)</f>
        <v>#N/A</v>
      </c>
    </row>
    <row r="1367" spans="1:23" x14ac:dyDescent="0.3">
      <c r="A1367" t="s">
        <v>2756</v>
      </c>
      <c r="B1367" t="s">
        <v>2757</v>
      </c>
      <c r="C1367" t="s">
        <v>2758</v>
      </c>
      <c r="D1367" t="s">
        <v>99</v>
      </c>
      <c r="E1367" t="s">
        <v>2900</v>
      </c>
      <c r="F1367" t="s">
        <v>2901</v>
      </c>
      <c r="G1367" t="s">
        <v>99</v>
      </c>
      <c r="H1367" t="s">
        <v>1006</v>
      </c>
      <c r="I1367" t="s">
        <v>54</v>
      </c>
      <c r="J1367" t="s">
        <v>56</v>
      </c>
      <c r="K1367" t="s">
        <v>993</v>
      </c>
      <c r="L1367">
        <v>101052933</v>
      </c>
      <c r="M1367" t="s">
        <v>2763</v>
      </c>
      <c r="N1367" t="s">
        <v>47</v>
      </c>
      <c r="O1367" t="s">
        <v>47</v>
      </c>
      <c r="P1367" s="1">
        <v>42380</v>
      </c>
      <c r="Q1367" t="s">
        <v>997</v>
      </c>
      <c r="R1367">
        <v>1000</v>
      </c>
      <c r="S1367" t="s">
        <v>998</v>
      </c>
      <c r="T1367" t="s">
        <v>999</v>
      </c>
      <c r="U1367" t="s">
        <v>2914</v>
      </c>
      <c r="V1367">
        <v>1</v>
      </c>
      <c r="W1367" t="e">
        <f>VLOOKUP(U1367,T1.Unique.Delivery!$AQ$2:$AW$2720,COLUMNS(T1.Unique.Delivery!$AQ$2701:$AW$2701),0)</f>
        <v>#N/A</v>
      </c>
    </row>
    <row r="1368" spans="1:23" x14ac:dyDescent="0.3">
      <c r="A1368" t="s">
        <v>2756</v>
      </c>
      <c r="B1368" t="s">
        <v>2757</v>
      </c>
      <c r="C1368" t="s">
        <v>2758</v>
      </c>
      <c r="D1368" t="s">
        <v>99</v>
      </c>
      <c r="E1368" t="s">
        <v>2900</v>
      </c>
      <c r="F1368" t="s">
        <v>2901</v>
      </c>
      <c r="G1368" t="s">
        <v>99</v>
      </c>
      <c r="H1368" t="s">
        <v>1006</v>
      </c>
      <c r="I1368" t="s">
        <v>54</v>
      </c>
      <c r="J1368" t="s">
        <v>56</v>
      </c>
      <c r="K1368" t="s">
        <v>993</v>
      </c>
      <c r="L1368">
        <v>101116373</v>
      </c>
      <c r="M1368" t="s">
        <v>2172</v>
      </c>
      <c r="N1368" t="s">
        <v>47</v>
      </c>
      <c r="O1368" t="s">
        <v>47</v>
      </c>
      <c r="P1368" t="s">
        <v>1040</v>
      </c>
      <c r="Q1368" t="s">
        <v>997</v>
      </c>
      <c r="R1368">
        <v>1600</v>
      </c>
      <c r="S1368" t="s">
        <v>998</v>
      </c>
      <c r="T1368" t="s">
        <v>999</v>
      </c>
      <c r="U1368" t="s">
        <v>2915</v>
      </c>
      <c r="V1368">
        <v>1</v>
      </c>
      <c r="W1368" t="e">
        <f>VLOOKUP(U1368,T1.Unique.Delivery!$AQ$2:$AW$2720,COLUMNS(T1.Unique.Delivery!$AQ$2701:$AW$2701),0)</f>
        <v>#N/A</v>
      </c>
    </row>
    <row r="1369" spans="1:23" x14ac:dyDescent="0.3">
      <c r="A1369" t="s">
        <v>2756</v>
      </c>
      <c r="B1369" t="s">
        <v>2757</v>
      </c>
      <c r="C1369" t="s">
        <v>2758</v>
      </c>
      <c r="D1369" t="s">
        <v>99</v>
      </c>
      <c r="E1369" t="s">
        <v>2900</v>
      </c>
      <c r="F1369" t="s">
        <v>2901</v>
      </c>
      <c r="G1369" t="s">
        <v>99</v>
      </c>
      <c r="H1369" t="s">
        <v>1006</v>
      </c>
      <c r="I1369" t="s">
        <v>54</v>
      </c>
      <c r="J1369" t="s">
        <v>129</v>
      </c>
      <c r="K1369" t="s">
        <v>1012</v>
      </c>
      <c r="L1369">
        <v>100793188</v>
      </c>
      <c r="M1369" t="s">
        <v>2761</v>
      </c>
      <c r="N1369" t="s">
        <v>1295</v>
      </c>
      <c r="O1369" t="s">
        <v>1296</v>
      </c>
      <c r="P1369" s="1">
        <v>42005</v>
      </c>
      <c r="Q1369" t="s">
        <v>997</v>
      </c>
      <c r="R1369">
        <v>492</v>
      </c>
      <c r="S1369" t="s">
        <v>998</v>
      </c>
      <c r="T1369" t="s">
        <v>999</v>
      </c>
      <c r="U1369" t="s">
        <v>2916</v>
      </c>
      <c r="V1369">
        <v>1</v>
      </c>
      <c r="W1369" t="e">
        <f>VLOOKUP(U1369,T1.Unique.Delivery!$AQ$2:$AW$2720,COLUMNS(T1.Unique.Delivery!$AQ$2701:$AW$2701),0)</f>
        <v>#N/A</v>
      </c>
    </row>
    <row r="1370" spans="1:23" x14ac:dyDescent="0.3">
      <c r="A1370" t="s">
        <v>2756</v>
      </c>
      <c r="B1370" t="s">
        <v>2757</v>
      </c>
      <c r="C1370" t="s">
        <v>2758</v>
      </c>
      <c r="D1370" t="s">
        <v>99</v>
      </c>
      <c r="E1370" t="s">
        <v>2900</v>
      </c>
      <c r="F1370" t="s">
        <v>2901</v>
      </c>
      <c r="G1370" t="s">
        <v>99</v>
      </c>
      <c r="H1370" t="s">
        <v>1006</v>
      </c>
      <c r="I1370" t="s">
        <v>54</v>
      </c>
      <c r="J1370" t="s">
        <v>129</v>
      </c>
      <c r="K1370" t="s">
        <v>1012</v>
      </c>
      <c r="L1370">
        <v>101052530</v>
      </c>
      <c r="M1370" t="s">
        <v>2780</v>
      </c>
      <c r="N1370" t="s">
        <v>1295</v>
      </c>
      <c r="O1370" t="s">
        <v>1296</v>
      </c>
      <c r="P1370" s="1">
        <v>42005</v>
      </c>
      <c r="Q1370" t="s">
        <v>997</v>
      </c>
      <c r="R1370">
        <v>450.78</v>
      </c>
      <c r="S1370" t="s">
        <v>998</v>
      </c>
      <c r="T1370" t="s">
        <v>999</v>
      </c>
      <c r="U1370" t="s">
        <v>2917</v>
      </c>
      <c r="V1370">
        <v>1</v>
      </c>
      <c r="W1370" t="e">
        <f>VLOOKUP(U1370,T1.Unique.Delivery!$AQ$2:$AW$2720,COLUMNS(T1.Unique.Delivery!$AQ$2701:$AW$2701),0)</f>
        <v>#N/A</v>
      </c>
    </row>
    <row r="1371" spans="1:23" x14ac:dyDescent="0.3">
      <c r="A1371" t="s">
        <v>2756</v>
      </c>
      <c r="B1371" t="s">
        <v>2757</v>
      </c>
      <c r="C1371" t="s">
        <v>2758</v>
      </c>
      <c r="D1371" t="s">
        <v>99</v>
      </c>
      <c r="E1371" t="s">
        <v>2900</v>
      </c>
      <c r="F1371" t="s">
        <v>2901</v>
      </c>
      <c r="G1371" t="s">
        <v>99</v>
      </c>
      <c r="H1371" t="s">
        <v>1006</v>
      </c>
      <c r="I1371" t="s">
        <v>54</v>
      </c>
      <c r="J1371" t="s">
        <v>129</v>
      </c>
      <c r="K1371" t="s">
        <v>1012</v>
      </c>
      <c r="L1371">
        <v>101052933</v>
      </c>
      <c r="M1371" t="s">
        <v>2763</v>
      </c>
      <c r="N1371" t="s">
        <v>47</v>
      </c>
      <c r="O1371" t="s">
        <v>47</v>
      </c>
      <c r="P1371" s="1">
        <v>42380</v>
      </c>
      <c r="Q1371" t="s">
        <v>997</v>
      </c>
      <c r="R1371">
        <v>553.91999999999996</v>
      </c>
      <c r="S1371" t="s">
        <v>998</v>
      </c>
      <c r="T1371" t="s">
        <v>999</v>
      </c>
      <c r="U1371" t="s">
        <v>2918</v>
      </c>
      <c r="V1371">
        <v>1</v>
      </c>
      <c r="W1371" t="e">
        <f>VLOOKUP(U1371,T1.Unique.Delivery!$AQ$2:$AW$2720,COLUMNS(T1.Unique.Delivery!$AQ$2701:$AW$2701),0)</f>
        <v>#N/A</v>
      </c>
    </row>
    <row r="1372" spans="1:23" x14ac:dyDescent="0.3">
      <c r="A1372" t="s">
        <v>2756</v>
      </c>
      <c r="B1372" t="s">
        <v>2757</v>
      </c>
      <c r="C1372" t="s">
        <v>2758</v>
      </c>
      <c r="D1372" t="s">
        <v>99</v>
      </c>
      <c r="E1372" t="s">
        <v>2900</v>
      </c>
      <c r="F1372" t="s">
        <v>2901</v>
      </c>
      <c r="G1372" t="s">
        <v>99</v>
      </c>
      <c r="H1372" t="s">
        <v>1006</v>
      </c>
      <c r="I1372" t="s">
        <v>54</v>
      </c>
      <c r="J1372" t="s">
        <v>80</v>
      </c>
      <c r="K1372" t="s">
        <v>1014</v>
      </c>
      <c r="L1372">
        <v>100793188</v>
      </c>
      <c r="M1372" t="s">
        <v>2761</v>
      </c>
      <c r="N1372" t="s">
        <v>1295</v>
      </c>
      <c r="O1372" t="s">
        <v>1296</v>
      </c>
      <c r="P1372" s="1">
        <v>42005</v>
      </c>
      <c r="Q1372" t="s">
        <v>997</v>
      </c>
      <c r="R1372">
        <v>723</v>
      </c>
      <c r="S1372" t="s">
        <v>998</v>
      </c>
      <c r="T1372" t="s">
        <v>999</v>
      </c>
      <c r="U1372" t="s">
        <v>2919</v>
      </c>
      <c r="V1372">
        <v>1</v>
      </c>
      <c r="W1372" t="e">
        <f>VLOOKUP(U1372,T1.Unique.Delivery!$AQ$2:$AW$2720,COLUMNS(T1.Unique.Delivery!$AQ$2701:$AW$2701),0)</f>
        <v>#N/A</v>
      </c>
    </row>
    <row r="1373" spans="1:23" x14ac:dyDescent="0.3">
      <c r="A1373" t="s">
        <v>2756</v>
      </c>
      <c r="B1373" t="s">
        <v>2757</v>
      </c>
      <c r="C1373" t="s">
        <v>2758</v>
      </c>
      <c r="D1373" t="s">
        <v>99</v>
      </c>
      <c r="E1373" t="s">
        <v>2900</v>
      </c>
      <c r="F1373" t="s">
        <v>2901</v>
      </c>
      <c r="G1373" t="s">
        <v>99</v>
      </c>
      <c r="H1373" t="s">
        <v>1006</v>
      </c>
      <c r="I1373" t="s">
        <v>54</v>
      </c>
      <c r="J1373" t="s">
        <v>80</v>
      </c>
      <c r="K1373" t="s">
        <v>1014</v>
      </c>
      <c r="L1373">
        <v>101052530</v>
      </c>
      <c r="M1373" t="s">
        <v>2780</v>
      </c>
      <c r="N1373" t="s">
        <v>1295</v>
      </c>
      <c r="O1373" t="s">
        <v>1296</v>
      </c>
      <c r="P1373" s="1">
        <v>42005</v>
      </c>
      <c r="Q1373" t="s">
        <v>997</v>
      </c>
      <c r="R1373">
        <v>599.45000000000005</v>
      </c>
      <c r="S1373" t="s">
        <v>998</v>
      </c>
      <c r="T1373" t="s">
        <v>999</v>
      </c>
      <c r="U1373" t="s">
        <v>2920</v>
      </c>
      <c r="V1373">
        <v>1</v>
      </c>
      <c r="W1373" t="e">
        <f>VLOOKUP(U1373,T1.Unique.Delivery!$AQ$2:$AW$2720,COLUMNS(T1.Unique.Delivery!$AQ$2701:$AW$2701),0)</f>
        <v>#N/A</v>
      </c>
    </row>
    <row r="1374" spans="1:23" x14ac:dyDescent="0.3">
      <c r="A1374" t="s">
        <v>2756</v>
      </c>
      <c r="B1374" t="s">
        <v>2757</v>
      </c>
      <c r="C1374" t="s">
        <v>2758</v>
      </c>
      <c r="D1374" t="s">
        <v>99</v>
      </c>
      <c r="E1374" t="s">
        <v>2900</v>
      </c>
      <c r="F1374" t="s">
        <v>2901</v>
      </c>
      <c r="G1374" t="s">
        <v>99</v>
      </c>
      <c r="H1374" t="s">
        <v>1006</v>
      </c>
      <c r="I1374" t="s">
        <v>54</v>
      </c>
      <c r="J1374" t="s">
        <v>80</v>
      </c>
      <c r="K1374" t="s">
        <v>1014</v>
      </c>
      <c r="L1374">
        <v>101052933</v>
      </c>
      <c r="M1374" t="s">
        <v>2763</v>
      </c>
      <c r="N1374" t="s">
        <v>47</v>
      </c>
      <c r="O1374" t="s">
        <v>47</v>
      </c>
      <c r="P1374" s="1">
        <v>42380</v>
      </c>
      <c r="Q1374" t="s">
        <v>997</v>
      </c>
      <c r="R1374">
        <v>662.42</v>
      </c>
      <c r="S1374" t="s">
        <v>998</v>
      </c>
      <c r="T1374" t="s">
        <v>999</v>
      </c>
      <c r="U1374" t="s">
        <v>2921</v>
      </c>
      <c r="V1374">
        <v>1</v>
      </c>
      <c r="W1374" t="e">
        <f>VLOOKUP(U1374,T1.Unique.Delivery!$AQ$2:$AW$2720,COLUMNS(T1.Unique.Delivery!$AQ$2701:$AW$2701),0)</f>
        <v>#N/A</v>
      </c>
    </row>
    <row r="1375" spans="1:23" x14ac:dyDescent="0.3">
      <c r="A1375" t="s">
        <v>2756</v>
      </c>
      <c r="B1375" t="s">
        <v>2757</v>
      </c>
      <c r="C1375" t="s">
        <v>2758</v>
      </c>
      <c r="D1375" t="s">
        <v>99</v>
      </c>
      <c r="E1375" t="s">
        <v>2900</v>
      </c>
      <c r="F1375" t="s">
        <v>2901</v>
      </c>
      <c r="G1375" t="s">
        <v>99</v>
      </c>
      <c r="H1375" t="s">
        <v>1006</v>
      </c>
      <c r="I1375" t="s">
        <v>54</v>
      </c>
      <c r="J1375" t="s">
        <v>1002</v>
      </c>
      <c r="K1375" t="s">
        <v>993</v>
      </c>
      <c r="L1375">
        <v>100330347</v>
      </c>
      <c r="M1375" t="s">
        <v>1389</v>
      </c>
      <c r="N1375" t="s">
        <v>47</v>
      </c>
      <c r="O1375" t="s">
        <v>47</v>
      </c>
      <c r="P1375" t="s">
        <v>1040</v>
      </c>
      <c r="Q1375" t="s">
        <v>997</v>
      </c>
      <c r="R1375">
        <v>1500</v>
      </c>
      <c r="S1375" t="s">
        <v>998</v>
      </c>
      <c r="T1375" t="s">
        <v>999</v>
      </c>
      <c r="U1375" t="s">
        <v>2922</v>
      </c>
      <c r="V1375">
        <v>1</v>
      </c>
      <c r="W1375" t="e">
        <f>VLOOKUP(U1375,T1.Unique.Delivery!$AQ$2:$AW$2720,COLUMNS(T1.Unique.Delivery!$AQ$2701:$AW$2701),0)</f>
        <v>#N/A</v>
      </c>
    </row>
    <row r="1376" spans="1:23" x14ac:dyDescent="0.3">
      <c r="A1376" t="s">
        <v>2756</v>
      </c>
      <c r="B1376" t="s">
        <v>2757</v>
      </c>
      <c r="C1376" t="s">
        <v>2758</v>
      </c>
      <c r="D1376" t="s">
        <v>99</v>
      </c>
      <c r="E1376" t="s">
        <v>2900</v>
      </c>
      <c r="F1376" t="s">
        <v>2901</v>
      </c>
      <c r="G1376" t="s">
        <v>99</v>
      </c>
      <c r="H1376" t="s">
        <v>1006</v>
      </c>
      <c r="I1376" t="s">
        <v>54</v>
      </c>
      <c r="J1376" t="s">
        <v>1002</v>
      </c>
      <c r="K1376" t="s">
        <v>993</v>
      </c>
      <c r="L1376">
        <v>100873780</v>
      </c>
      <c r="M1376" t="s">
        <v>1391</v>
      </c>
      <c r="N1376" t="s">
        <v>47</v>
      </c>
      <c r="O1376" t="s">
        <v>47</v>
      </c>
      <c r="P1376" t="s">
        <v>1040</v>
      </c>
      <c r="Q1376" t="s">
        <v>997</v>
      </c>
      <c r="R1376">
        <v>180</v>
      </c>
      <c r="S1376" t="s">
        <v>998</v>
      </c>
      <c r="T1376" t="s">
        <v>999</v>
      </c>
      <c r="U1376" t="s">
        <v>2923</v>
      </c>
      <c r="V1376">
        <v>1</v>
      </c>
      <c r="W1376" t="e">
        <f>VLOOKUP(U1376,T1.Unique.Delivery!$AQ$2:$AW$2720,COLUMNS(T1.Unique.Delivery!$AQ$2701:$AW$2701),0)</f>
        <v>#N/A</v>
      </c>
    </row>
    <row r="1377" spans="1:23" x14ac:dyDescent="0.3">
      <c r="A1377" t="s">
        <v>2756</v>
      </c>
      <c r="B1377" t="s">
        <v>2757</v>
      </c>
      <c r="C1377" t="s">
        <v>2758</v>
      </c>
      <c r="D1377" t="s">
        <v>99</v>
      </c>
      <c r="E1377" t="s">
        <v>2900</v>
      </c>
      <c r="F1377" t="s">
        <v>2901</v>
      </c>
      <c r="G1377" t="s">
        <v>99</v>
      </c>
      <c r="H1377" t="s">
        <v>1006</v>
      </c>
      <c r="I1377" t="s">
        <v>54</v>
      </c>
      <c r="J1377" t="s">
        <v>1002</v>
      </c>
      <c r="K1377" t="s">
        <v>993</v>
      </c>
      <c r="L1377">
        <v>101015177</v>
      </c>
      <c r="M1377" t="s">
        <v>1394</v>
      </c>
      <c r="N1377" t="s">
        <v>47</v>
      </c>
      <c r="O1377" t="s">
        <v>47</v>
      </c>
      <c r="P1377" t="s">
        <v>1040</v>
      </c>
      <c r="Q1377" t="s">
        <v>997</v>
      </c>
      <c r="R1377">
        <v>1000</v>
      </c>
      <c r="S1377" t="s">
        <v>998</v>
      </c>
      <c r="T1377" t="s">
        <v>999</v>
      </c>
      <c r="U1377" t="s">
        <v>2924</v>
      </c>
      <c r="V1377">
        <v>1</v>
      </c>
      <c r="W1377" t="e">
        <f>VLOOKUP(U1377,T1.Unique.Delivery!$AQ$2:$AW$2720,COLUMNS(T1.Unique.Delivery!$AQ$2701:$AW$2701),0)</f>
        <v>#N/A</v>
      </c>
    </row>
    <row r="1378" spans="1:23" x14ac:dyDescent="0.3">
      <c r="A1378" t="s">
        <v>2756</v>
      </c>
      <c r="B1378" t="s">
        <v>2757</v>
      </c>
      <c r="C1378" t="s">
        <v>2758</v>
      </c>
      <c r="D1378" t="s">
        <v>99</v>
      </c>
      <c r="E1378" t="s">
        <v>2900</v>
      </c>
      <c r="F1378" t="s">
        <v>2901</v>
      </c>
      <c r="G1378" t="s">
        <v>99</v>
      </c>
      <c r="H1378" t="s">
        <v>1006</v>
      </c>
      <c r="I1378" t="s">
        <v>54</v>
      </c>
      <c r="J1378" t="s">
        <v>1002</v>
      </c>
      <c r="K1378" t="s">
        <v>993</v>
      </c>
      <c r="L1378">
        <v>101116373</v>
      </c>
      <c r="M1378" t="s">
        <v>2172</v>
      </c>
      <c r="N1378" t="s">
        <v>47</v>
      </c>
      <c r="O1378" t="s">
        <v>47</v>
      </c>
      <c r="P1378" s="1">
        <v>42736</v>
      </c>
      <c r="Q1378" t="s">
        <v>997</v>
      </c>
      <c r="R1378">
        <v>1600</v>
      </c>
      <c r="S1378" t="s">
        <v>998</v>
      </c>
      <c r="T1378" t="s">
        <v>999</v>
      </c>
      <c r="U1378" t="s">
        <v>2925</v>
      </c>
      <c r="V1378">
        <v>1</v>
      </c>
      <c r="W1378" t="e">
        <f>VLOOKUP(U1378,T1.Unique.Delivery!$AQ$2:$AW$2720,COLUMNS(T1.Unique.Delivery!$AQ$2701:$AW$2701),0)</f>
        <v>#N/A</v>
      </c>
    </row>
    <row r="1379" spans="1:23" x14ac:dyDescent="0.3">
      <c r="A1379" t="s">
        <v>2756</v>
      </c>
      <c r="B1379" t="s">
        <v>2757</v>
      </c>
      <c r="C1379" t="s">
        <v>2758</v>
      </c>
      <c r="D1379" t="s">
        <v>99</v>
      </c>
      <c r="E1379" t="s">
        <v>2926</v>
      </c>
      <c r="F1379" t="s">
        <v>2927</v>
      </c>
      <c r="G1379" t="s">
        <v>99</v>
      </c>
      <c r="H1379" t="s">
        <v>1006</v>
      </c>
      <c r="I1379" t="s">
        <v>54</v>
      </c>
      <c r="J1379" t="s">
        <v>129</v>
      </c>
      <c r="K1379" t="s">
        <v>1012</v>
      </c>
      <c r="L1379">
        <v>101052933</v>
      </c>
      <c r="M1379" t="s">
        <v>2763</v>
      </c>
      <c r="N1379" t="s">
        <v>1295</v>
      </c>
      <c r="O1379" t="s">
        <v>1296</v>
      </c>
      <c r="P1379" s="1">
        <v>42380</v>
      </c>
      <c r="Q1379" t="s">
        <v>997</v>
      </c>
      <c r="R1379">
        <v>553.91999999999996</v>
      </c>
      <c r="S1379" t="s">
        <v>998</v>
      </c>
      <c r="T1379" t="s">
        <v>999</v>
      </c>
      <c r="U1379" t="s">
        <v>2928</v>
      </c>
      <c r="V1379">
        <v>1</v>
      </c>
      <c r="W1379" t="e">
        <f>VLOOKUP(U1379,T1.Unique.Delivery!$AQ$2:$AW$2720,COLUMNS(T1.Unique.Delivery!$AQ$2701:$AW$2701),0)</f>
        <v>#N/A</v>
      </c>
    </row>
    <row r="1380" spans="1:23" x14ac:dyDescent="0.3">
      <c r="A1380" t="s">
        <v>2756</v>
      </c>
      <c r="B1380" t="s">
        <v>2757</v>
      </c>
      <c r="C1380" t="s">
        <v>2758</v>
      </c>
      <c r="D1380" t="s">
        <v>99</v>
      </c>
      <c r="E1380" t="s">
        <v>2929</v>
      </c>
      <c r="F1380" t="s">
        <v>2930</v>
      </c>
      <c r="G1380" t="s">
        <v>92</v>
      </c>
      <c r="H1380" t="s">
        <v>1006</v>
      </c>
      <c r="I1380" t="s">
        <v>54</v>
      </c>
      <c r="J1380" t="s">
        <v>129</v>
      </c>
      <c r="K1380" t="s">
        <v>1012</v>
      </c>
      <c r="L1380">
        <v>101052933</v>
      </c>
      <c r="M1380" t="s">
        <v>2763</v>
      </c>
      <c r="N1380" t="s">
        <v>47</v>
      </c>
      <c r="O1380" t="s">
        <v>47</v>
      </c>
      <c r="P1380" s="1">
        <v>42380</v>
      </c>
      <c r="Q1380" t="s">
        <v>997</v>
      </c>
      <c r="R1380">
        <v>2227.1</v>
      </c>
      <c r="S1380" t="s">
        <v>998</v>
      </c>
      <c r="T1380" t="s">
        <v>999</v>
      </c>
      <c r="U1380" t="s">
        <v>2931</v>
      </c>
      <c r="V1380">
        <v>1</v>
      </c>
      <c r="W1380" t="e">
        <f>VLOOKUP(U1380,T1.Unique.Delivery!$AQ$2:$AW$2720,COLUMNS(T1.Unique.Delivery!$AQ$2701:$AW$2701),0)</f>
        <v>#N/A</v>
      </c>
    </row>
    <row r="1381" spans="1:23" x14ac:dyDescent="0.3">
      <c r="A1381" t="s">
        <v>2756</v>
      </c>
      <c r="B1381" t="s">
        <v>2757</v>
      </c>
      <c r="C1381" t="s">
        <v>2758</v>
      </c>
      <c r="D1381" t="s">
        <v>99</v>
      </c>
      <c r="E1381" t="s">
        <v>2929</v>
      </c>
      <c r="F1381" t="s">
        <v>2930</v>
      </c>
      <c r="G1381" t="s">
        <v>92</v>
      </c>
      <c r="H1381" t="s">
        <v>1006</v>
      </c>
      <c r="I1381" t="s">
        <v>54</v>
      </c>
      <c r="J1381" t="s">
        <v>80</v>
      </c>
      <c r="K1381" t="s">
        <v>1014</v>
      </c>
      <c r="L1381">
        <v>101052933</v>
      </c>
      <c r="M1381" t="s">
        <v>2763</v>
      </c>
      <c r="N1381" t="s">
        <v>47</v>
      </c>
      <c r="O1381" t="s">
        <v>47</v>
      </c>
      <c r="P1381" s="1">
        <v>42380</v>
      </c>
      <c r="Q1381" t="s">
        <v>997</v>
      </c>
      <c r="R1381">
        <v>2823.27</v>
      </c>
      <c r="S1381" t="s">
        <v>998</v>
      </c>
      <c r="T1381" t="s">
        <v>999</v>
      </c>
      <c r="U1381" t="s">
        <v>2932</v>
      </c>
      <c r="V1381">
        <v>1</v>
      </c>
      <c r="W1381" t="e">
        <f>VLOOKUP(U1381,T1.Unique.Delivery!$AQ$2:$AW$2720,COLUMNS(T1.Unique.Delivery!$AQ$2701:$AW$2701),0)</f>
        <v>#N/A</v>
      </c>
    </row>
    <row r="1382" spans="1:23" x14ac:dyDescent="0.3">
      <c r="A1382" t="s">
        <v>2756</v>
      </c>
      <c r="B1382" t="s">
        <v>2757</v>
      </c>
      <c r="C1382" t="s">
        <v>2758</v>
      </c>
      <c r="D1382" t="s">
        <v>99</v>
      </c>
      <c r="E1382" t="s">
        <v>2933</v>
      </c>
      <c r="F1382" t="s">
        <v>2934</v>
      </c>
      <c r="G1382" t="s">
        <v>99</v>
      </c>
      <c r="H1382" t="s">
        <v>1006</v>
      </c>
      <c r="I1382" t="s">
        <v>54</v>
      </c>
      <c r="J1382" t="s">
        <v>129</v>
      </c>
      <c r="K1382" t="s">
        <v>1012</v>
      </c>
      <c r="L1382">
        <v>100793188</v>
      </c>
      <c r="M1382" t="s">
        <v>2761</v>
      </c>
      <c r="N1382" t="s">
        <v>47</v>
      </c>
      <c r="O1382" t="s">
        <v>47</v>
      </c>
      <c r="P1382" s="1">
        <v>42005</v>
      </c>
      <c r="Q1382" t="s">
        <v>997</v>
      </c>
      <c r="R1382">
        <v>885</v>
      </c>
      <c r="S1382" t="s">
        <v>998</v>
      </c>
      <c r="T1382" t="s">
        <v>999</v>
      </c>
      <c r="U1382" t="s">
        <v>2935</v>
      </c>
      <c r="V1382">
        <v>1</v>
      </c>
      <c r="W1382" t="e">
        <f>VLOOKUP(U1382,T1.Unique.Delivery!$AQ$2:$AW$2720,COLUMNS(T1.Unique.Delivery!$AQ$2701:$AW$2701),0)</f>
        <v>#N/A</v>
      </c>
    </row>
    <row r="1383" spans="1:23" x14ac:dyDescent="0.3">
      <c r="A1383" t="s">
        <v>2756</v>
      </c>
      <c r="B1383" t="s">
        <v>2757</v>
      </c>
      <c r="C1383" t="s">
        <v>2758</v>
      </c>
      <c r="D1383" t="s">
        <v>99</v>
      </c>
      <c r="E1383" t="s">
        <v>2933</v>
      </c>
      <c r="F1383" t="s">
        <v>2934</v>
      </c>
      <c r="G1383" t="s">
        <v>99</v>
      </c>
      <c r="H1383" t="s">
        <v>1006</v>
      </c>
      <c r="I1383" t="s">
        <v>54</v>
      </c>
      <c r="J1383" t="s">
        <v>129</v>
      </c>
      <c r="K1383" t="s">
        <v>1012</v>
      </c>
      <c r="L1383">
        <v>101052933</v>
      </c>
      <c r="M1383" t="s">
        <v>2763</v>
      </c>
      <c r="N1383" t="s">
        <v>47</v>
      </c>
      <c r="O1383" t="s">
        <v>47</v>
      </c>
      <c r="P1383" s="1">
        <v>42380</v>
      </c>
      <c r="Q1383" t="s">
        <v>997</v>
      </c>
      <c r="R1383">
        <v>1199.21</v>
      </c>
      <c r="S1383" t="s">
        <v>998</v>
      </c>
      <c r="T1383" t="s">
        <v>999</v>
      </c>
      <c r="U1383" t="s">
        <v>2936</v>
      </c>
      <c r="V1383">
        <v>1</v>
      </c>
      <c r="W1383" t="e">
        <f>VLOOKUP(U1383,T1.Unique.Delivery!$AQ$2:$AW$2720,COLUMNS(T1.Unique.Delivery!$AQ$2701:$AW$2701),0)</f>
        <v>#N/A</v>
      </c>
    </row>
    <row r="1384" spans="1:23" x14ac:dyDescent="0.3">
      <c r="A1384" t="s">
        <v>2756</v>
      </c>
      <c r="B1384" t="s">
        <v>2757</v>
      </c>
      <c r="C1384" t="s">
        <v>2758</v>
      </c>
      <c r="D1384" t="s">
        <v>99</v>
      </c>
      <c r="E1384" t="s">
        <v>2937</v>
      </c>
      <c r="F1384" t="s">
        <v>2938</v>
      </c>
      <c r="G1384" t="s">
        <v>99</v>
      </c>
      <c r="H1384" t="s">
        <v>1006</v>
      </c>
      <c r="I1384" t="s">
        <v>54</v>
      </c>
      <c r="J1384" t="s">
        <v>66</v>
      </c>
      <c r="K1384" t="s">
        <v>1007</v>
      </c>
      <c r="L1384">
        <v>101052933</v>
      </c>
      <c r="M1384" t="s">
        <v>2763</v>
      </c>
      <c r="N1384" t="s">
        <v>47</v>
      </c>
      <c r="O1384" t="s">
        <v>47</v>
      </c>
      <c r="P1384" t="s">
        <v>1040</v>
      </c>
      <c r="Q1384" t="s">
        <v>997</v>
      </c>
      <c r="R1384">
        <v>864</v>
      </c>
      <c r="S1384" t="s">
        <v>998</v>
      </c>
      <c r="T1384" t="s">
        <v>999</v>
      </c>
      <c r="U1384" t="s">
        <v>2939</v>
      </c>
      <c r="V1384">
        <v>1</v>
      </c>
      <c r="W1384" t="e">
        <f>VLOOKUP(U1384,T1.Unique.Delivery!$AQ$2:$AW$2720,COLUMNS(T1.Unique.Delivery!$AQ$2701:$AW$2701),0)</f>
        <v>#N/A</v>
      </c>
    </row>
    <row r="1385" spans="1:23" x14ac:dyDescent="0.3">
      <c r="A1385" t="s">
        <v>2756</v>
      </c>
      <c r="B1385" t="s">
        <v>2757</v>
      </c>
      <c r="C1385" t="s">
        <v>2758</v>
      </c>
      <c r="D1385" t="s">
        <v>99</v>
      </c>
      <c r="E1385" t="s">
        <v>2937</v>
      </c>
      <c r="F1385" t="s">
        <v>2938</v>
      </c>
      <c r="G1385" t="s">
        <v>99</v>
      </c>
      <c r="H1385" t="s">
        <v>1006</v>
      </c>
      <c r="I1385" t="s">
        <v>54</v>
      </c>
      <c r="J1385" t="s">
        <v>1827</v>
      </c>
      <c r="K1385" t="s">
        <v>993</v>
      </c>
      <c r="L1385">
        <v>100927443</v>
      </c>
      <c r="M1385" t="s">
        <v>2907</v>
      </c>
      <c r="N1385" t="s">
        <v>47</v>
      </c>
      <c r="O1385" t="s">
        <v>47</v>
      </c>
      <c r="P1385" s="1">
        <v>41647</v>
      </c>
      <c r="Q1385" t="s">
        <v>997</v>
      </c>
      <c r="R1385">
        <v>1150.26</v>
      </c>
      <c r="S1385" t="s">
        <v>998</v>
      </c>
      <c r="T1385" t="s">
        <v>999</v>
      </c>
      <c r="U1385" t="s">
        <v>2940</v>
      </c>
      <c r="V1385">
        <v>1</v>
      </c>
      <c r="W1385" t="e">
        <f>VLOOKUP(U1385,T1.Unique.Delivery!$AQ$2:$AW$2720,COLUMNS(T1.Unique.Delivery!$AQ$2701:$AW$2701),0)</f>
        <v>#N/A</v>
      </c>
    </row>
    <row r="1386" spans="1:23" x14ac:dyDescent="0.3">
      <c r="A1386" t="s">
        <v>2756</v>
      </c>
      <c r="B1386" t="s">
        <v>2757</v>
      </c>
      <c r="C1386" t="s">
        <v>2758</v>
      </c>
      <c r="D1386" t="s">
        <v>99</v>
      </c>
      <c r="E1386" t="s">
        <v>2937</v>
      </c>
      <c r="F1386" t="s">
        <v>2938</v>
      </c>
      <c r="G1386" t="s">
        <v>99</v>
      </c>
      <c r="H1386" t="s">
        <v>1006</v>
      </c>
      <c r="I1386" t="s">
        <v>54</v>
      </c>
      <c r="J1386" t="s">
        <v>1827</v>
      </c>
      <c r="K1386" t="s">
        <v>993</v>
      </c>
      <c r="L1386">
        <v>101052933</v>
      </c>
      <c r="M1386" t="s">
        <v>2763</v>
      </c>
      <c r="N1386" t="s">
        <v>47</v>
      </c>
      <c r="O1386" t="s">
        <v>47</v>
      </c>
      <c r="P1386" s="1">
        <v>42380</v>
      </c>
      <c r="Q1386" t="s">
        <v>997</v>
      </c>
      <c r="R1386">
        <v>1080</v>
      </c>
      <c r="S1386" t="s">
        <v>998</v>
      </c>
      <c r="T1386" t="s">
        <v>999</v>
      </c>
      <c r="U1386" t="s">
        <v>2941</v>
      </c>
      <c r="V1386">
        <v>1</v>
      </c>
      <c r="W1386" t="e">
        <f>VLOOKUP(U1386,T1.Unique.Delivery!$AQ$2:$AW$2720,COLUMNS(T1.Unique.Delivery!$AQ$2701:$AW$2701),0)</f>
        <v>#N/A</v>
      </c>
    </row>
    <row r="1387" spans="1:23" x14ac:dyDescent="0.3">
      <c r="A1387" t="s">
        <v>2756</v>
      </c>
      <c r="B1387" t="s">
        <v>2757</v>
      </c>
      <c r="C1387" t="s">
        <v>2758</v>
      </c>
      <c r="D1387" t="s">
        <v>99</v>
      </c>
      <c r="E1387" t="s">
        <v>2937</v>
      </c>
      <c r="F1387" t="s">
        <v>2938</v>
      </c>
      <c r="G1387" t="s">
        <v>99</v>
      </c>
      <c r="H1387" t="s">
        <v>1006</v>
      </c>
      <c r="I1387" t="s">
        <v>54</v>
      </c>
      <c r="J1387" t="s">
        <v>56</v>
      </c>
      <c r="K1387" t="s">
        <v>993</v>
      </c>
      <c r="L1387">
        <v>100927443</v>
      </c>
      <c r="M1387" t="s">
        <v>2907</v>
      </c>
      <c r="N1387" t="s">
        <v>1295</v>
      </c>
      <c r="O1387" t="s">
        <v>1296</v>
      </c>
      <c r="P1387" s="1">
        <v>42005</v>
      </c>
      <c r="Q1387" t="s">
        <v>997</v>
      </c>
      <c r="R1387">
        <v>1150.26</v>
      </c>
      <c r="S1387" t="s">
        <v>998</v>
      </c>
      <c r="T1387" t="s">
        <v>999</v>
      </c>
      <c r="U1387" t="s">
        <v>2942</v>
      </c>
      <c r="V1387">
        <v>1</v>
      </c>
      <c r="W1387" t="e">
        <f>VLOOKUP(U1387,T1.Unique.Delivery!$AQ$2:$AW$2720,COLUMNS(T1.Unique.Delivery!$AQ$2701:$AW$2701),0)</f>
        <v>#N/A</v>
      </c>
    </row>
    <row r="1388" spans="1:23" x14ac:dyDescent="0.3">
      <c r="A1388" t="s">
        <v>2756</v>
      </c>
      <c r="B1388" t="s">
        <v>2757</v>
      </c>
      <c r="C1388" t="s">
        <v>2758</v>
      </c>
      <c r="D1388" t="s">
        <v>99</v>
      </c>
      <c r="E1388" t="s">
        <v>2937</v>
      </c>
      <c r="F1388" t="s">
        <v>2938</v>
      </c>
      <c r="G1388" t="s">
        <v>99</v>
      </c>
      <c r="H1388" t="s">
        <v>1006</v>
      </c>
      <c r="I1388" t="s">
        <v>54</v>
      </c>
      <c r="J1388" t="s">
        <v>56</v>
      </c>
      <c r="K1388" t="s">
        <v>993</v>
      </c>
      <c r="L1388">
        <v>101052933</v>
      </c>
      <c r="M1388" t="s">
        <v>2763</v>
      </c>
      <c r="N1388" t="s">
        <v>47</v>
      </c>
      <c r="O1388" t="s">
        <v>47</v>
      </c>
      <c r="P1388" s="1">
        <v>42380</v>
      </c>
      <c r="Q1388" t="s">
        <v>997</v>
      </c>
      <c r="R1388">
        <v>1080</v>
      </c>
      <c r="S1388" t="s">
        <v>998</v>
      </c>
      <c r="T1388" t="s">
        <v>999</v>
      </c>
      <c r="U1388" t="s">
        <v>2943</v>
      </c>
      <c r="V1388">
        <v>1</v>
      </c>
      <c r="W1388" t="e">
        <f>VLOOKUP(U1388,T1.Unique.Delivery!$AQ$2:$AW$2720,COLUMNS(T1.Unique.Delivery!$AQ$2701:$AW$2701),0)</f>
        <v>#N/A</v>
      </c>
    </row>
    <row r="1389" spans="1:23" x14ac:dyDescent="0.3">
      <c r="A1389" t="s">
        <v>2756</v>
      </c>
      <c r="B1389" t="s">
        <v>2757</v>
      </c>
      <c r="C1389" t="s">
        <v>2758</v>
      </c>
      <c r="D1389" t="s">
        <v>99</v>
      </c>
      <c r="E1389" t="s">
        <v>2937</v>
      </c>
      <c r="F1389" t="s">
        <v>2938</v>
      </c>
      <c r="G1389" t="s">
        <v>99</v>
      </c>
      <c r="H1389" t="s">
        <v>1006</v>
      </c>
      <c r="I1389" t="s">
        <v>54</v>
      </c>
      <c r="J1389" t="s">
        <v>129</v>
      </c>
      <c r="K1389" t="s">
        <v>1012</v>
      </c>
      <c r="L1389">
        <v>100793188</v>
      </c>
      <c r="M1389" t="s">
        <v>2761</v>
      </c>
      <c r="N1389" t="s">
        <v>1295</v>
      </c>
      <c r="O1389" t="s">
        <v>1296</v>
      </c>
      <c r="P1389" s="1">
        <v>42005</v>
      </c>
      <c r="Q1389" t="s">
        <v>997</v>
      </c>
      <c r="R1389">
        <v>492</v>
      </c>
      <c r="S1389" t="s">
        <v>998</v>
      </c>
      <c r="T1389" t="s">
        <v>999</v>
      </c>
      <c r="U1389" t="s">
        <v>2944</v>
      </c>
      <c r="V1389">
        <v>1</v>
      </c>
      <c r="W1389" t="e">
        <f>VLOOKUP(U1389,T1.Unique.Delivery!$AQ$2:$AW$2720,COLUMNS(T1.Unique.Delivery!$AQ$2701:$AW$2701),0)</f>
        <v>#N/A</v>
      </c>
    </row>
    <row r="1390" spans="1:23" x14ac:dyDescent="0.3">
      <c r="A1390" t="s">
        <v>2756</v>
      </c>
      <c r="B1390" t="s">
        <v>2757</v>
      </c>
      <c r="C1390" t="s">
        <v>2758</v>
      </c>
      <c r="D1390" t="s">
        <v>99</v>
      </c>
      <c r="E1390" t="s">
        <v>2937</v>
      </c>
      <c r="F1390" t="s">
        <v>2938</v>
      </c>
      <c r="G1390" t="s">
        <v>99</v>
      </c>
      <c r="H1390" t="s">
        <v>1006</v>
      </c>
      <c r="I1390" t="s">
        <v>54</v>
      </c>
      <c r="J1390" t="s">
        <v>129</v>
      </c>
      <c r="K1390" t="s">
        <v>1012</v>
      </c>
      <c r="L1390">
        <v>101052530</v>
      </c>
      <c r="M1390" t="s">
        <v>2780</v>
      </c>
      <c r="N1390" t="s">
        <v>47</v>
      </c>
      <c r="O1390" t="s">
        <v>47</v>
      </c>
      <c r="P1390" t="s">
        <v>2841</v>
      </c>
      <c r="Q1390" t="s">
        <v>997</v>
      </c>
      <c r="R1390">
        <v>450.78</v>
      </c>
      <c r="S1390" t="s">
        <v>998</v>
      </c>
      <c r="T1390" t="s">
        <v>999</v>
      </c>
      <c r="U1390" t="s">
        <v>2945</v>
      </c>
      <c r="V1390">
        <v>1</v>
      </c>
      <c r="W1390" t="e">
        <f>VLOOKUP(U1390,T1.Unique.Delivery!$AQ$2:$AW$2720,COLUMNS(T1.Unique.Delivery!$AQ$2701:$AW$2701),0)</f>
        <v>#N/A</v>
      </c>
    </row>
    <row r="1391" spans="1:23" x14ac:dyDescent="0.3">
      <c r="A1391" t="s">
        <v>2756</v>
      </c>
      <c r="B1391" t="s">
        <v>2757</v>
      </c>
      <c r="C1391" t="s">
        <v>2758</v>
      </c>
      <c r="D1391" t="s">
        <v>99</v>
      </c>
      <c r="E1391" t="s">
        <v>2937</v>
      </c>
      <c r="F1391" t="s">
        <v>2938</v>
      </c>
      <c r="G1391" t="s">
        <v>99</v>
      </c>
      <c r="H1391" t="s">
        <v>1006</v>
      </c>
      <c r="I1391" t="s">
        <v>54</v>
      </c>
      <c r="J1391" t="s">
        <v>129</v>
      </c>
      <c r="K1391" t="s">
        <v>1012</v>
      </c>
      <c r="L1391">
        <v>101052933</v>
      </c>
      <c r="M1391" t="s">
        <v>2763</v>
      </c>
      <c r="N1391" t="s">
        <v>1295</v>
      </c>
      <c r="O1391" t="s">
        <v>1296</v>
      </c>
      <c r="P1391" s="1">
        <v>42380</v>
      </c>
      <c r="Q1391" t="s">
        <v>997</v>
      </c>
      <c r="R1391">
        <v>553.91999999999996</v>
      </c>
      <c r="S1391" t="s">
        <v>998</v>
      </c>
      <c r="T1391" t="s">
        <v>999</v>
      </c>
      <c r="U1391" t="s">
        <v>2946</v>
      </c>
      <c r="V1391">
        <v>1</v>
      </c>
      <c r="W1391" t="e">
        <f>VLOOKUP(U1391,T1.Unique.Delivery!$AQ$2:$AW$2720,COLUMNS(T1.Unique.Delivery!$AQ$2701:$AW$2701),0)</f>
        <v>#N/A</v>
      </c>
    </row>
    <row r="1392" spans="1:23" x14ac:dyDescent="0.3">
      <c r="A1392" t="s">
        <v>2756</v>
      </c>
      <c r="B1392" t="s">
        <v>2757</v>
      </c>
      <c r="C1392" t="s">
        <v>2758</v>
      </c>
      <c r="D1392" t="s">
        <v>99</v>
      </c>
      <c r="E1392" t="s">
        <v>2937</v>
      </c>
      <c r="F1392" t="s">
        <v>2938</v>
      </c>
      <c r="G1392" t="s">
        <v>99</v>
      </c>
      <c r="H1392" t="s">
        <v>1006</v>
      </c>
      <c r="I1392" t="s">
        <v>54</v>
      </c>
      <c r="J1392" t="s">
        <v>80</v>
      </c>
      <c r="K1392" t="s">
        <v>1014</v>
      </c>
      <c r="L1392">
        <v>100793188</v>
      </c>
      <c r="M1392" t="s">
        <v>2761</v>
      </c>
      <c r="N1392" t="s">
        <v>47</v>
      </c>
      <c r="O1392" t="s">
        <v>47</v>
      </c>
      <c r="P1392" s="1">
        <v>42005</v>
      </c>
      <c r="Q1392" t="s">
        <v>997</v>
      </c>
      <c r="R1392">
        <v>723</v>
      </c>
      <c r="S1392" t="s">
        <v>998</v>
      </c>
      <c r="T1392" t="s">
        <v>999</v>
      </c>
      <c r="U1392" t="s">
        <v>2947</v>
      </c>
      <c r="V1392">
        <v>1</v>
      </c>
      <c r="W1392" t="e">
        <f>VLOOKUP(U1392,T1.Unique.Delivery!$AQ$2:$AW$2720,COLUMNS(T1.Unique.Delivery!$AQ$2701:$AW$2701),0)</f>
        <v>#N/A</v>
      </c>
    </row>
    <row r="1393" spans="1:23" x14ac:dyDescent="0.3">
      <c r="A1393" t="s">
        <v>2756</v>
      </c>
      <c r="B1393" t="s">
        <v>2757</v>
      </c>
      <c r="C1393" t="s">
        <v>2758</v>
      </c>
      <c r="D1393" t="s">
        <v>99</v>
      </c>
      <c r="E1393" t="s">
        <v>2937</v>
      </c>
      <c r="F1393" t="s">
        <v>2938</v>
      </c>
      <c r="G1393" t="s">
        <v>99</v>
      </c>
      <c r="H1393" t="s">
        <v>1006</v>
      </c>
      <c r="I1393" t="s">
        <v>54</v>
      </c>
      <c r="J1393" t="s">
        <v>80</v>
      </c>
      <c r="K1393" t="s">
        <v>1014</v>
      </c>
      <c r="L1393">
        <v>101052530</v>
      </c>
      <c r="M1393" t="s">
        <v>2780</v>
      </c>
      <c r="N1393" t="s">
        <v>47</v>
      </c>
      <c r="O1393" t="s">
        <v>47</v>
      </c>
      <c r="P1393" t="s">
        <v>2841</v>
      </c>
      <c r="Q1393" t="s">
        <v>997</v>
      </c>
      <c r="R1393">
        <v>599.45000000000005</v>
      </c>
      <c r="S1393" t="s">
        <v>998</v>
      </c>
      <c r="T1393" t="s">
        <v>999</v>
      </c>
      <c r="U1393" t="s">
        <v>2948</v>
      </c>
      <c r="V1393">
        <v>1</v>
      </c>
      <c r="W1393" t="e">
        <f>VLOOKUP(U1393,T1.Unique.Delivery!$AQ$2:$AW$2720,COLUMNS(T1.Unique.Delivery!$AQ$2701:$AW$2701),0)</f>
        <v>#N/A</v>
      </c>
    </row>
    <row r="1394" spans="1:23" x14ac:dyDescent="0.3">
      <c r="A1394" t="s">
        <v>2756</v>
      </c>
      <c r="B1394" t="s">
        <v>2757</v>
      </c>
      <c r="C1394" t="s">
        <v>2758</v>
      </c>
      <c r="D1394" t="s">
        <v>99</v>
      </c>
      <c r="E1394" t="s">
        <v>2937</v>
      </c>
      <c r="F1394" t="s">
        <v>2938</v>
      </c>
      <c r="G1394" t="s">
        <v>99</v>
      </c>
      <c r="H1394" t="s">
        <v>1006</v>
      </c>
      <c r="I1394" t="s">
        <v>54</v>
      </c>
      <c r="J1394" t="s">
        <v>80</v>
      </c>
      <c r="K1394" t="s">
        <v>1014</v>
      </c>
      <c r="L1394">
        <v>101052933</v>
      </c>
      <c r="M1394" t="s">
        <v>2763</v>
      </c>
      <c r="N1394" t="s">
        <v>47</v>
      </c>
      <c r="O1394" t="s">
        <v>47</v>
      </c>
      <c r="P1394" s="1">
        <v>42380</v>
      </c>
      <c r="Q1394" t="s">
        <v>997</v>
      </c>
      <c r="R1394">
        <v>662.42</v>
      </c>
      <c r="S1394" t="s">
        <v>998</v>
      </c>
      <c r="T1394" t="s">
        <v>999</v>
      </c>
      <c r="U1394" t="s">
        <v>2949</v>
      </c>
      <c r="V1394">
        <v>1</v>
      </c>
      <c r="W1394" t="e">
        <f>VLOOKUP(U1394,T1.Unique.Delivery!$AQ$2:$AW$2720,COLUMNS(T1.Unique.Delivery!$AQ$2701:$AW$2701),0)</f>
        <v>#N/A</v>
      </c>
    </row>
    <row r="1395" spans="1:23" x14ac:dyDescent="0.3">
      <c r="A1395" t="s">
        <v>2756</v>
      </c>
      <c r="B1395" t="s">
        <v>2757</v>
      </c>
      <c r="C1395" t="s">
        <v>2758</v>
      </c>
      <c r="D1395" t="s">
        <v>99</v>
      </c>
      <c r="E1395" t="s">
        <v>2950</v>
      </c>
      <c r="F1395" t="s">
        <v>2951</v>
      </c>
      <c r="G1395" t="s">
        <v>92</v>
      </c>
      <c r="H1395" t="s">
        <v>1006</v>
      </c>
      <c r="I1395" t="s">
        <v>54</v>
      </c>
      <c r="J1395" t="s">
        <v>129</v>
      </c>
      <c r="K1395" t="s">
        <v>1012</v>
      </c>
      <c r="L1395">
        <v>101052933</v>
      </c>
      <c r="M1395" t="s">
        <v>2763</v>
      </c>
      <c r="N1395" t="s">
        <v>47</v>
      </c>
      <c r="O1395" t="s">
        <v>47</v>
      </c>
      <c r="P1395" s="1">
        <v>42380</v>
      </c>
      <c r="Q1395" t="s">
        <v>997</v>
      </c>
      <c r="R1395">
        <v>2227.1</v>
      </c>
      <c r="S1395" t="s">
        <v>998</v>
      </c>
      <c r="T1395" t="s">
        <v>999</v>
      </c>
      <c r="U1395" t="s">
        <v>2952</v>
      </c>
      <c r="V1395">
        <v>1</v>
      </c>
      <c r="W1395" t="e">
        <f>VLOOKUP(U1395,T1.Unique.Delivery!$AQ$2:$AW$2720,COLUMNS(T1.Unique.Delivery!$AQ$2701:$AW$2701),0)</f>
        <v>#N/A</v>
      </c>
    </row>
    <row r="1396" spans="1:23" x14ac:dyDescent="0.3">
      <c r="A1396" t="s">
        <v>2756</v>
      </c>
      <c r="B1396" t="s">
        <v>2757</v>
      </c>
      <c r="C1396" t="s">
        <v>2758</v>
      </c>
      <c r="D1396" t="s">
        <v>99</v>
      </c>
      <c r="E1396" t="s">
        <v>2950</v>
      </c>
      <c r="F1396" t="s">
        <v>2951</v>
      </c>
      <c r="G1396" t="s">
        <v>92</v>
      </c>
      <c r="H1396" t="s">
        <v>1006</v>
      </c>
      <c r="I1396" t="s">
        <v>54</v>
      </c>
      <c r="J1396" t="s">
        <v>80</v>
      </c>
      <c r="K1396" t="s">
        <v>1014</v>
      </c>
      <c r="L1396">
        <v>101052933</v>
      </c>
      <c r="M1396" t="s">
        <v>2763</v>
      </c>
      <c r="N1396" t="s">
        <v>1295</v>
      </c>
      <c r="O1396" t="s">
        <v>1296</v>
      </c>
      <c r="P1396" s="1">
        <v>42380</v>
      </c>
      <c r="Q1396" t="s">
        <v>997</v>
      </c>
      <c r="R1396">
        <v>553.91999999999996</v>
      </c>
      <c r="S1396" t="s">
        <v>998</v>
      </c>
      <c r="T1396" t="s">
        <v>999</v>
      </c>
      <c r="U1396" t="s">
        <v>2953</v>
      </c>
      <c r="V1396">
        <v>1</v>
      </c>
      <c r="W1396" t="e">
        <f>VLOOKUP(U1396,T1.Unique.Delivery!$AQ$2:$AW$2720,COLUMNS(T1.Unique.Delivery!$AQ$2701:$AW$2701),0)</f>
        <v>#N/A</v>
      </c>
    </row>
    <row r="1397" spans="1:23" x14ac:dyDescent="0.3">
      <c r="A1397" t="s">
        <v>2756</v>
      </c>
      <c r="B1397" t="s">
        <v>2757</v>
      </c>
      <c r="C1397" t="s">
        <v>2758</v>
      </c>
      <c r="D1397" t="s">
        <v>99</v>
      </c>
      <c r="E1397" t="s">
        <v>2954</v>
      </c>
      <c r="F1397" t="s">
        <v>2955</v>
      </c>
      <c r="G1397" t="s">
        <v>92</v>
      </c>
      <c r="H1397" t="s">
        <v>1006</v>
      </c>
      <c r="I1397" t="s">
        <v>54</v>
      </c>
      <c r="J1397" t="s">
        <v>129</v>
      </c>
      <c r="K1397" t="s">
        <v>1012</v>
      </c>
      <c r="L1397">
        <v>101052933</v>
      </c>
      <c r="M1397" t="s">
        <v>2763</v>
      </c>
      <c r="N1397" t="s">
        <v>1295</v>
      </c>
      <c r="O1397" t="s">
        <v>1296</v>
      </c>
      <c r="P1397" s="1">
        <v>42380</v>
      </c>
      <c r="Q1397" t="s">
        <v>997</v>
      </c>
      <c r="R1397">
        <v>553.91999999999996</v>
      </c>
      <c r="S1397" t="s">
        <v>998</v>
      </c>
      <c r="T1397" t="s">
        <v>999</v>
      </c>
      <c r="U1397" t="s">
        <v>2956</v>
      </c>
      <c r="V1397">
        <v>1</v>
      </c>
      <c r="W1397" t="e">
        <f>VLOOKUP(U1397,T1.Unique.Delivery!$AQ$2:$AW$2720,COLUMNS(T1.Unique.Delivery!$AQ$2701:$AW$2701),0)</f>
        <v>#N/A</v>
      </c>
    </row>
    <row r="1398" spans="1:23" x14ac:dyDescent="0.3">
      <c r="A1398" t="s">
        <v>2756</v>
      </c>
      <c r="B1398" t="s">
        <v>2757</v>
      </c>
      <c r="C1398" t="s">
        <v>2758</v>
      </c>
      <c r="D1398" t="s">
        <v>99</v>
      </c>
      <c r="E1398" t="s">
        <v>2954</v>
      </c>
      <c r="F1398" t="s">
        <v>2955</v>
      </c>
      <c r="G1398" t="s">
        <v>92</v>
      </c>
      <c r="H1398" t="s">
        <v>1006</v>
      </c>
      <c r="I1398" t="s">
        <v>54</v>
      </c>
      <c r="J1398" t="s">
        <v>80</v>
      </c>
      <c r="K1398" t="s">
        <v>1014</v>
      </c>
      <c r="L1398">
        <v>101052933</v>
      </c>
      <c r="M1398" t="s">
        <v>2763</v>
      </c>
      <c r="N1398" t="s">
        <v>1295</v>
      </c>
      <c r="O1398" t="s">
        <v>1296</v>
      </c>
      <c r="P1398" s="1">
        <v>42380</v>
      </c>
      <c r="Q1398" t="s">
        <v>997</v>
      </c>
      <c r="R1398">
        <v>662.42</v>
      </c>
      <c r="S1398" t="s">
        <v>998</v>
      </c>
      <c r="T1398" t="s">
        <v>999</v>
      </c>
      <c r="U1398" t="s">
        <v>2957</v>
      </c>
      <c r="V1398">
        <v>1</v>
      </c>
      <c r="W1398" t="e">
        <f>VLOOKUP(U1398,T1.Unique.Delivery!$AQ$2:$AW$2720,COLUMNS(T1.Unique.Delivery!$AQ$2701:$AW$2701),0)</f>
        <v>#N/A</v>
      </c>
    </row>
    <row r="1399" spans="1:23" x14ac:dyDescent="0.3">
      <c r="A1399" t="s">
        <v>2756</v>
      </c>
      <c r="B1399" t="s">
        <v>2757</v>
      </c>
      <c r="C1399" t="s">
        <v>2758</v>
      </c>
      <c r="D1399" t="s">
        <v>99</v>
      </c>
      <c r="E1399" t="s">
        <v>2958</v>
      </c>
      <c r="F1399" t="s">
        <v>2959</v>
      </c>
      <c r="G1399" t="s">
        <v>99</v>
      </c>
      <c r="H1399" t="s">
        <v>1006</v>
      </c>
      <c r="I1399" t="s">
        <v>54</v>
      </c>
      <c r="J1399" t="s">
        <v>129</v>
      </c>
      <c r="K1399" t="s">
        <v>1012</v>
      </c>
      <c r="L1399">
        <v>101052933</v>
      </c>
      <c r="M1399" t="s">
        <v>2763</v>
      </c>
      <c r="N1399" t="s">
        <v>1295</v>
      </c>
      <c r="O1399" t="s">
        <v>1296</v>
      </c>
      <c r="P1399" s="1">
        <v>42380</v>
      </c>
      <c r="Q1399" t="s">
        <v>997</v>
      </c>
      <c r="R1399">
        <v>553.91999999999996</v>
      </c>
      <c r="S1399" t="s">
        <v>998</v>
      </c>
      <c r="T1399" t="s">
        <v>999</v>
      </c>
      <c r="U1399" t="s">
        <v>2960</v>
      </c>
      <c r="V1399">
        <v>1</v>
      </c>
      <c r="W1399" t="e">
        <f>VLOOKUP(U1399,T1.Unique.Delivery!$AQ$2:$AW$2720,COLUMNS(T1.Unique.Delivery!$AQ$2701:$AW$2701),0)</f>
        <v>#N/A</v>
      </c>
    </row>
    <row r="1400" spans="1:23" x14ac:dyDescent="0.3">
      <c r="A1400" t="s">
        <v>2756</v>
      </c>
      <c r="B1400" t="s">
        <v>2757</v>
      </c>
      <c r="C1400" t="s">
        <v>2758</v>
      </c>
      <c r="D1400" t="s">
        <v>99</v>
      </c>
      <c r="E1400" t="s">
        <v>2958</v>
      </c>
      <c r="F1400" t="s">
        <v>2959</v>
      </c>
      <c r="G1400" t="s">
        <v>99</v>
      </c>
      <c r="H1400" t="s">
        <v>1006</v>
      </c>
      <c r="I1400" t="s">
        <v>54</v>
      </c>
      <c r="J1400" t="s">
        <v>80</v>
      </c>
      <c r="K1400" t="s">
        <v>1014</v>
      </c>
      <c r="L1400">
        <v>101052933</v>
      </c>
      <c r="M1400" t="s">
        <v>2763</v>
      </c>
      <c r="N1400" t="s">
        <v>1295</v>
      </c>
      <c r="O1400" t="s">
        <v>1296</v>
      </c>
      <c r="P1400" s="1">
        <v>42380</v>
      </c>
      <c r="Q1400" t="s">
        <v>997</v>
      </c>
      <c r="R1400">
        <v>553.91999999999996</v>
      </c>
      <c r="S1400" t="s">
        <v>998</v>
      </c>
      <c r="T1400" t="s">
        <v>999</v>
      </c>
      <c r="U1400" t="s">
        <v>2961</v>
      </c>
      <c r="V1400">
        <v>1</v>
      </c>
      <c r="W1400" t="e">
        <f>VLOOKUP(U1400,T1.Unique.Delivery!$AQ$2:$AW$2720,COLUMNS(T1.Unique.Delivery!$AQ$2701:$AW$2701),0)</f>
        <v>#N/A</v>
      </c>
    </row>
    <row r="1401" spans="1:23" x14ac:dyDescent="0.3">
      <c r="A1401" t="s">
        <v>2962</v>
      </c>
      <c r="B1401" t="s">
        <v>2963</v>
      </c>
      <c r="C1401" t="s">
        <v>2964</v>
      </c>
      <c r="D1401" t="s">
        <v>52</v>
      </c>
      <c r="E1401" t="s">
        <v>2965</v>
      </c>
      <c r="F1401" t="s">
        <v>2966</v>
      </c>
      <c r="G1401" t="s">
        <v>52</v>
      </c>
      <c r="H1401" t="s">
        <v>1006</v>
      </c>
      <c r="I1401" t="s">
        <v>54</v>
      </c>
      <c r="J1401" t="s">
        <v>66</v>
      </c>
      <c r="K1401" t="s">
        <v>1007</v>
      </c>
      <c r="L1401">
        <v>100304444</v>
      </c>
      <c r="M1401" t="s">
        <v>2967</v>
      </c>
      <c r="N1401" t="s">
        <v>47</v>
      </c>
      <c r="O1401" t="s">
        <v>47</v>
      </c>
      <c r="P1401" t="s">
        <v>2968</v>
      </c>
      <c r="Q1401" t="s">
        <v>997</v>
      </c>
      <c r="R1401">
        <v>630</v>
      </c>
      <c r="S1401" t="s">
        <v>998</v>
      </c>
      <c r="T1401" t="s">
        <v>999</v>
      </c>
      <c r="U1401" t="s">
        <v>2969</v>
      </c>
      <c r="V1401">
        <v>1</v>
      </c>
      <c r="W1401" t="e">
        <f>VLOOKUP(U1401,T1.Unique.Delivery!$AQ$2:$AW$2720,COLUMNS(T1.Unique.Delivery!$AQ$2701:$AW$2701),0)</f>
        <v>#N/A</v>
      </c>
    </row>
    <row r="1402" spans="1:23" x14ac:dyDescent="0.3">
      <c r="A1402" t="s">
        <v>2962</v>
      </c>
      <c r="B1402" t="s">
        <v>2963</v>
      </c>
      <c r="C1402" t="s">
        <v>2964</v>
      </c>
      <c r="D1402" t="s">
        <v>52</v>
      </c>
      <c r="E1402" t="s">
        <v>2965</v>
      </c>
      <c r="F1402" t="s">
        <v>2966</v>
      </c>
      <c r="G1402" t="s">
        <v>52</v>
      </c>
      <c r="H1402" t="s">
        <v>1006</v>
      </c>
      <c r="I1402" t="s">
        <v>54</v>
      </c>
      <c r="J1402" t="s">
        <v>56</v>
      </c>
      <c r="K1402" t="s">
        <v>993</v>
      </c>
      <c r="L1402">
        <v>100287299</v>
      </c>
      <c r="M1402" t="s">
        <v>2970</v>
      </c>
      <c r="N1402" t="s">
        <v>47</v>
      </c>
      <c r="O1402" t="s">
        <v>47</v>
      </c>
      <c r="P1402" t="s">
        <v>2971</v>
      </c>
      <c r="Q1402" t="s">
        <v>997</v>
      </c>
      <c r="R1402">
        <v>1116.56</v>
      </c>
      <c r="S1402" t="s">
        <v>998</v>
      </c>
      <c r="T1402" t="s">
        <v>999</v>
      </c>
      <c r="U1402" t="s">
        <v>2972</v>
      </c>
      <c r="V1402">
        <v>1</v>
      </c>
      <c r="W1402" t="e">
        <f>VLOOKUP(U1402,T1.Unique.Delivery!$AQ$2:$AW$2720,COLUMNS(T1.Unique.Delivery!$AQ$2701:$AW$2701),0)</f>
        <v>#N/A</v>
      </c>
    </row>
    <row r="1403" spans="1:23" x14ac:dyDescent="0.3">
      <c r="A1403" t="s">
        <v>2962</v>
      </c>
      <c r="B1403" t="s">
        <v>2963</v>
      </c>
      <c r="C1403" t="s">
        <v>2964</v>
      </c>
      <c r="D1403" t="s">
        <v>52</v>
      </c>
      <c r="E1403" t="s">
        <v>2965</v>
      </c>
      <c r="F1403" t="s">
        <v>2966</v>
      </c>
      <c r="G1403" t="s">
        <v>52</v>
      </c>
      <c r="H1403" t="s">
        <v>1006</v>
      </c>
      <c r="I1403" t="s">
        <v>54</v>
      </c>
      <c r="J1403" t="s">
        <v>56</v>
      </c>
      <c r="K1403" t="s">
        <v>993</v>
      </c>
      <c r="L1403" t="s">
        <v>47</v>
      </c>
      <c r="M1403" t="s">
        <v>47</v>
      </c>
      <c r="N1403" t="s">
        <v>47</v>
      </c>
      <c r="O1403" t="s">
        <v>47</v>
      </c>
      <c r="P1403" t="s">
        <v>2971</v>
      </c>
      <c r="Q1403" t="s">
        <v>997</v>
      </c>
      <c r="R1403">
        <v>1117.67</v>
      </c>
      <c r="S1403" t="s">
        <v>998</v>
      </c>
      <c r="T1403" t="s">
        <v>999</v>
      </c>
      <c r="U1403" t="s">
        <v>2973</v>
      </c>
      <c r="V1403">
        <v>1</v>
      </c>
      <c r="W1403" t="e">
        <f>VLOOKUP(U1403,T1.Unique.Delivery!$AQ$2:$AW$2720,COLUMNS(T1.Unique.Delivery!$AQ$2701:$AW$2701),0)</f>
        <v>#N/A</v>
      </c>
    </row>
    <row r="1404" spans="1:23" x14ac:dyDescent="0.3">
      <c r="A1404" t="s">
        <v>2962</v>
      </c>
      <c r="B1404" t="s">
        <v>2963</v>
      </c>
      <c r="C1404" t="s">
        <v>2964</v>
      </c>
      <c r="D1404" t="s">
        <v>52</v>
      </c>
      <c r="E1404" t="s">
        <v>2965</v>
      </c>
      <c r="F1404" t="s">
        <v>2966</v>
      </c>
      <c r="G1404" t="s">
        <v>52</v>
      </c>
      <c r="H1404" t="s">
        <v>1006</v>
      </c>
      <c r="I1404" t="s">
        <v>54</v>
      </c>
      <c r="J1404" t="s">
        <v>129</v>
      </c>
      <c r="K1404" t="s">
        <v>1012</v>
      </c>
      <c r="L1404">
        <v>100304444</v>
      </c>
      <c r="M1404" t="s">
        <v>2967</v>
      </c>
      <c r="N1404" t="s">
        <v>47</v>
      </c>
      <c r="O1404" t="s">
        <v>47</v>
      </c>
      <c r="P1404" t="s">
        <v>2968</v>
      </c>
      <c r="Q1404" t="s">
        <v>997</v>
      </c>
      <c r="R1404">
        <v>630</v>
      </c>
      <c r="S1404" t="s">
        <v>998</v>
      </c>
      <c r="T1404" t="s">
        <v>999</v>
      </c>
      <c r="U1404" t="s">
        <v>2974</v>
      </c>
      <c r="V1404">
        <v>1</v>
      </c>
      <c r="W1404" t="e">
        <f>VLOOKUP(U1404,T1.Unique.Delivery!$AQ$2:$AW$2720,COLUMNS(T1.Unique.Delivery!$AQ$2701:$AW$2701),0)</f>
        <v>#N/A</v>
      </c>
    </row>
    <row r="1405" spans="1:23" x14ac:dyDescent="0.3">
      <c r="A1405" t="s">
        <v>2962</v>
      </c>
      <c r="B1405" t="s">
        <v>2963</v>
      </c>
      <c r="C1405" t="s">
        <v>2964</v>
      </c>
      <c r="D1405" t="s">
        <v>52</v>
      </c>
      <c r="E1405" t="s">
        <v>2965</v>
      </c>
      <c r="F1405" t="s">
        <v>2966</v>
      </c>
      <c r="G1405" t="s">
        <v>52</v>
      </c>
      <c r="H1405" t="s">
        <v>1006</v>
      </c>
      <c r="I1405" t="s">
        <v>54</v>
      </c>
      <c r="J1405" t="s">
        <v>80</v>
      </c>
      <c r="K1405" t="s">
        <v>1014</v>
      </c>
      <c r="L1405">
        <v>100304444</v>
      </c>
      <c r="M1405" t="s">
        <v>2967</v>
      </c>
      <c r="N1405" t="s">
        <v>47</v>
      </c>
      <c r="O1405" t="s">
        <v>47</v>
      </c>
      <c r="P1405" t="s">
        <v>2968</v>
      </c>
      <c r="Q1405" t="s">
        <v>997</v>
      </c>
      <c r="R1405">
        <v>630</v>
      </c>
      <c r="S1405" t="s">
        <v>998</v>
      </c>
      <c r="T1405" t="s">
        <v>999</v>
      </c>
      <c r="U1405" t="s">
        <v>2975</v>
      </c>
      <c r="V1405">
        <v>1</v>
      </c>
      <c r="W1405" t="e">
        <f>VLOOKUP(U1405,T1.Unique.Delivery!$AQ$2:$AW$2720,COLUMNS(T1.Unique.Delivery!$AQ$2701:$AW$2701),0)</f>
        <v>#N/A</v>
      </c>
    </row>
    <row r="1406" spans="1:23" x14ac:dyDescent="0.3">
      <c r="A1406" t="s">
        <v>2962</v>
      </c>
      <c r="B1406" t="s">
        <v>2963</v>
      </c>
      <c r="C1406" t="s">
        <v>2964</v>
      </c>
      <c r="D1406" t="s">
        <v>52</v>
      </c>
      <c r="E1406" t="s">
        <v>2965</v>
      </c>
      <c r="F1406" t="s">
        <v>2966</v>
      </c>
      <c r="G1406" t="s">
        <v>52</v>
      </c>
      <c r="H1406" t="s">
        <v>1006</v>
      </c>
      <c r="I1406" t="s">
        <v>54</v>
      </c>
      <c r="J1406" t="s">
        <v>2276</v>
      </c>
      <c r="K1406" t="s">
        <v>2277</v>
      </c>
      <c r="L1406">
        <v>100304444</v>
      </c>
      <c r="M1406" t="s">
        <v>2967</v>
      </c>
      <c r="N1406" t="s">
        <v>47</v>
      </c>
      <c r="O1406" t="s">
        <v>47</v>
      </c>
      <c r="P1406" t="s">
        <v>2968</v>
      </c>
      <c r="Q1406" t="s">
        <v>997</v>
      </c>
      <c r="R1406">
        <v>630</v>
      </c>
      <c r="S1406" t="s">
        <v>998</v>
      </c>
      <c r="T1406" t="s">
        <v>999</v>
      </c>
      <c r="U1406" t="s">
        <v>2976</v>
      </c>
      <c r="V1406">
        <v>1</v>
      </c>
      <c r="W1406" t="e">
        <f>VLOOKUP(U1406,T1.Unique.Delivery!$AQ$2:$AW$2720,COLUMNS(T1.Unique.Delivery!$AQ$2701:$AW$2701),0)</f>
        <v>#N/A</v>
      </c>
    </row>
    <row r="1407" spans="1:23" x14ac:dyDescent="0.3">
      <c r="A1407" t="s">
        <v>2962</v>
      </c>
      <c r="B1407" t="s">
        <v>2963</v>
      </c>
      <c r="C1407" t="s">
        <v>2964</v>
      </c>
      <c r="D1407" t="s">
        <v>52</v>
      </c>
      <c r="E1407" t="s">
        <v>2965</v>
      </c>
      <c r="F1407" t="s">
        <v>2966</v>
      </c>
      <c r="G1407" t="s">
        <v>52</v>
      </c>
      <c r="H1407" t="s">
        <v>1006</v>
      </c>
      <c r="I1407" t="s">
        <v>54</v>
      </c>
      <c r="J1407" t="s">
        <v>159</v>
      </c>
      <c r="K1407" t="s">
        <v>1016</v>
      </c>
      <c r="L1407">
        <v>100304444</v>
      </c>
      <c r="M1407" t="s">
        <v>2967</v>
      </c>
      <c r="N1407" t="s">
        <v>47</v>
      </c>
      <c r="O1407" t="s">
        <v>47</v>
      </c>
      <c r="P1407" t="s">
        <v>2968</v>
      </c>
      <c r="Q1407" t="s">
        <v>997</v>
      </c>
      <c r="R1407">
        <v>630</v>
      </c>
      <c r="S1407" t="s">
        <v>998</v>
      </c>
      <c r="T1407" t="s">
        <v>999</v>
      </c>
      <c r="U1407" t="s">
        <v>2977</v>
      </c>
      <c r="V1407">
        <v>1</v>
      </c>
      <c r="W1407" t="e">
        <f>VLOOKUP(U1407,T1.Unique.Delivery!$AQ$2:$AW$2720,COLUMNS(T1.Unique.Delivery!$AQ$2701:$AW$2701),0)</f>
        <v>#N/A</v>
      </c>
    </row>
    <row r="1408" spans="1:23" x14ac:dyDescent="0.3">
      <c r="A1408" t="s">
        <v>2962</v>
      </c>
      <c r="B1408" t="s">
        <v>2963</v>
      </c>
      <c r="C1408" t="s">
        <v>2964</v>
      </c>
      <c r="D1408" t="s">
        <v>52</v>
      </c>
      <c r="E1408" t="s">
        <v>2978</v>
      </c>
      <c r="F1408" t="s">
        <v>2979</v>
      </c>
      <c r="G1408" t="s">
        <v>52</v>
      </c>
      <c r="H1408" t="s">
        <v>1006</v>
      </c>
      <c r="I1408" t="s">
        <v>54</v>
      </c>
      <c r="J1408" t="s">
        <v>129</v>
      </c>
      <c r="K1408" t="s">
        <v>1012</v>
      </c>
      <c r="L1408">
        <v>100508694</v>
      </c>
      <c r="M1408" t="s">
        <v>2980</v>
      </c>
      <c r="N1408" t="s">
        <v>47</v>
      </c>
      <c r="O1408" t="s">
        <v>47</v>
      </c>
      <c r="P1408" t="s">
        <v>1040</v>
      </c>
      <c r="Q1408" t="s">
        <v>997</v>
      </c>
      <c r="R1408">
        <v>679.25</v>
      </c>
      <c r="S1408" t="s">
        <v>998</v>
      </c>
      <c r="T1408" t="s">
        <v>999</v>
      </c>
      <c r="U1408" t="s">
        <v>2981</v>
      </c>
      <c r="V1408">
        <v>1</v>
      </c>
      <c r="W1408" t="e">
        <f>VLOOKUP(U1408,T1.Unique.Delivery!$AQ$2:$AW$2720,COLUMNS(T1.Unique.Delivery!$AQ$2701:$AW$2701),0)</f>
        <v>#N/A</v>
      </c>
    </row>
    <row r="1409" spans="1:23" x14ac:dyDescent="0.3">
      <c r="A1409" t="s">
        <v>2962</v>
      </c>
      <c r="B1409" t="s">
        <v>2963</v>
      </c>
      <c r="C1409" t="s">
        <v>2964</v>
      </c>
      <c r="D1409" t="s">
        <v>52</v>
      </c>
      <c r="E1409" t="s">
        <v>2978</v>
      </c>
      <c r="F1409" t="s">
        <v>2979</v>
      </c>
      <c r="G1409" t="s">
        <v>52</v>
      </c>
      <c r="H1409" t="s">
        <v>1006</v>
      </c>
      <c r="I1409" t="s">
        <v>54</v>
      </c>
      <c r="J1409" t="s">
        <v>80</v>
      </c>
      <c r="K1409" t="s">
        <v>1014</v>
      </c>
      <c r="L1409">
        <v>100508694</v>
      </c>
      <c r="M1409" t="s">
        <v>2980</v>
      </c>
      <c r="N1409" t="s">
        <v>47</v>
      </c>
      <c r="O1409" t="s">
        <v>47</v>
      </c>
      <c r="P1409" t="s">
        <v>1040</v>
      </c>
      <c r="Q1409" t="s">
        <v>997</v>
      </c>
      <c r="R1409">
        <v>679.25</v>
      </c>
      <c r="S1409" t="s">
        <v>998</v>
      </c>
      <c r="T1409" t="s">
        <v>999</v>
      </c>
      <c r="U1409" t="s">
        <v>2982</v>
      </c>
      <c r="V1409">
        <v>1</v>
      </c>
      <c r="W1409" t="e">
        <f>VLOOKUP(U1409,T1.Unique.Delivery!$AQ$2:$AW$2720,COLUMNS(T1.Unique.Delivery!$AQ$2701:$AW$2701),0)</f>
        <v>#N/A</v>
      </c>
    </row>
    <row r="1410" spans="1:23" x14ac:dyDescent="0.3">
      <c r="A1410" t="s">
        <v>2962</v>
      </c>
      <c r="B1410" t="s">
        <v>2963</v>
      </c>
      <c r="C1410" t="s">
        <v>2964</v>
      </c>
      <c r="D1410" t="s">
        <v>52</v>
      </c>
      <c r="E1410" t="s">
        <v>2978</v>
      </c>
      <c r="F1410" t="s">
        <v>2979</v>
      </c>
      <c r="G1410" t="s">
        <v>52</v>
      </c>
      <c r="H1410" t="s">
        <v>1006</v>
      </c>
      <c r="I1410" t="s">
        <v>54</v>
      </c>
      <c r="J1410" t="s">
        <v>2276</v>
      </c>
      <c r="K1410" t="s">
        <v>2277</v>
      </c>
      <c r="L1410">
        <v>100508694</v>
      </c>
      <c r="M1410" t="s">
        <v>2980</v>
      </c>
      <c r="N1410" t="s">
        <v>47</v>
      </c>
      <c r="O1410" t="s">
        <v>47</v>
      </c>
      <c r="P1410" t="s">
        <v>1040</v>
      </c>
      <c r="Q1410" t="s">
        <v>997</v>
      </c>
      <c r="R1410">
        <v>679.25</v>
      </c>
      <c r="S1410" t="s">
        <v>998</v>
      </c>
      <c r="T1410" t="s">
        <v>999</v>
      </c>
      <c r="U1410" t="s">
        <v>2983</v>
      </c>
      <c r="V1410">
        <v>1</v>
      </c>
      <c r="W1410" t="e">
        <f>VLOOKUP(U1410,T1.Unique.Delivery!$AQ$2:$AW$2720,COLUMNS(T1.Unique.Delivery!$AQ$2701:$AW$2701),0)</f>
        <v>#N/A</v>
      </c>
    </row>
    <row r="1411" spans="1:23" x14ac:dyDescent="0.3">
      <c r="A1411" t="s">
        <v>2962</v>
      </c>
      <c r="B1411" t="s">
        <v>2963</v>
      </c>
      <c r="C1411" t="s">
        <v>2964</v>
      </c>
      <c r="D1411" t="s">
        <v>52</v>
      </c>
      <c r="E1411" t="s">
        <v>2978</v>
      </c>
      <c r="F1411" t="s">
        <v>2979</v>
      </c>
      <c r="G1411" t="s">
        <v>52</v>
      </c>
      <c r="H1411" t="s">
        <v>1006</v>
      </c>
      <c r="I1411" t="s">
        <v>54</v>
      </c>
      <c r="J1411" t="s">
        <v>159</v>
      </c>
      <c r="K1411" t="s">
        <v>1016</v>
      </c>
      <c r="L1411">
        <v>100508694</v>
      </c>
      <c r="M1411" t="s">
        <v>2980</v>
      </c>
      <c r="N1411" t="s">
        <v>47</v>
      </c>
      <c r="O1411" t="s">
        <v>47</v>
      </c>
      <c r="P1411" t="s">
        <v>1040</v>
      </c>
      <c r="Q1411" t="s">
        <v>997</v>
      </c>
      <c r="R1411">
        <v>594.34</v>
      </c>
      <c r="S1411" t="s">
        <v>998</v>
      </c>
      <c r="T1411" t="s">
        <v>999</v>
      </c>
      <c r="U1411" t="s">
        <v>2984</v>
      </c>
      <c r="V1411">
        <v>1</v>
      </c>
      <c r="W1411" t="e">
        <f>VLOOKUP(U1411,T1.Unique.Delivery!$AQ$2:$AW$2720,COLUMNS(T1.Unique.Delivery!$AQ$2701:$AW$2701),0)</f>
        <v>#N/A</v>
      </c>
    </row>
    <row r="1412" spans="1:23" x14ac:dyDescent="0.3">
      <c r="A1412" t="s">
        <v>2962</v>
      </c>
      <c r="B1412" t="s">
        <v>2963</v>
      </c>
      <c r="C1412" t="s">
        <v>2964</v>
      </c>
      <c r="D1412" t="s">
        <v>52</v>
      </c>
      <c r="E1412" t="s">
        <v>989</v>
      </c>
      <c r="F1412" t="s">
        <v>990</v>
      </c>
      <c r="G1412" t="s">
        <v>52</v>
      </c>
      <c r="H1412" t="s">
        <v>1006</v>
      </c>
      <c r="I1412" t="s">
        <v>54</v>
      </c>
      <c r="J1412" t="s">
        <v>56</v>
      </c>
      <c r="K1412" t="s">
        <v>993</v>
      </c>
      <c r="L1412">
        <v>100223303</v>
      </c>
      <c r="M1412" t="s">
        <v>994</v>
      </c>
      <c r="N1412" t="s">
        <v>995</v>
      </c>
      <c r="O1412" t="s">
        <v>996</v>
      </c>
      <c r="P1412" s="1">
        <v>42736</v>
      </c>
      <c r="Q1412" t="s">
        <v>997</v>
      </c>
      <c r="R1412">
        <v>1658.86</v>
      </c>
      <c r="S1412" t="s">
        <v>998</v>
      </c>
      <c r="T1412" t="s">
        <v>999</v>
      </c>
      <c r="U1412" t="s">
        <v>2985</v>
      </c>
      <c r="V1412">
        <v>1</v>
      </c>
      <c r="W1412" t="e">
        <f>VLOOKUP(U1412,T1.Unique.Delivery!$AQ$2:$AW$2720,COLUMNS(T1.Unique.Delivery!$AQ$2701:$AW$2701),0)</f>
        <v>#N/A</v>
      </c>
    </row>
    <row r="1413" spans="1:23" x14ac:dyDescent="0.3">
      <c r="A1413" t="s">
        <v>2962</v>
      </c>
      <c r="B1413" t="s">
        <v>2963</v>
      </c>
      <c r="C1413" t="s">
        <v>2964</v>
      </c>
      <c r="D1413" t="s">
        <v>52</v>
      </c>
      <c r="E1413" t="s">
        <v>989</v>
      </c>
      <c r="F1413" t="s">
        <v>990</v>
      </c>
      <c r="G1413" t="s">
        <v>52</v>
      </c>
      <c r="H1413" t="s">
        <v>1006</v>
      </c>
      <c r="I1413" t="s">
        <v>54</v>
      </c>
      <c r="J1413" t="s">
        <v>56</v>
      </c>
      <c r="K1413" t="s">
        <v>993</v>
      </c>
      <c r="L1413">
        <v>101118257</v>
      </c>
      <c r="M1413" t="s">
        <v>1396</v>
      </c>
      <c r="N1413" t="s">
        <v>995</v>
      </c>
      <c r="O1413" t="s">
        <v>996</v>
      </c>
      <c r="P1413" s="1">
        <v>42736</v>
      </c>
      <c r="Q1413" t="s">
        <v>997</v>
      </c>
      <c r="R1413">
        <v>1271.8399999999999</v>
      </c>
      <c r="S1413" t="s">
        <v>998</v>
      </c>
      <c r="T1413" t="s">
        <v>999</v>
      </c>
      <c r="U1413" t="s">
        <v>2986</v>
      </c>
      <c r="V1413">
        <v>1</v>
      </c>
      <c r="W1413" t="e">
        <f>VLOOKUP(U1413,T1.Unique.Delivery!$AQ$2:$AW$2720,COLUMNS(T1.Unique.Delivery!$AQ$2701:$AW$2701),0)</f>
        <v>#N/A</v>
      </c>
    </row>
    <row r="1414" spans="1:23" x14ac:dyDescent="0.3">
      <c r="A1414" t="s">
        <v>2962</v>
      </c>
      <c r="B1414" t="s">
        <v>2963</v>
      </c>
      <c r="C1414" t="s">
        <v>2964</v>
      </c>
      <c r="D1414" t="s">
        <v>52</v>
      </c>
      <c r="E1414" t="s">
        <v>2987</v>
      </c>
      <c r="F1414" t="s">
        <v>2988</v>
      </c>
      <c r="G1414" t="s">
        <v>52</v>
      </c>
      <c r="H1414" t="s">
        <v>1006</v>
      </c>
      <c r="I1414" t="s">
        <v>54</v>
      </c>
      <c r="J1414" t="s">
        <v>66</v>
      </c>
      <c r="K1414" t="s">
        <v>1007</v>
      </c>
      <c r="L1414">
        <v>100298525</v>
      </c>
      <c r="M1414" t="s">
        <v>2989</v>
      </c>
      <c r="N1414" t="s">
        <v>47</v>
      </c>
      <c r="O1414" t="s">
        <v>47</v>
      </c>
      <c r="P1414" t="s">
        <v>2990</v>
      </c>
      <c r="Q1414" t="s">
        <v>997</v>
      </c>
      <c r="R1414">
        <v>1034.55</v>
      </c>
      <c r="S1414" t="s">
        <v>998</v>
      </c>
      <c r="T1414" t="s">
        <v>999</v>
      </c>
      <c r="U1414" t="s">
        <v>2991</v>
      </c>
      <c r="V1414">
        <v>1</v>
      </c>
      <c r="W1414" t="e">
        <f>VLOOKUP(U1414,T1.Unique.Delivery!$AQ$2:$AW$2720,COLUMNS(T1.Unique.Delivery!$AQ$2701:$AW$2701),0)</f>
        <v>#N/A</v>
      </c>
    </row>
    <row r="1415" spans="1:23" x14ac:dyDescent="0.3">
      <c r="A1415" t="s">
        <v>2962</v>
      </c>
      <c r="B1415" t="s">
        <v>2963</v>
      </c>
      <c r="C1415" t="s">
        <v>2964</v>
      </c>
      <c r="D1415" t="s">
        <v>52</v>
      </c>
      <c r="E1415" t="s">
        <v>2987</v>
      </c>
      <c r="F1415" t="s">
        <v>2988</v>
      </c>
      <c r="G1415" t="s">
        <v>52</v>
      </c>
      <c r="H1415" t="s">
        <v>1006</v>
      </c>
      <c r="I1415" t="s">
        <v>54</v>
      </c>
      <c r="J1415" t="s">
        <v>66</v>
      </c>
      <c r="K1415" t="s">
        <v>1007</v>
      </c>
      <c r="L1415">
        <v>100304444</v>
      </c>
      <c r="M1415" t="s">
        <v>2967</v>
      </c>
      <c r="N1415" t="s">
        <v>47</v>
      </c>
      <c r="O1415" t="s">
        <v>47</v>
      </c>
      <c r="P1415" t="s">
        <v>2968</v>
      </c>
      <c r="Q1415" t="s">
        <v>997</v>
      </c>
      <c r="R1415">
        <v>630</v>
      </c>
      <c r="S1415" t="s">
        <v>998</v>
      </c>
      <c r="T1415" t="s">
        <v>999</v>
      </c>
      <c r="U1415" t="s">
        <v>2992</v>
      </c>
      <c r="V1415">
        <v>1</v>
      </c>
      <c r="W1415" t="e">
        <f>VLOOKUP(U1415,T1.Unique.Delivery!$AQ$2:$AW$2720,COLUMNS(T1.Unique.Delivery!$AQ$2701:$AW$2701),0)</f>
        <v>#N/A</v>
      </c>
    </row>
    <row r="1416" spans="1:23" x14ac:dyDescent="0.3">
      <c r="A1416" t="s">
        <v>2962</v>
      </c>
      <c r="B1416" t="s">
        <v>2963</v>
      </c>
      <c r="C1416" t="s">
        <v>2964</v>
      </c>
      <c r="D1416" t="s">
        <v>52</v>
      </c>
      <c r="E1416" t="s">
        <v>2987</v>
      </c>
      <c r="F1416" t="s">
        <v>2988</v>
      </c>
      <c r="G1416" t="s">
        <v>52</v>
      </c>
      <c r="H1416" t="s">
        <v>1006</v>
      </c>
      <c r="I1416" t="s">
        <v>54</v>
      </c>
      <c r="J1416" t="s">
        <v>66</v>
      </c>
      <c r="K1416" t="s">
        <v>1007</v>
      </c>
      <c r="L1416">
        <v>100508694</v>
      </c>
      <c r="M1416" t="s">
        <v>2980</v>
      </c>
      <c r="N1416" t="s">
        <v>47</v>
      </c>
      <c r="O1416" t="s">
        <v>47</v>
      </c>
      <c r="P1416" t="s">
        <v>1040</v>
      </c>
      <c r="Q1416" t="s">
        <v>997</v>
      </c>
      <c r="R1416">
        <v>1150</v>
      </c>
      <c r="S1416" t="s">
        <v>998</v>
      </c>
      <c r="T1416" t="s">
        <v>999</v>
      </c>
      <c r="U1416" t="s">
        <v>2993</v>
      </c>
      <c r="V1416">
        <v>1</v>
      </c>
      <c r="W1416" t="e">
        <f>VLOOKUP(U1416,T1.Unique.Delivery!$AQ$2:$AW$2720,COLUMNS(T1.Unique.Delivery!$AQ$2701:$AW$2701),0)</f>
        <v>#N/A</v>
      </c>
    </row>
    <row r="1417" spans="1:23" x14ac:dyDescent="0.3">
      <c r="A1417" t="s">
        <v>2962</v>
      </c>
      <c r="B1417" t="s">
        <v>2963</v>
      </c>
      <c r="C1417" t="s">
        <v>2964</v>
      </c>
      <c r="D1417" t="s">
        <v>52</v>
      </c>
      <c r="E1417" t="s">
        <v>2987</v>
      </c>
      <c r="F1417" t="s">
        <v>2988</v>
      </c>
      <c r="G1417" t="s">
        <v>52</v>
      </c>
      <c r="H1417" t="s">
        <v>1006</v>
      </c>
      <c r="I1417" t="s">
        <v>54</v>
      </c>
      <c r="J1417" t="s">
        <v>66</v>
      </c>
      <c r="K1417" t="s">
        <v>1007</v>
      </c>
      <c r="L1417">
        <v>100785760</v>
      </c>
      <c r="M1417" t="s">
        <v>2994</v>
      </c>
      <c r="N1417" t="s">
        <v>47</v>
      </c>
      <c r="O1417" t="s">
        <v>47</v>
      </c>
      <c r="P1417" t="s">
        <v>2995</v>
      </c>
      <c r="Q1417" t="s">
        <v>997</v>
      </c>
      <c r="R1417">
        <v>1000</v>
      </c>
      <c r="S1417" t="s">
        <v>998</v>
      </c>
      <c r="T1417" t="s">
        <v>999</v>
      </c>
      <c r="U1417" t="s">
        <v>2996</v>
      </c>
      <c r="V1417">
        <v>1</v>
      </c>
      <c r="W1417" t="e">
        <f>VLOOKUP(U1417,T1.Unique.Delivery!$AQ$2:$AW$2720,COLUMNS(T1.Unique.Delivery!$AQ$2701:$AW$2701),0)</f>
        <v>#N/A</v>
      </c>
    </row>
    <row r="1418" spans="1:23" x14ac:dyDescent="0.3">
      <c r="A1418" t="s">
        <v>2962</v>
      </c>
      <c r="B1418" t="s">
        <v>2963</v>
      </c>
      <c r="C1418" t="s">
        <v>2964</v>
      </c>
      <c r="D1418" t="s">
        <v>52</v>
      </c>
      <c r="E1418" t="s">
        <v>2987</v>
      </c>
      <c r="F1418" t="s">
        <v>2988</v>
      </c>
      <c r="G1418" t="s">
        <v>52</v>
      </c>
      <c r="H1418" t="s">
        <v>1006</v>
      </c>
      <c r="I1418" t="s">
        <v>54</v>
      </c>
      <c r="J1418" t="s">
        <v>66</v>
      </c>
      <c r="K1418" t="s">
        <v>1007</v>
      </c>
      <c r="L1418">
        <v>101122337</v>
      </c>
      <c r="M1418" t="s">
        <v>2997</v>
      </c>
      <c r="N1418" t="s">
        <v>47</v>
      </c>
      <c r="O1418" t="s">
        <v>47</v>
      </c>
      <c r="P1418" s="1">
        <v>43072</v>
      </c>
      <c r="Q1418" t="s">
        <v>997</v>
      </c>
      <c r="R1418">
        <v>1180</v>
      </c>
      <c r="S1418" t="s">
        <v>998</v>
      </c>
      <c r="T1418" t="s">
        <v>999</v>
      </c>
      <c r="U1418" t="s">
        <v>2998</v>
      </c>
      <c r="V1418">
        <v>1</v>
      </c>
      <c r="W1418" t="e">
        <f>VLOOKUP(U1418,T1.Unique.Delivery!$AQ$2:$AW$2720,COLUMNS(T1.Unique.Delivery!$AQ$2701:$AW$2701),0)</f>
        <v>#N/A</v>
      </c>
    </row>
    <row r="1419" spans="1:23" x14ac:dyDescent="0.3">
      <c r="A1419" t="s">
        <v>2962</v>
      </c>
      <c r="B1419" t="s">
        <v>2963</v>
      </c>
      <c r="C1419" t="s">
        <v>2964</v>
      </c>
      <c r="D1419" t="s">
        <v>52</v>
      </c>
      <c r="E1419" t="s">
        <v>2987</v>
      </c>
      <c r="F1419" t="s">
        <v>2988</v>
      </c>
      <c r="G1419" t="s">
        <v>52</v>
      </c>
      <c r="H1419" t="s">
        <v>1006</v>
      </c>
      <c r="I1419" t="s">
        <v>54</v>
      </c>
      <c r="J1419" t="s">
        <v>56</v>
      </c>
      <c r="K1419" t="s">
        <v>993</v>
      </c>
      <c r="L1419">
        <v>100287299</v>
      </c>
      <c r="M1419" t="s">
        <v>2970</v>
      </c>
      <c r="N1419" t="s">
        <v>47</v>
      </c>
      <c r="O1419" t="s">
        <v>47</v>
      </c>
      <c r="P1419" t="s">
        <v>2971</v>
      </c>
      <c r="Q1419" t="s">
        <v>997</v>
      </c>
      <c r="R1419">
        <v>1116.56</v>
      </c>
      <c r="S1419" t="s">
        <v>998</v>
      </c>
      <c r="T1419" t="s">
        <v>999</v>
      </c>
      <c r="U1419" t="s">
        <v>2999</v>
      </c>
      <c r="V1419">
        <v>1</v>
      </c>
      <c r="W1419" t="e">
        <f>VLOOKUP(U1419,T1.Unique.Delivery!$AQ$2:$AW$2720,COLUMNS(T1.Unique.Delivery!$AQ$2701:$AW$2701),0)</f>
        <v>#N/A</v>
      </c>
    </row>
    <row r="1420" spans="1:23" x14ac:dyDescent="0.3">
      <c r="A1420" t="s">
        <v>2962</v>
      </c>
      <c r="B1420" t="s">
        <v>2963</v>
      </c>
      <c r="C1420" t="s">
        <v>2964</v>
      </c>
      <c r="D1420" t="s">
        <v>52</v>
      </c>
      <c r="E1420" t="s">
        <v>2987</v>
      </c>
      <c r="F1420" t="s">
        <v>2988</v>
      </c>
      <c r="G1420" t="s">
        <v>52</v>
      </c>
      <c r="H1420" t="s">
        <v>1006</v>
      </c>
      <c r="I1420" t="s">
        <v>54</v>
      </c>
      <c r="J1420" t="s">
        <v>56</v>
      </c>
      <c r="K1420" t="s">
        <v>993</v>
      </c>
      <c r="L1420" t="s">
        <v>47</v>
      </c>
      <c r="M1420" t="s">
        <v>47</v>
      </c>
      <c r="N1420" t="s">
        <v>47</v>
      </c>
      <c r="O1420" t="s">
        <v>47</v>
      </c>
      <c r="P1420" t="s">
        <v>2971</v>
      </c>
      <c r="Q1420" t="s">
        <v>997</v>
      </c>
      <c r="R1420">
        <v>1117.67</v>
      </c>
      <c r="S1420" t="s">
        <v>998</v>
      </c>
      <c r="T1420" t="s">
        <v>999</v>
      </c>
      <c r="U1420" t="s">
        <v>3000</v>
      </c>
      <c r="V1420">
        <v>1</v>
      </c>
      <c r="W1420" t="e">
        <f>VLOOKUP(U1420,T1.Unique.Delivery!$AQ$2:$AW$2720,COLUMNS(T1.Unique.Delivery!$AQ$2701:$AW$2701),0)</f>
        <v>#N/A</v>
      </c>
    </row>
    <row r="1421" spans="1:23" x14ac:dyDescent="0.3">
      <c r="A1421" t="s">
        <v>2962</v>
      </c>
      <c r="B1421" t="s">
        <v>2963</v>
      </c>
      <c r="C1421" t="s">
        <v>2964</v>
      </c>
      <c r="D1421" t="s">
        <v>52</v>
      </c>
      <c r="E1421" t="s">
        <v>2987</v>
      </c>
      <c r="F1421" t="s">
        <v>2988</v>
      </c>
      <c r="G1421" t="s">
        <v>52</v>
      </c>
      <c r="H1421" t="s">
        <v>1006</v>
      </c>
      <c r="I1421" t="s">
        <v>54</v>
      </c>
      <c r="J1421" t="s">
        <v>129</v>
      </c>
      <c r="K1421" t="s">
        <v>1012</v>
      </c>
      <c r="L1421">
        <v>100298525</v>
      </c>
      <c r="M1421" t="s">
        <v>2989</v>
      </c>
      <c r="N1421" t="s">
        <v>47</v>
      </c>
      <c r="O1421" t="s">
        <v>47</v>
      </c>
      <c r="P1421" t="s">
        <v>2990</v>
      </c>
      <c r="Q1421" t="s">
        <v>997</v>
      </c>
      <c r="R1421">
        <v>735.64</v>
      </c>
      <c r="S1421" t="s">
        <v>998</v>
      </c>
      <c r="T1421" t="s">
        <v>999</v>
      </c>
      <c r="U1421" t="s">
        <v>3001</v>
      </c>
      <c r="V1421">
        <v>1</v>
      </c>
      <c r="W1421" t="e">
        <f>VLOOKUP(U1421,T1.Unique.Delivery!$AQ$2:$AW$2720,COLUMNS(T1.Unique.Delivery!$AQ$2701:$AW$2701),0)</f>
        <v>#N/A</v>
      </c>
    </row>
    <row r="1422" spans="1:23" x14ac:dyDescent="0.3">
      <c r="A1422" t="s">
        <v>2962</v>
      </c>
      <c r="B1422" t="s">
        <v>2963</v>
      </c>
      <c r="C1422" t="s">
        <v>2964</v>
      </c>
      <c r="D1422" t="s">
        <v>52</v>
      </c>
      <c r="E1422" t="s">
        <v>2987</v>
      </c>
      <c r="F1422" t="s">
        <v>2988</v>
      </c>
      <c r="G1422" t="s">
        <v>52</v>
      </c>
      <c r="H1422" t="s">
        <v>1006</v>
      </c>
      <c r="I1422" t="s">
        <v>54</v>
      </c>
      <c r="J1422" t="s">
        <v>129</v>
      </c>
      <c r="K1422" t="s">
        <v>1012</v>
      </c>
      <c r="L1422">
        <v>100304444</v>
      </c>
      <c r="M1422" t="s">
        <v>2967</v>
      </c>
      <c r="N1422" t="s">
        <v>47</v>
      </c>
      <c r="O1422" t="s">
        <v>47</v>
      </c>
      <c r="P1422" t="s">
        <v>2968</v>
      </c>
      <c r="Q1422" t="s">
        <v>997</v>
      </c>
      <c r="R1422">
        <v>630</v>
      </c>
      <c r="S1422" t="s">
        <v>998</v>
      </c>
      <c r="T1422" t="s">
        <v>999</v>
      </c>
      <c r="U1422" t="s">
        <v>3002</v>
      </c>
      <c r="V1422">
        <v>1</v>
      </c>
      <c r="W1422" t="e">
        <f>VLOOKUP(U1422,T1.Unique.Delivery!$AQ$2:$AW$2720,COLUMNS(T1.Unique.Delivery!$AQ$2701:$AW$2701),0)</f>
        <v>#N/A</v>
      </c>
    </row>
    <row r="1423" spans="1:23" x14ac:dyDescent="0.3">
      <c r="A1423" t="s">
        <v>2962</v>
      </c>
      <c r="B1423" t="s">
        <v>2963</v>
      </c>
      <c r="C1423" t="s">
        <v>2964</v>
      </c>
      <c r="D1423" t="s">
        <v>52</v>
      </c>
      <c r="E1423" t="s">
        <v>2987</v>
      </c>
      <c r="F1423" t="s">
        <v>2988</v>
      </c>
      <c r="G1423" t="s">
        <v>52</v>
      </c>
      <c r="H1423" t="s">
        <v>1006</v>
      </c>
      <c r="I1423" t="s">
        <v>54</v>
      </c>
      <c r="J1423" t="s">
        <v>129</v>
      </c>
      <c r="K1423" t="s">
        <v>1012</v>
      </c>
      <c r="L1423">
        <v>100508694</v>
      </c>
      <c r="M1423" t="s">
        <v>2980</v>
      </c>
      <c r="N1423" t="s">
        <v>47</v>
      </c>
      <c r="O1423" t="s">
        <v>47</v>
      </c>
      <c r="P1423" t="s">
        <v>1040</v>
      </c>
      <c r="Q1423" t="s">
        <v>997</v>
      </c>
      <c r="R1423">
        <v>635.51</v>
      </c>
      <c r="S1423" t="s">
        <v>998</v>
      </c>
      <c r="T1423" t="s">
        <v>999</v>
      </c>
      <c r="U1423" t="s">
        <v>3003</v>
      </c>
      <c r="V1423">
        <v>1</v>
      </c>
      <c r="W1423" t="e">
        <f>VLOOKUP(U1423,T1.Unique.Delivery!$AQ$2:$AW$2720,COLUMNS(T1.Unique.Delivery!$AQ$2701:$AW$2701),0)</f>
        <v>#N/A</v>
      </c>
    </row>
    <row r="1424" spans="1:23" x14ac:dyDescent="0.3">
      <c r="A1424" t="s">
        <v>2962</v>
      </c>
      <c r="B1424" t="s">
        <v>2963</v>
      </c>
      <c r="C1424" t="s">
        <v>2964</v>
      </c>
      <c r="D1424" t="s">
        <v>52</v>
      </c>
      <c r="E1424" t="s">
        <v>2987</v>
      </c>
      <c r="F1424" t="s">
        <v>2988</v>
      </c>
      <c r="G1424" t="s">
        <v>52</v>
      </c>
      <c r="H1424" t="s">
        <v>1006</v>
      </c>
      <c r="I1424" t="s">
        <v>54</v>
      </c>
      <c r="J1424" t="s">
        <v>129</v>
      </c>
      <c r="K1424" t="s">
        <v>1012</v>
      </c>
      <c r="L1424">
        <v>100785760</v>
      </c>
      <c r="M1424" t="s">
        <v>2994</v>
      </c>
      <c r="N1424" t="s">
        <v>47</v>
      </c>
      <c r="O1424" t="s">
        <v>47</v>
      </c>
      <c r="P1424" t="s">
        <v>2995</v>
      </c>
      <c r="Q1424" t="s">
        <v>997</v>
      </c>
      <c r="R1424">
        <v>630</v>
      </c>
      <c r="S1424" t="s">
        <v>998</v>
      </c>
      <c r="T1424" t="s">
        <v>999</v>
      </c>
      <c r="U1424" t="s">
        <v>3004</v>
      </c>
      <c r="V1424">
        <v>1</v>
      </c>
      <c r="W1424" t="e">
        <f>VLOOKUP(U1424,T1.Unique.Delivery!$AQ$2:$AW$2720,COLUMNS(T1.Unique.Delivery!$AQ$2701:$AW$2701),0)</f>
        <v>#N/A</v>
      </c>
    </row>
    <row r="1425" spans="1:23" x14ac:dyDescent="0.3">
      <c r="A1425" t="s">
        <v>2962</v>
      </c>
      <c r="B1425" t="s">
        <v>2963</v>
      </c>
      <c r="C1425" t="s">
        <v>2964</v>
      </c>
      <c r="D1425" t="s">
        <v>52</v>
      </c>
      <c r="E1425" t="s">
        <v>2987</v>
      </c>
      <c r="F1425" t="s">
        <v>2988</v>
      </c>
      <c r="G1425" t="s">
        <v>52</v>
      </c>
      <c r="H1425" t="s">
        <v>1006</v>
      </c>
      <c r="I1425" t="s">
        <v>54</v>
      </c>
      <c r="J1425" t="s">
        <v>129</v>
      </c>
      <c r="K1425" t="s">
        <v>1012</v>
      </c>
      <c r="L1425">
        <v>101122337</v>
      </c>
      <c r="M1425" t="s">
        <v>2997</v>
      </c>
      <c r="N1425" t="s">
        <v>47</v>
      </c>
      <c r="O1425" t="s">
        <v>47</v>
      </c>
      <c r="P1425" s="1">
        <v>43072</v>
      </c>
      <c r="Q1425" t="s">
        <v>997</v>
      </c>
      <c r="R1425">
        <v>595</v>
      </c>
      <c r="S1425" t="s">
        <v>998</v>
      </c>
      <c r="T1425" t="s">
        <v>999</v>
      </c>
      <c r="U1425" t="s">
        <v>3005</v>
      </c>
      <c r="V1425">
        <v>1</v>
      </c>
      <c r="W1425" t="e">
        <f>VLOOKUP(U1425,T1.Unique.Delivery!$AQ$2:$AW$2720,COLUMNS(T1.Unique.Delivery!$AQ$2701:$AW$2701),0)</f>
        <v>#N/A</v>
      </c>
    </row>
    <row r="1426" spans="1:23" x14ac:dyDescent="0.3">
      <c r="A1426" t="s">
        <v>2962</v>
      </c>
      <c r="B1426" t="s">
        <v>2963</v>
      </c>
      <c r="C1426" t="s">
        <v>2964</v>
      </c>
      <c r="D1426" t="s">
        <v>52</v>
      </c>
      <c r="E1426" t="s">
        <v>2987</v>
      </c>
      <c r="F1426" t="s">
        <v>2988</v>
      </c>
      <c r="G1426" t="s">
        <v>52</v>
      </c>
      <c r="H1426" t="s">
        <v>1006</v>
      </c>
      <c r="I1426" t="s">
        <v>54</v>
      </c>
      <c r="J1426" t="s">
        <v>80</v>
      </c>
      <c r="K1426" t="s">
        <v>1014</v>
      </c>
      <c r="L1426">
        <v>100298525</v>
      </c>
      <c r="M1426" t="s">
        <v>2989</v>
      </c>
      <c r="N1426" t="s">
        <v>47</v>
      </c>
      <c r="O1426" t="s">
        <v>47</v>
      </c>
      <c r="P1426" t="s">
        <v>2990</v>
      </c>
      <c r="Q1426" t="s">
        <v>997</v>
      </c>
      <c r="R1426">
        <v>792.63</v>
      </c>
      <c r="S1426" t="s">
        <v>998</v>
      </c>
      <c r="T1426" t="s">
        <v>999</v>
      </c>
      <c r="U1426" t="s">
        <v>3006</v>
      </c>
      <c r="V1426">
        <v>1</v>
      </c>
      <c r="W1426" t="e">
        <f>VLOOKUP(U1426,T1.Unique.Delivery!$AQ$2:$AW$2720,COLUMNS(T1.Unique.Delivery!$AQ$2701:$AW$2701),0)</f>
        <v>#N/A</v>
      </c>
    </row>
    <row r="1427" spans="1:23" x14ac:dyDescent="0.3">
      <c r="A1427" t="s">
        <v>2962</v>
      </c>
      <c r="B1427" t="s">
        <v>2963</v>
      </c>
      <c r="C1427" t="s">
        <v>2964</v>
      </c>
      <c r="D1427" t="s">
        <v>52</v>
      </c>
      <c r="E1427" t="s">
        <v>2987</v>
      </c>
      <c r="F1427" t="s">
        <v>2988</v>
      </c>
      <c r="G1427" t="s">
        <v>52</v>
      </c>
      <c r="H1427" t="s">
        <v>1006</v>
      </c>
      <c r="I1427" t="s">
        <v>54</v>
      </c>
      <c r="J1427" t="s">
        <v>80</v>
      </c>
      <c r="K1427" t="s">
        <v>1014</v>
      </c>
      <c r="L1427">
        <v>100304444</v>
      </c>
      <c r="M1427" t="s">
        <v>2967</v>
      </c>
      <c r="N1427" t="s">
        <v>47</v>
      </c>
      <c r="O1427" t="s">
        <v>47</v>
      </c>
      <c r="P1427" t="s">
        <v>2968</v>
      </c>
      <c r="Q1427" t="s">
        <v>997</v>
      </c>
      <c r="R1427">
        <v>630</v>
      </c>
      <c r="S1427" t="s">
        <v>998</v>
      </c>
      <c r="T1427" t="s">
        <v>999</v>
      </c>
      <c r="U1427" t="s">
        <v>3007</v>
      </c>
      <c r="V1427">
        <v>1</v>
      </c>
      <c r="W1427" t="e">
        <f>VLOOKUP(U1427,T1.Unique.Delivery!$AQ$2:$AW$2720,COLUMNS(T1.Unique.Delivery!$AQ$2701:$AW$2701),0)</f>
        <v>#N/A</v>
      </c>
    </row>
    <row r="1428" spans="1:23" x14ac:dyDescent="0.3">
      <c r="A1428" t="s">
        <v>2962</v>
      </c>
      <c r="B1428" t="s">
        <v>2963</v>
      </c>
      <c r="C1428" t="s">
        <v>2964</v>
      </c>
      <c r="D1428" t="s">
        <v>52</v>
      </c>
      <c r="E1428" t="s">
        <v>2987</v>
      </c>
      <c r="F1428" t="s">
        <v>2988</v>
      </c>
      <c r="G1428" t="s">
        <v>52</v>
      </c>
      <c r="H1428" t="s">
        <v>1006</v>
      </c>
      <c r="I1428" t="s">
        <v>54</v>
      </c>
      <c r="J1428" t="s">
        <v>80</v>
      </c>
      <c r="K1428" t="s">
        <v>1014</v>
      </c>
      <c r="L1428">
        <v>100508694</v>
      </c>
      <c r="M1428" t="s">
        <v>2980</v>
      </c>
      <c r="N1428" t="s">
        <v>47</v>
      </c>
      <c r="O1428" t="s">
        <v>47</v>
      </c>
      <c r="P1428" t="s">
        <v>1040</v>
      </c>
      <c r="Q1428" t="s">
        <v>997</v>
      </c>
      <c r="R1428">
        <v>1150</v>
      </c>
      <c r="S1428" t="s">
        <v>998</v>
      </c>
      <c r="T1428" t="s">
        <v>999</v>
      </c>
      <c r="U1428" t="s">
        <v>3008</v>
      </c>
      <c r="V1428">
        <v>1</v>
      </c>
      <c r="W1428" t="e">
        <f>VLOOKUP(U1428,T1.Unique.Delivery!$AQ$2:$AW$2720,COLUMNS(T1.Unique.Delivery!$AQ$2701:$AW$2701),0)</f>
        <v>#N/A</v>
      </c>
    </row>
    <row r="1429" spans="1:23" x14ac:dyDescent="0.3">
      <c r="A1429" t="s">
        <v>2962</v>
      </c>
      <c r="B1429" t="s">
        <v>2963</v>
      </c>
      <c r="C1429" t="s">
        <v>2964</v>
      </c>
      <c r="D1429" t="s">
        <v>52</v>
      </c>
      <c r="E1429" t="s">
        <v>2987</v>
      </c>
      <c r="F1429" t="s">
        <v>2988</v>
      </c>
      <c r="G1429" t="s">
        <v>52</v>
      </c>
      <c r="H1429" t="s">
        <v>1006</v>
      </c>
      <c r="I1429" t="s">
        <v>54</v>
      </c>
      <c r="J1429" t="s">
        <v>80</v>
      </c>
      <c r="K1429" t="s">
        <v>1014</v>
      </c>
      <c r="L1429">
        <v>100785760</v>
      </c>
      <c r="M1429" t="s">
        <v>2994</v>
      </c>
      <c r="N1429" t="s">
        <v>47</v>
      </c>
      <c r="O1429" t="s">
        <v>47</v>
      </c>
      <c r="P1429" t="s">
        <v>2995</v>
      </c>
      <c r="Q1429" t="s">
        <v>997</v>
      </c>
      <c r="R1429">
        <v>800</v>
      </c>
      <c r="S1429" t="s">
        <v>998</v>
      </c>
      <c r="T1429" t="s">
        <v>999</v>
      </c>
      <c r="U1429" t="s">
        <v>3009</v>
      </c>
      <c r="V1429">
        <v>1</v>
      </c>
      <c r="W1429" t="e">
        <f>VLOOKUP(U1429,T1.Unique.Delivery!$AQ$2:$AW$2720,COLUMNS(T1.Unique.Delivery!$AQ$2701:$AW$2701),0)</f>
        <v>#N/A</v>
      </c>
    </row>
    <row r="1430" spans="1:23" x14ac:dyDescent="0.3">
      <c r="A1430" t="s">
        <v>2962</v>
      </c>
      <c r="B1430" t="s">
        <v>2963</v>
      </c>
      <c r="C1430" t="s">
        <v>2964</v>
      </c>
      <c r="D1430" t="s">
        <v>52</v>
      </c>
      <c r="E1430" t="s">
        <v>2987</v>
      </c>
      <c r="F1430" t="s">
        <v>2988</v>
      </c>
      <c r="G1430" t="s">
        <v>52</v>
      </c>
      <c r="H1430" t="s">
        <v>1006</v>
      </c>
      <c r="I1430" t="s">
        <v>54</v>
      </c>
      <c r="J1430" t="s">
        <v>80</v>
      </c>
      <c r="K1430" t="s">
        <v>1014</v>
      </c>
      <c r="L1430">
        <v>101122337</v>
      </c>
      <c r="M1430" t="s">
        <v>2997</v>
      </c>
      <c r="N1430" t="s">
        <v>47</v>
      </c>
      <c r="O1430" t="s">
        <v>47</v>
      </c>
      <c r="P1430" s="1">
        <v>43072</v>
      </c>
      <c r="Q1430" t="s">
        <v>997</v>
      </c>
      <c r="R1430">
        <v>850</v>
      </c>
      <c r="S1430" t="s">
        <v>998</v>
      </c>
      <c r="T1430" t="s">
        <v>999</v>
      </c>
      <c r="U1430" t="s">
        <v>3010</v>
      </c>
      <c r="V1430">
        <v>1</v>
      </c>
      <c r="W1430" t="e">
        <f>VLOOKUP(U1430,T1.Unique.Delivery!$AQ$2:$AW$2720,COLUMNS(T1.Unique.Delivery!$AQ$2701:$AW$2701),0)</f>
        <v>#N/A</v>
      </c>
    </row>
    <row r="1431" spans="1:23" x14ac:dyDescent="0.3">
      <c r="A1431" t="s">
        <v>2962</v>
      </c>
      <c r="B1431" t="s">
        <v>2963</v>
      </c>
      <c r="C1431" t="s">
        <v>2964</v>
      </c>
      <c r="D1431" t="s">
        <v>52</v>
      </c>
      <c r="E1431" t="s">
        <v>2987</v>
      </c>
      <c r="F1431" t="s">
        <v>2988</v>
      </c>
      <c r="G1431" t="s">
        <v>52</v>
      </c>
      <c r="H1431" t="s">
        <v>1006</v>
      </c>
      <c r="I1431" t="s">
        <v>54</v>
      </c>
      <c r="J1431" t="s">
        <v>2276</v>
      </c>
      <c r="K1431" t="s">
        <v>2277</v>
      </c>
      <c r="L1431">
        <v>100298525</v>
      </c>
      <c r="M1431" t="s">
        <v>2989</v>
      </c>
      <c r="N1431" t="s">
        <v>47</v>
      </c>
      <c r="O1431" t="s">
        <v>47</v>
      </c>
      <c r="P1431" t="s">
        <v>2990</v>
      </c>
      <c r="Q1431" t="s">
        <v>997</v>
      </c>
      <c r="R1431">
        <v>690.79</v>
      </c>
      <c r="S1431" t="s">
        <v>998</v>
      </c>
      <c r="T1431" t="s">
        <v>999</v>
      </c>
      <c r="U1431" t="s">
        <v>3011</v>
      </c>
      <c r="V1431">
        <v>1</v>
      </c>
      <c r="W1431" t="e">
        <f>VLOOKUP(U1431,T1.Unique.Delivery!$AQ$2:$AW$2720,COLUMNS(T1.Unique.Delivery!$AQ$2701:$AW$2701),0)</f>
        <v>#N/A</v>
      </c>
    </row>
    <row r="1432" spans="1:23" x14ac:dyDescent="0.3">
      <c r="A1432" t="s">
        <v>2962</v>
      </c>
      <c r="B1432" t="s">
        <v>2963</v>
      </c>
      <c r="C1432" t="s">
        <v>2964</v>
      </c>
      <c r="D1432" t="s">
        <v>52</v>
      </c>
      <c r="E1432" t="s">
        <v>2987</v>
      </c>
      <c r="F1432" t="s">
        <v>2988</v>
      </c>
      <c r="G1432" t="s">
        <v>52</v>
      </c>
      <c r="H1432" t="s">
        <v>1006</v>
      </c>
      <c r="I1432" t="s">
        <v>54</v>
      </c>
      <c r="J1432" t="s">
        <v>2276</v>
      </c>
      <c r="K1432" t="s">
        <v>2277</v>
      </c>
      <c r="L1432">
        <v>100304444</v>
      </c>
      <c r="M1432" t="s">
        <v>2967</v>
      </c>
      <c r="N1432" t="s">
        <v>47</v>
      </c>
      <c r="O1432" t="s">
        <v>47</v>
      </c>
      <c r="P1432" t="s">
        <v>2968</v>
      </c>
      <c r="Q1432" t="s">
        <v>997</v>
      </c>
      <c r="R1432">
        <v>630</v>
      </c>
      <c r="S1432" t="s">
        <v>998</v>
      </c>
      <c r="T1432" t="s">
        <v>999</v>
      </c>
      <c r="U1432" t="s">
        <v>3012</v>
      </c>
      <c r="V1432">
        <v>1</v>
      </c>
      <c r="W1432" t="e">
        <f>VLOOKUP(U1432,T1.Unique.Delivery!$AQ$2:$AW$2720,COLUMNS(T1.Unique.Delivery!$AQ$2701:$AW$2701),0)</f>
        <v>#N/A</v>
      </c>
    </row>
    <row r="1433" spans="1:23" x14ac:dyDescent="0.3">
      <c r="A1433" t="s">
        <v>2962</v>
      </c>
      <c r="B1433" t="s">
        <v>2963</v>
      </c>
      <c r="C1433" t="s">
        <v>2964</v>
      </c>
      <c r="D1433" t="s">
        <v>52</v>
      </c>
      <c r="E1433" t="s">
        <v>2987</v>
      </c>
      <c r="F1433" t="s">
        <v>2988</v>
      </c>
      <c r="G1433" t="s">
        <v>52</v>
      </c>
      <c r="H1433" t="s">
        <v>1006</v>
      </c>
      <c r="I1433" t="s">
        <v>54</v>
      </c>
      <c r="J1433" t="s">
        <v>2276</v>
      </c>
      <c r="K1433" t="s">
        <v>2277</v>
      </c>
      <c r="L1433">
        <v>100508694</v>
      </c>
      <c r="M1433" t="s">
        <v>2980</v>
      </c>
      <c r="N1433" t="s">
        <v>47</v>
      </c>
      <c r="O1433" t="s">
        <v>47</v>
      </c>
      <c r="P1433" t="s">
        <v>1040</v>
      </c>
      <c r="Q1433" t="s">
        <v>997</v>
      </c>
      <c r="R1433">
        <v>618</v>
      </c>
      <c r="S1433" t="s">
        <v>998</v>
      </c>
      <c r="T1433" t="s">
        <v>999</v>
      </c>
      <c r="U1433" t="s">
        <v>3013</v>
      </c>
      <c r="V1433">
        <v>1</v>
      </c>
      <c r="W1433" t="e">
        <f>VLOOKUP(U1433,T1.Unique.Delivery!$AQ$2:$AW$2720,COLUMNS(T1.Unique.Delivery!$AQ$2701:$AW$2701),0)</f>
        <v>#N/A</v>
      </c>
    </row>
    <row r="1434" spans="1:23" x14ac:dyDescent="0.3">
      <c r="A1434" t="s">
        <v>2962</v>
      </c>
      <c r="B1434" t="s">
        <v>2963</v>
      </c>
      <c r="C1434" t="s">
        <v>2964</v>
      </c>
      <c r="D1434" t="s">
        <v>52</v>
      </c>
      <c r="E1434" t="s">
        <v>2987</v>
      </c>
      <c r="F1434" t="s">
        <v>2988</v>
      </c>
      <c r="G1434" t="s">
        <v>52</v>
      </c>
      <c r="H1434" t="s">
        <v>1006</v>
      </c>
      <c r="I1434" t="s">
        <v>54</v>
      </c>
      <c r="J1434" t="s">
        <v>2276</v>
      </c>
      <c r="K1434" t="s">
        <v>2277</v>
      </c>
      <c r="L1434">
        <v>101122337</v>
      </c>
      <c r="M1434" t="s">
        <v>2997</v>
      </c>
      <c r="N1434" t="s">
        <v>47</v>
      </c>
      <c r="O1434" t="s">
        <v>47</v>
      </c>
      <c r="P1434" s="1">
        <v>43072</v>
      </c>
      <c r="Q1434" t="s">
        <v>997</v>
      </c>
      <c r="R1434">
        <v>530</v>
      </c>
      <c r="S1434" t="s">
        <v>998</v>
      </c>
      <c r="T1434" t="s">
        <v>999</v>
      </c>
      <c r="U1434" t="s">
        <v>3014</v>
      </c>
      <c r="V1434">
        <v>1</v>
      </c>
      <c r="W1434" t="e">
        <f>VLOOKUP(U1434,T1.Unique.Delivery!$AQ$2:$AW$2720,COLUMNS(T1.Unique.Delivery!$AQ$2701:$AW$2701),0)</f>
        <v>#N/A</v>
      </c>
    </row>
    <row r="1435" spans="1:23" x14ac:dyDescent="0.3">
      <c r="A1435" t="s">
        <v>2962</v>
      </c>
      <c r="B1435" t="s">
        <v>2963</v>
      </c>
      <c r="C1435" t="s">
        <v>2964</v>
      </c>
      <c r="D1435" t="s">
        <v>52</v>
      </c>
      <c r="E1435" t="s">
        <v>2987</v>
      </c>
      <c r="F1435" t="s">
        <v>2988</v>
      </c>
      <c r="G1435" t="s">
        <v>52</v>
      </c>
      <c r="H1435" t="s">
        <v>1006</v>
      </c>
      <c r="I1435" t="s">
        <v>54</v>
      </c>
      <c r="J1435" t="s">
        <v>159</v>
      </c>
      <c r="K1435" t="s">
        <v>1016</v>
      </c>
      <c r="L1435">
        <v>100298525</v>
      </c>
      <c r="M1435" t="s">
        <v>2989</v>
      </c>
      <c r="N1435" t="s">
        <v>47</v>
      </c>
      <c r="O1435" t="s">
        <v>47</v>
      </c>
      <c r="P1435" t="s">
        <v>2990</v>
      </c>
      <c r="Q1435" t="s">
        <v>997</v>
      </c>
      <c r="R1435">
        <v>690.79</v>
      </c>
      <c r="S1435" t="s">
        <v>998</v>
      </c>
      <c r="T1435" t="s">
        <v>999</v>
      </c>
      <c r="U1435" t="s">
        <v>3015</v>
      </c>
      <c r="V1435">
        <v>1</v>
      </c>
      <c r="W1435" t="e">
        <f>VLOOKUP(U1435,T1.Unique.Delivery!$AQ$2:$AW$2720,COLUMNS(T1.Unique.Delivery!$AQ$2701:$AW$2701),0)</f>
        <v>#N/A</v>
      </c>
    </row>
    <row r="1436" spans="1:23" x14ac:dyDescent="0.3">
      <c r="A1436" t="s">
        <v>2962</v>
      </c>
      <c r="B1436" t="s">
        <v>2963</v>
      </c>
      <c r="C1436" t="s">
        <v>2964</v>
      </c>
      <c r="D1436" t="s">
        <v>52</v>
      </c>
      <c r="E1436" t="s">
        <v>2987</v>
      </c>
      <c r="F1436" t="s">
        <v>2988</v>
      </c>
      <c r="G1436" t="s">
        <v>52</v>
      </c>
      <c r="H1436" t="s">
        <v>1006</v>
      </c>
      <c r="I1436" t="s">
        <v>54</v>
      </c>
      <c r="J1436" t="s">
        <v>159</v>
      </c>
      <c r="K1436" t="s">
        <v>1016</v>
      </c>
      <c r="L1436">
        <v>100304444</v>
      </c>
      <c r="M1436" t="s">
        <v>2967</v>
      </c>
      <c r="N1436" t="s">
        <v>47</v>
      </c>
      <c r="O1436" t="s">
        <v>47</v>
      </c>
      <c r="P1436" t="s">
        <v>2968</v>
      </c>
      <c r="Q1436" t="s">
        <v>997</v>
      </c>
      <c r="R1436">
        <v>630</v>
      </c>
      <c r="S1436" t="s">
        <v>998</v>
      </c>
      <c r="T1436" t="s">
        <v>999</v>
      </c>
      <c r="U1436" t="s">
        <v>3016</v>
      </c>
      <c r="V1436">
        <v>1</v>
      </c>
      <c r="W1436" t="e">
        <f>VLOOKUP(U1436,T1.Unique.Delivery!$AQ$2:$AW$2720,COLUMNS(T1.Unique.Delivery!$AQ$2701:$AW$2701),0)</f>
        <v>#N/A</v>
      </c>
    </row>
    <row r="1437" spans="1:23" x14ac:dyDescent="0.3">
      <c r="A1437" t="s">
        <v>2962</v>
      </c>
      <c r="B1437" t="s">
        <v>2963</v>
      </c>
      <c r="C1437" t="s">
        <v>2964</v>
      </c>
      <c r="D1437" t="s">
        <v>52</v>
      </c>
      <c r="E1437" t="s">
        <v>2987</v>
      </c>
      <c r="F1437" t="s">
        <v>2988</v>
      </c>
      <c r="G1437" t="s">
        <v>52</v>
      </c>
      <c r="H1437" t="s">
        <v>1006</v>
      </c>
      <c r="I1437" t="s">
        <v>54</v>
      </c>
      <c r="J1437" t="s">
        <v>159</v>
      </c>
      <c r="K1437" t="s">
        <v>1016</v>
      </c>
      <c r="L1437">
        <v>100508694</v>
      </c>
      <c r="M1437" t="s">
        <v>2980</v>
      </c>
      <c r="N1437" t="s">
        <v>47</v>
      </c>
      <c r="O1437" t="s">
        <v>47</v>
      </c>
      <c r="P1437" t="s">
        <v>1040</v>
      </c>
      <c r="Q1437" t="s">
        <v>997</v>
      </c>
      <c r="R1437">
        <v>514.29</v>
      </c>
      <c r="S1437" t="s">
        <v>998</v>
      </c>
      <c r="T1437" t="s">
        <v>999</v>
      </c>
      <c r="U1437" t="s">
        <v>3017</v>
      </c>
      <c r="V1437">
        <v>1</v>
      </c>
      <c r="W1437" t="e">
        <f>VLOOKUP(U1437,T1.Unique.Delivery!$AQ$2:$AW$2720,COLUMNS(T1.Unique.Delivery!$AQ$2701:$AW$2701),0)</f>
        <v>#N/A</v>
      </c>
    </row>
    <row r="1438" spans="1:23" x14ac:dyDescent="0.3">
      <c r="A1438" t="s">
        <v>2962</v>
      </c>
      <c r="B1438" t="s">
        <v>2963</v>
      </c>
      <c r="C1438" t="s">
        <v>2964</v>
      </c>
      <c r="D1438" t="s">
        <v>52</v>
      </c>
      <c r="E1438" t="s">
        <v>2987</v>
      </c>
      <c r="F1438" t="s">
        <v>2988</v>
      </c>
      <c r="G1438" t="s">
        <v>52</v>
      </c>
      <c r="H1438" t="s">
        <v>1006</v>
      </c>
      <c r="I1438" t="s">
        <v>54</v>
      </c>
      <c r="J1438" t="s">
        <v>159</v>
      </c>
      <c r="K1438" t="s">
        <v>1016</v>
      </c>
      <c r="L1438">
        <v>101122337</v>
      </c>
      <c r="M1438" t="s">
        <v>2997</v>
      </c>
      <c r="N1438" t="s">
        <v>47</v>
      </c>
      <c r="O1438" t="s">
        <v>47</v>
      </c>
      <c r="P1438" s="1">
        <v>43072</v>
      </c>
      <c r="Q1438" t="s">
        <v>997</v>
      </c>
      <c r="R1438">
        <v>490</v>
      </c>
      <c r="S1438" t="s">
        <v>998</v>
      </c>
      <c r="T1438" t="s">
        <v>999</v>
      </c>
      <c r="U1438" t="s">
        <v>3018</v>
      </c>
      <c r="V1438">
        <v>1</v>
      </c>
      <c r="W1438" t="e">
        <f>VLOOKUP(U1438,T1.Unique.Delivery!$AQ$2:$AW$2720,COLUMNS(T1.Unique.Delivery!$AQ$2701:$AW$2701),0)</f>
        <v>#N/A</v>
      </c>
    </row>
    <row r="1439" spans="1:23" x14ac:dyDescent="0.3">
      <c r="A1439" t="s">
        <v>2962</v>
      </c>
      <c r="B1439" t="s">
        <v>2963</v>
      </c>
      <c r="C1439" t="s">
        <v>2964</v>
      </c>
      <c r="D1439" t="s">
        <v>52</v>
      </c>
      <c r="E1439" t="s">
        <v>3019</v>
      </c>
      <c r="F1439" t="s">
        <v>3020</v>
      </c>
      <c r="G1439" t="s">
        <v>52</v>
      </c>
      <c r="H1439" t="s">
        <v>1006</v>
      </c>
      <c r="I1439" t="s">
        <v>54</v>
      </c>
      <c r="J1439" t="s">
        <v>66</v>
      </c>
      <c r="K1439" t="s">
        <v>1007</v>
      </c>
      <c r="L1439">
        <v>100298525</v>
      </c>
      <c r="M1439" t="s">
        <v>2989</v>
      </c>
      <c r="N1439" t="s">
        <v>47</v>
      </c>
      <c r="O1439" t="s">
        <v>47</v>
      </c>
      <c r="P1439" t="s">
        <v>2990</v>
      </c>
      <c r="Q1439" t="s">
        <v>997</v>
      </c>
      <c r="R1439">
        <v>1034.55</v>
      </c>
      <c r="S1439" t="s">
        <v>998</v>
      </c>
      <c r="T1439" t="s">
        <v>999</v>
      </c>
      <c r="U1439" t="s">
        <v>3021</v>
      </c>
      <c r="V1439">
        <v>1</v>
      </c>
      <c r="W1439" t="e">
        <f>VLOOKUP(U1439,T1.Unique.Delivery!$AQ$2:$AW$2720,COLUMNS(T1.Unique.Delivery!$AQ$2701:$AW$2701),0)</f>
        <v>#N/A</v>
      </c>
    </row>
    <row r="1440" spans="1:23" x14ac:dyDescent="0.3">
      <c r="A1440" t="s">
        <v>2962</v>
      </c>
      <c r="B1440" t="s">
        <v>2963</v>
      </c>
      <c r="C1440" t="s">
        <v>2964</v>
      </c>
      <c r="D1440" t="s">
        <v>52</v>
      </c>
      <c r="E1440" t="s">
        <v>3019</v>
      </c>
      <c r="F1440" t="s">
        <v>3020</v>
      </c>
      <c r="G1440" t="s">
        <v>52</v>
      </c>
      <c r="H1440" t="s">
        <v>1006</v>
      </c>
      <c r="I1440" t="s">
        <v>54</v>
      </c>
      <c r="J1440" t="s">
        <v>66</v>
      </c>
      <c r="K1440" t="s">
        <v>1007</v>
      </c>
      <c r="L1440">
        <v>100304444</v>
      </c>
      <c r="M1440" t="s">
        <v>2967</v>
      </c>
      <c r="N1440" t="s">
        <v>47</v>
      </c>
      <c r="O1440" t="s">
        <v>47</v>
      </c>
      <c r="P1440" t="s">
        <v>2968</v>
      </c>
      <c r="Q1440" t="s">
        <v>997</v>
      </c>
      <c r="R1440">
        <v>630</v>
      </c>
      <c r="S1440" t="s">
        <v>998</v>
      </c>
      <c r="T1440" t="s">
        <v>999</v>
      </c>
      <c r="U1440" t="s">
        <v>3022</v>
      </c>
      <c r="V1440">
        <v>1</v>
      </c>
      <c r="W1440" t="e">
        <f>VLOOKUP(U1440,T1.Unique.Delivery!$AQ$2:$AW$2720,COLUMNS(T1.Unique.Delivery!$AQ$2701:$AW$2701),0)</f>
        <v>#N/A</v>
      </c>
    </row>
    <row r="1441" spans="1:23" x14ac:dyDescent="0.3">
      <c r="A1441" t="s">
        <v>2962</v>
      </c>
      <c r="B1441" t="s">
        <v>2963</v>
      </c>
      <c r="C1441" t="s">
        <v>2964</v>
      </c>
      <c r="D1441" t="s">
        <v>52</v>
      </c>
      <c r="E1441" t="s">
        <v>3019</v>
      </c>
      <c r="F1441" t="s">
        <v>3020</v>
      </c>
      <c r="G1441" t="s">
        <v>52</v>
      </c>
      <c r="H1441" t="s">
        <v>1006</v>
      </c>
      <c r="I1441" t="s">
        <v>54</v>
      </c>
      <c r="J1441" t="s">
        <v>66</v>
      </c>
      <c r="K1441" t="s">
        <v>1007</v>
      </c>
      <c r="L1441">
        <v>100508694</v>
      </c>
      <c r="M1441" t="s">
        <v>2980</v>
      </c>
      <c r="N1441" t="s">
        <v>47</v>
      </c>
      <c r="O1441" t="s">
        <v>47</v>
      </c>
      <c r="P1441" t="s">
        <v>1040</v>
      </c>
      <c r="Q1441" t="s">
        <v>997</v>
      </c>
      <c r="R1441">
        <v>1150</v>
      </c>
      <c r="S1441" t="s">
        <v>998</v>
      </c>
      <c r="T1441" t="s">
        <v>999</v>
      </c>
      <c r="U1441" t="s">
        <v>3023</v>
      </c>
      <c r="V1441">
        <v>1</v>
      </c>
      <c r="W1441" t="e">
        <f>VLOOKUP(U1441,T1.Unique.Delivery!$AQ$2:$AW$2720,COLUMNS(T1.Unique.Delivery!$AQ$2701:$AW$2701),0)</f>
        <v>#N/A</v>
      </c>
    </row>
    <row r="1442" spans="1:23" x14ac:dyDescent="0.3">
      <c r="A1442" t="s">
        <v>2962</v>
      </c>
      <c r="B1442" t="s">
        <v>2963</v>
      </c>
      <c r="C1442" t="s">
        <v>2964</v>
      </c>
      <c r="D1442" t="s">
        <v>52</v>
      </c>
      <c r="E1442" t="s">
        <v>3019</v>
      </c>
      <c r="F1442" t="s">
        <v>3020</v>
      </c>
      <c r="G1442" t="s">
        <v>52</v>
      </c>
      <c r="H1442" t="s">
        <v>1006</v>
      </c>
      <c r="I1442" t="s">
        <v>54</v>
      </c>
      <c r="J1442" t="s">
        <v>66</v>
      </c>
      <c r="K1442" t="s">
        <v>1007</v>
      </c>
      <c r="L1442">
        <v>100785760</v>
      </c>
      <c r="M1442" t="s">
        <v>2994</v>
      </c>
      <c r="N1442" t="s">
        <v>47</v>
      </c>
      <c r="O1442" t="s">
        <v>47</v>
      </c>
      <c r="P1442" t="s">
        <v>2995</v>
      </c>
      <c r="Q1442" t="s">
        <v>997</v>
      </c>
      <c r="R1442">
        <v>1000</v>
      </c>
      <c r="S1442" t="s">
        <v>998</v>
      </c>
      <c r="T1442" t="s">
        <v>999</v>
      </c>
      <c r="U1442" t="s">
        <v>3024</v>
      </c>
      <c r="V1442">
        <v>1</v>
      </c>
      <c r="W1442" t="e">
        <f>VLOOKUP(U1442,T1.Unique.Delivery!$AQ$2:$AW$2720,COLUMNS(T1.Unique.Delivery!$AQ$2701:$AW$2701),0)</f>
        <v>#N/A</v>
      </c>
    </row>
    <row r="1443" spans="1:23" x14ac:dyDescent="0.3">
      <c r="A1443" t="s">
        <v>2962</v>
      </c>
      <c r="B1443" t="s">
        <v>2963</v>
      </c>
      <c r="C1443" t="s">
        <v>2964</v>
      </c>
      <c r="D1443" t="s">
        <v>52</v>
      </c>
      <c r="E1443" t="s">
        <v>3019</v>
      </c>
      <c r="F1443" t="s">
        <v>3020</v>
      </c>
      <c r="G1443" t="s">
        <v>52</v>
      </c>
      <c r="H1443" t="s">
        <v>1006</v>
      </c>
      <c r="I1443" t="s">
        <v>54</v>
      </c>
      <c r="J1443" t="s">
        <v>66</v>
      </c>
      <c r="K1443" t="s">
        <v>1007</v>
      </c>
      <c r="L1443">
        <v>101122337</v>
      </c>
      <c r="M1443" t="s">
        <v>2997</v>
      </c>
      <c r="N1443" t="s">
        <v>47</v>
      </c>
      <c r="O1443" t="s">
        <v>47</v>
      </c>
      <c r="P1443" s="1">
        <v>43072</v>
      </c>
      <c r="Q1443" t="s">
        <v>997</v>
      </c>
      <c r="R1443">
        <v>1180</v>
      </c>
      <c r="S1443" t="s">
        <v>998</v>
      </c>
      <c r="T1443" t="s">
        <v>999</v>
      </c>
      <c r="U1443" t="s">
        <v>3025</v>
      </c>
      <c r="V1443">
        <v>1</v>
      </c>
      <c r="W1443" t="e">
        <f>VLOOKUP(U1443,T1.Unique.Delivery!$AQ$2:$AW$2720,COLUMNS(T1.Unique.Delivery!$AQ$2701:$AW$2701),0)</f>
        <v>#N/A</v>
      </c>
    </row>
    <row r="1444" spans="1:23" x14ac:dyDescent="0.3">
      <c r="A1444" t="s">
        <v>2962</v>
      </c>
      <c r="B1444" t="s">
        <v>2963</v>
      </c>
      <c r="C1444" t="s">
        <v>2964</v>
      </c>
      <c r="D1444" t="s">
        <v>52</v>
      </c>
      <c r="E1444" t="s">
        <v>3019</v>
      </c>
      <c r="F1444" t="s">
        <v>3020</v>
      </c>
      <c r="G1444" t="s">
        <v>52</v>
      </c>
      <c r="H1444" t="s">
        <v>1006</v>
      </c>
      <c r="I1444" t="s">
        <v>54</v>
      </c>
      <c r="J1444" t="s">
        <v>56</v>
      </c>
      <c r="K1444" t="s">
        <v>993</v>
      </c>
      <c r="L1444">
        <v>100287299</v>
      </c>
      <c r="M1444" t="s">
        <v>2970</v>
      </c>
      <c r="N1444" t="s">
        <v>47</v>
      </c>
      <c r="O1444" t="s">
        <v>47</v>
      </c>
      <c r="P1444" t="s">
        <v>2971</v>
      </c>
      <c r="Q1444" t="s">
        <v>997</v>
      </c>
      <c r="R1444">
        <v>1116.56</v>
      </c>
      <c r="S1444" t="s">
        <v>998</v>
      </c>
      <c r="T1444" t="s">
        <v>999</v>
      </c>
      <c r="U1444" t="s">
        <v>3026</v>
      </c>
      <c r="V1444">
        <v>1</v>
      </c>
      <c r="W1444" t="e">
        <f>VLOOKUP(U1444,T1.Unique.Delivery!$AQ$2:$AW$2720,COLUMNS(T1.Unique.Delivery!$AQ$2701:$AW$2701),0)</f>
        <v>#N/A</v>
      </c>
    </row>
    <row r="1445" spans="1:23" x14ac:dyDescent="0.3">
      <c r="A1445" t="s">
        <v>2962</v>
      </c>
      <c r="B1445" t="s">
        <v>2963</v>
      </c>
      <c r="C1445" t="s">
        <v>2964</v>
      </c>
      <c r="D1445" t="s">
        <v>52</v>
      </c>
      <c r="E1445" t="s">
        <v>3019</v>
      </c>
      <c r="F1445" t="s">
        <v>3020</v>
      </c>
      <c r="G1445" t="s">
        <v>52</v>
      </c>
      <c r="H1445" t="s">
        <v>1006</v>
      </c>
      <c r="I1445" t="s">
        <v>54</v>
      </c>
      <c r="J1445" t="s">
        <v>56</v>
      </c>
      <c r="K1445" t="s">
        <v>993</v>
      </c>
      <c r="L1445" t="s">
        <v>47</v>
      </c>
      <c r="M1445" t="s">
        <v>47</v>
      </c>
      <c r="N1445" t="s">
        <v>47</v>
      </c>
      <c r="O1445" t="s">
        <v>47</v>
      </c>
      <c r="P1445" t="s">
        <v>2971</v>
      </c>
      <c r="Q1445" t="s">
        <v>997</v>
      </c>
      <c r="R1445">
        <v>1117.67</v>
      </c>
      <c r="S1445" t="s">
        <v>998</v>
      </c>
      <c r="T1445" t="s">
        <v>999</v>
      </c>
      <c r="U1445" t="s">
        <v>3027</v>
      </c>
      <c r="V1445">
        <v>1</v>
      </c>
      <c r="W1445" t="e">
        <f>VLOOKUP(U1445,T1.Unique.Delivery!$AQ$2:$AW$2720,COLUMNS(T1.Unique.Delivery!$AQ$2701:$AW$2701),0)</f>
        <v>#N/A</v>
      </c>
    </row>
    <row r="1446" spans="1:23" x14ac:dyDescent="0.3">
      <c r="A1446" t="s">
        <v>2962</v>
      </c>
      <c r="B1446" t="s">
        <v>2963</v>
      </c>
      <c r="C1446" t="s">
        <v>2964</v>
      </c>
      <c r="D1446" t="s">
        <v>52</v>
      </c>
      <c r="E1446" t="s">
        <v>3019</v>
      </c>
      <c r="F1446" t="s">
        <v>3020</v>
      </c>
      <c r="G1446" t="s">
        <v>52</v>
      </c>
      <c r="H1446" t="s">
        <v>1006</v>
      </c>
      <c r="I1446" t="s">
        <v>54</v>
      </c>
      <c r="J1446" t="s">
        <v>129</v>
      </c>
      <c r="K1446" t="s">
        <v>1012</v>
      </c>
      <c r="L1446">
        <v>100298525</v>
      </c>
      <c r="M1446" t="s">
        <v>2989</v>
      </c>
      <c r="N1446" t="s">
        <v>47</v>
      </c>
      <c r="O1446" t="s">
        <v>47</v>
      </c>
      <c r="P1446" t="s">
        <v>2990</v>
      </c>
      <c r="Q1446" t="s">
        <v>997</v>
      </c>
      <c r="R1446">
        <v>735.64</v>
      </c>
      <c r="S1446" t="s">
        <v>998</v>
      </c>
      <c r="T1446" t="s">
        <v>999</v>
      </c>
      <c r="U1446" t="s">
        <v>3028</v>
      </c>
      <c r="V1446">
        <v>1</v>
      </c>
      <c r="W1446" t="e">
        <f>VLOOKUP(U1446,T1.Unique.Delivery!$AQ$2:$AW$2720,COLUMNS(T1.Unique.Delivery!$AQ$2701:$AW$2701),0)</f>
        <v>#N/A</v>
      </c>
    </row>
    <row r="1447" spans="1:23" x14ac:dyDescent="0.3">
      <c r="A1447" t="s">
        <v>2962</v>
      </c>
      <c r="B1447" t="s">
        <v>2963</v>
      </c>
      <c r="C1447" t="s">
        <v>2964</v>
      </c>
      <c r="D1447" t="s">
        <v>52</v>
      </c>
      <c r="E1447" t="s">
        <v>3019</v>
      </c>
      <c r="F1447" t="s">
        <v>3020</v>
      </c>
      <c r="G1447" t="s">
        <v>52</v>
      </c>
      <c r="H1447" t="s">
        <v>1006</v>
      </c>
      <c r="I1447" t="s">
        <v>54</v>
      </c>
      <c r="J1447" t="s">
        <v>129</v>
      </c>
      <c r="K1447" t="s">
        <v>1012</v>
      </c>
      <c r="L1447">
        <v>100304444</v>
      </c>
      <c r="M1447" t="s">
        <v>2967</v>
      </c>
      <c r="N1447" t="s">
        <v>47</v>
      </c>
      <c r="O1447" t="s">
        <v>47</v>
      </c>
      <c r="P1447" t="s">
        <v>2968</v>
      </c>
      <c r="Q1447" t="s">
        <v>997</v>
      </c>
      <c r="R1447">
        <v>630</v>
      </c>
      <c r="S1447" t="s">
        <v>998</v>
      </c>
      <c r="T1447" t="s">
        <v>999</v>
      </c>
      <c r="U1447" t="s">
        <v>3029</v>
      </c>
      <c r="V1447">
        <v>1</v>
      </c>
      <c r="W1447" t="e">
        <f>VLOOKUP(U1447,T1.Unique.Delivery!$AQ$2:$AW$2720,COLUMNS(T1.Unique.Delivery!$AQ$2701:$AW$2701),0)</f>
        <v>#N/A</v>
      </c>
    </row>
    <row r="1448" spans="1:23" x14ac:dyDescent="0.3">
      <c r="A1448" t="s">
        <v>2962</v>
      </c>
      <c r="B1448" t="s">
        <v>2963</v>
      </c>
      <c r="C1448" t="s">
        <v>2964</v>
      </c>
      <c r="D1448" t="s">
        <v>52</v>
      </c>
      <c r="E1448" t="s">
        <v>3019</v>
      </c>
      <c r="F1448" t="s">
        <v>3020</v>
      </c>
      <c r="G1448" t="s">
        <v>52</v>
      </c>
      <c r="H1448" t="s">
        <v>1006</v>
      </c>
      <c r="I1448" t="s">
        <v>54</v>
      </c>
      <c r="J1448" t="s">
        <v>129</v>
      </c>
      <c r="K1448" t="s">
        <v>1012</v>
      </c>
      <c r="L1448">
        <v>100508694</v>
      </c>
      <c r="M1448" t="s">
        <v>2980</v>
      </c>
      <c r="N1448" t="s">
        <v>47</v>
      </c>
      <c r="O1448" t="s">
        <v>47</v>
      </c>
      <c r="P1448" t="s">
        <v>1040</v>
      </c>
      <c r="Q1448" t="s">
        <v>997</v>
      </c>
      <c r="R1448">
        <v>635.51</v>
      </c>
      <c r="S1448" t="s">
        <v>998</v>
      </c>
      <c r="T1448" t="s">
        <v>999</v>
      </c>
      <c r="U1448" t="s">
        <v>3030</v>
      </c>
      <c r="V1448">
        <v>1</v>
      </c>
      <c r="W1448" t="e">
        <f>VLOOKUP(U1448,T1.Unique.Delivery!$AQ$2:$AW$2720,COLUMNS(T1.Unique.Delivery!$AQ$2701:$AW$2701),0)</f>
        <v>#N/A</v>
      </c>
    </row>
    <row r="1449" spans="1:23" x14ac:dyDescent="0.3">
      <c r="A1449" t="s">
        <v>2962</v>
      </c>
      <c r="B1449" t="s">
        <v>2963</v>
      </c>
      <c r="C1449" t="s">
        <v>2964</v>
      </c>
      <c r="D1449" t="s">
        <v>52</v>
      </c>
      <c r="E1449" t="s">
        <v>3019</v>
      </c>
      <c r="F1449" t="s">
        <v>3020</v>
      </c>
      <c r="G1449" t="s">
        <v>52</v>
      </c>
      <c r="H1449" t="s">
        <v>1006</v>
      </c>
      <c r="I1449" t="s">
        <v>54</v>
      </c>
      <c r="J1449" t="s">
        <v>129</v>
      </c>
      <c r="K1449" t="s">
        <v>1012</v>
      </c>
      <c r="L1449">
        <v>100785760</v>
      </c>
      <c r="M1449" t="s">
        <v>2994</v>
      </c>
      <c r="N1449" t="s">
        <v>47</v>
      </c>
      <c r="O1449" t="s">
        <v>47</v>
      </c>
      <c r="P1449" t="s">
        <v>2995</v>
      </c>
      <c r="Q1449" t="s">
        <v>997</v>
      </c>
      <c r="R1449">
        <v>630</v>
      </c>
      <c r="S1449" t="s">
        <v>998</v>
      </c>
      <c r="T1449" t="s">
        <v>999</v>
      </c>
      <c r="U1449" t="s">
        <v>3031</v>
      </c>
      <c r="V1449">
        <v>1</v>
      </c>
      <c r="W1449" t="e">
        <f>VLOOKUP(U1449,T1.Unique.Delivery!$AQ$2:$AW$2720,COLUMNS(T1.Unique.Delivery!$AQ$2701:$AW$2701),0)</f>
        <v>#N/A</v>
      </c>
    </row>
    <row r="1450" spans="1:23" x14ac:dyDescent="0.3">
      <c r="A1450" t="s">
        <v>2962</v>
      </c>
      <c r="B1450" t="s">
        <v>2963</v>
      </c>
      <c r="C1450" t="s">
        <v>2964</v>
      </c>
      <c r="D1450" t="s">
        <v>52</v>
      </c>
      <c r="E1450" t="s">
        <v>3019</v>
      </c>
      <c r="F1450" t="s">
        <v>3020</v>
      </c>
      <c r="G1450" t="s">
        <v>52</v>
      </c>
      <c r="H1450" t="s">
        <v>1006</v>
      </c>
      <c r="I1450" t="s">
        <v>54</v>
      </c>
      <c r="J1450" t="s">
        <v>129</v>
      </c>
      <c r="K1450" t="s">
        <v>1012</v>
      </c>
      <c r="L1450">
        <v>101122337</v>
      </c>
      <c r="M1450" t="s">
        <v>2997</v>
      </c>
      <c r="N1450" t="s">
        <v>47</v>
      </c>
      <c r="O1450" t="s">
        <v>47</v>
      </c>
      <c r="P1450" s="1">
        <v>43072</v>
      </c>
      <c r="Q1450" t="s">
        <v>997</v>
      </c>
      <c r="R1450">
        <v>595</v>
      </c>
      <c r="S1450" t="s">
        <v>998</v>
      </c>
      <c r="T1450" t="s">
        <v>999</v>
      </c>
      <c r="U1450" t="s">
        <v>3032</v>
      </c>
      <c r="V1450">
        <v>1</v>
      </c>
      <c r="W1450" t="e">
        <f>VLOOKUP(U1450,T1.Unique.Delivery!$AQ$2:$AW$2720,COLUMNS(T1.Unique.Delivery!$AQ$2701:$AW$2701),0)</f>
        <v>#N/A</v>
      </c>
    </row>
    <row r="1451" spans="1:23" x14ac:dyDescent="0.3">
      <c r="A1451" t="s">
        <v>2962</v>
      </c>
      <c r="B1451" t="s">
        <v>2963</v>
      </c>
      <c r="C1451" t="s">
        <v>2964</v>
      </c>
      <c r="D1451" t="s">
        <v>52</v>
      </c>
      <c r="E1451" t="s">
        <v>3019</v>
      </c>
      <c r="F1451" t="s">
        <v>3020</v>
      </c>
      <c r="G1451" t="s">
        <v>52</v>
      </c>
      <c r="H1451" t="s">
        <v>1006</v>
      </c>
      <c r="I1451" t="s">
        <v>54</v>
      </c>
      <c r="J1451" t="s">
        <v>80</v>
      </c>
      <c r="K1451" t="s">
        <v>1014</v>
      </c>
      <c r="L1451">
        <v>100298525</v>
      </c>
      <c r="M1451" t="s">
        <v>2989</v>
      </c>
      <c r="N1451" t="s">
        <v>47</v>
      </c>
      <c r="O1451" t="s">
        <v>47</v>
      </c>
      <c r="P1451" t="s">
        <v>2990</v>
      </c>
      <c r="Q1451" t="s">
        <v>997</v>
      </c>
      <c r="R1451">
        <v>792.63</v>
      </c>
      <c r="S1451" t="s">
        <v>998</v>
      </c>
      <c r="T1451" t="s">
        <v>999</v>
      </c>
      <c r="U1451" t="s">
        <v>3033</v>
      </c>
      <c r="V1451">
        <v>1</v>
      </c>
      <c r="W1451" t="e">
        <f>VLOOKUP(U1451,T1.Unique.Delivery!$AQ$2:$AW$2720,COLUMNS(T1.Unique.Delivery!$AQ$2701:$AW$2701),0)</f>
        <v>#N/A</v>
      </c>
    </row>
    <row r="1452" spans="1:23" x14ac:dyDescent="0.3">
      <c r="A1452" t="s">
        <v>2962</v>
      </c>
      <c r="B1452" t="s">
        <v>2963</v>
      </c>
      <c r="C1452" t="s">
        <v>2964</v>
      </c>
      <c r="D1452" t="s">
        <v>52</v>
      </c>
      <c r="E1452" t="s">
        <v>3019</v>
      </c>
      <c r="F1452" t="s">
        <v>3020</v>
      </c>
      <c r="G1452" t="s">
        <v>52</v>
      </c>
      <c r="H1452" t="s">
        <v>1006</v>
      </c>
      <c r="I1452" t="s">
        <v>54</v>
      </c>
      <c r="J1452" t="s">
        <v>80</v>
      </c>
      <c r="K1452" t="s">
        <v>1014</v>
      </c>
      <c r="L1452">
        <v>100304444</v>
      </c>
      <c r="M1452" t="s">
        <v>2967</v>
      </c>
      <c r="N1452" t="s">
        <v>47</v>
      </c>
      <c r="O1452" t="s">
        <v>47</v>
      </c>
      <c r="P1452" t="s">
        <v>2968</v>
      </c>
      <c r="Q1452" t="s">
        <v>997</v>
      </c>
      <c r="R1452">
        <v>630</v>
      </c>
      <c r="S1452" t="s">
        <v>998</v>
      </c>
      <c r="T1452" t="s">
        <v>999</v>
      </c>
      <c r="U1452" t="s">
        <v>3034</v>
      </c>
      <c r="V1452">
        <v>1</v>
      </c>
      <c r="W1452" t="e">
        <f>VLOOKUP(U1452,T1.Unique.Delivery!$AQ$2:$AW$2720,COLUMNS(T1.Unique.Delivery!$AQ$2701:$AW$2701),0)</f>
        <v>#N/A</v>
      </c>
    </row>
    <row r="1453" spans="1:23" x14ac:dyDescent="0.3">
      <c r="A1453" t="s">
        <v>2962</v>
      </c>
      <c r="B1453" t="s">
        <v>2963</v>
      </c>
      <c r="C1453" t="s">
        <v>2964</v>
      </c>
      <c r="D1453" t="s">
        <v>52</v>
      </c>
      <c r="E1453" t="s">
        <v>3019</v>
      </c>
      <c r="F1453" t="s">
        <v>3020</v>
      </c>
      <c r="G1453" t="s">
        <v>52</v>
      </c>
      <c r="H1453" t="s">
        <v>1006</v>
      </c>
      <c r="I1453" t="s">
        <v>54</v>
      </c>
      <c r="J1453" t="s">
        <v>80</v>
      </c>
      <c r="K1453" t="s">
        <v>1014</v>
      </c>
      <c r="L1453">
        <v>100508694</v>
      </c>
      <c r="M1453" t="s">
        <v>2980</v>
      </c>
      <c r="N1453" t="s">
        <v>47</v>
      </c>
      <c r="O1453" t="s">
        <v>47</v>
      </c>
      <c r="P1453" t="s">
        <v>1040</v>
      </c>
      <c r="Q1453" t="s">
        <v>997</v>
      </c>
      <c r="R1453">
        <v>1150</v>
      </c>
      <c r="S1453" t="s">
        <v>998</v>
      </c>
      <c r="T1453" t="s">
        <v>999</v>
      </c>
      <c r="U1453" t="s">
        <v>3035</v>
      </c>
      <c r="V1453">
        <v>1</v>
      </c>
      <c r="W1453" t="e">
        <f>VLOOKUP(U1453,T1.Unique.Delivery!$AQ$2:$AW$2720,COLUMNS(T1.Unique.Delivery!$AQ$2701:$AW$2701),0)</f>
        <v>#N/A</v>
      </c>
    </row>
    <row r="1454" spans="1:23" x14ac:dyDescent="0.3">
      <c r="A1454" t="s">
        <v>2962</v>
      </c>
      <c r="B1454" t="s">
        <v>2963</v>
      </c>
      <c r="C1454" t="s">
        <v>2964</v>
      </c>
      <c r="D1454" t="s">
        <v>52</v>
      </c>
      <c r="E1454" t="s">
        <v>3019</v>
      </c>
      <c r="F1454" t="s">
        <v>3020</v>
      </c>
      <c r="G1454" t="s">
        <v>52</v>
      </c>
      <c r="H1454" t="s">
        <v>1006</v>
      </c>
      <c r="I1454" t="s">
        <v>54</v>
      </c>
      <c r="J1454" t="s">
        <v>80</v>
      </c>
      <c r="K1454" t="s">
        <v>1014</v>
      </c>
      <c r="L1454">
        <v>100785760</v>
      </c>
      <c r="M1454" t="s">
        <v>2994</v>
      </c>
      <c r="N1454" t="s">
        <v>47</v>
      </c>
      <c r="O1454" t="s">
        <v>47</v>
      </c>
      <c r="P1454" t="s">
        <v>2995</v>
      </c>
      <c r="Q1454" t="s">
        <v>997</v>
      </c>
      <c r="R1454">
        <v>800</v>
      </c>
      <c r="S1454" t="s">
        <v>998</v>
      </c>
      <c r="T1454" t="s">
        <v>999</v>
      </c>
      <c r="U1454" t="s">
        <v>3036</v>
      </c>
      <c r="V1454">
        <v>1</v>
      </c>
      <c r="W1454" t="e">
        <f>VLOOKUP(U1454,T1.Unique.Delivery!$AQ$2:$AW$2720,COLUMNS(T1.Unique.Delivery!$AQ$2701:$AW$2701),0)</f>
        <v>#N/A</v>
      </c>
    </row>
    <row r="1455" spans="1:23" x14ac:dyDescent="0.3">
      <c r="A1455" t="s">
        <v>2962</v>
      </c>
      <c r="B1455" t="s">
        <v>2963</v>
      </c>
      <c r="C1455" t="s">
        <v>2964</v>
      </c>
      <c r="D1455" t="s">
        <v>52</v>
      </c>
      <c r="E1455" t="s">
        <v>3019</v>
      </c>
      <c r="F1455" t="s">
        <v>3020</v>
      </c>
      <c r="G1455" t="s">
        <v>52</v>
      </c>
      <c r="H1455" t="s">
        <v>1006</v>
      </c>
      <c r="I1455" t="s">
        <v>54</v>
      </c>
      <c r="J1455" t="s">
        <v>80</v>
      </c>
      <c r="K1455" t="s">
        <v>1014</v>
      </c>
      <c r="L1455">
        <v>101122337</v>
      </c>
      <c r="M1455" t="s">
        <v>2997</v>
      </c>
      <c r="N1455" t="s">
        <v>47</v>
      </c>
      <c r="O1455" t="s">
        <v>47</v>
      </c>
      <c r="P1455" s="1">
        <v>43072</v>
      </c>
      <c r="Q1455" t="s">
        <v>997</v>
      </c>
      <c r="R1455">
        <v>850</v>
      </c>
      <c r="S1455" t="s">
        <v>998</v>
      </c>
      <c r="T1455" t="s">
        <v>999</v>
      </c>
      <c r="U1455" t="s">
        <v>3037</v>
      </c>
      <c r="V1455">
        <v>1</v>
      </c>
      <c r="W1455" t="e">
        <f>VLOOKUP(U1455,T1.Unique.Delivery!$AQ$2:$AW$2720,COLUMNS(T1.Unique.Delivery!$AQ$2701:$AW$2701),0)</f>
        <v>#N/A</v>
      </c>
    </row>
    <row r="1456" spans="1:23" x14ac:dyDescent="0.3">
      <c r="A1456" t="s">
        <v>2962</v>
      </c>
      <c r="B1456" t="s">
        <v>2963</v>
      </c>
      <c r="C1456" t="s">
        <v>2964</v>
      </c>
      <c r="D1456" t="s">
        <v>52</v>
      </c>
      <c r="E1456" t="s">
        <v>3019</v>
      </c>
      <c r="F1456" t="s">
        <v>3020</v>
      </c>
      <c r="G1456" t="s">
        <v>52</v>
      </c>
      <c r="H1456" t="s">
        <v>1006</v>
      </c>
      <c r="I1456" t="s">
        <v>54</v>
      </c>
      <c r="J1456" t="s">
        <v>2276</v>
      </c>
      <c r="K1456" t="s">
        <v>2277</v>
      </c>
      <c r="L1456">
        <v>100298525</v>
      </c>
      <c r="M1456" t="s">
        <v>2989</v>
      </c>
      <c r="N1456" t="s">
        <v>47</v>
      </c>
      <c r="O1456" t="s">
        <v>47</v>
      </c>
      <c r="P1456" t="s">
        <v>2990</v>
      </c>
      <c r="Q1456" t="s">
        <v>997</v>
      </c>
      <c r="R1456">
        <v>690.79</v>
      </c>
      <c r="S1456" t="s">
        <v>998</v>
      </c>
      <c r="T1456" t="s">
        <v>999</v>
      </c>
      <c r="U1456" t="s">
        <v>3038</v>
      </c>
      <c r="V1456">
        <v>1</v>
      </c>
      <c r="W1456" t="e">
        <f>VLOOKUP(U1456,T1.Unique.Delivery!$AQ$2:$AW$2720,COLUMNS(T1.Unique.Delivery!$AQ$2701:$AW$2701),0)</f>
        <v>#N/A</v>
      </c>
    </row>
    <row r="1457" spans="1:23" x14ac:dyDescent="0.3">
      <c r="A1457" t="s">
        <v>2962</v>
      </c>
      <c r="B1457" t="s">
        <v>2963</v>
      </c>
      <c r="C1457" t="s">
        <v>2964</v>
      </c>
      <c r="D1457" t="s">
        <v>52</v>
      </c>
      <c r="E1457" t="s">
        <v>3019</v>
      </c>
      <c r="F1457" t="s">
        <v>3020</v>
      </c>
      <c r="G1457" t="s">
        <v>52</v>
      </c>
      <c r="H1457" t="s">
        <v>1006</v>
      </c>
      <c r="I1457" t="s">
        <v>54</v>
      </c>
      <c r="J1457" t="s">
        <v>2276</v>
      </c>
      <c r="K1457" t="s">
        <v>2277</v>
      </c>
      <c r="L1457">
        <v>100304444</v>
      </c>
      <c r="M1457" t="s">
        <v>2967</v>
      </c>
      <c r="N1457" t="s">
        <v>47</v>
      </c>
      <c r="O1457" t="s">
        <v>47</v>
      </c>
      <c r="P1457" t="s">
        <v>2968</v>
      </c>
      <c r="Q1457" t="s">
        <v>997</v>
      </c>
      <c r="R1457">
        <v>630</v>
      </c>
      <c r="S1457" t="s">
        <v>998</v>
      </c>
      <c r="T1457" t="s">
        <v>999</v>
      </c>
      <c r="U1457" t="s">
        <v>3039</v>
      </c>
      <c r="V1457">
        <v>1</v>
      </c>
      <c r="W1457" t="e">
        <f>VLOOKUP(U1457,T1.Unique.Delivery!$AQ$2:$AW$2720,COLUMNS(T1.Unique.Delivery!$AQ$2701:$AW$2701),0)</f>
        <v>#N/A</v>
      </c>
    </row>
    <row r="1458" spans="1:23" x14ac:dyDescent="0.3">
      <c r="A1458" t="s">
        <v>2962</v>
      </c>
      <c r="B1458" t="s">
        <v>2963</v>
      </c>
      <c r="C1458" t="s">
        <v>2964</v>
      </c>
      <c r="D1458" t="s">
        <v>52</v>
      </c>
      <c r="E1458" t="s">
        <v>3019</v>
      </c>
      <c r="F1458" t="s">
        <v>3020</v>
      </c>
      <c r="G1458" t="s">
        <v>52</v>
      </c>
      <c r="H1458" t="s">
        <v>1006</v>
      </c>
      <c r="I1458" t="s">
        <v>54</v>
      </c>
      <c r="J1458" t="s">
        <v>2276</v>
      </c>
      <c r="K1458" t="s">
        <v>2277</v>
      </c>
      <c r="L1458">
        <v>100508694</v>
      </c>
      <c r="M1458" t="s">
        <v>2980</v>
      </c>
      <c r="N1458" t="s">
        <v>47</v>
      </c>
      <c r="O1458" t="s">
        <v>47</v>
      </c>
      <c r="P1458" t="s">
        <v>1040</v>
      </c>
      <c r="Q1458" t="s">
        <v>997</v>
      </c>
      <c r="R1458">
        <v>618</v>
      </c>
      <c r="S1458" t="s">
        <v>998</v>
      </c>
      <c r="T1458" t="s">
        <v>999</v>
      </c>
      <c r="U1458" t="s">
        <v>3040</v>
      </c>
      <c r="V1458">
        <v>1</v>
      </c>
      <c r="W1458" t="e">
        <f>VLOOKUP(U1458,T1.Unique.Delivery!$AQ$2:$AW$2720,COLUMNS(T1.Unique.Delivery!$AQ$2701:$AW$2701),0)</f>
        <v>#N/A</v>
      </c>
    </row>
    <row r="1459" spans="1:23" x14ac:dyDescent="0.3">
      <c r="A1459" t="s">
        <v>2962</v>
      </c>
      <c r="B1459" t="s">
        <v>2963</v>
      </c>
      <c r="C1459" t="s">
        <v>2964</v>
      </c>
      <c r="D1459" t="s">
        <v>52</v>
      </c>
      <c r="E1459" t="s">
        <v>3019</v>
      </c>
      <c r="F1459" t="s">
        <v>3020</v>
      </c>
      <c r="G1459" t="s">
        <v>52</v>
      </c>
      <c r="H1459" t="s">
        <v>1006</v>
      </c>
      <c r="I1459" t="s">
        <v>54</v>
      </c>
      <c r="J1459" t="s">
        <v>2276</v>
      </c>
      <c r="K1459" t="s">
        <v>2277</v>
      </c>
      <c r="L1459">
        <v>101122337</v>
      </c>
      <c r="M1459" t="s">
        <v>2997</v>
      </c>
      <c r="N1459" t="s">
        <v>47</v>
      </c>
      <c r="O1459" t="s">
        <v>47</v>
      </c>
      <c r="P1459" s="1">
        <v>43072</v>
      </c>
      <c r="Q1459" t="s">
        <v>997</v>
      </c>
      <c r="R1459">
        <v>530</v>
      </c>
      <c r="S1459" t="s">
        <v>998</v>
      </c>
      <c r="T1459" t="s">
        <v>999</v>
      </c>
      <c r="U1459" t="s">
        <v>3041</v>
      </c>
      <c r="V1459">
        <v>1</v>
      </c>
      <c r="W1459" t="e">
        <f>VLOOKUP(U1459,T1.Unique.Delivery!$AQ$2:$AW$2720,COLUMNS(T1.Unique.Delivery!$AQ$2701:$AW$2701),0)</f>
        <v>#N/A</v>
      </c>
    </row>
    <row r="1460" spans="1:23" x14ac:dyDescent="0.3">
      <c r="A1460" t="s">
        <v>2962</v>
      </c>
      <c r="B1460" t="s">
        <v>2963</v>
      </c>
      <c r="C1460" t="s">
        <v>2964</v>
      </c>
      <c r="D1460" t="s">
        <v>52</v>
      </c>
      <c r="E1460" t="s">
        <v>3019</v>
      </c>
      <c r="F1460" t="s">
        <v>3020</v>
      </c>
      <c r="G1460" t="s">
        <v>52</v>
      </c>
      <c r="H1460" t="s">
        <v>1006</v>
      </c>
      <c r="I1460" t="s">
        <v>54</v>
      </c>
      <c r="J1460" t="s">
        <v>159</v>
      </c>
      <c r="K1460" t="s">
        <v>1016</v>
      </c>
      <c r="L1460">
        <v>100298525</v>
      </c>
      <c r="M1460" t="s">
        <v>2989</v>
      </c>
      <c r="N1460" t="s">
        <v>47</v>
      </c>
      <c r="O1460" t="s">
        <v>47</v>
      </c>
      <c r="P1460" t="s">
        <v>2990</v>
      </c>
      <c r="Q1460" t="s">
        <v>997</v>
      </c>
      <c r="R1460">
        <v>690.79</v>
      </c>
      <c r="S1460" t="s">
        <v>998</v>
      </c>
      <c r="T1460" t="s">
        <v>999</v>
      </c>
      <c r="U1460" t="s">
        <v>3042</v>
      </c>
      <c r="V1460">
        <v>1</v>
      </c>
      <c r="W1460" t="e">
        <f>VLOOKUP(U1460,T1.Unique.Delivery!$AQ$2:$AW$2720,COLUMNS(T1.Unique.Delivery!$AQ$2701:$AW$2701),0)</f>
        <v>#N/A</v>
      </c>
    </row>
    <row r="1461" spans="1:23" x14ac:dyDescent="0.3">
      <c r="A1461" t="s">
        <v>2962</v>
      </c>
      <c r="B1461" t="s">
        <v>2963</v>
      </c>
      <c r="C1461" t="s">
        <v>2964</v>
      </c>
      <c r="D1461" t="s">
        <v>52</v>
      </c>
      <c r="E1461" t="s">
        <v>3019</v>
      </c>
      <c r="F1461" t="s">
        <v>3020</v>
      </c>
      <c r="G1461" t="s">
        <v>52</v>
      </c>
      <c r="H1461" t="s">
        <v>1006</v>
      </c>
      <c r="I1461" t="s">
        <v>54</v>
      </c>
      <c r="J1461" t="s">
        <v>159</v>
      </c>
      <c r="K1461" t="s">
        <v>1016</v>
      </c>
      <c r="L1461">
        <v>100304444</v>
      </c>
      <c r="M1461" t="s">
        <v>2967</v>
      </c>
      <c r="N1461" t="s">
        <v>47</v>
      </c>
      <c r="O1461" t="s">
        <v>47</v>
      </c>
      <c r="P1461" t="s">
        <v>2968</v>
      </c>
      <c r="Q1461" t="s">
        <v>997</v>
      </c>
      <c r="R1461">
        <v>630</v>
      </c>
      <c r="S1461" t="s">
        <v>998</v>
      </c>
      <c r="T1461" t="s">
        <v>999</v>
      </c>
      <c r="U1461" t="s">
        <v>3043</v>
      </c>
      <c r="V1461">
        <v>1</v>
      </c>
      <c r="W1461" t="e">
        <f>VLOOKUP(U1461,T1.Unique.Delivery!$AQ$2:$AW$2720,COLUMNS(T1.Unique.Delivery!$AQ$2701:$AW$2701),0)</f>
        <v>#N/A</v>
      </c>
    </row>
    <row r="1462" spans="1:23" x14ac:dyDescent="0.3">
      <c r="A1462" t="s">
        <v>2962</v>
      </c>
      <c r="B1462" t="s">
        <v>2963</v>
      </c>
      <c r="C1462" t="s">
        <v>2964</v>
      </c>
      <c r="D1462" t="s">
        <v>52</v>
      </c>
      <c r="E1462" t="s">
        <v>3019</v>
      </c>
      <c r="F1462" t="s">
        <v>3020</v>
      </c>
      <c r="G1462" t="s">
        <v>52</v>
      </c>
      <c r="H1462" t="s">
        <v>1006</v>
      </c>
      <c r="I1462" t="s">
        <v>54</v>
      </c>
      <c r="J1462" t="s">
        <v>159</v>
      </c>
      <c r="K1462" t="s">
        <v>1016</v>
      </c>
      <c r="L1462">
        <v>100508694</v>
      </c>
      <c r="M1462" t="s">
        <v>2980</v>
      </c>
      <c r="N1462" t="s">
        <v>47</v>
      </c>
      <c r="O1462" t="s">
        <v>47</v>
      </c>
      <c r="P1462" t="s">
        <v>1040</v>
      </c>
      <c r="Q1462" t="s">
        <v>997</v>
      </c>
      <c r="R1462">
        <v>514.29</v>
      </c>
      <c r="S1462" t="s">
        <v>998</v>
      </c>
      <c r="T1462" t="s">
        <v>999</v>
      </c>
      <c r="U1462" t="s">
        <v>3044</v>
      </c>
      <c r="V1462">
        <v>1</v>
      </c>
      <c r="W1462" t="e">
        <f>VLOOKUP(U1462,T1.Unique.Delivery!$AQ$2:$AW$2720,COLUMNS(T1.Unique.Delivery!$AQ$2701:$AW$2701),0)</f>
        <v>#N/A</v>
      </c>
    </row>
    <row r="1463" spans="1:23" x14ac:dyDescent="0.3">
      <c r="A1463" t="s">
        <v>2962</v>
      </c>
      <c r="B1463" t="s">
        <v>2963</v>
      </c>
      <c r="C1463" t="s">
        <v>2964</v>
      </c>
      <c r="D1463" t="s">
        <v>52</v>
      </c>
      <c r="E1463" t="s">
        <v>3019</v>
      </c>
      <c r="F1463" t="s">
        <v>3020</v>
      </c>
      <c r="G1463" t="s">
        <v>52</v>
      </c>
      <c r="H1463" t="s">
        <v>1006</v>
      </c>
      <c r="I1463" t="s">
        <v>54</v>
      </c>
      <c r="J1463" t="s">
        <v>159</v>
      </c>
      <c r="K1463" t="s">
        <v>1016</v>
      </c>
      <c r="L1463">
        <v>101122337</v>
      </c>
      <c r="M1463" t="s">
        <v>2997</v>
      </c>
      <c r="N1463" t="s">
        <v>47</v>
      </c>
      <c r="O1463" t="s">
        <v>47</v>
      </c>
      <c r="P1463" s="1">
        <v>43072</v>
      </c>
      <c r="Q1463" t="s">
        <v>997</v>
      </c>
      <c r="R1463">
        <v>490</v>
      </c>
      <c r="S1463" t="s">
        <v>998</v>
      </c>
      <c r="T1463" t="s">
        <v>999</v>
      </c>
      <c r="U1463" t="s">
        <v>3045</v>
      </c>
      <c r="V1463">
        <v>1</v>
      </c>
      <c r="W1463" t="e">
        <f>VLOOKUP(U1463,T1.Unique.Delivery!$AQ$2:$AW$2720,COLUMNS(T1.Unique.Delivery!$AQ$2701:$AW$2701),0)</f>
        <v>#N/A</v>
      </c>
    </row>
    <row r="1464" spans="1:23" x14ac:dyDescent="0.3">
      <c r="A1464" t="s">
        <v>2962</v>
      </c>
      <c r="B1464" t="s">
        <v>2963</v>
      </c>
      <c r="C1464" t="s">
        <v>2964</v>
      </c>
      <c r="D1464" t="s">
        <v>52</v>
      </c>
      <c r="E1464" t="s">
        <v>3046</v>
      </c>
      <c r="F1464" t="s">
        <v>3047</v>
      </c>
      <c r="G1464" t="s">
        <v>52</v>
      </c>
      <c r="H1464" t="s">
        <v>1006</v>
      </c>
      <c r="I1464" t="s">
        <v>54</v>
      </c>
      <c r="J1464" t="s">
        <v>66</v>
      </c>
      <c r="K1464" t="s">
        <v>1007</v>
      </c>
      <c r="L1464">
        <v>100304444</v>
      </c>
      <c r="M1464" t="s">
        <v>2967</v>
      </c>
      <c r="N1464" t="s">
        <v>47</v>
      </c>
      <c r="O1464" t="s">
        <v>47</v>
      </c>
      <c r="P1464" t="s">
        <v>2968</v>
      </c>
      <c r="Q1464" t="s">
        <v>997</v>
      </c>
      <c r="R1464">
        <v>630</v>
      </c>
      <c r="S1464" t="s">
        <v>998</v>
      </c>
      <c r="T1464" t="s">
        <v>999</v>
      </c>
      <c r="U1464" t="s">
        <v>3048</v>
      </c>
      <c r="V1464">
        <v>1</v>
      </c>
      <c r="W1464" t="e">
        <f>VLOOKUP(U1464,T1.Unique.Delivery!$AQ$2:$AW$2720,COLUMNS(T1.Unique.Delivery!$AQ$2701:$AW$2701),0)</f>
        <v>#N/A</v>
      </c>
    </row>
    <row r="1465" spans="1:23" x14ac:dyDescent="0.3">
      <c r="A1465" t="s">
        <v>2962</v>
      </c>
      <c r="B1465" t="s">
        <v>2963</v>
      </c>
      <c r="C1465" t="s">
        <v>2964</v>
      </c>
      <c r="D1465" t="s">
        <v>52</v>
      </c>
      <c r="E1465" t="s">
        <v>3046</v>
      </c>
      <c r="F1465" t="s">
        <v>3047</v>
      </c>
      <c r="G1465" t="s">
        <v>52</v>
      </c>
      <c r="H1465" t="s">
        <v>1006</v>
      </c>
      <c r="I1465" t="s">
        <v>54</v>
      </c>
      <c r="J1465" t="s">
        <v>56</v>
      </c>
      <c r="K1465" t="s">
        <v>993</v>
      </c>
      <c r="L1465">
        <v>100287299</v>
      </c>
      <c r="M1465" t="s">
        <v>2970</v>
      </c>
      <c r="N1465" t="s">
        <v>47</v>
      </c>
      <c r="O1465" t="s">
        <v>47</v>
      </c>
      <c r="P1465" t="s">
        <v>2971</v>
      </c>
      <c r="Q1465" t="s">
        <v>997</v>
      </c>
      <c r="R1465">
        <v>1116.56</v>
      </c>
      <c r="S1465" t="s">
        <v>998</v>
      </c>
      <c r="T1465" t="s">
        <v>999</v>
      </c>
      <c r="U1465" t="s">
        <v>3049</v>
      </c>
      <c r="V1465">
        <v>1</v>
      </c>
      <c r="W1465" t="e">
        <f>VLOOKUP(U1465,T1.Unique.Delivery!$AQ$2:$AW$2720,COLUMNS(T1.Unique.Delivery!$AQ$2701:$AW$2701),0)</f>
        <v>#N/A</v>
      </c>
    </row>
    <row r="1466" spans="1:23" x14ac:dyDescent="0.3">
      <c r="A1466" t="s">
        <v>2962</v>
      </c>
      <c r="B1466" t="s">
        <v>2963</v>
      </c>
      <c r="C1466" t="s">
        <v>2964</v>
      </c>
      <c r="D1466" t="s">
        <v>52</v>
      </c>
      <c r="E1466" t="s">
        <v>3046</v>
      </c>
      <c r="F1466" t="s">
        <v>3047</v>
      </c>
      <c r="G1466" t="s">
        <v>52</v>
      </c>
      <c r="H1466" t="s">
        <v>1006</v>
      </c>
      <c r="I1466" t="s">
        <v>54</v>
      </c>
      <c r="J1466" t="s">
        <v>56</v>
      </c>
      <c r="K1466" t="s">
        <v>993</v>
      </c>
      <c r="L1466" t="s">
        <v>47</v>
      </c>
      <c r="M1466" t="s">
        <v>47</v>
      </c>
      <c r="N1466" t="s">
        <v>47</v>
      </c>
      <c r="O1466" t="s">
        <v>47</v>
      </c>
      <c r="P1466" t="s">
        <v>2971</v>
      </c>
      <c r="Q1466" t="s">
        <v>997</v>
      </c>
      <c r="R1466">
        <v>1117.67</v>
      </c>
      <c r="S1466" t="s">
        <v>998</v>
      </c>
      <c r="T1466" t="s">
        <v>999</v>
      </c>
      <c r="U1466" t="s">
        <v>3050</v>
      </c>
      <c r="V1466">
        <v>1</v>
      </c>
      <c r="W1466" t="e">
        <f>VLOOKUP(U1466,T1.Unique.Delivery!$AQ$2:$AW$2720,COLUMNS(T1.Unique.Delivery!$AQ$2701:$AW$2701),0)</f>
        <v>#N/A</v>
      </c>
    </row>
    <row r="1467" spans="1:23" x14ac:dyDescent="0.3">
      <c r="A1467" t="s">
        <v>2962</v>
      </c>
      <c r="B1467" t="s">
        <v>2963</v>
      </c>
      <c r="C1467" t="s">
        <v>2964</v>
      </c>
      <c r="D1467" t="s">
        <v>52</v>
      </c>
      <c r="E1467" t="s">
        <v>3046</v>
      </c>
      <c r="F1467" t="s">
        <v>3047</v>
      </c>
      <c r="G1467" t="s">
        <v>52</v>
      </c>
      <c r="H1467" t="s">
        <v>1006</v>
      </c>
      <c r="I1467" t="s">
        <v>54</v>
      </c>
      <c r="J1467" t="s">
        <v>129</v>
      </c>
      <c r="K1467" t="s">
        <v>1012</v>
      </c>
      <c r="L1467">
        <v>100304444</v>
      </c>
      <c r="M1467" t="s">
        <v>2967</v>
      </c>
      <c r="N1467" t="s">
        <v>47</v>
      </c>
      <c r="O1467" t="s">
        <v>47</v>
      </c>
      <c r="P1467" t="s">
        <v>2968</v>
      </c>
      <c r="Q1467" t="s">
        <v>997</v>
      </c>
      <c r="R1467">
        <v>630</v>
      </c>
      <c r="S1467" t="s">
        <v>998</v>
      </c>
      <c r="T1467" t="s">
        <v>999</v>
      </c>
      <c r="U1467" t="s">
        <v>3051</v>
      </c>
      <c r="V1467">
        <v>1</v>
      </c>
      <c r="W1467" t="e">
        <f>VLOOKUP(U1467,T1.Unique.Delivery!$AQ$2:$AW$2720,COLUMNS(T1.Unique.Delivery!$AQ$2701:$AW$2701),0)</f>
        <v>#N/A</v>
      </c>
    </row>
    <row r="1468" spans="1:23" x14ac:dyDescent="0.3">
      <c r="A1468" t="s">
        <v>2962</v>
      </c>
      <c r="B1468" t="s">
        <v>2963</v>
      </c>
      <c r="C1468" t="s">
        <v>2964</v>
      </c>
      <c r="D1468" t="s">
        <v>52</v>
      </c>
      <c r="E1468" t="s">
        <v>3046</v>
      </c>
      <c r="F1468" t="s">
        <v>3047</v>
      </c>
      <c r="G1468" t="s">
        <v>52</v>
      </c>
      <c r="H1468" t="s">
        <v>1006</v>
      </c>
      <c r="I1468" t="s">
        <v>54</v>
      </c>
      <c r="J1468" t="s">
        <v>80</v>
      </c>
      <c r="K1468" t="s">
        <v>1014</v>
      </c>
      <c r="L1468">
        <v>100304444</v>
      </c>
      <c r="M1468" t="s">
        <v>2967</v>
      </c>
      <c r="N1468" t="s">
        <v>47</v>
      </c>
      <c r="O1468" t="s">
        <v>47</v>
      </c>
      <c r="P1468" t="s">
        <v>2968</v>
      </c>
      <c r="Q1468" t="s">
        <v>997</v>
      </c>
      <c r="R1468">
        <v>630</v>
      </c>
      <c r="S1468" t="s">
        <v>998</v>
      </c>
      <c r="T1468" t="s">
        <v>999</v>
      </c>
      <c r="U1468" t="s">
        <v>3052</v>
      </c>
      <c r="V1468">
        <v>1</v>
      </c>
      <c r="W1468" t="e">
        <f>VLOOKUP(U1468,T1.Unique.Delivery!$AQ$2:$AW$2720,COLUMNS(T1.Unique.Delivery!$AQ$2701:$AW$2701),0)</f>
        <v>#N/A</v>
      </c>
    </row>
    <row r="1469" spans="1:23" x14ac:dyDescent="0.3">
      <c r="A1469" t="s">
        <v>2962</v>
      </c>
      <c r="B1469" t="s">
        <v>2963</v>
      </c>
      <c r="C1469" t="s">
        <v>2964</v>
      </c>
      <c r="D1469" t="s">
        <v>52</v>
      </c>
      <c r="E1469" t="s">
        <v>3046</v>
      </c>
      <c r="F1469" t="s">
        <v>3047</v>
      </c>
      <c r="G1469" t="s">
        <v>52</v>
      </c>
      <c r="H1469" t="s">
        <v>1006</v>
      </c>
      <c r="I1469" t="s">
        <v>54</v>
      </c>
      <c r="J1469" t="s">
        <v>2276</v>
      </c>
      <c r="K1469" t="s">
        <v>2277</v>
      </c>
      <c r="L1469">
        <v>100304444</v>
      </c>
      <c r="M1469" t="s">
        <v>2967</v>
      </c>
      <c r="N1469" t="s">
        <v>47</v>
      </c>
      <c r="O1469" t="s">
        <v>47</v>
      </c>
      <c r="P1469" t="s">
        <v>2968</v>
      </c>
      <c r="Q1469" t="s">
        <v>997</v>
      </c>
      <c r="R1469">
        <v>630</v>
      </c>
      <c r="S1469" t="s">
        <v>998</v>
      </c>
      <c r="T1469" t="s">
        <v>999</v>
      </c>
      <c r="U1469" t="s">
        <v>3053</v>
      </c>
      <c r="V1469">
        <v>1</v>
      </c>
      <c r="W1469" t="e">
        <f>VLOOKUP(U1469,T1.Unique.Delivery!$AQ$2:$AW$2720,COLUMNS(T1.Unique.Delivery!$AQ$2701:$AW$2701),0)</f>
        <v>#N/A</v>
      </c>
    </row>
    <row r="1470" spans="1:23" x14ac:dyDescent="0.3">
      <c r="A1470" t="s">
        <v>2962</v>
      </c>
      <c r="B1470" t="s">
        <v>2963</v>
      </c>
      <c r="C1470" t="s">
        <v>2964</v>
      </c>
      <c r="D1470" t="s">
        <v>52</v>
      </c>
      <c r="E1470" t="s">
        <v>3046</v>
      </c>
      <c r="F1470" t="s">
        <v>3047</v>
      </c>
      <c r="G1470" t="s">
        <v>52</v>
      </c>
      <c r="H1470" t="s">
        <v>1006</v>
      </c>
      <c r="I1470" t="s">
        <v>54</v>
      </c>
      <c r="J1470" t="s">
        <v>159</v>
      </c>
      <c r="K1470" t="s">
        <v>1016</v>
      </c>
      <c r="L1470">
        <v>100304444</v>
      </c>
      <c r="M1470" t="s">
        <v>2967</v>
      </c>
      <c r="N1470" t="s">
        <v>47</v>
      </c>
      <c r="O1470" t="s">
        <v>47</v>
      </c>
      <c r="P1470" t="s">
        <v>2968</v>
      </c>
      <c r="Q1470" t="s">
        <v>997</v>
      </c>
      <c r="R1470">
        <v>630</v>
      </c>
      <c r="S1470" t="s">
        <v>998</v>
      </c>
      <c r="T1470" t="s">
        <v>999</v>
      </c>
      <c r="U1470" t="s">
        <v>3054</v>
      </c>
      <c r="V1470">
        <v>1</v>
      </c>
      <c r="W1470" t="e">
        <f>VLOOKUP(U1470,T1.Unique.Delivery!$AQ$2:$AW$2720,COLUMNS(T1.Unique.Delivery!$AQ$2701:$AW$2701),0)</f>
        <v>#N/A</v>
      </c>
    </row>
    <row r="1471" spans="1:23" x14ac:dyDescent="0.3">
      <c r="A1471" t="s">
        <v>2962</v>
      </c>
      <c r="B1471" t="s">
        <v>2963</v>
      </c>
      <c r="C1471" t="s">
        <v>2964</v>
      </c>
      <c r="D1471" t="s">
        <v>52</v>
      </c>
      <c r="E1471" t="s">
        <v>3055</v>
      </c>
      <c r="F1471" t="s">
        <v>3056</v>
      </c>
      <c r="G1471" t="s">
        <v>52</v>
      </c>
      <c r="H1471" t="s">
        <v>1006</v>
      </c>
      <c r="I1471" t="s">
        <v>54</v>
      </c>
      <c r="J1471" t="s">
        <v>66</v>
      </c>
      <c r="K1471" t="s">
        <v>1007</v>
      </c>
      <c r="L1471">
        <v>100298525</v>
      </c>
      <c r="M1471" t="s">
        <v>2989</v>
      </c>
      <c r="N1471" t="s">
        <v>47</v>
      </c>
      <c r="O1471" t="s">
        <v>47</v>
      </c>
      <c r="P1471" t="s">
        <v>2990</v>
      </c>
      <c r="Q1471" t="s">
        <v>997</v>
      </c>
      <c r="R1471">
        <v>1358.99</v>
      </c>
      <c r="S1471" t="s">
        <v>998</v>
      </c>
      <c r="T1471" t="s">
        <v>999</v>
      </c>
      <c r="U1471" t="s">
        <v>3057</v>
      </c>
      <c r="V1471">
        <v>1</v>
      </c>
      <c r="W1471" t="e">
        <f>VLOOKUP(U1471,T1.Unique.Delivery!$AQ$2:$AW$2720,COLUMNS(T1.Unique.Delivery!$AQ$2701:$AW$2701),0)</f>
        <v>#N/A</v>
      </c>
    </row>
    <row r="1472" spans="1:23" x14ac:dyDescent="0.3">
      <c r="A1472" t="s">
        <v>2962</v>
      </c>
      <c r="B1472" t="s">
        <v>2963</v>
      </c>
      <c r="C1472" t="s">
        <v>2964</v>
      </c>
      <c r="D1472" t="s">
        <v>52</v>
      </c>
      <c r="E1472" t="s">
        <v>3055</v>
      </c>
      <c r="F1472" t="s">
        <v>3056</v>
      </c>
      <c r="G1472" t="s">
        <v>52</v>
      </c>
      <c r="H1472" t="s">
        <v>1006</v>
      </c>
      <c r="I1472" t="s">
        <v>54</v>
      </c>
      <c r="J1472" t="s">
        <v>66</v>
      </c>
      <c r="K1472" t="s">
        <v>1007</v>
      </c>
      <c r="L1472">
        <v>100304444</v>
      </c>
      <c r="M1472" t="s">
        <v>2967</v>
      </c>
      <c r="N1472" t="s">
        <v>47</v>
      </c>
      <c r="O1472" t="s">
        <v>47</v>
      </c>
      <c r="P1472" t="s">
        <v>2968</v>
      </c>
      <c r="Q1472" t="s">
        <v>997</v>
      </c>
      <c r="R1472">
        <v>630</v>
      </c>
      <c r="S1472" t="s">
        <v>998</v>
      </c>
      <c r="T1472" t="s">
        <v>999</v>
      </c>
      <c r="U1472" t="s">
        <v>3058</v>
      </c>
      <c r="V1472">
        <v>1</v>
      </c>
      <c r="W1472" t="e">
        <f>VLOOKUP(U1472,T1.Unique.Delivery!$AQ$2:$AW$2720,COLUMNS(T1.Unique.Delivery!$AQ$2701:$AW$2701),0)</f>
        <v>#N/A</v>
      </c>
    </row>
    <row r="1473" spans="1:23" x14ac:dyDescent="0.3">
      <c r="A1473" t="s">
        <v>2962</v>
      </c>
      <c r="B1473" t="s">
        <v>2963</v>
      </c>
      <c r="C1473" t="s">
        <v>2964</v>
      </c>
      <c r="D1473" t="s">
        <v>52</v>
      </c>
      <c r="E1473" t="s">
        <v>3055</v>
      </c>
      <c r="F1473" t="s">
        <v>3056</v>
      </c>
      <c r="G1473" t="s">
        <v>52</v>
      </c>
      <c r="H1473" t="s">
        <v>1006</v>
      </c>
      <c r="I1473" t="s">
        <v>54</v>
      </c>
      <c r="J1473" t="s">
        <v>66</v>
      </c>
      <c r="K1473" t="s">
        <v>1007</v>
      </c>
      <c r="L1473">
        <v>101122337</v>
      </c>
      <c r="M1473" t="s">
        <v>2997</v>
      </c>
      <c r="N1473" t="s">
        <v>47</v>
      </c>
      <c r="O1473" t="s">
        <v>47</v>
      </c>
      <c r="P1473" s="1">
        <v>43072</v>
      </c>
      <c r="Q1473" t="s">
        <v>997</v>
      </c>
      <c r="R1473">
        <v>1550</v>
      </c>
      <c r="S1473" t="s">
        <v>998</v>
      </c>
      <c r="T1473" t="s">
        <v>999</v>
      </c>
      <c r="U1473" t="s">
        <v>3059</v>
      </c>
      <c r="V1473">
        <v>1</v>
      </c>
      <c r="W1473" t="e">
        <f>VLOOKUP(U1473,T1.Unique.Delivery!$AQ$2:$AW$2720,COLUMNS(T1.Unique.Delivery!$AQ$2701:$AW$2701),0)</f>
        <v>#N/A</v>
      </c>
    </row>
    <row r="1474" spans="1:23" x14ac:dyDescent="0.3">
      <c r="A1474" t="s">
        <v>2962</v>
      </c>
      <c r="B1474" t="s">
        <v>2963</v>
      </c>
      <c r="C1474" t="s">
        <v>2964</v>
      </c>
      <c r="D1474" t="s">
        <v>52</v>
      </c>
      <c r="E1474" t="s">
        <v>3055</v>
      </c>
      <c r="F1474" t="s">
        <v>3056</v>
      </c>
      <c r="G1474" t="s">
        <v>52</v>
      </c>
      <c r="H1474" t="s">
        <v>1006</v>
      </c>
      <c r="I1474" t="s">
        <v>54</v>
      </c>
      <c r="J1474" t="s">
        <v>56</v>
      </c>
      <c r="K1474" t="s">
        <v>993</v>
      </c>
      <c r="L1474">
        <v>100287299</v>
      </c>
      <c r="M1474" t="s">
        <v>2970</v>
      </c>
      <c r="N1474" t="s">
        <v>47</v>
      </c>
      <c r="O1474" t="s">
        <v>47</v>
      </c>
      <c r="P1474" t="s">
        <v>2971</v>
      </c>
      <c r="Q1474" t="s">
        <v>997</v>
      </c>
      <c r="R1474">
        <v>1116.56</v>
      </c>
      <c r="S1474" t="s">
        <v>998</v>
      </c>
      <c r="T1474" t="s">
        <v>999</v>
      </c>
      <c r="U1474" t="s">
        <v>3060</v>
      </c>
      <c r="V1474">
        <v>1</v>
      </c>
      <c r="W1474" t="e">
        <f>VLOOKUP(U1474,T1.Unique.Delivery!$AQ$2:$AW$2720,COLUMNS(T1.Unique.Delivery!$AQ$2701:$AW$2701),0)</f>
        <v>#N/A</v>
      </c>
    </row>
    <row r="1475" spans="1:23" x14ac:dyDescent="0.3">
      <c r="A1475" t="s">
        <v>2962</v>
      </c>
      <c r="B1475" t="s">
        <v>2963</v>
      </c>
      <c r="C1475" t="s">
        <v>2964</v>
      </c>
      <c r="D1475" t="s">
        <v>52</v>
      </c>
      <c r="E1475" t="s">
        <v>3055</v>
      </c>
      <c r="F1475" t="s">
        <v>3056</v>
      </c>
      <c r="G1475" t="s">
        <v>52</v>
      </c>
      <c r="H1475" t="s">
        <v>1006</v>
      </c>
      <c r="I1475" t="s">
        <v>54</v>
      </c>
      <c r="J1475" t="s">
        <v>56</v>
      </c>
      <c r="K1475" t="s">
        <v>993</v>
      </c>
      <c r="L1475" t="s">
        <v>47</v>
      </c>
      <c r="M1475" t="s">
        <v>47</v>
      </c>
      <c r="N1475" t="s">
        <v>47</v>
      </c>
      <c r="O1475" t="s">
        <v>47</v>
      </c>
      <c r="P1475" t="s">
        <v>2971</v>
      </c>
      <c r="Q1475" t="s">
        <v>997</v>
      </c>
      <c r="R1475">
        <v>1117.67</v>
      </c>
      <c r="S1475" t="s">
        <v>998</v>
      </c>
      <c r="T1475" t="s">
        <v>999</v>
      </c>
      <c r="U1475" t="s">
        <v>3061</v>
      </c>
      <c r="V1475">
        <v>1</v>
      </c>
      <c r="W1475" t="e">
        <f>VLOOKUP(U1475,T1.Unique.Delivery!$AQ$2:$AW$2720,COLUMNS(T1.Unique.Delivery!$AQ$2701:$AW$2701),0)</f>
        <v>#N/A</v>
      </c>
    </row>
    <row r="1476" spans="1:23" x14ac:dyDescent="0.3">
      <c r="A1476" t="s">
        <v>2962</v>
      </c>
      <c r="B1476" t="s">
        <v>2963</v>
      </c>
      <c r="C1476" t="s">
        <v>2964</v>
      </c>
      <c r="D1476" t="s">
        <v>52</v>
      </c>
      <c r="E1476" t="s">
        <v>3055</v>
      </c>
      <c r="F1476" t="s">
        <v>3056</v>
      </c>
      <c r="G1476" t="s">
        <v>52</v>
      </c>
      <c r="H1476" t="s">
        <v>1006</v>
      </c>
      <c r="I1476" t="s">
        <v>54</v>
      </c>
      <c r="J1476" t="s">
        <v>129</v>
      </c>
      <c r="K1476" t="s">
        <v>1012</v>
      </c>
      <c r="L1476">
        <v>100298525</v>
      </c>
      <c r="M1476" t="s">
        <v>2989</v>
      </c>
      <c r="N1476" t="s">
        <v>47</v>
      </c>
      <c r="O1476" t="s">
        <v>47</v>
      </c>
      <c r="P1476" t="s">
        <v>2990</v>
      </c>
      <c r="Q1476" t="s">
        <v>997</v>
      </c>
      <c r="R1476">
        <v>967.57</v>
      </c>
      <c r="S1476" t="s">
        <v>998</v>
      </c>
      <c r="T1476" t="s">
        <v>999</v>
      </c>
      <c r="U1476" t="s">
        <v>3062</v>
      </c>
      <c r="V1476">
        <v>1</v>
      </c>
      <c r="W1476" t="e">
        <f>VLOOKUP(U1476,T1.Unique.Delivery!$AQ$2:$AW$2720,COLUMNS(T1.Unique.Delivery!$AQ$2701:$AW$2701),0)</f>
        <v>#N/A</v>
      </c>
    </row>
    <row r="1477" spans="1:23" x14ac:dyDescent="0.3">
      <c r="A1477" t="s">
        <v>2962</v>
      </c>
      <c r="B1477" t="s">
        <v>2963</v>
      </c>
      <c r="C1477" t="s">
        <v>2964</v>
      </c>
      <c r="D1477" t="s">
        <v>52</v>
      </c>
      <c r="E1477" t="s">
        <v>3055</v>
      </c>
      <c r="F1477" t="s">
        <v>3056</v>
      </c>
      <c r="G1477" t="s">
        <v>52</v>
      </c>
      <c r="H1477" t="s">
        <v>1006</v>
      </c>
      <c r="I1477" t="s">
        <v>54</v>
      </c>
      <c r="J1477" t="s">
        <v>129</v>
      </c>
      <c r="K1477" t="s">
        <v>1012</v>
      </c>
      <c r="L1477">
        <v>100304444</v>
      </c>
      <c r="M1477" t="s">
        <v>2967</v>
      </c>
      <c r="N1477" t="s">
        <v>47</v>
      </c>
      <c r="O1477" t="s">
        <v>47</v>
      </c>
      <c r="P1477" t="s">
        <v>2968</v>
      </c>
      <c r="Q1477" t="s">
        <v>997</v>
      </c>
      <c r="R1477">
        <v>630</v>
      </c>
      <c r="S1477" t="s">
        <v>998</v>
      </c>
      <c r="T1477" t="s">
        <v>999</v>
      </c>
      <c r="U1477" t="s">
        <v>3063</v>
      </c>
      <c r="V1477">
        <v>1</v>
      </c>
      <c r="W1477" t="e">
        <f>VLOOKUP(U1477,T1.Unique.Delivery!$AQ$2:$AW$2720,COLUMNS(T1.Unique.Delivery!$AQ$2701:$AW$2701),0)</f>
        <v>#N/A</v>
      </c>
    </row>
    <row r="1478" spans="1:23" x14ac:dyDescent="0.3">
      <c r="A1478" t="s">
        <v>2962</v>
      </c>
      <c r="B1478" t="s">
        <v>2963</v>
      </c>
      <c r="C1478" t="s">
        <v>2964</v>
      </c>
      <c r="D1478" t="s">
        <v>52</v>
      </c>
      <c r="E1478" t="s">
        <v>3055</v>
      </c>
      <c r="F1478" t="s">
        <v>3056</v>
      </c>
      <c r="G1478" t="s">
        <v>52</v>
      </c>
      <c r="H1478" t="s">
        <v>1006</v>
      </c>
      <c r="I1478" t="s">
        <v>54</v>
      </c>
      <c r="J1478" t="s">
        <v>129</v>
      </c>
      <c r="K1478" t="s">
        <v>1012</v>
      </c>
      <c r="L1478">
        <v>100508694</v>
      </c>
      <c r="M1478" t="s">
        <v>2980</v>
      </c>
      <c r="N1478" t="s">
        <v>47</v>
      </c>
      <c r="O1478" t="s">
        <v>47</v>
      </c>
      <c r="P1478" t="s">
        <v>1040</v>
      </c>
      <c r="Q1478" t="s">
        <v>997</v>
      </c>
      <c r="R1478">
        <v>679.25</v>
      </c>
      <c r="S1478" t="s">
        <v>998</v>
      </c>
      <c r="T1478" t="s">
        <v>999</v>
      </c>
      <c r="U1478" t="s">
        <v>3064</v>
      </c>
      <c r="V1478">
        <v>1</v>
      </c>
      <c r="W1478" t="e">
        <f>VLOOKUP(U1478,T1.Unique.Delivery!$AQ$2:$AW$2720,COLUMNS(T1.Unique.Delivery!$AQ$2701:$AW$2701),0)</f>
        <v>#N/A</v>
      </c>
    </row>
    <row r="1479" spans="1:23" x14ac:dyDescent="0.3">
      <c r="A1479" t="s">
        <v>2962</v>
      </c>
      <c r="B1479" t="s">
        <v>2963</v>
      </c>
      <c r="C1479" t="s">
        <v>2964</v>
      </c>
      <c r="D1479" t="s">
        <v>52</v>
      </c>
      <c r="E1479" t="s">
        <v>3055</v>
      </c>
      <c r="F1479" t="s">
        <v>3056</v>
      </c>
      <c r="G1479" t="s">
        <v>52</v>
      </c>
      <c r="H1479" t="s">
        <v>1006</v>
      </c>
      <c r="I1479" t="s">
        <v>54</v>
      </c>
      <c r="J1479" t="s">
        <v>129</v>
      </c>
      <c r="K1479" t="s">
        <v>1012</v>
      </c>
      <c r="L1479">
        <v>100785760</v>
      </c>
      <c r="M1479" t="s">
        <v>2994</v>
      </c>
      <c r="N1479" t="s">
        <v>47</v>
      </c>
      <c r="O1479" t="s">
        <v>47</v>
      </c>
      <c r="P1479" t="s">
        <v>2995</v>
      </c>
      <c r="Q1479" t="s">
        <v>997</v>
      </c>
      <c r="R1479">
        <v>650</v>
      </c>
      <c r="S1479" t="s">
        <v>998</v>
      </c>
      <c r="T1479" t="s">
        <v>999</v>
      </c>
      <c r="U1479" t="s">
        <v>3065</v>
      </c>
      <c r="V1479">
        <v>1</v>
      </c>
      <c r="W1479" t="e">
        <f>VLOOKUP(U1479,T1.Unique.Delivery!$AQ$2:$AW$2720,COLUMNS(T1.Unique.Delivery!$AQ$2701:$AW$2701),0)</f>
        <v>#N/A</v>
      </c>
    </row>
    <row r="1480" spans="1:23" x14ac:dyDescent="0.3">
      <c r="A1480" t="s">
        <v>2962</v>
      </c>
      <c r="B1480" t="s">
        <v>2963</v>
      </c>
      <c r="C1480" t="s">
        <v>2964</v>
      </c>
      <c r="D1480" t="s">
        <v>52</v>
      </c>
      <c r="E1480" t="s">
        <v>3055</v>
      </c>
      <c r="F1480" t="s">
        <v>3056</v>
      </c>
      <c r="G1480" t="s">
        <v>52</v>
      </c>
      <c r="H1480" t="s">
        <v>1006</v>
      </c>
      <c r="I1480" t="s">
        <v>54</v>
      </c>
      <c r="J1480" t="s">
        <v>129</v>
      </c>
      <c r="K1480" t="s">
        <v>1012</v>
      </c>
      <c r="L1480">
        <v>101122337</v>
      </c>
      <c r="M1480" t="s">
        <v>2997</v>
      </c>
      <c r="N1480" t="s">
        <v>47</v>
      </c>
      <c r="O1480" t="s">
        <v>47</v>
      </c>
      <c r="P1480" s="1">
        <v>43072</v>
      </c>
      <c r="Q1480" t="s">
        <v>997</v>
      </c>
      <c r="R1480">
        <v>890</v>
      </c>
      <c r="S1480" t="s">
        <v>998</v>
      </c>
      <c r="T1480" t="s">
        <v>999</v>
      </c>
      <c r="U1480" t="s">
        <v>3066</v>
      </c>
      <c r="V1480">
        <v>1</v>
      </c>
      <c r="W1480" t="e">
        <f>VLOOKUP(U1480,T1.Unique.Delivery!$AQ$2:$AW$2720,COLUMNS(T1.Unique.Delivery!$AQ$2701:$AW$2701),0)</f>
        <v>#N/A</v>
      </c>
    </row>
    <row r="1481" spans="1:23" x14ac:dyDescent="0.3">
      <c r="A1481" t="s">
        <v>2962</v>
      </c>
      <c r="B1481" t="s">
        <v>2963</v>
      </c>
      <c r="C1481" t="s">
        <v>2964</v>
      </c>
      <c r="D1481" t="s">
        <v>52</v>
      </c>
      <c r="E1481" t="s">
        <v>3055</v>
      </c>
      <c r="F1481" t="s">
        <v>3056</v>
      </c>
      <c r="G1481" t="s">
        <v>52</v>
      </c>
      <c r="H1481" t="s">
        <v>1006</v>
      </c>
      <c r="I1481" t="s">
        <v>54</v>
      </c>
      <c r="J1481" t="s">
        <v>80</v>
      </c>
      <c r="K1481" t="s">
        <v>1014</v>
      </c>
      <c r="L1481">
        <v>100298525</v>
      </c>
      <c r="M1481" t="s">
        <v>2989</v>
      </c>
      <c r="N1481" t="s">
        <v>47</v>
      </c>
      <c r="O1481" t="s">
        <v>47</v>
      </c>
      <c r="P1481" t="s">
        <v>2990</v>
      </c>
      <c r="Q1481" t="s">
        <v>997</v>
      </c>
      <c r="R1481">
        <v>1069.07</v>
      </c>
      <c r="S1481" t="s">
        <v>998</v>
      </c>
      <c r="T1481" t="s">
        <v>999</v>
      </c>
      <c r="U1481" t="s">
        <v>3067</v>
      </c>
      <c r="V1481">
        <v>1</v>
      </c>
      <c r="W1481" t="e">
        <f>VLOOKUP(U1481,T1.Unique.Delivery!$AQ$2:$AW$2720,COLUMNS(T1.Unique.Delivery!$AQ$2701:$AW$2701),0)</f>
        <v>#N/A</v>
      </c>
    </row>
    <row r="1482" spans="1:23" x14ac:dyDescent="0.3">
      <c r="A1482" t="s">
        <v>2962</v>
      </c>
      <c r="B1482" t="s">
        <v>2963</v>
      </c>
      <c r="C1482" t="s">
        <v>2964</v>
      </c>
      <c r="D1482" t="s">
        <v>52</v>
      </c>
      <c r="E1482" t="s">
        <v>3055</v>
      </c>
      <c r="F1482" t="s">
        <v>3056</v>
      </c>
      <c r="G1482" t="s">
        <v>52</v>
      </c>
      <c r="H1482" t="s">
        <v>1006</v>
      </c>
      <c r="I1482" t="s">
        <v>54</v>
      </c>
      <c r="J1482" t="s">
        <v>80</v>
      </c>
      <c r="K1482" t="s">
        <v>1014</v>
      </c>
      <c r="L1482">
        <v>100304444</v>
      </c>
      <c r="M1482" t="s">
        <v>2967</v>
      </c>
      <c r="N1482" t="s">
        <v>47</v>
      </c>
      <c r="O1482" t="s">
        <v>47</v>
      </c>
      <c r="P1482" t="s">
        <v>2968</v>
      </c>
      <c r="Q1482" t="s">
        <v>997</v>
      </c>
      <c r="R1482">
        <v>630</v>
      </c>
      <c r="S1482" t="s">
        <v>998</v>
      </c>
      <c r="T1482" t="s">
        <v>999</v>
      </c>
      <c r="U1482" t="s">
        <v>3068</v>
      </c>
      <c r="V1482">
        <v>1</v>
      </c>
      <c r="W1482" t="e">
        <f>VLOOKUP(U1482,T1.Unique.Delivery!$AQ$2:$AW$2720,COLUMNS(T1.Unique.Delivery!$AQ$2701:$AW$2701),0)</f>
        <v>#N/A</v>
      </c>
    </row>
    <row r="1483" spans="1:23" x14ac:dyDescent="0.3">
      <c r="A1483" t="s">
        <v>2962</v>
      </c>
      <c r="B1483" t="s">
        <v>2963</v>
      </c>
      <c r="C1483" t="s">
        <v>2964</v>
      </c>
      <c r="D1483" t="s">
        <v>52</v>
      </c>
      <c r="E1483" t="s">
        <v>3055</v>
      </c>
      <c r="F1483" t="s">
        <v>3056</v>
      </c>
      <c r="G1483" t="s">
        <v>52</v>
      </c>
      <c r="H1483" t="s">
        <v>1006</v>
      </c>
      <c r="I1483" t="s">
        <v>54</v>
      </c>
      <c r="J1483" t="s">
        <v>80</v>
      </c>
      <c r="K1483" t="s">
        <v>1014</v>
      </c>
      <c r="L1483">
        <v>100508694</v>
      </c>
      <c r="M1483" t="s">
        <v>2980</v>
      </c>
      <c r="N1483" t="s">
        <v>47</v>
      </c>
      <c r="O1483" t="s">
        <v>47</v>
      </c>
      <c r="P1483" t="s">
        <v>1040</v>
      </c>
      <c r="Q1483" t="s">
        <v>997</v>
      </c>
      <c r="R1483">
        <v>679.25</v>
      </c>
      <c r="S1483" t="s">
        <v>998</v>
      </c>
      <c r="T1483" t="s">
        <v>999</v>
      </c>
      <c r="U1483" t="s">
        <v>3069</v>
      </c>
      <c r="V1483">
        <v>1</v>
      </c>
      <c r="W1483" t="e">
        <f>VLOOKUP(U1483,T1.Unique.Delivery!$AQ$2:$AW$2720,COLUMNS(T1.Unique.Delivery!$AQ$2701:$AW$2701),0)</f>
        <v>#N/A</v>
      </c>
    </row>
    <row r="1484" spans="1:23" x14ac:dyDescent="0.3">
      <c r="A1484" t="s">
        <v>2962</v>
      </c>
      <c r="B1484" t="s">
        <v>2963</v>
      </c>
      <c r="C1484" t="s">
        <v>2964</v>
      </c>
      <c r="D1484" t="s">
        <v>52</v>
      </c>
      <c r="E1484" t="s">
        <v>3055</v>
      </c>
      <c r="F1484" t="s">
        <v>3056</v>
      </c>
      <c r="G1484" t="s">
        <v>52</v>
      </c>
      <c r="H1484" t="s">
        <v>1006</v>
      </c>
      <c r="I1484" t="s">
        <v>54</v>
      </c>
      <c r="J1484" t="s">
        <v>80</v>
      </c>
      <c r="K1484" t="s">
        <v>1014</v>
      </c>
      <c r="L1484">
        <v>100785760</v>
      </c>
      <c r="M1484" t="s">
        <v>2994</v>
      </c>
      <c r="N1484" t="s">
        <v>47</v>
      </c>
      <c r="O1484" t="s">
        <v>47</v>
      </c>
      <c r="P1484" t="s">
        <v>2995</v>
      </c>
      <c r="Q1484" t="s">
        <v>997</v>
      </c>
      <c r="R1484">
        <v>679.25</v>
      </c>
      <c r="S1484" t="s">
        <v>998</v>
      </c>
      <c r="T1484" t="s">
        <v>999</v>
      </c>
      <c r="U1484" t="s">
        <v>3070</v>
      </c>
      <c r="V1484">
        <v>1</v>
      </c>
      <c r="W1484" t="e">
        <f>VLOOKUP(U1484,T1.Unique.Delivery!$AQ$2:$AW$2720,COLUMNS(T1.Unique.Delivery!$AQ$2701:$AW$2701),0)</f>
        <v>#N/A</v>
      </c>
    </row>
    <row r="1485" spans="1:23" x14ac:dyDescent="0.3">
      <c r="A1485" t="s">
        <v>2962</v>
      </c>
      <c r="B1485" t="s">
        <v>2963</v>
      </c>
      <c r="C1485" t="s">
        <v>2964</v>
      </c>
      <c r="D1485" t="s">
        <v>52</v>
      </c>
      <c r="E1485" t="s">
        <v>3055</v>
      </c>
      <c r="F1485" t="s">
        <v>3056</v>
      </c>
      <c r="G1485" t="s">
        <v>52</v>
      </c>
      <c r="H1485" t="s">
        <v>1006</v>
      </c>
      <c r="I1485" t="s">
        <v>54</v>
      </c>
      <c r="J1485" t="s">
        <v>80</v>
      </c>
      <c r="K1485" t="s">
        <v>1014</v>
      </c>
      <c r="L1485">
        <v>101122337</v>
      </c>
      <c r="M1485" t="s">
        <v>2997</v>
      </c>
      <c r="N1485" t="s">
        <v>47</v>
      </c>
      <c r="O1485" t="s">
        <v>47</v>
      </c>
      <c r="P1485" s="1">
        <v>43072</v>
      </c>
      <c r="Q1485" t="s">
        <v>997</v>
      </c>
      <c r="R1485">
        <v>1250</v>
      </c>
      <c r="S1485" t="s">
        <v>998</v>
      </c>
      <c r="T1485" t="s">
        <v>999</v>
      </c>
      <c r="U1485" t="s">
        <v>3071</v>
      </c>
      <c r="V1485">
        <v>1</v>
      </c>
      <c r="W1485" t="e">
        <f>VLOOKUP(U1485,T1.Unique.Delivery!$AQ$2:$AW$2720,COLUMNS(T1.Unique.Delivery!$AQ$2701:$AW$2701),0)</f>
        <v>#N/A</v>
      </c>
    </row>
    <row r="1486" spans="1:23" x14ac:dyDescent="0.3">
      <c r="A1486" t="s">
        <v>2962</v>
      </c>
      <c r="B1486" t="s">
        <v>2963</v>
      </c>
      <c r="C1486" t="s">
        <v>2964</v>
      </c>
      <c r="D1486" t="s">
        <v>52</v>
      </c>
      <c r="E1486" t="s">
        <v>3055</v>
      </c>
      <c r="F1486" t="s">
        <v>3056</v>
      </c>
      <c r="G1486" t="s">
        <v>52</v>
      </c>
      <c r="H1486" t="s">
        <v>1006</v>
      </c>
      <c r="I1486" t="s">
        <v>54</v>
      </c>
      <c r="J1486" t="s">
        <v>2276</v>
      </c>
      <c r="K1486" t="s">
        <v>2277</v>
      </c>
      <c r="L1486">
        <v>100298525</v>
      </c>
      <c r="M1486" t="s">
        <v>2989</v>
      </c>
      <c r="N1486" t="s">
        <v>47</v>
      </c>
      <c r="O1486" t="s">
        <v>47</v>
      </c>
      <c r="P1486" t="s">
        <v>2990</v>
      </c>
      <c r="Q1486" t="s">
        <v>997</v>
      </c>
      <c r="R1486">
        <v>870.39</v>
      </c>
      <c r="S1486" t="s">
        <v>998</v>
      </c>
      <c r="T1486" t="s">
        <v>999</v>
      </c>
      <c r="U1486" t="s">
        <v>3072</v>
      </c>
      <c r="V1486">
        <v>1</v>
      </c>
      <c r="W1486" t="e">
        <f>VLOOKUP(U1486,T1.Unique.Delivery!$AQ$2:$AW$2720,COLUMNS(T1.Unique.Delivery!$AQ$2701:$AW$2701),0)</f>
        <v>#N/A</v>
      </c>
    </row>
    <row r="1487" spans="1:23" x14ac:dyDescent="0.3">
      <c r="A1487" t="s">
        <v>2962</v>
      </c>
      <c r="B1487" t="s">
        <v>2963</v>
      </c>
      <c r="C1487" t="s">
        <v>2964</v>
      </c>
      <c r="D1487" t="s">
        <v>52</v>
      </c>
      <c r="E1487" t="s">
        <v>3055</v>
      </c>
      <c r="F1487" t="s">
        <v>3056</v>
      </c>
      <c r="G1487" t="s">
        <v>52</v>
      </c>
      <c r="H1487" t="s">
        <v>1006</v>
      </c>
      <c r="I1487" t="s">
        <v>54</v>
      </c>
      <c r="J1487" t="s">
        <v>2276</v>
      </c>
      <c r="K1487" t="s">
        <v>2277</v>
      </c>
      <c r="L1487">
        <v>100304444</v>
      </c>
      <c r="M1487" t="s">
        <v>2967</v>
      </c>
      <c r="N1487" t="s">
        <v>47</v>
      </c>
      <c r="O1487" t="s">
        <v>47</v>
      </c>
      <c r="P1487" t="s">
        <v>2968</v>
      </c>
      <c r="Q1487" t="s">
        <v>997</v>
      </c>
      <c r="R1487">
        <v>630</v>
      </c>
      <c r="S1487" t="s">
        <v>998</v>
      </c>
      <c r="T1487" t="s">
        <v>999</v>
      </c>
      <c r="U1487" t="s">
        <v>3073</v>
      </c>
      <c r="V1487">
        <v>1</v>
      </c>
      <c r="W1487" t="e">
        <f>VLOOKUP(U1487,T1.Unique.Delivery!$AQ$2:$AW$2720,COLUMNS(T1.Unique.Delivery!$AQ$2701:$AW$2701),0)</f>
        <v>#N/A</v>
      </c>
    </row>
    <row r="1488" spans="1:23" x14ac:dyDescent="0.3">
      <c r="A1488" t="s">
        <v>2962</v>
      </c>
      <c r="B1488" t="s">
        <v>2963</v>
      </c>
      <c r="C1488" t="s">
        <v>2964</v>
      </c>
      <c r="D1488" t="s">
        <v>52</v>
      </c>
      <c r="E1488" t="s">
        <v>3055</v>
      </c>
      <c r="F1488" t="s">
        <v>3056</v>
      </c>
      <c r="G1488" t="s">
        <v>52</v>
      </c>
      <c r="H1488" t="s">
        <v>1006</v>
      </c>
      <c r="I1488" t="s">
        <v>54</v>
      </c>
      <c r="J1488" t="s">
        <v>2276</v>
      </c>
      <c r="K1488" t="s">
        <v>2277</v>
      </c>
      <c r="L1488">
        <v>100508694</v>
      </c>
      <c r="M1488" t="s">
        <v>2980</v>
      </c>
      <c r="N1488" t="s">
        <v>47</v>
      </c>
      <c r="O1488" t="s">
        <v>47</v>
      </c>
      <c r="P1488" t="s">
        <v>1040</v>
      </c>
      <c r="Q1488" t="s">
        <v>997</v>
      </c>
      <c r="R1488">
        <v>679.25</v>
      </c>
      <c r="S1488" t="s">
        <v>998</v>
      </c>
      <c r="T1488" t="s">
        <v>999</v>
      </c>
      <c r="U1488" t="s">
        <v>3074</v>
      </c>
      <c r="V1488">
        <v>1</v>
      </c>
      <c r="W1488" t="e">
        <f>VLOOKUP(U1488,T1.Unique.Delivery!$AQ$2:$AW$2720,COLUMNS(T1.Unique.Delivery!$AQ$2701:$AW$2701),0)</f>
        <v>#N/A</v>
      </c>
    </row>
    <row r="1489" spans="1:23" x14ac:dyDescent="0.3">
      <c r="A1489" t="s">
        <v>2962</v>
      </c>
      <c r="B1489" t="s">
        <v>2963</v>
      </c>
      <c r="C1489" t="s">
        <v>2964</v>
      </c>
      <c r="D1489" t="s">
        <v>52</v>
      </c>
      <c r="E1489" t="s">
        <v>3055</v>
      </c>
      <c r="F1489" t="s">
        <v>3056</v>
      </c>
      <c r="G1489" t="s">
        <v>52</v>
      </c>
      <c r="H1489" t="s">
        <v>1006</v>
      </c>
      <c r="I1489" t="s">
        <v>54</v>
      </c>
      <c r="J1489" t="s">
        <v>2276</v>
      </c>
      <c r="K1489" t="s">
        <v>2277</v>
      </c>
      <c r="L1489">
        <v>101122337</v>
      </c>
      <c r="M1489" t="s">
        <v>2997</v>
      </c>
      <c r="N1489" t="s">
        <v>47</v>
      </c>
      <c r="O1489" t="s">
        <v>47</v>
      </c>
      <c r="P1489" s="1">
        <v>43072</v>
      </c>
      <c r="Q1489" t="s">
        <v>997</v>
      </c>
      <c r="R1489">
        <v>850</v>
      </c>
      <c r="S1489" t="s">
        <v>998</v>
      </c>
      <c r="T1489" t="s">
        <v>999</v>
      </c>
      <c r="U1489" t="s">
        <v>3075</v>
      </c>
      <c r="V1489">
        <v>1</v>
      </c>
      <c r="W1489" t="e">
        <f>VLOOKUP(U1489,T1.Unique.Delivery!$AQ$2:$AW$2720,COLUMNS(T1.Unique.Delivery!$AQ$2701:$AW$2701),0)</f>
        <v>#N/A</v>
      </c>
    </row>
    <row r="1490" spans="1:23" x14ac:dyDescent="0.3">
      <c r="A1490" t="s">
        <v>2962</v>
      </c>
      <c r="B1490" t="s">
        <v>2963</v>
      </c>
      <c r="C1490" t="s">
        <v>2964</v>
      </c>
      <c r="D1490" t="s">
        <v>52</v>
      </c>
      <c r="E1490" t="s">
        <v>3055</v>
      </c>
      <c r="F1490" t="s">
        <v>3056</v>
      </c>
      <c r="G1490" t="s">
        <v>52</v>
      </c>
      <c r="H1490" t="s">
        <v>1006</v>
      </c>
      <c r="I1490" t="s">
        <v>54</v>
      </c>
      <c r="J1490" t="s">
        <v>159</v>
      </c>
      <c r="K1490" t="s">
        <v>1016</v>
      </c>
      <c r="L1490">
        <v>100298525</v>
      </c>
      <c r="M1490" t="s">
        <v>2989</v>
      </c>
      <c r="N1490" t="s">
        <v>47</v>
      </c>
      <c r="O1490" t="s">
        <v>47</v>
      </c>
      <c r="P1490" t="s">
        <v>2990</v>
      </c>
      <c r="Q1490" t="s">
        <v>997</v>
      </c>
      <c r="R1490">
        <v>870.39</v>
      </c>
      <c r="S1490" t="s">
        <v>998</v>
      </c>
      <c r="T1490" t="s">
        <v>999</v>
      </c>
      <c r="U1490" t="s">
        <v>3076</v>
      </c>
      <c r="V1490">
        <v>1</v>
      </c>
      <c r="W1490" t="e">
        <f>VLOOKUP(U1490,T1.Unique.Delivery!$AQ$2:$AW$2720,COLUMNS(T1.Unique.Delivery!$AQ$2701:$AW$2701),0)</f>
        <v>#N/A</v>
      </c>
    </row>
    <row r="1491" spans="1:23" x14ac:dyDescent="0.3">
      <c r="A1491" t="s">
        <v>2962</v>
      </c>
      <c r="B1491" t="s">
        <v>2963</v>
      </c>
      <c r="C1491" t="s">
        <v>2964</v>
      </c>
      <c r="D1491" t="s">
        <v>52</v>
      </c>
      <c r="E1491" t="s">
        <v>3055</v>
      </c>
      <c r="F1491" t="s">
        <v>3056</v>
      </c>
      <c r="G1491" t="s">
        <v>52</v>
      </c>
      <c r="H1491" t="s">
        <v>1006</v>
      </c>
      <c r="I1491" t="s">
        <v>54</v>
      </c>
      <c r="J1491" t="s">
        <v>159</v>
      </c>
      <c r="K1491" t="s">
        <v>1016</v>
      </c>
      <c r="L1491">
        <v>100304444</v>
      </c>
      <c r="M1491" t="s">
        <v>2967</v>
      </c>
      <c r="N1491" t="s">
        <v>47</v>
      </c>
      <c r="O1491" t="s">
        <v>47</v>
      </c>
      <c r="P1491" t="s">
        <v>2968</v>
      </c>
      <c r="Q1491" t="s">
        <v>997</v>
      </c>
      <c r="R1491">
        <v>630</v>
      </c>
      <c r="S1491" t="s">
        <v>998</v>
      </c>
      <c r="T1491" t="s">
        <v>999</v>
      </c>
      <c r="U1491" t="s">
        <v>3077</v>
      </c>
      <c r="V1491">
        <v>1</v>
      </c>
      <c r="W1491" t="e">
        <f>VLOOKUP(U1491,T1.Unique.Delivery!$AQ$2:$AW$2720,COLUMNS(T1.Unique.Delivery!$AQ$2701:$AW$2701),0)</f>
        <v>#N/A</v>
      </c>
    </row>
    <row r="1492" spans="1:23" x14ac:dyDescent="0.3">
      <c r="A1492" t="s">
        <v>2962</v>
      </c>
      <c r="B1492" t="s">
        <v>2963</v>
      </c>
      <c r="C1492" t="s">
        <v>2964</v>
      </c>
      <c r="D1492" t="s">
        <v>52</v>
      </c>
      <c r="E1492" t="s">
        <v>3055</v>
      </c>
      <c r="F1492" t="s">
        <v>3056</v>
      </c>
      <c r="G1492" t="s">
        <v>52</v>
      </c>
      <c r="H1492" t="s">
        <v>1006</v>
      </c>
      <c r="I1492" t="s">
        <v>54</v>
      </c>
      <c r="J1492" t="s">
        <v>159</v>
      </c>
      <c r="K1492" t="s">
        <v>1016</v>
      </c>
      <c r="L1492">
        <v>100508694</v>
      </c>
      <c r="M1492" t="s">
        <v>2980</v>
      </c>
      <c r="N1492" t="s">
        <v>47</v>
      </c>
      <c r="O1492" t="s">
        <v>47</v>
      </c>
      <c r="P1492" t="s">
        <v>1040</v>
      </c>
      <c r="Q1492" t="s">
        <v>997</v>
      </c>
      <c r="R1492">
        <v>594.34</v>
      </c>
      <c r="S1492" t="s">
        <v>998</v>
      </c>
      <c r="T1492" t="s">
        <v>999</v>
      </c>
      <c r="U1492" t="s">
        <v>3078</v>
      </c>
      <c r="V1492">
        <v>1</v>
      </c>
      <c r="W1492" t="e">
        <f>VLOOKUP(U1492,T1.Unique.Delivery!$AQ$2:$AW$2720,COLUMNS(T1.Unique.Delivery!$AQ$2701:$AW$2701),0)</f>
        <v>#N/A</v>
      </c>
    </row>
    <row r="1493" spans="1:23" x14ac:dyDescent="0.3">
      <c r="A1493" t="s">
        <v>2962</v>
      </c>
      <c r="B1493" t="s">
        <v>2963</v>
      </c>
      <c r="C1493" t="s">
        <v>2964</v>
      </c>
      <c r="D1493" t="s">
        <v>52</v>
      </c>
      <c r="E1493" t="s">
        <v>3055</v>
      </c>
      <c r="F1493" t="s">
        <v>3056</v>
      </c>
      <c r="G1493" t="s">
        <v>52</v>
      </c>
      <c r="H1493" t="s">
        <v>1006</v>
      </c>
      <c r="I1493" t="s">
        <v>54</v>
      </c>
      <c r="J1493" t="s">
        <v>159</v>
      </c>
      <c r="K1493" t="s">
        <v>1016</v>
      </c>
      <c r="L1493">
        <v>100785760</v>
      </c>
      <c r="M1493" t="s">
        <v>2994</v>
      </c>
      <c r="N1493" t="s">
        <v>47</v>
      </c>
      <c r="O1493" t="s">
        <v>47</v>
      </c>
      <c r="P1493" t="s">
        <v>2995</v>
      </c>
      <c r="Q1493" t="s">
        <v>997</v>
      </c>
      <c r="R1493">
        <v>594.34</v>
      </c>
      <c r="S1493" t="s">
        <v>998</v>
      </c>
      <c r="T1493" t="s">
        <v>999</v>
      </c>
      <c r="U1493" t="s">
        <v>3079</v>
      </c>
      <c r="V1493">
        <v>1</v>
      </c>
      <c r="W1493" t="e">
        <f>VLOOKUP(U1493,T1.Unique.Delivery!$AQ$2:$AW$2720,COLUMNS(T1.Unique.Delivery!$AQ$2701:$AW$2701),0)</f>
        <v>#N/A</v>
      </c>
    </row>
    <row r="1494" spans="1:23" x14ac:dyDescent="0.3">
      <c r="A1494" t="s">
        <v>2962</v>
      </c>
      <c r="B1494" t="s">
        <v>2963</v>
      </c>
      <c r="C1494" t="s">
        <v>2964</v>
      </c>
      <c r="D1494" t="s">
        <v>52</v>
      </c>
      <c r="E1494" t="s">
        <v>3055</v>
      </c>
      <c r="F1494" t="s">
        <v>3056</v>
      </c>
      <c r="G1494" t="s">
        <v>52</v>
      </c>
      <c r="H1494" t="s">
        <v>1006</v>
      </c>
      <c r="I1494" t="s">
        <v>54</v>
      </c>
      <c r="J1494" t="s">
        <v>159</v>
      </c>
      <c r="K1494" t="s">
        <v>1016</v>
      </c>
      <c r="L1494">
        <v>101122337</v>
      </c>
      <c r="M1494" t="s">
        <v>2997</v>
      </c>
      <c r="N1494" t="s">
        <v>47</v>
      </c>
      <c r="O1494" t="s">
        <v>47</v>
      </c>
      <c r="P1494" s="1">
        <v>43072</v>
      </c>
      <c r="Q1494" t="s">
        <v>997</v>
      </c>
      <c r="R1494">
        <v>730</v>
      </c>
      <c r="S1494" t="s">
        <v>998</v>
      </c>
      <c r="T1494" t="s">
        <v>999</v>
      </c>
      <c r="U1494" t="s">
        <v>3080</v>
      </c>
      <c r="V1494">
        <v>1</v>
      </c>
      <c r="W1494" t="e">
        <f>VLOOKUP(U1494,T1.Unique.Delivery!$AQ$2:$AW$2720,COLUMNS(T1.Unique.Delivery!$AQ$2701:$AW$2701),0)</f>
        <v>#N/A</v>
      </c>
    </row>
    <row r="1495" spans="1:23" x14ac:dyDescent="0.3">
      <c r="A1495" t="s">
        <v>2962</v>
      </c>
      <c r="B1495" t="s">
        <v>2963</v>
      </c>
      <c r="C1495" t="s">
        <v>2964</v>
      </c>
      <c r="D1495" t="s">
        <v>52</v>
      </c>
      <c r="E1495" t="s">
        <v>3081</v>
      </c>
      <c r="F1495" t="s">
        <v>3082</v>
      </c>
      <c r="G1495" t="s">
        <v>52</v>
      </c>
      <c r="H1495" t="s">
        <v>1006</v>
      </c>
      <c r="I1495" t="s">
        <v>54</v>
      </c>
      <c r="J1495" t="s">
        <v>66</v>
      </c>
      <c r="K1495" t="s">
        <v>1007</v>
      </c>
      <c r="L1495">
        <v>100298525</v>
      </c>
      <c r="M1495" t="s">
        <v>2989</v>
      </c>
      <c r="N1495" t="s">
        <v>47</v>
      </c>
      <c r="O1495" t="s">
        <v>47</v>
      </c>
      <c r="P1495" t="s">
        <v>2990</v>
      </c>
      <c r="Q1495" t="s">
        <v>997</v>
      </c>
      <c r="R1495">
        <v>1358.99</v>
      </c>
      <c r="S1495" t="s">
        <v>998</v>
      </c>
      <c r="T1495" t="s">
        <v>999</v>
      </c>
      <c r="U1495" t="s">
        <v>3083</v>
      </c>
      <c r="V1495">
        <v>1</v>
      </c>
      <c r="W1495" t="e">
        <f>VLOOKUP(U1495,T1.Unique.Delivery!$AQ$2:$AW$2720,COLUMNS(T1.Unique.Delivery!$AQ$2701:$AW$2701),0)</f>
        <v>#N/A</v>
      </c>
    </row>
    <row r="1496" spans="1:23" x14ac:dyDescent="0.3">
      <c r="A1496" t="s">
        <v>2962</v>
      </c>
      <c r="B1496" t="s">
        <v>2963</v>
      </c>
      <c r="C1496" t="s">
        <v>2964</v>
      </c>
      <c r="D1496" t="s">
        <v>52</v>
      </c>
      <c r="E1496" t="s">
        <v>3081</v>
      </c>
      <c r="F1496" t="s">
        <v>3082</v>
      </c>
      <c r="G1496" t="s">
        <v>52</v>
      </c>
      <c r="H1496" t="s">
        <v>1006</v>
      </c>
      <c r="I1496" t="s">
        <v>54</v>
      </c>
      <c r="J1496" t="s">
        <v>66</v>
      </c>
      <c r="K1496" t="s">
        <v>1007</v>
      </c>
      <c r="L1496">
        <v>100304444</v>
      </c>
      <c r="M1496" t="s">
        <v>2967</v>
      </c>
      <c r="N1496" t="s">
        <v>47</v>
      </c>
      <c r="O1496" t="s">
        <v>47</v>
      </c>
      <c r="P1496" t="s">
        <v>2968</v>
      </c>
      <c r="Q1496" t="s">
        <v>997</v>
      </c>
      <c r="R1496">
        <v>630</v>
      </c>
      <c r="S1496" t="s">
        <v>998</v>
      </c>
      <c r="T1496" t="s">
        <v>999</v>
      </c>
      <c r="U1496" t="s">
        <v>3084</v>
      </c>
      <c r="V1496">
        <v>1</v>
      </c>
      <c r="W1496" t="e">
        <f>VLOOKUP(U1496,T1.Unique.Delivery!$AQ$2:$AW$2720,COLUMNS(T1.Unique.Delivery!$AQ$2701:$AW$2701),0)</f>
        <v>#N/A</v>
      </c>
    </row>
    <row r="1497" spans="1:23" x14ac:dyDescent="0.3">
      <c r="A1497" t="s">
        <v>2962</v>
      </c>
      <c r="B1497" t="s">
        <v>2963</v>
      </c>
      <c r="C1497" t="s">
        <v>2964</v>
      </c>
      <c r="D1497" t="s">
        <v>52</v>
      </c>
      <c r="E1497" t="s">
        <v>3081</v>
      </c>
      <c r="F1497" t="s">
        <v>3082</v>
      </c>
      <c r="G1497" t="s">
        <v>52</v>
      </c>
      <c r="H1497" t="s">
        <v>1006</v>
      </c>
      <c r="I1497" t="s">
        <v>54</v>
      </c>
      <c r="J1497" t="s">
        <v>66</v>
      </c>
      <c r="K1497" t="s">
        <v>1007</v>
      </c>
      <c r="L1497">
        <v>101122337</v>
      </c>
      <c r="M1497" t="s">
        <v>2997</v>
      </c>
      <c r="N1497" t="s">
        <v>47</v>
      </c>
      <c r="O1497" t="s">
        <v>47</v>
      </c>
      <c r="P1497" s="1">
        <v>43072</v>
      </c>
      <c r="Q1497" t="s">
        <v>997</v>
      </c>
      <c r="R1497">
        <v>1550</v>
      </c>
      <c r="S1497" t="s">
        <v>998</v>
      </c>
      <c r="T1497" t="s">
        <v>999</v>
      </c>
      <c r="U1497" t="s">
        <v>3085</v>
      </c>
      <c r="V1497">
        <v>1</v>
      </c>
      <c r="W1497" t="e">
        <f>VLOOKUP(U1497,T1.Unique.Delivery!$AQ$2:$AW$2720,COLUMNS(T1.Unique.Delivery!$AQ$2701:$AW$2701),0)</f>
        <v>#N/A</v>
      </c>
    </row>
    <row r="1498" spans="1:23" x14ac:dyDescent="0.3">
      <c r="A1498" t="s">
        <v>2962</v>
      </c>
      <c r="B1498" t="s">
        <v>2963</v>
      </c>
      <c r="C1498" t="s">
        <v>2964</v>
      </c>
      <c r="D1498" t="s">
        <v>52</v>
      </c>
      <c r="E1498" t="s">
        <v>3081</v>
      </c>
      <c r="F1498" t="s">
        <v>3082</v>
      </c>
      <c r="G1498" t="s">
        <v>52</v>
      </c>
      <c r="H1498" t="s">
        <v>1006</v>
      </c>
      <c r="I1498" t="s">
        <v>54</v>
      </c>
      <c r="J1498" t="s">
        <v>56</v>
      </c>
      <c r="K1498" t="s">
        <v>993</v>
      </c>
      <c r="L1498">
        <v>100287299</v>
      </c>
      <c r="M1498" t="s">
        <v>2970</v>
      </c>
      <c r="N1498" t="s">
        <v>47</v>
      </c>
      <c r="O1498" t="s">
        <v>47</v>
      </c>
      <c r="P1498" t="s">
        <v>2971</v>
      </c>
      <c r="Q1498" t="s">
        <v>997</v>
      </c>
      <c r="R1498">
        <v>1116.56</v>
      </c>
      <c r="S1498" t="s">
        <v>998</v>
      </c>
      <c r="T1498" t="s">
        <v>999</v>
      </c>
      <c r="U1498" t="s">
        <v>3086</v>
      </c>
      <c r="V1498">
        <v>1</v>
      </c>
      <c r="W1498" t="e">
        <f>VLOOKUP(U1498,T1.Unique.Delivery!$AQ$2:$AW$2720,COLUMNS(T1.Unique.Delivery!$AQ$2701:$AW$2701),0)</f>
        <v>#N/A</v>
      </c>
    </row>
    <row r="1499" spans="1:23" x14ac:dyDescent="0.3">
      <c r="A1499" t="s">
        <v>2962</v>
      </c>
      <c r="B1499" t="s">
        <v>2963</v>
      </c>
      <c r="C1499" t="s">
        <v>2964</v>
      </c>
      <c r="D1499" t="s">
        <v>52</v>
      </c>
      <c r="E1499" t="s">
        <v>3081</v>
      </c>
      <c r="F1499" t="s">
        <v>3082</v>
      </c>
      <c r="G1499" t="s">
        <v>52</v>
      </c>
      <c r="H1499" t="s">
        <v>1006</v>
      </c>
      <c r="I1499" t="s">
        <v>54</v>
      </c>
      <c r="J1499" t="s">
        <v>56</v>
      </c>
      <c r="K1499" t="s">
        <v>993</v>
      </c>
      <c r="L1499" t="s">
        <v>47</v>
      </c>
      <c r="M1499" t="s">
        <v>47</v>
      </c>
      <c r="N1499" t="s">
        <v>47</v>
      </c>
      <c r="O1499" t="s">
        <v>47</v>
      </c>
      <c r="P1499" t="s">
        <v>2971</v>
      </c>
      <c r="Q1499" t="s">
        <v>997</v>
      </c>
      <c r="R1499">
        <v>1117.67</v>
      </c>
      <c r="S1499" t="s">
        <v>998</v>
      </c>
      <c r="T1499" t="s">
        <v>999</v>
      </c>
      <c r="U1499" t="s">
        <v>3087</v>
      </c>
      <c r="V1499">
        <v>1</v>
      </c>
      <c r="W1499" t="e">
        <f>VLOOKUP(U1499,T1.Unique.Delivery!$AQ$2:$AW$2720,COLUMNS(T1.Unique.Delivery!$AQ$2701:$AW$2701),0)</f>
        <v>#N/A</v>
      </c>
    </row>
    <row r="1500" spans="1:23" x14ac:dyDescent="0.3">
      <c r="A1500" t="s">
        <v>2962</v>
      </c>
      <c r="B1500" t="s">
        <v>2963</v>
      </c>
      <c r="C1500" t="s">
        <v>2964</v>
      </c>
      <c r="D1500" t="s">
        <v>52</v>
      </c>
      <c r="E1500" t="s">
        <v>3081</v>
      </c>
      <c r="F1500" t="s">
        <v>3082</v>
      </c>
      <c r="G1500" t="s">
        <v>52</v>
      </c>
      <c r="H1500" t="s">
        <v>1006</v>
      </c>
      <c r="I1500" t="s">
        <v>54</v>
      </c>
      <c r="J1500" t="s">
        <v>129</v>
      </c>
      <c r="K1500" t="s">
        <v>1012</v>
      </c>
      <c r="L1500">
        <v>100298525</v>
      </c>
      <c r="M1500" t="s">
        <v>2989</v>
      </c>
      <c r="N1500" t="s">
        <v>47</v>
      </c>
      <c r="O1500" t="s">
        <v>47</v>
      </c>
      <c r="P1500" t="s">
        <v>2990</v>
      </c>
      <c r="Q1500" t="s">
        <v>997</v>
      </c>
      <c r="R1500">
        <v>967.57</v>
      </c>
      <c r="S1500" t="s">
        <v>998</v>
      </c>
      <c r="T1500" t="s">
        <v>999</v>
      </c>
      <c r="U1500" t="s">
        <v>3088</v>
      </c>
      <c r="V1500">
        <v>1</v>
      </c>
      <c r="W1500" t="e">
        <f>VLOOKUP(U1500,T1.Unique.Delivery!$AQ$2:$AW$2720,COLUMNS(T1.Unique.Delivery!$AQ$2701:$AW$2701),0)</f>
        <v>#N/A</v>
      </c>
    </row>
    <row r="1501" spans="1:23" x14ac:dyDescent="0.3">
      <c r="A1501" t="s">
        <v>2962</v>
      </c>
      <c r="B1501" t="s">
        <v>2963</v>
      </c>
      <c r="C1501" t="s">
        <v>2964</v>
      </c>
      <c r="D1501" t="s">
        <v>52</v>
      </c>
      <c r="E1501" t="s">
        <v>3081</v>
      </c>
      <c r="F1501" t="s">
        <v>3082</v>
      </c>
      <c r="G1501" t="s">
        <v>52</v>
      </c>
      <c r="H1501" t="s">
        <v>1006</v>
      </c>
      <c r="I1501" t="s">
        <v>54</v>
      </c>
      <c r="J1501" t="s">
        <v>129</v>
      </c>
      <c r="K1501" t="s">
        <v>1012</v>
      </c>
      <c r="L1501">
        <v>100304444</v>
      </c>
      <c r="M1501" t="s">
        <v>2967</v>
      </c>
      <c r="N1501" t="s">
        <v>47</v>
      </c>
      <c r="O1501" t="s">
        <v>47</v>
      </c>
      <c r="P1501" t="s">
        <v>2968</v>
      </c>
      <c r="Q1501" t="s">
        <v>997</v>
      </c>
      <c r="R1501">
        <v>630</v>
      </c>
      <c r="S1501" t="s">
        <v>998</v>
      </c>
      <c r="T1501" t="s">
        <v>999</v>
      </c>
      <c r="U1501" t="s">
        <v>3089</v>
      </c>
      <c r="V1501">
        <v>1</v>
      </c>
      <c r="W1501" t="e">
        <f>VLOOKUP(U1501,T1.Unique.Delivery!$AQ$2:$AW$2720,COLUMNS(T1.Unique.Delivery!$AQ$2701:$AW$2701),0)</f>
        <v>#N/A</v>
      </c>
    </row>
    <row r="1502" spans="1:23" x14ac:dyDescent="0.3">
      <c r="A1502" t="s">
        <v>2962</v>
      </c>
      <c r="B1502" t="s">
        <v>2963</v>
      </c>
      <c r="C1502" t="s">
        <v>2964</v>
      </c>
      <c r="D1502" t="s">
        <v>52</v>
      </c>
      <c r="E1502" t="s">
        <v>3081</v>
      </c>
      <c r="F1502" t="s">
        <v>3082</v>
      </c>
      <c r="G1502" t="s">
        <v>52</v>
      </c>
      <c r="H1502" t="s">
        <v>1006</v>
      </c>
      <c r="I1502" t="s">
        <v>54</v>
      </c>
      <c r="J1502" t="s">
        <v>129</v>
      </c>
      <c r="K1502" t="s">
        <v>1012</v>
      </c>
      <c r="L1502">
        <v>100508694</v>
      </c>
      <c r="M1502" t="s">
        <v>2980</v>
      </c>
      <c r="N1502" t="s">
        <v>47</v>
      </c>
      <c r="O1502" t="s">
        <v>47</v>
      </c>
      <c r="P1502" t="s">
        <v>1040</v>
      </c>
      <c r="Q1502" t="s">
        <v>997</v>
      </c>
      <c r="R1502">
        <v>679.25</v>
      </c>
      <c r="S1502" t="s">
        <v>998</v>
      </c>
      <c r="T1502" t="s">
        <v>999</v>
      </c>
      <c r="U1502" t="s">
        <v>3090</v>
      </c>
      <c r="V1502">
        <v>1</v>
      </c>
      <c r="W1502" t="e">
        <f>VLOOKUP(U1502,T1.Unique.Delivery!$AQ$2:$AW$2720,COLUMNS(T1.Unique.Delivery!$AQ$2701:$AW$2701),0)</f>
        <v>#N/A</v>
      </c>
    </row>
    <row r="1503" spans="1:23" x14ac:dyDescent="0.3">
      <c r="A1503" t="s">
        <v>2962</v>
      </c>
      <c r="B1503" t="s">
        <v>2963</v>
      </c>
      <c r="C1503" t="s">
        <v>2964</v>
      </c>
      <c r="D1503" t="s">
        <v>52</v>
      </c>
      <c r="E1503" t="s">
        <v>3081</v>
      </c>
      <c r="F1503" t="s">
        <v>3082</v>
      </c>
      <c r="G1503" t="s">
        <v>52</v>
      </c>
      <c r="H1503" t="s">
        <v>1006</v>
      </c>
      <c r="I1503" t="s">
        <v>54</v>
      </c>
      <c r="J1503" t="s">
        <v>129</v>
      </c>
      <c r="K1503" t="s">
        <v>1012</v>
      </c>
      <c r="L1503">
        <v>100785760</v>
      </c>
      <c r="M1503" t="s">
        <v>2994</v>
      </c>
      <c r="N1503" t="s">
        <v>47</v>
      </c>
      <c r="O1503" t="s">
        <v>47</v>
      </c>
      <c r="P1503" t="s">
        <v>2995</v>
      </c>
      <c r="Q1503" t="s">
        <v>997</v>
      </c>
      <c r="R1503">
        <v>650</v>
      </c>
      <c r="S1503" t="s">
        <v>998</v>
      </c>
      <c r="T1503" t="s">
        <v>999</v>
      </c>
      <c r="U1503" t="s">
        <v>3091</v>
      </c>
      <c r="V1503">
        <v>1</v>
      </c>
      <c r="W1503" t="e">
        <f>VLOOKUP(U1503,T1.Unique.Delivery!$AQ$2:$AW$2720,COLUMNS(T1.Unique.Delivery!$AQ$2701:$AW$2701),0)</f>
        <v>#N/A</v>
      </c>
    </row>
    <row r="1504" spans="1:23" x14ac:dyDescent="0.3">
      <c r="A1504" t="s">
        <v>2962</v>
      </c>
      <c r="B1504" t="s">
        <v>2963</v>
      </c>
      <c r="C1504" t="s">
        <v>2964</v>
      </c>
      <c r="D1504" t="s">
        <v>52</v>
      </c>
      <c r="E1504" t="s">
        <v>3081</v>
      </c>
      <c r="F1504" t="s">
        <v>3082</v>
      </c>
      <c r="G1504" t="s">
        <v>52</v>
      </c>
      <c r="H1504" t="s">
        <v>1006</v>
      </c>
      <c r="I1504" t="s">
        <v>54</v>
      </c>
      <c r="J1504" t="s">
        <v>129</v>
      </c>
      <c r="K1504" t="s">
        <v>1012</v>
      </c>
      <c r="L1504">
        <v>101122337</v>
      </c>
      <c r="M1504" t="s">
        <v>2997</v>
      </c>
      <c r="N1504" t="s">
        <v>47</v>
      </c>
      <c r="O1504" t="s">
        <v>47</v>
      </c>
      <c r="P1504" s="1">
        <v>43072</v>
      </c>
      <c r="Q1504" t="s">
        <v>997</v>
      </c>
      <c r="R1504">
        <v>890</v>
      </c>
      <c r="S1504" t="s">
        <v>998</v>
      </c>
      <c r="T1504" t="s">
        <v>999</v>
      </c>
      <c r="U1504" t="s">
        <v>3092</v>
      </c>
      <c r="V1504">
        <v>1</v>
      </c>
      <c r="W1504" t="e">
        <f>VLOOKUP(U1504,T1.Unique.Delivery!$AQ$2:$AW$2720,COLUMNS(T1.Unique.Delivery!$AQ$2701:$AW$2701),0)</f>
        <v>#N/A</v>
      </c>
    </row>
    <row r="1505" spans="1:23" x14ac:dyDescent="0.3">
      <c r="A1505" t="s">
        <v>2962</v>
      </c>
      <c r="B1505" t="s">
        <v>2963</v>
      </c>
      <c r="C1505" t="s">
        <v>2964</v>
      </c>
      <c r="D1505" t="s">
        <v>52</v>
      </c>
      <c r="E1505" t="s">
        <v>3081</v>
      </c>
      <c r="F1505" t="s">
        <v>3082</v>
      </c>
      <c r="G1505" t="s">
        <v>52</v>
      </c>
      <c r="H1505" t="s">
        <v>1006</v>
      </c>
      <c r="I1505" t="s">
        <v>54</v>
      </c>
      <c r="J1505" t="s">
        <v>80</v>
      </c>
      <c r="K1505" t="s">
        <v>1014</v>
      </c>
      <c r="L1505">
        <v>100298525</v>
      </c>
      <c r="M1505" t="s">
        <v>2989</v>
      </c>
      <c r="N1505" t="s">
        <v>47</v>
      </c>
      <c r="O1505" t="s">
        <v>47</v>
      </c>
      <c r="P1505" t="s">
        <v>2990</v>
      </c>
      <c r="Q1505" t="s">
        <v>997</v>
      </c>
      <c r="R1505">
        <v>1069.07</v>
      </c>
      <c r="S1505" t="s">
        <v>998</v>
      </c>
      <c r="T1505" t="s">
        <v>999</v>
      </c>
      <c r="U1505" t="s">
        <v>3093</v>
      </c>
      <c r="V1505">
        <v>1</v>
      </c>
      <c r="W1505" t="e">
        <f>VLOOKUP(U1505,T1.Unique.Delivery!$AQ$2:$AW$2720,COLUMNS(T1.Unique.Delivery!$AQ$2701:$AW$2701),0)</f>
        <v>#N/A</v>
      </c>
    </row>
    <row r="1506" spans="1:23" x14ac:dyDescent="0.3">
      <c r="A1506" t="s">
        <v>2962</v>
      </c>
      <c r="B1506" t="s">
        <v>2963</v>
      </c>
      <c r="C1506" t="s">
        <v>2964</v>
      </c>
      <c r="D1506" t="s">
        <v>52</v>
      </c>
      <c r="E1506" t="s">
        <v>3081</v>
      </c>
      <c r="F1506" t="s">
        <v>3082</v>
      </c>
      <c r="G1506" t="s">
        <v>52</v>
      </c>
      <c r="H1506" t="s">
        <v>1006</v>
      </c>
      <c r="I1506" t="s">
        <v>54</v>
      </c>
      <c r="J1506" t="s">
        <v>80</v>
      </c>
      <c r="K1506" t="s">
        <v>1014</v>
      </c>
      <c r="L1506">
        <v>100304444</v>
      </c>
      <c r="M1506" t="s">
        <v>2967</v>
      </c>
      <c r="N1506" t="s">
        <v>47</v>
      </c>
      <c r="O1506" t="s">
        <v>47</v>
      </c>
      <c r="P1506" t="s">
        <v>2968</v>
      </c>
      <c r="Q1506" t="s">
        <v>997</v>
      </c>
      <c r="R1506">
        <v>630</v>
      </c>
      <c r="S1506" t="s">
        <v>998</v>
      </c>
      <c r="T1506" t="s">
        <v>999</v>
      </c>
      <c r="U1506" t="s">
        <v>3094</v>
      </c>
      <c r="V1506">
        <v>1</v>
      </c>
      <c r="W1506" t="e">
        <f>VLOOKUP(U1506,T1.Unique.Delivery!$AQ$2:$AW$2720,COLUMNS(T1.Unique.Delivery!$AQ$2701:$AW$2701),0)</f>
        <v>#N/A</v>
      </c>
    </row>
    <row r="1507" spans="1:23" x14ac:dyDescent="0.3">
      <c r="A1507" t="s">
        <v>2962</v>
      </c>
      <c r="B1507" t="s">
        <v>2963</v>
      </c>
      <c r="C1507" t="s">
        <v>2964</v>
      </c>
      <c r="D1507" t="s">
        <v>52</v>
      </c>
      <c r="E1507" t="s">
        <v>3081</v>
      </c>
      <c r="F1507" t="s">
        <v>3082</v>
      </c>
      <c r="G1507" t="s">
        <v>52</v>
      </c>
      <c r="H1507" t="s">
        <v>1006</v>
      </c>
      <c r="I1507" t="s">
        <v>54</v>
      </c>
      <c r="J1507" t="s">
        <v>80</v>
      </c>
      <c r="K1507" t="s">
        <v>1014</v>
      </c>
      <c r="L1507">
        <v>100508694</v>
      </c>
      <c r="M1507" t="s">
        <v>2980</v>
      </c>
      <c r="N1507" t="s">
        <v>47</v>
      </c>
      <c r="O1507" t="s">
        <v>47</v>
      </c>
      <c r="P1507" t="s">
        <v>1040</v>
      </c>
      <c r="Q1507" t="s">
        <v>997</v>
      </c>
      <c r="R1507">
        <v>679.25</v>
      </c>
      <c r="S1507" t="s">
        <v>998</v>
      </c>
      <c r="T1507" t="s">
        <v>999</v>
      </c>
      <c r="U1507" t="s">
        <v>3095</v>
      </c>
      <c r="V1507">
        <v>1</v>
      </c>
      <c r="W1507" t="e">
        <f>VLOOKUP(U1507,T1.Unique.Delivery!$AQ$2:$AW$2720,COLUMNS(T1.Unique.Delivery!$AQ$2701:$AW$2701),0)</f>
        <v>#N/A</v>
      </c>
    </row>
    <row r="1508" spans="1:23" x14ac:dyDescent="0.3">
      <c r="A1508" t="s">
        <v>2962</v>
      </c>
      <c r="B1508" t="s">
        <v>2963</v>
      </c>
      <c r="C1508" t="s">
        <v>2964</v>
      </c>
      <c r="D1508" t="s">
        <v>52</v>
      </c>
      <c r="E1508" t="s">
        <v>3081</v>
      </c>
      <c r="F1508" t="s">
        <v>3082</v>
      </c>
      <c r="G1508" t="s">
        <v>52</v>
      </c>
      <c r="H1508" t="s">
        <v>1006</v>
      </c>
      <c r="I1508" t="s">
        <v>54</v>
      </c>
      <c r="J1508" t="s">
        <v>80</v>
      </c>
      <c r="K1508" t="s">
        <v>1014</v>
      </c>
      <c r="L1508">
        <v>100785760</v>
      </c>
      <c r="M1508" t="s">
        <v>2994</v>
      </c>
      <c r="N1508" t="s">
        <v>47</v>
      </c>
      <c r="O1508" t="s">
        <v>47</v>
      </c>
      <c r="P1508" t="s">
        <v>2995</v>
      </c>
      <c r="Q1508" t="s">
        <v>997</v>
      </c>
      <c r="R1508">
        <v>679.25</v>
      </c>
      <c r="S1508" t="s">
        <v>998</v>
      </c>
      <c r="T1508" t="s">
        <v>999</v>
      </c>
      <c r="U1508" t="s">
        <v>3096</v>
      </c>
      <c r="V1508">
        <v>1</v>
      </c>
      <c r="W1508" t="e">
        <f>VLOOKUP(U1508,T1.Unique.Delivery!$AQ$2:$AW$2720,COLUMNS(T1.Unique.Delivery!$AQ$2701:$AW$2701),0)</f>
        <v>#N/A</v>
      </c>
    </row>
    <row r="1509" spans="1:23" x14ac:dyDescent="0.3">
      <c r="A1509" t="s">
        <v>2962</v>
      </c>
      <c r="B1509" t="s">
        <v>2963</v>
      </c>
      <c r="C1509" t="s">
        <v>2964</v>
      </c>
      <c r="D1509" t="s">
        <v>52</v>
      </c>
      <c r="E1509" t="s">
        <v>3081</v>
      </c>
      <c r="F1509" t="s">
        <v>3082</v>
      </c>
      <c r="G1509" t="s">
        <v>52</v>
      </c>
      <c r="H1509" t="s">
        <v>1006</v>
      </c>
      <c r="I1509" t="s">
        <v>54</v>
      </c>
      <c r="J1509" t="s">
        <v>80</v>
      </c>
      <c r="K1509" t="s">
        <v>1014</v>
      </c>
      <c r="L1509">
        <v>101122337</v>
      </c>
      <c r="M1509" t="s">
        <v>2997</v>
      </c>
      <c r="N1509" t="s">
        <v>47</v>
      </c>
      <c r="O1509" t="s">
        <v>47</v>
      </c>
      <c r="P1509" s="1">
        <v>43072</v>
      </c>
      <c r="Q1509" t="s">
        <v>997</v>
      </c>
      <c r="R1509">
        <v>1250</v>
      </c>
      <c r="S1509" t="s">
        <v>998</v>
      </c>
      <c r="T1509" t="s">
        <v>999</v>
      </c>
      <c r="U1509" t="s">
        <v>3097</v>
      </c>
      <c r="V1509">
        <v>1</v>
      </c>
      <c r="W1509" t="e">
        <f>VLOOKUP(U1509,T1.Unique.Delivery!$AQ$2:$AW$2720,COLUMNS(T1.Unique.Delivery!$AQ$2701:$AW$2701),0)</f>
        <v>#N/A</v>
      </c>
    </row>
    <row r="1510" spans="1:23" x14ac:dyDescent="0.3">
      <c r="A1510" t="s">
        <v>2962</v>
      </c>
      <c r="B1510" t="s">
        <v>2963</v>
      </c>
      <c r="C1510" t="s">
        <v>2964</v>
      </c>
      <c r="D1510" t="s">
        <v>52</v>
      </c>
      <c r="E1510" t="s">
        <v>3081</v>
      </c>
      <c r="F1510" t="s">
        <v>3082</v>
      </c>
      <c r="G1510" t="s">
        <v>52</v>
      </c>
      <c r="H1510" t="s">
        <v>1006</v>
      </c>
      <c r="I1510" t="s">
        <v>54</v>
      </c>
      <c r="J1510" t="s">
        <v>2276</v>
      </c>
      <c r="K1510" t="s">
        <v>2277</v>
      </c>
      <c r="L1510">
        <v>100298525</v>
      </c>
      <c r="M1510" t="s">
        <v>2989</v>
      </c>
      <c r="N1510" t="s">
        <v>47</v>
      </c>
      <c r="O1510" t="s">
        <v>47</v>
      </c>
      <c r="P1510" t="s">
        <v>2990</v>
      </c>
      <c r="Q1510" t="s">
        <v>997</v>
      </c>
      <c r="R1510">
        <v>870.39</v>
      </c>
      <c r="S1510" t="s">
        <v>998</v>
      </c>
      <c r="T1510" t="s">
        <v>999</v>
      </c>
      <c r="U1510" t="s">
        <v>3098</v>
      </c>
      <c r="V1510">
        <v>1</v>
      </c>
      <c r="W1510" t="e">
        <f>VLOOKUP(U1510,T1.Unique.Delivery!$AQ$2:$AW$2720,COLUMNS(T1.Unique.Delivery!$AQ$2701:$AW$2701),0)</f>
        <v>#N/A</v>
      </c>
    </row>
    <row r="1511" spans="1:23" x14ac:dyDescent="0.3">
      <c r="A1511" t="s">
        <v>2962</v>
      </c>
      <c r="B1511" t="s">
        <v>2963</v>
      </c>
      <c r="C1511" t="s">
        <v>2964</v>
      </c>
      <c r="D1511" t="s">
        <v>52</v>
      </c>
      <c r="E1511" t="s">
        <v>3081</v>
      </c>
      <c r="F1511" t="s">
        <v>3082</v>
      </c>
      <c r="G1511" t="s">
        <v>52</v>
      </c>
      <c r="H1511" t="s">
        <v>1006</v>
      </c>
      <c r="I1511" t="s">
        <v>54</v>
      </c>
      <c r="J1511" t="s">
        <v>2276</v>
      </c>
      <c r="K1511" t="s">
        <v>2277</v>
      </c>
      <c r="L1511">
        <v>100304444</v>
      </c>
      <c r="M1511" t="s">
        <v>2967</v>
      </c>
      <c r="N1511" t="s">
        <v>47</v>
      </c>
      <c r="O1511" t="s">
        <v>47</v>
      </c>
      <c r="P1511" t="s">
        <v>2968</v>
      </c>
      <c r="Q1511" t="s">
        <v>997</v>
      </c>
      <c r="R1511">
        <v>630</v>
      </c>
      <c r="S1511" t="s">
        <v>998</v>
      </c>
      <c r="T1511" t="s">
        <v>999</v>
      </c>
      <c r="U1511" t="s">
        <v>3099</v>
      </c>
      <c r="V1511">
        <v>1</v>
      </c>
      <c r="W1511" t="e">
        <f>VLOOKUP(U1511,T1.Unique.Delivery!$AQ$2:$AW$2720,COLUMNS(T1.Unique.Delivery!$AQ$2701:$AW$2701),0)</f>
        <v>#N/A</v>
      </c>
    </row>
    <row r="1512" spans="1:23" x14ac:dyDescent="0.3">
      <c r="A1512" t="s">
        <v>2962</v>
      </c>
      <c r="B1512" t="s">
        <v>2963</v>
      </c>
      <c r="C1512" t="s">
        <v>2964</v>
      </c>
      <c r="D1512" t="s">
        <v>52</v>
      </c>
      <c r="E1512" t="s">
        <v>3081</v>
      </c>
      <c r="F1512" t="s">
        <v>3082</v>
      </c>
      <c r="G1512" t="s">
        <v>52</v>
      </c>
      <c r="H1512" t="s">
        <v>1006</v>
      </c>
      <c r="I1512" t="s">
        <v>54</v>
      </c>
      <c r="J1512" t="s">
        <v>2276</v>
      </c>
      <c r="K1512" t="s">
        <v>2277</v>
      </c>
      <c r="L1512">
        <v>100508694</v>
      </c>
      <c r="M1512" t="s">
        <v>2980</v>
      </c>
      <c r="N1512" t="s">
        <v>47</v>
      </c>
      <c r="O1512" t="s">
        <v>47</v>
      </c>
      <c r="P1512" t="s">
        <v>1040</v>
      </c>
      <c r="Q1512" t="s">
        <v>997</v>
      </c>
      <c r="R1512">
        <v>679.25</v>
      </c>
      <c r="S1512" t="s">
        <v>998</v>
      </c>
      <c r="T1512" t="s">
        <v>999</v>
      </c>
      <c r="U1512" t="s">
        <v>3100</v>
      </c>
      <c r="V1512">
        <v>1</v>
      </c>
      <c r="W1512" t="e">
        <f>VLOOKUP(U1512,T1.Unique.Delivery!$AQ$2:$AW$2720,COLUMNS(T1.Unique.Delivery!$AQ$2701:$AW$2701),0)</f>
        <v>#N/A</v>
      </c>
    </row>
    <row r="1513" spans="1:23" x14ac:dyDescent="0.3">
      <c r="A1513" t="s">
        <v>2962</v>
      </c>
      <c r="B1513" t="s">
        <v>2963</v>
      </c>
      <c r="C1513" t="s">
        <v>2964</v>
      </c>
      <c r="D1513" t="s">
        <v>52</v>
      </c>
      <c r="E1513" t="s">
        <v>3081</v>
      </c>
      <c r="F1513" t="s">
        <v>3082</v>
      </c>
      <c r="G1513" t="s">
        <v>52</v>
      </c>
      <c r="H1513" t="s">
        <v>1006</v>
      </c>
      <c r="I1513" t="s">
        <v>54</v>
      </c>
      <c r="J1513" t="s">
        <v>2276</v>
      </c>
      <c r="K1513" t="s">
        <v>2277</v>
      </c>
      <c r="L1513">
        <v>101122337</v>
      </c>
      <c r="M1513" t="s">
        <v>2997</v>
      </c>
      <c r="N1513" t="s">
        <v>47</v>
      </c>
      <c r="O1513" t="s">
        <v>47</v>
      </c>
      <c r="P1513" s="1">
        <v>43072</v>
      </c>
      <c r="Q1513" t="s">
        <v>997</v>
      </c>
      <c r="R1513">
        <v>850</v>
      </c>
      <c r="S1513" t="s">
        <v>998</v>
      </c>
      <c r="T1513" t="s">
        <v>999</v>
      </c>
      <c r="U1513" t="s">
        <v>3101</v>
      </c>
      <c r="V1513">
        <v>1</v>
      </c>
      <c r="W1513" t="e">
        <f>VLOOKUP(U1513,T1.Unique.Delivery!$AQ$2:$AW$2720,COLUMNS(T1.Unique.Delivery!$AQ$2701:$AW$2701),0)</f>
        <v>#N/A</v>
      </c>
    </row>
    <row r="1514" spans="1:23" x14ac:dyDescent="0.3">
      <c r="A1514" t="s">
        <v>2962</v>
      </c>
      <c r="B1514" t="s">
        <v>2963</v>
      </c>
      <c r="C1514" t="s">
        <v>2964</v>
      </c>
      <c r="D1514" t="s">
        <v>52</v>
      </c>
      <c r="E1514" t="s">
        <v>3081</v>
      </c>
      <c r="F1514" t="s">
        <v>3082</v>
      </c>
      <c r="G1514" t="s">
        <v>52</v>
      </c>
      <c r="H1514" t="s">
        <v>1006</v>
      </c>
      <c r="I1514" t="s">
        <v>54</v>
      </c>
      <c r="J1514" t="s">
        <v>159</v>
      </c>
      <c r="K1514" t="s">
        <v>1016</v>
      </c>
      <c r="L1514">
        <v>100298525</v>
      </c>
      <c r="M1514" t="s">
        <v>2989</v>
      </c>
      <c r="N1514" t="s">
        <v>47</v>
      </c>
      <c r="O1514" t="s">
        <v>47</v>
      </c>
      <c r="P1514" t="s">
        <v>2990</v>
      </c>
      <c r="Q1514" t="s">
        <v>997</v>
      </c>
      <c r="R1514">
        <v>870.39</v>
      </c>
      <c r="S1514" t="s">
        <v>998</v>
      </c>
      <c r="T1514" t="s">
        <v>999</v>
      </c>
      <c r="U1514" t="s">
        <v>3102</v>
      </c>
      <c r="V1514">
        <v>1</v>
      </c>
      <c r="W1514" t="e">
        <f>VLOOKUP(U1514,T1.Unique.Delivery!$AQ$2:$AW$2720,COLUMNS(T1.Unique.Delivery!$AQ$2701:$AW$2701),0)</f>
        <v>#N/A</v>
      </c>
    </row>
    <row r="1515" spans="1:23" x14ac:dyDescent="0.3">
      <c r="A1515" t="s">
        <v>2962</v>
      </c>
      <c r="B1515" t="s">
        <v>2963</v>
      </c>
      <c r="C1515" t="s">
        <v>2964</v>
      </c>
      <c r="D1515" t="s">
        <v>52</v>
      </c>
      <c r="E1515" t="s">
        <v>3081</v>
      </c>
      <c r="F1515" t="s">
        <v>3082</v>
      </c>
      <c r="G1515" t="s">
        <v>52</v>
      </c>
      <c r="H1515" t="s">
        <v>1006</v>
      </c>
      <c r="I1515" t="s">
        <v>54</v>
      </c>
      <c r="J1515" t="s">
        <v>159</v>
      </c>
      <c r="K1515" t="s">
        <v>1016</v>
      </c>
      <c r="L1515">
        <v>100304444</v>
      </c>
      <c r="M1515" t="s">
        <v>2967</v>
      </c>
      <c r="N1515" t="s">
        <v>47</v>
      </c>
      <c r="O1515" t="s">
        <v>47</v>
      </c>
      <c r="P1515" t="s">
        <v>2968</v>
      </c>
      <c r="Q1515" t="s">
        <v>997</v>
      </c>
      <c r="R1515">
        <v>630</v>
      </c>
      <c r="S1515" t="s">
        <v>998</v>
      </c>
      <c r="T1515" t="s">
        <v>999</v>
      </c>
      <c r="U1515" t="s">
        <v>3103</v>
      </c>
      <c r="V1515">
        <v>1</v>
      </c>
      <c r="W1515" t="e">
        <f>VLOOKUP(U1515,T1.Unique.Delivery!$AQ$2:$AW$2720,COLUMNS(T1.Unique.Delivery!$AQ$2701:$AW$2701),0)</f>
        <v>#N/A</v>
      </c>
    </row>
    <row r="1516" spans="1:23" x14ac:dyDescent="0.3">
      <c r="A1516" t="s">
        <v>2962</v>
      </c>
      <c r="B1516" t="s">
        <v>2963</v>
      </c>
      <c r="C1516" t="s">
        <v>2964</v>
      </c>
      <c r="D1516" t="s">
        <v>52</v>
      </c>
      <c r="E1516" t="s">
        <v>3081</v>
      </c>
      <c r="F1516" t="s">
        <v>3082</v>
      </c>
      <c r="G1516" t="s">
        <v>52</v>
      </c>
      <c r="H1516" t="s">
        <v>1006</v>
      </c>
      <c r="I1516" t="s">
        <v>54</v>
      </c>
      <c r="J1516" t="s">
        <v>159</v>
      </c>
      <c r="K1516" t="s">
        <v>1016</v>
      </c>
      <c r="L1516">
        <v>100508694</v>
      </c>
      <c r="M1516" t="s">
        <v>2980</v>
      </c>
      <c r="N1516" t="s">
        <v>47</v>
      </c>
      <c r="O1516" t="s">
        <v>47</v>
      </c>
      <c r="P1516" t="s">
        <v>1040</v>
      </c>
      <c r="Q1516" t="s">
        <v>997</v>
      </c>
      <c r="R1516">
        <v>594.34</v>
      </c>
      <c r="S1516" t="s">
        <v>998</v>
      </c>
      <c r="T1516" t="s">
        <v>999</v>
      </c>
      <c r="U1516" t="s">
        <v>3104</v>
      </c>
      <c r="V1516">
        <v>1</v>
      </c>
      <c r="W1516" t="e">
        <f>VLOOKUP(U1516,T1.Unique.Delivery!$AQ$2:$AW$2720,COLUMNS(T1.Unique.Delivery!$AQ$2701:$AW$2701),0)</f>
        <v>#N/A</v>
      </c>
    </row>
    <row r="1517" spans="1:23" x14ac:dyDescent="0.3">
      <c r="A1517" t="s">
        <v>2962</v>
      </c>
      <c r="B1517" t="s">
        <v>2963</v>
      </c>
      <c r="C1517" t="s">
        <v>2964</v>
      </c>
      <c r="D1517" t="s">
        <v>52</v>
      </c>
      <c r="E1517" t="s">
        <v>3081</v>
      </c>
      <c r="F1517" t="s">
        <v>3082</v>
      </c>
      <c r="G1517" t="s">
        <v>52</v>
      </c>
      <c r="H1517" t="s">
        <v>1006</v>
      </c>
      <c r="I1517" t="s">
        <v>54</v>
      </c>
      <c r="J1517" t="s">
        <v>159</v>
      </c>
      <c r="K1517" t="s">
        <v>1016</v>
      </c>
      <c r="L1517">
        <v>100785760</v>
      </c>
      <c r="M1517" t="s">
        <v>2994</v>
      </c>
      <c r="N1517" t="s">
        <v>47</v>
      </c>
      <c r="O1517" t="s">
        <v>47</v>
      </c>
      <c r="P1517" t="s">
        <v>2995</v>
      </c>
      <c r="Q1517" t="s">
        <v>997</v>
      </c>
      <c r="R1517">
        <v>594.34</v>
      </c>
      <c r="S1517" t="s">
        <v>998</v>
      </c>
      <c r="T1517" t="s">
        <v>999</v>
      </c>
      <c r="U1517" t="s">
        <v>3105</v>
      </c>
      <c r="V1517">
        <v>1</v>
      </c>
      <c r="W1517" t="e">
        <f>VLOOKUP(U1517,T1.Unique.Delivery!$AQ$2:$AW$2720,COLUMNS(T1.Unique.Delivery!$AQ$2701:$AW$2701),0)</f>
        <v>#N/A</v>
      </c>
    </row>
    <row r="1518" spans="1:23" x14ac:dyDescent="0.3">
      <c r="A1518" t="s">
        <v>2962</v>
      </c>
      <c r="B1518" t="s">
        <v>2963</v>
      </c>
      <c r="C1518" t="s">
        <v>2964</v>
      </c>
      <c r="D1518" t="s">
        <v>52</v>
      </c>
      <c r="E1518" t="s">
        <v>3081</v>
      </c>
      <c r="F1518" t="s">
        <v>3082</v>
      </c>
      <c r="G1518" t="s">
        <v>52</v>
      </c>
      <c r="H1518" t="s">
        <v>1006</v>
      </c>
      <c r="I1518" t="s">
        <v>54</v>
      </c>
      <c r="J1518" t="s">
        <v>159</v>
      </c>
      <c r="K1518" t="s">
        <v>1016</v>
      </c>
      <c r="L1518">
        <v>101122337</v>
      </c>
      <c r="M1518" t="s">
        <v>2997</v>
      </c>
      <c r="N1518" t="s">
        <v>47</v>
      </c>
      <c r="O1518" t="s">
        <v>47</v>
      </c>
      <c r="P1518" s="1">
        <v>43072</v>
      </c>
      <c r="Q1518" t="s">
        <v>997</v>
      </c>
      <c r="R1518">
        <v>730</v>
      </c>
      <c r="S1518" t="s">
        <v>998</v>
      </c>
      <c r="T1518" t="s">
        <v>999</v>
      </c>
      <c r="U1518" t="s">
        <v>3106</v>
      </c>
      <c r="V1518">
        <v>1</v>
      </c>
      <c r="W1518" t="e">
        <f>VLOOKUP(U1518,T1.Unique.Delivery!$AQ$2:$AW$2720,COLUMNS(T1.Unique.Delivery!$AQ$2701:$AW$2701),0)</f>
        <v>#N/A</v>
      </c>
    </row>
    <row r="1519" spans="1:23" x14ac:dyDescent="0.3">
      <c r="A1519" t="s">
        <v>2962</v>
      </c>
      <c r="B1519" t="s">
        <v>2963</v>
      </c>
      <c r="C1519" t="s">
        <v>2964</v>
      </c>
      <c r="D1519" t="s">
        <v>52</v>
      </c>
      <c r="E1519" t="s">
        <v>3107</v>
      </c>
      <c r="F1519" t="s">
        <v>3108</v>
      </c>
      <c r="G1519" t="s">
        <v>52</v>
      </c>
      <c r="H1519" t="s">
        <v>1006</v>
      </c>
      <c r="I1519" t="s">
        <v>54</v>
      </c>
      <c r="J1519" t="s">
        <v>66</v>
      </c>
      <c r="K1519" t="s">
        <v>1007</v>
      </c>
      <c r="L1519">
        <v>100298525</v>
      </c>
      <c r="M1519" t="s">
        <v>2989</v>
      </c>
      <c r="N1519" t="s">
        <v>47</v>
      </c>
      <c r="O1519" t="s">
        <v>47</v>
      </c>
      <c r="P1519" t="s">
        <v>2990</v>
      </c>
      <c r="Q1519" t="s">
        <v>997</v>
      </c>
      <c r="R1519">
        <v>1034.55</v>
      </c>
      <c r="S1519" t="s">
        <v>998</v>
      </c>
      <c r="T1519" t="s">
        <v>999</v>
      </c>
      <c r="U1519" t="s">
        <v>3109</v>
      </c>
      <c r="V1519">
        <v>1</v>
      </c>
      <c r="W1519" t="e">
        <f>VLOOKUP(U1519,T1.Unique.Delivery!$AQ$2:$AW$2720,COLUMNS(T1.Unique.Delivery!$AQ$2701:$AW$2701),0)</f>
        <v>#N/A</v>
      </c>
    </row>
    <row r="1520" spans="1:23" x14ac:dyDescent="0.3">
      <c r="A1520" t="s">
        <v>2962</v>
      </c>
      <c r="B1520" t="s">
        <v>2963</v>
      </c>
      <c r="C1520" t="s">
        <v>2964</v>
      </c>
      <c r="D1520" t="s">
        <v>52</v>
      </c>
      <c r="E1520" t="s">
        <v>3107</v>
      </c>
      <c r="F1520" t="s">
        <v>3108</v>
      </c>
      <c r="G1520" t="s">
        <v>52</v>
      </c>
      <c r="H1520" t="s">
        <v>1006</v>
      </c>
      <c r="I1520" t="s">
        <v>54</v>
      </c>
      <c r="J1520" t="s">
        <v>66</v>
      </c>
      <c r="K1520" t="s">
        <v>1007</v>
      </c>
      <c r="L1520">
        <v>100304444</v>
      </c>
      <c r="M1520" t="s">
        <v>2967</v>
      </c>
      <c r="N1520" t="s">
        <v>47</v>
      </c>
      <c r="O1520" t="s">
        <v>47</v>
      </c>
      <c r="P1520" t="s">
        <v>2968</v>
      </c>
      <c r="Q1520" t="s">
        <v>997</v>
      </c>
      <c r="R1520">
        <v>630</v>
      </c>
      <c r="S1520" t="s">
        <v>998</v>
      </c>
      <c r="T1520" t="s">
        <v>999</v>
      </c>
      <c r="U1520" t="s">
        <v>3110</v>
      </c>
      <c r="V1520">
        <v>1</v>
      </c>
      <c r="W1520" t="e">
        <f>VLOOKUP(U1520,T1.Unique.Delivery!$AQ$2:$AW$2720,COLUMNS(T1.Unique.Delivery!$AQ$2701:$AW$2701),0)</f>
        <v>#N/A</v>
      </c>
    </row>
    <row r="1521" spans="1:23" x14ac:dyDescent="0.3">
      <c r="A1521" t="s">
        <v>2962</v>
      </c>
      <c r="B1521" t="s">
        <v>2963</v>
      </c>
      <c r="C1521" t="s">
        <v>2964</v>
      </c>
      <c r="D1521" t="s">
        <v>52</v>
      </c>
      <c r="E1521" t="s">
        <v>3107</v>
      </c>
      <c r="F1521" t="s">
        <v>3108</v>
      </c>
      <c r="G1521" t="s">
        <v>52</v>
      </c>
      <c r="H1521" t="s">
        <v>1006</v>
      </c>
      <c r="I1521" t="s">
        <v>54</v>
      </c>
      <c r="J1521" t="s">
        <v>66</v>
      </c>
      <c r="K1521" t="s">
        <v>1007</v>
      </c>
      <c r="L1521">
        <v>100508694</v>
      </c>
      <c r="M1521" t="s">
        <v>2980</v>
      </c>
      <c r="N1521" t="s">
        <v>47</v>
      </c>
      <c r="O1521" t="s">
        <v>47</v>
      </c>
      <c r="P1521" t="s">
        <v>1040</v>
      </c>
      <c r="Q1521" t="s">
        <v>997</v>
      </c>
      <c r="R1521">
        <v>1150</v>
      </c>
      <c r="S1521" t="s">
        <v>998</v>
      </c>
      <c r="T1521" t="s">
        <v>999</v>
      </c>
      <c r="U1521" t="s">
        <v>3111</v>
      </c>
      <c r="V1521">
        <v>1</v>
      </c>
      <c r="W1521" t="e">
        <f>VLOOKUP(U1521,T1.Unique.Delivery!$AQ$2:$AW$2720,COLUMNS(T1.Unique.Delivery!$AQ$2701:$AW$2701),0)</f>
        <v>#N/A</v>
      </c>
    </row>
    <row r="1522" spans="1:23" x14ac:dyDescent="0.3">
      <c r="A1522" t="s">
        <v>2962</v>
      </c>
      <c r="B1522" t="s">
        <v>2963</v>
      </c>
      <c r="C1522" t="s">
        <v>2964</v>
      </c>
      <c r="D1522" t="s">
        <v>52</v>
      </c>
      <c r="E1522" t="s">
        <v>3107</v>
      </c>
      <c r="F1522" t="s">
        <v>3108</v>
      </c>
      <c r="G1522" t="s">
        <v>52</v>
      </c>
      <c r="H1522" t="s">
        <v>1006</v>
      </c>
      <c r="I1522" t="s">
        <v>54</v>
      </c>
      <c r="J1522" t="s">
        <v>66</v>
      </c>
      <c r="K1522" t="s">
        <v>1007</v>
      </c>
      <c r="L1522">
        <v>100785760</v>
      </c>
      <c r="M1522" t="s">
        <v>2994</v>
      </c>
      <c r="N1522" t="s">
        <v>47</v>
      </c>
      <c r="O1522" t="s">
        <v>47</v>
      </c>
      <c r="P1522" t="s">
        <v>2995</v>
      </c>
      <c r="Q1522" t="s">
        <v>997</v>
      </c>
      <c r="R1522">
        <v>1000</v>
      </c>
      <c r="S1522" t="s">
        <v>998</v>
      </c>
      <c r="T1522" t="s">
        <v>999</v>
      </c>
      <c r="U1522" t="s">
        <v>3112</v>
      </c>
      <c r="V1522">
        <v>1</v>
      </c>
      <c r="W1522" t="e">
        <f>VLOOKUP(U1522,T1.Unique.Delivery!$AQ$2:$AW$2720,COLUMNS(T1.Unique.Delivery!$AQ$2701:$AW$2701),0)</f>
        <v>#N/A</v>
      </c>
    </row>
    <row r="1523" spans="1:23" x14ac:dyDescent="0.3">
      <c r="A1523" t="s">
        <v>2962</v>
      </c>
      <c r="B1523" t="s">
        <v>2963</v>
      </c>
      <c r="C1523" t="s">
        <v>2964</v>
      </c>
      <c r="D1523" t="s">
        <v>52</v>
      </c>
      <c r="E1523" t="s">
        <v>3107</v>
      </c>
      <c r="F1523" t="s">
        <v>3108</v>
      </c>
      <c r="G1523" t="s">
        <v>52</v>
      </c>
      <c r="H1523" t="s">
        <v>1006</v>
      </c>
      <c r="I1523" t="s">
        <v>54</v>
      </c>
      <c r="J1523" t="s">
        <v>66</v>
      </c>
      <c r="K1523" t="s">
        <v>1007</v>
      </c>
      <c r="L1523">
        <v>101122337</v>
      </c>
      <c r="M1523" t="s">
        <v>2997</v>
      </c>
      <c r="N1523" t="s">
        <v>47</v>
      </c>
      <c r="O1523" t="s">
        <v>47</v>
      </c>
      <c r="P1523" s="1">
        <v>43072</v>
      </c>
      <c r="Q1523" t="s">
        <v>997</v>
      </c>
      <c r="R1523">
        <v>1180</v>
      </c>
      <c r="S1523" t="s">
        <v>998</v>
      </c>
      <c r="T1523" t="s">
        <v>999</v>
      </c>
      <c r="U1523" t="s">
        <v>3113</v>
      </c>
      <c r="V1523">
        <v>1</v>
      </c>
      <c r="W1523" t="e">
        <f>VLOOKUP(U1523,T1.Unique.Delivery!$AQ$2:$AW$2720,COLUMNS(T1.Unique.Delivery!$AQ$2701:$AW$2701),0)</f>
        <v>#N/A</v>
      </c>
    </row>
    <row r="1524" spans="1:23" x14ac:dyDescent="0.3">
      <c r="A1524" t="s">
        <v>2962</v>
      </c>
      <c r="B1524" t="s">
        <v>2963</v>
      </c>
      <c r="C1524" t="s">
        <v>2964</v>
      </c>
      <c r="D1524" t="s">
        <v>52</v>
      </c>
      <c r="E1524" t="s">
        <v>3107</v>
      </c>
      <c r="F1524" t="s">
        <v>3108</v>
      </c>
      <c r="G1524" t="s">
        <v>52</v>
      </c>
      <c r="H1524" t="s">
        <v>1006</v>
      </c>
      <c r="I1524" t="s">
        <v>54</v>
      </c>
      <c r="J1524" t="s">
        <v>56</v>
      </c>
      <c r="K1524" t="s">
        <v>993</v>
      </c>
      <c r="L1524">
        <v>100287299</v>
      </c>
      <c r="M1524" t="s">
        <v>2970</v>
      </c>
      <c r="N1524" t="s">
        <v>47</v>
      </c>
      <c r="O1524" t="s">
        <v>47</v>
      </c>
      <c r="P1524" t="s">
        <v>2971</v>
      </c>
      <c r="Q1524" t="s">
        <v>997</v>
      </c>
      <c r="R1524">
        <v>1116.56</v>
      </c>
      <c r="S1524" t="s">
        <v>998</v>
      </c>
      <c r="T1524" t="s">
        <v>999</v>
      </c>
      <c r="U1524" t="s">
        <v>3114</v>
      </c>
      <c r="V1524">
        <v>1</v>
      </c>
      <c r="W1524" t="e">
        <f>VLOOKUP(U1524,T1.Unique.Delivery!$AQ$2:$AW$2720,COLUMNS(T1.Unique.Delivery!$AQ$2701:$AW$2701),0)</f>
        <v>#N/A</v>
      </c>
    </row>
    <row r="1525" spans="1:23" x14ac:dyDescent="0.3">
      <c r="A1525" t="s">
        <v>2962</v>
      </c>
      <c r="B1525" t="s">
        <v>2963</v>
      </c>
      <c r="C1525" t="s">
        <v>2964</v>
      </c>
      <c r="D1525" t="s">
        <v>52</v>
      </c>
      <c r="E1525" t="s">
        <v>3107</v>
      </c>
      <c r="F1525" t="s">
        <v>3108</v>
      </c>
      <c r="G1525" t="s">
        <v>52</v>
      </c>
      <c r="H1525" t="s">
        <v>1006</v>
      </c>
      <c r="I1525" t="s">
        <v>54</v>
      </c>
      <c r="J1525" t="s">
        <v>56</v>
      </c>
      <c r="K1525" t="s">
        <v>993</v>
      </c>
      <c r="L1525" t="s">
        <v>47</v>
      </c>
      <c r="M1525" t="s">
        <v>47</v>
      </c>
      <c r="N1525" t="s">
        <v>47</v>
      </c>
      <c r="O1525" t="s">
        <v>47</v>
      </c>
      <c r="P1525" t="s">
        <v>2971</v>
      </c>
      <c r="Q1525" t="s">
        <v>997</v>
      </c>
      <c r="R1525">
        <v>1117.67</v>
      </c>
      <c r="S1525" t="s">
        <v>998</v>
      </c>
      <c r="T1525" t="s">
        <v>999</v>
      </c>
      <c r="U1525" t="s">
        <v>3115</v>
      </c>
      <c r="V1525">
        <v>1</v>
      </c>
      <c r="W1525" t="e">
        <f>VLOOKUP(U1525,T1.Unique.Delivery!$AQ$2:$AW$2720,COLUMNS(T1.Unique.Delivery!$AQ$2701:$AW$2701),0)</f>
        <v>#N/A</v>
      </c>
    </row>
    <row r="1526" spans="1:23" x14ac:dyDescent="0.3">
      <c r="A1526" t="s">
        <v>2962</v>
      </c>
      <c r="B1526" t="s">
        <v>2963</v>
      </c>
      <c r="C1526" t="s">
        <v>2964</v>
      </c>
      <c r="D1526" t="s">
        <v>52</v>
      </c>
      <c r="E1526" t="s">
        <v>3107</v>
      </c>
      <c r="F1526" t="s">
        <v>3108</v>
      </c>
      <c r="G1526" t="s">
        <v>52</v>
      </c>
      <c r="H1526" t="s">
        <v>1006</v>
      </c>
      <c r="I1526" t="s">
        <v>54</v>
      </c>
      <c r="J1526" t="s">
        <v>129</v>
      </c>
      <c r="K1526" t="s">
        <v>1012</v>
      </c>
      <c r="L1526">
        <v>100298525</v>
      </c>
      <c r="M1526" t="s">
        <v>2989</v>
      </c>
      <c r="N1526" t="s">
        <v>47</v>
      </c>
      <c r="O1526" t="s">
        <v>47</v>
      </c>
      <c r="P1526" t="s">
        <v>2990</v>
      </c>
      <c r="Q1526" t="s">
        <v>997</v>
      </c>
      <c r="R1526">
        <v>735.64</v>
      </c>
      <c r="S1526" t="s">
        <v>998</v>
      </c>
      <c r="T1526" t="s">
        <v>999</v>
      </c>
      <c r="U1526" t="s">
        <v>3116</v>
      </c>
      <c r="V1526">
        <v>1</v>
      </c>
      <c r="W1526" t="e">
        <f>VLOOKUP(U1526,T1.Unique.Delivery!$AQ$2:$AW$2720,COLUMNS(T1.Unique.Delivery!$AQ$2701:$AW$2701),0)</f>
        <v>#N/A</v>
      </c>
    </row>
    <row r="1527" spans="1:23" x14ac:dyDescent="0.3">
      <c r="A1527" t="s">
        <v>2962</v>
      </c>
      <c r="B1527" t="s">
        <v>2963</v>
      </c>
      <c r="C1527" t="s">
        <v>2964</v>
      </c>
      <c r="D1527" t="s">
        <v>52</v>
      </c>
      <c r="E1527" t="s">
        <v>3107</v>
      </c>
      <c r="F1527" t="s">
        <v>3108</v>
      </c>
      <c r="G1527" t="s">
        <v>52</v>
      </c>
      <c r="H1527" t="s">
        <v>1006</v>
      </c>
      <c r="I1527" t="s">
        <v>54</v>
      </c>
      <c r="J1527" t="s">
        <v>129</v>
      </c>
      <c r="K1527" t="s">
        <v>1012</v>
      </c>
      <c r="L1527">
        <v>100304444</v>
      </c>
      <c r="M1527" t="s">
        <v>2967</v>
      </c>
      <c r="N1527" t="s">
        <v>47</v>
      </c>
      <c r="O1527" t="s">
        <v>47</v>
      </c>
      <c r="P1527" t="s">
        <v>2968</v>
      </c>
      <c r="Q1527" t="s">
        <v>997</v>
      </c>
      <c r="R1527">
        <v>630</v>
      </c>
      <c r="S1527" t="s">
        <v>998</v>
      </c>
      <c r="T1527" t="s">
        <v>999</v>
      </c>
      <c r="U1527" t="s">
        <v>3117</v>
      </c>
      <c r="V1527">
        <v>1</v>
      </c>
      <c r="W1527" t="e">
        <f>VLOOKUP(U1527,T1.Unique.Delivery!$AQ$2:$AW$2720,COLUMNS(T1.Unique.Delivery!$AQ$2701:$AW$2701),0)</f>
        <v>#N/A</v>
      </c>
    </row>
    <row r="1528" spans="1:23" x14ac:dyDescent="0.3">
      <c r="A1528" t="s">
        <v>2962</v>
      </c>
      <c r="B1528" t="s">
        <v>2963</v>
      </c>
      <c r="C1528" t="s">
        <v>2964</v>
      </c>
      <c r="D1528" t="s">
        <v>52</v>
      </c>
      <c r="E1528" t="s">
        <v>3107</v>
      </c>
      <c r="F1528" t="s">
        <v>3108</v>
      </c>
      <c r="G1528" t="s">
        <v>52</v>
      </c>
      <c r="H1528" t="s">
        <v>1006</v>
      </c>
      <c r="I1528" t="s">
        <v>54</v>
      </c>
      <c r="J1528" t="s">
        <v>129</v>
      </c>
      <c r="K1528" t="s">
        <v>1012</v>
      </c>
      <c r="L1528">
        <v>100508694</v>
      </c>
      <c r="M1528" t="s">
        <v>2980</v>
      </c>
      <c r="N1528" t="s">
        <v>47</v>
      </c>
      <c r="O1528" t="s">
        <v>47</v>
      </c>
      <c r="P1528" t="s">
        <v>1040</v>
      </c>
      <c r="Q1528" t="s">
        <v>997</v>
      </c>
      <c r="R1528">
        <v>635.51</v>
      </c>
      <c r="S1528" t="s">
        <v>998</v>
      </c>
      <c r="T1528" t="s">
        <v>999</v>
      </c>
      <c r="U1528" t="s">
        <v>3118</v>
      </c>
      <c r="V1528">
        <v>1</v>
      </c>
      <c r="W1528" t="e">
        <f>VLOOKUP(U1528,T1.Unique.Delivery!$AQ$2:$AW$2720,COLUMNS(T1.Unique.Delivery!$AQ$2701:$AW$2701),0)</f>
        <v>#N/A</v>
      </c>
    </row>
    <row r="1529" spans="1:23" x14ac:dyDescent="0.3">
      <c r="A1529" t="s">
        <v>2962</v>
      </c>
      <c r="B1529" t="s">
        <v>2963</v>
      </c>
      <c r="C1529" t="s">
        <v>2964</v>
      </c>
      <c r="D1529" t="s">
        <v>52</v>
      </c>
      <c r="E1529" t="s">
        <v>3107</v>
      </c>
      <c r="F1529" t="s">
        <v>3108</v>
      </c>
      <c r="G1529" t="s">
        <v>52</v>
      </c>
      <c r="H1529" t="s">
        <v>1006</v>
      </c>
      <c r="I1529" t="s">
        <v>54</v>
      </c>
      <c r="J1529" t="s">
        <v>129</v>
      </c>
      <c r="K1529" t="s">
        <v>1012</v>
      </c>
      <c r="L1529">
        <v>100785760</v>
      </c>
      <c r="M1529" t="s">
        <v>2994</v>
      </c>
      <c r="N1529" t="s">
        <v>47</v>
      </c>
      <c r="O1529" t="s">
        <v>47</v>
      </c>
      <c r="P1529" t="s">
        <v>2995</v>
      </c>
      <c r="Q1529" t="s">
        <v>997</v>
      </c>
      <c r="R1529">
        <v>630</v>
      </c>
      <c r="S1529" t="s">
        <v>998</v>
      </c>
      <c r="T1529" t="s">
        <v>999</v>
      </c>
      <c r="U1529" t="s">
        <v>3119</v>
      </c>
      <c r="V1529">
        <v>1</v>
      </c>
      <c r="W1529" t="e">
        <f>VLOOKUP(U1529,T1.Unique.Delivery!$AQ$2:$AW$2720,COLUMNS(T1.Unique.Delivery!$AQ$2701:$AW$2701),0)</f>
        <v>#N/A</v>
      </c>
    </row>
    <row r="1530" spans="1:23" x14ac:dyDescent="0.3">
      <c r="A1530" t="s">
        <v>2962</v>
      </c>
      <c r="B1530" t="s">
        <v>2963</v>
      </c>
      <c r="C1530" t="s">
        <v>2964</v>
      </c>
      <c r="D1530" t="s">
        <v>52</v>
      </c>
      <c r="E1530" t="s">
        <v>3107</v>
      </c>
      <c r="F1530" t="s">
        <v>3108</v>
      </c>
      <c r="G1530" t="s">
        <v>52</v>
      </c>
      <c r="H1530" t="s">
        <v>1006</v>
      </c>
      <c r="I1530" t="s">
        <v>54</v>
      </c>
      <c r="J1530" t="s">
        <v>129</v>
      </c>
      <c r="K1530" t="s">
        <v>1012</v>
      </c>
      <c r="L1530">
        <v>101122337</v>
      </c>
      <c r="M1530" t="s">
        <v>2997</v>
      </c>
      <c r="N1530" t="s">
        <v>47</v>
      </c>
      <c r="O1530" t="s">
        <v>47</v>
      </c>
      <c r="P1530" s="1">
        <v>43072</v>
      </c>
      <c r="Q1530" t="s">
        <v>997</v>
      </c>
      <c r="R1530">
        <v>595</v>
      </c>
      <c r="S1530" t="s">
        <v>998</v>
      </c>
      <c r="T1530" t="s">
        <v>999</v>
      </c>
      <c r="U1530" t="s">
        <v>3120</v>
      </c>
      <c r="V1530">
        <v>1</v>
      </c>
      <c r="W1530" t="e">
        <f>VLOOKUP(U1530,T1.Unique.Delivery!$AQ$2:$AW$2720,COLUMNS(T1.Unique.Delivery!$AQ$2701:$AW$2701),0)</f>
        <v>#N/A</v>
      </c>
    </row>
    <row r="1531" spans="1:23" x14ac:dyDescent="0.3">
      <c r="A1531" t="s">
        <v>2962</v>
      </c>
      <c r="B1531" t="s">
        <v>2963</v>
      </c>
      <c r="C1531" t="s">
        <v>2964</v>
      </c>
      <c r="D1531" t="s">
        <v>52</v>
      </c>
      <c r="E1531" t="s">
        <v>3107</v>
      </c>
      <c r="F1531" t="s">
        <v>3108</v>
      </c>
      <c r="G1531" t="s">
        <v>52</v>
      </c>
      <c r="H1531" t="s">
        <v>1006</v>
      </c>
      <c r="I1531" t="s">
        <v>54</v>
      </c>
      <c r="J1531" t="s">
        <v>80</v>
      </c>
      <c r="K1531" t="s">
        <v>1014</v>
      </c>
      <c r="L1531">
        <v>100298525</v>
      </c>
      <c r="M1531" t="s">
        <v>2989</v>
      </c>
      <c r="N1531" t="s">
        <v>47</v>
      </c>
      <c r="O1531" t="s">
        <v>47</v>
      </c>
      <c r="P1531" t="s">
        <v>2990</v>
      </c>
      <c r="Q1531" t="s">
        <v>997</v>
      </c>
      <c r="R1531">
        <v>792.63</v>
      </c>
      <c r="S1531" t="s">
        <v>998</v>
      </c>
      <c r="T1531" t="s">
        <v>999</v>
      </c>
      <c r="U1531" t="s">
        <v>3121</v>
      </c>
      <c r="V1531">
        <v>1</v>
      </c>
      <c r="W1531" t="e">
        <f>VLOOKUP(U1531,T1.Unique.Delivery!$AQ$2:$AW$2720,COLUMNS(T1.Unique.Delivery!$AQ$2701:$AW$2701),0)</f>
        <v>#N/A</v>
      </c>
    </row>
    <row r="1532" spans="1:23" x14ac:dyDescent="0.3">
      <c r="A1532" t="s">
        <v>2962</v>
      </c>
      <c r="B1532" t="s">
        <v>2963</v>
      </c>
      <c r="C1532" t="s">
        <v>2964</v>
      </c>
      <c r="D1532" t="s">
        <v>52</v>
      </c>
      <c r="E1532" t="s">
        <v>3107</v>
      </c>
      <c r="F1532" t="s">
        <v>3108</v>
      </c>
      <c r="G1532" t="s">
        <v>52</v>
      </c>
      <c r="H1532" t="s">
        <v>1006</v>
      </c>
      <c r="I1532" t="s">
        <v>54</v>
      </c>
      <c r="J1532" t="s">
        <v>80</v>
      </c>
      <c r="K1532" t="s">
        <v>1014</v>
      </c>
      <c r="L1532">
        <v>100304444</v>
      </c>
      <c r="M1532" t="s">
        <v>2967</v>
      </c>
      <c r="N1532" t="s">
        <v>47</v>
      </c>
      <c r="O1532" t="s">
        <v>47</v>
      </c>
      <c r="P1532" t="s">
        <v>2968</v>
      </c>
      <c r="Q1532" t="s">
        <v>997</v>
      </c>
      <c r="R1532">
        <v>630</v>
      </c>
      <c r="S1532" t="s">
        <v>998</v>
      </c>
      <c r="T1532" t="s">
        <v>999</v>
      </c>
      <c r="U1532" t="s">
        <v>3122</v>
      </c>
      <c r="V1532">
        <v>1</v>
      </c>
      <c r="W1532" t="e">
        <f>VLOOKUP(U1532,T1.Unique.Delivery!$AQ$2:$AW$2720,COLUMNS(T1.Unique.Delivery!$AQ$2701:$AW$2701),0)</f>
        <v>#N/A</v>
      </c>
    </row>
    <row r="1533" spans="1:23" x14ac:dyDescent="0.3">
      <c r="A1533" t="s">
        <v>2962</v>
      </c>
      <c r="B1533" t="s">
        <v>2963</v>
      </c>
      <c r="C1533" t="s">
        <v>2964</v>
      </c>
      <c r="D1533" t="s">
        <v>52</v>
      </c>
      <c r="E1533" t="s">
        <v>3107</v>
      </c>
      <c r="F1533" t="s">
        <v>3108</v>
      </c>
      <c r="G1533" t="s">
        <v>52</v>
      </c>
      <c r="H1533" t="s">
        <v>1006</v>
      </c>
      <c r="I1533" t="s">
        <v>54</v>
      </c>
      <c r="J1533" t="s">
        <v>80</v>
      </c>
      <c r="K1533" t="s">
        <v>1014</v>
      </c>
      <c r="L1533">
        <v>100508694</v>
      </c>
      <c r="M1533" t="s">
        <v>2980</v>
      </c>
      <c r="N1533" t="s">
        <v>47</v>
      </c>
      <c r="O1533" t="s">
        <v>47</v>
      </c>
      <c r="P1533" t="s">
        <v>1040</v>
      </c>
      <c r="Q1533" t="s">
        <v>997</v>
      </c>
      <c r="R1533">
        <v>1150</v>
      </c>
      <c r="S1533" t="s">
        <v>998</v>
      </c>
      <c r="T1533" t="s">
        <v>999</v>
      </c>
      <c r="U1533" t="s">
        <v>3123</v>
      </c>
      <c r="V1533">
        <v>1</v>
      </c>
      <c r="W1533" t="e">
        <f>VLOOKUP(U1533,T1.Unique.Delivery!$AQ$2:$AW$2720,COLUMNS(T1.Unique.Delivery!$AQ$2701:$AW$2701),0)</f>
        <v>#N/A</v>
      </c>
    </row>
    <row r="1534" spans="1:23" x14ac:dyDescent="0.3">
      <c r="A1534" t="s">
        <v>2962</v>
      </c>
      <c r="B1534" t="s">
        <v>2963</v>
      </c>
      <c r="C1534" t="s">
        <v>2964</v>
      </c>
      <c r="D1534" t="s">
        <v>52</v>
      </c>
      <c r="E1534" t="s">
        <v>3107</v>
      </c>
      <c r="F1534" t="s">
        <v>3108</v>
      </c>
      <c r="G1534" t="s">
        <v>52</v>
      </c>
      <c r="H1534" t="s">
        <v>1006</v>
      </c>
      <c r="I1534" t="s">
        <v>54</v>
      </c>
      <c r="J1534" t="s">
        <v>80</v>
      </c>
      <c r="K1534" t="s">
        <v>1014</v>
      </c>
      <c r="L1534">
        <v>100785760</v>
      </c>
      <c r="M1534" t="s">
        <v>2994</v>
      </c>
      <c r="N1534" t="s">
        <v>47</v>
      </c>
      <c r="O1534" t="s">
        <v>47</v>
      </c>
      <c r="P1534" t="s">
        <v>2995</v>
      </c>
      <c r="Q1534" t="s">
        <v>997</v>
      </c>
      <c r="R1534">
        <v>800</v>
      </c>
      <c r="S1534" t="s">
        <v>998</v>
      </c>
      <c r="T1534" t="s">
        <v>999</v>
      </c>
      <c r="U1534" t="s">
        <v>3124</v>
      </c>
      <c r="V1534">
        <v>1</v>
      </c>
      <c r="W1534" t="e">
        <f>VLOOKUP(U1534,T1.Unique.Delivery!$AQ$2:$AW$2720,COLUMNS(T1.Unique.Delivery!$AQ$2701:$AW$2701),0)</f>
        <v>#N/A</v>
      </c>
    </row>
    <row r="1535" spans="1:23" x14ac:dyDescent="0.3">
      <c r="A1535" t="s">
        <v>2962</v>
      </c>
      <c r="B1535" t="s">
        <v>2963</v>
      </c>
      <c r="C1535" t="s">
        <v>2964</v>
      </c>
      <c r="D1535" t="s">
        <v>52</v>
      </c>
      <c r="E1535" t="s">
        <v>3107</v>
      </c>
      <c r="F1535" t="s">
        <v>3108</v>
      </c>
      <c r="G1535" t="s">
        <v>52</v>
      </c>
      <c r="H1535" t="s">
        <v>1006</v>
      </c>
      <c r="I1535" t="s">
        <v>54</v>
      </c>
      <c r="J1535" t="s">
        <v>80</v>
      </c>
      <c r="K1535" t="s">
        <v>1014</v>
      </c>
      <c r="L1535">
        <v>101122337</v>
      </c>
      <c r="M1535" t="s">
        <v>2997</v>
      </c>
      <c r="N1535" t="s">
        <v>47</v>
      </c>
      <c r="O1535" t="s">
        <v>47</v>
      </c>
      <c r="P1535" s="1">
        <v>43072</v>
      </c>
      <c r="Q1535" t="s">
        <v>997</v>
      </c>
      <c r="R1535">
        <v>850</v>
      </c>
      <c r="S1535" t="s">
        <v>998</v>
      </c>
      <c r="T1535" t="s">
        <v>999</v>
      </c>
      <c r="U1535" t="s">
        <v>3125</v>
      </c>
      <c r="V1535">
        <v>1</v>
      </c>
      <c r="W1535" t="e">
        <f>VLOOKUP(U1535,T1.Unique.Delivery!$AQ$2:$AW$2720,COLUMNS(T1.Unique.Delivery!$AQ$2701:$AW$2701),0)</f>
        <v>#N/A</v>
      </c>
    </row>
    <row r="1536" spans="1:23" x14ac:dyDescent="0.3">
      <c r="A1536" t="s">
        <v>2962</v>
      </c>
      <c r="B1536" t="s">
        <v>2963</v>
      </c>
      <c r="C1536" t="s">
        <v>2964</v>
      </c>
      <c r="D1536" t="s">
        <v>52</v>
      </c>
      <c r="E1536" t="s">
        <v>3107</v>
      </c>
      <c r="F1536" t="s">
        <v>3108</v>
      </c>
      <c r="G1536" t="s">
        <v>52</v>
      </c>
      <c r="H1536" t="s">
        <v>1006</v>
      </c>
      <c r="I1536" t="s">
        <v>54</v>
      </c>
      <c r="J1536" t="s">
        <v>2276</v>
      </c>
      <c r="K1536" t="s">
        <v>2277</v>
      </c>
      <c r="L1536">
        <v>100298525</v>
      </c>
      <c r="M1536" t="s">
        <v>2989</v>
      </c>
      <c r="N1536" t="s">
        <v>47</v>
      </c>
      <c r="O1536" t="s">
        <v>47</v>
      </c>
      <c r="P1536" t="s">
        <v>2990</v>
      </c>
      <c r="Q1536" t="s">
        <v>997</v>
      </c>
      <c r="R1536">
        <v>690.79</v>
      </c>
      <c r="S1536" t="s">
        <v>998</v>
      </c>
      <c r="T1536" t="s">
        <v>999</v>
      </c>
      <c r="U1536" t="s">
        <v>3126</v>
      </c>
      <c r="V1536">
        <v>1</v>
      </c>
      <c r="W1536" t="e">
        <f>VLOOKUP(U1536,T1.Unique.Delivery!$AQ$2:$AW$2720,COLUMNS(T1.Unique.Delivery!$AQ$2701:$AW$2701),0)</f>
        <v>#N/A</v>
      </c>
    </row>
    <row r="1537" spans="1:23" x14ac:dyDescent="0.3">
      <c r="A1537" t="s">
        <v>2962</v>
      </c>
      <c r="B1537" t="s">
        <v>2963</v>
      </c>
      <c r="C1537" t="s">
        <v>2964</v>
      </c>
      <c r="D1537" t="s">
        <v>52</v>
      </c>
      <c r="E1537" t="s">
        <v>3107</v>
      </c>
      <c r="F1537" t="s">
        <v>3108</v>
      </c>
      <c r="G1537" t="s">
        <v>52</v>
      </c>
      <c r="H1537" t="s">
        <v>1006</v>
      </c>
      <c r="I1537" t="s">
        <v>54</v>
      </c>
      <c r="J1537" t="s">
        <v>2276</v>
      </c>
      <c r="K1537" t="s">
        <v>2277</v>
      </c>
      <c r="L1537">
        <v>100304444</v>
      </c>
      <c r="M1537" t="s">
        <v>2967</v>
      </c>
      <c r="N1537" t="s">
        <v>47</v>
      </c>
      <c r="O1537" t="s">
        <v>47</v>
      </c>
      <c r="P1537" t="s">
        <v>2968</v>
      </c>
      <c r="Q1537" t="s">
        <v>997</v>
      </c>
      <c r="R1537">
        <v>630</v>
      </c>
      <c r="S1537" t="s">
        <v>998</v>
      </c>
      <c r="T1537" t="s">
        <v>999</v>
      </c>
      <c r="U1537" t="s">
        <v>3127</v>
      </c>
      <c r="V1537">
        <v>1</v>
      </c>
      <c r="W1537" t="e">
        <f>VLOOKUP(U1537,T1.Unique.Delivery!$AQ$2:$AW$2720,COLUMNS(T1.Unique.Delivery!$AQ$2701:$AW$2701),0)</f>
        <v>#N/A</v>
      </c>
    </row>
    <row r="1538" spans="1:23" x14ac:dyDescent="0.3">
      <c r="A1538" t="s">
        <v>2962</v>
      </c>
      <c r="B1538" t="s">
        <v>2963</v>
      </c>
      <c r="C1538" t="s">
        <v>2964</v>
      </c>
      <c r="D1538" t="s">
        <v>52</v>
      </c>
      <c r="E1538" t="s">
        <v>3107</v>
      </c>
      <c r="F1538" t="s">
        <v>3108</v>
      </c>
      <c r="G1538" t="s">
        <v>52</v>
      </c>
      <c r="H1538" t="s">
        <v>1006</v>
      </c>
      <c r="I1538" t="s">
        <v>54</v>
      </c>
      <c r="J1538" t="s">
        <v>2276</v>
      </c>
      <c r="K1538" t="s">
        <v>2277</v>
      </c>
      <c r="L1538">
        <v>100508694</v>
      </c>
      <c r="M1538" t="s">
        <v>2980</v>
      </c>
      <c r="N1538" t="s">
        <v>47</v>
      </c>
      <c r="O1538" t="s">
        <v>47</v>
      </c>
      <c r="P1538" t="s">
        <v>1040</v>
      </c>
      <c r="Q1538" t="s">
        <v>997</v>
      </c>
      <c r="R1538">
        <v>618</v>
      </c>
      <c r="S1538" t="s">
        <v>998</v>
      </c>
      <c r="T1538" t="s">
        <v>999</v>
      </c>
      <c r="U1538" t="s">
        <v>3128</v>
      </c>
      <c r="V1538">
        <v>1</v>
      </c>
      <c r="W1538" t="e">
        <f>VLOOKUP(U1538,T1.Unique.Delivery!$AQ$2:$AW$2720,COLUMNS(T1.Unique.Delivery!$AQ$2701:$AW$2701),0)</f>
        <v>#N/A</v>
      </c>
    </row>
    <row r="1539" spans="1:23" x14ac:dyDescent="0.3">
      <c r="A1539" t="s">
        <v>2962</v>
      </c>
      <c r="B1539" t="s">
        <v>2963</v>
      </c>
      <c r="C1539" t="s">
        <v>2964</v>
      </c>
      <c r="D1539" t="s">
        <v>52</v>
      </c>
      <c r="E1539" t="s">
        <v>3107</v>
      </c>
      <c r="F1539" t="s">
        <v>3108</v>
      </c>
      <c r="G1539" t="s">
        <v>52</v>
      </c>
      <c r="H1539" t="s">
        <v>1006</v>
      </c>
      <c r="I1539" t="s">
        <v>54</v>
      </c>
      <c r="J1539" t="s">
        <v>2276</v>
      </c>
      <c r="K1539" t="s">
        <v>2277</v>
      </c>
      <c r="L1539">
        <v>101122337</v>
      </c>
      <c r="M1539" t="s">
        <v>2997</v>
      </c>
      <c r="N1539" t="s">
        <v>47</v>
      </c>
      <c r="O1539" t="s">
        <v>47</v>
      </c>
      <c r="P1539" s="1">
        <v>43072</v>
      </c>
      <c r="Q1539" t="s">
        <v>997</v>
      </c>
      <c r="R1539">
        <v>530</v>
      </c>
      <c r="S1539" t="s">
        <v>998</v>
      </c>
      <c r="T1539" t="s">
        <v>999</v>
      </c>
      <c r="U1539" t="s">
        <v>3129</v>
      </c>
      <c r="V1539">
        <v>1</v>
      </c>
      <c r="W1539" t="e">
        <f>VLOOKUP(U1539,T1.Unique.Delivery!$AQ$2:$AW$2720,COLUMNS(T1.Unique.Delivery!$AQ$2701:$AW$2701),0)</f>
        <v>#N/A</v>
      </c>
    </row>
    <row r="1540" spans="1:23" x14ac:dyDescent="0.3">
      <c r="A1540" t="s">
        <v>2962</v>
      </c>
      <c r="B1540" t="s">
        <v>2963</v>
      </c>
      <c r="C1540" t="s">
        <v>2964</v>
      </c>
      <c r="D1540" t="s">
        <v>52</v>
      </c>
      <c r="E1540" t="s">
        <v>3107</v>
      </c>
      <c r="F1540" t="s">
        <v>3108</v>
      </c>
      <c r="G1540" t="s">
        <v>52</v>
      </c>
      <c r="H1540" t="s">
        <v>1006</v>
      </c>
      <c r="I1540" t="s">
        <v>54</v>
      </c>
      <c r="J1540" t="s">
        <v>159</v>
      </c>
      <c r="K1540" t="s">
        <v>1016</v>
      </c>
      <c r="L1540">
        <v>100298525</v>
      </c>
      <c r="M1540" t="s">
        <v>2989</v>
      </c>
      <c r="N1540" t="s">
        <v>47</v>
      </c>
      <c r="O1540" t="s">
        <v>47</v>
      </c>
      <c r="P1540" t="s">
        <v>2990</v>
      </c>
      <c r="Q1540" t="s">
        <v>997</v>
      </c>
      <c r="R1540">
        <v>690.79</v>
      </c>
      <c r="S1540" t="s">
        <v>998</v>
      </c>
      <c r="T1540" t="s">
        <v>999</v>
      </c>
      <c r="U1540" t="s">
        <v>3130</v>
      </c>
      <c r="V1540">
        <v>1</v>
      </c>
      <c r="W1540" t="e">
        <f>VLOOKUP(U1540,T1.Unique.Delivery!$AQ$2:$AW$2720,COLUMNS(T1.Unique.Delivery!$AQ$2701:$AW$2701),0)</f>
        <v>#N/A</v>
      </c>
    </row>
    <row r="1541" spans="1:23" x14ac:dyDescent="0.3">
      <c r="A1541" t="s">
        <v>2962</v>
      </c>
      <c r="B1541" t="s">
        <v>2963</v>
      </c>
      <c r="C1541" t="s">
        <v>2964</v>
      </c>
      <c r="D1541" t="s">
        <v>52</v>
      </c>
      <c r="E1541" t="s">
        <v>3107</v>
      </c>
      <c r="F1541" t="s">
        <v>3108</v>
      </c>
      <c r="G1541" t="s">
        <v>52</v>
      </c>
      <c r="H1541" t="s">
        <v>1006</v>
      </c>
      <c r="I1541" t="s">
        <v>54</v>
      </c>
      <c r="J1541" t="s">
        <v>159</v>
      </c>
      <c r="K1541" t="s">
        <v>1016</v>
      </c>
      <c r="L1541">
        <v>100304444</v>
      </c>
      <c r="M1541" t="s">
        <v>2967</v>
      </c>
      <c r="N1541" t="s">
        <v>47</v>
      </c>
      <c r="O1541" t="s">
        <v>47</v>
      </c>
      <c r="P1541" t="s">
        <v>2968</v>
      </c>
      <c r="Q1541" t="s">
        <v>997</v>
      </c>
      <c r="R1541">
        <v>630</v>
      </c>
      <c r="S1541" t="s">
        <v>998</v>
      </c>
      <c r="T1541" t="s">
        <v>999</v>
      </c>
      <c r="U1541" t="s">
        <v>3131</v>
      </c>
      <c r="V1541">
        <v>1</v>
      </c>
      <c r="W1541" t="e">
        <f>VLOOKUP(U1541,T1.Unique.Delivery!$AQ$2:$AW$2720,COLUMNS(T1.Unique.Delivery!$AQ$2701:$AW$2701),0)</f>
        <v>#N/A</v>
      </c>
    </row>
    <row r="1542" spans="1:23" x14ac:dyDescent="0.3">
      <c r="A1542" t="s">
        <v>2962</v>
      </c>
      <c r="B1542" t="s">
        <v>2963</v>
      </c>
      <c r="C1542" t="s">
        <v>2964</v>
      </c>
      <c r="D1542" t="s">
        <v>52</v>
      </c>
      <c r="E1542" t="s">
        <v>3107</v>
      </c>
      <c r="F1542" t="s">
        <v>3108</v>
      </c>
      <c r="G1542" t="s">
        <v>52</v>
      </c>
      <c r="H1542" t="s">
        <v>1006</v>
      </c>
      <c r="I1542" t="s">
        <v>54</v>
      </c>
      <c r="J1542" t="s">
        <v>159</v>
      </c>
      <c r="K1542" t="s">
        <v>1016</v>
      </c>
      <c r="L1542">
        <v>100508694</v>
      </c>
      <c r="M1542" t="s">
        <v>2980</v>
      </c>
      <c r="N1542" t="s">
        <v>47</v>
      </c>
      <c r="O1542" t="s">
        <v>47</v>
      </c>
      <c r="P1542" t="s">
        <v>1040</v>
      </c>
      <c r="Q1542" t="s">
        <v>997</v>
      </c>
      <c r="R1542">
        <v>514.29</v>
      </c>
      <c r="S1542" t="s">
        <v>998</v>
      </c>
      <c r="T1542" t="s">
        <v>999</v>
      </c>
      <c r="U1542" t="s">
        <v>3132</v>
      </c>
      <c r="V1542">
        <v>1</v>
      </c>
      <c r="W1542" t="e">
        <f>VLOOKUP(U1542,T1.Unique.Delivery!$AQ$2:$AW$2720,COLUMNS(T1.Unique.Delivery!$AQ$2701:$AW$2701),0)</f>
        <v>#N/A</v>
      </c>
    </row>
    <row r="1543" spans="1:23" x14ac:dyDescent="0.3">
      <c r="A1543" t="s">
        <v>2962</v>
      </c>
      <c r="B1543" t="s">
        <v>2963</v>
      </c>
      <c r="C1543" t="s">
        <v>2964</v>
      </c>
      <c r="D1543" t="s">
        <v>52</v>
      </c>
      <c r="E1543" t="s">
        <v>3107</v>
      </c>
      <c r="F1543" t="s">
        <v>3108</v>
      </c>
      <c r="G1543" t="s">
        <v>52</v>
      </c>
      <c r="H1543" t="s">
        <v>1006</v>
      </c>
      <c r="I1543" t="s">
        <v>54</v>
      </c>
      <c r="J1543" t="s">
        <v>159</v>
      </c>
      <c r="K1543" t="s">
        <v>1016</v>
      </c>
      <c r="L1543">
        <v>101122337</v>
      </c>
      <c r="M1543" t="s">
        <v>2997</v>
      </c>
      <c r="N1543" t="s">
        <v>47</v>
      </c>
      <c r="O1543" t="s">
        <v>47</v>
      </c>
      <c r="P1543" s="1">
        <v>43072</v>
      </c>
      <c r="Q1543" t="s">
        <v>997</v>
      </c>
      <c r="R1543">
        <v>490</v>
      </c>
      <c r="S1543" t="s">
        <v>998</v>
      </c>
      <c r="T1543" t="s">
        <v>999</v>
      </c>
      <c r="U1543" t="s">
        <v>3133</v>
      </c>
      <c r="V1543">
        <v>1</v>
      </c>
      <c r="W1543" t="e">
        <f>VLOOKUP(U1543,T1.Unique.Delivery!$AQ$2:$AW$2720,COLUMNS(T1.Unique.Delivery!$AQ$2701:$AW$2701),0)</f>
        <v>#N/A</v>
      </c>
    </row>
    <row r="1544" spans="1:23" x14ac:dyDescent="0.3">
      <c r="A1544" t="s">
        <v>2962</v>
      </c>
      <c r="B1544" t="s">
        <v>2963</v>
      </c>
      <c r="C1544" t="s">
        <v>2964</v>
      </c>
      <c r="D1544" t="s">
        <v>52</v>
      </c>
      <c r="E1544" t="s">
        <v>3134</v>
      </c>
      <c r="F1544" t="s">
        <v>3135</v>
      </c>
      <c r="G1544" t="s">
        <v>52</v>
      </c>
      <c r="H1544" t="s">
        <v>1006</v>
      </c>
      <c r="I1544" t="s">
        <v>54</v>
      </c>
      <c r="J1544" t="s">
        <v>66</v>
      </c>
      <c r="K1544" t="s">
        <v>1007</v>
      </c>
      <c r="L1544">
        <v>100298525</v>
      </c>
      <c r="M1544" t="s">
        <v>2989</v>
      </c>
      <c r="N1544" t="s">
        <v>47</v>
      </c>
      <c r="O1544" t="s">
        <v>47</v>
      </c>
      <c r="P1544" t="s">
        <v>2990</v>
      </c>
      <c r="Q1544" t="s">
        <v>997</v>
      </c>
      <c r="R1544">
        <v>1034.55</v>
      </c>
      <c r="S1544" t="s">
        <v>998</v>
      </c>
      <c r="T1544" t="s">
        <v>999</v>
      </c>
      <c r="U1544" t="s">
        <v>3136</v>
      </c>
      <c r="V1544">
        <v>1</v>
      </c>
      <c r="W1544" t="e">
        <f>VLOOKUP(U1544,T1.Unique.Delivery!$AQ$2:$AW$2720,COLUMNS(T1.Unique.Delivery!$AQ$2701:$AW$2701),0)</f>
        <v>#N/A</v>
      </c>
    </row>
    <row r="1545" spans="1:23" x14ac:dyDescent="0.3">
      <c r="A1545" t="s">
        <v>2962</v>
      </c>
      <c r="B1545" t="s">
        <v>2963</v>
      </c>
      <c r="C1545" t="s">
        <v>2964</v>
      </c>
      <c r="D1545" t="s">
        <v>52</v>
      </c>
      <c r="E1545" t="s">
        <v>3134</v>
      </c>
      <c r="F1545" t="s">
        <v>3135</v>
      </c>
      <c r="G1545" t="s">
        <v>52</v>
      </c>
      <c r="H1545" t="s">
        <v>1006</v>
      </c>
      <c r="I1545" t="s">
        <v>54</v>
      </c>
      <c r="J1545" t="s">
        <v>66</v>
      </c>
      <c r="K1545" t="s">
        <v>1007</v>
      </c>
      <c r="L1545">
        <v>100304444</v>
      </c>
      <c r="M1545" t="s">
        <v>2967</v>
      </c>
      <c r="N1545" t="s">
        <v>47</v>
      </c>
      <c r="O1545" t="s">
        <v>47</v>
      </c>
      <c r="P1545" t="s">
        <v>2968</v>
      </c>
      <c r="Q1545" t="s">
        <v>997</v>
      </c>
      <c r="R1545">
        <v>630</v>
      </c>
      <c r="S1545" t="s">
        <v>998</v>
      </c>
      <c r="T1545" t="s">
        <v>999</v>
      </c>
      <c r="U1545" t="s">
        <v>3137</v>
      </c>
      <c r="V1545">
        <v>1</v>
      </c>
      <c r="W1545" t="e">
        <f>VLOOKUP(U1545,T1.Unique.Delivery!$AQ$2:$AW$2720,COLUMNS(T1.Unique.Delivery!$AQ$2701:$AW$2701),0)</f>
        <v>#N/A</v>
      </c>
    </row>
    <row r="1546" spans="1:23" x14ac:dyDescent="0.3">
      <c r="A1546" t="s">
        <v>2962</v>
      </c>
      <c r="B1546" t="s">
        <v>2963</v>
      </c>
      <c r="C1546" t="s">
        <v>2964</v>
      </c>
      <c r="D1546" t="s">
        <v>52</v>
      </c>
      <c r="E1546" t="s">
        <v>3134</v>
      </c>
      <c r="F1546" t="s">
        <v>3135</v>
      </c>
      <c r="G1546" t="s">
        <v>52</v>
      </c>
      <c r="H1546" t="s">
        <v>1006</v>
      </c>
      <c r="I1546" t="s">
        <v>54</v>
      </c>
      <c r="J1546" t="s">
        <v>66</v>
      </c>
      <c r="K1546" t="s">
        <v>1007</v>
      </c>
      <c r="L1546">
        <v>100508694</v>
      </c>
      <c r="M1546" t="s">
        <v>2980</v>
      </c>
      <c r="N1546" t="s">
        <v>47</v>
      </c>
      <c r="O1546" t="s">
        <v>47</v>
      </c>
      <c r="P1546" t="s">
        <v>1040</v>
      </c>
      <c r="Q1546" t="s">
        <v>997</v>
      </c>
      <c r="R1546">
        <v>1150</v>
      </c>
      <c r="S1546" t="s">
        <v>998</v>
      </c>
      <c r="T1546" t="s">
        <v>999</v>
      </c>
      <c r="U1546" t="s">
        <v>3138</v>
      </c>
      <c r="V1546">
        <v>1</v>
      </c>
      <c r="W1546" t="e">
        <f>VLOOKUP(U1546,T1.Unique.Delivery!$AQ$2:$AW$2720,COLUMNS(T1.Unique.Delivery!$AQ$2701:$AW$2701),0)</f>
        <v>#N/A</v>
      </c>
    </row>
    <row r="1547" spans="1:23" x14ac:dyDescent="0.3">
      <c r="A1547" t="s">
        <v>2962</v>
      </c>
      <c r="B1547" t="s">
        <v>2963</v>
      </c>
      <c r="C1547" t="s">
        <v>2964</v>
      </c>
      <c r="D1547" t="s">
        <v>52</v>
      </c>
      <c r="E1547" t="s">
        <v>3134</v>
      </c>
      <c r="F1547" t="s">
        <v>3135</v>
      </c>
      <c r="G1547" t="s">
        <v>52</v>
      </c>
      <c r="H1547" t="s">
        <v>1006</v>
      </c>
      <c r="I1547" t="s">
        <v>54</v>
      </c>
      <c r="J1547" t="s">
        <v>66</v>
      </c>
      <c r="K1547" t="s">
        <v>1007</v>
      </c>
      <c r="L1547">
        <v>100785760</v>
      </c>
      <c r="M1547" t="s">
        <v>2994</v>
      </c>
      <c r="N1547" t="s">
        <v>47</v>
      </c>
      <c r="O1547" t="s">
        <v>47</v>
      </c>
      <c r="P1547" t="s">
        <v>2995</v>
      </c>
      <c r="Q1547" t="s">
        <v>997</v>
      </c>
      <c r="R1547">
        <v>1000</v>
      </c>
      <c r="S1547" t="s">
        <v>998</v>
      </c>
      <c r="T1547" t="s">
        <v>999</v>
      </c>
      <c r="U1547" t="s">
        <v>3139</v>
      </c>
      <c r="V1547">
        <v>1</v>
      </c>
      <c r="W1547" t="e">
        <f>VLOOKUP(U1547,T1.Unique.Delivery!$AQ$2:$AW$2720,COLUMNS(T1.Unique.Delivery!$AQ$2701:$AW$2701),0)</f>
        <v>#N/A</v>
      </c>
    </row>
    <row r="1548" spans="1:23" x14ac:dyDescent="0.3">
      <c r="A1548" t="s">
        <v>2962</v>
      </c>
      <c r="B1548" t="s">
        <v>2963</v>
      </c>
      <c r="C1548" t="s">
        <v>2964</v>
      </c>
      <c r="D1548" t="s">
        <v>52</v>
      </c>
      <c r="E1548" t="s">
        <v>3134</v>
      </c>
      <c r="F1548" t="s">
        <v>3135</v>
      </c>
      <c r="G1548" t="s">
        <v>52</v>
      </c>
      <c r="H1548" t="s">
        <v>1006</v>
      </c>
      <c r="I1548" t="s">
        <v>54</v>
      </c>
      <c r="J1548" t="s">
        <v>66</v>
      </c>
      <c r="K1548" t="s">
        <v>1007</v>
      </c>
      <c r="L1548">
        <v>101122337</v>
      </c>
      <c r="M1548" t="s">
        <v>2997</v>
      </c>
      <c r="N1548" t="s">
        <v>47</v>
      </c>
      <c r="O1548" t="s">
        <v>47</v>
      </c>
      <c r="P1548" s="1">
        <v>43072</v>
      </c>
      <c r="Q1548" t="s">
        <v>997</v>
      </c>
      <c r="R1548">
        <v>1180</v>
      </c>
      <c r="S1548" t="s">
        <v>998</v>
      </c>
      <c r="T1548" t="s">
        <v>999</v>
      </c>
      <c r="U1548" t="s">
        <v>3140</v>
      </c>
      <c r="V1548">
        <v>1</v>
      </c>
      <c r="W1548" t="e">
        <f>VLOOKUP(U1548,T1.Unique.Delivery!$AQ$2:$AW$2720,COLUMNS(T1.Unique.Delivery!$AQ$2701:$AW$2701),0)</f>
        <v>#N/A</v>
      </c>
    </row>
    <row r="1549" spans="1:23" x14ac:dyDescent="0.3">
      <c r="A1549" t="s">
        <v>2962</v>
      </c>
      <c r="B1549" t="s">
        <v>2963</v>
      </c>
      <c r="C1549" t="s">
        <v>2964</v>
      </c>
      <c r="D1549" t="s">
        <v>52</v>
      </c>
      <c r="E1549" t="s">
        <v>3134</v>
      </c>
      <c r="F1549" t="s">
        <v>3135</v>
      </c>
      <c r="G1549" t="s">
        <v>52</v>
      </c>
      <c r="H1549" t="s">
        <v>1006</v>
      </c>
      <c r="I1549" t="s">
        <v>54</v>
      </c>
      <c r="J1549" t="s">
        <v>56</v>
      </c>
      <c r="K1549" t="s">
        <v>993</v>
      </c>
      <c r="L1549">
        <v>100287299</v>
      </c>
      <c r="M1549" t="s">
        <v>2970</v>
      </c>
      <c r="N1549" t="s">
        <v>47</v>
      </c>
      <c r="O1549" t="s">
        <v>47</v>
      </c>
      <c r="P1549" s="1">
        <v>41649</v>
      </c>
      <c r="Q1549" t="s">
        <v>997</v>
      </c>
      <c r="R1549">
        <v>1116.56</v>
      </c>
      <c r="S1549" t="s">
        <v>998</v>
      </c>
      <c r="T1549" t="s">
        <v>999</v>
      </c>
      <c r="U1549" t="s">
        <v>3141</v>
      </c>
      <c r="V1549">
        <v>1</v>
      </c>
      <c r="W1549" t="e">
        <f>VLOOKUP(U1549,T1.Unique.Delivery!$AQ$2:$AW$2720,COLUMNS(T1.Unique.Delivery!$AQ$2701:$AW$2701),0)</f>
        <v>#N/A</v>
      </c>
    </row>
    <row r="1550" spans="1:23" x14ac:dyDescent="0.3">
      <c r="A1550" t="s">
        <v>2962</v>
      </c>
      <c r="B1550" t="s">
        <v>2963</v>
      </c>
      <c r="C1550" t="s">
        <v>2964</v>
      </c>
      <c r="D1550" t="s">
        <v>52</v>
      </c>
      <c r="E1550" t="s">
        <v>3134</v>
      </c>
      <c r="F1550" t="s">
        <v>3135</v>
      </c>
      <c r="G1550" t="s">
        <v>52</v>
      </c>
      <c r="H1550" t="s">
        <v>1006</v>
      </c>
      <c r="I1550" t="s">
        <v>54</v>
      </c>
      <c r="J1550" t="s">
        <v>56</v>
      </c>
      <c r="K1550" t="s">
        <v>993</v>
      </c>
      <c r="L1550" t="s">
        <v>47</v>
      </c>
      <c r="M1550" t="s">
        <v>47</v>
      </c>
      <c r="N1550" t="s">
        <v>47</v>
      </c>
      <c r="O1550" t="s">
        <v>47</v>
      </c>
      <c r="P1550" t="s">
        <v>2971</v>
      </c>
      <c r="Q1550" t="s">
        <v>997</v>
      </c>
      <c r="R1550">
        <v>1117.67</v>
      </c>
      <c r="S1550" t="s">
        <v>998</v>
      </c>
      <c r="T1550" t="s">
        <v>999</v>
      </c>
      <c r="U1550" t="s">
        <v>3142</v>
      </c>
      <c r="V1550">
        <v>1</v>
      </c>
      <c r="W1550" t="e">
        <f>VLOOKUP(U1550,T1.Unique.Delivery!$AQ$2:$AW$2720,COLUMNS(T1.Unique.Delivery!$AQ$2701:$AW$2701),0)</f>
        <v>#N/A</v>
      </c>
    </row>
    <row r="1551" spans="1:23" x14ac:dyDescent="0.3">
      <c r="A1551" t="s">
        <v>2962</v>
      </c>
      <c r="B1551" t="s">
        <v>2963</v>
      </c>
      <c r="C1551" t="s">
        <v>2964</v>
      </c>
      <c r="D1551" t="s">
        <v>52</v>
      </c>
      <c r="E1551" t="s">
        <v>3134</v>
      </c>
      <c r="F1551" t="s">
        <v>3135</v>
      </c>
      <c r="G1551" t="s">
        <v>52</v>
      </c>
      <c r="H1551" t="s">
        <v>1006</v>
      </c>
      <c r="I1551" t="s">
        <v>54</v>
      </c>
      <c r="J1551" t="s">
        <v>129</v>
      </c>
      <c r="K1551" t="s">
        <v>1012</v>
      </c>
      <c r="L1551">
        <v>100298525</v>
      </c>
      <c r="M1551" t="s">
        <v>2989</v>
      </c>
      <c r="N1551" t="s">
        <v>47</v>
      </c>
      <c r="O1551" t="s">
        <v>47</v>
      </c>
      <c r="P1551" t="s">
        <v>2990</v>
      </c>
      <c r="Q1551" t="s">
        <v>997</v>
      </c>
      <c r="R1551">
        <v>735.64</v>
      </c>
      <c r="S1551" t="s">
        <v>998</v>
      </c>
      <c r="T1551" t="s">
        <v>999</v>
      </c>
      <c r="U1551" t="s">
        <v>3143</v>
      </c>
      <c r="V1551">
        <v>1</v>
      </c>
      <c r="W1551" t="e">
        <f>VLOOKUP(U1551,T1.Unique.Delivery!$AQ$2:$AW$2720,COLUMNS(T1.Unique.Delivery!$AQ$2701:$AW$2701),0)</f>
        <v>#N/A</v>
      </c>
    </row>
    <row r="1552" spans="1:23" x14ac:dyDescent="0.3">
      <c r="A1552" t="s">
        <v>2962</v>
      </c>
      <c r="B1552" t="s">
        <v>2963</v>
      </c>
      <c r="C1552" t="s">
        <v>2964</v>
      </c>
      <c r="D1552" t="s">
        <v>52</v>
      </c>
      <c r="E1552" t="s">
        <v>3134</v>
      </c>
      <c r="F1552" t="s">
        <v>3135</v>
      </c>
      <c r="G1552" t="s">
        <v>52</v>
      </c>
      <c r="H1552" t="s">
        <v>1006</v>
      </c>
      <c r="I1552" t="s">
        <v>54</v>
      </c>
      <c r="J1552" t="s">
        <v>129</v>
      </c>
      <c r="K1552" t="s">
        <v>1012</v>
      </c>
      <c r="L1552">
        <v>100304444</v>
      </c>
      <c r="M1552" t="s">
        <v>2967</v>
      </c>
      <c r="N1552" t="s">
        <v>47</v>
      </c>
      <c r="O1552" t="s">
        <v>47</v>
      </c>
      <c r="P1552" t="s">
        <v>2968</v>
      </c>
      <c r="Q1552" t="s">
        <v>997</v>
      </c>
      <c r="R1552">
        <v>630</v>
      </c>
      <c r="S1552" t="s">
        <v>998</v>
      </c>
      <c r="T1552" t="s">
        <v>999</v>
      </c>
      <c r="U1552" t="s">
        <v>3144</v>
      </c>
      <c r="V1552">
        <v>1</v>
      </c>
      <c r="W1552" t="e">
        <f>VLOOKUP(U1552,T1.Unique.Delivery!$AQ$2:$AW$2720,COLUMNS(T1.Unique.Delivery!$AQ$2701:$AW$2701),0)</f>
        <v>#N/A</v>
      </c>
    </row>
    <row r="1553" spans="1:23" x14ac:dyDescent="0.3">
      <c r="A1553" t="s">
        <v>2962</v>
      </c>
      <c r="B1553" t="s">
        <v>2963</v>
      </c>
      <c r="C1553" t="s">
        <v>2964</v>
      </c>
      <c r="D1553" t="s">
        <v>52</v>
      </c>
      <c r="E1553" t="s">
        <v>3134</v>
      </c>
      <c r="F1553" t="s">
        <v>3135</v>
      </c>
      <c r="G1553" t="s">
        <v>52</v>
      </c>
      <c r="H1553" t="s">
        <v>1006</v>
      </c>
      <c r="I1553" t="s">
        <v>54</v>
      </c>
      <c r="J1553" t="s">
        <v>129</v>
      </c>
      <c r="K1553" t="s">
        <v>1012</v>
      </c>
      <c r="L1553">
        <v>100508694</v>
      </c>
      <c r="M1553" t="s">
        <v>2980</v>
      </c>
      <c r="N1553" t="s">
        <v>47</v>
      </c>
      <c r="O1553" t="s">
        <v>47</v>
      </c>
      <c r="P1553" t="s">
        <v>1040</v>
      </c>
      <c r="Q1553" t="s">
        <v>997</v>
      </c>
      <c r="R1553">
        <v>635.51</v>
      </c>
      <c r="S1553" t="s">
        <v>998</v>
      </c>
      <c r="T1553" t="s">
        <v>999</v>
      </c>
      <c r="U1553" t="s">
        <v>3145</v>
      </c>
      <c r="V1553">
        <v>1</v>
      </c>
      <c r="W1553" t="e">
        <f>VLOOKUP(U1553,T1.Unique.Delivery!$AQ$2:$AW$2720,COLUMNS(T1.Unique.Delivery!$AQ$2701:$AW$2701),0)</f>
        <v>#N/A</v>
      </c>
    </row>
    <row r="1554" spans="1:23" x14ac:dyDescent="0.3">
      <c r="A1554" t="s">
        <v>2962</v>
      </c>
      <c r="B1554" t="s">
        <v>2963</v>
      </c>
      <c r="C1554" t="s">
        <v>2964</v>
      </c>
      <c r="D1554" t="s">
        <v>52</v>
      </c>
      <c r="E1554" t="s">
        <v>3134</v>
      </c>
      <c r="F1554" t="s">
        <v>3135</v>
      </c>
      <c r="G1554" t="s">
        <v>52</v>
      </c>
      <c r="H1554" t="s">
        <v>1006</v>
      </c>
      <c r="I1554" t="s">
        <v>54</v>
      </c>
      <c r="J1554" t="s">
        <v>129</v>
      </c>
      <c r="K1554" t="s">
        <v>1012</v>
      </c>
      <c r="L1554">
        <v>100785760</v>
      </c>
      <c r="M1554" t="s">
        <v>2994</v>
      </c>
      <c r="N1554" t="s">
        <v>47</v>
      </c>
      <c r="O1554" t="s">
        <v>47</v>
      </c>
      <c r="P1554" t="s">
        <v>2995</v>
      </c>
      <c r="Q1554" t="s">
        <v>997</v>
      </c>
      <c r="R1554">
        <v>630</v>
      </c>
      <c r="S1554" t="s">
        <v>998</v>
      </c>
      <c r="T1554" t="s">
        <v>999</v>
      </c>
      <c r="U1554" t="s">
        <v>3146</v>
      </c>
      <c r="V1554">
        <v>1</v>
      </c>
      <c r="W1554" t="e">
        <f>VLOOKUP(U1554,T1.Unique.Delivery!$AQ$2:$AW$2720,COLUMNS(T1.Unique.Delivery!$AQ$2701:$AW$2701),0)</f>
        <v>#N/A</v>
      </c>
    </row>
    <row r="1555" spans="1:23" x14ac:dyDescent="0.3">
      <c r="A1555" t="s">
        <v>2962</v>
      </c>
      <c r="B1555" t="s">
        <v>2963</v>
      </c>
      <c r="C1555" t="s">
        <v>2964</v>
      </c>
      <c r="D1555" t="s">
        <v>52</v>
      </c>
      <c r="E1555" t="s">
        <v>3134</v>
      </c>
      <c r="F1555" t="s">
        <v>3135</v>
      </c>
      <c r="G1555" t="s">
        <v>52</v>
      </c>
      <c r="H1555" t="s">
        <v>1006</v>
      </c>
      <c r="I1555" t="s">
        <v>54</v>
      </c>
      <c r="J1555" t="s">
        <v>129</v>
      </c>
      <c r="K1555" t="s">
        <v>1012</v>
      </c>
      <c r="L1555">
        <v>101122337</v>
      </c>
      <c r="M1555" t="s">
        <v>2997</v>
      </c>
      <c r="N1555" t="s">
        <v>47</v>
      </c>
      <c r="O1555" t="s">
        <v>47</v>
      </c>
      <c r="P1555" s="1">
        <v>43072</v>
      </c>
      <c r="Q1555" t="s">
        <v>997</v>
      </c>
      <c r="R1555">
        <v>595</v>
      </c>
      <c r="S1555" t="s">
        <v>998</v>
      </c>
      <c r="T1555" t="s">
        <v>999</v>
      </c>
      <c r="U1555" t="s">
        <v>3147</v>
      </c>
      <c r="V1555">
        <v>1</v>
      </c>
      <c r="W1555" t="e">
        <f>VLOOKUP(U1555,T1.Unique.Delivery!$AQ$2:$AW$2720,COLUMNS(T1.Unique.Delivery!$AQ$2701:$AW$2701),0)</f>
        <v>#N/A</v>
      </c>
    </row>
    <row r="1556" spans="1:23" x14ac:dyDescent="0.3">
      <c r="A1556" t="s">
        <v>2962</v>
      </c>
      <c r="B1556" t="s">
        <v>2963</v>
      </c>
      <c r="C1556" t="s">
        <v>2964</v>
      </c>
      <c r="D1556" t="s">
        <v>52</v>
      </c>
      <c r="E1556" t="s">
        <v>3134</v>
      </c>
      <c r="F1556" t="s">
        <v>3135</v>
      </c>
      <c r="G1556" t="s">
        <v>52</v>
      </c>
      <c r="H1556" t="s">
        <v>1006</v>
      </c>
      <c r="I1556" t="s">
        <v>54</v>
      </c>
      <c r="J1556" t="s">
        <v>80</v>
      </c>
      <c r="K1556" t="s">
        <v>1014</v>
      </c>
      <c r="L1556">
        <v>100298525</v>
      </c>
      <c r="M1556" t="s">
        <v>2989</v>
      </c>
      <c r="N1556" t="s">
        <v>47</v>
      </c>
      <c r="O1556" t="s">
        <v>47</v>
      </c>
      <c r="P1556" t="s">
        <v>2990</v>
      </c>
      <c r="Q1556" t="s">
        <v>997</v>
      </c>
      <c r="R1556">
        <v>792.63</v>
      </c>
      <c r="S1556" t="s">
        <v>998</v>
      </c>
      <c r="T1556" t="s">
        <v>999</v>
      </c>
      <c r="U1556" t="s">
        <v>3148</v>
      </c>
      <c r="V1556">
        <v>1</v>
      </c>
      <c r="W1556" t="e">
        <f>VLOOKUP(U1556,T1.Unique.Delivery!$AQ$2:$AW$2720,COLUMNS(T1.Unique.Delivery!$AQ$2701:$AW$2701),0)</f>
        <v>#N/A</v>
      </c>
    </row>
    <row r="1557" spans="1:23" x14ac:dyDescent="0.3">
      <c r="A1557" t="s">
        <v>2962</v>
      </c>
      <c r="B1557" t="s">
        <v>2963</v>
      </c>
      <c r="C1557" t="s">
        <v>2964</v>
      </c>
      <c r="D1557" t="s">
        <v>52</v>
      </c>
      <c r="E1557" t="s">
        <v>3134</v>
      </c>
      <c r="F1557" t="s">
        <v>3135</v>
      </c>
      <c r="G1557" t="s">
        <v>52</v>
      </c>
      <c r="H1557" t="s">
        <v>1006</v>
      </c>
      <c r="I1557" t="s">
        <v>54</v>
      </c>
      <c r="J1557" t="s">
        <v>80</v>
      </c>
      <c r="K1557" t="s">
        <v>1014</v>
      </c>
      <c r="L1557">
        <v>100304444</v>
      </c>
      <c r="M1557" t="s">
        <v>2967</v>
      </c>
      <c r="N1557" t="s">
        <v>47</v>
      </c>
      <c r="O1557" t="s">
        <v>47</v>
      </c>
      <c r="P1557" t="s">
        <v>2968</v>
      </c>
      <c r="Q1557" t="s">
        <v>997</v>
      </c>
      <c r="R1557">
        <v>630</v>
      </c>
      <c r="S1557" t="s">
        <v>998</v>
      </c>
      <c r="T1557" t="s">
        <v>999</v>
      </c>
      <c r="U1557" t="s">
        <v>3149</v>
      </c>
      <c r="V1557">
        <v>1</v>
      </c>
      <c r="W1557" t="e">
        <f>VLOOKUP(U1557,T1.Unique.Delivery!$AQ$2:$AW$2720,COLUMNS(T1.Unique.Delivery!$AQ$2701:$AW$2701),0)</f>
        <v>#N/A</v>
      </c>
    </row>
    <row r="1558" spans="1:23" x14ac:dyDescent="0.3">
      <c r="A1558" t="s">
        <v>2962</v>
      </c>
      <c r="B1558" t="s">
        <v>2963</v>
      </c>
      <c r="C1558" t="s">
        <v>2964</v>
      </c>
      <c r="D1558" t="s">
        <v>52</v>
      </c>
      <c r="E1558" t="s">
        <v>3134</v>
      </c>
      <c r="F1558" t="s">
        <v>3135</v>
      </c>
      <c r="G1558" t="s">
        <v>52</v>
      </c>
      <c r="H1558" t="s">
        <v>1006</v>
      </c>
      <c r="I1558" t="s">
        <v>54</v>
      </c>
      <c r="J1558" t="s">
        <v>80</v>
      </c>
      <c r="K1558" t="s">
        <v>1014</v>
      </c>
      <c r="L1558">
        <v>100508694</v>
      </c>
      <c r="M1558" t="s">
        <v>2980</v>
      </c>
      <c r="N1558" t="s">
        <v>47</v>
      </c>
      <c r="O1558" t="s">
        <v>47</v>
      </c>
      <c r="P1558" t="s">
        <v>1040</v>
      </c>
      <c r="Q1558" t="s">
        <v>997</v>
      </c>
      <c r="R1558">
        <v>1150</v>
      </c>
      <c r="S1558" t="s">
        <v>998</v>
      </c>
      <c r="T1558" t="s">
        <v>999</v>
      </c>
      <c r="U1558" t="s">
        <v>3150</v>
      </c>
      <c r="V1558">
        <v>1</v>
      </c>
      <c r="W1558" t="e">
        <f>VLOOKUP(U1558,T1.Unique.Delivery!$AQ$2:$AW$2720,COLUMNS(T1.Unique.Delivery!$AQ$2701:$AW$2701),0)</f>
        <v>#N/A</v>
      </c>
    </row>
    <row r="1559" spans="1:23" x14ac:dyDescent="0.3">
      <c r="A1559" t="s">
        <v>2962</v>
      </c>
      <c r="B1559" t="s">
        <v>2963</v>
      </c>
      <c r="C1559" t="s">
        <v>2964</v>
      </c>
      <c r="D1559" t="s">
        <v>52</v>
      </c>
      <c r="E1559" t="s">
        <v>3134</v>
      </c>
      <c r="F1559" t="s">
        <v>3135</v>
      </c>
      <c r="G1559" t="s">
        <v>52</v>
      </c>
      <c r="H1559" t="s">
        <v>1006</v>
      </c>
      <c r="I1559" t="s">
        <v>54</v>
      </c>
      <c r="J1559" t="s">
        <v>80</v>
      </c>
      <c r="K1559" t="s">
        <v>1014</v>
      </c>
      <c r="L1559">
        <v>100785760</v>
      </c>
      <c r="M1559" t="s">
        <v>2994</v>
      </c>
      <c r="N1559" t="s">
        <v>47</v>
      </c>
      <c r="O1559" t="s">
        <v>47</v>
      </c>
      <c r="P1559" t="s">
        <v>2995</v>
      </c>
      <c r="Q1559" t="s">
        <v>997</v>
      </c>
      <c r="R1559">
        <v>800</v>
      </c>
      <c r="S1559" t="s">
        <v>998</v>
      </c>
      <c r="T1559" t="s">
        <v>999</v>
      </c>
      <c r="U1559" t="s">
        <v>3151</v>
      </c>
      <c r="V1559">
        <v>1</v>
      </c>
      <c r="W1559" t="e">
        <f>VLOOKUP(U1559,T1.Unique.Delivery!$AQ$2:$AW$2720,COLUMNS(T1.Unique.Delivery!$AQ$2701:$AW$2701),0)</f>
        <v>#N/A</v>
      </c>
    </row>
    <row r="1560" spans="1:23" x14ac:dyDescent="0.3">
      <c r="A1560" t="s">
        <v>2962</v>
      </c>
      <c r="B1560" t="s">
        <v>2963</v>
      </c>
      <c r="C1560" t="s">
        <v>2964</v>
      </c>
      <c r="D1560" t="s">
        <v>52</v>
      </c>
      <c r="E1560" t="s">
        <v>3134</v>
      </c>
      <c r="F1560" t="s">
        <v>3135</v>
      </c>
      <c r="G1560" t="s">
        <v>52</v>
      </c>
      <c r="H1560" t="s">
        <v>1006</v>
      </c>
      <c r="I1560" t="s">
        <v>54</v>
      </c>
      <c r="J1560" t="s">
        <v>80</v>
      </c>
      <c r="K1560" t="s">
        <v>1014</v>
      </c>
      <c r="L1560">
        <v>101122337</v>
      </c>
      <c r="M1560" t="s">
        <v>2997</v>
      </c>
      <c r="N1560" t="s">
        <v>47</v>
      </c>
      <c r="O1560" t="s">
        <v>47</v>
      </c>
      <c r="P1560" s="1">
        <v>43072</v>
      </c>
      <c r="Q1560" t="s">
        <v>997</v>
      </c>
      <c r="R1560">
        <v>850</v>
      </c>
      <c r="S1560" t="s">
        <v>998</v>
      </c>
      <c r="T1560" t="s">
        <v>999</v>
      </c>
      <c r="U1560" t="s">
        <v>3152</v>
      </c>
      <c r="V1560">
        <v>1</v>
      </c>
      <c r="W1560" t="e">
        <f>VLOOKUP(U1560,T1.Unique.Delivery!$AQ$2:$AW$2720,COLUMNS(T1.Unique.Delivery!$AQ$2701:$AW$2701),0)</f>
        <v>#N/A</v>
      </c>
    </row>
    <row r="1561" spans="1:23" x14ac:dyDescent="0.3">
      <c r="A1561" t="s">
        <v>2962</v>
      </c>
      <c r="B1561" t="s">
        <v>2963</v>
      </c>
      <c r="C1561" t="s">
        <v>2964</v>
      </c>
      <c r="D1561" t="s">
        <v>52</v>
      </c>
      <c r="E1561" t="s">
        <v>3134</v>
      </c>
      <c r="F1561" t="s">
        <v>3135</v>
      </c>
      <c r="G1561" t="s">
        <v>52</v>
      </c>
      <c r="H1561" t="s">
        <v>1006</v>
      </c>
      <c r="I1561" t="s">
        <v>54</v>
      </c>
      <c r="J1561" t="s">
        <v>2276</v>
      </c>
      <c r="K1561" t="s">
        <v>2277</v>
      </c>
      <c r="L1561">
        <v>100298525</v>
      </c>
      <c r="M1561" t="s">
        <v>2989</v>
      </c>
      <c r="N1561" t="s">
        <v>47</v>
      </c>
      <c r="O1561" t="s">
        <v>47</v>
      </c>
      <c r="P1561" t="s">
        <v>2990</v>
      </c>
      <c r="Q1561" t="s">
        <v>997</v>
      </c>
      <c r="R1561">
        <v>690.79</v>
      </c>
      <c r="S1561" t="s">
        <v>998</v>
      </c>
      <c r="T1561" t="s">
        <v>999</v>
      </c>
      <c r="U1561" t="s">
        <v>3153</v>
      </c>
      <c r="V1561">
        <v>1</v>
      </c>
      <c r="W1561" t="e">
        <f>VLOOKUP(U1561,T1.Unique.Delivery!$AQ$2:$AW$2720,COLUMNS(T1.Unique.Delivery!$AQ$2701:$AW$2701),0)</f>
        <v>#N/A</v>
      </c>
    </row>
    <row r="1562" spans="1:23" x14ac:dyDescent="0.3">
      <c r="A1562" t="s">
        <v>2962</v>
      </c>
      <c r="B1562" t="s">
        <v>2963</v>
      </c>
      <c r="C1562" t="s">
        <v>2964</v>
      </c>
      <c r="D1562" t="s">
        <v>52</v>
      </c>
      <c r="E1562" t="s">
        <v>3134</v>
      </c>
      <c r="F1562" t="s">
        <v>3135</v>
      </c>
      <c r="G1562" t="s">
        <v>52</v>
      </c>
      <c r="H1562" t="s">
        <v>1006</v>
      </c>
      <c r="I1562" t="s">
        <v>54</v>
      </c>
      <c r="J1562" t="s">
        <v>2276</v>
      </c>
      <c r="K1562" t="s">
        <v>2277</v>
      </c>
      <c r="L1562">
        <v>100304444</v>
      </c>
      <c r="M1562" t="s">
        <v>2967</v>
      </c>
      <c r="N1562" t="s">
        <v>47</v>
      </c>
      <c r="O1562" t="s">
        <v>47</v>
      </c>
      <c r="P1562" t="s">
        <v>2968</v>
      </c>
      <c r="Q1562" t="s">
        <v>997</v>
      </c>
      <c r="R1562">
        <v>630</v>
      </c>
      <c r="S1562" t="s">
        <v>998</v>
      </c>
      <c r="T1562" t="s">
        <v>999</v>
      </c>
      <c r="U1562" t="s">
        <v>3154</v>
      </c>
      <c r="V1562">
        <v>1</v>
      </c>
      <c r="W1562" t="e">
        <f>VLOOKUP(U1562,T1.Unique.Delivery!$AQ$2:$AW$2720,COLUMNS(T1.Unique.Delivery!$AQ$2701:$AW$2701),0)</f>
        <v>#N/A</v>
      </c>
    </row>
    <row r="1563" spans="1:23" x14ac:dyDescent="0.3">
      <c r="A1563" t="s">
        <v>2962</v>
      </c>
      <c r="B1563" t="s">
        <v>2963</v>
      </c>
      <c r="C1563" t="s">
        <v>2964</v>
      </c>
      <c r="D1563" t="s">
        <v>52</v>
      </c>
      <c r="E1563" t="s">
        <v>3134</v>
      </c>
      <c r="F1563" t="s">
        <v>3135</v>
      </c>
      <c r="G1563" t="s">
        <v>52</v>
      </c>
      <c r="H1563" t="s">
        <v>1006</v>
      </c>
      <c r="I1563" t="s">
        <v>54</v>
      </c>
      <c r="J1563" t="s">
        <v>2276</v>
      </c>
      <c r="K1563" t="s">
        <v>2277</v>
      </c>
      <c r="L1563">
        <v>100508694</v>
      </c>
      <c r="M1563" t="s">
        <v>2980</v>
      </c>
      <c r="N1563" t="s">
        <v>47</v>
      </c>
      <c r="O1563" t="s">
        <v>47</v>
      </c>
      <c r="P1563" t="s">
        <v>1040</v>
      </c>
      <c r="Q1563" t="s">
        <v>997</v>
      </c>
      <c r="R1563">
        <v>618</v>
      </c>
      <c r="S1563" t="s">
        <v>998</v>
      </c>
      <c r="T1563" t="s">
        <v>999</v>
      </c>
      <c r="U1563" t="s">
        <v>3155</v>
      </c>
      <c r="V1563">
        <v>1</v>
      </c>
      <c r="W1563" t="e">
        <f>VLOOKUP(U1563,T1.Unique.Delivery!$AQ$2:$AW$2720,COLUMNS(T1.Unique.Delivery!$AQ$2701:$AW$2701),0)</f>
        <v>#N/A</v>
      </c>
    </row>
    <row r="1564" spans="1:23" x14ac:dyDescent="0.3">
      <c r="A1564" t="s">
        <v>2962</v>
      </c>
      <c r="B1564" t="s">
        <v>2963</v>
      </c>
      <c r="C1564" t="s">
        <v>2964</v>
      </c>
      <c r="D1564" t="s">
        <v>52</v>
      </c>
      <c r="E1564" t="s">
        <v>3134</v>
      </c>
      <c r="F1564" t="s">
        <v>3135</v>
      </c>
      <c r="G1564" t="s">
        <v>52</v>
      </c>
      <c r="H1564" t="s">
        <v>1006</v>
      </c>
      <c r="I1564" t="s">
        <v>54</v>
      </c>
      <c r="J1564" t="s">
        <v>2276</v>
      </c>
      <c r="K1564" t="s">
        <v>2277</v>
      </c>
      <c r="L1564">
        <v>101122337</v>
      </c>
      <c r="M1564" t="s">
        <v>2997</v>
      </c>
      <c r="N1564" t="s">
        <v>47</v>
      </c>
      <c r="O1564" t="s">
        <v>47</v>
      </c>
      <c r="P1564" s="1">
        <v>43072</v>
      </c>
      <c r="Q1564" t="s">
        <v>997</v>
      </c>
      <c r="R1564">
        <v>530</v>
      </c>
      <c r="S1564" t="s">
        <v>998</v>
      </c>
      <c r="T1564" t="s">
        <v>999</v>
      </c>
      <c r="U1564" t="s">
        <v>3156</v>
      </c>
      <c r="V1564">
        <v>1</v>
      </c>
      <c r="W1564" t="e">
        <f>VLOOKUP(U1564,T1.Unique.Delivery!$AQ$2:$AW$2720,COLUMNS(T1.Unique.Delivery!$AQ$2701:$AW$2701),0)</f>
        <v>#N/A</v>
      </c>
    </row>
    <row r="1565" spans="1:23" x14ac:dyDescent="0.3">
      <c r="A1565" t="s">
        <v>2962</v>
      </c>
      <c r="B1565" t="s">
        <v>2963</v>
      </c>
      <c r="C1565" t="s">
        <v>2964</v>
      </c>
      <c r="D1565" t="s">
        <v>52</v>
      </c>
      <c r="E1565" t="s">
        <v>3134</v>
      </c>
      <c r="F1565" t="s">
        <v>3135</v>
      </c>
      <c r="G1565" t="s">
        <v>52</v>
      </c>
      <c r="H1565" t="s">
        <v>1006</v>
      </c>
      <c r="I1565" t="s">
        <v>54</v>
      </c>
      <c r="J1565" t="s">
        <v>159</v>
      </c>
      <c r="K1565" t="s">
        <v>1016</v>
      </c>
      <c r="L1565">
        <v>100298525</v>
      </c>
      <c r="M1565" t="s">
        <v>2989</v>
      </c>
      <c r="N1565" t="s">
        <v>47</v>
      </c>
      <c r="O1565" t="s">
        <v>47</v>
      </c>
      <c r="P1565" t="s">
        <v>2990</v>
      </c>
      <c r="Q1565" t="s">
        <v>997</v>
      </c>
      <c r="R1565">
        <v>690.79</v>
      </c>
      <c r="S1565" t="s">
        <v>998</v>
      </c>
      <c r="T1565" t="s">
        <v>999</v>
      </c>
      <c r="U1565" t="s">
        <v>3157</v>
      </c>
      <c r="V1565">
        <v>1</v>
      </c>
      <c r="W1565" t="e">
        <f>VLOOKUP(U1565,T1.Unique.Delivery!$AQ$2:$AW$2720,COLUMNS(T1.Unique.Delivery!$AQ$2701:$AW$2701),0)</f>
        <v>#N/A</v>
      </c>
    </row>
    <row r="1566" spans="1:23" x14ac:dyDescent="0.3">
      <c r="A1566" t="s">
        <v>2962</v>
      </c>
      <c r="B1566" t="s">
        <v>2963</v>
      </c>
      <c r="C1566" t="s">
        <v>2964</v>
      </c>
      <c r="D1566" t="s">
        <v>52</v>
      </c>
      <c r="E1566" t="s">
        <v>3134</v>
      </c>
      <c r="F1566" t="s">
        <v>3135</v>
      </c>
      <c r="G1566" t="s">
        <v>52</v>
      </c>
      <c r="H1566" t="s">
        <v>1006</v>
      </c>
      <c r="I1566" t="s">
        <v>54</v>
      </c>
      <c r="J1566" t="s">
        <v>159</v>
      </c>
      <c r="K1566" t="s">
        <v>1016</v>
      </c>
      <c r="L1566">
        <v>100304444</v>
      </c>
      <c r="M1566" t="s">
        <v>2967</v>
      </c>
      <c r="N1566" t="s">
        <v>47</v>
      </c>
      <c r="O1566" t="s">
        <v>47</v>
      </c>
      <c r="P1566" t="s">
        <v>2968</v>
      </c>
      <c r="Q1566" t="s">
        <v>997</v>
      </c>
      <c r="R1566">
        <v>630</v>
      </c>
      <c r="S1566" t="s">
        <v>998</v>
      </c>
      <c r="T1566" t="s">
        <v>999</v>
      </c>
      <c r="U1566" t="s">
        <v>3158</v>
      </c>
      <c r="V1566">
        <v>1</v>
      </c>
      <c r="W1566" t="e">
        <f>VLOOKUP(U1566,T1.Unique.Delivery!$AQ$2:$AW$2720,COLUMNS(T1.Unique.Delivery!$AQ$2701:$AW$2701),0)</f>
        <v>#N/A</v>
      </c>
    </row>
    <row r="1567" spans="1:23" x14ac:dyDescent="0.3">
      <c r="A1567" t="s">
        <v>2962</v>
      </c>
      <c r="B1567" t="s">
        <v>2963</v>
      </c>
      <c r="C1567" t="s">
        <v>2964</v>
      </c>
      <c r="D1567" t="s">
        <v>52</v>
      </c>
      <c r="E1567" t="s">
        <v>3134</v>
      </c>
      <c r="F1567" t="s">
        <v>3135</v>
      </c>
      <c r="G1567" t="s">
        <v>52</v>
      </c>
      <c r="H1567" t="s">
        <v>1006</v>
      </c>
      <c r="I1567" t="s">
        <v>54</v>
      </c>
      <c r="J1567" t="s">
        <v>159</v>
      </c>
      <c r="K1567" t="s">
        <v>1016</v>
      </c>
      <c r="L1567">
        <v>100508694</v>
      </c>
      <c r="M1567" t="s">
        <v>2980</v>
      </c>
      <c r="N1567" t="s">
        <v>47</v>
      </c>
      <c r="O1567" t="s">
        <v>47</v>
      </c>
      <c r="P1567" t="s">
        <v>1040</v>
      </c>
      <c r="Q1567" t="s">
        <v>997</v>
      </c>
      <c r="R1567">
        <v>514.29</v>
      </c>
      <c r="S1567" t="s">
        <v>998</v>
      </c>
      <c r="T1567" t="s">
        <v>999</v>
      </c>
      <c r="U1567" t="s">
        <v>3159</v>
      </c>
      <c r="V1567">
        <v>1</v>
      </c>
      <c r="W1567" t="e">
        <f>VLOOKUP(U1567,T1.Unique.Delivery!$AQ$2:$AW$2720,COLUMNS(T1.Unique.Delivery!$AQ$2701:$AW$2701),0)</f>
        <v>#N/A</v>
      </c>
    </row>
    <row r="1568" spans="1:23" x14ac:dyDescent="0.3">
      <c r="A1568" t="s">
        <v>2962</v>
      </c>
      <c r="B1568" t="s">
        <v>2963</v>
      </c>
      <c r="C1568" t="s">
        <v>2964</v>
      </c>
      <c r="D1568" t="s">
        <v>52</v>
      </c>
      <c r="E1568" t="s">
        <v>3134</v>
      </c>
      <c r="F1568" t="s">
        <v>3135</v>
      </c>
      <c r="G1568" t="s">
        <v>52</v>
      </c>
      <c r="H1568" t="s">
        <v>1006</v>
      </c>
      <c r="I1568" t="s">
        <v>54</v>
      </c>
      <c r="J1568" t="s">
        <v>159</v>
      </c>
      <c r="K1568" t="s">
        <v>1016</v>
      </c>
      <c r="L1568">
        <v>101122337</v>
      </c>
      <c r="M1568" t="s">
        <v>2997</v>
      </c>
      <c r="N1568" t="s">
        <v>47</v>
      </c>
      <c r="O1568" t="s">
        <v>47</v>
      </c>
      <c r="P1568" s="1">
        <v>43072</v>
      </c>
      <c r="Q1568" t="s">
        <v>997</v>
      </c>
      <c r="R1568">
        <v>490</v>
      </c>
      <c r="S1568" t="s">
        <v>998</v>
      </c>
      <c r="T1568" t="s">
        <v>999</v>
      </c>
      <c r="U1568" t="s">
        <v>3160</v>
      </c>
      <c r="V1568">
        <v>1</v>
      </c>
      <c r="W1568" t="e">
        <f>VLOOKUP(U1568,T1.Unique.Delivery!$AQ$2:$AW$2720,COLUMNS(T1.Unique.Delivery!$AQ$2701:$AW$2701),0)</f>
        <v>#N/A</v>
      </c>
    </row>
    <row r="1569" spans="1:23" x14ac:dyDescent="0.3">
      <c r="A1569" t="s">
        <v>2962</v>
      </c>
      <c r="B1569" t="s">
        <v>2963</v>
      </c>
      <c r="C1569" t="s">
        <v>2964</v>
      </c>
      <c r="D1569" t="s">
        <v>52</v>
      </c>
      <c r="E1569" t="s">
        <v>3161</v>
      </c>
      <c r="F1569" t="s">
        <v>3162</v>
      </c>
      <c r="G1569" t="s">
        <v>52</v>
      </c>
      <c r="H1569" t="s">
        <v>1006</v>
      </c>
      <c r="I1569" t="s">
        <v>54</v>
      </c>
      <c r="J1569" t="s">
        <v>66</v>
      </c>
      <c r="K1569" t="s">
        <v>1007</v>
      </c>
      <c r="L1569">
        <v>100304444</v>
      </c>
      <c r="M1569" t="s">
        <v>2967</v>
      </c>
      <c r="N1569" t="s">
        <v>47</v>
      </c>
      <c r="O1569" t="s">
        <v>47</v>
      </c>
      <c r="P1569" t="s">
        <v>2968</v>
      </c>
      <c r="Q1569" t="s">
        <v>997</v>
      </c>
      <c r="R1569">
        <v>630</v>
      </c>
      <c r="S1569" t="s">
        <v>998</v>
      </c>
      <c r="T1569" t="s">
        <v>999</v>
      </c>
      <c r="U1569" t="s">
        <v>3163</v>
      </c>
      <c r="V1569">
        <v>1</v>
      </c>
      <c r="W1569" t="e">
        <f>VLOOKUP(U1569,T1.Unique.Delivery!$AQ$2:$AW$2720,COLUMNS(T1.Unique.Delivery!$AQ$2701:$AW$2701),0)</f>
        <v>#N/A</v>
      </c>
    </row>
    <row r="1570" spans="1:23" x14ac:dyDescent="0.3">
      <c r="A1570" t="s">
        <v>2962</v>
      </c>
      <c r="B1570" t="s">
        <v>2963</v>
      </c>
      <c r="C1570" t="s">
        <v>2964</v>
      </c>
      <c r="D1570" t="s">
        <v>52</v>
      </c>
      <c r="E1570" t="s">
        <v>3161</v>
      </c>
      <c r="F1570" t="s">
        <v>3162</v>
      </c>
      <c r="G1570" t="s">
        <v>52</v>
      </c>
      <c r="H1570" t="s">
        <v>1006</v>
      </c>
      <c r="I1570" t="s">
        <v>54</v>
      </c>
      <c r="J1570" t="s">
        <v>56</v>
      </c>
      <c r="K1570" t="s">
        <v>993</v>
      </c>
      <c r="L1570">
        <v>100287299</v>
      </c>
      <c r="M1570" t="s">
        <v>2970</v>
      </c>
      <c r="N1570" t="s">
        <v>47</v>
      </c>
      <c r="O1570" t="s">
        <v>47</v>
      </c>
      <c r="P1570" t="s">
        <v>2971</v>
      </c>
      <c r="Q1570" t="s">
        <v>997</v>
      </c>
      <c r="R1570">
        <v>1116.56</v>
      </c>
      <c r="S1570" t="s">
        <v>998</v>
      </c>
      <c r="T1570" t="s">
        <v>999</v>
      </c>
      <c r="U1570" t="s">
        <v>3164</v>
      </c>
      <c r="V1570">
        <v>1</v>
      </c>
      <c r="W1570" t="e">
        <f>VLOOKUP(U1570,T1.Unique.Delivery!$AQ$2:$AW$2720,COLUMNS(T1.Unique.Delivery!$AQ$2701:$AW$2701),0)</f>
        <v>#N/A</v>
      </c>
    </row>
    <row r="1571" spans="1:23" x14ac:dyDescent="0.3">
      <c r="A1571" t="s">
        <v>2962</v>
      </c>
      <c r="B1571" t="s">
        <v>2963</v>
      </c>
      <c r="C1571" t="s">
        <v>2964</v>
      </c>
      <c r="D1571" t="s">
        <v>52</v>
      </c>
      <c r="E1571" t="s">
        <v>3161</v>
      </c>
      <c r="F1571" t="s">
        <v>3162</v>
      </c>
      <c r="G1571" t="s">
        <v>52</v>
      </c>
      <c r="H1571" t="s">
        <v>1006</v>
      </c>
      <c r="I1571" t="s">
        <v>54</v>
      </c>
      <c r="J1571" t="s">
        <v>56</v>
      </c>
      <c r="K1571" t="s">
        <v>993</v>
      </c>
      <c r="L1571" t="s">
        <v>47</v>
      </c>
      <c r="M1571" t="s">
        <v>47</v>
      </c>
      <c r="N1571" t="s">
        <v>47</v>
      </c>
      <c r="O1571" t="s">
        <v>47</v>
      </c>
      <c r="P1571" t="s">
        <v>2971</v>
      </c>
      <c r="Q1571" t="s">
        <v>997</v>
      </c>
      <c r="R1571">
        <v>1117.67</v>
      </c>
      <c r="S1571" t="s">
        <v>998</v>
      </c>
      <c r="T1571" t="s">
        <v>999</v>
      </c>
      <c r="U1571" t="s">
        <v>3165</v>
      </c>
      <c r="V1571">
        <v>1</v>
      </c>
      <c r="W1571" t="e">
        <f>VLOOKUP(U1571,T1.Unique.Delivery!$AQ$2:$AW$2720,COLUMNS(T1.Unique.Delivery!$AQ$2701:$AW$2701),0)</f>
        <v>#N/A</v>
      </c>
    </row>
    <row r="1572" spans="1:23" x14ac:dyDescent="0.3">
      <c r="A1572" t="s">
        <v>2962</v>
      </c>
      <c r="B1572" t="s">
        <v>2963</v>
      </c>
      <c r="C1572" t="s">
        <v>2964</v>
      </c>
      <c r="D1572" t="s">
        <v>52</v>
      </c>
      <c r="E1572" t="s">
        <v>3161</v>
      </c>
      <c r="F1572" t="s">
        <v>3162</v>
      </c>
      <c r="G1572" t="s">
        <v>52</v>
      </c>
      <c r="H1572" t="s">
        <v>1006</v>
      </c>
      <c r="I1572" t="s">
        <v>54</v>
      </c>
      <c r="J1572" t="s">
        <v>129</v>
      </c>
      <c r="K1572" t="s">
        <v>1012</v>
      </c>
      <c r="L1572">
        <v>100304444</v>
      </c>
      <c r="M1572" t="s">
        <v>2967</v>
      </c>
      <c r="N1572" t="s">
        <v>47</v>
      </c>
      <c r="O1572" t="s">
        <v>47</v>
      </c>
      <c r="P1572" t="s">
        <v>2968</v>
      </c>
      <c r="Q1572" t="s">
        <v>997</v>
      </c>
      <c r="R1572">
        <v>630</v>
      </c>
      <c r="S1572" t="s">
        <v>998</v>
      </c>
      <c r="T1572" t="s">
        <v>999</v>
      </c>
      <c r="U1572" t="s">
        <v>3166</v>
      </c>
      <c r="V1572">
        <v>1</v>
      </c>
      <c r="W1572" t="e">
        <f>VLOOKUP(U1572,T1.Unique.Delivery!$AQ$2:$AW$2720,COLUMNS(T1.Unique.Delivery!$AQ$2701:$AW$2701),0)</f>
        <v>#N/A</v>
      </c>
    </row>
    <row r="1573" spans="1:23" x14ac:dyDescent="0.3">
      <c r="A1573" t="s">
        <v>2962</v>
      </c>
      <c r="B1573" t="s">
        <v>2963</v>
      </c>
      <c r="C1573" t="s">
        <v>2964</v>
      </c>
      <c r="D1573" t="s">
        <v>52</v>
      </c>
      <c r="E1573" t="s">
        <v>3161</v>
      </c>
      <c r="F1573" t="s">
        <v>3162</v>
      </c>
      <c r="G1573" t="s">
        <v>52</v>
      </c>
      <c r="H1573" t="s">
        <v>1006</v>
      </c>
      <c r="I1573" t="s">
        <v>54</v>
      </c>
      <c r="J1573" t="s">
        <v>80</v>
      </c>
      <c r="K1573" t="s">
        <v>1014</v>
      </c>
      <c r="L1573">
        <v>100304444</v>
      </c>
      <c r="M1573" t="s">
        <v>2967</v>
      </c>
      <c r="N1573" t="s">
        <v>47</v>
      </c>
      <c r="O1573" t="s">
        <v>47</v>
      </c>
      <c r="P1573" t="s">
        <v>2968</v>
      </c>
      <c r="Q1573" t="s">
        <v>997</v>
      </c>
      <c r="R1573">
        <v>630</v>
      </c>
      <c r="S1573" t="s">
        <v>998</v>
      </c>
      <c r="T1573" t="s">
        <v>999</v>
      </c>
      <c r="U1573" t="s">
        <v>3167</v>
      </c>
      <c r="V1573">
        <v>1</v>
      </c>
      <c r="W1573" t="e">
        <f>VLOOKUP(U1573,T1.Unique.Delivery!$AQ$2:$AW$2720,COLUMNS(T1.Unique.Delivery!$AQ$2701:$AW$2701),0)</f>
        <v>#N/A</v>
      </c>
    </row>
    <row r="1574" spans="1:23" x14ac:dyDescent="0.3">
      <c r="A1574" t="s">
        <v>2962</v>
      </c>
      <c r="B1574" t="s">
        <v>2963</v>
      </c>
      <c r="C1574" t="s">
        <v>2964</v>
      </c>
      <c r="D1574" t="s">
        <v>52</v>
      </c>
      <c r="E1574" t="s">
        <v>3161</v>
      </c>
      <c r="F1574" t="s">
        <v>3162</v>
      </c>
      <c r="G1574" t="s">
        <v>52</v>
      </c>
      <c r="H1574" t="s">
        <v>1006</v>
      </c>
      <c r="I1574" t="s">
        <v>54</v>
      </c>
      <c r="J1574" t="s">
        <v>2276</v>
      </c>
      <c r="K1574" t="s">
        <v>2277</v>
      </c>
      <c r="L1574">
        <v>100304444</v>
      </c>
      <c r="M1574" t="s">
        <v>2967</v>
      </c>
      <c r="N1574" t="s">
        <v>47</v>
      </c>
      <c r="O1574" t="s">
        <v>47</v>
      </c>
      <c r="P1574" t="s">
        <v>2968</v>
      </c>
      <c r="Q1574" t="s">
        <v>997</v>
      </c>
      <c r="R1574">
        <v>630</v>
      </c>
      <c r="S1574" t="s">
        <v>998</v>
      </c>
      <c r="T1574" t="s">
        <v>999</v>
      </c>
      <c r="U1574" t="s">
        <v>3168</v>
      </c>
      <c r="V1574">
        <v>1</v>
      </c>
      <c r="W1574" t="e">
        <f>VLOOKUP(U1574,T1.Unique.Delivery!$AQ$2:$AW$2720,COLUMNS(T1.Unique.Delivery!$AQ$2701:$AW$2701),0)</f>
        <v>#N/A</v>
      </c>
    </row>
    <row r="1575" spans="1:23" x14ac:dyDescent="0.3">
      <c r="A1575" t="s">
        <v>2962</v>
      </c>
      <c r="B1575" t="s">
        <v>2963</v>
      </c>
      <c r="C1575" t="s">
        <v>2964</v>
      </c>
      <c r="D1575" t="s">
        <v>52</v>
      </c>
      <c r="E1575" t="s">
        <v>3161</v>
      </c>
      <c r="F1575" t="s">
        <v>3162</v>
      </c>
      <c r="G1575" t="s">
        <v>52</v>
      </c>
      <c r="H1575" t="s">
        <v>1006</v>
      </c>
      <c r="I1575" t="s">
        <v>54</v>
      </c>
      <c r="J1575" t="s">
        <v>159</v>
      </c>
      <c r="K1575" t="s">
        <v>1016</v>
      </c>
      <c r="L1575">
        <v>100304444</v>
      </c>
      <c r="M1575" t="s">
        <v>2967</v>
      </c>
      <c r="N1575" t="s">
        <v>47</v>
      </c>
      <c r="O1575" t="s">
        <v>47</v>
      </c>
      <c r="P1575" t="s">
        <v>2968</v>
      </c>
      <c r="Q1575" t="s">
        <v>997</v>
      </c>
      <c r="R1575">
        <v>630</v>
      </c>
      <c r="S1575" t="s">
        <v>998</v>
      </c>
      <c r="T1575" t="s">
        <v>999</v>
      </c>
      <c r="U1575" t="s">
        <v>3169</v>
      </c>
      <c r="V1575">
        <v>1</v>
      </c>
      <c r="W1575" t="e">
        <f>VLOOKUP(U1575,T1.Unique.Delivery!$AQ$2:$AW$2720,COLUMNS(T1.Unique.Delivery!$AQ$2701:$AW$2701),0)</f>
        <v>#N/A</v>
      </c>
    </row>
    <row r="1576" spans="1:23" x14ac:dyDescent="0.3">
      <c r="A1576" t="s">
        <v>2962</v>
      </c>
      <c r="B1576" t="s">
        <v>2963</v>
      </c>
      <c r="C1576" t="s">
        <v>2964</v>
      </c>
      <c r="D1576" t="s">
        <v>52</v>
      </c>
      <c r="E1576" t="s">
        <v>3170</v>
      </c>
      <c r="F1576" t="s">
        <v>3171</v>
      </c>
      <c r="G1576" t="s">
        <v>52</v>
      </c>
      <c r="H1576" t="s">
        <v>1006</v>
      </c>
      <c r="I1576" t="s">
        <v>54</v>
      </c>
      <c r="J1576" t="s">
        <v>66</v>
      </c>
      <c r="K1576" t="s">
        <v>1007</v>
      </c>
      <c r="L1576">
        <v>100298525</v>
      </c>
      <c r="M1576" t="s">
        <v>2989</v>
      </c>
      <c r="N1576" t="s">
        <v>47</v>
      </c>
      <c r="O1576" t="s">
        <v>47</v>
      </c>
      <c r="P1576" t="s">
        <v>2990</v>
      </c>
      <c r="Q1576" t="s">
        <v>997</v>
      </c>
      <c r="R1576">
        <v>1358.99</v>
      </c>
      <c r="S1576" t="s">
        <v>998</v>
      </c>
      <c r="T1576" t="s">
        <v>999</v>
      </c>
      <c r="U1576" t="s">
        <v>3172</v>
      </c>
      <c r="V1576">
        <v>1</v>
      </c>
      <c r="W1576" t="e">
        <f>VLOOKUP(U1576,T1.Unique.Delivery!$AQ$2:$AW$2720,COLUMNS(T1.Unique.Delivery!$AQ$2701:$AW$2701),0)</f>
        <v>#N/A</v>
      </c>
    </row>
    <row r="1577" spans="1:23" x14ac:dyDescent="0.3">
      <c r="A1577" t="s">
        <v>2962</v>
      </c>
      <c r="B1577" t="s">
        <v>2963</v>
      </c>
      <c r="C1577" t="s">
        <v>2964</v>
      </c>
      <c r="D1577" t="s">
        <v>52</v>
      </c>
      <c r="E1577" t="s">
        <v>3170</v>
      </c>
      <c r="F1577" t="s">
        <v>3171</v>
      </c>
      <c r="G1577" t="s">
        <v>52</v>
      </c>
      <c r="H1577" t="s">
        <v>1006</v>
      </c>
      <c r="I1577" t="s">
        <v>54</v>
      </c>
      <c r="J1577" t="s">
        <v>66</v>
      </c>
      <c r="K1577" t="s">
        <v>1007</v>
      </c>
      <c r="L1577">
        <v>100304444</v>
      </c>
      <c r="M1577" t="s">
        <v>2967</v>
      </c>
      <c r="N1577" t="s">
        <v>47</v>
      </c>
      <c r="O1577" t="s">
        <v>47</v>
      </c>
      <c r="P1577" t="s">
        <v>2968</v>
      </c>
      <c r="Q1577" t="s">
        <v>997</v>
      </c>
      <c r="R1577">
        <v>630</v>
      </c>
      <c r="S1577" t="s">
        <v>998</v>
      </c>
      <c r="T1577" t="s">
        <v>999</v>
      </c>
      <c r="U1577" t="s">
        <v>3173</v>
      </c>
      <c r="V1577">
        <v>1</v>
      </c>
      <c r="W1577" t="e">
        <f>VLOOKUP(U1577,T1.Unique.Delivery!$AQ$2:$AW$2720,COLUMNS(T1.Unique.Delivery!$AQ$2701:$AW$2701),0)</f>
        <v>#N/A</v>
      </c>
    </row>
    <row r="1578" spans="1:23" x14ac:dyDescent="0.3">
      <c r="A1578" t="s">
        <v>2962</v>
      </c>
      <c r="B1578" t="s">
        <v>2963</v>
      </c>
      <c r="C1578" t="s">
        <v>2964</v>
      </c>
      <c r="D1578" t="s">
        <v>52</v>
      </c>
      <c r="E1578" t="s">
        <v>3170</v>
      </c>
      <c r="F1578" t="s">
        <v>3171</v>
      </c>
      <c r="G1578" t="s">
        <v>52</v>
      </c>
      <c r="H1578" t="s">
        <v>1006</v>
      </c>
      <c r="I1578" t="s">
        <v>54</v>
      </c>
      <c r="J1578" t="s">
        <v>66</v>
      </c>
      <c r="K1578" t="s">
        <v>1007</v>
      </c>
      <c r="L1578">
        <v>101122337</v>
      </c>
      <c r="M1578" t="s">
        <v>2997</v>
      </c>
      <c r="N1578" t="s">
        <v>47</v>
      </c>
      <c r="O1578" t="s">
        <v>47</v>
      </c>
      <c r="P1578" s="1">
        <v>43072</v>
      </c>
      <c r="Q1578" t="s">
        <v>997</v>
      </c>
      <c r="R1578">
        <v>1550</v>
      </c>
      <c r="S1578" t="s">
        <v>998</v>
      </c>
      <c r="T1578" t="s">
        <v>999</v>
      </c>
      <c r="U1578" t="s">
        <v>3174</v>
      </c>
      <c r="V1578">
        <v>1</v>
      </c>
      <c r="W1578" t="e">
        <f>VLOOKUP(U1578,T1.Unique.Delivery!$AQ$2:$AW$2720,COLUMNS(T1.Unique.Delivery!$AQ$2701:$AW$2701),0)</f>
        <v>#N/A</v>
      </c>
    </row>
    <row r="1579" spans="1:23" x14ac:dyDescent="0.3">
      <c r="A1579" t="s">
        <v>2962</v>
      </c>
      <c r="B1579" t="s">
        <v>2963</v>
      </c>
      <c r="C1579" t="s">
        <v>2964</v>
      </c>
      <c r="D1579" t="s">
        <v>52</v>
      </c>
      <c r="E1579" t="s">
        <v>3170</v>
      </c>
      <c r="F1579" t="s">
        <v>3171</v>
      </c>
      <c r="G1579" t="s">
        <v>52</v>
      </c>
      <c r="H1579" t="s">
        <v>1006</v>
      </c>
      <c r="I1579" t="s">
        <v>54</v>
      </c>
      <c r="J1579" t="s">
        <v>56</v>
      </c>
      <c r="K1579" t="s">
        <v>993</v>
      </c>
      <c r="L1579">
        <v>100287299</v>
      </c>
      <c r="M1579" t="s">
        <v>2970</v>
      </c>
      <c r="N1579" t="s">
        <v>47</v>
      </c>
      <c r="O1579" t="s">
        <v>47</v>
      </c>
      <c r="P1579" t="s">
        <v>2971</v>
      </c>
      <c r="Q1579" t="s">
        <v>997</v>
      </c>
      <c r="R1579">
        <v>1116.56</v>
      </c>
      <c r="S1579" t="s">
        <v>998</v>
      </c>
      <c r="T1579" t="s">
        <v>999</v>
      </c>
      <c r="U1579" t="s">
        <v>3175</v>
      </c>
      <c r="V1579">
        <v>1</v>
      </c>
      <c r="W1579" t="e">
        <f>VLOOKUP(U1579,T1.Unique.Delivery!$AQ$2:$AW$2720,COLUMNS(T1.Unique.Delivery!$AQ$2701:$AW$2701),0)</f>
        <v>#N/A</v>
      </c>
    </row>
    <row r="1580" spans="1:23" x14ac:dyDescent="0.3">
      <c r="A1580" t="s">
        <v>2962</v>
      </c>
      <c r="B1580" t="s">
        <v>2963</v>
      </c>
      <c r="C1580" t="s">
        <v>2964</v>
      </c>
      <c r="D1580" t="s">
        <v>52</v>
      </c>
      <c r="E1580" t="s">
        <v>3170</v>
      </c>
      <c r="F1580" t="s">
        <v>3171</v>
      </c>
      <c r="G1580" t="s">
        <v>52</v>
      </c>
      <c r="H1580" t="s">
        <v>1006</v>
      </c>
      <c r="I1580" t="s">
        <v>54</v>
      </c>
      <c r="J1580" t="s">
        <v>56</v>
      </c>
      <c r="K1580" t="s">
        <v>993</v>
      </c>
      <c r="L1580" t="s">
        <v>47</v>
      </c>
      <c r="M1580" t="s">
        <v>47</v>
      </c>
      <c r="N1580" t="s">
        <v>47</v>
      </c>
      <c r="O1580" t="s">
        <v>47</v>
      </c>
      <c r="P1580" t="s">
        <v>2971</v>
      </c>
      <c r="Q1580" t="s">
        <v>997</v>
      </c>
      <c r="R1580">
        <v>1117.67</v>
      </c>
      <c r="S1580" t="s">
        <v>998</v>
      </c>
      <c r="T1580" t="s">
        <v>999</v>
      </c>
      <c r="U1580" t="s">
        <v>3176</v>
      </c>
      <c r="V1580">
        <v>1</v>
      </c>
      <c r="W1580" t="e">
        <f>VLOOKUP(U1580,T1.Unique.Delivery!$AQ$2:$AW$2720,COLUMNS(T1.Unique.Delivery!$AQ$2701:$AW$2701),0)</f>
        <v>#N/A</v>
      </c>
    </row>
    <row r="1581" spans="1:23" x14ac:dyDescent="0.3">
      <c r="A1581" t="s">
        <v>2962</v>
      </c>
      <c r="B1581" t="s">
        <v>2963</v>
      </c>
      <c r="C1581" t="s">
        <v>2964</v>
      </c>
      <c r="D1581" t="s">
        <v>52</v>
      </c>
      <c r="E1581" t="s">
        <v>3170</v>
      </c>
      <c r="F1581" t="s">
        <v>3171</v>
      </c>
      <c r="G1581" t="s">
        <v>52</v>
      </c>
      <c r="H1581" t="s">
        <v>1006</v>
      </c>
      <c r="I1581" t="s">
        <v>54</v>
      </c>
      <c r="J1581" t="s">
        <v>129</v>
      </c>
      <c r="K1581" t="s">
        <v>1012</v>
      </c>
      <c r="L1581">
        <v>100298525</v>
      </c>
      <c r="M1581" t="s">
        <v>2989</v>
      </c>
      <c r="N1581" t="s">
        <v>47</v>
      </c>
      <c r="O1581" t="s">
        <v>47</v>
      </c>
      <c r="P1581" t="s">
        <v>2990</v>
      </c>
      <c r="Q1581" t="s">
        <v>997</v>
      </c>
      <c r="R1581">
        <v>967.57</v>
      </c>
      <c r="S1581" t="s">
        <v>998</v>
      </c>
      <c r="T1581" t="s">
        <v>999</v>
      </c>
      <c r="U1581" t="s">
        <v>3177</v>
      </c>
      <c r="V1581">
        <v>1</v>
      </c>
      <c r="W1581" t="e">
        <f>VLOOKUP(U1581,T1.Unique.Delivery!$AQ$2:$AW$2720,COLUMNS(T1.Unique.Delivery!$AQ$2701:$AW$2701),0)</f>
        <v>#N/A</v>
      </c>
    </row>
    <row r="1582" spans="1:23" x14ac:dyDescent="0.3">
      <c r="A1582" t="s">
        <v>2962</v>
      </c>
      <c r="B1582" t="s">
        <v>2963</v>
      </c>
      <c r="C1582" t="s">
        <v>2964</v>
      </c>
      <c r="D1582" t="s">
        <v>52</v>
      </c>
      <c r="E1582" t="s">
        <v>3170</v>
      </c>
      <c r="F1582" t="s">
        <v>3171</v>
      </c>
      <c r="G1582" t="s">
        <v>52</v>
      </c>
      <c r="H1582" t="s">
        <v>1006</v>
      </c>
      <c r="I1582" t="s">
        <v>54</v>
      </c>
      <c r="J1582" t="s">
        <v>129</v>
      </c>
      <c r="K1582" t="s">
        <v>1012</v>
      </c>
      <c r="L1582">
        <v>100304444</v>
      </c>
      <c r="M1582" t="s">
        <v>2967</v>
      </c>
      <c r="N1582" t="s">
        <v>47</v>
      </c>
      <c r="O1582" t="s">
        <v>47</v>
      </c>
      <c r="P1582" t="s">
        <v>2968</v>
      </c>
      <c r="Q1582" t="s">
        <v>997</v>
      </c>
      <c r="R1582">
        <v>630</v>
      </c>
      <c r="S1582" t="s">
        <v>998</v>
      </c>
      <c r="T1582" t="s">
        <v>999</v>
      </c>
      <c r="U1582" t="s">
        <v>3178</v>
      </c>
      <c r="V1582">
        <v>1</v>
      </c>
      <c r="W1582" t="e">
        <f>VLOOKUP(U1582,T1.Unique.Delivery!$AQ$2:$AW$2720,COLUMNS(T1.Unique.Delivery!$AQ$2701:$AW$2701),0)</f>
        <v>#N/A</v>
      </c>
    </row>
    <row r="1583" spans="1:23" x14ac:dyDescent="0.3">
      <c r="A1583" t="s">
        <v>2962</v>
      </c>
      <c r="B1583" t="s">
        <v>2963</v>
      </c>
      <c r="C1583" t="s">
        <v>2964</v>
      </c>
      <c r="D1583" t="s">
        <v>52</v>
      </c>
      <c r="E1583" t="s">
        <v>3170</v>
      </c>
      <c r="F1583" t="s">
        <v>3171</v>
      </c>
      <c r="G1583" t="s">
        <v>52</v>
      </c>
      <c r="H1583" t="s">
        <v>1006</v>
      </c>
      <c r="I1583" t="s">
        <v>54</v>
      </c>
      <c r="J1583" t="s">
        <v>129</v>
      </c>
      <c r="K1583" t="s">
        <v>1012</v>
      </c>
      <c r="L1583">
        <v>100508694</v>
      </c>
      <c r="M1583" t="s">
        <v>2980</v>
      </c>
      <c r="N1583" t="s">
        <v>47</v>
      </c>
      <c r="O1583" t="s">
        <v>47</v>
      </c>
      <c r="P1583" t="s">
        <v>1040</v>
      </c>
      <c r="Q1583" t="s">
        <v>997</v>
      </c>
      <c r="R1583">
        <v>679.25</v>
      </c>
      <c r="S1583" t="s">
        <v>998</v>
      </c>
      <c r="T1583" t="s">
        <v>999</v>
      </c>
      <c r="U1583" t="s">
        <v>3179</v>
      </c>
      <c r="V1583">
        <v>1</v>
      </c>
      <c r="W1583" t="e">
        <f>VLOOKUP(U1583,T1.Unique.Delivery!$AQ$2:$AW$2720,COLUMNS(T1.Unique.Delivery!$AQ$2701:$AW$2701),0)</f>
        <v>#N/A</v>
      </c>
    </row>
    <row r="1584" spans="1:23" x14ac:dyDescent="0.3">
      <c r="A1584" t="s">
        <v>2962</v>
      </c>
      <c r="B1584" t="s">
        <v>2963</v>
      </c>
      <c r="C1584" t="s">
        <v>2964</v>
      </c>
      <c r="D1584" t="s">
        <v>52</v>
      </c>
      <c r="E1584" t="s">
        <v>3170</v>
      </c>
      <c r="F1584" t="s">
        <v>3171</v>
      </c>
      <c r="G1584" t="s">
        <v>52</v>
      </c>
      <c r="H1584" t="s">
        <v>1006</v>
      </c>
      <c r="I1584" t="s">
        <v>54</v>
      </c>
      <c r="J1584" t="s">
        <v>129</v>
      </c>
      <c r="K1584" t="s">
        <v>1012</v>
      </c>
      <c r="L1584">
        <v>100785760</v>
      </c>
      <c r="M1584" t="s">
        <v>2994</v>
      </c>
      <c r="N1584" t="s">
        <v>47</v>
      </c>
      <c r="O1584" t="s">
        <v>47</v>
      </c>
      <c r="P1584" t="s">
        <v>2995</v>
      </c>
      <c r="Q1584" t="s">
        <v>997</v>
      </c>
      <c r="R1584">
        <v>650</v>
      </c>
      <c r="S1584" t="s">
        <v>998</v>
      </c>
      <c r="T1584" t="s">
        <v>999</v>
      </c>
      <c r="U1584" t="s">
        <v>3180</v>
      </c>
      <c r="V1584">
        <v>1</v>
      </c>
      <c r="W1584" t="e">
        <f>VLOOKUP(U1584,T1.Unique.Delivery!$AQ$2:$AW$2720,COLUMNS(T1.Unique.Delivery!$AQ$2701:$AW$2701),0)</f>
        <v>#N/A</v>
      </c>
    </row>
    <row r="1585" spans="1:23" x14ac:dyDescent="0.3">
      <c r="A1585" t="s">
        <v>2962</v>
      </c>
      <c r="B1585" t="s">
        <v>2963</v>
      </c>
      <c r="C1585" t="s">
        <v>2964</v>
      </c>
      <c r="D1585" t="s">
        <v>52</v>
      </c>
      <c r="E1585" t="s">
        <v>3170</v>
      </c>
      <c r="F1585" t="s">
        <v>3171</v>
      </c>
      <c r="G1585" t="s">
        <v>52</v>
      </c>
      <c r="H1585" t="s">
        <v>1006</v>
      </c>
      <c r="I1585" t="s">
        <v>54</v>
      </c>
      <c r="J1585" t="s">
        <v>129</v>
      </c>
      <c r="K1585" t="s">
        <v>1012</v>
      </c>
      <c r="L1585">
        <v>101122337</v>
      </c>
      <c r="M1585" t="s">
        <v>2997</v>
      </c>
      <c r="N1585" t="s">
        <v>47</v>
      </c>
      <c r="O1585" t="s">
        <v>47</v>
      </c>
      <c r="P1585" s="1">
        <v>43072</v>
      </c>
      <c r="Q1585" t="s">
        <v>997</v>
      </c>
      <c r="R1585">
        <v>890</v>
      </c>
      <c r="S1585" t="s">
        <v>998</v>
      </c>
      <c r="T1585" t="s">
        <v>999</v>
      </c>
      <c r="U1585" t="s">
        <v>3181</v>
      </c>
      <c r="V1585">
        <v>1</v>
      </c>
      <c r="W1585" t="e">
        <f>VLOOKUP(U1585,T1.Unique.Delivery!$AQ$2:$AW$2720,COLUMNS(T1.Unique.Delivery!$AQ$2701:$AW$2701),0)</f>
        <v>#N/A</v>
      </c>
    </row>
    <row r="1586" spans="1:23" x14ac:dyDescent="0.3">
      <c r="A1586" t="s">
        <v>2962</v>
      </c>
      <c r="B1586" t="s">
        <v>2963</v>
      </c>
      <c r="C1586" t="s">
        <v>2964</v>
      </c>
      <c r="D1586" t="s">
        <v>52</v>
      </c>
      <c r="E1586" t="s">
        <v>3170</v>
      </c>
      <c r="F1586" t="s">
        <v>3171</v>
      </c>
      <c r="G1586" t="s">
        <v>52</v>
      </c>
      <c r="H1586" t="s">
        <v>1006</v>
      </c>
      <c r="I1586" t="s">
        <v>54</v>
      </c>
      <c r="J1586" t="s">
        <v>80</v>
      </c>
      <c r="K1586" t="s">
        <v>1014</v>
      </c>
      <c r="L1586">
        <v>100298525</v>
      </c>
      <c r="M1586" t="s">
        <v>2989</v>
      </c>
      <c r="N1586" t="s">
        <v>47</v>
      </c>
      <c r="O1586" t="s">
        <v>47</v>
      </c>
      <c r="P1586" t="s">
        <v>2990</v>
      </c>
      <c r="Q1586" t="s">
        <v>997</v>
      </c>
      <c r="R1586">
        <v>1069.07</v>
      </c>
      <c r="S1586" t="s">
        <v>998</v>
      </c>
      <c r="T1586" t="s">
        <v>999</v>
      </c>
      <c r="U1586" t="s">
        <v>3182</v>
      </c>
      <c r="V1586">
        <v>1</v>
      </c>
      <c r="W1586" t="e">
        <f>VLOOKUP(U1586,T1.Unique.Delivery!$AQ$2:$AW$2720,COLUMNS(T1.Unique.Delivery!$AQ$2701:$AW$2701),0)</f>
        <v>#N/A</v>
      </c>
    </row>
    <row r="1587" spans="1:23" x14ac:dyDescent="0.3">
      <c r="A1587" t="s">
        <v>2962</v>
      </c>
      <c r="B1587" t="s">
        <v>2963</v>
      </c>
      <c r="C1587" t="s">
        <v>2964</v>
      </c>
      <c r="D1587" t="s">
        <v>52</v>
      </c>
      <c r="E1587" t="s">
        <v>3170</v>
      </c>
      <c r="F1587" t="s">
        <v>3171</v>
      </c>
      <c r="G1587" t="s">
        <v>52</v>
      </c>
      <c r="H1587" t="s">
        <v>1006</v>
      </c>
      <c r="I1587" t="s">
        <v>54</v>
      </c>
      <c r="J1587" t="s">
        <v>80</v>
      </c>
      <c r="K1587" t="s">
        <v>1014</v>
      </c>
      <c r="L1587">
        <v>100304444</v>
      </c>
      <c r="M1587" t="s">
        <v>2967</v>
      </c>
      <c r="N1587" t="s">
        <v>47</v>
      </c>
      <c r="O1587" t="s">
        <v>47</v>
      </c>
      <c r="P1587" t="s">
        <v>2968</v>
      </c>
      <c r="Q1587" t="s">
        <v>997</v>
      </c>
      <c r="R1587">
        <v>630</v>
      </c>
      <c r="S1587" t="s">
        <v>998</v>
      </c>
      <c r="T1587" t="s">
        <v>999</v>
      </c>
      <c r="U1587" t="s">
        <v>3183</v>
      </c>
      <c r="V1587">
        <v>1</v>
      </c>
      <c r="W1587" t="e">
        <f>VLOOKUP(U1587,T1.Unique.Delivery!$AQ$2:$AW$2720,COLUMNS(T1.Unique.Delivery!$AQ$2701:$AW$2701),0)</f>
        <v>#N/A</v>
      </c>
    </row>
    <row r="1588" spans="1:23" x14ac:dyDescent="0.3">
      <c r="A1588" t="s">
        <v>2962</v>
      </c>
      <c r="B1588" t="s">
        <v>2963</v>
      </c>
      <c r="C1588" t="s">
        <v>2964</v>
      </c>
      <c r="D1588" t="s">
        <v>52</v>
      </c>
      <c r="E1588" t="s">
        <v>3170</v>
      </c>
      <c r="F1588" t="s">
        <v>3171</v>
      </c>
      <c r="G1588" t="s">
        <v>52</v>
      </c>
      <c r="H1588" t="s">
        <v>1006</v>
      </c>
      <c r="I1588" t="s">
        <v>54</v>
      </c>
      <c r="J1588" t="s">
        <v>80</v>
      </c>
      <c r="K1588" t="s">
        <v>1014</v>
      </c>
      <c r="L1588">
        <v>100508694</v>
      </c>
      <c r="M1588" t="s">
        <v>2980</v>
      </c>
      <c r="N1588" t="s">
        <v>47</v>
      </c>
      <c r="O1588" t="s">
        <v>47</v>
      </c>
      <c r="P1588" t="s">
        <v>1040</v>
      </c>
      <c r="Q1588" t="s">
        <v>997</v>
      </c>
      <c r="R1588">
        <v>679.25</v>
      </c>
      <c r="S1588" t="s">
        <v>998</v>
      </c>
      <c r="T1588" t="s">
        <v>999</v>
      </c>
      <c r="U1588" t="s">
        <v>3184</v>
      </c>
      <c r="V1588">
        <v>1</v>
      </c>
      <c r="W1588" t="e">
        <f>VLOOKUP(U1588,T1.Unique.Delivery!$AQ$2:$AW$2720,COLUMNS(T1.Unique.Delivery!$AQ$2701:$AW$2701),0)</f>
        <v>#N/A</v>
      </c>
    </row>
    <row r="1589" spans="1:23" x14ac:dyDescent="0.3">
      <c r="A1589" t="s">
        <v>2962</v>
      </c>
      <c r="B1589" t="s">
        <v>2963</v>
      </c>
      <c r="C1589" t="s">
        <v>2964</v>
      </c>
      <c r="D1589" t="s">
        <v>52</v>
      </c>
      <c r="E1589" t="s">
        <v>3170</v>
      </c>
      <c r="F1589" t="s">
        <v>3171</v>
      </c>
      <c r="G1589" t="s">
        <v>52</v>
      </c>
      <c r="H1589" t="s">
        <v>1006</v>
      </c>
      <c r="I1589" t="s">
        <v>54</v>
      </c>
      <c r="J1589" t="s">
        <v>80</v>
      </c>
      <c r="K1589" t="s">
        <v>1014</v>
      </c>
      <c r="L1589">
        <v>100785760</v>
      </c>
      <c r="M1589" t="s">
        <v>2994</v>
      </c>
      <c r="N1589" t="s">
        <v>47</v>
      </c>
      <c r="O1589" t="s">
        <v>47</v>
      </c>
      <c r="P1589" t="s">
        <v>2995</v>
      </c>
      <c r="Q1589" t="s">
        <v>997</v>
      </c>
      <c r="R1589">
        <v>679.25</v>
      </c>
      <c r="S1589" t="s">
        <v>998</v>
      </c>
      <c r="T1589" t="s">
        <v>999</v>
      </c>
      <c r="U1589" t="s">
        <v>3185</v>
      </c>
      <c r="V1589">
        <v>1</v>
      </c>
      <c r="W1589" t="e">
        <f>VLOOKUP(U1589,T1.Unique.Delivery!$AQ$2:$AW$2720,COLUMNS(T1.Unique.Delivery!$AQ$2701:$AW$2701),0)</f>
        <v>#N/A</v>
      </c>
    </row>
    <row r="1590" spans="1:23" x14ac:dyDescent="0.3">
      <c r="A1590" t="s">
        <v>2962</v>
      </c>
      <c r="B1590" t="s">
        <v>2963</v>
      </c>
      <c r="C1590" t="s">
        <v>2964</v>
      </c>
      <c r="D1590" t="s">
        <v>52</v>
      </c>
      <c r="E1590" t="s">
        <v>3170</v>
      </c>
      <c r="F1590" t="s">
        <v>3171</v>
      </c>
      <c r="G1590" t="s">
        <v>52</v>
      </c>
      <c r="H1590" t="s">
        <v>1006</v>
      </c>
      <c r="I1590" t="s">
        <v>54</v>
      </c>
      <c r="J1590" t="s">
        <v>80</v>
      </c>
      <c r="K1590" t="s">
        <v>1014</v>
      </c>
      <c r="L1590">
        <v>101122337</v>
      </c>
      <c r="M1590" t="s">
        <v>2997</v>
      </c>
      <c r="N1590" t="s">
        <v>47</v>
      </c>
      <c r="O1590" t="s">
        <v>47</v>
      </c>
      <c r="P1590" s="1">
        <v>43072</v>
      </c>
      <c r="Q1590" t="s">
        <v>997</v>
      </c>
      <c r="R1590">
        <v>1250</v>
      </c>
      <c r="S1590" t="s">
        <v>998</v>
      </c>
      <c r="T1590" t="s">
        <v>999</v>
      </c>
      <c r="U1590" t="s">
        <v>3186</v>
      </c>
      <c r="V1590">
        <v>1</v>
      </c>
      <c r="W1590" t="e">
        <f>VLOOKUP(U1590,T1.Unique.Delivery!$AQ$2:$AW$2720,COLUMNS(T1.Unique.Delivery!$AQ$2701:$AW$2701),0)</f>
        <v>#N/A</v>
      </c>
    </row>
    <row r="1591" spans="1:23" x14ac:dyDescent="0.3">
      <c r="A1591" t="s">
        <v>2962</v>
      </c>
      <c r="B1591" t="s">
        <v>2963</v>
      </c>
      <c r="C1591" t="s">
        <v>2964</v>
      </c>
      <c r="D1591" t="s">
        <v>52</v>
      </c>
      <c r="E1591" t="s">
        <v>3170</v>
      </c>
      <c r="F1591" t="s">
        <v>3171</v>
      </c>
      <c r="G1591" t="s">
        <v>52</v>
      </c>
      <c r="H1591" t="s">
        <v>1006</v>
      </c>
      <c r="I1591" t="s">
        <v>54</v>
      </c>
      <c r="J1591" t="s">
        <v>2276</v>
      </c>
      <c r="K1591" t="s">
        <v>2277</v>
      </c>
      <c r="L1591">
        <v>100298525</v>
      </c>
      <c r="M1591" t="s">
        <v>2989</v>
      </c>
      <c r="N1591" t="s">
        <v>47</v>
      </c>
      <c r="O1591" t="s">
        <v>47</v>
      </c>
      <c r="P1591" t="s">
        <v>2990</v>
      </c>
      <c r="Q1591" t="s">
        <v>997</v>
      </c>
      <c r="R1591">
        <v>870.39</v>
      </c>
      <c r="S1591" t="s">
        <v>998</v>
      </c>
      <c r="T1591" t="s">
        <v>999</v>
      </c>
      <c r="U1591" t="s">
        <v>3187</v>
      </c>
      <c r="V1591">
        <v>1</v>
      </c>
      <c r="W1591" t="e">
        <f>VLOOKUP(U1591,T1.Unique.Delivery!$AQ$2:$AW$2720,COLUMNS(T1.Unique.Delivery!$AQ$2701:$AW$2701),0)</f>
        <v>#N/A</v>
      </c>
    </row>
    <row r="1592" spans="1:23" x14ac:dyDescent="0.3">
      <c r="A1592" t="s">
        <v>2962</v>
      </c>
      <c r="B1592" t="s">
        <v>2963</v>
      </c>
      <c r="C1592" t="s">
        <v>2964</v>
      </c>
      <c r="D1592" t="s">
        <v>52</v>
      </c>
      <c r="E1592" t="s">
        <v>3170</v>
      </c>
      <c r="F1592" t="s">
        <v>3171</v>
      </c>
      <c r="G1592" t="s">
        <v>52</v>
      </c>
      <c r="H1592" t="s">
        <v>1006</v>
      </c>
      <c r="I1592" t="s">
        <v>54</v>
      </c>
      <c r="J1592" t="s">
        <v>2276</v>
      </c>
      <c r="K1592" t="s">
        <v>2277</v>
      </c>
      <c r="L1592">
        <v>100304444</v>
      </c>
      <c r="M1592" t="s">
        <v>2967</v>
      </c>
      <c r="N1592" t="s">
        <v>47</v>
      </c>
      <c r="O1592" t="s">
        <v>47</v>
      </c>
      <c r="P1592" t="s">
        <v>2968</v>
      </c>
      <c r="Q1592" t="s">
        <v>997</v>
      </c>
      <c r="R1592">
        <v>630</v>
      </c>
      <c r="S1592" t="s">
        <v>998</v>
      </c>
      <c r="T1592" t="s">
        <v>999</v>
      </c>
      <c r="U1592" t="s">
        <v>3188</v>
      </c>
      <c r="V1592">
        <v>1</v>
      </c>
      <c r="W1592" t="e">
        <f>VLOOKUP(U1592,T1.Unique.Delivery!$AQ$2:$AW$2720,COLUMNS(T1.Unique.Delivery!$AQ$2701:$AW$2701),0)</f>
        <v>#N/A</v>
      </c>
    </row>
    <row r="1593" spans="1:23" x14ac:dyDescent="0.3">
      <c r="A1593" t="s">
        <v>2962</v>
      </c>
      <c r="B1593" t="s">
        <v>2963</v>
      </c>
      <c r="C1593" t="s">
        <v>2964</v>
      </c>
      <c r="D1593" t="s">
        <v>52</v>
      </c>
      <c r="E1593" t="s">
        <v>3170</v>
      </c>
      <c r="F1593" t="s">
        <v>3171</v>
      </c>
      <c r="G1593" t="s">
        <v>52</v>
      </c>
      <c r="H1593" t="s">
        <v>1006</v>
      </c>
      <c r="I1593" t="s">
        <v>54</v>
      </c>
      <c r="J1593" t="s">
        <v>2276</v>
      </c>
      <c r="K1593" t="s">
        <v>2277</v>
      </c>
      <c r="L1593">
        <v>100508694</v>
      </c>
      <c r="M1593" t="s">
        <v>2980</v>
      </c>
      <c r="N1593" t="s">
        <v>47</v>
      </c>
      <c r="O1593" t="s">
        <v>47</v>
      </c>
      <c r="P1593" t="s">
        <v>1040</v>
      </c>
      <c r="Q1593" t="s">
        <v>997</v>
      </c>
      <c r="R1593">
        <v>679.25</v>
      </c>
      <c r="S1593" t="s">
        <v>998</v>
      </c>
      <c r="T1593" t="s">
        <v>999</v>
      </c>
      <c r="U1593" t="s">
        <v>3189</v>
      </c>
      <c r="V1593">
        <v>1</v>
      </c>
      <c r="W1593" t="e">
        <f>VLOOKUP(U1593,T1.Unique.Delivery!$AQ$2:$AW$2720,COLUMNS(T1.Unique.Delivery!$AQ$2701:$AW$2701),0)</f>
        <v>#N/A</v>
      </c>
    </row>
    <row r="1594" spans="1:23" x14ac:dyDescent="0.3">
      <c r="A1594" t="s">
        <v>2962</v>
      </c>
      <c r="B1594" t="s">
        <v>2963</v>
      </c>
      <c r="C1594" t="s">
        <v>2964</v>
      </c>
      <c r="D1594" t="s">
        <v>52</v>
      </c>
      <c r="E1594" t="s">
        <v>3170</v>
      </c>
      <c r="F1594" t="s">
        <v>3171</v>
      </c>
      <c r="G1594" t="s">
        <v>52</v>
      </c>
      <c r="H1594" t="s">
        <v>1006</v>
      </c>
      <c r="I1594" t="s">
        <v>54</v>
      </c>
      <c r="J1594" t="s">
        <v>2276</v>
      </c>
      <c r="K1594" t="s">
        <v>2277</v>
      </c>
      <c r="L1594">
        <v>101122337</v>
      </c>
      <c r="M1594" t="s">
        <v>2997</v>
      </c>
      <c r="N1594" t="s">
        <v>47</v>
      </c>
      <c r="O1594" t="s">
        <v>47</v>
      </c>
      <c r="P1594" s="1">
        <v>43072</v>
      </c>
      <c r="Q1594" t="s">
        <v>997</v>
      </c>
      <c r="R1594">
        <v>850</v>
      </c>
      <c r="S1594" t="s">
        <v>998</v>
      </c>
      <c r="T1594" t="s">
        <v>999</v>
      </c>
      <c r="U1594" t="s">
        <v>3190</v>
      </c>
      <c r="V1594">
        <v>1</v>
      </c>
      <c r="W1594" t="e">
        <f>VLOOKUP(U1594,T1.Unique.Delivery!$AQ$2:$AW$2720,COLUMNS(T1.Unique.Delivery!$AQ$2701:$AW$2701),0)</f>
        <v>#N/A</v>
      </c>
    </row>
    <row r="1595" spans="1:23" x14ac:dyDescent="0.3">
      <c r="A1595" t="s">
        <v>2962</v>
      </c>
      <c r="B1595" t="s">
        <v>2963</v>
      </c>
      <c r="C1595" t="s">
        <v>2964</v>
      </c>
      <c r="D1595" t="s">
        <v>52</v>
      </c>
      <c r="E1595" t="s">
        <v>3170</v>
      </c>
      <c r="F1595" t="s">
        <v>3171</v>
      </c>
      <c r="G1595" t="s">
        <v>52</v>
      </c>
      <c r="H1595" t="s">
        <v>1006</v>
      </c>
      <c r="I1595" t="s">
        <v>54</v>
      </c>
      <c r="J1595" t="s">
        <v>159</v>
      </c>
      <c r="K1595" t="s">
        <v>1016</v>
      </c>
      <c r="L1595">
        <v>100298525</v>
      </c>
      <c r="M1595" t="s">
        <v>2989</v>
      </c>
      <c r="N1595" t="s">
        <v>47</v>
      </c>
      <c r="O1595" t="s">
        <v>47</v>
      </c>
      <c r="P1595" t="s">
        <v>2990</v>
      </c>
      <c r="Q1595" t="s">
        <v>997</v>
      </c>
      <c r="R1595">
        <v>870.39</v>
      </c>
      <c r="S1595" t="s">
        <v>998</v>
      </c>
      <c r="T1595" t="s">
        <v>999</v>
      </c>
      <c r="U1595" t="s">
        <v>3191</v>
      </c>
      <c r="V1595">
        <v>1</v>
      </c>
      <c r="W1595" t="e">
        <f>VLOOKUP(U1595,T1.Unique.Delivery!$AQ$2:$AW$2720,COLUMNS(T1.Unique.Delivery!$AQ$2701:$AW$2701),0)</f>
        <v>#N/A</v>
      </c>
    </row>
    <row r="1596" spans="1:23" x14ac:dyDescent="0.3">
      <c r="A1596" t="s">
        <v>2962</v>
      </c>
      <c r="B1596" t="s">
        <v>2963</v>
      </c>
      <c r="C1596" t="s">
        <v>2964</v>
      </c>
      <c r="D1596" t="s">
        <v>52</v>
      </c>
      <c r="E1596" t="s">
        <v>3170</v>
      </c>
      <c r="F1596" t="s">
        <v>3171</v>
      </c>
      <c r="G1596" t="s">
        <v>52</v>
      </c>
      <c r="H1596" t="s">
        <v>1006</v>
      </c>
      <c r="I1596" t="s">
        <v>54</v>
      </c>
      <c r="J1596" t="s">
        <v>159</v>
      </c>
      <c r="K1596" t="s">
        <v>1016</v>
      </c>
      <c r="L1596">
        <v>100304444</v>
      </c>
      <c r="M1596" t="s">
        <v>2967</v>
      </c>
      <c r="N1596" t="s">
        <v>47</v>
      </c>
      <c r="O1596" t="s">
        <v>47</v>
      </c>
      <c r="P1596" t="s">
        <v>2968</v>
      </c>
      <c r="Q1596" t="s">
        <v>997</v>
      </c>
      <c r="R1596">
        <v>630</v>
      </c>
      <c r="S1596" t="s">
        <v>998</v>
      </c>
      <c r="T1596" t="s">
        <v>999</v>
      </c>
      <c r="U1596" t="s">
        <v>3192</v>
      </c>
      <c r="V1596">
        <v>1</v>
      </c>
      <c r="W1596" t="e">
        <f>VLOOKUP(U1596,T1.Unique.Delivery!$AQ$2:$AW$2720,COLUMNS(T1.Unique.Delivery!$AQ$2701:$AW$2701),0)</f>
        <v>#N/A</v>
      </c>
    </row>
    <row r="1597" spans="1:23" x14ac:dyDescent="0.3">
      <c r="A1597" t="s">
        <v>2962</v>
      </c>
      <c r="B1597" t="s">
        <v>2963</v>
      </c>
      <c r="C1597" t="s">
        <v>2964</v>
      </c>
      <c r="D1597" t="s">
        <v>52</v>
      </c>
      <c r="E1597" t="s">
        <v>3170</v>
      </c>
      <c r="F1597" t="s">
        <v>3171</v>
      </c>
      <c r="G1597" t="s">
        <v>52</v>
      </c>
      <c r="H1597" t="s">
        <v>1006</v>
      </c>
      <c r="I1597" t="s">
        <v>54</v>
      </c>
      <c r="J1597" t="s">
        <v>159</v>
      </c>
      <c r="K1597" t="s">
        <v>1016</v>
      </c>
      <c r="L1597">
        <v>100508694</v>
      </c>
      <c r="M1597" t="s">
        <v>2980</v>
      </c>
      <c r="N1597" t="s">
        <v>47</v>
      </c>
      <c r="O1597" t="s">
        <v>47</v>
      </c>
      <c r="P1597" t="s">
        <v>1040</v>
      </c>
      <c r="Q1597" t="s">
        <v>997</v>
      </c>
      <c r="R1597">
        <v>594.34</v>
      </c>
      <c r="S1597" t="s">
        <v>998</v>
      </c>
      <c r="T1597" t="s">
        <v>999</v>
      </c>
      <c r="U1597" t="s">
        <v>3193</v>
      </c>
      <c r="V1597">
        <v>1</v>
      </c>
      <c r="W1597" t="e">
        <f>VLOOKUP(U1597,T1.Unique.Delivery!$AQ$2:$AW$2720,COLUMNS(T1.Unique.Delivery!$AQ$2701:$AW$2701),0)</f>
        <v>#N/A</v>
      </c>
    </row>
    <row r="1598" spans="1:23" x14ac:dyDescent="0.3">
      <c r="A1598" t="s">
        <v>2962</v>
      </c>
      <c r="B1598" t="s">
        <v>2963</v>
      </c>
      <c r="C1598" t="s">
        <v>2964</v>
      </c>
      <c r="D1598" t="s">
        <v>52</v>
      </c>
      <c r="E1598" t="s">
        <v>3170</v>
      </c>
      <c r="F1598" t="s">
        <v>3171</v>
      </c>
      <c r="G1598" t="s">
        <v>52</v>
      </c>
      <c r="H1598" t="s">
        <v>1006</v>
      </c>
      <c r="I1598" t="s">
        <v>54</v>
      </c>
      <c r="J1598" t="s">
        <v>159</v>
      </c>
      <c r="K1598" t="s">
        <v>1016</v>
      </c>
      <c r="L1598">
        <v>100785760</v>
      </c>
      <c r="M1598" t="s">
        <v>2994</v>
      </c>
      <c r="N1598" t="s">
        <v>47</v>
      </c>
      <c r="O1598" t="s">
        <v>47</v>
      </c>
      <c r="P1598" t="s">
        <v>2995</v>
      </c>
      <c r="Q1598" t="s">
        <v>997</v>
      </c>
      <c r="R1598">
        <v>594.34</v>
      </c>
      <c r="S1598" t="s">
        <v>998</v>
      </c>
      <c r="T1598" t="s">
        <v>999</v>
      </c>
      <c r="U1598" t="s">
        <v>3194</v>
      </c>
      <c r="V1598">
        <v>1</v>
      </c>
      <c r="W1598" t="e">
        <f>VLOOKUP(U1598,T1.Unique.Delivery!$AQ$2:$AW$2720,COLUMNS(T1.Unique.Delivery!$AQ$2701:$AW$2701),0)</f>
        <v>#N/A</v>
      </c>
    </row>
    <row r="1599" spans="1:23" x14ac:dyDescent="0.3">
      <c r="A1599" t="s">
        <v>2962</v>
      </c>
      <c r="B1599" t="s">
        <v>2963</v>
      </c>
      <c r="C1599" t="s">
        <v>2964</v>
      </c>
      <c r="D1599" t="s">
        <v>52</v>
      </c>
      <c r="E1599" t="s">
        <v>3170</v>
      </c>
      <c r="F1599" t="s">
        <v>3171</v>
      </c>
      <c r="G1599" t="s">
        <v>52</v>
      </c>
      <c r="H1599" t="s">
        <v>1006</v>
      </c>
      <c r="I1599" t="s">
        <v>54</v>
      </c>
      <c r="J1599" t="s">
        <v>159</v>
      </c>
      <c r="K1599" t="s">
        <v>1016</v>
      </c>
      <c r="L1599">
        <v>101122337</v>
      </c>
      <c r="M1599" t="s">
        <v>2997</v>
      </c>
      <c r="N1599" t="s">
        <v>47</v>
      </c>
      <c r="O1599" t="s">
        <v>47</v>
      </c>
      <c r="P1599" s="1">
        <v>43072</v>
      </c>
      <c r="Q1599" t="s">
        <v>997</v>
      </c>
      <c r="R1599">
        <v>730</v>
      </c>
      <c r="S1599" t="s">
        <v>998</v>
      </c>
      <c r="T1599" t="s">
        <v>999</v>
      </c>
      <c r="U1599" t="s">
        <v>3195</v>
      </c>
      <c r="V1599">
        <v>1</v>
      </c>
      <c r="W1599" t="e">
        <f>VLOOKUP(U1599,T1.Unique.Delivery!$AQ$2:$AW$2720,COLUMNS(T1.Unique.Delivery!$AQ$2701:$AW$2701),0)</f>
        <v>#N/A</v>
      </c>
    </row>
    <row r="1600" spans="1:23" x14ac:dyDescent="0.3">
      <c r="A1600" t="s">
        <v>2962</v>
      </c>
      <c r="B1600" t="s">
        <v>2963</v>
      </c>
      <c r="C1600" t="s">
        <v>2964</v>
      </c>
      <c r="D1600" t="s">
        <v>52</v>
      </c>
      <c r="E1600" t="s">
        <v>3196</v>
      </c>
      <c r="F1600" t="s">
        <v>3197</v>
      </c>
      <c r="G1600" t="s">
        <v>52</v>
      </c>
      <c r="H1600" t="s">
        <v>1006</v>
      </c>
      <c r="I1600" t="s">
        <v>54</v>
      </c>
      <c r="J1600" t="s">
        <v>66</v>
      </c>
      <c r="K1600" t="s">
        <v>1007</v>
      </c>
      <c r="L1600">
        <v>100304444</v>
      </c>
      <c r="M1600" t="s">
        <v>2967</v>
      </c>
      <c r="N1600" t="s">
        <v>47</v>
      </c>
      <c r="O1600" t="s">
        <v>47</v>
      </c>
      <c r="P1600" t="s">
        <v>2968</v>
      </c>
      <c r="Q1600" t="s">
        <v>997</v>
      </c>
      <c r="R1600">
        <v>630</v>
      </c>
      <c r="S1600" t="s">
        <v>998</v>
      </c>
      <c r="T1600" t="s">
        <v>999</v>
      </c>
      <c r="U1600" t="s">
        <v>3198</v>
      </c>
      <c r="V1600">
        <v>1</v>
      </c>
      <c r="W1600" t="e">
        <f>VLOOKUP(U1600,T1.Unique.Delivery!$AQ$2:$AW$2720,COLUMNS(T1.Unique.Delivery!$AQ$2701:$AW$2701),0)</f>
        <v>#N/A</v>
      </c>
    </row>
    <row r="1601" spans="1:23" x14ac:dyDescent="0.3">
      <c r="A1601" t="s">
        <v>2962</v>
      </c>
      <c r="B1601" t="s">
        <v>2963</v>
      </c>
      <c r="C1601" t="s">
        <v>2964</v>
      </c>
      <c r="D1601" t="s">
        <v>52</v>
      </c>
      <c r="E1601" t="s">
        <v>3196</v>
      </c>
      <c r="F1601" t="s">
        <v>3197</v>
      </c>
      <c r="G1601" t="s">
        <v>52</v>
      </c>
      <c r="H1601" t="s">
        <v>1006</v>
      </c>
      <c r="I1601" t="s">
        <v>54</v>
      </c>
      <c r="J1601" t="s">
        <v>56</v>
      </c>
      <c r="K1601" t="s">
        <v>993</v>
      </c>
      <c r="L1601">
        <v>100287299</v>
      </c>
      <c r="M1601" t="s">
        <v>2970</v>
      </c>
      <c r="N1601" t="s">
        <v>47</v>
      </c>
      <c r="O1601" t="s">
        <v>47</v>
      </c>
      <c r="P1601" t="s">
        <v>2971</v>
      </c>
      <c r="Q1601" t="s">
        <v>997</v>
      </c>
      <c r="R1601">
        <v>1116.56</v>
      </c>
      <c r="S1601" t="s">
        <v>998</v>
      </c>
      <c r="T1601" t="s">
        <v>999</v>
      </c>
      <c r="U1601" t="s">
        <v>3199</v>
      </c>
      <c r="V1601">
        <v>1</v>
      </c>
      <c r="W1601" t="e">
        <f>VLOOKUP(U1601,T1.Unique.Delivery!$AQ$2:$AW$2720,COLUMNS(T1.Unique.Delivery!$AQ$2701:$AW$2701),0)</f>
        <v>#N/A</v>
      </c>
    </row>
    <row r="1602" spans="1:23" x14ac:dyDescent="0.3">
      <c r="A1602" t="s">
        <v>2962</v>
      </c>
      <c r="B1602" t="s">
        <v>2963</v>
      </c>
      <c r="C1602" t="s">
        <v>2964</v>
      </c>
      <c r="D1602" t="s">
        <v>52</v>
      </c>
      <c r="E1602" t="s">
        <v>3196</v>
      </c>
      <c r="F1602" t="s">
        <v>3197</v>
      </c>
      <c r="G1602" t="s">
        <v>52</v>
      </c>
      <c r="H1602" t="s">
        <v>1006</v>
      </c>
      <c r="I1602" t="s">
        <v>54</v>
      </c>
      <c r="J1602" t="s">
        <v>56</v>
      </c>
      <c r="K1602" t="s">
        <v>993</v>
      </c>
      <c r="L1602" t="s">
        <v>47</v>
      </c>
      <c r="M1602" t="s">
        <v>47</v>
      </c>
      <c r="N1602" t="s">
        <v>47</v>
      </c>
      <c r="O1602" t="s">
        <v>47</v>
      </c>
      <c r="P1602" t="s">
        <v>2971</v>
      </c>
      <c r="Q1602" t="s">
        <v>997</v>
      </c>
      <c r="R1602">
        <v>1117.67</v>
      </c>
      <c r="S1602" t="s">
        <v>998</v>
      </c>
      <c r="T1602" t="s">
        <v>999</v>
      </c>
      <c r="U1602" t="s">
        <v>3200</v>
      </c>
      <c r="V1602">
        <v>1</v>
      </c>
      <c r="W1602" t="e">
        <f>VLOOKUP(U1602,T1.Unique.Delivery!$AQ$2:$AW$2720,COLUMNS(T1.Unique.Delivery!$AQ$2701:$AW$2701),0)</f>
        <v>#N/A</v>
      </c>
    </row>
    <row r="1603" spans="1:23" x14ac:dyDescent="0.3">
      <c r="A1603" t="s">
        <v>2962</v>
      </c>
      <c r="B1603" t="s">
        <v>2963</v>
      </c>
      <c r="C1603" t="s">
        <v>2964</v>
      </c>
      <c r="D1603" t="s">
        <v>52</v>
      </c>
      <c r="E1603" t="s">
        <v>3196</v>
      </c>
      <c r="F1603" t="s">
        <v>3197</v>
      </c>
      <c r="G1603" t="s">
        <v>52</v>
      </c>
      <c r="H1603" t="s">
        <v>1006</v>
      </c>
      <c r="I1603" t="s">
        <v>54</v>
      </c>
      <c r="J1603" t="s">
        <v>129</v>
      </c>
      <c r="K1603" t="s">
        <v>1012</v>
      </c>
      <c r="L1603">
        <v>100304444</v>
      </c>
      <c r="M1603" t="s">
        <v>2967</v>
      </c>
      <c r="N1603" t="s">
        <v>47</v>
      </c>
      <c r="O1603" t="s">
        <v>47</v>
      </c>
      <c r="P1603" t="s">
        <v>2968</v>
      </c>
      <c r="Q1603" t="s">
        <v>997</v>
      </c>
      <c r="R1603">
        <v>630</v>
      </c>
      <c r="S1603" t="s">
        <v>998</v>
      </c>
      <c r="T1603" t="s">
        <v>999</v>
      </c>
      <c r="U1603" t="s">
        <v>3201</v>
      </c>
      <c r="V1603">
        <v>1</v>
      </c>
      <c r="W1603" t="e">
        <f>VLOOKUP(U1603,T1.Unique.Delivery!$AQ$2:$AW$2720,COLUMNS(T1.Unique.Delivery!$AQ$2701:$AW$2701),0)</f>
        <v>#N/A</v>
      </c>
    </row>
    <row r="1604" spans="1:23" x14ac:dyDescent="0.3">
      <c r="A1604" t="s">
        <v>2962</v>
      </c>
      <c r="B1604" t="s">
        <v>2963</v>
      </c>
      <c r="C1604" t="s">
        <v>2964</v>
      </c>
      <c r="D1604" t="s">
        <v>52</v>
      </c>
      <c r="E1604" t="s">
        <v>3196</v>
      </c>
      <c r="F1604" t="s">
        <v>3197</v>
      </c>
      <c r="G1604" t="s">
        <v>52</v>
      </c>
      <c r="H1604" t="s">
        <v>1006</v>
      </c>
      <c r="I1604" t="s">
        <v>54</v>
      </c>
      <c r="J1604" t="s">
        <v>80</v>
      </c>
      <c r="K1604" t="s">
        <v>1014</v>
      </c>
      <c r="L1604">
        <v>100304444</v>
      </c>
      <c r="M1604" t="s">
        <v>2967</v>
      </c>
      <c r="N1604" t="s">
        <v>47</v>
      </c>
      <c r="O1604" t="s">
        <v>47</v>
      </c>
      <c r="P1604" t="s">
        <v>2968</v>
      </c>
      <c r="Q1604" t="s">
        <v>997</v>
      </c>
      <c r="R1604">
        <v>630</v>
      </c>
      <c r="S1604" t="s">
        <v>998</v>
      </c>
      <c r="T1604" t="s">
        <v>999</v>
      </c>
      <c r="U1604" t="s">
        <v>3202</v>
      </c>
      <c r="V1604">
        <v>1</v>
      </c>
      <c r="W1604" t="e">
        <f>VLOOKUP(U1604,T1.Unique.Delivery!$AQ$2:$AW$2720,COLUMNS(T1.Unique.Delivery!$AQ$2701:$AW$2701),0)</f>
        <v>#N/A</v>
      </c>
    </row>
    <row r="1605" spans="1:23" x14ac:dyDescent="0.3">
      <c r="A1605" t="s">
        <v>2962</v>
      </c>
      <c r="B1605" t="s">
        <v>2963</v>
      </c>
      <c r="C1605" t="s">
        <v>2964</v>
      </c>
      <c r="D1605" t="s">
        <v>52</v>
      </c>
      <c r="E1605" t="s">
        <v>3196</v>
      </c>
      <c r="F1605" t="s">
        <v>3197</v>
      </c>
      <c r="G1605" t="s">
        <v>52</v>
      </c>
      <c r="H1605" t="s">
        <v>1006</v>
      </c>
      <c r="I1605" t="s">
        <v>54</v>
      </c>
      <c r="J1605" t="s">
        <v>2276</v>
      </c>
      <c r="K1605" t="s">
        <v>2277</v>
      </c>
      <c r="L1605">
        <v>100304444</v>
      </c>
      <c r="M1605" t="s">
        <v>2967</v>
      </c>
      <c r="N1605" t="s">
        <v>47</v>
      </c>
      <c r="O1605" t="s">
        <v>47</v>
      </c>
      <c r="P1605" t="s">
        <v>2968</v>
      </c>
      <c r="Q1605" t="s">
        <v>997</v>
      </c>
      <c r="R1605">
        <v>630</v>
      </c>
      <c r="S1605" t="s">
        <v>998</v>
      </c>
      <c r="T1605" t="s">
        <v>999</v>
      </c>
      <c r="U1605" t="s">
        <v>3203</v>
      </c>
      <c r="V1605">
        <v>1</v>
      </c>
      <c r="W1605" t="e">
        <f>VLOOKUP(U1605,T1.Unique.Delivery!$AQ$2:$AW$2720,COLUMNS(T1.Unique.Delivery!$AQ$2701:$AW$2701),0)</f>
        <v>#N/A</v>
      </c>
    </row>
    <row r="1606" spans="1:23" x14ac:dyDescent="0.3">
      <c r="A1606" t="s">
        <v>2962</v>
      </c>
      <c r="B1606" t="s">
        <v>2963</v>
      </c>
      <c r="C1606" t="s">
        <v>2964</v>
      </c>
      <c r="D1606" t="s">
        <v>52</v>
      </c>
      <c r="E1606" t="s">
        <v>3196</v>
      </c>
      <c r="F1606" t="s">
        <v>3197</v>
      </c>
      <c r="G1606" t="s">
        <v>52</v>
      </c>
      <c r="H1606" t="s">
        <v>1006</v>
      </c>
      <c r="I1606" t="s">
        <v>54</v>
      </c>
      <c r="J1606" t="s">
        <v>159</v>
      </c>
      <c r="K1606" t="s">
        <v>1016</v>
      </c>
      <c r="L1606">
        <v>100304444</v>
      </c>
      <c r="M1606" t="s">
        <v>2967</v>
      </c>
      <c r="N1606" t="s">
        <v>47</v>
      </c>
      <c r="O1606" t="s">
        <v>47</v>
      </c>
      <c r="P1606" t="s">
        <v>2968</v>
      </c>
      <c r="Q1606" t="s">
        <v>997</v>
      </c>
      <c r="R1606">
        <v>630</v>
      </c>
      <c r="S1606" t="s">
        <v>998</v>
      </c>
      <c r="T1606" t="s">
        <v>999</v>
      </c>
      <c r="U1606" t="s">
        <v>3204</v>
      </c>
      <c r="V1606">
        <v>1</v>
      </c>
      <c r="W1606" t="e">
        <f>VLOOKUP(U1606,T1.Unique.Delivery!$AQ$2:$AW$2720,COLUMNS(T1.Unique.Delivery!$AQ$2701:$AW$2701),0)</f>
        <v>#N/A</v>
      </c>
    </row>
    <row r="1607" spans="1:23" x14ac:dyDescent="0.3">
      <c r="A1607" t="s">
        <v>2962</v>
      </c>
      <c r="B1607" t="s">
        <v>2963</v>
      </c>
      <c r="C1607" t="s">
        <v>2964</v>
      </c>
      <c r="D1607" t="s">
        <v>52</v>
      </c>
      <c r="E1607" t="s">
        <v>3205</v>
      </c>
      <c r="F1607" t="s">
        <v>3206</v>
      </c>
      <c r="G1607" t="s">
        <v>52</v>
      </c>
      <c r="H1607" t="s">
        <v>1006</v>
      </c>
      <c r="I1607" t="s">
        <v>54</v>
      </c>
      <c r="J1607" t="s">
        <v>66</v>
      </c>
      <c r="K1607" t="s">
        <v>1007</v>
      </c>
      <c r="L1607">
        <v>100298525</v>
      </c>
      <c r="M1607" t="s">
        <v>2989</v>
      </c>
      <c r="N1607" t="s">
        <v>47</v>
      </c>
      <c r="O1607" t="s">
        <v>47</v>
      </c>
      <c r="P1607" t="s">
        <v>2990</v>
      </c>
      <c r="Q1607" t="s">
        <v>997</v>
      </c>
      <c r="R1607">
        <v>1541.62</v>
      </c>
      <c r="S1607" t="s">
        <v>998</v>
      </c>
      <c r="T1607" t="s">
        <v>999</v>
      </c>
      <c r="U1607" t="s">
        <v>3207</v>
      </c>
      <c r="V1607">
        <v>1</v>
      </c>
      <c r="W1607" t="e">
        <f>VLOOKUP(U1607,T1.Unique.Delivery!$AQ$2:$AW$2720,COLUMNS(T1.Unique.Delivery!$AQ$2701:$AW$2701),0)</f>
        <v>#N/A</v>
      </c>
    </row>
    <row r="1608" spans="1:23" x14ac:dyDescent="0.3">
      <c r="A1608" t="s">
        <v>2962</v>
      </c>
      <c r="B1608" t="s">
        <v>2963</v>
      </c>
      <c r="C1608" t="s">
        <v>2964</v>
      </c>
      <c r="D1608" t="s">
        <v>52</v>
      </c>
      <c r="E1608" t="s">
        <v>3205</v>
      </c>
      <c r="F1608" t="s">
        <v>3206</v>
      </c>
      <c r="G1608" t="s">
        <v>52</v>
      </c>
      <c r="H1608" t="s">
        <v>1006</v>
      </c>
      <c r="I1608" t="s">
        <v>54</v>
      </c>
      <c r="J1608" t="s">
        <v>66</v>
      </c>
      <c r="K1608" t="s">
        <v>1007</v>
      </c>
      <c r="L1608">
        <v>100304444</v>
      </c>
      <c r="M1608" t="s">
        <v>2967</v>
      </c>
      <c r="N1608" t="s">
        <v>47</v>
      </c>
      <c r="O1608" t="s">
        <v>47</v>
      </c>
      <c r="P1608" t="s">
        <v>2968</v>
      </c>
      <c r="Q1608" t="s">
        <v>997</v>
      </c>
      <c r="R1608">
        <v>630</v>
      </c>
      <c r="S1608" t="s">
        <v>998</v>
      </c>
      <c r="T1608" t="s">
        <v>999</v>
      </c>
      <c r="U1608" t="s">
        <v>3208</v>
      </c>
      <c r="V1608">
        <v>1</v>
      </c>
      <c r="W1608" t="e">
        <f>VLOOKUP(U1608,T1.Unique.Delivery!$AQ$2:$AW$2720,COLUMNS(T1.Unique.Delivery!$AQ$2701:$AW$2701),0)</f>
        <v>#N/A</v>
      </c>
    </row>
    <row r="1609" spans="1:23" x14ac:dyDescent="0.3">
      <c r="A1609" t="s">
        <v>2962</v>
      </c>
      <c r="B1609" t="s">
        <v>2963</v>
      </c>
      <c r="C1609" t="s">
        <v>2964</v>
      </c>
      <c r="D1609" t="s">
        <v>52</v>
      </c>
      <c r="E1609" t="s">
        <v>3205</v>
      </c>
      <c r="F1609" t="s">
        <v>3206</v>
      </c>
      <c r="G1609" t="s">
        <v>52</v>
      </c>
      <c r="H1609" t="s">
        <v>1006</v>
      </c>
      <c r="I1609" t="s">
        <v>54</v>
      </c>
      <c r="J1609" t="s">
        <v>66</v>
      </c>
      <c r="K1609" t="s">
        <v>1007</v>
      </c>
      <c r="L1609">
        <v>101122337</v>
      </c>
      <c r="M1609" t="s">
        <v>2997</v>
      </c>
      <c r="N1609" t="s">
        <v>47</v>
      </c>
      <c r="O1609" t="s">
        <v>47</v>
      </c>
      <c r="P1609" s="1">
        <v>43072</v>
      </c>
      <c r="Q1609" t="s">
        <v>997</v>
      </c>
      <c r="R1609">
        <v>1650</v>
      </c>
      <c r="S1609" t="s">
        <v>998</v>
      </c>
      <c r="T1609" t="s">
        <v>999</v>
      </c>
      <c r="U1609" t="s">
        <v>3209</v>
      </c>
      <c r="V1609">
        <v>1</v>
      </c>
      <c r="W1609" t="e">
        <f>VLOOKUP(U1609,T1.Unique.Delivery!$AQ$2:$AW$2720,COLUMNS(T1.Unique.Delivery!$AQ$2701:$AW$2701),0)</f>
        <v>#N/A</v>
      </c>
    </row>
    <row r="1610" spans="1:23" x14ac:dyDescent="0.3">
      <c r="A1610" t="s">
        <v>2962</v>
      </c>
      <c r="B1610" t="s">
        <v>2963</v>
      </c>
      <c r="C1610" t="s">
        <v>2964</v>
      </c>
      <c r="D1610" t="s">
        <v>52</v>
      </c>
      <c r="E1610" t="s">
        <v>3205</v>
      </c>
      <c r="F1610" t="s">
        <v>3206</v>
      </c>
      <c r="G1610" t="s">
        <v>52</v>
      </c>
      <c r="H1610" t="s">
        <v>1006</v>
      </c>
      <c r="I1610" t="s">
        <v>54</v>
      </c>
      <c r="J1610" t="s">
        <v>56</v>
      </c>
      <c r="K1610" t="s">
        <v>993</v>
      </c>
      <c r="L1610">
        <v>100287299</v>
      </c>
      <c r="M1610" t="s">
        <v>2970</v>
      </c>
      <c r="N1610" t="s">
        <v>47</v>
      </c>
      <c r="O1610" t="s">
        <v>47</v>
      </c>
      <c r="P1610" t="s">
        <v>2971</v>
      </c>
      <c r="Q1610" t="s">
        <v>997</v>
      </c>
      <c r="R1610">
        <v>1116.56</v>
      </c>
      <c r="S1610" t="s">
        <v>998</v>
      </c>
      <c r="T1610" t="s">
        <v>999</v>
      </c>
      <c r="U1610" t="s">
        <v>3210</v>
      </c>
      <c r="V1610">
        <v>1</v>
      </c>
      <c r="W1610" t="e">
        <f>VLOOKUP(U1610,T1.Unique.Delivery!$AQ$2:$AW$2720,COLUMNS(T1.Unique.Delivery!$AQ$2701:$AW$2701),0)</f>
        <v>#N/A</v>
      </c>
    </row>
    <row r="1611" spans="1:23" x14ac:dyDescent="0.3">
      <c r="A1611" t="s">
        <v>2962</v>
      </c>
      <c r="B1611" t="s">
        <v>2963</v>
      </c>
      <c r="C1611" t="s">
        <v>2964</v>
      </c>
      <c r="D1611" t="s">
        <v>52</v>
      </c>
      <c r="E1611" t="s">
        <v>3205</v>
      </c>
      <c r="F1611" t="s">
        <v>3206</v>
      </c>
      <c r="G1611" t="s">
        <v>52</v>
      </c>
      <c r="H1611" t="s">
        <v>1006</v>
      </c>
      <c r="I1611" t="s">
        <v>54</v>
      </c>
      <c r="J1611" t="s">
        <v>56</v>
      </c>
      <c r="K1611" t="s">
        <v>993</v>
      </c>
      <c r="L1611" t="s">
        <v>47</v>
      </c>
      <c r="M1611" t="s">
        <v>47</v>
      </c>
      <c r="N1611" t="s">
        <v>47</v>
      </c>
      <c r="O1611" t="s">
        <v>47</v>
      </c>
      <c r="P1611" t="s">
        <v>2971</v>
      </c>
      <c r="Q1611" t="s">
        <v>997</v>
      </c>
      <c r="R1611">
        <v>1117.67</v>
      </c>
      <c r="S1611" t="s">
        <v>998</v>
      </c>
      <c r="T1611" t="s">
        <v>999</v>
      </c>
      <c r="U1611" t="s">
        <v>3211</v>
      </c>
      <c r="V1611">
        <v>1</v>
      </c>
      <c r="W1611" t="e">
        <f>VLOOKUP(U1611,T1.Unique.Delivery!$AQ$2:$AW$2720,COLUMNS(T1.Unique.Delivery!$AQ$2701:$AW$2701),0)</f>
        <v>#N/A</v>
      </c>
    </row>
    <row r="1612" spans="1:23" x14ac:dyDescent="0.3">
      <c r="A1612" t="s">
        <v>2962</v>
      </c>
      <c r="B1612" t="s">
        <v>2963</v>
      </c>
      <c r="C1612" t="s">
        <v>2964</v>
      </c>
      <c r="D1612" t="s">
        <v>52</v>
      </c>
      <c r="E1612" t="s">
        <v>3205</v>
      </c>
      <c r="F1612" t="s">
        <v>3206</v>
      </c>
      <c r="G1612" t="s">
        <v>52</v>
      </c>
      <c r="H1612" t="s">
        <v>1006</v>
      </c>
      <c r="I1612" t="s">
        <v>54</v>
      </c>
      <c r="J1612" t="s">
        <v>129</v>
      </c>
      <c r="K1612" t="s">
        <v>1012</v>
      </c>
      <c r="L1612">
        <v>100298525</v>
      </c>
      <c r="M1612" t="s">
        <v>2989</v>
      </c>
      <c r="N1612" t="s">
        <v>47</v>
      </c>
      <c r="O1612" t="s">
        <v>47</v>
      </c>
      <c r="P1612" t="s">
        <v>2990</v>
      </c>
      <c r="Q1612" t="s">
        <v>997</v>
      </c>
      <c r="R1612">
        <v>1098.1199999999999</v>
      </c>
      <c r="S1612" t="s">
        <v>998</v>
      </c>
      <c r="T1612" t="s">
        <v>999</v>
      </c>
      <c r="U1612" t="s">
        <v>3212</v>
      </c>
      <c r="V1612">
        <v>1</v>
      </c>
      <c r="W1612" t="e">
        <f>VLOOKUP(U1612,T1.Unique.Delivery!$AQ$2:$AW$2720,COLUMNS(T1.Unique.Delivery!$AQ$2701:$AW$2701),0)</f>
        <v>#N/A</v>
      </c>
    </row>
    <row r="1613" spans="1:23" x14ac:dyDescent="0.3">
      <c r="A1613" t="s">
        <v>2962</v>
      </c>
      <c r="B1613" t="s">
        <v>2963</v>
      </c>
      <c r="C1613" t="s">
        <v>2964</v>
      </c>
      <c r="D1613" t="s">
        <v>52</v>
      </c>
      <c r="E1613" t="s">
        <v>3205</v>
      </c>
      <c r="F1613" t="s">
        <v>3206</v>
      </c>
      <c r="G1613" t="s">
        <v>52</v>
      </c>
      <c r="H1613" t="s">
        <v>1006</v>
      </c>
      <c r="I1613" t="s">
        <v>54</v>
      </c>
      <c r="J1613" t="s">
        <v>129</v>
      </c>
      <c r="K1613" t="s">
        <v>1012</v>
      </c>
      <c r="L1613">
        <v>100304444</v>
      </c>
      <c r="M1613" t="s">
        <v>2967</v>
      </c>
      <c r="N1613" t="s">
        <v>47</v>
      </c>
      <c r="O1613" t="s">
        <v>47</v>
      </c>
      <c r="P1613" t="s">
        <v>2968</v>
      </c>
      <c r="Q1613" t="s">
        <v>997</v>
      </c>
      <c r="R1613">
        <v>630</v>
      </c>
      <c r="S1613" t="s">
        <v>998</v>
      </c>
      <c r="T1613" t="s">
        <v>999</v>
      </c>
      <c r="U1613" t="s">
        <v>3213</v>
      </c>
      <c r="V1613">
        <v>1</v>
      </c>
      <c r="W1613" t="e">
        <f>VLOOKUP(U1613,T1.Unique.Delivery!$AQ$2:$AW$2720,COLUMNS(T1.Unique.Delivery!$AQ$2701:$AW$2701),0)</f>
        <v>#N/A</v>
      </c>
    </row>
    <row r="1614" spans="1:23" x14ac:dyDescent="0.3">
      <c r="A1614" t="s">
        <v>2962</v>
      </c>
      <c r="B1614" t="s">
        <v>2963</v>
      </c>
      <c r="C1614" t="s">
        <v>2964</v>
      </c>
      <c r="D1614" t="s">
        <v>52</v>
      </c>
      <c r="E1614" t="s">
        <v>3205</v>
      </c>
      <c r="F1614" t="s">
        <v>3206</v>
      </c>
      <c r="G1614" t="s">
        <v>52</v>
      </c>
      <c r="H1614" t="s">
        <v>1006</v>
      </c>
      <c r="I1614" t="s">
        <v>54</v>
      </c>
      <c r="J1614" t="s">
        <v>129</v>
      </c>
      <c r="K1614" t="s">
        <v>1012</v>
      </c>
      <c r="L1614">
        <v>100508694</v>
      </c>
      <c r="M1614" t="s">
        <v>2980</v>
      </c>
      <c r="N1614" t="s">
        <v>47</v>
      </c>
      <c r="O1614" t="s">
        <v>47</v>
      </c>
      <c r="P1614" t="s">
        <v>1040</v>
      </c>
      <c r="Q1614" t="s">
        <v>997</v>
      </c>
      <c r="R1614">
        <v>685.71</v>
      </c>
      <c r="S1614" t="s">
        <v>998</v>
      </c>
      <c r="T1614" t="s">
        <v>999</v>
      </c>
      <c r="U1614" t="s">
        <v>3214</v>
      </c>
      <c r="V1614">
        <v>1</v>
      </c>
      <c r="W1614" t="e">
        <f>VLOOKUP(U1614,T1.Unique.Delivery!$AQ$2:$AW$2720,COLUMNS(T1.Unique.Delivery!$AQ$2701:$AW$2701),0)</f>
        <v>#N/A</v>
      </c>
    </row>
    <row r="1615" spans="1:23" x14ac:dyDescent="0.3">
      <c r="A1615" t="s">
        <v>2962</v>
      </c>
      <c r="B1615" t="s">
        <v>2963</v>
      </c>
      <c r="C1615" t="s">
        <v>2964</v>
      </c>
      <c r="D1615" t="s">
        <v>52</v>
      </c>
      <c r="E1615" t="s">
        <v>3205</v>
      </c>
      <c r="F1615" t="s">
        <v>3206</v>
      </c>
      <c r="G1615" t="s">
        <v>52</v>
      </c>
      <c r="H1615" t="s">
        <v>1006</v>
      </c>
      <c r="I1615" t="s">
        <v>54</v>
      </c>
      <c r="J1615" t="s">
        <v>129</v>
      </c>
      <c r="K1615" t="s">
        <v>1012</v>
      </c>
      <c r="L1615">
        <v>100785760</v>
      </c>
      <c r="M1615" t="s">
        <v>2994</v>
      </c>
      <c r="N1615" t="s">
        <v>47</v>
      </c>
      <c r="O1615" t="s">
        <v>47</v>
      </c>
      <c r="P1615" t="s">
        <v>2995</v>
      </c>
      <c r="Q1615" t="s">
        <v>997</v>
      </c>
      <c r="R1615">
        <v>700</v>
      </c>
      <c r="S1615" t="s">
        <v>998</v>
      </c>
      <c r="T1615" t="s">
        <v>999</v>
      </c>
      <c r="U1615" t="s">
        <v>3215</v>
      </c>
      <c r="V1615">
        <v>1</v>
      </c>
      <c r="W1615" t="e">
        <f>VLOOKUP(U1615,T1.Unique.Delivery!$AQ$2:$AW$2720,COLUMNS(T1.Unique.Delivery!$AQ$2701:$AW$2701),0)</f>
        <v>#N/A</v>
      </c>
    </row>
    <row r="1616" spans="1:23" x14ac:dyDescent="0.3">
      <c r="A1616" t="s">
        <v>2962</v>
      </c>
      <c r="B1616" t="s">
        <v>2963</v>
      </c>
      <c r="C1616" t="s">
        <v>2964</v>
      </c>
      <c r="D1616" t="s">
        <v>52</v>
      </c>
      <c r="E1616" t="s">
        <v>3205</v>
      </c>
      <c r="F1616" t="s">
        <v>3206</v>
      </c>
      <c r="G1616" t="s">
        <v>52</v>
      </c>
      <c r="H1616" t="s">
        <v>1006</v>
      </c>
      <c r="I1616" t="s">
        <v>54</v>
      </c>
      <c r="J1616" t="s">
        <v>129</v>
      </c>
      <c r="K1616" t="s">
        <v>1012</v>
      </c>
      <c r="L1616">
        <v>101122337</v>
      </c>
      <c r="M1616" t="s">
        <v>2997</v>
      </c>
      <c r="N1616" t="s">
        <v>47</v>
      </c>
      <c r="O1616" t="s">
        <v>47</v>
      </c>
      <c r="P1616" s="1">
        <v>43072</v>
      </c>
      <c r="Q1616" t="s">
        <v>997</v>
      </c>
      <c r="R1616">
        <v>950</v>
      </c>
      <c r="S1616" t="s">
        <v>998</v>
      </c>
      <c r="T1616" t="s">
        <v>999</v>
      </c>
      <c r="U1616" t="s">
        <v>3216</v>
      </c>
      <c r="V1616">
        <v>1</v>
      </c>
      <c r="W1616" t="e">
        <f>VLOOKUP(U1616,T1.Unique.Delivery!$AQ$2:$AW$2720,COLUMNS(T1.Unique.Delivery!$AQ$2701:$AW$2701),0)</f>
        <v>#N/A</v>
      </c>
    </row>
    <row r="1617" spans="1:23" x14ac:dyDescent="0.3">
      <c r="A1617" t="s">
        <v>2962</v>
      </c>
      <c r="B1617" t="s">
        <v>2963</v>
      </c>
      <c r="C1617" t="s">
        <v>2964</v>
      </c>
      <c r="D1617" t="s">
        <v>52</v>
      </c>
      <c r="E1617" t="s">
        <v>3205</v>
      </c>
      <c r="F1617" t="s">
        <v>3206</v>
      </c>
      <c r="G1617" t="s">
        <v>52</v>
      </c>
      <c r="H1617" t="s">
        <v>1006</v>
      </c>
      <c r="I1617" t="s">
        <v>54</v>
      </c>
      <c r="J1617" t="s">
        <v>80</v>
      </c>
      <c r="K1617" t="s">
        <v>1014</v>
      </c>
      <c r="L1617">
        <v>100298525</v>
      </c>
      <c r="M1617" t="s">
        <v>2989</v>
      </c>
      <c r="N1617" t="s">
        <v>47</v>
      </c>
      <c r="O1617" t="s">
        <v>47</v>
      </c>
      <c r="P1617" t="s">
        <v>2990</v>
      </c>
      <c r="Q1617" t="s">
        <v>997</v>
      </c>
      <c r="R1617">
        <v>1224.68</v>
      </c>
      <c r="S1617" t="s">
        <v>998</v>
      </c>
      <c r="T1617" t="s">
        <v>999</v>
      </c>
      <c r="U1617" t="s">
        <v>3217</v>
      </c>
      <c r="V1617">
        <v>1</v>
      </c>
      <c r="W1617" t="e">
        <f>VLOOKUP(U1617,T1.Unique.Delivery!$AQ$2:$AW$2720,COLUMNS(T1.Unique.Delivery!$AQ$2701:$AW$2701),0)</f>
        <v>#N/A</v>
      </c>
    </row>
    <row r="1618" spans="1:23" x14ac:dyDescent="0.3">
      <c r="A1618" t="s">
        <v>2962</v>
      </c>
      <c r="B1618" t="s">
        <v>2963</v>
      </c>
      <c r="C1618" t="s">
        <v>2964</v>
      </c>
      <c r="D1618" t="s">
        <v>52</v>
      </c>
      <c r="E1618" t="s">
        <v>3205</v>
      </c>
      <c r="F1618" t="s">
        <v>3206</v>
      </c>
      <c r="G1618" t="s">
        <v>52</v>
      </c>
      <c r="H1618" t="s">
        <v>1006</v>
      </c>
      <c r="I1618" t="s">
        <v>54</v>
      </c>
      <c r="J1618" t="s">
        <v>80</v>
      </c>
      <c r="K1618" t="s">
        <v>1014</v>
      </c>
      <c r="L1618">
        <v>100304444</v>
      </c>
      <c r="M1618" t="s">
        <v>2967</v>
      </c>
      <c r="N1618" t="s">
        <v>47</v>
      </c>
      <c r="O1618" t="s">
        <v>47</v>
      </c>
      <c r="P1618" t="s">
        <v>2968</v>
      </c>
      <c r="Q1618" t="s">
        <v>997</v>
      </c>
      <c r="R1618">
        <v>630</v>
      </c>
      <c r="S1618" t="s">
        <v>998</v>
      </c>
      <c r="T1618" t="s">
        <v>999</v>
      </c>
      <c r="U1618" t="s">
        <v>3218</v>
      </c>
      <c r="V1618">
        <v>1</v>
      </c>
      <c r="W1618" t="e">
        <f>VLOOKUP(U1618,T1.Unique.Delivery!$AQ$2:$AW$2720,COLUMNS(T1.Unique.Delivery!$AQ$2701:$AW$2701),0)</f>
        <v>#N/A</v>
      </c>
    </row>
    <row r="1619" spans="1:23" x14ac:dyDescent="0.3">
      <c r="A1619" t="s">
        <v>2962</v>
      </c>
      <c r="B1619" t="s">
        <v>2963</v>
      </c>
      <c r="C1619" t="s">
        <v>2964</v>
      </c>
      <c r="D1619" t="s">
        <v>52</v>
      </c>
      <c r="E1619" t="s">
        <v>3205</v>
      </c>
      <c r="F1619" t="s">
        <v>3206</v>
      </c>
      <c r="G1619" t="s">
        <v>52</v>
      </c>
      <c r="H1619" t="s">
        <v>1006</v>
      </c>
      <c r="I1619" t="s">
        <v>54</v>
      </c>
      <c r="J1619" t="s">
        <v>80</v>
      </c>
      <c r="K1619" t="s">
        <v>1014</v>
      </c>
      <c r="L1619">
        <v>100508694</v>
      </c>
      <c r="M1619" t="s">
        <v>2980</v>
      </c>
      <c r="N1619" t="s">
        <v>47</v>
      </c>
      <c r="O1619" t="s">
        <v>47</v>
      </c>
      <c r="P1619" t="s">
        <v>1040</v>
      </c>
      <c r="Q1619" t="s">
        <v>997</v>
      </c>
      <c r="R1619">
        <v>685.71</v>
      </c>
      <c r="S1619" t="s">
        <v>998</v>
      </c>
      <c r="T1619" t="s">
        <v>999</v>
      </c>
      <c r="U1619" t="s">
        <v>3219</v>
      </c>
      <c r="V1619">
        <v>1</v>
      </c>
      <c r="W1619" t="e">
        <f>VLOOKUP(U1619,T1.Unique.Delivery!$AQ$2:$AW$2720,COLUMNS(T1.Unique.Delivery!$AQ$2701:$AW$2701),0)</f>
        <v>#N/A</v>
      </c>
    </row>
    <row r="1620" spans="1:23" x14ac:dyDescent="0.3">
      <c r="A1620" t="s">
        <v>2962</v>
      </c>
      <c r="B1620" t="s">
        <v>2963</v>
      </c>
      <c r="C1620" t="s">
        <v>2964</v>
      </c>
      <c r="D1620" t="s">
        <v>52</v>
      </c>
      <c r="E1620" t="s">
        <v>3205</v>
      </c>
      <c r="F1620" t="s">
        <v>3206</v>
      </c>
      <c r="G1620" t="s">
        <v>52</v>
      </c>
      <c r="H1620" t="s">
        <v>1006</v>
      </c>
      <c r="I1620" t="s">
        <v>54</v>
      </c>
      <c r="J1620" t="s">
        <v>80</v>
      </c>
      <c r="K1620" t="s">
        <v>1014</v>
      </c>
      <c r="L1620">
        <v>100785760</v>
      </c>
      <c r="M1620" t="s">
        <v>2994</v>
      </c>
      <c r="N1620" t="s">
        <v>47</v>
      </c>
      <c r="O1620" t="s">
        <v>47</v>
      </c>
      <c r="P1620" t="s">
        <v>2995</v>
      </c>
      <c r="Q1620" t="s">
        <v>997</v>
      </c>
      <c r="R1620">
        <v>780</v>
      </c>
      <c r="S1620" t="s">
        <v>998</v>
      </c>
      <c r="T1620" t="s">
        <v>999</v>
      </c>
      <c r="U1620" t="s">
        <v>3220</v>
      </c>
      <c r="V1620">
        <v>1</v>
      </c>
      <c r="W1620" t="e">
        <f>VLOOKUP(U1620,T1.Unique.Delivery!$AQ$2:$AW$2720,COLUMNS(T1.Unique.Delivery!$AQ$2701:$AW$2701),0)</f>
        <v>#N/A</v>
      </c>
    </row>
    <row r="1621" spans="1:23" x14ac:dyDescent="0.3">
      <c r="A1621" t="s">
        <v>2962</v>
      </c>
      <c r="B1621" t="s">
        <v>2963</v>
      </c>
      <c r="C1621" t="s">
        <v>2964</v>
      </c>
      <c r="D1621" t="s">
        <v>52</v>
      </c>
      <c r="E1621" t="s">
        <v>3205</v>
      </c>
      <c r="F1621" t="s">
        <v>3206</v>
      </c>
      <c r="G1621" t="s">
        <v>52</v>
      </c>
      <c r="H1621" t="s">
        <v>1006</v>
      </c>
      <c r="I1621" t="s">
        <v>54</v>
      </c>
      <c r="J1621" t="s">
        <v>80</v>
      </c>
      <c r="K1621" t="s">
        <v>1014</v>
      </c>
      <c r="L1621">
        <v>101122337</v>
      </c>
      <c r="M1621" t="s">
        <v>2997</v>
      </c>
      <c r="N1621" t="s">
        <v>47</v>
      </c>
      <c r="O1621" t="s">
        <v>47</v>
      </c>
      <c r="P1621" s="1">
        <v>43072</v>
      </c>
      <c r="Q1621" t="s">
        <v>997</v>
      </c>
      <c r="R1621">
        <v>1350</v>
      </c>
      <c r="S1621" t="s">
        <v>998</v>
      </c>
      <c r="T1621" t="s">
        <v>999</v>
      </c>
      <c r="U1621" t="s">
        <v>3221</v>
      </c>
      <c r="V1621">
        <v>1</v>
      </c>
      <c r="W1621" t="e">
        <f>VLOOKUP(U1621,T1.Unique.Delivery!$AQ$2:$AW$2720,COLUMNS(T1.Unique.Delivery!$AQ$2701:$AW$2701),0)</f>
        <v>#N/A</v>
      </c>
    </row>
    <row r="1622" spans="1:23" x14ac:dyDescent="0.3">
      <c r="A1622" t="s">
        <v>2962</v>
      </c>
      <c r="B1622" t="s">
        <v>2963</v>
      </c>
      <c r="C1622" t="s">
        <v>2964</v>
      </c>
      <c r="D1622" t="s">
        <v>52</v>
      </c>
      <c r="E1622" t="s">
        <v>3205</v>
      </c>
      <c r="F1622" t="s">
        <v>3206</v>
      </c>
      <c r="G1622" t="s">
        <v>52</v>
      </c>
      <c r="H1622" t="s">
        <v>1006</v>
      </c>
      <c r="I1622" t="s">
        <v>54</v>
      </c>
      <c r="J1622" t="s">
        <v>2276</v>
      </c>
      <c r="K1622" t="s">
        <v>2277</v>
      </c>
      <c r="L1622">
        <v>100298525</v>
      </c>
      <c r="M1622" t="s">
        <v>2989</v>
      </c>
      <c r="N1622" t="s">
        <v>47</v>
      </c>
      <c r="O1622" t="s">
        <v>47</v>
      </c>
      <c r="P1622" t="s">
        <v>2990</v>
      </c>
      <c r="Q1622" t="s">
        <v>997</v>
      </c>
      <c r="R1622">
        <v>971.47</v>
      </c>
      <c r="S1622" t="s">
        <v>998</v>
      </c>
      <c r="T1622" t="s">
        <v>999</v>
      </c>
      <c r="U1622" t="s">
        <v>3222</v>
      </c>
      <c r="V1622">
        <v>1</v>
      </c>
      <c r="W1622" t="e">
        <f>VLOOKUP(U1622,T1.Unique.Delivery!$AQ$2:$AW$2720,COLUMNS(T1.Unique.Delivery!$AQ$2701:$AW$2701),0)</f>
        <v>#N/A</v>
      </c>
    </row>
    <row r="1623" spans="1:23" x14ac:dyDescent="0.3">
      <c r="A1623" t="s">
        <v>2962</v>
      </c>
      <c r="B1623" t="s">
        <v>2963</v>
      </c>
      <c r="C1623" t="s">
        <v>2964</v>
      </c>
      <c r="D1623" t="s">
        <v>52</v>
      </c>
      <c r="E1623" t="s">
        <v>3205</v>
      </c>
      <c r="F1623" t="s">
        <v>3206</v>
      </c>
      <c r="G1623" t="s">
        <v>52</v>
      </c>
      <c r="H1623" t="s">
        <v>1006</v>
      </c>
      <c r="I1623" t="s">
        <v>54</v>
      </c>
      <c r="J1623" t="s">
        <v>2276</v>
      </c>
      <c r="K1623" t="s">
        <v>2277</v>
      </c>
      <c r="L1623">
        <v>100304444</v>
      </c>
      <c r="M1623" t="s">
        <v>2967</v>
      </c>
      <c r="N1623" t="s">
        <v>47</v>
      </c>
      <c r="O1623" t="s">
        <v>47</v>
      </c>
      <c r="P1623" t="s">
        <v>2968</v>
      </c>
      <c r="Q1623" t="s">
        <v>997</v>
      </c>
      <c r="R1623">
        <v>630</v>
      </c>
      <c r="S1623" t="s">
        <v>998</v>
      </c>
      <c r="T1623" t="s">
        <v>999</v>
      </c>
      <c r="U1623" t="s">
        <v>3223</v>
      </c>
      <c r="V1623">
        <v>1</v>
      </c>
      <c r="W1623" t="e">
        <f>VLOOKUP(U1623,T1.Unique.Delivery!$AQ$2:$AW$2720,COLUMNS(T1.Unique.Delivery!$AQ$2701:$AW$2701),0)</f>
        <v>#N/A</v>
      </c>
    </row>
    <row r="1624" spans="1:23" x14ac:dyDescent="0.3">
      <c r="A1624" t="s">
        <v>2962</v>
      </c>
      <c r="B1624" t="s">
        <v>2963</v>
      </c>
      <c r="C1624" t="s">
        <v>2964</v>
      </c>
      <c r="D1624" t="s">
        <v>52</v>
      </c>
      <c r="E1624" t="s">
        <v>3205</v>
      </c>
      <c r="F1624" t="s">
        <v>3206</v>
      </c>
      <c r="G1624" t="s">
        <v>52</v>
      </c>
      <c r="H1624" t="s">
        <v>1006</v>
      </c>
      <c r="I1624" t="s">
        <v>54</v>
      </c>
      <c r="J1624" t="s">
        <v>2276</v>
      </c>
      <c r="K1624" t="s">
        <v>2277</v>
      </c>
      <c r="L1624">
        <v>100508694</v>
      </c>
      <c r="M1624" t="s">
        <v>2980</v>
      </c>
      <c r="N1624" t="s">
        <v>47</v>
      </c>
      <c r="O1624" t="s">
        <v>47</v>
      </c>
      <c r="P1624" t="s">
        <v>1040</v>
      </c>
      <c r="Q1624" t="s">
        <v>997</v>
      </c>
      <c r="R1624">
        <v>685.71</v>
      </c>
      <c r="S1624" t="s">
        <v>998</v>
      </c>
      <c r="T1624" t="s">
        <v>999</v>
      </c>
      <c r="U1624" t="s">
        <v>3224</v>
      </c>
      <c r="V1624">
        <v>1</v>
      </c>
      <c r="W1624" t="e">
        <f>VLOOKUP(U1624,T1.Unique.Delivery!$AQ$2:$AW$2720,COLUMNS(T1.Unique.Delivery!$AQ$2701:$AW$2701),0)</f>
        <v>#N/A</v>
      </c>
    </row>
    <row r="1625" spans="1:23" x14ac:dyDescent="0.3">
      <c r="A1625" t="s">
        <v>2962</v>
      </c>
      <c r="B1625" t="s">
        <v>2963</v>
      </c>
      <c r="C1625" t="s">
        <v>2964</v>
      </c>
      <c r="D1625" t="s">
        <v>52</v>
      </c>
      <c r="E1625" t="s">
        <v>3205</v>
      </c>
      <c r="F1625" t="s">
        <v>3206</v>
      </c>
      <c r="G1625" t="s">
        <v>52</v>
      </c>
      <c r="H1625" t="s">
        <v>1006</v>
      </c>
      <c r="I1625" t="s">
        <v>54</v>
      </c>
      <c r="J1625" t="s">
        <v>2276</v>
      </c>
      <c r="K1625" t="s">
        <v>2277</v>
      </c>
      <c r="L1625">
        <v>101122337</v>
      </c>
      <c r="M1625" t="s">
        <v>2997</v>
      </c>
      <c r="N1625" t="s">
        <v>47</v>
      </c>
      <c r="O1625" t="s">
        <v>47</v>
      </c>
      <c r="P1625" s="1">
        <v>43072</v>
      </c>
      <c r="Q1625" t="s">
        <v>997</v>
      </c>
      <c r="R1625">
        <v>850</v>
      </c>
      <c r="S1625" t="s">
        <v>998</v>
      </c>
      <c r="T1625" t="s">
        <v>999</v>
      </c>
      <c r="U1625" t="s">
        <v>3225</v>
      </c>
      <c r="V1625">
        <v>1</v>
      </c>
      <c r="W1625" t="e">
        <f>VLOOKUP(U1625,T1.Unique.Delivery!$AQ$2:$AW$2720,COLUMNS(T1.Unique.Delivery!$AQ$2701:$AW$2701),0)</f>
        <v>#N/A</v>
      </c>
    </row>
    <row r="1626" spans="1:23" x14ac:dyDescent="0.3">
      <c r="A1626" t="s">
        <v>2962</v>
      </c>
      <c r="B1626" t="s">
        <v>2963</v>
      </c>
      <c r="C1626" t="s">
        <v>2964</v>
      </c>
      <c r="D1626" t="s">
        <v>52</v>
      </c>
      <c r="E1626" t="s">
        <v>3205</v>
      </c>
      <c r="F1626" t="s">
        <v>3206</v>
      </c>
      <c r="G1626" t="s">
        <v>52</v>
      </c>
      <c r="H1626" t="s">
        <v>1006</v>
      </c>
      <c r="I1626" t="s">
        <v>54</v>
      </c>
      <c r="J1626" t="s">
        <v>159</v>
      </c>
      <c r="K1626" t="s">
        <v>1016</v>
      </c>
      <c r="L1626">
        <v>100298525</v>
      </c>
      <c r="M1626" t="s">
        <v>2989</v>
      </c>
      <c r="N1626" t="s">
        <v>47</v>
      </c>
      <c r="O1626" t="s">
        <v>47</v>
      </c>
      <c r="P1626" t="s">
        <v>2990</v>
      </c>
      <c r="Q1626" t="s">
        <v>997</v>
      </c>
      <c r="R1626">
        <v>971.47</v>
      </c>
      <c r="S1626" t="s">
        <v>998</v>
      </c>
      <c r="T1626" t="s">
        <v>999</v>
      </c>
      <c r="U1626" t="s">
        <v>3226</v>
      </c>
      <c r="V1626">
        <v>1</v>
      </c>
      <c r="W1626" t="e">
        <f>VLOOKUP(U1626,T1.Unique.Delivery!$AQ$2:$AW$2720,COLUMNS(T1.Unique.Delivery!$AQ$2701:$AW$2701),0)</f>
        <v>#N/A</v>
      </c>
    </row>
    <row r="1627" spans="1:23" x14ac:dyDescent="0.3">
      <c r="A1627" t="s">
        <v>2962</v>
      </c>
      <c r="B1627" t="s">
        <v>2963</v>
      </c>
      <c r="C1627" t="s">
        <v>2964</v>
      </c>
      <c r="D1627" t="s">
        <v>52</v>
      </c>
      <c r="E1627" t="s">
        <v>3205</v>
      </c>
      <c r="F1627" t="s">
        <v>3206</v>
      </c>
      <c r="G1627" t="s">
        <v>52</v>
      </c>
      <c r="H1627" t="s">
        <v>1006</v>
      </c>
      <c r="I1627" t="s">
        <v>54</v>
      </c>
      <c r="J1627" t="s">
        <v>159</v>
      </c>
      <c r="K1627" t="s">
        <v>1016</v>
      </c>
      <c r="L1627">
        <v>100304444</v>
      </c>
      <c r="M1627" t="s">
        <v>2967</v>
      </c>
      <c r="N1627" t="s">
        <v>47</v>
      </c>
      <c r="O1627" t="s">
        <v>47</v>
      </c>
      <c r="P1627" t="s">
        <v>2968</v>
      </c>
      <c r="Q1627" t="s">
        <v>997</v>
      </c>
      <c r="R1627">
        <v>630</v>
      </c>
      <c r="S1627" t="s">
        <v>998</v>
      </c>
      <c r="T1627" t="s">
        <v>999</v>
      </c>
      <c r="U1627" t="s">
        <v>3227</v>
      </c>
      <c r="V1627">
        <v>1</v>
      </c>
      <c r="W1627" t="e">
        <f>VLOOKUP(U1627,T1.Unique.Delivery!$AQ$2:$AW$2720,COLUMNS(T1.Unique.Delivery!$AQ$2701:$AW$2701),0)</f>
        <v>#N/A</v>
      </c>
    </row>
    <row r="1628" spans="1:23" x14ac:dyDescent="0.3">
      <c r="A1628" t="s">
        <v>2962</v>
      </c>
      <c r="B1628" t="s">
        <v>2963</v>
      </c>
      <c r="C1628" t="s">
        <v>2964</v>
      </c>
      <c r="D1628" t="s">
        <v>52</v>
      </c>
      <c r="E1628" t="s">
        <v>3205</v>
      </c>
      <c r="F1628" t="s">
        <v>3206</v>
      </c>
      <c r="G1628" t="s">
        <v>52</v>
      </c>
      <c r="H1628" t="s">
        <v>1006</v>
      </c>
      <c r="I1628" t="s">
        <v>54</v>
      </c>
      <c r="J1628" t="s">
        <v>159</v>
      </c>
      <c r="K1628" t="s">
        <v>1016</v>
      </c>
      <c r="L1628">
        <v>100508694</v>
      </c>
      <c r="M1628" t="s">
        <v>2980</v>
      </c>
      <c r="N1628" t="s">
        <v>47</v>
      </c>
      <c r="O1628" t="s">
        <v>47</v>
      </c>
      <c r="P1628" t="s">
        <v>1040</v>
      </c>
      <c r="Q1628" t="s">
        <v>997</v>
      </c>
      <c r="R1628">
        <v>600</v>
      </c>
      <c r="S1628" t="s">
        <v>998</v>
      </c>
      <c r="T1628" t="s">
        <v>999</v>
      </c>
      <c r="U1628" t="s">
        <v>3228</v>
      </c>
      <c r="V1628">
        <v>1</v>
      </c>
      <c r="W1628" t="e">
        <f>VLOOKUP(U1628,T1.Unique.Delivery!$AQ$2:$AW$2720,COLUMNS(T1.Unique.Delivery!$AQ$2701:$AW$2701),0)</f>
        <v>#N/A</v>
      </c>
    </row>
    <row r="1629" spans="1:23" x14ac:dyDescent="0.3">
      <c r="A1629" t="s">
        <v>2962</v>
      </c>
      <c r="B1629" t="s">
        <v>2963</v>
      </c>
      <c r="C1629" t="s">
        <v>2964</v>
      </c>
      <c r="D1629" t="s">
        <v>52</v>
      </c>
      <c r="E1629" t="s">
        <v>3205</v>
      </c>
      <c r="F1629" t="s">
        <v>3206</v>
      </c>
      <c r="G1629" t="s">
        <v>52</v>
      </c>
      <c r="H1629" t="s">
        <v>1006</v>
      </c>
      <c r="I1629" t="s">
        <v>54</v>
      </c>
      <c r="J1629" t="s">
        <v>159</v>
      </c>
      <c r="K1629" t="s">
        <v>1016</v>
      </c>
      <c r="L1629">
        <v>101122337</v>
      </c>
      <c r="M1629" t="s">
        <v>2997</v>
      </c>
      <c r="N1629" t="s">
        <v>47</v>
      </c>
      <c r="O1629" t="s">
        <v>47</v>
      </c>
      <c r="P1629" s="1">
        <v>43072</v>
      </c>
      <c r="Q1629" t="s">
        <v>997</v>
      </c>
      <c r="R1629">
        <v>750</v>
      </c>
      <c r="S1629" t="s">
        <v>998</v>
      </c>
      <c r="T1629" t="s">
        <v>999</v>
      </c>
      <c r="U1629" t="s">
        <v>3229</v>
      </c>
      <c r="V1629">
        <v>1</v>
      </c>
      <c r="W1629" t="e">
        <f>VLOOKUP(U1629,T1.Unique.Delivery!$AQ$2:$AW$2720,COLUMNS(T1.Unique.Delivery!$AQ$2701:$AW$2701),0)</f>
        <v>#N/A</v>
      </c>
    </row>
    <row r="1630" spans="1:23" x14ac:dyDescent="0.3">
      <c r="A1630" t="s">
        <v>2962</v>
      </c>
      <c r="B1630" t="s">
        <v>2963</v>
      </c>
      <c r="C1630" t="s">
        <v>2964</v>
      </c>
      <c r="D1630" t="s">
        <v>52</v>
      </c>
      <c r="E1630" t="s">
        <v>3230</v>
      </c>
      <c r="F1630" t="s">
        <v>3231</v>
      </c>
      <c r="G1630" t="s">
        <v>52</v>
      </c>
      <c r="H1630" t="s">
        <v>1006</v>
      </c>
      <c r="I1630" t="s">
        <v>54</v>
      </c>
      <c r="J1630" t="s">
        <v>66</v>
      </c>
      <c r="K1630" t="s">
        <v>1007</v>
      </c>
      <c r="L1630">
        <v>100298525</v>
      </c>
      <c r="M1630" t="s">
        <v>2989</v>
      </c>
      <c r="N1630" t="s">
        <v>47</v>
      </c>
      <c r="O1630" t="s">
        <v>47</v>
      </c>
      <c r="P1630" t="s">
        <v>2990</v>
      </c>
      <c r="Q1630" t="s">
        <v>997</v>
      </c>
      <c r="R1630">
        <v>1034.55</v>
      </c>
      <c r="S1630" t="s">
        <v>998</v>
      </c>
      <c r="T1630" t="s">
        <v>999</v>
      </c>
      <c r="U1630" t="s">
        <v>3232</v>
      </c>
      <c r="V1630">
        <v>1</v>
      </c>
      <c r="W1630" t="e">
        <f>VLOOKUP(U1630,T1.Unique.Delivery!$AQ$2:$AW$2720,COLUMNS(T1.Unique.Delivery!$AQ$2701:$AW$2701),0)</f>
        <v>#N/A</v>
      </c>
    </row>
    <row r="1631" spans="1:23" x14ac:dyDescent="0.3">
      <c r="A1631" t="s">
        <v>2962</v>
      </c>
      <c r="B1631" t="s">
        <v>2963</v>
      </c>
      <c r="C1631" t="s">
        <v>2964</v>
      </c>
      <c r="D1631" t="s">
        <v>52</v>
      </c>
      <c r="E1631" t="s">
        <v>3230</v>
      </c>
      <c r="F1631" t="s">
        <v>3231</v>
      </c>
      <c r="G1631" t="s">
        <v>52</v>
      </c>
      <c r="H1631" t="s">
        <v>1006</v>
      </c>
      <c r="I1631" t="s">
        <v>54</v>
      </c>
      <c r="J1631" t="s">
        <v>66</v>
      </c>
      <c r="K1631" t="s">
        <v>1007</v>
      </c>
      <c r="L1631">
        <v>100304444</v>
      </c>
      <c r="M1631" t="s">
        <v>2967</v>
      </c>
      <c r="N1631" t="s">
        <v>47</v>
      </c>
      <c r="O1631" t="s">
        <v>47</v>
      </c>
      <c r="P1631" t="s">
        <v>2968</v>
      </c>
      <c r="Q1631" t="s">
        <v>997</v>
      </c>
      <c r="R1631">
        <v>630</v>
      </c>
      <c r="S1631" t="s">
        <v>998</v>
      </c>
      <c r="T1631" t="s">
        <v>999</v>
      </c>
      <c r="U1631" t="s">
        <v>3233</v>
      </c>
      <c r="V1631">
        <v>1</v>
      </c>
      <c r="W1631" t="e">
        <f>VLOOKUP(U1631,T1.Unique.Delivery!$AQ$2:$AW$2720,COLUMNS(T1.Unique.Delivery!$AQ$2701:$AW$2701),0)</f>
        <v>#N/A</v>
      </c>
    </row>
    <row r="1632" spans="1:23" x14ac:dyDescent="0.3">
      <c r="A1632" t="s">
        <v>2962</v>
      </c>
      <c r="B1632" t="s">
        <v>2963</v>
      </c>
      <c r="C1632" t="s">
        <v>2964</v>
      </c>
      <c r="D1632" t="s">
        <v>52</v>
      </c>
      <c r="E1632" t="s">
        <v>3230</v>
      </c>
      <c r="F1632" t="s">
        <v>3231</v>
      </c>
      <c r="G1632" t="s">
        <v>52</v>
      </c>
      <c r="H1632" t="s">
        <v>1006</v>
      </c>
      <c r="I1632" t="s">
        <v>54</v>
      </c>
      <c r="J1632" t="s">
        <v>66</v>
      </c>
      <c r="K1632" t="s">
        <v>1007</v>
      </c>
      <c r="L1632">
        <v>100508694</v>
      </c>
      <c r="M1632" t="s">
        <v>2980</v>
      </c>
      <c r="N1632" t="s">
        <v>47</v>
      </c>
      <c r="O1632" t="s">
        <v>47</v>
      </c>
      <c r="P1632" t="s">
        <v>1040</v>
      </c>
      <c r="Q1632" t="s">
        <v>997</v>
      </c>
      <c r="R1632">
        <v>1150</v>
      </c>
      <c r="S1632" t="s">
        <v>998</v>
      </c>
      <c r="T1632" t="s">
        <v>999</v>
      </c>
      <c r="U1632" t="s">
        <v>3234</v>
      </c>
      <c r="V1632">
        <v>1</v>
      </c>
      <c r="W1632" t="e">
        <f>VLOOKUP(U1632,T1.Unique.Delivery!$AQ$2:$AW$2720,COLUMNS(T1.Unique.Delivery!$AQ$2701:$AW$2701),0)</f>
        <v>#N/A</v>
      </c>
    </row>
    <row r="1633" spans="1:23" x14ac:dyDescent="0.3">
      <c r="A1633" t="s">
        <v>2962</v>
      </c>
      <c r="B1633" t="s">
        <v>2963</v>
      </c>
      <c r="C1633" t="s">
        <v>2964</v>
      </c>
      <c r="D1633" t="s">
        <v>52</v>
      </c>
      <c r="E1633" t="s">
        <v>3230</v>
      </c>
      <c r="F1633" t="s">
        <v>3231</v>
      </c>
      <c r="G1633" t="s">
        <v>52</v>
      </c>
      <c r="H1633" t="s">
        <v>1006</v>
      </c>
      <c r="I1633" t="s">
        <v>54</v>
      </c>
      <c r="J1633" t="s">
        <v>66</v>
      </c>
      <c r="K1633" t="s">
        <v>1007</v>
      </c>
      <c r="L1633">
        <v>100785760</v>
      </c>
      <c r="M1633" t="s">
        <v>2994</v>
      </c>
      <c r="N1633" t="s">
        <v>47</v>
      </c>
      <c r="O1633" t="s">
        <v>47</v>
      </c>
      <c r="P1633" t="s">
        <v>2995</v>
      </c>
      <c r="Q1633" t="s">
        <v>997</v>
      </c>
      <c r="R1633">
        <v>1000</v>
      </c>
      <c r="S1633" t="s">
        <v>998</v>
      </c>
      <c r="T1633" t="s">
        <v>999</v>
      </c>
      <c r="U1633" t="s">
        <v>3235</v>
      </c>
      <c r="V1633">
        <v>1</v>
      </c>
      <c r="W1633" t="e">
        <f>VLOOKUP(U1633,T1.Unique.Delivery!$AQ$2:$AW$2720,COLUMNS(T1.Unique.Delivery!$AQ$2701:$AW$2701),0)</f>
        <v>#N/A</v>
      </c>
    </row>
    <row r="1634" spans="1:23" x14ac:dyDescent="0.3">
      <c r="A1634" t="s">
        <v>2962</v>
      </c>
      <c r="B1634" t="s">
        <v>2963</v>
      </c>
      <c r="C1634" t="s">
        <v>2964</v>
      </c>
      <c r="D1634" t="s">
        <v>52</v>
      </c>
      <c r="E1634" t="s">
        <v>3230</v>
      </c>
      <c r="F1634" t="s">
        <v>3231</v>
      </c>
      <c r="G1634" t="s">
        <v>52</v>
      </c>
      <c r="H1634" t="s">
        <v>1006</v>
      </c>
      <c r="I1634" t="s">
        <v>54</v>
      </c>
      <c r="J1634" t="s">
        <v>66</v>
      </c>
      <c r="K1634" t="s">
        <v>1007</v>
      </c>
      <c r="L1634">
        <v>101122337</v>
      </c>
      <c r="M1634" t="s">
        <v>2997</v>
      </c>
      <c r="N1634" t="s">
        <v>47</v>
      </c>
      <c r="O1634" t="s">
        <v>47</v>
      </c>
      <c r="P1634" s="1">
        <v>43072</v>
      </c>
      <c r="Q1634" t="s">
        <v>997</v>
      </c>
      <c r="R1634">
        <v>1180</v>
      </c>
      <c r="S1634" t="s">
        <v>998</v>
      </c>
      <c r="T1634" t="s">
        <v>999</v>
      </c>
      <c r="U1634" t="s">
        <v>3236</v>
      </c>
      <c r="V1634">
        <v>1</v>
      </c>
      <c r="W1634" t="e">
        <f>VLOOKUP(U1634,T1.Unique.Delivery!$AQ$2:$AW$2720,COLUMNS(T1.Unique.Delivery!$AQ$2701:$AW$2701),0)</f>
        <v>#N/A</v>
      </c>
    </row>
    <row r="1635" spans="1:23" x14ac:dyDescent="0.3">
      <c r="A1635" t="s">
        <v>2962</v>
      </c>
      <c r="B1635" t="s">
        <v>2963</v>
      </c>
      <c r="C1635" t="s">
        <v>2964</v>
      </c>
      <c r="D1635" t="s">
        <v>52</v>
      </c>
      <c r="E1635" t="s">
        <v>3230</v>
      </c>
      <c r="F1635" t="s">
        <v>3231</v>
      </c>
      <c r="G1635" t="s">
        <v>52</v>
      </c>
      <c r="H1635" t="s">
        <v>1006</v>
      </c>
      <c r="I1635" t="s">
        <v>54</v>
      </c>
      <c r="J1635" t="s">
        <v>56</v>
      </c>
      <c r="K1635" t="s">
        <v>993</v>
      </c>
      <c r="L1635">
        <v>100287299</v>
      </c>
      <c r="M1635" t="s">
        <v>2970</v>
      </c>
      <c r="N1635" t="s">
        <v>47</v>
      </c>
      <c r="O1635" t="s">
        <v>47</v>
      </c>
      <c r="P1635" t="s">
        <v>2971</v>
      </c>
      <c r="Q1635" t="s">
        <v>997</v>
      </c>
      <c r="R1635">
        <v>1116.56</v>
      </c>
      <c r="S1635" t="s">
        <v>998</v>
      </c>
      <c r="T1635" t="s">
        <v>999</v>
      </c>
      <c r="U1635" t="s">
        <v>3237</v>
      </c>
      <c r="V1635">
        <v>1</v>
      </c>
      <c r="W1635" t="e">
        <f>VLOOKUP(U1635,T1.Unique.Delivery!$AQ$2:$AW$2720,COLUMNS(T1.Unique.Delivery!$AQ$2701:$AW$2701),0)</f>
        <v>#N/A</v>
      </c>
    </row>
    <row r="1636" spans="1:23" x14ac:dyDescent="0.3">
      <c r="A1636" t="s">
        <v>2962</v>
      </c>
      <c r="B1636" t="s">
        <v>2963</v>
      </c>
      <c r="C1636" t="s">
        <v>2964</v>
      </c>
      <c r="D1636" t="s">
        <v>52</v>
      </c>
      <c r="E1636" t="s">
        <v>3230</v>
      </c>
      <c r="F1636" t="s">
        <v>3231</v>
      </c>
      <c r="G1636" t="s">
        <v>52</v>
      </c>
      <c r="H1636" t="s">
        <v>1006</v>
      </c>
      <c r="I1636" t="s">
        <v>54</v>
      </c>
      <c r="J1636" t="s">
        <v>56</v>
      </c>
      <c r="K1636" t="s">
        <v>993</v>
      </c>
      <c r="L1636" t="s">
        <v>47</v>
      </c>
      <c r="M1636" t="s">
        <v>47</v>
      </c>
      <c r="N1636" t="s">
        <v>47</v>
      </c>
      <c r="O1636" t="s">
        <v>47</v>
      </c>
      <c r="P1636" t="s">
        <v>2971</v>
      </c>
      <c r="Q1636" t="s">
        <v>997</v>
      </c>
      <c r="R1636">
        <v>1117.67</v>
      </c>
      <c r="S1636" t="s">
        <v>998</v>
      </c>
      <c r="T1636" t="s">
        <v>999</v>
      </c>
      <c r="U1636" t="s">
        <v>3238</v>
      </c>
      <c r="V1636">
        <v>1</v>
      </c>
      <c r="W1636" t="e">
        <f>VLOOKUP(U1636,T1.Unique.Delivery!$AQ$2:$AW$2720,COLUMNS(T1.Unique.Delivery!$AQ$2701:$AW$2701),0)</f>
        <v>#N/A</v>
      </c>
    </row>
    <row r="1637" spans="1:23" x14ac:dyDescent="0.3">
      <c r="A1637" t="s">
        <v>2962</v>
      </c>
      <c r="B1637" t="s">
        <v>2963</v>
      </c>
      <c r="C1637" t="s">
        <v>2964</v>
      </c>
      <c r="D1637" t="s">
        <v>52</v>
      </c>
      <c r="E1637" t="s">
        <v>3230</v>
      </c>
      <c r="F1637" t="s">
        <v>3231</v>
      </c>
      <c r="G1637" t="s">
        <v>52</v>
      </c>
      <c r="H1637" t="s">
        <v>1006</v>
      </c>
      <c r="I1637" t="s">
        <v>54</v>
      </c>
      <c r="J1637" t="s">
        <v>129</v>
      </c>
      <c r="K1637" t="s">
        <v>1012</v>
      </c>
      <c r="L1637">
        <v>100298525</v>
      </c>
      <c r="M1637" t="s">
        <v>2989</v>
      </c>
      <c r="N1637" t="s">
        <v>47</v>
      </c>
      <c r="O1637" t="s">
        <v>47</v>
      </c>
      <c r="P1637" t="s">
        <v>2990</v>
      </c>
      <c r="Q1637" t="s">
        <v>997</v>
      </c>
      <c r="R1637">
        <v>735.64</v>
      </c>
      <c r="S1637" t="s">
        <v>998</v>
      </c>
      <c r="T1637" t="s">
        <v>999</v>
      </c>
      <c r="U1637" t="s">
        <v>3239</v>
      </c>
      <c r="V1637">
        <v>1</v>
      </c>
      <c r="W1637" t="e">
        <f>VLOOKUP(U1637,T1.Unique.Delivery!$AQ$2:$AW$2720,COLUMNS(T1.Unique.Delivery!$AQ$2701:$AW$2701),0)</f>
        <v>#N/A</v>
      </c>
    </row>
    <row r="1638" spans="1:23" x14ac:dyDescent="0.3">
      <c r="A1638" t="s">
        <v>2962</v>
      </c>
      <c r="B1638" t="s">
        <v>2963</v>
      </c>
      <c r="C1638" t="s">
        <v>2964</v>
      </c>
      <c r="D1638" t="s">
        <v>52</v>
      </c>
      <c r="E1638" t="s">
        <v>3230</v>
      </c>
      <c r="F1638" t="s">
        <v>3231</v>
      </c>
      <c r="G1638" t="s">
        <v>52</v>
      </c>
      <c r="H1638" t="s">
        <v>1006</v>
      </c>
      <c r="I1638" t="s">
        <v>54</v>
      </c>
      <c r="J1638" t="s">
        <v>129</v>
      </c>
      <c r="K1638" t="s">
        <v>1012</v>
      </c>
      <c r="L1638">
        <v>100304444</v>
      </c>
      <c r="M1638" t="s">
        <v>2967</v>
      </c>
      <c r="N1638" t="s">
        <v>47</v>
      </c>
      <c r="O1638" t="s">
        <v>47</v>
      </c>
      <c r="P1638" t="s">
        <v>2968</v>
      </c>
      <c r="Q1638" t="s">
        <v>997</v>
      </c>
      <c r="R1638">
        <v>630</v>
      </c>
      <c r="S1638" t="s">
        <v>998</v>
      </c>
      <c r="T1638" t="s">
        <v>999</v>
      </c>
      <c r="U1638" t="s">
        <v>3240</v>
      </c>
      <c r="V1638">
        <v>1</v>
      </c>
      <c r="W1638" t="e">
        <f>VLOOKUP(U1638,T1.Unique.Delivery!$AQ$2:$AW$2720,COLUMNS(T1.Unique.Delivery!$AQ$2701:$AW$2701),0)</f>
        <v>#N/A</v>
      </c>
    </row>
    <row r="1639" spans="1:23" x14ac:dyDescent="0.3">
      <c r="A1639" t="s">
        <v>2962</v>
      </c>
      <c r="B1639" t="s">
        <v>2963</v>
      </c>
      <c r="C1639" t="s">
        <v>2964</v>
      </c>
      <c r="D1639" t="s">
        <v>52</v>
      </c>
      <c r="E1639" t="s">
        <v>3230</v>
      </c>
      <c r="F1639" t="s">
        <v>3231</v>
      </c>
      <c r="G1639" t="s">
        <v>52</v>
      </c>
      <c r="H1639" t="s">
        <v>1006</v>
      </c>
      <c r="I1639" t="s">
        <v>54</v>
      </c>
      <c r="J1639" t="s">
        <v>129</v>
      </c>
      <c r="K1639" t="s">
        <v>1012</v>
      </c>
      <c r="L1639">
        <v>100508694</v>
      </c>
      <c r="M1639" t="s">
        <v>2980</v>
      </c>
      <c r="N1639" t="s">
        <v>47</v>
      </c>
      <c r="O1639" t="s">
        <v>47</v>
      </c>
      <c r="P1639" t="s">
        <v>1040</v>
      </c>
      <c r="Q1639" t="s">
        <v>997</v>
      </c>
      <c r="R1639">
        <v>635.51</v>
      </c>
      <c r="S1639" t="s">
        <v>998</v>
      </c>
      <c r="T1639" t="s">
        <v>999</v>
      </c>
      <c r="U1639" t="s">
        <v>3241</v>
      </c>
      <c r="V1639">
        <v>1</v>
      </c>
      <c r="W1639" t="e">
        <f>VLOOKUP(U1639,T1.Unique.Delivery!$AQ$2:$AW$2720,COLUMNS(T1.Unique.Delivery!$AQ$2701:$AW$2701),0)</f>
        <v>#N/A</v>
      </c>
    </row>
    <row r="1640" spans="1:23" x14ac:dyDescent="0.3">
      <c r="A1640" t="s">
        <v>2962</v>
      </c>
      <c r="B1640" t="s">
        <v>2963</v>
      </c>
      <c r="C1640" t="s">
        <v>2964</v>
      </c>
      <c r="D1640" t="s">
        <v>52</v>
      </c>
      <c r="E1640" t="s">
        <v>3230</v>
      </c>
      <c r="F1640" t="s">
        <v>3231</v>
      </c>
      <c r="G1640" t="s">
        <v>52</v>
      </c>
      <c r="H1640" t="s">
        <v>1006</v>
      </c>
      <c r="I1640" t="s">
        <v>54</v>
      </c>
      <c r="J1640" t="s">
        <v>129</v>
      </c>
      <c r="K1640" t="s">
        <v>1012</v>
      </c>
      <c r="L1640">
        <v>100785760</v>
      </c>
      <c r="M1640" t="s">
        <v>2994</v>
      </c>
      <c r="N1640" t="s">
        <v>47</v>
      </c>
      <c r="O1640" t="s">
        <v>47</v>
      </c>
      <c r="P1640" t="s">
        <v>2995</v>
      </c>
      <c r="Q1640" t="s">
        <v>997</v>
      </c>
      <c r="R1640">
        <v>630</v>
      </c>
      <c r="S1640" t="s">
        <v>998</v>
      </c>
      <c r="T1640" t="s">
        <v>999</v>
      </c>
      <c r="U1640" t="s">
        <v>3242</v>
      </c>
      <c r="V1640">
        <v>1</v>
      </c>
      <c r="W1640" t="e">
        <f>VLOOKUP(U1640,T1.Unique.Delivery!$AQ$2:$AW$2720,COLUMNS(T1.Unique.Delivery!$AQ$2701:$AW$2701),0)</f>
        <v>#N/A</v>
      </c>
    </row>
    <row r="1641" spans="1:23" x14ac:dyDescent="0.3">
      <c r="A1641" t="s">
        <v>2962</v>
      </c>
      <c r="B1641" t="s">
        <v>2963</v>
      </c>
      <c r="C1641" t="s">
        <v>2964</v>
      </c>
      <c r="D1641" t="s">
        <v>52</v>
      </c>
      <c r="E1641" t="s">
        <v>3230</v>
      </c>
      <c r="F1641" t="s">
        <v>3231</v>
      </c>
      <c r="G1641" t="s">
        <v>52</v>
      </c>
      <c r="H1641" t="s">
        <v>1006</v>
      </c>
      <c r="I1641" t="s">
        <v>54</v>
      </c>
      <c r="J1641" t="s">
        <v>129</v>
      </c>
      <c r="K1641" t="s">
        <v>1012</v>
      </c>
      <c r="L1641">
        <v>101122337</v>
      </c>
      <c r="M1641" t="s">
        <v>2997</v>
      </c>
      <c r="N1641" t="s">
        <v>47</v>
      </c>
      <c r="O1641" t="s">
        <v>47</v>
      </c>
      <c r="P1641" s="1">
        <v>43072</v>
      </c>
      <c r="Q1641" t="s">
        <v>997</v>
      </c>
      <c r="R1641">
        <v>595</v>
      </c>
      <c r="S1641" t="s">
        <v>998</v>
      </c>
      <c r="T1641" t="s">
        <v>999</v>
      </c>
      <c r="U1641" t="s">
        <v>3243</v>
      </c>
      <c r="V1641">
        <v>1</v>
      </c>
      <c r="W1641" t="e">
        <f>VLOOKUP(U1641,T1.Unique.Delivery!$AQ$2:$AW$2720,COLUMNS(T1.Unique.Delivery!$AQ$2701:$AW$2701),0)</f>
        <v>#N/A</v>
      </c>
    </row>
    <row r="1642" spans="1:23" x14ac:dyDescent="0.3">
      <c r="A1642" t="s">
        <v>2962</v>
      </c>
      <c r="B1642" t="s">
        <v>2963</v>
      </c>
      <c r="C1642" t="s">
        <v>2964</v>
      </c>
      <c r="D1642" t="s">
        <v>52</v>
      </c>
      <c r="E1642" t="s">
        <v>3230</v>
      </c>
      <c r="F1642" t="s">
        <v>3231</v>
      </c>
      <c r="G1642" t="s">
        <v>52</v>
      </c>
      <c r="H1642" t="s">
        <v>1006</v>
      </c>
      <c r="I1642" t="s">
        <v>54</v>
      </c>
      <c r="J1642" t="s">
        <v>80</v>
      </c>
      <c r="K1642" t="s">
        <v>1014</v>
      </c>
      <c r="L1642">
        <v>100298525</v>
      </c>
      <c r="M1642" t="s">
        <v>2989</v>
      </c>
      <c r="N1642" t="s">
        <v>47</v>
      </c>
      <c r="O1642" t="s">
        <v>47</v>
      </c>
      <c r="P1642" t="s">
        <v>2990</v>
      </c>
      <c r="Q1642" t="s">
        <v>997</v>
      </c>
      <c r="R1642">
        <v>792.63</v>
      </c>
      <c r="S1642" t="s">
        <v>998</v>
      </c>
      <c r="T1642" t="s">
        <v>999</v>
      </c>
      <c r="U1642" t="s">
        <v>3244</v>
      </c>
      <c r="V1642">
        <v>1</v>
      </c>
      <c r="W1642" t="e">
        <f>VLOOKUP(U1642,T1.Unique.Delivery!$AQ$2:$AW$2720,COLUMNS(T1.Unique.Delivery!$AQ$2701:$AW$2701),0)</f>
        <v>#N/A</v>
      </c>
    </row>
    <row r="1643" spans="1:23" x14ac:dyDescent="0.3">
      <c r="A1643" t="s">
        <v>2962</v>
      </c>
      <c r="B1643" t="s">
        <v>2963</v>
      </c>
      <c r="C1643" t="s">
        <v>2964</v>
      </c>
      <c r="D1643" t="s">
        <v>52</v>
      </c>
      <c r="E1643" t="s">
        <v>3230</v>
      </c>
      <c r="F1643" t="s">
        <v>3231</v>
      </c>
      <c r="G1643" t="s">
        <v>52</v>
      </c>
      <c r="H1643" t="s">
        <v>1006</v>
      </c>
      <c r="I1643" t="s">
        <v>54</v>
      </c>
      <c r="J1643" t="s">
        <v>80</v>
      </c>
      <c r="K1643" t="s">
        <v>1014</v>
      </c>
      <c r="L1643">
        <v>100304444</v>
      </c>
      <c r="M1643" t="s">
        <v>2967</v>
      </c>
      <c r="N1643" t="s">
        <v>47</v>
      </c>
      <c r="O1643" t="s">
        <v>47</v>
      </c>
      <c r="P1643" t="s">
        <v>2968</v>
      </c>
      <c r="Q1643" t="s">
        <v>997</v>
      </c>
      <c r="R1643">
        <v>630</v>
      </c>
      <c r="S1643" t="s">
        <v>998</v>
      </c>
      <c r="T1643" t="s">
        <v>999</v>
      </c>
      <c r="U1643" t="s">
        <v>3245</v>
      </c>
      <c r="V1643">
        <v>1</v>
      </c>
      <c r="W1643" t="e">
        <f>VLOOKUP(U1643,T1.Unique.Delivery!$AQ$2:$AW$2720,COLUMNS(T1.Unique.Delivery!$AQ$2701:$AW$2701),0)</f>
        <v>#N/A</v>
      </c>
    </row>
    <row r="1644" spans="1:23" x14ac:dyDescent="0.3">
      <c r="A1644" t="s">
        <v>2962</v>
      </c>
      <c r="B1644" t="s">
        <v>2963</v>
      </c>
      <c r="C1644" t="s">
        <v>2964</v>
      </c>
      <c r="D1644" t="s">
        <v>52</v>
      </c>
      <c r="E1644" t="s">
        <v>3230</v>
      </c>
      <c r="F1644" t="s">
        <v>3231</v>
      </c>
      <c r="G1644" t="s">
        <v>52</v>
      </c>
      <c r="H1644" t="s">
        <v>1006</v>
      </c>
      <c r="I1644" t="s">
        <v>54</v>
      </c>
      <c r="J1644" t="s">
        <v>80</v>
      </c>
      <c r="K1644" t="s">
        <v>1014</v>
      </c>
      <c r="L1644">
        <v>100508694</v>
      </c>
      <c r="M1644" t="s">
        <v>2980</v>
      </c>
      <c r="N1644" t="s">
        <v>47</v>
      </c>
      <c r="O1644" t="s">
        <v>47</v>
      </c>
      <c r="P1644" t="s">
        <v>1040</v>
      </c>
      <c r="Q1644" t="s">
        <v>997</v>
      </c>
      <c r="R1644">
        <v>1150</v>
      </c>
      <c r="S1644" t="s">
        <v>998</v>
      </c>
      <c r="T1644" t="s">
        <v>999</v>
      </c>
      <c r="U1644" t="s">
        <v>3246</v>
      </c>
      <c r="V1644">
        <v>1</v>
      </c>
      <c r="W1644" t="e">
        <f>VLOOKUP(U1644,T1.Unique.Delivery!$AQ$2:$AW$2720,COLUMNS(T1.Unique.Delivery!$AQ$2701:$AW$2701),0)</f>
        <v>#N/A</v>
      </c>
    </row>
    <row r="1645" spans="1:23" x14ac:dyDescent="0.3">
      <c r="A1645" t="s">
        <v>2962</v>
      </c>
      <c r="B1645" t="s">
        <v>2963</v>
      </c>
      <c r="C1645" t="s">
        <v>2964</v>
      </c>
      <c r="D1645" t="s">
        <v>52</v>
      </c>
      <c r="E1645" t="s">
        <v>3230</v>
      </c>
      <c r="F1645" t="s">
        <v>3231</v>
      </c>
      <c r="G1645" t="s">
        <v>52</v>
      </c>
      <c r="H1645" t="s">
        <v>1006</v>
      </c>
      <c r="I1645" t="s">
        <v>54</v>
      </c>
      <c r="J1645" t="s">
        <v>80</v>
      </c>
      <c r="K1645" t="s">
        <v>1014</v>
      </c>
      <c r="L1645">
        <v>100785760</v>
      </c>
      <c r="M1645" t="s">
        <v>2994</v>
      </c>
      <c r="N1645" t="s">
        <v>47</v>
      </c>
      <c r="O1645" t="s">
        <v>47</v>
      </c>
      <c r="P1645" t="s">
        <v>2995</v>
      </c>
      <c r="Q1645" t="s">
        <v>997</v>
      </c>
      <c r="R1645">
        <v>800</v>
      </c>
      <c r="S1645" t="s">
        <v>998</v>
      </c>
      <c r="T1645" t="s">
        <v>999</v>
      </c>
      <c r="U1645" t="s">
        <v>3247</v>
      </c>
      <c r="V1645">
        <v>1</v>
      </c>
      <c r="W1645" t="e">
        <f>VLOOKUP(U1645,T1.Unique.Delivery!$AQ$2:$AW$2720,COLUMNS(T1.Unique.Delivery!$AQ$2701:$AW$2701),0)</f>
        <v>#N/A</v>
      </c>
    </row>
    <row r="1646" spans="1:23" x14ac:dyDescent="0.3">
      <c r="A1646" t="s">
        <v>2962</v>
      </c>
      <c r="B1646" t="s">
        <v>2963</v>
      </c>
      <c r="C1646" t="s">
        <v>2964</v>
      </c>
      <c r="D1646" t="s">
        <v>52</v>
      </c>
      <c r="E1646" t="s">
        <v>3230</v>
      </c>
      <c r="F1646" t="s">
        <v>3231</v>
      </c>
      <c r="G1646" t="s">
        <v>52</v>
      </c>
      <c r="H1646" t="s">
        <v>1006</v>
      </c>
      <c r="I1646" t="s">
        <v>54</v>
      </c>
      <c r="J1646" t="s">
        <v>80</v>
      </c>
      <c r="K1646" t="s">
        <v>1014</v>
      </c>
      <c r="L1646">
        <v>101122337</v>
      </c>
      <c r="M1646" t="s">
        <v>2997</v>
      </c>
      <c r="N1646" t="s">
        <v>47</v>
      </c>
      <c r="O1646" t="s">
        <v>47</v>
      </c>
      <c r="P1646" s="1">
        <v>43072</v>
      </c>
      <c r="Q1646" t="s">
        <v>997</v>
      </c>
      <c r="R1646">
        <v>850</v>
      </c>
      <c r="S1646" t="s">
        <v>998</v>
      </c>
      <c r="T1646" t="s">
        <v>999</v>
      </c>
      <c r="U1646" t="s">
        <v>3248</v>
      </c>
      <c r="V1646">
        <v>1</v>
      </c>
      <c r="W1646" t="e">
        <f>VLOOKUP(U1646,T1.Unique.Delivery!$AQ$2:$AW$2720,COLUMNS(T1.Unique.Delivery!$AQ$2701:$AW$2701),0)</f>
        <v>#N/A</v>
      </c>
    </row>
    <row r="1647" spans="1:23" x14ac:dyDescent="0.3">
      <c r="A1647" t="s">
        <v>2962</v>
      </c>
      <c r="B1647" t="s">
        <v>2963</v>
      </c>
      <c r="C1647" t="s">
        <v>2964</v>
      </c>
      <c r="D1647" t="s">
        <v>52</v>
      </c>
      <c r="E1647" t="s">
        <v>3230</v>
      </c>
      <c r="F1647" t="s">
        <v>3231</v>
      </c>
      <c r="G1647" t="s">
        <v>52</v>
      </c>
      <c r="H1647" t="s">
        <v>1006</v>
      </c>
      <c r="I1647" t="s">
        <v>54</v>
      </c>
      <c r="J1647" t="s">
        <v>2276</v>
      </c>
      <c r="K1647" t="s">
        <v>2277</v>
      </c>
      <c r="L1647">
        <v>100298525</v>
      </c>
      <c r="M1647" t="s">
        <v>2989</v>
      </c>
      <c r="N1647" t="s">
        <v>47</v>
      </c>
      <c r="O1647" t="s">
        <v>47</v>
      </c>
      <c r="P1647" t="s">
        <v>2990</v>
      </c>
      <c r="Q1647" t="s">
        <v>997</v>
      </c>
      <c r="R1647">
        <v>690.79</v>
      </c>
      <c r="S1647" t="s">
        <v>998</v>
      </c>
      <c r="T1647" t="s">
        <v>999</v>
      </c>
      <c r="U1647" t="s">
        <v>3249</v>
      </c>
      <c r="V1647">
        <v>1</v>
      </c>
      <c r="W1647" t="e">
        <f>VLOOKUP(U1647,T1.Unique.Delivery!$AQ$2:$AW$2720,COLUMNS(T1.Unique.Delivery!$AQ$2701:$AW$2701),0)</f>
        <v>#N/A</v>
      </c>
    </row>
    <row r="1648" spans="1:23" x14ac:dyDescent="0.3">
      <c r="A1648" t="s">
        <v>2962</v>
      </c>
      <c r="B1648" t="s">
        <v>2963</v>
      </c>
      <c r="C1648" t="s">
        <v>2964</v>
      </c>
      <c r="D1648" t="s">
        <v>52</v>
      </c>
      <c r="E1648" t="s">
        <v>3230</v>
      </c>
      <c r="F1648" t="s">
        <v>3231</v>
      </c>
      <c r="G1648" t="s">
        <v>52</v>
      </c>
      <c r="H1648" t="s">
        <v>1006</v>
      </c>
      <c r="I1648" t="s">
        <v>54</v>
      </c>
      <c r="J1648" t="s">
        <v>2276</v>
      </c>
      <c r="K1648" t="s">
        <v>2277</v>
      </c>
      <c r="L1648">
        <v>100304444</v>
      </c>
      <c r="M1648" t="s">
        <v>2967</v>
      </c>
      <c r="N1648" t="s">
        <v>47</v>
      </c>
      <c r="O1648" t="s">
        <v>47</v>
      </c>
      <c r="P1648" t="s">
        <v>2968</v>
      </c>
      <c r="Q1648" t="s">
        <v>997</v>
      </c>
      <c r="R1648">
        <v>630</v>
      </c>
      <c r="S1648" t="s">
        <v>998</v>
      </c>
      <c r="T1648" t="s">
        <v>999</v>
      </c>
      <c r="U1648" t="s">
        <v>3250</v>
      </c>
      <c r="V1648">
        <v>1</v>
      </c>
      <c r="W1648" t="e">
        <f>VLOOKUP(U1648,T1.Unique.Delivery!$AQ$2:$AW$2720,COLUMNS(T1.Unique.Delivery!$AQ$2701:$AW$2701),0)</f>
        <v>#N/A</v>
      </c>
    </row>
    <row r="1649" spans="1:23" x14ac:dyDescent="0.3">
      <c r="A1649" t="s">
        <v>2962</v>
      </c>
      <c r="B1649" t="s">
        <v>2963</v>
      </c>
      <c r="C1649" t="s">
        <v>2964</v>
      </c>
      <c r="D1649" t="s">
        <v>52</v>
      </c>
      <c r="E1649" t="s">
        <v>3230</v>
      </c>
      <c r="F1649" t="s">
        <v>3231</v>
      </c>
      <c r="G1649" t="s">
        <v>52</v>
      </c>
      <c r="H1649" t="s">
        <v>1006</v>
      </c>
      <c r="I1649" t="s">
        <v>54</v>
      </c>
      <c r="J1649" t="s">
        <v>2276</v>
      </c>
      <c r="K1649" t="s">
        <v>2277</v>
      </c>
      <c r="L1649">
        <v>100508694</v>
      </c>
      <c r="M1649" t="s">
        <v>2980</v>
      </c>
      <c r="N1649" t="s">
        <v>47</v>
      </c>
      <c r="O1649" t="s">
        <v>47</v>
      </c>
      <c r="P1649" t="s">
        <v>1040</v>
      </c>
      <c r="Q1649" t="s">
        <v>997</v>
      </c>
      <c r="R1649">
        <v>618</v>
      </c>
      <c r="S1649" t="s">
        <v>998</v>
      </c>
      <c r="T1649" t="s">
        <v>999</v>
      </c>
      <c r="U1649" t="s">
        <v>3251</v>
      </c>
      <c r="V1649">
        <v>1</v>
      </c>
      <c r="W1649" t="e">
        <f>VLOOKUP(U1649,T1.Unique.Delivery!$AQ$2:$AW$2720,COLUMNS(T1.Unique.Delivery!$AQ$2701:$AW$2701),0)</f>
        <v>#N/A</v>
      </c>
    </row>
    <row r="1650" spans="1:23" x14ac:dyDescent="0.3">
      <c r="A1650" t="s">
        <v>2962</v>
      </c>
      <c r="B1650" t="s">
        <v>2963</v>
      </c>
      <c r="C1650" t="s">
        <v>2964</v>
      </c>
      <c r="D1650" t="s">
        <v>52</v>
      </c>
      <c r="E1650" t="s">
        <v>3230</v>
      </c>
      <c r="F1650" t="s">
        <v>3231</v>
      </c>
      <c r="G1650" t="s">
        <v>52</v>
      </c>
      <c r="H1650" t="s">
        <v>1006</v>
      </c>
      <c r="I1650" t="s">
        <v>54</v>
      </c>
      <c r="J1650" t="s">
        <v>2276</v>
      </c>
      <c r="K1650" t="s">
        <v>2277</v>
      </c>
      <c r="L1650">
        <v>101122337</v>
      </c>
      <c r="M1650" t="s">
        <v>2997</v>
      </c>
      <c r="N1650" t="s">
        <v>47</v>
      </c>
      <c r="O1650" t="s">
        <v>47</v>
      </c>
      <c r="P1650" s="1">
        <v>43072</v>
      </c>
      <c r="Q1650" t="s">
        <v>997</v>
      </c>
      <c r="R1650">
        <v>530</v>
      </c>
      <c r="S1650" t="s">
        <v>998</v>
      </c>
      <c r="T1650" t="s">
        <v>999</v>
      </c>
      <c r="U1650" t="s">
        <v>3252</v>
      </c>
      <c r="V1650">
        <v>1</v>
      </c>
      <c r="W1650" t="e">
        <f>VLOOKUP(U1650,T1.Unique.Delivery!$AQ$2:$AW$2720,COLUMNS(T1.Unique.Delivery!$AQ$2701:$AW$2701),0)</f>
        <v>#N/A</v>
      </c>
    </row>
    <row r="1651" spans="1:23" x14ac:dyDescent="0.3">
      <c r="A1651" t="s">
        <v>2962</v>
      </c>
      <c r="B1651" t="s">
        <v>2963</v>
      </c>
      <c r="C1651" t="s">
        <v>2964</v>
      </c>
      <c r="D1651" t="s">
        <v>52</v>
      </c>
      <c r="E1651" t="s">
        <v>3230</v>
      </c>
      <c r="F1651" t="s">
        <v>3231</v>
      </c>
      <c r="G1651" t="s">
        <v>52</v>
      </c>
      <c r="H1651" t="s">
        <v>1006</v>
      </c>
      <c r="I1651" t="s">
        <v>54</v>
      </c>
      <c r="J1651" t="s">
        <v>159</v>
      </c>
      <c r="K1651" t="s">
        <v>1016</v>
      </c>
      <c r="L1651">
        <v>100298525</v>
      </c>
      <c r="M1651" t="s">
        <v>2989</v>
      </c>
      <c r="N1651" t="s">
        <v>47</v>
      </c>
      <c r="O1651" t="s">
        <v>47</v>
      </c>
      <c r="P1651" t="s">
        <v>2990</v>
      </c>
      <c r="Q1651" t="s">
        <v>997</v>
      </c>
      <c r="R1651">
        <v>690.79</v>
      </c>
      <c r="S1651" t="s">
        <v>998</v>
      </c>
      <c r="T1651" t="s">
        <v>999</v>
      </c>
      <c r="U1651" t="s">
        <v>3253</v>
      </c>
      <c r="V1651">
        <v>1</v>
      </c>
      <c r="W1651" t="e">
        <f>VLOOKUP(U1651,T1.Unique.Delivery!$AQ$2:$AW$2720,COLUMNS(T1.Unique.Delivery!$AQ$2701:$AW$2701),0)</f>
        <v>#N/A</v>
      </c>
    </row>
    <row r="1652" spans="1:23" x14ac:dyDescent="0.3">
      <c r="A1652" t="s">
        <v>2962</v>
      </c>
      <c r="B1652" t="s">
        <v>2963</v>
      </c>
      <c r="C1652" t="s">
        <v>2964</v>
      </c>
      <c r="D1652" t="s">
        <v>52</v>
      </c>
      <c r="E1652" t="s">
        <v>3230</v>
      </c>
      <c r="F1652" t="s">
        <v>3231</v>
      </c>
      <c r="G1652" t="s">
        <v>52</v>
      </c>
      <c r="H1652" t="s">
        <v>1006</v>
      </c>
      <c r="I1652" t="s">
        <v>54</v>
      </c>
      <c r="J1652" t="s">
        <v>159</v>
      </c>
      <c r="K1652" t="s">
        <v>1016</v>
      </c>
      <c r="L1652">
        <v>100304444</v>
      </c>
      <c r="M1652" t="s">
        <v>2967</v>
      </c>
      <c r="N1652" t="s">
        <v>47</v>
      </c>
      <c r="O1652" t="s">
        <v>47</v>
      </c>
      <c r="P1652" t="s">
        <v>2968</v>
      </c>
      <c r="Q1652" t="s">
        <v>997</v>
      </c>
      <c r="R1652">
        <v>630</v>
      </c>
      <c r="S1652" t="s">
        <v>998</v>
      </c>
      <c r="T1652" t="s">
        <v>999</v>
      </c>
      <c r="U1652" t="s">
        <v>3254</v>
      </c>
      <c r="V1652">
        <v>1</v>
      </c>
      <c r="W1652" t="e">
        <f>VLOOKUP(U1652,T1.Unique.Delivery!$AQ$2:$AW$2720,COLUMNS(T1.Unique.Delivery!$AQ$2701:$AW$2701),0)</f>
        <v>#N/A</v>
      </c>
    </row>
    <row r="1653" spans="1:23" x14ac:dyDescent="0.3">
      <c r="A1653" t="s">
        <v>2962</v>
      </c>
      <c r="B1653" t="s">
        <v>2963</v>
      </c>
      <c r="C1653" t="s">
        <v>2964</v>
      </c>
      <c r="D1653" t="s">
        <v>52</v>
      </c>
      <c r="E1653" t="s">
        <v>3230</v>
      </c>
      <c r="F1653" t="s">
        <v>3231</v>
      </c>
      <c r="G1653" t="s">
        <v>52</v>
      </c>
      <c r="H1653" t="s">
        <v>1006</v>
      </c>
      <c r="I1653" t="s">
        <v>54</v>
      </c>
      <c r="J1653" t="s">
        <v>159</v>
      </c>
      <c r="K1653" t="s">
        <v>1016</v>
      </c>
      <c r="L1653">
        <v>100508694</v>
      </c>
      <c r="M1653" t="s">
        <v>2980</v>
      </c>
      <c r="N1653" t="s">
        <v>47</v>
      </c>
      <c r="O1653" t="s">
        <v>47</v>
      </c>
      <c r="P1653" t="s">
        <v>1040</v>
      </c>
      <c r="Q1653" t="s">
        <v>997</v>
      </c>
      <c r="R1653">
        <v>514.29</v>
      </c>
      <c r="S1653" t="s">
        <v>998</v>
      </c>
      <c r="T1653" t="s">
        <v>999</v>
      </c>
      <c r="U1653" t="s">
        <v>3255</v>
      </c>
      <c r="V1653">
        <v>1</v>
      </c>
      <c r="W1653" t="e">
        <f>VLOOKUP(U1653,T1.Unique.Delivery!$AQ$2:$AW$2720,COLUMNS(T1.Unique.Delivery!$AQ$2701:$AW$2701),0)</f>
        <v>#N/A</v>
      </c>
    </row>
    <row r="1654" spans="1:23" x14ac:dyDescent="0.3">
      <c r="A1654" t="s">
        <v>2962</v>
      </c>
      <c r="B1654" t="s">
        <v>2963</v>
      </c>
      <c r="C1654" t="s">
        <v>2964</v>
      </c>
      <c r="D1654" t="s">
        <v>52</v>
      </c>
      <c r="E1654" t="s">
        <v>3230</v>
      </c>
      <c r="F1654" t="s">
        <v>3231</v>
      </c>
      <c r="G1654" t="s">
        <v>52</v>
      </c>
      <c r="H1654" t="s">
        <v>1006</v>
      </c>
      <c r="I1654" t="s">
        <v>54</v>
      </c>
      <c r="J1654" t="s">
        <v>159</v>
      </c>
      <c r="K1654" t="s">
        <v>1016</v>
      </c>
      <c r="L1654">
        <v>101122337</v>
      </c>
      <c r="M1654" t="s">
        <v>2997</v>
      </c>
      <c r="N1654" t="s">
        <v>47</v>
      </c>
      <c r="O1654" t="s">
        <v>47</v>
      </c>
      <c r="P1654" s="1">
        <v>43072</v>
      </c>
      <c r="Q1654" t="s">
        <v>997</v>
      </c>
      <c r="R1654">
        <v>490</v>
      </c>
      <c r="S1654" t="s">
        <v>998</v>
      </c>
      <c r="T1654" t="s">
        <v>999</v>
      </c>
      <c r="U1654" t="s">
        <v>3256</v>
      </c>
      <c r="V1654">
        <v>1</v>
      </c>
      <c r="W1654" t="e">
        <f>VLOOKUP(U1654,T1.Unique.Delivery!$AQ$2:$AW$2720,COLUMNS(T1.Unique.Delivery!$AQ$2701:$AW$2701),0)</f>
        <v>#N/A</v>
      </c>
    </row>
    <row r="1655" spans="1:23" x14ac:dyDescent="0.3">
      <c r="A1655" t="s">
        <v>2962</v>
      </c>
      <c r="B1655" t="s">
        <v>2963</v>
      </c>
      <c r="C1655" t="s">
        <v>2964</v>
      </c>
      <c r="D1655" t="s">
        <v>52</v>
      </c>
      <c r="E1655" t="s">
        <v>3257</v>
      </c>
      <c r="F1655" t="s">
        <v>3258</v>
      </c>
      <c r="G1655" t="s">
        <v>52</v>
      </c>
      <c r="H1655" t="s">
        <v>1006</v>
      </c>
      <c r="I1655" t="s">
        <v>54</v>
      </c>
      <c r="J1655" t="s">
        <v>66</v>
      </c>
      <c r="K1655" t="s">
        <v>1007</v>
      </c>
      <c r="L1655">
        <v>100298525</v>
      </c>
      <c r="M1655" t="s">
        <v>2989</v>
      </c>
      <c r="N1655" t="s">
        <v>47</v>
      </c>
      <c r="O1655" t="s">
        <v>47</v>
      </c>
      <c r="P1655" t="s">
        <v>2990</v>
      </c>
      <c r="Q1655" t="s">
        <v>997</v>
      </c>
      <c r="R1655">
        <v>1034.55</v>
      </c>
      <c r="S1655" t="s">
        <v>998</v>
      </c>
      <c r="T1655" t="s">
        <v>999</v>
      </c>
      <c r="U1655" t="s">
        <v>3259</v>
      </c>
      <c r="V1655">
        <v>1</v>
      </c>
      <c r="W1655" t="e">
        <f>VLOOKUP(U1655,T1.Unique.Delivery!$AQ$2:$AW$2720,COLUMNS(T1.Unique.Delivery!$AQ$2701:$AW$2701),0)</f>
        <v>#N/A</v>
      </c>
    </row>
    <row r="1656" spans="1:23" x14ac:dyDescent="0.3">
      <c r="A1656" t="s">
        <v>2962</v>
      </c>
      <c r="B1656" t="s">
        <v>2963</v>
      </c>
      <c r="C1656" t="s">
        <v>2964</v>
      </c>
      <c r="D1656" t="s">
        <v>52</v>
      </c>
      <c r="E1656" t="s">
        <v>3257</v>
      </c>
      <c r="F1656" t="s">
        <v>3258</v>
      </c>
      <c r="G1656" t="s">
        <v>52</v>
      </c>
      <c r="H1656" t="s">
        <v>1006</v>
      </c>
      <c r="I1656" t="s">
        <v>54</v>
      </c>
      <c r="J1656" t="s">
        <v>66</v>
      </c>
      <c r="K1656" t="s">
        <v>1007</v>
      </c>
      <c r="L1656">
        <v>100304444</v>
      </c>
      <c r="M1656" t="s">
        <v>2967</v>
      </c>
      <c r="N1656" t="s">
        <v>47</v>
      </c>
      <c r="O1656" t="s">
        <v>47</v>
      </c>
      <c r="P1656" t="s">
        <v>2968</v>
      </c>
      <c r="Q1656" t="s">
        <v>997</v>
      </c>
      <c r="R1656">
        <v>630</v>
      </c>
      <c r="S1656" t="s">
        <v>998</v>
      </c>
      <c r="T1656" t="s">
        <v>999</v>
      </c>
      <c r="U1656" t="s">
        <v>3260</v>
      </c>
      <c r="V1656">
        <v>1</v>
      </c>
      <c r="W1656" t="e">
        <f>VLOOKUP(U1656,T1.Unique.Delivery!$AQ$2:$AW$2720,COLUMNS(T1.Unique.Delivery!$AQ$2701:$AW$2701),0)</f>
        <v>#N/A</v>
      </c>
    </row>
    <row r="1657" spans="1:23" x14ac:dyDescent="0.3">
      <c r="A1657" t="s">
        <v>2962</v>
      </c>
      <c r="B1657" t="s">
        <v>2963</v>
      </c>
      <c r="C1657" t="s">
        <v>2964</v>
      </c>
      <c r="D1657" t="s">
        <v>52</v>
      </c>
      <c r="E1657" t="s">
        <v>3257</v>
      </c>
      <c r="F1657" t="s">
        <v>3258</v>
      </c>
      <c r="G1657" t="s">
        <v>52</v>
      </c>
      <c r="H1657" t="s">
        <v>1006</v>
      </c>
      <c r="I1657" t="s">
        <v>54</v>
      </c>
      <c r="J1657" t="s">
        <v>66</v>
      </c>
      <c r="K1657" t="s">
        <v>1007</v>
      </c>
      <c r="L1657">
        <v>100508694</v>
      </c>
      <c r="M1657" t="s">
        <v>2980</v>
      </c>
      <c r="N1657" t="s">
        <v>47</v>
      </c>
      <c r="O1657" t="s">
        <v>47</v>
      </c>
      <c r="P1657" t="s">
        <v>1040</v>
      </c>
      <c r="Q1657" t="s">
        <v>997</v>
      </c>
      <c r="R1657">
        <v>1150</v>
      </c>
      <c r="S1657" t="s">
        <v>998</v>
      </c>
      <c r="T1657" t="s">
        <v>999</v>
      </c>
      <c r="U1657" t="s">
        <v>3261</v>
      </c>
      <c r="V1657">
        <v>1</v>
      </c>
      <c r="W1657" t="e">
        <f>VLOOKUP(U1657,T1.Unique.Delivery!$AQ$2:$AW$2720,COLUMNS(T1.Unique.Delivery!$AQ$2701:$AW$2701),0)</f>
        <v>#N/A</v>
      </c>
    </row>
    <row r="1658" spans="1:23" x14ac:dyDescent="0.3">
      <c r="A1658" t="s">
        <v>2962</v>
      </c>
      <c r="B1658" t="s">
        <v>2963</v>
      </c>
      <c r="C1658" t="s">
        <v>2964</v>
      </c>
      <c r="D1658" t="s">
        <v>52</v>
      </c>
      <c r="E1658" t="s">
        <v>3257</v>
      </c>
      <c r="F1658" t="s">
        <v>3258</v>
      </c>
      <c r="G1658" t="s">
        <v>52</v>
      </c>
      <c r="H1658" t="s">
        <v>1006</v>
      </c>
      <c r="I1658" t="s">
        <v>54</v>
      </c>
      <c r="J1658" t="s">
        <v>66</v>
      </c>
      <c r="K1658" t="s">
        <v>1007</v>
      </c>
      <c r="L1658">
        <v>100785760</v>
      </c>
      <c r="M1658" t="s">
        <v>2994</v>
      </c>
      <c r="N1658" t="s">
        <v>47</v>
      </c>
      <c r="O1658" t="s">
        <v>47</v>
      </c>
      <c r="P1658" t="s">
        <v>2995</v>
      </c>
      <c r="Q1658" t="s">
        <v>997</v>
      </c>
      <c r="R1658">
        <v>1000</v>
      </c>
      <c r="S1658" t="s">
        <v>998</v>
      </c>
      <c r="T1658" t="s">
        <v>999</v>
      </c>
      <c r="U1658" t="s">
        <v>3262</v>
      </c>
      <c r="V1658">
        <v>1</v>
      </c>
      <c r="W1658" t="e">
        <f>VLOOKUP(U1658,T1.Unique.Delivery!$AQ$2:$AW$2720,COLUMNS(T1.Unique.Delivery!$AQ$2701:$AW$2701),0)</f>
        <v>#N/A</v>
      </c>
    </row>
    <row r="1659" spans="1:23" x14ac:dyDescent="0.3">
      <c r="A1659" t="s">
        <v>2962</v>
      </c>
      <c r="B1659" t="s">
        <v>2963</v>
      </c>
      <c r="C1659" t="s">
        <v>2964</v>
      </c>
      <c r="D1659" t="s">
        <v>52</v>
      </c>
      <c r="E1659" t="s">
        <v>3257</v>
      </c>
      <c r="F1659" t="s">
        <v>3258</v>
      </c>
      <c r="G1659" t="s">
        <v>52</v>
      </c>
      <c r="H1659" t="s">
        <v>1006</v>
      </c>
      <c r="I1659" t="s">
        <v>54</v>
      </c>
      <c r="J1659" t="s">
        <v>66</v>
      </c>
      <c r="K1659" t="s">
        <v>1007</v>
      </c>
      <c r="L1659">
        <v>101122337</v>
      </c>
      <c r="M1659" t="s">
        <v>2997</v>
      </c>
      <c r="N1659" t="s">
        <v>47</v>
      </c>
      <c r="O1659" t="s">
        <v>47</v>
      </c>
      <c r="P1659" s="1">
        <v>43072</v>
      </c>
      <c r="Q1659" t="s">
        <v>997</v>
      </c>
      <c r="R1659">
        <v>1180</v>
      </c>
      <c r="S1659" t="s">
        <v>998</v>
      </c>
      <c r="T1659" t="s">
        <v>999</v>
      </c>
      <c r="U1659" t="s">
        <v>3263</v>
      </c>
      <c r="V1659">
        <v>1</v>
      </c>
      <c r="W1659" t="e">
        <f>VLOOKUP(U1659,T1.Unique.Delivery!$AQ$2:$AW$2720,COLUMNS(T1.Unique.Delivery!$AQ$2701:$AW$2701),0)</f>
        <v>#N/A</v>
      </c>
    </row>
    <row r="1660" spans="1:23" x14ac:dyDescent="0.3">
      <c r="A1660" t="s">
        <v>2962</v>
      </c>
      <c r="B1660" t="s">
        <v>2963</v>
      </c>
      <c r="C1660" t="s">
        <v>2964</v>
      </c>
      <c r="D1660" t="s">
        <v>52</v>
      </c>
      <c r="E1660" t="s">
        <v>3257</v>
      </c>
      <c r="F1660" t="s">
        <v>3258</v>
      </c>
      <c r="G1660" t="s">
        <v>52</v>
      </c>
      <c r="H1660" t="s">
        <v>1006</v>
      </c>
      <c r="I1660" t="s">
        <v>54</v>
      </c>
      <c r="J1660" t="s">
        <v>56</v>
      </c>
      <c r="K1660" t="s">
        <v>993</v>
      </c>
      <c r="L1660">
        <v>100287299</v>
      </c>
      <c r="M1660" t="s">
        <v>2970</v>
      </c>
      <c r="N1660" t="s">
        <v>47</v>
      </c>
      <c r="O1660" t="s">
        <v>47</v>
      </c>
      <c r="P1660" t="s">
        <v>2971</v>
      </c>
      <c r="Q1660" t="s">
        <v>997</v>
      </c>
      <c r="R1660">
        <v>1116.56</v>
      </c>
      <c r="S1660" t="s">
        <v>998</v>
      </c>
      <c r="T1660" t="s">
        <v>999</v>
      </c>
      <c r="U1660" t="s">
        <v>3264</v>
      </c>
      <c r="V1660">
        <v>1</v>
      </c>
      <c r="W1660" t="e">
        <f>VLOOKUP(U1660,T1.Unique.Delivery!$AQ$2:$AW$2720,COLUMNS(T1.Unique.Delivery!$AQ$2701:$AW$2701),0)</f>
        <v>#N/A</v>
      </c>
    </row>
    <row r="1661" spans="1:23" x14ac:dyDescent="0.3">
      <c r="A1661" t="s">
        <v>2962</v>
      </c>
      <c r="B1661" t="s">
        <v>2963</v>
      </c>
      <c r="C1661" t="s">
        <v>2964</v>
      </c>
      <c r="D1661" t="s">
        <v>52</v>
      </c>
      <c r="E1661" t="s">
        <v>3257</v>
      </c>
      <c r="F1661" t="s">
        <v>3258</v>
      </c>
      <c r="G1661" t="s">
        <v>52</v>
      </c>
      <c r="H1661" t="s">
        <v>1006</v>
      </c>
      <c r="I1661" t="s">
        <v>54</v>
      </c>
      <c r="J1661" t="s">
        <v>56</v>
      </c>
      <c r="K1661" t="s">
        <v>993</v>
      </c>
      <c r="L1661" t="s">
        <v>47</v>
      </c>
      <c r="M1661" t="s">
        <v>47</v>
      </c>
      <c r="N1661" t="s">
        <v>47</v>
      </c>
      <c r="O1661" t="s">
        <v>47</v>
      </c>
      <c r="P1661" t="s">
        <v>2971</v>
      </c>
      <c r="Q1661" t="s">
        <v>997</v>
      </c>
      <c r="R1661">
        <v>1117.67</v>
      </c>
      <c r="S1661" t="s">
        <v>998</v>
      </c>
      <c r="T1661" t="s">
        <v>999</v>
      </c>
      <c r="U1661" t="s">
        <v>3265</v>
      </c>
      <c r="V1661">
        <v>1</v>
      </c>
      <c r="W1661" t="e">
        <f>VLOOKUP(U1661,T1.Unique.Delivery!$AQ$2:$AW$2720,COLUMNS(T1.Unique.Delivery!$AQ$2701:$AW$2701),0)</f>
        <v>#N/A</v>
      </c>
    </row>
    <row r="1662" spans="1:23" x14ac:dyDescent="0.3">
      <c r="A1662" t="s">
        <v>2962</v>
      </c>
      <c r="B1662" t="s">
        <v>2963</v>
      </c>
      <c r="C1662" t="s">
        <v>2964</v>
      </c>
      <c r="D1662" t="s">
        <v>52</v>
      </c>
      <c r="E1662" t="s">
        <v>3257</v>
      </c>
      <c r="F1662" t="s">
        <v>3258</v>
      </c>
      <c r="G1662" t="s">
        <v>52</v>
      </c>
      <c r="H1662" t="s">
        <v>1006</v>
      </c>
      <c r="I1662" t="s">
        <v>54</v>
      </c>
      <c r="J1662" t="s">
        <v>129</v>
      </c>
      <c r="K1662" t="s">
        <v>1012</v>
      </c>
      <c r="L1662">
        <v>100298525</v>
      </c>
      <c r="M1662" t="s">
        <v>2989</v>
      </c>
      <c r="N1662" t="s">
        <v>47</v>
      </c>
      <c r="O1662" t="s">
        <v>47</v>
      </c>
      <c r="P1662" t="s">
        <v>2990</v>
      </c>
      <c r="Q1662" t="s">
        <v>997</v>
      </c>
      <c r="R1662">
        <v>735.64</v>
      </c>
      <c r="S1662" t="s">
        <v>998</v>
      </c>
      <c r="T1662" t="s">
        <v>999</v>
      </c>
      <c r="U1662" t="s">
        <v>3266</v>
      </c>
      <c r="V1662">
        <v>1</v>
      </c>
      <c r="W1662" t="e">
        <f>VLOOKUP(U1662,T1.Unique.Delivery!$AQ$2:$AW$2720,COLUMNS(T1.Unique.Delivery!$AQ$2701:$AW$2701),0)</f>
        <v>#N/A</v>
      </c>
    </row>
    <row r="1663" spans="1:23" x14ac:dyDescent="0.3">
      <c r="A1663" t="s">
        <v>2962</v>
      </c>
      <c r="B1663" t="s">
        <v>2963</v>
      </c>
      <c r="C1663" t="s">
        <v>2964</v>
      </c>
      <c r="D1663" t="s">
        <v>52</v>
      </c>
      <c r="E1663" t="s">
        <v>3257</v>
      </c>
      <c r="F1663" t="s">
        <v>3258</v>
      </c>
      <c r="G1663" t="s">
        <v>52</v>
      </c>
      <c r="H1663" t="s">
        <v>1006</v>
      </c>
      <c r="I1663" t="s">
        <v>54</v>
      </c>
      <c r="J1663" t="s">
        <v>129</v>
      </c>
      <c r="K1663" t="s">
        <v>1012</v>
      </c>
      <c r="L1663">
        <v>100304444</v>
      </c>
      <c r="M1663" t="s">
        <v>2967</v>
      </c>
      <c r="N1663" t="s">
        <v>47</v>
      </c>
      <c r="O1663" t="s">
        <v>47</v>
      </c>
      <c r="P1663" t="s">
        <v>2968</v>
      </c>
      <c r="Q1663" t="s">
        <v>997</v>
      </c>
      <c r="R1663">
        <v>630</v>
      </c>
      <c r="S1663" t="s">
        <v>998</v>
      </c>
      <c r="T1663" t="s">
        <v>999</v>
      </c>
      <c r="U1663" t="s">
        <v>3267</v>
      </c>
      <c r="V1663">
        <v>1</v>
      </c>
      <c r="W1663" t="e">
        <f>VLOOKUP(U1663,T1.Unique.Delivery!$AQ$2:$AW$2720,COLUMNS(T1.Unique.Delivery!$AQ$2701:$AW$2701),0)</f>
        <v>#N/A</v>
      </c>
    </row>
    <row r="1664" spans="1:23" x14ac:dyDescent="0.3">
      <c r="A1664" t="s">
        <v>2962</v>
      </c>
      <c r="B1664" t="s">
        <v>2963</v>
      </c>
      <c r="C1664" t="s">
        <v>2964</v>
      </c>
      <c r="D1664" t="s">
        <v>52</v>
      </c>
      <c r="E1664" t="s">
        <v>3257</v>
      </c>
      <c r="F1664" t="s">
        <v>3258</v>
      </c>
      <c r="G1664" t="s">
        <v>52</v>
      </c>
      <c r="H1664" t="s">
        <v>1006</v>
      </c>
      <c r="I1664" t="s">
        <v>54</v>
      </c>
      <c r="J1664" t="s">
        <v>129</v>
      </c>
      <c r="K1664" t="s">
        <v>1012</v>
      </c>
      <c r="L1664">
        <v>100508694</v>
      </c>
      <c r="M1664" t="s">
        <v>2980</v>
      </c>
      <c r="N1664" t="s">
        <v>47</v>
      </c>
      <c r="O1664" t="s">
        <v>47</v>
      </c>
      <c r="P1664" t="s">
        <v>1040</v>
      </c>
      <c r="Q1664" t="s">
        <v>997</v>
      </c>
      <c r="R1664">
        <v>635.51</v>
      </c>
      <c r="S1664" t="s">
        <v>998</v>
      </c>
      <c r="T1664" t="s">
        <v>999</v>
      </c>
      <c r="U1664" t="s">
        <v>3268</v>
      </c>
      <c r="V1664">
        <v>1</v>
      </c>
      <c r="W1664" t="e">
        <f>VLOOKUP(U1664,T1.Unique.Delivery!$AQ$2:$AW$2720,COLUMNS(T1.Unique.Delivery!$AQ$2701:$AW$2701),0)</f>
        <v>#N/A</v>
      </c>
    </row>
    <row r="1665" spans="1:23" x14ac:dyDescent="0.3">
      <c r="A1665" t="s">
        <v>2962</v>
      </c>
      <c r="B1665" t="s">
        <v>2963</v>
      </c>
      <c r="C1665" t="s">
        <v>2964</v>
      </c>
      <c r="D1665" t="s">
        <v>52</v>
      </c>
      <c r="E1665" t="s">
        <v>3257</v>
      </c>
      <c r="F1665" t="s">
        <v>3258</v>
      </c>
      <c r="G1665" t="s">
        <v>52</v>
      </c>
      <c r="H1665" t="s">
        <v>1006</v>
      </c>
      <c r="I1665" t="s">
        <v>54</v>
      </c>
      <c r="J1665" t="s">
        <v>129</v>
      </c>
      <c r="K1665" t="s">
        <v>1012</v>
      </c>
      <c r="L1665">
        <v>100785760</v>
      </c>
      <c r="M1665" t="s">
        <v>2994</v>
      </c>
      <c r="N1665" t="s">
        <v>47</v>
      </c>
      <c r="O1665" t="s">
        <v>47</v>
      </c>
      <c r="P1665" t="s">
        <v>2995</v>
      </c>
      <c r="Q1665" t="s">
        <v>997</v>
      </c>
      <c r="R1665">
        <v>630</v>
      </c>
      <c r="S1665" t="s">
        <v>998</v>
      </c>
      <c r="T1665" t="s">
        <v>999</v>
      </c>
      <c r="U1665" t="s">
        <v>3269</v>
      </c>
      <c r="V1665">
        <v>1</v>
      </c>
      <c r="W1665" t="e">
        <f>VLOOKUP(U1665,T1.Unique.Delivery!$AQ$2:$AW$2720,COLUMNS(T1.Unique.Delivery!$AQ$2701:$AW$2701),0)</f>
        <v>#N/A</v>
      </c>
    </row>
    <row r="1666" spans="1:23" x14ac:dyDescent="0.3">
      <c r="A1666" t="s">
        <v>2962</v>
      </c>
      <c r="B1666" t="s">
        <v>2963</v>
      </c>
      <c r="C1666" t="s">
        <v>2964</v>
      </c>
      <c r="D1666" t="s">
        <v>52</v>
      </c>
      <c r="E1666" t="s">
        <v>3257</v>
      </c>
      <c r="F1666" t="s">
        <v>3258</v>
      </c>
      <c r="G1666" t="s">
        <v>52</v>
      </c>
      <c r="H1666" t="s">
        <v>1006</v>
      </c>
      <c r="I1666" t="s">
        <v>54</v>
      </c>
      <c r="J1666" t="s">
        <v>129</v>
      </c>
      <c r="K1666" t="s">
        <v>1012</v>
      </c>
      <c r="L1666">
        <v>101122337</v>
      </c>
      <c r="M1666" t="s">
        <v>2997</v>
      </c>
      <c r="N1666" t="s">
        <v>47</v>
      </c>
      <c r="O1666" t="s">
        <v>47</v>
      </c>
      <c r="P1666" s="1">
        <v>43072</v>
      </c>
      <c r="Q1666" t="s">
        <v>997</v>
      </c>
      <c r="R1666">
        <v>595</v>
      </c>
      <c r="S1666" t="s">
        <v>998</v>
      </c>
      <c r="T1666" t="s">
        <v>999</v>
      </c>
      <c r="U1666" t="s">
        <v>3270</v>
      </c>
      <c r="V1666">
        <v>1</v>
      </c>
      <c r="W1666" t="e">
        <f>VLOOKUP(U1666,T1.Unique.Delivery!$AQ$2:$AW$2720,COLUMNS(T1.Unique.Delivery!$AQ$2701:$AW$2701),0)</f>
        <v>#N/A</v>
      </c>
    </row>
    <row r="1667" spans="1:23" x14ac:dyDescent="0.3">
      <c r="A1667" t="s">
        <v>2962</v>
      </c>
      <c r="B1667" t="s">
        <v>2963</v>
      </c>
      <c r="C1667" t="s">
        <v>2964</v>
      </c>
      <c r="D1667" t="s">
        <v>52</v>
      </c>
      <c r="E1667" t="s">
        <v>3257</v>
      </c>
      <c r="F1667" t="s">
        <v>3258</v>
      </c>
      <c r="G1667" t="s">
        <v>52</v>
      </c>
      <c r="H1667" t="s">
        <v>1006</v>
      </c>
      <c r="I1667" t="s">
        <v>54</v>
      </c>
      <c r="J1667" t="s">
        <v>80</v>
      </c>
      <c r="K1667" t="s">
        <v>1014</v>
      </c>
      <c r="L1667">
        <v>100298525</v>
      </c>
      <c r="M1667" t="s">
        <v>2989</v>
      </c>
      <c r="N1667" t="s">
        <v>47</v>
      </c>
      <c r="O1667" t="s">
        <v>47</v>
      </c>
      <c r="P1667" t="s">
        <v>2990</v>
      </c>
      <c r="Q1667" t="s">
        <v>997</v>
      </c>
      <c r="R1667">
        <v>792.63</v>
      </c>
      <c r="S1667" t="s">
        <v>998</v>
      </c>
      <c r="T1667" t="s">
        <v>999</v>
      </c>
      <c r="U1667" t="s">
        <v>3271</v>
      </c>
      <c r="V1667">
        <v>1</v>
      </c>
      <c r="W1667" t="e">
        <f>VLOOKUP(U1667,T1.Unique.Delivery!$AQ$2:$AW$2720,COLUMNS(T1.Unique.Delivery!$AQ$2701:$AW$2701),0)</f>
        <v>#N/A</v>
      </c>
    </row>
    <row r="1668" spans="1:23" x14ac:dyDescent="0.3">
      <c r="A1668" t="s">
        <v>2962</v>
      </c>
      <c r="B1668" t="s">
        <v>2963</v>
      </c>
      <c r="C1668" t="s">
        <v>2964</v>
      </c>
      <c r="D1668" t="s">
        <v>52</v>
      </c>
      <c r="E1668" t="s">
        <v>3257</v>
      </c>
      <c r="F1668" t="s">
        <v>3258</v>
      </c>
      <c r="G1668" t="s">
        <v>52</v>
      </c>
      <c r="H1668" t="s">
        <v>1006</v>
      </c>
      <c r="I1668" t="s">
        <v>54</v>
      </c>
      <c r="J1668" t="s">
        <v>80</v>
      </c>
      <c r="K1668" t="s">
        <v>1014</v>
      </c>
      <c r="L1668">
        <v>100304444</v>
      </c>
      <c r="M1668" t="s">
        <v>2967</v>
      </c>
      <c r="N1668" t="s">
        <v>47</v>
      </c>
      <c r="O1668" t="s">
        <v>47</v>
      </c>
      <c r="P1668" t="s">
        <v>2968</v>
      </c>
      <c r="Q1668" t="s">
        <v>997</v>
      </c>
      <c r="R1668">
        <v>630</v>
      </c>
      <c r="S1668" t="s">
        <v>998</v>
      </c>
      <c r="T1668" t="s">
        <v>999</v>
      </c>
      <c r="U1668" t="s">
        <v>3272</v>
      </c>
      <c r="V1668">
        <v>1</v>
      </c>
      <c r="W1668" t="e">
        <f>VLOOKUP(U1668,T1.Unique.Delivery!$AQ$2:$AW$2720,COLUMNS(T1.Unique.Delivery!$AQ$2701:$AW$2701),0)</f>
        <v>#N/A</v>
      </c>
    </row>
    <row r="1669" spans="1:23" x14ac:dyDescent="0.3">
      <c r="A1669" t="s">
        <v>2962</v>
      </c>
      <c r="B1669" t="s">
        <v>2963</v>
      </c>
      <c r="C1669" t="s">
        <v>2964</v>
      </c>
      <c r="D1669" t="s">
        <v>52</v>
      </c>
      <c r="E1669" t="s">
        <v>3257</v>
      </c>
      <c r="F1669" t="s">
        <v>3258</v>
      </c>
      <c r="G1669" t="s">
        <v>52</v>
      </c>
      <c r="H1669" t="s">
        <v>1006</v>
      </c>
      <c r="I1669" t="s">
        <v>54</v>
      </c>
      <c r="J1669" t="s">
        <v>80</v>
      </c>
      <c r="K1669" t="s">
        <v>1014</v>
      </c>
      <c r="L1669">
        <v>100508694</v>
      </c>
      <c r="M1669" t="s">
        <v>2980</v>
      </c>
      <c r="N1669" t="s">
        <v>47</v>
      </c>
      <c r="O1669" t="s">
        <v>47</v>
      </c>
      <c r="P1669" t="s">
        <v>1040</v>
      </c>
      <c r="Q1669" t="s">
        <v>997</v>
      </c>
      <c r="R1669">
        <v>1150</v>
      </c>
      <c r="S1669" t="s">
        <v>998</v>
      </c>
      <c r="T1669" t="s">
        <v>999</v>
      </c>
      <c r="U1669" t="s">
        <v>3273</v>
      </c>
      <c r="V1669">
        <v>1</v>
      </c>
      <c r="W1669" t="e">
        <f>VLOOKUP(U1669,T1.Unique.Delivery!$AQ$2:$AW$2720,COLUMNS(T1.Unique.Delivery!$AQ$2701:$AW$2701),0)</f>
        <v>#N/A</v>
      </c>
    </row>
    <row r="1670" spans="1:23" x14ac:dyDescent="0.3">
      <c r="A1670" t="s">
        <v>2962</v>
      </c>
      <c r="B1670" t="s">
        <v>2963</v>
      </c>
      <c r="C1670" t="s">
        <v>2964</v>
      </c>
      <c r="D1670" t="s">
        <v>52</v>
      </c>
      <c r="E1670" t="s">
        <v>3257</v>
      </c>
      <c r="F1670" t="s">
        <v>3258</v>
      </c>
      <c r="G1670" t="s">
        <v>52</v>
      </c>
      <c r="H1670" t="s">
        <v>1006</v>
      </c>
      <c r="I1670" t="s">
        <v>54</v>
      </c>
      <c r="J1670" t="s">
        <v>80</v>
      </c>
      <c r="K1670" t="s">
        <v>1014</v>
      </c>
      <c r="L1670">
        <v>100785760</v>
      </c>
      <c r="M1670" t="s">
        <v>2994</v>
      </c>
      <c r="N1670" t="s">
        <v>47</v>
      </c>
      <c r="O1670" t="s">
        <v>47</v>
      </c>
      <c r="P1670" t="s">
        <v>2995</v>
      </c>
      <c r="Q1670" t="s">
        <v>997</v>
      </c>
      <c r="R1670">
        <v>800</v>
      </c>
      <c r="S1670" t="s">
        <v>998</v>
      </c>
      <c r="T1670" t="s">
        <v>999</v>
      </c>
      <c r="U1670" t="s">
        <v>3274</v>
      </c>
      <c r="V1670">
        <v>1</v>
      </c>
      <c r="W1670" t="e">
        <f>VLOOKUP(U1670,T1.Unique.Delivery!$AQ$2:$AW$2720,COLUMNS(T1.Unique.Delivery!$AQ$2701:$AW$2701),0)</f>
        <v>#N/A</v>
      </c>
    </row>
    <row r="1671" spans="1:23" x14ac:dyDescent="0.3">
      <c r="A1671" t="s">
        <v>2962</v>
      </c>
      <c r="B1671" t="s">
        <v>2963</v>
      </c>
      <c r="C1671" t="s">
        <v>2964</v>
      </c>
      <c r="D1671" t="s">
        <v>52</v>
      </c>
      <c r="E1671" t="s">
        <v>3257</v>
      </c>
      <c r="F1671" t="s">
        <v>3258</v>
      </c>
      <c r="G1671" t="s">
        <v>52</v>
      </c>
      <c r="H1671" t="s">
        <v>1006</v>
      </c>
      <c r="I1671" t="s">
        <v>54</v>
      </c>
      <c r="J1671" t="s">
        <v>80</v>
      </c>
      <c r="K1671" t="s">
        <v>1014</v>
      </c>
      <c r="L1671">
        <v>101122337</v>
      </c>
      <c r="M1671" t="s">
        <v>2997</v>
      </c>
      <c r="N1671" t="s">
        <v>47</v>
      </c>
      <c r="O1671" t="s">
        <v>47</v>
      </c>
      <c r="P1671" s="1">
        <v>43072</v>
      </c>
      <c r="Q1671" t="s">
        <v>997</v>
      </c>
      <c r="R1671">
        <v>850</v>
      </c>
      <c r="S1671" t="s">
        <v>998</v>
      </c>
      <c r="T1671" t="s">
        <v>999</v>
      </c>
      <c r="U1671" t="s">
        <v>3275</v>
      </c>
      <c r="V1671">
        <v>1</v>
      </c>
      <c r="W1671" t="e">
        <f>VLOOKUP(U1671,T1.Unique.Delivery!$AQ$2:$AW$2720,COLUMNS(T1.Unique.Delivery!$AQ$2701:$AW$2701),0)</f>
        <v>#N/A</v>
      </c>
    </row>
    <row r="1672" spans="1:23" x14ac:dyDescent="0.3">
      <c r="A1672" t="s">
        <v>2962</v>
      </c>
      <c r="B1672" t="s">
        <v>2963</v>
      </c>
      <c r="C1672" t="s">
        <v>2964</v>
      </c>
      <c r="D1672" t="s">
        <v>52</v>
      </c>
      <c r="E1672" t="s">
        <v>3257</v>
      </c>
      <c r="F1672" t="s">
        <v>3258</v>
      </c>
      <c r="G1672" t="s">
        <v>52</v>
      </c>
      <c r="H1672" t="s">
        <v>1006</v>
      </c>
      <c r="I1672" t="s">
        <v>54</v>
      </c>
      <c r="J1672" t="s">
        <v>2276</v>
      </c>
      <c r="K1672" t="s">
        <v>2277</v>
      </c>
      <c r="L1672">
        <v>100298525</v>
      </c>
      <c r="M1672" t="s">
        <v>2989</v>
      </c>
      <c r="N1672" t="s">
        <v>47</v>
      </c>
      <c r="O1672" t="s">
        <v>47</v>
      </c>
      <c r="P1672" t="s">
        <v>2990</v>
      </c>
      <c r="Q1672" t="s">
        <v>997</v>
      </c>
      <c r="R1672">
        <v>690.79</v>
      </c>
      <c r="S1672" t="s">
        <v>998</v>
      </c>
      <c r="T1672" t="s">
        <v>999</v>
      </c>
      <c r="U1672" t="s">
        <v>3276</v>
      </c>
      <c r="V1672">
        <v>1</v>
      </c>
      <c r="W1672" t="e">
        <f>VLOOKUP(U1672,T1.Unique.Delivery!$AQ$2:$AW$2720,COLUMNS(T1.Unique.Delivery!$AQ$2701:$AW$2701),0)</f>
        <v>#N/A</v>
      </c>
    </row>
    <row r="1673" spans="1:23" x14ac:dyDescent="0.3">
      <c r="A1673" t="s">
        <v>2962</v>
      </c>
      <c r="B1673" t="s">
        <v>2963</v>
      </c>
      <c r="C1673" t="s">
        <v>2964</v>
      </c>
      <c r="D1673" t="s">
        <v>52</v>
      </c>
      <c r="E1673" t="s">
        <v>3257</v>
      </c>
      <c r="F1673" t="s">
        <v>3258</v>
      </c>
      <c r="G1673" t="s">
        <v>52</v>
      </c>
      <c r="H1673" t="s">
        <v>1006</v>
      </c>
      <c r="I1673" t="s">
        <v>54</v>
      </c>
      <c r="J1673" t="s">
        <v>2276</v>
      </c>
      <c r="K1673" t="s">
        <v>2277</v>
      </c>
      <c r="L1673">
        <v>100304444</v>
      </c>
      <c r="M1673" t="s">
        <v>2967</v>
      </c>
      <c r="N1673" t="s">
        <v>47</v>
      </c>
      <c r="O1673" t="s">
        <v>47</v>
      </c>
      <c r="P1673" t="s">
        <v>2968</v>
      </c>
      <c r="Q1673" t="s">
        <v>997</v>
      </c>
      <c r="R1673">
        <v>630</v>
      </c>
      <c r="S1673" t="s">
        <v>998</v>
      </c>
      <c r="T1673" t="s">
        <v>999</v>
      </c>
      <c r="U1673" t="s">
        <v>3277</v>
      </c>
      <c r="V1673">
        <v>1</v>
      </c>
      <c r="W1673" t="e">
        <f>VLOOKUP(U1673,T1.Unique.Delivery!$AQ$2:$AW$2720,COLUMNS(T1.Unique.Delivery!$AQ$2701:$AW$2701),0)</f>
        <v>#N/A</v>
      </c>
    </row>
    <row r="1674" spans="1:23" x14ac:dyDescent="0.3">
      <c r="A1674" t="s">
        <v>2962</v>
      </c>
      <c r="B1674" t="s">
        <v>2963</v>
      </c>
      <c r="C1674" t="s">
        <v>2964</v>
      </c>
      <c r="D1674" t="s">
        <v>52</v>
      </c>
      <c r="E1674" t="s">
        <v>3257</v>
      </c>
      <c r="F1674" t="s">
        <v>3258</v>
      </c>
      <c r="G1674" t="s">
        <v>52</v>
      </c>
      <c r="H1674" t="s">
        <v>1006</v>
      </c>
      <c r="I1674" t="s">
        <v>54</v>
      </c>
      <c r="J1674" t="s">
        <v>2276</v>
      </c>
      <c r="K1674" t="s">
        <v>2277</v>
      </c>
      <c r="L1674">
        <v>100508694</v>
      </c>
      <c r="M1674" t="s">
        <v>2980</v>
      </c>
      <c r="N1674" t="s">
        <v>47</v>
      </c>
      <c r="O1674" t="s">
        <v>47</v>
      </c>
      <c r="P1674" t="s">
        <v>1040</v>
      </c>
      <c r="Q1674" t="s">
        <v>997</v>
      </c>
      <c r="R1674">
        <v>618</v>
      </c>
      <c r="S1674" t="s">
        <v>998</v>
      </c>
      <c r="T1674" t="s">
        <v>999</v>
      </c>
      <c r="U1674" t="s">
        <v>3278</v>
      </c>
      <c r="V1674">
        <v>1</v>
      </c>
      <c r="W1674" t="e">
        <f>VLOOKUP(U1674,T1.Unique.Delivery!$AQ$2:$AW$2720,COLUMNS(T1.Unique.Delivery!$AQ$2701:$AW$2701),0)</f>
        <v>#N/A</v>
      </c>
    </row>
    <row r="1675" spans="1:23" x14ac:dyDescent="0.3">
      <c r="A1675" t="s">
        <v>2962</v>
      </c>
      <c r="B1675" t="s">
        <v>2963</v>
      </c>
      <c r="C1675" t="s">
        <v>2964</v>
      </c>
      <c r="D1675" t="s">
        <v>52</v>
      </c>
      <c r="E1675" t="s">
        <v>3257</v>
      </c>
      <c r="F1675" t="s">
        <v>3258</v>
      </c>
      <c r="G1675" t="s">
        <v>52</v>
      </c>
      <c r="H1675" t="s">
        <v>1006</v>
      </c>
      <c r="I1675" t="s">
        <v>54</v>
      </c>
      <c r="J1675" t="s">
        <v>2276</v>
      </c>
      <c r="K1675" t="s">
        <v>2277</v>
      </c>
      <c r="L1675">
        <v>101122337</v>
      </c>
      <c r="M1675" t="s">
        <v>2997</v>
      </c>
      <c r="N1675" t="s">
        <v>47</v>
      </c>
      <c r="O1675" t="s">
        <v>47</v>
      </c>
      <c r="P1675" s="1">
        <v>43072</v>
      </c>
      <c r="Q1675" t="s">
        <v>997</v>
      </c>
      <c r="R1675">
        <v>530</v>
      </c>
      <c r="S1675" t="s">
        <v>998</v>
      </c>
      <c r="T1675" t="s">
        <v>999</v>
      </c>
      <c r="U1675" t="s">
        <v>3279</v>
      </c>
      <c r="V1675">
        <v>1</v>
      </c>
      <c r="W1675" t="e">
        <f>VLOOKUP(U1675,T1.Unique.Delivery!$AQ$2:$AW$2720,COLUMNS(T1.Unique.Delivery!$AQ$2701:$AW$2701),0)</f>
        <v>#N/A</v>
      </c>
    </row>
    <row r="1676" spans="1:23" x14ac:dyDescent="0.3">
      <c r="A1676" t="s">
        <v>2962</v>
      </c>
      <c r="B1676" t="s">
        <v>2963</v>
      </c>
      <c r="C1676" t="s">
        <v>2964</v>
      </c>
      <c r="D1676" t="s">
        <v>52</v>
      </c>
      <c r="E1676" t="s">
        <v>3257</v>
      </c>
      <c r="F1676" t="s">
        <v>3258</v>
      </c>
      <c r="G1676" t="s">
        <v>52</v>
      </c>
      <c r="H1676" t="s">
        <v>1006</v>
      </c>
      <c r="I1676" t="s">
        <v>54</v>
      </c>
      <c r="J1676" t="s">
        <v>159</v>
      </c>
      <c r="K1676" t="s">
        <v>1016</v>
      </c>
      <c r="L1676">
        <v>100298525</v>
      </c>
      <c r="M1676" t="s">
        <v>2989</v>
      </c>
      <c r="N1676" t="s">
        <v>47</v>
      </c>
      <c r="O1676" t="s">
        <v>47</v>
      </c>
      <c r="P1676" t="s">
        <v>2990</v>
      </c>
      <c r="Q1676" t="s">
        <v>997</v>
      </c>
      <c r="R1676">
        <v>690.79</v>
      </c>
      <c r="S1676" t="s">
        <v>998</v>
      </c>
      <c r="T1676" t="s">
        <v>999</v>
      </c>
      <c r="U1676" t="s">
        <v>3280</v>
      </c>
      <c r="V1676">
        <v>1</v>
      </c>
      <c r="W1676" t="e">
        <f>VLOOKUP(U1676,T1.Unique.Delivery!$AQ$2:$AW$2720,COLUMNS(T1.Unique.Delivery!$AQ$2701:$AW$2701),0)</f>
        <v>#N/A</v>
      </c>
    </row>
    <row r="1677" spans="1:23" x14ac:dyDescent="0.3">
      <c r="A1677" t="s">
        <v>2962</v>
      </c>
      <c r="B1677" t="s">
        <v>2963</v>
      </c>
      <c r="C1677" t="s">
        <v>2964</v>
      </c>
      <c r="D1677" t="s">
        <v>52</v>
      </c>
      <c r="E1677" t="s">
        <v>3257</v>
      </c>
      <c r="F1677" t="s">
        <v>3258</v>
      </c>
      <c r="G1677" t="s">
        <v>52</v>
      </c>
      <c r="H1677" t="s">
        <v>1006</v>
      </c>
      <c r="I1677" t="s">
        <v>54</v>
      </c>
      <c r="J1677" t="s">
        <v>159</v>
      </c>
      <c r="K1677" t="s">
        <v>1016</v>
      </c>
      <c r="L1677">
        <v>100304444</v>
      </c>
      <c r="M1677" t="s">
        <v>2967</v>
      </c>
      <c r="N1677" t="s">
        <v>47</v>
      </c>
      <c r="O1677" t="s">
        <v>47</v>
      </c>
      <c r="P1677" t="s">
        <v>2968</v>
      </c>
      <c r="Q1677" t="s">
        <v>997</v>
      </c>
      <c r="R1677">
        <v>630</v>
      </c>
      <c r="S1677" t="s">
        <v>998</v>
      </c>
      <c r="T1677" t="s">
        <v>999</v>
      </c>
      <c r="U1677" t="s">
        <v>3281</v>
      </c>
      <c r="V1677">
        <v>1</v>
      </c>
      <c r="W1677" t="e">
        <f>VLOOKUP(U1677,T1.Unique.Delivery!$AQ$2:$AW$2720,COLUMNS(T1.Unique.Delivery!$AQ$2701:$AW$2701),0)</f>
        <v>#N/A</v>
      </c>
    </row>
    <row r="1678" spans="1:23" x14ac:dyDescent="0.3">
      <c r="A1678" t="s">
        <v>2962</v>
      </c>
      <c r="B1678" t="s">
        <v>2963</v>
      </c>
      <c r="C1678" t="s">
        <v>2964</v>
      </c>
      <c r="D1678" t="s">
        <v>52</v>
      </c>
      <c r="E1678" t="s">
        <v>3257</v>
      </c>
      <c r="F1678" t="s">
        <v>3258</v>
      </c>
      <c r="G1678" t="s">
        <v>52</v>
      </c>
      <c r="H1678" t="s">
        <v>1006</v>
      </c>
      <c r="I1678" t="s">
        <v>54</v>
      </c>
      <c r="J1678" t="s">
        <v>159</v>
      </c>
      <c r="K1678" t="s">
        <v>1016</v>
      </c>
      <c r="L1678">
        <v>100508694</v>
      </c>
      <c r="M1678" t="s">
        <v>2980</v>
      </c>
      <c r="N1678" t="s">
        <v>47</v>
      </c>
      <c r="O1678" t="s">
        <v>47</v>
      </c>
      <c r="P1678" t="s">
        <v>1040</v>
      </c>
      <c r="Q1678" t="s">
        <v>997</v>
      </c>
      <c r="R1678">
        <v>514.29</v>
      </c>
      <c r="S1678" t="s">
        <v>998</v>
      </c>
      <c r="T1678" t="s">
        <v>999</v>
      </c>
      <c r="U1678" t="s">
        <v>3282</v>
      </c>
      <c r="V1678">
        <v>1</v>
      </c>
      <c r="W1678" t="e">
        <f>VLOOKUP(U1678,T1.Unique.Delivery!$AQ$2:$AW$2720,COLUMNS(T1.Unique.Delivery!$AQ$2701:$AW$2701),0)</f>
        <v>#N/A</v>
      </c>
    </row>
    <row r="1679" spans="1:23" x14ac:dyDescent="0.3">
      <c r="A1679" t="s">
        <v>2962</v>
      </c>
      <c r="B1679" t="s">
        <v>2963</v>
      </c>
      <c r="C1679" t="s">
        <v>2964</v>
      </c>
      <c r="D1679" t="s">
        <v>52</v>
      </c>
      <c r="E1679" t="s">
        <v>3257</v>
      </c>
      <c r="F1679" t="s">
        <v>3258</v>
      </c>
      <c r="G1679" t="s">
        <v>52</v>
      </c>
      <c r="H1679" t="s">
        <v>1006</v>
      </c>
      <c r="I1679" t="s">
        <v>54</v>
      </c>
      <c r="J1679" t="s">
        <v>159</v>
      </c>
      <c r="K1679" t="s">
        <v>1016</v>
      </c>
      <c r="L1679">
        <v>101122337</v>
      </c>
      <c r="M1679" t="s">
        <v>2997</v>
      </c>
      <c r="N1679" t="s">
        <v>47</v>
      </c>
      <c r="O1679" t="s">
        <v>47</v>
      </c>
      <c r="P1679" s="1">
        <v>43072</v>
      </c>
      <c r="Q1679" t="s">
        <v>997</v>
      </c>
      <c r="R1679">
        <v>490</v>
      </c>
      <c r="S1679" t="s">
        <v>998</v>
      </c>
      <c r="T1679" t="s">
        <v>999</v>
      </c>
      <c r="U1679" t="s">
        <v>3283</v>
      </c>
      <c r="V1679">
        <v>1</v>
      </c>
      <c r="W1679" t="e">
        <f>VLOOKUP(U1679,T1.Unique.Delivery!$AQ$2:$AW$2720,COLUMNS(T1.Unique.Delivery!$AQ$2701:$AW$2701),0)</f>
        <v>#N/A</v>
      </c>
    </row>
    <row r="1680" spans="1:23" x14ac:dyDescent="0.3">
      <c r="A1680" t="s">
        <v>2962</v>
      </c>
      <c r="B1680" t="s">
        <v>2963</v>
      </c>
      <c r="C1680" t="s">
        <v>2964</v>
      </c>
      <c r="D1680" t="s">
        <v>52</v>
      </c>
      <c r="E1680" t="s">
        <v>3284</v>
      </c>
      <c r="F1680" t="s">
        <v>3285</v>
      </c>
      <c r="G1680" t="s">
        <v>52</v>
      </c>
      <c r="H1680" t="s">
        <v>1006</v>
      </c>
      <c r="I1680" t="s">
        <v>54</v>
      </c>
      <c r="J1680" t="s">
        <v>66</v>
      </c>
      <c r="K1680" t="s">
        <v>1007</v>
      </c>
      <c r="L1680">
        <v>100298525</v>
      </c>
      <c r="M1680" t="s">
        <v>2989</v>
      </c>
      <c r="N1680" t="s">
        <v>47</v>
      </c>
      <c r="O1680" t="s">
        <v>47</v>
      </c>
      <c r="P1680" t="s">
        <v>2990</v>
      </c>
      <c r="Q1680" t="s">
        <v>997</v>
      </c>
      <c r="R1680">
        <v>1034.55</v>
      </c>
      <c r="S1680" t="s">
        <v>998</v>
      </c>
      <c r="T1680" t="s">
        <v>999</v>
      </c>
      <c r="U1680" t="s">
        <v>3286</v>
      </c>
      <c r="V1680">
        <v>1</v>
      </c>
      <c r="W1680" t="e">
        <f>VLOOKUP(U1680,T1.Unique.Delivery!$AQ$2:$AW$2720,COLUMNS(T1.Unique.Delivery!$AQ$2701:$AW$2701),0)</f>
        <v>#N/A</v>
      </c>
    </row>
    <row r="1681" spans="1:23" x14ac:dyDescent="0.3">
      <c r="A1681" t="s">
        <v>2962</v>
      </c>
      <c r="B1681" t="s">
        <v>2963</v>
      </c>
      <c r="C1681" t="s">
        <v>2964</v>
      </c>
      <c r="D1681" t="s">
        <v>52</v>
      </c>
      <c r="E1681" t="s">
        <v>3284</v>
      </c>
      <c r="F1681" t="s">
        <v>3285</v>
      </c>
      <c r="G1681" t="s">
        <v>52</v>
      </c>
      <c r="H1681" t="s">
        <v>1006</v>
      </c>
      <c r="I1681" t="s">
        <v>54</v>
      </c>
      <c r="J1681" t="s">
        <v>66</v>
      </c>
      <c r="K1681" t="s">
        <v>1007</v>
      </c>
      <c r="L1681">
        <v>100304444</v>
      </c>
      <c r="M1681" t="s">
        <v>2967</v>
      </c>
      <c r="N1681" t="s">
        <v>47</v>
      </c>
      <c r="O1681" t="s">
        <v>47</v>
      </c>
      <c r="P1681" t="s">
        <v>2968</v>
      </c>
      <c r="Q1681" t="s">
        <v>997</v>
      </c>
      <c r="R1681">
        <v>630</v>
      </c>
      <c r="S1681" t="s">
        <v>998</v>
      </c>
      <c r="T1681" t="s">
        <v>999</v>
      </c>
      <c r="U1681" t="s">
        <v>3287</v>
      </c>
      <c r="V1681">
        <v>1</v>
      </c>
      <c r="W1681" t="e">
        <f>VLOOKUP(U1681,T1.Unique.Delivery!$AQ$2:$AW$2720,COLUMNS(T1.Unique.Delivery!$AQ$2701:$AW$2701),0)</f>
        <v>#N/A</v>
      </c>
    </row>
    <row r="1682" spans="1:23" x14ac:dyDescent="0.3">
      <c r="A1682" t="s">
        <v>2962</v>
      </c>
      <c r="B1682" t="s">
        <v>2963</v>
      </c>
      <c r="C1682" t="s">
        <v>2964</v>
      </c>
      <c r="D1682" t="s">
        <v>52</v>
      </c>
      <c r="E1682" t="s">
        <v>3284</v>
      </c>
      <c r="F1682" t="s">
        <v>3285</v>
      </c>
      <c r="G1682" t="s">
        <v>52</v>
      </c>
      <c r="H1682" t="s">
        <v>1006</v>
      </c>
      <c r="I1682" t="s">
        <v>54</v>
      </c>
      <c r="J1682" t="s">
        <v>66</v>
      </c>
      <c r="K1682" t="s">
        <v>1007</v>
      </c>
      <c r="L1682">
        <v>100508694</v>
      </c>
      <c r="M1682" t="s">
        <v>2980</v>
      </c>
      <c r="N1682" t="s">
        <v>47</v>
      </c>
      <c r="O1682" t="s">
        <v>47</v>
      </c>
      <c r="P1682" t="s">
        <v>1040</v>
      </c>
      <c r="Q1682" t="s">
        <v>997</v>
      </c>
      <c r="R1682">
        <v>1150</v>
      </c>
      <c r="S1682" t="s">
        <v>998</v>
      </c>
      <c r="T1682" t="s">
        <v>999</v>
      </c>
      <c r="U1682" t="s">
        <v>3288</v>
      </c>
      <c r="V1682">
        <v>1</v>
      </c>
      <c r="W1682" t="e">
        <f>VLOOKUP(U1682,T1.Unique.Delivery!$AQ$2:$AW$2720,COLUMNS(T1.Unique.Delivery!$AQ$2701:$AW$2701),0)</f>
        <v>#N/A</v>
      </c>
    </row>
    <row r="1683" spans="1:23" x14ac:dyDescent="0.3">
      <c r="A1683" t="s">
        <v>2962</v>
      </c>
      <c r="B1683" t="s">
        <v>2963</v>
      </c>
      <c r="C1683" t="s">
        <v>2964</v>
      </c>
      <c r="D1683" t="s">
        <v>52</v>
      </c>
      <c r="E1683" t="s">
        <v>3284</v>
      </c>
      <c r="F1683" t="s">
        <v>3285</v>
      </c>
      <c r="G1683" t="s">
        <v>52</v>
      </c>
      <c r="H1683" t="s">
        <v>1006</v>
      </c>
      <c r="I1683" t="s">
        <v>54</v>
      </c>
      <c r="J1683" t="s">
        <v>66</v>
      </c>
      <c r="K1683" t="s">
        <v>1007</v>
      </c>
      <c r="L1683">
        <v>100785760</v>
      </c>
      <c r="M1683" t="s">
        <v>2994</v>
      </c>
      <c r="N1683" t="s">
        <v>47</v>
      </c>
      <c r="O1683" t="s">
        <v>47</v>
      </c>
      <c r="P1683" t="s">
        <v>2995</v>
      </c>
      <c r="Q1683" t="s">
        <v>997</v>
      </c>
      <c r="R1683">
        <v>1000</v>
      </c>
      <c r="S1683" t="s">
        <v>998</v>
      </c>
      <c r="T1683" t="s">
        <v>999</v>
      </c>
      <c r="U1683" t="s">
        <v>3289</v>
      </c>
      <c r="V1683">
        <v>1</v>
      </c>
      <c r="W1683" t="e">
        <f>VLOOKUP(U1683,T1.Unique.Delivery!$AQ$2:$AW$2720,COLUMNS(T1.Unique.Delivery!$AQ$2701:$AW$2701),0)</f>
        <v>#N/A</v>
      </c>
    </row>
    <row r="1684" spans="1:23" x14ac:dyDescent="0.3">
      <c r="A1684" t="s">
        <v>2962</v>
      </c>
      <c r="B1684" t="s">
        <v>2963</v>
      </c>
      <c r="C1684" t="s">
        <v>2964</v>
      </c>
      <c r="D1684" t="s">
        <v>52</v>
      </c>
      <c r="E1684" t="s">
        <v>3284</v>
      </c>
      <c r="F1684" t="s">
        <v>3285</v>
      </c>
      <c r="G1684" t="s">
        <v>52</v>
      </c>
      <c r="H1684" t="s">
        <v>1006</v>
      </c>
      <c r="I1684" t="s">
        <v>54</v>
      </c>
      <c r="J1684" t="s">
        <v>66</v>
      </c>
      <c r="K1684" t="s">
        <v>1007</v>
      </c>
      <c r="L1684">
        <v>101122337</v>
      </c>
      <c r="M1684" t="s">
        <v>2997</v>
      </c>
      <c r="N1684" t="s">
        <v>47</v>
      </c>
      <c r="O1684" t="s">
        <v>47</v>
      </c>
      <c r="P1684" s="1">
        <v>43072</v>
      </c>
      <c r="Q1684" t="s">
        <v>997</v>
      </c>
      <c r="R1684">
        <v>1180</v>
      </c>
      <c r="S1684" t="s">
        <v>998</v>
      </c>
      <c r="T1684" t="s">
        <v>999</v>
      </c>
      <c r="U1684" t="s">
        <v>3290</v>
      </c>
      <c r="V1684">
        <v>1</v>
      </c>
      <c r="W1684" t="e">
        <f>VLOOKUP(U1684,T1.Unique.Delivery!$AQ$2:$AW$2720,COLUMNS(T1.Unique.Delivery!$AQ$2701:$AW$2701),0)</f>
        <v>#N/A</v>
      </c>
    </row>
    <row r="1685" spans="1:23" x14ac:dyDescent="0.3">
      <c r="A1685" t="s">
        <v>2962</v>
      </c>
      <c r="B1685" t="s">
        <v>2963</v>
      </c>
      <c r="C1685" t="s">
        <v>2964</v>
      </c>
      <c r="D1685" t="s">
        <v>52</v>
      </c>
      <c r="E1685" t="s">
        <v>3284</v>
      </c>
      <c r="F1685" t="s">
        <v>3285</v>
      </c>
      <c r="G1685" t="s">
        <v>52</v>
      </c>
      <c r="H1685" t="s">
        <v>1006</v>
      </c>
      <c r="I1685" t="s">
        <v>54</v>
      </c>
      <c r="J1685" t="s">
        <v>56</v>
      </c>
      <c r="K1685" t="s">
        <v>993</v>
      </c>
      <c r="L1685">
        <v>100287299</v>
      </c>
      <c r="M1685" t="s">
        <v>2970</v>
      </c>
      <c r="N1685" t="s">
        <v>47</v>
      </c>
      <c r="O1685" t="s">
        <v>47</v>
      </c>
      <c r="P1685" t="s">
        <v>2971</v>
      </c>
      <c r="Q1685" t="s">
        <v>997</v>
      </c>
      <c r="R1685">
        <v>1116.56</v>
      </c>
      <c r="S1685" t="s">
        <v>998</v>
      </c>
      <c r="T1685" t="s">
        <v>999</v>
      </c>
      <c r="U1685" t="s">
        <v>3291</v>
      </c>
      <c r="V1685">
        <v>1</v>
      </c>
      <c r="W1685" t="e">
        <f>VLOOKUP(U1685,T1.Unique.Delivery!$AQ$2:$AW$2720,COLUMNS(T1.Unique.Delivery!$AQ$2701:$AW$2701),0)</f>
        <v>#N/A</v>
      </c>
    </row>
    <row r="1686" spans="1:23" x14ac:dyDescent="0.3">
      <c r="A1686" t="s">
        <v>2962</v>
      </c>
      <c r="B1686" t="s">
        <v>2963</v>
      </c>
      <c r="C1686" t="s">
        <v>2964</v>
      </c>
      <c r="D1686" t="s">
        <v>52</v>
      </c>
      <c r="E1686" t="s">
        <v>3284</v>
      </c>
      <c r="F1686" t="s">
        <v>3285</v>
      </c>
      <c r="G1686" t="s">
        <v>52</v>
      </c>
      <c r="H1686" t="s">
        <v>1006</v>
      </c>
      <c r="I1686" t="s">
        <v>54</v>
      </c>
      <c r="J1686" t="s">
        <v>56</v>
      </c>
      <c r="K1686" t="s">
        <v>993</v>
      </c>
      <c r="L1686" t="s">
        <v>47</v>
      </c>
      <c r="M1686" t="s">
        <v>47</v>
      </c>
      <c r="N1686" t="s">
        <v>47</v>
      </c>
      <c r="O1686" t="s">
        <v>47</v>
      </c>
      <c r="P1686" t="s">
        <v>2971</v>
      </c>
      <c r="Q1686" t="s">
        <v>997</v>
      </c>
      <c r="R1686">
        <v>1117.67</v>
      </c>
      <c r="S1686" t="s">
        <v>998</v>
      </c>
      <c r="T1686" t="s">
        <v>999</v>
      </c>
      <c r="U1686" t="s">
        <v>3292</v>
      </c>
      <c r="V1686">
        <v>1</v>
      </c>
      <c r="W1686" t="e">
        <f>VLOOKUP(U1686,T1.Unique.Delivery!$AQ$2:$AW$2720,COLUMNS(T1.Unique.Delivery!$AQ$2701:$AW$2701),0)</f>
        <v>#N/A</v>
      </c>
    </row>
    <row r="1687" spans="1:23" x14ac:dyDescent="0.3">
      <c r="A1687" t="s">
        <v>2962</v>
      </c>
      <c r="B1687" t="s">
        <v>2963</v>
      </c>
      <c r="C1687" t="s">
        <v>2964</v>
      </c>
      <c r="D1687" t="s">
        <v>52</v>
      </c>
      <c r="E1687" t="s">
        <v>3284</v>
      </c>
      <c r="F1687" t="s">
        <v>3285</v>
      </c>
      <c r="G1687" t="s">
        <v>52</v>
      </c>
      <c r="H1687" t="s">
        <v>1006</v>
      </c>
      <c r="I1687" t="s">
        <v>54</v>
      </c>
      <c r="J1687" t="s">
        <v>129</v>
      </c>
      <c r="K1687" t="s">
        <v>1012</v>
      </c>
      <c r="L1687">
        <v>100298525</v>
      </c>
      <c r="M1687" t="s">
        <v>2989</v>
      </c>
      <c r="N1687" t="s">
        <v>47</v>
      </c>
      <c r="O1687" t="s">
        <v>47</v>
      </c>
      <c r="P1687" t="s">
        <v>2990</v>
      </c>
      <c r="Q1687" t="s">
        <v>997</v>
      </c>
      <c r="R1687">
        <v>735.64</v>
      </c>
      <c r="S1687" t="s">
        <v>998</v>
      </c>
      <c r="T1687" t="s">
        <v>999</v>
      </c>
      <c r="U1687" t="s">
        <v>3293</v>
      </c>
      <c r="V1687">
        <v>1</v>
      </c>
      <c r="W1687" t="e">
        <f>VLOOKUP(U1687,T1.Unique.Delivery!$AQ$2:$AW$2720,COLUMNS(T1.Unique.Delivery!$AQ$2701:$AW$2701),0)</f>
        <v>#N/A</v>
      </c>
    </row>
    <row r="1688" spans="1:23" x14ac:dyDescent="0.3">
      <c r="A1688" t="s">
        <v>2962</v>
      </c>
      <c r="B1688" t="s">
        <v>2963</v>
      </c>
      <c r="C1688" t="s">
        <v>2964</v>
      </c>
      <c r="D1688" t="s">
        <v>52</v>
      </c>
      <c r="E1688" t="s">
        <v>3284</v>
      </c>
      <c r="F1688" t="s">
        <v>3285</v>
      </c>
      <c r="G1688" t="s">
        <v>52</v>
      </c>
      <c r="H1688" t="s">
        <v>1006</v>
      </c>
      <c r="I1688" t="s">
        <v>54</v>
      </c>
      <c r="J1688" t="s">
        <v>129</v>
      </c>
      <c r="K1688" t="s">
        <v>1012</v>
      </c>
      <c r="L1688">
        <v>100304444</v>
      </c>
      <c r="M1688" t="s">
        <v>2967</v>
      </c>
      <c r="N1688" t="s">
        <v>47</v>
      </c>
      <c r="O1688" t="s">
        <v>47</v>
      </c>
      <c r="P1688" t="s">
        <v>2968</v>
      </c>
      <c r="Q1688" t="s">
        <v>997</v>
      </c>
      <c r="R1688">
        <v>630</v>
      </c>
      <c r="S1688" t="s">
        <v>998</v>
      </c>
      <c r="T1688" t="s">
        <v>999</v>
      </c>
      <c r="U1688" t="s">
        <v>3294</v>
      </c>
      <c r="V1688">
        <v>1</v>
      </c>
      <c r="W1688" t="e">
        <f>VLOOKUP(U1688,T1.Unique.Delivery!$AQ$2:$AW$2720,COLUMNS(T1.Unique.Delivery!$AQ$2701:$AW$2701),0)</f>
        <v>#N/A</v>
      </c>
    </row>
    <row r="1689" spans="1:23" x14ac:dyDescent="0.3">
      <c r="A1689" t="s">
        <v>2962</v>
      </c>
      <c r="B1689" t="s">
        <v>2963</v>
      </c>
      <c r="C1689" t="s">
        <v>2964</v>
      </c>
      <c r="D1689" t="s">
        <v>52</v>
      </c>
      <c r="E1689" t="s">
        <v>3284</v>
      </c>
      <c r="F1689" t="s">
        <v>3285</v>
      </c>
      <c r="G1689" t="s">
        <v>52</v>
      </c>
      <c r="H1689" t="s">
        <v>1006</v>
      </c>
      <c r="I1689" t="s">
        <v>54</v>
      </c>
      <c r="J1689" t="s">
        <v>129</v>
      </c>
      <c r="K1689" t="s">
        <v>1012</v>
      </c>
      <c r="L1689">
        <v>100508694</v>
      </c>
      <c r="M1689" t="s">
        <v>2980</v>
      </c>
      <c r="N1689" t="s">
        <v>47</v>
      </c>
      <c r="O1689" t="s">
        <v>47</v>
      </c>
      <c r="P1689" t="s">
        <v>1040</v>
      </c>
      <c r="Q1689" t="s">
        <v>997</v>
      </c>
      <c r="R1689">
        <v>635.51</v>
      </c>
      <c r="S1689" t="s">
        <v>998</v>
      </c>
      <c r="T1689" t="s">
        <v>999</v>
      </c>
      <c r="U1689" t="s">
        <v>3295</v>
      </c>
      <c r="V1689">
        <v>1</v>
      </c>
      <c r="W1689" t="e">
        <f>VLOOKUP(U1689,T1.Unique.Delivery!$AQ$2:$AW$2720,COLUMNS(T1.Unique.Delivery!$AQ$2701:$AW$2701),0)</f>
        <v>#N/A</v>
      </c>
    </row>
    <row r="1690" spans="1:23" x14ac:dyDescent="0.3">
      <c r="A1690" t="s">
        <v>2962</v>
      </c>
      <c r="B1690" t="s">
        <v>2963</v>
      </c>
      <c r="C1690" t="s">
        <v>2964</v>
      </c>
      <c r="D1690" t="s">
        <v>52</v>
      </c>
      <c r="E1690" t="s">
        <v>3284</v>
      </c>
      <c r="F1690" t="s">
        <v>3285</v>
      </c>
      <c r="G1690" t="s">
        <v>52</v>
      </c>
      <c r="H1690" t="s">
        <v>1006</v>
      </c>
      <c r="I1690" t="s">
        <v>54</v>
      </c>
      <c r="J1690" t="s">
        <v>129</v>
      </c>
      <c r="K1690" t="s">
        <v>1012</v>
      </c>
      <c r="L1690">
        <v>100785760</v>
      </c>
      <c r="M1690" t="s">
        <v>2994</v>
      </c>
      <c r="N1690" t="s">
        <v>47</v>
      </c>
      <c r="O1690" t="s">
        <v>47</v>
      </c>
      <c r="P1690" t="s">
        <v>2995</v>
      </c>
      <c r="Q1690" t="s">
        <v>997</v>
      </c>
      <c r="R1690">
        <v>630</v>
      </c>
      <c r="S1690" t="s">
        <v>998</v>
      </c>
      <c r="T1690" t="s">
        <v>999</v>
      </c>
      <c r="U1690" t="s">
        <v>3296</v>
      </c>
      <c r="V1690">
        <v>1</v>
      </c>
      <c r="W1690" t="e">
        <f>VLOOKUP(U1690,T1.Unique.Delivery!$AQ$2:$AW$2720,COLUMNS(T1.Unique.Delivery!$AQ$2701:$AW$2701),0)</f>
        <v>#N/A</v>
      </c>
    </row>
    <row r="1691" spans="1:23" x14ac:dyDescent="0.3">
      <c r="A1691" t="s">
        <v>2962</v>
      </c>
      <c r="B1691" t="s">
        <v>2963</v>
      </c>
      <c r="C1691" t="s">
        <v>2964</v>
      </c>
      <c r="D1691" t="s">
        <v>52</v>
      </c>
      <c r="E1691" t="s">
        <v>3284</v>
      </c>
      <c r="F1691" t="s">
        <v>3285</v>
      </c>
      <c r="G1691" t="s">
        <v>52</v>
      </c>
      <c r="H1691" t="s">
        <v>1006</v>
      </c>
      <c r="I1691" t="s">
        <v>54</v>
      </c>
      <c r="J1691" t="s">
        <v>129</v>
      </c>
      <c r="K1691" t="s">
        <v>1012</v>
      </c>
      <c r="L1691">
        <v>101122337</v>
      </c>
      <c r="M1691" t="s">
        <v>2997</v>
      </c>
      <c r="N1691" t="s">
        <v>47</v>
      </c>
      <c r="O1691" t="s">
        <v>47</v>
      </c>
      <c r="P1691" s="1">
        <v>43072</v>
      </c>
      <c r="Q1691" t="s">
        <v>997</v>
      </c>
      <c r="R1691">
        <v>595</v>
      </c>
      <c r="S1691" t="s">
        <v>998</v>
      </c>
      <c r="T1691" t="s">
        <v>999</v>
      </c>
      <c r="U1691" t="s">
        <v>3297</v>
      </c>
      <c r="V1691">
        <v>1</v>
      </c>
      <c r="W1691" t="e">
        <f>VLOOKUP(U1691,T1.Unique.Delivery!$AQ$2:$AW$2720,COLUMNS(T1.Unique.Delivery!$AQ$2701:$AW$2701),0)</f>
        <v>#N/A</v>
      </c>
    </row>
    <row r="1692" spans="1:23" x14ac:dyDescent="0.3">
      <c r="A1692" t="s">
        <v>2962</v>
      </c>
      <c r="B1692" t="s">
        <v>2963</v>
      </c>
      <c r="C1692" t="s">
        <v>2964</v>
      </c>
      <c r="D1692" t="s">
        <v>52</v>
      </c>
      <c r="E1692" t="s">
        <v>3284</v>
      </c>
      <c r="F1692" t="s">
        <v>3285</v>
      </c>
      <c r="G1692" t="s">
        <v>52</v>
      </c>
      <c r="H1692" t="s">
        <v>1006</v>
      </c>
      <c r="I1692" t="s">
        <v>54</v>
      </c>
      <c r="J1692" t="s">
        <v>80</v>
      </c>
      <c r="K1692" t="s">
        <v>1014</v>
      </c>
      <c r="L1692">
        <v>100298525</v>
      </c>
      <c r="M1692" t="s">
        <v>2989</v>
      </c>
      <c r="N1692" t="s">
        <v>47</v>
      </c>
      <c r="O1692" t="s">
        <v>47</v>
      </c>
      <c r="P1692" t="s">
        <v>2990</v>
      </c>
      <c r="Q1692" t="s">
        <v>997</v>
      </c>
      <c r="R1692">
        <v>792.63</v>
      </c>
      <c r="S1692" t="s">
        <v>998</v>
      </c>
      <c r="T1692" t="s">
        <v>999</v>
      </c>
      <c r="U1692" t="s">
        <v>3298</v>
      </c>
      <c r="V1692">
        <v>1</v>
      </c>
      <c r="W1692" t="e">
        <f>VLOOKUP(U1692,T1.Unique.Delivery!$AQ$2:$AW$2720,COLUMNS(T1.Unique.Delivery!$AQ$2701:$AW$2701),0)</f>
        <v>#N/A</v>
      </c>
    </row>
    <row r="1693" spans="1:23" x14ac:dyDescent="0.3">
      <c r="A1693" t="s">
        <v>2962</v>
      </c>
      <c r="B1693" t="s">
        <v>2963</v>
      </c>
      <c r="C1693" t="s">
        <v>2964</v>
      </c>
      <c r="D1693" t="s">
        <v>52</v>
      </c>
      <c r="E1693" t="s">
        <v>3284</v>
      </c>
      <c r="F1693" t="s">
        <v>3285</v>
      </c>
      <c r="G1693" t="s">
        <v>52</v>
      </c>
      <c r="H1693" t="s">
        <v>1006</v>
      </c>
      <c r="I1693" t="s">
        <v>54</v>
      </c>
      <c r="J1693" t="s">
        <v>80</v>
      </c>
      <c r="K1693" t="s">
        <v>1014</v>
      </c>
      <c r="L1693">
        <v>100304444</v>
      </c>
      <c r="M1693" t="s">
        <v>2967</v>
      </c>
      <c r="N1693" t="s">
        <v>47</v>
      </c>
      <c r="O1693" t="s">
        <v>47</v>
      </c>
      <c r="P1693" t="s">
        <v>2968</v>
      </c>
      <c r="Q1693" t="s">
        <v>997</v>
      </c>
      <c r="R1693">
        <v>630</v>
      </c>
      <c r="S1693" t="s">
        <v>998</v>
      </c>
      <c r="T1693" t="s">
        <v>999</v>
      </c>
      <c r="U1693" t="s">
        <v>3299</v>
      </c>
      <c r="V1693">
        <v>1</v>
      </c>
      <c r="W1693" t="e">
        <f>VLOOKUP(U1693,T1.Unique.Delivery!$AQ$2:$AW$2720,COLUMNS(T1.Unique.Delivery!$AQ$2701:$AW$2701),0)</f>
        <v>#N/A</v>
      </c>
    </row>
    <row r="1694" spans="1:23" x14ac:dyDescent="0.3">
      <c r="A1694" t="s">
        <v>2962</v>
      </c>
      <c r="B1694" t="s">
        <v>2963</v>
      </c>
      <c r="C1694" t="s">
        <v>2964</v>
      </c>
      <c r="D1694" t="s">
        <v>52</v>
      </c>
      <c r="E1694" t="s">
        <v>3284</v>
      </c>
      <c r="F1694" t="s">
        <v>3285</v>
      </c>
      <c r="G1694" t="s">
        <v>52</v>
      </c>
      <c r="H1694" t="s">
        <v>1006</v>
      </c>
      <c r="I1694" t="s">
        <v>54</v>
      </c>
      <c r="J1694" t="s">
        <v>80</v>
      </c>
      <c r="K1694" t="s">
        <v>1014</v>
      </c>
      <c r="L1694">
        <v>100508694</v>
      </c>
      <c r="M1694" t="s">
        <v>2980</v>
      </c>
      <c r="N1694" t="s">
        <v>47</v>
      </c>
      <c r="O1694" t="s">
        <v>47</v>
      </c>
      <c r="P1694" t="s">
        <v>1040</v>
      </c>
      <c r="Q1694" t="s">
        <v>997</v>
      </c>
      <c r="R1694">
        <v>1150</v>
      </c>
      <c r="S1694" t="s">
        <v>998</v>
      </c>
      <c r="T1694" t="s">
        <v>999</v>
      </c>
      <c r="U1694" t="s">
        <v>3300</v>
      </c>
      <c r="V1694">
        <v>1</v>
      </c>
      <c r="W1694" t="e">
        <f>VLOOKUP(U1694,T1.Unique.Delivery!$AQ$2:$AW$2720,COLUMNS(T1.Unique.Delivery!$AQ$2701:$AW$2701),0)</f>
        <v>#N/A</v>
      </c>
    </row>
    <row r="1695" spans="1:23" x14ac:dyDescent="0.3">
      <c r="A1695" t="s">
        <v>2962</v>
      </c>
      <c r="B1695" t="s">
        <v>2963</v>
      </c>
      <c r="C1695" t="s">
        <v>2964</v>
      </c>
      <c r="D1695" t="s">
        <v>52</v>
      </c>
      <c r="E1695" t="s">
        <v>3284</v>
      </c>
      <c r="F1695" t="s">
        <v>3285</v>
      </c>
      <c r="G1695" t="s">
        <v>52</v>
      </c>
      <c r="H1695" t="s">
        <v>1006</v>
      </c>
      <c r="I1695" t="s">
        <v>54</v>
      </c>
      <c r="J1695" t="s">
        <v>80</v>
      </c>
      <c r="K1695" t="s">
        <v>1014</v>
      </c>
      <c r="L1695">
        <v>100785760</v>
      </c>
      <c r="M1695" t="s">
        <v>2994</v>
      </c>
      <c r="N1695" t="s">
        <v>47</v>
      </c>
      <c r="O1695" t="s">
        <v>47</v>
      </c>
      <c r="P1695" t="s">
        <v>2995</v>
      </c>
      <c r="Q1695" t="s">
        <v>997</v>
      </c>
      <c r="R1695">
        <v>800</v>
      </c>
      <c r="S1695" t="s">
        <v>998</v>
      </c>
      <c r="T1695" t="s">
        <v>999</v>
      </c>
      <c r="U1695" t="s">
        <v>3301</v>
      </c>
      <c r="V1695">
        <v>1</v>
      </c>
      <c r="W1695" t="e">
        <f>VLOOKUP(U1695,T1.Unique.Delivery!$AQ$2:$AW$2720,COLUMNS(T1.Unique.Delivery!$AQ$2701:$AW$2701),0)</f>
        <v>#N/A</v>
      </c>
    </row>
    <row r="1696" spans="1:23" x14ac:dyDescent="0.3">
      <c r="A1696" t="s">
        <v>2962</v>
      </c>
      <c r="B1696" t="s">
        <v>2963</v>
      </c>
      <c r="C1696" t="s">
        <v>2964</v>
      </c>
      <c r="D1696" t="s">
        <v>52</v>
      </c>
      <c r="E1696" t="s">
        <v>3284</v>
      </c>
      <c r="F1696" t="s">
        <v>3285</v>
      </c>
      <c r="G1696" t="s">
        <v>52</v>
      </c>
      <c r="H1696" t="s">
        <v>1006</v>
      </c>
      <c r="I1696" t="s">
        <v>54</v>
      </c>
      <c r="J1696" t="s">
        <v>80</v>
      </c>
      <c r="K1696" t="s">
        <v>1014</v>
      </c>
      <c r="L1696">
        <v>101122337</v>
      </c>
      <c r="M1696" t="s">
        <v>2997</v>
      </c>
      <c r="N1696" t="s">
        <v>47</v>
      </c>
      <c r="O1696" t="s">
        <v>47</v>
      </c>
      <c r="P1696" s="1">
        <v>43072</v>
      </c>
      <c r="Q1696" t="s">
        <v>997</v>
      </c>
      <c r="R1696">
        <v>850</v>
      </c>
      <c r="S1696" t="s">
        <v>998</v>
      </c>
      <c r="T1696" t="s">
        <v>999</v>
      </c>
      <c r="U1696" t="s">
        <v>3302</v>
      </c>
      <c r="V1696">
        <v>1</v>
      </c>
      <c r="W1696" t="e">
        <f>VLOOKUP(U1696,T1.Unique.Delivery!$AQ$2:$AW$2720,COLUMNS(T1.Unique.Delivery!$AQ$2701:$AW$2701),0)</f>
        <v>#N/A</v>
      </c>
    </row>
    <row r="1697" spans="1:23" x14ac:dyDescent="0.3">
      <c r="A1697" t="s">
        <v>2962</v>
      </c>
      <c r="B1697" t="s">
        <v>2963</v>
      </c>
      <c r="C1697" t="s">
        <v>2964</v>
      </c>
      <c r="D1697" t="s">
        <v>52</v>
      </c>
      <c r="E1697" t="s">
        <v>3284</v>
      </c>
      <c r="F1697" t="s">
        <v>3285</v>
      </c>
      <c r="G1697" t="s">
        <v>52</v>
      </c>
      <c r="H1697" t="s">
        <v>1006</v>
      </c>
      <c r="I1697" t="s">
        <v>54</v>
      </c>
      <c r="J1697" t="s">
        <v>2276</v>
      </c>
      <c r="K1697" t="s">
        <v>2277</v>
      </c>
      <c r="L1697">
        <v>100298525</v>
      </c>
      <c r="M1697" t="s">
        <v>2989</v>
      </c>
      <c r="N1697" t="s">
        <v>47</v>
      </c>
      <c r="O1697" t="s">
        <v>47</v>
      </c>
      <c r="P1697" t="s">
        <v>2990</v>
      </c>
      <c r="Q1697" t="s">
        <v>997</v>
      </c>
      <c r="R1697">
        <v>690.79</v>
      </c>
      <c r="S1697" t="s">
        <v>998</v>
      </c>
      <c r="T1697" t="s">
        <v>999</v>
      </c>
      <c r="U1697" t="s">
        <v>3303</v>
      </c>
      <c r="V1697">
        <v>1</v>
      </c>
      <c r="W1697" t="e">
        <f>VLOOKUP(U1697,T1.Unique.Delivery!$AQ$2:$AW$2720,COLUMNS(T1.Unique.Delivery!$AQ$2701:$AW$2701),0)</f>
        <v>#N/A</v>
      </c>
    </row>
    <row r="1698" spans="1:23" x14ac:dyDescent="0.3">
      <c r="A1698" t="s">
        <v>2962</v>
      </c>
      <c r="B1698" t="s">
        <v>2963</v>
      </c>
      <c r="C1698" t="s">
        <v>2964</v>
      </c>
      <c r="D1698" t="s">
        <v>52</v>
      </c>
      <c r="E1698" t="s">
        <v>3284</v>
      </c>
      <c r="F1698" t="s">
        <v>3285</v>
      </c>
      <c r="G1698" t="s">
        <v>52</v>
      </c>
      <c r="H1698" t="s">
        <v>1006</v>
      </c>
      <c r="I1698" t="s">
        <v>54</v>
      </c>
      <c r="J1698" t="s">
        <v>2276</v>
      </c>
      <c r="K1698" t="s">
        <v>2277</v>
      </c>
      <c r="L1698">
        <v>100304444</v>
      </c>
      <c r="M1698" t="s">
        <v>2967</v>
      </c>
      <c r="N1698" t="s">
        <v>47</v>
      </c>
      <c r="O1698" t="s">
        <v>47</v>
      </c>
      <c r="P1698" t="s">
        <v>2968</v>
      </c>
      <c r="Q1698" t="s">
        <v>997</v>
      </c>
      <c r="R1698">
        <v>630</v>
      </c>
      <c r="S1698" t="s">
        <v>998</v>
      </c>
      <c r="T1698" t="s">
        <v>999</v>
      </c>
      <c r="U1698" t="s">
        <v>3304</v>
      </c>
      <c r="V1698">
        <v>1</v>
      </c>
      <c r="W1698" t="e">
        <f>VLOOKUP(U1698,T1.Unique.Delivery!$AQ$2:$AW$2720,COLUMNS(T1.Unique.Delivery!$AQ$2701:$AW$2701),0)</f>
        <v>#N/A</v>
      </c>
    </row>
    <row r="1699" spans="1:23" x14ac:dyDescent="0.3">
      <c r="A1699" t="s">
        <v>2962</v>
      </c>
      <c r="B1699" t="s">
        <v>2963</v>
      </c>
      <c r="C1699" t="s">
        <v>2964</v>
      </c>
      <c r="D1699" t="s">
        <v>52</v>
      </c>
      <c r="E1699" t="s">
        <v>3284</v>
      </c>
      <c r="F1699" t="s">
        <v>3285</v>
      </c>
      <c r="G1699" t="s">
        <v>52</v>
      </c>
      <c r="H1699" t="s">
        <v>1006</v>
      </c>
      <c r="I1699" t="s">
        <v>54</v>
      </c>
      <c r="J1699" t="s">
        <v>2276</v>
      </c>
      <c r="K1699" t="s">
        <v>2277</v>
      </c>
      <c r="L1699">
        <v>100508694</v>
      </c>
      <c r="M1699" t="s">
        <v>2980</v>
      </c>
      <c r="N1699" t="s">
        <v>47</v>
      </c>
      <c r="O1699" t="s">
        <v>47</v>
      </c>
      <c r="P1699" t="s">
        <v>1040</v>
      </c>
      <c r="Q1699" t="s">
        <v>997</v>
      </c>
      <c r="R1699">
        <v>618</v>
      </c>
      <c r="S1699" t="s">
        <v>998</v>
      </c>
      <c r="T1699" t="s">
        <v>999</v>
      </c>
      <c r="U1699" t="s">
        <v>3305</v>
      </c>
      <c r="V1699">
        <v>1</v>
      </c>
      <c r="W1699" t="e">
        <f>VLOOKUP(U1699,T1.Unique.Delivery!$AQ$2:$AW$2720,COLUMNS(T1.Unique.Delivery!$AQ$2701:$AW$2701),0)</f>
        <v>#N/A</v>
      </c>
    </row>
    <row r="1700" spans="1:23" x14ac:dyDescent="0.3">
      <c r="A1700" t="s">
        <v>2962</v>
      </c>
      <c r="B1700" t="s">
        <v>2963</v>
      </c>
      <c r="C1700" t="s">
        <v>2964</v>
      </c>
      <c r="D1700" t="s">
        <v>52</v>
      </c>
      <c r="E1700" t="s">
        <v>3284</v>
      </c>
      <c r="F1700" t="s">
        <v>3285</v>
      </c>
      <c r="G1700" t="s">
        <v>52</v>
      </c>
      <c r="H1700" t="s">
        <v>1006</v>
      </c>
      <c r="I1700" t="s">
        <v>54</v>
      </c>
      <c r="J1700" t="s">
        <v>2276</v>
      </c>
      <c r="K1700" t="s">
        <v>2277</v>
      </c>
      <c r="L1700">
        <v>101122337</v>
      </c>
      <c r="M1700" t="s">
        <v>2997</v>
      </c>
      <c r="N1700" t="s">
        <v>47</v>
      </c>
      <c r="O1700" t="s">
        <v>47</v>
      </c>
      <c r="P1700" s="1">
        <v>43072</v>
      </c>
      <c r="Q1700" t="s">
        <v>997</v>
      </c>
      <c r="R1700">
        <v>530</v>
      </c>
      <c r="S1700" t="s">
        <v>998</v>
      </c>
      <c r="T1700" t="s">
        <v>999</v>
      </c>
      <c r="U1700" t="s">
        <v>3306</v>
      </c>
      <c r="V1700">
        <v>1</v>
      </c>
      <c r="W1700" t="e">
        <f>VLOOKUP(U1700,T1.Unique.Delivery!$AQ$2:$AW$2720,COLUMNS(T1.Unique.Delivery!$AQ$2701:$AW$2701),0)</f>
        <v>#N/A</v>
      </c>
    </row>
    <row r="1701" spans="1:23" x14ac:dyDescent="0.3">
      <c r="A1701" t="s">
        <v>2962</v>
      </c>
      <c r="B1701" t="s">
        <v>2963</v>
      </c>
      <c r="C1701" t="s">
        <v>2964</v>
      </c>
      <c r="D1701" t="s">
        <v>52</v>
      </c>
      <c r="E1701" t="s">
        <v>3284</v>
      </c>
      <c r="F1701" t="s">
        <v>3285</v>
      </c>
      <c r="G1701" t="s">
        <v>52</v>
      </c>
      <c r="H1701" t="s">
        <v>1006</v>
      </c>
      <c r="I1701" t="s">
        <v>54</v>
      </c>
      <c r="J1701" t="s">
        <v>159</v>
      </c>
      <c r="K1701" t="s">
        <v>1016</v>
      </c>
      <c r="L1701">
        <v>100298525</v>
      </c>
      <c r="M1701" t="s">
        <v>2989</v>
      </c>
      <c r="N1701" t="s">
        <v>47</v>
      </c>
      <c r="O1701" t="s">
        <v>47</v>
      </c>
      <c r="P1701" t="s">
        <v>2990</v>
      </c>
      <c r="Q1701" t="s">
        <v>997</v>
      </c>
      <c r="R1701">
        <v>690.79</v>
      </c>
      <c r="S1701" t="s">
        <v>998</v>
      </c>
      <c r="T1701" t="s">
        <v>999</v>
      </c>
      <c r="U1701" t="s">
        <v>3307</v>
      </c>
      <c r="V1701">
        <v>1</v>
      </c>
      <c r="W1701" t="e">
        <f>VLOOKUP(U1701,T1.Unique.Delivery!$AQ$2:$AW$2720,COLUMNS(T1.Unique.Delivery!$AQ$2701:$AW$2701),0)</f>
        <v>#N/A</v>
      </c>
    </row>
    <row r="1702" spans="1:23" x14ac:dyDescent="0.3">
      <c r="A1702" t="s">
        <v>2962</v>
      </c>
      <c r="B1702" t="s">
        <v>2963</v>
      </c>
      <c r="C1702" t="s">
        <v>2964</v>
      </c>
      <c r="D1702" t="s">
        <v>52</v>
      </c>
      <c r="E1702" t="s">
        <v>3284</v>
      </c>
      <c r="F1702" t="s">
        <v>3285</v>
      </c>
      <c r="G1702" t="s">
        <v>52</v>
      </c>
      <c r="H1702" t="s">
        <v>1006</v>
      </c>
      <c r="I1702" t="s">
        <v>54</v>
      </c>
      <c r="J1702" t="s">
        <v>159</v>
      </c>
      <c r="K1702" t="s">
        <v>1016</v>
      </c>
      <c r="L1702">
        <v>100304444</v>
      </c>
      <c r="M1702" t="s">
        <v>2967</v>
      </c>
      <c r="N1702" t="s">
        <v>47</v>
      </c>
      <c r="O1702" t="s">
        <v>47</v>
      </c>
      <c r="P1702" t="s">
        <v>2968</v>
      </c>
      <c r="Q1702" t="s">
        <v>997</v>
      </c>
      <c r="R1702">
        <v>630</v>
      </c>
      <c r="S1702" t="s">
        <v>998</v>
      </c>
      <c r="T1702" t="s">
        <v>999</v>
      </c>
      <c r="U1702" t="s">
        <v>3308</v>
      </c>
      <c r="V1702">
        <v>1</v>
      </c>
      <c r="W1702" t="e">
        <f>VLOOKUP(U1702,T1.Unique.Delivery!$AQ$2:$AW$2720,COLUMNS(T1.Unique.Delivery!$AQ$2701:$AW$2701),0)</f>
        <v>#N/A</v>
      </c>
    </row>
    <row r="1703" spans="1:23" x14ac:dyDescent="0.3">
      <c r="A1703" t="s">
        <v>2962</v>
      </c>
      <c r="B1703" t="s">
        <v>2963</v>
      </c>
      <c r="C1703" t="s">
        <v>2964</v>
      </c>
      <c r="D1703" t="s">
        <v>52</v>
      </c>
      <c r="E1703" t="s">
        <v>3284</v>
      </c>
      <c r="F1703" t="s">
        <v>3285</v>
      </c>
      <c r="G1703" t="s">
        <v>52</v>
      </c>
      <c r="H1703" t="s">
        <v>1006</v>
      </c>
      <c r="I1703" t="s">
        <v>54</v>
      </c>
      <c r="J1703" t="s">
        <v>159</v>
      </c>
      <c r="K1703" t="s">
        <v>1016</v>
      </c>
      <c r="L1703">
        <v>100508694</v>
      </c>
      <c r="M1703" t="s">
        <v>2980</v>
      </c>
      <c r="N1703" t="s">
        <v>47</v>
      </c>
      <c r="O1703" t="s">
        <v>47</v>
      </c>
      <c r="P1703" t="s">
        <v>1040</v>
      </c>
      <c r="Q1703" t="s">
        <v>997</v>
      </c>
      <c r="R1703">
        <v>514.29</v>
      </c>
      <c r="S1703" t="s">
        <v>998</v>
      </c>
      <c r="T1703" t="s">
        <v>999</v>
      </c>
      <c r="U1703" t="s">
        <v>3309</v>
      </c>
      <c r="V1703">
        <v>1</v>
      </c>
      <c r="W1703" t="e">
        <f>VLOOKUP(U1703,T1.Unique.Delivery!$AQ$2:$AW$2720,COLUMNS(T1.Unique.Delivery!$AQ$2701:$AW$2701),0)</f>
        <v>#N/A</v>
      </c>
    </row>
    <row r="1704" spans="1:23" x14ac:dyDescent="0.3">
      <c r="A1704" t="s">
        <v>2962</v>
      </c>
      <c r="B1704" t="s">
        <v>2963</v>
      </c>
      <c r="C1704" t="s">
        <v>2964</v>
      </c>
      <c r="D1704" t="s">
        <v>52</v>
      </c>
      <c r="E1704" t="s">
        <v>3284</v>
      </c>
      <c r="F1704" t="s">
        <v>3285</v>
      </c>
      <c r="G1704" t="s">
        <v>52</v>
      </c>
      <c r="H1704" t="s">
        <v>1006</v>
      </c>
      <c r="I1704" t="s">
        <v>54</v>
      </c>
      <c r="J1704" t="s">
        <v>159</v>
      </c>
      <c r="K1704" t="s">
        <v>1016</v>
      </c>
      <c r="L1704">
        <v>101122337</v>
      </c>
      <c r="M1704" t="s">
        <v>2997</v>
      </c>
      <c r="N1704" t="s">
        <v>47</v>
      </c>
      <c r="O1704" t="s">
        <v>47</v>
      </c>
      <c r="P1704" s="1">
        <v>43072</v>
      </c>
      <c r="Q1704" t="s">
        <v>997</v>
      </c>
      <c r="R1704">
        <v>490</v>
      </c>
      <c r="S1704" t="s">
        <v>998</v>
      </c>
      <c r="T1704" t="s">
        <v>999</v>
      </c>
      <c r="U1704" t="s">
        <v>3310</v>
      </c>
      <c r="V1704">
        <v>1</v>
      </c>
      <c r="W1704" t="e">
        <f>VLOOKUP(U1704,T1.Unique.Delivery!$AQ$2:$AW$2720,COLUMNS(T1.Unique.Delivery!$AQ$2701:$AW$2701),0)</f>
        <v>#N/A</v>
      </c>
    </row>
    <row r="1705" spans="1:23" x14ac:dyDescent="0.3">
      <c r="A1705" t="s">
        <v>2962</v>
      </c>
      <c r="B1705" t="s">
        <v>2963</v>
      </c>
      <c r="C1705" t="s">
        <v>2964</v>
      </c>
      <c r="D1705" t="s">
        <v>52</v>
      </c>
      <c r="E1705" t="s">
        <v>3311</v>
      </c>
      <c r="F1705" t="s">
        <v>3312</v>
      </c>
      <c r="G1705" t="s">
        <v>52</v>
      </c>
      <c r="H1705" t="s">
        <v>1006</v>
      </c>
      <c r="I1705" t="s">
        <v>54</v>
      </c>
      <c r="J1705" t="s">
        <v>66</v>
      </c>
      <c r="K1705" t="s">
        <v>1007</v>
      </c>
      <c r="L1705">
        <v>100298525</v>
      </c>
      <c r="M1705" t="s">
        <v>2989</v>
      </c>
      <c r="N1705" t="s">
        <v>47</v>
      </c>
      <c r="O1705" t="s">
        <v>47</v>
      </c>
      <c r="P1705" t="s">
        <v>2990</v>
      </c>
      <c r="Q1705" t="s">
        <v>997</v>
      </c>
      <c r="R1705">
        <v>1034.55</v>
      </c>
      <c r="S1705" t="s">
        <v>998</v>
      </c>
      <c r="T1705" t="s">
        <v>999</v>
      </c>
      <c r="U1705" t="s">
        <v>3313</v>
      </c>
      <c r="V1705">
        <v>1</v>
      </c>
      <c r="W1705" t="e">
        <f>VLOOKUP(U1705,T1.Unique.Delivery!$AQ$2:$AW$2720,COLUMNS(T1.Unique.Delivery!$AQ$2701:$AW$2701),0)</f>
        <v>#N/A</v>
      </c>
    </row>
    <row r="1706" spans="1:23" x14ac:dyDescent="0.3">
      <c r="A1706" t="s">
        <v>2962</v>
      </c>
      <c r="B1706" t="s">
        <v>2963</v>
      </c>
      <c r="C1706" t="s">
        <v>2964</v>
      </c>
      <c r="D1706" t="s">
        <v>52</v>
      </c>
      <c r="E1706" t="s">
        <v>3311</v>
      </c>
      <c r="F1706" t="s">
        <v>3312</v>
      </c>
      <c r="G1706" t="s">
        <v>52</v>
      </c>
      <c r="H1706" t="s">
        <v>1006</v>
      </c>
      <c r="I1706" t="s">
        <v>54</v>
      </c>
      <c r="J1706" t="s">
        <v>66</v>
      </c>
      <c r="K1706" t="s">
        <v>1007</v>
      </c>
      <c r="L1706">
        <v>100304444</v>
      </c>
      <c r="M1706" t="s">
        <v>2967</v>
      </c>
      <c r="N1706" t="s">
        <v>47</v>
      </c>
      <c r="O1706" t="s">
        <v>47</v>
      </c>
      <c r="P1706" t="s">
        <v>2968</v>
      </c>
      <c r="Q1706" t="s">
        <v>997</v>
      </c>
      <c r="R1706">
        <v>630</v>
      </c>
      <c r="S1706" t="s">
        <v>998</v>
      </c>
      <c r="T1706" t="s">
        <v>999</v>
      </c>
      <c r="U1706" t="s">
        <v>3314</v>
      </c>
      <c r="V1706">
        <v>1</v>
      </c>
      <c r="W1706" t="e">
        <f>VLOOKUP(U1706,T1.Unique.Delivery!$AQ$2:$AW$2720,COLUMNS(T1.Unique.Delivery!$AQ$2701:$AW$2701),0)</f>
        <v>#N/A</v>
      </c>
    </row>
    <row r="1707" spans="1:23" x14ac:dyDescent="0.3">
      <c r="A1707" t="s">
        <v>2962</v>
      </c>
      <c r="B1707" t="s">
        <v>2963</v>
      </c>
      <c r="C1707" t="s">
        <v>2964</v>
      </c>
      <c r="D1707" t="s">
        <v>52</v>
      </c>
      <c r="E1707" t="s">
        <v>3311</v>
      </c>
      <c r="F1707" t="s">
        <v>3312</v>
      </c>
      <c r="G1707" t="s">
        <v>52</v>
      </c>
      <c r="H1707" t="s">
        <v>1006</v>
      </c>
      <c r="I1707" t="s">
        <v>54</v>
      </c>
      <c r="J1707" t="s">
        <v>66</v>
      </c>
      <c r="K1707" t="s">
        <v>1007</v>
      </c>
      <c r="L1707">
        <v>100508694</v>
      </c>
      <c r="M1707" t="s">
        <v>2980</v>
      </c>
      <c r="N1707" t="s">
        <v>47</v>
      </c>
      <c r="O1707" t="s">
        <v>47</v>
      </c>
      <c r="P1707" t="s">
        <v>1040</v>
      </c>
      <c r="Q1707" t="s">
        <v>997</v>
      </c>
      <c r="R1707">
        <v>1150</v>
      </c>
      <c r="S1707" t="s">
        <v>998</v>
      </c>
      <c r="T1707" t="s">
        <v>999</v>
      </c>
      <c r="U1707" t="s">
        <v>3315</v>
      </c>
      <c r="V1707">
        <v>1</v>
      </c>
      <c r="W1707" t="e">
        <f>VLOOKUP(U1707,T1.Unique.Delivery!$AQ$2:$AW$2720,COLUMNS(T1.Unique.Delivery!$AQ$2701:$AW$2701),0)</f>
        <v>#N/A</v>
      </c>
    </row>
    <row r="1708" spans="1:23" x14ac:dyDescent="0.3">
      <c r="A1708" t="s">
        <v>2962</v>
      </c>
      <c r="B1708" t="s">
        <v>2963</v>
      </c>
      <c r="C1708" t="s">
        <v>2964</v>
      </c>
      <c r="D1708" t="s">
        <v>52</v>
      </c>
      <c r="E1708" t="s">
        <v>3311</v>
      </c>
      <c r="F1708" t="s">
        <v>3312</v>
      </c>
      <c r="G1708" t="s">
        <v>52</v>
      </c>
      <c r="H1708" t="s">
        <v>1006</v>
      </c>
      <c r="I1708" t="s">
        <v>54</v>
      </c>
      <c r="J1708" t="s">
        <v>66</v>
      </c>
      <c r="K1708" t="s">
        <v>1007</v>
      </c>
      <c r="L1708">
        <v>100785760</v>
      </c>
      <c r="M1708" t="s">
        <v>2994</v>
      </c>
      <c r="N1708" t="s">
        <v>47</v>
      </c>
      <c r="O1708" t="s">
        <v>47</v>
      </c>
      <c r="P1708" t="s">
        <v>2995</v>
      </c>
      <c r="Q1708" t="s">
        <v>997</v>
      </c>
      <c r="R1708">
        <v>1000</v>
      </c>
      <c r="S1708" t="s">
        <v>998</v>
      </c>
      <c r="T1708" t="s">
        <v>999</v>
      </c>
      <c r="U1708" t="s">
        <v>3316</v>
      </c>
      <c r="V1708">
        <v>1</v>
      </c>
      <c r="W1708" t="e">
        <f>VLOOKUP(U1708,T1.Unique.Delivery!$AQ$2:$AW$2720,COLUMNS(T1.Unique.Delivery!$AQ$2701:$AW$2701),0)</f>
        <v>#N/A</v>
      </c>
    </row>
    <row r="1709" spans="1:23" x14ac:dyDescent="0.3">
      <c r="A1709" t="s">
        <v>2962</v>
      </c>
      <c r="B1709" t="s">
        <v>2963</v>
      </c>
      <c r="C1709" t="s">
        <v>2964</v>
      </c>
      <c r="D1709" t="s">
        <v>52</v>
      </c>
      <c r="E1709" t="s">
        <v>3311</v>
      </c>
      <c r="F1709" t="s">
        <v>3312</v>
      </c>
      <c r="G1709" t="s">
        <v>52</v>
      </c>
      <c r="H1709" t="s">
        <v>1006</v>
      </c>
      <c r="I1709" t="s">
        <v>54</v>
      </c>
      <c r="J1709" t="s">
        <v>66</v>
      </c>
      <c r="K1709" t="s">
        <v>1007</v>
      </c>
      <c r="L1709">
        <v>101122337</v>
      </c>
      <c r="M1709" t="s">
        <v>2997</v>
      </c>
      <c r="N1709" t="s">
        <v>47</v>
      </c>
      <c r="O1709" t="s">
        <v>47</v>
      </c>
      <c r="P1709" s="1">
        <v>43072</v>
      </c>
      <c r="Q1709" t="s">
        <v>997</v>
      </c>
      <c r="R1709">
        <v>1180</v>
      </c>
      <c r="S1709" t="s">
        <v>998</v>
      </c>
      <c r="T1709" t="s">
        <v>999</v>
      </c>
      <c r="U1709" t="s">
        <v>3317</v>
      </c>
      <c r="V1709">
        <v>1</v>
      </c>
      <c r="W1709" t="e">
        <f>VLOOKUP(U1709,T1.Unique.Delivery!$AQ$2:$AW$2720,COLUMNS(T1.Unique.Delivery!$AQ$2701:$AW$2701),0)</f>
        <v>#N/A</v>
      </c>
    </row>
    <row r="1710" spans="1:23" x14ac:dyDescent="0.3">
      <c r="A1710" t="s">
        <v>2962</v>
      </c>
      <c r="B1710" t="s">
        <v>2963</v>
      </c>
      <c r="C1710" t="s">
        <v>2964</v>
      </c>
      <c r="D1710" t="s">
        <v>52</v>
      </c>
      <c r="E1710" t="s">
        <v>3311</v>
      </c>
      <c r="F1710" t="s">
        <v>3312</v>
      </c>
      <c r="G1710" t="s">
        <v>52</v>
      </c>
      <c r="H1710" t="s">
        <v>1006</v>
      </c>
      <c r="I1710" t="s">
        <v>54</v>
      </c>
      <c r="J1710" t="s">
        <v>56</v>
      </c>
      <c r="K1710" t="s">
        <v>993</v>
      </c>
      <c r="L1710">
        <v>100287299</v>
      </c>
      <c r="M1710" t="s">
        <v>2970</v>
      </c>
      <c r="N1710" t="s">
        <v>47</v>
      </c>
      <c r="O1710" t="s">
        <v>47</v>
      </c>
      <c r="P1710" t="s">
        <v>2971</v>
      </c>
      <c r="Q1710" t="s">
        <v>997</v>
      </c>
      <c r="R1710">
        <v>1116.56</v>
      </c>
      <c r="S1710" t="s">
        <v>998</v>
      </c>
      <c r="T1710" t="s">
        <v>999</v>
      </c>
      <c r="U1710" t="s">
        <v>3318</v>
      </c>
      <c r="V1710">
        <v>1</v>
      </c>
      <c r="W1710" t="e">
        <f>VLOOKUP(U1710,T1.Unique.Delivery!$AQ$2:$AW$2720,COLUMNS(T1.Unique.Delivery!$AQ$2701:$AW$2701),0)</f>
        <v>#N/A</v>
      </c>
    </row>
    <row r="1711" spans="1:23" x14ac:dyDescent="0.3">
      <c r="A1711" t="s">
        <v>2962</v>
      </c>
      <c r="B1711" t="s">
        <v>2963</v>
      </c>
      <c r="C1711" t="s">
        <v>2964</v>
      </c>
      <c r="D1711" t="s">
        <v>52</v>
      </c>
      <c r="E1711" t="s">
        <v>3311</v>
      </c>
      <c r="F1711" t="s">
        <v>3312</v>
      </c>
      <c r="G1711" t="s">
        <v>52</v>
      </c>
      <c r="H1711" t="s">
        <v>1006</v>
      </c>
      <c r="I1711" t="s">
        <v>54</v>
      </c>
      <c r="J1711" t="s">
        <v>56</v>
      </c>
      <c r="K1711" t="s">
        <v>993</v>
      </c>
      <c r="L1711" t="s">
        <v>47</v>
      </c>
      <c r="M1711" t="s">
        <v>47</v>
      </c>
      <c r="N1711" t="s">
        <v>47</v>
      </c>
      <c r="O1711" t="s">
        <v>47</v>
      </c>
      <c r="P1711" t="s">
        <v>2971</v>
      </c>
      <c r="Q1711" t="s">
        <v>997</v>
      </c>
      <c r="R1711">
        <v>1117.67</v>
      </c>
      <c r="S1711" t="s">
        <v>998</v>
      </c>
      <c r="T1711" t="s">
        <v>999</v>
      </c>
      <c r="U1711" t="s">
        <v>3319</v>
      </c>
      <c r="V1711">
        <v>1</v>
      </c>
      <c r="W1711" t="e">
        <f>VLOOKUP(U1711,T1.Unique.Delivery!$AQ$2:$AW$2720,COLUMNS(T1.Unique.Delivery!$AQ$2701:$AW$2701),0)</f>
        <v>#N/A</v>
      </c>
    </row>
    <row r="1712" spans="1:23" x14ac:dyDescent="0.3">
      <c r="A1712" t="s">
        <v>2962</v>
      </c>
      <c r="B1712" t="s">
        <v>2963</v>
      </c>
      <c r="C1712" t="s">
        <v>2964</v>
      </c>
      <c r="D1712" t="s">
        <v>52</v>
      </c>
      <c r="E1712" t="s">
        <v>3311</v>
      </c>
      <c r="F1712" t="s">
        <v>3312</v>
      </c>
      <c r="G1712" t="s">
        <v>52</v>
      </c>
      <c r="H1712" t="s">
        <v>1006</v>
      </c>
      <c r="I1712" t="s">
        <v>54</v>
      </c>
      <c r="J1712" t="s">
        <v>129</v>
      </c>
      <c r="K1712" t="s">
        <v>1012</v>
      </c>
      <c r="L1712">
        <v>100298525</v>
      </c>
      <c r="M1712" t="s">
        <v>2989</v>
      </c>
      <c r="N1712" t="s">
        <v>47</v>
      </c>
      <c r="O1712" t="s">
        <v>47</v>
      </c>
      <c r="P1712" t="s">
        <v>2990</v>
      </c>
      <c r="Q1712" t="s">
        <v>997</v>
      </c>
      <c r="R1712">
        <v>735.64</v>
      </c>
      <c r="S1712" t="s">
        <v>998</v>
      </c>
      <c r="T1712" t="s">
        <v>999</v>
      </c>
      <c r="U1712" t="s">
        <v>3320</v>
      </c>
      <c r="V1712">
        <v>1</v>
      </c>
      <c r="W1712" t="e">
        <f>VLOOKUP(U1712,T1.Unique.Delivery!$AQ$2:$AW$2720,COLUMNS(T1.Unique.Delivery!$AQ$2701:$AW$2701),0)</f>
        <v>#N/A</v>
      </c>
    </row>
    <row r="1713" spans="1:23" x14ac:dyDescent="0.3">
      <c r="A1713" t="s">
        <v>2962</v>
      </c>
      <c r="B1713" t="s">
        <v>2963</v>
      </c>
      <c r="C1713" t="s">
        <v>2964</v>
      </c>
      <c r="D1713" t="s">
        <v>52</v>
      </c>
      <c r="E1713" t="s">
        <v>3311</v>
      </c>
      <c r="F1713" t="s">
        <v>3312</v>
      </c>
      <c r="G1713" t="s">
        <v>52</v>
      </c>
      <c r="H1713" t="s">
        <v>1006</v>
      </c>
      <c r="I1713" t="s">
        <v>54</v>
      </c>
      <c r="J1713" t="s">
        <v>129</v>
      </c>
      <c r="K1713" t="s">
        <v>1012</v>
      </c>
      <c r="L1713">
        <v>100304444</v>
      </c>
      <c r="M1713" t="s">
        <v>2967</v>
      </c>
      <c r="N1713" t="s">
        <v>47</v>
      </c>
      <c r="O1713" t="s">
        <v>47</v>
      </c>
      <c r="P1713" t="s">
        <v>2968</v>
      </c>
      <c r="Q1713" t="s">
        <v>997</v>
      </c>
      <c r="R1713">
        <v>630</v>
      </c>
      <c r="S1713" t="s">
        <v>998</v>
      </c>
      <c r="T1713" t="s">
        <v>999</v>
      </c>
      <c r="U1713" t="s">
        <v>3321</v>
      </c>
      <c r="V1713">
        <v>1</v>
      </c>
      <c r="W1713" t="e">
        <f>VLOOKUP(U1713,T1.Unique.Delivery!$AQ$2:$AW$2720,COLUMNS(T1.Unique.Delivery!$AQ$2701:$AW$2701),0)</f>
        <v>#N/A</v>
      </c>
    </row>
    <row r="1714" spans="1:23" x14ac:dyDescent="0.3">
      <c r="A1714" t="s">
        <v>2962</v>
      </c>
      <c r="B1714" t="s">
        <v>2963</v>
      </c>
      <c r="C1714" t="s">
        <v>2964</v>
      </c>
      <c r="D1714" t="s">
        <v>52</v>
      </c>
      <c r="E1714" t="s">
        <v>3311</v>
      </c>
      <c r="F1714" t="s">
        <v>3312</v>
      </c>
      <c r="G1714" t="s">
        <v>52</v>
      </c>
      <c r="H1714" t="s">
        <v>1006</v>
      </c>
      <c r="I1714" t="s">
        <v>54</v>
      </c>
      <c r="J1714" t="s">
        <v>129</v>
      </c>
      <c r="K1714" t="s">
        <v>1012</v>
      </c>
      <c r="L1714">
        <v>100508694</v>
      </c>
      <c r="M1714" t="s">
        <v>2980</v>
      </c>
      <c r="N1714" t="s">
        <v>47</v>
      </c>
      <c r="O1714" t="s">
        <v>47</v>
      </c>
      <c r="P1714" t="s">
        <v>1040</v>
      </c>
      <c r="Q1714" t="s">
        <v>997</v>
      </c>
      <c r="R1714">
        <v>635.51</v>
      </c>
      <c r="S1714" t="s">
        <v>998</v>
      </c>
      <c r="T1714" t="s">
        <v>999</v>
      </c>
      <c r="U1714" t="s">
        <v>3322</v>
      </c>
      <c r="V1714">
        <v>1</v>
      </c>
      <c r="W1714" t="e">
        <f>VLOOKUP(U1714,T1.Unique.Delivery!$AQ$2:$AW$2720,COLUMNS(T1.Unique.Delivery!$AQ$2701:$AW$2701),0)</f>
        <v>#N/A</v>
      </c>
    </row>
    <row r="1715" spans="1:23" x14ac:dyDescent="0.3">
      <c r="A1715" t="s">
        <v>2962</v>
      </c>
      <c r="B1715" t="s">
        <v>2963</v>
      </c>
      <c r="C1715" t="s">
        <v>2964</v>
      </c>
      <c r="D1715" t="s">
        <v>52</v>
      </c>
      <c r="E1715" t="s">
        <v>3311</v>
      </c>
      <c r="F1715" t="s">
        <v>3312</v>
      </c>
      <c r="G1715" t="s">
        <v>52</v>
      </c>
      <c r="H1715" t="s">
        <v>1006</v>
      </c>
      <c r="I1715" t="s">
        <v>54</v>
      </c>
      <c r="J1715" t="s">
        <v>129</v>
      </c>
      <c r="K1715" t="s">
        <v>1012</v>
      </c>
      <c r="L1715">
        <v>100785760</v>
      </c>
      <c r="M1715" t="s">
        <v>2994</v>
      </c>
      <c r="N1715" t="s">
        <v>47</v>
      </c>
      <c r="O1715" t="s">
        <v>47</v>
      </c>
      <c r="P1715" t="s">
        <v>2995</v>
      </c>
      <c r="Q1715" t="s">
        <v>997</v>
      </c>
      <c r="R1715">
        <v>630</v>
      </c>
      <c r="S1715" t="s">
        <v>998</v>
      </c>
      <c r="T1715" t="s">
        <v>999</v>
      </c>
      <c r="U1715" t="s">
        <v>3323</v>
      </c>
      <c r="V1715">
        <v>1</v>
      </c>
      <c r="W1715" t="e">
        <f>VLOOKUP(U1715,T1.Unique.Delivery!$AQ$2:$AW$2720,COLUMNS(T1.Unique.Delivery!$AQ$2701:$AW$2701),0)</f>
        <v>#N/A</v>
      </c>
    </row>
    <row r="1716" spans="1:23" x14ac:dyDescent="0.3">
      <c r="A1716" t="s">
        <v>2962</v>
      </c>
      <c r="B1716" t="s">
        <v>2963</v>
      </c>
      <c r="C1716" t="s">
        <v>2964</v>
      </c>
      <c r="D1716" t="s">
        <v>52</v>
      </c>
      <c r="E1716" t="s">
        <v>3311</v>
      </c>
      <c r="F1716" t="s">
        <v>3312</v>
      </c>
      <c r="G1716" t="s">
        <v>52</v>
      </c>
      <c r="H1716" t="s">
        <v>1006</v>
      </c>
      <c r="I1716" t="s">
        <v>54</v>
      </c>
      <c r="J1716" t="s">
        <v>129</v>
      </c>
      <c r="K1716" t="s">
        <v>1012</v>
      </c>
      <c r="L1716">
        <v>101122337</v>
      </c>
      <c r="M1716" t="s">
        <v>2997</v>
      </c>
      <c r="N1716" t="s">
        <v>47</v>
      </c>
      <c r="O1716" t="s">
        <v>47</v>
      </c>
      <c r="P1716" s="1">
        <v>43072</v>
      </c>
      <c r="Q1716" t="s">
        <v>997</v>
      </c>
      <c r="R1716">
        <v>595</v>
      </c>
      <c r="S1716" t="s">
        <v>998</v>
      </c>
      <c r="T1716" t="s">
        <v>999</v>
      </c>
      <c r="U1716" t="s">
        <v>3324</v>
      </c>
      <c r="V1716">
        <v>1</v>
      </c>
      <c r="W1716" t="e">
        <f>VLOOKUP(U1716,T1.Unique.Delivery!$AQ$2:$AW$2720,COLUMNS(T1.Unique.Delivery!$AQ$2701:$AW$2701),0)</f>
        <v>#N/A</v>
      </c>
    </row>
    <row r="1717" spans="1:23" x14ac:dyDescent="0.3">
      <c r="A1717" t="s">
        <v>2962</v>
      </c>
      <c r="B1717" t="s">
        <v>2963</v>
      </c>
      <c r="C1717" t="s">
        <v>2964</v>
      </c>
      <c r="D1717" t="s">
        <v>52</v>
      </c>
      <c r="E1717" t="s">
        <v>3311</v>
      </c>
      <c r="F1717" t="s">
        <v>3312</v>
      </c>
      <c r="G1717" t="s">
        <v>52</v>
      </c>
      <c r="H1717" t="s">
        <v>1006</v>
      </c>
      <c r="I1717" t="s">
        <v>54</v>
      </c>
      <c r="J1717" t="s">
        <v>80</v>
      </c>
      <c r="K1717" t="s">
        <v>1014</v>
      </c>
      <c r="L1717">
        <v>100298525</v>
      </c>
      <c r="M1717" t="s">
        <v>2989</v>
      </c>
      <c r="N1717" t="s">
        <v>47</v>
      </c>
      <c r="O1717" t="s">
        <v>47</v>
      </c>
      <c r="P1717" t="s">
        <v>2990</v>
      </c>
      <c r="Q1717" t="s">
        <v>997</v>
      </c>
      <c r="R1717">
        <v>792.63</v>
      </c>
      <c r="S1717" t="s">
        <v>998</v>
      </c>
      <c r="T1717" t="s">
        <v>999</v>
      </c>
      <c r="U1717" t="s">
        <v>3325</v>
      </c>
      <c r="V1717">
        <v>1</v>
      </c>
      <c r="W1717" t="e">
        <f>VLOOKUP(U1717,T1.Unique.Delivery!$AQ$2:$AW$2720,COLUMNS(T1.Unique.Delivery!$AQ$2701:$AW$2701),0)</f>
        <v>#N/A</v>
      </c>
    </row>
    <row r="1718" spans="1:23" x14ac:dyDescent="0.3">
      <c r="A1718" t="s">
        <v>2962</v>
      </c>
      <c r="B1718" t="s">
        <v>2963</v>
      </c>
      <c r="C1718" t="s">
        <v>2964</v>
      </c>
      <c r="D1718" t="s">
        <v>52</v>
      </c>
      <c r="E1718" t="s">
        <v>3311</v>
      </c>
      <c r="F1718" t="s">
        <v>3312</v>
      </c>
      <c r="G1718" t="s">
        <v>52</v>
      </c>
      <c r="H1718" t="s">
        <v>1006</v>
      </c>
      <c r="I1718" t="s">
        <v>54</v>
      </c>
      <c r="J1718" t="s">
        <v>80</v>
      </c>
      <c r="K1718" t="s">
        <v>1014</v>
      </c>
      <c r="L1718">
        <v>100304444</v>
      </c>
      <c r="M1718" t="s">
        <v>2967</v>
      </c>
      <c r="N1718" t="s">
        <v>47</v>
      </c>
      <c r="O1718" t="s">
        <v>47</v>
      </c>
      <c r="P1718" t="s">
        <v>2968</v>
      </c>
      <c r="Q1718" t="s">
        <v>997</v>
      </c>
      <c r="R1718">
        <v>630</v>
      </c>
      <c r="S1718" t="s">
        <v>998</v>
      </c>
      <c r="T1718" t="s">
        <v>999</v>
      </c>
      <c r="U1718" t="s">
        <v>3326</v>
      </c>
      <c r="V1718">
        <v>1</v>
      </c>
      <c r="W1718" t="e">
        <f>VLOOKUP(U1718,T1.Unique.Delivery!$AQ$2:$AW$2720,COLUMNS(T1.Unique.Delivery!$AQ$2701:$AW$2701),0)</f>
        <v>#N/A</v>
      </c>
    </row>
    <row r="1719" spans="1:23" x14ac:dyDescent="0.3">
      <c r="A1719" t="s">
        <v>2962</v>
      </c>
      <c r="B1719" t="s">
        <v>2963</v>
      </c>
      <c r="C1719" t="s">
        <v>2964</v>
      </c>
      <c r="D1719" t="s">
        <v>52</v>
      </c>
      <c r="E1719" t="s">
        <v>3311</v>
      </c>
      <c r="F1719" t="s">
        <v>3312</v>
      </c>
      <c r="G1719" t="s">
        <v>52</v>
      </c>
      <c r="H1719" t="s">
        <v>1006</v>
      </c>
      <c r="I1719" t="s">
        <v>54</v>
      </c>
      <c r="J1719" t="s">
        <v>80</v>
      </c>
      <c r="K1719" t="s">
        <v>1014</v>
      </c>
      <c r="L1719">
        <v>100508694</v>
      </c>
      <c r="M1719" t="s">
        <v>2980</v>
      </c>
      <c r="N1719" t="s">
        <v>47</v>
      </c>
      <c r="O1719" t="s">
        <v>47</v>
      </c>
      <c r="P1719" t="s">
        <v>1040</v>
      </c>
      <c r="Q1719" t="s">
        <v>997</v>
      </c>
      <c r="R1719">
        <v>1150</v>
      </c>
      <c r="S1719" t="s">
        <v>998</v>
      </c>
      <c r="T1719" t="s">
        <v>999</v>
      </c>
      <c r="U1719" t="s">
        <v>3327</v>
      </c>
      <c r="V1719">
        <v>1</v>
      </c>
      <c r="W1719" t="e">
        <f>VLOOKUP(U1719,T1.Unique.Delivery!$AQ$2:$AW$2720,COLUMNS(T1.Unique.Delivery!$AQ$2701:$AW$2701),0)</f>
        <v>#N/A</v>
      </c>
    </row>
    <row r="1720" spans="1:23" x14ac:dyDescent="0.3">
      <c r="A1720" t="s">
        <v>2962</v>
      </c>
      <c r="B1720" t="s">
        <v>2963</v>
      </c>
      <c r="C1720" t="s">
        <v>2964</v>
      </c>
      <c r="D1720" t="s">
        <v>52</v>
      </c>
      <c r="E1720" t="s">
        <v>3311</v>
      </c>
      <c r="F1720" t="s">
        <v>3312</v>
      </c>
      <c r="G1720" t="s">
        <v>52</v>
      </c>
      <c r="H1720" t="s">
        <v>1006</v>
      </c>
      <c r="I1720" t="s">
        <v>54</v>
      </c>
      <c r="J1720" t="s">
        <v>80</v>
      </c>
      <c r="K1720" t="s">
        <v>1014</v>
      </c>
      <c r="L1720">
        <v>100785760</v>
      </c>
      <c r="M1720" t="s">
        <v>2994</v>
      </c>
      <c r="N1720" t="s">
        <v>47</v>
      </c>
      <c r="O1720" t="s">
        <v>47</v>
      </c>
      <c r="P1720" t="s">
        <v>2995</v>
      </c>
      <c r="Q1720" t="s">
        <v>997</v>
      </c>
      <c r="R1720">
        <v>800</v>
      </c>
      <c r="S1720" t="s">
        <v>998</v>
      </c>
      <c r="T1720" t="s">
        <v>999</v>
      </c>
      <c r="U1720" t="s">
        <v>3328</v>
      </c>
      <c r="V1720">
        <v>1</v>
      </c>
      <c r="W1720" t="e">
        <f>VLOOKUP(U1720,T1.Unique.Delivery!$AQ$2:$AW$2720,COLUMNS(T1.Unique.Delivery!$AQ$2701:$AW$2701),0)</f>
        <v>#N/A</v>
      </c>
    </row>
    <row r="1721" spans="1:23" x14ac:dyDescent="0.3">
      <c r="A1721" t="s">
        <v>2962</v>
      </c>
      <c r="B1721" t="s">
        <v>2963</v>
      </c>
      <c r="C1721" t="s">
        <v>2964</v>
      </c>
      <c r="D1721" t="s">
        <v>52</v>
      </c>
      <c r="E1721" t="s">
        <v>3311</v>
      </c>
      <c r="F1721" t="s">
        <v>3312</v>
      </c>
      <c r="G1721" t="s">
        <v>52</v>
      </c>
      <c r="H1721" t="s">
        <v>1006</v>
      </c>
      <c r="I1721" t="s">
        <v>54</v>
      </c>
      <c r="J1721" t="s">
        <v>80</v>
      </c>
      <c r="K1721" t="s">
        <v>1014</v>
      </c>
      <c r="L1721">
        <v>101122337</v>
      </c>
      <c r="M1721" t="s">
        <v>2997</v>
      </c>
      <c r="N1721" t="s">
        <v>47</v>
      </c>
      <c r="O1721" t="s">
        <v>47</v>
      </c>
      <c r="P1721" s="1">
        <v>43072</v>
      </c>
      <c r="Q1721" t="s">
        <v>997</v>
      </c>
      <c r="R1721">
        <v>850</v>
      </c>
      <c r="S1721" t="s">
        <v>998</v>
      </c>
      <c r="T1721" t="s">
        <v>999</v>
      </c>
      <c r="U1721" t="s">
        <v>3329</v>
      </c>
      <c r="V1721">
        <v>1</v>
      </c>
      <c r="W1721" t="e">
        <f>VLOOKUP(U1721,T1.Unique.Delivery!$AQ$2:$AW$2720,COLUMNS(T1.Unique.Delivery!$AQ$2701:$AW$2701),0)</f>
        <v>#N/A</v>
      </c>
    </row>
    <row r="1722" spans="1:23" x14ac:dyDescent="0.3">
      <c r="A1722" t="s">
        <v>2962</v>
      </c>
      <c r="B1722" t="s">
        <v>2963</v>
      </c>
      <c r="C1722" t="s">
        <v>2964</v>
      </c>
      <c r="D1722" t="s">
        <v>52</v>
      </c>
      <c r="E1722" t="s">
        <v>3311</v>
      </c>
      <c r="F1722" t="s">
        <v>3312</v>
      </c>
      <c r="G1722" t="s">
        <v>52</v>
      </c>
      <c r="H1722" t="s">
        <v>1006</v>
      </c>
      <c r="I1722" t="s">
        <v>54</v>
      </c>
      <c r="J1722" t="s">
        <v>2276</v>
      </c>
      <c r="K1722" t="s">
        <v>2277</v>
      </c>
      <c r="L1722">
        <v>100298525</v>
      </c>
      <c r="M1722" t="s">
        <v>2989</v>
      </c>
      <c r="N1722" t="s">
        <v>47</v>
      </c>
      <c r="O1722" t="s">
        <v>47</v>
      </c>
      <c r="P1722" t="s">
        <v>2990</v>
      </c>
      <c r="Q1722" t="s">
        <v>997</v>
      </c>
      <c r="R1722">
        <v>690.79</v>
      </c>
      <c r="S1722" t="s">
        <v>998</v>
      </c>
      <c r="T1722" t="s">
        <v>999</v>
      </c>
      <c r="U1722" t="s">
        <v>3330</v>
      </c>
      <c r="V1722">
        <v>1</v>
      </c>
      <c r="W1722" t="e">
        <f>VLOOKUP(U1722,T1.Unique.Delivery!$AQ$2:$AW$2720,COLUMNS(T1.Unique.Delivery!$AQ$2701:$AW$2701),0)</f>
        <v>#N/A</v>
      </c>
    </row>
    <row r="1723" spans="1:23" x14ac:dyDescent="0.3">
      <c r="A1723" t="s">
        <v>2962</v>
      </c>
      <c r="B1723" t="s">
        <v>2963</v>
      </c>
      <c r="C1723" t="s">
        <v>2964</v>
      </c>
      <c r="D1723" t="s">
        <v>52</v>
      </c>
      <c r="E1723" t="s">
        <v>3311</v>
      </c>
      <c r="F1723" t="s">
        <v>3312</v>
      </c>
      <c r="G1723" t="s">
        <v>52</v>
      </c>
      <c r="H1723" t="s">
        <v>1006</v>
      </c>
      <c r="I1723" t="s">
        <v>54</v>
      </c>
      <c r="J1723" t="s">
        <v>2276</v>
      </c>
      <c r="K1723" t="s">
        <v>2277</v>
      </c>
      <c r="L1723">
        <v>100304444</v>
      </c>
      <c r="M1723" t="s">
        <v>2967</v>
      </c>
      <c r="N1723" t="s">
        <v>47</v>
      </c>
      <c r="O1723" t="s">
        <v>47</v>
      </c>
      <c r="P1723" t="s">
        <v>2968</v>
      </c>
      <c r="Q1723" t="s">
        <v>997</v>
      </c>
      <c r="R1723">
        <v>630</v>
      </c>
      <c r="S1723" t="s">
        <v>998</v>
      </c>
      <c r="T1723" t="s">
        <v>999</v>
      </c>
      <c r="U1723" t="s">
        <v>3331</v>
      </c>
      <c r="V1723">
        <v>1</v>
      </c>
      <c r="W1723" t="e">
        <f>VLOOKUP(U1723,T1.Unique.Delivery!$AQ$2:$AW$2720,COLUMNS(T1.Unique.Delivery!$AQ$2701:$AW$2701),0)</f>
        <v>#N/A</v>
      </c>
    </row>
    <row r="1724" spans="1:23" x14ac:dyDescent="0.3">
      <c r="A1724" t="s">
        <v>2962</v>
      </c>
      <c r="B1724" t="s">
        <v>2963</v>
      </c>
      <c r="C1724" t="s">
        <v>2964</v>
      </c>
      <c r="D1724" t="s">
        <v>52</v>
      </c>
      <c r="E1724" t="s">
        <v>3311</v>
      </c>
      <c r="F1724" t="s">
        <v>3312</v>
      </c>
      <c r="G1724" t="s">
        <v>52</v>
      </c>
      <c r="H1724" t="s">
        <v>1006</v>
      </c>
      <c r="I1724" t="s">
        <v>54</v>
      </c>
      <c r="J1724" t="s">
        <v>2276</v>
      </c>
      <c r="K1724" t="s">
        <v>2277</v>
      </c>
      <c r="L1724">
        <v>100508694</v>
      </c>
      <c r="M1724" t="s">
        <v>2980</v>
      </c>
      <c r="N1724" t="s">
        <v>47</v>
      </c>
      <c r="O1724" t="s">
        <v>47</v>
      </c>
      <c r="P1724" t="s">
        <v>1040</v>
      </c>
      <c r="Q1724" t="s">
        <v>997</v>
      </c>
      <c r="R1724">
        <v>618</v>
      </c>
      <c r="S1724" t="s">
        <v>998</v>
      </c>
      <c r="T1724" t="s">
        <v>999</v>
      </c>
      <c r="U1724" t="s">
        <v>3332</v>
      </c>
      <c r="V1724">
        <v>1</v>
      </c>
      <c r="W1724" t="e">
        <f>VLOOKUP(U1724,T1.Unique.Delivery!$AQ$2:$AW$2720,COLUMNS(T1.Unique.Delivery!$AQ$2701:$AW$2701),0)</f>
        <v>#N/A</v>
      </c>
    </row>
    <row r="1725" spans="1:23" x14ac:dyDescent="0.3">
      <c r="A1725" t="s">
        <v>2962</v>
      </c>
      <c r="B1725" t="s">
        <v>2963</v>
      </c>
      <c r="C1725" t="s">
        <v>2964</v>
      </c>
      <c r="D1725" t="s">
        <v>52</v>
      </c>
      <c r="E1725" t="s">
        <v>3311</v>
      </c>
      <c r="F1725" t="s">
        <v>3312</v>
      </c>
      <c r="G1725" t="s">
        <v>52</v>
      </c>
      <c r="H1725" t="s">
        <v>1006</v>
      </c>
      <c r="I1725" t="s">
        <v>54</v>
      </c>
      <c r="J1725" t="s">
        <v>2276</v>
      </c>
      <c r="K1725" t="s">
        <v>2277</v>
      </c>
      <c r="L1725">
        <v>101122337</v>
      </c>
      <c r="M1725" t="s">
        <v>2997</v>
      </c>
      <c r="N1725" t="s">
        <v>47</v>
      </c>
      <c r="O1725" t="s">
        <v>47</v>
      </c>
      <c r="P1725" s="1">
        <v>43072</v>
      </c>
      <c r="Q1725" t="s">
        <v>997</v>
      </c>
      <c r="R1725">
        <v>530</v>
      </c>
      <c r="S1725" t="s">
        <v>998</v>
      </c>
      <c r="T1725" t="s">
        <v>999</v>
      </c>
      <c r="U1725" t="s">
        <v>3333</v>
      </c>
      <c r="V1725">
        <v>1</v>
      </c>
      <c r="W1725" t="e">
        <f>VLOOKUP(U1725,T1.Unique.Delivery!$AQ$2:$AW$2720,COLUMNS(T1.Unique.Delivery!$AQ$2701:$AW$2701),0)</f>
        <v>#N/A</v>
      </c>
    </row>
    <row r="1726" spans="1:23" x14ac:dyDescent="0.3">
      <c r="A1726" t="s">
        <v>2962</v>
      </c>
      <c r="B1726" t="s">
        <v>2963</v>
      </c>
      <c r="C1726" t="s">
        <v>2964</v>
      </c>
      <c r="D1726" t="s">
        <v>52</v>
      </c>
      <c r="E1726" t="s">
        <v>3311</v>
      </c>
      <c r="F1726" t="s">
        <v>3312</v>
      </c>
      <c r="G1726" t="s">
        <v>52</v>
      </c>
      <c r="H1726" t="s">
        <v>1006</v>
      </c>
      <c r="I1726" t="s">
        <v>54</v>
      </c>
      <c r="J1726" t="s">
        <v>159</v>
      </c>
      <c r="K1726" t="s">
        <v>1016</v>
      </c>
      <c r="L1726">
        <v>100298525</v>
      </c>
      <c r="M1726" t="s">
        <v>2989</v>
      </c>
      <c r="N1726" t="s">
        <v>47</v>
      </c>
      <c r="O1726" t="s">
        <v>47</v>
      </c>
      <c r="P1726" t="s">
        <v>2990</v>
      </c>
      <c r="Q1726" t="s">
        <v>997</v>
      </c>
      <c r="R1726">
        <v>690.79</v>
      </c>
      <c r="S1726" t="s">
        <v>998</v>
      </c>
      <c r="T1726" t="s">
        <v>999</v>
      </c>
      <c r="U1726" t="s">
        <v>3334</v>
      </c>
      <c r="V1726">
        <v>1</v>
      </c>
      <c r="W1726" t="e">
        <f>VLOOKUP(U1726,T1.Unique.Delivery!$AQ$2:$AW$2720,COLUMNS(T1.Unique.Delivery!$AQ$2701:$AW$2701),0)</f>
        <v>#N/A</v>
      </c>
    </row>
    <row r="1727" spans="1:23" x14ac:dyDescent="0.3">
      <c r="A1727" t="s">
        <v>2962</v>
      </c>
      <c r="B1727" t="s">
        <v>2963</v>
      </c>
      <c r="C1727" t="s">
        <v>2964</v>
      </c>
      <c r="D1727" t="s">
        <v>52</v>
      </c>
      <c r="E1727" t="s">
        <v>3311</v>
      </c>
      <c r="F1727" t="s">
        <v>3312</v>
      </c>
      <c r="G1727" t="s">
        <v>52</v>
      </c>
      <c r="H1727" t="s">
        <v>1006</v>
      </c>
      <c r="I1727" t="s">
        <v>54</v>
      </c>
      <c r="J1727" t="s">
        <v>159</v>
      </c>
      <c r="K1727" t="s">
        <v>1016</v>
      </c>
      <c r="L1727">
        <v>100304444</v>
      </c>
      <c r="M1727" t="s">
        <v>2967</v>
      </c>
      <c r="N1727" t="s">
        <v>47</v>
      </c>
      <c r="O1727" t="s">
        <v>47</v>
      </c>
      <c r="P1727" t="s">
        <v>2968</v>
      </c>
      <c r="Q1727" t="s">
        <v>997</v>
      </c>
      <c r="R1727">
        <v>630</v>
      </c>
      <c r="S1727" t="s">
        <v>998</v>
      </c>
      <c r="T1727" t="s">
        <v>999</v>
      </c>
      <c r="U1727" t="s">
        <v>3335</v>
      </c>
      <c r="V1727">
        <v>1</v>
      </c>
      <c r="W1727" t="e">
        <f>VLOOKUP(U1727,T1.Unique.Delivery!$AQ$2:$AW$2720,COLUMNS(T1.Unique.Delivery!$AQ$2701:$AW$2701),0)</f>
        <v>#N/A</v>
      </c>
    </row>
    <row r="1728" spans="1:23" x14ac:dyDescent="0.3">
      <c r="A1728" t="s">
        <v>2962</v>
      </c>
      <c r="B1728" t="s">
        <v>2963</v>
      </c>
      <c r="C1728" t="s">
        <v>2964</v>
      </c>
      <c r="D1728" t="s">
        <v>52</v>
      </c>
      <c r="E1728" t="s">
        <v>3311</v>
      </c>
      <c r="F1728" t="s">
        <v>3312</v>
      </c>
      <c r="G1728" t="s">
        <v>52</v>
      </c>
      <c r="H1728" t="s">
        <v>1006</v>
      </c>
      <c r="I1728" t="s">
        <v>54</v>
      </c>
      <c r="J1728" t="s">
        <v>159</v>
      </c>
      <c r="K1728" t="s">
        <v>1016</v>
      </c>
      <c r="L1728">
        <v>100508694</v>
      </c>
      <c r="M1728" t="s">
        <v>2980</v>
      </c>
      <c r="N1728" t="s">
        <v>47</v>
      </c>
      <c r="O1728" t="s">
        <v>47</v>
      </c>
      <c r="P1728" t="s">
        <v>1040</v>
      </c>
      <c r="Q1728" t="s">
        <v>997</v>
      </c>
      <c r="R1728">
        <v>514.29</v>
      </c>
      <c r="S1728" t="s">
        <v>998</v>
      </c>
      <c r="T1728" t="s">
        <v>999</v>
      </c>
      <c r="U1728" t="s">
        <v>3336</v>
      </c>
      <c r="V1728">
        <v>1</v>
      </c>
      <c r="W1728" t="e">
        <f>VLOOKUP(U1728,T1.Unique.Delivery!$AQ$2:$AW$2720,COLUMNS(T1.Unique.Delivery!$AQ$2701:$AW$2701),0)</f>
        <v>#N/A</v>
      </c>
    </row>
    <row r="1729" spans="1:23" x14ac:dyDescent="0.3">
      <c r="A1729" t="s">
        <v>2962</v>
      </c>
      <c r="B1729" t="s">
        <v>2963</v>
      </c>
      <c r="C1729" t="s">
        <v>2964</v>
      </c>
      <c r="D1729" t="s">
        <v>52</v>
      </c>
      <c r="E1729" t="s">
        <v>3311</v>
      </c>
      <c r="F1729" t="s">
        <v>3312</v>
      </c>
      <c r="G1729" t="s">
        <v>52</v>
      </c>
      <c r="H1729" t="s">
        <v>1006</v>
      </c>
      <c r="I1729" t="s">
        <v>54</v>
      </c>
      <c r="J1729" t="s">
        <v>159</v>
      </c>
      <c r="K1729" t="s">
        <v>1016</v>
      </c>
      <c r="L1729">
        <v>101122337</v>
      </c>
      <c r="M1729" t="s">
        <v>2997</v>
      </c>
      <c r="N1729" t="s">
        <v>47</v>
      </c>
      <c r="O1729" t="s">
        <v>47</v>
      </c>
      <c r="P1729" s="1">
        <v>43072</v>
      </c>
      <c r="Q1729" t="s">
        <v>997</v>
      </c>
      <c r="R1729">
        <v>490</v>
      </c>
      <c r="S1729" t="s">
        <v>998</v>
      </c>
      <c r="T1729" t="s">
        <v>999</v>
      </c>
      <c r="U1729" t="s">
        <v>3337</v>
      </c>
      <c r="V1729">
        <v>1</v>
      </c>
      <c r="W1729" t="e">
        <f>VLOOKUP(U1729,T1.Unique.Delivery!$AQ$2:$AW$2720,COLUMNS(T1.Unique.Delivery!$AQ$2701:$AW$2701),0)</f>
        <v>#N/A</v>
      </c>
    </row>
    <row r="1730" spans="1:23" x14ac:dyDescent="0.3">
      <c r="A1730" t="s">
        <v>2962</v>
      </c>
      <c r="B1730" t="s">
        <v>2963</v>
      </c>
      <c r="C1730" t="s">
        <v>2964</v>
      </c>
      <c r="D1730" t="s">
        <v>52</v>
      </c>
      <c r="E1730" t="s">
        <v>3338</v>
      </c>
      <c r="F1730" t="s">
        <v>3339</v>
      </c>
      <c r="G1730" t="s">
        <v>52</v>
      </c>
      <c r="H1730" t="s">
        <v>1006</v>
      </c>
      <c r="I1730" t="s">
        <v>54</v>
      </c>
      <c r="J1730" t="s">
        <v>66</v>
      </c>
      <c r="K1730" t="s">
        <v>1007</v>
      </c>
      <c r="L1730">
        <v>100298525</v>
      </c>
      <c r="M1730" t="s">
        <v>2989</v>
      </c>
      <c r="N1730" t="s">
        <v>47</v>
      </c>
      <c r="O1730" t="s">
        <v>47</v>
      </c>
      <c r="P1730" t="s">
        <v>2990</v>
      </c>
      <c r="Q1730" t="s">
        <v>997</v>
      </c>
      <c r="R1730">
        <v>1034.55</v>
      </c>
      <c r="S1730" t="s">
        <v>998</v>
      </c>
      <c r="T1730" t="s">
        <v>999</v>
      </c>
      <c r="U1730" t="s">
        <v>3340</v>
      </c>
      <c r="V1730">
        <v>1</v>
      </c>
      <c r="W1730" t="e">
        <f>VLOOKUP(U1730,T1.Unique.Delivery!$AQ$2:$AW$2720,COLUMNS(T1.Unique.Delivery!$AQ$2701:$AW$2701),0)</f>
        <v>#N/A</v>
      </c>
    </row>
    <row r="1731" spans="1:23" x14ac:dyDescent="0.3">
      <c r="A1731" t="s">
        <v>2962</v>
      </c>
      <c r="B1731" t="s">
        <v>2963</v>
      </c>
      <c r="C1731" t="s">
        <v>2964</v>
      </c>
      <c r="D1731" t="s">
        <v>52</v>
      </c>
      <c r="E1731" t="s">
        <v>3338</v>
      </c>
      <c r="F1731" t="s">
        <v>3339</v>
      </c>
      <c r="G1731" t="s">
        <v>52</v>
      </c>
      <c r="H1731" t="s">
        <v>1006</v>
      </c>
      <c r="I1731" t="s">
        <v>54</v>
      </c>
      <c r="J1731" t="s">
        <v>66</v>
      </c>
      <c r="K1731" t="s">
        <v>1007</v>
      </c>
      <c r="L1731">
        <v>100304444</v>
      </c>
      <c r="M1731" t="s">
        <v>2967</v>
      </c>
      <c r="N1731" t="s">
        <v>47</v>
      </c>
      <c r="O1731" t="s">
        <v>47</v>
      </c>
      <c r="P1731" t="s">
        <v>2968</v>
      </c>
      <c r="Q1731" t="s">
        <v>997</v>
      </c>
      <c r="R1731">
        <v>630</v>
      </c>
      <c r="S1731" t="s">
        <v>998</v>
      </c>
      <c r="T1731" t="s">
        <v>999</v>
      </c>
      <c r="U1731" t="s">
        <v>3341</v>
      </c>
      <c r="V1731">
        <v>1</v>
      </c>
      <c r="W1731" t="e">
        <f>VLOOKUP(U1731,T1.Unique.Delivery!$AQ$2:$AW$2720,COLUMNS(T1.Unique.Delivery!$AQ$2701:$AW$2701),0)</f>
        <v>#N/A</v>
      </c>
    </row>
    <row r="1732" spans="1:23" x14ac:dyDescent="0.3">
      <c r="A1732" t="s">
        <v>2962</v>
      </c>
      <c r="B1732" t="s">
        <v>2963</v>
      </c>
      <c r="C1732" t="s">
        <v>2964</v>
      </c>
      <c r="D1732" t="s">
        <v>52</v>
      </c>
      <c r="E1732" t="s">
        <v>3338</v>
      </c>
      <c r="F1732" t="s">
        <v>3339</v>
      </c>
      <c r="G1732" t="s">
        <v>52</v>
      </c>
      <c r="H1732" t="s">
        <v>1006</v>
      </c>
      <c r="I1732" t="s">
        <v>54</v>
      </c>
      <c r="J1732" t="s">
        <v>66</v>
      </c>
      <c r="K1732" t="s">
        <v>1007</v>
      </c>
      <c r="L1732">
        <v>100508694</v>
      </c>
      <c r="M1732" t="s">
        <v>2980</v>
      </c>
      <c r="N1732" t="s">
        <v>47</v>
      </c>
      <c r="O1732" t="s">
        <v>47</v>
      </c>
      <c r="P1732" t="s">
        <v>1040</v>
      </c>
      <c r="Q1732" t="s">
        <v>997</v>
      </c>
      <c r="R1732">
        <v>1150</v>
      </c>
      <c r="S1732" t="s">
        <v>998</v>
      </c>
      <c r="T1732" t="s">
        <v>999</v>
      </c>
      <c r="U1732" t="s">
        <v>3342</v>
      </c>
      <c r="V1732">
        <v>1</v>
      </c>
      <c r="W1732" t="e">
        <f>VLOOKUP(U1732,T1.Unique.Delivery!$AQ$2:$AW$2720,COLUMNS(T1.Unique.Delivery!$AQ$2701:$AW$2701),0)</f>
        <v>#N/A</v>
      </c>
    </row>
    <row r="1733" spans="1:23" x14ac:dyDescent="0.3">
      <c r="A1733" t="s">
        <v>2962</v>
      </c>
      <c r="B1733" t="s">
        <v>2963</v>
      </c>
      <c r="C1733" t="s">
        <v>2964</v>
      </c>
      <c r="D1733" t="s">
        <v>52</v>
      </c>
      <c r="E1733" t="s">
        <v>3338</v>
      </c>
      <c r="F1733" t="s">
        <v>3339</v>
      </c>
      <c r="G1733" t="s">
        <v>52</v>
      </c>
      <c r="H1733" t="s">
        <v>1006</v>
      </c>
      <c r="I1733" t="s">
        <v>54</v>
      </c>
      <c r="J1733" t="s">
        <v>66</v>
      </c>
      <c r="K1733" t="s">
        <v>1007</v>
      </c>
      <c r="L1733">
        <v>100785760</v>
      </c>
      <c r="M1733" t="s">
        <v>2994</v>
      </c>
      <c r="N1733" t="s">
        <v>47</v>
      </c>
      <c r="O1733" t="s">
        <v>47</v>
      </c>
      <c r="P1733" t="s">
        <v>2995</v>
      </c>
      <c r="Q1733" t="s">
        <v>997</v>
      </c>
      <c r="R1733">
        <v>1000</v>
      </c>
      <c r="S1733" t="s">
        <v>998</v>
      </c>
      <c r="T1733" t="s">
        <v>999</v>
      </c>
      <c r="U1733" t="s">
        <v>3343</v>
      </c>
      <c r="V1733">
        <v>1</v>
      </c>
      <c r="W1733" t="e">
        <f>VLOOKUP(U1733,T1.Unique.Delivery!$AQ$2:$AW$2720,COLUMNS(T1.Unique.Delivery!$AQ$2701:$AW$2701),0)</f>
        <v>#N/A</v>
      </c>
    </row>
    <row r="1734" spans="1:23" x14ac:dyDescent="0.3">
      <c r="A1734" t="s">
        <v>2962</v>
      </c>
      <c r="B1734" t="s">
        <v>2963</v>
      </c>
      <c r="C1734" t="s">
        <v>2964</v>
      </c>
      <c r="D1734" t="s">
        <v>52</v>
      </c>
      <c r="E1734" t="s">
        <v>3338</v>
      </c>
      <c r="F1734" t="s">
        <v>3339</v>
      </c>
      <c r="G1734" t="s">
        <v>52</v>
      </c>
      <c r="H1734" t="s">
        <v>1006</v>
      </c>
      <c r="I1734" t="s">
        <v>54</v>
      </c>
      <c r="J1734" t="s">
        <v>66</v>
      </c>
      <c r="K1734" t="s">
        <v>1007</v>
      </c>
      <c r="L1734">
        <v>101122337</v>
      </c>
      <c r="M1734" t="s">
        <v>2997</v>
      </c>
      <c r="N1734" t="s">
        <v>47</v>
      </c>
      <c r="O1734" t="s">
        <v>47</v>
      </c>
      <c r="P1734" s="1">
        <v>43072</v>
      </c>
      <c r="Q1734" t="s">
        <v>997</v>
      </c>
      <c r="R1734">
        <v>1180</v>
      </c>
      <c r="S1734" t="s">
        <v>998</v>
      </c>
      <c r="T1734" t="s">
        <v>999</v>
      </c>
      <c r="U1734" t="s">
        <v>3344</v>
      </c>
      <c r="V1734">
        <v>1</v>
      </c>
      <c r="W1734" t="e">
        <f>VLOOKUP(U1734,T1.Unique.Delivery!$AQ$2:$AW$2720,COLUMNS(T1.Unique.Delivery!$AQ$2701:$AW$2701),0)</f>
        <v>#N/A</v>
      </c>
    </row>
    <row r="1735" spans="1:23" x14ac:dyDescent="0.3">
      <c r="A1735" t="s">
        <v>2962</v>
      </c>
      <c r="B1735" t="s">
        <v>2963</v>
      </c>
      <c r="C1735" t="s">
        <v>2964</v>
      </c>
      <c r="D1735" t="s">
        <v>52</v>
      </c>
      <c r="E1735" t="s">
        <v>3338</v>
      </c>
      <c r="F1735" t="s">
        <v>3339</v>
      </c>
      <c r="G1735" t="s">
        <v>52</v>
      </c>
      <c r="H1735" t="s">
        <v>1006</v>
      </c>
      <c r="I1735" t="s">
        <v>54</v>
      </c>
      <c r="J1735" t="s">
        <v>56</v>
      </c>
      <c r="K1735" t="s">
        <v>993</v>
      </c>
      <c r="L1735">
        <v>100287299</v>
      </c>
      <c r="M1735" t="s">
        <v>2970</v>
      </c>
      <c r="N1735" t="s">
        <v>47</v>
      </c>
      <c r="O1735" t="s">
        <v>47</v>
      </c>
      <c r="P1735" t="s">
        <v>2971</v>
      </c>
      <c r="Q1735" t="s">
        <v>997</v>
      </c>
      <c r="R1735">
        <v>1116.56</v>
      </c>
      <c r="S1735" t="s">
        <v>998</v>
      </c>
      <c r="T1735" t="s">
        <v>999</v>
      </c>
      <c r="U1735" t="s">
        <v>3345</v>
      </c>
      <c r="V1735">
        <v>1</v>
      </c>
      <c r="W1735" t="e">
        <f>VLOOKUP(U1735,T1.Unique.Delivery!$AQ$2:$AW$2720,COLUMNS(T1.Unique.Delivery!$AQ$2701:$AW$2701),0)</f>
        <v>#N/A</v>
      </c>
    </row>
    <row r="1736" spans="1:23" x14ac:dyDescent="0.3">
      <c r="A1736" t="s">
        <v>2962</v>
      </c>
      <c r="B1736" t="s">
        <v>2963</v>
      </c>
      <c r="C1736" t="s">
        <v>2964</v>
      </c>
      <c r="D1736" t="s">
        <v>52</v>
      </c>
      <c r="E1736" t="s">
        <v>3338</v>
      </c>
      <c r="F1736" t="s">
        <v>3339</v>
      </c>
      <c r="G1736" t="s">
        <v>52</v>
      </c>
      <c r="H1736" t="s">
        <v>1006</v>
      </c>
      <c r="I1736" t="s">
        <v>54</v>
      </c>
      <c r="J1736" t="s">
        <v>56</v>
      </c>
      <c r="K1736" t="s">
        <v>993</v>
      </c>
      <c r="L1736" t="s">
        <v>47</v>
      </c>
      <c r="M1736" t="s">
        <v>47</v>
      </c>
      <c r="N1736" t="s">
        <v>47</v>
      </c>
      <c r="O1736" t="s">
        <v>47</v>
      </c>
      <c r="P1736" t="s">
        <v>2971</v>
      </c>
      <c r="Q1736" t="s">
        <v>997</v>
      </c>
      <c r="R1736">
        <v>1117.67</v>
      </c>
      <c r="S1736" t="s">
        <v>998</v>
      </c>
      <c r="T1736" t="s">
        <v>999</v>
      </c>
      <c r="U1736" t="s">
        <v>3346</v>
      </c>
      <c r="V1736">
        <v>1</v>
      </c>
      <c r="W1736" t="e">
        <f>VLOOKUP(U1736,T1.Unique.Delivery!$AQ$2:$AW$2720,COLUMNS(T1.Unique.Delivery!$AQ$2701:$AW$2701),0)</f>
        <v>#N/A</v>
      </c>
    </row>
    <row r="1737" spans="1:23" x14ac:dyDescent="0.3">
      <c r="A1737" t="s">
        <v>2962</v>
      </c>
      <c r="B1737" t="s">
        <v>2963</v>
      </c>
      <c r="C1737" t="s">
        <v>2964</v>
      </c>
      <c r="D1737" t="s">
        <v>52</v>
      </c>
      <c r="E1737" t="s">
        <v>3338</v>
      </c>
      <c r="F1737" t="s">
        <v>3339</v>
      </c>
      <c r="G1737" t="s">
        <v>52</v>
      </c>
      <c r="H1737" t="s">
        <v>1006</v>
      </c>
      <c r="I1737" t="s">
        <v>54</v>
      </c>
      <c r="J1737" t="s">
        <v>129</v>
      </c>
      <c r="K1737" t="s">
        <v>1012</v>
      </c>
      <c r="L1737">
        <v>100298525</v>
      </c>
      <c r="M1737" t="s">
        <v>2989</v>
      </c>
      <c r="N1737" t="s">
        <v>47</v>
      </c>
      <c r="O1737" t="s">
        <v>47</v>
      </c>
      <c r="P1737" t="s">
        <v>2990</v>
      </c>
      <c r="Q1737" t="s">
        <v>997</v>
      </c>
      <c r="R1737">
        <v>735.64</v>
      </c>
      <c r="S1737" t="s">
        <v>998</v>
      </c>
      <c r="T1737" t="s">
        <v>999</v>
      </c>
      <c r="U1737" t="s">
        <v>3347</v>
      </c>
      <c r="V1737">
        <v>1</v>
      </c>
      <c r="W1737" t="e">
        <f>VLOOKUP(U1737,T1.Unique.Delivery!$AQ$2:$AW$2720,COLUMNS(T1.Unique.Delivery!$AQ$2701:$AW$2701),0)</f>
        <v>#N/A</v>
      </c>
    </row>
    <row r="1738" spans="1:23" x14ac:dyDescent="0.3">
      <c r="A1738" t="s">
        <v>2962</v>
      </c>
      <c r="B1738" t="s">
        <v>2963</v>
      </c>
      <c r="C1738" t="s">
        <v>2964</v>
      </c>
      <c r="D1738" t="s">
        <v>52</v>
      </c>
      <c r="E1738" t="s">
        <v>3338</v>
      </c>
      <c r="F1738" t="s">
        <v>3339</v>
      </c>
      <c r="G1738" t="s">
        <v>52</v>
      </c>
      <c r="H1738" t="s">
        <v>1006</v>
      </c>
      <c r="I1738" t="s">
        <v>54</v>
      </c>
      <c r="J1738" t="s">
        <v>129</v>
      </c>
      <c r="K1738" t="s">
        <v>1012</v>
      </c>
      <c r="L1738">
        <v>100304444</v>
      </c>
      <c r="M1738" t="s">
        <v>2967</v>
      </c>
      <c r="N1738" t="s">
        <v>47</v>
      </c>
      <c r="O1738" t="s">
        <v>47</v>
      </c>
      <c r="P1738" t="s">
        <v>2968</v>
      </c>
      <c r="Q1738" t="s">
        <v>997</v>
      </c>
      <c r="R1738">
        <v>630</v>
      </c>
      <c r="S1738" t="s">
        <v>998</v>
      </c>
      <c r="T1738" t="s">
        <v>999</v>
      </c>
      <c r="U1738" t="s">
        <v>3348</v>
      </c>
      <c r="V1738">
        <v>1</v>
      </c>
      <c r="W1738" t="e">
        <f>VLOOKUP(U1738,T1.Unique.Delivery!$AQ$2:$AW$2720,COLUMNS(T1.Unique.Delivery!$AQ$2701:$AW$2701),0)</f>
        <v>#N/A</v>
      </c>
    </row>
    <row r="1739" spans="1:23" x14ac:dyDescent="0.3">
      <c r="A1739" t="s">
        <v>2962</v>
      </c>
      <c r="B1739" t="s">
        <v>2963</v>
      </c>
      <c r="C1739" t="s">
        <v>2964</v>
      </c>
      <c r="D1739" t="s">
        <v>52</v>
      </c>
      <c r="E1739" t="s">
        <v>3338</v>
      </c>
      <c r="F1739" t="s">
        <v>3339</v>
      </c>
      <c r="G1739" t="s">
        <v>52</v>
      </c>
      <c r="H1739" t="s">
        <v>1006</v>
      </c>
      <c r="I1739" t="s">
        <v>54</v>
      </c>
      <c r="J1739" t="s">
        <v>129</v>
      </c>
      <c r="K1739" t="s">
        <v>1012</v>
      </c>
      <c r="L1739">
        <v>100508694</v>
      </c>
      <c r="M1739" t="s">
        <v>2980</v>
      </c>
      <c r="N1739" t="s">
        <v>47</v>
      </c>
      <c r="O1739" t="s">
        <v>47</v>
      </c>
      <c r="P1739" t="s">
        <v>1040</v>
      </c>
      <c r="Q1739" t="s">
        <v>997</v>
      </c>
      <c r="R1739">
        <v>635.51</v>
      </c>
      <c r="S1739" t="s">
        <v>998</v>
      </c>
      <c r="T1739" t="s">
        <v>999</v>
      </c>
      <c r="U1739" t="s">
        <v>3349</v>
      </c>
      <c r="V1739">
        <v>1</v>
      </c>
      <c r="W1739" t="e">
        <f>VLOOKUP(U1739,T1.Unique.Delivery!$AQ$2:$AW$2720,COLUMNS(T1.Unique.Delivery!$AQ$2701:$AW$2701),0)</f>
        <v>#N/A</v>
      </c>
    </row>
    <row r="1740" spans="1:23" x14ac:dyDescent="0.3">
      <c r="A1740" t="s">
        <v>2962</v>
      </c>
      <c r="B1740" t="s">
        <v>2963</v>
      </c>
      <c r="C1740" t="s">
        <v>2964</v>
      </c>
      <c r="D1740" t="s">
        <v>52</v>
      </c>
      <c r="E1740" t="s">
        <v>3338</v>
      </c>
      <c r="F1740" t="s">
        <v>3339</v>
      </c>
      <c r="G1740" t="s">
        <v>52</v>
      </c>
      <c r="H1740" t="s">
        <v>1006</v>
      </c>
      <c r="I1740" t="s">
        <v>54</v>
      </c>
      <c r="J1740" t="s">
        <v>129</v>
      </c>
      <c r="K1740" t="s">
        <v>1012</v>
      </c>
      <c r="L1740">
        <v>100785760</v>
      </c>
      <c r="M1740" t="s">
        <v>2994</v>
      </c>
      <c r="N1740" t="s">
        <v>47</v>
      </c>
      <c r="O1740" t="s">
        <v>47</v>
      </c>
      <c r="P1740" t="s">
        <v>2995</v>
      </c>
      <c r="Q1740" t="s">
        <v>997</v>
      </c>
      <c r="R1740">
        <v>630</v>
      </c>
      <c r="S1740" t="s">
        <v>998</v>
      </c>
      <c r="T1740" t="s">
        <v>999</v>
      </c>
      <c r="U1740" t="s">
        <v>3350</v>
      </c>
      <c r="V1740">
        <v>1</v>
      </c>
      <c r="W1740" t="e">
        <f>VLOOKUP(U1740,T1.Unique.Delivery!$AQ$2:$AW$2720,COLUMNS(T1.Unique.Delivery!$AQ$2701:$AW$2701),0)</f>
        <v>#N/A</v>
      </c>
    </row>
    <row r="1741" spans="1:23" x14ac:dyDescent="0.3">
      <c r="A1741" t="s">
        <v>2962</v>
      </c>
      <c r="B1741" t="s">
        <v>2963</v>
      </c>
      <c r="C1741" t="s">
        <v>2964</v>
      </c>
      <c r="D1741" t="s">
        <v>52</v>
      </c>
      <c r="E1741" t="s">
        <v>3338</v>
      </c>
      <c r="F1741" t="s">
        <v>3339</v>
      </c>
      <c r="G1741" t="s">
        <v>52</v>
      </c>
      <c r="H1741" t="s">
        <v>1006</v>
      </c>
      <c r="I1741" t="s">
        <v>54</v>
      </c>
      <c r="J1741" t="s">
        <v>129</v>
      </c>
      <c r="K1741" t="s">
        <v>1012</v>
      </c>
      <c r="L1741">
        <v>101122337</v>
      </c>
      <c r="M1741" t="s">
        <v>2997</v>
      </c>
      <c r="N1741" t="s">
        <v>47</v>
      </c>
      <c r="O1741" t="s">
        <v>47</v>
      </c>
      <c r="P1741" s="1">
        <v>43072</v>
      </c>
      <c r="Q1741" t="s">
        <v>997</v>
      </c>
      <c r="R1741">
        <v>595</v>
      </c>
      <c r="S1741" t="s">
        <v>998</v>
      </c>
      <c r="T1741" t="s">
        <v>999</v>
      </c>
      <c r="U1741" t="s">
        <v>3351</v>
      </c>
      <c r="V1741">
        <v>1</v>
      </c>
      <c r="W1741" t="e">
        <f>VLOOKUP(U1741,T1.Unique.Delivery!$AQ$2:$AW$2720,COLUMNS(T1.Unique.Delivery!$AQ$2701:$AW$2701),0)</f>
        <v>#N/A</v>
      </c>
    </row>
    <row r="1742" spans="1:23" x14ac:dyDescent="0.3">
      <c r="A1742" t="s">
        <v>2962</v>
      </c>
      <c r="B1742" t="s">
        <v>2963</v>
      </c>
      <c r="C1742" t="s">
        <v>2964</v>
      </c>
      <c r="D1742" t="s">
        <v>52</v>
      </c>
      <c r="E1742" t="s">
        <v>3338</v>
      </c>
      <c r="F1742" t="s">
        <v>3339</v>
      </c>
      <c r="G1742" t="s">
        <v>52</v>
      </c>
      <c r="H1742" t="s">
        <v>1006</v>
      </c>
      <c r="I1742" t="s">
        <v>54</v>
      </c>
      <c r="J1742" t="s">
        <v>80</v>
      </c>
      <c r="K1742" t="s">
        <v>1014</v>
      </c>
      <c r="L1742">
        <v>100298525</v>
      </c>
      <c r="M1742" t="s">
        <v>2989</v>
      </c>
      <c r="N1742" t="s">
        <v>47</v>
      </c>
      <c r="O1742" t="s">
        <v>47</v>
      </c>
      <c r="P1742" t="s">
        <v>2990</v>
      </c>
      <c r="Q1742" t="s">
        <v>997</v>
      </c>
      <c r="R1742">
        <v>792.63</v>
      </c>
      <c r="S1742" t="s">
        <v>998</v>
      </c>
      <c r="T1742" t="s">
        <v>999</v>
      </c>
      <c r="U1742" t="s">
        <v>3352</v>
      </c>
      <c r="V1742">
        <v>1</v>
      </c>
      <c r="W1742" t="e">
        <f>VLOOKUP(U1742,T1.Unique.Delivery!$AQ$2:$AW$2720,COLUMNS(T1.Unique.Delivery!$AQ$2701:$AW$2701),0)</f>
        <v>#N/A</v>
      </c>
    </row>
    <row r="1743" spans="1:23" x14ac:dyDescent="0.3">
      <c r="A1743" t="s">
        <v>2962</v>
      </c>
      <c r="B1743" t="s">
        <v>2963</v>
      </c>
      <c r="C1743" t="s">
        <v>2964</v>
      </c>
      <c r="D1743" t="s">
        <v>52</v>
      </c>
      <c r="E1743" t="s">
        <v>3338</v>
      </c>
      <c r="F1743" t="s">
        <v>3339</v>
      </c>
      <c r="G1743" t="s">
        <v>52</v>
      </c>
      <c r="H1743" t="s">
        <v>1006</v>
      </c>
      <c r="I1743" t="s">
        <v>54</v>
      </c>
      <c r="J1743" t="s">
        <v>80</v>
      </c>
      <c r="K1743" t="s">
        <v>1014</v>
      </c>
      <c r="L1743">
        <v>100304444</v>
      </c>
      <c r="M1743" t="s">
        <v>2967</v>
      </c>
      <c r="N1743" t="s">
        <v>47</v>
      </c>
      <c r="O1743" t="s">
        <v>47</v>
      </c>
      <c r="P1743" t="s">
        <v>2968</v>
      </c>
      <c r="Q1743" t="s">
        <v>997</v>
      </c>
      <c r="R1743">
        <v>630</v>
      </c>
      <c r="S1743" t="s">
        <v>998</v>
      </c>
      <c r="T1743" t="s">
        <v>999</v>
      </c>
      <c r="U1743" t="s">
        <v>3353</v>
      </c>
      <c r="V1743">
        <v>1</v>
      </c>
      <c r="W1743" t="e">
        <f>VLOOKUP(U1743,T1.Unique.Delivery!$AQ$2:$AW$2720,COLUMNS(T1.Unique.Delivery!$AQ$2701:$AW$2701),0)</f>
        <v>#N/A</v>
      </c>
    </row>
    <row r="1744" spans="1:23" x14ac:dyDescent="0.3">
      <c r="A1744" t="s">
        <v>2962</v>
      </c>
      <c r="B1744" t="s">
        <v>2963</v>
      </c>
      <c r="C1744" t="s">
        <v>2964</v>
      </c>
      <c r="D1744" t="s">
        <v>52</v>
      </c>
      <c r="E1744" t="s">
        <v>3338</v>
      </c>
      <c r="F1744" t="s">
        <v>3339</v>
      </c>
      <c r="G1744" t="s">
        <v>52</v>
      </c>
      <c r="H1744" t="s">
        <v>1006</v>
      </c>
      <c r="I1744" t="s">
        <v>54</v>
      </c>
      <c r="J1744" t="s">
        <v>80</v>
      </c>
      <c r="K1744" t="s">
        <v>1014</v>
      </c>
      <c r="L1744">
        <v>100508694</v>
      </c>
      <c r="M1744" t="s">
        <v>2980</v>
      </c>
      <c r="N1744" t="s">
        <v>47</v>
      </c>
      <c r="O1744" t="s">
        <v>47</v>
      </c>
      <c r="P1744" t="s">
        <v>1040</v>
      </c>
      <c r="Q1744" t="s">
        <v>997</v>
      </c>
      <c r="R1744">
        <v>1150</v>
      </c>
      <c r="S1744" t="s">
        <v>998</v>
      </c>
      <c r="T1744" t="s">
        <v>999</v>
      </c>
      <c r="U1744" t="s">
        <v>3354</v>
      </c>
      <c r="V1744">
        <v>1</v>
      </c>
      <c r="W1744" t="e">
        <f>VLOOKUP(U1744,T1.Unique.Delivery!$AQ$2:$AW$2720,COLUMNS(T1.Unique.Delivery!$AQ$2701:$AW$2701),0)</f>
        <v>#N/A</v>
      </c>
    </row>
    <row r="1745" spans="1:23" x14ac:dyDescent="0.3">
      <c r="A1745" t="s">
        <v>2962</v>
      </c>
      <c r="B1745" t="s">
        <v>2963</v>
      </c>
      <c r="C1745" t="s">
        <v>2964</v>
      </c>
      <c r="D1745" t="s">
        <v>52</v>
      </c>
      <c r="E1745" t="s">
        <v>3338</v>
      </c>
      <c r="F1745" t="s">
        <v>3339</v>
      </c>
      <c r="G1745" t="s">
        <v>52</v>
      </c>
      <c r="H1745" t="s">
        <v>1006</v>
      </c>
      <c r="I1745" t="s">
        <v>54</v>
      </c>
      <c r="J1745" t="s">
        <v>80</v>
      </c>
      <c r="K1745" t="s">
        <v>1014</v>
      </c>
      <c r="L1745">
        <v>100785760</v>
      </c>
      <c r="M1745" t="s">
        <v>2994</v>
      </c>
      <c r="N1745" t="s">
        <v>47</v>
      </c>
      <c r="O1745" t="s">
        <v>47</v>
      </c>
      <c r="P1745" t="s">
        <v>2995</v>
      </c>
      <c r="Q1745" t="s">
        <v>997</v>
      </c>
      <c r="R1745">
        <v>800</v>
      </c>
      <c r="S1745" t="s">
        <v>998</v>
      </c>
      <c r="T1745" t="s">
        <v>999</v>
      </c>
      <c r="U1745" t="s">
        <v>3355</v>
      </c>
      <c r="V1745">
        <v>1</v>
      </c>
      <c r="W1745" t="e">
        <f>VLOOKUP(U1745,T1.Unique.Delivery!$AQ$2:$AW$2720,COLUMNS(T1.Unique.Delivery!$AQ$2701:$AW$2701),0)</f>
        <v>#N/A</v>
      </c>
    </row>
    <row r="1746" spans="1:23" x14ac:dyDescent="0.3">
      <c r="A1746" t="s">
        <v>2962</v>
      </c>
      <c r="B1746" t="s">
        <v>2963</v>
      </c>
      <c r="C1746" t="s">
        <v>2964</v>
      </c>
      <c r="D1746" t="s">
        <v>52</v>
      </c>
      <c r="E1746" t="s">
        <v>3338</v>
      </c>
      <c r="F1746" t="s">
        <v>3339</v>
      </c>
      <c r="G1746" t="s">
        <v>52</v>
      </c>
      <c r="H1746" t="s">
        <v>1006</v>
      </c>
      <c r="I1746" t="s">
        <v>54</v>
      </c>
      <c r="J1746" t="s">
        <v>80</v>
      </c>
      <c r="K1746" t="s">
        <v>1014</v>
      </c>
      <c r="L1746">
        <v>101122337</v>
      </c>
      <c r="M1746" t="s">
        <v>2997</v>
      </c>
      <c r="N1746" t="s">
        <v>47</v>
      </c>
      <c r="O1746" t="s">
        <v>47</v>
      </c>
      <c r="P1746" s="1">
        <v>43072</v>
      </c>
      <c r="Q1746" t="s">
        <v>997</v>
      </c>
      <c r="R1746">
        <v>850</v>
      </c>
      <c r="S1746" t="s">
        <v>998</v>
      </c>
      <c r="T1746" t="s">
        <v>999</v>
      </c>
      <c r="U1746" t="s">
        <v>3356</v>
      </c>
      <c r="V1746">
        <v>1</v>
      </c>
      <c r="W1746" t="e">
        <f>VLOOKUP(U1746,T1.Unique.Delivery!$AQ$2:$AW$2720,COLUMNS(T1.Unique.Delivery!$AQ$2701:$AW$2701),0)</f>
        <v>#N/A</v>
      </c>
    </row>
    <row r="1747" spans="1:23" x14ac:dyDescent="0.3">
      <c r="A1747" t="s">
        <v>2962</v>
      </c>
      <c r="B1747" t="s">
        <v>2963</v>
      </c>
      <c r="C1747" t="s">
        <v>2964</v>
      </c>
      <c r="D1747" t="s">
        <v>52</v>
      </c>
      <c r="E1747" t="s">
        <v>3338</v>
      </c>
      <c r="F1747" t="s">
        <v>3339</v>
      </c>
      <c r="G1747" t="s">
        <v>52</v>
      </c>
      <c r="H1747" t="s">
        <v>1006</v>
      </c>
      <c r="I1747" t="s">
        <v>54</v>
      </c>
      <c r="J1747" t="s">
        <v>2276</v>
      </c>
      <c r="K1747" t="s">
        <v>2277</v>
      </c>
      <c r="L1747">
        <v>100298525</v>
      </c>
      <c r="M1747" t="s">
        <v>2989</v>
      </c>
      <c r="N1747" t="s">
        <v>47</v>
      </c>
      <c r="O1747" t="s">
        <v>47</v>
      </c>
      <c r="P1747" t="s">
        <v>2990</v>
      </c>
      <c r="Q1747" t="s">
        <v>997</v>
      </c>
      <c r="R1747">
        <v>690.79</v>
      </c>
      <c r="S1747" t="s">
        <v>998</v>
      </c>
      <c r="T1747" t="s">
        <v>999</v>
      </c>
      <c r="U1747" t="s">
        <v>3357</v>
      </c>
      <c r="V1747">
        <v>1</v>
      </c>
      <c r="W1747" t="e">
        <f>VLOOKUP(U1747,T1.Unique.Delivery!$AQ$2:$AW$2720,COLUMNS(T1.Unique.Delivery!$AQ$2701:$AW$2701),0)</f>
        <v>#N/A</v>
      </c>
    </row>
    <row r="1748" spans="1:23" x14ac:dyDescent="0.3">
      <c r="A1748" t="s">
        <v>2962</v>
      </c>
      <c r="B1748" t="s">
        <v>2963</v>
      </c>
      <c r="C1748" t="s">
        <v>2964</v>
      </c>
      <c r="D1748" t="s">
        <v>52</v>
      </c>
      <c r="E1748" t="s">
        <v>3338</v>
      </c>
      <c r="F1748" t="s">
        <v>3339</v>
      </c>
      <c r="G1748" t="s">
        <v>52</v>
      </c>
      <c r="H1748" t="s">
        <v>1006</v>
      </c>
      <c r="I1748" t="s">
        <v>54</v>
      </c>
      <c r="J1748" t="s">
        <v>2276</v>
      </c>
      <c r="K1748" t="s">
        <v>2277</v>
      </c>
      <c r="L1748">
        <v>100304444</v>
      </c>
      <c r="M1748" t="s">
        <v>2967</v>
      </c>
      <c r="N1748" t="s">
        <v>47</v>
      </c>
      <c r="O1748" t="s">
        <v>47</v>
      </c>
      <c r="P1748" t="s">
        <v>2968</v>
      </c>
      <c r="Q1748" t="s">
        <v>997</v>
      </c>
      <c r="R1748">
        <v>630</v>
      </c>
      <c r="S1748" t="s">
        <v>998</v>
      </c>
      <c r="T1748" t="s">
        <v>999</v>
      </c>
      <c r="U1748" t="s">
        <v>3358</v>
      </c>
      <c r="V1748">
        <v>1</v>
      </c>
      <c r="W1748" t="e">
        <f>VLOOKUP(U1748,T1.Unique.Delivery!$AQ$2:$AW$2720,COLUMNS(T1.Unique.Delivery!$AQ$2701:$AW$2701),0)</f>
        <v>#N/A</v>
      </c>
    </row>
    <row r="1749" spans="1:23" x14ac:dyDescent="0.3">
      <c r="A1749" t="s">
        <v>2962</v>
      </c>
      <c r="B1749" t="s">
        <v>2963</v>
      </c>
      <c r="C1749" t="s">
        <v>2964</v>
      </c>
      <c r="D1749" t="s">
        <v>52</v>
      </c>
      <c r="E1749" t="s">
        <v>3338</v>
      </c>
      <c r="F1749" t="s">
        <v>3339</v>
      </c>
      <c r="G1749" t="s">
        <v>52</v>
      </c>
      <c r="H1749" t="s">
        <v>1006</v>
      </c>
      <c r="I1749" t="s">
        <v>54</v>
      </c>
      <c r="J1749" t="s">
        <v>2276</v>
      </c>
      <c r="K1749" t="s">
        <v>2277</v>
      </c>
      <c r="L1749">
        <v>100508694</v>
      </c>
      <c r="M1749" t="s">
        <v>2980</v>
      </c>
      <c r="N1749" t="s">
        <v>47</v>
      </c>
      <c r="O1749" t="s">
        <v>47</v>
      </c>
      <c r="P1749" t="s">
        <v>1040</v>
      </c>
      <c r="Q1749" t="s">
        <v>997</v>
      </c>
      <c r="R1749">
        <v>618</v>
      </c>
      <c r="S1749" t="s">
        <v>998</v>
      </c>
      <c r="T1749" t="s">
        <v>999</v>
      </c>
      <c r="U1749" t="s">
        <v>3359</v>
      </c>
      <c r="V1749">
        <v>1</v>
      </c>
      <c r="W1749" t="e">
        <f>VLOOKUP(U1749,T1.Unique.Delivery!$AQ$2:$AW$2720,COLUMNS(T1.Unique.Delivery!$AQ$2701:$AW$2701),0)</f>
        <v>#N/A</v>
      </c>
    </row>
    <row r="1750" spans="1:23" x14ac:dyDescent="0.3">
      <c r="A1750" t="s">
        <v>2962</v>
      </c>
      <c r="B1750" t="s">
        <v>2963</v>
      </c>
      <c r="C1750" t="s">
        <v>2964</v>
      </c>
      <c r="D1750" t="s">
        <v>52</v>
      </c>
      <c r="E1750" t="s">
        <v>3338</v>
      </c>
      <c r="F1750" t="s">
        <v>3339</v>
      </c>
      <c r="G1750" t="s">
        <v>52</v>
      </c>
      <c r="H1750" t="s">
        <v>1006</v>
      </c>
      <c r="I1750" t="s">
        <v>54</v>
      </c>
      <c r="J1750" t="s">
        <v>2276</v>
      </c>
      <c r="K1750" t="s">
        <v>2277</v>
      </c>
      <c r="L1750">
        <v>101122337</v>
      </c>
      <c r="M1750" t="s">
        <v>2997</v>
      </c>
      <c r="N1750" t="s">
        <v>47</v>
      </c>
      <c r="O1750" t="s">
        <v>47</v>
      </c>
      <c r="P1750" s="1">
        <v>43072</v>
      </c>
      <c r="Q1750" t="s">
        <v>997</v>
      </c>
      <c r="R1750">
        <v>530</v>
      </c>
      <c r="S1750" t="s">
        <v>998</v>
      </c>
      <c r="T1750" t="s">
        <v>999</v>
      </c>
      <c r="U1750" t="s">
        <v>3360</v>
      </c>
      <c r="V1750">
        <v>1</v>
      </c>
      <c r="W1750" t="e">
        <f>VLOOKUP(U1750,T1.Unique.Delivery!$AQ$2:$AW$2720,COLUMNS(T1.Unique.Delivery!$AQ$2701:$AW$2701),0)</f>
        <v>#N/A</v>
      </c>
    </row>
    <row r="1751" spans="1:23" x14ac:dyDescent="0.3">
      <c r="A1751" t="s">
        <v>2962</v>
      </c>
      <c r="B1751" t="s">
        <v>2963</v>
      </c>
      <c r="C1751" t="s">
        <v>2964</v>
      </c>
      <c r="D1751" t="s">
        <v>52</v>
      </c>
      <c r="E1751" t="s">
        <v>3338</v>
      </c>
      <c r="F1751" t="s">
        <v>3339</v>
      </c>
      <c r="G1751" t="s">
        <v>52</v>
      </c>
      <c r="H1751" t="s">
        <v>1006</v>
      </c>
      <c r="I1751" t="s">
        <v>54</v>
      </c>
      <c r="J1751" t="s">
        <v>159</v>
      </c>
      <c r="K1751" t="s">
        <v>1016</v>
      </c>
      <c r="L1751">
        <v>100298525</v>
      </c>
      <c r="M1751" t="s">
        <v>2989</v>
      </c>
      <c r="N1751" t="s">
        <v>47</v>
      </c>
      <c r="O1751" t="s">
        <v>47</v>
      </c>
      <c r="P1751" t="s">
        <v>2990</v>
      </c>
      <c r="Q1751" t="s">
        <v>997</v>
      </c>
      <c r="R1751">
        <v>690.79</v>
      </c>
      <c r="S1751" t="s">
        <v>998</v>
      </c>
      <c r="T1751" t="s">
        <v>999</v>
      </c>
      <c r="U1751" t="s">
        <v>3361</v>
      </c>
      <c r="V1751">
        <v>1</v>
      </c>
      <c r="W1751" t="e">
        <f>VLOOKUP(U1751,T1.Unique.Delivery!$AQ$2:$AW$2720,COLUMNS(T1.Unique.Delivery!$AQ$2701:$AW$2701),0)</f>
        <v>#N/A</v>
      </c>
    </row>
    <row r="1752" spans="1:23" x14ac:dyDescent="0.3">
      <c r="A1752" t="s">
        <v>2962</v>
      </c>
      <c r="B1752" t="s">
        <v>2963</v>
      </c>
      <c r="C1752" t="s">
        <v>2964</v>
      </c>
      <c r="D1752" t="s">
        <v>52</v>
      </c>
      <c r="E1752" t="s">
        <v>3338</v>
      </c>
      <c r="F1752" t="s">
        <v>3339</v>
      </c>
      <c r="G1752" t="s">
        <v>52</v>
      </c>
      <c r="H1752" t="s">
        <v>1006</v>
      </c>
      <c r="I1752" t="s">
        <v>54</v>
      </c>
      <c r="J1752" t="s">
        <v>159</v>
      </c>
      <c r="K1752" t="s">
        <v>1016</v>
      </c>
      <c r="L1752">
        <v>100304444</v>
      </c>
      <c r="M1752" t="s">
        <v>2967</v>
      </c>
      <c r="N1752" t="s">
        <v>47</v>
      </c>
      <c r="O1752" t="s">
        <v>47</v>
      </c>
      <c r="P1752" t="s">
        <v>2968</v>
      </c>
      <c r="Q1752" t="s">
        <v>997</v>
      </c>
      <c r="R1752">
        <v>630</v>
      </c>
      <c r="S1752" t="s">
        <v>998</v>
      </c>
      <c r="T1752" t="s">
        <v>999</v>
      </c>
      <c r="U1752" t="s">
        <v>3362</v>
      </c>
      <c r="V1752">
        <v>1</v>
      </c>
      <c r="W1752" t="e">
        <f>VLOOKUP(U1752,T1.Unique.Delivery!$AQ$2:$AW$2720,COLUMNS(T1.Unique.Delivery!$AQ$2701:$AW$2701),0)</f>
        <v>#N/A</v>
      </c>
    </row>
    <row r="1753" spans="1:23" x14ac:dyDescent="0.3">
      <c r="A1753" t="s">
        <v>2962</v>
      </c>
      <c r="B1753" t="s">
        <v>2963</v>
      </c>
      <c r="C1753" t="s">
        <v>2964</v>
      </c>
      <c r="D1753" t="s">
        <v>52</v>
      </c>
      <c r="E1753" t="s">
        <v>3338</v>
      </c>
      <c r="F1753" t="s">
        <v>3339</v>
      </c>
      <c r="G1753" t="s">
        <v>52</v>
      </c>
      <c r="H1753" t="s">
        <v>1006</v>
      </c>
      <c r="I1753" t="s">
        <v>54</v>
      </c>
      <c r="J1753" t="s">
        <v>159</v>
      </c>
      <c r="K1753" t="s">
        <v>1016</v>
      </c>
      <c r="L1753">
        <v>100508694</v>
      </c>
      <c r="M1753" t="s">
        <v>2980</v>
      </c>
      <c r="N1753" t="s">
        <v>47</v>
      </c>
      <c r="O1753" t="s">
        <v>47</v>
      </c>
      <c r="P1753" t="s">
        <v>1040</v>
      </c>
      <c r="Q1753" t="s">
        <v>997</v>
      </c>
      <c r="R1753">
        <v>514.29</v>
      </c>
      <c r="S1753" t="s">
        <v>998</v>
      </c>
      <c r="T1753" t="s">
        <v>999</v>
      </c>
      <c r="U1753" t="s">
        <v>3363</v>
      </c>
      <c r="V1753">
        <v>1</v>
      </c>
      <c r="W1753" t="e">
        <f>VLOOKUP(U1753,T1.Unique.Delivery!$AQ$2:$AW$2720,COLUMNS(T1.Unique.Delivery!$AQ$2701:$AW$2701),0)</f>
        <v>#N/A</v>
      </c>
    </row>
    <row r="1754" spans="1:23" x14ac:dyDescent="0.3">
      <c r="A1754" t="s">
        <v>2962</v>
      </c>
      <c r="B1754" t="s">
        <v>2963</v>
      </c>
      <c r="C1754" t="s">
        <v>2964</v>
      </c>
      <c r="D1754" t="s">
        <v>52</v>
      </c>
      <c r="E1754" t="s">
        <v>3338</v>
      </c>
      <c r="F1754" t="s">
        <v>3339</v>
      </c>
      <c r="G1754" t="s">
        <v>52</v>
      </c>
      <c r="H1754" t="s">
        <v>1006</v>
      </c>
      <c r="I1754" t="s">
        <v>54</v>
      </c>
      <c r="J1754" t="s">
        <v>159</v>
      </c>
      <c r="K1754" t="s">
        <v>1016</v>
      </c>
      <c r="L1754">
        <v>101122337</v>
      </c>
      <c r="M1754" t="s">
        <v>2997</v>
      </c>
      <c r="N1754" t="s">
        <v>47</v>
      </c>
      <c r="O1754" t="s">
        <v>47</v>
      </c>
      <c r="P1754" s="1">
        <v>43072</v>
      </c>
      <c r="Q1754" t="s">
        <v>997</v>
      </c>
      <c r="R1754">
        <v>490</v>
      </c>
      <c r="S1754" t="s">
        <v>998</v>
      </c>
      <c r="T1754" t="s">
        <v>999</v>
      </c>
      <c r="U1754" t="s">
        <v>3364</v>
      </c>
      <c r="V1754">
        <v>1</v>
      </c>
      <c r="W1754" t="e">
        <f>VLOOKUP(U1754,T1.Unique.Delivery!$AQ$2:$AW$2720,COLUMNS(T1.Unique.Delivery!$AQ$2701:$AW$2701),0)</f>
        <v>#N/A</v>
      </c>
    </row>
    <row r="1755" spans="1:23" x14ac:dyDescent="0.3">
      <c r="A1755" t="s">
        <v>2962</v>
      </c>
      <c r="B1755" t="s">
        <v>2963</v>
      </c>
      <c r="C1755" t="s">
        <v>2964</v>
      </c>
      <c r="D1755" t="s">
        <v>52</v>
      </c>
      <c r="E1755" t="s">
        <v>3365</v>
      </c>
      <c r="F1755" t="s">
        <v>3366</v>
      </c>
      <c r="G1755" t="s">
        <v>52</v>
      </c>
      <c r="H1755" t="s">
        <v>1006</v>
      </c>
      <c r="I1755" t="s">
        <v>54</v>
      </c>
      <c r="J1755" t="s">
        <v>66</v>
      </c>
      <c r="K1755" t="s">
        <v>1007</v>
      </c>
      <c r="L1755">
        <v>100298525</v>
      </c>
      <c r="M1755" t="s">
        <v>2989</v>
      </c>
      <c r="N1755" t="s">
        <v>47</v>
      </c>
      <c r="O1755" t="s">
        <v>47</v>
      </c>
      <c r="P1755" t="s">
        <v>2990</v>
      </c>
      <c r="Q1755" t="s">
        <v>997</v>
      </c>
      <c r="R1755">
        <v>1034.55</v>
      </c>
      <c r="S1755" t="s">
        <v>998</v>
      </c>
      <c r="T1755" t="s">
        <v>999</v>
      </c>
      <c r="U1755" t="s">
        <v>3367</v>
      </c>
      <c r="V1755">
        <v>1</v>
      </c>
      <c r="W1755" t="e">
        <f>VLOOKUP(U1755,T1.Unique.Delivery!$AQ$2:$AW$2720,COLUMNS(T1.Unique.Delivery!$AQ$2701:$AW$2701),0)</f>
        <v>#N/A</v>
      </c>
    </row>
    <row r="1756" spans="1:23" x14ac:dyDescent="0.3">
      <c r="A1756" t="s">
        <v>2962</v>
      </c>
      <c r="B1756" t="s">
        <v>2963</v>
      </c>
      <c r="C1756" t="s">
        <v>2964</v>
      </c>
      <c r="D1756" t="s">
        <v>52</v>
      </c>
      <c r="E1756" t="s">
        <v>3365</v>
      </c>
      <c r="F1756" t="s">
        <v>3366</v>
      </c>
      <c r="G1756" t="s">
        <v>52</v>
      </c>
      <c r="H1756" t="s">
        <v>1006</v>
      </c>
      <c r="I1756" t="s">
        <v>54</v>
      </c>
      <c r="J1756" t="s">
        <v>66</v>
      </c>
      <c r="K1756" t="s">
        <v>1007</v>
      </c>
      <c r="L1756">
        <v>100304444</v>
      </c>
      <c r="M1756" t="s">
        <v>2967</v>
      </c>
      <c r="N1756" t="s">
        <v>47</v>
      </c>
      <c r="O1756" t="s">
        <v>47</v>
      </c>
      <c r="P1756" t="s">
        <v>2968</v>
      </c>
      <c r="Q1756" t="s">
        <v>997</v>
      </c>
      <c r="R1756">
        <v>630</v>
      </c>
      <c r="S1756" t="s">
        <v>998</v>
      </c>
      <c r="T1756" t="s">
        <v>999</v>
      </c>
      <c r="U1756" t="s">
        <v>3368</v>
      </c>
      <c r="V1756">
        <v>1</v>
      </c>
      <c r="W1756" t="e">
        <f>VLOOKUP(U1756,T1.Unique.Delivery!$AQ$2:$AW$2720,COLUMNS(T1.Unique.Delivery!$AQ$2701:$AW$2701),0)</f>
        <v>#N/A</v>
      </c>
    </row>
    <row r="1757" spans="1:23" x14ac:dyDescent="0.3">
      <c r="A1757" t="s">
        <v>2962</v>
      </c>
      <c r="B1757" t="s">
        <v>2963</v>
      </c>
      <c r="C1757" t="s">
        <v>2964</v>
      </c>
      <c r="D1757" t="s">
        <v>52</v>
      </c>
      <c r="E1757" t="s">
        <v>3365</v>
      </c>
      <c r="F1757" t="s">
        <v>3366</v>
      </c>
      <c r="G1757" t="s">
        <v>52</v>
      </c>
      <c r="H1757" t="s">
        <v>1006</v>
      </c>
      <c r="I1757" t="s">
        <v>54</v>
      </c>
      <c r="J1757" t="s">
        <v>66</v>
      </c>
      <c r="K1757" t="s">
        <v>1007</v>
      </c>
      <c r="L1757">
        <v>100508694</v>
      </c>
      <c r="M1757" t="s">
        <v>2980</v>
      </c>
      <c r="N1757" t="s">
        <v>47</v>
      </c>
      <c r="O1757" t="s">
        <v>47</v>
      </c>
      <c r="P1757" t="s">
        <v>1040</v>
      </c>
      <c r="Q1757" t="s">
        <v>997</v>
      </c>
      <c r="R1757">
        <v>1150</v>
      </c>
      <c r="S1757" t="s">
        <v>998</v>
      </c>
      <c r="T1757" t="s">
        <v>999</v>
      </c>
      <c r="U1757" t="s">
        <v>3369</v>
      </c>
      <c r="V1757">
        <v>1</v>
      </c>
      <c r="W1757" t="e">
        <f>VLOOKUP(U1757,T1.Unique.Delivery!$AQ$2:$AW$2720,COLUMNS(T1.Unique.Delivery!$AQ$2701:$AW$2701),0)</f>
        <v>#N/A</v>
      </c>
    </row>
    <row r="1758" spans="1:23" x14ac:dyDescent="0.3">
      <c r="A1758" t="s">
        <v>2962</v>
      </c>
      <c r="B1758" t="s">
        <v>2963</v>
      </c>
      <c r="C1758" t="s">
        <v>2964</v>
      </c>
      <c r="D1758" t="s">
        <v>52</v>
      </c>
      <c r="E1758" t="s">
        <v>3365</v>
      </c>
      <c r="F1758" t="s">
        <v>3366</v>
      </c>
      <c r="G1758" t="s">
        <v>52</v>
      </c>
      <c r="H1758" t="s">
        <v>1006</v>
      </c>
      <c r="I1758" t="s">
        <v>54</v>
      </c>
      <c r="J1758" t="s">
        <v>66</v>
      </c>
      <c r="K1758" t="s">
        <v>1007</v>
      </c>
      <c r="L1758">
        <v>100785760</v>
      </c>
      <c r="M1758" t="s">
        <v>2994</v>
      </c>
      <c r="N1758" t="s">
        <v>47</v>
      </c>
      <c r="O1758" t="s">
        <v>47</v>
      </c>
      <c r="P1758" t="s">
        <v>2995</v>
      </c>
      <c r="Q1758" t="s">
        <v>997</v>
      </c>
      <c r="R1758">
        <v>1000</v>
      </c>
      <c r="S1758" t="s">
        <v>998</v>
      </c>
      <c r="T1758" t="s">
        <v>999</v>
      </c>
      <c r="U1758" t="s">
        <v>3370</v>
      </c>
      <c r="V1758">
        <v>1</v>
      </c>
      <c r="W1758" t="e">
        <f>VLOOKUP(U1758,T1.Unique.Delivery!$AQ$2:$AW$2720,COLUMNS(T1.Unique.Delivery!$AQ$2701:$AW$2701),0)</f>
        <v>#N/A</v>
      </c>
    </row>
    <row r="1759" spans="1:23" x14ac:dyDescent="0.3">
      <c r="A1759" t="s">
        <v>2962</v>
      </c>
      <c r="B1759" t="s">
        <v>2963</v>
      </c>
      <c r="C1759" t="s">
        <v>2964</v>
      </c>
      <c r="D1759" t="s">
        <v>52</v>
      </c>
      <c r="E1759" t="s">
        <v>3365</v>
      </c>
      <c r="F1759" t="s">
        <v>3366</v>
      </c>
      <c r="G1759" t="s">
        <v>52</v>
      </c>
      <c r="H1759" t="s">
        <v>1006</v>
      </c>
      <c r="I1759" t="s">
        <v>54</v>
      </c>
      <c r="J1759" t="s">
        <v>66</v>
      </c>
      <c r="K1759" t="s">
        <v>1007</v>
      </c>
      <c r="L1759">
        <v>101122337</v>
      </c>
      <c r="M1759" t="s">
        <v>2997</v>
      </c>
      <c r="N1759" t="s">
        <v>47</v>
      </c>
      <c r="O1759" t="s">
        <v>47</v>
      </c>
      <c r="P1759" s="1">
        <v>43072</v>
      </c>
      <c r="Q1759" t="s">
        <v>997</v>
      </c>
      <c r="R1759">
        <v>1180</v>
      </c>
      <c r="S1759" t="s">
        <v>998</v>
      </c>
      <c r="T1759" t="s">
        <v>999</v>
      </c>
      <c r="U1759" t="s">
        <v>3371</v>
      </c>
      <c r="V1759">
        <v>1</v>
      </c>
      <c r="W1759" t="e">
        <f>VLOOKUP(U1759,T1.Unique.Delivery!$AQ$2:$AW$2720,COLUMNS(T1.Unique.Delivery!$AQ$2701:$AW$2701),0)</f>
        <v>#N/A</v>
      </c>
    </row>
    <row r="1760" spans="1:23" x14ac:dyDescent="0.3">
      <c r="A1760" t="s">
        <v>2962</v>
      </c>
      <c r="B1760" t="s">
        <v>2963</v>
      </c>
      <c r="C1760" t="s">
        <v>2964</v>
      </c>
      <c r="D1760" t="s">
        <v>52</v>
      </c>
      <c r="E1760" t="s">
        <v>3365</v>
      </c>
      <c r="F1760" t="s">
        <v>3366</v>
      </c>
      <c r="G1760" t="s">
        <v>52</v>
      </c>
      <c r="H1760" t="s">
        <v>1006</v>
      </c>
      <c r="I1760" t="s">
        <v>54</v>
      </c>
      <c r="J1760" t="s">
        <v>56</v>
      </c>
      <c r="K1760" t="s">
        <v>993</v>
      </c>
      <c r="L1760">
        <v>100287299</v>
      </c>
      <c r="M1760" t="s">
        <v>2970</v>
      </c>
      <c r="N1760" t="s">
        <v>47</v>
      </c>
      <c r="O1760" t="s">
        <v>47</v>
      </c>
      <c r="P1760" t="s">
        <v>2971</v>
      </c>
      <c r="Q1760" t="s">
        <v>997</v>
      </c>
      <c r="R1760">
        <v>1116.56</v>
      </c>
      <c r="S1760" t="s">
        <v>998</v>
      </c>
      <c r="T1760" t="s">
        <v>999</v>
      </c>
      <c r="U1760" t="s">
        <v>3372</v>
      </c>
      <c r="V1760">
        <v>1</v>
      </c>
      <c r="W1760" t="e">
        <f>VLOOKUP(U1760,T1.Unique.Delivery!$AQ$2:$AW$2720,COLUMNS(T1.Unique.Delivery!$AQ$2701:$AW$2701),0)</f>
        <v>#N/A</v>
      </c>
    </row>
    <row r="1761" spans="1:23" x14ac:dyDescent="0.3">
      <c r="A1761" t="s">
        <v>2962</v>
      </c>
      <c r="B1761" t="s">
        <v>2963</v>
      </c>
      <c r="C1761" t="s">
        <v>2964</v>
      </c>
      <c r="D1761" t="s">
        <v>52</v>
      </c>
      <c r="E1761" t="s">
        <v>3365</v>
      </c>
      <c r="F1761" t="s">
        <v>3366</v>
      </c>
      <c r="G1761" t="s">
        <v>52</v>
      </c>
      <c r="H1761" t="s">
        <v>1006</v>
      </c>
      <c r="I1761" t="s">
        <v>54</v>
      </c>
      <c r="J1761" t="s">
        <v>56</v>
      </c>
      <c r="K1761" t="s">
        <v>993</v>
      </c>
      <c r="L1761" t="s">
        <v>47</v>
      </c>
      <c r="M1761" t="s">
        <v>47</v>
      </c>
      <c r="N1761" t="s">
        <v>47</v>
      </c>
      <c r="O1761" t="s">
        <v>47</v>
      </c>
      <c r="P1761" t="s">
        <v>2971</v>
      </c>
      <c r="Q1761" t="s">
        <v>997</v>
      </c>
      <c r="R1761">
        <v>1117.67</v>
      </c>
      <c r="S1761" t="s">
        <v>998</v>
      </c>
      <c r="T1761" t="s">
        <v>999</v>
      </c>
      <c r="U1761" t="s">
        <v>3373</v>
      </c>
      <c r="V1761">
        <v>1</v>
      </c>
      <c r="W1761" t="e">
        <f>VLOOKUP(U1761,T1.Unique.Delivery!$AQ$2:$AW$2720,COLUMNS(T1.Unique.Delivery!$AQ$2701:$AW$2701),0)</f>
        <v>#N/A</v>
      </c>
    </row>
    <row r="1762" spans="1:23" x14ac:dyDescent="0.3">
      <c r="A1762" t="s">
        <v>2962</v>
      </c>
      <c r="B1762" t="s">
        <v>2963</v>
      </c>
      <c r="C1762" t="s">
        <v>2964</v>
      </c>
      <c r="D1762" t="s">
        <v>52</v>
      </c>
      <c r="E1762" t="s">
        <v>3365</v>
      </c>
      <c r="F1762" t="s">
        <v>3366</v>
      </c>
      <c r="G1762" t="s">
        <v>52</v>
      </c>
      <c r="H1762" t="s">
        <v>1006</v>
      </c>
      <c r="I1762" t="s">
        <v>54</v>
      </c>
      <c r="J1762" t="s">
        <v>129</v>
      </c>
      <c r="K1762" t="s">
        <v>1012</v>
      </c>
      <c r="L1762">
        <v>100298525</v>
      </c>
      <c r="M1762" t="s">
        <v>2989</v>
      </c>
      <c r="N1762" t="s">
        <v>47</v>
      </c>
      <c r="O1762" t="s">
        <v>47</v>
      </c>
      <c r="P1762" t="s">
        <v>2990</v>
      </c>
      <c r="Q1762" t="s">
        <v>997</v>
      </c>
      <c r="R1762">
        <v>735.64</v>
      </c>
      <c r="S1762" t="s">
        <v>998</v>
      </c>
      <c r="T1762" t="s">
        <v>999</v>
      </c>
      <c r="U1762" t="s">
        <v>3374</v>
      </c>
      <c r="V1762">
        <v>1</v>
      </c>
      <c r="W1762" t="e">
        <f>VLOOKUP(U1762,T1.Unique.Delivery!$AQ$2:$AW$2720,COLUMNS(T1.Unique.Delivery!$AQ$2701:$AW$2701),0)</f>
        <v>#N/A</v>
      </c>
    </row>
    <row r="1763" spans="1:23" x14ac:dyDescent="0.3">
      <c r="A1763" t="s">
        <v>2962</v>
      </c>
      <c r="B1763" t="s">
        <v>2963</v>
      </c>
      <c r="C1763" t="s">
        <v>2964</v>
      </c>
      <c r="D1763" t="s">
        <v>52</v>
      </c>
      <c r="E1763" t="s">
        <v>3365</v>
      </c>
      <c r="F1763" t="s">
        <v>3366</v>
      </c>
      <c r="G1763" t="s">
        <v>52</v>
      </c>
      <c r="H1763" t="s">
        <v>1006</v>
      </c>
      <c r="I1763" t="s">
        <v>54</v>
      </c>
      <c r="J1763" t="s">
        <v>129</v>
      </c>
      <c r="K1763" t="s">
        <v>1012</v>
      </c>
      <c r="L1763">
        <v>100304444</v>
      </c>
      <c r="M1763" t="s">
        <v>2967</v>
      </c>
      <c r="N1763" t="s">
        <v>47</v>
      </c>
      <c r="O1763" t="s">
        <v>47</v>
      </c>
      <c r="P1763" t="s">
        <v>2968</v>
      </c>
      <c r="Q1763" t="s">
        <v>997</v>
      </c>
      <c r="R1763">
        <v>630</v>
      </c>
      <c r="S1763" t="s">
        <v>998</v>
      </c>
      <c r="T1763" t="s">
        <v>999</v>
      </c>
      <c r="U1763" t="s">
        <v>3375</v>
      </c>
      <c r="V1763">
        <v>1</v>
      </c>
      <c r="W1763" t="e">
        <f>VLOOKUP(U1763,T1.Unique.Delivery!$AQ$2:$AW$2720,COLUMNS(T1.Unique.Delivery!$AQ$2701:$AW$2701),0)</f>
        <v>#N/A</v>
      </c>
    </row>
    <row r="1764" spans="1:23" x14ac:dyDescent="0.3">
      <c r="A1764" t="s">
        <v>2962</v>
      </c>
      <c r="B1764" t="s">
        <v>2963</v>
      </c>
      <c r="C1764" t="s">
        <v>2964</v>
      </c>
      <c r="D1764" t="s">
        <v>52</v>
      </c>
      <c r="E1764" t="s">
        <v>3365</v>
      </c>
      <c r="F1764" t="s">
        <v>3366</v>
      </c>
      <c r="G1764" t="s">
        <v>52</v>
      </c>
      <c r="H1764" t="s">
        <v>1006</v>
      </c>
      <c r="I1764" t="s">
        <v>54</v>
      </c>
      <c r="J1764" t="s">
        <v>129</v>
      </c>
      <c r="K1764" t="s">
        <v>1012</v>
      </c>
      <c r="L1764">
        <v>100508694</v>
      </c>
      <c r="M1764" t="s">
        <v>2980</v>
      </c>
      <c r="N1764" t="s">
        <v>47</v>
      </c>
      <c r="O1764" t="s">
        <v>47</v>
      </c>
      <c r="P1764" t="s">
        <v>1040</v>
      </c>
      <c r="Q1764" t="s">
        <v>997</v>
      </c>
      <c r="R1764">
        <v>635.51</v>
      </c>
      <c r="S1764" t="s">
        <v>998</v>
      </c>
      <c r="T1764" t="s">
        <v>999</v>
      </c>
      <c r="U1764" t="s">
        <v>3376</v>
      </c>
      <c r="V1764">
        <v>1</v>
      </c>
      <c r="W1764" t="e">
        <f>VLOOKUP(U1764,T1.Unique.Delivery!$AQ$2:$AW$2720,COLUMNS(T1.Unique.Delivery!$AQ$2701:$AW$2701),0)</f>
        <v>#N/A</v>
      </c>
    </row>
    <row r="1765" spans="1:23" x14ac:dyDescent="0.3">
      <c r="A1765" t="s">
        <v>2962</v>
      </c>
      <c r="B1765" t="s">
        <v>2963</v>
      </c>
      <c r="C1765" t="s">
        <v>2964</v>
      </c>
      <c r="D1765" t="s">
        <v>52</v>
      </c>
      <c r="E1765" t="s">
        <v>3365</v>
      </c>
      <c r="F1765" t="s">
        <v>3366</v>
      </c>
      <c r="G1765" t="s">
        <v>52</v>
      </c>
      <c r="H1765" t="s">
        <v>1006</v>
      </c>
      <c r="I1765" t="s">
        <v>54</v>
      </c>
      <c r="J1765" t="s">
        <v>129</v>
      </c>
      <c r="K1765" t="s">
        <v>1012</v>
      </c>
      <c r="L1765">
        <v>100785760</v>
      </c>
      <c r="M1765" t="s">
        <v>2994</v>
      </c>
      <c r="N1765" t="s">
        <v>47</v>
      </c>
      <c r="O1765" t="s">
        <v>47</v>
      </c>
      <c r="P1765" t="s">
        <v>2995</v>
      </c>
      <c r="Q1765" t="s">
        <v>997</v>
      </c>
      <c r="R1765">
        <v>630</v>
      </c>
      <c r="S1765" t="s">
        <v>998</v>
      </c>
      <c r="T1765" t="s">
        <v>999</v>
      </c>
      <c r="U1765" t="s">
        <v>3377</v>
      </c>
      <c r="V1765">
        <v>1</v>
      </c>
      <c r="W1765" t="e">
        <f>VLOOKUP(U1765,T1.Unique.Delivery!$AQ$2:$AW$2720,COLUMNS(T1.Unique.Delivery!$AQ$2701:$AW$2701),0)</f>
        <v>#N/A</v>
      </c>
    </row>
    <row r="1766" spans="1:23" x14ac:dyDescent="0.3">
      <c r="A1766" t="s">
        <v>2962</v>
      </c>
      <c r="B1766" t="s">
        <v>2963</v>
      </c>
      <c r="C1766" t="s">
        <v>2964</v>
      </c>
      <c r="D1766" t="s">
        <v>52</v>
      </c>
      <c r="E1766" t="s">
        <v>3365</v>
      </c>
      <c r="F1766" t="s">
        <v>3366</v>
      </c>
      <c r="G1766" t="s">
        <v>52</v>
      </c>
      <c r="H1766" t="s">
        <v>1006</v>
      </c>
      <c r="I1766" t="s">
        <v>54</v>
      </c>
      <c r="J1766" t="s">
        <v>129</v>
      </c>
      <c r="K1766" t="s">
        <v>1012</v>
      </c>
      <c r="L1766">
        <v>101122337</v>
      </c>
      <c r="M1766" t="s">
        <v>2997</v>
      </c>
      <c r="N1766" t="s">
        <v>47</v>
      </c>
      <c r="O1766" t="s">
        <v>47</v>
      </c>
      <c r="P1766" s="1">
        <v>43072</v>
      </c>
      <c r="Q1766" t="s">
        <v>997</v>
      </c>
      <c r="R1766">
        <v>595</v>
      </c>
      <c r="S1766" t="s">
        <v>998</v>
      </c>
      <c r="T1766" t="s">
        <v>999</v>
      </c>
      <c r="U1766" t="s">
        <v>3378</v>
      </c>
      <c r="V1766">
        <v>1</v>
      </c>
      <c r="W1766" t="e">
        <f>VLOOKUP(U1766,T1.Unique.Delivery!$AQ$2:$AW$2720,COLUMNS(T1.Unique.Delivery!$AQ$2701:$AW$2701),0)</f>
        <v>#N/A</v>
      </c>
    </row>
    <row r="1767" spans="1:23" x14ac:dyDescent="0.3">
      <c r="A1767" t="s">
        <v>2962</v>
      </c>
      <c r="B1767" t="s">
        <v>2963</v>
      </c>
      <c r="C1767" t="s">
        <v>2964</v>
      </c>
      <c r="D1767" t="s">
        <v>52</v>
      </c>
      <c r="E1767" t="s">
        <v>3365</v>
      </c>
      <c r="F1767" t="s">
        <v>3366</v>
      </c>
      <c r="G1767" t="s">
        <v>52</v>
      </c>
      <c r="H1767" t="s">
        <v>1006</v>
      </c>
      <c r="I1767" t="s">
        <v>54</v>
      </c>
      <c r="J1767" t="s">
        <v>80</v>
      </c>
      <c r="K1767" t="s">
        <v>1014</v>
      </c>
      <c r="L1767">
        <v>100298525</v>
      </c>
      <c r="M1767" t="s">
        <v>2989</v>
      </c>
      <c r="N1767" t="s">
        <v>47</v>
      </c>
      <c r="O1767" t="s">
        <v>47</v>
      </c>
      <c r="P1767" t="s">
        <v>2990</v>
      </c>
      <c r="Q1767" t="s">
        <v>997</v>
      </c>
      <c r="R1767">
        <v>792.63</v>
      </c>
      <c r="S1767" t="s">
        <v>998</v>
      </c>
      <c r="T1767" t="s">
        <v>999</v>
      </c>
      <c r="U1767" t="s">
        <v>3379</v>
      </c>
      <c r="V1767">
        <v>1</v>
      </c>
      <c r="W1767" t="e">
        <f>VLOOKUP(U1767,T1.Unique.Delivery!$AQ$2:$AW$2720,COLUMNS(T1.Unique.Delivery!$AQ$2701:$AW$2701),0)</f>
        <v>#N/A</v>
      </c>
    </row>
    <row r="1768" spans="1:23" x14ac:dyDescent="0.3">
      <c r="A1768" t="s">
        <v>2962</v>
      </c>
      <c r="B1768" t="s">
        <v>2963</v>
      </c>
      <c r="C1768" t="s">
        <v>2964</v>
      </c>
      <c r="D1768" t="s">
        <v>52</v>
      </c>
      <c r="E1768" t="s">
        <v>3365</v>
      </c>
      <c r="F1768" t="s">
        <v>3366</v>
      </c>
      <c r="G1768" t="s">
        <v>52</v>
      </c>
      <c r="H1768" t="s">
        <v>1006</v>
      </c>
      <c r="I1768" t="s">
        <v>54</v>
      </c>
      <c r="J1768" t="s">
        <v>80</v>
      </c>
      <c r="K1768" t="s">
        <v>1014</v>
      </c>
      <c r="L1768">
        <v>100304444</v>
      </c>
      <c r="M1768" t="s">
        <v>2967</v>
      </c>
      <c r="N1768" t="s">
        <v>47</v>
      </c>
      <c r="O1768" t="s">
        <v>47</v>
      </c>
      <c r="P1768" t="s">
        <v>2968</v>
      </c>
      <c r="Q1768" t="s">
        <v>997</v>
      </c>
      <c r="R1768">
        <v>630</v>
      </c>
      <c r="S1768" t="s">
        <v>998</v>
      </c>
      <c r="T1768" t="s">
        <v>999</v>
      </c>
      <c r="U1768" t="s">
        <v>3380</v>
      </c>
      <c r="V1768">
        <v>1</v>
      </c>
      <c r="W1768" t="e">
        <f>VLOOKUP(U1768,T1.Unique.Delivery!$AQ$2:$AW$2720,COLUMNS(T1.Unique.Delivery!$AQ$2701:$AW$2701),0)</f>
        <v>#N/A</v>
      </c>
    </row>
    <row r="1769" spans="1:23" x14ac:dyDescent="0.3">
      <c r="A1769" t="s">
        <v>2962</v>
      </c>
      <c r="B1769" t="s">
        <v>2963</v>
      </c>
      <c r="C1769" t="s">
        <v>2964</v>
      </c>
      <c r="D1769" t="s">
        <v>52</v>
      </c>
      <c r="E1769" t="s">
        <v>3365</v>
      </c>
      <c r="F1769" t="s">
        <v>3366</v>
      </c>
      <c r="G1769" t="s">
        <v>52</v>
      </c>
      <c r="H1769" t="s">
        <v>1006</v>
      </c>
      <c r="I1769" t="s">
        <v>54</v>
      </c>
      <c r="J1769" t="s">
        <v>80</v>
      </c>
      <c r="K1769" t="s">
        <v>1014</v>
      </c>
      <c r="L1769">
        <v>100508694</v>
      </c>
      <c r="M1769" t="s">
        <v>2980</v>
      </c>
      <c r="N1769" t="s">
        <v>47</v>
      </c>
      <c r="O1769" t="s">
        <v>47</v>
      </c>
      <c r="P1769" t="s">
        <v>1040</v>
      </c>
      <c r="Q1769" t="s">
        <v>997</v>
      </c>
      <c r="R1769">
        <v>1150</v>
      </c>
      <c r="S1769" t="s">
        <v>998</v>
      </c>
      <c r="T1769" t="s">
        <v>999</v>
      </c>
      <c r="U1769" t="s">
        <v>3381</v>
      </c>
      <c r="V1769">
        <v>1</v>
      </c>
      <c r="W1769" t="e">
        <f>VLOOKUP(U1769,T1.Unique.Delivery!$AQ$2:$AW$2720,COLUMNS(T1.Unique.Delivery!$AQ$2701:$AW$2701),0)</f>
        <v>#N/A</v>
      </c>
    </row>
    <row r="1770" spans="1:23" x14ac:dyDescent="0.3">
      <c r="A1770" t="s">
        <v>2962</v>
      </c>
      <c r="B1770" t="s">
        <v>2963</v>
      </c>
      <c r="C1770" t="s">
        <v>2964</v>
      </c>
      <c r="D1770" t="s">
        <v>52</v>
      </c>
      <c r="E1770" t="s">
        <v>3365</v>
      </c>
      <c r="F1770" t="s">
        <v>3366</v>
      </c>
      <c r="G1770" t="s">
        <v>52</v>
      </c>
      <c r="H1770" t="s">
        <v>1006</v>
      </c>
      <c r="I1770" t="s">
        <v>54</v>
      </c>
      <c r="J1770" t="s">
        <v>80</v>
      </c>
      <c r="K1770" t="s">
        <v>1014</v>
      </c>
      <c r="L1770">
        <v>100785760</v>
      </c>
      <c r="M1770" t="s">
        <v>2994</v>
      </c>
      <c r="N1770" t="s">
        <v>47</v>
      </c>
      <c r="O1770" t="s">
        <v>47</v>
      </c>
      <c r="P1770" t="s">
        <v>2995</v>
      </c>
      <c r="Q1770" t="s">
        <v>997</v>
      </c>
      <c r="R1770">
        <v>800</v>
      </c>
      <c r="S1770" t="s">
        <v>998</v>
      </c>
      <c r="T1770" t="s">
        <v>999</v>
      </c>
      <c r="U1770" t="s">
        <v>3382</v>
      </c>
      <c r="V1770">
        <v>1</v>
      </c>
      <c r="W1770" t="e">
        <f>VLOOKUP(U1770,T1.Unique.Delivery!$AQ$2:$AW$2720,COLUMNS(T1.Unique.Delivery!$AQ$2701:$AW$2701),0)</f>
        <v>#N/A</v>
      </c>
    </row>
    <row r="1771" spans="1:23" x14ac:dyDescent="0.3">
      <c r="A1771" t="s">
        <v>2962</v>
      </c>
      <c r="B1771" t="s">
        <v>2963</v>
      </c>
      <c r="C1771" t="s">
        <v>2964</v>
      </c>
      <c r="D1771" t="s">
        <v>52</v>
      </c>
      <c r="E1771" t="s">
        <v>3365</v>
      </c>
      <c r="F1771" t="s">
        <v>3366</v>
      </c>
      <c r="G1771" t="s">
        <v>52</v>
      </c>
      <c r="H1771" t="s">
        <v>1006</v>
      </c>
      <c r="I1771" t="s">
        <v>54</v>
      </c>
      <c r="J1771" t="s">
        <v>80</v>
      </c>
      <c r="K1771" t="s">
        <v>1014</v>
      </c>
      <c r="L1771">
        <v>101122337</v>
      </c>
      <c r="M1771" t="s">
        <v>2997</v>
      </c>
      <c r="N1771" t="s">
        <v>47</v>
      </c>
      <c r="O1771" t="s">
        <v>47</v>
      </c>
      <c r="P1771" s="1">
        <v>43072</v>
      </c>
      <c r="Q1771" t="s">
        <v>997</v>
      </c>
      <c r="R1771">
        <v>850</v>
      </c>
      <c r="S1771" t="s">
        <v>998</v>
      </c>
      <c r="T1771" t="s">
        <v>999</v>
      </c>
      <c r="U1771" t="s">
        <v>3383</v>
      </c>
      <c r="V1771">
        <v>1</v>
      </c>
      <c r="W1771" t="e">
        <f>VLOOKUP(U1771,T1.Unique.Delivery!$AQ$2:$AW$2720,COLUMNS(T1.Unique.Delivery!$AQ$2701:$AW$2701),0)</f>
        <v>#N/A</v>
      </c>
    </row>
    <row r="1772" spans="1:23" x14ac:dyDescent="0.3">
      <c r="A1772" t="s">
        <v>2962</v>
      </c>
      <c r="B1772" t="s">
        <v>2963</v>
      </c>
      <c r="C1772" t="s">
        <v>2964</v>
      </c>
      <c r="D1772" t="s">
        <v>52</v>
      </c>
      <c r="E1772" t="s">
        <v>3365</v>
      </c>
      <c r="F1772" t="s">
        <v>3366</v>
      </c>
      <c r="G1772" t="s">
        <v>52</v>
      </c>
      <c r="H1772" t="s">
        <v>1006</v>
      </c>
      <c r="I1772" t="s">
        <v>54</v>
      </c>
      <c r="J1772" t="s">
        <v>2276</v>
      </c>
      <c r="K1772" t="s">
        <v>2277</v>
      </c>
      <c r="L1772">
        <v>100298525</v>
      </c>
      <c r="M1772" t="s">
        <v>2989</v>
      </c>
      <c r="N1772" t="s">
        <v>47</v>
      </c>
      <c r="O1772" t="s">
        <v>47</v>
      </c>
      <c r="P1772" t="s">
        <v>2990</v>
      </c>
      <c r="Q1772" t="s">
        <v>997</v>
      </c>
      <c r="R1772">
        <v>690.79</v>
      </c>
      <c r="S1772" t="s">
        <v>998</v>
      </c>
      <c r="T1772" t="s">
        <v>999</v>
      </c>
      <c r="U1772" t="s">
        <v>3384</v>
      </c>
      <c r="V1772">
        <v>1</v>
      </c>
      <c r="W1772" t="e">
        <f>VLOOKUP(U1772,T1.Unique.Delivery!$AQ$2:$AW$2720,COLUMNS(T1.Unique.Delivery!$AQ$2701:$AW$2701),0)</f>
        <v>#N/A</v>
      </c>
    </row>
    <row r="1773" spans="1:23" x14ac:dyDescent="0.3">
      <c r="A1773" t="s">
        <v>2962</v>
      </c>
      <c r="B1773" t="s">
        <v>2963</v>
      </c>
      <c r="C1773" t="s">
        <v>2964</v>
      </c>
      <c r="D1773" t="s">
        <v>52</v>
      </c>
      <c r="E1773" t="s">
        <v>3365</v>
      </c>
      <c r="F1773" t="s">
        <v>3366</v>
      </c>
      <c r="G1773" t="s">
        <v>52</v>
      </c>
      <c r="H1773" t="s">
        <v>1006</v>
      </c>
      <c r="I1773" t="s">
        <v>54</v>
      </c>
      <c r="J1773" t="s">
        <v>2276</v>
      </c>
      <c r="K1773" t="s">
        <v>2277</v>
      </c>
      <c r="L1773">
        <v>100304444</v>
      </c>
      <c r="M1773" t="s">
        <v>2967</v>
      </c>
      <c r="N1773" t="s">
        <v>47</v>
      </c>
      <c r="O1773" t="s">
        <v>47</v>
      </c>
      <c r="P1773" t="s">
        <v>2968</v>
      </c>
      <c r="Q1773" t="s">
        <v>997</v>
      </c>
      <c r="R1773">
        <v>630</v>
      </c>
      <c r="S1773" t="s">
        <v>998</v>
      </c>
      <c r="T1773" t="s">
        <v>999</v>
      </c>
      <c r="U1773" t="s">
        <v>3385</v>
      </c>
      <c r="V1773">
        <v>1</v>
      </c>
      <c r="W1773" t="e">
        <f>VLOOKUP(U1773,T1.Unique.Delivery!$AQ$2:$AW$2720,COLUMNS(T1.Unique.Delivery!$AQ$2701:$AW$2701),0)</f>
        <v>#N/A</v>
      </c>
    </row>
    <row r="1774" spans="1:23" x14ac:dyDescent="0.3">
      <c r="A1774" t="s">
        <v>2962</v>
      </c>
      <c r="B1774" t="s">
        <v>2963</v>
      </c>
      <c r="C1774" t="s">
        <v>2964</v>
      </c>
      <c r="D1774" t="s">
        <v>52</v>
      </c>
      <c r="E1774" t="s">
        <v>3365</v>
      </c>
      <c r="F1774" t="s">
        <v>3366</v>
      </c>
      <c r="G1774" t="s">
        <v>52</v>
      </c>
      <c r="H1774" t="s">
        <v>1006</v>
      </c>
      <c r="I1774" t="s">
        <v>54</v>
      </c>
      <c r="J1774" t="s">
        <v>2276</v>
      </c>
      <c r="K1774" t="s">
        <v>2277</v>
      </c>
      <c r="L1774">
        <v>100508694</v>
      </c>
      <c r="M1774" t="s">
        <v>2980</v>
      </c>
      <c r="N1774" t="s">
        <v>47</v>
      </c>
      <c r="O1774" t="s">
        <v>47</v>
      </c>
      <c r="P1774" t="s">
        <v>1040</v>
      </c>
      <c r="Q1774" t="s">
        <v>997</v>
      </c>
      <c r="R1774">
        <v>618</v>
      </c>
      <c r="S1774" t="s">
        <v>998</v>
      </c>
      <c r="T1774" t="s">
        <v>999</v>
      </c>
      <c r="U1774" t="s">
        <v>3386</v>
      </c>
      <c r="V1774">
        <v>1</v>
      </c>
      <c r="W1774" t="e">
        <f>VLOOKUP(U1774,T1.Unique.Delivery!$AQ$2:$AW$2720,COLUMNS(T1.Unique.Delivery!$AQ$2701:$AW$2701),0)</f>
        <v>#N/A</v>
      </c>
    </row>
    <row r="1775" spans="1:23" x14ac:dyDescent="0.3">
      <c r="A1775" t="s">
        <v>2962</v>
      </c>
      <c r="B1775" t="s">
        <v>2963</v>
      </c>
      <c r="C1775" t="s">
        <v>2964</v>
      </c>
      <c r="D1775" t="s">
        <v>52</v>
      </c>
      <c r="E1775" t="s">
        <v>3365</v>
      </c>
      <c r="F1775" t="s">
        <v>3366</v>
      </c>
      <c r="G1775" t="s">
        <v>52</v>
      </c>
      <c r="H1775" t="s">
        <v>1006</v>
      </c>
      <c r="I1775" t="s">
        <v>54</v>
      </c>
      <c r="J1775" t="s">
        <v>2276</v>
      </c>
      <c r="K1775" t="s">
        <v>2277</v>
      </c>
      <c r="L1775">
        <v>101122337</v>
      </c>
      <c r="M1775" t="s">
        <v>2997</v>
      </c>
      <c r="N1775" t="s">
        <v>47</v>
      </c>
      <c r="O1775" t="s">
        <v>47</v>
      </c>
      <c r="P1775" s="1">
        <v>43072</v>
      </c>
      <c r="Q1775" t="s">
        <v>997</v>
      </c>
      <c r="R1775">
        <v>530</v>
      </c>
      <c r="S1775" t="s">
        <v>998</v>
      </c>
      <c r="T1775" t="s">
        <v>999</v>
      </c>
      <c r="U1775" t="s">
        <v>3387</v>
      </c>
      <c r="V1775">
        <v>1</v>
      </c>
      <c r="W1775" t="e">
        <f>VLOOKUP(U1775,T1.Unique.Delivery!$AQ$2:$AW$2720,COLUMNS(T1.Unique.Delivery!$AQ$2701:$AW$2701),0)</f>
        <v>#N/A</v>
      </c>
    </row>
    <row r="1776" spans="1:23" x14ac:dyDescent="0.3">
      <c r="A1776" t="s">
        <v>2962</v>
      </c>
      <c r="B1776" t="s">
        <v>2963</v>
      </c>
      <c r="C1776" t="s">
        <v>2964</v>
      </c>
      <c r="D1776" t="s">
        <v>52</v>
      </c>
      <c r="E1776" t="s">
        <v>3365</v>
      </c>
      <c r="F1776" t="s">
        <v>3366</v>
      </c>
      <c r="G1776" t="s">
        <v>52</v>
      </c>
      <c r="H1776" t="s">
        <v>1006</v>
      </c>
      <c r="I1776" t="s">
        <v>54</v>
      </c>
      <c r="J1776" t="s">
        <v>159</v>
      </c>
      <c r="K1776" t="s">
        <v>1016</v>
      </c>
      <c r="L1776">
        <v>100298525</v>
      </c>
      <c r="M1776" t="s">
        <v>2989</v>
      </c>
      <c r="N1776" t="s">
        <v>47</v>
      </c>
      <c r="O1776" t="s">
        <v>47</v>
      </c>
      <c r="P1776" t="s">
        <v>2990</v>
      </c>
      <c r="Q1776" t="s">
        <v>997</v>
      </c>
      <c r="R1776">
        <v>690.79</v>
      </c>
      <c r="S1776" t="s">
        <v>998</v>
      </c>
      <c r="T1776" t="s">
        <v>999</v>
      </c>
      <c r="U1776" t="s">
        <v>3388</v>
      </c>
      <c r="V1776">
        <v>1</v>
      </c>
      <c r="W1776" t="e">
        <f>VLOOKUP(U1776,T1.Unique.Delivery!$AQ$2:$AW$2720,COLUMNS(T1.Unique.Delivery!$AQ$2701:$AW$2701),0)</f>
        <v>#N/A</v>
      </c>
    </row>
    <row r="1777" spans="1:23" x14ac:dyDescent="0.3">
      <c r="A1777" t="s">
        <v>2962</v>
      </c>
      <c r="B1777" t="s">
        <v>2963</v>
      </c>
      <c r="C1777" t="s">
        <v>2964</v>
      </c>
      <c r="D1777" t="s">
        <v>52</v>
      </c>
      <c r="E1777" t="s">
        <v>3365</v>
      </c>
      <c r="F1777" t="s">
        <v>3366</v>
      </c>
      <c r="G1777" t="s">
        <v>52</v>
      </c>
      <c r="H1777" t="s">
        <v>1006</v>
      </c>
      <c r="I1777" t="s">
        <v>54</v>
      </c>
      <c r="J1777" t="s">
        <v>159</v>
      </c>
      <c r="K1777" t="s">
        <v>1016</v>
      </c>
      <c r="L1777">
        <v>100304444</v>
      </c>
      <c r="M1777" t="s">
        <v>2967</v>
      </c>
      <c r="N1777" t="s">
        <v>47</v>
      </c>
      <c r="O1777" t="s">
        <v>47</v>
      </c>
      <c r="P1777" t="s">
        <v>2968</v>
      </c>
      <c r="Q1777" t="s">
        <v>997</v>
      </c>
      <c r="R1777">
        <v>630</v>
      </c>
      <c r="S1777" t="s">
        <v>998</v>
      </c>
      <c r="T1777" t="s">
        <v>999</v>
      </c>
      <c r="U1777" t="s">
        <v>3389</v>
      </c>
      <c r="V1777">
        <v>1</v>
      </c>
      <c r="W1777" t="e">
        <f>VLOOKUP(U1777,T1.Unique.Delivery!$AQ$2:$AW$2720,COLUMNS(T1.Unique.Delivery!$AQ$2701:$AW$2701),0)</f>
        <v>#N/A</v>
      </c>
    </row>
    <row r="1778" spans="1:23" x14ac:dyDescent="0.3">
      <c r="A1778" t="s">
        <v>2962</v>
      </c>
      <c r="B1778" t="s">
        <v>2963</v>
      </c>
      <c r="C1778" t="s">
        <v>2964</v>
      </c>
      <c r="D1778" t="s">
        <v>52</v>
      </c>
      <c r="E1778" t="s">
        <v>3365</v>
      </c>
      <c r="F1778" t="s">
        <v>3366</v>
      </c>
      <c r="G1778" t="s">
        <v>52</v>
      </c>
      <c r="H1778" t="s">
        <v>1006</v>
      </c>
      <c r="I1778" t="s">
        <v>54</v>
      </c>
      <c r="J1778" t="s">
        <v>159</v>
      </c>
      <c r="K1778" t="s">
        <v>1016</v>
      </c>
      <c r="L1778">
        <v>100508694</v>
      </c>
      <c r="M1778" t="s">
        <v>2980</v>
      </c>
      <c r="N1778" t="s">
        <v>47</v>
      </c>
      <c r="O1778" t="s">
        <v>47</v>
      </c>
      <c r="P1778" t="s">
        <v>1040</v>
      </c>
      <c r="Q1778" t="s">
        <v>997</v>
      </c>
      <c r="R1778">
        <v>514.29</v>
      </c>
      <c r="S1778" t="s">
        <v>998</v>
      </c>
      <c r="T1778" t="s">
        <v>999</v>
      </c>
      <c r="U1778" t="s">
        <v>3390</v>
      </c>
      <c r="V1778">
        <v>1</v>
      </c>
      <c r="W1778" t="e">
        <f>VLOOKUP(U1778,T1.Unique.Delivery!$AQ$2:$AW$2720,COLUMNS(T1.Unique.Delivery!$AQ$2701:$AW$2701),0)</f>
        <v>#N/A</v>
      </c>
    </row>
    <row r="1779" spans="1:23" x14ac:dyDescent="0.3">
      <c r="A1779" t="s">
        <v>2962</v>
      </c>
      <c r="B1779" t="s">
        <v>2963</v>
      </c>
      <c r="C1779" t="s">
        <v>2964</v>
      </c>
      <c r="D1779" t="s">
        <v>52</v>
      </c>
      <c r="E1779" t="s">
        <v>3365</v>
      </c>
      <c r="F1779" t="s">
        <v>3366</v>
      </c>
      <c r="G1779" t="s">
        <v>52</v>
      </c>
      <c r="H1779" t="s">
        <v>1006</v>
      </c>
      <c r="I1779" t="s">
        <v>54</v>
      </c>
      <c r="J1779" t="s">
        <v>159</v>
      </c>
      <c r="K1779" t="s">
        <v>1016</v>
      </c>
      <c r="L1779">
        <v>101122337</v>
      </c>
      <c r="M1779" t="s">
        <v>2997</v>
      </c>
      <c r="N1779" t="s">
        <v>47</v>
      </c>
      <c r="O1779" t="s">
        <v>47</v>
      </c>
      <c r="P1779" s="1">
        <v>43072</v>
      </c>
      <c r="Q1779" t="s">
        <v>997</v>
      </c>
      <c r="R1779">
        <v>490</v>
      </c>
      <c r="S1779" t="s">
        <v>998</v>
      </c>
      <c r="T1779" t="s">
        <v>999</v>
      </c>
      <c r="U1779" t="s">
        <v>3391</v>
      </c>
      <c r="V1779">
        <v>1</v>
      </c>
      <c r="W1779" t="e">
        <f>VLOOKUP(U1779,T1.Unique.Delivery!$AQ$2:$AW$2720,COLUMNS(T1.Unique.Delivery!$AQ$2701:$AW$2701),0)</f>
        <v>#N/A</v>
      </c>
    </row>
    <row r="1780" spans="1:23" x14ac:dyDescent="0.3">
      <c r="A1780" t="s">
        <v>2962</v>
      </c>
      <c r="B1780" t="s">
        <v>2963</v>
      </c>
      <c r="C1780" t="s">
        <v>2964</v>
      </c>
      <c r="D1780" t="s">
        <v>52</v>
      </c>
      <c r="E1780" t="s">
        <v>3392</v>
      </c>
      <c r="F1780" t="s">
        <v>3393</v>
      </c>
      <c r="G1780" t="s">
        <v>52</v>
      </c>
      <c r="H1780" t="s">
        <v>1006</v>
      </c>
      <c r="I1780" t="s">
        <v>54</v>
      </c>
      <c r="J1780" t="s">
        <v>66</v>
      </c>
      <c r="K1780" t="s">
        <v>1007</v>
      </c>
      <c r="L1780">
        <v>100298525</v>
      </c>
      <c r="M1780" t="s">
        <v>2989</v>
      </c>
      <c r="N1780" t="s">
        <v>47</v>
      </c>
      <c r="O1780" t="s">
        <v>47</v>
      </c>
      <c r="P1780" t="s">
        <v>2990</v>
      </c>
      <c r="Q1780" t="s">
        <v>997</v>
      </c>
      <c r="R1780">
        <v>1034.55</v>
      </c>
      <c r="S1780" t="s">
        <v>998</v>
      </c>
      <c r="T1780" t="s">
        <v>999</v>
      </c>
      <c r="U1780" t="s">
        <v>3394</v>
      </c>
      <c r="V1780">
        <v>1</v>
      </c>
      <c r="W1780" t="e">
        <f>VLOOKUP(U1780,T1.Unique.Delivery!$AQ$2:$AW$2720,COLUMNS(T1.Unique.Delivery!$AQ$2701:$AW$2701),0)</f>
        <v>#N/A</v>
      </c>
    </row>
    <row r="1781" spans="1:23" x14ac:dyDescent="0.3">
      <c r="A1781" t="s">
        <v>2962</v>
      </c>
      <c r="B1781" t="s">
        <v>2963</v>
      </c>
      <c r="C1781" t="s">
        <v>2964</v>
      </c>
      <c r="D1781" t="s">
        <v>52</v>
      </c>
      <c r="E1781" t="s">
        <v>3392</v>
      </c>
      <c r="F1781" t="s">
        <v>3393</v>
      </c>
      <c r="G1781" t="s">
        <v>52</v>
      </c>
      <c r="H1781" t="s">
        <v>1006</v>
      </c>
      <c r="I1781" t="s">
        <v>54</v>
      </c>
      <c r="J1781" t="s">
        <v>66</v>
      </c>
      <c r="K1781" t="s">
        <v>1007</v>
      </c>
      <c r="L1781">
        <v>100304444</v>
      </c>
      <c r="M1781" t="s">
        <v>2967</v>
      </c>
      <c r="N1781" t="s">
        <v>47</v>
      </c>
      <c r="O1781" t="s">
        <v>47</v>
      </c>
      <c r="P1781" t="s">
        <v>2968</v>
      </c>
      <c r="Q1781" t="s">
        <v>997</v>
      </c>
      <c r="R1781">
        <v>630</v>
      </c>
      <c r="S1781" t="s">
        <v>998</v>
      </c>
      <c r="T1781" t="s">
        <v>999</v>
      </c>
      <c r="U1781" t="s">
        <v>3395</v>
      </c>
      <c r="V1781">
        <v>1</v>
      </c>
      <c r="W1781" t="e">
        <f>VLOOKUP(U1781,T1.Unique.Delivery!$AQ$2:$AW$2720,COLUMNS(T1.Unique.Delivery!$AQ$2701:$AW$2701),0)</f>
        <v>#N/A</v>
      </c>
    </row>
    <row r="1782" spans="1:23" x14ac:dyDescent="0.3">
      <c r="A1782" t="s">
        <v>2962</v>
      </c>
      <c r="B1782" t="s">
        <v>2963</v>
      </c>
      <c r="C1782" t="s">
        <v>2964</v>
      </c>
      <c r="D1782" t="s">
        <v>52</v>
      </c>
      <c r="E1782" t="s">
        <v>3392</v>
      </c>
      <c r="F1782" t="s">
        <v>3393</v>
      </c>
      <c r="G1782" t="s">
        <v>52</v>
      </c>
      <c r="H1782" t="s">
        <v>1006</v>
      </c>
      <c r="I1782" t="s">
        <v>54</v>
      </c>
      <c r="J1782" t="s">
        <v>66</v>
      </c>
      <c r="K1782" t="s">
        <v>1007</v>
      </c>
      <c r="L1782">
        <v>100508694</v>
      </c>
      <c r="M1782" t="s">
        <v>2980</v>
      </c>
      <c r="N1782" t="s">
        <v>47</v>
      </c>
      <c r="O1782" t="s">
        <v>47</v>
      </c>
      <c r="P1782" t="s">
        <v>1040</v>
      </c>
      <c r="Q1782" t="s">
        <v>997</v>
      </c>
      <c r="R1782">
        <v>1150</v>
      </c>
      <c r="S1782" t="s">
        <v>998</v>
      </c>
      <c r="T1782" t="s">
        <v>999</v>
      </c>
      <c r="U1782" t="s">
        <v>3396</v>
      </c>
      <c r="V1782">
        <v>1</v>
      </c>
      <c r="W1782" t="e">
        <f>VLOOKUP(U1782,T1.Unique.Delivery!$AQ$2:$AW$2720,COLUMNS(T1.Unique.Delivery!$AQ$2701:$AW$2701),0)</f>
        <v>#N/A</v>
      </c>
    </row>
    <row r="1783" spans="1:23" x14ac:dyDescent="0.3">
      <c r="A1783" t="s">
        <v>2962</v>
      </c>
      <c r="B1783" t="s">
        <v>2963</v>
      </c>
      <c r="C1783" t="s">
        <v>2964</v>
      </c>
      <c r="D1783" t="s">
        <v>52</v>
      </c>
      <c r="E1783" t="s">
        <v>3392</v>
      </c>
      <c r="F1783" t="s">
        <v>3393</v>
      </c>
      <c r="G1783" t="s">
        <v>52</v>
      </c>
      <c r="H1783" t="s">
        <v>1006</v>
      </c>
      <c r="I1783" t="s">
        <v>54</v>
      </c>
      <c r="J1783" t="s">
        <v>66</v>
      </c>
      <c r="K1783" t="s">
        <v>1007</v>
      </c>
      <c r="L1783">
        <v>100785760</v>
      </c>
      <c r="M1783" t="s">
        <v>2994</v>
      </c>
      <c r="N1783" t="s">
        <v>47</v>
      </c>
      <c r="O1783" t="s">
        <v>47</v>
      </c>
      <c r="P1783" t="s">
        <v>2995</v>
      </c>
      <c r="Q1783" t="s">
        <v>997</v>
      </c>
      <c r="R1783">
        <v>1000</v>
      </c>
      <c r="S1783" t="s">
        <v>998</v>
      </c>
      <c r="T1783" t="s">
        <v>999</v>
      </c>
      <c r="U1783" t="s">
        <v>3397</v>
      </c>
      <c r="V1783">
        <v>1</v>
      </c>
      <c r="W1783" t="e">
        <f>VLOOKUP(U1783,T1.Unique.Delivery!$AQ$2:$AW$2720,COLUMNS(T1.Unique.Delivery!$AQ$2701:$AW$2701),0)</f>
        <v>#N/A</v>
      </c>
    </row>
    <row r="1784" spans="1:23" x14ac:dyDescent="0.3">
      <c r="A1784" t="s">
        <v>2962</v>
      </c>
      <c r="B1784" t="s">
        <v>2963</v>
      </c>
      <c r="C1784" t="s">
        <v>2964</v>
      </c>
      <c r="D1784" t="s">
        <v>52</v>
      </c>
      <c r="E1784" t="s">
        <v>3392</v>
      </c>
      <c r="F1784" t="s">
        <v>3393</v>
      </c>
      <c r="G1784" t="s">
        <v>52</v>
      </c>
      <c r="H1784" t="s">
        <v>1006</v>
      </c>
      <c r="I1784" t="s">
        <v>54</v>
      </c>
      <c r="J1784" t="s">
        <v>66</v>
      </c>
      <c r="K1784" t="s">
        <v>1007</v>
      </c>
      <c r="L1784">
        <v>101122337</v>
      </c>
      <c r="M1784" t="s">
        <v>2997</v>
      </c>
      <c r="N1784" t="s">
        <v>47</v>
      </c>
      <c r="O1784" t="s">
        <v>47</v>
      </c>
      <c r="P1784" s="1">
        <v>43072</v>
      </c>
      <c r="Q1784" t="s">
        <v>997</v>
      </c>
      <c r="R1784">
        <v>1180</v>
      </c>
      <c r="S1784" t="s">
        <v>998</v>
      </c>
      <c r="T1784" t="s">
        <v>999</v>
      </c>
      <c r="U1784" t="s">
        <v>3398</v>
      </c>
      <c r="V1784">
        <v>1</v>
      </c>
      <c r="W1784" t="e">
        <f>VLOOKUP(U1784,T1.Unique.Delivery!$AQ$2:$AW$2720,COLUMNS(T1.Unique.Delivery!$AQ$2701:$AW$2701),0)</f>
        <v>#N/A</v>
      </c>
    </row>
    <row r="1785" spans="1:23" x14ac:dyDescent="0.3">
      <c r="A1785" t="s">
        <v>2962</v>
      </c>
      <c r="B1785" t="s">
        <v>2963</v>
      </c>
      <c r="C1785" t="s">
        <v>2964</v>
      </c>
      <c r="D1785" t="s">
        <v>52</v>
      </c>
      <c r="E1785" t="s">
        <v>3392</v>
      </c>
      <c r="F1785" t="s">
        <v>3393</v>
      </c>
      <c r="G1785" t="s">
        <v>52</v>
      </c>
      <c r="H1785" t="s">
        <v>1006</v>
      </c>
      <c r="I1785" t="s">
        <v>54</v>
      </c>
      <c r="J1785" t="s">
        <v>56</v>
      </c>
      <c r="K1785" t="s">
        <v>993</v>
      </c>
      <c r="L1785">
        <v>100287299</v>
      </c>
      <c r="M1785" t="s">
        <v>2970</v>
      </c>
      <c r="N1785" t="s">
        <v>47</v>
      </c>
      <c r="O1785" t="s">
        <v>47</v>
      </c>
      <c r="P1785" t="s">
        <v>2971</v>
      </c>
      <c r="Q1785" t="s">
        <v>997</v>
      </c>
      <c r="R1785">
        <v>1116.56</v>
      </c>
      <c r="S1785" t="s">
        <v>998</v>
      </c>
      <c r="T1785" t="s">
        <v>999</v>
      </c>
      <c r="U1785" t="s">
        <v>3399</v>
      </c>
      <c r="V1785">
        <v>1</v>
      </c>
      <c r="W1785" t="e">
        <f>VLOOKUP(U1785,T1.Unique.Delivery!$AQ$2:$AW$2720,COLUMNS(T1.Unique.Delivery!$AQ$2701:$AW$2701),0)</f>
        <v>#N/A</v>
      </c>
    </row>
    <row r="1786" spans="1:23" x14ac:dyDescent="0.3">
      <c r="A1786" t="s">
        <v>2962</v>
      </c>
      <c r="B1786" t="s">
        <v>2963</v>
      </c>
      <c r="C1786" t="s">
        <v>2964</v>
      </c>
      <c r="D1786" t="s">
        <v>52</v>
      </c>
      <c r="E1786" t="s">
        <v>3392</v>
      </c>
      <c r="F1786" t="s">
        <v>3393</v>
      </c>
      <c r="G1786" t="s">
        <v>52</v>
      </c>
      <c r="H1786" t="s">
        <v>1006</v>
      </c>
      <c r="I1786" t="s">
        <v>54</v>
      </c>
      <c r="J1786" t="s">
        <v>56</v>
      </c>
      <c r="K1786" t="s">
        <v>993</v>
      </c>
      <c r="L1786" t="s">
        <v>47</v>
      </c>
      <c r="M1786" t="s">
        <v>47</v>
      </c>
      <c r="N1786" t="s">
        <v>47</v>
      </c>
      <c r="O1786" t="s">
        <v>47</v>
      </c>
      <c r="P1786" t="s">
        <v>2971</v>
      </c>
      <c r="Q1786" t="s">
        <v>997</v>
      </c>
      <c r="R1786">
        <v>1117.67</v>
      </c>
      <c r="S1786" t="s">
        <v>998</v>
      </c>
      <c r="T1786" t="s">
        <v>999</v>
      </c>
      <c r="U1786" t="s">
        <v>3400</v>
      </c>
      <c r="V1786">
        <v>1</v>
      </c>
      <c r="W1786" t="e">
        <f>VLOOKUP(U1786,T1.Unique.Delivery!$AQ$2:$AW$2720,COLUMNS(T1.Unique.Delivery!$AQ$2701:$AW$2701),0)</f>
        <v>#N/A</v>
      </c>
    </row>
    <row r="1787" spans="1:23" x14ac:dyDescent="0.3">
      <c r="A1787" t="s">
        <v>2962</v>
      </c>
      <c r="B1787" t="s">
        <v>2963</v>
      </c>
      <c r="C1787" t="s">
        <v>2964</v>
      </c>
      <c r="D1787" t="s">
        <v>52</v>
      </c>
      <c r="E1787" t="s">
        <v>3392</v>
      </c>
      <c r="F1787" t="s">
        <v>3393</v>
      </c>
      <c r="G1787" t="s">
        <v>52</v>
      </c>
      <c r="H1787" t="s">
        <v>1006</v>
      </c>
      <c r="I1787" t="s">
        <v>54</v>
      </c>
      <c r="J1787" t="s">
        <v>129</v>
      </c>
      <c r="K1787" t="s">
        <v>1012</v>
      </c>
      <c r="L1787">
        <v>100298525</v>
      </c>
      <c r="M1787" t="s">
        <v>2989</v>
      </c>
      <c r="N1787" t="s">
        <v>47</v>
      </c>
      <c r="O1787" t="s">
        <v>47</v>
      </c>
      <c r="P1787" t="s">
        <v>2990</v>
      </c>
      <c r="Q1787" t="s">
        <v>997</v>
      </c>
      <c r="R1787">
        <v>735.64</v>
      </c>
      <c r="S1787" t="s">
        <v>998</v>
      </c>
      <c r="T1787" t="s">
        <v>999</v>
      </c>
      <c r="U1787" t="s">
        <v>3401</v>
      </c>
      <c r="V1787">
        <v>1</v>
      </c>
      <c r="W1787" t="e">
        <f>VLOOKUP(U1787,T1.Unique.Delivery!$AQ$2:$AW$2720,COLUMNS(T1.Unique.Delivery!$AQ$2701:$AW$2701),0)</f>
        <v>#N/A</v>
      </c>
    </row>
    <row r="1788" spans="1:23" x14ac:dyDescent="0.3">
      <c r="A1788" t="s">
        <v>2962</v>
      </c>
      <c r="B1788" t="s">
        <v>2963</v>
      </c>
      <c r="C1788" t="s">
        <v>2964</v>
      </c>
      <c r="D1788" t="s">
        <v>52</v>
      </c>
      <c r="E1788" t="s">
        <v>3392</v>
      </c>
      <c r="F1788" t="s">
        <v>3393</v>
      </c>
      <c r="G1788" t="s">
        <v>52</v>
      </c>
      <c r="H1788" t="s">
        <v>1006</v>
      </c>
      <c r="I1788" t="s">
        <v>54</v>
      </c>
      <c r="J1788" t="s">
        <v>129</v>
      </c>
      <c r="K1788" t="s">
        <v>1012</v>
      </c>
      <c r="L1788">
        <v>100304444</v>
      </c>
      <c r="M1788" t="s">
        <v>2967</v>
      </c>
      <c r="N1788" t="s">
        <v>47</v>
      </c>
      <c r="O1788" t="s">
        <v>47</v>
      </c>
      <c r="P1788" t="s">
        <v>2968</v>
      </c>
      <c r="Q1788" t="s">
        <v>997</v>
      </c>
      <c r="R1788">
        <v>630</v>
      </c>
      <c r="S1788" t="s">
        <v>998</v>
      </c>
      <c r="T1788" t="s">
        <v>999</v>
      </c>
      <c r="U1788" t="s">
        <v>3402</v>
      </c>
      <c r="V1788">
        <v>1</v>
      </c>
      <c r="W1788" t="e">
        <f>VLOOKUP(U1788,T1.Unique.Delivery!$AQ$2:$AW$2720,COLUMNS(T1.Unique.Delivery!$AQ$2701:$AW$2701),0)</f>
        <v>#N/A</v>
      </c>
    </row>
    <row r="1789" spans="1:23" x14ac:dyDescent="0.3">
      <c r="A1789" t="s">
        <v>2962</v>
      </c>
      <c r="B1789" t="s">
        <v>2963</v>
      </c>
      <c r="C1789" t="s">
        <v>2964</v>
      </c>
      <c r="D1789" t="s">
        <v>52</v>
      </c>
      <c r="E1789" t="s">
        <v>3392</v>
      </c>
      <c r="F1789" t="s">
        <v>3393</v>
      </c>
      <c r="G1789" t="s">
        <v>52</v>
      </c>
      <c r="H1789" t="s">
        <v>1006</v>
      </c>
      <c r="I1789" t="s">
        <v>54</v>
      </c>
      <c r="J1789" t="s">
        <v>129</v>
      </c>
      <c r="K1789" t="s">
        <v>1012</v>
      </c>
      <c r="L1789">
        <v>100508694</v>
      </c>
      <c r="M1789" t="s">
        <v>2980</v>
      </c>
      <c r="N1789" t="s">
        <v>47</v>
      </c>
      <c r="O1789" t="s">
        <v>47</v>
      </c>
      <c r="P1789" t="s">
        <v>1040</v>
      </c>
      <c r="Q1789" t="s">
        <v>997</v>
      </c>
      <c r="R1789">
        <v>635.51</v>
      </c>
      <c r="S1789" t="s">
        <v>998</v>
      </c>
      <c r="T1789" t="s">
        <v>999</v>
      </c>
      <c r="U1789" t="s">
        <v>3403</v>
      </c>
      <c r="V1789">
        <v>1</v>
      </c>
      <c r="W1789" t="e">
        <f>VLOOKUP(U1789,T1.Unique.Delivery!$AQ$2:$AW$2720,COLUMNS(T1.Unique.Delivery!$AQ$2701:$AW$2701),0)</f>
        <v>#N/A</v>
      </c>
    </row>
    <row r="1790" spans="1:23" x14ac:dyDescent="0.3">
      <c r="A1790" t="s">
        <v>2962</v>
      </c>
      <c r="B1790" t="s">
        <v>2963</v>
      </c>
      <c r="C1790" t="s">
        <v>2964</v>
      </c>
      <c r="D1790" t="s">
        <v>52</v>
      </c>
      <c r="E1790" t="s">
        <v>3392</v>
      </c>
      <c r="F1790" t="s">
        <v>3393</v>
      </c>
      <c r="G1790" t="s">
        <v>52</v>
      </c>
      <c r="H1790" t="s">
        <v>1006</v>
      </c>
      <c r="I1790" t="s">
        <v>54</v>
      </c>
      <c r="J1790" t="s">
        <v>129</v>
      </c>
      <c r="K1790" t="s">
        <v>1012</v>
      </c>
      <c r="L1790">
        <v>100785760</v>
      </c>
      <c r="M1790" t="s">
        <v>2994</v>
      </c>
      <c r="N1790" t="s">
        <v>47</v>
      </c>
      <c r="O1790" t="s">
        <v>47</v>
      </c>
      <c r="P1790" t="s">
        <v>2995</v>
      </c>
      <c r="Q1790" t="s">
        <v>997</v>
      </c>
      <c r="R1790">
        <v>630</v>
      </c>
      <c r="S1790" t="s">
        <v>998</v>
      </c>
      <c r="T1790" t="s">
        <v>999</v>
      </c>
      <c r="U1790" t="s">
        <v>3404</v>
      </c>
      <c r="V1790">
        <v>1</v>
      </c>
      <c r="W1790" t="e">
        <f>VLOOKUP(U1790,T1.Unique.Delivery!$AQ$2:$AW$2720,COLUMNS(T1.Unique.Delivery!$AQ$2701:$AW$2701),0)</f>
        <v>#N/A</v>
      </c>
    </row>
    <row r="1791" spans="1:23" x14ac:dyDescent="0.3">
      <c r="A1791" t="s">
        <v>2962</v>
      </c>
      <c r="B1791" t="s">
        <v>2963</v>
      </c>
      <c r="C1791" t="s">
        <v>2964</v>
      </c>
      <c r="D1791" t="s">
        <v>52</v>
      </c>
      <c r="E1791" t="s">
        <v>3392</v>
      </c>
      <c r="F1791" t="s">
        <v>3393</v>
      </c>
      <c r="G1791" t="s">
        <v>52</v>
      </c>
      <c r="H1791" t="s">
        <v>1006</v>
      </c>
      <c r="I1791" t="s">
        <v>54</v>
      </c>
      <c r="J1791" t="s">
        <v>129</v>
      </c>
      <c r="K1791" t="s">
        <v>1012</v>
      </c>
      <c r="L1791">
        <v>101122337</v>
      </c>
      <c r="M1791" t="s">
        <v>2997</v>
      </c>
      <c r="N1791" t="s">
        <v>47</v>
      </c>
      <c r="O1791" t="s">
        <v>47</v>
      </c>
      <c r="P1791" s="1">
        <v>43072</v>
      </c>
      <c r="Q1791" t="s">
        <v>997</v>
      </c>
      <c r="R1791">
        <v>595</v>
      </c>
      <c r="S1791" t="s">
        <v>998</v>
      </c>
      <c r="T1791" t="s">
        <v>999</v>
      </c>
      <c r="U1791" t="s">
        <v>3405</v>
      </c>
      <c r="V1791">
        <v>1</v>
      </c>
      <c r="W1791" t="e">
        <f>VLOOKUP(U1791,T1.Unique.Delivery!$AQ$2:$AW$2720,COLUMNS(T1.Unique.Delivery!$AQ$2701:$AW$2701),0)</f>
        <v>#N/A</v>
      </c>
    </row>
    <row r="1792" spans="1:23" x14ac:dyDescent="0.3">
      <c r="A1792" t="s">
        <v>2962</v>
      </c>
      <c r="B1792" t="s">
        <v>2963</v>
      </c>
      <c r="C1792" t="s">
        <v>2964</v>
      </c>
      <c r="D1792" t="s">
        <v>52</v>
      </c>
      <c r="E1792" t="s">
        <v>3392</v>
      </c>
      <c r="F1792" t="s">
        <v>3393</v>
      </c>
      <c r="G1792" t="s">
        <v>52</v>
      </c>
      <c r="H1792" t="s">
        <v>1006</v>
      </c>
      <c r="I1792" t="s">
        <v>54</v>
      </c>
      <c r="J1792" t="s">
        <v>80</v>
      </c>
      <c r="K1792" t="s">
        <v>1014</v>
      </c>
      <c r="L1792">
        <v>100298525</v>
      </c>
      <c r="M1792" t="s">
        <v>2989</v>
      </c>
      <c r="N1792" t="s">
        <v>47</v>
      </c>
      <c r="O1792" t="s">
        <v>47</v>
      </c>
      <c r="P1792" t="s">
        <v>2990</v>
      </c>
      <c r="Q1792" t="s">
        <v>997</v>
      </c>
      <c r="R1792">
        <v>792.63</v>
      </c>
      <c r="S1792" t="s">
        <v>998</v>
      </c>
      <c r="T1792" t="s">
        <v>999</v>
      </c>
      <c r="U1792" t="s">
        <v>3406</v>
      </c>
      <c r="V1792">
        <v>1</v>
      </c>
      <c r="W1792" t="e">
        <f>VLOOKUP(U1792,T1.Unique.Delivery!$AQ$2:$AW$2720,COLUMNS(T1.Unique.Delivery!$AQ$2701:$AW$2701),0)</f>
        <v>#N/A</v>
      </c>
    </row>
    <row r="1793" spans="1:23" x14ac:dyDescent="0.3">
      <c r="A1793" t="s">
        <v>2962</v>
      </c>
      <c r="B1793" t="s">
        <v>2963</v>
      </c>
      <c r="C1793" t="s">
        <v>2964</v>
      </c>
      <c r="D1793" t="s">
        <v>52</v>
      </c>
      <c r="E1793" t="s">
        <v>3392</v>
      </c>
      <c r="F1793" t="s">
        <v>3393</v>
      </c>
      <c r="G1793" t="s">
        <v>52</v>
      </c>
      <c r="H1793" t="s">
        <v>1006</v>
      </c>
      <c r="I1793" t="s">
        <v>54</v>
      </c>
      <c r="J1793" t="s">
        <v>80</v>
      </c>
      <c r="K1793" t="s">
        <v>1014</v>
      </c>
      <c r="L1793">
        <v>100304444</v>
      </c>
      <c r="M1793" t="s">
        <v>2967</v>
      </c>
      <c r="N1793" t="s">
        <v>47</v>
      </c>
      <c r="O1793" t="s">
        <v>47</v>
      </c>
      <c r="P1793" t="s">
        <v>2968</v>
      </c>
      <c r="Q1793" t="s">
        <v>997</v>
      </c>
      <c r="R1793">
        <v>630</v>
      </c>
      <c r="S1793" t="s">
        <v>998</v>
      </c>
      <c r="T1793" t="s">
        <v>999</v>
      </c>
      <c r="U1793" t="s">
        <v>3407</v>
      </c>
      <c r="V1793">
        <v>1</v>
      </c>
      <c r="W1793" t="e">
        <f>VLOOKUP(U1793,T1.Unique.Delivery!$AQ$2:$AW$2720,COLUMNS(T1.Unique.Delivery!$AQ$2701:$AW$2701),0)</f>
        <v>#N/A</v>
      </c>
    </row>
    <row r="1794" spans="1:23" x14ac:dyDescent="0.3">
      <c r="A1794" t="s">
        <v>2962</v>
      </c>
      <c r="B1794" t="s">
        <v>2963</v>
      </c>
      <c r="C1794" t="s">
        <v>2964</v>
      </c>
      <c r="D1794" t="s">
        <v>52</v>
      </c>
      <c r="E1794" t="s">
        <v>3392</v>
      </c>
      <c r="F1794" t="s">
        <v>3393</v>
      </c>
      <c r="G1794" t="s">
        <v>52</v>
      </c>
      <c r="H1794" t="s">
        <v>1006</v>
      </c>
      <c r="I1794" t="s">
        <v>54</v>
      </c>
      <c r="J1794" t="s">
        <v>80</v>
      </c>
      <c r="K1794" t="s">
        <v>1014</v>
      </c>
      <c r="L1794">
        <v>100508694</v>
      </c>
      <c r="M1794" t="s">
        <v>2980</v>
      </c>
      <c r="N1794" t="s">
        <v>47</v>
      </c>
      <c r="O1794" t="s">
        <v>47</v>
      </c>
      <c r="P1794" t="s">
        <v>1040</v>
      </c>
      <c r="Q1794" t="s">
        <v>997</v>
      </c>
      <c r="R1794">
        <v>1150</v>
      </c>
      <c r="S1794" t="s">
        <v>998</v>
      </c>
      <c r="T1794" t="s">
        <v>999</v>
      </c>
      <c r="U1794" t="s">
        <v>3408</v>
      </c>
      <c r="V1794">
        <v>1</v>
      </c>
      <c r="W1794" t="e">
        <f>VLOOKUP(U1794,T1.Unique.Delivery!$AQ$2:$AW$2720,COLUMNS(T1.Unique.Delivery!$AQ$2701:$AW$2701),0)</f>
        <v>#N/A</v>
      </c>
    </row>
    <row r="1795" spans="1:23" x14ac:dyDescent="0.3">
      <c r="A1795" t="s">
        <v>2962</v>
      </c>
      <c r="B1795" t="s">
        <v>2963</v>
      </c>
      <c r="C1795" t="s">
        <v>2964</v>
      </c>
      <c r="D1795" t="s">
        <v>52</v>
      </c>
      <c r="E1795" t="s">
        <v>3392</v>
      </c>
      <c r="F1795" t="s">
        <v>3393</v>
      </c>
      <c r="G1795" t="s">
        <v>52</v>
      </c>
      <c r="H1795" t="s">
        <v>1006</v>
      </c>
      <c r="I1795" t="s">
        <v>54</v>
      </c>
      <c r="J1795" t="s">
        <v>80</v>
      </c>
      <c r="K1795" t="s">
        <v>1014</v>
      </c>
      <c r="L1795">
        <v>100785760</v>
      </c>
      <c r="M1795" t="s">
        <v>2994</v>
      </c>
      <c r="N1795" t="s">
        <v>47</v>
      </c>
      <c r="O1795" t="s">
        <v>47</v>
      </c>
      <c r="P1795" t="s">
        <v>2995</v>
      </c>
      <c r="Q1795" t="s">
        <v>997</v>
      </c>
      <c r="R1795">
        <v>800</v>
      </c>
      <c r="S1795" t="s">
        <v>998</v>
      </c>
      <c r="T1795" t="s">
        <v>999</v>
      </c>
      <c r="U1795" t="s">
        <v>3409</v>
      </c>
      <c r="V1795">
        <v>1</v>
      </c>
      <c r="W1795" t="e">
        <f>VLOOKUP(U1795,T1.Unique.Delivery!$AQ$2:$AW$2720,COLUMNS(T1.Unique.Delivery!$AQ$2701:$AW$2701),0)</f>
        <v>#N/A</v>
      </c>
    </row>
    <row r="1796" spans="1:23" x14ac:dyDescent="0.3">
      <c r="A1796" t="s">
        <v>2962</v>
      </c>
      <c r="B1796" t="s">
        <v>2963</v>
      </c>
      <c r="C1796" t="s">
        <v>2964</v>
      </c>
      <c r="D1796" t="s">
        <v>52</v>
      </c>
      <c r="E1796" t="s">
        <v>3392</v>
      </c>
      <c r="F1796" t="s">
        <v>3393</v>
      </c>
      <c r="G1796" t="s">
        <v>52</v>
      </c>
      <c r="H1796" t="s">
        <v>1006</v>
      </c>
      <c r="I1796" t="s">
        <v>54</v>
      </c>
      <c r="J1796" t="s">
        <v>80</v>
      </c>
      <c r="K1796" t="s">
        <v>1014</v>
      </c>
      <c r="L1796">
        <v>101122337</v>
      </c>
      <c r="M1796" t="s">
        <v>2997</v>
      </c>
      <c r="N1796" t="s">
        <v>47</v>
      </c>
      <c r="O1796" t="s">
        <v>47</v>
      </c>
      <c r="P1796" s="1">
        <v>43072</v>
      </c>
      <c r="Q1796" t="s">
        <v>997</v>
      </c>
      <c r="R1796">
        <v>850</v>
      </c>
      <c r="S1796" t="s">
        <v>998</v>
      </c>
      <c r="T1796" t="s">
        <v>999</v>
      </c>
      <c r="U1796" t="s">
        <v>3410</v>
      </c>
      <c r="V1796">
        <v>1</v>
      </c>
      <c r="W1796" t="e">
        <f>VLOOKUP(U1796,T1.Unique.Delivery!$AQ$2:$AW$2720,COLUMNS(T1.Unique.Delivery!$AQ$2701:$AW$2701),0)</f>
        <v>#N/A</v>
      </c>
    </row>
    <row r="1797" spans="1:23" x14ac:dyDescent="0.3">
      <c r="A1797" t="s">
        <v>2962</v>
      </c>
      <c r="B1797" t="s">
        <v>2963</v>
      </c>
      <c r="C1797" t="s">
        <v>2964</v>
      </c>
      <c r="D1797" t="s">
        <v>52</v>
      </c>
      <c r="E1797" t="s">
        <v>3392</v>
      </c>
      <c r="F1797" t="s">
        <v>3393</v>
      </c>
      <c r="G1797" t="s">
        <v>52</v>
      </c>
      <c r="H1797" t="s">
        <v>1006</v>
      </c>
      <c r="I1797" t="s">
        <v>54</v>
      </c>
      <c r="J1797" t="s">
        <v>2276</v>
      </c>
      <c r="K1797" t="s">
        <v>2277</v>
      </c>
      <c r="L1797">
        <v>100298525</v>
      </c>
      <c r="M1797" t="s">
        <v>2989</v>
      </c>
      <c r="N1797" t="s">
        <v>47</v>
      </c>
      <c r="O1797" t="s">
        <v>47</v>
      </c>
      <c r="P1797" t="s">
        <v>2990</v>
      </c>
      <c r="Q1797" t="s">
        <v>997</v>
      </c>
      <c r="R1797">
        <v>690.79</v>
      </c>
      <c r="S1797" t="s">
        <v>998</v>
      </c>
      <c r="T1797" t="s">
        <v>999</v>
      </c>
      <c r="U1797" t="s">
        <v>3411</v>
      </c>
      <c r="V1797">
        <v>1</v>
      </c>
      <c r="W1797" t="e">
        <f>VLOOKUP(U1797,T1.Unique.Delivery!$AQ$2:$AW$2720,COLUMNS(T1.Unique.Delivery!$AQ$2701:$AW$2701),0)</f>
        <v>#N/A</v>
      </c>
    </row>
    <row r="1798" spans="1:23" x14ac:dyDescent="0.3">
      <c r="A1798" t="s">
        <v>2962</v>
      </c>
      <c r="B1798" t="s">
        <v>2963</v>
      </c>
      <c r="C1798" t="s">
        <v>2964</v>
      </c>
      <c r="D1798" t="s">
        <v>52</v>
      </c>
      <c r="E1798" t="s">
        <v>3392</v>
      </c>
      <c r="F1798" t="s">
        <v>3393</v>
      </c>
      <c r="G1798" t="s">
        <v>52</v>
      </c>
      <c r="H1798" t="s">
        <v>1006</v>
      </c>
      <c r="I1798" t="s">
        <v>54</v>
      </c>
      <c r="J1798" t="s">
        <v>2276</v>
      </c>
      <c r="K1798" t="s">
        <v>2277</v>
      </c>
      <c r="L1798">
        <v>100304444</v>
      </c>
      <c r="M1798" t="s">
        <v>2967</v>
      </c>
      <c r="N1798" t="s">
        <v>47</v>
      </c>
      <c r="O1798" t="s">
        <v>47</v>
      </c>
      <c r="P1798" t="s">
        <v>2968</v>
      </c>
      <c r="Q1798" t="s">
        <v>997</v>
      </c>
      <c r="R1798">
        <v>630</v>
      </c>
      <c r="S1798" t="s">
        <v>998</v>
      </c>
      <c r="T1798" t="s">
        <v>999</v>
      </c>
      <c r="U1798" t="s">
        <v>3412</v>
      </c>
      <c r="V1798">
        <v>1</v>
      </c>
      <c r="W1798" t="e">
        <f>VLOOKUP(U1798,T1.Unique.Delivery!$AQ$2:$AW$2720,COLUMNS(T1.Unique.Delivery!$AQ$2701:$AW$2701),0)</f>
        <v>#N/A</v>
      </c>
    </row>
    <row r="1799" spans="1:23" x14ac:dyDescent="0.3">
      <c r="A1799" t="s">
        <v>2962</v>
      </c>
      <c r="B1799" t="s">
        <v>2963</v>
      </c>
      <c r="C1799" t="s">
        <v>2964</v>
      </c>
      <c r="D1799" t="s">
        <v>52</v>
      </c>
      <c r="E1799" t="s">
        <v>3392</v>
      </c>
      <c r="F1799" t="s">
        <v>3393</v>
      </c>
      <c r="G1799" t="s">
        <v>52</v>
      </c>
      <c r="H1799" t="s">
        <v>1006</v>
      </c>
      <c r="I1799" t="s">
        <v>54</v>
      </c>
      <c r="J1799" t="s">
        <v>2276</v>
      </c>
      <c r="K1799" t="s">
        <v>2277</v>
      </c>
      <c r="L1799">
        <v>100508694</v>
      </c>
      <c r="M1799" t="s">
        <v>2980</v>
      </c>
      <c r="N1799" t="s">
        <v>47</v>
      </c>
      <c r="O1799" t="s">
        <v>47</v>
      </c>
      <c r="P1799" t="s">
        <v>1040</v>
      </c>
      <c r="Q1799" t="s">
        <v>997</v>
      </c>
      <c r="R1799">
        <v>618</v>
      </c>
      <c r="S1799" t="s">
        <v>998</v>
      </c>
      <c r="T1799" t="s">
        <v>999</v>
      </c>
      <c r="U1799" t="s">
        <v>3413</v>
      </c>
      <c r="V1799">
        <v>1</v>
      </c>
      <c r="W1799" t="e">
        <f>VLOOKUP(U1799,T1.Unique.Delivery!$AQ$2:$AW$2720,COLUMNS(T1.Unique.Delivery!$AQ$2701:$AW$2701),0)</f>
        <v>#N/A</v>
      </c>
    </row>
    <row r="1800" spans="1:23" x14ac:dyDescent="0.3">
      <c r="A1800" t="s">
        <v>2962</v>
      </c>
      <c r="B1800" t="s">
        <v>2963</v>
      </c>
      <c r="C1800" t="s">
        <v>2964</v>
      </c>
      <c r="D1800" t="s">
        <v>52</v>
      </c>
      <c r="E1800" t="s">
        <v>3392</v>
      </c>
      <c r="F1800" t="s">
        <v>3393</v>
      </c>
      <c r="G1800" t="s">
        <v>52</v>
      </c>
      <c r="H1800" t="s">
        <v>1006</v>
      </c>
      <c r="I1800" t="s">
        <v>54</v>
      </c>
      <c r="J1800" t="s">
        <v>2276</v>
      </c>
      <c r="K1800" t="s">
        <v>2277</v>
      </c>
      <c r="L1800">
        <v>101122337</v>
      </c>
      <c r="M1800" t="s">
        <v>2997</v>
      </c>
      <c r="N1800" t="s">
        <v>47</v>
      </c>
      <c r="O1800" t="s">
        <v>47</v>
      </c>
      <c r="P1800" s="1">
        <v>43072</v>
      </c>
      <c r="Q1800" t="s">
        <v>997</v>
      </c>
      <c r="R1800">
        <v>530</v>
      </c>
      <c r="S1800" t="s">
        <v>998</v>
      </c>
      <c r="T1800" t="s">
        <v>999</v>
      </c>
      <c r="U1800" t="s">
        <v>3414</v>
      </c>
      <c r="V1800">
        <v>1</v>
      </c>
      <c r="W1800" t="e">
        <f>VLOOKUP(U1800,T1.Unique.Delivery!$AQ$2:$AW$2720,COLUMNS(T1.Unique.Delivery!$AQ$2701:$AW$2701),0)</f>
        <v>#N/A</v>
      </c>
    </row>
    <row r="1801" spans="1:23" x14ac:dyDescent="0.3">
      <c r="A1801" t="s">
        <v>2962</v>
      </c>
      <c r="B1801" t="s">
        <v>2963</v>
      </c>
      <c r="C1801" t="s">
        <v>2964</v>
      </c>
      <c r="D1801" t="s">
        <v>52</v>
      </c>
      <c r="E1801" t="s">
        <v>3392</v>
      </c>
      <c r="F1801" t="s">
        <v>3393</v>
      </c>
      <c r="G1801" t="s">
        <v>52</v>
      </c>
      <c r="H1801" t="s">
        <v>1006</v>
      </c>
      <c r="I1801" t="s">
        <v>54</v>
      </c>
      <c r="J1801" t="s">
        <v>159</v>
      </c>
      <c r="K1801" t="s">
        <v>1016</v>
      </c>
      <c r="L1801">
        <v>100298525</v>
      </c>
      <c r="M1801" t="s">
        <v>2989</v>
      </c>
      <c r="N1801" t="s">
        <v>47</v>
      </c>
      <c r="O1801" t="s">
        <v>47</v>
      </c>
      <c r="P1801" t="s">
        <v>2990</v>
      </c>
      <c r="Q1801" t="s">
        <v>997</v>
      </c>
      <c r="R1801">
        <v>690.79</v>
      </c>
      <c r="S1801" t="s">
        <v>998</v>
      </c>
      <c r="T1801" t="s">
        <v>999</v>
      </c>
      <c r="U1801" t="s">
        <v>3415</v>
      </c>
      <c r="V1801">
        <v>1</v>
      </c>
      <c r="W1801" t="e">
        <f>VLOOKUP(U1801,T1.Unique.Delivery!$AQ$2:$AW$2720,COLUMNS(T1.Unique.Delivery!$AQ$2701:$AW$2701),0)</f>
        <v>#N/A</v>
      </c>
    </row>
    <row r="1802" spans="1:23" x14ac:dyDescent="0.3">
      <c r="A1802" t="s">
        <v>2962</v>
      </c>
      <c r="B1802" t="s">
        <v>2963</v>
      </c>
      <c r="C1802" t="s">
        <v>2964</v>
      </c>
      <c r="D1802" t="s">
        <v>52</v>
      </c>
      <c r="E1802" t="s">
        <v>3392</v>
      </c>
      <c r="F1802" t="s">
        <v>3393</v>
      </c>
      <c r="G1802" t="s">
        <v>52</v>
      </c>
      <c r="H1802" t="s">
        <v>1006</v>
      </c>
      <c r="I1802" t="s">
        <v>54</v>
      </c>
      <c r="J1802" t="s">
        <v>159</v>
      </c>
      <c r="K1802" t="s">
        <v>1016</v>
      </c>
      <c r="L1802">
        <v>100304444</v>
      </c>
      <c r="M1802" t="s">
        <v>2967</v>
      </c>
      <c r="N1802" t="s">
        <v>47</v>
      </c>
      <c r="O1802" t="s">
        <v>47</v>
      </c>
      <c r="P1802" t="s">
        <v>2968</v>
      </c>
      <c r="Q1802" t="s">
        <v>997</v>
      </c>
      <c r="R1802">
        <v>630</v>
      </c>
      <c r="S1802" t="s">
        <v>998</v>
      </c>
      <c r="T1802" t="s">
        <v>999</v>
      </c>
      <c r="U1802" t="s">
        <v>3416</v>
      </c>
      <c r="V1802">
        <v>1</v>
      </c>
      <c r="W1802" t="e">
        <f>VLOOKUP(U1802,T1.Unique.Delivery!$AQ$2:$AW$2720,COLUMNS(T1.Unique.Delivery!$AQ$2701:$AW$2701),0)</f>
        <v>#N/A</v>
      </c>
    </row>
    <row r="1803" spans="1:23" x14ac:dyDescent="0.3">
      <c r="A1803" t="s">
        <v>2962</v>
      </c>
      <c r="B1803" t="s">
        <v>2963</v>
      </c>
      <c r="C1803" t="s">
        <v>2964</v>
      </c>
      <c r="D1803" t="s">
        <v>52</v>
      </c>
      <c r="E1803" t="s">
        <v>3392</v>
      </c>
      <c r="F1803" t="s">
        <v>3393</v>
      </c>
      <c r="G1803" t="s">
        <v>52</v>
      </c>
      <c r="H1803" t="s">
        <v>1006</v>
      </c>
      <c r="I1803" t="s">
        <v>54</v>
      </c>
      <c r="J1803" t="s">
        <v>159</v>
      </c>
      <c r="K1803" t="s">
        <v>1016</v>
      </c>
      <c r="L1803">
        <v>100508694</v>
      </c>
      <c r="M1803" t="s">
        <v>2980</v>
      </c>
      <c r="N1803" t="s">
        <v>47</v>
      </c>
      <c r="O1803" t="s">
        <v>47</v>
      </c>
      <c r="P1803" t="s">
        <v>1040</v>
      </c>
      <c r="Q1803" t="s">
        <v>997</v>
      </c>
      <c r="R1803">
        <v>514.29</v>
      </c>
      <c r="S1803" t="s">
        <v>998</v>
      </c>
      <c r="T1803" t="s">
        <v>999</v>
      </c>
      <c r="U1803" t="s">
        <v>3417</v>
      </c>
      <c r="V1803">
        <v>1</v>
      </c>
      <c r="W1803" t="e">
        <f>VLOOKUP(U1803,T1.Unique.Delivery!$AQ$2:$AW$2720,COLUMNS(T1.Unique.Delivery!$AQ$2701:$AW$2701),0)</f>
        <v>#N/A</v>
      </c>
    </row>
    <row r="1804" spans="1:23" x14ac:dyDescent="0.3">
      <c r="A1804" t="s">
        <v>2962</v>
      </c>
      <c r="B1804" t="s">
        <v>2963</v>
      </c>
      <c r="C1804" t="s">
        <v>2964</v>
      </c>
      <c r="D1804" t="s">
        <v>52</v>
      </c>
      <c r="E1804" t="s">
        <v>3392</v>
      </c>
      <c r="F1804" t="s">
        <v>3393</v>
      </c>
      <c r="G1804" t="s">
        <v>52</v>
      </c>
      <c r="H1804" t="s">
        <v>1006</v>
      </c>
      <c r="I1804" t="s">
        <v>54</v>
      </c>
      <c r="J1804" t="s">
        <v>159</v>
      </c>
      <c r="K1804" t="s">
        <v>1016</v>
      </c>
      <c r="L1804">
        <v>101122337</v>
      </c>
      <c r="M1804" t="s">
        <v>2997</v>
      </c>
      <c r="N1804" t="s">
        <v>47</v>
      </c>
      <c r="O1804" t="s">
        <v>47</v>
      </c>
      <c r="P1804" s="1">
        <v>43072</v>
      </c>
      <c r="Q1804" t="s">
        <v>997</v>
      </c>
      <c r="R1804">
        <v>490</v>
      </c>
      <c r="S1804" t="s">
        <v>998</v>
      </c>
      <c r="T1804" t="s">
        <v>999</v>
      </c>
      <c r="U1804" t="s">
        <v>3418</v>
      </c>
      <c r="V1804">
        <v>1</v>
      </c>
      <c r="W1804" t="e">
        <f>VLOOKUP(U1804,T1.Unique.Delivery!$AQ$2:$AW$2720,COLUMNS(T1.Unique.Delivery!$AQ$2701:$AW$2701),0)</f>
        <v>#N/A</v>
      </c>
    </row>
    <row r="1805" spans="1:23" x14ac:dyDescent="0.3">
      <c r="A1805" t="s">
        <v>2962</v>
      </c>
      <c r="B1805" t="s">
        <v>2963</v>
      </c>
      <c r="C1805" t="s">
        <v>2964</v>
      </c>
      <c r="D1805" t="s">
        <v>52</v>
      </c>
      <c r="E1805" t="s">
        <v>3419</v>
      </c>
      <c r="F1805" t="s">
        <v>3420</v>
      </c>
      <c r="G1805" t="s">
        <v>52</v>
      </c>
      <c r="H1805" t="s">
        <v>1006</v>
      </c>
      <c r="I1805" t="s">
        <v>54</v>
      </c>
      <c r="J1805" t="s">
        <v>66</v>
      </c>
      <c r="K1805" t="s">
        <v>1007</v>
      </c>
      <c r="L1805">
        <v>100304444</v>
      </c>
      <c r="M1805" t="s">
        <v>2967</v>
      </c>
      <c r="N1805" t="s">
        <v>47</v>
      </c>
      <c r="O1805" t="s">
        <v>47</v>
      </c>
      <c r="P1805" t="s">
        <v>2968</v>
      </c>
      <c r="Q1805" t="s">
        <v>997</v>
      </c>
      <c r="R1805">
        <v>630</v>
      </c>
      <c r="S1805" t="s">
        <v>998</v>
      </c>
      <c r="T1805" t="s">
        <v>999</v>
      </c>
      <c r="U1805" t="s">
        <v>3421</v>
      </c>
      <c r="V1805">
        <v>1</v>
      </c>
      <c r="W1805" t="e">
        <f>VLOOKUP(U1805,T1.Unique.Delivery!$AQ$2:$AW$2720,COLUMNS(T1.Unique.Delivery!$AQ$2701:$AW$2701),0)</f>
        <v>#N/A</v>
      </c>
    </row>
    <row r="1806" spans="1:23" x14ac:dyDescent="0.3">
      <c r="A1806" t="s">
        <v>2962</v>
      </c>
      <c r="B1806" t="s">
        <v>2963</v>
      </c>
      <c r="C1806" t="s">
        <v>2964</v>
      </c>
      <c r="D1806" t="s">
        <v>52</v>
      </c>
      <c r="E1806" t="s">
        <v>3419</v>
      </c>
      <c r="F1806" t="s">
        <v>3420</v>
      </c>
      <c r="G1806" t="s">
        <v>52</v>
      </c>
      <c r="H1806" t="s">
        <v>1006</v>
      </c>
      <c r="I1806" t="s">
        <v>54</v>
      </c>
      <c r="J1806" t="s">
        <v>56</v>
      </c>
      <c r="K1806" t="s">
        <v>993</v>
      </c>
      <c r="L1806">
        <v>100287299</v>
      </c>
      <c r="M1806" t="s">
        <v>2970</v>
      </c>
      <c r="N1806" t="s">
        <v>47</v>
      </c>
      <c r="O1806" t="s">
        <v>47</v>
      </c>
      <c r="P1806" t="s">
        <v>2971</v>
      </c>
      <c r="Q1806" t="s">
        <v>997</v>
      </c>
      <c r="R1806">
        <v>1116.56</v>
      </c>
      <c r="S1806" t="s">
        <v>998</v>
      </c>
      <c r="T1806" t="s">
        <v>999</v>
      </c>
      <c r="U1806" t="s">
        <v>3422</v>
      </c>
      <c r="V1806">
        <v>1</v>
      </c>
      <c r="W1806" t="e">
        <f>VLOOKUP(U1806,T1.Unique.Delivery!$AQ$2:$AW$2720,COLUMNS(T1.Unique.Delivery!$AQ$2701:$AW$2701),0)</f>
        <v>#N/A</v>
      </c>
    </row>
    <row r="1807" spans="1:23" x14ac:dyDescent="0.3">
      <c r="A1807" t="s">
        <v>2962</v>
      </c>
      <c r="B1807" t="s">
        <v>2963</v>
      </c>
      <c r="C1807" t="s">
        <v>2964</v>
      </c>
      <c r="D1807" t="s">
        <v>52</v>
      </c>
      <c r="E1807" t="s">
        <v>3419</v>
      </c>
      <c r="F1807" t="s">
        <v>3420</v>
      </c>
      <c r="G1807" t="s">
        <v>52</v>
      </c>
      <c r="H1807" t="s">
        <v>1006</v>
      </c>
      <c r="I1807" t="s">
        <v>54</v>
      </c>
      <c r="J1807" t="s">
        <v>56</v>
      </c>
      <c r="K1807" t="s">
        <v>993</v>
      </c>
      <c r="L1807" t="s">
        <v>47</v>
      </c>
      <c r="M1807" t="s">
        <v>47</v>
      </c>
      <c r="N1807" t="s">
        <v>47</v>
      </c>
      <c r="O1807" t="s">
        <v>47</v>
      </c>
      <c r="P1807" t="s">
        <v>2971</v>
      </c>
      <c r="Q1807" t="s">
        <v>997</v>
      </c>
      <c r="R1807">
        <v>1117.67</v>
      </c>
      <c r="S1807" t="s">
        <v>998</v>
      </c>
      <c r="T1807" t="s">
        <v>999</v>
      </c>
      <c r="U1807" t="s">
        <v>3423</v>
      </c>
      <c r="V1807">
        <v>1</v>
      </c>
      <c r="W1807" t="e">
        <f>VLOOKUP(U1807,T1.Unique.Delivery!$AQ$2:$AW$2720,COLUMNS(T1.Unique.Delivery!$AQ$2701:$AW$2701),0)</f>
        <v>#N/A</v>
      </c>
    </row>
    <row r="1808" spans="1:23" x14ac:dyDescent="0.3">
      <c r="A1808" t="s">
        <v>2962</v>
      </c>
      <c r="B1808" t="s">
        <v>2963</v>
      </c>
      <c r="C1808" t="s">
        <v>2964</v>
      </c>
      <c r="D1808" t="s">
        <v>52</v>
      </c>
      <c r="E1808" t="s">
        <v>3419</v>
      </c>
      <c r="F1808" t="s">
        <v>3420</v>
      </c>
      <c r="G1808" t="s">
        <v>52</v>
      </c>
      <c r="H1808" t="s">
        <v>1006</v>
      </c>
      <c r="I1808" t="s">
        <v>54</v>
      </c>
      <c r="J1808" t="s">
        <v>129</v>
      </c>
      <c r="K1808" t="s">
        <v>1012</v>
      </c>
      <c r="L1808">
        <v>100304444</v>
      </c>
      <c r="M1808" t="s">
        <v>2967</v>
      </c>
      <c r="N1808" t="s">
        <v>47</v>
      </c>
      <c r="O1808" t="s">
        <v>47</v>
      </c>
      <c r="P1808" t="s">
        <v>2968</v>
      </c>
      <c r="Q1808" t="s">
        <v>997</v>
      </c>
      <c r="R1808">
        <v>630</v>
      </c>
      <c r="S1808" t="s">
        <v>998</v>
      </c>
      <c r="T1808" t="s">
        <v>999</v>
      </c>
      <c r="U1808" t="s">
        <v>3424</v>
      </c>
      <c r="V1808">
        <v>1</v>
      </c>
      <c r="W1808" t="e">
        <f>VLOOKUP(U1808,T1.Unique.Delivery!$AQ$2:$AW$2720,COLUMNS(T1.Unique.Delivery!$AQ$2701:$AW$2701),0)</f>
        <v>#N/A</v>
      </c>
    </row>
    <row r="1809" spans="1:23" x14ac:dyDescent="0.3">
      <c r="A1809" t="s">
        <v>2962</v>
      </c>
      <c r="B1809" t="s">
        <v>2963</v>
      </c>
      <c r="C1809" t="s">
        <v>2964</v>
      </c>
      <c r="D1809" t="s">
        <v>52</v>
      </c>
      <c r="E1809" t="s">
        <v>3419</v>
      </c>
      <c r="F1809" t="s">
        <v>3420</v>
      </c>
      <c r="G1809" t="s">
        <v>52</v>
      </c>
      <c r="H1809" t="s">
        <v>1006</v>
      </c>
      <c r="I1809" t="s">
        <v>54</v>
      </c>
      <c r="J1809" t="s">
        <v>80</v>
      </c>
      <c r="K1809" t="s">
        <v>1014</v>
      </c>
      <c r="L1809">
        <v>100304444</v>
      </c>
      <c r="M1809" t="s">
        <v>2967</v>
      </c>
      <c r="N1809" t="s">
        <v>47</v>
      </c>
      <c r="O1809" t="s">
        <v>47</v>
      </c>
      <c r="P1809" t="s">
        <v>2968</v>
      </c>
      <c r="Q1809" t="s">
        <v>997</v>
      </c>
      <c r="R1809">
        <v>630</v>
      </c>
      <c r="S1809" t="s">
        <v>998</v>
      </c>
      <c r="T1809" t="s">
        <v>999</v>
      </c>
      <c r="U1809" t="s">
        <v>3425</v>
      </c>
      <c r="V1809">
        <v>1</v>
      </c>
      <c r="W1809" t="e">
        <f>VLOOKUP(U1809,T1.Unique.Delivery!$AQ$2:$AW$2720,COLUMNS(T1.Unique.Delivery!$AQ$2701:$AW$2701),0)</f>
        <v>#N/A</v>
      </c>
    </row>
    <row r="1810" spans="1:23" x14ac:dyDescent="0.3">
      <c r="A1810" t="s">
        <v>2962</v>
      </c>
      <c r="B1810" t="s">
        <v>2963</v>
      </c>
      <c r="C1810" t="s">
        <v>2964</v>
      </c>
      <c r="D1810" t="s">
        <v>52</v>
      </c>
      <c r="E1810" t="s">
        <v>3419</v>
      </c>
      <c r="F1810" t="s">
        <v>3420</v>
      </c>
      <c r="G1810" t="s">
        <v>52</v>
      </c>
      <c r="H1810" t="s">
        <v>1006</v>
      </c>
      <c r="I1810" t="s">
        <v>54</v>
      </c>
      <c r="J1810" t="s">
        <v>2276</v>
      </c>
      <c r="K1810" t="s">
        <v>2277</v>
      </c>
      <c r="L1810">
        <v>100304444</v>
      </c>
      <c r="M1810" t="s">
        <v>2967</v>
      </c>
      <c r="N1810" t="s">
        <v>47</v>
      </c>
      <c r="O1810" t="s">
        <v>47</v>
      </c>
      <c r="P1810" t="s">
        <v>2968</v>
      </c>
      <c r="Q1810" t="s">
        <v>997</v>
      </c>
      <c r="R1810">
        <v>630</v>
      </c>
      <c r="S1810" t="s">
        <v>998</v>
      </c>
      <c r="T1810" t="s">
        <v>999</v>
      </c>
      <c r="U1810" t="s">
        <v>3426</v>
      </c>
      <c r="V1810">
        <v>1</v>
      </c>
      <c r="W1810" t="e">
        <f>VLOOKUP(U1810,T1.Unique.Delivery!$AQ$2:$AW$2720,COLUMNS(T1.Unique.Delivery!$AQ$2701:$AW$2701),0)</f>
        <v>#N/A</v>
      </c>
    </row>
    <row r="1811" spans="1:23" x14ac:dyDescent="0.3">
      <c r="A1811" t="s">
        <v>2962</v>
      </c>
      <c r="B1811" t="s">
        <v>2963</v>
      </c>
      <c r="C1811" t="s">
        <v>2964</v>
      </c>
      <c r="D1811" t="s">
        <v>52</v>
      </c>
      <c r="E1811" t="s">
        <v>3419</v>
      </c>
      <c r="F1811" t="s">
        <v>3420</v>
      </c>
      <c r="G1811" t="s">
        <v>52</v>
      </c>
      <c r="H1811" t="s">
        <v>1006</v>
      </c>
      <c r="I1811" t="s">
        <v>54</v>
      </c>
      <c r="J1811" t="s">
        <v>159</v>
      </c>
      <c r="K1811" t="s">
        <v>1016</v>
      </c>
      <c r="L1811">
        <v>100304444</v>
      </c>
      <c r="M1811" t="s">
        <v>2967</v>
      </c>
      <c r="N1811" t="s">
        <v>47</v>
      </c>
      <c r="O1811" t="s">
        <v>47</v>
      </c>
      <c r="P1811" t="s">
        <v>2968</v>
      </c>
      <c r="Q1811" t="s">
        <v>997</v>
      </c>
      <c r="R1811">
        <v>630</v>
      </c>
      <c r="S1811" t="s">
        <v>998</v>
      </c>
      <c r="T1811" t="s">
        <v>999</v>
      </c>
      <c r="U1811" t="s">
        <v>3427</v>
      </c>
      <c r="V1811">
        <v>1</v>
      </c>
      <c r="W1811" t="e">
        <f>VLOOKUP(U1811,T1.Unique.Delivery!$AQ$2:$AW$2720,COLUMNS(T1.Unique.Delivery!$AQ$2701:$AW$2701),0)</f>
        <v>#N/A</v>
      </c>
    </row>
    <row r="1812" spans="1:23" x14ac:dyDescent="0.3">
      <c r="A1812" t="s">
        <v>2962</v>
      </c>
      <c r="B1812" t="s">
        <v>2963</v>
      </c>
      <c r="C1812" t="s">
        <v>2964</v>
      </c>
      <c r="D1812" t="s">
        <v>52</v>
      </c>
      <c r="E1812" t="s">
        <v>3428</v>
      </c>
      <c r="F1812" t="s">
        <v>3429</v>
      </c>
      <c r="G1812" t="s">
        <v>52</v>
      </c>
      <c r="H1812" t="s">
        <v>1006</v>
      </c>
      <c r="I1812" t="s">
        <v>54</v>
      </c>
      <c r="J1812" t="s">
        <v>66</v>
      </c>
      <c r="K1812" t="s">
        <v>1007</v>
      </c>
      <c r="L1812">
        <v>100298525</v>
      </c>
      <c r="M1812" t="s">
        <v>2989</v>
      </c>
      <c r="N1812" t="s">
        <v>47</v>
      </c>
      <c r="O1812" t="s">
        <v>47</v>
      </c>
      <c r="P1812" t="s">
        <v>2990</v>
      </c>
      <c r="Q1812" t="s">
        <v>997</v>
      </c>
      <c r="R1812">
        <v>1034.55</v>
      </c>
      <c r="S1812" t="s">
        <v>998</v>
      </c>
      <c r="T1812" t="s">
        <v>999</v>
      </c>
      <c r="U1812" t="s">
        <v>3430</v>
      </c>
      <c r="V1812">
        <v>1</v>
      </c>
      <c r="W1812" t="e">
        <f>VLOOKUP(U1812,T1.Unique.Delivery!$AQ$2:$AW$2720,COLUMNS(T1.Unique.Delivery!$AQ$2701:$AW$2701),0)</f>
        <v>#N/A</v>
      </c>
    </row>
    <row r="1813" spans="1:23" x14ac:dyDescent="0.3">
      <c r="A1813" t="s">
        <v>2962</v>
      </c>
      <c r="B1813" t="s">
        <v>2963</v>
      </c>
      <c r="C1813" t="s">
        <v>2964</v>
      </c>
      <c r="D1813" t="s">
        <v>52</v>
      </c>
      <c r="E1813" t="s">
        <v>3428</v>
      </c>
      <c r="F1813" t="s">
        <v>3429</v>
      </c>
      <c r="G1813" t="s">
        <v>52</v>
      </c>
      <c r="H1813" t="s">
        <v>1006</v>
      </c>
      <c r="I1813" t="s">
        <v>54</v>
      </c>
      <c r="J1813" t="s">
        <v>66</v>
      </c>
      <c r="K1813" t="s">
        <v>1007</v>
      </c>
      <c r="L1813">
        <v>100304444</v>
      </c>
      <c r="M1813" t="s">
        <v>2967</v>
      </c>
      <c r="N1813" t="s">
        <v>47</v>
      </c>
      <c r="O1813" t="s">
        <v>47</v>
      </c>
      <c r="P1813" t="s">
        <v>2968</v>
      </c>
      <c r="Q1813" t="s">
        <v>997</v>
      </c>
      <c r="R1813">
        <v>630</v>
      </c>
      <c r="S1813" t="s">
        <v>998</v>
      </c>
      <c r="T1813" t="s">
        <v>999</v>
      </c>
      <c r="U1813" t="s">
        <v>3431</v>
      </c>
      <c r="V1813">
        <v>1</v>
      </c>
      <c r="W1813" t="e">
        <f>VLOOKUP(U1813,T1.Unique.Delivery!$AQ$2:$AW$2720,COLUMNS(T1.Unique.Delivery!$AQ$2701:$AW$2701),0)</f>
        <v>#N/A</v>
      </c>
    </row>
    <row r="1814" spans="1:23" x14ac:dyDescent="0.3">
      <c r="A1814" t="s">
        <v>2962</v>
      </c>
      <c r="B1814" t="s">
        <v>2963</v>
      </c>
      <c r="C1814" t="s">
        <v>2964</v>
      </c>
      <c r="D1814" t="s">
        <v>52</v>
      </c>
      <c r="E1814" t="s">
        <v>3428</v>
      </c>
      <c r="F1814" t="s">
        <v>3429</v>
      </c>
      <c r="G1814" t="s">
        <v>52</v>
      </c>
      <c r="H1814" t="s">
        <v>1006</v>
      </c>
      <c r="I1814" t="s">
        <v>54</v>
      </c>
      <c r="J1814" t="s">
        <v>66</v>
      </c>
      <c r="K1814" t="s">
        <v>1007</v>
      </c>
      <c r="L1814">
        <v>100508694</v>
      </c>
      <c r="M1814" t="s">
        <v>2980</v>
      </c>
      <c r="N1814" t="s">
        <v>47</v>
      </c>
      <c r="O1814" t="s">
        <v>47</v>
      </c>
      <c r="P1814" t="s">
        <v>1040</v>
      </c>
      <c r="Q1814" t="s">
        <v>997</v>
      </c>
      <c r="R1814">
        <v>1150</v>
      </c>
      <c r="S1814" t="s">
        <v>998</v>
      </c>
      <c r="T1814" t="s">
        <v>999</v>
      </c>
      <c r="U1814" t="s">
        <v>3432</v>
      </c>
      <c r="V1814">
        <v>1</v>
      </c>
      <c r="W1814" t="e">
        <f>VLOOKUP(U1814,T1.Unique.Delivery!$AQ$2:$AW$2720,COLUMNS(T1.Unique.Delivery!$AQ$2701:$AW$2701),0)</f>
        <v>#N/A</v>
      </c>
    </row>
    <row r="1815" spans="1:23" x14ac:dyDescent="0.3">
      <c r="A1815" t="s">
        <v>2962</v>
      </c>
      <c r="B1815" t="s">
        <v>2963</v>
      </c>
      <c r="C1815" t="s">
        <v>2964</v>
      </c>
      <c r="D1815" t="s">
        <v>52</v>
      </c>
      <c r="E1815" t="s">
        <v>3428</v>
      </c>
      <c r="F1815" t="s">
        <v>3429</v>
      </c>
      <c r="G1815" t="s">
        <v>52</v>
      </c>
      <c r="H1815" t="s">
        <v>1006</v>
      </c>
      <c r="I1815" t="s">
        <v>54</v>
      </c>
      <c r="J1815" t="s">
        <v>66</v>
      </c>
      <c r="K1815" t="s">
        <v>1007</v>
      </c>
      <c r="L1815">
        <v>100785760</v>
      </c>
      <c r="M1815" t="s">
        <v>2994</v>
      </c>
      <c r="N1815" t="s">
        <v>47</v>
      </c>
      <c r="O1815" t="s">
        <v>47</v>
      </c>
      <c r="P1815" t="s">
        <v>2995</v>
      </c>
      <c r="Q1815" t="s">
        <v>997</v>
      </c>
      <c r="R1815">
        <v>1000</v>
      </c>
      <c r="S1815" t="s">
        <v>998</v>
      </c>
      <c r="T1815" t="s">
        <v>999</v>
      </c>
      <c r="U1815" t="s">
        <v>3433</v>
      </c>
      <c r="V1815">
        <v>1</v>
      </c>
      <c r="W1815" t="e">
        <f>VLOOKUP(U1815,T1.Unique.Delivery!$AQ$2:$AW$2720,COLUMNS(T1.Unique.Delivery!$AQ$2701:$AW$2701),0)</f>
        <v>#N/A</v>
      </c>
    </row>
    <row r="1816" spans="1:23" x14ac:dyDescent="0.3">
      <c r="A1816" t="s">
        <v>2962</v>
      </c>
      <c r="B1816" t="s">
        <v>2963</v>
      </c>
      <c r="C1816" t="s">
        <v>2964</v>
      </c>
      <c r="D1816" t="s">
        <v>52</v>
      </c>
      <c r="E1816" t="s">
        <v>3428</v>
      </c>
      <c r="F1816" t="s">
        <v>3429</v>
      </c>
      <c r="G1816" t="s">
        <v>52</v>
      </c>
      <c r="H1816" t="s">
        <v>1006</v>
      </c>
      <c r="I1816" t="s">
        <v>54</v>
      </c>
      <c r="J1816" t="s">
        <v>66</v>
      </c>
      <c r="K1816" t="s">
        <v>1007</v>
      </c>
      <c r="L1816">
        <v>101122337</v>
      </c>
      <c r="M1816" t="s">
        <v>2997</v>
      </c>
      <c r="N1816" t="s">
        <v>47</v>
      </c>
      <c r="O1816" t="s">
        <v>47</v>
      </c>
      <c r="P1816" s="1">
        <v>43072</v>
      </c>
      <c r="Q1816" t="s">
        <v>997</v>
      </c>
      <c r="R1816">
        <v>1180</v>
      </c>
      <c r="S1816" t="s">
        <v>998</v>
      </c>
      <c r="T1816" t="s">
        <v>999</v>
      </c>
      <c r="U1816" t="s">
        <v>3434</v>
      </c>
      <c r="V1816">
        <v>1</v>
      </c>
      <c r="W1816" t="e">
        <f>VLOOKUP(U1816,T1.Unique.Delivery!$AQ$2:$AW$2720,COLUMNS(T1.Unique.Delivery!$AQ$2701:$AW$2701),0)</f>
        <v>#N/A</v>
      </c>
    </row>
    <row r="1817" spans="1:23" x14ac:dyDescent="0.3">
      <c r="A1817" t="s">
        <v>2962</v>
      </c>
      <c r="B1817" t="s">
        <v>2963</v>
      </c>
      <c r="C1817" t="s">
        <v>2964</v>
      </c>
      <c r="D1817" t="s">
        <v>52</v>
      </c>
      <c r="E1817" t="s">
        <v>3428</v>
      </c>
      <c r="F1817" t="s">
        <v>3429</v>
      </c>
      <c r="G1817" t="s">
        <v>52</v>
      </c>
      <c r="H1817" t="s">
        <v>1006</v>
      </c>
      <c r="I1817" t="s">
        <v>54</v>
      </c>
      <c r="J1817" t="s">
        <v>56</v>
      </c>
      <c r="K1817" t="s">
        <v>993</v>
      </c>
      <c r="L1817">
        <v>100287299</v>
      </c>
      <c r="M1817" t="s">
        <v>2970</v>
      </c>
      <c r="N1817" t="s">
        <v>47</v>
      </c>
      <c r="O1817" t="s">
        <v>47</v>
      </c>
      <c r="P1817" t="s">
        <v>2971</v>
      </c>
      <c r="Q1817" t="s">
        <v>997</v>
      </c>
      <c r="R1817">
        <v>1116.56</v>
      </c>
      <c r="S1817" t="s">
        <v>998</v>
      </c>
      <c r="T1817" t="s">
        <v>999</v>
      </c>
      <c r="U1817" t="s">
        <v>3435</v>
      </c>
      <c r="V1817">
        <v>1</v>
      </c>
      <c r="W1817" t="e">
        <f>VLOOKUP(U1817,T1.Unique.Delivery!$AQ$2:$AW$2720,COLUMNS(T1.Unique.Delivery!$AQ$2701:$AW$2701),0)</f>
        <v>#N/A</v>
      </c>
    </row>
    <row r="1818" spans="1:23" x14ac:dyDescent="0.3">
      <c r="A1818" t="s">
        <v>2962</v>
      </c>
      <c r="B1818" t="s">
        <v>2963</v>
      </c>
      <c r="C1818" t="s">
        <v>2964</v>
      </c>
      <c r="D1818" t="s">
        <v>52</v>
      </c>
      <c r="E1818" t="s">
        <v>3428</v>
      </c>
      <c r="F1818" t="s">
        <v>3429</v>
      </c>
      <c r="G1818" t="s">
        <v>52</v>
      </c>
      <c r="H1818" t="s">
        <v>1006</v>
      </c>
      <c r="I1818" t="s">
        <v>54</v>
      </c>
      <c r="J1818" t="s">
        <v>56</v>
      </c>
      <c r="K1818" t="s">
        <v>993</v>
      </c>
      <c r="L1818" t="s">
        <v>47</v>
      </c>
      <c r="M1818" t="s">
        <v>47</v>
      </c>
      <c r="N1818" t="s">
        <v>47</v>
      </c>
      <c r="O1818" t="s">
        <v>47</v>
      </c>
      <c r="P1818" t="s">
        <v>2971</v>
      </c>
      <c r="Q1818" t="s">
        <v>997</v>
      </c>
      <c r="R1818">
        <v>1117.67</v>
      </c>
      <c r="S1818" t="s">
        <v>998</v>
      </c>
      <c r="T1818" t="s">
        <v>999</v>
      </c>
      <c r="U1818" t="s">
        <v>3436</v>
      </c>
      <c r="V1818">
        <v>1</v>
      </c>
      <c r="W1818" t="e">
        <f>VLOOKUP(U1818,T1.Unique.Delivery!$AQ$2:$AW$2720,COLUMNS(T1.Unique.Delivery!$AQ$2701:$AW$2701),0)</f>
        <v>#N/A</v>
      </c>
    </row>
    <row r="1819" spans="1:23" x14ac:dyDescent="0.3">
      <c r="A1819" t="s">
        <v>2962</v>
      </c>
      <c r="B1819" t="s">
        <v>2963</v>
      </c>
      <c r="C1819" t="s">
        <v>2964</v>
      </c>
      <c r="D1819" t="s">
        <v>52</v>
      </c>
      <c r="E1819" t="s">
        <v>3428</v>
      </c>
      <c r="F1819" t="s">
        <v>3429</v>
      </c>
      <c r="G1819" t="s">
        <v>52</v>
      </c>
      <c r="H1819" t="s">
        <v>1006</v>
      </c>
      <c r="I1819" t="s">
        <v>54</v>
      </c>
      <c r="J1819" t="s">
        <v>129</v>
      </c>
      <c r="K1819" t="s">
        <v>1012</v>
      </c>
      <c r="L1819">
        <v>100298525</v>
      </c>
      <c r="M1819" t="s">
        <v>2989</v>
      </c>
      <c r="N1819" t="s">
        <v>47</v>
      </c>
      <c r="O1819" t="s">
        <v>47</v>
      </c>
      <c r="P1819" t="s">
        <v>2990</v>
      </c>
      <c r="Q1819" t="s">
        <v>997</v>
      </c>
      <c r="R1819">
        <v>735.64</v>
      </c>
      <c r="S1819" t="s">
        <v>998</v>
      </c>
      <c r="T1819" t="s">
        <v>999</v>
      </c>
      <c r="U1819" t="s">
        <v>3437</v>
      </c>
      <c r="V1819">
        <v>1</v>
      </c>
      <c r="W1819" t="e">
        <f>VLOOKUP(U1819,T1.Unique.Delivery!$AQ$2:$AW$2720,COLUMNS(T1.Unique.Delivery!$AQ$2701:$AW$2701),0)</f>
        <v>#N/A</v>
      </c>
    </row>
    <row r="1820" spans="1:23" x14ac:dyDescent="0.3">
      <c r="A1820" t="s">
        <v>2962</v>
      </c>
      <c r="B1820" t="s">
        <v>2963</v>
      </c>
      <c r="C1820" t="s">
        <v>2964</v>
      </c>
      <c r="D1820" t="s">
        <v>52</v>
      </c>
      <c r="E1820" t="s">
        <v>3428</v>
      </c>
      <c r="F1820" t="s">
        <v>3429</v>
      </c>
      <c r="G1820" t="s">
        <v>52</v>
      </c>
      <c r="H1820" t="s">
        <v>1006</v>
      </c>
      <c r="I1820" t="s">
        <v>54</v>
      </c>
      <c r="J1820" t="s">
        <v>129</v>
      </c>
      <c r="K1820" t="s">
        <v>1012</v>
      </c>
      <c r="L1820">
        <v>100304444</v>
      </c>
      <c r="M1820" t="s">
        <v>2967</v>
      </c>
      <c r="N1820" t="s">
        <v>47</v>
      </c>
      <c r="O1820" t="s">
        <v>47</v>
      </c>
      <c r="P1820" t="s">
        <v>2968</v>
      </c>
      <c r="Q1820" t="s">
        <v>997</v>
      </c>
      <c r="R1820">
        <v>630</v>
      </c>
      <c r="S1820" t="s">
        <v>998</v>
      </c>
      <c r="T1820" t="s">
        <v>999</v>
      </c>
      <c r="U1820" t="s">
        <v>3438</v>
      </c>
      <c r="V1820">
        <v>1</v>
      </c>
      <c r="W1820" t="e">
        <f>VLOOKUP(U1820,T1.Unique.Delivery!$AQ$2:$AW$2720,COLUMNS(T1.Unique.Delivery!$AQ$2701:$AW$2701),0)</f>
        <v>#N/A</v>
      </c>
    </row>
    <row r="1821" spans="1:23" x14ac:dyDescent="0.3">
      <c r="A1821" t="s">
        <v>2962</v>
      </c>
      <c r="B1821" t="s">
        <v>2963</v>
      </c>
      <c r="C1821" t="s">
        <v>2964</v>
      </c>
      <c r="D1821" t="s">
        <v>52</v>
      </c>
      <c r="E1821" t="s">
        <v>3428</v>
      </c>
      <c r="F1821" t="s">
        <v>3429</v>
      </c>
      <c r="G1821" t="s">
        <v>52</v>
      </c>
      <c r="H1821" t="s">
        <v>1006</v>
      </c>
      <c r="I1821" t="s">
        <v>54</v>
      </c>
      <c r="J1821" t="s">
        <v>129</v>
      </c>
      <c r="K1821" t="s">
        <v>1012</v>
      </c>
      <c r="L1821">
        <v>100508694</v>
      </c>
      <c r="M1821" t="s">
        <v>2980</v>
      </c>
      <c r="N1821" t="s">
        <v>47</v>
      </c>
      <c r="O1821" t="s">
        <v>47</v>
      </c>
      <c r="P1821" t="s">
        <v>1040</v>
      </c>
      <c r="Q1821" t="s">
        <v>997</v>
      </c>
      <c r="R1821">
        <v>635.51</v>
      </c>
      <c r="S1821" t="s">
        <v>998</v>
      </c>
      <c r="T1821" t="s">
        <v>999</v>
      </c>
      <c r="U1821" t="s">
        <v>3439</v>
      </c>
      <c r="V1821">
        <v>1</v>
      </c>
      <c r="W1821" t="e">
        <f>VLOOKUP(U1821,T1.Unique.Delivery!$AQ$2:$AW$2720,COLUMNS(T1.Unique.Delivery!$AQ$2701:$AW$2701),0)</f>
        <v>#N/A</v>
      </c>
    </row>
    <row r="1822" spans="1:23" x14ac:dyDescent="0.3">
      <c r="A1822" t="s">
        <v>2962</v>
      </c>
      <c r="B1822" t="s">
        <v>2963</v>
      </c>
      <c r="C1822" t="s">
        <v>2964</v>
      </c>
      <c r="D1822" t="s">
        <v>52</v>
      </c>
      <c r="E1822" t="s">
        <v>3428</v>
      </c>
      <c r="F1822" t="s">
        <v>3429</v>
      </c>
      <c r="G1822" t="s">
        <v>52</v>
      </c>
      <c r="H1822" t="s">
        <v>1006</v>
      </c>
      <c r="I1822" t="s">
        <v>54</v>
      </c>
      <c r="J1822" t="s">
        <v>129</v>
      </c>
      <c r="K1822" t="s">
        <v>1012</v>
      </c>
      <c r="L1822">
        <v>100785760</v>
      </c>
      <c r="M1822" t="s">
        <v>2994</v>
      </c>
      <c r="N1822" t="s">
        <v>47</v>
      </c>
      <c r="O1822" t="s">
        <v>47</v>
      </c>
      <c r="P1822" t="s">
        <v>2995</v>
      </c>
      <c r="Q1822" t="s">
        <v>997</v>
      </c>
      <c r="R1822">
        <v>630</v>
      </c>
      <c r="S1822" t="s">
        <v>998</v>
      </c>
      <c r="T1822" t="s">
        <v>999</v>
      </c>
      <c r="U1822" t="s">
        <v>3440</v>
      </c>
      <c r="V1822">
        <v>1</v>
      </c>
      <c r="W1822" t="e">
        <f>VLOOKUP(U1822,T1.Unique.Delivery!$AQ$2:$AW$2720,COLUMNS(T1.Unique.Delivery!$AQ$2701:$AW$2701),0)</f>
        <v>#N/A</v>
      </c>
    </row>
    <row r="1823" spans="1:23" x14ac:dyDescent="0.3">
      <c r="A1823" t="s">
        <v>2962</v>
      </c>
      <c r="B1823" t="s">
        <v>2963</v>
      </c>
      <c r="C1823" t="s">
        <v>2964</v>
      </c>
      <c r="D1823" t="s">
        <v>52</v>
      </c>
      <c r="E1823" t="s">
        <v>3428</v>
      </c>
      <c r="F1823" t="s">
        <v>3429</v>
      </c>
      <c r="G1823" t="s">
        <v>52</v>
      </c>
      <c r="H1823" t="s">
        <v>1006</v>
      </c>
      <c r="I1823" t="s">
        <v>54</v>
      </c>
      <c r="J1823" t="s">
        <v>129</v>
      </c>
      <c r="K1823" t="s">
        <v>1012</v>
      </c>
      <c r="L1823">
        <v>101122337</v>
      </c>
      <c r="M1823" t="s">
        <v>2997</v>
      </c>
      <c r="N1823" t="s">
        <v>47</v>
      </c>
      <c r="O1823" t="s">
        <v>47</v>
      </c>
      <c r="P1823" s="1">
        <v>43072</v>
      </c>
      <c r="Q1823" t="s">
        <v>997</v>
      </c>
      <c r="R1823">
        <v>595</v>
      </c>
      <c r="S1823" t="s">
        <v>998</v>
      </c>
      <c r="T1823" t="s">
        <v>999</v>
      </c>
      <c r="U1823" t="s">
        <v>3441</v>
      </c>
      <c r="V1823">
        <v>1</v>
      </c>
      <c r="W1823" t="e">
        <f>VLOOKUP(U1823,T1.Unique.Delivery!$AQ$2:$AW$2720,COLUMNS(T1.Unique.Delivery!$AQ$2701:$AW$2701),0)</f>
        <v>#N/A</v>
      </c>
    </row>
    <row r="1824" spans="1:23" x14ac:dyDescent="0.3">
      <c r="A1824" t="s">
        <v>2962</v>
      </c>
      <c r="B1824" t="s">
        <v>2963</v>
      </c>
      <c r="C1824" t="s">
        <v>2964</v>
      </c>
      <c r="D1824" t="s">
        <v>52</v>
      </c>
      <c r="E1824" t="s">
        <v>3428</v>
      </c>
      <c r="F1824" t="s">
        <v>3429</v>
      </c>
      <c r="G1824" t="s">
        <v>52</v>
      </c>
      <c r="H1824" t="s">
        <v>1006</v>
      </c>
      <c r="I1824" t="s">
        <v>54</v>
      </c>
      <c r="J1824" t="s">
        <v>80</v>
      </c>
      <c r="K1824" t="s">
        <v>1014</v>
      </c>
      <c r="L1824">
        <v>100298525</v>
      </c>
      <c r="M1824" t="s">
        <v>2989</v>
      </c>
      <c r="N1824" t="s">
        <v>47</v>
      </c>
      <c r="O1824" t="s">
        <v>47</v>
      </c>
      <c r="P1824" t="s">
        <v>2990</v>
      </c>
      <c r="Q1824" t="s">
        <v>997</v>
      </c>
      <c r="R1824">
        <v>792.63</v>
      </c>
      <c r="S1824" t="s">
        <v>998</v>
      </c>
      <c r="T1824" t="s">
        <v>999</v>
      </c>
      <c r="U1824" t="s">
        <v>3442</v>
      </c>
      <c r="V1824">
        <v>1</v>
      </c>
      <c r="W1824" t="e">
        <f>VLOOKUP(U1824,T1.Unique.Delivery!$AQ$2:$AW$2720,COLUMNS(T1.Unique.Delivery!$AQ$2701:$AW$2701),0)</f>
        <v>#N/A</v>
      </c>
    </row>
    <row r="1825" spans="1:23" x14ac:dyDescent="0.3">
      <c r="A1825" t="s">
        <v>2962</v>
      </c>
      <c r="B1825" t="s">
        <v>2963</v>
      </c>
      <c r="C1825" t="s">
        <v>2964</v>
      </c>
      <c r="D1825" t="s">
        <v>52</v>
      </c>
      <c r="E1825" t="s">
        <v>3428</v>
      </c>
      <c r="F1825" t="s">
        <v>3429</v>
      </c>
      <c r="G1825" t="s">
        <v>52</v>
      </c>
      <c r="H1825" t="s">
        <v>1006</v>
      </c>
      <c r="I1825" t="s">
        <v>54</v>
      </c>
      <c r="J1825" t="s">
        <v>80</v>
      </c>
      <c r="K1825" t="s">
        <v>1014</v>
      </c>
      <c r="L1825">
        <v>100304444</v>
      </c>
      <c r="M1825" t="s">
        <v>2967</v>
      </c>
      <c r="N1825" t="s">
        <v>47</v>
      </c>
      <c r="O1825" t="s">
        <v>47</v>
      </c>
      <c r="P1825" t="s">
        <v>2968</v>
      </c>
      <c r="Q1825" t="s">
        <v>997</v>
      </c>
      <c r="R1825">
        <v>630</v>
      </c>
      <c r="S1825" t="s">
        <v>998</v>
      </c>
      <c r="T1825" t="s">
        <v>999</v>
      </c>
      <c r="U1825" t="s">
        <v>3443</v>
      </c>
      <c r="V1825">
        <v>1</v>
      </c>
      <c r="W1825" t="e">
        <f>VLOOKUP(U1825,T1.Unique.Delivery!$AQ$2:$AW$2720,COLUMNS(T1.Unique.Delivery!$AQ$2701:$AW$2701),0)</f>
        <v>#N/A</v>
      </c>
    </row>
    <row r="1826" spans="1:23" x14ac:dyDescent="0.3">
      <c r="A1826" t="s">
        <v>2962</v>
      </c>
      <c r="B1826" t="s">
        <v>2963</v>
      </c>
      <c r="C1826" t="s">
        <v>2964</v>
      </c>
      <c r="D1826" t="s">
        <v>52</v>
      </c>
      <c r="E1826" t="s">
        <v>3428</v>
      </c>
      <c r="F1826" t="s">
        <v>3429</v>
      </c>
      <c r="G1826" t="s">
        <v>52</v>
      </c>
      <c r="H1826" t="s">
        <v>1006</v>
      </c>
      <c r="I1826" t="s">
        <v>54</v>
      </c>
      <c r="J1826" t="s">
        <v>80</v>
      </c>
      <c r="K1826" t="s">
        <v>1014</v>
      </c>
      <c r="L1826">
        <v>100508694</v>
      </c>
      <c r="M1826" t="s">
        <v>2980</v>
      </c>
      <c r="N1826" t="s">
        <v>47</v>
      </c>
      <c r="O1826" t="s">
        <v>47</v>
      </c>
      <c r="P1826" t="s">
        <v>1040</v>
      </c>
      <c r="Q1826" t="s">
        <v>997</v>
      </c>
      <c r="R1826">
        <v>1150</v>
      </c>
      <c r="S1826" t="s">
        <v>998</v>
      </c>
      <c r="T1826" t="s">
        <v>999</v>
      </c>
      <c r="U1826" t="s">
        <v>3444</v>
      </c>
      <c r="V1826">
        <v>1</v>
      </c>
      <c r="W1826" t="e">
        <f>VLOOKUP(U1826,T1.Unique.Delivery!$AQ$2:$AW$2720,COLUMNS(T1.Unique.Delivery!$AQ$2701:$AW$2701),0)</f>
        <v>#N/A</v>
      </c>
    </row>
    <row r="1827" spans="1:23" x14ac:dyDescent="0.3">
      <c r="A1827" t="s">
        <v>2962</v>
      </c>
      <c r="B1827" t="s">
        <v>2963</v>
      </c>
      <c r="C1827" t="s">
        <v>2964</v>
      </c>
      <c r="D1827" t="s">
        <v>52</v>
      </c>
      <c r="E1827" t="s">
        <v>3428</v>
      </c>
      <c r="F1827" t="s">
        <v>3429</v>
      </c>
      <c r="G1827" t="s">
        <v>52</v>
      </c>
      <c r="H1827" t="s">
        <v>1006</v>
      </c>
      <c r="I1827" t="s">
        <v>54</v>
      </c>
      <c r="J1827" t="s">
        <v>80</v>
      </c>
      <c r="K1827" t="s">
        <v>1014</v>
      </c>
      <c r="L1827">
        <v>100785760</v>
      </c>
      <c r="M1827" t="s">
        <v>2994</v>
      </c>
      <c r="N1827" t="s">
        <v>47</v>
      </c>
      <c r="O1827" t="s">
        <v>47</v>
      </c>
      <c r="P1827" t="s">
        <v>2995</v>
      </c>
      <c r="Q1827" t="s">
        <v>997</v>
      </c>
      <c r="R1827">
        <v>800</v>
      </c>
      <c r="S1827" t="s">
        <v>998</v>
      </c>
      <c r="T1827" t="s">
        <v>999</v>
      </c>
      <c r="U1827" t="s">
        <v>3445</v>
      </c>
      <c r="V1827">
        <v>1</v>
      </c>
      <c r="W1827" t="e">
        <f>VLOOKUP(U1827,T1.Unique.Delivery!$AQ$2:$AW$2720,COLUMNS(T1.Unique.Delivery!$AQ$2701:$AW$2701),0)</f>
        <v>#N/A</v>
      </c>
    </row>
    <row r="1828" spans="1:23" x14ac:dyDescent="0.3">
      <c r="A1828" t="s">
        <v>2962</v>
      </c>
      <c r="B1828" t="s">
        <v>2963</v>
      </c>
      <c r="C1828" t="s">
        <v>2964</v>
      </c>
      <c r="D1828" t="s">
        <v>52</v>
      </c>
      <c r="E1828" t="s">
        <v>3428</v>
      </c>
      <c r="F1828" t="s">
        <v>3429</v>
      </c>
      <c r="G1828" t="s">
        <v>52</v>
      </c>
      <c r="H1828" t="s">
        <v>1006</v>
      </c>
      <c r="I1828" t="s">
        <v>54</v>
      </c>
      <c r="J1828" t="s">
        <v>80</v>
      </c>
      <c r="K1828" t="s">
        <v>1014</v>
      </c>
      <c r="L1828">
        <v>101122337</v>
      </c>
      <c r="M1828" t="s">
        <v>2997</v>
      </c>
      <c r="N1828" t="s">
        <v>47</v>
      </c>
      <c r="O1828" t="s">
        <v>47</v>
      </c>
      <c r="P1828" s="1">
        <v>43072</v>
      </c>
      <c r="Q1828" t="s">
        <v>997</v>
      </c>
      <c r="R1828">
        <v>850</v>
      </c>
      <c r="S1828" t="s">
        <v>998</v>
      </c>
      <c r="T1828" t="s">
        <v>999</v>
      </c>
      <c r="U1828" t="s">
        <v>3446</v>
      </c>
      <c r="V1828">
        <v>1</v>
      </c>
      <c r="W1828" t="e">
        <f>VLOOKUP(U1828,T1.Unique.Delivery!$AQ$2:$AW$2720,COLUMNS(T1.Unique.Delivery!$AQ$2701:$AW$2701),0)</f>
        <v>#N/A</v>
      </c>
    </row>
    <row r="1829" spans="1:23" x14ac:dyDescent="0.3">
      <c r="A1829" t="s">
        <v>2962</v>
      </c>
      <c r="B1829" t="s">
        <v>2963</v>
      </c>
      <c r="C1829" t="s">
        <v>2964</v>
      </c>
      <c r="D1829" t="s">
        <v>52</v>
      </c>
      <c r="E1829" t="s">
        <v>3428</v>
      </c>
      <c r="F1829" t="s">
        <v>3429</v>
      </c>
      <c r="G1829" t="s">
        <v>52</v>
      </c>
      <c r="H1829" t="s">
        <v>1006</v>
      </c>
      <c r="I1829" t="s">
        <v>54</v>
      </c>
      <c r="J1829" t="s">
        <v>2276</v>
      </c>
      <c r="K1829" t="s">
        <v>2277</v>
      </c>
      <c r="L1829">
        <v>100298525</v>
      </c>
      <c r="M1829" t="s">
        <v>2989</v>
      </c>
      <c r="N1829" t="s">
        <v>47</v>
      </c>
      <c r="O1829" t="s">
        <v>47</v>
      </c>
      <c r="P1829" t="s">
        <v>2990</v>
      </c>
      <c r="Q1829" t="s">
        <v>997</v>
      </c>
      <c r="R1829">
        <v>690.79</v>
      </c>
      <c r="S1829" t="s">
        <v>998</v>
      </c>
      <c r="T1829" t="s">
        <v>999</v>
      </c>
      <c r="U1829" t="s">
        <v>3447</v>
      </c>
      <c r="V1829">
        <v>1</v>
      </c>
      <c r="W1829" t="e">
        <f>VLOOKUP(U1829,T1.Unique.Delivery!$AQ$2:$AW$2720,COLUMNS(T1.Unique.Delivery!$AQ$2701:$AW$2701),0)</f>
        <v>#N/A</v>
      </c>
    </row>
    <row r="1830" spans="1:23" x14ac:dyDescent="0.3">
      <c r="A1830" t="s">
        <v>2962</v>
      </c>
      <c r="B1830" t="s">
        <v>2963</v>
      </c>
      <c r="C1830" t="s">
        <v>2964</v>
      </c>
      <c r="D1830" t="s">
        <v>52</v>
      </c>
      <c r="E1830" t="s">
        <v>3428</v>
      </c>
      <c r="F1830" t="s">
        <v>3429</v>
      </c>
      <c r="G1830" t="s">
        <v>52</v>
      </c>
      <c r="H1830" t="s">
        <v>1006</v>
      </c>
      <c r="I1830" t="s">
        <v>54</v>
      </c>
      <c r="J1830" t="s">
        <v>2276</v>
      </c>
      <c r="K1830" t="s">
        <v>2277</v>
      </c>
      <c r="L1830">
        <v>100304444</v>
      </c>
      <c r="M1830" t="s">
        <v>2967</v>
      </c>
      <c r="N1830" t="s">
        <v>47</v>
      </c>
      <c r="O1830" t="s">
        <v>47</v>
      </c>
      <c r="P1830" t="s">
        <v>2968</v>
      </c>
      <c r="Q1830" t="s">
        <v>997</v>
      </c>
      <c r="R1830">
        <v>630</v>
      </c>
      <c r="S1830" t="s">
        <v>998</v>
      </c>
      <c r="T1830" t="s">
        <v>999</v>
      </c>
      <c r="U1830" t="s">
        <v>3448</v>
      </c>
      <c r="V1830">
        <v>1</v>
      </c>
      <c r="W1830" t="e">
        <f>VLOOKUP(U1830,T1.Unique.Delivery!$AQ$2:$AW$2720,COLUMNS(T1.Unique.Delivery!$AQ$2701:$AW$2701),0)</f>
        <v>#N/A</v>
      </c>
    </row>
    <row r="1831" spans="1:23" x14ac:dyDescent="0.3">
      <c r="A1831" t="s">
        <v>2962</v>
      </c>
      <c r="B1831" t="s">
        <v>2963</v>
      </c>
      <c r="C1831" t="s">
        <v>2964</v>
      </c>
      <c r="D1831" t="s">
        <v>52</v>
      </c>
      <c r="E1831" t="s">
        <v>3428</v>
      </c>
      <c r="F1831" t="s">
        <v>3429</v>
      </c>
      <c r="G1831" t="s">
        <v>52</v>
      </c>
      <c r="H1831" t="s">
        <v>1006</v>
      </c>
      <c r="I1831" t="s">
        <v>54</v>
      </c>
      <c r="J1831" t="s">
        <v>2276</v>
      </c>
      <c r="K1831" t="s">
        <v>2277</v>
      </c>
      <c r="L1831">
        <v>100508694</v>
      </c>
      <c r="M1831" t="s">
        <v>2980</v>
      </c>
      <c r="N1831" t="s">
        <v>47</v>
      </c>
      <c r="O1831" t="s">
        <v>47</v>
      </c>
      <c r="P1831" t="s">
        <v>1040</v>
      </c>
      <c r="Q1831" t="s">
        <v>997</v>
      </c>
      <c r="R1831">
        <v>618</v>
      </c>
      <c r="S1831" t="s">
        <v>998</v>
      </c>
      <c r="T1831" t="s">
        <v>999</v>
      </c>
      <c r="U1831" t="s">
        <v>3449</v>
      </c>
      <c r="V1831">
        <v>1</v>
      </c>
      <c r="W1831" t="e">
        <f>VLOOKUP(U1831,T1.Unique.Delivery!$AQ$2:$AW$2720,COLUMNS(T1.Unique.Delivery!$AQ$2701:$AW$2701),0)</f>
        <v>#N/A</v>
      </c>
    </row>
    <row r="1832" spans="1:23" x14ac:dyDescent="0.3">
      <c r="A1832" t="s">
        <v>2962</v>
      </c>
      <c r="B1832" t="s">
        <v>2963</v>
      </c>
      <c r="C1832" t="s">
        <v>2964</v>
      </c>
      <c r="D1832" t="s">
        <v>52</v>
      </c>
      <c r="E1832" t="s">
        <v>3428</v>
      </c>
      <c r="F1832" t="s">
        <v>3429</v>
      </c>
      <c r="G1832" t="s">
        <v>52</v>
      </c>
      <c r="H1832" t="s">
        <v>1006</v>
      </c>
      <c r="I1832" t="s">
        <v>54</v>
      </c>
      <c r="J1832" t="s">
        <v>2276</v>
      </c>
      <c r="K1832" t="s">
        <v>2277</v>
      </c>
      <c r="L1832">
        <v>101122337</v>
      </c>
      <c r="M1832" t="s">
        <v>2997</v>
      </c>
      <c r="N1832" t="s">
        <v>47</v>
      </c>
      <c r="O1832" t="s">
        <v>47</v>
      </c>
      <c r="P1832" s="1">
        <v>43072</v>
      </c>
      <c r="Q1832" t="s">
        <v>997</v>
      </c>
      <c r="R1832">
        <v>530</v>
      </c>
      <c r="S1832" t="s">
        <v>998</v>
      </c>
      <c r="T1832" t="s">
        <v>999</v>
      </c>
      <c r="U1832" t="s">
        <v>3450</v>
      </c>
      <c r="V1832">
        <v>1</v>
      </c>
      <c r="W1832" t="e">
        <f>VLOOKUP(U1832,T1.Unique.Delivery!$AQ$2:$AW$2720,COLUMNS(T1.Unique.Delivery!$AQ$2701:$AW$2701),0)</f>
        <v>#N/A</v>
      </c>
    </row>
    <row r="1833" spans="1:23" x14ac:dyDescent="0.3">
      <c r="A1833" t="s">
        <v>2962</v>
      </c>
      <c r="B1833" t="s">
        <v>2963</v>
      </c>
      <c r="C1833" t="s">
        <v>2964</v>
      </c>
      <c r="D1833" t="s">
        <v>52</v>
      </c>
      <c r="E1833" t="s">
        <v>3428</v>
      </c>
      <c r="F1833" t="s">
        <v>3429</v>
      </c>
      <c r="G1833" t="s">
        <v>52</v>
      </c>
      <c r="H1833" t="s">
        <v>1006</v>
      </c>
      <c r="I1833" t="s">
        <v>54</v>
      </c>
      <c r="J1833" t="s">
        <v>159</v>
      </c>
      <c r="K1833" t="s">
        <v>1016</v>
      </c>
      <c r="L1833">
        <v>100298525</v>
      </c>
      <c r="M1833" t="s">
        <v>2989</v>
      </c>
      <c r="N1833" t="s">
        <v>47</v>
      </c>
      <c r="O1833" t="s">
        <v>47</v>
      </c>
      <c r="P1833" t="s">
        <v>2990</v>
      </c>
      <c r="Q1833" t="s">
        <v>997</v>
      </c>
      <c r="R1833">
        <v>690.79</v>
      </c>
      <c r="S1833" t="s">
        <v>998</v>
      </c>
      <c r="T1833" t="s">
        <v>999</v>
      </c>
      <c r="U1833" t="s">
        <v>3451</v>
      </c>
      <c r="V1833">
        <v>1</v>
      </c>
      <c r="W1833" t="e">
        <f>VLOOKUP(U1833,T1.Unique.Delivery!$AQ$2:$AW$2720,COLUMNS(T1.Unique.Delivery!$AQ$2701:$AW$2701),0)</f>
        <v>#N/A</v>
      </c>
    </row>
    <row r="1834" spans="1:23" x14ac:dyDescent="0.3">
      <c r="A1834" t="s">
        <v>2962</v>
      </c>
      <c r="B1834" t="s">
        <v>2963</v>
      </c>
      <c r="C1834" t="s">
        <v>2964</v>
      </c>
      <c r="D1834" t="s">
        <v>52</v>
      </c>
      <c r="E1834" t="s">
        <v>3428</v>
      </c>
      <c r="F1834" t="s">
        <v>3429</v>
      </c>
      <c r="G1834" t="s">
        <v>52</v>
      </c>
      <c r="H1834" t="s">
        <v>1006</v>
      </c>
      <c r="I1834" t="s">
        <v>54</v>
      </c>
      <c r="J1834" t="s">
        <v>159</v>
      </c>
      <c r="K1834" t="s">
        <v>1016</v>
      </c>
      <c r="L1834">
        <v>100304444</v>
      </c>
      <c r="M1834" t="s">
        <v>2967</v>
      </c>
      <c r="N1834" t="s">
        <v>47</v>
      </c>
      <c r="O1834" t="s">
        <v>47</v>
      </c>
      <c r="P1834" t="s">
        <v>2968</v>
      </c>
      <c r="Q1834" t="s">
        <v>997</v>
      </c>
      <c r="R1834">
        <v>630</v>
      </c>
      <c r="S1834" t="s">
        <v>998</v>
      </c>
      <c r="T1834" t="s">
        <v>999</v>
      </c>
      <c r="U1834" t="s">
        <v>3452</v>
      </c>
      <c r="V1834">
        <v>1</v>
      </c>
      <c r="W1834" t="e">
        <f>VLOOKUP(U1834,T1.Unique.Delivery!$AQ$2:$AW$2720,COLUMNS(T1.Unique.Delivery!$AQ$2701:$AW$2701),0)</f>
        <v>#N/A</v>
      </c>
    </row>
    <row r="1835" spans="1:23" x14ac:dyDescent="0.3">
      <c r="A1835" t="s">
        <v>2962</v>
      </c>
      <c r="B1835" t="s">
        <v>2963</v>
      </c>
      <c r="C1835" t="s">
        <v>2964</v>
      </c>
      <c r="D1835" t="s">
        <v>52</v>
      </c>
      <c r="E1835" t="s">
        <v>3428</v>
      </c>
      <c r="F1835" t="s">
        <v>3429</v>
      </c>
      <c r="G1835" t="s">
        <v>52</v>
      </c>
      <c r="H1835" t="s">
        <v>1006</v>
      </c>
      <c r="I1835" t="s">
        <v>54</v>
      </c>
      <c r="J1835" t="s">
        <v>159</v>
      </c>
      <c r="K1835" t="s">
        <v>1016</v>
      </c>
      <c r="L1835">
        <v>100508694</v>
      </c>
      <c r="M1835" t="s">
        <v>2980</v>
      </c>
      <c r="N1835" t="s">
        <v>47</v>
      </c>
      <c r="O1835" t="s">
        <v>47</v>
      </c>
      <c r="P1835" t="s">
        <v>1040</v>
      </c>
      <c r="Q1835" t="s">
        <v>997</v>
      </c>
      <c r="R1835">
        <v>514.29</v>
      </c>
      <c r="S1835" t="s">
        <v>998</v>
      </c>
      <c r="T1835" t="s">
        <v>999</v>
      </c>
      <c r="U1835" t="s">
        <v>3453</v>
      </c>
      <c r="V1835">
        <v>1</v>
      </c>
      <c r="W1835" t="e">
        <f>VLOOKUP(U1835,T1.Unique.Delivery!$AQ$2:$AW$2720,COLUMNS(T1.Unique.Delivery!$AQ$2701:$AW$2701),0)</f>
        <v>#N/A</v>
      </c>
    </row>
    <row r="1836" spans="1:23" x14ac:dyDescent="0.3">
      <c r="A1836" t="s">
        <v>2962</v>
      </c>
      <c r="B1836" t="s">
        <v>2963</v>
      </c>
      <c r="C1836" t="s">
        <v>2964</v>
      </c>
      <c r="D1836" t="s">
        <v>52</v>
      </c>
      <c r="E1836" t="s">
        <v>3428</v>
      </c>
      <c r="F1836" t="s">
        <v>3429</v>
      </c>
      <c r="G1836" t="s">
        <v>52</v>
      </c>
      <c r="H1836" t="s">
        <v>1006</v>
      </c>
      <c r="I1836" t="s">
        <v>54</v>
      </c>
      <c r="J1836" t="s">
        <v>159</v>
      </c>
      <c r="K1836" t="s">
        <v>1016</v>
      </c>
      <c r="L1836">
        <v>101122337</v>
      </c>
      <c r="M1836" t="s">
        <v>2997</v>
      </c>
      <c r="N1836" t="s">
        <v>47</v>
      </c>
      <c r="O1836" t="s">
        <v>47</v>
      </c>
      <c r="P1836" s="1">
        <v>43072</v>
      </c>
      <c r="Q1836" t="s">
        <v>997</v>
      </c>
      <c r="R1836">
        <v>490</v>
      </c>
      <c r="S1836" t="s">
        <v>998</v>
      </c>
      <c r="T1836" t="s">
        <v>999</v>
      </c>
      <c r="U1836" t="s">
        <v>3454</v>
      </c>
      <c r="V1836">
        <v>1</v>
      </c>
      <c r="W1836" t="e">
        <f>VLOOKUP(U1836,T1.Unique.Delivery!$AQ$2:$AW$2720,COLUMNS(T1.Unique.Delivery!$AQ$2701:$AW$2701),0)</f>
        <v>#N/A</v>
      </c>
    </row>
    <row r="1837" spans="1:23" x14ac:dyDescent="0.3">
      <c r="A1837" t="s">
        <v>2962</v>
      </c>
      <c r="B1837" t="s">
        <v>2963</v>
      </c>
      <c r="C1837" t="s">
        <v>2964</v>
      </c>
      <c r="D1837" t="s">
        <v>52</v>
      </c>
      <c r="E1837" t="s">
        <v>3455</v>
      </c>
      <c r="F1837" t="s">
        <v>3456</v>
      </c>
      <c r="G1837" t="s">
        <v>52</v>
      </c>
      <c r="H1837" t="s">
        <v>1006</v>
      </c>
      <c r="I1837" t="s">
        <v>54</v>
      </c>
      <c r="J1837" t="s">
        <v>66</v>
      </c>
      <c r="K1837" t="s">
        <v>1007</v>
      </c>
      <c r="L1837">
        <v>100304444</v>
      </c>
      <c r="M1837" t="s">
        <v>2967</v>
      </c>
      <c r="N1837" t="s">
        <v>47</v>
      </c>
      <c r="O1837" t="s">
        <v>47</v>
      </c>
      <c r="P1837" t="s">
        <v>2968</v>
      </c>
      <c r="Q1837" t="s">
        <v>997</v>
      </c>
      <c r="R1837">
        <v>630</v>
      </c>
      <c r="S1837" t="s">
        <v>998</v>
      </c>
      <c r="T1837" t="s">
        <v>999</v>
      </c>
      <c r="U1837" t="s">
        <v>3457</v>
      </c>
      <c r="V1837">
        <v>1</v>
      </c>
      <c r="W1837" t="e">
        <f>VLOOKUP(U1837,T1.Unique.Delivery!$AQ$2:$AW$2720,COLUMNS(T1.Unique.Delivery!$AQ$2701:$AW$2701),0)</f>
        <v>#N/A</v>
      </c>
    </row>
    <row r="1838" spans="1:23" x14ac:dyDescent="0.3">
      <c r="A1838" t="s">
        <v>2962</v>
      </c>
      <c r="B1838" t="s">
        <v>2963</v>
      </c>
      <c r="C1838" t="s">
        <v>2964</v>
      </c>
      <c r="D1838" t="s">
        <v>52</v>
      </c>
      <c r="E1838" t="s">
        <v>3455</v>
      </c>
      <c r="F1838" t="s">
        <v>3456</v>
      </c>
      <c r="G1838" t="s">
        <v>52</v>
      </c>
      <c r="H1838" t="s">
        <v>1006</v>
      </c>
      <c r="I1838" t="s">
        <v>54</v>
      </c>
      <c r="J1838" t="s">
        <v>56</v>
      </c>
      <c r="K1838" t="s">
        <v>993</v>
      </c>
      <c r="L1838">
        <v>100287299</v>
      </c>
      <c r="M1838" t="s">
        <v>2970</v>
      </c>
      <c r="N1838" t="s">
        <v>47</v>
      </c>
      <c r="O1838" t="s">
        <v>47</v>
      </c>
      <c r="P1838" t="s">
        <v>2971</v>
      </c>
      <c r="Q1838" t="s">
        <v>997</v>
      </c>
      <c r="R1838">
        <v>1116.56</v>
      </c>
      <c r="S1838" t="s">
        <v>998</v>
      </c>
      <c r="T1838" t="s">
        <v>999</v>
      </c>
      <c r="U1838" t="s">
        <v>3458</v>
      </c>
      <c r="V1838">
        <v>1</v>
      </c>
      <c r="W1838" t="e">
        <f>VLOOKUP(U1838,T1.Unique.Delivery!$AQ$2:$AW$2720,COLUMNS(T1.Unique.Delivery!$AQ$2701:$AW$2701),0)</f>
        <v>#N/A</v>
      </c>
    </row>
    <row r="1839" spans="1:23" x14ac:dyDescent="0.3">
      <c r="A1839" t="s">
        <v>2962</v>
      </c>
      <c r="B1839" t="s">
        <v>2963</v>
      </c>
      <c r="C1839" t="s">
        <v>2964</v>
      </c>
      <c r="D1839" t="s">
        <v>52</v>
      </c>
      <c r="E1839" t="s">
        <v>3455</v>
      </c>
      <c r="F1839" t="s">
        <v>3456</v>
      </c>
      <c r="G1839" t="s">
        <v>52</v>
      </c>
      <c r="H1839" t="s">
        <v>1006</v>
      </c>
      <c r="I1839" t="s">
        <v>54</v>
      </c>
      <c r="J1839" t="s">
        <v>56</v>
      </c>
      <c r="K1839" t="s">
        <v>993</v>
      </c>
      <c r="L1839" t="s">
        <v>47</v>
      </c>
      <c r="M1839" t="s">
        <v>47</v>
      </c>
      <c r="N1839" t="s">
        <v>47</v>
      </c>
      <c r="O1839" t="s">
        <v>47</v>
      </c>
      <c r="P1839" t="s">
        <v>2971</v>
      </c>
      <c r="Q1839" t="s">
        <v>997</v>
      </c>
      <c r="R1839">
        <v>1117.67</v>
      </c>
      <c r="S1839" t="s">
        <v>998</v>
      </c>
      <c r="T1839" t="s">
        <v>999</v>
      </c>
      <c r="U1839" t="s">
        <v>3459</v>
      </c>
      <c r="V1839">
        <v>1</v>
      </c>
      <c r="W1839" t="e">
        <f>VLOOKUP(U1839,T1.Unique.Delivery!$AQ$2:$AW$2720,COLUMNS(T1.Unique.Delivery!$AQ$2701:$AW$2701),0)</f>
        <v>#N/A</v>
      </c>
    </row>
    <row r="1840" spans="1:23" x14ac:dyDescent="0.3">
      <c r="A1840" t="s">
        <v>2962</v>
      </c>
      <c r="B1840" t="s">
        <v>2963</v>
      </c>
      <c r="C1840" t="s">
        <v>2964</v>
      </c>
      <c r="D1840" t="s">
        <v>52</v>
      </c>
      <c r="E1840" t="s">
        <v>3455</v>
      </c>
      <c r="F1840" t="s">
        <v>3456</v>
      </c>
      <c r="G1840" t="s">
        <v>52</v>
      </c>
      <c r="H1840" t="s">
        <v>1006</v>
      </c>
      <c r="I1840" t="s">
        <v>54</v>
      </c>
      <c r="J1840" t="s">
        <v>129</v>
      </c>
      <c r="K1840" t="s">
        <v>1012</v>
      </c>
      <c r="L1840">
        <v>100304444</v>
      </c>
      <c r="M1840" t="s">
        <v>2967</v>
      </c>
      <c r="N1840" t="s">
        <v>47</v>
      </c>
      <c r="O1840" t="s">
        <v>47</v>
      </c>
      <c r="P1840" t="s">
        <v>2968</v>
      </c>
      <c r="Q1840" t="s">
        <v>997</v>
      </c>
      <c r="R1840">
        <v>630</v>
      </c>
      <c r="S1840" t="s">
        <v>998</v>
      </c>
      <c r="T1840" t="s">
        <v>999</v>
      </c>
      <c r="U1840" t="s">
        <v>3460</v>
      </c>
      <c r="V1840">
        <v>1</v>
      </c>
      <c r="W1840" t="e">
        <f>VLOOKUP(U1840,T1.Unique.Delivery!$AQ$2:$AW$2720,COLUMNS(T1.Unique.Delivery!$AQ$2701:$AW$2701),0)</f>
        <v>#N/A</v>
      </c>
    </row>
    <row r="1841" spans="1:23" x14ac:dyDescent="0.3">
      <c r="A1841" t="s">
        <v>2962</v>
      </c>
      <c r="B1841" t="s">
        <v>2963</v>
      </c>
      <c r="C1841" t="s">
        <v>2964</v>
      </c>
      <c r="D1841" t="s">
        <v>52</v>
      </c>
      <c r="E1841" t="s">
        <v>3455</v>
      </c>
      <c r="F1841" t="s">
        <v>3456</v>
      </c>
      <c r="G1841" t="s">
        <v>52</v>
      </c>
      <c r="H1841" t="s">
        <v>1006</v>
      </c>
      <c r="I1841" t="s">
        <v>54</v>
      </c>
      <c r="J1841" t="s">
        <v>80</v>
      </c>
      <c r="K1841" t="s">
        <v>1014</v>
      </c>
      <c r="L1841">
        <v>100304444</v>
      </c>
      <c r="M1841" t="s">
        <v>2967</v>
      </c>
      <c r="N1841" t="s">
        <v>47</v>
      </c>
      <c r="O1841" t="s">
        <v>47</v>
      </c>
      <c r="P1841" t="s">
        <v>2968</v>
      </c>
      <c r="Q1841" t="s">
        <v>997</v>
      </c>
      <c r="R1841">
        <v>630</v>
      </c>
      <c r="S1841" t="s">
        <v>998</v>
      </c>
      <c r="T1841" t="s">
        <v>999</v>
      </c>
      <c r="U1841" t="s">
        <v>3461</v>
      </c>
      <c r="V1841">
        <v>1</v>
      </c>
      <c r="W1841" t="e">
        <f>VLOOKUP(U1841,T1.Unique.Delivery!$AQ$2:$AW$2720,COLUMNS(T1.Unique.Delivery!$AQ$2701:$AW$2701),0)</f>
        <v>#N/A</v>
      </c>
    </row>
    <row r="1842" spans="1:23" x14ac:dyDescent="0.3">
      <c r="A1842" t="s">
        <v>2962</v>
      </c>
      <c r="B1842" t="s">
        <v>2963</v>
      </c>
      <c r="C1842" t="s">
        <v>2964</v>
      </c>
      <c r="D1842" t="s">
        <v>52</v>
      </c>
      <c r="E1842" t="s">
        <v>3455</v>
      </c>
      <c r="F1842" t="s">
        <v>3456</v>
      </c>
      <c r="G1842" t="s">
        <v>52</v>
      </c>
      <c r="H1842" t="s">
        <v>1006</v>
      </c>
      <c r="I1842" t="s">
        <v>54</v>
      </c>
      <c r="J1842" t="s">
        <v>2276</v>
      </c>
      <c r="K1842" t="s">
        <v>2277</v>
      </c>
      <c r="L1842">
        <v>100304444</v>
      </c>
      <c r="M1842" t="s">
        <v>2967</v>
      </c>
      <c r="N1842" t="s">
        <v>47</v>
      </c>
      <c r="O1842" t="s">
        <v>47</v>
      </c>
      <c r="P1842" t="s">
        <v>2968</v>
      </c>
      <c r="Q1842" t="s">
        <v>997</v>
      </c>
      <c r="R1842">
        <v>630</v>
      </c>
      <c r="S1842" t="s">
        <v>998</v>
      </c>
      <c r="T1842" t="s">
        <v>999</v>
      </c>
      <c r="U1842" t="s">
        <v>3462</v>
      </c>
      <c r="V1842">
        <v>1</v>
      </c>
      <c r="W1842" t="e">
        <f>VLOOKUP(U1842,T1.Unique.Delivery!$AQ$2:$AW$2720,COLUMNS(T1.Unique.Delivery!$AQ$2701:$AW$2701),0)</f>
        <v>#N/A</v>
      </c>
    </row>
    <row r="1843" spans="1:23" x14ac:dyDescent="0.3">
      <c r="A1843" t="s">
        <v>2962</v>
      </c>
      <c r="B1843" t="s">
        <v>2963</v>
      </c>
      <c r="C1843" t="s">
        <v>2964</v>
      </c>
      <c r="D1843" t="s">
        <v>52</v>
      </c>
      <c r="E1843" t="s">
        <v>3455</v>
      </c>
      <c r="F1843" t="s">
        <v>3456</v>
      </c>
      <c r="G1843" t="s">
        <v>52</v>
      </c>
      <c r="H1843" t="s">
        <v>1006</v>
      </c>
      <c r="I1843" t="s">
        <v>54</v>
      </c>
      <c r="J1843" t="s">
        <v>159</v>
      </c>
      <c r="K1843" t="s">
        <v>1016</v>
      </c>
      <c r="L1843">
        <v>100304444</v>
      </c>
      <c r="M1843" t="s">
        <v>2967</v>
      </c>
      <c r="N1843" t="s">
        <v>47</v>
      </c>
      <c r="O1843" t="s">
        <v>47</v>
      </c>
      <c r="P1843" t="s">
        <v>2968</v>
      </c>
      <c r="Q1843" t="s">
        <v>997</v>
      </c>
      <c r="R1843">
        <v>630</v>
      </c>
      <c r="S1843" t="s">
        <v>998</v>
      </c>
      <c r="T1843" t="s">
        <v>999</v>
      </c>
      <c r="U1843" t="s">
        <v>3463</v>
      </c>
      <c r="V1843">
        <v>1</v>
      </c>
      <c r="W1843" t="e">
        <f>VLOOKUP(U1843,T1.Unique.Delivery!$AQ$2:$AW$2720,COLUMNS(T1.Unique.Delivery!$AQ$2701:$AW$2701),0)</f>
        <v>#N/A</v>
      </c>
    </row>
    <row r="1844" spans="1:23" x14ac:dyDescent="0.3">
      <c r="A1844" t="s">
        <v>2962</v>
      </c>
      <c r="B1844" t="s">
        <v>2963</v>
      </c>
      <c r="C1844" t="s">
        <v>2964</v>
      </c>
      <c r="D1844" t="s">
        <v>52</v>
      </c>
      <c r="E1844" t="s">
        <v>3464</v>
      </c>
      <c r="F1844" t="s">
        <v>3465</v>
      </c>
      <c r="G1844" t="s">
        <v>52</v>
      </c>
      <c r="H1844" t="s">
        <v>1006</v>
      </c>
      <c r="I1844" t="s">
        <v>54</v>
      </c>
      <c r="J1844" t="s">
        <v>66</v>
      </c>
      <c r="K1844" t="s">
        <v>1007</v>
      </c>
      <c r="L1844">
        <v>100298525</v>
      </c>
      <c r="M1844" t="s">
        <v>2989</v>
      </c>
      <c r="N1844" t="s">
        <v>47</v>
      </c>
      <c r="O1844" t="s">
        <v>47</v>
      </c>
      <c r="P1844" t="s">
        <v>2990</v>
      </c>
      <c r="Q1844" t="s">
        <v>997</v>
      </c>
      <c r="R1844">
        <v>1358.99</v>
      </c>
      <c r="S1844" t="s">
        <v>998</v>
      </c>
      <c r="T1844" t="s">
        <v>999</v>
      </c>
      <c r="U1844" t="s">
        <v>3466</v>
      </c>
      <c r="V1844">
        <v>1</v>
      </c>
      <c r="W1844" t="e">
        <f>VLOOKUP(U1844,T1.Unique.Delivery!$AQ$2:$AW$2720,COLUMNS(T1.Unique.Delivery!$AQ$2701:$AW$2701),0)</f>
        <v>#N/A</v>
      </c>
    </row>
    <row r="1845" spans="1:23" x14ac:dyDescent="0.3">
      <c r="A1845" t="s">
        <v>2962</v>
      </c>
      <c r="B1845" t="s">
        <v>2963</v>
      </c>
      <c r="C1845" t="s">
        <v>2964</v>
      </c>
      <c r="D1845" t="s">
        <v>52</v>
      </c>
      <c r="E1845" t="s">
        <v>3464</v>
      </c>
      <c r="F1845" t="s">
        <v>3465</v>
      </c>
      <c r="G1845" t="s">
        <v>52</v>
      </c>
      <c r="H1845" t="s">
        <v>1006</v>
      </c>
      <c r="I1845" t="s">
        <v>54</v>
      </c>
      <c r="J1845" t="s">
        <v>66</v>
      </c>
      <c r="K1845" t="s">
        <v>1007</v>
      </c>
      <c r="L1845">
        <v>100304444</v>
      </c>
      <c r="M1845" t="s">
        <v>2967</v>
      </c>
      <c r="N1845" t="s">
        <v>47</v>
      </c>
      <c r="O1845" t="s">
        <v>47</v>
      </c>
      <c r="P1845" t="s">
        <v>2968</v>
      </c>
      <c r="Q1845" t="s">
        <v>997</v>
      </c>
      <c r="R1845">
        <v>630</v>
      </c>
      <c r="S1845" t="s">
        <v>998</v>
      </c>
      <c r="T1845" t="s">
        <v>999</v>
      </c>
      <c r="U1845" t="s">
        <v>3467</v>
      </c>
      <c r="V1845">
        <v>1</v>
      </c>
      <c r="W1845" t="e">
        <f>VLOOKUP(U1845,T1.Unique.Delivery!$AQ$2:$AW$2720,COLUMNS(T1.Unique.Delivery!$AQ$2701:$AW$2701),0)</f>
        <v>#N/A</v>
      </c>
    </row>
    <row r="1846" spans="1:23" x14ac:dyDescent="0.3">
      <c r="A1846" t="s">
        <v>2962</v>
      </c>
      <c r="B1846" t="s">
        <v>2963</v>
      </c>
      <c r="C1846" t="s">
        <v>2964</v>
      </c>
      <c r="D1846" t="s">
        <v>52</v>
      </c>
      <c r="E1846" t="s">
        <v>3464</v>
      </c>
      <c r="F1846" t="s">
        <v>3465</v>
      </c>
      <c r="G1846" t="s">
        <v>52</v>
      </c>
      <c r="H1846" t="s">
        <v>1006</v>
      </c>
      <c r="I1846" t="s">
        <v>54</v>
      </c>
      <c r="J1846" t="s">
        <v>66</v>
      </c>
      <c r="K1846" t="s">
        <v>1007</v>
      </c>
      <c r="L1846">
        <v>101122337</v>
      </c>
      <c r="M1846" t="s">
        <v>2997</v>
      </c>
      <c r="N1846" t="s">
        <v>47</v>
      </c>
      <c r="O1846" t="s">
        <v>47</v>
      </c>
      <c r="P1846" s="1">
        <v>43072</v>
      </c>
      <c r="Q1846" t="s">
        <v>997</v>
      </c>
      <c r="R1846">
        <v>1550</v>
      </c>
      <c r="S1846" t="s">
        <v>998</v>
      </c>
      <c r="T1846" t="s">
        <v>999</v>
      </c>
      <c r="U1846" t="s">
        <v>3468</v>
      </c>
      <c r="V1846">
        <v>1</v>
      </c>
      <c r="W1846" t="e">
        <f>VLOOKUP(U1846,T1.Unique.Delivery!$AQ$2:$AW$2720,COLUMNS(T1.Unique.Delivery!$AQ$2701:$AW$2701),0)</f>
        <v>#N/A</v>
      </c>
    </row>
    <row r="1847" spans="1:23" x14ac:dyDescent="0.3">
      <c r="A1847" t="s">
        <v>2962</v>
      </c>
      <c r="B1847" t="s">
        <v>2963</v>
      </c>
      <c r="C1847" t="s">
        <v>2964</v>
      </c>
      <c r="D1847" t="s">
        <v>52</v>
      </c>
      <c r="E1847" t="s">
        <v>3464</v>
      </c>
      <c r="F1847" t="s">
        <v>3465</v>
      </c>
      <c r="G1847" t="s">
        <v>52</v>
      </c>
      <c r="H1847" t="s">
        <v>1006</v>
      </c>
      <c r="I1847" t="s">
        <v>54</v>
      </c>
      <c r="J1847" t="s">
        <v>56</v>
      </c>
      <c r="K1847" t="s">
        <v>993</v>
      </c>
      <c r="L1847">
        <v>100287299</v>
      </c>
      <c r="M1847" t="s">
        <v>2970</v>
      </c>
      <c r="N1847" t="s">
        <v>47</v>
      </c>
      <c r="O1847" t="s">
        <v>47</v>
      </c>
      <c r="P1847" t="s">
        <v>2971</v>
      </c>
      <c r="Q1847" t="s">
        <v>997</v>
      </c>
      <c r="R1847">
        <v>1116.56</v>
      </c>
      <c r="S1847" t="s">
        <v>998</v>
      </c>
      <c r="T1847" t="s">
        <v>999</v>
      </c>
      <c r="U1847" t="s">
        <v>3469</v>
      </c>
      <c r="V1847">
        <v>1</v>
      </c>
      <c r="W1847" t="e">
        <f>VLOOKUP(U1847,T1.Unique.Delivery!$AQ$2:$AW$2720,COLUMNS(T1.Unique.Delivery!$AQ$2701:$AW$2701),0)</f>
        <v>#N/A</v>
      </c>
    </row>
    <row r="1848" spans="1:23" x14ac:dyDescent="0.3">
      <c r="A1848" t="s">
        <v>2962</v>
      </c>
      <c r="B1848" t="s">
        <v>2963</v>
      </c>
      <c r="C1848" t="s">
        <v>2964</v>
      </c>
      <c r="D1848" t="s">
        <v>52</v>
      </c>
      <c r="E1848" t="s">
        <v>3464</v>
      </c>
      <c r="F1848" t="s">
        <v>3465</v>
      </c>
      <c r="G1848" t="s">
        <v>52</v>
      </c>
      <c r="H1848" t="s">
        <v>1006</v>
      </c>
      <c r="I1848" t="s">
        <v>54</v>
      </c>
      <c r="J1848" t="s">
        <v>56</v>
      </c>
      <c r="K1848" t="s">
        <v>993</v>
      </c>
      <c r="L1848" t="s">
        <v>47</v>
      </c>
      <c r="M1848" t="s">
        <v>47</v>
      </c>
      <c r="N1848" t="s">
        <v>47</v>
      </c>
      <c r="O1848" t="s">
        <v>47</v>
      </c>
      <c r="P1848" t="s">
        <v>2971</v>
      </c>
      <c r="Q1848" t="s">
        <v>997</v>
      </c>
      <c r="R1848">
        <v>1117.67</v>
      </c>
      <c r="S1848" t="s">
        <v>998</v>
      </c>
      <c r="T1848" t="s">
        <v>999</v>
      </c>
      <c r="U1848" t="s">
        <v>3470</v>
      </c>
      <c r="V1848">
        <v>1</v>
      </c>
      <c r="W1848" t="e">
        <f>VLOOKUP(U1848,T1.Unique.Delivery!$AQ$2:$AW$2720,COLUMNS(T1.Unique.Delivery!$AQ$2701:$AW$2701),0)</f>
        <v>#N/A</v>
      </c>
    </row>
    <row r="1849" spans="1:23" x14ac:dyDescent="0.3">
      <c r="A1849" t="s">
        <v>2962</v>
      </c>
      <c r="B1849" t="s">
        <v>2963</v>
      </c>
      <c r="C1849" t="s">
        <v>2964</v>
      </c>
      <c r="D1849" t="s">
        <v>52</v>
      </c>
      <c r="E1849" t="s">
        <v>3464</v>
      </c>
      <c r="F1849" t="s">
        <v>3465</v>
      </c>
      <c r="G1849" t="s">
        <v>52</v>
      </c>
      <c r="H1849" t="s">
        <v>1006</v>
      </c>
      <c r="I1849" t="s">
        <v>54</v>
      </c>
      <c r="J1849" t="s">
        <v>129</v>
      </c>
      <c r="K1849" t="s">
        <v>1012</v>
      </c>
      <c r="L1849">
        <v>100298525</v>
      </c>
      <c r="M1849" t="s">
        <v>2989</v>
      </c>
      <c r="N1849" t="s">
        <v>47</v>
      </c>
      <c r="O1849" t="s">
        <v>47</v>
      </c>
      <c r="P1849" t="s">
        <v>2990</v>
      </c>
      <c r="Q1849" t="s">
        <v>997</v>
      </c>
      <c r="R1849">
        <v>967.57</v>
      </c>
      <c r="S1849" t="s">
        <v>998</v>
      </c>
      <c r="T1849" t="s">
        <v>999</v>
      </c>
      <c r="U1849" t="s">
        <v>3471</v>
      </c>
      <c r="V1849">
        <v>1</v>
      </c>
      <c r="W1849" t="e">
        <f>VLOOKUP(U1849,T1.Unique.Delivery!$AQ$2:$AW$2720,COLUMNS(T1.Unique.Delivery!$AQ$2701:$AW$2701),0)</f>
        <v>#N/A</v>
      </c>
    </row>
    <row r="1850" spans="1:23" x14ac:dyDescent="0.3">
      <c r="A1850" t="s">
        <v>2962</v>
      </c>
      <c r="B1850" t="s">
        <v>2963</v>
      </c>
      <c r="C1850" t="s">
        <v>2964</v>
      </c>
      <c r="D1850" t="s">
        <v>52</v>
      </c>
      <c r="E1850" t="s">
        <v>3464</v>
      </c>
      <c r="F1850" t="s">
        <v>3465</v>
      </c>
      <c r="G1850" t="s">
        <v>52</v>
      </c>
      <c r="H1850" t="s">
        <v>1006</v>
      </c>
      <c r="I1850" t="s">
        <v>54</v>
      </c>
      <c r="J1850" t="s">
        <v>129</v>
      </c>
      <c r="K1850" t="s">
        <v>1012</v>
      </c>
      <c r="L1850">
        <v>100304444</v>
      </c>
      <c r="M1850" t="s">
        <v>2967</v>
      </c>
      <c r="N1850" t="s">
        <v>47</v>
      </c>
      <c r="O1850" t="s">
        <v>47</v>
      </c>
      <c r="P1850" t="s">
        <v>2968</v>
      </c>
      <c r="Q1850" t="s">
        <v>997</v>
      </c>
      <c r="R1850">
        <v>630</v>
      </c>
      <c r="S1850" t="s">
        <v>998</v>
      </c>
      <c r="T1850" t="s">
        <v>999</v>
      </c>
      <c r="U1850" t="s">
        <v>3472</v>
      </c>
      <c r="V1850">
        <v>1</v>
      </c>
      <c r="W1850" t="e">
        <f>VLOOKUP(U1850,T1.Unique.Delivery!$AQ$2:$AW$2720,COLUMNS(T1.Unique.Delivery!$AQ$2701:$AW$2701),0)</f>
        <v>#N/A</v>
      </c>
    </row>
    <row r="1851" spans="1:23" x14ac:dyDescent="0.3">
      <c r="A1851" t="s">
        <v>2962</v>
      </c>
      <c r="B1851" t="s">
        <v>2963</v>
      </c>
      <c r="C1851" t="s">
        <v>2964</v>
      </c>
      <c r="D1851" t="s">
        <v>52</v>
      </c>
      <c r="E1851" t="s">
        <v>3464</v>
      </c>
      <c r="F1851" t="s">
        <v>3465</v>
      </c>
      <c r="G1851" t="s">
        <v>52</v>
      </c>
      <c r="H1851" t="s">
        <v>1006</v>
      </c>
      <c r="I1851" t="s">
        <v>54</v>
      </c>
      <c r="J1851" t="s">
        <v>129</v>
      </c>
      <c r="K1851" t="s">
        <v>1012</v>
      </c>
      <c r="L1851">
        <v>100508694</v>
      </c>
      <c r="M1851" t="s">
        <v>2980</v>
      </c>
      <c r="N1851" t="s">
        <v>47</v>
      </c>
      <c r="O1851" t="s">
        <v>47</v>
      </c>
      <c r="P1851" t="s">
        <v>1040</v>
      </c>
      <c r="Q1851" t="s">
        <v>997</v>
      </c>
      <c r="R1851">
        <v>679.25</v>
      </c>
      <c r="S1851" t="s">
        <v>998</v>
      </c>
      <c r="T1851" t="s">
        <v>999</v>
      </c>
      <c r="U1851" t="s">
        <v>3473</v>
      </c>
      <c r="V1851">
        <v>1</v>
      </c>
      <c r="W1851" t="e">
        <f>VLOOKUP(U1851,T1.Unique.Delivery!$AQ$2:$AW$2720,COLUMNS(T1.Unique.Delivery!$AQ$2701:$AW$2701),0)</f>
        <v>#N/A</v>
      </c>
    </row>
    <row r="1852" spans="1:23" x14ac:dyDescent="0.3">
      <c r="A1852" t="s">
        <v>2962</v>
      </c>
      <c r="B1852" t="s">
        <v>2963</v>
      </c>
      <c r="C1852" t="s">
        <v>2964</v>
      </c>
      <c r="D1852" t="s">
        <v>52</v>
      </c>
      <c r="E1852" t="s">
        <v>3464</v>
      </c>
      <c r="F1852" t="s">
        <v>3465</v>
      </c>
      <c r="G1852" t="s">
        <v>52</v>
      </c>
      <c r="H1852" t="s">
        <v>1006</v>
      </c>
      <c r="I1852" t="s">
        <v>54</v>
      </c>
      <c r="J1852" t="s">
        <v>129</v>
      </c>
      <c r="K1852" t="s">
        <v>1012</v>
      </c>
      <c r="L1852">
        <v>100785760</v>
      </c>
      <c r="M1852" t="s">
        <v>2994</v>
      </c>
      <c r="N1852" t="s">
        <v>47</v>
      </c>
      <c r="O1852" t="s">
        <v>47</v>
      </c>
      <c r="P1852" t="s">
        <v>2995</v>
      </c>
      <c r="Q1852" t="s">
        <v>997</v>
      </c>
      <c r="R1852">
        <v>650</v>
      </c>
      <c r="S1852" t="s">
        <v>998</v>
      </c>
      <c r="T1852" t="s">
        <v>999</v>
      </c>
      <c r="U1852" t="s">
        <v>3474</v>
      </c>
      <c r="V1852">
        <v>1</v>
      </c>
      <c r="W1852" t="e">
        <f>VLOOKUP(U1852,T1.Unique.Delivery!$AQ$2:$AW$2720,COLUMNS(T1.Unique.Delivery!$AQ$2701:$AW$2701),0)</f>
        <v>#N/A</v>
      </c>
    </row>
    <row r="1853" spans="1:23" x14ac:dyDescent="0.3">
      <c r="A1853" t="s">
        <v>2962</v>
      </c>
      <c r="B1853" t="s">
        <v>2963</v>
      </c>
      <c r="C1853" t="s">
        <v>2964</v>
      </c>
      <c r="D1853" t="s">
        <v>52</v>
      </c>
      <c r="E1853" t="s">
        <v>3464</v>
      </c>
      <c r="F1853" t="s">
        <v>3465</v>
      </c>
      <c r="G1853" t="s">
        <v>52</v>
      </c>
      <c r="H1853" t="s">
        <v>1006</v>
      </c>
      <c r="I1853" t="s">
        <v>54</v>
      </c>
      <c r="J1853" t="s">
        <v>129</v>
      </c>
      <c r="K1853" t="s">
        <v>1012</v>
      </c>
      <c r="L1853">
        <v>101122337</v>
      </c>
      <c r="M1853" t="s">
        <v>2997</v>
      </c>
      <c r="N1853" t="s">
        <v>47</v>
      </c>
      <c r="O1853" t="s">
        <v>47</v>
      </c>
      <c r="P1853" s="1">
        <v>42738</v>
      </c>
      <c r="Q1853" t="s">
        <v>997</v>
      </c>
      <c r="R1853">
        <v>890</v>
      </c>
      <c r="S1853" t="s">
        <v>998</v>
      </c>
      <c r="T1853" t="s">
        <v>999</v>
      </c>
      <c r="U1853" t="s">
        <v>3475</v>
      </c>
      <c r="V1853">
        <v>1</v>
      </c>
      <c r="W1853" t="e">
        <f>VLOOKUP(U1853,T1.Unique.Delivery!$AQ$2:$AW$2720,COLUMNS(T1.Unique.Delivery!$AQ$2701:$AW$2701),0)</f>
        <v>#N/A</v>
      </c>
    </row>
    <row r="1854" spans="1:23" x14ac:dyDescent="0.3">
      <c r="A1854" t="s">
        <v>2962</v>
      </c>
      <c r="B1854" t="s">
        <v>2963</v>
      </c>
      <c r="C1854" t="s">
        <v>2964</v>
      </c>
      <c r="D1854" t="s">
        <v>52</v>
      </c>
      <c r="E1854" t="s">
        <v>3464</v>
      </c>
      <c r="F1854" t="s">
        <v>3465</v>
      </c>
      <c r="G1854" t="s">
        <v>52</v>
      </c>
      <c r="H1854" t="s">
        <v>1006</v>
      </c>
      <c r="I1854" t="s">
        <v>54</v>
      </c>
      <c r="J1854" t="s">
        <v>80</v>
      </c>
      <c r="K1854" t="s">
        <v>1014</v>
      </c>
      <c r="L1854">
        <v>100298525</v>
      </c>
      <c r="M1854" t="s">
        <v>2989</v>
      </c>
      <c r="N1854" t="s">
        <v>47</v>
      </c>
      <c r="O1854" t="s">
        <v>47</v>
      </c>
      <c r="P1854" t="s">
        <v>2990</v>
      </c>
      <c r="Q1854" t="s">
        <v>997</v>
      </c>
      <c r="R1854">
        <v>1069.07</v>
      </c>
      <c r="S1854" t="s">
        <v>998</v>
      </c>
      <c r="T1854" t="s">
        <v>999</v>
      </c>
      <c r="U1854" t="s">
        <v>3476</v>
      </c>
      <c r="V1854">
        <v>1</v>
      </c>
      <c r="W1854" t="e">
        <f>VLOOKUP(U1854,T1.Unique.Delivery!$AQ$2:$AW$2720,COLUMNS(T1.Unique.Delivery!$AQ$2701:$AW$2701),0)</f>
        <v>#N/A</v>
      </c>
    </row>
    <row r="1855" spans="1:23" x14ac:dyDescent="0.3">
      <c r="A1855" t="s">
        <v>2962</v>
      </c>
      <c r="B1855" t="s">
        <v>2963</v>
      </c>
      <c r="C1855" t="s">
        <v>2964</v>
      </c>
      <c r="D1855" t="s">
        <v>52</v>
      </c>
      <c r="E1855" t="s">
        <v>3464</v>
      </c>
      <c r="F1855" t="s">
        <v>3465</v>
      </c>
      <c r="G1855" t="s">
        <v>52</v>
      </c>
      <c r="H1855" t="s">
        <v>1006</v>
      </c>
      <c r="I1855" t="s">
        <v>54</v>
      </c>
      <c r="J1855" t="s">
        <v>80</v>
      </c>
      <c r="K1855" t="s">
        <v>1014</v>
      </c>
      <c r="L1855">
        <v>100304444</v>
      </c>
      <c r="M1855" t="s">
        <v>2967</v>
      </c>
      <c r="N1855" t="s">
        <v>47</v>
      </c>
      <c r="O1855" t="s">
        <v>47</v>
      </c>
      <c r="P1855" t="s">
        <v>2968</v>
      </c>
      <c r="Q1855" t="s">
        <v>997</v>
      </c>
      <c r="R1855">
        <v>630</v>
      </c>
      <c r="S1855" t="s">
        <v>998</v>
      </c>
      <c r="T1855" t="s">
        <v>999</v>
      </c>
      <c r="U1855" t="s">
        <v>3477</v>
      </c>
      <c r="V1855">
        <v>1</v>
      </c>
      <c r="W1855" t="e">
        <f>VLOOKUP(U1855,T1.Unique.Delivery!$AQ$2:$AW$2720,COLUMNS(T1.Unique.Delivery!$AQ$2701:$AW$2701),0)</f>
        <v>#N/A</v>
      </c>
    </row>
    <row r="1856" spans="1:23" x14ac:dyDescent="0.3">
      <c r="A1856" t="s">
        <v>2962</v>
      </c>
      <c r="B1856" t="s">
        <v>2963</v>
      </c>
      <c r="C1856" t="s">
        <v>2964</v>
      </c>
      <c r="D1856" t="s">
        <v>52</v>
      </c>
      <c r="E1856" t="s">
        <v>3464</v>
      </c>
      <c r="F1856" t="s">
        <v>3465</v>
      </c>
      <c r="G1856" t="s">
        <v>52</v>
      </c>
      <c r="H1856" t="s">
        <v>1006</v>
      </c>
      <c r="I1856" t="s">
        <v>54</v>
      </c>
      <c r="J1856" t="s">
        <v>80</v>
      </c>
      <c r="K1856" t="s">
        <v>1014</v>
      </c>
      <c r="L1856">
        <v>100508694</v>
      </c>
      <c r="M1856" t="s">
        <v>2980</v>
      </c>
      <c r="N1856" t="s">
        <v>47</v>
      </c>
      <c r="O1856" t="s">
        <v>47</v>
      </c>
      <c r="P1856" t="s">
        <v>1040</v>
      </c>
      <c r="Q1856" t="s">
        <v>997</v>
      </c>
      <c r="R1856">
        <v>679.25</v>
      </c>
      <c r="S1856" t="s">
        <v>998</v>
      </c>
      <c r="T1856" t="s">
        <v>999</v>
      </c>
      <c r="U1856" t="s">
        <v>3478</v>
      </c>
      <c r="V1856">
        <v>1</v>
      </c>
      <c r="W1856" t="e">
        <f>VLOOKUP(U1856,T1.Unique.Delivery!$AQ$2:$AW$2720,COLUMNS(T1.Unique.Delivery!$AQ$2701:$AW$2701),0)</f>
        <v>#N/A</v>
      </c>
    </row>
    <row r="1857" spans="1:23" x14ac:dyDescent="0.3">
      <c r="A1857" t="s">
        <v>2962</v>
      </c>
      <c r="B1857" t="s">
        <v>2963</v>
      </c>
      <c r="C1857" t="s">
        <v>2964</v>
      </c>
      <c r="D1857" t="s">
        <v>52</v>
      </c>
      <c r="E1857" t="s">
        <v>3464</v>
      </c>
      <c r="F1857" t="s">
        <v>3465</v>
      </c>
      <c r="G1857" t="s">
        <v>52</v>
      </c>
      <c r="H1857" t="s">
        <v>1006</v>
      </c>
      <c r="I1857" t="s">
        <v>54</v>
      </c>
      <c r="J1857" t="s">
        <v>80</v>
      </c>
      <c r="K1857" t="s">
        <v>1014</v>
      </c>
      <c r="L1857">
        <v>100785760</v>
      </c>
      <c r="M1857" t="s">
        <v>2994</v>
      </c>
      <c r="N1857" t="s">
        <v>47</v>
      </c>
      <c r="O1857" t="s">
        <v>47</v>
      </c>
      <c r="P1857" t="s">
        <v>2995</v>
      </c>
      <c r="Q1857" t="s">
        <v>997</v>
      </c>
      <c r="R1857">
        <v>679.25</v>
      </c>
      <c r="S1857" t="s">
        <v>998</v>
      </c>
      <c r="T1857" t="s">
        <v>999</v>
      </c>
      <c r="U1857" t="s">
        <v>3479</v>
      </c>
      <c r="V1857">
        <v>1</v>
      </c>
      <c r="W1857" t="e">
        <f>VLOOKUP(U1857,T1.Unique.Delivery!$AQ$2:$AW$2720,COLUMNS(T1.Unique.Delivery!$AQ$2701:$AW$2701),0)</f>
        <v>#N/A</v>
      </c>
    </row>
    <row r="1858" spans="1:23" x14ac:dyDescent="0.3">
      <c r="A1858" t="s">
        <v>2962</v>
      </c>
      <c r="B1858" t="s">
        <v>2963</v>
      </c>
      <c r="C1858" t="s">
        <v>2964</v>
      </c>
      <c r="D1858" t="s">
        <v>52</v>
      </c>
      <c r="E1858" t="s">
        <v>3464</v>
      </c>
      <c r="F1858" t="s">
        <v>3465</v>
      </c>
      <c r="G1858" t="s">
        <v>52</v>
      </c>
      <c r="H1858" t="s">
        <v>1006</v>
      </c>
      <c r="I1858" t="s">
        <v>54</v>
      </c>
      <c r="J1858" t="s">
        <v>80</v>
      </c>
      <c r="K1858" t="s">
        <v>1014</v>
      </c>
      <c r="L1858">
        <v>101122337</v>
      </c>
      <c r="M1858" t="s">
        <v>2997</v>
      </c>
      <c r="N1858" t="s">
        <v>47</v>
      </c>
      <c r="O1858" t="s">
        <v>47</v>
      </c>
      <c r="P1858" s="1">
        <v>42738</v>
      </c>
      <c r="Q1858" t="s">
        <v>997</v>
      </c>
      <c r="R1858">
        <v>1250</v>
      </c>
      <c r="S1858" t="s">
        <v>998</v>
      </c>
      <c r="T1858" t="s">
        <v>999</v>
      </c>
      <c r="U1858" t="s">
        <v>3480</v>
      </c>
      <c r="V1858">
        <v>1</v>
      </c>
      <c r="W1858" t="e">
        <f>VLOOKUP(U1858,T1.Unique.Delivery!$AQ$2:$AW$2720,COLUMNS(T1.Unique.Delivery!$AQ$2701:$AW$2701),0)</f>
        <v>#N/A</v>
      </c>
    </row>
    <row r="1859" spans="1:23" x14ac:dyDescent="0.3">
      <c r="A1859" t="s">
        <v>2962</v>
      </c>
      <c r="B1859" t="s">
        <v>2963</v>
      </c>
      <c r="C1859" t="s">
        <v>2964</v>
      </c>
      <c r="D1859" t="s">
        <v>52</v>
      </c>
      <c r="E1859" t="s">
        <v>3464</v>
      </c>
      <c r="F1859" t="s">
        <v>3465</v>
      </c>
      <c r="G1859" t="s">
        <v>52</v>
      </c>
      <c r="H1859" t="s">
        <v>1006</v>
      </c>
      <c r="I1859" t="s">
        <v>54</v>
      </c>
      <c r="J1859" t="s">
        <v>2276</v>
      </c>
      <c r="K1859" t="s">
        <v>2277</v>
      </c>
      <c r="L1859">
        <v>100298525</v>
      </c>
      <c r="M1859" t="s">
        <v>2989</v>
      </c>
      <c r="N1859" t="s">
        <v>47</v>
      </c>
      <c r="O1859" t="s">
        <v>47</v>
      </c>
      <c r="P1859" t="s">
        <v>2990</v>
      </c>
      <c r="Q1859" t="s">
        <v>997</v>
      </c>
      <c r="R1859">
        <v>870.39</v>
      </c>
      <c r="S1859" t="s">
        <v>998</v>
      </c>
      <c r="T1859" t="s">
        <v>999</v>
      </c>
      <c r="U1859" t="s">
        <v>3481</v>
      </c>
      <c r="V1859">
        <v>1</v>
      </c>
      <c r="W1859" t="e">
        <f>VLOOKUP(U1859,T1.Unique.Delivery!$AQ$2:$AW$2720,COLUMNS(T1.Unique.Delivery!$AQ$2701:$AW$2701),0)</f>
        <v>#N/A</v>
      </c>
    </row>
    <row r="1860" spans="1:23" x14ac:dyDescent="0.3">
      <c r="A1860" t="s">
        <v>2962</v>
      </c>
      <c r="B1860" t="s">
        <v>2963</v>
      </c>
      <c r="C1860" t="s">
        <v>2964</v>
      </c>
      <c r="D1860" t="s">
        <v>52</v>
      </c>
      <c r="E1860" t="s">
        <v>3464</v>
      </c>
      <c r="F1860" t="s">
        <v>3465</v>
      </c>
      <c r="G1860" t="s">
        <v>52</v>
      </c>
      <c r="H1860" t="s">
        <v>1006</v>
      </c>
      <c r="I1860" t="s">
        <v>54</v>
      </c>
      <c r="J1860" t="s">
        <v>2276</v>
      </c>
      <c r="K1860" t="s">
        <v>2277</v>
      </c>
      <c r="L1860">
        <v>100304444</v>
      </c>
      <c r="M1860" t="s">
        <v>2967</v>
      </c>
      <c r="N1860" t="s">
        <v>47</v>
      </c>
      <c r="O1860" t="s">
        <v>47</v>
      </c>
      <c r="P1860" t="s">
        <v>2968</v>
      </c>
      <c r="Q1860" t="s">
        <v>997</v>
      </c>
      <c r="R1860">
        <v>630</v>
      </c>
      <c r="S1860" t="s">
        <v>998</v>
      </c>
      <c r="T1860" t="s">
        <v>999</v>
      </c>
      <c r="U1860" t="s">
        <v>3482</v>
      </c>
      <c r="V1860">
        <v>1</v>
      </c>
      <c r="W1860" t="e">
        <f>VLOOKUP(U1860,T1.Unique.Delivery!$AQ$2:$AW$2720,COLUMNS(T1.Unique.Delivery!$AQ$2701:$AW$2701),0)</f>
        <v>#N/A</v>
      </c>
    </row>
    <row r="1861" spans="1:23" x14ac:dyDescent="0.3">
      <c r="A1861" t="s">
        <v>2962</v>
      </c>
      <c r="B1861" t="s">
        <v>2963</v>
      </c>
      <c r="C1861" t="s">
        <v>2964</v>
      </c>
      <c r="D1861" t="s">
        <v>52</v>
      </c>
      <c r="E1861" t="s">
        <v>3464</v>
      </c>
      <c r="F1861" t="s">
        <v>3465</v>
      </c>
      <c r="G1861" t="s">
        <v>52</v>
      </c>
      <c r="H1861" t="s">
        <v>1006</v>
      </c>
      <c r="I1861" t="s">
        <v>54</v>
      </c>
      <c r="J1861" t="s">
        <v>2276</v>
      </c>
      <c r="K1861" t="s">
        <v>2277</v>
      </c>
      <c r="L1861">
        <v>100508694</v>
      </c>
      <c r="M1861" t="s">
        <v>2980</v>
      </c>
      <c r="N1861" t="s">
        <v>47</v>
      </c>
      <c r="O1861" t="s">
        <v>47</v>
      </c>
      <c r="P1861" t="s">
        <v>1040</v>
      </c>
      <c r="Q1861" t="s">
        <v>997</v>
      </c>
      <c r="R1861">
        <v>679.25</v>
      </c>
      <c r="S1861" t="s">
        <v>998</v>
      </c>
      <c r="T1861" t="s">
        <v>999</v>
      </c>
      <c r="U1861" t="s">
        <v>3483</v>
      </c>
      <c r="V1861">
        <v>1</v>
      </c>
      <c r="W1861" t="e">
        <f>VLOOKUP(U1861,T1.Unique.Delivery!$AQ$2:$AW$2720,COLUMNS(T1.Unique.Delivery!$AQ$2701:$AW$2701),0)</f>
        <v>#N/A</v>
      </c>
    </row>
    <row r="1862" spans="1:23" x14ac:dyDescent="0.3">
      <c r="A1862" t="s">
        <v>2962</v>
      </c>
      <c r="B1862" t="s">
        <v>2963</v>
      </c>
      <c r="C1862" t="s">
        <v>2964</v>
      </c>
      <c r="D1862" t="s">
        <v>52</v>
      </c>
      <c r="E1862" t="s">
        <v>3464</v>
      </c>
      <c r="F1862" t="s">
        <v>3465</v>
      </c>
      <c r="G1862" t="s">
        <v>52</v>
      </c>
      <c r="H1862" t="s">
        <v>1006</v>
      </c>
      <c r="I1862" t="s">
        <v>54</v>
      </c>
      <c r="J1862" t="s">
        <v>2276</v>
      </c>
      <c r="K1862" t="s">
        <v>2277</v>
      </c>
      <c r="L1862">
        <v>101122337</v>
      </c>
      <c r="M1862" t="s">
        <v>2997</v>
      </c>
      <c r="N1862" t="s">
        <v>47</v>
      </c>
      <c r="O1862" t="s">
        <v>47</v>
      </c>
      <c r="P1862" s="1">
        <v>42738</v>
      </c>
      <c r="Q1862" t="s">
        <v>997</v>
      </c>
      <c r="R1862">
        <v>850</v>
      </c>
      <c r="S1862" t="s">
        <v>998</v>
      </c>
      <c r="T1862" t="s">
        <v>999</v>
      </c>
      <c r="U1862" t="s">
        <v>3484</v>
      </c>
      <c r="V1862">
        <v>1</v>
      </c>
      <c r="W1862" t="e">
        <f>VLOOKUP(U1862,T1.Unique.Delivery!$AQ$2:$AW$2720,COLUMNS(T1.Unique.Delivery!$AQ$2701:$AW$2701),0)</f>
        <v>#N/A</v>
      </c>
    </row>
    <row r="1863" spans="1:23" x14ac:dyDescent="0.3">
      <c r="A1863" t="s">
        <v>2962</v>
      </c>
      <c r="B1863" t="s">
        <v>2963</v>
      </c>
      <c r="C1863" t="s">
        <v>2964</v>
      </c>
      <c r="D1863" t="s">
        <v>52</v>
      </c>
      <c r="E1863" t="s">
        <v>3464</v>
      </c>
      <c r="F1863" t="s">
        <v>3465</v>
      </c>
      <c r="G1863" t="s">
        <v>52</v>
      </c>
      <c r="H1863" t="s">
        <v>1006</v>
      </c>
      <c r="I1863" t="s">
        <v>54</v>
      </c>
      <c r="J1863" t="s">
        <v>159</v>
      </c>
      <c r="K1863" t="s">
        <v>1016</v>
      </c>
      <c r="L1863">
        <v>100298525</v>
      </c>
      <c r="M1863" t="s">
        <v>2989</v>
      </c>
      <c r="N1863" t="s">
        <v>47</v>
      </c>
      <c r="O1863" t="s">
        <v>47</v>
      </c>
      <c r="P1863" t="s">
        <v>2990</v>
      </c>
      <c r="Q1863" t="s">
        <v>997</v>
      </c>
      <c r="R1863">
        <v>870.39</v>
      </c>
      <c r="S1863" t="s">
        <v>998</v>
      </c>
      <c r="T1863" t="s">
        <v>999</v>
      </c>
      <c r="U1863" t="s">
        <v>3485</v>
      </c>
      <c r="V1863">
        <v>1</v>
      </c>
      <c r="W1863" t="e">
        <f>VLOOKUP(U1863,T1.Unique.Delivery!$AQ$2:$AW$2720,COLUMNS(T1.Unique.Delivery!$AQ$2701:$AW$2701),0)</f>
        <v>#N/A</v>
      </c>
    </row>
    <row r="1864" spans="1:23" x14ac:dyDescent="0.3">
      <c r="A1864" t="s">
        <v>2962</v>
      </c>
      <c r="B1864" t="s">
        <v>2963</v>
      </c>
      <c r="C1864" t="s">
        <v>2964</v>
      </c>
      <c r="D1864" t="s">
        <v>52</v>
      </c>
      <c r="E1864" t="s">
        <v>3464</v>
      </c>
      <c r="F1864" t="s">
        <v>3465</v>
      </c>
      <c r="G1864" t="s">
        <v>52</v>
      </c>
      <c r="H1864" t="s">
        <v>1006</v>
      </c>
      <c r="I1864" t="s">
        <v>54</v>
      </c>
      <c r="J1864" t="s">
        <v>159</v>
      </c>
      <c r="K1864" t="s">
        <v>1016</v>
      </c>
      <c r="L1864">
        <v>100304444</v>
      </c>
      <c r="M1864" t="s">
        <v>2967</v>
      </c>
      <c r="N1864" t="s">
        <v>47</v>
      </c>
      <c r="O1864" t="s">
        <v>47</v>
      </c>
      <c r="P1864" t="s">
        <v>2968</v>
      </c>
      <c r="Q1864" t="s">
        <v>997</v>
      </c>
      <c r="R1864">
        <v>630</v>
      </c>
      <c r="S1864" t="s">
        <v>998</v>
      </c>
      <c r="T1864" t="s">
        <v>999</v>
      </c>
      <c r="U1864" t="s">
        <v>3486</v>
      </c>
      <c r="V1864">
        <v>1</v>
      </c>
      <c r="W1864" t="e">
        <f>VLOOKUP(U1864,T1.Unique.Delivery!$AQ$2:$AW$2720,COLUMNS(T1.Unique.Delivery!$AQ$2701:$AW$2701),0)</f>
        <v>#N/A</v>
      </c>
    </row>
    <row r="1865" spans="1:23" x14ac:dyDescent="0.3">
      <c r="A1865" t="s">
        <v>2962</v>
      </c>
      <c r="B1865" t="s">
        <v>2963</v>
      </c>
      <c r="C1865" t="s">
        <v>2964</v>
      </c>
      <c r="D1865" t="s">
        <v>52</v>
      </c>
      <c r="E1865" t="s">
        <v>3464</v>
      </c>
      <c r="F1865" t="s">
        <v>3465</v>
      </c>
      <c r="G1865" t="s">
        <v>52</v>
      </c>
      <c r="H1865" t="s">
        <v>1006</v>
      </c>
      <c r="I1865" t="s">
        <v>54</v>
      </c>
      <c r="J1865" t="s">
        <v>159</v>
      </c>
      <c r="K1865" t="s">
        <v>1016</v>
      </c>
      <c r="L1865">
        <v>100508694</v>
      </c>
      <c r="M1865" t="s">
        <v>2980</v>
      </c>
      <c r="N1865" t="s">
        <v>47</v>
      </c>
      <c r="O1865" t="s">
        <v>47</v>
      </c>
      <c r="P1865" t="s">
        <v>1040</v>
      </c>
      <c r="Q1865" t="s">
        <v>997</v>
      </c>
      <c r="R1865">
        <v>594.34</v>
      </c>
      <c r="S1865" t="s">
        <v>998</v>
      </c>
      <c r="T1865" t="s">
        <v>999</v>
      </c>
      <c r="U1865" t="s">
        <v>3487</v>
      </c>
      <c r="V1865">
        <v>1</v>
      </c>
      <c r="W1865" t="e">
        <f>VLOOKUP(U1865,T1.Unique.Delivery!$AQ$2:$AW$2720,COLUMNS(T1.Unique.Delivery!$AQ$2701:$AW$2701),0)</f>
        <v>#N/A</v>
      </c>
    </row>
    <row r="1866" spans="1:23" x14ac:dyDescent="0.3">
      <c r="A1866" t="s">
        <v>2962</v>
      </c>
      <c r="B1866" t="s">
        <v>2963</v>
      </c>
      <c r="C1866" t="s">
        <v>2964</v>
      </c>
      <c r="D1866" t="s">
        <v>52</v>
      </c>
      <c r="E1866" t="s">
        <v>3464</v>
      </c>
      <c r="F1866" t="s">
        <v>3465</v>
      </c>
      <c r="G1866" t="s">
        <v>52</v>
      </c>
      <c r="H1866" t="s">
        <v>1006</v>
      </c>
      <c r="I1866" t="s">
        <v>54</v>
      </c>
      <c r="J1866" t="s">
        <v>159</v>
      </c>
      <c r="K1866" t="s">
        <v>1016</v>
      </c>
      <c r="L1866">
        <v>100785760</v>
      </c>
      <c r="M1866" t="s">
        <v>2994</v>
      </c>
      <c r="N1866" t="s">
        <v>47</v>
      </c>
      <c r="O1866" t="s">
        <v>47</v>
      </c>
      <c r="P1866" t="s">
        <v>2995</v>
      </c>
      <c r="Q1866" t="s">
        <v>997</v>
      </c>
      <c r="R1866">
        <v>594.34</v>
      </c>
      <c r="S1866" t="s">
        <v>998</v>
      </c>
      <c r="T1866" t="s">
        <v>999</v>
      </c>
      <c r="U1866" t="s">
        <v>3488</v>
      </c>
      <c r="V1866">
        <v>1</v>
      </c>
      <c r="W1866" t="e">
        <f>VLOOKUP(U1866,T1.Unique.Delivery!$AQ$2:$AW$2720,COLUMNS(T1.Unique.Delivery!$AQ$2701:$AW$2701),0)</f>
        <v>#N/A</v>
      </c>
    </row>
    <row r="1867" spans="1:23" x14ac:dyDescent="0.3">
      <c r="A1867" t="s">
        <v>2962</v>
      </c>
      <c r="B1867" t="s">
        <v>2963</v>
      </c>
      <c r="C1867" t="s">
        <v>2964</v>
      </c>
      <c r="D1867" t="s">
        <v>52</v>
      </c>
      <c r="E1867" t="s">
        <v>3464</v>
      </c>
      <c r="F1867" t="s">
        <v>3465</v>
      </c>
      <c r="G1867" t="s">
        <v>52</v>
      </c>
      <c r="H1867" t="s">
        <v>1006</v>
      </c>
      <c r="I1867" t="s">
        <v>54</v>
      </c>
      <c r="J1867" t="s">
        <v>159</v>
      </c>
      <c r="K1867" t="s">
        <v>1016</v>
      </c>
      <c r="L1867">
        <v>101122337</v>
      </c>
      <c r="M1867" t="s">
        <v>2997</v>
      </c>
      <c r="N1867" t="s">
        <v>47</v>
      </c>
      <c r="O1867" t="s">
        <v>47</v>
      </c>
      <c r="P1867" s="1">
        <v>43072</v>
      </c>
      <c r="Q1867" t="s">
        <v>997</v>
      </c>
      <c r="R1867">
        <v>730</v>
      </c>
      <c r="S1867" t="s">
        <v>998</v>
      </c>
      <c r="T1867" t="s">
        <v>999</v>
      </c>
      <c r="U1867" t="s">
        <v>3489</v>
      </c>
      <c r="V1867">
        <v>1</v>
      </c>
      <c r="W1867" t="e">
        <f>VLOOKUP(U1867,T1.Unique.Delivery!$AQ$2:$AW$2720,COLUMNS(T1.Unique.Delivery!$AQ$2701:$AW$2701),0)</f>
        <v>#N/A</v>
      </c>
    </row>
    <row r="1868" spans="1:23" x14ac:dyDescent="0.3">
      <c r="A1868" t="s">
        <v>2962</v>
      </c>
      <c r="B1868" t="s">
        <v>2963</v>
      </c>
      <c r="C1868" t="s">
        <v>2964</v>
      </c>
      <c r="D1868" t="s">
        <v>52</v>
      </c>
      <c r="E1868" t="s">
        <v>3490</v>
      </c>
      <c r="F1868" t="s">
        <v>3491</v>
      </c>
      <c r="G1868" t="s">
        <v>52</v>
      </c>
      <c r="H1868" t="s">
        <v>47</v>
      </c>
      <c r="I1868" t="s">
        <v>47</v>
      </c>
      <c r="J1868" t="s">
        <v>2276</v>
      </c>
      <c r="K1868" t="s">
        <v>2277</v>
      </c>
      <c r="L1868" t="s">
        <v>47</v>
      </c>
      <c r="M1868" t="s">
        <v>47</v>
      </c>
      <c r="N1868" t="s">
        <v>47</v>
      </c>
      <c r="O1868" t="s">
        <v>47</v>
      </c>
      <c r="P1868" s="1">
        <v>42738</v>
      </c>
      <c r="Q1868" t="s">
        <v>997</v>
      </c>
      <c r="R1868">
        <v>780</v>
      </c>
      <c r="S1868" t="s">
        <v>998</v>
      </c>
      <c r="T1868" t="s">
        <v>999</v>
      </c>
      <c r="U1868" t="s">
        <v>3492</v>
      </c>
      <c r="V1868">
        <v>1</v>
      </c>
      <c r="W1868" t="e">
        <f>VLOOKUP(U1868,T1.Unique.Delivery!$AQ$2:$AW$2720,COLUMNS(T1.Unique.Delivery!$AQ$2701:$AW$2701),0)</f>
        <v>#N/A</v>
      </c>
    </row>
    <row r="1869" spans="1:23" x14ac:dyDescent="0.3">
      <c r="A1869" t="s">
        <v>2962</v>
      </c>
      <c r="B1869" t="s">
        <v>2963</v>
      </c>
      <c r="C1869" t="s">
        <v>2964</v>
      </c>
      <c r="D1869" t="s">
        <v>52</v>
      </c>
      <c r="E1869" t="s">
        <v>3490</v>
      </c>
      <c r="F1869" t="s">
        <v>3491</v>
      </c>
      <c r="G1869" t="s">
        <v>52</v>
      </c>
      <c r="H1869" t="s">
        <v>1006</v>
      </c>
      <c r="I1869" t="s">
        <v>54</v>
      </c>
      <c r="J1869" t="s">
        <v>66</v>
      </c>
      <c r="K1869" t="s">
        <v>1007</v>
      </c>
      <c r="L1869">
        <v>100298525</v>
      </c>
      <c r="M1869" t="s">
        <v>2989</v>
      </c>
      <c r="N1869" t="s">
        <v>47</v>
      </c>
      <c r="O1869" t="s">
        <v>47</v>
      </c>
      <c r="P1869" t="s">
        <v>2990</v>
      </c>
      <c r="Q1869" t="s">
        <v>997</v>
      </c>
      <c r="R1869">
        <v>1102.3699999999999</v>
      </c>
      <c r="S1869" t="s">
        <v>998</v>
      </c>
      <c r="T1869" t="s">
        <v>999</v>
      </c>
      <c r="U1869" t="s">
        <v>3493</v>
      </c>
      <c r="V1869">
        <v>1</v>
      </c>
      <c r="W1869" t="e">
        <f>VLOOKUP(U1869,T1.Unique.Delivery!$AQ$2:$AW$2720,COLUMNS(T1.Unique.Delivery!$AQ$2701:$AW$2701),0)</f>
        <v>#N/A</v>
      </c>
    </row>
    <row r="1870" spans="1:23" x14ac:dyDescent="0.3">
      <c r="A1870" t="s">
        <v>2962</v>
      </c>
      <c r="B1870" t="s">
        <v>2963</v>
      </c>
      <c r="C1870" t="s">
        <v>2964</v>
      </c>
      <c r="D1870" t="s">
        <v>52</v>
      </c>
      <c r="E1870" t="s">
        <v>3490</v>
      </c>
      <c r="F1870" t="s">
        <v>3491</v>
      </c>
      <c r="G1870" t="s">
        <v>52</v>
      </c>
      <c r="H1870" t="s">
        <v>1006</v>
      </c>
      <c r="I1870" t="s">
        <v>54</v>
      </c>
      <c r="J1870" t="s">
        <v>66</v>
      </c>
      <c r="K1870" t="s">
        <v>1007</v>
      </c>
      <c r="L1870">
        <v>100304444</v>
      </c>
      <c r="M1870" t="s">
        <v>2967</v>
      </c>
      <c r="N1870" t="s">
        <v>47</v>
      </c>
      <c r="O1870" t="s">
        <v>47</v>
      </c>
      <c r="P1870" t="s">
        <v>2968</v>
      </c>
      <c r="Q1870" t="s">
        <v>997</v>
      </c>
      <c r="R1870">
        <v>630</v>
      </c>
      <c r="S1870" t="s">
        <v>998</v>
      </c>
      <c r="T1870" t="s">
        <v>999</v>
      </c>
      <c r="U1870" t="s">
        <v>3494</v>
      </c>
      <c r="V1870">
        <v>1</v>
      </c>
      <c r="W1870" t="e">
        <f>VLOOKUP(U1870,T1.Unique.Delivery!$AQ$2:$AW$2720,COLUMNS(T1.Unique.Delivery!$AQ$2701:$AW$2701),0)</f>
        <v>#N/A</v>
      </c>
    </row>
    <row r="1871" spans="1:23" x14ac:dyDescent="0.3">
      <c r="A1871" t="s">
        <v>2962</v>
      </c>
      <c r="B1871" t="s">
        <v>2963</v>
      </c>
      <c r="C1871" t="s">
        <v>2964</v>
      </c>
      <c r="D1871" t="s">
        <v>52</v>
      </c>
      <c r="E1871" t="s">
        <v>3490</v>
      </c>
      <c r="F1871" t="s">
        <v>3491</v>
      </c>
      <c r="G1871" t="s">
        <v>52</v>
      </c>
      <c r="H1871" t="s">
        <v>1006</v>
      </c>
      <c r="I1871" t="s">
        <v>54</v>
      </c>
      <c r="J1871" t="s">
        <v>66</v>
      </c>
      <c r="K1871" t="s">
        <v>1007</v>
      </c>
      <c r="L1871">
        <v>101122337</v>
      </c>
      <c r="M1871" t="s">
        <v>2997</v>
      </c>
      <c r="N1871" t="s">
        <v>47</v>
      </c>
      <c r="O1871" t="s">
        <v>47</v>
      </c>
      <c r="P1871" s="1">
        <v>43072</v>
      </c>
      <c r="Q1871" t="s">
        <v>997</v>
      </c>
      <c r="R1871">
        <v>1250</v>
      </c>
      <c r="S1871" t="s">
        <v>998</v>
      </c>
      <c r="T1871" t="s">
        <v>999</v>
      </c>
      <c r="U1871" t="s">
        <v>3495</v>
      </c>
      <c r="V1871">
        <v>1</v>
      </c>
      <c r="W1871" t="e">
        <f>VLOOKUP(U1871,T1.Unique.Delivery!$AQ$2:$AW$2720,COLUMNS(T1.Unique.Delivery!$AQ$2701:$AW$2701),0)</f>
        <v>#N/A</v>
      </c>
    </row>
    <row r="1872" spans="1:23" x14ac:dyDescent="0.3">
      <c r="A1872" t="s">
        <v>2962</v>
      </c>
      <c r="B1872" t="s">
        <v>2963</v>
      </c>
      <c r="C1872" t="s">
        <v>2964</v>
      </c>
      <c r="D1872" t="s">
        <v>52</v>
      </c>
      <c r="E1872" t="s">
        <v>3490</v>
      </c>
      <c r="F1872" t="s">
        <v>3491</v>
      </c>
      <c r="G1872" t="s">
        <v>52</v>
      </c>
      <c r="H1872" t="s">
        <v>1006</v>
      </c>
      <c r="I1872" t="s">
        <v>54</v>
      </c>
      <c r="J1872" t="s">
        <v>56</v>
      </c>
      <c r="K1872" t="s">
        <v>993</v>
      </c>
      <c r="L1872">
        <v>100287299</v>
      </c>
      <c r="M1872" t="s">
        <v>2970</v>
      </c>
      <c r="N1872" t="s">
        <v>47</v>
      </c>
      <c r="O1872" t="s">
        <v>47</v>
      </c>
      <c r="P1872" t="s">
        <v>2971</v>
      </c>
      <c r="Q1872" t="s">
        <v>997</v>
      </c>
      <c r="R1872">
        <v>1116.56</v>
      </c>
      <c r="S1872" t="s">
        <v>998</v>
      </c>
      <c r="T1872" t="s">
        <v>999</v>
      </c>
      <c r="U1872" t="s">
        <v>3496</v>
      </c>
      <c r="V1872">
        <v>1</v>
      </c>
      <c r="W1872" t="e">
        <f>VLOOKUP(U1872,T1.Unique.Delivery!$AQ$2:$AW$2720,COLUMNS(T1.Unique.Delivery!$AQ$2701:$AW$2701),0)</f>
        <v>#N/A</v>
      </c>
    </row>
    <row r="1873" spans="1:23" x14ac:dyDescent="0.3">
      <c r="A1873" t="s">
        <v>2962</v>
      </c>
      <c r="B1873" t="s">
        <v>2963</v>
      </c>
      <c r="C1873" t="s">
        <v>2964</v>
      </c>
      <c r="D1873" t="s">
        <v>52</v>
      </c>
      <c r="E1873" t="s">
        <v>3490</v>
      </c>
      <c r="F1873" t="s">
        <v>3491</v>
      </c>
      <c r="G1873" t="s">
        <v>52</v>
      </c>
      <c r="H1873" t="s">
        <v>1006</v>
      </c>
      <c r="I1873" t="s">
        <v>54</v>
      </c>
      <c r="J1873" t="s">
        <v>56</v>
      </c>
      <c r="K1873" t="s">
        <v>993</v>
      </c>
      <c r="L1873" t="s">
        <v>47</v>
      </c>
      <c r="M1873" t="s">
        <v>47</v>
      </c>
      <c r="N1873" t="s">
        <v>47</v>
      </c>
      <c r="O1873" t="s">
        <v>47</v>
      </c>
      <c r="P1873" t="s">
        <v>2971</v>
      </c>
      <c r="Q1873" t="s">
        <v>997</v>
      </c>
      <c r="R1873">
        <v>1117.67</v>
      </c>
      <c r="S1873" t="s">
        <v>998</v>
      </c>
      <c r="T1873" t="s">
        <v>999</v>
      </c>
      <c r="U1873" t="s">
        <v>3497</v>
      </c>
      <c r="V1873">
        <v>1</v>
      </c>
      <c r="W1873" t="e">
        <f>VLOOKUP(U1873,T1.Unique.Delivery!$AQ$2:$AW$2720,COLUMNS(T1.Unique.Delivery!$AQ$2701:$AW$2701),0)</f>
        <v>#N/A</v>
      </c>
    </row>
    <row r="1874" spans="1:23" x14ac:dyDescent="0.3">
      <c r="A1874" t="s">
        <v>2962</v>
      </c>
      <c r="B1874" t="s">
        <v>2963</v>
      </c>
      <c r="C1874" t="s">
        <v>2964</v>
      </c>
      <c r="D1874" t="s">
        <v>52</v>
      </c>
      <c r="E1874" t="s">
        <v>3490</v>
      </c>
      <c r="F1874" t="s">
        <v>3491</v>
      </c>
      <c r="G1874" t="s">
        <v>52</v>
      </c>
      <c r="H1874" t="s">
        <v>1006</v>
      </c>
      <c r="I1874" t="s">
        <v>54</v>
      </c>
      <c r="J1874" t="s">
        <v>129</v>
      </c>
      <c r="K1874" t="s">
        <v>1012</v>
      </c>
      <c r="L1874">
        <v>100298525</v>
      </c>
      <c r="M1874" t="s">
        <v>2989</v>
      </c>
      <c r="N1874" t="s">
        <v>47</v>
      </c>
      <c r="O1874" t="s">
        <v>47</v>
      </c>
      <c r="P1874" t="s">
        <v>2990</v>
      </c>
      <c r="Q1874" t="s">
        <v>997</v>
      </c>
      <c r="R1874">
        <v>784.11</v>
      </c>
      <c r="S1874" t="s">
        <v>998</v>
      </c>
      <c r="T1874" t="s">
        <v>999</v>
      </c>
      <c r="U1874" t="s">
        <v>3498</v>
      </c>
      <c r="V1874">
        <v>1</v>
      </c>
      <c r="W1874" t="e">
        <f>VLOOKUP(U1874,T1.Unique.Delivery!$AQ$2:$AW$2720,COLUMNS(T1.Unique.Delivery!$AQ$2701:$AW$2701),0)</f>
        <v>#N/A</v>
      </c>
    </row>
    <row r="1875" spans="1:23" x14ac:dyDescent="0.3">
      <c r="A1875" t="s">
        <v>2962</v>
      </c>
      <c r="B1875" t="s">
        <v>2963</v>
      </c>
      <c r="C1875" t="s">
        <v>2964</v>
      </c>
      <c r="D1875" t="s">
        <v>52</v>
      </c>
      <c r="E1875" t="s">
        <v>3490</v>
      </c>
      <c r="F1875" t="s">
        <v>3491</v>
      </c>
      <c r="G1875" t="s">
        <v>52</v>
      </c>
      <c r="H1875" t="s">
        <v>1006</v>
      </c>
      <c r="I1875" t="s">
        <v>54</v>
      </c>
      <c r="J1875" t="s">
        <v>129</v>
      </c>
      <c r="K1875" t="s">
        <v>1012</v>
      </c>
      <c r="L1875">
        <v>100304444</v>
      </c>
      <c r="M1875" t="s">
        <v>2967</v>
      </c>
      <c r="N1875" t="s">
        <v>47</v>
      </c>
      <c r="O1875" t="s">
        <v>47</v>
      </c>
      <c r="P1875" t="s">
        <v>2968</v>
      </c>
      <c r="Q1875" t="s">
        <v>997</v>
      </c>
      <c r="R1875">
        <v>630</v>
      </c>
      <c r="S1875" t="s">
        <v>998</v>
      </c>
      <c r="T1875" t="s">
        <v>999</v>
      </c>
      <c r="U1875" t="s">
        <v>3499</v>
      </c>
      <c r="V1875">
        <v>1</v>
      </c>
      <c r="W1875" t="e">
        <f>VLOOKUP(U1875,T1.Unique.Delivery!$AQ$2:$AW$2720,COLUMNS(T1.Unique.Delivery!$AQ$2701:$AW$2701),0)</f>
        <v>#N/A</v>
      </c>
    </row>
    <row r="1876" spans="1:23" x14ac:dyDescent="0.3">
      <c r="A1876" t="s">
        <v>2962</v>
      </c>
      <c r="B1876" t="s">
        <v>2963</v>
      </c>
      <c r="C1876" t="s">
        <v>2964</v>
      </c>
      <c r="D1876" t="s">
        <v>52</v>
      </c>
      <c r="E1876" t="s">
        <v>3490</v>
      </c>
      <c r="F1876" t="s">
        <v>3491</v>
      </c>
      <c r="G1876" t="s">
        <v>52</v>
      </c>
      <c r="H1876" t="s">
        <v>1006</v>
      </c>
      <c r="I1876" t="s">
        <v>54</v>
      </c>
      <c r="J1876" t="s">
        <v>129</v>
      </c>
      <c r="K1876" t="s">
        <v>1012</v>
      </c>
      <c r="L1876">
        <v>100508694</v>
      </c>
      <c r="M1876" t="s">
        <v>2980</v>
      </c>
      <c r="N1876" t="s">
        <v>47</v>
      </c>
      <c r="O1876" t="s">
        <v>47</v>
      </c>
      <c r="P1876" t="s">
        <v>1040</v>
      </c>
      <c r="Q1876" t="s">
        <v>997</v>
      </c>
      <c r="R1876">
        <v>647.62</v>
      </c>
      <c r="S1876" t="s">
        <v>998</v>
      </c>
      <c r="T1876" t="s">
        <v>999</v>
      </c>
      <c r="U1876" t="s">
        <v>3500</v>
      </c>
      <c r="V1876">
        <v>1</v>
      </c>
      <c r="W1876" t="e">
        <f>VLOOKUP(U1876,T1.Unique.Delivery!$AQ$2:$AW$2720,COLUMNS(T1.Unique.Delivery!$AQ$2701:$AW$2701),0)</f>
        <v>#N/A</v>
      </c>
    </row>
    <row r="1877" spans="1:23" x14ac:dyDescent="0.3">
      <c r="A1877" t="s">
        <v>2962</v>
      </c>
      <c r="B1877" t="s">
        <v>2963</v>
      </c>
      <c r="C1877" t="s">
        <v>2964</v>
      </c>
      <c r="D1877" t="s">
        <v>52</v>
      </c>
      <c r="E1877" t="s">
        <v>3490</v>
      </c>
      <c r="F1877" t="s">
        <v>3491</v>
      </c>
      <c r="G1877" t="s">
        <v>52</v>
      </c>
      <c r="H1877" t="s">
        <v>1006</v>
      </c>
      <c r="I1877" t="s">
        <v>54</v>
      </c>
      <c r="J1877" t="s">
        <v>129</v>
      </c>
      <c r="K1877" t="s">
        <v>1012</v>
      </c>
      <c r="L1877">
        <v>100785760</v>
      </c>
      <c r="M1877" t="s">
        <v>2994</v>
      </c>
      <c r="N1877" t="s">
        <v>47</v>
      </c>
      <c r="O1877" t="s">
        <v>47</v>
      </c>
      <c r="P1877" t="s">
        <v>2995</v>
      </c>
      <c r="Q1877" t="s">
        <v>997</v>
      </c>
      <c r="R1877">
        <v>647.62</v>
      </c>
      <c r="S1877" t="s">
        <v>998</v>
      </c>
      <c r="T1877" t="s">
        <v>999</v>
      </c>
      <c r="U1877" t="s">
        <v>3501</v>
      </c>
      <c r="V1877">
        <v>1</v>
      </c>
      <c r="W1877" t="e">
        <f>VLOOKUP(U1877,T1.Unique.Delivery!$AQ$2:$AW$2720,COLUMNS(T1.Unique.Delivery!$AQ$2701:$AW$2701),0)</f>
        <v>#N/A</v>
      </c>
    </row>
    <row r="1878" spans="1:23" x14ac:dyDescent="0.3">
      <c r="A1878" t="s">
        <v>2962</v>
      </c>
      <c r="B1878" t="s">
        <v>2963</v>
      </c>
      <c r="C1878" t="s">
        <v>2964</v>
      </c>
      <c r="D1878" t="s">
        <v>52</v>
      </c>
      <c r="E1878" t="s">
        <v>3490</v>
      </c>
      <c r="F1878" t="s">
        <v>3491</v>
      </c>
      <c r="G1878" t="s">
        <v>52</v>
      </c>
      <c r="H1878" t="s">
        <v>1006</v>
      </c>
      <c r="I1878" t="s">
        <v>54</v>
      </c>
      <c r="J1878" t="s">
        <v>129</v>
      </c>
      <c r="K1878" t="s">
        <v>1012</v>
      </c>
      <c r="L1878">
        <v>101122337</v>
      </c>
      <c r="M1878" t="s">
        <v>2997</v>
      </c>
      <c r="N1878" t="s">
        <v>47</v>
      </c>
      <c r="O1878" t="s">
        <v>47</v>
      </c>
      <c r="P1878" s="1">
        <v>43072</v>
      </c>
      <c r="Q1878" t="s">
        <v>997</v>
      </c>
      <c r="R1878">
        <v>870</v>
      </c>
      <c r="S1878" t="s">
        <v>998</v>
      </c>
      <c r="T1878" t="s">
        <v>999</v>
      </c>
      <c r="U1878" t="s">
        <v>3502</v>
      </c>
      <c r="V1878">
        <v>1</v>
      </c>
      <c r="W1878" t="e">
        <f>VLOOKUP(U1878,T1.Unique.Delivery!$AQ$2:$AW$2720,COLUMNS(T1.Unique.Delivery!$AQ$2701:$AW$2701),0)</f>
        <v>#N/A</v>
      </c>
    </row>
    <row r="1879" spans="1:23" x14ac:dyDescent="0.3">
      <c r="A1879" t="s">
        <v>2962</v>
      </c>
      <c r="B1879" t="s">
        <v>2963</v>
      </c>
      <c r="C1879" t="s">
        <v>2964</v>
      </c>
      <c r="D1879" t="s">
        <v>52</v>
      </c>
      <c r="E1879" t="s">
        <v>3490</v>
      </c>
      <c r="F1879" t="s">
        <v>3491</v>
      </c>
      <c r="G1879" t="s">
        <v>52</v>
      </c>
      <c r="H1879" t="s">
        <v>1006</v>
      </c>
      <c r="I1879" t="s">
        <v>54</v>
      </c>
      <c r="J1879" t="s">
        <v>80</v>
      </c>
      <c r="K1879" t="s">
        <v>1014</v>
      </c>
      <c r="L1879">
        <v>100298525</v>
      </c>
      <c r="M1879" t="s">
        <v>2989</v>
      </c>
      <c r="N1879" t="s">
        <v>47</v>
      </c>
      <c r="O1879" t="s">
        <v>47</v>
      </c>
      <c r="P1879" t="s">
        <v>2990</v>
      </c>
      <c r="Q1879" t="s">
        <v>997</v>
      </c>
      <c r="R1879">
        <v>891.63</v>
      </c>
      <c r="S1879" t="s">
        <v>998</v>
      </c>
      <c r="T1879" t="s">
        <v>999</v>
      </c>
      <c r="U1879" t="s">
        <v>3503</v>
      </c>
      <c r="V1879">
        <v>1</v>
      </c>
      <c r="W1879" t="e">
        <f>VLOOKUP(U1879,T1.Unique.Delivery!$AQ$2:$AW$2720,COLUMNS(T1.Unique.Delivery!$AQ$2701:$AW$2701),0)</f>
        <v>#N/A</v>
      </c>
    </row>
    <row r="1880" spans="1:23" x14ac:dyDescent="0.3">
      <c r="A1880" t="s">
        <v>2962</v>
      </c>
      <c r="B1880" t="s">
        <v>2963</v>
      </c>
      <c r="C1880" t="s">
        <v>2964</v>
      </c>
      <c r="D1880" t="s">
        <v>52</v>
      </c>
      <c r="E1880" t="s">
        <v>3490</v>
      </c>
      <c r="F1880" t="s">
        <v>3491</v>
      </c>
      <c r="G1880" t="s">
        <v>52</v>
      </c>
      <c r="H1880" t="s">
        <v>1006</v>
      </c>
      <c r="I1880" t="s">
        <v>54</v>
      </c>
      <c r="J1880" t="s">
        <v>80</v>
      </c>
      <c r="K1880" t="s">
        <v>1014</v>
      </c>
      <c r="L1880">
        <v>100304444</v>
      </c>
      <c r="M1880" t="s">
        <v>2967</v>
      </c>
      <c r="N1880" t="s">
        <v>47</v>
      </c>
      <c r="O1880" t="s">
        <v>47</v>
      </c>
      <c r="P1880" t="s">
        <v>2968</v>
      </c>
      <c r="Q1880" t="s">
        <v>997</v>
      </c>
      <c r="R1880">
        <v>630</v>
      </c>
      <c r="S1880" t="s">
        <v>998</v>
      </c>
      <c r="T1880" t="s">
        <v>999</v>
      </c>
      <c r="U1880" t="s">
        <v>3504</v>
      </c>
      <c r="V1880">
        <v>1</v>
      </c>
      <c r="W1880" t="e">
        <f>VLOOKUP(U1880,T1.Unique.Delivery!$AQ$2:$AW$2720,COLUMNS(T1.Unique.Delivery!$AQ$2701:$AW$2701),0)</f>
        <v>#N/A</v>
      </c>
    </row>
    <row r="1881" spans="1:23" x14ac:dyDescent="0.3">
      <c r="A1881" t="s">
        <v>2962</v>
      </c>
      <c r="B1881" t="s">
        <v>2963</v>
      </c>
      <c r="C1881" t="s">
        <v>2964</v>
      </c>
      <c r="D1881" t="s">
        <v>52</v>
      </c>
      <c r="E1881" t="s">
        <v>3490</v>
      </c>
      <c r="F1881" t="s">
        <v>3491</v>
      </c>
      <c r="G1881" t="s">
        <v>52</v>
      </c>
      <c r="H1881" t="s">
        <v>1006</v>
      </c>
      <c r="I1881" t="s">
        <v>54</v>
      </c>
      <c r="J1881" t="s">
        <v>80</v>
      </c>
      <c r="K1881" t="s">
        <v>1014</v>
      </c>
      <c r="L1881">
        <v>100508694</v>
      </c>
      <c r="M1881" t="s">
        <v>2980</v>
      </c>
      <c r="N1881" t="s">
        <v>47</v>
      </c>
      <c r="O1881" t="s">
        <v>47</v>
      </c>
      <c r="P1881" t="s">
        <v>1040</v>
      </c>
      <c r="Q1881" t="s">
        <v>997</v>
      </c>
      <c r="R1881">
        <v>685.71</v>
      </c>
      <c r="S1881" t="s">
        <v>998</v>
      </c>
      <c r="T1881" t="s">
        <v>999</v>
      </c>
      <c r="U1881" t="s">
        <v>3505</v>
      </c>
      <c r="V1881">
        <v>1</v>
      </c>
      <c r="W1881" t="e">
        <f>VLOOKUP(U1881,T1.Unique.Delivery!$AQ$2:$AW$2720,COLUMNS(T1.Unique.Delivery!$AQ$2701:$AW$2701),0)</f>
        <v>#N/A</v>
      </c>
    </row>
    <row r="1882" spans="1:23" x14ac:dyDescent="0.3">
      <c r="A1882" t="s">
        <v>2962</v>
      </c>
      <c r="B1882" t="s">
        <v>2963</v>
      </c>
      <c r="C1882" t="s">
        <v>2964</v>
      </c>
      <c r="D1882" t="s">
        <v>52</v>
      </c>
      <c r="E1882" t="s">
        <v>3490</v>
      </c>
      <c r="F1882" t="s">
        <v>3491</v>
      </c>
      <c r="G1882" t="s">
        <v>52</v>
      </c>
      <c r="H1882" t="s">
        <v>1006</v>
      </c>
      <c r="I1882" t="s">
        <v>54</v>
      </c>
      <c r="J1882" t="s">
        <v>80</v>
      </c>
      <c r="K1882" t="s">
        <v>1014</v>
      </c>
      <c r="L1882">
        <v>100785760</v>
      </c>
      <c r="M1882" t="s">
        <v>2994</v>
      </c>
      <c r="N1882" t="s">
        <v>47</v>
      </c>
      <c r="O1882" t="s">
        <v>47</v>
      </c>
      <c r="P1882" t="s">
        <v>2995</v>
      </c>
      <c r="Q1882" t="s">
        <v>997</v>
      </c>
      <c r="R1882">
        <v>685.71</v>
      </c>
      <c r="S1882" t="s">
        <v>998</v>
      </c>
      <c r="T1882" t="s">
        <v>999</v>
      </c>
      <c r="U1882" t="s">
        <v>3506</v>
      </c>
      <c r="V1882">
        <v>1</v>
      </c>
      <c r="W1882" t="e">
        <f>VLOOKUP(U1882,T1.Unique.Delivery!$AQ$2:$AW$2720,COLUMNS(T1.Unique.Delivery!$AQ$2701:$AW$2701),0)</f>
        <v>#N/A</v>
      </c>
    </row>
    <row r="1883" spans="1:23" x14ac:dyDescent="0.3">
      <c r="A1883" t="s">
        <v>2962</v>
      </c>
      <c r="B1883" t="s">
        <v>2963</v>
      </c>
      <c r="C1883" t="s">
        <v>2964</v>
      </c>
      <c r="D1883" t="s">
        <v>52</v>
      </c>
      <c r="E1883" t="s">
        <v>3490</v>
      </c>
      <c r="F1883" t="s">
        <v>3491</v>
      </c>
      <c r="G1883" t="s">
        <v>52</v>
      </c>
      <c r="H1883" t="s">
        <v>1006</v>
      </c>
      <c r="I1883" t="s">
        <v>54</v>
      </c>
      <c r="J1883" t="s">
        <v>80</v>
      </c>
      <c r="K1883" t="s">
        <v>1014</v>
      </c>
      <c r="L1883">
        <v>101122337</v>
      </c>
      <c r="M1883" t="s">
        <v>2997</v>
      </c>
      <c r="N1883" t="s">
        <v>47</v>
      </c>
      <c r="O1883" t="s">
        <v>47</v>
      </c>
      <c r="P1883" s="1">
        <v>43072</v>
      </c>
      <c r="Q1883" t="s">
        <v>997</v>
      </c>
      <c r="R1883">
        <v>1050</v>
      </c>
      <c r="S1883" t="s">
        <v>998</v>
      </c>
      <c r="T1883" t="s">
        <v>999</v>
      </c>
      <c r="U1883" t="s">
        <v>3507</v>
      </c>
      <c r="V1883">
        <v>1</v>
      </c>
      <c r="W1883" t="e">
        <f>VLOOKUP(U1883,T1.Unique.Delivery!$AQ$2:$AW$2720,COLUMNS(T1.Unique.Delivery!$AQ$2701:$AW$2701),0)</f>
        <v>#N/A</v>
      </c>
    </row>
    <row r="1884" spans="1:23" x14ac:dyDescent="0.3">
      <c r="A1884" t="s">
        <v>2962</v>
      </c>
      <c r="B1884" t="s">
        <v>2963</v>
      </c>
      <c r="C1884" t="s">
        <v>2964</v>
      </c>
      <c r="D1884" t="s">
        <v>52</v>
      </c>
      <c r="E1884" t="s">
        <v>3490</v>
      </c>
      <c r="F1884" t="s">
        <v>3491</v>
      </c>
      <c r="G1884" t="s">
        <v>52</v>
      </c>
      <c r="H1884" t="s">
        <v>1006</v>
      </c>
      <c r="I1884" t="s">
        <v>54</v>
      </c>
      <c r="J1884" t="s">
        <v>2276</v>
      </c>
      <c r="K1884" t="s">
        <v>2277</v>
      </c>
      <c r="L1884">
        <v>100298525</v>
      </c>
      <c r="M1884" t="s">
        <v>2989</v>
      </c>
      <c r="N1884" t="s">
        <v>47</v>
      </c>
      <c r="O1884" t="s">
        <v>47</v>
      </c>
      <c r="P1884" t="s">
        <v>2990</v>
      </c>
      <c r="Q1884" t="s">
        <v>997</v>
      </c>
      <c r="R1884">
        <v>728.33</v>
      </c>
      <c r="S1884" t="s">
        <v>998</v>
      </c>
      <c r="T1884" t="s">
        <v>999</v>
      </c>
      <c r="U1884" t="s">
        <v>3508</v>
      </c>
      <c r="V1884">
        <v>1</v>
      </c>
      <c r="W1884" t="e">
        <f>VLOOKUP(U1884,T1.Unique.Delivery!$AQ$2:$AW$2720,COLUMNS(T1.Unique.Delivery!$AQ$2701:$AW$2701),0)</f>
        <v>#N/A</v>
      </c>
    </row>
    <row r="1885" spans="1:23" x14ac:dyDescent="0.3">
      <c r="A1885" t="s">
        <v>2962</v>
      </c>
      <c r="B1885" t="s">
        <v>2963</v>
      </c>
      <c r="C1885" t="s">
        <v>2964</v>
      </c>
      <c r="D1885" t="s">
        <v>52</v>
      </c>
      <c r="E1885" t="s">
        <v>3490</v>
      </c>
      <c r="F1885" t="s">
        <v>3491</v>
      </c>
      <c r="G1885" t="s">
        <v>52</v>
      </c>
      <c r="H1885" t="s">
        <v>1006</v>
      </c>
      <c r="I1885" t="s">
        <v>54</v>
      </c>
      <c r="J1885" t="s">
        <v>2276</v>
      </c>
      <c r="K1885" t="s">
        <v>2277</v>
      </c>
      <c r="L1885">
        <v>100304444</v>
      </c>
      <c r="M1885" t="s">
        <v>2967</v>
      </c>
      <c r="N1885" t="s">
        <v>47</v>
      </c>
      <c r="O1885" t="s">
        <v>47</v>
      </c>
      <c r="P1885" t="s">
        <v>2968</v>
      </c>
      <c r="Q1885" t="s">
        <v>997</v>
      </c>
      <c r="R1885">
        <v>630</v>
      </c>
      <c r="S1885" t="s">
        <v>998</v>
      </c>
      <c r="T1885" t="s">
        <v>999</v>
      </c>
      <c r="U1885" t="s">
        <v>3509</v>
      </c>
      <c r="V1885">
        <v>1</v>
      </c>
      <c r="W1885" t="e">
        <f>VLOOKUP(U1885,T1.Unique.Delivery!$AQ$2:$AW$2720,COLUMNS(T1.Unique.Delivery!$AQ$2701:$AW$2701),0)</f>
        <v>#N/A</v>
      </c>
    </row>
    <row r="1886" spans="1:23" x14ac:dyDescent="0.3">
      <c r="A1886" t="s">
        <v>2962</v>
      </c>
      <c r="B1886" t="s">
        <v>2963</v>
      </c>
      <c r="C1886" t="s">
        <v>2964</v>
      </c>
      <c r="D1886" t="s">
        <v>52</v>
      </c>
      <c r="E1886" t="s">
        <v>3490</v>
      </c>
      <c r="F1886" t="s">
        <v>3491</v>
      </c>
      <c r="G1886" t="s">
        <v>52</v>
      </c>
      <c r="H1886" t="s">
        <v>1006</v>
      </c>
      <c r="I1886" t="s">
        <v>54</v>
      </c>
      <c r="J1886" t="s">
        <v>2276</v>
      </c>
      <c r="K1886" t="s">
        <v>2277</v>
      </c>
      <c r="L1886">
        <v>100508694</v>
      </c>
      <c r="M1886" t="s">
        <v>2980</v>
      </c>
      <c r="N1886" t="s">
        <v>47</v>
      </c>
      <c r="O1886" t="s">
        <v>47</v>
      </c>
      <c r="P1886" t="s">
        <v>1040</v>
      </c>
      <c r="Q1886" t="s">
        <v>997</v>
      </c>
      <c r="R1886">
        <v>647.62</v>
      </c>
      <c r="S1886" t="s">
        <v>998</v>
      </c>
      <c r="T1886" t="s">
        <v>999</v>
      </c>
      <c r="U1886" t="s">
        <v>3510</v>
      </c>
      <c r="V1886">
        <v>1</v>
      </c>
      <c r="W1886" t="e">
        <f>VLOOKUP(U1886,T1.Unique.Delivery!$AQ$2:$AW$2720,COLUMNS(T1.Unique.Delivery!$AQ$2701:$AW$2701),0)</f>
        <v>#N/A</v>
      </c>
    </row>
    <row r="1887" spans="1:23" x14ac:dyDescent="0.3">
      <c r="A1887" t="s">
        <v>2962</v>
      </c>
      <c r="B1887" t="s">
        <v>2963</v>
      </c>
      <c r="C1887" t="s">
        <v>2964</v>
      </c>
      <c r="D1887" t="s">
        <v>52</v>
      </c>
      <c r="E1887" t="s">
        <v>3490</v>
      </c>
      <c r="F1887" t="s">
        <v>3491</v>
      </c>
      <c r="G1887" t="s">
        <v>52</v>
      </c>
      <c r="H1887" t="s">
        <v>1006</v>
      </c>
      <c r="I1887" t="s">
        <v>54</v>
      </c>
      <c r="J1887" t="s">
        <v>2276</v>
      </c>
      <c r="K1887" t="s">
        <v>2277</v>
      </c>
      <c r="L1887">
        <v>101122337</v>
      </c>
      <c r="M1887" t="s">
        <v>2997</v>
      </c>
      <c r="N1887" t="s">
        <v>47</v>
      </c>
      <c r="O1887" t="s">
        <v>47</v>
      </c>
      <c r="P1887" s="1">
        <v>43072</v>
      </c>
      <c r="Q1887" t="s">
        <v>997</v>
      </c>
      <c r="R1887">
        <v>780</v>
      </c>
      <c r="S1887" t="s">
        <v>998</v>
      </c>
      <c r="T1887" t="s">
        <v>999</v>
      </c>
      <c r="U1887" t="s">
        <v>3511</v>
      </c>
      <c r="V1887">
        <v>1</v>
      </c>
      <c r="W1887" t="e">
        <f>VLOOKUP(U1887,T1.Unique.Delivery!$AQ$2:$AW$2720,COLUMNS(T1.Unique.Delivery!$AQ$2701:$AW$2701),0)</f>
        <v>#N/A</v>
      </c>
    </row>
    <row r="1888" spans="1:23" x14ac:dyDescent="0.3">
      <c r="A1888" t="s">
        <v>2962</v>
      </c>
      <c r="B1888" t="s">
        <v>2963</v>
      </c>
      <c r="C1888" t="s">
        <v>2964</v>
      </c>
      <c r="D1888" t="s">
        <v>52</v>
      </c>
      <c r="E1888" t="s">
        <v>3490</v>
      </c>
      <c r="F1888" t="s">
        <v>3491</v>
      </c>
      <c r="G1888" t="s">
        <v>52</v>
      </c>
      <c r="H1888" t="s">
        <v>1006</v>
      </c>
      <c r="I1888" t="s">
        <v>54</v>
      </c>
      <c r="J1888" t="s">
        <v>159</v>
      </c>
      <c r="K1888" t="s">
        <v>1016</v>
      </c>
      <c r="L1888">
        <v>100298525</v>
      </c>
      <c r="M1888" t="s">
        <v>2989</v>
      </c>
      <c r="N1888" t="s">
        <v>47</v>
      </c>
      <c r="O1888" t="s">
        <v>47</v>
      </c>
      <c r="P1888" t="s">
        <v>2990</v>
      </c>
      <c r="Q1888" t="s">
        <v>997</v>
      </c>
      <c r="R1888">
        <v>728.33</v>
      </c>
      <c r="S1888" t="s">
        <v>998</v>
      </c>
      <c r="T1888" t="s">
        <v>999</v>
      </c>
      <c r="U1888" t="s">
        <v>3512</v>
      </c>
      <c r="V1888">
        <v>1</v>
      </c>
      <c r="W1888" t="e">
        <f>VLOOKUP(U1888,T1.Unique.Delivery!$AQ$2:$AW$2720,COLUMNS(T1.Unique.Delivery!$AQ$2701:$AW$2701),0)</f>
        <v>#N/A</v>
      </c>
    </row>
    <row r="1889" spans="1:23" x14ac:dyDescent="0.3">
      <c r="A1889" t="s">
        <v>2962</v>
      </c>
      <c r="B1889" t="s">
        <v>2963</v>
      </c>
      <c r="C1889" t="s">
        <v>2964</v>
      </c>
      <c r="D1889" t="s">
        <v>52</v>
      </c>
      <c r="E1889" t="s">
        <v>3490</v>
      </c>
      <c r="F1889" t="s">
        <v>3491</v>
      </c>
      <c r="G1889" t="s">
        <v>52</v>
      </c>
      <c r="H1889" t="s">
        <v>1006</v>
      </c>
      <c r="I1889" t="s">
        <v>54</v>
      </c>
      <c r="J1889" t="s">
        <v>159</v>
      </c>
      <c r="K1889" t="s">
        <v>1016</v>
      </c>
      <c r="L1889">
        <v>100304444</v>
      </c>
      <c r="M1889" t="s">
        <v>2967</v>
      </c>
      <c r="N1889" t="s">
        <v>47</v>
      </c>
      <c r="O1889" t="s">
        <v>47</v>
      </c>
      <c r="P1889" t="s">
        <v>2968</v>
      </c>
      <c r="Q1889" t="s">
        <v>997</v>
      </c>
      <c r="R1889">
        <v>630</v>
      </c>
      <c r="S1889" t="s">
        <v>998</v>
      </c>
      <c r="T1889" t="s">
        <v>999</v>
      </c>
      <c r="U1889" t="s">
        <v>3513</v>
      </c>
      <c r="V1889">
        <v>1</v>
      </c>
      <c r="W1889" t="e">
        <f>VLOOKUP(U1889,T1.Unique.Delivery!$AQ$2:$AW$2720,COLUMNS(T1.Unique.Delivery!$AQ$2701:$AW$2701),0)</f>
        <v>#N/A</v>
      </c>
    </row>
    <row r="1890" spans="1:23" x14ac:dyDescent="0.3">
      <c r="A1890" t="s">
        <v>2962</v>
      </c>
      <c r="B1890" t="s">
        <v>2963</v>
      </c>
      <c r="C1890" t="s">
        <v>2964</v>
      </c>
      <c r="D1890" t="s">
        <v>52</v>
      </c>
      <c r="E1890" t="s">
        <v>3490</v>
      </c>
      <c r="F1890" t="s">
        <v>3491</v>
      </c>
      <c r="G1890" t="s">
        <v>52</v>
      </c>
      <c r="H1890" t="s">
        <v>1006</v>
      </c>
      <c r="I1890" t="s">
        <v>54</v>
      </c>
      <c r="J1890" t="s">
        <v>159</v>
      </c>
      <c r="K1890" t="s">
        <v>1016</v>
      </c>
      <c r="L1890">
        <v>100508694</v>
      </c>
      <c r="M1890" t="s">
        <v>2980</v>
      </c>
      <c r="N1890" t="s">
        <v>47</v>
      </c>
      <c r="O1890" t="s">
        <v>47</v>
      </c>
      <c r="P1890" t="s">
        <v>1040</v>
      </c>
      <c r="Q1890" t="s">
        <v>997</v>
      </c>
      <c r="R1890">
        <v>600</v>
      </c>
      <c r="S1890" t="s">
        <v>998</v>
      </c>
      <c r="T1890" t="s">
        <v>999</v>
      </c>
      <c r="U1890" t="s">
        <v>3514</v>
      </c>
      <c r="V1890">
        <v>1</v>
      </c>
      <c r="W1890" t="e">
        <f>VLOOKUP(U1890,T1.Unique.Delivery!$AQ$2:$AW$2720,COLUMNS(T1.Unique.Delivery!$AQ$2701:$AW$2701),0)</f>
        <v>#N/A</v>
      </c>
    </row>
    <row r="1891" spans="1:23" x14ac:dyDescent="0.3">
      <c r="A1891" t="s">
        <v>2962</v>
      </c>
      <c r="B1891" t="s">
        <v>2963</v>
      </c>
      <c r="C1891" t="s">
        <v>2964</v>
      </c>
      <c r="D1891" t="s">
        <v>52</v>
      </c>
      <c r="E1891" t="s">
        <v>3490</v>
      </c>
      <c r="F1891" t="s">
        <v>3491</v>
      </c>
      <c r="G1891" t="s">
        <v>52</v>
      </c>
      <c r="H1891" t="s">
        <v>1006</v>
      </c>
      <c r="I1891" t="s">
        <v>54</v>
      </c>
      <c r="J1891" t="s">
        <v>159</v>
      </c>
      <c r="K1891" t="s">
        <v>1016</v>
      </c>
      <c r="L1891">
        <v>101122337</v>
      </c>
      <c r="M1891" t="s">
        <v>2997</v>
      </c>
      <c r="N1891" t="s">
        <v>47</v>
      </c>
      <c r="O1891" t="s">
        <v>47</v>
      </c>
      <c r="P1891" s="1">
        <v>43072</v>
      </c>
      <c r="Q1891" t="s">
        <v>997</v>
      </c>
      <c r="R1891">
        <v>700</v>
      </c>
      <c r="S1891" t="s">
        <v>998</v>
      </c>
      <c r="T1891" t="s">
        <v>999</v>
      </c>
      <c r="U1891" t="s">
        <v>3515</v>
      </c>
      <c r="V1891">
        <v>1</v>
      </c>
      <c r="W1891" t="e">
        <f>VLOOKUP(U1891,T1.Unique.Delivery!$AQ$2:$AW$2720,COLUMNS(T1.Unique.Delivery!$AQ$2701:$AW$2701),0)</f>
        <v>#N/A</v>
      </c>
    </row>
    <row r="1892" spans="1:23" x14ac:dyDescent="0.3">
      <c r="A1892" t="s">
        <v>2962</v>
      </c>
      <c r="B1892" t="s">
        <v>2963</v>
      </c>
      <c r="C1892" t="s">
        <v>2964</v>
      </c>
      <c r="D1892" t="s">
        <v>52</v>
      </c>
      <c r="E1892" t="s">
        <v>3516</v>
      </c>
      <c r="F1892" t="s">
        <v>3517</v>
      </c>
      <c r="G1892" t="s">
        <v>52</v>
      </c>
      <c r="H1892" t="s">
        <v>1006</v>
      </c>
      <c r="I1892" t="s">
        <v>54</v>
      </c>
      <c r="J1892" t="s">
        <v>66</v>
      </c>
      <c r="K1892" t="s">
        <v>1007</v>
      </c>
      <c r="L1892">
        <v>100298525</v>
      </c>
      <c r="M1892" t="s">
        <v>2989</v>
      </c>
      <c r="N1892" t="s">
        <v>47</v>
      </c>
      <c r="O1892" t="s">
        <v>47</v>
      </c>
      <c r="P1892" t="s">
        <v>2990</v>
      </c>
      <c r="Q1892" t="s">
        <v>997</v>
      </c>
      <c r="R1892">
        <v>1034.55</v>
      </c>
      <c r="S1892" t="s">
        <v>998</v>
      </c>
      <c r="T1892" t="s">
        <v>999</v>
      </c>
      <c r="U1892" t="s">
        <v>3518</v>
      </c>
      <c r="V1892">
        <v>1</v>
      </c>
      <c r="W1892" t="e">
        <f>VLOOKUP(U1892,T1.Unique.Delivery!$AQ$2:$AW$2720,COLUMNS(T1.Unique.Delivery!$AQ$2701:$AW$2701),0)</f>
        <v>#N/A</v>
      </c>
    </row>
    <row r="1893" spans="1:23" x14ac:dyDescent="0.3">
      <c r="A1893" t="s">
        <v>2962</v>
      </c>
      <c r="B1893" t="s">
        <v>2963</v>
      </c>
      <c r="C1893" t="s">
        <v>2964</v>
      </c>
      <c r="D1893" t="s">
        <v>52</v>
      </c>
      <c r="E1893" t="s">
        <v>3516</v>
      </c>
      <c r="F1893" t="s">
        <v>3517</v>
      </c>
      <c r="G1893" t="s">
        <v>52</v>
      </c>
      <c r="H1893" t="s">
        <v>1006</v>
      </c>
      <c r="I1893" t="s">
        <v>54</v>
      </c>
      <c r="J1893" t="s">
        <v>66</v>
      </c>
      <c r="K1893" t="s">
        <v>1007</v>
      </c>
      <c r="L1893">
        <v>100304444</v>
      </c>
      <c r="M1893" t="s">
        <v>2967</v>
      </c>
      <c r="N1893" t="s">
        <v>47</v>
      </c>
      <c r="O1893" t="s">
        <v>47</v>
      </c>
      <c r="P1893" t="s">
        <v>2968</v>
      </c>
      <c r="Q1893" t="s">
        <v>997</v>
      </c>
      <c r="R1893">
        <v>630</v>
      </c>
      <c r="S1893" t="s">
        <v>998</v>
      </c>
      <c r="T1893" t="s">
        <v>999</v>
      </c>
      <c r="U1893" t="s">
        <v>3519</v>
      </c>
      <c r="V1893">
        <v>1</v>
      </c>
      <c r="W1893" t="e">
        <f>VLOOKUP(U1893,T1.Unique.Delivery!$AQ$2:$AW$2720,COLUMNS(T1.Unique.Delivery!$AQ$2701:$AW$2701),0)</f>
        <v>#N/A</v>
      </c>
    </row>
    <row r="1894" spans="1:23" x14ac:dyDescent="0.3">
      <c r="A1894" t="s">
        <v>2962</v>
      </c>
      <c r="B1894" t="s">
        <v>2963</v>
      </c>
      <c r="C1894" t="s">
        <v>2964</v>
      </c>
      <c r="D1894" t="s">
        <v>52</v>
      </c>
      <c r="E1894" t="s">
        <v>3516</v>
      </c>
      <c r="F1894" t="s">
        <v>3517</v>
      </c>
      <c r="G1894" t="s">
        <v>52</v>
      </c>
      <c r="H1894" t="s">
        <v>1006</v>
      </c>
      <c r="I1894" t="s">
        <v>54</v>
      </c>
      <c r="J1894" t="s">
        <v>66</v>
      </c>
      <c r="K1894" t="s">
        <v>1007</v>
      </c>
      <c r="L1894">
        <v>100508694</v>
      </c>
      <c r="M1894" t="s">
        <v>2980</v>
      </c>
      <c r="N1894" t="s">
        <v>47</v>
      </c>
      <c r="O1894" t="s">
        <v>47</v>
      </c>
      <c r="P1894" t="s">
        <v>1040</v>
      </c>
      <c r="Q1894" t="s">
        <v>997</v>
      </c>
      <c r="R1894">
        <v>1150</v>
      </c>
      <c r="S1894" t="s">
        <v>998</v>
      </c>
      <c r="T1894" t="s">
        <v>999</v>
      </c>
      <c r="U1894" t="s">
        <v>3520</v>
      </c>
      <c r="V1894">
        <v>1</v>
      </c>
      <c r="W1894" t="e">
        <f>VLOOKUP(U1894,T1.Unique.Delivery!$AQ$2:$AW$2720,COLUMNS(T1.Unique.Delivery!$AQ$2701:$AW$2701),0)</f>
        <v>#N/A</v>
      </c>
    </row>
    <row r="1895" spans="1:23" x14ac:dyDescent="0.3">
      <c r="A1895" t="s">
        <v>2962</v>
      </c>
      <c r="B1895" t="s">
        <v>2963</v>
      </c>
      <c r="C1895" t="s">
        <v>2964</v>
      </c>
      <c r="D1895" t="s">
        <v>52</v>
      </c>
      <c r="E1895" t="s">
        <v>3516</v>
      </c>
      <c r="F1895" t="s">
        <v>3517</v>
      </c>
      <c r="G1895" t="s">
        <v>52</v>
      </c>
      <c r="H1895" t="s">
        <v>1006</v>
      </c>
      <c r="I1895" t="s">
        <v>54</v>
      </c>
      <c r="J1895" t="s">
        <v>66</v>
      </c>
      <c r="K1895" t="s">
        <v>1007</v>
      </c>
      <c r="L1895">
        <v>100785760</v>
      </c>
      <c r="M1895" t="s">
        <v>2994</v>
      </c>
      <c r="N1895" t="s">
        <v>47</v>
      </c>
      <c r="O1895" t="s">
        <v>47</v>
      </c>
      <c r="P1895" t="s">
        <v>2995</v>
      </c>
      <c r="Q1895" t="s">
        <v>997</v>
      </c>
      <c r="R1895">
        <v>1000</v>
      </c>
      <c r="S1895" t="s">
        <v>998</v>
      </c>
      <c r="T1895" t="s">
        <v>999</v>
      </c>
      <c r="U1895" t="s">
        <v>3521</v>
      </c>
      <c r="V1895">
        <v>1</v>
      </c>
      <c r="W1895" t="e">
        <f>VLOOKUP(U1895,T1.Unique.Delivery!$AQ$2:$AW$2720,COLUMNS(T1.Unique.Delivery!$AQ$2701:$AW$2701),0)</f>
        <v>#N/A</v>
      </c>
    </row>
    <row r="1896" spans="1:23" x14ac:dyDescent="0.3">
      <c r="A1896" t="s">
        <v>2962</v>
      </c>
      <c r="B1896" t="s">
        <v>2963</v>
      </c>
      <c r="C1896" t="s">
        <v>2964</v>
      </c>
      <c r="D1896" t="s">
        <v>52</v>
      </c>
      <c r="E1896" t="s">
        <v>3516</v>
      </c>
      <c r="F1896" t="s">
        <v>3517</v>
      </c>
      <c r="G1896" t="s">
        <v>52</v>
      </c>
      <c r="H1896" t="s">
        <v>1006</v>
      </c>
      <c r="I1896" t="s">
        <v>54</v>
      </c>
      <c r="J1896" t="s">
        <v>66</v>
      </c>
      <c r="K1896" t="s">
        <v>1007</v>
      </c>
      <c r="L1896">
        <v>101122337</v>
      </c>
      <c r="M1896" t="s">
        <v>2997</v>
      </c>
      <c r="N1896" t="s">
        <v>47</v>
      </c>
      <c r="O1896" t="s">
        <v>47</v>
      </c>
      <c r="P1896" s="1">
        <v>43072</v>
      </c>
      <c r="Q1896" t="s">
        <v>997</v>
      </c>
      <c r="R1896">
        <v>1180</v>
      </c>
      <c r="S1896" t="s">
        <v>998</v>
      </c>
      <c r="T1896" t="s">
        <v>999</v>
      </c>
      <c r="U1896" t="s">
        <v>3522</v>
      </c>
      <c r="V1896">
        <v>1</v>
      </c>
      <c r="W1896" t="e">
        <f>VLOOKUP(U1896,T1.Unique.Delivery!$AQ$2:$AW$2720,COLUMNS(T1.Unique.Delivery!$AQ$2701:$AW$2701),0)</f>
        <v>#N/A</v>
      </c>
    </row>
    <row r="1897" spans="1:23" x14ac:dyDescent="0.3">
      <c r="A1897" t="s">
        <v>2962</v>
      </c>
      <c r="B1897" t="s">
        <v>2963</v>
      </c>
      <c r="C1897" t="s">
        <v>2964</v>
      </c>
      <c r="D1897" t="s">
        <v>52</v>
      </c>
      <c r="E1897" t="s">
        <v>3516</v>
      </c>
      <c r="F1897" t="s">
        <v>3517</v>
      </c>
      <c r="G1897" t="s">
        <v>52</v>
      </c>
      <c r="H1897" t="s">
        <v>1006</v>
      </c>
      <c r="I1897" t="s">
        <v>54</v>
      </c>
      <c r="J1897" t="s">
        <v>56</v>
      </c>
      <c r="K1897" t="s">
        <v>993</v>
      </c>
      <c r="L1897">
        <v>100287299</v>
      </c>
      <c r="M1897" t="s">
        <v>2970</v>
      </c>
      <c r="N1897" t="s">
        <v>47</v>
      </c>
      <c r="O1897" t="s">
        <v>47</v>
      </c>
      <c r="P1897" t="s">
        <v>2971</v>
      </c>
      <c r="Q1897" t="s">
        <v>997</v>
      </c>
      <c r="R1897">
        <v>1116.56</v>
      </c>
      <c r="S1897" t="s">
        <v>998</v>
      </c>
      <c r="T1897" t="s">
        <v>999</v>
      </c>
      <c r="U1897" t="s">
        <v>3523</v>
      </c>
      <c r="V1897">
        <v>1</v>
      </c>
      <c r="W1897" t="e">
        <f>VLOOKUP(U1897,T1.Unique.Delivery!$AQ$2:$AW$2720,COLUMNS(T1.Unique.Delivery!$AQ$2701:$AW$2701),0)</f>
        <v>#N/A</v>
      </c>
    </row>
    <row r="1898" spans="1:23" x14ac:dyDescent="0.3">
      <c r="A1898" t="s">
        <v>2962</v>
      </c>
      <c r="B1898" t="s">
        <v>2963</v>
      </c>
      <c r="C1898" t="s">
        <v>2964</v>
      </c>
      <c r="D1898" t="s">
        <v>52</v>
      </c>
      <c r="E1898" t="s">
        <v>3516</v>
      </c>
      <c r="F1898" t="s">
        <v>3517</v>
      </c>
      <c r="G1898" t="s">
        <v>52</v>
      </c>
      <c r="H1898" t="s">
        <v>1006</v>
      </c>
      <c r="I1898" t="s">
        <v>54</v>
      </c>
      <c r="J1898" t="s">
        <v>56</v>
      </c>
      <c r="K1898" t="s">
        <v>993</v>
      </c>
      <c r="L1898" t="s">
        <v>47</v>
      </c>
      <c r="M1898" t="s">
        <v>47</v>
      </c>
      <c r="N1898" t="s">
        <v>47</v>
      </c>
      <c r="O1898" t="s">
        <v>47</v>
      </c>
      <c r="P1898" t="s">
        <v>2971</v>
      </c>
      <c r="Q1898" t="s">
        <v>997</v>
      </c>
      <c r="R1898">
        <v>1117.67</v>
      </c>
      <c r="S1898" t="s">
        <v>998</v>
      </c>
      <c r="T1898" t="s">
        <v>999</v>
      </c>
      <c r="U1898" t="s">
        <v>3524</v>
      </c>
      <c r="V1898">
        <v>1</v>
      </c>
      <c r="W1898" t="e">
        <f>VLOOKUP(U1898,T1.Unique.Delivery!$AQ$2:$AW$2720,COLUMNS(T1.Unique.Delivery!$AQ$2701:$AW$2701),0)</f>
        <v>#N/A</v>
      </c>
    </row>
    <row r="1899" spans="1:23" x14ac:dyDescent="0.3">
      <c r="A1899" t="s">
        <v>2962</v>
      </c>
      <c r="B1899" t="s">
        <v>2963</v>
      </c>
      <c r="C1899" t="s">
        <v>2964</v>
      </c>
      <c r="D1899" t="s">
        <v>52</v>
      </c>
      <c r="E1899" t="s">
        <v>3516</v>
      </c>
      <c r="F1899" t="s">
        <v>3517</v>
      </c>
      <c r="G1899" t="s">
        <v>52</v>
      </c>
      <c r="H1899" t="s">
        <v>1006</v>
      </c>
      <c r="I1899" t="s">
        <v>54</v>
      </c>
      <c r="J1899" t="s">
        <v>129</v>
      </c>
      <c r="K1899" t="s">
        <v>1012</v>
      </c>
      <c r="L1899">
        <v>100298525</v>
      </c>
      <c r="M1899" t="s">
        <v>2989</v>
      </c>
      <c r="N1899" t="s">
        <v>47</v>
      </c>
      <c r="O1899" t="s">
        <v>47</v>
      </c>
      <c r="P1899" t="s">
        <v>2990</v>
      </c>
      <c r="Q1899" t="s">
        <v>997</v>
      </c>
      <c r="R1899">
        <v>735.64</v>
      </c>
      <c r="S1899" t="s">
        <v>998</v>
      </c>
      <c r="T1899" t="s">
        <v>999</v>
      </c>
      <c r="U1899" t="s">
        <v>3525</v>
      </c>
      <c r="V1899">
        <v>1</v>
      </c>
      <c r="W1899" t="e">
        <f>VLOOKUP(U1899,T1.Unique.Delivery!$AQ$2:$AW$2720,COLUMNS(T1.Unique.Delivery!$AQ$2701:$AW$2701),0)</f>
        <v>#N/A</v>
      </c>
    </row>
    <row r="1900" spans="1:23" x14ac:dyDescent="0.3">
      <c r="A1900" t="s">
        <v>2962</v>
      </c>
      <c r="B1900" t="s">
        <v>2963</v>
      </c>
      <c r="C1900" t="s">
        <v>2964</v>
      </c>
      <c r="D1900" t="s">
        <v>52</v>
      </c>
      <c r="E1900" t="s">
        <v>3516</v>
      </c>
      <c r="F1900" t="s">
        <v>3517</v>
      </c>
      <c r="G1900" t="s">
        <v>52</v>
      </c>
      <c r="H1900" t="s">
        <v>1006</v>
      </c>
      <c r="I1900" t="s">
        <v>54</v>
      </c>
      <c r="J1900" t="s">
        <v>129</v>
      </c>
      <c r="K1900" t="s">
        <v>1012</v>
      </c>
      <c r="L1900">
        <v>100304444</v>
      </c>
      <c r="M1900" t="s">
        <v>2967</v>
      </c>
      <c r="N1900" t="s">
        <v>47</v>
      </c>
      <c r="O1900" t="s">
        <v>47</v>
      </c>
      <c r="P1900" t="s">
        <v>2968</v>
      </c>
      <c r="Q1900" t="s">
        <v>997</v>
      </c>
      <c r="R1900">
        <v>630</v>
      </c>
      <c r="S1900" t="s">
        <v>998</v>
      </c>
      <c r="T1900" t="s">
        <v>999</v>
      </c>
      <c r="U1900" t="s">
        <v>3526</v>
      </c>
      <c r="V1900">
        <v>1</v>
      </c>
      <c r="W1900" t="e">
        <f>VLOOKUP(U1900,T1.Unique.Delivery!$AQ$2:$AW$2720,COLUMNS(T1.Unique.Delivery!$AQ$2701:$AW$2701),0)</f>
        <v>#N/A</v>
      </c>
    </row>
    <row r="1901" spans="1:23" x14ac:dyDescent="0.3">
      <c r="A1901" t="s">
        <v>2962</v>
      </c>
      <c r="B1901" t="s">
        <v>2963</v>
      </c>
      <c r="C1901" t="s">
        <v>2964</v>
      </c>
      <c r="D1901" t="s">
        <v>52</v>
      </c>
      <c r="E1901" t="s">
        <v>3516</v>
      </c>
      <c r="F1901" t="s">
        <v>3517</v>
      </c>
      <c r="G1901" t="s">
        <v>52</v>
      </c>
      <c r="H1901" t="s">
        <v>1006</v>
      </c>
      <c r="I1901" t="s">
        <v>54</v>
      </c>
      <c r="J1901" t="s">
        <v>129</v>
      </c>
      <c r="K1901" t="s">
        <v>1012</v>
      </c>
      <c r="L1901">
        <v>100508694</v>
      </c>
      <c r="M1901" t="s">
        <v>2980</v>
      </c>
      <c r="N1901" t="s">
        <v>47</v>
      </c>
      <c r="O1901" t="s">
        <v>47</v>
      </c>
      <c r="P1901" t="s">
        <v>1040</v>
      </c>
      <c r="Q1901" t="s">
        <v>997</v>
      </c>
      <c r="R1901">
        <v>635.51</v>
      </c>
      <c r="S1901" t="s">
        <v>998</v>
      </c>
      <c r="T1901" t="s">
        <v>999</v>
      </c>
      <c r="U1901" t="s">
        <v>3527</v>
      </c>
      <c r="V1901">
        <v>1</v>
      </c>
      <c r="W1901" t="e">
        <f>VLOOKUP(U1901,T1.Unique.Delivery!$AQ$2:$AW$2720,COLUMNS(T1.Unique.Delivery!$AQ$2701:$AW$2701),0)</f>
        <v>#N/A</v>
      </c>
    </row>
    <row r="1902" spans="1:23" x14ac:dyDescent="0.3">
      <c r="A1902" t="s">
        <v>2962</v>
      </c>
      <c r="B1902" t="s">
        <v>2963</v>
      </c>
      <c r="C1902" t="s">
        <v>2964</v>
      </c>
      <c r="D1902" t="s">
        <v>52</v>
      </c>
      <c r="E1902" t="s">
        <v>3516</v>
      </c>
      <c r="F1902" t="s">
        <v>3517</v>
      </c>
      <c r="G1902" t="s">
        <v>52</v>
      </c>
      <c r="H1902" t="s">
        <v>1006</v>
      </c>
      <c r="I1902" t="s">
        <v>54</v>
      </c>
      <c r="J1902" t="s">
        <v>129</v>
      </c>
      <c r="K1902" t="s">
        <v>1012</v>
      </c>
      <c r="L1902">
        <v>100785760</v>
      </c>
      <c r="M1902" t="s">
        <v>2994</v>
      </c>
      <c r="N1902" t="s">
        <v>47</v>
      </c>
      <c r="O1902" t="s">
        <v>47</v>
      </c>
      <c r="P1902" t="s">
        <v>2995</v>
      </c>
      <c r="Q1902" t="s">
        <v>997</v>
      </c>
      <c r="R1902">
        <v>630</v>
      </c>
      <c r="S1902" t="s">
        <v>998</v>
      </c>
      <c r="T1902" t="s">
        <v>999</v>
      </c>
      <c r="U1902" t="s">
        <v>3528</v>
      </c>
      <c r="V1902">
        <v>1</v>
      </c>
      <c r="W1902" t="e">
        <f>VLOOKUP(U1902,T1.Unique.Delivery!$AQ$2:$AW$2720,COLUMNS(T1.Unique.Delivery!$AQ$2701:$AW$2701),0)</f>
        <v>#N/A</v>
      </c>
    </row>
    <row r="1903" spans="1:23" x14ac:dyDescent="0.3">
      <c r="A1903" t="s">
        <v>2962</v>
      </c>
      <c r="B1903" t="s">
        <v>2963</v>
      </c>
      <c r="C1903" t="s">
        <v>2964</v>
      </c>
      <c r="D1903" t="s">
        <v>52</v>
      </c>
      <c r="E1903" t="s">
        <v>3516</v>
      </c>
      <c r="F1903" t="s">
        <v>3517</v>
      </c>
      <c r="G1903" t="s">
        <v>52</v>
      </c>
      <c r="H1903" t="s">
        <v>1006</v>
      </c>
      <c r="I1903" t="s">
        <v>54</v>
      </c>
      <c r="J1903" t="s">
        <v>129</v>
      </c>
      <c r="K1903" t="s">
        <v>1012</v>
      </c>
      <c r="L1903">
        <v>101122337</v>
      </c>
      <c r="M1903" t="s">
        <v>2997</v>
      </c>
      <c r="N1903" t="s">
        <v>47</v>
      </c>
      <c r="O1903" t="s">
        <v>47</v>
      </c>
      <c r="P1903" s="1">
        <v>43072</v>
      </c>
      <c r="Q1903" t="s">
        <v>997</v>
      </c>
      <c r="R1903">
        <v>595</v>
      </c>
      <c r="S1903" t="s">
        <v>998</v>
      </c>
      <c r="T1903" t="s">
        <v>999</v>
      </c>
      <c r="U1903" t="s">
        <v>3529</v>
      </c>
      <c r="V1903">
        <v>1</v>
      </c>
      <c r="W1903" t="e">
        <f>VLOOKUP(U1903,T1.Unique.Delivery!$AQ$2:$AW$2720,COLUMNS(T1.Unique.Delivery!$AQ$2701:$AW$2701),0)</f>
        <v>#N/A</v>
      </c>
    </row>
    <row r="1904" spans="1:23" x14ac:dyDescent="0.3">
      <c r="A1904" t="s">
        <v>2962</v>
      </c>
      <c r="B1904" t="s">
        <v>2963</v>
      </c>
      <c r="C1904" t="s">
        <v>2964</v>
      </c>
      <c r="D1904" t="s">
        <v>52</v>
      </c>
      <c r="E1904" t="s">
        <v>3516</v>
      </c>
      <c r="F1904" t="s">
        <v>3517</v>
      </c>
      <c r="G1904" t="s">
        <v>52</v>
      </c>
      <c r="H1904" t="s">
        <v>1006</v>
      </c>
      <c r="I1904" t="s">
        <v>54</v>
      </c>
      <c r="J1904" t="s">
        <v>80</v>
      </c>
      <c r="K1904" t="s">
        <v>1014</v>
      </c>
      <c r="L1904">
        <v>100298525</v>
      </c>
      <c r="M1904" t="s">
        <v>2989</v>
      </c>
      <c r="N1904" t="s">
        <v>47</v>
      </c>
      <c r="O1904" t="s">
        <v>47</v>
      </c>
      <c r="P1904" t="s">
        <v>2990</v>
      </c>
      <c r="Q1904" t="s">
        <v>997</v>
      </c>
      <c r="R1904">
        <v>792.63</v>
      </c>
      <c r="S1904" t="s">
        <v>998</v>
      </c>
      <c r="T1904" t="s">
        <v>999</v>
      </c>
      <c r="U1904" t="s">
        <v>3530</v>
      </c>
      <c r="V1904">
        <v>1</v>
      </c>
      <c r="W1904" t="e">
        <f>VLOOKUP(U1904,T1.Unique.Delivery!$AQ$2:$AW$2720,COLUMNS(T1.Unique.Delivery!$AQ$2701:$AW$2701),0)</f>
        <v>#N/A</v>
      </c>
    </row>
    <row r="1905" spans="1:23" x14ac:dyDescent="0.3">
      <c r="A1905" t="s">
        <v>2962</v>
      </c>
      <c r="B1905" t="s">
        <v>2963</v>
      </c>
      <c r="C1905" t="s">
        <v>2964</v>
      </c>
      <c r="D1905" t="s">
        <v>52</v>
      </c>
      <c r="E1905" t="s">
        <v>3516</v>
      </c>
      <c r="F1905" t="s">
        <v>3517</v>
      </c>
      <c r="G1905" t="s">
        <v>52</v>
      </c>
      <c r="H1905" t="s">
        <v>1006</v>
      </c>
      <c r="I1905" t="s">
        <v>54</v>
      </c>
      <c r="J1905" t="s">
        <v>80</v>
      </c>
      <c r="K1905" t="s">
        <v>1014</v>
      </c>
      <c r="L1905">
        <v>100304444</v>
      </c>
      <c r="M1905" t="s">
        <v>2967</v>
      </c>
      <c r="N1905" t="s">
        <v>47</v>
      </c>
      <c r="O1905" t="s">
        <v>47</v>
      </c>
      <c r="P1905" t="s">
        <v>2968</v>
      </c>
      <c r="Q1905" t="s">
        <v>997</v>
      </c>
      <c r="R1905">
        <v>630</v>
      </c>
      <c r="S1905" t="s">
        <v>998</v>
      </c>
      <c r="T1905" t="s">
        <v>999</v>
      </c>
      <c r="U1905" t="s">
        <v>3531</v>
      </c>
      <c r="V1905">
        <v>1</v>
      </c>
      <c r="W1905" t="e">
        <f>VLOOKUP(U1905,T1.Unique.Delivery!$AQ$2:$AW$2720,COLUMNS(T1.Unique.Delivery!$AQ$2701:$AW$2701),0)</f>
        <v>#N/A</v>
      </c>
    </row>
    <row r="1906" spans="1:23" x14ac:dyDescent="0.3">
      <c r="A1906" t="s">
        <v>2962</v>
      </c>
      <c r="B1906" t="s">
        <v>2963</v>
      </c>
      <c r="C1906" t="s">
        <v>2964</v>
      </c>
      <c r="D1906" t="s">
        <v>52</v>
      </c>
      <c r="E1906" t="s">
        <v>3516</v>
      </c>
      <c r="F1906" t="s">
        <v>3517</v>
      </c>
      <c r="G1906" t="s">
        <v>52</v>
      </c>
      <c r="H1906" t="s">
        <v>1006</v>
      </c>
      <c r="I1906" t="s">
        <v>54</v>
      </c>
      <c r="J1906" t="s">
        <v>80</v>
      </c>
      <c r="K1906" t="s">
        <v>1014</v>
      </c>
      <c r="L1906">
        <v>100508694</v>
      </c>
      <c r="M1906" t="s">
        <v>2980</v>
      </c>
      <c r="N1906" t="s">
        <v>47</v>
      </c>
      <c r="O1906" t="s">
        <v>47</v>
      </c>
      <c r="P1906" t="s">
        <v>1040</v>
      </c>
      <c r="Q1906" t="s">
        <v>997</v>
      </c>
      <c r="R1906">
        <v>1150</v>
      </c>
      <c r="S1906" t="s">
        <v>998</v>
      </c>
      <c r="T1906" t="s">
        <v>999</v>
      </c>
      <c r="U1906" t="s">
        <v>3532</v>
      </c>
      <c r="V1906">
        <v>1</v>
      </c>
      <c r="W1906" t="e">
        <f>VLOOKUP(U1906,T1.Unique.Delivery!$AQ$2:$AW$2720,COLUMNS(T1.Unique.Delivery!$AQ$2701:$AW$2701),0)</f>
        <v>#N/A</v>
      </c>
    </row>
    <row r="1907" spans="1:23" x14ac:dyDescent="0.3">
      <c r="A1907" t="s">
        <v>2962</v>
      </c>
      <c r="B1907" t="s">
        <v>2963</v>
      </c>
      <c r="C1907" t="s">
        <v>2964</v>
      </c>
      <c r="D1907" t="s">
        <v>52</v>
      </c>
      <c r="E1907" t="s">
        <v>3516</v>
      </c>
      <c r="F1907" t="s">
        <v>3517</v>
      </c>
      <c r="G1907" t="s">
        <v>52</v>
      </c>
      <c r="H1907" t="s">
        <v>1006</v>
      </c>
      <c r="I1907" t="s">
        <v>54</v>
      </c>
      <c r="J1907" t="s">
        <v>80</v>
      </c>
      <c r="K1907" t="s">
        <v>1014</v>
      </c>
      <c r="L1907">
        <v>100785760</v>
      </c>
      <c r="M1907" t="s">
        <v>2994</v>
      </c>
      <c r="N1907" t="s">
        <v>47</v>
      </c>
      <c r="O1907" t="s">
        <v>47</v>
      </c>
      <c r="P1907" t="s">
        <v>2995</v>
      </c>
      <c r="Q1907" t="s">
        <v>997</v>
      </c>
      <c r="R1907">
        <v>800</v>
      </c>
      <c r="S1907" t="s">
        <v>998</v>
      </c>
      <c r="T1907" t="s">
        <v>999</v>
      </c>
      <c r="U1907" t="s">
        <v>3533</v>
      </c>
      <c r="V1907">
        <v>1</v>
      </c>
      <c r="W1907" t="e">
        <f>VLOOKUP(U1907,T1.Unique.Delivery!$AQ$2:$AW$2720,COLUMNS(T1.Unique.Delivery!$AQ$2701:$AW$2701),0)</f>
        <v>#N/A</v>
      </c>
    </row>
    <row r="1908" spans="1:23" x14ac:dyDescent="0.3">
      <c r="A1908" t="s">
        <v>2962</v>
      </c>
      <c r="B1908" t="s">
        <v>2963</v>
      </c>
      <c r="C1908" t="s">
        <v>2964</v>
      </c>
      <c r="D1908" t="s">
        <v>52</v>
      </c>
      <c r="E1908" t="s">
        <v>3516</v>
      </c>
      <c r="F1908" t="s">
        <v>3517</v>
      </c>
      <c r="G1908" t="s">
        <v>52</v>
      </c>
      <c r="H1908" t="s">
        <v>1006</v>
      </c>
      <c r="I1908" t="s">
        <v>54</v>
      </c>
      <c r="J1908" t="s">
        <v>80</v>
      </c>
      <c r="K1908" t="s">
        <v>1014</v>
      </c>
      <c r="L1908">
        <v>101122337</v>
      </c>
      <c r="M1908" t="s">
        <v>2997</v>
      </c>
      <c r="N1908" t="s">
        <v>47</v>
      </c>
      <c r="O1908" t="s">
        <v>47</v>
      </c>
      <c r="P1908" s="1">
        <v>43072</v>
      </c>
      <c r="Q1908" t="s">
        <v>997</v>
      </c>
      <c r="R1908">
        <v>850</v>
      </c>
      <c r="S1908" t="s">
        <v>998</v>
      </c>
      <c r="T1908" t="s">
        <v>999</v>
      </c>
      <c r="U1908" t="s">
        <v>3534</v>
      </c>
      <c r="V1908">
        <v>1</v>
      </c>
      <c r="W1908" t="e">
        <f>VLOOKUP(U1908,T1.Unique.Delivery!$AQ$2:$AW$2720,COLUMNS(T1.Unique.Delivery!$AQ$2701:$AW$2701),0)</f>
        <v>#N/A</v>
      </c>
    </row>
    <row r="1909" spans="1:23" x14ac:dyDescent="0.3">
      <c r="A1909" t="s">
        <v>2962</v>
      </c>
      <c r="B1909" t="s">
        <v>2963</v>
      </c>
      <c r="C1909" t="s">
        <v>2964</v>
      </c>
      <c r="D1909" t="s">
        <v>52</v>
      </c>
      <c r="E1909" t="s">
        <v>3516</v>
      </c>
      <c r="F1909" t="s">
        <v>3517</v>
      </c>
      <c r="G1909" t="s">
        <v>52</v>
      </c>
      <c r="H1909" t="s">
        <v>1006</v>
      </c>
      <c r="I1909" t="s">
        <v>54</v>
      </c>
      <c r="J1909" t="s">
        <v>2276</v>
      </c>
      <c r="K1909" t="s">
        <v>2277</v>
      </c>
      <c r="L1909">
        <v>100298525</v>
      </c>
      <c r="M1909" t="s">
        <v>2989</v>
      </c>
      <c r="N1909" t="s">
        <v>47</v>
      </c>
      <c r="O1909" t="s">
        <v>47</v>
      </c>
      <c r="P1909" t="s">
        <v>2990</v>
      </c>
      <c r="Q1909" t="s">
        <v>997</v>
      </c>
      <c r="R1909">
        <v>690.79</v>
      </c>
      <c r="S1909" t="s">
        <v>998</v>
      </c>
      <c r="T1909" t="s">
        <v>999</v>
      </c>
      <c r="U1909" t="s">
        <v>3535</v>
      </c>
      <c r="V1909">
        <v>1</v>
      </c>
      <c r="W1909" t="e">
        <f>VLOOKUP(U1909,T1.Unique.Delivery!$AQ$2:$AW$2720,COLUMNS(T1.Unique.Delivery!$AQ$2701:$AW$2701),0)</f>
        <v>#N/A</v>
      </c>
    </row>
    <row r="1910" spans="1:23" x14ac:dyDescent="0.3">
      <c r="A1910" t="s">
        <v>2962</v>
      </c>
      <c r="B1910" t="s">
        <v>2963</v>
      </c>
      <c r="C1910" t="s">
        <v>2964</v>
      </c>
      <c r="D1910" t="s">
        <v>52</v>
      </c>
      <c r="E1910" t="s">
        <v>3516</v>
      </c>
      <c r="F1910" t="s">
        <v>3517</v>
      </c>
      <c r="G1910" t="s">
        <v>52</v>
      </c>
      <c r="H1910" t="s">
        <v>1006</v>
      </c>
      <c r="I1910" t="s">
        <v>54</v>
      </c>
      <c r="J1910" t="s">
        <v>2276</v>
      </c>
      <c r="K1910" t="s">
        <v>2277</v>
      </c>
      <c r="L1910">
        <v>100304444</v>
      </c>
      <c r="M1910" t="s">
        <v>2967</v>
      </c>
      <c r="N1910" t="s">
        <v>47</v>
      </c>
      <c r="O1910" t="s">
        <v>47</v>
      </c>
      <c r="P1910" t="s">
        <v>2968</v>
      </c>
      <c r="Q1910" t="s">
        <v>997</v>
      </c>
      <c r="R1910">
        <v>630</v>
      </c>
      <c r="S1910" t="s">
        <v>998</v>
      </c>
      <c r="T1910" t="s">
        <v>999</v>
      </c>
      <c r="U1910" t="s">
        <v>3536</v>
      </c>
      <c r="V1910">
        <v>1</v>
      </c>
      <c r="W1910" t="e">
        <f>VLOOKUP(U1910,T1.Unique.Delivery!$AQ$2:$AW$2720,COLUMNS(T1.Unique.Delivery!$AQ$2701:$AW$2701),0)</f>
        <v>#N/A</v>
      </c>
    </row>
    <row r="1911" spans="1:23" x14ac:dyDescent="0.3">
      <c r="A1911" t="s">
        <v>2962</v>
      </c>
      <c r="B1911" t="s">
        <v>2963</v>
      </c>
      <c r="C1911" t="s">
        <v>2964</v>
      </c>
      <c r="D1911" t="s">
        <v>52</v>
      </c>
      <c r="E1911" t="s">
        <v>3516</v>
      </c>
      <c r="F1911" t="s">
        <v>3517</v>
      </c>
      <c r="G1911" t="s">
        <v>52</v>
      </c>
      <c r="H1911" t="s">
        <v>1006</v>
      </c>
      <c r="I1911" t="s">
        <v>54</v>
      </c>
      <c r="J1911" t="s">
        <v>2276</v>
      </c>
      <c r="K1911" t="s">
        <v>2277</v>
      </c>
      <c r="L1911">
        <v>100508694</v>
      </c>
      <c r="M1911" t="s">
        <v>2980</v>
      </c>
      <c r="N1911" t="s">
        <v>47</v>
      </c>
      <c r="O1911" t="s">
        <v>47</v>
      </c>
      <c r="P1911" t="s">
        <v>1040</v>
      </c>
      <c r="Q1911" t="s">
        <v>997</v>
      </c>
      <c r="R1911">
        <v>618</v>
      </c>
      <c r="S1911" t="s">
        <v>998</v>
      </c>
      <c r="T1911" t="s">
        <v>999</v>
      </c>
      <c r="U1911" t="s">
        <v>3537</v>
      </c>
      <c r="V1911">
        <v>1</v>
      </c>
      <c r="W1911" t="e">
        <f>VLOOKUP(U1911,T1.Unique.Delivery!$AQ$2:$AW$2720,COLUMNS(T1.Unique.Delivery!$AQ$2701:$AW$2701),0)</f>
        <v>#N/A</v>
      </c>
    </row>
    <row r="1912" spans="1:23" x14ac:dyDescent="0.3">
      <c r="A1912" t="s">
        <v>2962</v>
      </c>
      <c r="B1912" t="s">
        <v>2963</v>
      </c>
      <c r="C1912" t="s">
        <v>2964</v>
      </c>
      <c r="D1912" t="s">
        <v>52</v>
      </c>
      <c r="E1912" t="s">
        <v>3516</v>
      </c>
      <c r="F1912" t="s">
        <v>3517</v>
      </c>
      <c r="G1912" t="s">
        <v>52</v>
      </c>
      <c r="H1912" t="s">
        <v>1006</v>
      </c>
      <c r="I1912" t="s">
        <v>54</v>
      </c>
      <c r="J1912" t="s">
        <v>2276</v>
      </c>
      <c r="K1912" t="s">
        <v>2277</v>
      </c>
      <c r="L1912">
        <v>101122337</v>
      </c>
      <c r="M1912" t="s">
        <v>2997</v>
      </c>
      <c r="N1912" t="s">
        <v>47</v>
      </c>
      <c r="O1912" t="s">
        <v>47</v>
      </c>
      <c r="P1912" s="1">
        <v>43072</v>
      </c>
      <c r="Q1912" t="s">
        <v>997</v>
      </c>
      <c r="R1912">
        <v>530</v>
      </c>
      <c r="S1912" t="s">
        <v>998</v>
      </c>
      <c r="T1912" t="s">
        <v>999</v>
      </c>
      <c r="U1912" t="s">
        <v>3538</v>
      </c>
      <c r="V1912">
        <v>1</v>
      </c>
      <c r="W1912" t="e">
        <f>VLOOKUP(U1912,T1.Unique.Delivery!$AQ$2:$AW$2720,COLUMNS(T1.Unique.Delivery!$AQ$2701:$AW$2701),0)</f>
        <v>#N/A</v>
      </c>
    </row>
    <row r="1913" spans="1:23" x14ac:dyDescent="0.3">
      <c r="A1913" t="s">
        <v>2962</v>
      </c>
      <c r="B1913" t="s">
        <v>2963</v>
      </c>
      <c r="C1913" t="s">
        <v>2964</v>
      </c>
      <c r="D1913" t="s">
        <v>52</v>
      </c>
      <c r="E1913" t="s">
        <v>3516</v>
      </c>
      <c r="F1913" t="s">
        <v>3517</v>
      </c>
      <c r="G1913" t="s">
        <v>52</v>
      </c>
      <c r="H1913" t="s">
        <v>1006</v>
      </c>
      <c r="I1913" t="s">
        <v>54</v>
      </c>
      <c r="J1913" t="s">
        <v>159</v>
      </c>
      <c r="K1913" t="s">
        <v>1016</v>
      </c>
      <c r="L1913">
        <v>100298525</v>
      </c>
      <c r="M1913" t="s">
        <v>2989</v>
      </c>
      <c r="N1913" t="s">
        <v>47</v>
      </c>
      <c r="O1913" t="s">
        <v>47</v>
      </c>
      <c r="P1913" t="s">
        <v>2990</v>
      </c>
      <c r="Q1913" t="s">
        <v>997</v>
      </c>
      <c r="R1913">
        <v>690.79</v>
      </c>
      <c r="S1913" t="s">
        <v>998</v>
      </c>
      <c r="T1913" t="s">
        <v>999</v>
      </c>
      <c r="U1913" t="s">
        <v>3539</v>
      </c>
      <c r="V1913">
        <v>1</v>
      </c>
      <c r="W1913" t="e">
        <f>VLOOKUP(U1913,T1.Unique.Delivery!$AQ$2:$AW$2720,COLUMNS(T1.Unique.Delivery!$AQ$2701:$AW$2701),0)</f>
        <v>#N/A</v>
      </c>
    </row>
    <row r="1914" spans="1:23" x14ac:dyDescent="0.3">
      <c r="A1914" t="s">
        <v>2962</v>
      </c>
      <c r="B1914" t="s">
        <v>2963</v>
      </c>
      <c r="C1914" t="s">
        <v>2964</v>
      </c>
      <c r="D1914" t="s">
        <v>52</v>
      </c>
      <c r="E1914" t="s">
        <v>3516</v>
      </c>
      <c r="F1914" t="s">
        <v>3517</v>
      </c>
      <c r="G1914" t="s">
        <v>52</v>
      </c>
      <c r="H1914" t="s">
        <v>1006</v>
      </c>
      <c r="I1914" t="s">
        <v>54</v>
      </c>
      <c r="J1914" t="s">
        <v>159</v>
      </c>
      <c r="K1914" t="s">
        <v>1016</v>
      </c>
      <c r="L1914">
        <v>100304444</v>
      </c>
      <c r="M1914" t="s">
        <v>2967</v>
      </c>
      <c r="N1914" t="s">
        <v>47</v>
      </c>
      <c r="O1914" t="s">
        <v>47</v>
      </c>
      <c r="P1914" t="s">
        <v>2968</v>
      </c>
      <c r="Q1914" t="s">
        <v>997</v>
      </c>
      <c r="R1914">
        <v>630</v>
      </c>
      <c r="S1914" t="s">
        <v>998</v>
      </c>
      <c r="T1914" t="s">
        <v>999</v>
      </c>
      <c r="U1914" t="s">
        <v>3540</v>
      </c>
      <c r="V1914">
        <v>1</v>
      </c>
      <c r="W1914" t="e">
        <f>VLOOKUP(U1914,T1.Unique.Delivery!$AQ$2:$AW$2720,COLUMNS(T1.Unique.Delivery!$AQ$2701:$AW$2701),0)</f>
        <v>#N/A</v>
      </c>
    </row>
    <row r="1915" spans="1:23" x14ac:dyDescent="0.3">
      <c r="A1915" t="s">
        <v>2962</v>
      </c>
      <c r="B1915" t="s">
        <v>2963</v>
      </c>
      <c r="C1915" t="s">
        <v>2964</v>
      </c>
      <c r="D1915" t="s">
        <v>52</v>
      </c>
      <c r="E1915" t="s">
        <v>3516</v>
      </c>
      <c r="F1915" t="s">
        <v>3517</v>
      </c>
      <c r="G1915" t="s">
        <v>52</v>
      </c>
      <c r="H1915" t="s">
        <v>1006</v>
      </c>
      <c r="I1915" t="s">
        <v>54</v>
      </c>
      <c r="J1915" t="s">
        <v>159</v>
      </c>
      <c r="K1915" t="s">
        <v>1016</v>
      </c>
      <c r="L1915">
        <v>100508694</v>
      </c>
      <c r="M1915" t="s">
        <v>2980</v>
      </c>
      <c r="N1915" t="s">
        <v>47</v>
      </c>
      <c r="O1915" t="s">
        <v>47</v>
      </c>
      <c r="P1915" t="s">
        <v>1040</v>
      </c>
      <c r="Q1915" t="s">
        <v>997</v>
      </c>
      <c r="R1915">
        <v>514.29</v>
      </c>
      <c r="S1915" t="s">
        <v>998</v>
      </c>
      <c r="T1915" t="s">
        <v>999</v>
      </c>
      <c r="U1915" t="s">
        <v>3541</v>
      </c>
      <c r="V1915">
        <v>1</v>
      </c>
      <c r="W1915" t="e">
        <f>VLOOKUP(U1915,T1.Unique.Delivery!$AQ$2:$AW$2720,COLUMNS(T1.Unique.Delivery!$AQ$2701:$AW$2701),0)</f>
        <v>#N/A</v>
      </c>
    </row>
    <row r="1916" spans="1:23" x14ac:dyDescent="0.3">
      <c r="A1916" t="s">
        <v>2962</v>
      </c>
      <c r="B1916" t="s">
        <v>2963</v>
      </c>
      <c r="C1916" t="s">
        <v>2964</v>
      </c>
      <c r="D1916" t="s">
        <v>52</v>
      </c>
      <c r="E1916" t="s">
        <v>3516</v>
      </c>
      <c r="F1916" t="s">
        <v>3517</v>
      </c>
      <c r="G1916" t="s">
        <v>52</v>
      </c>
      <c r="H1916" t="s">
        <v>1006</v>
      </c>
      <c r="I1916" t="s">
        <v>54</v>
      </c>
      <c r="J1916" t="s">
        <v>159</v>
      </c>
      <c r="K1916" t="s">
        <v>1016</v>
      </c>
      <c r="L1916">
        <v>101122337</v>
      </c>
      <c r="M1916" t="s">
        <v>2997</v>
      </c>
      <c r="N1916" t="s">
        <v>47</v>
      </c>
      <c r="O1916" t="s">
        <v>47</v>
      </c>
      <c r="P1916" s="1">
        <v>43072</v>
      </c>
      <c r="Q1916" t="s">
        <v>997</v>
      </c>
      <c r="R1916">
        <v>490</v>
      </c>
      <c r="S1916" t="s">
        <v>998</v>
      </c>
      <c r="T1916" t="s">
        <v>999</v>
      </c>
      <c r="U1916" t="s">
        <v>3542</v>
      </c>
      <c r="V1916">
        <v>1</v>
      </c>
      <c r="W1916" t="e">
        <f>VLOOKUP(U1916,T1.Unique.Delivery!$AQ$2:$AW$2720,COLUMNS(T1.Unique.Delivery!$AQ$2701:$AW$2701),0)</f>
        <v>#N/A</v>
      </c>
    </row>
    <row r="1917" spans="1:23" x14ac:dyDescent="0.3">
      <c r="A1917" t="s">
        <v>2962</v>
      </c>
      <c r="B1917" t="s">
        <v>2963</v>
      </c>
      <c r="C1917" t="s">
        <v>2964</v>
      </c>
      <c r="D1917" t="s">
        <v>52</v>
      </c>
      <c r="E1917" t="s">
        <v>3543</v>
      </c>
      <c r="F1917" t="s">
        <v>3544</v>
      </c>
      <c r="G1917" t="s">
        <v>52</v>
      </c>
      <c r="H1917" t="s">
        <v>1006</v>
      </c>
      <c r="I1917" t="s">
        <v>54</v>
      </c>
      <c r="J1917" t="s">
        <v>66</v>
      </c>
      <c r="K1917" t="s">
        <v>1007</v>
      </c>
      <c r="L1917">
        <v>100304444</v>
      </c>
      <c r="M1917" t="s">
        <v>2967</v>
      </c>
      <c r="N1917" t="s">
        <v>47</v>
      </c>
      <c r="O1917" t="s">
        <v>47</v>
      </c>
      <c r="P1917" t="s">
        <v>2968</v>
      </c>
      <c r="Q1917" t="s">
        <v>997</v>
      </c>
      <c r="R1917">
        <v>630</v>
      </c>
      <c r="S1917" t="s">
        <v>998</v>
      </c>
      <c r="T1917" t="s">
        <v>999</v>
      </c>
      <c r="U1917" t="s">
        <v>3545</v>
      </c>
      <c r="V1917">
        <v>1</v>
      </c>
      <c r="W1917" t="e">
        <f>VLOOKUP(U1917,T1.Unique.Delivery!$AQ$2:$AW$2720,COLUMNS(T1.Unique.Delivery!$AQ$2701:$AW$2701),0)</f>
        <v>#N/A</v>
      </c>
    </row>
    <row r="1918" spans="1:23" x14ac:dyDescent="0.3">
      <c r="A1918" t="s">
        <v>2962</v>
      </c>
      <c r="B1918" t="s">
        <v>2963</v>
      </c>
      <c r="C1918" t="s">
        <v>2964</v>
      </c>
      <c r="D1918" t="s">
        <v>52</v>
      </c>
      <c r="E1918" t="s">
        <v>3543</v>
      </c>
      <c r="F1918" t="s">
        <v>3544</v>
      </c>
      <c r="G1918" t="s">
        <v>52</v>
      </c>
      <c r="H1918" t="s">
        <v>1006</v>
      </c>
      <c r="I1918" t="s">
        <v>54</v>
      </c>
      <c r="J1918" t="s">
        <v>56</v>
      </c>
      <c r="K1918" t="s">
        <v>993</v>
      </c>
      <c r="L1918">
        <v>100287299</v>
      </c>
      <c r="M1918" t="s">
        <v>2970</v>
      </c>
      <c r="N1918" t="s">
        <v>47</v>
      </c>
      <c r="O1918" t="s">
        <v>47</v>
      </c>
      <c r="P1918" t="s">
        <v>2971</v>
      </c>
      <c r="Q1918" t="s">
        <v>997</v>
      </c>
      <c r="R1918">
        <v>1116.56</v>
      </c>
      <c r="S1918" t="s">
        <v>998</v>
      </c>
      <c r="T1918" t="s">
        <v>999</v>
      </c>
      <c r="U1918" t="s">
        <v>3546</v>
      </c>
      <c r="V1918">
        <v>1</v>
      </c>
      <c r="W1918" t="e">
        <f>VLOOKUP(U1918,T1.Unique.Delivery!$AQ$2:$AW$2720,COLUMNS(T1.Unique.Delivery!$AQ$2701:$AW$2701),0)</f>
        <v>#N/A</v>
      </c>
    </row>
    <row r="1919" spans="1:23" x14ac:dyDescent="0.3">
      <c r="A1919" t="s">
        <v>2962</v>
      </c>
      <c r="B1919" t="s">
        <v>2963</v>
      </c>
      <c r="C1919" t="s">
        <v>2964</v>
      </c>
      <c r="D1919" t="s">
        <v>52</v>
      </c>
      <c r="E1919" t="s">
        <v>3543</v>
      </c>
      <c r="F1919" t="s">
        <v>3544</v>
      </c>
      <c r="G1919" t="s">
        <v>52</v>
      </c>
      <c r="H1919" t="s">
        <v>1006</v>
      </c>
      <c r="I1919" t="s">
        <v>54</v>
      </c>
      <c r="J1919" t="s">
        <v>56</v>
      </c>
      <c r="K1919" t="s">
        <v>993</v>
      </c>
      <c r="L1919" t="s">
        <v>47</v>
      </c>
      <c r="M1919" t="s">
        <v>47</v>
      </c>
      <c r="N1919" t="s">
        <v>47</v>
      </c>
      <c r="O1919" t="s">
        <v>47</v>
      </c>
      <c r="P1919" t="s">
        <v>2971</v>
      </c>
      <c r="Q1919" t="s">
        <v>997</v>
      </c>
      <c r="R1919">
        <v>1117.67</v>
      </c>
      <c r="S1919" t="s">
        <v>998</v>
      </c>
      <c r="T1919" t="s">
        <v>999</v>
      </c>
      <c r="U1919" t="s">
        <v>3547</v>
      </c>
      <c r="V1919">
        <v>1</v>
      </c>
      <c r="W1919" t="e">
        <f>VLOOKUP(U1919,T1.Unique.Delivery!$AQ$2:$AW$2720,COLUMNS(T1.Unique.Delivery!$AQ$2701:$AW$2701),0)</f>
        <v>#N/A</v>
      </c>
    </row>
    <row r="1920" spans="1:23" x14ac:dyDescent="0.3">
      <c r="A1920" t="s">
        <v>2962</v>
      </c>
      <c r="B1920" t="s">
        <v>2963</v>
      </c>
      <c r="C1920" t="s">
        <v>2964</v>
      </c>
      <c r="D1920" t="s">
        <v>52</v>
      </c>
      <c r="E1920" t="s">
        <v>3543</v>
      </c>
      <c r="F1920" t="s">
        <v>3544</v>
      </c>
      <c r="G1920" t="s">
        <v>52</v>
      </c>
      <c r="H1920" t="s">
        <v>1006</v>
      </c>
      <c r="I1920" t="s">
        <v>54</v>
      </c>
      <c r="J1920" t="s">
        <v>129</v>
      </c>
      <c r="K1920" t="s">
        <v>1012</v>
      </c>
      <c r="L1920">
        <v>100304444</v>
      </c>
      <c r="M1920" t="s">
        <v>2967</v>
      </c>
      <c r="N1920" t="s">
        <v>47</v>
      </c>
      <c r="O1920" t="s">
        <v>47</v>
      </c>
      <c r="P1920" t="s">
        <v>2968</v>
      </c>
      <c r="Q1920" t="s">
        <v>997</v>
      </c>
      <c r="R1920">
        <v>630</v>
      </c>
      <c r="S1920" t="s">
        <v>998</v>
      </c>
      <c r="T1920" t="s">
        <v>999</v>
      </c>
      <c r="U1920" t="s">
        <v>3548</v>
      </c>
      <c r="V1920">
        <v>1</v>
      </c>
      <c r="W1920" t="e">
        <f>VLOOKUP(U1920,T1.Unique.Delivery!$AQ$2:$AW$2720,COLUMNS(T1.Unique.Delivery!$AQ$2701:$AW$2701),0)</f>
        <v>#N/A</v>
      </c>
    </row>
    <row r="1921" spans="1:23" x14ac:dyDescent="0.3">
      <c r="A1921" t="s">
        <v>2962</v>
      </c>
      <c r="B1921" t="s">
        <v>2963</v>
      </c>
      <c r="C1921" t="s">
        <v>2964</v>
      </c>
      <c r="D1921" t="s">
        <v>52</v>
      </c>
      <c r="E1921" t="s">
        <v>3543</v>
      </c>
      <c r="F1921" t="s">
        <v>3544</v>
      </c>
      <c r="G1921" t="s">
        <v>52</v>
      </c>
      <c r="H1921" t="s">
        <v>1006</v>
      </c>
      <c r="I1921" t="s">
        <v>54</v>
      </c>
      <c r="J1921" t="s">
        <v>80</v>
      </c>
      <c r="K1921" t="s">
        <v>1014</v>
      </c>
      <c r="L1921">
        <v>100304444</v>
      </c>
      <c r="M1921" t="s">
        <v>2967</v>
      </c>
      <c r="N1921" t="s">
        <v>47</v>
      </c>
      <c r="O1921" t="s">
        <v>47</v>
      </c>
      <c r="P1921" t="s">
        <v>2968</v>
      </c>
      <c r="Q1921" t="s">
        <v>997</v>
      </c>
      <c r="R1921">
        <v>630</v>
      </c>
      <c r="S1921" t="s">
        <v>998</v>
      </c>
      <c r="T1921" t="s">
        <v>999</v>
      </c>
      <c r="U1921" t="s">
        <v>3549</v>
      </c>
      <c r="V1921">
        <v>1</v>
      </c>
      <c r="W1921" t="e">
        <f>VLOOKUP(U1921,T1.Unique.Delivery!$AQ$2:$AW$2720,COLUMNS(T1.Unique.Delivery!$AQ$2701:$AW$2701),0)</f>
        <v>#N/A</v>
      </c>
    </row>
    <row r="1922" spans="1:23" x14ac:dyDescent="0.3">
      <c r="A1922" t="s">
        <v>2962</v>
      </c>
      <c r="B1922" t="s">
        <v>2963</v>
      </c>
      <c r="C1922" t="s">
        <v>2964</v>
      </c>
      <c r="D1922" t="s">
        <v>52</v>
      </c>
      <c r="E1922" t="s">
        <v>3543</v>
      </c>
      <c r="F1922" t="s">
        <v>3544</v>
      </c>
      <c r="G1922" t="s">
        <v>52</v>
      </c>
      <c r="H1922" t="s">
        <v>1006</v>
      </c>
      <c r="I1922" t="s">
        <v>54</v>
      </c>
      <c r="J1922" t="s">
        <v>2276</v>
      </c>
      <c r="K1922" t="s">
        <v>2277</v>
      </c>
      <c r="L1922">
        <v>100304444</v>
      </c>
      <c r="M1922" t="s">
        <v>2967</v>
      </c>
      <c r="N1922" t="s">
        <v>47</v>
      </c>
      <c r="O1922" t="s">
        <v>47</v>
      </c>
      <c r="P1922" t="s">
        <v>2968</v>
      </c>
      <c r="Q1922" t="s">
        <v>997</v>
      </c>
      <c r="R1922">
        <v>630</v>
      </c>
      <c r="S1922" t="s">
        <v>998</v>
      </c>
      <c r="T1922" t="s">
        <v>999</v>
      </c>
      <c r="U1922" t="s">
        <v>3550</v>
      </c>
      <c r="V1922">
        <v>1</v>
      </c>
      <c r="W1922" t="e">
        <f>VLOOKUP(U1922,T1.Unique.Delivery!$AQ$2:$AW$2720,COLUMNS(T1.Unique.Delivery!$AQ$2701:$AW$2701),0)</f>
        <v>#N/A</v>
      </c>
    </row>
    <row r="1923" spans="1:23" x14ac:dyDescent="0.3">
      <c r="A1923" t="s">
        <v>2962</v>
      </c>
      <c r="B1923" t="s">
        <v>2963</v>
      </c>
      <c r="C1923" t="s">
        <v>2964</v>
      </c>
      <c r="D1923" t="s">
        <v>52</v>
      </c>
      <c r="E1923" t="s">
        <v>3543</v>
      </c>
      <c r="F1923" t="s">
        <v>3544</v>
      </c>
      <c r="G1923" t="s">
        <v>52</v>
      </c>
      <c r="H1923" t="s">
        <v>1006</v>
      </c>
      <c r="I1923" t="s">
        <v>54</v>
      </c>
      <c r="J1923" t="s">
        <v>159</v>
      </c>
      <c r="K1923" t="s">
        <v>1016</v>
      </c>
      <c r="L1923">
        <v>100304444</v>
      </c>
      <c r="M1923" t="s">
        <v>2967</v>
      </c>
      <c r="N1923" t="s">
        <v>47</v>
      </c>
      <c r="O1923" t="s">
        <v>47</v>
      </c>
      <c r="P1923" t="s">
        <v>2968</v>
      </c>
      <c r="Q1923" t="s">
        <v>997</v>
      </c>
      <c r="R1923">
        <v>630</v>
      </c>
      <c r="S1923" t="s">
        <v>998</v>
      </c>
      <c r="T1923" t="s">
        <v>999</v>
      </c>
      <c r="U1923" t="s">
        <v>3551</v>
      </c>
      <c r="V1923">
        <v>1</v>
      </c>
      <c r="W1923" t="e">
        <f>VLOOKUP(U1923,T1.Unique.Delivery!$AQ$2:$AW$2720,COLUMNS(T1.Unique.Delivery!$AQ$2701:$AW$2701),0)</f>
        <v>#N/A</v>
      </c>
    </row>
    <row r="1924" spans="1:23" x14ac:dyDescent="0.3">
      <c r="A1924" t="s">
        <v>2962</v>
      </c>
      <c r="B1924" t="s">
        <v>2963</v>
      </c>
      <c r="C1924" t="s">
        <v>2964</v>
      </c>
      <c r="D1924" t="s">
        <v>52</v>
      </c>
      <c r="E1924" t="s">
        <v>3552</v>
      </c>
      <c r="F1924" t="s">
        <v>3553</v>
      </c>
      <c r="G1924" t="s">
        <v>52</v>
      </c>
      <c r="H1924" t="s">
        <v>1006</v>
      </c>
      <c r="I1924" t="s">
        <v>54</v>
      </c>
      <c r="J1924" t="s">
        <v>66</v>
      </c>
      <c r="K1924" t="s">
        <v>1007</v>
      </c>
      <c r="L1924">
        <v>100304444</v>
      </c>
      <c r="M1924" t="s">
        <v>2967</v>
      </c>
      <c r="N1924" t="s">
        <v>47</v>
      </c>
      <c r="O1924" t="s">
        <v>47</v>
      </c>
      <c r="P1924" t="s">
        <v>2968</v>
      </c>
      <c r="Q1924" t="s">
        <v>997</v>
      </c>
      <c r="R1924">
        <v>630</v>
      </c>
      <c r="S1924" t="s">
        <v>998</v>
      </c>
      <c r="T1924" t="s">
        <v>999</v>
      </c>
      <c r="U1924" t="s">
        <v>3554</v>
      </c>
      <c r="V1924">
        <v>1</v>
      </c>
      <c r="W1924" t="e">
        <f>VLOOKUP(U1924,T1.Unique.Delivery!$AQ$2:$AW$2720,COLUMNS(T1.Unique.Delivery!$AQ$2701:$AW$2701),0)</f>
        <v>#N/A</v>
      </c>
    </row>
    <row r="1925" spans="1:23" x14ac:dyDescent="0.3">
      <c r="A1925" t="s">
        <v>2962</v>
      </c>
      <c r="B1925" t="s">
        <v>2963</v>
      </c>
      <c r="C1925" t="s">
        <v>2964</v>
      </c>
      <c r="D1925" t="s">
        <v>52</v>
      </c>
      <c r="E1925" t="s">
        <v>3552</v>
      </c>
      <c r="F1925" t="s">
        <v>3553</v>
      </c>
      <c r="G1925" t="s">
        <v>52</v>
      </c>
      <c r="H1925" t="s">
        <v>1006</v>
      </c>
      <c r="I1925" t="s">
        <v>54</v>
      </c>
      <c r="J1925" t="s">
        <v>56</v>
      </c>
      <c r="K1925" t="s">
        <v>993</v>
      </c>
      <c r="L1925">
        <v>100287299</v>
      </c>
      <c r="M1925" t="s">
        <v>2970</v>
      </c>
      <c r="N1925" t="s">
        <v>47</v>
      </c>
      <c r="O1925" t="s">
        <v>47</v>
      </c>
      <c r="P1925" t="s">
        <v>2971</v>
      </c>
      <c r="Q1925" t="s">
        <v>997</v>
      </c>
      <c r="R1925">
        <v>1116.56</v>
      </c>
      <c r="S1925" t="s">
        <v>998</v>
      </c>
      <c r="T1925" t="s">
        <v>999</v>
      </c>
      <c r="U1925" t="s">
        <v>3555</v>
      </c>
      <c r="V1925">
        <v>1</v>
      </c>
      <c r="W1925" t="e">
        <f>VLOOKUP(U1925,T1.Unique.Delivery!$AQ$2:$AW$2720,COLUMNS(T1.Unique.Delivery!$AQ$2701:$AW$2701),0)</f>
        <v>#N/A</v>
      </c>
    </row>
    <row r="1926" spans="1:23" x14ac:dyDescent="0.3">
      <c r="A1926" t="s">
        <v>2962</v>
      </c>
      <c r="B1926" t="s">
        <v>2963</v>
      </c>
      <c r="C1926" t="s">
        <v>2964</v>
      </c>
      <c r="D1926" t="s">
        <v>52</v>
      </c>
      <c r="E1926" t="s">
        <v>3552</v>
      </c>
      <c r="F1926" t="s">
        <v>3553</v>
      </c>
      <c r="G1926" t="s">
        <v>52</v>
      </c>
      <c r="H1926" t="s">
        <v>1006</v>
      </c>
      <c r="I1926" t="s">
        <v>54</v>
      </c>
      <c r="J1926" t="s">
        <v>56</v>
      </c>
      <c r="K1926" t="s">
        <v>993</v>
      </c>
      <c r="L1926" t="s">
        <v>47</v>
      </c>
      <c r="M1926" t="s">
        <v>47</v>
      </c>
      <c r="N1926" t="s">
        <v>47</v>
      </c>
      <c r="O1926" t="s">
        <v>47</v>
      </c>
      <c r="P1926" t="s">
        <v>2971</v>
      </c>
      <c r="Q1926" t="s">
        <v>997</v>
      </c>
      <c r="R1926">
        <v>1117.67</v>
      </c>
      <c r="S1926" t="s">
        <v>998</v>
      </c>
      <c r="T1926" t="s">
        <v>999</v>
      </c>
      <c r="U1926" t="s">
        <v>3556</v>
      </c>
      <c r="V1926">
        <v>1</v>
      </c>
      <c r="W1926" t="e">
        <f>VLOOKUP(U1926,T1.Unique.Delivery!$AQ$2:$AW$2720,COLUMNS(T1.Unique.Delivery!$AQ$2701:$AW$2701),0)</f>
        <v>#N/A</v>
      </c>
    </row>
    <row r="1927" spans="1:23" x14ac:dyDescent="0.3">
      <c r="A1927" t="s">
        <v>2962</v>
      </c>
      <c r="B1927" t="s">
        <v>2963</v>
      </c>
      <c r="C1927" t="s">
        <v>2964</v>
      </c>
      <c r="D1927" t="s">
        <v>52</v>
      </c>
      <c r="E1927" t="s">
        <v>3552</v>
      </c>
      <c r="F1927" t="s">
        <v>3553</v>
      </c>
      <c r="G1927" t="s">
        <v>52</v>
      </c>
      <c r="H1927" t="s">
        <v>1006</v>
      </c>
      <c r="I1927" t="s">
        <v>54</v>
      </c>
      <c r="J1927" t="s">
        <v>129</v>
      </c>
      <c r="K1927" t="s">
        <v>1012</v>
      </c>
      <c r="L1927">
        <v>100304444</v>
      </c>
      <c r="M1927" t="s">
        <v>2967</v>
      </c>
      <c r="N1927" t="s">
        <v>47</v>
      </c>
      <c r="O1927" t="s">
        <v>47</v>
      </c>
      <c r="P1927" t="s">
        <v>2968</v>
      </c>
      <c r="Q1927" t="s">
        <v>997</v>
      </c>
      <c r="R1927">
        <v>630</v>
      </c>
      <c r="S1927" t="s">
        <v>998</v>
      </c>
      <c r="T1927" t="s">
        <v>999</v>
      </c>
      <c r="U1927" t="s">
        <v>3557</v>
      </c>
      <c r="V1927">
        <v>1</v>
      </c>
      <c r="W1927" t="e">
        <f>VLOOKUP(U1927,T1.Unique.Delivery!$AQ$2:$AW$2720,COLUMNS(T1.Unique.Delivery!$AQ$2701:$AW$2701),0)</f>
        <v>#N/A</v>
      </c>
    </row>
    <row r="1928" spans="1:23" x14ac:dyDescent="0.3">
      <c r="A1928" t="s">
        <v>2962</v>
      </c>
      <c r="B1928" t="s">
        <v>2963</v>
      </c>
      <c r="C1928" t="s">
        <v>2964</v>
      </c>
      <c r="D1928" t="s">
        <v>52</v>
      </c>
      <c r="E1928" t="s">
        <v>3552</v>
      </c>
      <c r="F1928" t="s">
        <v>3553</v>
      </c>
      <c r="G1928" t="s">
        <v>52</v>
      </c>
      <c r="H1928" t="s">
        <v>1006</v>
      </c>
      <c r="I1928" t="s">
        <v>54</v>
      </c>
      <c r="J1928" t="s">
        <v>80</v>
      </c>
      <c r="K1928" t="s">
        <v>1014</v>
      </c>
      <c r="L1928">
        <v>100304444</v>
      </c>
      <c r="M1928" t="s">
        <v>2967</v>
      </c>
      <c r="N1928" t="s">
        <v>47</v>
      </c>
      <c r="O1928" t="s">
        <v>47</v>
      </c>
      <c r="P1928" t="s">
        <v>2968</v>
      </c>
      <c r="Q1928" t="s">
        <v>997</v>
      </c>
      <c r="R1928">
        <v>630</v>
      </c>
      <c r="S1928" t="s">
        <v>998</v>
      </c>
      <c r="T1928" t="s">
        <v>999</v>
      </c>
      <c r="U1928" t="s">
        <v>3558</v>
      </c>
      <c r="V1928">
        <v>1</v>
      </c>
      <c r="W1928" t="e">
        <f>VLOOKUP(U1928,T1.Unique.Delivery!$AQ$2:$AW$2720,COLUMNS(T1.Unique.Delivery!$AQ$2701:$AW$2701),0)</f>
        <v>#N/A</v>
      </c>
    </row>
    <row r="1929" spans="1:23" x14ac:dyDescent="0.3">
      <c r="A1929" t="s">
        <v>2962</v>
      </c>
      <c r="B1929" t="s">
        <v>2963</v>
      </c>
      <c r="C1929" t="s">
        <v>2964</v>
      </c>
      <c r="D1929" t="s">
        <v>52</v>
      </c>
      <c r="E1929" t="s">
        <v>3552</v>
      </c>
      <c r="F1929" t="s">
        <v>3553</v>
      </c>
      <c r="G1929" t="s">
        <v>52</v>
      </c>
      <c r="H1929" t="s">
        <v>1006</v>
      </c>
      <c r="I1929" t="s">
        <v>54</v>
      </c>
      <c r="J1929" t="s">
        <v>2276</v>
      </c>
      <c r="K1929" t="s">
        <v>2277</v>
      </c>
      <c r="L1929">
        <v>100304444</v>
      </c>
      <c r="M1929" t="s">
        <v>2967</v>
      </c>
      <c r="N1929" t="s">
        <v>47</v>
      </c>
      <c r="O1929" t="s">
        <v>47</v>
      </c>
      <c r="P1929" t="s">
        <v>2968</v>
      </c>
      <c r="Q1929" t="s">
        <v>997</v>
      </c>
      <c r="R1929">
        <v>630</v>
      </c>
      <c r="S1929" t="s">
        <v>998</v>
      </c>
      <c r="T1929" t="s">
        <v>999</v>
      </c>
      <c r="U1929" t="s">
        <v>3559</v>
      </c>
      <c r="V1929">
        <v>1</v>
      </c>
      <c r="W1929" t="e">
        <f>VLOOKUP(U1929,T1.Unique.Delivery!$AQ$2:$AW$2720,COLUMNS(T1.Unique.Delivery!$AQ$2701:$AW$2701),0)</f>
        <v>#N/A</v>
      </c>
    </row>
    <row r="1930" spans="1:23" x14ac:dyDescent="0.3">
      <c r="A1930" t="s">
        <v>2962</v>
      </c>
      <c r="B1930" t="s">
        <v>2963</v>
      </c>
      <c r="C1930" t="s">
        <v>2964</v>
      </c>
      <c r="D1930" t="s">
        <v>52</v>
      </c>
      <c r="E1930" t="s">
        <v>3552</v>
      </c>
      <c r="F1930" t="s">
        <v>3553</v>
      </c>
      <c r="G1930" t="s">
        <v>52</v>
      </c>
      <c r="H1930" t="s">
        <v>1006</v>
      </c>
      <c r="I1930" t="s">
        <v>54</v>
      </c>
      <c r="J1930" t="s">
        <v>159</v>
      </c>
      <c r="K1930" t="s">
        <v>1016</v>
      </c>
      <c r="L1930">
        <v>100304444</v>
      </c>
      <c r="M1930" t="s">
        <v>2967</v>
      </c>
      <c r="N1930" t="s">
        <v>47</v>
      </c>
      <c r="O1930" t="s">
        <v>47</v>
      </c>
      <c r="P1930" t="s">
        <v>2968</v>
      </c>
      <c r="Q1930" t="s">
        <v>997</v>
      </c>
      <c r="R1930">
        <v>630</v>
      </c>
      <c r="S1930" t="s">
        <v>998</v>
      </c>
      <c r="T1930" t="s">
        <v>999</v>
      </c>
      <c r="U1930" t="s">
        <v>3560</v>
      </c>
      <c r="V1930">
        <v>1</v>
      </c>
      <c r="W1930" t="e">
        <f>VLOOKUP(U1930,T1.Unique.Delivery!$AQ$2:$AW$2720,COLUMNS(T1.Unique.Delivery!$AQ$2701:$AW$2701),0)</f>
        <v>#N/A</v>
      </c>
    </row>
    <row r="1931" spans="1:23" x14ac:dyDescent="0.3">
      <c r="A1931" t="s">
        <v>2962</v>
      </c>
      <c r="B1931" t="s">
        <v>2963</v>
      </c>
      <c r="C1931" t="s">
        <v>2964</v>
      </c>
      <c r="D1931" t="s">
        <v>52</v>
      </c>
      <c r="E1931" t="s">
        <v>3561</v>
      </c>
      <c r="F1931" t="s">
        <v>3562</v>
      </c>
      <c r="G1931" t="s">
        <v>52</v>
      </c>
      <c r="H1931" t="s">
        <v>1006</v>
      </c>
      <c r="I1931" t="s">
        <v>54</v>
      </c>
      <c r="J1931" t="s">
        <v>66</v>
      </c>
      <c r="K1931" t="s">
        <v>1007</v>
      </c>
      <c r="L1931">
        <v>100304444</v>
      </c>
      <c r="M1931" t="s">
        <v>2967</v>
      </c>
      <c r="N1931" t="s">
        <v>47</v>
      </c>
      <c r="O1931" t="s">
        <v>47</v>
      </c>
      <c r="P1931" t="s">
        <v>2968</v>
      </c>
      <c r="Q1931" t="s">
        <v>997</v>
      </c>
      <c r="R1931">
        <v>630</v>
      </c>
      <c r="S1931" t="s">
        <v>998</v>
      </c>
      <c r="T1931" t="s">
        <v>999</v>
      </c>
      <c r="U1931" t="s">
        <v>3563</v>
      </c>
      <c r="V1931">
        <v>1</v>
      </c>
      <c r="W1931" t="e">
        <f>VLOOKUP(U1931,T1.Unique.Delivery!$AQ$2:$AW$2720,COLUMNS(T1.Unique.Delivery!$AQ$2701:$AW$2701),0)</f>
        <v>#N/A</v>
      </c>
    </row>
    <row r="1932" spans="1:23" x14ac:dyDescent="0.3">
      <c r="A1932" t="s">
        <v>2962</v>
      </c>
      <c r="B1932" t="s">
        <v>2963</v>
      </c>
      <c r="C1932" t="s">
        <v>2964</v>
      </c>
      <c r="D1932" t="s">
        <v>52</v>
      </c>
      <c r="E1932" t="s">
        <v>3561</v>
      </c>
      <c r="F1932" t="s">
        <v>3562</v>
      </c>
      <c r="G1932" t="s">
        <v>52</v>
      </c>
      <c r="H1932" t="s">
        <v>1006</v>
      </c>
      <c r="I1932" t="s">
        <v>54</v>
      </c>
      <c r="J1932" t="s">
        <v>56</v>
      </c>
      <c r="K1932" t="s">
        <v>993</v>
      </c>
      <c r="L1932">
        <v>100287299</v>
      </c>
      <c r="M1932" t="s">
        <v>2970</v>
      </c>
      <c r="N1932" t="s">
        <v>47</v>
      </c>
      <c r="O1932" t="s">
        <v>47</v>
      </c>
      <c r="P1932" t="s">
        <v>2971</v>
      </c>
      <c r="Q1932" t="s">
        <v>997</v>
      </c>
      <c r="R1932">
        <v>1116.56</v>
      </c>
      <c r="S1932" t="s">
        <v>998</v>
      </c>
      <c r="T1932" t="s">
        <v>999</v>
      </c>
      <c r="U1932" t="s">
        <v>3564</v>
      </c>
      <c r="V1932">
        <v>1</v>
      </c>
      <c r="W1932" t="e">
        <f>VLOOKUP(U1932,T1.Unique.Delivery!$AQ$2:$AW$2720,COLUMNS(T1.Unique.Delivery!$AQ$2701:$AW$2701),0)</f>
        <v>#N/A</v>
      </c>
    </row>
    <row r="1933" spans="1:23" x14ac:dyDescent="0.3">
      <c r="A1933" t="s">
        <v>2962</v>
      </c>
      <c r="B1933" t="s">
        <v>2963</v>
      </c>
      <c r="C1933" t="s">
        <v>2964</v>
      </c>
      <c r="D1933" t="s">
        <v>52</v>
      </c>
      <c r="E1933" t="s">
        <v>3561</v>
      </c>
      <c r="F1933" t="s">
        <v>3562</v>
      </c>
      <c r="G1933" t="s">
        <v>52</v>
      </c>
      <c r="H1933" t="s">
        <v>1006</v>
      </c>
      <c r="I1933" t="s">
        <v>54</v>
      </c>
      <c r="J1933" t="s">
        <v>56</v>
      </c>
      <c r="K1933" t="s">
        <v>993</v>
      </c>
      <c r="L1933" t="s">
        <v>47</v>
      </c>
      <c r="M1933" t="s">
        <v>47</v>
      </c>
      <c r="N1933" t="s">
        <v>47</v>
      </c>
      <c r="O1933" t="s">
        <v>47</v>
      </c>
      <c r="P1933" t="s">
        <v>2971</v>
      </c>
      <c r="Q1933" t="s">
        <v>997</v>
      </c>
      <c r="R1933">
        <v>1117.67</v>
      </c>
      <c r="S1933" t="s">
        <v>998</v>
      </c>
      <c r="T1933" t="s">
        <v>999</v>
      </c>
      <c r="U1933" t="s">
        <v>3565</v>
      </c>
      <c r="V1933">
        <v>1</v>
      </c>
      <c r="W1933" t="e">
        <f>VLOOKUP(U1933,T1.Unique.Delivery!$AQ$2:$AW$2720,COLUMNS(T1.Unique.Delivery!$AQ$2701:$AW$2701),0)</f>
        <v>#N/A</v>
      </c>
    </row>
    <row r="1934" spans="1:23" x14ac:dyDescent="0.3">
      <c r="A1934" t="s">
        <v>2962</v>
      </c>
      <c r="B1934" t="s">
        <v>2963</v>
      </c>
      <c r="C1934" t="s">
        <v>2964</v>
      </c>
      <c r="D1934" t="s">
        <v>52</v>
      </c>
      <c r="E1934" t="s">
        <v>3561</v>
      </c>
      <c r="F1934" t="s">
        <v>3562</v>
      </c>
      <c r="G1934" t="s">
        <v>52</v>
      </c>
      <c r="H1934" t="s">
        <v>1006</v>
      </c>
      <c r="I1934" t="s">
        <v>54</v>
      </c>
      <c r="J1934" t="s">
        <v>129</v>
      </c>
      <c r="K1934" t="s">
        <v>1012</v>
      </c>
      <c r="L1934">
        <v>100304444</v>
      </c>
      <c r="M1934" t="s">
        <v>2967</v>
      </c>
      <c r="N1934" t="s">
        <v>47</v>
      </c>
      <c r="O1934" t="s">
        <v>47</v>
      </c>
      <c r="P1934" t="s">
        <v>2968</v>
      </c>
      <c r="Q1934" t="s">
        <v>997</v>
      </c>
      <c r="R1934">
        <v>630</v>
      </c>
      <c r="S1934" t="s">
        <v>998</v>
      </c>
      <c r="T1934" t="s">
        <v>999</v>
      </c>
      <c r="U1934" t="s">
        <v>3566</v>
      </c>
      <c r="V1934">
        <v>1</v>
      </c>
      <c r="W1934" t="e">
        <f>VLOOKUP(U1934,T1.Unique.Delivery!$AQ$2:$AW$2720,COLUMNS(T1.Unique.Delivery!$AQ$2701:$AW$2701),0)</f>
        <v>#N/A</v>
      </c>
    </row>
    <row r="1935" spans="1:23" x14ac:dyDescent="0.3">
      <c r="A1935" t="s">
        <v>2962</v>
      </c>
      <c r="B1935" t="s">
        <v>2963</v>
      </c>
      <c r="C1935" t="s">
        <v>2964</v>
      </c>
      <c r="D1935" t="s">
        <v>52</v>
      </c>
      <c r="E1935" t="s">
        <v>3561</v>
      </c>
      <c r="F1935" t="s">
        <v>3562</v>
      </c>
      <c r="G1935" t="s">
        <v>52</v>
      </c>
      <c r="H1935" t="s">
        <v>1006</v>
      </c>
      <c r="I1935" t="s">
        <v>54</v>
      </c>
      <c r="J1935" t="s">
        <v>80</v>
      </c>
      <c r="K1935" t="s">
        <v>1014</v>
      </c>
      <c r="L1935">
        <v>100304444</v>
      </c>
      <c r="M1935" t="s">
        <v>2967</v>
      </c>
      <c r="N1935" t="s">
        <v>47</v>
      </c>
      <c r="O1935" t="s">
        <v>47</v>
      </c>
      <c r="P1935" t="s">
        <v>2968</v>
      </c>
      <c r="Q1935" t="s">
        <v>997</v>
      </c>
      <c r="R1935">
        <v>630</v>
      </c>
      <c r="S1935" t="s">
        <v>998</v>
      </c>
      <c r="T1935" t="s">
        <v>999</v>
      </c>
      <c r="U1935" t="s">
        <v>3567</v>
      </c>
      <c r="V1935">
        <v>1</v>
      </c>
      <c r="W1935" t="e">
        <f>VLOOKUP(U1935,T1.Unique.Delivery!$AQ$2:$AW$2720,COLUMNS(T1.Unique.Delivery!$AQ$2701:$AW$2701),0)</f>
        <v>#N/A</v>
      </c>
    </row>
    <row r="1936" spans="1:23" x14ac:dyDescent="0.3">
      <c r="A1936" t="s">
        <v>2962</v>
      </c>
      <c r="B1936" t="s">
        <v>2963</v>
      </c>
      <c r="C1936" t="s">
        <v>2964</v>
      </c>
      <c r="D1936" t="s">
        <v>52</v>
      </c>
      <c r="E1936" t="s">
        <v>3561</v>
      </c>
      <c r="F1936" t="s">
        <v>3562</v>
      </c>
      <c r="G1936" t="s">
        <v>52</v>
      </c>
      <c r="H1936" t="s">
        <v>1006</v>
      </c>
      <c r="I1936" t="s">
        <v>54</v>
      </c>
      <c r="J1936" t="s">
        <v>2276</v>
      </c>
      <c r="K1936" t="s">
        <v>2277</v>
      </c>
      <c r="L1936">
        <v>100304444</v>
      </c>
      <c r="M1936" t="s">
        <v>2967</v>
      </c>
      <c r="N1936" t="s">
        <v>47</v>
      </c>
      <c r="O1936" t="s">
        <v>47</v>
      </c>
      <c r="P1936" t="s">
        <v>2968</v>
      </c>
      <c r="Q1936" t="s">
        <v>997</v>
      </c>
      <c r="R1936">
        <v>630</v>
      </c>
      <c r="S1936" t="s">
        <v>998</v>
      </c>
      <c r="T1936" t="s">
        <v>999</v>
      </c>
      <c r="U1936" t="s">
        <v>3568</v>
      </c>
      <c r="V1936">
        <v>1</v>
      </c>
      <c r="W1936" t="e">
        <f>VLOOKUP(U1936,T1.Unique.Delivery!$AQ$2:$AW$2720,COLUMNS(T1.Unique.Delivery!$AQ$2701:$AW$2701),0)</f>
        <v>#N/A</v>
      </c>
    </row>
    <row r="1937" spans="1:23" x14ac:dyDescent="0.3">
      <c r="A1937" t="s">
        <v>2962</v>
      </c>
      <c r="B1937" t="s">
        <v>2963</v>
      </c>
      <c r="C1937" t="s">
        <v>2964</v>
      </c>
      <c r="D1937" t="s">
        <v>52</v>
      </c>
      <c r="E1937" t="s">
        <v>3561</v>
      </c>
      <c r="F1937" t="s">
        <v>3562</v>
      </c>
      <c r="G1937" t="s">
        <v>52</v>
      </c>
      <c r="H1937" t="s">
        <v>1006</v>
      </c>
      <c r="I1937" t="s">
        <v>54</v>
      </c>
      <c r="J1937" t="s">
        <v>159</v>
      </c>
      <c r="K1937" t="s">
        <v>1016</v>
      </c>
      <c r="L1937">
        <v>100304444</v>
      </c>
      <c r="M1937" t="s">
        <v>2967</v>
      </c>
      <c r="N1937" t="s">
        <v>47</v>
      </c>
      <c r="O1937" t="s">
        <v>47</v>
      </c>
      <c r="P1937" t="s">
        <v>2968</v>
      </c>
      <c r="Q1937" t="s">
        <v>997</v>
      </c>
      <c r="R1937">
        <v>630</v>
      </c>
      <c r="S1937" t="s">
        <v>998</v>
      </c>
      <c r="T1937" t="s">
        <v>999</v>
      </c>
      <c r="U1937" t="s">
        <v>3569</v>
      </c>
      <c r="V1937">
        <v>1</v>
      </c>
      <c r="W1937" t="e">
        <f>VLOOKUP(U1937,T1.Unique.Delivery!$AQ$2:$AW$2720,COLUMNS(T1.Unique.Delivery!$AQ$2701:$AW$2701),0)</f>
        <v>#N/A</v>
      </c>
    </row>
    <row r="1938" spans="1:23" x14ac:dyDescent="0.3">
      <c r="A1938" t="s">
        <v>2962</v>
      </c>
      <c r="B1938" t="s">
        <v>2963</v>
      </c>
      <c r="C1938" t="s">
        <v>2964</v>
      </c>
      <c r="D1938" t="s">
        <v>52</v>
      </c>
      <c r="E1938" t="s">
        <v>3570</v>
      </c>
      <c r="F1938" t="s">
        <v>3571</v>
      </c>
      <c r="G1938" t="s">
        <v>52</v>
      </c>
      <c r="H1938" t="s">
        <v>1006</v>
      </c>
      <c r="I1938" t="s">
        <v>54</v>
      </c>
      <c r="J1938" t="s">
        <v>66</v>
      </c>
      <c r="K1938" t="s">
        <v>1007</v>
      </c>
      <c r="L1938">
        <v>100304444</v>
      </c>
      <c r="M1938" t="s">
        <v>2967</v>
      </c>
      <c r="N1938" t="s">
        <v>47</v>
      </c>
      <c r="O1938" t="s">
        <v>47</v>
      </c>
      <c r="P1938" t="s">
        <v>2968</v>
      </c>
      <c r="Q1938" t="s">
        <v>997</v>
      </c>
      <c r="R1938">
        <v>630</v>
      </c>
      <c r="S1938" t="s">
        <v>998</v>
      </c>
      <c r="T1938" t="s">
        <v>999</v>
      </c>
      <c r="U1938" t="s">
        <v>3572</v>
      </c>
      <c r="V1938">
        <v>1</v>
      </c>
      <c r="W1938" t="e">
        <f>VLOOKUP(U1938,T1.Unique.Delivery!$AQ$2:$AW$2720,COLUMNS(T1.Unique.Delivery!$AQ$2701:$AW$2701),0)</f>
        <v>#N/A</v>
      </c>
    </row>
    <row r="1939" spans="1:23" x14ac:dyDescent="0.3">
      <c r="A1939" t="s">
        <v>2962</v>
      </c>
      <c r="B1939" t="s">
        <v>2963</v>
      </c>
      <c r="C1939" t="s">
        <v>2964</v>
      </c>
      <c r="D1939" t="s">
        <v>52</v>
      </c>
      <c r="E1939" t="s">
        <v>3570</v>
      </c>
      <c r="F1939" t="s">
        <v>3571</v>
      </c>
      <c r="G1939" t="s">
        <v>52</v>
      </c>
      <c r="H1939" t="s">
        <v>1006</v>
      </c>
      <c r="I1939" t="s">
        <v>54</v>
      </c>
      <c r="J1939" t="s">
        <v>56</v>
      </c>
      <c r="K1939" t="s">
        <v>993</v>
      </c>
      <c r="L1939">
        <v>100287299</v>
      </c>
      <c r="M1939" t="s">
        <v>2970</v>
      </c>
      <c r="N1939" t="s">
        <v>47</v>
      </c>
      <c r="O1939" t="s">
        <v>47</v>
      </c>
      <c r="P1939" t="s">
        <v>2971</v>
      </c>
      <c r="Q1939" t="s">
        <v>997</v>
      </c>
      <c r="R1939">
        <v>1116.56</v>
      </c>
      <c r="S1939" t="s">
        <v>998</v>
      </c>
      <c r="T1939" t="s">
        <v>999</v>
      </c>
      <c r="U1939" t="s">
        <v>3573</v>
      </c>
      <c r="V1939">
        <v>1</v>
      </c>
      <c r="W1939" t="e">
        <f>VLOOKUP(U1939,T1.Unique.Delivery!$AQ$2:$AW$2720,COLUMNS(T1.Unique.Delivery!$AQ$2701:$AW$2701),0)</f>
        <v>#N/A</v>
      </c>
    </row>
    <row r="1940" spans="1:23" x14ac:dyDescent="0.3">
      <c r="A1940" t="s">
        <v>2962</v>
      </c>
      <c r="B1940" t="s">
        <v>2963</v>
      </c>
      <c r="C1940" t="s">
        <v>2964</v>
      </c>
      <c r="D1940" t="s">
        <v>52</v>
      </c>
      <c r="E1940" t="s">
        <v>3570</v>
      </c>
      <c r="F1940" t="s">
        <v>3571</v>
      </c>
      <c r="G1940" t="s">
        <v>52</v>
      </c>
      <c r="H1940" t="s">
        <v>1006</v>
      </c>
      <c r="I1940" t="s">
        <v>54</v>
      </c>
      <c r="J1940" t="s">
        <v>56</v>
      </c>
      <c r="K1940" t="s">
        <v>993</v>
      </c>
      <c r="L1940" t="s">
        <v>47</v>
      </c>
      <c r="M1940" t="s">
        <v>47</v>
      </c>
      <c r="N1940" t="s">
        <v>47</v>
      </c>
      <c r="O1940" t="s">
        <v>47</v>
      </c>
      <c r="P1940" t="s">
        <v>2971</v>
      </c>
      <c r="Q1940" t="s">
        <v>997</v>
      </c>
      <c r="R1940">
        <v>1117.67</v>
      </c>
      <c r="S1940" t="s">
        <v>998</v>
      </c>
      <c r="T1940" t="s">
        <v>999</v>
      </c>
      <c r="U1940" t="s">
        <v>3574</v>
      </c>
      <c r="V1940">
        <v>1</v>
      </c>
      <c r="W1940" t="e">
        <f>VLOOKUP(U1940,T1.Unique.Delivery!$AQ$2:$AW$2720,COLUMNS(T1.Unique.Delivery!$AQ$2701:$AW$2701),0)</f>
        <v>#N/A</v>
      </c>
    </row>
    <row r="1941" spans="1:23" x14ac:dyDescent="0.3">
      <c r="A1941" t="s">
        <v>2962</v>
      </c>
      <c r="B1941" t="s">
        <v>2963</v>
      </c>
      <c r="C1941" t="s">
        <v>2964</v>
      </c>
      <c r="D1941" t="s">
        <v>52</v>
      </c>
      <c r="E1941" t="s">
        <v>3570</v>
      </c>
      <c r="F1941" t="s">
        <v>3571</v>
      </c>
      <c r="G1941" t="s">
        <v>52</v>
      </c>
      <c r="H1941" t="s">
        <v>1006</v>
      </c>
      <c r="I1941" t="s">
        <v>54</v>
      </c>
      <c r="J1941" t="s">
        <v>129</v>
      </c>
      <c r="K1941" t="s">
        <v>1012</v>
      </c>
      <c r="L1941">
        <v>100304444</v>
      </c>
      <c r="M1941" t="s">
        <v>2967</v>
      </c>
      <c r="N1941" t="s">
        <v>47</v>
      </c>
      <c r="O1941" t="s">
        <v>47</v>
      </c>
      <c r="P1941" t="s">
        <v>2968</v>
      </c>
      <c r="Q1941" t="s">
        <v>997</v>
      </c>
      <c r="R1941">
        <v>630</v>
      </c>
      <c r="S1941" t="s">
        <v>998</v>
      </c>
      <c r="T1941" t="s">
        <v>999</v>
      </c>
      <c r="U1941" t="s">
        <v>3575</v>
      </c>
      <c r="V1941">
        <v>1</v>
      </c>
      <c r="W1941" t="e">
        <f>VLOOKUP(U1941,T1.Unique.Delivery!$AQ$2:$AW$2720,COLUMNS(T1.Unique.Delivery!$AQ$2701:$AW$2701),0)</f>
        <v>#N/A</v>
      </c>
    </row>
    <row r="1942" spans="1:23" x14ac:dyDescent="0.3">
      <c r="A1942" t="s">
        <v>2962</v>
      </c>
      <c r="B1942" t="s">
        <v>2963</v>
      </c>
      <c r="C1942" t="s">
        <v>2964</v>
      </c>
      <c r="D1942" t="s">
        <v>52</v>
      </c>
      <c r="E1942" t="s">
        <v>3570</v>
      </c>
      <c r="F1942" t="s">
        <v>3571</v>
      </c>
      <c r="G1942" t="s">
        <v>52</v>
      </c>
      <c r="H1942" t="s">
        <v>1006</v>
      </c>
      <c r="I1942" t="s">
        <v>54</v>
      </c>
      <c r="J1942" t="s">
        <v>80</v>
      </c>
      <c r="K1942" t="s">
        <v>1014</v>
      </c>
      <c r="L1942">
        <v>100304444</v>
      </c>
      <c r="M1942" t="s">
        <v>2967</v>
      </c>
      <c r="N1942" t="s">
        <v>47</v>
      </c>
      <c r="O1942" t="s">
        <v>47</v>
      </c>
      <c r="P1942" t="s">
        <v>2968</v>
      </c>
      <c r="Q1942" t="s">
        <v>997</v>
      </c>
      <c r="R1942">
        <v>630</v>
      </c>
      <c r="S1942" t="s">
        <v>998</v>
      </c>
      <c r="T1942" t="s">
        <v>999</v>
      </c>
      <c r="U1942" t="s">
        <v>3576</v>
      </c>
      <c r="V1942">
        <v>1</v>
      </c>
      <c r="W1942" t="e">
        <f>VLOOKUP(U1942,T1.Unique.Delivery!$AQ$2:$AW$2720,COLUMNS(T1.Unique.Delivery!$AQ$2701:$AW$2701),0)</f>
        <v>#N/A</v>
      </c>
    </row>
    <row r="1943" spans="1:23" x14ac:dyDescent="0.3">
      <c r="A1943" t="s">
        <v>2962</v>
      </c>
      <c r="B1943" t="s">
        <v>2963</v>
      </c>
      <c r="C1943" t="s">
        <v>2964</v>
      </c>
      <c r="D1943" t="s">
        <v>52</v>
      </c>
      <c r="E1943" t="s">
        <v>3570</v>
      </c>
      <c r="F1943" t="s">
        <v>3571</v>
      </c>
      <c r="G1943" t="s">
        <v>52</v>
      </c>
      <c r="H1943" t="s">
        <v>1006</v>
      </c>
      <c r="I1943" t="s">
        <v>54</v>
      </c>
      <c r="J1943" t="s">
        <v>2276</v>
      </c>
      <c r="K1943" t="s">
        <v>2277</v>
      </c>
      <c r="L1943">
        <v>100304444</v>
      </c>
      <c r="M1943" t="s">
        <v>2967</v>
      </c>
      <c r="N1943" t="s">
        <v>47</v>
      </c>
      <c r="O1943" t="s">
        <v>47</v>
      </c>
      <c r="P1943" t="s">
        <v>2968</v>
      </c>
      <c r="Q1943" t="s">
        <v>997</v>
      </c>
      <c r="R1943">
        <v>630</v>
      </c>
      <c r="S1943" t="s">
        <v>998</v>
      </c>
      <c r="T1943" t="s">
        <v>999</v>
      </c>
      <c r="U1943" t="s">
        <v>3577</v>
      </c>
      <c r="V1943">
        <v>1</v>
      </c>
      <c r="W1943" t="e">
        <f>VLOOKUP(U1943,T1.Unique.Delivery!$AQ$2:$AW$2720,COLUMNS(T1.Unique.Delivery!$AQ$2701:$AW$2701),0)</f>
        <v>#N/A</v>
      </c>
    </row>
    <row r="1944" spans="1:23" x14ac:dyDescent="0.3">
      <c r="A1944" t="s">
        <v>2962</v>
      </c>
      <c r="B1944" t="s">
        <v>2963</v>
      </c>
      <c r="C1944" t="s">
        <v>2964</v>
      </c>
      <c r="D1944" t="s">
        <v>52</v>
      </c>
      <c r="E1944" t="s">
        <v>3570</v>
      </c>
      <c r="F1944" t="s">
        <v>3571</v>
      </c>
      <c r="G1944" t="s">
        <v>52</v>
      </c>
      <c r="H1944" t="s">
        <v>1006</v>
      </c>
      <c r="I1944" t="s">
        <v>54</v>
      </c>
      <c r="J1944" t="s">
        <v>159</v>
      </c>
      <c r="K1944" t="s">
        <v>1016</v>
      </c>
      <c r="L1944">
        <v>100304444</v>
      </c>
      <c r="M1944" t="s">
        <v>2967</v>
      </c>
      <c r="N1944" t="s">
        <v>47</v>
      </c>
      <c r="O1944" t="s">
        <v>47</v>
      </c>
      <c r="P1944" t="s">
        <v>2968</v>
      </c>
      <c r="Q1944" t="s">
        <v>997</v>
      </c>
      <c r="R1944">
        <v>630</v>
      </c>
      <c r="S1944" t="s">
        <v>998</v>
      </c>
      <c r="T1944" t="s">
        <v>999</v>
      </c>
      <c r="U1944" t="s">
        <v>3578</v>
      </c>
      <c r="V1944">
        <v>1</v>
      </c>
      <c r="W1944" t="e">
        <f>VLOOKUP(U1944,T1.Unique.Delivery!$AQ$2:$AW$2720,COLUMNS(T1.Unique.Delivery!$AQ$2701:$AW$2701),0)</f>
        <v>#N/A</v>
      </c>
    </row>
    <row r="1945" spans="1:23" x14ac:dyDescent="0.3">
      <c r="A1945" t="s">
        <v>2962</v>
      </c>
      <c r="B1945" t="s">
        <v>2963</v>
      </c>
      <c r="C1945" t="s">
        <v>2964</v>
      </c>
      <c r="D1945" t="s">
        <v>52</v>
      </c>
      <c r="E1945" t="s">
        <v>3579</v>
      </c>
      <c r="F1945" t="s">
        <v>3580</v>
      </c>
      <c r="G1945" t="s">
        <v>52</v>
      </c>
      <c r="H1945" t="s">
        <v>1006</v>
      </c>
      <c r="I1945" t="s">
        <v>54</v>
      </c>
      <c r="J1945" t="s">
        <v>66</v>
      </c>
      <c r="K1945" t="s">
        <v>1007</v>
      </c>
      <c r="L1945">
        <v>100298525</v>
      </c>
      <c r="M1945" t="s">
        <v>2989</v>
      </c>
      <c r="N1945" t="s">
        <v>47</v>
      </c>
      <c r="O1945" t="s">
        <v>47</v>
      </c>
      <c r="P1945" t="s">
        <v>2990</v>
      </c>
      <c r="Q1945" t="s">
        <v>997</v>
      </c>
      <c r="R1945">
        <v>1034.55</v>
      </c>
      <c r="S1945" t="s">
        <v>998</v>
      </c>
      <c r="T1945" t="s">
        <v>999</v>
      </c>
      <c r="U1945" t="s">
        <v>3581</v>
      </c>
      <c r="V1945">
        <v>1</v>
      </c>
      <c r="W1945" t="e">
        <f>VLOOKUP(U1945,T1.Unique.Delivery!$AQ$2:$AW$2720,COLUMNS(T1.Unique.Delivery!$AQ$2701:$AW$2701),0)</f>
        <v>#N/A</v>
      </c>
    </row>
    <row r="1946" spans="1:23" x14ac:dyDescent="0.3">
      <c r="A1946" t="s">
        <v>2962</v>
      </c>
      <c r="B1946" t="s">
        <v>2963</v>
      </c>
      <c r="C1946" t="s">
        <v>2964</v>
      </c>
      <c r="D1946" t="s">
        <v>52</v>
      </c>
      <c r="E1946" t="s">
        <v>3579</v>
      </c>
      <c r="F1946" t="s">
        <v>3580</v>
      </c>
      <c r="G1946" t="s">
        <v>52</v>
      </c>
      <c r="H1946" t="s">
        <v>1006</v>
      </c>
      <c r="I1946" t="s">
        <v>54</v>
      </c>
      <c r="J1946" t="s">
        <v>66</v>
      </c>
      <c r="K1946" t="s">
        <v>1007</v>
      </c>
      <c r="L1946">
        <v>100304444</v>
      </c>
      <c r="M1946" t="s">
        <v>2967</v>
      </c>
      <c r="N1946" t="s">
        <v>47</v>
      </c>
      <c r="O1946" t="s">
        <v>47</v>
      </c>
      <c r="P1946" t="s">
        <v>2968</v>
      </c>
      <c r="Q1946" t="s">
        <v>997</v>
      </c>
      <c r="R1946">
        <v>630</v>
      </c>
      <c r="S1946" t="s">
        <v>998</v>
      </c>
      <c r="T1946" t="s">
        <v>999</v>
      </c>
      <c r="U1946" t="s">
        <v>3582</v>
      </c>
      <c r="V1946">
        <v>1</v>
      </c>
      <c r="W1946" t="e">
        <f>VLOOKUP(U1946,T1.Unique.Delivery!$AQ$2:$AW$2720,COLUMNS(T1.Unique.Delivery!$AQ$2701:$AW$2701),0)</f>
        <v>#N/A</v>
      </c>
    </row>
    <row r="1947" spans="1:23" x14ac:dyDescent="0.3">
      <c r="A1947" t="s">
        <v>2962</v>
      </c>
      <c r="B1947" t="s">
        <v>2963</v>
      </c>
      <c r="C1947" t="s">
        <v>2964</v>
      </c>
      <c r="D1947" t="s">
        <v>52</v>
      </c>
      <c r="E1947" t="s">
        <v>3579</v>
      </c>
      <c r="F1947" t="s">
        <v>3580</v>
      </c>
      <c r="G1947" t="s">
        <v>52</v>
      </c>
      <c r="H1947" t="s">
        <v>1006</v>
      </c>
      <c r="I1947" t="s">
        <v>54</v>
      </c>
      <c r="J1947" t="s">
        <v>66</v>
      </c>
      <c r="K1947" t="s">
        <v>1007</v>
      </c>
      <c r="L1947">
        <v>100508694</v>
      </c>
      <c r="M1947" t="s">
        <v>2980</v>
      </c>
      <c r="N1947" t="s">
        <v>47</v>
      </c>
      <c r="O1947" t="s">
        <v>47</v>
      </c>
      <c r="P1947" t="s">
        <v>1040</v>
      </c>
      <c r="Q1947" t="s">
        <v>997</v>
      </c>
      <c r="R1947">
        <v>1150</v>
      </c>
      <c r="S1947" t="s">
        <v>998</v>
      </c>
      <c r="T1947" t="s">
        <v>999</v>
      </c>
      <c r="U1947" t="s">
        <v>3583</v>
      </c>
      <c r="V1947">
        <v>1</v>
      </c>
      <c r="W1947" t="e">
        <f>VLOOKUP(U1947,T1.Unique.Delivery!$AQ$2:$AW$2720,COLUMNS(T1.Unique.Delivery!$AQ$2701:$AW$2701),0)</f>
        <v>#N/A</v>
      </c>
    </row>
    <row r="1948" spans="1:23" x14ac:dyDescent="0.3">
      <c r="A1948" t="s">
        <v>2962</v>
      </c>
      <c r="B1948" t="s">
        <v>2963</v>
      </c>
      <c r="C1948" t="s">
        <v>2964</v>
      </c>
      <c r="D1948" t="s">
        <v>52</v>
      </c>
      <c r="E1948" t="s">
        <v>3579</v>
      </c>
      <c r="F1948" t="s">
        <v>3580</v>
      </c>
      <c r="G1948" t="s">
        <v>52</v>
      </c>
      <c r="H1948" t="s">
        <v>1006</v>
      </c>
      <c r="I1948" t="s">
        <v>54</v>
      </c>
      <c r="J1948" t="s">
        <v>66</v>
      </c>
      <c r="K1948" t="s">
        <v>1007</v>
      </c>
      <c r="L1948">
        <v>100785760</v>
      </c>
      <c r="M1948" t="s">
        <v>2994</v>
      </c>
      <c r="N1948" t="s">
        <v>47</v>
      </c>
      <c r="O1948" t="s">
        <v>47</v>
      </c>
      <c r="P1948" t="s">
        <v>2995</v>
      </c>
      <c r="Q1948" t="s">
        <v>997</v>
      </c>
      <c r="R1948">
        <v>1000</v>
      </c>
      <c r="S1948" t="s">
        <v>998</v>
      </c>
      <c r="T1948" t="s">
        <v>999</v>
      </c>
      <c r="U1948" t="s">
        <v>3584</v>
      </c>
      <c r="V1948">
        <v>1</v>
      </c>
      <c r="W1948" t="e">
        <f>VLOOKUP(U1948,T1.Unique.Delivery!$AQ$2:$AW$2720,COLUMNS(T1.Unique.Delivery!$AQ$2701:$AW$2701),0)</f>
        <v>#N/A</v>
      </c>
    </row>
    <row r="1949" spans="1:23" x14ac:dyDescent="0.3">
      <c r="A1949" t="s">
        <v>2962</v>
      </c>
      <c r="B1949" t="s">
        <v>2963</v>
      </c>
      <c r="C1949" t="s">
        <v>2964</v>
      </c>
      <c r="D1949" t="s">
        <v>52</v>
      </c>
      <c r="E1949" t="s">
        <v>3579</v>
      </c>
      <c r="F1949" t="s">
        <v>3580</v>
      </c>
      <c r="G1949" t="s">
        <v>52</v>
      </c>
      <c r="H1949" t="s">
        <v>1006</v>
      </c>
      <c r="I1949" t="s">
        <v>54</v>
      </c>
      <c r="J1949" t="s">
        <v>66</v>
      </c>
      <c r="K1949" t="s">
        <v>1007</v>
      </c>
      <c r="L1949">
        <v>101122337</v>
      </c>
      <c r="M1949" t="s">
        <v>2997</v>
      </c>
      <c r="N1949" t="s">
        <v>47</v>
      </c>
      <c r="O1949" t="s">
        <v>47</v>
      </c>
      <c r="P1949" s="1">
        <v>43072</v>
      </c>
      <c r="Q1949" t="s">
        <v>997</v>
      </c>
      <c r="R1949">
        <v>1180</v>
      </c>
      <c r="S1949" t="s">
        <v>998</v>
      </c>
      <c r="T1949" t="s">
        <v>999</v>
      </c>
      <c r="U1949" t="s">
        <v>3585</v>
      </c>
      <c r="V1949">
        <v>1</v>
      </c>
      <c r="W1949" t="e">
        <f>VLOOKUP(U1949,T1.Unique.Delivery!$AQ$2:$AW$2720,COLUMNS(T1.Unique.Delivery!$AQ$2701:$AW$2701),0)</f>
        <v>#N/A</v>
      </c>
    </row>
    <row r="1950" spans="1:23" x14ac:dyDescent="0.3">
      <c r="A1950" t="s">
        <v>2962</v>
      </c>
      <c r="B1950" t="s">
        <v>2963</v>
      </c>
      <c r="C1950" t="s">
        <v>2964</v>
      </c>
      <c r="D1950" t="s">
        <v>52</v>
      </c>
      <c r="E1950" t="s">
        <v>3579</v>
      </c>
      <c r="F1950" t="s">
        <v>3580</v>
      </c>
      <c r="G1950" t="s">
        <v>52</v>
      </c>
      <c r="H1950" t="s">
        <v>1006</v>
      </c>
      <c r="I1950" t="s">
        <v>54</v>
      </c>
      <c r="J1950" t="s">
        <v>56</v>
      </c>
      <c r="K1950" t="s">
        <v>993</v>
      </c>
      <c r="L1950">
        <v>100287299</v>
      </c>
      <c r="M1950" t="s">
        <v>2970</v>
      </c>
      <c r="N1950" t="s">
        <v>47</v>
      </c>
      <c r="O1950" t="s">
        <v>47</v>
      </c>
      <c r="P1950" t="s">
        <v>2971</v>
      </c>
      <c r="Q1950" t="s">
        <v>997</v>
      </c>
      <c r="R1950">
        <v>1116.56</v>
      </c>
      <c r="S1950" t="s">
        <v>998</v>
      </c>
      <c r="T1950" t="s">
        <v>999</v>
      </c>
      <c r="U1950" t="s">
        <v>3586</v>
      </c>
      <c r="V1950">
        <v>1</v>
      </c>
      <c r="W1950" t="e">
        <f>VLOOKUP(U1950,T1.Unique.Delivery!$AQ$2:$AW$2720,COLUMNS(T1.Unique.Delivery!$AQ$2701:$AW$2701),0)</f>
        <v>#N/A</v>
      </c>
    </row>
    <row r="1951" spans="1:23" x14ac:dyDescent="0.3">
      <c r="A1951" t="s">
        <v>2962</v>
      </c>
      <c r="B1951" t="s">
        <v>2963</v>
      </c>
      <c r="C1951" t="s">
        <v>2964</v>
      </c>
      <c r="D1951" t="s">
        <v>52</v>
      </c>
      <c r="E1951" t="s">
        <v>3579</v>
      </c>
      <c r="F1951" t="s">
        <v>3580</v>
      </c>
      <c r="G1951" t="s">
        <v>52</v>
      </c>
      <c r="H1951" t="s">
        <v>1006</v>
      </c>
      <c r="I1951" t="s">
        <v>54</v>
      </c>
      <c r="J1951" t="s">
        <v>56</v>
      </c>
      <c r="K1951" t="s">
        <v>993</v>
      </c>
      <c r="L1951" t="s">
        <v>47</v>
      </c>
      <c r="M1951" t="s">
        <v>47</v>
      </c>
      <c r="N1951" t="s">
        <v>47</v>
      </c>
      <c r="O1951" t="s">
        <v>47</v>
      </c>
      <c r="P1951" t="s">
        <v>2971</v>
      </c>
      <c r="Q1951" t="s">
        <v>997</v>
      </c>
      <c r="R1951">
        <v>1117.67</v>
      </c>
      <c r="S1951" t="s">
        <v>998</v>
      </c>
      <c r="T1951" t="s">
        <v>999</v>
      </c>
      <c r="U1951" t="s">
        <v>3587</v>
      </c>
      <c r="V1951">
        <v>1</v>
      </c>
      <c r="W1951" t="e">
        <f>VLOOKUP(U1951,T1.Unique.Delivery!$AQ$2:$AW$2720,COLUMNS(T1.Unique.Delivery!$AQ$2701:$AW$2701),0)</f>
        <v>#N/A</v>
      </c>
    </row>
    <row r="1952" spans="1:23" x14ac:dyDescent="0.3">
      <c r="A1952" t="s">
        <v>2962</v>
      </c>
      <c r="B1952" t="s">
        <v>2963</v>
      </c>
      <c r="C1952" t="s">
        <v>2964</v>
      </c>
      <c r="D1952" t="s">
        <v>52</v>
      </c>
      <c r="E1952" t="s">
        <v>3579</v>
      </c>
      <c r="F1952" t="s">
        <v>3580</v>
      </c>
      <c r="G1952" t="s">
        <v>52</v>
      </c>
      <c r="H1952" t="s">
        <v>1006</v>
      </c>
      <c r="I1952" t="s">
        <v>54</v>
      </c>
      <c r="J1952" t="s">
        <v>129</v>
      </c>
      <c r="K1952" t="s">
        <v>1012</v>
      </c>
      <c r="L1952">
        <v>100298525</v>
      </c>
      <c r="M1952" t="s">
        <v>2989</v>
      </c>
      <c r="N1952" t="s">
        <v>47</v>
      </c>
      <c r="O1952" t="s">
        <v>47</v>
      </c>
      <c r="P1952" t="s">
        <v>2990</v>
      </c>
      <c r="Q1952" t="s">
        <v>997</v>
      </c>
      <c r="R1952">
        <v>735.64</v>
      </c>
      <c r="S1952" t="s">
        <v>998</v>
      </c>
      <c r="T1952" t="s">
        <v>999</v>
      </c>
      <c r="U1952" t="s">
        <v>3588</v>
      </c>
      <c r="V1952">
        <v>1</v>
      </c>
      <c r="W1952" t="e">
        <f>VLOOKUP(U1952,T1.Unique.Delivery!$AQ$2:$AW$2720,COLUMNS(T1.Unique.Delivery!$AQ$2701:$AW$2701),0)</f>
        <v>#N/A</v>
      </c>
    </row>
    <row r="1953" spans="1:23" x14ac:dyDescent="0.3">
      <c r="A1953" t="s">
        <v>2962</v>
      </c>
      <c r="B1953" t="s">
        <v>2963</v>
      </c>
      <c r="C1953" t="s">
        <v>2964</v>
      </c>
      <c r="D1953" t="s">
        <v>52</v>
      </c>
      <c r="E1953" t="s">
        <v>3579</v>
      </c>
      <c r="F1953" t="s">
        <v>3580</v>
      </c>
      <c r="G1953" t="s">
        <v>52</v>
      </c>
      <c r="H1953" t="s">
        <v>1006</v>
      </c>
      <c r="I1953" t="s">
        <v>54</v>
      </c>
      <c r="J1953" t="s">
        <v>129</v>
      </c>
      <c r="K1953" t="s">
        <v>1012</v>
      </c>
      <c r="L1953">
        <v>100304444</v>
      </c>
      <c r="M1953" t="s">
        <v>2967</v>
      </c>
      <c r="N1953" t="s">
        <v>47</v>
      </c>
      <c r="O1953" t="s">
        <v>47</v>
      </c>
      <c r="P1953" t="s">
        <v>2968</v>
      </c>
      <c r="Q1953" t="s">
        <v>997</v>
      </c>
      <c r="R1953">
        <v>630</v>
      </c>
      <c r="S1953" t="s">
        <v>998</v>
      </c>
      <c r="T1953" t="s">
        <v>999</v>
      </c>
      <c r="U1953" t="s">
        <v>3589</v>
      </c>
      <c r="V1953">
        <v>1</v>
      </c>
      <c r="W1953" t="e">
        <f>VLOOKUP(U1953,T1.Unique.Delivery!$AQ$2:$AW$2720,COLUMNS(T1.Unique.Delivery!$AQ$2701:$AW$2701),0)</f>
        <v>#N/A</v>
      </c>
    </row>
    <row r="1954" spans="1:23" x14ac:dyDescent="0.3">
      <c r="A1954" t="s">
        <v>2962</v>
      </c>
      <c r="B1954" t="s">
        <v>2963</v>
      </c>
      <c r="C1954" t="s">
        <v>2964</v>
      </c>
      <c r="D1954" t="s">
        <v>52</v>
      </c>
      <c r="E1954" t="s">
        <v>3579</v>
      </c>
      <c r="F1954" t="s">
        <v>3580</v>
      </c>
      <c r="G1954" t="s">
        <v>52</v>
      </c>
      <c r="H1954" t="s">
        <v>1006</v>
      </c>
      <c r="I1954" t="s">
        <v>54</v>
      </c>
      <c r="J1954" t="s">
        <v>129</v>
      </c>
      <c r="K1954" t="s">
        <v>1012</v>
      </c>
      <c r="L1954">
        <v>100508694</v>
      </c>
      <c r="M1954" t="s">
        <v>2980</v>
      </c>
      <c r="N1954" t="s">
        <v>47</v>
      </c>
      <c r="O1954" t="s">
        <v>47</v>
      </c>
      <c r="P1954" t="s">
        <v>1040</v>
      </c>
      <c r="Q1954" t="s">
        <v>997</v>
      </c>
      <c r="R1954">
        <v>635.51</v>
      </c>
      <c r="S1954" t="s">
        <v>998</v>
      </c>
      <c r="T1954" t="s">
        <v>999</v>
      </c>
      <c r="U1954" t="s">
        <v>3590</v>
      </c>
      <c r="V1954">
        <v>1</v>
      </c>
      <c r="W1954" t="e">
        <f>VLOOKUP(U1954,T1.Unique.Delivery!$AQ$2:$AW$2720,COLUMNS(T1.Unique.Delivery!$AQ$2701:$AW$2701),0)</f>
        <v>#N/A</v>
      </c>
    </row>
    <row r="1955" spans="1:23" x14ac:dyDescent="0.3">
      <c r="A1955" t="s">
        <v>2962</v>
      </c>
      <c r="B1955" t="s">
        <v>2963</v>
      </c>
      <c r="C1955" t="s">
        <v>2964</v>
      </c>
      <c r="D1955" t="s">
        <v>52</v>
      </c>
      <c r="E1955" t="s">
        <v>3579</v>
      </c>
      <c r="F1955" t="s">
        <v>3580</v>
      </c>
      <c r="G1955" t="s">
        <v>52</v>
      </c>
      <c r="H1955" t="s">
        <v>1006</v>
      </c>
      <c r="I1955" t="s">
        <v>54</v>
      </c>
      <c r="J1955" t="s">
        <v>129</v>
      </c>
      <c r="K1955" t="s">
        <v>1012</v>
      </c>
      <c r="L1955">
        <v>100785760</v>
      </c>
      <c r="M1955" t="s">
        <v>2994</v>
      </c>
      <c r="N1955" t="s">
        <v>47</v>
      </c>
      <c r="O1955" t="s">
        <v>47</v>
      </c>
      <c r="P1955" t="s">
        <v>2995</v>
      </c>
      <c r="Q1955" t="s">
        <v>997</v>
      </c>
      <c r="R1955">
        <v>630</v>
      </c>
      <c r="S1955" t="s">
        <v>998</v>
      </c>
      <c r="T1955" t="s">
        <v>999</v>
      </c>
      <c r="U1955" t="s">
        <v>3591</v>
      </c>
      <c r="V1955">
        <v>1</v>
      </c>
      <c r="W1955" t="e">
        <f>VLOOKUP(U1955,T1.Unique.Delivery!$AQ$2:$AW$2720,COLUMNS(T1.Unique.Delivery!$AQ$2701:$AW$2701),0)</f>
        <v>#N/A</v>
      </c>
    </row>
    <row r="1956" spans="1:23" x14ac:dyDescent="0.3">
      <c r="A1956" t="s">
        <v>2962</v>
      </c>
      <c r="B1956" t="s">
        <v>2963</v>
      </c>
      <c r="C1956" t="s">
        <v>2964</v>
      </c>
      <c r="D1956" t="s">
        <v>52</v>
      </c>
      <c r="E1956" t="s">
        <v>3579</v>
      </c>
      <c r="F1956" t="s">
        <v>3580</v>
      </c>
      <c r="G1956" t="s">
        <v>52</v>
      </c>
      <c r="H1956" t="s">
        <v>1006</v>
      </c>
      <c r="I1956" t="s">
        <v>54</v>
      </c>
      <c r="J1956" t="s">
        <v>129</v>
      </c>
      <c r="K1956" t="s">
        <v>1012</v>
      </c>
      <c r="L1956">
        <v>101122337</v>
      </c>
      <c r="M1956" t="s">
        <v>2997</v>
      </c>
      <c r="N1956" t="s">
        <v>47</v>
      </c>
      <c r="O1956" t="s">
        <v>47</v>
      </c>
      <c r="P1956" s="1">
        <v>43072</v>
      </c>
      <c r="Q1956" t="s">
        <v>997</v>
      </c>
      <c r="R1956">
        <v>595</v>
      </c>
      <c r="S1956" t="s">
        <v>998</v>
      </c>
      <c r="T1956" t="s">
        <v>999</v>
      </c>
      <c r="U1956" t="s">
        <v>3592</v>
      </c>
      <c r="V1956">
        <v>1</v>
      </c>
      <c r="W1956" t="e">
        <f>VLOOKUP(U1956,T1.Unique.Delivery!$AQ$2:$AW$2720,COLUMNS(T1.Unique.Delivery!$AQ$2701:$AW$2701),0)</f>
        <v>#N/A</v>
      </c>
    </row>
    <row r="1957" spans="1:23" x14ac:dyDescent="0.3">
      <c r="A1957" t="s">
        <v>2962</v>
      </c>
      <c r="B1957" t="s">
        <v>2963</v>
      </c>
      <c r="C1957" t="s">
        <v>2964</v>
      </c>
      <c r="D1957" t="s">
        <v>52</v>
      </c>
      <c r="E1957" t="s">
        <v>3579</v>
      </c>
      <c r="F1957" t="s">
        <v>3580</v>
      </c>
      <c r="G1957" t="s">
        <v>52</v>
      </c>
      <c r="H1957" t="s">
        <v>1006</v>
      </c>
      <c r="I1957" t="s">
        <v>54</v>
      </c>
      <c r="J1957" t="s">
        <v>80</v>
      </c>
      <c r="K1957" t="s">
        <v>1014</v>
      </c>
      <c r="L1957">
        <v>100298525</v>
      </c>
      <c r="M1957" t="s">
        <v>2989</v>
      </c>
      <c r="N1957" t="s">
        <v>47</v>
      </c>
      <c r="O1957" t="s">
        <v>47</v>
      </c>
      <c r="P1957" t="s">
        <v>2990</v>
      </c>
      <c r="Q1957" t="s">
        <v>997</v>
      </c>
      <c r="R1957">
        <v>792.63</v>
      </c>
      <c r="S1957" t="s">
        <v>998</v>
      </c>
      <c r="T1957" t="s">
        <v>999</v>
      </c>
      <c r="U1957" t="s">
        <v>3593</v>
      </c>
      <c r="V1957">
        <v>1</v>
      </c>
      <c r="W1957" t="e">
        <f>VLOOKUP(U1957,T1.Unique.Delivery!$AQ$2:$AW$2720,COLUMNS(T1.Unique.Delivery!$AQ$2701:$AW$2701),0)</f>
        <v>#N/A</v>
      </c>
    </row>
    <row r="1958" spans="1:23" x14ac:dyDescent="0.3">
      <c r="A1958" t="s">
        <v>2962</v>
      </c>
      <c r="B1958" t="s">
        <v>2963</v>
      </c>
      <c r="C1958" t="s">
        <v>2964</v>
      </c>
      <c r="D1958" t="s">
        <v>52</v>
      </c>
      <c r="E1958" t="s">
        <v>3579</v>
      </c>
      <c r="F1958" t="s">
        <v>3580</v>
      </c>
      <c r="G1958" t="s">
        <v>52</v>
      </c>
      <c r="H1958" t="s">
        <v>1006</v>
      </c>
      <c r="I1958" t="s">
        <v>54</v>
      </c>
      <c r="J1958" t="s">
        <v>80</v>
      </c>
      <c r="K1958" t="s">
        <v>1014</v>
      </c>
      <c r="L1958">
        <v>100304444</v>
      </c>
      <c r="M1958" t="s">
        <v>2967</v>
      </c>
      <c r="N1958" t="s">
        <v>47</v>
      </c>
      <c r="O1958" t="s">
        <v>47</v>
      </c>
      <c r="P1958" t="s">
        <v>2968</v>
      </c>
      <c r="Q1958" t="s">
        <v>997</v>
      </c>
      <c r="R1958">
        <v>630</v>
      </c>
      <c r="S1958" t="s">
        <v>998</v>
      </c>
      <c r="T1958" t="s">
        <v>999</v>
      </c>
      <c r="U1958" t="s">
        <v>3594</v>
      </c>
      <c r="V1958">
        <v>1</v>
      </c>
      <c r="W1958" t="e">
        <f>VLOOKUP(U1958,T1.Unique.Delivery!$AQ$2:$AW$2720,COLUMNS(T1.Unique.Delivery!$AQ$2701:$AW$2701),0)</f>
        <v>#N/A</v>
      </c>
    </row>
    <row r="1959" spans="1:23" x14ac:dyDescent="0.3">
      <c r="A1959" t="s">
        <v>2962</v>
      </c>
      <c r="B1959" t="s">
        <v>2963</v>
      </c>
      <c r="C1959" t="s">
        <v>2964</v>
      </c>
      <c r="D1959" t="s">
        <v>52</v>
      </c>
      <c r="E1959" t="s">
        <v>3579</v>
      </c>
      <c r="F1959" t="s">
        <v>3580</v>
      </c>
      <c r="G1959" t="s">
        <v>52</v>
      </c>
      <c r="H1959" t="s">
        <v>1006</v>
      </c>
      <c r="I1959" t="s">
        <v>54</v>
      </c>
      <c r="J1959" t="s">
        <v>80</v>
      </c>
      <c r="K1959" t="s">
        <v>1014</v>
      </c>
      <c r="L1959">
        <v>100508694</v>
      </c>
      <c r="M1959" t="s">
        <v>2980</v>
      </c>
      <c r="N1959" t="s">
        <v>47</v>
      </c>
      <c r="O1959" t="s">
        <v>47</v>
      </c>
      <c r="P1959" t="s">
        <v>1040</v>
      </c>
      <c r="Q1959" t="s">
        <v>997</v>
      </c>
      <c r="R1959">
        <v>1150</v>
      </c>
      <c r="S1959" t="s">
        <v>998</v>
      </c>
      <c r="T1959" t="s">
        <v>999</v>
      </c>
      <c r="U1959" t="s">
        <v>3595</v>
      </c>
      <c r="V1959">
        <v>1</v>
      </c>
      <c r="W1959" t="e">
        <f>VLOOKUP(U1959,T1.Unique.Delivery!$AQ$2:$AW$2720,COLUMNS(T1.Unique.Delivery!$AQ$2701:$AW$2701),0)</f>
        <v>#N/A</v>
      </c>
    </row>
    <row r="1960" spans="1:23" x14ac:dyDescent="0.3">
      <c r="A1960" t="s">
        <v>2962</v>
      </c>
      <c r="B1960" t="s">
        <v>2963</v>
      </c>
      <c r="C1960" t="s">
        <v>2964</v>
      </c>
      <c r="D1960" t="s">
        <v>52</v>
      </c>
      <c r="E1960" t="s">
        <v>3579</v>
      </c>
      <c r="F1960" t="s">
        <v>3580</v>
      </c>
      <c r="G1960" t="s">
        <v>52</v>
      </c>
      <c r="H1960" t="s">
        <v>1006</v>
      </c>
      <c r="I1960" t="s">
        <v>54</v>
      </c>
      <c r="J1960" t="s">
        <v>80</v>
      </c>
      <c r="K1960" t="s">
        <v>1014</v>
      </c>
      <c r="L1960">
        <v>100785760</v>
      </c>
      <c r="M1960" t="s">
        <v>2994</v>
      </c>
      <c r="N1960" t="s">
        <v>47</v>
      </c>
      <c r="O1960" t="s">
        <v>47</v>
      </c>
      <c r="P1960" t="s">
        <v>2995</v>
      </c>
      <c r="Q1960" t="s">
        <v>997</v>
      </c>
      <c r="R1960">
        <v>800</v>
      </c>
      <c r="S1960" t="s">
        <v>998</v>
      </c>
      <c r="T1960" t="s">
        <v>999</v>
      </c>
      <c r="U1960" t="s">
        <v>3596</v>
      </c>
      <c r="V1960">
        <v>1</v>
      </c>
      <c r="W1960" t="e">
        <f>VLOOKUP(U1960,T1.Unique.Delivery!$AQ$2:$AW$2720,COLUMNS(T1.Unique.Delivery!$AQ$2701:$AW$2701),0)</f>
        <v>#N/A</v>
      </c>
    </row>
    <row r="1961" spans="1:23" x14ac:dyDescent="0.3">
      <c r="A1961" t="s">
        <v>2962</v>
      </c>
      <c r="B1961" t="s">
        <v>2963</v>
      </c>
      <c r="C1961" t="s">
        <v>2964</v>
      </c>
      <c r="D1961" t="s">
        <v>52</v>
      </c>
      <c r="E1961" t="s">
        <v>3579</v>
      </c>
      <c r="F1961" t="s">
        <v>3580</v>
      </c>
      <c r="G1961" t="s">
        <v>52</v>
      </c>
      <c r="H1961" t="s">
        <v>1006</v>
      </c>
      <c r="I1961" t="s">
        <v>54</v>
      </c>
      <c r="J1961" t="s">
        <v>80</v>
      </c>
      <c r="K1961" t="s">
        <v>1014</v>
      </c>
      <c r="L1961">
        <v>101122337</v>
      </c>
      <c r="M1961" t="s">
        <v>2997</v>
      </c>
      <c r="N1961" t="s">
        <v>47</v>
      </c>
      <c r="O1961" t="s">
        <v>47</v>
      </c>
      <c r="P1961" s="1">
        <v>43072</v>
      </c>
      <c r="Q1961" t="s">
        <v>997</v>
      </c>
      <c r="R1961">
        <v>850</v>
      </c>
      <c r="S1961" t="s">
        <v>998</v>
      </c>
      <c r="T1961" t="s">
        <v>999</v>
      </c>
      <c r="U1961" t="s">
        <v>3597</v>
      </c>
      <c r="V1961">
        <v>1</v>
      </c>
      <c r="W1961" t="e">
        <f>VLOOKUP(U1961,T1.Unique.Delivery!$AQ$2:$AW$2720,COLUMNS(T1.Unique.Delivery!$AQ$2701:$AW$2701),0)</f>
        <v>#N/A</v>
      </c>
    </row>
    <row r="1962" spans="1:23" x14ac:dyDescent="0.3">
      <c r="A1962" t="s">
        <v>2962</v>
      </c>
      <c r="B1962" t="s">
        <v>2963</v>
      </c>
      <c r="C1962" t="s">
        <v>2964</v>
      </c>
      <c r="D1962" t="s">
        <v>52</v>
      </c>
      <c r="E1962" t="s">
        <v>3579</v>
      </c>
      <c r="F1962" t="s">
        <v>3580</v>
      </c>
      <c r="G1962" t="s">
        <v>52</v>
      </c>
      <c r="H1962" t="s">
        <v>1006</v>
      </c>
      <c r="I1962" t="s">
        <v>54</v>
      </c>
      <c r="J1962" t="s">
        <v>2276</v>
      </c>
      <c r="K1962" t="s">
        <v>2277</v>
      </c>
      <c r="L1962">
        <v>100298525</v>
      </c>
      <c r="M1962" t="s">
        <v>2989</v>
      </c>
      <c r="N1962" t="s">
        <v>47</v>
      </c>
      <c r="O1962" t="s">
        <v>47</v>
      </c>
      <c r="P1962" t="s">
        <v>2990</v>
      </c>
      <c r="Q1962" t="s">
        <v>997</v>
      </c>
      <c r="R1962">
        <v>690.79</v>
      </c>
      <c r="S1962" t="s">
        <v>998</v>
      </c>
      <c r="T1962" t="s">
        <v>999</v>
      </c>
      <c r="U1962" t="s">
        <v>3598</v>
      </c>
      <c r="V1962">
        <v>1</v>
      </c>
      <c r="W1962" t="e">
        <f>VLOOKUP(U1962,T1.Unique.Delivery!$AQ$2:$AW$2720,COLUMNS(T1.Unique.Delivery!$AQ$2701:$AW$2701),0)</f>
        <v>#N/A</v>
      </c>
    </row>
    <row r="1963" spans="1:23" x14ac:dyDescent="0.3">
      <c r="A1963" t="s">
        <v>2962</v>
      </c>
      <c r="B1963" t="s">
        <v>2963</v>
      </c>
      <c r="C1963" t="s">
        <v>2964</v>
      </c>
      <c r="D1963" t="s">
        <v>52</v>
      </c>
      <c r="E1963" t="s">
        <v>3579</v>
      </c>
      <c r="F1963" t="s">
        <v>3580</v>
      </c>
      <c r="G1963" t="s">
        <v>52</v>
      </c>
      <c r="H1963" t="s">
        <v>1006</v>
      </c>
      <c r="I1963" t="s">
        <v>54</v>
      </c>
      <c r="J1963" t="s">
        <v>2276</v>
      </c>
      <c r="K1963" t="s">
        <v>2277</v>
      </c>
      <c r="L1963">
        <v>100304444</v>
      </c>
      <c r="M1963" t="s">
        <v>2967</v>
      </c>
      <c r="N1963" t="s">
        <v>47</v>
      </c>
      <c r="O1963" t="s">
        <v>47</v>
      </c>
      <c r="P1963" t="s">
        <v>2968</v>
      </c>
      <c r="Q1963" t="s">
        <v>997</v>
      </c>
      <c r="R1963">
        <v>630</v>
      </c>
      <c r="S1963" t="s">
        <v>998</v>
      </c>
      <c r="T1963" t="s">
        <v>999</v>
      </c>
      <c r="U1963" t="s">
        <v>3599</v>
      </c>
      <c r="V1963">
        <v>1</v>
      </c>
      <c r="W1963" t="e">
        <f>VLOOKUP(U1963,T1.Unique.Delivery!$AQ$2:$AW$2720,COLUMNS(T1.Unique.Delivery!$AQ$2701:$AW$2701),0)</f>
        <v>#N/A</v>
      </c>
    </row>
    <row r="1964" spans="1:23" x14ac:dyDescent="0.3">
      <c r="A1964" t="s">
        <v>2962</v>
      </c>
      <c r="B1964" t="s">
        <v>2963</v>
      </c>
      <c r="C1964" t="s">
        <v>2964</v>
      </c>
      <c r="D1964" t="s">
        <v>52</v>
      </c>
      <c r="E1964" t="s">
        <v>3579</v>
      </c>
      <c r="F1964" t="s">
        <v>3580</v>
      </c>
      <c r="G1964" t="s">
        <v>52</v>
      </c>
      <c r="H1964" t="s">
        <v>1006</v>
      </c>
      <c r="I1964" t="s">
        <v>54</v>
      </c>
      <c r="J1964" t="s">
        <v>2276</v>
      </c>
      <c r="K1964" t="s">
        <v>2277</v>
      </c>
      <c r="L1964">
        <v>100508694</v>
      </c>
      <c r="M1964" t="s">
        <v>2980</v>
      </c>
      <c r="N1964" t="s">
        <v>47</v>
      </c>
      <c r="O1964" t="s">
        <v>47</v>
      </c>
      <c r="P1964" t="s">
        <v>1040</v>
      </c>
      <c r="Q1964" t="s">
        <v>997</v>
      </c>
      <c r="R1964">
        <v>618</v>
      </c>
      <c r="S1964" t="s">
        <v>998</v>
      </c>
      <c r="T1964" t="s">
        <v>999</v>
      </c>
      <c r="U1964" t="s">
        <v>3600</v>
      </c>
      <c r="V1964">
        <v>1</v>
      </c>
      <c r="W1964" t="e">
        <f>VLOOKUP(U1964,T1.Unique.Delivery!$AQ$2:$AW$2720,COLUMNS(T1.Unique.Delivery!$AQ$2701:$AW$2701),0)</f>
        <v>#N/A</v>
      </c>
    </row>
    <row r="1965" spans="1:23" x14ac:dyDescent="0.3">
      <c r="A1965" t="s">
        <v>2962</v>
      </c>
      <c r="B1965" t="s">
        <v>2963</v>
      </c>
      <c r="C1965" t="s">
        <v>2964</v>
      </c>
      <c r="D1965" t="s">
        <v>52</v>
      </c>
      <c r="E1965" t="s">
        <v>3579</v>
      </c>
      <c r="F1965" t="s">
        <v>3580</v>
      </c>
      <c r="G1965" t="s">
        <v>52</v>
      </c>
      <c r="H1965" t="s">
        <v>1006</v>
      </c>
      <c r="I1965" t="s">
        <v>54</v>
      </c>
      <c r="J1965" t="s">
        <v>2276</v>
      </c>
      <c r="K1965" t="s">
        <v>2277</v>
      </c>
      <c r="L1965">
        <v>101122337</v>
      </c>
      <c r="M1965" t="s">
        <v>2997</v>
      </c>
      <c r="N1965" t="s">
        <v>47</v>
      </c>
      <c r="O1965" t="s">
        <v>47</v>
      </c>
      <c r="P1965" s="1">
        <v>43072</v>
      </c>
      <c r="Q1965" t="s">
        <v>997</v>
      </c>
      <c r="R1965">
        <v>530</v>
      </c>
      <c r="S1965" t="s">
        <v>998</v>
      </c>
      <c r="T1965" t="s">
        <v>999</v>
      </c>
      <c r="U1965" t="s">
        <v>3601</v>
      </c>
      <c r="V1965">
        <v>1</v>
      </c>
      <c r="W1965" t="e">
        <f>VLOOKUP(U1965,T1.Unique.Delivery!$AQ$2:$AW$2720,COLUMNS(T1.Unique.Delivery!$AQ$2701:$AW$2701),0)</f>
        <v>#N/A</v>
      </c>
    </row>
    <row r="1966" spans="1:23" x14ac:dyDescent="0.3">
      <c r="A1966" t="s">
        <v>2962</v>
      </c>
      <c r="B1966" t="s">
        <v>2963</v>
      </c>
      <c r="C1966" t="s">
        <v>2964</v>
      </c>
      <c r="D1966" t="s">
        <v>52</v>
      </c>
      <c r="E1966" t="s">
        <v>3579</v>
      </c>
      <c r="F1966" t="s">
        <v>3580</v>
      </c>
      <c r="G1966" t="s">
        <v>52</v>
      </c>
      <c r="H1966" t="s">
        <v>1006</v>
      </c>
      <c r="I1966" t="s">
        <v>54</v>
      </c>
      <c r="J1966" t="s">
        <v>159</v>
      </c>
      <c r="K1966" t="s">
        <v>1016</v>
      </c>
      <c r="L1966">
        <v>100298525</v>
      </c>
      <c r="M1966" t="s">
        <v>2989</v>
      </c>
      <c r="N1966" t="s">
        <v>47</v>
      </c>
      <c r="O1966" t="s">
        <v>47</v>
      </c>
      <c r="P1966" t="s">
        <v>2990</v>
      </c>
      <c r="Q1966" t="s">
        <v>997</v>
      </c>
      <c r="R1966">
        <v>690.79</v>
      </c>
      <c r="S1966" t="s">
        <v>998</v>
      </c>
      <c r="T1966" t="s">
        <v>999</v>
      </c>
      <c r="U1966" t="s">
        <v>3602</v>
      </c>
      <c r="V1966">
        <v>1</v>
      </c>
      <c r="W1966" t="e">
        <f>VLOOKUP(U1966,T1.Unique.Delivery!$AQ$2:$AW$2720,COLUMNS(T1.Unique.Delivery!$AQ$2701:$AW$2701),0)</f>
        <v>#N/A</v>
      </c>
    </row>
    <row r="1967" spans="1:23" x14ac:dyDescent="0.3">
      <c r="A1967" t="s">
        <v>2962</v>
      </c>
      <c r="B1967" t="s">
        <v>2963</v>
      </c>
      <c r="C1967" t="s">
        <v>2964</v>
      </c>
      <c r="D1967" t="s">
        <v>52</v>
      </c>
      <c r="E1967" t="s">
        <v>3579</v>
      </c>
      <c r="F1967" t="s">
        <v>3580</v>
      </c>
      <c r="G1967" t="s">
        <v>52</v>
      </c>
      <c r="H1967" t="s">
        <v>1006</v>
      </c>
      <c r="I1967" t="s">
        <v>54</v>
      </c>
      <c r="J1967" t="s">
        <v>159</v>
      </c>
      <c r="K1967" t="s">
        <v>1016</v>
      </c>
      <c r="L1967">
        <v>100304444</v>
      </c>
      <c r="M1967" t="s">
        <v>2967</v>
      </c>
      <c r="N1967" t="s">
        <v>47</v>
      </c>
      <c r="O1967" t="s">
        <v>47</v>
      </c>
      <c r="P1967" t="s">
        <v>2968</v>
      </c>
      <c r="Q1967" t="s">
        <v>997</v>
      </c>
      <c r="R1967">
        <v>630</v>
      </c>
      <c r="S1967" t="s">
        <v>998</v>
      </c>
      <c r="T1967" t="s">
        <v>999</v>
      </c>
      <c r="U1967" t="s">
        <v>3603</v>
      </c>
      <c r="V1967">
        <v>1</v>
      </c>
      <c r="W1967" t="e">
        <f>VLOOKUP(U1967,T1.Unique.Delivery!$AQ$2:$AW$2720,COLUMNS(T1.Unique.Delivery!$AQ$2701:$AW$2701),0)</f>
        <v>#N/A</v>
      </c>
    </row>
    <row r="1968" spans="1:23" x14ac:dyDescent="0.3">
      <c r="A1968" t="s">
        <v>2962</v>
      </c>
      <c r="B1968" t="s">
        <v>2963</v>
      </c>
      <c r="C1968" t="s">
        <v>2964</v>
      </c>
      <c r="D1968" t="s">
        <v>52</v>
      </c>
      <c r="E1968" t="s">
        <v>3579</v>
      </c>
      <c r="F1968" t="s">
        <v>3580</v>
      </c>
      <c r="G1968" t="s">
        <v>52</v>
      </c>
      <c r="H1968" t="s">
        <v>1006</v>
      </c>
      <c r="I1968" t="s">
        <v>54</v>
      </c>
      <c r="J1968" t="s">
        <v>159</v>
      </c>
      <c r="K1968" t="s">
        <v>1016</v>
      </c>
      <c r="L1968">
        <v>100508694</v>
      </c>
      <c r="M1968" t="s">
        <v>2980</v>
      </c>
      <c r="N1968" t="s">
        <v>47</v>
      </c>
      <c r="O1968" t="s">
        <v>47</v>
      </c>
      <c r="P1968" t="s">
        <v>1040</v>
      </c>
      <c r="Q1968" t="s">
        <v>997</v>
      </c>
      <c r="R1968">
        <v>514.29</v>
      </c>
      <c r="S1968" t="s">
        <v>998</v>
      </c>
      <c r="T1968" t="s">
        <v>999</v>
      </c>
      <c r="U1968" t="s">
        <v>3604</v>
      </c>
      <c r="V1968">
        <v>1</v>
      </c>
      <c r="W1968" t="e">
        <f>VLOOKUP(U1968,T1.Unique.Delivery!$AQ$2:$AW$2720,COLUMNS(T1.Unique.Delivery!$AQ$2701:$AW$2701),0)</f>
        <v>#N/A</v>
      </c>
    </row>
    <row r="1969" spans="1:23" x14ac:dyDescent="0.3">
      <c r="A1969" t="s">
        <v>2962</v>
      </c>
      <c r="B1969" t="s">
        <v>2963</v>
      </c>
      <c r="C1969" t="s">
        <v>2964</v>
      </c>
      <c r="D1969" t="s">
        <v>52</v>
      </c>
      <c r="E1969" t="s">
        <v>3579</v>
      </c>
      <c r="F1969" t="s">
        <v>3580</v>
      </c>
      <c r="G1969" t="s">
        <v>52</v>
      </c>
      <c r="H1969" t="s">
        <v>1006</v>
      </c>
      <c r="I1969" t="s">
        <v>54</v>
      </c>
      <c r="J1969" t="s">
        <v>159</v>
      </c>
      <c r="K1969" t="s">
        <v>1016</v>
      </c>
      <c r="L1969">
        <v>101122337</v>
      </c>
      <c r="M1969" t="s">
        <v>2997</v>
      </c>
      <c r="N1969" t="s">
        <v>47</v>
      </c>
      <c r="O1969" t="s">
        <v>47</v>
      </c>
      <c r="P1969" s="1">
        <v>43072</v>
      </c>
      <c r="Q1969" t="s">
        <v>997</v>
      </c>
      <c r="R1969">
        <v>490</v>
      </c>
      <c r="S1969" t="s">
        <v>998</v>
      </c>
      <c r="T1969" t="s">
        <v>999</v>
      </c>
      <c r="U1969" t="s">
        <v>3605</v>
      </c>
      <c r="V1969">
        <v>1</v>
      </c>
      <c r="W1969" t="e">
        <f>VLOOKUP(U1969,T1.Unique.Delivery!$AQ$2:$AW$2720,COLUMNS(T1.Unique.Delivery!$AQ$2701:$AW$2701),0)</f>
        <v>#N/A</v>
      </c>
    </row>
    <row r="1970" spans="1:23" x14ac:dyDescent="0.3">
      <c r="A1970" t="s">
        <v>2962</v>
      </c>
      <c r="B1970" t="s">
        <v>2963</v>
      </c>
      <c r="C1970" t="s">
        <v>2964</v>
      </c>
      <c r="D1970" t="s">
        <v>52</v>
      </c>
      <c r="E1970" t="s">
        <v>3606</v>
      </c>
      <c r="F1970" t="s">
        <v>3607</v>
      </c>
      <c r="G1970" t="s">
        <v>52</v>
      </c>
      <c r="H1970" t="s">
        <v>1006</v>
      </c>
      <c r="I1970" t="s">
        <v>54</v>
      </c>
      <c r="J1970" t="s">
        <v>66</v>
      </c>
      <c r="K1970" t="s">
        <v>1007</v>
      </c>
      <c r="L1970">
        <v>100298525</v>
      </c>
      <c r="M1970" t="s">
        <v>2989</v>
      </c>
      <c r="N1970" t="s">
        <v>47</v>
      </c>
      <c r="O1970" t="s">
        <v>47</v>
      </c>
      <c r="P1970" t="s">
        <v>2990</v>
      </c>
      <c r="Q1970" t="s">
        <v>997</v>
      </c>
      <c r="R1970">
        <v>1034.55</v>
      </c>
      <c r="S1970" t="s">
        <v>998</v>
      </c>
      <c r="T1970" t="s">
        <v>999</v>
      </c>
      <c r="U1970" t="s">
        <v>3608</v>
      </c>
      <c r="V1970">
        <v>1</v>
      </c>
      <c r="W1970" t="e">
        <f>VLOOKUP(U1970,T1.Unique.Delivery!$AQ$2:$AW$2720,COLUMNS(T1.Unique.Delivery!$AQ$2701:$AW$2701),0)</f>
        <v>#N/A</v>
      </c>
    </row>
    <row r="1971" spans="1:23" x14ac:dyDescent="0.3">
      <c r="A1971" t="s">
        <v>2962</v>
      </c>
      <c r="B1971" t="s">
        <v>2963</v>
      </c>
      <c r="C1971" t="s">
        <v>2964</v>
      </c>
      <c r="D1971" t="s">
        <v>52</v>
      </c>
      <c r="E1971" t="s">
        <v>3606</v>
      </c>
      <c r="F1971" t="s">
        <v>3607</v>
      </c>
      <c r="G1971" t="s">
        <v>52</v>
      </c>
      <c r="H1971" t="s">
        <v>1006</v>
      </c>
      <c r="I1971" t="s">
        <v>54</v>
      </c>
      <c r="J1971" t="s">
        <v>66</v>
      </c>
      <c r="K1971" t="s">
        <v>1007</v>
      </c>
      <c r="L1971">
        <v>100304444</v>
      </c>
      <c r="M1971" t="s">
        <v>2967</v>
      </c>
      <c r="N1971" t="s">
        <v>47</v>
      </c>
      <c r="O1971" t="s">
        <v>47</v>
      </c>
      <c r="P1971" t="s">
        <v>2968</v>
      </c>
      <c r="Q1971" t="s">
        <v>997</v>
      </c>
      <c r="R1971">
        <v>630</v>
      </c>
      <c r="S1971" t="s">
        <v>998</v>
      </c>
      <c r="T1971" t="s">
        <v>999</v>
      </c>
      <c r="U1971" t="s">
        <v>3609</v>
      </c>
      <c r="V1971">
        <v>1</v>
      </c>
      <c r="W1971" t="e">
        <f>VLOOKUP(U1971,T1.Unique.Delivery!$AQ$2:$AW$2720,COLUMNS(T1.Unique.Delivery!$AQ$2701:$AW$2701),0)</f>
        <v>#N/A</v>
      </c>
    </row>
    <row r="1972" spans="1:23" x14ac:dyDescent="0.3">
      <c r="A1972" t="s">
        <v>2962</v>
      </c>
      <c r="B1972" t="s">
        <v>2963</v>
      </c>
      <c r="C1972" t="s">
        <v>2964</v>
      </c>
      <c r="D1972" t="s">
        <v>52</v>
      </c>
      <c r="E1972" t="s">
        <v>3606</v>
      </c>
      <c r="F1972" t="s">
        <v>3607</v>
      </c>
      <c r="G1972" t="s">
        <v>52</v>
      </c>
      <c r="H1972" t="s">
        <v>1006</v>
      </c>
      <c r="I1972" t="s">
        <v>54</v>
      </c>
      <c r="J1972" t="s">
        <v>66</v>
      </c>
      <c r="K1972" t="s">
        <v>1007</v>
      </c>
      <c r="L1972">
        <v>100508694</v>
      </c>
      <c r="M1972" t="s">
        <v>2980</v>
      </c>
      <c r="N1972" t="s">
        <v>47</v>
      </c>
      <c r="O1972" t="s">
        <v>47</v>
      </c>
      <c r="P1972" t="s">
        <v>1040</v>
      </c>
      <c r="Q1972" t="s">
        <v>997</v>
      </c>
      <c r="R1972">
        <v>1150</v>
      </c>
      <c r="S1972" t="s">
        <v>998</v>
      </c>
      <c r="T1972" t="s">
        <v>999</v>
      </c>
      <c r="U1972" t="s">
        <v>3610</v>
      </c>
      <c r="V1972">
        <v>1</v>
      </c>
      <c r="W1972" t="e">
        <f>VLOOKUP(U1972,T1.Unique.Delivery!$AQ$2:$AW$2720,COLUMNS(T1.Unique.Delivery!$AQ$2701:$AW$2701),0)</f>
        <v>#N/A</v>
      </c>
    </row>
    <row r="1973" spans="1:23" x14ac:dyDescent="0.3">
      <c r="A1973" t="s">
        <v>2962</v>
      </c>
      <c r="B1973" t="s">
        <v>2963</v>
      </c>
      <c r="C1973" t="s">
        <v>2964</v>
      </c>
      <c r="D1973" t="s">
        <v>52</v>
      </c>
      <c r="E1973" t="s">
        <v>3606</v>
      </c>
      <c r="F1973" t="s">
        <v>3607</v>
      </c>
      <c r="G1973" t="s">
        <v>52</v>
      </c>
      <c r="H1973" t="s">
        <v>1006</v>
      </c>
      <c r="I1973" t="s">
        <v>54</v>
      </c>
      <c r="J1973" t="s">
        <v>66</v>
      </c>
      <c r="K1973" t="s">
        <v>1007</v>
      </c>
      <c r="L1973">
        <v>100785760</v>
      </c>
      <c r="M1973" t="s">
        <v>2994</v>
      </c>
      <c r="N1973" t="s">
        <v>47</v>
      </c>
      <c r="O1973" t="s">
        <v>47</v>
      </c>
      <c r="P1973" t="s">
        <v>2995</v>
      </c>
      <c r="Q1973" t="s">
        <v>997</v>
      </c>
      <c r="R1973">
        <v>1000</v>
      </c>
      <c r="S1973" t="s">
        <v>998</v>
      </c>
      <c r="T1973" t="s">
        <v>999</v>
      </c>
      <c r="U1973" t="s">
        <v>3611</v>
      </c>
      <c r="V1973">
        <v>1</v>
      </c>
      <c r="W1973" t="e">
        <f>VLOOKUP(U1973,T1.Unique.Delivery!$AQ$2:$AW$2720,COLUMNS(T1.Unique.Delivery!$AQ$2701:$AW$2701),0)</f>
        <v>#N/A</v>
      </c>
    </row>
    <row r="1974" spans="1:23" x14ac:dyDescent="0.3">
      <c r="A1974" t="s">
        <v>2962</v>
      </c>
      <c r="B1974" t="s">
        <v>2963</v>
      </c>
      <c r="C1974" t="s">
        <v>2964</v>
      </c>
      <c r="D1974" t="s">
        <v>52</v>
      </c>
      <c r="E1974" t="s">
        <v>3606</v>
      </c>
      <c r="F1974" t="s">
        <v>3607</v>
      </c>
      <c r="G1974" t="s">
        <v>52</v>
      </c>
      <c r="H1974" t="s">
        <v>1006</v>
      </c>
      <c r="I1974" t="s">
        <v>54</v>
      </c>
      <c r="J1974" t="s">
        <v>66</v>
      </c>
      <c r="K1974" t="s">
        <v>1007</v>
      </c>
      <c r="L1974">
        <v>101122337</v>
      </c>
      <c r="M1974" t="s">
        <v>2997</v>
      </c>
      <c r="N1974" t="s">
        <v>47</v>
      </c>
      <c r="O1974" t="s">
        <v>47</v>
      </c>
      <c r="P1974" s="1">
        <v>43072</v>
      </c>
      <c r="Q1974" t="s">
        <v>997</v>
      </c>
      <c r="R1974">
        <v>1180</v>
      </c>
      <c r="S1974" t="s">
        <v>998</v>
      </c>
      <c r="T1974" t="s">
        <v>999</v>
      </c>
      <c r="U1974" t="s">
        <v>3612</v>
      </c>
      <c r="V1974">
        <v>1</v>
      </c>
      <c r="W1974" t="e">
        <f>VLOOKUP(U1974,T1.Unique.Delivery!$AQ$2:$AW$2720,COLUMNS(T1.Unique.Delivery!$AQ$2701:$AW$2701),0)</f>
        <v>#N/A</v>
      </c>
    </row>
    <row r="1975" spans="1:23" x14ac:dyDescent="0.3">
      <c r="A1975" t="s">
        <v>2962</v>
      </c>
      <c r="B1975" t="s">
        <v>2963</v>
      </c>
      <c r="C1975" t="s">
        <v>2964</v>
      </c>
      <c r="D1975" t="s">
        <v>52</v>
      </c>
      <c r="E1975" t="s">
        <v>3606</v>
      </c>
      <c r="F1975" t="s">
        <v>3607</v>
      </c>
      <c r="G1975" t="s">
        <v>52</v>
      </c>
      <c r="H1975" t="s">
        <v>1006</v>
      </c>
      <c r="I1975" t="s">
        <v>54</v>
      </c>
      <c r="J1975" t="s">
        <v>56</v>
      </c>
      <c r="K1975" t="s">
        <v>993</v>
      </c>
      <c r="L1975">
        <v>100287299</v>
      </c>
      <c r="M1975" t="s">
        <v>2970</v>
      </c>
      <c r="N1975" t="s">
        <v>47</v>
      </c>
      <c r="O1975" t="s">
        <v>47</v>
      </c>
      <c r="P1975" t="s">
        <v>2971</v>
      </c>
      <c r="Q1975" t="s">
        <v>997</v>
      </c>
      <c r="R1975">
        <v>1116.56</v>
      </c>
      <c r="S1975" t="s">
        <v>998</v>
      </c>
      <c r="T1975" t="s">
        <v>999</v>
      </c>
      <c r="U1975" t="s">
        <v>3613</v>
      </c>
      <c r="V1975">
        <v>1</v>
      </c>
      <c r="W1975" t="e">
        <f>VLOOKUP(U1975,T1.Unique.Delivery!$AQ$2:$AW$2720,COLUMNS(T1.Unique.Delivery!$AQ$2701:$AW$2701),0)</f>
        <v>#N/A</v>
      </c>
    </row>
    <row r="1976" spans="1:23" x14ac:dyDescent="0.3">
      <c r="A1976" t="s">
        <v>2962</v>
      </c>
      <c r="B1976" t="s">
        <v>2963</v>
      </c>
      <c r="C1976" t="s">
        <v>2964</v>
      </c>
      <c r="D1976" t="s">
        <v>52</v>
      </c>
      <c r="E1976" t="s">
        <v>3606</v>
      </c>
      <c r="F1976" t="s">
        <v>3607</v>
      </c>
      <c r="G1976" t="s">
        <v>52</v>
      </c>
      <c r="H1976" t="s">
        <v>1006</v>
      </c>
      <c r="I1976" t="s">
        <v>54</v>
      </c>
      <c r="J1976" t="s">
        <v>56</v>
      </c>
      <c r="K1976" t="s">
        <v>993</v>
      </c>
      <c r="L1976" t="s">
        <v>47</v>
      </c>
      <c r="M1976" t="s">
        <v>47</v>
      </c>
      <c r="N1976" t="s">
        <v>47</v>
      </c>
      <c r="O1976" t="s">
        <v>47</v>
      </c>
      <c r="P1976" t="s">
        <v>2971</v>
      </c>
      <c r="Q1976" t="s">
        <v>997</v>
      </c>
      <c r="R1976">
        <v>1117.67</v>
      </c>
      <c r="S1976" t="s">
        <v>998</v>
      </c>
      <c r="T1976" t="s">
        <v>999</v>
      </c>
      <c r="U1976" t="s">
        <v>3614</v>
      </c>
      <c r="V1976">
        <v>1</v>
      </c>
      <c r="W1976" t="e">
        <f>VLOOKUP(U1976,T1.Unique.Delivery!$AQ$2:$AW$2720,COLUMNS(T1.Unique.Delivery!$AQ$2701:$AW$2701),0)</f>
        <v>#N/A</v>
      </c>
    </row>
    <row r="1977" spans="1:23" x14ac:dyDescent="0.3">
      <c r="A1977" t="s">
        <v>2962</v>
      </c>
      <c r="B1977" t="s">
        <v>2963</v>
      </c>
      <c r="C1977" t="s">
        <v>2964</v>
      </c>
      <c r="D1977" t="s">
        <v>52</v>
      </c>
      <c r="E1977" t="s">
        <v>3606</v>
      </c>
      <c r="F1977" t="s">
        <v>3607</v>
      </c>
      <c r="G1977" t="s">
        <v>52</v>
      </c>
      <c r="H1977" t="s">
        <v>1006</v>
      </c>
      <c r="I1977" t="s">
        <v>54</v>
      </c>
      <c r="J1977" t="s">
        <v>129</v>
      </c>
      <c r="K1977" t="s">
        <v>1012</v>
      </c>
      <c r="L1977">
        <v>100298525</v>
      </c>
      <c r="M1977" t="s">
        <v>2989</v>
      </c>
      <c r="N1977" t="s">
        <v>47</v>
      </c>
      <c r="O1977" t="s">
        <v>47</v>
      </c>
      <c r="P1977" t="s">
        <v>2990</v>
      </c>
      <c r="Q1977" t="s">
        <v>997</v>
      </c>
      <c r="R1977">
        <v>735.64</v>
      </c>
      <c r="S1977" t="s">
        <v>998</v>
      </c>
      <c r="T1977" t="s">
        <v>999</v>
      </c>
      <c r="U1977" t="s">
        <v>3615</v>
      </c>
      <c r="V1977">
        <v>1</v>
      </c>
      <c r="W1977" t="e">
        <f>VLOOKUP(U1977,T1.Unique.Delivery!$AQ$2:$AW$2720,COLUMNS(T1.Unique.Delivery!$AQ$2701:$AW$2701),0)</f>
        <v>#N/A</v>
      </c>
    </row>
    <row r="1978" spans="1:23" x14ac:dyDescent="0.3">
      <c r="A1978" t="s">
        <v>2962</v>
      </c>
      <c r="B1978" t="s">
        <v>2963</v>
      </c>
      <c r="C1978" t="s">
        <v>2964</v>
      </c>
      <c r="D1978" t="s">
        <v>52</v>
      </c>
      <c r="E1978" t="s">
        <v>3606</v>
      </c>
      <c r="F1978" t="s">
        <v>3607</v>
      </c>
      <c r="G1978" t="s">
        <v>52</v>
      </c>
      <c r="H1978" t="s">
        <v>1006</v>
      </c>
      <c r="I1978" t="s">
        <v>54</v>
      </c>
      <c r="J1978" t="s">
        <v>129</v>
      </c>
      <c r="K1978" t="s">
        <v>1012</v>
      </c>
      <c r="L1978">
        <v>100304444</v>
      </c>
      <c r="M1978" t="s">
        <v>2967</v>
      </c>
      <c r="N1978" t="s">
        <v>47</v>
      </c>
      <c r="O1978" t="s">
        <v>47</v>
      </c>
      <c r="P1978" t="s">
        <v>2968</v>
      </c>
      <c r="Q1978" t="s">
        <v>997</v>
      </c>
      <c r="R1978">
        <v>630</v>
      </c>
      <c r="S1978" t="s">
        <v>998</v>
      </c>
      <c r="T1978" t="s">
        <v>999</v>
      </c>
      <c r="U1978" t="s">
        <v>3616</v>
      </c>
      <c r="V1978">
        <v>1</v>
      </c>
      <c r="W1978" t="e">
        <f>VLOOKUP(U1978,T1.Unique.Delivery!$AQ$2:$AW$2720,COLUMNS(T1.Unique.Delivery!$AQ$2701:$AW$2701),0)</f>
        <v>#N/A</v>
      </c>
    </row>
    <row r="1979" spans="1:23" x14ac:dyDescent="0.3">
      <c r="A1979" t="s">
        <v>2962</v>
      </c>
      <c r="B1979" t="s">
        <v>2963</v>
      </c>
      <c r="C1979" t="s">
        <v>2964</v>
      </c>
      <c r="D1979" t="s">
        <v>52</v>
      </c>
      <c r="E1979" t="s">
        <v>3606</v>
      </c>
      <c r="F1979" t="s">
        <v>3607</v>
      </c>
      <c r="G1979" t="s">
        <v>52</v>
      </c>
      <c r="H1979" t="s">
        <v>1006</v>
      </c>
      <c r="I1979" t="s">
        <v>54</v>
      </c>
      <c r="J1979" t="s">
        <v>129</v>
      </c>
      <c r="K1979" t="s">
        <v>1012</v>
      </c>
      <c r="L1979">
        <v>100508694</v>
      </c>
      <c r="M1979" t="s">
        <v>2980</v>
      </c>
      <c r="N1979" t="s">
        <v>47</v>
      </c>
      <c r="O1979" t="s">
        <v>47</v>
      </c>
      <c r="P1979" t="s">
        <v>1040</v>
      </c>
      <c r="Q1979" t="s">
        <v>997</v>
      </c>
      <c r="R1979">
        <v>635.51</v>
      </c>
      <c r="S1979" t="s">
        <v>998</v>
      </c>
      <c r="T1979" t="s">
        <v>999</v>
      </c>
      <c r="U1979" t="s">
        <v>3617</v>
      </c>
      <c r="V1979">
        <v>1</v>
      </c>
      <c r="W1979" t="e">
        <f>VLOOKUP(U1979,T1.Unique.Delivery!$AQ$2:$AW$2720,COLUMNS(T1.Unique.Delivery!$AQ$2701:$AW$2701),0)</f>
        <v>#N/A</v>
      </c>
    </row>
    <row r="1980" spans="1:23" x14ac:dyDescent="0.3">
      <c r="A1980" t="s">
        <v>2962</v>
      </c>
      <c r="B1980" t="s">
        <v>2963</v>
      </c>
      <c r="C1980" t="s">
        <v>2964</v>
      </c>
      <c r="D1980" t="s">
        <v>52</v>
      </c>
      <c r="E1980" t="s">
        <v>3606</v>
      </c>
      <c r="F1980" t="s">
        <v>3607</v>
      </c>
      <c r="G1980" t="s">
        <v>52</v>
      </c>
      <c r="H1980" t="s">
        <v>1006</v>
      </c>
      <c r="I1980" t="s">
        <v>54</v>
      </c>
      <c r="J1980" t="s">
        <v>129</v>
      </c>
      <c r="K1980" t="s">
        <v>1012</v>
      </c>
      <c r="L1980">
        <v>100785760</v>
      </c>
      <c r="M1980" t="s">
        <v>2994</v>
      </c>
      <c r="N1980" t="s">
        <v>47</v>
      </c>
      <c r="O1980" t="s">
        <v>47</v>
      </c>
      <c r="P1980" t="s">
        <v>2995</v>
      </c>
      <c r="Q1980" t="s">
        <v>997</v>
      </c>
      <c r="R1980">
        <v>630</v>
      </c>
      <c r="S1980" t="s">
        <v>998</v>
      </c>
      <c r="T1980" t="s">
        <v>999</v>
      </c>
      <c r="U1980" t="s">
        <v>3618</v>
      </c>
      <c r="V1980">
        <v>1</v>
      </c>
      <c r="W1980" t="e">
        <f>VLOOKUP(U1980,T1.Unique.Delivery!$AQ$2:$AW$2720,COLUMNS(T1.Unique.Delivery!$AQ$2701:$AW$2701),0)</f>
        <v>#N/A</v>
      </c>
    </row>
    <row r="1981" spans="1:23" x14ac:dyDescent="0.3">
      <c r="A1981" t="s">
        <v>2962</v>
      </c>
      <c r="B1981" t="s">
        <v>2963</v>
      </c>
      <c r="C1981" t="s">
        <v>2964</v>
      </c>
      <c r="D1981" t="s">
        <v>52</v>
      </c>
      <c r="E1981" t="s">
        <v>3606</v>
      </c>
      <c r="F1981" t="s">
        <v>3607</v>
      </c>
      <c r="G1981" t="s">
        <v>52</v>
      </c>
      <c r="H1981" t="s">
        <v>1006</v>
      </c>
      <c r="I1981" t="s">
        <v>54</v>
      </c>
      <c r="J1981" t="s">
        <v>129</v>
      </c>
      <c r="K1981" t="s">
        <v>1012</v>
      </c>
      <c r="L1981">
        <v>101122337</v>
      </c>
      <c r="M1981" t="s">
        <v>2997</v>
      </c>
      <c r="N1981" t="s">
        <v>47</v>
      </c>
      <c r="O1981" t="s">
        <v>47</v>
      </c>
      <c r="P1981" s="1">
        <v>43072</v>
      </c>
      <c r="Q1981" t="s">
        <v>997</v>
      </c>
      <c r="R1981">
        <v>595</v>
      </c>
      <c r="S1981" t="s">
        <v>998</v>
      </c>
      <c r="T1981" t="s">
        <v>999</v>
      </c>
      <c r="U1981" t="s">
        <v>3619</v>
      </c>
      <c r="V1981">
        <v>1</v>
      </c>
      <c r="W1981" t="e">
        <f>VLOOKUP(U1981,T1.Unique.Delivery!$AQ$2:$AW$2720,COLUMNS(T1.Unique.Delivery!$AQ$2701:$AW$2701),0)</f>
        <v>#N/A</v>
      </c>
    </row>
    <row r="1982" spans="1:23" x14ac:dyDescent="0.3">
      <c r="A1982" t="s">
        <v>2962</v>
      </c>
      <c r="B1982" t="s">
        <v>2963</v>
      </c>
      <c r="C1982" t="s">
        <v>2964</v>
      </c>
      <c r="D1982" t="s">
        <v>52</v>
      </c>
      <c r="E1982" t="s">
        <v>3606</v>
      </c>
      <c r="F1982" t="s">
        <v>3607</v>
      </c>
      <c r="G1982" t="s">
        <v>52</v>
      </c>
      <c r="H1982" t="s">
        <v>1006</v>
      </c>
      <c r="I1982" t="s">
        <v>54</v>
      </c>
      <c r="J1982" t="s">
        <v>80</v>
      </c>
      <c r="K1982" t="s">
        <v>1014</v>
      </c>
      <c r="L1982">
        <v>100298525</v>
      </c>
      <c r="M1982" t="s">
        <v>2989</v>
      </c>
      <c r="N1982" t="s">
        <v>47</v>
      </c>
      <c r="O1982" t="s">
        <v>47</v>
      </c>
      <c r="P1982" t="s">
        <v>2990</v>
      </c>
      <c r="Q1982" t="s">
        <v>997</v>
      </c>
      <c r="R1982">
        <v>792.63</v>
      </c>
      <c r="S1982" t="s">
        <v>998</v>
      </c>
      <c r="T1982" t="s">
        <v>999</v>
      </c>
      <c r="U1982" t="s">
        <v>3620</v>
      </c>
      <c r="V1982">
        <v>1</v>
      </c>
      <c r="W1982" t="e">
        <f>VLOOKUP(U1982,T1.Unique.Delivery!$AQ$2:$AW$2720,COLUMNS(T1.Unique.Delivery!$AQ$2701:$AW$2701),0)</f>
        <v>#N/A</v>
      </c>
    </row>
    <row r="1983" spans="1:23" x14ac:dyDescent="0.3">
      <c r="A1983" t="s">
        <v>2962</v>
      </c>
      <c r="B1983" t="s">
        <v>2963</v>
      </c>
      <c r="C1983" t="s">
        <v>2964</v>
      </c>
      <c r="D1983" t="s">
        <v>52</v>
      </c>
      <c r="E1983" t="s">
        <v>3606</v>
      </c>
      <c r="F1983" t="s">
        <v>3607</v>
      </c>
      <c r="G1983" t="s">
        <v>52</v>
      </c>
      <c r="H1983" t="s">
        <v>1006</v>
      </c>
      <c r="I1983" t="s">
        <v>54</v>
      </c>
      <c r="J1983" t="s">
        <v>80</v>
      </c>
      <c r="K1983" t="s">
        <v>1014</v>
      </c>
      <c r="L1983">
        <v>100304444</v>
      </c>
      <c r="M1983" t="s">
        <v>2967</v>
      </c>
      <c r="N1983" t="s">
        <v>47</v>
      </c>
      <c r="O1983" t="s">
        <v>47</v>
      </c>
      <c r="P1983" t="s">
        <v>2968</v>
      </c>
      <c r="Q1983" t="s">
        <v>997</v>
      </c>
      <c r="R1983">
        <v>630</v>
      </c>
      <c r="S1983" t="s">
        <v>998</v>
      </c>
      <c r="T1983" t="s">
        <v>999</v>
      </c>
      <c r="U1983" t="s">
        <v>3621</v>
      </c>
      <c r="V1983">
        <v>1</v>
      </c>
      <c r="W1983" t="e">
        <f>VLOOKUP(U1983,T1.Unique.Delivery!$AQ$2:$AW$2720,COLUMNS(T1.Unique.Delivery!$AQ$2701:$AW$2701),0)</f>
        <v>#N/A</v>
      </c>
    </row>
    <row r="1984" spans="1:23" x14ac:dyDescent="0.3">
      <c r="A1984" t="s">
        <v>2962</v>
      </c>
      <c r="B1984" t="s">
        <v>2963</v>
      </c>
      <c r="C1984" t="s">
        <v>2964</v>
      </c>
      <c r="D1984" t="s">
        <v>52</v>
      </c>
      <c r="E1984" t="s">
        <v>3606</v>
      </c>
      <c r="F1984" t="s">
        <v>3607</v>
      </c>
      <c r="G1984" t="s">
        <v>52</v>
      </c>
      <c r="H1984" t="s">
        <v>1006</v>
      </c>
      <c r="I1984" t="s">
        <v>54</v>
      </c>
      <c r="J1984" t="s">
        <v>80</v>
      </c>
      <c r="K1984" t="s">
        <v>1014</v>
      </c>
      <c r="L1984">
        <v>100508694</v>
      </c>
      <c r="M1984" t="s">
        <v>2980</v>
      </c>
      <c r="N1984" t="s">
        <v>47</v>
      </c>
      <c r="O1984" t="s">
        <v>47</v>
      </c>
      <c r="P1984" t="s">
        <v>1040</v>
      </c>
      <c r="Q1984" t="s">
        <v>997</v>
      </c>
      <c r="R1984">
        <v>1150</v>
      </c>
      <c r="S1984" t="s">
        <v>998</v>
      </c>
      <c r="T1984" t="s">
        <v>999</v>
      </c>
      <c r="U1984" t="s">
        <v>3622</v>
      </c>
      <c r="V1984">
        <v>1</v>
      </c>
      <c r="W1984" t="e">
        <f>VLOOKUP(U1984,T1.Unique.Delivery!$AQ$2:$AW$2720,COLUMNS(T1.Unique.Delivery!$AQ$2701:$AW$2701),0)</f>
        <v>#N/A</v>
      </c>
    </row>
    <row r="1985" spans="1:23" x14ac:dyDescent="0.3">
      <c r="A1985" t="s">
        <v>2962</v>
      </c>
      <c r="B1985" t="s">
        <v>2963</v>
      </c>
      <c r="C1985" t="s">
        <v>2964</v>
      </c>
      <c r="D1985" t="s">
        <v>52</v>
      </c>
      <c r="E1985" t="s">
        <v>3606</v>
      </c>
      <c r="F1985" t="s">
        <v>3607</v>
      </c>
      <c r="G1985" t="s">
        <v>52</v>
      </c>
      <c r="H1985" t="s">
        <v>1006</v>
      </c>
      <c r="I1985" t="s">
        <v>54</v>
      </c>
      <c r="J1985" t="s">
        <v>80</v>
      </c>
      <c r="K1985" t="s">
        <v>1014</v>
      </c>
      <c r="L1985">
        <v>100785760</v>
      </c>
      <c r="M1985" t="s">
        <v>2994</v>
      </c>
      <c r="N1985" t="s">
        <v>47</v>
      </c>
      <c r="O1985" t="s">
        <v>47</v>
      </c>
      <c r="P1985" t="s">
        <v>2995</v>
      </c>
      <c r="Q1985" t="s">
        <v>997</v>
      </c>
      <c r="R1985">
        <v>800</v>
      </c>
      <c r="S1985" t="s">
        <v>998</v>
      </c>
      <c r="T1985" t="s">
        <v>999</v>
      </c>
      <c r="U1985" t="s">
        <v>3623</v>
      </c>
      <c r="V1985">
        <v>1</v>
      </c>
      <c r="W1985" t="e">
        <f>VLOOKUP(U1985,T1.Unique.Delivery!$AQ$2:$AW$2720,COLUMNS(T1.Unique.Delivery!$AQ$2701:$AW$2701),0)</f>
        <v>#N/A</v>
      </c>
    </row>
    <row r="1986" spans="1:23" x14ac:dyDescent="0.3">
      <c r="A1986" t="s">
        <v>2962</v>
      </c>
      <c r="B1986" t="s">
        <v>2963</v>
      </c>
      <c r="C1986" t="s">
        <v>2964</v>
      </c>
      <c r="D1986" t="s">
        <v>52</v>
      </c>
      <c r="E1986" t="s">
        <v>3606</v>
      </c>
      <c r="F1986" t="s">
        <v>3607</v>
      </c>
      <c r="G1986" t="s">
        <v>52</v>
      </c>
      <c r="H1986" t="s">
        <v>1006</v>
      </c>
      <c r="I1986" t="s">
        <v>54</v>
      </c>
      <c r="J1986" t="s">
        <v>80</v>
      </c>
      <c r="K1986" t="s">
        <v>1014</v>
      </c>
      <c r="L1986">
        <v>101122337</v>
      </c>
      <c r="M1986" t="s">
        <v>2997</v>
      </c>
      <c r="N1986" t="s">
        <v>47</v>
      </c>
      <c r="O1986" t="s">
        <v>47</v>
      </c>
      <c r="P1986" s="1">
        <v>43072</v>
      </c>
      <c r="Q1986" t="s">
        <v>997</v>
      </c>
      <c r="R1986">
        <v>850</v>
      </c>
      <c r="S1986" t="s">
        <v>998</v>
      </c>
      <c r="T1986" t="s">
        <v>999</v>
      </c>
      <c r="U1986" t="s">
        <v>3624</v>
      </c>
      <c r="V1986">
        <v>1</v>
      </c>
      <c r="W1986" t="e">
        <f>VLOOKUP(U1986,T1.Unique.Delivery!$AQ$2:$AW$2720,COLUMNS(T1.Unique.Delivery!$AQ$2701:$AW$2701),0)</f>
        <v>#N/A</v>
      </c>
    </row>
    <row r="1987" spans="1:23" x14ac:dyDescent="0.3">
      <c r="A1987" t="s">
        <v>2962</v>
      </c>
      <c r="B1987" t="s">
        <v>2963</v>
      </c>
      <c r="C1987" t="s">
        <v>2964</v>
      </c>
      <c r="D1987" t="s">
        <v>52</v>
      </c>
      <c r="E1987" t="s">
        <v>3606</v>
      </c>
      <c r="F1987" t="s">
        <v>3607</v>
      </c>
      <c r="G1987" t="s">
        <v>52</v>
      </c>
      <c r="H1987" t="s">
        <v>1006</v>
      </c>
      <c r="I1987" t="s">
        <v>54</v>
      </c>
      <c r="J1987" t="s">
        <v>2276</v>
      </c>
      <c r="K1987" t="s">
        <v>2277</v>
      </c>
      <c r="L1987">
        <v>100298525</v>
      </c>
      <c r="M1987" t="s">
        <v>2989</v>
      </c>
      <c r="N1987" t="s">
        <v>47</v>
      </c>
      <c r="O1987" t="s">
        <v>47</v>
      </c>
      <c r="P1987" t="s">
        <v>2990</v>
      </c>
      <c r="Q1987" t="s">
        <v>997</v>
      </c>
      <c r="R1987">
        <v>690.79</v>
      </c>
      <c r="S1987" t="s">
        <v>998</v>
      </c>
      <c r="T1987" t="s">
        <v>999</v>
      </c>
      <c r="U1987" t="s">
        <v>3625</v>
      </c>
      <c r="V1987">
        <v>1</v>
      </c>
      <c r="W1987" t="e">
        <f>VLOOKUP(U1987,T1.Unique.Delivery!$AQ$2:$AW$2720,COLUMNS(T1.Unique.Delivery!$AQ$2701:$AW$2701),0)</f>
        <v>#N/A</v>
      </c>
    </row>
    <row r="1988" spans="1:23" x14ac:dyDescent="0.3">
      <c r="A1988" t="s">
        <v>2962</v>
      </c>
      <c r="B1988" t="s">
        <v>2963</v>
      </c>
      <c r="C1988" t="s">
        <v>2964</v>
      </c>
      <c r="D1988" t="s">
        <v>52</v>
      </c>
      <c r="E1988" t="s">
        <v>3606</v>
      </c>
      <c r="F1988" t="s">
        <v>3607</v>
      </c>
      <c r="G1988" t="s">
        <v>52</v>
      </c>
      <c r="H1988" t="s">
        <v>1006</v>
      </c>
      <c r="I1988" t="s">
        <v>54</v>
      </c>
      <c r="J1988" t="s">
        <v>2276</v>
      </c>
      <c r="K1988" t="s">
        <v>2277</v>
      </c>
      <c r="L1988">
        <v>100304444</v>
      </c>
      <c r="M1988" t="s">
        <v>2967</v>
      </c>
      <c r="N1988" t="s">
        <v>47</v>
      </c>
      <c r="O1988" t="s">
        <v>47</v>
      </c>
      <c r="P1988" t="s">
        <v>2968</v>
      </c>
      <c r="Q1988" t="s">
        <v>997</v>
      </c>
      <c r="R1988">
        <v>630</v>
      </c>
      <c r="S1988" t="s">
        <v>998</v>
      </c>
      <c r="T1988" t="s">
        <v>999</v>
      </c>
      <c r="U1988" t="s">
        <v>3626</v>
      </c>
      <c r="V1988">
        <v>1</v>
      </c>
      <c r="W1988" t="e">
        <f>VLOOKUP(U1988,T1.Unique.Delivery!$AQ$2:$AW$2720,COLUMNS(T1.Unique.Delivery!$AQ$2701:$AW$2701),0)</f>
        <v>#N/A</v>
      </c>
    </row>
    <row r="1989" spans="1:23" x14ac:dyDescent="0.3">
      <c r="A1989" t="s">
        <v>2962</v>
      </c>
      <c r="B1989" t="s">
        <v>2963</v>
      </c>
      <c r="C1989" t="s">
        <v>2964</v>
      </c>
      <c r="D1989" t="s">
        <v>52</v>
      </c>
      <c r="E1989" t="s">
        <v>3606</v>
      </c>
      <c r="F1989" t="s">
        <v>3607</v>
      </c>
      <c r="G1989" t="s">
        <v>52</v>
      </c>
      <c r="H1989" t="s">
        <v>1006</v>
      </c>
      <c r="I1989" t="s">
        <v>54</v>
      </c>
      <c r="J1989" t="s">
        <v>2276</v>
      </c>
      <c r="K1989" t="s">
        <v>2277</v>
      </c>
      <c r="L1989">
        <v>100508694</v>
      </c>
      <c r="M1989" t="s">
        <v>2980</v>
      </c>
      <c r="N1989" t="s">
        <v>47</v>
      </c>
      <c r="O1989" t="s">
        <v>47</v>
      </c>
      <c r="P1989" t="s">
        <v>1040</v>
      </c>
      <c r="Q1989" t="s">
        <v>997</v>
      </c>
      <c r="R1989">
        <v>618</v>
      </c>
      <c r="S1989" t="s">
        <v>998</v>
      </c>
      <c r="T1989" t="s">
        <v>999</v>
      </c>
      <c r="U1989" t="s">
        <v>3627</v>
      </c>
      <c r="V1989">
        <v>1</v>
      </c>
      <c r="W1989" t="e">
        <f>VLOOKUP(U1989,T1.Unique.Delivery!$AQ$2:$AW$2720,COLUMNS(T1.Unique.Delivery!$AQ$2701:$AW$2701),0)</f>
        <v>#N/A</v>
      </c>
    </row>
    <row r="1990" spans="1:23" x14ac:dyDescent="0.3">
      <c r="A1990" t="s">
        <v>2962</v>
      </c>
      <c r="B1990" t="s">
        <v>2963</v>
      </c>
      <c r="C1990" t="s">
        <v>2964</v>
      </c>
      <c r="D1990" t="s">
        <v>52</v>
      </c>
      <c r="E1990" t="s">
        <v>3606</v>
      </c>
      <c r="F1990" t="s">
        <v>3607</v>
      </c>
      <c r="G1990" t="s">
        <v>52</v>
      </c>
      <c r="H1990" t="s">
        <v>1006</v>
      </c>
      <c r="I1990" t="s">
        <v>54</v>
      </c>
      <c r="J1990" t="s">
        <v>2276</v>
      </c>
      <c r="K1990" t="s">
        <v>2277</v>
      </c>
      <c r="L1990">
        <v>101122337</v>
      </c>
      <c r="M1990" t="s">
        <v>2997</v>
      </c>
      <c r="N1990" t="s">
        <v>47</v>
      </c>
      <c r="O1990" t="s">
        <v>47</v>
      </c>
      <c r="P1990" s="1">
        <v>43072</v>
      </c>
      <c r="Q1990" t="s">
        <v>997</v>
      </c>
      <c r="R1990">
        <v>530</v>
      </c>
      <c r="S1990" t="s">
        <v>998</v>
      </c>
      <c r="T1990" t="s">
        <v>999</v>
      </c>
      <c r="U1990" t="s">
        <v>3628</v>
      </c>
      <c r="V1990">
        <v>1</v>
      </c>
      <c r="W1990" t="e">
        <f>VLOOKUP(U1990,T1.Unique.Delivery!$AQ$2:$AW$2720,COLUMNS(T1.Unique.Delivery!$AQ$2701:$AW$2701),0)</f>
        <v>#N/A</v>
      </c>
    </row>
    <row r="1991" spans="1:23" x14ac:dyDescent="0.3">
      <c r="A1991" t="s">
        <v>2962</v>
      </c>
      <c r="B1991" t="s">
        <v>2963</v>
      </c>
      <c r="C1991" t="s">
        <v>2964</v>
      </c>
      <c r="D1991" t="s">
        <v>52</v>
      </c>
      <c r="E1991" t="s">
        <v>3606</v>
      </c>
      <c r="F1991" t="s">
        <v>3607</v>
      </c>
      <c r="G1991" t="s">
        <v>52</v>
      </c>
      <c r="H1991" t="s">
        <v>1006</v>
      </c>
      <c r="I1991" t="s">
        <v>54</v>
      </c>
      <c r="J1991" t="s">
        <v>159</v>
      </c>
      <c r="K1991" t="s">
        <v>1016</v>
      </c>
      <c r="L1991">
        <v>100298525</v>
      </c>
      <c r="M1991" t="s">
        <v>2989</v>
      </c>
      <c r="N1991" t="s">
        <v>47</v>
      </c>
      <c r="O1991" t="s">
        <v>47</v>
      </c>
      <c r="P1991" t="s">
        <v>2990</v>
      </c>
      <c r="Q1991" t="s">
        <v>997</v>
      </c>
      <c r="R1991">
        <v>690.79</v>
      </c>
      <c r="S1991" t="s">
        <v>998</v>
      </c>
      <c r="T1991" t="s">
        <v>999</v>
      </c>
      <c r="U1991" t="s">
        <v>3629</v>
      </c>
      <c r="V1991">
        <v>1</v>
      </c>
      <c r="W1991" t="e">
        <f>VLOOKUP(U1991,T1.Unique.Delivery!$AQ$2:$AW$2720,COLUMNS(T1.Unique.Delivery!$AQ$2701:$AW$2701),0)</f>
        <v>#N/A</v>
      </c>
    </row>
    <row r="1992" spans="1:23" x14ac:dyDescent="0.3">
      <c r="A1992" t="s">
        <v>2962</v>
      </c>
      <c r="B1992" t="s">
        <v>2963</v>
      </c>
      <c r="C1992" t="s">
        <v>2964</v>
      </c>
      <c r="D1992" t="s">
        <v>52</v>
      </c>
      <c r="E1992" t="s">
        <v>3606</v>
      </c>
      <c r="F1992" t="s">
        <v>3607</v>
      </c>
      <c r="G1992" t="s">
        <v>52</v>
      </c>
      <c r="H1992" t="s">
        <v>1006</v>
      </c>
      <c r="I1992" t="s">
        <v>54</v>
      </c>
      <c r="J1992" t="s">
        <v>159</v>
      </c>
      <c r="K1992" t="s">
        <v>1016</v>
      </c>
      <c r="L1992">
        <v>100304444</v>
      </c>
      <c r="M1992" t="s">
        <v>2967</v>
      </c>
      <c r="N1992" t="s">
        <v>47</v>
      </c>
      <c r="O1992" t="s">
        <v>47</v>
      </c>
      <c r="P1992" t="s">
        <v>2968</v>
      </c>
      <c r="Q1992" t="s">
        <v>997</v>
      </c>
      <c r="R1992">
        <v>630</v>
      </c>
      <c r="S1992" t="s">
        <v>998</v>
      </c>
      <c r="T1992" t="s">
        <v>999</v>
      </c>
      <c r="U1992" t="s">
        <v>3630</v>
      </c>
      <c r="V1992">
        <v>1</v>
      </c>
      <c r="W1992" t="e">
        <f>VLOOKUP(U1992,T1.Unique.Delivery!$AQ$2:$AW$2720,COLUMNS(T1.Unique.Delivery!$AQ$2701:$AW$2701),0)</f>
        <v>#N/A</v>
      </c>
    </row>
    <row r="1993" spans="1:23" x14ac:dyDescent="0.3">
      <c r="A1993" t="s">
        <v>2962</v>
      </c>
      <c r="B1993" t="s">
        <v>2963</v>
      </c>
      <c r="C1993" t="s">
        <v>2964</v>
      </c>
      <c r="D1993" t="s">
        <v>52</v>
      </c>
      <c r="E1993" t="s">
        <v>3606</v>
      </c>
      <c r="F1993" t="s">
        <v>3607</v>
      </c>
      <c r="G1993" t="s">
        <v>52</v>
      </c>
      <c r="H1993" t="s">
        <v>1006</v>
      </c>
      <c r="I1993" t="s">
        <v>54</v>
      </c>
      <c r="J1993" t="s">
        <v>159</v>
      </c>
      <c r="K1993" t="s">
        <v>1016</v>
      </c>
      <c r="L1993">
        <v>100508694</v>
      </c>
      <c r="M1993" t="s">
        <v>2980</v>
      </c>
      <c r="N1993" t="s">
        <v>47</v>
      </c>
      <c r="O1993" t="s">
        <v>47</v>
      </c>
      <c r="P1993" t="s">
        <v>1040</v>
      </c>
      <c r="Q1993" t="s">
        <v>997</v>
      </c>
      <c r="R1993">
        <v>514.29</v>
      </c>
      <c r="S1993" t="s">
        <v>998</v>
      </c>
      <c r="T1993" t="s">
        <v>999</v>
      </c>
      <c r="U1993" t="s">
        <v>3631</v>
      </c>
      <c r="V1993">
        <v>1</v>
      </c>
      <c r="W1993" t="e">
        <f>VLOOKUP(U1993,T1.Unique.Delivery!$AQ$2:$AW$2720,COLUMNS(T1.Unique.Delivery!$AQ$2701:$AW$2701),0)</f>
        <v>#N/A</v>
      </c>
    </row>
    <row r="1994" spans="1:23" x14ac:dyDescent="0.3">
      <c r="A1994" t="s">
        <v>2962</v>
      </c>
      <c r="B1994" t="s">
        <v>2963</v>
      </c>
      <c r="C1994" t="s">
        <v>2964</v>
      </c>
      <c r="D1994" t="s">
        <v>52</v>
      </c>
      <c r="E1994" t="s">
        <v>3606</v>
      </c>
      <c r="F1994" t="s">
        <v>3607</v>
      </c>
      <c r="G1994" t="s">
        <v>52</v>
      </c>
      <c r="H1994" t="s">
        <v>1006</v>
      </c>
      <c r="I1994" t="s">
        <v>54</v>
      </c>
      <c r="J1994" t="s">
        <v>159</v>
      </c>
      <c r="K1994" t="s">
        <v>1016</v>
      </c>
      <c r="L1994">
        <v>101122337</v>
      </c>
      <c r="M1994" t="s">
        <v>2997</v>
      </c>
      <c r="N1994" t="s">
        <v>47</v>
      </c>
      <c r="O1994" t="s">
        <v>47</v>
      </c>
      <c r="P1994" s="1">
        <v>43072</v>
      </c>
      <c r="Q1994" t="s">
        <v>997</v>
      </c>
      <c r="R1994">
        <v>490</v>
      </c>
      <c r="S1994" t="s">
        <v>998</v>
      </c>
      <c r="T1994" t="s">
        <v>999</v>
      </c>
      <c r="U1994" t="s">
        <v>3632</v>
      </c>
      <c r="V1994">
        <v>1</v>
      </c>
      <c r="W1994" t="e">
        <f>VLOOKUP(U1994,T1.Unique.Delivery!$AQ$2:$AW$2720,COLUMNS(T1.Unique.Delivery!$AQ$2701:$AW$2701),0)</f>
        <v>#N/A</v>
      </c>
    </row>
    <row r="1995" spans="1:23" x14ac:dyDescent="0.3">
      <c r="A1995" t="s">
        <v>2962</v>
      </c>
      <c r="B1995" t="s">
        <v>2963</v>
      </c>
      <c r="C1995" t="s">
        <v>2964</v>
      </c>
      <c r="D1995" t="s">
        <v>52</v>
      </c>
      <c r="E1995" t="s">
        <v>3633</v>
      </c>
      <c r="F1995" t="s">
        <v>3634</v>
      </c>
      <c r="G1995" t="s">
        <v>52</v>
      </c>
      <c r="H1995" t="s">
        <v>1006</v>
      </c>
      <c r="I1995" t="s">
        <v>54</v>
      </c>
      <c r="J1995" t="s">
        <v>66</v>
      </c>
      <c r="K1995" t="s">
        <v>1007</v>
      </c>
      <c r="L1995">
        <v>100298525</v>
      </c>
      <c r="M1995" t="s">
        <v>2989</v>
      </c>
      <c r="N1995" t="s">
        <v>47</v>
      </c>
      <c r="O1995" t="s">
        <v>47</v>
      </c>
      <c r="P1995" t="s">
        <v>2990</v>
      </c>
      <c r="Q1995" t="s">
        <v>997</v>
      </c>
      <c r="R1995">
        <v>1034.55</v>
      </c>
      <c r="S1995" t="s">
        <v>998</v>
      </c>
      <c r="T1995" t="s">
        <v>999</v>
      </c>
      <c r="U1995" t="s">
        <v>3635</v>
      </c>
      <c r="V1995">
        <v>1</v>
      </c>
      <c r="W1995" t="e">
        <f>VLOOKUP(U1995,T1.Unique.Delivery!$AQ$2:$AW$2720,COLUMNS(T1.Unique.Delivery!$AQ$2701:$AW$2701),0)</f>
        <v>#N/A</v>
      </c>
    </row>
    <row r="1996" spans="1:23" x14ac:dyDescent="0.3">
      <c r="A1996" t="s">
        <v>2962</v>
      </c>
      <c r="B1996" t="s">
        <v>2963</v>
      </c>
      <c r="C1996" t="s">
        <v>2964</v>
      </c>
      <c r="D1996" t="s">
        <v>52</v>
      </c>
      <c r="E1996" t="s">
        <v>3633</v>
      </c>
      <c r="F1996" t="s">
        <v>3634</v>
      </c>
      <c r="G1996" t="s">
        <v>52</v>
      </c>
      <c r="H1996" t="s">
        <v>1006</v>
      </c>
      <c r="I1996" t="s">
        <v>54</v>
      </c>
      <c r="J1996" t="s">
        <v>66</v>
      </c>
      <c r="K1996" t="s">
        <v>1007</v>
      </c>
      <c r="L1996">
        <v>100304444</v>
      </c>
      <c r="M1996" t="s">
        <v>2967</v>
      </c>
      <c r="N1996" t="s">
        <v>47</v>
      </c>
      <c r="O1996" t="s">
        <v>47</v>
      </c>
      <c r="P1996" t="s">
        <v>2968</v>
      </c>
      <c r="Q1996" t="s">
        <v>997</v>
      </c>
      <c r="R1996">
        <v>630</v>
      </c>
      <c r="S1996" t="s">
        <v>998</v>
      </c>
      <c r="T1996" t="s">
        <v>999</v>
      </c>
      <c r="U1996" t="s">
        <v>3636</v>
      </c>
      <c r="V1996">
        <v>1</v>
      </c>
      <c r="W1996" t="e">
        <f>VLOOKUP(U1996,T1.Unique.Delivery!$AQ$2:$AW$2720,COLUMNS(T1.Unique.Delivery!$AQ$2701:$AW$2701),0)</f>
        <v>#N/A</v>
      </c>
    </row>
    <row r="1997" spans="1:23" x14ac:dyDescent="0.3">
      <c r="A1997" t="s">
        <v>2962</v>
      </c>
      <c r="B1997" t="s">
        <v>2963</v>
      </c>
      <c r="C1997" t="s">
        <v>2964</v>
      </c>
      <c r="D1997" t="s">
        <v>52</v>
      </c>
      <c r="E1997" t="s">
        <v>3633</v>
      </c>
      <c r="F1997" t="s">
        <v>3634</v>
      </c>
      <c r="G1997" t="s">
        <v>52</v>
      </c>
      <c r="H1997" t="s">
        <v>1006</v>
      </c>
      <c r="I1997" t="s">
        <v>54</v>
      </c>
      <c r="J1997" t="s">
        <v>66</v>
      </c>
      <c r="K1997" t="s">
        <v>1007</v>
      </c>
      <c r="L1997">
        <v>100508694</v>
      </c>
      <c r="M1997" t="s">
        <v>2980</v>
      </c>
      <c r="N1997" t="s">
        <v>47</v>
      </c>
      <c r="O1997" t="s">
        <v>47</v>
      </c>
      <c r="P1997" t="s">
        <v>1040</v>
      </c>
      <c r="Q1997" t="s">
        <v>997</v>
      </c>
      <c r="R1997">
        <v>1150</v>
      </c>
      <c r="S1997" t="s">
        <v>998</v>
      </c>
      <c r="T1997" t="s">
        <v>999</v>
      </c>
      <c r="U1997" t="s">
        <v>3637</v>
      </c>
      <c r="V1997">
        <v>1</v>
      </c>
      <c r="W1997" t="e">
        <f>VLOOKUP(U1997,T1.Unique.Delivery!$AQ$2:$AW$2720,COLUMNS(T1.Unique.Delivery!$AQ$2701:$AW$2701),0)</f>
        <v>#N/A</v>
      </c>
    </row>
    <row r="1998" spans="1:23" x14ac:dyDescent="0.3">
      <c r="A1998" t="s">
        <v>2962</v>
      </c>
      <c r="B1998" t="s">
        <v>2963</v>
      </c>
      <c r="C1998" t="s">
        <v>2964</v>
      </c>
      <c r="D1998" t="s">
        <v>52</v>
      </c>
      <c r="E1998" t="s">
        <v>3633</v>
      </c>
      <c r="F1998" t="s">
        <v>3634</v>
      </c>
      <c r="G1998" t="s">
        <v>52</v>
      </c>
      <c r="H1998" t="s">
        <v>1006</v>
      </c>
      <c r="I1998" t="s">
        <v>54</v>
      </c>
      <c r="J1998" t="s">
        <v>66</v>
      </c>
      <c r="K1998" t="s">
        <v>1007</v>
      </c>
      <c r="L1998">
        <v>100785760</v>
      </c>
      <c r="M1998" t="s">
        <v>2994</v>
      </c>
      <c r="N1998" t="s">
        <v>47</v>
      </c>
      <c r="O1998" t="s">
        <v>47</v>
      </c>
      <c r="P1998" t="s">
        <v>2995</v>
      </c>
      <c r="Q1998" t="s">
        <v>997</v>
      </c>
      <c r="R1998">
        <v>1000</v>
      </c>
      <c r="S1998" t="s">
        <v>998</v>
      </c>
      <c r="T1998" t="s">
        <v>999</v>
      </c>
      <c r="U1998" t="s">
        <v>3638</v>
      </c>
      <c r="V1998">
        <v>1</v>
      </c>
      <c r="W1998" t="e">
        <f>VLOOKUP(U1998,T1.Unique.Delivery!$AQ$2:$AW$2720,COLUMNS(T1.Unique.Delivery!$AQ$2701:$AW$2701),0)</f>
        <v>#N/A</v>
      </c>
    </row>
    <row r="1999" spans="1:23" x14ac:dyDescent="0.3">
      <c r="A1999" t="s">
        <v>2962</v>
      </c>
      <c r="B1999" t="s">
        <v>2963</v>
      </c>
      <c r="C1999" t="s">
        <v>2964</v>
      </c>
      <c r="D1999" t="s">
        <v>52</v>
      </c>
      <c r="E1999" t="s">
        <v>3633</v>
      </c>
      <c r="F1999" t="s">
        <v>3634</v>
      </c>
      <c r="G1999" t="s">
        <v>52</v>
      </c>
      <c r="H1999" t="s">
        <v>1006</v>
      </c>
      <c r="I1999" t="s">
        <v>54</v>
      </c>
      <c r="J1999" t="s">
        <v>66</v>
      </c>
      <c r="K1999" t="s">
        <v>1007</v>
      </c>
      <c r="L1999">
        <v>101122337</v>
      </c>
      <c r="M1999" t="s">
        <v>2997</v>
      </c>
      <c r="N1999" t="s">
        <v>47</v>
      </c>
      <c r="O1999" t="s">
        <v>47</v>
      </c>
      <c r="P1999" s="1">
        <v>43072</v>
      </c>
      <c r="Q1999" t="s">
        <v>997</v>
      </c>
      <c r="R1999">
        <v>1180</v>
      </c>
      <c r="S1999" t="s">
        <v>998</v>
      </c>
      <c r="T1999" t="s">
        <v>999</v>
      </c>
      <c r="U1999" t="s">
        <v>3639</v>
      </c>
      <c r="V1999">
        <v>1</v>
      </c>
      <c r="W1999" t="e">
        <f>VLOOKUP(U1999,T1.Unique.Delivery!$AQ$2:$AW$2720,COLUMNS(T1.Unique.Delivery!$AQ$2701:$AW$2701),0)</f>
        <v>#N/A</v>
      </c>
    </row>
    <row r="2000" spans="1:23" x14ac:dyDescent="0.3">
      <c r="A2000" t="s">
        <v>2962</v>
      </c>
      <c r="B2000" t="s">
        <v>2963</v>
      </c>
      <c r="C2000" t="s">
        <v>2964</v>
      </c>
      <c r="D2000" t="s">
        <v>52</v>
      </c>
      <c r="E2000" t="s">
        <v>3633</v>
      </c>
      <c r="F2000" t="s">
        <v>3634</v>
      </c>
      <c r="G2000" t="s">
        <v>52</v>
      </c>
      <c r="H2000" t="s">
        <v>1006</v>
      </c>
      <c r="I2000" t="s">
        <v>54</v>
      </c>
      <c r="J2000" t="s">
        <v>56</v>
      </c>
      <c r="K2000" t="s">
        <v>993</v>
      </c>
      <c r="L2000">
        <v>100287299</v>
      </c>
      <c r="M2000" t="s">
        <v>2970</v>
      </c>
      <c r="N2000" t="s">
        <v>47</v>
      </c>
      <c r="O2000" t="s">
        <v>47</v>
      </c>
      <c r="P2000" t="s">
        <v>2971</v>
      </c>
      <c r="Q2000" t="s">
        <v>997</v>
      </c>
      <c r="R2000">
        <v>1116.56</v>
      </c>
      <c r="S2000" t="s">
        <v>998</v>
      </c>
      <c r="T2000" t="s">
        <v>999</v>
      </c>
      <c r="U2000" t="s">
        <v>3640</v>
      </c>
      <c r="V2000">
        <v>1</v>
      </c>
      <c r="W2000" t="e">
        <f>VLOOKUP(U2000,T1.Unique.Delivery!$AQ$2:$AW$2720,COLUMNS(T1.Unique.Delivery!$AQ$2701:$AW$2701),0)</f>
        <v>#N/A</v>
      </c>
    </row>
    <row r="2001" spans="1:23" x14ac:dyDescent="0.3">
      <c r="A2001" t="s">
        <v>2962</v>
      </c>
      <c r="B2001" t="s">
        <v>2963</v>
      </c>
      <c r="C2001" t="s">
        <v>2964</v>
      </c>
      <c r="D2001" t="s">
        <v>52</v>
      </c>
      <c r="E2001" t="s">
        <v>3633</v>
      </c>
      <c r="F2001" t="s">
        <v>3634</v>
      </c>
      <c r="G2001" t="s">
        <v>52</v>
      </c>
      <c r="H2001" t="s">
        <v>1006</v>
      </c>
      <c r="I2001" t="s">
        <v>54</v>
      </c>
      <c r="J2001" t="s">
        <v>56</v>
      </c>
      <c r="K2001" t="s">
        <v>993</v>
      </c>
      <c r="L2001" t="s">
        <v>47</v>
      </c>
      <c r="M2001" t="s">
        <v>47</v>
      </c>
      <c r="N2001" t="s">
        <v>47</v>
      </c>
      <c r="O2001" t="s">
        <v>47</v>
      </c>
      <c r="P2001" t="s">
        <v>2971</v>
      </c>
      <c r="Q2001" t="s">
        <v>997</v>
      </c>
      <c r="R2001">
        <v>1117.67</v>
      </c>
      <c r="S2001" t="s">
        <v>998</v>
      </c>
      <c r="T2001" t="s">
        <v>999</v>
      </c>
      <c r="U2001" t="s">
        <v>3641</v>
      </c>
      <c r="V2001">
        <v>1</v>
      </c>
      <c r="W2001" t="e">
        <f>VLOOKUP(U2001,T1.Unique.Delivery!$AQ$2:$AW$2720,COLUMNS(T1.Unique.Delivery!$AQ$2701:$AW$2701),0)</f>
        <v>#N/A</v>
      </c>
    </row>
    <row r="2002" spans="1:23" x14ac:dyDescent="0.3">
      <c r="A2002" t="s">
        <v>2962</v>
      </c>
      <c r="B2002" t="s">
        <v>2963</v>
      </c>
      <c r="C2002" t="s">
        <v>2964</v>
      </c>
      <c r="D2002" t="s">
        <v>52</v>
      </c>
      <c r="E2002" t="s">
        <v>3633</v>
      </c>
      <c r="F2002" t="s">
        <v>3634</v>
      </c>
      <c r="G2002" t="s">
        <v>52</v>
      </c>
      <c r="H2002" t="s">
        <v>1006</v>
      </c>
      <c r="I2002" t="s">
        <v>54</v>
      </c>
      <c r="J2002" t="s">
        <v>129</v>
      </c>
      <c r="K2002" t="s">
        <v>1012</v>
      </c>
      <c r="L2002">
        <v>100298525</v>
      </c>
      <c r="M2002" t="s">
        <v>2989</v>
      </c>
      <c r="N2002" t="s">
        <v>47</v>
      </c>
      <c r="O2002" t="s">
        <v>47</v>
      </c>
      <c r="P2002" t="s">
        <v>2990</v>
      </c>
      <c r="Q2002" t="s">
        <v>997</v>
      </c>
      <c r="R2002">
        <v>735.64</v>
      </c>
      <c r="S2002" t="s">
        <v>998</v>
      </c>
      <c r="T2002" t="s">
        <v>999</v>
      </c>
      <c r="U2002" t="s">
        <v>3642</v>
      </c>
      <c r="V2002">
        <v>1</v>
      </c>
      <c r="W2002" t="e">
        <f>VLOOKUP(U2002,T1.Unique.Delivery!$AQ$2:$AW$2720,COLUMNS(T1.Unique.Delivery!$AQ$2701:$AW$2701),0)</f>
        <v>#N/A</v>
      </c>
    </row>
    <row r="2003" spans="1:23" x14ac:dyDescent="0.3">
      <c r="A2003" t="s">
        <v>2962</v>
      </c>
      <c r="B2003" t="s">
        <v>2963</v>
      </c>
      <c r="C2003" t="s">
        <v>2964</v>
      </c>
      <c r="D2003" t="s">
        <v>52</v>
      </c>
      <c r="E2003" t="s">
        <v>3633</v>
      </c>
      <c r="F2003" t="s">
        <v>3634</v>
      </c>
      <c r="G2003" t="s">
        <v>52</v>
      </c>
      <c r="H2003" t="s">
        <v>1006</v>
      </c>
      <c r="I2003" t="s">
        <v>54</v>
      </c>
      <c r="J2003" t="s">
        <v>129</v>
      </c>
      <c r="K2003" t="s">
        <v>1012</v>
      </c>
      <c r="L2003">
        <v>100304444</v>
      </c>
      <c r="M2003" t="s">
        <v>2967</v>
      </c>
      <c r="N2003" t="s">
        <v>47</v>
      </c>
      <c r="O2003" t="s">
        <v>47</v>
      </c>
      <c r="P2003" t="s">
        <v>2968</v>
      </c>
      <c r="Q2003" t="s">
        <v>997</v>
      </c>
      <c r="R2003">
        <v>630</v>
      </c>
      <c r="S2003" t="s">
        <v>998</v>
      </c>
      <c r="T2003" t="s">
        <v>999</v>
      </c>
      <c r="U2003" t="s">
        <v>3643</v>
      </c>
      <c r="V2003">
        <v>1</v>
      </c>
      <c r="W2003" t="e">
        <f>VLOOKUP(U2003,T1.Unique.Delivery!$AQ$2:$AW$2720,COLUMNS(T1.Unique.Delivery!$AQ$2701:$AW$2701),0)</f>
        <v>#N/A</v>
      </c>
    </row>
    <row r="2004" spans="1:23" x14ac:dyDescent="0.3">
      <c r="A2004" t="s">
        <v>2962</v>
      </c>
      <c r="B2004" t="s">
        <v>2963</v>
      </c>
      <c r="C2004" t="s">
        <v>2964</v>
      </c>
      <c r="D2004" t="s">
        <v>52</v>
      </c>
      <c r="E2004" t="s">
        <v>3633</v>
      </c>
      <c r="F2004" t="s">
        <v>3634</v>
      </c>
      <c r="G2004" t="s">
        <v>52</v>
      </c>
      <c r="H2004" t="s">
        <v>1006</v>
      </c>
      <c r="I2004" t="s">
        <v>54</v>
      </c>
      <c r="J2004" t="s">
        <v>129</v>
      </c>
      <c r="K2004" t="s">
        <v>1012</v>
      </c>
      <c r="L2004">
        <v>100508694</v>
      </c>
      <c r="M2004" t="s">
        <v>2980</v>
      </c>
      <c r="N2004" t="s">
        <v>47</v>
      </c>
      <c r="O2004" t="s">
        <v>47</v>
      </c>
      <c r="P2004" t="s">
        <v>1040</v>
      </c>
      <c r="Q2004" t="s">
        <v>997</v>
      </c>
      <c r="R2004">
        <v>635.51</v>
      </c>
      <c r="S2004" t="s">
        <v>998</v>
      </c>
      <c r="T2004" t="s">
        <v>999</v>
      </c>
      <c r="U2004" t="s">
        <v>3644</v>
      </c>
      <c r="V2004">
        <v>1</v>
      </c>
      <c r="W2004" t="e">
        <f>VLOOKUP(U2004,T1.Unique.Delivery!$AQ$2:$AW$2720,COLUMNS(T1.Unique.Delivery!$AQ$2701:$AW$2701),0)</f>
        <v>#N/A</v>
      </c>
    </row>
    <row r="2005" spans="1:23" x14ac:dyDescent="0.3">
      <c r="A2005" t="s">
        <v>2962</v>
      </c>
      <c r="B2005" t="s">
        <v>2963</v>
      </c>
      <c r="C2005" t="s">
        <v>2964</v>
      </c>
      <c r="D2005" t="s">
        <v>52</v>
      </c>
      <c r="E2005" t="s">
        <v>3633</v>
      </c>
      <c r="F2005" t="s">
        <v>3634</v>
      </c>
      <c r="G2005" t="s">
        <v>52</v>
      </c>
      <c r="H2005" t="s">
        <v>1006</v>
      </c>
      <c r="I2005" t="s">
        <v>54</v>
      </c>
      <c r="J2005" t="s">
        <v>129</v>
      </c>
      <c r="K2005" t="s">
        <v>1012</v>
      </c>
      <c r="L2005">
        <v>100785760</v>
      </c>
      <c r="M2005" t="s">
        <v>2994</v>
      </c>
      <c r="N2005" t="s">
        <v>47</v>
      </c>
      <c r="O2005" t="s">
        <v>47</v>
      </c>
      <c r="P2005" t="s">
        <v>2995</v>
      </c>
      <c r="Q2005" t="s">
        <v>997</v>
      </c>
      <c r="R2005">
        <v>630</v>
      </c>
      <c r="S2005" t="s">
        <v>998</v>
      </c>
      <c r="T2005" t="s">
        <v>999</v>
      </c>
      <c r="U2005" t="s">
        <v>3645</v>
      </c>
      <c r="V2005">
        <v>1</v>
      </c>
      <c r="W2005" t="e">
        <f>VLOOKUP(U2005,T1.Unique.Delivery!$AQ$2:$AW$2720,COLUMNS(T1.Unique.Delivery!$AQ$2701:$AW$2701),0)</f>
        <v>#N/A</v>
      </c>
    </row>
    <row r="2006" spans="1:23" x14ac:dyDescent="0.3">
      <c r="A2006" t="s">
        <v>2962</v>
      </c>
      <c r="B2006" t="s">
        <v>2963</v>
      </c>
      <c r="C2006" t="s">
        <v>2964</v>
      </c>
      <c r="D2006" t="s">
        <v>52</v>
      </c>
      <c r="E2006" t="s">
        <v>3633</v>
      </c>
      <c r="F2006" t="s">
        <v>3634</v>
      </c>
      <c r="G2006" t="s">
        <v>52</v>
      </c>
      <c r="H2006" t="s">
        <v>1006</v>
      </c>
      <c r="I2006" t="s">
        <v>54</v>
      </c>
      <c r="J2006" t="s">
        <v>129</v>
      </c>
      <c r="K2006" t="s">
        <v>1012</v>
      </c>
      <c r="L2006">
        <v>101122337</v>
      </c>
      <c r="M2006" t="s">
        <v>2997</v>
      </c>
      <c r="N2006" t="s">
        <v>47</v>
      </c>
      <c r="O2006" t="s">
        <v>47</v>
      </c>
      <c r="P2006" s="1">
        <v>43072</v>
      </c>
      <c r="Q2006" t="s">
        <v>997</v>
      </c>
      <c r="R2006">
        <v>595</v>
      </c>
      <c r="S2006" t="s">
        <v>998</v>
      </c>
      <c r="T2006" t="s">
        <v>999</v>
      </c>
      <c r="U2006" t="s">
        <v>3646</v>
      </c>
      <c r="V2006">
        <v>1</v>
      </c>
      <c r="W2006" t="e">
        <f>VLOOKUP(U2006,T1.Unique.Delivery!$AQ$2:$AW$2720,COLUMNS(T1.Unique.Delivery!$AQ$2701:$AW$2701),0)</f>
        <v>#N/A</v>
      </c>
    </row>
    <row r="2007" spans="1:23" x14ac:dyDescent="0.3">
      <c r="A2007" t="s">
        <v>2962</v>
      </c>
      <c r="B2007" t="s">
        <v>2963</v>
      </c>
      <c r="C2007" t="s">
        <v>2964</v>
      </c>
      <c r="D2007" t="s">
        <v>52</v>
      </c>
      <c r="E2007" t="s">
        <v>3633</v>
      </c>
      <c r="F2007" t="s">
        <v>3634</v>
      </c>
      <c r="G2007" t="s">
        <v>52</v>
      </c>
      <c r="H2007" t="s">
        <v>1006</v>
      </c>
      <c r="I2007" t="s">
        <v>54</v>
      </c>
      <c r="J2007" t="s">
        <v>80</v>
      </c>
      <c r="K2007" t="s">
        <v>1014</v>
      </c>
      <c r="L2007">
        <v>100298525</v>
      </c>
      <c r="M2007" t="s">
        <v>2989</v>
      </c>
      <c r="N2007" t="s">
        <v>47</v>
      </c>
      <c r="O2007" t="s">
        <v>47</v>
      </c>
      <c r="P2007" t="s">
        <v>2990</v>
      </c>
      <c r="Q2007" t="s">
        <v>997</v>
      </c>
      <c r="R2007">
        <v>792.63</v>
      </c>
      <c r="S2007" t="s">
        <v>998</v>
      </c>
      <c r="T2007" t="s">
        <v>999</v>
      </c>
      <c r="U2007" t="s">
        <v>3647</v>
      </c>
      <c r="V2007">
        <v>1</v>
      </c>
      <c r="W2007" t="e">
        <f>VLOOKUP(U2007,T1.Unique.Delivery!$AQ$2:$AW$2720,COLUMNS(T1.Unique.Delivery!$AQ$2701:$AW$2701),0)</f>
        <v>#N/A</v>
      </c>
    </row>
    <row r="2008" spans="1:23" x14ac:dyDescent="0.3">
      <c r="A2008" t="s">
        <v>2962</v>
      </c>
      <c r="B2008" t="s">
        <v>2963</v>
      </c>
      <c r="C2008" t="s">
        <v>2964</v>
      </c>
      <c r="D2008" t="s">
        <v>52</v>
      </c>
      <c r="E2008" t="s">
        <v>3633</v>
      </c>
      <c r="F2008" t="s">
        <v>3634</v>
      </c>
      <c r="G2008" t="s">
        <v>52</v>
      </c>
      <c r="H2008" t="s">
        <v>1006</v>
      </c>
      <c r="I2008" t="s">
        <v>54</v>
      </c>
      <c r="J2008" t="s">
        <v>80</v>
      </c>
      <c r="K2008" t="s">
        <v>1014</v>
      </c>
      <c r="L2008">
        <v>100304444</v>
      </c>
      <c r="M2008" t="s">
        <v>2967</v>
      </c>
      <c r="N2008" t="s">
        <v>47</v>
      </c>
      <c r="O2008" t="s">
        <v>47</v>
      </c>
      <c r="P2008" t="s">
        <v>2968</v>
      </c>
      <c r="Q2008" t="s">
        <v>997</v>
      </c>
      <c r="R2008">
        <v>630</v>
      </c>
      <c r="S2008" t="s">
        <v>998</v>
      </c>
      <c r="T2008" t="s">
        <v>999</v>
      </c>
      <c r="U2008" t="s">
        <v>3648</v>
      </c>
      <c r="V2008">
        <v>1</v>
      </c>
      <c r="W2008" t="e">
        <f>VLOOKUP(U2008,T1.Unique.Delivery!$AQ$2:$AW$2720,COLUMNS(T1.Unique.Delivery!$AQ$2701:$AW$2701),0)</f>
        <v>#N/A</v>
      </c>
    </row>
    <row r="2009" spans="1:23" x14ac:dyDescent="0.3">
      <c r="A2009" t="s">
        <v>2962</v>
      </c>
      <c r="B2009" t="s">
        <v>2963</v>
      </c>
      <c r="C2009" t="s">
        <v>2964</v>
      </c>
      <c r="D2009" t="s">
        <v>52</v>
      </c>
      <c r="E2009" t="s">
        <v>3633</v>
      </c>
      <c r="F2009" t="s">
        <v>3634</v>
      </c>
      <c r="G2009" t="s">
        <v>52</v>
      </c>
      <c r="H2009" t="s">
        <v>1006</v>
      </c>
      <c r="I2009" t="s">
        <v>54</v>
      </c>
      <c r="J2009" t="s">
        <v>80</v>
      </c>
      <c r="K2009" t="s">
        <v>1014</v>
      </c>
      <c r="L2009">
        <v>100508694</v>
      </c>
      <c r="M2009" t="s">
        <v>2980</v>
      </c>
      <c r="N2009" t="s">
        <v>47</v>
      </c>
      <c r="O2009" t="s">
        <v>47</v>
      </c>
      <c r="P2009" t="s">
        <v>1040</v>
      </c>
      <c r="Q2009" t="s">
        <v>997</v>
      </c>
      <c r="R2009">
        <v>1150</v>
      </c>
      <c r="S2009" t="s">
        <v>998</v>
      </c>
      <c r="T2009" t="s">
        <v>999</v>
      </c>
      <c r="U2009" t="s">
        <v>3649</v>
      </c>
      <c r="V2009">
        <v>1</v>
      </c>
      <c r="W2009" t="e">
        <f>VLOOKUP(U2009,T1.Unique.Delivery!$AQ$2:$AW$2720,COLUMNS(T1.Unique.Delivery!$AQ$2701:$AW$2701),0)</f>
        <v>#N/A</v>
      </c>
    </row>
    <row r="2010" spans="1:23" x14ac:dyDescent="0.3">
      <c r="A2010" t="s">
        <v>2962</v>
      </c>
      <c r="B2010" t="s">
        <v>2963</v>
      </c>
      <c r="C2010" t="s">
        <v>2964</v>
      </c>
      <c r="D2010" t="s">
        <v>52</v>
      </c>
      <c r="E2010" t="s">
        <v>3633</v>
      </c>
      <c r="F2010" t="s">
        <v>3634</v>
      </c>
      <c r="G2010" t="s">
        <v>52</v>
      </c>
      <c r="H2010" t="s">
        <v>1006</v>
      </c>
      <c r="I2010" t="s">
        <v>54</v>
      </c>
      <c r="J2010" t="s">
        <v>80</v>
      </c>
      <c r="K2010" t="s">
        <v>1014</v>
      </c>
      <c r="L2010">
        <v>100785760</v>
      </c>
      <c r="M2010" t="s">
        <v>2994</v>
      </c>
      <c r="N2010" t="s">
        <v>47</v>
      </c>
      <c r="O2010" t="s">
        <v>47</v>
      </c>
      <c r="P2010" t="s">
        <v>2995</v>
      </c>
      <c r="Q2010" t="s">
        <v>997</v>
      </c>
      <c r="R2010">
        <v>800</v>
      </c>
      <c r="S2010" t="s">
        <v>998</v>
      </c>
      <c r="T2010" t="s">
        <v>999</v>
      </c>
      <c r="U2010" t="s">
        <v>3650</v>
      </c>
      <c r="V2010">
        <v>1</v>
      </c>
      <c r="W2010" t="e">
        <f>VLOOKUP(U2010,T1.Unique.Delivery!$AQ$2:$AW$2720,COLUMNS(T1.Unique.Delivery!$AQ$2701:$AW$2701),0)</f>
        <v>#N/A</v>
      </c>
    </row>
    <row r="2011" spans="1:23" x14ac:dyDescent="0.3">
      <c r="A2011" t="s">
        <v>2962</v>
      </c>
      <c r="B2011" t="s">
        <v>2963</v>
      </c>
      <c r="C2011" t="s">
        <v>2964</v>
      </c>
      <c r="D2011" t="s">
        <v>52</v>
      </c>
      <c r="E2011" t="s">
        <v>3633</v>
      </c>
      <c r="F2011" t="s">
        <v>3634</v>
      </c>
      <c r="G2011" t="s">
        <v>52</v>
      </c>
      <c r="H2011" t="s">
        <v>1006</v>
      </c>
      <c r="I2011" t="s">
        <v>54</v>
      </c>
      <c r="J2011" t="s">
        <v>80</v>
      </c>
      <c r="K2011" t="s">
        <v>1014</v>
      </c>
      <c r="L2011">
        <v>101122337</v>
      </c>
      <c r="M2011" t="s">
        <v>2997</v>
      </c>
      <c r="N2011" t="s">
        <v>47</v>
      </c>
      <c r="O2011" t="s">
        <v>47</v>
      </c>
      <c r="P2011" s="1">
        <v>43072</v>
      </c>
      <c r="Q2011" t="s">
        <v>997</v>
      </c>
      <c r="R2011">
        <v>850</v>
      </c>
      <c r="S2011" t="s">
        <v>998</v>
      </c>
      <c r="T2011" t="s">
        <v>999</v>
      </c>
      <c r="U2011" t="s">
        <v>3651</v>
      </c>
      <c r="V2011">
        <v>1</v>
      </c>
      <c r="W2011" t="e">
        <f>VLOOKUP(U2011,T1.Unique.Delivery!$AQ$2:$AW$2720,COLUMNS(T1.Unique.Delivery!$AQ$2701:$AW$2701),0)</f>
        <v>#N/A</v>
      </c>
    </row>
    <row r="2012" spans="1:23" x14ac:dyDescent="0.3">
      <c r="A2012" t="s">
        <v>2962</v>
      </c>
      <c r="B2012" t="s">
        <v>2963</v>
      </c>
      <c r="C2012" t="s">
        <v>2964</v>
      </c>
      <c r="D2012" t="s">
        <v>52</v>
      </c>
      <c r="E2012" t="s">
        <v>3633</v>
      </c>
      <c r="F2012" t="s">
        <v>3634</v>
      </c>
      <c r="G2012" t="s">
        <v>52</v>
      </c>
      <c r="H2012" t="s">
        <v>1006</v>
      </c>
      <c r="I2012" t="s">
        <v>54</v>
      </c>
      <c r="J2012" t="s">
        <v>2276</v>
      </c>
      <c r="K2012" t="s">
        <v>2277</v>
      </c>
      <c r="L2012">
        <v>100298525</v>
      </c>
      <c r="M2012" t="s">
        <v>2989</v>
      </c>
      <c r="N2012" t="s">
        <v>47</v>
      </c>
      <c r="O2012" t="s">
        <v>47</v>
      </c>
      <c r="P2012" t="s">
        <v>2990</v>
      </c>
      <c r="Q2012" t="s">
        <v>997</v>
      </c>
      <c r="R2012">
        <v>690.79</v>
      </c>
      <c r="S2012" t="s">
        <v>998</v>
      </c>
      <c r="T2012" t="s">
        <v>999</v>
      </c>
      <c r="U2012" t="s">
        <v>3652</v>
      </c>
      <c r="V2012">
        <v>1</v>
      </c>
      <c r="W2012" t="e">
        <f>VLOOKUP(U2012,T1.Unique.Delivery!$AQ$2:$AW$2720,COLUMNS(T1.Unique.Delivery!$AQ$2701:$AW$2701),0)</f>
        <v>#N/A</v>
      </c>
    </row>
    <row r="2013" spans="1:23" x14ac:dyDescent="0.3">
      <c r="A2013" t="s">
        <v>2962</v>
      </c>
      <c r="B2013" t="s">
        <v>2963</v>
      </c>
      <c r="C2013" t="s">
        <v>2964</v>
      </c>
      <c r="D2013" t="s">
        <v>52</v>
      </c>
      <c r="E2013" t="s">
        <v>3633</v>
      </c>
      <c r="F2013" t="s">
        <v>3634</v>
      </c>
      <c r="G2013" t="s">
        <v>52</v>
      </c>
      <c r="H2013" t="s">
        <v>1006</v>
      </c>
      <c r="I2013" t="s">
        <v>54</v>
      </c>
      <c r="J2013" t="s">
        <v>2276</v>
      </c>
      <c r="K2013" t="s">
        <v>2277</v>
      </c>
      <c r="L2013">
        <v>100304444</v>
      </c>
      <c r="M2013" t="s">
        <v>2967</v>
      </c>
      <c r="N2013" t="s">
        <v>47</v>
      </c>
      <c r="O2013" t="s">
        <v>47</v>
      </c>
      <c r="P2013" t="s">
        <v>2968</v>
      </c>
      <c r="Q2013" t="s">
        <v>997</v>
      </c>
      <c r="R2013">
        <v>630</v>
      </c>
      <c r="S2013" t="s">
        <v>998</v>
      </c>
      <c r="T2013" t="s">
        <v>999</v>
      </c>
      <c r="U2013" t="s">
        <v>3653</v>
      </c>
      <c r="V2013">
        <v>1</v>
      </c>
      <c r="W2013" t="e">
        <f>VLOOKUP(U2013,T1.Unique.Delivery!$AQ$2:$AW$2720,COLUMNS(T1.Unique.Delivery!$AQ$2701:$AW$2701),0)</f>
        <v>#N/A</v>
      </c>
    </row>
    <row r="2014" spans="1:23" x14ac:dyDescent="0.3">
      <c r="A2014" t="s">
        <v>2962</v>
      </c>
      <c r="B2014" t="s">
        <v>2963</v>
      </c>
      <c r="C2014" t="s">
        <v>2964</v>
      </c>
      <c r="D2014" t="s">
        <v>52</v>
      </c>
      <c r="E2014" t="s">
        <v>3633</v>
      </c>
      <c r="F2014" t="s">
        <v>3634</v>
      </c>
      <c r="G2014" t="s">
        <v>52</v>
      </c>
      <c r="H2014" t="s">
        <v>1006</v>
      </c>
      <c r="I2014" t="s">
        <v>54</v>
      </c>
      <c r="J2014" t="s">
        <v>2276</v>
      </c>
      <c r="K2014" t="s">
        <v>2277</v>
      </c>
      <c r="L2014">
        <v>100508694</v>
      </c>
      <c r="M2014" t="s">
        <v>2980</v>
      </c>
      <c r="N2014" t="s">
        <v>47</v>
      </c>
      <c r="O2014" t="s">
        <v>47</v>
      </c>
      <c r="P2014" t="s">
        <v>1040</v>
      </c>
      <c r="Q2014" t="s">
        <v>997</v>
      </c>
      <c r="R2014">
        <v>618</v>
      </c>
      <c r="S2014" t="s">
        <v>998</v>
      </c>
      <c r="T2014" t="s">
        <v>999</v>
      </c>
      <c r="U2014" t="s">
        <v>3654</v>
      </c>
      <c r="V2014">
        <v>1</v>
      </c>
      <c r="W2014" t="e">
        <f>VLOOKUP(U2014,T1.Unique.Delivery!$AQ$2:$AW$2720,COLUMNS(T1.Unique.Delivery!$AQ$2701:$AW$2701),0)</f>
        <v>#N/A</v>
      </c>
    </row>
    <row r="2015" spans="1:23" x14ac:dyDescent="0.3">
      <c r="A2015" t="s">
        <v>2962</v>
      </c>
      <c r="B2015" t="s">
        <v>2963</v>
      </c>
      <c r="C2015" t="s">
        <v>2964</v>
      </c>
      <c r="D2015" t="s">
        <v>52</v>
      </c>
      <c r="E2015" t="s">
        <v>3633</v>
      </c>
      <c r="F2015" t="s">
        <v>3634</v>
      </c>
      <c r="G2015" t="s">
        <v>52</v>
      </c>
      <c r="H2015" t="s">
        <v>1006</v>
      </c>
      <c r="I2015" t="s">
        <v>54</v>
      </c>
      <c r="J2015" t="s">
        <v>2276</v>
      </c>
      <c r="K2015" t="s">
        <v>2277</v>
      </c>
      <c r="L2015">
        <v>101122337</v>
      </c>
      <c r="M2015" t="s">
        <v>2997</v>
      </c>
      <c r="N2015" t="s">
        <v>47</v>
      </c>
      <c r="O2015" t="s">
        <v>47</v>
      </c>
      <c r="P2015" s="1">
        <v>43072</v>
      </c>
      <c r="Q2015" t="s">
        <v>997</v>
      </c>
      <c r="R2015">
        <v>530</v>
      </c>
      <c r="S2015" t="s">
        <v>998</v>
      </c>
      <c r="T2015" t="s">
        <v>999</v>
      </c>
      <c r="U2015" t="s">
        <v>3655</v>
      </c>
      <c r="V2015">
        <v>1</v>
      </c>
      <c r="W2015" t="e">
        <f>VLOOKUP(U2015,T1.Unique.Delivery!$AQ$2:$AW$2720,COLUMNS(T1.Unique.Delivery!$AQ$2701:$AW$2701),0)</f>
        <v>#N/A</v>
      </c>
    </row>
    <row r="2016" spans="1:23" x14ac:dyDescent="0.3">
      <c r="A2016" t="s">
        <v>2962</v>
      </c>
      <c r="B2016" t="s">
        <v>2963</v>
      </c>
      <c r="C2016" t="s">
        <v>2964</v>
      </c>
      <c r="D2016" t="s">
        <v>52</v>
      </c>
      <c r="E2016" t="s">
        <v>3633</v>
      </c>
      <c r="F2016" t="s">
        <v>3634</v>
      </c>
      <c r="G2016" t="s">
        <v>52</v>
      </c>
      <c r="H2016" t="s">
        <v>1006</v>
      </c>
      <c r="I2016" t="s">
        <v>54</v>
      </c>
      <c r="J2016" t="s">
        <v>159</v>
      </c>
      <c r="K2016" t="s">
        <v>1016</v>
      </c>
      <c r="L2016">
        <v>100298525</v>
      </c>
      <c r="M2016" t="s">
        <v>2989</v>
      </c>
      <c r="N2016" t="s">
        <v>47</v>
      </c>
      <c r="O2016" t="s">
        <v>47</v>
      </c>
      <c r="P2016" t="s">
        <v>2990</v>
      </c>
      <c r="Q2016" t="s">
        <v>997</v>
      </c>
      <c r="R2016">
        <v>690.79</v>
      </c>
      <c r="S2016" t="s">
        <v>998</v>
      </c>
      <c r="T2016" t="s">
        <v>999</v>
      </c>
      <c r="U2016" t="s">
        <v>3656</v>
      </c>
      <c r="V2016">
        <v>1</v>
      </c>
      <c r="W2016" t="e">
        <f>VLOOKUP(U2016,T1.Unique.Delivery!$AQ$2:$AW$2720,COLUMNS(T1.Unique.Delivery!$AQ$2701:$AW$2701),0)</f>
        <v>#N/A</v>
      </c>
    </row>
    <row r="2017" spans="1:23" x14ac:dyDescent="0.3">
      <c r="A2017" t="s">
        <v>2962</v>
      </c>
      <c r="B2017" t="s">
        <v>2963</v>
      </c>
      <c r="C2017" t="s">
        <v>2964</v>
      </c>
      <c r="D2017" t="s">
        <v>52</v>
      </c>
      <c r="E2017" t="s">
        <v>3633</v>
      </c>
      <c r="F2017" t="s">
        <v>3634</v>
      </c>
      <c r="G2017" t="s">
        <v>52</v>
      </c>
      <c r="H2017" t="s">
        <v>1006</v>
      </c>
      <c r="I2017" t="s">
        <v>54</v>
      </c>
      <c r="J2017" t="s">
        <v>159</v>
      </c>
      <c r="K2017" t="s">
        <v>1016</v>
      </c>
      <c r="L2017">
        <v>100304444</v>
      </c>
      <c r="M2017" t="s">
        <v>2967</v>
      </c>
      <c r="N2017" t="s">
        <v>47</v>
      </c>
      <c r="O2017" t="s">
        <v>47</v>
      </c>
      <c r="P2017" t="s">
        <v>2968</v>
      </c>
      <c r="Q2017" t="s">
        <v>997</v>
      </c>
      <c r="R2017">
        <v>630</v>
      </c>
      <c r="S2017" t="s">
        <v>998</v>
      </c>
      <c r="T2017" t="s">
        <v>999</v>
      </c>
      <c r="U2017" t="s">
        <v>3657</v>
      </c>
      <c r="V2017">
        <v>1</v>
      </c>
      <c r="W2017" t="e">
        <f>VLOOKUP(U2017,T1.Unique.Delivery!$AQ$2:$AW$2720,COLUMNS(T1.Unique.Delivery!$AQ$2701:$AW$2701),0)</f>
        <v>#N/A</v>
      </c>
    </row>
    <row r="2018" spans="1:23" x14ac:dyDescent="0.3">
      <c r="A2018" t="s">
        <v>2962</v>
      </c>
      <c r="B2018" t="s">
        <v>2963</v>
      </c>
      <c r="C2018" t="s">
        <v>2964</v>
      </c>
      <c r="D2018" t="s">
        <v>52</v>
      </c>
      <c r="E2018" t="s">
        <v>3633</v>
      </c>
      <c r="F2018" t="s">
        <v>3634</v>
      </c>
      <c r="G2018" t="s">
        <v>52</v>
      </c>
      <c r="H2018" t="s">
        <v>1006</v>
      </c>
      <c r="I2018" t="s">
        <v>54</v>
      </c>
      <c r="J2018" t="s">
        <v>159</v>
      </c>
      <c r="K2018" t="s">
        <v>1016</v>
      </c>
      <c r="L2018">
        <v>100508694</v>
      </c>
      <c r="M2018" t="s">
        <v>2980</v>
      </c>
      <c r="N2018" t="s">
        <v>47</v>
      </c>
      <c r="O2018" t="s">
        <v>47</v>
      </c>
      <c r="P2018" t="s">
        <v>1040</v>
      </c>
      <c r="Q2018" t="s">
        <v>997</v>
      </c>
      <c r="R2018">
        <v>514.29</v>
      </c>
      <c r="S2018" t="s">
        <v>998</v>
      </c>
      <c r="T2018" t="s">
        <v>999</v>
      </c>
      <c r="U2018" t="s">
        <v>3658</v>
      </c>
      <c r="V2018">
        <v>1</v>
      </c>
      <c r="W2018" t="e">
        <f>VLOOKUP(U2018,T1.Unique.Delivery!$AQ$2:$AW$2720,COLUMNS(T1.Unique.Delivery!$AQ$2701:$AW$2701),0)</f>
        <v>#N/A</v>
      </c>
    </row>
    <row r="2019" spans="1:23" x14ac:dyDescent="0.3">
      <c r="A2019" t="s">
        <v>2962</v>
      </c>
      <c r="B2019" t="s">
        <v>2963</v>
      </c>
      <c r="C2019" t="s">
        <v>2964</v>
      </c>
      <c r="D2019" t="s">
        <v>52</v>
      </c>
      <c r="E2019" t="s">
        <v>3633</v>
      </c>
      <c r="F2019" t="s">
        <v>3634</v>
      </c>
      <c r="G2019" t="s">
        <v>52</v>
      </c>
      <c r="H2019" t="s">
        <v>1006</v>
      </c>
      <c r="I2019" t="s">
        <v>54</v>
      </c>
      <c r="J2019" t="s">
        <v>159</v>
      </c>
      <c r="K2019" t="s">
        <v>1016</v>
      </c>
      <c r="L2019">
        <v>101122337</v>
      </c>
      <c r="M2019" t="s">
        <v>2997</v>
      </c>
      <c r="N2019" t="s">
        <v>47</v>
      </c>
      <c r="O2019" t="s">
        <v>47</v>
      </c>
      <c r="P2019" s="1">
        <v>43072</v>
      </c>
      <c r="Q2019" t="s">
        <v>997</v>
      </c>
      <c r="R2019">
        <v>490</v>
      </c>
      <c r="S2019" t="s">
        <v>998</v>
      </c>
      <c r="T2019" t="s">
        <v>999</v>
      </c>
      <c r="U2019" t="s">
        <v>3659</v>
      </c>
      <c r="V2019">
        <v>1</v>
      </c>
      <c r="W2019" t="e">
        <f>VLOOKUP(U2019,T1.Unique.Delivery!$AQ$2:$AW$2720,COLUMNS(T1.Unique.Delivery!$AQ$2701:$AW$2701),0)</f>
        <v>#N/A</v>
      </c>
    </row>
    <row r="2020" spans="1:23" x14ac:dyDescent="0.3">
      <c r="A2020" t="s">
        <v>2962</v>
      </c>
      <c r="B2020" t="s">
        <v>2963</v>
      </c>
      <c r="C2020" t="s">
        <v>2964</v>
      </c>
      <c r="D2020" t="s">
        <v>52</v>
      </c>
      <c r="E2020" t="s">
        <v>3660</v>
      </c>
      <c r="F2020" t="s">
        <v>3661</v>
      </c>
      <c r="G2020" t="s">
        <v>52</v>
      </c>
      <c r="H2020" t="s">
        <v>1006</v>
      </c>
      <c r="I2020" t="s">
        <v>54</v>
      </c>
      <c r="J2020" t="s">
        <v>66</v>
      </c>
      <c r="K2020" t="s">
        <v>1007</v>
      </c>
      <c r="L2020">
        <v>100304444</v>
      </c>
      <c r="M2020" t="s">
        <v>2967</v>
      </c>
      <c r="N2020" t="s">
        <v>47</v>
      </c>
      <c r="O2020" t="s">
        <v>47</v>
      </c>
      <c r="P2020" t="s">
        <v>2968</v>
      </c>
      <c r="Q2020" t="s">
        <v>997</v>
      </c>
      <c r="R2020">
        <v>630</v>
      </c>
      <c r="S2020" t="s">
        <v>998</v>
      </c>
      <c r="T2020" t="s">
        <v>999</v>
      </c>
      <c r="U2020" t="s">
        <v>3662</v>
      </c>
      <c r="V2020">
        <v>1</v>
      </c>
      <c r="W2020" t="e">
        <f>VLOOKUP(U2020,T1.Unique.Delivery!$AQ$2:$AW$2720,COLUMNS(T1.Unique.Delivery!$AQ$2701:$AW$2701),0)</f>
        <v>#N/A</v>
      </c>
    </row>
    <row r="2021" spans="1:23" x14ac:dyDescent="0.3">
      <c r="A2021" t="s">
        <v>2962</v>
      </c>
      <c r="B2021" t="s">
        <v>2963</v>
      </c>
      <c r="C2021" t="s">
        <v>2964</v>
      </c>
      <c r="D2021" t="s">
        <v>52</v>
      </c>
      <c r="E2021" t="s">
        <v>3660</v>
      </c>
      <c r="F2021" t="s">
        <v>3661</v>
      </c>
      <c r="G2021" t="s">
        <v>52</v>
      </c>
      <c r="H2021" t="s">
        <v>1006</v>
      </c>
      <c r="I2021" t="s">
        <v>54</v>
      </c>
      <c r="J2021" t="s">
        <v>56</v>
      </c>
      <c r="K2021" t="s">
        <v>993</v>
      </c>
      <c r="L2021">
        <v>100287299</v>
      </c>
      <c r="M2021" t="s">
        <v>2970</v>
      </c>
      <c r="N2021" t="s">
        <v>47</v>
      </c>
      <c r="O2021" t="s">
        <v>47</v>
      </c>
      <c r="P2021" t="s">
        <v>2971</v>
      </c>
      <c r="Q2021" t="s">
        <v>997</v>
      </c>
      <c r="R2021">
        <v>1116.56</v>
      </c>
      <c r="S2021" t="s">
        <v>998</v>
      </c>
      <c r="T2021" t="s">
        <v>999</v>
      </c>
      <c r="U2021" t="s">
        <v>3663</v>
      </c>
      <c r="V2021">
        <v>1</v>
      </c>
      <c r="W2021" t="e">
        <f>VLOOKUP(U2021,T1.Unique.Delivery!$AQ$2:$AW$2720,COLUMNS(T1.Unique.Delivery!$AQ$2701:$AW$2701),0)</f>
        <v>#N/A</v>
      </c>
    </row>
    <row r="2022" spans="1:23" x14ac:dyDescent="0.3">
      <c r="A2022" t="s">
        <v>2962</v>
      </c>
      <c r="B2022" t="s">
        <v>2963</v>
      </c>
      <c r="C2022" t="s">
        <v>2964</v>
      </c>
      <c r="D2022" t="s">
        <v>52</v>
      </c>
      <c r="E2022" t="s">
        <v>3660</v>
      </c>
      <c r="F2022" t="s">
        <v>3661</v>
      </c>
      <c r="G2022" t="s">
        <v>52</v>
      </c>
      <c r="H2022" t="s">
        <v>1006</v>
      </c>
      <c r="I2022" t="s">
        <v>54</v>
      </c>
      <c r="J2022" t="s">
        <v>56</v>
      </c>
      <c r="K2022" t="s">
        <v>993</v>
      </c>
      <c r="L2022" t="s">
        <v>47</v>
      </c>
      <c r="M2022" t="s">
        <v>47</v>
      </c>
      <c r="N2022" t="s">
        <v>47</v>
      </c>
      <c r="O2022" t="s">
        <v>47</v>
      </c>
      <c r="P2022" t="s">
        <v>2971</v>
      </c>
      <c r="Q2022" t="s">
        <v>997</v>
      </c>
      <c r="R2022">
        <v>1117.67</v>
      </c>
      <c r="S2022" t="s">
        <v>998</v>
      </c>
      <c r="T2022" t="s">
        <v>999</v>
      </c>
      <c r="U2022" t="s">
        <v>3664</v>
      </c>
      <c r="V2022">
        <v>1</v>
      </c>
      <c r="W2022" t="e">
        <f>VLOOKUP(U2022,T1.Unique.Delivery!$AQ$2:$AW$2720,COLUMNS(T1.Unique.Delivery!$AQ$2701:$AW$2701),0)</f>
        <v>#N/A</v>
      </c>
    </row>
    <row r="2023" spans="1:23" x14ac:dyDescent="0.3">
      <c r="A2023" t="s">
        <v>2962</v>
      </c>
      <c r="B2023" t="s">
        <v>2963</v>
      </c>
      <c r="C2023" t="s">
        <v>2964</v>
      </c>
      <c r="D2023" t="s">
        <v>52</v>
      </c>
      <c r="E2023" t="s">
        <v>3660</v>
      </c>
      <c r="F2023" t="s">
        <v>3661</v>
      </c>
      <c r="G2023" t="s">
        <v>52</v>
      </c>
      <c r="H2023" t="s">
        <v>1006</v>
      </c>
      <c r="I2023" t="s">
        <v>54</v>
      </c>
      <c r="J2023" t="s">
        <v>129</v>
      </c>
      <c r="K2023" t="s">
        <v>1012</v>
      </c>
      <c r="L2023">
        <v>100304444</v>
      </c>
      <c r="M2023" t="s">
        <v>2967</v>
      </c>
      <c r="N2023" t="s">
        <v>47</v>
      </c>
      <c r="O2023" t="s">
        <v>47</v>
      </c>
      <c r="P2023" t="s">
        <v>2968</v>
      </c>
      <c r="Q2023" t="s">
        <v>997</v>
      </c>
      <c r="R2023">
        <v>630</v>
      </c>
      <c r="S2023" t="s">
        <v>998</v>
      </c>
      <c r="T2023" t="s">
        <v>999</v>
      </c>
      <c r="U2023" t="s">
        <v>3665</v>
      </c>
      <c r="V2023">
        <v>1</v>
      </c>
      <c r="W2023" t="e">
        <f>VLOOKUP(U2023,T1.Unique.Delivery!$AQ$2:$AW$2720,COLUMNS(T1.Unique.Delivery!$AQ$2701:$AW$2701),0)</f>
        <v>#N/A</v>
      </c>
    </row>
    <row r="2024" spans="1:23" x14ac:dyDescent="0.3">
      <c r="A2024" t="s">
        <v>2962</v>
      </c>
      <c r="B2024" t="s">
        <v>2963</v>
      </c>
      <c r="C2024" t="s">
        <v>2964</v>
      </c>
      <c r="D2024" t="s">
        <v>52</v>
      </c>
      <c r="E2024" t="s">
        <v>3660</v>
      </c>
      <c r="F2024" t="s">
        <v>3661</v>
      </c>
      <c r="G2024" t="s">
        <v>52</v>
      </c>
      <c r="H2024" t="s">
        <v>1006</v>
      </c>
      <c r="I2024" t="s">
        <v>54</v>
      </c>
      <c r="J2024" t="s">
        <v>80</v>
      </c>
      <c r="K2024" t="s">
        <v>1014</v>
      </c>
      <c r="L2024">
        <v>100304444</v>
      </c>
      <c r="M2024" t="s">
        <v>2967</v>
      </c>
      <c r="N2024" t="s">
        <v>47</v>
      </c>
      <c r="O2024" t="s">
        <v>47</v>
      </c>
      <c r="P2024" t="s">
        <v>2968</v>
      </c>
      <c r="Q2024" t="s">
        <v>997</v>
      </c>
      <c r="R2024">
        <v>630</v>
      </c>
      <c r="S2024" t="s">
        <v>998</v>
      </c>
      <c r="T2024" t="s">
        <v>999</v>
      </c>
      <c r="U2024" t="s">
        <v>3666</v>
      </c>
      <c r="V2024">
        <v>1</v>
      </c>
      <c r="W2024" t="e">
        <f>VLOOKUP(U2024,T1.Unique.Delivery!$AQ$2:$AW$2720,COLUMNS(T1.Unique.Delivery!$AQ$2701:$AW$2701),0)</f>
        <v>#N/A</v>
      </c>
    </row>
    <row r="2025" spans="1:23" x14ac:dyDescent="0.3">
      <c r="A2025" t="s">
        <v>2962</v>
      </c>
      <c r="B2025" t="s">
        <v>2963</v>
      </c>
      <c r="C2025" t="s">
        <v>2964</v>
      </c>
      <c r="D2025" t="s">
        <v>52</v>
      </c>
      <c r="E2025" t="s">
        <v>3660</v>
      </c>
      <c r="F2025" t="s">
        <v>3661</v>
      </c>
      <c r="G2025" t="s">
        <v>52</v>
      </c>
      <c r="H2025" t="s">
        <v>1006</v>
      </c>
      <c r="I2025" t="s">
        <v>54</v>
      </c>
      <c r="J2025" t="s">
        <v>2276</v>
      </c>
      <c r="K2025" t="s">
        <v>2277</v>
      </c>
      <c r="L2025">
        <v>100304444</v>
      </c>
      <c r="M2025" t="s">
        <v>2967</v>
      </c>
      <c r="N2025" t="s">
        <v>47</v>
      </c>
      <c r="O2025" t="s">
        <v>47</v>
      </c>
      <c r="P2025" t="s">
        <v>2968</v>
      </c>
      <c r="Q2025" t="s">
        <v>997</v>
      </c>
      <c r="R2025">
        <v>630</v>
      </c>
      <c r="S2025" t="s">
        <v>998</v>
      </c>
      <c r="T2025" t="s">
        <v>999</v>
      </c>
      <c r="U2025" t="s">
        <v>3667</v>
      </c>
      <c r="V2025">
        <v>1</v>
      </c>
      <c r="W2025" t="e">
        <f>VLOOKUP(U2025,T1.Unique.Delivery!$AQ$2:$AW$2720,COLUMNS(T1.Unique.Delivery!$AQ$2701:$AW$2701),0)</f>
        <v>#N/A</v>
      </c>
    </row>
    <row r="2026" spans="1:23" x14ac:dyDescent="0.3">
      <c r="A2026" t="s">
        <v>2962</v>
      </c>
      <c r="B2026" t="s">
        <v>2963</v>
      </c>
      <c r="C2026" t="s">
        <v>2964</v>
      </c>
      <c r="D2026" t="s">
        <v>52</v>
      </c>
      <c r="E2026" t="s">
        <v>3660</v>
      </c>
      <c r="F2026" t="s">
        <v>3661</v>
      </c>
      <c r="G2026" t="s">
        <v>52</v>
      </c>
      <c r="H2026" t="s">
        <v>1006</v>
      </c>
      <c r="I2026" t="s">
        <v>54</v>
      </c>
      <c r="J2026" t="s">
        <v>159</v>
      </c>
      <c r="K2026" t="s">
        <v>1016</v>
      </c>
      <c r="L2026">
        <v>100304444</v>
      </c>
      <c r="M2026" t="s">
        <v>2967</v>
      </c>
      <c r="N2026" t="s">
        <v>47</v>
      </c>
      <c r="O2026" t="s">
        <v>47</v>
      </c>
      <c r="P2026" t="s">
        <v>2968</v>
      </c>
      <c r="Q2026" t="s">
        <v>997</v>
      </c>
      <c r="R2026">
        <v>630</v>
      </c>
      <c r="S2026" t="s">
        <v>998</v>
      </c>
      <c r="T2026" t="s">
        <v>999</v>
      </c>
      <c r="U2026" t="s">
        <v>3668</v>
      </c>
      <c r="V2026">
        <v>1</v>
      </c>
      <c r="W2026" t="e">
        <f>VLOOKUP(U2026,T1.Unique.Delivery!$AQ$2:$AW$2720,COLUMNS(T1.Unique.Delivery!$AQ$2701:$AW$2701),0)</f>
        <v>#N/A</v>
      </c>
    </row>
    <row r="2027" spans="1:23" x14ac:dyDescent="0.3">
      <c r="A2027" t="s">
        <v>2962</v>
      </c>
      <c r="B2027" t="s">
        <v>2963</v>
      </c>
      <c r="C2027" t="s">
        <v>2964</v>
      </c>
      <c r="D2027" t="s">
        <v>52</v>
      </c>
      <c r="E2027" t="s">
        <v>3669</v>
      </c>
      <c r="F2027" t="s">
        <v>3670</v>
      </c>
      <c r="G2027" t="s">
        <v>52</v>
      </c>
      <c r="H2027" t="s">
        <v>1006</v>
      </c>
      <c r="I2027" t="s">
        <v>54</v>
      </c>
      <c r="J2027" t="s">
        <v>66</v>
      </c>
      <c r="K2027" t="s">
        <v>1007</v>
      </c>
      <c r="L2027">
        <v>100298525</v>
      </c>
      <c r="M2027" t="s">
        <v>2989</v>
      </c>
      <c r="N2027" t="s">
        <v>47</v>
      </c>
      <c r="O2027" t="s">
        <v>47</v>
      </c>
      <c r="P2027" t="s">
        <v>2990</v>
      </c>
      <c r="Q2027" t="s">
        <v>997</v>
      </c>
      <c r="R2027">
        <v>1358.99</v>
      </c>
      <c r="S2027" t="s">
        <v>998</v>
      </c>
      <c r="T2027" t="s">
        <v>999</v>
      </c>
      <c r="U2027" t="s">
        <v>3671</v>
      </c>
      <c r="V2027">
        <v>1</v>
      </c>
      <c r="W2027" t="e">
        <f>VLOOKUP(U2027,T1.Unique.Delivery!$AQ$2:$AW$2720,COLUMNS(T1.Unique.Delivery!$AQ$2701:$AW$2701),0)</f>
        <v>#N/A</v>
      </c>
    </row>
    <row r="2028" spans="1:23" x14ac:dyDescent="0.3">
      <c r="A2028" t="s">
        <v>2962</v>
      </c>
      <c r="B2028" t="s">
        <v>2963</v>
      </c>
      <c r="C2028" t="s">
        <v>2964</v>
      </c>
      <c r="D2028" t="s">
        <v>52</v>
      </c>
      <c r="E2028" t="s">
        <v>3669</v>
      </c>
      <c r="F2028" t="s">
        <v>3670</v>
      </c>
      <c r="G2028" t="s">
        <v>52</v>
      </c>
      <c r="H2028" t="s">
        <v>1006</v>
      </c>
      <c r="I2028" t="s">
        <v>54</v>
      </c>
      <c r="J2028" t="s">
        <v>66</v>
      </c>
      <c r="K2028" t="s">
        <v>1007</v>
      </c>
      <c r="L2028">
        <v>100304444</v>
      </c>
      <c r="M2028" t="s">
        <v>2967</v>
      </c>
      <c r="N2028" t="s">
        <v>47</v>
      </c>
      <c r="O2028" t="s">
        <v>47</v>
      </c>
      <c r="P2028" t="s">
        <v>2968</v>
      </c>
      <c r="Q2028" t="s">
        <v>997</v>
      </c>
      <c r="R2028">
        <v>630</v>
      </c>
      <c r="S2028" t="s">
        <v>998</v>
      </c>
      <c r="T2028" t="s">
        <v>999</v>
      </c>
      <c r="U2028" t="s">
        <v>3672</v>
      </c>
      <c r="V2028">
        <v>1</v>
      </c>
      <c r="W2028" t="e">
        <f>VLOOKUP(U2028,T1.Unique.Delivery!$AQ$2:$AW$2720,COLUMNS(T1.Unique.Delivery!$AQ$2701:$AW$2701),0)</f>
        <v>#N/A</v>
      </c>
    </row>
    <row r="2029" spans="1:23" x14ac:dyDescent="0.3">
      <c r="A2029" t="s">
        <v>2962</v>
      </c>
      <c r="B2029" t="s">
        <v>2963</v>
      </c>
      <c r="C2029" t="s">
        <v>2964</v>
      </c>
      <c r="D2029" t="s">
        <v>52</v>
      </c>
      <c r="E2029" t="s">
        <v>3669</v>
      </c>
      <c r="F2029" t="s">
        <v>3670</v>
      </c>
      <c r="G2029" t="s">
        <v>52</v>
      </c>
      <c r="H2029" t="s">
        <v>1006</v>
      </c>
      <c r="I2029" t="s">
        <v>54</v>
      </c>
      <c r="J2029" t="s">
        <v>66</v>
      </c>
      <c r="K2029" t="s">
        <v>1007</v>
      </c>
      <c r="L2029">
        <v>101122337</v>
      </c>
      <c r="M2029" t="s">
        <v>2997</v>
      </c>
      <c r="N2029" t="s">
        <v>47</v>
      </c>
      <c r="O2029" t="s">
        <v>47</v>
      </c>
      <c r="P2029" s="1">
        <v>43072</v>
      </c>
      <c r="Q2029" t="s">
        <v>997</v>
      </c>
      <c r="R2029">
        <v>1550</v>
      </c>
      <c r="S2029" t="s">
        <v>998</v>
      </c>
      <c r="T2029" t="s">
        <v>999</v>
      </c>
      <c r="U2029" t="s">
        <v>3673</v>
      </c>
      <c r="V2029">
        <v>1</v>
      </c>
      <c r="W2029" t="e">
        <f>VLOOKUP(U2029,T1.Unique.Delivery!$AQ$2:$AW$2720,COLUMNS(T1.Unique.Delivery!$AQ$2701:$AW$2701),0)</f>
        <v>#N/A</v>
      </c>
    </row>
    <row r="2030" spans="1:23" x14ac:dyDescent="0.3">
      <c r="A2030" t="s">
        <v>2962</v>
      </c>
      <c r="B2030" t="s">
        <v>2963</v>
      </c>
      <c r="C2030" t="s">
        <v>2964</v>
      </c>
      <c r="D2030" t="s">
        <v>52</v>
      </c>
      <c r="E2030" t="s">
        <v>3669</v>
      </c>
      <c r="F2030" t="s">
        <v>3670</v>
      </c>
      <c r="G2030" t="s">
        <v>52</v>
      </c>
      <c r="H2030" t="s">
        <v>1006</v>
      </c>
      <c r="I2030" t="s">
        <v>54</v>
      </c>
      <c r="J2030" t="s">
        <v>56</v>
      </c>
      <c r="K2030" t="s">
        <v>993</v>
      </c>
      <c r="L2030">
        <v>100287299</v>
      </c>
      <c r="M2030" t="s">
        <v>2970</v>
      </c>
      <c r="N2030" t="s">
        <v>47</v>
      </c>
      <c r="O2030" t="s">
        <v>47</v>
      </c>
      <c r="P2030" t="s">
        <v>2971</v>
      </c>
      <c r="Q2030" t="s">
        <v>997</v>
      </c>
      <c r="R2030">
        <v>1116.56</v>
      </c>
      <c r="S2030" t="s">
        <v>998</v>
      </c>
      <c r="T2030" t="s">
        <v>999</v>
      </c>
      <c r="U2030" t="s">
        <v>3674</v>
      </c>
      <c r="V2030">
        <v>1</v>
      </c>
      <c r="W2030" t="e">
        <f>VLOOKUP(U2030,T1.Unique.Delivery!$AQ$2:$AW$2720,COLUMNS(T1.Unique.Delivery!$AQ$2701:$AW$2701),0)</f>
        <v>#N/A</v>
      </c>
    </row>
    <row r="2031" spans="1:23" x14ac:dyDescent="0.3">
      <c r="A2031" t="s">
        <v>2962</v>
      </c>
      <c r="B2031" t="s">
        <v>2963</v>
      </c>
      <c r="C2031" t="s">
        <v>2964</v>
      </c>
      <c r="D2031" t="s">
        <v>52</v>
      </c>
      <c r="E2031" t="s">
        <v>3669</v>
      </c>
      <c r="F2031" t="s">
        <v>3670</v>
      </c>
      <c r="G2031" t="s">
        <v>52</v>
      </c>
      <c r="H2031" t="s">
        <v>1006</v>
      </c>
      <c r="I2031" t="s">
        <v>54</v>
      </c>
      <c r="J2031" t="s">
        <v>56</v>
      </c>
      <c r="K2031" t="s">
        <v>993</v>
      </c>
      <c r="L2031" t="s">
        <v>47</v>
      </c>
      <c r="M2031" t="s">
        <v>47</v>
      </c>
      <c r="N2031" t="s">
        <v>47</v>
      </c>
      <c r="O2031" t="s">
        <v>47</v>
      </c>
      <c r="P2031" t="s">
        <v>2971</v>
      </c>
      <c r="Q2031" t="s">
        <v>997</v>
      </c>
      <c r="R2031">
        <v>1117.67</v>
      </c>
      <c r="S2031" t="s">
        <v>998</v>
      </c>
      <c r="T2031" t="s">
        <v>999</v>
      </c>
      <c r="U2031" t="s">
        <v>3675</v>
      </c>
      <c r="V2031">
        <v>1</v>
      </c>
      <c r="W2031" t="e">
        <f>VLOOKUP(U2031,T1.Unique.Delivery!$AQ$2:$AW$2720,COLUMNS(T1.Unique.Delivery!$AQ$2701:$AW$2701),0)</f>
        <v>#N/A</v>
      </c>
    </row>
    <row r="2032" spans="1:23" x14ac:dyDescent="0.3">
      <c r="A2032" t="s">
        <v>2962</v>
      </c>
      <c r="B2032" t="s">
        <v>2963</v>
      </c>
      <c r="C2032" t="s">
        <v>2964</v>
      </c>
      <c r="D2032" t="s">
        <v>52</v>
      </c>
      <c r="E2032" t="s">
        <v>3669</v>
      </c>
      <c r="F2032" t="s">
        <v>3670</v>
      </c>
      <c r="G2032" t="s">
        <v>52</v>
      </c>
      <c r="H2032" t="s">
        <v>1006</v>
      </c>
      <c r="I2032" t="s">
        <v>54</v>
      </c>
      <c r="J2032" t="s">
        <v>129</v>
      </c>
      <c r="K2032" t="s">
        <v>1012</v>
      </c>
      <c r="L2032">
        <v>100298525</v>
      </c>
      <c r="M2032" t="s">
        <v>2989</v>
      </c>
      <c r="N2032" t="s">
        <v>47</v>
      </c>
      <c r="O2032" t="s">
        <v>47</v>
      </c>
      <c r="P2032" t="s">
        <v>2990</v>
      </c>
      <c r="Q2032" t="s">
        <v>997</v>
      </c>
      <c r="R2032">
        <v>967.57</v>
      </c>
      <c r="S2032" t="s">
        <v>998</v>
      </c>
      <c r="T2032" t="s">
        <v>999</v>
      </c>
      <c r="U2032" t="s">
        <v>3676</v>
      </c>
      <c r="V2032">
        <v>1</v>
      </c>
      <c r="W2032" t="e">
        <f>VLOOKUP(U2032,T1.Unique.Delivery!$AQ$2:$AW$2720,COLUMNS(T1.Unique.Delivery!$AQ$2701:$AW$2701),0)</f>
        <v>#N/A</v>
      </c>
    </row>
    <row r="2033" spans="1:23" x14ac:dyDescent="0.3">
      <c r="A2033" t="s">
        <v>2962</v>
      </c>
      <c r="B2033" t="s">
        <v>2963</v>
      </c>
      <c r="C2033" t="s">
        <v>2964</v>
      </c>
      <c r="D2033" t="s">
        <v>52</v>
      </c>
      <c r="E2033" t="s">
        <v>3669</v>
      </c>
      <c r="F2033" t="s">
        <v>3670</v>
      </c>
      <c r="G2033" t="s">
        <v>52</v>
      </c>
      <c r="H2033" t="s">
        <v>1006</v>
      </c>
      <c r="I2033" t="s">
        <v>54</v>
      </c>
      <c r="J2033" t="s">
        <v>129</v>
      </c>
      <c r="K2033" t="s">
        <v>1012</v>
      </c>
      <c r="L2033">
        <v>100304444</v>
      </c>
      <c r="M2033" t="s">
        <v>2967</v>
      </c>
      <c r="N2033" t="s">
        <v>47</v>
      </c>
      <c r="O2033" t="s">
        <v>47</v>
      </c>
      <c r="P2033" t="s">
        <v>2968</v>
      </c>
      <c r="Q2033" t="s">
        <v>997</v>
      </c>
      <c r="R2033">
        <v>630</v>
      </c>
      <c r="S2033" t="s">
        <v>998</v>
      </c>
      <c r="T2033" t="s">
        <v>999</v>
      </c>
      <c r="U2033" t="s">
        <v>3677</v>
      </c>
      <c r="V2033">
        <v>1</v>
      </c>
      <c r="W2033" t="e">
        <f>VLOOKUP(U2033,T1.Unique.Delivery!$AQ$2:$AW$2720,COLUMNS(T1.Unique.Delivery!$AQ$2701:$AW$2701),0)</f>
        <v>#N/A</v>
      </c>
    </row>
    <row r="2034" spans="1:23" x14ac:dyDescent="0.3">
      <c r="A2034" t="s">
        <v>2962</v>
      </c>
      <c r="B2034" t="s">
        <v>2963</v>
      </c>
      <c r="C2034" t="s">
        <v>2964</v>
      </c>
      <c r="D2034" t="s">
        <v>52</v>
      </c>
      <c r="E2034" t="s">
        <v>3669</v>
      </c>
      <c r="F2034" t="s">
        <v>3670</v>
      </c>
      <c r="G2034" t="s">
        <v>52</v>
      </c>
      <c r="H2034" t="s">
        <v>1006</v>
      </c>
      <c r="I2034" t="s">
        <v>54</v>
      </c>
      <c r="J2034" t="s">
        <v>129</v>
      </c>
      <c r="K2034" t="s">
        <v>1012</v>
      </c>
      <c r="L2034">
        <v>100508694</v>
      </c>
      <c r="M2034" t="s">
        <v>2980</v>
      </c>
      <c r="N2034" t="s">
        <v>47</v>
      </c>
      <c r="O2034" t="s">
        <v>47</v>
      </c>
      <c r="P2034" t="s">
        <v>1040</v>
      </c>
      <c r="Q2034" t="s">
        <v>997</v>
      </c>
      <c r="R2034">
        <v>679.25</v>
      </c>
      <c r="S2034" t="s">
        <v>998</v>
      </c>
      <c r="T2034" t="s">
        <v>999</v>
      </c>
      <c r="U2034" t="s">
        <v>3678</v>
      </c>
      <c r="V2034">
        <v>1</v>
      </c>
      <c r="W2034" t="e">
        <f>VLOOKUP(U2034,T1.Unique.Delivery!$AQ$2:$AW$2720,COLUMNS(T1.Unique.Delivery!$AQ$2701:$AW$2701),0)</f>
        <v>#N/A</v>
      </c>
    </row>
    <row r="2035" spans="1:23" x14ac:dyDescent="0.3">
      <c r="A2035" t="s">
        <v>2962</v>
      </c>
      <c r="B2035" t="s">
        <v>2963</v>
      </c>
      <c r="C2035" t="s">
        <v>2964</v>
      </c>
      <c r="D2035" t="s">
        <v>52</v>
      </c>
      <c r="E2035" t="s">
        <v>3669</v>
      </c>
      <c r="F2035" t="s">
        <v>3670</v>
      </c>
      <c r="G2035" t="s">
        <v>52</v>
      </c>
      <c r="H2035" t="s">
        <v>1006</v>
      </c>
      <c r="I2035" t="s">
        <v>54</v>
      </c>
      <c r="J2035" t="s">
        <v>129</v>
      </c>
      <c r="K2035" t="s">
        <v>1012</v>
      </c>
      <c r="L2035">
        <v>100785760</v>
      </c>
      <c r="M2035" t="s">
        <v>2994</v>
      </c>
      <c r="N2035" t="s">
        <v>47</v>
      </c>
      <c r="O2035" t="s">
        <v>47</v>
      </c>
      <c r="P2035" t="s">
        <v>2995</v>
      </c>
      <c r="Q2035" t="s">
        <v>997</v>
      </c>
      <c r="R2035">
        <v>650</v>
      </c>
      <c r="S2035" t="s">
        <v>998</v>
      </c>
      <c r="T2035" t="s">
        <v>999</v>
      </c>
      <c r="U2035" t="s">
        <v>3679</v>
      </c>
      <c r="V2035">
        <v>1</v>
      </c>
      <c r="W2035" t="e">
        <f>VLOOKUP(U2035,T1.Unique.Delivery!$AQ$2:$AW$2720,COLUMNS(T1.Unique.Delivery!$AQ$2701:$AW$2701),0)</f>
        <v>#N/A</v>
      </c>
    </row>
    <row r="2036" spans="1:23" x14ac:dyDescent="0.3">
      <c r="A2036" t="s">
        <v>2962</v>
      </c>
      <c r="B2036" t="s">
        <v>2963</v>
      </c>
      <c r="C2036" t="s">
        <v>2964</v>
      </c>
      <c r="D2036" t="s">
        <v>52</v>
      </c>
      <c r="E2036" t="s">
        <v>3669</v>
      </c>
      <c r="F2036" t="s">
        <v>3670</v>
      </c>
      <c r="G2036" t="s">
        <v>52</v>
      </c>
      <c r="H2036" t="s">
        <v>1006</v>
      </c>
      <c r="I2036" t="s">
        <v>54</v>
      </c>
      <c r="J2036" t="s">
        <v>129</v>
      </c>
      <c r="K2036" t="s">
        <v>1012</v>
      </c>
      <c r="L2036">
        <v>101122337</v>
      </c>
      <c r="M2036" t="s">
        <v>2997</v>
      </c>
      <c r="N2036" t="s">
        <v>47</v>
      </c>
      <c r="O2036" t="s">
        <v>47</v>
      </c>
      <c r="P2036" s="1">
        <v>43072</v>
      </c>
      <c r="Q2036" t="s">
        <v>997</v>
      </c>
      <c r="R2036">
        <v>890</v>
      </c>
      <c r="S2036" t="s">
        <v>998</v>
      </c>
      <c r="T2036" t="s">
        <v>999</v>
      </c>
      <c r="U2036" t="s">
        <v>3680</v>
      </c>
      <c r="V2036">
        <v>1</v>
      </c>
      <c r="W2036" t="e">
        <f>VLOOKUP(U2036,T1.Unique.Delivery!$AQ$2:$AW$2720,COLUMNS(T1.Unique.Delivery!$AQ$2701:$AW$2701),0)</f>
        <v>#N/A</v>
      </c>
    </row>
    <row r="2037" spans="1:23" x14ac:dyDescent="0.3">
      <c r="A2037" t="s">
        <v>2962</v>
      </c>
      <c r="B2037" t="s">
        <v>2963</v>
      </c>
      <c r="C2037" t="s">
        <v>2964</v>
      </c>
      <c r="D2037" t="s">
        <v>52</v>
      </c>
      <c r="E2037" t="s">
        <v>3669</v>
      </c>
      <c r="F2037" t="s">
        <v>3670</v>
      </c>
      <c r="G2037" t="s">
        <v>52</v>
      </c>
      <c r="H2037" t="s">
        <v>1006</v>
      </c>
      <c r="I2037" t="s">
        <v>54</v>
      </c>
      <c r="J2037" t="s">
        <v>80</v>
      </c>
      <c r="K2037" t="s">
        <v>1014</v>
      </c>
      <c r="L2037">
        <v>100298525</v>
      </c>
      <c r="M2037" t="s">
        <v>2989</v>
      </c>
      <c r="N2037" t="s">
        <v>47</v>
      </c>
      <c r="O2037" t="s">
        <v>47</v>
      </c>
      <c r="P2037" t="s">
        <v>2990</v>
      </c>
      <c r="Q2037" t="s">
        <v>997</v>
      </c>
      <c r="R2037">
        <v>1069.07</v>
      </c>
      <c r="S2037" t="s">
        <v>998</v>
      </c>
      <c r="T2037" t="s">
        <v>999</v>
      </c>
      <c r="U2037" t="s">
        <v>3681</v>
      </c>
      <c r="V2037">
        <v>1</v>
      </c>
      <c r="W2037" t="e">
        <f>VLOOKUP(U2037,T1.Unique.Delivery!$AQ$2:$AW$2720,COLUMNS(T1.Unique.Delivery!$AQ$2701:$AW$2701),0)</f>
        <v>#N/A</v>
      </c>
    </row>
    <row r="2038" spans="1:23" x14ac:dyDescent="0.3">
      <c r="A2038" t="s">
        <v>2962</v>
      </c>
      <c r="B2038" t="s">
        <v>2963</v>
      </c>
      <c r="C2038" t="s">
        <v>2964</v>
      </c>
      <c r="D2038" t="s">
        <v>52</v>
      </c>
      <c r="E2038" t="s">
        <v>3669</v>
      </c>
      <c r="F2038" t="s">
        <v>3670</v>
      </c>
      <c r="G2038" t="s">
        <v>52</v>
      </c>
      <c r="H2038" t="s">
        <v>1006</v>
      </c>
      <c r="I2038" t="s">
        <v>54</v>
      </c>
      <c r="J2038" t="s">
        <v>80</v>
      </c>
      <c r="K2038" t="s">
        <v>1014</v>
      </c>
      <c r="L2038">
        <v>100304444</v>
      </c>
      <c r="M2038" t="s">
        <v>2967</v>
      </c>
      <c r="N2038" t="s">
        <v>47</v>
      </c>
      <c r="O2038" t="s">
        <v>47</v>
      </c>
      <c r="P2038" t="s">
        <v>2968</v>
      </c>
      <c r="Q2038" t="s">
        <v>997</v>
      </c>
      <c r="R2038">
        <v>630</v>
      </c>
      <c r="S2038" t="s">
        <v>998</v>
      </c>
      <c r="T2038" t="s">
        <v>999</v>
      </c>
      <c r="U2038" t="s">
        <v>3682</v>
      </c>
      <c r="V2038">
        <v>1</v>
      </c>
      <c r="W2038" t="e">
        <f>VLOOKUP(U2038,T1.Unique.Delivery!$AQ$2:$AW$2720,COLUMNS(T1.Unique.Delivery!$AQ$2701:$AW$2701),0)</f>
        <v>#N/A</v>
      </c>
    </row>
    <row r="2039" spans="1:23" x14ac:dyDescent="0.3">
      <c r="A2039" t="s">
        <v>2962</v>
      </c>
      <c r="B2039" t="s">
        <v>2963</v>
      </c>
      <c r="C2039" t="s">
        <v>2964</v>
      </c>
      <c r="D2039" t="s">
        <v>52</v>
      </c>
      <c r="E2039" t="s">
        <v>3669</v>
      </c>
      <c r="F2039" t="s">
        <v>3670</v>
      </c>
      <c r="G2039" t="s">
        <v>52</v>
      </c>
      <c r="H2039" t="s">
        <v>1006</v>
      </c>
      <c r="I2039" t="s">
        <v>54</v>
      </c>
      <c r="J2039" t="s">
        <v>80</v>
      </c>
      <c r="K2039" t="s">
        <v>1014</v>
      </c>
      <c r="L2039">
        <v>100508694</v>
      </c>
      <c r="M2039" t="s">
        <v>2980</v>
      </c>
      <c r="N2039" t="s">
        <v>47</v>
      </c>
      <c r="O2039" t="s">
        <v>47</v>
      </c>
      <c r="P2039" t="s">
        <v>1040</v>
      </c>
      <c r="Q2039" t="s">
        <v>997</v>
      </c>
      <c r="R2039">
        <v>679.25</v>
      </c>
      <c r="S2039" t="s">
        <v>998</v>
      </c>
      <c r="T2039" t="s">
        <v>999</v>
      </c>
      <c r="U2039" t="s">
        <v>3683</v>
      </c>
      <c r="V2039">
        <v>1</v>
      </c>
      <c r="W2039" t="e">
        <f>VLOOKUP(U2039,T1.Unique.Delivery!$AQ$2:$AW$2720,COLUMNS(T1.Unique.Delivery!$AQ$2701:$AW$2701),0)</f>
        <v>#N/A</v>
      </c>
    </row>
    <row r="2040" spans="1:23" x14ac:dyDescent="0.3">
      <c r="A2040" t="s">
        <v>2962</v>
      </c>
      <c r="B2040" t="s">
        <v>2963</v>
      </c>
      <c r="C2040" t="s">
        <v>2964</v>
      </c>
      <c r="D2040" t="s">
        <v>52</v>
      </c>
      <c r="E2040" t="s">
        <v>3669</v>
      </c>
      <c r="F2040" t="s">
        <v>3670</v>
      </c>
      <c r="G2040" t="s">
        <v>52</v>
      </c>
      <c r="H2040" t="s">
        <v>1006</v>
      </c>
      <c r="I2040" t="s">
        <v>54</v>
      </c>
      <c r="J2040" t="s">
        <v>80</v>
      </c>
      <c r="K2040" t="s">
        <v>1014</v>
      </c>
      <c r="L2040">
        <v>100785760</v>
      </c>
      <c r="M2040" t="s">
        <v>2994</v>
      </c>
      <c r="N2040" t="s">
        <v>47</v>
      </c>
      <c r="O2040" t="s">
        <v>47</v>
      </c>
      <c r="P2040" t="s">
        <v>2995</v>
      </c>
      <c r="Q2040" t="s">
        <v>997</v>
      </c>
      <c r="R2040">
        <v>679.25</v>
      </c>
      <c r="S2040" t="s">
        <v>998</v>
      </c>
      <c r="T2040" t="s">
        <v>999</v>
      </c>
      <c r="U2040" t="s">
        <v>3684</v>
      </c>
      <c r="V2040">
        <v>1</v>
      </c>
      <c r="W2040" t="e">
        <f>VLOOKUP(U2040,T1.Unique.Delivery!$AQ$2:$AW$2720,COLUMNS(T1.Unique.Delivery!$AQ$2701:$AW$2701),0)</f>
        <v>#N/A</v>
      </c>
    </row>
    <row r="2041" spans="1:23" x14ac:dyDescent="0.3">
      <c r="A2041" t="s">
        <v>2962</v>
      </c>
      <c r="B2041" t="s">
        <v>2963</v>
      </c>
      <c r="C2041" t="s">
        <v>2964</v>
      </c>
      <c r="D2041" t="s">
        <v>52</v>
      </c>
      <c r="E2041" t="s">
        <v>3669</v>
      </c>
      <c r="F2041" t="s">
        <v>3670</v>
      </c>
      <c r="G2041" t="s">
        <v>52</v>
      </c>
      <c r="H2041" t="s">
        <v>1006</v>
      </c>
      <c r="I2041" t="s">
        <v>54</v>
      </c>
      <c r="J2041" t="s">
        <v>80</v>
      </c>
      <c r="K2041" t="s">
        <v>1014</v>
      </c>
      <c r="L2041">
        <v>101122337</v>
      </c>
      <c r="M2041" t="s">
        <v>2997</v>
      </c>
      <c r="N2041" t="s">
        <v>47</v>
      </c>
      <c r="O2041" t="s">
        <v>47</v>
      </c>
      <c r="P2041" s="1">
        <v>43072</v>
      </c>
      <c r="Q2041" t="s">
        <v>997</v>
      </c>
      <c r="R2041">
        <v>1250</v>
      </c>
      <c r="S2041" t="s">
        <v>998</v>
      </c>
      <c r="T2041" t="s">
        <v>999</v>
      </c>
      <c r="U2041" t="s">
        <v>3685</v>
      </c>
      <c r="V2041">
        <v>1</v>
      </c>
      <c r="W2041" t="e">
        <f>VLOOKUP(U2041,T1.Unique.Delivery!$AQ$2:$AW$2720,COLUMNS(T1.Unique.Delivery!$AQ$2701:$AW$2701),0)</f>
        <v>#N/A</v>
      </c>
    </row>
    <row r="2042" spans="1:23" x14ac:dyDescent="0.3">
      <c r="A2042" t="s">
        <v>2962</v>
      </c>
      <c r="B2042" t="s">
        <v>2963</v>
      </c>
      <c r="C2042" t="s">
        <v>2964</v>
      </c>
      <c r="D2042" t="s">
        <v>52</v>
      </c>
      <c r="E2042" t="s">
        <v>3669</v>
      </c>
      <c r="F2042" t="s">
        <v>3670</v>
      </c>
      <c r="G2042" t="s">
        <v>52</v>
      </c>
      <c r="H2042" t="s">
        <v>1006</v>
      </c>
      <c r="I2042" t="s">
        <v>54</v>
      </c>
      <c r="J2042" t="s">
        <v>2276</v>
      </c>
      <c r="K2042" t="s">
        <v>2277</v>
      </c>
      <c r="L2042">
        <v>100298525</v>
      </c>
      <c r="M2042" t="s">
        <v>2989</v>
      </c>
      <c r="N2042" t="s">
        <v>47</v>
      </c>
      <c r="O2042" t="s">
        <v>47</v>
      </c>
      <c r="P2042" t="s">
        <v>2990</v>
      </c>
      <c r="Q2042" t="s">
        <v>997</v>
      </c>
      <c r="R2042">
        <v>870.39</v>
      </c>
      <c r="S2042" t="s">
        <v>998</v>
      </c>
      <c r="T2042" t="s">
        <v>999</v>
      </c>
      <c r="U2042" t="s">
        <v>3686</v>
      </c>
      <c r="V2042">
        <v>1</v>
      </c>
      <c r="W2042" t="e">
        <f>VLOOKUP(U2042,T1.Unique.Delivery!$AQ$2:$AW$2720,COLUMNS(T1.Unique.Delivery!$AQ$2701:$AW$2701),0)</f>
        <v>#N/A</v>
      </c>
    </row>
    <row r="2043" spans="1:23" x14ac:dyDescent="0.3">
      <c r="A2043" t="s">
        <v>2962</v>
      </c>
      <c r="B2043" t="s">
        <v>2963</v>
      </c>
      <c r="C2043" t="s">
        <v>2964</v>
      </c>
      <c r="D2043" t="s">
        <v>52</v>
      </c>
      <c r="E2043" t="s">
        <v>3669</v>
      </c>
      <c r="F2043" t="s">
        <v>3670</v>
      </c>
      <c r="G2043" t="s">
        <v>52</v>
      </c>
      <c r="H2043" t="s">
        <v>1006</v>
      </c>
      <c r="I2043" t="s">
        <v>54</v>
      </c>
      <c r="J2043" t="s">
        <v>2276</v>
      </c>
      <c r="K2043" t="s">
        <v>2277</v>
      </c>
      <c r="L2043">
        <v>100304444</v>
      </c>
      <c r="M2043" t="s">
        <v>2967</v>
      </c>
      <c r="N2043" t="s">
        <v>47</v>
      </c>
      <c r="O2043" t="s">
        <v>47</v>
      </c>
      <c r="P2043" t="s">
        <v>2968</v>
      </c>
      <c r="Q2043" t="s">
        <v>997</v>
      </c>
      <c r="R2043">
        <v>630</v>
      </c>
      <c r="S2043" t="s">
        <v>998</v>
      </c>
      <c r="T2043" t="s">
        <v>999</v>
      </c>
      <c r="U2043" t="s">
        <v>3687</v>
      </c>
      <c r="V2043">
        <v>1</v>
      </c>
      <c r="W2043" t="e">
        <f>VLOOKUP(U2043,T1.Unique.Delivery!$AQ$2:$AW$2720,COLUMNS(T1.Unique.Delivery!$AQ$2701:$AW$2701),0)</f>
        <v>#N/A</v>
      </c>
    </row>
    <row r="2044" spans="1:23" x14ac:dyDescent="0.3">
      <c r="A2044" t="s">
        <v>2962</v>
      </c>
      <c r="B2044" t="s">
        <v>2963</v>
      </c>
      <c r="C2044" t="s">
        <v>2964</v>
      </c>
      <c r="D2044" t="s">
        <v>52</v>
      </c>
      <c r="E2044" t="s">
        <v>3669</v>
      </c>
      <c r="F2044" t="s">
        <v>3670</v>
      </c>
      <c r="G2044" t="s">
        <v>52</v>
      </c>
      <c r="H2044" t="s">
        <v>1006</v>
      </c>
      <c r="I2044" t="s">
        <v>54</v>
      </c>
      <c r="J2044" t="s">
        <v>2276</v>
      </c>
      <c r="K2044" t="s">
        <v>2277</v>
      </c>
      <c r="L2044">
        <v>100508694</v>
      </c>
      <c r="M2044" t="s">
        <v>2980</v>
      </c>
      <c r="N2044" t="s">
        <v>47</v>
      </c>
      <c r="O2044" t="s">
        <v>47</v>
      </c>
      <c r="P2044" t="s">
        <v>1040</v>
      </c>
      <c r="Q2044" t="s">
        <v>997</v>
      </c>
      <c r="R2044">
        <v>679.25</v>
      </c>
      <c r="S2044" t="s">
        <v>998</v>
      </c>
      <c r="T2044" t="s">
        <v>999</v>
      </c>
      <c r="U2044" t="s">
        <v>3688</v>
      </c>
      <c r="V2044">
        <v>1</v>
      </c>
      <c r="W2044" t="e">
        <f>VLOOKUP(U2044,T1.Unique.Delivery!$AQ$2:$AW$2720,COLUMNS(T1.Unique.Delivery!$AQ$2701:$AW$2701),0)</f>
        <v>#N/A</v>
      </c>
    </row>
    <row r="2045" spans="1:23" x14ac:dyDescent="0.3">
      <c r="A2045" t="s">
        <v>2962</v>
      </c>
      <c r="B2045" t="s">
        <v>2963</v>
      </c>
      <c r="C2045" t="s">
        <v>2964</v>
      </c>
      <c r="D2045" t="s">
        <v>52</v>
      </c>
      <c r="E2045" t="s">
        <v>3669</v>
      </c>
      <c r="F2045" t="s">
        <v>3670</v>
      </c>
      <c r="G2045" t="s">
        <v>52</v>
      </c>
      <c r="H2045" t="s">
        <v>1006</v>
      </c>
      <c r="I2045" t="s">
        <v>54</v>
      </c>
      <c r="J2045" t="s">
        <v>2276</v>
      </c>
      <c r="K2045" t="s">
        <v>2277</v>
      </c>
      <c r="L2045">
        <v>101122337</v>
      </c>
      <c r="M2045" t="s">
        <v>2997</v>
      </c>
      <c r="N2045" t="s">
        <v>47</v>
      </c>
      <c r="O2045" t="s">
        <v>47</v>
      </c>
      <c r="P2045" s="1">
        <v>43072</v>
      </c>
      <c r="Q2045" t="s">
        <v>997</v>
      </c>
      <c r="R2045">
        <v>850</v>
      </c>
      <c r="S2045" t="s">
        <v>998</v>
      </c>
      <c r="T2045" t="s">
        <v>999</v>
      </c>
      <c r="U2045" t="s">
        <v>3689</v>
      </c>
      <c r="V2045">
        <v>1</v>
      </c>
      <c r="W2045" t="e">
        <f>VLOOKUP(U2045,T1.Unique.Delivery!$AQ$2:$AW$2720,COLUMNS(T1.Unique.Delivery!$AQ$2701:$AW$2701),0)</f>
        <v>#N/A</v>
      </c>
    </row>
    <row r="2046" spans="1:23" x14ac:dyDescent="0.3">
      <c r="A2046" t="s">
        <v>2962</v>
      </c>
      <c r="B2046" t="s">
        <v>2963</v>
      </c>
      <c r="C2046" t="s">
        <v>2964</v>
      </c>
      <c r="D2046" t="s">
        <v>52</v>
      </c>
      <c r="E2046" t="s">
        <v>3669</v>
      </c>
      <c r="F2046" t="s">
        <v>3670</v>
      </c>
      <c r="G2046" t="s">
        <v>52</v>
      </c>
      <c r="H2046" t="s">
        <v>1006</v>
      </c>
      <c r="I2046" t="s">
        <v>54</v>
      </c>
      <c r="J2046" t="s">
        <v>159</v>
      </c>
      <c r="K2046" t="s">
        <v>1016</v>
      </c>
      <c r="L2046">
        <v>100298525</v>
      </c>
      <c r="M2046" t="s">
        <v>2989</v>
      </c>
      <c r="N2046" t="s">
        <v>47</v>
      </c>
      <c r="O2046" t="s">
        <v>47</v>
      </c>
      <c r="P2046" t="s">
        <v>2990</v>
      </c>
      <c r="Q2046" t="s">
        <v>997</v>
      </c>
      <c r="R2046">
        <v>870.39</v>
      </c>
      <c r="S2046" t="s">
        <v>998</v>
      </c>
      <c r="T2046" t="s">
        <v>999</v>
      </c>
      <c r="U2046" t="s">
        <v>3690</v>
      </c>
      <c r="V2046">
        <v>1</v>
      </c>
      <c r="W2046" t="e">
        <f>VLOOKUP(U2046,T1.Unique.Delivery!$AQ$2:$AW$2720,COLUMNS(T1.Unique.Delivery!$AQ$2701:$AW$2701),0)</f>
        <v>#N/A</v>
      </c>
    </row>
    <row r="2047" spans="1:23" x14ac:dyDescent="0.3">
      <c r="A2047" t="s">
        <v>2962</v>
      </c>
      <c r="B2047" t="s">
        <v>2963</v>
      </c>
      <c r="C2047" t="s">
        <v>2964</v>
      </c>
      <c r="D2047" t="s">
        <v>52</v>
      </c>
      <c r="E2047" t="s">
        <v>3669</v>
      </c>
      <c r="F2047" t="s">
        <v>3670</v>
      </c>
      <c r="G2047" t="s">
        <v>52</v>
      </c>
      <c r="H2047" t="s">
        <v>1006</v>
      </c>
      <c r="I2047" t="s">
        <v>54</v>
      </c>
      <c r="J2047" t="s">
        <v>159</v>
      </c>
      <c r="K2047" t="s">
        <v>1016</v>
      </c>
      <c r="L2047">
        <v>100304444</v>
      </c>
      <c r="M2047" t="s">
        <v>2967</v>
      </c>
      <c r="N2047" t="s">
        <v>47</v>
      </c>
      <c r="O2047" t="s">
        <v>47</v>
      </c>
      <c r="P2047" t="s">
        <v>2968</v>
      </c>
      <c r="Q2047" t="s">
        <v>997</v>
      </c>
      <c r="R2047">
        <v>630</v>
      </c>
      <c r="S2047" t="s">
        <v>998</v>
      </c>
      <c r="T2047" t="s">
        <v>999</v>
      </c>
      <c r="U2047" t="s">
        <v>3691</v>
      </c>
      <c r="V2047">
        <v>1</v>
      </c>
      <c r="W2047" t="e">
        <f>VLOOKUP(U2047,T1.Unique.Delivery!$AQ$2:$AW$2720,COLUMNS(T1.Unique.Delivery!$AQ$2701:$AW$2701),0)</f>
        <v>#N/A</v>
      </c>
    </row>
    <row r="2048" spans="1:23" x14ac:dyDescent="0.3">
      <c r="A2048" t="s">
        <v>2962</v>
      </c>
      <c r="B2048" t="s">
        <v>2963</v>
      </c>
      <c r="C2048" t="s">
        <v>2964</v>
      </c>
      <c r="D2048" t="s">
        <v>52</v>
      </c>
      <c r="E2048" t="s">
        <v>3669</v>
      </c>
      <c r="F2048" t="s">
        <v>3670</v>
      </c>
      <c r="G2048" t="s">
        <v>52</v>
      </c>
      <c r="H2048" t="s">
        <v>1006</v>
      </c>
      <c r="I2048" t="s">
        <v>54</v>
      </c>
      <c r="J2048" t="s">
        <v>159</v>
      </c>
      <c r="K2048" t="s">
        <v>1016</v>
      </c>
      <c r="L2048">
        <v>100508694</v>
      </c>
      <c r="M2048" t="s">
        <v>2980</v>
      </c>
      <c r="N2048" t="s">
        <v>47</v>
      </c>
      <c r="O2048" t="s">
        <v>47</v>
      </c>
      <c r="P2048" t="s">
        <v>1040</v>
      </c>
      <c r="Q2048" t="s">
        <v>997</v>
      </c>
      <c r="R2048">
        <v>594.34</v>
      </c>
      <c r="S2048" t="s">
        <v>998</v>
      </c>
      <c r="T2048" t="s">
        <v>999</v>
      </c>
      <c r="U2048" t="s">
        <v>3692</v>
      </c>
      <c r="V2048">
        <v>1</v>
      </c>
      <c r="W2048" t="e">
        <f>VLOOKUP(U2048,T1.Unique.Delivery!$AQ$2:$AW$2720,COLUMNS(T1.Unique.Delivery!$AQ$2701:$AW$2701),0)</f>
        <v>#N/A</v>
      </c>
    </row>
    <row r="2049" spans="1:23" x14ac:dyDescent="0.3">
      <c r="A2049" t="s">
        <v>2962</v>
      </c>
      <c r="B2049" t="s">
        <v>2963</v>
      </c>
      <c r="C2049" t="s">
        <v>2964</v>
      </c>
      <c r="D2049" t="s">
        <v>52</v>
      </c>
      <c r="E2049" t="s">
        <v>3669</v>
      </c>
      <c r="F2049" t="s">
        <v>3670</v>
      </c>
      <c r="G2049" t="s">
        <v>52</v>
      </c>
      <c r="H2049" t="s">
        <v>1006</v>
      </c>
      <c r="I2049" t="s">
        <v>54</v>
      </c>
      <c r="J2049" t="s">
        <v>159</v>
      </c>
      <c r="K2049" t="s">
        <v>1016</v>
      </c>
      <c r="L2049">
        <v>100785760</v>
      </c>
      <c r="M2049" t="s">
        <v>2994</v>
      </c>
      <c r="N2049" t="s">
        <v>47</v>
      </c>
      <c r="O2049" t="s">
        <v>47</v>
      </c>
      <c r="P2049" t="s">
        <v>2995</v>
      </c>
      <c r="Q2049" t="s">
        <v>997</v>
      </c>
      <c r="R2049">
        <v>594.34</v>
      </c>
      <c r="S2049" t="s">
        <v>998</v>
      </c>
      <c r="T2049" t="s">
        <v>999</v>
      </c>
      <c r="U2049" t="s">
        <v>3693</v>
      </c>
      <c r="V2049">
        <v>1</v>
      </c>
      <c r="W2049" t="e">
        <f>VLOOKUP(U2049,T1.Unique.Delivery!$AQ$2:$AW$2720,COLUMNS(T1.Unique.Delivery!$AQ$2701:$AW$2701),0)</f>
        <v>#N/A</v>
      </c>
    </row>
    <row r="2050" spans="1:23" x14ac:dyDescent="0.3">
      <c r="A2050" t="s">
        <v>2962</v>
      </c>
      <c r="B2050" t="s">
        <v>2963</v>
      </c>
      <c r="C2050" t="s">
        <v>2964</v>
      </c>
      <c r="D2050" t="s">
        <v>52</v>
      </c>
      <c r="E2050" t="s">
        <v>3669</v>
      </c>
      <c r="F2050" t="s">
        <v>3670</v>
      </c>
      <c r="G2050" t="s">
        <v>52</v>
      </c>
      <c r="H2050" t="s">
        <v>1006</v>
      </c>
      <c r="I2050" t="s">
        <v>54</v>
      </c>
      <c r="J2050" t="s">
        <v>159</v>
      </c>
      <c r="K2050" t="s">
        <v>1016</v>
      </c>
      <c r="L2050">
        <v>101122337</v>
      </c>
      <c r="M2050" t="s">
        <v>2997</v>
      </c>
      <c r="N2050" t="s">
        <v>47</v>
      </c>
      <c r="O2050" t="s">
        <v>47</v>
      </c>
      <c r="P2050" s="1">
        <v>43072</v>
      </c>
      <c r="Q2050" t="s">
        <v>997</v>
      </c>
      <c r="R2050">
        <v>730</v>
      </c>
      <c r="S2050" t="s">
        <v>998</v>
      </c>
      <c r="T2050" t="s">
        <v>999</v>
      </c>
      <c r="U2050" t="s">
        <v>3694</v>
      </c>
      <c r="V2050">
        <v>1</v>
      </c>
      <c r="W2050" t="e">
        <f>VLOOKUP(U2050,T1.Unique.Delivery!$AQ$2:$AW$2720,COLUMNS(T1.Unique.Delivery!$AQ$2701:$AW$2701),0)</f>
        <v>#N/A</v>
      </c>
    </row>
    <row r="2051" spans="1:23" x14ac:dyDescent="0.3">
      <c r="A2051" t="s">
        <v>2962</v>
      </c>
      <c r="B2051" t="s">
        <v>2963</v>
      </c>
      <c r="C2051" t="s">
        <v>2964</v>
      </c>
      <c r="D2051" t="s">
        <v>52</v>
      </c>
      <c r="E2051" t="s">
        <v>3695</v>
      </c>
      <c r="F2051" t="s">
        <v>3696</v>
      </c>
      <c r="G2051" t="s">
        <v>52</v>
      </c>
      <c r="H2051" t="s">
        <v>1006</v>
      </c>
      <c r="I2051" t="s">
        <v>54</v>
      </c>
      <c r="J2051" t="s">
        <v>66</v>
      </c>
      <c r="K2051" t="s">
        <v>1007</v>
      </c>
      <c r="L2051">
        <v>100304444</v>
      </c>
      <c r="M2051" t="s">
        <v>2967</v>
      </c>
      <c r="N2051" t="s">
        <v>47</v>
      </c>
      <c r="O2051" t="s">
        <v>47</v>
      </c>
      <c r="P2051" t="s">
        <v>2968</v>
      </c>
      <c r="Q2051" t="s">
        <v>997</v>
      </c>
      <c r="R2051">
        <v>630</v>
      </c>
      <c r="S2051" t="s">
        <v>998</v>
      </c>
      <c r="T2051" t="s">
        <v>999</v>
      </c>
      <c r="U2051" t="s">
        <v>3697</v>
      </c>
      <c r="V2051">
        <v>1</v>
      </c>
      <c r="W2051" t="e">
        <f>VLOOKUP(U2051,T1.Unique.Delivery!$AQ$2:$AW$2720,COLUMNS(T1.Unique.Delivery!$AQ$2701:$AW$2701),0)</f>
        <v>#N/A</v>
      </c>
    </row>
    <row r="2052" spans="1:23" x14ac:dyDescent="0.3">
      <c r="A2052" t="s">
        <v>2962</v>
      </c>
      <c r="B2052" t="s">
        <v>2963</v>
      </c>
      <c r="C2052" t="s">
        <v>2964</v>
      </c>
      <c r="D2052" t="s">
        <v>52</v>
      </c>
      <c r="E2052" t="s">
        <v>3695</v>
      </c>
      <c r="F2052" t="s">
        <v>3696</v>
      </c>
      <c r="G2052" t="s">
        <v>52</v>
      </c>
      <c r="H2052" t="s">
        <v>1006</v>
      </c>
      <c r="I2052" t="s">
        <v>54</v>
      </c>
      <c r="J2052" t="s">
        <v>56</v>
      </c>
      <c r="K2052" t="s">
        <v>993</v>
      </c>
      <c r="L2052">
        <v>100287299</v>
      </c>
      <c r="M2052" t="s">
        <v>2970</v>
      </c>
      <c r="N2052" t="s">
        <v>47</v>
      </c>
      <c r="O2052" t="s">
        <v>47</v>
      </c>
      <c r="P2052" t="s">
        <v>2971</v>
      </c>
      <c r="Q2052" t="s">
        <v>997</v>
      </c>
      <c r="R2052">
        <v>1116.56</v>
      </c>
      <c r="S2052" t="s">
        <v>998</v>
      </c>
      <c r="T2052" t="s">
        <v>999</v>
      </c>
      <c r="U2052" t="s">
        <v>3698</v>
      </c>
      <c r="V2052">
        <v>1</v>
      </c>
      <c r="W2052" t="e">
        <f>VLOOKUP(U2052,T1.Unique.Delivery!$AQ$2:$AW$2720,COLUMNS(T1.Unique.Delivery!$AQ$2701:$AW$2701),0)</f>
        <v>#N/A</v>
      </c>
    </row>
    <row r="2053" spans="1:23" x14ac:dyDescent="0.3">
      <c r="A2053" t="s">
        <v>2962</v>
      </c>
      <c r="B2053" t="s">
        <v>2963</v>
      </c>
      <c r="C2053" t="s">
        <v>2964</v>
      </c>
      <c r="D2053" t="s">
        <v>52</v>
      </c>
      <c r="E2053" t="s">
        <v>3695</v>
      </c>
      <c r="F2053" t="s">
        <v>3696</v>
      </c>
      <c r="G2053" t="s">
        <v>52</v>
      </c>
      <c r="H2053" t="s">
        <v>1006</v>
      </c>
      <c r="I2053" t="s">
        <v>54</v>
      </c>
      <c r="J2053" t="s">
        <v>56</v>
      </c>
      <c r="K2053" t="s">
        <v>993</v>
      </c>
      <c r="L2053" t="s">
        <v>47</v>
      </c>
      <c r="M2053" t="s">
        <v>47</v>
      </c>
      <c r="N2053" t="s">
        <v>47</v>
      </c>
      <c r="O2053" t="s">
        <v>47</v>
      </c>
      <c r="P2053" t="s">
        <v>2971</v>
      </c>
      <c r="Q2053" t="s">
        <v>997</v>
      </c>
      <c r="R2053">
        <v>1117.67</v>
      </c>
      <c r="S2053" t="s">
        <v>998</v>
      </c>
      <c r="T2053" t="s">
        <v>999</v>
      </c>
      <c r="U2053" t="s">
        <v>3699</v>
      </c>
      <c r="V2053">
        <v>1</v>
      </c>
      <c r="W2053" t="e">
        <f>VLOOKUP(U2053,T1.Unique.Delivery!$AQ$2:$AW$2720,COLUMNS(T1.Unique.Delivery!$AQ$2701:$AW$2701),0)</f>
        <v>#N/A</v>
      </c>
    </row>
    <row r="2054" spans="1:23" x14ac:dyDescent="0.3">
      <c r="A2054" t="s">
        <v>2962</v>
      </c>
      <c r="B2054" t="s">
        <v>2963</v>
      </c>
      <c r="C2054" t="s">
        <v>2964</v>
      </c>
      <c r="D2054" t="s">
        <v>52</v>
      </c>
      <c r="E2054" t="s">
        <v>3695</v>
      </c>
      <c r="F2054" t="s">
        <v>3696</v>
      </c>
      <c r="G2054" t="s">
        <v>52</v>
      </c>
      <c r="H2054" t="s">
        <v>1006</v>
      </c>
      <c r="I2054" t="s">
        <v>54</v>
      </c>
      <c r="J2054" t="s">
        <v>129</v>
      </c>
      <c r="K2054" t="s">
        <v>1012</v>
      </c>
      <c r="L2054">
        <v>100304444</v>
      </c>
      <c r="M2054" t="s">
        <v>2967</v>
      </c>
      <c r="N2054" t="s">
        <v>47</v>
      </c>
      <c r="O2054" t="s">
        <v>47</v>
      </c>
      <c r="P2054" t="s">
        <v>2968</v>
      </c>
      <c r="Q2054" t="s">
        <v>997</v>
      </c>
      <c r="R2054">
        <v>630</v>
      </c>
      <c r="S2054" t="s">
        <v>998</v>
      </c>
      <c r="T2054" t="s">
        <v>999</v>
      </c>
      <c r="U2054" t="s">
        <v>3700</v>
      </c>
      <c r="V2054">
        <v>1</v>
      </c>
      <c r="W2054" t="e">
        <f>VLOOKUP(U2054,T1.Unique.Delivery!$AQ$2:$AW$2720,COLUMNS(T1.Unique.Delivery!$AQ$2701:$AW$2701),0)</f>
        <v>#N/A</v>
      </c>
    </row>
    <row r="2055" spans="1:23" x14ac:dyDescent="0.3">
      <c r="A2055" t="s">
        <v>2962</v>
      </c>
      <c r="B2055" t="s">
        <v>2963</v>
      </c>
      <c r="C2055" t="s">
        <v>2964</v>
      </c>
      <c r="D2055" t="s">
        <v>52</v>
      </c>
      <c r="E2055" t="s">
        <v>3695</v>
      </c>
      <c r="F2055" t="s">
        <v>3696</v>
      </c>
      <c r="G2055" t="s">
        <v>52</v>
      </c>
      <c r="H2055" t="s">
        <v>1006</v>
      </c>
      <c r="I2055" t="s">
        <v>54</v>
      </c>
      <c r="J2055" t="s">
        <v>80</v>
      </c>
      <c r="K2055" t="s">
        <v>1014</v>
      </c>
      <c r="L2055">
        <v>100304444</v>
      </c>
      <c r="M2055" t="s">
        <v>2967</v>
      </c>
      <c r="N2055" t="s">
        <v>47</v>
      </c>
      <c r="O2055" t="s">
        <v>47</v>
      </c>
      <c r="P2055" t="s">
        <v>2968</v>
      </c>
      <c r="Q2055" t="s">
        <v>997</v>
      </c>
      <c r="R2055">
        <v>630</v>
      </c>
      <c r="S2055" t="s">
        <v>998</v>
      </c>
      <c r="T2055" t="s">
        <v>999</v>
      </c>
      <c r="U2055" t="s">
        <v>3701</v>
      </c>
      <c r="V2055">
        <v>1</v>
      </c>
      <c r="W2055" t="e">
        <f>VLOOKUP(U2055,T1.Unique.Delivery!$AQ$2:$AW$2720,COLUMNS(T1.Unique.Delivery!$AQ$2701:$AW$2701),0)</f>
        <v>#N/A</v>
      </c>
    </row>
    <row r="2056" spans="1:23" x14ac:dyDescent="0.3">
      <c r="A2056" t="s">
        <v>2962</v>
      </c>
      <c r="B2056" t="s">
        <v>2963</v>
      </c>
      <c r="C2056" t="s">
        <v>2964</v>
      </c>
      <c r="D2056" t="s">
        <v>52</v>
      </c>
      <c r="E2056" t="s">
        <v>3695</v>
      </c>
      <c r="F2056" t="s">
        <v>3696</v>
      </c>
      <c r="G2056" t="s">
        <v>52</v>
      </c>
      <c r="H2056" t="s">
        <v>1006</v>
      </c>
      <c r="I2056" t="s">
        <v>54</v>
      </c>
      <c r="J2056" t="s">
        <v>2276</v>
      </c>
      <c r="K2056" t="s">
        <v>2277</v>
      </c>
      <c r="L2056">
        <v>100304444</v>
      </c>
      <c r="M2056" t="s">
        <v>2967</v>
      </c>
      <c r="N2056" t="s">
        <v>47</v>
      </c>
      <c r="O2056" t="s">
        <v>47</v>
      </c>
      <c r="P2056" t="s">
        <v>2968</v>
      </c>
      <c r="Q2056" t="s">
        <v>997</v>
      </c>
      <c r="R2056">
        <v>630</v>
      </c>
      <c r="S2056" t="s">
        <v>998</v>
      </c>
      <c r="T2056" t="s">
        <v>999</v>
      </c>
      <c r="U2056" t="s">
        <v>3702</v>
      </c>
      <c r="V2056">
        <v>1</v>
      </c>
      <c r="W2056" t="e">
        <f>VLOOKUP(U2056,T1.Unique.Delivery!$AQ$2:$AW$2720,COLUMNS(T1.Unique.Delivery!$AQ$2701:$AW$2701),0)</f>
        <v>#N/A</v>
      </c>
    </row>
    <row r="2057" spans="1:23" x14ac:dyDescent="0.3">
      <c r="A2057" t="s">
        <v>2962</v>
      </c>
      <c r="B2057" t="s">
        <v>2963</v>
      </c>
      <c r="C2057" t="s">
        <v>2964</v>
      </c>
      <c r="D2057" t="s">
        <v>52</v>
      </c>
      <c r="E2057" t="s">
        <v>3695</v>
      </c>
      <c r="F2057" t="s">
        <v>3696</v>
      </c>
      <c r="G2057" t="s">
        <v>52</v>
      </c>
      <c r="H2057" t="s">
        <v>1006</v>
      </c>
      <c r="I2057" t="s">
        <v>54</v>
      </c>
      <c r="J2057" t="s">
        <v>159</v>
      </c>
      <c r="K2057" t="s">
        <v>1016</v>
      </c>
      <c r="L2057">
        <v>100304444</v>
      </c>
      <c r="M2057" t="s">
        <v>2967</v>
      </c>
      <c r="N2057" t="s">
        <v>47</v>
      </c>
      <c r="O2057" t="s">
        <v>47</v>
      </c>
      <c r="P2057" t="s">
        <v>2968</v>
      </c>
      <c r="Q2057" t="s">
        <v>997</v>
      </c>
      <c r="R2057">
        <v>630</v>
      </c>
      <c r="S2057" t="s">
        <v>998</v>
      </c>
      <c r="T2057" t="s">
        <v>999</v>
      </c>
      <c r="U2057" t="s">
        <v>3703</v>
      </c>
      <c r="V2057">
        <v>1</v>
      </c>
      <c r="W2057" t="e">
        <f>VLOOKUP(U2057,T1.Unique.Delivery!$AQ$2:$AW$2720,COLUMNS(T1.Unique.Delivery!$AQ$2701:$AW$2701),0)</f>
        <v>#N/A</v>
      </c>
    </row>
    <row r="2058" spans="1:23" x14ac:dyDescent="0.3">
      <c r="A2058" t="s">
        <v>2962</v>
      </c>
      <c r="B2058" t="s">
        <v>2963</v>
      </c>
      <c r="C2058" t="s">
        <v>2964</v>
      </c>
      <c r="D2058" t="s">
        <v>52</v>
      </c>
      <c r="E2058" t="s">
        <v>3704</v>
      </c>
      <c r="F2058" t="s">
        <v>3705</v>
      </c>
      <c r="G2058" t="s">
        <v>52</v>
      </c>
      <c r="H2058" t="s">
        <v>1006</v>
      </c>
      <c r="I2058" t="s">
        <v>54</v>
      </c>
      <c r="J2058" t="s">
        <v>66</v>
      </c>
      <c r="K2058" t="s">
        <v>1007</v>
      </c>
      <c r="L2058">
        <v>100298525</v>
      </c>
      <c r="M2058" t="s">
        <v>2989</v>
      </c>
      <c r="N2058" t="s">
        <v>47</v>
      </c>
      <c r="O2058" t="s">
        <v>47</v>
      </c>
      <c r="P2058" t="s">
        <v>2990</v>
      </c>
      <c r="Q2058" t="s">
        <v>997</v>
      </c>
      <c r="R2058">
        <v>1034.55</v>
      </c>
      <c r="S2058" t="s">
        <v>998</v>
      </c>
      <c r="T2058" t="s">
        <v>999</v>
      </c>
      <c r="U2058" t="s">
        <v>3706</v>
      </c>
      <c r="V2058">
        <v>1</v>
      </c>
      <c r="W2058" t="e">
        <f>VLOOKUP(U2058,T1.Unique.Delivery!$AQ$2:$AW$2720,COLUMNS(T1.Unique.Delivery!$AQ$2701:$AW$2701),0)</f>
        <v>#N/A</v>
      </c>
    </row>
    <row r="2059" spans="1:23" x14ac:dyDescent="0.3">
      <c r="A2059" t="s">
        <v>2962</v>
      </c>
      <c r="B2059" t="s">
        <v>2963</v>
      </c>
      <c r="C2059" t="s">
        <v>2964</v>
      </c>
      <c r="D2059" t="s">
        <v>52</v>
      </c>
      <c r="E2059" t="s">
        <v>3704</v>
      </c>
      <c r="F2059" t="s">
        <v>3705</v>
      </c>
      <c r="G2059" t="s">
        <v>52</v>
      </c>
      <c r="H2059" t="s">
        <v>1006</v>
      </c>
      <c r="I2059" t="s">
        <v>54</v>
      </c>
      <c r="J2059" t="s">
        <v>66</v>
      </c>
      <c r="K2059" t="s">
        <v>1007</v>
      </c>
      <c r="L2059">
        <v>100304444</v>
      </c>
      <c r="M2059" t="s">
        <v>2967</v>
      </c>
      <c r="N2059" t="s">
        <v>47</v>
      </c>
      <c r="O2059" t="s">
        <v>47</v>
      </c>
      <c r="P2059" t="s">
        <v>2968</v>
      </c>
      <c r="Q2059" t="s">
        <v>997</v>
      </c>
      <c r="R2059">
        <v>630</v>
      </c>
      <c r="S2059" t="s">
        <v>998</v>
      </c>
      <c r="T2059" t="s">
        <v>999</v>
      </c>
      <c r="U2059" t="s">
        <v>3707</v>
      </c>
      <c r="V2059">
        <v>1</v>
      </c>
      <c r="W2059" t="e">
        <f>VLOOKUP(U2059,T1.Unique.Delivery!$AQ$2:$AW$2720,COLUMNS(T1.Unique.Delivery!$AQ$2701:$AW$2701),0)</f>
        <v>#N/A</v>
      </c>
    </row>
    <row r="2060" spans="1:23" x14ac:dyDescent="0.3">
      <c r="A2060" t="s">
        <v>2962</v>
      </c>
      <c r="B2060" t="s">
        <v>2963</v>
      </c>
      <c r="C2060" t="s">
        <v>2964</v>
      </c>
      <c r="D2060" t="s">
        <v>52</v>
      </c>
      <c r="E2060" t="s">
        <v>3704</v>
      </c>
      <c r="F2060" t="s">
        <v>3705</v>
      </c>
      <c r="G2060" t="s">
        <v>52</v>
      </c>
      <c r="H2060" t="s">
        <v>1006</v>
      </c>
      <c r="I2060" t="s">
        <v>54</v>
      </c>
      <c r="J2060" t="s">
        <v>66</v>
      </c>
      <c r="K2060" t="s">
        <v>1007</v>
      </c>
      <c r="L2060">
        <v>100508694</v>
      </c>
      <c r="M2060" t="s">
        <v>2980</v>
      </c>
      <c r="N2060" t="s">
        <v>47</v>
      </c>
      <c r="O2060" t="s">
        <v>47</v>
      </c>
      <c r="P2060" t="s">
        <v>1040</v>
      </c>
      <c r="Q2060" t="s">
        <v>997</v>
      </c>
      <c r="R2060">
        <v>1150</v>
      </c>
      <c r="S2060" t="s">
        <v>998</v>
      </c>
      <c r="T2060" t="s">
        <v>999</v>
      </c>
      <c r="U2060" t="s">
        <v>3708</v>
      </c>
      <c r="V2060">
        <v>1</v>
      </c>
      <c r="W2060" t="e">
        <f>VLOOKUP(U2060,T1.Unique.Delivery!$AQ$2:$AW$2720,COLUMNS(T1.Unique.Delivery!$AQ$2701:$AW$2701),0)</f>
        <v>#N/A</v>
      </c>
    </row>
    <row r="2061" spans="1:23" x14ac:dyDescent="0.3">
      <c r="A2061" t="s">
        <v>2962</v>
      </c>
      <c r="B2061" t="s">
        <v>2963</v>
      </c>
      <c r="C2061" t="s">
        <v>2964</v>
      </c>
      <c r="D2061" t="s">
        <v>52</v>
      </c>
      <c r="E2061" t="s">
        <v>3704</v>
      </c>
      <c r="F2061" t="s">
        <v>3705</v>
      </c>
      <c r="G2061" t="s">
        <v>52</v>
      </c>
      <c r="H2061" t="s">
        <v>1006</v>
      </c>
      <c r="I2061" t="s">
        <v>54</v>
      </c>
      <c r="J2061" t="s">
        <v>66</v>
      </c>
      <c r="K2061" t="s">
        <v>1007</v>
      </c>
      <c r="L2061">
        <v>100785760</v>
      </c>
      <c r="M2061" t="s">
        <v>2994</v>
      </c>
      <c r="N2061" t="s">
        <v>47</v>
      </c>
      <c r="O2061" t="s">
        <v>47</v>
      </c>
      <c r="P2061" t="s">
        <v>2995</v>
      </c>
      <c r="Q2061" t="s">
        <v>997</v>
      </c>
      <c r="R2061">
        <v>1000</v>
      </c>
      <c r="S2061" t="s">
        <v>998</v>
      </c>
      <c r="T2061" t="s">
        <v>999</v>
      </c>
      <c r="U2061" t="s">
        <v>3709</v>
      </c>
      <c r="V2061">
        <v>1</v>
      </c>
      <c r="W2061" t="e">
        <f>VLOOKUP(U2061,T1.Unique.Delivery!$AQ$2:$AW$2720,COLUMNS(T1.Unique.Delivery!$AQ$2701:$AW$2701),0)</f>
        <v>#N/A</v>
      </c>
    </row>
    <row r="2062" spans="1:23" x14ac:dyDescent="0.3">
      <c r="A2062" t="s">
        <v>2962</v>
      </c>
      <c r="B2062" t="s">
        <v>2963</v>
      </c>
      <c r="C2062" t="s">
        <v>2964</v>
      </c>
      <c r="D2062" t="s">
        <v>52</v>
      </c>
      <c r="E2062" t="s">
        <v>3704</v>
      </c>
      <c r="F2062" t="s">
        <v>3705</v>
      </c>
      <c r="G2062" t="s">
        <v>52</v>
      </c>
      <c r="H2062" t="s">
        <v>1006</v>
      </c>
      <c r="I2062" t="s">
        <v>54</v>
      </c>
      <c r="J2062" t="s">
        <v>66</v>
      </c>
      <c r="K2062" t="s">
        <v>1007</v>
      </c>
      <c r="L2062">
        <v>101122337</v>
      </c>
      <c r="M2062" t="s">
        <v>2997</v>
      </c>
      <c r="N2062" t="s">
        <v>47</v>
      </c>
      <c r="O2062" t="s">
        <v>47</v>
      </c>
      <c r="P2062" s="1">
        <v>43072</v>
      </c>
      <c r="Q2062" t="s">
        <v>997</v>
      </c>
      <c r="R2062">
        <v>1180</v>
      </c>
      <c r="S2062" t="s">
        <v>998</v>
      </c>
      <c r="T2062" t="s">
        <v>999</v>
      </c>
      <c r="U2062" t="s">
        <v>3710</v>
      </c>
      <c r="V2062">
        <v>1</v>
      </c>
      <c r="W2062" t="e">
        <f>VLOOKUP(U2062,T1.Unique.Delivery!$AQ$2:$AW$2720,COLUMNS(T1.Unique.Delivery!$AQ$2701:$AW$2701),0)</f>
        <v>#N/A</v>
      </c>
    </row>
    <row r="2063" spans="1:23" x14ac:dyDescent="0.3">
      <c r="A2063" t="s">
        <v>2962</v>
      </c>
      <c r="B2063" t="s">
        <v>2963</v>
      </c>
      <c r="C2063" t="s">
        <v>2964</v>
      </c>
      <c r="D2063" t="s">
        <v>52</v>
      </c>
      <c r="E2063" t="s">
        <v>3704</v>
      </c>
      <c r="F2063" t="s">
        <v>3705</v>
      </c>
      <c r="G2063" t="s">
        <v>52</v>
      </c>
      <c r="H2063" t="s">
        <v>1006</v>
      </c>
      <c r="I2063" t="s">
        <v>54</v>
      </c>
      <c r="J2063" t="s">
        <v>56</v>
      </c>
      <c r="K2063" t="s">
        <v>993</v>
      </c>
      <c r="L2063">
        <v>100287299</v>
      </c>
      <c r="M2063" t="s">
        <v>2970</v>
      </c>
      <c r="N2063" t="s">
        <v>47</v>
      </c>
      <c r="O2063" t="s">
        <v>47</v>
      </c>
      <c r="P2063" t="s">
        <v>2971</v>
      </c>
      <c r="Q2063" t="s">
        <v>997</v>
      </c>
      <c r="R2063">
        <v>1116.56</v>
      </c>
      <c r="S2063" t="s">
        <v>998</v>
      </c>
      <c r="T2063" t="s">
        <v>999</v>
      </c>
      <c r="U2063" t="s">
        <v>3711</v>
      </c>
      <c r="V2063">
        <v>1</v>
      </c>
      <c r="W2063" t="e">
        <f>VLOOKUP(U2063,T1.Unique.Delivery!$AQ$2:$AW$2720,COLUMNS(T1.Unique.Delivery!$AQ$2701:$AW$2701),0)</f>
        <v>#N/A</v>
      </c>
    </row>
    <row r="2064" spans="1:23" x14ac:dyDescent="0.3">
      <c r="A2064" t="s">
        <v>2962</v>
      </c>
      <c r="B2064" t="s">
        <v>2963</v>
      </c>
      <c r="C2064" t="s">
        <v>2964</v>
      </c>
      <c r="D2064" t="s">
        <v>52</v>
      </c>
      <c r="E2064" t="s">
        <v>3704</v>
      </c>
      <c r="F2064" t="s">
        <v>3705</v>
      </c>
      <c r="G2064" t="s">
        <v>52</v>
      </c>
      <c r="H2064" t="s">
        <v>1006</v>
      </c>
      <c r="I2064" t="s">
        <v>54</v>
      </c>
      <c r="J2064" t="s">
        <v>56</v>
      </c>
      <c r="K2064" t="s">
        <v>993</v>
      </c>
      <c r="L2064" t="s">
        <v>47</v>
      </c>
      <c r="M2064" t="s">
        <v>47</v>
      </c>
      <c r="N2064" t="s">
        <v>47</v>
      </c>
      <c r="O2064" t="s">
        <v>47</v>
      </c>
      <c r="P2064" t="s">
        <v>2971</v>
      </c>
      <c r="Q2064" t="s">
        <v>997</v>
      </c>
      <c r="R2064">
        <v>1117.67</v>
      </c>
      <c r="S2064" t="s">
        <v>998</v>
      </c>
      <c r="T2064" t="s">
        <v>999</v>
      </c>
      <c r="U2064" t="s">
        <v>3712</v>
      </c>
      <c r="V2064">
        <v>1</v>
      </c>
      <c r="W2064" t="e">
        <f>VLOOKUP(U2064,T1.Unique.Delivery!$AQ$2:$AW$2720,COLUMNS(T1.Unique.Delivery!$AQ$2701:$AW$2701),0)</f>
        <v>#N/A</v>
      </c>
    </row>
    <row r="2065" spans="1:23" x14ac:dyDescent="0.3">
      <c r="A2065" t="s">
        <v>2962</v>
      </c>
      <c r="B2065" t="s">
        <v>2963</v>
      </c>
      <c r="C2065" t="s">
        <v>2964</v>
      </c>
      <c r="D2065" t="s">
        <v>52</v>
      </c>
      <c r="E2065" t="s">
        <v>3704</v>
      </c>
      <c r="F2065" t="s">
        <v>3705</v>
      </c>
      <c r="G2065" t="s">
        <v>52</v>
      </c>
      <c r="H2065" t="s">
        <v>1006</v>
      </c>
      <c r="I2065" t="s">
        <v>54</v>
      </c>
      <c r="J2065" t="s">
        <v>129</v>
      </c>
      <c r="K2065" t="s">
        <v>1012</v>
      </c>
      <c r="L2065">
        <v>100298525</v>
      </c>
      <c r="M2065" t="s">
        <v>2989</v>
      </c>
      <c r="N2065" t="s">
        <v>47</v>
      </c>
      <c r="O2065" t="s">
        <v>47</v>
      </c>
      <c r="P2065" t="s">
        <v>2990</v>
      </c>
      <c r="Q2065" t="s">
        <v>997</v>
      </c>
      <c r="R2065">
        <v>735.64</v>
      </c>
      <c r="S2065" t="s">
        <v>998</v>
      </c>
      <c r="T2065" t="s">
        <v>999</v>
      </c>
      <c r="U2065" t="s">
        <v>3713</v>
      </c>
      <c r="V2065">
        <v>1</v>
      </c>
      <c r="W2065" t="e">
        <f>VLOOKUP(U2065,T1.Unique.Delivery!$AQ$2:$AW$2720,COLUMNS(T1.Unique.Delivery!$AQ$2701:$AW$2701),0)</f>
        <v>#N/A</v>
      </c>
    </row>
    <row r="2066" spans="1:23" x14ac:dyDescent="0.3">
      <c r="A2066" t="s">
        <v>2962</v>
      </c>
      <c r="B2066" t="s">
        <v>2963</v>
      </c>
      <c r="C2066" t="s">
        <v>2964</v>
      </c>
      <c r="D2066" t="s">
        <v>52</v>
      </c>
      <c r="E2066" t="s">
        <v>3704</v>
      </c>
      <c r="F2066" t="s">
        <v>3705</v>
      </c>
      <c r="G2066" t="s">
        <v>52</v>
      </c>
      <c r="H2066" t="s">
        <v>1006</v>
      </c>
      <c r="I2066" t="s">
        <v>54</v>
      </c>
      <c r="J2066" t="s">
        <v>129</v>
      </c>
      <c r="K2066" t="s">
        <v>1012</v>
      </c>
      <c r="L2066">
        <v>100304444</v>
      </c>
      <c r="M2066" t="s">
        <v>2967</v>
      </c>
      <c r="N2066" t="s">
        <v>47</v>
      </c>
      <c r="O2066" t="s">
        <v>47</v>
      </c>
      <c r="P2066" t="s">
        <v>2968</v>
      </c>
      <c r="Q2066" t="s">
        <v>997</v>
      </c>
      <c r="R2066">
        <v>630</v>
      </c>
      <c r="S2066" t="s">
        <v>998</v>
      </c>
      <c r="T2066" t="s">
        <v>999</v>
      </c>
      <c r="U2066" t="s">
        <v>3714</v>
      </c>
      <c r="V2066">
        <v>1</v>
      </c>
      <c r="W2066" t="e">
        <f>VLOOKUP(U2066,T1.Unique.Delivery!$AQ$2:$AW$2720,COLUMNS(T1.Unique.Delivery!$AQ$2701:$AW$2701),0)</f>
        <v>#N/A</v>
      </c>
    </row>
    <row r="2067" spans="1:23" x14ac:dyDescent="0.3">
      <c r="A2067" t="s">
        <v>2962</v>
      </c>
      <c r="B2067" t="s">
        <v>2963</v>
      </c>
      <c r="C2067" t="s">
        <v>2964</v>
      </c>
      <c r="D2067" t="s">
        <v>52</v>
      </c>
      <c r="E2067" t="s">
        <v>3704</v>
      </c>
      <c r="F2067" t="s">
        <v>3705</v>
      </c>
      <c r="G2067" t="s">
        <v>52</v>
      </c>
      <c r="H2067" t="s">
        <v>1006</v>
      </c>
      <c r="I2067" t="s">
        <v>54</v>
      </c>
      <c r="J2067" t="s">
        <v>129</v>
      </c>
      <c r="K2067" t="s">
        <v>1012</v>
      </c>
      <c r="L2067">
        <v>100508694</v>
      </c>
      <c r="M2067" t="s">
        <v>2980</v>
      </c>
      <c r="N2067" t="s">
        <v>47</v>
      </c>
      <c r="O2067" t="s">
        <v>47</v>
      </c>
      <c r="P2067" t="s">
        <v>1040</v>
      </c>
      <c r="Q2067" t="s">
        <v>997</v>
      </c>
      <c r="R2067">
        <v>635.51</v>
      </c>
      <c r="S2067" t="s">
        <v>998</v>
      </c>
      <c r="T2067" t="s">
        <v>999</v>
      </c>
      <c r="U2067" t="s">
        <v>3715</v>
      </c>
      <c r="V2067">
        <v>1</v>
      </c>
      <c r="W2067" t="e">
        <f>VLOOKUP(U2067,T1.Unique.Delivery!$AQ$2:$AW$2720,COLUMNS(T1.Unique.Delivery!$AQ$2701:$AW$2701),0)</f>
        <v>#N/A</v>
      </c>
    </row>
    <row r="2068" spans="1:23" x14ac:dyDescent="0.3">
      <c r="A2068" t="s">
        <v>2962</v>
      </c>
      <c r="B2068" t="s">
        <v>2963</v>
      </c>
      <c r="C2068" t="s">
        <v>2964</v>
      </c>
      <c r="D2068" t="s">
        <v>52</v>
      </c>
      <c r="E2068" t="s">
        <v>3704</v>
      </c>
      <c r="F2068" t="s">
        <v>3705</v>
      </c>
      <c r="G2068" t="s">
        <v>52</v>
      </c>
      <c r="H2068" t="s">
        <v>1006</v>
      </c>
      <c r="I2068" t="s">
        <v>54</v>
      </c>
      <c r="J2068" t="s">
        <v>129</v>
      </c>
      <c r="K2068" t="s">
        <v>1012</v>
      </c>
      <c r="L2068">
        <v>100785760</v>
      </c>
      <c r="M2068" t="s">
        <v>2994</v>
      </c>
      <c r="N2068" t="s">
        <v>47</v>
      </c>
      <c r="O2068" t="s">
        <v>47</v>
      </c>
      <c r="P2068" t="s">
        <v>2995</v>
      </c>
      <c r="Q2068" t="s">
        <v>997</v>
      </c>
      <c r="R2068">
        <v>630</v>
      </c>
      <c r="S2068" t="s">
        <v>998</v>
      </c>
      <c r="T2068" t="s">
        <v>999</v>
      </c>
      <c r="U2068" t="s">
        <v>3716</v>
      </c>
      <c r="V2068">
        <v>1</v>
      </c>
      <c r="W2068" t="e">
        <f>VLOOKUP(U2068,T1.Unique.Delivery!$AQ$2:$AW$2720,COLUMNS(T1.Unique.Delivery!$AQ$2701:$AW$2701),0)</f>
        <v>#N/A</v>
      </c>
    </row>
    <row r="2069" spans="1:23" x14ac:dyDescent="0.3">
      <c r="A2069" t="s">
        <v>2962</v>
      </c>
      <c r="B2069" t="s">
        <v>2963</v>
      </c>
      <c r="C2069" t="s">
        <v>2964</v>
      </c>
      <c r="D2069" t="s">
        <v>52</v>
      </c>
      <c r="E2069" t="s">
        <v>3704</v>
      </c>
      <c r="F2069" t="s">
        <v>3705</v>
      </c>
      <c r="G2069" t="s">
        <v>52</v>
      </c>
      <c r="H2069" t="s">
        <v>1006</v>
      </c>
      <c r="I2069" t="s">
        <v>54</v>
      </c>
      <c r="J2069" t="s">
        <v>129</v>
      </c>
      <c r="K2069" t="s">
        <v>1012</v>
      </c>
      <c r="L2069">
        <v>101122337</v>
      </c>
      <c r="M2069" t="s">
        <v>2997</v>
      </c>
      <c r="N2069" t="s">
        <v>47</v>
      </c>
      <c r="O2069" t="s">
        <v>47</v>
      </c>
      <c r="P2069" s="1">
        <v>43072</v>
      </c>
      <c r="Q2069" t="s">
        <v>997</v>
      </c>
      <c r="R2069">
        <v>595</v>
      </c>
      <c r="S2069" t="s">
        <v>998</v>
      </c>
      <c r="T2069" t="s">
        <v>999</v>
      </c>
      <c r="U2069" t="s">
        <v>3717</v>
      </c>
      <c r="V2069">
        <v>1</v>
      </c>
      <c r="W2069" t="e">
        <f>VLOOKUP(U2069,T1.Unique.Delivery!$AQ$2:$AW$2720,COLUMNS(T1.Unique.Delivery!$AQ$2701:$AW$2701),0)</f>
        <v>#N/A</v>
      </c>
    </row>
    <row r="2070" spans="1:23" x14ac:dyDescent="0.3">
      <c r="A2070" t="s">
        <v>2962</v>
      </c>
      <c r="B2070" t="s">
        <v>2963</v>
      </c>
      <c r="C2070" t="s">
        <v>2964</v>
      </c>
      <c r="D2070" t="s">
        <v>52</v>
      </c>
      <c r="E2070" t="s">
        <v>3704</v>
      </c>
      <c r="F2070" t="s">
        <v>3705</v>
      </c>
      <c r="G2070" t="s">
        <v>52</v>
      </c>
      <c r="H2070" t="s">
        <v>1006</v>
      </c>
      <c r="I2070" t="s">
        <v>54</v>
      </c>
      <c r="J2070" t="s">
        <v>80</v>
      </c>
      <c r="K2070" t="s">
        <v>1014</v>
      </c>
      <c r="L2070">
        <v>100298525</v>
      </c>
      <c r="M2070" t="s">
        <v>2989</v>
      </c>
      <c r="N2070" t="s">
        <v>47</v>
      </c>
      <c r="O2070" t="s">
        <v>47</v>
      </c>
      <c r="P2070" t="s">
        <v>2990</v>
      </c>
      <c r="Q2070" t="s">
        <v>997</v>
      </c>
      <c r="R2070">
        <v>792.63</v>
      </c>
      <c r="S2070" t="s">
        <v>998</v>
      </c>
      <c r="T2070" t="s">
        <v>999</v>
      </c>
      <c r="U2070" t="s">
        <v>3718</v>
      </c>
      <c r="V2070">
        <v>1</v>
      </c>
      <c r="W2070" t="e">
        <f>VLOOKUP(U2070,T1.Unique.Delivery!$AQ$2:$AW$2720,COLUMNS(T1.Unique.Delivery!$AQ$2701:$AW$2701),0)</f>
        <v>#N/A</v>
      </c>
    </row>
    <row r="2071" spans="1:23" x14ac:dyDescent="0.3">
      <c r="A2071" t="s">
        <v>2962</v>
      </c>
      <c r="B2071" t="s">
        <v>2963</v>
      </c>
      <c r="C2071" t="s">
        <v>2964</v>
      </c>
      <c r="D2071" t="s">
        <v>52</v>
      </c>
      <c r="E2071" t="s">
        <v>3704</v>
      </c>
      <c r="F2071" t="s">
        <v>3705</v>
      </c>
      <c r="G2071" t="s">
        <v>52</v>
      </c>
      <c r="H2071" t="s">
        <v>1006</v>
      </c>
      <c r="I2071" t="s">
        <v>54</v>
      </c>
      <c r="J2071" t="s">
        <v>80</v>
      </c>
      <c r="K2071" t="s">
        <v>1014</v>
      </c>
      <c r="L2071">
        <v>100304444</v>
      </c>
      <c r="M2071" t="s">
        <v>2967</v>
      </c>
      <c r="N2071" t="s">
        <v>47</v>
      </c>
      <c r="O2071" t="s">
        <v>47</v>
      </c>
      <c r="P2071" t="s">
        <v>2968</v>
      </c>
      <c r="Q2071" t="s">
        <v>997</v>
      </c>
      <c r="R2071">
        <v>630</v>
      </c>
      <c r="S2071" t="s">
        <v>998</v>
      </c>
      <c r="T2071" t="s">
        <v>999</v>
      </c>
      <c r="U2071" t="s">
        <v>3719</v>
      </c>
      <c r="V2071">
        <v>1</v>
      </c>
      <c r="W2071" t="e">
        <f>VLOOKUP(U2071,T1.Unique.Delivery!$AQ$2:$AW$2720,COLUMNS(T1.Unique.Delivery!$AQ$2701:$AW$2701),0)</f>
        <v>#N/A</v>
      </c>
    </row>
    <row r="2072" spans="1:23" x14ac:dyDescent="0.3">
      <c r="A2072" t="s">
        <v>2962</v>
      </c>
      <c r="B2072" t="s">
        <v>2963</v>
      </c>
      <c r="C2072" t="s">
        <v>2964</v>
      </c>
      <c r="D2072" t="s">
        <v>52</v>
      </c>
      <c r="E2072" t="s">
        <v>3704</v>
      </c>
      <c r="F2072" t="s">
        <v>3705</v>
      </c>
      <c r="G2072" t="s">
        <v>52</v>
      </c>
      <c r="H2072" t="s">
        <v>1006</v>
      </c>
      <c r="I2072" t="s">
        <v>54</v>
      </c>
      <c r="J2072" t="s">
        <v>80</v>
      </c>
      <c r="K2072" t="s">
        <v>1014</v>
      </c>
      <c r="L2072">
        <v>100508694</v>
      </c>
      <c r="M2072" t="s">
        <v>2980</v>
      </c>
      <c r="N2072" t="s">
        <v>47</v>
      </c>
      <c r="O2072" t="s">
        <v>47</v>
      </c>
      <c r="P2072" t="s">
        <v>1040</v>
      </c>
      <c r="Q2072" t="s">
        <v>997</v>
      </c>
      <c r="R2072">
        <v>1150</v>
      </c>
      <c r="S2072" t="s">
        <v>998</v>
      </c>
      <c r="T2072" t="s">
        <v>999</v>
      </c>
      <c r="U2072" t="s">
        <v>3720</v>
      </c>
      <c r="V2072">
        <v>1</v>
      </c>
      <c r="W2072" t="e">
        <f>VLOOKUP(U2072,T1.Unique.Delivery!$AQ$2:$AW$2720,COLUMNS(T1.Unique.Delivery!$AQ$2701:$AW$2701),0)</f>
        <v>#N/A</v>
      </c>
    </row>
    <row r="2073" spans="1:23" x14ac:dyDescent="0.3">
      <c r="A2073" t="s">
        <v>2962</v>
      </c>
      <c r="B2073" t="s">
        <v>2963</v>
      </c>
      <c r="C2073" t="s">
        <v>2964</v>
      </c>
      <c r="D2073" t="s">
        <v>52</v>
      </c>
      <c r="E2073" t="s">
        <v>3704</v>
      </c>
      <c r="F2073" t="s">
        <v>3705</v>
      </c>
      <c r="G2073" t="s">
        <v>52</v>
      </c>
      <c r="H2073" t="s">
        <v>1006</v>
      </c>
      <c r="I2073" t="s">
        <v>54</v>
      </c>
      <c r="J2073" t="s">
        <v>80</v>
      </c>
      <c r="K2073" t="s">
        <v>1014</v>
      </c>
      <c r="L2073">
        <v>100785760</v>
      </c>
      <c r="M2073" t="s">
        <v>2994</v>
      </c>
      <c r="N2073" t="s">
        <v>47</v>
      </c>
      <c r="O2073" t="s">
        <v>47</v>
      </c>
      <c r="P2073" t="s">
        <v>2995</v>
      </c>
      <c r="Q2073" t="s">
        <v>997</v>
      </c>
      <c r="R2073">
        <v>800</v>
      </c>
      <c r="S2073" t="s">
        <v>998</v>
      </c>
      <c r="T2073" t="s">
        <v>999</v>
      </c>
      <c r="U2073" t="s">
        <v>3721</v>
      </c>
      <c r="V2073">
        <v>1</v>
      </c>
      <c r="W2073" t="e">
        <f>VLOOKUP(U2073,T1.Unique.Delivery!$AQ$2:$AW$2720,COLUMNS(T1.Unique.Delivery!$AQ$2701:$AW$2701),0)</f>
        <v>#N/A</v>
      </c>
    </row>
    <row r="2074" spans="1:23" x14ac:dyDescent="0.3">
      <c r="A2074" t="s">
        <v>2962</v>
      </c>
      <c r="B2074" t="s">
        <v>2963</v>
      </c>
      <c r="C2074" t="s">
        <v>2964</v>
      </c>
      <c r="D2074" t="s">
        <v>52</v>
      </c>
      <c r="E2074" t="s">
        <v>3704</v>
      </c>
      <c r="F2074" t="s">
        <v>3705</v>
      </c>
      <c r="G2074" t="s">
        <v>52</v>
      </c>
      <c r="H2074" t="s">
        <v>1006</v>
      </c>
      <c r="I2074" t="s">
        <v>54</v>
      </c>
      <c r="J2074" t="s">
        <v>80</v>
      </c>
      <c r="K2074" t="s">
        <v>1014</v>
      </c>
      <c r="L2074">
        <v>101122337</v>
      </c>
      <c r="M2074" t="s">
        <v>2997</v>
      </c>
      <c r="N2074" t="s">
        <v>47</v>
      </c>
      <c r="O2074" t="s">
        <v>47</v>
      </c>
      <c r="P2074" s="1">
        <v>43072</v>
      </c>
      <c r="Q2074" t="s">
        <v>997</v>
      </c>
      <c r="R2074">
        <v>850</v>
      </c>
      <c r="S2074" t="s">
        <v>998</v>
      </c>
      <c r="T2074" t="s">
        <v>999</v>
      </c>
      <c r="U2074" t="s">
        <v>3722</v>
      </c>
      <c r="V2074">
        <v>1</v>
      </c>
      <c r="W2074" t="e">
        <f>VLOOKUP(U2074,T1.Unique.Delivery!$AQ$2:$AW$2720,COLUMNS(T1.Unique.Delivery!$AQ$2701:$AW$2701),0)</f>
        <v>#N/A</v>
      </c>
    </row>
    <row r="2075" spans="1:23" x14ac:dyDescent="0.3">
      <c r="A2075" t="s">
        <v>2962</v>
      </c>
      <c r="B2075" t="s">
        <v>2963</v>
      </c>
      <c r="C2075" t="s">
        <v>2964</v>
      </c>
      <c r="D2075" t="s">
        <v>52</v>
      </c>
      <c r="E2075" t="s">
        <v>3704</v>
      </c>
      <c r="F2075" t="s">
        <v>3705</v>
      </c>
      <c r="G2075" t="s">
        <v>52</v>
      </c>
      <c r="H2075" t="s">
        <v>1006</v>
      </c>
      <c r="I2075" t="s">
        <v>54</v>
      </c>
      <c r="J2075" t="s">
        <v>2276</v>
      </c>
      <c r="K2075" t="s">
        <v>2277</v>
      </c>
      <c r="L2075">
        <v>100298525</v>
      </c>
      <c r="M2075" t="s">
        <v>2989</v>
      </c>
      <c r="N2075" t="s">
        <v>47</v>
      </c>
      <c r="O2075" t="s">
        <v>47</v>
      </c>
      <c r="P2075" t="s">
        <v>2990</v>
      </c>
      <c r="Q2075" t="s">
        <v>997</v>
      </c>
      <c r="R2075">
        <v>690.79</v>
      </c>
      <c r="S2075" t="s">
        <v>998</v>
      </c>
      <c r="T2075" t="s">
        <v>999</v>
      </c>
      <c r="U2075" t="s">
        <v>3723</v>
      </c>
      <c r="V2075">
        <v>1</v>
      </c>
      <c r="W2075" t="e">
        <f>VLOOKUP(U2075,T1.Unique.Delivery!$AQ$2:$AW$2720,COLUMNS(T1.Unique.Delivery!$AQ$2701:$AW$2701),0)</f>
        <v>#N/A</v>
      </c>
    </row>
    <row r="2076" spans="1:23" x14ac:dyDescent="0.3">
      <c r="A2076" t="s">
        <v>2962</v>
      </c>
      <c r="B2076" t="s">
        <v>2963</v>
      </c>
      <c r="C2076" t="s">
        <v>2964</v>
      </c>
      <c r="D2076" t="s">
        <v>52</v>
      </c>
      <c r="E2076" t="s">
        <v>3704</v>
      </c>
      <c r="F2076" t="s">
        <v>3705</v>
      </c>
      <c r="G2076" t="s">
        <v>52</v>
      </c>
      <c r="H2076" t="s">
        <v>1006</v>
      </c>
      <c r="I2076" t="s">
        <v>54</v>
      </c>
      <c r="J2076" t="s">
        <v>2276</v>
      </c>
      <c r="K2076" t="s">
        <v>2277</v>
      </c>
      <c r="L2076">
        <v>100304444</v>
      </c>
      <c r="M2076" t="s">
        <v>2967</v>
      </c>
      <c r="N2076" t="s">
        <v>47</v>
      </c>
      <c r="O2076" t="s">
        <v>47</v>
      </c>
      <c r="P2076" t="s">
        <v>2968</v>
      </c>
      <c r="Q2076" t="s">
        <v>997</v>
      </c>
      <c r="R2076">
        <v>630</v>
      </c>
      <c r="S2076" t="s">
        <v>998</v>
      </c>
      <c r="T2076" t="s">
        <v>999</v>
      </c>
      <c r="U2076" t="s">
        <v>3724</v>
      </c>
      <c r="V2076">
        <v>1</v>
      </c>
      <c r="W2076" t="e">
        <f>VLOOKUP(U2076,T1.Unique.Delivery!$AQ$2:$AW$2720,COLUMNS(T1.Unique.Delivery!$AQ$2701:$AW$2701),0)</f>
        <v>#N/A</v>
      </c>
    </row>
    <row r="2077" spans="1:23" x14ac:dyDescent="0.3">
      <c r="A2077" t="s">
        <v>2962</v>
      </c>
      <c r="B2077" t="s">
        <v>2963</v>
      </c>
      <c r="C2077" t="s">
        <v>2964</v>
      </c>
      <c r="D2077" t="s">
        <v>52</v>
      </c>
      <c r="E2077" t="s">
        <v>3704</v>
      </c>
      <c r="F2077" t="s">
        <v>3705</v>
      </c>
      <c r="G2077" t="s">
        <v>52</v>
      </c>
      <c r="H2077" t="s">
        <v>1006</v>
      </c>
      <c r="I2077" t="s">
        <v>54</v>
      </c>
      <c r="J2077" t="s">
        <v>2276</v>
      </c>
      <c r="K2077" t="s">
        <v>2277</v>
      </c>
      <c r="L2077">
        <v>100508694</v>
      </c>
      <c r="M2077" t="s">
        <v>2980</v>
      </c>
      <c r="N2077" t="s">
        <v>47</v>
      </c>
      <c r="O2077" t="s">
        <v>47</v>
      </c>
      <c r="P2077" t="s">
        <v>1040</v>
      </c>
      <c r="Q2077" t="s">
        <v>997</v>
      </c>
      <c r="R2077">
        <v>618</v>
      </c>
      <c r="S2077" t="s">
        <v>998</v>
      </c>
      <c r="T2077" t="s">
        <v>999</v>
      </c>
      <c r="U2077" t="s">
        <v>3725</v>
      </c>
      <c r="V2077">
        <v>1</v>
      </c>
      <c r="W2077" t="e">
        <f>VLOOKUP(U2077,T1.Unique.Delivery!$AQ$2:$AW$2720,COLUMNS(T1.Unique.Delivery!$AQ$2701:$AW$2701),0)</f>
        <v>#N/A</v>
      </c>
    </row>
    <row r="2078" spans="1:23" x14ac:dyDescent="0.3">
      <c r="A2078" t="s">
        <v>2962</v>
      </c>
      <c r="B2078" t="s">
        <v>2963</v>
      </c>
      <c r="C2078" t="s">
        <v>2964</v>
      </c>
      <c r="D2078" t="s">
        <v>52</v>
      </c>
      <c r="E2078" t="s">
        <v>3704</v>
      </c>
      <c r="F2078" t="s">
        <v>3705</v>
      </c>
      <c r="G2078" t="s">
        <v>52</v>
      </c>
      <c r="H2078" t="s">
        <v>1006</v>
      </c>
      <c r="I2078" t="s">
        <v>54</v>
      </c>
      <c r="J2078" t="s">
        <v>2276</v>
      </c>
      <c r="K2078" t="s">
        <v>2277</v>
      </c>
      <c r="L2078">
        <v>101122337</v>
      </c>
      <c r="M2078" t="s">
        <v>2997</v>
      </c>
      <c r="N2078" t="s">
        <v>47</v>
      </c>
      <c r="O2078" t="s">
        <v>47</v>
      </c>
      <c r="P2078" s="1">
        <v>43072</v>
      </c>
      <c r="Q2078" t="s">
        <v>997</v>
      </c>
      <c r="R2078">
        <v>530</v>
      </c>
      <c r="S2078" t="s">
        <v>998</v>
      </c>
      <c r="T2078" t="s">
        <v>999</v>
      </c>
      <c r="U2078" t="s">
        <v>3726</v>
      </c>
      <c r="V2078">
        <v>1</v>
      </c>
      <c r="W2078" t="e">
        <f>VLOOKUP(U2078,T1.Unique.Delivery!$AQ$2:$AW$2720,COLUMNS(T1.Unique.Delivery!$AQ$2701:$AW$2701),0)</f>
        <v>#N/A</v>
      </c>
    </row>
    <row r="2079" spans="1:23" x14ac:dyDescent="0.3">
      <c r="A2079" t="s">
        <v>2962</v>
      </c>
      <c r="B2079" t="s">
        <v>2963</v>
      </c>
      <c r="C2079" t="s">
        <v>2964</v>
      </c>
      <c r="D2079" t="s">
        <v>52</v>
      </c>
      <c r="E2079" t="s">
        <v>3704</v>
      </c>
      <c r="F2079" t="s">
        <v>3705</v>
      </c>
      <c r="G2079" t="s">
        <v>52</v>
      </c>
      <c r="H2079" t="s">
        <v>1006</v>
      </c>
      <c r="I2079" t="s">
        <v>54</v>
      </c>
      <c r="J2079" t="s">
        <v>159</v>
      </c>
      <c r="K2079" t="s">
        <v>1016</v>
      </c>
      <c r="L2079">
        <v>100298525</v>
      </c>
      <c r="M2079" t="s">
        <v>2989</v>
      </c>
      <c r="N2079" t="s">
        <v>47</v>
      </c>
      <c r="O2079" t="s">
        <v>47</v>
      </c>
      <c r="P2079" t="s">
        <v>2990</v>
      </c>
      <c r="Q2079" t="s">
        <v>997</v>
      </c>
      <c r="R2079">
        <v>690.79</v>
      </c>
      <c r="S2079" t="s">
        <v>998</v>
      </c>
      <c r="T2079" t="s">
        <v>999</v>
      </c>
      <c r="U2079" t="s">
        <v>3727</v>
      </c>
      <c r="V2079">
        <v>1</v>
      </c>
      <c r="W2079" t="e">
        <f>VLOOKUP(U2079,T1.Unique.Delivery!$AQ$2:$AW$2720,COLUMNS(T1.Unique.Delivery!$AQ$2701:$AW$2701),0)</f>
        <v>#N/A</v>
      </c>
    </row>
    <row r="2080" spans="1:23" x14ac:dyDescent="0.3">
      <c r="A2080" t="s">
        <v>2962</v>
      </c>
      <c r="B2080" t="s">
        <v>2963</v>
      </c>
      <c r="C2080" t="s">
        <v>2964</v>
      </c>
      <c r="D2080" t="s">
        <v>52</v>
      </c>
      <c r="E2080" t="s">
        <v>3704</v>
      </c>
      <c r="F2080" t="s">
        <v>3705</v>
      </c>
      <c r="G2080" t="s">
        <v>52</v>
      </c>
      <c r="H2080" t="s">
        <v>1006</v>
      </c>
      <c r="I2080" t="s">
        <v>54</v>
      </c>
      <c r="J2080" t="s">
        <v>159</v>
      </c>
      <c r="K2080" t="s">
        <v>1016</v>
      </c>
      <c r="L2080">
        <v>100304444</v>
      </c>
      <c r="M2080" t="s">
        <v>2967</v>
      </c>
      <c r="N2080" t="s">
        <v>47</v>
      </c>
      <c r="O2080" t="s">
        <v>47</v>
      </c>
      <c r="P2080" t="s">
        <v>2968</v>
      </c>
      <c r="Q2080" t="s">
        <v>997</v>
      </c>
      <c r="R2080">
        <v>630</v>
      </c>
      <c r="S2080" t="s">
        <v>998</v>
      </c>
      <c r="T2080" t="s">
        <v>999</v>
      </c>
      <c r="U2080" t="s">
        <v>3728</v>
      </c>
      <c r="V2080">
        <v>1</v>
      </c>
      <c r="W2080" t="e">
        <f>VLOOKUP(U2080,T1.Unique.Delivery!$AQ$2:$AW$2720,COLUMNS(T1.Unique.Delivery!$AQ$2701:$AW$2701),0)</f>
        <v>#N/A</v>
      </c>
    </row>
    <row r="2081" spans="1:23" x14ac:dyDescent="0.3">
      <c r="A2081" t="s">
        <v>2962</v>
      </c>
      <c r="B2081" t="s">
        <v>2963</v>
      </c>
      <c r="C2081" t="s">
        <v>2964</v>
      </c>
      <c r="D2081" t="s">
        <v>52</v>
      </c>
      <c r="E2081" t="s">
        <v>3704</v>
      </c>
      <c r="F2081" t="s">
        <v>3705</v>
      </c>
      <c r="G2081" t="s">
        <v>52</v>
      </c>
      <c r="H2081" t="s">
        <v>1006</v>
      </c>
      <c r="I2081" t="s">
        <v>54</v>
      </c>
      <c r="J2081" t="s">
        <v>159</v>
      </c>
      <c r="K2081" t="s">
        <v>1016</v>
      </c>
      <c r="L2081">
        <v>100508694</v>
      </c>
      <c r="M2081" t="s">
        <v>2980</v>
      </c>
      <c r="N2081" t="s">
        <v>47</v>
      </c>
      <c r="O2081" t="s">
        <v>47</v>
      </c>
      <c r="P2081" t="s">
        <v>1040</v>
      </c>
      <c r="Q2081" t="s">
        <v>997</v>
      </c>
      <c r="R2081">
        <v>514.29</v>
      </c>
      <c r="S2081" t="s">
        <v>998</v>
      </c>
      <c r="T2081" t="s">
        <v>999</v>
      </c>
      <c r="U2081" t="s">
        <v>3729</v>
      </c>
      <c r="V2081">
        <v>1</v>
      </c>
      <c r="W2081" t="e">
        <f>VLOOKUP(U2081,T1.Unique.Delivery!$AQ$2:$AW$2720,COLUMNS(T1.Unique.Delivery!$AQ$2701:$AW$2701),0)</f>
        <v>#N/A</v>
      </c>
    </row>
    <row r="2082" spans="1:23" x14ac:dyDescent="0.3">
      <c r="A2082" t="s">
        <v>2962</v>
      </c>
      <c r="B2082" t="s">
        <v>2963</v>
      </c>
      <c r="C2082" t="s">
        <v>2964</v>
      </c>
      <c r="D2082" t="s">
        <v>52</v>
      </c>
      <c r="E2082" t="s">
        <v>3704</v>
      </c>
      <c r="F2082" t="s">
        <v>3705</v>
      </c>
      <c r="G2082" t="s">
        <v>52</v>
      </c>
      <c r="H2082" t="s">
        <v>1006</v>
      </c>
      <c r="I2082" t="s">
        <v>54</v>
      </c>
      <c r="J2082" t="s">
        <v>159</v>
      </c>
      <c r="K2082" t="s">
        <v>1016</v>
      </c>
      <c r="L2082">
        <v>101122337</v>
      </c>
      <c r="M2082" t="s">
        <v>2997</v>
      </c>
      <c r="N2082" t="s">
        <v>47</v>
      </c>
      <c r="O2082" t="s">
        <v>47</v>
      </c>
      <c r="P2082" s="1">
        <v>43072</v>
      </c>
      <c r="Q2082" t="s">
        <v>997</v>
      </c>
      <c r="R2082">
        <v>490</v>
      </c>
      <c r="S2082" t="s">
        <v>998</v>
      </c>
      <c r="T2082" t="s">
        <v>999</v>
      </c>
      <c r="U2082" t="s">
        <v>3730</v>
      </c>
      <c r="V2082">
        <v>1</v>
      </c>
      <c r="W2082" t="e">
        <f>VLOOKUP(U2082,T1.Unique.Delivery!$AQ$2:$AW$2720,COLUMNS(T1.Unique.Delivery!$AQ$2701:$AW$2701),0)</f>
        <v>#N/A</v>
      </c>
    </row>
    <row r="2083" spans="1:23" x14ac:dyDescent="0.3">
      <c r="A2083" t="s">
        <v>2962</v>
      </c>
      <c r="B2083" t="s">
        <v>2963</v>
      </c>
      <c r="C2083" t="s">
        <v>2964</v>
      </c>
      <c r="D2083" t="s">
        <v>52</v>
      </c>
      <c r="E2083" t="s">
        <v>3731</v>
      </c>
      <c r="F2083" t="s">
        <v>3732</v>
      </c>
      <c r="G2083" t="s">
        <v>52</v>
      </c>
      <c r="H2083" t="s">
        <v>1006</v>
      </c>
      <c r="I2083" t="s">
        <v>54</v>
      </c>
      <c r="J2083" t="s">
        <v>66</v>
      </c>
      <c r="K2083" t="s">
        <v>1007</v>
      </c>
      <c r="L2083">
        <v>100304444</v>
      </c>
      <c r="M2083" t="s">
        <v>2967</v>
      </c>
      <c r="N2083" t="s">
        <v>47</v>
      </c>
      <c r="O2083" t="s">
        <v>47</v>
      </c>
      <c r="P2083" t="s">
        <v>2968</v>
      </c>
      <c r="Q2083" t="s">
        <v>997</v>
      </c>
      <c r="R2083">
        <v>630</v>
      </c>
      <c r="S2083" t="s">
        <v>998</v>
      </c>
      <c r="T2083" t="s">
        <v>999</v>
      </c>
      <c r="U2083" t="s">
        <v>3733</v>
      </c>
      <c r="V2083">
        <v>1</v>
      </c>
      <c r="W2083" t="e">
        <f>VLOOKUP(U2083,T1.Unique.Delivery!$AQ$2:$AW$2720,COLUMNS(T1.Unique.Delivery!$AQ$2701:$AW$2701),0)</f>
        <v>#N/A</v>
      </c>
    </row>
    <row r="2084" spans="1:23" x14ac:dyDescent="0.3">
      <c r="A2084" t="s">
        <v>2962</v>
      </c>
      <c r="B2084" t="s">
        <v>2963</v>
      </c>
      <c r="C2084" t="s">
        <v>2964</v>
      </c>
      <c r="D2084" t="s">
        <v>52</v>
      </c>
      <c r="E2084" t="s">
        <v>3731</v>
      </c>
      <c r="F2084" t="s">
        <v>3732</v>
      </c>
      <c r="G2084" t="s">
        <v>52</v>
      </c>
      <c r="H2084" t="s">
        <v>1006</v>
      </c>
      <c r="I2084" t="s">
        <v>54</v>
      </c>
      <c r="J2084" t="s">
        <v>56</v>
      </c>
      <c r="K2084" t="s">
        <v>993</v>
      </c>
      <c r="L2084">
        <v>100287299</v>
      </c>
      <c r="M2084" t="s">
        <v>2970</v>
      </c>
      <c r="N2084" t="s">
        <v>47</v>
      </c>
      <c r="O2084" t="s">
        <v>47</v>
      </c>
      <c r="P2084" t="s">
        <v>2971</v>
      </c>
      <c r="Q2084" t="s">
        <v>997</v>
      </c>
      <c r="R2084">
        <v>1116.56</v>
      </c>
      <c r="S2084" t="s">
        <v>998</v>
      </c>
      <c r="T2084" t="s">
        <v>999</v>
      </c>
      <c r="U2084" t="s">
        <v>3734</v>
      </c>
      <c r="V2084">
        <v>1</v>
      </c>
      <c r="W2084" t="e">
        <f>VLOOKUP(U2084,T1.Unique.Delivery!$AQ$2:$AW$2720,COLUMNS(T1.Unique.Delivery!$AQ$2701:$AW$2701),0)</f>
        <v>#N/A</v>
      </c>
    </row>
    <row r="2085" spans="1:23" x14ac:dyDescent="0.3">
      <c r="A2085" t="s">
        <v>2962</v>
      </c>
      <c r="B2085" t="s">
        <v>2963</v>
      </c>
      <c r="C2085" t="s">
        <v>2964</v>
      </c>
      <c r="D2085" t="s">
        <v>52</v>
      </c>
      <c r="E2085" t="s">
        <v>3731</v>
      </c>
      <c r="F2085" t="s">
        <v>3732</v>
      </c>
      <c r="G2085" t="s">
        <v>52</v>
      </c>
      <c r="H2085" t="s">
        <v>1006</v>
      </c>
      <c r="I2085" t="s">
        <v>54</v>
      </c>
      <c r="J2085" t="s">
        <v>56</v>
      </c>
      <c r="K2085" t="s">
        <v>993</v>
      </c>
      <c r="L2085" t="s">
        <v>47</v>
      </c>
      <c r="M2085" t="s">
        <v>47</v>
      </c>
      <c r="N2085" t="s">
        <v>47</v>
      </c>
      <c r="O2085" t="s">
        <v>47</v>
      </c>
      <c r="P2085" t="s">
        <v>2971</v>
      </c>
      <c r="Q2085" t="s">
        <v>997</v>
      </c>
      <c r="R2085">
        <v>1117.67</v>
      </c>
      <c r="S2085" t="s">
        <v>998</v>
      </c>
      <c r="T2085" t="s">
        <v>999</v>
      </c>
      <c r="U2085" t="s">
        <v>3735</v>
      </c>
      <c r="V2085">
        <v>1</v>
      </c>
      <c r="W2085" t="e">
        <f>VLOOKUP(U2085,T1.Unique.Delivery!$AQ$2:$AW$2720,COLUMNS(T1.Unique.Delivery!$AQ$2701:$AW$2701),0)</f>
        <v>#N/A</v>
      </c>
    </row>
    <row r="2086" spans="1:23" x14ac:dyDescent="0.3">
      <c r="A2086" t="s">
        <v>2962</v>
      </c>
      <c r="B2086" t="s">
        <v>2963</v>
      </c>
      <c r="C2086" t="s">
        <v>2964</v>
      </c>
      <c r="D2086" t="s">
        <v>52</v>
      </c>
      <c r="E2086" t="s">
        <v>3731</v>
      </c>
      <c r="F2086" t="s">
        <v>3732</v>
      </c>
      <c r="G2086" t="s">
        <v>52</v>
      </c>
      <c r="H2086" t="s">
        <v>1006</v>
      </c>
      <c r="I2086" t="s">
        <v>54</v>
      </c>
      <c r="J2086" t="s">
        <v>129</v>
      </c>
      <c r="K2086" t="s">
        <v>1012</v>
      </c>
      <c r="L2086">
        <v>100304444</v>
      </c>
      <c r="M2086" t="s">
        <v>2967</v>
      </c>
      <c r="N2086" t="s">
        <v>47</v>
      </c>
      <c r="O2086" t="s">
        <v>47</v>
      </c>
      <c r="P2086" t="s">
        <v>2968</v>
      </c>
      <c r="Q2086" t="s">
        <v>997</v>
      </c>
      <c r="R2086">
        <v>630</v>
      </c>
      <c r="S2086" t="s">
        <v>998</v>
      </c>
      <c r="T2086" t="s">
        <v>999</v>
      </c>
      <c r="U2086" t="s">
        <v>3736</v>
      </c>
      <c r="V2086">
        <v>1</v>
      </c>
      <c r="W2086" t="e">
        <f>VLOOKUP(U2086,T1.Unique.Delivery!$AQ$2:$AW$2720,COLUMNS(T1.Unique.Delivery!$AQ$2701:$AW$2701),0)</f>
        <v>#N/A</v>
      </c>
    </row>
    <row r="2087" spans="1:23" x14ac:dyDescent="0.3">
      <c r="A2087" t="s">
        <v>2962</v>
      </c>
      <c r="B2087" t="s">
        <v>2963</v>
      </c>
      <c r="C2087" t="s">
        <v>2964</v>
      </c>
      <c r="D2087" t="s">
        <v>52</v>
      </c>
      <c r="E2087" t="s">
        <v>3731</v>
      </c>
      <c r="F2087" t="s">
        <v>3732</v>
      </c>
      <c r="G2087" t="s">
        <v>52</v>
      </c>
      <c r="H2087" t="s">
        <v>1006</v>
      </c>
      <c r="I2087" t="s">
        <v>54</v>
      </c>
      <c r="J2087" t="s">
        <v>80</v>
      </c>
      <c r="K2087" t="s">
        <v>1014</v>
      </c>
      <c r="L2087">
        <v>100304444</v>
      </c>
      <c r="M2087" t="s">
        <v>2967</v>
      </c>
      <c r="N2087" t="s">
        <v>47</v>
      </c>
      <c r="O2087" t="s">
        <v>47</v>
      </c>
      <c r="P2087" t="s">
        <v>2968</v>
      </c>
      <c r="Q2087" t="s">
        <v>997</v>
      </c>
      <c r="R2087">
        <v>630</v>
      </c>
      <c r="S2087" t="s">
        <v>998</v>
      </c>
      <c r="T2087" t="s">
        <v>999</v>
      </c>
      <c r="U2087" t="s">
        <v>3737</v>
      </c>
      <c r="V2087">
        <v>1</v>
      </c>
      <c r="W2087" t="e">
        <f>VLOOKUP(U2087,T1.Unique.Delivery!$AQ$2:$AW$2720,COLUMNS(T1.Unique.Delivery!$AQ$2701:$AW$2701),0)</f>
        <v>#N/A</v>
      </c>
    </row>
    <row r="2088" spans="1:23" x14ac:dyDescent="0.3">
      <c r="A2088" t="s">
        <v>2962</v>
      </c>
      <c r="B2088" t="s">
        <v>2963</v>
      </c>
      <c r="C2088" t="s">
        <v>2964</v>
      </c>
      <c r="D2088" t="s">
        <v>52</v>
      </c>
      <c r="E2088" t="s">
        <v>3731</v>
      </c>
      <c r="F2088" t="s">
        <v>3732</v>
      </c>
      <c r="G2088" t="s">
        <v>52</v>
      </c>
      <c r="H2088" t="s">
        <v>1006</v>
      </c>
      <c r="I2088" t="s">
        <v>54</v>
      </c>
      <c r="J2088" t="s">
        <v>2276</v>
      </c>
      <c r="K2088" t="s">
        <v>2277</v>
      </c>
      <c r="L2088">
        <v>100304444</v>
      </c>
      <c r="M2088" t="s">
        <v>2967</v>
      </c>
      <c r="N2088" t="s">
        <v>47</v>
      </c>
      <c r="O2088" t="s">
        <v>47</v>
      </c>
      <c r="P2088" t="s">
        <v>2968</v>
      </c>
      <c r="Q2088" t="s">
        <v>997</v>
      </c>
      <c r="R2088">
        <v>630</v>
      </c>
      <c r="S2088" t="s">
        <v>998</v>
      </c>
      <c r="T2088" t="s">
        <v>999</v>
      </c>
      <c r="U2088" t="s">
        <v>3738</v>
      </c>
      <c r="V2088">
        <v>1</v>
      </c>
      <c r="W2088" t="e">
        <f>VLOOKUP(U2088,T1.Unique.Delivery!$AQ$2:$AW$2720,COLUMNS(T1.Unique.Delivery!$AQ$2701:$AW$2701),0)</f>
        <v>#N/A</v>
      </c>
    </row>
    <row r="2089" spans="1:23" x14ac:dyDescent="0.3">
      <c r="A2089" t="s">
        <v>2962</v>
      </c>
      <c r="B2089" t="s">
        <v>2963</v>
      </c>
      <c r="C2089" t="s">
        <v>2964</v>
      </c>
      <c r="D2089" t="s">
        <v>52</v>
      </c>
      <c r="E2089" t="s">
        <v>3731</v>
      </c>
      <c r="F2089" t="s">
        <v>3732</v>
      </c>
      <c r="G2089" t="s">
        <v>52</v>
      </c>
      <c r="H2089" t="s">
        <v>1006</v>
      </c>
      <c r="I2089" t="s">
        <v>54</v>
      </c>
      <c r="J2089" t="s">
        <v>159</v>
      </c>
      <c r="K2089" t="s">
        <v>1016</v>
      </c>
      <c r="L2089">
        <v>100304444</v>
      </c>
      <c r="M2089" t="s">
        <v>2967</v>
      </c>
      <c r="N2089" t="s">
        <v>47</v>
      </c>
      <c r="O2089" t="s">
        <v>47</v>
      </c>
      <c r="P2089" t="s">
        <v>2968</v>
      </c>
      <c r="Q2089" t="s">
        <v>997</v>
      </c>
      <c r="R2089">
        <v>630</v>
      </c>
      <c r="S2089" t="s">
        <v>998</v>
      </c>
      <c r="T2089" t="s">
        <v>999</v>
      </c>
      <c r="U2089" t="s">
        <v>3739</v>
      </c>
      <c r="V2089">
        <v>1</v>
      </c>
      <c r="W2089" t="e">
        <f>VLOOKUP(U2089,T1.Unique.Delivery!$AQ$2:$AW$2720,COLUMNS(T1.Unique.Delivery!$AQ$2701:$AW$2701),0)</f>
        <v>#N/A</v>
      </c>
    </row>
    <row r="2090" spans="1:23" x14ac:dyDescent="0.3">
      <c r="A2090" t="s">
        <v>2962</v>
      </c>
      <c r="B2090" t="s">
        <v>2963</v>
      </c>
      <c r="C2090" t="s">
        <v>2964</v>
      </c>
      <c r="D2090" t="s">
        <v>52</v>
      </c>
      <c r="E2090" t="s">
        <v>3740</v>
      </c>
      <c r="F2090" t="s">
        <v>3741</v>
      </c>
      <c r="G2090" t="s">
        <v>52</v>
      </c>
      <c r="H2090" t="s">
        <v>1006</v>
      </c>
      <c r="I2090" t="s">
        <v>54</v>
      </c>
      <c r="J2090" t="s">
        <v>66</v>
      </c>
      <c r="K2090" t="s">
        <v>1007</v>
      </c>
      <c r="L2090">
        <v>100304444</v>
      </c>
      <c r="M2090" t="s">
        <v>2967</v>
      </c>
      <c r="N2090" t="s">
        <v>47</v>
      </c>
      <c r="O2090" t="s">
        <v>47</v>
      </c>
      <c r="P2090" t="s">
        <v>2968</v>
      </c>
      <c r="Q2090" t="s">
        <v>997</v>
      </c>
      <c r="R2090">
        <v>630</v>
      </c>
      <c r="S2090" t="s">
        <v>998</v>
      </c>
      <c r="T2090" t="s">
        <v>999</v>
      </c>
      <c r="U2090" t="s">
        <v>3742</v>
      </c>
      <c r="V2090">
        <v>1</v>
      </c>
      <c r="W2090" t="e">
        <f>VLOOKUP(U2090,T1.Unique.Delivery!$AQ$2:$AW$2720,COLUMNS(T1.Unique.Delivery!$AQ$2701:$AW$2701),0)</f>
        <v>#N/A</v>
      </c>
    </row>
    <row r="2091" spans="1:23" x14ac:dyDescent="0.3">
      <c r="A2091" t="s">
        <v>2962</v>
      </c>
      <c r="B2091" t="s">
        <v>2963</v>
      </c>
      <c r="C2091" t="s">
        <v>2964</v>
      </c>
      <c r="D2091" t="s">
        <v>52</v>
      </c>
      <c r="E2091" t="s">
        <v>3740</v>
      </c>
      <c r="F2091" t="s">
        <v>3741</v>
      </c>
      <c r="G2091" t="s">
        <v>52</v>
      </c>
      <c r="H2091" t="s">
        <v>1006</v>
      </c>
      <c r="I2091" t="s">
        <v>54</v>
      </c>
      <c r="J2091" t="s">
        <v>56</v>
      </c>
      <c r="K2091" t="s">
        <v>993</v>
      </c>
      <c r="L2091">
        <v>100287299</v>
      </c>
      <c r="M2091" t="s">
        <v>2970</v>
      </c>
      <c r="N2091" t="s">
        <v>47</v>
      </c>
      <c r="O2091" t="s">
        <v>47</v>
      </c>
      <c r="P2091" t="s">
        <v>2971</v>
      </c>
      <c r="Q2091" t="s">
        <v>997</v>
      </c>
      <c r="R2091">
        <v>1116.56</v>
      </c>
      <c r="S2091" t="s">
        <v>998</v>
      </c>
      <c r="T2091" t="s">
        <v>999</v>
      </c>
      <c r="U2091" t="s">
        <v>3743</v>
      </c>
      <c r="V2091">
        <v>1</v>
      </c>
      <c r="W2091" t="e">
        <f>VLOOKUP(U2091,T1.Unique.Delivery!$AQ$2:$AW$2720,COLUMNS(T1.Unique.Delivery!$AQ$2701:$AW$2701),0)</f>
        <v>#N/A</v>
      </c>
    </row>
    <row r="2092" spans="1:23" x14ac:dyDescent="0.3">
      <c r="A2092" t="s">
        <v>2962</v>
      </c>
      <c r="B2092" t="s">
        <v>2963</v>
      </c>
      <c r="C2092" t="s">
        <v>2964</v>
      </c>
      <c r="D2092" t="s">
        <v>52</v>
      </c>
      <c r="E2092" t="s">
        <v>3740</v>
      </c>
      <c r="F2092" t="s">
        <v>3741</v>
      </c>
      <c r="G2092" t="s">
        <v>52</v>
      </c>
      <c r="H2092" t="s">
        <v>1006</v>
      </c>
      <c r="I2092" t="s">
        <v>54</v>
      </c>
      <c r="J2092" t="s">
        <v>56</v>
      </c>
      <c r="K2092" t="s">
        <v>993</v>
      </c>
      <c r="L2092" t="s">
        <v>47</v>
      </c>
      <c r="M2092" t="s">
        <v>47</v>
      </c>
      <c r="N2092" t="s">
        <v>47</v>
      </c>
      <c r="O2092" t="s">
        <v>47</v>
      </c>
      <c r="P2092" t="s">
        <v>2971</v>
      </c>
      <c r="Q2092" t="s">
        <v>997</v>
      </c>
      <c r="R2092">
        <v>1117.67</v>
      </c>
      <c r="S2092" t="s">
        <v>998</v>
      </c>
      <c r="T2092" t="s">
        <v>999</v>
      </c>
      <c r="U2092" t="s">
        <v>3744</v>
      </c>
      <c r="V2092">
        <v>1</v>
      </c>
      <c r="W2092" t="e">
        <f>VLOOKUP(U2092,T1.Unique.Delivery!$AQ$2:$AW$2720,COLUMNS(T1.Unique.Delivery!$AQ$2701:$AW$2701),0)</f>
        <v>#N/A</v>
      </c>
    </row>
    <row r="2093" spans="1:23" x14ac:dyDescent="0.3">
      <c r="A2093" t="s">
        <v>2962</v>
      </c>
      <c r="B2093" t="s">
        <v>2963</v>
      </c>
      <c r="C2093" t="s">
        <v>2964</v>
      </c>
      <c r="D2093" t="s">
        <v>52</v>
      </c>
      <c r="E2093" t="s">
        <v>3740</v>
      </c>
      <c r="F2093" t="s">
        <v>3741</v>
      </c>
      <c r="G2093" t="s">
        <v>52</v>
      </c>
      <c r="H2093" t="s">
        <v>1006</v>
      </c>
      <c r="I2093" t="s">
        <v>54</v>
      </c>
      <c r="J2093" t="s">
        <v>129</v>
      </c>
      <c r="K2093" t="s">
        <v>1012</v>
      </c>
      <c r="L2093">
        <v>100304444</v>
      </c>
      <c r="M2093" t="s">
        <v>2967</v>
      </c>
      <c r="N2093" t="s">
        <v>47</v>
      </c>
      <c r="O2093" t="s">
        <v>47</v>
      </c>
      <c r="P2093" t="s">
        <v>2968</v>
      </c>
      <c r="Q2093" t="s">
        <v>997</v>
      </c>
      <c r="R2093">
        <v>630</v>
      </c>
      <c r="S2093" t="s">
        <v>998</v>
      </c>
      <c r="T2093" t="s">
        <v>999</v>
      </c>
      <c r="U2093" t="s">
        <v>3745</v>
      </c>
      <c r="V2093">
        <v>1</v>
      </c>
      <c r="W2093" t="e">
        <f>VLOOKUP(U2093,T1.Unique.Delivery!$AQ$2:$AW$2720,COLUMNS(T1.Unique.Delivery!$AQ$2701:$AW$2701),0)</f>
        <v>#N/A</v>
      </c>
    </row>
    <row r="2094" spans="1:23" x14ac:dyDescent="0.3">
      <c r="A2094" t="s">
        <v>2962</v>
      </c>
      <c r="B2094" t="s">
        <v>2963</v>
      </c>
      <c r="C2094" t="s">
        <v>2964</v>
      </c>
      <c r="D2094" t="s">
        <v>52</v>
      </c>
      <c r="E2094" t="s">
        <v>3740</v>
      </c>
      <c r="F2094" t="s">
        <v>3741</v>
      </c>
      <c r="G2094" t="s">
        <v>52</v>
      </c>
      <c r="H2094" t="s">
        <v>1006</v>
      </c>
      <c r="I2094" t="s">
        <v>54</v>
      </c>
      <c r="J2094" t="s">
        <v>80</v>
      </c>
      <c r="K2094" t="s">
        <v>1014</v>
      </c>
      <c r="L2094">
        <v>100304444</v>
      </c>
      <c r="M2094" t="s">
        <v>2967</v>
      </c>
      <c r="N2094" t="s">
        <v>47</v>
      </c>
      <c r="O2094" t="s">
        <v>47</v>
      </c>
      <c r="P2094" t="s">
        <v>2968</v>
      </c>
      <c r="Q2094" t="s">
        <v>997</v>
      </c>
      <c r="R2094">
        <v>630</v>
      </c>
      <c r="S2094" t="s">
        <v>998</v>
      </c>
      <c r="T2094" t="s">
        <v>999</v>
      </c>
      <c r="U2094" t="s">
        <v>3746</v>
      </c>
      <c r="V2094">
        <v>1</v>
      </c>
      <c r="W2094" t="e">
        <f>VLOOKUP(U2094,T1.Unique.Delivery!$AQ$2:$AW$2720,COLUMNS(T1.Unique.Delivery!$AQ$2701:$AW$2701),0)</f>
        <v>#N/A</v>
      </c>
    </row>
    <row r="2095" spans="1:23" x14ac:dyDescent="0.3">
      <c r="A2095" t="s">
        <v>2962</v>
      </c>
      <c r="B2095" t="s">
        <v>2963</v>
      </c>
      <c r="C2095" t="s">
        <v>2964</v>
      </c>
      <c r="D2095" t="s">
        <v>52</v>
      </c>
      <c r="E2095" t="s">
        <v>3740</v>
      </c>
      <c r="F2095" t="s">
        <v>3741</v>
      </c>
      <c r="G2095" t="s">
        <v>52</v>
      </c>
      <c r="H2095" t="s">
        <v>1006</v>
      </c>
      <c r="I2095" t="s">
        <v>54</v>
      </c>
      <c r="J2095" t="s">
        <v>2276</v>
      </c>
      <c r="K2095" t="s">
        <v>2277</v>
      </c>
      <c r="L2095">
        <v>100304444</v>
      </c>
      <c r="M2095" t="s">
        <v>2967</v>
      </c>
      <c r="N2095" t="s">
        <v>47</v>
      </c>
      <c r="O2095" t="s">
        <v>47</v>
      </c>
      <c r="P2095" t="s">
        <v>2968</v>
      </c>
      <c r="Q2095" t="s">
        <v>997</v>
      </c>
      <c r="R2095">
        <v>630</v>
      </c>
      <c r="S2095" t="s">
        <v>998</v>
      </c>
      <c r="T2095" t="s">
        <v>999</v>
      </c>
      <c r="U2095" t="s">
        <v>3747</v>
      </c>
      <c r="V2095">
        <v>1</v>
      </c>
      <c r="W2095" t="e">
        <f>VLOOKUP(U2095,T1.Unique.Delivery!$AQ$2:$AW$2720,COLUMNS(T1.Unique.Delivery!$AQ$2701:$AW$2701),0)</f>
        <v>#N/A</v>
      </c>
    </row>
    <row r="2096" spans="1:23" x14ac:dyDescent="0.3">
      <c r="A2096" t="s">
        <v>2962</v>
      </c>
      <c r="B2096" t="s">
        <v>2963</v>
      </c>
      <c r="C2096" t="s">
        <v>2964</v>
      </c>
      <c r="D2096" t="s">
        <v>52</v>
      </c>
      <c r="E2096" t="s">
        <v>3740</v>
      </c>
      <c r="F2096" t="s">
        <v>3741</v>
      </c>
      <c r="G2096" t="s">
        <v>52</v>
      </c>
      <c r="H2096" t="s">
        <v>1006</v>
      </c>
      <c r="I2096" t="s">
        <v>54</v>
      </c>
      <c r="J2096" t="s">
        <v>159</v>
      </c>
      <c r="K2096" t="s">
        <v>1016</v>
      </c>
      <c r="L2096">
        <v>100304444</v>
      </c>
      <c r="M2096" t="s">
        <v>2967</v>
      </c>
      <c r="N2096" t="s">
        <v>47</v>
      </c>
      <c r="O2096" t="s">
        <v>47</v>
      </c>
      <c r="P2096" t="s">
        <v>2968</v>
      </c>
      <c r="Q2096" t="s">
        <v>997</v>
      </c>
      <c r="R2096">
        <v>630</v>
      </c>
      <c r="S2096" t="s">
        <v>998</v>
      </c>
      <c r="T2096" t="s">
        <v>999</v>
      </c>
      <c r="U2096" t="s">
        <v>3748</v>
      </c>
      <c r="V2096">
        <v>1</v>
      </c>
      <c r="W2096" t="e">
        <f>VLOOKUP(U2096,T1.Unique.Delivery!$AQ$2:$AW$2720,COLUMNS(T1.Unique.Delivery!$AQ$2701:$AW$2701),0)</f>
        <v>#N/A</v>
      </c>
    </row>
    <row r="2097" spans="1:23" x14ac:dyDescent="0.3">
      <c r="A2097" t="s">
        <v>2962</v>
      </c>
      <c r="B2097" t="s">
        <v>2963</v>
      </c>
      <c r="C2097" t="s">
        <v>2964</v>
      </c>
      <c r="D2097" t="s">
        <v>52</v>
      </c>
      <c r="E2097" t="s">
        <v>3749</v>
      </c>
      <c r="F2097" t="s">
        <v>3750</v>
      </c>
      <c r="G2097" t="s">
        <v>52</v>
      </c>
      <c r="H2097" t="s">
        <v>1006</v>
      </c>
      <c r="I2097" t="s">
        <v>54</v>
      </c>
      <c r="J2097" t="s">
        <v>66</v>
      </c>
      <c r="K2097" t="s">
        <v>1007</v>
      </c>
      <c r="L2097">
        <v>100298525</v>
      </c>
      <c r="M2097" t="s">
        <v>2989</v>
      </c>
      <c r="N2097" t="s">
        <v>47</v>
      </c>
      <c r="O2097" t="s">
        <v>47</v>
      </c>
      <c r="P2097" t="s">
        <v>2990</v>
      </c>
      <c r="Q2097" t="s">
        <v>997</v>
      </c>
      <c r="R2097">
        <v>1358.99</v>
      </c>
      <c r="S2097" t="s">
        <v>998</v>
      </c>
      <c r="T2097" t="s">
        <v>999</v>
      </c>
      <c r="U2097" t="s">
        <v>3751</v>
      </c>
      <c r="V2097">
        <v>1</v>
      </c>
      <c r="W2097" t="e">
        <f>VLOOKUP(U2097,T1.Unique.Delivery!$AQ$2:$AW$2720,COLUMNS(T1.Unique.Delivery!$AQ$2701:$AW$2701),0)</f>
        <v>#N/A</v>
      </c>
    </row>
    <row r="2098" spans="1:23" x14ac:dyDescent="0.3">
      <c r="A2098" t="s">
        <v>2962</v>
      </c>
      <c r="B2098" t="s">
        <v>2963</v>
      </c>
      <c r="C2098" t="s">
        <v>2964</v>
      </c>
      <c r="D2098" t="s">
        <v>52</v>
      </c>
      <c r="E2098" t="s">
        <v>3749</v>
      </c>
      <c r="F2098" t="s">
        <v>3750</v>
      </c>
      <c r="G2098" t="s">
        <v>52</v>
      </c>
      <c r="H2098" t="s">
        <v>1006</v>
      </c>
      <c r="I2098" t="s">
        <v>54</v>
      </c>
      <c r="J2098" t="s">
        <v>66</v>
      </c>
      <c r="K2098" t="s">
        <v>1007</v>
      </c>
      <c r="L2098">
        <v>100304444</v>
      </c>
      <c r="M2098" t="s">
        <v>2967</v>
      </c>
      <c r="N2098" t="s">
        <v>47</v>
      </c>
      <c r="O2098" t="s">
        <v>47</v>
      </c>
      <c r="P2098" t="s">
        <v>2968</v>
      </c>
      <c r="Q2098" t="s">
        <v>997</v>
      </c>
      <c r="R2098">
        <v>630</v>
      </c>
      <c r="S2098" t="s">
        <v>998</v>
      </c>
      <c r="T2098" t="s">
        <v>999</v>
      </c>
      <c r="U2098" t="s">
        <v>3752</v>
      </c>
      <c r="V2098">
        <v>1</v>
      </c>
      <c r="W2098" t="e">
        <f>VLOOKUP(U2098,T1.Unique.Delivery!$AQ$2:$AW$2720,COLUMNS(T1.Unique.Delivery!$AQ$2701:$AW$2701),0)</f>
        <v>#N/A</v>
      </c>
    </row>
    <row r="2099" spans="1:23" x14ac:dyDescent="0.3">
      <c r="A2099" t="s">
        <v>2962</v>
      </c>
      <c r="B2099" t="s">
        <v>2963</v>
      </c>
      <c r="C2099" t="s">
        <v>2964</v>
      </c>
      <c r="D2099" t="s">
        <v>52</v>
      </c>
      <c r="E2099" t="s">
        <v>3749</v>
      </c>
      <c r="F2099" t="s">
        <v>3750</v>
      </c>
      <c r="G2099" t="s">
        <v>52</v>
      </c>
      <c r="H2099" t="s">
        <v>1006</v>
      </c>
      <c r="I2099" t="s">
        <v>54</v>
      </c>
      <c r="J2099" t="s">
        <v>66</v>
      </c>
      <c r="K2099" t="s">
        <v>1007</v>
      </c>
      <c r="L2099">
        <v>101122337</v>
      </c>
      <c r="M2099" t="s">
        <v>2997</v>
      </c>
      <c r="N2099" t="s">
        <v>47</v>
      </c>
      <c r="O2099" t="s">
        <v>47</v>
      </c>
      <c r="P2099" s="1">
        <v>43072</v>
      </c>
      <c r="Q2099" t="s">
        <v>997</v>
      </c>
      <c r="R2099">
        <v>1550</v>
      </c>
      <c r="S2099" t="s">
        <v>998</v>
      </c>
      <c r="T2099" t="s">
        <v>999</v>
      </c>
      <c r="U2099" t="s">
        <v>3753</v>
      </c>
      <c r="V2099">
        <v>1</v>
      </c>
      <c r="W2099" t="e">
        <f>VLOOKUP(U2099,T1.Unique.Delivery!$AQ$2:$AW$2720,COLUMNS(T1.Unique.Delivery!$AQ$2701:$AW$2701),0)</f>
        <v>#N/A</v>
      </c>
    </row>
    <row r="2100" spans="1:23" x14ac:dyDescent="0.3">
      <c r="A2100" t="s">
        <v>2962</v>
      </c>
      <c r="B2100" t="s">
        <v>2963</v>
      </c>
      <c r="C2100" t="s">
        <v>2964</v>
      </c>
      <c r="D2100" t="s">
        <v>52</v>
      </c>
      <c r="E2100" t="s">
        <v>3749</v>
      </c>
      <c r="F2100" t="s">
        <v>3750</v>
      </c>
      <c r="G2100" t="s">
        <v>52</v>
      </c>
      <c r="H2100" t="s">
        <v>1006</v>
      </c>
      <c r="I2100" t="s">
        <v>54</v>
      </c>
      <c r="J2100" t="s">
        <v>56</v>
      </c>
      <c r="K2100" t="s">
        <v>993</v>
      </c>
      <c r="L2100">
        <v>100287299</v>
      </c>
      <c r="M2100" t="s">
        <v>2970</v>
      </c>
      <c r="N2100" t="s">
        <v>47</v>
      </c>
      <c r="O2100" t="s">
        <v>47</v>
      </c>
      <c r="P2100" t="s">
        <v>2971</v>
      </c>
      <c r="Q2100" t="s">
        <v>997</v>
      </c>
      <c r="R2100">
        <v>1116.56</v>
      </c>
      <c r="S2100" t="s">
        <v>998</v>
      </c>
      <c r="T2100" t="s">
        <v>999</v>
      </c>
      <c r="U2100" t="s">
        <v>3754</v>
      </c>
      <c r="V2100">
        <v>1</v>
      </c>
      <c r="W2100" t="e">
        <f>VLOOKUP(U2100,T1.Unique.Delivery!$AQ$2:$AW$2720,COLUMNS(T1.Unique.Delivery!$AQ$2701:$AW$2701),0)</f>
        <v>#N/A</v>
      </c>
    </row>
    <row r="2101" spans="1:23" x14ac:dyDescent="0.3">
      <c r="A2101" t="s">
        <v>2962</v>
      </c>
      <c r="B2101" t="s">
        <v>2963</v>
      </c>
      <c r="C2101" t="s">
        <v>2964</v>
      </c>
      <c r="D2101" t="s">
        <v>52</v>
      </c>
      <c r="E2101" t="s">
        <v>3749</v>
      </c>
      <c r="F2101" t="s">
        <v>3750</v>
      </c>
      <c r="G2101" t="s">
        <v>52</v>
      </c>
      <c r="H2101" t="s">
        <v>1006</v>
      </c>
      <c r="I2101" t="s">
        <v>54</v>
      </c>
      <c r="J2101" t="s">
        <v>56</v>
      </c>
      <c r="K2101" t="s">
        <v>993</v>
      </c>
      <c r="L2101" t="s">
        <v>47</v>
      </c>
      <c r="M2101" t="s">
        <v>47</v>
      </c>
      <c r="N2101" t="s">
        <v>47</v>
      </c>
      <c r="O2101" t="s">
        <v>47</v>
      </c>
      <c r="P2101" t="s">
        <v>2971</v>
      </c>
      <c r="Q2101" t="s">
        <v>997</v>
      </c>
      <c r="R2101">
        <v>1117.67</v>
      </c>
      <c r="S2101" t="s">
        <v>998</v>
      </c>
      <c r="T2101" t="s">
        <v>999</v>
      </c>
      <c r="U2101" t="s">
        <v>3755</v>
      </c>
      <c r="V2101">
        <v>1</v>
      </c>
      <c r="W2101" t="e">
        <f>VLOOKUP(U2101,T1.Unique.Delivery!$AQ$2:$AW$2720,COLUMNS(T1.Unique.Delivery!$AQ$2701:$AW$2701),0)</f>
        <v>#N/A</v>
      </c>
    </row>
    <row r="2102" spans="1:23" x14ac:dyDescent="0.3">
      <c r="A2102" t="s">
        <v>2962</v>
      </c>
      <c r="B2102" t="s">
        <v>2963</v>
      </c>
      <c r="C2102" t="s">
        <v>2964</v>
      </c>
      <c r="D2102" t="s">
        <v>52</v>
      </c>
      <c r="E2102" t="s">
        <v>3749</v>
      </c>
      <c r="F2102" t="s">
        <v>3750</v>
      </c>
      <c r="G2102" t="s">
        <v>52</v>
      </c>
      <c r="H2102" t="s">
        <v>1006</v>
      </c>
      <c r="I2102" t="s">
        <v>54</v>
      </c>
      <c r="J2102" t="s">
        <v>129</v>
      </c>
      <c r="K2102" t="s">
        <v>1012</v>
      </c>
      <c r="L2102">
        <v>100298525</v>
      </c>
      <c r="M2102" t="s">
        <v>2989</v>
      </c>
      <c r="N2102" t="s">
        <v>47</v>
      </c>
      <c r="O2102" t="s">
        <v>47</v>
      </c>
      <c r="P2102" t="s">
        <v>2990</v>
      </c>
      <c r="Q2102" t="s">
        <v>997</v>
      </c>
      <c r="R2102">
        <v>967.57</v>
      </c>
      <c r="S2102" t="s">
        <v>998</v>
      </c>
      <c r="T2102" t="s">
        <v>999</v>
      </c>
      <c r="U2102" t="s">
        <v>3756</v>
      </c>
      <c r="V2102">
        <v>1</v>
      </c>
      <c r="W2102" t="e">
        <f>VLOOKUP(U2102,T1.Unique.Delivery!$AQ$2:$AW$2720,COLUMNS(T1.Unique.Delivery!$AQ$2701:$AW$2701),0)</f>
        <v>#N/A</v>
      </c>
    </row>
    <row r="2103" spans="1:23" x14ac:dyDescent="0.3">
      <c r="A2103" t="s">
        <v>2962</v>
      </c>
      <c r="B2103" t="s">
        <v>2963</v>
      </c>
      <c r="C2103" t="s">
        <v>2964</v>
      </c>
      <c r="D2103" t="s">
        <v>52</v>
      </c>
      <c r="E2103" t="s">
        <v>3749</v>
      </c>
      <c r="F2103" t="s">
        <v>3750</v>
      </c>
      <c r="G2103" t="s">
        <v>52</v>
      </c>
      <c r="H2103" t="s">
        <v>1006</v>
      </c>
      <c r="I2103" t="s">
        <v>54</v>
      </c>
      <c r="J2103" t="s">
        <v>129</v>
      </c>
      <c r="K2103" t="s">
        <v>1012</v>
      </c>
      <c r="L2103">
        <v>100304444</v>
      </c>
      <c r="M2103" t="s">
        <v>2967</v>
      </c>
      <c r="N2103" t="s">
        <v>47</v>
      </c>
      <c r="O2103" t="s">
        <v>47</v>
      </c>
      <c r="P2103" t="s">
        <v>2968</v>
      </c>
      <c r="Q2103" t="s">
        <v>997</v>
      </c>
      <c r="R2103">
        <v>630</v>
      </c>
      <c r="S2103" t="s">
        <v>998</v>
      </c>
      <c r="T2103" t="s">
        <v>999</v>
      </c>
      <c r="U2103" t="s">
        <v>3757</v>
      </c>
      <c r="V2103">
        <v>1</v>
      </c>
      <c r="W2103" t="e">
        <f>VLOOKUP(U2103,T1.Unique.Delivery!$AQ$2:$AW$2720,COLUMNS(T1.Unique.Delivery!$AQ$2701:$AW$2701),0)</f>
        <v>#N/A</v>
      </c>
    </row>
    <row r="2104" spans="1:23" x14ac:dyDescent="0.3">
      <c r="A2104" t="s">
        <v>2962</v>
      </c>
      <c r="B2104" t="s">
        <v>2963</v>
      </c>
      <c r="C2104" t="s">
        <v>2964</v>
      </c>
      <c r="D2104" t="s">
        <v>52</v>
      </c>
      <c r="E2104" t="s">
        <v>3749</v>
      </c>
      <c r="F2104" t="s">
        <v>3750</v>
      </c>
      <c r="G2104" t="s">
        <v>52</v>
      </c>
      <c r="H2104" t="s">
        <v>1006</v>
      </c>
      <c r="I2104" t="s">
        <v>54</v>
      </c>
      <c r="J2104" t="s">
        <v>129</v>
      </c>
      <c r="K2104" t="s">
        <v>1012</v>
      </c>
      <c r="L2104">
        <v>100508694</v>
      </c>
      <c r="M2104" t="s">
        <v>2980</v>
      </c>
      <c r="N2104" t="s">
        <v>47</v>
      </c>
      <c r="O2104" t="s">
        <v>47</v>
      </c>
      <c r="P2104" t="s">
        <v>1040</v>
      </c>
      <c r="Q2104" t="s">
        <v>997</v>
      </c>
      <c r="R2104">
        <v>679.25</v>
      </c>
      <c r="S2104" t="s">
        <v>998</v>
      </c>
      <c r="T2104" t="s">
        <v>999</v>
      </c>
      <c r="U2104" t="s">
        <v>3758</v>
      </c>
      <c r="V2104">
        <v>1</v>
      </c>
      <c r="W2104" t="e">
        <f>VLOOKUP(U2104,T1.Unique.Delivery!$AQ$2:$AW$2720,COLUMNS(T1.Unique.Delivery!$AQ$2701:$AW$2701),0)</f>
        <v>#N/A</v>
      </c>
    </row>
    <row r="2105" spans="1:23" x14ac:dyDescent="0.3">
      <c r="A2105" t="s">
        <v>2962</v>
      </c>
      <c r="B2105" t="s">
        <v>2963</v>
      </c>
      <c r="C2105" t="s">
        <v>2964</v>
      </c>
      <c r="D2105" t="s">
        <v>52</v>
      </c>
      <c r="E2105" t="s">
        <v>3749</v>
      </c>
      <c r="F2105" t="s">
        <v>3750</v>
      </c>
      <c r="G2105" t="s">
        <v>52</v>
      </c>
      <c r="H2105" t="s">
        <v>1006</v>
      </c>
      <c r="I2105" t="s">
        <v>54</v>
      </c>
      <c r="J2105" t="s">
        <v>129</v>
      </c>
      <c r="K2105" t="s">
        <v>1012</v>
      </c>
      <c r="L2105">
        <v>100785760</v>
      </c>
      <c r="M2105" t="s">
        <v>2994</v>
      </c>
      <c r="N2105" t="s">
        <v>47</v>
      </c>
      <c r="O2105" t="s">
        <v>47</v>
      </c>
      <c r="P2105" t="s">
        <v>2995</v>
      </c>
      <c r="Q2105" t="s">
        <v>997</v>
      </c>
      <c r="R2105">
        <v>650</v>
      </c>
      <c r="S2105" t="s">
        <v>998</v>
      </c>
      <c r="T2105" t="s">
        <v>999</v>
      </c>
      <c r="U2105" t="s">
        <v>3759</v>
      </c>
      <c r="V2105">
        <v>1</v>
      </c>
      <c r="W2105" t="e">
        <f>VLOOKUP(U2105,T1.Unique.Delivery!$AQ$2:$AW$2720,COLUMNS(T1.Unique.Delivery!$AQ$2701:$AW$2701),0)</f>
        <v>#N/A</v>
      </c>
    </row>
    <row r="2106" spans="1:23" x14ac:dyDescent="0.3">
      <c r="A2106" t="s">
        <v>2962</v>
      </c>
      <c r="B2106" t="s">
        <v>2963</v>
      </c>
      <c r="C2106" t="s">
        <v>2964</v>
      </c>
      <c r="D2106" t="s">
        <v>52</v>
      </c>
      <c r="E2106" t="s">
        <v>3749</v>
      </c>
      <c r="F2106" t="s">
        <v>3750</v>
      </c>
      <c r="G2106" t="s">
        <v>52</v>
      </c>
      <c r="H2106" t="s">
        <v>1006</v>
      </c>
      <c r="I2106" t="s">
        <v>54</v>
      </c>
      <c r="J2106" t="s">
        <v>129</v>
      </c>
      <c r="K2106" t="s">
        <v>1012</v>
      </c>
      <c r="L2106">
        <v>101122337</v>
      </c>
      <c r="M2106" t="s">
        <v>2997</v>
      </c>
      <c r="N2106" t="s">
        <v>47</v>
      </c>
      <c r="O2106" t="s">
        <v>47</v>
      </c>
      <c r="P2106" s="1">
        <v>43072</v>
      </c>
      <c r="Q2106" t="s">
        <v>997</v>
      </c>
      <c r="R2106">
        <v>890</v>
      </c>
      <c r="S2106" t="s">
        <v>998</v>
      </c>
      <c r="T2106" t="s">
        <v>999</v>
      </c>
      <c r="U2106" t="s">
        <v>3760</v>
      </c>
      <c r="V2106">
        <v>1</v>
      </c>
      <c r="W2106" t="e">
        <f>VLOOKUP(U2106,T1.Unique.Delivery!$AQ$2:$AW$2720,COLUMNS(T1.Unique.Delivery!$AQ$2701:$AW$2701),0)</f>
        <v>#N/A</v>
      </c>
    </row>
    <row r="2107" spans="1:23" x14ac:dyDescent="0.3">
      <c r="A2107" t="s">
        <v>2962</v>
      </c>
      <c r="B2107" t="s">
        <v>2963</v>
      </c>
      <c r="C2107" t="s">
        <v>2964</v>
      </c>
      <c r="D2107" t="s">
        <v>52</v>
      </c>
      <c r="E2107" t="s">
        <v>3749</v>
      </c>
      <c r="F2107" t="s">
        <v>3750</v>
      </c>
      <c r="G2107" t="s">
        <v>52</v>
      </c>
      <c r="H2107" t="s">
        <v>1006</v>
      </c>
      <c r="I2107" t="s">
        <v>54</v>
      </c>
      <c r="J2107" t="s">
        <v>80</v>
      </c>
      <c r="K2107" t="s">
        <v>1014</v>
      </c>
      <c r="L2107">
        <v>100298525</v>
      </c>
      <c r="M2107" t="s">
        <v>2989</v>
      </c>
      <c r="N2107" t="s">
        <v>47</v>
      </c>
      <c r="O2107" t="s">
        <v>47</v>
      </c>
      <c r="P2107" t="s">
        <v>2990</v>
      </c>
      <c r="Q2107" t="s">
        <v>997</v>
      </c>
      <c r="R2107">
        <v>1069.07</v>
      </c>
      <c r="S2107" t="s">
        <v>998</v>
      </c>
      <c r="T2107" t="s">
        <v>999</v>
      </c>
      <c r="U2107" t="s">
        <v>3761</v>
      </c>
      <c r="V2107">
        <v>1</v>
      </c>
      <c r="W2107" t="e">
        <f>VLOOKUP(U2107,T1.Unique.Delivery!$AQ$2:$AW$2720,COLUMNS(T1.Unique.Delivery!$AQ$2701:$AW$2701),0)</f>
        <v>#N/A</v>
      </c>
    </row>
    <row r="2108" spans="1:23" x14ac:dyDescent="0.3">
      <c r="A2108" t="s">
        <v>2962</v>
      </c>
      <c r="B2108" t="s">
        <v>2963</v>
      </c>
      <c r="C2108" t="s">
        <v>2964</v>
      </c>
      <c r="D2108" t="s">
        <v>52</v>
      </c>
      <c r="E2108" t="s">
        <v>3749</v>
      </c>
      <c r="F2108" t="s">
        <v>3750</v>
      </c>
      <c r="G2108" t="s">
        <v>52</v>
      </c>
      <c r="H2108" t="s">
        <v>1006</v>
      </c>
      <c r="I2108" t="s">
        <v>54</v>
      </c>
      <c r="J2108" t="s">
        <v>80</v>
      </c>
      <c r="K2108" t="s">
        <v>1014</v>
      </c>
      <c r="L2108">
        <v>100304444</v>
      </c>
      <c r="M2108" t="s">
        <v>2967</v>
      </c>
      <c r="N2108" t="s">
        <v>47</v>
      </c>
      <c r="O2108" t="s">
        <v>47</v>
      </c>
      <c r="P2108" t="s">
        <v>2968</v>
      </c>
      <c r="Q2108" t="s">
        <v>997</v>
      </c>
      <c r="R2108">
        <v>630</v>
      </c>
      <c r="S2108" t="s">
        <v>998</v>
      </c>
      <c r="T2108" t="s">
        <v>999</v>
      </c>
      <c r="U2108" t="s">
        <v>3762</v>
      </c>
      <c r="V2108">
        <v>1</v>
      </c>
      <c r="W2108" t="e">
        <f>VLOOKUP(U2108,T1.Unique.Delivery!$AQ$2:$AW$2720,COLUMNS(T1.Unique.Delivery!$AQ$2701:$AW$2701),0)</f>
        <v>#N/A</v>
      </c>
    </row>
    <row r="2109" spans="1:23" x14ac:dyDescent="0.3">
      <c r="A2109" t="s">
        <v>2962</v>
      </c>
      <c r="B2109" t="s">
        <v>2963</v>
      </c>
      <c r="C2109" t="s">
        <v>2964</v>
      </c>
      <c r="D2109" t="s">
        <v>52</v>
      </c>
      <c r="E2109" t="s">
        <v>3749</v>
      </c>
      <c r="F2109" t="s">
        <v>3750</v>
      </c>
      <c r="G2109" t="s">
        <v>52</v>
      </c>
      <c r="H2109" t="s">
        <v>1006</v>
      </c>
      <c r="I2109" t="s">
        <v>54</v>
      </c>
      <c r="J2109" t="s">
        <v>80</v>
      </c>
      <c r="K2109" t="s">
        <v>1014</v>
      </c>
      <c r="L2109">
        <v>100508694</v>
      </c>
      <c r="M2109" t="s">
        <v>2980</v>
      </c>
      <c r="N2109" t="s">
        <v>47</v>
      </c>
      <c r="O2109" t="s">
        <v>47</v>
      </c>
      <c r="P2109" t="s">
        <v>1040</v>
      </c>
      <c r="Q2109" t="s">
        <v>997</v>
      </c>
      <c r="R2109">
        <v>679.25</v>
      </c>
      <c r="S2109" t="s">
        <v>998</v>
      </c>
      <c r="T2109" t="s">
        <v>999</v>
      </c>
      <c r="U2109" t="s">
        <v>3763</v>
      </c>
      <c r="V2109">
        <v>1</v>
      </c>
      <c r="W2109" t="e">
        <f>VLOOKUP(U2109,T1.Unique.Delivery!$AQ$2:$AW$2720,COLUMNS(T1.Unique.Delivery!$AQ$2701:$AW$2701),0)</f>
        <v>#N/A</v>
      </c>
    </row>
    <row r="2110" spans="1:23" x14ac:dyDescent="0.3">
      <c r="A2110" t="s">
        <v>2962</v>
      </c>
      <c r="B2110" t="s">
        <v>2963</v>
      </c>
      <c r="C2110" t="s">
        <v>2964</v>
      </c>
      <c r="D2110" t="s">
        <v>52</v>
      </c>
      <c r="E2110" t="s">
        <v>3749</v>
      </c>
      <c r="F2110" t="s">
        <v>3750</v>
      </c>
      <c r="G2110" t="s">
        <v>52</v>
      </c>
      <c r="H2110" t="s">
        <v>1006</v>
      </c>
      <c r="I2110" t="s">
        <v>54</v>
      </c>
      <c r="J2110" t="s">
        <v>80</v>
      </c>
      <c r="K2110" t="s">
        <v>1014</v>
      </c>
      <c r="L2110">
        <v>100785760</v>
      </c>
      <c r="M2110" t="s">
        <v>2994</v>
      </c>
      <c r="N2110" t="s">
        <v>47</v>
      </c>
      <c r="O2110" t="s">
        <v>47</v>
      </c>
      <c r="P2110" t="s">
        <v>2995</v>
      </c>
      <c r="Q2110" t="s">
        <v>997</v>
      </c>
      <c r="R2110">
        <v>679.25</v>
      </c>
      <c r="S2110" t="s">
        <v>998</v>
      </c>
      <c r="T2110" t="s">
        <v>999</v>
      </c>
      <c r="U2110" t="s">
        <v>3764</v>
      </c>
      <c r="V2110">
        <v>1</v>
      </c>
      <c r="W2110" t="e">
        <f>VLOOKUP(U2110,T1.Unique.Delivery!$AQ$2:$AW$2720,COLUMNS(T1.Unique.Delivery!$AQ$2701:$AW$2701),0)</f>
        <v>#N/A</v>
      </c>
    </row>
    <row r="2111" spans="1:23" x14ac:dyDescent="0.3">
      <c r="A2111" t="s">
        <v>2962</v>
      </c>
      <c r="B2111" t="s">
        <v>2963</v>
      </c>
      <c r="C2111" t="s">
        <v>2964</v>
      </c>
      <c r="D2111" t="s">
        <v>52</v>
      </c>
      <c r="E2111" t="s">
        <v>3749</v>
      </c>
      <c r="F2111" t="s">
        <v>3750</v>
      </c>
      <c r="G2111" t="s">
        <v>52</v>
      </c>
      <c r="H2111" t="s">
        <v>1006</v>
      </c>
      <c r="I2111" t="s">
        <v>54</v>
      </c>
      <c r="J2111" t="s">
        <v>80</v>
      </c>
      <c r="K2111" t="s">
        <v>1014</v>
      </c>
      <c r="L2111">
        <v>101122337</v>
      </c>
      <c r="M2111" t="s">
        <v>2997</v>
      </c>
      <c r="N2111" t="s">
        <v>47</v>
      </c>
      <c r="O2111" t="s">
        <v>47</v>
      </c>
      <c r="P2111" s="1">
        <v>43072</v>
      </c>
      <c r="Q2111" t="s">
        <v>997</v>
      </c>
      <c r="R2111">
        <v>1250</v>
      </c>
      <c r="S2111" t="s">
        <v>998</v>
      </c>
      <c r="T2111" t="s">
        <v>999</v>
      </c>
      <c r="U2111" t="s">
        <v>3765</v>
      </c>
      <c r="V2111">
        <v>1</v>
      </c>
      <c r="W2111" t="e">
        <f>VLOOKUP(U2111,T1.Unique.Delivery!$AQ$2:$AW$2720,COLUMNS(T1.Unique.Delivery!$AQ$2701:$AW$2701),0)</f>
        <v>#N/A</v>
      </c>
    </row>
    <row r="2112" spans="1:23" x14ac:dyDescent="0.3">
      <c r="A2112" t="s">
        <v>2962</v>
      </c>
      <c r="B2112" t="s">
        <v>2963</v>
      </c>
      <c r="C2112" t="s">
        <v>2964</v>
      </c>
      <c r="D2112" t="s">
        <v>52</v>
      </c>
      <c r="E2112" t="s">
        <v>3749</v>
      </c>
      <c r="F2112" t="s">
        <v>3750</v>
      </c>
      <c r="G2112" t="s">
        <v>52</v>
      </c>
      <c r="H2112" t="s">
        <v>1006</v>
      </c>
      <c r="I2112" t="s">
        <v>54</v>
      </c>
      <c r="J2112" t="s">
        <v>2276</v>
      </c>
      <c r="K2112" t="s">
        <v>2277</v>
      </c>
      <c r="L2112">
        <v>100298525</v>
      </c>
      <c r="M2112" t="s">
        <v>2989</v>
      </c>
      <c r="N2112" t="s">
        <v>47</v>
      </c>
      <c r="O2112" t="s">
        <v>47</v>
      </c>
      <c r="P2112" t="s">
        <v>2990</v>
      </c>
      <c r="Q2112" t="s">
        <v>997</v>
      </c>
      <c r="R2112">
        <v>870.39</v>
      </c>
      <c r="S2112" t="s">
        <v>998</v>
      </c>
      <c r="T2112" t="s">
        <v>999</v>
      </c>
      <c r="U2112" t="s">
        <v>3766</v>
      </c>
      <c r="V2112">
        <v>1</v>
      </c>
      <c r="W2112" t="e">
        <f>VLOOKUP(U2112,T1.Unique.Delivery!$AQ$2:$AW$2720,COLUMNS(T1.Unique.Delivery!$AQ$2701:$AW$2701),0)</f>
        <v>#N/A</v>
      </c>
    </row>
    <row r="2113" spans="1:23" x14ac:dyDescent="0.3">
      <c r="A2113" t="s">
        <v>2962</v>
      </c>
      <c r="B2113" t="s">
        <v>2963</v>
      </c>
      <c r="C2113" t="s">
        <v>2964</v>
      </c>
      <c r="D2113" t="s">
        <v>52</v>
      </c>
      <c r="E2113" t="s">
        <v>3749</v>
      </c>
      <c r="F2113" t="s">
        <v>3750</v>
      </c>
      <c r="G2113" t="s">
        <v>52</v>
      </c>
      <c r="H2113" t="s">
        <v>1006</v>
      </c>
      <c r="I2113" t="s">
        <v>54</v>
      </c>
      <c r="J2113" t="s">
        <v>2276</v>
      </c>
      <c r="K2113" t="s">
        <v>2277</v>
      </c>
      <c r="L2113">
        <v>100304444</v>
      </c>
      <c r="M2113" t="s">
        <v>2967</v>
      </c>
      <c r="N2113" t="s">
        <v>47</v>
      </c>
      <c r="O2113" t="s">
        <v>47</v>
      </c>
      <c r="P2113" t="s">
        <v>2968</v>
      </c>
      <c r="Q2113" t="s">
        <v>997</v>
      </c>
      <c r="R2113">
        <v>630</v>
      </c>
      <c r="S2113" t="s">
        <v>998</v>
      </c>
      <c r="T2113" t="s">
        <v>999</v>
      </c>
      <c r="U2113" t="s">
        <v>3767</v>
      </c>
      <c r="V2113">
        <v>1</v>
      </c>
      <c r="W2113" t="e">
        <f>VLOOKUP(U2113,T1.Unique.Delivery!$AQ$2:$AW$2720,COLUMNS(T1.Unique.Delivery!$AQ$2701:$AW$2701),0)</f>
        <v>#N/A</v>
      </c>
    </row>
    <row r="2114" spans="1:23" x14ac:dyDescent="0.3">
      <c r="A2114" t="s">
        <v>2962</v>
      </c>
      <c r="B2114" t="s">
        <v>2963</v>
      </c>
      <c r="C2114" t="s">
        <v>2964</v>
      </c>
      <c r="D2114" t="s">
        <v>52</v>
      </c>
      <c r="E2114" t="s">
        <v>3749</v>
      </c>
      <c r="F2114" t="s">
        <v>3750</v>
      </c>
      <c r="G2114" t="s">
        <v>52</v>
      </c>
      <c r="H2114" t="s">
        <v>1006</v>
      </c>
      <c r="I2114" t="s">
        <v>54</v>
      </c>
      <c r="J2114" t="s">
        <v>2276</v>
      </c>
      <c r="K2114" t="s">
        <v>2277</v>
      </c>
      <c r="L2114">
        <v>100508694</v>
      </c>
      <c r="M2114" t="s">
        <v>2980</v>
      </c>
      <c r="N2114" t="s">
        <v>47</v>
      </c>
      <c r="O2114" t="s">
        <v>47</v>
      </c>
      <c r="P2114" t="s">
        <v>1040</v>
      </c>
      <c r="Q2114" t="s">
        <v>997</v>
      </c>
      <c r="R2114">
        <v>679.25</v>
      </c>
      <c r="S2114" t="s">
        <v>998</v>
      </c>
      <c r="T2114" t="s">
        <v>999</v>
      </c>
      <c r="U2114" t="s">
        <v>3768</v>
      </c>
      <c r="V2114">
        <v>1</v>
      </c>
      <c r="W2114" t="e">
        <f>VLOOKUP(U2114,T1.Unique.Delivery!$AQ$2:$AW$2720,COLUMNS(T1.Unique.Delivery!$AQ$2701:$AW$2701),0)</f>
        <v>#N/A</v>
      </c>
    </row>
    <row r="2115" spans="1:23" x14ac:dyDescent="0.3">
      <c r="A2115" t="s">
        <v>2962</v>
      </c>
      <c r="B2115" t="s">
        <v>2963</v>
      </c>
      <c r="C2115" t="s">
        <v>2964</v>
      </c>
      <c r="D2115" t="s">
        <v>52</v>
      </c>
      <c r="E2115" t="s">
        <v>3749</v>
      </c>
      <c r="F2115" t="s">
        <v>3750</v>
      </c>
      <c r="G2115" t="s">
        <v>52</v>
      </c>
      <c r="H2115" t="s">
        <v>1006</v>
      </c>
      <c r="I2115" t="s">
        <v>54</v>
      </c>
      <c r="J2115" t="s">
        <v>2276</v>
      </c>
      <c r="K2115" t="s">
        <v>2277</v>
      </c>
      <c r="L2115">
        <v>101122337</v>
      </c>
      <c r="M2115" t="s">
        <v>2997</v>
      </c>
      <c r="N2115" t="s">
        <v>47</v>
      </c>
      <c r="O2115" t="s">
        <v>47</v>
      </c>
      <c r="P2115" s="1">
        <v>43072</v>
      </c>
      <c r="Q2115" t="s">
        <v>997</v>
      </c>
      <c r="R2115">
        <v>850</v>
      </c>
      <c r="S2115" t="s">
        <v>998</v>
      </c>
      <c r="T2115" t="s">
        <v>999</v>
      </c>
      <c r="U2115" t="s">
        <v>3769</v>
      </c>
      <c r="V2115">
        <v>1</v>
      </c>
      <c r="W2115" t="e">
        <f>VLOOKUP(U2115,T1.Unique.Delivery!$AQ$2:$AW$2720,COLUMNS(T1.Unique.Delivery!$AQ$2701:$AW$2701),0)</f>
        <v>#N/A</v>
      </c>
    </row>
    <row r="2116" spans="1:23" x14ac:dyDescent="0.3">
      <c r="A2116" t="s">
        <v>2962</v>
      </c>
      <c r="B2116" t="s">
        <v>2963</v>
      </c>
      <c r="C2116" t="s">
        <v>2964</v>
      </c>
      <c r="D2116" t="s">
        <v>52</v>
      </c>
      <c r="E2116" t="s">
        <v>3749</v>
      </c>
      <c r="F2116" t="s">
        <v>3750</v>
      </c>
      <c r="G2116" t="s">
        <v>52</v>
      </c>
      <c r="H2116" t="s">
        <v>1006</v>
      </c>
      <c r="I2116" t="s">
        <v>54</v>
      </c>
      <c r="J2116" t="s">
        <v>159</v>
      </c>
      <c r="K2116" t="s">
        <v>1016</v>
      </c>
      <c r="L2116">
        <v>100298525</v>
      </c>
      <c r="M2116" t="s">
        <v>2989</v>
      </c>
      <c r="N2116" t="s">
        <v>47</v>
      </c>
      <c r="O2116" t="s">
        <v>47</v>
      </c>
      <c r="P2116" t="s">
        <v>2990</v>
      </c>
      <c r="Q2116" t="s">
        <v>997</v>
      </c>
      <c r="R2116">
        <v>870.39</v>
      </c>
      <c r="S2116" t="s">
        <v>998</v>
      </c>
      <c r="T2116" t="s">
        <v>999</v>
      </c>
      <c r="U2116" t="s">
        <v>3770</v>
      </c>
      <c r="V2116">
        <v>1</v>
      </c>
      <c r="W2116" t="e">
        <f>VLOOKUP(U2116,T1.Unique.Delivery!$AQ$2:$AW$2720,COLUMNS(T1.Unique.Delivery!$AQ$2701:$AW$2701),0)</f>
        <v>#N/A</v>
      </c>
    </row>
    <row r="2117" spans="1:23" x14ac:dyDescent="0.3">
      <c r="A2117" t="s">
        <v>2962</v>
      </c>
      <c r="B2117" t="s">
        <v>2963</v>
      </c>
      <c r="C2117" t="s">
        <v>2964</v>
      </c>
      <c r="D2117" t="s">
        <v>52</v>
      </c>
      <c r="E2117" t="s">
        <v>3749</v>
      </c>
      <c r="F2117" t="s">
        <v>3750</v>
      </c>
      <c r="G2117" t="s">
        <v>52</v>
      </c>
      <c r="H2117" t="s">
        <v>1006</v>
      </c>
      <c r="I2117" t="s">
        <v>54</v>
      </c>
      <c r="J2117" t="s">
        <v>159</v>
      </c>
      <c r="K2117" t="s">
        <v>1016</v>
      </c>
      <c r="L2117">
        <v>100304444</v>
      </c>
      <c r="M2117" t="s">
        <v>2967</v>
      </c>
      <c r="N2117" t="s">
        <v>47</v>
      </c>
      <c r="O2117" t="s">
        <v>47</v>
      </c>
      <c r="P2117" t="s">
        <v>2968</v>
      </c>
      <c r="Q2117" t="s">
        <v>997</v>
      </c>
      <c r="R2117">
        <v>630</v>
      </c>
      <c r="S2117" t="s">
        <v>998</v>
      </c>
      <c r="T2117" t="s">
        <v>999</v>
      </c>
      <c r="U2117" t="s">
        <v>3771</v>
      </c>
      <c r="V2117">
        <v>1</v>
      </c>
      <c r="W2117" t="e">
        <f>VLOOKUP(U2117,T1.Unique.Delivery!$AQ$2:$AW$2720,COLUMNS(T1.Unique.Delivery!$AQ$2701:$AW$2701),0)</f>
        <v>#N/A</v>
      </c>
    </row>
    <row r="2118" spans="1:23" x14ac:dyDescent="0.3">
      <c r="A2118" t="s">
        <v>2962</v>
      </c>
      <c r="B2118" t="s">
        <v>2963</v>
      </c>
      <c r="C2118" t="s">
        <v>2964</v>
      </c>
      <c r="D2118" t="s">
        <v>52</v>
      </c>
      <c r="E2118" t="s">
        <v>3749</v>
      </c>
      <c r="F2118" t="s">
        <v>3750</v>
      </c>
      <c r="G2118" t="s">
        <v>52</v>
      </c>
      <c r="H2118" t="s">
        <v>1006</v>
      </c>
      <c r="I2118" t="s">
        <v>54</v>
      </c>
      <c r="J2118" t="s">
        <v>159</v>
      </c>
      <c r="K2118" t="s">
        <v>1016</v>
      </c>
      <c r="L2118">
        <v>100508694</v>
      </c>
      <c r="M2118" t="s">
        <v>2980</v>
      </c>
      <c r="N2118" t="s">
        <v>47</v>
      </c>
      <c r="O2118" t="s">
        <v>47</v>
      </c>
      <c r="P2118" t="s">
        <v>1040</v>
      </c>
      <c r="Q2118" t="s">
        <v>997</v>
      </c>
      <c r="R2118">
        <v>594.34</v>
      </c>
      <c r="S2118" t="s">
        <v>998</v>
      </c>
      <c r="T2118" t="s">
        <v>999</v>
      </c>
      <c r="U2118" t="s">
        <v>3772</v>
      </c>
      <c r="V2118">
        <v>1</v>
      </c>
      <c r="W2118" t="e">
        <f>VLOOKUP(U2118,T1.Unique.Delivery!$AQ$2:$AW$2720,COLUMNS(T1.Unique.Delivery!$AQ$2701:$AW$2701),0)</f>
        <v>#N/A</v>
      </c>
    </row>
    <row r="2119" spans="1:23" x14ac:dyDescent="0.3">
      <c r="A2119" t="s">
        <v>2962</v>
      </c>
      <c r="B2119" t="s">
        <v>2963</v>
      </c>
      <c r="C2119" t="s">
        <v>2964</v>
      </c>
      <c r="D2119" t="s">
        <v>52</v>
      </c>
      <c r="E2119" t="s">
        <v>3749</v>
      </c>
      <c r="F2119" t="s">
        <v>3750</v>
      </c>
      <c r="G2119" t="s">
        <v>52</v>
      </c>
      <c r="H2119" t="s">
        <v>1006</v>
      </c>
      <c r="I2119" t="s">
        <v>54</v>
      </c>
      <c r="J2119" t="s">
        <v>159</v>
      </c>
      <c r="K2119" t="s">
        <v>1016</v>
      </c>
      <c r="L2119">
        <v>100785760</v>
      </c>
      <c r="M2119" t="s">
        <v>2994</v>
      </c>
      <c r="N2119" t="s">
        <v>47</v>
      </c>
      <c r="O2119" t="s">
        <v>47</v>
      </c>
      <c r="P2119" t="s">
        <v>2995</v>
      </c>
      <c r="Q2119" t="s">
        <v>997</v>
      </c>
      <c r="R2119">
        <v>594.34</v>
      </c>
      <c r="S2119" t="s">
        <v>998</v>
      </c>
      <c r="T2119" t="s">
        <v>999</v>
      </c>
      <c r="U2119" t="s">
        <v>3773</v>
      </c>
      <c r="V2119">
        <v>1</v>
      </c>
      <c r="W2119" t="e">
        <f>VLOOKUP(U2119,T1.Unique.Delivery!$AQ$2:$AW$2720,COLUMNS(T1.Unique.Delivery!$AQ$2701:$AW$2701),0)</f>
        <v>#N/A</v>
      </c>
    </row>
    <row r="2120" spans="1:23" x14ac:dyDescent="0.3">
      <c r="A2120" t="s">
        <v>2962</v>
      </c>
      <c r="B2120" t="s">
        <v>2963</v>
      </c>
      <c r="C2120" t="s">
        <v>2964</v>
      </c>
      <c r="D2120" t="s">
        <v>52</v>
      </c>
      <c r="E2120" t="s">
        <v>3749</v>
      </c>
      <c r="F2120" t="s">
        <v>3750</v>
      </c>
      <c r="G2120" t="s">
        <v>52</v>
      </c>
      <c r="H2120" t="s">
        <v>1006</v>
      </c>
      <c r="I2120" t="s">
        <v>54</v>
      </c>
      <c r="J2120" t="s">
        <v>159</v>
      </c>
      <c r="K2120" t="s">
        <v>1016</v>
      </c>
      <c r="L2120">
        <v>101122337</v>
      </c>
      <c r="M2120" t="s">
        <v>2997</v>
      </c>
      <c r="N2120" t="s">
        <v>47</v>
      </c>
      <c r="O2120" t="s">
        <v>47</v>
      </c>
      <c r="P2120" s="1">
        <v>43072</v>
      </c>
      <c r="Q2120" t="s">
        <v>997</v>
      </c>
      <c r="R2120">
        <v>730</v>
      </c>
      <c r="S2120" t="s">
        <v>998</v>
      </c>
      <c r="T2120" t="s">
        <v>999</v>
      </c>
      <c r="U2120" t="s">
        <v>3774</v>
      </c>
      <c r="V2120">
        <v>1</v>
      </c>
      <c r="W2120" t="e">
        <f>VLOOKUP(U2120,T1.Unique.Delivery!$AQ$2:$AW$2720,COLUMNS(T1.Unique.Delivery!$AQ$2701:$AW$2701),0)</f>
        <v>#N/A</v>
      </c>
    </row>
    <row r="2121" spans="1:23" x14ac:dyDescent="0.3">
      <c r="A2121" t="s">
        <v>2962</v>
      </c>
      <c r="B2121" t="s">
        <v>2963</v>
      </c>
      <c r="C2121" t="s">
        <v>2964</v>
      </c>
      <c r="D2121" t="s">
        <v>52</v>
      </c>
      <c r="E2121" t="s">
        <v>3775</v>
      </c>
      <c r="F2121" t="s">
        <v>3776</v>
      </c>
      <c r="G2121" t="s">
        <v>52</v>
      </c>
      <c r="H2121" t="s">
        <v>1006</v>
      </c>
      <c r="I2121" t="s">
        <v>54</v>
      </c>
      <c r="J2121" t="s">
        <v>66</v>
      </c>
      <c r="K2121" t="s">
        <v>1007</v>
      </c>
      <c r="L2121">
        <v>100304444</v>
      </c>
      <c r="M2121" t="s">
        <v>2967</v>
      </c>
      <c r="N2121" t="s">
        <v>47</v>
      </c>
      <c r="O2121" t="s">
        <v>47</v>
      </c>
      <c r="P2121" t="s">
        <v>2968</v>
      </c>
      <c r="Q2121" t="s">
        <v>997</v>
      </c>
      <c r="R2121">
        <v>630</v>
      </c>
      <c r="S2121" t="s">
        <v>998</v>
      </c>
      <c r="T2121" t="s">
        <v>999</v>
      </c>
      <c r="U2121" t="s">
        <v>3777</v>
      </c>
      <c r="V2121">
        <v>1</v>
      </c>
      <c r="W2121" t="e">
        <f>VLOOKUP(U2121,T1.Unique.Delivery!$AQ$2:$AW$2720,COLUMNS(T1.Unique.Delivery!$AQ$2701:$AW$2701),0)</f>
        <v>#N/A</v>
      </c>
    </row>
    <row r="2122" spans="1:23" x14ac:dyDescent="0.3">
      <c r="A2122" t="s">
        <v>2962</v>
      </c>
      <c r="B2122" t="s">
        <v>2963</v>
      </c>
      <c r="C2122" t="s">
        <v>2964</v>
      </c>
      <c r="D2122" t="s">
        <v>52</v>
      </c>
      <c r="E2122" t="s">
        <v>3775</v>
      </c>
      <c r="F2122" t="s">
        <v>3776</v>
      </c>
      <c r="G2122" t="s">
        <v>52</v>
      </c>
      <c r="H2122" t="s">
        <v>1006</v>
      </c>
      <c r="I2122" t="s">
        <v>54</v>
      </c>
      <c r="J2122" t="s">
        <v>56</v>
      </c>
      <c r="K2122" t="s">
        <v>993</v>
      </c>
      <c r="L2122">
        <v>100287299</v>
      </c>
      <c r="M2122" t="s">
        <v>2970</v>
      </c>
      <c r="N2122" t="s">
        <v>47</v>
      </c>
      <c r="O2122" t="s">
        <v>47</v>
      </c>
      <c r="P2122" t="s">
        <v>2971</v>
      </c>
      <c r="Q2122" t="s">
        <v>997</v>
      </c>
      <c r="R2122">
        <v>1116.56</v>
      </c>
      <c r="S2122" t="s">
        <v>998</v>
      </c>
      <c r="T2122" t="s">
        <v>999</v>
      </c>
      <c r="U2122" t="s">
        <v>3778</v>
      </c>
      <c r="V2122">
        <v>1</v>
      </c>
      <c r="W2122" t="e">
        <f>VLOOKUP(U2122,T1.Unique.Delivery!$AQ$2:$AW$2720,COLUMNS(T1.Unique.Delivery!$AQ$2701:$AW$2701),0)</f>
        <v>#N/A</v>
      </c>
    </row>
    <row r="2123" spans="1:23" x14ac:dyDescent="0.3">
      <c r="A2123" t="s">
        <v>2962</v>
      </c>
      <c r="B2123" t="s">
        <v>2963</v>
      </c>
      <c r="C2123" t="s">
        <v>2964</v>
      </c>
      <c r="D2123" t="s">
        <v>52</v>
      </c>
      <c r="E2123" t="s">
        <v>3775</v>
      </c>
      <c r="F2123" t="s">
        <v>3776</v>
      </c>
      <c r="G2123" t="s">
        <v>52</v>
      </c>
      <c r="H2123" t="s">
        <v>1006</v>
      </c>
      <c r="I2123" t="s">
        <v>54</v>
      </c>
      <c r="J2123" t="s">
        <v>56</v>
      </c>
      <c r="K2123" t="s">
        <v>993</v>
      </c>
      <c r="L2123" t="s">
        <v>47</v>
      </c>
      <c r="M2123" t="s">
        <v>47</v>
      </c>
      <c r="N2123" t="s">
        <v>47</v>
      </c>
      <c r="O2123" t="s">
        <v>47</v>
      </c>
      <c r="P2123" t="s">
        <v>2971</v>
      </c>
      <c r="Q2123" t="s">
        <v>997</v>
      </c>
      <c r="R2123">
        <v>1117.67</v>
      </c>
      <c r="S2123" t="s">
        <v>998</v>
      </c>
      <c r="T2123" t="s">
        <v>999</v>
      </c>
      <c r="U2123" t="s">
        <v>3779</v>
      </c>
      <c r="V2123">
        <v>1</v>
      </c>
      <c r="W2123" t="e">
        <f>VLOOKUP(U2123,T1.Unique.Delivery!$AQ$2:$AW$2720,COLUMNS(T1.Unique.Delivery!$AQ$2701:$AW$2701),0)</f>
        <v>#N/A</v>
      </c>
    </row>
    <row r="2124" spans="1:23" x14ac:dyDescent="0.3">
      <c r="A2124" t="s">
        <v>2962</v>
      </c>
      <c r="B2124" t="s">
        <v>2963</v>
      </c>
      <c r="C2124" t="s">
        <v>2964</v>
      </c>
      <c r="D2124" t="s">
        <v>52</v>
      </c>
      <c r="E2124" t="s">
        <v>3775</v>
      </c>
      <c r="F2124" t="s">
        <v>3776</v>
      </c>
      <c r="G2124" t="s">
        <v>52</v>
      </c>
      <c r="H2124" t="s">
        <v>1006</v>
      </c>
      <c r="I2124" t="s">
        <v>54</v>
      </c>
      <c r="J2124" t="s">
        <v>129</v>
      </c>
      <c r="K2124" t="s">
        <v>1012</v>
      </c>
      <c r="L2124">
        <v>100304444</v>
      </c>
      <c r="M2124" t="s">
        <v>2967</v>
      </c>
      <c r="N2124" t="s">
        <v>47</v>
      </c>
      <c r="O2124" t="s">
        <v>47</v>
      </c>
      <c r="P2124" t="s">
        <v>2968</v>
      </c>
      <c r="Q2124" t="s">
        <v>997</v>
      </c>
      <c r="R2124">
        <v>630</v>
      </c>
      <c r="S2124" t="s">
        <v>998</v>
      </c>
      <c r="T2124" t="s">
        <v>999</v>
      </c>
      <c r="U2124" t="s">
        <v>3780</v>
      </c>
      <c r="V2124">
        <v>1</v>
      </c>
      <c r="W2124" t="e">
        <f>VLOOKUP(U2124,T1.Unique.Delivery!$AQ$2:$AW$2720,COLUMNS(T1.Unique.Delivery!$AQ$2701:$AW$2701),0)</f>
        <v>#N/A</v>
      </c>
    </row>
    <row r="2125" spans="1:23" x14ac:dyDescent="0.3">
      <c r="A2125" t="s">
        <v>2962</v>
      </c>
      <c r="B2125" t="s">
        <v>2963</v>
      </c>
      <c r="C2125" t="s">
        <v>2964</v>
      </c>
      <c r="D2125" t="s">
        <v>52</v>
      </c>
      <c r="E2125" t="s">
        <v>3775</v>
      </c>
      <c r="F2125" t="s">
        <v>3776</v>
      </c>
      <c r="G2125" t="s">
        <v>52</v>
      </c>
      <c r="H2125" t="s">
        <v>1006</v>
      </c>
      <c r="I2125" t="s">
        <v>54</v>
      </c>
      <c r="J2125" t="s">
        <v>80</v>
      </c>
      <c r="K2125" t="s">
        <v>1014</v>
      </c>
      <c r="L2125">
        <v>100304444</v>
      </c>
      <c r="M2125" t="s">
        <v>2967</v>
      </c>
      <c r="N2125" t="s">
        <v>47</v>
      </c>
      <c r="O2125" t="s">
        <v>47</v>
      </c>
      <c r="P2125" t="s">
        <v>2968</v>
      </c>
      <c r="Q2125" t="s">
        <v>997</v>
      </c>
      <c r="R2125">
        <v>630</v>
      </c>
      <c r="S2125" t="s">
        <v>998</v>
      </c>
      <c r="T2125" t="s">
        <v>999</v>
      </c>
      <c r="U2125" t="s">
        <v>3781</v>
      </c>
      <c r="V2125">
        <v>1</v>
      </c>
      <c r="W2125" t="e">
        <f>VLOOKUP(U2125,T1.Unique.Delivery!$AQ$2:$AW$2720,COLUMNS(T1.Unique.Delivery!$AQ$2701:$AW$2701),0)</f>
        <v>#N/A</v>
      </c>
    </row>
    <row r="2126" spans="1:23" x14ac:dyDescent="0.3">
      <c r="A2126" t="s">
        <v>2962</v>
      </c>
      <c r="B2126" t="s">
        <v>2963</v>
      </c>
      <c r="C2126" t="s">
        <v>2964</v>
      </c>
      <c r="D2126" t="s">
        <v>52</v>
      </c>
      <c r="E2126" t="s">
        <v>3775</v>
      </c>
      <c r="F2126" t="s">
        <v>3776</v>
      </c>
      <c r="G2126" t="s">
        <v>52</v>
      </c>
      <c r="H2126" t="s">
        <v>1006</v>
      </c>
      <c r="I2126" t="s">
        <v>54</v>
      </c>
      <c r="J2126" t="s">
        <v>2276</v>
      </c>
      <c r="K2126" t="s">
        <v>2277</v>
      </c>
      <c r="L2126">
        <v>100304444</v>
      </c>
      <c r="M2126" t="s">
        <v>2967</v>
      </c>
      <c r="N2126" t="s">
        <v>47</v>
      </c>
      <c r="O2126" t="s">
        <v>47</v>
      </c>
      <c r="P2126" t="s">
        <v>2968</v>
      </c>
      <c r="Q2126" t="s">
        <v>997</v>
      </c>
      <c r="R2126">
        <v>630</v>
      </c>
      <c r="S2126" t="s">
        <v>998</v>
      </c>
      <c r="T2126" t="s">
        <v>999</v>
      </c>
      <c r="U2126" t="s">
        <v>3782</v>
      </c>
      <c r="V2126">
        <v>1</v>
      </c>
      <c r="W2126" t="e">
        <f>VLOOKUP(U2126,T1.Unique.Delivery!$AQ$2:$AW$2720,COLUMNS(T1.Unique.Delivery!$AQ$2701:$AW$2701),0)</f>
        <v>#N/A</v>
      </c>
    </row>
    <row r="2127" spans="1:23" x14ac:dyDescent="0.3">
      <c r="A2127" t="s">
        <v>2962</v>
      </c>
      <c r="B2127" t="s">
        <v>2963</v>
      </c>
      <c r="C2127" t="s">
        <v>2964</v>
      </c>
      <c r="D2127" t="s">
        <v>52</v>
      </c>
      <c r="E2127" t="s">
        <v>3775</v>
      </c>
      <c r="F2127" t="s">
        <v>3776</v>
      </c>
      <c r="G2127" t="s">
        <v>52</v>
      </c>
      <c r="H2127" t="s">
        <v>1006</v>
      </c>
      <c r="I2127" t="s">
        <v>54</v>
      </c>
      <c r="J2127" t="s">
        <v>159</v>
      </c>
      <c r="K2127" t="s">
        <v>1016</v>
      </c>
      <c r="L2127">
        <v>100304444</v>
      </c>
      <c r="M2127" t="s">
        <v>2967</v>
      </c>
      <c r="N2127" t="s">
        <v>47</v>
      </c>
      <c r="O2127" t="s">
        <v>47</v>
      </c>
      <c r="P2127" t="s">
        <v>2968</v>
      </c>
      <c r="Q2127" t="s">
        <v>997</v>
      </c>
      <c r="R2127">
        <v>630</v>
      </c>
      <c r="S2127" t="s">
        <v>998</v>
      </c>
      <c r="T2127" t="s">
        <v>999</v>
      </c>
      <c r="U2127" t="s">
        <v>3783</v>
      </c>
      <c r="V2127">
        <v>1</v>
      </c>
      <c r="W2127" t="e">
        <f>VLOOKUP(U2127,T1.Unique.Delivery!$AQ$2:$AW$2720,COLUMNS(T1.Unique.Delivery!$AQ$2701:$AW$2701),0)</f>
        <v>#N/A</v>
      </c>
    </row>
    <row r="2128" spans="1:23" x14ac:dyDescent="0.3">
      <c r="A2128" t="s">
        <v>2962</v>
      </c>
      <c r="B2128" t="s">
        <v>2963</v>
      </c>
      <c r="C2128" t="s">
        <v>2964</v>
      </c>
      <c r="D2128" t="s">
        <v>52</v>
      </c>
      <c r="E2128" t="s">
        <v>3784</v>
      </c>
      <c r="F2128" t="s">
        <v>3785</v>
      </c>
      <c r="G2128" t="s">
        <v>52</v>
      </c>
      <c r="H2128" t="s">
        <v>1006</v>
      </c>
      <c r="I2128" t="s">
        <v>54</v>
      </c>
      <c r="J2128" t="s">
        <v>66</v>
      </c>
      <c r="K2128" t="s">
        <v>1007</v>
      </c>
      <c r="L2128">
        <v>100304444</v>
      </c>
      <c r="M2128" t="s">
        <v>2967</v>
      </c>
      <c r="N2128" t="s">
        <v>47</v>
      </c>
      <c r="O2128" t="s">
        <v>47</v>
      </c>
      <c r="P2128" t="s">
        <v>2968</v>
      </c>
      <c r="Q2128" t="s">
        <v>997</v>
      </c>
      <c r="R2128">
        <v>630</v>
      </c>
      <c r="S2128" t="s">
        <v>998</v>
      </c>
      <c r="T2128" t="s">
        <v>999</v>
      </c>
      <c r="U2128" t="s">
        <v>3786</v>
      </c>
      <c r="V2128">
        <v>1</v>
      </c>
      <c r="W2128" t="e">
        <f>VLOOKUP(U2128,T1.Unique.Delivery!$AQ$2:$AW$2720,COLUMNS(T1.Unique.Delivery!$AQ$2701:$AW$2701),0)</f>
        <v>#N/A</v>
      </c>
    </row>
    <row r="2129" spans="1:23" x14ac:dyDescent="0.3">
      <c r="A2129" t="s">
        <v>2962</v>
      </c>
      <c r="B2129" t="s">
        <v>2963</v>
      </c>
      <c r="C2129" t="s">
        <v>2964</v>
      </c>
      <c r="D2129" t="s">
        <v>52</v>
      </c>
      <c r="E2129" t="s">
        <v>3784</v>
      </c>
      <c r="F2129" t="s">
        <v>3785</v>
      </c>
      <c r="G2129" t="s">
        <v>52</v>
      </c>
      <c r="H2129" t="s">
        <v>1006</v>
      </c>
      <c r="I2129" t="s">
        <v>54</v>
      </c>
      <c r="J2129" t="s">
        <v>56</v>
      </c>
      <c r="K2129" t="s">
        <v>993</v>
      </c>
      <c r="L2129">
        <v>100287299</v>
      </c>
      <c r="M2129" t="s">
        <v>2970</v>
      </c>
      <c r="N2129" t="s">
        <v>47</v>
      </c>
      <c r="O2129" t="s">
        <v>47</v>
      </c>
      <c r="P2129" t="s">
        <v>2971</v>
      </c>
      <c r="Q2129" t="s">
        <v>997</v>
      </c>
      <c r="R2129">
        <v>1116.56</v>
      </c>
      <c r="S2129" t="s">
        <v>998</v>
      </c>
      <c r="T2129" t="s">
        <v>999</v>
      </c>
      <c r="U2129" t="s">
        <v>3787</v>
      </c>
      <c r="V2129">
        <v>1</v>
      </c>
      <c r="W2129" t="e">
        <f>VLOOKUP(U2129,T1.Unique.Delivery!$AQ$2:$AW$2720,COLUMNS(T1.Unique.Delivery!$AQ$2701:$AW$2701),0)</f>
        <v>#N/A</v>
      </c>
    </row>
    <row r="2130" spans="1:23" x14ac:dyDescent="0.3">
      <c r="A2130" t="s">
        <v>2962</v>
      </c>
      <c r="B2130" t="s">
        <v>2963</v>
      </c>
      <c r="C2130" t="s">
        <v>2964</v>
      </c>
      <c r="D2130" t="s">
        <v>52</v>
      </c>
      <c r="E2130" t="s">
        <v>3784</v>
      </c>
      <c r="F2130" t="s">
        <v>3785</v>
      </c>
      <c r="G2130" t="s">
        <v>52</v>
      </c>
      <c r="H2130" t="s">
        <v>1006</v>
      </c>
      <c r="I2130" t="s">
        <v>54</v>
      </c>
      <c r="J2130" t="s">
        <v>56</v>
      </c>
      <c r="K2130" t="s">
        <v>993</v>
      </c>
      <c r="L2130" t="s">
        <v>47</v>
      </c>
      <c r="M2130" t="s">
        <v>47</v>
      </c>
      <c r="N2130" t="s">
        <v>47</v>
      </c>
      <c r="O2130" t="s">
        <v>47</v>
      </c>
      <c r="P2130" t="s">
        <v>2971</v>
      </c>
      <c r="Q2130" t="s">
        <v>997</v>
      </c>
      <c r="R2130">
        <v>1117.67</v>
      </c>
      <c r="S2130" t="s">
        <v>998</v>
      </c>
      <c r="T2130" t="s">
        <v>999</v>
      </c>
      <c r="U2130" t="s">
        <v>3788</v>
      </c>
      <c r="V2130">
        <v>1</v>
      </c>
      <c r="W2130" t="e">
        <f>VLOOKUP(U2130,T1.Unique.Delivery!$AQ$2:$AW$2720,COLUMNS(T1.Unique.Delivery!$AQ$2701:$AW$2701),0)</f>
        <v>#N/A</v>
      </c>
    </row>
    <row r="2131" spans="1:23" x14ac:dyDescent="0.3">
      <c r="A2131" t="s">
        <v>2962</v>
      </c>
      <c r="B2131" t="s">
        <v>2963</v>
      </c>
      <c r="C2131" t="s">
        <v>2964</v>
      </c>
      <c r="D2131" t="s">
        <v>52</v>
      </c>
      <c r="E2131" t="s">
        <v>3784</v>
      </c>
      <c r="F2131" t="s">
        <v>3785</v>
      </c>
      <c r="G2131" t="s">
        <v>52</v>
      </c>
      <c r="H2131" t="s">
        <v>1006</v>
      </c>
      <c r="I2131" t="s">
        <v>54</v>
      </c>
      <c r="J2131" t="s">
        <v>129</v>
      </c>
      <c r="K2131" t="s">
        <v>1012</v>
      </c>
      <c r="L2131">
        <v>100304444</v>
      </c>
      <c r="M2131" t="s">
        <v>2967</v>
      </c>
      <c r="N2131" t="s">
        <v>47</v>
      </c>
      <c r="O2131" t="s">
        <v>47</v>
      </c>
      <c r="P2131" t="s">
        <v>2968</v>
      </c>
      <c r="Q2131" t="s">
        <v>997</v>
      </c>
      <c r="R2131">
        <v>630</v>
      </c>
      <c r="S2131" t="s">
        <v>998</v>
      </c>
      <c r="T2131" t="s">
        <v>999</v>
      </c>
      <c r="U2131" t="s">
        <v>3789</v>
      </c>
      <c r="V2131">
        <v>1</v>
      </c>
      <c r="W2131" t="e">
        <f>VLOOKUP(U2131,T1.Unique.Delivery!$AQ$2:$AW$2720,COLUMNS(T1.Unique.Delivery!$AQ$2701:$AW$2701),0)</f>
        <v>#N/A</v>
      </c>
    </row>
    <row r="2132" spans="1:23" x14ac:dyDescent="0.3">
      <c r="A2132" t="s">
        <v>2962</v>
      </c>
      <c r="B2132" t="s">
        <v>2963</v>
      </c>
      <c r="C2132" t="s">
        <v>2964</v>
      </c>
      <c r="D2132" t="s">
        <v>52</v>
      </c>
      <c r="E2132" t="s">
        <v>3784</v>
      </c>
      <c r="F2132" t="s">
        <v>3785</v>
      </c>
      <c r="G2132" t="s">
        <v>52</v>
      </c>
      <c r="H2132" t="s">
        <v>1006</v>
      </c>
      <c r="I2132" t="s">
        <v>54</v>
      </c>
      <c r="J2132" t="s">
        <v>80</v>
      </c>
      <c r="K2132" t="s">
        <v>1014</v>
      </c>
      <c r="L2132">
        <v>100304444</v>
      </c>
      <c r="M2132" t="s">
        <v>2967</v>
      </c>
      <c r="N2132" t="s">
        <v>47</v>
      </c>
      <c r="O2132" t="s">
        <v>47</v>
      </c>
      <c r="P2132" t="s">
        <v>2968</v>
      </c>
      <c r="Q2132" t="s">
        <v>997</v>
      </c>
      <c r="R2132">
        <v>630</v>
      </c>
      <c r="S2132" t="s">
        <v>998</v>
      </c>
      <c r="T2132" t="s">
        <v>999</v>
      </c>
      <c r="U2132" t="s">
        <v>3790</v>
      </c>
      <c r="V2132">
        <v>1</v>
      </c>
      <c r="W2132" t="e">
        <f>VLOOKUP(U2132,T1.Unique.Delivery!$AQ$2:$AW$2720,COLUMNS(T1.Unique.Delivery!$AQ$2701:$AW$2701),0)</f>
        <v>#N/A</v>
      </c>
    </row>
    <row r="2133" spans="1:23" x14ac:dyDescent="0.3">
      <c r="A2133" t="s">
        <v>2962</v>
      </c>
      <c r="B2133" t="s">
        <v>2963</v>
      </c>
      <c r="C2133" t="s">
        <v>2964</v>
      </c>
      <c r="D2133" t="s">
        <v>52</v>
      </c>
      <c r="E2133" t="s">
        <v>3784</v>
      </c>
      <c r="F2133" t="s">
        <v>3785</v>
      </c>
      <c r="G2133" t="s">
        <v>52</v>
      </c>
      <c r="H2133" t="s">
        <v>1006</v>
      </c>
      <c r="I2133" t="s">
        <v>54</v>
      </c>
      <c r="J2133" t="s">
        <v>2276</v>
      </c>
      <c r="K2133" t="s">
        <v>2277</v>
      </c>
      <c r="L2133">
        <v>100304444</v>
      </c>
      <c r="M2133" t="s">
        <v>2967</v>
      </c>
      <c r="N2133" t="s">
        <v>47</v>
      </c>
      <c r="O2133" t="s">
        <v>47</v>
      </c>
      <c r="P2133" t="s">
        <v>2968</v>
      </c>
      <c r="Q2133" t="s">
        <v>997</v>
      </c>
      <c r="R2133">
        <v>630</v>
      </c>
      <c r="S2133" t="s">
        <v>998</v>
      </c>
      <c r="T2133" t="s">
        <v>999</v>
      </c>
      <c r="U2133" t="s">
        <v>3791</v>
      </c>
      <c r="V2133">
        <v>1</v>
      </c>
      <c r="W2133" t="e">
        <f>VLOOKUP(U2133,T1.Unique.Delivery!$AQ$2:$AW$2720,COLUMNS(T1.Unique.Delivery!$AQ$2701:$AW$2701),0)</f>
        <v>#N/A</v>
      </c>
    </row>
    <row r="2134" spans="1:23" x14ac:dyDescent="0.3">
      <c r="A2134" t="s">
        <v>2962</v>
      </c>
      <c r="B2134" t="s">
        <v>2963</v>
      </c>
      <c r="C2134" t="s">
        <v>2964</v>
      </c>
      <c r="D2134" t="s">
        <v>52</v>
      </c>
      <c r="E2134" t="s">
        <v>3784</v>
      </c>
      <c r="F2134" t="s">
        <v>3785</v>
      </c>
      <c r="G2134" t="s">
        <v>52</v>
      </c>
      <c r="H2134" t="s">
        <v>1006</v>
      </c>
      <c r="I2134" t="s">
        <v>54</v>
      </c>
      <c r="J2134" t="s">
        <v>159</v>
      </c>
      <c r="K2134" t="s">
        <v>1016</v>
      </c>
      <c r="L2134">
        <v>100304444</v>
      </c>
      <c r="M2134" t="s">
        <v>2967</v>
      </c>
      <c r="N2134" t="s">
        <v>47</v>
      </c>
      <c r="O2134" t="s">
        <v>47</v>
      </c>
      <c r="P2134" t="s">
        <v>2968</v>
      </c>
      <c r="Q2134" t="s">
        <v>997</v>
      </c>
      <c r="R2134">
        <v>630</v>
      </c>
      <c r="S2134" t="s">
        <v>998</v>
      </c>
      <c r="T2134" t="s">
        <v>999</v>
      </c>
      <c r="U2134" t="s">
        <v>3792</v>
      </c>
      <c r="V2134">
        <v>1</v>
      </c>
      <c r="W2134" t="e">
        <f>VLOOKUP(U2134,T1.Unique.Delivery!$AQ$2:$AW$2720,COLUMNS(T1.Unique.Delivery!$AQ$2701:$AW$2701),0)</f>
        <v>#N/A</v>
      </c>
    </row>
    <row r="2135" spans="1:23" x14ac:dyDescent="0.3">
      <c r="A2135" t="s">
        <v>2962</v>
      </c>
      <c r="B2135" t="s">
        <v>2963</v>
      </c>
      <c r="C2135" t="s">
        <v>2964</v>
      </c>
      <c r="D2135" t="s">
        <v>52</v>
      </c>
      <c r="E2135" t="s">
        <v>3793</v>
      </c>
      <c r="F2135" t="s">
        <v>3794</v>
      </c>
      <c r="G2135" t="s">
        <v>52</v>
      </c>
      <c r="H2135" t="s">
        <v>1006</v>
      </c>
      <c r="I2135" t="s">
        <v>54</v>
      </c>
      <c r="J2135" t="s">
        <v>66</v>
      </c>
      <c r="K2135" t="s">
        <v>1007</v>
      </c>
      <c r="L2135">
        <v>100298525</v>
      </c>
      <c r="M2135" t="s">
        <v>2989</v>
      </c>
      <c r="N2135" t="s">
        <v>47</v>
      </c>
      <c r="O2135" t="s">
        <v>47</v>
      </c>
      <c r="P2135" t="s">
        <v>2990</v>
      </c>
      <c r="Q2135" t="s">
        <v>997</v>
      </c>
      <c r="R2135">
        <v>1034.55</v>
      </c>
      <c r="S2135" t="s">
        <v>998</v>
      </c>
      <c r="T2135" t="s">
        <v>999</v>
      </c>
      <c r="U2135" t="s">
        <v>3795</v>
      </c>
      <c r="V2135">
        <v>1</v>
      </c>
      <c r="W2135" t="e">
        <f>VLOOKUP(U2135,T1.Unique.Delivery!$AQ$2:$AW$2720,COLUMNS(T1.Unique.Delivery!$AQ$2701:$AW$2701),0)</f>
        <v>#N/A</v>
      </c>
    </row>
    <row r="2136" spans="1:23" x14ac:dyDescent="0.3">
      <c r="A2136" t="s">
        <v>2962</v>
      </c>
      <c r="B2136" t="s">
        <v>2963</v>
      </c>
      <c r="C2136" t="s">
        <v>2964</v>
      </c>
      <c r="D2136" t="s">
        <v>52</v>
      </c>
      <c r="E2136" t="s">
        <v>3793</v>
      </c>
      <c r="F2136" t="s">
        <v>3794</v>
      </c>
      <c r="G2136" t="s">
        <v>52</v>
      </c>
      <c r="H2136" t="s">
        <v>1006</v>
      </c>
      <c r="I2136" t="s">
        <v>54</v>
      </c>
      <c r="J2136" t="s">
        <v>66</v>
      </c>
      <c r="K2136" t="s">
        <v>1007</v>
      </c>
      <c r="L2136">
        <v>100304444</v>
      </c>
      <c r="M2136" t="s">
        <v>2967</v>
      </c>
      <c r="N2136" t="s">
        <v>47</v>
      </c>
      <c r="O2136" t="s">
        <v>47</v>
      </c>
      <c r="P2136" t="s">
        <v>2968</v>
      </c>
      <c r="Q2136" t="s">
        <v>997</v>
      </c>
      <c r="R2136">
        <v>630</v>
      </c>
      <c r="S2136" t="s">
        <v>998</v>
      </c>
      <c r="T2136" t="s">
        <v>999</v>
      </c>
      <c r="U2136" t="s">
        <v>3796</v>
      </c>
      <c r="V2136">
        <v>1</v>
      </c>
      <c r="W2136" t="e">
        <f>VLOOKUP(U2136,T1.Unique.Delivery!$AQ$2:$AW$2720,COLUMNS(T1.Unique.Delivery!$AQ$2701:$AW$2701),0)</f>
        <v>#N/A</v>
      </c>
    </row>
    <row r="2137" spans="1:23" x14ac:dyDescent="0.3">
      <c r="A2137" t="s">
        <v>2962</v>
      </c>
      <c r="B2137" t="s">
        <v>2963</v>
      </c>
      <c r="C2137" t="s">
        <v>2964</v>
      </c>
      <c r="D2137" t="s">
        <v>52</v>
      </c>
      <c r="E2137" t="s">
        <v>3793</v>
      </c>
      <c r="F2137" t="s">
        <v>3794</v>
      </c>
      <c r="G2137" t="s">
        <v>52</v>
      </c>
      <c r="H2137" t="s">
        <v>1006</v>
      </c>
      <c r="I2137" t="s">
        <v>54</v>
      </c>
      <c r="J2137" t="s">
        <v>66</v>
      </c>
      <c r="K2137" t="s">
        <v>1007</v>
      </c>
      <c r="L2137">
        <v>100508694</v>
      </c>
      <c r="M2137" t="s">
        <v>2980</v>
      </c>
      <c r="N2137" t="s">
        <v>47</v>
      </c>
      <c r="O2137" t="s">
        <v>47</v>
      </c>
      <c r="P2137" t="s">
        <v>1040</v>
      </c>
      <c r="Q2137" t="s">
        <v>997</v>
      </c>
      <c r="R2137">
        <v>1150</v>
      </c>
      <c r="S2137" t="s">
        <v>998</v>
      </c>
      <c r="T2137" t="s">
        <v>999</v>
      </c>
      <c r="U2137" t="s">
        <v>3797</v>
      </c>
      <c r="V2137">
        <v>1</v>
      </c>
      <c r="W2137" t="e">
        <f>VLOOKUP(U2137,T1.Unique.Delivery!$AQ$2:$AW$2720,COLUMNS(T1.Unique.Delivery!$AQ$2701:$AW$2701),0)</f>
        <v>#N/A</v>
      </c>
    </row>
    <row r="2138" spans="1:23" x14ac:dyDescent="0.3">
      <c r="A2138" t="s">
        <v>2962</v>
      </c>
      <c r="B2138" t="s">
        <v>2963</v>
      </c>
      <c r="C2138" t="s">
        <v>2964</v>
      </c>
      <c r="D2138" t="s">
        <v>52</v>
      </c>
      <c r="E2138" t="s">
        <v>3793</v>
      </c>
      <c r="F2138" t="s">
        <v>3794</v>
      </c>
      <c r="G2138" t="s">
        <v>52</v>
      </c>
      <c r="H2138" t="s">
        <v>1006</v>
      </c>
      <c r="I2138" t="s">
        <v>54</v>
      </c>
      <c r="J2138" t="s">
        <v>66</v>
      </c>
      <c r="K2138" t="s">
        <v>1007</v>
      </c>
      <c r="L2138">
        <v>100785760</v>
      </c>
      <c r="M2138" t="s">
        <v>2994</v>
      </c>
      <c r="N2138" t="s">
        <v>47</v>
      </c>
      <c r="O2138" t="s">
        <v>47</v>
      </c>
      <c r="P2138" t="s">
        <v>2995</v>
      </c>
      <c r="Q2138" t="s">
        <v>997</v>
      </c>
      <c r="R2138">
        <v>1000</v>
      </c>
      <c r="S2138" t="s">
        <v>998</v>
      </c>
      <c r="T2138" t="s">
        <v>999</v>
      </c>
      <c r="U2138" t="s">
        <v>3798</v>
      </c>
      <c r="V2138">
        <v>1</v>
      </c>
      <c r="W2138" t="e">
        <f>VLOOKUP(U2138,T1.Unique.Delivery!$AQ$2:$AW$2720,COLUMNS(T1.Unique.Delivery!$AQ$2701:$AW$2701),0)</f>
        <v>#N/A</v>
      </c>
    </row>
    <row r="2139" spans="1:23" x14ac:dyDescent="0.3">
      <c r="A2139" t="s">
        <v>2962</v>
      </c>
      <c r="B2139" t="s">
        <v>2963</v>
      </c>
      <c r="C2139" t="s">
        <v>2964</v>
      </c>
      <c r="D2139" t="s">
        <v>52</v>
      </c>
      <c r="E2139" t="s">
        <v>3793</v>
      </c>
      <c r="F2139" t="s">
        <v>3794</v>
      </c>
      <c r="G2139" t="s">
        <v>52</v>
      </c>
      <c r="H2139" t="s">
        <v>1006</v>
      </c>
      <c r="I2139" t="s">
        <v>54</v>
      </c>
      <c r="J2139" t="s">
        <v>66</v>
      </c>
      <c r="K2139" t="s">
        <v>1007</v>
      </c>
      <c r="L2139">
        <v>101122337</v>
      </c>
      <c r="M2139" t="s">
        <v>2997</v>
      </c>
      <c r="N2139" t="s">
        <v>47</v>
      </c>
      <c r="O2139" t="s">
        <v>47</v>
      </c>
      <c r="P2139" s="1">
        <v>43072</v>
      </c>
      <c r="Q2139" t="s">
        <v>997</v>
      </c>
      <c r="R2139">
        <v>1180</v>
      </c>
      <c r="S2139" t="s">
        <v>998</v>
      </c>
      <c r="T2139" t="s">
        <v>999</v>
      </c>
      <c r="U2139" t="s">
        <v>3799</v>
      </c>
      <c r="V2139">
        <v>1</v>
      </c>
      <c r="W2139" t="e">
        <f>VLOOKUP(U2139,T1.Unique.Delivery!$AQ$2:$AW$2720,COLUMNS(T1.Unique.Delivery!$AQ$2701:$AW$2701),0)</f>
        <v>#N/A</v>
      </c>
    </row>
    <row r="2140" spans="1:23" x14ac:dyDescent="0.3">
      <c r="A2140" t="s">
        <v>2962</v>
      </c>
      <c r="B2140" t="s">
        <v>2963</v>
      </c>
      <c r="C2140" t="s">
        <v>2964</v>
      </c>
      <c r="D2140" t="s">
        <v>52</v>
      </c>
      <c r="E2140" t="s">
        <v>3793</v>
      </c>
      <c r="F2140" t="s">
        <v>3794</v>
      </c>
      <c r="G2140" t="s">
        <v>52</v>
      </c>
      <c r="H2140" t="s">
        <v>1006</v>
      </c>
      <c r="I2140" t="s">
        <v>54</v>
      </c>
      <c r="J2140" t="s">
        <v>56</v>
      </c>
      <c r="K2140" t="s">
        <v>993</v>
      </c>
      <c r="L2140">
        <v>100287299</v>
      </c>
      <c r="M2140" t="s">
        <v>2970</v>
      </c>
      <c r="N2140" t="s">
        <v>47</v>
      </c>
      <c r="O2140" t="s">
        <v>47</v>
      </c>
      <c r="P2140" t="s">
        <v>2971</v>
      </c>
      <c r="Q2140" t="s">
        <v>997</v>
      </c>
      <c r="R2140">
        <v>1116.56</v>
      </c>
      <c r="S2140" t="s">
        <v>998</v>
      </c>
      <c r="T2140" t="s">
        <v>999</v>
      </c>
      <c r="U2140" t="s">
        <v>3800</v>
      </c>
      <c r="V2140">
        <v>1</v>
      </c>
      <c r="W2140" t="e">
        <f>VLOOKUP(U2140,T1.Unique.Delivery!$AQ$2:$AW$2720,COLUMNS(T1.Unique.Delivery!$AQ$2701:$AW$2701),0)</f>
        <v>#N/A</v>
      </c>
    </row>
    <row r="2141" spans="1:23" x14ac:dyDescent="0.3">
      <c r="A2141" t="s">
        <v>2962</v>
      </c>
      <c r="B2141" t="s">
        <v>2963</v>
      </c>
      <c r="C2141" t="s">
        <v>2964</v>
      </c>
      <c r="D2141" t="s">
        <v>52</v>
      </c>
      <c r="E2141" t="s">
        <v>3793</v>
      </c>
      <c r="F2141" t="s">
        <v>3794</v>
      </c>
      <c r="G2141" t="s">
        <v>52</v>
      </c>
      <c r="H2141" t="s">
        <v>1006</v>
      </c>
      <c r="I2141" t="s">
        <v>54</v>
      </c>
      <c r="J2141" t="s">
        <v>56</v>
      </c>
      <c r="K2141" t="s">
        <v>993</v>
      </c>
      <c r="L2141" t="s">
        <v>47</v>
      </c>
      <c r="M2141" t="s">
        <v>47</v>
      </c>
      <c r="N2141" t="s">
        <v>47</v>
      </c>
      <c r="O2141" t="s">
        <v>47</v>
      </c>
      <c r="P2141" t="s">
        <v>2971</v>
      </c>
      <c r="Q2141" t="s">
        <v>997</v>
      </c>
      <c r="R2141">
        <v>1117.67</v>
      </c>
      <c r="S2141" t="s">
        <v>998</v>
      </c>
      <c r="T2141" t="s">
        <v>999</v>
      </c>
      <c r="U2141" t="s">
        <v>3801</v>
      </c>
      <c r="V2141">
        <v>1</v>
      </c>
      <c r="W2141" t="e">
        <f>VLOOKUP(U2141,T1.Unique.Delivery!$AQ$2:$AW$2720,COLUMNS(T1.Unique.Delivery!$AQ$2701:$AW$2701),0)</f>
        <v>#N/A</v>
      </c>
    </row>
    <row r="2142" spans="1:23" x14ac:dyDescent="0.3">
      <c r="A2142" t="s">
        <v>2962</v>
      </c>
      <c r="B2142" t="s">
        <v>2963</v>
      </c>
      <c r="C2142" t="s">
        <v>2964</v>
      </c>
      <c r="D2142" t="s">
        <v>52</v>
      </c>
      <c r="E2142" t="s">
        <v>3793</v>
      </c>
      <c r="F2142" t="s">
        <v>3794</v>
      </c>
      <c r="G2142" t="s">
        <v>52</v>
      </c>
      <c r="H2142" t="s">
        <v>1006</v>
      </c>
      <c r="I2142" t="s">
        <v>54</v>
      </c>
      <c r="J2142" t="s">
        <v>129</v>
      </c>
      <c r="K2142" t="s">
        <v>1012</v>
      </c>
      <c r="L2142">
        <v>100298525</v>
      </c>
      <c r="M2142" t="s">
        <v>2989</v>
      </c>
      <c r="N2142" t="s">
        <v>47</v>
      </c>
      <c r="O2142" t="s">
        <v>47</v>
      </c>
      <c r="P2142" t="s">
        <v>2990</v>
      </c>
      <c r="Q2142" t="s">
        <v>997</v>
      </c>
      <c r="R2142">
        <v>735.64</v>
      </c>
      <c r="S2142" t="s">
        <v>998</v>
      </c>
      <c r="T2142" t="s">
        <v>999</v>
      </c>
      <c r="U2142" t="s">
        <v>3802</v>
      </c>
      <c r="V2142">
        <v>1</v>
      </c>
      <c r="W2142" t="e">
        <f>VLOOKUP(U2142,T1.Unique.Delivery!$AQ$2:$AW$2720,COLUMNS(T1.Unique.Delivery!$AQ$2701:$AW$2701),0)</f>
        <v>#N/A</v>
      </c>
    </row>
    <row r="2143" spans="1:23" x14ac:dyDescent="0.3">
      <c r="A2143" t="s">
        <v>2962</v>
      </c>
      <c r="B2143" t="s">
        <v>2963</v>
      </c>
      <c r="C2143" t="s">
        <v>2964</v>
      </c>
      <c r="D2143" t="s">
        <v>52</v>
      </c>
      <c r="E2143" t="s">
        <v>3793</v>
      </c>
      <c r="F2143" t="s">
        <v>3794</v>
      </c>
      <c r="G2143" t="s">
        <v>52</v>
      </c>
      <c r="H2143" t="s">
        <v>1006</v>
      </c>
      <c r="I2143" t="s">
        <v>54</v>
      </c>
      <c r="J2143" t="s">
        <v>129</v>
      </c>
      <c r="K2143" t="s">
        <v>1012</v>
      </c>
      <c r="L2143">
        <v>100304444</v>
      </c>
      <c r="M2143" t="s">
        <v>2967</v>
      </c>
      <c r="N2143" t="s">
        <v>47</v>
      </c>
      <c r="O2143" t="s">
        <v>47</v>
      </c>
      <c r="P2143" t="s">
        <v>2968</v>
      </c>
      <c r="Q2143" t="s">
        <v>997</v>
      </c>
      <c r="R2143">
        <v>630</v>
      </c>
      <c r="S2143" t="s">
        <v>998</v>
      </c>
      <c r="T2143" t="s">
        <v>999</v>
      </c>
      <c r="U2143" t="s">
        <v>3803</v>
      </c>
      <c r="V2143">
        <v>1</v>
      </c>
      <c r="W2143" t="e">
        <f>VLOOKUP(U2143,T1.Unique.Delivery!$AQ$2:$AW$2720,COLUMNS(T1.Unique.Delivery!$AQ$2701:$AW$2701),0)</f>
        <v>#N/A</v>
      </c>
    </row>
    <row r="2144" spans="1:23" x14ac:dyDescent="0.3">
      <c r="A2144" t="s">
        <v>2962</v>
      </c>
      <c r="B2144" t="s">
        <v>2963</v>
      </c>
      <c r="C2144" t="s">
        <v>2964</v>
      </c>
      <c r="D2144" t="s">
        <v>52</v>
      </c>
      <c r="E2144" t="s">
        <v>3793</v>
      </c>
      <c r="F2144" t="s">
        <v>3794</v>
      </c>
      <c r="G2144" t="s">
        <v>52</v>
      </c>
      <c r="H2144" t="s">
        <v>1006</v>
      </c>
      <c r="I2144" t="s">
        <v>54</v>
      </c>
      <c r="J2144" t="s">
        <v>129</v>
      </c>
      <c r="K2144" t="s">
        <v>1012</v>
      </c>
      <c r="L2144">
        <v>100508694</v>
      </c>
      <c r="M2144" t="s">
        <v>2980</v>
      </c>
      <c r="N2144" t="s">
        <v>47</v>
      </c>
      <c r="O2144" t="s">
        <v>47</v>
      </c>
      <c r="P2144" t="s">
        <v>1040</v>
      </c>
      <c r="Q2144" t="s">
        <v>997</v>
      </c>
      <c r="R2144">
        <v>635.51</v>
      </c>
      <c r="S2144" t="s">
        <v>998</v>
      </c>
      <c r="T2144" t="s">
        <v>999</v>
      </c>
      <c r="U2144" t="s">
        <v>3804</v>
      </c>
      <c r="V2144">
        <v>1</v>
      </c>
      <c r="W2144" t="e">
        <f>VLOOKUP(U2144,T1.Unique.Delivery!$AQ$2:$AW$2720,COLUMNS(T1.Unique.Delivery!$AQ$2701:$AW$2701),0)</f>
        <v>#N/A</v>
      </c>
    </row>
    <row r="2145" spans="1:23" x14ac:dyDescent="0.3">
      <c r="A2145" t="s">
        <v>2962</v>
      </c>
      <c r="B2145" t="s">
        <v>2963</v>
      </c>
      <c r="C2145" t="s">
        <v>2964</v>
      </c>
      <c r="D2145" t="s">
        <v>52</v>
      </c>
      <c r="E2145" t="s">
        <v>3793</v>
      </c>
      <c r="F2145" t="s">
        <v>3794</v>
      </c>
      <c r="G2145" t="s">
        <v>52</v>
      </c>
      <c r="H2145" t="s">
        <v>1006</v>
      </c>
      <c r="I2145" t="s">
        <v>54</v>
      </c>
      <c r="J2145" t="s">
        <v>129</v>
      </c>
      <c r="K2145" t="s">
        <v>1012</v>
      </c>
      <c r="L2145">
        <v>100785760</v>
      </c>
      <c r="M2145" t="s">
        <v>2994</v>
      </c>
      <c r="N2145" t="s">
        <v>47</v>
      </c>
      <c r="O2145" t="s">
        <v>47</v>
      </c>
      <c r="P2145" t="s">
        <v>2995</v>
      </c>
      <c r="Q2145" t="s">
        <v>997</v>
      </c>
      <c r="R2145">
        <v>630</v>
      </c>
      <c r="S2145" t="s">
        <v>998</v>
      </c>
      <c r="T2145" t="s">
        <v>999</v>
      </c>
      <c r="U2145" t="s">
        <v>3805</v>
      </c>
      <c r="V2145">
        <v>1</v>
      </c>
      <c r="W2145" t="e">
        <f>VLOOKUP(U2145,T1.Unique.Delivery!$AQ$2:$AW$2720,COLUMNS(T1.Unique.Delivery!$AQ$2701:$AW$2701),0)</f>
        <v>#N/A</v>
      </c>
    </row>
    <row r="2146" spans="1:23" x14ac:dyDescent="0.3">
      <c r="A2146" t="s">
        <v>2962</v>
      </c>
      <c r="B2146" t="s">
        <v>2963</v>
      </c>
      <c r="C2146" t="s">
        <v>2964</v>
      </c>
      <c r="D2146" t="s">
        <v>52</v>
      </c>
      <c r="E2146" t="s">
        <v>3793</v>
      </c>
      <c r="F2146" t="s">
        <v>3794</v>
      </c>
      <c r="G2146" t="s">
        <v>52</v>
      </c>
      <c r="H2146" t="s">
        <v>1006</v>
      </c>
      <c r="I2146" t="s">
        <v>54</v>
      </c>
      <c r="J2146" t="s">
        <v>129</v>
      </c>
      <c r="K2146" t="s">
        <v>1012</v>
      </c>
      <c r="L2146">
        <v>101122337</v>
      </c>
      <c r="M2146" t="s">
        <v>2997</v>
      </c>
      <c r="N2146" t="s">
        <v>47</v>
      </c>
      <c r="O2146" t="s">
        <v>47</v>
      </c>
      <c r="P2146" s="1">
        <v>43072</v>
      </c>
      <c r="Q2146" t="s">
        <v>997</v>
      </c>
      <c r="R2146">
        <v>595</v>
      </c>
      <c r="S2146" t="s">
        <v>998</v>
      </c>
      <c r="T2146" t="s">
        <v>999</v>
      </c>
      <c r="U2146" t="s">
        <v>3806</v>
      </c>
      <c r="V2146">
        <v>1</v>
      </c>
      <c r="W2146" t="e">
        <f>VLOOKUP(U2146,T1.Unique.Delivery!$AQ$2:$AW$2720,COLUMNS(T1.Unique.Delivery!$AQ$2701:$AW$2701),0)</f>
        <v>#N/A</v>
      </c>
    </row>
    <row r="2147" spans="1:23" x14ac:dyDescent="0.3">
      <c r="A2147" t="s">
        <v>2962</v>
      </c>
      <c r="B2147" t="s">
        <v>2963</v>
      </c>
      <c r="C2147" t="s">
        <v>2964</v>
      </c>
      <c r="D2147" t="s">
        <v>52</v>
      </c>
      <c r="E2147" t="s">
        <v>3793</v>
      </c>
      <c r="F2147" t="s">
        <v>3794</v>
      </c>
      <c r="G2147" t="s">
        <v>52</v>
      </c>
      <c r="H2147" t="s">
        <v>1006</v>
      </c>
      <c r="I2147" t="s">
        <v>54</v>
      </c>
      <c r="J2147" t="s">
        <v>80</v>
      </c>
      <c r="K2147" t="s">
        <v>1014</v>
      </c>
      <c r="L2147">
        <v>100298525</v>
      </c>
      <c r="M2147" t="s">
        <v>2989</v>
      </c>
      <c r="N2147" t="s">
        <v>47</v>
      </c>
      <c r="O2147" t="s">
        <v>47</v>
      </c>
      <c r="P2147" t="s">
        <v>2990</v>
      </c>
      <c r="Q2147" t="s">
        <v>997</v>
      </c>
      <c r="R2147">
        <v>792.63</v>
      </c>
      <c r="S2147" t="s">
        <v>998</v>
      </c>
      <c r="T2147" t="s">
        <v>999</v>
      </c>
      <c r="U2147" t="s">
        <v>3807</v>
      </c>
      <c r="V2147">
        <v>1</v>
      </c>
      <c r="W2147" t="e">
        <f>VLOOKUP(U2147,T1.Unique.Delivery!$AQ$2:$AW$2720,COLUMNS(T1.Unique.Delivery!$AQ$2701:$AW$2701),0)</f>
        <v>#N/A</v>
      </c>
    </row>
    <row r="2148" spans="1:23" x14ac:dyDescent="0.3">
      <c r="A2148" t="s">
        <v>2962</v>
      </c>
      <c r="B2148" t="s">
        <v>2963</v>
      </c>
      <c r="C2148" t="s">
        <v>2964</v>
      </c>
      <c r="D2148" t="s">
        <v>52</v>
      </c>
      <c r="E2148" t="s">
        <v>3793</v>
      </c>
      <c r="F2148" t="s">
        <v>3794</v>
      </c>
      <c r="G2148" t="s">
        <v>52</v>
      </c>
      <c r="H2148" t="s">
        <v>1006</v>
      </c>
      <c r="I2148" t="s">
        <v>54</v>
      </c>
      <c r="J2148" t="s">
        <v>80</v>
      </c>
      <c r="K2148" t="s">
        <v>1014</v>
      </c>
      <c r="L2148">
        <v>100304444</v>
      </c>
      <c r="M2148" t="s">
        <v>2967</v>
      </c>
      <c r="N2148" t="s">
        <v>47</v>
      </c>
      <c r="O2148" t="s">
        <v>47</v>
      </c>
      <c r="P2148" t="s">
        <v>2968</v>
      </c>
      <c r="Q2148" t="s">
        <v>997</v>
      </c>
      <c r="R2148">
        <v>630</v>
      </c>
      <c r="S2148" t="s">
        <v>998</v>
      </c>
      <c r="T2148" t="s">
        <v>999</v>
      </c>
      <c r="U2148" t="s">
        <v>3808</v>
      </c>
      <c r="V2148">
        <v>1</v>
      </c>
      <c r="W2148" t="e">
        <f>VLOOKUP(U2148,T1.Unique.Delivery!$AQ$2:$AW$2720,COLUMNS(T1.Unique.Delivery!$AQ$2701:$AW$2701),0)</f>
        <v>#N/A</v>
      </c>
    </row>
    <row r="2149" spans="1:23" x14ac:dyDescent="0.3">
      <c r="A2149" t="s">
        <v>2962</v>
      </c>
      <c r="B2149" t="s">
        <v>2963</v>
      </c>
      <c r="C2149" t="s">
        <v>2964</v>
      </c>
      <c r="D2149" t="s">
        <v>52</v>
      </c>
      <c r="E2149" t="s">
        <v>3793</v>
      </c>
      <c r="F2149" t="s">
        <v>3794</v>
      </c>
      <c r="G2149" t="s">
        <v>52</v>
      </c>
      <c r="H2149" t="s">
        <v>1006</v>
      </c>
      <c r="I2149" t="s">
        <v>54</v>
      </c>
      <c r="J2149" t="s">
        <v>80</v>
      </c>
      <c r="K2149" t="s">
        <v>1014</v>
      </c>
      <c r="L2149">
        <v>100508694</v>
      </c>
      <c r="M2149" t="s">
        <v>2980</v>
      </c>
      <c r="N2149" t="s">
        <v>47</v>
      </c>
      <c r="O2149" t="s">
        <v>47</v>
      </c>
      <c r="P2149" t="s">
        <v>1040</v>
      </c>
      <c r="Q2149" t="s">
        <v>997</v>
      </c>
      <c r="R2149">
        <v>1150</v>
      </c>
      <c r="S2149" t="s">
        <v>998</v>
      </c>
      <c r="T2149" t="s">
        <v>999</v>
      </c>
      <c r="U2149" t="s">
        <v>3809</v>
      </c>
      <c r="V2149">
        <v>1</v>
      </c>
      <c r="W2149" t="e">
        <f>VLOOKUP(U2149,T1.Unique.Delivery!$AQ$2:$AW$2720,COLUMNS(T1.Unique.Delivery!$AQ$2701:$AW$2701),0)</f>
        <v>#N/A</v>
      </c>
    </row>
    <row r="2150" spans="1:23" x14ac:dyDescent="0.3">
      <c r="A2150" t="s">
        <v>2962</v>
      </c>
      <c r="B2150" t="s">
        <v>2963</v>
      </c>
      <c r="C2150" t="s">
        <v>2964</v>
      </c>
      <c r="D2150" t="s">
        <v>52</v>
      </c>
      <c r="E2150" t="s">
        <v>3793</v>
      </c>
      <c r="F2150" t="s">
        <v>3794</v>
      </c>
      <c r="G2150" t="s">
        <v>52</v>
      </c>
      <c r="H2150" t="s">
        <v>1006</v>
      </c>
      <c r="I2150" t="s">
        <v>54</v>
      </c>
      <c r="J2150" t="s">
        <v>80</v>
      </c>
      <c r="K2150" t="s">
        <v>1014</v>
      </c>
      <c r="L2150">
        <v>100785760</v>
      </c>
      <c r="M2150" t="s">
        <v>2994</v>
      </c>
      <c r="N2150" t="s">
        <v>47</v>
      </c>
      <c r="O2150" t="s">
        <v>47</v>
      </c>
      <c r="P2150" t="s">
        <v>2995</v>
      </c>
      <c r="Q2150" t="s">
        <v>997</v>
      </c>
      <c r="R2150">
        <v>800</v>
      </c>
      <c r="S2150" t="s">
        <v>998</v>
      </c>
      <c r="T2150" t="s">
        <v>999</v>
      </c>
      <c r="U2150" t="s">
        <v>3810</v>
      </c>
      <c r="V2150">
        <v>1</v>
      </c>
      <c r="W2150" t="e">
        <f>VLOOKUP(U2150,T1.Unique.Delivery!$AQ$2:$AW$2720,COLUMNS(T1.Unique.Delivery!$AQ$2701:$AW$2701),0)</f>
        <v>#N/A</v>
      </c>
    </row>
    <row r="2151" spans="1:23" x14ac:dyDescent="0.3">
      <c r="A2151" t="s">
        <v>2962</v>
      </c>
      <c r="B2151" t="s">
        <v>2963</v>
      </c>
      <c r="C2151" t="s">
        <v>2964</v>
      </c>
      <c r="D2151" t="s">
        <v>52</v>
      </c>
      <c r="E2151" t="s">
        <v>3793</v>
      </c>
      <c r="F2151" t="s">
        <v>3794</v>
      </c>
      <c r="G2151" t="s">
        <v>52</v>
      </c>
      <c r="H2151" t="s">
        <v>1006</v>
      </c>
      <c r="I2151" t="s">
        <v>54</v>
      </c>
      <c r="J2151" t="s">
        <v>80</v>
      </c>
      <c r="K2151" t="s">
        <v>1014</v>
      </c>
      <c r="L2151">
        <v>101122337</v>
      </c>
      <c r="M2151" t="s">
        <v>2997</v>
      </c>
      <c r="N2151" t="s">
        <v>47</v>
      </c>
      <c r="O2151" t="s">
        <v>47</v>
      </c>
      <c r="P2151" s="1">
        <v>43072</v>
      </c>
      <c r="Q2151" t="s">
        <v>997</v>
      </c>
      <c r="R2151">
        <v>850</v>
      </c>
      <c r="S2151" t="s">
        <v>998</v>
      </c>
      <c r="T2151" t="s">
        <v>999</v>
      </c>
      <c r="U2151" t="s">
        <v>3811</v>
      </c>
      <c r="V2151">
        <v>1</v>
      </c>
      <c r="W2151" t="e">
        <f>VLOOKUP(U2151,T1.Unique.Delivery!$AQ$2:$AW$2720,COLUMNS(T1.Unique.Delivery!$AQ$2701:$AW$2701),0)</f>
        <v>#N/A</v>
      </c>
    </row>
    <row r="2152" spans="1:23" x14ac:dyDescent="0.3">
      <c r="A2152" t="s">
        <v>2962</v>
      </c>
      <c r="B2152" t="s">
        <v>2963</v>
      </c>
      <c r="C2152" t="s">
        <v>2964</v>
      </c>
      <c r="D2152" t="s">
        <v>52</v>
      </c>
      <c r="E2152" t="s">
        <v>3793</v>
      </c>
      <c r="F2152" t="s">
        <v>3794</v>
      </c>
      <c r="G2152" t="s">
        <v>52</v>
      </c>
      <c r="H2152" t="s">
        <v>1006</v>
      </c>
      <c r="I2152" t="s">
        <v>54</v>
      </c>
      <c r="J2152" t="s">
        <v>2276</v>
      </c>
      <c r="K2152" t="s">
        <v>2277</v>
      </c>
      <c r="L2152">
        <v>100298525</v>
      </c>
      <c r="M2152" t="s">
        <v>2989</v>
      </c>
      <c r="N2152" t="s">
        <v>47</v>
      </c>
      <c r="O2152" t="s">
        <v>47</v>
      </c>
      <c r="P2152" t="s">
        <v>2990</v>
      </c>
      <c r="Q2152" t="s">
        <v>997</v>
      </c>
      <c r="R2152">
        <v>690.79</v>
      </c>
      <c r="S2152" t="s">
        <v>998</v>
      </c>
      <c r="T2152" t="s">
        <v>999</v>
      </c>
      <c r="U2152" t="s">
        <v>3812</v>
      </c>
      <c r="V2152">
        <v>1</v>
      </c>
      <c r="W2152" t="e">
        <f>VLOOKUP(U2152,T1.Unique.Delivery!$AQ$2:$AW$2720,COLUMNS(T1.Unique.Delivery!$AQ$2701:$AW$2701),0)</f>
        <v>#N/A</v>
      </c>
    </row>
    <row r="2153" spans="1:23" x14ac:dyDescent="0.3">
      <c r="A2153" t="s">
        <v>2962</v>
      </c>
      <c r="B2153" t="s">
        <v>2963</v>
      </c>
      <c r="C2153" t="s">
        <v>2964</v>
      </c>
      <c r="D2153" t="s">
        <v>52</v>
      </c>
      <c r="E2153" t="s">
        <v>3793</v>
      </c>
      <c r="F2153" t="s">
        <v>3794</v>
      </c>
      <c r="G2153" t="s">
        <v>52</v>
      </c>
      <c r="H2153" t="s">
        <v>1006</v>
      </c>
      <c r="I2153" t="s">
        <v>54</v>
      </c>
      <c r="J2153" t="s">
        <v>2276</v>
      </c>
      <c r="K2153" t="s">
        <v>2277</v>
      </c>
      <c r="L2153">
        <v>100304444</v>
      </c>
      <c r="M2153" t="s">
        <v>2967</v>
      </c>
      <c r="N2153" t="s">
        <v>47</v>
      </c>
      <c r="O2153" t="s">
        <v>47</v>
      </c>
      <c r="P2153" t="s">
        <v>2968</v>
      </c>
      <c r="Q2153" t="s">
        <v>997</v>
      </c>
      <c r="R2153">
        <v>630</v>
      </c>
      <c r="S2153" t="s">
        <v>998</v>
      </c>
      <c r="T2153" t="s">
        <v>999</v>
      </c>
      <c r="U2153" t="s">
        <v>3813</v>
      </c>
      <c r="V2153">
        <v>1</v>
      </c>
      <c r="W2153" t="e">
        <f>VLOOKUP(U2153,T1.Unique.Delivery!$AQ$2:$AW$2720,COLUMNS(T1.Unique.Delivery!$AQ$2701:$AW$2701),0)</f>
        <v>#N/A</v>
      </c>
    </row>
    <row r="2154" spans="1:23" x14ac:dyDescent="0.3">
      <c r="A2154" t="s">
        <v>2962</v>
      </c>
      <c r="B2154" t="s">
        <v>2963</v>
      </c>
      <c r="C2154" t="s">
        <v>2964</v>
      </c>
      <c r="D2154" t="s">
        <v>52</v>
      </c>
      <c r="E2154" t="s">
        <v>3793</v>
      </c>
      <c r="F2154" t="s">
        <v>3794</v>
      </c>
      <c r="G2154" t="s">
        <v>52</v>
      </c>
      <c r="H2154" t="s">
        <v>1006</v>
      </c>
      <c r="I2154" t="s">
        <v>54</v>
      </c>
      <c r="J2154" t="s">
        <v>2276</v>
      </c>
      <c r="K2154" t="s">
        <v>2277</v>
      </c>
      <c r="L2154">
        <v>100508694</v>
      </c>
      <c r="M2154" t="s">
        <v>2980</v>
      </c>
      <c r="N2154" t="s">
        <v>47</v>
      </c>
      <c r="O2154" t="s">
        <v>47</v>
      </c>
      <c r="P2154" t="s">
        <v>1040</v>
      </c>
      <c r="Q2154" t="s">
        <v>997</v>
      </c>
      <c r="R2154">
        <v>618</v>
      </c>
      <c r="S2154" t="s">
        <v>998</v>
      </c>
      <c r="T2154" t="s">
        <v>999</v>
      </c>
      <c r="U2154" t="s">
        <v>3814</v>
      </c>
      <c r="V2154">
        <v>1</v>
      </c>
      <c r="W2154" t="e">
        <f>VLOOKUP(U2154,T1.Unique.Delivery!$AQ$2:$AW$2720,COLUMNS(T1.Unique.Delivery!$AQ$2701:$AW$2701),0)</f>
        <v>#N/A</v>
      </c>
    </row>
    <row r="2155" spans="1:23" x14ac:dyDescent="0.3">
      <c r="A2155" t="s">
        <v>2962</v>
      </c>
      <c r="B2155" t="s">
        <v>2963</v>
      </c>
      <c r="C2155" t="s">
        <v>2964</v>
      </c>
      <c r="D2155" t="s">
        <v>52</v>
      </c>
      <c r="E2155" t="s">
        <v>3793</v>
      </c>
      <c r="F2155" t="s">
        <v>3794</v>
      </c>
      <c r="G2155" t="s">
        <v>52</v>
      </c>
      <c r="H2155" t="s">
        <v>1006</v>
      </c>
      <c r="I2155" t="s">
        <v>54</v>
      </c>
      <c r="J2155" t="s">
        <v>2276</v>
      </c>
      <c r="K2155" t="s">
        <v>2277</v>
      </c>
      <c r="L2155">
        <v>101122337</v>
      </c>
      <c r="M2155" t="s">
        <v>2997</v>
      </c>
      <c r="N2155" t="s">
        <v>47</v>
      </c>
      <c r="O2155" t="s">
        <v>47</v>
      </c>
      <c r="P2155" s="1">
        <v>43072</v>
      </c>
      <c r="Q2155" t="s">
        <v>997</v>
      </c>
      <c r="R2155">
        <v>530</v>
      </c>
      <c r="S2155" t="s">
        <v>998</v>
      </c>
      <c r="T2155" t="s">
        <v>999</v>
      </c>
      <c r="U2155" t="s">
        <v>3815</v>
      </c>
      <c r="V2155">
        <v>1</v>
      </c>
      <c r="W2155" t="e">
        <f>VLOOKUP(U2155,T1.Unique.Delivery!$AQ$2:$AW$2720,COLUMNS(T1.Unique.Delivery!$AQ$2701:$AW$2701),0)</f>
        <v>#N/A</v>
      </c>
    </row>
    <row r="2156" spans="1:23" x14ac:dyDescent="0.3">
      <c r="A2156" t="s">
        <v>2962</v>
      </c>
      <c r="B2156" t="s">
        <v>2963</v>
      </c>
      <c r="C2156" t="s">
        <v>2964</v>
      </c>
      <c r="D2156" t="s">
        <v>52</v>
      </c>
      <c r="E2156" t="s">
        <v>3793</v>
      </c>
      <c r="F2156" t="s">
        <v>3794</v>
      </c>
      <c r="G2156" t="s">
        <v>52</v>
      </c>
      <c r="H2156" t="s">
        <v>1006</v>
      </c>
      <c r="I2156" t="s">
        <v>54</v>
      </c>
      <c r="J2156" t="s">
        <v>159</v>
      </c>
      <c r="K2156" t="s">
        <v>1016</v>
      </c>
      <c r="L2156">
        <v>100298525</v>
      </c>
      <c r="M2156" t="s">
        <v>2989</v>
      </c>
      <c r="N2156" t="s">
        <v>47</v>
      </c>
      <c r="O2156" t="s">
        <v>47</v>
      </c>
      <c r="P2156" t="s">
        <v>2990</v>
      </c>
      <c r="Q2156" t="s">
        <v>997</v>
      </c>
      <c r="R2156">
        <v>690.79</v>
      </c>
      <c r="S2156" t="s">
        <v>998</v>
      </c>
      <c r="T2156" t="s">
        <v>999</v>
      </c>
      <c r="U2156" t="s">
        <v>3816</v>
      </c>
      <c r="V2156">
        <v>1</v>
      </c>
      <c r="W2156" t="e">
        <f>VLOOKUP(U2156,T1.Unique.Delivery!$AQ$2:$AW$2720,COLUMNS(T1.Unique.Delivery!$AQ$2701:$AW$2701),0)</f>
        <v>#N/A</v>
      </c>
    </row>
    <row r="2157" spans="1:23" x14ac:dyDescent="0.3">
      <c r="A2157" t="s">
        <v>2962</v>
      </c>
      <c r="B2157" t="s">
        <v>2963</v>
      </c>
      <c r="C2157" t="s">
        <v>2964</v>
      </c>
      <c r="D2157" t="s">
        <v>52</v>
      </c>
      <c r="E2157" t="s">
        <v>3793</v>
      </c>
      <c r="F2157" t="s">
        <v>3794</v>
      </c>
      <c r="G2157" t="s">
        <v>52</v>
      </c>
      <c r="H2157" t="s">
        <v>1006</v>
      </c>
      <c r="I2157" t="s">
        <v>54</v>
      </c>
      <c r="J2157" t="s">
        <v>159</v>
      </c>
      <c r="K2157" t="s">
        <v>1016</v>
      </c>
      <c r="L2157">
        <v>100304444</v>
      </c>
      <c r="M2157" t="s">
        <v>2967</v>
      </c>
      <c r="N2157" t="s">
        <v>47</v>
      </c>
      <c r="O2157" t="s">
        <v>47</v>
      </c>
      <c r="P2157" t="s">
        <v>2968</v>
      </c>
      <c r="Q2157" t="s">
        <v>997</v>
      </c>
      <c r="R2157">
        <v>630</v>
      </c>
      <c r="S2157" t="s">
        <v>998</v>
      </c>
      <c r="T2157" t="s">
        <v>999</v>
      </c>
      <c r="U2157" t="s">
        <v>3817</v>
      </c>
      <c r="V2157">
        <v>1</v>
      </c>
      <c r="W2157" t="e">
        <f>VLOOKUP(U2157,T1.Unique.Delivery!$AQ$2:$AW$2720,COLUMNS(T1.Unique.Delivery!$AQ$2701:$AW$2701),0)</f>
        <v>#N/A</v>
      </c>
    </row>
    <row r="2158" spans="1:23" x14ac:dyDescent="0.3">
      <c r="A2158" t="s">
        <v>2962</v>
      </c>
      <c r="B2158" t="s">
        <v>2963</v>
      </c>
      <c r="C2158" t="s">
        <v>2964</v>
      </c>
      <c r="D2158" t="s">
        <v>52</v>
      </c>
      <c r="E2158" t="s">
        <v>3793</v>
      </c>
      <c r="F2158" t="s">
        <v>3794</v>
      </c>
      <c r="G2158" t="s">
        <v>52</v>
      </c>
      <c r="H2158" t="s">
        <v>1006</v>
      </c>
      <c r="I2158" t="s">
        <v>54</v>
      </c>
      <c r="J2158" t="s">
        <v>159</v>
      </c>
      <c r="K2158" t="s">
        <v>1016</v>
      </c>
      <c r="L2158">
        <v>100508694</v>
      </c>
      <c r="M2158" t="s">
        <v>2980</v>
      </c>
      <c r="N2158" t="s">
        <v>47</v>
      </c>
      <c r="O2158" t="s">
        <v>47</v>
      </c>
      <c r="P2158" t="s">
        <v>1040</v>
      </c>
      <c r="Q2158" t="s">
        <v>997</v>
      </c>
      <c r="R2158">
        <v>514.29</v>
      </c>
      <c r="S2158" t="s">
        <v>998</v>
      </c>
      <c r="T2158" t="s">
        <v>999</v>
      </c>
      <c r="U2158" t="s">
        <v>3818</v>
      </c>
      <c r="V2158">
        <v>1</v>
      </c>
      <c r="W2158" t="e">
        <f>VLOOKUP(U2158,T1.Unique.Delivery!$AQ$2:$AW$2720,COLUMNS(T1.Unique.Delivery!$AQ$2701:$AW$2701),0)</f>
        <v>#N/A</v>
      </c>
    </row>
    <row r="2159" spans="1:23" x14ac:dyDescent="0.3">
      <c r="A2159" t="s">
        <v>2962</v>
      </c>
      <c r="B2159" t="s">
        <v>2963</v>
      </c>
      <c r="C2159" t="s">
        <v>2964</v>
      </c>
      <c r="D2159" t="s">
        <v>52</v>
      </c>
      <c r="E2159" t="s">
        <v>3793</v>
      </c>
      <c r="F2159" t="s">
        <v>3794</v>
      </c>
      <c r="G2159" t="s">
        <v>52</v>
      </c>
      <c r="H2159" t="s">
        <v>1006</v>
      </c>
      <c r="I2159" t="s">
        <v>54</v>
      </c>
      <c r="J2159" t="s">
        <v>159</v>
      </c>
      <c r="K2159" t="s">
        <v>1016</v>
      </c>
      <c r="L2159">
        <v>101122337</v>
      </c>
      <c r="M2159" t="s">
        <v>2997</v>
      </c>
      <c r="N2159" t="s">
        <v>47</v>
      </c>
      <c r="O2159" t="s">
        <v>47</v>
      </c>
      <c r="P2159" s="1">
        <v>43072</v>
      </c>
      <c r="Q2159" t="s">
        <v>997</v>
      </c>
      <c r="R2159">
        <v>490</v>
      </c>
      <c r="S2159" t="s">
        <v>998</v>
      </c>
      <c r="T2159" t="s">
        <v>999</v>
      </c>
      <c r="U2159" t="s">
        <v>3819</v>
      </c>
      <c r="V2159">
        <v>1</v>
      </c>
      <c r="W2159" t="e">
        <f>VLOOKUP(U2159,T1.Unique.Delivery!$AQ$2:$AW$2720,COLUMNS(T1.Unique.Delivery!$AQ$2701:$AW$2701),0)</f>
        <v>#N/A</v>
      </c>
    </row>
    <row r="2160" spans="1:23" x14ac:dyDescent="0.3">
      <c r="A2160" t="s">
        <v>2962</v>
      </c>
      <c r="B2160" t="s">
        <v>2963</v>
      </c>
      <c r="C2160" t="s">
        <v>2964</v>
      </c>
      <c r="D2160" t="s">
        <v>52</v>
      </c>
      <c r="E2160" t="s">
        <v>3820</v>
      </c>
      <c r="F2160" t="s">
        <v>3821</v>
      </c>
      <c r="G2160" t="s">
        <v>52</v>
      </c>
      <c r="H2160" t="s">
        <v>1006</v>
      </c>
      <c r="I2160" t="s">
        <v>54</v>
      </c>
      <c r="J2160" t="s">
        <v>66</v>
      </c>
      <c r="K2160" t="s">
        <v>1007</v>
      </c>
      <c r="L2160">
        <v>100304444</v>
      </c>
      <c r="M2160" t="s">
        <v>2967</v>
      </c>
      <c r="N2160" t="s">
        <v>47</v>
      </c>
      <c r="O2160" t="s">
        <v>47</v>
      </c>
      <c r="P2160" t="s">
        <v>2968</v>
      </c>
      <c r="Q2160" t="s">
        <v>997</v>
      </c>
      <c r="R2160">
        <v>630</v>
      </c>
      <c r="S2160" t="s">
        <v>998</v>
      </c>
      <c r="T2160" t="s">
        <v>999</v>
      </c>
      <c r="U2160" t="s">
        <v>3822</v>
      </c>
      <c r="V2160">
        <v>1</v>
      </c>
      <c r="W2160" t="e">
        <f>VLOOKUP(U2160,T1.Unique.Delivery!$AQ$2:$AW$2720,COLUMNS(T1.Unique.Delivery!$AQ$2701:$AW$2701),0)</f>
        <v>#N/A</v>
      </c>
    </row>
    <row r="2161" spans="1:23" x14ac:dyDescent="0.3">
      <c r="A2161" t="s">
        <v>2962</v>
      </c>
      <c r="B2161" t="s">
        <v>2963</v>
      </c>
      <c r="C2161" t="s">
        <v>2964</v>
      </c>
      <c r="D2161" t="s">
        <v>52</v>
      </c>
      <c r="E2161" t="s">
        <v>3820</v>
      </c>
      <c r="F2161" t="s">
        <v>3821</v>
      </c>
      <c r="G2161" t="s">
        <v>52</v>
      </c>
      <c r="H2161" t="s">
        <v>1006</v>
      </c>
      <c r="I2161" t="s">
        <v>54</v>
      </c>
      <c r="J2161" t="s">
        <v>56</v>
      </c>
      <c r="K2161" t="s">
        <v>993</v>
      </c>
      <c r="L2161">
        <v>100287299</v>
      </c>
      <c r="M2161" t="s">
        <v>2970</v>
      </c>
      <c r="N2161" t="s">
        <v>47</v>
      </c>
      <c r="O2161" t="s">
        <v>47</v>
      </c>
      <c r="P2161" t="s">
        <v>2971</v>
      </c>
      <c r="Q2161" t="s">
        <v>997</v>
      </c>
      <c r="R2161">
        <v>1116.56</v>
      </c>
      <c r="S2161" t="s">
        <v>998</v>
      </c>
      <c r="T2161" t="s">
        <v>999</v>
      </c>
      <c r="U2161" t="s">
        <v>3823</v>
      </c>
      <c r="V2161">
        <v>1</v>
      </c>
      <c r="W2161" t="e">
        <f>VLOOKUP(U2161,T1.Unique.Delivery!$AQ$2:$AW$2720,COLUMNS(T1.Unique.Delivery!$AQ$2701:$AW$2701),0)</f>
        <v>#N/A</v>
      </c>
    </row>
    <row r="2162" spans="1:23" x14ac:dyDescent="0.3">
      <c r="A2162" t="s">
        <v>2962</v>
      </c>
      <c r="B2162" t="s">
        <v>2963</v>
      </c>
      <c r="C2162" t="s">
        <v>2964</v>
      </c>
      <c r="D2162" t="s">
        <v>52</v>
      </c>
      <c r="E2162" t="s">
        <v>3820</v>
      </c>
      <c r="F2162" t="s">
        <v>3821</v>
      </c>
      <c r="G2162" t="s">
        <v>52</v>
      </c>
      <c r="H2162" t="s">
        <v>1006</v>
      </c>
      <c r="I2162" t="s">
        <v>54</v>
      </c>
      <c r="J2162" t="s">
        <v>56</v>
      </c>
      <c r="K2162" t="s">
        <v>993</v>
      </c>
      <c r="L2162" t="s">
        <v>47</v>
      </c>
      <c r="M2162" t="s">
        <v>47</v>
      </c>
      <c r="N2162" t="s">
        <v>47</v>
      </c>
      <c r="O2162" t="s">
        <v>47</v>
      </c>
      <c r="P2162" t="s">
        <v>2971</v>
      </c>
      <c r="Q2162" t="s">
        <v>997</v>
      </c>
      <c r="R2162">
        <v>1117.67</v>
      </c>
      <c r="S2162" t="s">
        <v>998</v>
      </c>
      <c r="T2162" t="s">
        <v>999</v>
      </c>
      <c r="U2162" t="s">
        <v>3824</v>
      </c>
      <c r="V2162">
        <v>1</v>
      </c>
      <c r="W2162" t="e">
        <f>VLOOKUP(U2162,T1.Unique.Delivery!$AQ$2:$AW$2720,COLUMNS(T1.Unique.Delivery!$AQ$2701:$AW$2701),0)</f>
        <v>#N/A</v>
      </c>
    </row>
    <row r="2163" spans="1:23" x14ac:dyDescent="0.3">
      <c r="A2163" t="s">
        <v>2962</v>
      </c>
      <c r="B2163" t="s">
        <v>2963</v>
      </c>
      <c r="C2163" t="s">
        <v>2964</v>
      </c>
      <c r="D2163" t="s">
        <v>52</v>
      </c>
      <c r="E2163" t="s">
        <v>3820</v>
      </c>
      <c r="F2163" t="s">
        <v>3821</v>
      </c>
      <c r="G2163" t="s">
        <v>52</v>
      </c>
      <c r="H2163" t="s">
        <v>1006</v>
      </c>
      <c r="I2163" t="s">
        <v>54</v>
      </c>
      <c r="J2163" t="s">
        <v>129</v>
      </c>
      <c r="K2163" t="s">
        <v>1012</v>
      </c>
      <c r="L2163">
        <v>100304444</v>
      </c>
      <c r="M2163" t="s">
        <v>2967</v>
      </c>
      <c r="N2163" t="s">
        <v>47</v>
      </c>
      <c r="O2163" t="s">
        <v>47</v>
      </c>
      <c r="P2163" t="s">
        <v>2968</v>
      </c>
      <c r="Q2163" t="s">
        <v>997</v>
      </c>
      <c r="R2163">
        <v>630</v>
      </c>
      <c r="S2163" t="s">
        <v>998</v>
      </c>
      <c r="T2163" t="s">
        <v>999</v>
      </c>
      <c r="U2163" t="s">
        <v>3825</v>
      </c>
      <c r="V2163">
        <v>1</v>
      </c>
      <c r="W2163" t="e">
        <f>VLOOKUP(U2163,T1.Unique.Delivery!$AQ$2:$AW$2720,COLUMNS(T1.Unique.Delivery!$AQ$2701:$AW$2701),0)</f>
        <v>#N/A</v>
      </c>
    </row>
    <row r="2164" spans="1:23" x14ac:dyDescent="0.3">
      <c r="A2164" t="s">
        <v>2962</v>
      </c>
      <c r="B2164" t="s">
        <v>2963</v>
      </c>
      <c r="C2164" t="s">
        <v>2964</v>
      </c>
      <c r="D2164" t="s">
        <v>52</v>
      </c>
      <c r="E2164" t="s">
        <v>3820</v>
      </c>
      <c r="F2164" t="s">
        <v>3821</v>
      </c>
      <c r="G2164" t="s">
        <v>52</v>
      </c>
      <c r="H2164" t="s">
        <v>1006</v>
      </c>
      <c r="I2164" t="s">
        <v>54</v>
      </c>
      <c r="J2164" t="s">
        <v>80</v>
      </c>
      <c r="K2164" t="s">
        <v>1014</v>
      </c>
      <c r="L2164">
        <v>100304444</v>
      </c>
      <c r="M2164" t="s">
        <v>2967</v>
      </c>
      <c r="N2164" t="s">
        <v>47</v>
      </c>
      <c r="O2164" t="s">
        <v>47</v>
      </c>
      <c r="P2164" t="s">
        <v>2968</v>
      </c>
      <c r="Q2164" t="s">
        <v>997</v>
      </c>
      <c r="R2164">
        <v>630</v>
      </c>
      <c r="S2164" t="s">
        <v>998</v>
      </c>
      <c r="T2164" t="s">
        <v>999</v>
      </c>
      <c r="U2164" t="s">
        <v>3826</v>
      </c>
      <c r="V2164">
        <v>1</v>
      </c>
      <c r="W2164" t="e">
        <f>VLOOKUP(U2164,T1.Unique.Delivery!$AQ$2:$AW$2720,COLUMNS(T1.Unique.Delivery!$AQ$2701:$AW$2701),0)</f>
        <v>#N/A</v>
      </c>
    </row>
    <row r="2165" spans="1:23" x14ac:dyDescent="0.3">
      <c r="A2165" t="s">
        <v>2962</v>
      </c>
      <c r="B2165" t="s">
        <v>2963</v>
      </c>
      <c r="C2165" t="s">
        <v>2964</v>
      </c>
      <c r="D2165" t="s">
        <v>52</v>
      </c>
      <c r="E2165" t="s">
        <v>3820</v>
      </c>
      <c r="F2165" t="s">
        <v>3821</v>
      </c>
      <c r="G2165" t="s">
        <v>52</v>
      </c>
      <c r="H2165" t="s">
        <v>1006</v>
      </c>
      <c r="I2165" t="s">
        <v>54</v>
      </c>
      <c r="J2165" t="s">
        <v>2276</v>
      </c>
      <c r="K2165" t="s">
        <v>2277</v>
      </c>
      <c r="L2165">
        <v>100304444</v>
      </c>
      <c r="M2165" t="s">
        <v>2967</v>
      </c>
      <c r="N2165" t="s">
        <v>47</v>
      </c>
      <c r="O2165" t="s">
        <v>47</v>
      </c>
      <c r="P2165" t="s">
        <v>2968</v>
      </c>
      <c r="Q2165" t="s">
        <v>997</v>
      </c>
      <c r="R2165">
        <v>630</v>
      </c>
      <c r="S2165" t="s">
        <v>998</v>
      </c>
      <c r="T2165" t="s">
        <v>999</v>
      </c>
      <c r="U2165" t="s">
        <v>3827</v>
      </c>
      <c r="V2165">
        <v>1</v>
      </c>
      <c r="W2165" t="e">
        <f>VLOOKUP(U2165,T1.Unique.Delivery!$AQ$2:$AW$2720,COLUMNS(T1.Unique.Delivery!$AQ$2701:$AW$2701),0)</f>
        <v>#N/A</v>
      </c>
    </row>
    <row r="2166" spans="1:23" x14ac:dyDescent="0.3">
      <c r="A2166" t="s">
        <v>2962</v>
      </c>
      <c r="B2166" t="s">
        <v>2963</v>
      </c>
      <c r="C2166" t="s">
        <v>2964</v>
      </c>
      <c r="D2166" t="s">
        <v>52</v>
      </c>
      <c r="E2166" t="s">
        <v>3820</v>
      </c>
      <c r="F2166" t="s">
        <v>3821</v>
      </c>
      <c r="G2166" t="s">
        <v>52</v>
      </c>
      <c r="H2166" t="s">
        <v>1006</v>
      </c>
      <c r="I2166" t="s">
        <v>54</v>
      </c>
      <c r="J2166" t="s">
        <v>159</v>
      </c>
      <c r="K2166" t="s">
        <v>1016</v>
      </c>
      <c r="L2166">
        <v>100304444</v>
      </c>
      <c r="M2166" t="s">
        <v>2967</v>
      </c>
      <c r="N2166" t="s">
        <v>47</v>
      </c>
      <c r="O2166" t="s">
        <v>47</v>
      </c>
      <c r="P2166" t="s">
        <v>2968</v>
      </c>
      <c r="Q2166" t="s">
        <v>997</v>
      </c>
      <c r="R2166">
        <v>630</v>
      </c>
      <c r="S2166" t="s">
        <v>998</v>
      </c>
      <c r="T2166" t="s">
        <v>999</v>
      </c>
      <c r="U2166" t="s">
        <v>3828</v>
      </c>
      <c r="V2166">
        <v>1</v>
      </c>
      <c r="W2166" t="e">
        <f>VLOOKUP(U2166,T1.Unique.Delivery!$AQ$2:$AW$2720,COLUMNS(T1.Unique.Delivery!$AQ$2701:$AW$2701),0)</f>
        <v>#N/A</v>
      </c>
    </row>
    <row r="2167" spans="1:23" x14ac:dyDescent="0.3">
      <c r="A2167" t="s">
        <v>2962</v>
      </c>
      <c r="B2167" t="s">
        <v>2963</v>
      </c>
      <c r="C2167" t="s">
        <v>2964</v>
      </c>
      <c r="D2167" t="s">
        <v>52</v>
      </c>
      <c r="E2167" t="s">
        <v>3829</v>
      </c>
      <c r="F2167" t="s">
        <v>3830</v>
      </c>
      <c r="G2167" t="s">
        <v>52</v>
      </c>
      <c r="H2167" t="s">
        <v>1006</v>
      </c>
      <c r="I2167" t="s">
        <v>54</v>
      </c>
      <c r="J2167" t="s">
        <v>66</v>
      </c>
      <c r="K2167" t="s">
        <v>1007</v>
      </c>
      <c r="L2167">
        <v>100298525</v>
      </c>
      <c r="M2167" t="s">
        <v>2989</v>
      </c>
      <c r="N2167" t="s">
        <v>47</v>
      </c>
      <c r="O2167" t="s">
        <v>47</v>
      </c>
      <c r="P2167" t="s">
        <v>2990</v>
      </c>
      <c r="Q2167" t="s">
        <v>997</v>
      </c>
      <c r="R2167">
        <v>1034.55</v>
      </c>
      <c r="S2167" t="s">
        <v>998</v>
      </c>
      <c r="T2167" t="s">
        <v>999</v>
      </c>
      <c r="U2167" t="s">
        <v>3831</v>
      </c>
      <c r="V2167">
        <v>1</v>
      </c>
      <c r="W2167" t="e">
        <f>VLOOKUP(U2167,T1.Unique.Delivery!$AQ$2:$AW$2720,COLUMNS(T1.Unique.Delivery!$AQ$2701:$AW$2701),0)</f>
        <v>#N/A</v>
      </c>
    </row>
    <row r="2168" spans="1:23" x14ac:dyDescent="0.3">
      <c r="A2168" t="s">
        <v>2962</v>
      </c>
      <c r="B2168" t="s">
        <v>2963</v>
      </c>
      <c r="C2168" t="s">
        <v>2964</v>
      </c>
      <c r="D2168" t="s">
        <v>52</v>
      </c>
      <c r="E2168" t="s">
        <v>3829</v>
      </c>
      <c r="F2168" t="s">
        <v>3830</v>
      </c>
      <c r="G2168" t="s">
        <v>52</v>
      </c>
      <c r="H2168" t="s">
        <v>1006</v>
      </c>
      <c r="I2168" t="s">
        <v>54</v>
      </c>
      <c r="J2168" t="s">
        <v>66</v>
      </c>
      <c r="K2168" t="s">
        <v>1007</v>
      </c>
      <c r="L2168">
        <v>100304444</v>
      </c>
      <c r="M2168" t="s">
        <v>2967</v>
      </c>
      <c r="N2168" t="s">
        <v>47</v>
      </c>
      <c r="O2168" t="s">
        <v>47</v>
      </c>
      <c r="P2168" t="s">
        <v>2968</v>
      </c>
      <c r="Q2168" t="s">
        <v>997</v>
      </c>
      <c r="R2168">
        <v>630</v>
      </c>
      <c r="S2168" t="s">
        <v>998</v>
      </c>
      <c r="T2168" t="s">
        <v>999</v>
      </c>
      <c r="U2168" t="s">
        <v>3832</v>
      </c>
      <c r="V2168">
        <v>1</v>
      </c>
      <c r="W2168" t="e">
        <f>VLOOKUP(U2168,T1.Unique.Delivery!$AQ$2:$AW$2720,COLUMNS(T1.Unique.Delivery!$AQ$2701:$AW$2701),0)</f>
        <v>#N/A</v>
      </c>
    </row>
    <row r="2169" spans="1:23" x14ac:dyDescent="0.3">
      <c r="A2169" t="s">
        <v>2962</v>
      </c>
      <c r="B2169" t="s">
        <v>2963</v>
      </c>
      <c r="C2169" t="s">
        <v>2964</v>
      </c>
      <c r="D2169" t="s">
        <v>52</v>
      </c>
      <c r="E2169" t="s">
        <v>3829</v>
      </c>
      <c r="F2169" t="s">
        <v>3830</v>
      </c>
      <c r="G2169" t="s">
        <v>52</v>
      </c>
      <c r="H2169" t="s">
        <v>1006</v>
      </c>
      <c r="I2169" t="s">
        <v>54</v>
      </c>
      <c r="J2169" t="s">
        <v>66</v>
      </c>
      <c r="K2169" t="s">
        <v>1007</v>
      </c>
      <c r="L2169">
        <v>100508694</v>
      </c>
      <c r="M2169" t="s">
        <v>2980</v>
      </c>
      <c r="N2169" t="s">
        <v>47</v>
      </c>
      <c r="O2169" t="s">
        <v>47</v>
      </c>
      <c r="P2169" t="s">
        <v>1040</v>
      </c>
      <c r="Q2169" t="s">
        <v>997</v>
      </c>
      <c r="R2169">
        <v>1150</v>
      </c>
      <c r="S2169" t="s">
        <v>998</v>
      </c>
      <c r="T2169" t="s">
        <v>999</v>
      </c>
      <c r="U2169" t="s">
        <v>3833</v>
      </c>
      <c r="V2169">
        <v>1</v>
      </c>
      <c r="W2169" t="e">
        <f>VLOOKUP(U2169,T1.Unique.Delivery!$AQ$2:$AW$2720,COLUMNS(T1.Unique.Delivery!$AQ$2701:$AW$2701),0)</f>
        <v>#N/A</v>
      </c>
    </row>
    <row r="2170" spans="1:23" x14ac:dyDescent="0.3">
      <c r="A2170" t="s">
        <v>2962</v>
      </c>
      <c r="B2170" t="s">
        <v>2963</v>
      </c>
      <c r="C2170" t="s">
        <v>2964</v>
      </c>
      <c r="D2170" t="s">
        <v>52</v>
      </c>
      <c r="E2170" t="s">
        <v>3829</v>
      </c>
      <c r="F2170" t="s">
        <v>3830</v>
      </c>
      <c r="G2170" t="s">
        <v>52</v>
      </c>
      <c r="H2170" t="s">
        <v>1006</v>
      </c>
      <c r="I2170" t="s">
        <v>54</v>
      </c>
      <c r="J2170" t="s">
        <v>66</v>
      </c>
      <c r="K2170" t="s">
        <v>1007</v>
      </c>
      <c r="L2170">
        <v>100785760</v>
      </c>
      <c r="M2170" t="s">
        <v>2994</v>
      </c>
      <c r="N2170" t="s">
        <v>47</v>
      </c>
      <c r="O2170" t="s">
        <v>47</v>
      </c>
      <c r="P2170" t="s">
        <v>2995</v>
      </c>
      <c r="Q2170" t="s">
        <v>997</v>
      </c>
      <c r="R2170">
        <v>1000</v>
      </c>
      <c r="S2170" t="s">
        <v>998</v>
      </c>
      <c r="T2170" t="s">
        <v>999</v>
      </c>
      <c r="U2170" t="s">
        <v>3834</v>
      </c>
      <c r="V2170">
        <v>1</v>
      </c>
      <c r="W2170" t="e">
        <f>VLOOKUP(U2170,T1.Unique.Delivery!$AQ$2:$AW$2720,COLUMNS(T1.Unique.Delivery!$AQ$2701:$AW$2701),0)</f>
        <v>#N/A</v>
      </c>
    </row>
    <row r="2171" spans="1:23" x14ac:dyDescent="0.3">
      <c r="A2171" t="s">
        <v>2962</v>
      </c>
      <c r="B2171" t="s">
        <v>2963</v>
      </c>
      <c r="C2171" t="s">
        <v>2964</v>
      </c>
      <c r="D2171" t="s">
        <v>52</v>
      </c>
      <c r="E2171" t="s">
        <v>3829</v>
      </c>
      <c r="F2171" t="s">
        <v>3830</v>
      </c>
      <c r="G2171" t="s">
        <v>52</v>
      </c>
      <c r="H2171" t="s">
        <v>1006</v>
      </c>
      <c r="I2171" t="s">
        <v>54</v>
      </c>
      <c r="J2171" t="s">
        <v>66</v>
      </c>
      <c r="K2171" t="s">
        <v>1007</v>
      </c>
      <c r="L2171">
        <v>101122337</v>
      </c>
      <c r="M2171" t="s">
        <v>2997</v>
      </c>
      <c r="N2171" t="s">
        <v>47</v>
      </c>
      <c r="O2171" t="s">
        <v>47</v>
      </c>
      <c r="P2171" s="1">
        <v>43072</v>
      </c>
      <c r="Q2171" t="s">
        <v>997</v>
      </c>
      <c r="R2171">
        <v>1180</v>
      </c>
      <c r="S2171" t="s">
        <v>998</v>
      </c>
      <c r="T2171" t="s">
        <v>999</v>
      </c>
      <c r="U2171" t="s">
        <v>3835</v>
      </c>
      <c r="V2171">
        <v>1</v>
      </c>
      <c r="W2171" t="e">
        <f>VLOOKUP(U2171,T1.Unique.Delivery!$AQ$2:$AW$2720,COLUMNS(T1.Unique.Delivery!$AQ$2701:$AW$2701),0)</f>
        <v>#N/A</v>
      </c>
    </row>
    <row r="2172" spans="1:23" x14ac:dyDescent="0.3">
      <c r="A2172" t="s">
        <v>2962</v>
      </c>
      <c r="B2172" t="s">
        <v>2963</v>
      </c>
      <c r="C2172" t="s">
        <v>2964</v>
      </c>
      <c r="D2172" t="s">
        <v>52</v>
      </c>
      <c r="E2172" t="s">
        <v>3829</v>
      </c>
      <c r="F2172" t="s">
        <v>3830</v>
      </c>
      <c r="G2172" t="s">
        <v>52</v>
      </c>
      <c r="H2172" t="s">
        <v>1006</v>
      </c>
      <c r="I2172" t="s">
        <v>54</v>
      </c>
      <c r="J2172" t="s">
        <v>56</v>
      </c>
      <c r="K2172" t="s">
        <v>993</v>
      </c>
      <c r="L2172">
        <v>100287299</v>
      </c>
      <c r="M2172" t="s">
        <v>2970</v>
      </c>
      <c r="N2172" t="s">
        <v>47</v>
      </c>
      <c r="O2172" t="s">
        <v>47</v>
      </c>
      <c r="P2172" t="s">
        <v>2971</v>
      </c>
      <c r="Q2172" t="s">
        <v>997</v>
      </c>
      <c r="R2172">
        <v>1116.56</v>
      </c>
      <c r="S2172" t="s">
        <v>998</v>
      </c>
      <c r="T2172" t="s">
        <v>999</v>
      </c>
      <c r="U2172" t="s">
        <v>3836</v>
      </c>
      <c r="V2172">
        <v>1</v>
      </c>
      <c r="W2172" t="e">
        <f>VLOOKUP(U2172,T1.Unique.Delivery!$AQ$2:$AW$2720,COLUMNS(T1.Unique.Delivery!$AQ$2701:$AW$2701),0)</f>
        <v>#N/A</v>
      </c>
    </row>
    <row r="2173" spans="1:23" x14ac:dyDescent="0.3">
      <c r="A2173" t="s">
        <v>2962</v>
      </c>
      <c r="B2173" t="s">
        <v>2963</v>
      </c>
      <c r="C2173" t="s">
        <v>2964</v>
      </c>
      <c r="D2173" t="s">
        <v>52</v>
      </c>
      <c r="E2173" t="s">
        <v>3829</v>
      </c>
      <c r="F2173" t="s">
        <v>3830</v>
      </c>
      <c r="G2173" t="s">
        <v>52</v>
      </c>
      <c r="H2173" t="s">
        <v>1006</v>
      </c>
      <c r="I2173" t="s">
        <v>54</v>
      </c>
      <c r="J2173" t="s">
        <v>56</v>
      </c>
      <c r="K2173" t="s">
        <v>993</v>
      </c>
      <c r="L2173" t="s">
        <v>47</v>
      </c>
      <c r="M2173" t="s">
        <v>47</v>
      </c>
      <c r="N2173" t="s">
        <v>47</v>
      </c>
      <c r="O2173" t="s">
        <v>47</v>
      </c>
      <c r="P2173" t="s">
        <v>2971</v>
      </c>
      <c r="Q2173" t="s">
        <v>997</v>
      </c>
      <c r="R2173">
        <v>1117.67</v>
      </c>
      <c r="S2173" t="s">
        <v>998</v>
      </c>
      <c r="T2173" t="s">
        <v>999</v>
      </c>
      <c r="U2173" t="s">
        <v>3837</v>
      </c>
      <c r="V2173">
        <v>1</v>
      </c>
      <c r="W2173" t="e">
        <f>VLOOKUP(U2173,T1.Unique.Delivery!$AQ$2:$AW$2720,COLUMNS(T1.Unique.Delivery!$AQ$2701:$AW$2701),0)</f>
        <v>#N/A</v>
      </c>
    </row>
    <row r="2174" spans="1:23" x14ac:dyDescent="0.3">
      <c r="A2174" t="s">
        <v>2962</v>
      </c>
      <c r="B2174" t="s">
        <v>2963</v>
      </c>
      <c r="C2174" t="s">
        <v>2964</v>
      </c>
      <c r="D2174" t="s">
        <v>52</v>
      </c>
      <c r="E2174" t="s">
        <v>3829</v>
      </c>
      <c r="F2174" t="s">
        <v>3830</v>
      </c>
      <c r="G2174" t="s">
        <v>52</v>
      </c>
      <c r="H2174" t="s">
        <v>1006</v>
      </c>
      <c r="I2174" t="s">
        <v>54</v>
      </c>
      <c r="J2174" t="s">
        <v>129</v>
      </c>
      <c r="K2174" t="s">
        <v>1012</v>
      </c>
      <c r="L2174">
        <v>100298525</v>
      </c>
      <c r="M2174" t="s">
        <v>2989</v>
      </c>
      <c r="N2174" t="s">
        <v>47</v>
      </c>
      <c r="O2174" t="s">
        <v>47</v>
      </c>
      <c r="P2174" t="s">
        <v>2990</v>
      </c>
      <c r="Q2174" t="s">
        <v>997</v>
      </c>
      <c r="R2174">
        <v>735.64</v>
      </c>
      <c r="S2174" t="s">
        <v>998</v>
      </c>
      <c r="T2174" t="s">
        <v>999</v>
      </c>
      <c r="U2174" t="s">
        <v>3838</v>
      </c>
      <c r="V2174">
        <v>1</v>
      </c>
      <c r="W2174" t="e">
        <f>VLOOKUP(U2174,T1.Unique.Delivery!$AQ$2:$AW$2720,COLUMNS(T1.Unique.Delivery!$AQ$2701:$AW$2701),0)</f>
        <v>#N/A</v>
      </c>
    </row>
    <row r="2175" spans="1:23" x14ac:dyDescent="0.3">
      <c r="A2175" t="s">
        <v>2962</v>
      </c>
      <c r="B2175" t="s">
        <v>2963</v>
      </c>
      <c r="C2175" t="s">
        <v>2964</v>
      </c>
      <c r="D2175" t="s">
        <v>52</v>
      </c>
      <c r="E2175" t="s">
        <v>3829</v>
      </c>
      <c r="F2175" t="s">
        <v>3830</v>
      </c>
      <c r="G2175" t="s">
        <v>52</v>
      </c>
      <c r="H2175" t="s">
        <v>1006</v>
      </c>
      <c r="I2175" t="s">
        <v>54</v>
      </c>
      <c r="J2175" t="s">
        <v>129</v>
      </c>
      <c r="K2175" t="s">
        <v>1012</v>
      </c>
      <c r="L2175">
        <v>100304444</v>
      </c>
      <c r="M2175" t="s">
        <v>2967</v>
      </c>
      <c r="N2175" t="s">
        <v>47</v>
      </c>
      <c r="O2175" t="s">
        <v>47</v>
      </c>
      <c r="P2175" t="s">
        <v>2968</v>
      </c>
      <c r="Q2175" t="s">
        <v>997</v>
      </c>
      <c r="R2175">
        <v>630</v>
      </c>
      <c r="S2175" t="s">
        <v>998</v>
      </c>
      <c r="T2175" t="s">
        <v>999</v>
      </c>
      <c r="U2175" t="s">
        <v>3839</v>
      </c>
      <c r="V2175">
        <v>1</v>
      </c>
      <c r="W2175" t="e">
        <f>VLOOKUP(U2175,T1.Unique.Delivery!$AQ$2:$AW$2720,COLUMNS(T1.Unique.Delivery!$AQ$2701:$AW$2701),0)</f>
        <v>#N/A</v>
      </c>
    </row>
    <row r="2176" spans="1:23" x14ac:dyDescent="0.3">
      <c r="A2176" t="s">
        <v>2962</v>
      </c>
      <c r="B2176" t="s">
        <v>2963</v>
      </c>
      <c r="C2176" t="s">
        <v>2964</v>
      </c>
      <c r="D2176" t="s">
        <v>52</v>
      </c>
      <c r="E2176" t="s">
        <v>3829</v>
      </c>
      <c r="F2176" t="s">
        <v>3830</v>
      </c>
      <c r="G2176" t="s">
        <v>52</v>
      </c>
      <c r="H2176" t="s">
        <v>1006</v>
      </c>
      <c r="I2176" t="s">
        <v>54</v>
      </c>
      <c r="J2176" t="s">
        <v>129</v>
      </c>
      <c r="K2176" t="s">
        <v>1012</v>
      </c>
      <c r="L2176">
        <v>100508694</v>
      </c>
      <c r="M2176" t="s">
        <v>2980</v>
      </c>
      <c r="N2176" t="s">
        <v>47</v>
      </c>
      <c r="O2176" t="s">
        <v>47</v>
      </c>
      <c r="P2176" t="s">
        <v>1040</v>
      </c>
      <c r="Q2176" t="s">
        <v>997</v>
      </c>
      <c r="R2176">
        <v>635.51</v>
      </c>
      <c r="S2176" t="s">
        <v>998</v>
      </c>
      <c r="T2176" t="s">
        <v>999</v>
      </c>
      <c r="U2176" t="s">
        <v>3840</v>
      </c>
      <c r="V2176">
        <v>1</v>
      </c>
      <c r="W2176" t="e">
        <f>VLOOKUP(U2176,T1.Unique.Delivery!$AQ$2:$AW$2720,COLUMNS(T1.Unique.Delivery!$AQ$2701:$AW$2701),0)</f>
        <v>#N/A</v>
      </c>
    </row>
    <row r="2177" spans="1:23" x14ac:dyDescent="0.3">
      <c r="A2177" t="s">
        <v>2962</v>
      </c>
      <c r="B2177" t="s">
        <v>2963</v>
      </c>
      <c r="C2177" t="s">
        <v>2964</v>
      </c>
      <c r="D2177" t="s">
        <v>52</v>
      </c>
      <c r="E2177" t="s">
        <v>3829</v>
      </c>
      <c r="F2177" t="s">
        <v>3830</v>
      </c>
      <c r="G2177" t="s">
        <v>52</v>
      </c>
      <c r="H2177" t="s">
        <v>1006</v>
      </c>
      <c r="I2177" t="s">
        <v>54</v>
      </c>
      <c r="J2177" t="s">
        <v>129</v>
      </c>
      <c r="K2177" t="s">
        <v>1012</v>
      </c>
      <c r="L2177">
        <v>100785760</v>
      </c>
      <c r="M2177" t="s">
        <v>2994</v>
      </c>
      <c r="N2177" t="s">
        <v>47</v>
      </c>
      <c r="O2177" t="s">
        <v>47</v>
      </c>
      <c r="P2177" t="s">
        <v>2995</v>
      </c>
      <c r="Q2177" t="s">
        <v>997</v>
      </c>
      <c r="R2177">
        <v>630</v>
      </c>
      <c r="S2177" t="s">
        <v>998</v>
      </c>
      <c r="T2177" t="s">
        <v>999</v>
      </c>
      <c r="U2177" t="s">
        <v>3841</v>
      </c>
      <c r="V2177">
        <v>1</v>
      </c>
      <c r="W2177" t="e">
        <f>VLOOKUP(U2177,T1.Unique.Delivery!$AQ$2:$AW$2720,COLUMNS(T1.Unique.Delivery!$AQ$2701:$AW$2701),0)</f>
        <v>#N/A</v>
      </c>
    </row>
    <row r="2178" spans="1:23" x14ac:dyDescent="0.3">
      <c r="A2178" t="s">
        <v>2962</v>
      </c>
      <c r="B2178" t="s">
        <v>2963</v>
      </c>
      <c r="C2178" t="s">
        <v>2964</v>
      </c>
      <c r="D2178" t="s">
        <v>52</v>
      </c>
      <c r="E2178" t="s">
        <v>3829</v>
      </c>
      <c r="F2178" t="s">
        <v>3830</v>
      </c>
      <c r="G2178" t="s">
        <v>52</v>
      </c>
      <c r="H2178" t="s">
        <v>1006</v>
      </c>
      <c r="I2178" t="s">
        <v>54</v>
      </c>
      <c r="J2178" t="s">
        <v>129</v>
      </c>
      <c r="K2178" t="s">
        <v>1012</v>
      </c>
      <c r="L2178">
        <v>101122337</v>
      </c>
      <c r="M2178" t="s">
        <v>2997</v>
      </c>
      <c r="N2178" t="s">
        <v>47</v>
      </c>
      <c r="O2178" t="s">
        <v>47</v>
      </c>
      <c r="P2178" s="1">
        <v>43072</v>
      </c>
      <c r="Q2178" t="s">
        <v>997</v>
      </c>
      <c r="R2178">
        <v>595</v>
      </c>
      <c r="S2178" t="s">
        <v>998</v>
      </c>
      <c r="T2178" t="s">
        <v>999</v>
      </c>
      <c r="U2178" t="s">
        <v>3842</v>
      </c>
      <c r="V2178">
        <v>1</v>
      </c>
      <c r="W2178" t="e">
        <f>VLOOKUP(U2178,T1.Unique.Delivery!$AQ$2:$AW$2720,COLUMNS(T1.Unique.Delivery!$AQ$2701:$AW$2701),0)</f>
        <v>#N/A</v>
      </c>
    </row>
    <row r="2179" spans="1:23" x14ac:dyDescent="0.3">
      <c r="A2179" t="s">
        <v>2962</v>
      </c>
      <c r="B2179" t="s">
        <v>2963</v>
      </c>
      <c r="C2179" t="s">
        <v>2964</v>
      </c>
      <c r="D2179" t="s">
        <v>52</v>
      </c>
      <c r="E2179" t="s">
        <v>3829</v>
      </c>
      <c r="F2179" t="s">
        <v>3830</v>
      </c>
      <c r="G2179" t="s">
        <v>52</v>
      </c>
      <c r="H2179" t="s">
        <v>1006</v>
      </c>
      <c r="I2179" t="s">
        <v>54</v>
      </c>
      <c r="J2179" t="s">
        <v>80</v>
      </c>
      <c r="K2179" t="s">
        <v>1014</v>
      </c>
      <c r="L2179">
        <v>100298525</v>
      </c>
      <c r="M2179" t="s">
        <v>2989</v>
      </c>
      <c r="N2179" t="s">
        <v>47</v>
      </c>
      <c r="O2179" t="s">
        <v>47</v>
      </c>
      <c r="P2179" t="s">
        <v>2990</v>
      </c>
      <c r="Q2179" t="s">
        <v>997</v>
      </c>
      <c r="R2179">
        <v>792.63</v>
      </c>
      <c r="S2179" t="s">
        <v>998</v>
      </c>
      <c r="T2179" t="s">
        <v>999</v>
      </c>
      <c r="U2179" t="s">
        <v>3843</v>
      </c>
      <c r="V2179">
        <v>1</v>
      </c>
      <c r="W2179" t="e">
        <f>VLOOKUP(U2179,T1.Unique.Delivery!$AQ$2:$AW$2720,COLUMNS(T1.Unique.Delivery!$AQ$2701:$AW$2701),0)</f>
        <v>#N/A</v>
      </c>
    </row>
    <row r="2180" spans="1:23" x14ac:dyDescent="0.3">
      <c r="A2180" t="s">
        <v>2962</v>
      </c>
      <c r="B2180" t="s">
        <v>2963</v>
      </c>
      <c r="C2180" t="s">
        <v>2964</v>
      </c>
      <c r="D2180" t="s">
        <v>52</v>
      </c>
      <c r="E2180" t="s">
        <v>3829</v>
      </c>
      <c r="F2180" t="s">
        <v>3830</v>
      </c>
      <c r="G2180" t="s">
        <v>52</v>
      </c>
      <c r="H2180" t="s">
        <v>1006</v>
      </c>
      <c r="I2180" t="s">
        <v>54</v>
      </c>
      <c r="J2180" t="s">
        <v>80</v>
      </c>
      <c r="K2180" t="s">
        <v>1014</v>
      </c>
      <c r="L2180">
        <v>100304444</v>
      </c>
      <c r="M2180" t="s">
        <v>2967</v>
      </c>
      <c r="N2180" t="s">
        <v>47</v>
      </c>
      <c r="O2180" t="s">
        <v>47</v>
      </c>
      <c r="P2180" t="s">
        <v>2968</v>
      </c>
      <c r="Q2180" t="s">
        <v>997</v>
      </c>
      <c r="R2180">
        <v>630</v>
      </c>
      <c r="S2180" t="s">
        <v>998</v>
      </c>
      <c r="T2180" t="s">
        <v>999</v>
      </c>
      <c r="U2180" t="s">
        <v>3844</v>
      </c>
      <c r="V2180">
        <v>1</v>
      </c>
      <c r="W2180" t="e">
        <f>VLOOKUP(U2180,T1.Unique.Delivery!$AQ$2:$AW$2720,COLUMNS(T1.Unique.Delivery!$AQ$2701:$AW$2701),0)</f>
        <v>#N/A</v>
      </c>
    </row>
    <row r="2181" spans="1:23" x14ac:dyDescent="0.3">
      <c r="A2181" t="s">
        <v>2962</v>
      </c>
      <c r="B2181" t="s">
        <v>2963</v>
      </c>
      <c r="C2181" t="s">
        <v>2964</v>
      </c>
      <c r="D2181" t="s">
        <v>52</v>
      </c>
      <c r="E2181" t="s">
        <v>3829</v>
      </c>
      <c r="F2181" t="s">
        <v>3830</v>
      </c>
      <c r="G2181" t="s">
        <v>52</v>
      </c>
      <c r="H2181" t="s">
        <v>1006</v>
      </c>
      <c r="I2181" t="s">
        <v>54</v>
      </c>
      <c r="J2181" t="s">
        <v>80</v>
      </c>
      <c r="K2181" t="s">
        <v>1014</v>
      </c>
      <c r="L2181">
        <v>100508694</v>
      </c>
      <c r="M2181" t="s">
        <v>2980</v>
      </c>
      <c r="N2181" t="s">
        <v>47</v>
      </c>
      <c r="O2181" t="s">
        <v>47</v>
      </c>
      <c r="P2181" t="s">
        <v>1040</v>
      </c>
      <c r="Q2181" t="s">
        <v>997</v>
      </c>
      <c r="R2181">
        <v>1150</v>
      </c>
      <c r="S2181" t="s">
        <v>998</v>
      </c>
      <c r="T2181" t="s">
        <v>999</v>
      </c>
      <c r="U2181" t="s">
        <v>3845</v>
      </c>
      <c r="V2181">
        <v>1</v>
      </c>
      <c r="W2181" t="e">
        <f>VLOOKUP(U2181,T1.Unique.Delivery!$AQ$2:$AW$2720,COLUMNS(T1.Unique.Delivery!$AQ$2701:$AW$2701),0)</f>
        <v>#N/A</v>
      </c>
    </row>
    <row r="2182" spans="1:23" x14ac:dyDescent="0.3">
      <c r="A2182" t="s">
        <v>2962</v>
      </c>
      <c r="B2182" t="s">
        <v>2963</v>
      </c>
      <c r="C2182" t="s">
        <v>2964</v>
      </c>
      <c r="D2182" t="s">
        <v>52</v>
      </c>
      <c r="E2182" t="s">
        <v>3829</v>
      </c>
      <c r="F2182" t="s">
        <v>3830</v>
      </c>
      <c r="G2182" t="s">
        <v>52</v>
      </c>
      <c r="H2182" t="s">
        <v>1006</v>
      </c>
      <c r="I2182" t="s">
        <v>54</v>
      </c>
      <c r="J2182" t="s">
        <v>80</v>
      </c>
      <c r="K2182" t="s">
        <v>1014</v>
      </c>
      <c r="L2182">
        <v>100785760</v>
      </c>
      <c r="M2182" t="s">
        <v>2994</v>
      </c>
      <c r="N2182" t="s">
        <v>47</v>
      </c>
      <c r="O2182" t="s">
        <v>47</v>
      </c>
      <c r="P2182" t="s">
        <v>2995</v>
      </c>
      <c r="Q2182" t="s">
        <v>997</v>
      </c>
      <c r="R2182">
        <v>800</v>
      </c>
      <c r="S2182" t="s">
        <v>998</v>
      </c>
      <c r="T2182" t="s">
        <v>999</v>
      </c>
      <c r="U2182" t="s">
        <v>3846</v>
      </c>
      <c r="V2182">
        <v>1</v>
      </c>
      <c r="W2182" t="e">
        <f>VLOOKUP(U2182,T1.Unique.Delivery!$AQ$2:$AW$2720,COLUMNS(T1.Unique.Delivery!$AQ$2701:$AW$2701),0)</f>
        <v>#N/A</v>
      </c>
    </row>
    <row r="2183" spans="1:23" x14ac:dyDescent="0.3">
      <c r="A2183" t="s">
        <v>2962</v>
      </c>
      <c r="B2183" t="s">
        <v>2963</v>
      </c>
      <c r="C2183" t="s">
        <v>2964</v>
      </c>
      <c r="D2183" t="s">
        <v>52</v>
      </c>
      <c r="E2183" t="s">
        <v>3829</v>
      </c>
      <c r="F2183" t="s">
        <v>3830</v>
      </c>
      <c r="G2183" t="s">
        <v>52</v>
      </c>
      <c r="H2183" t="s">
        <v>1006</v>
      </c>
      <c r="I2183" t="s">
        <v>54</v>
      </c>
      <c r="J2183" t="s">
        <v>80</v>
      </c>
      <c r="K2183" t="s">
        <v>1014</v>
      </c>
      <c r="L2183">
        <v>101122337</v>
      </c>
      <c r="M2183" t="s">
        <v>2997</v>
      </c>
      <c r="N2183" t="s">
        <v>47</v>
      </c>
      <c r="O2183" t="s">
        <v>47</v>
      </c>
      <c r="P2183" s="1">
        <v>43072</v>
      </c>
      <c r="Q2183" t="s">
        <v>997</v>
      </c>
      <c r="R2183">
        <v>850</v>
      </c>
      <c r="S2183" t="s">
        <v>998</v>
      </c>
      <c r="T2183" t="s">
        <v>999</v>
      </c>
      <c r="U2183" t="s">
        <v>3847</v>
      </c>
      <c r="V2183">
        <v>1</v>
      </c>
      <c r="W2183" t="e">
        <f>VLOOKUP(U2183,T1.Unique.Delivery!$AQ$2:$AW$2720,COLUMNS(T1.Unique.Delivery!$AQ$2701:$AW$2701),0)</f>
        <v>#N/A</v>
      </c>
    </row>
    <row r="2184" spans="1:23" x14ac:dyDescent="0.3">
      <c r="A2184" t="s">
        <v>2962</v>
      </c>
      <c r="B2184" t="s">
        <v>2963</v>
      </c>
      <c r="C2184" t="s">
        <v>2964</v>
      </c>
      <c r="D2184" t="s">
        <v>52</v>
      </c>
      <c r="E2184" t="s">
        <v>3829</v>
      </c>
      <c r="F2184" t="s">
        <v>3830</v>
      </c>
      <c r="G2184" t="s">
        <v>52</v>
      </c>
      <c r="H2184" t="s">
        <v>1006</v>
      </c>
      <c r="I2184" t="s">
        <v>54</v>
      </c>
      <c r="J2184" t="s">
        <v>2276</v>
      </c>
      <c r="K2184" t="s">
        <v>2277</v>
      </c>
      <c r="L2184">
        <v>100298525</v>
      </c>
      <c r="M2184" t="s">
        <v>2989</v>
      </c>
      <c r="N2184" t="s">
        <v>47</v>
      </c>
      <c r="O2184" t="s">
        <v>47</v>
      </c>
      <c r="P2184" t="s">
        <v>2990</v>
      </c>
      <c r="Q2184" t="s">
        <v>997</v>
      </c>
      <c r="R2184">
        <v>690.79</v>
      </c>
      <c r="S2184" t="s">
        <v>998</v>
      </c>
      <c r="T2184" t="s">
        <v>999</v>
      </c>
      <c r="U2184" t="s">
        <v>3848</v>
      </c>
      <c r="V2184">
        <v>1</v>
      </c>
      <c r="W2184" t="e">
        <f>VLOOKUP(U2184,T1.Unique.Delivery!$AQ$2:$AW$2720,COLUMNS(T1.Unique.Delivery!$AQ$2701:$AW$2701),0)</f>
        <v>#N/A</v>
      </c>
    </row>
    <row r="2185" spans="1:23" x14ac:dyDescent="0.3">
      <c r="A2185" t="s">
        <v>2962</v>
      </c>
      <c r="B2185" t="s">
        <v>2963</v>
      </c>
      <c r="C2185" t="s">
        <v>2964</v>
      </c>
      <c r="D2185" t="s">
        <v>52</v>
      </c>
      <c r="E2185" t="s">
        <v>3829</v>
      </c>
      <c r="F2185" t="s">
        <v>3830</v>
      </c>
      <c r="G2185" t="s">
        <v>52</v>
      </c>
      <c r="H2185" t="s">
        <v>1006</v>
      </c>
      <c r="I2185" t="s">
        <v>54</v>
      </c>
      <c r="J2185" t="s">
        <v>2276</v>
      </c>
      <c r="K2185" t="s">
        <v>2277</v>
      </c>
      <c r="L2185">
        <v>100304444</v>
      </c>
      <c r="M2185" t="s">
        <v>2967</v>
      </c>
      <c r="N2185" t="s">
        <v>47</v>
      </c>
      <c r="O2185" t="s">
        <v>47</v>
      </c>
      <c r="P2185" t="s">
        <v>2968</v>
      </c>
      <c r="Q2185" t="s">
        <v>997</v>
      </c>
      <c r="R2185">
        <v>630</v>
      </c>
      <c r="S2185" t="s">
        <v>998</v>
      </c>
      <c r="T2185" t="s">
        <v>999</v>
      </c>
      <c r="U2185" t="s">
        <v>3849</v>
      </c>
      <c r="V2185">
        <v>1</v>
      </c>
      <c r="W2185" t="e">
        <f>VLOOKUP(U2185,T1.Unique.Delivery!$AQ$2:$AW$2720,COLUMNS(T1.Unique.Delivery!$AQ$2701:$AW$2701),0)</f>
        <v>#N/A</v>
      </c>
    </row>
    <row r="2186" spans="1:23" x14ac:dyDescent="0.3">
      <c r="A2186" t="s">
        <v>2962</v>
      </c>
      <c r="B2186" t="s">
        <v>2963</v>
      </c>
      <c r="C2186" t="s">
        <v>2964</v>
      </c>
      <c r="D2186" t="s">
        <v>52</v>
      </c>
      <c r="E2186" t="s">
        <v>3829</v>
      </c>
      <c r="F2186" t="s">
        <v>3830</v>
      </c>
      <c r="G2186" t="s">
        <v>52</v>
      </c>
      <c r="H2186" t="s">
        <v>1006</v>
      </c>
      <c r="I2186" t="s">
        <v>54</v>
      </c>
      <c r="J2186" t="s">
        <v>2276</v>
      </c>
      <c r="K2186" t="s">
        <v>2277</v>
      </c>
      <c r="L2186">
        <v>100508694</v>
      </c>
      <c r="M2186" t="s">
        <v>2980</v>
      </c>
      <c r="N2186" t="s">
        <v>47</v>
      </c>
      <c r="O2186" t="s">
        <v>47</v>
      </c>
      <c r="P2186" t="s">
        <v>1040</v>
      </c>
      <c r="Q2186" t="s">
        <v>997</v>
      </c>
      <c r="R2186">
        <v>618</v>
      </c>
      <c r="S2186" t="s">
        <v>998</v>
      </c>
      <c r="T2186" t="s">
        <v>999</v>
      </c>
      <c r="U2186" t="s">
        <v>3850</v>
      </c>
      <c r="V2186">
        <v>1</v>
      </c>
      <c r="W2186" t="e">
        <f>VLOOKUP(U2186,T1.Unique.Delivery!$AQ$2:$AW$2720,COLUMNS(T1.Unique.Delivery!$AQ$2701:$AW$2701),0)</f>
        <v>#N/A</v>
      </c>
    </row>
    <row r="2187" spans="1:23" x14ac:dyDescent="0.3">
      <c r="A2187" t="s">
        <v>2962</v>
      </c>
      <c r="B2187" t="s">
        <v>2963</v>
      </c>
      <c r="C2187" t="s">
        <v>2964</v>
      </c>
      <c r="D2187" t="s">
        <v>52</v>
      </c>
      <c r="E2187" t="s">
        <v>3829</v>
      </c>
      <c r="F2187" t="s">
        <v>3830</v>
      </c>
      <c r="G2187" t="s">
        <v>52</v>
      </c>
      <c r="H2187" t="s">
        <v>1006</v>
      </c>
      <c r="I2187" t="s">
        <v>54</v>
      </c>
      <c r="J2187" t="s">
        <v>2276</v>
      </c>
      <c r="K2187" t="s">
        <v>2277</v>
      </c>
      <c r="L2187">
        <v>101122337</v>
      </c>
      <c r="M2187" t="s">
        <v>2997</v>
      </c>
      <c r="N2187" t="s">
        <v>47</v>
      </c>
      <c r="O2187" t="s">
        <v>47</v>
      </c>
      <c r="P2187" s="1">
        <v>43072</v>
      </c>
      <c r="Q2187" t="s">
        <v>997</v>
      </c>
      <c r="R2187">
        <v>530</v>
      </c>
      <c r="S2187" t="s">
        <v>998</v>
      </c>
      <c r="T2187" t="s">
        <v>999</v>
      </c>
      <c r="U2187" t="s">
        <v>3851</v>
      </c>
      <c r="V2187">
        <v>1</v>
      </c>
      <c r="W2187" t="e">
        <f>VLOOKUP(U2187,T1.Unique.Delivery!$AQ$2:$AW$2720,COLUMNS(T1.Unique.Delivery!$AQ$2701:$AW$2701),0)</f>
        <v>#N/A</v>
      </c>
    </row>
    <row r="2188" spans="1:23" x14ac:dyDescent="0.3">
      <c r="A2188" t="s">
        <v>2962</v>
      </c>
      <c r="B2188" t="s">
        <v>2963</v>
      </c>
      <c r="C2188" t="s">
        <v>2964</v>
      </c>
      <c r="D2188" t="s">
        <v>52</v>
      </c>
      <c r="E2188" t="s">
        <v>3829</v>
      </c>
      <c r="F2188" t="s">
        <v>3830</v>
      </c>
      <c r="G2188" t="s">
        <v>52</v>
      </c>
      <c r="H2188" t="s">
        <v>1006</v>
      </c>
      <c r="I2188" t="s">
        <v>54</v>
      </c>
      <c r="J2188" t="s">
        <v>159</v>
      </c>
      <c r="K2188" t="s">
        <v>1016</v>
      </c>
      <c r="L2188">
        <v>100298525</v>
      </c>
      <c r="M2188" t="s">
        <v>2989</v>
      </c>
      <c r="N2188" t="s">
        <v>47</v>
      </c>
      <c r="O2188" t="s">
        <v>47</v>
      </c>
      <c r="P2188" t="s">
        <v>2990</v>
      </c>
      <c r="Q2188" t="s">
        <v>997</v>
      </c>
      <c r="R2188">
        <v>690.79</v>
      </c>
      <c r="S2188" t="s">
        <v>998</v>
      </c>
      <c r="T2188" t="s">
        <v>999</v>
      </c>
      <c r="U2188" t="s">
        <v>3852</v>
      </c>
      <c r="V2188">
        <v>1</v>
      </c>
      <c r="W2188" t="e">
        <f>VLOOKUP(U2188,T1.Unique.Delivery!$AQ$2:$AW$2720,COLUMNS(T1.Unique.Delivery!$AQ$2701:$AW$2701),0)</f>
        <v>#N/A</v>
      </c>
    </row>
    <row r="2189" spans="1:23" x14ac:dyDescent="0.3">
      <c r="A2189" t="s">
        <v>2962</v>
      </c>
      <c r="B2189" t="s">
        <v>2963</v>
      </c>
      <c r="C2189" t="s">
        <v>2964</v>
      </c>
      <c r="D2189" t="s">
        <v>52</v>
      </c>
      <c r="E2189" t="s">
        <v>3829</v>
      </c>
      <c r="F2189" t="s">
        <v>3830</v>
      </c>
      <c r="G2189" t="s">
        <v>52</v>
      </c>
      <c r="H2189" t="s">
        <v>1006</v>
      </c>
      <c r="I2189" t="s">
        <v>54</v>
      </c>
      <c r="J2189" t="s">
        <v>159</v>
      </c>
      <c r="K2189" t="s">
        <v>1016</v>
      </c>
      <c r="L2189">
        <v>100304444</v>
      </c>
      <c r="M2189" t="s">
        <v>2967</v>
      </c>
      <c r="N2189" t="s">
        <v>47</v>
      </c>
      <c r="O2189" t="s">
        <v>47</v>
      </c>
      <c r="P2189" t="s">
        <v>2968</v>
      </c>
      <c r="Q2189" t="s">
        <v>997</v>
      </c>
      <c r="R2189">
        <v>630</v>
      </c>
      <c r="S2189" t="s">
        <v>998</v>
      </c>
      <c r="T2189" t="s">
        <v>999</v>
      </c>
      <c r="U2189" t="s">
        <v>3853</v>
      </c>
      <c r="V2189">
        <v>1</v>
      </c>
      <c r="W2189" t="e">
        <f>VLOOKUP(U2189,T1.Unique.Delivery!$AQ$2:$AW$2720,COLUMNS(T1.Unique.Delivery!$AQ$2701:$AW$2701),0)</f>
        <v>#N/A</v>
      </c>
    </row>
    <row r="2190" spans="1:23" x14ac:dyDescent="0.3">
      <c r="A2190" t="s">
        <v>2962</v>
      </c>
      <c r="B2190" t="s">
        <v>2963</v>
      </c>
      <c r="C2190" t="s">
        <v>2964</v>
      </c>
      <c r="D2190" t="s">
        <v>52</v>
      </c>
      <c r="E2190" t="s">
        <v>3829</v>
      </c>
      <c r="F2190" t="s">
        <v>3830</v>
      </c>
      <c r="G2190" t="s">
        <v>52</v>
      </c>
      <c r="H2190" t="s">
        <v>1006</v>
      </c>
      <c r="I2190" t="s">
        <v>54</v>
      </c>
      <c r="J2190" t="s">
        <v>159</v>
      </c>
      <c r="K2190" t="s">
        <v>1016</v>
      </c>
      <c r="L2190">
        <v>100508694</v>
      </c>
      <c r="M2190" t="s">
        <v>2980</v>
      </c>
      <c r="N2190" t="s">
        <v>47</v>
      </c>
      <c r="O2190" t="s">
        <v>47</v>
      </c>
      <c r="P2190" t="s">
        <v>1040</v>
      </c>
      <c r="Q2190" t="s">
        <v>997</v>
      </c>
      <c r="R2190">
        <v>514.29</v>
      </c>
      <c r="S2190" t="s">
        <v>998</v>
      </c>
      <c r="T2190" t="s">
        <v>999</v>
      </c>
      <c r="U2190" t="s">
        <v>3854</v>
      </c>
      <c r="V2190">
        <v>1</v>
      </c>
      <c r="W2190" t="e">
        <f>VLOOKUP(U2190,T1.Unique.Delivery!$AQ$2:$AW$2720,COLUMNS(T1.Unique.Delivery!$AQ$2701:$AW$2701),0)</f>
        <v>#N/A</v>
      </c>
    </row>
    <row r="2191" spans="1:23" x14ac:dyDescent="0.3">
      <c r="A2191" t="s">
        <v>2962</v>
      </c>
      <c r="B2191" t="s">
        <v>2963</v>
      </c>
      <c r="C2191" t="s">
        <v>2964</v>
      </c>
      <c r="D2191" t="s">
        <v>52</v>
      </c>
      <c r="E2191" t="s">
        <v>3829</v>
      </c>
      <c r="F2191" t="s">
        <v>3830</v>
      </c>
      <c r="G2191" t="s">
        <v>52</v>
      </c>
      <c r="H2191" t="s">
        <v>1006</v>
      </c>
      <c r="I2191" t="s">
        <v>54</v>
      </c>
      <c r="J2191" t="s">
        <v>159</v>
      </c>
      <c r="K2191" t="s">
        <v>1016</v>
      </c>
      <c r="L2191">
        <v>101122337</v>
      </c>
      <c r="M2191" t="s">
        <v>2997</v>
      </c>
      <c r="N2191" t="s">
        <v>47</v>
      </c>
      <c r="O2191" t="s">
        <v>47</v>
      </c>
      <c r="P2191" s="1">
        <v>43072</v>
      </c>
      <c r="Q2191" t="s">
        <v>997</v>
      </c>
      <c r="R2191">
        <v>490</v>
      </c>
      <c r="S2191" t="s">
        <v>998</v>
      </c>
      <c r="T2191" t="s">
        <v>999</v>
      </c>
      <c r="U2191" t="s">
        <v>3855</v>
      </c>
      <c r="V2191">
        <v>1</v>
      </c>
      <c r="W2191" t="e">
        <f>VLOOKUP(U2191,T1.Unique.Delivery!$AQ$2:$AW$2720,COLUMNS(T1.Unique.Delivery!$AQ$2701:$AW$2701),0)</f>
        <v>#N/A</v>
      </c>
    </row>
    <row r="2192" spans="1:23" x14ac:dyDescent="0.3">
      <c r="A2192" t="s">
        <v>2962</v>
      </c>
      <c r="B2192" t="s">
        <v>2963</v>
      </c>
      <c r="C2192" t="s">
        <v>2964</v>
      </c>
      <c r="D2192" t="s">
        <v>52</v>
      </c>
      <c r="E2192" t="s">
        <v>3856</v>
      </c>
      <c r="F2192" t="s">
        <v>3857</v>
      </c>
      <c r="G2192" t="s">
        <v>52</v>
      </c>
      <c r="H2192" t="s">
        <v>1006</v>
      </c>
      <c r="I2192" t="s">
        <v>54</v>
      </c>
      <c r="J2192" t="s">
        <v>66</v>
      </c>
      <c r="K2192" t="s">
        <v>1007</v>
      </c>
      <c r="L2192">
        <v>100304444</v>
      </c>
      <c r="M2192" t="s">
        <v>2967</v>
      </c>
      <c r="N2192" t="s">
        <v>47</v>
      </c>
      <c r="O2192" t="s">
        <v>47</v>
      </c>
      <c r="P2192" t="s">
        <v>2968</v>
      </c>
      <c r="Q2192" t="s">
        <v>997</v>
      </c>
      <c r="R2192">
        <v>630</v>
      </c>
      <c r="S2192" t="s">
        <v>998</v>
      </c>
      <c r="T2192" t="s">
        <v>999</v>
      </c>
      <c r="U2192" t="s">
        <v>3858</v>
      </c>
      <c r="V2192">
        <v>1</v>
      </c>
      <c r="W2192" t="e">
        <f>VLOOKUP(U2192,T1.Unique.Delivery!$AQ$2:$AW$2720,COLUMNS(T1.Unique.Delivery!$AQ$2701:$AW$2701),0)</f>
        <v>#N/A</v>
      </c>
    </row>
    <row r="2193" spans="1:23" x14ac:dyDescent="0.3">
      <c r="A2193" t="s">
        <v>2962</v>
      </c>
      <c r="B2193" t="s">
        <v>2963</v>
      </c>
      <c r="C2193" t="s">
        <v>2964</v>
      </c>
      <c r="D2193" t="s">
        <v>52</v>
      </c>
      <c r="E2193" t="s">
        <v>3856</v>
      </c>
      <c r="F2193" t="s">
        <v>3857</v>
      </c>
      <c r="G2193" t="s">
        <v>52</v>
      </c>
      <c r="H2193" t="s">
        <v>1006</v>
      </c>
      <c r="I2193" t="s">
        <v>54</v>
      </c>
      <c r="J2193" t="s">
        <v>56</v>
      </c>
      <c r="K2193" t="s">
        <v>993</v>
      </c>
      <c r="L2193">
        <v>100287299</v>
      </c>
      <c r="M2193" t="s">
        <v>2970</v>
      </c>
      <c r="N2193" t="s">
        <v>47</v>
      </c>
      <c r="O2193" t="s">
        <v>47</v>
      </c>
      <c r="P2193" t="s">
        <v>2971</v>
      </c>
      <c r="Q2193" t="s">
        <v>997</v>
      </c>
      <c r="R2193">
        <v>1116.56</v>
      </c>
      <c r="S2193" t="s">
        <v>998</v>
      </c>
      <c r="T2193" t="s">
        <v>999</v>
      </c>
      <c r="U2193" t="s">
        <v>3859</v>
      </c>
      <c r="V2193">
        <v>1</v>
      </c>
      <c r="W2193" t="e">
        <f>VLOOKUP(U2193,T1.Unique.Delivery!$AQ$2:$AW$2720,COLUMNS(T1.Unique.Delivery!$AQ$2701:$AW$2701),0)</f>
        <v>#N/A</v>
      </c>
    </row>
    <row r="2194" spans="1:23" x14ac:dyDescent="0.3">
      <c r="A2194" t="s">
        <v>2962</v>
      </c>
      <c r="B2194" t="s">
        <v>2963</v>
      </c>
      <c r="C2194" t="s">
        <v>2964</v>
      </c>
      <c r="D2194" t="s">
        <v>52</v>
      </c>
      <c r="E2194" t="s">
        <v>3856</v>
      </c>
      <c r="F2194" t="s">
        <v>3857</v>
      </c>
      <c r="G2194" t="s">
        <v>52</v>
      </c>
      <c r="H2194" t="s">
        <v>1006</v>
      </c>
      <c r="I2194" t="s">
        <v>54</v>
      </c>
      <c r="J2194" t="s">
        <v>56</v>
      </c>
      <c r="K2194" t="s">
        <v>993</v>
      </c>
      <c r="L2194" t="s">
        <v>47</v>
      </c>
      <c r="M2194" t="s">
        <v>47</v>
      </c>
      <c r="N2194" t="s">
        <v>47</v>
      </c>
      <c r="O2194" t="s">
        <v>47</v>
      </c>
      <c r="P2194" t="s">
        <v>2971</v>
      </c>
      <c r="Q2194" t="s">
        <v>997</v>
      </c>
      <c r="R2194">
        <v>1117.67</v>
      </c>
      <c r="S2194" t="s">
        <v>998</v>
      </c>
      <c r="T2194" t="s">
        <v>999</v>
      </c>
      <c r="U2194" t="s">
        <v>3860</v>
      </c>
      <c r="V2194">
        <v>1</v>
      </c>
      <c r="W2194" t="e">
        <f>VLOOKUP(U2194,T1.Unique.Delivery!$AQ$2:$AW$2720,COLUMNS(T1.Unique.Delivery!$AQ$2701:$AW$2701),0)</f>
        <v>#N/A</v>
      </c>
    </row>
    <row r="2195" spans="1:23" x14ac:dyDescent="0.3">
      <c r="A2195" t="s">
        <v>2962</v>
      </c>
      <c r="B2195" t="s">
        <v>2963</v>
      </c>
      <c r="C2195" t="s">
        <v>2964</v>
      </c>
      <c r="D2195" t="s">
        <v>52</v>
      </c>
      <c r="E2195" t="s">
        <v>3856</v>
      </c>
      <c r="F2195" t="s">
        <v>3857</v>
      </c>
      <c r="G2195" t="s">
        <v>52</v>
      </c>
      <c r="H2195" t="s">
        <v>1006</v>
      </c>
      <c r="I2195" t="s">
        <v>54</v>
      </c>
      <c r="J2195" t="s">
        <v>129</v>
      </c>
      <c r="K2195" t="s">
        <v>1012</v>
      </c>
      <c r="L2195">
        <v>100304444</v>
      </c>
      <c r="M2195" t="s">
        <v>2967</v>
      </c>
      <c r="N2195" t="s">
        <v>47</v>
      </c>
      <c r="O2195" t="s">
        <v>47</v>
      </c>
      <c r="P2195" t="s">
        <v>2968</v>
      </c>
      <c r="Q2195" t="s">
        <v>997</v>
      </c>
      <c r="R2195">
        <v>630</v>
      </c>
      <c r="S2195" t="s">
        <v>998</v>
      </c>
      <c r="T2195" t="s">
        <v>999</v>
      </c>
      <c r="U2195" t="s">
        <v>3861</v>
      </c>
      <c r="V2195">
        <v>1</v>
      </c>
      <c r="W2195" t="e">
        <f>VLOOKUP(U2195,T1.Unique.Delivery!$AQ$2:$AW$2720,COLUMNS(T1.Unique.Delivery!$AQ$2701:$AW$2701),0)</f>
        <v>#N/A</v>
      </c>
    </row>
    <row r="2196" spans="1:23" x14ac:dyDescent="0.3">
      <c r="A2196" t="s">
        <v>2962</v>
      </c>
      <c r="B2196" t="s">
        <v>2963</v>
      </c>
      <c r="C2196" t="s">
        <v>2964</v>
      </c>
      <c r="D2196" t="s">
        <v>52</v>
      </c>
      <c r="E2196" t="s">
        <v>3856</v>
      </c>
      <c r="F2196" t="s">
        <v>3857</v>
      </c>
      <c r="G2196" t="s">
        <v>52</v>
      </c>
      <c r="H2196" t="s">
        <v>1006</v>
      </c>
      <c r="I2196" t="s">
        <v>54</v>
      </c>
      <c r="J2196" t="s">
        <v>80</v>
      </c>
      <c r="K2196" t="s">
        <v>1014</v>
      </c>
      <c r="L2196">
        <v>100304444</v>
      </c>
      <c r="M2196" t="s">
        <v>2967</v>
      </c>
      <c r="N2196" t="s">
        <v>47</v>
      </c>
      <c r="O2196" t="s">
        <v>47</v>
      </c>
      <c r="P2196" t="s">
        <v>2968</v>
      </c>
      <c r="Q2196" t="s">
        <v>997</v>
      </c>
      <c r="R2196">
        <v>630</v>
      </c>
      <c r="S2196" t="s">
        <v>998</v>
      </c>
      <c r="T2196" t="s">
        <v>999</v>
      </c>
      <c r="U2196" t="s">
        <v>3862</v>
      </c>
      <c r="V2196">
        <v>1</v>
      </c>
      <c r="W2196" t="e">
        <f>VLOOKUP(U2196,T1.Unique.Delivery!$AQ$2:$AW$2720,COLUMNS(T1.Unique.Delivery!$AQ$2701:$AW$2701),0)</f>
        <v>#N/A</v>
      </c>
    </row>
    <row r="2197" spans="1:23" x14ac:dyDescent="0.3">
      <c r="A2197" t="s">
        <v>2962</v>
      </c>
      <c r="B2197" t="s">
        <v>2963</v>
      </c>
      <c r="C2197" t="s">
        <v>2964</v>
      </c>
      <c r="D2197" t="s">
        <v>52</v>
      </c>
      <c r="E2197" t="s">
        <v>3856</v>
      </c>
      <c r="F2197" t="s">
        <v>3857</v>
      </c>
      <c r="G2197" t="s">
        <v>52</v>
      </c>
      <c r="H2197" t="s">
        <v>1006</v>
      </c>
      <c r="I2197" t="s">
        <v>54</v>
      </c>
      <c r="J2197" t="s">
        <v>2276</v>
      </c>
      <c r="K2197" t="s">
        <v>2277</v>
      </c>
      <c r="L2197">
        <v>100304444</v>
      </c>
      <c r="M2197" t="s">
        <v>2967</v>
      </c>
      <c r="N2197" t="s">
        <v>47</v>
      </c>
      <c r="O2197" t="s">
        <v>47</v>
      </c>
      <c r="P2197" t="s">
        <v>2968</v>
      </c>
      <c r="Q2197" t="s">
        <v>997</v>
      </c>
      <c r="R2197">
        <v>630</v>
      </c>
      <c r="S2197" t="s">
        <v>998</v>
      </c>
      <c r="T2197" t="s">
        <v>999</v>
      </c>
      <c r="U2197" t="s">
        <v>3863</v>
      </c>
      <c r="V2197">
        <v>1</v>
      </c>
      <c r="W2197" t="e">
        <f>VLOOKUP(U2197,T1.Unique.Delivery!$AQ$2:$AW$2720,COLUMNS(T1.Unique.Delivery!$AQ$2701:$AW$2701),0)</f>
        <v>#N/A</v>
      </c>
    </row>
    <row r="2198" spans="1:23" x14ac:dyDescent="0.3">
      <c r="A2198" t="s">
        <v>2962</v>
      </c>
      <c r="B2198" t="s">
        <v>2963</v>
      </c>
      <c r="C2198" t="s">
        <v>2964</v>
      </c>
      <c r="D2198" t="s">
        <v>52</v>
      </c>
      <c r="E2198" t="s">
        <v>3856</v>
      </c>
      <c r="F2198" t="s">
        <v>3857</v>
      </c>
      <c r="G2198" t="s">
        <v>52</v>
      </c>
      <c r="H2198" t="s">
        <v>1006</v>
      </c>
      <c r="I2198" t="s">
        <v>54</v>
      </c>
      <c r="J2198" t="s">
        <v>159</v>
      </c>
      <c r="K2198" t="s">
        <v>1016</v>
      </c>
      <c r="L2198">
        <v>100304444</v>
      </c>
      <c r="M2198" t="s">
        <v>2967</v>
      </c>
      <c r="N2198" t="s">
        <v>47</v>
      </c>
      <c r="O2198" t="s">
        <v>47</v>
      </c>
      <c r="P2198" t="s">
        <v>2968</v>
      </c>
      <c r="Q2198" t="s">
        <v>997</v>
      </c>
      <c r="R2198">
        <v>630</v>
      </c>
      <c r="S2198" t="s">
        <v>998</v>
      </c>
      <c r="T2198" t="s">
        <v>999</v>
      </c>
      <c r="U2198" t="s">
        <v>3864</v>
      </c>
      <c r="V2198">
        <v>1</v>
      </c>
      <c r="W2198" t="e">
        <f>VLOOKUP(U2198,T1.Unique.Delivery!$AQ$2:$AW$2720,COLUMNS(T1.Unique.Delivery!$AQ$2701:$AW$2701),0)</f>
        <v>#N/A</v>
      </c>
    </row>
    <row r="2199" spans="1:23" x14ac:dyDescent="0.3">
      <c r="A2199" t="s">
        <v>2962</v>
      </c>
      <c r="B2199" t="s">
        <v>2963</v>
      </c>
      <c r="C2199" t="s">
        <v>2964</v>
      </c>
      <c r="D2199" t="s">
        <v>52</v>
      </c>
      <c r="E2199" t="s">
        <v>47</v>
      </c>
      <c r="F2199" t="s">
        <v>47</v>
      </c>
      <c r="G2199" t="s">
        <v>47</v>
      </c>
      <c r="H2199" t="s">
        <v>1006</v>
      </c>
      <c r="I2199" t="s">
        <v>54</v>
      </c>
      <c r="J2199" t="s">
        <v>66</v>
      </c>
      <c r="K2199" t="s">
        <v>1007</v>
      </c>
      <c r="L2199">
        <v>100287299</v>
      </c>
      <c r="M2199" t="s">
        <v>2970</v>
      </c>
      <c r="N2199" t="s">
        <v>1295</v>
      </c>
      <c r="O2199" t="s">
        <v>1296</v>
      </c>
      <c r="P2199" t="s">
        <v>2968</v>
      </c>
      <c r="Q2199" t="s">
        <v>997</v>
      </c>
      <c r="R2199">
        <v>556.42999999999995</v>
      </c>
      <c r="S2199" t="s">
        <v>998</v>
      </c>
      <c r="T2199" t="s">
        <v>999</v>
      </c>
      <c r="U2199" t="s">
        <v>3865</v>
      </c>
      <c r="V2199">
        <v>1</v>
      </c>
      <c r="W2199" t="e">
        <f>VLOOKUP(U2199,T1.Unique.Delivery!$AQ$2:$AW$2720,COLUMNS(T1.Unique.Delivery!$AQ$2701:$AW$2701),0)</f>
        <v>#N/A</v>
      </c>
    </row>
    <row r="2200" spans="1:23" x14ac:dyDescent="0.3">
      <c r="A2200" t="s">
        <v>2962</v>
      </c>
      <c r="B2200" t="s">
        <v>2963</v>
      </c>
      <c r="C2200" t="s">
        <v>2964</v>
      </c>
      <c r="D2200" t="s">
        <v>52</v>
      </c>
      <c r="E2200" t="s">
        <v>47</v>
      </c>
      <c r="F2200" t="s">
        <v>47</v>
      </c>
      <c r="G2200" t="s">
        <v>47</v>
      </c>
      <c r="H2200" t="s">
        <v>1006</v>
      </c>
      <c r="I2200" t="s">
        <v>54</v>
      </c>
      <c r="J2200" t="s">
        <v>66</v>
      </c>
      <c r="K2200" t="s">
        <v>1007</v>
      </c>
      <c r="L2200">
        <v>100304444</v>
      </c>
      <c r="M2200" t="s">
        <v>2967</v>
      </c>
      <c r="N2200" t="s">
        <v>1295</v>
      </c>
      <c r="O2200" t="s">
        <v>1296</v>
      </c>
      <c r="P2200" t="s">
        <v>2968</v>
      </c>
      <c r="Q2200" t="s">
        <v>997</v>
      </c>
      <c r="R2200">
        <v>616.95000000000005</v>
      </c>
      <c r="S2200" t="s">
        <v>998</v>
      </c>
      <c r="T2200" t="s">
        <v>999</v>
      </c>
      <c r="U2200" t="s">
        <v>3866</v>
      </c>
      <c r="V2200">
        <v>1</v>
      </c>
      <c r="W2200" t="e">
        <f>VLOOKUP(U2200,T1.Unique.Delivery!$AQ$2:$AW$2720,COLUMNS(T1.Unique.Delivery!$AQ$2701:$AW$2701),0)</f>
        <v>#N/A</v>
      </c>
    </row>
    <row r="2201" spans="1:23" x14ac:dyDescent="0.3">
      <c r="A2201" t="s">
        <v>2962</v>
      </c>
      <c r="B2201" t="s">
        <v>2963</v>
      </c>
      <c r="C2201" t="s">
        <v>2964</v>
      </c>
      <c r="D2201" t="s">
        <v>52</v>
      </c>
      <c r="E2201" t="s">
        <v>47</v>
      </c>
      <c r="F2201" t="s">
        <v>47</v>
      </c>
      <c r="G2201" t="s">
        <v>47</v>
      </c>
      <c r="H2201" t="s">
        <v>1006</v>
      </c>
      <c r="I2201" t="s">
        <v>54</v>
      </c>
      <c r="J2201" t="s">
        <v>129</v>
      </c>
      <c r="K2201" t="s">
        <v>1012</v>
      </c>
      <c r="L2201">
        <v>100287299</v>
      </c>
      <c r="M2201" t="s">
        <v>2970</v>
      </c>
      <c r="N2201" t="s">
        <v>1295</v>
      </c>
      <c r="O2201" t="s">
        <v>1296</v>
      </c>
      <c r="P2201" t="s">
        <v>2968</v>
      </c>
      <c r="Q2201" t="s">
        <v>997</v>
      </c>
      <c r="R2201">
        <v>556.42999999999995</v>
      </c>
      <c r="S2201" t="s">
        <v>998</v>
      </c>
      <c r="T2201" t="s">
        <v>999</v>
      </c>
      <c r="U2201" t="s">
        <v>3867</v>
      </c>
      <c r="V2201">
        <v>1</v>
      </c>
      <c r="W2201" t="e">
        <f>VLOOKUP(U2201,T1.Unique.Delivery!$AQ$2:$AW$2720,COLUMNS(T1.Unique.Delivery!$AQ$2701:$AW$2701),0)</f>
        <v>#N/A</v>
      </c>
    </row>
    <row r="2202" spans="1:23" x14ac:dyDescent="0.3">
      <c r="A2202" t="s">
        <v>2962</v>
      </c>
      <c r="B2202" t="s">
        <v>2963</v>
      </c>
      <c r="C2202" t="s">
        <v>2964</v>
      </c>
      <c r="D2202" t="s">
        <v>52</v>
      </c>
      <c r="E2202" t="s">
        <v>47</v>
      </c>
      <c r="F2202" t="s">
        <v>47</v>
      </c>
      <c r="G2202" t="s">
        <v>47</v>
      </c>
      <c r="H2202" t="s">
        <v>1006</v>
      </c>
      <c r="I2202" t="s">
        <v>54</v>
      </c>
      <c r="J2202" t="s">
        <v>129</v>
      </c>
      <c r="K2202" t="s">
        <v>1012</v>
      </c>
      <c r="L2202">
        <v>100304444</v>
      </c>
      <c r="M2202" t="s">
        <v>2967</v>
      </c>
      <c r="N2202" t="s">
        <v>1295</v>
      </c>
      <c r="O2202" t="s">
        <v>1296</v>
      </c>
      <c r="P2202" t="s">
        <v>2968</v>
      </c>
      <c r="Q2202" t="s">
        <v>997</v>
      </c>
      <c r="R2202">
        <v>616.95000000000005</v>
      </c>
      <c r="S2202" t="s">
        <v>998</v>
      </c>
      <c r="T2202" t="s">
        <v>999</v>
      </c>
      <c r="U2202" t="s">
        <v>3868</v>
      </c>
      <c r="V2202">
        <v>1</v>
      </c>
      <c r="W2202" t="e">
        <f>VLOOKUP(U2202,T1.Unique.Delivery!$AQ$2:$AW$2720,COLUMNS(T1.Unique.Delivery!$AQ$2701:$AW$2701),0)</f>
        <v>#N/A</v>
      </c>
    </row>
    <row r="2203" spans="1:23" x14ac:dyDescent="0.3">
      <c r="A2203" t="s">
        <v>2962</v>
      </c>
      <c r="B2203" t="s">
        <v>2963</v>
      </c>
      <c r="C2203" t="s">
        <v>2964</v>
      </c>
      <c r="D2203" t="s">
        <v>52</v>
      </c>
      <c r="E2203" t="s">
        <v>47</v>
      </c>
      <c r="F2203" t="s">
        <v>47</v>
      </c>
      <c r="G2203" t="s">
        <v>47</v>
      </c>
      <c r="H2203" t="s">
        <v>1006</v>
      </c>
      <c r="I2203" t="s">
        <v>54</v>
      </c>
      <c r="J2203" t="s">
        <v>80</v>
      </c>
      <c r="K2203" t="s">
        <v>1014</v>
      </c>
      <c r="L2203">
        <v>100287299</v>
      </c>
      <c r="M2203" t="s">
        <v>2970</v>
      </c>
      <c r="N2203" t="s">
        <v>1295</v>
      </c>
      <c r="O2203" t="s">
        <v>1296</v>
      </c>
      <c r="P2203" t="s">
        <v>2968</v>
      </c>
      <c r="Q2203" t="s">
        <v>997</v>
      </c>
      <c r="R2203">
        <v>556.42999999999995</v>
      </c>
      <c r="S2203" t="s">
        <v>998</v>
      </c>
      <c r="T2203" t="s">
        <v>999</v>
      </c>
      <c r="U2203" t="s">
        <v>3869</v>
      </c>
      <c r="V2203">
        <v>1</v>
      </c>
      <c r="W2203" t="e">
        <f>VLOOKUP(U2203,T1.Unique.Delivery!$AQ$2:$AW$2720,COLUMNS(T1.Unique.Delivery!$AQ$2701:$AW$2701),0)</f>
        <v>#N/A</v>
      </c>
    </row>
    <row r="2204" spans="1:23" x14ac:dyDescent="0.3">
      <c r="A2204" t="s">
        <v>2962</v>
      </c>
      <c r="B2204" t="s">
        <v>2963</v>
      </c>
      <c r="C2204" t="s">
        <v>2964</v>
      </c>
      <c r="D2204" t="s">
        <v>52</v>
      </c>
      <c r="E2204" t="s">
        <v>47</v>
      </c>
      <c r="F2204" t="s">
        <v>47</v>
      </c>
      <c r="G2204" t="s">
        <v>47</v>
      </c>
      <c r="H2204" t="s">
        <v>1006</v>
      </c>
      <c r="I2204" t="s">
        <v>54</v>
      </c>
      <c r="J2204" t="s">
        <v>80</v>
      </c>
      <c r="K2204" t="s">
        <v>1014</v>
      </c>
      <c r="L2204">
        <v>100304444</v>
      </c>
      <c r="M2204" t="s">
        <v>2967</v>
      </c>
      <c r="N2204" t="s">
        <v>1295</v>
      </c>
      <c r="O2204" t="s">
        <v>1296</v>
      </c>
      <c r="P2204" t="s">
        <v>2968</v>
      </c>
      <c r="Q2204" t="s">
        <v>997</v>
      </c>
      <c r="R2204">
        <v>616.95000000000005</v>
      </c>
      <c r="S2204" t="s">
        <v>998</v>
      </c>
      <c r="T2204" t="s">
        <v>999</v>
      </c>
      <c r="U2204" t="s">
        <v>3870</v>
      </c>
      <c r="V2204">
        <v>1</v>
      </c>
      <c r="W2204" t="e">
        <f>VLOOKUP(U2204,T1.Unique.Delivery!$AQ$2:$AW$2720,COLUMNS(T1.Unique.Delivery!$AQ$2701:$AW$2701),0)</f>
        <v>#N/A</v>
      </c>
    </row>
    <row r="2205" spans="1:23" x14ac:dyDescent="0.3">
      <c r="A2205" t="s">
        <v>2962</v>
      </c>
      <c r="B2205" t="s">
        <v>2963</v>
      </c>
      <c r="C2205" t="s">
        <v>2964</v>
      </c>
      <c r="D2205" t="s">
        <v>52</v>
      </c>
      <c r="E2205" t="s">
        <v>47</v>
      </c>
      <c r="F2205" t="s">
        <v>47</v>
      </c>
      <c r="G2205" t="s">
        <v>47</v>
      </c>
      <c r="H2205" t="s">
        <v>1006</v>
      </c>
      <c r="I2205" t="s">
        <v>54</v>
      </c>
      <c r="J2205" t="s">
        <v>159</v>
      </c>
      <c r="K2205" t="s">
        <v>1016</v>
      </c>
      <c r="L2205">
        <v>100287299</v>
      </c>
      <c r="M2205" t="s">
        <v>2970</v>
      </c>
      <c r="N2205" t="s">
        <v>1295</v>
      </c>
      <c r="O2205" t="s">
        <v>1296</v>
      </c>
      <c r="P2205" t="s">
        <v>2968</v>
      </c>
      <c r="Q2205" t="s">
        <v>997</v>
      </c>
      <c r="R2205">
        <v>556.42999999999995</v>
      </c>
      <c r="S2205" t="s">
        <v>998</v>
      </c>
      <c r="T2205" t="s">
        <v>999</v>
      </c>
      <c r="U2205" t="s">
        <v>3871</v>
      </c>
      <c r="V2205">
        <v>1</v>
      </c>
      <c r="W2205" t="e">
        <f>VLOOKUP(U2205,T1.Unique.Delivery!$AQ$2:$AW$2720,COLUMNS(T1.Unique.Delivery!$AQ$2701:$AW$2701),0)</f>
        <v>#N/A</v>
      </c>
    </row>
    <row r="2206" spans="1:23" x14ac:dyDescent="0.3">
      <c r="A2206" t="s">
        <v>2962</v>
      </c>
      <c r="B2206" t="s">
        <v>2963</v>
      </c>
      <c r="C2206" t="s">
        <v>2964</v>
      </c>
      <c r="D2206" t="s">
        <v>52</v>
      </c>
      <c r="E2206" t="s">
        <v>47</v>
      </c>
      <c r="F2206" t="s">
        <v>47</v>
      </c>
      <c r="G2206" t="s">
        <v>47</v>
      </c>
      <c r="H2206" t="s">
        <v>1006</v>
      </c>
      <c r="I2206" t="s">
        <v>54</v>
      </c>
      <c r="J2206" t="s">
        <v>159</v>
      </c>
      <c r="K2206" t="s">
        <v>1016</v>
      </c>
      <c r="L2206">
        <v>100304444</v>
      </c>
      <c r="M2206" t="s">
        <v>2967</v>
      </c>
      <c r="N2206" t="s">
        <v>1295</v>
      </c>
      <c r="O2206" t="s">
        <v>1296</v>
      </c>
      <c r="P2206" t="s">
        <v>2968</v>
      </c>
      <c r="Q2206" t="s">
        <v>997</v>
      </c>
      <c r="R2206">
        <v>616.95000000000005</v>
      </c>
      <c r="S2206" t="s">
        <v>998</v>
      </c>
      <c r="T2206" t="s">
        <v>999</v>
      </c>
      <c r="U2206" t="s">
        <v>3872</v>
      </c>
      <c r="V2206">
        <v>1</v>
      </c>
      <c r="W2206" t="e">
        <f>VLOOKUP(U2206,T1.Unique.Delivery!$AQ$2:$AW$2720,COLUMNS(T1.Unique.Delivery!$AQ$2701:$AW$2701),0)</f>
        <v>#N/A</v>
      </c>
    </row>
    <row r="2207" spans="1:23" x14ac:dyDescent="0.3">
      <c r="A2207" t="s">
        <v>2962</v>
      </c>
      <c r="B2207" t="s">
        <v>2963</v>
      </c>
      <c r="C2207" t="s">
        <v>2964</v>
      </c>
      <c r="D2207" t="s">
        <v>52</v>
      </c>
      <c r="E2207" t="s">
        <v>3873</v>
      </c>
      <c r="F2207" t="s">
        <v>3874</v>
      </c>
      <c r="G2207" t="s">
        <v>52</v>
      </c>
      <c r="H2207" t="s">
        <v>1006</v>
      </c>
      <c r="I2207" t="s">
        <v>54</v>
      </c>
      <c r="J2207" t="s">
        <v>66</v>
      </c>
      <c r="K2207" t="s">
        <v>1007</v>
      </c>
      <c r="L2207">
        <v>100298525</v>
      </c>
      <c r="M2207" t="s">
        <v>2989</v>
      </c>
      <c r="N2207" t="s">
        <v>47</v>
      </c>
      <c r="O2207" t="s">
        <v>47</v>
      </c>
      <c r="P2207" t="s">
        <v>2990</v>
      </c>
      <c r="Q2207" t="s">
        <v>997</v>
      </c>
      <c r="R2207">
        <v>1034.55</v>
      </c>
      <c r="S2207" t="s">
        <v>998</v>
      </c>
      <c r="T2207" t="s">
        <v>999</v>
      </c>
      <c r="U2207" t="s">
        <v>3875</v>
      </c>
      <c r="V2207">
        <v>1</v>
      </c>
      <c r="W2207" t="e">
        <f>VLOOKUP(U2207,T1.Unique.Delivery!$AQ$2:$AW$2720,COLUMNS(T1.Unique.Delivery!$AQ$2701:$AW$2701),0)</f>
        <v>#N/A</v>
      </c>
    </row>
    <row r="2208" spans="1:23" x14ac:dyDescent="0.3">
      <c r="A2208" t="s">
        <v>2962</v>
      </c>
      <c r="B2208" t="s">
        <v>2963</v>
      </c>
      <c r="C2208" t="s">
        <v>2964</v>
      </c>
      <c r="D2208" t="s">
        <v>52</v>
      </c>
      <c r="E2208" t="s">
        <v>3873</v>
      </c>
      <c r="F2208" t="s">
        <v>3874</v>
      </c>
      <c r="G2208" t="s">
        <v>52</v>
      </c>
      <c r="H2208" t="s">
        <v>1006</v>
      </c>
      <c r="I2208" t="s">
        <v>54</v>
      </c>
      <c r="J2208" t="s">
        <v>66</v>
      </c>
      <c r="K2208" t="s">
        <v>1007</v>
      </c>
      <c r="L2208">
        <v>100304444</v>
      </c>
      <c r="M2208" t="s">
        <v>2967</v>
      </c>
      <c r="N2208" t="s">
        <v>47</v>
      </c>
      <c r="O2208" t="s">
        <v>47</v>
      </c>
      <c r="P2208" t="s">
        <v>2968</v>
      </c>
      <c r="Q2208" t="s">
        <v>997</v>
      </c>
      <c r="R2208">
        <v>630</v>
      </c>
      <c r="S2208" t="s">
        <v>998</v>
      </c>
      <c r="T2208" t="s">
        <v>999</v>
      </c>
      <c r="U2208" t="s">
        <v>3876</v>
      </c>
      <c r="V2208">
        <v>1</v>
      </c>
      <c r="W2208" t="e">
        <f>VLOOKUP(U2208,T1.Unique.Delivery!$AQ$2:$AW$2720,COLUMNS(T1.Unique.Delivery!$AQ$2701:$AW$2701),0)</f>
        <v>#N/A</v>
      </c>
    </row>
    <row r="2209" spans="1:23" x14ac:dyDescent="0.3">
      <c r="A2209" t="s">
        <v>2962</v>
      </c>
      <c r="B2209" t="s">
        <v>2963</v>
      </c>
      <c r="C2209" t="s">
        <v>2964</v>
      </c>
      <c r="D2209" t="s">
        <v>52</v>
      </c>
      <c r="E2209" t="s">
        <v>3873</v>
      </c>
      <c r="F2209" t="s">
        <v>3874</v>
      </c>
      <c r="G2209" t="s">
        <v>52</v>
      </c>
      <c r="H2209" t="s">
        <v>1006</v>
      </c>
      <c r="I2209" t="s">
        <v>54</v>
      </c>
      <c r="J2209" t="s">
        <v>66</v>
      </c>
      <c r="K2209" t="s">
        <v>1007</v>
      </c>
      <c r="L2209">
        <v>100508694</v>
      </c>
      <c r="M2209" t="s">
        <v>2980</v>
      </c>
      <c r="N2209" t="s">
        <v>47</v>
      </c>
      <c r="O2209" t="s">
        <v>47</v>
      </c>
      <c r="P2209" t="s">
        <v>1040</v>
      </c>
      <c r="Q2209" t="s">
        <v>997</v>
      </c>
      <c r="R2209">
        <v>1150</v>
      </c>
      <c r="S2209" t="s">
        <v>998</v>
      </c>
      <c r="T2209" t="s">
        <v>999</v>
      </c>
      <c r="U2209" t="s">
        <v>3877</v>
      </c>
      <c r="V2209">
        <v>1</v>
      </c>
      <c r="W2209" t="e">
        <f>VLOOKUP(U2209,T1.Unique.Delivery!$AQ$2:$AW$2720,COLUMNS(T1.Unique.Delivery!$AQ$2701:$AW$2701),0)</f>
        <v>#N/A</v>
      </c>
    </row>
    <row r="2210" spans="1:23" x14ac:dyDescent="0.3">
      <c r="A2210" t="s">
        <v>2962</v>
      </c>
      <c r="B2210" t="s">
        <v>2963</v>
      </c>
      <c r="C2210" t="s">
        <v>2964</v>
      </c>
      <c r="D2210" t="s">
        <v>52</v>
      </c>
      <c r="E2210" t="s">
        <v>3873</v>
      </c>
      <c r="F2210" t="s">
        <v>3874</v>
      </c>
      <c r="G2210" t="s">
        <v>52</v>
      </c>
      <c r="H2210" t="s">
        <v>1006</v>
      </c>
      <c r="I2210" t="s">
        <v>54</v>
      </c>
      <c r="J2210" t="s">
        <v>66</v>
      </c>
      <c r="K2210" t="s">
        <v>1007</v>
      </c>
      <c r="L2210">
        <v>100785760</v>
      </c>
      <c r="M2210" t="s">
        <v>2994</v>
      </c>
      <c r="N2210" t="s">
        <v>47</v>
      </c>
      <c r="O2210" t="s">
        <v>47</v>
      </c>
      <c r="P2210" t="s">
        <v>2995</v>
      </c>
      <c r="Q2210" t="s">
        <v>997</v>
      </c>
      <c r="R2210">
        <v>1000</v>
      </c>
      <c r="S2210" t="s">
        <v>998</v>
      </c>
      <c r="T2210" t="s">
        <v>999</v>
      </c>
      <c r="U2210" t="s">
        <v>3878</v>
      </c>
      <c r="V2210">
        <v>1</v>
      </c>
      <c r="W2210" t="e">
        <f>VLOOKUP(U2210,T1.Unique.Delivery!$AQ$2:$AW$2720,COLUMNS(T1.Unique.Delivery!$AQ$2701:$AW$2701),0)</f>
        <v>#N/A</v>
      </c>
    </row>
    <row r="2211" spans="1:23" x14ac:dyDescent="0.3">
      <c r="A2211" t="s">
        <v>2962</v>
      </c>
      <c r="B2211" t="s">
        <v>2963</v>
      </c>
      <c r="C2211" t="s">
        <v>2964</v>
      </c>
      <c r="D2211" t="s">
        <v>52</v>
      </c>
      <c r="E2211" t="s">
        <v>3873</v>
      </c>
      <c r="F2211" t="s">
        <v>3874</v>
      </c>
      <c r="G2211" t="s">
        <v>52</v>
      </c>
      <c r="H2211" t="s">
        <v>1006</v>
      </c>
      <c r="I2211" t="s">
        <v>54</v>
      </c>
      <c r="J2211" t="s">
        <v>66</v>
      </c>
      <c r="K2211" t="s">
        <v>1007</v>
      </c>
      <c r="L2211">
        <v>101122337</v>
      </c>
      <c r="M2211" t="s">
        <v>2997</v>
      </c>
      <c r="N2211" t="s">
        <v>47</v>
      </c>
      <c r="O2211" t="s">
        <v>47</v>
      </c>
      <c r="P2211" s="1">
        <v>43072</v>
      </c>
      <c r="Q2211" t="s">
        <v>997</v>
      </c>
      <c r="R2211">
        <v>1180</v>
      </c>
      <c r="S2211" t="s">
        <v>998</v>
      </c>
      <c r="T2211" t="s">
        <v>999</v>
      </c>
      <c r="U2211" t="s">
        <v>3879</v>
      </c>
      <c r="V2211">
        <v>1</v>
      </c>
      <c r="W2211" t="e">
        <f>VLOOKUP(U2211,T1.Unique.Delivery!$AQ$2:$AW$2720,COLUMNS(T1.Unique.Delivery!$AQ$2701:$AW$2701),0)</f>
        <v>#N/A</v>
      </c>
    </row>
    <row r="2212" spans="1:23" x14ac:dyDescent="0.3">
      <c r="A2212" t="s">
        <v>2962</v>
      </c>
      <c r="B2212" t="s">
        <v>2963</v>
      </c>
      <c r="C2212" t="s">
        <v>2964</v>
      </c>
      <c r="D2212" t="s">
        <v>52</v>
      </c>
      <c r="E2212" t="s">
        <v>3873</v>
      </c>
      <c r="F2212" t="s">
        <v>3874</v>
      </c>
      <c r="G2212" t="s">
        <v>52</v>
      </c>
      <c r="H2212" t="s">
        <v>1006</v>
      </c>
      <c r="I2212" t="s">
        <v>54</v>
      </c>
      <c r="J2212" t="s">
        <v>56</v>
      </c>
      <c r="K2212" t="s">
        <v>993</v>
      </c>
      <c r="L2212">
        <v>100287299</v>
      </c>
      <c r="M2212" t="s">
        <v>2970</v>
      </c>
      <c r="N2212" t="s">
        <v>47</v>
      </c>
      <c r="O2212" t="s">
        <v>47</v>
      </c>
      <c r="P2212" t="s">
        <v>2971</v>
      </c>
      <c r="Q2212" t="s">
        <v>997</v>
      </c>
      <c r="R2212">
        <v>1116.56</v>
      </c>
      <c r="S2212" t="s">
        <v>998</v>
      </c>
      <c r="T2212" t="s">
        <v>999</v>
      </c>
      <c r="U2212" t="s">
        <v>3880</v>
      </c>
      <c r="V2212">
        <v>1</v>
      </c>
      <c r="W2212" t="e">
        <f>VLOOKUP(U2212,T1.Unique.Delivery!$AQ$2:$AW$2720,COLUMNS(T1.Unique.Delivery!$AQ$2701:$AW$2701),0)</f>
        <v>#N/A</v>
      </c>
    </row>
    <row r="2213" spans="1:23" x14ac:dyDescent="0.3">
      <c r="A2213" t="s">
        <v>2962</v>
      </c>
      <c r="B2213" t="s">
        <v>2963</v>
      </c>
      <c r="C2213" t="s">
        <v>2964</v>
      </c>
      <c r="D2213" t="s">
        <v>52</v>
      </c>
      <c r="E2213" t="s">
        <v>3873</v>
      </c>
      <c r="F2213" t="s">
        <v>3874</v>
      </c>
      <c r="G2213" t="s">
        <v>52</v>
      </c>
      <c r="H2213" t="s">
        <v>1006</v>
      </c>
      <c r="I2213" t="s">
        <v>54</v>
      </c>
      <c r="J2213" t="s">
        <v>56</v>
      </c>
      <c r="K2213" t="s">
        <v>993</v>
      </c>
      <c r="L2213" t="s">
        <v>47</v>
      </c>
      <c r="M2213" t="s">
        <v>47</v>
      </c>
      <c r="N2213" t="s">
        <v>47</v>
      </c>
      <c r="O2213" t="s">
        <v>47</v>
      </c>
      <c r="P2213" t="s">
        <v>2971</v>
      </c>
      <c r="Q2213" t="s">
        <v>997</v>
      </c>
      <c r="R2213">
        <v>1117.67</v>
      </c>
      <c r="S2213" t="s">
        <v>998</v>
      </c>
      <c r="T2213" t="s">
        <v>999</v>
      </c>
      <c r="U2213" t="s">
        <v>3881</v>
      </c>
      <c r="V2213">
        <v>1</v>
      </c>
      <c r="W2213" t="e">
        <f>VLOOKUP(U2213,T1.Unique.Delivery!$AQ$2:$AW$2720,COLUMNS(T1.Unique.Delivery!$AQ$2701:$AW$2701),0)</f>
        <v>#N/A</v>
      </c>
    </row>
    <row r="2214" spans="1:23" x14ac:dyDescent="0.3">
      <c r="A2214" t="s">
        <v>2962</v>
      </c>
      <c r="B2214" t="s">
        <v>2963</v>
      </c>
      <c r="C2214" t="s">
        <v>2964</v>
      </c>
      <c r="D2214" t="s">
        <v>52</v>
      </c>
      <c r="E2214" t="s">
        <v>3873</v>
      </c>
      <c r="F2214" t="s">
        <v>3874</v>
      </c>
      <c r="G2214" t="s">
        <v>52</v>
      </c>
      <c r="H2214" t="s">
        <v>1006</v>
      </c>
      <c r="I2214" t="s">
        <v>54</v>
      </c>
      <c r="J2214" t="s">
        <v>129</v>
      </c>
      <c r="K2214" t="s">
        <v>1012</v>
      </c>
      <c r="L2214">
        <v>100298525</v>
      </c>
      <c r="M2214" t="s">
        <v>2989</v>
      </c>
      <c r="N2214" t="s">
        <v>47</v>
      </c>
      <c r="O2214" t="s">
        <v>47</v>
      </c>
      <c r="P2214" t="s">
        <v>2990</v>
      </c>
      <c r="Q2214" t="s">
        <v>997</v>
      </c>
      <c r="R2214">
        <v>735.64</v>
      </c>
      <c r="S2214" t="s">
        <v>998</v>
      </c>
      <c r="T2214" t="s">
        <v>999</v>
      </c>
      <c r="U2214" t="s">
        <v>3882</v>
      </c>
      <c r="V2214">
        <v>1</v>
      </c>
      <c r="W2214" t="e">
        <f>VLOOKUP(U2214,T1.Unique.Delivery!$AQ$2:$AW$2720,COLUMNS(T1.Unique.Delivery!$AQ$2701:$AW$2701),0)</f>
        <v>#N/A</v>
      </c>
    </row>
    <row r="2215" spans="1:23" x14ac:dyDescent="0.3">
      <c r="A2215" t="s">
        <v>2962</v>
      </c>
      <c r="B2215" t="s">
        <v>2963</v>
      </c>
      <c r="C2215" t="s">
        <v>2964</v>
      </c>
      <c r="D2215" t="s">
        <v>52</v>
      </c>
      <c r="E2215" t="s">
        <v>3873</v>
      </c>
      <c r="F2215" t="s">
        <v>3874</v>
      </c>
      <c r="G2215" t="s">
        <v>52</v>
      </c>
      <c r="H2215" t="s">
        <v>1006</v>
      </c>
      <c r="I2215" t="s">
        <v>54</v>
      </c>
      <c r="J2215" t="s">
        <v>129</v>
      </c>
      <c r="K2215" t="s">
        <v>1012</v>
      </c>
      <c r="L2215">
        <v>100304444</v>
      </c>
      <c r="M2215" t="s">
        <v>2967</v>
      </c>
      <c r="N2215" t="s">
        <v>47</v>
      </c>
      <c r="O2215" t="s">
        <v>47</v>
      </c>
      <c r="P2215" t="s">
        <v>2968</v>
      </c>
      <c r="Q2215" t="s">
        <v>997</v>
      </c>
      <c r="R2215">
        <v>630</v>
      </c>
      <c r="S2215" t="s">
        <v>998</v>
      </c>
      <c r="T2215" t="s">
        <v>999</v>
      </c>
      <c r="U2215" t="s">
        <v>3883</v>
      </c>
      <c r="V2215">
        <v>1</v>
      </c>
      <c r="W2215" t="e">
        <f>VLOOKUP(U2215,T1.Unique.Delivery!$AQ$2:$AW$2720,COLUMNS(T1.Unique.Delivery!$AQ$2701:$AW$2701),0)</f>
        <v>#N/A</v>
      </c>
    </row>
    <row r="2216" spans="1:23" x14ac:dyDescent="0.3">
      <c r="A2216" t="s">
        <v>2962</v>
      </c>
      <c r="B2216" t="s">
        <v>2963</v>
      </c>
      <c r="C2216" t="s">
        <v>2964</v>
      </c>
      <c r="D2216" t="s">
        <v>52</v>
      </c>
      <c r="E2216" t="s">
        <v>3873</v>
      </c>
      <c r="F2216" t="s">
        <v>3874</v>
      </c>
      <c r="G2216" t="s">
        <v>52</v>
      </c>
      <c r="H2216" t="s">
        <v>1006</v>
      </c>
      <c r="I2216" t="s">
        <v>54</v>
      </c>
      <c r="J2216" t="s">
        <v>129</v>
      </c>
      <c r="K2216" t="s">
        <v>1012</v>
      </c>
      <c r="L2216">
        <v>100508694</v>
      </c>
      <c r="M2216" t="s">
        <v>2980</v>
      </c>
      <c r="N2216" t="s">
        <v>47</v>
      </c>
      <c r="O2216" t="s">
        <v>47</v>
      </c>
      <c r="P2216" t="s">
        <v>1040</v>
      </c>
      <c r="Q2216" t="s">
        <v>997</v>
      </c>
      <c r="R2216">
        <v>635.51</v>
      </c>
      <c r="S2216" t="s">
        <v>998</v>
      </c>
      <c r="T2216" t="s">
        <v>999</v>
      </c>
      <c r="U2216" t="s">
        <v>3884</v>
      </c>
      <c r="V2216">
        <v>1</v>
      </c>
      <c r="W2216" t="e">
        <f>VLOOKUP(U2216,T1.Unique.Delivery!$AQ$2:$AW$2720,COLUMNS(T1.Unique.Delivery!$AQ$2701:$AW$2701),0)</f>
        <v>#N/A</v>
      </c>
    </row>
    <row r="2217" spans="1:23" x14ac:dyDescent="0.3">
      <c r="A2217" t="s">
        <v>2962</v>
      </c>
      <c r="B2217" t="s">
        <v>2963</v>
      </c>
      <c r="C2217" t="s">
        <v>2964</v>
      </c>
      <c r="D2217" t="s">
        <v>52</v>
      </c>
      <c r="E2217" t="s">
        <v>3873</v>
      </c>
      <c r="F2217" t="s">
        <v>3874</v>
      </c>
      <c r="G2217" t="s">
        <v>52</v>
      </c>
      <c r="H2217" t="s">
        <v>1006</v>
      </c>
      <c r="I2217" t="s">
        <v>54</v>
      </c>
      <c r="J2217" t="s">
        <v>129</v>
      </c>
      <c r="K2217" t="s">
        <v>1012</v>
      </c>
      <c r="L2217">
        <v>100785760</v>
      </c>
      <c r="M2217" t="s">
        <v>2994</v>
      </c>
      <c r="N2217" t="s">
        <v>47</v>
      </c>
      <c r="O2217" t="s">
        <v>47</v>
      </c>
      <c r="P2217" t="s">
        <v>2995</v>
      </c>
      <c r="Q2217" t="s">
        <v>997</v>
      </c>
      <c r="R2217">
        <v>630</v>
      </c>
      <c r="S2217" t="s">
        <v>998</v>
      </c>
      <c r="T2217" t="s">
        <v>999</v>
      </c>
      <c r="U2217" t="s">
        <v>3885</v>
      </c>
      <c r="V2217">
        <v>1</v>
      </c>
      <c r="W2217" t="e">
        <f>VLOOKUP(U2217,T1.Unique.Delivery!$AQ$2:$AW$2720,COLUMNS(T1.Unique.Delivery!$AQ$2701:$AW$2701),0)</f>
        <v>#N/A</v>
      </c>
    </row>
    <row r="2218" spans="1:23" x14ac:dyDescent="0.3">
      <c r="A2218" t="s">
        <v>2962</v>
      </c>
      <c r="B2218" t="s">
        <v>2963</v>
      </c>
      <c r="C2218" t="s">
        <v>2964</v>
      </c>
      <c r="D2218" t="s">
        <v>52</v>
      </c>
      <c r="E2218" t="s">
        <v>3873</v>
      </c>
      <c r="F2218" t="s">
        <v>3874</v>
      </c>
      <c r="G2218" t="s">
        <v>52</v>
      </c>
      <c r="H2218" t="s">
        <v>1006</v>
      </c>
      <c r="I2218" t="s">
        <v>54</v>
      </c>
      <c r="J2218" t="s">
        <v>129</v>
      </c>
      <c r="K2218" t="s">
        <v>1012</v>
      </c>
      <c r="L2218">
        <v>101122337</v>
      </c>
      <c r="M2218" t="s">
        <v>2997</v>
      </c>
      <c r="N2218" t="s">
        <v>47</v>
      </c>
      <c r="O2218" t="s">
        <v>47</v>
      </c>
      <c r="P2218" s="1">
        <v>43072</v>
      </c>
      <c r="Q2218" t="s">
        <v>997</v>
      </c>
      <c r="R2218">
        <v>595</v>
      </c>
      <c r="S2218" t="s">
        <v>998</v>
      </c>
      <c r="T2218" t="s">
        <v>999</v>
      </c>
      <c r="U2218" t="s">
        <v>3886</v>
      </c>
      <c r="V2218">
        <v>1</v>
      </c>
      <c r="W2218" t="e">
        <f>VLOOKUP(U2218,T1.Unique.Delivery!$AQ$2:$AW$2720,COLUMNS(T1.Unique.Delivery!$AQ$2701:$AW$2701),0)</f>
        <v>#N/A</v>
      </c>
    </row>
    <row r="2219" spans="1:23" x14ac:dyDescent="0.3">
      <c r="A2219" t="s">
        <v>2962</v>
      </c>
      <c r="B2219" t="s">
        <v>2963</v>
      </c>
      <c r="C2219" t="s">
        <v>2964</v>
      </c>
      <c r="D2219" t="s">
        <v>52</v>
      </c>
      <c r="E2219" t="s">
        <v>3873</v>
      </c>
      <c r="F2219" t="s">
        <v>3874</v>
      </c>
      <c r="G2219" t="s">
        <v>52</v>
      </c>
      <c r="H2219" t="s">
        <v>1006</v>
      </c>
      <c r="I2219" t="s">
        <v>54</v>
      </c>
      <c r="J2219" t="s">
        <v>80</v>
      </c>
      <c r="K2219" t="s">
        <v>1014</v>
      </c>
      <c r="L2219">
        <v>100298525</v>
      </c>
      <c r="M2219" t="s">
        <v>2989</v>
      </c>
      <c r="N2219" t="s">
        <v>47</v>
      </c>
      <c r="O2219" t="s">
        <v>47</v>
      </c>
      <c r="P2219" t="s">
        <v>2990</v>
      </c>
      <c r="Q2219" t="s">
        <v>997</v>
      </c>
      <c r="R2219">
        <v>792.63</v>
      </c>
      <c r="S2219" t="s">
        <v>998</v>
      </c>
      <c r="T2219" t="s">
        <v>999</v>
      </c>
      <c r="U2219" t="s">
        <v>3887</v>
      </c>
      <c r="V2219">
        <v>1</v>
      </c>
      <c r="W2219" t="e">
        <f>VLOOKUP(U2219,T1.Unique.Delivery!$AQ$2:$AW$2720,COLUMNS(T1.Unique.Delivery!$AQ$2701:$AW$2701),0)</f>
        <v>#N/A</v>
      </c>
    </row>
    <row r="2220" spans="1:23" x14ac:dyDescent="0.3">
      <c r="A2220" t="s">
        <v>2962</v>
      </c>
      <c r="B2220" t="s">
        <v>2963</v>
      </c>
      <c r="C2220" t="s">
        <v>2964</v>
      </c>
      <c r="D2220" t="s">
        <v>52</v>
      </c>
      <c r="E2220" t="s">
        <v>3873</v>
      </c>
      <c r="F2220" t="s">
        <v>3874</v>
      </c>
      <c r="G2220" t="s">
        <v>52</v>
      </c>
      <c r="H2220" t="s">
        <v>1006</v>
      </c>
      <c r="I2220" t="s">
        <v>54</v>
      </c>
      <c r="J2220" t="s">
        <v>80</v>
      </c>
      <c r="K2220" t="s">
        <v>1014</v>
      </c>
      <c r="L2220">
        <v>100304444</v>
      </c>
      <c r="M2220" t="s">
        <v>2967</v>
      </c>
      <c r="N2220" t="s">
        <v>47</v>
      </c>
      <c r="O2220" t="s">
        <v>47</v>
      </c>
      <c r="P2220" t="s">
        <v>2968</v>
      </c>
      <c r="Q2220" t="s">
        <v>997</v>
      </c>
      <c r="R2220">
        <v>630</v>
      </c>
      <c r="S2220" t="s">
        <v>998</v>
      </c>
      <c r="T2220" t="s">
        <v>999</v>
      </c>
      <c r="U2220" t="s">
        <v>3888</v>
      </c>
      <c r="V2220">
        <v>1</v>
      </c>
      <c r="W2220" t="e">
        <f>VLOOKUP(U2220,T1.Unique.Delivery!$AQ$2:$AW$2720,COLUMNS(T1.Unique.Delivery!$AQ$2701:$AW$2701),0)</f>
        <v>#N/A</v>
      </c>
    </row>
    <row r="2221" spans="1:23" x14ac:dyDescent="0.3">
      <c r="A2221" t="s">
        <v>2962</v>
      </c>
      <c r="B2221" t="s">
        <v>2963</v>
      </c>
      <c r="C2221" t="s">
        <v>2964</v>
      </c>
      <c r="D2221" t="s">
        <v>52</v>
      </c>
      <c r="E2221" t="s">
        <v>3873</v>
      </c>
      <c r="F2221" t="s">
        <v>3874</v>
      </c>
      <c r="G2221" t="s">
        <v>52</v>
      </c>
      <c r="H2221" t="s">
        <v>1006</v>
      </c>
      <c r="I2221" t="s">
        <v>54</v>
      </c>
      <c r="J2221" t="s">
        <v>80</v>
      </c>
      <c r="K2221" t="s">
        <v>1014</v>
      </c>
      <c r="L2221">
        <v>100508694</v>
      </c>
      <c r="M2221" t="s">
        <v>2980</v>
      </c>
      <c r="N2221" t="s">
        <v>47</v>
      </c>
      <c r="O2221" t="s">
        <v>47</v>
      </c>
      <c r="P2221" t="s">
        <v>1040</v>
      </c>
      <c r="Q2221" t="s">
        <v>997</v>
      </c>
      <c r="R2221">
        <v>1150</v>
      </c>
      <c r="S2221" t="s">
        <v>998</v>
      </c>
      <c r="T2221" t="s">
        <v>999</v>
      </c>
      <c r="U2221" t="s">
        <v>3889</v>
      </c>
      <c r="V2221">
        <v>1</v>
      </c>
      <c r="W2221" t="e">
        <f>VLOOKUP(U2221,T1.Unique.Delivery!$AQ$2:$AW$2720,COLUMNS(T1.Unique.Delivery!$AQ$2701:$AW$2701),0)</f>
        <v>#N/A</v>
      </c>
    </row>
    <row r="2222" spans="1:23" x14ac:dyDescent="0.3">
      <c r="A2222" t="s">
        <v>2962</v>
      </c>
      <c r="B2222" t="s">
        <v>2963</v>
      </c>
      <c r="C2222" t="s">
        <v>2964</v>
      </c>
      <c r="D2222" t="s">
        <v>52</v>
      </c>
      <c r="E2222" t="s">
        <v>3873</v>
      </c>
      <c r="F2222" t="s">
        <v>3874</v>
      </c>
      <c r="G2222" t="s">
        <v>52</v>
      </c>
      <c r="H2222" t="s">
        <v>1006</v>
      </c>
      <c r="I2222" t="s">
        <v>54</v>
      </c>
      <c r="J2222" t="s">
        <v>80</v>
      </c>
      <c r="K2222" t="s">
        <v>1014</v>
      </c>
      <c r="L2222">
        <v>100785760</v>
      </c>
      <c r="M2222" t="s">
        <v>2994</v>
      </c>
      <c r="N2222" t="s">
        <v>47</v>
      </c>
      <c r="O2222" t="s">
        <v>47</v>
      </c>
      <c r="P2222" t="s">
        <v>2995</v>
      </c>
      <c r="Q2222" t="s">
        <v>997</v>
      </c>
      <c r="R2222">
        <v>800</v>
      </c>
      <c r="S2222" t="s">
        <v>998</v>
      </c>
      <c r="T2222" t="s">
        <v>999</v>
      </c>
      <c r="U2222" t="s">
        <v>3890</v>
      </c>
      <c r="V2222">
        <v>1</v>
      </c>
      <c r="W2222" t="e">
        <f>VLOOKUP(U2222,T1.Unique.Delivery!$AQ$2:$AW$2720,COLUMNS(T1.Unique.Delivery!$AQ$2701:$AW$2701),0)</f>
        <v>#N/A</v>
      </c>
    </row>
    <row r="2223" spans="1:23" x14ac:dyDescent="0.3">
      <c r="A2223" t="s">
        <v>2962</v>
      </c>
      <c r="B2223" t="s">
        <v>2963</v>
      </c>
      <c r="C2223" t="s">
        <v>2964</v>
      </c>
      <c r="D2223" t="s">
        <v>52</v>
      </c>
      <c r="E2223" t="s">
        <v>3873</v>
      </c>
      <c r="F2223" t="s">
        <v>3874</v>
      </c>
      <c r="G2223" t="s">
        <v>52</v>
      </c>
      <c r="H2223" t="s">
        <v>1006</v>
      </c>
      <c r="I2223" t="s">
        <v>54</v>
      </c>
      <c r="J2223" t="s">
        <v>80</v>
      </c>
      <c r="K2223" t="s">
        <v>1014</v>
      </c>
      <c r="L2223">
        <v>101122337</v>
      </c>
      <c r="M2223" t="s">
        <v>2997</v>
      </c>
      <c r="N2223" t="s">
        <v>47</v>
      </c>
      <c r="O2223" t="s">
        <v>47</v>
      </c>
      <c r="P2223" s="1">
        <v>43072</v>
      </c>
      <c r="Q2223" t="s">
        <v>997</v>
      </c>
      <c r="R2223">
        <v>850</v>
      </c>
      <c r="S2223" t="s">
        <v>998</v>
      </c>
      <c r="T2223" t="s">
        <v>999</v>
      </c>
      <c r="U2223" t="s">
        <v>3891</v>
      </c>
      <c r="V2223">
        <v>1</v>
      </c>
      <c r="W2223" t="e">
        <f>VLOOKUP(U2223,T1.Unique.Delivery!$AQ$2:$AW$2720,COLUMNS(T1.Unique.Delivery!$AQ$2701:$AW$2701),0)</f>
        <v>#N/A</v>
      </c>
    </row>
    <row r="2224" spans="1:23" x14ac:dyDescent="0.3">
      <c r="A2224" t="s">
        <v>2962</v>
      </c>
      <c r="B2224" t="s">
        <v>2963</v>
      </c>
      <c r="C2224" t="s">
        <v>2964</v>
      </c>
      <c r="D2224" t="s">
        <v>52</v>
      </c>
      <c r="E2224" t="s">
        <v>3873</v>
      </c>
      <c r="F2224" t="s">
        <v>3874</v>
      </c>
      <c r="G2224" t="s">
        <v>52</v>
      </c>
      <c r="H2224" t="s">
        <v>1006</v>
      </c>
      <c r="I2224" t="s">
        <v>54</v>
      </c>
      <c r="J2224" t="s">
        <v>2276</v>
      </c>
      <c r="K2224" t="s">
        <v>2277</v>
      </c>
      <c r="L2224">
        <v>100298525</v>
      </c>
      <c r="M2224" t="s">
        <v>2989</v>
      </c>
      <c r="N2224" t="s">
        <v>47</v>
      </c>
      <c r="O2224" t="s">
        <v>47</v>
      </c>
      <c r="P2224" t="s">
        <v>2990</v>
      </c>
      <c r="Q2224" t="s">
        <v>997</v>
      </c>
      <c r="R2224">
        <v>690.79</v>
      </c>
      <c r="S2224" t="s">
        <v>998</v>
      </c>
      <c r="T2224" t="s">
        <v>999</v>
      </c>
      <c r="U2224" t="s">
        <v>3892</v>
      </c>
      <c r="V2224">
        <v>1</v>
      </c>
      <c r="W2224" t="e">
        <f>VLOOKUP(U2224,T1.Unique.Delivery!$AQ$2:$AW$2720,COLUMNS(T1.Unique.Delivery!$AQ$2701:$AW$2701),0)</f>
        <v>#N/A</v>
      </c>
    </row>
    <row r="2225" spans="1:23" x14ac:dyDescent="0.3">
      <c r="A2225" t="s">
        <v>2962</v>
      </c>
      <c r="B2225" t="s">
        <v>2963</v>
      </c>
      <c r="C2225" t="s">
        <v>2964</v>
      </c>
      <c r="D2225" t="s">
        <v>52</v>
      </c>
      <c r="E2225" t="s">
        <v>3873</v>
      </c>
      <c r="F2225" t="s">
        <v>3874</v>
      </c>
      <c r="G2225" t="s">
        <v>52</v>
      </c>
      <c r="H2225" t="s">
        <v>1006</v>
      </c>
      <c r="I2225" t="s">
        <v>54</v>
      </c>
      <c r="J2225" t="s">
        <v>2276</v>
      </c>
      <c r="K2225" t="s">
        <v>2277</v>
      </c>
      <c r="L2225">
        <v>100304444</v>
      </c>
      <c r="M2225" t="s">
        <v>2967</v>
      </c>
      <c r="N2225" t="s">
        <v>47</v>
      </c>
      <c r="O2225" t="s">
        <v>47</v>
      </c>
      <c r="P2225" t="s">
        <v>2968</v>
      </c>
      <c r="Q2225" t="s">
        <v>997</v>
      </c>
      <c r="R2225">
        <v>630</v>
      </c>
      <c r="S2225" t="s">
        <v>998</v>
      </c>
      <c r="T2225" t="s">
        <v>999</v>
      </c>
      <c r="U2225" t="s">
        <v>3893</v>
      </c>
      <c r="V2225">
        <v>1</v>
      </c>
      <c r="W2225" t="e">
        <f>VLOOKUP(U2225,T1.Unique.Delivery!$AQ$2:$AW$2720,COLUMNS(T1.Unique.Delivery!$AQ$2701:$AW$2701),0)</f>
        <v>#N/A</v>
      </c>
    </row>
    <row r="2226" spans="1:23" x14ac:dyDescent="0.3">
      <c r="A2226" t="s">
        <v>2962</v>
      </c>
      <c r="B2226" t="s">
        <v>2963</v>
      </c>
      <c r="C2226" t="s">
        <v>2964</v>
      </c>
      <c r="D2226" t="s">
        <v>52</v>
      </c>
      <c r="E2226" t="s">
        <v>3873</v>
      </c>
      <c r="F2226" t="s">
        <v>3874</v>
      </c>
      <c r="G2226" t="s">
        <v>52</v>
      </c>
      <c r="H2226" t="s">
        <v>1006</v>
      </c>
      <c r="I2226" t="s">
        <v>54</v>
      </c>
      <c r="J2226" t="s">
        <v>2276</v>
      </c>
      <c r="K2226" t="s">
        <v>2277</v>
      </c>
      <c r="L2226">
        <v>100508694</v>
      </c>
      <c r="M2226" t="s">
        <v>2980</v>
      </c>
      <c r="N2226" t="s">
        <v>47</v>
      </c>
      <c r="O2226" t="s">
        <v>47</v>
      </c>
      <c r="P2226" t="s">
        <v>1040</v>
      </c>
      <c r="Q2226" t="s">
        <v>997</v>
      </c>
      <c r="R2226">
        <v>618</v>
      </c>
      <c r="S2226" t="s">
        <v>998</v>
      </c>
      <c r="T2226" t="s">
        <v>999</v>
      </c>
      <c r="U2226" t="s">
        <v>3894</v>
      </c>
      <c r="V2226">
        <v>1</v>
      </c>
      <c r="W2226" t="e">
        <f>VLOOKUP(U2226,T1.Unique.Delivery!$AQ$2:$AW$2720,COLUMNS(T1.Unique.Delivery!$AQ$2701:$AW$2701),0)</f>
        <v>#N/A</v>
      </c>
    </row>
    <row r="2227" spans="1:23" x14ac:dyDescent="0.3">
      <c r="A2227" t="s">
        <v>2962</v>
      </c>
      <c r="B2227" t="s">
        <v>2963</v>
      </c>
      <c r="C2227" t="s">
        <v>2964</v>
      </c>
      <c r="D2227" t="s">
        <v>52</v>
      </c>
      <c r="E2227" t="s">
        <v>3873</v>
      </c>
      <c r="F2227" t="s">
        <v>3874</v>
      </c>
      <c r="G2227" t="s">
        <v>52</v>
      </c>
      <c r="H2227" t="s">
        <v>1006</v>
      </c>
      <c r="I2227" t="s">
        <v>54</v>
      </c>
      <c r="J2227" t="s">
        <v>2276</v>
      </c>
      <c r="K2227" t="s">
        <v>2277</v>
      </c>
      <c r="L2227">
        <v>101122337</v>
      </c>
      <c r="M2227" t="s">
        <v>2997</v>
      </c>
      <c r="N2227" t="s">
        <v>47</v>
      </c>
      <c r="O2227" t="s">
        <v>47</v>
      </c>
      <c r="P2227" s="1">
        <v>43072</v>
      </c>
      <c r="Q2227" t="s">
        <v>997</v>
      </c>
      <c r="R2227">
        <v>530</v>
      </c>
      <c r="S2227" t="s">
        <v>998</v>
      </c>
      <c r="T2227" t="s">
        <v>999</v>
      </c>
      <c r="U2227" t="s">
        <v>3895</v>
      </c>
      <c r="V2227">
        <v>1</v>
      </c>
      <c r="W2227" t="e">
        <f>VLOOKUP(U2227,T1.Unique.Delivery!$AQ$2:$AW$2720,COLUMNS(T1.Unique.Delivery!$AQ$2701:$AW$2701),0)</f>
        <v>#N/A</v>
      </c>
    </row>
    <row r="2228" spans="1:23" x14ac:dyDescent="0.3">
      <c r="A2228" t="s">
        <v>2962</v>
      </c>
      <c r="B2228" t="s">
        <v>2963</v>
      </c>
      <c r="C2228" t="s">
        <v>2964</v>
      </c>
      <c r="D2228" t="s">
        <v>52</v>
      </c>
      <c r="E2228" t="s">
        <v>3873</v>
      </c>
      <c r="F2228" t="s">
        <v>3874</v>
      </c>
      <c r="G2228" t="s">
        <v>52</v>
      </c>
      <c r="H2228" t="s">
        <v>1006</v>
      </c>
      <c r="I2228" t="s">
        <v>54</v>
      </c>
      <c r="J2228" t="s">
        <v>159</v>
      </c>
      <c r="K2228" t="s">
        <v>1016</v>
      </c>
      <c r="L2228">
        <v>100298525</v>
      </c>
      <c r="M2228" t="s">
        <v>2989</v>
      </c>
      <c r="N2228" t="s">
        <v>47</v>
      </c>
      <c r="O2228" t="s">
        <v>47</v>
      </c>
      <c r="P2228" t="s">
        <v>2990</v>
      </c>
      <c r="Q2228" t="s">
        <v>997</v>
      </c>
      <c r="R2228">
        <v>690.79</v>
      </c>
      <c r="S2228" t="s">
        <v>998</v>
      </c>
      <c r="T2228" t="s">
        <v>999</v>
      </c>
      <c r="U2228" t="s">
        <v>3896</v>
      </c>
      <c r="V2228">
        <v>1</v>
      </c>
      <c r="W2228" t="e">
        <f>VLOOKUP(U2228,T1.Unique.Delivery!$AQ$2:$AW$2720,COLUMNS(T1.Unique.Delivery!$AQ$2701:$AW$2701),0)</f>
        <v>#N/A</v>
      </c>
    </row>
    <row r="2229" spans="1:23" x14ac:dyDescent="0.3">
      <c r="A2229" t="s">
        <v>2962</v>
      </c>
      <c r="B2229" t="s">
        <v>2963</v>
      </c>
      <c r="C2229" t="s">
        <v>2964</v>
      </c>
      <c r="D2229" t="s">
        <v>52</v>
      </c>
      <c r="E2229" t="s">
        <v>3873</v>
      </c>
      <c r="F2229" t="s">
        <v>3874</v>
      </c>
      <c r="G2229" t="s">
        <v>52</v>
      </c>
      <c r="H2229" t="s">
        <v>1006</v>
      </c>
      <c r="I2229" t="s">
        <v>54</v>
      </c>
      <c r="J2229" t="s">
        <v>159</v>
      </c>
      <c r="K2229" t="s">
        <v>1016</v>
      </c>
      <c r="L2229">
        <v>100304444</v>
      </c>
      <c r="M2229" t="s">
        <v>2967</v>
      </c>
      <c r="N2229" t="s">
        <v>47</v>
      </c>
      <c r="O2229" t="s">
        <v>47</v>
      </c>
      <c r="P2229" t="s">
        <v>2968</v>
      </c>
      <c r="Q2229" t="s">
        <v>997</v>
      </c>
      <c r="R2229">
        <v>630</v>
      </c>
      <c r="S2229" t="s">
        <v>998</v>
      </c>
      <c r="T2229" t="s">
        <v>999</v>
      </c>
      <c r="U2229" t="s">
        <v>3897</v>
      </c>
      <c r="V2229">
        <v>1</v>
      </c>
      <c r="W2229" t="e">
        <f>VLOOKUP(U2229,T1.Unique.Delivery!$AQ$2:$AW$2720,COLUMNS(T1.Unique.Delivery!$AQ$2701:$AW$2701),0)</f>
        <v>#N/A</v>
      </c>
    </row>
    <row r="2230" spans="1:23" x14ac:dyDescent="0.3">
      <c r="A2230" t="s">
        <v>2962</v>
      </c>
      <c r="B2230" t="s">
        <v>2963</v>
      </c>
      <c r="C2230" t="s">
        <v>2964</v>
      </c>
      <c r="D2230" t="s">
        <v>52</v>
      </c>
      <c r="E2230" t="s">
        <v>3873</v>
      </c>
      <c r="F2230" t="s">
        <v>3874</v>
      </c>
      <c r="G2230" t="s">
        <v>52</v>
      </c>
      <c r="H2230" t="s">
        <v>1006</v>
      </c>
      <c r="I2230" t="s">
        <v>54</v>
      </c>
      <c r="J2230" t="s">
        <v>159</v>
      </c>
      <c r="K2230" t="s">
        <v>1016</v>
      </c>
      <c r="L2230">
        <v>100508694</v>
      </c>
      <c r="M2230" t="s">
        <v>2980</v>
      </c>
      <c r="N2230" t="s">
        <v>47</v>
      </c>
      <c r="O2230" t="s">
        <v>47</v>
      </c>
      <c r="P2230" t="s">
        <v>1040</v>
      </c>
      <c r="Q2230" t="s">
        <v>997</v>
      </c>
      <c r="R2230">
        <v>514.29</v>
      </c>
      <c r="S2230" t="s">
        <v>998</v>
      </c>
      <c r="T2230" t="s">
        <v>999</v>
      </c>
      <c r="U2230" t="s">
        <v>3898</v>
      </c>
      <c r="V2230">
        <v>1</v>
      </c>
      <c r="W2230" t="e">
        <f>VLOOKUP(U2230,T1.Unique.Delivery!$AQ$2:$AW$2720,COLUMNS(T1.Unique.Delivery!$AQ$2701:$AW$2701),0)</f>
        <v>#N/A</v>
      </c>
    </row>
    <row r="2231" spans="1:23" x14ac:dyDescent="0.3">
      <c r="A2231" t="s">
        <v>2962</v>
      </c>
      <c r="B2231" t="s">
        <v>2963</v>
      </c>
      <c r="C2231" t="s">
        <v>2964</v>
      </c>
      <c r="D2231" t="s">
        <v>52</v>
      </c>
      <c r="E2231" t="s">
        <v>3873</v>
      </c>
      <c r="F2231" t="s">
        <v>3874</v>
      </c>
      <c r="G2231" t="s">
        <v>52</v>
      </c>
      <c r="H2231" t="s">
        <v>1006</v>
      </c>
      <c r="I2231" t="s">
        <v>54</v>
      </c>
      <c r="J2231" t="s">
        <v>159</v>
      </c>
      <c r="K2231" t="s">
        <v>1016</v>
      </c>
      <c r="L2231">
        <v>101122337</v>
      </c>
      <c r="M2231" t="s">
        <v>2997</v>
      </c>
      <c r="N2231" t="s">
        <v>47</v>
      </c>
      <c r="O2231" t="s">
        <v>47</v>
      </c>
      <c r="P2231" s="1">
        <v>43072</v>
      </c>
      <c r="Q2231" t="s">
        <v>997</v>
      </c>
      <c r="R2231">
        <v>490</v>
      </c>
      <c r="S2231" t="s">
        <v>998</v>
      </c>
      <c r="T2231" t="s">
        <v>999</v>
      </c>
      <c r="U2231" t="s">
        <v>3899</v>
      </c>
      <c r="V2231">
        <v>1</v>
      </c>
      <c r="W2231" t="e">
        <f>VLOOKUP(U2231,T1.Unique.Delivery!$AQ$2:$AW$2720,COLUMNS(T1.Unique.Delivery!$AQ$2701:$AW$2701),0)</f>
        <v>#N/A</v>
      </c>
    </row>
    <row r="2232" spans="1:23" x14ac:dyDescent="0.3">
      <c r="A2232" t="s">
        <v>2962</v>
      </c>
      <c r="B2232" t="s">
        <v>2963</v>
      </c>
      <c r="C2232" t="s">
        <v>2964</v>
      </c>
      <c r="D2232" t="s">
        <v>52</v>
      </c>
      <c r="E2232" t="s">
        <v>3900</v>
      </c>
      <c r="F2232" t="s">
        <v>3901</v>
      </c>
      <c r="G2232" t="s">
        <v>52</v>
      </c>
      <c r="H2232" t="s">
        <v>1006</v>
      </c>
      <c r="I2232" t="s">
        <v>54</v>
      </c>
      <c r="J2232" t="s">
        <v>66</v>
      </c>
      <c r="K2232" t="s">
        <v>1007</v>
      </c>
      <c r="L2232">
        <v>100304444</v>
      </c>
      <c r="M2232" t="s">
        <v>2967</v>
      </c>
      <c r="N2232" t="s">
        <v>47</v>
      </c>
      <c r="O2232" t="s">
        <v>47</v>
      </c>
      <c r="P2232" t="s">
        <v>2968</v>
      </c>
      <c r="Q2232" t="s">
        <v>997</v>
      </c>
      <c r="R2232">
        <v>630</v>
      </c>
      <c r="S2232" t="s">
        <v>998</v>
      </c>
      <c r="T2232" t="s">
        <v>999</v>
      </c>
      <c r="U2232" t="s">
        <v>3902</v>
      </c>
      <c r="V2232">
        <v>1</v>
      </c>
      <c r="W2232" t="e">
        <f>VLOOKUP(U2232,T1.Unique.Delivery!$AQ$2:$AW$2720,COLUMNS(T1.Unique.Delivery!$AQ$2701:$AW$2701),0)</f>
        <v>#N/A</v>
      </c>
    </row>
    <row r="2233" spans="1:23" x14ac:dyDescent="0.3">
      <c r="A2233" t="s">
        <v>2962</v>
      </c>
      <c r="B2233" t="s">
        <v>2963</v>
      </c>
      <c r="C2233" t="s">
        <v>2964</v>
      </c>
      <c r="D2233" t="s">
        <v>52</v>
      </c>
      <c r="E2233" t="s">
        <v>3900</v>
      </c>
      <c r="F2233" t="s">
        <v>3901</v>
      </c>
      <c r="G2233" t="s">
        <v>52</v>
      </c>
      <c r="H2233" t="s">
        <v>1006</v>
      </c>
      <c r="I2233" t="s">
        <v>54</v>
      </c>
      <c r="J2233" t="s">
        <v>56</v>
      </c>
      <c r="K2233" t="s">
        <v>993</v>
      </c>
      <c r="L2233">
        <v>100287299</v>
      </c>
      <c r="M2233" t="s">
        <v>2970</v>
      </c>
      <c r="N2233" t="s">
        <v>47</v>
      </c>
      <c r="O2233" t="s">
        <v>47</v>
      </c>
      <c r="P2233" t="s">
        <v>2971</v>
      </c>
      <c r="Q2233" t="s">
        <v>997</v>
      </c>
      <c r="R2233">
        <v>1116.56</v>
      </c>
      <c r="S2233" t="s">
        <v>998</v>
      </c>
      <c r="T2233" t="s">
        <v>999</v>
      </c>
      <c r="U2233" t="s">
        <v>3903</v>
      </c>
      <c r="V2233">
        <v>1</v>
      </c>
      <c r="W2233" t="e">
        <f>VLOOKUP(U2233,T1.Unique.Delivery!$AQ$2:$AW$2720,COLUMNS(T1.Unique.Delivery!$AQ$2701:$AW$2701),0)</f>
        <v>#N/A</v>
      </c>
    </row>
    <row r="2234" spans="1:23" x14ac:dyDescent="0.3">
      <c r="A2234" t="s">
        <v>2962</v>
      </c>
      <c r="B2234" t="s">
        <v>2963</v>
      </c>
      <c r="C2234" t="s">
        <v>2964</v>
      </c>
      <c r="D2234" t="s">
        <v>52</v>
      </c>
      <c r="E2234" t="s">
        <v>3900</v>
      </c>
      <c r="F2234" t="s">
        <v>3901</v>
      </c>
      <c r="G2234" t="s">
        <v>52</v>
      </c>
      <c r="H2234" t="s">
        <v>1006</v>
      </c>
      <c r="I2234" t="s">
        <v>54</v>
      </c>
      <c r="J2234" t="s">
        <v>56</v>
      </c>
      <c r="K2234" t="s">
        <v>993</v>
      </c>
      <c r="L2234" t="s">
        <v>47</v>
      </c>
      <c r="M2234" t="s">
        <v>47</v>
      </c>
      <c r="N2234" t="s">
        <v>47</v>
      </c>
      <c r="O2234" t="s">
        <v>47</v>
      </c>
      <c r="P2234" t="s">
        <v>2971</v>
      </c>
      <c r="Q2234" t="s">
        <v>997</v>
      </c>
      <c r="R2234">
        <v>1117.67</v>
      </c>
      <c r="S2234" t="s">
        <v>998</v>
      </c>
      <c r="T2234" t="s">
        <v>999</v>
      </c>
      <c r="U2234" t="s">
        <v>3904</v>
      </c>
      <c r="V2234">
        <v>1</v>
      </c>
      <c r="W2234" t="e">
        <f>VLOOKUP(U2234,T1.Unique.Delivery!$AQ$2:$AW$2720,COLUMNS(T1.Unique.Delivery!$AQ$2701:$AW$2701),0)</f>
        <v>#N/A</v>
      </c>
    </row>
    <row r="2235" spans="1:23" x14ac:dyDescent="0.3">
      <c r="A2235" t="s">
        <v>2962</v>
      </c>
      <c r="B2235" t="s">
        <v>2963</v>
      </c>
      <c r="C2235" t="s">
        <v>2964</v>
      </c>
      <c r="D2235" t="s">
        <v>52</v>
      </c>
      <c r="E2235" t="s">
        <v>3900</v>
      </c>
      <c r="F2235" t="s">
        <v>3901</v>
      </c>
      <c r="G2235" t="s">
        <v>52</v>
      </c>
      <c r="H2235" t="s">
        <v>1006</v>
      </c>
      <c r="I2235" t="s">
        <v>54</v>
      </c>
      <c r="J2235" t="s">
        <v>129</v>
      </c>
      <c r="K2235" t="s">
        <v>1012</v>
      </c>
      <c r="L2235">
        <v>100304444</v>
      </c>
      <c r="M2235" t="s">
        <v>2967</v>
      </c>
      <c r="N2235" t="s">
        <v>47</v>
      </c>
      <c r="O2235" t="s">
        <v>47</v>
      </c>
      <c r="P2235" t="s">
        <v>2968</v>
      </c>
      <c r="Q2235" t="s">
        <v>997</v>
      </c>
      <c r="R2235">
        <v>630</v>
      </c>
      <c r="S2235" t="s">
        <v>998</v>
      </c>
      <c r="T2235" t="s">
        <v>999</v>
      </c>
      <c r="U2235" t="s">
        <v>3905</v>
      </c>
      <c r="V2235">
        <v>1</v>
      </c>
      <c r="W2235" t="e">
        <f>VLOOKUP(U2235,T1.Unique.Delivery!$AQ$2:$AW$2720,COLUMNS(T1.Unique.Delivery!$AQ$2701:$AW$2701),0)</f>
        <v>#N/A</v>
      </c>
    </row>
    <row r="2236" spans="1:23" x14ac:dyDescent="0.3">
      <c r="A2236" t="s">
        <v>2962</v>
      </c>
      <c r="B2236" t="s">
        <v>2963</v>
      </c>
      <c r="C2236" t="s">
        <v>2964</v>
      </c>
      <c r="D2236" t="s">
        <v>52</v>
      </c>
      <c r="E2236" t="s">
        <v>3900</v>
      </c>
      <c r="F2236" t="s">
        <v>3901</v>
      </c>
      <c r="G2236" t="s">
        <v>52</v>
      </c>
      <c r="H2236" t="s">
        <v>1006</v>
      </c>
      <c r="I2236" t="s">
        <v>54</v>
      </c>
      <c r="J2236" t="s">
        <v>80</v>
      </c>
      <c r="K2236" t="s">
        <v>1014</v>
      </c>
      <c r="L2236">
        <v>100304444</v>
      </c>
      <c r="M2236" t="s">
        <v>2967</v>
      </c>
      <c r="N2236" t="s">
        <v>47</v>
      </c>
      <c r="O2236" t="s">
        <v>47</v>
      </c>
      <c r="P2236" t="s">
        <v>2968</v>
      </c>
      <c r="Q2236" t="s">
        <v>997</v>
      </c>
      <c r="R2236">
        <v>630</v>
      </c>
      <c r="S2236" t="s">
        <v>998</v>
      </c>
      <c r="T2236" t="s">
        <v>999</v>
      </c>
      <c r="U2236" t="s">
        <v>3906</v>
      </c>
      <c r="V2236">
        <v>1</v>
      </c>
      <c r="W2236" t="e">
        <f>VLOOKUP(U2236,T1.Unique.Delivery!$AQ$2:$AW$2720,COLUMNS(T1.Unique.Delivery!$AQ$2701:$AW$2701),0)</f>
        <v>#N/A</v>
      </c>
    </row>
    <row r="2237" spans="1:23" x14ac:dyDescent="0.3">
      <c r="A2237" t="s">
        <v>2962</v>
      </c>
      <c r="B2237" t="s">
        <v>2963</v>
      </c>
      <c r="C2237" t="s">
        <v>2964</v>
      </c>
      <c r="D2237" t="s">
        <v>52</v>
      </c>
      <c r="E2237" t="s">
        <v>3900</v>
      </c>
      <c r="F2237" t="s">
        <v>3901</v>
      </c>
      <c r="G2237" t="s">
        <v>52</v>
      </c>
      <c r="H2237" t="s">
        <v>1006</v>
      </c>
      <c r="I2237" t="s">
        <v>54</v>
      </c>
      <c r="J2237" t="s">
        <v>2276</v>
      </c>
      <c r="K2237" t="s">
        <v>2277</v>
      </c>
      <c r="L2237">
        <v>100304444</v>
      </c>
      <c r="M2237" t="s">
        <v>2967</v>
      </c>
      <c r="N2237" t="s">
        <v>47</v>
      </c>
      <c r="O2237" t="s">
        <v>47</v>
      </c>
      <c r="P2237" t="s">
        <v>2968</v>
      </c>
      <c r="Q2237" t="s">
        <v>997</v>
      </c>
      <c r="R2237">
        <v>630</v>
      </c>
      <c r="S2237" t="s">
        <v>998</v>
      </c>
      <c r="T2237" t="s">
        <v>999</v>
      </c>
      <c r="U2237" t="s">
        <v>3907</v>
      </c>
      <c r="V2237">
        <v>1</v>
      </c>
      <c r="W2237" t="e">
        <f>VLOOKUP(U2237,T1.Unique.Delivery!$AQ$2:$AW$2720,COLUMNS(T1.Unique.Delivery!$AQ$2701:$AW$2701),0)</f>
        <v>#N/A</v>
      </c>
    </row>
    <row r="2238" spans="1:23" x14ac:dyDescent="0.3">
      <c r="A2238" t="s">
        <v>2962</v>
      </c>
      <c r="B2238" t="s">
        <v>2963</v>
      </c>
      <c r="C2238" t="s">
        <v>2964</v>
      </c>
      <c r="D2238" t="s">
        <v>52</v>
      </c>
      <c r="E2238" t="s">
        <v>3900</v>
      </c>
      <c r="F2238" t="s">
        <v>3901</v>
      </c>
      <c r="G2238" t="s">
        <v>52</v>
      </c>
      <c r="H2238" t="s">
        <v>1006</v>
      </c>
      <c r="I2238" t="s">
        <v>54</v>
      </c>
      <c r="J2238" t="s">
        <v>159</v>
      </c>
      <c r="K2238" t="s">
        <v>1016</v>
      </c>
      <c r="L2238">
        <v>100304444</v>
      </c>
      <c r="M2238" t="s">
        <v>2967</v>
      </c>
      <c r="N2238" t="s">
        <v>47</v>
      </c>
      <c r="O2238" t="s">
        <v>47</v>
      </c>
      <c r="P2238" t="s">
        <v>2968</v>
      </c>
      <c r="Q2238" t="s">
        <v>997</v>
      </c>
      <c r="R2238">
        <v>630</v>
      </c>
      <c r="S2238" t="s">
        <v>998</v>
      </c>
      <c r="T2238" t="s">
        <v>999</v>
      </c>
      <c r="U2238" t="s">
        <v>3908</v>
      </c>
      <c r="V2238">
        <v>1</v>
      </c>
      <c r="W2238" t="e">
        <f>VLOOKUP(U2238,T1.Unique.Delivery!$AQ$2:$AW$2720,COLUMNS(T1.Unique.Delivery!$AQ$2701:$AW$2701),0)</f>
        <v>#N/A</v>
      </c>
    </row>
    <row r="2239" spans="1:23" x14ac:dyDescent="0.3">
      <c r="A2239" t="s">
        <v>2962</v>
      </c>
      <c r="B2239" t="s">
        <v>2963</v>
      </c>
      <c r="C2239" t="s">
        <v>2964</v>
      </c>
      <c r="D2239" t="s">
        <v>52</v>
      </c>
      <c r="E2239" t="s">
        <v>3909</v>
      </c>
      <c r="F2239" t="s">
        <v>3910</v>
      </c>
      <c r="G2239" t="s">
        <v>52</v>
      </c>
      <c r="H2239" t="s">
        <v>1006</v>
      </c>
      <c r="I2239" t="s">
        <v>54</v>
      </c>
      <c r="J2239" t="s">
        <v>66</v>
      </c>
      <c r="K2239" t="s">
        <v>1007</v>
      </c>
      <c r="L2239">
        <v>100304444</v>
      </c>
      <c r="M2239" t="s">
        <v>2967</v>
      </c>
      <c r="N2239" t="s">
        <v>47</v>
      </c>
      <c r="O2239" t="s">
        <v>47</v>
      </c>
      <c r="P2239" t="s">
        <v>2968</v>
      </c>
      <c r="Q2239" t="s">
        <v>997</v>
      </c>
      <c r="R2239">
        <v>630</v>
      </c>
      <c r="S2239" t="s">
        <v>998</v>
      </c>
      <c r="T2239" t="s">
        <v>999</v>
      </c>
      <c r="U2239" t="s">
        <v>3911</v>
      </c>
      <c r="V2239">
        <v>1</v>
      </c>
      <c r="W2239" t="e">
        <f>VLOOKUP(U2239,T1.Unique.Delivery!$AQ$2:$AW$2720,COLUMNS(T1.Unique.Delivery!$AQ$2701:$AW$2701),0)</f>
        <v>#N/A</v>
      </c>
    </row>
    <row r="2240" spans="1:23" x14ac:dyDescent="0.3">
      <c r="A2240" t="s">
        <v>2962</v>
      </c>
      <c r="B2240" t="s">
        <v>2963</v>
      </c>
      <c r="C2240" t="s">
        <v>2964</v>
      </c>
      <c r="D2240" t="s">
        <v>52</v>
      </c>
      <c r="E2240" t="s">
        <v>3909</v>
      </c>
      <c r="F2240" t="s">
        <v>3910</v>
      </c>
      <c r="G2240" t="s">
        <v>52</v>
      </c>
      <c r="H2240" t="s">
        <v>1006</v>
      </c>
      <c r="I2240" t="s">
        <v>54</v>
      </c>
      <c r="J2240" t="s">
        <v>56</v>
      </c>
      <c r="K2240" t="s">
        <v>993</v>
      </c>
      <c r="L2240">
        <v>100287299</v>
      </c>
      <c r="M2240" t="s">
        <v>2970</v>
      </c>
      <c r="N2240" t="s">
        <v>47</v>
      </c>
      <c r="O2240" t="s">
        <v>47</v>
      </c>
      <c r="P2240" t="s">
        <v>2971</v>
      </c>
      <c r="Q2240" t="s">
        <v>997</v>
      </c>
      <c r="R2240">
        <v>1116.56</v>
      </c>
      <c r="S2240" t="s">
        <v>998</v>
      </c>
      <c r="T2240" t="s">
        <v>999</v>
      </c>
      <c r="U2240" t="s">
        <v>3912</v>
      </c>
      <c r="V2240">
        <v>1</v>
      </c>
      <c r="W2240" t="e">
        <f>VLOOKUP(U2240,T1.Unique.Delivery!$AQ$2:$AW$2720,COLUMNS(T1.Unique.Delivery!$AQ$2701:$AW$2701),0)</f>
        <v>#N/A</v>
      </c>
    </row>
    <row r="2241" spans="1:23" x14ac:dyDescent="0.3">
      <c r="A2241" t="s">
        <v>2962</v>
      </c>
      <c r="B2241" t="s">
        <v>2963</v>
      </c>
      <c r="C2241" t="s">
        <v>2964</v>
      </c>
      <c r="D2241" t="s">
        <v>52</v>
      </c>
      <c r="E2241" t="s">
        <v>3909</v>
      </c>
      <c r="F2241" t="s">
        <v>3910</v>
      </c>
      <c r="G2241" t="s">
        <v>52</v>
      </c>
      <c r="H2241" t="s">
        <v>1006</v>
      </c>
      <c r="I2241" t="s">
        <v>54</v>
      </c>
      <c r="J2241" t="s">
        <v>56</v>
      </c>
      <c r="K2241" t="s">
        <v>993</v>
      </c>
      <c r="L2241" t="s">
        <v>47</v>
      </c>
      <c r="M2241" t="s">
        <v>47</v>
      </c>
      <c r="N2241" t="s">
        <v>47</v>
      </c>
      <c r="O2241" t="s">
        <v>47</v>
      </c>
      <c r="P2241" t="s">
        <v>2971</v>
      </c>
      <c r="Q2241" t="s">
        <v>997</v>
      </c>
      <c r="R2241">
        <v>1117.67</v>
      </c>
      <c r="S2241" t="s">
        <v>998</v>
      </c>
      <c r="T2241" t="s">
        <v>999</v>
      </c>
      <c r="U2241" t="s">
        <v>3913</v>
      </c>
      <c r="V2241">
        <v>1</v>
      </c>
      <c r="W2241" t="e">
        <f>VLOOKUP(U2241,T1.Unique.Delivery!$AQ$2:$AW$2720,COLUMNS(T1.Unique.Delivery!$AQ$2701:$AW$2701),0)</f>
        <v>#N/A</v>
      </c>
    </row>
    <row r="2242" spans="1:23" x14ac:dyDescent="0.3">
      <c r="A2242" t="s">
        <v>2962</v>
      </c>
      <c r="B2242" t="s">
        <v>2963</v>
      </c>
      <c r="C2242" t="s">
        <v>2964</v>
      </c>
      <c r="D2242" t="s">
        <v>52</v>
      </c>
      <c r="E2242" t="s">
        <v>3909</v>
      </c>
      <c r="F2242" t="s">
        <v>3910</v>
      </c>
      <c r="G2242" t="s">
        <v>52</v>
      </c>
      <c r="H2242" t="s">
        <v>1006</v>
      </c>
      <c r="I2242" t="s">
        <v>54</v>
      </c>
      <c r="J2242" t="s">
        <v>129</v>
      </c>
      <c r="K2242" t="s">
        <v>1012</v>
      </c>
      <c r="L2242">
        <v>100304444</v>
      </c>
      <c r="M2242" t="s">
        <v>2967</v>
      </c>
      <c r="N2242" t="s">
        <v>47</v>
      </c>
      <c r="O2242" t="s">
        <v>47</v>
      </c>
      <c r="P2242" t="s">
        <v>2968</v>
      </c>
      <c r="Q2242" t="s">
        <v>997</v>
      </c>
      <c r="R2242">
        <v>630</v>
      </c>
      <c r="S2242" t="s">
        <v>998</v>
      </c>
      <c r="T2242" t="s">
        <v>999</v>
      </c>
      <c r="U2242" t="s">
        <v>3914</v>
      </c>
      <c r="V2242">
        <v>1</v>
      </c>
      <c r="W2242" t="e">
        <f>VLOOKUP(U2242,T1.Unique.Delivery!$AQ$2:$AW$2720,COLUMNS(T1.Unique.Delivery!$AQ$2701:$AW$2701),0)</f>
        <v>#N/A</v>
      </c>
    </row>
    <row r="2243" spans="1:23" x14ac:dyDescent="0.3">
      <c r="A2243" t="s">
        <v>2962</v>
      </c>
      <c r="B2243" t="s">
        <v>2963</v>
      </c>
      <c r="C2243" t="s">
        <v>2964</v>
      </c>
      <c r="D2243" t="s">
        <v>52</v>
      </c>
      <c r="E2243" t="s">
        <v>3909</v>
      </c>
      <c r="F2243" t="s">
        <v>3910</v>
      </c>
      <c r="G2243" t="s">
        <v>52</v>
      </c>
      <c r="H2243" t="s">
        <v>1006</v>
      </c>
      <c r="I2243" t="s">
        <v>54</v>
      </c>
      <c r="J2243" t="s">
        <v>80</v>
      </c>
      <c r="K2243" t="s">
        <v>1014</v>
      </c>
      <c r="L2243">
        <v>100304444</v>
      </c>
      <c r="M2243" t="s">
        <v>2967</v>
      </c>
      <c r="N2243" t="s">
        <v>47</v>
      </c>
      <c r="O2243" t="s">
        <v>47</v>
      </c>
      <c r="P2243" t="s">
        <v>2968</v>
      </c>
      <c r="Q2243" t="s">
        <v>997</v>
      </c>
      <c r="R2243">
        <v>630</v>
      </c>
      <c r="S2243" t="s">
        <v>998</v>
      </c>
      <c r="T2243" t="s">
        <v>999</v>
      </c>
      <c r="U2243" t="s">
        <v>3915</v>
      </c>
      <c r="V2243">
        <v>1</v>
      </c>
      <c r="W2243" t="e">
        <f>VLOOKUP(U2243,T1.Unique.Delivery!$AQ$2:$AW$2720,COLUMNS(T1.Unique.Delivery!$AQ$2701:$AW$2701),0)</f>
        <v>#N/A</v>
      </c>
    </row>
    <row r="2244" spans="1:23" x14ac:dyDescent="0.3">
      <c r="A2244" t="s">
        <v>2962</v>
      </c>
      <c r="B2244" t="s">
        <v>2963</v>
      </c>
      <c r="C2244" t="s">
        <v>2964</v>
      </c>
      <c r="D2244" t="s">
        <v>52</v>
      </c>
      <c r="E2244" t="s">
        <v>3909</v>
      </c>
      <c r="F2244" t="s">
        <v>3910</v>
      </c>
      <c r="G2244" t="s">
        <v>52</v>
      </c>
      <c r="H2244" t="s">
        <v>1006</v>
      </c>
      <c r="I2244" t="s">
        <v>54</v>
      </c>
      <c r="J2244" t="s">
        <v>2276</v>
      </c>
      <c r="K2244" t="s">
        <v>2277</v>
      </c>
      <c r="L2244">
        <v>100304444</v>
      </c>
      <c r="M2244" t="s">
        <v>2967</v>
      </c>
      <c r="N2244" t="s">
        <v>47</v>
      </c>
      <c r="O2244" t="s">
        <v>47</v>
      </c>
      <c r="P2244" t="s">
        <v>2968</v>
      </c>
      <c r="Q2244" t="s">
        <v>997</v>
      </c>
      <c r="R2244">
        <v>630</v>
      </c>
      <c r="S2244" t="s">
        <v>998</v>
      </c>
      <c r="T2244" t="s">
        <v>999</v>
      </c>
      <c r="U2244" t="s">
        <v>3916</v>
      </c>
      <c r="V2244">
        <v>1</v>
      </c>
      <c r="W2244" t="e">
        <f>VLOOKUP(U2244,T1.Unique.Delivery!$AQ$2:$AW$2720,COLUMNS(T1.Unique.Delivery!$AQ$2701:$AW$2701),0)</f>
        <v>#N/A</v>
      </c>
    </row>
    <row r="2245" spans="1:23" x14ac:dyDescent="0.3">
      <c r="A2245" t="s">
        <v>2962</v>
      </c>
      <c r="B2245" t="s">
        <v>2963</v>
      </c>
      <c r="C2245" t="s">
        <v>2964</v>
      </c>
      <c r="D2245" t="s">
        <v>52</v>
      </c>
      <c r="E2245" t="s">
        <v>3909</v>
      </c>
      <c r="F2245" t="s">
        <v>3910</v>
      </c>
      <c r="G2245" t="s">
        <v>52</v>
      </c>
      <c r="H2245" t="s">
        <v>1006</v>
      </c>
      <c r="I2245" t="s">
        <v>54</v>
      </c>
      <c r="J2245" t="s">
        <v>159</v>
      </c>
      <c r="K2245" t="s">
        <v>1016</v>
      </c>
      <c r="L2245">
        <v>100304444</v>
      </c>
      <c r="M2245" t="s">
        <v>2967</v>
      </c>
      <c r="N2245" t="s">
        <v>47</v>
      </c>
      <c r="O2245" t="s">
        <v>47</v>
      </c>
      <c r="P2245" t="s">
        <v>2968</v>
      </c>
      <c r="Q2245" t="s">
        <v>997</v>
      </c>
      <c r="R2245">
        <v>630</v>
      </c>
      <c r="S2245" t="s">
        <v>998</v>
      </c>
      <c r="T2245" t="s">
        <v>999</v>
      </c>
      <c r="U2245" t="s">
        <v>3917</v>
      </c>
      <c r="V2245">
        <v>1</v>
      </c>
      <c r="W2245" t="e">
        <f>VLOOKUP(U2245,T1.Unique.Delivery!$AQ$2:$AW$2720,COLUMNS(T1.Unique.Delivery!$AQ$2701:$AW$2701),0)</f>
        <v>#N/A</v>
      </c>
    </row>
    <row r="2246" spans="1:23" x14ac:dyDescent="0.3">
      <c r="A2246" t="s">
        <v>2962</v>
      </c>
      <c r="B2246" t="s">
        <v>2963</v>
      </c>
      <c r="C2246" t="s">
        <v>2964</v>
      </c>
      <c r="D2246" t="s">
        <v>52</v>
      </c>
      <c r="E2246" t="s">
        <v>3918</v>
      </c>
      <c r="F2246" t="s">
        <v>3919</v>
      </c>
      <c r="G2246" t="s">
        <v>52</v>
      </c>
      <c r="H2246" t="s">
        <v>1006</v>
      </c>
      <c r="I2246" t="s">
        <v>54</v>
      </c>
      <c r="J2246" t="s">
        <v>66</v>
      </c>
      <c r="K2246" t="s">
        <v>1007</v>
      </c>
      <c r="L2246">
        <v>100304444</v>
      </c>
      <c r="M2246" t="s">
        <v>2967</v>
      </c>
      <c r="N2246" t="s">
        <v>47</v>
      </c>
      <c r="O2246" t="s">
        <v>47</v>
      </c>
      <c r="P2246" t="s">
        <v>2968</v>
      </c>
      <c r="Q2246" t="s">
        <v>997</v>
      </c>
      <c r="R2246">
        <v>630</v>
      </c>
      <c r="S2246" t="s">
        <v>998</v>
      </c>
      <c r="T2246" t="s">
        <v>999</v>
      </c>
      <c r="U2246" t="s">
        <v>3920</v>
      </c>
      <c r="V2246">
        <v>1</v>
      </c>
      <c r="W2246" t="e">
        <f>VLOOKUP(U2246,T1.Unique.Delivery!$AQ$2:$AW$2720,COLUMNS(T1.Unique.Delivery!$AQ$2701:$AW$2701),0)</f>
        <v>#N/A</v>
      </c>
    </row>
    <row r="2247" spans="1:23" x14ac:dyDescent="0.3">
      <c r="A2247" t="s">
        <v>2962</v>
      </c>
      <c r="B2247" t="s">
        <v>2963</v>
      </c>
      <c r="C2247" t="s">
        <v>2964</v>
      </c>
      <c r="D2247" t="s">
        <v>52</v>
      </c>
      <c r="E2247" t="s">
        <v>3918</v>
      </c>
      <c r="F2247" t="s">
        <v>3919</v>
      </c>
      <c r="G2247" t="s">
        <v>52</v>
      </c>
      <c r="H2247" t="s">
        <v>1006</v>
      </c>
      <c r="I2247" t="s">
        <v>54</v>
      </c>
      <c r="J2247" t="s">
        <v>56</v>
      </c>
      <c r="K2247" t="s">
        <v>993</v>
      </c>
      <c r="L2247">
        <v>100287299</v>
      </c>
      <c r="M2247" t="s">
        <v>2970</v>
      </c>
      <c r="N2247" t="s">
        <v>47</v>
      </c>
      <c r="O2247" t="s">
        <v>47</v>
      </c>
      <c r="P2247" t="s">
        <v>2971</v>
      </c>
      <c r="Q2247" t="s">
        <v>997</v>
      </c>
      <c r="R2247">
        <v>1116.56</v>
      </c>
      <c r="S2247" t="s">
        <v>998</v>
      </c>
      <c r="T2247" t="s">
        <v>999</v>
      </c>
      <c r="U2247" t="s">
        <v>3921</v>
      </c>
      <c r="V2247">
        <v>1</v>
      </c>
      <c r="W2247" t="e">
        <f>VLOOKUP(U2247,T1.Unique.Delivery!$AQ$2:$AW$2720,COLUMNS(T1.Unique.Delivery!$AQ$2701:$AW$2701),0)</f>
        <v>#N/A</v>
      </c>
    </row>
    <row r="2248" spans="1:23" x14ac:dyDescent="0.3">
      <c r="A2248" t="s">
        <v>2962</v>
      </c>
      <c r="B2248" t="s">
        <v>2963</v>
      </c>
      <c r="C2248" t="s">
        <v>2964</v>
      </c>
      <c r="D2248" t="s">
        <v>52</v>
      </c>
      <c r="E2248" t="s">
        <v>3918</v>
      </c>
      <c r="F2248" t="s">
        <v>3919</v>
      </c>
      <c r="G2248" t="s">
        <v>52</v>
      </c>
      <c r="H2248" t="s">
        <v>1006</v>
      </c>
      <c r="I2248" t="s">
        <v>54</v>
      </c>
      <c r="J2248" t="s">
        <v>56</v>
      </c>
      <c r="K2248" t="s">
        <v>993</v>
      </c>
      <c r="L2248" t="s">
        <v>47</v>
      </c>
      <c r="M2248" t="s">
        <v>47</v>
      </c>
      <c r="N2248" t="s">
        <v>47</v>
      </c>
      <c r="O2248" t="s">
        <v>47</v>
      </c>
      <c r="P2248" t="s">
        <v>2971</v>
      </c>
      <c r="Q2248" t="s">
        <v>997</v>
      </c>
      <c r="R2248">
        <v>1117.67</v>
      </c>
      <c r="S2248" t="s">
        <v>998</v>
      </c>
      <c r="T2248" t="s">
        <v>999</v>
      </c>
      <c r="U2248" t="s">
        <v>3922</v>
      </c>
      <c r="V2248">
        <v>1</v>
      </c>
      <c r="W2248" t="e">
        <f>VLOOKUP(U2248,T1.Unique.Delivery!$AQ$2:$AW$2720,COLUMNS(T1.Unique.Delivery!$AQ$2701:$AW$2701),0)</f>
        <v>#N/A</v>
      </c>
    </row>
    <row r="2249" spans="1:23" x14ac:dyDescent="0.3">
      <c r="A2249" t="s">
        <v>2962</v>
      </c>
      <c r="B2249" t="s">
        <v>2963</v>
      </c>
      <c r="C2249" t="s">
        <v>2964</v>
      </c>
      <c r="D2249" t="s">
        <v>52</v>
      </c>
      <c r="E2249" t="s">
        <v>3918</v>
      </c>
      <c r="F2249" t="s">
        <v>3919</v>
      </c>
      <c r="G2249" t="s">
        <v>52</v>
      </c>
      <c r="H2249" t="s">
        <v>1006</v>
      </c>
      <c r="I2249" t="s">
        <v>54</v>
      </c>
      <c r="J2249" t="s">
        <v>129</v>
      </c>
      <c r="K2249" t="s">
        <v>1012</v>
      </c>
      <c r="L2249">
        <v>100304444</v>
      </c>
      <c r="M2249" t="s">
        <v>2967</v>
      </c>
      <c r="N2249" t="s">
        <v>47</v>
      </c>
      <c r="O2249" t="s">
        <v>47</v>
      </c>
      <c r="P2249" t="s">
        <v>2968</v>
      </c>
      <c r="Q2249" t="s">
        <v>997</v>
      </c>
      <c r="R2249">
        <v>630</v>
      </c>
      <c r="S2249" t="s">
        <v>998</v>
      </c>
      <c r="T2249" t="s">
        <v>999</v>
      </c>
      <c r="U2249" t="s">
        <v>3923</v>
      </c>
      <c r="V2249">
        <v>1</v>
      </c>
      <c r="W2249" t="e">
        <f>VLOOKUP(U2249,T1.Unique.Delivery!$AQ$2:$AW$2720,COLUMNS(T1.Unique.Delivery!$AQ$2701:$AW$2701),0)</f>
        <v>#N/A</v>
      </c>
    </row>
    <row r="2250" spans="1:23" x14ac:dyDescent="0.3">
      <c r="A2250" t="s">
        <v>2962</v>
      </c>
      <c r="B2250" t="s">
        <v>2963</v>
      </c>
      <c r="C2250" t="s">
        <v>2964</v>
      </c>
      <c r="D2250" t="s">
        <v>52</v>
      </c>
      <c r="E2250" t="s">
        <v>3918</v>
      </c>
      <c r="F2250" t="s">
        <v>3919</v>
      </c>
      <c r="G2250" t="s">
        <v>52</v>
      </c>
      <c r="H2250" t="s">
        <v>1006</v>
      </c>
      <c r="I2250" t="s">
        <v>54</v>
      </c>
      <c r="J2250" t="s">
        <v>80</v>
      </c>
      <c r="K2250" t="s">
        <v>1014</v>
      </c>
      <c r="L2250">
        <v>100304444</v>
      </c>
      <c r="M2250" t="s">
        <v>2967</v>
      </c>
      <c r="N2250" t="s">
        <v>47</v>
      </c>
      <c r="O2250" t="s">
        <v>47</v>
      </c>
      <c r="P2250" t="s">
        <v>2968</v>
      </c>
      <c r="Q2250" t="s">
        <v>997</v>
      </c>
      <c r="R2250">
        <v>630</v>
      </c>
      <c r="S2250" t="s">
        <v>998</v>
      </c>
      <c r="T2250" t="s">
        <v>999</v>
      </c>
      <c r="U2250" t="s">
        <v>3924</v>
      </c>
      <c r="V2250">
        <v>1</v>
      </c>
      <c r="W2250" t="e">
        <f>VLOOKUP(U2250,T1.Unique.Delivery!$AQ$2:$AW$2720,COLUMNS(T1.Unique.Delivery!$AQ$2701:$AW$2701),0)</f>
        <v>#N/A</v>
      </c>
    </row>
    <row r="2251" spans="1:23" x14ac:dyDescent="0.3">
      <c r="A2251" t="s">
        <v>2962</v>
      </c>
      <c r="B2251" t="s">
        <v>2963</v>
      </c>
      <c r="C2251" t="s">
        <v>2964</v>
      </c>
      <c r="D2251" t="s">
        <v>52</v>
      </c>
      <c r="E2251" t="s">
        <v>3918</v>
      </c>
      <c r="F2251" t="s">
        <v>3919</v>
      </c>
      <c r="G2251" t="s">
        <v>52</v>
      </c>
      <c r="H2251" t="s">
        <v>1006</v>
      </c>
      <c r="I2251" t="s">
        <v>54</v>
      </c>
      <c r="J2251" t="s">
        <v>2276</v>
      </c>
      <c r="K2251" t="s">
        <v>2277</v>
      </c>
      <c r="L2251">
        <v>100304444</v>
      </c>
      <c r="M2251" t="s">
        <v>2967</v>
      </c>
      <c r="N2251" t="s">
        <v>47</v>
      </c>
      <c r="O2251" t="s">
        <v>47</v>
      </c>
      <c r="P2251" t="s">
        <v>2968</v>
      </c>
      <c r="Q2251" t="s">
        <v>997</v>
      </c>
      <c r="R2251">
        <v>630</v>
      </c>
      <c r="S2251" t="s">
        <v>998</v>
      </c>
      <c r="T2251" t="s">
        <v>999</v>
      </c>
      <c r="U2251" t="s">
        <v>3925</v>
      </c>
      <c r="V2251">
        <v>1</v>
      </c>
      <c r="W2251" t="e">
        <f>VLOOKUP(U2251,T1.Unique.Delivery!$AQ$2:$AW$2720,COLUMNS(T1.Unique.Delivery!$AQ$2701:$AW$2701),0)</f>
        <v>#N/A</v>
      </c>
    </row>
    <row r="2252" spans="1:23" x14ac:dyDescent="0.3">
      <c r="A2252" t="s">
        <v>2962</v>
      </c>
      <c r="B2252" t="s">
        <v>2963</v>
      </c>
      <c r="C2252" t="s">
        <v>2964</v>
      </c>
      <c r="D2252" t="s">
        <v>52</v>
      </c>
      <c r="E2252" t="s">
        <v>3918</v>
      </c>
      <c r="F2252" t="s">
        <v>3919</v>
      </c>
      <c r="G2252" t="s">
        <v>52</v>
      </c>
      <c r="H2252" t="s">
        <v>1006</v>
      </c>
      <c r="I2252" t="s">
        <v>54</v>
      </c>
      <c r="J2252" t="s">
        <v>159</v>
      </c>
      <c r="K2252" t="s">
        <v>1016</v>
      </c>
      <c r="L2252">
        <v>100304444</v>
      </c>
      <c r="M2252" t="s">
        <v>2967</v>
      </c>
      <c r="N2252" t="s">
        <v>47</v>
      </c>
      <c r="O2252" t="s">
        <v>47</v>
      </c>
      <c r="P2252" t="s">
        <v>2968</v>
      </c>
      <c r="Q2252" t="s">
        <v>997</v>
      </c>
      <c r="R2252">
        <v>630</v>
      </c>
      <c r="S2252" t="s">
        <v>998</v>
      </c>
      <c r="T2252" t="s">
        <v>999</v>
      </c>
      <c r="U2252" t="s">
        <v>3926</v>
      </c>
      <c r="V2252">
        <v>1</v>
      </c>
      <c r="W2252" t="e">
        <f>VLOOKUP(U2252,T1.Unique.Delivery!$AQ$2:$AW$2720,COLUMNS(T1.Unique.Delivery!$AQ$2701:$AW$2701),0)</f>
        <v>#N/A</v>
      </c>
    </row>
    <row r="2253" spans="1:23" x14ac:dyDescent="0.3">
      <c r="A2253" t="s">
        <v>2962</v>
      </c>
      <c r="B2253" t="s">
        <v>2963</v>
      </c>
      <c r="C2253" t="s">
        <v>2964</v>
      </c>
      <c r="D2253" t="s">
        <v>52</v>
      </c>
      <c r="E2253" t="s">
        <v>3927</v>
      </c>
      <c r="F2253" t="s">
        <v>3928</v>
      </c>
      <c r="G2253" t="s">
        <v>52</v>
      </c>
      <c r="H2253" t="s">
        <v>1006</v>
      </c>
      <c r="I2253" t="s">
        <v>54</v>
      </c>
      <c r="J2253" t="s">
        <v>66</v>
      </c>
      <c r="K2253" t="s">
        <v>1007</v>
      </c>
      <c r="L2253">
        <v>100304444</v>
      </c>
      <c r="M2253" t="s">
        <v>2967</v>
      </c>
      <c r="N2253" t="s">
        <v>47</v>
      </c>
      <c r="O2253" t="s">
        <v>47</v>
      </c>
      <c r="P2253" t="s">
        <v>2968</v>
      </c>
      <c r="Q2253" t="s">
        <v>997</v>
      </c>
      <c r="R2253">
        <v>630</v>
      </c>
      <c r="S2253" t="s">
        <v>998</v>
      </c>
      <c r="T2253" t="s">
        <v>999</v>
      </c>
      <c r="U2253" t="s">
        <v>3929</v>
      </c>
      <c r="V2253">
        <v>1</v>
      </c>
      <c r="W2253" t="e">
        <f>VLOOKUP(U2253,T1.Unique.Delivery!$AQ$2:$AW$2720,COLUMNS(T1.Unique.Delivery!$AQ$2701:$AW$2701),0)</f>
        <v>#N/A</v>
      </c>
    </row>
    <row r="2254" spans="1:23" x14ac:dyDescent="0.3">
      <c r="A2254" t="s">
        <v>2962</v>
      </c>
      <c r="B2254" t="s">
        <v>2963</v>
      </c>
      <c r="C2254" t="s">
        <v>2964</v>
      </c>
      <c r="D2254" t="s">
        <v>52</v>
      </c>
      <c r="E2254" t="s">
        <v>3927</v>
      </c>
      <c r="F2254" t="s">
        <v>3928</v>
      </c>
      <c r="G2254" t="s">
        <v>52</v>
      </c>
      <c r="H2254" t="s">
        <v>1006</v>
      </c>
      <c r="I2254" t="s">
        <v>54</v>
      </c>
      <c r="J2254" t="s">
        <v>56</v>
      </c>
      <c r="K2254" t="s">
        <v>993</v>
      </c>
      <c r="L2254">
        <v>100287299</v>
      </c>
      <c r="M2254" t="s">
        <v>2970</v>
      </c>
      <c r="N2254" t="s">
        <v>47</v>
      </c>
      <c r="O2254" t="s">
        <v>47</v>
      </c>
      <c r="P2254" t="s">
        <v>2971</v>
      </c>
      <c r="Q2254" t="s">
        <v>997</v>
      </c>
      <c r="R2254">
        <v>1116.56</v>
      </c>
      <c r="S2254" t="s">
        <v>998</v>
      </c>
      <c r="T2254" t="s">
        <v>999</v>
      </c>
      <c r="U2254" t="s">
        <v>3930</v>
      </c>
      <c r="V2254">
        <v>1</v>
      </c>
      <c r="W2254" t="e">
        <f>VLOOKUP(U2254,T1.Unique.Delivery!$AQ$2:$AW$2720,COLUMNS(T1.Unique.Delivery!$AQ$2701:$AW$2701),0)</f>
        <v>#N/A</v>
      </c>
    </row>
    <row r="2255" spans="1:23" x14ac:dyDescent="0.3">
      <c r="A2255" t="s">
        <v>2962</v>
      </c>
      <c r="B2255" t="s">
        <v>2963</v>
      </c>
      <c r="C2255" t="s">
        <v>2964</v>
      </c>
      <c r="D2255" t="s">
        <v>52</v>
      </c>
      <c r="E2255" t="s">
        <v>3927</v>
      </c>
      <c r="F2255" t="s">
        <v>3928</v>
      </c>
      <c r="G2255" t="s">
        <v>52</v>
      </c>
      <c r="H2255" t="s">
        <v>1006</v>
      </c>
      <c r="I2255" t="s">
        <v>54</v>
      </c>
      <c r="J2255" t="s">
        <v>56</v>
      </c>
      <c r="K2255" t="s">
        <v>993</v>
      </c>
      <c r="L2255" t="s">
        <v>47</v>
      </c>
      <c r="M2255" t="s">
        <v>47</v>
      </c>
      <c r="N2255" t="s">
        <v>47</v>
      </c>
      <c r="O2255" t="s">
        <v>47</v>
      </c>
      <c r="P2255" t="s">
        <v>2971</v>
      </c>
      <c r="Q2255" t="s">
        <v>997</v>
      </c>
      <c r="R2255">
        <v>1117.67</v>
      </c>
      <c r="S2255" t="s">
        <v>998</v>
      </c>
      <c r="T2255" t="s">
        <v>999</v>
      </c>
      <c r="U2255" t="s">
        <v>3931</v>
      </c>
      <c r="V2255">
        <v>1</v>
      </c>
      <c r="W2255" t="e">
        <f>VLOOKUP(U2255,T1.Unique.Delivery!$AQ$2:$AW$2720,COLUMNS(T1.Unique.Delivery!$AQ$2701:$AW$2701),0)</f>
        <v>#N/A</v>
      </c>
    </row>
    <row r="2256" spans="1:23" x14ac:dyDescent="0.3">
      <c r="A2256" t="s">
        <v>2962</v>
      </c>
      <c r="B2256" t="s">
        <v>2963</v>
      </c>
      <c r="C2256" t="s">
        <v>2964</v>
      </c>
      <c r="D2256" t="s">
        <v>52</v>
      </c>
      <c r="E2256" t="s">
        <v>3927</v>
      </c>
      <c r="F2256" t="s">
        <v>3928</v>
      </c>
      <c r="G2256" t="s">
        <v>52</v>
      </c>
      <c r="H2256" t="s">
        <v>1006</v>
      </c>
      <c r="I2256" t="s">
        <v>54</v>
      </c>
      <c r="J2256" t="s">
        <v>129</v>
      </c>
      <c r="K2256" t="s">
        <v>1012</v>
      </c>
      <c r="L2256">
        <v>100304444</v>
      </c>
      <c r="M2256" t="s">
        <v>2967</v>
      </c>
      <c r="N2256" t="s">
        <v>47</v>
      </c>
      <c r="O2256" t="s">
        <v>47</v>
      </c>
      <c r="P2256" t="s">
        <v>2968</v>
      </c>
      <c r="Q2256" t="s">
        <v>997</v>
      </c>
      <c r="R2256">
        <v>630</v>
      </c>
      <c r="S2256" t="s">
        <v>998</v>
      </c>
      <c r="T2256" t="s">
        <v>999</v>
      </c>
      <c r="U2256" t="s">
        <v>3932</v>
      </c>
      <c r="V2256">
        <v>1</v>
      </c>
      <c r="W2256" t="e">
        <f>VLOOKUP(U2256,T1.Unique.Delivery!$AQ$2:$AW$2720,COLUMNS(T1.Unique.Delivery!$AQ$2701:$AW$2701),0)</f>
        <v>#N/A</v>
      </c>
    </row>
    <row r="2257" spans="1:23" x14ac:dyDescent="0.3">
      <c r="A2257" t="s">
        <v>2962</v>
      </c>
      <c r="B2257" t="s">
        <v>2963</v>
      </c>
      <c r="C2257" t="s">
        <v>2964</v>
      </c>
      <c r="D2257" t="s">
        <v>52</v>
      </c>
      <c r="E2257" t="s">
        <v>3927</v>
      </c>
      <c r="F2257" t="s">
        <v>3928</v>
      </c>
      <c r="G2257" t="s">
        <v>52</v>
      </c>
      <c r="H2257" t="s">
        <v>1006</v>
      </c>
      <c r="I2257" t="s">
        <v>54</v>
      </c>
      <c r="J2257" t="s">
        <v>80</v>
      </c>
      <c r="K2257" t="s">
        <v>1014</v>
      </c>
      <c r="L2257">
        <v>100304444</v>
      </c>
      <c r="M2257" t="s">
        <v>2967</v>
      </c>
      <c r="N2257" t="s">
        <v>47</v>
      </c>
      <c r="O2257" t="s">
        <v>47</v>
      </c>
      <c r="P2257" t="s">
        <v>2968</v>
      </c>
      <c r="Q2257" t="s">
        <v>997</v>
      </c>
      <c r="R2257">
        <v>630</v>
      </c>
      <c r="S2257" t="s">
        <v>998</v>
      </c>
      <c r="T2257" t="s">
        <v>999</v>
      </c>
      <c r="U2257" t="s">
        <v>3933</v>
      </c>
      <c r="V2257">
        <v>1</v>
      </c>
      <c r="W2257" t="e">
        <f>VLOOKUP(U2257,T1.Unique.Delivery!$AQ$2:$AW$2720,COLUMNS(T1.Unique.Delivery!$AQ$2701:$AW$2701),0)</f>
        <v>#N/A</v>
      </c>
    </row>
    <row r="2258" spans="1:23" x14ac:dyDescent="0.3">
      <c r="A2258" t="s">
        <v>2962</v>
      </c>
      <c r="B2258" t="s">
        <v>2963</v>
      </c>
      <c r="C2258" t="s">
        <v>2964</v>
      </c>
      <c r="D2258" t="s">
        <v>52</v>
      </c>
      <c r="E2258" t="s">
        <v>3927</v>
      </c>
      <c r="F2258" t="s">
        <v>3928</v>
      </c>
      <c r="G2258" t="s">
        <v>52</v>
      </c>
      <c r="H2258" t="s">
        <v>1006</v>
      </c>
      <c r="I2258" t="s">
        <v>54</v>
      </c>
      <c r="J2258" t="s">
        <v>2276</v>
      </c>
      <c r="K2258" t="s">
        <v>2277</v>
      </c>
      <c r="L2258">
        <v>100304444</v>
      </c>
      <c r="M2258" t="s">
        <v>2967</v>
      </c>
      <c r="N2258" t="s">
        <v>47</v>
      </c>
      <c r="O2258" t="s">
        <v>47</v>
      </c>
      <c r="P2258" t="s">
        <v>2968</v>
      </c>
      <c r="Q2258" t="s">
        <v>997</v>
      </c>
      <c r="R2258">
        <v>630</v>
      </c>
      <c r="S2258" t="s">
        <v>998</v>
      </c>
      <c r="T2258" t="s">
        <v>999</v>
      </c>
      <c r="U2258" t="s">
        <v>3934</v>
      </c>
      <c r="V2258">
        <v>1</v>
      </c>
      <c r="W2258" t="e">
        <f>VLOOKUP(U2258,T1.Unique.Delivery!$AQ$2:$AW$2720,COLUMNS(T1.Unique.Delivery!$AQ$2701:$AW$2701),0)</f>
        <v>#N/A</v>
      </c>
    </row>
    <row r="2259" spans="1:23" x14ac:dyDescent="0.3">
      <c r="A2259" t="s">
        <v>2962</v>
      </c>
      <c r="B2259" t="s">
        <v>2963</v>
      </c>
      <c r="C2259" t="s">
        <v>2964</v>
      </c>
      <c r="D2259" t="s">
        <v>52</v>
      </c>
      <c r="E2259" t="s">
        <v>3927</v>
      </c>
      <c r="F2259" t="s">
        <v>3928</v>
      </c>
      <c r="G2259" t="s">
        <v>52</v>
      </c>
      <c r="H2259" t="s">
        <v>1006</v>
      </c>
      <c r="I2259" t="s">
        <v>54</v>
      </c>
      <c r="J2259" t="s">
        <v>159</v>
      </c>
      <c r="K2259" t="s">
        <v>1016</v>
      </c>
      <c r="L2259">
        <v>100304444</v>
      </c>
      <c r="M2259" t="s">
        <v>2967</v>
      </c>
      <c r="N2259" t="s">
        <v>47</v>
      </c>
      <c r="O2259" t="s">
        <v>47</v>
      </c>
      <c r="P2259" t="s">
        <v>2968</v>
      </c>
      <c r="Q2259" t="s">
        <v>997</v>
      </c>
      <c r="R2259">
        <v>630</v>
      </c>
      <c r="S2259" t="s">
        <v>998</v>
      </c>
      <c r="T2259" t="s">
        <v>999</v>
      </c>
      <c r="U2259" t="s">
        <v>3935</v>
      </c>
      <c r="V2259">
        <v>1</v>
      </c>
      <c r="W2259" t="e">
        <f>VLOOKUP(U2259,T1.Unique.Delivery!$AQ$2:$AW$2720,COLUMNS(T1.Unique.Delivery!$AQ$2701:$AW$2701),0)</f>
        <v>#N/A</v>
      </c>
    </row>
    <row r="2260" spans="1:23" x14ac:dyDescent="0.3">
      <c r="A2260" t="s">
        <v>2962</v>
      </c>
      <c r="B2260" t="s">
        <v>2963</v>
      </c>
      <c r="C2260" t="s">
        <v>2964</v>
      </c>
      <c r="D2260" t="s">
        <v>52</v>
      </c>
      <c r="E2260" t="s">
        <v>3936</v>
      </c>
      <c r="F2260" t="s">
        <v>3937</v>
      </c>
      <c r="G2260" t="s">
        <v>52</v>
      </c>
      <c r="H2260" t="s">
        <v>1006</v>
      </c>
      <c r="I2260" t="s">
        <v>54</v>
      </c>
      <c r="J2260" t="s">
        <v>66</v>
      </c>
      <c r="K2260" t="s">
        <v>1007</v>
      </c>
      <c r="L2260">
        <v>100298525</v>
      </c>
      <c r="M2260" t="s">
        <v>2989</v>
      </c>
      <c r="N2260" t="s">
        <v>47</v>
      </c>
      <c r="O2260" t="s">
        <v>47</v>
      </c>
      <c r="P2260" t="s">
        <v>2990</v>
      </c>
      <c r="Q2260" t="s">
        <v>997</v>
      </c>
      <c r="R2260">
        <v>1358.99</v>
      </c>
      <c r="S2260" t="s">
        <v>998</v>
      </c>
      <c r="T2260" t="s">
        <v>999</v>
      </c>
      <c r="U2260" t="s">
        <v>3938</v>
      </c>
      <c r="V2260">
        <v>1</v>
      </c>
      <c r="W2260" t="e">
        <f>VLOOKUP(U2260,T1.Unique.Delivery!$AQ$2:$AW$2720,COLUMNS(T1.Unique.Delivery!$AQ$2701:$AW$2701),0)</f>
        <v>#N/A</v>
      </c>
    </row>
    <row r="2261" spans="1:23" x14ac:dyDescent="0.3">
      <c r="A2261" t="s">
        <v>2962</v>
      </c>
      <c r="B2261" t="s">
        <v>2963</v>
      </c>
      <c r="C2261" t="s">
        <v>2964</v>
      </c>
      <c r="D2261" t="s">
        <v>52</v>
      </c>
      <c r="E2261" t="s">
        <v>3936</v>
      </c>
      <c r="F2261" t="s">
        <v>3937</v>
      </c>
      <c r="G2261" t="s">
        <v>52</v>
      </c>
      <c r="H2261" t="s">
        <v>1006</v>
      </c>
      <c r="I2261" t="s">
        <v>54</v>
      </c>
      <c r="J2261" t="s">
        <v>66</v>
      </c>
      <c r="K2261" t="s">
        <v>1007</v>
      </c>
      <c r="L2261">
        <v>100304444</v>
      </c>
      <c r="M2261" t="s">
        <v>2967</v>
      </c>
      <c r="N2261" t="s">
        <v>47</v>
      </c>
      <c r="O2261" t="s">
        <v>47</v>
      </c>
      <c r="P2261" t="s">
        <v>2968</v>
      </c>
      <c r="Q2261" t="s">
        <v>997</v>
      </c>
      <c r="R2261">
        <v>630</v>
      </c>
      <c r="S2261" t="s">
        <v>998</v>
      </c>
      <c r="T2261" t="s">
        <v>999</v>
      </c>
      <c r="U2261" t="s">
        <v>3939</v>
      </c>
      <c r="V2261">
        <v>1</v>
      </c>
      <c r="W2261" t="e">
        <f>VLOOKUP(U2261,T1.Unique.Delivery!$AQ$2:$AW$2720,COLUMNS(T1.Unique.Delivery!$AQ$2701:$AW$2701),0)</f>
        <v>#N/A</v>
      </c>
    </row>
    <row r="2262" spans="1:23" x14ac:dyDescent="0.3">
      <c r="A2262" t="s">
        <v>2962</v>
      </c>
      <c r="B2262" t="s">
        <v>2963</v>
      </c>
      <c r="C2262" t="s">
        <v>2964</v>
      </c>
      <c r="D2262" t="s">
        <v>52</v>
      </c>
      <c r="E2262" t="s">
        <v>3936</v>
      </c>
      <c r="F2262" t="s">
        <v>3937</v>
      </c>
      <c r="G2262" t="s">
        <v>52</v>
      </c>
      <c r="H2262" t="s">
        <v>1006</v>
      </c>
      <c r="I2262" t="s">
        <v>54</v>
      </c>
      <c r="J2262" t="s">
        <v>66</v>
      </c>
      <c r="K2262" t="s">
        <v>1007</v>
      </c>
      <c r="L2262">
        <v>101122337</v>
      </c>
      <c r="M2262" t="s">
        <v>2997</v>
      </c>
      <c r="N2262" t="s">
        <v>47</v>
      </c>
      <c r="O2262" t="s">
        <v>47</v>
      </c>
      <c r="P2262" s="1">
        <v>43072</v>
      </c>
      <c r="Q2262" t="s">
        <v>997</v>
      </c>
      <c r="R2262">
        <v>1550</v>
      </c>
      <c r="S2262" t="s">
        <v>998</v>
      </c>
      <c r="T2262" t="s">
        <v>999</v>
      </c>
      <c r="U2262" t="s">
        <v>3940</v>
      </c>
      <c r="V2262">
        <v>1</v>
      </c>
      <c r="W2262" t="e">
        <f>VLOOKUP(U2262,T1.Unique.Delivery!$AQ$2:$AW$2720,COLUMNS(T1.Unique.Delivery!$AQ$2701:$AW$2701),0)</f>
        <v>#N/A</v>
      </c>
    </row>
    <row r="2263" spans="1:23" x14ac:dyDescent="0.3">
      <c r="A2263" t="s">
        <v>2962</v>
      </c>
      <c r="B2263" t="s">
        <v>2963</v>
      </c>
      <c r="C2263" t="s">
        <v>2964</v>
      </c>
      <c r="D2263" t="s">
        <v>52</v>
      </c>
      <c r="E2263" t="s">
        <v>3936</v>
      </c>
      <c r="F2263" t="s">
        <v>3937</v>
      </c>
      <c r="G2263" t="s">
        <v>52</v>
      </c>
      <c r="H2263" t="s">
        <v>1006</v>
      </c>
      <c r="I2263" t="s">
        <v>54</v>
      </c>
      <c r="J2263" t="s">
        <v>56</v>
      </c>
      <c r="K2263" t="s">
        <v>993</v>
      </c>
      <c r="L2263">
        <v>100287299</v>
      </c>
      <c r="M2263" t="s">
        <v>2970</v>
      </c>
      <c r="N2263" t="s">
        <v>47</v>
      </c>
      <c r="O2263" t="s">
        <v>47</v>
      </c>
      <c r="P2263" t="s">
        <v>2971</v>
      </c>
      <c r="Q2263" t="s">
        <v>997</v>
      </c>
      <c r="R2263">
        <v>1116.56</v>
      </c>
      <c r="S2263" t="s">
        <v>998</v>
      </c>
      <c r="T2263" t="s">
        <v>999</v>
      </c>
      <c r="U2263" t="s">
        <v>3941</v>
      </c>
      <c r="V2263">
        <v>1</v>
      </c>
      <c r="W2263" t="e">
        <f>VLOOKUP(U2263,T1.Unique.Delivery!$AQ$2:$AW$2720,COLUMNS(T1.Unique.Delivery!$AQ$2701:$AW$2701),0)</f>
        <v>#N/A</v>
      </c>
    </row>
    <row r="2264" spans="1:23" x14ac:dyDescent="0.3">
      <c r="A2264" t="s">
        <v>2962</v>
      </c>
      <c r="B2264" t="s">
        <v>2963</v>
      </c>
      <c r="C2264" t="s">
        <v>2964</v>
      </c>
      <c r="D2264" t="s">
        <v>52</v>
      </c>
      <c r="E2264" t="s">
        <v>3936</v>
      </c>
      <c r="F2264" t="s">
        <v>3937</v>
      </c>
      <c r="G2264" t="s">
        <v>52</v>
      </c>
      <c r="H2264" t="s">
        <v>1006</v>
      </c>
      <c r="I2264" t="s">
        <v>54</v>
      </c>
      <c r="J2264" t="s">
        <v>56</v>
      </c>
      <c r="K2264" t="s">
        <v>993</v>
      </c>
      <c r="L2264" t="s">
        <v>47</v>
      </c>
      <c r="M2264" t="s">
        <v>47</v>
      </c>
      <c r="N2264" t="s">
        <v>47</v>
      </c>
      <c r="O2264" t="s">
        <v>47</v>
      </c>
      <c r="P2264" t="s">
        <v>2971</v>
      </c>
      <c r="Q2264" t="s">
        <v>997</v>
      </c>
      <c r="R2264">
        <v>1117.67</v>
      </c>
      <c r="S2264" t="s">
        <v>998</v>
      </c>
      <c r="T2264" t="s">
        <v>999</v>
      </c>
      <c r="U2264" t="s">
        <v>3942</v>
      </c>
      <c r="V2264">
        <v>1</v>
      </c>
      <c r="W2264" t="e">
        <f>VLOOKUP(U2264,T1.Unique.Delivery!$AQ$2:$AW$2720,COLUMNS(T1.Unique.Delivery!$AQ$2701:$AW$2701),0)</f>
        <v>#N/A</v>
      </c>
    </row>
    <row r="2265" spans="1:23" x14ac:dyDescent="0.3">
      <c r="A2265" t="s">
        <v>2962</v>
      </c>
      <c r="B2265" t="s">
        <v>2963</v>
      </c>
      <c r="C2265" t="s">
        <v>2964</v>
      </c>
      <c r="D2265" t="s">
        <v>52</v>
      </c>
      <c r="E2265" t="s">
        <v>3936</v>
      </c>
      <c r="F2265" t="s">
        <v>3937</v>
      </c>
      <c r="G2265" t="s">
        <v>52</v>
      </c>
      <c r="H2265" t="s">
        <v>1006</v>
      </c>
      <c r="I2265" t="s">
        <v>54</v>
      </c>
      <c r="J2265" t="s">
        <v>129</v>
      </c>
      <c r="K2265" t="s">
        <v>1012</v>
      </c>
      <c r="L2265">
        <v>100298525</v>
      </c>
      <c r="M2265" t="s">
        <v>2989</v>
      </c>
      <c r="N2265" t="s">
        <v>47</v>
      </c>
      <c r="O2265" t="s">
        <v>47</v>
      </c>
      <c r="P2265" t="s">
        <v>2990</v>
      </c>
      <c r="Q2265" t="s">
        <v>997</v>
      </c>
      <c r="R2265">
        <v>967.57</v>
      </c>
      <c r="S2265" t="s">
        <v>998</v>
      </c>
      <c r="T2265" t="s">
        <v>999</v>
      </c>
      <c r="U2265" t="s">
        <v>3943</v>
      </c>
      <c r="V2265">
        <v>1</v>
      </c>
      <c r="W2265" t="e">
        <f>VLOOKUP(U2265,T1.Unique.Delivery!$AQ$2:$AW$2720,COLUMNS(T1.Unique.Delivery!$AQ$2701:$AW$2701),0)</f>
        <v>#N/A</v>
      </c>
    </row>
    <row r="2266" spans="1:23" x14ac:dyDescent="0.3">
      <c r="A2266" t="s">
        <v>2962</v>
      </c>
      <c r="B2266" t="s">
        <v>2963</v>
      </c>
      <c r="C2266" t="s">
        <v>2964</v>
      </c>
      <c r="D2266" t="s">
        <v>52</v>
      </c>
      <c r="E2266" t="s">
        <v>3936</v>
      </c>
      <c r="F2266" t="s">
        <v>3937</v>
      </c>
      <c r="G2266" t="s">
        <v>52</v>
      </c>
      <c r="H2266" t="s">
        <v>1006</v>
      </c>
      <c r="I2266" t="s">
        <v>54</v>
      </c>
      <c r="J2266" t="s">
        <v>129</v>
      </c>
      <c r="K2266" t="s">
        <v>1012</v>
      </c>
      <c r="L2266">
        <v>100304444</v>
      </c>
      <c r="M2266" t="s">
        <v>2967</v>
      </c>
      <c r="N2266" t="s">
        <v>47</v>
      </c>
      <c r="O2266" t="s">
        <v>47</v>
      </c>
      <c r="P2266" t="s">
        <v>2968</v>
      </c>
      <c r="Q2266" t="s">
        <v>997</v>
      </c>
      <c r="R2266">
        <v>630</v>
      </c>
      <c r="S2266" t="s">
        <v>998</v>
      </c>
      <c r="T2266" t="s">
        <v>999</v>
      </c>
      <c r="U2266" t="s">
        <v>3944</v>
      </c>
      <c r="V2266">
        <v>1</v>
      </c>
      <c r="W2266" t="e">
        <f>VLOOKUP(U2266,T1.Unique.Delivery!$AQ$2:$AW$2720,COLUMNS(T1.Unique.Delivery!$AQ$2701:$AW$2701),0)</f>
        <v>#N/A</v>
      </c>
    </row>
    <row r="2267" spans="1:23" x14ac:dyDescent="0.3">
      <c r="A2267" t="s">
        <v>2962</v>
      </c>
      <c r="B2267" t="s">
        <v>2963</v>
      </c>
      <c r="C2267" t="s">
        <v>2964</v>
      </c>
      <c r="D2267" t="s">
        <v>52</v>
      </c>
      <c r="E2267" t="s">
        <v>3936</v>
      </c>
      <c r="F2267" t="s">
        <v>3937</v>
      </c>
      <c r="G2267" t="s">
        <v>52</v>
      </c>
      <c r="H2267" t="s">
        <v>1006</v>
      </c>
      <c r="I2267" t="s">
        <v>54</v>
      </c>
      <c r="J2267" t="s">
        <v>129</v>
      </c>
      <c r="K2267" t="s">
        <v>1012</v>
      </c>
      <c r="L2267">
        <v>100508694</v>
      </c>
      <c r="M2267" t="s">
        <v>2980</v>
      </c>
      <c r="N2267" t="s">
        <v>47</v>
      </c>
      <c r="O2267" t="s">
        <v>47</v>
      </c>
      <c r="P2267" t="s">
        <v>1040</v>
      </c>
      <c r="Q2267" t="s">
        <v>997</v>
      </c>
      <c r="R2267">
        <v>679.25</v>
      </c>
      <c r="S2267" t="s">
        <v>998</v>
      </c>
      <c r="T2267" t="s">
        <v>999</v>
      </c>
      <c r="U2267" t="s">
        <v>3945</v>
      </c>
      <c r="V2267">
        <v>1</v>
      </c>
      <c r="W2267" t="e">
        <f>VLOOKUP(U2267,T1.Unique.Delivery!$AQ$2:$AW$2720,COLUMNS(T1.Unique.Delivery!$AQ$2701:$AW$2701),0)</f>
        <v>#N/A</v>
      </c>
    </row>
    <row r="2268" spans="1:23" x14ac:dyDescent="0.3">
      <c r="A2268" t="s">
        <v>2962</v>
      </c>
      <c r="B2268" t="s">
        <v>2963</v>
      </c>
      <c r="C2268" t="s">
        <v>2964</v>
      </c>
      <c r="D2268" t="s">
        <v>52</v>
      </c>
      <c r="E2268" t="s">
        <v>3936</v>
      </c>
      <c r="F2268" t="s">
        <v>3937</v>
      </c>
      <c r="G2268" t="s">
        <v>52</v>
      </c>
      <c r="H2268" t="s">
        <v>1006</v>
      </c>
      <c r="I2268" t="s">
        <v>54</v>
      </c>
      <c r="J2268" t="s">
        <v>129</v>
      </c>
      <c r="K2268" t="s">
        <v>1012</v>
      </c>
      <c r="L2268">
        <v>100785760</v>
      </c>
      <c r="M2268" t="s">
        <v>2994</v>
      </c>
      <c r="N2268" t="s">
        <v>47</v>
      </c>
      <c r="O2268" t="s">
        <v>47</v>
      </c>
      <c r="P2268" t="s">
        <v>2995</v>
      </c>
      <c r="Q2268" t="s">
        <v>997</v>
      </c>
      <c r="R2268">
        <v>650</v>
      </c>
      <c r="S2268" t="s">
        <v>998</v>
      </c>
      <c r="T2268" t="s">
        <v>999</v>
      </c>
      <c r="U2268" t="s">
        <v>3946</v>
      </c>
      <c r="V2268">
        <v>1</v>
      </c>
      <c r="W2268" t="e">
        <f>VLOOKUP(U2268,T1.Unique.Delivery!$AQ$2:$AW$2720,COLUMNS(T1.Unique.Delivery!$AQ$2701:$AW$2701),0)</f>
        <v>#N/A</v>
      </c>
    </row>
    <row r="2269" spans="1:23" x14ac:dyDescent="0.3">
      <c r="A2269" t="s">
        <v>2962</v>
      </c>
      <c r="B2269" t="s">
        <v>2963</v>
      </c>
      <c r="C2269" t="s">
        <v>2964</v>
      </c>
      <c r="D2269" t="s">
        <v>52</v>
      </c>
      <c r="E2269" t="s">
        <v>3936</v>
      </c>
      <c r="F2269" t="s">
        <v>3937</v>
      </c>
      <c r="G2269" t="s">
        <v>52</v>
      </c>
      <c r="H2269" t="s">
        <v>1006</v>
      </c>
      <c r="I2269" t="s">
        <v>54</v>
      </c>
      <c r="J2269" t="s">
        <v>129</v>
      </c>
      <c r="K2269" t="s">
        <v>1012</v>
      </c>
      <c r="L2269">
        <v>101122337</v>
      </c>
      <c r="M2269" t="s">
        <v>2997</v>
      </c>
      <c r="N2269" t="s">
        <v>47</v>
      </c>
      <c r="O2269" t="s">
        <v>47</v>
      </c>
      <c r="P2269" s="1">
        <v>43072</v>
      </c>
      <c r="Q2269" t="s">
        <v>997</v>
      </c>
      <c r="R2269">
        <v>890</v>
      </c>
      <c r="S2269" t="s">
        <v>998</v>
      </c>
      <c r="T2269" t="s">
        <v>999</v>
      </c>
      <c r="U2269" t="s">
        <v>3947</v>
      </c>
      <c r="V2269">
        <v>1</v>
      </c>
      <c r="W2269" t="e">
        <f>VLOOKUP(U2269,T1.Unique.Delivery!$AQ$2:$AW$2720,COLUMNS(T1.Unique.Delivery!$AQ$2701:$AW$2701),0)</f>
        <v>#N/A</v>
      </c>
    </row>
    <row r="2270" spans="1:23" x14ac:dyDescent="0.3">
      <c r="A2270" t="s">
        <v>2962</v>
      </c>
      <c r="B2270" t="s">
        <v>2963</v>
      </c>
      <c r="C2270" t="s">
        <v>2964</v>
      </c>
      <c r="D2270" t="s">
        <v>52</v>
      </c>
      <c r="E2270" t="s">
        <v>3936</v>
      </c>
      <c r="F2270" t="s">
        <v>3937</v>
      </c>
      <c r="G2270" t="s">
        <v>52</v>
      </c>
      <c r="H2270" t="s">
        <v>1006</v>
      </c>
      <c r="I2270" t="s">
        <v>54</v>
      </c>
      <c r="J2270" t="s">
        <v>80</v>
      </c>
      <c r="K2270" t="s">
        <v>1014</v>
      </c>
      <c r="L2270">
        <v>100298525</v>
      </c>
      <c r="M2270" t="s">
        <v>2989</v>
      </c>
      <c r="N2270" t="s">
        <v>47</v>
      </c>
      <c r="O2270" t="s">
        <v>47</v>
      </c>
      <c r="P2270" t="s">
        <v>2990</v>
      </c>
      <c r="Q2270" t="s">
        <v>997</v>
      </c>
      <c r="R2270">
        <v>1069.07</v>
      </c>
      <c r="S2270" t="s">
        <v>998</v>
      </c>
      <c r="T2270" t="s">
        <v>999</v>
      </c>
      <c r="U2270" t="s">
        <v>3948</v>
      </c>
      <c r="V2270">
        <v>1</v>
      </c>
      <c r="W2270" t="e">
        <f>VLOOKUP(U2270,T1.Unique.Delivery!$AQ$2:$AW$2720,COLUMNS(T1.Unique.Delivery!$AQ$2701:$AW$2701),0)</f>
        <v>#N/A</v>
      </c>
    </row>
    <row r="2271" spans="1:23" x14ac:dyDescent="0.3">
      <c r="A2271" t="s">
        <v>2962</v>
      </c>
      <c r="B2271" t="s">
        <v>2963</v>
      </c>
      <c r="C2271" t="s">
        <v>2964</v>
      </c>
      <c r="D2271" t="s">
        <v>52</v>
      </c>
      <c r="E2271" t="s">
        <v>3936</v>
      </c>
      <c r="F2271" t="s">
        <v>3937</v>
      </c>
      <c r="G2271" t="s">
        <v>52</v>
      </c>
      <c r="H2271" t="s">
        <v>1006</v>
      </c>
      <c r="I2271" t="s">
        <v>54</v>
      </c>
      <c r="J2271" t="s">
        <v>80</v>
      </c>
      <c r="K2271" t="s">
        <v>1014</v>
      </c>
      <c r="L2271">
        <v>100304444</v>
      </c>
      <c r="M2271" t="s">
        <v>2967</v>
      </c>
      <c r="N2271" t="s">
        <v>47</v>
      </c>
      <c r="O2271" t="s">
        <v>47</v>
      </c>
      <c r="P2271" t="s">
        <v>2968</v>
      </c>
      <c r="Q2271" t="s">
        <v>997</v>
      </c>
      <c r="R2271">
        <v>630</v>
      </c>
      <c r="S2271" t="s">
        <v>998</v>
      </c>
      <c r="T2271" t="s">
        <v>999</v>
      </c>
      <c r="U2271" t="s">
        <v>3949</v>
      </c>
      <c r="V2271">
        <v>1</v>
      </c>
      <c r="W2271" t="e">
        <f>VLOOKUP(U2271,T1.Unique.Delivery!$AQ$2:$AW$2720,COLUMNS(T1.Unique.Delivery!$AQ$2701:$AW$2701),0)</f>
        <v>#N/A</v>
      </c>
    </row>
    <row r="2272" spans="1:23" x14ac:dyDescent="0.3">
      <c r="A2272" t="s">
        <v>2962</v>
      </c>
      <c r="B2272" t="s">
        <v>2963</v>
      </c>
      <c r="C2272" t="s">
        <v>2964</v>
      </c>
      <c r="D2272" t="s">
        <v>52</v>
      </c>
      <c r="E2272" t="s">
        <v>3936</v>
      </c>
      <c r="F2272" t="s">
        <v>3937</v>
      </c>
      <c r="G2272" t="s">
        <v>52</v>
      </c>
      <c r="H2272" t="s">
        <v>1006</v>
      </c>
      <c r="I2272" t="s">
        <v>54</v>
      </c>
      <c r="J2272" t="s">
        <v>80</v>
      </c>
      <c r="K2272" t="s">
        <v>1014</v>
      </c>
      <c r="L2272">
        <v>100508694</v>
      </c>
      <c r="M2272" t="s">
        <v>2980</v>
      </c>
      <c r="N2272" t="s">
        <v>47</v>
      </c>
      <c r="O2272" t="s">
        <v>47</v>
      </c>
      <c r="P2272" t="s">
        <v>1040</v>
      </c>
      <c r="Q2272" t="s">
        <v>997</v>
      </c>
      <c r="R2272">
        <v>679.25</v>
      </c>
      <c r="S2272" t="s">
        <v>998</v>
      </c>
      <c r="T2272" t="s">
        <v>999</v>
      </c>
      <c r="U2272" t="s">
        <v>3950</v>
      </c>
      <c r="V2272">
        <v>1</v>
      </c>
      <c r="W2272" t="e">
        <f>VLOOKUP(U2272,T1.Unique.Delivery!$AQ$2:$AW$2720,COLUMNS(T1.Unique.Delivery!$AQ$2701:$AW$2701),0)</f>
        <v>#N/A</v>
      </c>
    </row>
    <row r="2273" spans="1:23" x14ac:dyDescent="0.3">
      <c r="A2273" t="s">
        <v>2962</v>
      </c>
      <c r="B2273" t="s">
        <v>2963</v>
      </c>
      <c r="C2273" t="s">
        <v>2964</v>
      </c>
      <c r="D2273" t="s">
        <v>52</v>
      </c>
      <c r="E2273" t="s">
        <v>3936</v>
      </c>
      <c r="F2273" t="s">
        <v>3937</v>
      </c>
      <c r="G2273" t="s">
        <v>52</v>
      </c>
      <c r="H2273" t="s">
        <v>1006</v>
      </c>
      <c r="I2273" t="s">
        <v>54</v>
      </c>
      <c r="J2273" t="s">
        <v>80</v>
      </c>
      <c r="K2273" t="s">
        <v>1014</v>
      </c>
      <c r="L2273">
        <v>100785760</v>
      </c>
      <c r="M2273" t="s">
        <v>2994</v>
      </c>
      <c r="N2273" t="s">
        <v>47</v>
      </c>
      <c r="O2273" t="s">
        <v>47</v>
      </c>
      <c r="P2273" t="s">
        <v>2995</v>
      </c>
      <c r="Q2273" t="s">
        <v>997</v>
      </c>
      <c r="R2273">
        <v>679.25</v>
      </c>
      <c r="S2273" t="s">
        <v>998</v>
      </c>
      <c r="T2273" t="s">
        <v>999</v>
      </c>
      <c r="U2273" t="s">
        <v>3951</v>
      </c>
      <c r="V2273">
        <v>1</v>
      </c>
      <c r="W2273" t="e">
        <f>VLOOKUP(U2273,T1.Unique.Delivery!$AQ$2:$AW$2720,COLUMNS(T1.Unique.Delivery!$AQ$2701:$AW$2701),0)</f>
        <v>#N/A</v>
      </c>
    </row>
    <row r="2274" spans="1:23" x14ac:dyDescent="0.3">
      <c r="A2274" t="s">
        <v>2962</v>
      </c>
      <c r="B2274" t="s">
        <v>2963</v>
      </c>
      <c r="C2274" t="s">
        <v>2964</v>
      </c>
      <c r="D2274" t="s">
        <v>52</v>
      </c>
      <c r="E2274" t="s">
        <v>3936</v>
      </c>
      <c r="F2274" t="s">
        <v>3937</v>
      </c>
      <c r="G2274" t="s">
        <v>52</v>
      </c>
      <c r="H2274" t="s">
        <v>1006</v>
      </c>
      <c r="I2274" t="s">
        <v>54</v>
      </c>
      <c r="J2274" t="s">
        <v>80</v>
      </c>
      <c r="K2274" t="s">
        <v>1014</v>
      </c>
      <c r="L2274">
        <v>101122337</v>
      </c>
      <c r="M2274" t="s">
        <v>2997</v>
      </c>
      <c r="N2274" t="s">
        <v>47</v>
      </c>
      <c r="O2274" t="s">
        <v>47</v>
      </c>
      <c r="P2274" s="1">
        <v>43072</v>
      </c>
      <c r="Q2274" t="s">
        <v>997</v>
      </c>
      <c r="R2274">
        <v>1250</v>
      </c>
      <c r="S2274" t="s">
        <v>998</v>
      </c>
      <c r="T2274" t="s">
        <v>999</v>
      </c>
      <c r="U2274" t="s">
        <v>3952</v>
      </c>
      <c r="V2274">
        <v>1</v>
      </c>
      <c r="W2274" t="e">
        <f>VLOOKUP(U2274,T1.Unique.Delivery!$AQ$2:$AW$2720,COLUMNS(T1.Unique.Delivery!$AQ$2701:$AW$2701),0)</f>
        <v>#N/A</v>
      </c>
    </row>
    <row r="2275" spans="1:23" x14ac:dyDescent="0.3">
      <c r="A2275" t="s">
        <v>2962</v>
      </c>
      <c r="B2275" t="s">
        <v>2963</v>
      </c>
      <c r="C2275" t="s">
        <v>2964</v>
      </c>
      <c r="D2275" t="s">
        <v>52</v>
      </c>
      <c r="E2275" t="s">
        <v>3936</v>
      </c>
      <c r="F2275" t="s">
        <v>3937</v>
      </c>
      <c r="G2275" t="s">
        <v>52</v>
      </c>
      <c r="H2275" t="s">
        <v>1006</v>
      </c>
      <c r="I2275" t="s">
        <v>54</v>
      </c>
      <c r="J2275" t="s">
        <v>2276</v>
      </c>
      <c r="K2275" t="s">
        <v>2277</v>
      </c>
      <c r="L2275">
        <v>100298525</v>
      </c>
      <c r="M2275" t="s">
        <v>2989</v>
      </c>
      <c r="N2275" t="s">
        <v>47</v>
      </c>
      <c r="O2275" t="s">
        <v>47</v>
      </c>
      <c r="P2275" t="s">
        <v>2990</v>
      </c>
      <c r="Q2275" t="s">
        <v>997</v>
      </c>
      <c r="R2275">
        <v>870.39</v>
      </c>
      <c r="S2275" t="s">
        <v>998</v>
      </c>
      <c r="T2275" t="s">
        <v>999</v>
      </c>
      <c r="U2275" t="s">
        <v>3953</v>
      </c>
      <c r="V2275">
        <v>1</v>
      </c>
      <c r="W2275" t="e">
        <f>VLOOKUP(U2275,T1.Unique.Delivery!$AQ$2:$AW$2720,COLUMNS(T1.Unique.Delivery!$AQ$2701:$AW$2701),0)</f>
        <v>#N/A</v>
      </c>
    </row>
    <row r="2276" spans="1:23" x14ac:dyDescent="0.3">
      <c r="A2276" t="s">
        <v>2962</v>
      </c>
      <c r="B2276" t="s">
        <v>2963</v>
      </c>
      <c r="C2276" t="s">
        <v>2964</v>
      </c>
      <c r="D2276" t="s">
        <v>52</v>
      </c>
      <c r="E2276" t="s">
        <v>3936</v>
      </c>
      <c r="F2276" t="s">
        <v>3937</v>
      </c>
      <c r="G2276" t="s">
        <v>52</v>
      </c>
      <c r="H2276" t="s">
        <v>1006</v>
      </c>
      <c r="I2276" t="s">
        <v>54</v>
      </c>
      <c r="J2276" t="s">
        <v>2276</v>
      </c>
      <c r="K2276" t="s">
        <v>2277</v>
      </c>
      <c r="L2276">
        <v>100304444</v>
      </c>
      <c r="M2276" t="s">
        <v>2967</v>
      </c>
      <c r="N2276" t="s">
        <v>47</v>
      </c>
      <c r="O2276" t="s">
        <v>47</v>
      </c>
      <c r="P2276" t="s">
        <v>2968</v>
      </c>
      <c r="Q2276" t="s">
        <v>997</v>
      </c>
      <c r="R2276">
        <v>630</v>
      </c>
      <c r="S2276" t="s">
        <v>998</v>
      </c>
      <c r="T2276" t="s">
        <v>999</v>
      </c>
      <c r="U2276" t="s">
        <v>3954</v>
      </c>
      <c r="V2276">
        <v>1</v>
      </c>
      <c r="W2276" t="e">
        <f>VLOOKUP(U2276,T1.Unique.Delivery!$AQ$2:$AW$2720,COLUMNS(T1.Unique.Delivery!$AQ$2701:$AW$2701),0)</f>
        <v>#N/A</v>
      </c>
    </row>
    <row r="2277" spans="1:23" x14ac:dyDescent="0.3">
      <c r="A2277" t="s">
        <v>2962</v>
      </c>
      <c r="B2277" t="s">
        <v>2963</v>
      </c>
      <c r="C2277" t="s">
        <v>2964</v>
      </c>
      <c r="D2277" t="s">
        <v>52</v>
      </c>
      <c r="E2277" t="s">
        <v>3936</v>
      </c>
      <c r="F2277" t="s">
        <v>3937</v>
      </c>
      <c r="G2277" t="s">
        <v>52</v>
      </c>
      <c r="H2277" t="s">
        <v>1006</v>
      </c>
      <c r="I2277" t="s">
        <v>54</v>
      </c>
      <c r="J2277" t="s">
        <v>2276</v>
      </c>
      <c r="K2277" t="s">
        <v>2277</v>
      </c>
      <c r="L2277">
        <v>100508694</v>
      </c>
      <c r="M2277" t="s">
        <v>2980</v>
      </c>
      <c r="N2277" t="s">
        <v>47</v>
      </c>
      <c r="O2277" t="s">
        <v>47</v>
      </c>
      <c r="P2277" t="s">
        <v>1040</v>
      </c>
      <c r="Q2277" t="s">
        <v>997</v>
      </c>
      <c r="R2277">
        <v>679.25</v>
      </c>
      <c r="S2277" t="s">
        <v>998</v>
      </c>
      <c r="T2277" t="s">
        <v>999</v>
      </c>
      <c r="U2277" t="s">
        <v>3955</v>
      </c>
      <c r="V2277">
        <v>1</v>
      </c>
      <c r="W2277" t="e">
        <f>VLOOKUP(U2277,T1.Unique.Delivery!$AQ$2:$AW$2720,COLUMNS(T1.Unique.Delivery!$AQ$2701:$AW$2701),0)</f>
        <v>#N/A</v>
      </c>
    </row>
    <row r="2278" spans="1:23" x14ac:dyDescent="0.3">
      <c r="A2278" t="s">
        <v>2962</v>
      </c>
      <c r="B2278" t="s">
        <v>2963</v>
      </c>
      <c r="C2278" t="s">
        <v>2964</v>
      </c>
      <c r="D2278" t="s">
        <v>52</v>
      </c>
      <c r="E2278" t="s">
        <v>3936</v>
      </c>
      <c r="F2278" t="s">
        <v>3937</v>
      </c>
      <c r="G2278" t="s">
        <v>52</v>
      </c>
      <c r="H2278" t="s">
        <v>1006</v>
      </c>
      <c r="I2278" t="s">
        <v>54</v>
      </c>
      <c r="J2278" t="s">
        <v>2276</v>
      </c>
      <c r="K2278" t="s">
        <v>2277</v>
      </c>
      <c r="L2278">
        <v>101122337</v>
      </c>
      <c r="M2278" t="s">
        <v>2997</v>
      </c>
      <c r="N2278" t="s">
        <v>47</v>
      </c>
      <c r="O2278" t="s">
        <v>47</v>
      </c>
      <c r="P2278" s="1">
        <v>43072</v>
      </c>
      <c r="Q2278" t="s">
        <v>997</v>
      </c>
      <c r="R2278">
        <v>850</v>
      </c>
      <c r="S2278" t="s">
        <v>998</v>
      </c>
      <c r="T2278" t="s">
        <v>999</v>
      </c>
      <c r="U2278" t="s">
        <v>3956</v>
      </c>
      <c r="V2278">
        <v>1</v>
      </c>
      <c r="W2278" t="e">
        <f>VLOOKUP(U2278,T1.Unique.Delivery!$AQ$2:$AW$2720,COLUMNS(T1.Unique.Delivery!$AQ$2701:$AW$2701),0)</f>
        <v>#N/A</v>
      </c>
    </row>
    <row r="2279" spans="1:23" x14ac:dyDescent="0.3">
      <c r="A2279" t="s">
        <v>2962</v>
      </c>
      <c r="B2279" t="s">
        <v>2963</v>
      </c>
      <c r="C2279" t="s">
        <v>2964</v>
      </c>
      <c r="D2279" t="s">
        <v>52</v>
      </c>
      <c r="E2279" t="s">
        <v>3936</v>
      </c>
      <c r="F2279" t="s">
        <v>3937</v>
      </c>
      <c r="G2279" t="s">
        <v>52</v>
      </c>
      <c r="H2279" t="s">
        <v>1006</v>
      </c>
      <c r="I2279" t="s">
        <v>54</v>
      </c>
      <c r="J2279" t="s">
        <v>159</v>
      </c>
      <c r="K2279" t="s">
        <v>1016</v>
      </c>
      <c r="L2279">
        <v>100298525</v>
      </c>
      <c r="M2279" t="s">
        <v>2989</v>
      </c>
      <c r="N2279" t="s">
        <v>47</v>
      </c>
      <c r="O2279" t="s">
        <v>47</v>
      </c>
      <c r="P2279" t="s">
        <v>2990</v>
      </c>
      <c r="Q2279" t="s">
        <v>997</v>
      </c>
      <c r="R2279">
        <v>870.39</v>
      </c>
      <c r="S2279" t="s">
        <v>998</v>
      </c>
      <c r="T2279" t="s">
        <v>999</v>
      </c>
      <c r="U2279" t="s">
        <v>3957</v>
      </c>
      <c r="V2279">
        <v>1</v>
      </c>
      <c r="W2279" t="e">
        <f>VLOOKUP(U2279,T1.Unique.Delivery!$AQ$2:$AW$2720,COLUMNS(T1.Unique.Delivery!$AQ$2701:$AW$2701),0)</f>
        <v>#N/A</v>
      </c>
    </row>
    <row r="2280" spans="1:23" x14ac:dyDescent="0.3">
      <c r="A2280" t="s">
        <v>2962</v>
      </c>
      <c r="B2280" t="s">
        <v>2963</v>
      </c>
      <c r="C2280" t="s">
        <v>2964</v>
      </c>
      <c r="D2280" t="s">
        <v>52</v>
      </c>
      <c r="E2280" t="s">
        <v>3936</v>
      </c>
      <c r="F2280" t="s">
        <v>3937</v>
      </c>
      <c r="G2280" t="s">
        <v>52</v>
      </c>
      <c r="H2280" t="s">
        <v>1006</v>
      </c>
      <c r="I2280" t="s">
        <v>54</v>
      </c>
      <c r="J2280" t="s">
        <v>159</v>
      </c>
      <c r="K2280" t="s">
        <v>1016</v>
      </c>
      <c r="L2280">
        <v>100304444</v>
      </c>
      <c r="M2280" t="s">
        <v>2967</v>
      </c>
      <c r="N2280" t="s">
        <v>47</v>
      </c>
      <c r="O2280" t="s">
        <v>47</v>
      </c>
      <c r="P2280" t="s">
        <v>2968</v>
      </c>
      <c r="Q2280" t="s">
        <v>997</v>
      </c>
      <c r="R2280">
        <v>630</v>
      </c>
      <c r="S2280" t="s">
        <v>998</v>
      </c>
      <c r="T2280" t="s">
        <v>999</v>
      </c>
      <c r="U2280" t="s">
        <v>3958</v>
      </c>
      <c r="V2280">
        <v>1</v>
      </c>
      <c r="W2280" t="e">
        <f>VLOOKUP(U2280,T1.Unique.Delivery!$AQ$2:$AW$2720,COLUMNS(T1.Unique.Delivery!$AQ$2701:$AW$2701),0)</f>
        <v>#N/A</v>
      </c>
    </row>
    <row r="2281" spans="1:23" x14ac:dyDescent="0.3">
      <c r="A2281" t="s">
        <v>2962</v>
      </c>
      <c r="B2281" t="s">
        <v>2963</v>
      </c>
      <c r="C2281" t="s">
        <v>2964</v>
      </c>
      <c r="D2281" t="s">
        <v>52</v>
      </c>
      <c r="E2281" t="s">
        <v>3936</v>
      </c>
      <c r="F2281" t="s">
        <v>3937</v>
      </c>
      <c r="G2281" t="s">
        <v>52</v>
      </c>
      <c r="H2281" t="s">
        <v>1006</v>
      </c>
      <c r="I2281" t="s">
        <v>54</v>
      </c>
      <c r="J2281" t="s">
        <v>159</v>
      </c>
      <c r="K2281" t="s">
        <v>1016</v>
      </c>
      <c r="L2281">
        <v>100508694</v>
      </c>
      <c r="M2281" t="s">
        <v>2980</v>
      </c>
      <c r="N2281" t="s">
        <v>47</v>
      </c>
      <c r="O2281" t="s">
        <v>47</v>
      </c>
      <c r="P2281" t="s">
        <v>1040</v>
      </c>
      <c r="Q2281" t="s">
        <v>997</v>
      </c>
      <c r="R2281">
        <v>594.34</v>
      </c>
      <c r="S2281" t="s">
        <v>998</v>
      </c>
      <c r="T2281" t="s">
        <v>999</v>
      </c>
      <c r="U2281" t="s">
        <v>3959</v>
      </c>
      <c r="V2281">
        <v>1</v>
      </c>
      <c r="W2281" t="e">
        <f>VLOOKUP(U2281,T1.Unique.Delivery!$AQ$2:$AW$2720,COLUMNS(T1.Unique.Delivery!$AQ$2701:$AW$2701),0)</f>
        <v>#N/A</v>
      </c>
    </row>
    <row r="2282" spans="1:23" x14ac:dyDescent="0.3">
      <c r="A2282" t="s">
        <v>2962</v>
      </c>
      <c r="B2282" t="s">
        <v>2963</v>
      </c>
      <c r="C2282" t="s">
        <v>2964</v>
      </c>
      <c r="D2282" t="s">
        <v>52</v>
      </c>
      <c r="E2282" t="s">
        <v>3936</v>
      </c>
      <c r="F2282" t="s">
        <v>3937</v>
      </c>
      <c r="G2282" t="s">
        <v>52</v>
      </c>
      <c r="H2282" t="s">
        <v>1006</v>
      </c>
      <c r="I2282" t="s">
        <v>54</v>
      </c>
      <c r="J2282" t="s">
        <v>159</v>
      </c>
      <c r="K2282" t="s">
        <v>1016</v>
      </c>
      <c r="L2282">
        <v>100785760</v>
      </c>
      <c r="M2282" t="s">
        <v>2994</v>
      </c>
      <c r="N2282" t="s">
        <v>47</v>
      </c>
      <c r="O2282" t="s">
        <v>47</v>
      </c>
      <c r="P2282" t="s">
        <v>2995</v>
      </c>
      <c r="Q2282" t="s">
        <v>997</v>
      </c>
      <c r="R2282">
        <v>594.34</v>
      </c>
      <c r="S2282" t="s">
        <v>998</v>
      </c>
      <c r="T2282" t="s">
        <v>999</v>
      </c>
      <c r="U2282" t="s">
        <v>3960</v>
      </c>
      <c r="V2282">
        <v>1</v>
      </c>
      <c r="W2282" t="e">
        <f>VLOOKUP(U2282,T1.Unique.Delivery!$AQ$2:$AW$2720,COLUMNS(T1.Unique.Delivery!$AQ$2701:$AW$2701),0)</f>
        <v>#N/A</v>
      </c>
    </row>
    <row r="2283" spans="1:23" x14ac:dyDescent="0.3">
      <c r="A2283" t="s">
        <v>2962</v>
      </c>
      <c r="B2283" t="s">
        <v>2963</v>
      </c>
      <c r="C2283" t="s">
        <v>2964</v>
      </c>
      <c r="D2283" t="s">
        <v>52</v>
      </c>
      <c r="E2283" t="s">
        <v>3936</v>
      </c>
      <c r="F2283" t="s">
        <v>3937</v>
      </c>
      <c r="G2283" t="s">
        <v>52</v>
      </c>
      <c r="H2283" t="s">
        <v>1006</v>
      </c>
      <c r="I2283" t="s">
        <v>54</v>
      </c>
      <c r="J2283" t="s">
        <v>159</v>
      </c>
      <c r="K2283" t="s">
        <v>1016</v>
      </c>
      <c r="L2283">
        <v>101122337</v>
      </c>
      <c r="M2283" t="s">
        <v>2997</v>
      </c>
      <c r="N2283" t="s">
        <v>47</v>
      </c>
      <c r="O2283" t="s">
        <v>47</v>
      </c>
      <c r="P2283" s="1">
        <v>43072</v>
      </c>
      <c r="Q2283" t="s">
        <v>997</v>
      </c>
      <c r="R2283">
        <v>730</v>
      </c>
      <c r="S2283" t="s">
        <v>998</v>
      </c>
      <c r="T2283" t="s">
        <v>999</v>
      </c>
      <c r="U2283" t="s">
        <v>3961</v>
      </c>
      <c r="V2283">
        <v>1</v>
      </c>
      <c r="W2283" t="e">
        <f>VLOOKUP(U2283,T1.Unique.Delivery!$AQ$2:$AW$2720,COLUMNS(T1.Unique.Delivery!$AQ$2701:$AW$2701),0)</f>
        <v>#N/A</v>
      </c>
    </row>
    <row r="2284" spans="1:23" x14ac:dyDescent="0.3">
      <c r="A2284" t="s">
        <v>2962</v>
      </c>
      <c r="B2284" t="s">
        <v>2963</v>
      </c>
      <c r="C2284" t="s">
        <v>2964</v>
      </c>
      <c r="D2284" t="s">
        <v>52</v>
      </c>
      <c r="E2284" t="s">
        <v>3962</v>
      </c>
      <c r="F2284" t="s">
        <v>3963</v>
      </c>
      <c r="G2284" t="s">
        <v>52</v>
      </c>
      <c r="H2284" t="s">
        <v>1006</v>
      </c>
      <c r="I2284" t="s">
        <v>54</v>
      </c>
      <c r="J2284" t="s">
        <v>66</v>
      </c>
      <c r="K2284" t="s">
        <v>1007</v>
      </c>
      <c r="L2284">
        <v>100304444</v>
      </c>
      <c r="M2284" t="s">
        <v>2967</v>
      </c>
      <c r="N2284" t="s">
        <v>47</v>
      </c>
      <c r="O2284" t="s">
        <v>47</v>
      </c>
      <c r="P2284" t="s">
        <v>2968</v>
      </c>
      <c r="Q2284" t="s">
        <v>997</v>
      </c>
      <c r="R2284">
        <v>630</v>
      </c>
      <c r="S2284" t="s">
        <v>998</v>
      </c>
      <c r="T2284" t="s">
        <v>999</v>
      </c>
      <c r="U2284" t="s">
        <v>3964</v>
      </c>
      <c r="V2284">
        <v>1</v>
      </c>
      <c r="W2284" t="e">
        <f>VLOOKUP(U2284,T1.Unique.Delivery!$AQ$2:$AW$2720,COLUMNS(T1.Unique.Delivery!$AQ$2701:$AW$2701),0)</f>
        <v>#N/A</v>
      </c>
    </row>
    <row r="2285" spans="1:23" x14ac:dyDescent="0.3">
      <c r="A2285" t="s">
        <v>2962</v>
      </c>
      <c r="B2285" t="s">
        <v>2963</v>
      </c>
      <c r="C2285" t="s">
        <v>2964</v>
      </c>
      <c r="D2285" t="s">
        <v>52</v>
      </c>
      <c r="E2285" t="s">
        <v>3962</v>
      </c>
      <c r="F2285" t="s">
        <v>3963</v>
      </c>
      <c r="G2285" t="s">
        <v>52</v>
      </c>
      <c r="H2285" t="s">
        <v>1006</v>
      </c>
      <c r="I2285" t="s">
        <v>54</v>
      </c>
      <c r="J2285" t="s">
        <v>56</v>
      </c>
      <c r="K2285" t="s">
        <v>993</v>
      </c>
      <c r="L2285">
        <v>100287299</v>
      </c>
      <c r="M2285" t="s">
        <v>2970</v>
      </c>
      <c r="N2285" t="s">
        <v>47</v>
      </c>
      <c r="O2285" t="s">
        <v>47</v>
      </c>
      <c r="P2285" t="s">
        <v>2971</v>
      </c>
      <c r="Q2285" t="s">
        <v>997</v>
      </c>
      <c r="R2285">
        <v>1116.56</v>
      </c>
      <c r="S2285" t="s">
        <v>998</v>
      </c>
      <c r="T2285" t="s">
        <v>999</v>
      </c>
      <c r="U2285" t="s">
        <v>3965</v>
      </c>
      <c r="V2285">
        <v>1</v>
      </c>
      <c r="W2285" t="e">
        <f>VLOOKUP(U2285,T1.Unique.Delivery!$AQ$2:$AW$2720,COLUMNS(T1.Unique.Delivery!$AQ$2701:$AW$2701),0)</f>
        <v>#N/A</v>
      </c>
    </row>
    <row r="2286" spans="1:23" x14ac:dyDescent="0.3">
      <c r="A2286" t="s">
        <v>2962</v>
      </c>
      <c r="B2286" t="s">
        <v>2963</v>
      </c>
      <c r="C2286" t="s">
        <v>2964</v>
      </c>
      <c r="D2286" t="s">
        <v>52</v>
      </c>
      <c r="E2286" t="s">
        <v>3962</v>
      </c>
      <c r="F2286" t="s">
        <v>3963</v>
      </c>
      <c r="G2286" t="s">
        <v>52</v>
      </c>
      <c r="H2286" t="s">
        <v>1006</v>
      </c>
      <c r="I2286" t="s">
        <v>54</v>
      </c>
      <c r="J2286" t="s">
        <v>56</v>
      </c>
      <c r="K2286" t="s">
        <v>993</v>
      </c>
      <c r="L2286" t="s">
        <v>47</v>
      </c>
      <c r="M2286" t="s">
        <v>47</v>
      </c>
      <c r="N2286" t="s">
        <v>47</v>
      </c>
      <c r="O2286" t="s">
        <v>47</v>
      </c>
      <c r="P2286" t="s">
        <v>2971</v>
      </c>
      <c r="Q2286" t="s">
        <v>997</v>
      </c>
      <c r="R2286">
        <v>1117.67</v>
      </c>
      <c r="S2286" t="s">
        <v>998</v>
      </c>
      <c r="T2286" t="s">
        <v>999</v>
      </c>
      <c r="U2286" t="s">
        <v>3966</v>
      </c>
      <c r="V2286">
        <v>1</v>
      </c>
      <c r="W2286" t="e">
        <f>VLOOKUP(U2286,T1.Unique.Delivery!$AQ$2:$AW$2720,COLUMNS(T1.Unique.Delivery!$AQ$2701:$AW$2701),0)</f>
        <v>#N/A</v>
      </c>
    </row>
    <row r="2287" spans="1:23" x14ac:dyDescent="0.3">
      <c r="A2287" t="s">
        <v>2962</v>
      </c>
      <c r="B2287" t="s">
        <v>2963</v>
      </c>
      <c r="C2287" t="s">
        <v>2964</v>
      </c>
      <c r="D2287" t="s">
        <v>52</v>
      </c>
      <c r="E2287" t="s">
        <v>3962</v>
      </c>
      <c r="F2287" t="s">
        <v>3963</v>
      </c>
      <c r="G2287" t="s">
        <v>52</v>
      </c>
      <c r="H2287" t="s">
        <v>1006</v>
      </c>
      <c r="I2287" t="s">
        <v>54</v>
      </c>
      <c r="J2287" t="s">
        <v>129</v>
      </c>
      <c r="K2287" t="s">
        <v>1012</v>
      </c>
      <c r="L2287">
        <v>100304444</v>
      </c>
      <c r="M2287" t="s">
        <v>2967</v>
      </c>
      <c r="N2287" t="s">
        <v>47</v>
      </c>
      <c r="O2287" t="s">
        <v>47</v>
      </c>
      <c r="P2287" t="s">
        <v>2968</v>
      </c>
      <c r="Q2287" t="s">
        <v>997</v>
      </c>
      <c r="R2287">
        <v>630</v>
      </c>
      <c r="S2287" t="s">
        <v>998</v>
      </c>
      <c r="T2287" t="s">
        <v>999</v>
      </c>
      <c r="U2287" t="s">
        <v>3967</v>
      </c>
      <c r="V2287">
        <v>1</v>
      </c>
      <c r="W2287" t="e">
        <f>VLOOKUP(U2287,T1.Unique.Delivery!$AQ$2:$AW$2720,COLUMNS(T1.Unique.Delivery!$AQ$2701:$AW$2701),0)</f>
        <v>#N/A</v>
      </c>
    </row>
    <row r="2288" spans="1:23" x14ac:dyDescent="0.3">
      <c r="A2288" t="s">
        <v>2962</v>
      </c>
      <c r="B2288" t="s">
        <v>2963</v>
      </c>
      <c r="C2288" t="s">
        <v>2964</v>
      </c>
      <c r="D2288" t="s">
        <v>52</v>
      </c>
      <c r="E2288" t="s">
        <v>3962</v>
      </c>
      <c r="F2288" t="s">
        <v>3963</v>
      </c>
      <c r="G2288" t="s">
        <v>52</v>
      </c>
      <c r="H2288" t="s">
        <v>1006</v>
      </c>
      <c r="I2288" t="s">
        <v>54</v>
      </c>
      <c r="J2288" t="s">
        <v>80</v>
      </c>
      <c r="K2288" t="s">
        <v>1014</v>
      </c>
      <c r="L2288">
        <v>100304444</v>
      </c>
      <c r="M2288" t="s">
        <v>2967</v>
      </c>
      <c r="N2288" t="s">
        <v>47</v>
      </c>
      <c r="O2288" t="s">
        <v>47</v>
      </c>
      <c r="P2288" t="s">
        <v>2968</v>
      </c>
      <c r="Q2288" t="s">
        <v>997</v>
      </c>
      <c r="R2288">
        <v>630</v>
      </c>
      <c r="S2288" t="s">
        <v>998</v>
      </c>
      <c r="T2288" t="s">
        <v>999</v>
      </c>
      <c r="U2288" t="s">
        <v>3968</v>
      </c>
      <c r="V2288">
        <v>1</v>
      </c>
      <c r="W2288" t="e">
        <f>VLOOKUP(U2288,T1.Unique.Delivery!$AQ$2:$AW$2720,COLUMNS(T1.Unique.Delivery!$AQ$2701:$AW$2701),0)</f>
        <v>#N/A</v>
      </c>
    </row>
    <row r="2289" spans="1:23" x14ac:dyDescent="0.3">
      <c r="A2289" t="s">
        <v>2962</v>
      </c>
      <c r="B2289" t="s">
        <v>2963</v>
      </c>
      <c r="C2289" t="s">
        <v>2964</v>
      </c>
      <c r="D2289" t="s">
        <v>52</v>
      </c>
      <c r="E2289" t="s">
        <v>3962</v>
      </c>
      <c r="F2289" t="s">
        <v>3963</v>
      </c>
      <c r="G2289" t="s">
        <v>52</v>
      </c>
      <c r="H2289" t="s">
        <v>1006</v>
      </c>
      <c r="I2289" t="s">
        <v>54</v>
      </c>
      <c r="J2289" t="s">
        <v>2276</v>
      </c>
      <c r="K2289" t="s">
        <v>2277</v>
      </c>
      <c r="L2289">
        <v>100304444</v>
      </c>
      <c r="M2289" t="s">
        <v>2967</v>
      </c>
      <c r="N2289" t="s">
        <v>47</v>
      </c>
      <c r="O2289" t="s">
        <v>47</v>
      </c>
      <c r="P2289" t="s">
        <v>2968</v>
      </c>
      <c r="Q2289" t="s">
        <v>997</v>
      </c>
      <c r="R2289">
        <v>630</v>
      </c>
      <c r="S2289" t="s">
        <v>998</v>
      </c>
      <c r="T2289" t="s">
        <v>999</v>
      </c>
      <c r="U2289" t="s">
        <v>3969</v>
      </c>
      <c r="V2289">
        <v>1</v>
      </c>
      <c r="W2289" t="e">
        <f>VLOOKUP(U2289,T1.Unique.Delivery!$AQ$2:$AW$2720,COLUMNS(T1.Unique.Delivery!$AQ$2701:$AW$2701),0)</f>
        <v>#N/A</v>
      </c>
    </row>
    <row r="2290" spans="1:23" x14ac:dyDescent="0.3">
      <c r="A2290" t="s">
        <v>2962</v>
      </c>
      <c r="B2290" t="s">
        <v>2963</v>
      </c>
      <c r="C2290" t="s">
        <v>2964</v>
      </c>
      <c r="D2290" t="s">
        <v>52</v>
      </c>
      <c r="E2290" t="s">
        <v>3962</v>
      </c>
      <c r="F2290" t="s">
        <v>3963</v>
      </c>
      <c r="G2290" t="s">
        <v>52</v>
      </c>
      <c r="H2290" t="s">
        <v>1006</v>
      </c>
      <c r="I2290" t="s">
        <v>54</v>
      </c>
      <c r="J2290" t="s">
        <v>159</v>
      </c>
      <c r="K2290" t="s">
        <v>1016</v>
      </c>
      <c r="L2290">
        <v>100304444</v>
      </c>
      <c r="M2290" t="s">
        <v>2967</v>
      </c>
      <c r="N2290" t="s">
        <v>47</v>
      </c>
      <c r="O2290" t="s">
        <v>47</v>
      </c>
      <c r="P2290" t="s">
        <v>2968</v>
      </c>
      <c r="Q2290" t="s">
        <v>997</v>
      </c>
      <c r="R2290">
        <v>630</v>
      </c>
      <c r="S2290" t="s">
        <v>998</v>
      </c>
      <c r="T2290" t="s">
        <v>999</v>
      </c>
      <c r="U2290" t="s">
        <v>3970</v>
      </c>
      <c r="V2290">
        <v>1</v>
      </c>
      <c r="W2290" t="e">
        <f>VLOOKUP(U2290,T1.Unique.Delivery!$AQ$2:$AW$2720,COLUMNS(T1.Unique.Delivery!$AQ$2701:$AW$2701),0)</f>
        <v>#N/A</v>
      </c>
    </row>
    <row r="2291" spans="1:23" x14ac:dyDescent="0.3">
      <c r="A2291" t="s">
        <v>2962</v>
      </c>
      <c r="B2291" t="s">
        <v>2963</v>
      </c>
      <c r="C2291" t="s">
        <v>2964</v>
      </c>
      <c r="D2291" t="s">
        <v>52</v>
      </c>
      <c r="E2291" t="s">
        <v>3971</v>
      </c>
      <c r="F2291" t="s">
        <v>3972</v>
      </c>
      <c r="G2291" t="s">
        <v>52</v>
      </c>
      <c r="H2291" t="s">
        <v>1006</v>
      </c>
      <c r="I2291" t="s">
        <v>54</v>
      </c>
      <c r="J2291" t="s">
        <v>66</v>
      </c>
      <c r="K2291" t="s">
        <v>1007</v>
      </c>
      <c r="L2291">
        <v>100298525</v>
      </c>
      <c r="M2291" t="s">
        <v>2989</v>
      </c>
      <c r="N2291" t="s">
        <v>47</v>
      </c>
      <c r="O2291" t="s">
        <v>47</v>
      </c>
      <c r="P2291" t="s">
        <v>2990</v>
      </c>
      <c r="Q2291" t="s">
        <v>997</v>
      </c>
      <c r="R2291">
        <v>1034.55</v>
      </c>
      <c r="S2291" t="s">
        <v>998</v>
      </c>
      <c r="T2291" t="s">
        <v>999</v>
      </c>
      <c r="U2291" t="s">
        <v>3973</v>
      </c>
      <c r="V2291">
        <v>1</v>
      </c>
      <c r="W2291" t="e">
        <f>VLOOKUP(U2291,T1.Unique.Delivery!$AQ$2:$AW$2720,COLUMNS(T1.Unique.Delivery!$AQ$2701:$AW$2701),0)</f>
        <v>#N/A</v>
      </c>
    </row>
    <row r="2292" spans="1:23" x14ac:dyDescent="0.3">
      <c r="A2292" t="s">
        <v>2962</v>
      </c>
      <c r="B2292" t="s">
        <v>2963</v>
      </c>
      <c r="C2292" t="s">
        <v>2964</v>
      </c>
      <c r="D2292" t="s">
        <v>52</v>
      </c>
      <c r="E2292" t="s">
        <v>3971</v>
      </c>
      <c r="F2292" t="s">
        <v>3972</v>
      </c>
      <c r="G2292" t="s">
        <v>52</v>
      </c>
      <c r="H2292" t="s">
        <v>1006</v>
      </c>
      <c r="I2292" t="s">
        <v>54</v>
      </c>
      <c r="J2292" t="s">
        <v>66</v>
      </c>
      <c r="K2292" t="s">
        <v>1007</v>
      </c>
      <c r="L2292">
        <v>100304444</v>
      </c>
      <c r="M2292" t="s">
        <v>2967</v>
      </c>
      <c r="N2292" t="s">
        <v>47</v>
      </c>
      <c r="O2292" t="s">
        <v>47</v>
      </c>
      <c r="P2292" t="s">
        <v>2968</v>
      </c>
      <c r="Q2292" t="s">
        <v>997</v>
      </c>
      <c r="R2292">
        <v>630</v>
      </c>
      <c r="S2292" t="s">
        <v>998</v>
      </c>
      <c r="T2292" t="s">
        <v>999</v>
      </c>
      <c r="U2292" t="s">
        <v>3974</v>
      </c>
      <c r="V2292">
        <v>1</v>
      </c>
      <c r="W2292" t="e">
        <f>VLOOKUP(U2292,T1.Unique.Delivery!$AQ$2:$AW$2720,COLUMNS(T1.Unique.Delivery!$AQ$2701:$AW$2701),0)</f>
        <v>#N/A</v>
      </c>
    </row>
    <row r="2293" spans="1:23" x14ac:dyDescent="0.3">
      <c r="A2293" t="s">
        <v>2962</v>
      </c>
      <c r="B2293" t="s">
        <v>2963</v>
      </c>
      <c r="C2293" t="s">
        <v>2964</v>
      </c>
      <c r="D2293" t="s">
        <v>52</v>
      </c>
      <c r="E2293" t="s">
        <v>3971</v>
      </c>
      <c r="F2293" t="s">
        <v>3972</v>
      </c>
      <c r="G2293" t="s">
        <v>52</v>
      </c>
      <c r="H2293" t="s">
        <v>1006</v>
      </c>
      <c r="I2293" t="s">
        <v>54</v>
      </c>
      <c r="J2293" t="s">
        <v>66</v>
      </c>
      <c r="K2293" t="s">
        <v>1007</v>
      </c>
      <c r="L2293">
        <v>100508694</v>
      </c>
      <c r="M2293" t="s">
        <v>2980</v>
      </c>
      <c r="N2293" t="s">
        <v>47</v>
      </c>
      <c r="O2293" t="s">
        <v>47</v>
      </c>
      <c r="P2293" t="s">
        <v>1040</v>
      </c>
      <c r="Q2293" t="s">
        <v>997</v>
      </c>
      <c r="R2293">
        <v>1150</v>
      </c>
      <c r="S2293" t="s">
        <v>998</v>
      </c>
      <c r="T2293" t="s">
        <v>999</v>
      </c>
      <c r="U2293" t="s">
        <v>3975</v>
      </c>
      <c r="V2293">
        <v>1</v>
      </c>
      <c r="W2293" t="e">
        <f>VLOOKUP(U2293,T1.Unique.Delivery!$AQ$2:$AW$2720,COLUMNS(T1.Unique.Delivery!$AQ$2701:$AW$2701),0)</f>
        <v>#N/A</v>
      </c>
    </row>
    <row r="2294" spans="1:23" x14ac:dyDescent="0.3">
      <c r="A2294" t="s">
        <v>2962</v>
      </c>
      <c r="B2294" t="s">
        <v>2963</v>
      </c>
      <c r="C2294" t="s">
        <v>2964</v>
      </c>
      <c r="D2294" t="s">
        <v>52</v>
      </c>
      <c r="E2294" t="s">
        <v>3971</v>
      </c>
      <c r="F2294" t="s">
        <v>3972</v>
      </c>
      <c r="G2294" t="s">
        <v>52</v>
      </c>
      <c r="H2294" t="s">
        <v>1006</v>
      </c>
      <c r="I2294" t="s">
        <v>54</v>
      </c>
      <c r="J2294" t="s">
        <v>66</v>
      </c>
      <c r="K2294" t="s">
        <v>1007</v>
      </c>
      <c r="L2294">
        <v>100785760</v>
      </c>
      <c r="M2294" t="s">
        <v>2994</v>
      </c>
      <c r="N2294" t="s">
        <v>47</v>
      </c>
      <c r="O2294" t="s">
        <v>47</v>
      </c>
      <c r="P2294" t="s">
        <v>2995</v>
      </c>
      <c r="Q2294" t="s">
        <v>997</v>
      </c>
      <c r="R2294">
        <v>1000</v>
      </c>
      <c r="S2294" t="s">
        <v>998</v>
      </c>
      <c r="T2294" t="s">
        <v>999</v>
      </c>
      <c r="U2294" t="s">
        <v>3976</v>
      </c>
      <c r="V2294">
        <v>1</v>
      </c>
      <c r="W2294" t="e">
        <f>VLOOKUP(U2294,T1.Unique.Delivery!$AQ$2:$AW$2720,COLUMNS(T1.Unique.Delivery!$AQ$2701:$AW$2701),0)</f>
        <v>#N/A</v>
      </c>
    </row>
    <row r="2295" spans="1:23" x14ac:dyDescent="0.3">
      <c r="A2295" t="s">
        <v>2962</v>
      </c>
      <c r="B2295" t="s">
        <v>2963</v>
      </c>
      <c r="C2295" t="s">
        <v>2964</v>
      </c>
      <c r="D2295" t="s">
        <v>52</v>
      </c>
      <c r="E2295" t="s">
        <v>3971</v>
      </c>
      <c r="F2295" t="s">
        <v>3972</v>
      </c>
      <c r="G2295" t="s">
        <v>52</v>
      </c>
      <c r="H2295" t="s">
        <v>1006</v>
      </c>
      <c r="I2295" t="s">
        <v>54</v>
      </c>
      <c r="J2295" t="s">
        <v>66</v>
      </c>
      <c r="K2295" t="s">
        <v>1007</v>
      </c>
      <c r="L2295">
        <v>101122337</v>
      </c>
      <c r="M2295" t="s">
        <v>2997</v>
      </c>
      <c r="N2295" t="s">
        <v>47</v>
      </c>
      <c r="O2295" t="s">
        <v>47</v>
      </c>
      <c r="P2295" s="1">
        <v>43072</v>
      </c>
      <c r="Q2295" t="s">
        <v>997</v>
      </c>
      <c r="R2295">
        <v>1180</v>
      </c>
      <c r="S2295" t="s">
        <v>998</v>
      </c>
      <c r="T2295" t="s">
        <v>999</v>
      </c>
      <c r="U2295" t="s">
        <v>3977</v>
      </c>
      <c r="V2295">
        <v>1</v>
      </c>
      <c r="W2295" t="e">
        <f>VLOOKUP(U2295,T1.Unique.Delivery!$AQ$2:$AW$2720,COLUMNS(T1.Unique.Delivery!$AQ$2701:$AW$2701),0)</f>
        <v>#N/A</v>
      </c>
    </row>
    <row r="2296" spans="1:23" x14ac:dyDescent="0.3">
      <c r="A2296" t="s">
        <v>2962</v>
      </c>
      <c r="B2296" t="s">
        <v>2963</v>
      </c>
      <c r="C2296" t="s">
        <v>2964</v>
      </c>
      <c r="D2296" t="s">
        <v>52</v>
      </c>
      <c r="E2296" t="s">
        <v>3971</v>
      </c>
      <c r="F2296" t="s">
        <v>3972</v>
      </c>
      <c r="G2296" t="s">
        <v>52</v>
      </c>
      <c r="H2296" t="s">
        <v>1006</v>
      </c>
      <c r="I2296" t="s">
        <v>54</v>
      </c>
      <c r="J2296" t="s">
        <v>56</v>
      </c>
      <c r="K2296" t="s">
        <v>993</v>
      </c>
      <c r="L2296">
        <v>100287299</v>
      </c>
      <c r="M2296" t="s">
        <v>2970</v>
      </c>
      <c r="N2296" t="s">
        <v>47</v>
      </c>
      <c r="O2296" t="s">
        <v>47</v>
      </c>
      <c r="P2296" t="s">
        <v>2971</v>
      </c>
      <c r="Q2296" t="s">
        <v>997</v>
      </c>
      <c r="R2296">
        <v>1116.56</v>
      </c>
      <c r="S2296" t="s">
        <v>998</v>
      </c>
      <c r="T2296" t="s">
        <v>999</v>
      </c>
      <c r="U2296" t="s">
        <v>3978</v>
      </c>
      <c r="V2296">
        <v>1</v>
      </c>
      <c r="W2296" t="e">
        <f>VLOOKUP(U2296,T1.Unique.Delivery!$AQ$2:$AW$2720,COLUMNS(T1.Unique.Delivery!$AQ$2701:$AW$2701),0)</f>
        <v>#N/A</v>
      </c>
    </row>
    <row r="2297" spans="1:23" x14ac:dyDescent="0.3">
      <c r="A2297" t="s">
        <v>2962</v>
      </c>
      <c r="B2297" t="s">
        <v>2963</v>
      </c>
      <c r="C2297" t="s">
        <v>2964</v>
      </c>
      <c r="D2297" t="s">
        <v>52</v>
      </c>
      <c r="E2297" t="s">
        <v>3971</v>
      </c>
      <c r="F2297" t="s">
        <v>3972</v>
      </c>
      <c r="G2297" t="s">
        <v>52</v>
      </c>
      <c r="H2297" t="s">
        <v>1006</v>
      </c>
      <c r="I2297" t="s">
        <v>54</v>
      </c>
      <c r="J2297" t="s">
        <v>56</v>
      </c>
      <c r="K2297" t="s">
        <v>993</v>
      </c>
      <c r="L2297" t="s">
        <v>47</v>
      </c>
      <c r="M2297" t="s">
        <v>47</v>
      </c>
      <c r="N2297" t="s">
        <v>47</v>
      </c>
      <c r="O2297" t="s">
        <v>47</v>
      </c>
      <c r="P2297" t="s">
        <v>2971</v>
      </c>
      <c r="Q2297" t="s">
        <v>997</v>
      </c>
      <c r="R2297">
        <v>1117.67</v>
      </c>
      <c r="S2297" t="s">
        <v>998</v>
      </c>
      <c r="T2297" t="s">
        <v>999</v>
      </c>
      <c r="U2297" t="s">
        <v>3979</v>
      </c>
      <c r="V2297">
        <v>1</v>
      </c>
      <c r="W2297" t="e">
        <f>VLOOKUP(U2297,T1.Unique.Delivery!$AQ$2:$AW$2720,COLUMNS(T1.Unique.Delivery!$AQ$2701:$AW$2701),0)</f>
        <v>#N/A</v>
      </c>
    </row>
    <row r="2298" spans="1:23" x14ac:dyDescent="0.3">
      <c r="A2298" t="s">
        <v>2962</v>
      </c>
      <c r="B2298" t="s">
        <v>2963</v>
      </c>
      <c r="C2298" t="s">
        <v>2964</v>
      </c>
      <c r="D2298" t="s">
        <v>52</v>
      </c>
      <c r="E2298" t="s">
        <v>3971</v>
      </c>
      <c r="F2298" t="s">
        <v>3972</v>
      </c>
      <c r="G2298" t="s">
        <v>52</v>
      </c>
      <c r="H2298" t="s">
        <v>1006</v>
      </c>
      <c r="I2298" t="s">
        <v>54</v>
      </c>
      <c r="J2298" t="s">
        <v>129</v>
      </c>
      <c r="K2298" t="s">
        <v>1012</v>
      </c>
      <c r="L2298">
        <v>100298525</v>
      </c>
      <c r="M2298" t="s">
        <v>2989</v>
      </c>
      <c r="N2298" t="s">
        <v>47</v>
      </c>
      <c r="O2298" t="s">
        <v>47</v>
      </c>
      <c r="P2298" t="s">
        <v>2990</v>
      </c>
      <c r="Q2298" t="s">
        <v>997</v>
      </c>
      <c r="R2298">
        <v>735.64</v>
      </c>
      <c r="S2298" t="s">
        <v>998</v>
      </c>
      <c r="T2298" t="s">
        <v>999</v>
      </c>
      <c r="U2298" t="s">
        <v>3980</v>
      </c>
      <c r="V2298">
        <v>1</v>
      </c>
      <c r="W2298" t="e">
        <f>VLOOKUP(U2298,T1.Unique.Delivery!$AQ$2:$AW$2720,COLUMNS(T1.Unique.Delivery!$AQ$2701:$AW$2701),0)</f>
        <v>#N/A</v>
      </c>
    </row>
    <row r="2299" spans="1:23" x14ac:dyDescent="0.3">
      <c r="A2299" t="s">
        <v>2962</v>
      </c>
      <c r="B2299" t="s">
        <v>2963</v>
      </c>
      <c r="C2299" t="s">
        <v>2964</v>
      </c>
      <c r="D2299" t="s">
        <v>52</v>
      </c>
      <c r="E2299" t="s">
        <v>3971</v>
      </c>
      <c r="F2299" t="s">
        <v>3972</v>
      </c>
      <c r="G2299" t="s">
        <v>52</v>
      </c>
      <c r="H2299" t="s">
        <v>1006</v>
      </c>
      <c r="I2299" t="s">
        <v>54</v>
      </c>
      <c r="J2299" t="s">
        <v>129</v>
      </c>
      <c r="K2299" t="s">
        <v>1012</v>
      </c>
      <c r="L2299">
        <v>100304444</v>
      </c>
      <c r="M2299" t="s">
        <v>2967</v>
      </c>
      <c r="N2299" t="s">
        <v>47</v>
      </c>
      <c r="O2299" t="s">
        <v>47</v>
      </c>
      <c r="P2299" t="s">
        <v>2968</v>
      </c>
      <c r="Q2299" t="s">
        <v>997</v>
      </c>
      <c r="R2299">
        <v>630</v>
      </c>
      <c r="S2299" t="s">
        <v>998</v>
      </c>
      <c r="T2299" t="s">
        <v>999</v>
      </c>
      <c r="U2299" t="s">
        <v>3981</v>
      </c>
      <c r="V2299">
        <v>1</v>
      </c>
      <c r="W2299" t="e">
        <f>VLOOKUP(U2299,T1.Unique.Delivery!$AQ$2:$AW$2720,COLUMNS(T1.Unique.Delivery!$AQ$2701:$AW$2701),0)</f>
        <v>#N/A</v>
      </c>
    </row>
    <row r="2300" spans="1:23" x14ac:dyDescent="0.3">
      <c r="A2300" t="s">
        <v>2962</v>
      </c>
      <c r="B2300" t="s">
        <v>2963</v>
      </c>
      <c r="C2300" t="s">
        <v>2964</v>
      </c>
      <c r="D2300" t="s">
        <v>52</v>
      </c>
      <c r="E2300" t="s">
        <v>3971</v>
      </c>
      <c r="F2300" t="s">
        <v>3972</v>
      </c>
      <c r="G2300" t="s">
        <v>52</v>
      </c>
      <c r="H2300" t="s">
        <v>1006</v>
      </c>
      <c r="I2300" t="s">
        <v>54</v>
      </c>
      <c r="J2300" t="s">
        <v>129</v>
      </c>
      <c r="K2300" t="s">
        <v>1012</v>
      </c>
      <c r="L2300">
        <v>100508694</v>
      </c>
      <c r="M2300" t="s">
        <v>2980</v>
      </c>
      <c r="N2300" t="s">
        <v>47</v>
      </c>
      <c r="O2300" t="s">
        <v>47</v>
      </c>
      <c r="P2300" t="s">
        <v>1040</v>
      </c>
      <c r="Q2300" t="s">
        <v>997</v>
      </c>
      <c r="R2300">
        <v>635.51</v>
      </c>
      <c r="S2300" t="s">
        <v>998</v>
      </c>
      <c r="T2300" t="s">
        <v>999</v>
      </c>
      <c r="U2300" t="s">
        <v>3982</v>
      </c>
      <c r="V2300">
        <v>1</v>
      </c>
      <c r="W2300" t="e">
        <f>VLOOKUP(U2300,T1.Unique.Delivery!$AQ$2:$AW$2720,COLUMNS(T1.Unique.Delivery!$AQ$2701:$AW$2701),0)</f>
        <v>#N/A</v>
      </c>
    </row>
    <row r="2301" spans="1:23" x14ac:dyDescent="0.3">
      <c r="A2301" t="s">
        <v>2962</v>
      </c>
      <c r="B2301" t="s">
        <v>2963</v>
      </c>
      <c r="C2301" t="s">
        <v>2964</v>
      </c>
      <c r="D2301" t="s">
        <v>52</v>
      </c>
      <c r="E2301" t="s">
        <v>3971</v>
      </c>
      <c r="F2301" t="s">
        <v>3972</v>
      </c>
      <c r="G2301" t="s">
        <v>52</v>
      </c>
      <c r="H2301" t="s">
        <v>1006</v>
      </c>
      <c r="I2301" t="s">
        <v>54</v>
      </c>
      <c r="J2301" t="s">
        <v>129</v>
      </c>
      <c r="K2301" t="s">
        <v>1012</v>
      </c>
      <c r="L2301">
        <v>100785760</v>
      </c>
      <c r="M2301" t="s">
        <v>2994</v>
      </c>
      <c r="N2301" t="s">
        <v>47</v>
      </c>
      <c r="O2301" t="s">
        <v>47</v>
      </c>
      <c r="P2301" t="s">
        <v>2995</v>
      </c>
      <c r="Q2301" t="s">
        <v>997</v>
      </c>
      <c r="R2301">
        <v>630</v>
      </c>
      <c r="S2301" t="s">
        <v>998</v>
      </c>
      <c r="T2301" t="s">
        <v>999</v>
      </c>
      <c r="U2301" t="s">
        <v>3983</v>
      </c>
      <c r="V2301">
        <v>1</v>
      </c>
      <c r="W2301" t="e">
        <f>VLOOKUP(U2301,T1.Unique.Delivery!$AQ$2:$AW$2720,COLUMNS(T1.Unique.Delivery!$AQ$2701:$AW$2701),0)</f>
        <v>#N/A</v>
      </c>
    </row>
    <row r="2302" spans="1:23" x14ac:dyDescent="0.3">
      <c r="A2302" t="s">
        <v>2962</v>
      </c>
      <c r="B2302" t="s">
        <v>2963</v>
      </c>
      <c r="C2302" t="s">
        <v>2964</v>
      </c>
      <c r="D2302" t="s">
        <v>52</v>
      </c>
      <c r="E2302" t="s">
        <v>3971</v>
      </c>
      <c r="F2302" t="s">
        <v>3972</v>
      </c>
      <c r="G2302" t="s">
        <v>52</v>
      </c>
      <c r="H2302" t="s">
        <v>1006</v>
      </c>
      <c r="I2302" t="s">
        <v>54</v>
      </c>
      <c r="J2302" t="s">
        <v>129</v>
      </c>
      <c r="K2302" t="s">
        <v>1012</v>
      </c>
      <c r="L2302">
        <v>101122337</v>
      </c>
      <c r="M2302" t="s">
        <v>2997</v>
      </c>
      <c r="N2302" t="s">
        <v>47</v>
      </c>
      <c r="O2302" t="s">
        <v>47</v>
      </c>
      <c r="P2302" s="1">
        <v>43072</v>
      </c>
      <c r="Q2302" t="s">
        <v>997</v>
      </c>
      <c r="R2302">
        <v>595</v>
      </c>
      <c r="S2302" t="s">
        <v>998</v>
      </c>
      <c r="T2302" t="s">
        <v>999</v>
      </c>
      <c r="U2302" t="s">
        <v>3984</v>
      </c>
      <c r="V2302">
        <v>1</v>
      </c>
      <c r="W2302" t="e">
        <f>VLOOKUP(U2302,T1.Unique.Delivery!$AQ$2:$AW$2720,COLUMNS(T1.Unique.Delivery!$AQ$2701:$AW$2701),0)</f>
        <v>#N/A</v>
      </c>
    </row>
    <row r="2303" spans="1:23" x14ac:dyDescent="0.3">
      <c r="A2303" t="s">
        <v>2962</v>
      </c>
      <c r="B2303" t="s">
        <v>2963</v>
      </c>
      <c r="C2303" t="s">
        <v>2964</v>
      </c>
      <c r="D2303" t="s">
        <v>52</v>
      </c>
      <c r="E2303" t="s">
        <v>3971</v>
      </c>
      <c r="F2303" t="s">
        <v>3972</v>
      </c>
      <c r="G2303" t="s">
        <v>52</v>
      </c>
      <c r="H2303" t="s">
        <v>1006</v>
      </c>
      <c r="I2303" t="s">
        <v>54</v>
      </c>
      <c r="J2303" t="s">
        <v>80</v>
      </c>
      <c r="K2303" t="s">
        <v>1014</v>
      </c>
      <c r="L2303">
        <v>100298525</v>
      </c>
      <c r="M2303" t="s">
        <v>2989</v>
      </c>
      <c r="N2303" t="s">
        <v>47</v>
      </c>
      <c r="O2303" t="s">
        <v>47</v>
      </c>
      <c r="P2303" t="s">
        <v>2990</v>
      </c>
      <c r="Q2303" t="s">
        <v>997</v>
      </c>
      <c r="R2303">
        <v>792.63</v>
      </c>
      <c r="S2303" t="s">
        <v>998</v>
      </c>
      <c r="T2303" t="s">
        <v>999</v>
      </c>
      <c r="U2303" t="s">
        <v>3985</v>
      </c>
      <c r="V2303">
        <v>1</v>
      </c>
      <c r="W2303" t="e">
        <f>VLOOKUP(U2303,T1.Unique.Delivery!$AQ$2:$AW$2720,COLUMNS(T1.Unique.Delivery!$AQ$2701:$AW$2701),0)</f>
        <v>#N/A</v>
      </c>
    </row>
    <row r="2304" spans="1:23" x14ac:dyDescent="0.3">
      <c r="A2304" t="s">
        <v>2962</v>
      </c>
      <c r="B2304" t="s">
        <v>2963</v>
      </c>
      <c r="C2304" t="s">
        <v>2964</v>
      </c>
      <c r="D2304" t="s">
        <v>52</v>
      </c>
      <c r="E2304" t="s">
        <v>3971</v>
      </c>
      <c r="F2304" t="s">
        <v>3972</v>
      </c>
      <c r="G2304" t="s">
        <v>52</v>
      </c>
      <c r="H2304" t="s">
        <v>1006</v>
      </c>
      <c r="I2304" t="s">
        <v>54</v>
      </c>
      <c r="J2304" t="s">
        <v>80</v>
      </c>
      <c r="K2304" t="s">
        <v>1014</v>
      </c>
      <c r="L2304">
        <v>100304444</v>
      </c>
      <c r="M2304" t="s">
        <v>2967</v>
      </c>
      <c r="N2304" t="s">
        <v>47</v>
      </c>
      <c r="O2304" t="s">
        <v>47</v>
      </c>
      <c r="P2304" t="s">
        <v>2968</v>
      </c>
      <c r="Q2304" t="s">
        <v>997</v>
      </c>
      <c r="R2304">
        <v>630</v>
      </c>
      <c r="S2304" t="s">
        <v>998</v>
      </c>
      <c r="T2304" t="s">
        <v>999</v>
      </c>
      <c r="U2304" t="s">
        <v>3986</v>
      </c>
      <c r="V2304">
        <v>1</v>
      </c>
      <c r="W2304" t="e">
        <f>VLOOKUP(U2304,T1.Unique.Delivery!$AQ$2:$AW$2720,COLUMNS(T1.Unique.Delivery!$AQ$2701:$AW$2701),0)</f>
        <v>#N/A</v>
      </c>
    </row>
    <row r="2305" spans="1:23" x14ac:dyDescent="0.3">
      <c r="A2305" t="s">
        <v>2962</v>
      </c>
      <c r="B2305" t="s">
        <v>2963</v>
      </c>
      <c r="C2305" t="s">
        <v>2964</v>
      </c>
      <c r="D2305" t="s">
        <v>52</v>
      </c>
      <c r="E2305" t="s">
        <v>3971</v>
      </c>
      <c r="F2305" t="s">
        <v>3972</v>
      </c>
      <c r="G2305" t="s">
        <v>52</v>
      </c>
      <c r="H2305" t="s">
        <v>1006</v>
      </c>
      <c r="I2305" t="s">
        <v>54</v>
      </c>
      <c r="J2305" t="s">
        <v>80</v>
      </c>
      <c r="K2305" t="s">
        <v>1014</v>
      </c>
      <c r="L2305">
        <v>100508694</v>
      </c>
      <c r="M2305" t="s">
        <v>2980</v>
      </c>
      <c r="N2305" t="s">
        <v>47</v>
      </c>
      <c r="O2305" t="s">
        <v>47</v>
      </c>
      <c r="P2305" t="s">
        <v>1040</v>
      </c>
      <c r="Q2305" t="s">
        <v>997</v>
      </c>
      <c r="R2305">
        <v>1150</v>
      </c>
      <c r="S2305" t="s">
        <v>998</v>
      </c>
      <c r="T2305" t="s">
        <v>999</v>
      </c>
      <c r="U2305" t="s">
        <v>3987</v>
      </c>
      <c r="V2305">
        <v>1</v>
      </c>
      <c r="W2305" t="e">
        <f>VLOOKUP(U2305,T1.Unique.Delivery!$AQ$2:$AW$2720,COLUMNS(T1.Unique.Delivery!$AQ$2701:$AW$2701),0)</f>
        <v>#N/A</v>
      </c>
    </row>
    <row r="2306" spans="1:23" x14ac:dyDescent="0.3">
      <c r="A2306" t="s">
        <v>2962</v>
      </c>
      <c r="B2306" t="s">
        <v>2963</v>
      </c>
      <c r="C2306" t="s">
        <v>2964</v>
      </c>
      <c r="D2306" t="s">
        <v>52</v>
      </c>
      <c r="E2306" t="s">
        <v>3971</v>
      </c>
      <c r="F2306" t="s">
        <v>3972</v>
      </c>
      <c r="G2306" t="s">
        <v>52</v>
      </c>
      <c r="H2306" t="s">
        <v>1006</v>
      </c>
      <c r="I2306" t="s">
        <v>54</v>
      </c>
      <c r="J2306" t="s">
        <v>80</v>
      </c>
      <c r="K2306" t="s">
        <v>1014</v>
      </c>
      <c r="L2306">
        <v>100785760</v>
      </c>
      <c r="M2306" t="s">
        <v>2994</v>
      </c>
      <c r="N2306" t="s">
        <v>47</v>
      </c>
      <c r="O2306" t="s">
        <v>47</v>
      </c>
      <c r="P2306" t="s">
        <v>2995</v>
      </c>
      <c r="Q2306" t="s">
        <v>997</v>
      </c>
      <c r="R2306">
        <v>800</v>
      </c>
      <c r="S2306" t="s">
        <v>998</v>
      </c>
      <c r="T2306" t="s">
        <v>999</v>
      </c>
      <c r="U2306" t="s">
        <v>3988</v>
      </c>
      <c r="V2306">
        <v>1</v>
      </c>
      <c r="W2306" t="e">
        <f>VLOOKUP(U2306,T1.Unique.Delivery!$AQ$2:$AW$2720,COLUMNS(T1.Unique.Delivery!$AQ$2701:$AW$2701),0)</f>
        <v>#N/A</v>
      </c>
    </row>
    <row r="2307" spans="1:23" x14ac:dyDescent="0.3">
      <c r="A2307" t="s">
        <v>2962</v>
      </c>
      <c r="B2307" t="s">
        <v>2963</v>
      </c>
      <c r="C2307" t="s">
        <v>2964</v>
      </c>
      <c r="D2307" t="s">
        <v>52</v>
      </c>
      <c r="E2307" t="s">
        <v>3971</v>
      </c>
      <c r="F2307" t="s">
        <v>3972</v>
      </c>
      <c r="G2307" t="s">
        <v>52</v>
      </c>
      <c r="H2307" t="s">
        <v>1006</v>
      </c>
      <c r="I2307" t="s">
        <v>54</v>
      </c>
      <c r="J2307" t="s">
        <v>80</v>
      </c>
      <c r="K2307" t="s">
        <v>1014</v>
      </c>
      <c r="L2307">
        <v>101122337</v>
      </c>
      <c r="M2307" t="s">
        <v>2997</v>
      </c>
      <c r="N2307" t="s">
        <v>47</v>
      </c>
      <c r="O2307" t="s">
        <v>47</v>
      </c>
      <c r="P2307" s="1">
        <v>43072</v>
      </c>
      <c r="Q2307" t="s">
        <v>997</v>
      </c>
      <c r="R2307">
        <v>850</v>
      </c>
      <c r="S2307" t="s">
        <v>998</v>
      </c>
      <c r="T2307" t="s">
        <v>999</v>
      </c>
      <c r="U2307" t="s">
        <v>3989</v>
      </c>
      <c r="V2307">
        <v>1</v>
      </c>
      <c r="W2307" t="e">
        <f>VLOOKUP(U2307,T1.Unique.Delivery!$AQ$2:$AW$2720,COLUMNS(T1.Unique.Delivery!$AQ$2701:$AW$2701),0)</f>
        <v>#N/A</v>
      </c>
    </row>
    <row r="2308" spans="1:23" x14ac:dyDescent="0.3">
      <c r="A2308" t="s">
        <v>2962</v>
      </c>
      <c r="B2308" t="s">
        <v>2963</v>
      </c>
      <c r="C2308" t="s">
        <v>2964</v>
      </c>
      <c r="D2308" t="s">
        <v>52</v>
      </c>
      <c r="E2308" t="s">
        <v>3971</v>
      </c>
      <c r="F2308" t="s">
        <v>3972</v>
      </c>
      <c r="G2308" t="s">
        <v>52</v>
      </c>
      <c r="H2308" t="s">
        <v>1006</v>
      </c>
      <c r="I2308" t="s">
        <v>54</v>
      </c>
      <c r="J2308" t="s">
        <v>2276</v>
      </c>
      <c r="K2308" t="s">
        <v>2277</v>
      </c>
      <c r="L2308">
        <v>100298525</v>
      </c>
      <c r="M2308" t="s">
        <v>2989</v>
      </c>
      <c r="N2308" t="s">
        <v>47</v>
      </c>
      <c r="O2308" t="s">
        <v>47</v>
      </c>
      <c r="P2308" t="s">
        <v>2990</v>
      </c>
      <c r="Q2308" t="s">
        <v>997</v>
      </c>
      <c r="R2308">
        <v>690.79</v>
      </c>
      <c r="S2308" t="s">
        <v>998</v>
      </c>
      <c r="T2308" t="s">
        <v>999</v>
      </c>
      <c r="U2308" t="s">
        <v>3990</v>
      </c>
      <c r="V2308">
        <v>1</v>
      </c>
      <c r="W2308" t="e">
        <f>VLOOKUP(U2308,T1.Unique.Delivery!$AQ$2:$AW$2720,COLUMNS(T1.Unique.Delivery!$AQ$2701:$AW$2701),0)</f>
        <v>#N/A</v>
      </c>
    </row>
    <row r="2309" spans="1:23" x14ac:dyDescent="0.3">
      <c r="A2309" t="s">
        <v>2962</v>
      </c>
      <c r="B2309" t="s">
        <v>2963</v>
      </c>
      <c r="C2309" t="s">
        <v>2964</v>
      </c>
      <c r="D2309" t="s">
        <v>52</v>
      </c>
      <c r="E2309" t="s">
        <v>3971</v>
      </c>
      <c r="F2309" t="s">
        <v>3972</v>
      </c>
      <c r="G2309" t="s">
        <v>52</v>
      </c>
      <c r="H2309" t="s">
        <v>1006</v>
      </c>
      <c r="I2309" t="s">
        <v>54</v>
      </c>
      <c r="J2309" t="s">
        <v>2276</v>
      </c>
      <c r="K2309" t="s">
        <v>2277</v>
      </c>
      <c r="L2309">
        <v>100304444</v>
      </c>
      <c r="M2309" t="s">
        <v>2967</v>
      </c>
      <c r="N2309" t="s">
        <v>47</v>
      </c>
      <c r="O2309" t="s">
        <v>47</v>
      </c>
      <c r="P2309" t="s">
        <v>2968</v>
      </c>
      <c r="Q2309" t="s">
        <v>997</v>
      </c>
      <c r="R2309">
        <v>630</v>
      </c>
      <c r="S2309" t="s">
        <v>998</v>
      </c>
      <c r="T2309" t="s">
        <v>999</v>
      </c>
      <c r="U2309" t="s">
        <v>3991</v>
      </c>
      <c r="V2309">
        <v>1</v>
      </c>
      <c r="W2309" t="e">
        <f>VLOOKUP(U2309,T1.Unique.Delivery!$AQ$2:$AW$2720,COLUMNS(T1.Unique.Delivery!$AQ$2701:$AW$2701),0)</f>
        <v>#N/A</v>
      </c>
    </row>
    <row r="2310" spans="1:23" x14ac:dyDescent="0.3">
      <c r="A2310" t="s">
        <v>2962</v>
      </c>
      <c r="B2310" t="s">
        <v>2963</v>
      </c>
      <c r="C2310" t="s">
        <v>2964</v>
      </c>
      <c r="D2310" t="s">
        <v>52</v>
      </c>
      <c r="E2310" t="s">
        <v>3971</v>
      </c>
      <c r="F2310" t="s">
        <v>3972</v>
      </c>
      <c r="G2310" t="s">
        <v>52</v>
      </c>
      <c r="H2310" t="s">
        <v>1006</v>
      </c>
      <c r="I2310" t="s">
        <v>54</v>
      </c>
      <c r="J2310" t="s">
        <v>2276</v>
      </c>
      <c r="K2310" t="s">
        <v>2277</v>
      </c>
      <c r="L2310">
        <v>100508694</v>
      </c>
      <c r="M2310" t="s">
        <v>2980</v>
      </c>
      <c r="N2310" t="s">
        <v>47</v>
      </c>
      <c r="O2310" t="s">
        <v>47</v>
      </c>
      <c r="P2310" t="s">
        <v>1040</v>
      </c>
      <c r="Q2310" t="s">
        <v>997</v>
      </c>
      <c r="R2310">
        <v>618</v>
      </c>
      <c r="S2310" t="s">
        <v>998</v>
      </c>
      <c r="T2310" t="s">
        <v>999</v>
      </c>
      <c r="U2310" t="s">
        <v>3992</v>
      </c>
      <c r="V2310">
        <v>1</v>
      </c>
      <c r="W2310" t="e">
        <f>VLOOKUP(U2310,T1.Unique.Delivery!$AQ$2:$AW$2720,COLUMNS(T1.Unique.Delivery!$AQ$2701:$AW$2701),0)</f>
        <v>#N/A</v>
      </c>
    </row>
    <row r="2311" spans="1:23" x14ac:dyDescent="0.3">
      <c r="A2311" t="s">
        <v>2962</v>
      </c>
      <c r="B2311" t="s">
        <v>2963</v>
      </c>
      <c r="C2311" t="s">
        <v>2964</v>
      </c>
      <c r="D2311" t="s">
        <v>52</v>
      </c>
      <c r="E2311" t="s">
        <v>3971</v>
      </c>
      <c r="F2311" t="s">
        <v>3972</v>
      </c>
      <c r="G2311" t="s">
        <v>52</v>
      </c>
      <c r="H2311" t="s">
        <v>1006</v>
      </c>
      <c r="I2311" t="s">
        <v>54</v>
      </c>
      <c r="J2311" t="s">
        <v>2276</v>
      </c>
      <c r="K2311" t="s">
        <v>2277</v>
      </c>
      <c r="L2311">
        <v>101122337</v>
      </c>
      <c r="M2311" t="s">
        <v>2997</v>
      </c>
      <c r="N2311" t="s">
        <v>47</v>
      </c>
      <c r="O2311" t="s">
        <v>47</v>
      </c>
      <c r="P2311" s="1">
        <v>43072</v>
      </c>
      <c r="Q2311" t="s">
        <v>997</v>
      </c>
      <c r="R2311">
        <v>530</v>
      </c>
      <c r="S2311" t="s">
        <v>998</v>
      </c>
      <c r="T2311" t="s">
        <v>999</v>
      </c>
      <c r="U2311" t="s">
        <v>3993</v>
      </c>
      <c r="V2311">
        <v>1</v>
      </c>
      <c r="W2311" t="e">
        <f>VLOOKUP(U2311,T1.Unique.Delivery!$AQ$2:$AW$2720,COLUMNS(T1.Unique.Delivery!$AQ$2701:$AW$2701),0)</f>
        <v>#N/A</v>
      </c>
    </row>
    <row r="2312" spans="1:23" x14ac:dyDescent="0.3">
      <c r="A2312" t="s">
        <v>2962</v>
      </c>
      <c r="B2312" t="s">
        <v>2963</v>
      </c>
      <c r="C2312" t="s">
        <v>2964</v>
      </c>
      <c r="D2312" t="s">
        <v>52</v>
      </c>
      <c r="E2312" t="s">
        <v>3971</v>
      </c>
      <c r="F2312" t="s">
        <v>3972</v>
      </c>
      <c r="G2312" t="s">
        <v>52</v>
      </c>
      <c r="H2312" t="s">
        <v>1006</v>
      </c>
      <c r="I2312" t="s">
        <v>54</v>
      </c>
      <c r="J2312" t="s">
        <v>159</v>
      </c>
      <c r="K2312" t="s">
        <v>1016</v>
      </c>
      <c r="L2312">
        <v>100298525</v>
      </c>
      <c r="M2312" t="s">
        <v>2989</v>
      </c>
      <c r="N2312" t="s">
        <v>47</v>
      </c>
      <c r="O2312" t="s">
        <v>47</v>
      </c>
      <c r="P2312" t="s">
        <v>2990</v>
      </c>
      <c r="Q2312" t="s">
        <v>997</v>
      </c>
      <c r="R2312">
        <v>690.79</v>
      </c>
      <c r="S2312" t="s">
        <v>998</v>
      </c>
      <c r="T2312" t="s">
        <v>999</v>
      </c>
      <c r="U2312" t="s">
        <v>3994</v>
      </c>
      <c r="V2312">
        <v>1</v>
      </c>
      <c r="W2312" t="e">
        <f>VLOOKUP(U2312,T1.Unique.Delivery!$AQ$2:$AW$2720,COLUMNS(T1.Unique.Delivery!$AQ$2701:$AW$2701),0)</f>
        <v>#N/A</v>
      </c>
    </row>
    <row r="2313" spans="1:23" x14ac:dyDescent="0.3">
      <c r="A2313" t="s">
        <v>2962</v>
      </c>
      <c r="B2313" t="s">
        <v>2963</v>
      </c>
      <c r="C2313" t="s">
        <v>2964</v>
      </c>
      <c r="D2313" t="s">
        <v>52</v>
      </c>
      <c r="E2313" t="s">
        <v>3971</v>
      </c>
      <c r="F2313" t="s">
        <v>3972</v>
      </c>
      <c r="G2313" t="s">
        <v>52</v>
      </c>
      <c r="H2313" t="s">
        <v>1006</v>
      </c>
      <c r="I2313" t="s">
        <v>54</v>
      </c>
      <c r="J2313" t="s">
        <v>159</v>
      </c>
      <c r="K2313" t="s">
        <v>1016</v>
      </c>
      <c r="L2313">
        <v>100304444</v>
      </c>
      <c r="M2313" t="s">
        <v>2967</v>
      </c>
      <c r="N2313" t="s">
        <v>47</v>
      </c>
      <c r="O2313" t="s">
        <v>47</v>
      </c>
      <c r="P2313" t="s">
        <v>2968</v>
      </c>
      <c r="Q2313" t="s">
        <v>997</v>
      </c>
      <c r="R2313">
        <v>630</v>
      </c>
      <c r="S2313" t="s">
        <v>998</v>
      </c>
      <c r="T2313" t="s">
        <v>999</v>
      </c>
      <c r="U2313" t="s">
        <v>3995</v>
      </c>
      <c r="V2313">
        <v>1</v>
      </c>
      <c r="W2313" t="e">
        <f>VLOOKUP(U2313,T1.Unique.Delivery!$AQ$2:$AW$2720,COLUMNS(T1.Unique.Delivery!$AQ$2701:$AW$2701),0)</f>
        <v>#N/A</v>
      </c>
    </row>
    <row r="2314" spans="1:23" x14ac:dyDescent="0.3">
      <c r="A2314" t="s">
        <v>2962</v>
      </c>
      <c r="B2314" t="s">
        <v>2963</v>
      </c>
      <c r="C2314" t="s">
        <v>2964</v>
      </c>
      <c r="D2314" t="s">
        <v>52</v>
      </c>
      <c r="E2314" t="s">
        <v>3971</v>
      </c>
      <c r="F2314" t="s">
        <v>3972</v>
      </c>
      <c r="G2314" t="s">
        <v>52</v>
      </c>
      <c r="H2314" t="s">
        <v>1006</v>
      </c>
      <c r="I2314" t="s">
        <v>54</v>
      </c>
      <c r="J2314" t="s">
        <v>159</v>
      </c>
      <c r="K2314" t="s">
        <v>1016</v>
      </c>
      <c r="L2314">
        <v>100508694</v>
      </c>
      <c r="M2314" t="s">
        <v>2980</v>
      </c>
      <c r="N2314" t="s">
        <v>47</v>
      </c>
      <c r="O2314" t="s">
        <v>47</v>
      </c>
      <c r="P2314" t="s">
        <v>1040</v>
      </c>
      <c r="Q2314" t="s">
        <v>997</v>
      </c>
      <c r="R2314">
        <v>514.29</v>
      </c>
      <c r="S2314" t="s">
        <v>998</v>
      </c>
      <c r="T2314" t="s">
        <v>999</v>
      </c>
      <c r="U2314" t="s">
        <v>3996</v>
      </c>
      <c r="V2314">
        <v>1</v>
      </c>
      <c r="W2314" t="e">
        <f>VLOOKUP(U2314,T1.Unique.Delivery!$AQ$2:$AW$2720,COLUMNS(T1.Unique.Delivery!$AQ$2701:$AW$2701),0)</f>
        <v>#N/A</v>
      </c>
    </row>
    <row r="2315" spans="1:23" x14ac:dyDescent="0.3">
      <c r="A2315" t="s">
        <v>2962</v>
      </c>
      <c r="B2315" t="s">
        <v>2963</v>
      </c>
      <c r="C2315" t="s">
        <v>2964</v>
      </c>
      <c r="D2315" t="s">
        <v>52</v>
      </c>
      <c r="E2315" t="s">
        <v>3971</v>
      </c>
      <c r="F2315" t="s">
        <v>3972</v>
      </c>
      <c r="G2315" t="s">
        <v>52</v>
      </c>
      <c r="H2315" t="s">
        <v>1006</v>
      </c>
      <c r="I2315" t="s">
        <v>54</v>
      </c>
      <c r="J2315" t="s">
        <v>159</v>
      </c>
      <c r="K2315" t="s">
        <v>1016</v>
      </c>
      <c r="L2315">
        <v>101122337</v>
      </c>
      <c r="M2315" t="s">
        <v>2997</v>
      </c>
      <c r="N2315" t="s">
        <v>47</v>
      </c>
      <c r="O2315" t="s">
        <v>47</v>
      </c>
      <c r="P2315" s="1">
        <v>43072</v>
      </c>
      <c r="Q2315" t="s">
        <v>997</v>
      </c>
      <c r="R2315">
        <v>490</v>
      </c>
      <c r="S2315" t="s">
        <v>998</v>
      </c>
      <c r="T2315" t="s">
        <v>999</v>
      </c>
      <c r="U2315" t="s">
        <v>3997</v>
      </c>
      <c r="V2315">
        <v>1</v>
      </c>
      <c r="W2315" t="e">
        <f>VLOOKUP(U2315,T1.Unique.Delivery!$AQ$2:$AW$2720,COLUMNS(T1.Unique.Delivery!$AQ$2701:$AW$2701),0)</f>
        <v>#N/A</v>
      </c>
    </row>
    <row r="2316" spans="1:23" x14ac:dyDescent="0.3">
      <c r="A2316" t="s">
        <v>2962</v>
      </c>
      <c r="B2316" t="s">
        <v>2963</v>
      </c>
      <c r="C2316" t="s">
        <v>2964</v>
      </c>
      <c r="D2316" t="s">
        <v>52</v>
      </c>
      <c r="E2316" t="s">
        <v>3998</v>
      </c>
      <c r="F2316" t="s">
        <v>3999</v>
      </c>
      <c r="G2316" t="s">
        <v>52</v>
      </c>
      <c r="H2316" t="s">
        <v>47</v>
      </c>
      <c r="I2316" t="s">
        <v>47</v>
      </c>
      <c r="J2316" t="s">
        <v>2276</v>
      </c>
      <c r="K2316" t="s">
        <v>2277</v>
      </c>
      <c r="L2316" t="s">
        <v>47</v>
      </c>
      <c r="M2316" t="s">
        <v>47</v>
      </c>
      <c r="N2316" t="s">
        <v>47</v>
      </c>
      <c r="O2316" t="s">
        <v>47</v>
      </c>
      <c r="P2316" s="1">
        <v>42738</v>
      </c>
      <c r="Q2316" t="s">
        <v>997</v>
      </c>
      <c r="R2316">
        <v>780</v>
      </c>
      <c r="S2316" t="s">
        <v>998</v>
      </c>
      <c r="T2316" t="s">
        <v>999</v>
      </c>
      <c r="U2316" t="s">
        <v>4000</v>
      </c>
      <c r="V2316">
        <v>1</v>
      </c>
      <c r="W2316" t="e">
        <f>VLOOKUP(U2316,T1.Unique.Delivery!$AQ$2:$AW$2720,COLUMNS(T1.Unique.Delivery!$AQ$2701:$AW$2701),0)</f>
        <v>#N/A</v>
      </c>
    </row>
    <row r="2317" spans="1:23" x14ac:dyDescent="0.3">
      <c r="A2317" t="s">
        <v>2962</v>
      </c>
      <c r="B2317" t="s">
        <v>2963</v>
      </c>
      <c r="C2317" t="s">
        <v>2964</v>
      </c>
      <c r="D2317" t="s">
        <v>52</v>
      </c>
      <c r="E2317" t="s">
        <v>3998</v>
      </c>
      <c r="F2317" t="s">
        <v>3999</v>
      </c>
      <c r="G2317" t="s">
        <v>52</v>
      </c>
      <c r="H2317" t="s">
        <v>1006</v>
      </c>
      <c r="I2317" t="s">
        <v>54</v>
      </c>
      <c r="J2317" t="s">
        <v>66</v>
      </c>
      <c r="K2317" t="s">
        <v>1007</v>
      </c>
      <c r="L2317">
        <v>100298525</v>
      </c>
      <c r="M2317" t="s">
        <v>2989</v>
      </c>
      <c r="N2317" t="s">
        <v>47</v>
      </c>
      <c r="O2317" t="s">
        <v>47</v>
      </c>
      <c r="P2317" t="s">
        <v>2990</v>
      </c>
      <c r="Q2317" t="s">
        <v>997</v>
      </c>
      <c r="R2317">
        <v>1102.3699999999999</v>
      </c>
      <c r="S2317" t="s">
        <v>998</v>
      </c>
      <c r="T2317" t="s">
        <v>999</v>
      </c>
      <c r="U2317" t="s">
        <v>4001</v>
      </c>
      <c r="V2317">
        <v>1</v>
      </c>
      <c r="W2317" t="e">
        <f>VLOOKUP(U2317,T1.Unique.Delivery!$AQ$2:$AW$2720,COLUMNS(T1.Unique.Delivery!$AQ$2701:$AW$2701),0)</f>
        <v>#N/A</v>
      </c>
    </row>
    <row r="2318" spans="1:23" x14ac:dyDescent="0.3">
      <c r="A2318" t="s">
        <v>2962</v>
      </c>
      <c r="B2318" t="s">
        <v>2963</v>
      </c>
      <c r="C2318" t="s">
        <v>2964</v>
      </c>
      <c r="D2318" t="s">
        <v>52</v>
      </c>
      <c r="E2318" t="s">
        <v>3998</v>
      </c>
      <c r="F2318" t="s">
        <v>3999</v>
      </c>
      <c r="G2318" t="s">
        <v>52</v>
      </c>
      <c r="H2318" t="s">
        <v>1006</v>
      </c>
      <c r="I2318" t="s">
        <v>54</v>
      </c>
      <c r="J2318" t="s">
        <v>66</v>
      </c>
      <c r="K2318" t="s">
        <v>1007</v>
      </c>
      <c r="L2318">
        <v>100304444</v>
      </c>
      <c r="M2318" t="s">
        <v>2967</v>
      </c>
      <c r="N2318" t="s">
        <v>47</v>
      </c>
      <c r="O2318" t="s">
        <v>47</v>
      </c>
      <c r="P2318" t="s">
        <v>2968</v>
      </c>
      <c r="Q2318" t="s">
        <v>997</v>
      </c>
      <c r="R2318">
        <v>630</v>
      </c>
      <c r="S2318" t="s">
        <v>998</v>
      </c>
      <c r="T2318" t="s">
        <v>999</v>
      </c>
      <c r="U2318" t="s">
        <v>4002</v>
      </c>
      <c r="V2318">
        <v>1</v>
      </c>
      <c r="W2318" t="e">
        <f>VLOOKUP(U2318,T1.Unique.Delivery!$AQ$2:$AW$2720,COLUMNS(T1.Unique.Delivery!$AQ$2701:$AW$2701),0)</f>
        <v>#N/A</v>
      </c>
    </row>
    <row r="2319" spans="1:23" x14ac:dyDescent="0.3">
      <c r="A2319" t="s">
        <v>2962</v>
      </c>
      <c r="B2319" t="s">
        <v>2963</v>
      </c>
      <c r="C2319" t="s">
        <v>2964</v>
      </c>
      <c r="D2319" t="s">
        <v>52</v>
      </c>
      <c r="E2319" t="s">
        <v>3998</v>
      </c>
      <c r="F2319" t="s">
        <v>3999</v>
      </c>
      <c r="G2319" t="s">
        <v>52</v>
      </c>
      <c r="H2319" t="s">
        <v>1006</v>
      </c>
      <c r="I2319" t="s">
        <v>54</v>
      </c>
      <c r="J2319" t="s">
        <v>66</v>
      </c>
      <c r="K2319" t="s">
        <v>1007</v>
      </c>
      <c r="L2319">
        <v>101122337</v>
      </c>
      <c r="M2319" t="s">
        <v>2997</v>
      </c>
      <c r="N2319" t="s">
        <v>47</v>
      </c>
      <c r="O2319" t="s">
        <v>47</v>
      </c>
      <c r="P2319" s="1">
        <v>43072</v>
      </c>
      <c r="Q2319" t="s">
        <v>997</v>
      </c>
      <c r="R2319">
        <v>1250</v>
      </c>
      <c r="S2319" t="s">
        <v>998</v>
      </c>
      <c r="T2319" t="s">
        <v>999</v>
      </c>
      <c r="U2319" t="s">
        <v>4003</v>
      </c>
      <c r="V2319">
        <v>1</v>
      </c>
      <c r="W2319" t="e">
        <f>VLOOKUP(U2319,T1.Unique.Delivery!$AQ$2:$AW$2720,COLUMNS(T1.Unique.Delivery!$AQ$2701:$AW$2701),0)</f>
        <v>#N/A</v>
      </c>
    </row>
    <row r="2320" spans="1:23" x14ac:dyDescent="0.3">
      <c r="A2320" t="s">
        <v>2962</v>
      </c>
      <c r="B2320" t="s">
        <v>2963</v>
      </c>
      <c r="C2320" t="s">
        <v>2964</v>
      </c>
      <c r="D2320" t="s">
        <v>52</v>
      </c>
      <c r="E2320" t="s">
        <v>3998</v>
      </c>
      <c r="F2320" t="s">
        <v>3999</v>
      </c>
      <c r="G2320" t="s">
        <v>52</v>
      </c>
      <c r="H2320" t="s">
        <v>1006</v>
      </c>
      <c r="I2320" t="s">
        <v>54</v>
      </c>
      <c r="J2320" t="s">
        <v>56</v>
      </c>
      <c r="K2320" t="s">
        <v>993</v>
      </c>
      <c r="L2320">
        <v>100287299</v>
      </c>
      <c r="M2320" t="s">
        <v>2970</v>
      </c>
      <c r="N2320" t="s">
        <v>47</v>
      </c>
      <c r="O2320" t="s">
        <v>47</v>
      </c>
      <c r="P2320" t="s">
        <v>2971</v>
      </c>
      <c r="Q2320" t="s">
        <v>997</v>
      </c>
      <c r="R2320">
        <v>1116.56</v>
      </c>
      <c r="S2320" t="s">
        <v>998</v>
      </c>
      <c r="T2320" t="s">
        <v>999</v>
      </c>
      <c r="U2320" t="s">
        <v>4004</v>
      </c>
      <c r="V2320">
        <v>1</v>
      </c>
      <c r="W2320" t="e">
        <f>VLOOKUP(U2320,T1.Unique.Delivery!$AQ$2:$AW$2720,COLUMNS(T1.Unique.Delivery!$AQ$2701:$AW$2701),0)</f>
        <v>#N/A</v>
      </c>
    </row>
    <row r="2321" spans="1:23" x14ac:dyDescent="0.3">
      <c r="A2321" t="s">
        <v>2962</v>
      </c>
      <c r="B2321" t="s">
        <v>2963</v>
      </c>
      <c r="C2321" t="s">
        <v>2964</v>
      </c>
      <c r="D2321" t="s">
        <v>52</v>
      </c>
      <c r="E2321" t="s">
        <v>3998</v>
      </c>
      <c r="F2321" t="s">
        <v>3999</v>
      </c>
      <c r="G2321" t="s">
        <v>52</v>
      </c>
      <c r="H2321" t="s">
        <v>1006</v>
      </c>
      <c r="I2321" t="s">
        <v>54</v>
      </c>
      <c r="J2321" t="s">
        <v>56</v>
      </c>
      <c r="K2321" t="s">
        <v>993</v>
      </c>
      <c r="L2321" t="s">
        <v>47</v>
      </c>
      <c r="M2321" t="s">
        <v>47</v>
      </c>
      <c r="N2321" t="s">
        <v>47</v>
      </c>
      <c r="O2321" t="s">
        <v>47</v>
      </c>
      <c r="P2321" t="s">
        <v>2971</v>
      </c>
      <c r="Q2321" t="s">
        <v>997</v>
      </c>
      <c r="R2321">
        <v>1117.67</v>
      </c>
      <c r="S2321" t="s">
        <v>998</v>
      </c>
      <c r="T2321" t="s">
        <v>999</v>
      </c>
      <c r="U2321" t="s">
        <v>4005</v>
      </c>
      <c r="V2321">
        <v>1</v>
      </c>
      <c r="W2321" t="e">
        <f>VLOOKUP(U2321,T1.Unique.Delivery!$AQ$2:$AW$2720,COLUMNS(T1.Unique.Delivery!$AQ$2701:$AW$2701),0)</f>
        <v>#N/A</v>
      </c>
    </row>
    <row r="2322" spans="1:23" x14ac:dyDescent="0.3">
      <c r="A2322" t="s">
        <v>2962</v>
      </c>
      <c r="B2322" t="s">
        <v>2963</v>
      </c>
      <c r="C2322" t="s">
        <v>2964</v>
      </c>
      <c r="D2322" t="s">
        <v>52</v>
      </c>
      <c r="E2322" t="s">
        <v>3998</v>
      </c>
      <c r="F2322" t="s">
        <v>3999</v>
      </c>
      <c r="G2322" t="s">
        <v>52</v>
      </c>
      <c r="H2322" t="s">
        <v>1006</v>
      </c>
      <c r="I2322" t="s">
        <v>54</v>
      </c>
      <c r="J2322" t="s">
        <v>129</v>
      </c>
      <c r="K2322" t="s">
        <v>1012</v>
      </c>
      <c r="L2322">
        <v>100298525</v>
      </c>
      <c r="M2322" t="s">
        <v>2989</v>
      </c>
      <c r="N2322" t="s">
        <v>47</v>
      </c>
      <c r="O2322" t="s">
        <v>47</v>
      </c>
      <c r="P2322" t="s">
        <v>2990</v>
      </c>
      <c r="Q2322" t="s">
        <v>997</v>
      </c>
      <c r="R2322">
        <v>784.11</v>
      </c>
      <c r="S2322" t="s">
        <v>998</v>
      </c>
      <c r="T2322" t="s">
        <v>999</v>
      </c>
      <c r="U2322" t="s">
        <v>4006</v>
      </c>
      <c r="V2322">
        <v>1</v>
      </c>
      <c r="W2322" t="e">
        <f>VLOOKUP(U2322,T1.Unique.Delivery!$AQ$2:$AW$2720,COLUMNS(T1.Unique.Delivery!$AQ$2701:$AW$2701),0)</f>
        <v>#N/A</v>
      </c>
    </row>
    <row r="2323" spans="1:23" x14ac:dyDescent="0.3">
      <c r="A2323" t="s">
        <v>2962</v>
      </c>
      <c r="B2323" t="s">
        <v>2963</v>
      </c>
      <c r="C2323" t="s">
        <v>2964</v>
      </c>
      <c r="D2323" t="s">
        <v>52</v>
      </c>
      <c r="E2323" t="s">
        <v>3998</v>
      </c>
      <c r="F2323" t="s">
        <v>3999</v>
      </c>
      <c r="G2323" t="s">
        <v>52</v>
      </c>
      <c r="H2323" t="s">
        <v>1006</v>
      </c>
      <c r="I2323" t="s">
        <v>54</v>
      </c>
      <c r="J2323" t="s">
        <v>129</v>
      </c>
      <c r="K2323" t="s">
        <v>1012</v>
      </c>
      <c r="L2323">
        <v>100304444</v>
      </c>
      <c r="M2323" t="s">
        <v>2967</v>
      </c>
      <c r="N2323" t="s">
        <v>47</v>
      </c>
      <c r="O2323" t="s">
        <v>47</v>
      </c>
      <c r="P2323" t="s">
        <v>2968</v>
      </c>
      <c r="Q2323" t="s">
        <v>997</v>
      </c>
      <c r="R2323">
        <v>630</v>
      </c>
      <c r="S2323" t="s">
        <v>998</v>
      </c>
      <c r="T2323" t="s">
        <v>999</v>
      </c>
      <c r="U2323" t="s">
        <v>4007</v>
      </c>
      <c r="V2323">
        <v>1</v>
      </c>
      <c r="W2323" t="e">
        <f>VLOOKUP(U2323,T1.Unique.Delivery!$AQ$2:$AW$2720,COLUMNS(T1.Unique.Delivery!$AQ$2701:$AW$2701),0)</f>
        <v>#N/A</v>
      </c>
    </row>
    <row r="2324" spans="1:23" x14ac:dyDescent="0.3">
      <c r="A2324" t="s">
        <v>2962</v>
      </c>
      <c r="B2324" t="s">
        <v>2963</v>
      </c>
      <c r="C2324" t="s">
        <v>2964</v>
      </c>
      <c r="D2324" t="s">
        <v>52</v>
      </c>
      <c r="E2324" t="s">
        <v>3998</v>
      </c>
      <c r="F2324" t="s">
        <v>3999</v>
      </c>
      <c r="G2324" t="s">
        <v>52</v>
      </c>
      <c r="H2324" t="s">
        <v>1006</v>
      </c>
      <c r="I2324" t="s">
        <v>54</v>
      </c>
      <c r="J2324" t="s">
        <v>129</v>
      </c>
      <c r="K2324" t="s">
        <v>1012</v>
      </c>
      <c r="L2324">
        <v>100508694</v>
      </c>
      <c r="M2324" t="s">
        <v>2980</v>
      </c>
      <c r="N2324" t="s">
        <v>47</v>
      </c>
      <c r="O2324" t="s">
        <v>47</v>
      </c>
      <c r="P2324" t="s">
        <v>1040</v>
      </c>
      <c r="Q2324" t="s">
        <v>997</v>
      </c>
      <c r="R2324">
        <v>647.62</v>
      </c>
      <c r="S2324" t="s">
        <v>998</v>
      </c>
      <c r="T2324" t="s">
        <v>999</v>
      </c>
      <c r="U2324" t="s">
        <v>4008</v>
      </c>
      <c r="V2324">
        <v>1</v>
      </c>
      <c r="W2324" t="e">
        <f>VLOOKUP(U2324,T1.Unique.Delivery!$AQ$2:$AW$2720,COLUMNS(T1.Unique.Delivery!$AQ$2701:$AW$2701),0)</f>
        <v>#N/A</v>
      </c>
    </row>
    <row r="2325" spans="1:23" x14ac:dyDescent="0.3">
      <c r="A2325" t="s">
        <v>2962</v>
      </c>
      <c r="B2325" t="s">
        <v>2963</v>
      </c>
      <c r="C2325" t="s">
        <v>2964</v>
      </c>
      <c r="D2325" t="s">
        <v>52</v>
      </c>
      <c r="E2325" t="s">
        <v>3998</v>
      </c>
      <c r="F2325" t="s">
        <v>3999</v>
      </c>
      <c r="G2325" t="s">
        <v>52</v>
      </c>
      <c r="H2325" t="s">
        <v>1006</v>
      </c>
      <c r="I2325" t="s">
        <v>54</v>
      </c>
      <c r="J2325" t="s">
        <v>129</v>
      </c>
      <c r="K2325" t="s">
        <v>1012</v>
      </c>
      <c r="L2325">
        <v>100785760</v>
      </c>
      <c r="M2325" t="s">
        <v>2994</v>
      </c>
      <c r="N2325" t="s">
        <v>47</v>
      </c>
      <c r="O2325" t="s">
        <v>47</v>
      </c>
      <c r="P2325" t="s">
        <v>2995</v>
      </c>
      <c r="Q2325" t="s">
        <v>997</v>
      </c>
      <c r="R2325">
        <v>647.62</v>
      </c>
      <c r="S2325" t="s">
        <v>998</v>
      </c>
      <c r="T2325" t="s">
        <v>999</v>
      </c>
      <c r="U2325" t="s">
        <v>4009</v>
      </c>
      <c r="V2325">
        <v>1</v>
      </c>
      <c r="W2325" t="e">
        <f>VLOOKUP(U2325,T1.Unique.Delivery!$AQ$2:$AW$2720,COLUMNS(T1.Unique.Delivery!$AQ$2701:$AW$2701),0)</f>
        <v>#N/A</v>
      </c>
    </row>
    <row r="2326" spans="1:23" x14ac:dyDescent="0.3">
      <c r="A2326" t="s">
        <v>2962</v>
      </c>
      <c r="B2326" t="s">
        <v>2963</v>
      </c>
      <c r="C2326" t="s">
        <v>2964</v>
      </c>
      <c r="D2326" t="s">
        <v>52</v>
      </c>
      <c r="E2326" t="s">
        <v>3998</v>
      </c>
      <c r="F2326" t="s">
        <v>3999</v>
      </c>
      <c r="G2326" t="s">
        <v>52</v>
      </c>
      <c r="H2326" t="s">
        <v>1006</v>
      </c>
      <c r="I2326" t="s">
        <v>54</v>
      </c>
      <c r="J2326" t="s">
        <v>129</v>
      </c>
      <c r="K2326" t="s">
        <v>1012</v>
      </c>
      <c r="L2326">
        <v>101122337</v>
      </c>
      <c r="M2326" t="s">
        <v>2997</v>
      </c>
      <c r="N2326" t="s">
        <v>47</v>
      </c>
      <c r="O2326" t="s">
        <v>47</v>
      </c>
      <c r="P2326" s="1">
        <v>43072</v>
      </c>
      <c r="Q2326" t="s">
        <v>997</v>
      </c>
      <c r="R2326">
        <v>870</v>
      </c>
      <c r="S2326" t="s">
        <v>998</v>
      </c>
      <c r="T2326" t="s">
        <v>999</v>
      </c>
      <c r="U2326" t="s">
        <v>4010</v>
      </c>
      <c r="V2326">
        <v>1</v>
      </c>
      <c r="W2326" t="e">
        <f>VLOOKUP(U2326,T1.Unique.Delivery!$AQ$2:$AW$2720,COLUMNS(T1.Unique.Delivery!$AQ$2701:$AW$2701),0)</f>
        <v>#N/A</v>
      </c>
    </row>
    <row r="2327" spans="1:23" x14ac:dyDescent="0.3">
      <c r="A2327" t="s">
        <v>2962</v>
      </c>
      <c r="B2327" t="s">
        <v>2963</v>
      </c>
      <c r="C2327" t="s">
        <v>2964</v>
      </c>
      <c r="D2327" t="s">
        <v>52</v>
      </c>
      <c r="E2327" t="s">
        <v>3998</v>
      </c>
      <c r="F2327" t="s">
        <v>3999</v>
      </c>
      <c r="G2327" t="s">
        <v>52</v>
      </c>
      <c r="H2327" t="s">
        <v>1006</v>
      </c>
      <c r="I2327" t="s">
        <v>54</v>
      </c>
      <c r="J2327" t="s">
        <v>80</v>
      </c>
      <c r="K2327" t="s">
        <v>1014</v>
      </c>
      <c r="L2327">
        <v>100298525</v>
      </c>
      <c r="M2327" t="s">
        <v>2989</v>
      </c>
      <c r="N2327" t="s">
        <v>47</v>
      </c>
      <c r="O2327" t="s">
        <v>47</v>
      </c>
      <c r="P2327" t="s">
        <v>2990</v>
      </c>
      <c r="Q2327" t="s">
        <v>997</v>
      </c>
      <c r="R2327">
        <v>891.63</v>
      </c>
      <c r="S2327" t="s">
        <v>998</v>
      </c>
      <c r="T2327" t="s">
        <v>999</v>
      </c>
      <c r="U2327" t="s">
        <v>4011</v>
      </c>
      <c r="V2327">
        <v>1</v>
      </c>
      <c r="W2327" t="e">
        <f>VLOOKUP(U2327,T1.Unique.Delivery!$AQ$2:$AW$2720,COLUMNS(T1.Unique.Delivery!$AQ$2701:$AW$2701),0)</f>
        <v>#N/A</v>
      </c>
    </row>
    <row r="2328" spans="1:23" x14ac:dyDescent="0.3">
      <c r="A2328" t="s">
        <v>2962</v>
      </c>
      <c r="B2328" t="s">
        <v>2963</v>
      </c>
      <c r="C2328" t="s">
        <v>2964</v>
      </c>
      <c r="D2328" t="s">
        <v>52</v>
      </c>
      <c r="E2328" t="s">
        <v>3998</v>
      </c>
      <c r="F2328" t="s">
        <v>3999</v>
      </c>
      <c r="G2328" t="s">
        <v>52</v>
      </c>
      <c r="H2328" t="s">
        <v>1006</v>
      </c>
      <c r="I2328" t="s">
        <v>54</v>
      </c>
      <c r="J2328" t="s">
        <v>80</v>
      </c>
      <c r="K2328" t="s">
        <v>1014</v>
      </c>
      <c r="L2328">
        <v>100304444</v>
      </c>
      <c r="M2328" t="s">
        <v>2967</v>
      </c>
      <c r="N2328" t="s">
        <v>47</v>
      </c>
      <c r="O2328" t="s">
        <v>47</v>
      </c>
      <c r="P2328" t="s">
        <v>2968</v>
      </c>
      <c r="Q2328" t="s">
        <v>997</v>
      </c>
      <c r="R2328">
        <v>630</v>
      </c>
      <c r="S2328" t="s">
        <v>998</v>
      </c>
      <c r="T2328" t="s">
        <v>999</v>
      </c>
      <c r="U2328" t="s">
        <v>4012</v>
      </c>
      <c r="V2328">
        <v>1</v>
      </c>
      <c r="W2328" t="e">
        <f>VLOOKUP(U2328,T1.Unique.Delivery!$AQ$2:$AW$2720,COLUMNS(T1.Unique.Delivery!$AQ$2701:$AW$2701),0)</f>
        <v>#N/A</v>
      </c>
    </row>
    <row r="2329" spans="1:23" x14ac:dyDescent="0.3">
      <c r="A2329" t="s">
        <v>2962</v>
      </c>
      <c r="B2329" t="s">
        <v>2963</v>
      </c>
      <c r="C2329" t="s">
        <v>2964</v>
      </c>
      <c r="D2329" t="s">
        <v>52</v>
      </c>
      <c r="E2329" t="s">
        <v>3998</v>
      </c>
      <c r="F2329" t="s">
        <v>3999</v>
      </c>
      <c r="G2329" t="s">
        <v>52</v>
      </c>
      <c r="H2329" t="s">
        <v>1006</v>
      </c>
      <c r="I2329" t="s">
        <v>54</v>
      </c>
      <c r="J2329" t="s">
        <v>80</v>
      </c>
      <c r="K2329" t="s">
        <v>1014</v>
      </c>
      <c r="L2329">
        <v>100508694</v>
      </c>
      <c r="M2329" t="s">
        <v>2980</v>
      </c>
      <c r="N2329" t="s">
        <v>47</v>
      </c>
      <c r="O2329" t="s">
        <v>47</v>
      </c>
      <c r="P2329" t="s">
        <v>1040</v>
      </c>
      <c r="Q2329" t="s">
        <v>997</v>
      </c>
      <c r="R2329">
        <v>685.71</v>
      </c>
      <c r="S2329" t="s">
        <v>998</v>
      </c>
      <c r="T2329" t="s">
        <v>999</v>
      </c>
      <c r="U2329" t="s">
        <v>4013</v>
      </c>
      <c r="V2329">
        <v>1</v>
      </c>
      <c r="W2329" t="e">
        <f>VLOOKUP(U2329,T1.Unique.Delivery!$AQ$2:$AW$2720,COLUMNS(T1.Unique.Delivery!$AQ$2701:$AW$2701),0)</f>
        <v>#N/A</v>
      </c>
    </row>
    <row r="2330" spans="1:23" x14ac:dyDescent="0.3">
      <c r="A2330" t="s">
        <v>2962</v>
      </c>
      <c r="B2330" t="s">
        <v>2963</v>
      </c>
      <c r="C2330" t="s">
        <v>2964</v>
      </c>
      <c r="D2330" t="s">
        <v>52</v>
      </c>
      <c r="E2330" t="s">
        <v>3998</v>
      </c>
      <c r="F2330" t="s">
        <v>3999</v>
      </c>
      <c r="G2330" t="s">
        <v>52</v>
      </c>
      <c r="H2330" t="s">
        <v>1006</v>
      </c>
      <c r="I2330" t="s">
        <v>54</v>
      </c>
      <c r="J2330" t="s">
        <v>80</v>
      </c>
      <c r="K2330" t="s">
        <v>1014</v>
      </c>
      <c r="L2330">
        <v>100785760</v>
      </c>
      <c r="M2330" t="s">
        <v>2994</v>
      </c>
      <c r="N2330" t="s">
        <v>47</v>
      </c>
      <c r="O2330" t="s">
        <v>47</v>
      </c>
      <c r="P2330" t="s">
        <v>2995</v>
      </c>
      <c r="Q2330" t="s">
        <v>997</v>
      </c>
      <c r="R2330">
        <v>685.71</v>
      </c>
      <c r="S2330" t="s">
        <v>998</v>
      </c>
      <c r="T2330" t="s">
        <v>999</v>
      </c>
      <c r="U2330" t="s">
        <v>4014</v>
      </c>
      <c r="V2330">
        <v>1</v>
      </c>
      <c r="W2330" t="e">
        <f>VLOOKUP(U2330,T1.Unique.Delivery!$AQ$2:$AW$2720,COLUMNS(T1.Unique.Delivery!$AQ$2701:$AW$2701),0)</f>
        <v>#N/A</v>
      </c>
    </row>
    <row r="2331" spans="1:23" x14ac:dyDescent="0.3">
      <c r="A2331" t="s">
        <v>2962</v>
      </c>
      <c r="B2331" t="s">
        <v>2963</v>
      </c>
      <c r="C2331" t="s">
        <v>2964</v>
      </c>
      <c r="D2331" t="s">
        <v>52</v>
      </c>
      <c r="E2331" t="s">
        <v>3998</v>
      </c>
      <c r="F2331" t="s">
        <v>3999</v>
      </c>
      <c r="G2331" t="s">
        <v>52</v>
      </c>
      <c r="H2331" t="s">
        <v>1006</v>
      </c>
      <c r="I2331" t="s">
        <v>54</v>
      </c>
      <c r="J2331" t="s">
        <v>80</v>
      </c>
      <c r="K2331" t="s">
        <v>1014</v>
      </c>
      <c r="L2331">
        <v>101122337</v>
      </c>
      <c r="M2331" t="s">
        <v>2997</v>
      </c>
      <c r="N2331" t="s">
        <v>47</v>
      </c>
      <c r="O2331" t="s">
        <v>47</v>
      </c>
      <c r="P2331" s="1">
        <v>43072</v>
      </c>
      <c r="Q2331" t="s">
        <v>997</v>
      </c>
      <c r="R2331">
        <v>1050</v>
      </c>
      <c r="S2331" t="s">
        <v>998</v>
      </c>
      <c r="T2331" t="s">
        <v>999</v>
      </c>
      <c r="U2331" t="s">
        <v>4015</v>
      </c>
      <c r="V2331">
        <v>1</v>
      </c>
      <c r="W2331" t="e">
        <f>VLOOKUP(U2331,T1.Unique.Delivery!$AQ$2:$AW$2720,COLUMNS(T1.Unique.Delivery!$AQ$2701:$AW$2701),0)</f>
        <v>#N/A</v>
      </c>
    </row>
    <row r="2332" spans="1:23" x14ac:dyDescent="0.3">
      <c r="A2332" t="s">
        <v>2962</v>
      </c>
      <c r="B2332" t="s">
        <v>2963</v>
      </c>
      <c r="C2332" t="s">
        <v>2964</v>
      </c>
      <c r="D2332" t="s">
        <v>52</v>
      </c>
      <c r="E2332" t="s">
        <v>3998</v>
      </c>
      <c r="F2332" t="s">
        <v>3999</v>
      </c>
      <c r="G2332" t="s">
        <v>52</v>
      </c>
      <c r="H2332" t="s">
        <v>1006</v>
      </c>
      <c r="I2332" t="s">
        <v>54</v>
      </c>
      <c r="J2332" t="s">
        <v>2276</v>
      </c>
      <c r="K2332" t="s">
        <v>2277</v>
      </c>
      <c r="L2332">
        <v>100298525</v>
      </c>
      <c r="M2332" t="s">
        <v>2989</v>
      </c>
      <c r="N2332" t="s">
        <v>47</v>
      </c>
      <c r="O2332" t="s">
        <v>47</v>
      </c>
      <c r="P2332" t="s">
        <v>2990</v>
      </c>
      <c r="Q2332" t="s">
        <v>997</v>
      </c>
      <c r="R2332">
        <v>728.33</v>
      </c>
      <c r="S2332" t="s">
        <v>998</v>
      </c>
      <c r="T2332" t="s">
        <v>999</v>
      </c>
      <c r="U2332" t="s">
        <v>4016</v>
      </c>
      <c r="V2332">
        <v>1</v>
      </c>
      <c r="W2332" t="e">
        <f>VLOOKUP(U2332,T1.Unique.Delivery!$AQ$2:$AW$2720,COLUMNS(T1.Unique.Delivery!$AQ$2701:$AW$2701),0)</f>
        <v>#N/A</v>
      </c>
    </row>
    <row r="2333" spans="1:23" x14ac:dyDescent="0.3">
      <c r="A2333" t="s">
        <v>2962</v>
      </c>
      <c r="B2333" t="s">
        <v>2963</v>
      </c>
      <c r="C2333" t="s">
        <v>2964</v>
      </c>
      <c r="D2333" t="s">
        <v>52</v>
      </c>
      <c r="E2333" t="s">
        <v>3998</v>
      </c>
      <c r="F2333" t="s">
        <v>3999</v>
      </c>
      <c r="G2333" t="s">
        <v>52</v>
      </c>
      <c r="H2333" t="s">
        <v>1006</v>
      </c>
      <c r="I2333" t="s">
        <v>54</v>
      </c>
      <c r="J2333" t="s">
        <v>2276</v>
      </c>
      <c r="K2333" t="s">
        <v>2277</v>
      </c>
      <c r="L2333">
        <v>100304444</v>
      </c>
      <c r="M2333" t="s">
        <v>2967</v>
      </c>
      <c r="N2333" t="s">
        <v>47</v>
      </c>
      <c r="O2333" t="s">
        <v>47</v>
      </c>
      <c r="P2333" t="s">
        <v>2968</v>
      </c>
      <c r="Q2333" t="s">
        <v>997</v>
      </c>
      <c r="R2333">
        <v>630</v>
      </c>
      <c r="S2333" t="s">
        <v>998</v>
      </c>
      <c r="T2333" t="s">
        <v>999</v>
      </c>
      <c r="U2333" t="s">
        <v>4017</v>
      </c>
      <c r="V2333">
        <v>1</v>
      </c>
      <c r="W2333" t="e">
        <f>VLOOKUP(U2333,T1.Unique.Delivery!$AQ$2:$AW$2720,COLUMNS(T1.Unique.Delivery!$AQ$2701:$AW$2701),0)</f>
        <v>#N/A</v>
      </c>
    </row>
    <row r="2334" spans="1:23" x14ac:dyDescent="0.3">
      <c r="A2334" t="s">
        <v>2962</v>
      </c>
      <c r="B2334" t="s">
        <v>2963</v>
      </c>
      <c r="C2334" t="s">
        <v>2964</v>
      </c>
      <c r="D2334" t="s">
        <v>52</v>
      </c>
      <c r="E2334" t="s">
        <v>3998</v>
      </c>
      <c r="F2334" t="s">
        <v>3999</v>
      </c>
      <c r="G2334" t="s">
        <v>52</v>
      </c>
      <c r="H2334" t="s">
        <v>1006</v>
      </c>
      <c r="I2334" t="s">
        <v>54</v>
      </c>
      <c r="J2334" t="s">
        <v>2276</v>
      </c>
      <c r="K2334" t="s">
        <v>2277</v>
      </c>
      <c r="L2334">
        <v>100508694</v>
      </c>
      <c r="M2334" t="s">
        <v>2980</v>
      </c>
      <c r="N2334" t="s">
        <v>47</v>
      </c>
      <c r="O2334" t="s">
        <v>47</v>
      </c>
      <c r="P2334" t="s">
        <v>1040</v>
      </c>
      <c r="Q2334" t="s">
        <v>997</v>
      </c>
      <c r="R2334">
        <v>647.62</v>
      </c>
      <c r="S2334" t="s">
        <v>998</v>
      </c>
      <c r="T2334" t="s">
        <v>999</v>
      </c>
      <c r="U2334" t="s">
        <v>4018</v>
      </c>
      <c r="V2334">
        <v>1</v>
      </c>
      <c r="W2334" t="e">
        <f>VLOOKUP(U2334,T1.Unique.Delivery!$AQ$2:$AW$2720,COLUMNS(T1.Unique.Delivery!$AQ$2701:$AW$2701),0)</f>
        <v>#N/A</v>
      </c>
    </row>
    <row r="2335" spans="1:23" x14ac:dyDescent="0.3">
      <c r="A2335" t="s">
        <v>2962</v>
      </c>
      <c r="B2335" t="s">
        <v>2963</v>
      </c>
      <c r="C2335" t="s">
        <v>2964</v>
      </c>
      <c r="D2335" t="s">
        <v>52</v>
      </c>
      <c r="E2335" t="s">
        <v>3998</v>
      </c>
      <c r="F2335" t="s">
        <v>3999</v>
      </c>
      <c r="G2335" t="s">
        <v>52</v>
      </c>
      <c r="H2335" t="s">
        <v>1006</v>
      </c>
      <c r="I2335" t="s">
        <v>54</v>
      </c>
      <c r="J2335" t="s">
        <v>2276</v>
      </c>
      <c r="K2335" t="s">
        <v>2277</v>
      </c>
      <c r="L2335">
        <v>101122337</v>
      </c>
      <c r="M2335" t="s">
        <v>2997</v>
      </c>
      <c r="N2335" t="s">
        <v>47</v>
      </c>
      <c r="O2335" t="s">
        <v>47</v>
      </c>
      <c r="P2335" s="1">
        <v>43072</v>
      </c>
      <c r="Q2335" t="s">
        <v>997</v>
      </c>
      <c r="R2335">
        <v>780</v>
      </c>
      <c r="S2335" t="s">
        <v>998</v>
      </c>
      <c r="T2335" t="s">
        <v>999</v>
      </c>
      <c r="U2335" t="s">
        <v>4019</v>
      </c>
      <c r="V2335">
        <v>1</v>
      </c>
      <c r="W2335" t="e">
        <f>VLOOKUP(U2335,T1.Unique.Delivery!$AQ$2:$AW$2720,COLUMNS(T1.Unique.Delivery!$AQ$2701:$AW$2701),0)</f>
        <v>#N/A</v>
      </c>
    </row>
    <row r="2336" spans="1:23" x14ac:dyDescent="0.3">
      <c r="A2336" t="s">
        <v>2962</v>
      </c>
      <c r="B2336" t="s">
        <v>2963</v>
      </c>
      <c r="C2336" t="s">
        <v>2964</v>
      </c>
      <c r="D2336" t="s">
        <v>52</v>
      </c>
      <c r="E2336" t="s">
        <v>3998</v>
      </c>
      <c r="F2336" t="s">
        <v>3999</v>
      </c>
      <c r="G2336" t="s">
        <v>52</v>
      </c>
      <c r="H2336" t="s">
        <v>1006</v>
      </c>
      <c r="I2336" t="s">
        <v>54</v>
      </c>
      <c r="J2336" t="s">
        <v>159</v>
      </c>
      <c r="K2336" t="s">
        <v>1016</v>
      </c>
      <c r="L2336">
        <v>100298525</v>
      </c>
      <c r="M2336" t="s">
        <v>2989</v>
      </c>
      <c r="N2336" t="s">
        <v>47</v>
      </c>
      <c r="O2336" t="s">
        <v>47</v>
      </c>
      <c r="P2336" t="s">
        <v>2990</v>
      </c>
      <c r="Q2336" t="s">
        <v>997</v>
      </c>
      <c r="R2336">
        <v>728.33</v>
      </c>
      <c r="S2336" t="s">
        <v>998</v>
      </c>
      <c r="T2336" t="s">
        <v>999</v>
      </c>
      <c r="U2336" t="s">
        <v>4020</v>
      </c>
      <c r="V2336">
        <v>1</v>
      </c>
      <c r="W2336" t="e">
        <f>VLOOKUP(U2336,T1.Unique.Delivery!$AQ$2:$AW$2720,COLUMNS(T1.Unique.Delivery!$AQ$2701:$AW$2701),0)</f>
        <v>#N/A</v>
      </c>
    </row>
    <row r="2337" spans="1:23" x14ac:dyDescent="0.3">
      <c r="A2337" t="s">
        <v>2962</v>
      </c>
      <c r="B2337" t="s">
        <v>2963</v>
      </c>
      <c r="C2337" t="s">
        <v>2964</v>
      </c>
      <c r="D2337" t="s">
        <v>52</v>
      </c>
      <c r="E2337" t="s">
        <v>3998</v>
      </c>
      <c r="F2337" t="s">
        <v>3999</v>
      </c>
      <c r="G2337" t="s">
        <v>52</v>
      </c>
      <c r="H2337" t="s">
        <v>1006</v>
      </c>
      <c r="I2337" t="s">
        <v>54</v>
      </c>
      <c r="J2337" t="s">
        <v>159</v>
      </c>
      <c r="K2337" t="s">
        <v>1016</v>
      </c>
      <c r="L2337">
        <v>100304444</v>
      </c>
      <c r="M2337" t="s">
        <v>2967</v>
      </c>
      <c r="N2337" t="s">
        <v>47</v>
      </c>
      <c r="O2337" t="s">
        <v>47</v>
      </c>
      <c r="P2337" t="s">
        <v>2968</v>
      </c>
      <c r="Q2337" t="s">
        <v>997</v>
      </c>
      <c r="R2337">
        <v>630</v>
      </c>
      <c r="S2337" t="s">
        <v>998</v>
      </c>
      <c r="T2337" t="s">
        <v>999</v>
      </c>
      <c r="U2337" t="s">
        <v>4021</v>
      </c>
      <c r="V2337">
        <v>1</v>
      </c>
      <c r="W2337" t="e">
        <f>VLOOKUP(U2337,T1.Unique.Delivery!$AQ$2:$AW$2720,COLUMNS(T1.Unique.Delivery!$AQ$2701:$AW$2701),0)</f>
        <v>#N/A</v>
      </c>
    </row>
    <row r="2338" spans="1:23" x14ac:dyDescent="0.3">
      <c r="A2338" t="s">
        <v>2962</v>
      </c>
      <c r="B2338" t="s">
        <v>2963</v>
      </c>
      <c r="C2338" t="s">
        <v>2964</v>
      </c>
      <c r="D2338" t="s">
        <v>52</v>
      </c>
      <c r="E2338" t="s">
        <v>3998</v>
      </c>
      <c r="F2338" t="s">
        <v>3999</v>
      </c>
      <c r="G2338" t="s">
        <v>52</v>
      </c>
      <c r="H2338" t="s">
        <v>1006</v>
      </c>
      <c r="I2338" t="s">
        <v>54</v>
      </c>
      <c r="J2338" t="s">
        <v>159</v>
      </c>
      <c r="K2338" t="s">
        <v>1016</v>
      </c>
      <c r="L2338">
        <v>100508694</v>
      </c>
      <c r="M2338" t="s">
        <v>2980</v>
      </c>
      <c r="N2338" t="s">
        <v>47</v>
      </c>
      <c r="O2338" t="s">
        <v>47</v>
      </c>
      <c r="P2338" t="s">
        <v>1040</v>
      </c>
      <c r="Q2338" t="s">
        <v>997</v>
      </c>
      <c r="R2338">
        <v>600</v>
      </c>
      <c r="S2338" t="s">
        <v>998</v>
      </c>
      <c r="T2338" t="s">
        <v>999</v>
      </c>
      <c r="U2338" t="s">
        <v>4022</v>
      </c>
      <c r="V2338">
        <v>1</v>
      </c>
      <c r="W2338" t="e">
        <f>VLOOKUP(U2338,T1.Unique.Delivery!$AQ$2:$AW$2720,COLUMNS(T1.Unique.Delivery!$AQ$2701:$AW$2701),0)</f>
        <v>#N/A</v>
      </c>
    </row>
    <row r="2339" spans="1:23" x14ac:dyDescent="0.3">
      <c r="A2339" t="s">
        <v>2962</v>
      </c>
      <c r="B2339" t="s">
        <v>2963</v>
      </c>
      <c r="C2339" t="s">
        <v>2964</v>
      </c>
      <c r="D2339" t="s">
        <v>52</v>
      </c>
      <c r="E2339" t="s">
        <v>3998</v>
      </c>
      <c r="F2339" t="s">
        <v>3999</v>
      </c>
      <c r="G2339" t="s">
        <v>52</v>
      </c>
      <c r="H2339" t="s">
        <v>1006</v>
      </c>
      <c r="I2339" t="s">
        <v>54</v>
      </c>
      <c r="J2339" t="s">
        <v>159</v>
      </c>
      <c r="K2339" t="s">
        <v>1016</v>
      </c>
      <c r="L2339">
        <v>101122337</v>
      </c>
      <c r="M2339" t="s">
        <v>2997</v>
      </c>
      <c r="N2339" t="s">
        <v>47</v>
      </c>
      <c r="O2339" t="s">
        <v>47</v>
      </c>
      <c r="P2339" s="1">
        <v>43072</v>
      </c>
      <c r="Q2339" t="s">
        <v>997</v>
      </c>
      <c r="R2339">
        <v>700</v>
      </c>
      <c r="S2339" t="s">
        <v>998</v>
      </c>
      <c r="T2339" t="s">
        <v>999</v>
      </c>
      <c r="U2339" t="s">
        <v>4023</v>
      </c>
      <c r="V2339">
        <v>1</v>
      </c>
      <c r="W2339" t="e">
        <f>VLOOKUP(U2339,T1.Unique.Delivery!$AQ$2:$AW$2720,COLUMNS(T1.Unique.Delivery!$AQ$2701:$AW$2701),0)</f>
        <v>#N/A</v>
      </c>
    </row>
    <row r="2340" spans="1:23" x14ac:dyDescent="0.3">
      <c r="A2340" t="s">
        <v>2962</v>
      </c>
      <c r="B2340" t="s">
        <v>2963</v>
      </c>
      <c r="C2340" t="s">
        <v>2964</v>
      </c>
      <c r="D2340" t="s">
        <v>52</v>
      </c>
      <c r="E2340" t="s">
        <v>2166</v>
      </c>
      <c r="F2340" t="s">
        <v>2167</v>
      </c>
      <c r="G2340" t="s">
        <v>84</v>
      </c>
      <c r="H2340" t="s">
        <v>991</v>
      </c>
      <c r="I2340" t="s">
        <v>992</v>
      </c>
      <c r="J2340" t="s">
        <v>56</v>
      </c>
      <c r="K2340" t="s">
        <v>993</v>
      </c>
      <c r="L2340">
        <v>100223303</v>
      </c>
      <c r="M2340" t="s">
        <v>994</v>
      </c>
      <c r="N2340" t="s">
        <v>995</v>
      </c>
      <c r="O2340" t="s">
        <v>996</v>
      </c>
      <c r="P2340" t="s">
        <v>4024</v>
      </c>
      <c r="Q2340" t="s">
        <v>997</v>
      </c>
      <c r="R2340">
        <v>14536</v>
      </c>
      <c r="S2340" t="s">
        <v>998</v>
      </c>
      <c r="T2340" t="s">
        <v>999</v>
      </c>
      <c r="U2340" t="s">
        <v>4025</v>
      </c>
      <c r="V2340">
        <v>1</v>
      </c>
      <c r="W2340" t="e">
        <f>VLOOKUP(U2340,T1.Unique.Delivery!$AQ$2:$AW$2720,COLUMNS(T1.Unique.Delivery!$AQ$2701:$AW$2701),0)</f>
        <v>#N/A</v>
      </c>
    </row>
    <row r="2341" spans="1:23" x14ac:dyDescent="0.3">
      <c r="A2341" t="s">
        <v>2962</v>
      </c>
      <c r="B2341" t="s">
        <v>2963</v>
      </c>
      <c r="C2341" t="s">
        <v>2964</v>
      </c>
      <c r="D2341" t="s">
        <v>52</v>
      </c>
      <c r="E2341" t="s">
        <v>4026</v>
      </c>
      <c r="F2341" t="s">
        <v>4027</v>
      </c>
      <c r="G2341" t="s">
        <v>52</v>
      </c>
      <c r="H2341" t="s">
        <v>47</v>
      </c>
      <c r="I2341" t="s">
        <v>47</v>
      </c>
      <c r="J2341" t="s">
        <v>2276</v>
      </c>
      <c r="K2341" t="s">
        <v>2277</v>
      </c>
      <c r="L2341" t="s">
        <v>47</v>
      </c>
      <c r="M2341" t="s">
        <v>47</v>
      </c>
      <c r="N2341" t="s">
        <v>47</v>
      </c>
      <c r="O2341" t="s">
        <v>47</v>
      </c>
      <c r="P2341" s="1">
        <v>42738</v>
      </c>
      <c r="Q2341" t="s">
        <v>997</v>
      </c>
      <c r="R2341">
        <v>780</v>
      </c>
      <c r="S2341" t="s">
        <v>998</v>
      </c>
      <c r="T2341" t="s">
        <v>999</v>
      </c>
      <c r="U2341" t="s">
        <v>4028</v>
      </c>
      <c r="V2341">
        <v>1</v>
      </c>
      <c r="W2341" t="e">
        <f>VLOOKUP(U2341,T1.Unique.Delivery!$AQ$2:$AW$2720,COLUMNS(T1.Unique.Delivery!$AQ$2701:$AW$2701),0)</f>
        <v>#N/A</v>
      </c>
    </row>
    <row r="2342" spans="1:23" x14ac:dyDescent="0.3">
      <c r="A2342" t="s">
        <v>2962</v>
      </c>
      <c r="B2342" t="s">
        <v>2963</v>
      </c>
      <c r="C2342" t="s">
        <v>2964</v>
      </c>
      <c r="D2342" t="s">
        <v>52</v>
      </c>
      <c r="E2342" t="s">
        <v>4026</v>
      </c>
      <c r="F2342" t="s">
        <v>4027</v>
      </c>
      <c r="G2342" t="s">
        <v>52</v>
      </c>
      <c r="H2342" t="s">
        <v>1006</v>
      </c>
      <c r="I2342" t="s">
        <v>54</v>
      </c>
      <c r="J2342" t="s">
        <v>66</v>
      </c>
      <c r="K2342" t="s">
        <v>1007</v>
      </c>
      <c r="L2342">
        <v>100298525</v>
      </c>
      <c r="M2342" t="s">
        <v>2989</v>
      </c>
      <c r="N2342" t="s">
        <v>47</v>
      </c>
      <c r="O2342" t="s">
        <v>47</v>
      </c>
      <c r="P2342" t="s">
        <v>2990</v>
      </c>
      <c r="Q2342" t="s">
        <v>997</v>
      </c>
      <c r="R2342">
        <v>1102.3699999999999</v>
      </c>
      <c r="S2342" t="s">
        <v>998</v>
      </c>
      <c r="T2342" t="s">
        <v>999</v>
      </c>
      <c r="U2342" t="s">
        <v>4029</v>
      </c>
      <c r="V2342">
        <v>1</v>
      </c>
      <c r="W2342" t="e">
        <f>VLOOKUP(U2342,T1.Unique.Delivery!$AQ$2:$AW$2720,COLUMNS(T1.Unique.Delivery!$AQ$2701:$AW$2701),0)</f>
        <v>#N/A</v>
      </c>
    </row>
    <row r="2343" spans="1:23" x14ac:dyDescent="0.3">
      <c r="A2343" t="s">
        <v>2962</v>
      </c>
      <c r="B2343" t="s">
        <v>2963</v>
      </c>
      <c r="C2343" t="s">
        <v>2964</v>
      </c>
      <c r="D2343" t="s">
        <v>52</v>
      </c>
      <c r="E2343" t="s">
        <v>4026</v>
      </c>
      <c r="F2343" t="s">
        <v>4027</v>
      </c>
      <c r="G2343" t="s">
        <v>52</v>
      </c>
      <c r="H2343" t="s">
        <v>1006</v>
      </c>
      <c r="I2343" t="s">
        <v>54</v>
      </c>
      <c r="J2343" t="s">
        <v>66</v>
      </c>
      <c r="K2343" t="s">
        <v>1007</v>
      </c>
      <c r="L2343">
        <v>100304444</v>
      </c>
      <c r="M2343" t="s">
        <v>2967</v>
      </c>
      <c r="N2343" t="s">
        <v>47</v>
      </c>
      <c r="O2343" t="s">
        <v>47</v>
      </c>
      <c r="P2343" t="s">
        <v>2968</v>
      </c>
      <c r="Q2343" t="s">
        <v>997</v>
      </c>
      <c r="R2343">
        <v>630</v>
      </c>
      <c r="S2343" t="s">
        <v>998</v>
      </c>
      <c r="T2343" t="s">
        <v>999</v>
      </c>
      <c r="U2343" t="s">
        <v>4030</v>
      </c>
      <c r="V2343">
        <v>1</v>
      </c>
      <c r="W2343" t="e">
        <f>VLOOKUP(U2343,T1.Unique.Delivery!$AQ$2:$AW$2720,COLUMNS(T1.Unique.Delivery!$AQ$2701:$AW$2701),0)</f>
        <v>#N/A</v>
      </c>
    </row>
    <row r="2344" spans="1:23" x14ac:dyDescent="0.3">
      <c r="A2344" t="s">
        <v>2962</v>
      </c>
      <c r="B2344" t="s">
        <v>2963</v>
      </c>
      <c r="C2344" t="s">
        <v>2964</v>
      </c>
      <c r="D2344" t="s">
        <v>52</v>
      </c>
      <c r="E2344" t="s">
        <v>4026</v>
      </c>
      <c r="F2344" t="s">
        <v>4027</v>
      </c>
      <c r="G2344" t="s">
        <v>52</v>
      </c>
      <c r="H2344" t="s">
        <v>1006</v>
      </c>
      <c r="I2344" t="s">
        <v>54</v>
      </c>
      <c r="J2344" t="s">
        <v>66</v>
      </c>
      <c r="K2344" t="s">
        <v>1007</v>
      </c>
      <c r="L2344">
        <v>101122337</v>
      </c>
      <c r="M2344" t="s">
        <v>2997</v>
      </c>
      <c r="N2344" t="s">
        <v>47</v>
      </c>
      <c r="O2344" t="s">
        <v>47</v>
      </c>
      <c r="P2344" s="1">
        <v>43072</v>
      </c>
      <c r="Q2344" t="s">
        <v>997</v>
      </c>
      <c r="R2344">
        <v>1250</v>
      </c>
      <c r="S2344" t="s">
        <v>998</v>
      </c>
      <c r="T2344" t="s">
        <v>999</v>
      </c>
      <c r="U2344" t="s">
        <v>4031</v>
      </c>
      <c r="V2344">
        <v>1</v>
      </c>
      <c r="W2344" t="e">
        <f>VLOOKUP(U2344,T1.Unique.Delivery!$AQ$2:$AW$2720,COLUMNS(T1.Unique.Delivery!$AQ$2701:$AW$2701),0)</f>
        <v>#N/A</v>
      </c>
    </row>
    <row r="2345" spans="1:23" x14ac:dyDescent="0.3">
      <c r="A2345" t="s">
        <v>2962</v>
      </c>
      <c r="B2345" t="s">
        <v>2963</v>
      </c>
      <c r="C2345" t="s">
        <v>2964</v>
      </c>
      <c r="D2345" t="s">
        <v>52</v>
      </c>
      <c r="E2345" t="s">
        <v>4026</v>
      </c>
      <c r="F2345" t="s">
        <v>4027</v>
      </c>
      <c r="G2345" t="s">
        <v>52</v>
      </c>
      <c r="H2345" t="s">
        <v>1006</v>
      </c>
      <c r="I2345" t="s">
        <v>54</v>
      </c>
      <c r="J2345" t="s">
        <v>56</v>
      </c>
      <c r="K2345" t="s">
        <v>993</v>
      </c>
      <c r="L2345">
        <v>100287299</v>
      </c>
      <c r="M2345" t="s">
        <v>2970</v>
      </c>
      <c r="N2345" t="s">
        <v>47</v>
      </c>
      <c r="O2345" t="s">
        <v>47</v>
      </c>
      <c r="P2345" t="s">
        <v>2971</v>
      </c>
      <c r="Q2345" t="s">
        <v>997</v>
      </c>
      <c r="R2345">
        <v>1116.56</v>
      </c>
      <c r="S2345" t="s">
        <v>998</v>
      </c>
      <c r="T2345" t="s">
        <v>999</v>
      </c>
      <c r="U2345" t="s">
        <v>4032</v>
      </c>
      <c r="V2345">
        <v>1</v>
      </c>
      <c r="W2345" t="e">
        <f>VLOOKUP(U2345,T1.Unique.Delivery!$AQ$2:$AW$2720,COLUMNS(T1.Unique.Delivery!$AQ$2701:$AW$2701),0)</f>
        <v>#N/A</v>
      </c>
    </row>
    <row r="2346" spans="1:23" x14ac:dyDescent="0.3">
      <c r="A2346" t="s">
        <v>2962</v>
      </c>
      <c r="B2346" t="s">
        <v>2963</v>
      </c>
      <c r="C2346" t="s">
        <v>2964</v>
      </c>
      <c r="D2346" t="s">
        <v>52</v>
      </c>
      <c r="E2346" t="s">
        <v>4026</v>
      </c>
      <c r="F2346" t="s">
        <v>4027</v>
      </c>
      <c r="G2346" t="s">
        <v>52</v>
      </c>
      <c r="H2346" t="s">
        <v>1006</v>
      </c>
      <c r="I2346" t="s">
        <v>54</v>
      </c>
      <c r="J2346" t="s">
        <v>56</v>
      </c>
      <c r="K2346" t="s">
        <v>993</v>
      </c>
      <c r="L2346" t="s">
        <v>47</v>
      </c>
      <c r="M2346" t="s">
        <v>47</v>
      </c>
      <c r="N2346" t="s">
        <v>47</v>
      </c>
      <c r="O2346" t="s">
        <v>47</v>
      </c>
      <c r="P2346" t="s">
        <v>2971</v>
      </c>
      <c r="Q2346" t="s">
        <v>997</v>
      </c>
      <c r="R2346">
        <v>1117.67</v>
      </c>
      <c r="S2346" t="s">
        <v>998</v>
      </c>
      <c r="T2346" t="s">
        <v>999</v>
      </c>
      <c r="U2346" t="s">
        <v>4033</v>
      </c>
      <c r="V2346">
        <v>1</v>
      </c>
      <c r="W2346" t="e">
        <f>VLOOKUP(U2346,T1.Unique.Delivery!$AQ$2:$AW$2720,COLUMNS(T1.Unique.Delivery!$AQ$2701:$AW$2701),0)</f>
        <v>#N/A</v>
      </c>
    </row>
    <row r="2347" spans="1:23" x14ac:dyDescent="0.3">
      <c r="A2347" t="s">
        <v>2962</v>
      </c>
      <c r="B2347" t="s">
        <v>2963</v>
      </c>
      <c r="C2347" t="s">
        <v>2964</v>
      </c>
      <c r="D2347" t="s">
        <v>52</v>
      </c>
      <c r="E2347" t="s">
        <v>4026</v>
      </c>
      <c r="F2347" t="s">
        <v>4027</v>
      </c>
      <c r="G2347" t="s">
        <v>52</v>
      </c>
      <c r="H2347" t="s">
        <v>1006</v>
      </c>
      <c r="I2347" t="s">
        <v>54</v>
      </c>
      <c r="J2347" t="s">
        <v>129</v>
      </c>
      <c r="K2347" t="s">
        <v>1012</v>
      </c>
      <c r="L2347">
        <v>100298525</v>
      </c>
      <c r="M2347" t="s">
        <v>2989</v>
      </c>
      <c r="N2347" t="s">
        <v>47</v>
      </c>
      <c r="O2347" t="s">
        <v>47</v>
      </c>
      <c r="P2347" t="s">
        <v>2990</v>
      </c>
      <c r="Q2347" t="s">
        <v>997</v>
      </c>
      <c r="R2347">
        <v>784.11</v>
      </c>
      <c r="S2347" t="s">
        <v>998</v>
      </c>
      <c r="T2347" t="s">
        <v>999</v>
      </c>
      <c r="U2347" t="s">
        <v>4034</v>
      </c>
      <c r="V2347">
        <v>1</v>
      </c>
      <c r="W2347" t="e">
        <f>VLOOKUP(U2347,T1.Unique.Delivery!$AQ$2:$AW$2720,COLUMNS(T1.Unique.Delivery!$AQ$2701:$AW$2701),0)</f>
        <v>#N/A</v>
      </c>
    </row>
    <row r="2348" spans="1:23" x14ac:dyDescent="0.3">
      <c r="A2348" t="s">
        <v>2962</v>
      </c>
      <c r="B2348" t="s">
        <v>2963</v>
      </c>
      <c r="C2348" t="s">
        <v>2964</v>
      </c>
      <c r="D2348" t="s">
        <v>52</v>
      </c>
      <c r="E2348" t="s">
        <v>4026</v>
      </c>
      <c r="F2348" t="s">
        <v>4027</v>
      </c>
      <c r="G2348" t="s">
        <v>52</v>
      </c>
      <c r="H2348" t="s">
        <v>1006</v>
      </c>
      <c r="I2348" t="s">
        <v>54</v>
      </c>
      <c r="J2348" t="s">
        <v>129</v>
      </c>
      <c r="K2348" t="s">
        <v>1012</v>
      </c>
      <c r="L2348">
        <v>100304444</v>
      </c>
      <c r="M2348" t="s">
        <v>2967</v>
      </c>
      <c r="N2348" t="s">
        <v>47</v>
      </c>
      <c r="O2348" t="s">
        <v>47</v>
      </c>
      <c r="P2348" t="s">
        <v>2968</v>
      </c>
      <c r="Q2348" t="s">
        <v>997</v>
      </c>
      <c r="R2348">
        <v>630</v>
      </c>
      <c r="S2348" t="s">
        <v>998</v>
      </c>
      <c r="T2348" t="s">
        <v>999</v>
      </c>
      <c r="U2348" t="s">
        <v>4035</v>
      </c>
      <c r="V2348">
        <v>1</v>
      </c>
      <c r="W2348" t="e">
        <f>VLOOKUP(U2348,T1.Unique.Delivery!$AQ$2:$AW$2720,COLUMNS(T1.Unique.Delivery!$AQ$2701:$AW$2701),0)</f>
        <v>#N/A</v>
      </c>
    </row>
    <row r="2349" spans="1:23" x14ac:dyDescent="0.3">
      <c r="A2349" t="s">
        <v>2962</v>
      </c>
      <c r="B2349" t="s">
        <v>2963</v>
      </c>
      <c r="C2349" t="s">
        <v>2964</v>
      </c>
      <c r="D2349" t="s">
        <v>52</v>
      </c>
      <c r="E2349" t="s">
        <v>4026</v>
      </c>
      <c r="F2349" t="s">
        <v>4027</v>
      </c>
      <c r="G2349" t="s">
        <v>52</v>
      </c>
      <c r="H2349" t="s">
        <v>1006</v>
      </c>
      <c r="I2349" t="s">
        <v>54</v>
      </c>
      <c r="J2349" t="s">
        <v>129</v>
      </c>
      <c r="K2349" t="s">
        <v>1012</v>
      </c>
      <c r="L2349">
        <v>100508694</v>
      </c>
      <c r="M2349" t="s">
        <v>2980</v>
      </c>
      <c r="N2349" t="s">
        <v>47</v>
      </c>
      <c r="O2349" t="s">
        <v>47</v>
      </c>
      <c r="P2349" t="s">
        <v>1040</v>
      </c>
      <c r="Q2349" t="s">
        <v>997</v>
      </c>
      <c r="R2349">
        <v>647.62</v>
      </c>
      <c r="S2349" t="s">
        <v>998</v>
      </c>
      <c r="T2349" t="s">
        <v>999</v>
      </c>
      <c r="U2349" t="s">
        <v>4036</v>
      </c>
      <c r="V2349">
        <v>1</v>
      </c>
      <c r="W2349" t="e">
        <f>VLOOKUP(U2349,T1.Unique.Delivery!$AQ$2:$AW$2720,COLUMNS(T1.Unique.Delivery!$AQ$2701:$AW$2701),0)</f>
        <v>#N/A</v>
      </c>
    </row>
    <row r="2350" spans="1:23" x14ac:dyDescent="0.3">
      <c r="A2350" t="s">
        <v>2962</v>
      </c>
      <c r="B2350" t="s">
        <v>2963</v>
      </c>
      <c r="C2350" t="s">
        <v>2964</v>
      </c>
      <c r="D2350" t="s">
        <v>52</v>
      </c>
      <c r="E2350" t="s">
        <v>4026</v>
      </c>
      <c r="F2350" t="s">
        <v>4027</v>
      </c>
      <c r="G2350" t="s">
        <v>52</v>
      </c>
      <c r="H2350" t="s">
        <v>1006</v>
      </c>
      <c r="I2350" t="s">
        <v>54</v>
      </c>
      <c r="J2350" t="s">
        <v>129</v>
      </c>
      <c r="K2350" t="s">
        <v>1012</v>
      </c>
      <c r="L2350">
        <v>100785760</v>
      </c>
      <c r="M2350" t="s">
        <v>2994</v>
      </c>
      <c r="N2350" t="s">
        <v>47</v>
      </c>
      <c r="O2350" t="s">
        <v>47</v>
      </c>
      <c r="P2350" t="s">
        <v>2995</v>
      </c>
      <c r="Q2350" t="s">
        <v>997</v>
      </c>
      <c r="R2350">
        <v>647.62</v>
      </c>
      <c r="S2350" t="s">
        <v>998</v>
      </c>
      <c r="T2350" t="s">
        <v>999</v>
      </c>
      <c r="U2350" t="s">
        <v>4037</v>
      </c>
      <c r="V2350">
        <v>1</v>
      </c>
      <c r="W2350" t="e">
        <f>VLOOKUP(U2350,T1.Unique.Delivery!$AQ$2:$AW$2720,COLUMNS(T1.Unique.Delivery!$AQ$2701:$AW$2701),0)</f>
        <v>#N/A</v>
      </c>
    </row>
    <row r="2351" spans="1:23" x14ac:dyDescent="0.3">
      <c r="A2351" t="s">
        <v>2962</v>
      </c>
      <c r="B2351" t="s">
        <v>2963</v>
      </c>
      <c r="C2351" t="s">
        <v>2964</v>
      </c>
      <c r="D2351" t="s">
        <v>52</v>
      </c>
      <c r="E2351" t="s">
        <v>4026</v>
      </c>
      <c r="F2351" t="s">
        <v>4027</v>
      </c>
      <c r="G2351" t="s">
        <v>52</v>
      </c>
      <c r="H2351" t="s">
        <v>1006</v>
      </c>
      <c r="I2351" t="s">
        <v>54</v>
      </c>
      <c r="J2351" t="s">
        <v>129</v>
      </c>
      <c r="K2351" t="s">
        <v>1012</v>
      </c>
      <c r="L2351">
        <v>101122337</v>
      </c>
      <c r="M2351" t="s">
        <v>2997</v>
      </c>
      <c r="N2351" t="s">
        <v>47</v>
      </c>
      <c r="O2351" t="s">
        <v>47</v>
      </c>
      <c r="P2351" s="1">
        <v>43072</v>
      </c>
      <c r="Q2351" t="s">
        <v>997</v>
      </c>
      <c r="R2351">
        <v>870</v>
      </c>
      <c r="S2351" t="s">
        <v>998</v>
      </c>
      <c r="T2351" t="s">
        <v>999</v>
      </c>
      <c r="U2351" t="s">
        <v>4038</v>
      </c>
      <c r="V2351">
        <v>1</v>
      </c>
      <c r="W2351" t="e">
        <f>VLOOKUP(U2351,T1.Unique.Delivery!$AQ$2:$AW$2720,COLUMNS(T1.Unique.Delivery!$AQ$2701:$AW$2701),0)</f>
        <v>#N/A</v>
      </c>
    </row>
    <row r="2352" spans="1:23" x14ac:dyDescent="0.3">
      <c r="A2352" t="s">
        <v>2962</v>
      </c>
      <c r="B2352" t="s">
        <v>2963</v>
      </c>
      <c r="C2352" t="s">
        <v>2964</v>
      </c>
      <c r="D2352" t="s">
        <v>52</v>
      </c>
      <c r="E2352" t="s">
        <v>4026</v>
      </c>
      <c r="F2352" t="s">
        <v>4027</v>
      </c>
      <c r="G2352" t="s">
        <v>52</v>
      </c>
      <c r="H2352" t="s">
        <v>1006</v>
      </c>
      <c r="I2352" t="s">
        <v>54</v>
      </c>
      <c r="J2352" t="s">
        <v>80</v>
      </c>
      <c r="K2352" t="s">
        <v>1014</v>
      </c>
      <c r="L2352">
        <v>100298525</v>
      </c>
      <c r="M2352" t="s">
        <v>2989</v>
      </c>
      <c r="N2352" t="s">
        <v>47</v>
      </c>
      <c r="O2352" t="s">
        <v>47</v>
      </c>
      <c r="P2352" t="s">
        <v>2990</v>
      </c>
      <c r="Q2352" t="s">
        <v>997</v>
      </c>
      <c r="R2352">
        <v>891.63</v>
      </c>
      <c r="S2352" t="s">
        <v>998</v>
      </c>
      <c r="T2352" t="s">
        <v>999</v>
      </c>
      <c r="U2352" t="s">
        <v>4039</v>
      </c>
      <c r="V2352">
        <v>1</v>
      </c>
      <c r="W2352" t="e">
        <f>VLOOKUP(U2352,T1.Unique.Delivery!$AQ$2:$AW$2720,COLUMNS(T1.Unique.Delivery!$AQ$2701:$AW$2701),0)</f>
        <v>#N/A</v>
      </c>
    </row>
    <row r="2353" spans="1:23" x14ac:dyDescent="0.3">
      <c r="A2353" t="s">
        <v>2962</v>
      </c>
      <c r="B2353" t="s">
        <v>2963</v>
      </c>
      <c r="C2353" t="s">
        <v>2964</v>
      </c>
      <c r="D2353" t="s">
        <v>52</v>
      </c>
      <c r="E2353" t="s">
        <v>4026</v>
      </c>
      <c r="F2353" t="s">
        <v>4027</v>
      </c>
      <c r="G2353" t="s">
        <v>52</v>
      </c>
      <c r="H2353" t="s">
        <v>1006</v>
      </c>
      <c r="I2353" t="s">
        <v>54</v>
      </c>
      <c r="J2353" t="s">
        <v>80</v>
      </c>
      <c r="K2353" t="s">
        <v>1014</v>
      </c>
      <c r="L2353">
        <v>100304444</v>
      </c>
      <c r="M2353" t="s">
        <v>2967</v>
      </c>
      <c r="N2353" t="s">
        <v>47</v>
      </c>
      <c r="O2353" t="s">
        <v>47</v>
      </c>
      <c r="P2353" t="s">
        <v>2968</v>
      </c>
      <c r="Q2353" t="s">
        <v>997</v>
      </c>
      <c r="R2353">
        <v>630</v>
      </c>
      <c r="S2353" t="s">
        <v>998</v>
      </c>
      <c r="T2353" t="s">
        <v>999</v>
      </c>
      <c r="U2353" t="s">
        <v>4040</v>
      </c>
      <c r="V2353">
        <v>1</v>
      </c>
      <c r="W2353" t="e">
        <f>VLOOKUP(U2353,T1.Unique.Delivery!$AQ$2:$AW$2720,COLUMNS(T1.Unique.Delivery!$AQ$2701:$AW$2701),0)</f>
        <v>#N/A</v>
      </c>
    </row>
    <row r="2354" spans="1:23" x14ac:dyDescent="0.3">
      <c r="A2354" t="s">
        <v>2962</v>
      </c>
      <c r="B2354" t="s">
        <v>2963</v>
      </c>
      <c r="C2354" t="s">
        <v>2964</v>
      </c>
      <c r="D2354" t="s">
        <v>52</v>
      </c>
      <c r="E2354" t="s">
        <v>4026</v>
      </c>
      <c r="F2354" t="s">
        <v>4027</v>
      </c>
      <c r="G2354" t="s">
        <v>52</v>
      </c>
      <c r="H2354" t="s">
        <v>1006</v>
      </c>
      <c r="I2354" t="s">
        <v>54</v>
      </c>
      <c r="J2354" t="s">
        <v>80</v>
      </c>
      <c r="K2354" t="s">
        <v>1014</v>
      </c>
      <c r="L2354">
        <v>100508694</v>
      </c>
      <c r="M2354" t="s">
        <v>2980</v>
      </c>
      <c r="N2354" t="s">
        <v>47</v>
      </c>
      <c r="O2354" t="s">
        <v>47</v>
      </c>
      <c r="P2354" t="s">
        <v>1040</v>
      </c>
      <c r="Q2354" t="s">
        <v>997</v>
      </c>
      <c r="R2354">
        <v>685.71</v>
      </c>
      <c r="S2354" t="s">
        <v>998</v>
      </c>
      <c r="T2354" t="s">
        <v>999</v>
      </c>
      <c r="U2354" t="s">
        <v>4041</v>
      </c>
      <c r="V2354">
        <v>1</v>
      </c>
      <c r="W2354" t="e">
        <f>VLOOKUP(U2354,T1.Unique.Delivery!$AQ$2:$AW$2720,COLUMNS(T1.Unique.Delivery!$AQ$2701:$AW$2701),0)</f>
        <v>#N/A</v>
      </c>
    </row>
    <row r="2355" spans="1:23" x14ac:dyDescent="0.3">
      <c r="A2355" t="s">
        <v>2962</v>
      </c>
      <c r="B2355" t="s">
        <v>2963</v>
      </c>
      <c r="C2355" t="s">
        <v>2964</v>
      </c>
      <c r="D2355" t="s">
        <v>52</v>
      </c>
      <c r="E2355" t="s">
        <v>4026</v>
      </c>
      <c r="F2355" t="s">
        <v>4027</v>
      </c>
      <c r="G2355" t="s">
        <v>52</v>
      </c>
      <c r="H2355" t="s">
        <v>1006</v>
      </c>
      <c r="I2355" t="s">
        <v>54</v>
      </c>
      <c r="J2355" t="s">
        <v>80</v>
      </c>
      <c r="K2355" t="s">
        <v>1014</v>
      </c>
      <c r="L2355">
        <v>100785760</v>
      </c>
      <c r="M2355" t="s">
        <v>2994</v>
      </c>
      <c r="N2355" t="s">
        <v>47</v>
      </c>
      <c r="O2355" t="s">
        <v>47</v>
      </c>
      <c r="P2355" t="s">
        <v>2995</v>
      </c>
      <c r="Q2355" t="s">
        <v>997</v>
      </c>
      <c r="R2355">
        <v>685.71</v>
      </c>
      <c r="S2355" t="s">
        <v>998</v>
      </c>
      <c r="T2355" t="s">
        <v>999</v>
      </c>
      <c r="U2355" t="s">
        <v>4042</v>
      </c>
      <c r="V2355">
        <v>1</v>
      </c>
      <c r="W2355" t="e">
        <f>VLOOKUP(U2355,T1.Unique.Delivery!$AQ$2:$AW$2720,COLUMNS(T1.Unique.Delivery!$AQ$2701:$AW$2701),0)</f>
        <v>#N/A</v>
      </c>
    </row>
    <row r="2356" spans="1:23" x14ac:dyDescent="0.3">
      <c r="A2356" t="s">
        <v>2962</v>
      </c>
      <c r="B2356" t="s">
        <v>2963</v>
      </c>
      <c r="C2356" t="s">
        <v>2964</v>
      </c>
      <c r="D2356" t="s">
        <v>52</v>
      </c>
      <c r="E2356" t="s">
        <v>4026</v>
      </c>
      <c r="F2356" t="s">
        <v>4027</v>
      </c>
      <c r="G2356" t="s">
        <v>52</v>
      </c>
      <c r="H2356" t="s">
        <v>1006</v>
      </c>
      <c r="I2356" t="s">
        <v>54</v>
      </c>
      <c r="J2356" t="s">
        <v>80</v>
      </c>
      <c r="K2356" t="s">
        <v>1014</v>
      </c>
      <c r="L2356">
        <v>101122337</v>
      </c>
      <c r="M2356" t="s">
        <v>2997</v>
      </c>
      <c r="N2356" t="s">
        <v>47</v>
      </c>
      <c r="O2356" t="s">
        <v>47</v>
      </c>
      <c r="P2356" s="1">
        <v>43072</v>
      </c>
      <c r="Q2356" t="s">
        <v>997</v>
      </c>
      <c r="R2356">
        <v>1050</v>
      </c>
      <c r="S2356" t="s">
        <v>998</v>
      </c>
      <c r="T2356" t="s">
        <v>999</v>
      </c>
      <c r="U2356" t="s">
        <v>4043</v>
      </c>
      <c r="V2356">
        <v>1</v>
      </c>
      <c r="W2356" t="e">
        <f>VLOOKUP(U2356,T1.Unique.Delivery!$AQ$2:$AW$2720,COLUMNS(T1.Unique.Delivery!$AQ$2701:$AW$2701),0)</f>
        <v>#N/A</v>
      </c>
    </row>
    <row r="2357" spans="1:23" x14ac:dyDescent="0.3">
      <c r="A2357" t="s">
        <v>2962</v>
      </c>
      <c r="B2357" t="s">
        <v>2963</v>
      </c>
      <c r="C2357" t="s">
        <v>2964</v>
      </c>
      <c r="D2357" t="s">
        <v>52</v>
      </c>
      <c r="E2357" t="s">
        <v>4026</v>
      </c>
      <c r="F2357" t="s">
        <v>4027</v>
      </c>
      <c r="G2357" t="s">
        <v>52</v>
      </c>
      <c r="H2357" t="s">
        <v>1006</v>
      </c>
      <c r="I2357" t="s">
        <v>54</v>
      </c>
      <c r="J2357" t="s">
        <v>2276</v>
      </c>
      <c r="K2357" t="s">
        <v>2277</v>
      </c>
      <c r="L2357">
        <v>100298525</v>
      </c>
      <c r="M2357" t="s">
        <v>2989</v>
      </c>
      <c r="N2357" t="s">
        <v>47</v>
      </c>
      <c r="O2357" t="s">
        <v>47</v>
      </c>
      <c r="P2357" t="s">
        <v>2990</v>
      </c>
      <c r="Q2357" t="s">
        <v>997</v>
      </c>
      <c r="R2357">
        <v>728.33</v>
      </c>
      <c r="S2357" t="s">
        <v>998</v>
      </c>
      <c r="T2357" t="s">
        <v>999</v>
      </c>
      <c r="U2357" t="s">
        <v>4044</v>
      </c>
      <c r="V2357">
        <v>1</v>
      </c>
      <c r="W2357" t="e">
        <f>VLOOKUP(U2357,T1.Unique.Delivery!$AQ$2:$AW$2720,COLUMNS(T1.Unique.Delivery!$AQ$2701:$AW$2701),0)</f>
        <v>#N/A</v>
      </c>
    </row>
    <row r="2358" spans="1:23" x14ac:dyDescent="0.3">
      <c r="A2358" t="s">
        <v>2962</v>
      </c>
      <c r="B2358" t="s">
        <v>2963</v>
      </c>
      <c r="C2358" t="s">
        <v>2964</v>
      </c>
      <c r="D2358" t="s">
        <v>52</v>
      </c>
      <c r="E2358" t="s">
        <v>4026</v>
      </c>
      <c r="F2358" t="s">
        <v>4027</v>
      </c>
      <c r="G2358" t="s">
        <v>52</v>
      </c>
      <c r="H2358" t="s">
        <v>1006</v>
      </c>
      <c r="I2358" t="s">
        <v>54</v>
      </c>
      <c r="J2358" t="s">
        <v>2276</v>
      </c>
      <c r="K2358" t="s">
        <v>2277</v>
      </c>
      <c r="L2358">
        <v>100304444</v>
      </c>
      <c r="M2358" t="s">
        <v>2967</v>
      </c>
      <c r="N2358" t="s">
        <v>47</v>
      </c>
      <c r="O2358" t="s">
        <v>47</v>
      </c>
      <c r="P2358" t="s">
        <v>2968</v>
      </c>
      <c r="Q2358" t="s">
        <v>997</v>
      </c>
      <c r="R2358">
        <v>630</v>
      </c>
      <c r="S2358" t="s">
        <v>998</v>
      </c>
      <c r="T2358" t="s">
        <v>999</v>
      </c>
      <c r="U2358" t="s">
        <v>4045</v>
      </c>
      <c r="V2358">
        <v>1</v>
      </c>
      <c r="W2358" t="e">
        <f>VLOOKUP(U2358,T1.Unique.Delivery!$AQ$2:$AW$2720,COLUMNS(T1.Unique.Delivery!$AQ$2701:$AW$2701),0)</f>
        <v>#N/A</v>
      </c>
    </row>
    <row r="2359" spans="1:23" x14ac:dyDescent="0.3">
      <c r="A2359" t="s">
        <v>2962</v>
      </c>
      <c r="B2359" t="s">
        <v>2963</v>
      </c>
      <c r="C2359" t="s">
        <v>2964</v>
      </c>
      <c r="D2359" t="s">
        <v>52</v>
      </c>
      <c r="E2359" t="s">
        <v>4026</v>
      </c>
      <c r="F2359" t="s">
        <v>4027</v>
      </c>
      <c r="G2359" t="s">
        <v>52</v>
      </c>
      <c r="H2359" t="s">
        <v>1006</v>
      </c>
      <c r="I2359" t="s">
        <v>54</v>
      </c>
      <c r="J2359" t="s">
        <v>2276</v>
      </c>
      <c r="K2359" t="s">
        <v>2277</v>
      </c>
      <c r="L2359">
        <v>100508694</v>
      </c>
      <c r="M2359" t="s">
        <v>2980</v>
      </c>
      <c r="N2359" t="s">
        <v>47</v>
      </c>
      <c r="O2359" t="s">
        <v>47</v>
      </c>
      <c r="P2359" t="s">
        <v>1040</v>
      </c>
      <c r="Q2359" t="s">
        <v>997</v>
      </c>
      <c r="R2359">
        <v>647.62</v>
      </c>
      <c r="S2359" t="s">
        <v>998</v>
      </c>
      <c r="T2359" t="s">
        <v>999</v>
      </c>
      <c r="U2359" t="s">
        <v>4046</v>
      </c>
      <c r="V2359">
        <v>1</v>
      </c>
      <c r="W2359" t="e">
        <f>VLOOKUP(U2359,T1.Unique.Delivery!$AQ$2:$AW$2720,COLUMNS(T1.Unique.Delivery!$AQ$2701:$AW$2701),0)</f>
        <v>#N/A</v>
      </c>
    </row>
    <row r="2360" spans="1:23" x14ac:dyDescent="0.3">
      <c r="A2360" t="s">
        <v>2962</v>
      </c>
      <c r="B2360" t="s">
        <v>2963</v>
      </c>
      <c r="C2360" t="s">
        <v>2964</v>
      </c>
      <c r="D2360" t="s">
        <v>52</v>
      </c>
      <c r="E2360" t="s">
        <v>4026</v>
      </c>
      <c r="F2360" t="s">
        <v>4027</v>
      </c>
      <c r="G2360" t="s">
        <v>52</v>
      </c>
      <c r="H2360" t="s">
        <v>1006</v>
      </c>
      <c r="I2360" t="s">
        <v>54</v>
      </c>
      <c r="J2360" t="s">
        <v>2276</v>
      </c>
      <c r="K2360" t="s">
        <v>2277</v>
      </c>
      <c r="L2360">
        <v>101122337</v>
      </c>
      <c r="M2360" t="s">
        <v>2997</v>
      </c>
      <c r="N2360" t="s">
        <v>47</v>
      </c>
      <c r="O2360" t="s">
        <v>47</v>
      </c>
      <c r="P2360" s="1">
        <v>43072</v>
      </c>
      <c r="Q2360" t="s">
        <v>997</v>
      </c>
      <c r="R2360">
        <v>780</v>
      </c>
      <c r="S2360" t="s">
        <v>998</v>
      </c>
      <c r="T2360" t="s">
        <v>999</v>
      </c>
      <c r="U2360" t="s">
        <v>4047</v>
      </c>
      <c r="V2360">
        <v>1</v>
      </c>
      <c r="W2360" t="e">
        <f>VLOOKUP(U2360,T1.Unique.Delivery!$AQ$2:$AW$2720,COLUMNS(T1.Unique.Delivery!$AQ$2701:$AW$2701),0)</f>
        <v>#N/A</v>
      </c>
    </row>
    <row r="2361" spans="1:23" x14ac:dyDescent="0.3">
      <c r="A2361" t="s">
        <v>2962</v>
      </c>
      <c r="B2361" t="s">
        <v>2963</v>
      </c>
      <c r="C2361" t="s">
        <v>2964</v>
      </c>
      <c r="D2361" t="s">
        <v>52</v>
      </c>
      <c r="E2361" t="s">
        <v>4026</v>
      </c>
      <c r="F2361" t="s">
        <v>4027</v>
      </c>
      <c r="G2361" t="s">
        <v>52</v>
      </c>
      <c r="H2361" t="s">
        <v>1006</v>
      </c>
      <c r="I2361" t="s">
        <v>54</v>
      </c>
      <c r="J2361" t="s">
        <v>159</v>
      </c>
      <c r="K2361" t="s">
        <v>1016</v>
      </c>
      <c r="L2361">
        <v>100298525</v>
      </c>
      <c r="M2361" t="s">
        <v>2989</v>
      </c>
      <c r="N2361" t="s">
        <v>47</v>
      </c>
      <c r="O2361" t="s">
        <v>47</v>
      </c>
      <c r="P2361" t="s">
        <v>2990</v>
      </c>
      <c r="Q2361" t="s">
        <v>997</v>
      </c>
      <c r="R2361">
        <v>728.33</v>
      </c>
      <c r="S2361" t="s">
        <v>998</v>
      </c>
      <c r="T2361" t="s">
        <v>999</v>
      </c>
      <c r="U2361" t="s">
        <v>4048</v>
      </c>
      <c r="V2361">
        <v>1</v>
      </c>
      <c r="W2361" t="e">
        <f>VLOOKUP(U2361,T1.Unique.Delivery!$AQ$2:$AW$2720,COLUMNS(T1.Unique.Delivery!$AQ$2701:$AW$2701),0)</f>
        <v>#N/A</v>
      </c>
    </row>
    <row r="2362" spans="1:23" x14ac:dyDescent="0.3">
      <c r="A2362" t="s">
        <v>2962</v>
      </c>
      <c r="B2362" t="s">
        <v>2963</v>
      </c>
      <c r="C2362" t="s">
        <v>2964</v>
      </c>
      <c r="D2362" t="s">
        <v>52</v>
      </c>
      <c r="E2362" t="s">
        <v>4026</v>
      </c>
      <c r="F2362" t="s">
        <v>4027</v>
      </c>
      <c r="G2362" t="s">
        <v>52</v>
      </c>
      <c r="H2362" t="s">
        <v>1006</v>
      </c>
      <c r="I2362" t="s">
        <v>54</v>
      </c>
      <c r="J2362" t="s">
        <v>159</v>
      </c>
      <c r="K2362" t="s">
        <v>1016</v>
      </c>
      <c r="L2362">
        <v>100304444</v>
      </c>
      <c r="M2362" t="s">
        <v>2967</v>
      </c>
      <c r="N2362" t="s">
        <v>47</v>
      </c>
      <c r="O2362" t="s">
        <v>47</v>
      </c>
      <c r="P2362" t="s">
        <v>2968</v>
      </c>
      <c r="Q2362" t="s">
        <v>997</v>
      </c>
      <c r="R2362">
        <v>630</v>
      </c>
      <c r="S2362" t="s">
        <v>998</v>
      </c>
      <c r="T2362" t="s">
        <v>999</v>
      </c>
      <c r="U2362" t="s">
        <v>4049</v>
      </c>
      <c r="V2362">
        <v>1</v>
      </c>
      <c r="W2362" t="e">
        <f>VLOOKUP(U2362,T1.Unique.Delivery!$AQ$2:$AW$2720,COLUMNS(T1.Unique.Delivery!$AQ$2701:$AW$2701),0)</f>
        <v>#N/A</v>
      </c>
    </row>
    <row r="2363" spans="1:23" x14ac:dyDescent="0.3">
      <c r="A2363" t="s">
        <v>2962</v>
      </c>
      <c r="B2363" t="s">
        <v>2963</v>
      </c>
      <c r="C2363" t="s">
        <v>2964</v>
      </c>
      <c r="D2363" t="s">
        <v>52</v>
      </c>
      <c r="E2363" t="s">
        <v>4026</v>
      </c>
      <c r="F2363" t="s">
        <v>4027</v>
      </c>
      <c r="G2363" t="s">
        <v>52</v>
      </c>
      <c r="H2363" t="s">
        <v>1006</v>
      </c>
      <c r="I2363" t="s">
        <v>54</v>
      </c>
      <c r="J2363" t="s">
        <v>159</v>
      </c>
      <c r="K2363" t="s">
        <v>1016</v>
      </c>
      <c r="L2363">
        <v>100508694</v>
      </c>
      <c r="M2363" t="s">
        <v>2980</v>
      </c>
      <c r="N2363" t="s">
        <v>47</v>
      </c>
      <c r="O2363" t="s">
        <v>47</v>
      </c>
      <c r="P2363" t="s">
        <v>1040</v>
      </c>
      <c r="Q2363" t="s">
        <v>997</v>
      </c>
      <c r="R2363">
        <v>600</v>
      </c>
      <c r="S2363" t="s">
        <v>998</v>
      </c>
      <c r="T2363" t="s">
        <v>999</v>
      </c>
      <c r="U2363" t="s">
        <v>4050</v>
      </c>
      <c r="V2363">
        <v>1</v>
      </c>
      <c r="W2363" t="e">
        <f>VLOOKUP(U2363,T1.Unique.Delivery!$AQ$2:$AW$2720,COLUMNS(T1.Unique.Delivery!$AQ$2701:$AW$2701),0)</f>
        <v>#N/A</v>
      </c>
    </row>
    <row r="2364" spans="1:23" x14ac:dyDescent="0.3">
      <c r="A2364" t="s">
        <v>2962</v>
      </c>
      <c r="B2364" t="s">
        <v>2963</v>
      </c>
      <c r="C2364" t="s">
        <v>2964</v>
      </c>
      <c r="D2364" t="s">
        <v>52</v>
      </c>
      <c r="E2364" t="s">
        <v>4026</v>
      </c>
      <c r="F2364" t="s">
        <v>4027</v>
      </c>
      <c r="G2364" t="s">
        <v>52</v>
      </c>
      <c r="H2364" t="s">
        <v>1006</v>
      </c>
      <c r="I2364" t="s">
        <v>54</v>
      </c>
      <c r="J2364" t="s">
        <v>159</v>
      </c>
      <c r="K2364" t="s">
        <v>1016</v>
      </c>
      <c r="L2364">
        <v>101122337</v>
      </c>
      <c r="M2364" t="s">
        <v>2997</v>
      </c>
      <c r="N2364" t="s">
        <v>47</v>
      </c>
      <c r="O2364" t="s">
        <v>47</v>
      </c>
      <c r="P2364" s="1">
        <v>43072</v>
      </c>
      <c r="Q2364" t="s">
        <v>997</v>
      </c>
      <c r="R2364">
        <v>700</v>
      </c>
      <c r="S2364" t="s">
        <v>998</v>
      </c>
      <c r="T2364" t="s">
        <v>999</v>
      </c>
      <c r="U2364" t="s">
        <v>4051</v>
      </c>
      <c r="V2364">
        <v>1</v>
      </c>
      <c r="W2364" t="e">
        <f>VLOOKUP(U2364,T1.Unique.Delivery!$AQ$2:$AW$2720,COLUMNS(T1.Unique.Delivery!$AQ$2701:$AW$2701),0)</f>
        <v>#N/A</v>
      </c>
    </row>
    <row r="2365" spans="1:23" x14ac:dyDescent="0.3">
      <c r="A2365" t="s">
        <v>2962</v>
      </c>
      <c r="B2365" t="s">
        <v>2963</v>
      </c>
      <c r="C2365" t="s">
        <v>2964</v>
      </c>
      <c r="D2365" t="s">
        <v>52</v>
      </c>
      <c r="E2365" t="s">
        <v>4052</v>
      </c>
      <c r="F2365" t="s">
        <v>4053</v>
      </c>
      <c r="G2365" t="s">
        <v>52</v>
      </c>
      <c r="H2365" t="s">
        <v>1006</v>
      </c>
      <c r="I2365" t="s">
        <v>54</v>
      </c>
      <c r="J2365" t="s">
        <v>66</v>
      </c>
      <c r="K2365" t="s">
        <v>1007</v>
      </c>
      <c r="L2365">
        <v>100298525</v>
      </c>
      <c r="M2365" t="s">
        <v>2989</v>
      </c>
      <c r="N2365" t="s">
        <v>47</v>
      </c>
      <c r="O2365" t="s">
        <v>47</v>
      </c>
      <c r="P2365" t="s">
        <v>2990</v>
      </c>
      <c r="Q2365" t="s">
        <v>997</v>
      </c>
      <c r="R2365">
        <v>1034.55</v>
      </c>
      <c r="S2365" t="s">
        <v>998</v>
      </c>
      <c r="T2365" t="s">
        <v>999</v>
      </c>
      <c r="U2365" t="s">
        <v>4054</v>
      </c>
      <c r="V2365">
        <v>1</v>
      </c>
      <c r="W2365" t="e">
        <f>VLOOKUP(U2365,T1.Unique.Delivery!$AQ$2:$AW$2720,COLUMNS(T1.Unique.Delivery!$AQ$2701:$AW$2701),0)</f>
        <v>#N/A</v>
      </c>
    </row>
    <row r="2366" spans="1:23" x14ac:dyDescent="0.3">
      <c r="A2366" t="s">
        <v>2962</v>
      </c>
      <c r="B2366" t="s">
        <v>2963</v>
      </c>
      <c r="C2366" t="s">
        <v>2964</v>
      </c>
      <c r="D2366" t="s">
        <v>52</v>
      </c>
      <c r="E2366" t="s">
        <v>4052</v>
      </c>
      <c r="F2366" t="s">
        <v>4053</v>
      </c>
      <c r="G2366" t="s">
        <v>52</v>
      </c>
      <c r="H2366" t="s">
        <v>1006</v>
      </c>
      <c r="I2366" t="s">
        <v>54</v>
      </c>
      <c r="J2366" t="s">
        <v>66</v>
      </c>
      <c r="K2366" t="s">
        <v>1007</v>
      </c>
      <c r="L2366">
        <v>100304444</v>
      </c>
      <c r="M2366" t="s">
        <v>2967</v>
      </c>
      <c r="N2366" t="s">
        <v>47</v>
      </c>
      <c r="O2366" t="s">
        <v>47</v>
      </c>
      <c r="P2366" t="s">
        <v>2968</v>
      </c>
      <c r="Q2366" t="s">
        <v>997</v>
      </c>
      <c r="R2366">
        <v>630</v>
      </c>
      <c r="S2366" t="s">
        <v>998</v>
      </c>
      <c r="T2366" t="s">
        <v>999</v>
      </c>
      <c r="U2366" t="s">
        <v>4055</v>
      </c>
      <c r="V2366">
        <v>1</v>
      </c>
      <c r="W2366" t="e">
        <f>VLOOKUP(U2366,T1.Unique.Delivery!$AQ$2:$AW$2720,COLUMNS(T1.Unique.Delivery!$AQ$2701:$AW$2701),0)</f>
        <v>#N/A</v>
      </c>
    </row>
    <row r="2367" spans="1:23" x14ac:dyDescent="0.3">
      <c r="A2367" t="s">
        <v>2962</v>
      </c>
      <c r="B2367" t="s">
        <v>2963</v>
      </c>
      <c r="C2367" t="s">
        <v>2964</v>
      </c>
      <c r="D2367" t="s">
        <v>52</v>
      </c>
      <c r="E2367" t="s">
        <v>4052</v>
      </c>
      <c r="F2367" t="s">
        <v>4053</v>
      </c>
      <c r="G2367" t="s">
        <v>52</v>
      </c>
      <c r="H2367" t="s">
        <v>1006</v>
      </c>
      <c r="I2367" t="s">
        <v>54</v>
      </c>
      <c r="J2367" t="s">
        <v>66</v>
      </c>
      <c r="K2367" t="s">
        <v>1007</v>
      </c>
      <c r="L2367">
        <v>100508694</v>
      </c>
      <c r="M2367" t="s">
        <v>2980</v>
      </c>
      <c r="N2367" t="s">
        <v>47</v>
      </c>
      <c r="O2367" t="s">
        <v>47</v>
      </c>
      <c r="P2367" t="s">
        <v>1040</v>
      </c>
      <c r="Q2367" t="s">
        <v>997</v>
      </c>
      <c r="R2367">
        <v>1150</v>
      </c>
      <c r="S2367" t="s">
        <v>998</v>
      </c>
      <c r="T2367" t="s">
        <v>999</v>
      </c>
      <c r="U2367" t="s">
        <v>4056</v>
      </c>
      <c r="V2367">
        <v>1</v>
      </c>
      <c r="W2367" t="e">
        <f>VLOOKUP(U2367,T1.Unique.Delivery!$AQ$2:$AW$2720,COLUMNS(T1.Unique.Delivery!$AQ$2701:$AW$2701),0)</f>
        <v>#N/A</v>
      </c>
    </row>
    <row r="2368" spans="1:23" x14ac:dyDescent="0.3">
      <c r="A2368" t="s">
        <v>2962</v>
      </c>
      <c r="B2368" t="s">
        <v>2963</v>
      </c>
      <c r="C2368" t="s">
        <v>2964</v>
      </c>
      <c r="D2368" t="s">
        <v>52</v>
      </c>
      <c r="E2368" t="s">
        <v>4052</v>
      </c>
      <c r="F2368" t="s">
        <v>4053</v>
      </c>
      <c r="G2368" t="s">
        <v>52</v>
      </c>
      <c r="H2368" t="s">
        <v>1006</v>
      </c>
      <c r="I2368" t="s">
        <v>54</v>
      </c>
      <c r="J2368" t="s">
        <v>66</v>
      </c>
      <c r="K2368" t="s">
        <v>1007</v>
      </c>
      <c r="L2368">
        <v>100785760</v>
      </c>
      <c r="M2368" t="s">
        <v>2994</v>
      </c>
      <c r="N2368" t="s">
        <v>47</v>
      </c>
      <c r="O2368" t="s">
        <v>47</v>
      </c>
      <c r="P2368" t="s">
        <v>2995</v>
      </c>
      <c r="Q2368" t="s">
        <v>997</v>
      </c>
      <c r="R2368">
        <v>1000</v>
      </c>
      <c r="S2368" t="s">
        <v>998</v>
      </c>
      <c r="T2368" t="s">
        <v>999</v>
      </c>
      <c r="U2368" t="s">
        <v>4057</v>
      </c>
      <c r="V2368">
        <v>1</v>
      </c>
      <c r="W2368" t="e">
        <f>VLOOKUP(U2368,T1.Unique.Delivery!$AQ$2:$AW$2720,COLUMNS(T1.Unique.Delivery!$AQ$2701:$AW$2701),0)</f>
        <v>#N/A</v>
      </c>
    </row>
    <row r="2369" spans="1:23" x14ac:dyDescent="0.3">
      <c r="A2369" t="s">
        <v>2962</v>
      </c>
      <c r="B2369" t="s">
        <v>2963</v>
      </c>
      <c r="C2369" t="s">
        <v>2964</v>
      </c>
      <c r="D2369" t="s">
        <v>52</v>
      </c>
      <c r="E2369" t="s">
        <v>4052</v>
      </c>
      <c r="F2369" t="s">
        <v>4053</v>
      </c>
      <c r="G2369" t="s">
        <v>52</v>
      </c>
      <c r="H2369" t="s">
        <v>1006</v>
      </c>
      <c r="I2369" t="s">
        <v>54</v>
      </c>
      <c r="J2369" t="s">
        <v>66</v>
      </c>
      <c r="K2369" t="s">
        <v>1007</v>
      </c>
      <c r="L2369">
        <v>101122337</v>
      </c>
      <c r="M2369" t="s">
        <v>2997</v>
      </c>
      <c r="N2369" t="s">
        <v>47</v>
      </c>
      <c r="O2369" t="s">
        <v>47</v>
      </c>
      <c r="P2369" s="1">
        <v>43072</v>
      </c>
      <c r="Q2369" t="s">
        <v>997</v>
      </c>
      <c r="R2369">
        <v>1180</v>
      </c>
      <c r="S2369" t="s">
        <v>998</v>
      </c>
      <c r="T2369" t="s">
        <v>999</v>
      </c>
      <c r="U2369" t="s">
        <v>4058</v>
      </c>
      <c r="V2369">
        <v>1</v>
      </c>
      <c r="W2369" t="e">
        <f>VLOOKUP(U2369,T1.Unique.Delivery!$AQ$2:$AW$2720,COLUMNS(T1.Unique.Delivery!$AQ$2701:$AW$2701),0)</f>
        <v>#N/A</v>
      </c>
    </row>
    <row r="2370" spans="1:23" x14ac:dyDescent="0.3">
      <c r="A2370" t="s">
        <v>2962</v>
      </c>
      <c r="B2370" t="s">
        <v>2963</v>
      </c>
      <c r="C2370" t="s">
        <v>2964</v>
      </c>
      <c r="D2370" t="s">
        <v>52</v>
      </c>
      <c r="E2370" t="s">
        <v>4052</v>
      </c>
      <c r="F2370" t="s">
        <v>4053</v>
      </c>
      <c r="G2370" t="s">
        <v>52</v>
      </c>
      <c r="H2370" t="s">
        <v>1006</v>
      </c>
      <c r="I2370" t="s">
        <v>54</v>
      </c>
      <c r="J2370" t="s">
        <v>56</v>
      </c>
      <c r="K2370" t="s">
        <v>993</v>
      </c>
      <c r="L2370">
        <v>100287299</v>
      </c>
      <c r="M2370" t="s">
        <v>2970</v>
      </c>
      <c r="N2370" t="s">
        <v>47</v>
      </c>
      <c r="O2370" t="s">
        <v>47</v>
      </c>
      <c r="P2370" t="s">
        <v>2971</v>
      </c>
      <c r="Q2370" t="s">
        <v>997</v>
      </c>
      <c r="R2370">
        <v>1116.56</v>
      </c>
      <c r="S2370" t="s">
        <v>998</v>
      </c>
      <c r="T2370" t="s">
        <v>999</v>
      </c>
      <c r="U2370" t="s">
        <v>4059</v>
      </c>
      <c r="V2370">
        <v>1</v>
      </c>
      <c r="W2370" t="e">
        <f>VLOOKUP(U2370,T1.Unique.Delivery!$AQ$2:$AW$2720,COLUMNS(T1.Unique.Delivery!$AQ$2701:$AW$2701),0)</f>
        <v>#N/A</v>
      </c>
    </row>
    <row r="2371" spans="1:23" x14ac:dyDescent="0.3">
      <c r="A2371" t="s">
        <v>2962</v>
      </c>
      <c r="B2371" t="s">
        <v>2963</v>
      </c>
      <c r="C2371" t="s">
        <v>2964</v>
      </c>
      <c r="D2371" t="s">
        <v>52</v>
      </c>
      <c r="E2371" t="s">
        <v>4052</v>
      </c>
      <c r="F2371" t="s">
        <v>4053</v>
      </c>
      <c r="G2371" t="s">
        <v>52</v>
      </c>
      <c r="H2371" t="s">
        <v>1006</v>
      </c>
      <c r="I2371" t="s">
        <v>54</v>
      </c>
      <c r="J2371" t="s">
        <v>56</v>
      </c>
      <c r="K2371" t="s">
        <v>993</v>
      </c>
      <c r="L2371" t="s">
        <v>47</v>
      </c>
      <c r="M2371" t="s">
        <v>47</v>
      </c>
      <c r="N2371" t="s">
        <v>47</v>
      </c>
      <c r="O2371" t="s">
        <v>47</v>
      </c>
      <c r="P2371" t="s">
        <v>2971</v>
      </c>
      <c r="Q2371" t="s">
        <v>997</v>
      </c>
      <c r="R2371">
        <v>1117.67</v>
      </c>
      <c r="S2371" t="s">
        <v>998</v>
      </c>
      <c r="T2371" t="s">
        <v>999</v>
      </c>
      <c r="U2371" t="s">
        <v>4060</v>
      </c>
      <c r="V2371">
        <v>1</v>
      </c>
      <c r="W2371" t="e">
        <f>VLOOKUP(U2371,T1.Unique.Delivery!$AQ$2:$AW$2720,COLUMNS(T1.Unique.Delivery!$AQ$2701:$AW$2701),0)</f>
        <v>#N/A</v>
      </c>
    </row>
    <row r="2372" spans="1:23" x14ac:dyDescent="0.3">
      <c r="A2372" t="s">
        <v>2962</v>
      </c>
      <c r="B2372" t="s">
        <v>2963</v>
      </c>
      <c r="C2372" t="s">
        <v>2964</v>
      </c>
      <c r="D2372" t="s">
        <v>52</v>
      </c>
      <c r="E2372" t="s">
        <v>4052</v>
      </c>
      <c r="F2372" t="s">
        <v>4053</v>
      </c>
      <c r="G2372" t="s">
        <v>52</v>
      </c>
      <c r="H2372" t="s">
        <v>1006</v>
      </c>
      <c r="I2372" t="s">
        <v>54</v>
      </c>
      <c r="J2372" t="s">
        <v>129</v>
      </c>
      <c r="K2372" t="s">
        <v>1012</v>
      </c>
      <c r="L2372">
        <v>100298525</v>
      </c>
      <c r="M2372" t="s">
        <v>2989</v>
      </c>
      <c r="N2372" t="s">
        <v>47</v>
      </c>
      <c r="O2372" t="s">
        <v>47</v>
      </c>
      <c r="P2372" t="s">
        <v>2990</v>
      </c>
      <c r="Q2372" t="s">
        <v>997</v>
      </c>
      <c r="R2372">
        <v>735.64</v>
      </c>
      <c r="S2372" t="s">
        <v>998</v>
      </c>
      <c r="T2372" t="s">
        <v>999</v>
      </c>
      <c r="U2372" t="s">
        <v>4061</v>
      </c>
      <c r="V2372">
        <v>1</v>
      </c>
      <c r="W2372" t="e">
        <f>VLOOKUP(U2372,T1.Unique.Delivery!$AQ$2:$AW$2720,COLUMNS(T1.Unique.Delivery!$AQ$2701:$AW$2701),0)</f>
        <v>#N/A</v>
      </c>
    </row>
    <row r="2373" spans="1:23" x14ac:dyDescent="0.3">
      <c r="A2373" t="s">
        <v>2962</v>
      </c>
      <c r="B2373" t="s">
        <v>2963</v>
      </c>
      <c r="C2373" t="s">
        <v>2964</v>
      </c>
      <c r="D2373" t="s">
        <v>52</v>
      </c>
      <c r="E2373" t="s">
        <v>4052</v>
      </c>
      <c r="F2373" t="s">
        <v>4053</v>
      </c>
      <c r="G2373" t="s">
        <v>52</v>
      </c>
      <c r="H2373" t="s">
        <v>1006</v>
      </c>
      <c r="I2373" t="s">
        <v>54</v>
      </c>
      <c r="J2373" t="s">
        <v>129</v>
      </c>
      <c r="K2373" t="s">
        <v>1012</v>
      </c>
      <c r="L2373">
        <v>100304444</v>
      </c>
      <c r="M2373" t="s">
        <v>2967</v>
      </c>
      <c r="N2373" t="s">
        <v>47</v>
      </c>
      <c r="O2373" t="s">
        <v>47</v>
      </c>
      <c r="P2373" t="s">
        <v>2968</v>
      </c>
      <c r="Q2373" t="s">
        <v>997</v>
      </c>
      <c r="R2373">
        <v>630</v>
      </c>
      <c r="S2373" t="s">
        <v>998</v>
      </c>
      <c r="T2373" t="s">
        <v>999</v>
      </c>
      <c r="U2373" t="s">
        <v>4062</v>
      </c>
      <c r="V2373">
        <v>1</v>
      </c>
      <c r="W2373" t="e">
        <f>VLOOKUP(U2373,T1.Unique.Delivery!$AQ$2:$AW$2720,COLUMNS(T1.Unique.Delivery!$AQ$2701:$AW$2701),0)</f>
        <v>#N/A</v>
      </c>
    </row>
    <row r="2374" spans="1:23" x14ac:dyDescent="0.3">
      <c r="A2374" t="s">
        <v>2962</v>
      </c>
      <c r="B2374" t="s">
        <v>2963</v>
      </c>
      <c r="C2374" t="s">
        <v>2964</v>
      </c>
      <c r="D2374" t="s">
        <v>52</v>
      </c>
      <c r="E2374" t="s">
        <v>4052</v>
      </c>
      <c r="F2374" t="s">
        <v>4053</v>
      </c>
      <c r="G2374" t="s">
        <v>52</v>
      </c>
      <c r="H2374" t="s">
        <v>1006</v>
      </c>
      <c r="I2374" t="s">
        <v>54</v>
      </c>
      <c r="J2374" t="s">
        <v>129</v>
      </c>
      <c r="K2374" t="s">
        <v>1012</v>
      </c>
      <c r="L2374">
        <v>100508694</v>
      </c>
      <c r="M2374" t="s">
        <v>2980</v>
      </c>
      <c r="N2374" t="s">
        <v>47</v>
      </c>
      <c r="O2374" t="s">
        <v>47</v>
      </c>
      <c r="P2374" t="s">
        <v>1040</v>
      </c>
      <c r="Q2374" t="s">
        <v>997</v>
      </c>
      <c r="R2374">
        <v>635.51</v>
      </c>
      <c r="S2374" t="s">
        <v>998</v>
      </c>
      <c r="T2374" t="s">
        <v>999</v>
      </c>
      <c r="U2374" t="s">
        <v>4063</v>
      </c>
      <c r="V2374">
        <v>1</v>
      </c>
      <c r="W2374" t="e">
        <f>VLOOKUP(U2374,T1.Unique.Delivery!$AQ$2:$AW$2720,COLUMNS(T1.Unique.Delivery!$AQ$2701:$AW$2701),0)</f>
        <v>#N/A</v>
      </c>
    </row>
    <row r="2375" spans="1:23" x14ac:dyDescent="0.3">
      <c r="A2375" t="s">
        <v>2962</v>
      </c>
      <c r="B2375" t="s">
        <v>2963</v>
      </c>
      <c r="C2375" t="s">
        <v>2964</v>
      </c>
      <c r="D2375" t="s">
        <v>52</v>
      </c>
      <c r="E2375" t="s">
        <v>4052</v>
      </c>
      <c r="F2375" t="s">
        <v>4053</v>
      </c>
      <c r="G2375" t="s">
        <v>52</v>
      </c>
      <c r="H2375" t="s">
        <v>1006</v>
      </c>
      <c r="I2375" t="s">
        <v>54</v>
      </c>
      <c r="J2375" t="s">
        <v>129</v>
      </c>
      <c r="K2375" t="s">
        <v>1012</v>
      </c>
      <c r="L2375">
        <v>100785760</v>
      </c>
      <c r="M2375" t="s">
        <v>2994</v>
      </c>
      <c r="N2375" t="s">
        <v>47</v>
      </c>
      <c r="O2375" t="s">
        <v>47</v>
      </c>
      <c r="P2375" t="s">
        <v>2995</v>
      </c>
      <c r="Q2375" t="s">
        <v>997</v>
      </c>
      <c r="R2375">
        <v>630</v>
      </c>
      <c r="S2375" t="s">
        <v>998</v>
      </c>
      <c r="T2375" t="s">
        <v>999</v>
      </c>
      <c r="U2375" t="s">
        <v>4064</v>
      </c>
      <c r="V2375">
        <v>1</v>
      </c>
      <c r="W2375" t="e">
        <f>VLOOKUP(U2375,T1.Unique.Delivery!$AQ$2:$AW$2720,COLUMNS(T1.Unique.Delivery!$AQ$2701:$AW$2701),0)</f>
        <v>#N/A</v>
      </c>
    </row>
    <row r="2376" spans="1:23" x14ac:dyDescent="0.3">
      <c r="A2376" t="s">
        <v>2962</v>
      </c>
      <c r="B2376" t="s">
        <v>2963</v>
      </c>
      <c r="C2376" t="s">
        <v>2964</v>
      </c>
      <c r="D2376" t="s">
        <v>52</v>
      </c>
      <c r="E2376" t="s">
        <v>4052</v>
      </c>
      <c r="F2376" t="s">
        <v>4053</v>
      </c>
      <c r="G2376" t="s">
        <v>52</v>
      </c>
      <c r="H2376" t="s">
        <v>1006</v>
      </c>
      <c r="I2376" t="s">
        <v>54</v>
      </c>
      <c r="J2376" t="s">
        <v>129</v>
      </c>
      <c r="K2376" t="s">
        <v>1012</v>
      </c>
      <c r="L2376">
        <v>101122337</v>
      </c>
      <c r="M2376" t="s">
        <v>2997</v>
      </c>
      <c r="N2376" t="s">
        <v>47</v>
      </c>
      <c r="O2376" t="s">
        <v>47</v>
      </c>
      <c r="P2376" s="1">
        <v>43072</v>
      </c>
      <c r="Q2376" t="s">
        <v>997</v>
      </c>
      <c r="R2376">
        <v>595</v>
      </c>
      <c r="S2376" t="s">
        <v>998</v>
      </c>
      <c r="T2376" t="s">
        <v>999</v>
      </c>
      <c r="U2376" t="s">
        <v>4065</v>
      </c>
      <c r="V2376">
        <v>1</v>
      </c>
      <c r="W2376" t="e">
        <f>VLOOKUP(U2376,T1.Unique.Delivery!$AQ$2:$AW$2720,COLUMNS(T1.Unique.Delivery!$AQ$2701:$AW$2701),0)</f>
        <v>#N/A</v>
      </c>
    </row>
    <row r="2377" spans="1:23" x14ac:dyDescent="0.3">
      <c r="A2377" t="s">
        <v>2962</v>
      </c>
      <c r="B2377" t="s">
        <v>2963</v>
      </c>
      <c r="C2377" t="s">
        <v>2964</v>
      </c>
      <c r="D2377" t="s">
        <v>52</v>
      </c>
      <c r="E2377" t="s">
        <v>4052</v>
      </c>
      <c r="F2377" t="s">
        <v>4053</v>
      </c>
      <c r="G2377" t="s">
        <v>52</v>
      </c>
      <c r="H2377" t="s">
        <v>1006</v>
      </c>
      <c r="I2377" t="s">
        <v>54</v>
      </c>
      <c r="J2377" t="s">
        <v>80</v>
      </c>
      <c r="K2377" t="s">
        <v>1014</v>
      </c>
      <c r="L2377">
        <v>100298525</v>
      </c>
      <c r="M2377" t="s">
        <v>2989</v>
      </c>
      <c r="N2377" t="s">
        <v>47</v>
      </c>
      <c r="O2377" t="s">
        <v>47</v>
      </c>
      <c r="P2377" t="s">
        <v>2990</v>
      </c>
      <c r="Q2377" t="s">
        <v>997</v>
      </c>
      <c r="R2377">
        <v>792.63</v>
      </c>
      <c r="S2377" t="s">
        <v>998</v>
      </c>
      <c r="T2377" t="s">
        <v>999</v>
      </c>
      <c r="U2377" t="s">
        <v>4066</v>
      </c>
      <c r="V2377">
        <v>1</v>
      </c>
      <c r="W2377" t="e">
        <f>VLOOKUP(U2377,T1.Unique.Delivery!$AQ$2:$AW$2720,COLUMNS(T1.Unique.Delivery!$AQ$2701:$AW$2701),0)</f>
        <v>#N/A</v>
      </c>
    </row>
    <row r="2378" spans="1:23" x14ac:dyDescent="0.3">
      <c r="A2378" t="s">
        <v>2962</v>
      </c>
      <c r="B2378" t="s">
        <v>2963</v>
      </c>
      <c r="C2378" t="s">
        <v>2964</v>
      </c>
      <c r="D2378" t="s">
        <v>52</v>
      </c>
      <c r="E2378" t="s">
        <v>4052</v>
      </c>
      <c r="F2378" t="s">
        <v>4053</v>
      </c>
      <c r="G2378" t="s">
        <v>52</v>
      </c>
      <c r="H2378" t="s">
        <v>1006</v>
      </c>
      <c r="I2378" t="s">
        <v>54</v>
      </c>
      <c r="J2378" t="s">
        <v>80</v>
      </c>
      <c r="K2378" t="s">
        <v>1014</v>
      </c>
      <c r="L2378">
        <v>100304444</v>
      </c>
      <c r="M2378" t="s">
        <v>2967</v>
      </c>
      <c r="N2378" t="s">
        <v>47</v>
      </c>
      <c r="O2378" t="s">
        <v>47</v>
      </c>
      <c r="P2378" t="s">
        <v>2968</v>
      </c>
      <c r="Q2378" t="s">
        <v>997</v>
      </c>
      <c r="R2378">
        <v>630</v>
      </c>
      <c r="S2378" t="s">
        <v>998</v>
      </c>
      <c r="T2378" t="s">
        <v>999</v>
      </c>
      <c r="U2378" t="s">
        <v>4067</v>
      </c>
      <c r="V2378">
        <v>1</v>
      </c>
      <c r="W2378" t="e">
        <f>VLOOKUP(U2378,T1.Unique.Delivery!$AQ$2:$AW$2720,COLUMNS(T1.Unique.Delivery!$AQ$2701:$AW$2701),0)</f>
        <v>#N/A</v>
      </c>
    </row>
    <row r="2379" spans="1:23" x14ac:dyDescent="0.3">
      <c r="A2379" t="s">
        <v>2962</v>
      </c>
      <c r="B2379" t="s">
        <v>2963</v>
      </c>
      <c r="C2379" t="s">
        <v>2964</v>
      </c>
      <c r="D2379" t="s">
        <v>52</v>
      </c>
      <c r="E2379" t="s">
        <v>4052</v>
      </c>
      <c r="F2379" t="s">
        <v>4053</v>
      </c>
      <c r="G2379" t="s">
        <v>52</v>
      </c>
      <c r="H2379" t="s">
        <v>1006</v>
      </c>
      <c r="I2379" t="s">
        <v>54</v>
      </c>
      <c r="J2379" t="s">
        <v>80</v>
      </c>
      <c r="K2379" t="s">
        <v>1014</v>
      </c>
      <c r="L2379">
        <v>100508694</v>
      </c>
      <c r="M2379" t="s">
        <v>2980</v>
      </c>
      <c r="N2379" t="s">
        <v>47</v>
      </c>
      <c r="O2379" t="s">
        <v>47</v>
      </c>
      <c r="P2379" t="s">
        <v>1040</v>
      </c>
      <c r="Q2379" t="s">
        <v>997</v>
      </c>
      <c r="R2379">
        <v>1150</v>
      </c>
      <c r="S2379" t="s">
        <v>998</v>
      </c>
      <c r="T2379" t="s">
        <v>999</v>
      </c>
      <c r="U2379" t="s">
        <v>4068</v>
      </c>
      <c r="V2379">
        <v>1</v>
      </c>
      <c r="W2379" t="e">
        <f>VLOOKUP(U2379,T1.Unique.Delivery!$AQ$2:$AW$2720,COLUMNS(T1.Unique.Delivery!$AQ$2701:$AW$2701),0)</f>
        <v>#N/A</v>
      </c>
    </row>
    <row r="2380" spans="1:23" x14ac:dyDescent="0.3">
      <c r="A2380" t="s">
        <v>2962</v>
      </c>
      <c r="B2380" t="s">
        <v>2963</v>
      </c>
      <c r="C2380" t="s">
        <v>2964</v>
      </c>
      <c r="D2380" t="s">
        <v>52</v>
      </c>
      <c r="E2380" t="s">
        <v>4052</v>
      </c>
      <c r="F2380" t="s">
        <v>4053</v>
      </c>
      <c r="G2380" t="s">
        <v>52</v>
      </c>
      <c r="H2380" t="s">
        <v>1006</v>
      </c>
      <c r="I2380" t="s">
        <v>54</v>
      </c>
      <c r="J2380" t="s">
        <v>80</v>
      </c>
      <c r="K2380" t="s">
        <v>1014</v>
      </c>
      <c r="L2380">
        <v>100785760</v>
      </c>
      <c r="M2380" t="s">
        <v>2994</v>
      </c>
      <c r="N2380" t="s">
        <v>47</v>
      </c>
      <c r="O2380" t="s">
        <v>47</v>
      </c>
      <c r="P2380" t="s">
        <v>2995</v>
      </c>
      <c r="Q2380" t="s">
        <v>997</v>
      </c>
      <c r="R2380">
        <v>800</v>
      </c>
      <c r="S2380" t="s">
        <v>998</v>
      </c>
      <c r="T2380" t="s">
        <v>999</v>
      </c>
      <c r="U2380" t="s">
        <v>4069</v>
      </c>
      <c r="V2380">
        <v>1</v>
      </c>
      <c r="W2380" t="e">
        <f>VLOOKUP(U2380,T1.Unique.Delivery!$AQ$2:$AW$2720,COLUMNS(T1.Unique.Delivery!$AQ$2701:$AW$2701),0)</f>
        <v>#N/A</v>
      </c>
    </row>
    <row r="2381" spans="1:23" x14ac:dyDescent="0.3">
      <c r="A2381" t="s">
        <v>2962</v>
      </c>
      <c r="B2381" t="s">
        <v>2963</v>
      </c>
      <c r="C2381" t="s">
        <v>2964</v>
      </c>
      <c r="D2381" t="s">
        <v>52</v>
      </c>
      <c r="E2381" t="s">
        <v>4052</v>
      </c>
      <c r="F2381" t="s">
        <v>4053</v>
      </c>
      <c r="G2381" t="s">
        <v>52</v>
      </c>
      <c r="H2381" t="s">
        <v>1006</v>
      </c>
      <c r="I2381" t="s">
        <v>54</v>
      </c>
      <c r="J2381" t="s">
        <v>80</v>
      </c>
      <c r="K2381" t="s">
        <v>1014</v>
      </c>
      <c r="L2381">
        <v>101122337</v>
      </c>
      <c r="M2381" t="s">
        <v>2997</v>
      </c>
      <c r="N2381" t="s">
        <v>47</v>
      </c>
      <c r="O2381" t="s">
        <v>47</v>
      </c>
      <c r="P2381" s="1">
        <v>43072</v>
      </c>
      <c r="Q2381" t="s">
        <v>997</v>
      </c>
      <c r="R2381">
        <v>850</v>
      </c>
      <c r="S2381" t="s">
        <v>998</v>
      </c>
      <c r="T2381" t="s">
        <v>999</v>
      </c>
      <c r="U2381" t="s">
        <v>4070</v>
      </c>
      <c r="V2381">
        <v>1</v>
      </c>
      <c r="W2381" t="e">
        <f>VLOOKUP(U2381,T1.Unique.Delivery!$AQ$2:$AW$2720,COLUMNS(T1.Unique.Delivery!$AQ$2701:$AW$2701),0)</f>
        <v>#N/A</v>
      </c>
    </row>
    <row r="2382" spans="1:23" x14ac:dyDescent="0.3">
      <c r="A2382" t="s">
        <v>2962</v>
      </c>
      <c r="B2382" t="s">
        <v>2963</v>
      </c>
      <c r="C2382" t="s">
        <v>2964</v>
      </c>
      <c r="D2382" t="s">
        <v>52</v>
      </c>
      <c r="E2382" t="s">
        <v>4052</v>
      </c>
      <c r="F2382" t="s">
        <v>4053</v>
      </c>
      <c r="G2382" t="s">
        <v>52</v>
      </c>
      <c r="H2382" t="s">
        <v>1006</v>
      </c>
      <c r="I2382" t="s">
        <v>54</v>
      </c>
      <c r="J2382" t="s">
        <v>2276</v>
      </c>
      <c r="K2382" t="s">
        <v>2277</v>
      </c>
      <c r="L2382">
        <v>100298525</v>
      </c>
      <c r="M2382" t="s">
        <v>2989</v>
      </c>
      <c r="N2382" t="s">
        <v>47</v>
      </c>
      <c r="O2382" t="s">
        <v>47</v>
      </c>
      <c r="P2382" t="s">
        <v>2990</v>
      </c>
      <c r="Q2382" t="s">
        <v>997</v>
      </c>
      <c r="R2382">
        <v>690.79</v>
      </c>
      <c r="S2382" t="s">
        <v>998</v>
      </c>
      <c r="T2382" t="s">
        <v>999</v>
      </c>
      <c r="U2382" t="s">
        <v>4071</v>
      </c>
      <c r="V2382">
        <v>1</v>
      </c>
      <c r="W2382" t="e">
        <f>VLOOKUP(U2382,T1.Unique.Delivery!$AQ$2:$AW$2720,COLUMNS(T1.Unique.Delivery!$AQ$2701:$AW$2701),0)</f>
        <v>#N/A</v>
      </c>
    </row>
    <row r="2383" spans="1:23" x14ac:dyDescent="0.3">
      <c r="A2383" t="s">
        <v>2962</v>
      </c>
      <c r="B2383" t="s">
        <v>2963</v>
      </c>
      <c r="C2383" t="s">
        <v>2964</v>
      </c>
      <c r="D2383" t="s">
        <v>52</v>
      </c>
      <c r="E2383" t="s">
        <v>4052</v>
      </c>
      <c r="F2383" t="s">
        <v>4053</v>
      </c>
      <c r="G2383" t="s">
        <v>52</v>
      </c>
      <c r="H2383" t="s">
        <v>1006</v>
      </c>
      <c r="I2383" t="s">
        <v>54</v>
      </c>
      <c r="J2383" t="s">
        <v>2276</v>
      </c>
      <c r="K2383" t="s">
        <v>2277</v>
      </c>
      <c r="L2383">
        <v>100304444</v>
      </c>
      <c r="M2383" t="s">
        <v>2967</v>
      </c>
      <c r="N2383" t="s">
        <v>47</v>
      </c>
      <c r="O2383" t="s">
        <v>47</v>
      </c>
      <c r="P2383" t="s">
        <v>2968</v>
      </c>
      <c r="Q2383" t="s">
        <v>997</v>
      </c>
      <c r="R2383">
        <v>630</v>
      </c>
      <c r="S2383" t="s">
        <v>998</v>
      </c>
      <c r="T2383" t="s">
        <v>999</v>
      </c>
      <c r="U2383" t="s">
        <v>4072</v>
      </c>
      <c r="V2383">
        <v>1</v>
      </c>
      <c r="W2383" t="e">
        <f>VLOOKUP(U2383,T1.Unique.Delivery!$AQ$2:$AW$2720,COLUMNS(T1.Unique.Delivery!$AQ$2701:$AW$2701),0)</f>
        <v>#N/A</v>
      </c>
    </row>
    <row r="2384" spans="1:23" x14ac:dyDescent="0.3">
      <c r="A2384" t="s">
        <v>2962</v>
      </c>
      <c r="B2384" t="s">
        <v>2963</v>
      </c>
      <c r="C2384" t="s">
        <v>2964</v>
      </c>
      <c r="D2384" t="s">
        <v>52</v>
      </c>
      <c r="E2384" t="s">
        <v>4052</v>
      </c>
      <c r="F2384" t="s">
        <v>4053</v>
      </c>
      <c r="G2384" t="s">
        <v>52</v>
      </c>
      <c r="H2384" t="s">
        <v>1006</v>
      </c>
      <c r="I2384" t="s">
        <v>54</v>
      </c>
      <c r="J2384" t="s">
        <v>2276</v>
      </c>
      <c r="K2384" t="s">
        <v>2277</v>
      </c>
      <c r="L2384">
        <v>100508694</v>
      </c>
      <c r="M2384" t="s">
        <v>2980</v>
      </c>
      <c r="N2384" t="s">
        <v>47</v>
      </c>
      <c r="O2384" t="s">
        <v>47</v>
      </c>
      <c r="P2384" t="s">
        <v>1040</v>
      </c>
      <c r="Q2384" t="s">
        <v>997</v>
      </c>
      <c r="R2384">
        <v>618</v>
      </c>
      <c r="S2384" t="s">
        <v>998</v>
      </c>
      <c r="T2384" t="s">
        <v>999</v>
      </c>
      <c r="U2384" t="s">
        <v>4073</v>
      </c>
      <c r="V2384">
        <v>1</v>
      </c>
      <c r="W2384" t="e">
        <f>VLOOKUP(U2384,T1.Unique.Delivery!$AQ$2:$AW$2720,COLUMNS(T1.Unique.Delivery!$AQ$2701:$AW$2701),0)</f>
        <v>#N/A</v>
      </c>
    </row>
    <row r="2385" spans="1:23" x14ac:dyDescent="0.3">
      <c r="A2385" t="s">
        <v>2962</v>
      </c>
      <c r="B2385" t="s">
        <v>2963</v>
      </c>
      <c r="C2385" t="s">
        <v>2964</v>
      </c>
      <c r="D2385" t="s">
        <v>52</v>
      </c>
      <c r="E2385" t="s">
        <v>4052</v>
      </c>
      <c r="F2385" t="s">
        <v>4053</v>
      </c>
      <c r="G2385" t="s">
        <v>52</v>
      </c>
      <c r="H2385" t="s">
        <v>1006</v>
      </c>
      <c r="I2385" t="s">
        <v>54</v>
      </c>
      <c r="J2385" t="s">
        <v>2276</v>
      </c>
      <c r="K2385" t="s">
        <v>2277</v>
      </c>
      <c r="L2385">
        <v>101122337</v>
      </c>
      <c r="M2385" t="s">
        <v>2997</v>
      </c>
      <c r="N2385" t="s">
        <v>47</v>
      </c>
      <c r="O2385" t="s">
        <v>47</v>
      </c>
      <c r="P2385" s="1">
        <v>43072</v>
      </c>
      <c r="Q2385" t="s">
        <v>997</v>
      </c>
      <c r="R2385">
        <v>530</v>
      </c>
      <c r="S2385" t="s">
        <v>998</v>
      </c>
      <c r="T2385" t="s">
        <v>999</v>
      </c>
      <c r="U2385" t="s">
        <v>4074</v>
      </c>
      <c r="V2385">
        <v>1</v>
      </c>
      <c r="W2385" t="e">
        <f>VLOOKUP(U2385,T1.Unique.Delivery!$AQ$2:$AW$2720,COLUMNS(T1.Unique.Delivery!$AQ$2701:$AW$2701),0)</f>
        <v>#N/A</v>
      </c>
    </row>
    <row r="2386" spans="1:23" x14ac:dyDescent="0.3">
      <c r="A2386" t="s">
        <v>2962</v>
      </c>
      <c r="B2386" t="s">
        <v>2963</v>
      </c>
      <c r="C2386" t="s">
        <v>2964</v>
      </c>
      <c r="D2386" t="s">
        <v>52</v>
      </c>
      <c r="E2386" t="s">
        <v>4052</v>
      </c>
      <c r="F2386" t="s">
        <v>4053</v>
      </c>
      <c r="G2386" t="s">
        <v>52</v>
      </c>
      <c r="H2386" t="s">
        <v>1006</v>
      </c>
      <c r="I2386" t="s">
        <v>54</v>
      </c>
      <c r="J2386" t="s">
        <v>159</v>
      </c>
      <c r="K2386" t="s">
        <v>1016</v>
      </c>
      <c r="L2386">
        <v>100298525</v>
      </c>
      <c r="M2386" t="s">
        <v>2989</v>
      </c>
      <c r="N2386" t="s">
        <v>47</v>
      </c>
      <c r="O2386" t="s">
        <v>47</v>
      </c>
      <c r="P2386" t="s">
        <v>2990</v>
      </c>
      <c r="Q2386" t="s">
        <v>997</v>
      </c>
      <c r="R2386">
        <v>690.79</v>
      </c>
      <c r="S2386" t="s">
        <v>998</v>
      </c>
      <c r="T2386" t="s">
        <v>999</v>
      </c>
      <c r="U2386" t="s">
        <v>4075</v>
      </c>
      <c r="V2386">
        <v>1</v>
      </c>
      <c r="W2386" t="e">
        <f>VLOOKUP(U2386,T1.Unique.Delivery!$AQ$2:$AW$2720,COLUMNS(T1.Unique.Delivery!$AQ$2701:$AW$2701),0)</f>
        <v>#N/A</v>
      </c>
    </row>
    <row r="2387" spans="1:23" x14ac:dyDescent="0.3">
      <c r="A2387" t="s">
        <v>2962</v>
      </c>
      <c r="B2387" t="s">
        <v>2963</v>
      </c>
      <c r="C2387" t="s">
        <v>2964</v>
      </c>
      <c r="D2387" t="s">
        <v>52</v>
      </c>
      <c r="E2387" t="s">
        <v>4052</v>
      </c>
      <c r="F2387" t="s">
        <v>4053</v>
      </c>
      <c r="G2387" t="s">
        <v>52</v>
      </c>
      <c r="H2387" t="s">
        <v>1006</v>
      </c>
      <c r="I2387" t="s">
        <v>54</v>
      </c>
      <c r="J2387" t="s">
        <v>159</v>
      </c>
      <c r="K2387" t="s">
        <v>1016</v>
      </c>
      <c r="L2387">
        <v>100304444</v>
      </c>
      <c r="M2387" t="s">
        <v>2967</v>
      </c>
      <c r="N2387" t="s">
        <v>47</v>
      </c>
      <c r="O2387" t="s">
        <v>47</v>
      </c>
      <c r="P2387" t="s">
        <v>2968</v>
      </c>
      <c r="Q2387" t="s">
        <v>997</v>
      </c>
      <c r="R2387">
        <v>630</v>
      </c>
      <c r="S2387" t="s">
        <v>998</v>
      </c>
      <c r="T2387" t="s">
        <v>999</v>
      </c>
      <c r="U2387" t="s">
        <v>4076</v>
      </c>
      <c r="V2387">
        <v>1</v>
      </c>
      <c r="W2387" t="e">
        <f>VLOOKUP(U2387,T1.Unique.Delivery!$AQ$2:$AW$2720,COLUMNS(T1.Unique.Delivery!$AQ$2701:$AW$2701),0)</f>
        <v>#N/A</v>
      </c>
    </row>
    <row r="2388" spans="1:23" x14ac:dyDescent="0.3">
      <c r="A2388" t="s">
        <v>2962</v>
      </c>
      <c r="B2388" t="s">
        <v>2963</v>
      </c>
      <c r="C2388" t="s">
        <v>2964</v>
      </c>
      <c r="D2388" t="s">
        <v>52</v>
      </c>
      <c r="E2388" t="s">
        <v>4052</v>
      </c>
      <c r="F2388" t="s">
        <v>4053</v>
      </c>
      <c r="G2388" t="s">
        <v>52</v>
      </c>
      <c r="H2388" t="s">
        <v>1006</v>
      </c>
      <c r="I2388" t="s">
        <v>54</v>
      </c>
      <c r="J2388" t="s">
        <v>159</v>
      </c>
      <c r="K2388" t="s">
        <v>1016</v>
      </c>
      <c r="L2388">
        <v>100508694</v>
      </c>
      <c r="M2388" t="s">
        <v>2980</v>
      </c>
      <c r="N2388" t="s">
        <v>47</v>
      </c>
      <c r="O2388" t="s">
        <v>47</v>
      </c>
      <c r="P2388" t="s">
        <v>1040</v>
      </c>
      <c r="Q2388" t="s">
        <v>997</v>
      </c>
      <c r="R2388">
        <v>514.29</v>
      </c>
      <c r="S2388" t="s">
        <v>998</v>
      </c>
      <c r="T2388" t="s">
        <v>999</v>
      </c>
      <c r="U2388" t="s">
        <v>4077</v>
      </c>
      <c r="V2388">
        <v>1</v>
      </c>
      <c r="W2388" t="e">
        <f>VLOOKUP(U2388,T1.Unique.Delivery!$AQ$2:$AW$2720,COLUMNS(T1.Unique.Delivery!$AQ$2701:$AW$2701),0)</f>
        <v>#N/A</v>
      </c>
    </row>
    <row r="2389" spans="1:23" x14ac:dyDescent="0.3">
      <c r="A2389" t="s">
        <v>2962</v>
      </c>
      <c r="B2389" t="s">
        <v>2963</v>
      </c>
      <c r="C2389" t="s">
        <v>2964</v>
      </c>
      <c r="D2389" t="s">
        <v>52</v>
      </c>
      <c r="E2389" t="s">
        <v>4052</v>
      </c>
      <c r="F2389" t="s">
        <v>4053</v>
      </c>
      <c r="G2389" t="s">
        <v>52</v>
      </c>
      <c r="H2389" t="s">
        <v>1006</v>
      </c>
      <c r="I2389" t="s">
        <v>54</v>
      </c>
      <c r="J2389" t="s">
        <v>159</v>
      </c>
      <c r="K2389" t="s">
        <v>1016</v>
      </c>
      <c r="L2389">
        <v>101122337</v>
      </c>
      <c r="M2389" t="s">
        <v>2997</v>
      </c>
      <c r="N2389" t="s">
        <v>47</v>
      </c>
      <c r="O2389" t="s">
        <v>47</v>
      </c>
      <c r="P2389" s="1">
        <v>43072</v>
      </c>
      <c r="Q2389" t="s">
        <v>997</v>
      </c>
      <c r="R2389">
        <v>490</v>
      </c>
      <c r="S2389" t="s">
        <v>998</v>
      </c>
      <c r="T2389" t="s">
        <v>999</v>
      </c>
      <c r="U2389" t="s">
        <v>4078</v>
      </c>
      <c r="V2389">
        <v>1</v>
      </c>
      <c r="W2389" t="e">
        <f>VLOOKUP(U2389,T1.Unique.Delivery!$AQ$2:$AW$2720,COLUMNS(T1.Unique.Delivery!$AQ$2701:$AW$2701),0)</f>
        <v>#N/A</v>
      </c>
    </row>
    <row r="2390" spans="1:23" x14ac:dyDescent="0.3">
      <c r="A2390" t="s">
        <v>2962</v>
      </c>
      <c r="B2390" t="s">
        <v>2963</v>
      </c>
      <c r="C2390" t="s">
        <v>2964</v>
      </c>
      <c r="D2390" t="s">
        <v>52</v>
      </c>
      <c r="E2390" t="s">
        <v>4079</v>
      </c>
      <c r="F2390" t="s">
        <v>4080</v>
      </c>
      <c r="G2390" t="s">
        <v>52</v>
      </c>
      <c r="H2390" t="s">
        <v>1006</v>
      </c>
      <c r="I2390" t="s">
        <v>54</v>
      </c>
      <c r="J2390" t="s">
        <v>66</v>
      </c>
      <c r="K2390" t="s">
        <v>1007</v>
      </c>
      <c r="L2390">
        <v>100304444</v>
      </c>
      <c r="M2390" t="s">
        <v>2967</v>
      </c>
      <c r="N2390" t="s">
        <v>47</v>
      </c>
      <c r="O2390" t="s">
        <v>47</v>
      </c>
      <c r="P2390" t="s">
        <v>2968</v>
      </c>
      <c r="Q2390" t="s">
        <v>997</v>
      </c>
      <c r="R2390">
        <v>630</v>
      </c>
      <c r="S2390" t="s">
        <v>998</v>
      </c>
      <c r="T2390" t="s">
        <v>999</v>
      </c>
      <c r="U2390" t="s">
        <v>4081</v>
      </c>
      <c r="V2390">
        <v>1</v>
      </c>
      <c r="W2390" t="e">
        <f>VLOOKUP(U2390,T1.Unique.Delivery!$AQ$2:$AW$2720,COLUMNS(T1.Unique.Delivery!$AQ$2701:$AW$2701),0)</f>
        <v>#N/A</v>
      </c>
    </row>
    <row r="2391" spans="1:23" x14ac:dyDescent="0.3">
      <c r="A2391" t="s">
        <v>2962</v>
      </c>
      <c r="B2391" t="s">
        <v>2963</v>
      </c>
      <c r="C2391" t="s">
        <v>2964</v>
      </c>
      <c r="D2391" t="s">
        <v>52</v>
      </c>
      <c r="E2391" t="s">
        <v>4079</v>
      </c>
      <c r="F2391" t="s">
        <v>4080</v>
      </c>
      <c r="G2391" t="s">
        <v>52</v>
      </c>
      <c r="H2391" t="s">
        <v>1006</v>
      </c>
      <c r="I2391" t="s">
        <v>54</v>
      </c>
      <c r="J2391" t="s">
        <v>56</v>
      </c>
      <c r="K2391" t="s">
        <v>993</v>
      </c>
      <c r="L2391">
        <v>100287299</v>
      </c>
      <c r="M2391" t="s">
        <v>2970</v>
      </c>
      <c r="N2391" t="s">
        <v>47</v>
      </c>
      <c r="O2391" t="s">
        <v>47</v>
      </c>
      <c r="P2391" t="s">
        <v>2971</v>
      </c>
      <c r="Q2391" t="s">
        <v>997</v>
      </c>
      <c r="R2391">
        <v>1116.56</v>
      </c>
      <c r="S2391" t="s">
        <v>998</v>
      </c>
      <c r="T2391" t="s">
        <v>999</v>
      </c>
      <c r="U2391" t="s">
        <v>4082</v>
      </c>
      <c r="V2391">
        <v>1</v>
      </c>
      <c r="W2391" t="e">
        <f>VLOOKUP(U2391,T1.Unique.Delivery!$AQ$2:$AW$2720,COLUMNS(T1.Unique.Delivery!$AQ$2701:$AW$2701),0)</f>
        <v>#N/A</v>
      </c>
    </row>
    <row r="2392" spans="1:23" x14ac:dyDescent="0.3">
      <c r="A2392" t="s">
        <v>2962</v>
      </c>
      <c r="B2392" t="s">
        <v>2963</v>
      </c>
      <c r="C2392" t="s">
        <v>2964</v>
      </c>
      <c r="D2392" t="s">
        <v>52</v>
      </c>
      <c r="E2392" t="s">
        <v>4079</v>
      </c>
      <c r="F2392" t="s">
        <v>4080</v>
      </c>
      <c r="G2392" t="s">
        <v>52</v>
      </c>
      <c r="H2392" t="s">
        <v>1006</v>
      </c>
      <c r="I2392" t="s">
        <v>54</v>
      </c>
      <c r="J2392" t="s">
        <v>56</v>
      </c>
      <c r="K2392" t="s">
        <v>993</v>
      </c>
      <c r="L2392" t="s">
        <v>47</v>
      </c>
      <c r="M2392" t="s">
        <v>47</v>
      </c>
      <c r="N2392" t="s">
        <v>47</v>
      </c>
      <c r="O2392" t="s">
        <v>47</v>
      </c>
      <c r="P2392" t="s">
        <v>2971</v>
      </c>
      <c r="Q2392" t="s">
        <v>997</v>
      </c>
      <c r="R2392">
        <v>1117.67</v>
      </c>
      <c r="S2392" t="s">
        <v>998</v>
      </c>
      <c r="T2392" t="s">
        <v>999</v>
      </c>
      <c r="U2392" t="s">
        <v>4083</v>
      </c>
      <c r="V2392">
        <v>1</v>
      </c>
      <c r="W2392" t="e">
        <f>VLOOKUP(U2392,T1.Unique.Delivery!$AQ$2:$AW$2720,COLUMNS(T1.Unique.Delivery!$AQ$2701:$AW$2701),0)</f>
        <v>#N/A</v>
      </c>
    </row>
    <row r="2393" spans="1:23" x14ac:dyDescent="0.3">
      <c r="A2393" t="s">
        <v>2962</v>
      </c>
      <c r="B2393" t="s">
        <v>2963</v>
      </c>
      <c r="C2393" t="s">
        <v>2964</v>
      </c>
      <c r="D2393" t="s">
        <v>52</v>
      </c>
      <c r="E2393" t="s">
        <v>4079</v>
      </c>
      <c r="F2393" t="s">
        <v>4080</v>
      </c>
      <c r="G2393" t="s">
        <v>52</v>
      </c>
      <c r="H2393" t="s">
        <v>1006</v>
      </c>
      <c r="I2393" t="s">
        <v>54</v>
      </c>
      <c r="J2393" t="s">
        <v>129</v>
      </c>
      <c r="K2393" t="s">
        <v>1012</v>
      </c>
      <c r="L2393">
        <v>100304444</v>
      </c>
      <c r="M2393" t="s">
        <v>2967</v>
      </c>
      <c r="N2393" t="s">
        <v>47</v>
      </c>
      <c r="O2393" t="s">
        <v>47</v>
      </c>
      <c r="P2393" t="s">
        <v>2968</v>
      </c>
      <c r="Q2393" t="s">
        <v>997</v>
      </c>
      <c r="R2393">
        <v>630</v>
      </c>
      <c r="S2393" t="s">
        <v>998</v>
      </c>
      <c r="T2393" t="s">
        <v>999</v>
      </c>
      <c r="U2393" t="s">
        <v>4084</v>
      </c>
      <c r="V2393">
        <v>1</v>
      </c>
      <c r="W2393" t="e">
        <f>VLOOKUP(U2393,T1.Unique.Delivery!$AQ$2:$AW$2720,COLUMNS(T1.Unique.Delivery!$AQ$2701:$AW$2701),0)</f>
        <v>#N/A</v>
      </c>
    </row>
    <row r="2394" spans="1:23" x14ac:dyDescent="0.3">
      <c r="A2394" t="s">
        <v>2962</v>
      </c>
      <c r="B2394" t="s">
        <v>2963</v>
      </c>
      <c r="C2394" t="s">
        <v>2964</v>
      </c>
      <c r="D2394" t="s">
        <v>52</v>
      </c>
      <c r="E2394" t="s">
        <v>4079</v>
      </c>
      <c r="F2394" t="s">
        <v>4080</v>
      </c>
      <c r="G2394" t="s">
        <v>52</v>
      </c>
      <c r="H2394" t="s">
        <v>1006</v>
      </c>
      <c r="I2394" t="s">
        <v>54</v>
      </c>
      <c r="J2394" t="s">
        <v>80</v>
      </c>
      <c r="K2394" t="s">
        <v>1014</v>
      </c>
      <c r="L2394">
        <v>100304444</v>
      </c>
      <c r="M2394" t="s">
        <v>2967</v>
      </c>
      <c r="N2394" t="s">
        <v>47</v>
      </c>
      <c r="O2394" t="s">
        <v>47</v>
      </c>
      <c r="P2394" t="s">
        <v>2968</v>
      </c>
      <c r="Q2394" t="s">
        <v>997</v>
      </c>
      <c r="R2394">
        <v>630</v>
      </c>
      <c r="S2394" t="s">
        <v>998</v>
      </c>
      <c r="T2394" t="s">
        <v>999</v>
      </c>
      <c r="U2394" t="s">
        <v>4085</v>
      </c>
      <c r="V2394">
        <v>1</v>
      </c>
      <c r="W2394" t="e">
        <f>VLOOKUP(U2394,T1.Unique.Delivery!$AQ$2:$AW$2720,COLUMNS(T1.Unique.Delivery!$AQ$2701:$AW$2701),0)</f>
        <v>#N/A</v>
      </c>
    </row>
    <row r="2395" spans="1:23" x14ac:dyDescent="0.3">
      <c r="A2395" t="s">
        <v>2962</v>
      </c>
      <c r="B2395" t="s">
        <v>2963</v>
      </c>
      <c r="C2395" t="s">
        <v>2964</v>
      </c>
      <c r="D2395" t="s">
        <v>52</v>
      </c>
      <c r="E2395" t="s">
        <v>4079</v>
      </c>
      <c r="F2395" t="s">
        <v>4080</v>
      </c>
      <c r="G2395" t="s">
        <v>52</v>
      </c>
      <c r="H2395" t="s">
        <v>1006</v>
      </c>
      <c r="I2395" t="s">
        <v>54</v>
      </c>
      <c r="J2395" t="s">
        <v>2276</v>
      </c>
      <c r="K2395" t="s">
        <v>2277</v>
      </c>
      <c r="L2395">
        <v>100304444</v>
      </c>
      <c r="M2395" t="s">
        <v>2967</v>
      </c>
      <c r="N2395" t="s">
        <v>47</v>
      </c>
      <c r="O2395" t="s">
        <v>47</v>
      </c>
      <c r="P2395" t="s">
        <v>2968</v>
      </c>
      <c r="Q2395" t="s">
        <v>997</v>
      </c>
      <c r="R2395">
        <v>630</v>
      </c>
      <c r="S2395" t="s">
        <v>998</v>
      </c>
      <c r="T2395" t="s">
        <v>999</v>
      </c>
      <c r="U2395" t="s">
        <v>4086</v>
      </c>
      <c r="V2395">
        <v>1</v>
      </c>
      <c r="W2395" t="e">
        <f>VLOOKUP(U2395,T1.Unique.Delivery!$AQ$2:$AW$2720,COLUMNS(T1.Unique.Delivery!$AQ$2701:$AW$2701),0)</f>
        <v>#N/A</v>
      </c>
    </row>
    <row r="2396" spans="1:23" x14ac:dyDescent="0.3">
      <c r="A2396" t="s">
        <v>2962</v>
      </c>
      <c r="B2396" t="s">
        <v>2963</v>
      </c>
      <c r="C2396" t="s">
        <v>2964</v>
      </c>
      <c r="D2396" t="s">
        <v>52</v>
      </c>
      <c r="E2396" t="s">
        <v>4079</v>
      </c>
      <c r="F2396" t="s">
        <v>4080</v>
      </c>
      <c r="G2396" t="s">
        <v>52</v>
      </c>
      <c r="H2396" t="s">
        <v>1006</v>
      </c>
      <c r="I2396" t="s">
        <v>54</v>
      </c>
      <c r="J2396" t="s">
        <v>159</v>
      </c>
      <c r="K2396" t="s">
        <v>1016</v>
      </c>
      <c r="L2396">
        <v>100304444</v>
      </c>
      <c r="M2396" t="s">
        <v>2967</v>
      </c>
      <c r="N2396" t="s">
        <v>47</v>
      </c>
      <c r="O2396" t="s">
        <v>47</v>
      </c>
      <c r="P2396" t="s">
        <v>2968</v>
      </c>
      <c r="Q2396" t="s">
        <v>997</v>
      </c>
      <c r="R2396">
        <v>630</v>
      </c>
      <c r="S2396" t="s">
        <v>998</v>
      </c>
      <c r="T2396" t="s">
        <v>999</v>
      </c>
      <c r="U2396" t="s">
        <v>4087</v>
      </c>
      <c r="V2396">
        <v>1</v>
      </c>
      <c r="W2396" t="e">
        <f>VLOOKUP(U2396,T1.Unique.Delivery!$AQ$2:$AW$2720,COLUMNS(T1.Unique.Delivery!$AQ$2701:$AW$2701),0)</f>
        <v>#N/A</v>
      </c>
    </row>
    <row r="2397" spans="1:23" x14ac:dyDescent="0.3">
      <c r="A2397" t="s">
        <v>2962</v>
      </c>
      <c r="B2397" t="s">
        <v>2963</v>
      </c>
      <c r="C2397" t="s">
        <v>2964</v>
      </c>
      <c r="D2397" t="s">
        <v>52</v>
      </c>
      <c r="E2397" t="s">
        <v>4088</v>
      </c>
      <c r="F2397" t="s">
        <v>4089</v>
      </c>
      <c r="G2397" t="s">
        <v>52</v>
      </c>
      <c r="H2397" t="s">
        <v>1006</v>
      </c>
      <c r="I2397" t="s">
        <v>54</v>
      </c>
      <c r="J2397" t="s">
        <v>66</v>
      </c>
      <c r="K2397" t="s">
        <v>1007</v>
      </c>
      <c r="L2397">
        <v>100304444</v>
      </c>
      <c r="M2397" t="s">
        <v>2967</v>
      </c>
      <c r="N2397" t="s">
        <v>47</v>
      </c>
      <c r="O2397" t="s">
        <v>47</v>
      </c>
      <c r="P2397" t="s">
        <v>2968</v>
      </c>
      <c r="Q2397" t="s">
        <v>997</v>
      </c>
      <c r="R2397">
        <v>630</v>
      </c>
      <c r="S2397" t="s">
        <v>998</v>
      </c>
      <c r="T2397" t="s">
        <v>999</v>
      </c>
      <c r="U2397" t="s">
        <v>4090</v>
      </c>
      <c r="V2397">
        <v>1</v>
      </c>
      <c r="W2397" t="e">
        <f>VLOOKUP(U2397,T1.Unique.Delivery!$AQ$2:$AW$2720,COLUMNS(T1.Unique.Delivery!$AQ$2701:$AW$2701),0)</f>
        <v>#N/A</v>
      </c>
    </row>
    <row r="2398" spans="1:23" x14ac:dyDescent="0.3">
      <c r="A2398" t="s">
        <v>2962</v>
      </c>
      <c r="B2398" t="s">
        <v>2963</v>
      </c>
      <c r="C2398" t="s">
        <v>2964</v>
      </c>
      <c r="D2398" t="s">
        <v>52</v>
      </c>
      <c r="E2398" t="s">
        <v>4088</v>
      </c>
      <c r="F2398" t="s">
        <v>4089</v>
      </c>
      <c r="G2398" t="s">
        <v>52</v>
      </c>
      <c r="H2398" t="s">
        <v>1006</v>
      </c>
      <c r="I2398" t="s">
        <v>54</v>
      </c>
      <c r="J2398" t="s">
        <v>56</v>
      </c>
      <c r="K2398" t="s">
        <v>993</v>
      </c>
      <c r="L2398">
        <v>100287299</v>
      </c>
      <c r="M2398" t="s">
        <v>2970</v>
      </c>
      <c r="N2398" t="s">
        <v>47</v>
      </c>
      <c r="O2398" t="s">
        <v>47</v>
      </c>
      <c r="P2398" t="s">
        <v>2971</v>
      </c>
      <c r="Q2398" t="s">
        <v>997</v>
      </c>
      <c r="R2398">
        <v>1116.56</v>
      </c>
      <c r="S2398" t="s">
        <v>998</v>
      </c>
      <c r="T2398" t="s">
        <v>999</v>
      </c>
      <c r="U2398" t="s">
        <v>4091</v>
      </c>
      <c r="V2398">
        <v>1</v>
      </c>
      <c r="W2398" t="e">
        <f>VLOOKUP(U2398,T1.Unique.Delivery!$AQ$2:$AW$2720,COLUMNS(T1.Unique.Delivery!$AQ$2701:$AW$2701),0)</f>
        <v>#N/A</v>
      </c>
    </row>
    <row r="2399" spans="1:23" x14ac:dyDescent="0.3">
      <c r="A2399" t="s">
        <v>2962</v>
      </c>
      <c r="B2399" t="s">
        <v>2963</v>
      </c>
      <c r="C2399" t="s">
        <v>2964</v>
      </c>
      <c r="D2399" t="s">
        <v>52</v>
      </c>
      <c r="E2399" t="s">
        <v>4088</v>
      </c>
      <c r="F2399" t="s">
        <v>4089</v>
      </c>
      <c r="G2399" t="s">
        <v>52</v>
      </c>
      <c r="H2399" t="s">
        <v>1006</v>
      </c>
      <c r="I2399" t="s">
        <v>54</v>
      </c>
      <c r="J2399" t="s">
        <v>56</v>
      </c>
      <c r="K2399" t="s">
        <v>993</v>
      </c>
      <c r="L2399" t="s">
        <v>47</v>
      </c>
      <c r="M2399" t="s">
        <v>47</v>
      </c>
      <c r="N2399" t="s">
        <v>47</v>
      </c>
      <c r="O2399" t="s">
        <v>47</v>
      </c>
      <c r="P2399" t="s">
        <v>2971</v>
      </c>
      <c r="Q2399" t="s">
        <v>997</v>
      </c>
      <c r="R2399">
        <v>1117.67</v>
      </c>
      <c r="S2399" t="s">
        <v>998</v>
      </c>
      <c r="T2399" t="s">
        <v>999</v>
      </c>
      <c r="U2399" t="s">
        <v>4092</v>
      </c>
      <c r="V2399">
        <v>1</v>
      </c>
      <c r="W2399" t="e">
        <f>VLOOKUP(U2399,T1.Unique.Delivery!$AQ$2:$AW$2720,COLUMNS(T1.Unique.Delivery!$AQ$2701:$AW$2701),0)</f>
        <v>#N/A</v>
      </c>
    </row>
    <row r="2400" spans="1:23" x14ac:dyDescent="0.3">
      <c r="A2400" t="s">
        <v>2962</v>
      </c>
      <c r="B2400" t="s">
        <v>2963</v>
      </c>
      <c r="C2400" t="s">
        <v>2964</v>
      </c>
      <c r="D2400" t="s">
        <v>52</v>
      </c>
      <c r="E2400" t="s">
        <v>4088</v>
      </c>
      <c r="F2400" t="s">
        <v>4089</v>
      </c>
      <c r="G2400" t="s">
        <v>52</v>
      </c>
      <c r="H2400" t="s">
        <v>1006</v>
      </c>
      <c r="I2400" t="s">
        <v>54</v>
      </c>
      <c r="J2400" t="s">
        <v>129</v>
      </c>
      <c r="K2400" t="s">
        <v>1012</v>
      </c>
      <c r="L2400">
        <v>100304444</v>
      </c>
      <c r="M2400" t="s">
        <v>2967</v>
      </c>
      <c r="N2400" t="s">
        <v>47</v>
      </c>
      <c r="O2400" t="s">
        <v>47</v>
      </c>
      <c r="P2400" t="s">
        <v>2968</v>
      </c>
      <c r="Q2400" t="s">
        <v>997</v>
      </c>
      <c r="R2400">
        <v>630</v>
      </c>
      <c r="S2400" t="s">
        <v>998</v>
      </c>
      <c r="T2400" t="s">
        <v>999</v>
      </c>
      <c r="U2400" t="s">
        <v>4093</v>
      </c>
      <c r="V2400">
        <v>1</v>
      </c>
      <c r="W2400" t="e">
        <f>VLOOKUP(U2400,T1.Unique.Delivery!$AQ$2:$AW$2720,COLUMNS(T1.Unique.Delivery!$AQ$2701:$AW$2701),0)</f>
        <v>#N/A</v>
      </c>
    </row>
    <row r="2401" spans="1:23" x14ac:dyDescent="0.3">
      <c r="A2401" t="s">
        <v>2962</v>
      </c>
      <c r="B2401" t="s">
        <v>2963</v>
      </c>
      <c r="C2401" t="s">
        <v>2964</v>
      </c>
      <c r="D2401" t="s">
        <v>52</v>
      </c>
      <c r="E2401" t="s">
        <v>4088</v>
      </c>
      <c r="F2401" t="s">
        <v>4089</v>
      </c>
      <c r="G2401" t="s">
        <v>52</v>
      </c>
      <c r="H2401" t="s">
        <v>1006</v>
      </c>
      <c r="I2401" t="s">
        <v>54</v>
      </c>
      <c r="J2401" t="s">
        <v>80</v>
      </c>
      <c r="K2401" t="s">
        <v>1014</v>
      </c>
      <c r="L2401">
        <v>100304444</v>
      </c>
      <c r="M2401" t="s">
        <v>2967</v>
      </c>
      <c r="N2401" t="s">
        <v>47</v>
      </c>
      <c r="O2401" t="s">
        <v>47</v>
      </c>
      <c r="P2401" t="s">
        <v>2968</v>
      </c>
      <c r="Q2401" t="s">
        <v>997</v>
      </c>
      <c r="R2401">
        <v>630</v>
      </c>
      <c r="S2401" t="s">
        <v>998</v>
      </c>
      <c r="T2401" t="s">
        <v>999</v>
      </c>
      <c r="U2401" t="s">
        <v>4094</v>
      </c>
      <c r="V2401">
        <v>1</v>
      </c>
      <c r="W2401" t="e">
        <f>VLOOKUP(U2401,T1.Unique.Delivery!$AQ$2:$AW$2720,COLUMNS(T1.Unique.Delivery!$AQ$2701:$AW$2701),0)</f>
        <v>#N/A</v>
      </c>
    </row>
    <row r="2402" spans="1:23" x14ac:dyDescent="0.3">
      <c r="A2402" t="s">
        <v>2962</v>
      </c>
      <c r="B2402" t="s">
        <v>2963</v>
      </c>
      <c r="C2402" t="s">
        <v>2964</v>
      </c>
      <c r="D2402" t="s">
        <v>52</v>
      </c>
      <c r="E2402" t="s">
        <v>4088</v>
      </c>
      <c r="F2402" t="s">
        <v>4089</v>
      </c>
      <c r="G2402" t="s">
        <v>52</v>
      </c>
      <c r="H2402" t="s">
        <v>1006</v>
      </c>
      <c r="I2402" t="s">
        <v>54</v>
      </c>
      <c r="J2402" t="s">
        <v>2276</v>
      </c>
      <c r="K2402" t="s">
        <v>2277</v>
      </c>
      <c r="L2402">
        <v>100304444</v>
      </c>
      <c r="M2402" t="s">
        <v>2967</v>
      </c>
      <c r="N2402" t="s">
        <v>47</v>
      </c>
      <c r="O2402" t="s">
        <v>47</v>
      </c>
      <c r="P2402" t="s">
        <v>2968</v>
      </c>
      <c r="Q2402" t="s">
        <v>997</v>
      </c>
      <c r="R2402">
        <v>630</v>
      </c>
      <c r="S2402" t="s">
        <v>998</v>
      </c>
      <c r="T2402" t="s">
        <v>999</v>
      </c>
      <c r="U2402" t="s">
        <v>4095</v>
      </c>
      <c r="V2402">
        <v>1</v>
      </c>
      <c r="W2402" t="e">
        <f>VLOOKUP(U2402,T1.Unique.Delivery!$AQ$2:$AW$2720,COLUMNS(T1.Unique.Delivery!$AQ$2701:$AW$2701),0)</f>
        <v>#N/A</v>
      </c>
    </row>
    <row r="2403" spans="1:23" x14ac:dyDescent="0.3">
      <c r="A2403" t="s">
        <v>2962</v>
      </c>
      <c r="B2403" t="s">
        <v>2963</v>
      </c>
      <c r="C2403" t="s">
        <v>2964</v>
      </c>
      <c r="D2403" t="s">
        <v>52</v>
      </c>
      <c r="E2403" t="s">
        <v>4088</v>
      </c>
      <c r="F2403" t="s">
        <v>4089</v>
      </c>
      <c r="G2403" t="s">
        <v>52</v>
      </c>
      <c r="H2403" t="s">
        <v>1006</v>
      </c>
      <c r="I2403" t="s">
        <v>54</v>
      </c>
      <c r="J2403" t="s">
        <v>159</v>
      </c>
      <c r="K2403" t="s">
        <v>1016</v>
      </c>
      <c r="L2403">
        <v>100304444</v>
      </c>
      <c r="M2403" t="s">
        <v>2967</v>
      </c>
      <c r="N2403" t="s">
        <v>47</v>
      </c>
      <c r="O2403" t="s">
        <v>47</v>
      </c>
      <c r="P2403" t="s">
        <v>2968</v>
      </c>
      <c r="Q2403" t="s">
        <v>997</v>
      </c>
      <c r="R2403">
        <v>630</v>
      </c>
      <c r="S2403" t="s">
        <v>998</v>
      </c>
      <c r="T2403" t="s">
        <v>999</v>
      </c>
      <c r="U2403" t="s">
        <v>4096</v>
      </c>
      <c r="V2403">
        <v>1</v>
      </c>
      <c r="W2403" t="e">
        <f>VLOOKUP(U2403,T1.Unique.Delivery!$AQ$2:$AW$2720,COLUMNS(T1.Unique.Delivery!$AQ$2701:$AW$2701),0)</f>
        <v>#N/A</v>
      </c>
    </row>
    <row r="2404" spans="1:23" x14ac:dyDescent="0.3">
      <c r="A2404" t="s">
        <v>2962</v>
      </c>
      <c r="B2404" t="s">
        <v>2963</v>
      </c>
      <c r="C2404" t="s">
        <v>2964</v>
      </c>
      <c r="D2404" t="s">
        <v>52</v>
      </c>
      <c r="E2404" t="s">
        <v>4097</v>
      </c>
      <c r="F2404" t="s">
        <v>4098</v>
      </c>
      <c r="G2404" t="s">
        <v>52</v>
      </c>
      <c r="H2404" t="s">
        <v>1006</v>
      </c>
      <c r="I2404" t="s">
        <v>54</v>
      </c>
      <c r="J2404" t="s">
        <v>66</v>
      </c>
      <c r="K2404" t="s">
        <v>1007</v>
      </c>
      <c r="L2404">
        <v>100304444</v>
      </c>
      <c r="M2404" t="s">
        <v>2967</v>
      </c>
      <c r="N2404" t="s">
        <v>47</v>
      </c>
      <c r="O2404" t="s">
        <v>47</v>
      </c>
      <c r="P2404" t="s">
        <v>2968</v>
      </c>
      <c r="Q2404" t="s">
        <v>997</v>
      </c>
      <c r="R2404">
        <v>630</v>
      </c>
      <c r="S2404" t="s">
        <v>998</v>
      </c>
      <c r="T2404" t="s">
        <v>999</v>
      </c>
      <c r="U2404" t="s">
        <v>4099</v>
      </c>
      <c r="V2404">
        <v>1</v>
      </c>
      <c r="W2404" t="e">
        <f>VLOOKUP(U2404,T1.Unique.Delivery!$AQ$2:$AW$2720,COLUMNS(T1.Unique.Delivery!$AQ$2701:$AW$2701),0)</f>
        <v>#N/A</v>
      </c>
    </row>
    <row r="2405" spans="1:23" x14ac:dyDescent="0.3">
      <c r="A2405" t="s">
        <v>2962</v>
      </c>
      <c r="B2405" t="s">
        <v>2963</v>
      </c>
      <c r="C2405" t="s">
        <v>2964</v>
      </c>
      <c r="D2405" t="s">
        <v>52</v>
      </c>
      <c r="E2405" t="s">
        <v>4097</v>
      </c>
      <c r="F2405" t="s">
        <v>4098</v>
      </c>
      <c r="G2405" t="s">
        <v>52</v>
      </c>
      <c r="H2405" t="s">
        <v>1006</v>
      </c>
      <c r="I2405" t="s">
        <v>54</v>
      </c>
      <c r="J2405" t="s">
        <v>56</v>
      </c>
      <c r="K2405" t="s">
        <v>993</v>
      </c>
      <c r="L2405">
        <v>100287299</v>
      </c>
      <c r="M2405" t="s">
        <v>2970</v>
      </c>
      <c r="N2405" t="s">
        <v>47</v>
      </c>
      <c r="O2405" t="s">
        <v>47</v>
      </c>
      <c r="P2405" t="s">
        <v>2971</v>
      </c>
      <c r="Q2405" t="s">
        <v>997</v>
      </c>
      <c r="R2405">
        <v>1116.56</v>
      </c>
      <c r="S2405" t="s">
        <v>998</v>
      </c>
      <c r="T2405" t="s">
        <v>999</v>
      </c>
      <c r="U2405" t="s">
        <v>4100</v>
      </c>
      <c r="V2405">
        <v>1</v>
      </c>
      <c r="W2405" t="e">
        <f>VLOOKUP(U2405,T1.Unique.Delivery!$AQ$2:$AW$2720,COLUMNS(T1.Unique.Delivery!$AQ$2701:$AW$2701),0)</f>
        <v>#N/A</v>
      </c>
    </row>
    <row r="2406" spans="1:23" x14ac:dyDescent="0.3">
      <c r="A2406" t="s">
        <v>2962</v>
      </c>
      <c r="B2406" t="s">
        <v>2963</v>
      </c>
      <c r="C2406" t="s">
        <v>2964</v>
      </c>
      <c r="D2406" t="s">
        <v>52</v>
      </c>
      <c r="E2406" t="s">
        <v>4097</v>
      </c>
      <c r="F2406" t="s">
        <v>4098</v>
      </c>
      <c r="G2406" t="s">
        <v>52</v>
      </c>
      <c r="H2406" t="s">
        <v>1006</v>
      </c>
      <c r="I2406" t="s">
        <v>54</v>
      </c>
      <c r="J2406" t="s">
        <v>56</v>
      </c>
      <c r="K2406" t="s">
        <v>993</v>
      </c>
      <c r="L2406" t="s">
        <v>47</v>
      </c>
      <c r="M2406" t="s">
        <v>47</v>
      </c>
      <c r="N2406" t="s">
        <v>47</v>
      </c>
      <c r="O2406" t="s">
        <v>47</v>
      </c>
      <c r="P2406" t="s">
        <v>2971</v>
      </c>
      <c r="Q2406" t="s">
        <v>997</v>
      </c>
      <c r="R2406">
        <v>1117.67</v>
      </c>
      <c r="S2406" t="s">
        <v>998</v>
      </c>
      <c r="T2406" t="s">
        <v>999</v>
      </c>
      <c r="U2406" t="s">
        <v>4101</v>
      </c>
      <c r="V2406">
        <v>1</v>
      </c>
      <c r="W2406" t="e">
        <f>VLOOKUP(U2406,T1.Unique.Delivery!$AQ$2:$AW$2720,COLUMNS(T1.Unique.Delivery!$AQ$2701:$AW$2701),0)</f>
        <v>#N/A</v>
      </c>
    </row>
    <row r="2407" spans="1:23" x14ac:dyDescent="0.3">
      <c r="A2407" t="s">
        <v>2962</v>
      </c>
      <c r="B2407" t="s">
        <v>2963</v>
      </c>
      <c r="C2407" t="s">
        <v>2964</v>
      </c>
      <c r="D2407" t="s">
        <v>52</v>
      </c>
      <c r="E2407" t="s">
        <v>4097</v>
      </c>
      <c r="F2407" t="s">
        <v>4098</v>
      </c>
      <c r="G2407" t="s">
        <v>52</v>
      </c>
      <c r="H2407" t="s">
        <v>1006</v>
      </c>
      <c r="I2407" t="s">
        <v>54</v>
      </c>
      <c r="J2407" t="s">
        <v>129</v>
      </c>
      <c r="K2407" t="s">
        <v>1012</v>
      </c>
      <c r="L2407">
        <v>100304444</v>
      </c>
      <c r="M2407" t="s">
        <v>2967</v>
      </c>
      <c r="N2407" t="s">
        <v>47</v>
      </c>
      <c r="O2407" t="s">
        <v>47</v>
      </c>
      <c r="P2407" t="s">
        <v>2968</v>
      </c>
      <c r="Q2407" t="s">
        <v>997</v>
      </c>
      <c r="R2407">
        <v>630</v>
      </c>
      <c r="S2407" t="s">
        <v>998</v>
      </c>
      <c r="T2407" t="s">
        <v>999</v>
      </c>
      <c r="U2407" t="s">
        <v>4102</v>
      </c>
      <c r="V2407">
        <v>1</v>
      </c>
      <c r="W2407" t="e">
        <f>VLOOKUP(U2407,T1.Unique.Delivery!$AQ$2:$AW$2720,COLUMNS(T1.Unique.Delivery!$AQ$2701:$AW$2701),0)</f>
        <v>#N/A</v>
      </c>
    </row>
    <row r="2408" spans="1:23" x14ac:dyDescent="0.3">
      <c r="A2408" t="s">
        <v>2962</v>
      </c>
      <c r="B2408" t="s">
        <v>2963</v>
      </c>
      <c r="C2408" t="s">
        <v>2964</v>
      </c>
      <c r="D2408" t="s">
        <v>52</v>
      </c>
      <c r="E2408" t="s">
        <v>4097</v>
      </c>
      <c r="F2408" t="s">
        <v>4098</v>
      </c>
      <c r="G2408" t="s">
        <v>52</v>
      </c>
      <c r="H2408" t="s">
        <v>1006</v>
      </c>
      <c r="I2408" t="s">
        <v>54</v>
      </c>
      <c r="J2408" t="s">
        <v>80</v>
      </c>
      <c r="K2408" t="s">
        <v>1014</v>
      </c>
      <c r="L2408">
        <v>100304444</v>
      </c>
      <c r="M2408" t="s">
        <v>2967</v>
      </c>
      <c r="N2408" t="s">
        <v>47</v>
      </c>
      <c r="O2408" t="s">
        <v>47</v>
      </c>
      <c r="P2408" t="s">
        <v>2968</v>
      </c>
      <c r="Q2408" t="s">
        <v>997</v>
      </c>
      <c r="R2408">
        <v>630</v>
      </c>
      <c r="S2408" t="s">
        <v>998</v>
      </c>
      <c r="T2408" t="s">
        <v>999</v>
      </c>
      <c r="U2408" t="s">
        <v>4103</v>
      </c>
      <c r="V2408">
        <v>1</v>
      </c>
      <c r="W2408" t="e">
        <f>VLOOKUP(U2408,T1.Unique.Delivery!$AQ$2:$AW$2720,COLUMNS(T1.Unique.Delivery!$AQ$2701:$AW$2701),0)</f>
        <v>#N/A</v>
      </c>
    </row>
    <row r="2409" spans="1:23" x14ac:dyDescent="0.3">
      <c r="A2409" t="s">
        <v>2962</v>
      </c>
      <c r="B2409" t="s">
        <v>2963</v>
      </c>
      <c r="C2409" t="s">
        <v>2964</v>
      </c>
      <c r="D2409" t="s">
        <v>52</v>
      </c>
      <c r="E2409" t="s">
        <v>4097</v>
      </c>
      <c r="F2409" t="s">
        <v>4098</v>
      </c>
      <c r="G2409" t="s">
        <v>52</v>
      </c>
      <c r="H2409" t="s">
        <v>1006</v>
      </c>
      <c r="I2409" t="s">
        <v>54</v>
      </c>
      <c r="J2409" t="s">
        <v>2276</v>
      </c>
      <c r="K2409" t="s">
        <v>2277</v>
      </c>
      <c r="L2409">
        <v>100304444</v>
      </c>
      <c r="M2409" t="s">
        <v>2967</v>
      </c>
      <c r="N2409" t="s">
        <v>47</v>
      </c>
      <c r="O2409" t="s">
        <v>47</v>
      </c>
      <c r="P2409" t="s">
        <v>2968</v>
      </c>
      <c r="Q2409" t="s">
        <v>997</v>
      </c>
      <c r="R2409">
        <v>630</v>
      </c>
      <c r="S2409" t="s">
        <v>998</v>
      </c>
      <c r="T2409" t="s">
        <v>999</v>
      </c>
      <c r="U2409" t="s">
        <v>4104</v>
      </c>
      <c r="V2409">
        <v>1</v>
      </c>
      <c r="W2409" t="e">
        <f>VLOOKUP(U2409,T1.Unique.Delivery!$AQ$2:$AW$2720,COLUMNS(T1.Unique.Delivery!$AQ$2701:$AW$2701),0)</f>
        <v>#N/A</v>
      </c>
    </row>
    <row r="2410" spans="1:23" x14ac:dyDescent="0.3">
      <c r="A2410" t="s">
        <v>2962</v>
      </c>
      <c r="B2410" t="s">
        <v>2963</v>
      </c>
      <c r="C2410" t="s">
        <v>2964</v>
      </c>
      <c r="D2410" t="s">
        <v>52</v>
      </c>
      <c r="E2410" t="s">
        <v>4097</v>
      </c>
      <c r="F2410" t="s">
        <v>4098</v>
      </c>
      <c r="G2410" t="s">
        <v>52</v>
      </c>
      <c r="H2410" t="s">
        <v>1006</v>
      </c>
      <c r="I2410" t="s">
        <v>54</v>
      </c>
      <c r="J2410" t="s">
        <v>159</v>
      </c>
      <c r="K2410" t="s">
        <v>1016</v>
      </c>
      <c r="L2410">
        <v>100304444</v>
      </c>
      <c r="M2410" t="s">
        <v>2967</v>
      </c>
      <c r="N2410" t="s">
        <v>47</v>
      </c>
      <c r="O2410" t="s">
        <v>47</v>
      </c>
      <c r="P2410" t="s">
        <v>2968</v>
      </c>
      <c r="Q2410" t="s">
        <v>997</v>
      </c>
      <c r="R2410">
        <v>630</v>
      </c>
      <c r="S2410" t="s">
        <v>998</v>
      </c>
      <c r="T2410" t="s">
        <v>999</v>
      </c>
      <c r="U2410" t="s">
        <v>4105</v>
      </c>
      <c r="V2410">
        <v>1</v>
      </c>
      <c r="W2410" t="e">
        <f>VLOOKUP(U2410,T1.Unique.Delivery!$AQ$2:$AW$2720,COLUMNS(T1.Unique.Delivery!$AQ$2701:$AW$2701),0)</f>
        <v>#N/A</v>
      </c>
    </row>
    <row r="2411" spans="1:23" x14ac:dyDescent="0.3">
      <c r="A2411" t="s">
        <v>2962</v>
      </c>
      <c r="B2411" t="s">
        <v>2963</v>
      </c>
      <c r="C2411" t="s">
        <v>2964</v>
      </c>
      <c r="D2411" t="s">
        <v>52</v>
      </c>
      <c r="E2411" t="s">
        <v>4106</v>
      </c>
      <c r="F2411" t="s">
        <v>4107</v>
      </c>
      <c r="G2411" t="s">
        <v>52</v>
      </c>
      <c r="H2411" t="s">
        <v>1006</v>
      </c>
      <c r="I2411" t="s">
        <v>54</v>
      </c>
      <c r="J2411" t="s">
        <v>66</v>
      </c>
      <c r="K2411" t="s">
        <v>1007</v>
      </c>
      <c r="L2411">
        <v>100298525</v>
      </c>
      <c r="M2411" t="s">
        <v>2989</v>
      </c>
      <c r="N2411" t="s">
        <v>47</v>
      </c>
      <c r="O2411" t="s">
        <v>47</v>
      </c>
      <c r="P2411" t="s">
        <v>2990</v>
      </c>
      <c r="Q2411" t="s">
        <v>997</v>
      </c>
      <c r="R2411">
        <v>1034.55</v>
      </c>
      <c r="S2411" t="s">
        <v>998</v>
      </c>
      <c r="T2411" t="s">
        <v>999</v>
      </c>
      <c r="U2411" t="s">
        <v>4108</v>
      </c>
      <c r="V2411">
        <v>1</v>
      </c>
      <c r="W2411" t="e">
        <f>VLOOKUP(U2411,T1.Unique.Delivery!$AQ$2:$AW$2720,COLUMNS(T1.Unique.Delivery!$AQ$2701:$AW$2701),0)</f>
        <v>#N/A</v>
      </c>
    </row>
    <row r="2412" spans="1:23" x14ac:dyDescent="0.3">
      <c r="A2412" t="s">
        <v>2962</v>
      </c>
      <c r="B2412" t="s">
        <v>2963</v>
      </c>
      <c r="C2412" t="s">
        <v>2964</v>
      </c>
      <c r="D2412" t="s">
        <v>52</v>
      </c>
      <c r="E2412" t="s">
        <v>4106</v>
      </c>
      <c r="F2412" t="s">
        <v>4107</v>
      </c>
      <c r="G2412" t="s">
        <v>52</v>
      </c>
      <c r="H2412" t="s">
        <v>1006</v>
      </c>
      <c r="I2412" t="s">
        <v>54</v>
      </c>
      <c r="J2412" t="s">
        <v>66</v>
      </c>
      <c r="K2412" t="s">
        <v>1007</v>
      </c>
      <c r="L2412">
        <v>100304444</v>
      </c>
      <c r="M2412" t="s">
        <v>2967</v>
      </c>
      <c r="N2412" t="s">
        <v>47</v>
      </c>
      <c r="O2412" t="s">
        <v>47</v>
      </c>
      <c r="P2412" t="s">
        <v>2968</v>
      </c>
      <c r="Q2412" t="s">
        <v>997</v>
      </c>
      <c r="R2412">
        <v>630</v>
      </c>
      <c r="S2412" t="s">
        <v>998</v>
      </c>
      <c r="T2412" t="s">
        <v>999</v>
      </c>
      <c r="U2412" t="s">
        <v>4109</v>
      </c>
      <c r="V2412">
        <v>1</v>
      </c>
      <c r="W2412" t="e">
        <f>VLOOKUP(U2412,T1.Unique.Delivery!$AQ$2:$AW$2720,COLUMNS(T1.Unique.Delivery!$AQ$2701:$AW$2701),0)</f>
        <v>#N/A</v>
      </c>
    </row>
    <row r="2413" spans="1:23" x14ac:dyDescent="0.3">
      <c r="A2413" t="s">
        <v>2962</v>
      </c>
      <c r="B2413" t="s">
        <v>2963</v>
      </c>
      <c r="C2413" t="s">
        <v>2964</v>
      </c>
      <c r="D2413" t="s">
        <v>52</v>
      </c>
      <c r="E2413" t="s">
        <v>4106</v>
      </c>
      <c r="F2413" t="s">
        <v>4107</v>
      </c>
      <c r="G2413" t="s">
        <v>52</v>
      </c>
      <c r="H2413" t="s">
        <v>1006</v>
      </c>
      <c r="I2413" t="s">
        <v>54</v>
      </c>
      <c r="J2413" t="s">
        <v>66</v>
      </c>
      <c r="K2413" t="s">
        <v>1007</v>
      </c>
      <c r="L2413">
        <v>100508694</v>
      </c>
      <c r="M2413" t="s">
        <v>2980</v>
      </c>
      <c r="N2413" t="s">
        <v>47</v>
      </c>
      <c r="O2413" t="s">
        <v>47</v>
      </c>
      <c r="P2413" t="s">
        <v>1040</v>
      </c>
      <c r="Q2413" t="s">
        <v>997</v>
      </c>
      <c r="R2413">
        <v>1150</v>
      </c>
      <c r="S2413" t="s">
        <v>998</v>
      </c>
      <c r="T2413" t="s">
        <v>999</v>
      </c>
      <c r="U2413" t="s">
        <v>4110</v>
      </c>
      <c r="V2413">
        <v>1</v>
      </c>
      <c r="W2413" t="e">
        <f>VLOOKUP(U2413,T1.Unique.Delivery!$AQ$2:$AW$2720,COLUMNS(T1.Unique.Delivery!$AQ$2701:$AW$2701),0)</f>
        <v>#N/A</v>
      </c>
    </row>
    <row r="2414" spans="1:23" x14ac:dyDescent="0.3">
      <c r="A2414" t="s">
        <v>2962</v>
      </c>
      <c r="B2414" t="s">
        <v>2963</v>
      </c>
      <c r="C2414" t="s">
        <v>2964</v>
      </c>
      <c r="D2414" t="s">
        <v>52</v>
      </c>
      <c r="E2414" t="s">
        <v>4106</v>
      </c>
      <c r="F2414" t="s">
        <v>4107</v>
      </c>
      <c r="G2414" t="s">
        <v>52</v>
      </c>
      <c r="H2414" t="s">
        <v>1006</v>
      </c>
      <c r="I2414" t="s">
        <v>54</v>
      </c>
      <c r="J2414" t="s">
        <v>66</v>
      </c>
      <c r="K2414" t="s">
        <v>1007</v>
      </c>
      <c r="L2414">
        <v>100785760</v>
      </c>
      <c r="M2414" t="s">
        <v>2994</v>
      </c>
      <c r="N2414" t="s">
        <v>47</v>
      </c>
      <c r="O2414" t="s">
        <v>47</v>
      </c>
      <c r="P2414" t="s">
        <v>2995</v>
      </c>
      <c r="Q2414" t="s">
        <v>997</v>
      </c>
      <c r="R2414">
        <v>1000</v>
      </c>
      <c r="S2414" t="s">
        <v>998</v>
      </c>
      <c r="T2414" t="s">
        <v>999</v>
      </c>
      <c r="U2414" t="s">
        <v>4111</v>
      </c>
      <c r="V2414">
        <v>1</v>
      </c>
      <c r="W2414" t="e">
        <f>VLOOKUP(U2414,T1.Unique.Delivery!$AQ$2:$AW$2720,COLUMNS(T1.Unique.Delivery!$AQ$2701:$AW$2701),0)</f>
        <v>#N/A</v>
      </c>
    </row>
    <row r="2415" spans="1:23" x14ac:dyDescent="0.3">
      <c r="A2415" t="s">
        <v>2962</v>
      </c>
      <c r="B2415" t="s">
        <v>2963</v>
      </c>
      <c r="C2415" t="s">
        <v>2964</v>
      </c>
      <c r="D2415" t="s">
        <v>52</v>
      </c>
      <c r="E2415" t="s">
        <v>4106</v>
      </c>
      <c r="F2415" t="s">
        <v>4107</v>
      </c>
      <c r="G2415" t="s">
        <v>52</v>
      </c>
      <c r="H2415" t="s">
        <v>1006</v>
      </c>
      <c r="I2415" t="s">
        <v>54</v>
      </c>
      <c r="J2415" t="s">
        <v>66</v>
      </c>
      <c r="K2415" t="s">
        <v>1007</v>
      </c>
      <c r="L2415">
        <v>101122337</v>
      </c>
      <c r="M2415" t="s">
        <v>2997</v>
      </c>
      <c r="N2415" t="s">
        <v>47</v>
      </c>
      <c r="O2415" t="s">
        <v>47</v>
      </c>
      <c r="P2415" s="1">
        <v>43072</v>
      </c>
      <c r="Q2415" t="s">
        <v>997</v>
      </c>
      <c r="R2415">
        <v>1180</v>
      </c>
      <c r="S2415" t="s">
        <v>998</v>
      </c>
      <c r="T2415" t="s">
        <v>999</v>
      </c>
      <c r="U2415" t="s">
        <v>4112</v>
      </c>
      <c r="V2415">
        <v>1</v>
      </c>
      <c r="W2415" t="e">
        <f>VLOOKUP(U2415,T1.Unique.Delivery!$AQ$2:$AW$2720,COLUMNS(T1.Unique.Delivery!$AQ$2701:$AW$2701),0)</f>
        <v>#N/A</v>
      </c>
    </row>
    <row r="2416" spans="1:23" x14ac:dyDescent="0.3">
      <c r="A2416" t="s">
        <v>2962</v>
      </c>
      <c r="B2416" t="s">
        <v>2963</v>
      </c>
      <c r="C2416" t="s">
        <v>2964</v>
      </c>
      <c r="D2416" t="s">
        <v>52</v>
      </c>
      <c r="E2416" t="s">
        <v>4106</v>
      </c>
      <c r="F2416" t="s">
        <v>4107</v>
      </c>
      <c r="G2416" t="s">
        <v>52</v>
      </c>
      <c r="H2416" t="s">
        <v>1006</v>
      </c>
      <c r="I2416" t="s">
        <v>54</v>
      </c>
      <c r="J2416" t="s">
        <v>56</v>
      </c>
      <c r="K2416" t="s">
        <v>993</v>
      </c>
      <c r="L2416">
        <v>100287299</v>
      </c>
      <c r="M2416" t="s">
        <v>2970</v>
      </c>
      <c r="N2416" t="s">
        <v>47</v>
      </c>
      <c r="O2416" t="s">
        <v>47</v>
      </c>
      <c r="P2416" t="s">
        <v>2971</v>
      </c>
      <c r="Q2416" t="s">
        <v>997</v>
      </c>
      <c r="R2416">
        <v>1116.56</v>
      </c>
      <c r="S2416" t="s">
        <v>998</v>
      </c>
      <c r="T2416" t="s">
        <v>999</v>
      </c>
      <c r="U2416" t="s">
        <v>4113</v>
      </c>
      <c r="V2416">
        <v>1</v>
      </c>
      <c r="W2416" t="e">
        <f>VLOOKUP(U2416,T1.Unique.Delivery!$AQ$2:$AW$2720,COLUMNS(T1.Unique.Delivery!$AQ$2701:$AW$2701),0)</f>
        <v>#N/A</v>
      </c>
    </row>
    <row r="2417" spans="1:23" x14ac:dyDescent="0.3">
      <c r="A2417" t="s">
        <v>2962</v>
      </c>
      <c r="B2417" t="s">
        <v>2963</v>
      </c>
      <c r="C2417" t="s">
        <v>2964</v>
      </c>
      <c r="D2417" t="s">
        <v>52</v>
      </c>
      <c r="E2417" t="s">
        <v>4106</v>
      </c>
      <c r="F2417" t="s">
        <v>4107</v>
      </c>
      <c r="G2417" t="s">
        <v>52</v>
      </c>
      <c r="H2417" t="s">
        <v>1006</v>
      </c>
      <c r="I2417" t="s">
        <v>54</v>
      </c>
      <c r="J2417" t="s">
        <v>56</v>
      </c>
      <c r="K2417" t="s">
        <v>993</v>
      </c>
      <c r="L2417" t="s">
        <v>47</v>
      </c>
      <c r="M2417" t="s">
        <v>47</v>
      </c>
      <c r="N2417" t="s">
        <v>47</v>
      </c>
      <c r="O2417" t="s">
        <v>47</v>
      </c>
      <c r="P2417" t="s">
        <v>2971</v>
      </c>
      <c r="Q2417" t="s">
        <v>997</v>
      </c>
      <c r="R2417">
        <v>1117.67</v>
      </c>
      <c r="S2417" t="s">
        <v>998</v>
      </c>
      <c r="T2417" t="s">
        <v>999</v>
      </c>
      <c r="U2417" t="s">
        <v>4114</v>
      </c>
      <c r="V2417">
        <v>1</v>
      </c>
      <c r="W2417" t="e">
        <f>VLOOKUP(U2417,T1.Unique.Delivery!$AQ$2:$AW$2720,COLUMNS(T1.Unique.Delivery!$AQ$2701:$AW$2701),0)</f>
        <v>#N/A</v>
      </c>
    </row>
    <row r="2418" spans="1:23" x14ac:dyDescent="0.3">
      <c r="A2418" t="s">
        <v>2962</v>
      </c>
      <c r="B2418" t="s">
        <v>2963</v>
      </c>
      <c r="C2418" t="s">
        <v>2964</v>
      </c>
      <c r="D2418" t="s">
        <v>52</v>
      </c>
      <c r="E2418" t="s">
        <v>4106</v>
      </c>
      <c r="F2418" t="s">
        <v>4107</v>
      </c>
      <c r="G2418" t="s">
        <v>52</v>
      </c>
      <c r="H2418" t="s">
        <v>1006</v>
      </c>
      <c r="I2418" t="s">
        <v>54</v>
      </c>
      <c r="J2418" t="s">
        <v>129</v>
      </c>
      <c r="K2418" t="s">
        <v>1012</v>
      </c>
      <c r="L2418">
        <v>100298525</v>
      </c>
      <c r="M2418" t="s">
        <v>2989</v>
      </c>
      <c r="N2418" t="s">
        <v>47</v>
      </c>
      <c r="O2418" t="s">
        <v>47</v>
      </c>
      <c r="P2418" t="s">
        <v>2990</v>
      </c>
      <c r="Q2418" t="s">
        <v>997</v>
      </c>
      <c r="R2418">
        <v>735.64</v>
      </c>
      <c r="S2418" t="s">
        <v>998</v>
      </c>
      <c r="T2418" t="s">
        <v>999</v>
      </c>
      <c r="U2418" t="s">
        <v>4115</v>
      </c>
      <c r="V2418">
        <v>1</v>
      </c>
      <c r="W2418" t="e">
        <f>VLOOKUP(U2418,T1.Unique.Delivery!$AQ$2:$AW$2720,COLUMNS(T1.Unique.Delivery!$AQ$2701:$AW$2701),0)</f>
        <v>#N/A</v>
      </c>
    </row>
    <row r="2419" spans="1:23" x14ac:dyDescent="0.3">
      <c r="A2419" t="s">
        <v>2962</v>
      </c>
      <c r="B2419" t="s">
        <v>2963</v>
      </c>
      <c r="C2419" t="s">
        <v>2964</v>
      </c>
      <c r="D2419" t="s">
        <v>52</v>
      </c>
      <c r="E2419" t="s">
        <v>4106</v>
      </c>
      <c r="F2419" t="s">
        <v>4107</v>
      </c>
      <c r="G2419" t="s">
        <v>52</v>
      </c>
      <c r="H2419" t="s">
        <v>1006</v>
      </c>
      <c r="I2419" t="s">
        <v>54</v>
      </c>
      <c r="J2419" t="s">
        <v>129</v>
      </c>
      <c r="K2419" t="s">
        <v>1012</v>
      </c>
      <c r="L2419">
        <v>100304444</v>
      </c>
      <c r="M2419" t="s">
        <v>2967</v>
      </c>
      <c r="N2419" t="s">
        <v>47</v>
      </c>
      <c r="O2419" t="s">
        <v>47</v>
      </c>
      <c r="P2419" t="s">
        <v>2968</v>
      </c>
      <c r="Q2419" t="s">
        <v>997</v>
      </c>
      <c r="R2419">
        <v>630</v>
      </c>
      <c r="S2419" t="s">
        <v>998</v>
      </c>
      <c r="T2419" t="s">
        <v>999</v>
      </c>
      <c r="U2419" t="s">
        <v>4116</v>
      </c>
      <c r="V2419">
        <v>1</v>
      </c>
      <c r="W2419" t="e">
        <f>VLOOKUP(U2419,T1.Unique.Delivery!$AQ$2:$AW$2720,COLUMNS(T1.Unique.Delivery!$AQ$2701:$AW$2701),0)</f>
        <v>#N/A</v>
      </c>
    </row>
    <row r="2420" spans="1:23" x14ac:dyDescent="0.3">
      <c r="A2420" t="s">
        <v>2962</v>
      </c>
      <c r="B2420" t="s">
        <v>2963</v>
      </c>
      <c r="C2420" t="s">
        <v>2964</v>
      </c>
      <c r="D2420" t="s">
        <v>52</v>
      </c>
      <c r="E2420" t="s">
        <v>4106</v>
      </c>
      <c r="F2420" t="s">
        <v>4107</v>
      </c>
      <c r="G2420" t="s">
        <v>52</v>
      </c>
      <c r="H2420" t="s">
        <v>1006</v>
      </c>
      <c r="I2420" t="s">
        <v>54</v>
      </c>
      <c r="J2420" t="s">
        <v>129</v>
      </c>
      <c r="K2420" t="s">
        <v>1012</v>
      </c>
      <c r="L2420">
        <v>100508694</v>
      </c>
      <c r="M2420" t="s">
        <v>2980</v>
      </c>
      <c r="N2420" t="s">
        <v>47</v>
      </c>
      <c r="O2420" t="s">
        <v>47</v>
      </c>
      <c r="P2420" t="s">
        <v>1040</v>
      </c>
      <c r="Q2420" t="s">
        <v>997</v>
      </c>
      <c r="R2420">
        <v>635.51</v>
      </c>
      <c r="S2420" t="s">
        <v>998</v>
      </c>
      <c r="T2420" t="s">
        <v>999</v>
      </c>
      <c r="U2420" t="s">
        <v>4117</v>
      </c>
      <c r="V2420">
        <v>1</v>
      </c>
      <c r="W2420" t="e">
        <f>VLOOKUP(U2420,T1.Unique.Delivery!$AQ$2:$AW$2720,COLUMNS(T1.Unique.Delivery!$AQ$2701:$AW$2701),0)</f>
        <v>#N/A</v>
      </c>
    </row>
    <row r="2421" spans="1:23" x14ac:dyDescent="0.3">
      <c r="A2421" t="s">
        <v>2962</v>
      </c>
      <c r="B2421" t="s">
        <v>2963</v>
      </c>
      <c r="C2421" t="s">
        <v>2964</v>
      </c>
      <c r="D2421" t="s">
        <v>52</v>
      </c>
      <c r="E2421" t="s">
        <v>4106</v>
      </c>
      <c r="F2421" t="s">
        <v>4107</v>
      </c>
      <c r="G2421" t="s">
        <v>52</v>
      </c>
      <c r="H2421" t="s">
        <v>1006</v>
      </c>
      <c r="I2421" t="s">
        <v>54</v>
      </c>
      <c r="J2421" t="s">
        <v>129</v>
      </c>
      <c r="K2421" t="s">
        <v>1012</v>
      </c>
      <c r="L2421">
        <v>100785760</v>
      </c>
      <c r="M2421" t="s">
        <v>2994</v>
      </c>
      <c r="N2421" t="s">
        <v>47</v>
      </c>
      <c r="O2421" t="s">
        <v>47</v>
      </c>
      <c r="P2421" t="s">
        <v>2995</v>
      </c>
      <c r="Q2421" t="s">
        <v>997</v>
      </c>
      <c r="R2421">
        <v>630</v>
      </c>
      <c r="S2421" t="s">
        <v>998</v>
      </c>
      <c r="T2421" t="s">
        <v>999</v>
      </c>
      <c r="U2421" t="s">
        <v>4118</v>
      </c>
      <c r="V2421">
        <v>1</v>
      </c>
      <c r="W2421" t="e">
        <f>VLOOKUP(U2421,T1.Unique.Delivery!$AQ$2:$AW$2720,COLUMNS(T1.Unique.Delivery!$AQ$2701:$AW$2701),0)</f>
        <v>#N/A</v>
      </c>
    </row>
    <row r="2422" spans="1:23" x14ac:dyDescent="0.3">
      <c r="A2422" t="s">
        <v>2962</v>
      </c>
      <c r="B2422" t="s">
        <v>2963</v>
      </c>
      <c r="C2422" t="s">
        <v>2964</v>
      </c>
      <c r="D2422" t="s">
        <v>52</v>
      </c>
      <c r="E2422" t="s">
        <v>4106</v>
      </c>
      <c r="F2422" t="s">
        <v>4107</v>
      </c>
      <c r="G2422" t="s">
        <v>52</v>
      </c>
      <c r="H2422" t="s">
        <v>1006</v>
      </c>
      <c r="I2422" t="s">
        <v>54</v>
      </c>
      <c r="J2422" t="s">
        <v>129</v>
      </c>
      <c r="K2422" t="s">
        <v>1012</v>
      </c>
      <c r="L2422">
        <v>101122337</v>
      </c>
      <c r="M2422" t="s">
        <v>2997</v>
      </c>
      <c r="N2422" t="s">
        <v>47</v>
      </c>
      <c r="O2422" t="s">
        <v>47</v>
      </c>
      <c r="P2422" s="1">
        <v>43072</v>
      </c>
      <c r="Q2422" t="s">
        <v>997</v>
      </c>
      <c r="R2422">
        <v>595</v>
      </c>
      <c r="S2422" t="s">
        <v>998</v>
      </c>
      <c r="T2422" t="s">
        <v>999</v>
      </c>
      <c r="U2422" t="s">
        <v>4119</v>
      </c>
      <c r="V2422">
        <v>1</v>
      </c>
      <c r="W2422" t="e">
        <f>VLOOKUP(U2422,T1.Unique.Delivery!$AQ$2:$AW$2720,COLUMNS(T1.Unique.Delivery!$AQ$2701:$AW$2701),0)</f>
        <v>#N/A</v>
      </c>
    </row>
    <row r="2423" spans="1:23" x14ac:dyDescent="0.3">
      <c r="A2423" t="s">
        <v>2962</v>
      </c>
      <c r="B2423" t="s">
        <v>2963</v>
      </c>
      <c r="C2423" t="s">
        <v>2964</v>
      </c>
      <c r="D2423" t="s">
        <v>52</v>
      </c>
      <c r="E2423" t="s">
        <v>4106</v>
      </c>
      <c r="F2423" t="s">
        <v>4107</v>
      </c>
      <c r="G2423" t="s">
        <v>52</v>
      </c>
      <c r="H2423" t="s">
        <v>1006</v>
      </c>
      <c r="I2423" t="s">
        <v>54</v>
      </c>
      <c r="J2423" t="s">
        <v>80</v>
      </c>
      <c r="K2423" t="s">
        <v>1014</v>
      </c>
      <c r="L2423">
        <v>100298525</v>
      </c>
      <c r="M2423" t="s">
        <v>2989</v>
      </c>
      <c r="N2423" t="s">
        <v>47</v>
      </c>
      <c r="O2423" t="s">
        <v>47</v>
      </c>
      <c r="P2423" t="s">
        <v>2990</v>
      </c>
      <c r="Q2423" t="s">
        <v>997</v>
      </c>
      <c r="R2423">
        <v>792.63</v>
      </c>
      <c r="S2423" t="s">
        <v>998</v>
      </c>
      <c r="T2423" t="s">
        <v>999</v>
      </c>
      <c r="U2423" t="s">
        <v>4120</v>
      </c>
      <c r="V2423">
        <v>1</v>
      </c>
      <c r="W2423" t="e">
        <f>VLOOKUP(U2423,T1.Unique.Delivery!$AQ$2:$AW$2720,COLUMNS(T1.Unique.Delivery!$AQ$2701:$AW$2701),0)</f>
        <v>#N/A</v>
      </c>
    </row>
    <row r="2424" spans="1:23" x14ac:dyDescent="0.3">
      <c r="A2424" t="s">
        <v>2962</v>
      </c>
      <c r="B2424" t="s">
        <v>2963</v>
      </c>
      <c r="C2424" t="s">
        <v>2964</v>
      </c>
      <c r="D2424" t="s">
        <v>52</v>
      </c>
      <c r="E2424" t="s">
        <v>4106</v>
      </c>
      <c r="F2424" t="s">
        <v>4107</v>
      </c>
      <c r="G2424" t="s">
        <v>52</v>
      </c>
      <c r="H2424" t="s">
        <v>1006</v>
      </c>
      <c r="I2424" t="s">
        <v>54</v>
      </c>
      <c r="J2424" t="s">
        <v>80</v>
      </c>
      <c r="K2424" t="s">
        <v>1014</v>
      </c>
      <c r="L2424">
        <v>100304444</v>
      </c>
      <c r="M2424" t="s">
        <v>2967</v>
      </c>
      <c r="N2424" t="s">
        <v>47</v>
      </c>
      <c r="O2424" t="s">
        <v>47</v>
      </c>
      <c r="P2424" t="s">
        <v>2968</v>
      </c>
      <c r="Q2424" t="s">
        <v>997</v>
      </c>
      <c r="R2424">
        <v>630</v>
      </c>
      <c r="S2424" t="s">
        <v>998</v>
      </c>
      <c r="T2424" t="s">
        <v>999</v>
      </c>
      <c r="U2424" t="s">
        <v>4121</v>
      </c>
      <c r="V2424">
        <v>1</v>
      </c>
      <c r="W2424" t="e">
        <f>VLOOKUP(U2424,T1.Unique.Delivery!$AQ$2:$AW$2720,COLUMNS(T1.Unique.Delivery!$AQ$2701:$AW$2701),0)</f>
        <v>#N/A</v>
      </c>
    </row>
    <row r="2425" spans="1:23" x14ac:dyDescent="0.3">
      <c r="A2425" t="s">
        <v>2962</v>
      </c>
      <c r="B2425" t="s">
        <v>2963</v>
      </c>
      <c r="C2425" t="s">
        <v>2964</v>
      </c>
      <c r="D2425" t="s">
        <v>52</v>
      </c>
      <c r="E2425" t="s">
        <v>4106</v>
      </c>
      <c r="F2425" t="s">
        <v>4107</v>
      </c>
      <c r="G2425" t="s">
        <v>52</v>
      </c>
      <c r="H2425" t="s">
        <v>1006</v>
      </c>
      <c r="I2425" t="s">
        <v>54</v>
      </c>
      <c r="J2425" t="s">
        <v>80</v>
      </c>
      <c r="K2425" t="s">
        <v>1014</v>
      </c>
      <c r="L2425">
        <v>100508694</v>
      </c>
      <c r="M2425" t="s">
        <v>2980</v>
      </c>
      <c r="N2425" t="s">
        <v>47</v>
      </c>
      <c r="O2425" t="s">
        <v>47</v>
      </c>
      <c r="P2425" t="s">
        <v>1040</v>
      </c>
      <c r="Q2425" t="s">
        <v>997</v>
      </c>
      <c r="R2425">
        <v>1150</v>
      </c>
      <c r="S2425" t="s">
        <v>998</v>
      </c>
      <c r="T2425" t="s">
        <v>999</v>
      </c>
      <c r="U2425" t="s">
        <v>4122</v>
      </c>
      <c r="V2425">
        <v>1</v>
      </c>
      <c r="W2425" t="e">
        <f>VLOOKUP(U2425,T1.Unique.Delivery!$AQ$2:$AW$2720,COLUMNS(T1.Unique.Delivery!$AQ$2701:$AW$2701),0)</f>
        <v>#N/A</v>
      </c>
    </row>
    <row r="2426" spans="1:23" x14ac:dyDescent="0.3">
      <c r="A2426" t="s">
        <v>2962</v>
      </c>
      <c r="B2426" t="s">
        <v>2963</v>
      </c>
      <c r="C2426" t="s">
        <v>2964</v>
      </c>
      <c r="D2426" t="s">
        <v>52</v>
      </c>
      <c r="E2426" t="s">
        <v>4106</v>
      </c>
      <c r="F2426" t="s">
        <v>4107</v>
      </c>
      <c r="G2426" t="s">
        <v>52</v>
      </c>
      <c r="H2426" t="s">
        <v>1006</v>
      </c>
      <c r="I2426" t="s">
        <v>54</v>
      </c>
      <c r="J2426" t="s">
        <v>80</v>
      </c>
      <c r="K2426" t="s">
        <v>1014</v>
      </c>
      <c r="L2426">
        <v>100785760</v>
      </c>
      <c r="M2426" t="s">
        <v>2994</v>
      </c>
      <c r="N2426" t="s">
        <v>47</v>
      </c>
      <c r="O2426" t="s">
        <v>47</v>
      </c>
      <c r="P2426" t="s">
        <v>2995</v>
      </c>
      <c r="Q2426" t="s">
        <v>997</v>
      </c>
      <c r="R2426">
        <v>800</v>
      </c>
      <c r="S2426" t="s">
        <v>998</v>
      </c>
      <c r="T2426" t="s">
        <v>999</v>
      </c>
      <c r="U2426" t="s">
        <v>4123</v>
      </c>
      <c r="V2426">
        <v>1</v>
      </c>
      <c r="W2426" t="e">
        <f>VLOOKUP(U2426,T1.Unique.Delivery!$AQ$2:$AW$2720,COLUMNS(T1.Unique.Delivery!$AQ$2701:$AW$2701),0)</f>
        <v>#N/A</v>
      </c>
    </row>
    <row r="2427" spans="1:23" x14ac:dyDescent="0.3">
      <c r="A2427" t="s">
        <v>2962</v>
      </c>
      <c r="B2427" t="s">
        <v>2963</v>
      </c>
      <c r="C2427" t="s">
        <v>2964</v>
      </c>
      <c r="D2427" t="s">
        <v>52</v>
      </c>
      <c r="E2427" t="s">
        <v>4106</v>
      </c>
      <c r="F2427" t="s">
        <v>4107</v>
      </c>
      <c r="G2427" t="s">
        <v>52</v>
      </c>
      <c r="H2427" t="s">
        <v>1006</v>
      </c>
      <c r="I2427" t="s">
        <v>54</v>
      </c>
      <c r="J2427" t="s">
        <v>80</v>
      </c>
      <c r="K2427" t="s">
        <v>1014</v>
      </c>
      <c r="L2427">
        <v>101122337</v>
      </c>
      <c r="M2427" t="s">
        <v>2997</v>
      </c>
      <c r="N2427" t="s">
        <v>47</v>
      </c>
      <c r="O2427" t="s">
        <v>47</v>
      </c>
      <c r="P2427" s="1">
        <v>43072</v>
      </c>
      <c r="Q2427" t="s">
        <v>997</v>
      </c>
      <c r="R2427">
        <v>850</v>
      </c>
      <c r="S2427" t="s">
        <v>998</v>
      </c>
      <c r="T2427" t="s">
        <v>999</v>
      </c>
      <c r="U2427" t="s">
        <v>4124</v>
      </c>
      <c r="V2427">
        <v>1</v>
      </c>
      <c r="W2427" t="e">
        <f>VLOOKUP(U2427,T1.Unique.Delivery!$AQ$2:$AW$2720,COLUMNS(T1.Unique.Delivery!$AQ$2701:$AW$2701),0)</f>
        <v>#N/A</v>
      </c>
    </row>
    <row r="2428" spans="1:23" x14ac:dyDescent="0.3">
      <c r="A2428" t="s">
        <v>2962</v>
      </c>
      <c r="B2428" t="s">
        <v>2963</v>
      </c>
      <c r="C2428" t="s">
        <v>2964</v>
      </c>
      <c r="D2428" t="s">
        <v>52</v>
      </c>
      <c r="E2428" t="s">
        <v>4106</v>
      </c>
      <c r="F2428" t="s">
        <v>4107</v>
      </c>
      <c r="G2428" t="s">
        <v>52</v>
      </c>
      <c r="H2428" t="s">
        <v>1006</v>
      </c>
      <c r="I2428" t="s">
        <v>54</v>
      </c>
      <c r="J2428" t="s">
        <v>2276</v>
      </c>
      <c r="K2428" t="s">
        <v>2277</v>
      </c>
      <c r="L2428">
        <v>100298525</v>
      </c>
      <c r="M2428" t="s">
        <v>2989</v>
      </c>
      <c r="N2428" t="s">
        <v>47</v>
      </c>
      <c r="O2428" t="s">
        <v>47</v>
      </c>
      <c r="P2428" t="s">
        <v>2990</v>
      </c>
      <c r="Q2428" t="s">
        <v>997</v>
      </c>
      <c r="R2428">
        <v>690.79</v>
      </c>
      <c r="S2428" t="s">
        <v>998</v>
      </c>
      <c r="T2428" t="s">
        <v>999</v>
      </c>
      <c r="U2428" t="s">
        <v>4125</v>
      </c>
      <c r="V2428">
        <v>1</v>
      </c>
      <c r="W2428" t="e">
        <f>VLOOKUP(U2428,T1.Unique.Delivery!$AQ$2:$AW$2720,COLUMNS(T1.Unique.Delivery!$AQ$2701:$AW$2701),0)</f>
        <v>#N/A</v>
      </c>
    </row>
    <row r="2429" spans="1:23" x14ac:dyDescent="0.3">
      <c r="A2429" t="s">
        <v>2962</v>
      </c>
      <c r="B2429" t="s">
        <v>2963</v>
      </c>
      <c r="C2429" t="s">
        <v>2964</v>
      </c>
      <c r="D2429" t="s">
        <v>52</v>
      </c>
      <c r="E2429" t="s">
        <v>4106</v>
      </c>
      <c r="F2429" t="s">
        <v>4107</v>
      </c>
      <c r="G2429" t="s">
        <v>52</v>
      </c>
      <c r="H2429" t="s">
        <v>1006</v>
      </c>
      <c r="I2429" t="s">
        <v>54</v>
      </c>
      <c r="J2429" t="s">
        <v>2276</v>
      </c>
      <c r="K2429" t="s">
        <v>2277</v>
      </c>
      <c r="L2429">
        <v>100304444</v>
      </c>
      <c r="M2429" t="s">
        <v>2967</v>
      </c>
      <c r="N2429" t="s">
        <v>47</v>
      </c>
      <c r="O2429" t="s">
        <v>47</v>
      </c>
      <c r="P2429" t="s">
        <v>2968</v>
      </c>
      <c r="Q2429" t="s">
        <v>997</v>
      </c>
      <c r="R2429">
        <v>630</v>
      </c>
      <c r="S2429" t="s">
        <v>998</v>
      </c>
      <c r="T2429" t="s">
        <v>999</v>
      </c>
      <c r="U2429" t="s">
        <v>4126</v>
      </c>
      <c r="V2429">
        <v>1</v>
      </c>
      <c r="W2429" t="e">
        <f>VLOOKUP(U2429,T1.Unique.Delivery!$AQ$2:$AW$2720,COLUMNS(T1.Unique.Delivery!$AQ$2701:$AW$2701),0)</f>
        <v>#N/A</v>
      </c>
    </row>
    <row r="2430" spans="1:23" x14ac:dyDescent="0.3">
      <c r="A2430" t="s">
        <v>2962</v>
      </c>
      <c r="B2430" t="s">
        <v>2963</v>
      </c>
      <c r="C2430" t="s">
        <v>2964</v>
      </c>
      <c r="D2430" t="s">
        <v>52</v>
      </c>
      <c r="E2430" t="s">
        <v>4106</v>
      </c>
      <c r="F2430" t="s">
        <v>4107</v>
      </c>
      <c r="G2430" t="s">
        <v>52</v>
      </c>
      <c r="H2430" t="s">
        <v>1006</v>
      </c>
      <c r="I2430" t="s">
        <v>54</v>
      </c>
      <c r="J2430" t="s">
        <v>2276</v>
      </c>
      <c r="K2430" t="s">
        <v>2277</v>
      </c>
      <c r="L2430">
        <v>100508694</v>
      </c>
      <c r="M2430" t="s">
        <v>2980</v>
      </c>
      <c r="N2430" t="s">
        <v>47</v>
      </c>
      <c r="O2430" t="s">
        <v>47</v>
      </c>
      <c r="P2430" t="s">
        <v>1040</v>
      </c>
      <c r="Q2430" t="s">
        <v>997</v>
      </c>
      <c r="R2430">
        <v>618</v>
      </c>
      <c r="S2430" t="s">
        <v>998</v>
      </c>
      <c r="T2430" t="s">
        <v>999</v>
      </c>
      <c r="U2430" t="s">
        <v>4127</v>
      </c>
      <c r="V2430">
        <v>1</v>
      </c>
      <c r="W2430" t="e">
        <f>VLOOKUP(U2430,T1.Unique.Delivery!$AQ$2:$AW$2720,COLUMNS(T1.Unique.Delivery!$AQ$2701:$AW$2701),0)</f>
        <v>#N/A</v>
      </c>
    </row>
    <row r="2431" spans="1:23" x14ac:dyDescent="0.3">
      <c r="A2431" t="s">
        <v>2962</v>
      </c>
      <c r="B2431" t="s">
        <v>2963</v>
      </c>
      <c r="C2431" t="s">
        <v>2964</v>
      </c>
      <c r="D2431" t="s">
        <v>52</v>
      </c>
      <c r="E2431" t="s">
        <v>4106</v>
      </c>
      <c r="F2431" t="s">
        <v>4107</v>
      </c>
      <c r="G2431" t="s">
        <v>52</v>
      </c>
      <c r="H2431" t="s">
        <v>1006</v>
      </c>
      <c r="I2431" t="s">
        <v>54</v>
      </c>
      <c r="J2431" t="s">
        <v>2276</v>
      </c>
      <c r="K2431" t="s">
        <v>2277</v>
      </c>
      <c r="L2431">
        <v>101122337</v>
      </c>
      <c r="M2431" t="s">
        <v>2997</v>
      </c>
      <c r="N2431" t="s">
        <v>47</v>
      </c>
      <c r="O2431" t="s">
        <v>47</v>
      </c>
      <c r="P2431" s="1">
        <v>43072</v>
      </c>
      <c r="Q2431" t="s">
        <v>997</v>
      </c>
      <c r="R2431">
        <v>530</v>
      </c>
      <c r="S2431" t="s">
        <v>998</v>
      </c>
      <c r="T2431" t="s">
        <v>999</v>
      </c>
      <c r="U2431" t="s">
        <v>4128</v>
      </c>
      <c r="V2431">
        <v>1</v>
      </c>
      <c r="W2431" t="e">
        <f>VLOOKUP(U2431,T1.Unique.Delivery!$AQ$2:$AW$2720,COLUMNS(T1.Unique.Delivery!$AQ$2701:$AW$2701),0)</f>
        <v>#N/A</v>
      </c>
    </row>
    <row r="2432" spans="1:23" x14ac:dyDescent="0.3">
      <c r="A2432" t="s">
        <v>2962</v>
      </c>
      <c r="B2432" t="s">
        <v>2963</v>
      </c>
      <c r="C2432" t="s">
        <v>2964</v>
      </c>
      <c r="D2432" t="s">
        <v>52</v>
      </c>
      <c r="E2432" t="s">
        <v>4106</v>
      </c>
      <c r="F2432" t="s">
        <v>4107</v>
      </c>
      <c r="G2432" t="s">
        <v>52</v>
      </c>
      <c r="H2432" t="s">
        <v>1006</v>
      </c>
      <c r="I2432" t="s">
        <v>54</v>
      </c>
      <c r="J2432" t="s">
        <v>159</v>
      </c>
      <c r="K2432" t="s">
        <v>1016</v>
      </c>
      <c r="L2432">
        <v>100298525</v>
      </c>
      <c r="M2432" t="s">
        <v>2989</v>
      </c>
      <c r="N2432" t="s">
        <v>47</v>
      </c>
      <c r="O2432" t="s">
        <v>47</v>
      </c>
      <c r="P2432" t="s">
        <v>2990</v>
      </c>
      <c r="Q2432" t="s">
        <v>997</v>
      </c>
      <c r="R2432">
        <v>690.79</v>
      </c>
      <c r="S2432" t="s">
        <v>998</v>
      </c>
      <c r="T2432" t="s">
        <v>999</v>
      </c>
      <c r="U2432" t="s">
        <v>4129</v>
      </c>
      <c r="V2432">
        <v>1</v>
      </c>
      <c r="W2432" t="e">
        <f>VLOOKUP(U2432,T1.Unique.Delivery!$AQ$2:$AW$2720,COLUMNS(T1.Unique.Delivery!$AQ$2701:$AW$2701),0)</f>
        <v>#N/A</v>
      </c>
    </row>
    <row r="2433" spans="1:23" x14ac:dyDescent="0.3">
      <c r="A2433" t="s">
        <v>2962</v>
      </c>
      <c r="B2433" t="s">
        <v>2963</v>
      </c>
      <c r="C2433" t="s">
        <v>2964</v>
      </c>
      <c r="D2433" t="s">
        <v>52</v>
      </c>
      <c r="E2433" t="s">
        <v>4106</v>
      </c>
      <c r="F2433" t="s">
        <v>4107</v>
      </c>
      <c r="G2433" t="s">
        <v>52</v>
      </c>
      <c r="H2433" t="s">
        <v>1006</v>
      </c>
      <c r="I2433" t="s">
        <v>54</v>
      </c>
      <c r="J2433" t="s">
        <v>159</v>
      </c>
      <c r="K2433" t="s">
        <v>1016</v>
      </c>
      <c r="L2433">
        <v>100304444</v>
      </c>
      <c r="M2433" t="s">
        <v>2967</v>
      </c>
      <c r="N2433" t="s">
        <v>47</v>
      </c>
      <c r="O2433" t="s">
        <v>47</v>
      </c>
      <c r="P2433" t="s">
        <v>2968</v>
      </c>
      <c r="Q2433" t="s">
        <v>997</v>
      </c>
      <c r="R2433">
        <v>630</v>
      </c>
      <c r="S2433" t="s">
        <v>998</v>
      </c>
      <c r="T2433" t="s">
        <v>999</v>
      </c>
      <c r="U2433" t="s">
        <v>4130</v>
      </c>
      <c r="V2433">
        <v>1</v>
      </c>
      <c r="W2433" t="e">
        <f>VLOOKUP(U2433,T1.Unique.Delivery!$AQ$2:$AW$2720,COLUMNS(T1.Unique.Delivery!$AQ$2701:$AW$2701),0)</f>
        <v>#N/A</v>
      </c>
    </row>
    <row r="2434" spans="1:23" x14ac:dyDescent="0.3">
      <c r="A2434" t="s">
        <v>2962</v>
      </c>
      <c r="B2434" t="s">
        <v>2963</v>
      </c>
      <c r="C2434" t="s">
        <v>2964</v>
      </c>
      <c r="D2434" t="s">
        <v>52</v>
      </c>
      <c r="E2434" t="s">
        <v>4106</v>
      </c>
      <c r="F2434" t="s">
        <v>4107</v>
      </c>
      <c r="G2434" t="s">
        <v>52</v>
      </c>
      <c r="H2434" t="s">
        <v>1006</v>
      </c>
      <c r="I2434" t="s">
        <v>54</v>
      </c>
      <c r="J2434" t="s">
        <v>159</v>
      </c>
      <c r="K2434" t="s">
        <v>1016</v>
      </c>
      <c r="L2434">
        <v>100508694</v>
      </c>
      <c r="M2434" t="s">
        <v>2980</v>
      </c>
      <c r="N2434" t="s">
        <v>47</v>
      </c>
      <c r="O2434" t="s">
        <v>47</v>
      </c>
      <c r="P2434" t="s">
        <v>1040</v>
      </c>
      <c r="Q2434" t="s">
        <v>997</v>
      </c>
      <c r="R2434">
        <v>514.29</v>
      </c>
      <c r="S2434" t="s">
        <v>998</v>
      </c>
      <c r="T2434" t="s">
        <v>999</v>
      </c>
      <c r="U2434" t="s">
        <v>4131</v>
      </c>
      <c r="V2434">
        <v>1</v>
      </c>
      <c r="W2434" t="e">
        <f>VLOOKUP(U2434,T1.Unique.Delivery!$AQ$2:$AW$2720,COLUMNS(T1.Unique.Delivery!$AQ$2701:$AW$2701),0)</f>
        <v>#N/A</v>
      </c>
    </row>
    <row r="2435" spans="1:23" x14ac:dyDescent="0.3">
      <c r="A2435" t="s">
        <v>2962</v>
      </c>
      <c r="B2435" t="s">
        <v>2963</v>
      </c>
      <c r="C2435" t="s">
        <v>2964</v>
      </c>
      <c r="D2435" t="s">
        <v>52</v>
      </c>
      <c r="E2435" t="s">
        <v>4106</v>
      </c>
      <c r="F2435" t="s">
        <v>4107</v>
      </c>
      <c r="G2435" t="s">
        <v>52</v>
      </c>
      <c r="H2435" t="s">
        <v>1006</v>
      </c>
      <c r="I2435" t="s">
        <v>54</v>
      </c>
      <c r="J2435" t="s">
        <v>159</v>
      </c>
      <c r="K2435" t="s">
        <v>1016</v>
      </c>
      <c r="L2435">
        <v>101122337</v>
      </c>
      <c r="M2435" t="s">
        <v>2997</v>
      </c>
      <c r="N2435" t="s">
        <v>47</v>
      </c>
      <c r="O2435" t="s">
        <v>47</v>
      </c>
      <c r="P2435" s="1">
        <v>43072</v>
      </c>
      <c r="Q2435" t="s">
        <v>997</v>
      </c>
      <c r="R2435">
        <v>490</v>
      </c>
      <c r="S2435" t="s">
        <v>998</v>
      </c>
      <c r="T2435" t="s">
        <v>999</v>
      </c>
      <c r="U2435" t="s">
        <v>4132</v>
      </c>
      <c r="V2435">
        <v>1</v>
      </c>
      <c r="W2435" t="e">
        <f>VLOOKUP(U2435,T1.Unique.Delivery!$AQ$2:$AW$2720,COLUMNS(T1.Unique.Delivery!$AQ$2701:$AW$2701),0)</f>
        <v>#N/A</v>
      </c>
    </row>
    <row r="2436" spans="1:23" x14ac:dyDescent="0.3">
      <c r="A2436" t="s">
        <v>2962</v>
      </c>
      <c r="B2436" t="s">
        <v>2963</v>
      </c>
      <c r="C2436" t="s">
        <v>2964</v>
      </c>
      <c r="D2436" t="s">
        <v>52</v>
      </c>
      <c r="E2436" t="s">
        <v>4133</v>
      </c>
      <c r="F2436" t="s">
        <v>4134</v>
      </c>
      <c r="G2436" t="s">
        <v>52</v>
      </c>
      <c r="H2436" t="s">
        <v>1006</v>
      </c>
      <c r="I2436" t="s">
        <v>54</v>
      </c>
      <c r="J2436" t="s">
        <v>66</v>
      </c>
      <c r="K2436" t="s">
        <v>1007</v>
      </c>
      <c r="L2436">
        <v>100298525</v>
      </c>
      <c r="M2436" t="s">
        <v>2989</v>
      </c>
      <c r="N2436" t="s">
        <v>47</v>
      </c>
      <c r="O2436" t="s">
        <v>47</v>
      </c>
      <c r="P2436" t="s">
        <v>2990</v>
      </c>
      <c r="Q2436" t="s">
        <v>997</v>
      </c>
      <c r="R2436">
        <v>1034.55</v>
      </c>
      <c r="S2436" t="s">
        <v>998</v>
      </c>
      <c r="T2436" t="s">
        <v>999</v>
      </c>
      <c r="U2436" t="s">
        <v>4135</v>
      </c>
      <c r="V2436">
        <v>1</v>
      </c>
      <c r="W2436" t="e">
        <f>VLOOKUP(U2436,T1.Unique.Delivery!$AQ$2:$AW$2720,COLUMNS(T1.Unique.Delivery!$AQ$2701:$AW$2701),0)</f>
        <v>#N/A</v>
      </c>
    </row>
    <row r="2437" spans="1:23" x14ac:dyDescent="0.3">
      <c r="A2437" t="s">
        <v>2962</v>
      </c>
      <c r="B2437" t="s">
        <v>2963</v>
      </c>
      <c r="C2437" t="s">
        <v>2964</v>
      </c>
      <c r="D2437" t="s">
        <v>52</v>
      </c>
      <c r="E2437" t="s">
        <v>4133</v>
      </c>
      <c r="F2437" t="s">
        <v>4134</v>
      </c>
      <c r="G2437" t="s">
        <v>52</v>
      </c>
      <c r="H2437" t="s">
        <v>1006</v>
      </c>
      <c r="I2437" t="s">
        <v>54</v>
      </c>
      <c r="J2437" t="s">
        <v>66</v>
      </c>
      <c r="K2437" t="s">
        <v>1007</v>
      </c>
      <c r="L2437">
        <v>100304444</v>
      </c>
      <c r="M2437" t="s">
        <v>2967</v>
      </c>
      <c r="N2437" t="s">
        <v>47</v>
      </c>
      <c r="O2437" t="s">
        <v>47</v>
      </c>
      <c r="P2437" t="s">
        <v>2968</v>
      </c>
      <c r="Q2437" t="s">
        <v>997</v>
      </c>
      <c r="R2437">
        <v>630</v>
      </c>
      <c r="S2437" t="s">
        <v>998</v>
      </c>
      <c r="T2437" t="s">
        <v>999</v>
      </c>
      <c r="U2437" t="s">
        <v>4136</v>
      </c>
      <c r="V2437">
        <v>1</v>
      </c>
      <c r="W2437" t="e">
        <f>VLOOKUP(U2437,T1.Unique.Delivery!$AQ$2:$AW$2720,COLUMNS(T1.Unique.Delivery!$AQ$2701:$AW$2701),0)</f>
        <v>#N/A</v>
      </c>
    </row>
    <row r="2438" spans="1:23" x14ac:dyDescent="0.3">
      <c r="A2438" t="s">
        <v>2962</v>
      </c>
      <c r="B2438" t="s">
        <v>2963</v>
      </c>
      <c r="C2438" t="s">
        <v>2964</v>
      </c>
      <c r="D2438" t="s">
        <v>52</v>
      </c>
      <c r="E2438" t="s">
        <v>4133</v>
      </c>
      <c r="F2438" t="s">
        <v>4134</v>
      </c>
      <c r="G2438" t="s">
        <v>52</v>
      </c>
      <c r="H2438" t="s">
        <v>1006</v>
      </c>
      <c r="I2438" t="s">
        <v>54</v>
      </c>
      <c r="J2438" t="s">
        <v>66</v>
      </c>
      <c r="K2438" t="s">
        <v>1007</v>
      </c>
      <c r="L2438">
        <v>100508694</v>
      </c>
      <c r="M2438" t="s">
        <v>2980</v>
      </c>
      <c r="N2438" t="s">
        <v>47</v>
      </c>
      <c r="O2438" t="s">
        <v>47</v>
      </c>
      <c r="P2438" t="s">
        <v>1040</v>
      </c>
      <c r="Q2438" t="s">
        <v>997</v>
      </c>
      <c r="R2438">
        <v>1150</v>
      </c>
      <c r="S2438" t="s">
        <v>998</v>
      </c>
      <c r="T2438" t="s">
        <v>999</v>
      </c>
      <c r="U2438" t="s">
        <v>4137</v>
      </c>
      <c r="V2438">
        <v>1</v>
      </c>
      <c r="W2438" t="e">
        <f>VLOOKUP(U2438,T1.Unique.Delivery!$AQ$2:$AW$2720,COLUMNS(T1.Unique.Delivery!$AQ$2701:$AW$2701),0)</f>
        <v>#N/A</v>
      </c>
    </row>
    <row r="2439" spans="1:23" x14ac:dyDescent="0.3">
      <c r="A2439" t="s">
        <v>2962</v>
      </c>
      <c r="B2439" t="s">
        <v>2963</v>
      </c>
      <c r="C2439" t="s">
        <v>2964</v>
      </c>
      <c r="D2439" t="s">
        <v>52</v>
      </c>
      <c r="E2439" t="s">
        <v>4133</v>
      </c>
      <c r="F2439" t="s">
        <v>4134</v>
      </c>
      <c r="G2439" t="s">
        <v>52</v>
      </c>
      <c r="H2439" t="s">
        <v>1006</v>
      </c>
      <c r="I2439" t="s">
        <v>54</v>
      </c>
      <c r="J2439" t="s">
        <v>66</v>
      </c>
      <c r="K2439" t="s">
        <v>1007</v>
      </c>
      <c r="L2439">
        <v>100785760</v>
      </c>
      <c r="M2439" t="s">
        <v>2994</v>
      </c>
      <c r="N2439" t="s">
        <v>47</v>
      </c>
      <c r="O2439" t="s">
        <v>47</v>
      </c>
      <c r="P2439" t="s">
        <v>2995</v>
      </c>
      <c r="Q2439" t="s">
        <v>997</v>
      </c>
      <c r="R2439">
        <v>1000</v>
      </c>
      <c r="S2439" t="s">
        <v>998</v>
      </c>
      <c r="T2439" t="s">
        <v>999</v>
      </c>
      <c r="U2439" t="s">
        <v>4138</v>
      </c>
      <c r="V2439">
        <v>1</v>
      </c>
      <c r="W2439" t="e">
        <f>VLOOKUP(U2439,T1.Unique.Delivery!$AQ$2:$AW$2720,COLUMNS(T1.Unique.Delivery!$AQ$2701:$AW$2701),0)</f>
        <v>#N/A</v>
      </c>
    </row>
    <row r="2440" spans="1:23" x14ac:dyDescent="0.3">
      <c r="A2440" t="s">
        <v>2962</v>
      </c>
      <c r="B2440" t="s">
        <v>2963</v>
      </c>
      <c r="C2440" t="s">
        <v>2964</v>
      </c>
      <c r="D2440" t="s">
        <v>52</v>
      </c>
      <c r="E2440" t="s">
        <v>4133</v>
      </c>
      <c r="F2440" t="s">
        <v>4134</v>
      </c>
      <c r="G2440" t="s">
        <v>52</v>
      </c>
      <c r="H2440" t="s">
        <v>1006</v>
      </c>
      <c r="I2440" t="s">
        <v>54</v>
      </c>
      <c r="J2440" t="s">
        <v>66</v>
      </c>
      <c r="K2440" t="s">
        <v>1007</v>
      </c>
      <c r="L2440">
        <v>101122337</v>
      </c>
      <c r="M2440" t="s">
        <v>2997</v>
      </c>
      <c r="N2440" t="s">
        <v>47</v>
      </c>
      <c r="O2440" t="s">
        <v>47</v>
      </c>
      <c r="P2440" s="1">
        <v>43072</v>
      </c>
      <c r="Q2440" t="s">
        <v>997</v>
      </c>
      <c r="R2440">
        <v>1180</v>
      </c>
      <c r="S2440" t="s">
        <v>998</v>
      </c>
      <c r="T2440" t="s">
        <v>999</v>
      </c>
      <c r="U2440" t="s">
        <v>4139</v>
      </c>
      <c r="V2440">
        <v>1</v>
      </c>
      <c r="W2440" t="e">
        <f>VLOOKUP(U2440,T1.Unique.Delivery!$AQ$2:$AW$2720,COLUMNS(T1.Unique.Delivery!$AQ$2701:$AW$2701),0)</f>
        <v>#N/A</v>
      </c>
    </row>
    <row r="2441" spans="1:23" x14ac:dyDescent="0.3">
      <c r="A2441" t="s">
        <v>2962</v>
      </c>
      <c r="B2441" t="s">
        <v>2963</v>
      </c>
      <c r="C2441" t="s">
        <v>2964</v>
      </c>
      <c r="D2441" t="s">
        <v>52</v>
      </c>
      <c r="E2441" t="s">
        <v>4133</v>
      </c>
      <c r="F2441" t="s">
        <v>4134</v>
      </c>
      <c r="G2441" t="s">
        <v>52</v>
      </c>
      <c r="H2441" t="s">
        <v>1006</v>
      </c>
      <c r="I2441" t="s">
        <v>54</v>
      </c>
      <c r="J2441" t="s">
        <v>56</v>
      </c>
      <c r="K2441" t="s">
        <v>993</v>
      </c>
      <c r="L2441">
        <v>100287299</v>
      </c>
      <c r="M2441" t="s">
        <v>2970</v>
      </c>
      <c r="N2441" t="s">
        <v>47</v>
      </c>
      <c r="O2441" t="s">
        <v>47</v>
      </c>
      <c r="P2441" t="s">
        <v>2971</v>
      </c>
      <c r="Q2441" t="s">
        <v>997</v>
      </c>
      <c r="R2441">
        <v>1116.56</v>
      </c>
      <c r="S2441" t="s">
        <v>998</v>
      </c>
      <c r="T2441" t="s">
        <v>999</v>
      </c>
      <c r="U2441" t="s">
        <v>4140</v>
      </c>
      <c r="V2441">
        <v>1</v>
      </c>
      <c r="W2441" t="e">
        <f>VLOOKUP(U2441,T1.Unique.Delivery!$AQ$2:$AW$2720,COLUMNS(T1.Unique.Delivery!$AQ$2701:$AW$2701),0)</f>
        <v>#N/A</v>
      </c>
    </row>
    <row r="2442" spans="1:23" x14ac:dyDescent="0.3">
      <c r="A2442" t="s">
        <v>2962</v>
      </c>
      <c r="B2442" t="s">
        <v>2963</v>
      </c>
      <c r="C2442" t="s">
        <v>2964</v>
      </c>
      <c r="D2442" t="s">
        <v>52</v>
      </c>
      <c r="E2442" t="s">
        <v>4133</v>
      </c>
      <c r="F2442" t="s">
        <v>4134</v>
      </c>
      <c r="G2442" t="s">
        <v>52</v>
      </c>
      <c r="H2442" t="s">
        <v>1006</v>
      </c>
      <c r="I2442" t="s">
        <v>54</v>
      </c>
      <c r="J2442" t="s">
        <v>56</v>
      </c>
      <c r="K2442" t="s">
        <v>993</v>
      </c>
      <c r="L2442" t="s">
        <v>47</v>
      </c>
      <c r="M2442" t="s">
        <v>47</v>
      </c>
      <c r="N2442" t="s">
        <v>47</v>
      </c>
      <c r="O2442" t="s">
        <v>47</v>
      </c>
      <c r="P2442" t="s">
        <v>2971</v>
      </c>
      <c r="Q2442" t="s">
        <v>997</v>
      </c>
      <c r="R2442">
        <v>1117.67</v>
      </c>
      <c r="S2442" t="s">
        <v>998</v>
      </c>
      <c r="T2442" t="s">
        <v>999</v>
      </c>
      <c r="U2442" t="s">
        <v>4141</v>
      </c>
      <c r="V2442">
        <v>1</v>
      </c>
      <c r="W2442" t="e">
        <f>VLOOKUP(U2442,T1.Unique.Delivery!$AQ$2:$AW$2720,COLUMNS(T1.Unique.Delivery!$AQ$2701:$AW$2701),0)</f>
        <v>#N/A</v>
      </c>
    </row>
    <row r="2443" spans="1:23" x14ac:dyDescent="0.3">
      <c r="A2443" t="s">
        <v>2962</v>
      </c>
      <c r="B2443" t="s">
        <v>2963</v>
      </c>
      <c r="C2443" t="s">
        <v>2964</v>
      </c>
      <c r="D2443" t="s">
        <v>52</v>
      </c>
      <c r="E2443" t="s">
        <v>4133</v>
      </c>
      <c r="F2443" t="s">
        <v>4134</v>
      </c>
      <c r="G2443" t="s">
        <v>52</v>
      </c>
      <c r="H2443" t="s">
        <v>1006</v>
      </c>
      <c r="I2443" t="s">
        <v>54</v>
      </c>
      <c r="J2443" t="s">
        <v>129</v>
      </c>
      <c r="K2443" t="s">
        <v>1012</v>
      </c>
      <c r="L2443">
        <v>100298525</v>
      </c>
      <c r="M2443" t="s">
        <v>2989</v>
      </c>
      <c r="N2443" t="s">
        <v>47</v>
      </c>
      <c r="O2443" t="s">
        <v>47</v>
      </c>
      <c r="P2443" t="s">
        <v>2990</v>
      </c>
      <c r="Q2443" t="s">
        <v>997</v>
      </c>
      <c r="R2443">
        <v>735.64</v>
      </c>
      <c r="S2443" t="s">
        <v>998</v>
      </c>
      <c r="T2443" t="s">
        <v>999</v>
      </c>
      <c r="U2443" t="s">
        <v>4142</v>
      </c>
      <c r="V2443">
        <v>1</v>
      </c>
      <c r="W2443" t="e">
        <f>VLOOKUP(U2443,T1.Unique.Delivery!$AQ$2:$AW$2720,COLUMNS(T1.Unique.Delivery!$AQ$2701:$AW$2701),0)</f>
        <v>#N/A</v>
      </c>
    </row>
    <row r="2444" spans="1:23" x14ac:dyDescent="0.3">
      <c r="A2444" t="s">
        <v>2962</v>
      </c>
      <c r="B2444" t="s">
        <v>2963</v>
      </c>
      <c r="C2444" t="s">
        <v>2964</v>
      </c>
      <c r="D2444" t="s">
        <v>52</v>
      </c>
      <c r="E2444" t="s">
        <v>4133</v>
      </c>
      <c r="F2444" t="s">
        <v>4134</v>
      </c>
      <c r="G2444" t="s">
        <v>52</v>
      </c>
      <c r="H2444" t="s">
        <v>1006</v>
      </c>
      <c r="I2444" t="s">
        <v>54</v>
      </c>
      <c r="J2444" t="s">
        <v>129</v>
      </c>
      <c r="K2444" t="s">
        <v>1012</v>
      </c>
      <c r="L2444">
        <v>100304444</v>
      </c>
      <c r="M2444" t="s">
        <v>2967</v>
      </c>
      <c r="N2444" t="s">
        <v>47</v>
      </c>
      <c r="O2444" t="s">
        <v>47</v>
      </c>
      <c r="P2444" t="s">
        <v>2968</v>
      </c>
      <c r="Q2444" t="s">
        <v>997</v>
      </c>
      <c r="R2444">
        <v>630</v>
      </c>
      <c r="S2444" t="s">
        <v>998</v>
      </c>
      <c r="T2444" t="s">
        <v>999</v>
      </c>
      <c r="U2444" t="s">
        <v>4143</v>
      </c>
      <c r="V2444">
        <v>1</v>
      </c>
      <c r="W2444" t="e">
        <f>VLOOKUP(U2444,T1.Unique.Delivery!$AQ$2:$AW$2720,COLUMNS(T1.Unique.Delivery!$AQ$2701:$AW$2701),0)</f>
        <v>#N/A</v>
      </c>
    </row>
    <row r="2445" spans="1:23" x14ac:dyDescent="0.3">
      <c r="A2445" t="s">
        <v>2962</v>
      </c>
      <c r="B2445" t="s">
        <v>2963</v>
      </c>
      <c r="C2445" t="s">
        <v>2964</v>
      </c>
      <c r="D2445" t="s">
        <v>52</v>
      </c>
      <c r="E2445" t="s">
        <v>4133</v>
      </c>
      <c r="F2445" t="s">
        <v>4134</v>
      </c>
      <c r="G2445" t="s">
        <v>52</v>
      </c>
      <c r="H2445" t="s">
        <v>1006</v>
      </c>
      <c r="I2445" t="s">
        <v>54</v>
      </c>
      <c r="J2445" t="s">
        <v>129</v>
      </c>
      <c r="K2445" t="s">
        <v>1012</v>
      </c>
      <c r="L2445">
        <v>100508694</v>
      </c>
      <c r="M2445" t="s">
        <v>2980</v>
      </c>
      <c r="N2445" t="s">
        <v>47</v>
      </c>
      <c r="O2445" t="s">
        <v>47</v>
      </c>
      <c r="P2445" t="s">
        <v>1040</v>
      </c>
      <c r="Q2445" t="s">
        <v>997</v>
      </c>
      <c r="R2445">
        <v>635.51</v>
      </c>
      <c r="S2445" t="s">
        <v>998</v>
      </c>
      <c r="T2445" t="s">
        <v>999</v>
      </c>
      <c r="U2445" t="s">
        <v>4144</v>
      </c>
      <c r="V2445">
        <v>1</v>
      </c>
      <c r="W2445" t="e">
        <f>VLOOKUP(U2445,T1.Unique.Delivery!$AQ$2:$AW$2720,COLUMNS(T1.Unique.Delivery!$AQ$2701:$AW$2701),0)</f>
        <v>#N/A</v>
      </c>
    </row>
    <row r="2446" spans="1:23" x14ac:dyDescent="0.3">
      <c r="A2446" t="s">
        <v>2962</v>
      </c>
      <c r="B2446" t="s">
        <v>2963</v>
      </c>
      <c r="C2446" t="s">
        <v>2964</v>
      </c>
      <c r="D2446" t="s">
        <v>52</v>
      </c>
      <c r="E2446" t="s">
        <v>4133</v>
      </c>
      <c r="F2446" t="s">
        <v>4134</v>
      </c>
      <c r="G2446" t="s">
        <v>52</v>
      </c>
      <c r="H2446" t="s">
        <v>1006</v>
      </c>
      <c r="I2446" t="s">
        <v>54</v>
      </c>
      <c r="J2446" t="s">
        <v>129</v>
      </c>
      <c r="K2446" t="s">
        <v>1012</v>
      </c>
      <c r="L2446">
        <v>100785760</v>
      </c>
      <c r="M2446" t="s">
        <v>2994</v>
      </c>
      <c r="N2446" t="s">
        <v>47</v>
      </c>
      <c r="O2446" t="s">
        <v>47</v>
      </c>
      <c r="P2446" t="s">
        <v>2995</v>
      </c>
      <c r="Q2446" t="s">
        <v>997</v>
      </c>
      <c r="R2446">
        <v>630</v>
      </c>
      <c r="S2446" t="s">
        <v>998</v>
      </c>
      <c r="T2446" t="s">
        <v>999</v>
      </c>
      <c r="U2446" t="s">
        <v>4145</v>
      </c>
      <c r="V2446">
        <v>1</v>
      </c>
      <c r="W2446" t="e">
        <f>VLOOKUP(U2446,T1.Unique.Delivery!$AQ$2:$AW$2720,COLUMNS(T1.Unique.Delivery!$AQ$2701:$AW$2701),0)</f>
        <v>#N/A</v>
      </c>
    </row>
    <row r="2447" spans="1:23" x14ac:dyDescent="0.3">
      <c r="A2447" t="s">
        <v>2962</v>
      </c>
      <c r="B2447" t="s">
        <v>2963</v>
      </c>
      <c r="C2447" t="s">
        <v>2964</v>
      </c>
      <c r="D2447" t="s">
        <v>52</v>
      </c>
      <c r="E2447" t="s">
        <v>4133</v>
      </c>
      <c r="F2447" t="s">
        <v>4134</v>
      </c>
      <c r="G2447" t="s">
        <v>52</v>
      </c>
      <c r="H2447" t="s">
        <v>1006</v>
      </c>
      <c r="I2447" t="s">
        <v>54</v>
      </c>
      <c r="J2447" t="s">
        <v>129</v>
      </c>
      <c r="K2447" t="s">
        <v>1012</v>
      </c>
      <c r="L2447">
        <v>101122337</v>
      </c>
      <c r="M2447" t="s">
        <v>2997</v>
      </c>
      <c r="N2447" t="s">
        <v>47</v>
      </c>
      <c r="O2447" t="s">
        <v>47</v>
      </c>
      <c r="P2447" s="1">
        <v>43072</v>
      </c>
      <c r="Q2447" t="s">
        <v>997</v>
      </c>
      <c r="R2447">
        <v>595</v>
      </c>
      <c r="S2447" t="s">
        <v>998</v>
      </c>
      <c r="T2447" t="s">
        <v>999</v>
      </c>
      <c r="U2447" t="s">
        <v>4146</v>
      </c>
      <c r="V2447">
        <v>1</v>
      </c>
      <c r="W2447" t="e">
        <f>VLOOKUP(U2447,T1.Unique.Delivery!$AQ$2:$AW$2720,COLUMNS(T1.Unique.Delivery!$AQ$2701:$AW$2701),0)</f>
        <v>#N/A</v>
      </c>
    </row>
    <row r="2448" spans="1:23" x14ac:dyDescent="0.3">
      <c r="A2448" t="s">
        <v>2962</v>
      </c>
      <c r="B2448" t="s">
        <v>2963</v>
      </c>
      <c r="C2448" t="s">
        <v>2964</v>
      </c>
      <c r="D2448" t="s">
        <v>52</v>
      </c>
      <c r="E2448" t="s">
        <v>4133</v>
      </c>
      <c r="F2448" t="s">
        <v>4134</v>
      </c>
      <c r="G2448" t="s">
        <v>52</v>
      </c>
      <c r="H2448" t="s">
        <v>1006</v>
      </c>
      <c r="I2448" t="s">
        <v>54</v>
      </c>
      <c r="J2448" t="s">
        <v>80</v>
      </c>
      <c r="K2448" t="s">
        <v>1014</v>
      </c>
      <c r="L2448">
        <v>100298525</v>
      </c>
      <c r="M2448" t="s">
        <v>2989</v>
      </c>
      <c r="N2448" t="s">
        <v>47</v>
      </c>
      <c r="O2448" t="s">
        <v>47</v>
      </c>
      <c r="P2448" t="s">
        <v>2990</v>
      </c>
      <c r="Q2448" t="s">
        <v>997</v>
      </c>
      <c r="R2448">
        <v>792.63</v>
      </c>
      <c r="S2448" t="s">
        <v>998</v>
      </c>
      <c r="T2448" t="s">
        <v>999</v>
      </c>
      <c r="U2448" t="s">
        <v>4147</v>
      </c>
      <c r="V2448">
        <v>1</v>
      </c>
      <c r="W2448" t="e">
        <f>VLOOKUP(U2448,T1.Unique.Delivery!$AQ$2:$AW$2720,COLUMNS(T1.Unique.Delivery!$AQ$2701:$AW$2701),0)</f>
        <v>#N/A</v>
      </c>
    </row>
    <row r="2449" spans="1:23" x14ac:dyDescent="0.3">
      <c r="A2449" t="s">
        <v>2962</v>
      </c>
      <c r="B2449" t="s">
        <v>2963</v>
      </c>
      <c r="C2449" t="s">
        <v>2964</v>
      </c>
      <c r="D2449" t="s">
        <v>52</v>
      </c>
      <c r="E2449" t="s">
        <v>4133</v>
      </c>
      <c r="F2449" t="s">
        <v>4134</v>
      </c>
      <c r="G2449" t="s">
        <v>52</v>
      </c>
      <c r="H2449" t="s">
        <v>1006</v>
      </c>
      <c r="I2449" t="s">
        <v>54</v>
      </c>
      <c r="J2449" t="s">
        <v>80</v>
      </c>
      <c r="K2449" t="s">
        <v>1014</v>
      </c>
      <c r="L2449">
        <v>100304444</v>
      </c>
      <c r="M2449" t="s">
        <v>2967</v>
      </c>
      <c r="N2449" t="s">
        <v>47</v>
      </c>
      <c r="O2449" t="s">
        <v>47</v>
      </c>
      <c r="P2449" t="s">
        <v>2968</v>
      </c>
      <c r="Q2449" t="s">
        <v>997</v>
      </c>
      <c r="R2449">
        <v>630</v>
      </c>
      <c r="S2449" t="s">
        <v>998</v>
      </c>
      <c r="T2449" t="s">
        <v>999</v>
      </c>
      <c r="U2449" t="s">
        <v>4148</v>
      </c>
      <c r="V2449">
        <v>1</v>
      </c>
      <c r="W2449" t="e">
        <f>VLOOKUP(U2449,T1.Unique.Delivery!$AQ$2:$AW$2720,COLUMNS(T1.Unique.Delivery!$AQ$2701:$AW$2701),0)</f>
        <v>#N/A</v>
      </c>
    </row>
    <row r="2450" spans="1:23" x14ac:dyDescent="0.3">
      <c r="A2450" t="s">
        <v>2962</v>
      </c>
      <c r="B2450" t="s">
        <v>2963</v>
      </c>
      <c r="C2450" t="s">
        <v>2964</v>
      </c>
      <c r="D2450" t="s">
        <v>52</v>
      </c>
      <c r="E2450" t="s">
        <v>4133</v>
      </c>
      <c r="F2450" t="s">
        <v>4134</v>
      </c>
      <c r="G2450" t="s">
        <v>52</v>
      </c>
      <c r="H2450" t="s">
        <v>1006</v>
      </c>
      <c r="I2450" t="s">
        <v>54</v>
      </c>
      <c r="J2450" t="s">
        <v>80</v>
      </c>
      <c r="K2450" t="s">
        <v>1014</v>
      </c>
      <c r="L2450">
        <v>100508694</v>
      </c>
      <c r="M2450" t="s">
        <v>2980</v>
      </c>
      <c r="N2450" t="s">
        <v>47</v>
      </c>
      <c r="O2450" t="s">
        <v>47</v>
      </c>
      <c r="P2450" t="s">
        <v>1040</v>
      </c>
      <c r="Q2450" t="s">
        <v>997</v>
      </c>
      <c r="R2450">
        <v>1150</v>
      </c>
      <c r="S2450" t="s">
        <v>998</v>
      </c>
      <c r="T2450" t="s">
        <v>999</v>
      </c>
      <c r="U2450" t="s">
        <v>4149</v>
      </c>
      <c r="V2450">
        <v>1</v>
      </c>
      <c r="W2450" t="e">
        <f>VLOOKUP(U2450,T1.Unique.Delivery!$AQ$2:$AW$2720,COLUMNS(T1.Unique.Delivery!$AQ$2701:$AW$2701),0)</f>
        <v>#N/A</v>
      </c>
    </row>
    <row r="2451" spans="1:23" x14ac:dyDescent="0.3">
      <c r="A2451" t="s">
        <v>2962</v>
      </c>
      <c r="B2451" t="s">
        <v>2963</v>
      </c>
      <c r="C2451" t="s">
        <v>2964</v>
      </c>
      <c r="D2451" t="s">
        <v>52</v>
      </c>
      <c r="E2451" t="s">
        <v>4133</v>
      </c>
      <c r="F2451" t="s">
        <v>4134</v>
      </c>
      <c r="G2451" t="s">
        <v>52</v>
      </c>
      <c r="H2451" t="s">
        <v>1006</v>
      </c>
      <c r="I2451" t="s">
        <v>54</v>
      </c>
      <c r="J2451" t="s">
        <v>80</v>
      </c>
      <c r="K2451" t="s">
        <v>1014</v>
      </c>
      <c r="L2451">
        <v>100785760</v>
      </c>
      <c r="M2451" t="s">
        <v>2994</v>
      </c>
      <c r="N2451" t="s">
        <v>47</v>
      </c>
      <c r="O2451" t="s">
        <v>47</v>
      </c>
      <c r="P2451" t="s">
        <v>2995</v>
      </c>
      <c r="Q2451" t="s">
        <v>997</v>
      </c>
      <c r="R2451">
        <v>800</v>
      </c>
      <c r="S2451" t="s">
        <v>998</v>
      </c>
      <c r="T2451" t="s">
        <v>999</v>
      </c>
      <c r="U2451" t="s">
        <v>4150</v>
      </c>
      <c r="V2451">
        <v>1</v>
      </c>
      <c r="W2451" t="e">
        <f>VLOOKUP(U2451,T1.Unique.Delivery!$AQ$2:$AW$2720,COLUMNS(T1.Unique.Delivery!$AQ$2701:$AW$2701),0)</f>
        <v>#N/A</v>
      </c>
    </row>
    <row r="2452" spans="1:23" x14ac:dyDescent="0.3">
      <c r="A2452" t="s">
        <v>2962</v>
      </c>
      <c r="B2452" t="s">
        <v>2963</v>
      </c>
      <c r="C2452" t="s">
        <v>2964</v>
      </c>
      <c r="D2452" t="s">
        <v>52</v>
      </c>
      <c r="E2452" t="s">
        <v>4133</v>
      </c>
      <c r="F2452" t="s">
        <v>4134</v>
      </c>
      <c r="G2452" t="s">
        <v>52</v>
      </c>
      <c r="H2452" t="s">
        <v>1006</v>
      </c>
      <c r="I2452" t="s">
        <v>54</v>
      </c>
      <c r="J2452" t="s">
        <v>80</v>
      </c>
      <c r="K2452" t="s">
        <v>1014</v>
      </c>
      <c r="L2452">
        <v>101122337</v>
      </c>
      <c r="M2452" t="s">
        <v>2997</v>
      </c>
      <c r="N2452" t="s">
        <v>47</v>
      </c>
      <c r="O2452" t="s">
        <v>47</v>
      </c>
      <c r="P2452" s="1">
        <v>43072</v>
      </c>
      <c r="Q2452" t="s">
        <v>997</v>
      </c>
      <c r="R2452">
        <v>850</v>
      </c>
      <c r="S2452" t="s">
        <v>998</v>
      </c>
      <c r="T2452" t="s">
        <v>999</v>
      </c>
      <c r="U2452" t="s">
        <v>4151</v>
      </c>
      <c r="V2452">
        <v>1</v>
      </c>
      <c r="W2452" t="e">
        <f>VLOOKUP(U2452,T1.Unique.Delivery!$AQ$2:$AW$2720,COLUMNS(T1.Unique.Delivery!$AQ$2701:$AW$2701),0)</f>
        <v>#N/A</v>
      </c>
    </row>
    <row r="2453" spans="1:23" x14ac:dyDescent="0.3">
      <c r="A2453" t="s">
        <v>2962</v>
      </c>
      <c r="B2453" t="s">
        <v>2963</v>
      </c>
      <c r="C2453" t="s">
        <v>2964</v>
      </c>
      <c r="D2453" t="s">
        <v>52</v>
      </c>
      <c r="E2453" t="s">
        <v>4133</v>
      </c>
      <c r="F2453" t="s">
        <v>4134</v>
      </c>
      <c r="G2453" t="s">
        <v>52</v>
      </c>
      <c r="H2453" t="s">
        <v>1006</v>
      </c>
      <c r="I2453" t="s">
        <v>54</v>
      </c>
      <c r="J2453" t="s">
        <v>2276</v>
      </c>
      <c r="K2453" t="s">
        <v>2277</v>
      </c>
      <c r="L2453">
        <v>100298525</v>
      </c>
      <c r="M2453" t="s">
        <v>2989</v>
      </c>
      <c r="N2453" t="s">
        <v>47</v>
      </c>
      <c r="O2453" t="s">
        <v>47</v>
      </c>
      <c r="P2453" t="s">
        <v>2990</v>
      </c>
      <c r="Q2453" t="s">
        <v>997</v>
      </c>
      <c r="R2453">
        <v>690.79</v>
      </c>
      <c r="S2453" t="s">
        <v>998</v>
      </c>
      <c r="T2453" t="s">
        <v>999</v>
      </c>
      <c r="U2453" t="s">
        <v>4152</v>
      </c>
      <c r="V2453">
        <v>1</v>
      </c>
      <c r="W2453" t="e">
        <f>VLOOKUP(U2453,T1.Unique.Delivery!$AQ$2:$AW$2720,COLUMNS(T1.Unique.Delivery!$AQ$2701:$AW$2701),0)</f>
        <v>#N/A</v>
      </c>
    </row>
    <row r="2454" spans="1:23" x14ac:dyDescent="0.3">
      <c r="A2454" t="s">
        <v>2962</v>
      </c>
      <c r="B2454" t="s">
        <v>2963</v>
      </c>
      <c r="C2454" t="s">
        <v>2964</v>
      </c>
      <c r="D2454" t="s">
        <v>52</v>
      </c>
      <c r="E2454" t="s">
        <v>4133</v>
      </c>
      <c r="F2454" t="s">
        <v>4134</v>
      </c>
      <c r="G2454" t="s">
        <v>52</v>
      </c>
      <c r="H2454" t="s">
        <v>1006</v>
      </c>
      <c r="I2454" t="s">
        <v>54</v>
      </c>
      <c r="J2454" t="s">
        <v>2276</v>
      </c>
      <c r="K2454" t="s">
        <v>2277</v>
      </c>
      <c r="L2454">
        <v>100304444</v>
      </c>
      <c r="M2454" t="s">
        <v>2967</v>
      </c>
      <c r="N2454" t="s">
        <v>47</v>
      </c>
      <c r="O2454" t="s">
        <v>47</v>
      </c>
      <c r="P2454" t="s">
        <v>2968</v>
      </c>
      <c r="Q2454" t="s">
        <v>997</v>
      </c>
      <c r="R2454">
        <v>630</v>
      </c>
      <c r="S2454" t="s">
        <v>998</v>
      </c>
      <c r="T2454" t="s">
        <v>999</v>
      </c>
      <c r="U2454" t="s">
        <v>4153</v>
      </c>
      <c r="V2454">
        <v>1</v>
      </c>
      <c r="W2454" t="e">
        <f>VLOOKUP(U2454,T1.Unique.Delivery!$AQ$2:$AW$2720,COLUMNS(T1.Unique.Delivery!$AQ$2701:$AW$2701),0)</f>
        <v>#N/A</v>
      </c>
    </row>
    <row r="2455" spans="1:23" x14ac:dyDescent="0.3">
      <c r="A2455" t="s">
        <v>2962</v>
      </c>
      <c r="B2455" t="s">
        <v>2963</v>
      </c>
      <c r="C2455" t="s">
        <v>2964</v>
      </c>
      <c r="D2455" t="s">
        <v>52</v>
      </c>
      <c r="E2455" t="s">
        <v>4133</v>
      </c>
      <c r="F2455" t="s">
        <v>4134</v>
      </c>
      <c r="G2455" t="s">
        <v>52</v>
      </c>
      <c r="H2455" t="s">
        <v>1006</v>
      </c>
      <c r="I2455" t="s">
        <v>54</v>
      </c>
      <c r="J2455" t="s">
        <v>2276</v>
      </c>
      <c r="K2455" t="s">
        <v>2277</v>
      </c>
      <c r="L2455">
        <v>100508694</v>
      </c>
      <c r="M2455" t="s">
        <v>2980</v>
      </c>
      <c r="N2455" t="s">
        <v>47</v>
      </c>
      <c r="O2455" t="s">
        <v>47</v>
      </c>
      <c r="P2455" t="s">
        <v>1040</v>
      </c>
      <c r="Q2455" t="s">
        <v>997</v>
      </c>
      <c r="R2455">
        <v>618</v>
      </c>
      <c r="S2455" t="s">
        <v>998</v>
      </c>
      <c r="T2455" t="s">
        <v>999</v>
      </c>
      <c r="U2455" t="s">
        <v>4154</v>
      </c>
      <c r="V2455">
        <v>1</v>
      </c>
      <c r="W2455" t="e">
        <f>VLOOKUP(U2455,T1.Unique.Delivery!$AQ$2:$AW$2720,COLUMNS(T1.Unique.Delivery!$AQ$2701:$AW$2701),0)</f>
        <v>#N/A</v>
      </c>
    </row>
    <row r="2456" spans="1:23" x14ac:dyDescent="0.3">
      <c r="A2456" t="s">
        <v>2962</v>
      </c>
      <c r="B2456" t="s">
        <v>2963</v>
      </c>
      <c r="C2456" t="s">
        <v>2964</v>
      </c>
      <c r="D2456" t="s">
        <v>52</v>
      </c>
      <c r="E2456" t="s">
        <v>4133</v>
      </c>
      <c r="F2456" t="s">
        <v>4134</v>
      </c>
      <c r="G2456" t="s">
        <v>52</v>
      </c>
      <c r="H2456" t="s">
        <v>1006</v>
      </c>
      <c r="I2456" t="s">
        <v>54</v>
      </c>
      <c r="J2456" t="s">
        <v>2276</v>
      </c>
      <c r="K2456" t="s">
        <v>2277</v>
      </c>
      <c r="L2456">
        <v>101122337</v>
      </c>
      <c r="M2456" t="s">
        <v>2997</v>
      </c>
      <c r="N2456" t="s">
        <v>47</v>
      </c>
      <c r="O2456" t="s">
        <v>47</v>
      </c>
      <c r="P2456" s="1">
        <v>43072</v>
      </c>
      <c r="Q2456" t="s">
        <v>997</v>
      </c>
      <c r="R2456">
        <v>530</v>
      </c>
      <c r="S2456" t="s">
        <v>998</v>
      </c>
      <c r="T2456" t="s">
        <v>999</v>
      </c>
      <c r="U2456" t="s">
        <v>4155</v>
      </c>
      <c r="V2456">
        <v>1</v>
      </c>
      <c r="W2456" t="e">
        <f>VLOOKUP(U2456,T1.Unique.Delivery!$AQ$2:$AW$2720,COLUMNS(T1.Unique.Delivery!$AQ$2701:$AW$2701),0)</f>
        <v>#N/A</v>
      </c>
    </row>
    <row r="2457" spans="1:23" x14ac:dyDescent="0.3">
      <c r="A2457" t="s">
        <v>2962</v>
      </c>
      <c r="B2457" t="s">
        <v>2963</v>
      </c>
      <c r="C2457" t="s">
        <v>2964</v>
      </c>
      <c r="D2457" t="s">
        <v>52</v>
      </c>
      <c r="E2457" t="s">
        <v>4133</v>
      </c>
      <c r="F2457" t="s">
        <v>4134</v>
      </c>
      <c r="G2457" t="s">
        <v>52</v>
      </c>
      <c r="H2457" t="s">
        <v>1006</v>
      </c>
      <c r="I2457" t="s">
        <v>54</v>
      </c>
      <c r="J2457" t="s">
        <v>159</v>
      </c>
      <c r="K2457" t="s">
        <v>1016</v>
      </c>
      <c r="L2457">
        <v>100298525</v>
      </c>
      <c r="M2457" t="s">
        <v>2989</v>
      </c>
      <c r="N2457" t="s">
        <v>47</v>
      </c>
      <c r="O2457" t="s">
        <v>47</v>
      </c>
      <c r="P2457" t="s">
        <v>2990</v>
      </c>
      <c r="Q2457" t="s">
        <v>997</v>
      </c>
      <c r="R2457">
        <v>690.79</v>
      </c>
      <c r="S2457" t="s">
        <v>998</v>
      </c>
      <c r="T2457" t="s">
        <v>999</v>
      </c>
      <c r="U2457" t="s">
        <v>4156</v>
      </c>
      <c r="V2457">
        <v>1</v>
      </c>
      <c r="W2457" t="e">
        <f>VLOOKUP(U2457,T1.Unique.Delivery!$AQ$2:$AW$2720,COLUMNS(T1.Unique.Delivery!$AQ$2701:$AW$2701),0)</f>
        <v>#N/A</v>
      </c>
    </row>
    <row r="2458" spans="1:23" x14ac:dyDescent="0.3">
      <c r="A2458" t="s">
        <v>2962</v>
      </c>
      <c r="B2458" t="s">
        <v>2963</v>
      </c>
      <c r="C2458" t="s">
        <v>2964</v>
      </c>
      <c r="D2458" t="s">
        <v>52</v>
      </c>
      <c r="E2458" t="s">
        <v>4133</v>
      </c>
      <c r="F2458" t="s">
        <v>4134</v>
      </c>
      <c r="G2458" t="s">
        <v>52</v>
      </c>
      <c r="H2458" t="s">
        <v>1006</v>
      </c>
      <c r="I2458" t="s">
        <v>54</v>
      </c>
      <c r="J2458" t="s">
        <v>159</v>
      </c>
      <c r="K2458" t="s">
        <v>1016</v>
      </c>
      <c r="L2458">
        <v>100304444</v>
      </c>
      <c r="M2458" t="s">
        <v>2967</v>
      </c>
      <c r="N2458" t="s">
        <v>47</v>
      </c>
      <c r="O2458" t="s">
        <v>47</v>
      </c>
      <c r="P2458" t="s">
        <v>2968</v>
      </c>
      <c r="Q2458" t="s">
        <v>997</v>
      </c>
      <c r="R2458">
        <v>630</v>
      </c>
      <c r="S2458" t="s">
        <v>998</v>
      </c>
      <c r="T2458" t="s">
        <v>999</v>
      </c>
      <c r="U2458" t="s">
        <v>4157</v>
      </c>
      <c r="V2458">
        <v>1</v>
      </c>
      <c r="W2458" t="e">
        <f>VLOOKUP(U2458,T1.Unique.Delivery!$AQ$2:$AW$2720,COLUMNS(T1.Unique.Delivery!$AQ$2701:$AW$2701),0)</f>
        <v>#N/A</v>
      </c>
    </row>
    <row r="2459" spans="1:23" x14ac:dyDescent="0.3">
      <c r="A2459" t="s">
        <v>2962</v>
      </c>
      <c r="B2459" t="s">
        <v>2963</v>
      </c>
      <c r="C2459" t="s">
        <v>2964</v>
      </c>
      <c r="D2459" t="s">
        <v>52</v>
      </c>
      <c r="E2459" t="s">
        <v>4133</v>
      </c>
      <c r="F2459" t="s">
        <v>4134</v>
      </c>
      <c r="G2459" t="s">
        <v>52</v>
      </c>
      <c r="H2459" t="s">
        <v>1006</v>
      </c>
      <c r="I2459" t="s">
        <v>54</v>
      </c>
      <c r="J2459" t="s">
        <v>159</v>
      </c>
      <c r="K2459" t="s">
        <v>1016</v>
      </c>
      <c r="L2459">
        <v>100508694</v>
      </c>
      <c r="M2459" t="s">
        <v>2980</v>
      </c>
      <c r="N2459" t="s">
        <v>47</v>
      </c>
      <c r="O2459" t="s">
        <v>47</v>
      </c>
      <c r="P2459" t="s">
        <v>1040</v>
      </c>
      <c r="Q2459" t="s">
        <v>997</v>
      </c>
      <c r="R2459">
        <v>514.29</v>
      </c>
      <c r="S2459" t="s">
        <v>998</v>
      </c>
      <c r="T2459" t="s">
        <v>999</v>
      </c>
      <c r="U2459" t="s">
        <v>4158</v>
      </c>
      <c r="V2459">
        <v>1</v>
      </c>
      <c r="W2459" t="e">
        <f>VLOOKUP(U2459,T1.Unique.Delivery!$AQ$2:$AW$2720,COLUMNS(T1.Unique.Delivery!$AQ$2701:$AW$2701),0)</f>
        <v>#N/A</v>
      </c>
    </row>
    <row r="2460" spans="1:23" x14ac:dyDescent="0.3">
      <c r="A2460" t="s">
        <v>2962</v>
      </c>
      <c r="B2460" t="s">
        <v>2963</v>
      </c>
      <c r="C2460" t="s">
        <v>2964</v>
      </c>
      <c r="D2460" t="s">
        <v>52</v>
      </c>
      <c r="E2460" t="s">
        <v>4133</v>
      </c>
      <c r="F2460" t="s">
        <v>4134</v>
      </c>
      <c r="G2460" t="s">
        <v>52</v>
      </c>
      <c r="H2460" t="s">
        <v>1006</v>
      </c>
      <c r="I2460" t="s">
        <v>54</v>
      </c>
      <c r="J2460" t="s">
        <v>159</v>
      </c>
      <c r="K2460" t="s">
        <v>1016</v>
      </c>
      <c r="L2460">
        <v>101122337</v>
      </c>
      <c r="M2460" t="s">
        <v>2997</v>
      </c>
      <c r="N2460" t="s">
        <v>47</v>
      </c>
      <c r="O2460" t="s">
        <v>47</v>
      </c>
      <c r="P2460" s="1">
        <v>43072</v>
      </c>
      <c r="Q2460" t="s">
        <v>997</v>
      </c>
      <c r="R2460">
        <v>490</v>
      </c>
      <c r="S2460" t="s">
        <v>998</v>
      </c>
      <c r="T2460" t="s">
        <v>999</v>
      </c>
      <c r="U2460" t="s">
        <v>4159</v>
      </c>
      <c r="V2460">
        <v>1</v>
      </c>
      <c r="W2460" t="e">
        <f>VLOOKUP(U2460,T1.Unique.Delivery!$AQ$2:$AW$2720,COLUMNS(T1.Unique.Delivery!$AQ$2701:$AW$2701),0)</f>
        <v>#N/A</v>
      </c>
    </row>
    <row r="2461" spans="1:23" x14ac:dyDescent="0.3">
      <c r="A2461" t="s">
        <v>2962</v>
      </c>
      <c r="B2461" t="s">
        <v>2963</v>
      </c>
      <c r="C2461" t="s">
        <v>2964</v>
      </c>
      <c r="D2461" t="s">
        <v>52</v>
      </c>
      <c r="E2461" t="s">
        <v>4160</v>
      </c>
      <c r="F2461" t="s">
        <v>4161</v>
      </c>
      <c r="G2461" t="s">
        <v>52</v>
      </c>
      <c r="H2461" t="s">
        <v>47</v>
      </c>
      <c r="I2461" t="s">
        <v>47</v>
      </c>
      <c r="J2461" t="s">
        <v>2276</v>
      </c>
      <c r="K2461" t="s">
        <v>2277</v>
      </c>
      <c r="L2461" t="s">
        <v>47</v>
      </c>
      <c r="M2461" t="s">
        <v>47</v>
      </c>
      <c r="N2461" t="s">
        <v>47</v>
      </c>
      <c r="O2461" t="s">
        <v>47</v>
      </c>
      <c r="P2461" s="1">
        <v>42738</v>
      </c>
      <c r="Q2461" t="s">
        <v>997</v>
      </c>
      <c r="R2461">
        <v>0</v>
      </c>
      <c r="S2461" t="s">
        <v>998</v>
      </c>
      <c r="T2461" t="s">
        <v>999</v>
      </c>
      <c r="U2461" t="s">
        <v>4162</v>
      </c>
      <c r="V2461">
        <v>1</v>
      </c>
      <c r="W2461" t="e">
        <f>VLOOKUP(U2461,T1.Unique.Delivery!$AQ$2:$AW$2720,COLUMNS(T1.Unique.Delivery!$AQ$2701:$AW$2701),0)</f>
        <v>#N/A</v>
      </c>
    </row>
    <row r="2462" spans="1:23" x14ac:dyDescent="0.3">
      <c r="A2462" t="s">
        <v>2962</v>
      </c>
      <c r="B2462" t="s">
        <v>2963</v>
      </c>
      <c r="C2462" t="s">
        <v>2964</v>
      </c>
      <c r="D2462" t="s">
        <v>52</v>
      </c>
      <c r="E2462" t="s">
        <v>4160</v>
      </c>
      <c r="F2462" t="s">
        <v>4161</v>
      </c>
      <c r="G2462" t="s">
        <v>52</v>
      </c>
      <c r="H2462" t="s">
        <v>1006</v>
      </c>
      <c r="I2462" t="s">
        <v>54</v>
      </c>
      <c r="J2462" t="s">
        <v>66</v>
      </c>
      <c r="K2462" t="s">
        <v>1007</v>
      </c>
      <c r="L2462">
        <v>100298525</v>
      </c>
      <c r="M2462" t="s">
        <v>2989</v>
      </c>
      <c r="N2462" t="s">
        <v>47</v>
      </c>
      <c r="O2462" t="s">
        <v>47</v>
      </c>
      <c r="P2462" t="s">
        <v>2990</v>
      </c>
      <c r="Q2462" t="s">
        <v>997</v>
      </c>
      <c r="R2462">
        <v>1102.3699999999999</v>
      </c>
      <c r="S2462" t="s">
        <v>998</v>
      </c>
      <c r="T2462" t="s">
        <v>999</v>
      </c>
      <c r="U2462" t="s">
        <v>4163</v>
      </c>
      <c r="V2462">
        <v>1</v>
      </c>
      <c r="W2462" t="e">
        <f>VLOOKUP(U2462,T1.Unique.Delivery!$AQ$2:$AW$2720,COLUMNS(T1.Unique.Delivery!$AQ$2701:$AW$2701),0)</f>
        <v>#N/A</v>
      </c>
    </row>
    <row r="2463" spans="1:23" x14ac:dyDescent="0.3">
      <c r="A2463" t="s">
        <v>2962</v>
      </c>
      <c r="B2463" t="s">
        <v>2963</v>
      </c>
      <c r="C2463" t="s">
        <v>2964</v>
      </c>
      <c r="D2463" t="s">
        <v>52</v>
      </c>
      <c r="E2463" t="s">
        <v>4160</v>
      </c>
      <c r="F2463" t="s">
        <v>4161</v>
      </c>
      <c r="G2463" t="s">
        <v>52</v>
      </c>
      <c r="H2463" t="s">
        <v>1006</v>
      </c>
      <c r="I2463" t="s">
        <v>54</v>
      </c>
      <c r="J2463" t="s">
        <v>66</v>
      </c>
      <c r="K2463" t="s">
        <v>1007</v>
      </c>
      <c r="L2463">
        <v>100304444</v>
      </c>
      <c r="M2463" t="s">
        <v>2967</v>
      </c>
      <c r="N2463" t="s">
        <v>47</v>
      </c>
      <c r="O2463" t="s">
        <v>47</v>
      </c>
      <c r="P2463" t="s">
        <v>2968</v>
      </c>
      <c r="Q2463" t="s">
        <v>997</v>
      </c>
      <c r="R2463">
        <v>630</v>
      </c>
      <c r="S2463" t="s">
        <v>998</v>
      </c>
      <c r="T2463" t="s">
        <v>999</v>
      </c>
      <c r="U2463" t="s">
        <v>4164</v>
      </c>
      <c r="V2463">
        <v>1</v>
      </c>
      <c r="W2463" t="e">
        <f>VLOOKUP(U2463,T1.Unique.Delivery!$AQ$2:$AW$2720,COLUMNS(T1.Unique.Delivery!$AQ$2701:$AW$2701),0)</f>
        <v>#N/A</v>
      </c>
    </row>
    <row r="2464" spans="1:23" x14ac:dyDescent="0.3">
      <c r="A2464" t="s">
        <v>2962</v>
      </c>
      <c r="B2464" t="s">
        <v>2963</v>
      </c>
      <c r="C2464" t="s">
        <v>2964</v>
      </c>
      <c r="D2464" t="s">
        <v>52</v>
      </c>
      <c r="E2464" t="s">
        <v>4160</v>
      </c>
      <c r="F2464" t="s">
        <v>4161</v>
      </c>
      <c r="G2464" t="s">
        <v>52</v>
      </c>
      <c r="H2464" t="s">
        <v>1006</v>
      </c>
      <c r="I2464" t="s">
        <v>54</v>
      </c>
      <c r="J2464" t="s">
        <v>66</v>
      </c>
      <c r="K2464" t="s">
        <v>1007</v>
      </c>
      <c r="L2464">
        <v>101122337</v>
      </c>
      <c r="M2464" t="s">
        <v>2997</v>
      </c>
      <c r="N2464" t="s">
        <v>47</v>
      </c>
      <c r="O2464" t="s">
        <v>47</v>
      </c>
      <c r="P2464" s="1">
        <v>43072</v>
      </c>
      <c r="Q2464" t="s">
        <v>997</v>
      </c>
      <c r="R2464">
        <v>1250</v>
      </c>
      <c r="S2464" t="s">
        <v>998</v>
      </c>
      <c r="T2464" t="s">
        <v>999</v>
      </c>
      <c r="U2464" t="s">
        <v>4165</v>
      </c>
      <c r="V2464">
        <v>1</v>
      </c>
      <c r="W2464" t="e">
        <f>VLOOKUP(U2464,T1.Unique.Delivery!$AQ$2:$AW$2720,COLUMNS(T1.Unique.Delivery!$AQ$2701:$AW$2701),0)</f>
        <v>#N/A</v>
      </c>
    </row>
    <row r="2465" spans="1:23" x14ac:dyDescent="0.3">
      <c r="A2465" t="s">
        <v>2962</v>
      </c>
      <c r="B2465" t="s">
        <v>2963</v>
      </c>
      <c r="C2465" t="s">
        <v>2964</v>
      </c>
      <c r="D2465" t="s">
        <v>52</v>
      </c>
      <c r="E2465" t="s">
        <v>4160</v>
      </c>
      <c r="F2465" t="s">
        <v>4161</v>
      </c>
      <c r="G2465" t="s">
        <v>52</v>
      </c>
      <c r="H2465" t="s">
        <v>1006</v>
      </c>
      <c r="I2465" t="s">
        <v>54</v>
      </c>
      <c r="J2465" t="s">
        <v>56</v>
      </c>
      <c r="K2465" t="s">
        <v>993</v>
      </c>
      <c r="L2465">
        <v>100287299</v>
      </c>
      <c r="M2465" t="s">
        <v>2970</v>
      </c>
      <c r="N2465" t="s">
        <v>47</v>
      </c>
      <c r="O2465" t="s">
        <v>47</v>
      </c>
      <c r="P2465" t="s">
        <v>2971</v>
      </c>
      <c r="Q2465" t="s">
        <v>997</v>
      </c>
      <c r="R2465">
        <v>1116.56</v>
      </c>
      <c r="S2465" t="s">
        <v>998</v>
      </c>
      <c r="T2465" t="s">
        <v>999</v>
      </c>
      <c r="U2465" t="s">
        <v>4166</v>
      </c>
      <c r="V2465">
        <v>1</v>
      </c>
      <c r="W2465" t="e">
        <f>VLOOKUP(U2465,T1.Unique.Delivery!$AQ$2:$AW$2720,COLUMNS(T1.Unique.Delivery!$AQ$2701:$AW$2701),0)</f>
        <v>#N/A</v>
      </c>
    </row>
    <row r="2466" spans="1:23" x14ac:dyDescent="0.3">
      <c r="A2466" t="s">
        <v>2962</v>
      </c>
      <c r="B2466" t="s">
        <v>2963</v>
      </c>
      <c r="C2466" t="s">
        <v>2964</v>
      </c>
      <c r="D2466" t="s">
        <v>52</v>
      </c>
      <c r="E2466" t="s">
        <v>4160</v>
      </c>
      <c r="F2466" t="s">
        <v>4161</v>
      </c>
      <c r="G2466" t="s">
        <v>52</v>
      </c>
      <c r="H2466" t="s">
        <v>1006</v>
      </c>
      <c r="I2466" t="s">
        <v>54</v>
      </c>
      <c r="J2466" t="s">
        <v>56</v>
      </c>
      <c r="K2466" t="s">
        <v>993</v>
      </c>
      <c r="L2466" t="s">
        <v>47</v>
      </c>
      <c r="M2466" t="s">
        <v>47</v>
      </c>
      <c r="N2466" t="s">
        <v>47</v>
      </c>
      <c r="O2466" t="s">
        <v>47</v>
      </c>
      <c r="P2466" t="s">
        <v>2971</v>
      </c>
      <c r="Q2466" t="s">
        <v>997</v>
      </c>
      <c r="R2466">
        <v>1117.67</v>
      </c>
      <c r="S2466" t="s">
        <v>998</v>
      </c>
      <c r="T2466" t="s">
        <v>999</v>
      </c>
      <c r="U2466" t="s">
        <v>4167</v>
      </c>
      <c r="V2466">
        <v>1</v>
      </c>
      <c r="W2466" t="e">
        <f>VLOOKUP(U2466,T1.Unique.Delivery!$AQ$2:$AW$2720,COLUMNS(T1.Unique.Delivery!$AQ$2701:$AW$2701),0)</f>
        <v>#N/A</v>
      </c>
    </row>
    <row r="2467" spans="1:23" x14ac:dyDescent="0.3">
      <c r="A2467" t="s">
        <v>2962</v>
      </c>
      <c r="B2467" t="s">
        <v>2963</v>
      </c>
      <c r="C2467" t="s">
        <v>2964</v>
      </c>
      <c r="D2467" t="s">
        <v>52</v>
      </c>
      <c r="E2467" t="s">
        <v>4160</v>
      </c>
      <c r="F2467" t="s">
        <v>4161</v>
      </c>
      <c r="G2467" t="s">
        <v>52</v>
      </c>
      <c r="H2467" t="s">
        <v>1006</v>
      </c>
      <c r="I2467" t="s">
        <v>54</v>
      </c>
      <c r="J2467" t="s">
        <v>129</v>
      </c>
      <c r="K2467" t="s">
        <v>1012</v>
      </c>
      <c r="L2467">
        <v>100298525</v>
      </c>
      <c r="M2467" t="s">
        <v>2989</v>
      </c>
      <c r="N2467" t="s">
        <v>47</v>
      </c>
      <c r="O2467" t="s">
        <v>47</v>
      </c>
      <c r="P2467" t="s">
        <v>2990</v>
      </c>
      <c r="Q2467" t="s">
        <v>997</v>
      </c>
      <c r="R2467">
        <v>784.11</v>
      </c>
      <c r="S2467" t="s">
        <v>998</v>
      </c>
      <c r="T2467" t="s">
        <v>999</v>
      </c>
      <c r="U2467" t="s">
        <v>4168</v>
      </c>
      <c r="V2467">
        <v>1</v>
      </c>
      <c r="W2467" t="e">
        <f>VLOOKUP(U2467,T1.Unique.Delivery!$AQ$2:$AW$2720,COLUMNS(T1.Unique.Delivery!$AQ$2701:$AW$2701),0)</f>
        <v>#N/A</v>
      </c>
    </row>
    <row r="2468" spans="1:23" x14ac:dyDescent="0.3">
      <c r="A2468" t="s">
        <v>2962</v>
      </c>
      <c r="B2468" t="s">
        <v>2963</v>
      </c>
      <c r="C2468" t="s">
        <v>2964</v>
      </c>
      <c r="D2468" t="s">
        <v>52</v>
      </c>
      <c r="E2468" t="s">
        <v>4160</v>
      </c>
      <c r="F2468" t="s">
        <v>4161</v>
      </c>
      <c r="G2468" t="s">
        <v>52</v>
      </c>
      <c r="H2468" t="s">
        <v>1006</v>
      </c>
      <c r="I2468" t="s">
        <v>54</v>
      </c>
      <c r="J2468" t="s">
        <v>129</v>
      </c>
      <c r="K2468" t="s">
        <v>1012</v>
      </c>
      <c r="L2468">
        <v>100304444</v>
      </c>
      <c r="M2468" t="s">
        <v>2967</v>
      </c>
      <c r="N2468" t="s">
        <v>47</v>
      </c>
      <c r="O2468" t="s">
        <v>47</v>
      </c>
      <c r="P2468" t="s">
        <v>2968</v>
      </c>
      <c r="Q2468" t="s">
        <v>997</v>
      </c>
      <c r="R2468">
        <v>630</v>
      </c>
      <c r="S2468" t="s">
        <v>998</v>
      </c>
      <c r="T2468" t="s">
        <v>999</v>
      </c>
      <c r="U2468" t="s">
        <v>4169</v>
      </c>
      <c r="V2468">
        <v>1</v>
      </c>
      <c r="W2468" t="e">
        <f>VLOOKUP(U2468,T1.Unique.Delivery!$AQ$2:$AW$2720,COLUMNS(T1.Unique.Delivery!$AQ$2701:$AW$2701),0)</f>
        <v>#N/A</v>
      </c>
    </row>
    <row r="2469" spans="1:23" x14ac:dyDescent="0.3">
      <c r="A2469" t="s">
        <v>2962</v>
      </c>
      <c r="B2469" t="s">
        <v>2963</v>
      </c>
      <c r="C2469" t="s">
        <v>2964</v>
      </c>
      <c r="D2469" t="s">
        <v>52</v>
      </c>
      <c r="E2469" t="s">
        <v>4160</v>
      </c>
      <c r="F2469" t="s">
        <v>4161</v>
      </c>
      <c r="G2469" t="s">
        <v>52</v>
      </c>
      <c r="H2469" t="s">
        <v>1006</v>
      </c>
      <c r="I2469" t="s">
        <v>54</v>
      </c>
      <c r="J2469" t="s">
        <v>129</v>
      </c>
      <c r="K2469" t="s">
        <v>1012</v>
      </c>
      <c r="L2469">
        <v>100508694</v>
      </c>
      <c r="M2469" t="s">
        <v>2980</v>
      </c>
      <c r="N2469" t="s">
        <v>47</v>
      </c>
      <c r="O2469" t="s">
        <v>47</v>
      </c>
      <c r="P2469" t="s">
        <v>1040</v>
      </c>
      <c r="Q2469" t="s">
        <v>997</v>
      </c>
      <c r="R2469">
        <v>647.62</v>
      </c>
      <c r="S2469" t="s">
        <v>998</v>
      </c>
      <c r="T2469" t="s">
        <v>999</v>
      </c>
      <c r="U2469" t="s">
        <v>4170</v>
      </c>
      <c r="V2469">
        <v>1</v>
      </c>
      <c r="W2469" t="e">
        <f>VLOOKUP(U2469,T1.Unique.Delivery!$AQ$2:$AW$2720,COLUMNS(T1.Unique.Delivery!$AQ$2701:$AW$2701),0)</f>
        <v>#N/A</v>
      </c>
    </row>
    <row r="2470" spans="1:23" x14ac:dyDescent="0.3">
      <c r="A2470" t="s">
        <v>2962</v>
      </c>
      <c r="B2470" t="s">
        <v>2963</v>
      </c>
      <c r="C2470" t="s">
        <v>2964</v>
      </c>
      <c r="D2470" t="s">
        <v>52</v>
      </c>
      <c r="E2470" t="s">
        <v>4160</v>
      </c>
      <c r="F2470" t="s">
        <v>4161</v>
      </c>
      <c r="G2470" t="s">
        <v>52</v>
      </c>
      <c r="H2470" t="s">
        <v>1006</v>
      </c>
      <c r="I2470" t="s">
        <v>54</v>
      </c>
      <c r="J2470" t="s">
        <v>129</v>
      </c>
      <c r="K2470" t="s">
        <v>1012</v>
      </c>
      <c r="L2470">
        <v>100785760</v>
      </c>
      <c r="M2470" t="s">
        <v>2994</v>
      </c>
      <c r="N2470" t="s">
        <v>47</v>
      </c>
      <c r="O2470" t="s">
        <v>47</v>
      </c>
      <c r="P2470" t="s">
        <v>2995</v>
      </c>
      <c r="Q2470" t="s">
        <v>997</v>
      </c>
      <c r="R2470">
        <v>647.62</v>
      </c>
      <c r="S2470" t="s">
        <v>998</v>
      </c>
      <c r="T2470" t="s">
        <v>999</v>
      </c>
      <c r="U2470" t="s">
        <v>4171</v>
      </c>
      <c r="V2470">
        <v>1</v>
      </c>
      <c r="W2470" t="e">
        <f>VLOOKUP(U2470,T1.Unique.Delivery!$AQ$2:$AW$2720,COLUMNS(T1.Unique.Delivery!$AQ$2701:$AW$2701),0)</f>
        <v>#N/A</v>
      </c>
    </row>
    <row r="2471" spans="1:23" x14ac:dyDescent="0.3">
      <c r="A2471" t="s">
        <v>2962</v>
      </c>
      <c r="B2471" t="s">
        <v>2963</v>
      </c>
      <c r="C2471" t="s">
        <v>2964</v>
      </c>
      <c r="D2471" t="s">
        <v>52</v>
      </c>
      <c r="E2471" t="s">
        <v>4160</v>
      </c>
      <c r="F2471" t="s">
        <v>4161</v>
      </c>
      <c r="G2471" t="s">
        <v>52</v>
      </c>
      <c r="H2471" t="s">
        <v>1006</v>
      </c>
      <c r="I2471" t="s">
        <v>54</v>
      </c>
      <c r="J2471" t="s">
        <v>129</v>
      </c>
      <c r="K2471" t="s">
        <v>1012</v>
      </c>
      <c r="L2471">
        <v>101122337</v>
      </c>
      <c r="M2471" t="s">
        <v>2997</v>
      </c>
      <c r="N2471" t="s">
        <v>47</v>
      </c>
      <c r="O2471" t="s">
        <v>47</v>
      </c>
      <c r="P2471" s="1">
        <v>43072</v>
      </c>
      <c r="Q2471" t="s">
        <v>997</v>
      </c>
      <c r="R2471">
        <v>870</v>
      </c>
      <c r="S2471" t="s">
        <v>998</v>
      </c>
      <c r="T2471" t="s">
        <v>999</v>
      </c>
      <c r="U2471" t="s">
        <v>4172</v>
      </c>
      <c r="V2471">
        <v>1</v>
      </c>
      <c r="W2471" t="e">
        <f>VLOOKUP(U2471,T1.Unique.Delivery!$AQ$2:$AW$2720,COLUMNS(T1.Unique.Delivery!$AQ$2701:$AW$2701),0)</f>
        <v>#N/A</v>
      </c>
    </row>
    <row r="2472" spans="1:23" x14ac:dyDescent="0.3">
      <c r="A2472" t="s">
        <v>2962</v>
      </c>
      <c r="B2472" t="s">
        <v>2963</v>
      </c>
      <c r="C2472" t="s">
        <v>2964</v>
      </c>
      <c r="D2472" t="s">
        <v>52</v>
      </c>
      <c r="E2472" t="s">
        <v>4160</v>
      </c>
      <c r="F2472" t="s">
        <v>4161</v>
      </c>
      <c r="G2472" t="s">
        <v>52</v>
      </c>
      <c r="H2472" t="s">
        <v>1006</v>
      </c>
      <c r="I2472" t="s">
        <v>54</v>
      </c>
      <c r="J2472" t="s">
        <v>80</v>
      </c>
      <c r="K2472" t="s">
        <v>1014</v>
      </c>
      <c r="L2472">
        <v>100298525</v>
      </c>
      <c r="M2472" t="s">
        <v>2989</v>
      </c>
      <c r="N2472" t="s">
        <v>47</v>
      </c>
      <c r="O2472" t="s">
        <v>47</v>
      </c>
      <c r="P2472" t="s">
        <v>2990</v>
      </c>
      <c r="Q2472" t="s">
        <v>997</v>
      </c>
      <c r="R2472">
        <v>891.63</v>
      </c>
      <c r="S2472" t="s">
        <v>998</v>
      </c>
      <c r="T2472" t="s">
        <v>999</v>
      </c>
      <c r="U2472" t="s">
        <v>4173</v>
      </c>
      <c r="V2472">
        <v>1</v>
      </c>
      <c r="W2472" t="e">
        <f>VLOOKUP(U2472,T1.Unique.Delivery!$AQ$2:$AW$2720,COLUMNS(T1.Unique.Delivery!$AQ$2701:$AW$2701),0)</f>
        <v>#N/A</v>
      </c>
    </row>
    <row r="2473" spans="1:23" x14ac:dyDescent="0.3">
      <c r="A2473" t="s">
        <v>2962</v>
      </c>
      <c r="B2473" t="s">
        <v>2963</v>
      </c>
      <c r="C2473" t="s">
        <v>2964</v>
      </c>
      <c r="D2473" t="s">
        <v>52</v>
      </c>
      <c r="E2473" t="s">
        <v>4160</v>
      </c>
      <c r="F2473" t="s">
        <v>4161</v>
      </c>
      <c r="G2473" t="s">
        <v>52</v>
      </c>
      <c r="H2473" t="s">
        <v>1006</v>
      </c>
      <c r="I2473" t="s">
        <v>54</v>
      </c>
      <c r="J2473" t="s">
        <v>80</v>
      </c>
      <c r="K2473" t="s">
        <v>1014</v>
      </c>
      <c r="L2473">
        <v>100304444</v>
      </c>
      <c r="M2473" t="s">
        <v>2967</v>
      </c>
      <c r="N2473" t="s">
        <v>47</v>
      </c>
      <c r="O2473" t="s">
        <v>47</v>
      </c>
      <c r="P2473" t="s">
        <v>2968</v>
      </c>
      <c r="Q2473" t="s">
        <v>997</v>
      </c>
      <c r="R2473">
        <v>630</v>
      </c>
      <c r="S2473" t="s">
        <v>998</v>
      </c>
      <c r="T2473" t="s">
        <v>999</v>
      </c>
      <c r="U2473" t="s">
        <v>4174</v>
      </c>
      <c r="V2473">
        <v>1</v>
      </c>
      <c r="W2473" t="e">
        <f>VLOOKUP(U2473,T1.Unique.Delivery!$AQ$2:$AW$2720,COLUMNS(T1.Unique.Delivery!$AQ$2701:$AW$2701),0)</f>
        <v>#N/A</v>
      </c>
    </row>
    <row r="2474" spans="1:23" x14ac:dyDescent="0.3">
      <c r="A2474" t="s">
        <v>2962</v>
      </c>
      <c r="B2474" t="s">
        <v>2963</v>
      </c>
      <c r="C2474" t="s">
        <v>2964</v>
      </c>
      <c r="D2474" t="s">
        <v>52</v>
      </c>
      <c r="E2474" t="s">
        <v>4160</v>
      </c>
      <c r="F2474" t="s">
        <v>4161</v>
      </c>
      <c r="G2474" t="s">
        <v>52</v>
      </c>
      <c r="H2474" t="s">
        <v>1006</v>
      </c>
      <c r="I2474" t="s">
        <v>54</v>
      </c>
      <c r="J2474" t="s">
        <v>80</v>
      </c>
      <c r="K2474" t="s">
        <v>1014</v>
      </c>
      <c r="L2474">
        <v>100508694</v>
      </c>
      <c r="M2474" t="s">
        <v>2980</v>
      </c>
      <c r="N2474" t="s">
        <v>47</v>
      </c>
      <c r="O2474" t="s">
        <v>47</v>
      </c>
      <c r="P2474" t="s">
        <v>1040</v>
      </c>
      <c r="Q2474" t="s">
        <v>997</v>
      </c>
      <c r="R2474">
        <v>685.71</v>
      </c>
      <c r="S2474" t="s">
        <v>998</v>
      </c>
      <c r="T2474" t="s">
        <v>999</v>
      </c>
      <c r="U2474" t="s">
        <v>4175</v>
      </c>
      <c r="V2474">
        <v>1</v>
      </c>
      <c r="W2474" t="e">
        <f>VLOOKUP(U2474,T1.Unique.Delivery!$AQ$2:$AW$2720,COLUMNS(T1.Unique.Delivery!$AQ$2701:$AW$2701),0)</f>
        <v>#N/A</v>
      </c>
    </row>
    <row r="2475" spans="1:23" x14ac:dyDescent="0.3">
      <c r="A2475" t="s">
        <v>2962</v>
      </c>
      <c r="B2475" t="s">
        <v>2963</v>
      </c>
      <c r="C2475" t="s">
        <v>2964</v>
      </c>
      <c r="D2475" t="s">
        <v>52</v>
      </c>
      <c r="E2475" t="s">
        <v>4160</v>
      </c>
      <c r="F2475" t="s">
        <v>4161</v>
      </c>
      <c r="G2475" t="s">
        <v>52</v>
      </c>
      <c r="H2475" t="s">
        <v>1006</v>
      </c>
      <c r="I2475" t="s">
        <v>54</v>
      </c>
      <c r="J2475" t="s">
        <v>80</v>
      </c>
      <c r="K2475" t="s">
        <v>1014</v>
      </c>
      <c r="L2475">
        <v>100785760</v>
      </c>
      <c r="M2475" t="s">
        <v>2994</v>
      </c>
      <c r="N2475" t="s">
        <v>47</v>
      </c>
      <c r="O2475" t="s">
        <v>47</v>
      </c>
      <c r="P2475" t="s">
        <v>2995</v>
      </c>
      <c r="Q2475" t="s">
        <v>997</v>
      </c>
      <c r="R2475">
        <v>685.71</v>
      </c>
      <c r="S2475" t="s">
        <v>998</v>
      </c>
      <c r="T2475" t="s">
        <v>999</v>
      </c>
      <c r="U2475" t="s">
        <v>4176</v>
      </c>
      <c r="V2475">
        <v>1</v>
      </c>
      <c r="W2475" t="e">
        <f>VLOOKUP(U2475,T1.Unique.Delivery!$AQ$2:$AW$2720,COLUMNS(T1.Unique.Delivery!$AQ$2701:$AW$2701),0)</f>
        <v>#N/A</v>
      </c>
    </row>
    <row r="2476" spans="1:23" x14ac:dyDescent="0.3">
      <c r="A2476" t="s">
        <v>2962</v>
      </c>
      <c r="B2476" t="s">
        <v>2963</v>
      </c>
      <c r="C2476" t="s">
        <v>2964</v>
      </c>
      <c r="D2476" t="s">
        <v>52</v>
      </c>
      <c r="E2476" t="s">
        <v>4160</v>
      </c>
      <c r="F2476" t="s">
        <v>4161</v>
      </c>
      <c r="G2476" t="s">
        <v>52</v>
      </c>
      <c r="H2476" t="s">
        <v>1006</v>
      </c>
      <c r="I2476" t="s">
        <v>54</v>
      </c>
      <c r="J2476" t="s">
        <v>80</v>
      </c>
      <c r="K2476" t="s">
        <v>1014</v>
      </c>
      <c r="L2476">
        <v>101122337</v>
      </c>
      <c r="M2476" t="s">
        <v>2997</v>
      </c>
      <c r="N2476" t="s">
        <v>47</v>
      </c>
      <c r="O2476" t="s">
        <v>47</v>
      </c>
      <c r="P2476" s="1">
        <v>43072</v>
      </c>
      <c r="Q2476" t="s">
        <v>997</v>
      </c>
      <c r="R2476">
        <v>1050</v>
      </c>
      <c r="S2476" t="s">
        <v>998</v>
      </c>
      <c r="T2476" t="s">
        <v>999</v>
      </c>
      <c r="U2476" t="s">
        <v>4177</v>
      </c>
      <c r="V2476">
        <v>1</v>
      </c>
      <c r="W2476" t="e">
        <f>VLOOKUP(U2476,T1.Unique.Delivery!$AQ$2:$AW$2720,COLUMNS(T1.Unique.Delivery!$AQ$2701:$AW$2701),0)</f>
        <v>#N/A</v>
      </c>
    </row>
    <row r="2477" spans="1:23" x14ac:dyDescent="0.3">
      <c r="A2477" t="s">
        <v>2962</v>
      </c>
      <c r="B2477" t="s">
        <v>2963</v>
      </c>
      <c r="C2477" t="s">
        <v>2964</v>
      </c>
      <c r="D2477" t="s">
        <v>52</v>
      </c>
      <c r="E2477" t="s">
        <v>4160</v>
      </c>
      <c r="F2477" t="s">
        <v>4161</v>
      </c>
      <c r="G2477" t="s">
        <v>52</v>
      </c>
      <c r="H2477" t="s">
        <v>1006</v>
      </c>
      <c r="I2477" t="s">
        <v>54</v>
      </c>
      <c r="J2477" t="s">
        <v>2276</v>
      </c>
      <c r="K2477" t="s">
        <v>2277</v>
      </c>
      <c r="L2477">
        <v>100298525</v>
      </c>
      <c r="M2477" t="s">
        <v>2989</v>
      </c>
      <c r="N2477" t="s">
        <v>47</v>
      </c>
      <c r="O2477" t="s">
        <v>47</v>
      </c>
      <c r="P2477" t="s">
        <v>2990</v>
      </c>
      <c r="Q2477" t="s">
        <v>997</v>
      </c>
      <c r="R2477">
        <v>728.33</v>
      </c>
      <c r="S2477" t="s">
        <v>998</v>
      </c>
      <c r="T2477" t="s">
        <v>999</v>
      </c>
      <c r="U2477" t="s">
        <v>4178</v>
      </c>
      <c r="V2477">
        <v>1</v>
      </c>
      <c r="W2477" t="e">
        <f>VLOOKUP(U2477,T1.Unique.Delivery!$AQ$2:$AW$2720,COLUMNS(T1.Unique.Delivery!$AQ$2701:$AW$2701),0)</f>
        <v>#N/A</v>
      </c>
    </row>
    <row r="2478" spans="1:23" x14ac:dyDescent="0.3">
      <c r="A2478" t="s">
        <v>2962</v>
      </c>
      <c r="B2478" t="s">
        <v>2963</v>
      </c>
      <c r="C2478" t="s">
        <v>2964</v>
      </c>
      <c r="D2478" t="s">
        <v>52</v>
      </c>
      <c r="E2478" t="s">
        <v>4160</v>
      </c>
      <c r="F2478" t="s">
        <v>4161</v>
      </c>
      <c r="G2478" t="s">
        <v>52</v>
      </c>
      <c r="H2478" t="s">
        <v>1006</v>
      </c>
      <c r="I2478" t="s">
        <v>54</v>
      </c>
      <c r="J2478" t="s">
        <v>2276</v>
      </c>
      <c r="K2478" t="s">
        <v>2277</v>
      </c>
      <c r="L2478">
        <v>100304444</v>
      </c>
      <c r="M2478" t="s">
        <v>2967</v>
      </c>
      <c r="N2478" t="s">
        <v>47</v>
      </c>
      <c r="O2478" t="s">
        <v>47</v>
      </c>
      <c r="P2478" t="s">
        <v>2968</v>
      </c>
      <c r="Q2478" t="s">
        <v>997</v>
      </c>
      <c r="R2478">
        <v>630</v>
      </c>
      <c r="S2478" t="s">
        <v>998</v>
      </c>
      <c r="T2478" t="s">
        <v>999</v>
      </c>
      <c r="U2478" t="s">
        <v>4179</v>
      </c>
      <c r="V2478">
        <v>1</v>
      </c>
      <c r="W2478" t="e">
        <f>VLOOKUP(U2478,T1.Unique.Delivery!$AQ$2:$AW$2720,COLUMNS(T1.Unique.Delivery!$AQ$2701:$AW$2701),0)</f>
        <v>#N/A</v>
      </c>
    </row>
    <row r="2479" spans="1:23" x14ac:dyDescent="0.3">
      <c r="A2479" t="s">
        <v>2962</v>
      </c>
      <c r="B2479" t="s">
        <v>2963</v>
      </c>
      <c r="C2479" t="s">
        <v>2964</v>
      </c>
      <c r="D2479" t="s">
        <v>52</v>
      </c>
      <c r="E2479" t="s">
        <v>4160</v>
      </c>
      <c r="F2479" t="s">
        <v>4161</v>
      </c>
      <c r="G2479" t="s">
        <v>52</v>
      </c>
      <c r="H2479" t="s">
        <v>1006</v>
      </c>
      <c r="I2479" t="s">
        <v>54</v>
      </c>
      <c r="J2479" t="s">
        <v>2276</v>
      </c>
      <c r="K2479" t="s">
        <v>2277</v>
      </c>
      <c r="L2479">
        <v>100508694</v>
      </c>
      <c r="M2479" t="s">
        <v>2980</v>
      </c>
      <c r="N2479" t="s">
        <v>47</v>
      </c>
      <c r="O2479" t="s">
        <v>47</v>
      </c>
      <c r="P2479" t="s">
        <v>1040</v>
      </c>
      <c r="Q2479" t="s">
        <v>997</v>
      </c>
      <c r="R2479">
        <v>647.62</v>
      </c>
      <c r="S2479" t="s">
        <v>998</v>
      </c>
      <c r="T2479" t="s">
        <v>999</v>
      </c>
      <c r="U2479" t="s">
        <v>4180</v>
      </c>
      <c r="V2479">
        <v>1</v>
      </c>
      <c r="W2479" t="e">
        <f>VLOOKUP(U2479,T1.Unique.Delivery!$AQ$2:$AW$2720,COLUMNS(T1.Unique.Delivery!$AQ$2701:$AW$2701),0)</f>
        <v>#N/A</v>
      </c>
    </row>
    <row r="2480" spans="1:23" x14ac:dyDescent="0.3">
      <c r="A2480" t="s">
        <v>2962</v>
      </c>
      <c r="B2480" t="s">
        <v>2963</v>
      </c>
      <c r="C2480" t="s">
        <v>2964</v>
      </c>
      <c r="D2480" t="s">
        <v>52</v>
      </c>
      <c r="E2480" t="s">
        <v>4160</v>
      </c>
      <c r="F2480" t="s">
        <v>4161</v>
      </c>
      <c r="G2480" t="s">
        <v>52</v>
      </c>
      <c r="H2480" t="s">
        <v>1006</v>
      </c>
      <c r="I2480" t="s">
        <v>54</v>
      </c>
      <c r="J2480" t="s">
        <v>2276</v>
      </c>
      <c r="K2480" t="s">
        <v>2277</v>
      </c>
      <c r="L2480">
        <v>101122337</v>
      </c>
      <c r="M2480" t="s">
        <v>2997</v>
      </c>
      <c r="N2480" t="s">
        <v>47</v>
      </c>
      <c r="O2480" t="s">
        <v>47</v>
      </c>
      <c r="P2480" s="1">
        <v>43072</v>
      </c>
      <c r="Q2480" t="s">
        <v>997</v>
      </c>
      <c r="R2480">
        <v>780</v>
      </c>
      <c r="S2480" t="s">
        <v>998</v>
      </c>
      <c r="T2480" t="s">
        <v>999</v>
      </c>
      <c r="U2480" t="s">
        <v>4181</v>
      </c>
      <c r="V2480">
        <v>1</v>
      </c>
      <c r="W2480" t="e">
        <f>VLOOKUP(U2480,T1.Unique.Delivery!$AQ$2:$AW$2720,COLUMNS(T1.Unique.Delivery!$AQ$2701:$AW$2701),0)</f>
        <v>#N/A</v>
      </c>
    </row>
    <row r="2481" spans="1:23" x14ac:dyDescent="0.3">
      <c r="A2481" t="s">
        <v>2962</v>
      </c>
      <c r="B2481" t="s">
        <v>2963</v>
      </c>
      <c r="C2481" t="s">
        <v>2964</v>
      </c>
      <c r="D2481" t="s">
        <v>52</v>
      </c>
      <c r="E2481" t="s">
        <v>4160</v>
      </c>
      <c r="F2481" t="s">
        <v>4161</v>
      </c>
      <c r="G2481" t="s">
        <v>52</v>
      </c>
      <c r="H2481" t="s">
        <v>1006</v>
      </c>
      <c r="I2481" t="s">
        <v>54</v>
      </c>
      <c r="J2481" t="s">
        <v>159</v>
      </c>
      <c r="K2481" t="s">
        <v>1016</v>
      </c>
      <c r="L2481">
        <v>100298525</v>
      </c>
      <c r="M2481" t="s">
        <v>2989</v>
      </c>
      <c r="N2481" t="s">
        <v>47</v>
      </c>
      <c r="O2481" t="s">
        <v>47</v>
      </c>
      <c r="P2481" t="s">
        <v>2990</v>
      </c>
      <c r="Q2481" t="s">
        <v>997</v>
      </c>
      <c r="R2481">
        <v>728.33</v>
      </c>
      <c r="S2481" t="s">
        <v>998</v>
      </c>
      <c r="T2481" t="s">
        <v>999</v>
      </c>
      <c r="U2481" t="s">
        <v>4182</v>
      </c>
      <c r="V2481">
        <v>1</v>
      </c>
      <c r="W2481" t="e">
        <f>VLOOKUP(U2481,T1.Unique.Delivery!$AQ$2:$AW$2720,COLUMNS(T1.Unique.Delivery!$AQ$2701:$AW$2701),0)</f>
        <v>#N/A</v>
      </c>
    </row>
    <row r="2482" spans="1:23" x14ac:dyDescent="0.3">
      <c r="A2482" t="s">
        <v>2962</v>
      </c>
      <c r="B2482" t="s">
        <v>2963</v>
      </c>
      <c r="C2482" t="s">
        <v>2964</v>
      </c>
      <c r="D2482" t="s">
        <v>52</v>
      </c>
      <c r="E2482" t="s">
        <v>4160</v>
      </c>
      <c r="F2482" t="s">
        <v>4161</v>
      </c>
      <c r="G2482" t="s">
        <v>52</v>
      </c>
      <c r="H2482" t="s">
        <v>1006</v>
      </c>
      <c r="I2482" t="s">
        <v>54</v>
      </c>
      <c r="J2482" t="s">
        <v>159</v>
      </c>
      <c r="K2482" t="s">
        <v>1016</v>
      </c>
      <c r="L2482">
        <v>100304444</v>
      </c>
      <c r="M2482" t="s">
        <v>2967</v>
      </c>
      <c r="N2482" t="s">
        <v>47</v>
      </c>
      <c r="O2482" t="s">
        <v>47</v>
      </c>
      <c r="P2482" t="s">
        <v>2968</v>
      </c>
      <c r="Q2482" t="s">
        <v>997</v>
      </c>
      <c r="R2482">
        <v>630</v>
      </c>
      <c r="S2482" t="s">
        <v>998</v>
      </c>
      <c r="T2482" t="s">
        <v>999</v>
      </c>
      <c r="U2482" t="s">
        <v>4183</v>
      </c>
      <c r="V2482">
        <v>1</v>
      </c>
      <c r="W2482" t="e">
        <f>VLOOKUP(U2482,T1.Unique.Delivery!$AQ$2:$AW$2720,COLUMNS(T1.Unique.Delivery!$AQ$2701:$AW$2701),0)</f>
        <v>#N/A</v>
      </c>
    </row>
    <row r="2483" spans="1:23" x14ac:dyDescent="0.3">
      <c r="A2483" t="s">
        <v>2962</v>
      </c>
      <c r="B2483" t="s">
        <v>2963</v>
      </c>
      <c r="C2483" t="s">
        <v>2964</v>
      </c>
      <c r="D2483" t="s">
        <v>52</v>
      </c>
      <c r="E2483" t="s">
        <v>4160</v>
      </c>
      <c r="F2483" t="s">
        <v>4161</v>
      </c>
      <c r="G2483" t="s">
        <v>52</v>
      </c>
      <c r="H2483" t="s">
        <v>1006</v>
      </c>
      <c r="I2483" t="s">
        <v>54</v>
      </c>
      <c r="J2483" t="s">
        <v>159</v>
      </c>
      <c r="K2483" t="s">
        <v>1016</v>
      </c>
      <c r="L2483">
        <v>100508694</v>
      </c>
      <c r="M2483" t="s">
        <v>2980</v>
      </c>
      <c r="N2483" t="s">
        <v>47</v>
      </c>
      <c r="O2483" t="s">
        <v>47</v>
      </c>
      <c r="P2483" t="s">
        <v>1040</v>
      </c>
      <c r="Q2483" t="s">
        <v>997</v>
      </c>
      <c r="R2483">
        <v>600</v>
      </c>
      <c r="S2483" t="s">
        <v>998</v>
      </c>
      <c r="T2483" t="s">
        <v>999</v>
      </c>
      <c r="U2483" t="s">
        <v>4184</v>
      </c>
      <c r="V2483">
        <v>1</v>
      </c>
      <c r="W2483" t="e">
        <f>VLOOKUP(U2483,T1.Unique.Delivery!$AQ$2:$AW$2720,COLUMNS(T1.Unique.Delivery!$AQ$2701:$AW$2701),0)</f>
        <v>#N/A</v>
      </c>
    </row>
    <row r="2484" spans="1:23" x14ac:dyDescent="0.3">
      <c r="A2484" t="s">
        <v>2962</v>
      </c>
      <c r="B2484" t="s">
        <v>2963</v>
      </c>
      <c r="C2484" t="s">
        <v>2964</v>
      </c>
      <c r="D2484" t="s">
        <v>52</v>
      </c>
      <c r="E2484" t="s">
        <v>4160</v>
      </c>
      <c r="F2484" t="s">
        <v>4161</v>
      </c>
      <c r="G2484" t="s">
        <v>52</v>
      </c>
      <c r="H2484" t="s">
        <v>1006</v>
      </c>
      <c r="I2484" t="s">
        <v>54</v>
      </c>
      <c r="J2484" t="s">
        <v>159</v>
      </c>
      <c r="K2484" t="s">
        <v>1016</v>
      </c>
      <c r="L2484">
        <v>101122337</v>
      </c>
      <c r="M2484" t="s">
        <v>2997</v>
      </c>
      <c r="N2484" t="s">
        <v>47</v>
      </c>
      <c r="O2484" t="s">
        <v>47</v>
      </c>
      <c r="P2484" s="1">
        <v>43072</v>
      </c>
      <c r="Q2484" t="s">
        <v>997</v>
      </c>
      <c r="R2484">
        <v>700</v>
      </c>
      <c r="S2484" t="s">
        <v>998</v>
      </c>
      <c r="T2484" t="s">
        <v>999</v>
      </c>
      <c r="U2484" t="s">
        <v>4185</v>
      </c>
      <c r="V2484">
        <v>1</v>
      </c>
      <c r="W2484" t="e">
        <f>VLOOKUP(U2484,T1.Unique.Delivery!$AQ$2:$AW$2720,COLUMNS(T1.Unique.Delivery!$AQ$2701:$AW$2701),0)</f>
        <v>#N/A</v>
      </c>
    </row>
    <row r="2485" spans="1:23" x14ac:dyDescent="0.3">
      <c r="A2485" t="s">
        <v>2962</v>
      </c>
      <c r="B2485" t="s">
        <v>2963</v>
      </c>
      <c r="C2485" t="s">
        <v>2964</v>
      </c>
      <c r="D2485" t="s">
        <v>52</v>
      </c>
      <c r="E2485" t="s">
        <v>4186</v>
      </c>
      <c r="F2485" t="s">
        <v>2964</v>
      </c>
      <c r="G2485" t="s">
        <v>52</v>
      </c>
      <c r="H2485" t="s">
        <v>1006</v>
      </c>
      <c r="I2485" t="s">
        <v>54</v>
      </c>
      <c r="J2485" t="s">
        <v>66</v>
      </c>
      <c r="K2485" t="s">
        <v>1007</v>
      </c>
      <c r="L2485">
        <v>100298525</v>
      </c>
      <c r="M2485" t="s">
        <v>2989</v>
      </c>
      <c r="N2485" t="s">
        <v>47</v>
      </c>
      <c r="O2485" t="s">
        <v>47</v>
      </c>
      <c r="P2485" t="s">
        <v>2990</v>
      </c>
      <c r="Q2485" t="s">
        <v>997</v>
      </c>
      <c r="R2485">
        <v>1034.55</v>
      </c>
      <c r="S2485" t="s">
        <v>998</v>
      </c>
      <c r="T2485" t="s">
        <v>999</v>
      </c>
      <c r="U2485" t="s">
        <v>4187</v>
      </c>
      <c r="V2485">
        <v>1</v>
      </c>
      <c r="W2485" t="e">
        <f>VLOOKUP(U2485,T1.Unique.Delivery!$AQ$2:$AW$2720,COLUMNS(T1.Unique.Delivery!$AQ$2701:$AW$2701),0)</f>
        <v>#N/A</v>
      </c>
    </row>
    <row r="2486" spans="1:23" x14ac:dyDescent="0.3">
      <c r="A2486" t="s">
        <v>2962</v>
      </c>
      <c r="B2486" t="s">
        <v>2963</v>
      </c>
      <c r="C2486" t="s">
        <v>2964</v>
      </c>
      <c r="D2486" t="s">
        <v>52</v>
      </c>
      <c r="E2486" t="s">
        <v>4186</v>
      </c>
      <c r="F2486" t="s">
        <v>2964</v>
      </c>
      <c r="G2486" t="s">
        <v>52</v>
      </c>
      <c r="H2486" t="s">
        <v>1006</v>
      </c>
      <c r="I2486" t="s">
        <v>54</v>
      </c>
      <c r="J2486" t="s">
        <v>66</v>
      </c>
      <c r="K2486" t="s">
        <v>1007</v>
      </c>
      <c r="L2486">
        <v>100304444</v>
      </c>
      <c r="M2486" t="s">
        <v>2967</v>
      </c>
      <c r="N2486" t="s">
        <v>47</v>
      </c>
      <c r="O2486" t="s">
        <v>47</v>
      </c>
      <c r="P2486" t="s">
        <v>2968</v>
      </c>
      <c r="Q2486" t="s">
        <v>997</v>
      </c>
      <c r="R2486">
        <v>630</v>
      </c>
      <c r="S2486" t="s">
        <v>998</v>
      </c>
      <c r="T2486" t="s">
        <v>999</v>
      </c>
      <c r="U2486" t="s">
        <v>4188</v>
      </c>
      <c r="V2486">
        <v>1</v>
      </c>
      <c r="W2486" t="e">
        <f>VLOOKUP(U2486,T1.Unique.Delivery!$AQ$2:$AW$2720,COLUMNS(T1.Unique.Delivery!$AQ$2701:$AW$2701),0)</f>
        <v>#N/A</v>
      </c>
    </row>
    <row r="2487" spans="1:23" x14ac:dyDescent="0.3">
      <c r="A2487" t="s">
        <v>2962</v>
      </c>
      <c r="B2487" t="s">
        <v>2963</v>
      </c>
      <c r="C2487" t="s">
        <v>2964</v>
      </c>
      <c r="D2487" t="s">
        <v>52</v>
      </c>
      <c r="E2487" t="s">
        <v>4186</v>
      </c>
      <c r="F2487" t="s">
        <v>2964</v>
      </c>
      <c r="G2487" t="s">
        <v>52</v>
      </c>
      <c r="H2487" t="s">
        <v>1006</v>
      </c>
      <c r="I2487" t="s">
        <v>54</v>
      </c>
      <c r="J2487" t="s">
        <v>66</v>
      </c>
      <c r="K2487" t="s">
        <v>1007</v>
      </c>
      <c r="L2487">
        <v>100508694</v>
      </c>
      <c r="M2487" t="s">
        <v>2980</v>
      </c>
      <c r="N2487" t="s">
        <v>47</v>
      </c>
      <c r="O2487" t="s">
        <v>47</v>
      </c>
      <c r="P2487" t="s">
        <v>1040</v>
      </c>
      <c r="Q2487" t="s">
        <v>997</v>
      </c>
      <c r="R2487">
        <v>1150</v>
      </c>
      <c r="S2487" t="s">
        <v>998</v>
      </c>
      <c r="T2487" t="s">
        <v>999</v>
      </c>
      <c r="U2487" t="s">
        <v>4189</v>
      </c>
      <c r="V2487">
        <v>1</v>
      </c>
      <c r="W2487" t="e">
        <f>VLOOKUP(U2487,T1.Unique.Delivery!$AQ$2:$AW$2720,COLUMNS(T1.Unique.Delivery!$AQ$2701:$AW$2701),0)</f>
        <v>#N/A</v>
      </c>
    </row>
    <row r="2488" spans="1:23" x14ac:dyDescent="0.3">
      <c r="A2488" t="s">
        <v>2962</v>
      </c>
      <c r="B2488" t="s">
        <v>2963</v>
      </c>
      <c r="C2488" t="s">
        <v>2964</v>
      </c>
      <c r="D2488" t="s">
        <v>52</v>
      </c>
      <c r="E2488" t="s">
        <v>4186</v>
      </c>
      <c r="F2488" t="s">
        <v>2964</v>
      </c>
      <c r="G2488" t="s">
        <v>52</v>
      </c>
      <c r="H2488" t="s">
        <v>1006</v>
      </c>
      <c r="I2488" t="s">
        <v>54</v>
      </c>
      <c r="J2488" t="s">
        <v>66</v>
      </c>
      <c r="K2488" t="s">
        <v>1007</v>
      </c>
      <c r="L2488">
        <v>100785760</v>
      </c>
      <c r="M2488" t="s">
        <v>2994</v>
      </c>
      <c r="N2488" t="s">
        <v>47</v>
      </c>
      <c r="O2488" t="s">
        <v>47</v>
      </c>
      <c r="P2488" t="s">
        <v>2995</v>
      </c>
      <c r="Q2488" t="s">
        <v>997</v>
      </c>
      <c r="R2488">
        <v>1000</v>
      </c>
      <c r="S2488" t="s">
        <v>998</v>
      </c>
      <c r="T2488" t="s">
        <v>999</v>
      </c>
      <c r="U2488" t="s">
        <v>4190</v>
      </c>
      <c r="V2488">
        <v>1</v>
      </c>
      <c r="W2488" t="e">
        <f>VLOOKUP(U2488,T1.Unique.Delivery!$AQ$2:$AW$2720,COLUMNS(T1.Unique.Delivery!$AQ$2701:$AW$2701),0)</f>
        <v>#N/A</v>
      </c>
    </row>
    <row r="2489" spans="1:23" x14ac:dyDescent="0.3">
      <c r="A2489" t="s">
        <v>2962</v>
      </c>
      <c r="B2489" t="s">
        <v>2963</v>
      </c>
      <c r="C2489" t="s">
        <v>2964</v>
      </c>
      <c r="D2489" t="s">
        <v>52</v>
      </c>
      <c r="E2489" t="s">
        <v>4186</v>
      </c>
      <c r="F2489" t="s">
        <v>2964</v>
      </c>
      <c r="G2489" t="s">
        <v>52</v>
      </c>
      <c r="H2489" t="s">
        <v>1006</v>
      </c>
      <c r="I2489" t="s">
        <v>54</v>
      </c>
      <c r="J2489" t="s">
        <v>66</v>
      </c>
      <c r="K2489" t="s">
        <v>1007</v>
      </c>
      <c r="L2489">
        <v>101122337</v>
      </c>
      <c r="M2489" t="s">
        <v>2997</v>
      </c>
      <c r="N2489" t="s">
        <v>47</v>
      </c>
      <c r="O2489" t="s">
        <v>47</v>
      </c>
      <c r="P2489" s="1">
        <v>43072</v>
      </c>
      <c r="Q2489" t="s">
        <v>997</v>
      </c>
      <c r="R2489">
        <v>1180</v>
      </c>
      <c r="S2489" t="s">
        <v>998</v>
      </c>
      <c r="T2489" t="s">
        <v>999</v>
      </c>
      <c r="U2489" t="s">
        <v>4191</v>
      </c>
      <c r="V2489">
        <v>1</v>
      </c>
      <c r="W2489" t="e">
        <f>VLOOKUP(U2489,T1.Unique.Delivery!$AQ$2:$AW$2720,COLUMNS(T1.Unique.Delivery!$AQ$2701:$AW$2701),0)</f>
        <v>#N/A</v>
      </c>
    </row>
    <row r="2490" spans="1:23" x14ac:dyDescent="0.3">
      <c r="A2490" t="s">
        <v>2962</v>
      </c>
      <c r="B2490" t="s">
        <v>2963</v>
      </c>
      <c r="C2490" t="s">
        <v>2964</v>
      </c>
      <c r="D2490" t="s">
        <v>52</v>
      </c>
      <c r="E2490" t="s">
        <v>4186</v>
      </c>
      <c r="F2490" t="s">
        <v>2964</v>
      </c>
      <c r="G2490" t="s">
        <v>52</v>
      </c>
      <c r="H2490" t="s">
        <v>1006</v>
      </c>
      <c r="I2490" t="s">
        <v>54</v>
      </c>
      <c r="J2490" t="s">
        <v>56</v>
      </c>
      <c r="K2490" t="s">
        <v>993</v>
      </c>
      <c r="L2490">
        <v>100287299</v>
      </c>
      <c r="M2490" t="s">
        <v>2970</v>
      </c>
      <c r="N2490" t="s">
        <v>47</v>
      </c>
      <c r="O2490" t="s">
        <v>47</v>
      </c>
      <c r="P2490" t="s">
        <v>2971</v>
      </c>
      <c r="Q2490" t="s">
        <v>997</v>
      </c>
      <c r="R2490">
        <v>1116.56</v>
      </c>
      <c r="S2490" t="s">
        <v>998</v>
      </c>
      <c r="T2490" t="s">
        <v>999</v>
      </c>
      <c r="U2490" t="s">
        <v>4192</v>
      </c>
      <c r="V2490">
        <v>1</v>
      </c>
      <c r="W2490" t="e">
        <f>VLOOKUP(U2490,T1.Unique.Delivery!$AQ$2:$AW$2720,COLUMNS(T1.Unique.Delivery!$AQ$2701:$AW$2701),0)</f>
        <v>#N/A</v>
      </c>
    </row>
    <row r="2491" spans="1:23" x14ac:dyDescent="0.3">
      <c r="A2491" t="s">
        <v>2962</v>
      </c>
      <c r="B2491" t="s">
        <v>2963</v>
      </c>
      <c r="C2491" t="s">
        <v>2964</v>
      </c>
      <c r="D2491" t="s">
        <v>52</v>
      </c>
      <c r="E2491" t="s">
        <v>4186</v>
      </c>
      <c r="F2491" t="s">
        <v>2964</v>
      </c>
      <c r="G2491" t="s">
        <v>52</v>
      </c>
      <c r="H2491" t="s">
        <v>1006</v>
      </c>
      <c r="I2491" t="s">
        <v>54</v>
      </c>
      <c r="J2491" t="s">
        <v>56</v>
      </c>
      <c r="K2491" t="s">
        <v>993</v>
      </c>
      <c r="L2491" t="s">
        <v>47</v>
      </c>
      <c r="M2491" t="s">
        <v>47</v>
      </c>
      <c r="N2491" t="s">
        <v>47</v>
      </c>
      <c r="O2491" t="s">
        <v>47</v>
      </c>
      <c r="P2491" t="s">
        <v>2971</v>
      </c>
      <c r="Q2491" t="s">
        <v>997</v>
      </c>
      <c r="R2491">
        <v>1117.67</v>
      </c>
      <c r="S2491" t="s">
        <v>998</v>
      </c>
      <c r="T2491" t="s">
        <v>999</v>
      </c>
      <c r="U2491" t="s">
        <v>4193</v>
      </c>
      <c r="V2491">
        <v>1</v>
      </c>
      <c r="W2491" t="e">
        <f>VLOOKUP(U2491,T1.Unique.Delivery!$AQ$2:$AW$2720,COLUMNS(T1.Unique.Delivery!$AQ$2701:$AW$2701),0)</f>
        <v>#N/A</v>
      </c>
    </row>
    <row r="2492" spans="1:23" x14ac:dyDescent="0.3">
      <c r="A2492" t="s">
        <v>2962</v>
      </c>
      <c r="B2492" t="s">
        <v>2963</v>
      </c>
      <c r="C2492" t="s">
        <v>2964</v>
      </c>
      <c r="D2492" t="s">
        <v>52</v>
      </c>
      <c r="E2492" t="s">
        <v>4186</v>
      </c>
      <c r="F2492" t="s">
        <v>2964</v>
      </c>
      <c r="G2492" t="s">
        <v>52</v>
      </c>
      <c r="H2492" t="s">
        <v>1006</v>
      </c>
      <c r="I2492" t="s">
        <v>54</v>
      </c>
      <c r="J2492" t="s">
        <v>129</v>
      </c>
      <c r="K2492" t="s">
        <v>1012</v>
      </c>
      <c r="L2492">
        <v>100298525</v>
      </c>
      <c r="M2492" t="s">
        <v>2989</v>
      </c>
      <c r="N2492" t="s">
        <v>47</v>
      </c>
      <c r="O2492" t="s">
        <v>47</v>
      </c>
      <c r="P2492" t="s">
        <v>2990</v>
      </c>
      <c r="Q2492" t="s">
        <v>997</v>
      </c>
      <c r="R2492">
        <v>735.64</v>
      </c>
      <c r="S2492" t="s">
        <v>998</v>
      </c>
      <c r="T2492" t="s">
        <v>999</v>
      </c>
      <c r="U2492" t="s">
        <v>4194</v>
      </c>
      <c r="V2492">
        <v>1</v>
      </c>
      <c r="W2492" t="e">
        <f>VLOOKUP(U2492,T1.Unique.Delivery!$AQ$2:$AW$2720,COLUMNS(T1.Unique.Delivery!$AQ$2701:$AW$2701),0)</f>
        <v>#N/A</v>
      </c>
    </row>
    <row r="2493" spans="1:23" x14ac:dyDescent="0.3">
      <c r="A2493" t="s">
        <v>2962</v>
      </c>
      <c r="B2493" t="s">
        <v>2963</v>
      </c>
      <c r="C2493" t="s">
        <v>2964</v>
      </c>
      <c r="D2493" t="s">
        <v>52</v>
      </c>
      <c r="E2493" t="s">
        <v>4186</v>
      </c>
      <c r="F2493" t="s">
        <v>2964</v>
      </c>
      <c r="G2493" t="s">
        <v>52</v>
      </c>
      <c r="H2493" t="s">
        <v>1006</v>
      </c>
      <c r="I2493" t="s">
        <v>54</v>
      </c>
      <c r="J2493" t="s">
        <v>129</v>
      </c>
      <c r="K2493" t="s">
        <v>1012</v>
      </c>
      <c r="L2493">
        <v>100304444</v>
      </c>
      <c r="M2493" t="s">
        <v>2967</v>
      </c>
      <c r="N2493" t="s">
        <v>47</v>
      </c>
      <c r="O2493" t="s">
        <v>47</v>
      </c>
      <c r="P2493" t="s">
        <v>2968</v>
      </c>
      <c r="Q2493" t="s">
        <v>997</v>
      </c>
      <c r="R2493">
        <v>630</v>
      </c>
      <c r="S2493" t="s">
        <v>998</v>
      </c>
      <c r="T2493" t="s">
        <v>999</v>
      </c>
      <c r="U2493" t="s">
        <v>4195</v>
      </c>
      <c r="V2493">
        <v>1</v>
      </c>
      <c r="W2493" t="e">
        <f>VLOOKUP(U2493,T1.Unique.Delivery!$AQ$2:$AW$2720,COLUMNS(T1.Unique.Delivery!$AQ$2701:$AW$2701),0)</f>
        <v>#N/A</v>
      </c>
    </row>
    <row r="2494" spans="1:23" x14ac:dyDescent="0.3">
      <c r="A2494" t="s">
        <v>2962</v>
      </c>
      <c r="B2494" t="s">
        <v>2963</v>
      </c>
      <c r="C2494" t="s">
        <v>2964</v>
      </c>
      <c r="D2494" t="s">
        <v>52</v>
      </c>
      <c r="E2494" t="s">
        <v>4186</v>
      </c>
      <c r="F2494" t="s">
        <v>2964</v>
      </c>
      <c r="G2494" t="s">
        <v>52</v>
      </c>
      <c r="H2494" t="s">
        <v>1006</v>
      </c>
      <c r="I2494" t="s">
        <v>54</v>
      </c>
      <c r="J2494" t="s">
        <v>129</v>
      </c>
      <c r="K2494" t="s">
        <v>1012</v>
      </c>
      <c r="L2494">
        <v>100508694</v>
      </c>
      <c r="M2494" t="s">
        <v>2980</v>
      </c>
      <c r="N2494" t="s">
        <v>47</v>
      </c>
      <c r="O2494" t="s">
        <v>47</v>
      </c>
      <c r="P2494" t="s">
        <v>1040</v>
      </c>
      <c r="Q2494" t="s">
        <v>997</v>
      </c>
      <c r="R2494">
        <v>635.51</v>
      </c>
      <c r="S2494" t="s">
        <v>998</v>
      </c>
      <c r="T2494" t="s">
        <v>999</v>
      </c>
      <c r="U2494" t="s">
        <v>4196</v>
      </c>
      <c r="V2494">
        <v>1</v>
      </c>
      <c r="W2494" t="e">
        <f>VLOOKUP(U2494,T1.Unique.Delivery!$AQ$2:$AW$2720,COLUMNS(T1.Unique.Delivery!$AQ$2701:$AW$2701),0)</f>
        <v>#N/A</v>
      </c>
    </row>
    <row r="2495" spans="1:23" x14ac:dyDescent="0.3">
      <c r="A2495" t="s">
        <v>2962</v>
      </c>
      <c r="B2495" t="s">
        <v>2963</v>
      </c>
      <c r="C2495" t="s">
        <v>2964</v>
      </c>
      <c r="D2495" t="s">
        <v>52</v>
      </c>
      <c r="E2495" t="s">
        <v>4186</v>
      </c>
      <c r="F2495" t="s">
        <v>2964</v>
      </c>
      <c r="G2495" t="s">
        <v>52</v>
      </c>
      <c r="H2495" t="s">
        <v>1006</v>
      </c>
      <c r="I2495" t="s">
        <v>54</v>
      </c>
      <c r="J2495" t="s">
        <v>129</v>
      </c>
      <c r="K2495" t="s">
        <v>1012</v>
      </c>
      <c r="L2495">
        <v>100785760</v>
      </c>
      <c r="M2495" t="s">
        <v>2994</v>
      </c>
      <c r="N2495" t="s">
        <v>47</v>
      </c>
      <c r="O2495" t="s">
        <v>47</v>
      </c>
      <c r="P2495" t="s">
        <v>2995</v>
      </c>
      <c r="Q2495" t="s">
        <v>997</v>
      </c>
      <c r="R2495">
        <v>630</v>
      </c>
      <c r="S2495" t="s">
        <v>998</v>
      </c>
      <c r="T2495" t="s">
        <v>999</v>
      </c>
      <c r="U2495" t="s">
        <v>4197</v>
      </c>
      <c r="V2495">
        <v>1</v>
      </c>
      <c r="W2495" t="e">
        <f>VLOOKUP(U2495,T1.Unique.Delivery!$AQ$2:$AW$2720,COLUMNS(T1.Unique.Delivery!$AQ$2701:$AW$2701),0)</f>
        <v>#N/A</v>
      </c>
    </row>
    <row r="2496" spans="1:23" x14ac:dyDescent="0.3">
      <c r="A2496" t="s">
        <v>2962</v>
      </c>
      <c r="B2496" t="s">
        <v>2963</v>
      </c>
      <c r="C2496" t="s">
        <v>2964</v>
      </c>
      <c r="D2496" t="s">
        <v>52</v>
      </c>
      <c r="E2496" t="s">
        <v>4186</v>
      </c>
      <c r="F2496" t="s">
        <v>2964</v>
      </c>
      <c r="G2496" t="s">
        <v>52</v>
      </c>
      <c r="H2496" t="s">
        <v>1006</v>
      </c>
      <c r="I2496" t="s">
        <v>54</v>
      </c>
      <c r="J2496" t="s">
        <v>129</v>
      </c>
      <c r="K2496" t="s">
        <v>1012</v>
      </c>
      <c r="L2496">
        <v>101122337</v>
      </c>
      <c r="M2496" t="s">
        <v>2997</v>
      </c>
      <c r="N2496" t="s">
        <v>47</v>
      </c>
      <c r="O2496" t="s">
        <v>47</v>
      </c>
      <c r="P2496" s="1">
        <v>43072</v>
      </c>
      <c r="Q2496" t="s">
        <v>997</v>
      </c>
      <c r="R2496">
        <v>595</v>
      </c>
      <c r="S2496" t="s">
        <v>998</v>
      </c>
      <c r="T2496" t="s">
        <v>999</v>
      </c>
      <c r="U2496" t="s">
        <v>4198</v>
      </c>
      <c r="V2496">
        <v>1</v>
      </c>
      <c r="W2496" t="e">
        <f>VLOOKUP(U2496,T1.Unique.Delivery!$AQ$2:$AW$2720,COLUMNS(T1.Unique.Delivery!$AQ$2701:$AW$2701),0)</f>
        <v>#N/A</v>
      </c>
    </row>
    <row r="2497" spans="1:23" x14ac:dyDescent="0.3">
      <c r="A2497" t="s">
        <v>2962</v>
      </c>
      <c r="B2497" t="s">
        <v>2963</v>
      </c>
      <c r="C2497" t="s">
        <v>2964</v>
      </c>
      <c r="D2497" t="s">
        <v>52</v>
      </c>
      <c r="E2497" t="s">
        <v>4186</v>
      </c>
      <c r="F2497" t="s">
        <v>2964</v>
      </c>
      <c r="G2497" t="s">
        <v>52</v>
      </c>
      <c r="H2497" t="s">
        <v>1006</v>
      </c>
      <c r="I2497" t="s">
        <v>54</v>
      </c>
      <c r="J2497" t="s">
        <v>80</v>
      </c>
      <c r="K2497" t="s">
        <v>1014</v>
      </c>
      <c r="L2497">
        <v>100298525</v>
      </c>
      <c r="M2497" t="s">
        <v>2989</v>
      </c>
      <c r="N2497" t="s">
        <v>47</v>
      </c>
      <c r="O2497" t="s">
        <v>47</v>
      </c>
      <c r="P2497" t="s">
        <v>2990</v>
      </c>
      <c r="Q2497" t="s">
        <v>997</v>
      </c>
      <c r="R2497">
        <v>792.63</v>
      </c>
      <c r="S2497" t="s">
        <v>998</v>
      </c>
      <c r="T2497" t="s">
        <v>999</v>
      </c>
      <c r="U2497" t="s">
        <v>4199</v>
      </c>
      <c r="V2497">
        <v>1</v>
      </c>
      <c r="W2497" t="e">
        <f>VLOOKUP(U2497,T1.Unique.Delivery!$AQ$2:$AW$2720,COLUMNS(T1.Unique.Delivery!$AQ$2701:$AW$2701),0)</f>
        <v>#N/A</v>
      </c>
    </row>
    <row r="2498" spans="1:23" x14ac:dyDescent="0.3">
      <c r="A2498" t="s">
        <v>2962</v>
      </c>
      <c r="B2498" t="s">
        <v>2963</v>
      </c>
      <c r="C2498" t="s">
        <v>2964</v>
      </c>
      <c r="D2498" t="s">
        <v>52</v>
      </c>
      <c r="E2498" t="s">
        <v>4186</v>
      </c>
      <c r="F2498" t="s">
        <v>2964</v>
      </c>
      <c r="G2498" t="s">
        <v>52</v>
      </c>
      <c r="H2498" t="s">
        <v>1006</v>
      </c>
      <c r="I2498" t="s">
        <v>54</v>
      </c>
      <c r="J2498" t="s">
        <v>80</v>
      </c>
      <c r="K2498" t="s">
        <v>1014</v>
      </c>
      <c r="L2498">
        <v>100304444</v>
      </c>
      <c r="M2498" t="s">
        <v>2967</v>
      </c>
      <c r="N2498" t="s">
        <v>47</v>
      </c>
      <c r="O2498" t="s">
        <v>47</v>
      </c>
      <c r="P2498" t="s">
        <v>2968</v>
      </c>
      <c r="Q2498" t="s">
        <v>997</v>
      </c>
      <c r="R2498">
        <v>630</v>
      </c>
      <c r="S2498" t="s">
        <v>998</v>
      </c>
      <c r="T2498" t="s">
        <v>999</v>
      </c>
      <c r="U2498" t="s">
        <v>4200</v>
      </c>
      <c r="V2498">
        <v>1</v>
      </c>
      <c r="W2498" t="e">
        <f>VLOOKUP(U2498,T1.Unique.Delivery!$AQ$2:$AW$2720,COLUMNS(T1.Unique.Delivery!$AQ$2701:$AW$2701),0)</f>
        <v>#N/A</v>
      </c>
    </row>
    <row r="2499" spans="1:23" x14ac:dyDescent="0.3">
      <c r="A2499" t="s">
        <v>2962</v>
      </c>
      <c r="B2499" t="s">
        <v>2963</v>
      </c>
      <c r="C2499" t="s">
        <v>2964</v>
      </c>
      <c r="D2499" t="s">
        <v>52</v>
      </c>
      <c r="E2499" t="s">
        <v>4186</v>
      </c>
      <c r="F2499" t="s">
        <v>2964</v>
      </c>
      <c r="G2499" t="s">
        <v>52</v>
      </c>
      <c r="H2499" t="s">
        <v>1006</v>
      </c>
      <c r="I2499" t="s">
        <v>54</v>
      </c>
      <c r="J2499" t="s">
        <v>80</v>
      </c>
      <c r="K2499" t="s">
        <v>1014</v>
      </c>
      <c r="L2499">
        <v>100508694</v>
      </c>
      <c r="M2499" t="s">
        <v>2980</v>
      </c>
      <c r="N2499" t="s">
        <v>47</v>
      </c>
      <c r="O2499" t="s">
        <v>47</v>
      </c>
      <c r="P2499" t="s">
        <v>1040</v>
      </c>
      <c r="Q2499" t="s">
        <v>997</v>
      </c>
      <c r="R2499">
        <v>1150</v>
      </c>
      <c r="S2499" t="s">
        <v>998</v>
      </c>
      <c r="T2499" t="s">
        <v>999</v>
      </c>
      <c r="U2499" t="s">
        <v>4201</v>
      </c>
      <c r="V2499">
        <v>1</v>
      </c>
      <c r="W2499" t="e">
        <f>VLOOKUP(U2499,T1.Unique.Delivery!$AQ$2:$AW$2720,COLUMNS(T1.Unique.Delivery!$AQ$2701:$AW$2701),0)</f>
        <v>#N/A</v>
      </c>
    </row>
    <row r="2500" spans="1:23" x14ac:dyDescent="0.3">
      <c r="A2500" t="s">
        <v>2962</v>
      </c>
      <c r="B2500" t="s">
        <v>2963</v>
      </c>
      <c r="C2500" t="s">
        <v>2964</v>
      </c>
      <c r="D2500" t="s">
        <v>52</v>
      </c>
      <c r="E2500" t="s">
        <v>4186</v>
      </c>
      <c r="F2500" t="s">
        <v>2964</v>
      </c>
      <c r="G2500" t="s">
        <v>52</v>
      </c>
      <c r="H2500" t="s">
        <v>1006</v>
      </c>
      <c r="I2500" t="s">
        <v>54</v>
      </c>
      <c r="J2500" t="s">
        <v>80</v>
      </c>
      <c r="K2500" t="s">
        <v>1014</v>
      </c>
      <c r="L2500">
        <v>100785760</v>
      </c>
      <c r="M2500" t="s">
        <v>2994</v>
      </c>
      <c r="N2500" t="s">
        <v>47</v>
      </c>
      <c r="O2500" t="s">
        <v>47</v>
      </c>
      <c r="P2500" t="s">
        <v>2995</v>
      </c>
      <c r="Q2500" t="s">
        <v>997</v>
      </c>
      <c r="R2500">
        <v>800</v>
      </c>
      <c r="S2500" t="s">
        <v>998</v>
      </c>
      <c r="T2500" t="s">
        <v>999</v>
      </c>
      <c r="U2500" t="s">
        <v>4202</v>
      </c>
      <c r="V2500">
        <v>1</v>
      </c>
      <c r="W2500" t="e">
        <f>VLOOKUP(U2500,T1.Unique.Delivery!$AQ$2:$AW$2720,COLUMNS(T1.Unique.Delivery!$AQ$2701:$AW$2701),0)</f>
        <v>#N/A</v>
      </c>
    </row>
    <row r="2501" spans="1:23" x14ac:dyDescent="0.3">
      <c r="A2501" t="s">
        <v>2962</v>
      </c>
      <c r="B2501" t="s">
        <v>2963</v>
      </c>
      <c r="C2501" t="s">
        <v>2964</v>
      </c>
      <c r="D2501" t="s">
        <v>52</v>
      </c>
      <c r="E2501" t="s">
        <v>4186</v>
      </c>
      <c r="F2501" t="s">
        <v>2964</v>
      </c>
      <c r="G2501" t="s">
        <v>52</v>
      </c>
      <c r="H2501" t="s">
        <v>1006</v>
      </c>
      <c r="I2501" t="s">
        <v>54</v>
      </c>
      <c r="J2501" t="s">
        <v>80</v>
      </c>
      <c r="K2501" t="s">
        <v>1014</v>
      </c>
      <c r="L2501">
        <v>101122337</v>
      </c>
      <c r="M2501" t="s">
        <v>2997</v>
      </c>
      <c r="N2501" t="s">
        <v>47</v>
      </c>
      <c r="O2501" t="s">
        <v>47</v>
      </c>
      <c r="P2501" s="1">
        <v>43072</v>
      </c>
      <c r="Q2501" t="s">
        <v>997</v>
      </c>
      <c r="R2501">
        <v>850</v>
      </c>
      <c r="S2501" t="s">
        <v>998</v>
      </c>
      <c r="T2501" t="s">
        <v>999</v>
      </c>
      <c r="U2501" t="s">
        <v>4203</v>
      </c>
      <c r="V2501">
        <v>1</v>
      </c>
      <c r="W2501" t="e">
        <f>VLOOKUP(U2501,T1.Unique.Delivery!$AQ$2:$AW$2720,COLUMNS(T1.Unique.Delivery!$AQ$2701:$AW$2701),0)</f>
        <v>#N/A</v>
      </c>
    </row>
    <row r="2502" spans="1:23" x14ac:dyDescent="0.3">
      <c r="A2502" t="s">
        <v>2962</v>
      </c>
      <c r="B2502" t="s">
        <v>2963</v>
      </c>
      <c r="C2502" t="s">
        <v>2964</v>
      </c>
      <c r="D2502" t="s">
        <v>52</v>
      </c>
      <c r="E2502" t="s">
        <v>4186</v>
      </c>
      <c r="F2502" t="s">
        <v>2964</v>
      </c>
      <c r="G2502" t="s">
        <v>52</v>
      </c>
      <c r="H2502" t="s">
        <v>1006</v>
      </c>
      <c r="I2502" t="s">
        <v>54</v>
      </c>
      <c r="J2502" t="s">
        <v>2276</v>
      </c>
      <c r="K2502" t="s">
        <v>2277</v>
      </c>
      <c r="L2502">
        <v>100298525</v>
      </c>
      <c r="M2502" t="s">
        <v>2989</v>
      </c>
      <c r="N2502" t="s">
        <v>47</v>
      </c>
      <c r="O2502" t="s">
        <v>47</v>
      </c>
      <c r="P2502" t="s">
        <v>2990</v>
      </c>
      <c r="Q2502" t="s">
        <v>997</v>
      </c>
      <c r="R2502">
        <v>690.79</v>
      </c>
      <c r="S2502" t="s">
        <v>998</v>
      </c>
      <c r="T2502" t="s">
        <v>999</v>
      </c>
      <c r="U2502" t="s">
        <v>4204</v>
      </c>
      <c r="V2502">
        <v>1</v>
      </c>
      <c r="W2502" t="e">
        <f>VLOOKUP(U2502,T1.Unique.Delivery!$AQ$2:$AW$2720,COLUMNS(T1.Unique.Delivery!$AQ$2701:$AW$2701),0)</f>
        <v>#N/A</v>
      </c>
    </row>
    <row r="2503" spans="1:23" x14ac:dyDescent="0.3">
      <c r="A2503" t="s">
        <v>2962</v>
      </c>
      <c r="B2503" t="s">
        <v>2963</v>
      </c>
      <c r="C2503" t="s">
        <v>2964</v>
      </c>
      <c r="D2503" t="s">
        <v>52</v>
      </c>
      <c r="E2503" t="s">
        <v>4186</v>
      </c>
      <c r="F2503" t="s">
        <v>2964</v>
      </c>
      <c r="G2503" t="s">
        <v>52</v>
      </c>
      <c r="H2503" t="s">
        <v>1006</v>
      </c>
      <c r="I2503" t="s">
        <v>54</v>
      </c>
      <c r="J2503" t="s">
        <v>2276</v>
      </c>
      <c r="K2503" t="s">
        <v>2277</v>
      </c>
      <c r="L2503">
        <v>100304444</v>
      </c>
      <c r="M2503" t="s">
        <v>2967</v>
      </c>
      <c r="N2503" t="s">
        <v>47</v>
      </c>
      <c r="O2503" t="s">
        <v>47</v>
      </c>
      <c r="P2503" t="s">
        <v>2968</v>
      </c>
      <c r="Q2503" t="s">
        <v>997</v>
      </c>
      <c r="R2503">
        <v>630</v>
      </c>
      <c r="S2503" t="s">
        <v>998</v>
      </c>
      <c r="T2503" t="s">
        <v>999</v>
      </c>
      <c r="U2503" t="s">
        <v>4205</v>
      </c>
      <c r="V2503">
        <v>1</v>
      </c>
      <c r="W2503" t="e">
        <f>VLOOKUP(U2503,T1.Unique.Delivery!$AQ$2:$AW$2720,COLUMNS(T1.Unique.Delivery!$AQ$2701:$AW$2701),0)</f>
        <v>#N/A</v>
      </c>
    </row>
    <row r="2504" spans="1:23" x14ac:dyDescent="0.3">
      <c r="A2504" t="s">
        <v>2962</v>
      </c>
      <c r="B2504" t="s">
        <v>2963</v>
      </c>
      <c r="C2504" t="s">
        <v>2964</v>
      </c>
      <c r="D2504" t="s">
        <v>52</v>
      </c>
      <c r="E2504" t="s">
        <v>4186</v>
      </c>
      <c r="F2504" t="s">
        <v>2964</v>
      </c>
      <c r="G2504" t="s">
        <v>52</v>
      </c>
      <c r="H2504" t="s">
        <v>1006</v>
      </c>
      <c r="I2504" t="s">
        <v>54</v>
      </c>
      <c r="J2504" t="s">
        <v>2276</v>
      </c>
      <c r="K2504" t="s">
        <v>2277</v>
      </c>
      <c r="L2504">
        <v>100508694</v>
      </c>
      <c r="M2504" t="s">
        <v>2980</v>
      </c>
      <c r="N2504" t="s">
        <v>47</v>
      </c>
      <c r="O2504" t="s">
        <v>47</v>
      </c>
      <c r="P2504" t="s">
        <v>1040</v>
      </c>
      <c r="Q2504" t="s">
        <v>997</v>
      </c>
      <c r="R2504">
        <v>618</v>
      </c>
      <c r="S2504" t="s">
        <v>998</v>
      </c>
      <c r="T2504" t="s">
        <v>999</v>
      </c>
      <c r="U2504" t="s">
        <v>4206</v>
      </c>
      <c r="V2504">
        <v>1</v>
      </c>
      <c r="W2504" t="e">
        <f>VLOOKUP(U2504,T1.Unique.Delivery!$AQ$2:$AW$2720,COLUMNS(T1.Unique.Delivery!$AQ$2701:$AW$2701),0)</f>
        <v>#N/A</v>
      </c>
    </row>
    <row r="2505" spans="1:23" x14ac:dyDescent="0.3">
      <c r="A2505" t="s">
        <v>2962</v>
      </c>
      <c r="B2505" t="s">
        <v>2963</v>
      </c>
      <c r="C2505" t="s">
        <v>2964</v>
      </c>
      <c r="D2505" t="s">
        <v>52</v>
      </c>
      <c r="E2505" t="s">
        <v>4186</v>
      </c>
      <c r="F2505" t="s">
        <v>2964</v>
      </c>
      <c r="G2505" t="s">
        <v>52</v>
      </c>
      <c r="H2505" t="s">
        <v>1006</v>
      </c>
      <c r="I2505" t="s">
        <v>54</v>
      </c>
      <c r="J2505" t="s">
        <v>2276</v>
      </c>
      <c r="K2505" t="s">
        <v>2277</v>
      </c>
      <c r="L2505">
        <v>101122337</v>
      </c>
      <c r="M2505" t="s">
        <v>2997</v>
      </c>
      <c r="N2505" t="s">
        <v>47</v>
      </c>
      <c r="O2505" t="s">
        <v>47</v>
      </c>
      <c r="P2505" s="1">
        <v>43072</v>
      </c>
      <c r="Q2505" t="s">
        <v>997</v>
      </c>
      <c r="R2505">
        <v>530</v>
      </c>
      <c r="S2505" t="s">
        <v>998</v>
      </c>
      <c r="T2505" t="s">
        <v>999</v>
      </c>
      <c r="U2505" t="s">
        <v>4207</v>
      </c>
      <c r="V2505">
        <v>1</v>
      </c>
      <c r="W2505" t="e">
        <f>VLOOKUP(U2505,T1.Unique.Delivery!$AQ$2:$AW$2720,COLUMNS(T1.Unique.Delivery!$AQ$2701:$AW$2701),0)</f>
        <v>#N/A</v>
      </c>
    </row>
    <row r="2506" spans="1:23" x14ac:dyDescent="0.3">
      <c r="A2506" t="s">
        <v>2962</v>
      </c>
      <c r="B2506" t="s">
        <v>2963</v>
      </c>
      <c r="C2506" t="s">
        <v>2964</v>
      </c>
      <c r="D2506" t="s">
        <v>52</v>
      </c>
      <c r="E2506" t="s">
        <v>4186</v>
      </c>
      <c r="F2506" t="s">
        <v>2964</v>
      </c>
      <c r="G2506" t="s">
        <v>52</v>
      </c>
      <c r="H2506" t="s">
        <v>1006</v>
      </c>
      <c r="I2506" t="s">
        <v>54</v>
      </c>
      <c r="J2506" t="s">
        <v>159</v>
      </c>
      <c r="K2506" t="s">
        <v>1016</v>
      </c>
      <c r="L2506">
        <v>100298525</v>
      </c>
      <c r="M2506" t="s">
        <v>2989</v>
      </c>
      <c r="N2506" t="s">
        <v>47</v>
      </c>
      <c r="O2506" t="s">
        <v>47</v>
      </c>
      <c r="P2506" t="s">
        <v>2990</v>
      </c>
      <c r="Q2506" t="s">
        <v>997</v>
      </c>
      <c r="R2506">
        <v>690.79</v>
      </c>
      <c r="S2506" t="s">
        <v>998</v>
      </c>
      <c r="T2506" t="s">
        <v>999</v>
      </c>
      <c r="U2506" t="s">
        <v>4208</v>
      </c>
      <c r="V2506">
        <v>1</v>
      </c>
      <c r="W2506" t="e">
        <f>VLOOKUP(U2506,T1.Unique.Delivery!$AQ$2:$AW$2720,COLUMNS(T1.Unique.Delivery!$AQ$2701:$AW$2701),0)</f>
        <v>#N/A</v>
      </c>
    </row>
    <row r="2507" spans="1:23" x14ac:dyDescent="0.3">
      <c r="A2507" t="s">
        <v>2962</v>
      </c>
      <c r="B2507" t="s">
        <v>2963</v>
      </c>
      <c r="C2507" t="s">
        <v>2964</v>
      </c>
      <c r="D2507" t="s">
        <v>52</v>
      </c>
      <c r="E2507" t="s">
        <v>4186</v>
      </c>
      <c r="F2507" t="s">
        <v>2964</v>
      </c>
      <c r="G2507" t="s">
        <v>52</v>
      </c>
      <c r="H2507" t="s">
        <v>1006</v>
      </c>
      <c r="I2507" t="s">
        <v>54</v>
      </c>
      <c r="J2507" t="s">
        <v>159</v>
      </c>
      <c r="K2507" t="s">
        <v>1016</v>
      </c>
      <c r="L2507">
        <v>100304444</v>
      </c>
      <c r="M2507" t="s">
        <v>2967</v>
      </c>
      <c r="N2507" t="s">
        <v>47</v>
      </c>
      <c r="O2507" t="s">
        <v>47</v>
      </c>
      <c r="P2507" t="s">
        <v>2968</v>
      </c>
      <c r="Q2507" t="s">
        <v>997</v>
      </c>
      <c r="R2507">
        <v>630</v>
      </c>
      <c r="S2507" t="s">
        <v>998</v>
      </c>
      <c r="T2507" t="s">
        <v>999</v>
      </c>
      <c r="U2507" t="s">
        <v>4209</v>
      </c>
      <c r="V2507">
        <v>1</v>
      </c>
      <c r="W2507" t="e">
        <f>VLOOKUP(U2507,T1.Unique.Delivery!$AQ$2:$AW$2720,COLUMNS(T1.Unique.Delivery!$AQ$2701:$AW$2701),0)</f>
        <v>#N/A</v>
      </c>
    </row>
    <row r="2508" spans="1:23" x14ac:dyDescent="0.3">
      <c r="A2508" t="s">
        <v>2962</v>
      </c>
      <c r="B2508" t="s">
        <v>2963</v>
      </c>
      <c r="C2508" t="s">
        <v>2964</v>
      </c>
      <c r="D2508" t="s">
        <v>52</v>
      </c>
      <c r="E2508" t="s">
        <v>4186</v>
      </c>
      <c r="F2508" t="s">
        <v>2964</v>
      </c>
      <c r="G2508" t="s">
        <v>52</v>
      </c>
      <c r="H2508" t="s">
        <v>1006</v>
      </c>
      <c r="I2508" t="s">
        <v>54</v>
      </c>
      <c r="J2508" t="s">
        <v>159</v>
      </c>
      <c r="K2508" t="s">
        <v>1016</v>
      </c>
      <c r="L2508">
        <v>100508694</v>
      </c>
      <c r="M2508" t="s">
        <v>2980</v>
      </c>
      <c r="N2508" t="s">
        <v>47</v>
      </c>
      <c r="O2508" t="s">
        <v>47</v>
      </c>
      <c r="P2508" t="s">
        <v>1040</v>
      </c>
      <c r="Q2508" t="s">
        <v>997</v>
      </c>
      <c r="R2508">
        <v>514.29</v>
      </c>
      <c r="S2508" t="s">
        <v>998</v>
      </c>
      <c r="T2508" t="s">
        <v>999</v>
      </c>
      <c r="U2508" t="s">
        <v>4210</v>
      </c>
      <c r="V2508">
        <v>1</v>
      </c>
      <c r="W2508" t="e">
        <f>VLOOKUP(U2508,T1.Unique.Delivery!$AQ$2:$AW$2720,COLUMNS(T1.Unique.Delivery!$AQ$2701:$AW$2701),0)</f>
        <v>#N/A</v>
      </c>
    </row>
    <row r="2509" spans="1:23" x14ac:dyDescent="0.3">
      <c r="A2509" t="s">
        <v>2962</v>
      </c>
      <c r="B2509" t="s">
        <v>2963</v>
      </c>
      <c r="C2509" t="s">
        <v>2964</v>
      </c>
      <c r="D2509" t="s">
        <v>52</v>
      </c>
      <c r="E2509" t="s">
        <v>4186</v>
      </c>
      <c r="F2509" t="s">
        <v>2964</v>
      </c>
      <c r="G2509" t="s">
        <v>52</v>
      </c>
      <c r="H2509" t="s">
        <v>1006</v>
      </c>
      <c r="I2509" t="s">
        <v>54</v>
      </c>
      <c r="J2509" t="s">
        <v>159</v>
      </c>
      <c r="K2509" t="s">
        <v>1016</v>
      </c>
      <c r="L2509">
        <v>101122337</v>
      </c>
      <c r="M2509" t="s">
        <v>2997</v>
      </c>
      <c r="N2509" t="s">
        <v>47</v>
      </c>
      <c r="O2509" t="s">
        <v>47</v>
      </c>
      <c r="P2509" s="1">
        <v>43072</v>
      </c>
      <c r="Q2509" t="s">
        <v>997</v>
      </c>
      <c r="R2509">
        <v>490</v>
      </c>
      <c r="S2509" t="s">
        <v>998</v>
      </c>
      <c r="T2509" t="s">
        <v>999</v>
      </c>
      <c r="U2509" t="s">
        <v>4211</v>
      </c>
      <c r="V2509">
        <v>1</v>
      </c>
      <c r="W2509" t="e">
        <f>VLOOKUP(U2509,T1.Unique.Delivery!$AQ$2:$AW$2720,COLUMNS(T1.Unique.Delivery!$AQ$2701:$AW$2701),0)</f>
        <v>#N/A</v>
      </c>
    </row>
    <row r="2510" spans="1:23" x14ac:dyDescent="0.3">
      <c r="A2510" t="s">
        <v>2962</v>
      </c>
      <c r="B2510" t="s">
        <v>2963</v>
      </c>
      <c r="C2510" t="s">
        <v>2964</v>
      </c>
      <c r="D2510" t="s">
        <v>52</v>
      </c>
      <c r="E2510" t="s">
        <v>4212</v>
      </c>
      <c r="F2510" t="s">
        <v>4213</v>
      </c>
      <c r="G2510" t="s">
        <v>52</v>
      </c>
      <c r="H2510" t="s">
        <v>1006</v>
      </c>
      <c r="I2510" t="s">
        <v>54</v>
      </c>
      <c r="J2510" t="s">
        <v>66</v>
      </c>
      <c r="K2510" t="s">
        <v>1007</v>
      </c>
      <c r="L2510">
        <v>100298525</v>
      </c>
      <c r="M2510" t="s">
        <v>2989</v>
      </c>
      <c r="N2510" t="s">
        <v>47</v>
      </c>
      <c r="O2510" t="s">
        <v>47</v>
      </c>
      <c r="P2510" t="s">
        <v>2990</v>
      </c>
      <c r="Q2510" t="s">
        <v>997</v>
      </c>
      <c r="R2510">
        <v>1034.55</v>
      </c>
      <c r="S2510" t="s">
        <v>998</v>
      </c>
      <c r="T2510" t="s">
        <v>999</v>
      </c>
      <c r="U2510" t="s">
        <v>4214</v>
      </c>
      <c r="V2510">
        <v>1</v>
      </c>
      <c r="W2510" t="e">
        <f>VLOOKUP(U2510,T1.Unique.Delivery!$AQ$2:$AW$2720,COLUMNS(T1.Unique.Delivery!$AQ$2701:$AW$2701),0)</f>
        <v>#N/A</v>
      </c>
    </row>
    <row r="2511" spans="1:23" x14ac:dyDescent="0.3">
      <c r="A2511" t="s">
        <v>2962</v>
      </c>
      <c r="B2511" t="s">
        <v>2963</v>
      </c>
      <c r="C2511" t="s">
        <v>2964</v>
      </c>
      <c r="D2511" t="s">
        <v>52</v>
      </c>
      <c r="E2511" t="s">
        <v>4212</v>
      </c>
      <c r="F2511" t="s">
        <v>4213</v>
      </c>
      <c r="G2511" t="s">
        <v>52</v>
      </c>
      <c r="H2511" t="s">
        <v>1006</v>
      </c>
      <c r="I2511" t="s">
        <v>54</v>
      </c>
      <c r="J2511" t="s">
        <v>66</v>
      </c>
      <c r="K2511" t="s">
        <v>1007</v>
      </c>
      <c r="L2511">
        <v>100304444</v>
      </c>
      <c r="M2511" t="s">
        <v>2967</v>
      </c>
      <c r="N2511" t="s">
        <v>47</v>
      </c>
      <c r="O2511" t="s">
        <v>47</v>
      </c>
      <c r="P2511" t="s">
        <v>2968</v>
      </c>
      <c r="Q2511" t="s">
        <v>997</v>
      </c>
      <c r="R2511">
        <v>630</v>
      </c>
      <c r="S2511" t="s">
        <v>998</v>
      </c>
      <c r="T2511" t="s">
        <v>999</v>
      </c>
      <c r="U2511" t="s">
        <v>4215</v>
      </c>
      <c r="V2511">
        <v>1</v>
      </c>
      <c r="W2511" t="e">
        <f>VLOOKUP(U2511,T1.Unique.Delivery!$AQ$2:$AW$2720,COLUMNS(T1.Unique.Delivery!$AQ$2701:$AW$2701),0)</f>
        <v>#N/A</v>
      </c>
    </row>
    <row r="2512" spans="1:23" x14ac:dyDescent="0.3">
      <c r="A2512" t="s">
        <v>2962</v>
      </c>
      <c r="B2512" t="s">
        <v>2963</v>
      </c>
      <c r="C2512" t="s">
        <v>2964</v>
      </c>
      <c r="D2512" t="s">
        <v>52</v>
      </c>
      <c r="E2512" t="s">
        <v>4212</v>
      </c>
      <c r="F2512" t="s">
        <v>4213</v>
      </c>
      <c r="G2512" t="s">
        <v>52</v>
      </c>
      <c r="H2512" t="s">
        <v>1006</v>
      </c>
      <c r="I2512" t="s">
        <v>54</v>
      </c>
      <c r="J2512" t="s">
        <v>66</v>
      </c>
      <c r="K2512" t="s">
        <v>1007</v>
      </c>
      <c r="L2512">
        <v>100508694</v>
      </c>
      <c r="M2512" t="s">
        <v>2980</v>
      </c>
      <c r="N2512" t="s">
        <v>47</v>
      </c>
      <c r="O2512" t="s">
        <v>47</v>
      </c>
      <c r="P2512" t="s">
        <v>1040</v>
      </c>
      <c r="Q2512" t="s">
        <v>997</v>
      </c>
      <c r="R2512">
        <v>1150</v>
      </c>
      <c r="S2512" t="s">
        <v>998</v>
      </c>
      <c r="T2512" t="s">
        <v>999</v>
      </c>
      <c r="U2512" t="s">
        <v>4216</v>
      </c>
      <c r="V2512">
        <v>1</v>
      </c>
      <c r="W2512" t="e">
        <f>VLOOKUP(U2512,T1.Unique.Delivery!$AQ$2:$AW$2720,COLUMNS(T1.Unique.Delivery!$AQ$2701:$AW$2701),0)</f>
        <v>#N/A</v>
      </c>
    </row>
    <row r="2513" spans="1:23" x14ac:dyDescent="0.3">
      <c r="A2513" t="s">
        <v>2962</v>
      </c>
      <c r="B2513" t="s">
        <v>2963</v>
      </c>
      <c r="C2513" t="s">
        <v>2964</v>
      </c>
      <c r="D2513" t="s">
        <v>52</v>
      </c>
      <c r="E2513" t="s">
        <v>4212</v>
      </c>
      <c r="F2513" t="s">
        <v>4213</v>
      </c>
      <c r="G2513" t="s">
        <v>52</v>
      </c>
      <c r="H2513" t="s">
        <v>1006</v>
      </c>
      <c r="I2513" t="s">
        <v>54</v>
      </c>
      <c r="J2513" t="s">
        <v>66</v>
      </c>
      <c r="K2513" t="s">
        <v>1007</v>
      </c>
      <c r="L2513">
        <v>100785760</v>
      </c>
      <c r="M2513" t="s">
        <v>2994</v>
      </c>
      <c r="N2513" t="s">
        <v>47</v>
      </c>
      <c r="O2513" t="s">
        <v>47</v>
      </c>
      <c r="P2513" t="s">
        <v>2995</v>
      </c>
      <c r="Q2513" t="s">
        <v>997</v>
      </c>
      <c r="R2513">
        <v>1000</v>
      </c>
      <c r="S2513" t="s">
        <v>998</v>
      </c>
      <c r="T2513" t="s">
        <v>999</v>
      </c>
      <c r="U2513" t="s">
        <v>4217</v>
      </c>
      <c r="V2513">
        <v>1</v>
      </c>
      <c r="W2513" t="e">
        <f>VLOOKUP(U2513,T1.Unique.Delivery!$AQ$2:$AW$2720,COLUMNS(T1.Unique.Delivery!$AQ$2701:$AW$2701),0)</f>
        <v>#N/A</v>
      </c>
    </row>
    <row r="2514" spans="1:23" x14ac:dyDescent="0.3">
      <c r="A2514" t="s">
        <v>2962</v>
      </c>
      <c r="B2514" t="s">
        <v>2963</v>
      </c>
      <c r="C2514" t="s">
        <v>2964</v>
      </c>
      <c r="D2514" t="s">
        <v>52</v>
      </c>
      <c r="E2514" t="s">
        <v>4212</v>
      </c>
      <c r="F2514" t="s">
        <v>4213</v>
      </c>
      <c r="G2514" t="s">
        <v>52</v>
      </c>
      <c r="H2514" t="s">
        <v>1006</v>
      </c>
      <c r="I2514" t="s">
        <v>54</v>
      </c>
      <c r="J2514" t="s">
        <v>66</v>
      </c>
      <c r="K2514" t="s">
        <v>1007</v>
      </c>
      <c r="L2514">
        <v>101122337</v>
      </c>
      <c r="M2514" t="s">
        <v>2997</v>
      </c>
      <c r="N2514" t="s">
        <v>47</v>
      </c>
      <c r="O2514" t="s">
        <v>47</v>
      </c>
      <c r="P2514" s="1">
        <v>43072</v>
      </c>
      <c r="Q2514" t="s">
        <v>997</v>
      </c>
      <c r="R2514">
        <v>1180</v>
      </c>
      <c r="S2514" t="s">
        <v>998</v>
      </c>
      <c r="T2514" t="s">
        <v>999</v>
      </c>
      <c r="U2514" t="s">
        <v>4218</v>
      </c>
      <c r="V2514">
        <v>1</v>
      </c>
      <c r="W2514" t="e">
        <f>VLOOKUP(U2514,T1.Unique.Delivery!$AQ$2:$AW$2720,COLUMNS(T1.Unique.Delivery!$AQ$2701:$AW$2701),0)</f>
        <v>#N/A</v>
      </c>
    </row>
    <row r="2515" spans="1:23" x14ac:dyDescent="0.3">
      <c r="A2515" t="s">
        <v>2962</v>
      </c>
      <c r="B2515" t="s">
        <v>2963</v>
      </c>
      <c r="C2515" t="s">
        <v>2964</v>
      </c>
      <c r="D2515" t="s">
        <v>52</v>
      </c>
      <c r="E2515" t="s">
        <v>4212</v>
      </c>
      <c r="F2515" t="s">
        <v>4213</v>
      </c>
      <c r="G2515" t="s">
        <v>52</v>
      </c>
      <c r="H2515" t="s">
        <v>1006</v>
      </c>
      <c r="I2515" t="s">
        <v>54</v>
      </c>
      <c r="J2515" t="s">
        <v>56</v>
      </c>
      <c r="K2515" t="s">
        <v>993</v>
      </c>
      <c r="L2515">
        <v>100287299</v>
      </c>
      <c r="M2515" t="s">
        <v>2970</v>
      </c>
      <c r="N2515" t="s">
        <v>47</v>
      </c>
      <c r="O2515" t="s">
        <v>47</v>
      </c>
      <c r="P2515" t="s">
        <v>2971</v>
      </c>
      <c r="Q2515" t="s">
        <v>997</v>
      </c>
      <c r="R2515">
        <v>1116.56</v>
      </c>
      <c r="S2515" t="s">
        <v>998</v>
      </c>
      <c r="T2515" t="s">
        <v>999</v>
      </c>
      <c r="U2515" t="s">
        <v>4219</v>
      </c>
      <c r="V2515">
        <v>1</v>
      </c>
      <c r="W2515" t="e">
        <f>VLOOKUP(U2515,T1.Unique.Delivery!$AQ$2:$AW$2720,COLUMNS(T1.Unique.Delivery!$AQ$2701:$AW$2701),0)</f>
        <v>#N/A</v>
      </c>
    </row>
    <row r="2516" spans="1:23" x14ac:dyDescent="0.3">
      <c r="A2516" t="s">
        <v>2962</v>
      </c>
      <c r="B2516" t="s">
        <v>2963</v>
      </c>
      <c r="C2516" t="s">
        <v>2964</v>
      </c>
      <c r="D2516" t="s">
        <v>52</v>
      </c>
      <c r="E2516" t="s">
        <v>4212</v>
      </c>
      <c r="F2516" t="s">
        <v>4213</v>
      </c>
      <c r="G2516" t="s">
        <v>52</v>
      </c>
      <c r="H2516" t="s">
        <v>1006</v>
      </c>
      <c r="I2516" t="s">
        <v>54</v>
      </c>
      <c r="J2516" t="s">
        <v>56</v>
      </c>
      <c r="K2516" t="s">
        <v>993</v>
      </c>
      <c r="L2516" t="s">
        <v>47</v>
      </c>
      <c r="M2516" t="s">
        <v>47</v>
      </c>
      <c r="N2516" t="s">
        <v>47</v>
      </c>
      <c r="O2516" t="s">
        <v>47</v>
      </c>
      <c r="P2516" t="s">
        <v>2971</v>
      </c>
      <c r="Q2516" t="s">
        <v>997</v>
      </c>
      <c r="R2516">
        <v>1117.67</v>
      </c>
      <c r="S2516" t="s">
        <v>998</v>
      </c>
      <c r="T2516" t="s">
        <v>999</v>
      </c>
      <c r="U2516" t="s">
        <v>4220</v>
      </c>
      <c r="V2516">
        <v>1</v>
      </c>
      <c r="W2516" t="e">
        <f>VLOOKUP(U2516,T1.Unique.Delivery!$AQ$2:$AW$2720,COLUMNS(T1.Unique.Delivery!$AQ$2701:$AW$2701),0)</f>
        <v>#N/A</v>
      </c>
    </row>
    <row r="2517" spans="1:23" x14ac:dyDescent="0.3">
      <c r="A2517" t="s">
        <v>2962</v>
      </c>
      <c r="B2517" t="s">
        <v>2963</v>
      </c>
      <c r="C2517" t="s">
        <v>2964</v>
      </c>
      <c r="D2517" t="s">
        <v>52</v>
      </c>
      <c r="E2517" t="s">
        <v>4212</v>
      </c>
      <c r="F2517" t="s">
        <v>4213</v>
      </c>
      <c r="G2517" t="s">
        <v>52</v>
      </c>
      <c r="H2517" t="s">
        <v>1006</v>
      </c>
      <c r="I2517" t="s">
        <v>54</v>
      </c>
      <c r="J2517" t="s">
        <v>129</v>
      </c>
      <c r="K2517" t="s">
        <v>1012</v>
      </c>
      <c r="L2517">
        <v>100298525</v>
      </c>
      <c r="M2517" t="s">
        <v>2989</v>
      </c>
      <c r="N2517" t="s">
        <v>47</v>
      </c>
      <c r="O2517" t="s">
        <v>47</v>
      </c>
      <c r="P2517" t="s">
        <v>2990</v>
      </c>
      <c r="Q2517" t="s">
        <v>997</v>
      </c>
      <c r="R2517">
        <v>735.64</v>
      </c>
      <c r="S2517" t="s">
        <v>998</v>
      </c>
      <c r="T2517" t="s">
        <v>999</v>
      </c>
      <c r="U2517" t="s">
        <v>4221</v>
      </c>
      <c r="V2517">
        <v>1</v>
      </c>
      <c r="W2517" t="e">
        <f>VLOOKUP(U2517,T1.Unique.Delivery!$AQ$2:$AW$2720,COLUMNS(T1.Unique.Delivery!$AQ$2701:$AW$2701),0)</f>
        <v>#N/A</v>
      </c>
    </row>
    <row r="2518" spans="1:23" x14ac:dyDescent="0.3">
      <c r="A2518" t="s">
        <v>2962</v>
      </c>
      <c r="B2518" t="s">
        <v>2963</v>
      </c>
      <c r="C2518" t="s">
        <v>2964</v>
      </c>
      <c r="D2518" t="s">
        <v>52</v>
      </c>
      <c r="E2518" t="s">
        <v>4212</v>
      </c>
      <c r="F2518" t="s">
        <v>4213</v>
      </c>
      <c r="G2518" t="s">
        <v>52</v>
      </c>
      <c r="H2518" t="s">
        <v>1006</v>
      </c>
      <c r="I2518" t="s">
        <v>54</v>
      </c>
      <c r="J2518" t="s">
        <v>129</v>
      </c>
      <c r="K2518" t="s">
        <v>1012</v>
      </c>
      <c r="L2518">
        <v>100304444</v>
      </c>
      <c r="M2518" t="s">
        <v>2967</v>
      </c>
      <c r="N2518" t="s">
        <v>47</v>
      </c>
      <c r="O2518" t="s">
        <v>47</v>
      </c>
      <c r="P2518" t="s">
        <v>2968</v>
      </c>
      <c r="Q2518" t="s">
        <v>997</v>
      </c>
      <c r="R2518">
        <v>630</v>
      </c>
      <c r="S2518" t="s">
        <v>998</v>
      </c>
      <c r="T2518" t="s">
        <v>999</v>
      </c>
      <c r="U2518" t="s">
        <v>4222</v>
      </c>
      <c r="V2518">
        <v>1</v>
      </c>
      <c r="W2518" t="e">
        <f>VLOOKUP(U2518,T1.Unique.Delivery!$AQ$2:$AW$2720,COLUMNS(T1.Unique.Delivery!$AQ$2701:$AW$2701),0)</f>
        <v>#N/A</v>
      </c>
    </row>
    <row r="2519" spans="1:23" x14ac:dyDescent="0.3">
      <c r="A2519" t="s">
        <v>2962</v>
      </c>
      <c r="B2519" t="s">
        <v>2963</v>
      </c>
      <c r="C2519" t="s">
        <v>2964</v>
      </c>
      <c r="D2519" t="s">
        <v>52</v>
      </c>
      <c r="E2519" t="s">
        <v>4212</v>
      </c>
      <c r="F2519" t="s">
        <v>4213</v>
      </c>
      <c r="G2519" t="s">
        <v>52</v>
      </c>
      <c r="H2519" t="s">
        <v>1006</v>
      </c>
      <c r="I2519" t="s">
        <v>54</v>
      </c>
      <c r="J2519" t="s">
        <v>129</v>
      </c>
      <c r="K2519" t="s">
        <v>1012</v>
      </c>
      <c r="L2519">
        <v>100508694</v>
      </c>
      <c r="M2519" t="s">
        <v>2980</v>
      </c>
      <c r="N2519" t="s">
        <v>47</v>
      </c>
      <c r="O2519" t="s">
        <v>47</v>
      </c>
      <c r="P2519" t="s">
        <v>1040</v>
      </c>
      <c r="Q2519" t="s">
        <v>997</v>
      </c>
      <c r="R2519">
        <v>635.51</v>
      </c>
      <c r="S2519" t="s">
        <v>998</v>
      </c>
      <c r="T2519" t="s">
        <v>999</v>
      </c>
      <c r="U2519" t="s">
        <v>4223</v>
      </c>
      <c r="V2519">
        <v>1</v>
      </c>
      <c r="W2519" t="e">
        <f>VLOOKUP(U2519,T1.Unique.Delivery!$AQ$2:$AW$2720,COLUMNS(T1.Unique.Delivery!$AQ$2701:$AW$2701),0)</f>
        <v>#N/A</v>
      </c>
    </row>
    <row r="2520" spans="1:23" x14ac:dyDescent="0.3">
      <c r="A2520" t="s">
        <v>2962</v>
      </c>
      <c r="B2520" t="s">
        <v>2963</v>
      </c>
      <c r="C2520" t="s">
        <v>2964</v>
      </c>
      <c r="D2520" t="s">
        <v>52</v>
      </c>
      <c r="E2520" t="s">
        <v>4212</v>
      </c>
      <c r="F2520" t="s">
        <v>4213</v>
      </c>
      <c r="G2520" t="s">
        <v>52</v>
      </c>
      <c r="H2520" t="s">
        <v>1006</v>
      </c>
      <c r="I2520" t="s">
        <v>54</v>
      </c>
      <c r="J2520" t="s">
        <v>129</v>
      </c>
      <c r="K2520" t="s">
        <v>1012</v>
      </c>
      <c r="L2520">
        <v>100785760</v>
      </c>
      <c r="M2520" t="s">
        <v>2994</v>
      </c>
      <c r="N2520" t="s">
        <v>47</v>
      </c>
      <c r="O2520" t="s">
        <v>47</v>
      </c>
      <c r="P2520" t="s">
        <v>2995</v>
      </c>
      <c r="Q2520" t="s">
        <v>997</v>
      </c>
      <c r="R2520">
        <v>630</v>
      </c>
      <c r="S2520" t="s">
        <v>998</v>
      </c>
      <c r="T2520" t="s">
        <v>999</v>
      </c>
      <c r="U2520" t="s">
        <v>4224</v>
      </c>
      <c r="V2520">
        <v>1</v>
      </c>
      <c r="W2520" t="e">
        <f>VLOOKUP(U2520,T1.Unique.Delivery!$AQ$2:$AW$2720,COLUMNS(T1.Unique.Delivery!$AQ$2701:$AW$2701),0)</f>
        <v>#N/A</v>
      </c>
    </row>
    <row r="2521" spans="1:23" x14ac:dyDescent="0.3">
      <c r="A2521" t="s">
        <v>2962</v>
      </c>
      <c r="B2521" t="s">
        <v>2963</v>
      </c>
      <c r="C2521" t="s">
        <v>2964</v>
      </c>
      <c r="D2521" t="s">
        <v>52</v>
      </c>
      <c r="E2521" t="s">
        <v>4212</v>
      </c>
      <c r="F2521" t="s">
        <v>4213</v>
      </c>
      <c r="G2521" t="s">
        <v>52</v>
      </c>
      <c r="H2521" t="s">
        <v>1006</v>
      </c>
      <c r="I2521" t="s">
        <v>54</v>
      </c>
      <c r="J2521" t="s">
        <v>129</v>
      </c>
      <c r="K2521" t="s">
        <v>1012</v>
      </c>
      <c r="L2521">
        <v>101122337</v>
      </c>
      <c r="M2521" t="s">
        <v>2997</v>
      </c>
      <c r="N2521" t="s">
        <v>47</v>
      </c>
      <c r="O2521" t="s">
        <v>47</v>
      </c>
      <c r="P2521" s="1">
        <v>43072</v>
      </c>
      <c r="Q2521" t="s">
        <v>997</v>
      </c>
      <c r="R2521">
        <v>595</v>
      </c>
      <c r="S2521" t="s">
        <v>998</v>
      </c>
      <c r="T2521" t="s">
        <v>999</v>
      </c>
      <c r="U2521" t="s">
        <v>4225</v>
      </c>
      <c r="V2521">
        <v>1</v>
      </c>
      <c r="W2521" t="e">
        <f>VLOOKUP(U2521,T1.Unique.Delivery!$AQ$2:$AW$2720,COLUMNS(T1.Unique.Delivery!$AQ$2701:$AW$2701),0)</f>
        <v>#N/A</v>
      </c>
    </row>
    <row r="2522" spans="1:23" x14ac:dyDescent="0.3">
      <c r="A2522" t="s">
        <v>2962</v>
      </c>
      <c r="B2522" t="s">
        <v>2963</v>
      </c>
      <c r="C2522" t="s">
        <v>2964</v>
      </c>
      <c r="D2522" t="s">
        <v>52</v>
      </c>
      <c r="E2522" t="s">
        <v>4212</v>
      </c>
      <c r="F2522" t="s">
        <v>4213</v>
      </c>
      <c r="G2522" t="s">
        <v>52</v>
      </c>
      <c r="H2522" t="s">
        <v>1006</v>
      </c>
      <c r="I2522" t="s">
        <v>54</v>
      </c>
      <c r="J2522" t="s">
        <v>80</v>
      </c>
      <c r="K2522" t="s">
        <v>1014</v>
      </c>
      <c r="L2522">
        <v>100298525</v>
      </c>
      <c r="M2522" t="s">
        <v>2989</v>
      </c>
      <c r="N2522" t="s">
        <v>47</v>
      </c>
      <c r="O2522" t="s">
        <v>47</v>
      </c>
      <c r="P2522" t="s">
        <v>2990</v>
      </c>
      <c r="Q2522" t="s">
        <v>997</v>
      </c>
      <c r="R2522">
        <v>792.63</v>
      </c>
      <c r="S2522" t="s">
        <v>998</v>
      </c>
      <c r="T2522" t="s">
        <v>999</v>
      </c>
      <c r="U2522" t="s">
        <v>4226</v>
      </c>
      <c r="V2522">
        <v>1</v>
      </c>
      <c r="W2522" t="e">
        <f>VLOOKUP(U2522,T1.Unique.Delivery!$AQ$2:$AW$2720,COLUMNS(T1.Unique.Delivery!$AQ$2701:$AW$2701),0)</f>
        <v>#N/A</v>
      </c>
    </row>
    <row r="2523" spans="1:23" x14ac:dyDescent="0.3">
      <c r="A2523" t="s">
        <v>2962</v>
      </c>
      <c r="B2523" t="s">
        <v>2963</v>
      </c>
      <c r="C2523" t="s">
        <v>2964</v>
      </c>
      <c r="D2523" t="s">
        <v>52</v>
      </c>
      <c r="E2523" t="s">
        <v>4212</v>
      </c>
      <c r="F2523" t="s">
        <v>4213</v>
      </c>
      <c r="G2523" t="s">
        <v>52</v>
      </c>
      <c r="H2523" t="s">
        <v>1006</v>
      </c>
      <c r="I2523" t="s">
        <v>54</v>
      </c>
      <c r="J2523" t="s">
        <v>80</v>
      </c>
      <c r="K2523" t="s">
        <v>1014</v>
      </c>
      <c r="L2523">
        <v>100304444</v>
      </c>
      <c r="M2523" t="s">
        <v>2967</v>
      </c>
      <c r="N2523" t="s">
        <v>47</v>
      </c>
      <c r="O2523" t="s">
        <v>47</v>
      </c>
      <c r="P2523" t="s">
        <v>2968</v>
      </c>
      <c r="Q2523" t="s">
        <v>997</v>
      </c>
      <c r="R2523">
        <v>630</v>
      </c>
      <c r="S2523" t="s">
        <v>998</v>
      </c>
      <c r="T2523" t="s">
        <v>999</v>
      </c>
      <c r="U2523" t="s">
        <v>4227</v>
      </c>
      <c r="V2523">
        <v>1</v>
      </c>
      <c r="W2523" t="e">
        <f>VLOOKUP(U2523,T1.Unique.Delivery!$AQ$2:$AW$2720,COLUMNS(T1.Unique.Delivery!$AQ$2701:$AW$2701),0)</f>
        <v>#N/A</v>
      </c>
    </row>
    <row r="2524" spans="1:23" x14ac:dyDescent="0.3">
      <c r="A2524" t="s">
        <v>2962</v>
      </c>
      <c r="B2524" t="s">
        <v>2963</v>
      </c>
      <c r="C2524" t="s">
        <v>2964</v>
      </c>
      <c r="D2524" t="s">
        <v>52</v>
      </c>
      <c r="E2524" t="s">
        <v>4212</v>
      </c>
      <c r="F2524" t="s">
        <v>4213</v>
      </c>
      <c r="G2524" t="s">
        <v>52</v>
      </c>
      <c r="H2524" t="s">
        <v>1006</v>
      </c>
      <c r="I2524" t="s">
        <v>54</v>
      </c>
      <c r="J2524" t="s">
        <v>80</v>
      </c>
      <c r="K2524" t="s">
        <v>1014</v>
      </c>
      <c r="L2524">
        <v>100508694</v>
      </c>
      <c r="M2524" t="s">
        <v>2980</v>
      </c>
      <c r="N2524" t="s">
        <v>47</v>
      </c>
      <c r="O2524" t="s">
        <v>47</v>
      </c>
      <c r="P2524" t="s">
        <v>1040</v>
      </c>
      <c r="Q2524" t="s">
        <v>997</v>
      </c>
      <c r="R2524">
        <v>1150</v>
      </c>
      <c r="S2524" t="s">
        <v>998</v>
      </c>
      <c r="T2524" t="s">
        <v>999</v>
      </c>
      <c r="U2524" t="s">
        <v>4228</v>
      </c>
      <c r="V2524">
        <v>1</v>
      </c>
      <c r="W2524" t="e">
        <f>VLOOKUP(U2524,T1.Unique.Delivery!$AQ$2:$AW$2720,COLUMNS(T1.Unique.Delivery!$AQ$2701:$AW$2701),0)</f>
        <v>#N/A</v>
      </c>
    </row>
    <row r="2525" spans="1:23" x14ac:dyDescent="0.3">
      <c r="A2525" t="s">
        <v>2962</v>
      </c>
      <c r="B2525" t="s">
        <v>2963</v>
      </c>
      <c r="C2525" t="s">
        <v>2964</v>
      </c>
      <c r="D2525" t="s">
        <v>52</v>
      </c>
      <c r="E2525" t="s">
        <v>4212</v>
      </c>
      <c r="F2525" t="s">
        <v>4213</v>
      </c>
      <c r="G2525" t="s">
        <v>52</v>
      </c>
      <c r="H2525" t="s">
        <v>1006</v>
      </c>
      <c r="I2525" t="s">
        <v>54</v>
      </c>
      <c r="J2525" t="s">
        <v>80</v>
      </c>
      <c r="K2525" t="s">
        <v>1014</v>
      </c>
      <c r="L2525">
        <v>100785760</v>
      </c>
      <c r="M2525" t="s">
        <v>2994</v>
      </c>
      <c r="N2525" t="s">
        <v>47</v>
      </c>
      <c r="O2525" t="s">
        <v>47</v>
      </c>
      <c r="P2525" t="s">
        <v>2995</v>
      </c>
      <c r="Q2525" t="s">
        <v>997</v>
      </c>
      <c r="R2525">
        <v>800</v>
      </c>
      <c r="S2525" t="s">
        <v>998</v>
      </c>
      <c r="T2525" t="s">
        <v>999</v>
      </c>
      <c r="U2525" t="s">
        <v>4229</v>
      </c>
      <c r="V2525">
        <v>1</v>
      </c>
      <c r="W2525" t="e">
        <f>VLOOKUP(U2525,T1.Unique.Delivery!$AQ$2:$AW$2720,COLUMNS(T1.Unique.Delivery!$AQ$2701:$AW$2701),0)</f>
        <v>#N/A</v>
      </c>
    </row>
    <row r="2526" spans="1:23" x14ac:dyDescent="0.3">
      <c r="A2526" t="s">
        <v>2962</v>
      </c>
      <c r="B2526" t="s">
        <v>2963</v>
      </c>
      <c r="C2526" t="s">
        <v>2964</v>
      </c>
      <c r="D2526" t="s">
        <v>52</v>
      </c>
      <c r="E2526" t="s">
        <v>4212</v>
      </c>
      <c r="F2526" t="s">
        <v>4213</v>
      </c>
      <c r="G2526" t="s">
        <v>52</v>
      </c>
      <c r="H2526" t="s">
        <v>1006</v>
      </c>
      <c r="I2526" t="s">
        <v>54</v>
      </c>
      <c r="J2526" t="s">
        <v>80</v>
      </c>
      <c r="K2526" t="s">
        <v>1014</v>
      </c>
      <c r="L2526">
        <v>101122337</v>
      </c>
      <c r="M2526" t="s">
        <v>2997</v>
      </c>
      <c r="N2526" t="s">
        <v>47</v>
      </c>
      <c r="O2526" t="s">
        <v>47</v>
      </c>
      <c r="P2526" s="1">
        <v>43072</v>
      </c>
      <c r="Q2526" t="s">
        <v>997</v>
      </c>
      <c r="R2526">
        <v>850</v>
      </c>
      <c r="S2526" t="s">
        <v>998</v>
      </c>
      <c r="T2526" t="s">
        <v>999</v>
      </c>
      <c r="U2526" t="s">
        <v>4230</v>
      </c>
      <c r="V2526">
        <v>1</v>
      </c>
      <c r="W2526" t="e">
        <f>VLOOKUP(U2526,T1.Unique.Delivery!$AQ$2:$AW$2720,COLUMNS(T1.Unique.Delivery!$AQ$2701:$AW$2701),0)</f>
        <v>#N/A</v>
      </c>
    </row>
    <row r="2527" spans="1:23" x14ac:dyDescent="0.3">
      <c r="A2527" t="s">
        <v>2962</v>
      </c>
      <c r="B2527" t="s">
        <v>2963</v>
      </c>
      <c r="C2527" t="s">
        <v>2964</v>
      </c>
      <c r="D2527" t="s">
        <v>52</v>
      </c>
      <c r="E2527" t="s">
        <v>4212</v>
      </c>
      <c r="F2527" t="s">
        <v>4213</v>
      </c>
      <c r="G2527" t="s">
        <v>52</v>
      </c>
      <c r="H2527" t="s">
        <v>1006</v>
      </c>
      <c r="I2527" t="s">
        <v>54</v>
      </c>
      <c r="J2527" t="s">
        <v>2276</v>
      </c>
      <c r="K2527" t="s">
        <v>2277</v>
      </c>
      <c r="L2527">
        <v>100298525</v>
      </c>
      <c r="M2527" t="s">
        <v>2989</v>
      </c>
      <c r="N2527" t="s">
        <v>47</v>
      </c>
      <c r="O2527" t="s">
        <v>47</v>
      </c>
      <c r="P2527" t="s">
        <v>2990</v>
      </c>
      <c r="Q2527" t="s">
        <v>997</v>
      </c>
      <c r="R2527">
        <v>690.79</v>
      </c>
      <c r="S2527" t="s">
        <v>998</v>
      </c>
      <c r="T2527" t="s">
        <v>999</v>
      </c>
      <c r="U2527" t="s">
        <v>4231</v>
      </c>
      <c r="V2527">
        <v>1</v>
      </c>
      <c r="W2527" t="e">
        <f>VLOOKUP(U2527,T1.Unique.Delivery!$AQ$2:$AW$2720,COLUMNS(T1.Unique.Delivery!$AQ$2701:$AW$2701),0)</f>
        <v>#N/A</v>
      </c>
    </row>
    <row r="2528" spans="1:23" x14ac:dyDescent="0.3">
      <c r="A2528" t="s">
        <v>2962</v>
      </c>
      <c r="B2528" t="s">
        <v>2963</v>
      </c>
      <c r="C2528" t="s">
        <v>2964</v>
      </c>
      <c r="D2528" t="s">
        <v>52</v>
      </c>
      <c r="E2528" t="s">
        <v>4212</v>
      </c>
      <c r="F2528" t="s">
        <v>4213</v>
      </c>
      <c r="G2528" t="s">
        <v>52</v>
      </c>
      <c r="H2528" t="s">
        <v>1006</v>
      </c>
      <c r="I2528" t="s">
        <v>54</v>
      </c>
      <c r="J2528" t="s">
        <v>2276</v>
      </c>
      <c r="K2528" t="s">
        <v>2277</v>
      </c>
      <c r="L2528">
        <v>100304444</v>
      </c>
      <c r="M2528" t="s">
        <v>2967</v>
      </c>
      <c r="N2528" t="s">
        <v>47</v>
      </c>
      <c r="O2528" t="s">
        <v>47</v>
      </c>
      <c r="P2528" t="s">
        <v>2968</v>
      </c>
      <c r="Q2528" t="s">
        <v>997</v>
      </c>
      <c r="R2528">
        <v>630</v>
      </c>
      <c r="S2528" t="s">
        <v>998</v>
      </c>
      <c r="T2528" t="s">
        <v>999</v>
      </c>
      <c r="U2528" t="s">
        <v>4232</v>
      </c>
      <c r="V2528">
        <v>1</v>
      </c>
      <c r="W2528" t="e">
        <f>VLOOKUP(U2528,T1.Unique.Delivery!$AQ$2:$AW$2720,COLUMNS(T1.Unique.Delivery!$AQ$2701:$AW$2701),0)</f>
        <v>#N/A</v>
      </c>
    </row>
    <row r="2529" spans="1:23" x14ac:dyDescent="0.3">
      <c r="A2529" t="s">
        <v>2962</v>
      </c>
      <c r="B2529" t="s">
        <v>2963</v>
      </c>
      <c r="C2529" t="s">
        <v>2964</v>
      </c>
      <c r="D2529" t="s">
        <v>52</v>
      </c>
      <c r="E2529" t="s">
        <v>4212</v>
      </c>
      <c r="F2529" t="s">
        <v>4213</v>
      </c>
      <c r="G2529" t="s">
        <v>52</v>
      </c>
      <c r="H2529" t="s">
        <v>1006</v>
      </c>
      <c r="I2529" t="s">
        <v>54</v>
      </c>
      <c r="J2529" t="s">
        <v>2276</v>
      </c>
      <c r="K2529" t="s">
        <v>2277</v>
      </c>
      <c r="L2529">
        <v>100508694</v>
      </c>
      <c r="M2529" t="s">
        <v>2980</v>
      </c>
      <c r="N2529" t="s">
        <v>47</v>
      </c>
      <c r="O2529" t="s">
        <v>47</v>
      </c>
      <c r="P2529" t="s">
        <v>1040</v>
      </c>
      <c r="Q2529" t="s">
        <v>997</v>
      </c>
      <c r="R2529">
        <v>618</v>
      </c>
      <c r="S2529" t="s">
        <v>998</v>
      </c>
      <c r="T2529" t="s">
        <v>999</v>
      </c>
      <c r="U2529" t="s">
        <v>4233</v>
      </c>
      <c r="V2529">
        <v>1</v>
      </c>
      <c r="W2529" t="e">
        <f>VLOOKUP(U2529,T1.Unique.Delivery!$AQ$2:$AW$2720,COLUMNS(T1.Unique.Delivery!$AQ$2701:$AW$2701),0)</f>
        <v>#N/A</v>
      </c>
    </row>
    <row r="2530" spans="1:23" x14ac:dyDescent="0.3">
      <c r="A2530" t="s">
        <v>2962</v>
      </c>
      <c r="B2530" t="s">
        <v>2963</v>
      </c>
      <c r="C2530" t="s">
        <v>2964</v>
      </c>
      <c r="D2530" t="s">
        <v>52</v>
      </c>
      <c r="E2530" t="s">
        <v>4212</v>
      </c>
      <c r="F2530" t="s">
        <v>4213</v>
      </c>
      <c r="G2530" t="s">
        <v>52</v>
      </c>
      <c r="H2530" t="s">
        <v>1006</v>
      </c>
      <c r="I2530" t="s">
        <v>54</v>
      </c>
      <c r="J2530" t="s">
        <v>2276</v>
      </c>
      <c r="K2530" t="s">
        <v>2277</v>
      </c>
      <c r="L2530">
        <v>101122337</v>
      </c>
      <c r="M2530" t="s">
        <v>2997</v>
      </c>
      <c r="N2530" t="s">
        <v>47</v>
      </c>
      <c r="O2530" t="s">
        <v>47</v>
      </c>
      <c r="P2530" s="1">
        <v>43072</v>
      </c>
      <c r="Q2530" t="s">
        <v>997</v>
      </c>
      <c r="R2530">
        <v>530</v>
      </c>
      <c r="S2530" t="s">
        <v>998</v>
      </c>
      <c r="T2530" t="s">
        <v>999</v>
      </c>
      <c r="U2530" t="s">
        <v>4234</v>
      </c>
      <c r="V2530">
        <v>1</v>
      </c>
      <c r="W2530" t="e">
        <f>VLOOKUP(U2530,T1.Unique.Delivery!$AQ$2:$AW$2720,COLUMNS(T1.Unique.Delivery!$AQ$2701:$AW$2701),0)</f>
        <v>#N/A</v>
      </c>
    </row>
    <row r="2531" spans="1:23" x14ac:dyDescent="0.3">
      <c r="A2531" t="s">
        <v>2962</v>
      </c>
      <c r="B2531" t="s">
        <v>2963</v>
      </c>
      <c r="C2531" t="s">
        <v>2964</v>
      </c>
      <c r="D2531" t="s">
        <v>52</v>
      </c>
      <c r="E2531" t="s">
        <v>4212</v>
      </c>
      <c r="F2531" t="s">
        <v>4213</v>
      </c>
      <c r="G2531" t="s">
        <v>52</v>
      </c>
      <c r="H2531" t="s">
        <v>1006</v>
      </c>
      <c r="I2531" t="s">
        <v>54</v>
      </c>
      <c r="J2531" t="s">
        <v>159</v>
      </c>
      <c r="K2531" t="s">
        <v>1016</v>
      </c>
      <c r="L2531">
        <v>100298525</v>
      </c>
      <c r="M2531" t="s">
        <v>2989</v>
      </c>
      <c r="N2531" t="s">
        <v>47</v>
      </c>
      <c r="O2531" t="s">
        <v>47</v>
      </c>
      <c r="P2531" t="s">
        <v>2990</v>
      </c>
      <c r="Q2531" t="s">
        <v>997</v>
      </c>
      <c r="R2531">
        <v>690.79</v>
      </c>
      <c r="S2531" t="s">
        <v>998</v>
      </c>
      <c r="T2531" t="s">
        <v>999</v>
      </c>
      <c r="U2531" t="s">
        <v>4235</v>
      </c>
      <c r="V2531">
        <v>1</v>
      </c>
      <c r="W2531" t="e">
        <f>VLOOKUP(U2531,T1.Unique.Delivery!$AQ$2:$AW$2720,COLUMNS(T1.Unique.Delivery!$AQ$2701:$AW$2701),0)</f>
        <v>#N/A</v>
      </c>
    </row>
    <row r="2532" spans="1:23" x14ac:dyDescent="0.3">
      <c r="A2532" t="s">
        <v>2962</v>
      </c>
      <c r="B2532" t="s">
        <v>2963</v>
      </c>
      <c r="C2532" t="s">
        <v>2964</v>
      </c>
      <c r="D2532" t="s">
        <v>52</v>
      </c>
      <c r="E2532" t="s">
        <v>4212</v>
      </c>
      <c r="F2532" t="s">
        <v>4213</v>
      </c>
      <c r="G2532" t="s">
        <v>52</v>
      </c>
      <c r="H2532" t="s">
        <v>1006</v>
      </c>
      <c r="I2532" t="s">
        <v>54</v>
      </c>
      <c r="J2532" t="s">
        <v>159</v>
      </c>
      <c r="K2532" t="s">
        <v>1016</v>
      </c>
      <c r="L2532">
        <v>100304444</v>
      </c>
      <c r="M2532" t="s">
        <v>2967</v>
      </c>
      <c r="N2532" t="s">
        <v>47</v>
      </c>
      <c r="O2532" t="s">
        <v>47</v>
      </c>
      <c r="P2532" t="s">
        <v>2968</v>
      </c>
      <c r="Q2532" t="s">
        <v>997</v>
      </c>
      <c r="R2532">
        <v>630</v>
      </c>
      <c r="S2532" t="s">
        <v>998</v>
      </c>
      <c r="T2532" t="s">
        <v>999</v>
      </c>
      <c r="U2532" t="s">
        <v>4236</v>
      </c>
      <c r="V2532">
        <v>1</v>
      </c>
      <c r="W2532" t="e">
        <f>VLOOKUP(U2532,T1.Unique.Delivery!$AQ$2:$AW$2720,COLUMNS(T1.Unique.Delivery!$AQ$2701:$AW$2701),0)</f>
        <v>#N/A</v>
      </c>
    </row>
    <row r="2533" spans="1:23" x14ac:dyDescent="0.3">
      <c r="A2533" t="s">
        <v>2962</v>
      </c>
      <c r="B2533" t="s">
        <v>2963</v>
      </c>
      <c r="C2533" t="s">
        <v>2964</v>
      </c>
      <c r="D2533" t="s">
        <v>52</v>
      </c>
      <c r="E2533" t="s">
        <v>4212</v>
      </c>
      <c r="F2533" t="s">
        <v>4213</v>
      </c>
      <c r="G2533" t="s">
        <v>52</v>
      </c>
      <c r="H2533" t="s">
        <v>1006</v>
      </c>
      <c r="I2533" t="s">
        <v>54</v>
      </c>
      <c r="J2533" t="s">
        <v>159</v>
      </c>
      <c r="K2533" t="s">
        <v>1016</v>
      </c>
      <c r="L2533">
        <v>100508694</v>
      </c>
      <c r="M2533" t="s">
        <v>2980</v>
      </c>
      <c r="N2533" t="s">
        <v>47</v>
      </c>
      <c r="O2533" t="s">
        <v>47</v>
      </c>
      <c r="P2533" t="s">
        <v>1040</v>
      </c>
      <c r="Q2533" t="s">
        <v>997</v>
      </c>
      <c r="R2533">
        <v>514.29</v>
      </c>
      <c r="S2533" t="s">
        <v>998</v>
      </c>
      <c r="T2533" t="s">
        <v>999</v>
      </c>
      <c r="U2533" t="s">
        <v>4237</v>
      </c>
      <c r="V2533">
        <v>1</v>
      </c>
      <c r="W2533" t="e">
        <f>VLOOKUP(U2533,T1.Unique.Delivery!$AQ$2:$AW$2720,COLUMNS(T1.Unique.Delivery!$AQ$2701:$AW$2701),0)</f>
        <v>#N/A</v>
      </c>
    </row>
    <row r="2534" spans="1:23" x14ac:dyDescent="0.3">
      <c r="A2534" t="s">
        <v>2962</v>
      </c>
      <c r="B2534" t="s">
        <v>2963</v>
      </c>
      <c r="C2534" t="s">
        <v>2964</v>
      </c>
      <c r="D2534" t="s">
        <v>52</v>
      </c>
      <c r="E2534" t="s">
        <v>4212</v>
      </c>
      <c r="F2534" t="s">
        <v>4213</v>
      </c>
      <c r="G2534" t="s">
        <v>52</v>
      </c>
      <c r="H2534" t="s">
        <v>1006</v>
      </c>
      <c r="I2534" t="s">
        <v>54</v>
      </c>
      <c r="J2534" t="s">
        <v>159</v>
      </c>
      <c r="K2534" t="s">
        <v>1016</v>
      </c>
      <c r="L2534">
        <v>101122337</v>
      </c>
      <c r="M2534" t="s">
        <v>2997</v>
      </c>
      <c r="N2534" t="s">
        <v>47</v>
      </c>
      <c r="O2534" t="s">
        <v>47</v>
      </c>
      <c r="P2534" s="1">
        <v>43072</v>
      </c>
      <c r="Q2534" t="s">
        <v>997</v>
      </c>
      <c r="R2534">
        <v>490</v>
      </c>
      <c r="S2534" t="s">
        <v>998</v>
      </c>
      <c r="T2534" t="s">
        <v>999</v>
      </c>
      <c r="U2534" t="s">
        <v>4238</v>
      </c>
      <c r="V2534">
        <v>1</v>
      </c>
      <c r="W2534" t="e">
        <f>VLOOKUP(U2534,T1.Unique.Delivery!$AQ$2:$AW$2720,COLUMNS(T1.Unique.Delivery!$AQ$2701:$AW$2701),0)</f>
        <v>#N/A</v>
      </c>
    </row>
    <row r="2535" spans="1:23" x14ac:dyDescent="0.3">
      <c r="A2535" t="s">
        <v>2962</v>
      </c>
      <c r="B2535" t="s">
        <v>2963</v>
      </c>
      <c r="C2535" t="s">
        <v>2964</v>
      </c>
      <c r="D2535" t="s">
        <v>52</v>
      </c>
      <c r="E2535" t="s">
        <v>4239</v>
      </c>
      <c r="F2535" t="s">
        <v>4240</v>
      </c>
      <c r="G2535" t="s">
        <v>52</v>
      </c>
      <c r="H2535" t="s">
        <v>1006</v>
      </c>
      <c r="I2535" t="s">
        <v>54</v>
      </c>
      <c r="J2535" t="s">
        <v>66</v>
      </c>
      <c r="K2535" t="s">
        <v>1007</v>
      </c>
      <c r="L2535">
        <v>100298525</v>
      </c>
      <c r="M2535" t="s">
        <v>2989</v>
      </c>
      <c r="N2535" t="s">
        <v>47</v>
      </c>
      <c r="O2535" t="s">
        <v>47</v>
      </c>
      <c r="P2535" t="s">
        <v>2990</v>
      </c>
      <c r="Q2535" t="s">
        <v>997</v>
      </c>
      <c r="R2535">
        <v>1358.99</v>
      </c>
      <c r="S2535" t="s">
        <v>998</v>
      </c>
      <c r="T2535" t="s">
        <v>999</v>
      </c>
      <c r="U2535" t="s">
        <v>4241</v>
      </c>
      <c r="V2535">
        <v>1</v>
      </c>
      <c r="W2535" t="e">
        <f>VLOOKUP(U2535,T1.Unique.Delivery!$AQ$2:$AW$2720,COLUMNS(T1.Unique.Delivery!$AQ$2701:$AW$2701),0)</f>
        <v>#N/A</v>
      </c>
    </row>
    <row r="2536" spans="1:23" x14ac:dyDescent="0.3">
      <c r="A2536" t="s">
        <v>2962</v>
      </c>
      <c r="B2536" t="s">
        <v>2963</v>
      </c>
      <c r="C2536" t="s">
        <v>2964</v>
      </c>
      <c r="D2536" t="s">
        <v>52</v>
      </c>
      <c r="E2536" t="s">
        <v>4239</v>
      </c>
      <c r="F2536" t="s">
        <v>4240</v>
      </c>
      <c r="G2536" t="s">
        <v>52</v>
      </c>
      <c r="H2536" t="s">
        <v>1006</v>
      </c>
      <c r="I2536" t="s">
        <v>54</v>
      </c>
      <c r="J2536" t="s">
        <v>66</v>
      </c>
      <c r="K2536" t="s">
        <v>1007</v>
      </c>
      <c r="L2536">
        <v>100304444</v>
      </c>
      <c r="M2536" t="s">
        <v>2967</v>
      </c>
      <c r="N2536" t="s">
        <v>47</v>
      </c>
      <c r="O2536" t="s">
        <v>47</v>
      </c>
      <c r="P2536" t="s">
        <v>2968</v>
      </c>
      <c r="Q2536" t="s">
        <v>997</v>
      </c>
      <c r="R2536">
        <v>630</v>
      </c>
      <c r="S2536" t="s">
        <v>998</v>
      </c>
      <c r="T2536" t="s">
        <v>999</v>
      </c>
      <c r="U2536" t="s">
        <v>4242</v>
      </c>
      <c r="V2536">
        <v>1</v>
      </c>
      <c r="W2536" t="e">
        <f>VLOOKUP(U2536,T1.Unique.Delivery!$AQ$2:$AW$2720,COLUMNS(T1.Unique.Delivery!$AQ$2701:$AW$2701),0)</f>
        <v>#N/A</v>
      </c>
    </row>
    <row r="2537" spans="1:23" x14ac:dyDescent="0.3">
      <c r="A2537" t="s">
        <v>2962</v>
      </c>
      <c r="B2537" t="s">
        <v>2963</v>
      </c>
      <c r="C2537" t="s">
        <v>2964</v>
      </c>
      <c r="D2537" t="s">
        <v>52</v>
      </c>
      <c r="E2537" t="s">
        <v>4239</v>
      </c>
      <c r="F2537" t="s">
        <v>4240</v>
      </c>
      <c r="G2537" t="s">
        <v>52</v>
      </c>
      <c r="H2537" t="s">
        <v>1006</v>
      </c>
      <c r="I2537" t="s">
        <v>54</v>
      </c>
      <c r="J2537" t="s">
        <v>66</v>
      </c>
      <c r="K2537" t="s">
        <v>1007</v>
      </c>
      <c r="L2537">
        <v>101122337</v>
      </c>
      <c r="M2537" t="s">
        <v>2997</v>
      </c>
      <c r="N2537" t="s">
        <v>47</v>
      </c>
      <c r="O2537" t="s">
        <v>47</v>
      </c>
      <c r="P2537" s="1">
        <v>43072</v>
      </c>
      <c r="Q2537" t="s">
        <v>997</v>
      </c>
      <c r="R2537">
        <v>1550</v>
      </c>
      <c r="S2537" t="s">
        <v>998</v>
      </c>
      <c r="T2537" t="s">
        <v>999</v>
      </c>
      <c r="U2537" t="s">
        <v>4243</v>
      </c>
      <c r="V2537">
        <v>1</v>
      </c>
      <c r="W2537" t="e">
        <f>VLOOKUP(U2537,T1.Unique.Delivery!$AQ$2:$AW$2720,COLUMNS(T1.Unique.Delivery!$AQ$2701:$AW$2701),0)</f>
        <v>#N/A</v>
      </c>
    </row>
    <row r="2538" spans="1:23" x14ac:dyDescent="0.3">
      <c r="A2538" t="s">
        <v>2962</v>
      </c>
      <c r="B2538" t="s">
        <v>2963</v>
      </c>
      <c r="C2538" t="s">
        <v>2964</v>
      </c>
      <c r="D2538" t="s">
        <v>52</v>
      </c>
      <c r="E2538" t="s">
        <v>4239</v>
      </c>
      <c r="F2538" t="s">
        <v>4240</v>
      </c>
      <c r="G2538" t="s">
        <v>52</v>
      </c>
      <c r="H2538" t="s">
        <v>1006</v>
      </c>
      <c r="I2538" t="s">
        <v>54</v>
      </c>
      <c r="J2538" t="s">
        <v>56</v>
      </c>
      <c r="K2538" t="s">
        <v>993</v>
      </c>
      <c r="L2538">
        <v>100287299</v>
      </c>
      <c r="M2538" t="s">
        <v>2970</v>
      </c>
      <c r="N2538" t="s">
        <v>47</v>
      </c>
      <c r="O2538" t="s">
        <v>47</v>
      </c>
      <c r="P2538" t="s">
        <v>2971</v>
      </c>
      <c r="Q2538" t="s">
        <v>997</v>
      </c>
      <c r="R2538">
        <v>1116.56</v>
      </c>
      <c r="S2538" t="s">
        <v>998</v>
      </c>
      <c r="T2538" t="s">
        <v>999</v>
      </c>
      <c r="U2538" t="s">
        <v>4244</v>
      </c>
      <c r="V2538">
        <v>1</v>
      </c>
      <c r="W2538" t="e">
        <f>VLOOKUP(U2538,T1.Unique.Delivery!$AQ$2:$AW$2720,COLUMNS(T1.Unique.Delivery!$AQ$2701:$AW$2701),0)</f>
        <v>#N/A</v>
      </c>
    </row>
    <row r="2539" spans="1:23" x14ac:dyDescent="0.3">
      <c r="A2539" t="s">
        <v>2962</v>
      </c>
      <c r="B2539" t="s">
        <v>2963</v>
      </c>
      <c r="C2539" t="s">
        <v>2964</v>
      </c>
      <c r="D2539" t="s">
        <v>52</v>
      </c>
      <c r="E2539" t="s">
        <v>4239</v>
      </c>
      <c r="F2539" t="s">
        <v>4240</v>
      </c>
      <c r="G2539" t="s">
        <v>52</v>
      </c>
      <c r="H2539" t="s">
        <v>1006</v>
      </c>
      <c r="I2539" t="s">
        <v>54</v>
      </c>
      <c r="J2539" t="s">
        <v>56</v>
      </c>
      <c r="K2539" t="s">
        <v>993</v>
      </c>
      <c r="L2539" t="s">
        <v>47</v>
      </c>
      <c r="M2539" t="s">
        <v>47</v>
      </c>
      <c r="N2539" t="s">
        <v>47</v>
      </c>
      <c r="O2539" t="s">
        <v>47</v>
      </c>
      <c r="P2539" t="s">
        <v>2971</v>
      </c>
      <c r="Q2539" t="s">
        <v>997</v>
      </c>
      <c r="R2539">
        <v>1117.67</v>
      </c>
      <c r="S2539" t="s">
        <v>998</v>
      </c>
      <c r="T2539" t="s">
        <v>999</v>
      </c>
      <c r="U2539" t="s">
        <v>4245</v>
      </c>
      <c r="V2539">
        <v>1</v>
      </c>
      <c r="W2539" t="e">
        <f>VLOOKUP(U2539,T1.Unique.Delivery!$AQ$2:$AW$2720,COLUMNS(T1.Unique.Delivery!$AQ$2701:$AW$2701),0)</f>
        <v>#N/A</v>
      </c>
    </row>
    <row r="2540" spans="1:23" x14ac:dyDescent="0.3">
      <c r="A2540" t="s">
        <v>2962</v>
      </c>
      <c r="B2540" t="s">
        <v>2963</v>
      </c>
      <c r="C2540" t="s">
        <v>2964</v>
      </c>
      <c r="D2540" t="s">
        <v>52</v>
      </c>
      <c r="E2540" t="s">
        <v>4239</v>
      </c>
      <c r="F2540" t="s">
        <v>4240</v>
      </c>
      <c r="G2540" t="s">
        <v>52</v>
      </c>
      <c r="H2540" t="s">
        <v>1006</v>
      </c>
      <c r="I2540" t="s">
        <v>54</v>
      </c>
      <c r="J2540" t="s">
        <v>129</v>
      </c>
      <c r="K2540" t="s">
        <v>1012</v>
      </c>
      <c r="L2540">
        <v>100298525</v>
      </c>
      <c r="M2540" t="s">
        <v>2989</v>
      </c>
      <c r="N2540" t="s">
        <v>47</v>
      </c>
      <c r="O2540" t="s">
        <v>47</v>
      </c>
      <c r="P2540" t="s">
        <v>2990</v>
      </c>
      <c r="Q2540" t="s">
        <v>997</v>
      </c>
      <c r="R2540">
        <v>967.57</v>
      </c>
      <c r="S2540" t="s">
        <v>998</v>
      </c>
      <c r="T2540" t="s">
        <v>999</v>
      </c>
      <c r="U2540" t="s">
        <v>4246</v>
      </c>
      <c r="V2540">
        <v>1</v>
      </c>
      <c r="W2540" t="e">
        <f>VLOOKUP(U2540,T1.Unique.Delivery!$AQ$2:$AW$2720,COLUMNS(T1.Unique.Delivery!$AQ$2701:$AW$2701),0)</f>
        <v>#N/A</v>
      </c>
    </row>
    <row r="2541" spans="1:23" x14ac:dyDescent="0.3">
      <c r="A2541" t="s">
        <v>2962</v>
      </c>
      <c r="B2541" t="s">
        <v>2963</v>
      </c>
      <c r="C2541" t="s">
        <v>2964</v>
      </c>
      <c r="D2541" t="s">
        <v>52</v>
      </c>
      <c r="E2541" t="s">
        <v>4239</v>
      </c>
      <c r="F2541" t="s">
        <v>4240</v>
      </c>
      <c r="G2541" t="s">
        <v>52</v>
      </c>
      <c r="H2541" t="s">
        <v>1006</v>
      </c>
      <c r="I2541" t="s">
        <v>54</v>
      </c>
      <c r="J2541" t="s">
        <v>129</v>
      </c>
      <c r="K2541" t="s">
        <v>1012</v>
      </c>
      <c r="L2541">
        <v>100304444</v>
      </c>
      <c r="M2541" t="s">
        <v>2967</v>
      </c>
      <c r="N2541" t="s">
        <v>47</v>
      </c>
      <c r="O2541" t="s">
        <v>47</v>
      </c>
      <c r="P2541" t="s">
        <v>2968</v>
      </c>
      <c r="Q2541" t="s">
        <v>997</v>
      </c>
      <c r="R2541">
        <v>630</v>
      </c>
      <c r="S2541" t="s">
        <v>998</v>
      </c>
      <c r="T2541" t="s">
        <v>999</v>
      </c>
      <c r="U2541" t="s">
        <v>4247</v>
      </c>
      <c r="V2541">
        <v>1</v>
      </c>
      <c r="W2541" t="e">
        <f>VLOOKUP(U2541,T1.Unique.Delivery!$AQ$2:$AW$2720,COLUMNS(T1.Unique.Delivery!$AQ$2701:$AW$2701),0)</f>
        <v>#N/A</v>
      </c>
    </row>
    <row r="2542" spans="1:23" x14ac:dyDescent="0.3">
      <c r="A2542" t="s">
        <v>2962</v>
      </c>
      <c r="B2542" t="s">
        <v>2963</v>
      </c>
      <c r="C2542" t="s">
        <v>2964</v>
      </c>
      <c r="D2542" t="s">
        <v>52</v>
      </c>
      <c r="E2542" t="s">
        <v>4239</v>
      </c>
      <c r="F2542" t="s">
        <v>4240</v>
      </c>
      <c r="G2542" t="s">
        <v>52</v>
      </c>
      <c r="H2542" t="s">
        <v>1006</v>
      </c>
      <c r="I2542" t="s">
        <v>54</v>
      </c>
      <c r="J2542" t="s">
        <v>129</v>
      </c>
      <c r="K2542" t="s">
        <v>1012</v>
      </c>
      <c r="L2542">
        <v>100508694</v>
      </c>
      <c r="M2542" t="s">
        <v>2980</v>
      </c>
      <c r="N2542" t="s">
        <v>47</v>
      </c>
      <c r="O2542" t="s">
        <v>47</v>
      </c>
      <c r="P2542" t="s">
        <v>1040</v>
      </c>
      <c r="Q2542" t="s">
        <v>997</v>
      </c>
      <c r="R2542">
        <v>679.25</v>
      </c>
      <c r="S2542" t="s">
        <v>998</v>
      </c>
      <c r="T2542" t="s">
        <v>999</v>
      </c>
      <c r="U2542" t="s">
        <v>4248</v>
      </c>
      <c r="V2542">
        <v>1</v>
      </c>
      <c r="W2542" t="e">
        <f>VLOOKUP(U2542,T1.Unique.Delivery!$AQ$2:$AW$2720,COLUMNS(T1.Unique.Delivery!$AQ$2701:$AW$2701),0)</f>
        <v>#N/A</v>
      </c>
    </row>
    <row r="2543" spans="1:23" x14ac:dyDescent="0.3">
      <c r="A2543" t="s">
        <v>2962</v>
      </c>
      <c r="B2543" t="s">
        <v>2963</v>
      </c>
      <c r="C2543" t="s">
        <v>2964</v>
      </c>
      <c r="D2543" t="s">
        <v>52</v>
      </c>
      <c r="E2543" t="s">
        <v>4239</v>
      </c>
      <c r="F2543" t="s">
        <v>4240</v>
      </c>
      <c r="G2543" t="s">
        <v>52</v>
      </c>
      <c r="H2543" t="s">
        <v>1006</v>
      </c>
      <c r="I2543" t="s">
        <v>54</v>
      </c>
      <c r="J2543" t="s">
        <v>129</v>
      </c>
      <c r="K2543" t="s">
        <v>1012</v>
      </c>
      <c r="L2543">
        <v>100785760</v>
      </c>
      <c r="M2543" t="s">
        <v>2994</v>
      </c>
      <c r="N2543" t="s">
        <v>47</v>
      </c>
      <c r="O2543" t="s">
        <v>47</v>
      </c>
      <c r="P2543" t="s">
        <v>2995</v>
      </c>
      <c r="Q2543" t="s">
        <v>997</v>
      </c>
      <c r="R2543">
        <v>650</v>
      </c>
      <c r="S2543" t="s">
        <v>998</v>
      </c>
      <c r="T2543" t="s">
        <v>999</v>
      </c>
      <c r="U2543" t="s">
        <v>4249</v>
      </c>
      <c r="V2543">
        <v>1</v>
      </c>
      <c r="W2543" t="e">
        <f>VLOOKUP(U2543,T1.Unique.Delivery!$AQ$2:$AW$2720,COLUMNS(T1.Unique.Delivery!$AQ$2701:$AW$2701),0)</f>
        <v>#N/A</v>
      </c>
    </row>
    <row r="2544" spans="1:23" x14ac:dyDescent="0.3">
      <c r="A2544" t="s">
        <v>2962</v>
      </c>
      <c r="B2544" t="s">
        <v>2963</v>
      </c>
      <c r="C2544" t="s">
        <v>2964</v>
      </c>
      <c r="D2544" t="s">
        <v>52</v>
      </c>
      <c r="E2544" t="s">
        <v>4239</v>
      </c>
      <c r="F2544" t="s">
        <v>4240</v>
      </c>
      <c r="G2544" t="s">
        <v>52</v>
      </c>
      <c r="H2544" t="s">
        <v>1006</v>
      </c>
      <c r="I2544" t="s">
        <v>54</v>
      </c>
      <c r="J2544" t="s">
        <v>129</v>
      </c>
      <c r="K2544" t="s">
        <v>1012</v>
      </c>
      <c r="L2544">
        <v>101122337</v>
      </c>
      <c r="M2544" t="s">
        <v>2997</v>
      </c>
      <c r="N2544" t="s">
        <v>47</v>
      </c>
      <c r="O2544" t="s">
        <v>47</v>
      </c>
      <c r="P2544" s="1">
        <v>43072</v>
      </c>
      <c r="Q2544" t="s">
        <v>997</v>
      </c>
      <c r="R2544">
        <v>890</v>
      </c>
      <c r="S2544" t="s">
        <v>998</v>
      </c>
      <c r="T2544" t="s">
        <v>999</v>
      </c>
      <c r="U2544" t="s">
        <v>4250</v>
      </c>
      <c r="V2544">
        <v>1</v>
      </c>
      <c r="W2544" t="e">
        <f>VLOOKUP(U2544,T1.Unique.Delivery!$AQ$2:$AW$2720,COLUMNS(T1.Unique.Delivery!$AQ$2701:$AW$2701),0)</f>
        <v>#N/A</v>
      </c>
    </row>
    <row r="2545" spans="1:23" x14ac:dyDescent="0.3">
      <c r="A2545" t="s">
        <v>2962</v>
      </c>
      <c r="B2545" t="s">
        <v>2963</v>
      </c>
      <c r="C2545" t="s">
        <v>2964</v>
      </c>
      <c r="D2545" t="s">
        <v>52</v>
      </c>
      <c r="E2545" t="s">
        <v>4239</v>
      </c>
      <c r="F2545" t="s">
        <v>4240</v>
      </c>
      <c r="G2545" t="s">
        <v>52</v>
      </c>
      <c r="H2545" t="s">
        <v>1006</v>
      </c>
      <c r="I2545" t="s">
        <v>54</v>
      </c>
      <c r="J2545" t="s">
        <v>80</v>
      </c>
      <c r="K2545" t="s">
        <v>1014</v>
      </c>
      <c r="L2545">
        <v>100298525</v>
      </c>
      <c r="M2545" t="s">
        <v>2989</v>
      </c>
      <c r="N2545" t="s">
        <v>47</v>
      </c>
      <c r="O2545" t="s">
        <v>47</v>
      </c>
      <c r="P2545" t="s">
        <v>2990</v>
      </c>
      <c r="Q2545" t="s">
        <v>997</v>
      </c>
      <c r="R2545">
        <v>1069.07</v>
      </c>
      <c r="S2545" t="s">
        <v>998</v>
      </c>
      <c r="T2545" t="s">
        <v>999</v>
      </c>
      <c r="U2545" t="s">
        <v>4251</v>
      </c>
      <c r="V2545">
        <v>1</v>
      </c>
      <c r="W2545" t="e">
        <f>VLOOKUP(U2545,T1.Unique.Delivery!$AQ$2:$AW$2720,COLUMNS(T1.Unique.Delivery!$AQ$2701:$AW$2701),0)</f>
        <v>#N/A</v>
      </c>
    </row>
    <row r="2546" spans="1:23" x14ac:dyDescent="0.3">
      <c r="A2546" t="s">
        <v>2962</v>
      </c>
      <c r="B2546" t="s">
        <v>2963</v>
      </c>
      <c r="C2546" t="s">
        <v>2964</v>
      </c>
      <c r="D2546" t="s">
        <v>52</v>
      </c>
      <c r="E2546" t="s">
        <v>4239</v>
      </c>
      <c r="F2546" t="s">
        <v>4240</v>
      </c>
      <c r="G2546" t="s">
        <v>52</v>
      </c>
      <c r="H2546" t="s">
        <v>1006</v>
      </c>
      <c r="I2546" t="s">
        <v>54</v>
      </c>
      <c r="J2546" t="s">
        <v>80</v>
      </c>
      <c r="K2546" t="s">
        <v>1014</v>
      </c>
      <c r="L2546">
        <v>100304444</v>
      </c>
      <c r="M2546" t="s">
        <v>2967</v>
      </c>
      <c r="N2546" t="s">
        <v>47</v>
      </c>
      <c r="O2546" t="s">
        <v>47</v>
      </c>
      <c r="P2546" t="s">
        <v>2968</v>
      </c>
      <c r="Q2546" t="s">
        <v>997</v>
      </c>
      <c r="R2546">
        <v>630</v>
      </c>
      <c r="S2546" t="s">
        <v>998</v>
      </c>
      <c r="T2546" t="s">
        <v>999</v>
      </c>
      <c r="U2546" t="s">
        <v>4252</v>
      </c>
      <c r="V2546">
        <v>1</v>
      </c>
      <c r="W2546" t="e">
        <f>VLOOKUP(U2546,T1.Unique.Delivery!$AQ$2:$AW$2720,COLUMNS(T1.Unique.Delivery!$AQ$2701:$AW$2701),0)</f>
        <v>#N/A</v>
      </c>
    </row>
    <row r="2547" spans="1:23" x14ac:dyDescent="0.3">
      <c r="A2547" t="s">
        <v>2962</v>
      </c>
      <c r="B2547" t="s">
        <v>2963</v>
      </c>
      <c r="C2547" t="s">
        <v>2964</v>
      </c>
      <c r="D2547" t="s">
        <v>52</v>
      </c>
      <c r="E2547" t="s">
        <v>4239</v>
      </c>
      <c r="F2547" t="s">
        <v>4240</v>
      </c>
      <c r="G2547" t="s">
        <v>52</v>
      </c>
      <c r="H2547" t="s">
        <v>1006</v>
      </c>
      <c r="I2547" t="s">
        <v>54</v>
      </c>
      <c r="J2547" t="s">
        <v>80</v>
      </c>
      <c r="K2547" t="s">
        <v>1014</v>
      </c>
      <c r="L2547">
        <v>100508694</v>
      </c>
      <c r="M2547" t="s">
        <v>2980</v>
      </c>
      <c r="N2547" t="s">
        <v>47</v>
      </c>
      <c r="O2547" t="s">
        <v>47</v>
      </c>
      <c r="P2547" t="s">
        <v>1040</v>
      </c>
      <c r="Q2547" t="s">
        <v>997</v>
      </c>
      <c r="R2547">
        <v>679.25</v>
      </c>
      <c r="S2547" t="s">
        <v>998</v>
      </c>
      <c r="T2547" t="s">
        <v>999</v>
      </c>
      <c r="U2547" t="s">
        <v>4253</v>
      </c>
      <c r="V2547">
        <v>1</v>
      </c>
      <c r="W2547" t="e">
        <f>VLOOKUP(U2547,T1.Unique.Delivery!$AQ$2:$AW$2720,COLUMNS(T1.Unique.Delivery!$AQ$2701:$AW$2701),0)</f>
        <v>#N/A</v>
      </c>
    </row>
    <row r="2548" spans="1:23" x14ac:dyDescent="0.3">
      <c r="A2548" t="s">
        <v>2962</v>
      </c>
      <c r="B2548" t="s">
        <v>2963</v>
      </c>
      <c r="C2548" t="s">
        <v>2964</v>
      </c>
      <c r="D2548" t="s">
        <v>52</v>
      </c>
      <c r="E2548" t="s">
        <v>4239</v>
      </c>
      <c r="F2548" t="s">
        <v>4240</v>
      </c>
      <c r="G2548" t="s">
        <v>52</v>
      </c>
      <c r="H2548" t="s">
        <v>1006</v>
      </c>
      <c r="I2548" t="s">
        <v>54</v>
      </c>
      <c r="J2548" t="s">
        <v>80</v>
      </c>
      <c r="K2548" t="s">
        <v>1014</v>
      </c>
      <c r="L2548">
        <v>100785760</v>
      </c>
      <c r="M2548" t="s">
        <v>2994</v>
      </c>
      <c r="N2548" t="s">
        <v>47</v>
      </c>
      <c r="O2548" t="s">
        <v>47</v>
      </c>
      <c r="P2548" t="s">
        <v>2995</v>
      </c>
      <c r="Q2548" t="s">
        <v>997</v>
      </c>
      <c r="R2548">
        <v>679.25</v>
      </c>
      <c r="S2548" t="s">
        <v>998</v>
      </c>
      <c r="T2548" t="s">
        <v>999</v>
      </c>
      <c r="U2548" t="s">
        <v>4254</v>
      </c>
      <c r="V2548">
        <v>1</v>
      </c>
      <c r="W2548" t="e">
        <f>VLOOKUP(U2548,T1.Unique.Delivery!$AQ$2:$AW$2720,COLUMNS(T1.Unique.Delivery!$AQ$2701:$AW$2701),0)</f>
        <v>#N/A</v>
      </c>
    </row>
    <row r="2549" spans="1:23" x14ac:dyDescent="0.3">
      <c r="A2549" t="s">
        <v>2962</v>
      </c>
      <c r="B2549" t="s">
        <v>2963</v>
      </c>
      <c r="C2549" t="s">
        <v>2964</v>
      </c>
      <c r="D2549" t="s">
        <v>52</v>
      </c>
      <c r="E2549" t="s">
        <v>4239</v>
      </c>
      <c r="F2549" t="s">
        <v>4240</v>
      </c>
      <c r="G2549" t="s">
        <v>52</v>
      </c>
      <c r="H2549" t="s">
        <v>1006</v>
      </c>
      <c r="I2549" t="s">
        <v>54</v>
      </c>
      <c r="J2549" t="s">
        <v>80</v>
      </c>
      <c r="K2549" t="s">
        <v>1014</v>
      </c>
      <c r="L2549">
        <v>101122337</v>
      </c>
      <c r="M2549" t="s">
        <v>2997</v>
      </c>
      <c r="N2549" t="s">
        <v>47</v>
      </c>
      <c r="O2549" t="s">
        <v>47</v>
      </c>
      <c r="P2549" s="1">
        <v>43072</v>
      </c>
      <c r="Q2549" t="s">
        <v>997</v>
      </c>
      <c r="R2549">
        <v>1250</v>
      </c>
      <c r="S2549" t="s">
        <v>998</v>
      </c>
      <c r="T2549" t="s">
        <v>999</v>
      </c>
      <c r="U2549" t="s">
        <v>4255</v>
      </c>
      <c r="V2549">
        <v>1</v>
      </c>
      <c r="W2549" t="e">
        <f>VLOOKUP(U2549,T1.Unique.Delivery!$AQ$2:$AW$2720,COLUMNS(T1.Unique.Delivery!$AQ$2701:$AW$2701),0)</f>
        <v>#N/A</v>
      </c>
    </row>
    <row r="2550" spans="1:23" x14ac:dyDescent="0.3">
      <c r="A2550" t="s">
        <v>2962</v>
      </c>
      <c r="B2550" t="s">
        <v>2963</v>
      </c>
      <c r="C2550" t="s">
        <v>2964</v>
      </c>
      <c r="D2550" t="s">
        <v>52</v>
      </c>
      <c r="E2550" t="s">
        <v>4239</v>
      </c>
      <c r="F2550" t="s">
        <v>4240</v>
      </c>
      <c r="G2550" t="s">
        <v>52</v>
      </c>
      <c r="H2550" t="s">
        <v>1006</v>
      </c>
      <c r="I2550" t="s">
        <v>54</v>
      </c>
      <c r="J2550" t="s">
        <v>2276</v>
      </c>
      <c r="K2550" t="s">
        <v>2277</v>
      </c>
      <c r="L2550">
        <v>100298525</v>
      </c>
      <c r="M2550" t="s">
        <v>2989</v>
      </c>
      <c r="N2550" t="s">
        <v>47</v>
      </c>
      <c r="O2550" t="s">
        <v>47</v>
      </c>
      <c r="P2550" t="s">
        <v>2990</v>
      </c>
      <c r="Q2550" t="s">
        <v>997</v>
      </c>
      <c r="R2550">
        <v>870.39</v>
      </c>
      <c r="S2550" t="s">
        <v>998</v>
      </c>
      <c r="T2550" t="s">
        <v>999</v>
      </c>
      <c r="U2550" t="s">
        <v>4256</v>
      </c>
      <c r="V2550">
        <v>1</v>
      </c>
      <c r="W2550" t="e">
        <f>VLOOKUP(U2550,T1.Unique.Delivery!$AQ$2:$AW$2720,COLUMNS(T1.Unique.Delivery!$AQ$2701:$AW$2701),0)</f>
        <v>#N/A</v>
      </c>
    </row>
    <row r="2551" spans="1:23" x14ac:dyDescent="0.3">
      <c r="A2551" t="s">
        <v>2962</v>
      </c>
      <c r="B2551" t="s">
        <v>2963</v>
      </c>
      <c r="C2551" t="s">
        <v>2964</v>
      </c>
      <c r="D2551" t="s">
        <v>52</v>
      </c>
      <c r="E2551" t="s">
        <v>4239</v>
      </c>
      <c r="F2551" t="s">
        <v>4240</v>
      </c>
      <c r="G2551" t="s">
        <v>52</v>
      </c>
      <c r="H2551" t="s">
        <v>1006</v>
      </c>
      <c r="I2551" t="s">
        <v>54</v>
      </c>
      <c r="J2551" t="s">
        <v>2276</v>
      </c>
      <c r="K2551" t="s">
        <v>2277</v>
      </c>
      <c r="L2551">
        <v>100304444</v>
      </c>
      <c r="M2551" t="s">
        <v>2967</v>
      </c>
      <c r="N2551" t="s">
        <v>47</v>
      </c>
      <c r="O2551" t="s">
        <v>47</v>
      </c>
      <c r="P2551" t="s">
        <v>2968</v>
      </c>
      <c r="Q2551" t="s">
        <v>997</v>
      </c>
      <c r="R2551">
        <v>630</v>
      </c>
      <c r="S2551" t="s">
        <v>998</v>
      </c>
      <c r="T2551" t="s">
        <v>999</v>
      </c>
      <c r="U2551" t="s">
        <v>4257</v>
      </c>
      <c r="V2551">
        <v>1</v>
      </c>
      <c r="W2551" t="e">
        <f>VLOOKUP(U2551,T1.Unique.Delivery!$AQ$2:$AW$2720,COLUMNS(T1.Unique.Delivery!$AQ$2701:$AW$2701),0)</f>
        <v>#N/A</v>
      </c>
    </row>
    <row r="2552" spans="1:23" x14ac:dyDescent="0.3">
      <c r="A2552" t="s">
        <v>2962</v>
      </c>
      <c r="B2552" t="s">
        <v>2963</v>
      </c>
      <c r="C2552" t="s">
        <v>2964</v>
      </c>
      <c r="D2552" t="s">
        <v>52</v>
      </c>
      <c r="E2552" t="s">
        <v>4239</v>
      </c>
      <c r="F2552" t="s">
        <v>4240</v>
      </c>
      <c r="G2552" t="s">
        <v>52</v>
      </c>
      <c r="H2552" t="s">
        <v>1006</v>
      </c>
      <c r="I2552" t="s">
        <v>54</v>
      </c>
      <c r="J2552" t="s">
        <v>2276</v>
      </c>
      <c r="K2552" t="s">
        <v>2277</v>
      </c>
      <c r="L2552">
        <v>100508694</v>
      </c>
      <c r="M2552" t="s">
        <v>2980</v>
      </c>
      <c r="N2552" t="s">
        <v>47</v>
      </c>
      <c r="O2552" t="s">
        <v>47</v>
      </c>
      <c r="P2552" t="s">
        <v>1040</v>
      </c>
      <c r="Q2552" t="s">
        <v>997</v>
      </c>
      <c r="R2552">
        <v>679.25</v>
      </c>
      <c r="S2552" t="s">
        <v>998</v>
      </c>
      <c r="T2552" t="s">
        <v>999</v>
      </c>
      <c r="U2552" t="s">
        <v>4258</v>
      </c>
      <c r="V2552">
        <v>1</v>
      </c>
      <c r="W2552" t="e">
        <f>VLOOKUP(U2552,T1.Unique.Delivery!$AQ$2:$AW$2720,COLUMNS(T1.Unique.Delivery!$AQ$2701:$AW$2701),0)</f>
        <v>#N/A</v>
      </c>
    </row>
    <row r="2553" spans="1:23" x14ac:dyDescent="0.3">
      <c r="A2553" t="s">
        <v>2962</v>
      </c>
      <c r="B2553" t="s">
        <v>2963</v>
      </c>
      <c r="C2553" t="s">
        <v>2964</v>
      </c>
      <c r="D2553" t="s">
        <v>52</v>
      </c>
      <c r="E2553" t="s">
        <v>4239</v>
      </c>
      <c r="F2553" t="s">
        <v>4240</v>
      </c>
      <c r="G2553" t="s">
        <v>52</v>
      </c>
      <c r="H2553" t="s">
        <v>1006</v>
      </c>
      <c r="I2553" t="s">
        <v>54</v>
      </c>
      <c r="J2553" t="s">
        <v>2276</v>
      </c>
      <c r="K2553" t="s">
        <v>2277</v>
      </c>
      <c r="L2553">
        <v>101122337</v>
      </c>
      <c r="M2553" t="s">
        <v>2997</v>
      </c>
      <c r="N2553" t="s">
        <v>47</v>
      </c>
      <c r="O2553" t="s">
        <v>47</v>
      </c>
      <c r="P2553" s="1">
        <v>43072</v>
      </c>
      <c r="Q2553" t="s">
        <v>997</v>
      </c>
      <c r="R2553">
        <v>850</v>
      </c>
      <c r="S2553" t="s">
        <v>998</v>
      </c>
      <c r="T2553" t="s">
        <v>999</v>
      </c>
      <c r="U2553" t="s">
        <v>4259</v>
      </c>
      <c r="V2553">
        <v>1</v>
      </c>
      <c r="W2553" t="e">
        <f>VLOOKUP(U2553,T1.Unique.Delivery!$AQ$2:$AW$2720,COLUMNS(T1.Unique.Delivery!$AQ$2701:$AW$2701),0)</f>
        <v>#N/A</v>
      </c>
    </row>
    <row r="2554" spans="1:23" x14ac:dyDescent="0.3">
      <c r="A2554" t="s">
        <v>2962</v>
      </c>
      <c r="B2554" t="s">
        <v>2963</v>
      </c>
      <c r="C2554" t="s">
        <v>2964</v>
      </c>
      <c r="D2554" t="s">
        <v>52</v>
      </c>
      <c r="E2554" t="s">
        <v>4239</v>
      </c>
      <c r="F2554" t="s">
        <v>4240</v>
      </c>
      <c r="G2554" t="s">
        <v>52</v>
      </c>
      <c r="H2554" t="s">
        <v>1006</v>
      </c>
      <c r="I2554" t="s">
        <v>54</v>
      </c>
      <c r="J2554" t="s">
        <v>159</v>
      </c>
      <c r="K2554" t="s">
        <v>1016</v>
      </c>
      <c r="L2554">
        <v>100298525</v>
      </c>
      <c r="M2554" t="s">
        <v>2989</v>
      </c>
      <c r="N2554" t="s">
        <v>47</v>
      </c>
      <c r="O2554" t="s">
        <v>47</v>
      </c>
      <c r="P2554" t="s">
        <v>2990</v>
      </c>
      <c r="Q2554" t="s">
        <v>997</v>
      </c>
      <c r="R2554">
        <v>870.39</v>
      </c>
      <c r="S2554" t="s">
        <v>998</v>
      </c>
      <c r="T2554" t="s">
        <v>999</v>
      </c>
      <c r="U2554" t="s">
        <v>4260</v>
      </c>
      <c r="V2554">
        <v>1</v>
      </c>
      <c r="W2554" t="e">
        <f>VLOOKUP(U2554,T1.Unique.Delivery!$AQ$2:$AW$2720,COLUMNS(T1.Unique.Delivery!$AQ$2701:$AW$2701),0)</f>
        <v>#N/A</v>
      </c>
    </row>
    <row r="2555" spans="1:23" x14ac:dyDescent="0.3">
      <c r="A2555" t="s">
        <v>2962</v>
      </c>
      <c r="B2555" t="s">
        <v>2963</v>
      </c>
      <c r="C2555" t="s">
        <v>2964</v>
      </c>
      <c r="D2555" t="s">
        <v>52</v>
      </c>
      <c r="E2555" t="s">
        <v>4239</v>
      </c>
      <c r="F2555" t="s">
        <v>4240</v>
      </c>
      <c r="G2555" t="s">
        <v>52</v>
      </c>
      <c r="H2555" t="s">
        <v>1006</v>
      </c>
      <c r="I2555" t="s">
        <v>54</v>
      </c>
      <c r="J2555" t="s">
        <v>159</v>
      </c>
      <c r="K2555" t="s">
        <v>1016</v>
      </c>
      <c r="L2555">
        <v>100304444</v>
      </c>
      <c r="M2555" t="s">
        <v>2967</v>
      </c>
      <c r="N2555" t="s">
        <v>47</v>
      </c>
      <c r="O2555" t="s">
        <v>47</v>
      </c>
      <c r="P2555" t="s">
        <v>2968</v>
      </c>
      <c r="Q2555" t="s">
        <v>997</v>
      </c>
      <c r="R2555">
        <v>630</v>
      </c>
      <c r="S2555" t="s">
        <v>998</v>
      </c>
      <c r="T2555" t="s">
        <v>999</v>
      </c>
      <c r="U2555" t="s">
        <v>4261</v>
      </c>
      <c r="V2555">
        <v>1</v>
      </c>
      <c r="W2555" t="e">
        <f>VLOOKUP(U2555,T1.Unique.Delivery!$AQ$2:$AW$2720,COLUMNS(T1.Unique.Delivery!$AQ$2701:$AW$2701),0)</f>
        <v>#N/A</v>
      </c>
    </row>
    <row r="2556" spans="1:23" x14ac:dyDescent="0.3">
      <c r="A2556" t="s">
        <v>2962</v>
      </c>
      <c r="B2556" t="s">
        <v>2963</v>
      </c>
      <c r="C2556" t="s">
        <v>2964</v>
      </c>
      <c r="D2556" t="s">
        <v>52</v>
      </c>
      <c r="E2556" t="s">
        <v>4239</v>
      </c>
      <c r="F2556" t="s">
        <v>4240</v>
      </c>
      <c r="G2556" t="s">
        <v>52</v>
      </c>
      <c r="H2556" t="s">
        <v>1006</v>
      </c>
      <c r="I2556" t="s">
        <v>54</v>
      </c>
      <c r="J2556" t="s">
        <v>159</v>
      </c>
      <c r="K2556" t="s">
        <v>1016</v>
      </c>
      <c r="L2556">
        <v>100508694</v>
      </c>
      <c r="M2556" t="s">
        <v>2980</v>
      </c>
      <c r="N2556" t="s">
        <v>47</v>
      </c>
      <c r="O2556" t="s">
        <v>47</v>
      </c>
      <c r="P2556" t="s">
        <v>1040</v>
      </c>
      <c r="Q2556" t="s">
        <v>997</v>
      </c>
      <c r="R2556">
        <v>594.34</v>
      </c>
      <c r="S2556" t="s">
        <v>998</v>
      </c>
      <c r="T2556" t="s">
        <v>999</v>
      </c>
      <c r="U2556" t="s">
        <v>4262</v>
      </c>
      <c r="V2556">
        <v>1</v>
      </c>
      <c r="W2556" t="e">
        <f>VLOOKUP(U2556,T1.Unique.Delivery!$AQ$2:$AW$2720,COLUMNS(T1.Unique.Delivery!$AQ$2701:$AW$2701),0)</f>
        <v>#N/A</v>
      </c>
    </row>
    <row r="2557" spans="1:23" x14ac:dyDescent="0.3">
      <c r="A2557" t="s">
        <v>2962</v>
      </c>
      <c r="B2557" t="s">
        <v>2963</v>
      </c>
      <c r="C2557" t="s">
        <v>2964</v>
      </c>
      <c r="D2557" t="s">
        <v>52</v>
      </c>
      <c r="E2557" t="s">
        <v>4239</v>
      </c>
      <c r="F2557" t="s">
        <v>4240</v>
      </c>
      <c r="G2557" t="s">
        <v>52</v>
      </c>
      <c r="H2557" t="s">
        <v>1006</v>
      </c>
      <c r="I2557" t="s">
        <v>54</v>
      </c>
      <c r="J2557" t="s">
        <v>159</v>
      </c>
      <c r="K2557" t="s">
        <v>1016</v>
      </c>
      <c r="L2557">
        <v>100785760</v>
      </c>
      <c r="M2557" t="s">
        <v>2994</v>
      </c>
      <c r="N2557" t="s">
        <v>47</v>
      </c>
      <c r="O2557" t="s">
        <v>47</v>
      </c>
      <c r="P2557" t="s">
        <v>2995</v>
      </c>
      <c r="Q2557" t="s">
        <v>997</v>
      </c>
      <c r="R2557">
        <v>594.34</v>
      </c>
      <c r="S2557" t="s">
        <v>998</v>
      </c>
      <c r="T2557" t="s">
        <v>999</v>
      </c>
      <c r="U2557" t="s">
        <v>4263</v>
      </c>
      <c r="V2557">
        <v>1</v>
      </c>
      <c r="W2557" t="e">
        <f>VLOOKUP(U2557,T1.Unique.Delivery!$AQ$2:$AW$2720,COLUMNS(T1.Unique.Delivery!$AQ$2701:$AW$2701),0)</f>
        <v>#N/A</v>
      </c>
    </row>
    <row r="2558" spans="1:23" x14ac:dyDescent="0.3">
      <c r="A2558" t="s">
        <v>2962</v>
      </c>
      <c r="B2558" t="s">
        <v>2963</v>
      </c>
      <c r="C2558" t="s">
        <v>2964</v>
      </c>
      <c r="D2558" t="s">
        <v>52</v>
      </c>
      <c r="E2558" t="s">
        <v>4239</v>
      </c>
      <c r="F2558" t="s">
        <v>4240</v>
      </c>
      <c r="G2558" t="s">
        <v>52</v>
      </c>
      <c r="H2558" t="s">
        <v>1006</v>
      </c>
      <c r="I2558" t="s">
        <v>54</v>
      </c>
      <c r="J2558" t="s">
        <v>159</v>
      </c>
      <c r="K2558" t="s">
        <v>1016</v>
      </c>
      <c r="L2558">
        <v>101122337</v>
      </c>
      <c r="M2558" t="s">
        <v>2997</v>
      </c>
      <c r="N2558" t="s">
        <v>47</v>
      </c>
      <c r="O2558" t="s">
        <v>47</v>
      </c>
      <c r="P2558" s="1">
        <v>43072</v>
      </c>
      <c r="Q2558" t="s">
        <v>997</v>
      </c>
      <c r="R2558">
        <v>730</v>
      </c>
      <c r="S2558" t="s">
        <v>998</v>
      </c>
      <c r="T2558" t="s">
        <v>999</v>
      </c>
      <c r="U2558" t="s">
        <v>4264</v>
      </c>
      <c r="V2558">
        <v>1</v>
      </c>
      <c r="W2558" t="e">
        <f>VLOOKUP(U2558,T1.Unique.Delivery!$AQ$2:$AW$2720,COLUMNS(T1.Unique.Delivery!$AQ$2701:$AW$2701),0)</f>
        <v>#N/A</v>
      </c>
    </row>
    <row r="2559" spans="1:23" x14ac:dyDescent="0.3">
      <c r="A2559" t="s">
        <v>2962</v>
      </c>
      <c r="B2559" t="s">
        <v>2963</v>
      </c>
      <c r="C2559" t="s">
        <v>2964</v>
      </c>
      <c r="D2559" t="s">
        <v>52</v>
      </c>
      <c r="E2559" t="s">
        <v>4265</v>
      </c>
      <c r="F2559" t="s">
        <v>4266</v>
      </c>
      <c r="G2559" t="s">
        <v>52</v>
      </c>
      <c r="H2559" t="s">
        <v>1006</v>
      </c>
      <c r="I2559" t="s">
        <v>54</v>
      </c>
      <c r="J2559" t="s">
        <v>66</v>
      </c>
      <c r="K2559" t="s">
        <v>1007</v>
      </c>
      <c r="L2559">
        <v>100298525</v>
      </c>
      <c r="M2559" t="s">
        <v>2989</v>
      </c>
      <c r="N2559" t="s">
        <v>47</v>
      </c>
      <c r="O2559" t="s">
        <v>47</v>
      </c>
      <c r="P2559" t="s">
        <v>2990</v>
      </c>
      <c r="Q2559" t="s">
        <v>997</v>
      </c>
      <c r="R2559">
        <v>1034.55</v>
      </c>
      <c r="S2559" t="s">
        <v>998</v>
      </c>
      <c r="T2559" t="s">
        <v>999</v>
      </c>
      <c r="U2559" t="s">
        <v>4267</v>
      </c>
      <c r="V2559">
        <v>1</v>
      </c>
      <c r="W2559" t="e">
        <f>VLOOKUP(U2559,T1.Unique.Delivery!$AQ$2:$AW$2720,COLUMNS(T1.Unique.Delivery!$AQ$2701:$AW$2701),0)</f>
        <v>#N/A</v>
      </c>
    </row>
    <row r="2560" spans="1:23" x14ac:dyDescent="0.3">
      <c r="A2560" t="s">
        <v>2962</v>
      </c>
      <c r="B2560" t="s">
        <v>2963</v>
      </c>
      <c r="C2560" t="s">
        <v>2964</v>
      </c>
      <c r="D2560" t="s">
        <v>52</v>
      </c>
      <c r="E2560" t="s">
        <v>4265</v>
      </c>
      <c r="F2560" t="s">
        <v>4266</v>
      </c>
      <c r="G2560" t="s">
        <v>52</v>
      </c>
      <c r="H2560" t="s">
        <v>1006</v>
      </c>
      <c r="I2560" t="s">
        <v>54</v>
      </c>
      <c r="J2560" t="s">
        <v>66</v>
      </c>
      <c r="K2560" t="s">
        <v>1007</v>
      </c>
      <c r="L2560">
        <v>100304444</v>
      </c>
      <c r="M2560" t="s">
        <v>2967</v>
      </c>
      <c r="N2560" t="s">
        <v>47</v>
      </c>
      <c r="O2560" t="s">
        <v>47</v>
      </c>
      <c r="P2560" t="s">
        <v>2968</v>
      </c>
      <c r="Q2560" t="s">
        <v>997</v>
      </c>
      <c r="R2560">
        <v>630</v>
      </c>
      <c r="S2560" t="s">
        <v>998</v>
      </c>
      <c r="T2560" t="s">
        <v>999</v>
      </c>
      <c r="U2560" t="s">
        <v>4268</v>
      </c>
      <c r="V2560">
        <v>1</v>
      </c>
      <c r="W2560" t="e">
        <f>VLOOKUP(U2560,T1.Unique.Delivery!$AQ$2:$AW$2720,COLUMNS(T1.Unique.Delivery!$AQ$2701:$AW$2701),0)</f>
        <v>#N/A</v>
      </c>
    </row>
    <row r="2561" spans="1:23" x14ac:dyDescent="0.3">
      <c r="A2561" t="s">
        <v>2962</v>
      </c>
      <c r="B2561" t="s">
        <v>2963</v>
      </c>
      <c r="C2561" t="s">
        <v>2964</v>
      </c>
      <c r="D2561" t="s">
        <v>52</v>
      </c>
      <c r="E2561" t="s">
        <v>4265</v>
      </c>
      <c r="F2561" t="s">
        <v>4266</v>
      </c>
      <c r="G2561" t="s">
        <v>52</v>
      </c>
      <c r="H2561" t="s">
        <v>1006</v>
      </c>
      <c r="I2561" t="s">
        <v>54</v>
      </c>
      <c r="J2561" t="s">
        <v>66</v>
      </c>
      <c r="K2561" t="s">
        <v>1007</v>
      </c>
      <c r="L2561">
        <v>100508694</v>
      </c>
      <c r="M2561" t="s">
        <v>2980</v>
      </c>
      <c r="N2561" t="s">
        <v>47</v>
      </c>
      <c r="O2561" t="s">
        <v>47</v>
      </c>
      <c r="P2561" t="s">
        <v>1040</v>
      </c>
      <c r="Q2561" t="s">
        <v>997</v>
      </c>
      <c r="R2561">
        <v>1150</v>
      </c>
      <c r="S2561" t="s">
        <v>998</v>
      </c>
      <c r="T2561" t="s">
        <v>999</v>
      </c>
      <c r="U2561" t="s">
        <v>4269</v>
      </c>
      <c r="V2561">
        <v>1</v>
      </c>
      <c r="W2561" t="e">
        <f>VLOOKUP(U2561,T1.Unique.Delivery!$AQ$2:$AW$2720,COLUMNS(T1.Unique.Delivery!$AQ$2701:$AW$2701),0)</f>
        <v>#N/A</v>
      </c>
    </row>
    <row r="2562" spans="1:23" x14ac:dyDescent="0.3">
      <c r="A2562" t="s">
        <v>2962</v>
      </c>
      <c r="B2562" t="s">
        <v>2963</v>
      </c>
      <c r="C2562" t="s">
        <v>2964</v>
      </c>
      <c r="D2562" t="s">
        <v>52</v>
      </c>
      <c r="E2562" t="s">
        <v>4265</v>
      </c>
      <c r="F2562" t="s">
        <v>4266</v>
      </c>
      <c r="G2562" t="s">
        <v>52</v>
      </c>
      <c r="H2562" t="s">
        <v>1006</v>
      </c>
      <c r="I2562" t="s">
        <v>54</v>
      </c>
      <c r="J2562" t="s">
        <v>66</v>
      </c>
      <c r="K2562" t="s">
        <v>1007</v>
      </c>
      <c r="L2562">
        <v>100785760</v>
      </c>
      <c r="M2562" t="s">
        <v>2994</v>
      </c>
      <c r="N2562" t="s">
        <v>47</v>
      </c>
      <c r="O2562" t="s">
        <v>47</v>
      </c>
      <c r="P2562" t="s">
        <v>2995</v>
      </c>
      <c r="Q2562" t="s">
        <v>997</v>
      </c>
      <c r="R2562">
        <v>1000</v>
      </c>
      <c r="S2562" t="s">
        <v>998</v>
      </c>
      <c r="T2562" t="s">
        <v>999</v>
      </c>
      <c r="U2562" t="s">
        <v>4270</v>
      </c>
      <c r="V2562">
        <v>1</v>
      </c>
      <c r="W2562" t="e">
        <f>VLOOKUP(U2562,T1.Unique.Delivery!$AQ$2:$AW$2720,COLUMNS(T1.Unique.Delivery!$AQ$2701:$AW$2701),0)</f>
        <v>#N/A</v>
      </c>
    </row>
    <row r="2563" spans="1:23" x14ac:dyDescent="0.3">
      <c r="A2563" t="s">
        <v>2962</v>
      </c>
      <c r="B2563" t="s">
        <v>2963</v>
      </c>
      <c r="C2563" t="s">
        <v>2964</v>
      </c>
      <c r="D2563" t="s">
        <v>52</v>
      </c>
      <c r="E2563" t="s">
        <v>4265</v>
      </c>
      <c r="F2563" t="s">
        <v>4266</v>
      </c>
      <c r="G2563" t="s">
        <v>52</v>
      </c>
      <c r="H2563" t="s">
        <v>1006</v>
      </c>
      <c r="I2563" t="s">
        <v>54</v>
      </c>
      <c r="J2563" t="s">
        <v>66</v>
      </c>
      <c r="K2563" t="s">
        <v>1007</v>
      </c>
      <c r="L2563">
        <v>101122337</v>
      </c>
      <c r="M2563" t="s">
        <v>2997</v>
      </c>
      <c r="N2563" t="s">
        <v>47</v>
      </c>
      <c r="O2563" t="s">
        <v>47</v>
      </c>
      <c r="P2563" s="1">
        <v>43072</v>
      </c>
      <c r="Q2563" t="s">
        <v>997</v>
      </c>
      <c r="R2563">
        <v>1180</v>
      </c>
      <c r="S2563" t="s">
        <v>998</v>
      </c>
      <c r="T2563" t="s">
        <v>999</v>
      </c>
      <c r="U2563" t="s">
        <v>4271</v>
      </c>
      <c r="V2563">
        <v>1</v>
      </c>
      <c r="W2563" t="e">
        <f>VLOOKUP(U2563,T1.Unique.Delivery!$AQ$2:$AW$2720,COLUMNS(T1.Unique.Delivery!$AQ$2701:$AW$2701),0)</f>
        <v>#N/A</v>
      </c>
    </row>
    <row r="2564" spans="1:23" x14ac:dyDescent="0.3">
      <c r="A2564" t="s">
        <v>2962</v>
      </c>
      <c r="B2564" t="s">
        <v>2963</v>
      </c>
      <c r="C2564" t="s">
        <v>2964</v>
      </c>
      <c r="D2564" t="s">
        <v>52</v>
      </c>
      <c r="E2564" t="s">
        <v>4265</v>
      </c>
      <c r="F2564" t="s">
        <v>4266</v>
      </c>
      <c r="G2564" t="s">
        <v>52</v>
      </c>
      <c r="H2564" t="s">
        <v>1006</v>
      </c>
      <c r="I2564" t="s">
        <v>54</v>
      </c>
      <c r="J2564" t="s">
        <v>56</v>
      </c>
      <c r="K2564" t="s">
        <v>993</v>
      </c>
      <c r="L2564">
        <v>100287299</v>
      </c>
      <c r="M2564" t="s">
        <v>2970</v>
      </c>
      <c r="N2564" t="s">
        <v>47</v>
      </c>
      <c r="O2564" t="s">
        <v>47</v>
      </c>
      <c r="P2564" t="s">
        <v>2971</v>
      </c>
      <c r="Q2564" t="s">
        <v>997</v>
      </c>
      <c r="R2564">
        <v>1116.56</v>
      </c>
      <c r="S2564" t="s">
        <v>998</v>
      </c>
      <c r="T2564" t="s">
        <v>999</v>
      </c>
      <c r="U2564" t="s">
        <v>4272</v>
      </c>
      <c r="V2564">
        <v>1</v>
      </c>
      <c r="W2564" t="e">
        <f>VLOOKUP(U2564,T1.Unique.Delivery!$AQ$2:$AW$2720,COLUMNS(T1.Unique.Delivery!$AQ$2701:$AW$2701),0)</f>
        <v>#N/A</v>
      </c>
    </row>
    <row r="2565" spans="1:23" x14ac:dyDescent="0.3">
      <c r="A2565" t="s">
        <v>2962</v>
      </c>
      <c r="B2565" t="s">
        <v>2963</v>
      </c>
      <c r="C2565" t="s">
        <v>2964</v>
      </c>
      <c r="D2565" t="s">
        <v>52</v>
      </c>
      <c r="E2565" t="s">
        <v>4265</v>
      </c>
      <c r="F2565" t="s">
        <v>4266</v>
      </c>
      <c r="G2565" t="s">
        <v>52</v>
      </c>
      <c r="H2565" t="s">
        <v>1006</v>
      </c>
      <c r="I2565" t="s">
        <v>54</v>
      </c>
      <c r="J2565" t="s">
        <v>56</v>
      </c>
      <c r="K2565" t="s">
        <v>993</v>
      </c>
      <c r="L2565">
        <v>101093720</v>
      </c>
      <c r="M2565" t="s">
        <v>55</v>
      </c>
      <c r="N2565" t="s">
        <v>47</v>
      </c>
      <c r="O2565" t="s">
        <v>47</v>
      </c>
      <c r="P2565" t="s">
        <v>1040</v>
      </c>
      <c r="Q2565" t="s">
        <v>997</v>
      </c>
      <c r="R2565">
        <v>1300</v>
      </c>
      <c r="S2565" t="s">
        <v>998</v>
      </c>
      <c r="T2565" t="s">
        <v>999</v>
      </c>
      <c r="U2565" t="s">
        <v>4273</v>
      </c>
      <c r="V2565">
        <v>1</v>
      </c>
      <c r="W2565" t="e">
        <f>VLOOKUP(U2565,T1.Unique.Delivery!$AQ$2:$AW$2720,COLUMNS(T1.Unique.Delivery!$AQ$2701:$AW$2701),0)</f>
        <v>#N/A</v>
      </c>
    </row>
    <row r="2566" spans="1:23" x14ac:dyDescent="0.3">
      <c r="A2566" t="s">
        <v>2962</v>
      </c>
      <c r="B2566" t="s">
        <v>2963</v>
      </c>
      <c r="C2566" t="s">
        <v>2964</v>
      </c>
      <c r="D2566" t="s">
        <v>52</v>
      </c>
      <c r="E2566" t="s">
        <v>4265</v>
      </c>
      <c r="F2566" t="s">
        <v>4266</v>
      </c>
      <c r="G2566" t="s">
        <v>52</v>
      </c>
      <c r="H2566" t="s">
        <v>1006</v>
      </c>
      <c r="I2566" t="s">
        <v>54</v>
      </c>
      <c r="J2566" t="s">
        <v>56</v>
      </c>
      <c r="K2566" t="s">
        <v>993</v>
      </c>
      <c r="L2566" t="s">
        <v>47</v>
      </c>
      <c r="M2566" t="s">
        <v>47</v>
      </c>
      <c r="N2566" t="s">
        <v>47</v>
      </c>
      <c r="O2566" t="s">
        <v>47</v>
      </c>
      <c r="P2566" t="s">
        <v>2971</v>
      </c>
      <c r="Q2566" t="s">
        <v>997</v>
      </c>
      <c r="R2566">
        <v>1117.67</v>
      </c>
      <c r="S2566" t="s">
        <v>998</v>
      </c>
      <c r="T2566" t="s">
        <v>999</v>
      </c>
      <c r="U2566" t="s">
        <v>4274</v>
      </c>
      <c r="V2566">
        <v>1</v>
      </c>
      <c r="W2566" t="e">
        <f>VLOOKUP(U2566,T1.Unique.Delivery!$AQ$2:$AW$2720,COLUMNS(T1.Unique.Delivery!$AQ$2701:$AW$2701),0)</f>
        <v>#N/A</v>
      </c>
    </row>
    <row r="2567" spans="1:23" x14ac:dyDescent="0.3">
      <c r="A2567" t="s">
        <v>2962</v>
      </c>
      <c r="B2567" t="s">
        <v>2963</v>
      </c>
      <c r="C2567" t="s">
        <v>2964</v>
      </c>
      <c r="D2567" t="s">
        <v>52</v>
      </c>
      <c r="E2567" t="s">
        <v>4265</v>
      </c>
      <c r="F2567" t="s">
        <v>4266</v>
      </c>
      <c r="G2567" t="s">
        <v>52</v>
      </c>
      <c r="H2567" t="s">
        <v>1006</v>
      </c>
      <c r="I2567" t="s">
        <v>54</v>
      </c>
      <c r="J2567" t="s">
        <v>129</v>
      </c>
      <c r="K2567" t="s">
        <v>1012</v>
      </c>
      <c r="L2567">
        <v>100298525</v>
      </c>
      <c r="M2567" t="s">
        <v>2989</v>
      </c>
      <c r="N2567" t="s">
        <v>47</v>
      </c>
      <c r="O2567" t="s">
        <v>47</v>
      </c>
      <c r="P2567" t="s">
        <v>2990</v>
      </c>
      <c r="Q2567" t="s">
        <v>997</v>
      </c>
      <c r="R2567">
        <v>735.64</v>
      </c>
      <c r="S2567" t="s">
        <v>998</v>
      </c>
      <c r="T2567" t="s">
        <v>999</v>
      </c>
      <c r="U2567" t="s">
        <v>4275</v>
      </c>
      <c r="V2567">
        <v>1</v>
      </c>
      <c r="W2567" t="e">
        <f>VLOOKUP(U2567,T1.Unique.Delivery!$AQ$2:$AW$2720,COLUMNS(T1.Unique.Delivery!$AQ$2701:$AW$2701),0)</f>
        <v>#N/A</v>
      </c>
    </row>
    <row r="2568" spans="1:23" x14ac:dyDescent="0.3">
      <c r="A2568" t="s">
        <v>2962</v>
      </c>
      <c r="B2568" t="s">
        <v>2963</v>
      </c>
      <c r="C2568" t="s">
        <v>2964</v>
      </c>
      <c r="D2568" t="s">
        <v>52</v>
      </c>
      <c r="E2568" t="s">
        <v>4265</v>
      </c>
      <c r="F2568" t="s">
        <v>4266</v>
      </c>
      <c r="G2568" t="s">
        <v>52</v>
      </c>
      <c r="H2568" t="s">
        <v>1006</v>
      </c>
      <c r="I2568" t="s">
        <v>54</v>
      </c>
      <c r="J2568" t="s">
        <v>129</v>
      </c>
      <c r="K2568" t="s">
        <v>1012</v>
      </c>
      <c r="L2568">
        <v>100304444</v>
      </c>
      <c r="M2568" t="s">
        <v>2967</v>
      </c>
      <c r="N2568" t="s">
        <v>47</v>
      </c>
      <c r="O2568" t="s">
        <v>47</v>
      </c>
      <c r="P2568" t="s">
        <v>2968</v>
      </c>
      <c r="Q2568" t="s">
        <v>997</v>
      </c>
      <c r="R2568">
        <v>630</v>
      </c>
      <c r="S2568" t="s">
        <v>998</v>
      </c>
      <c r="T2568" t="s">
        <v>999</v>
      </c>
      <c r="U2568" t="s">
        <v>4276</v>
      </c>
      <c r="V2568">
        <v>1</v>
      </c>
      <c r="W2568" t="e">
        <f>VLOOKUP(U2568,T1.Unique.Delivery!$AQ$2:$AW$2720,COLUMNS(T1.Unique.Delivery!$AQ$2701:$AW$2701),0)</f>
        <v>#N/A</v>
      </c>
    </row>
    <row r="2569" spans="1:23" x14ac:dyDescent="0.3">
      <c r="A2569" t="s">
        <v>2962</v>
      </c>
      <c r="B2569" t="s">
        <v>2963</v>
      </c>
      <c r="C2569" t="s">
        <v>2964</v>
      </c>
      <c r="D2569" t="s">
        <v>52</v>
      </c>
      <c r="E2569" t="s">
        <v>4265</v>
      </c>
      <c r="F2569" t="s">
        <v>4266</v>
      </c>
      <c r="G2569" t="s">
        <v>52</v>
      </c>
      <c r="H2569" t="s">
        <v>1006</v>
      </c>
      <c r="I2569" t="s">
        <v>54</v>
      </c>
      <c r="J2569" t="s">
        <v>129</v>
      </c>
      <c r="K2569" t="s">
        <v>1012</v>
      </c>
      <c r="L2569">
        <v>100508694</v>
      </c>
      <c r="M2569" t="s">
        <v>2980</v>
      </c>
      <c r="N2569" t="s">
        <v>47</v>
      </c>
      <c r="O2569" t="s">
        <v>47</v>
      </c>
      <c r="P2569" t="s">
        <v>1040</v>
      </c>
      <c r="Q2569" t="s">
        <v>997</v>
      </c>
      <c r="R2569">
        <v>635.51</v>
      </c>
      <c r="S2569" t="s">
        <v>998</v>
      </c>
      <c r="T2569" t="s">
        <v>999</v>
      </c>
      <c r="U2569" t="s">
        <v>4277</v>
      </c>
      <c r="V2569">
        <v>1</v>
      </c>
      <c r="W2569" t="e">
        <f>VLOOKUP(U2569,T1.Unique.Delivery!$AQ$2:$AW$2720,COLUMNS(T1.Unique.Delivery!$AQ$2701:$AW$2701),0)</f>
        <v>#N/A</v>
      </c>
    </row>
    <row r="2570" spans="1:23" x14ac:dyDescent="0.3">
      <c r="A2570" t="s">
        <v>2962</v>
      </c>
      <c r="B2570" t="s">
        <v>2963</v>
      </c>
      <c r="C2570" t="s">
        <v>2964</v>
      </c>
      <c r="D2570" t="s">
        <v>52</v>
      </c>
      <c r="E2570" t="s">
        <v>4265</v>
      </c>
      <c r="F2570" t="s">
        <v>4266</v>
      </c>
      <c r="G2570" t="s">
        <v>52</v>
      </c>
      <c r="H2570" t="s">
        <v>1006</v>
      </c>
      <c r="I2570" t="s">
        <v>54</v>
      </c>
      <c r="J2570" t="s">
        <v>129</v>
      </c>
      <c r="K2570" t="s">
        <v>1012</v>
      </c>
      <c r="L2570">
        <v>100785760</v>
      </c>
      <c r="M2570" t="s">
        <v>2994</v>
      </c>
      <c r="N2570" t="s">
        <v>47</v>
      </c>
      <c r="O2570" t="s">
        <v>47</v>
      </c>
      <c r="P2570" t="s">
        <v>2995</v>
      </c>
      <c r="Q2570" t="s">
        <v>997</v>
      </c>
      <c r="R2570">
        <v>630</v>
      </c>
      <c r="S2570" t="s">
        <v>998</v>
      </c>
      <c r="T2570" t="s">
        <v>999</v>
      </c>
      <c r="U2570" t="s">
        <v>4278</v>
      </c>
      <c r="V2570">
        <v>1</v>
      </c>
      <c r="W2570" t="e">
        <f>VLOOKUP(U2570,T1.Unique.Delivery!$AQ$2:$AW$2720,COLUMNS(T1.Unique.Delivery!$AQ$2701:$AW$2701),0)</f>
        <v>#N/A</v>
      </c>
    </row>
    <row r="2571" spans="1:23" x14ac:dyDescent="0.3">
      <c r="A2571" t="s">
        <v>2962</v>
      </c>
      <c r="B2571" t="s">
        <v>2963</v>
      </c>
      <c r="C2571" t="s">
        <v>2964</v>
      </c>
      <c r="D2571" t="s">
        <v>52</v>
      </c>
      <c r="E2571" t="s">
        <v>4265</v>
      </c>
      <c r="F2571" t="s">
        <v>4266</v>
      </c>
      <c r="G2571" t="s">
        <v>52</v>
      </c>
      <c r="H2571" t="s">
        <v>1006</v>
      </c>
      <c r="I2571" t="s">
        <v>54</v>
      </c>
      <c r="J2571" t="s">
        <v>129</v>
      </c>
      <c r="K2571" t="s">
        <v>1012</v>
      </c>
      <c r="L2571">
        <v>101122337</v>
      </c>
      <c r="M2571" t="s">
        <v>2997</v>
      </c>
      <c r="N2571" t="s">
        <v>47</v>
      </c>
      <c r="O2571" t="s">
        <v>47</v>
      </c>
      <c r="P2571" s="1">
        <v>43072</v>
      </c>
      <c r="Q2571" t="s">
        <v>997</v>
      </c>
      <c r="R2571">
        <v>595</v>
      </c>
      <c r="S2571" t="s">
        <v>998</v>
      </c>
      <c r="T2571" t="s">
        <v>999</v>
      </c>
      <c r="U2571" t="s">
        <v>4279</v>
      </c>
      <c r="V2571">
        <v>1</v>
      </c>
      <c r="W2571" t="e">
        <f>VLOOKUP(U2571,T1.Unique.Delivery!$AQ$2:$AW$2720,COLUMNS(T1.Unique.Delivery!$AQ$2701:$AW$2701),0)</f>
        <v>#N/A</v>
      </c>
    </row>
    <row r="2572" spans="1:23" x14ac:dyDescent="0.3">
      <c r="A2572" t="s">
        <v>2962</v>
      </c>
      <c r="B2572" t="s">
        <v>2963</v>
      </c>
      <c r="C2572" t="s">
        <v>2964</v>
      </c>
      <c r="D2572" t="s">
        <v>52</v>
      </c>
      <c r="E2572" t="s">
        <v>4265</v>
      </c>
      <c r="F2572" t="s">
        <v>4266</v>
      </c>
      <c r="G2572" t="s">
        <v>52</v>
      </c>
      <c r="H2572" t="s">
        <v>1006</v>
      </c>
      <c r="I2572" t="s">
        <v>54</v>
      </c>
      <c r="J2572" t="s">
        <v>80</v>
      </c>
      <c r="K2572" t="s">
        <v>1014</v>
      </c>
      <c r="L2572">
        <v>100298525</v>
      </c>
      <c r="M2572" t="s">
        <v>2989</v>
      </c>
      <c r="N2572" t="s">
        <v>47</v>
      </c>
      <c r="O2572" t="s">
        <v>47</v>
      </c>
      <c r="P2572" t="s">
        <v>2990</v>
      </c>
      <c r="Q2572" t="s">
        <v>997</v>
      </c>
      <c r="R2572">
        <v>792.63</v>
      </c>
      <c r="S2572" t="s">
        <v>998</v>
      </c>
      <c r="T2572" t="s">
        <v>999</v>
      </c>
      <c r="U2572" t="s">
        <v>4280</v>
      </c>
      <c r="V2572">
        <v>1</v>
      </c>
      <c r="W2572" t="e">
        <f>VLOOKUP(U2572,T1.Unique.Delivery!$AQ$2:$AW$2720,COLUMNS(T1.Unique.Delivery!$AQ$2701:$AW$2701),0)</f>
        <v>#N/A</v>
      </c>
    </row>
    <row r="2573" spans="1:23" x14ac:dyDescent="0.3">
      <c r="A2573" t="s">
        <v>2962</v>
      </c>
      <c r="B2573" t="s">
        <v>2963</v>
      </c>
      <c r="C2573" t="s">
        <v>2964</v>
      </c>
      <c r="D2573" t="s">
        <v>52</v>
      </c>
      <c r="E2573" t="s">
        <v>4265</v>
      </c>
      <c r="F2573" t="s">
        <v>4266</v>
      </c>
      <c r="G2573" t="s">
        <v>52</v>
      </c>
      <c r="H2573" t="s">
        <v>1006</v>
      </c>
      <c r="I2573" t="s">
        <v>54</v>
      </c>
      <c r="J2573" t="s">
        <v>80</v>
      </c>
      <c r="K2573" t="s">
        <v>1014</v>
      </c>
      <c r="L2573">
        <v>100304444</v>
      </c>
      <c r="M2573" t="s">
        <v>2967</v>
      </c>
      <c r="N2573" t="s">
        <v>47</v>
      </c>
      <c r="O2573" t="s">
        <v>47</v>
      </c>
      <c r="P2573" t="s">
        <v>2968</v>
      </c>
      <c r="Q2573" t="s">
        <v>997</v>
      </c>
      <c r="R2573">
        <v>630</v>
      </c>
      <c r="S2573" t="s">
        <v>998</v>
      </c>
      <c r="T2573" t="s">
        <v>999</v>
      </c>
      <c r="U2573" t="s">
        <v>4281</v>
      </c>
      <c r="V2573">
        <v>1</v>
      </c>
      <c r="W2573" t="e">
        <f>VLOOKUP(U2573,T1.Unique.Delivery!$AQ$2:$AW$2720,COLUMNS(T1.Unique.Delivery!$AQ$2701:$AW$2701),0)</f>
        <v>#N/A</v>
      </c>
    </row>
    <row r="2574" spans="1:23" x14ac:dyDescent="0.3">
      <c r="A2574" t="s">
        <v>2962</v>
      </c>
      <c r="B2574" t="s">
        <v>2963</v>
      </c>
      <c r="C2574" t="s">
        <v>2964</v>
      </c>
      <c r="D2574" t="s">
        <v>52</v>
      </c>
      <c r="E2574" t="s">
        <v>4265</v>
      </c>
      <c r="F2574" t="s">
        <v>4266</v>
      </c>
      <c r="G2574" t="s">
        <v>52</v>
      </c>
      <c r="H2574" t="s">
        <v>1006</v>
      </c>
      <c r="I2574" t="s">
        <v>54</v>
      </c>
      <c r="J2574" t="s">
        <v>80</v>
      </c>
      <c r="K2574" t="s">
        <v>1014</v>
      </c>
      <c r="L2574">
        <v>100508694</v>
      </c>
      <c r="M2574" t="s">
        <v>2980</v>
      </c>
      <c r="N2574" t="s">
        <v>47</v>
      </c>
      <c r="O2574" t="s">
        <v>47</v>
      </c>
      <c r="P2574" t="s">
        <v>1040</v>
      </c>
      <c r="Q2574" t="s">
        <v>997</v>
      </c>
      <c r="R2574">
        <v>1150</v>
      </c>
      <c r="S2574" t="s">
        <v>998</v>
      </c>
      <c r="T2574" t="s">
        <v>999</v>
      </c>
      <c r="U2574" t="s">
        <v>4282</v>
      </c>
      <c r="V2574">
        <v>1</v>
      </c>
      <c r="W2574" t="e">
        <f>VLOOKUP(U2574,T1.Unique.Delivery!$AQ$2:$AW$2720,COLUMNS(T1.Unique.Delivery!$AQ$2701:$AW$2701),0)</f>
        <v>#N/A</v>
      </c>
    </row>
    <row r="2575" spans="1:23" x14ac:dyDescent="0.3">
      <c r="A2575" t="s">
        <v>2962</v>
      </c>
      <c r="B2575" t="s">
        <v>2963</v>
      </c>
      <c r="C2575" t="s">
        <v>2964</v>
      </c>
      <c r="D2575" t="s">
        <v>52</v>
      </c>
      <c r="E2575" t="s">
        <v>4265</v>
      </c>
      <c r="F2575" t="s">
        <v>4266</v>
      </c>
      <c r="G2575" t="s">
        <v>52</v>
      </c>
      <c r="H2575" t="s">
        <v>1006</v>
      </c>
      <c r="I2575" t="s">
        <v>54</v>
      </c>
      <c r="J2575" t="s">
        <v>80</v>
      </c>
      <c r="K2575" t="s">
        <v>1014</v>
      </c>
      <c r="L2575">
        <v>100785760</v>
      </c>
      <c r="M2575" t="s">
        <v>2994</v>
      </c>
      <c r="N2575" t="s">
        <v>47</v>
      </c>
      <c r="O2575" t="s">
        <v>47</v>
      </c>
      <c r="P2575" t="s">
        <v>2995</v>
      </c>
      <c r="Q2575" t="s">
        <v>997</v>
      </c>
      <c r="R2575">
        <v>800</v>
      </c>
      <c r="S2575" t="s">
        <v>998</v>
      </c>
      <c r="T2575" t="s">
        <v>999</v>
      </c>
      <c r="U2575" t="s">
        <v>4283</v>
      </c>
      <c r="V2575">
        <v>1</v>
      </c>
      <c r="W2575" t="e">
        <f>VLOOKUP(U2575,T1.Unique.Delivery!$AQ$2:$AW$2720,COLUMNS(T1.Unique.Delivery!$AQ$2701:$AW$2701),0)</f>
        <v>#N/A</v>
      </c>
    </row>
    <row r="2576" spans="1:23" x14ac:dyDescent="0.3">
      <c r="A2576" t="s">
        <v>2962</v>
      </c>
      <c r="B2576" t="s">
        <v>2963</v>
      </c>
      <c r="C2576" t="s">
        <v>2964</v>
      </c>
      <c r="D2576" t="s">
        <v>52</v>
      </c>
      <c r="E2576" t="s">
        <v>4265</v>
      </c>
      <c r="F2576" t="s">
        <v>4266</v>
      </c>
      <c r="G2576" t="s">
        <v>52</v>
      </c>
      <c r="H2576" t="s">
        <v>1006</v>
      </c>
      <c r="I2576" t="s">
        <v>54</v>
      </c>
      <c r="J2576" t="s">
        <v>80</v>
      </c>
      <c r="K2576" t="s">
        <v>1014</v>
      </c>
      <c r="L2576">
        <v>101122337</v>
      </c>
      <c r="M2576" t="s">
        <v>2997</v>
      </c>
      <c r="N2576" t="s">
        <v>47</v>
      </c>
      <c r="O2576" t="s">
        <v>47</v>
      </c>
      <c r="P2576" s="1">
        <v>43072</v>
      </c>
      <c r="Q2576" t="s">
        <v>997</v>
      </c>
      <c r="R2576">
        <v>850</v>
      </c>
      <c r="S2576" t="s">
        <v>998</v>
      </c>
      <c r="T2576" t="s">
        <v>999</v>
      </c>
      <c r="U2576" t="s">
        <v>4284</v>
      </c>
      <c r="V2576">
        <v>1</v>
      </c>
      <c r="W2576" t="e">
        <f>VLOOKUP(U2576,T1.Unique.Delivery!$AQ$2:$AW$2720,COLUMNS(T1.Unique.Delivery!$AQ$2701:$AW$2701),0)</f>
        <v>#N/A</v>
      </c>
    </row>
    <row r="2577" spans="1:23" x14ac:dyDescent="0.3">
      <c r="A2577" t="s">
        <v>2962</v>
      </c>
      <c r="B2577" t="s">
        <v>2963</v>
      </c>
      <c r="C2577" t="s">
        <v>2964</v>
      </c>
      <c r="D2577" t="s">
        <v>52</v>
      </c>
      <c r="E2577" t="s">
        <v>4265</v>
      </c>
      <c r="F2577" t="s">
        <v>4266</v>
      </c>
      <c r="G2577" t="s">
        <v>52</v>
      </c>
      <c r="H2577" t="s">
        <v>1006</v>
      </c>
      <c r="I2577" t="s">
        <v>54</v>
      </c>
      <c r="J2577" t="s">
        <v>2276</v>
      </c>
      <c r="K2577" t="s">
        <v>2277</v>
      </c>
      <c r="L2577">
        <v>100298525</v>
      </c>
      <c r="M2577" t="s">
        <v>2989</v>
      </c>
      <c r="N2577" t="s">
        <v>47</v>
      </c>
      <c r="O2577" t="s">
        <v>47</v>
      </c>
      <c r="P2577" t="s">
        <v>2990</v>
      </c>
      <c r="Q2577" t="s">
        <v>997</v>
      </c>
      <c r="R2577">
        <v>690.79</v>
      </c>
      <c r="S2577" t="s">
        <v>998</v>
      </c>
      <c r="T2577" t="s">
        <v>999</v>
      </c>
      <c r="U2577" t="s">
        <v>4285</v>
      </c>
      <c r="V2577">
        <v>1</v>
      </c>
      <c r="W2577" t="e">
        <f>VLOOKUP(U2577,T1.Unique.Delivery!$AQ$2:$AW$2720,COLUMNS(T1.Unique.Delivery!$AQ$2701:$AW$2701),0)</f>
        <v>#N/A</v>
      </c>
    </row>
    <row r="2578" spans="1:23" x14ac:dyDescent="0.3">
      <c r="A2578" t="s">
        <v>2962</v>
      </c>
      <c r="B2578" t="s">
        <v>2963</v>
      </c>
      <c r="C2578" t="s">
        <v>2964</v>
      </c>
      <c r="D2578" t="s">
        <v>52</v>
      </c>
      <c r="E2578" t="s">
        <v>4265</v>
      </c>
      <c r="F2578" t="s">
        <v>4266</v>
      </c>
      <c r="G2578" t="s">
        <v>52</v>
      </c>
      <c r="H2578" t="s">
        <v>1006</v>
      </c>
      <c r="I2578" t="s">
        <v>54</v>
      </c>
      <c r="J2578" t="s">
        <v>2276</v>
      </c>
      <c r="K2578" t="s">
        <v>2277</v>
      </c>
      <c r="L2578">
        <v>100304444</v>
      </c>
      <c r="M2578" t="s">
        <v>2967</v>
      </c>
      <c r="N2578" t="s">
        <v>47</v>
      </c>
      <c r="O2578" t="s">
        <v>47</v>
      </c>
      <c r="P2578" t="s">
        <v>2968</v>
      </c>
      <c r="Q2578" t="s">
        <v>997</v>
      </c>
      <c r="R2578">
        <v>630</v>
      </c>
      <c r="S2578" t="s">
        <v>998</v>
      </c>
      <c r="T2578" t="s">
        <v>999</v>
      </c>
      <c r="U2578" t="s">
        <v>4286</v>
      </c>
      <c r="V2578">
        <v>1</v>
      </c>
      <c r="W2578" t="e">
        <f>VLOOKUP(U2578,T1.Unique.Delivery!$AQ$2:$AW$2720,COLUMNS(T1.Unique.Delivery!$AQ$2701:$AW$2701),0)</f>
        <v>#N/A</v>
      </c>
    </row>
    <row r="2579" spans="1:23" x14ac:dyDescent="0.3">
      <c r="A2579" t="s">
        <v>2962</v>
      </c>
      <c r="B2579" t="s">
        <v>2963</v>
      </c>
      <c r="C2579" t="s">
        <v>2964</v>
      </c>
      <c r="D2579" t="s">
        <v>52</v>
      </c>
      <c r="E2579" t="s">
        <v>4265</v>
      </c>
      <c r="F2579" t="s">
        <v>4266</v>
      </c>
      <c r="G2579" t="s">
        <v>52</v>
      </c>
      <c r="H2579" t="s">
        <v>1006</v>
      </c>
      <c r="I2579" t="s">
        <v>54</v>
      </c>
      <c r="J2579" t="s">
        <v>2276</v>
      </c>
      <c r="K2579" t="s">
        <v>2277</v>
      </c>
      <c r="L2579">
        <v>100508694</v>
      </c>
      <c r="M2579" t="s">
        <v>2980</v>
      </c>
      <c r="N2579" t="s">
        <v>47</v>
      </c>
      <c r="O2579" t="s">
        <v>47</v>
      </c>
      <c r="P2579" t="s">
        <v>1040</v>
      </c>
      <c r="Q2579" t="s">
        <v>997</v>
      </c>
      <c r="R2579">
        <v>618</v>
      </c>
      <c r="S2579" t="s">
        <v>998</v>
      </c>
      <c r="T2579" t="s">
        <v>999</v>
      </c>
      <c r="U2579" t="s">
        <v>4287</v>
      </c>
      <c r="V2579">
        <v>1</v>
      </c>
      <c r="W2579" t="e">
        <f>VLOOKUP(U2579,T1.Unique.Delivery!$AQ$2:$AW$2720,COLUMNS(T1.Unique.Delivery!$AQ$2701:$AW$2701),0)</f>
        <v>#N/A</v>
      </c>
    </row>
    <row r="2580" spans="1:23" x14ac:dyDescent="0.3">
      <c r="A2580" t="s">
        <v>2962</v>
      </c>
      <c r="B2580" t="s">
        <v>2963</v>
      </c>
      <c r="C2580" t="s">
        <v>2964</v>
      </c>
      <c r="D2580" t="s">
        <v>52</v>
      </c>
      <c r="E2580" t="s">
        <v>4265</v>
      </c>
      <c r="F2580" t="s">
        <v>4266</v>
      </c>
      <c r="G2580" t="s">
        <v>52</v>
      </c>
      <c r="H2580" t="s">
        <v>1006</v>
      </c>
      <c r="I2580" t="s">
        <v>54</v>
      </c>
      <c r="J2580" t="s">
        <v>2276</v>
      </c>
      <c r="K2580" t="s">
        <v>2277</v>
      </c>
      <c r="L2580">
        <v>101122337</v>
      </c>
      <c r="M2580" t="s">
        <v>2997</v>
      </c>
      <c r="N2580" t="s">
        <v>47</v>
      </c>
      <c r="O2580" t="s">
        <v>47</v>
      </c>
      <c r="P2580" s="1">
        <v>43072</v>
      </c>
      <c r="Q2580" t="s">
        <v>997</v>
      </c>
      <c r="R2580">
        <v>530</v>
      </c>
      <c r="S2580" t="s">
        <v>998</v>
      </c>
      <c r="T2580" t="s">
        <v>999</v>
      </c>
      <c r="U2580" t="s">
        <v>4288</v>
      </c>
      <c r="V2580">
        <v>1</v>
      </c>
      <c r="W2580" t="e">
        <f>VLOOKUP(U2580,T1.Unique.Delivery!$AQ$2:$AW$2720,COLUMNS(T1.Unique.Delivery!$AQ$2701:$AW$2701),0)</f>
        <v>#N/A</v>
      </c>
    </row>
    <row r="2581" spans="1:23" x14ac:dyDescent="0.3">
      <c r="A2581" t="s">
        <v>2962</v>
      </c>
      <c r="B2581" t="s">
        <v>2963</v>
      </c>
      <c r="C2581" t="s">
        <v>2964</v>
      </c>
      <c r="D2581" t="s">
        <v>52</v>
      </c>
      <c r="E2581" t="s">
        <v>4265</v>
      </c>
      <c r="F2581" t="s">
        <v>4266</v>
      </c>
      <c r="G2581" t="s">
        <v>52</v>
      </c>
      <c r="H2581" t="s">
        <v>1006</v>
      </c>
      <c r="I2581" t="s">
        <v>54</v>
      </c>
      <c r="J2581" t="s">
        <v>159</v>
      </c>
      <c r="K2581" t="s">
        <v>1016</v>
      </c>
      <c r="L2581">
        <v>100298525</v>
      </c>
      <c r="M2581" t="s">
        <v>2989</v>
      </c>
      <c r="N2581" t="s">
        <v>47</v>
      </c>
      <c r="O2581" t="s">
        <v>47</v>
      </c>
      <c r="P2581" t="s">
        <v>2990</v>
      </c>
      <c r="Q2581" t="s">
        <v>997</v>
      </c>
      <c r="R2581">
        <v>690.79</v>
      </c>
      <c r="S2581" t="s">
        <v>998</v>
      </c>
      <c r="T2581" t="s">
        <v>999</v>
      </c>
      <c r="U2581" t="s">
        <v>4289</v>
      </c>
      <c r="V2581">
        <v>1</v>
      </c>
      <c r="W2581" t="e">
        <f>VLOOKUP(U2581,T1.Unique.Delivery!$AQ$2:$AW$2720,COLUMNS(T1.Unique.Delivery!$AQ$2701:$AW$2701),0)</f>
        <v>#N/A</v>
      </c>
    </row>
    <row r="2582" spans="1:23" x14ac:dyDescent="0.3">
      <c r="A2582" t="s">
        <v>2962</v>
      </c>
      <c r="B2582" t="s">
        <v>2963</v>
      </c>
      <c r="C2582" t="s">
        <v>2964</v>
      </c>
      <c r="D2582" t="s">
        <v>52</v>
      </c>
      <c r="E2582" t="s">
        <v>4265</v>
      </c>
      <c r="F2582" t="s">
        <v>4266</v>
      </c>
      <c r="G2582" t="s">
        <v>52</v>
      </c>
      <c r="H2582" t="s">
        <v>1006</v>
      </c>
      <c r="I2582" t="s">
        <v>54</v>
      </c>
      <c r="J2582" t="s">
        <v>159</v>
      </c>
      <c r="K2582" t="s">
        <v>1016</v>
      </c>
      <c r="L2582">
        <v>100304444</v>
      </c>
      <c r="M2582" t="s">
        <v>2967</v>
      </c>
      <c r="N2582" t="s">
        <v>47</v>
      </c>
      <c r="O2582" t="s">
        <v>47</v>
      </c>
      <c r="P2582" t="s">
        <v>2968</v>
      </c>
      <c r="Q2582" t="s">
        <v>997</v>
      </c>
      <c r="R2582">
        <v>630</v>
      </c>
      <c r="S2582" t="s">
        <v>998</v>
      </c>
      <c r="T2582" t="s">
        <v>999</v>
      </c>
      <c r="U2582" t="s">
        <v>4290</v>
      </c>
      <c r="V2582">
        <v>1</v>
      </c>
      <c r="W2582" t="e">
        <f>VLOOKUP(U2582,T1.Unique.Delivery!$AQ$2:$AW$2720,COLUMNS(T1.Unique.Delivery!$AQ$2701:$AW$2701),0)</f>
        <v>#N/A</v>
      </c>
    </row>
    <row r="2583" spans="1:23" x14ac:dyDescent="0.3">
      <c r="A2583" t="s">
        <v>2962</v>
      </c>
      <c r="B2583" t="s">
        <v>2963</v>
      </c>
      <c r="C2583" t="s">
        <v>2964</v>
      </c>
      <c r="D2583" t="s">
        <v>52</v>
      </c>
      <c r="E2583" t="s">
        <v>4265</v>
      </c>
      <c r="F2583" t="s">
        <v>4266</v>
      </c>
      <c r="G2583" t="s">
        <v>52</v>
      </c>
      <c r="H2583" t="s">
        <v>1006</v>
      </c>
      <c r="I2583" t="s">
        <v>54</v>
      </c>
      <c r="J2583" t="s">
        <v>159</v>
      </c>
      <c r="K2583" t="s">
        <v>1016</v>
      </c>
      <c r="L2583">
        <v>100508694</v>
      </c>
      <c r="M2583" t="s">
        <v>2980</v>
      </c>
      <c r="N2583" t="s">
        <v>47</v>
      </c>
      <c r="O2583" t="s">
        <v>47</v>
      </c>
      <c r="P2583" t="s">
        <v>1040</v>
      </c>
      <c r="Q2583" t="s">
        <v>997</v>
      </c>
      <c r="R2583">
        <v>514.29</v>
      </c>
      <c r="S2583" t="s">
        <v>998</v>
      </c>
      <c r="T2583" t="s">
        <v>999</v>
      </c>
      <c r="U2583" t="s">
        <v>4291</v>
      </c>
      <c r="V2583">
        <v>1</v>
      </c>
      <c r="W2583" t="e">
        <f>VLOOKUP(U2583,T1.Unique.Delivery!$AQ$2:$AW$2720,COLUMNS(T1.Unique.Delivery!$AQ$2701:$AW$2701),0)</f>
        <v>#N/A</v>
      </c>
    </row>
    <row r="2584" spans="1:23" x14ac:dyDescent="0.3">
      <c r="A2584" t="s">
        <v>2962</v>
      </c>
      <c r="B2584" t="s">
        <v>2963</v>
      </c>
      <c r="C2584" t="s">
        <v>2964</v>
      </c>
      <c r="D2584" t="s">
        <v>52</v>
      </c>
      <c r="E2584" t="s">
        <v>4265</v>
      </c>
      <c r="F2584" t="s">
        <v>4266</v>
      </c>
      <c r="G2584" t="s">
        <v>52</v>
      </c>
      <c r="H2584" t="s">
        <v>1006</v>
      </c>
      <c r="I2584" t="s">
        <v>54</v>
      </c>
      <c r="J2584" t="s">
        <v>159</v>
      </c>
      <c r="K2584" t="s">
        <v>1016</v>
      </c>
      <c r="L2584">
        <v>101122337</v>
      </c>
      <c r="M2584" t="s">
        <v>2997</v>
      </c>
      <c r="N2584" t="s">
        <v>47</v>
      </c>
      <c r="O2584" t="s">
        <v>47</v>
      </c>
      <c r="P2584" s="1">
        <v>43072</v>
      </c>
      <c r="Q2584" t="s">
        <v>997</v>
      </c>
      <c r="R2584">
        <v>490</v>
      </c>
      <c r="S2584" t="s">
        <v>998</v>
      </c>
      <c r="T2584" t="s">
        <v>999</v>
      </c>
      <c r="U2584" t="s">
        <v>4292</v>
      </c>
      <c r="V2584">
        <v>1</v>
      </c>
      <c r="W2584" t="e">
        <f>VLOOKUP(U2584,T1.Unique.Delivery!$AQ$2:$AW$2720,COLUMNS(T1.Unique.Delivery!$AQ$2701:$AW$2701),0)</f>
        <v>#N/A</v>
      </c>
    </row>
    <row r="2585" spans="1:23" x14ac:dyDescent="0.3">
      <c r="A2585" t="s">
        <v>2962</v>
      </c>
      <c r="B2585" t="s">
        <v>2963</v>
      </c>
      <c r="C2585" t="s">
        <v>2964</v>
      </c>
      <c r="D2585" t="s">
        <v>52</v>
      </c>
      <c r="E2585" t="s">
        <v>4293</v>
      </c>
      <c r="F2585" t="s">
        <v>4294</v>
      </c>
      <c r="G2585" t="s">
        <v>52</v>
      </c>
      <c r="H2585" t="s">
        <v>1006</v>
      </c>
      <c r="I2585" t="s">
        <v>54</v>
      </c>
      <c r="J2585" t="s">
        <v>66</v>
      </c>
      <c r="K2585" t="s">
        <v>1007</v>
      </c>
      <c r="L2585">
        <v>100304444</v>
      </c>
      <c r="M2585" t="s">
        <v>2967</v>
      </c>
      <c r="N2585" t="s">
        <v>47</v>
      </c>
      <c r="O2585" t="s">
        <v>47</v>
      </c>
      <c r="P2585" t="s">
        <v>2968</v>
      </c>
      <c r="Q2585" t="s">
        <v>997</v>
      </c>
      <c r="R2585">
        <v>630</v>
      </c>
      <c r="S2585" t="s">
        <v>998</v>
      </c>
      <c r="T2585" t="s">
        <v>999</v>
      </c>
      <c r="U2585" t="s">
        <v>4295</v>
      </c>
      <c r="V2585">
        <v>1</v>
      </c>
      <c r="W2585" t="e">
        <f>VLOOKUP(U2585,T1.Unique.Delivery!$AQ$2:$AW$2720,COLUMNS(T1.Unique.Delivery!$AQ$2701:$AW$2701),0)</f>
        <v>#N/A</v>
      </c>
    </row>
    <row r="2586" spans="1:23" x14ac:dyDescent="0.3">
      <c r="A2586" t="s">
        <v>2962</v>
      </c>
      <c r="B2586" t="s">
        <v>2963</v>
      </c>
      <c r="C2586" t="s">
        <v>2964</v>
      </c>
      <c r="D2586" t="s">
        <v>52</v>
      </c>
      <c r="E2586" t="s">
        <v>4293</v>
      </c>
      <c r="F2586" t="s">
        <v>4294</v>
      </c>
      <c r="G2586" t="s">
        <v>52</v>
      </c>
      <c r="H2586" t="s">
        <v>1006</v>
      </c>
      <c r="I2586" t="s">
        <v>54</v>
      </c>
      <c r="J2586" t="s">
        <v>56</v>
      </c>
      <c r="K2586" t="s">
        <v>993</v>
      </c>
      <c r="L2586">
        <v>100287299</v>
      </c>
      <c r="M2586" t="s">
        <v>2970</v>
      </c>
      <c r="N2586" t="s">
        <v>47</v>
      </c>
      <c r="O2586" t="s">
        <v>47</v>
      </c>
      <c r="P2586" t="s">
        <v>2971</v>
      </c>
      <c r="Q2586" t="s">
        <v>997</v>
      </c>
      <c r="R2586">
        <v>1116.56</v>
      </c>
      <c r="S2586" t="s">
        <v>998</v>
      </c>
      <c r="T2586" t="s">
        <v>999</v>
      </c>
      <c r="U2586" t="s">
        <v>4296</v>
      </c>
      <c r="V2586">
        <v>1</v>
      </c>
      <c r="W2586" t="e">
        <f>VLOOKUP(U2586,T1.Unique.Delivery!$AQ$2:$AW$2720,COLUMNS(T1.Unique.Delivery!$AQ$2701:$AW$2701),0)</f>
        <v>#N/A</v>
      </c>
    </row>
    <row r="2587" spans="1:23" x14ac:dyDescent="0.3">
      <c r="A2587" t="s">
        <v>2962</v>
      </c>
      <c r="B2587" t="s">
        <v>2963</v>
      </c>
      <c r="C2587" t="s">
        <v>2964</v>
      </c>
      <c r="D2587" t="s">
        <v>52</v>
      </c>
      <c r="E2587" t="s">
        <v>4293</v>
      </c>
      <c r="F2587" t="s">
        <v>4294</v>
      </c>
      <c r="G2587" t="s">
        <v>52</v>
      </c>
      <c r="H2587" t="s">
        <v>1006</v>
      </c>
      <c r="I2587" t="s">
        <v>54</v>
      </c>
      <c r="J2587" t="s">
        <v>56</v>
      </c>
      <c r="K2587" t="s">
        <v>993</v>
      </c>
      <c r="L2587" t="s">
        <v>47</v>
      </c>
      <c r="M2587" t="s">
        <v>47</v>
      </c>
      <c r="N2587" t="s">
        <v>47</v>
      </c>
      <c r="O2587" t="s">
        <v>47</v>
      </c>
      <c r="P2587" t="s">
        <v>2971</v>
      </c>
      <c r="Q2587" t="s">
        <v>997</v>
      </c>
      <c r="R2587">
        <v>1117.67</v>
      </c>
      <c r="S2587" t="s">
        <v>998</v>
      </c>
      <c r="T2587" t="s">
        <v>999</v>
      </c>
      <c r="U2587" t="s">
        <v>4297</v>
      </c>
      <c r="V2587">
        <v>1</v>
      </c>
      <c r="W2587" t="e">
        <f>VLOOKUP(U2587,T1.Unique.Delivery!$AQ$2:$AW$2720,COLUMNS(T1.Unique.Delivery!$AQ$2701:$AW$2701),0)</f>
        <v>#N/A</v>
      </c>
    </row>
    <row r="2588" spans="1:23" x14ac:dyDescent="0.3">
      <c r="A2588" t="s">
        <v>2962</v>
      </c>
      <c r="B2588" t="s">
        <v>2963</v>
      </c>
      <c r="C2588" t="s">
        <v>2964</v>
      </c>
      <c r="D2588" t="s">
        <v>52</v>
      </c>
      <c r="E2588" t="s">
        <v>4293</v>
      </c>
      <c r="F2588" t="s">
        <v>4294</v>
      </c>
      <c r="G2588" t="s">
        <v>52</v>
      </c>
      <c r="H2588" t="s">
        <v>1006</v>
      </c>
      <c r="I2588" t="s">
        <v>54</v>
      </c>
      <c r="J2588" t="s">
        <v>129</v>
      </c>
      <c r="K2588" t="s">
        <v>1012</v>
      </c>
      <c r="L2588">
        <v>100304444</v>
      </c>
      <c r="M2588" t="s">
        <v>2967</v>
      </c>
      <c r="N2588" t="s">
        <v>47</v>
      </c>
      <c r="O2588" t="s">
        <v>47</v>
      </c>
      <c r="P2588" t="s">
        <v>2968</v>
      </c>
      <c r="Q2588" t="s">
        <v>997</v>
      </c>
      <c r="R2588">
        <v>630</v>
      </c>
      <c r="S2588" t="s">
        <v>998</v>
      </c>
      <c r="T2588" t="s">
        <v>999</v>
      </c>
      <c r="U2588" t="s">
        <v>4298</v>
      </c>
      <c r="V2588">
        <v>1</v>
      </c>
      <c r="W2588" t="e">
        <f>VLOOKUP(U2588,T1.Unique.Delivery!$AQ$2:$AW$2720,COLUMNS(T1.Unique.Delivery!$AQ$2701:$AW$2701),0)</f>
        <v>#N/A</v>
      </c>
    </row>
    <row r="2589" spans="1:23" x14ac:dyDescent="0.3">
      <c r="A2589" t="s">
        <v>2962</v>
      </c>
      <c r="B2589" t="s">
        <v>2963</v>
      </c>
      <c r="C2589" t="s">
        <v>2964</v>
      </c>
      <c r="D2589" t="s">
        <v>52</v>
      </c>
      <c r="E2589" t="s">
        <v>4293</v>
      </c>
      <c r="F2589" t="s">
        <v>4294</v>
      </c>
      <c r="G2589" t="s">
        <v>52</v>
      </c>
      <c r="H2589" t="s">
        <v>1006</v>
      </c>
      <c r="I2589" t="s">
        <v>54</v>
      </c>
      <c r="J2589" t="s">
        <v>80</v>
      </c>
      <c r="K2589" t="s">
        <v>1014</v>
      </c>
      <c r="L2589">
        <v>100304444</v>
      </c>
      <c r="M2589" t="s">
        <v>2967</v>
      </c>
      <c r="N2589" t="s">
        <v>47</v>
      </c>
      <c r="O2589" t="s">
        <v>47</v>
      </c>
      <c r="P2589" t="s">
        <v>2968</v>
      </c>
      <c r="Q2589" t="s">
        <v>997</v>
      </c>
      <c r="R2589">
        <v>630</v>
      </c>
      <c r="S2589" t="s">
        <v>998</v>
      </c>
      <c r="T2589" t="s">
        <v>999</v>
      </c>
      <c r="U2589" t="s">
        <v>4299</v>
      </c>
      <c r="V2589">
        <v>1</v>
      </c>
      <c r="W2589" t="e">
        <f>VLOOKUP(U2589,T1.Unique.Delivery!$AQ$2:$AW$2720,COLUMNS(T1.Unique.Delivery!$AQ$2701:$AW$2701),0)</f>
        <v>#N/A</v>
      </c>
    </row>
    <row r="2590" spans="1:23" x14ac:dyDescent="0.3">
      <c r="A2590" t="s">
        <v>2962</v>
      </c>
      <c r="B2590" t="s">
        <v>2963</v>
      </c>
      <c r="C2590" t="s">
        <v>2964</v>
      </c>
      <c r="D2590" t="s">
        <v>52</v>
      </c>
      <c r="E2590" t="s">
        <v>4293</v>
      </c>
      <c r="F2590" t="s">
        <v>4294</v>
      </c>
      <c r="G2590" t="s">
        <v>52</v>
      </c>
      <c r="H2590" t="s">
        <v>1006</v>
      </c>
      <c r="I2590" t="s">
        <v>54</v>
      </c>
      <c r="J2590" t="s">
        <v>2276</v>
      </c>
      <c r="K2590" t="s">
        <v>2277</v>
      </c>
      <c r="L2590">
        <v>100304444</v>
      </c>
      <c r="M2590" t="s">
        <v>2967</v>
      </c>
      <c r="N2590" t="s">
        <v>47</v>
      </c>
      <c r="O2590" t="s">
        <v>47</v>
      </c>
      <c r="P2590" t="s">
        <v>2968</v>
      </c>
      <c r="Q2590" t="s">
        <v>997</v>
      </c>
      <c r="R2590">
        <v>630</v>
      </c>
      <c r="S2590" t="s">
        <v>998</v>
      </c>
      <c r="T2590" t="s">
        <v>999</v>
      </c>
      <c r="U2590" t="s">
        <v>4300</v>
      </c>
      <c r="V2590">
        <v>1</v>
      </c>
      <c r="W2590" t="e">
        <f>VLOOKUP(U2590,T1.Unique.Delivery!$AQ$2:$AW$2720,COLUMNS(T1.Unique.Delivery!$AQ$2701:$AW$2701),0)</f>
        <v>#N/A</v>
      </c>
    </row>
    <row r="2591" spans="1:23" x14ac:dyDescent="0.3">
      <c r="A2591" t="s">
        <v>2962</v>
      </c>
      <c r="B2591" t="s">
        <v>2963</v>
      </c>
      <c r="C2591" t="s">
        <v>2964</v>
      </c>
      <c r="D2591" t="s">
        <v>52</v>
      </c>
      <c r="E2591" t="s">
        <v>4293</v>
      </c>
      <c r="F2591" t="s">
        <v>4294</v>
      </c>
      <c r="G2591" t="s">
        <v>52</v>
      </c>
      <c r="H2591" t="s">
        <v>1006</v>
      </c>
      <c r="I2591" t="s">
        <v>54</v>
      </c>
      <c r="J2591" t="s">
        <v>159</v>
      </c>
      <c r="K2591" t="s">
        <v>1016</v>
      </c>
      <c r="L2591">
        <v>100304444</v>
      </c>
      <c r="M2591" t="s">
        <v>2967</v>
      </c>
      <c r="N2591" t="s">
        <v>47</v>
      </c>
      <c r="O2591" t="s">
        <v>47</v>
      </c>
      <c r="P2591" t="s">
        <v>2968</v>
      </c>
      <c r="Q2591" t="s">
        <v>997</v>
      </c>
      <c r="R2591">
        <v>630</v>
      </c>
      <c r="S2591" t="s">
        <v>998</v>
      </c>
      <c r="T2591" t="s">
        <v>999</v>
      </c>
      <c r="U2591" t="s">
        <v>4301</v>
      </c>
      <c r="V2591">
        <v>1</v>
      </c>
      <c r="W2591" t="e">
        <f>VLOOKUP(U2591,T1.Unique.Delivery!$AQ$2:$AW$2720,COLUMNS(T1.Unique.Delivery!$AQ$2701:$AW$2701),0)</f>
        <v>#N/A</v>
      </c>
    </row>
    <row r="2592" spans="1:23" x14ac:dyDescent="0.3">
      <c r="A2592" t="s">
        <v>2962</v>
      </c>
      <c r="B2592" t="s">
        <v>2963</v>
      </c>
      <c r="C2592" t="s">
        <v>2964</v>
      </c>
      <c r="D2592" t="s">
        <v>52</v>
      </c>
      <c r="E2592" t="s">
        <v>4302</v>
      </c>
      <c r="F2592" t="s">
        <v>4303</v>
      </c>
      <c r="G2592" t="s">
        <v>52</v>
      </c>
      <c r="H2592" t="s">
        <v>1006</v>
      </c>
      <c r="I2592" t="s">
        <v>54</v>
      </c>
      <c r="J2592" t="s">
        <v>66</v>
      </c>
      <c r="K2592" t="s">
        <v>1007</v>
      </c>
      <c r="L2592">
        <v>100298525</v>
      </c>
      <c r="M2592" t="s">
        <v>2989</v>
      </c>
      <c r="N2592" t="s">
        <v>47</v>
      </c>
      <c r="O2592" t="s">
        <v>47</v>
      </c>
      <c r="P2592" t="s">
        <v>2990</v>
      </c>
      <c r="Q2592" t="s">
        <v>997</v>
      </c>
      <c r="R2592">
        <v>1541.62</v>
      </c>
      <c r="S2592" t="s">
        <v>998</v>
      </c>
      <c r="T2592" t="s">
        <v>999</v>
      </c>
      <c r="U2592" t="s">
        <v>4304</v>
      </c>
      <c r="V2592">
        <v>1</v>
      </c>
      <c r="W2592" t="e">
        <f>VLOOKUP(U2592,T1.Unique.Delivery!$AQ$2:$AW$2720,COLUMNS(T1.Unique.Delivery!$AQ$2701:$AW$2701),0)</f>
        <v>#N/A</v>
      </c>
    </row>
    <row r="2593" spans="1:23" x14ac:dyDescent="0.3">
      <c r="A2593" t="s">
        <v>2962</v>
      </c>
      <c r="B2593" t="s">
        <v>2963</v>
      </c>
      <c r="C2593" t="s">
        <v>2964</v>
      </c>
      <c r="D2593" t="s">
        <v>52</v>
      </c>
      <c r="E2593" t="s">
        <v>4302</v>
      </c>
      <c r="F2593" t="s">
        <v>4303</v>
      </c>
      <c r="G2593" t="s">
        <v>52</v>
      </c>
      <c r="H2593" t="s">
        <v>1006</v>
      </c>
      <c r="I2593" t="s">
        <v>54</v>
      </c>
      <c r="J2593" t="s">
        <v>66</v>
      </c>
      <c r="K2593" t="s">
        <v>1007</v>
      </c>
      <c r="L2593">
        <v>100304444</v>
      </c>
      <c r="M2593" t="s">
        <v>2967</v>
      </c>
      <c r="N2593" t="s">
        <v>47</v>
      </c>
      <c r="O2593" t="s">
        <v>47</v>
      </c>
      <c r="P2593" t="s">
        <v>2968</v>
      </c>
      <c r="Q2593" t="s">
        <v>997</v>
      </c>
      <c r="R2593">
        <v>630</v>
      </c>
      <c r="S2593" t="s">
        <v>998</v>
      </c>
      <c r="T2593" t="s">
        <v>999</v>
      </c>
      <c r="U2593" t="s">
        <v>4305</v>
      </c>
      <c r="V2593">
        <v>1</v>
      </c>
      <c r="W2593" t="e">
        <f>VLOOKUP(U2593,T1.Unique.Delivery!$AQ$2:$AW$2720,COLUMNS(T1.Unique.Delivery!$AQ$2701:$AW$2701),0)</f>
        <v>#N/A</v>
      </c>
    </row>
    <row r="2594" spans="1:23" x14ac:dyDescent="0.3">
      <c r="A2594" t="s">
        <v>2962</v>
      </c>
      <c r="B2594" t="s">
        <v>2963</v>
      </c>
      <c r="C2594" t="s">
        <v>2964</v>
      </c>
      <c r="D2594" t="s">
        <v>52</v>
      </c>
      <c r="E2594" t="s">
        <v>4302</v>
      </c>
      <c r="F2594" t="s">
        <v>4303</v>
      </c>
      <c r="G2594" t="s">
        <v>52</v>
      </c>
      <c r="H2594" t="s">
        <v>1006</v>
      </c>
      <c r="I2594" t="s">
        <v>54</v>
      </c>
      <c r="J2594" t="s">
        <v>66</v>
      </c>
      <c r="K2594" t="s">
        <v>1007</v>
      </c>
      <c r="L2594">
        <v>101122337</v>
      </c>
      <c r="M2594" t="s">
        <v>2997</v>
      </c>
      <c r="N2594" t="s">
        <v>47</v>
      </c>
      <c r="O2594" t="s">
        <v>47</v>
      </c>
      <c r="P2594" s="1">
        <v>43072</v>
      </c>
      <c r="Q2594" t="s">
        <v>997</v>
      </c>
      <c r="R2594">
        <v>1650</v>
      </c>
      <c r="S2594" t="s">
        <v>998</v>
      </c>
      <c r="T2594" t="s">
        <v>999</v>
      </c>
      <c r="U2594" t="s">
        <v>4306</v>
      </c>
      <c r="V2594">
        <v>1</v>
      </c>
      <c r="W2594" t="e">
        <f>VLOOKUP(U2594,T1.Unique.Delivery!$AQ$2:$AW$2720,COLUMNS(T1.Unique.Delivery!$AQ$2701:$AW$2701),0)</f>
        <v>#N/A</v>
      </c>
    </row>
    <row r="2595" spans="1:23" x14ac:dyDescent="0.3">
      <c r="A2595" t="s">
        <v>2962</v>
      </c>
      <c r="B2595" t="s">
        <v>2963</v>
      </c>
      <c r="C2595" t="s">
        <v>2964</v>
      </c>
      <c r="D2595" t="s">
        <v>52</v>
      </c>
      <c r="E2595" t="s">
        <v>4302</v>
      </c>
      <c r="F2595" t="s">
        <v>4303</v>
      </c>
      <c r="G2595" t="s">
        <v>52</v>
      </c>
      <c r="H2595" t="s">
        <v>1006</v>
      </c>
      <c r="I2595" t="s">
        <v>54</v>
      </c>
      <c r="J2595" t="s">
        <v>56</v>
      </c>
      <c r="K2595" t="s">
        <v>993</v>
      </c>
      <c r="L2595">
        <v>100287299</v>
      </c>
      <c r="M2595" t="s">
        <v>2970</v>
      </c>
      <c r="N2595" t="s">
        <v>47</v>
      </c>
      <c r="O2595" t="s">
        <v>47</v>
      </c>
      <c r="P2595" t="s">
        <v>2971</v>
      </c>
      <c r="Q2595" t="s">
        <v>997</v>
      </c>
      <c r="R2595">
        <v>1116.56</v>
      </c>
      <c r="S2595" t="s">
        <v>998</v>
      </c>
      <c r="T2595" t="s">
        <v>999</v>
      </c>
      <c r="U2595" t="s">
        <v>4307</v>
      </c>
      <c r="V2595">
        <v>1</v>
      </c>
      <c r="W2595" t="e">
        <f>VLOOKUP(U2595,T1.Unique.Delivery!$AQ$2:$AW$2720,COLUMNS(T1.Unique.Delivery!$AQ$2701:$AW$2701),0)</f>
        <v>#N/A</v>
      </c>
    </row>
    <row r="2596" spans="1:23" x14ac:dyDescent="0.3">
      <c r="A2596" t="s">
        <v>2962</v>
      </c>
      <c r="B2596" t="s">
        <v>2963</v>
      </c>
      <c r="C2596" t="s">
        <v>2964</v>
      </c>
      <c r="D2596" t="s">
        <v>52</v>
      </c>
      <c r="E2596" t="s">
        <v>4302</v>
      </c>
      <c r="F2596" t="s">
        <v>4303</v>
      </c>
      <c r="G2596" t="s">
        <v>52</v>
      </c>
      <c r="H2596" t="s">
        <v>1006</v>
      </c>
      <c r="I2596" t="s">
        <v>54</v>
      </c>
      <c r="J2596" t="s">
        <v>56</v>
      </c>
      <c r="K2596" t="s">
        <v>993</v>
      </c>
      <c r="L2596" t="s">
        <v>47</v>
      </c>
      <c r="M2596" t="s">
        <v>47</v>
      </c>
      <c r="N2596" t="s">
        <v>47</v>
      </c>
      <c r="O2596" t="s">
        <v>47</v>
      </c>
      <c r="P2596" t="s">
        <v>2971</v>
      </c>
      <c r="Q2596" t="s">
        <v>997</v>
      </c>
      <c r="R2596">
        <v>1117.67</v>
      </c>
      <c r="S2596" t="s">
        <v>998</v>
      </c>
      <c r="T2596" t="s">
        <v>999</v>
      </c>
      <c r="U2596" t="s">
        <v>4308</v>
      </c>
      <c r="V2596">
        <v>1</v>
      </c>
      <c r="W2596" t="e">
        <f>VLOOKUP(U2596,T1.Unique.Delivery!$AQ$2:$AW$2720,COLUMNS(T1.Unique.Delivery!$AQ$2701:$AW$2701),0)</f>
        <v>#N/A</v>
      </c>
    </row>
    <row r="2597" spans="1:23" x14ac:dyDescent="0.3">
      <c r="A2597" t="s">
        <v>2962</v>
      </c>
      <c r="B2597" t="s">
        <v>2963</v>
      </c>
      <c r="C2597" t="s">
        <v>2964</v>
      </c>
      <c r="D2597" t="s">
        <v>52</v>
      </c>
      <c r="E2597" t="s">
        <v>4302</v>
      </c>
      <c r="F2597" t="s">
        <v>4303</v>
      </c>
      <c r="G2597" t="s">
        <v>52</v>
      </c>
      <c r="H2597" t="s">
        <v>1006</v>
      </c>
      <c r="I2597" t="s">
        <v>54</v>
      </c>
      <c r="J2597" t="s">
        <v>129</v>
      </c>
      <c r="K2597" t="s">
        <v>1012</v>
      </c>
      <c r="L2597">
        <v>100298525</v>
      </c>
      <c r="M2597" t="s">
        <v>2989</v>
      </c>
      <c r="N2597" t="s">
        <v>47</v>
      </c>
      <c r="O2597" t="s">
        <v>47</v>
      </c>
      <c r="P2597" t="s">
        <v>2990</v>
      </c>
      <c r="Q2597" t="s">
        <v>997</v>
      </c>
      <c r="R2597">
        <v>1098.1199999999999</v>
      </c>
      <c r="S2597" t="s">
        <v>998</v>
      </c>
      <c r="T2597" t="s">
        <v>999</v>
      </c>
      <c r="U2597" t="s">
        <v>4309</v>
      </c>
      <c r="V2597">
        <v>1</v>
      </c>
      <c r="W2597" t="e">
        <f>VLOOKUP(U2597,T1.Unique.Delivery!$AQ$2:$AW$2720,COLUMNS(T1.Unique.Delivery!$AQ$2701:$AW$2701),0)</f>
        <v>#N/A</v>
      </c>
    </row>
    <row r="2598" spans="1:23" x14ac:dyDescent="0.3">
      <c r="A2598" t="s">
        <v>2962</v>
      </c>
      <c r="B2598" t="s">
        <v>2963</v>
      </c>
      <c r="C2598" t="s">
        <v>2964</v>
      </c>
      <c r="D2598" t="s">
        <v>52</v>
      </c>
      <c r="E2598" t="s">
        <v>4302</v>
      </c>
      <c r="F2598" t="s">
        <v>4303</v>
      </c>
      <c r="G2598" t="s">
        <v>52</v>
      </c>
      <c r="H2598" t="s">
        <v>1006</v>
      </c>
      <c r="I2598" t="s">
        <v>54</v>
      </c>
      <c r="J2598" t="s">
        <v>129</v>
      </c>
      <c r="K2598" t="s">
        <v>1012</v>
      </c>
      <c r="L2598">
        <v>100304444</v>
      </c>
      <c r="M2598" t="s">
        <v>2967</v>
      </c>
      <c r="N2598" t="s">
        <v>47</v>
      </c>
      <c r="O2598" t="s">
        <v>47</v>
      </c>
      <c r="P2598" t="s">
        <v>2968</v>
      </c>
      <c r="Q2598" t="s">
        <v>997</v>
      </c>
      <c r="R2598">
        <v>630</v>
      </c>
      <c r="S2598" t="s">
        <v>998</v>
      </c>
      <c r="T2598" t="s">
        <v>999</v>
      </c>
      <c r="U2598" t="s">
        <v>4310</v>
      </c>
      <c r="V2598">
        <v>1</v>
      </c>
      <c r="W2598" t="e">
        <f>VLOOKUP(U2598,T1.Unique.Delivery!$AQ$2:$AW$2720,COLUMNS(T1.Unique.Delivery!$AQ$2701:$AW$2701),0)</f>
        <v>#N/A</v>
      </c>
    </row>
    <row r="2599" spans="1:23" x14ac:dyDescent="0.3">
      <c r="A2599" t="s">
        <v>2962</v>
      </c>
      <c r="B2599" t="s">
        <v>2963</v>
      </c>
      <c r="C2599" t="s">
        <v>2964</v>
      </c>
      <c r="D2599" t="s">
        <v>52</v>
      </c>
      <c r="E2599" t="s">
        <v>4302</v>
      </c>
      <c r="F2599" t="s">
        <v>4303</v>
      </c>
      <c r="G2599" t="s">
        <v>52</v>
      </c>
      <c r="H2599" t="s">
        <v>1006</v>
      </c>
      <c r="I2599" t="s">
        <v>54</v>
      </c>
      <c r="J2599" t="s">
        <v>129</v>
      </c>
      <c r="K2599" t="s">
        <v>1012</v>
      </c>
      <c r="L2599">
        <v>100508694</v>
      </c>
      <c r="M2599" t="s">
        <v>2980</v>
      </c>
      <c r="N2599" t="s">
        <v>47</v>
      </c>
      <c r="O2599" t="s">
        <v>47</v>
      </c>
      <c r="P2599" t="s">
        <v>1040</v>
      </c>
      <c r="Q2599" t="s">
        <v>997</v>
      </c>
      <c r="R2599">
        <v>685.71</v>
      </c>
      <c r="S2599" t="s">
        <v>998</v>
      </c>
      <c r="T2599" t="s">
        <v>999</v>
      </c>
      <c r="U2599" t="s">
        <v>4311</v>
      </c>
      <c r="V2599">
        <v>1</v>
      </c>
      <c r="W2599" t="e">
        <f>VLOOKUP(U2599,T1.Unique.Delivery!$AQ$2:$AW$2720,COLUMNS(T1.Unique.Delivery!$AQ$2701:$AW$2701),0)</f>
        <v>#N/A</v>
      </c>
    </row>
    <row r="2600" spans="1:23" x14ac:dyDescent="0.3">
      <c r="A2600" t="s">
        <v>2962</v>
      </c>
      <c r="B2600" t="s">
        <v>2963</v>
      </c>
      <c r="C2600" t="s">
        <v>2964</v>
      </c>
      <c r="D2600" t="s">
        <v>52</v>
      </c>
      <c r="E2600" t="s">
        <v>4302</v>
      </c>
      <c r="F2600" t="s">
        <v>4303</v>
      </c>
      <c r="G2600" t="s">
        <v>52</v>
      </c>
      <c r="H2600" t="s">
        <v>1006</v>
      </c>
      <c r="I2600" t="s">
        <v>54</v>
      </c>
      <c r="J2600" t="s">
        <v>129</v>
      </c>
      <c r="K2600" t="s">
        <v>1012</v>
      </c>
      <c r="L2600">
        <v>100785760</v>
      </c>
      <c r="M2600" t="s">
        <v>2994</v>
      </c>
      <c r="N2600" t="s">
        <v>47</v>
      </c>
      <c r="O2600" t="s">
        <v>47</v>
      </c>
      <c r="P2600" t="s">
        <v>2995</v>
      </c>
      <c r="Q2600" t="s">
        <v>997</v>
      </c>
      <c r="R2600">
        <v>700</v>
      </c>
      <c r="S2600" t="s">
        <v>998</v>
      </c>
      <c r="T2600" t="s">
        <v>999</v>
      </c>
      <c r="U2600" t="s">
        <v>4312</v>
      </c>
      <c r="V2600">
        <v>1</v>
      </c>
      <c r="W2600" t="e">
        <f>VLOOKUP(U2600,T1.Unique.Delivery!$AQ$2:$AW$2720,COLUMNS(T1.Unique.Delivery!$AQ$2701:$AW$2701),0)</f>
        <v>#N/A</v>
      </c>
    </row>
    <row r="2601" spans="1:23" x14ac:dyDescent="0.3">
      <c r="A2601" t="s">
        <v>2962</v>
      </c>
      <c r="B2601" t="s">
        <v>2963</v>
      </c>
      <c r="C2601" t="s">
        <v>2964</v>
      </c>
      <c r="D2601" t="s">
        <v>52</v>
      </c>
      <c r="E2601" t="s">
        <v>4302</v>
      </c>
      <c r="F2601" t="s">
        <v>4303</v>
      </c>
      <c r="G2601" t="s">
        <v>52</v>
      </c>
      <c r="H2601" t="s">
        <v>1006</v>
      </c>
      <c r="I2601" t="s">
        <v>54</v>
      </c>
      <c r="J2601" t="s">
        <v>129</v>
      </c>
      <c r="K2601" t="s">
        <v>1012</v>
      </c>
      <c r="L2601">
        <v>101122337</v>
      </c>
      <c r="M2601" t="s">
        <v>2997</v>
      </c>
      <c r="N2601" t="s">
        <v>47</v>
      </c>
      <c r="O2601" t="s">
        <v>47</v>
      </c>
      <c r="P2601" s="1">
        <v>43072</v>
      </c>
      <c r="Q2601" t="s">
        <v>997</v>
      </c>
      <c r="R2601">
        <v>950</v>
      </c>
      <c r="S2601" t="s">
        <v>998</v>
      </c>
      <c r="T2601" t="s">
        <v>999</v>
      </c>
      <c r="U2601" t="s">
        <v>4313</v>
      </c>
      <c r="V2601">
        <v>1</v>
      </c>
      <c r="W2601" t="e">
        <f>VLOOKUP(U2601,T1.Unique.Delivery!$AQ$2:$AW$2720,COLUMNS(T1.Unique.Delivery!$AQ$2701:$AW$2701),0)</f>
        <v>#N/A</v>
      </c>
    </row>
    <row r="2602" spans="1:23" x14ac:dyDescent="0.3">
      <c r="A2602" t="s">
        <v>2962</v>
      </c>
      <c r="B2602" t="s">
        <v>2963</v>
      </c>
      <c r="C2602" t="s">
        <v>2964</v>
      </c>
      <c r="D2602" t="s">
        <v>52</v>
      </c>
      <c r="E2602" t="s">
        <v>4302</v>
      </c>
      <c r="F2602" t="s">
        <v>4303</v>
      </c>
      <c r="G2602" t="s">
        <v>52</v>
      </c>
      <c r="H2602" t="s">
        <v>1006</v>
      </c>
      <c r="I2602" t="s">
        <v>54</v>
      </c>
      <c r="J2602" t="s">
        <v>80</v>
      </c>
      <c r="K2602" t="s">
        <v>1014</v>
      </c>
      <c r="L2602">
        <v>100298525</v>
      </c>
      <c r="M2602" t="s">
        <v>2989</v>
      </c>
      <c r="N2602" t="s">
        <v>47</v>
      </c>
      <c r="O2602" t="s">
        <v>47</v>
      </c>
      <c r="P2602" t="s">
        <v>2990</v>
      </c>
      <c r="Q2602" t="s">
        <v>997</v>
      </c>
      <c r="R2602">
        <v>1224.68</v>
      </c>
      <c r="S2602" t="s">
        <v>998</v>
      </c>
      <c r="T2602" t="s">
        <v>999</v>
      </c>
      <c r="U2602" t="s">
        <v>4314</v>
      </c>
      <c r="V2602">
        <v>1</v>
      </c>
      <c r="W2602" t="e">
        <f>VLOOKUP(U2602,T1.Unique.Delivery!$AQ$2:$AW$2720,COLUMNS(T1.Unique.Delivery!$AQ$2701:$AW$2701),0)</f>
        <v>#N/A</v>
      </c>
    </row>
    <row r="2603" spans="1:23" x14ac:dyDescent="0.3">
      <c r="A2603" t="s">
        <v>2962</v>
      </c>
      <c r="B2603" t="s">
        <v>2963</v>
      </c>
      <c r="C2603" t="s">
        <v>2964</v>
      </c>
      <c r="D2603" t="s">
        <v>52</v>
      </c>
      <c r="E2603" t="s">
        <v>4302</v>
      </c>
      <c r="F2603" t="s">
        <v>4303</v>
      </c>
      <c r="G2603" t="s">
        <v>52</v>
      </c>
      <c r="H2603" t="s">
        <v>1006</v>
      </c>
      <c r="I2603" t="s">
        <v>54</v>
      </c>
      <c r="J2603" t="s">
        <v>80</v>
      </c>
      <c r="K2603" t="s">
        <v>1014</v>
      </c>
      <c r="L2603">
        <v>100304444</v>
      </c>
      <c r="M2603" t="s">
        <v>2967</v>
      </c>
      <c r="N2603" t="s">
        <v>47</v>
      </c>
      <c r="O2603" t="s">
        <v>47</v>
      </c>
      <c r="P2603" t="s">
        <v>2968</v>
      </c>
      <c r="Q2603" t="s">
        <v>997</v>
      </c>
      <c r="R2603">
        <v>630</v>
      </c>
      <c r="S2603" t="s">
        <v>998</v>
      </c>
      <c r="T2603" t="s">
        <v>999</v>
      </c>
      <c r="U2603" t="s">
        <v>4315</v>
      </c>
      <c r="V2603">
        <v>1</v>
      </c>
      <c r="W2603" t="e">
        <f>VLOOKUP(U2603,T1.Unique.Delivery!$AQ$2:$AW$2720,COLUMNS(T1.Unique.Delivery!$AQ$2701:$AW$2701),0)</f>
        <v>#N/A</v>
      </c>
    </row>
    <row r="2604" spans="1:23" x14ac:dyDescent="0.3">
      <c r="A2604" t="s">
        <v>2962</v>
      </c>
      <c r="B2604" t="s">
        <v>2963</v>
      </c>
      <c r="C2604" t="s">
        <v>2964</v>
      </c>
      <c r="D2604" t="s">
        <v>52</v>
      </c>
      <c r="E2604" t="s">
        <v>4302</v>
      </c>
      <c r="F2604" t="s">
        <v>4303</v>
      </c>
      <c r="G2604" t="s">
        <v>52</v>
      </c>
      <c r="H2604" t="s">
        <v>1006</v>
      </c>
      <c r="I2604" t="s">
        <v>54</v>
      </c>
      <c r="J2604" t="s">
        <v>80</v>
      </c>
      <c r="K2604" t="s">
        <v>1014</v>
      </c>
      <c r="L2604">
        <v>100508694</v>
      </c>
      <c r="M2604" t="s">
        <v>2980</v>
      </c>
      <c r="N2604" t="s">
        <v>47</v>
      </c>
      <c r="O2604" t="s">
        <v>47</v>
      </c>
      <c r="P2604" t="s">
        <v>1040</v>
      </c>
      <c r="Q2604" t="s">
        <v>997</v>
      </c>
      <c r="R2604">
        <v>685.71</v>
      </c>
      <c r="S2604" t="s">
        <v>998</v>
      </c>
      <c r="T2604" t="s">
        <v>999</v>
      </c>
      <c r="U2604" t="s">
        <v>4316</v>
      </c>
      <c r="V2604">
        <v>1</v>
      </c>
      <c r="W2604" t="e">
        <f>VLOOKUP(U2604,T1.Unique.Delivery!$AQ$2:$AW$2720,COLUMNS(T1.Unique.Delivery!$AQ$2701:$AW$2701),0)</f>
        <v>#N/A</v>
      </c>
    </row>
    <row r="2605" spans="1:23" x14ac:dyDescent="0.3">
      <c r="A2605" t="s">
        <v>2962</v>
      </c>
      <c r="B2605" t="s">
        <v>2963</v>
      </c>
      <c r="C2605" t="s">
        <v>2964</v>
      </c>
      <c r="D2605" t="s">
        <v>52</v>
      </c>
      <c r="E2605" t="s">
        <v>4302</v>
      </c>
      <c r="F2605" t="s">
        <v>4303</v>
      </c>
      <c r="G2605" t="s">
        <v>52</v>
      </c>
      <c r="H2605" t="s">
        <v>1006</v>
      </c>
      <c r="I2605" t="s">
        <v>54</v>
      </c>
      <c r="J2605" t="s">
        <v>80</v>
      </c>
      <c r="K2605" t="s">
        <v>1014</v>
      </c>
      <c r="L2605">
        <v>100785760</v>
      </c>
      <c r="M2605" t="s">
        <v>2994</v>
      </c>
      <c r="N2605" t="s">
        <v>47</v>
      </c>
      <c r="O2605" t="s">
        <v>47</v>
      </c>
      <c r="P2605" t="s">
        <v>2995</v>
      </c>
      <c r="Q2605" t="s">
        <v>997</v>
      </c>
      <c r="R2605">
        <v>780</v>
      </c>
      <c r="S2605" t="s">
        <v>998</v>
      </c>
      <c r="T2605" t="s">
        <v>999</v>
      </c>
      <c r="U2605" t="s">
        <v>4317</v>
      </c>
      <c r="V2605">
        <v>1</v>
      </c>
      <c r="W2605" t="e">
        <f>VLOOKUP(U2605,T1.Unique.Delivery!$AQ$2:$AW$2720,COLUMNS(T1.Unique.Delivery!$AQ$2701:$AW$2701),0)</f>
        <v>#N/A</v>
      </c>
    </row>
    <row r="2606" spans="1:23" x14ac:dyDescent="0.3">
      <c r="A2606" t="s">
        <v>2962</v>
      </c>
      <c r="B2606" t="s">
        <v>2963</v>
      </c>
      <c r="C2606" t="s">
        <v>2964</v>
      </c>
      <c r="D2606" t="s">
        <v>52</v>
      </c>
      <c r="E2606" t="s">
        <v>4302</v>
      </c>
      <c r="F2606" t="s">
        <v>4303</v>
      </c>
      <c r="G2606" t="s">
        <v>52</v>
      </c>
      <c r="H2606" t="s">
        <v>1006</v>
      </c>
      <c r="I2606" t="s">
        <v>54</v>
      </c>
      <c r="J2606" t="s">
        <v>80</v>
      </c>
      <c r="K2606" t="s">
        <v>1014</v>
      </c>
      <c r="L2606">
        <v>101122337</v>
      </c>
      <c r="M2606" t="s">
        <v>2997</v>
      </c>
      <c r="N2606" t="s">
        <v>47</v>
      </c>
      <c r="O2606" t="s">
        <v>47</v>
      </c>
      <c r="P2606" s="1">
        <v>43072</v>
      </c>
      <c r="Q2606" t="s">
        <v>997</v>
      </c>
      <c r="R2606">
        <v>1350</v>
      </c>
      <c r="S2606" t="s">
        <v>998</v>
      </c>
      <c r="T2606" t="s">
        <v>999</v>
      </c>
      <c r="U2606" t="s">
        <v>4318</v>
      </c>
      <c r="V2606">
        <v>1</v>
      </c>
      <c r="W2606" t="e">
        <f>VLOOKUP(U2606,T1.Unique.Delivery!$AQ$2:$AW$2720,COLUMNS(T1.Unique.Delivery!$AQ$2701:$AW$2701),0)</f>
        <v>#N/A</v>
      </c>
    </row>
    <row r="2607" spans="1:23" x14ac:dyDescent="0.3">
      <c r="A2607" t="s">
        <v>2962</v>
      </c>
      <c r="B2607" t="s">
        <v>2963</v>
      </c>
      <c r="C2607" t="s">
        <v>2964</v>
      </c>
      <c r="D2607" t="s">
        <v>52</v>
      </c>
      <c r="E2607" t="s">
        <v>4302</v>
      </c>
      <c r="F2607" t="s">
        <v>4303</v>
      </c>
      <c r="G2607" t="s">
        <v>52</v>
      </c>
      <c r="H2607" t="s">
        <v>1006</v>
      </c>
      <c r="I2607" t="s">
        <v>54</v>
      </c>
      <c r="J2607" t="s">
        <v>2276</v>
      </c>
      <c r="K2607" t="s">
        <v>2277</v>
      </c>
      <c r="L2607">
        <v>100298525</v>
      </c>
      <c r="M2607" t="s">
        <v>2989</v>
      </c>
      <c r="N2607" t="s">
        <v>47</v>
      </c>
      <c r="O2607" t="s">
        <v>47</v>
      </c>
      <c r="P2607" t="s">
        <v>2990</v>
      </c>
      <c r="Q2607" t="s">
        <v>997</v>
      </c>
      <c r="R2607">
        <v>971.47</v>
      </c>
      <c r="S2607" t="s">
        <v>998</v>
      </c>
      <c r="T2607" t="s">
        <v>999</v>
      </c>
      <c r="U2607" t="s">
        <v>4319</v>
      </c>
      <c r="V2607">
        <v>1</v>
      </c>
      <c r="W2607" t="e">
        <f>VLOOKUP(U2607,T1.Unique.Delivery!$AQ$2:$AW$2720,COLUMNS(T1.Unique.Delivery!$AQ$2701:$AW$2701),0)</f>
        <v>#N/A</v>
      </c>
    </row>
    <row r="2608" spans="1:23" x14ac:dyDescent="0.3">
      <c r="A2608" t="s">
        <v>2962</v>
      </c>
      <c r="B2608" t="s">
        <v>2963</v>
      </c>
      <c r="C2608" t="s">
        <v>2964</v>
      </c>
      <c r="D2608" t="s">
        <v>52</v>
      </c>
      <c r="E2608" t="s">
        <v>4302</v>
      </c>
      <c r="F2608" t="s">
        <v>4303</v>
      </c>
      <c r="G2608" t="s">
        <v>52</v>
      </c>
      <c r="H2608" t="s">
        <v>1006</v>
      </c>
      <c r="I2608" t="s">
        <v>54</v>
      </c>
      <c r="J2608" t="s">
        <v>2276</v>
      </c>
      <c r="K2608" t="s">
        <v>2277</v>
      </c>
      <c r="L2608">
        <v>100304444</v>
      </c>
      <c r="M2608" t="s">
        <v>2967</v>
      </c>
      <c r="N2608" t="s">
        <v>47</v>
      </c>
      <c r="O2608" t="s">
        <v>47</v>
      </c>
      <c r="P2608" t="s">
        <v>2968</v>
      </c>
      <c r="Q2608" t="s">
        <v>997</v>
      </c>
      <c r="R2608">
        <v>630</v>
      </c>
      <c r="S2608" t="s">
        <v>998</v>
      </c>
      <c r="T2608" t="s">
        <v>999</v>
      </c>
      <c r="U2608" t="s">
        <v>4320</v>
      </c>
      <c r="V2608">
        <v>1</v>
      </c>
      <c r="W2608" t="e">
        <f>VLOOKUP(U2608,T1.Unique.Delivery!$AQ$2:$AW$2720,COLUMNS(T1.Unique.Delivery!$AQ$2701:$AW$2701),0)</f>
        <v>#N/A</v>
      </c>
    </row>
    <row r="2609" spans="1:23" x14ac:dyDescent="0.3">
      <c r="A2609" t="s">
        <v>2962</v>
      </c>
      <c r="B2609" t="s">
        <v>2963</v>
      </c>
      <c r="C2609" t="s">
        <v>2964</v>
      </c>
      <c r="D2609" t="s">
        <v>52</v>
      </c>
      <c r="E2609" t="s">
        <v>4302</v>
      </c>
      <c r="F2609" t="s">
        <v>4303</v>
      </c>
      <c r="G2609" t="s">
        <v>52</v>
      </c>
      <c r="H2609" t="s">
        <v>1006</v>
      </c>
      <c r="I2609" t="s">
        <v>54</v>
      </c>
      <c r="J2609" t="s">
        <v>2276</v>
      </c>
      <c r="K2609" t="s">
        <v>2277</v>
      </c>
      <c r="L2609">
        <v>100508694</v>
      </c>
      <c r="M2609" t="s">
        <v>2980</v>
      </c>
      <c r="N2609" t="s">
        <v>47</v>
      </c>
      <c r="O2609" t="s">
        <v>47</v>
      </c>
      <c r="P2609" t="s">
        <v>1040</v>
      </c>
      <c r="Q2609" t="s">
        <v>997</v>
      </c>
      <c r="R2609">
        <v>685.71</v>
      </c>
      <c r="S2609" t="s">
        <v>998</v>
      </c>
      <c r="T2609" t="s">
        <v>999</v>
      </c>
      <c r="U2609" t="s">
        <v>4321</v>
      </c>
      <c r="V2609">
        <v>1</v>
      </c>
      <c r="W2609" t="e">
        <f>VLOOKUP(U2609,T1.Unique.Delivery!$AQ$2:$AW$2720,COLUMNS(T1.Unique.Delivery!$AQ$2701:$AW$2701),0)</f>
        <v>#N/A</v>
      </c>
    </row>
    <row r="2610" spans="1:23" x14ac:dyDescent="0.3">
      <c r="A2610" t="s">
        <v>2962</v>
      </c>
      <c r="B2610" t="s">
        <v>2963</v>
      </c>
      <c r="C2610" t="s">
        <v>2964</v>
      </c>
      <c r="D2610" t="s">
        <v>52</v>
      </c>
      <c r="E2610" t="s">
        <v>4302</v>
      </c>
      <c r="F2610" t="s">
        <v>4303</v>
      </c>
      <c r="G2610" t="s">
        <v>52</v>
      </c>
      <c r="H2610" t="s">
        <v>1006</v>
      </c>
      <c r="I2610" t="s">
        <v>54</v>
      </c>
      <c r="J2610" t="s">
        <v>2276</v>
      </c>
      <c r="K2610" t="s">
        <v>2277</v>
      </c>
      <c r="L2610">
        <v>101122337</v>
      </c>
      <c r="M2610" t="s">
        <v>2997</v>
      </c>
      <c r="N2610" t="s">
        <v>47</v>
      </c>
      <c r="O2610" t="s">
        <v>47</v>
      </c>
      <c r="P2610" s="1">
        <v>43072</v>
      </c>
      <c r="Q2610" t="s">
        <v>997</v>
      </c>
      <c r="R2610">
        <v>850</v>
      </c>
      <c r="S2610" t="s">
        <v>998</v>
      </c>
      <c r="T2610" t="s">
        <v>999</v>
      </c>
      <c r="U2610" t="s">
        <v>4322</v>
      </c>
      <c r="V2610">
        <v>1</v>
      </c>
      <c r="W2610" t="e">
        <f>VLOOKUP(U2610,T1.Unique.Delivery!$AQ$2:$AW$2720,COLUMNS(T1.Unique.Delivery!$AQ$2701:$AW$2701),0)</f>
        <v>#N/A</v>
      </c>
    </row>
    <row r="2611" spans="1:23" x14ac:dyDescent="0.3">
      <c r="A2611" t="s">
        <v>2962</v>
      </c>
      <c r="B2611" t="s">
        <v>2963</v>
      </c>
      <c r="C2611" t="s">
        <v>2964</v>
      </c>
      <c r="D2611" t="s">
        <v>52</v>
      </c>
      <c r="E2611" t="s">
        <v>4302</v>
      </c>
      <c r="F2611" t="s">
        <v>4303</v>
      </c>
      <c r="G2611" t="s">
        <v>52</v>
      </c>
      <c r="H2611" t="s">
        <v>1006</v>
      </c>
      <c r="I2611" t="s">
        <v>54</v>
      </c>
      <c r="J2611" t="s">
        <v>159</v>
      </c>
      <c r="K2611" t="s">
        <v>1016</v>
      </c>
      <c r="L2611">
        <v>100298525</v>
      </c>
      <c r="M2611" t="s">
        <v>2989</v>
      </c>
      <c r="N2611" t="s">
        <v>47</v>
      </c>
      <c r="O2611" t="s">
        <v>47</v>
      </c>
      <c r="P2611" t="s">
        <v>2990</v>
      </c>
      <c r="Q2611" t="s">
        <v>997</v>
      </c>
      <c r="R2611">
        <v>971.47</v>
      </c>
      <c r="S2611" t="s">
        <v>998</v>
      </c>
      <c r="T2611" t="s">
        <v>999</v>
      </c>
      <c r="U2611" t="s">
        <v>4323</v>
      </c>
      <c r="V2611">
        <v>1</v>
      </c>
      <c r="W2611" t="e">
        <f>VLOOKUP(U2611,T1.Unique.Delivery!$AQ$2:$AW$2720,COLUMNS(T1.Unique.Delivery!$AQ$2701:$AW$2701),0)</f>
        <v>#N/A</v>
      </c>
    </row>
    <row r="2612" spans="1:23" x14ac:dyDescent="0.3">
      <c r="A2612" t="s">
        <v>2962</v>
      </c>
      <c r="B2612" t="s">
        <v>2963</v>
      </c>
      <c r="C2612" t="s">
        <v>2964</v>
      </c>
      <c r="D2612" t="s">
        <v>52</v>
      </c>
      <c r="E2612" t="s">
        <v>4302</v>
      </c>
      <c r="F2612" t="s">
        <v>4303</v>
      </c>
      <c r="G2612" t="s">
        <v>52</v>
      </c>
      <c r="H2612" t="s">
        <v>1006</v>
      </c>
      <c r="I2612" t="s">
        <v>54</v>
      </c>
      <c r="J2612" t="s">
        <v>159</v>
      </c>
      <c r="K2612" t="s">
        <v>1016</v>
      </c>
      <c r="L2612">
        <v>100304444</v>
      </c>
      <c r="M2612" t="s">
        <v>2967</v>
      </c>
      <c r="N2612" t="s">
        <v>47</v>
      </c>
      <c r="O2612" t="s">
        <v>47</v>
      </c>
      <c r="P2612" t="s">
        <v>2968</v>
      </c>
      <c r="Q2612" t="s">
        <v>997</v>
      </c>
      <c r="R2612">
        <v>630</v>
      </c>
      <c r="S2612" t="s">
        <v>998</v>
      </c>
      <c r="T2612" t="s">
        <v>999</v>
      </c>
      <c r="U2612" t="s">
        <v>4324</v>
      </c>
      <c r="V2612">
        <v>1</v>
      </c>
      <c r="W2612" t="e">
        <f>VLOOKUP(U2612,T1.Unique.Delivery!$AQ$2:$AW$2720,COLUMNS(T1.Unique.Delivery!$AQ$2701:$AW$2701),0)</f>
        <v>#N/A</v>
      </c>
    </row>
    <row r="2613" spans="1:23" x14ac:dyDescent="0.3">
      <c r="A2613" t="s">
        <v>2962</v>
      </c>
      <c r="B2613" t="s">
        <v>2963</v>
      </c>
      <c r="C2613" t="s">
        <v>2964</v>
      </c>
      <c r="D2613" t="s">
        <v>52</v>
      </c>
      <c r="E2613" t="s">
        <v>4302</v>
      </c>
      <c r="F2613" t="s">
        <v>4303</v>
      </c>
      <c r="G2613" t="s">
        <v>52</v>
      </c>
      <c r="H2613" t="s">
        <v>1006</v>
      </c>
      <c r="I2613" t="s">
        <v>54</v>
      </c>
      <c r="J2613" t="s">
        <v>159</v>
      </c>
      <c r="K2613" t="s">
        <v>1016</v>
      </c>
      <c r="L2613">
        <v>100508694</v>
      </c>
      <c r="M2613" t="s">
        <v>2980</v>
      </c>
      <c r="N2613" t="s">
        <v>47</v>
      </c>
      <c r="O2613" t="s">
        <v>47</v>
      </c>
      <c r="P2613" t="s">
        <v>1040</v>
      </c>
      <c r="Q2613" t="s">
        <v>997</v>
      </c>
      <c r="R2613">
        <v>600</v>
      </c>
      <c r="S2613" t="s">
        <v>998</v>
      </c>
      <c r="T2613" t="s">
        <v>999</v>
      </c>
      <c r="U2613" t="s">
        <v>4325</v>
      </c>
      <c r="V2613">
        <v>1</v>
      </c>
      <c r="W2613" t="e">
        <f>VLOOKUP(U2613,T1.Unique.Delivery!$AQ$2:$AW$2720,COLUMNS(T1.Unique.Delivery!$AQ$2701:$AW$2701),0)</f>
        <v>#N/A</v>
      </c>
    </row>
    <row r="2614" spans="1:23" x14ac:dyDescent="0.3">
      <c r="A2614" t="s">
        <v>2962</v>
      </c>
      <c r="B2614" t="s">
        <v>2963</v>
      </c>
      <c r="C2614" t="s">
        <v>2964</v>
      </c>
      <c r="D2614" t="s">
        <v>52</v>
      </c>
      <c r="E2614" t="s">
        <v>4302</v>
      </c>
      <c r="F2614" t="s">
        <v>4303</v>
      </c>
      <c r="G2614" t="s">
        <v>52</v>
      </c>
      <c r="H2614" t="s">
        <v>1006</v>
      </c>
      <c r="I2614" t="s">
        <v>54</v>
      </c>
      <c r="J2614" t="s">
        <v>159</v>
      </c>
      <c r="K2614" t="s">
        <v>1016</v>
      </c>
      <c r="L2614">
        <v>101122337</v>
      </c>
      <c r="M2614" t="s">
        <v>2997</v>
      </c>
      <c r="N2614" t="s">
        <v>47</v>
      </c>
      <c r="O2614" t="s">
        <v>47</v>
      </c>
      <c r="P2614" s="1">
        <v>43072</v>
      </c>
      <c r="Q2614" t="s">
        <v>997</v>
      </c>
      <c r="R2614">
        <v>750</v>
      </c>
      <c r="S2614" t="s">
        <v>998</v>
      </c>
      <c r="T2614" t="s">
        <v>999</v>
      </c>
      <c r="U2614" t="s">
        <v>4326</v>
      </c>
      <c r="V2614">
        <v>1</v>
      </c>
      <c r="W2614" t="e">
        <f>VLOOKUP(U2614,T1.Unique.Delivery!$AQ$2:$AW$2720,COLUMNS(T1.Unique.Delivery!$AQ$2701:$AW$2701),0)</f>
        <v>#N/A</v>
      </c>
    </row>
    <row r="2615" spans="1:23" x14ac:dyDescent="0.3">
      <c r="A2615" t="s">
        <v>2962</v>
      </c>
      <c r="B2615" t="s">
        <v>2963</v>
      </c>
      <c r="C2615" t="s">
        <v>2964</v>
      </c>
      <c r="D2615" t="s">
        <v>52</v>
      </c>
      <c r="E2615" t="s">
        <v>4327</v>
      </c>
      <c r="F2615" t="s">
        <v>4328</v>
      </c>
      <c r="G2615" t="s">
        <v>52</v>
      </c>
      <c r="H2615" t="s">
        <v>47</v>
      </c>
      <c r="I2615" t="s">
        <v>47</v>
      </c>
      <c r="J2615" t="s">
        <v>2276</v>
      </c>
      <c r="K2615" t="s">
        <v>2277</v>
      </c>
      <c r="L2615" t="s">
        <v>47</v>
      </c>
      <c r="M2615" t="s">
        <v>47</v>
      </c>
      <c r="N2615" t="s">
        <v>47</v>
      </c>
      <c r="O2615" t="s">
        <v>47</v>
      </c>
      <c r="P2615" s="1">
        <v>42738</v>
      </c>
      <c r="Q2615" t="s">
        <v>997</v>
      </c>
      <c r="R2615">
        <v>0</v>
      </c>
      <c r="S2615" t="s">
        <v>998</v>
      </c>
      <c r="T2615" t="s">
        <v>999</v>
      </c>
      <c r="U2615" t="s">
        <v>4329</v>
      </c>
      <c r="V2615">
        <v>1</v>
      </c>
      <c r="W2615" t="e">
        <f>VLOOKUP(U2615,T1.Unique.Delivery!$AQ$2:$AW$2720,COLUMNS(T1.Unique.Delivery!$AQ$2701:$AW$2701),0)</f>
        <v>#N/A</v>
      </c>
    </row>
    <row r="2616" spans="1:23" x14ac:dyDescent="0.3">
      <c r="A2616" t="s">
        <v>2962</v>
      </c>
      <c r="B2616" t="s">
        <v>2963</v>
      </c>
      <c r="C2616" t="s">
        <v>2964</v>
      </c>
      <c r="D2616" t="s">
        <v>52</v>
      </c>
      <c r="E2616" t="s">
        <v>4327</v>
      </c>
      <c r="F2616" t="s">
        <v>4328</v>
      </c>
      <c r="G2616" t="s">
        <v>52</v>
      </c>
      <c r="H2616" t="s">
        <v>1006</v>
      </c>
      <c r="I2616" t="s">
        <v>54</v>
      </c>
      <c r="J2616" t="s">
        <v>66</v>
      </c>
      <c r="K2616" t="s">
        <v>1007</v>
      </c>
      <c r="L2616">
        <v>100298525</v>
      </c>
      <c r="M2616" t="s">
        <v>2989</v>
      </c>
      <c r="N2616" t="s">
        <v>47</v>
      </c>
      <c r="O2616" t="s">
        <v>47</v>
      </c>
      <c r="P2616" t="s">
        <v>2990</v>
      </c>
      <c r="Q2616" t="s">
        <v>997</v>
      </c>
      <c r="R2616">
        <v>1102.3699999999999</v>
      </c>
      <c r="S2616" t="s">
        <v>998</v>
      </c>
      <c r="T2616" t="s">
        <v>999</v>
      </c>
      <c r="U2616" t="s">
        <v>4330</v>
      </c>
      <c r="V2616">
        <v>1</v>
      </c>
      <c r="W2616" t="e">
        <f>VLOOKUP(U2616,T1.Unique.Delivery!$AQ$2:$AW$2720,COLUMNS(T1.Unique.Delivery!$AQ$2701:$AW$2701),0)</f>
        <v>#N/A</v>
      </c>
    </row>
    <row r="2617" spans="1:23" x14ac:dyDescent="0.3">
      <c r="A2617" t="s">
        <v>2962</v>
      </c>
      <c r="B2617" t="s">
        <v>2963</v>
      </c>
      <c r="C2617" t="s">
        <v>2964</v>
      </c>
      <c r="D2617" t="s">
        <v>52</v>
      </c>
      <c r="E2617" t="s">
        <v>4327</v>
      </c>
      <c r="F2617" t="s">
        <v>4328</v>
      </c>
      <c r="G2617" t="s">
        <v>52</v>
      </c>
      <c r="H2617" t="s">
        <v>1006</v>
      </c>
      <c r="I2617" t="s">
        <v>54</v>
      </c>
      <c r="J2617" t="s">
        <v>66</v>
      </c>
      <c r="K2617" t="s">
        <v>1007</v>
      </c>
      <c r="L2617">
        <v>100304444</v>
      </c>
      <c r="M2617" t="s">
        <v>2967</v>
      </c>
      <c r="N2617" t="s">
        <v>47</v>
      </c>
      <c r="O2617" t="s">
        <v>47</v>
      </c>
      <c r="P2617" t="s">
        <v>2968</v>
      </c>
      <c r="Q2617" t="s">
        <v>997</v>
      </c>
      <c r="R2617">
        <v>630</v>
      </c>
      <c r="S2617" t="s">
        <v>998</v>
      </c>
      <c r="T2617" t="s">
        <v>999</v>
      </c>
      <c r="U2617" t="s">
        <v>4331</v>
      </c>
      <c r="V2617">
        <v>1</v>
      </c>
      <c r="W2617" t="e">
        <f>VLOOKUP(U2617,T1.Unique.Delivery!$AQ$2:$AW$2720,COLUMNS(T1.Unique.Delivery!$AQ$2701:$AW$2701),0)</f>
        <v>#N/A</v>
      </c>
    </row>
    <row r="2618" spans="1:23" x14ac:dyDescent="0.3">
      <c r="A2618" t="s">
        <v>2962</v>
      </c>
      <c r="B2618" t="s">
        <v>2963</v>
      </c>
      <c r="C2618" t="s">
        <v>2964</v>
      </c>
      <c r="D2618" t="s">
        <v>52</v>
      </c>
      <c r="E2618" t="s">
        <v>4327</v>
      </c>
      <c r="F2618" t="s">
        <v>4328</v>
      </c>
      <c r="G2618" t="s">
        <v>52</v>
      </c>
      <c r="H2618" t="s">
        <v>1006</v>
      </c>
      <c r="I2618" t="s">
        <v>54</v>
      </c>
      <c r="J2618" t="s">
        <v>66</v>
      </c>
      <c r="K2618" t="s">
        <v>1007</v>
      </c>
      <c r="L2618">
        <v>101122337</v>
      </c>
      <c r="M2618" t="s">
        <v>2997</v>
      </c>
      <c r="N2618" t="s">
        <v>47</v>
      </c>
      <c r="O2618" t="s">
        <v>47</v>
      </c>
      <c r="P2618" s="1">
        <v>43072</v>
      </c>
      <c r="Q2618" t="s">
        <v>997</v>
      </c>
      <c r="R2618">
        <v>1250</v>
      </c>
      <c r="S2618" t="s">
        <v>998</v>
      </c>
      <c r="T2618" t="s">
        <v>999</v>
      </c>
      <c r="U2618" t="s">
        <v>4332</v>
      </c>
      <c r="V2618">
        <v>1</v>
      </c>
      <c r="W2618" t="e">
        <f>VLOOKUP(U2618,T1.Unique.Delivery!$AQ$2:$AW$2720,COLUMNS(T1.Unique.Delivery!$AQ$2701:$AW$2701),0)</f>
        <v>#N/A</v>
      </c>
    </row>
    <row r="2619" spans="1:23" x14ac:dyDescent="0.3">
      <c r="A2619" t="s">
        <v>2962</v>
      </c>
      <c r="B2619" t="s">
        <v>2963</v>
      </c>
      <c r="C2619" t="s">
        <v>2964</v>
      </c>
      <c r="D2619" t="s">
        <v>52</v>
      </c>
      <c r="E2619" t="s">
        <v>4327</v>
      </c>
      <c r="F2619" t="s">
        <v>4328</v>
      </c>
      <c r="G2619" t="s">
        <v>52</v>
      </c>
      <c r="H2619" t="s">
        <v>1006</v>
      </c>
      <c r="I2619" t="s">
        <v>54</v>
      </c>
      <c r="J2619" t="s">
        <v>56</v>
      </c>
      <c r="K2619" t="s">
        <v>993</v>
      </c>
      <c r="L2619">
        <v>100287299</v>
      </c>
      <c r="M2619" t="s">
        <v>2970</v>
      </c>
      <c r="N2619" t="s">
        <v>47</v>
      </c>
      <c r="O2619" t="s">
        <v>47</v>
      </c>
      <c r="P2619" t="s">
        <v>2971</v>
      </c>
      <c r="Q2619" t="s">
        <v>997</v>
      </c>
      <c r="R2619">
        <v>1116.56</v>
      </c>
      <c r="S2619" t="s">
        <v>998</v>
      </c>
      <c r="T2619" t="s">
        <v>999</v>
      </c>
      <c r="U2619" t="s">
        <v>4333</v>
      </c>
      <c r="V2619">
        <v>1</v>
      </c>
      <c r="W2619" t="e">
        <f>VLOOKUP(U2619,T1.Unique.Delivery!$AQ$2:$AW$2720,COLUMNS(T1.Unique.Delivery!$AQ$2701:$AW$2701),0)</f>
        <v>#N/A</v>
      </c>
    </row>
    <row r="2620" spans="1:23" x14ac:dyDescent="0.3">
      <c r="A2620" t="s">
        <v>2962</v>
      </c>
      <c r="B2620" t="s">
        <v>2963</v>
      </c>
      <c r="C2620" t="s">
        <v>2964</v>
      </c>
      <c r="D2620" t="s">
        <v>52</v>
      </c>
      <c r="E2620" t="s">
        <v>4327</v>
      </c>
      <c r="F2620" t="s">
        <v>4328</v>
      </c>
      <c r="G2620" t="s">
        <v>52</v>
      </c>
      <c r="H2620" t="s">
        <v>1006</v>
      </c>
      <c r="I2620" t="s">
        <v>54</v>
      </c>
      <c r="J2620" t="s">
        <v>56</v>
      </c>
      <c r="K2620" t="s">
        <v>993</v>
      </c>
      <c r="L2620" t="s">
        <v>47</v>
      </c>
      <c r="M2620" t="s">
        <v>47</v>
      </c>
      <c r="N2620" t="s">
        <v>47</v>
      </c>
      <c r="O2620" t="s">
        <v>47</v>
      </c>
      <c r="P2620" t="s">
        <v>2971</v>
      </c>
      <c r="Q2620" t="s">
        <v>997</v>
      </c>
      <c r="R2620">
        <v>1117.67</v>
      </c>
      <c r="S2620" t="s">
        <v>998</v>
      </c>
      <c r="T2620" t="s">
        <v>999</v>
      </c>
      <c r="U2620" t="s">
        <v>4334</v>
      </c>
      <c r="V2620">
        <v>1</v>
      </c>
      <c r="W2620" t="e">
        <f>VLOOKUP(U2620,T1.Unique.Delivery!$AQ$2:$AW$2720,COLUMNS(T1.Unique.Delivery!$AQ$2701:$AW$2701),0)</f>
        <v>#N/A</v>
      </c>
    </row>
    <row r="2621" spans="1:23" x14ac:dyDescent="0.3">
      <c r="A2621" t="s">
        <v>2962</v>
      </c>
      <c r="B2621" t="s">
        <v>2963</v>
      </c>
      <c r="C2621" t="s">
        <v>2964</v>
      </c>
      <c r="D2621" t="s">
        <v>52</v>
      </c>
      <c r="E2621" t="s">
        <v>4327</v>
      </c>
      <c r="F2621" t="s">
        <v>4328</v>
      </c>
      <c r="G2621" t="s">
        <v>52</v>
      </c>
      <c r="H2621" t="s">
        <v>1006</v>
      </c>
      <c r="I2621" t="s">
        <v>54</v>
      </c>
      <c r="J2621" t="s">
        <v>129</v>
      </c>
      <c r="K2621" t="s">
        <v>1012</v>
      </c>
      <c r="L2621">
        <v>100298525</v>
      </c>
      <c r="M2621" t="s">
        <v>2989</v>
      </c>
      <c r="N2621" t="s">
        <v>47</v>
      </c>
      <c r="O2621" t="s">
        <v>47</v>
      </c>
      <c r="P2621" t="s">
        <v>2990</v>
      </c>
      <c r="Q2621" t="s">
        <v>997</v>
      </c>
      <c r="R2621">
        <v>784.11</v>
      </c>
      <c r="S2621" t="s">
        <v>998</v>
      </c>
      <c r="T2621" t="s">
        <v>999</v>
      </c>
      <c r="U2621" t="s">
        <v>4335</v>
      </c>
      <c r="V2621">
        <v>1</v>
      </c>
      <c r="W2621" t="e">
        <f>VLOOKUP(U2621,T1.Unique.Delivery!$AQ$2:$AW$2720,COLUMNS(T1.Unique.Delivery!$AQ$2701:$AW$2701),0)</f>
        <v>#N/A</v>
      </c>
    </row>
    <row r="2622" spans="1:23" x14ac:dyDescent="0.3">
      <c r="A2622" t="s">
        <v>2962</v>
      </c>
      <c r="B2622" t="s">
        <v>2963</v>
      </c>
      <c r="C2622" t="s">
        <v>2964</v>
      </c>
      <c r="D2622" t="s">
        <v>52</v>
      </c>
      <c r="E2622" t="s">
        <v>4327</v>
      </c>
      <c r="F2622" t="s">
        <v>4328</v>
      </c>
      <c r="G2622" t="s">
        <v>52</v>
      </c>
      <c r="H2622" t="s">
        <v>1006</v>
      </c>
      <c r="I2622" t="s">
        <v>54</v>
      </c>
      <c r="J2622" t="s">
        <v>129</v>
      </c>
      <c r="K2622" t="s">
        <v>1012</v>
      </c>
      <c r="L2622">
        <v>100304444</v>
      </c>
      <c r="M2622" t="s">
        <v>2967</v>
      </c>
      <c r="N2622" t="s">
        <v>47</v>
      </c>
      <c r="O2622" t="s">
        <v>47</v>
      </c>
      <c r="P2622" t="s">
        <v>2968</v>
      </c>
      <c r="Q2622" t="s">
        <v>997</v>
      </c>
      <c r="R2622">
        <v>630</v>
      </c>
      <c r="S2622" t="s">
        <v>998</v>
      </c>
      <c r="T2622" t="s">
        <v>999</v>
      </c>
      <c r="U2622" t="s">
        <v>4336</v>
      </c>
      <c r="V2622">
        <v>1</v>
      </c>
      <c r="W2622" t="e">
        <f>VLOOKUP(U2622,T1.Unique.Delivery!$AQ$2:$AW$2720,COLUMNS(T1.Unique.Delivery!$AQ$2701:$AW$2701),0)</f>
        <v>#N/A</v>
      </c>
    </row>
    <row r="2623" spans="1:23" x14ac:dyDescent="0.3">
      <c r="A2623" t="s">
        <v>2962</v>
      </c>
      <c r="B2623" t="s">
        <v>2963</v>
      </c>
      <c r="C2623" t="s">
        <v>2964</v>
      </c>
      <c r="D2623" t="s">
        <v>52</v>
      </c>
      <c r="E2623" t="s">
        <v>4327</v>
      </c>
      <c r="F2623" t="s">
        <v>4328</v>
      </c>
      <c r="G2623" t="s">
        <v>52</v>
      </c>
      <c r="H2623" t="s">
        <v>1006</v>
      </c>
      <c r="I2623" t="s">
        <v>54</v>
      </c>
      <c r="J2623" t="s">
        <v>129</v>
      </c>
      <c r="K2623" t="s">
        <v>1012</v>
      </c>
      <c r="L2623">
        <v>100508694</v>
      </c>
      <c r="M2623" t="s">
        <v>2980</v>
      </c>
      <c r="N2623" t="s">
        <v>47</v>
      </c>
      <c r="O2623" t="s">
        <v>47</v>
      </c>
      <c r="P2623" t="s">
        <v>1040</v>
      </c>
      <c r="Q2623" t="s">
        <v>997</v>
      </c>
      <c r="R2623">
        <v>647.62</v>
      </c>
      <c r="S2623" t="s">
        <v>998</v>
      </c>
      <c r="T2623" t="s">
        <v>999</v>
      </c>
      <c r="U2623" t="s">
        <v>4337</v>
      </c>
      <c r="V2623">
        <v>1</v>
      </c>
      <c r="W2623" t="e">
        <f>VLOOKUP(U2623,T1.Unique.Delivery!$AQ$2:$AW$2720,COLUMNS(T1.Unique.Delivery!$AQ$2701:$AW$2701),0)</f>
        <v>#N/A</v>
      </c>
    </row>
    <row r="2624" spans="1:23" x14ac:dyDescent="0.3">
      <c r="A2624" t="s">
        <v>2962</v>
      </c>
      <c r="B2624" t="s">
        <v>2963</v>
      </c>
      <c r="C2624" t="s">
        <v>2964</v>
      </c>
      <c r="D2624" t="s">
        <v>52</v>
      </c>
      <c r="E2624" t="s">
        <v>4327</v>
      </c>
      <c r="F2624" t="s">
        <v>4328</v>
      </c>
      <c r="G2624" t="s">
        <v>52</v>
      </c>
      <c r="H2624" t="s">
        <v>1006</v>
      </c>
      <c r="I2624" t="s">
        <v>54</v>
      </c>
      <c r="J2624" t="s">
        <v>129</v>
      </c>
      <c r="K2624" t="s">
        <v>1012</v>
      </c>
      <c r="L2624">
        <v>100785760</v>
      </c>
      <c r="M2624" t="s">
        <v>2994</v>
      </c>
      <c r="N2624" t="s">
        <v>47</v>
      </c>
      <c r="O2624" t="s">
        <v>47</v>
      </c>
      <c r="P2624" t="s">
        <v>2995</v>
      </c>
      <c r="Q2624" t="s">
        <v>997</v>
      </c>
      <c r="R2624">
        <v>647.62</v>
      </c>
      <c r="S2624" t="s">
        <v>998</v>
      </c>
      <c r="T2624" t="s">
        <v>999</v>
      </c>
      <c r="U2624" t="s">
        <v>4338</v>
      </c>
      <c r="V2624">
        <v>1</v>
      </c>
      <c r="W2624" t="e">
        <f>VLOOKUP(U2624,T1.Unique.Delivery!$AQ$2:$AW$2720,COLUMNS(T1.Unique.Delivery!$AQ$2701:$AW$2701),0)</f>
        <v>#N/A</v>
      </c>
    </row>
    <row r="2625" spans="1:23" x14ac:dyDescent="0.3">
      <c r="A2625" t="s">
        <v>2962</v>
      </c>
      <c r="B2625" t="s">
        <v>2963</v>
      </c>
      <c r="C2625" t="s">
        <v>2964</v>
      </c>
      <c r="D2625" t="s">
        <v>52</v>
      </c>
      <c r="E2625" t="s">
        <v>4327</v>
      </c>
      <c r="F2625" t="s">
        <v>4328</v>
      </c>
      <c r="G2625" t="s">
        <v>52</v>
      </c>
      <c r="H2625" t="s">
        <v>1006</v>
      </c>
      <c r="I2625" t="s">
        <v>54</v>
      </c>
      <c r="J2625" t="s">
        <v>129</v>
      </c>
      <c r="K2625" t="s">
        <v>1012</v>
      </c>
      <c r="L2625">
        <v>101122337</v>
      </c>
      <c r="M2625" t="s">
        <v>2997</v>
      </c>
      <c r="N2625" t="s">
        <v>47</v>
      </c>
      <c r="O2625" t="s">
        <v>47</v>
      </c>
      <c r="P2625" s="1">
        <v>43072</v>
      </c>
      <c r="Q2625" t="s">
        <v>997</v>
      </c>
      <c r="R2625">
        <v>870</v>
      </c>
      <c r="S2625" t="s">
        <v>998</v>
      </c>
      <c r="T2625" t="s">
        <v>999</v>
      </c>
      <c r="U2625" t="s">
        <v>4339</v>
      </c>
      <c r="V2625">
        <v>1</v>
      </c>
      <c r="W2625" t="e">
        <f>VLOOKUP(U2625,T1.Unique.Delivery!$AQ$2:$AW$2720,COLUMNS(T1.Unique.Delivery!$AQ$2701:$AW$2701),0)</f>
        <v>#N/A</v>
      </c>
    </row>
    <row r="2626" spans="1:23" x14ac:dyDescent="0.3">
      <c r="A2626" t="s">
        <v>2962</v>
      </c>
      <c r="B2626" t="s">
        <v>2963</v>
      </c>
      <c r="C2626" t="s">
        <v>2964</v>
      </c>
      <c r="D2626" t="s">
        <v>52</v>
      </c>
      <c r="E2626" t="s">
        <v>4327</v>
      </c>
      <c r="F2626" t="s">
        <v>4328</v>
      </c>
      <c r="G2626" t="s">
        <v>52</v>
      </c>
      <c r="H2626" t="s">
        <v>1006</v>
      </c>
      <c r="I2626" t="s">
        <v>54</v>
      </c>
      <c r="J2626" t="s">
        <v>80</v>
      </c>
      <c r="K2626" t="s">
        <v>1014</v>
      </c>
      <c r="L2626">
        <v>100298525</v>
      </c>
      <c r="M2626" t="s">
        <v>2989</v>
      </c>
      <c r="N2626" t="s">
        <v>47</v>
      </c>
      <c r="O2626" t="s">
        <v>47</v>
      </c>
      <c r="P2626" t="s">
        <v>2990</v>
      </c>
      <c r="Q2626" t="s">
        <v>997</v>
      </c>
      <c r="R2626">
        <v>891.63</v>
      </c>
      <c r="S2626" t="s">
        <v>998</v>
      </c>
      <c r="T2626" t="s">
        <v>999</v>
      </c>
      <c r="U2626" t="s">
        <v>4340</v>
      </c>
      <c r="V2626">
        <v>1</v>
      </c>
      <c r="W2626" t="e">
        <f>VLOOKUP(U2626,T1.Unique.Delivery!$AQ$2:$AW$2720,COLUMNS(T1.Unique.Delivery!$AQ$2701:$AW$2701),0)</f>
        <v>#N/A</v>
      </c>
    </row>
    <row r="2627" spans="1:23" x14ac:dyDescent="0.3">
      <c r="A2627" t="s">
        <v>2962</v>
      </c>
      <c r="B2627" t="s">
        <v>2963</v>
      </c>
      <c r="C2627" t="s">
        <v>2964</v>
      </c>
      <c r="D2627" t="s">
        <v>52</v>
      </c>
      <c r="E2627" t="s">
        <v>4327</v>
      </c>
      <c r="F2627" t="s">
        <v>4328</v>
      </c>
      <c r="G2627" t="s">
        <v>52</v>
      </c>
      <c r="H2627" t="s">
        <v>1006</v>
      </c>
      <c r="I2627" t="s">
        <v>54</v>
      </c>
      <c r="J2627" t="s">
        <v>80</v>
      </c>
      <c r="K2627" t="s">
        <v>1014</v>
      </c>
      <c r="L2627">
        <v>100304444</v>
      </c>
      <c r="M2627" t="s">
        <v>2967</v>
      </c>
      <c r="N2627" t="s">
        <v>47</v>
      </c>
      <c r="O2627" t="s">
        <v>47</v>
      </c>
      <c r="P2627" t="s">
        <v>2968</v>
      </c>
      <c r="Q2627" t="s">
        <v>997</v>
      </c>
      <c r="R2627">
        <v>630</v>
      </c>
      <c r="S2627" t="s">
        <v>998</v>
      </c>
      <c r="T2627" t="s">
        <v>999</v>
      </c>
      <c r="U2627" t="s">
        <v>4341</v>
      </c>
      <c r="V2627">
        <v>1</v>
      </c>
      <c r="W2627" t="e">
        <f>VLOOKUP(U2627,T1.Unique.Delivery!$AQ$2:$AW$2720,COLUMNS(T1.Unique.Delivery!$AQ$2701:$AW$2701),0)</f>
        <v>#N/A</v>
      </c>
    </row>
    <row r="2628" spans="1:23" x14ac:dyDescent="0.3">
      <c r="A2628" t="s">
        <v>2962</v>
      </c>
      <c r="B2628" t="s">
        <v>2963</v>
      </c>
      <c r="C2628" t="s">
        <v>2964</v>
      </c>
      <c r="D2628" t="s">
        <v>52</v>
      </c>
      <c r="E2628" t="s">
        <v>4327</v>
      </c>
      <c r="F2628" t="s">
        <v>4328</v>
      </c>
      <c r="G2628" t="s">
        <v>52</v>
      </c>
      <c r="H2628" t="s">
        <v>1006</v>
      </c>
      <c r="I2628" t="s">
        <v>54</v>
      </c>
      <c r="J2628" t="s">
        <v>80</v>
      </c>
      <c r="K2628" t="s">
        <v>1014</v>
      </c>
      <c r="L2628">
        <v>100508694</v>
      </c>
      <c r="M2628" t="s">
        <v>2980</v>
      </c>
      <c r="N2628" t="s">
        <v>47</v>
      </c>
      <c r="O2628" t="s">
        <v>47</v>
      </c>
      <c r="P2628" t="s">
        <v>1040</v>
      </c>
      <c r="Q2628" t="s">
        <v>997</v>
      </c>
      <c r="R2628">
        <v>685.71</v>
      </c>
      <c r="S2628" t="s">
        <v>998</v>
      </c>
      <c r="T2628" t="s">
        <v>999</v>
      </c>
      <c r="U2628" t="s">
        <v>4342</v>
      </c>
      <c r="V2628">
        <v>1</v>
      </c>
      <c r="W2628" t="e">
        <f>VLOOKUP(U2628,T1.Unique.Delivery!$AQ$2:$AW$2720,COLUMNS(T1.Unique.Delivery!$AQ$2701:$AW$2701),0)</f>
        <v>#N/A</v>
      </c>
    </row>
    <row r="2629" spans="1:23" x14ac:dyDescent="0.3">
      <c r="A2629" t="s">
        <v>2962</v>
      </c>
      <c r="B2629" t="s">
        <v>2963</v>
      </c>
      <c r="C2629" t="s">
        <v>2964</v>
      </c>
      <c r="D2629" t="s">
        <v>52</v>
      </c>
      <c r="E2629" t="s">
        <v>4327</v>
      </c>
      <c r="F2629" t="s">
        <v>4328</v>
      </c>
      <c r="G2629" t="s">
        <v>52</v>
      </c>
      <c r="H2629" t="s">
        <v>1006</v>
      </c>
      <c r="I2629" t="s">
        <v>54</v>
      </c>
      <c r="J2629" t="s">
        <v>80</v>
      </c>
      <c r="K2629" t="s">
        <v>1014</v>
      </c>
      <c r="L2629">
        <v>100785760</v>
      </c>
      <c r="M2629" t="s">
        <v>2994</v>
      </c>
      <c r="N2629" t="s">
        <v>47</v>
      </c>
      <c r="O2629" t="s">
        <v>47</v>
      </c>
      <c r="P2629" t="s">
        <v>2995</v>
      </c>
      <c r="Q2629" t="s">
        <v>997</v>
      </c>
      <c r="R2629">
        <v>685.71</v>
      </c>
      <c r="S2629" t="s">
        <v>998</v>
      </c>
      <c r="T2629" t="s">
        <v>999</v>
      </c>
      <c r="U2629" t="s">
        <v>4343</v>
      </c>
      <c r="V2629">
        <v>1</v>
      </c>
      <c r="W2629" t="e">
        <f>VLOOKUP(U2629,T1.Unique.Delivery!$AQ$2:$AW$2720,COLUMNS(T1.Unique.Delivery!$AQ$2701:$AW$2701),0)</f>
        <v>#N/A</v>
      </c>
    </row>
    <row r="2630" spans="1:23" x14ac:dyDescent="0.3">
      <c r="A2630" t="s">
        <v>2962</v>
      </c>
      <c r="B2630" t="s">
        <v>2963</v>
      </c>
      <c r="C2630" t="s">
        <v>2964</v>
      </c>
      <c r="D2630" t="s">
        <v>52</v>
      </c>
      <c r="E2630" t="s">
        <v>4327</v>
      </c>
      <c r="F2630" t="s">
        <v>4328</v>
      </c>
      <c r="G2630" t="s">
        <v>52</v>
      </c>
      <c r="H2630" t="s">
        <v>1006</v>
      </c>
      <c r="I2630" t="s">
        <v>54</v>
      </c>
      <c r="J2630" t="s">
        <v>80</v>
      </c>
      <c r="K2630" t="s">
        <v>1014</v>
      </c>
      <c r="L2630">
        <v>101122337</v>
      </c>
      <c r="M2630" t="s">
        <v>2997</v>
      </c>
      <c r="N2630" t="s">
        <v>47</v>
      </c>
      <c r="O2630" t="s">
        <v>47</v>
      </c>
      <c r="P2630" s="1">
        <v>43072</v>
      </c>
      <c r="Q2630" t="s">
        <v>997</v>
      </c>
      <c r="R2630">
        <v>1050</v>
      </c>
      <c r="S2630" t="s">
        <v>998</v>
      </c>
      <c r="T2630" t="s">
        <v>999</v>
      </c>
      <c r="U2630" t="s">
        <v>4344</v>
      </c>
      <c r="V2630">
        <v>1</v>
      </c>
      <c r="W2630" t="e">
        <f>VLOOKUP(U2630,T1.Unique.Delivery!$AQ$2:$AW$2720,COLUMNS(T1.Unique.Delivery!$AQ$2701:$AW$2701),0)</f>
        <v>#N/A</v>
      </c>
    </row>
    <row r="2631" spans="1:23" x14ac:dyDescent="0.3">
      <c r="A2631" t="s">
        <v>2962</v>
      </c>
      <c r="B2631" t="s">
        <v>2963</v>
      </c>
      <c r="C2631" t="s">
        <v>2964</v>
      </c>
      <c r="D2631" t="s">
        <v>52</v>
      </c>
      <c r="E2631" t="s">
        <v>4327</v>
      </c>
      <c r="F2631" t="s">
        <v>4328</v>
      </c>
      <c r="G2631" t="s">
        <v>52</v>
      </c>
      <c r="H2631" t="s">
        <v>1006</v>
      </c>
      <c r="I2631" t="s">
        <v>54</v>
      </c>
      <c r="J2631" t="s">
        <v>2276</v>
      </c>
      <c r="K2631" t="s">
        <v>2277</v>
      </c>
      <c r="L2631">
        <v>100298525</v>
      </c>
      <c r="M2631" t="s">
        <v>2989</v>
      </c>
      <c r="N2631" t="s">
        <v>47</v>
      </c>
      <c r="O2631" t="s">
        <v>47</v>
      </c>
      <c r="P2631" t="s">
        <v>2990</v>
      </c>
      <c r="Q2631" t="s">
        <v>997</v>
      </c>
      <c r="R2631">
        <v>728.33</v>
      </c>
      <c r="S2631" t="s">
        <v>998</v>
      </c>
      <c r="T2631" t="s">
        <v>999</v>
      </c>
      <c r="U2631" t="s">
        <v>4345</v>
      </c>
      <c r="V2631">
        <v>1</v>
      </c>
      <c r="W2631" t="e">
        <f>VLOOKUP(U2631,T1.Unique.Delivery!$AQ$2:$AW$2720,COLUMNS(T1.Unique.Delivery!$AQ$2701:$AW$2701),0)</f>
        <v>#N/A</v>
      </c>
    </row>
    <row r="2632" spans="1:23" x14ac:dyDescent="0.3">
      <c r="A2632" t="s">
        <v>2962</v>
      </c>
      <c r="B2632" t="s">
        <v>2963</v>
      </c>
      <c r="C2632" t="s">
        <v>2964</v>
      </c>
      <c r="D2632" t="s">
        <v>52</v>
      </c>
      <c r="E2632" t="s">
        <v>4327</v>
      </c>
      <c r="F2632" t="s">
        <v>4328</v>
      </c>
      <c r="G2632" t="s">
        <v>52</v>
      </c>
      <c r="H2632" t="s">
        <v>1006</v>
      </c>
      <c r="I2632" t="s">
        <v>54</v>
      </c>
      <c r="J2632" t="s">
        <v>2276</v>
      </c>
      <c r="K2632" t="s">
        <v>2277</v>
      </c>
      <c r="L2632">
        <v>100304444</v>
      </c>
      <c r="M2632" t="s">
        <v>2967</v>
      </c>
      <c r="N2632" t="s">
        <v>47</v>
      </c>
      <c r="O2632" t="s">
        <v>47</v>
      </c>
      <c r="P2632" t="s">
        <v>2968</v>
      </c>
      <c r="Q2632" t="s">
        <v>997</v>
      </c>
      <c r="R2632">
        <v>630</v>
      </c>
      <c r="S2632" t="s">
        <v>998</v>
      </c>
      <c r="T2632" t="s">
        <v>999</v>
      </c>
      <c r="U2632" t="s">
        <v>4346</v>
      </c>
      <c r="V2632">
        <v>1</v>
      </c>
      <c r="W2632" t="e">
        <f>VLOOKUP(U2632,T1.Unique.Delivery!$AQ$2:$AW$2720,COLUMNS(T1.Unique.Delivery!$AQ$2701:$AW$2701),0)</f>
        <v>#N/A</v>
      </c>
    </row>
    <row r="2633" spans="1:23" x14ac:dyDescent="0.3">
      <c r="A2633" t="s">
        <v>2962</v>
      </c>
      <c r="B2633" t="s">
        <v>2963</v>
      </c>
      <c r="C2633" t="s">
        <v>2964</v>
      </c>
      <c r="D2633" t="s">
        <v>52</v>
      </c>
      <c r="E2633" t="s">
        <v>4327</v>
      </c>
      <c r="F2633" t="s">
        <v>4328</v>
      </c>
      <c r="G2633" t="s">
        <v>52</v>
      </c>
      <c r="H2633" t="s">
        <v>1006</v>
      </c>
      <c r="I2633" t="s">
        <v>54</v>
      </c>
      <c r="J2633" t="s">
        <v>2276</v>
      </c>
      <c r="K2633" t="s">
        <v>2277</v>
      </c>
      <c r="L2633">
        <v>100508694</v>
      </c>
      <c r="M2633" t="s">
        <v>2980</v>
      </c>
      <c r="N2633" t="s">
        <v>47</v>
      </c>
      <c r="O2633" t="s">
        <v>47</v>
      </c>
      <c r="P2633" t="s">
        <v>1040</v>
      </c>
      <c r="Q2633" t="s">
        <v>997</v>
      </c>
      <c r="R2633">
        <v>647.62</v>
      </c>
      <c r="S2633" t="s">
        <v>998</v>
      </c>
      <c r="T2633" t="s">
        <v>999</v>
      </c>
      <c r="U2633" t="s">
        <v>4347</v>
      </c>
      <c r="V2633">
        <v>1</v>
      </c>
      <c r="W2633" t="e">
        <f>VLOOKUP(U2633,T1.Unique.Delivery!$AQ$2:$AW$2720,COLUMNS(T1.Unique.Delivery!$AQ$2701:$AW$2701),0)</f>
        <v>#N/A</v>
      </c>
    </row>
    <row r="2634" spans="1:23" x14ac:dyDescent="0.3">
      <c r="A2634" t="s">
        <v>2962</v>
      </c>
      <c r="B2634" t="s">
        <v>2963</v>
      </c>
      <c r="C2634" t="s">
        <v>2964</v>
      </c>
      <c r="D2634" t="s">
        <v>52</v>
      </c>
      <c r="E2634" t="s">
        <v>4327</v>
      </c>
      <c r="F2634" t="s">
        <v>4328</v>
      </c>
      <c r="G2634" t="s">
        <v>52</v>
      </c>
      <c r="H2634" t="s">
        <v>1006</v>
      </c>
      <c r="I2634" t="s">
        <v>54</v>
      </c>
      <c r="J2634" t="s">
        <v>2276</v>
      </c>
      <c r="K2634" t="s">
        <v>2277</v>
      </c>
      <c r="L2634">
        <v>101122337</v>
      </c>
      <c r="M2634" t="s">
        <v>2997</v>
      </c>
      <c r="N2634" t="s">
        <v>47</v>
      </c>
      <c r="O2634" t="s">
        <v>47</v>
      </c>
      <c r="P2634" s="1">
        <v>43072</v>
      </c>
      <c r="Q2634" t="s">
        <v>997</v>
      </c>
      <c r="R2634">
        <v>780</v>
      </c>
      <c r="S2634" t="s">
        <v>998</v>
      </c>
      <c r="T2634" t="s">
        <v>999</v>
      </c>
      <c r="U2634" t="s">
        <v>4348</v>
      </c>
      <c r="V2634">
        <v>1</v>
      </c>
      <c r="W2634" t="e">
        <f>VLOOKUP(U2634,T1.Unique.Delivery!$AQ$2:$AW$2720,COLUMNS(T1.Unique.Delivery!$AQ$2701:$AW$2701),0)</f>
        <v>#N/A</v>
      </c>
    </row>
    <row r="2635" spans="1:23" x14ac:dyDescent="0.3">
      <c r="A2635" t="s">
        <v>2962</v>
      </c>
      <c r="B2635" t="s">
        <v>2963</v>
      </c>
      <c r="C2635" t="s">
        <v>2964</v>
      </c>
      <c r="D2635" t="s">
        <v>52</v>
      </c>
      <c r="E2635" t="s">
        <v>4327</v>
      </c>
      <c r="F2635" t="s">
        <v>4328</v>
      </c>
      <c r="G2635" t="s">
        <v>52</v>
      </c>
      <c r="H2635" t="s">
        <v>1006</v>
      </c>
      <c r="I2635" t="s">
        <v>54</v>
      </c>
      <c r="J2635" t="s">
        <v>159</v>
      </c>
      <c r="K2635" t="s">
        <v>1016</v>
      </c>
      <c r="L2635">
        <v>100298525</v>
      </c>
      <c r="M2635" t="s">
        <v>2989</v>
      </c>
      <c r="N2635" t="s">
        <v>47</v>
      </c>
      <c r="O2635" t="s">
        <v>47</v>
      </c>
      <c r="P2635" t="s">
        <v>2990</v>
      </c>
      <c r="Q2635" t="s">
        <v>997</v>
      </c>
      <c r="R2635">
        <v>728.33</v>
      </c>
      <c r="S2635" t="s">
        <v>998</v>
      </c>
      <c r="T2635" t="s">
        <v>999</v>
      </c>
      <c r="U2635" t="s">
        <v>4349</v>
      </c>
      <c r="V2635">
        <v>1</v>
      </c>
      <c r="W2635" t="e">
        <f>VLOOKUP(U2635,T1.Unique.Delivery!$AQ$2:$AW$2720,COLUMNS(T1.Unique.Delivery!$AQ$2701:$AW$2701),0)</f>
        <v>#N/A</v>
      </c>
    </row>
    <row r="2636" spans="1:23" x14ac:dyDescent="0.3">
      <c r="A2636" t="s">
        <v>2962</v>
      </c>
      <c r="B2636" t="s">
        <v>2963</v>
      </c>
      <c r="C2636" t="s">
        <v>2964</v>
      </c>
      <c r="D2636" t="s">
        <v>52</v>
      </c>
      <c r="E2636" t="s">
        <v>4327</v>
      </c>
      <c r="F2636" t="s">
        <v>4328</v>
      </c>
      <c r="G2636" t="s">
        <v>52</v>
      </c>
      <c r="H2636" t="s">
        <v>1006</v>
      </c>
      <c r="I2636" t="s">
        <v>54</v>
      </c>
      <c r="J2636" t="s">
        <v>159</v>
      </c>
      <c r="K2636" t="s">
        <v>1016</v>
      </c>
      <c r="L2636">
        <v>100304444</v>
      </c>
      <c r="M2636" t="s">
        <v>2967</v>
      </c>
      <c r="N2636" t="s">
        <v>47</v>
      </c>
      <c r="O2636" t="s">
        <v>47</v>
      </c>
      <c r="P2636" t="s">
        <v>2968</v>
      </c>
      <c r="Q2636" t="s">
        <v>997</v>
      </c>
      <c r="R2636">
        <v>630</v>
      </c>
      <c r="S2636" t="s">
        <v>998</v>
      </c>
      <c r="T2636" t="s">
        <v>999</v>
      </c>
      <c r="U2636" t="s">
        <v>4350</v>
      </c>
      <c r="V2636">
        <v>1</v>
      </c>
      <c r="W2636" t="e">
        <f>VLOOKUP(U2636,T1.Unique.Delivery!$AQ$2:$AW$2720,COLUMNS(T1.Unique.Delivery!$AQ$2701:$AW$2701),0)</f>
        <v>#N/A</v>
      </c>
    </row>
    <row r="2637" spans="1:23" x14ac:dyDescent="0.3">
      <c r="A2637" t="s">
        <v>2962</v>
      </c>
      <c r="B2637" t="s">
        <v>2963</v>
      </c>
      <c r="C2637" t="s">
        <v>2964</v>
      </c>
      <c r="D2637" t="s">
        <v>52</v>
      </c>
      <c r="E2637" t="s">
        <v>4327</v>
      </c>
      <c r="F2637" t="s">
        <v>4328</v>
      </c>
      <c r="G2637" t="s">
        <v>52</v>
      </c>
      <c r="H2637" t="s">
        <v>1006</v>
      </c>
      <c r="I2637" t="s">
        <v>54</v>
      </c>
      <c r="J2637" t="s">
        <v>159</v>
      </c>
      <c r="K2637" t="s">
        <v>1016</v>
      </c>
      <c r="L2637">
        <v>100508694</v>
      </c>
      <c r="M2637" t="s">
        <v>2980</v>
      </c>
      <c r="N2637" t="s">
        <v>47</v>
      </c>
      <c r="O2637" t="s">
        <v>47</v>
      </c>
      <c r="P2637" t="s">
        <v>1040</v>
      </c>
      <c r="Q2637" t="s">
        <v>997</v>
      </c>
      <c r="R2637">
        <v>600</v>
      </c>
      <c r="S2637" t="s">
        <v>998</v>
      </c>
      <c r="T2637" t="s">
        <v>999</v>
      </c>
      <c r="U2637" t="s">
        <v>4351</v>
      </c>
      <c r="V2637">
        <v>1</v>
      </c>
      <c r="W2637" t="e">
        <f>VLOOKUP(U2637,T1.Unique.Delivery!$AQ$2:$AW$2720,COLUMNS(T1.Unique.Delivery!$AQ$2701:$AW$2701),0)</f>
        <v>#N/A</v>
      </c>
    </row>
    <row r="2638" spans="1:23" x14ac:dyDescent="0.3">
      <c r="A2638" t="s">
        <v>2962</v>
      </c>
      <c r="B2638" t="s">
        <v>2963</v>
      </c>
      <c r="C2638" t="s">
        <v>2964</v>
      </c>
      <c r="D2638" t="s">
        <v>52</v>
      </c>
      <c r="E2638" t="s">
        <v>4327</v>
      </c>
      <c r="F2638" t="s">
        <v>4328</v>
      </c>
      <c r="G2638" t="s">
        <v>52</v>
      </c>
      <c r="H2638" t="s">
        <v>1006</v>
      </c>
      <c r="I2638" t="s">
        <v>54</v>
      </c>
      <c r="J2638" t="s">
        <v>159</v>
      </c>
      <c r="K2638" t="s">
        <v>1016</v>
      </c>
      <c r="L2638">
        <v>101122337</v>
      </c>
      <c r="M2638" t="s">
        <v>2997</v>
      </c>
      <c r="N2638" t="s">
        <v>47</v>
      </c>
      <c r="O2638" t="s">
        <v>47</v>
      </c>
      <c r="P2638" s="1">
        <v>43072</v>
      </c>
      <c r="Q2638" t="s">
        <v>997</v>
      </c>
      <c r="R2638">
        <v>700</v>
      </c>
      <c r="S2638" t="s">
        <v>998</v>
      </c>
      <c r="T2638" t="s">
        <v>999</v>
      </c>
      <c r="U2638" t="s">
        <v>4352</v>
      </c>
      <c r="V2638">
        <v>1</v>
      </c>
      <c r="W2638" t="e">
        <f>VLOOKUP(U2638,T1.Unique.Delivery!$AQ$2:$AW$2720,COLUMNS(T1.Unique.Delivery!$AQ$2701:$AW$2701),0)</f>
        <v>#N/A</v>
      </c>
    </row>
    <row r="2639" spans="1:23" x14ac:dyDescent="0.3">
      <c r="A2639" t="s">
        <v>2962</v>
      </c>
      <c r="B2639" t="s">
        <v>2963</v>
      </c>
      <c r="C2639" t="s">
        <v>2964</v>
      </c>
      <c r="D2639" t="s">
        <v>52</v>
      </c>
      <c r="E2639" t="s">
        <v>4353</v>
      </c>
      <c r="F2639" t="s">
        <v>4354</v>
      </c>
      <c r="G2639" t="s">
        <v>52</v>
      </c>
      <c r="H2639" t="s">
        <v>1006</v>
      </c>
      <c r="I2639" t="s">
        <v>54</v>
      </c>
      <c r="J2639" t="s">
        <v>66</v>
      </c>
      <c r="K2639" t="s">
        <v>1007</v>
      </c>
      <c r="L2639">
        <v>100304444</v>
      </c>
      <c r="M2639" t="s">
        <v>2967</v>
      </c>
      <c r="N2639" t="s">
        <v>47</v>
      </c>
      <c r="O2639" t="s">
        <v>47</v>
      </c>
      <c r="P2639" t="s">
        <v>2968</v>
      </c>
      <c r="Q2639" t="s">
        <v>997</v>
      </c>
      <c r="R2639">
        <v>630</v>
      </c>
      <c r="S2639" t="s">
        <v>998</v>
      </c>
      <c r="T2639" t="s">
        <v>999</v>
      </c>
      <c r="U2639" t="s">
        <v>4355</v>
      </c>
      <c r="V2639">
        <v>1</v>
      </c>
      <c r="W2639" t="e">
        <f>VLOOKUP(U2639,T1.Unique.Delivery!$AQ$2:$AW$2720,COLUMNS(T1.Unique.Delivery!$AQ$2701:$AW$2701),0)</f>
        <v>#N/A</v>
      </c>
    </row>
    <row r="2640" spans="1:23" x14ac:dyDescent="0.3">
      <c r="A2640" t="s">
        <v>2962</v>
      </c>
      <c r="B2640" t="s">
        <v>2963</v>
      </c>
      <c r="C2640" t="s">
        <v>2964</v>
      </c>
      <c r="D2640" t="s">
        <v>52</v>
      </c>
      <c r="E2640" t="s">
        <v>4353</v>
      </c>
      <c r="F2640" t="s">
        <v>4354</v>
      </c>
      <c r="G2640" t="s">
        <v>52</v>
      </c>
      <c r="H2640" t="s">
        <v>1006</v>
      </c>
      <c r="I2640" t="s">
        <v>54</v>
      </c>
      <c r="J2640" t="s">
        <v>56</v>
      </c>
      <c r="K2640" t="s">
        <v>993</v>
      </c>
      <c r="L2640">
        <v>100287299</v>
      </c>
      <c r="M2640" t="s">
        <v>2970</v>
      </c>
      <c r="N2640" t="s">
        <v>47</v>
      </c>
      <c r="O2640" t="s">
        <v>47</v>
      </c>
      <c r="P2640" t="s">
        <v>2971</v>
      </c>
      <c r="Q2640" t="s">
        <v>997</v>
      </c>
      <c r="R2640">
        <v>1116.56</v>
      </c>
      <c r="S2640" t="s">
        <v>998</v>
      </c>
      <c r="T2640" t="s">
        <v>999</v>
      </c>
      <c r="U2640" t="s">
        <v>4356</v>
      </c>
      <c r="V2640">
        <v>1</v>
      </c>
      <c r="W2640" t="e">
        <f>VLOOKUP(U2640,T1.Unique.Delivery!$AQ$2:$AW$2720,COLUMNS(T1.Unique.Delivery!$AQ$2701:$AW$2701),0)</f>
        <v>#N/A</v>
      </c>
    </row>
    <row r="2641" spans="1:23" x14ac:dyDescent="0.3">
      <c r="A2641" t="s">
        <v>2962</v>
      </c>
      <c r="B2641" t="s">
        <v>2963</v>
      </c>
      <c r="C2641" t="s">
        <v>2964</v>
      </c>
      <c r="D2641" t="s">
        <v>52</v>
      </c>
      <c r="E2641" t="s">
        <v>4353</v>
      </c>
      <c r="F2641" t="s">
        <v>4354</v>
      </c>
      <c r="G2641" t="s">
        <v>52</v>
      </c>
      <c r="H2641" t="s">
        <v>1006</v>
      </c>
      <c r="I2641" t="s">
        <v>54</v>
      </c>
      <c r="J2641" t="s">
        <v>56</v>
      </c>
      <c r="K2641" t="s">
        <v>993</v>
      </c>
      <c r="L2641" t="s">
        <v>47</v>
      </c>
      <c r="M2641" t="s">
        <v>47</v>
      </c>
      <c r="N2641" t="s">
        <v>47</v>
      </c>
      <c r="O2641" t="s">
        <v>47</v>
      </c>
      <c r="P2641" t="s">
        <v>2971</v>
      </c>
      <c r="Q2641" t="s">
        <v>997</v>
      </c>
      <c r="R2641">
        <v>1117.67</v>
      </c>
      <c r="S2641" t="s">
        <v>998</v>
      </c>
      <c r="T2641" t="s">
        <v>999</v>
      </c>
      <c r="U2641" t="s">
        <v>4357</v>
      </c>
      <c r="V2641">
        <v>1</v>
      </c>
      <c r="W2641" t="e">
        <f>VLOOKUP(U2641,T1.Unique.Delivery!$AQ$2:$AW$2720,COLUMNS(T1.Unique.Delivery!$AQ$2701:$AW$2701),0)</f>
        <v>#N/A</v>
      </c>
    </row>
    <row r="2642" spans="1:23" x14ac:dyDescent="0.3">
      <c r="A2642" t="s">
        <v>2962</v>
      </c>
      <c r="B2642" t="s">
        <v>2963</v>
      </c>
      <c r="C2642" t="s">
        <v>2964</v>
      </c>
      <c r="D2642" t="s">
        <v>52</v>
      </c>
      <c r="E2642" t="s">
        <v>4353</v>
      </c>
      <c r="F2642" t="s">
        <v>4354</v>
      </c>
      <c r="G2642" t="s">
        <v>52</v>
      </c>
      <c r="H2642" t="s">
        <v>1006</v>
      </c>
      <c r="I2642" t="s">
        <v>54</v>
      </c>
      <c r="J2642" t="s">
        <v>129</v>
      </c>
      <c r="K2642" t="s">
        <v>1012</v>
      </c>
      <c r="L2642">
        <v>100304444</v>
      </c>
      <c r="M2642" t="s">
        <v>2967</v>
      </c>
      <c r="N2642" t="s">
        <v>47</v>
      </c>
      <c r="O2642" t="s">
        <v>47</v>
      </c>
      <c r="P2642" t="s">
        <v>2968</v>
      </c>
      <c r="Q2642" t="s">
        <v>997</v>
      </c>
      <c r="R2642">
        <v>630</v>
      </c>
      <c r="S2642" t="s">
        <v>998</v>
      </c>
      <c r="T2642" t="s">
        <v>999</v>
      </c>
      <c r="U2642" t="s">
        <v>4358</v>
      </c>
      <c r="V2642">
        <v>1</v>
      </c>
      <c r="W2642" t="e">
        <f>VLOOKUP(U2642,T1.Unique.Delivery!$AQ$2:$AW$2720,COLUMNS(T1.Unique.Delivery!$AQ$2701:$AW$2701),0)</f>
        <v>#N/A</v>
      </c>
    </row>
    <row r="2643" spans="1:23" x14ac:dyDescent="0.3">
      <c r="A2643" t="s">
        <v>2962</v>
      </c>
      <c r="B2643" t="s">
        <v>2963</v>
      </c>
      <c r="C2643" t="s">
        <v>2964</v>
      </c>
      <c r="D2643" t="s">
        <v>52</v>
      </c>
      <c r="E2643" t="s">
        <v>4353</v>
      </c>
      <c r="F2643" t="s">
        <v>4354</v>
      </c>
      <c r="G2643" t="s">
        <v>52</v>
      </c>
      <c r="H2643" t="s">
        <v>1006</v>
      </c>
      <c r="I2643" t="s">
        <v>54</v>
      </c>
      <c r="J2643" t="s">
        <v>80</v>
      </c>
      <c r="K2643" t="s">
        <v>1014</v>
      </c>
      <c r="L2643">
        <v>100304444</v>
      </c>
      <c r="M2643" t="s">
        <v>2967</v>
      </c>
      <c r="N2643" t="s">
        <v>47</v>
      </c>
      <c r="O2643" t="s">
        <v>47</v>
      </c>
      <c r="P2643" t="s">
        <v>2968</v>
      </c>
      <c r="Q2643" t="s">
        <v>997</v>
      </c>
      <c r="R2643">
        <v>630</v>
      </c>
      <c r="S2643" t="s">
        <v>998</v>
      </c>
      <c r="T2643" t="s">
        <v>999</v>
      </c>
      <c r="U2643" t="s">
        <v>4359</v>
      </c>
      <c r="V2643">
        <v>1</v>
      </c>
      <c r="W2643" t="e">
        <f>VLOOKUP(U2643,T1.Unique.Delivery!$AQ$2:$AW$2720,COLUMNS(T1.Unique.Delivery!$AQ$2701:$AW$2701),0)</f>
        <v>#N/A</v>
      </c>
    </row>
    <row r="2644" spans="1:23" x14ac:dyDescent="0.3">
      <c r="A2644" t="s">
        <v>2962</v>
      </c>
      <c r="B2644" t="s">
        <v>2963</v>
      </c>
      <c r="C2644" t="s">
        <v>2964</v>
      </c>
      <c r="D2644" t="s">
        <v>52</v>
      </c>
      <c r="E2644" t="s">
        <v>4353</v>
      </c>
      <c r="F2644" t="s">
        <v>4354</v>
      </c>
      <c r="G2644" t="s">
        <v>52</v>
      </c>
      <c r="H2644" t="s">
        <v>1006</v>
      </c>
      <c r="I2644" t="s">
        <v>54</v>
      </c>
      <c r="J2644" t="s">
        <v>2276</v>
      </c>
      <c r="K2644" t="s">
        <v>2277</v>
      </c>
      <c r="L2644">
        <v>100304444</v>
      </c>
      <c r="M2644" t="s">
        <v>2967</v>
      </c>
      <c r="N2644" t="s">
        <v>47</v>
      </c>
      <c r="O2644" t="s">
        <v>47</v>
      </c>
      <c r="P2644" t="s">
        <v>2968</v>
      </c>
      <c r="Q2644" t="s">
        <v>997</v>
      </c>
      <c r="R2644">
        <v>630</v>
      </c>
      <c r="S2644" t="s">
        <v>998</v>
      </c>
      <c r="T2644" t="s">
        <v>999</v>
      </c>
      <c r="U2644" t="s">
        <v>4360</v>
      </c>
      <c r="V2644">
        <v>1</v>
      </c>
      <c r="W2644" t="e">
        <f>VLOOKUP(U2644,T1.Unique.Delivery!$AQ$2:$AW$2720,COLUMNS(T1.Unique.Delivery!$AQ$2701:$AW$2701),0)</f>
        <v>#N/A</v>
      </c>
    </row>
    <row r="2645" spans="1:23" x14ac:dyDescent="0.3">
      <c r="A2645" t="s">
        <v>2962</v>
      </c>
      <c r="B2645" t="s">
        <v>2963</v>
      </c>
      <c r="C2645" t="s">
        <v>2964</v>
      </c>
      <c r="D2645" t="s">
        <v>52</v>
      </c>
      <c r="E2645" t="s">
        <v>4353</v>
      </c>
      <c r="F2645" t="s">
        <v>4354</v>
      </c>
      <c r="G2645" t="s">
        <v>52</v>
      </c>
      <c r="H2645" t="s">
        <v>1006</v>
      </c>
      <c r="I2645" t="s">
        <v>54</v>
      </c>
      <c r="J2645" t="s">
        <v>159</v>
      </c>
      <c r="K2645" t="s">
        <v>1016</v>
      </c>
      <c r="L2645">
        <v>100304444</v>
      </c>
      <c r="M2645" t="s">
        <v>2967</v>
      </c>
      <c r="N2645" t="s">
        <v>47</v>
      </c>
      <c r="O2645" t="s">
        <v>47</v>
      </c>
      <c r="P2645" t="s">
        <v>2968</v>
      </c>
      <c r="Q2645" t="s">
        <v>997</v>
      </c>
      <c r="R2645">
        <v>630</v>
      </c>
      <c r="S2645" t="s">
        <v>998</v>
      </c>
      <c r="T2645" t="s">
        <v>999</v>
      </c>
      <c r="U2645" t="s">
        <v>4361</v>
      </c>
      <c r="V2645">
        <v>1</v>
      </c>
      <c r="W2645" t="e">
        <f>VLOOKUP(U2645,T1.Unique.Delivery!$AQ$2:$AW$2720,COLUMNS(T1.Unique.Delivery!$AQ$2701:$AW$2701),0)</f>
        <v>#N/A</v>
      </c>
    </row>
    <row r="2646" spans="1:23" x14ac:dyDescent="0.3">
      <c r="A2646" t="s">
        <v>2962</v>
      </c>
      <c r="B2646" t="s">
        <v>2963</v>
      </c>
      <c r="C2646" t="s">
        <v>2964</v>
      </c>
      <c r="D2646" t="s">
        <v>52</v>
      </c>
      <c r="E2646" t="s">
        <v>4362</v>
      </c>
      <c r="F2646" t="s">
        <v>4363</v>
      </c>
      <c r="G2646" t="s">
        <v>52</v>
      </c>
      <c r="H2646" t="s">
        <v>1006</v>
      </c>
      <c r="I2646" t="s">
        <v>54</v>
      </c>
      <c r="J2646" t="s">
        <v>66</v>
      </c>
      <c r="K2646" t="s">
        <v>1007</v>
      </c>
      <c r="L2646">
        <v>100298525</v>
      </c>
      <c r="M2646" t="s">
        <v>2989</v>
      </c>
      <c r="N2646" t="s">
        <v>47</v>
      </c>
      <c r="O2646" t="s">
        <v>47</v>
      </c>
      <c r="P2646" t="s">
        <v>2990</v>
      </c>
      <c r="Q2646" t="s">
        <v>997</v>
      </c>
      <c r="R2646">
        <v>1034.55</v>
      </c>
      <c r="S2646" t="s">
        <v>998</v>
      </c>
      <c r="T2646" t="s">
        <v>999</v>
      </c>
      <c r="U2646" t="s">
        <v>4364</v>
      </c>
      <c r="V2646">
        <v>1</v>
      </c>
      <c r="W2646" t="e">
        <f>VLOOKUP(U2646,T1.Unique.Delivery!$AQ$2:$AW$2720,COLUMNS(T1.Unique.Delivery!$AQ$2701:$AW$2701),0)</f>
        <v>#N/A</v>
      </c>
    </row>
    <row r="2647" spans="1:23" x14ac:dyDescent="0.3">
      <c r="A2647" t="s">
        <v>2962</v>
      </c>
      <c r="B2647" t="s">
        <v>2963</v>
      </c>
      <c r="C2647" t="s">
        <v>2964</v>
      </c>
      <c r="D2647" t="s">
        <v>52</v>
      </c>
      <c r="E2647" t="s">
        <v>4362</v>
      </c>
      <c r="F2647" t="s">
        <v>4363</v>
      </c>
      <c r="G2647" t="s">
        <v>52</v>
      </c>
      <c r="H2647" t="s">
        <v>1006</v>
      </c>
      <c r="I2647" t="s">
        <v>54</v>
      </c>
      <c r="J2647" t="s">
        <v>66</v>
      </c>
      <c r="K2647" t="s">
        <v>1007</v>
      </c>
      <c r="L2647">
        <v>100304444</v>
      </c>
      <c r="M2647" t="s">
        <v>2967</v>
      </c>
      <c r="N2647" t="s">
        <v>47</v>
      </c>
      <c r="O2647" t="s">
        <v>47</v>
      </c>
      <c r="P2647" t="s">
        <v>2968</v>
      </c>
      <c r="Q2647" t="s">
        <v>997</v>
      </c>
      <c r="R2647">
        <v>630</v>
      </c>
      <c r="S2647" t="s">
        <v>998</v>
      </c>
      <c r="T2647" t="s">
        <v>999</v>
      </c>
      <c r="U2647" t="s">
        <v>4365</v>
      </c>
      <c r="V2647">
        <v>1</v>
      </c>
      <c r="W2647" t="e">
        <f>VLOOKUP(U2647,T1.Unique.Delivery!$AQ$2:$AW$2720,COLUMNS(T1.Unique.Delivery!$AQ$2701:$AW$2701),0)</f>
        <v>#N/A</v>
      </c>
    </row>
    <row r="2648" spans="1:23" x14ac:dyDescent="0.3">
      <c r="A2648" t="s">
        <v>2962</v>
      </c>
      <c r="B2648" t="s">
        <v>2963</v>
      </c>
      <c r="C2648" t="s">
        <v>2964</v>
      </c>
      <c r="D2648" t="s">
        <v>52</v>
      </c>
      <c r="E2648" t="s">
        <v>4362</v>
      </c>
      <c r="F2648" t="s">
        <v>4363</v>
      </c>
      <c r="G2648" t="s">
        <v>52</v>
      </c>
      <c r="H2648" t="s">
        <v>1006</v>
      </c>
      <c r="I2648" t="s">
        <v>54</v>
      </c>
      <c r="J2648" t="s">
        <v>66</v>
      </c>
      <c r="K2648" t="s">
        <v>1007</v>
      </c>
      <c r="L2648">
        <v>100508694</v>
      </c>
      <c r="M2648" t="s">
        <v>2980</v>
      </c>
      <c r="N2648" t="s">
        <v>47</v>
      </c>
      <c r="O2648" t="s">
        <v>47</v>
      </c>
      <c r="P2648" t="s">
        <v>1040</v>
      </c>
      <c r="Q2648" t="s">
        <v>997</v>
      </c>
      <c r="R2648">
        <v>1150</v>
      </c>
      <c r="S2648" t="s">
        <v>998</v>
      </c>
      <c r="T2648" t="s">
        <v>999</v>
      </c>
      <c r="U2648" t="s">
        <v>4366</v>
      </c>
      <c r="V2648">
        <v>1</v>
      </c>
      <c r="W2648" t="e">
        <f>VLOOKUP(U2648,T1.Unique.Delivery!$AQ$2:$AW$2720,COLUMNS(T1.Unique.Delivery!$AQ$2701:$AW$2701),0)</f>
        <v>#N/A</v>
      </c>
    </row>
    <row r="2649" spans="1:23" x14ac:dyDescent="0.3">
      <c r="A2649" t="s">
        <v>2962</v>
      </c>
      <c r="B2649" t="s">
        <v>2963</v>
      </c>
      <c r="C2649" t="s">
        <v>2964</v>
      </c>
      <c r="D2649" t="s">
        <v>52</v>
      </c>
      <c r="E2649" t="s">
        <v>4362</v>
      </c>
      <c r="F2649" t="s">
        <v>4363</v>
      </c>
      <c r="G2649" t="s">
        <v>52</v>
      </c>
      <c r="H2649" t="s">
        <v>1006</v>
      </c>
      <c r="I2649" t="s">
        <v>54</v>
      </c>
      <c r="J2649" t="s">
        <v>66</v>
      </c>
      <c r="K2649" t="s">
        <v>1007</v>
      </c>
      <c r="L2649">
        <v>100785760</v>
      </c>
      <c r="M2649" t="s">
        <v>2994</v>
      </c>
      <c r="N2649" t="s">
        <v>47</v>
      </c>
      <c r="O2649" t="s">
        <v>47</v>
      </c>
      <c r="P2649" t="s">
        <v>2995</v>
      </c>
      <c r="Q2649" t="s">
        <v>997</v>
      </c>
      <c r="R2649">
        <v>1000</v>
      </c>
      <c r="S2649" t="s">
        <v>998</v>
      </c>
      <c r="T2649" t="s">
        <v>999</v>
      </c>
      <c r="U2649" t="s">
        <v>4367</v>
      </c>
      <c r="V2649">
        <v>1</v>
      </c>
      <c r="W2649" t="e">
        <f>VLOOKUP(U2649,T1.Unique.Delivery!$AQ$2:$AW$2720,COLUMNS(T1.Unique.Delivery!$AQ$2701:$AW$2701),0)</f>
        <v>#N/A</v>
      </c>
    </row>
    <row r="2650" spans="1:23" x14ac:dyDescent="0.3">
      <c r="A2650" t="s">
        <v>2962</v>
      </c>
      <c r="B2650" t="s">
        <v>2963</v>
      </c>
      <c r="C2650" t="s">
        <v>2964</v>
      </c>
      <c r="D2650" t="s">
        <v>52</v>
      </c>
      <c r="E2650" t="s">
        <v>4362</v>
      </c>
      <c r="F2650" t="s">
        <v>4363</v>
      </c>
      <c r="G2650" t="s">
        <v>52</v>
      </c>
      <c r="H2650" t="s">
        <v>1006</v>
      </c>
      <c r="I2650" t="s">
        <v>54</v>
      </c>
      <c r="J2650" t="s">
        <v>66</v>
      </c>
      <c r="K2650" t="s">
        <v>1007</v>
      </c>
      <c r="L2650">
        <v>101122337</v>
      </c>
      <c r="M2650" t="s">
        <v>2997</v>
      </c>
      <c r="N2650" t="s">
        <v>47</v>
      </c>
      <c r="O2650" t="s">
        <v>47</v>
      </c>
      <c r="P2650" s="1">
        <v>43072</v>
      </c>
      <c r="Q2650" t="s">
        <v>997</v>
      </c>
      <c r="R2650">
        <v>1180</v>
      </c>
      <c r="S2650" t="s">
        <v>998</v>
      </c>
      <c r="T2650" t="s">
        <v>999</v>
      </c>
      <c r="U2650" t="s">
        <v>4368</v>
      </c>
      <c r="V2650">
        <v>1</v>
      </c>
      <c r="W2650" t="e">
        <f>VLOOKUP(U2650,T1.Unique.Delivery!$AQ$2:$AW$2720,COLUMNS(T1.Unique.Delivery!$AQ$2701:$AW$2701),0)</f>
        <v>#N/A</v>
      </c>
    </row>
    <row r="2651" spans="1:23" x14ac:dyDescent="0.3">
      <c r="A2651" t="s">
        <v>2962</v>
      </c>
      <c r="B2651" t="s">
        <v>2963</v>
      </c>
      <c r="C2651" t="s">
        <v>2964</v>
      </c>
      <c r="D2651" t="s">
        <v>52</v>
      </c>
      <c r="E2651" t="s">
        <v>4362</v>
      </c>
      <c r="F2651" t="s">
        <v>4363</v>
      </c>
      <c r="G2651" t="s">
        <v>52</v>
      </c>
      <c r="H2651" t="s">
        <v>1006</v>
      </c>
      <c r="I2651" t="s">
        <v>54</v>
      </c>
      <c r="J2651" t="s">
        <v>56</v>
      </c>
      <c r="K2651" t="s">
        <v>993</v>
      </c>
      <c r="L2651">
        <v>100287299</v>
      </c>
      <c r="M2651" t="s">
        <v>2970</v>
      </c>
      <c r="N2651" t="s">
        <v>47</v>
      </c>
      <c r="O2651" t="s">
        <v>47</v>
      </c>
      <c r="P2651" t="s">
        <v>2971</v>
      </c>
      <c r="Q2651" t="s">
        <v>997</v>
      </c>
      <c r="R2651">
        <v>1116.56</v>
      </c>
      <c r="S2651" t="s">
        <v>998</v>
      </c>
      <c r="T2651" t="s">
        <v>999</v>
      </c>
      <c r="U2651" t="s">
        <v>4369</v>
      </c>
      <c r="V2651">
        <v>1</v>
      </c>
      <c r="W2651" t="e">
        <f>VLOOKUP(U2651,T1.Unique.Delivery!$AQ$2:$AW$2720,COLUMNS(T1.Unique.Delivery!$AQ$2701:$AW$2701),0)</f>
        <v>#N/A</v>
      </c>
    </row>
    <row r="2652" spans="1:23" x14ac:dyDescent="0.3">
      <c r="A2652" t="s">
        <v>2962</v>
      </c>
      <c r="B2652" t="s">
        <v>2963</v>
      </c>
      <c r="C2652" t="s">
        <v>2964</v>
      </c>
      <c r="D2652" t="s">
        <v>52</v>
      </c>
      <c r="E2652" t="s">
        <v>4362</v>
      </c>
      <c r="F2652" t="s">
        <v>4363</v>
      </c>
      <c r="G2652" t="s">
        <v>52</v>
      </c>
      <c r="H2652" t="s">
        <v>1006</v>
      </c>
      <c r="I2652" t="s">
        <v>54</v>
      </c>
      <c r="J2652" t="s">
        <v>56</v>
      </c>
      <c r="K2652" t="s">
        <v>993</v>
      </c>
      <c r="L2652" t="s">
        <v>47</v>
      </c>
      <c r="M2652" t="s">
        <v>47</v>
      </c>
      <c r="N2652" t="s">
        <v>47</v>
      </c>
      <c r="O2652" t="s">
        <v>47</v>
      </c>
      <c r="P2652" t="s">
        <v>2971</v>
      </c>
      <c r="Q2652" t="s">
        <v>997</v>
      </c>
      <c r="R2652">
        <v>1117.67</v>
      </c>
      <c r="S2652" t="s">
        <v>998</v>
      </c>
      <c r="T2652" t="s">
        <v>999</v>
      </c>
      <c r="U2652" t="s">
        <v>4370</v>
      </c>
      <c r="V2652">
        <v>1</v>
      </c>
      <c r="W2652" t="e">
        <f>VLOOKUP(U2652,T1.Unique.Delivery!$AQ$2:$AW$2720,COLUMNS(T1.Unique.Delivery!$AQ$2701:$AW$2701),0)</f>
        <v>#N/A</v>
      </c>
    </row>
    <row r="2653" spans="1:23" x14ac:dyDescent="0.3">
      <c r="A2653" t="s">
        <v>2962</v>
      </c>
      <c r="B2653" t="s">
        <v>2963</v>
      </c>
      <c r="C2653" t="s">
        <v>2964</v>
      </c>
      <c r="D2653" t="s">
        <v>52</v>
      </c>
      <c r="E2653" t="s">
        <v>4362</v>
      </c>
      <c r="F2653" t="s">
        <v>4363</v>
      </c>
      <c r="G2653" t="s">
        <v>52</v>
      </c>
      <c r="H2653" t="s">
        <v>1006</v>
      </c>
      <c r="I2653" t="s">
        <v>54</v>
      </c>
      <c r="J2653" t="s">
        <v>129</v>
      </c>
      <c r="K2653" t="s">
        <v>1012</v>
      </c>
      <c r="L2653">
        <v>100298525</v>
      </c>
      <c r="M2653" t="s">
        <v>2989</v>
      </c>
      <c r="N2653" t="s">
        <v>47</v>
      </c>
      <c r="O2653" t="s">
        <v>47</v>
      </c>
      <c r="P2653" t="s">
        <v>2990</v>
      </c>
      <c r="Q2653" t="s">
        <v>997</v>
      </c>
      <c r="R2653">
        <v>735.64</v>
      </c>
      <c r="S2653" t="s">
        <v>998</v>
      </c>
      <c r="T2653" t="s">
        <v>999</v>
      </c>
      <c r="U2653" t="s">
        <v>4371</v>
      </c>
      <c r="V2653">
        <v>1</v>
      </c>
      <c r="W2653" t="e">
        <f>VLOOKUP(U2653,T1.Unique.Delivery!$AQ$2:$AW$2720,COLUMNS(T1.Unique.Delivery!$AQ$2701:$AW$2701),0)</f>
        <v>#N/A</v>
      </c>
    </row>
    <row r="2654" spans="1:23" x14ac:dyDescent="0.3">
      <c r="A2654" t="s">
        <v>2962</v>
      </c>
      <c r="B2654" t="s">
        <v>2963</v>
      </c>
      <c r="C2654" t="s">
        <v>2964</v>
      </c>
      <c r="D2654" t="s">
        <v>52</v>
      </c>
      <c r="E2654" t="s">
        <v>4362</v>
      </c>
      <c r="F2654" t="s">
        <v>4363</v>
      </c>
      <c r="G2654" t="s">
        <v>52</v>
      </c>
      <c r="H2654" t="s">
        <v>1006</v>
      </c>
      <c r="I2654" t="s">
        <v>54</v>
      </c>
      <c r="J2654" t="s">
        <v>129</v>
      </c>
      <c r="K2654" t="s">
        <v>1012</v>
      </c>
      <c r="L2654">
        <v>100304444</v>
      </c>
      <c r="M2654" t="s">
        <v>2967</v>
      </c>
      <c r="N2654" t="s">
        <v>47</v>
      </c>
      <c r="O2654" t="s">
        <v>47</v>
      </c>
      <c r="P2654" t="s">
        <v>2968</v>
      </c>
      <c r="Q2654" t="s">
        <v>997</v>
      </c>
      <c r="R2654">
        <v>630</v>
      </c>
      <c r="S2654" t="s">
        <v>998</v>
      </c>
      <c r="T2654" t="s">
        <v>999</v>
      </c>
      <c r="U2654" t="s">
        <v>4372</v>
      </c>
      <c r="V2654">
        <v>1</v>
      </c>
      <c r="W2654" t="e">
        <f>VLOOKUP(U2654,T1.Unique.Delivery!$AQ$2:$AW$2720,COLUMNS(T1.Unique.Delivery!$AQ$2701:$AW$2701),0)</f>
        <v>#N/A</v>
      </c>
    </row>
    <row r="2655" spans="1:23" x14ac:dyDescent="0.3">
      <c r="A2655" t="s">
        <v>2962</v>
      </c>
      <c r="B2655" t="s">
        <v>2963</v>
      </c>
      <c r="C2655" t="s">
        <v>2964</v>
      </c>
      <c r="D2655" t="s">
        <v>52</v>
      </c>
      <c r="E2655" t="s">
        <v>4362</v>
      </c>
      <c r="F2655" t="s">
        <v>4363</v>
      </c>
      <c r="G2655" t="s">
        <v>52</v>
      </c>
      <c r="H2655" t="s">
        <v>1006</v>
      </c>
      <c r="I2655" t="s">
        <v>54</v>
      </c>
      <c r="J2655" t="s">
        <v>129</v>
      </c>
      <c r="K2655" t="s">
        <v>1012</v>
      </c>
      <c r="L2655">
        <v>100508694</v>
      </c>
      <c r="M2655" t="s">
        <v>2980</v>
      </c>
      <c r="N2655" t="s">
        <v>47</v>
      </c>
      <c r="O2655" t="s">
        <v>47</v>
      </c>
      <c r="P2655" t="s">
        <v>1040</v>
      </c>
      <c r="Q2655" t="s">
        <v>997</v>
      </c>
      <c r="R2655">
        <v>635.51</v>
      </c>
      <c r="S2655" t="s">
        <v>998</v>
      </c>
      <c r="T2655" t="s">
        <v>999</v>
      </c>
      <c r="U2655" t="s">
        <v>4373</v>
      </c>
      <c r="V2655">
        <v>1</v>
      </c>
      <c r="W2655" t="e">
        <f>VLOOKUP(U2655,T1.Unique.Delivery!$AQ$2:$AW$2720,COLUMNS(T1.Unique.Delivery!$AQ$2701:$AW$2701),0)</f>
        <v>#N/A</v>
      </c>
    </row>
    <row r="2656" spans="1:23" x14ac:dyDescent="0.3">
      <c r="A2656" t="s">
        <v>2962</v>
      </c>
      <c r="B2656" t="s">
        <v>2963</v>
      </c>
      <c r="C2656" t="s">
        <v>2964</v>
      </c>
      <c r="D2656" t="s">
        <v>52</v>
      </c>
      <c r="E2656" t="s">
        <v>4362</v>
      </c>
      <c r="F2656" t="s">
        <v>4363</v>
      </c>
      <c r="G2656" t="s">
        <v>52</v>
      </c>
      <c r="H2656" t="s">
        <v>1006</v>
      </c>
      <c r="I2656" t="s">
        <v>54</v>
      </c>
      <c r="J2656" t="s">
        <v>129</v>
      </c>
      <c r="K2656" t="s">
        <v>1012</v>
      </c>
      <c r="L2656">
        <v>100785760</v>
      </c>
      <c r="M2656" t="s">
        <v>2994</v>
      </c>
      <c r="N2656" t="s">
        <v>47</v>
      </c>
      <c r="O2656" t="s">
        <v>47</v>
      </c>
      <c r="P2656" t="s">
        <v>2995</v>
      </c>
      <c r="Q2656" t="s">
        <v>997</v>
      </c>
      <c r="R2656">
        <v>630</v>
      </c>
      <c r="S2656" t="s">
        <v>998</v>
      </c>
      <c r="T2656" t="s">
        <v>999</v>
      </c>
      <c r="U2656" t="s">
        <v>4374</v>
      </c>
      <c r="V2656">
        <v>1</v>
      </c>
      <c r="W2656" t="e">
        <f>VLOOKUP(U2656,T1.Unique.Delivery!$AQ$2:$AW$2720,COLUMNS(T1.Unique.Delivery!$AQ$2701:$AW$2701),0)</f>
        <v>#N/A</v>
      </c>
    </row>
    <row r="2657" spans="1:23" x14ac:dyDescent="0.3">
      <c r="A2657" t="s">
        <v>2962</v>
      </c>
      <c r="B2657" t="s">
        <v>2963</v>
      </c>
      <c r="C2657" t="s">
        <v>2964</v>
      </c>
      <c r="D2657" t="s">
        <v>52</v>
      </c>
      <c r="E2657" t="s">
        <v>4362</v>
      </c>
      <c r="F2657" t="s">
        <v>4363</v>
      </c>
      <c r="G2657" t="s">
        <v>52</v>
      </c>
      <c r="H2657" t="s">
        <v>1006</v>
      </c>
      <c r="I2657" t="s">
        <v>54</v>
      </c>
      <c r="J2657" t="s">
        <v>129</v>
      </c>
      <c r="K2657" t="s">
        <v>1012</v>
      </c>
      <c r="L2657">
        <v>101122337</v>
      </c>
      <c r="M2657" t="s">
        <v>2997</v>
      </c>
      <c r="N2657" t="s">
        <v>47</v>
      </c>
      <c r="O2657" t="s">
        <v>47</v>
      </c>
      <c r="P2657" s="1">
        <v>43072</v>
      </c>
      <c r="Q2657" t="s">
        <v>997</v>
      </c>
      <c r="R2657">
        <v>595</v>
      </c>
      <c r="S2657" t="s">
        <v>998</v>
      </c>
      <c r="T2657" t="s">
        <v>999</v>
      </c>
      <c r="U2657" t="s">
        <v>4375</v>
      </c>
      <c r="V2657">
        <v>1</v>
      </c>
      <c r="W2657" t="e">
        <f>VLOOKUP(U2657,T1.Unique.Delivery!$AQ$2:$AW$2720,COLUMNS(T1.Unique.Delivery!$AQ$2701:$AW$2701),0)</f>
        <v>#N/A</v>
      </c>
    </row>
    <row r="2658" spans="1:23" x14ac:dyDescent="0.3">
      <c r="A2658" t="s">
        <v>2962</v>
      </c>
      <c r="B2658" t="s">
        <v>2963</v>
      </c>
      <c r="C2658" t="s">
        <v>2964</v>
      </c>
      <c r="D2658" t="s">
        <v>52</v>
      </c>
      <c r="E2658" t="s">
        <v>4362</v>
      </c>
      <c r="F2658" t="s">
        <v>4363</v>
      </c>
      <c r="G2658" t="s">
        <v>52</v>
      </c>
      <c r="H2658" t="s">
        <v>1006</v>
      </c>
      <c r="I2658" t="s">
        <v>54</v>
      </c>
      <c r="J2658" t="s">
        <v>80</v>
      </c>
      <c r="K2658" t="s">
        <v>1014</v>
      </c>
      <c r="L2658">
        <v>100298525</v>
      </c>
      <c r="M2658" t="s">
        <v>2989</v>
      </c>
      <c r="N2658" t="s">
        <v>47</v>
      </c>
      <c r="O2658" t="s">
        <v>47</v>
      </c>
      <c r="P2658" t="s">
        <v>2990</v>
      </c>
      <c r="Q2658" t="s">
        <v>997</v>
      </c>
      <c r="R2658">
        <v>792.63</v>
      </c>
      <c r="S2658" t="s">
        <v>998</v>
      </c>
      <c r="T2658" t="s">
        <v>999</v>
      </c>
      <c r="U2658" t="s">
        <v>4376</v>
      </c>
      <c r="V2658">
        <v>1</v>
      </c>
      <c r="W2658" t="e">
        <f>VLOOKUP(U2658,T1.Unique.Delivery!$AQ$2:$AW$2720,COLUMNS(T1.Unique.Delivery!$AQ$2701:$AW$2701),0)</f>
        <v>#N/A</v>
      </c>
    </row>
    <row r="2659" spans="1:23" x14ac:dyDescent="0.3">
      <c r="A2659" t="s">
        <v>2962</v>
      </c>
      <c r="B2659" t="s">
        <v>2963</v>
      </c>
      <c r="C2659" t="s">
        <v>2964</v>
      </c>
      <c r="D2659" t="s">
        <v>52</v>
      </c>
      <c r="E2659" t="s">
        <v>4362</v>
      </c>
      <c r="F2659" t="s">
        <v>4363</v>
      </c>
      <c r="G2659" t="s">
        <v>52</v>
      </c>
      <c r="H2659" t="s">
        <v>1006</v>
      </c>
      <c r="I2659" t="s">
        <v>54</v>
      </c>
      <c r="J2659" t="s">
        <v>80</v>
      </c>
      <c r="K2659" t="s">
        <v>1014</v>
      </c>
      <c r="L2659">
        <v>100304444</v>
      </c>
      <c r="M2659" t="s">
        <v>2967</v>
      </c>
      <c r="N2659" t="s">
        <v>47</v>
      </c>
      <c r="O2659" t="s">
        <v>47</v>
      </c>
      <c r="P2659" t="s">
        <v>2968</v>
      </c>
      <c r="Q2659" t="s">
        <v>997</v>
      </c>
      <c r="R2659">
        <v>630</v>
      </c>
      <c r="S2659" t="s">
        <v>998</v>
      </c>
      <c r="T2659" t="s">
        <v>999</v>
      </c>
      <c r="U2659" t="s">
        <v>4377</v>
      </c>
      <c r="V2659">
        <v>1</v>
      </c>
      <c r="W2659" t="e">
        <f>VLOOKUP(U2659,T1.Unique.Delivery!$AQ$2:$AW$2720,COLUMNS(T1.Unique.Delivery!$AQ$2701:$AW$2701),0)</f>
        <v>#N/A</v>
      </c>
    </row>
    <row r="2660" spans="1:23" x14ac:dyDescent="0.3">
      <c r="A2660" t="s">
        <v>2962</v>
      </c>
      <c r="B2660" t="s">
        <v>2963</v>
      </c>
      <c r="C2660" t="s">
        <v>2964</v>
      </c>
      <c r="D2660" t="s">
        <v>52</v>
      </c>
      <c r="E2660" t="s">
        <v>4362</v>
      </c>
      <c r="F2660" t="s">
        <v>4363</v>
      </c>
      <c r="G2660" t="s">
        <v>52</v>
      </c>
      <c r="H2660" t="s">
        <v>1006</v>
      </c>
      <c r="I2660" t="s">
        <v>54</v>
      </c>
      <c r="J2660" t="s">
        <v>80</v>
      </c>
      <c r="K2660" t="s">
        <v>1014</v>
      </c>
      <c r="L2660">
        <v>100508694</v>
      </c>
      <c r="M2660" t="s">
        <v>2980</v>
      </c>
      <c r="N2660" t="s">
        <v>47</v>
      </c>
      <c r="O2660" t="s">
        <v>47</v>
      </c>
      <c r="P2660" t="s">
        <v>1040</v>
      </c>
      <c r="Q2660" t="s">
        <v>997</v>
      </c>
      <c r="R2660">
        <v>1150</v>
      </c>
      <c r="S2660" t="s">
        <v>998</v>
      </c>
      <c r="T2660" t="s">
        <v>999</v>
      </c>
      <c r="U2660" t="s">
        <v>4378</v>
      </c>
      <c r="V2660">
        <v>1</v>
      </c>
      <c r="W2660" t="e">
        <f>VLOOKUP(U2660,T1.Unique.Delivery!$AQ$2:$AW$2720,COLUMNS(T1.Unique.Delivery!$AQ$2701:$AW$2701),0)</f>
        <v>#N/A</v>
      </c>
    </row>
    <row r="2661" spans="1:23" x14ac:dyDescent="0.3">
      <c r="A2661" t="s">
        <v>2962</v>
      </c>
      <c r="B2661" t="s">
        <v>2963</v>
      </c>
      <c r="C2661" t="s">
        <v>2964</v>
      </c>
      <c r="D2661" t="s">
        <v>52</v>
      </c>
      <c r="E2661" t="s">
        <v>4362</v>
      </c>
      <c r="F2661" t="s">
        <v>4363</v>
      </c>
      <c r="G2661" t="s">
        <v>52</v>
      </c>
      <c r="H2661" t="s">
        <v>1006</v>
      </c>
      <c r="I2661" t="s">
        <v>54</v>
      </c>
      <c r="J2661" t="s">
        <v>80</v>
      </c>
      <c r="K2661" t="s">
        <v>1014</v>
      </c>
      <c r="L2661">
        <v>100785760</v>
      </c>
      <c r="M2661" t="s">
        <v>2994</v>
      </c>
      <c r="N2661" t="s">
        <v>47</v>
      </c>
      <c r="O2661" t="s">
        <v>47</v>
      </c>
      <c r="P2661" t="s">
        <v>2995</v>
      </c>
      <c r="Q2661" t="s">
        <v>997</v>
      </c>
      <c r="R2661">
        <v>800</v>
      </c>
      <c r="S2661" t="s">
        <v>998</v>
      </c>
      <c r="T2661" t="s">
        <v>999</v>
      </c>
      <c r="U2661" t="s">
        <v>4379</v>
      </c>
      <c r="V2661">
        <v>1</v>
      </c>
      <c r="W2661" t="e">
        <f>VLOOKUP(U2661,T1.Unique.Delivery!$AQ$2:$AW$2720,COLUMNS(T1.Unique.Delivery!$AQ$2701:$AW$2701),0)</f>
        <v>#N/A</v>
      </c>
    </row>
    <row r="2662" spans="1:23" x14ac:dyDescent="0.3">
      <c r="A2662" t="s">
        <v>2962</v>
      </c>
      <c r="B2662" t="s">
        <v>2963</v>
      </c>
      <c r="C2662" t="s">
        <v>2964</v>
      </c>
      <c r="D2662" t="s">
        <v>52</v>
      </c>
      <c r="E2662" t="s">
        <v>4362</v>
      </c>
      <c r="F2662" t="s">
        <v>4363</v>
      </c>
      <c r="G2662" t="s">
        <v>52</v>
      </c>
      <c r="H2662" t="s">
        <v>1006</v>
      </c>
      <c r="I2662" t="s">
        <v>54</v>
      </c>
      <c r="J2662" t="s">
        <v>80</v>
      </c>
      <c r="K2662" t="s">
        <v>1014</v>
      </c>
      <c r="L2662">
        <v>101122337</v>
      </c>
      <c r="M2662" t="s">
        <v>2997</v>
      </c>
      <c r="N2662" t="s">
        <v>47</v>
      </c>
      <c r="O2662" t="s">
        <v>47</v>
      </c>
      <c r="P2662" s="1">
        <v>43072</v>
      </c>
      <c r="Q2662" t="s">
        <v>997</v>
      </c>
      <c r="R2662">
        <v>850</v>
      </c>
      <c r="S2662" t="s">
        <v>998</v>
      </c>
      <c r="T2662" t="s">
        <v>999</v>
      </c>
      <c r="U2662" t="s">
        <v>4380</v>
      </c>
      <c r="V2662">
        <v>1</v>
      </c>
      <c r="W2662" t="e">
        <f>VLOOKUP(U2662,T1.Unique.Delivery!$AQ$2:$AW$2720,COLUMNS(T1.Unique.Delivery!$AQ$2701:$AW$2701),0)</f>
        <v>#N/A</v>
      </c>
    </row>
    <row r="2663" spans="1:23" x14ac:dyDescent="0.3">
      <c r="A2663" t="s">
        <v>2962</v>
      </c>
      <c r="B2663" t="s">
        <v>2963</v>
      </c>
      <c r="C2663" t="s">
        <v>2964</v>
      </c>
      <c r="D2663" t="s">
        <v>52</v>
      </c>
      <c r="E2663" t="s">
        <v>4362</v>
      </c>
      <c r="F2663" t="s">
        <v>4363</v>
      </c>
      <c r="G2663" t="s">
        <v>52</v>
      </c>
      <c r="H2663" t="s">
        <v>1006</v>
      </c>
      <c r="I2663" t="s">
        <v>54</v>
      </c>
      <c r="J2663" t="s">
        <v>2276</v>
      </c>
      <c r="K2663" t="s">
        <v>2277</v>
      </c>
      <c r="L2663">
        <v>100298525</v>
      </c>
      <c r="M2663" t="s">
        <v>2989</v>
      </c>
      <c r="N2663" t="s">
        <v>47</v>
      </c>
      <c r="O2663" t="s">
        <v>47</v>
      </c>
      <c r="P2663" t="s">
        <v>2990</v>
      </c>
      <c r="Q2663" t="s">
        <v>997</v>
      </c>
      <c r="R2663">
        <v>690.79</v>
      </c>
      <c r="S2663" t="s">
        <v>998</v>
      </c>
      <c r="T2663" t="s">
        <v>999</v>
      </c>
      <c r="U2663" t="s">
        <v>4381</v>
      </c>
      <c r="V2663">
        <v>1</v>
      </c>
      <c r="W2663" t="e">
        <f>VLOOKUP(U2663,T1.Unique.Delivery!$AQ$2:$AW$2720,COLUMNS(T1.Unique.Delivery!$AQ$2701:$AW$2701),0)</f>
        <v>#N/A</v>
      </c>
    </row>
    <row r="2664" spans="1:23" x14ac:dyDescent="0.3">
      <c r="A2664" t="s">
        <v>2962</v>
      </c>
      <c r="B2664" t="s">
        <v>2963</v>
      </c>
      <c r="C2664" t="s">
        <v>2964</v>
      </c>
      <c r="D2664" t="s">
        <v>52</v>
      </c>
      <c r="E2664" t="s">
        <v>4362</v>
      </c>
      <c r="F2664" t="s">
        <v>4363</v>
      </c>
      <c r="G2664" t="s">
        <v>52</v>
      </c>
      <c r="H2664" t="s">
        <v>1006</v>
      </c>
      <c r="I2664" t="s">
        <v>54</v>
      </c>
      <c r="J2664" t="s">
        <v>2276</v>
      </c>
      <c r="K2664" t="s">
        <v>2277</v>
      </c>
      <c r="L2664">
        <v>100304444</v>
      </c>
      <c r="M2664" t="s">
        <v>2967</v>
      </c>
      <c r="N2664" t="s">
        <v>47</v>
      </c>
      <c r="O2664" t="s">
        <v>47</v>
      </c>
      <c r="P2664" t="s">
        <v>2968</v>
      </c>
      <c r="Q2664" t="s">
        <v>997</v>
      </c>
      <c r="R2664">
        <v>630</v>
      </c>
      <c r="S2664" t="s">
        <v>998</v>
      </c>
      <c r="T2664" t="s">
        <v>999</v>
      </c>
      <c r="U2664" t="s">
        <v>4382</v>
      </c>
      <c r="V2664">
        <v>1</v>
      </c>
      <c r="W2664" t="e">
        <f>VLOOKUP(U2664,T1.Unique.Delivery!$AQ$2:$AW$2720,COLUMNS(T1.Unique.Delivery!$AQ$2701:$AW$2701),0)</f>
        <v>#N/A</v>
      </c>
    </row>
    <row r="2665" spans="1:23" x14ac:dyDescent="0.3">
      <c r="A2665" t="s">
        <v>2962</v>
      </c>
      <c r="B2665" t="s">
        <v>2963</v>
      </c>
      <c r="C2665" t="s">
        <v>2964</v>
      </c>
      <c r="D2665" t="s">
        <v>52</v>
      </c>
      <c r="E2665" t="s">
        <v>4362</v>
      </c>
      <c r="F2665" t="s">
        <v>4363</v>
      </c>
      <c r="G2665" t="s">
        <v>52</v>
      </c>
      <c r="H2665" t="s">
        <v>1006</v>
      </c>
      <c r="I2665" t="s">
        <v>54</v>
      </c>
      <c r="J2665" t="s">
        <v>2276</v>
      </c>
      <c r="K2665" t="s">
        <v>2277</v>
      </c>
      <c r="L2665">
        <v>100508694</v>
      </c>
      <c r="M2665" t="s">
        <v>2980</v>
      </c>
      <c r="N2665" t="s">
        <v>47</v>
      </c>
      <c r="O2665" t="s">
        <v>47</v>
      </c>
      <c r="P2665" t="s">
        <v>1040</v>
      </c>
      <c r="Q2665" t="s">
        <v>997</v>
      </c>
      <c r="R2665">
        <v>618</v>
      </c>
      <c r="S2665" t="s">
        <v>998</v>
      </c>
      <c r="T2665" t="s">
        <v>999</v>
      </c>
      <c r="U2665" t="s">
        <v>4383</v>
      </c>
      <c r="V2665">
        <v>1</v>
      </c>
      <c r="W2665" t="e">
        <f>VLOOKUP(U2665,T1.Unique.Delivery!$AQ$2:$AW$2720,COLUMNS(T1.Unique.Delivery!$AQ$2701:$AW$2701),0)</f>
        <v>#N/A</v>
      </c>
    </row>
    <row r="2666" spans="1:23" x14ac:dyDescent="0.3">
      <c r="A2666" t="s">
        <v>2962</v>
      </c>
      <c r="B2666" t="s">
        <v>2963</v>
      </c>
      <c r="C2666" t="s">
        <v>2964</v>
      </c>
      <c r="D2666" t="s">
        <v>52</v>
      </c>
      <c r="E2666" t="s">
        <v>4362</v>
      </c>
      <c r="F2666" t="s">
        <v>4363</v>
      </c>
      <c r="G2666" t="s">
        <v>52</v>
      </c>
      <c r="H2666" t="s">
        <v>1006</v>
      </c>
      <c r="I2666" t="s">
        <v>54</v>
      </c>
      <c r="J2666" t="s">
        <v>2276</v>
      </c>
      <c r="K2666" t="s">
        <v>2277</v>
      </c>
      <c r="L2666">
        <v>101122337</v>
      </c>
      <c r="M2666" t="s">
        <v>2997</v>
      </c>
      <c r="N2666" t="s">
        <v>47</v>
      </c>
      <c r="O2666" t="s">
        <v>47</v>
      </c>
      <c r="P2666" s="1">
        <v>43072</v>
      </c>
      <c r="Q2666" t="s">
        <v>997</v>
      </c>
      <c r="R2666">
        <v>530</v>
      </c>
      <c r="S2666" t="s">
        <v>998</v>
      </c>
      <c r="T2666" t="s">
        <v>999</v>
      </c>
      <c r="U2666" t="s">
        <v>4384</v>
      </c>
      <c r="V2666">
        <v>1</v>
      </c>
      <c r="W2666" t="e">
        <f>VLOOKUP(U2666,T1.Unique.Delivery!$AQ$2:$AW$2720,COLUMNS(T1.Unique.Delivery!$AQ$2701:$AW$2701),0)</f>
        <v>#N/A</v>
      </c>
    </row>
    <row r="2667" spans="1:23" x14ac:dyDescent="0.3">
      <c r="A2667" t="s">
        <v>2962</v>
      </c>
      <c r="B2667" t="s">
        <v>2963</v>
      </c>
      <c r="C2667" t="s">
        <v>2964</v>
      </c>
      <c r="D2667" t="s">
        <v>52</v>
      </c>
      <c r="E2667" t="s">
        <v>4362</v>
      </c>
      <c r="F2667" t="s">
        <v>4363</v>
      </c>
      <c r="G2667" t="s">
        <v>52</v>
      </c>
      <c r="H2667" t="s">
        <v>1006</v>
      </c>
      <c r="I2667" t="s">
        <v>54</v>
      </c>
      <c r="J2667" t="s">
        <v>159</v>
      </c>
      <c r="K2667" t="s">
        <v>1016</v>
      </c>
      <c r="L2667">
        <v>100298525</v>
      </c>
      <c r="M2667" t="s">
        <v>2989</v>
      </c>
      <c r="N2667" t="s">
        <v>47</v>
      </c>
      <c r="O2667" t="s">
        <v>47</v>
      </c>
      <c r="P2667" t="s">
        <v>2990</v>
      </c>
      <c r="Q2667" t="s">
        <v>997</v>
      </c>
      <c r="R2667">
        <v>690.79</v>
      </c>
      <c r="S2667" t="s">
        <v>998</v>
      </c>
      <c r="T2667" t="s">
        <v>999</v>
      </c>
      <c r="U2667" t="s">
        <v>4385</v>
      </c>
      <c r="V2667">
        <v>1</v>
      </c>
      <c r="W2667" t="e">
        <f>VLOOKUP(U2667,T1.Unique.Delivery!$AQ$2:$AW$2720,COLUMNS(T1.Unique.Delivery!$AQ$2701:$AW$2701),0)</f>
        <v>#N/A</v>
      </c>
    </row>
    <row r="2668" spans="1:23" x14ac:dyDescent="0.3">
      <c r="A2668" t="s">
        <v>2962</v>
      </c>
      <c r="B2668" t="s">
        <v>2963</v>
      </c>
      <c r="C2668" t="s">
        <v>2964</v>
      </c>
      <c r="D2668" t="s">
        <v>52</v>
      </c>
      <c r="E2668" t="s">
        <v>4362</v>
      </c>
      <c r="F2668" t="s">
        <v>4363</v>
      </c>
      <c r="G2668" t="s">
        <v>52</v>
      </c>
      <c r="H2668" t="s">
        <v>1006</v>
      </c>
      <c r="I2668" t="s">
        <v>54</v>
      </c>
      <c r="J2668" t="s">
        <v>159</v>
      </c>
      <c r="K2668" t="s">
        <v>1016</v>
      </c>
      <c r="L2668">
        <v>100304444</v>
      </c>
      <c r="M2668" t="s">
        <v>2967</v>
      </c>
      <c r="N2668" t="s">
        <v>47</v>
      </c>
      <c r="O2668" t="s">
        <v>47</v>
      </c>
      <c r="P2668" t="s">
        <v>2968</v>
      </c>
      <c r="Q2668" t="s">
        <v>997</v>
      </c>
      <c r="R2668">
        <v>630</v>
      </c>
      <c r="S2668" t="s">
        <v>998</v>
      </c>
      <c r="T2668" t="s">
        <v>999</v>
      </c>
      <c r="U2668" t="s">
        <v>4386</v>
      </c>
      <c r="V2668">
        <v>1</v>
      </c>
      <c r="W2668" t="e">
        <f>VLOOKUP(U2668,T1.Unique.Delivery!$AQ$2:$AW$2720,COLUMNS(T1.Unique.Delivery!$AQ$2701:$AW$2701),0)</f>
        <v>#N/A</v>
      </c>
    </row>
    <row r="2669" spans="1:23" x14ac:dyDescent="0.3">
      <c r="A2669" t="s">
        <v>2962</v>
      </c>
      <c r="B2669" t="s">
        <v>2963</v>
      </c>
      <c r="C2669" t="s">
        <v>2964</v>
      </c>
      <c r="D2669" t="s">
        <v>52</v>
      </c>
      <c r="E2669" t="s">
        <v>4362</v>
      </c>
      <c r="F2669" t="s">
        <v>4363</v>
      </c>
      <c r="G2669" t="s">
        <v>52</v>
      </c>
      <c r="H2669" t="s">
        <v>1006</v>
      </c>
      <c r="I2669" t="s">
        <v>54</v>
      </c>
      <c r="J2669" t="s">
        <v>159</v>
      </c>
      <c r="K2669" t="s">
        <v>1016</v>
      </c>
      <c r="L2669">
        <v>100508694</v>
      </c>
      <c r="M2669" t="s">
        <v>2980</v>
      </c>
      <c r="N2669" t="s">
        <v>47</v>
      </c>
      <c r="O2669" t="s">
        <v>47</v>
      </c>
      <c r="P2669" t="s">
        <v>1040</v>
      </c>
      <c r="Q2669" t="s">
        <v>997</v>
      </c>
      <c r="R2669">
        <v>514.29</v>
      </c>
      <c r="S2669" t="s">
        <v>998</v>
      </c>
      <c r="T2669" t="s">
        <v>999</v>
      </c>
      <c r="U2669" t="s">
        <v>4387</v>
      </c>
      <c r="V2669">
        <v>1</v>
      </c>
      <c r="W2669" t="e">
        <f>VLOOKUP(U2669,T1.Unique.Delivery!$AQ$2:$AW$2720,COLUMNS(T1.Unique.Delivery!$AQ$2701:$AW$2701),0)</f>
        <v>#N/A</v>
      </c>
    </row>
    <row r="2670" spans="1:23" x14ac:dyDescent="0.3">
      <c r="A2670" t="s">
        <v>2962</v>
      </c>
      <c r="B2670" t="s">
        <v>2963</v>
      </c>
      <c r="C2670" t="s">
        <v>2964</v>
      </c>
      <c r="D2670" t="s">
        <v>52</v>
      </c>
      <c r="E2670" t="s">
        <v>4362</v>
      </c>
      <c r="F2670" t="s">
        <v>4363</v>
      </c>
      <c r="G2670" t="s">
        <v>52</v>
      </c>
      <c r="H2670" t="s">
        <v>1006</v>
      </c>
      <c r="I2670" t="s">
        <v>54</v>
      </c>
      <c r="J2670" t="s">
        <v>159</v>
      </c>
      <c r="K2670" t="s">
        <v>1016</v>
      </c>
      <c r="L2670">
        <v>101122337</v>
      </c>
      <c r="M2670" t="s">
        <v>2997</v>
      </c>
      <c r="N2670" t="s">
        <v>47</v>
      </c>
      <c r="O2670" t="s">
        <v>47</v>
      </c>
      <c r="P2670" s="1">
        <v>43072</v>
      </c>
      <c r="Q2670" t="s">
        <v>997</v>
      </c>
      <c r="R2670">
        <v>490</v>
      </c>
      <c r="S2670" t="s">
        <v>998</v>
      </c>
      <c r="T2670" t="s">
        <v>999</v>
      </c>
      <c r="U2670" t="s">
        <v>4388</v>
      </c>
      <c r="V2670">
        <v>1</v>
      </c>
      <c r="W2670" t="e">
        <f>VLOOKUP(U2670,T1.Unique.Delivery!$AQ$2:$AW$2720,COLUMNS(T1.Unique.Delivery!$AQ$2701:$AW$2701),0)</f>
        <v>#N/A</v>
      </c>
    </row>
    <row r="2671" spans="1:23" x14ac:dyDescent="0.3">
      <c r="A2671" t="s">
        <v>2962</v>
      </c>
      <c r="B2671" t="s">
        <v>2963</v>
      </c>
      <c r="C2671" t="s">
        <v>2964</v>
      </c>
      <c r="D2671" t="s">
        <v>52</v>
      </c>
      <c r="E2671" t="s">
        <v>4389</v>
      </c>
      <c r="F2671" t="s">
        <v>4390</v>
      </c>
      <c r="G2671" t="s">
        <v>52</v>
      </c>
      <c r="H2671" t="s">
        <v>1006</v>
      </c>
      <c r="I2671" t="s">
        <v>54</v>
      </c>
      <c r="J2671" t="s">
        <v>66</v>
      </c>
      <c r="K2671" t="s">
        <v>1007</v>
      </c>
      <c r="L2671">
        <v>100298525</v>
      </c>
      <c r="M2671" t="s">
        <v>2989</v>
      </c>
      <c r="N2671" t="s">
        <v>47</v>
      </c>
      <c r="O2671" t="s">
        <v>47</v>
      </c>
      <c r="P2671" t="s">
        <v>2990</v>
      </c>
      <c r="Q2671" t="s">
        <v>997</v>
      </c>
      <c r="R2671">
        <v>1034.55</v>
      </c>
      <c r="S2671" t="s">
        <v>998</v>
      </c>
      <c r="T2671" t="s">
        <v>999</v>
      </c>
      <c r="U2671" t="s">
        <v>4391</v>
      </c>
      <c r="V2671">
        <v>1</v>
      </c>
      <c r="W2671" t="e">
        <f>VLOOKUP(U2671,T1.Unique.Delivery!$AQ$2:$AW$2720,COLUMNS(T1.Unique.Delivery!$AQ$2701:$AW$2701),0)</f>
        <v>#N/A</v>
      </c>
    </row>
    <row r="2672" spans="1:23" x14ac:dyDescent="0.3">
      <c r="A2672" t="s">
        <v>2962</v>
      </c>
      <c r="B2672" t="s">
        <v>2963</v>
      </c>
      <c r="C2672" t="s">
        <v>2964</v>
      </c>
      <c r="D2672" t="s">
        <v>52</v>
      </c>
      <c r="E2672" t="s">
        <v>4389</v>
      </c>
      <c r="F2672" t="s">
        <v>4390</v>
      </c>
      <c r="G2672" t="s">
        <v>52</v>
      </c>
      <c r="H2672" t="s">
        <v>1006</v>
      </c>
      <c r="I2672" t="s">
        <v>54</v>
      </c>
      <c r="J2672" t="s">
        <v>66</v>
      </c>
      <c r="K2672" t="s">
        <v>1007</v>
      </c>
      <c r="L2672">
        <v>100304444</v>
      </c>
      <c r="M2672" t="s">
        <v>2967</v>
      </c>
      <c r="N2672" t="s">
        <v>47</v>
      </c>
      <c r="O2672" t="s">
        <v>47</v>
      </c>
      <c r="P2672" t="s">
        <v>2968</v>
      </c>
      <c r="Q2672" t="s">
        <v>997</v>
      </c>
      <c r="R2672">
        <v>630</v>
      </c>
      <c r="S2672" t="s">
        <v>998</v>
      </c>
      <c r="T2672" t="s">
        <v>999</v>
      </c>
      <c r="U2672" t="s">
        <v>4392</v>
      </c>
      <c r="V2672">
        <v>1</v>
      </c>
      <c r="W2672" t="e">
        <f>VLOOKUP(U2672,T1.Unique.Delivery!$AQ$2:$AW$2720,COLUMNS(T1.Unique.Delivery!$AQ$2701:$AW$2701),0)</f>
        <v>#N/A</v>
      </c>
    </row>
    <row r="2673" spans="1:23" x14ac:dyDescent="0.3">
      <c r="A2673" t="s">
        <v>2962</v>
      </c>
      <c r="B2673" t="s">
        <v>2963</v>
      </c>
      <c r="C2673" t="s">
        <v>2964</v>
      </c>
      <c r="D2673" t="s">
        <v>52</v>
      </c>
      <c r="E2673" t="s">
        <v>4389</v>
      </c>
      <c r="F2673" t="s">
        <v>4390</v>
      </c>
      <c r="G2673" t="s">
        <v>52</v>
      </c>
      <c r="H2673" t="s">
        <v>1006</v>
      </c>
      <c r="I2673" t="s">
        <v>54</v>
      </c>
      <c r="J2673" t="s">
        <v>66</v>
      </c>
      <c r="K2673" t="s">
        <v>1007</v>
      </c>
      <c r="L2673">
        <v>100508694</v>
      </c>
      <c r="M2673" t="s">
        <v>2980</v>
      </c>
      <c r="N2673" t="s">
        <v>47</v>
      </c>
      <c r="O2673" t="s">
        <v>47</v>
      </c>
      <c r="P2673" t="s">
        <v>1040</v>
      </c>
      <c r="Q2673" t="s">
        <v>997</v>
      </c>
      <c r="R2673">
        <v>1150</v>
      </c>
      <c r="S2673" t="s">
        <v>998</v>
      </c>
      <c r="T2673" t="s">
        <v>999</v>
      </c>
      <c r="U2673" t="s">
        <v>4393</v>
      </c>
      <c r="V2673">
        <v>1</v>
      </c>
      <c r="W2673" t="e">
        <f>VLOOKUP(U2673,T1.Unique.Delivery!$AQ$2:$AW$2720,COLUMNS(T1.Unique.Delivery!$AQ$2701:$AW$2701),0)</f>
        <v>#N/A</v>
      </c>
    </row>
    <row r="2674" spans="1:23" x14ac:dyDescent="0.3">
      <c r="A2674" t="s">
        <v>2962</v>
      </c>
      <c r="B2674" t="s">
        <v>2963</v>
      </c>
      <c r="C2674" t="s">
        <v>2964</v>
      </c>
      <c r="D2674" t="s">
        <v>52</v>
      </c>
      <c r="E2674" t="s">
        <v>4389</v>
      </c>
      <c r="F2674" t="s">
        <v>4390</v>
      </c>
      <c r="G2674" t="s">
        <v>52</v>
      </c>
      <c r="H2674" t="s">
        <v>1006</v>
      </c>
      <c r="I2674" t="s">
        <v>54</v>
      </c>
      <c r="J2674" t="s">
        <v>66</v>
      </c>
      <c r="K2674" t="s">
        <v>1007</v>
      </c>
      <c r="L2674">
        <v>100785760</v>
      </c>
      <c r="M2674" t="s">
        <v>2994</v>
      </c>
      <c r="N2674" t="s">
        <v>47</v>
      </c>
      <c r="O2674" t="s">
        <v>47</v>
      </c>
      <c r="P2674" t="s">
        <v>2995</v>
      </c>
      <c r="Q2674" t="s">
        <v>997</v>
      </c>
      <c r="R2674">
        <v>1000</v>
      </c>
      <c r="S2674" t="s">
        <v>998</v>
      </c>
      <c r="T2674" t="s">
        <v>999</v>
      </c>
      <c r="U2674" t="s">
        <v>4394</v>
      </c>
      <c r="V2674">
        <v>1</v>
      </c>
      <c r="W2674" t="e">
        <f>VLOOKUP(U2674,T1.Unique.Delivery!$AQ$2:$AW$2720,COLUMNS(T1.Unique.Delivery!$AQ$2701:$AW$2701),0)</f>
        <v>#N/A</v>
      </c>
    </row>
    <row r="2675" spans="1:23" x14ac:dyDescent="0.3">
      <c r="A2675" t="s">
        <v>2962</v>
      </c>
      <c r="B2675" t="s">
        <v>2963</v>
      </c>
      <c r="C2675" t="s">
        <v>2964</v>
      </c>
      <c r="D2675" t="s">
        <v>52</v>
      </c>
      <c r="E2675" t="s">
        <v>4389</v>
      </c>
      <c r="F2675" t="s">
        <v>4390</v>
      </c>
      <c r="G2675" t="s">
        <v>52</v>
      </c>
      <c r="H2675" t="s">
        <v>1006</v>
      </c>
      <c r="I2675" t="s">
        <v>54</v>
      </c>
      <c r="J2675" t="s">
        <v>66</v>
      </c>
      <c r="K2675" t="s">
        <v>1007</v>
      </c>
      <c r="L2675">
        <v>101122337</v>
      </c>
      <c r="M2675" t="s">
        <v>2997</v>
      </c>
      <c r="N2675" t="s">
        <v>47</v>
      </c>
      <c r="O2675" t="s">
        <v>47</v>
      </c>
      <c r="P2675" s="1">
        <v>43072</v>
      </c>
      <c r="Q2675" t="s">
        <v>997</v>
      </c>
      <c r="R2675">
        <v>1180</v>
      </c>
      <c r="S2675" t="s">
        <v>998</v>
      </c>
      <c r="T2675" t="s">
        <v>999</v>
      </c>
      <c r="U2675" t="s">
        <v>4395</v>
      </c>
      <c r="V2675">
        <v>1</v>
      </c>
      <c r="W2675" t="e">
        <f>VLOOKUP(U2675,T1.Unique.Delivery!$AQ$2:$AW$2720,COLUMNS(T1.Unique.Delivery!$AQ$2701:$AW$2701),0)</f>
        <v>#N/A</v>
      </c>
    </row>
    <row r="2676" spans="1:23" x14ac:dyDescent="0.3">
      <c r="A2676" t="s">
        <v>2962</v>
      </c>
      <c r="B2676" t="s">
        <v>2963</v>
      </c>
      <c r="C2676" t="s">
        <v>2964</v>
      </c>
      <c r="D2676" t="s">
        <v>52</v>
      </c>
      <c r="E2676" t="s">
        <v>4389</v>
      </c>
      <c r="F2676" t="s">
        <v>4390</v>
      </c>
      <c r="G2676" t="s">
        <v>52</v>
      </c>
      <c r="H2676" t="s">
        <v>1006</v>
      </c>
      <c r="I2676" t="s">
        <v>54</v>
      </c>
      <c r="J2676" t="s">
        <v>56</v>
      </c>
      <c r="K2676" t="s">
        <v>993</v>
      </c>
      <c r="L2676">
        <v>100287299</v>
      </c>
      <c r="M2676" t="s">
        <v>2970</v>
      </c>
      <c r="N2676" t="s">
        <v>47</v>
      </c>
      <c r="O2676" t="s">
        <v>47</v>
      </c>
      <c r="P2676" t="s">
        <v>2971</v>
      </c>
      <c r="Q2676" t="s">
        <v>997</v>
      </c>
      <c r="R2676">
        <v>1116.56</v>
      </c>
      <c r="S2676" t="s">
        <v>998</v>
      </c>
      <c r="T2676" t="s">
        <v>999</v>
      </c>
      <c r="U2676" t="s">
        <v>4396</v>
      </c>
      <c r="V2676">
        <v>1</v>
      </c>
      <c r="W2676" t="e">
        <f>VLOOKUP(U2676,T1.Unique.Delivery!$AQ$2:$AW$2720,COLUMNS(T1.Unique.Delivery!$AQ$2701:$AW$2701),0)</f>
        <v>#N/A</v>
      </c>
    </row>
    <row r="2677" spans="1:23" x14ac:dyDescent="0.3">
      <c r="A2677" t="s">
        <v>2962</v>
      </c>
      <c r="B2677" t="s">
        <v>2963</v>
      </c>
      <c r="C2677" t="s">
        <v>2964</v>
      </c>
      <c r="D2677" t="s">
        <v>52</v>
      </c>
      <c r="E2677" t="s">
        <v>4389</v>
      </c>
      <c r="F2677" t="s">
        <v>4390</v>
      </c>
      <c r="G2677" t="s">
        <v>52</v>
      </c>
      <c r="H2677" t="s">
        <v>1006</v>
      </c>
      <c r="I2677" t="s">
        <v>54</v>
      </c>
      <c r="J2677" t="s">
        <v>56</v>
      </c>
      <c r="K2677" t="s">
        <v>993</v>
      </c>
      <c r="L2677" t="s">
        <v>47</v>
      </c>
      <c r="M2677" t="s">
        <v>47</v>
      </c>
      <c r="N2677" t="s">
        <v>47</v>
      </c>
      <c r="O2677" t="s">
        <v>47</v>
      </c>
      <c r="P2677" t="s">
        <v>2971</v>
      </c>
      <c r="Q2677" t="s">
        <v>997</v>
      </c>
      <c r="R2677">
        <v>1117.67</v>
      </c>
      <c r="S2677" t="s">
        <v>998</v>
      </c>
      <c r="T2677" t="s">
        <v>999</v>
      </c>
      <c r="U2677" t="s">
        <v>4397</v>
      </c>
      <c r="V2677">
        <v>1</v>
      </c>
      <c r="W2677" t="e">
        <f>VLOOKUP(U2677,T1.Unique.Delivery!$AQ$2:$AW$2720,COLUMNS(T1.Unique.Delivery!$AQ$2701:$AW$2701),0)</f>
        <v>#N/A</v>
      </c>
    </row>
    <row r="2678" spans="1:23" x14ac:dyDescent="0.3">
      <c r="A2678" t="s">
        <v>2962</v>
      </c>
      <c r="B2678" t="s">
        <v>2963</v>
      </c>
      <c r="C2678" t="s">
        <v>2964</v>
      </c>
      <c r="D2678" t="s">
        <v>52</v>
      </c>
      <c r="E2678" t="s">
        <v>4389</v>
      </c>
      <c r="F2678" t="s">
        <v>4390</v>
      </c>
      <c r="G2678" t="s">
        <v>52</v>
      </c>
      <c r="H2678" t="s">
        <v>1006</v>
      </c>
      <c r="I2678" t="s">
        <v>54</v>
      </c>
      <c r="J2678" t="s">
        <v>129</v>
      </c>
      <c r="K2678" t="s">
        <v>1012</v>
      </c>
      <c r="L2678">
        <v>100298525</v>
      </c>
      <c r="M2678" t="s">
        <v>2989</v>
      </c>
      <c r="N2678" t="s">
        <v>47</v>
      </c>
      <c r="O2678" t="s">
        <v>47</v>
      </c>
      <c r="P2678" t="s">
        <v>2990</v>
      </c>
      <c r="Q2678" t="s">
        <v>997</v>
      </c>
      <c r="R2678">
        <v>735.64</v>
      </c>
      <c r="S2678" t="s">
        <v>998</v>
      </c>
      <c r="T2678" t="s">
        <v>999</v>
      </c>
      <c r="U2678" t="s">
        <v>4398</v>
      </c>
      <c r="V2678">
        <v>1</v>
      </c>
      <c r="W2678" t="e">
        <f>VLOOKUP(U2678,T1.Unique.Delivery!$AQ$2:$AW$2720,COLUMNS(T1.Unique.Delivery!$AQ$2701:$AW$2701),0)</f>
        <v>#N/A</v>
      </c>
    </row>
    <row r="2679" spans="1:23" x14ac:dyDescent="0.3">
      <c r="A2679" t="s">
        <v>2962</v>
      </c>
      <c r="B2679" t="s">
        <v>2963</v>
      </c>
      <c r="C2679" t="s">
        <v>2964</v>
      </c>
      <c r="D2679" t="s">
        <v>52</v>
      </c>
      <c r="E2679" t="s">
        <v>4389</v>
      </c>
      <c r="F2679" t="s">
        <v>4390</v>
      </c>
      <c r="G2679" t="s">
        <v>52</v>
      </c>
      <c r="H2679" t="s">
        <v>1006</v>
      </c>
      <c r="I2679" t="s">
        <v>54</v>
      </c>
      <c r="J2679" t="s">
        <v>129</v>
      </c>
      <c r="K2679" t="s">
        <v>1012</v>
      </c>
      <c r="L2679">
        <v>100304444</v>
      </c>
      <c r="M2679" t="s">
        <v>2967</v>
      </c>
      <c r="N2679" t="s">
        <v>47</v>
      </c>
      <c r="O2679" t="s">
        <v>47</v>
      </c>
      <c r="P2679" t="s">
        <v>2968</v>
      </c>
      <c r="Q2679" t="s">
        <v>997</v>
      </c>
      <c r="R2679">
        <v>630</v>
      </c>
      <c r="S2679" t="s">
        <v>998</v>
      </c>
      <c r="T2679" t="s">
        <v>999</v>
      </c>
      <c r="U2679" t="s">
        <v>4399</v>
      </c>
      <c r="V2679">
        <v>1</v>
      </c>
      <c r="W2679" t="e">
        <f>VLOOKUP(U2679,T1.Unique.Delivery!$AQ$2:$AW$2720,COLUMNS(T1.Unique.Delivery!$AQ$2701:$AW$2701),0)</f>
        <v>#N/A</v>
      </c>
    </row>
    <row r="2680" spans="1:23" x14ac:dyDescent="0.3">
      <c r="A2680" t="s">
        <v>2962</v>
      </c>
      <c r="B2680" t="s">
        <v>2963</v>
      </c>
      <c r="C2680" t="s">
        <v>2964</v>
      </c>
      <c r="D2680" t="s">
        <v>52</v>
      </c>
      <c r="E2680" t="s">
        <v>4389</v>
      </c>
      <c r="F2680" t="s">
        <v>4390</v>
      </c>
      <c r="G2680" t="s">
        <v>52</v>
      </c>
      <c r="H2680" t="s">
        <v>1006</v>
      </c>
      <c r="I2680" t="s">
        <v>54</v>
      </c>
      <c r="J2680" t="s">
        <v>129</v>
      </c>
      <c r="K2680" t="s">
        <v>1012</v>
      </c>
      <c r="L2680">
        <v>100508694</v>
      </c>
      <c r="M2680" t="s">
        <v>2980</v>
      </c>
      <c r="N2680" t="s">
        <v>47</v>
      </c>
      <c r="O2680" t="s">
        <v>47</v>
      </c>
      <c r="P2680" t="s">
        <v>1040</v>
      </c>
      <c r="Q2680" t="s">
        <v>997</v>
      </c>
      <c r="R2680">
        <v>635.51</v>
      </c>
      <c r="S2680" t="s">
        <v>998</v>
      </c>
      <c r="T2680" t="s">
        <v>999</v>
      </c>
      <c r="U2680" t="s">
        <v>4400</v>
      </c>
      <c r="V2680">
        <v>1</v>
      </c>
      <c r="W2680" t="e">
        <f>VLOOKUP(U2680,T1.Unique.Delivery!$AQ$2:$AW$2720,COLUMNS(T1.Unique.Delivery!$AQ$2701:$AW$2701),0)</f>
        <v>#N/A</v>
      </c>
    </row>
    <row r="2681" spans="1:23" x14ac:dyDescent="0.3">
      <c r="A2681" t="s">
        <v>2962</v>
      </c>
      <c r="B2681" t="s">
        <v>2963</v>
      </c>
      <c r="C2681" t="s">
        <v>2964</v>
      </c>
      <c r="D2681" t="s">
        <v>52</v>
      </c>
      <c r="E2681" t="s">
        <v>4389</v>
      </c>
      <c r="F2681" t="s">
        <v>4390</v>
      </c>
      <c r="G2681" t="s">
        <v>52</v>
      </c>
      <c r="H2681" t="s">
        <v>1006</v>
      </c>
      <c r="I2681" t="s">
        <v>54</v>
      </c>
      <c r="J2681" t="s">
        <v>129</v>
      </c>
      <c r="K2681" t="s">
        <v>1012</v>
      </c>
      <c r="L2681">
        <v>100785760</v>
      </c>
      <c r="M2681" t="s">
        <v>2994</v>
      </c>
      <c r="N2681" t="s">
        <v>47</v>
      </c>
      <c r="O2681" t="s">
        <v>47</v>
      </c>
      <c r="P2681" t="s">
        <v>2995</v>
      </c>
      <c r="Q2681" t="s">
        <v>997</v>
      </c>
      <c r="R2681">
        <v>630</v>
      </c>
      <c r="S2681" t="s">
        <v>998</v>
      </c>
      <c r="T2681" t="s">
        <v>999</v>
      </c>
      <c r="U2681" t="s">
        <v>4401</v>
      </c>
      <c r="V2681">
        <v>1</v>
      </c>
      <c r="W2681" t="e">
        <f>VLOOKUP(U2681,T1.Unique.Delivery!$AQ$2:$AW$2720,COLUMNS(T1.Unique.Delivery!$AQ$2701:$AW$2701),0)</f>
        <v>#N/A</v>
      </c>
    </row>
    <row r="2682" spans="1:23" x14ac:dyDescent="0.3">
      <c r="A2682" t="s">
        <v>2962</v>
      </c>
      <c r="B2682" t="s">
        <v>2963</v>
      </c>
      <c r="C2682" t="s">
        <v>2964</v>
      </c>
      <c r="D2682" t="s">
        <v>52</v>
      </c>
      <c r="E2682" t="s">
        <v>4389</v>
      </c>
      <c r="F2682" t="s">
        <v>4390</v>
      </c>
      <c r="G2682" t="s">
        <v>52</v>
      </c>
      <c r="H2682" t="s">
        <v>1006</v>
      </c>
      <c r="I2682" t="s">
        <v>54</v>
      </c>
      <c r="J2682" t="s">
        <v>129</v>
      </c>
      <c r="K2682" t="s">
        <v>1012</v>
      </c>
      <c r="L2682">
        <v>101122337</v>
      </c>
      <c r="M2682" t="s">
        <v>2997</v>
      </c>
      <c r="N2682" t="s">
        <v>47</v>
      </c>
      <c r="O2682" t="s">
        <v>47</v>
      </c>
      <c r="P2682" s="1">
        <v>43072</v>
      </c>
      <c r="Q2682" t="s">
        <v>997</v>
      </c>
      <c r="R2682">
        <v>595</v>
      </c>
      <c r="S2682" t="s">
        <v>998</v>
      </c>
      <c r="T2682" t="s">
        <v>999</v>
      </c>
      <c r="U2682" t="s">
        <v>4402</v>
      </c>
      <c r="V2682">
        <v>1</v>
      </c>
      <c r="W2682" t="e">
        <f>VLOOKUP(U2682,T1.Unique.Delivery!$AQ$2:$AW$2720,COLUMNS(T1.Unique.Delivery!$AQ$2701:$AW$2701),0)</f>
        <v>#N/A</v>
      </c>
    </row>
    <row r="2683" spans="1:23" x14ac:dyDescent="0.3">
      <c r="A2683" t="s">
        <v>2962</v>
      </c>
      <c r="B2683" t="s">
        <v>2963</v>
      </c>
      <c r="C2683" t="s">
        <v>2964</v>
      </c>
      <c r="D2683" t="s">
        <v>52</v>
      </c>
      <c r="E2683" t="s">
        <v>4389</v>
      </c>
      <c r="F2683" t="s">
        <v>4390</v>
      </c>
      <c r="G2683" t="s">
        <v>52</v>
      </c>
      <c r="H2683" t="s">
        <v>1006</v>
      </c>
      <c r="I2683" t="s">
        <v>54</v>
      </c>
      <c r="J2683" t="s">
        <v>80</v>
      </c>
      <c r="K2683" t="s">
        <v>1014</v>
      </c>
      <c r="L2683">
        <v>100298525</v>
      </c>
      <c r="M2683" t="s">
        <v>2989</v>
      </c>
      <c r="N2683" t="s">
        <v>47</v>
      </c>
      <c r="O2683" t="s">
        <v>47</v>
      </c>
      <c r="P2683" t="s">
        <v>2990</v>
      </c>
      <c r="Q2683" t="s">
        <v>997</v>
      </c>
      <c r="R2683">
        <v>792.63</v>
      </c>
      <c r="S2683" t="s">
        <v>998</v>
      </c>
      <c r="T2683" t="s">
        <v>999</v>
      </c>
      <c r="U2683" t="s">
        <v>4403</v>
      </c>
      <c r="V2683">
        <v>1</v>
      </c>
      <c r="W2683" t="e">
        <f>VLOOKUP(U2683,T1.Unique.Delivery!$AQ$2:$AW$2720,COLUMNS(T1.Unique.Delivery!$AQ$2701:$AW$2701),0)</f>
        <v>#N/A</v>
      </c>
    </row>
    <row r="2684" spans="1:23" x14ac:dyDescent="0.3">
      <c r="A2684" t="s">
        <v>2962</v>
      </c>
      <c r="B2684" t="s">
        <v>2963</v>
      </c>
      <c r="C2684" t="s">
        <v>2964</v>
      </c>
      <c r="D2684" t="s">
        <v>52</v>
      </c>
      <c r="E2684" t="s">
        <v>4389</v>
      </c>
      <c r="F2684" t="s">
        <v>4390</v>
      </c>
      <c r="G2684" t="s">
        <v>52</v>
      </c>
      <c r="H2684" t="s">
        <v>1006</v>
      </c>
      <c r="I2684" t="s">
        <v>54</v>
      </c>
      <c r="J2684" t="s">
        <v>80</v>
      </c>
      <c r="K2684" t="s">
        <v>1014</v>
      </c>
      <c r="L2684">
        <v>100304444</v>
      </c>
      <c r="M2684" t="s">
        <v>2967</v>
      </c>
      <c r="N2684" t="s">
        <v>47</v>
      </c>
      <c r="O2684" t="s">
        <v>47</v>
      </c>
      <c r="P2684" t="s">
        <v>2968</v>
      </c>
      <c r="Q2684" t="s">
        <v>997</v>
      </c>
      <c r="R2684">
        <v>630</v>
      </c>
      <c r="S2684" t="s">
        <v>998</v>
      </c>
      <c r="T2684" t="s">
        <v>999</v>
      </c>
      <c r="U2684" t="s">
        <v>4404</v>
      </c>
      <c r="V2684">
        <v>1</v>
      </c>
      <c r="W2684" t="e">
        <f>VLOOKUP(U2684,T1.Unique.Delivery!$AQ$2:$AW$2720,COLUMNS(T1.Unique.Delivery!$AQ$2701:$AW$2701),0)</f>
        <v>#N/A</v>
      </c>
    </row>
    <row r="2685" spans="1:23" x14ac:dyDescent="0.3">
      <c r="A2685" t="s">
        <v>2962</v>
      </c>
      <c r="B2685" t="s">
        <v>2963</v>
      </c>
      <c r="C2685" t="s">
        <v>2964</v>
      </c>
      <c r="D2685" t="s">
        <v>52</v>
      </c>
      <c r="E2685" t="s">
        <v>4389</v>
      </c>
      <c r="F2685" t="s">
        <v>4390</v>
      </c>
      <c r="G2685" t="s">
        <v>52</v>
      </c>
      <c r="H2685" t="s">
        <v>1006</v>
      </c>
      <c r="I2685" t="s">
        <v>54</v>
      </c>
      <c r="J2685" t="s">
        <v>80</v>
      </c>
      <c r="K2685" t="s">
        <v>1014</v>
      </c>
      <c r="L2685">
        <v>100508694</v>
      </c>
      <c r="M2685" t="s">
        <v>2980</v>
      </c>
      <c r="N2685" t="s">
        <v>47</v>
      </c>
      <c r="O2685" t="s">
        <v>47</v>
      </c>
      <c r="P2685" t="s">
        <v>1040</v>
      </c>
      <c r="Q2685" t="s">
        <v>997</v>
      </c>
      <c r="R2685">
        <v>1150</v>
      </c>
      <c r="S2685" t="s">
        <v>998</v>
      </c>
      <c r="T2685" t="s">
        <v>999</v>
      </c>
      <c r="U2685" t="s">
        <v>4405</v>
      </c>
      <c r="V2685">
        <v>1</v>
      </c>
      <c r="W2685" t="e">
        <f>VLOOKUP(U2685,T1.Unique.Delivery!$AQ$2:$AW$2720,COLUMNS(T1.Unique.Delivery!$AQ$2701:$AW$2701),0)</f>
        <v>#N/A</v>
      </c>
    </row>
    <row r="2686" spans="1:23" x14ac:dyDescent="0.3">
      <c r="A2686" t="s">
        <v>2962</v>
      </c>
      <c r="B2686" t="s">
        <v>2963</v>
      </c>
      <c r="C2686" t="s">
        <v>2964</v>
      </c>
      <c r="D2686" t="s">
        <v>52</v>
      </c>
      <c r="E2686" t="s">
        <v>4389</v>
      </c>
      <c r="F2686" t="s">
        <v>4390</v>
      </c>
      <c r="G2686" t="s">
        <v>52</v>
      </c>
      <c r="H2686" t="s">
        <v>1006</v>
      </c>
      <c r="I2686" t="s">
        <v>54</v>
      </c>
      <c r="J2686" t="s">
        <v>80</v>
      </c>
      <c r="K2686" t="s">
        <v>1014</v>
      </c>
      <c r="L2686">
        <v>100785760</v>
      </c>
      <c r="M2686" t="s">
        <v>2994</v>
      </c>
      <c r="N2686" t="s">
        <v>47</v>
      </c>
      <c r="O2686" t="s">
        <v>47</v>
      </c>
      <c r="P2686" t="s">
        <v>2995</v>
      </c>
      <c r="Q2686" t="s">
        <v>997</v>
      </c>
      <c r="R2686">
        <v>800</v>
      </c>
      <c r="S2686" t="s">
        <v>998</v>
      </c>
      <c r="T2686" t="s">
        <v>999</v>
      </c>
      <c r="U2686" t="s">
        <v>4406</v>
      </c>
      <c r="V2686">
        <v>1</v>
      </c>
      <c r="W2686" t="e">
        <f>VLOOKUP(U2686,T1.Unique.Delivery!$AQ$2:$AW$2720,COLUMNS(T1.Unique.Delivery!$AQ$2701:$AW$2701),0)</f>
        <v>#N/A</v>
      </c>
    </row>
    <row r="2687" spans="1:23" x14ac:dyDescent="0.3">
      <c r="A2687" t="s">
        <v>2962</v>
      </c>
      <c r="B2687" t="s">
        <v>2963</v>
      </c>
      <c r="C2687" t="s">
        <v>2964</v>
      </c>
      <c r="D2687" t="s">
        <v>52</v>
      </c>
      <c r="E2687" t="s">
        <v>4389</v>
      </c>
      <c r="F2687" t="s">
        <v>4390</v>
      </c>
      <c r="G2687" t="s">
        <v>52</v>
      </c>
      <c r="H2687" t="s">
        <v>1006</v>
      </c>
      <c r="I2687" t="s">
        <v>54</v>
      </c>
      <c r="J2687" t="s">
        <v>80</v>
      </c>
      <c r="K2687" t="s">
        <v>1014</v>
      </c>
      <c r="L2687">
        <v>101122337</v>
      </c>
      <c r="M2687" t="s">
        <v>2997</v>
      </c>
      <c r="N2687" t="s">
        <v>47</v>
      </c>
      <c r="O2687" t="s">
        <v>47</v>
      </c>
      <c r="P2687" s="1">
        <v>43072</v>
      </c>
      <c r="Q2687" t="s">
        <v>997</v>
      </c>
      <c r="R2687">
        <v>850</v>
      </c>
      <c r="S2687" t="s">
        <v>998</v>
      </c>
      <c r="T2687" t="s">
        <v>999</v>
      </c>
      <c r="U2687" t="s">
        <v>4407</v>
      </c>
      <c r="V2687">
        <v>1</v>
      </c>
      <c r="W2687" t="e">
        <f>VLOOKUP(U2687,T1.Unique.Delivery!$AQ$2:$AW$2720,COLUMNS(T1.Unique.Delivery!$AQ$2701:$AW$2701),0)</f>
        <v>#N/A</v>
      </c>
    </row>
    <row r="2688" spans="1:23" x14ac:dyDescent="0.3">
      <c r="A2688" t="s">
        <v>2962</v>
      </c>
      <c r="B2688" t="s">
        <v>2963</v>
      </c>
      <c r="C2688" t="s">
        <v>2964</v>
      </c>
      <c r="D2688" t="s">
        <v>52</v>
      </c>
      <c r="E2688" t="s">
        <v>4389</v>
      </c>
      <c r="F2688" t="s">
        <v>4390</v>
      </c>
      <c r="G2688" t="s">
        <v>52</v>
      </c>
      <c r="H2688" t="s">
        <v>1006</v>
      </c>
      <c r="I2688" t="s">
        <v>54</v>
      </c>
      <c r="J2688" t="s">
        <v>2276</v>
      </c>
      <c r="K2688" t="s">
        <v>2277</v>
      </c>
      <c r="L2688">
        <v>100298525</v>
      </c>
      <c r="M2688" t="s">
        <v>2989</v>
      </c>
      <c r="N2688" t="s">
        <v>47</v>
      </c>
      <c r="O2688" t="s">
        <v>47</v>
      </c>
      <c r="P2688" t="s">
        <v>2990</v>
      </c>
      <c r="Q2688" t="s">
        <v>997</v>
      </c>
      <c r="R2688">
        <v>690.79</v>
      </c>
      <c r="S2688" t="s">
        <v>998</v>
      </c>
      <c r="T2688" t="s">
        <v>999</v>
      </c>
      <c r="U2688" t="s">
        <v>4408</v>
      </c>
      <c r="V2688">
        <v>1</v>
      </c>
      <c r="W2688" t="e">
        <f>VLOOKUP(U2688,T1.Unique.Delivery!$AQ$2:$AW$2720,COLUMNS(T1.Unique.Delivery!$AQ$2701:$AW$2701),0)</f>
        <v>#N/A</v>
      </c>
    </row>
    <row r="2689" spans="1:23" x14ac:dyDescent="0.3">
      <c r="A2689" t="s">
        <v>2962</v>
      </c>
      <c r="B2689" t="s">
        <v>2963</v>
      </c>
      <c r="C2689" t="s">
        <v>2964</v>
      </c>
      <c r="D2689" t="s">
        <v>52</v>
      </c>
      <c r="E2689" t="s">
        <v>4389</v>
      </c>
      <c r="F2689" t="s">
        <v>4390</v>
      </c>
      <c r="G2689" t="s">
        <v>52</v>
      </c>
      <c r="H2689" t="s">
        <v>1006</v>
      </c>
      <c r="I2689" t="s">
        <v>54</v>
      </c>
      <c r="J2689" t="s">
        <v>2276</v>
      </c>
      <c r="K2689" t="s">
        <v>2277</v>
      </c>
      <c r="L2689">
        <v>100304444</v>
      </c>
      <c r="M2689" t="s">
        <v>2967</v>
      </c>
      <c r="N2689" t="s">
        <v>47</v>
      </c>
      <c r="O2689" t="s">
        <v>47</v>
      </c>
      <c r="P2689" t="s">
        <v>2968</v>
      </c>
      <c r="Q2689" t="s">
        <v>997</v>
      </c>
      <c r="R2689">
        <v>630</v>
      </c>
      <c r="S2689" t="s">
        <v>998</v>
      </c>
      <c r="T2689" t="s">
        <v>999</v>
      </c>
      <c r="U2689" t="s">
        <v>4409</v>
      </c>
      <c r="V2689">
        <v>1</v>
      </c>
      <c r="W2689" t="e">
        <f>VLOOKUP(U2689,T1.Unique.Delivery!$AQ$2:$AW$2720,COLUMNS(T1.Unique.Delivery!$AQ$2701:$AW$2701),0)</f>
        <v>#N/A</v>
      </c>
    </row>
    <row r="2690" spans="1:23" x14ac:dyDescent="0.3">
      <c r="A2690" t="s">
        <v>2962</v>
      </c>
      <c r="B2690" t="s">
        <v>2963</v>
      </c>
      <c r="C2690" t="s">
        <v>2964</v>
      </c>
      <c r="D2690" t="s">
        <v>52</v>
      </c>
      <c r="E2690" t="s">
        <v>4389</v>
      </c>
      <c r="F2690" t="s">
        <v>4390</v>
      </c>
      <c r="G2690" t="s">
        <v>52</v>
      </c>
      <c r="H2690" t="s">
        <v>1006</v>
      </c>
      <c r="I2690" t="s">
        <v>54</v>
      </c>
      <c r="J2690" t="s">
        <v>2276</v>
      </c>
      <c r="K2690" t="s">
        <v>2277</v>
      </c>
      <c r="L2690">
        <v>100508694</v>
      </c>
      <c r="M2690" t="s">
        <v>2980</v>
      </c>
      <c r="N2690" t="s">
        <v>47</v>
      </c>
      <c r="O2690" t="s">
        <v>47</v>
      </c>
      <c r="P2690" t="s">
        <v>1040</v>
      </c>
      <c r="Q2690" t="s">
        <v>997</v>
      </c>
      <c r="R2690">
        <v>618</v>
      </c>
      <c r="S2690" t="s">
        <v>998</v>
      </c>
      <c r="T2690" t="s">
        <v>999</v>
      </c>
      <c r="U2690" t="s">
        <v>4410</v>
      </c>
      <c r="V2690">
        <v>1</v>
      </c>
      <c r="W2690" t="e">
        <f>VLOOKUP(U2690,T1.Unique.Delivery!$AQ$2:$AW$2720,COLUMNS(T1.Unique.Delivery!$AQ$2701:$AW$2701),0)</f>
        <v>#N/A</v>
      </c>
    </row>
    <row r="2691" spans="1:23" x14ac:dyDescent="0.3">
      <c r="A2691" t="s">
        <v>2962</v>
      </c>
      <c r="B2691" t="s">
        <v>2963</v>
      </c>
      <c r="C2691" t="s">
        <v>2964</v>
      </c>
      <c r="D2691" t="s">
        <v>52</v>
      </c>
      <c r="E2691" t="s">
        <v>4389</v>
      </c>
      <c r="F2691" t="s">
        <v>4390</v>
      </c>
      <c r="G2691" t="s">
        <v>52</v>
      </c>
      <c r="H2691" t="s">
        <v>1006</v>
      </c>
      <c r="I2691" t="s">
        <v>54</v>
      </c>
      <c r="J2691" t="s">
        <v>2276</v>
      </c>
      <c r="K2691" t="s">
        <v>2277</v>
      </c>
      <c r="L2691">
        <v>101122337</v>
      </c>
      <c r="M2691" t="s">
        <v>2997</v>
      </c>
      <c r="N2691" t="s">
        <v>47</v>
      </c>
      <c r="O2691" t="s">
        <v>47</v>
      </c>
      <c r="P2691" s="1">
        <v>43072</v>
      </c>
      <c r="Q2691" t="s">
        <v>997</v>
      </c>
      <c r="R2691">
        <v>530</v>
      </c>
      <c r="S2691" t="s">
        <v>998</v>
      </c>
      <c r="T2691" t="s">
        <v>999</v>
      </c>
      <c r="U2691" t="s">
        <v>4411</v>
      </c>
      <c r="V2691">
        <v>1</v>
      </c>
      <c r="W2691" t="e">
        <f>VLOOKUP(U2691,T1.Unique.Delivery!$AQ$2:$AW$2720,COLUMNS(T1.Unique.Delivery!$AQ$2701:$AW$2701),0)</f>
        <v>#N/A</v>
      </c>
    </row>
    <row r="2692" spans="1:23" x14ac:dyDescent="0.3">
      <c r="A2692" t="s">
        <v>2962</v>
      </c>
      <c r="B2692" t="s">
        <v>2963</v>
      </c>
      <c r="C2692" t="s">
        <v>2964</v>
      </c>
      <c r="D2692" t="s">
        <v>52</v>
      </c>
      <c r="E2692" t="s">
        <v>4389</v>
      </c>
      <c r="F2692" t="s">
        <v>4390</v>
      </c>
      <c r="G2692" t="s">
        <v>52</v>
      </c>
      <c r="H2692" t="s">
        <v>1006</v>
      </c>
      <c r="I2692" t="s">
        <v>54</v>
      </c>
      <c r="J2692" t="s">
        <v>159</v>
      </c>
      <c r="K2692" t="s">
        <v>1016</v>
      </c>
      <c r="L2692">
        <v>100298525</v>
      </c>
      <c r="M2692" t="s">
        <v>2989</v>
      </c>
      <c r="N2692" t="s">
        <v>47</v>
      </c>
      <c r="O2692" t="s">
        <v>47</v>
      </c>
      <c r="P2692" t="s">
        <v>2990</v>
      </c>
      <c r="Q2692" t="s">
        <v>997</v>
      </c>
      <c r="R2692">
        <v>690.79</v>
      </c>
      <c r="S2692" t="s">
        <v>998</v>
      </c>
      <c r="T2692" t="s">
        <v>999</v>
      </c>
      <c r="U2692" t="s">
        <v>4412</v>
      </c>
      <c r="V2692">
        <v>1</v>
      </c>
      <c r="W2692" t="e">
        <f>VLOOKUP(U2692,T1.Unique.Delivery!$AQ$2:$AW$2720,COLUMNS(T1.Unique.Delivery!$AQ$2701:$AW$2701),0)</f>
        <v>#N/A</v>
      </c>
    </row>
    <row r="2693" spans="1:23" x14ac:dyDescent="0.3">
      <c r="A2693" t="s">
        <v>2962</v>
      </c>
      <c r="B2693" t="s">
        <v>2963</v>
      </c>
      <c r="C2693" t="s">
        <v>2964</v>
      </c>
      <c r="D2693" t="s">
        <v>52</v>
      </c>
      <c r="E2693" t="s">
        <v>4389</v>
      </c>
      <c r="F2693" t="s">
        <v>4390</v>
      </c>
      <c r="G2693" t="s">
        <v>52</v>
      </c>
      <c r="H2693" t="s">
        <v>1006</v>
      </c>
      <c r="I2693" t="s">
        <v>54</v>
      </c>
      <c r="J2693" t="s">
        <v>159</v>
      </c>
      <c r="K2693" t="s">
        <v>1016</v>
      </c>
      <c r="L2693">
        <v>100304444</v>
      </c>
      <c r="M2693" t="s">
        <v>2967</v>
      </c>
      <c r="N2693" t="s">
        <v>47</v>
      </c>
      <c r="O2693" t="s">
        <v>47</v>
      </c>
      <c r="P2693" t="s">
        <v>2968</v>
      </c>
      <c r="Q2693" t="s">
        <v>997</v>
      </c>
      <c r="R2693">
        <v>630</v>
      </c>
      <c r="S2693" t="s">
        <v>998</v>
      </c>
      <c r="T2693" t="s">
        <v>999</v>
      </c>
      <c r="U2693" t="s">
        <v>4413</v>
      </c>
      <c r="V2693">
        <v>1</v>
      </c>
      <c r="W2693" t="e">
        <f>VLOOKUP(U2693,T1.Unique.Delivery!$AQ$2:$AW$2720,COLUMNS(T1.Unique.Delivery!$AQ$2701:$AW$2701),0)</f>
        <v>#N/A</v>
      </c>
    </row>
    <row r="2694" spans="1:23" x14ac:dyDescent="0.3">
      <c r="A2694" t="s">
        <v>2962</v>
      </c>
      <c r="B2694" t="s">
        <v>2963</v>
      </c>
      <c r="C2694" t="s">
        <v>2964</v>
      </c>
      <c r="D2694" t="s">
        <v>52</v>
      </c>
      <c r="E2694" t="s">
        <v>4389</v>
      </c>
      <c r="F2694" t="s">
        <v>4390</v>
      </c>
      <c r="G2694" t="s">
        <v>52</v>
      </c>
      <c r="H2694" t="s">
        <v>1006</v>
      </c>
      <c r="I2694" t="s">
        <v>54</v>
      </c>
      <c r="J2694" t="s">
        <v>159</v>
      </c>
      <c r="K2694" t="s">
        <v>1016</v>
      </c>
      <c r="L2694">
        <v>100508694</v>
      </c>
      <c r="M2694" t="s">
        <v>2980</v>
      </c>
      <c r="N2694" t="s">
        <v>47</v>
      </c>
      <c r="O2694" t="s">
        <v>47</v>
      </c>
      <c r="P2694" t="s">
        <v>1040</v>
      </c>
      <c r="Q2694" t="s">
        <v>997</v>
      </c>
      <c r="R2694">
        <v>514.29</v>
      </c>
      <c r="S2694" t="s">
        <v>998</v>
      </c>
      <c r="T2694" t="s">
        <v>999</v>
      </c>
      <c r="U2694" t="s">
        <v>4414</v>
      </c>
      <c r="V2694">
        <v>1</v>
      </c>
      <c r="W2694" t="e">
        <f>VLOOKUP(U2694,T1.Unique.Delivery!$AQ$2:$AW$2720,COLUMNS(T1.Unique.Delivery!$AQ$2701:$AW$2701),0)</f>
        <v>#N/A</v>
      </c>
    </row>
    <row r="2695" spans="1:23" x14ac:dyDescent="0.3">
      <c r="A2695" t="s">
        <v>2962</v>
      </c>
      <c r="B2695" t="s">
        <v>2963</v>
      </c>
      <c r="C2695" t="s">
        <v>2964</v>
      </c>
      <c r="D2695" t="s">
        <v>52</v>
      </c>
      <c r="E2695" t="s">
        <v>4389</v>
      </c>
      <c r="F2695" t="s">
        <v>4390</v>
      </c>
      <c r="G2695" t="s">
        <v>52</v>
      </c>
      <c r="H2695" t="s">
        <v>1006</v>
      </c>
      <c r="I2695" t="s">
        <v>54</v>
      </c>
      <c r="J2695" t="s">
        <v>159</v>
      </c>
      <c r="K2695" t="s">
        <v>1016</v>
      </c>
      <c r="L2695">
        <v>101122337</v>
      </c>
      <c r="M2695" t="s">
        <v>2997</v>
      </c>
      <c r="N2695" t="s">
        <v>47</v>
      </c>
      <c r="O2695" t="s">
        <v>47</v>
      </c>
      <c r="P2695" s="1">
        <v>43072</v>
      </c>
      <c r="Q2695" t="s">
        <v>997</v>
      </c>
      <c r="R2695">
        <v>490</v>
      </c>
      <c r="S2695" t="s">
        <v>998</v>
      </c>
      <c r="T2695" t="s">
        <v>999</v>
      </c>
      <c r="U2695" t="s">
        <v>4415</v>
      </c>
      <c r="V2695">
        <v>1</v>
      </c>
      <c r="W2695" t="e">
        <f>VLOOKUP(U2695,T1.Unique.Delivery!$AQ$2:$AW$2720,COLUMNS(T1.Unique.Delivery!$AQ$2701:$AW$2701),0)</f>
        <v>#N/A</v>
      </c>
    </row>
    <row r="2696" spans="1:23" x14ac:dyDescent="0.3">
      <c r="A2696" t="s">
        <v>2962</v>
      </c>
      <c r="B2696" t="s">
        <v>2963</v>
      </c>
      <c r="C2696" t="s">
        <v>2964</v>
      </c>
      <c r="D2696" t="s">
        <v>52</v>
      </c>
      <c r="E2696" t="s">
        <v>4416</v>
      </c>
      <c r="F2696" t="s">
        <v>4417</v>
      </c>
      <c r="G2696" t="s">
        <v>52</v>
      </c>
      <c r="H2696" t="s">
        <v>1006</v>
      </c>
      <c r="I2696" t="s">
        <v>54</v>
      </c>
      <c r="J2696" t="s">
        <v>66</v>
      </c>
      <c r="K2696" t="s">
        <v>1007</v>
      </c>
      <c r="L2696">
        <v>100298525</v>
      </c>
      <c r="M2696" t="s">
        <v>2989</v>
      </c>
      <c r="N2696" t="s">
        <v>47</v>
      </c>
      <c r="O2696" t="s">
        <v>47</v>
      </c>
      <c r="P2696" t="s">
        <v>2990</v>
      </c>
      <c r="Q2696" t="s">
        <v>997</v>
      </c>
      <c r="R2696">
        <v>1358.99</v>
      </c>
      <c r="S2696" t="s">
        <v>998</v>
      </c>
      <c r="T2696" t="s">
        <v>999</v>
      </c>
      <c r="U2696" t="s">
        <v>4418</v>
      </c>
      <c r="V2696">
        <v>1</v>
      </c>
      <c r="W2696" t="e">
        <f>VLOOKUP(U2696,T1.Unique.Delivery!$AQ$2:$AW$2720,COLUMNS(T1.Unique.Delivery!$AQ$2701:$AW$2701),0)</f>
        <v>#N/A</v>
      </c>
    </row>
    <row r="2697" spans="1:23" x14ac:dyDescent="0.3">
      <c r="A2697" t="s">
        <v>2962</v>
      </c>
      <c r="B2697" t="s">
        <v>2963</v>
      </c>
      <c r="C2697" t="s">
        <v>2964</v>
      </c>
      <c r="D2697" t="s">
        <v>52</v>
      </c>
      <c r="E2697" t="s">
        <v>4416</v>
      </c>
      <c r="F2697" t="s">
        <v>4417</v>
      </c>
      <c r="G2697" t="s">
        <v>52</v>
      </c>
      <c r="H2697" t="s">
        <v>1006</v>
      </c>
      <c r="I2697" t="s">
        <v>54</v>
      </c>
      <c r="J2697" t="s">
        <v>66</v>
      </c>
      <c r="K2697" t="s">
        <v>1007</v>
      </c>
      <c r="L2697">
        <v>100304444</v>
      </c>
      <c r="M2697" t="s">
        <v>2967</v>
      </c>
      <c r="N2697" t="s">
        <v>47</v>
      </c>
      <c r="O2697" t="s">
        <v>47</v>
      </c>
      <c r="P2697" t="s">
        <v>2968</v>
      </c>
      <c r="Q2697" t="s">
        <v>997</v>
      </c>
      <c r="R2697">
        <v>630</v>
      </c>
      <c r="S2697" t="s">
        <v>998</v>
      </c>
      <c r="T2697" t="s">
        <v>999</v>
      </c>
      <c r="U2697" t="s">
        <v>4419</v>
      </c>
      <c r="V2697">
        <v>1</v>
      </c>
      <c r="W2697" t="e">
        <f>VLOOKUP(U2697,T1.Unique.Delivery!$AQ$2:$AW$2720,COLUMNS(T1.Unique.Delivery!$AQ$2701:$AW$2701),0)</f>
        <v>#N/A</v>
      </c>
    </row>
    <row r="2698" spans="1:23" x14ac:dyDescent="0.3">
      <c r="A2698" t="s">
        <v>2962</v>
      </c>
      <c r="B2698" t="s">
        <v>2963</v>
      </c>
      <c r="C2698" t="s">
        <v>2964</v>
      </c>
      <c r="D2698" t="s">
        <v>52</v>
      </c>
      <c r="E2698" t="s">
        <v>4416</v>
      </c>
      <c r="F2698" t="s">
        <v>4417</v>
      </c>
      <c r="G2698" t="s">
        <v>52</v>
      </c>
      <c r="H2698" t="s">
        <v>1006</v>
      </c>
      <c r="I2698" t="s">
        <v>54</v>
      </c>
      <c r="J2698" t="s">
        <v>66</v>
      </c>
      <c r="K2698" t="s">
        <v>1007</v>
      </c>
      <c r="L2698">
        <v>101122337</v>
      </c>
      <c r="M2698" t="s">
        <v>2997</v>
      </c>
      <c r="N2698" t="s">
        <v>47</v>
      </c>
      <c r="O2698" t="s">
        <v>47</v>
      </c>
      <c r="P2698" s="1">
        <v>43072</v>
      </c>
      <c r="Q2698" t="s">
        <v>997</v>
      </c>
      <c r="R2698">
        <v>1550</v>
      </c>
      <c r="S2698" t="s">
        <v>998</v>
      </c>
      <c r="T2698" t="s">
        <v>999</v>
      </c>
      <c r="U2698" t="s">
        <v>4420</v>
      </c>
      <c r="V2698">
        <v>1</v>
      </c>
      <c r="W2698" t="e">
        <f>VLOOKUP(U2698,T1.Unique.Delivery!$AQ$2:$AW$2720,COLUMNS(T1.Unique.Delivery!$AQ$2701:$AW$2701),0)</f>
        <v>#N/A</v>
      </c>
    </row>
    <row r="2699" spans="1:23" x14ac:dyDescent="0.3">
      <c r="A2699" t="s">
        <v>2962</v>
      </c>
      <c r="B2699" t="s">
        <v>2963</v>
      </c>
      <c r="C2699" t="s">
        <v>2964</v>
      </c>
      <c r="D2699" t="s">
        <v>52</v>
      </c>
      <c r="E2699" t="s">
        <v>4416</v>
      </c>
      <c r="F2699" t="s">
        <v>4417</v>
      </c>
      <c r="G2699" t="s">
        <v>52</v>
      </c>
      <c r="H2699" t="s">
        <v>1006</v>
      </c>
      <c r="I2699" t="s">
        <v>54</v>
      </c>
      <c r="J2699" t="s">
        <v>56</v>
      </c>
      <c r="K2699" t="s">
        <v>993</v>
      </c>
      <c r="L2699">
        <v>100287299</v>
      </c>
      <c r="M2699" t="s">
        <v>2970</v>
      </c>
      <c r="N2699" t="s">
        <v>47</v>
      </c>
      <c r="O2699" t="s">
        <v>47</v>
      </c>
      <c r="P2699" t="s">
        <v>2971</v>
      </c>
      <c r="Q2699" t="s">
        <v>997</v>
      </c>
      <c r="R2699">
        <v>1116.56</v>
      </c>
      <c r="S2699" t="s">
        <v>998</v>
      </c>
      <c r="T2699" t="s">
        <v>999</v>
      </c>
      <c r="U2699" t="s">
        <v>4421</v>
      </c>
      <c r="V2699">
        <v>1</v>
      </c>
      <c r="W2699" t="e">
        <f>VLOOKUP(U2699,T1.Unique.Delivery!$AQ$2:$AW$2720,COLUMNS(T1.Unique.Delivery!$AQ$2701:$AW$2701),0)</f>
        <v>#N/A</v>
      </c>
    </row>
    <row r="2700" spans="1:23" x14ac:dyDescent="0.3">
      <c r="A2700" t="s">
        <v>2962</v>
      </c>
      <c r="B2700" t="s">
        <v>2963</v>
      </c>
      <c r="C2700" t="s">
        <v>2964</v>
      </c>
      <c r="D2700" t="s">
        <v>52</v>
      </c>
      <c r="E2700" t="s">
        <v>4416</v>
      </c>
      <c r="F2700" t="s">
        <v>4417</v>
      </c>
      <c r="G2700" t="s">
        <v>52</v>
      </c>
      <c r="H2700" t="s">
        <v>1006</v>
      </c>
      <c r="I2700" t="s">
        <v>54</v>
      </c>
      <c r="J2700" t="s">
        <v>56</v>
      </c>
      <c r="K2700" t="s">
        <v>993</v>
      </c>
      <c r="L2700" t="s">
        <v>47</v>
      </c>
      <c r="M2700" t="s">
        <v>47</v>
      </c>
      <c r="N2700" t="s">
        <v>47</v>
      </c>
      <c r="O2700" t="s">
        <v>47</v>
      </c>
      <c r="P2700" t="s">
        <v>2971</v>
      </c>
      <c r="Q2700" t="s">
        <v>997</v>
      </c>
      <c r="R2700">
        <v>1117.67</v>
      </c>
      <c r="S2700" t="s">
        <v>998</v>
      </c>
      <c r="T2700" t="s">
        <v>999</v>
      </c>
      <c r="U2700" t="s">
        <v>4422</v>
      </c>
      <c r="V2700">
        <v>1</v>
      </c>
      <c r="W2700" t="e">
        <f>VLOOKUP(U2700,T1.Unique.Delivery!$AQ$2:$AW$2720,COLUMNS(T1.Unique.Delivery!$AQ$2701:$AW$2701),0)</f>
        <v>#N/A</v>
      </c>
    </row>
    <row r="2701" spans="1:23" x14ac:dyDescent="0.3">
      <c r="A2701" t="s">
        <v>2962</v>
      </c>
      <c r="B2701" t="s">
        <v>2963</v>
      </c>
      <c r="C2701" t="s">
        <v>2964</v>
      </c>
      <c r="D2701" t="s">
        <v>52</v>
      </c>
      <c r="E2701" t="s">
        <v>4416</v>
      </c>
      <c r="F2701" t="s">
        <v>4417</v>
      </c>
      <c r="G2701" t="s">
        <v>52</v>
      </c>
      <c r="H2701" t="s">
        <v>1006</v>
      </c>
      <c r="I2701" t="s">
        <v>54</v>
      </c>
      <c r="J2701" t="s">
        <v>129</v>
      </c>
      <c r="K2701" t="s">
        <v>1012</v>
      </c>
      <c r="L2701">
        <v>100298525</v>
      </c>
      <c r="M2701" t="s">
        <v>2989</v>
      </c>
      <c r="N2701" t="s">
        <v>47</v>
      </c>
      <c r="O2701" t="s">
        <v>47</v>
      </c>
      <c r="P2701" t="s">
        <v>2990</v>
      </c>
      <c r="Q2701" t="s">
        <v>997</v>
      </c>
      <c r="R2701">
        <v>967.57</v>
      </c>
      <c r="S2701" t="s">
        <v>998</v>
      </c>
      <c r="T2701" t="s">
        <v>999</v>
      </c>
      <c r="U2701" t="s">
        <v>4423</v>
      </c>
      <c r="V2701">
        <v>1</v>
      </c>
      <c r="W2701" t="e">
        <f>VLOOKUP(U2701,T1.Unique.Delivery!$AQ$2:$AW$2720,COLUMNS(T1.Unique.Delivery!$AQ$2701:$AW$2701),0)</f>
        <v>#N/A</v>
      </c>
    </row>
    <row r="2702" spans="1:23" x14ac:dyDescent="0.3">
      <c r="A2702" t="s">
        <v>2962</v>
      </c>
      <c r="B2702" t="s">
        <v>2963</v>
      </c>
      <c r="C2702" t="s">
        <v>2964</v>
      </c>
      <c r="D2702" t="s">
        <v>52</v>
      </c>
      <c r="E2702" t="s">
        <v>4416</v>
      </c>
      <c r="F2702" t="s">
        <v>4417</v>
      </c>
      <c r="G2702" t="s">
        <v>52</v>
      </c>
      <c r="H2702" t="s">
        <v>1006</v>
      </c>
      <c r="I2702" t="s">
        <v>54</v>
      </c>
      <c r="J2702" t="s">
        <v>129</v>
      </c>
      <c r="K2702" t="s">
        <v>1012</v>
      </c>
      <c r="L2702">
        <v>100304444</v>
      </c>
      <c r="M2702" t="s">
        <v>2967</v>
      </c>
      <c r="N2702" t="s">
        <v>47</v>
      </c>
      <c r="O2702" t="s">
        <v>47</v>
      </c>
      <c r="P2702" t="s">
        <v>2968</v>
      </c>
      <c r="Q2702" t="s">
        <v>997</v>
      </c>
      <c r="R2702">
        <v>630</v>
      </c>
      <c r="S2702" t="s">
        <v>998</v>
      </c>
      <c r="T2702" t="s">
        <v>999</v>
      </c>
      <c r="U2702" t="s">
        <v>4424</v>
      </c>
      <c r="V2702">
        <v>1</v>
      </c>
      <c r="W2702" t="e">
        <f>VLOOKUP(U2702,T1.Unique.Delivery!$AQ$2:$AW$2720,COLUMNS(T1.Unique.Delivery!$AQ$2701:$AW$2701),0)</f>
        <v>#N/A</v>
      </c>
    </row>
    <row r="2703" spans="1:23" x14ac:dyDescent="0.3">
      <c r="A2703" t="s">
        <v>2962</v>
      </c>
      <c r="B2703" t="s">
        <v>2963</v>
      </c>
      <c r="C2703" t="s">
        <v>2964</v>
      </c>
      <c r="D2703" t="s">
        <v>52</v>
      </c>
      <c r="E2703" t="s">
        <v>4416</v>
      </c>
      <c r="F2703" t="s">
        <v>4417</v>
      </c>
      <c r="G2703" t="s">
        <v>52</v>
      </c>
      <c r="H2703" t="s">
        <v>1006</v>
      </c>
      <c r="I2703" t="s">
        <v>54</v>
      </c>
      <c r="J2703" t="s">
        <v>129</v>
      </c>
      <c r="K2703" t="s">
        <v>1012</v>
      </c>
      <c r="L2703">
        <v>100508694</v>
      </c>
      <c r="M2703" t="s">
        <v>2980</v>
      </c>
      <c r="N2703" t="s">
        <v>47</v>
      </c>
      <c r="O2703" t="s">
        <v>47</v>
      </c>
      <c r="P2703" t="s">
        <v>1040</v>
      </c>
      <c r="Q2703" t="s">
        <v>997</v>
      </c>
      <c r="R2703">
        <v>679.25</v>
      </c>
      <c r="S2703" t="s">
        <v>998</v>
      </c>
      <c r="T2703" t="s">
        <v>999</v>
      </c>
      <c r="U2703" t="s">
        <v>4425</v>
      </c>
      <c r="V2703">
        <v>1</v>
      </c>
      <c r="W2703" t="e">
        <f>VLOOKUP(U2703,T1.Unique.Delivery!$AQ$2:$AW$2720,COLUMNS(T1.Unique.Delivery!$AQ$2701:$AW$2701),0)</f>
        <v>#N/A</v>
      </c>
    </row>
    <row r="2704" spans="1:23" x14ac:dyDescent="0.3">
      <c r="A2704" t="s">
        <v>2962</v>
      </c>
      <c r="B2704" t="s">
        <v>2963</v>
      </c>
      <c r="C2704" t="s">
        <v>2964</v>
      </c>
      <c r="D2704" t="s">
        <v>52</v>
      </c>
      <c r="E2704" t="s">
        <v>4416</v>
      </c>
      <c r="F2704" t="s">
        <v>4417</v>
      </c>
      <c r="G2704" t="s">
        <v>52</v>
      </c>
      <c r="H2704" t="s">
        <v>1006</v>
      </c>
      <c r="I2704" t="s">
        <v>54</v>
      </c>
      <c r="J2704" t="s">
        <v>129</v>
      </c>
      <c r="K2704" t="s">
        <v>1012</v>
      </c>
      <c r="L2704">
        <v>100785760</v>
      </c>
      <c r="M2704" t="s">
        <v>2994</v>
      </c>
      <c r="N2704" t="s">
        <v>47</v>
      </c>
      <c r="O2704" t="s">
        <v>47</v>
      </c>
      <c r="P2704" t="s">
        <v>2995</v>
      </c>
      <c r="Q2704" t="s">
        <v>997</v>
      </c>
      <c r="R2704">
        <v>650</v>
      </c>
      <c r="S2704" t="s">
        <v>998</v>
      </c>
      <c r="T2704" t="s">
        <v>999</v>
      </c>
      <c r="U2704" t="s">
        <v>4426</v>
      </c>
      <c r="V2704">
        <v>1</v>
      </c>
      <c r="W2704" t="e">
        <f>VLOOKUP(U2704,T1.Unique.Delivery!$AQ$2:$AW$2720,COLUMNS(T1.Unique.Delivery!$AQ$2701:$AW$2701),0)</f>
        <v>#N/A</v>
      </c>
    </row>
    <row r="2705" spans="1:23" x14ac:dyDescent="0.3">
      <c r="A2705" t="s">
        <v>2962</v>
      </c>
      <c r="B2705" t="s">
        <v>2963</v>
      </c>
      <c r="C2705" t="s">
        <v>2964</v>
      </c>
      <c r="D2705" t="s">
        <v>52</v>
      </c>
      <c r="E2705" t="s">
        <v>4416</v>
      </c>
      <c r="F2705" t="s">
        <v>4417</v>
      </c>
      <c r="G2705" t="s">
        <v>52</v>
      </c>
      <c r="H2705" t="s">
        <v>1006</v>
      </c>
      <c r="I2705" t="s">
        <v>54</v>
      </c>
      <c r="J2705" t="s">
        <v>129</v>
      </c>
      <c r="K2705" t="s">
        <v>1012</v>
      </c>
      <c r="L2705">
        <v>101122337</v>
      </c>
      <c r="M2705" t="s">
        <v>2997</v>
      </c>
      <c r="N2705" t="s">
        <v>47</v>
      </c>
      <c r="O2705" t="s">
        <v>47</v>
      </c>
      <c r="P2705" s="1">
        <v>43072</v>
      </c>
      <c r="Q2705" t="s">
        <v>997</v>
      </c>
      <c r="R2705">
        <v>890</v>
      </c>
      <c r="S2705" t="s">
        <v>998</v>
      </c>
      <c r="T2705" t="s">
        <v>999</v>
      </c>
      <c r="U2705" t="s">
        <v>4427</v>
      </c>
      <c r="V2705">
        <v>1</v>
      </c>
      <c r="W2705" t="e">
        <f>VLOOKUP(U2705,T1.Unique.Delivery!$AQ$2:$AW$2720,COLUMNS(T1.Unique.Delivery!$AQ$2701:$AW$2701),0)</f>
        <v>#N/A</v>
      </c>
    </row>
    <row r="2706" spans="1:23" x14ac:dyDescent="0.3">
      <c r="A2706" t="s">
        <v>2962</v>
      </c>
      <c r="B2706" t="s">
        <v>2963</v>
      </c>
      <c r="C2706" t="s">
        <v>2964</v>
      </c>
      <c r="D2706" t="s">
        <v>52</v>
      </c>
      <c r="E2706" t="s">
        <v>4416</v>
      </c>
      <c r="F2706" t="s">
        <v>4417</v>
      </c>
      <c r="G2706" t="s">
        <v>52</v>
      </c>
      <c r="H2706" t="s">
        <v>1006</v>
      </c>
      <c r="I2706" t="s">
        <v>54</v>
      </c>
      <c r="J2706" t="s">
        <v>80</v>
      </c>
      <c r="K2706" t="s">
        <v>1014</v>
      </c>
      <c r="L2706">
        <v>100298525</v>
      </c>
      <c r="M2706" t="s">
        <v>2989</v>
      </c>
      <c r="N2706" t="s">
        <v>47</v>
      </c>
      <c r="O2706" t="s">
        <v>47</v>
      </c>
      <c r="P2706" t="s">
        <v>2990</v>
      </c>
      <c r="Q2706" t="s">
        <v>997</v>
      </c>
      <c r="R2706">
        <v>1069.07</v>
      </c>
      <c r="S2706" t="s">
        <v>998</v>
      </c>
      <c r="T2706" t="s">
        <v>999</v>
      </c>
      <c r="U2706" t="s">
        <v>4428</v>
      </c>
      <c r="V2706">
        <v>1</v>
      </c>
      <c r="W2706" t="e">
        <f>VLOOKUP(U2706,T1.Unique.Delivery!$AQ$2:$AW$2720,COLUMNS(T1.Unique.Delivery!$AQ$2701:$AW$2701),0)</f>
        <v>#N/A</v>
      </c>
    </row>
    <row r="2707" spans="1:23" x14ac:dyDescent="0.3">
      <c r="A2707" t="s">
        <v>2962</v>
      </c>
      <c r="B2707" t="s">
        <v>2963</v>
      </c>
      <c r="C2707" t="s">
        <v>2964</v>
      </c>
      <c r="D2707" t="s">
        <v>52</v>
      </c>
      <c r="E2707" t="s">
        <v>4416</v>
      </c>
      <c r="F2707" t="s">
        <v>4417</v>
      </c>
      <c r="G2707" t="s">
        <v>52</v>
      </c>
      <c r="H2707" t="s">
        <v>1006</v>
      </c>
      <c r="I2707" t="s">
        <v>54</v>
      </c>
      <c r="J2707" t="s">
        <v>80</v>
      </c>
      <c r="K2707" t="s">
        <v>1014</v>
      </c>
      <c r="L2707">
        <v>100304444</v>
      </c>
      <c r="M2707" t="s">
        <v>2967</v>
      </c>
      <c r="N2707" t="s">
        <v>47</v>
      </c>
      <c r="O2707" t="s">
        <v>47</v>
      </c>
      <c r="P2707" t="s">
        <v>2968</v>
      </c>
      <c r="Q2707" t="s">
        <v>997</v>
      </c>
      <c r="R2707">
        <v>630</v>
      </c>
      <c r="S2707" t="s">
        <v>998</v>
      </c>
      <c r="T2707" t="s">
        <v>999</v>
      </c>
      <c r="U2707" t="s">
        <v>4429</v>
      </c>
      <c r="V2707">
        <v>1</v>
      </c>
      <c r="W2707" t="e">
        <f>VLOOKUP(U2707,T1.Unique.Delivery!$AQ$2:$AW$2720,COLUMNS(T1.Unique.Delivery!$AQ$2701:$AW$2701),0)</f>
        <v>#N/A</v>
      </c>
    </row>
    <row r="2708" spans="1:23" x14ac:dyDescent="0.3">
      <c r="A2708" t="s">
        <v>2962</v>
      </c>
      <c r="B2708" t="s">
        <v>2963</v>
      </c>
      <c r="C2708" t="s">
        <v>2964</v>
      </c>
      <c r="D2708" t="s">
        <v>52</v>
      </c>
      <c r="E2708" t="s">
        <v>4416</v>
      </c>
      <c r="F2708" t="s">
        <v>4417</v>
      </c>
      <c r="G2708" t="s">
        <v>52</v>
      </c>
      <c r="H2708" t="s">
        <v>1006</v>
      </c>
      <c r="I2708" t="s">
        <v>54</v>
      </c>
      <c r="J2708" t="s">
        <v>80</v>
      </c>
      <c r="K2708" t="s">
        <v>1014</v>
      </c>
      <c r="L2708">
        <v>100508694</v>
      </c>
      <c r="M2708" t="s">
        <v>2980</v>
      </c>
      <c r="N2708" t="s">
        <v>47</v>
      </c>
      <c r="O2708" t="s">
        <v>47</v>
      </c>
      <c r="P2708" t="s">
        <v>1040</v>
      </c>
      <c r="Q2708" t="s">
        <v>997</v>
      </c>
      <c r="R2708">
        <v>679.25</v>
      </c>
      <c r="S2708" t="s">
        <v>998</v>
      </c>
      <c r="T2708" t="s">
        <v>999</v>
      </c>
      <c r="U2708" t="s">
        <v>4430</v>
      </c>
      <c r="V2708">
        <v>1</v>
      </c>
      <c r="W2708" t="e">
        <f>VLOOKUP(U2708,T1.Unique.Delivery!$AQ$2:$AW$2720,COLUMNS(T1.Unique.Delivery!$AQ$2701:$AW$2701),0)</f>
        <v>#N/A</v>
      </c>
    </row>
    <row r="2709" spans="1:23" x14ac:dyDescent="0.3">
      <c r="A2709" t="s">
        <v>2962</v>
      </c>
      <c r="B2709" t="s">
        <v>2963</v>
      </c>
      <c r="C2709" t="s">
        <v>2964</v>
      </c>
      <c r="D2709" t="s">
        <v>52</v>
      </c>
      <c r="E2709" t="s">
        <v>4416</v>
      </c>
      <c r="F2709" t="s">
        <v>4417</v>
      </c>
      <c r="G2709" t="s">
        <v>52</v>
      </c>
      <c r="H2709" t="s">
        <v>1006</v>
      </c>
      <c r="I2709" t="s">
        <v>54</v>
      </c>
      <c r="J2709" t="s">
        <v>80</v>
      </c>
      <c r="K2709" t="s">
        <v>1014</v>
      </c>
      <c r="L2709">
        <v>100785760</v>
      </c>
      <c r="M2709" t="s">
        <v>2994</v>
      </c>
      <c r="N2709" t="s">
        <v>47</v>
      </c>
      <c r="O2709" t="s">
        <v>47</v>
      </c>
      <c r="P2709" t="s">
        <v>2995</v>
      </c>
      <c r="Q2709" t="s">
        <v>997</v>
      </c>
      <c r="R2709">
        <v>679.25</v>
      </c>
      <c r="S2709" t="s">
        <v>998</v>
      </c>
      <c r="T2709" t="s">
        <v>999</v>
      </c>
      <c r="U2709" t="s">
        <v>4431</v>
      </c>
      <c r="V2709">
        <v>1</v>
      </c>
      <c r="W2709" t="e">
        <f>VLOOKUP(U2709,T1.Unique.Delivery!$AQ$2:$AW$2720,COLUMNS(T1.Unique.Delivery!$AQ$2701:$AW$2701),0)</f>
        <v>#N/A</v>
      </c>
    </row>
    <row r="2710" spans="1:23" x14ac:dyDescent="0.3">
      <c r="A2710" t="s">
        <v>2962</v>
      </c>
      <c r="B2710" t="s">
        <v>2963</v>
      </c>
      <c r="C2710" t="s">
        <v>2964</v>
      </c>
      <c r="D2710" t="s">
        <v>52</v>
      </c>
      <c r="E2710" t="s">
        <v>4416</v>
      </c>
      <c r="F2710" t="s">
        <v>4417</v>
      </c>
      <c r="G2710" t="s">
        <v>52</v>
      </c>
      <c r="H2710" t="s">
        <v>1006</v>
      </c>
      <c r="I2710" t="s">
        <v>54</v>
      </c>
      <c r="J2710" t="s">
        <v>80</v>
      </c>
      <c r="K2710" t="s">
        <v>1014</v>
      </c>
      <c r="L2710">
        <v>101122337</v>
      </c>
      <c r="M2710" t="s">
        <v>2997</v>
      </c>
      <c r="N2710" t="s">
        <v>47</v>
      </c>
      <c r="O2710" t="s">
        <v>47</v>
      </c>
      <c r="P2710" s="1">
        <v>43072</v>
      </c>
      <c r="Q2710" t="s">
        <v>997</v>
      </c>
      <c r="R2710">
        <v>1250</v>
      </c>
      <c r="S2710" t="s">
        <v>998</v>
      </c>
      <c r="T2710" t="s">
        <v>999</v>
      </c>
      <c r="U2710" t="s">
        <v>4432</v>
      </c>
      <c r="V2710">
        <v>1</v>
      </c>
      <c r="W2710" t="e">
        <f>VLOOKUP(U2710,T1.Unique.Delivery!$AQ$2:$AW$2720,COLUMNS(T1.Unique.Delivery!$AQ$2701:$AW$2701),0)</f>
        <v>#N/A</v>
      </c>
    </row>
    <row r="2711" spans="1:23" x14ac:dyDescent="0.3">
      <c r="A2711" t="s">
        <v>2962</v>
      </c>
      <c r="B2711" t="s">
        <v>2963</v>
      </c>
      <c r="C2711" t="s">
        <v>2964</v>
      </c>
      <c r="D2711" t="s">
        <v>52</v>
      </c>
      <c r="E2711" t="s">
        <v>4416</v>
      </c>
      <c r="F2711" t="s">
        <v>4417</v>
      </c>
      <c r="G2711" t="s">
        <v>52</v>
      </c>
      <c r="H2711" t="s">
        <v>1006</v>
      </c>
      <c r="I2711" t="s">
        <v>54</v>
      </c>
      <c r="J2711" t="s">
        <v>2276</v>
      </c>
      <c r="K2711" t="s">
        <v>2277</v>
      </c>
      <c r="L2711">
        <v>100298525</v>
      </c>
      <c r="M2711" t="s">
        <v>2989</v>
      </c>
      <c r="N2711" t="s">
        <v>47</v>
      </c>
      <c r="O2711" t="s">
        <v>47</v>
      </c>
      <c r="P2711" t="s">
        <v>2990</v>
      </c>
      <c r="Q2711" t="s">
        <v>997</v>
      </c>
      <c r="R2711">
        <v>870.39</v>
      </c>
      <c r="S2711" t="s">
        <v>998</v>
      </c>
      <c r="T2711" t="s">
        <v>999</v>
      </c>
      <c r="U2711" t="s">
        <v>4433</v>
      </c>
      <c r="V2711">
        <v>1</v>
      </c>
      <c r="W2711" t="e">
        <f>VLOOKUP(U2711,T1.Unique.Delivery!$AQ$2:$AW$2720,COLUMNS(T1.Unique.Delivery!$AQ$2701:$AW$2701),0)</f>
        <v>#N/A</v>
      </c>
    </row>
    <row r="2712" spans="1:23" x14ac:dyDescent="0.3">
      <c r="A2712" t="s">
        <v>2962</v>
      </c>
      <c r="B2712" t="s">
        <v>2963</v>
      </c>
      <c r="C2712" t="s">
        <v>2964</v>
      </c>
      <c r="D2712" t="s">
        <v>52</v>
      </c>
      <c r="E2712" t="s">
        <v>4416</v>
      </c>
      <c r="F2712" t="s">
        <v>4417</v>
      </c>
      <c r="G2712" t="s">
        <v>52</v>
      </c>
      <c r="H2712" t="s">
        <v>1006</v>
      </c>
      <c r="I2712" t="s">
        <v>54</v>
      </c>
      <c r="J2712" t="s">
        <v>2276</v>
      </c>
      <c r="K2712" t="s">
        <v>2277</v>
      </c>
      <c r="L2712">
        <v>100304444</v>
      </c>
      <c r="M2712" t="s">
        <v>2967</v>
      </c>
      <c r="N2712" t="s">
        <v>47</v>
      </c>
      <c r="O2712" t="s">
        <v>47</v>
      </c>
      <c r="P2712" t="s">
        <v>2968</v>
      </c>
      <c r="Q2712" t="s">
        <v>997</v>
      </c>
      <c r="R2712">
        <v>630</v>
      </c>
      <c r="S2712" t="s">
        <v>998</v>
      </c>
      <c r="T2712" t="s">
        <v>999</v>
      </c>
      <c r="U2712" t="s">
        <v>4434</v>
      </c>
      <c r="V2712">
        <v>1</v>
      </c>
      <c r="W2712" t="e">
        <f>VLOOKUP(U2712,T1.Unique.Delivery!$AQ$2:$AW$2720,COLUMNS(T1.Unique.Delivery!$AQ$2701:$AW$2701),0)</f>
        <v>#N/A</v>
      </c>
    </row>
    <row r="2713" spans="1:23" x14ac:dyDescent="0.3">
      <c r="A2713" t="s">
        <v>2962</v>
      </c>
      <c r="B2713" t="s">
        <v>2963</v>
      </c>
      <c r="C2713" t="s">
        <v>2964</v>
      </c>
      <c r="D2713" t="s">
        <v>52</v>
      </c>
      <c r="E2713" t="s">
        <v>4416</v>
      </c>
      <c r="F2713" t="s">
        <v>4417</v>
      </c>
      <c r="G2713" t="s">
        <v>52</v>
      </c>
      <c r="H2713" t="s">
        <v>1006</v>
      </c>
      <c r="I2713" t="s">
        <v>54</v>
      </c>
      <c r="J2713" t="s">
        <v>2276</v>
      </c>
      <c r="K2713" t="s">
        <v>2277</v>
      </c>
      <c r="L2713">
        <v>100508694</v>
      </c>
      <c r="M2713" t="s">
        <v>2980</v>
      </c>
      <c r="N2713" t="s">
        <v>47</v>
      </c>
      <c r="O2713" t="s">
        <v>47</v>
      </c>
      <c r="P2713" t="s">
        <v>1040</v>
      </c>
      <c r="Q2713" t="s">
        <v>997</v>
      </c>
      <c r="R2713">
        <v>679.25</v>
      </c>
      <c r="S2713" t="s">
        <v>998</v>
      </c>
      <c r="T2713" t="s">
        <v>999</v>
      </c>
      <c r="U2713" t="s">
        <v>4435</v>
      </c>
      <c r="V2713">
        <v>1</v>
      </c>
      <c r="W2713" t="e">
        <f>VLOOKUP(U2713,T1.Unique.Delivery!$AQ$2:$AW$2720,COLUMNS(T1.Unique.Delivery!$AQ$2701:$AW$2701),0)</f>
        <v>#N/A</v>
      </c>
    </row>
    <row r="2714" spans="1:23" x14ac:dyDescent="0.3">
      <c r="A2714" t="s">
        <v>2962</v>
      </c>
      <c r="B2714" t="s">
        <v>2963</v>
      </c>
      <c r="C2714" t="s">
        <v>2964</v>
      </c>
      <c r="D2714" t="s">
        <v>52</v>
      </c>
      <c r="E2714" t="s">
        <v>4416</v>
      </c>
      <c r="F2714" t="s">
        <v>4417</v>
      </c>
      <c r="G2714" t="s">
        <v>52</v>
      </c>
      <c r="H2714" t="s">
        <v>1006</v>
      </c>
      <c r="I2714" t="s">
        <v>54</v>
      </c>
      <c r="J2714" t="s">
        <v>2276</v>
      </c>
      <c r="K2714" t="s">
        <v>2277</v>
      </c>
      <c r="L2714">
        <v>101122337</v>
      </c>
      <c r="M2714" t="s">
        <v>2997</v>
      </c>
      <c r="N2714" t="s">
        <v>47</v>
      </c>
      <c r="O2714" t="s">
        <v>47</v>
      </c>
      <c r="P2714" s="1">
        <v>43072</v>
      </c>
      <c r="Q2714" t="s">
        <v>997</v>
      </c>
      <c r="R2714">
        <v>850</v>
      </c>
      <c r="S2714" t="s">
        <v>998</v>
      </c>
      <c r="T2714" t="s">
        <v>999</v>
      </c>
      <c r="U2714" t="s">
        <v>4436</v>
      </c>
      <c r="V2714">
        <v>1</v>
      </c>
      <c r="W2714" t="e">
        <f>VLOOKUP(U2714,T1.Unique.Delivery!$AQ$2:$AW$2720,COLUMNS(T1.Unique.Delivery!$AQ$2701:$AW$2701),0)</f>
        <v>#N/A</v>
      </c>
    </row>
    <row r="2715" spans="1:23" x14ac:dyDescent="0.3">
      <c r="A2715" t="s">
        <v>2962</v>
      </c>
      <c r="B2715" t="s">
        <v>2963</v>
      </c>
      <c r="C2715" t="s">
        <v>2964</v>
      </c>
      <c r="D2715" t="s">
        <v>52</v>
      </c>
      <c r="E2715" t="s">
        <v>4416</v>
      </c>
      <c r="F2715" t="s">
        <v>4417</v>
      </c>
      <c r="G2715" t="s">
        <v>52</v>
      </c>
      <c r="H2715" t="s">
        <v>1006</v>
      </c>
      <c r="I2715" t="s">
        <v>54</v>
      </c>
      <c r="J2715" t="s">
        <v>159</v>
      </c>
      <c r="K2715" t="s">
        <v>1016</v>
      </c>
      <c r="L2715">
        <v>100298525</v>
      </c>
      <c r="M2715" t="s">
        <v>2989</v>
      </c>
      <c r="N2715" t="s">
        <v>47</v>
      </c>
      <c r="O2715" t="s">
        <v>47</v>
      </c>
      <c r="P2715" t="s">
        <v>2990</v>
      </c>
      <c r="Q2715" t="s">
        <v>997</v>
      </c>
      <c r="R2715">
        <v>870.39</v>
      </c>
      <c r="S2715" t="s">
        <v>998</v>
      </c>
      <c r="T2715" t="s">
        <v>999</v>
      </c>
      <c r="U2715" t="s">
        <v>4437</v>
      </c>
      <c r="V2715">
        <v>1</v>
      </c>
      <c r="W2715" t="e">
        <f>VLOOKUP(U2715,T1.Unique.Delivery!$AQ$2:$AW$2720,COLUMNS(T1.Unique.Delivery!$AQ$2701:$AW$2701),0)</f>
        <v>#N/A</v>
      </c>
    </row>
    <row r="2716" spans="1:23" x14ac:dyDescent="0.3">
      <c r="A2716" t="s">
        <v>2962</v>
      </c>
      <c r="B2716" t="s">
        <v>2963</v>
      </c>
      <c r="C2716" t="s">
        <v>2964</v>
      </c>
      <c r="D2716" t="s">
        <v>52</v>
      </c>
      <c r="E2716" t="s">
        <v>4416</v>
      </c>
      <c r="F2716" t="s">
        <v>4417</v>
      </c>
      <c r="G2716" t="s">
        <v>52</v>
      </c>
      <c r="H2716" t="s">
        <v>1006</v>
      </c>
      <c r="I2716" t="s">
        <v>54</v>
      </c>
      <c r="J2716" t="s">
        <v>159</v>
      </c>
      <c r="K2716" t="s">
        <v>1016</v>
      </c>
      <c r="L2716">
        <v>100304444</v>
      </c>
      <c r="M2716" t="s">
        <v>2967</v>
      </c>
      <c r="N2716" t="s">
        <v>47</v>
      </c>
      <c r="O2716" t="s">
        <v>47</v>
      </c>
      <c r="P2716" t="s">
        <v>2968</v>
      </c>
      <c r="Q2716" t="s">
        <v>997</v>
      </c>
      <c r="R2716">
        <v>630</v>
      </c>
      <c r="S2716" t="s">
        <v>998</v>
      </c>
      <c r="T2716" t="s">
        <v>999</v>
      </c>
      <c r="U2716" t="s">
        <v>4438</v>
      </c>
      <c r="V2716">
        <v>1</v>
      </c>
      <c r="W2716" t="e">
        <f>VLOOKUP(U2716,T1.Unique.Delivery!$AQ$2:$AW$2720,COLUMNS(T1.Unique.Delivery!$AQ$2701:$AW$2701),0)</f>
        <v>#N/A</v>
      </c>
    </row>
    <row r="2717" spans="1:23" x14ac:dyDescent="0.3">
      <c r="A2717" t="s">
        <v>2962</v>
      </c>
      <c r="B2717" t="s">
        <v>2963</v>
      </c>
      <c r="C2717" t="s">
        <v>2964</v>
      </c>
      <c r="D2717" t="s">
        <v>52</v>
      </c>
      <c r="E2717" t="s">
        <v>4416</v>
      </c>
      <c r="F2717" t="s">
        <v>4417</v>
      </c>
      <c r="G2717" t="s">
        <v>52</v>
      </c>
      <c r="H2717" t="s">
        <v>1006</v>
      </c>
      <c r="I2717" t="s">
        <v>54</v>
      </c>
      <c r="J2717" t="s">
        <v>159</v>
      </c>
      <c r="K2717" t="s">
        <v>1016</v>
      </c>
      <c r="L2717">
        <v>100508694</v>
      </c>
      <c r="M2717" t="s">
        <v>2980</v>
      </c>
      <c r="N2717" t="s">
        <v>47</v>
      </c>
      <c r="O2717" t="s">
        <v>47</v>
      </c>
      <c r="P2717" t="s">
        <v>1040</v>
      </c>
      <c r="Q2717" t="s">
        <v>997</v>
      </c>
      <c r="R2717">
        <v>594.34</v>
      </c>
      <c r="S2717" t="s">
        <v>998</v>
      </c>
      <c r="T2717" t="s">
        <v>999</v>
      </c>
      <c r="U2717" t="s">
        <v>4439</v>
      </c>
      <c r="V2717">
        <v>1</v>
      </c>
      <c r="W2717" t="e">
        <f>VLOOKUP(U2717,T1.Unique.Delivery!$AQ$2:$AW$2720,COLUMNS(T1.Unique.Delivery!$AQ$2701:$AW$2701),0)</f>
        <v>#N/A</v>
      </c>
    </row>
    <row r="2718" spans="1:23" x14ac:dyDescent="0.3">
      <c r="A2718" t="s">
        <v>2962</v>
      </c>
      <c r="B2718" t="s">
        <v>2963</v>
      </c>
      <c r="C2718" t="s">
        <v>2964</v>
      </c>
      <c r="D2718" t="s">
        <v>52</v>
      </c>
      <c r="E2718" t="s">
        <v>4416</v>
      </c>
      <c r="F2718" t="s">
        <v>4417</v>
      </c>
      <c r="G2718" t="s">
        <v>52</v>
      </c>
      <c r="H2718" t="s">
        <v>1006</v>
      </c>
      <c r="I2718" t="s">
        <v>54</v>
      </c>
      <c r="J2718" t="s">
        <v>159</v>
      </c>
      <c r="K2718" t="s">
        <v>1016</v>
      </c>
      <c r="L2718">
        <v>100785760</v>
      </c>
      <c r="M2718" t="s">
        <v>2994</v>
      </c>
      <c r="N2718" t="s">
        <v>47</v>
      </c>
      <c r="O2718" t="s">
        <v>47</v>
      </c>
      <c r="P2718" t="s">
        <v>2995</v>
      </c>
      <c r="Q2718" t="s">
        <v>997</v>
      </c>
      <c r="R2718">
        <v>594.34</v>
      </c>
      <c r="S2718" t="s">
        <v>998</v>
      </c>
      <c r="T2718" t="s">
        <v>999</v>
      </c>
      <c r="U2718" t="s">
        <v>4440</v>
      </c>
      <c r="V2718">
        <v>1</v>
      </c>
      <c r="W2718" t="e">
        <f>VLOOKUP(U2718,T1.Unique.Delivery!$AQ$2:$AW$2720,COLUMNS(T1.Unique.Delivery!$AQ$2701:$AW$2701),0)</f>
        <v>#N/A</v>
      </c>
    </row>
    <row r="2719" spans="1:23" x14ac:dyDescent="0.3">
      <c r="A2719" t="s">
        <v>2962</v>
      </c>
      <c r="B2719" t="s">
        <v>2963</v>
      </c>
      <c r="C2719" t="s">
        <v>2964</v>
      </c>
      <c r="D2719" t="s">
        <v>52</v>
      </c>
      <c r="E2719" t="s">
        <v>4416</v>
      </c>
      <c r="F2719" t="s">
        <v>4417</v>
      </c>
      <c r="G2719" t="s">
        <v>52</v>
      </c>
      <c r="H2719" t="s">
        <v>1006</v>
      </c>
      <c r="I2719" t="s">
        <v>54</v>
      </c>
      <c r="J2719" t="s">
        <v>159</v>
      </c>
      <c r="K2719" t="s">
        <v>1016</v>
      </c>
      <c r="L2719">
        <v>101122337</v>
      </c>
      <c r="M2719" t="s">
        <v>2997</v>
      </c>
      <c r="N2719" t="s">
        <v>47</v>
      </c>
      <c r="O2719" t="s">
        <v>47</v>
      </c>
      <c r="P2719" s="1">
        <v>43072</v>
      </c>
      <c r="Q2719" t="s">
        <v>997</v>
      </c>
      <c r="R2719">
        <v>730</v>
      </c>
      <c r="S2719" t="s">
        <v>998</v>
      </c>
      <c r="T2719" t="s">
        <v>999</v>
      </c>
      <c r="U2719" t="s">
        <v>4441</v>
      </c>
      <c r="V2719">
        <v>1</v>
      </c>
      <c r="W2719" t="e">
        <f>VLOOKUP(U2719,T1.Unique.Delivery!$AQ$2:$AW$2720,COLUMNS(T1.Unique.Delivery!$AQ$2701:$AW$2701),0)</f>
        <v>#N/A</v>
      </c>
    </row>
    <row r="2720" spans="1:23" x14ac:dyDescent="0.3">
      <c r="A2720" t="s">
        <v>2962</v>
      </c>
      <c r="B2720" t="s">
        <v>2963</v>
      </c>
      <c r="C2720" t="s">
        <v>2964</v>
      </c>
      <c r="D2720" t="s">
        <v>52</v>
      </c>
      <c r="E2720" t="s">
        <v>4442</v>
      </c>
      <c r="F2720" t="s">
        <v>4443</v>
      </c>
      <c r="G2720" t="s">
        <v>52</v>
      </c>
      <c r="H2720" t="s">
        <v>1006</v>
      </c>
      <c r="I2720" t="s">
        <v>54</v>
      </c>
      <c r="J2720" t="s">
        <v>66</v>
      </c>
      <c r="K2720" t="s">
        <v>1007</v>
      </c>
      <c r="L2720">
        <v>100304444</v>
      </c>
      <c r="M2720" t="s">
        <v>2967</v>
      </c>
      <c r="N2720" t="s">
        <v>47</v>
      </c>
      <c r="O2720" t="s">
        <v>47</v>
      </c>
      <c r="P2720" t="s">
        <v>2968</v>
      </c>
      <c r="Q2720" t="s">
        <v>997</v>
      </c>
      <c r="R2720">
        <v>630</v>
      </c>
      <c r="S2720" t="s">
        <v>998</v>
      </c>
      <c r="T2720" t="s">
        <v>999</v>
      </c>
      <c r="U2720" t="s">
        <v>4444</v>
      </c>
      <c r="V2720">
        <v>1</v>
      </c>
      <c r="W2720" t="e">
        <f>VLOOKUP(U2720,T1.Unique.Delivery!$AQ$2:$AW$2720,COLUMNS(T1.Unique.Delivery!$AQ$2701:$AW$2701),0)</f>
        <v>#N/A</v>
      </c>
    </row>
    <row r="2721" spans="1:23" x14ac:dyDescent="0.3">
      <c r="A2721" t="s">
        <v>2962</v>
      </c>
      <c r="B2721" t="s">
        <v>2963</v>
      </c>
      <c r="C2721" t="s">
        <v>2964</v>
      </c>
      <c r="D2721" t="s">
        <v>52</v>
      </c>
      <c r="E2721" t="s">
        <v>4442</v>
      </c>
      <c r="F2721" t="s">
        <v>4443</v>
      </c>
      <c r="G2721" t="s">
        <v>52</v>
      </c>
      <c r="H2721" t="s">
        <v>1006</v>
      </c>
      <c r="I2721" t="s">
        <v>54</v>
      </c>
      <c r="J2721" t="s">
        <v>56</v>
      </c>
      <c r="K2721" t="s">
        <v>993</v>
      </c>
      <c r="L2721">
        <v>100287299</v>
      </c>
      <c r="M2721" t="s">
        <v>2970</v>
      </c>
      <c r="N2721" t="s">
        <v>47</v>
      </c>
      <c r="O2721" t="s">
        <v>47</v>
      </c>
      <c r="P2721" t="s">
        <v>2971</v>
      </c>
      <c r="Q2721" t="s">
        <v>997</v>
      </c>
      <c r="R2721">
        <v>1116.56</v>
      </c>
      <c r="S2721" t="s">
        <v>998</v>
      </c>
      <c r="T2721" t="s">
        <v>999</v>
      </c>
      <c r="U2721" t="s">
        <v>4445</v>
      </c>
      <c r="V2721">
        <v>1</v>
      </c>
      <c r="W2721" t="e">
        <f>VLOOKUP(U2721,T1.Unique.Delivery!$AQ$2:$AW$2720,COLUMNS(T1.Unique.Delivery!$AQ$2701:$AW$2701),0)</f>
        <v>#N/A</v>
      </c>
    </row>
    <row r="2722" spans="1:23" x14ac:dyDescent="0.3">
      <c r="A2722" t="s">
        <v>2962</v>
      </c>
      <c r="B2722" t="s">
        <v>2963</v>
      </c>
      <c r="C2722" t="s">
        <v>2964</v>
      </c>
      <c r="D2722" t="s">
        <v>52</v>
      </c>
      <c r="E2722" t="s">
        <v>4442</v>
      </c>
      <c r="F2722" t="s">
        <v>4443</v>
      </c>
      <c r="G2722" t="s">
        <v>52</v>
      </c>
      <c r="H2722" t="s">
        <v>1006</v>
      </c>
      <c r="I2722" t="s">
        <v>54</v>
      </c>
      <c r="J2722" t="s">
        <v>56</v>
      </c>
      <c r="K2722" t="s">
        <v>993</v>
      </c>
      <c r="L2722" t="s">
        <v>47</v>
      </c>
      <c r="M2722" t="s">
        <v>47</v>
      </c>
      <c r="N2722" t="s">
        <v>47</v>
      </c>
      <c r="O2722" t="s">
        <v>47</v>
      </c>
      <c r="P2722" t="s">
        <v>2971</v>
      </c>
      <c r="Q2722" t="s">
        <v>997</v>
      </c>
      <c r="R2722">
        <v>1117.67</v>
      </c>
      <c r="S2722" t="s">
        <v>998</v>
      </c>
      <c r="T2722" t="s">
        <v>999</v>
      </c>
      <c r="U2722" t="s">
        <v>4446</v>
      </c>
      <c r="V2722">
        <v>1</v>
      </c>
      <c r="W2722" t="e">
        <f>VLOOKUP(U2722,T1.Unique.Delivery!$AQ$2:$AW$2720,COLUMNS(T1.Unique.Delivery!$AQ$2701:$AW$2701),0)</f>
        <v>#N/A</v>
      </c>
    </row>
    <row r="2723" spans="1:23" x14ac:dyDescent="0.3">
      <c r="A2723" t="s">
        <v>2962</v>
      </c>
      <c r="B2723" t="s">
        <v>2963</v>
      </c>
      <c r="C2723" t="s">
        <v>2964</v>
      </c>
      <c r="D2723" t="s">
        <v>52</v>
      </c>
      <c r="E2723" t="s">
        <v>4442</v>
      </c>
      <c r="F2723" t="s">
        <v>4443</v>
      </c>
      <c r="G2723" t="s">
        <v>52</v>
      </c>
      <c r="H2723" t="s">
        <v>1006</v>
      </c>
      <c r="I2723" t="s">
        <v>54</v>
      </c>
      <c r="J2723" t="s">
        <v>129</v>
      </c>
      <c r="K2723" t="s">
        <v>1012</v>
      </c>
      <c r="L2723">
        <v>100304444</v>
      </c>
      <c r="M2723" t="s">
        <v>2967</v>
      </c>
      <c r="N2723" t="s">
        <v>47</v>
      </c>
      <c r="O2723" t="s">
        <v>47</v>
      </c>
      <c r="P2723" t="s">
        <v>2968</v>
      </c>
      <c r="Q2723" t="s">
        <v>997</v>
      </c>
      <c r="R2723">
        <v>630</v>
      </c>
      <c r="S2723" t="s">
        <v>998</v>
      </c>
      <c r="T2723" t="s">
        <v>999</v>
      </c>
      <c r="U2723" t="s">
        <v>4447</v>
      </c>
      <c r="V2723">
        <v>1</v>
      </c>
      <c r="W2723" t="e">
        <f>VLOOKUP(U2723,T1.Unique.Delivery!$AQ$2:$AW$2720,COLUMNS(T1.Unique.Delivery!$AQ$2701:$AW$2701),0)</f>
        <v>#N/A</v>
      </c>
    </row>
    <row r="2724" spans="1:23" x14ac:dyDescent="0.3">
      <c r="A2724" t="s">
        <v>2962</v>
      </c>
      <c r="B2724" t="s">
        <v>2963</v>
      </c>
      <c r="C2724" t="s">
        <v>2964</v>
      </c>
      <c r="D2724" t="s">
        <v>52</v>
      </c>
      <c r="E2724" t="s">
        <v>4442</v>
      </c>
      <c r="F2724" t="s">
        <v>4443</v>
      </c>
      <c r="G2724" t="s">
        <v>52</v>
      </c>
      <c r="H2724" t="s">
        <v>1006</v>
      </c>
      <c r="I2724" t="s">
        <v>54</v>
      </c>
      <c r="J2724" t="s">
        <v>80</v>
      </c>
      <c r="K2724" t="s">
        <v>1014</v>
      </c>
      <c r="L2724">
        <v>100304444</v>
      </c>
      <c r="M2724" t="s">
        <v>2967</v>
      </c>
      <c r="N2724" t="s">
        <v>47</v>
      </c>
      <c r="O2724" t="s">
        <v>47</v>
      </c>
      <c r="P2724" t="s">
        <v>2968</v>
      </c>
      <c r="Q2724" t="s">
        <v>997</v>
      </c>
      <c r="R2724">
        <v>630</v>
      </c>
      <c r="S2724" t="s">
        <v>998</v>
      </c>
      <c r="T2724" t="s">
        <v>999</v>
      </c>
      <c r="U2724" t="s">
        <v>4448</v>
      </c>
      <c r="V2724">
        <v>1</v>
      </c>
      <c r="W2724" t="e">
        <f>VLOOKUP(U2724,T1.Unique.Delivery!$AQ$2:$AW$2720,COLUMNS(T1.Unique.Delivery!$AQ$2701:$AW$2701),0)</f>
        <v>#N/A</v>
      </c>
    </row>
    <row r="2725" spans="1:23" x14ac:dyDescent="0.3">
      <c r="A2725" t="s">
        <v>2962</v>
      </c>
      <c r="B2725" t="s">
        <v>2963</v>
      </c>
      <c r="C2725" t="s">
        <v>2964</v>
      </c>
      <c r="D2725" t="s">
        <v>52</v>
      </c>
      <c r="E2725" t="s">
        <v>4442</v>
      </c>
      <c r="F2725" t="s">
        <v>4443</v>
      </c>
      <c r="G2725" t="s">
        <v>52</v>
      </c>
      <c r="H2725" t="s">
        <v>1006</v>
      </c>
      <c r="I2725" t="s">
        <v>54</v>
      </c>
      <c r="J2725" t="s">
        <v>2276</v>
      </c>
      <c r="K2725" t="s">
        <v>2277</v>
      </c>
      <c r="L2725">
        <v>100304444</v>
      </c>
      <c r="M2725" t="s">
        <v>2967</v>
      </c>
      <c r="N2725" t="s">
        <v>47</v>
      </c>
      <c r="O2725" t="s">
        <v>47</v>
      </c>
      <c r="P2725" t="s">
        <v>2968</v>
      </c>
      <c r="Q2725" t="s">
        <v>997</v>
      </c>
      <c r="R2725">
        <v>630</v>
      </c>
      <c r="S2725" t="s">
        <v>998</v>
      </c>
      <c r="T2725" t="s">
        <v>999</v>
      </c>
      <c r="U2725" t="s">
        <v>4449</v>
      </c>
      <c r="V2725">
        <v>1</v>
      </c>
      <c r="W2725" t="e">
        <f>VLOOKUP(U2725,T1.Unique.Delivery!$AQ$2:$AW$2720,COLUMNS(T1.Unique.Delivery!$AQ$2701:$AW$2701),0)</f>
        <v>#N/A</v>
      </c>
    </row>
    <row r="2726" spans="1:23" x14ac:dyDescent="0.3">
      <c r="A2726" t="s">
        <v>2962</v>
      </c>
      <c r="B2726" t="s">
        <v>2963</v>
      </c>
      <c r="C2726" t="s">
        <v>2964</v>
      </c>
      <c r="D2726" t="s">
        <v>52</v>
      </c>
      <c r="E2726" t="s">
        <v>4442</v>
      </c>
      <c r="F2726" t="s">
        <v>4443</v>
      </c>
      <c r="G2726" t="s">
        <v>52</v>
      </c>
      <c r="H2726" t="s">
        <v>1006</v>
      </c>
      <c r="I2726" t="s">
        <v>54</v>
      </c>
      <c r="J2726" t="s">
        <v>159</v>
      </c>
      <c r="K2726" t="s">
        <v>1016</v>
      </c>
      <c r="L2726">
        <v>100304444</v>
      </c>
      <c r="M2726" t="s">
        <v>2967</v>
      </c>
      <c r="N2726" t="s">
        <v>47</v>
      </c>
      <c r="O2726" t="s">
        <v>47</v>
      </c>
      <c r="P2726" t="s">
        <v>2968</v>
      </c>
      <c r="Q2726" t="s">
        <v>997</v>
      </c>
      <c r="R2726">
        <v>630</v>
      </c>
      <c r="S2726" t="s">
        <v>998</v>
      </c>
      <c r="T2726" t="s">
        <v>999</v>
      </c>
      <c r="U2726" t="s">
        <v>4450</v>
      </c>
      <c r="V2726">
        <v>1</v>
      </c>
      <c r="W2726" t="e">
        <f>VLOOKUP(U2726,T1.Unique.Delivery!$AQ$2:$AW$2720,COLUMNS(T1.Unique.Delivery!$AQ$2701:$AW$2701),0)</f>
        <v>#N/A</v>
      </c>
    </row>
    <row r="2727" spans="1:23" x14ac:dyDescent="0.3">
      <c r="A2727" t="s">
        <v>2962</v>
      </c>
      <c r="B2727" t="s">
        <v>2963</v>
      </c>
      <c r="C2727" t="s">
        <v>2964</v>
      </c>
      <c r="D2727" t="s">
        <v>52</v>
      </c>
      <c r="E2727" t="s">
        <v>4451</v>
      </c>
      <c r="F2727" t="s">
        <v>4452</v>
      </c>
      <c r="G2727" t="s">
        <v>52</v>
      </c>
      <c r="H2727" t="s">
        <v>1006</v>
      </c>
      <c r="I2727" t="s">
        <v>54</v>
      </c>
      <c r="J2727" t="s">
        <v>66</v>
      </c>
      <c r="K2727" t="s">
        <v>1007</v>
      </c>
      <c r="L2727">
        <v>100304444</v>
      </c>
      <c r="M2727" t="s">
        <v>2967</v>
      </c>
      <c r="N2727" t="s">
        <v>47</v>
      </c>
      <c r="O2727" t="s">
        <v>47</v>
      </c>
      <c r="P2727" t="s">
        <v>2968</v>
      </c>
      <c r="Q2727" t="s">
        <v>997</v>
      </c>
      <c r="R2727">
        <v>630</v>
      </c>
      <c r="S2727" t="s">
        <v>998</v>
      </c>
      <c r="T2727" t="s">
        <v>999</v>
      </c>
      <c r="U2727" t="s">
        <v>4453</v>
      </c>
      <c r="V2727">
        <v>1</v>
      </c>
      <c r="W2727" t="e">
        <f>VLOOKUP(U2727,T1.Unique.Delivery!$AQ$2:$AW$2720,COLUMNS(T1.Unique.Delivery!$AQ$2701:$AW$2701),0)</f>
        <v>#N/A</v>
      </c>
    </row>
    <row r="2728" spans="1:23" x14ac:dyDescent="0.3">
      <c r="A2728" t="s">
        <v>2962</v>
      </c>
      <c r="B2728" t="s">
        <v>2963</v>
      </c>
      <c r="C2728" t="s">
        <v>2964</v>
      </c>
      <c r="D2728" t="s">
        <v>52</v>
      </c>
      <c r="E2728" t="s">
        <v>4451</v>
      </c>
      <c r="F2728" t="s">
        <v>4452</v>
      </c>
      <c r="G2728" t="s">
        <v>52</v>
      </c>
      <c r="H2728" t="s">
        <v>1006</v>
      </c>
      <c r="I2728" t="s">
        <v>54</v>
      </c>
      <c r="J2728" t="s">
        <v>56</v>
      </c>
      <c r="K2728" t="s">
        <v>993</v>
      </c>
      <c r="L2728">
        <v>100287299</v>
      </c>
      <c r="M2728" t="s">
        <v>2970</v>
      </c>
      <c r="N2728" t="s">
        <v>47</v>
      </c>
      <c r="O2728" t="s">
        <v>47</v>
      </c>
      <c r="P2728" t="s">
        <v>2971</v>
      </c>
      <c r="Q2728" t="s">
        <v>997</v>
      </c>
      <c r="R2728">
        <v>1116.56</v>
      </c>
      <c r="S2728" t="s">
        <v>998</v>
      </c>
      <c r="T2728" t="s">
        <v>999</v>
      </c>
      <c r="U2728" t="s">
        <v>4454</v>
      </c>
      <c r="V2728">
        <v>1</v>
      </c>
      <c r="W2728" t="e">
        <f>VLOOKUP(U2728,T1.Unique.Delivery!$AQ$2:$AW$2720,COLUMNS(T1.Unique.Delivery!$AQ$2701:$AW$2701),0)</f>
        <v>#N/A</v>
      </c>
    </row>
    <row r="2729" spans="1:23" x14ac:dyDescent="0.3">
      <c r="A2729" t="s">
        <v>2962</v>
      </c>
      <c r="B2729" t="s">
        <v>2963</v>
      </c>
      <c r="C2729" t="s">
        <v>2964</v>
      </c>
      <c r="D2729" t="s">
        <v>52</v>
      </c>
      <c r="E2729" t="s">
        <v>4451</v>
      </c>
      <c r="F2729" t="s">
        <v>4452</v>
      </c>
      <c r="G2729" t="s">
        <v>52</v>
      </c>
      <c r="H2729" t="s">
        <v>1006</v>
      </c>
      <c r="I2729" t="s">
        <v>54</v>
      </c>
      <c r="J2729" t="s">
        <v>56</v>
      </c>
      <c r="K2729" t="s">
        <v>993</v>
      </c>
      <c r="L2729" t="s">
        <v>47</v>
      </c>
      <c r="M2729" t="s">
        <v>47</v>
      </c>
      <c r="N2729" t="s">
        <v>47</v>
      </c>
      <c r="O2729" t="s">
        <v>47</v>
      </c>
      <c r="P2729" t="s">
        <v>2971</v>
      </c>
      <c r="Q2729" t="s">
        <v>997</v>
      </c>
      <c r="R2729">
        <v>1117.67</v>
      </c>
      <c r="S2729" t="s">
        <v>998</v>
      </c>
      <c r="T2729" t="s">
        <v>999</v>
      </c>
      <c r="U2729" t="s">
        <v>4455</v>
      </c>
      <c r="V2729">
        <v>1</v>
      </c>
      <c r="W2729" t="e">
        <f>VLOOKUP(U2729,T1.Unique.Delivery!$AQ$2:$AW$2720,COLUMNS(T1.Unique.Delivery!$AQ$2701:$AW$2701),0)</f>
        <v>#N/A</v>
      </c>
    </row>
    <row r="2730" spans="1:23" x14ac:dyDescent="0.3">
      <c r="A2730" t="s">
        <v>2962</v>
      </c>
      <c r="B2730" t="s">
        <v>2963</v>
      </c>
      <c r="C2730" t="s">
        <v>2964</v>
      </c>
      <c r="D2730" t="s">
        <v>52</v>
      </c>
      <c r="E2730" t="s">
        <v>4451</v>
      </c>
      <c r="F2730" t="s">
        <v>4452</v>
      </c>
      <c r="G2730" t="s">
        <v>52</v>
      </c>
      <c r="H2730" t="s">
        <v>1006</v>
      </c>
      <c r="I2730" t="s">
        <v>54</v>
      </c>
      <c r="J2730" t="s">
        <v>129</v>
      </c>
      <c r="K2730" t="s">
        <v>1012</v>
      </c>
      <c r="L2730">
        <v>100304444</v>
      </c>
      <c r="M2730" t="s">
        <v>2967</v>
      </c>
      <c r="N2730" t="s">
        <v>47</v>
      </c>
      <c r="O2730" t="s">
        <v>47</v>
      </c>
      <c r="P2730" t="s">
        <v>2968</v>
      </c>
      <c r="Q2730" t="s">
        <v>997</v>
      </c>
      <c r="R2730">
        <v>630</v>
      </c>
      <c r="S2730" t="s">
        <v>998</v>
      </c>
      <c r="T2730" t="s">
        <v>999</v>
      </c>
      <c r="U2730" t="s">
        <v>4456</v>
      </c>
      <c r="V2730">
        <v>1</v>
      </c>
      <c r="W2730" t="e">
        <f>VLOOKUP(U2730,T1.Unique.Delivery!$AQ$2:$AW$2720,COLUMNS(T1.Unique.Delivery!$AQ$2701:$AW$2701),0)</f>
        <v>#N/A</v>
      </c>
    </row>
    <row r="2731" spans="1:23" x14ac:dyDescent="0.3">
      <c r="A2731" t="s">
        <v>2962</v>
      </c>
      <c r="B2731" t="s">
        <v>2963</v>
      </c>
      <c r="C2731" t="s">
        <v>2964</v>
      </c>
      <c r="D2731" t="s">
        <v>52</v>
      </c>
      <c r="E2731" t="s">
        <v>4451</v>
      </c>
      <c r="F2731" t="s">
        <v>4452</v>
      </c>
      <c r="G2731" t="s">
        <v>52</v>
      </c>
      <c r="H2731" t="s">
        <v>1006</v>
      </c>
      <c r="I2731" t="s">
        <v>54</v>
      </c>
      <c r="J2731" t="s">
        <v>80</v>
      </c>
      <c r="K2731" t="s">
        <v>1014</v>
      </c>
      <c r="L2731">
        <v>100304444</v>
      </c>
      <c r="M2731" t="s">
        <v>2967</v>
      </c>
      <c r="N2731" t="s">
        <v>47</v>
      </c>
      <c r="O2731" t="s">
        <v>47</v>
      </c>
      <c r="P2731" t="s">
        <v>2968</v>
      </c>
      <c r="Q2731" t="s">
        <v>997</v>
      </c>
      <c r="R2731">
        <v>630</v>
      </c>
      <c r="S2731" t="s">
        <v>998</v>
      </c>
      <c r="T2731" t="s">
        <v>999</v>
      </c>
      <c r="U2731" t="s">
        <v>4457</v>
      </c>
      <c r="V2731">
        <v>1</v>
      </c>
      <c r="W2731" t="e">
        <f>VLOOKUP(U2731,T1.Unique.Delivery!$AQ$2:$AW$2720,COLUMNS(T1.Unique.Delivery!$AQ$2701:$AW$2701),0)</f>
        <v>#N/A</v>
      </c>
    </row>
    <row r="2732" spans="1:23" x14ac:dyDescent="0.3">
      <c r="A2732" t="s">
        <v>2962</v>
      </c>
      <c r="B2732" t="s">
        <v>2963</v>
      </c>
      <c r="C2732" t="s">
        <v>2964</v>
      </c>
      <c r="D2732" t="s">
        <v>52</v>
      </c>
      <c r="E2732" t="s">
        <v>4451</v>
      </c>
      <c r="F2732" t="s">
        <v>4452</v>
      </c>
      <c r="G2732" t="s">
        <v>52</v>
      </c>
      <c r="H2732" t="s">
        <v>1006</v>
      </c>
      <c r="I2732" t="s">
        <v>54</v>
      </c>
      <c r="J2732" t="s">
        <v>2276</v>
      </c>
      <c r="K2732" t="s">
        <v>2277</v>
      </c>
      <c r="L2732">
        <v>100304444</v>
      </c>
      <c r="M2732" t="s">
        <v>2967</v>
      </c>
      <c r="N2732" t="s">
        <v>47</v>
      </c>
      <c r="O2732" t="s">
        <v>47</v>
      </c>
      <c r="P2732" t="s">
        <v>2968</v>
      </c>
      <c r="Q2732" t="s">
        <v>997</v>
      </c>
      <c r="R2732">
        <v>630</v>
      </c>
      <c r="S2732" t="s">
        <v>998</v>
      </c>
      <c r="T2732" t="s">
        <v>999</v>
      </c>
      <c r="U2732" t="s">
        <v>4458</v>
      </c>
      <c r="V2732">
        <v>1</v>
      </c>
      <c r="W2732" t="e">
        <f>VLOOKUP(U2732,T1.Unique.Delivery!$AQ$2:$AW$2720,COLUMNS(T1.Unique.Delivery!$AQ$2701:$AW$2701),0)</f>
        <v>#N/A</v>
      </c>
    </row>
    <row r="2733" spans="1:23" x14ac:dyDescent="0.3">
      <c r="A2733" t="s">
        <v>2962</v>
      </c>
      <c r="B2733" t="s">
        <v>2963</v>
      </c>
      <c r="C2733" t="s">
        <v>2964</v>
      </c>
      <c r="D2733" t="s">
        <v>52</v>
      </c>
      <c r="E2733" t="s">
        <v>4451</v>
      </c>
      <c r="F2733" t="s">
        <v>4452</v>
      </c>
      <c r="G2733" t="s">
        <v>52</v>
      </c>
      <c r="H2733" t="s">
        <v>1006</v>
      </c>
      <c r="I2733" t="s">
        <v>54</v>
      </c>
      <c r="J2733" t="s">
        <v>159</v>
      </c>
      <c r="K2733" t="s">
        <v>1016</v>
      </c>
      <c r="L2733">
        <v>100304444</v>
      </c>
      <c r="M2733" t="s">
        <v>2967</v>
      </c>
      <c r="N2733" t="s">
        <v>47</v>
      </c>
      <c r="O2733" t="s">
        <v>47</v>
      </c>
      <c r="P2733" t="s">
        <v>2968</v>
      </c>
      <c r="Q2733" t="s">
        <v>997</v>
      </c>
      <c r="R2733">
        <v>630</v>
      </c>
      <c r="S2733" t="s">
        <v>998</v>
      </c>
      <c r="T2733" t="s">
        <v>999</v>
      </c>
      <c r="U2733" t="s">
        <v>4459</v>
      </c>
      <c r="V2733">
        <v>1</v>
      </c>
      <c r="W2733" t="e">
        <f>VLOOKUP(U2733,T1.Unique.Delivery!$AQ$2:$AW$2720,COLUMNS(T1.Unique.Delivery!$AQ$2701:$AW$2701),0)</f>
        <v>#N/A</v>
      </c>
    </row>
    <row r="2734" spans="1:23" x14ac:dyDescent="0.3">
      <c r="A2734" t="s">
        <v>2962</v>
      </c>
      <c r="B2734" t="s">
        <v>2963</v>
      </c>
      <c r="C2734" t="s">
        <v>2964</v>
      </c>
      <c r="D2734" t="s">
        <v>52</v>
      </c>
      <c r="E2734" t="s">
        <v>4460</v>
      </c>
      <c r="F2734" t="s">
        <v>4461</v>
      </c>
      <c r="G2734" t="s">
        <v>52</v>
      </c>
      <c r="H2734" t="s">
        <v>1006</v>
      </c>
      <c r="I2734" t="s">
        <v>54</v>
      </c>
      <c r="J2734" t="s">
        <v>66</v>
      </c>
      <c r="K2734" t="s">
        <v>1007</v>
      </c>
      <c r="L2734">
        <v>100304444</v>
      </c>
      <c r="M2734" t="s">
        <v>2967</v>
      </c>
      <c r="N2734" t="s">
        <v>47</v>
      </c>
      <c r="O2734" t="s">
        <v>47</v>
      </c>
      <c r="P2734" t="s">
        <v>2968</v>
      </c>
      <c r="Q2734" t="s">
        <v>997</v>
      </c>
      <c r="R2734">
        <v>630</v>
      </c>
      <c r="S2734" t="s">
        <v>998</v>
      </c>
      <c r="T2734" t="s">
        <v>999</v>
      </c>
      <c r="U2734" t="s">
        <v>4462</v>
      </c>
      <c r="V2734">
        <v>1</v>
      </c>
      <c r="W2734" t="e">
        <f>VLOOKUP(U2734,T1.Unique.Delivery!$AQ$2:$AW$2720,COLUMNS(T1.Unique.Delivery!$AQ$2701:$AW$2701),0)</f>
        <v>#N/A</v>
      </c>
    </row>
    <row r="2735" spans="1:23" x14ac:dyDescent="0.3">
      <c r="A2735" t="s">
        <v>2962</v>
      </c>
      <c r="B2735" t="s">
        <v>2963</v>
      </c>
      <c r="C2735" t="s">
        <v>2964</v>
      </c>
      <c r="D2735" t="s">
        <v>52</v>
      </c>
      <c r="E2735" t="s">
        <v>4460</v>
      </c>
      <c r="F2735" t="s">
        <v>4461</v>
      </c>
      <c r="G2735" t="s">
        <v>52</v>
      </c>
      <c r="H2735" t="s">
        <v>1006</v>
      </c>
      <c r="I2735" t="s">
        <v>54</v>
      </c>
      <c r="J2735" t="s">
        <v>56</v>
      </c>
      <c r="K2735" t="s">
        <v>993</v>
      </c>
      <c r="L2735">
        <v>100287299</v>
      </c>
      <c r="M2735" t="s">
        <v>2970</v>
      </c>
      <c r="N2735" t="s">
        <v>47</v>
      </c>
      <c r="O2735" t="s">
        <v>47</v>
      </c>
      <c r="P2735" t="s">
        <v>2971</v>
      </c>
      <c r="Q2735" t="s">
        <v>997</v>
      </c>
      <c r="R2735">
        <v>1116.56</v>
      </c>
      <c r="S2735" t="s">
        <v>998</v>
      </c>
      <c r="T2735" t="s">
        <v>999</v>
      </c>
      <c r="U2735" t="s">
        <v>4463</v>
      </c>
      <c r="V2735">
        <v>1</v>
      </c>
      <c r="W2735" t="e">
        <f>VLOOKUP(U2735,T1.Unique.Delivery!$AQ$2:$AW$2720,COLUMNS(T1.Unique.Delivery!$AQ$2701:$AW$2701),0)</f>
        <v>#N/A</v>
      </c>
    </row>
    <row r="2736" spans="1:23" x14ac:dyDescent="0.3">
      <c r="A2736" t="s">
        <v>2962</v>
      </c>
      <c r="B2736" t="s">
        <v>2963</v>
      </c>
      <c r="C2736" t="s">
        <v>2964</v>
      </c>
      <c r="D2736" t="s">
        <v>52</v>
      </c>
      <c r="E2736" t="s">
        <v>4460</v>
      </c>
      <c r="F2736" t="s">
        <v>4461</v>
      </c>
      <c r="G2736" t="s">
        <v>52</v>
      </c>
      <c r="H2736" t="s">
        <v>1006</v>
      </c>
      <c r="I2736" t="s">
        <v>54</v>
      </c>
      <c r="J2736" t="s">
        <v>56</v>
      </c>
      <c r="K2736" t="s">
        <v>993</v>
      </c>
      <c r="L2736" t="s">
        <v>47</v>
      </c>
      <c r="M2736" t="s">
        <v>47</v>
      </c>
      <c r="N2736" t="s">
        <v>47</v>
      </c>
      <c r="O2736" t="s">
        <v>47</v>
      </c>
      <c r="P2736" t="s">
        <v>2971</v>
      </c>
      <c r="Q2736" t="s">
        <v>997</v>
      </c>
      <c r="R2736">
        <v>1117.67</v>
      </c>
      <c r="S2736" t="s">
        <v>998</v>
      </c>
      <c r="T2736" t="s">
        <v>999</v>
      </c>
      <c r="U2736" t="s">
        <v>4464</v>
      </c>
      <c r="V2736">
        <v>1</v>
      </c>
      <c r="W2736" t="e">
        <f>VLOOKUP(U2736,T1.Unique.Delivery!$AQ$2:$AW$2720,COLUMNS(T1.Unique.Delivery!$AQ$2701:$AW$2701),0)</f>
        <v>#N/A</v>
      </c>
    </row>
    <row r="2737" spans="1:23" x14ac:dyDescent="0.3">
      <c r="A2737" t="s">
        <v>2962</v>
      </c>
      <c r="B2737" t="s">
        <v>2963</v>
      </c>
      <c r="C2737" t="s">
        <v>2964</v>
      </c>
      <c r="D2737" t="s">
        <v>52</v>
      </c>
      <c r="E2737" t="s">
        <v>4460</v>
      </c>
      <c r="F2737" t="s">
        <v>4461</v>
      </c>
      <c r="G2737" t="s">
        <v>52</v>
      </c>
      <c r="H2737" t="s">
        <v>1006</v>
      </c>
      <c r="I2737" t="s">
        <v>54</v>
      </c>
      <c r="J2737" t="s">
        <v>129</v>
      </c>
      <c r="K2737" t="s">
        <v>1012</v>
      </c>
      <c r="L2737">
        <v>100304444</v>
      </c>
      <c r="M2737" t="s">
        <v>2967</v>
      </c>
      <c r="N2737" t="s">
        <v>47</v>
      </c>
      <c r="O2737" t="s">
        <v>47</v>
      </c>
      <c r="P2737" t="s">
        <v>2968</v>
      </c>
      <c r="Q2737" t="s">
        <v>997</v>
      </c>
      <c r="R2737">
        <v>630</v>
      </c>
      <c r="S2737" t="s">
        <v>998</v>
      </c>
      <c r="T2737" t="s">
        <v>999</v>
      </c>
      <c r="U2737" t="s">
        <v>4465</v>
      </c>
      <c r="V2737">
        <v>1</v>
      </c>
      <c r="W2737" t="e">
        <f>VLOOKUP(U2737,T1.Unique.Delivery!$AQ$2:$AW$2720,COLUMNS(T1.Unique.Delivery!$AQ$2701:$AW$2701),0)</f>
        <v>#N/A</v>
      </c>
    </row>
    <row r="2738" spans="1:23" x14ac:dyDescent="0.3">
      <c r="A2738" t="s">
        <v>2962</v>
      </c>
      <c r="B2738" t="s">
        <v>2963</v>
      </c>
      <c r="C2738" t="s">
        <v>2964</v>
      </c>
      <c r="D2738" t="s">
        <v>52</v>
      </c>
      <c r="E2738" t="s">
        <v>4460</v>
      </c>
      <c r="F2738" t="s">
        <v>4461</v>
      </c>
      <c r="G2738" t="s">
        <v>52</v>
      </c>
      <c r="H2738" t="s">
        <v>1006</v>
      </c>
      <c r="I2738" t="s">
        <v>54</v>
      </c>
      <c r="J2738" t="s">
        <v>80</v>
      </c>
      <c r="K2738" t="s">
        <v>1014</v>
      </c>
      <c r="L2738">
        <v>100304444</v>
      </c>
      <c r="M2738" t="s">
        <v>2967</v>
      </c>
      <c r="N2738" t="s">
        <v>47</v>
      </c>
      <c r="O2738" t="s">
        <v>47</v>
      </c>
      <c r="P2738" t="s">
        <v>2968</v>
      </c>
      <c r="Q2738" t="s">
        <v>997</v>
      </c>
      <c r="R2738">
        <v>630</v>
      </c>
      <c r="S2738" t="s">
        <v>998</v>
      </c>
      <c r="T2738" t="s">
        <v>999</v>
      </c>
      <c r="U2738" t="s">
        <v>4466</v>
      </c>
      <c r="V2738">
        <v>1</v>
      </c>
      <c r="W2738" t="e">
        <f>VLOOKUP(U2738,T1.Unique.Delivery!$AQ$2:$AW$2720,COLUMNS(T1.Unique.Delivery!$AQ$2701:$AW$2701),0)</f>
        <v>#N/A</v>
      </c>
    </row>
    <row r="2739" spans="1:23" x14ac:dyDescent="0.3">
      <c r="A2739" t="s">
        <v>2962</v>
      </c>
      <c r="B2739" t="s">
        <v>2963</v>
      </c>
      <c r="C2739" t="s">
        <v>2964</v>
      </c>
      <c r="D2739" t="s">
        <v>52</v>
      </c>
      <c r="E2739" t="s">
        <v>4460</v>
      </c>
      <c r="F2739" t="s">
        <v>4461</v>
      </c>
      <c r="G2739" t="s">
        <v>52</v>
      </c>
      <c r="H2739" t="s">
        <v>1006</v>
      </c>
      <c r="I2739" t="s">
        <v>54</v>
      </c>
      <c r="J2739" t="s">
        <v>2276</v>
      </c>
      <c r="K2739" t="s">
        <v>2277</v>
      </c>
      <c r="L2739">
        <v>100304444</v>
      </c>
      <c r="M2739" t="s">
        <v>2967</v>
      </c>
      <c r="N2739" t="s">
        <v>47</v>
      </c>
      <c r="O2739" t="s">
        <v>47</v>
      </c>
      <c r="P2739" t="s">
        <v>2968</v>
      </c>
      <c r="Q2739" t="s">
        <v>997</v>
      </c>
      <c r="R2739">
        <v>630</v>
      </c>
      <c r="S2739" t="s">
        <v>998</v>
      </c>
      <c r="T2739" t="s">
        <v>999</v>
      </c>
      <c r="U2739" t="s">
        <v>4467</v>
      </c>
      <c r="V2739">
        <v>1</v>
      </c>
      <c r="W2739" t="e">
        <f>VLOOKUP(U2739,T1.Unique.Delivery!$AQ$2:$AW$2720,COLUMNS(T1.Unique.Delivery!$AQ$2701:$AW$2701),0)</f>
        <v>#N/A</v>
      </c>
    </row>
    <row r="2740" spans="1:23" x14ac:dyDescent="0.3">
      <c r="A2740" t="s">
        <v>2962</v>
      </c>
      <c r="B2740" t="s">
        <v>2963</v>
      </c>
      <c r="C2740" t="s">
        <v>2964</v>
      </c>
      <c r="D2740" t="s">
        <v>52</v>
      </c>
      <c r="E2740" t="s">
        <v>4460</v>
      </c>
      <c r="F2740" t="s">
        <v>4461</v>
      </c>
      <c r="G2740" t="s">
        <v>52</v>
      </c>
      <c r="H2740" t="s">
        <v>1006</v>
      </c>
      <c r="I2740" t="s">
        <v>54</v>
      </c>
      <c r="J2740" t="s">
        <v>159</v>
      </c>
      <c r="K2740" t="s">
        <v>1016</v>
      </c>
      <c r="L2740">
        <v>100304444</v>
      </c>
      <c r="M2740" t="s">
        <v>2967</v>
      </c>
      <c r="N2740" t="s">
        <v>47</v>
      </c>
      <c r="O2740" t="s">
        <v>47</v>
      </c>
      <c r="P2740" t="s">
        <v>2968</v>
      </c>
      <c r="Q2740" t="s">
        <v>997</v>
      </c>
      <c r="R2740">
        <v>630</v>
      </c>
      <c r="S2740" t="s">
        <v>998</v>
      </c>
      <c r="T2740" t="s">
        <v>999</v>
      </c>
      <c r="U2740" t="s">
        <v>4468</v>
      </c>
      <c r="V2740">
        <v>1</v>
      </c>
      <c r="W2740" t="e">
        <f>VLOOKUP(U2740,T1.Unique.Delivery!$AQ$2:$AW$2720,COLUMNS(T1.Unique.Delivery!$AQ$2701:$AW$2701),0)</f>
        <v>#N/A</v>
      </c>
    </row>
    <row r="2741" spans="1:23" x14ac:dyDescent="0.3">
      <c r="A2741" t="s">
        <v>2962</v>
      </c>
      <c r="B2741" t="s">
        <v>2963</v>
      </c>
      <c r="C2741" t="s">
        <v>2964</v>
      </c>
      <c r="D2741" t="s">
        <v>52</v>
      </c>
      <c r="E2741" t="s">
        <v>4469</v>
      </c>
      <c r="F2741" t="s">
        <v>4470</v>
      </c>
      <c r="G2741" t="s">
        <v>52</v>
      </c>
      <c r="H2741" t="s">
        <v>1006</v>
      </c>
      <c r="I2741" t="s">
        <v>54</v>
      </c>
      <c r="J2741" t="s">
        <v>66</v>
      </c>
      <c r="K2741" t="s">
        <v>1007</v>
      </c>
      <c r="L2741">
        <v>100304444</v>
      </c>
      <c r="M2741" t="s">
        <v>2967</v>
      </c>
      <c r="N2741" t="s">
        <v>47</v>
      </c>
      <c r="O2741" t="s">
        <v>47</v>
      </c>
      <c r="P2741" t="s">
        <v>2968</v>
      </c>
      <c r="Q2741" t="s">
        <v>997</v>
      </c>
      <c r="R2741">
        <v>630</v>
      </c>
      <c r="S2741" t="s">
        <v>998</v>
      </c>
      <c r="T2741" t="s">
        <v>999</v>
      </c>
      <c r="U2741" t="s">
        <v>4471</v>
      </c>
      <c r="V2741">
        <v>1</v>
      </c>
      <c r="W2741" t="e">
        <f>VLOOKUP(U2741,T1.Unique.Delivery!$AQ$2:$AW$2720,COLUMNS(T1.Unique.Delivery!$AQ$2701:$AW$2701),0)</f>
        <v>#N/A</v>
      </c>
    </row>
    <row r="2742" spans="1:23" x14ac:dyDescent="0.3">
      <c r="A2742" t="s">
        <v>2962</v>
      </c>
      <c r="B2742" t="s">
        <v>2963</v>
      </c>
      <c r="C2742" t="s">
        <v>2964</v>
      </c>
      <c r="D2742" t="s">
        <v>52</v>
      </c>
      <c r="E2742" t="s">
        <v>4469</v>
      </c>
      <c r="F2742" t="s">
        <v>4470</v>
      </c>
      <c r="G2742" t="s">
        <v>52</v>
      </c>
      <c r="H2742" t="s">
        <v>1006</v>
      </c>
      <c r="I2742" t="s">
        <v>54</v>
      </c>
      <c r="J2742" t="s">
        <v>56</v>
      </c>
      <c r="K2742" t="s">
        <v>993</v>
      </c>
      <c r="L2742">
        <v>100287299</v>
      </c>
      <c r="M2742" t="s">
        <v>2970</v>
      </c>
      <c r="N2742" t="s">
        <v>47</v>
      </c>
      <c r="O2742" t="s">
        <v>47</v>
      </c>
      <c r="P2742" t="s">
        <v>2971</v>
      </c>
      <c r="Q2742" t="s">
        <v>997</v>
      </c>
      <c r="R2742">
        <v>1116.56</v>
      </c>
      <c r="S2742" t="s">
        <v>998</v>
      </c>
      <c r="T2742" t="s">
        <v>999</v>
      </c>
      <c r="U2742" t="s">
        <v>4472</v>
      </c>
      <c r="V2742">
        <v>1</v>
      </c>
      <c r="W2742" t="e">
        <f>VLOOKUP(U2742,T1.Unique.Delivery!$AQ$2:$AW$2720,COLUMNS(T1.Unique.Delivery!$AQ$2701:$AW$2701),0)</f>
        <v>#N/A</v>
      </c>
    </row>
    <row r="2743" spans="1:23" x14ac:dyDescent="0.3">
      <c r="A2743" t="s">
        <v>2962</v>
      </c>
      <c r="B2743" t="s">
        <v>2963</v>
      </c>
      <c r="C2743" t="s">
        <v>2964</v>
      </c>
      <c r="D2743" t="s">
        <v>52</v>
      </c>
      <c r="E2743" t="s">
        <v>4469</v>
      </c>
      <c r="F2743" t="s">
        <v>4470</v>
      </c>
      <c r="G2743" t="s">
        <v>52</v>
      </c>
      <c r="H2743" t="s">
        <v>1006</v>
      </c>
      <c r="I2743" t="s">
        <v>54</v>
      </c>
      <c r="J2743" t="s">
        <v>56</v>
      </c>
      <c r="K2743" t="s">
        <v>993</v>
      </c>
      <c r="L2743" t="s">
        <v>47</v>
      </c>
      <c r="M2743" t="s">
        <v>47</v>
      </c>
      <c r="N2743" t="s">
        <v>47</v>
      </c>
      <c r="O2743" t="s">
        <v>47</v>
      </c>
      <c r="P2743" t="s">
        <v>2971</v>
      </c>
      <c r="Q2743" t="s">
        <v>997</v>
      </c>
      <c r="R2743">
        <v>1117.67</v>
      </c>
      <c r="S2743" t="s">
        <v>998</v>
      </c>
      <c r="T2743" t="s">
        <v>999</v>
      </c>
      <c r="U2743" t="s">
        <v>4473</v>
      </c>
      <c r="V2743">
        <v>1</v>
      </c>
      <c r="W2743" t="e">
        <f>VLOOKUP(U2743,T1.Unique.Delivery!$AQ$2:$AW$2720,COLUMNS(T1.Unique.Delivery!$AQ$2701:$AW$2701),0)</f>
        <v>#N/A</v>
      </c>
    </row>
    <row r="2744" spans="1:23" x14ac:dyDescent="0.3">
      <c r="A2744" t="s">
        <v>2962</v>
      </c>
      <c r="B2744" t="s">
        <v>2963</v>
      </c>
      <c r="C2744" t="s">
        <v>2964</v>
      </c>
      <c r="D2744" t="s">
        <v>52</v>
      </c>
      <c r="E2744" t="s">
        <v>4469</v>
      </c>
      <c r="F2744" t="s">
        <v>4470</v>
      </c>
      <c r="G2744" t="s">
        <v>52</v>
      </c>
      <c r="H2744" t="s">
        <v>1006</v>
      </c>
      <c r="I2744" t="s">
        <v>54</v>
      </c>
      <c r="J2744" t="s">
        <v>129</v>
      </c>
      <c r="K2744" t="s">
        <v>1012</v>
      </c>
      <c r="L2744">
        <v>100304444</v>
      </c>
      <c r="M2744" t="s">
        <v>2967</v>
      </c>
      <c r="N2744" t="s">
        <v>47</v>
      </c>
      <c r="O2744" t="s">
        <v>47</v>
      </c>
      <c r="P2744" t="s">
        <v>2968</v>
      </c>
      <c r="Q2744" t="s">
        <v>997</v>
      </c>
      <c r="R2744">
        <v>630</v>
      </c>
      <c r="S2744" t="s">
        <v>998</v>
      </c>
      <c r="T2744" t="s">
        <v>999</v>
      </c>
      <c r="U2744" t="s">
        <v>4474</v>
      </c>
      <c r="V2744">
        <v>1</v>
      </c>
      <c r="W2744" t="e">
        <f>VLOOKUP(U2744,T1.Unique.Delivery!$AQ$2:$AW$2720,COLUMNS(T1.Unique.Delivery!$AQ$2701:$AW$2701),0)</f>
        <v>#N/A</v>
      </c>
    </row>
    <row r="2745" spans="1:23" x14ac:dyDescent="0.3">
      <c r="A2745" t="s">
        <v>2962</v>
      </c>
      <c r="B2745" t="s">
        <v>2963</v>
      </c>
      <c r="C2745" t="s">
        <v>2964</v>
      </c>
      <c r="D2745" t="s">
        <v>52</v>
      </c>
      <c r="E2745" t="s">
        <v>4469</v>
      </c>
      <c r="F2745" t="s">
        <v>4470</v>
      </c>
      <c r="G2745" t="s">
        <v>52</v>
      </c>
      <c r="H2745" t="s">
        <v>1006</v>
      </c>
      <c r="I2745" t="s">
        <v>54</v>
      </c>
      <c r="J2745" t="s">
        <v>80</v>
      </c>
      <c r="K2745" t="s">
        <v>1014</v>
      </c>
      <c r="L2745">
        <v>100304444</v>
      </c>
      <c r="M2745" t="s">
        <v>2967</v>
      </c>
      <c r="N2745" t="s">
        <v>47</v>
      </c>
      <c r="O2745" t="s">
        <v>47</v>
      </c>
      <c r="P2745" t="s">
        <v>2968</v>
      </c>
      <c r="Q2745" t="s">
        <v>997</v>
      </c>
      <c r="R2745">
        <v>630</v>
      </c>
      <c r="S2745" t="s">
        <v>998</v>
      </c>
      <c r="T2745" t="s">
        <v>999</v>
      </c>
      <c r="U2745" t="s">
        <v>4475</v>
      </c>
      <c r="V2745">
        <v>1</v>
      </c>
      <c r="W2745" t="e">
        <f>VLOOKUP(U2745,T1.Unique.Delivery!$AQ$2:$AW$2720,COLUMNS(T1.Unique.Delivery!$AQ$2701:$AW$2701),0)</f>
        <v>#N/A</v>
      </c>
    </row>
    <row r="2746" spans="1:23" x14ac:dyDescent="0.3">
      <c r="A2746" t="s">
        <v>2962</v>
      </c>
      <c r="B2746" t="s">
        <v>2963</v>
      </c>
      <c r="C2746" t="s">
        <v>2964</v>
      </c>
      <c r="D2746" t="s">
        <v>52</v>
      </c>
      <c r="E2746" t="s">
        <v>4469</v>
      </c>
      <c r="F2746" t="s">
        <v>4470</v>
      </c>
      <c r="G2746" t="s">
        <v>52</v>
      </c>
      <c r="H2746" t="s">
        <v>1006</v>
      </c>
      <c r="I2746" t="s">
        <v>54</v>
      </c>
      <c r="J2746" t="s">
        <v>2276</v>
      </c>
      <c r="K2746" t="s">
        <v>2277</v>
      </c>
      <c r="L2746">
        <v>100304444</v>
      </c>
      <c r="M2746" t="s">
        <v>2967</v>
      </c>
      <c r="N2746" t="s">
        <v>47</v>
      </c>
      <c r="O2746" t="s">
        <v>47</v>
      </c>
      <c r="P2746" t="s">
        <v>2968</v>
      </c>
      <c r="Q2746" t="s">
        <v>997</v>
      </c>
      <c r="R2746">
        <v>630</v>
      </c>
      <c r="S2746" t="s">
        <v>998</v>
      </c>
      <c r="T2746" t="s">
        <v>999</v>
      </c>
      <c r="U2746" t="s">
        <v>4476</v>
      </c>
      <c r="V2746">
        <v>1</v>
      </c>
      <c r="W2746" t="e">
        <f>VLOOKUP(U2746,T1.Unique.Delivery!$AQ$2:$AW$2720,COLUMNS(T1.Unique.Delivery!$AQ$2701:$AW$2701),0)</f>
        <v>#N/A</v>
      </c>
    </row>
    <row r="2747" spans="1:23" x14ac:dyDescent="0.3">
      <c r="A2747" t="s">
        <v>2962</v>
      </c>
      <c r="B2747" t="s">
        <v>2963</v>
      </c>
      <c r="C2747" t="s">
        <v>2964</v>
      </c>
      <c r="D2747" t="s">
        <v>52</v>
      </c>
      <c r="E2747" t="s">
        <v>4469</v>
      </c>
      <c r="F2747" t="s">
        <v>4470</v>
      </c>
      <c r="G2747" t="s">
        <v>52</v>
      </c>
      <c r="H2747" t="s">
        <v>1006</v>
      </c>
      <c r="I2747" t="s">
        <v>54</v>
      </c>
      <c r="J2747" t="s">
        <v>159</v>
      </c>
      <c r="K2747" t="s">
        <v>1016</v>
      </c>
      <c r="L2747">
        <v>100304444</v>
      </c>
      <c r="M2747" t="s">
        <v>2967</v>
      </c>
      <c r="N2747" t="s">
        <v>47</v>
      </c>
      <c r="O2747" t="s">
        <v>47</v>
      </c>
      <c r="P2747" t="s">
        <v>2968</v>
      </c>
      <c r="Q2747" t="s">
        <v>997</v>
      </c>
      <c r="R2747">
        <v>630</v>
      </c>
      <c r="S2747" t="s">
        <v>998</v>
      </c>
      <c r="T2747" t="s">
        <v>999</v>
      </c>
      <c r="U2747" t="s">
        <v>4477</v>
      </c>
      <c r="V2747">
        <v>1</v>
      </c>
      <c r="W2747" t="e">
        <f>VLOOKUP(U2747,T1.Unique.Delivery!$AQ$2:$AW$2720,COLUMNS(T1.Unique.Delivery!$AQ$2701:$AW$2701),0)</f>
        <v>#N/A</v>
      </c>
    </row>
    <row r="2748" spans="1:23" x14ac:dyDescent="0.3">
      <c r="A2748" t="s">
        <v>4478</v>
      </c>
      <c r="B2748" t="s">
        <v>4479</v>
      </c>
      <c r="C2748" t="s">
        <v>1437</v>
      </c>
      <c r="D2748" t="s">
        <v>568</v>
      </c>
      <c r="E2748" t="s">
        <v>1383</v>
      </c>
      <c r="F2748" t="s">
        <v>1384</v>
      </c>
      <c r="G2748" t="s">
        <v>568</v>
      </c>
      <c r="H2748" t="s">
        <v>1006</v>
      </c>
      <c r="I2748" t="s">
        <v>54</v>
      </c>
      <c r="J2748" t="s">
        <v>56</v>
      </c>
      <c r="K2748" t="s">
        <v>993</v>
      </c>
      <c r="L2748">
        <v>100223303</v>
      </c>
      <c r="M2748" t="s">
        <v>994</v>
      </c>
      <c r="N2748" t="s">
        <v>995</v>
      </c>
      <c r="O2748" t="s">
        <v>996</v>
      </c>
      <c r="P2748" s="1">
        <v>42373</v>
      </c>
      <c r="Q2748" t="s">
        <v>997</v>
      </c>
      <c r="R2748">
        <v>2930</v>
      </c>
      <c r="S2748" t="s">
        <v>998</v>
      </c>
      <c r="T2748" t="s">
        <v>999</v>
      </c>
      <c r="U2748" t="s">
        <v>4480</v>
      </c>
      <c r="V2748">
        <v>1</v>
      </c>
      <c r="W2748" t="e">
        <f>VLOOKUP(U2748,T1.Unique.Delivery!$AQ$2:$AW$2720,COLUMNS(T1.Unique.Delivery!$AQ$2701:$AW$2701),0)</f>
        <v>#N/A</v>
      </c>
    </row>
    <row r="2749" spans="1:23" x14ac:dyDescent="0.3">
      <c r="A2749" t="s">
        <v>4478</v>
      </c>
      <c r="B2749" t="s">
        <v>4479</v>
      </c>
      <c r="C2749" t="s">
        <v>1437</v>
      </c>
      <c r="D2749" t="s">
        <v>568</v>
      </c>
      <c r="E2749" t="s">
        <v>1383</v>
      </c>
      <c r="F2749" t="s">
        <v>1384</v>
      </c>
      <c r="G2749" t="s">
        <v>568</v>
      </c>
      <c r="H2749" t="s">
        <v>1006</v>
      </c>
      <c r="I2749" t="s">
        <v>54</v>
      </c>
      <c r="J2749" t="s">
        <v>56</v>
      </c>
      <c r="K2749" t="s">
        <v>993</v>
      </c>
      <c r="L2749">
        <v>100330347</v>
      </c>
      <c r="M2749" t="s">
        <v>1389</v>
      </c>
      <c r="N2749" t="s">
        <v>995</v>
      </c>
      <c r="O2749" t="s">
        <v>996</v>
      </c>
      <c r="P2749" t="s">
        <v>1040</v>
      </c>
      <c r="Q2749" t="s">
        <v>997</v>
      </c>
      <c r="R2749">
        <v>3500</v>
      </c>
      <c r="S2749" t="s">
        <v>998</v>
      </c>
      <c r="T2749" t="s">
        <v>999</v>
      </c>
      <c r="U2749" t="s">
        <v>4481</v>
      </c>
      <c r="V2749">
        <v>1</v>
      </c>
      <c r="W2749" t="e">
        <f>VLOOKUP(U2749,T1.Unique.Delivery!$AQ$2:$AW$2720,COLUMNS(T1.Unique.Delivery!$AQ$2701:$AW$2701),0)</f>
        <v>#N/A</v>
      </c>
    </row>
    <row r="2750" spans="1:23" x14ac:dyDescent="0.3">
      <c r="A2750" t="s">
        <v>4478</v>
      </c>
      <c r="B2750" t="s">
        <v>4479</v>
      </c>
      <c r="C2750" t="s">
        <v>1437</v>
      </c>
      <c r="D2750" t="s">
        <v>568</v>
      </c>
      <c r="E2750" t="s">
        <v>1383</v>
      </c>
      <c r="F2750" t="s">
        <v>1384</v>
      </c>
      <c r="G2750" t="s">
        <v>568</v>
      </c>
      <c r="H2750" t="s">
        <v>1006</v>
      </c>
      <c r="I2750" t="s">
        <v>54</v>
      </c>
      <c r="J2750" t="s">
        <v>56</v>
      </c>
      <c r="K2750" t="s">
        <v>993</v>
      </c>
      <c r="L2750">
        <v>100873780</v>
      </c>
      <c r="M2750" t="s">
        <v>1391</v>
      </c>
      <c r="N2750" t="s">
        <v>995</v>
      </c>
      <c r="O2750" t="s">
        <v>996</v>
      </c>
      <c r="P2750" t="s">
        <v>1040</v>
      </c>
      <c r="Q2750" t="s">
        <v>997</v>
      </c>
      <c r="R2750">
        <v>2926.41</v>
      </c>
      <c r="S2750" t="s">
        <v>998</v>
      </c>
      <c r="T2750" t="s">
        <v>999</v>
      </c>
      <c r="U2750" t="s">
        <v>4482</v>
      </c>
      <c r="V2750">
        <v>1</v>
      </c>
      <c r="W2750" t="e">
        <f>VLOOKUP(U2750,T1.Unique.Delivery!$AQ$2:$AW$2720,COLUMNS(T1.Unique.Delivery!$AQ$2701:$AW$2701),0)</f>
        <v>#N/A</v>
      </c>
    </row>
    <row r="2751" spans="1:23" x14ac:dyDescent="0.3">
      <c r="A2751" t="s">
        <v>4478</v>
      </c>
      <c r="B2751" t="s">
        <v>4479</v>
      </c>
      <c r="C2751" t="s">
        <v>1437</v>
      </c>
      <c r="D2751" t="s">
        <v>568</v>
      </c>
      <c r="E2751" t="s">
        <v>1383</v>
      </c>
      <c r="F2751" t="s">
        <v>1384</v>
      </c>
      <c r="G2751" t="s">
        <v>568</v>
      </c>
      <c r="H2751" t="s">
        <v>1006</v>
      </c>
      <c r="I2751" t="s">
        <v>54</v>
      </c>
      <c r="J2751" t="s">
        <v>56</v>
      </c>
      <c r="K2751" t="s">
        <v>993</v>
      </c>
      <c r="L2751">
        <v>101118257</v>
      </c>
      <c r="M2751" t="s">
        <v>1396</v>
      </c>
      <c r="N2751" t="s">
        <v>995</v>
      </c>
      <c r="O2751" t="s">
        <v>996</v>
      </c>
      <c r="P2751" t="s">
        <v>1040</v>
      </c>
      <c r="Q2751" t="s">
        <v>997</v>
      </c>
      <c r="R2751">
        <v>2856.1</v>
      </c>
      <c r="S2751" t="s">
        <v>998</v>
      </c>
      <c r="T2751" t="s">
        <v>999</v>
      </c>
      <c r="U2751" t="s">
        <v>4483</v>
      </c>
      <c r="V2751">
        <v>1</v>
      </c>
      <c r="W2751" t="e">
        <f>VLOOKUP(U2751,T1.Unique.Delivery!$AQ$2:$AW$2720,COLUMNS(T1.Unique.Delivery!$AQ$2701:$AW$2701),0)</f>
        <v>#N/A</v>
      </c>
    </row>
    <row r="2752" spans="1:23" x14ac:dyDescent="0.3">
      <c r="A2752" t="s">
        <v>4478</v>
      </c>
      <c r="B2752" t="s">
        <v>4479</v>
      </c>
      <c r="C2752" t="s">
        <v>1437</v>
      </c>
      <c r="D2752" t="s">
        <v>568</v>
      </c>
      <c r="E2752" t="s">
        <v>1383</v>
      </c>
      <c r="F2752" t="s">
        <v>1384</v>
      </c>
      <c r="G2752" t="s">
        <v>568</v>
      </c>
      <c r="H2752" t="s">
        <v>1006</v>
      </c>
      <c r="I2752" t="s">
        <v>54</v>
      </c>
      <c r="J2752" t="s">
        <v>1002</v>
      </c>
      <c r="K2752" t="s">
        <v>993</v>
      </c>
      <c r="L2752">
        <v>100330347</v>
      </c>
      <c r="M2752" t="s">
        <v>1389</v>
      </c>
      <c r="N2752" t="s">
        <v>995</v>
      </c>
      <c r="O2752" t="s">
        <v>996</v>
      </c>
      <c r="P2752" t="s">
        <v>1040</v>
      </c>
      <c r="Q2752" t="s">
        <v>997</v>
      </c>
      <c r="R2752">
        <v>3500</v>
      </c>
      <c r="S2752" t="s">
        <v>998</v>
      </c>
      <c r="T2752" t="s">
        <v>999</v>
      </c>
      <c r="U2752" t="s">
        <v>4484</v>
      </c>
      <c r="V2752">
        <v>1</v>
      </c>
      <c r="W2752" t="e">
        <f>VLOOKUP(U2752,T1.Unique.Delivery!$AQ$2:$AW$2720,COLUMNS(T1.Unique.Delivery!$AQ$2701:$AW$2701),0)</f>
        <v>#N/A</v>
      </c>
    </row>
    <row r="2753" spans="1:23" x14ac:dyDescent="0.3">
      <c r="A2753" t="s">
        <v>4478</v>
      </c>
      <c r="B2753" t="s">
        <v>4479</v>
      </c>
      <c r="C2753" t="s">
        <v>1437</v>
      </c>
      <c r="D2753" t="s">
        <v>568</v>
      </c>
      <c r="E2753" t="s">
        <v>1383</v>
      </c>
      <c r="F2753" t="s">
        <v>1384</v>
      </c>
      <c r="G2753" t="s">
        <v>568</v>
      </c>
      <c r="H2753" t="s">
        <v>1006</v>
      </c>
      <c r="I2753" t="s">
        <v>54</v>
      </c>
      <c r="J2753" t="s">
        <v>1002</v>
      </c>
      <c r="K2753" t="s">
        <v>993</v>
      </c>
      <c r="L2753">
        <v>100873780</v>
      </c>
      <c r="M2753" t="s">
        <v>1391</v>
      </c>
      <c r="N2753" t="s">
        <v>995</v>
      </c>
      <c r="O2753" t="s">
        <v>996</v>
      </c>
      <c r="P2753" t="s">
        <v>1040</v>
      </c>
      <c r="Q2753" t="s">
        <v>997</v>
      </c>
      <c r="R2753">
        <v>3032.55</v>
      </c>
      <c r="S2753" t="s">
        <v>998</v>
      </c>
      <c r="T2753" t="s">
        <v>999</v>
      </c>
      <c r="U2753" t="s">
        <v>4485</v>
      </c>
      <c r="V2753">
        <v>1</v>
      </c>
      <c r="W2753" t="e">
        <f>VLOOKUP(U2753,T1.Unique.Delivery!$AQ$2:$AW$2720,COLUMNS(T1.Unique.Delivery!$AQ$2701:$AW$2701),0)</f>
        <v>#N/A</v>
      </c>
    </row>
    <row r="2754" spans="1:23" x14ac:dyDescent="0.3">
      <c r="A2754" t="s">
        <v>4478</v>
      </c>
      <c r="B2754" t="s">
        <v>4479</v>
      </c>
      <c r="C2754" t="s">
        <v>1437</v>
      </c>
      <c r="D2754" t="s">
        <v>568</v>
      </c>
      <c r="E2754" t="s">
        <v>1383</v>
      </c>
      <c r="F2754" t="s">
        <v>1384</v>
      </c>
      <c r="G2754" t="s">
        <v>568</v>
      </c>
      <c r="H2754" t="s">
        <v>1006</v>
      </c>
      <c r="I2754" t="s">
        <v>54</v>
      </c>
      <c r="J2754" t="s">
        <v>1002</v>
      </c>
      <c r="K2754" t="s">
        <v>993</v>
      </c>
      <c r="L2754">
        <v>101118257</v>
      </c>
      <c r="M2754" t="s">
        <v>1396</v>
      </c>
      <c r="N2754" t="s">
        <v>995</v>
      </c>
      <c r="O2754" t="s">
        <v>996</v>
      </c>
      <c r="P2754" t="s">
        <v>1040</v>
      </c>
      <c r="Q2754" t="s">
        <v>997</v>
      </c>
      <c r="R2754">
        <v>2856.1</v>
      </c>
      <c r="S2754" t="s">
        <v>998</v>
      </c>
      <c r="T2754" t="s">
        <v>999</v>
      </c>
      <c r="U2754" t="s">
        <v>4486</v>
      </c>
      <c r="V2754">
        <v>1</v>
      </c>
      <c r="W2754" t="e">
        <f>VLOOKUP(U2754,T1.Unique.Delivery!$AQ$2:$AW$2720,COLUMNS(T1.Unique.Delivery!$AQ$2701:$AW$2701),0)</f>
        <v>#N/A</v>
      </c>
    </row>
    <row r="2755" spans="1:23" x14ac:dyDescent="0.3">
      <c r="A2755" t="s">
        <v>4478</v>
      </c>
      <c r="B2755" t="s">
        <v>4479</v>
      </c>
      <c r="C2755" t="s">
        <v>1437</v>
      </c>
      <c r="D2755" t="s">
        <v>568</v>
      </c>
      <c r="E2755" t="s">
        <v>1436</v>
      </c>
      <c r="F2755" t="s">
        <v>1437</v>
      </c>
      <c r="G2755" t="s">
        <v>568</v>
      </c>
      <c r="H2755" t="s">
        <v>991</v>
      </c>
      <c r="I2755" t="s">
        <v>992</v>
      </c>
      <c r="J2755" t="s">
        <v>56</v>
      </c>
      <c r="K2755" t="s">
        <v>993</v>
      </c>
      <c r="L2755">
        <v>100799945</v>
      </c>
      <c r="M2755" t="s">
        <v>1443</v>
      </c>
      <c r="N2755" t="s">
        <v>995</v>
      </c>
      <c r="O2755" t="s">
        <v>996</v>
      </c>
      <c r="P2755" s="1">
        <v>42373</v>
      </c>
      <c r="Q2755" t="s">
        <v>997</v>
      </c>
      <c r="R2755">
        <v>500</v>
      </c>
      <c r="S2755" t="s">
        <v>998</v>
      </c>
      <c r="T2755" t="s">
        <v>999</v>
      </c>
      <c r="U2755" t="s">
        <v>4487</v>
      </c>
      <c r="V2755">
        <v>1</v>
      </c>
      <c r="W2755" t="e">
        <f>VLOOKUP(U2755,T1.Unique.Delivery!$AQ$2:$AW$2720,COLUMNS(T1.Unique.Delivery!$AQ$2701:$AW$2701),0)</f>
        <v>#N/A</v>
      </c>
    </row>
    <row r="2756" spans="1:23" x14ac:dyDescent="0.3">
      <c r="A2756" t="s">
        <v>4478</v>
      </c>
      <c r="B2756" t="s">
        <v>4479</v>
      </c>
      <c r="C2756" t="s">
        <v>1437</v>
      </c>
      <c r="D2756" t="s">
        <v>568</v>
      </c>
      <c r="E2756" t="s">
        <v>1436</v>
      </c>
      <c r="F2756" t="s">
        <v>1437</v>
      </c>
      <c r="G2756" t="s">
        <v>568</v>
      </c>
      <c r="H2756" t="s">
        <v>1006</v>
      </c>
      <c r="I2756" t="s">
        <v>54</v>
      </c>
      <c r="J2756" t="s">
        <v>56</v>
      </c>
      <c r="K2756" t="s">
        <v>993</v>
      </c>
      <c r="L2756">
        <v>100223303</v>
      </c>
      <c r="M2756" t="s">
        <v>994</v>
      </c>
      <c r="N2756" t="s">
        <v>995</v>
      </c>
      <c r="O2756" t="s">
        <v>996</v>
      </c>
      <c r="P2756" s="1">
        <v>42373</v>
      </c>
      <c r="Q2756" t="s">
        <v>997</v>
      </c>
      <c r="R2756">
        <v>500</v>
      </c>
      <c r="S2756" t="s">
        <v>998</v>
      </c>
      <c r="T2756" t="s">
        <v>999</v>
      </c>
      <c r="U2756" t="s">
        <v>4488</v>
      </c>
      <c r="V2756">
        <v>1</v>
      </c>
      <c r="W2756" t="e">
        <f>VLOOKUP(U2756,T1.Unique.Delivery!$AQ$2:$AW$2720,COLUMNS(T1.Unique.Delivery!$AQ$2701:$AW$2701),0)</f>
        <v>#N/A</v>
      </c>
    </row>
    <row r="2757" spans="1:23" x14ac:dyDescent="0.3">
      <c r="A2757" t="s">
        <v>4478</v>
      </c>
      <c r="B2757" t="s">
        <v>4479</v>
      </c>
      <c r="C2757" t="s">
        <v>1437</v>
      </c>
      <c r="D2757" t="s">
        <v>568</v>
      </c>
      <c r="E2757" t="s">
        <v>1436</v>
      </c>
      <c r="F2757" t="s">
        <v>1437</v>
      </c>
      <c r="G2757" t="s">
        <v>568</v>
      </c>
      <c r="H2757" t="s">
        <v>1006</v>
      </c>
      <c r="I2757" t="s">
        <v>54</v>
      </c>
      <c r="J2757" t="s">
        <v>56</v>
      </c>
      <c r="K2757" t="s">
        <v>993</v>
      </c>
      <c r="L2757">
        <v>100330347</v>
      </c>
      <c r="M2757" t="s">
        <v>1389</v>
      </c>
      <c r="N2757" t="s">
        <v>47</v>
      </c>
      <c r="O2757" t="s">
        <v>47</v>
      </c>
      <c r="P2757" t="s">
        <v>1040</v>
      </c>
      <c r="Q2757" t="s">
        <v>997</v>
      </c>
      <c r="R2757">
        <v>1500</v>
      </c>
      <c r="S2757" t="s">
        <v>998</v>
      </c>
      <c r="T2757" t="s">
        <v>999</v>
      </c>
      <c r="U2757" t="s">
        <v>4489</v>
      </c>
      <c r="V2757">
        <v>1</v>
      </c>
      <c r="W2757" t="e">
        <f>VLOOKUP(U2757,T1.Unique.Delivery!$AQ$2:$AW$2720,COLUMNS(T1.Unique.Delivery!$AQ$2701:$AW$2701),0)</f>
        <v>#N/A</v>
      </c>
    </row>
    <row r="2758" spans="1:23" x14ac:dyDescent="0.3">
      <c r="A2758" t="s">
        <v>4478</v>
      </c>
      <c r="B2758" t="s">
        <v>4479</v>
      </c>
      <c r="C2758" t="s">
        <v>1437</v>
      </c>
      <c r="D2758" t="s">
        <v>568</v>
      </c>
      <c r="E2758" t="s">
        <v>1436</v>
      </c>
      <c r="F2758" t="s">
        <v>1437</v>
      </c>
      <c r="G2758" t="s">
        <v>568</v>
      </c>
      <c r="H2758" t="s">
        <v>1006</v>
      </c>
      <c r="I2758" t="s">
        <v>54</v>
      </c>
      <c r="J2758" t="s">
        <v>56</v>
      </c>
      <c r="K2758" t="s">
        <v>993</v>
      </c>
      <c r="L2758">
        <v>100799945</v>
      </c>
      <c r="M2758" t="s">
        <v>1443</v>
      </c>
      <c r="N2758" t="s">
        <v>995</v>
      </c>
      <c r="O2758" t="s">
        <v>996</v>
      </c>
      <c r="P2758" s="1">
        <v>42373</v>
      </c>
      <c r="Q2758" t="s">
        <v>997</v>
      </c>
      <c r="R2758">
        <v>500</v>
      </c>
      <c r="S2758" t="s">
        <v>998</v>
      </c>
      <c r="T2758" t="s">
        <v>999</v>
      </c>
      <c r="U2758" t="s">
        <v>4490</v>
      </c>
      <c r="V2758">
        <v>1</v>
      </c>
      <c r="W2758" t="e">
        <f>VLOOKUP(U2758,T1.Unique.Delivery!$AQ$2:$AW$2720,COLUMNS(T1.Unique.Delivery!$AQ$2701:$AW$2701),0)</f>
        <v>#N/A</v>
      </c>
    </row>
    <row r="2759" spans="1:23" x14ac:dyDescent="0.3">
      <c r="A2759" t="s">
        <v>4478</v>
      </c>
      <c r="B2759" t="s">
        <v>4479</v>
      </c>
      <c r="C2759" t="s">
        <v>1437</v>
      </c>
      <c r="D2759" t="s">
        <v>568</v>
      </c>
      <c r="E2759" t="s">
        <v>1436</v>
      </c>
      <c r="F2759" t="s">
        <v>1437</v>
      </c>
      <c r="G2759" t="s">
        <v>568</v>
      </c>
      <c r="H2759" t="s">
        <v>1006</v>
      </c>
      <c r="I2759" t="s">
        <v>54</v>
      </c>
      <c r="J2759" t="s">
        <v>56</v>
      </c>
      <c r="K2759" t="s">
        <v>993</v>
      </c>
      <c r="L2759">
        <v>100824635</v>
      </c>
      <c r="M2759" t="s">
        <v>1445</v>
      </c>
      <c r="N2759" t="s">
        <v>995</v>
      </c>
      <c r="O2759" t="s">
        <v>996</v>
      </c>
      <c r="P2759" s="1">
        <v>42008</v>
      </c>
      <c r="Q2759" t="s">
        <v>997</v>
      </c>
      <c r="R2759">
        <v>1200</v>
      </c>
      <c r="S2759" t="s">
        <v>998</v>
      </c>
      <c r="T2759" t="s">
        <v>999</v>
      </c>
      <c r="U2759" t="s">
        <v>4491</v>
      </c>
      <c r="V2759">
        <v>1</v>
      </c>
      <c r="W2759" t="e">
        <f>VLOOKUP(U2759,T1.Unique.Delivery!$AQ$2:$AW$2720,COLUMNS(T1.Unique.Delivery!$AQ$2701:$AW$2701),0)</f>
        <v>#N/A</v>
      </c>
    </row>
    <row r="2760" spans="1:23" x14ac:dyDescent="0.3">
      <c r="A2760" t="s">
        <v>4478</v>
      </c>
      <c r="B2760" t="s">
        <v>4479</v>
      </c>
      <c r="C2760" t="s">
        <v>1437</v>
      </c>
      <c r="D2760" t="s">
        <v>568</v>
      </c>
      <c r="E2760" t="s">
        <v>1436</v>
      </c>
      <c r="F2760" t="s">
        <v>1437</v>
      </c>
      <c r="G2760" t="s">
        <v>568</v>
      </c>
      <c r="H2760" t="s">
        <v>1006</v>
      </c>
      <c r="I2760" t="s">
        <v>54</v>
      </c>
      <c r="J2760" t="s">
        <v>56</v>
      </c>
      <c r="K2760" t="s">
        <v>993</v>
      </c>
      <c r="L2760">
        <v>100873780</v>
      </c>
      <c r="M2760" t="s">
        <v>1391</v>
      </c>
      <c r="N2760" t="s">
        <v>995</v>
      </c>
      <c r="O2760" t="s">
        <v>996</v>
      </c>
      <c r="P2760" t="s">
        <v>1040</v>
      </c>
      <c r="Q2760" t="s">
        <v>997</v>
      </c>
      <c r="R2760">
        <v>180</v>
      </c>
      <c r="S2760" t="s">
        <v>998</v>
      </c>
      <c r="T2760" t="s">
        <v>999</v>
      </c>
      <c r="U2760" t="s">
        <v>4492</v>
      </c>
      <c r="V2760">
        <v>1</v>
      </c>
      <c r="W2760" t="e">
        <f>VLOOKUP(U2760,T1.Unique.Delivery!$AQ$2:$AW$2720,COLUMNS(T1.Unique.Delivery!$AQ$2701:$AW$2701),0)</f>
        <v>#N/A</v>
      </c>
    </row>
    <row r="2761" spans="1:23" x14ac:dyDescent="0.3">
      <c r="A2761" t="s">
        <v>4478</v>
      </c>
      <c r="B2761" t="s">
        <v>4479</v>
      </c>
      <c r="C2761" t="s">
        <v>1437</v>
      </c>
      <c r="D2761" t="s">
        <v>568</v>
      </c>
      <c r="E2761" t="s">
        <v>1436</v>
      </c>
      <c r="F2761" t="s">
        <v>1437</v>
      </c>
      <c r="G2761" t="s">
        <v>568</v>
      </c>
      <c r="H2761" t="s">
        <v>1006</v>
      </c>
      <c r="I2761" t="s">
        <v>54</v>
      </c>
      <c r="J2761" t="s">
        <v>56</v>
      </c>
      <c r="K2761" t="s">
        <v>993</v>
      </c>
      <c r="L2761">
        <v>100894121</v>
      </c>
      <c r="M2761" t="s">
        <v>1218</v>
      </c>
      <c r="N2761" t="s">
        <v>995</v>
      </c>
      <c r="O2761" t="s">
        <v>996</v>
      </c>
      <c r="P2761" s="1">
        <v>42377</v>
      </c>
      <c r="Q2761" t="s">
        <v>997</v>
      </c>
      <c r="R2761">
        <v>765.3</v>
      </c>
      <c r="S2761" t="s">
        <v>998</v>
      </c>
      <c r="T2761" t="s">
        <v>999</v>
      </c>
      <c r="U2761" t="s">
        <v>4493</v>
      </c>
      <c r="V2761">
        <v>1</v>
      </c>
      <c r="W2761" t="e">
        <f>VLOOKUP(U2761,T1.Unique.Delivery!$AQ$2:$AW$2720,COLUMNS(T1.Unique.Delivery!$AQ$2701:$AW$2701),0)</f>
        <v>#N/A</v>
      </c>
    </row>
    <row r="2762" spans="1:23" x14ac:dyDescent="0.3">
      <c r="A2762" t="s">
        <v>4478</v>
      </c>
      <c r="B2762" t="s">
        <v>4479</v>
      </c>
      <c r="C2762" t="s">
        <v>1437</v>
      </c>
      <c r="D2762" t="s">
        <v>568</v>
      </c>
      <c r="E2762" t="s">
        <v>1436</v>
      </c>
      <c r="F2762" t="s">
        <v>1437</v>
      </c>
      <c r="G2762" t="s">
        <v>568</v>
      </c>
      <c r="H2762" t="s">
        <v>1006</v>
      </c>
      <c r="I2762" t="s">
        <v>54</v>
      </c>
      <c r="J2762" t="s">
        <v>56</v>
      </c>
      <c r="K2762" t="s">
        <v>993</v>
      </c>
      <c r="L2762">
        <v>100894891</v>
      </c>
      <c r="M2762" t="s">
        <v>1218</v>
      </c>
      <c r="N2762" t="s">
        <v>995</v>
      </c>
      <c r="O2762" t="s">
        <v>996</v>
      </c>
      <c r="P2762" s="1">
        <v>42370</v>
      </c>
      <c r="Q2762" t="s">
        <v>997</v>
      </c>
      <c r="R2762">
        <v>765.3</v>
      </c>
      <c r="S2762" t="s">
        <v>998</v>
      </c>
      <c r="T2762" t="s">
        <v>999</v>
      </c>
      <c r="U2762" t="s">
        <v>4494</v>
      </c>
      <c r="V2762">
        <v>1</v>
      </c>
      <c r="W2762" t="e">
        <f>VLOOKUP(U2762,T1.Unique.Delivery!$AQ$2:$AW$2720,COLUMNS(T1.Unique.Delivery!$AQ$2701:$AW$2701),0)</f>
        <v>#N/A</v>
      </c>
    </row>
    <row r="2763" spans="1:23" x14ac:dyDescent="0.3">
      <c r="A2763" t="s">
        <v>4478</v>
      </c>
      <c r="B2763" t="s">
        <v>4479</v>
      </c>
      <c r="C2763" t="s">
        <v>1437</v>
      </c>
      <c r="D2763" t="s">
        <v>568</v>
      </c>
      <c r="E2763" t="s">
        <v>1436</v>
      </c>
      <c r="F2763" t="s">
        <v>1437</v>
      </c>
      <c r="G2763" t="s">
        <v>568</v>
      </c>
      <c r="H2763" t="s">
        <v>1006</v>
      </c>
      <c r="I2763" t="s">
        <v>54</v>
      </c>
      <c r="J2763" t="s">
        <v>56</v>
      </c>
      <c r="K2763" t="s">
        <v>993</v>
      </c>
      <c r="L2763">
        <v>100934883</v>
      </c>
      <c r="M2763" t="s">
        <v>55</v>
      </c>
      <c r="N2763" t="s">
        <v>995</v>
      </c>
      <c r="O2763" t="s">
        <v>996</v>
      </c>
      <c r="P2763" s="1">
        <v>42373</v>
      </c>
      <c r="Q2763" t="s">
        <v>997</v>
      </c>
      <c r="R2763">
        <v>648</v>
      </c>
      <c r="S2763" t="s">
        <v>998</v>
      </c>
      <c r="T2763" t="s">
        <v>999</v>
      </c>
      <c r="U2763" t="s">
        <v>4495</v>
      </c>
      <c r="V2763">
        <v>1</v>
      </c>
      <c r="W2763" t="e">
        <f>VLOOKUP(U2763,T1.Unique.Delivery!$AQ$2:$AW$2720,COLUMNS(T1.Unique.Delivery!$AQ$2701:$AW$2701),0)</f>
        <v>#N/A</v>
      </c>
    </row>
    <row r="2764" spans="1:23" x14ac:dyDescent="0.3">
      <c r="A2764" t="s">
        <v>4478</v>
      </c>
      <c r="B2764" t="s">
        <v>4479</v>
      </c>
      <c r="C2764" t="s">
        <v>1437</v>
      </c>
      <c r="D2764" t="s">
        <v>568</v>
      </c>
      <c r="E2764" t="s">
        <v>1436</v>
      </c>
      <c r="F2764" t="s">
        <v>1437</v>
      </c>
      <c r="G2764" t="s">
        <v>568</v>
      </c>
      <c r="H2764" t="s">
        <v>1006</v>
      </c>
      <c r="I2764" t="s">
        <v>54</v>
      </c>
      <c r="J2764" t="s">
        <v>56</v>
      </c>
      <c r="K2764" t="s">
        <v>993</v>
      </c>
      <c r="L2764">
        <v>100994845</v>
      </c>
      <c r="M2764" t="s">
        <v>1450</v>
      </c>
      <c r="N2764" t="s">
        <v>995</v>
      </c>
      <c r="O2764" t="s">
        <v>996</v>
      </c>
      <c r="P2764" s="1">
        <v>42379</v>
      </c>
      <c r="Q2764" t="s">
        <v>997</v>
      </c>
      <c r="R2764">
        <v>800</v>
      </c>
      <c r="S2764" t="s">
        <v>998</v>
      </c>
      <c r="T2764" t="s">
        <v>999</v>
      </c>
      <c r="U2764" t="s">
        <v>4496</v>
      </c>
      <c r="V2764">
        <v>1</v>
      </c>
      <c r="W2764" t="e">
        <f>VLOOKUP(U2764,T1.Unique.Delivery!$AQ$2:$AW$2720,COLUMNS(T1.Unique.Delivery!$AQ$2701:$AW$2701),0)</f>
        <v>#N/A</v>
      </c>
    </row>
    <row r="2765" spans="1:23" x14ac:dyDescent="0.3">
      <c r="A2765" t="s">
        <v>4478</v>
      </c>
      <c r="B2765" t="s">
        <v>4479</v>
      </c>
      <c r="C2765" t="s">
        <v>1437</v>
      </c>
      <c r="D2765" t="s">
        <v>568</v>
      </c>
      <c r="E2765" t="s">
        <v>1436</v>
      </c>
      <c r="F2765" t="s">
        <v>1437</v>
      </c>
      <c r="G2765" t="s">
        <v>568</v>
      </c>
      <c r="H2765" t="s">
        <v>1006</v>
      </c>
      <c r="I2765" t="s">
        <v>54</v>
      </c>
      <c r="J2765" t="s">
        <v>56</v>
      </c>
      <c r="K2765" t="s">
        <v>993</v>
      </c>
      <c r="L2765">
        <v>101093720</v>
      </c>
      <c r="M2765" t="s">
        <v>55</v>
      </c>
      <c r="N2765" t="s">
        <v>995</v>
      </c>
      <c r="O2765" t="s">
        <v>996</v>
      </c>
      <c r="P2765" s="1">
        <v>42379</v>
      </c>
      <c r="Q2765" t="s">
        <v>997</v>
      </c>
      <c r="R2765">
        <v>648</v>
      </c>
      <c r="S2765" t="s">
        <v>998</v>
      </c>
      <c r="T2765" t="s">
        <v>999</v>
      </c>
      <c r="U2765" t="s">
        <v>4497</v>
      </c>
      <c r="V2765">
        <v>1</v>
      </c>
      <c r="W2765" t="e">
        <f>VLOOKUP(U2765,T1.Unique.Delivery!$AQ$2:$AW$2720,COLUMNS(T1.Unique.Delivery!$AQ$2701:$AW$2701),0)</f>
        <v>#N/A</v>
      </c>
    </row>
    <row r="2766" spans="1:23" x14ac:dyDescent="0.3">
      <c r="A2766" t="s">
        <v>4478</v>
      </c>
      <c r="B2766" t="s">
        <v>4479</v>
      </c>
      <c r="C2766" t="s">
        <v>1437</v>
      </c>
      <c r="D2766" t="s">
        <v>568</v>
      </c>
      <c r="E2766" t="s">
        <v>1436</v>
      </c>
      <c r="F2766" t="s">
        <v>1437</v>
      </c>
      <c r="G2766" t="s">
        <v>568</v>
      </c>
      <c r="H2766" t="s">
        <v>1006</v>
      </c>
      <c r="I2766" t="s">
        <v>54</v>
      </c>
      <c r="J2766" t="s">
        <v>56</v>
      </c>
      <c r="K2766" t="s">
        <v>993</v>
      </c>
      <c r="L2766">
        <v>101118257</v>
      </c>
      <c r="M2766" t="s">
        <v>1396</v>
      </c>
      <c r="N2766" t="s">
        <v>995</v>
      </c>
      <c r="O2766" t="s">
        <v>996</v>
      </c>
      <c r="P2766" t="s">
        <v>1040</v>
      </c>
      <c r="Q2766" t="s">
        <v>997</v>
      </c>
      <c r="R2766">
        <v>980</v>
      </c>
      <c r="S2766" t="s">
        <v>998</v>
      </c>
      <c r="T2766" t="s">
        <v>999</v>
      </c>
      <c r="U2766" t="s">
        <v>4498</v>
      </c>
      <c r="V2766">
        <v>1</v>
      </c>
      <c r="W2766" t="e">
        <f>VLOOKUP(U2766,T1.Unique.Delivery!$AQ$2:$AW$2720,COLUMNS(T1.Unique.Delivery!$AQ$2701:$AW$2701),0)</f>
        <v>#N/A</v>
      </c>
    </row>
    <row r="2767" spans="1:23" x14ac:dyDescent="0.3">
      <c r="A2767" t="s">
        <v>4478</v>
      </c>
      <c r="B2767" t="s">
        <v>4479</v>
      </c>
      <c r="C2767" t="s">
        <v>1437</v>
      </c>
      <c r="D2767" t="s">
        <v>568</v>
      </c>
      <c r="E2767" t="s">
        <v>1436</v>
      </c>
      <c r="F2767" t="s">
        <v>1437</v>
      </c>
      <c r="G2767" t="s">
        <v>568</v>
      </c>
      <c r="H2767" t="s">
        <v>1006</v>
      </c>
      <c r="I2767" t="s">
        <v>54</v>
      </c>
      <c r="J2767" t="s">
        <v>56</v>
      </c>
      <c r="K2767" t="s">
        <v>993</v>
      </c>
      <c r="L2767">
        <v>101120535</v>
      </c>
      <c r="M2767" t="s">
        <v>4499</v>
      </c>
      <c r="N2767" t="s">
        <v>47</v>
      </c>
      <c r="O2767" t="s">
        <v>47</v>
      </c>
      <c r="P2767" t="s">
        <v>1040</v>
      </c>
      <c r="Q2767" t="s">
        <v>997</v>
      </c>
      <c r="R2767">
        <v>500</v>
      </c>
      <c r="S2767" t="s">
        <v>998</v>
      </c>
      <c r="T2767" t="s">
        <v>999</v>
      </c>
      <c r="U2767" t="s">
        <v>4500</v>
      </c>
      <c r="V2767">
        <v>1</v>
      </c>
      <c r="W2767" t="e">
        <f>VLOOKUP(U2767,T1.Unique.Delivery!$AQ$2:$AW$2720,COLUMNS(T1.Unique.Delivery!$AQ$2701:$AW$2701),0)</f>
        <v>#N/A</v>
      </c>
    </row>
    <row r="2768" spans="1:23" x14ac:dyDescent="0.3">
      <c r="A2768" t="s">
        <v>4478</v>
      </c>
      <c r="B2768" t="s">
        <v>4479</v>
      </c>
      <c r="C2768" t="s">
        <v>1437</v>
      </c>
      <c r="D2768" t="s">
        <v>568</v>
      </c>
      <c r="E2768" t="s">
        <v>1436</v>
      </c>
      <c r="F2768" t="s">
        <v>1437</v>
      </c>
      <c r="G2768" t="s">
        <v>568</v>
      </c>
      <c r="H2768" t="s">
        <v>1006</v>
      </c>
      <c r="I2768" t="s">
        <v>54</v>
      </c>
      <c r="J2768" t="s">
        <v>1002</v>
      </c>
      <c r="K2768" t="s">
        <v>993</v>
      </c>
      <c r="L2768">
        <v>100223303</v>
      </c>
      <c r="M2768" t="s">
        <v>994</v>
      </c>
      <c r="N2768" t="s">
        <v>47</v>
      </c>
      <c r="O2768" t="s">
        <v>47</v>
      </c>
      <c r="P2768" t="s">
        <v>1040</v>
      </c>
      <c r="Q2768" t="s">
        <v>997</v>
      </c>
      <c r="R2768">
        <v>180</v>
      </c>
      <c r="S2768" t="s">
        <v>998</v>
      </c>
      <c r="T2768" t="s">
        <v>999</v>
      </c>
      <c r="U2768" t="s">
        <v>4501</v>
      </c>
      <c r="V2768">
        <v>1</v>
      </c>
      <c r="W2768" t="e">
        <f>VLOOKUP(U2768,T1.Unique.Delivery!$AQ$2:$AW$2720,COLUMNS(T1.Unique.Delivery!$AQ$2701:$AW$2701),0)</f>
        <v>#N/A</v>
      </c>
    </row>
    <row r="2769" spans="1:23" x14ac:dyDescent="0.3">
      <c r="A2769" t="s">
        <v>4478</v>
      </c>
      <c r="B2769" t="s">
        <v>4479</v>
      </c>
      <c r="C2769" t="s">
        <v>1437</v>
      </c>
      <c r="D2769" t="s">
        <v>568</v>
      </c>
      <c r="E2769" t="s">
        <v>1436</v>
      </c>
      <c r="F2769" t="s">
        <v>1437</v>
      </c>
      <c r="G2769" t="s">
        <v>568</v>
      </c>
      <c r="H2769" t="s">
        <v>1006</v>
      </c>
      <c r="I2769" t="s">
        <v>54</v>
      </c>
      <c r="J2769" t="s">
        <v>1002</v>
      </c>
      <c r="K2769" t="s">
        <v>993</v>
      </c>
      <c r="L2769">
        <v>100873780</v>
      </c>
      <c r="M2769" t="s">
        <v>1391</v>
      </c>
      <c r="N2769" t="s">
        <v>995</v>
      </c>
      <c r="O2769" t="s">
        <v>996</v>
      </c>
      <c r="P2769" t="s">
        <v>1040</v>
      </c>
      <c r="Q2769" t="s">
        <v>997</v>
      </c>
      <c r="R2769">
        <v>180</v>
      </c>
      <c r="S2769" t="s">
        <v>998</v>
      </c>
      <c r="T2769" t="s">
        <v>999</v>
      </c>
      <c r="U2769" t="s">
        <v>4502</v>
      </c>
      <c r="V2769">
        <v>1</v>
      </c>
      <c r="W2769" t="e">
        <f>VLOOKUP(U2769,T1.Unique.Delivery!$AQ$2:$AW$2720,COLUMNS(T1.Unique.Delivery!$AQ$2701:$AW$2701),0)</f>
        <v>#N/A</v>
      </c>
    </row>
    <row r="2770" spans="1:23" x14ac:dyDescent="0.3">
      <c r="A2770" t="s">
        <v>4478</v>
      </c>
      <c r="B2770" t="s">
        <v>4479</v>
      </c>
      <c r="C2770" t="s">
        <v>1437</v>
      </c>
      <c r="D2770" t="s">
        <v>568</v>
      </c>
      <c r="E2770" t="s">
        <v>1436</v>
      </c>
      <c r="F2770" t="s">
        <v>1437</v>
      </c>
      <c r="G2770" t="s">
        <v>568</v>
      </c>
      <c r="H2770" t="s">
        <v>1006</v>
      </c>
      <c r="I2770" t="s">
        <v>54</v>
      </c>
      <c r="J2770" t="s">
        <v>1002</v>
      </c>
      <c r="K2770" t="s">
        <v>993</v>
      </c>
      <c r="L2770">
        <v>100994845</v>
      </c>
      <c r="M2770" t="s">
        <v>1450</v>
      </c>
      <c r="N2770" t="s">
        <v>995</v>
      </c>
      <c r="O2770" t="s">
        <v>996</v>
      </c>
      <c r="P2770" s="1">
        <v>42379</v>
      </c>
      <c r="Q2770" t="s">
        <v>997</v>
      </c>
      <c r="R2770">
        <v>900</v>
      </c>
      <c r="S2770" t="s">
        <v>998</v>
      </c>
      <c r="T2770" t="s">
        <v>999</v>
      </c>
      <c r="U2770" t="s">
        <v>4503</v>
      </c>
      <c r="V2770">
        <v>1</v>
      </c>
      <c r="W2770" t="e">
        <f>VLOOKUP(U2770,T1.Unique.Delivery!$AQ$2:$AW$2720,COLUMNS(T1.Unique.Delivery!$AQ$2701:$AW$2701),0)</f>
        <v>#N/A</v>
      </c>
    </row>
    <row r="2771" spans="1:23" x14ac:dyDescent="0.3">
      <c r="A2771" t="s">
        <v>4478</v>
      </c>
      <c r="B2771" t="s">
        <v>4479</v>
      </c>
      <c r="C2771" t="s">
        <v>1437</v>
      </c>
      <c r="D2771" t="s">
        <v>568</v>
      </c>
      <c r="E2771" t="s">
        <v>1436</v>
      </c>
      <c r="F2771" t="s">
        <v>1437</v>
      </c>
      <c r="G2771" t="s">
        <v>568</v>
      </c>
      <c r="H2771" t="s">
        <v>1006</v>
      </c>
      <c r="I2771" t="s">
        <v>54</v>
      </c>
      <c r="J2771" t="s">
        <v>1002</v>
      </c>
      <c r="K2771" t="s">
        <v>993</v>
      </c>
      <c r="L2771">
        <v>101093720</v>
      </c>
      <c r="M2771" t="s">
        <v>55</v>
      </c>
      <c r="N2771" t="s">
        <v>995</v>
      </c>
      <c r="O2771" t="s">
        <v>996</v>
      </c>
      <c r="P2771" t="s">
        <v>1040</v>
      </c>
      <c r="Q2771" t="s">
        <v>997</v>
      </c>
      <c r="R2771">
        <v>648</v>
      </c>
      <c r="S2771" t="s">
        <v>998</v>
      </c>
      <c r="T2771" t="s">
        <v>999</v>
      </c>
      <c r="U2771" t="s">
        <v>4504</v>
      </c>
      <c r="V2771">
        <v>1</v>
      </c>
      <c r="W2771" t="e">
        <f>VLOOKUP(U2771,T1.Unique.Delivery!$AQ$2:$AW$2720,COLUMNS(T1.Unique.Delivery!$AQ$2701:$AW$2701),0)</f>
        <v>#N/A</v>
      </c>
    </row>
    <row r="2772" spans="1:23" x14ac:dyDescent="0.3">
      <c r="A2772" t="s">
        <v>4478</v>
      </c>
      <c r="B2772" t="s">
        <v>4479</v>
      </c>
      <c r="C2772" t="s">
        <v>1437</v>
      </c>
      <c r="D2772" t="s">
        <v>568</v>
      </c>
      <c r="E2772" t="s">
        <v>1436</v>
      </c>
      <c r="F2772" t="s">
        <v>1437</v>
      </c>
      <c r="G2772" t="s">
        <v>568</v>
      </c>
      <c r="H2772" t="s">
        <v>1006</v>
      </c>
      <c r="I2772" t="s">
        <v>54</v>
      </c>
      <c r="J2772" t="s">
        <v>1002</v>
      </c>
      <c r="K2772" t="s">
        <v>993</v>
      </c>
      <c r="L2772">
        <v>101118257</v>
      </c>
      <c r="M2772" t="s">
        <v>1396</v>
      </c>
      <c r="N2772" t="s">
        <v>995</v>
      </c>
      <c r="O2772" t="s">
        <v>996</v>
      </c>
      <c r="P2772" t="s">
        <v>1040</v>
      </c>
      <c r="Q2772" t="s">
        <v>997</v>
      </c>
      <c r="R2772">
        <v>980</v>
      </c>
      <c r="S2772" t="s">
        <v>998</v>
      </c>
      <c r="T2772" t="s">
        <v>999</v>
      </c>
      <c r="U2772" t="s">
        <v>4505</v>
      </c>
      <c r="V2772">
        <v>1</v>
      </c>
      <c r="W2772" t="e">
        <f>VLOOKUP(U2772,T1.Unique.Delivery!$AQ$2:$AW$2720,COLUMNS(T1.Unique.Delivery!$AQ$2701:$AW$2701),0)</f>
        <v>#N/A</v>
      </c>
    </row>
    <row r="2773" spans="1:23" x14ac:dyDescent="0.3">
      <c r="A2773" t="s">
        <v>4478</v>
      </c>
      <c r="B2773" t="s">
        <v>4479</v>
      </c>
      <c r="C2773" t="s">
        <v>1437</v>
      </c>
      <c r="D2773" t="s">
        <v>568</v>
      </c>
      <c r="E2773" t="s">
        <v>1567</v>
      </c>
      <c r="F2773" t="s">
        <v>1568</v>
      </c>
      <c r="G2773" t="s">
        <v>568</v>
      </c>
      <c r="H2773" t="s">
        <v>1006</v>
      </c>
      <c r="I2773" t="s">
        <v>54</v>
      </c>
      <c r="J2773" t="s">
        <v>56</v>
      </c>
      <c r="K2773" t="s">
        <v>993</v>
      </c>
      <c r="L2773">
        <v>100223303</v>
      </c>
      <c r="M2773" t="s">
        <v>994</v>
      </c>
      <c r="N2773" t="s">
        <v>47</v>
      </c>
      <c r="O2773" t="s">
        <v>47</v>
      </c>
      <c r="P2773" t="s">
        <v>1040</v>
      </c>
      <c r="Q2773" t="s">
        <v>997</v>
      </c>
      <c r="R2773">
        <v>2926.41</v>
      </c>
      <c r="S2773" t="s">
        <v>998</v>
      </c>
      <c r="T2773" t="s">
        <v>999</v>
      </c>
      <c r="U2773" t="s">
        <v>4506</v>
      </c>
      <c r="V2773">
        <v>1</v>
      </c>
      <c r="W2773" t="e">
        <f>VLOOKUP(U2773,T1.Unique.Delivery!$AQ$2:$AW$2720,COLUMNS(T1.Unique.Delivery!$AQ$2701:$AW$2701),0)</f>
        <v>#N/A</v>
      </c>
    </row>
    <row r="2774" spans="1:23" x14ac:dyDescent="0.3">
      <c r="A2774" t="s">
        <v>4478</v>
      </c>
      <c r="B2774" t="s">
        <v>4479</v>
      </c>
      <c r="C2774" t="s">
        <v>1437</v>
      </c>
      <c r="D2774" t="s">
        <v>568</v>
      </c>
      <c r="E2774" t="s">
        <v>1567</v>
      </c>
      <c r="F2774" t="s">
        <v>1568</v>
      </c>
      <c r="G2774" t="s">
        <v>568</v>
      </c>
      <c r="H2774" t="s">
        <v>1006</v>
      </c>
      <c r="I2774" t="s">
        <v>54</v>
      </c>
      <c r="J2774" t="s">
        <v>56</v>
      </c>
      <c r="K2774" t="s">
        <v>993</v>
      </c>
      <c r="L2774">
        <v>100330347</v>
      </c>
      <c r="M2774" t="s">
        <v>1389</v>
      </c>
      <c r="N2774" t="s">
        <v>995</v>
      </c>
      <c r="O2774" t="s">
        <v>996</v>
      </c>
      <c r="P2774" t="s">
        <v>1040</v>
      </c>
      <c r="Q2774" t="s">
        <v>997</v>
      </c>
      <c r="R2774">
        <v>3500</v>
      </c>
      <c r="S2774" t="s">
        <v>998</v>
      </c>
      <c r="T2774" t="s">
        <v>999</v>
      </c>
      <c r="U2774" t="s">
        <v>4507</v>
      </c>
      <c r="V2774">
        <v>1</v>
      </c>
      <c r="W2774" t="e">
        <f>VLOOKUP(U2774,T1.Unique.Delivery!$AQ$2:$AW$2720,COLUMNS(T1.Unique.Delivery!$AQ$2701:$AW$2701),0)</f>
        <v>#N/A</v>
      </c>
    </row>
    <row r="2775" spans="1:23" x14ac:dyDescent="0.3">
      <c r="A2775" t="s">
        <v>4478</v>
      </c>
      <c r="B2775" t="s">
        <v>4479</v>
      </c>
      <c r="C2775" t="s">
        <v>1437</v>
      </c>
      <c r="D2775" t="s">
        <v>568</v>
      </c>
      <c r="E2775" t="s">
        <v>1567</v>
      </c>
      <c r="F2775" t="s">
        <v>1568</v>
      </c>
      <c r="G2775" t="s">
        <v>568</v>
      </c>
      <c r="H2775" t="s">
        <v>1006</v>
      </c>
      <c r="I2775" t="s">
        <v>54</v>
      </c>
      <c r="J2775" t="s">
        <v>56</v>
      </c>
      <c r="K2775" t="s">
        <v>993</v>
      </c>
      <c r="L2775">
        <v>100873780</v>
      </c>
      <c r="M2775" t="s">
        <v>1391</v>
      </c>
      <c r="N2775" t="s">
        <v>47</v>
      </c>
      <c r="O2775" t="s">
        <v>47</v>
      </c>
      <c r="P2775" t="s">
        <v>1040</v>
      </c>
      <c r="Q2775" t="s">
        <v>997</v>
      </c>
      <c r="R2775">
        <v>2926.41</v>
      </c>
      <c r="S2775" t="s">
        <v>998</v>
      </c>
      <c r="T2775" t="s">
        <v>999</v>
      </c>
      <c r="U2775" t="s">
        <v>4508</v>
      </c>
      <c r="V2775">
        <v>1</v>
      </c>
      <c r="W2775" t="e">
        <f>VLOOKUP(U2775,T1.Unique.Delivery!$AQ$2:$AW$2720,COLUMNS(T1.Unique.Delivery!$AQ$2701:$AW$2701),0)</f>
        <v>#N/A</v>
      </c>
    </row>
    <row r="2776" spans="1:23" x14ac:dyDescent="0.3">
      <c r="A2776" t="s">
        <v>4478</v>
      </c>
      <c r="B2776" t="s">
        <v>4479</v>
      </c>
      <c r="C2776" t="s">
        <v>1437</v>
      </c>
      <c r="D2776" t="s">
        <v>568</v>
      </c>
      <c r="E2776" t="s">
        <v>1567</v>
      </c>
      <c r="F2776" t="s">
        <v>1568</v>
      </c>
      <c r="G2776" t="s">
        <v>568</v>
      </c>
      <c r="H2776" t="s">
        <v>1006</v>
      </c>
      <c r="I2776" t="s">
        <v>54</v>
      </c>
      <c r="J2776" t="s">
        <v>56</v>
      </c>
      <c r="K2776" t="s">
        <v>993</v>
      </c>
      <c r="L2776">
        <v>100894121</v>
      </c>
      <c r="M2776" t="s">
        <v>1218</v>
      </c>
      <c r="N2776" t="s">
        <v>995</v>
      </c>
      <c r="O2776" t="s">
        <v>996</v>
      </c>
      <c r="P2776" s="1">
        <v>42736</v>
      </c>
      <c r="Q2776" t="s">
        <v>997</v>
      </c>
      <c r="R2776">
        <v>1175.4000000000001</v>
      </c>
      <c r="S2776" t="s">
        <v>998</v>
      </c>
      <c r="T2776" t="s">
        <v>999</v>
      </c>
      <c r="U2776" t="s">
        <v>4509</v>
      </c>
      <c r="V2776">
        <v>1</v>
      </c>
      <c r="W2776" t="e">
        <f>VLOOKUP(U2776,T1.Unique.Delivery!$AQ$2:$AW$2720,COLUMNS(T1.Unique.Delivery!$AQ$2701:$AW$2701),0)</f>
        <v>#N/A</v>
      </c>
    </row>
    <row r="2777" spans="1:23" x14ac:dyDescent="0.3">
      <c r="A2777" t="s">
        <v>4478</v>
      </c>
      <c r="B2777" t="s">
        <v>4479</v>
      </c>
      <c r="C2777" t="s">
        <v>1437</v>
      </c>
      <c r="D2777" t="s">
        <v>568</v>
      </c>
      <c r="E2777" t="s">
        <v>1567</v>
      </c>
      <c r="F2777" t="s">
        <v>1568</v>
      </c>
      <c r="G2777" t="s">
        <v>568</v>
      </c>
      <c r="H2777" t="s">
        <v>1006</v>
      </c>
      <c r="I2777" t="s">
        <v>54</v>
      </c>
      <c r="J2777" t="s">
        <v>56</v>
      </c>
      <c r="K2777" t="s">
        <v>993</v>
      </c>
      <c r="L2777">
        <v>101118257</v>
      </c>
      <c r="M2777" t="s">
        <v>1396</v>
      </c>
      <c r="N2777" t="s">
        <v>995</v>
      </c>
      <c r="O2777" t="s">
        <v>996</v>
      </c>
      <c r="P2777" t="s">
        <v>1040</v>
      </c>
      <c r="Q2777" t="s">
        <v>997</v>
      </c>
      <c r="R2777">
        <v>1192.6199999999999</v>
      </c>
      <c r="S2777" t="s">
        <v>998</v>
      </c>
      <c r="T2777" t="s">
        <v>999</v>
      </c>
      <c r="U2777" t="s">
        <v>4510</v>
      </c>
      <c r="V2777">
        <v>1</v>
      </c>
      <c r="W2777" t="e">
        <f>VLOOKUP(U2777,T1.Unique.Delivery!$AQ$2:$AW$2720,COLUMNS(T1.Unique.Delivery!$AQ$2701:$AW$2701),0)</f>
        <v>#N/A</v>
      </c>
    </row>
    <row r="2778" spans="1:23" x14ac:dyDescent="0.3">
      <c r="A2778" t="s">
        <v>4478</v>
      </c>
      <c r="B2778" t="s">
        <v>4479</v>
      </c>
      <c r="C2778" t="s">
        <v>1437</v>
      </c>
      <c r="D2778" t="s">
        <v>568</v>
      </c>
      <c r="E2778" t="s">
        <v>1567</v>
      </c>
      <c r="F2778" t="s">
        <v>1568</v>
      </c>
      <c r="G2778" t="s">
        <v>568</v>
      </c>
      <c r="H2778" t="s">
        <v>1006</v>
      </c>
      <c r="I2778" t="s">
        <v>54</v>
      </c>
      <c r="J2778" t="s">
        <v>1002</v>
      </c>
      <c r="K2778" t="s">
        <v>993</v>
      </c>
      <c r="L2778">
        <v>100223303</v>
      </c>
      <c r="M2778" t="s">
        <v>994</v>
      </c>
      <c r="N2778" t="s">
        <v>47</v>
      </c>
      <c r="O2778" t="s">
        <v>47</v>
      </c>
      <c r="P2778" t="s">
        <v>1040</v>
      </c>
      <c r="Q2778" t="s">
        <v>997</v>
      </c>
      <c r="R2778">
        <v>3032.55</v>
      </c>
      <c r="S2778" t="s">
        <v>998</v>
      </c>
      <c r="T2778" t="s">
        <v>999</v>
      </c>
      <c r="U2778" t="s">
        <v>4511</v>
      </c>
      <c r="V2778">
        <v>1</v>
      </c>
      <c r="W2778" t="e">
        <f>VLOOKUP(U2778,T1.Unique.Delivery!$AQ$2:$AW$2720,COLUMNS(T1.Unique.Delivery!$AQ$2701:$AW$2701),0)</f>
        <v>#N/A</v>
      </c>
    </row>
    <row r="2779" spans="1:23" x14ac:dyDescent="0.3">
      <c r="A2779" t="s">
        <v>4478</v>
      </c>
      <c r="B2779" t="s">
        <v>4479</v>
      </c>
      <c r="C2779" t="s">
        <v>1437</v>
      </c>
      <c r="D2779" t="s">
        <v>568</v>
      </c>
      <c r="E2779" t="s">
        <v>1567</v>
      </c>
      <c r="F2779" t="s">
        <v>1568</v>
      </c>
      <c r="G2779" t="s">
        <v>568</v>
      </c>
      <c r="H2779" t="s">
        <v>1006</v>
      </c>
      <c r="I2779" t="s">
        <v>54</v>
      </c>
      <c r="J2779" t="s">
        <v>1002</v>
      </c>
      <c r="K2779" t="s">
        <v>993</v>
      </c>
      <c r="L2779">
        <v>100873780</v>
      </c>
      <c r="M2779" t="s">
        <v>1391</v>
      </c>
      <c r="N2779" t="s">
        <v>47</v>
      </c>
      <c r="O2779" t="s">
        <v>47</v>
      </c>
      <c r="P2779" t="s">
        <v>1040</v>
      </c>
      <c r="Q2779" t="s">
        <v>997</v>
      </c>
      <c r="R2779">
        <v>3032.55</v>
      </c>
      <c r="S2779" t="s">
        <v>998</v>
      </c>
      <c r="T2779" t="s">
        <v>999</v>
      </c>
      <c r="U2779" t="s">
        <v>4512</v>
      </c>
      <c r="V2779">
        <v>1</v>
      </c>
      <c r="W2779" t="e">
        <f>VLOOKUP(U2779,T1.Unique.Delivery!$AQ$2:$AW$2720,COLUMNS(T1.Unique.Delivery!$AQ$2701:$AW$2701),0)</f>
        <v>#N/A</v>
      </c>
    </row>
    <row r="2780" spans="1:23" x14ac:dyDescent="0.3">
      <c r="A2780" t="s">
        <v>4478</v>
      </c>
      <c r="B2780" t="s">
        <v>4479</v>
      </c>
      <c r="C2780" t="s">
        <v>1437</v>
      </c>
      <c r="D2780" t="s">
        <v>568</v>
      </c>
      <c r="E2780" t="s">
        <v>1567</v>
      </c>
      <c r="F2780" t="s">
        <v>1568</v>
      </c>
      <c r="G2780" t="s">
        <v>568</v>
      </c>
      <c r="H2780" t="s">
        <v>1006</v>
      </c>
      <c r="I2780" t="s">
        <v>54</v>
      </c>
      <c r="J2780" t="s">
        <v>1002</v>
      </c>
      <c r="K2780" t="s">
        <v>993</v>
      </c>
      <c r="L2780">
        <v>101118257</v>
      </c>
      <c r="M2780" t="s">
        <v>1396</v>
      </c>
      <c r="N2780" t="s">
        <v>995</v>
      </c>
      <c r="O2780" t="s">
        <v>996</v>
      </c>
      <c r="P2780" t="s">
        <v>1040</v>
      </c>
      <c r="Q2780" t="s">
        <v>997</v>
      </c>
      <c r="R2780">
        <v>1192.6199999999999</v>
      </c>
      <c r="S2780" t="s">
        <v>998</v>
      </c>
      <c r="T2780" t="s">
        <v>999</v>
      </c>
      <c r="U2780" t="s">
        <v>4513</v>
      </c>
      <c r="V2780">
        <v>1</v>
      </c>
      <c r="W2780" t="e">
        <f>VLOOKUP(U2780,T1.Unique.Delivery!$AQ$2:$AW$2720,COLUMNS(T1.Unique.Delivery!$AQ$2701:$AW$2701),0)</f>
        <v>#N/A</v>
      </c>
    </row>
    <row r="2781" spans="1:23" x14ac:dyDescent="0.3">
      <c r="A2781" t="s">
        <v>4478</v>
      </c>
      <c r="B2781" t="s">
        <v>4479</v>
      </c>
      <c r="C2781" t="s">
        <v>1437</v>
      </c>
      <c r="D2781" t="s">
        <v>568</v>
      </c>
      <c r="E2781" t="s">
        <v>1588</v>
      </c>
      <c r="F2781" t="s">
        <v>1589</v>
      </c>
      <c r="G2781" t="s">
        <v>114</v>
      </c>
      <c r="H2781" t="s">
        <v>1006</v>
      </c>
      <c r="I2781" t="s">
        <v>54</v>
      </c>
      <c r="J2781" t="s">
        <v>56</v>
      </c>
      <c r="K2781" t="s">
        <v>993</v>
      </c>
      <c r="L2781">
        <v>101093720</v>
      </c>
      <c r="M2781" t="s">
        <v>55</v>
      </c>
      <c r="N2781" t="s">
        <v>995</v>
      </c>
      <c r="O2781" t="s">
        <v>996</v>
      </c>
      <c r="P2781" s="1">
        <v>42379</v>
      </c>
      <c r="Q2781" t="s">
        <v>997</v>
      </c>
      <c r="R2781">
        <v>5520.96</v>
      </c>
      <c r="S2781" t="s">
        <v>998</v>
      </c>
      <c r="T2781" t="s">
        <v>999</v>
      </c>
      <c r="U2781" t="s">
        <v>4514</v>
      </c>
      <c r="V2781">
        <v>1</v>
      </c>
      <c r="W2781" t="e">
        <f>VLOOKUP(U2781,T1.Unique.Delivery!$AQ$2:$AW$2720,COLUMNS(T1.Unique.Delivery!$AQ$2701:$AW$2701),0)</f>
        <v>#N/A</v>
      </c>
    </row>
    <row r="2782" spans="1:23" x14ac:dyDescent="0.3">
      <c r="A2782" t="s">
        <v>4515</v>
      </c>
      <c r="B2782" t="s">
        <v>4516</v>
      </c>
      <c r="C2782" t="s">
        <v>1960</v>
      </c>
      <c r="D2782" t="s">
        <v>84</v>
      </c>
      <c r="E2782" t="s">
        <v>1208</v>
      </c>
      <c r="F2782" t="s">
        <v>1209</v>
      </c>
      <c r="G2782" t="s">
        <v>281</v>
      </c>
      <c r="H2782" t="s">
        <v>1006</v>
      </c>
      <c r="I2782" t="s">
        <v>54</v>
      </c>
      <c r="J2782" t="s">
        <v>56</v>
      </c>
      <c r="K2782" t="s">
        <v>993</v>
      </c>
      <c r="L2782">
        <v>100214689</v>
      </c>
      <c r="M2782" t="s">
        <v>4517</v>
      </c>
      <c r="N2782" t="s">
        <v>47</v>
      </c>
      <c r="O2782" t="s">
        <v>47</v>
      </c>
      <c r="P2782" s="1">
        <v>42374</v>
      </c>
      <c r="Q2782" t="s">
        <v>997</v>
      </c>
      <c r="R2782">
        <v>6000</v>
      </c>
      <c r="S2782" t="s">
        <v>998</v>
      </c>
      <c r="T2782" t="s">
        <v>999</v>
      </c>
      <c r="U2782" t="s">
        <v>4518</v>
      </c>
      <c r="V2782">
        <v>1</v>
      </c>
      <c r="W2782" t="e">
        <f>VLOOKUP(U2782,T1.Unique.Delivery!$AQ$2:$AW$2720,COLUMNS(T1.Unique.Delivery!$AQ$2701:$AW$2701),0)</f>
        <v>#N/A</v>
      </c>
    </row>
    <row r="2783" spans="1:23" x14ac:dyDescent="0.3">
      <c r="A2783" t="s">
        <v>4515</v>
      </c>
      <c r="B2783" t="s">
        <v>4516</v>
      </c>
      <c r="C2783" t="s">
        <v>1960</v>
      </c>
      <c r="D2783" t="s">
        <v>84</v>
      </c>
      <c r="E2783" t="s">
        <v>1208</v>
      </c>
      <c r="F2783" t="s">
        <v>1209</v>
      </c>
      <c r="G2783" t="s">
        <v>281</v>
      </c>
      <c r="H2783" t="s">
        <v>1006</v>
      </c>
      <c r="I2783" t="s">
        <v>54</v>
      </c>
      <c r="J2783" t="s">
        <v>56</v>
      </c>
      <c r="K2783" t="s">
        <v>993</v>
      </c>
      <c r="L2783">
        <v>100223318</v>
      </c>
      <c r="M2783" t="s">
        <v>1216</v>
      </c>
      <c r="N2783" t="s">
        <v>47</v>
      </c>
      <c r="O2783" t="s">
        <v>47</v>
      </c>
      <c r="P2783" t="s">
        <v>1040</v>
      </c>
      <c r="Q2783" t="s">
        <v>997</v>
      </c>
      <c r="R2783">
        <v>7200</v>
      </c>
      <c r="S2783" t="s">
        <v>998</v>
      </c>
      <c r="T2783" t="s">
        <v>999</v>
      </c>
      <c r="U2783" t="s">
        <v>4519</v>
      </c>
      <c r="V2783">
        <v>1</v>
      </c>
      <c r="W2783" t="e">
        <f>VLOOKUP(U2783,T1.Unique.Delivery!$AQ$2:$AW$2720,COLUMNS(T1.Unique.Delivery!$AQ$2701:$AW$2701),0)</f>
        <v>#N/A</v>
      </c>
    </row>
    <row r="2784" spans="1:23" x14ac:dyDescent="0.3">
      <c r="A2784" t="s">
        <v>4515</v>
      </c>
      <c r="B2784" t="s">
        <v>4516</v>
      </c>
      <c r="C2784" t="s">
        <v>1960</v>
      </c>
      <c r="D2784" t="s">
        <v>84</v>
      </c>
      <c r="E2784" t="s">
        <v>1208</v>
      </c>
      <c r="F2784" t="s">
        <v>1209</v>
      </c>
      <c r="G2784" t="s">
        <v>281</v>
      </c>
      <c r="H2784" t="s">
        <v>1006</v>
      </c>
      <c r="I2784" t="s">
        <v>54</v>
      </c>
      <c r="J2784" t="s">
        <v>56</v>
      </c>
      <c r="K2784" t="s">
        <v>993</v>
      </c>
      <c r="L2784">
        <v>100330347</v>
      </c>
      <c r="M2784" t="s">
        <v>1389</v>
      </c>
      <c r="N2784" t="s">
        <v>47</v>
      </c>
      <c r="O2784" t="s">
        <v>47</v>
      </c>
      <c r="P2784" t="s">
        <v>1040</v>
      </c>
      <c r="Q2784" t="s">
        <v>997</v>
      </c>
      <c r="R2784">
        <v>6000</v>
      </c>
      <c r="S2784" t="s">
        <v>998</v>
      </c>
      <c r="T2784" t="s">
        <v>999</v>
      </c>
      <c r="U2784" t="s">
        <v>4520</v>
      </c>
      <c r="V2784">
        <v>1</v>
      </c>
      <c r="W2784" t="e">
        <f>VLOOKUP(U2784,T1.Unique.Delivery!$AQ$2:$AW$2720,COLUMNS(T1.Unique.Delivery!$AQ$2701:$AW$2701),0)</f>
        <v>#N/A</v>
      </c>
    </row>
    <row r="2785" spans="1:23" x14ac:dyDescent="0.3">
      <c r="A2785" t="s">
        <v>4515</v>
      </c>
      <c r="B2785" t="s">
        <v>4516</v>
      </c>
      <c r="C2785" t="s">
        <v>1960</v>
      </c>
      <c r="D2785" t="s">
        <v>84</v>
      </c>
      <c r="E2785" t="s">
        <v>1208</v>
      </c>
      <c r="F2785" t="s">
        <v>1209</v>
      </c>
      <c r="G2785" t="s">
        <v>281</v>
      </c>
      <c r="H2785" t="s">
        <v>1006</v>
      </c>
      <c r="I2785" t="s">
        <v>54</v>
      </c>
      <c r="J2785" t="s">
        <v>56</v>
      </c>
      <c r="K2785" t="s">
        <v>993</v>
      </c>
      <c r="L2785">
        <v>100824635</v>
      </c>
      <c r="M2785" t="s">
        <v>1445</v>
      </c>
      <c r="N2785" t="s">
        <v>47</v>
      </c>
      <c r="O2785" t="s">
        <v>47</v>
      </c>
      <c r="P2785" t="s">
        <v>1040</v>
      </c>
      <c r="Q2785" t="s">
        <v>997</v>
      </c>
      <c r="R2785">
        <v>6000</v>
      </c>
      <c r="S2785" t="s">
        <v>998</v>
      </c>
      <c r="T2785" t="s">
        <v>999</v>
      </c>
      <c r="U2785" t="s">
        <v>4521</v>
      </c>
      <c r="V2785">
        <v>1</v>
      </c>
      <c r="W2785" t="e">
        <f>VLOOKUP(U2785,T1.Unique.Delivery!$AQ$2:$AW$2720,COLUMNS(T1.Unique.Delivery!$AQ$2701:$AW$2701),0)</f>
        <v>#N/A</v>
      </c>
    </row>
    <row r="2786" spans="1:23" x14ac:dyDescent="0.3">
      <c r="A2786" t="s">
        <v>4515</v>
      </c>
      <c r="B2786" t="s">
        <v>4516</v>
      </c>
      <c r="C2786" t="s">
        <v>1960</v>
      </c>
      <c r="D2786" t="s">
        <v>84</v>
      </c>
      <c r="E2786" t="s">
        <v>1208</v>
      </c>
      <c r="F2786" t="s">
        <v>1209</v>
      </c>
      <c r="G2786" t="s">
        <v>281</v>
      </c>
      <c r="H2786" t="s">
        <v>1006</v>
      </c>
      <c r="I2786" t="s">
        <v>54</v>
      </c>
      <c r="J2786" t="s">
        <v>56</v>
      </c>
      <c r="K2786" t="s">
        <v>993</v>
      </c>
      <c r="L2786">
        <v>100894121</v>
      </c>
      <c r="M2786" t="s">
        <v>1218</v>
      </c>
      <c r="N2786" t="s">
        <v>47</v>
      </c>
      <c r="O2786" t="s">
        <v>47</v>
      </c>
      <c r="P2786" t="s">
        <v>1040</v>
      </c>
      <c r="Q2786" t="s">
        <v>997</v>
      </c>
      <c r="R2786">
        <v>9180</v>
      </c>
      <c r="S2786" t="s">
        <v>998</v>
      </c>
      <c r="T2786" t="s">
        <v>999</v>
      </c>
      <c r="U2786" t="s">
        <v>4522</v>
      </c>
      <c r="V2786">
        <v>1</v>
      </c>
      <c r="W2786" t="e">
        <f>VLOOKUP(U2786,T1.Unique.Delivery!$AQ$2:$AW$2720,COLUMNS(T1.Unique.Delivery!$AQ$2701:$AW$2701),0)</f>
        <v>#N/A</v>
      </c>
    </row>
    <row r="2787" spans="1:23" x14ac:dyDescent="0.3">
      <c r="A2787" t="s">
        <v>4515</v>
      </c>
      <c r="B2787" t="s">
        <v>4516</v>
      </c>
      <c r="C2787" t="s">
        <v>1960</v>
      </c>
      <c r="D2787" t="s">
        <v>84</v>
      </c>
      <c r="E2787" t="s">
        <v>1208</v>
      </c>
      <c r="F2787" t="s">
        <v>1209</v>
      </c>
      <c r="G2787" t="s">
        <v>281</v>
      </c>
      <c r="H2787" t="s">
        <v>1006</v>
      </c>
      <c r="I2787" t="s">
        <v>54</v>
      </c>
      <c r="J2787" t="s">
        <v>56</v>
      </c>
      <c r="K2787" t="s">
        <v>993</v>
      </c>
      <c r="L2787">
        <v>101015177</v>
      </c>
      <c r="M2787" t="s">
        <v>1394</v>
      </c>
      <c r="N2787" t="s">
        <v>47</v>
      </c>
      <c r="O2787" t="s">
        <v>47</v>
      </c>
      <c r="P2787" t="s">
        <v>1040</v>
      </c>
      <c r="Q2787" t="s">
        <v>997</v>
      </c>
      <c r="R2787">
        <v>8000</v>
      </c>
      <c r="S2787" t="s">
        <v>998</v>
      </c>
      <c r="T2787" t="s">
        <v>999</v>
      </c>
      <c r="U2787" t="s">
        <v>4523</v>
      </c>
      <c r="V2787">
        <v>1</v>
      </c>
      <c r="W2787" t="e">
        <f>VLOOKUP(U2787,T1.Unique.Delivery!$AQ$2:$AW$2720,COLUMNS(T1.Unique.Delivery!$AQ$2701:$AW$2701),0)</f>
        <v>#N/A</v>
      </c>
    </row>
    <row r="2788" spans="1:23" x14ac:dyDescent="0.3">
      <c r="A2788" t="s">
        <v>4515</v>
      </c>
      <c r="B2788" t="s">
        <v>4516</v>
      </c>
      <c r="C2788" t="s">
        <v>1960</v>
      </c>
      <c r="D2788" t="s">
        <v>84</v>
      </c>
      <c r="E2788" t="s">
        <v>1208</v>
      </c>
      <c r="F2788" t="s">
        <v>1209</v>
      </c>
      <c r="G2788" t="s">
        <v>281</v>
      </c>
      <c r="H2788" t="s">
        <v>1006</v>
      </c>
      <c r="I2788" t="s">
        <v>54</v>
      </c>
      <c r="J2788" t="s">
        <v>56</v>
      </c>
      <c r="K2788" t="s">
        <v>993</v>
      </c>
      <c r="L2788">
        <v>101116373</v>
      </c>
      <c r="M2788" t="s">
        <v>2172</v>
      </c>
      <c r="N2788" t="s">
        <v>47</v>
      </c>
      <c r="O2788" t="s">
        <v>47</v>
      </c>
      <c r="P2788" t="s">
        <v>1040</v>
      </c>
      <c r="Q2788" t="s">
        <v>997</v>
      </c>
      <c r="R2788">
        <v>4299</v>
      </c>
      <c r="S2788" t="s">
        <v>998</v>
      </c>
      <c r="T2788" t="s">
        <v>999</v>
      </c>
      <c r="U2788" t="s">
        <v>4524</v>
      </c>
      <c r="V2788">
        <v>1</v>
      </c>
      <c r="W2788" t="e">
        <f>VLOOKUP(U2788,T1.Unique.Delivery!$AQ$2:$AW$2720,COLUMNS(T1.Unique.Delivery!$AQ$2701:$AW$2701),0)</f>
        <v>#N/A</v>
      </c>
    </row>
    <row r="2789" spans="1:23" x14ac:dyDescent="0.3">
      <c r="A2789" t="s">
        <v>4515</v>
      </c>
      <c r="B2789" t="s">
        <v>4516</v>
      </c>
      <c r="C2789" t="s">
        <v>1960</v>
      </c>
      <c r="D2789" t="s">
        <v>84</v>
      </c>
      <c r="E2789" t="s">
        <v>2765</v>
      </c>
      <c r="F2789" t="s">
        <v>2766</v>
      </c>
      <c r="G2789" t="s">
        <v>92</v>
      </c>
      <c r="H2789" t="s">
        <v>1006</v>
      </c>
      <c r="I2789" t="s">
        <v>54</v>
      </c>
      <c r="J2789" t="s">
        <v>56</v>
      </c>
      <c r="K2789" t="s">
        <v>993</v>
      </c>
      <c r="L2789">
        <v>100297681</v>
      </c>
      <c r="M2789" t="s">
        <v>1216</v>
      </c>
      <c r="N2789" t="s">
        <v>47</v>
      </c>
      <c r="O2789" t="s">
        <v>47</v>
      </c>
      <c r="P2789" t="s">
        <v>1040</v>
      </c>
      <c r="Q2789" t="s">
        <v>997</v>
      </c>
      <c r="R2789">
        <v>3000</v>
      </c>
      <c r="S2789" t="s">
        <v>998</v>
      </c>
      <c r="T2789" t="s">
        <v>999</v>
      </c>
      <c r="U2789" t="s">
        <v>4525</v>
      </c>
      <c r="V2789">
        <v>1</v>
      </c>
      <c r="W2789" t="e">
        <f>VLOOKUP(U2789,T1.Unique.Delivery!$AQ$2:$AW$2720,COLUMNS(T1.Unique.Delivery!$AQ$2701:$AW$2701),0)</f>
        <v>#N/A</v>
      </c>
    </row>
    <row r="2790" spans="1:23" x14ac:dyDescent="0.3">
      <c r="A2790" t="s">
        <v>4515</v>
      </c>
      <c r="B2790" t="s">
        <v>4516</v>
      </c>
      <c r="C2790" t="s">
        <v>1960</v>
      </c>
      <c r="D2790" t="s">
        <v>84</v>
      </c>
      <c r="E2790" t="s">
        <v>2765</v>
      </c>
      <c r="F2790" t="s">
        <v>2766</v>
      </c>
      <c r="G2790" t="s">
        <v>92</v>
      </c>
      <c r="H2790" t="s">
        <v>1006</v>
      </c>
      <c r="I2790" t="s">
        <v>54</v>
      </c>
      <c r="J2790" t="s">
        <v>56</v>
      </c>
      <c r="K2790" t="s">
        <v>993</v>
      </c>
      <c r="L2790">
        <v>100873780</v>
      </c>
      <c r="M2790" t="s">
        <v>1391</v>
      </c>
      <c r="N2790" t="s">
        <v>47</v>
      </c>
      <c r="O2790" t="s">
        <v>47</v>
      </c>
      <c r="P2790" t="s">
        <v>1040</v>
      </c>
      <c r="Q2790" t="s">
        <v>997</v>
      </c>
      <c r="R2790">
        <v>3149.13</v>
      </c>
      <c r="S2790" t="s">
        <v>998</v>
      </c>
      <c r="T2790" t="s">
        <v>999</v>
      </c>
      <c r="U2790" t="s">
        <v>4526</v>
      </c>
      <c r="V2790">
        <v>1</v>
      </c>
      <c r="W2790" t="e">
        <f>VLOOKUP(U2790,T1.Unique.Delivery!$AQ$2:$AW$2720,COLUMNS(T1.Unique.Delivery!$AQ$2701:$AW$2701),0)</f>
        <v>#N/A</v>
      </c>
    </row>
    <row r="2791" spans="1:23" x14ac:dyDescent="0.3">
      <c r="A2791" t="s">
        <v>4515</v>
      </c>
      <c r="B2791" t="s">
        <v>4516</v>
      </c>
      <c r="C2791" t="s">
        <v>1960</v>
      </c>
      <c r="D2791" t="s">
        <v>84</v>
      </c>
      <c r="E2791" t="s">
        <v>2765</v>
      </c>
      <c r="F2791" t="s">
        <v>2766</v>
      </c>
      <c r="G2791" t="s">
        <v>92</v>
      </c>
      <c r="H2791" t="s">
        <v>1006</v>
      </c>
      <c r="I2791" t="s">
        <v>54</v>
      </c>
      <c r="J2791" t="s">
        <v>56</v>
      </c>
      <c r="K2791" t="s">
        <v>993</v>
      </c>
      <c r="L2791">
        <v>101015177</v>
      </c>
      <c r="M2791" t="s">
        <v>1394</v>
      </c>
      <c r="N2791" t="s">
        <v>47</v>
      </c>
      <c r="O2791" t="s">
        <v>47</v>
      </c>
      <c r="P2791" t="s">
        <v>1040</v>
      </c>
      <c r="Q2791" t="s">
        <v>997</v>
      </c>
      <c r="R2791">
        <v>2900</v>
      </c>
      <c r="S2791" t="s">
        <v>998</v>
      </c>
      <c r="T2791" t="s">
        <v>999</v>
      </c>
      <c r="U2791" t="s">
        <v>4527</v>
      </c>
      <c r="V2791">
        <v>1</v>
      </c>
      <c r="W2791" t="e">
        <f>VLOOKUP(U2791,T1.Unique.Delivery!$AQ$2:$AW$2720,COLUMNS(T1.Unique.Delivery!$AQ$2701:$AW$2701),0)</f>
        <v>#N/A</v>
      </c>
    </row>
    <row r="2792" spans="1:23" x14ac:dyDescent="0.3">
      <c r="A2792" t="s">
        <v>4515</v>
      </c>
      <c r="B2792" t="s">
        <v>4516</v>
      </c>
      <c r="C2792" t="s">
        <v>1960</v>
      </c>
      <c r="D2792" t="s">
        <v>84</v>
      </c>
      <c r="E2792" t="s">
        <v>2765</v>
      </c>
      <c r="F2792" t="s">
        <v>2766</v>
      </c>
      <c r="G2792" t="s">
        <v>92</v>
      </c>
      <c r="H2792" t="s">
        <v>1006</v>
      </c>
      <c r="I2792" t="s">
        <v>54</v>
      </c>
      <c r="J2792" t="s">
        <v>56</v>
      </c>
      <c r="K2792" t="s">
        <v>993</v>
      </c>
      <c r="L2792">
        <v>101116373</v>
      </c>
      <c r="M2792" t="s">
        <v>2172</v>
      </c>
      <c r="N2792" t="s">
        <v>47</v>
      </c>
      <c r="O2792" t="s">
        <v>47</v>
      </c>
      <c r="P2792" t="s">
        <v>1040</v>
      </c>
      <c r="Q2792" t="s">
        <v>997</v>
      </c>
      <c r="R2792">
        <v>2800</v>
      </c>
      <c r="S2792" t="s">
        <v>998</v>
      </c>
      <c r="T2792" t="s">
        <v>999</v>
      </c>
      <c r="U2792" t="s">
        <v>4528</v>
      </c>
      <c r="V2792">
        <v>1</v>
      </c>
      <c r="W2792" t="e">
        <f>VLOOKUP(U2792,T1.Unique.Delivery!$AQ$2:$AW$2720,COLUMNS(T1.Unique.Delivery!$AQ$2701:$AW$2701),0)</f>
        <v>#N/A</v>
      </c>
    </row>
    <row r="2793" spans="1:23" x14ac:dyDescent="0.3">
      <c r="A2793" t="s">
        <v>4515</v>
      </c>
      <c r="B2793" t="s">
        <v>4516</v>
      </c>
      <c r="C2793" t="s">
        <v>1960</v>
      </c>
      <c r="D2793" t="s">
        <v>84</v>
      </c>
      <c r="E2793" t="s">
        <v>2765</v>
      </c>
      <c r="F2793" t="s">
        <v>2766</v>
      </c>
      <c r="G2793" t="s">
        <v>92</v>
      </c>
      <c r="H2793" t="s">
        <v>1006</v>
      </c>
      <c r="I2793" t="s">
        <v>54</v>
      </c>
      <c r="J2793" t="s">
        <v>56</v>
      </c>
      <c r="K2793" t="s">
        <v>993</v>
      </c>
      <c r="L2793" t="s">
        <v>47</v>
      </c>
      <c r="M2793" t="s">
        <v>47</v>
      </c>
      <c r="N2793" t="s">
        <v>47</v>
      </c>
      <c r="O2793" t="s">
        <v>47</v>
      </c>
      <c r="P2793" s="1">
        <v>42008</v>
      </c>
      <c r="Q2793" t="s">
        <v>997</v>
      </c>
      <c r="R2793">
        <v>2224.1</v>
      </c>
      <c r="S2793" t="s">
        <v>998</v>
      </c>
      <c r="T2793" t="s">
        <v>999</v>
      </c>
      <c r="U2793" t="s">
        <v>4529</v>
      </c>
      <c r="V2793">
        <v>1</v>
      </c>
      <c r="W2793" t="e">
        <f>VLOOKUP(U2793,T1.Unique.Delivery!$AQ$2:$AW$2720,COLUMNS(T1.Unique.Delivery!$AQ$2701:$AW$2701),0)</f>
        <v>#N/A</v>
      </c>
    </row>
    <row r="2794" spans="1:23" x14ac:dyDescent="0.3">
      <c r="A2794" t="s">
        <v>4515</v>
      </c>
      <c r="B2794" t="s">
        <v>4516</v>
      </c>
      <c r="C2794" t="s">
        <v>1960</v>
      </c>
      <c r="D2794" t="s">
        <v>84</v>
      </c>
      <c r="E2794" t="s">
        <v>989</v>
      </c>
      <c r="F2794" t="s">
        <v>990</v>
      </c>
      <c r="G2794" t="s">
        <v>52</v>
      </c>
      <c r="H2794" t="s">
        <v>991</v>
      </c>
      <c r="I2794" t="s">
        <v>992</v>
      </c>
      <c r="J2794" t="s">
        <v>56</v>
      </c>
      <c r="K2794" t="s">
        <v>993</v>
      </c>
      <c r="L2794">
        <v>100297681</v>
      </c>
      <c r="M2794" t="s">
        <v>1216</v>
      </c>
      <c r="N2794" t="s">
        <v>47</v>
      </c>
      <c r="O2794" t="s">
        <v>47</v>
      </c>
      <c r="P2794" t="s">
        <v>1040</v>
      </c>
      <c r="Q2794" t="s">
        <v>997</v>
      </c>
      <c r="R2794">
        <v>7800</v>
      </c>
      <c r="S2794" t="s">
        <v>998</v>
      </c>
      <c r="T2794" t="s">
        <v>999</v>
      </c>
      <c r="U2794" t="s">
        <v>4530</v>
      </c>
      <c r="V2794">
        <v>1</v>
      </c>
      <c r="W2794" t="e">
        <f>VLOOKUP(U2794,T1.Unique.Delivery!$AQ$2:$AW$2720,COLUMNS(T1.Unique.Delivery!$AQ$2701:$AW$2701),0)</f>
        <v>#N/A</v>
      </c>
    </row>
    <row r="2795" spans="1:23" x14ac:dyDescent="0.3">
      <c r="A2795" t="s">
        <v>4515</v>
      </c>
      <c r="B2795" t="s">
        <v>4516</v>
      </c>
      <c r="C2795" t="s">
        <v>1960</v>
      </c>
      <c r="D2795" t="s">
        <v>84</v>
      </c>
      <c r="E2795" t="s">
        <v>989</v>
      </c>
      <c r="F2795" t="s">
        <v>990</v>
      </c>
      <c r="G2795" t="s">
        <v>52</v>
      </c>
      <c r="H2795" t="s">
        <v>991</v>
      </c>
      <c r="I2795" t="s">
        <v>992</v>
      </c>
      <c r="J2795" t="s">
        <v>56</v>
      </c>
      <c r="K2795" t="s">
        <v>993</v>
      </c>
      <c r="L2795">
        <v>100330347</v>
      </c>
      <c r="M2795" t="s">
        <v>1389</v>
      </c>
      <c r="N2795" t="s">
        <v>47</v>
      </c>
      <c r="O2795" t="s">
        <v>47</v>
      </c>
      <c r="P2795" t="s">
        <v>1040</v>
      </c>
      <c r="Q2795" t="s">
        <v>997</v>
      </c>
      <c r="R2795">
        <v>7000</v>
      </c>
      <c r="S2795" t="s">
        <v>998</v>
      </c>
      <c r="T2795" t="s">
        <v>999</v>
      </c>
      <c r="U2795" t="s">
        <v>4531</v>
      </c>
      <c r="V2795">
        <v>1</v>
      </c>
      <c r="W2795" t="e">
        <f>VLOOKUP(U2795,T1.Unique.Delivery!$AQ$2:$AW$2720,COLUMNS(T1.Unique.Delivery!$AQ$2701:$AW$2701),0)</f>
        <v>#N/A</v>
      </c>
    </row>
    <row r="2796" spans="1:23" x14ac:dyDescent="0.3">
      <c r="A2796" t="s">
        <v>4515</v>
      </c>
      <c r="B2796" t="s">
        <v>4516</v>
      </c>
      <c r="C2796" t="s">
        <v>1960</v>
      </c>
      <c r="D2796" t="s">
        <v>84</v>
      </c>
      <c r="E2796" t="s">
        <v>989</v>
      </c>
      <c r="F2796" t="s">
        <v>990</v>
      </c>
      <c r="G2796" t="s">
        <v>52</v>
      </c>
      <c r="H2796" t="s">
        <v>991</v>
      </c>
      <c r="I2796" t="s">
        <v>992</v>
      </c>
      <c r="J2796" t="s">
        <v>56</v>
      </c>
      <c r="K2796" t="s">
        <v>993</v>
      </c>
      <c r="L2796">
        <v>100824635</v>
      </c>
      <c r="M2796" t="s">
        <v>1445</v>
      </c>
      <c r="N2796" t="s">
        <v>47</v>
      </c>
      <c r="O2796" t="s">
        <v>47</v>
      </c>
      <c r="P2796" t="s">
        <v>1040</v>
      </c>
      <c r="Q2796" t="s">
        <v>997</v>
      </c>
      <c r="R2796">
        <v>7200</v>
      </c>
      <c r="S2796" t="s">
        <v>998</v>
      </c>
      <c r="T2796" t="s">
        <v>999</v>
      </c>
      <c r="U2796" t="s">
        <v>4532</v>
      </c>
      <c r="V2796">
        <v>1</v>
      </c>
      <c r="W2796" t="e">
        <f>VLOOKUP(U2796,T1.Unique.Delivery!$AQ$2:$AW$2720,COLUMNS(T1.Unique.Delivery!$AQ$2701:$AW$2701),0)</f>
        <v>#N/A</v>
      </c>
    </row>
    <row r="2797" spans="1:23" x14ac:dyDescent="0.3">
      <c r="A2797" t="s">
        <v>4515</v>
      </c>
      <c r="B2797" t="s">
        <v>4516</v>
      </c>
      <c r="C2797" t="s">
        <v>1960</v>
      </c>
      <c r="D2797" t="s">
        <v>84</v>
      </c>
      <c r="E2797" t="s">
        <v>989</v>
      </c>
      <c r="F2797" t="s">
        <v>990</v>
      </c>
      <c r="G2797" t="s">
        <v>52</v>
      </c>
      <c r="H2797" t="s">
        <v>991</v>
      </c>
      <c r="I2797" t="s">
        <v>992</v>
      </c>
      <c r="J2797" t="s">
        <v>56</v>
      </c>
      <c r="K2797" t="s">
        <v>993</v>
      </c>
      <c r="L2797">
        <v>100873780</v>
      </c>
      <c r="M2797" t="s">
        <v>1391</v>
      </c>
      <c r="N2797" t="s">
        <v>47</v>
      </c>
      <c r="O2797" t="s">
        <v>47</v>
      </c>
      <c r="P2797" t="s">
        <v>1040</v>
      </c>
      <c r="Q2797" t="s">
        <v>997</v>
      </c>
      <c r="R2797">
        <v>7470.53</v>
      </c>
      <c r="S2797" t="s">
        <v>998</v>
      </c>
      <c r="T2797" t="s">
        <v>999</v>
      </c>
      <c r="U2797" t="s">
        <v>4533</v>
      </c>
      <c r="V2797">
        <v>1</v>
      </c>
      <c r="W2797" t="e">
        <f>VLOOKUP(U2797,T1.Unique.Delivery!$AQ$2:$AW$2720,COLUMNS(T1.Unique.Delivery!$AQ$2701:$AW$2701),0)</f>
        <v>#N/A</v>
      </c>
    </row>
    <row r="2798" spans="1:23" x14ac:dyDescent="0.3">
      <c r="A2798" t="s">
        <v>4515</v>
      </c>
      <c r="B2798" t="s">
        <v>4516</v>
      </c>
      <c r="C2798" t="s">
        <v>1960</v>
      </c>
      <c r="D2798" t="s">
        <v>84</v>
      </c>
      <c r="E2798" t="s">
        <v>989</v>
      </c>
      <c r="F2798" t="s">
        <v>990</v>
      </c>
      <c r="G2798" t="s">
        <v>52</v>
      </c>
      <c r="H2798" t="s">
        <v>991</v>
      </c>
      <c r="I2798" t="s">
        <v>992</v>
      </c>
      <c r="J2798" t="s">
        <v>56</v>
      </c>
      <c r="K2798" t="s">
        <v>993</v>
      </c>
      <c r="L2798">
        <v>100894121</v>
      </c>
      <c r="M2798" t="s">
        <v>1218</v>
      </c>
      <c r="N2798" t="s">
        <v>47</v>
      </c>
      <c r="O2798" t="s">
        <v>47</v>
      </c>
      <c r="P2798" t="s">
        <v>1040</v>
      </c>
      <c r="Q2798" t="s">
        <v>997</v>
      </c>
      <c r="R2798">
        <v>7810</v>
      </c>
      <c r="S2798" t="s">
        <v>998</v>
      </c>
      <c r="T2798" t="s">
        <v>999</v>
      </c>
      <c r="U2798" t="s">
        <v>4534</v>
      </c>
      <c r="V2798">
        <v>1</v>
      </c>
      <c r="W2798" t="e">
        <f>VLOOKUP(U2798,T1.Unique.Delivery!$AQ$2:$AW$2720,COLUMNS(T1.Unique.Delivery!$AQ$2701:$AW$2701),0)</f>
        <v>#N/A</v>
      </c>
    </row>
    <row r="2799" spans="1:23" x14ac:dyDescent="0.3">
      <c r="A2799" t="s">
        <v>4515</v>
      </c>
      <c r="B2799" t="s">
        <v>4516</v>
      </c>
      <c r="C2799" t="s">
        <v>1960</v>
      </c>
      <c r="D2799" t="s">
        <v>84</v>
      </c>
      <c r="E2799" t="s">
        <v>989</v>
      </c>
      <c r="F2799" t="s">
        <v>990</v>
      </c>
      <c r="G2799" t="s">
        <v>52</v>
      </c>
      <c r="H2799" t="s">
        <v>991</v>
      </c>
      <c r="I2799" t="s">
        <v>992</v>
      </c>
      <c r="J2799" t="s">
        <v>56</v>
      </c>
      <c r="K2799" t="s">
        <v>993</v>
      </c>
      <c r="L2799">
        <v>101015177</v>
      </c>
      <c r="M2799" t="s">
        <v>1394</v>
      </c>
      <c r="N2799" t="s">
        <v>47</v>
      </c>
      <c r="O2799" t="s">
        <v>47</v>
      </c>
      <c r="P2799" t="s">
        <v>1040</v>
      </c>
      <c r="Q2799" t="s">
        <v>997</v>
      </c>
      <c r="R2799">
        <v>6200</v>
      </c>
      <c r="S2799" t="s">
        <v>998</v>
      </c>
      <c r="T2799" t="s">
        <v>999</v>
      </c>
      <c r="U2799" t="s">
        <v>4535</v>
      </c>
      <c r="V2799">
        <v>1</v>
      </c>
      <c r="W2799" t="e">
        <f>VLOOKUP(U2799,T1.Unique.Delivery!$AQ$2:$AW$2720,COLUMNS(T1.Unique.Delivery!$AQ$2701:$AW$2701),0)</f>
        <v>#N/A</v>
      </c>
    </row>
    <row r="2800" spans="1:23" x14ac:dyDescent="0.3">
      <c r="A2800" t="s">
        <v>4515</v>
      </c>
      <c r="B2800" t="s">
        <v>4516</v>
      </c>
      <c r="C2800" t="s">
        <v>1960</v>
      </c>
      <c r="D2800" t="s">
        <v>84</v>
      </c>
      <c r="E2800" t="s">
        <v>989</v>
      </c>
      <c r="F2800" t="s">
        <v>990</v>
      </c>
      <c r="G2800" t="s">
        <v>52</v>
      </c>
      <c r="H2800" t="s">
        <v>991</v>
      </c>
      <c r="I2800" t="s">
        <v>992</v>
      </c>
      <c r="J2800" t="s">
        <v>56</v>
      </c>
      <c r="K2800" t="s">
        <v>993</v>
      </c>
      <c r="L2800">
        <v>101093720</v>
      </c>
      <c r="M2800" t="s">
        <v>55</v>
      </c>
      <c r="N2800" t="s">
        <v>47</v>
      </c>
      <c r="O2800" t="s">
        <v>47</v>
      </c>
      <c r="P2800" t="s">
        <v>1040</v>
      </c>
      <c r="Q2800" t="s">
        <v>997</v>
      </c>
      <c r="R2800">
        <v>7618.05</v>
      </c>
      <c r="S2800" t="s">
        <v>998</v>
      </c>
      <c r="T2800" t="s">
        <v>999</v>
      </c>
      <c r="U2800" t="s">
        <v>4536</v>
      </c>
      <c r="V2800">
        <v>1</v>
      </c>
      <c r="W2800" t="e">
        <f>VLOOKUP(U2800,T1.Unique.Delivery!$AQ$2:$AW$2720,COLUMNS(T1.Unique.Delivery!$AQ$2701:$AW$2701),0)</f>
        <v>#N/A</v>
      </c>
    </row>
    <row r="2801" spans="1:23" x14ac:dyDescent="0.3">
      <c r="A2801" t="s">
        <v>4515</v>
      </c>
      <c r="B2801" t="s">
        <v>4516</v>
      </c>
      <c r="C2801" t="s">
        <v>1960</v>
      </c>
      <c r="D2801" t="s">
        <v>84</v>
      </c>
      <c r="E2801" t="s">
        <v>989</v>
      </c>
      <c r="F2801" t="s">
        <v>990</v>
      </c>
      <c r="G2801" t="s">
        <v>52</v>
      </c>
      <c r="H2801" t="s">
        <v>991</v>
      </c>
      <c r="I2801" t="s">
        <v>992</v>
      </c>
      <c r="J2801" t="s">
        <v>56</v>
      </c>
      <c r="K2801" t="s">
        <v>993</v>
      </c>
      <c r="L2801">
        <v>101116373</v>
      </c>
      <c r="M2801" t="s">
        <v>2172</v>
      </c>
      <c r="N2801" t="s">
        <v>47</v>
      </c>
      <c r="O2801" t="s">
        <v>47</v>
      </c>
      <c r="P2801" t="s">
        <v>1040</v>
      </c>
      <c r="Q2801" t="s">
        <v>997</v>
      </c>
      <c r="R2801">
        <v>5299</v>
      </c>
      <c r="S2801" t="s">
        <v>998</v>
      </c>
      <c r="T2801" t="s">
        <v>999</v>
      </c>
      <c r="U2801" t="s">
        <v>4537</v>
      </c>
      <c r="V2801">
        <v>1</v>
      </c>
      <c r="W2801" t="e">
        <f>VLOOKUP(U2801,T1.Unique.Delivery!$AQ$2:$AW$2720,COLUMNS(T1.Unique.Delivery!$AQ$2701:$AW$2701),0)</f>
        <v>#N/A</v>
      </c>
    </row>
    <row r="2802" spans="1:23" x14ac:dyDescent="0.3">
      <c r="A2802" t="s">
        <v>4515</v>
      </c>
      <c r="B2802" t="s">
        <v>4516</v>
      </c>
      <c r="C2802" t="s">
        <v>1960</v>
      </c>
      <c r="D2802" t="s">
        <v>84</v>
      </c>
      <c r="E2802" t="s">
        <v>989</v>
      </c>
      <c r="F2802" t="s">
        <v>990</v>
      </c>
      <c r="G2802" t="s">
        <v>52</v>
      </c>
      <c r="H2802" t="s">
        <v>991</v>
      </c>
      <c r="I2802" t="s">
        <v>992</v>
      </c>
      <c r="J2802" t="s">
        <v>56</v>
      </c>
      <c r="K2802" t="s">
        <v>993</v>
      </c>
      <c r="L2802">
        <v>101118257</v>
      </c>
      <c r="M2802" t="s">
        <v>1396</v>
      </c>
      <c r="N2802" t="s">
        <v>47</v>
      </c>
      <c r="O2802" t="s">
        <v>47</v>
      </c>
      <c r="P2802" t="s">
        <v>1040</v>
      </c>
      <c r="Q2802" t="s">
        <v>997</v>
      </c>
      <c r="R2802">
        <v>13089.91</v>
      </c>
      <c r="S2802" t="s">
        <v>998</v>
      </c>
      <c r="T2802" t="s">
        <v>999</v>
      </c>
      <c r="U2802" t="s">
        <v>4538</v>
      </c>
      <c r="V2802">
        <v>1</v>
      </c>
      <c r="W2802" t="e">
        <f>VLOOKUP(U2802,T1.Unique.Delivery!$AQ$2:$AW$2720,COLUMNS(T1.Unique.Delivery!$AQ$2701:$AW$2701),0)</f>
        <v>#N/A</v>
      </c>
    </row>
    <row r="2803" spans="1:23" x14ac:dyDescent="0.3">
      <c r="A2803" t="s">
        <v>4515</v>
      </c>
      <c r="B2803" t="s">
        <v>4516</v>
      </c>
      <c r="C2803" t="s">
        <v>1960</v>
      </c>
      <c r="D2803" t="s">
        <v>84</v>
      </c>
      <c r="E2803" t="s">
        <v>989</v>
      </c>
      <c r="F2803" t="s">
        <v>990</v>
      </c>
      <c r="G2803" t="s">
        <v>52</v>
      </c>
      <c r="H2803" t="s">
        <v>991</v>
      </c>
      <c r="I2803" t="s">
        <v>992</v>
      </c>
      <c r="J2803" t="s">
        <v>56</v>
      </c>
      <c r="K2803" t="s">
        <v>993</v>
      </c>
      <c r="L2803" t="s">
        <v>47</v>
      </c>
      <c r="M2803" t="s">
        <v>47</v>
      </c>
      <c r="N2803" t="s">
        <v>47</v>
      </c>
      <c r="O2803" t="s">
        <v>47</v>
      </c>
      <c r="P2803" s="1">
        <v>42008</v>
      </c>
      <c r="Q2803" t="s">
        <v>997</v>
      </c>
      <c r="R2803">
        <v>7053.75</v>
      </c>
      <c r="S2803" t="s">
        <v>998</v>
      </c>
      <c r="T2803" t="s">
        <v>999</v>
      </c>
      <c r="U2803" t="s">
        <v>4539</v>
      </c>
      <c r="V2803">
        <v>1</v>
      </c>
      <c r="W2803" t="e">
        <f>VLOOKUP(U2803,T1.Unique.Delivery!$AQ$2:$AW$2720,COLUMNS(T1.Unique.Delivery!$AQ$2701:$AW$2701),0)</f>
        <v>#N/A</v>
      </c>
    </row>
    <row r="2804" spans="1:23" x14ac:dyDescent="0.3">
      <c r="A2804" t="s">
        <v>4515</v>
      </c>
      <c r="B2804" t="s">
        <v>4516</v>
      </c>
      <c r="C2804" t="s">
        <v>1960</v>
      </c>
      <c r="D2804" t="s">
        <v>84</v>
      </c>
      <c r="E2804" t="s">
        <v>989</v>
      </c>
      <c r="F2804" t="s">
        <v>990</v>
      </c>
      <c r="G2804" t="s">
        <v>52</v>
      </c>
      <c r="H2804" t="s">
        <v>991</v>
      </c>
      <c r="I2804" t="s">
        <v>992</v>
      </c>
      <c r="J2804" t="s">
        <v>1002</v>
      </c>
      <c r="K2804" t="s">
        <v>993</v>
      </c>
      <c r="L2804">
        <v>100297681</v>
      </c>
      <c r="M2804" t="s">
        <v>1216</v>
      </c>
      <c r="N2804" t="s">
        <v>47</v>
      </c>
      <c r="O2804" t="s">
        <v>47</v>
      </c>
      <c r="P2804" t="s">
        <v>1040</v>
      </c>
      <c r="Q2804" t="s">
        <v>997</v>
      </c>
      <c r="R2804">
        <v>7800</v>
      </c>
      <c r="S2804" t="s">
        <v>998</v>
      </c>
      <c r="T2804" t="s">
        <v>999</v>
      </c>
      <c r="U2804" t="s">
        <v>4540</v>
      </c>
      <c r="V2804">
        <v>1</v>
      </c>
      <c r="W2804" t="e">
        <f>VLOOKUP(U2804,T1.Unique.Delivery!$AQ$2:$AW$2720,COLUMNS(T1.Unique.Delivery!$AQ$2701:$AW$2701),0)</f>
        <v>#N/A</v>
      </c>
    </row>
    <row r="2805" spans="1:23" x14ac:dyDescent="0.3">
      <c r="A2805" t="s">
        <v>4515</v>
      </c>
      <c r="B2805" t="s">
        <v>4516</v>
      </c>
      <c r="C2805" t="s">
        <v>1960</v>
      </c>
      <c r="D2805" t="s">
        <v>84</v>
      </c>
      <c r="E2805" t="s">
        <v>989</v>
      </c>
      <c r="F2805" t="s">
        <v>990</v>
      </c>
      <c r="G2805" t="s">
        <v>52</v>
      </c>
      <c r="H2805" t="s">
        <v>991</v>
      </c>
      <c r="I2805" t="s">
        <v>992</v>
      </c>
      <c r="J2805" t="s">
        <v>1002</v>
      </c>
      <c r="K2805" t="s">
        <v>993</v>
      </c>
      <c r="L2805">
        <v>100330347</v>
      </c>
      <c r="M2805" t="s">
        <v>1389</v>
      </c>
      <c r="N2805" t="s">
        <v>47</v>
      </c>
      <c r="O2805" t="s">
        <v>47</v>
      </c>
      <c r="P2805" t="s">
        <v>1040</v>
      </c>
      <c r="Q2805" t="s">
        <v>997</v>
      </c>
      <c r="R2805">
        <v>7000</v>
      </c>
      <c r="S2805" t="s">
        <v>998</v>
      </c>
      <c r="T2805" t="s">
        <v>999</v>
      </c>
      <c r="U2805" t="s">
        <v>4541</v>
      </c>
      <c r="V2805">
        <v>1</v>
      </c>
      <c r="W2805" t="e">
        <f>VLOOKUP(U2805,T1.Unique.Delivery!$AQ$2:$AW$2720,COLUMNS(T1.Unique.Delivery!$AQ$2701:$AW$2701),0)</f>
        <v>#N/A</v>
      </c>
    </row>
    <row r="2806" spans="1:23" x14ac:dyDescent="0.3">
      <c r="A2806" t="s">
        <v>4515</v>
      </c>
      <c r="B2806" t="s">
        <v>4516</v>
      </c>
      <c r="C2806" t="s">
        <v>1960</v>
      </c>
      <c r="D2806" t="s">
        <v>84</v>
      </c>
      <c r="E2806" t="s">
        <v>989</v>
      </c>
      <c r="F2806" t="s">
        <v>990</v>
      </c>
      <c r="G2806" t="s">
        <v>52</v>
      </c>
      <c r="H2806" t="s">
        <v>991</v>
      </c>
      <c r="I2806" t="s">
        <v>992</v>
      </c>
      <c r="J2806" t="s">
        <v>1002</v>
      </c>
      <c r="K2806" t="s">
        <v>993</v>
      </c>
      <c r="L2806">
        <v>100824635</v>
      </c>
      <c r="M2806" t="s">
        <v>1445</v>
      </c>
      <c r="N2806" t="s">
        <v>47</v>
      </c>
      <c r="O2806" t="s">
        <v>47</v>
      </c>
      <c r="P2806" t="s">
        <v>1040</v>
      </c>
      <c r="Q2806" t="s">
        <v>997</v>
      </c>
      <c r="R2806">
        <v>7200</v>
      </c>
      <c r="S2806" t="s">
        <v>998</v>
      </c>
      <c r="T2806" t="s">
        <v>999</v>
      </c>
      <c r="U2806" t="s">
        <v>4542</v>
      </c>
      <c r="V2806">
        <v>1</v>
      </c>
      <c r="W2806" t="e">
        <f>VLOOKUP(U2806,T1.Unique.Delivery!$AQ$2:$AW$2720,COLUMNS(T1.Unique.Delivery!$AQ$2701:$AW$2701),0)</f>
        <v>#N/A</v>
      </c>
    </row>
    <row r="2807" spans="1:23" x14ac:dyDescent="0.3">
      <c r="A2807" t="s">
        <v>4515</v>
      </c>
      <c r="B2807" t="s">
        <v>4516</v>
      </c>
      <c r="C2807" t="s">
        <v>1960</v>
      </c>
      <c r="D2807" t="s">
        <v>84</v>
      </c>
      <c r="E2807" t="s">
        <v>989</v>
      </c>
      <c r="F2807" t="s">
        <v>990</v>
      </c>
      <c r="G2807" t="s">
        <v>52</v>
      </c>
      <c r="H2807" t="s">
        <v>991</v>
      </c>
      <c r="I2807" t="s">
        <v>992</v>
      </c>
      <c r="J2807" t="s">
        <v>1002</v>
      </c>
      <c r="K2807" t="s">
        <v>993</v>
      </c>
      <c r="L2807">
        <v>100873780</v>
      </c>
      <c r="M2807" t="s">
        <v>1391</v>
      </c>
      <c r="N2807" t="s">
        <v>47</v>
      </c>
      <c r="O2807" t="s">
        <v>47</v>
      </c>
      <c r="P2807" t="s">
        <v>1040</v>
      </c>
      <c r="Q2807" t="s">
        <v>997</v>
      </c>
      <c r="R2807">
        <v>7470.53</v>
      </c>
      <c r="S2807" t="s">
        <v>998</v>
      </c>
      <c r="T2807" t="s">
        <v>999</v>
      </c>
      <c r="U2807" t="s">
        <v>4543</v>
      </c>
      <c r="V2807">
        <v>1</v>
      </c>
      <c r="W2807" t="e">
        <f>VLOOKUP(U2807,T1.Unique.Delivery!$AQ$2:$AW$2720,COLUMNS(T1.Unique.Delivery!$AQ$2701:$AW$2701),0)</f>
        <v>#N/A</v>
      </c>
    </row>
    <row r="2808" spans="1:23" x14ac:dyDescent="0.3">
      <c r="A2808" t="s">
        <v>4515</v>
      </c>
      <c r="B2808" t="s">
        <v>4516</v>
      </c>
      <c r="C2808" t="s">
        <v>1960</v>
      </c>
      <c r="D2808" t="s">
        <v>84</v>
      </c>
      <c r="E2808" t="s">
        <v>989</v>
      </c>
      <c r="F2808" t="s">
        <v>990</v>
      </c>
      <c r="G2808" t="s">
        <v>52</v>
      </c>
      <c r="H2808" t="s">
        <v>991</v>
      </c>
      <c r="I2808" t="s">
        <v>992</v>
      </c>
      <c r="J2808" t="s">
        <v>1002</v>
      </c>
      <c r="K2808" t="s">
        <v>993</v>
      </c>
      <c r="L2808">
        <v>100894121</v>
      </c>
      <c r="M2808" t="s">
        <v>1218</v>
      </c>
      <c r="N2808" t="s">
        <v>47</v>
      </c>
      <c r="O2808" t="s">
        <v>47</v>
      </c>
      <c r="P2808" t="s">
        <v>1040</v>
      </c>
      <c r="Q2808" t="s">
        <v>997</v>
      </c>
      <c r="R2808">
        <v>7810</v>
      </c>
      <c r="S2808" t="s">
        <v>998</v>
      </c>
      <c r="T2808" t="s">
        <v>999</v>
      </c>
      <c r="U2808" t="s">
        <v>4544</v>
      </c>
      <c r="V2808">
        <v>1</v>
      </c>
      <c r="W2808" t="e">
        <f>VLOOKUP(U2808,T1.Unique.Delivery!$AQ$2:$AW$2720,COLUMNS(T1.Unique.Delivery!$AQ$2701:$AW$2701),0)</f>
        <v>#N/A</v>
      </c>
    </row>
    <row r="2809" spans="1:23" x14ac:dyDescent="0.3">
      <c r="A2809" t="s">
        <v>4515</v>
      </c>
      <c r="B2809" t="s">
        <v>4516</v>
      </c>
      <c r="C2809" t="s">
        <v>1960</v>
      </c>
      <c r="D2809" t="s">
        <v>84</v>
      </c>
      <c r="E2809" t="s">
        <v>989</v>
      </c>
      <c r="F2809" t="s">
        <v>990</v>
      </c>
      <c r="G2809" t="s">
        <v>52</v>
      </c>
      <c r="H2809" t="s">
        <v>991</v>
      </c>
      <c r="I2809" t="s">
        <v>992</v>
      </c>
      <c r="J2809" t="s">
        <v>1002</v>
      </c>
      <c r="K2809" t="s">
        <v>993</v>
      </c>
      <c r="L2809">
        <v>101015177</v>
      </c>
      <c r="M2809" t="s">
        <v>1394</v>
      </c>
      <c r="N2809" t="s">
        <v>47</v>
      </c>
      <c r="O2809" t="s">
        <v>47</v>
      </c>
      <c r="P2809" t="s">
        <v>1040</v>
      </c>
      <c r="Q2809" t="s">
        <v>997</v>
      </c>
      <c r="R2809">
        <v>6600</v>
      </c>
      <c r="S2809" t="s">
        <v>998</v>
      </c>
      <c r="T2809" t="s">
        <v>999</v>
      </c>
      <c r="U2809" t="s">
        <v>4545</v>
      </c>
      <c r="V2809">
        <v>1</v>
      </c>
      <c r="W2809" t="e">
        <f>VLOOKUP(U2809,T1.Unique.Delivery!$AQ$2:$AW$2720,COLUMNS(T1.Unique.Delivery!$AQ$2701:$AW$2701),0)</f>
        <v>#N/A</v>
      </c>
    </row>
    <row r="2810" spans="1:23" x14ac:dyDescent="0.3">
      <c r="A2810" t="s">
        <v>4515</v>
      </c>
      <c r="B2810" t="s">
        <v>4516</v>
      </c>
      <c r="C2810" t="s">
        <v>1960</v>
      </c>
      <c r="D2810" t="s">
        <v>84</v>
      </c>
      <c r="E2810" t="s">
        <v>989</v>
      </c>
      <c r="F2810" t="s">
        <v>990</v>
      </c>
      <c r="G2810" t="s">
        <v>52</v>
      </c>
      <c r="H2810" t="s">
        <v>991</v>
      </c>
      <c r="I2810" t="s">
        <v>992</v>
      </c>
      <c r="J2810" t="s">
        <v>1002</v>
      </c>
      <c r="K2810" t="s">
        <v>993</v>
      </c>
      <c r="L2810">
        <v>101116373</v>
      </c>
      <c r="M2810" t="s">
        <v>2172</v>
      </c>
      <c r="N2810" t="s">
        <v>47</v>
      </c>
      <c r="O2810" t="s">
        <v>47</v>
      </c>
      <c r="P2810" t="s">
        <v>1040</v>
      </c>
      <c r="Q2810" t="s">
        <v>997</v>
      </c>
      <c r="R2810">
        <v>5299</v>
      </c>
      <c r="S2810" t="s">
        <v>998</v>
      </c>
      <c r="T2810" t="s">
        <v>999</v>
      </c>
      <c r="U2810" t="s">
        <v>4546</v>
      </c>
      <c r="V2810">
        <v>1</v>
      </c>
      <c r="W2810" t="e">
        <f>VLOOKUP(U2810,T1.Unique.Delivery!$AQ$2:$AW$2720,COLUMNS(T1.Unique.Delivery!$AQ$2701:$AW$2701),0)</f>
        <v>#N/A</v>
      </c>
    </row>
    <row r="2811" spans="1:23" x14ac:dyDescent="0.3">
      <c r="A2811" t="s">
        <v>4515</v>
      </c>
      <c r="B2811" t="s">
        <v>4516</v>
      </c>
      <c r="C2811" t="s">
        <v>1960</v>
      </c>
      <c r="D2811" t="s">
        <v>84</v>
      </c>
      <c r="E2811" t="s">
        <v>989</v>
      </c>
      <c r="F2811" t="s">
        <v>990</v>
      </c>
      <c r="G2811" t="s">
        <v>52</v>
      </c>
      <c r="H2811" t="s">
        <v>991</v>
      </c>
      <c r="I2811" t="s">
        <v>992</v>
      </c>
      <c r="J2811" t="s">
        <v>1002</v>
      </c>
      <c r="K2811" t="s">
        <v>993</v>
      </c>
      <c r="L2811">
        <v>101118257</v>
      </c>
      <c r="M2811" t="s">
        <v>1396</v>
      </c>
      <c r="N2811" t="s">
        <v>47</v>
      </c>
      <c r="O2811" t="s">
        <v>47</v>
      </c>
      <c r="P2811" t="s">
        <v>1040</v>
      </c>
      <c r="Q2811" t="s">
        <v>997</v>
      </c>
      <c r="R2811">
        <v>13089.91</v>
      </c>
      <c r="S2811" t="s">
        <v>998</v>
      </c>
      <c r="T2811" t="s">
        <v>999</v>
      </c>
      <c r="U2811" t="s">
        <v>4547</v>
      </c>
      <c r="V2811">
        <v>1</v>
      </c>
      <c r="W2811" t="e">
        <f>VLOOKUP(U2811,T1.Unique.Delivery!$AQ$2:$AW$2720,COLUMNS(T1.Unique.Delivery!$AQ$2701:$AW$2701),0)</f>
        <v>#N/A</v>
      </c>
    </row>
    <row r="2812" spans="1:23" x14ac:dyDescent="0.3">
      <c r="A2812" t="s">
        <v>4515</v>
      </c>
      <c r="B2812" t="s">
        <v>4516</v>
      </c>
      <c r="C2812" t="s">
        <v>1960</v>
      </c>
      <c r="D2812" t="s">
        <v>84</v>
      </c>
      <c r="E2812" t="s">
        <v>4548</v>
      </c>
      <c r="F2812" t="s">
        <v>4549</v>
      </c>
      <c r="G2812" t="s">
        <v>170</v>
      </c>
      <c r="H2812" t="s">
        <v>1006</v>
      </c>
      <c r="I2812" t="s">
        <v>54</v>
      </c>
      <c r="J2812" t="s">
        <v>56</v>
      </c>
      <c r="K2812" t="s">
        <v>993</v>
      </c>
      <c r="L2812">
        <v>100297681</v>
      </c>
      <c r="M2812" t="s">
        <v>1216</v>
      </c>
      <c r="N2812" t="s">
        <v>47</v>
      </c>
      <c r="O2812" t="s">
        <v>47</v>
      </c>
      <c r="P2812" t="s">
        <v>1040</v>
      </c>
      <c r="Q2812" t="s">
        <v>997</v>
      </c>
      <c r="R2812">
        <v>8100</v>
      </c>
      <c r="S2812" t="s">
        <v>998</v>
      </c>
      <c r="T2812" t="s">
        <v>999</v>
      </c>
      <c r="U2812" t="s">
        <v>4550</v>
      </c>
      <c r="V2812">
        <v>1</v>
      </c>
      <c r="W2812" t="e">
        <f>VLOOKUP(U2812,T1.Unique.Delivery!$AQ$2:$AW$2720,COLUMNS(T1.Unique.Delivery!$AQ$2701:$AW$2701),0)</f>
        <v>#N/A</v>
      </c>
    </row>
    <row r="2813" spans="1:23" x14ac:dyDescent="0.3">
      <c r="A2813" t="s">
        <v>4515</v>
      </c>
      <c r="B2813" t="s">
        <v>4516</v>
      </c>
      <c r="C2813" t="s">
        <v>1960</v>
      </c>
      <c r="D2813" t="s">
        <v>84</v>
      </c>
      <c r="E2813" t="s">
        <v>4548</v>
      </c>
      <c r="F2813" t="s">
        <v>4549</v>
      </c>
      <c r="G2813" t="s">
        <v>170</v>
      </c>
      <c r="H2813" t="s">
        <v>1006</v>
      </c>
      <c r="I2813" t="s">
        <v>54</v>
      </c>
      <c r="J2813" t="s">
        <v>56</v>
      </c>
      <c r="K2813" t="s">
        <v>993</v>
      </c>
      <c r="L2813">
        <v>100330347</v>
      </c>
      <c r="M2813" t="s">
        <v>1389</v>
      </c>
      <c r="N2813" t="s">
        <v>47</v>
      </c>
      <c r="O2813" t="s">
        <v>47</v>
      </c>
      <c r="P2813" t="s">
        <v>1040</v>
      </c>
      <c r="Q2813" t="s">
        <v>997</v>
      </c>
      <c r="R2813">
        <v>8600</v>
      </c>
      <c r="S2813" t="s">
        <v>998</v>
      </c>
      <c r="T2813" t="s">
        <v>999</v>
      </c>
      <c r="U2813" t="s">
        <v>4551</v>
      </c>
      <c r="V2813">
        <v>1</v>
      </c>
      <c r="W2813" t="e">
        <f>VLOOKUP(U2813,T1.Unique.Delivery!$AQ$2:$AW$2720,COLUMNS(T1.Unique.Delivery!$AQ$2701:$AW$2701),0)</f>
        <v>#N/A</v>
      </c>
    </row>
    <row r="2814" spans="1:23" x14ac:dyDescent="0.3">
      <c r="A2814" t="s">
        <v>4515</v>
      </c>
      <c r="B2814" t="s">
        <v>4516</v>
      </c>
      <c r="C2814" t="s">
        <v>1960</v>
      </c>
      <c r="D2814" t="s">
        <v>84</v>
      </c>
      <c r="E2814" t="s">
        <v>4548</v>
      </c>
      <c r="F2814" t="s">
        <v>4549</v>
      </c>
      <c r="G2814" t="s">
        <v>170</v>
      </c>
      <c r="H2814" t="s">
        <v>1006</v>
      </c>
      <c r="I2814" t="s">
        <v>54</v>
      </c>
      <c r="J2814" t="s">
        <v>56</v>
      </c>
      <c r="K2814" t="s">
        <v>993</v>
      </c>
      <c r="L2814">
        <v>100894121</v>
      </c>
      <c r="M2814" t="s">
        <v>1218</v>
      </c>
      <c r="N2814" t="s">
        <v>47</v>
      </c>
      <c r="O2814" t="s">
        <v>47</v>
      </c>
      <c r="P2814" t="s">
        <v>1040</v>
      </c>
      <c r="Q2814" t="s">
        <v>997</v>
      </c>
      <c r="R2814">
        <v>8490</v>
      </c>
      <c r="S2814" t="s">
        <v>998</v>
      </c>
      <c r="T2814" t="s">
        <v>999</v>
      </c>
      <c r="U2814" t="s">
        <v>4552</v>
      </c>
      <c r="V2814">
        <v>1</v>
      </c>
      <c r="W2814" t="e">
        <f>VLOOKUP(U2814,T1.Unique.Delivery!$AQ$2:$AW$2720,COLUMNS(T1.Unique.Delivery!$AQ$2701:$AW$2701),0)</f>
        <v>#N/A</v>
      </c>
    </row>
    <row r="2815" spans="1:23" x14ac:dyDescent="0.3">
      <c r="A2815" t="s">
        <v>4515</v>
      </c>
      <c r="B2815" t="s">
        <v>4516</v>
      </c>
      <c r="C2815" t="s">
        <v>1960</v>
      </c>
      <c r="D2815" t="s">
        <v>84</v>
      </c>
      <c r="E2815" t="s">
        <v>4548</v>
      </c>
      <c r="F2815" t="s">
        <v>4549</v>
      </c>
      <c r="G2815" t="s">
        <v>170</v>
      </c>
      <c r="H2815" t="s">
        <v>1006</v>
      </c>
      <c r="I2815" t="s">
        <v>54</v>
      </c>
      <c r="J2815" t="s">
        <v>56</v>
      </c>
      <c r="K2815" t="s">
        <v>993</v>
      </c>
      <c r="L2815">
        <v>100894891</v>
      </c>
      <c r="M2815" t="s">
        <v>1218</v>
      </c>
      <c r="N2815" t="s">
        <v>47</v>
      </c>
      <c r="O2815" t="s">
        <v>47</v>
      </c>
      <c r="P2815" s="1">
        <v>42374</v>
      </c>
      <c r="Q2815" t="s">
        <v>997</v>
      </c>
      <c r="R2815">
        <v>8629</v>
      </c>
      <c r="S2815" t="s">
        <v>998</v>
      </c>
      <c r="T2815" t="s">
        <v>999</v>
      </c>
      <c r="U2815" t="s">
        <v>4553</v>
      </c>
      <c r="V2815">
        <v>1</v>
      </c>
      <c r="W2815" t="e">
        <f>VLOOKUP(U2815,T1.Unique.Delivery!$AQ$2:$AW$2720,COLUMNS(T1.Unique.Delivery!$AQ$2701:$AW$2701),0)</f>
        <v>#N/A</v>
      </c>
    </row>
    <row r="2816" spans="1:23" x14ac:dyDescent="0.3">
      <c r="A2816" t="s">
        <v>4515</v>
      </c>
      <c r="B2816" t="s">
        <v>4516</v>
      </c>
      <c r="C2816" t="s">
        <v>1960</v>
      </c>
      <c r="D2816" t="s">
        <v>84</v>
      </c>
      <c r="E2816" t="s">
        <v>4548</v>
      </c>
      <c r="F2816" t="s">
        <v>4549</v>
      </c>
      <c r="G2816" t="s">
        <v>170</v>
      </c>
      <c r="H2816" t="s">
        <v>1006</v>
      </c>
      <c r="I2816" t="s">
        <v>54</v>
      </c>
      <c r="J2816" t="s">
        <v>159</v>
      </c>
      <c r="K2816" t="s">
        <v>1016</v>
      </c>
      <c r="L2816">
        <v>101109046</v>
      </c>
      <c r="M2816" t="s">
        <v>1883</v>
      </c>
      <c r="N2816" t="s">
        <v>47</v>
      </c>
      <c r="O2816" t="s">
        <v>47</v>
      </c>
      <c r="P2816" s="1">
        <v>42378</v>
      </c>
      <c r="Q2816" t="s">
        <v>997</v>
      </c>
      <c r="R2816">
        <v>13430</v>
      </c>
      <c r="S2816" t="s">
        <v>998</v>
      </c>
      <c r="T2816" t="s">
        <v>999</v>
      </c>
      <c r="U2816" t="s">
        <v>4554</v>
      </c>
      <c r="V2816">
        <v>1</v>
      </c>
      <c r="W2816" t="e">
        <f>VLOOKUP(U2816,T1.Unique.Delivery!$AQ$2:$AW$2720,COLUMNS(T1.Unique.Delivery!$AQ$2701:$AW$2701),0)</f>
        <v>#N/A</v>
      </c>
    </row>
    <row r="2817" spans="1:23" x14ac:dyDescent="0.3">
      <c r="A2817" t="s">
        <v>4515</v>
      </c>
      <c r="B2817" t="s">
        <v>4516</v>
      </c>
      <c r="C2817" t="s">
        <v>1960</v>
      </c>
      <c r="D2817" t="s">
        <v>84</v>
      </c>
      <c r="E2817" t="s">
        <v>1211</v>
      </c>
      <c r="F2817" t="s">
        <v>1212</v>
      </c>
      <c r="G2817" t="s">
        <v>99</v>
      </c>
      <c r="H2817" t="s">
        <v>1006</v>
      </c>
      <c r="I2817" t="s">
        <v>54</v>
      </c>
      <c r="J2817" t="s">
        <v>56</v>
      </c>
      <c r="K2817" t="s">
        <v>993</v>
      </c>
      <c r="L2817">
        <v>100214689</v>
      </c>
      <c r="M2817" t="s">
        <v>4517</v>
      </c>
      <c r="N2817" t="s">
        <v>47</v>
      </c>
      <c r="O2817" t="s">
        <v>47</v>
      </c>
      <c r="P2817" s="1">
        <v>42371</v>
      </c>
      <c r="Q2817" t="s">
        <v>997</v>
      </c>
      <c r="R2817">
        <v>5800</v>
      </c>
      <c r="S2817" t="s">
        <v>998</v>
      </c>
      <c r="T2817" t="s">
        <v>999</v>
      </c>
      <c r="U2817" t="s">
        <v>4555</v>
      </c>
      <c r="V2817">
        <v>1</v>
      </c>
      <c r="W2817" t="e">
        <f>VLOOKUP(U2817,T1.Unique.Delivery!$AQ$2:$AW$2720,COLUMNS(T1.Unique.Delivery!$AQ$2701:$AW$2701),0)</f>
        <v>#N/A</v>
      </c>
    </row>
    <row r="2818" spans="1:23" x14ac:dyDescent="0.3">
      <c r="A2818" t="s">
        <v>4515</v>
      </c>
      <c r="B2818" t="s">
        <v>4516</v>
      </c>
      <c r="C2818" t="s">
        <v>1960</v>
      </c>
      <c r="D2818" t="s">
        <v>84</v>
      </c>
      <c r="E2818" t="s">
        <v>1211</v>
      </c>
      <c r="F2818" t="s">
        <v>1212</v>
      </c>
      <c r="G2818" t="s">
        <v>99</v>
      </c>
      <c r="H2818" t="s">
        <v>1006</v>
      </c>
      <c r="I2818" t="s">
        <v>54</v>
      </c>
      <c r="J2818" t="s">
        <v>56</v>
      </c>
      <c r="K2818" t="s">
        <v>993</v>
      </c>
      <c r="L2818">
        <v>100297681</v>
      </c>
      <c r="M2818" t="s">
        <v>1216</v>
      </c>
      <c r="N2818" t="s">
        <v>47</v>
      </c>
      <c r="O2818" t="s">
        <v>47</v>
      </c>
      <c r="P2818" t="s">
        <v>1040</v>
      </c>
      <c r="Q2818" t="s">
        <v>997</v>
      </c>
      <c r="R2818">
        <v>6500</v>
      </c>
      <c r="S2818" t="s">
        <v>998</v>
      </c>
      <c r="T2818" t="s">
        <v>999</v>
      </c>
      <c r="U2818" t="s">
        <v>4556</v>
      </c>
      <c r="V2818">
        <v>1</v>
      </c>
      <c r="W2818" t="e">
        <f>VLOOKUP(U2818,T1.Unique.Delivery!$AQ$2:$AW$2720,COLUMNS(T1.Unique.Delivery!$AQ$2701:$AW$2701),0)</f>
        <v>#N/A</v>
      </c>
    </row>
    <row r="2819" spans="1:23" x14ac:dyDescent="0.3">
      <c r="A2819" t="s">
        <v>4515</v>
      </c>
      <c r="B2819" t="s">
        <v>4516</v>
      </c>
      <c r="C2819" t="s">
        <v>1960</v>
      </c>
      <c r="D2819" t="s">
        <v>84</v>
      </c>
      <c r="E2819" t="s">
        <v>1211</v>
      </c>
      <c r="F2819" t="s">
        <v>1212</v>
      </c>
      <c r="G2819" t="s">
        <v>99</v>
      </c>
      <c r="H2819" t="s">
        <v>1006</v>
      </c>
      <c r="I2819" t="s">
        <v>54</v>
      </c>
      <c r="J2819" t="s">
        <v>56</v>
      </c>
      <c r="K2819" t="s">
        <v>993</v>
      </c>
      <c r="L2819">
        <v>100330347</v>
      </c>
      <c r="M2819" t="s">
        <v>1389</v>
      </c>
      <c r="N2819" t="s">
        <v>47</v>
      </c>
      <c r="O2819" t="s">
        <v>47</v>
      </c>
      <c r="P2819" t="s">
        <v>1040</v>
      </c>
      <c r="Q2819" t="s">
        <v>997</v>
      </c>
      <c r="R2819">
        <v>5800</v>
      </c>
      <c r="S2819" t="s">
        <v>998</v>
      </c>
      <c r="T2819" t="s">
        <v>999</v>
      </c>
      <c r="U2819" t="s">
        <v>4557</v>
      </c>
      <c r="V2819">
        <v>1</v>
      </c>
      <c r="W2819" t="e">
        <f>VLOOKUP(U2819,T1.Unique.Delivery!$AQ$2:$AW$2720,COLUMNS(T1.Unique.Delivery!$AQ$2701:$AW$2701),0)</f>
        <v>#N/A</v>
      </c>
    </row>
    <row r="2820" spans="1:23" x14ac:dyDescent="0.3">
      <c r="A2820" t="s">
        <v>4515</v>
      </c>
      <c r="B2820" t="s">
        <v>4516</v>
      </c>
      <c r="C2820" t="s">
        <v>1960</v>
      </c>
      <c r="D2820" t="s">
        <v>84</v>
      </c>
      <c r="E2820" t="s">
        <v>1211</v>
      </c>
      <c r="F2820" t="s">
        <v>1212</v>
      </c>
      <c r="G2820" t="s">
        <v>99</v>
      </c>
      <c r="H2820" t="s">
        <v>1006</v>
      </c>
      <c r="I2820" t="s">
        <v>54</v>
      </c>
      <c r="J2820" t="s">
        <v>56</v>
      </c>
      <c r="K2820" t="s">
        <v>993</v>
      </c>
      <c r="L2820">
        <v>100873780</v>
      </c>
      <c r="M2820" t="s">
        <v>1391</v>
      </c>
      <c r="N2820" t="s">
        <v>47</v>
      </c>
      <c r="O2820" t="s">
        <v>47</v>
      </c>
      <c r="P2820" t="s">
        <v>1040</v>
      </c>
      <c r="Q2820" t="s">
        <v>997</v>
      </c>
      <c r="R2820">
        <v>10001.299999999999</v>
      </c>
      <c r="S2820" t="s">
        <v>998</v>
      </c>
      <c r="T2820" t="s">
        <v>999</v>
      </c>
      <c r="U2820" t="s">
        <v>4558</v>
      </c>
      <c r="V2820">
        <v>1</v>
      </c>
      <c r="W2820" t="e">
        <f>VLOOKUP(U2820,T1.Unique.Delivery!$AQ$2:$AW$2720,COLUMNS(T1.Unique.Delivery!$AQ$2701:$AW$2701),0)</f>
        <v>#N/A</v>
      </c>
    </row>
    <row r="2821" spans="1:23" x14ac:dyDescent="0.3">
      <c r="A2821" t="s">
        <v>4515</v>
      </c>
      <c r="B2821" t="s">
        <v>4516</v>
      </c>
      <c r="C2821" t="s">
        <v>1960</v>
      </c>
      <c r="D2821" t="s">
        <v>84</v>
      </c>
      <c r="E2821" t="s">
        <v>1211</v>
      </c>
      <c r="F2821" t="s">
        <v>1212</v>
      </c>
      <c r="G2821" t="s">
        <v>99</v>
      </c>
      <c r="H2821" t="s">
        <v>1006</v>
      </c>
      <c r="I2821" t="s">
        <v>54</v>
      </c>
      <c r="J2821" t="s">
        <v>56</v>
      </c>
      <c r="K2821" t="s">
        <v>993</v>
      </c>
      <c r="L2821">
        <v>101015177</v>
      </c>
      <c r="M2821" t="s">
        <v>1394</v>
      </c>
      <c r="N2821" t="s">
        <v>47</v>
      </c>
      <c r="O2821" t="s">
        <v>47</v>
      </c>
      <c r="P2821" t="s">
        <v>1040</v>
      </c>
      <c r="Q2821" t="s">
        <v>997</v>
      </c>
      <c r="R2821">
        <v>8200</v>
      </c>
      <c r="S2821" t="s">
        <v>998</v>
      </c>
      <c r="T2821" t="s">
        <v>999</v>
      </c>
      <c r="U2821" t="s">
        <v>4559</v>
      </c>
      <c r="V2821">
        <v>1</v>
      </c>
      <c r="W2821" t="e">
        <f>VLOOKUP(U2821,T1.Unique.Delivery!$AQ$2:$AW$2720,COLUMNS(T1.Unique.Delivery!$AQ$2701:$AW$2701),0)</f>
        <v>#N/A</v>
      </c>
    </row>
    <row r="2822" spans="1:23" x14ac:dyDescent="0.3">
      <c r="A2822" t="s">
        <v>4515</v>
      </c>
      <c r="B2822" t="s">
        <v>4516</v>
      </c>
      <c r="C2822" t="s">
        <v>1960</v>
      </c>
      <c r="D2822" t="s">
        <v>84</v>
      </c>
      <c r="E2822" t="s">
        <v>1211</v>
      </c>
      <c r="F2822" t="s">
        <v>1212</v>
      </c>
      <c r="G2822" t="s">
        <v>99</v>
      </c>
      <c r="H2822" t="s">
        <v>1006</v>
      </c>
      <c r="I2822" t="s">
        <v>54</v>
      </c>
      <c r="J2822" t="s">
        <v>56</v>
      </c>
      <c r="K2822" t="s">
        <v>993</v>
      </c>
      <c r="L2822">
        <v>101116373</v>
      </c>
      <c r="M2822" t="s">
        <v>2172</v>
      </c>
      <c r="N2822" t="s">
        <v>47</v>
      </c>
      <c r="O2822" t="s">
        <v>47</v>
      </c>
      <c r="P2822" t="s">
        <v>1040</v>
      </c>
      <c r="Q2822" t="s">
        <v>997</v>
      </c>
      <c r="R2822">
        <v>4000</v>
      </c>
      <c r="S2822" t="s">
        <v>998</v>
      </c>
      <c r="T2822" t="s">
        <v>999</v>
      </c>
      <c r="U2822" t="s">
        <v>4560</v>
      </c>
      <c r="V2822">
        <v>1</v>
      </c>
      <c r="W2822" t="e">
        <f>VLOOKUP(U2822,T1.Unique.Delivery!$AQ$2:$AW$2720,COLUMNS(T1.Unique.Delivery!$AQ$2701:$AW$2701),0)</f>
        <v>#N/A</v>
      </c>
    </row>
    <row r="2823" spans="1:23" x14ac:dyDescent="0.3">
      <c r="A2823" t="s">
        <v>4515</v>
      </c>
      <c r="B2823" t="s">
        <v>4516</v>
      </c>
      <c r="C2823" t="s">
        <v>1960</v>
      </c>
      <c r="D2823" t="s">
        <v>84</v>
      </c>
      <c r="E2823" t="s">
        <v>1215</v>
      </c>
      <c r="F2823" t="s">
        <v>1201</v>
      </c>
      <c r="G2823" t="s">
        <v>153</v>
      </c>
      <c r="H2823" t="s">
        <v>991</v>
      </c>
      <c r="I2823" t="s">
        <v>992</v>
      </c>
      <c r="J2823" t="s">
        <v>56</v>
      </c>
      <c r="K2823" t="s">
        <v>993</v>
      </c>
      <c r="L2823">
        <v>100223318</v>
      </c>
      <c r="M2823" t="s">
        <v>1216</v>
      </c>
      <c r="N2823" t="s">
        <v>47</v>
      </c>
      <c r="O2823" t="s">
        <v>47</v>
      </c>
      <c r="P2823" t="s">
        <v>1040</v>
      </c>
      <c r="Q2823" t="s">
        <v>997</v>
      </c>
      <c r="R2823">
        <v>7000</v>
      </c>
      <c r="S2823" t="s">
        <v>998</v>
      </c>
      <c r="T2823" t="s">
        <v>999</v>
      </c>
      <c r="U2823" t="s">
        <v>4561</v>
      </c>
      <c r="V2823">
        <v>1</v>
      </c>
      <c r="W2823" t="e">
        <f>VLOOKUP(U2823,T1.Unique.Delivery!$AQ$2:$AW$2720,COLUMNS(T1.Unique.Delivery!$AQ$2701:$AW$2701),0)</f>
        <v>#N/A</v>
      </c>
    </row>
    <row r="2824" spans="1:23" x14ac:dyDescent="0.3">
      <c r="A2824" t="s">
        <v>4515</v>
      </c>
      <c r="B2824" t="s">
        <v>4516</v>
      </c>
      <c r="C2824" t="s">
        <v>1960</v>
      </c>
      <c r="D2824" t="s">
        <v>84</v>
      </c>
      <c r="E2824" t="s">
        <v>1215</v>
      </c>
      <c r="F2824" t="s">
        <v>1201</v>
      </c>
      <c r="G2824" t="s">
        <v>153</v>
      </c>
      <c r="H2824" t="s">
        <v>991</v>
      </c>
      <c r="I2824" t="s">
        <v>992</v>
      </c>
      <c r="J2824" t="s">
        <v>56</v>
      </c>
      <c r="K2824" t="s">
        <v>993</v>
      </c>
      <c r="L2824">
        <v>100330347</v>
      </c>
      <c r="M2824" t="s">
        <v>1389</v>
      </c>
      <c r="N2824" t="s">
        <v>47</v>
      </c>
      <c r="O2824" t="s">
        <v>47</v>
      </c>
      <c r="P2824" t="s">
        <v>1040</v>
      </c>
      <c r="Q2824" t="s">
        <v>997</v>
      </c>
      <c r="R2824">
        <v>6000</v>
      </c>
      <c r="S2824" t="s">
        <v>998</v>
      </c>
      <c r="T2824" t="s">
        <v>999</v>
      </c>
      <c r="U2824" t="s">
        <v>4562</v>
      </c>
      <c r="V2824">
        <v>1</v>
      </c>
      <c r="W2824" t="e">
        <f>VLOOKUP(U2824,T1.Unique.Delivery!$AQ$2:$AW$2720,COLUMNS(T1.Unique.Delivery!$AQ$2701:$AW$2701),0)</f>
        <v>#N/A</v>
      </c>
    </row>
    <row r="2825" spans="1:23" x14ac:dyDescent="0.3">
      <c r="A2825" t="s">
        <v>4515</v>
      </c>
      <c r="B2825" t="s">
        <v>4516</v>
      </c>
      <c r="C2825" t="s">
        <v>1960</v>
      </c>
      <c r="D2825" t="s">
        <v>84</v>
      </c>
      <c r="E2825" t="s">
        <v>1215</v>
      </c>
      <c r="F2825" t="s">
        <v>1201</v>
      </c>
      <c r="G2825" t="s">
        <v>153</v>
      </c>
      <c r="H2825" t="s">
        <v>991</v>
      </c>
      <c r="I2825" t="s">
        <v>992</v>
      </c>
      <c r="J2825" t="s">
        <v>56</v>
      </c>
      <c r="K2825" t="s">
        <v>993</v>
      </c>
      <c r="L2825">
        <v>100824635</v>
      </c>
      <c r="M2825" t="s">
        <v>1445</v>
      </c>
      <c r="N2825" t="s">
        <v>47</v>
      </c>
      <c r="O2825" t="s">
        <v>47</v>
      </c>
      <c r="P2825" t="s">
        <v>1040</v>
      </c>
      <c r="Q2825" t="s">
        <v>997</v>
      </c>
      <c r="R2825">
        <v>6000</v>
      </c>
      <c r="S2825" t="s">
        <v>998</v>
      </c>
      <c r="T2825" t="s">
        <v>999</v>
      </c>
      <c r="U2825" t="s">
        <v>4563</v>
      </c>
      <c r="V2825">
        <v>1</v>
      </c>
      <c r="W2825" t="e">
        <f>VLOOKUP(U2825,T1.Unique.Delivery!$AQ$2:$AW$2720,COLUMNS(T1.Unique.Delivery!$AQ$2701:$AW$2701),0)</f>
        <v>#N/A</v>
      </c>
    </row>
    <row r="2826" spans="1:23" x14ac:dyDescent="0.3">
      <c r="A2826" t="s">
        <v>4515</v>
      </c>
      <c r="B2826" t="s">
        <v>4516</v>
      </c>
      <c r="C2826" t="s">
        <v>1960</v>
      </c>
      <c r="D2826" t="s">
        <v>84</v>
      </c>
      <c r="E2826" t="s">
        <v>1215</v>
      </c>
      <c r="F2826" t="s">
        <v>1201</v>
      </c>
      <c r="G2826" t="s">
        <v>153</v>
      </c>
      <c r="H2826" t="s">
        <v>991</v>
      </c>
      <c r="I2826" t="s">
        <v>992</v>
      </c>
      <c r="J2826" t="s">
        <v>56</v>
      </c>
      <c r="K2826" t="s">
        <v>993</v>
      </c>
      <c r="L2826">
        <v>100873780</v>
      </c>
      <c r="M2826" t="s">
        <v>1391</v>
      </c>
      <c r="N2826" t="s">
        <v>47</v>
      </c>
      <c r="O2826" t="s">
        <v>47</v>
      </c>
      <c r="P2826" t="s">
        <v>1040</v>
      </c>
      <c r="Q2826" t="s">
        <v>997</v>
      </c>
      <c r="R2826">
        <v>11214.54</v>
      </c>
      <c r="S2826" t="s">
        <v>998</v>
      </c>
      <c r="T2826" t="s">
        <v>999</v>
      </c>
      <c r="U2826" t="s">
        <v>4564</v>
      </c>
      <c r="V2826">
        <v>1</v>
      </c>
      <c r="W2826" t="e">
        <f>VLOOKUP(U2826,T1.Unique.Delivery!$AQ$2:$AW$2720,COLUMNS(T1.Unique.Delivery!$AQ$2701:$AW$2701),0)</f>
        <v>#N/A</v>
      </c>
    </row>
    <row r="2827" spans="1:23" x14ac:dyDescent="0.3">
      <c r="A2827" t="s">
        <v>4515</v>
      </c>
      <c r="B2827" t="s">
        <v>4516</v>
      </c>
      <c r="C2827" t="s">
        <v>1960</v>
      </c>
      <c r="D2827" t="s">
        <v>84</v>
      </c>
      <c r="E2827" t="s">
        <v>1215</v>
      </c>
      <c r="F2827" t="s">
        <v>1201</v>
      </c>
      <c r="G2827" t="s">
        <v>153</v>
      </c>
      <c r="H2827" t="s">
        <v>991</v>
      </c>
      <c r="I2827" t="s">
        <v>992</v>
      </c>
      <c r="J2827" t="s">
        <v>56</v>
      </c>
      <c r="K2827" t="s">
        <v>993</v>
      </c>
      <c r="L2827">
        <v>100894121</v>
      </c>
      <c r="M2827" t="s">
        <v>1218</v>
      </c>
      <c r="N2827" t="s">
        <v>47</v>
      </c>
      <c r="O2827" t="s">
        <v>47</v>
      </c>
      <c r="P2827" t="s">
        <v>1040</v>
      </c>
      <c r="Q2827" t="s">
        <v>997</v>
      </c>
      <c r="R2827">
        <v>6580</v>
      </c>
      <c r="S2827" t="s">
        <v>998</v>
      </c>
      <c r="T2827" t="s">
        <v>999</v>
      </c>
      <c r="U2827" t="s">
        <v>4565</v>
      </c>
      <c r="V2827">
        <v>1</v>
      </c>
      <c r="W2827" t="e">
        <f>VLOOKUP(U2827,T1.Unique.Delivery!$AQ$2:$AW$2720,COLUMNS(T1.Unique.Delivery!$AQ$2701:$AW$2701),0)</f>
        <v>#N/A</v>
      </c>
    </row>
    <row r="2828" spans="1:23" x14ac:dyDescent="0.3">
      <c r="A2828" t="s">
        <v>4515</v>
      </c>
      <c r="B2828" t="s">
        <v>4516</v>
      </c>
      <c r="C2828" t="s">
        <v>1960</v>
      </c>
      <c r="D2828" t="s">
        <v>84</v>
      </c>
      <c r="E2828" t="s">
        <v>1215</v>
      </c>
      <c r="F2828" t="s">
        <v>1201</v>
      </c>
      <c r="G2828" t="s">
        <v>153</v>
      </c>
      <c r="H2828" t="s">
        <v>991</v>
      </c>
      <c r="I2828" t="s">
        <v>992</v>
      </c>
      <c r="J2828" t="s">
        <v>56</v>
      </c>
      <c r="K2828" t="s">
        <v>993</v>
      </c>
      <c r="L2828">
        <v>101015177</v>
      </c>
      <c r="M2828" t="s">
        <v>1394</v>
      </c>
      <c r="N2828" t="s">
        <v>47</v>
      </c>
      <c r="O2828" t="s">
        <v>47</v>
      </c>
      <c r="P2828" t="s">
        <v>1040</v>
      </c>
      <c r="Q2828" t="s">
        <v>997</v>
      </c>
      <c r="R2828">
        <v>8000</v>
      </c>
      <c r="S2828" t="s">
        <v>998</v>
      </c>
      <c r="T2828" t="s">
        <v>999</v>
      </c>
      <c r="U2828" t="s">
        <v>4566</v>
      </c>
      <c r="V2828">
        <v>1</v>
      </c>
      <c r="W2828" t="e">
        <f>VLOOKUP(U2828,T1.Unique.Delivery!$AQ$2:$AW$2720,COLUMNS(T1.Unique.Delivery!$AQ$2701:$AW$2701),0)</f>
        <v>#N/A</v>
      </c>
    </row>
    <row r="2829" spans="1:23" x14ac:dyDescent="0.3">
      <c r="A2829" t="s">
        <v>4515</v>
      </c>
      <c r="B2829" t="s">
        <v>4516</v>
      </c>
      <c r="C2829" t="s">
        <v>1960</v>
      </c>
      <c r="D2829" t="s">
        <v>84</v>
      </c>
      <c r="E2829" t="s">
        <v>1215</v>
      </c>
      <c r="F2829" t="s">
        <v>1201</v>
      </c>
      <c r="G2829" t="s">
        <v>153</v>
      </c>
      <c r="H2829" t="s">
        <v>991</v>
      </c>
      <c r="I2829" t="s">
        <v>992</v>
      </c>
      <c r="J2829" t="s">
        <v>56</v>
      </c>
      <c r="K2829" t="s">
        <v>993</v>
      </c>
      <c r="L2829">
        <v>101116373</v>
      </c>
      <c r="M2829" t="s">
        <v>2172</v>
      </c>
      <c r="N2829" t="s">
        <v>47</v>
      </c>
      <c r="O2829" t="s">
        <v>47</v>
      </c>
      <c r="P2829" t="s">
        <v>1040</v>
      </c>
      <c r="Q2829" t="s">
        <v>997</v>
      </c>
      <c r="R2829">
        <v>4299</v>
      </c>
      <c r="S2829" t="s">
        <v>998</v>
      </c>
      <c r="T2829" t="s">
        <v>999</v>
      </c>
      <c r="U2829" t="s">
        <v>4567</v>
      </c>
      <c r="V2829">
        <v>1</v>
      </c>
      <c r="W2829" t="e">
        <f>VLOOKUP(U2829,T1.Unique.Delivery!$AQ$2:$AW$2720,COLUMNS(T1.Unique.Delivery!$AQ$2701:$AW$2701),0)</f>
        <v>#N/A</v>
      </c>
    </row>
    <row r="2830" spans="1:23" x14ac:dyDescent="0.3">
      <c r="A2830" t="s">
        <v>4515</v>
      </c>
      <c r="B2830" t="s">
        <v>4516</v>
      </c>
      <c r="C2830" t="s">
        <v>1960</v>
      </c>
      <c r="D2830" t="s">
        <v>84</v>
      </c>
      <c r="E2830" t="s">
        <v>1215</v>
      </c>
      <c r="F2830" t="s">
        <v>1201</v>
      </c>
      <c r="G2830" t="s">
        <v>153</v>
      </c>
      <c r="H2830" t="s">
        <v>991</v>
      </c>
      <c r="I2830" t="s">
        <v>992</v>
      </c>
      <c r="J2830" t="s">
        <v>56</v>
      </c>
      <c r="K2830" t="s">
        <v>993</v>
      </c>
      <c r="L2830">
        <v>101118257</v>
      </c>
      <c r="M2830" t="s">
        <v>1396</v>
      </c>
      <c r="N2830" t="s">
        <v>47</v>
      </c>
      <c r="O2830" t="s">
        <v>47</v>
      </c>
      <c r="P2830" t="s">
        <v>1040</v>
      </c>
      <c r="Q2830" t="s">
        <v>997</v>
      </c>
      <c r="R2830">
        <v>11306.46</v>
      </c>
      <c r="S2830" t="s">
        <v>998</v>
      </c>
      <c r="T2830" t="s">
        <v>999</v>
      </c>
      <c r="U2830" t="s">
        <v>4568</v>
      </c>
      <c r="V2830">
        <v>1</v>
      </c>
      <c r="W2830" t="e">
        <f>VLOOKUP(U2830,T1.Unique.Delivery!$AQ$2:$AW$2720,COLUMNS(T1.Unique.Delivery!$AQ$2701:$AW$2701),0)</f>
        <v>#N/A</v>
      </c>
    </row>
    <row r="2831" spans="1:23" x14ac:dyDescent="0.3">
      <c r="A2831" t="s">
        <v>4515</v>
      </c>
      <c r="B2831" t="s">
        <v>4516</v>
      </c>
      <c r="C2831" t="s">
        <v>1960</v>
      </c>
      <c r="D2831" t="s">
        <v>84</v>
      </c>
      <c r="E2831" t="s">
        <v>1215</v>
      </c>
      <c r="F2831" t="s">
        <v>1201</v>
      </c>
      <c r="G2831" t="s">
        <v>153</v>
      </c>
      <c r="H2831" t="s">
        <v>1006</v>
      </c>
      <c r="I2831" t="s">
        <v>54</v>
      </c>
      <c r="J2831" t="s">
        <v>56</v>
      </c>
      <c r="K2831" t="s">
        <v>993</v>
      </c>
      <c r="L2831">
        <v>100223318</v>
      </c>
      <c r="M2831" t="s">
        <v>1216</v>
      </c>
      <c r="N2831" t="s">
        <v>47</v>
      </c>
      <c r="O2831" t="s">
        <v>47</v>
      </c>
      <c r="P2831" t="s">
        <v>1040</v>
      </c>
      <c r="Q2831" t="s">
        <v>997</v>
      </c>
      <c r="R2831">
        <v>7000</v>
      </c>
      <c r="S2831" t="s">
        <v>998</v>
      </c>
      <c r="T2831" t="s">
        <v>999</v>
      </c>
      <c r="U2831" t="s">
        <v>4569</v>
      </c>
      <c r="V2831">
        <v>1</v>
      </c>
      <c r="W2831" t="e">
        <f>VLOOKUP(U2831,T1.Unique.Delivery!$AQ$2:$AW$2720,COLUMNS(T1.Unique.Delivery!$AQ$2701:$AW$2701),0)</f>
        <v>#N/A</v>
      </c>
    </row>
    <row r="2832" spans="1:23" x14ac:dyDescent="0.3">
      <c r="A2832" t="s">
        <v>4515</v>
      </c>
      <c r="B2832" t="s">
        <v>4516</v>
      </c>
      <c r="C2832" t="s">
        <v>1960</v>
      </c>
      <c r="D2832" t="s">
        <v>84</v>
      </c>
      <c r="E2832" t="s">
        <v>1215</v>
      </c>
      <c r="F2832" t="s">
        <v>1201</v>
      </c>
      <c r="G2832" t="s">
        <v>153</v>
      </c>
      <c r="H2832" t="s">
        <v>1006</v>
      </c>
      <c r="I2832" t="s">
        <v>54</v>
      </c>
      <c r="J2832" t="s">
        <v>56</v>
      </c>
      <c r="K2832" t="s">
        <v>993</v>
      </c>
      <c r="L2832">
        <v>100330347</v>
      </c>
      <c r="M2832" t="s">
        <v>1389</v>
      </c>
      <c r="N2832" t="s">
        <v>47</v>
      </c>
      <c r="O2832" t="s">
        <v>47</v>
      </c>
      <c r="P2832" t="s">
        <v>1040</v>
      </c>
      <c r="Q2832" t="s">
        <v>997</v>
      </c>
      <c r="R2832">
        <v>6000</v>
      </c>
      <c r="S2832" t="s">
        <v>998</v>
      </c>
      <c r="T2832" t="s">
        <v>999</v>
      </c>
      <c r="U2832" t="s">
        <v>4570</v>
      </c>
      <c r="V2832">
        <v>1</v>
      </c>
      <c r="W2832" t="e">
        <f>VLOOKUP(U2832,T1.Unique.Delivery!$AQ$2:$AW$2720,COLUMNS(T1.Unique.Delivery!$AQ$2701:$AW$2701),0)</f>
        <v>#N/A</v>
      </c>
    </row>
    <row r="2833" spans="1:23" x14ac:dyDescent="0.3">
      <c r="A2833" t="s">
        <v>4515</v>
      </c>
      <c r="B2833" t="s">
        <v>4516</v>
      </c>
      <c r="C2833" t="s">
        <v>1960</v>
      </c>
      <c r="D2833" t="s">
        <v>84</v>
      </c>
      <c r="E2833" t="s">
        <v>1215</v>
      </c>
      <c r="F2833" t="s">
        <v>1201</v>
      </c>
      <c r="G2833" t="s">
        <v>153</v>
      </c>
      <c r="H2833" t="s">
        <v>1006</v>
      </c>
      <c r="I2833" t="s">
        <v>54</v>
      </c>
      <c r="J2833" t="s">
        <v>56</v>
      </c>
      <c r="K2833" t="s">
        <v>993</v>
      </c>
      <c r="L2833">
        <v>100824635</v>
      </c>
      <c r="M2833" t="s">
        <v>1445</v>
      </c>
      <c r="N2833" t="s">
        <v>47</v>
      </c>
      <c r="O2833" t="s">
        <v>47</v>
      </c>
      <c r="P2833" t="s">
        <v>1040</v>
      </c>
      <c r="Q2833" t="s">
        <v>997</v>
      </c>
      <c r="R2833">
        <v>6000</v>
      </c>
      <c r="S2833" t="s">
        <v>998</v>
      </c>
      <c r="T2833" t="s">
        <v>999</v>
      </c>
      <c r="U2833" t="s">
        <v>4571</v>
      </c>
      <c r="V2833">
        <v>1</v>
      </c>
      <c r="W2833" t="e">
        <f>VLOOKUP(U2833,T1.Unique.Delivery!$AQ$2:$AW$2720,COLUMNS(T1.Unique.Delivery!$AQ$2701:$AW$2701),0)</f>
        <v>#N/A</v>
      </c>
    </row>
    <row r="2834" spans="1:23" x14ac:dyDescent="0.3">
      <c r="A2834" t="s">
        <v>4515</v>
      </c>
      <c r="B2834" t="s">
        <v>4516</v>
      </c>
      <c r="C2834" t="s">
        <v>1960</v>
      </c>
      <c r="D2834" t="s">
        <v>84</v>
      </c>
      <c r="E2834" t="s">
        <v>1215</v>
      </c>
      <c r="F2834" t="s">
        <v>1201</v>
      </c>
      <c r="G2834" t="s">
        <v>153</v>
      </c>
      <c r="H2834" t="s">
        <v>1006</v>
      </c>
      <c r="I2834" t="s">
        <v>54</v>
      </c>
      <c r="J2834" t="s">
        <v>56</v>
      </c>
      <c r="K2834" t="s">
        <v>993</v>
      </c>
      <c r="L2834">
        <v>100894121</v>
      </c>
      <c r="M2834" t="s">
        <v>1218</v>
      </c>
      <c r="N2834" t="s">
        <v>47</v>
      </c>
      <c r="O2834" t="s">
        <v>47</v>
      </c>
      <c r="P2834" t="s">
        <v>1040</v>
      </c>
      <c r="Q2834" t="s">
        <v>997</v>
      </c>
      <c r="R2834">
        <v>8135</v>
      </c>
      <c r="S2834" t="s">
        <v>998</v>
      </c>
      <c r="T2834" t="s">
        <v>999</v>
      </c>
      <c r="U2834" t="s">
        <v>4572</v>
      </c>
      <c r="V2834">
        <v>1</v>
      </c>
      <c r="W2834" t="e">
        <f>VLOOKUP(U2834,T1.Unique.Delivery!$AQ$2:$AW$2720,COLUMNS(T1.Unique.Delivery!$AQ$2701:$AW$2701),0)</f>
        <v>#N/A</v>
      </c>
    </row>
    <row r="2835" spans="1:23" x14ac:dyDescent="0.3">
      <c r="A2835" t="s">
        <v>4515</v>
      </c>
      <c r="B2835" t="s">
        <v>4516</v>
      </c>
      <c r="C2835" t="s">
        <v>1960</v>
      </c>
      <c r="D2835" t="s">
        <v>84</v>
      </c>
      <c r="E2835" t="s">
        <v>1215</v>
      </c>
      <c r="F2835" t="s">
        <v>1201</v>
      </c>
      <c r="G2835" t="s">
        <v>153</v>
      </c>
      <c r="H2835" t="s">
        <v>1006</v>
      </c>
      <c r="I2835" t="s">
        <v>54</v>
      </c>
      <c r="J2835" t="s">
        <v>56</v>
      </c>
      <c r="K2835" t="s">
        <v>993</v>
      </c>
      <c r="L2835">
        <v>101015177</v>
      </c>
      <c r="M2835" t="s">
        <v>1394</v>
      </c>
      <c r="N2835" t="s">
        <v>47</v>
      </c>
      <c r="O2835" t="s">
        <v>47</v>
      </c>
      <c r="P2835" t="s">
        <v>1040</v>
      </c>
      <c r="Q2835" t="s">
        <v>997</v>
      </c>
      <c r="R2835">
        <v>4000</v>
      </c>
      <c r="S2835" t="s">
        <v>998</v>
      </c>
      <c r="T2835" t="s">
        <v>999</v>
      </c>
      <c r="U2835" t="s">
        <v>4573</v>
      </c>
      <c r="V2835">
        <v>1</v>
      </c>
      <c r="W2835" t="e">
        <f>VLOOKUP(U2835,T1.Unique.Delivery!$AQ$2:$AW$2720,COLUMNS(T1.Unique.Delivery!$AQ$2701:$AW$2701),0)</f>
        <v>#N/A</v>
      </c>
    </row>
    <row r="2836" spans="1:23" x14ac:dyDescent="0.3">
      <c r="A2836" t="s">
        <v>4515</v>
      </c>
      <c r="B2836" t="s">
        <v>4516</v>
      </c>
      <c r="C2836" t="s">
        <v>1960</v>
      </c>
      <c r="D2836" t="s">
        <v>84</v>
      </c>
      <c r="E2836" t="s">
        <v>1215</v>
      </c>
      <c r="F2836" t="s">
        <v>1201</v>
      </c>
      <c r="G2836" t="s">
        <v>153</v>
      </c>
      <c r="H2836" t="s">
        <v>1006</v>
      </c>
      <c r="I2836" t="s">
        <v>54</v>
      </c>
      <c r="J2836" t="s">
        <v>56</v>
      </c>
      <c r="K2836" t="s">
        <v>993</v>
      </c>
      <c r="L2836">
        <v>101116373</v>
      </c>
      <c r="M2836" t="s">
        <v>2172</v>
      </c>
      <c r="N2836" t="s">
        <v>47</v>
      </c>
      <c r="O2836" t="s">
        <v>47</v>
      </c>
      <c r="P2836" t="s">
        <v>1040</v>
      </c>
      <c r="Q2836" t="s">
        <v>997</v>
      </c>
      <c r="R2836">
        <v>4299</v>
      </c>
      <c r="S2836" t="s">
        <v>998</v>
      </c>
      <c r="T2836" t="s">
        <v>999</v>
      </c>
      <c r="U2836" t="s">
        <v>4574</v>
      </c>
      <c r="V2836">
        <v>1</v>
      </c>
      <c r="W2836" t="e">
        <f>VLOOKUP(U2836,T1.Unique.Delivery!$AQ$2:$AW$2720,COLUMNS(T1.Unique.Delivery!$AQ$2701:$AW$2701),0)</f>
        <v>#N/A</v>
      </c>
    </row>
    <row r="2837" spans="1:23" x14ac:dyDescent="0.3">
      <c r="A2837" t="s">
        <v>4515</v>
      </c>
      <c r="B2837" t="s">
        <v>4516</v>
      </c>
      <c r="C2837" t="s">
        <v>1960</v>
      </c>
      <c r="D2837" t="s">
        <v>84</v>
      </c>
      <c r="E2837" t="s">
        <v>1873</v>
      </c>
      <c r="F2837" t="s">
        <v>1822</v>
      </c>
      <c r="G2837" t="s">
        <v>84</v>
      </c>
      <c r="H2837" t="s">
        <v>991</v>
      </c>
      <c r="I2837" t="s">
        <v>992</v>
      </c>
      <c r="J2837" t="s">
        <v>56</v>
      </c>
      <c r="K2837" t="s">
        <v>993</v>
      </c>
      <c r="L2837">
        <v>100297681</v>
      </c>
      <c r="M2837" t="s">
        <v>1216</v>
      </c>
      <c r="N2837" t="s">
        <v>47</v>
      </c>
      <c r="O2837" t="s">
        <v>47</v>
      </c>
      <c r="P2837" t="s">
        <v>1040</v>
      </c>
      <c r="Q2837" t="s">
        <v>997</v>
      </c>
      <c r="R2837">
        <v>2520</v>
      </c>
      <c r="S2837" t="s">
        <v>998</v>
      </c>
      <c r="T2837" t="s">
        <v>999</v>
      </c>
      <c r="U2837" t="s">
        <v>4575</v>
      </c>
      <c r="V2837">
        <v>1</v>
      </c>
      <c r="W2837" t="e">
        <f>VLOOKUP(U2837,T1.Unique.Delivery!$AQ$2:$AW$2720,COLUMNS(T1.Unique.Delivery!$AQ$2701:$AW$2701),0)</f>
        <v>#N/A</v>
      </c>
    </row>
    <row r="2838" spans="1:23" x14ac:dyDescent="0.3">
      <c r="A2838" t="s">
        <v>4515</v>
      </c>
      <c r="B2838" t="s">
        <v>4516</v>
      </c>
      <c r="C2838" t="s">
        <v>1960</v>
      </c>
      <c r="D2838" t="s">
        <v>84</v>
      </c>
      <c r="E2838" t="s">
        <v>1873</v>
      </c>
      <c r="F2838" t="s">
        <v>1822</v>
      </c>
      <c r="G2838" t="s">
        <v>84</v>
      </c>
      <c r="H2838" t="s">
        <v>991</v>
      </c>
      <c r="I2838" t="s">
        <v>992</v>
      </c>
      <c r="J2838" t="s">
        <v>56</v>
      </c>
      <c r="K2838" t="s">
        <v>993</v>
      </c>
      <c r="L2838">
        <v>100330347</v>
      </c>
      <c r="M2838" t="s">
        <v>1389</v>
      </c>
      <c r="N2838" t="s">
        <v>47</v>
      </c>
      <c r="O2838" t="s">
        <v>47</v>
      </c>
      <c r="P2838" t="s">
        <v>1040</v>
      </c>
      <c r="Q2838" t="s">
        <v>997</v>
      </c>
      <c r="R2838">
        <v>2500</v>
      </c>
      <c r="S2838" t="s">
        <v>998</v>
      </c>
      <c r="T2838" t="s">
        <v>999</v>
      </c>
      <c r="U2838" t="s">
        <v>4576</v>
      </c>
      <c r="V2838">
        <v>1</v>
      </c>
      <c r="W2838" t="e">
        <f>VLOOKUP(U2838,T1.Unique.Delivery!$AQ$2:$AW$2720,COLUMNS(T1.Unique.Delivery!$AQ$2701:$AW$2701),0)</f>
        <v>#N/A</v>
      </c>
    </row>
    <row r="2839" spans="1:23" x14ac:dyDescent="0.3">
      <c r="A2839" t="s">
        <v>4515</v>
      </c>
      <c r="B2839" t="s">
        <v>4516</v>
      </c>
      <c r="C2839" t="s">
        <v>1960</v>
      </c>
      <c r="D2839" t="s">
        <v>84</v>
      </c>
      <c r="E2839" t="s">
        <v>1873</v>
      </c>
      <c r="F2839" t="s">
        <v>1822</v>
      </c>
      <c r="G2839" t="s">
        <v>84</v>
      </c>
      <c r="H2839" t="s">
        <v>991</v>
      </c>
      <c r="I2839" t="s">
        <v>992</v>
      </c>
      <c r="J2839" t="s">
        <v>56</v>
      </c>
      <c r="K2839" t="s">
        <v>993</v>
      </c>
      <c r="L2839">
        <v>100716850</v>
      </c>
      <c r="M2839" t="s">
        <v>4577</v>
      </c>
      <c r="N2839" t="s">
        <v>47</v>
      </c>
      <c r="O2839" t="s">
        <v>47</v>
      </c>
      <c r="P2839" s="1">
        <v>42008</v>
      </c>
      <c r="Q2839" t="s">
        <v>997</v>
      </c>
      <c r="R2839">
        <v>1738.88</v>
      </c>
      <c r="S2839" t="s">
        <v>998</v>
      </c>
      <c r="T2839" t="s">
        <v>999</v>
      </c>
      <c r="U2839" t="s">
        <v>4578</v>
      </c>
      <c r="V2839">
        <v>1</v>
      </c>
      <c r="W2839" t="e">
        <f>VLOOKUP(U2839,T1.Unique.Delivery!$AQ$2:$AW$2720,COLUMNS(T1.Unique.Delivery!$AQ$2701:$AW$2701),0)</f>
        <v>#N/A</v>
      </c>
    </row>
    <row r="2840" spans="1:23" x14ac:dyDescent="0.3">
      <c r="A2840" t="s">
        <v>4515</v>
      </c>
      <c r="B2840" t="s">
        <v>4516</v>
      </c>
      <c r="C2840" t="s">
        <v>1960</v>
      </c>
      <c r="D2840" t="s">
        <v>84</v>
      </c>
      <c r="E2840" t="s">
        <v>1873</v>
      </c>
      <c r="F2840" t="s">
        <v>1822</v>
      </c>
      <c r="G2840" t="s">
        <v>84</v>
      </c>
      <c r="H2840" t="s">
        <v>991</v>
      </c>
      <c r="I2840" t="s">
        <v>992</v>
      </c>
      <c r="J2840" t="s">
        <v>56</v>
      </c>
      <c r="K2840" t="s">
        <v>993</v>
      </c>
      <c r="L2840">
        <v>100873780</v>
      </c>
      <c r="M2840" t="s">
        <v>1391</v>
      </c>
      <c r="N2840" t="s">
        <v>47</v>
      </c>
      <c r="O2840" t="s">
        <v>47</v>
      </c>
      <c r="P2840" t="s">
        <v>1040</v>
      </c>
      <c r="Q2840" t="s">
        <v>997</v>
      </c>
      <c r="R2840">
        <v>2105.63</v>
      </c>
      <c r="S2840" t="s">
        <v>998</v>
      </c>
      <c r="T2840" t="s">
        <v>999</v>
      </c>
      <c r="U2840" t="s">
        <v>4579</v>
      </c>
      <c r="V2840">
        <v>1</v>
      </c>
      <c r="W2840" t="e">
        <f>VLOOKUP(U2840,T1.Unique.Delivery!$AQ$2:$AW$2720,COLUMNS(T1.Unique.Delivery!$AQ$2701:$AW$2701),0)</f>
        <v>#N/A</v>
      </c>
    </row>
    <row r="2841" spans="1:23" x14ac:dyDescent="0.3">
      <c r="A2841" t="s">
        <v>4515</v>
      </c>
      <c r="B2841" t="s">
        <v>4516</v>
      </c>
      <c r="C2841" t="s">
        <v>1960</v>
      </c>
      <c r="D2841" t="s">
        <v>84</v>
      </c>
      <c r="E2841" t="s">
        <v>1873</v>
      </c>
      <c r="F2841" t="s">
        <v>1822</v>
      </c>
      <c r="G2841" t="s">
        <v>84</v>
      </c>
      <c r="H2841" t="s">
        <v>991</v>
      </c>
      <c r="I2841" t="s">
        <v>992</v>
      </c>
      <c r="J2841" t="s">
        <v>56</v>
      </c>
      <c r="K2841" t="s">
        <v>993</v>
      </c>
      <c r="L2841">
        <v>100926118</v>
      </c>
      <c r="M2841" t="s">
        <v>4580</v>
      </c>
      <c r="N2841" t="s">
        <v>47</v>
      </c>
      <c r="O2841" t="s">
        <v>47</v>
      </c>
      <c r="P2841" s="1">
        <v>42008</v>
      </c>
      <c r="Q2841" t="s">
        <v>997</v>
      </c>
      <c r="R2841">
        <v>1916.25</v>
      </c>
      <c r="S2841" t="s">
        <v>998</v>
      </c>
      <c r="T2841" t="s">
        <v>999</v>
      </c>
      <c r="U2841" t="s">
        <v>4581</v>
      </c>
      <c r="V2841">
        <v>1</v>
      </c>
      <c r="W2841" t="e">
        <f>VLOOKUP(U2841,T1.Unique.Delivery!$AQ$2:$AW$2720,COLUMNS(T1.Unique.Delivery!$AQ$2701:$AW$2701),0)</f>
        <v>#N/A</v>
      </c>
    </row>
    <row r="2842" spans="1:23" x14ac:dyDescent="0.3">
      <c r="A2842" t="s">
        <v>4515</v>
      </c>
      <c r="B2842" t="s">
        <v>4516</v>
      </c>
      <c r="C2842" t="s">
        <v>1960</v>
      </c>
      <c r="D2842" t="s">
        <v>84</v>
      </c>
      <c r="E2842" t="s">
        <v>1873</v>
      </c>
      <c r="F2842" t="s">
        <v>1822</v>
      </c>
      <c r="G2842" t="s">
        <v>84</v>
      </c>
      <c r="H2842" t="s">
        <v>991</v>
      </c>
      <c r="I2842" t="s">
        <v>992</v>
      </c>
      <c r="J2842" t="s">
        <v>56</v>
      </c>
      <c r="K2842" t="s">
        <v>993</v>
      </c>
      <c r="L2842">
        <v>101015177</v>
      </c>
      <c r="M2842" t="s">
        <v>1394</v>
      </c>
      <c r="N2842" t="s">
        <v>47</v>
      </c>
      <c r="O2842" t="s">
        <v>47</v>
      </c>
      <c r="P2842" t="s">
        <v>1040</v>
      </c>
      <c r="Q2842" t="s">
        <v>997</v>
      </c>
      <c r="R2842">
        <v>1600</v>
      </c>
      <c r="S2842" t="s">
        <v>998</v>
      </c>
      <c r="T2842" t="s">
        <v>999</v>
      </c>
      <c r="U2842" t="s">
        <v>4582</v>
      </c>
      <c r="V2842">
        <v>1</v>
      </c>
      <c r="W2842" t="e">
        <f>VLOOKUP(U2842,T1.Unique.Delivery!$AQ$2:$AW$2720,COLUMNS(T1.Unique.Delivery!$AQ$2701:$AW$2701),0)</f>
        <v>#N/A</v>
      </c>
    </row>
    <row r="2843" spans="1:23" x14ac:dyDescent="0.3">
      <c r="A2843" t="s">
        <v>4515</v>
      </c>
      <c r="B2843" t="s">
        <v>4516</v>
      </c>
      <c r="C2843" t="s">
        <v>1960</v>
      </c>
      <c r="D2843" t="s">
        <v>84</v>
      </c>
      <c r="E2843" t="s">
        <v>1873</v>
      </c>
      <c r="F2843" t="s">
        <v>1822</v>
      </c>
      <c r="G2843" t="s">
        <v>84</v>
      </c>
      <c r="H2843" t="s">
        <v>991</v>
      </c>
      <c r="I2843" t="s">
        <v>992</v>
      </c>
      <c r="J2843" t="s">
        <v>56</v>
      </c>
      <c r="K2843" t="s">
        <v>993</v>
      </c>
      <c r="L2843">
        <v>101116373</v>
      </c>
      <c r="M2843" t="s">
        <v>2172</v>
      </c>
      <c r="N2843" t="s">
        <v>47</v>
      </c>
      <c r="O2843" t="s">
        <v>47</v>
      </c>
      <c r="P2843" t="s">
        <v>1040</v>
      </c>
      <c r="Q2843" t="s">
        <v>997</v>
      </c>
      <c r="R2843">
        <v>1999</v>
      </c>
      <c r="S2843" t="s">
        <v>998</v>
      </c>
      <c r="T2843" t="s">
        <v>999</v>
      </c>
      <c r="U2843" t="s">
        <v>4583</v>
      </c>
      <c r="V2843">
        <v>1</v>
      </c>
      <c r="W2843" t="e">
        <f>VLOOKUP(U2843,T1.Unique.Delivery!$AQ$2:$AW$2720,COLUMNS(T1.Unique.Delivery!$AQ$2701:$AW$2701),0)</f>
        <v>#N/A</v>
      </c>
    </row>
    <row r="2844" spans="1:23" x14ac:dyDescent="0.3">
      <c r="A2844" t="s">
        <v>4515</v>
      </c>
      <c r="B2844" t="s">
        <v>4516</v>
      </c>
      <c r="C2844" t="s">
        <v>1960</v>
      </c>
      <c r="D2844" t="s">
        <v>84</v>
      </c>
      <c r="E2844" t="s">
        <v>1873</v>
      </c>
      <c r="F2844" t="s">
        <v>1822</v>
      </c>
      <c r="G2844" t="s">
        <v>84</v>
      </c>
      <c r="H2844" t="s">
        <v>991</v>
      </c>
      <c r="I2844" t="s">
        <v>992</v>
      </c>
      <c r="J2844" t="s">
        <v>56</v>
      </c>
      <c r="K2844" t="s">
        <v>993</v>
      </c>
      <c r="L2844">
        <v>101118257</v>
      </c>
      <c r="M2844" t="s">
        <v>1396</v>
      </c>
      <c r="N2844" t="s">
        <v>47</v>
      </c>
      <c r="O2844" t="s">
        <v>47</v>
      </c>
      <c r="P2844" t="s">
        <v>1040</v>
      </c>
      <c r="Q2844" t="s">
        <v>997</v>
      </c>
      <c r="R2844">
        <v>993.88</v>
      </c>
      <c r="S2844" t="s">
        <v>998</v>
      </c>
      <c r="T2844" t="s">
        <v>999</v>
      </c>
      <c r="U2844" t="s">
        <v>4584</v>
      </c>
      <c r="V2844">
        <v>1</v>
      </c>
      <c r="W2844" t="e">
        <f>VLOOKUP(U2844,T1.Unique.Delivery!$AQ$2:$AW$2720,COLUMNS(T1.Unique.Delivery!$AQ$2701:$AW$2701),0)</f>
        <v>#N/A</v>
      </c>
    </row>
    <row r="2845" spans="1:23" x14ac:dyDescent="0.3">
      <c r="A2845" t="s">
        <v>4515</v>
      </c>
      <c r="B2845" t="s">
        <v>4516</v>
      </c>
      <c r="C2845" t="s">
        <v>1960</v>
      </c>
      <c r="D2845" t="s">
        <v>84</v>
      </c>
      <c r="E2845" t="s">
        <v>1873</v>
      </c>
      <c r="F2845" t="s">
        <v>1822</v>
      </c>
      <c r="G2845" t="s">
        <v>84</v>
      </c>
      <c r="H2845" t="s">
        <v>991</v>
      </c>
      <c r="I2845" t="s">
        <v>992</v>
      </c>
      <c r="J2845" t="s">
        <v>56</v>
      </c>
      <c r="K2845" t="s">
        <v>993</v>
      </c>
      <c r="L2845" t="s">
        <v>47</v>
      </c>
      <c r="M2845" t="s">
        <v>47</v>
      </c>
      <c r="N2845" t="s">
        <v>47</v>
      </c>
      <c r="O2845" t="s">
        <v>47</v>
      </c>
      <c r="P2845" s="1">
        <v>42008</v>
      </c>
      <c r="Q2845" t="s">
        <v>997</v>
      </c>
      <c r="R2845">
        <v>1334.34</v>
      </c>
      <c r="S2845" t="s">
        <v>998</v>
      </c>
      <c r="T2845" t="s">
        <v>999</v>
      </c>
      <c r="U2845" t="s">
        <v>4585</v>
      </c>
      <c r="V2845">
        <v>1</v>
      </c>
      <c r="W2845" t="e">
        <f>VLOOKUP(U2845,T1.Unique.Delivery!$AQ$2:$AW$2720,COLUMNS(T1.Unique.Delivery!$AQ$2701:$AW$2701),0)</f>
        <v>#N/A</v>
      </c>
    </row>
    <row r="2846" spans="1:23" x14ac:dyDescent="0.3">
      <c r="A2846" t="s">
        <v>4515</v>
      </c>
      <c r="B2846" t="s">
        <v>4516</v>
      </c>
      <c r="C2846" t="s">
        <v>1960</v>
      </c>
      <c r="D2846" t="s">
        <v>84</v>
      </c>
      <c r="E2846" t="s">
        <v>1873</v>
      </c>
      <c r="F2846" t="s">
        <v>1822</v>
      </c>
      <c r="G2846" t="s">
        <v>84</v>
      </c>
      <c r="H2846" t="s">
        <v>991</v>
      </c>
      <c r="I2846" t="s">
        <v>992</v>
      </c>
      <c r="J2846" t="s">
        <v>1002</v>
      </c>
      <c r="K2846" t="s">
        <v>993</v>
      </c>
      <c r="L2846">
        <v>100297681</v>
      </c>
      <c r="M2846" t="s">
        <v>1216</v>
      </c>
      <c r="N2846" t="s">
        <v>47</v>
      </c>
      <c r="O2846" t="s">
        <v>47</v>
      </c>
      <c r="P2846" t="s">
        <v>1040</v>
      </c>
      <c r="Q2846" t="s">
        <v>997</v>
      </c>
      <c r="R2846">
        <v>2610</v>
      </c>
      <c r="S2846" t="s">
        <v>998</v>
      </c>
      <c r="T2846" t="s">
        <v>999</v>
      </c>
      <c r="U2846" t="s">
        <v>4586</v>
      </c>
      <c r="V2846">
        <v>1</v>
      </c>
      <c r="W2846" t="e">
        <f>VLOOKUP(U2846,T1.Unique.Delivery!$AQ$2:$AW$2720,COLUMNS(T1.Unique.Delivery!$AQ$2701:$AW$2701),0)</f>
        <v>#N/A</v>
      </c>
    </row>
    <row r="2847" spans="1:23" x14ac:dyDescent="0.3">
      <c r="A2847" t="s">
        <v>4515</v>
      </c>
      <c r="B2847" t="s">
        <v>4516</v>
      </c>
      <c r="C2847" t="s">
        <v>1960</v>
      </c>
      <c r="D2847" t="s">
        <v>84</v>
      </c>
      <c r="E2847" t="s">
        <v>1873</v>
      </c>
      <c r="F2847" t="s">
        <v>1822</v>
      </c>
      <c r="G2847" t="s">
        <v>84</v>
      </c>
      <c r="H2847" t="s">
        <v>991</v>
      </c>
      <c r="I2847" t="s">
        <v>992</v>
      </c>
      <c r="J2847" t="s">
        <v>1002</v>
      </c>
      <c r="K2847" t="s">
        <v>993</v>
      </c>
      <c r="L2847">
        <v>100330347</v>
      </c>
      <c r="M2847" t="s">
        <v>1389</v>
      </c>
      <c r="N2847" t="s">
        <v>47</v>
      </c>
      <c r="O2847" t="s">
        <v>47</v>
      </c>
      <c r="P2847" t="s">
        <v>1040</v>
      </c>
      <c r="Q2847" t="s">
        <v>997</v>
      </c>
      <c r="R2847">
        <v>2500</v>
      </c>
      <c r="S2847" t="s">
        <v>998</v>
      </c>
      <c r="T2847" t="s">
        <v>999</v>
      </c>
      <c r="U2847" t="s">
        <v>4587</v>
      </c>
      <c r="V2847">
        <v>1</v>
      </c>
      <c r="W2847" t="e">
        <f>VLOOKUP(U2847,T1.Unique.Delivery!$AQ$2:$AW$2720,COLUMNS(T1.Unique.Delivery!$AQ$2701:$AW$2701),0)</f>
        <v>#N/A</v>
      </c>
    </row>
    <row r="2848" spans="1:23" x14ac:dyDescent="0.3">
      <c r="A2848" t="s">
        <v>4515</v>
      </c>
      <c r="B2848" t="s">
        <v>4516</v>
      </c>
      <c r="C2848" t="s">
        <v>1960</v>
      </c>
      <c r="D2848" t="s">
        <v>84</v>
      </c>
      <c r="E2848" t="s">
        <v>1873</v>
      </c>
      <c r="F2848" t="s">
        <v>1822</v>
      </c>
      <c r="G2848" t="s">
        <v>84</v>
      </c>
      <c r="H2848" t="s">
        <v>991</v>
      </c>
      <c r="I2848" t="s">
        <v>992</v>
      </c>
      <c r="J2848" t="s">
        <v>1002</v>
      </c>
      <c r="K2848" t="s">
        <v>993</v>
      </c>
      <c r="L2848">
        <v>100873780</v>
      </c>
      <c r="M2848" t="s">
        <v>1391</v>
      </c>
      <c r="N2848" t="s">
        <v>47</v>
      </c>
      <c r="O2848" t="s">
        <v>47</v>
      </c>
      <c r="P2848" t="s">
        <v>1040</v>
      </c>
      <c r="Q2848" t="s">
        <v>997</v>
      </c>
      <c r="R2848">
        <v>2179.3200000000002</v>
      </c>
      <c r="S2848" t="s">
        <v>998</v>
      </c>
      <c r="T2848" t="s">
        <v>999</v>
      </c>
      <c r="U2848" t="s">
        <v>4588</v>
      </c>
      <c r="V2848">
        <v>1</v>
      </c>
      <c r="W2848" t="e">
        <f>VLOOKUP(U2848,T1.Unique.Delivery!$AQ$2:$AW$2720,COLUMNS(T1.Unique.Delivery!$AQ$2701:$AW$2701),0)</f>
        <v>#N/A</v>
      </c>
    </row>
    <row r="2849" spans="1:23" x14ac:dyDescent="0.3">
      <c r="A2849" t="s">
        <v>4515</v>
      </c>
      <c r="B2849" t="s">
        <v>4516</v>
      </c>
      <c r="C2849" t="s">
        <v>1960</v>
      </c>
      <c r="D2849" t="s">
        <v>84</v>
      </c>
      <c r="E2849" t="s">
        <v>1873</v>
      </c>
      <c r="F2849" t="s">
        <v>1822</v>
      </c>
      <c r="G2849" t="s">
        <v>84</v>
      </c>
      <c r="H2849" t="s">
        <v>991</v>
      </c>
      <c r="I2849" t="s">
        <v>992</v>
      </c>
      <c r="J2849" t="s">
        <v>1002</v>
      </c>
      <c r="K2849" t="s">
        <v>993</v>
      </c>
      <c r="L2849">
        <v>101015177</v>
      </c>
      <c r="M2849" t="s">
        <v>1394</v>
      </c>
      <c r="N2849" t="s">
        <v>47</v>
      </c>
      <c r="O2849" t="s">
        <v>47</v>
      </c>
      <c r="P2849" t="s">
        <v>1040</v>
      </c>
      <c r="Q2849" t="s">
        <v>997</v>
      </c>
      <c r="R2849">
        <v>1600</v>
      </c>
      <c r="S2849" t="s">
        <v>998</v>
      </c>
      <c r="T2849" t="s">
        <v>999</v>
      </c>
      <c r="U2849" t="s">
        <v>4589</v>
      </c>
      <c r="V2849">
        <v>1</v>
      </c>
      <c r="W2849" t="e">
        <f>VLOOKUP(U2849,T1.Unique.Delivery!$AQ$2:$AW$2720,COLUMNS(T1.Unique.Delivery!$AQ$2701:$AW$2701),0)</f>
        <v>#N/A</v>
      </c>
    </row>
    <row r="2850" spans="1:23" x14ac:dyDescent="0.3">
      <c r="A2850" t="s">
        <v>4515</v>
      </c>
      <c r="B2850" t="s">
        <v>4516</v>
      </c>
      <c r="C2850" t="s">
        <v>1960</v>
      </c>
      <c r="D2850" t="s">
        <v>84</v>
      </c>
      <c r="E2850" t="s">
        <v>1873</v>
      </c>
      <c r="F2850" t="s">
        <v>1822</v>
      </c>
      <c r="G2850" t="s">
        <v>84</v>
      </c>
      <c r="H2850" t="s">
        <v>991</v>
      </c>
      <c r="I2850" t="s">
        <v>992</v>
      </c>
      <c r="J2850" t="s">
        <v>1002</v>
      </c>
      <c r="K2850" t="s">
        <v>993</v>
      </c>
      <c r="L2850">
        <v>101116373</v>
      </c>
      <c r="M2850" t="s">
        <v>2172</v>
      </c>
      <c r="N2850" t="s">
        <v>47</v>
      </c>
      <c r="O2850" t="s">
        <v>47</v>
      </c>
      <c r="P2850" t="s">
        <v>1040</v>
      </c>
      <c r="Q2850" t="s">
        <v>997</v>
      </c>
      <c r="R2850">
        <v>1999</v>
      </c>
      <c r="S2850" t="s">
        <v>998</v>
      </c>
      <c r="T2850" t="s">
        <v>999</v>
      </c>
      <c r="U2850" t="s">
        <v>4590</v>
      </c>
      <c r="V2850">
        <v>1</v>
      </c>
      <c r="W2850" t="e">
        <f>VLOOKUP(U2850,T1.Unique.Delivery!$AQ$2:$AW$2720,COLUMNS(T1.Unique.Delivery!$AQ$2701:$AW$2701),0)</f>
        <v>#N/A</v>
      </c>
    </row>
    <row r="2851" spans="1:23" x14ac:dyDescent="0.3">
      <c r="A2851" t="s">
        <v>4515</v>
      </c>
      <c r="B2851" t="s">
        <v>4516</v>
      </c>
      <c r="C2851" t="s">
        <v>1960</v>
      </c>
      <c r="D2851" t="s">
        <v>84</v>
      </c>
      <c r="E2851" t="s">
        <v>1873</v>
      </c>
      <c r="F2851" t="s">
        <v>1822</v>
      </c>
      <c r="G2851" t="s">
        <v>84</v>
      </c>
      <c r="H2851" t="s">
        <v>991</v>
      </c>
      <c r="I2851" t="s">
        <v>992</v>
      </c>
      <c r="J2851" t="s">
        <v>1002</v>
      </c>
      <c r="K2851" t="s">
        <v>993</v>
      </c>
      <c r="L2851">
        <v>101118257</v>
      </c>
      <c r="M2851" t="s">
        <v>1396</v>
      </c>
      <c r="N2851" t="s">
        <v>47</v>
      </c>
      <c r="O2851" t="s">
        <v>47</v>
      </c>
      <c r="P2851" t="s">
        <v>1040</v>
      </c>
      <c r="Q2851" t="s">
        <v>997</v>
      </c>
      <c r="R2851">
        <v>993.88</v>
      </c>
      <c r="S2851" t="s">
        <v>998</v>
      </c>
      <c r="T2851" t="s">
        <v>999</v>
      </c>
      <c r="U2851" t="s">
        <v>4591</v>
      </c>
      <c r="V2851">
        <v>1</v>
      </c>
      <c r="W2851" t="e">
        <f>VLOOKUP(U2851,T1.Unique.Delivery!$AQ$2:$AW$2720,COLUMNS(T1.Unique.Delivery!$AQ$2701:$AW$2701),0)</f>
        <v>#N/A</v>
      </c>
    </row>
    <row r="2852" spans="1:23" x14ac:dyDescent="0.3">
      <c r="A2852" t="s">
        <v>4515</v>
      </c>
      <c r="B2852" t="s">
        <v>4516</v>
      </c>
      <c r="C2852" t="s">
        <v>1960</v>
      </c>
      <c r="D2852" t="s">
        <v>84</v>
      </c>
      <c r="E2852" t="s">
        <v>1873</v>
      </c>
      <c r="F2852" t="s">
        <v>1822</v>
      </c>
      <c r="G2852" t="s">
        <v>84</v>
      </c>
      <c r="H2852" t="s">
        <v>1006</v>
      </c>
      <c r="I2852" t="s">
        <v>54</v>
      </c>
      <c r="J2852" t="s">
        <v>56</v>
      </c>
      <c r="K2852" t="s">
        <v>993</v>
      </c>
      <c r="L2852">
        <v>100716850</v>
      </c>
      <c r="M2852" t="s">
        <v>4577</v>
      </c>
      <c r="N2852" t="s">
        <v>47</v>
      </c>
      <c r="O2852" t="s">
        <v>47</v>
      </c>
      <c r="P2852" s="1">
        <v>42008</v>
      </c>
      <c r="Q2852" t="s">
        <v>997</v>
      </c>
      <c r="R2852">
        <v>1738.88</v>
      </c>
      <c r="S2852" t="s">
        <v>998</v>
      </c>
      <c r="T2852" t="s">
        <v>999</v>
      </c>
      <c r="U2852" t="s">
        <v>4592</v>
      </c>
      <c r="V2852">
        <v>1</v>
      </c>
      <c r="W2852" t="e">
        <f>VLOOKUP(U2852,T1.Unique.Delivery!$AQ$2:$AW$2720,COLUMNS(T1.Unique.Delivery!$AQ$2701:$AW$2701),0)</f>
        <v>#N/A</v>
      </c>
    </row>
    <row r="2853" spans="1:23" x14ac:dyDescent="0.3">
      <c r="A2853" t="s">
        <v>4515</v>
      </c>
      <c r="B2853" t="s">
        <v>4516</v>
      </c>
      <c r="C2853" t="s">
        <v>1960</v>
      </c>
      <c r="D2853" t="s">
        <v>84</v>
      </c>
      <c r="E2853" t="s">
        <v>1873</v>
      </c>
      <c r="F2853" t="s">
        <v>1822</v>
      </c>
      <c r="G2853" t="s">
        <v>84</v>
      </c>
      <c r="H2853" t="s">
        <v>1006</v>
      </c>
      <c r="I2853" t="s">
        <v>54</v>
      </c>
      <c r="J2853" t="s">
        <v>56</v>
      </c>
      <c r="K2853" t="s">
        <v>993</v>
      </c>
      <c r="L2853">
        <v>100873780</v>
      </c>
      <c r="M2853" t="s">
        <v>1391</v>
      </c>
      <c r="N2853" t="s">
        <v>47</v>
      </c>
      <c r="O2853" t="s">
        <v>47</v>
      </c>
      <c r="P2853" t="s">
        <v>1040</v>
      </c>
      <c r="Q2853" t="s">
        <v>997</v>
      </c>
      <c r="R2853">
        <v>2105.63</v>
      </c>
      <c r="S2853" t="s">
        <v>998</v>
      </c>
      <c r="T2853" t="s">
        <v>999</v>
      </c>
      <c r="U2853" t="s">
        <v>4593</v>
      </c>
      <c r="V2853">
        <v>1</v>
      </c>
      <c r="W2853" t="e">
        <f>VLOOKUP(U2853,T1.Unique.Delivery!$AQ$2:$AW$2720,COLUMNS(T1.Unique.Delivery!$AQ$2701:$AW$2701),0)</f>
        <v>#N/A</v>
      </c>
    </row>
    <row r="2854" spans="1:23" x14ac:dyDescent="0.3">
      <c r="A2854" t="s">
        <v>4515</v>
      </c>
      <c r="B2854" t="s">
        <v>4516</v>
      </c>
      <c r="C2854" t="s">
        <v>1960</v>
      </c>
      <c r="D2854" t="s">
        <v>84</v>
      </c>
      <c r="E2854" t="s">
        <v>1873</v>
      </c>
      <c r="F2854" t="s">
        <v>1822</v>
      </c>
      <c r="G2854" t="s">
        <v>84</v>
      </c>
      <c r="H2854" t="s">
        <v>1006</v>
      </c>
      <c r="I2854" t="s">
        <v>54</v>
      </c>
      <c r="J2854" t="s">
        <v>56</v>
      </c>
      <c r="K2854" t="s">
        <v>993</v>
      </c>
      <c r="L2854">
        <v>101015177</v>
      </c>
      <c r="M2854" t="s">
        <v>1394</v>
      </c>
      <c r="N2854" t="s">
        <v>47</v>
      </c>
      <c r="O2854" t="s">
        <v>47</v>
      </c>
      <c r="P2854" t="s">
        <v>1040</v>
      </c>
      <c r="Q2854" t="s">
        <v>997</v>
      </c>
      <c r="R2854">
        <v>1700</v>
      </c>
      <c r="S2854" t="s">
        <v>998</v>
      </c>
      <c r="T2854" t="s">
        <v>999</v>
      </c>
      <c r="U2854" t="s">
        <v>4594</v>
      </c>
      <c r="V2854">
        <v>1</v>
      </c>
      <c r="W2854" t="e">
        <f>VLOOKUP(U2854,T1.Unique.Delivery!$AQ$2:$AW$2720,COLUMNS(T1.Unique.Delivery!$AQ$2701:$AW$2701),0)</f>
        <v>#N/A</v>
      </c>
    </row>
    <row r="2855" spans="1:23" x14ac:dyDescent="0.3">
      <c r="A2855" t="s">
        <v>4515</v>
      </c>
      <c r="B2855" t="s">
        <v>4516</v>
      </c>
      <c r="C2855" t="s">
        <v>1960</v>
      </c>
      <c r="D2855" t="s">
        <v>84</v>
      </c>
      <c r="E2855" t="s">
        <v>1873</v>
      </c>
      <c r="F2855" t="s">
        <v>1822</v>
      </c>
      <c r="G2855" t="s">
        <v>84</v>
      </c>
      <c r="H2855" t="s">
        <v>1006</v>
      </c>
      <c r="I2855" t="s">
        <v>54</v>
      </c>
      <c r="J2855" t="s">
        <v>56</v>
      </c>
      <c r="K2855" t="s">
        <v>993</v>
      </c>
      <c r="L2855">
        <v>101116373</v>
      </c>
      <c r="M2855" t="s">
        <v>2172</v>
      </c>
      <c r="N2855" t="s">
        <v>47</v>
      </c>
      <c r="O2855" t="s">
        <v>47</v>
      </c>
      <c r="P2855" t="s">
        <v>1040</v>
      </c>
      <c r="Q2855" t="s">
        <v>997</v>
      </c>
      <c r="R2855">
        <v>2000</v>
      </c>
      <c r="S2855" t="s">
        <v>998</v>
      </c>
      <c r="T2855" t="s">
        <v>999</v>
      </c>
      <c r="U2855" t="s">
        <v>4595</v>
      </c>
      <c r="V2855">
        <v>1</v>
      </c>
      <c r="W2855" t="e">
        <f>VLOOKUP(U2855,T1.Unique.Delivery!$AQ$2:$AW$2720,COLUMNS(T1.Unique.Delivery!$AQ$2701:$AW$2701),0)</f>
        <v>#N/A</v>
      </c>
    </row>
    <row r="2856" spans="1:23" x14ac:dyDescent="0.3">
      <c r="A2856" t="s">
        <v>4515</v>
      </c>
      <c r="B2856" t="s">
        <v>4516</v>
      </c>
      <c r="C2856" t="s">
        <v>1960</v>
      </c>
      <c r="D2856" t="s">
        <v>84</v>
      </c>
      <c r="E2856" t="s">
        <v>1873</v>
      </c>
      <c r="F2856" t="s">
        <v>1822</v>
      </c>
      <c r="G2856" t="s">
        <v>84</v>
      </c>
      <c r="H2856" t="s">
        <v>1006</v>
      </c>
      <c r="I2856" t="s">
        <v>54</v>
      </c>
      <c r="J2856" t="s">
        <v>56</v>
      </c>
      <c r="K2856" t="s">
        <v>993</v>
      </c>
      <c r="L2856">
        <v>101120535</v>
      </c>
      <c r="M2856" t="s">
        <v>4499</v>
      </c>
      <c r="N2856" t="s">
        <v>47</v>
      </c>
      <c r="O2856" t="s">
        <v>47</v>
      </c>
      <c r="P2856" s="1">
        <v>42737</v>
      </c>
      <c r="Q2856" t="s">
        <v>997</v>
      </c>
      <c r="R2856">
        <v>1673.67</v>
      </c>
      <c r="S2856" t="s">
        <v>998</v>
      </c>
      <c r="T2856" t="s">
        <v>999</v>
      </c>
      <c r="U2856" t="s">
        <v>4596</v>
      </c>
      <c r="V2856">
        <v>1</v>
      </c>
      <c r="W2856" t="e">
        <f>VLOOKUP(U2856,T1.Unique.Delivery!$AQ$2:$AW$2720,COLUMNS(T1.Unique.Delivery!$AQ$2701:$AW$2701),0)</f>
        <v>#N/A</v>
      </c>
    </row>
    <row r="2857" spans="1:23" x14ac:dyDescent="0.3">
      <c r="A2857" t="s">
        <v>4515</v>
      </c>
      <c r="B2857" t="s">
        <v>4516</v>
      </c>
      <c r="C2857" t="s">
        <v>1960</v>
      </c>
      <c r="D2857" t="s">
        <v>84</v>
      </c>
      <c r="E2857" t="s">
        <v>1873</v>
      </c>
      <c r="F2857" t="s">
        <v>1822</v>
      </c>
      <c r="G2857" t="s">
        <v>84</v>
      </c>
      <c r="H2857" t="s">
        <v>1006</v>
      </c>
      <c r="I2857" t="s">
        <v>54</v>
      </c>
      <c r="J2857" t="s">
        <v>56</v>
      </c>
      <c r="K2857" t="s">
        <v>993</v>
      </c>
      <c r="L2857" t="s">
        <v>47</v>
      </c>
      <c r="M2857" t="s">
        <v>47</v>
      </c>
      <c r="N2857" t="s">
        <v>47</v>
      </c>
      <c r="O2857" t="s">
        <v>47</v>
      </c>
      <c r="P2857" s="1">
        <v>42008</v>
      </c>
      <c r="Q2857" t="s">
        <v>997</v>
      </c>
      <c r="R2857">
        <v>1334.47</v>
      </c>
      <c r="S2857" t="s">
        <v>998</v>
      </c>
      <c r="T2857" t="s">
        <v>999</v>
      </c>
      <c r="U2857" t="s">
        <v>4597</v>
      </c>
      <c r="V2857">
        <v>1</v>
      </c>
      <c r="W2857" t="e">
        <f>VLOOKUP(U2857,T1.Unique.Delivery!$AQ$2:$AW$2720,COLUMNS(T1.Unique.Delivery!$AQ$2701:$AW$2701),0)</f>
        <v>#N/A</v>
      </c>
    </row>
    <row r="2858" spans="1:23" x14ac:dyDescent="0.3">
      <c r="A2858" t="s">
        <v>4515</v>
      </c>
      <c r="B2858" t="s">
        <v>4516</v>
      </c>
      <c r="C2858" t="s">
        <v>1960</v>
      </c>
      <c r="D2858" t="s">
        <v>84</v>
      </c>
      <c r="E2858" t="s">
        <v>1873</v>
      </c>
      <c r="F2858" t="s">
        <v>1822</v>
      </c>
      <c r="G2858" t="s">
        <v>84</v>
      </c>
      <c r="H2858" t="s">
        <v>1006</v>
      </c>
      <c r="I2858" t="s">
        <v>54</v>
      </c>
      <c r="J2858" t="s">
        <v>1002</v>
      </c>
      <c r="K2858" t="s">
        <v>993</v>
      </c>
      <c r="L2858">
        <v>100873780</v>
      </c>
      <c r="M2858" t="s">
        <v>1391</v>
      </c>
      <c r="N2858" t="s">
        <v>47</v>
      </c>
      <c r="O2858" t="s">
        <v>47</v>
      </c>
      <c r="P2858" t="s">
        <v>1040</v>
      </c>
      <c r="Q2858" t="s">
        <v>997</v>
      </c>
      <c r="R2858">
        <v>2179.3200000000002</v>
      </c>
      <c r="S2858" t="s">
        <v>998</v>
      </c>
      <c r="T2858" t="s">
        <v>999</v>
      </c>
      <c r="U2858" t="s">
        <v>4598</v>
      </c>
      <c r="V2858">
        <v>1</v>
      </c>
      <c r="W2858" t="e">
        <f>VLOOKUP(U2858,T1.Unique.Delivery!$AQ$2:$AW$2720,COLUMNS(T1.Unique.Delivery!$AQ$2701:$AW$2701),0)</f>
        <v>#N/A</v>
      </c>
    </row>
    <row r="2859" spans="1:23" x14ac:dyDescent="0.3">
      <c r="A2859" t="s">
        <v>4515</v>
      </c>
      <c r="B2859" t="s">
        <v>4516</v>
      </c>
      <c r="C2859" t="s">
        <v>1960</v>
      </c>
      <c r="D2859" t="s">
        <v>84</v>
      </c>
      <c r="E2859" t="s">
        <v>1873</v>
      </c>
      <c r="F2859" t="s">
        <v>1822</v>
      </c>
      <c r="G2859" t="s">
        <v>84</v>
      </c>
      <c r="H2859" t="s">
        <v>1006</v>
      </c>
      <c r="I2859" t="s">
        <v>54</v>
      </c>
      <c r="J2859" t="s">
        <v>1002</v>
      </c>
      <c r="K2859" t="s">
        <v>993</v>
      </c>
      <c r="L2859">
        <v>101015177</v>
      </c>
      <c r="M2859" t="s">
        <v>1394</v>
      </c>
      <c r="N2859" t="s">
        <v>47</v>
      </c>
      <c r="O2859" t="s">
        <v>47</v>
      </c>
      <c r="P2859" t="s">
        <v>1040</v>
      </c>
      <c r="Q2859" t="s">
        <v>997</v>
      </c>
      <c r="R2859">
        <v>1900</v>
      </c>
      <c r="S2859" t="s">
        <v>998</v>
      </c>
      <c r="T2859" t="s">
        <v>999</v>
      </c>
      <c r="U2859" t="s">
        <v>4599</v>
      </c>
      <c r="V2859">
        <v>1</v>
      </c>
      <c r="W2859" t="e">
        <f>VLOOKUP(U2859,T1.Unique.Delivery!$AQ$2:$AW$2720,COLUMNS(T1.Unique.Delivery!$AQ$2701:$AW$2701),0)</f>
        <v>#N/A</v>
      </c>
    </row>
    <row r="2860" spans="1:23" x14ac:dyDescent="0.3">
      <c r="A2860" t="s">
        <v>4515</v>
      </c>
      <c r="B2860" t="s">
        <v>4516</v>
      </c>
      <c r="C2860" t="s">
        <v>1960</v>
      </c>
      <c r="D2860" t="s">
        <v>84</v>
      </c>
      <c r="E2860" t="s">
        <v>1873</v>
      </c>
      <c r="F2860" t="s">
        <v>1822</v>
      </c>
      <c r="G2860" t="s">
        <v>84</v>
      </c>
      <c r="H2860" t="s">
        <v>1006</v>
      </c>
      <c r="I2860" t="s">
        <v>54</v>
      </c>
      <c r="J2860" t="s">
        <v>1002</v>
      </c>
      <c r="K2860" t="s">
        <v>993</v>
      </c>
      <c r="L2860">
        <v>101116373</v>
      </c>
      <c r="M2860" t="s">
        <v>2172</v>
      </c>
      <c r="N2860" t="s">
        <v>47</v>
      </c>
      <c r="O2860" t="s">
        <v>47</v>
      </c>
      <c r="P2860" t="s">
        <v>1040</v>
      </c>
      <c r="Q2860" t="s">
        <v>997</v>
      </c>
      <c r="R2860">
        <v>2000</v>
      </c>
      <c r="S2860" t="s">
        <v>998</v>
      </c>
      <c r="T2860" t="s">
        <v>999</v>
      </c>
      <c r="U2860" t="s">
        <v>4600</v>
      </c>
      <c r="V2860">
        <v>1</v>
      </c>
      <c r="W2860" t="e">
        <f>VLOOKUP(U2860,T1.Unique.Delivery!$AQ$2:$AW$2720,COLUMNS(T1.Unique.Delivery!$AQ$2701:$AW$2701),0)</f>
        <v>#N/A</v>
      </c>
    </row>
    <row r="2861" spans="1:23" x14ac:dyDescent="0.3">
      <c r="A2861" t="s">
        <v>4515</v>
      </c>
      <c r="B2861" t="s">
        <v>4516</v>
      </c>
      <c r="C2861" t="s">
        <v>1960</v>
      </c>
      <c r="D2861" t="s">
        <v>84</v>
      </c>
      <c r="E2861" t="s">
        <v>1900</v>
      </c>
      <c r="F2861" t="s">
        <v>1901</v>
      </c>
      <c r="G2861" t="s">
        <v>126</v>
      </c>
      <c r="H2861" t="s">
        <v>1006</v>
      </c>
      <c r="I2861" t="s">
        <v>54</v>
      </c>
      <c r="J2861" t="s">
        <v>56</v>
      </c>
      <c r="K2861" t="s">
        <v>993</v>
      </c>
      <c r="L2861">
        <v>100330347</v>
      </c>
      <c r="M2861" t="s">
        <v>1389</v>
      </c>
      <c r="N2861" t="s">
        <v>47</v>
      </c>
      <c r="O2861" t="s">
        <v>47</v>
      </c>
      <c r="P2861" t="s">
        <v>1040</v>
      </c>
      <c r="Q2861" t="s">
        <v>997</v>
      </c>
      <c r="R2861">
        <v>4200</v>
      </c>
      <c r="S2861" t="s">
        <v>998</v>
      </c>
      <c r="T2861" t="s">
        <v>999</v>
      </c>
      <c r="U2861" t="s">
        <v>4601</v>
      </c>
      <c r="V2861">
        <v>1</v>
      </c>
      <c r="W2861" t="e">
        <f>VLOOKUP(U2861,T1.Unique.Delivery!$AQ$2:$AW$2720,COLUMNS(T1.Unique.Delivery!$AQ$2701:$AW$2701),0)</f>
        <v>#N/A</v>
      </c>
    </row>
    <row r="2862" spans="1:23" x14ac:dyDescent="0.3">
      <c r="A2862" t="s">
        <v>4515</v>
      </c>
      <c r="B2862" t="s">
        <v>4516</v>
      </c>
      <c r="C2862" t="s">
        <v>1960</v>
      </c>
      <c r="D2862" t="s">
        <v>84</v>
      </c>
      <c r="E2862" t="s">
        <v>1900</v>
      </c>
      <c r="F2862" t="s">
        <v>1901</v>
      </c>
      <c r="G2862" t="s">
        <v>126</v>
      </c>
      <c r="H2862" t="s">
        <v>1006</v>
      </c>
      <c r="I2862" t="s">
        <v>54</v>
      </c>
      <c r="J2862" t="s">
        <v>56</v>
      </c>
      <c r="K2862" t="s">
        <v>993</v>
      </c>
      <c r="L2862">
        <v>100873780</v>
      </c>
      <c r="M2862" t="s">
        <v>1391</v>
      </c>
      <c r="N2862" t="s">
        <v>47</v>
      </c>
      <c r="O2862" t="s">
        <v>47</v>
      </c>
      <c r="P2862" t="s">
        <v>1040</v>
      </c>
      <c r="Q2862" t="s">
        <v>997</v>
      </c>
      <c r="R2862">
        <v>4149</v>
      </c>
      <c r="S2862" t="s">
        <v>998</v>
      </c>
      <c r="T2862" t="s">
        <v>999</v>
      </c>
      <c r="U2862" t="s">
        <v>4602</v>
      </c>
      <c r="V2862">
        <v>1</v>
      </c>
      <c r="W2862" t="e">
        <f>VLOOKUP(U2862,T1.Unique.Delivery!$AQ$2:$AW$2720,COLUMNS(T1.Unique.Delivery!$AQ$2701:$AW$2701),0)</f>
        <v>#N/A</v>
      </c>
    </row>
    <row r="2863" spans="1:23" x14ac:dyDescent="0.3">
      <c r="A2863" t="s">
        <v>4515</v>
      </c>
      <c r="B2863" t="s">
        <v>4516</v>
      </c>
      <c r="C2863" t="s">
        <v>1960</v>
      </c>
      <c r="D2863" t="s">
        <v>84</v>
      </c>
      <c r="E2863" t="s">
        <v>1900</v>
      </c>
      <c r="F2863" t="s">
        <v>1901</v>
      </c>
      <c r="G2863" t="s">
        <v>126</v>
      </c>
      <c r="H2863" t="s">
        <v>1006</v>
      </c>
      <c r="I2863" t="s">
        <v>54</v>
      </c>
      <c r="J2863" t="s">
        <v>56</v>
      </c>
      <c r="K2863" t="s">
        <v>993</v>
      </c>
      <c r="L2863">
        <v>100894891</v>
      </c>
      <c r="M2863" t="s">
        <v>1218</v>
      </c>
      <c r="N2863" t="s">
        <v>47</v>
      </c>
      <c r="O2863" t="s">
        <v>47</v>
      </c>
      <c r="P2863" s="1">
        <v>42370</v>
      </c>
      <c r="Q2863" t="s">
        <v>997</v>
      </c>
      <c r="R2863">
        <v>3580</v>
      </c>
      <c r="S2863" t="s">
        <v>998</v>
      </c>
      <c r="T2863" t="s">
        <v>999</v>
      </c>
      <c r="U2863" t="s">
        <v>4603</v>
      </c>
      <c r="V2863">
        <v>1</v>
      </c>
      <c r="W2863" t="e">
        <f>VLOOKUP(U2863,T1.Unique.Delivery!$AQ$2:$AW$2720,COLUMNS(T1.Unique.Delivery!$AQ$2701:$AW$2701),0)</f>
        <v>#N/A</v>
      </c>
    </row>
    <row r="2864" spans="1:23" x14ac:dyDescent="0.3">
      <c r="A2864" t="s">
        <v>4515</v>
      </c>
      <c r="B2864" t="s">
        <v>4516</v>
      </c>
      <c r="C2864" t="s">
        <v>1960</v>
      </c>
      <c r="D2864" t="s">
        <v>84</v>
      </c>
      <c r="E2864" t="s">
        <v>1900</v>
      </c>
      <c r="F2864" t="s">
        <v>1901</v>
      </c>
      <c r="G2864" t="s">
        <v>126</v>
      </c>
      <c r="H2864" t="s">
        <v>1006</v>
      </c>
      <c r="I2864" t="s">
        <v>54</v>
      </c>
      <c r="J2864" t="s">
        <v>56</v>
      </c>
      <c r="K2864" t="s">
        <v>993</v>
      </c>
      <c r="L2864">
        <v>101015177</v>
      </c>
      <c r="M2864" t="s">
        <v>1394</v>
      </c>
      <c r="N2864" t="s">
        <v>47</v>
      </c>
      <c r="O2864" t="s">
        <v>47</v>
      </c>
      <c r="P2864" t="s">
        <v>1040</v>
      </c>
      <c r="Q2864" t="s">
        <v>997</v>
      </c>
      <c r="R2864">
        <v>4050</v>
      </c>
      <c r="S2864" t="s">
        <v>998</v>
      </c>
      <c r="T2864" t="s">
        <v>999</v>
      </c>
      <c r="U2864" t="s">
        <v>4604</v>
      </c>
      <c r="V2864">
        <v>1</v>
      </c>
      <c r="W2864" t="e">
        <f>VLOOKUP(U2864,T1.Unique.Delivery!$AQ$2:$AW$2720,COLUMNS(T1.Unique.Delivery!$AQ$2701:$AW$2701),0)</f>
        <v>#N/A</v>
      </c>
    </row>
    <row r="2865" spans="1:23" x14ac:dyDescent="0.3">
      <c r="A2865" t="s">
        <v>4515</v>
      </c>
      <c r="B2865" t="s">
        <v>4516</v>
      </c>
      <c r="C2865" t="s">
        <v>1960</v>
      </c>
      <c r="D2865" t="s">
        <v>84</v>
      </c>
      <c r="E2865" t="s">
        <v>1934</v>
      </c>
      <c r="F2865" t="s">
        <v>1935</v>
      </c>
      <c r="G2865" t="s">
        <v>84</v>
      </c>
      <c r="H2865" t="s">
        <v>1006</v>
      </c>
      <c r="I2865" t="s">
        <v>54</v>
      </c>
      <c r="J2865" t="s">
        <v>56</v>
      </c>
      <c r="K2865" t="s">
        <v>993</v>
      </c>
      <c r="L2865">
        <v>100297681</v>
      </c>
      <c r="M2865" t="s">
        <v>1216</v>
      </c>
      <c r="N2865" t="s">
        <v>47</v>
      </c>
      <c r="O2865" t="s">
        <v>47</v>
      </c>
      <c r="P2865" t="s">
        <v>1040</v>
      </c>
      <c r="Q2865" t="s">
        <v>997</v>
      </c>
      <c r="R2865">
        <v>1700</v>
      </c>
      <c r="S2865" t="s">
        <v>998</v>
      </c>
      <c r="T2865" t="s">
        <v>999</v>
      </c>
      <c r="U2865" t="s">
        <v>4605</v>
      </c>
      <c r="V2865">
        <v>1</v>
      </c>
      <c r="W2865" t="e">
        <f>VLOOKUP(U2865,T1.Unique.Delivery!$AQ$2:$AW$2720,COLUMNS(T1.Unique.Delivery!$AQ$2701:$AW$2701),0)</f>
        <v>#N/A</v>
      </c>
    </row>
    <row r="2866" spans="1:23" x14ac:dyDescent="0.3">
      <c r="A2866" t="s">
        <v>4515</v>
      </c>
      <c r="B2866" t="s">
        <v>4516</v>
      </c>
      <c r="C2866" t="s">
        <v>1960</v>
      </c>
      <c r="D2866" t="s">
        <v>84</v>
      </c>
      <c r="E2866" t="s">
        <v>1934</v>
      </c>
      <c r="F2866" t="s">
        <v>1935</v>
      </c>
      <c r="G2866" t="s">
        <v>84</v>
      </c>
      <c r="H2866" t="s">
        <v>1006</v>
      </c>
      <c r="I2866" t="s">
        <v>54</v>
      </c>
      <c r="J2866" t="s">
        <v>56</v>
      </c>
      <c r="K2866" t="s">
        <v>993</v>
      </c>
      <c r="L2866">
        <v>100330347</v>
      </c>
      <c r="M2866" t="s">
        <v>1389</v>
      </c>
      <c r="N2866" t="s">
        <v>47</v>
      </c>
      <c r="O2866" t="s">
        <v>47</v>
      </c>
      <c r="P2866" t="s">
        <v>1040</v>
      </c>
      <c r="Q2866" t="s">
        <v>997</v>
      </c>
      <c r="R2866">
        <v>2300</v>
      </c>
      <c r="S2866" t="s">
        <v>998</v>
      </c>
      <c r="T2866" t="s">
        <v>999</v>
      </c>
      <c r="U2866" t="s">
        <v>4606</v>
      </c>
      <c r="V2866">
        <v>1</v>
      </c>
      <c r="W2866" t="e">
        <f>VLOOKUP(U2866,T1.Unique.Delivery!$AQ$2:$AW$2720,COLUMNS(T1.Unique.Delivery!$AQ$2701:$AW$2701),0)</f>
        <v>#N/A</v>
      </c>
    </row>
    <row r="2867" spans="1:23" x14ac:dyDescent="0.3">
      <c r="A2867" t="s">
        <v>4515</v>
      </c>
      <c r="B2867" t="s">
        <v>4516</v>
      </c>
      <c r="C2867" t="s">
        <v>1960</v>
      </c>
      <c r="D2867" t="s">
        <v>84</v>
      </c>
      <c r="E2867" t="s">
        <v>1934</v>
      </c>
      <c r="F2867" t="s">
        <v>1935</v>
      </c>
      <c r="G2867" t="s">
        <v>84</v>
      </c>
      <c r="H2867" t="s">
        <v>1006</v>
      </c>
      <c r="I2867" t="s">
        <v>54</v>
      </c>
      <c r="J2867" t="s">
        <v>56</v>
      </c>
      <c r="K2867" t="s">
        <v>993</v>
      </c>
      <c r="L2867">
        <v>100716850</v>
      </c>
      <c r="M2867" t="s">
        <v>4577</v>
      </c>
      <c r="N2867" t="s">
        <v>47</v>
      </c>
      <c r="O2867" t="s">
        <v>47</v>
      </c>
      <c r="P2867" s="1">
        <v>42008</v>
      </c>
      <c r="Q2867" t="s">
        <v>997</v>
      </c>
      <c r="R2867">
        <v>1304.1600000000001</v>
      </c>
      <c r="S2867" t="s">
        <v>998</v>
      </c>
      <c r="T2867" t="s">
        <v>999</v>
      </c>
      <c r="U2867" t="s">
        <v>4607</v>
      </c>
      <c r="V2867">
        <v>1</v>
      </c>
      <c r="W2867" t="e">
        <f>VLOOKUP(U2867,T1.Unique.Delivery!$AQ$2:$AW$2720,COLUMNS(T1.Unique.Delivery!$AQ$2701:$AW$2701),0)</f>
        <v>#N/A</v>
      </c>
    </row>
    <row r="2868" spans="1:23" x14ac:dyDescent="0.3">
      <c r="A2868" t="s">
        <v>4515</v>
      </c>
      <c r="B2868" t="s">
        <v>4516</v>
      </c>
      <c r="C2868" t="s">
        <v>1960</v>
      </c>
      <c r="D2868" t="s">
        <v>84</v>
      </c>
      <c r="E2868" t="s">
        <v>1934</v>
      </c>
      <c r="F2868" t="s">
        <v>1935</v>
      </c>
      <c r="G2868" t="s">
        <v>84</v>
      </c>
      <c r="H2868" t="s">
        <v>1006</v>
      </c>
      <c r="I2868" t="s">
        <v>54</v>
      </c>
      <c r="J2868" t="s">
        <v>56</v>
      </c>
      <c r="K2868" t="s">
        <v>993</v>
      </c>
      <c r="L2868">
        <v>100873780</v>
      </c>
      <c r="M2868" t="s">
        <v>1391</v>
      </c>
      <c r="N2868" t="s">
        <v>47</v>
      </c>
      <c r="O2868" t="s">
        <v>47</v>
      </c>
      <c r="P2868" t="s">
        <v>1040</v>
      </c>
      <c r="Q2868" t="s">
        <v>997</v>
      </c>
      <c r="R2868">
        <v>1408.45</v>
      </c>
      <c r="S2868" t="s">
        <v>998</v>
      </c>
      <c r="T2868" t="s">
        <v>999</v>
      </c>
      <c r="U2868" t="s">
        <v>4608</v>
      </c>
      <c r="V2868">
        <v>1</v>
      </c>
      <c r="W2868" t="e">
        <f>VLOOKUP(U2868,T1.Unique.Delivery!$AQ$2:$AW$2720,COLUMNS(T1.Unique.Delivery!$AQ$2701:$AW$2701),0)</f>
        <v>#N/A</v>
      </c>
    </row>
    <row r="2869" spans="1:23" x14ac:dyDescent="0.3">
      <c r="A2869" t="s">
        <v>4515</v>
      </c>
      <c r="B2869" t="s">
        <v>4516</v>
      </c>
      <c r="C2869" t="s">
        <v>1960</v>
      </c>
      <c r="D2869" t="s">
        <v>84</v>
      </c>
      <c r="E2869" t="s">
        <v>1934</v>
      </c>
      <c r="F2869" t="s">
        <v>1935</v>
      </c>
      <c r="G2869" t="s">
        <v>84</v>
      </c>
      <c r="H2869" t="s">
        <v>1006</v>
      </c>
      <c r="I2869" t="s">
        <v>54</v>
      </c>
      <c r="J2869" t="s">
        <v>56</v>
      </c>
      <c r="K2869" t="s">
        <v>993</v>
      </c>
      <c r="L2869">
        <v>100926118</v>
      </c>
      <c r="M2869" t="s">
        <v>4580</v>
      </c>
      <c r="N2869" t="s">
        <v>47</v>
      </c>
      <c r="O2869" t="s">
        <v>47</v>
      </c>
      <c r="P2869" s="1">
        <v>42008</v>
      </c>
      <c r="Q2869" t="s">
        <v>997</v>
      </c>
      <c r="R2869">
        <v>1916.25</v>
      </c>
      <c r="S2869" t="s">
        <v>998</v>
      </c>
      <c r="T2869" t="s">
        <v>999</v>
      </c>
      <c r="U2869" t="s">
        <v>4609</v>
      </c>
      <c r="V2869">
        <v>1</v>
      </c>
      <c r="W2869" t="e">
        <f>VLOOKUP(U2869,T1.Unique.Delivery!$AQ$2:$AW$2720,COLUMNS(T1.Unique.Delivery!$AQ$2701:$AW$2701),0)</f>
        <v>#N/A</v>
      </c>
    </row>
    <row r="2870" spans="1:23" x14ac:dyDescent="0.3">
      <c r="A2870" t="s">
        <v>4515</v>
      </c>
      <c r="B2870" t="s">
        <v>4516</v>
      </c>
      <c r="C2870" t="s">
        <v>1960</v>
      </c>
      <c r="D2870" t="s">
        <v>84</v>
      </c>
      <c r="E2870" t="s">
        <v>1934</v>
      </c>
      <c r="F2870" t="s">
        <v>1935</v>
      </c>
      <c r="G2870" t="s">
        <v>84</v>
      </c>
      <c r="H2870" t="s">
        <v>1006</v>
      </c>
      <c r="I2870" t="s">
        <v>54</v>
      </c>
      <c r="J2870" t="s">
        <v>56</v>
      </c>
      <c r="K2870" t="s">
        <v>993</v>
      </c>
      <c r="L2870">
        <v>101015177</v>
      </c>
      <c r="M2870" t="s">
        <v>1394</v>
      </c>
      <c r="N2870" t="s">
        <v>47</v>
      </c>
      <c r="O2870" t="s">
        <v>47</v>
      </c>
      <c r="P2870" t="s">
        <v>1040</v>
      </c>
      <c r="Q2870" t="s">
        <v>997</v>
      </c>
      <c r="R2870">
        <v>1800</v>
      </c>
      <c r="S2870" t="s">
        <v>998</v>
      </c>
      <c r="T2870" t="s">
        <v>999</v>
      </c>
      <c r="U2870" t="s">
        <v>4610</v>
      </c>
      <c r="V2870">
        <v>1</v>
      </c>
      <c r="W2870" t="e">
        <f>VLOOKUP(U2870,T1.Unique.Delivery!$AQ$2:$AW$2720,COLUMNS(T1.Unique.Delivery!$AQ$2701:$AW$2701),0)</f>
        <v>#N/A</v>
      </c>
    </row>
    <row r="2871" spans="1:23" x14ac:dyDescent="0.3">
      <c r="A2871" t="s">
        <v>4515</v>
      </c>
      <c r="B2871" t="s">
        <v>4516</v>
      </c>
      <c r="C2871" t="s">
        <v>1960</v>
      </c>
      <c r="D2871" t="s">
        <v>84</v>
      </c>
      <c r="E2871" t="s">
        <v>1934</v>
      </c>
      <c r="F2871" t="s">
        <v>1935</v>
      </c>
      <c r="G2871" t="s">
        <v>84</v>
      </c>
      <c r="H2871" t="s">
        <v>1006</v>
      </c>
      <c r="I2871" t="s">
        <v>54</v>
      </c>
      <c r="J2871" t="s">
        <v>56</v>
      </c>
      <c r="K2871" t="s">
        <v>993</v>
      </c>
      <c r="L2871">
        <v>101093720</v>
      </c>
      <c r="M2871" t="s">
        <v>55</v>
      </c>
      <c r="N2871" t="s">
        <v>47</v>
      </c>
      <c r="O2871" t="s">
        <v>47</v>
      </c>
      <c r="P2871" t="s">
        <v>1040</v>
      </c>
      <c r="Q2871" t="s">
        <v>997</v>
      </c>
      <c r="R2871">
        <v>12942.63</v>
      </c>
      <c r="S2871" t="s">
        <v>998</v>
      </c>
      <c r="T2871" t="s">
        <v>999</v>
      </c>
      <c r="U2871" t="s">
        <v>4611</v>
      </c>
      <c r="V2871">
        <v>1</v>
      </c>
      <c r="W2871" t="e">
        <f>VLOOKUP(U2871,T1.Unique.Delivery!$AQ$2:$AW$2720,COLUMNS(T1.Unique.Delivery!$AQ$2701:$AW$2701),0)</f>
        <v>#N/A</v>
      </c>
    </row>
    <row r="2872" spans="1:23" x14ac:dyDescent="0.3">
      <c r="A2872" t="s">
        <v>4515</v>
      </c>
      <c r="B2872" t="s">
        <v>4516</v>
      </c>
      <c r="C2872" t="s">
        <v>1960</v>
      </c>
      <c r="D2872" t="s">
        <v>84</v>
      </c>
      <c r="E2872" t="s">
        <v>1934</v>
      </c>
      <c r="F2872" t="s">
        <v>1935</v>
      </c>
      <c r="G2872" t="s">
        <v>84</v>
      </c>
      <c r="H2872" t="s">
        <v>1006</v>
      </c>
      <c r="I2872" t="s">
        <v>54</v>
      </c>
      <c r="J2872" t="s">
        <v>56</v>
      </c>
      <c r="K2872" t="s">
        <v>993</v>
      </c>
      <c r="L2872">
        <v>101116373</v>
      </c>
      <c r="M2872" t="s">
        <v>2172</v>
      </c>
      <c r="N2872" t="s">
        <v>47</v>
      </c>
      <c r="O2872" t="s">
        <v>47</v>
      </c>
      <c r="P2872" t="s">
        <v>1040</v>
      </c>
      <c r="Q2872" t="s">
        <v>997</v>
      </c>
      <c r="R2872">
        <v>2399</v>
      </c>
      <c r="S2872" t="s">
        <v>998</v>
      </c>
      <c r="T2872" t="s">
        <v>999</v>
      </c>
      <c r="U2872" t="s">
        <v>4612</v>
      </c>
      <c r="V2872">
        <v>1</v>
      </c>
      <c r="W2872" t="e">
        <f>VLOOKUP(U2872,T1.Unique.Delivery!$AQ$2:$AW$2720,COLUMNS(T1.Unique.Delivery!$AQ$2701:$AW$2701),0)</f>
        <v>#N/A</v>
      </c>
    </row>
    <row r="2873" spans="1:23" x14ac:dyDescent="0.3">
      <c r="A2873" t="s">
        <v>4515</v>
      </c>
      <c r="B2873" t="s">
        <v>4516</v>
      </c>
      <c r="C2873" t="s">
        <v>1960</v>
      </c>
      <c r="D2873" t="s">
        <v>84</v>
      </c>
      <c r="E2873" t="s">
        <v>1934</v>
      </c>
      <c r="F2873" t="s">
        <v>1935</v>
      </c>
      <c r="G2873" t="s">
        <v>84</v>
      </c>
      <c r="H2873" t="s">
        <v>1006</v>
      </c>
      <c r="I2873" t="s">
        <v>54</v>
      </c>
      <c r="J2873" t="s">
        <v>56</v>
      </c>
      <c r="K2873" t="s">
        <v>993</v>
      </c>
      <c r="L2873" t="s">
        <v>47</v>
      </c>
      <c r="M2873" t="s">
        <v>47</v>
      </c>
      <c r="N2873" t="s">
        <v>47</v>
      </c>
      <c r="O2873" t="s">
        <v>47</v>
      </c>
      <c r="P2873" s="1">
        <v>42008</v>
      </c>
      <c r="Q2873" t="s">
        <v>997</v>
      </c>
      <c r="R2873">
        <v>1145.6300000000001</v>
      </c>
      <c r="S2873" t="s">
        <v>998</v>
      </c>
      <c r="T2873" t="s">
        <v>999</v>
      </c>
      <c r="U2873" t="s">
        <v>4613</v>
      </c>
      <c r="V2873">
        <v>1</v>
      </c>
      <c r="W2873" t="e">
        <f>VLOOKUP(U2873,T1.Unique.Delivery!$AQ$2:$AW$2720,COLUMNS(T1.Unique.Delivery!$AQ$2701:$AW$2701),0)</f>
        <v>#N/A</v>
      </c>
    </row>
    <row r="2874" spans="1:23" x14ac:dyDescent="0.3">
      <c r="A2874" t="s">
        <v>4515</v>
      </c>
      <c r="B2874" t="s">
        <v>4516</v>
      </c>
      <c r="C2874" t="s">
        <v>1960</v>
      </c>
      <c r="D2874" t="s">
        <v>84</v>
      </c>
      <c r="E2874" t="s">
        <v>1227</v>
      </c>
      <c r="F2874" t="s">
        <v>1228</v>
      </c>
      <c r="G2874" t="s">
        <v>153</v>
      </c>
      <c r="H2874" t="s">
        <v>1006</v>
      </c>
      <c r="I2874" t="s">
        <v>54</v>
      </c>
      <c r="J2874" t="s">
        <v>56</v>
      </c>
      <c r="K2874" t="s">
        <v>993</v>
      </c>
      <c r="L2874">
        <v>100330347</v>
      </c>
      <c r="M2874" t="s">
        <v>1389</v>
      </c>
      <c r="N2874" t="s">
        <v>47</v>
      </c>
      <c r="O2874" t="s">
        <v>47</v>
      </c>
      <c r="P2874" s="1">
        <v>42013</v>
      </c>
      <c r="Q2874" t="s">
        <v>997</v>
      </c>
      <c r="R2874">
        <v>5800</v>
      </c>
      <c r="S2874" t="s">
        <v>998</v>
      </c>
      <c r="T2874" t="s">
        <v>999</v>
      </c>
      <c r="U2874" t="s">
        <v>4614</v>
      </c>
      <c r="V2874">
        <v>1</v>
      </c>
      <c r="W2874" t="e">
        <f>VLOOKUP(U2874,T1.Unique.Delivery!$AQ$2:$AW$2720,COLUMNS(T1.Unique.Delivery!$AQ$2701:$AW$2701),0)</f>
        <v>#N/A</v>
      </c>
    </row>
    <row r="2875" spans="1:23" x14ac:dyDescent="0.3">
      <c r="A2875" t="s">
        <v>4515</v>
      </c>
      <c r="B2875" t="s">
        <v>4516</v>
      </c>
      <c r="C2875" t="s">
        <v>1960</v>
      </c>
      <c r="D2875" t="s">
        <v>84</v>
      </c>
      <c r="E2875" t="s">
        <v>1227</v>
      </c>
      <c r="F2875" t="s">
        <v>1228</v>
      </c>
      <c r="G2875" t="s">
        <v>153</v>
      </c>
      <c r="H2875" t="s">
        <v>1006</v>
      </c>
      <c r="I2875" t="s">
        <v>54</v>
      </c>
      <c r="J2875" t="s">
        <v>56</v>
      </c>
      <c r="K2875" t="s">
        <v>993</v>
      </c>
      <c r="L2875">
        <v>100824635</v>
      </c>
      <c r="M2875" t="s">
        <v>1445</v>
      </c>
      <c r="N2875" t="s">
        <v>47</v>
      </c>
      <c r="O2875" t="s">
        <v>47</v>
      </c>
      <c r="P2875" s="1">
        <v>42286</v>
      </c>
      <c r="Q2875" t="s">
        <v>997</v>
      </c>
      <c r="R2875">
        <v>5900</v>
      </c>
      <c r="S2875" t="s">
        <v>998</v>
      </c>
      <c r="T2875" t="s">
        <v>999</v>
      </c>
      <c r="U2875" t="s">
        <v>4615</v>
      </c>
      <c r="V2875">
        <v>1</v>
      </c>
      <c r="W2875" t="e">
        <f>VLOOKUP(U2875,T1.Unique.Delivery!$AQ$2:$AW$2720,COLUMNS(T1.Unique.Delivery!$AQ$2701:$AW$2701),0)</f>
        <v>#N/A</v>
      </c>
    </row>
    <row r="2876" spans="1:23" x14ac:dyDescent="0.3">
      <c r="A2876" t="s">
        <v>4515</v>
      </c>
      <c r="B2876" t="s">
        <v>4516</v>
      </c>
      <c r="C2876" t="s">
        <v>1960</v>
      </c>
      <c r="D2876" t="s">
        <v>84</v>
      </c>
      <c r="E2876" t="s">
        <v>1318</v>
      </c>
      <c r="F2876" t="s">
        <v>1288</v>
      </c>
      <c r="G2876" t="s">
        <v>1289</v>
      </c>
      <c r="H2876" t="s">
        <v>991</v>
      </c>
      <c r="I2876" t="s">
        <v>992</v>
      </c>
      <c r="J2876" t="s">
        <v>56</v>
      </c>
      <c r="K2876" t="s">
        <v>993</v>
      </c>
      <c r="L2876">
        <v>100305541</v>
      </c>
      <c r="M2876" t="s">
        <v>4616</v>
      </c>
      <c r="N2876" t="s">
        <v>47</v>
      </c>
      <c r="O2876" t="s">
        <v>47</v>
      </c>
      <c r="P2876" s="1">
        <v>41643</v>
      </c>
      <c r="Q2876" t="s">
        <v>997</v>
      </c>
      <c r="R2876">
        <v>7125.58</v>
      </c>
      <c r="S2876" t="s">
        <v>998</v>
      </c>
      <c r="T2876" t="s">
        <v>999</v>
      </c>
      <c r="U2876" t="s">
        <v>4617</v>
      </c>
      <c r="V2876">
        <v>1</v>
      </c>
      <c r="W2876" t="e">
        <f>VLOOKUP(U2876,T1.Unique.Delivery!$AQ$2:$AW$2720,COLUMNS(T1.Unique.Delivery!$AQ$2701:$AW$2701),0)</f>
        <v>#N/A</v>
      </c>
    </row>
    <row r="2877" spans="1:23" x14ac:dyDescent="0.3">
      <c r="A2877" t="s">
        <v>4515</v>
      </c>
      <c r="B2877" t="s">
        <v>4516</v>
      </c>
      <c r="C2877" t="s">
        <v>1960</v>
      </c>
      <c r="D2877" t="s">
        <v>84</v>
      </c>
      <c r="E2877" t="s">
        <v>1318</v>
      </c>
      <c r="F2877" t="s">
        <v>1288</v>
      </c>
      <c r="G2877" t="s">
        <v>1289</v>
      </c>
      <c r="H2877" t="s">
        <v>991</v>
      </c>
      <c r="I2877" t="s">
        <v>992</v>
      </c>
      <c r="J2877" t="s">
        <v>56</v>
      </c>
      <c r="K2877" t="s">
        <v>993</v>
      </c>
      <c r="L2877">
        <v>100308115</v>
      </c>
      <c r="M2877" t="s">
        <v>4618</v>
      </c>
      <c r="N2877" t="s">
        <v>47</v>
      </c>
      <c r="O2877" t="s">
        <v>47</v>
      </c>
      <c r="P2877" s="1">
        <v>41643</v>
      </c>
      <c r="Q2877" t="s">
        <v>997</v>
      </c>
      <c r="R2877">
        <v>7000</v>
      </c>
      <c r="S2877" t="s">
        <v>998</v>
      </c>
      <c r="T2877" t="s">
        <v>999</v>
      </c>
      <c r="U2877" t="s">
        <v>4619</v>
      </c>
      <c r="V2877">
        <v>1</v>
      </c>
      <c r="W2877" t="e">
        <f>VLOOKUP(U2877,T1.Unique.Delivery!$AQ$2:$AW$2720,COLUMNS(T1.Unique.Delivery!$AQ$2701:$AW$2701),0)</f>
        <v>#N/A</v>
      </c>
    </row>
    <row r="2878" spans="1:23" x14ac:dyDescent="0.3">
      <c r="A2878" t="s">
        <v>4515</v>
      </c>
      <c r="B2878" t="s">
        <v>4516</v>
      </c>
      <c r="C2878" t="s">
        <v>1960</v>
      </c>
      <c r="D2878" t="s">
        <v>84</v>
      </c>
      <c r="E2878" t="s">
        <v>1318</v>
      </c>
      <c r="F2878" t="s">
        <v>1288</v>
      </c>
      <c r="G2878" t="s">
        <v>1289</v>
      </c>
      <c r="H2878" t="s">
        <v>991</v>
      </c>
      <c r="I2878" t="s">
        <v>992</v>
      </c>
      <c r="J2878" t="s">
        <v>56</v>
      </c>
      <c r="K2878" t="s">
        <v>993</v>
      </c>
      <c r="L2878">
        <v>100389718</v>
      </c>
      <c r="M2878" t="s">
        <v>4620</v>
      </c>
      <c r="N2878" t="s">
        <v>47</v>
      </c>
      <c r="O2878" t="s">
        <v>47</v>
      </c>
      <c r="P2878" s="1">
        <v>41643</v>
      </c>
      <c r="Q2878" t="s">
        <v>997</v>
      </c>
      <c r="R2878">
        <v>7000</v>
      </c>
      <c r="S2878" t="s">
        <v>998</v>
      </c>
      <c r="T2878" t="s">
        <v>999</v>
      </c>
      <c r="U2878" t="s">
        <v>4621</v>
      </c>
      <c r="V2878">
        <v>1</v>
      </c>
      <c r="W2878" t="e">
        <f>VLOOKUP(U2878,T1.Unique.Delivery!$AQ$2:$AW$2720,COLUMNS(T1.Unique.Delivery!$AQ$2701:$AW$2701),0)</f>
        <v>#N/A</v>
      </c>
    </row>
    <row r="2879" spans="1:23" x14ac:dyDescent="0.3">
      <c r="A2879" t="s">
        <v>4515</v>
      </c>
      <c r="B2879" t="s">
        <v>4516</v>
      </c>
      <c r="C2879" t="s">
        <v>1960</v>
      </c>
      <c r="D2879" t="s">
        <v>84</v>
      </c>
      <c r="E2879" t="s">
        <v>1318</v>
      </c>
      <c r="F2879" t="s">
        <v>1288</v>
      </c>
      <c r="G2879" t="s">
        <v>1289</v>
      </c>
      <c r="H2879" t="s">
        <v>991</v>
      </c>
      <c r="I2879" t="s">
        <v>992</v>
      </c>
      <c r="J2879" t="s">
        <v>56</v>
      </c>
      <c r="K2879" t="s">
        <v>993</v>
      </c>
      <c r="L2879">
        <v>101015177</v>
      </c>
      <c r="M2879" t="s">
        <v>1394</v>
      </c>
      <c r="N2879" t="s">
        <v>47</v>
      </c>
      <c r="O2879" t="s">
        <v>47</v>
      </c>
      <c r="P2879" s="1">
        <v>41643</v>
      </c>
      <c r="Q2879" t="s">
        <v>997</v>
      </c>
      <c r="R2879">
        <v>7550</v>
      </c>
      <c r="S2879" t="s">
        <v>998</v>
      </c>
      <c r="T2879" t="s">
        <v>999</v>
      </c>
      <c r="U2879" t="s">
        <v>4622</v>
      </c>
      <c r="V2879">
        <v>1</v>
      </c>
      <c r="W2879" t="e">
        <f>VLOOKUP(U2879,T1.Unique.Delivery!$AQ$2:$AW$2720,COLUMNS(T1.Unique.Delivery!$AQ$2701:$AW$2701),0)</f>
        <v>#N/A</v>
      </c>
    </row>
    <row r="2880" spans="1:23" x14ac:dyDescent="0.3">
      <c r="A2880" t="s">
        <v>4515</v>
      </c>
      <c r="B2880" t="s">
        <v>4516</v>
      </c>
      <c r="C2880" t="s">
        <v>1960</v>
      </c>
      <c r="D2880" t="s">
        <v>84</v>
      </c>
      <c r="E2880" t="s">
        <v>1038</v>
      </c>
      <c r="F2880" t="s">
        <v>988</v>
      </c>
      <c r="G2880" t="s">
        <v>207</v>
      </c>
      <c r="H2880" t="s">
        <v>991</v>
      </c>
      <c r="I2880" t="s">
        <v>992</v>
      </c>
      <c r="J2880" t="s">
        <v>56</v>
      </c>
      <c r="K2880" t="s">
        <v>993</v>
      </c>
      <c r="L2880">
        <v>100297681</v>
      </c>
      <c r="M2880" t="s">
        <v>1216</v>
      </c>
      <c r="N2880" t="s">
        <v>47</v>
      </c>
      <c r="O2880" t="s">
        <v>47</v>
      </c>
      <c r="P2880" t="s">
        <v>1040</v>
      </c>
      <c r="Q2880" t="s">
        <v>997</v>
      </c>
      <c r="R2880">
        <v>7000</v>
      </c>
      <c r="S2880" t="s">
        <v>998</v>
      </c>
      <c r="T2880" t="s">
        <v>999</v>
      </c>
      <c r="U2880" t="s">
        <v>4623</v>
      </c>
      <c r="V2880">
        <v>1</v>
      </c>
      <c r="W2880" t="e">
        <f>VLOOKUP(U2880,T1.Unique.Delivery!$AQ$2:$AW$2720,COLUMNS(T1.Unique.Delivery!$AQ$2701:$AW$2701),0)</f>
        <v>#N/A</v>
      </c>
    </row>
    <row r="2881" spans="1:23" x14ac:dyDescent="0.3">
      <c r="A2881" t="s">
        <v>4515</v>
      </c>
      <c r="B2881" t="s">
        <v>4516</v>
      </c>
      <c r="C2881" t="s">
        <v>1960</v>
      </c>
      <c r="D2881" t="s">
        <v>84</v>
      </c>
      <c r="E2881" t="s">
        <v>1038</v>
      </c>
      <c r="F2881" t="s">
        <v>988</v>
      </c>
      <c r="G2881" t="s">
        <v>207</v>
      </c>
      <c r="H2881" t="s">
        <v>991</v>
      </c>
      <c r="I2881" t="s">
        <v>992</v>
      </c>
      <c r="J2881" t="s">
        <v>56</v>
      </c>
      <c r="K2881" t="s">
        <v>993</v>
      </c>
      <c r="L2881">
        <v>100330347</v>
      </c>
      <c r="M2881" t="s">
        <v>1389</v>
      </c>
      <c r="N2881" t="s">
        <v>47</v>
      </c>
      <c r="O2881" t="s">
        <v>47</v>
      </c>
      <c r="P2881" t="s">
        <v>1040</v>
      </c>
      <c r="Q2881" t="s">
        <v>997</v>
      </c>
      <c r="R2881">
        <v>6600</v>
      </c>
      <c r="S2881" t="s">
        <v>998</v>
      </c>
      <c r="T2881" t="s">
        <v>999</v>
      </c>
      <c r="U2881" t="s">
        <v>4624</v>
      </c>
      <c r="V2881">
        <v>1</v>
      </c>
      <c r="W2881" t="e">
        <f>VLOOKUP(U2881,T1.Unique.Delivery!$AQ$2:$AW$2720,COLUMNS(T1.Unique.Delivery!$AQ$2701:$AW$2701),0)</f>
        <v>#N/A</v>
      </c>
    </row>
    <row r="2882" spans="1:23" x14ac:dyDescent="0.3">
      <c r="A2882" t="s">
        <v>4515</v>
      </c>
      <c r="B2882" t="s">
        <v>4516</v>
      </c>
      <c r="C2882" t="s">
        <v>1960</v>
      </c>
      <c r="D2882" t="s">
        <v>84</v>
      </c>
      <c r="E2882" t="s">
        <v>1038</v>
      </c>
      <c r="F2882" t="s">
        <v>988</v>
      </c>
      <c r="G2882" t="s">
        <v>207</v>
      </c>
      <c r="H2882" t="s">
        <v>991</v>
      </c>
      <c r="I2882" t="s">
        <v>992</v>
      </c>
      <c r="J2882" t="s">
        <v>56</v>
      </c>
      <c r="K2882" t="s">
        <v>993</v>
      </c>
      <c r="L2882">
        <v>100824635</v>
      </c>
      <c r="M2882" t="s">
        <v>1445</v>
      </c>
      <c r="N2882" t="s">
        <v>47</v>
      </c>
      <c r="O2882" t="s">
        <v>47</v>
      </c>
      <c r="P2882" t="s">
        <v>1040</v>
      </c>
      <c r="Q2882" t="s">
        <v>997</v>
      </c>
      <c r="R2882">
        <v>6600</v>
      </c>
      <c r="S2882" t="s">
        <v>998</v>
      </c>
      <c r="T2882" t="s">
        <v>999</v>
      </c>
      <c r="U2882" t="s">
        <v>4625</v>
      </c>
      <c r="V2882">
        <v>1</v>
      </c>
      <c r="W2882" t="e">
        <f>VLOOKUP(U2882,T1.Unique.Delivery!$AQ$2:$AW$2720,COLUMNS(T1.Unique.Delivery!$AQ$2701:$AW$2701),0)</f>
        <v>#N/A</v>
      </c>
    </row>
    <row r="2883" spans="1:23" x14ac:dyDescent="0.3">
      <c r="A2883" t="s">
        <v>4515</v>
      </c>
      <c r="B2883" t="s">
        <v>4516</v>
      </c>
      <c r="C2883" t="s">
        <v>1960</v>
      </c>
      <c r="D2883" t="s">
        <v>84</v>
      </c>
      <c r="E2883" t="s">
        <v>1038</v>
      </c>
      <c r="F2883" t="s">
        <v>988</v>
      </c>
      <c r="G2883" t="s">
        <v>207</v>
      </c>
      <c r="H2883" t="s">
        <v>991</v>
      </c>
      <c r="I2883" t="s">
        <v>992</v>
      </c>
      <c r="J2883" t="s">
        <v>56</v>
      </c>
      <c r="K2883" t="s">
        <v>993</v>
      </c>
      <c r="L2883">
        <v>100873780</v>
      </c>
      <c r="M2883" t="s">
        <v>1391</v>
      </c>
      <c r="N2883" t="s">
        <v>47</v>
      </c>
      <c r="O2883" t="s">
        <v>47</v>
      </c>
      <c r="P2883" t="s">
        <v>1040</v>
      </c>
      <c r="Q2883" t="s">
        <v>997</v>
      </c>
      <c r="R2883">
        <v>6008.75</v>
      </c>
      <c r="S2883" t="s">
        <v>998</v>
      </c>
      <c r="T2883" t="s">
        <v>999</v>
      </c>
      <c r="U2883" t="s">
        <v>4626</v>
      </c>
      <c r="V2883">
        <v>1</v>
      </c>
      <c r="W2883" t="e">
        <f>VLOOKUP(U2883,T1.Unique.Delivery!$AQ$2:$AW$2720,COLUMNS(T1.Unique.Delivery!$AQ$2701:$AW$2701),0)</f>
        <v>#N/A</v>
      </c>
    </row>
    <row r="2884" spans="1:23" x14ac:dyDescent="0.3">
      <c r="A2884" t="s">
        <v>4515</v>
      </c>
      <c r="B2884" t="s">
        <v>4516</v>
      </c>
      <c r="C2884" t="s">
        <v>1960</v>
      </c>
      <c r="D2884" t="s">
        <v>84</v>
      </c>
      <c r="E2884" t="s">
        <v>1038</v>
      </c>
      <c r="F2884" t="s">
        <v>988</v>
      </c>
      <c r="G2884" t="s">
        <v>207</v>
      </c>
      <c r="H2884" t="s">
        <v>991</v>
      </c>
      <c r="I2884" t="s">
        <v>992</v>
      </c>
      <c r="J2884" t="s">
        <v>56</v>
      </c>
      <c r="K2884" t="s">
        <v>993</v>
      </c>
      <c r="L2884">
        <v>100894121</v>
      </c>
      <c r="M2884" t="s">
        <v>1218</v>
      </c>
      <c r="N2884" t="s">
        <v>47</v>
      </c>
      <c r="O2884" t="s">
        <v>47</v>
      </c>
      <c r="P2884" t="s">
        <v>1040</v>
      </c>
      <c r="Q2884" t="s">
        <v>997</v>
      </c>
      <c r="R2884">
        <v>6315</v>
      </c>
      <c r="S2884" t="s">
        <v>998</v>
      </c>
      <c r="T2884" t="s">
        <v>999</v>
      </c>
      <c r="U2884" t="s">
        <v>4627</v>
      </c>
      <c r="V2884">
        <v>1</v>
      </c>
      <c r="W2884" t="e">
        <f>VLOOKUP(U2884,T1.Unique.Delivery!$AQ$2:$AW$2720,COLUMNS(T1.Unique.Delivery!$AQ$2701:$AW$2701),0)</f>
        <v>#N/A</v>
      </c>
    </row>
    <row r="2885" spans="1:23" x14ac:dyDescent="0.3">
      <c r="A2885" t="s">
        <v>4515</v>
      </c>
      <c r="B2885" t="s">
        <v>4516</v>
      </c>
      <c r="C2885" t="s">
        <v>1960</v>
      </c>
      <c r="D2885" t="s">
        <v>84</v>
      </c>
      <c r="E2885" t="s">
        <v>1038</v>
      </c>
      <c r="F2885" t="s">
        <v>988</v>
      </c>
      <c r="G2885" t="s">
        <v>207</v>
      </c>
      <c r="H2885" t="s">
        <v>991</v>
      </c>
      <c r="I2885" t="s">
        <v>992</v>
      </c>
      <c r="J2885" t="s">
        <v>56</v>
      </c>
      <c r="K2885" t="s">
        <v>993</v>
      </c>
      <c r="L2885">
        <v>101015177</v>
      </c>
      <c r="M2885" t="s">
        <v>1394</v>
      </c>
      <c r="N2885" t="s">
        <v>47</v>
      </c>
      <c r="O2885" t="s">
        <v>47</v>
      </c>
      <c r="P2885" t="s">
        <v>1040</v>
      </c>
      <c r="Q2885" t="s">
        <v>997</v>
      </c>
      <c r="R2885">
        <v>6000</v>
      </c>
      <c r="S2885" t="s">
        <v>998</v>
      </c>
      <c r="T2885" t="s">
        <v>999</v>
      </c>
      <c r="U2885" t="s">
        <v>4628</v>
      </c>
      <c r="V2885">
        <v>1</v>
      </c>
      <c r="W2885" t="e">
        <f>VLOOKUP(U2885,T1.Unique.Delivery!$AQ$2:$AW$2720,COLUMNS(T1.Unique.Delivery!$AQ$2701:$AW$2701),0)</f>
        <v>#N/A</v>
      </c>
    </row>
    <row r="2886" spans="1:23" x14ac:dyDescent="0.3">
      <c r="A2886" t="s">
        <v>4515</v>
      </c>
      <c r="B2886" t="s">
        <v>4516</v>
      </c>
      <c r="C2886" t="s">
        <v>1960</v>
      </c>
      <c r="D2886" t="s">
        <v>84</v>
      </c>
      <c r="E2886" t="s">
        <v>1038</v>
      </c>
      <c r="F2886" t="s">
        <v>988</v>
      </c>
      <c r="G2886" t="s">
        <v>207</v>
      </c>
      <c r="H2886" t="s">
        <v>991</v>
      </c>
      <c r="I2886" t="s">
        <v>992</v>
      </c>
      <c r="J2886" t="s">
        <v>56</v>
      </c>
      <c r="K2886" t="s">
        <v>993</v>
      </c>
      <c r="L2886">
        <v>101116373</v>
      </c>
      <c r="M2886" t="s">
        <v>2172</v>
      </c>
      <c r="N2886" t="s">
        <v>47</v>
      </c>
      <c r="O2886" t="s">
        <v>47</v>
      </c>
      <c r="P2886" t="s">
        <v>1040</v>
      </c>
      <c r="Q2886" t="s">
        <v>997</v>
      </c>
      <c r="R2886">
        <v>4900</v>
      </c>
      <c r="S2886" t="s">
        <v>998</v>
      </c>
      <c r="T2886" t="s">
        <v>999</v>
      </c>
      <c r="U2886" t="s">
        <v>4629</v>
      </c>
      <c r="V2886">
        <v>1</v>
      </c>
      <c r="W2886" t="e">
        <f>VLOOKUP(U2886,T1.Unique.Delivery!$AQ$2:$AW$2720,COLUMNS(T1.Unique.Delivery!$AQ$2701:$AW$2701),0)</f>
        <v>#N/A</v>
      </c>
    </row>
    <row r="2887" spans="1:23" x14ac:dyDescent="0.3">
      <c r="A2887" t="s">
        <v>4515</v>
      </c>
      <c r="B2887" t="s">
        <v>4516</v>
      </c>
      <c r="C2887" t="s">
        <v>1960</v>
      </c>
      <c r="D2887" t="s">
        <v>84</v>
      </c>
      <c r="E2887" t="s">
        <v>1038</v>
      </c>
      <c r="F2887" t="s">
        <v>988</v>
      </c>
      <c r="G2887" t="s">
        <v>207</v>
      </c>
      <c r="H2887" t="s">
        <v>991</v>
      </c>
      <c r="I2887" t="s">
        <v>992</v>
      </c>
      <c r="J2887" t="s">
        <v>56</v>
      </c>
      <c r="K2887" t="s">
        <v>993</v>
      </c>
      <c r="L2887">
        <v>101118257</v>
      </c>
      <c r="M2887" t="s">
        <v>1396</v>
      </c>
      <c r="N2887" t="s">
        <v>47</v>
      </c>
      <c r="O2887" t="s">
        <v>47</v>
      </c>
      <c r="P2887" t="s">
        <v>1040</v>
      </c>
      <c r="Q2887" t="s">
        <v>997</v>
      </c>
      <c r="R2887">
        <v>9673.14</v>
      </c>
      <c r="S2887" t="s">
        <v>998</v>
      </c>
      <c r="T2887" t="s">
        <v>999</v>
      </c>
      <c r="U2887" t="s">
        <v>4630</v>
      </c>
      <c r="V2887">
        <v>1</v>
      </c>
      <c r="W2887" t="e">
        <f>VLOOKUP(U2887,T1.Unique.Delivery!$AQ$2:$AW$2720,COLUMNS(T1.Unique.Delivery!$AQ$2701:$AW$2701),0)</f>
        <v>#N/A</v>
      </c>
    </row>
    <row r="2888" spans="1:23" x14ac:dyDescent="0.3">
      <c r="A2888" t="s">
        <v>4515</v>
      </c>
      <c r="B2888" t="s">
        <v>4516</v>
      </c>
      <c r="C2888" t="s">
        <v>1960</v>
      </c>
      <c r="D2888" t="s">
        <v>84</v>
      </c>
      <c r="E2888" t="s">
        <v>1038</v>
      </c>
      <c r="F2888" t="s">
        <v>988</v>
      </c>
      <c r="G2888" t="s">
        <v>207</v>
      </c>
      <c r="H2888" t="s">
        <v>991</v>
      </c>
      <c r="I2888" t="s">
        <v>992</v>
      </c>
      <c r="J2888" t="s">
        <v>1002</v>
      </c>
      <c r="K2888" t="s">
        <v>993</v>
      </c>
      <c r="L2888">
        <v>100297681</v>
      </c>
      <c r="M2888" t="s">
        <v>1216</v>
      </c>
      <c r="N2888" t="s">
        <v>47</v>
      </c>
      <c r="O2888" t="s">
        <v>47</v>
      </c>
      <c r="P2888" t="s">
        <v>1040</v>
      </c>
      <c r="Q2888" t="s">
        <v>997</v>
      </c>
      <c r="R2888">
        <v>7000</v>
      </c>
      <c r="S2888" t="s">
        <v>998</v>
      </c>
      <c r="T2888" t="s">
        <v>999</v>
      </c>
      <c r="U2888" t="s">
        <v>4631</v>
      </c>
      <c r="V2888">
        <v>1</v>
      </c>
      <c r="W2888" t="e">
        <f>VLOOKUP(U2888,T1.Unique.Delivery!$AQ$2:$AW$2720,COLUMNS(T1.Unique.Delivery!$AQ$2701:$AW$2701),0)</f>
        <v>#N/A</v>
      </c>
    </row>
    <row r="2889" spans="1:23" x14ac:dyDescent="0.3">
      <c r="A2889" t="s">
        <v>4515</v>
      </c>
      <c r="B2889" t="s">
        <v>4516</v>
      </c>
      <c r="C2889" t="s">
        <v>1960</v>
      </c>
      <c r="D2889" t="s">
        <v>84</v>
      </c>
      <c r="E2889" t="s">
        <v>1038</v>
      </c>
      <c r="F2889" t="s">
        <v>988</v>
      </c>
      <c r="G2889" t="s">
        <v>207</v>
      </c>
      <c r="H2889" t="s">
        <v>991</v>
      </c>
      <c r="I2889" t="s">
        <v>992</v>
      </c>
      <c r="J2889" t="s">
        <v>1002</v>
      </c>
      <c r="K2889" t="s">
        <v>993</v>
      </c>
      <c r="L2889">
        <v>100330347</v>
      </c>
      <c r="M2889" t="s">
        <v>1389</v>
      </c>
      <c r="N2889" t="s">
        <v>47</v>
      </c>
      <c r="O2889" t="s">
        <v>47</v>
      </c>
      <c r="P2889" t="s">
        <v>1040</v>
      </c>
      <c r="Q2889" t="s">
        <v>997</v>
      </c>
      <c r="R2889">
        <v>6600</v>
      </c>
      <c r="S2889" t="s">
        <v>998</v>
      </c>
      <c r="T2889" t="s">
        <v>999</v>
      </c>
      <c r="U2889" t="s">
        <v>4632</v>
      </c>
      <c r="V2889">
        <v>1</v>
      </c>
      <c r="W2889" t="e">
        <f>VLOOKUP(U2889,T1.Unique.Delivery!$AQ$2:$AW$2720,COLUMNS(T1.Unique.Delivery!$AQ$2701:$AW$2701),0)</f>
        <v>#N/A</v>
      </c>
    </row>
    <row r="2890" spans="1:23" x14ac:dyDescent="0.3">
      <c r="A2890" t="s">
        <v>4515</v>
      </c>
      <c r="B2890" t="s">
        <v>4516</v>
      </c>
      <c r="C2890" t="s">
        <v>1960</v>
      </c>
      <c r="D2890" t="s">
        <v>84</v>
      </c>
      <c r="E2890" t="s">
        <v>1038</v>
      </c>
      <c r="F2890" t="s">
        <v>988</v>
      </c>
      <c r="G2890" t="s">
        <v>207</v>
      </c>
      <c r="H2890" t="s">
        <v>991</v>
      </c>
      <c r="I2890" t="s">
        <v>992</v>
      </c>
      <c r="J2890" t="s">
        <v>1002</v>
      </c>
      <c r="K2890" t="s">
        <v>993</v>
      </c>
      <c r="L2890">
        <v>100824635</v>
      </c>
      <c r="M2890" t="s">
        <v>1445</v>
      </c>
      <c r="N2890" t="s">
        <v>47</v>
      </c>
      <c r="O2890" t="s">
        <v>47</v>
      </c>
      <c r="P2890" t="s">
        <v>1040</v>
      </c>
      <c r="Q2890" t="s">
        <v>997</v>
      </c>
      <c r="R2890">
        <v>6600</v>
      </c>
      <c r="S2890" t="s">
        <v>998</v>
      </c>
      <c r="T2890" t="s">
        <v>999</v>
      </c>
      <c r="U2890" t="s">
        <v>4633</v>
      </c>
      <c r="V2890">
        <v>1</v>
      </c>
      <c r="W2890" t="e">
        <f>VLOOKUP(U2890,T1.Unique.Delivery!$AQ$2:$AW$2720,COLUMNS(T1.Unique.Delivery!$AQ$2701:$AW$2701),0)</f>
        <v>#N/A</v>
      </c>
    </row>
    <row r="2891" spans="1:23" x14ac:dyDescent="0.3">
      <c r="A2891" t="s">
        <v>4515</v>
      </c>
      <c r="B2891" t="s">
        <v>4516</v>
      </c>
      <c r="C2891" t="s">
        <v>1960</v>
      </c>
      <c r="D2891" t="s">
        <v>84</v>
      </c>
      <c r="E2891" t="s">
        <v>1038</v>
      </c>
      <c r="F2891" t="s">
        <v>988</v>
      </c>
      <c r="G2891" t="s">
        <v>207</v>
      </c>
      <c r="H2891" t="s">
        <v>991</v>
      </c>
      <c r="I2891" t="s">
        <v>992</v>
      </c>
      <c r="J2891" t="s">
        <v>1002</v>
      </c>
      <c r="K2891" t="s">
        <v>993</v>
      </c>
      <c r="L2891">
        <v>100873780</v>
      </c>
      <c r="M2891" t="s">
        <v>1391</v>
      </c>
      <c r="N2891" t="s">
        <v>47</v>
      </c>
      <c r="O2891" t="s">
        <v>47</v>
      </c>
      <c r="P2891" t="s">
        <v>1040</v>
      </c>
      <c r="Q2891" t="s">
        <v>997</v>
      </c>
      <c r="R2891">
        <v>6223.35</v>
      </c>
      <c r="S2891" t="s">
        <v>998</v>
      </c>
      <c r="T2891" t="s">
        <v>999</v>
      </c>
      <c r="U2891" t="s">
        <v>4634</v>
      </c>
      <c r="V2891">
        <v>1</v>
      </c>
      <c r="W2891" t="e">
        <f>VLOOKUP(U2891,T1.Unique.Delivery!$AQ$2:$AW$2720,COLUMNS(T1.Unique.Delivery!$AQ$2701:$AW$2701),0)</f>
        <v>#N/A</v>
      </c>
    </row>
    <row r="2892" spans="1:23" x14ac:dyDescent="0.3">
      <c r="A2892" t="s">
        <v>4515</v>
      </c>
      <c r="B2892" t="s">
        <v>4516</v>
      </c>
      <c r="C2892" t="s">
        <v>1960</v>
      </c>
      <c r="D2892" t="s">
        <v>84</v>
      </c>
      <c r="E2892" t="s">
        <v>1038</v>
      </c>
      <c r="F2892" t="s">
        <v>988</v>
      </c>
      <c r="G2892" t="s">
        <v>207</v>
      </c>
      <c r="H2892" t="s">
        <v>991</v>
      </c>
      <c r="I2892" t="s">
        <v>992</v>
      </c>
      <c r="J2892" t="s">
        <v>1002</v>
      </c>
      <c r="K2892" t="s">
        <v>993</v>
      </c>
      <c r="L2892">
        <v>100894121</v>
      </c>
      <c r="M2892" t="s">
        <v>1218</v>
      </c>
      <c r="N2892" t="s">
        <v>47</v>
      </c>
      <c r="O2892" t="s">
        <v>47</v>
      </c>
      <c r="P2892" t="s">
        <v>1040</v>
      </c>
      <c r="Q2892" t="s">
        <v>997</v>
      </c>
      <c r="R2892">
        <v>6315</v>
      </c>
      <c r="S2892" t="s">
        <v>998</v>
      </c>
      <c r="T2892" t="s">
        <v>999</v>
      </c>
      <c r="U2892" t="s">
        <v>4635</v>
      </c>
      <c r="V2892">
        <v>1</v>
      </c>
      <c r="W2892" t="e">
        <f>VLOOKUP(U2892,T1.Unique.Delivery!$AQ$2:$AW$2720,COLUMNS(T1.Unique.Delivery!$AQ$2701:$AW$2701),0)</f>
        <v>#N/A</v>
      </c>
    </row>
    <row r="2893" spans="1:23" x14ac:dyDescent="0.3">
      <c r="A2893" t="s">
        <v>4515</v>
      </c>
      <c r="B2893" t="s">
        <v>4516</v>
      </c>
      <c r="C2893" t="s">
        <v>1960</v>
      </c>
      <c r="D2893" t="s">
        <v>84</v>
      </c>
      <c r="E2893" t="s">
        <v>1038</v>
      </c>
      <c r="F2893" t="s">
        <v>988</v>
      </c>
      <c r="G2893" t="s">
        <v>207</v>
      </c>
      <c r="H2893" t="s">
        <v>991</v>
      </c>
      <c r="I2893" t="s">
        <v>992</v>
      </c>
      <c r="J2893" t="s">
        <v>1002</v>
      </c>
      <c r="K2893" t="s">
        <v>993</v>
      </c>
      <c r="L2893">
        <v>101015177</v>
      </c>
      <c r="M2893" t="s">
        <v>1394</v>
      </c>
      <c r="N2893" t="s">
        <v>47</v>
      </c>
      <c r="O2893" t="s">
        <v>47</v>
      </c>
      <c r="P2893" t="s">
        <v>1040</v>
      </c>
      <c r="Q2893" t="s">
        <v>997</v>
      </c>
      <c r="R2893">
        <v>6300</v>
      </c>
      <c r="S2893" t="s">
        <v>998</v>
      </c>
      <c r="T2893" t="s">
        <v>999</v>
      </c>
      <c r="U2893" t="s">
        <v>4636</v>
      </c>
      <c r="V2893">
        <v>1</v>
      </c>
      <c r="W2893" t="e">
        <f>VLOOKUP(U2893,T1.Unique.Delivery!$AQ$2:$AW$2720,COLUMNS(T1.Unique.Delivery!$AQ$2701:$AW$2701),0)</f>
        <v>#N/A</v>
      </c>
    </row>
    <row r="2894" spans="1:23" x14ac:dyDescent="0.3">
      <c r="A2894" t="s">
        <v>4515</v>
      </c>
      <c r="B2894" t="s">
        <v>4516</v>
      </c>
      <c r="C2894" t="s">
        <v>1960</v>
      </c>
      <c r="D2894" t="s">
        <v>84</v>
      </c>
      <c r="E2894" t="s">
        <v>1038</v>
      </c>
      <c r="F2894" t="s">
        <v>988</v>
      </c>
      <c r="G2894" t="s">
        <v>207</v>
      </c>
      <c r="H2894" t="s">
        <v>991</v>
      </c>
      <c r="I2894" t="s">
        <v>992</v>
      </c>
      <c r="J2894" t="s">
        <v>1002</v>
      </c>
      <c r="K2894" t="s">
        <v>993</v>
      </c>
      <c r="L2894">
        <v>101116373</v>
      </c>
      <c r="M2894" t="s">
        <v>2172</v>
      </c>
      <c r="N2894" t="s">
        <v>47</v>
      </c>
      <c r="O2894" t="s">
        <v>47</v>
      </c>
      <c r="P2894" t="s">
        <v>1040</v>
      </c>
      <c r="Q2894" t="s">
        <v>997</v>
      </c>
      <c r="R2894">
        <v>4900</v>
      </c>
      <c r="S2894" t="s">
        <v>998</v>
      </c>
      <c r="T2894" t="s">
        <v>999</v>
      </c>
      <c r="U2894" t="s">
        <v>4637</v>
      </c>
      <c r="V2894">
        <v>1</v>
      </c>
      <c r="W2894" t="e">
        <f>VLOOKUP(U2894,T1.Unique.Delivery!$AQ$2:$AW$2720,COLUMNS(T1.Unique.Delivery!$AQ$2701:$AW$2701),0)</f>
        <v>#N/A</v>
      </c>
    </row>
    <row r="2895" spans="1:23" x14ac:dyDescent="0.3">
      <c r="A2895" t="s">
        <v>4515</v>
      </c>
      <c r="B2895" t="s">
        <v>4516</v>
      </c>
      <c r="C2895" t="s">
        <v>1960</v>
      </c>
      <c r="D2895" t="s">
        <v>84</v>
      </c>
      <c r="E2895" t="s">
        <v>1038</v>
      </c>
      <c r="F2895" t="s">
        <v>988</v>
      </c>
      <c r="G2895" t="s">
        <v>207</v>
      </c>
      <c r="H2895" t="s">
        <v>991</v>
      </c>
      <c r="I2895" t="s">
        <v>992</v>
      </c>
      <c r="J2895" t="s">
        <v>1002</v>
      </c>
      <c r="K2895" t="s">
        <v>993</v>
      </c>
      <c r="L2895">
        <v>101118257</v>
      </c>
      <c r="M2895" t="s">
        <v>1396</v>
      </c>
      <c r="N2895" t="s">
        <v>47</v>
      </c>
      <c r="O2895" t="s">
        <v>47</v>
      </c>
      <c r="P2895" t="s">
        <v>1040</v>
      </c>
      <c r="Q2895" t="s">
        <v>997</v>
      </c>
      <c r="R2895">
        <v>9673.14</v>
      </c>
      <c r="S2895" t="s">
        <v>998</v>
      </c>
      <c r="T2895" t="s">
        <v>999</v>
      </c>
      <c r="U2895" t="s">
        <v>4638</v>
      </c>
      <c r="V2895">
        <v>1</v>
      </c>
      <c r="W2895" t="e">
        <f>VLOOKUP(U2895,T1.Unique.Delivery!$AQ$2:$AW$2720,COLUMNS(T1.Unique.Delivery!$AQ$2701:$AW$2701),0)</f>
        <v>#N/A</v>
      </c>
    </row>
    <row r="2896" spans="1:23" x14ac:dyDescent="0.3">
      <c r="A2896" t="s">
        <v>4515</v>
      </c>
      <c r="B2896" t="s">
        <v>4516</v>
      </c>
      <c r="C2896" t="s">
        <v>1960</v>
      </c>
      <c r="D2896" t="s">
        <v>84</v>
      </c>
      <c r="E2896" t="s">
        <v>1046</v>
      </c>
      <c r="F2896" t="s">
        <v>1047</v>
      </c>
      <c r="G2896" t="s">
        <v>207</v>
      </c>
      <c r="H2896" t="s">
        <v>1006</v>
      </c>
      <c r="I2896" t="s">
        <v>54</v>
      </c>
      <c r="J2896" t="s">
        <v>56</v>
      </c>
      <c r="K2896" t="s">
        <v>993</v>
      </c>
      <c r="L2896">
        <v>100297681</v>
      </c>
      <c r="M2896" t="s">
        <v>1216</v>
      </c>
      <c r="N2896" t="s">
        <v>47</v>
      </c>
      <c r="O2896" t="s">
        <v>47</v>
      </c>
      <c r="P2896" t="s">
        <v>1040</v>
      </c>
      <c r="Q2896" t="s">
        <v>997</v>
      </c>
      <c r="R2896">
        <v>7700</v>
      </c>
      <c r="S2896" t="s">
        <v>998</v>
      </c>
      <c r="T2896" t="s">
        <v>999</v>
      </c>
      <c r="U2896" t="s">
        <v>4639</v>
      </c>
      <c r="V2896">
        <v>1</v>
      </c>
      <c r="W2896" t="e">
        <f>VLOOKUP(U2896,T1.Unique.Delivery!$AQ$2:$AW$2720,COLUMNS(T1.Unique.Delivery!$AQ$2701:$AW$2701),0)</f>
        <v>#N/A</v>
      </c>
    </row>
    <row r="2897" spans="1:23" x14ac:dyDescent="0.3">
      <c r="A2897" t="s">
        <v>4515</v>
      </c>
      <c r="B2897" t="s">
        <v>4516</v>
      </c>
      <c r="C2897" t="s">
        <v>1960</v>
      </c>
      <c r="D2897" t="s">
        <v>84</v>
      </c>
      <c r="E2897" t="s">
        <v>1046</v>
      </c>
      <c r="F2897" t="s">
        <v>1047</v>
      </c>
      <c r="G2897" t="s">
        <v>207</v>
      </c>
      <c r="H2897" t="s">
        <v>1006</v>
      </c>
      <c r="I2897" t="s">
        <v>54</v>
      </c>
      <c r="J2897" t="s">
        <v>56</v>
      </c>
      <c r="K2897" t="s">
        <v>993</v>
      </c>
      <c r="L2897">
        <v>100873780</v>
      </c>
      <c r="M2897" t="s">
        <v>1391</v>
      </c>
      <c r="N2897" t="s">
        <v>47</v>
      </c>
      <c r="O2897" t="s">
        <v>47</v>
      </c>
      <c r="P2897" t="s">
        <v>1040</v>
      </c>
      <c r="Q2897" t="s">
        <v>997</v>
      </c>
      <c r="R2897">
        <v>3824.45</v>
      </c>
      <c r="S2897" t="s">
        <v>998</v>
      </c>
      <c r="T2897" t="s">
        <v>999</v>
      </c>
      <c r="U2897" t="s">
        <v>4640</v>
      </c>
      <c r="V2897">
        <v>1</v>
      </c>
      <c r="W2897" t="e">
        <f>VLOOKUP(U2897,T1.Unique.Delivery!$AQ$2:$AW$2720,COLUMNS(T1.Unique.Delivery!$AQ$2701:$AW$2701),0)</f>
        <v>#N/A</v>
      </c>
    </row>
    <row r="2898" spans="1:23" x14ac:dyDescent="0.3">
      <c r="A2898" t="s">
        <v>4515</v>
      </c>
      <c r="B2898" t="s">
        <v>4516</v>
      </c>
      <c r="C2898" t="s">
        <v>1960</v>
      </c>
      <c r="D2898" t="s">
        <v>84</v>
      </c>
      <c r="E2898" t="s">
        <v>1046</v>
      </c>
      <c r="F2898" t="s">
        <v>1047</v>
      </c>
      <c r="G2898" t="s">
        <v>207</v>
      </c>
      <c r="H2898" t="s">
        <v>1006</v>
      </c>
      <c r="I2898" t="s">
        <v>54</v>
      </c>
      <c r="J2898" t="s">
        <v>56</v>
      </c>
      <c r="K2898" t="s">
        <v>993</v>
      </c>
      <c r="L2898">
        <v>100894121</v>
      </c>
      <c r="M2898" t="s">
        <v>1218</v>
      </c>
      <c r="N2898" t="s">
        <v>47</v>
      </c>
      <c r="O2898" t="s">
        <v>47</v>
      </c>
      <c r="P2898" t="s">
        <v>1040</v>
      </c>
      <c r="Q2898" t="s">
        <v>997</v>
      </c>
      <c r="R2898">
        <v>9930</v>
      </c>
      <c r="S2898" t="s">
        <v>998</v>
      </c>
      <c r="T2898" t="s">
        <v>999</v>
      </c>
      <c r="U2898" t="s">
        <v>4641</v>
      </c>
      <c r="V2898">
        <v>1</v>
      </c>
      <c r="W2898" t="e">
        <f>VLOOKUP(U2898,T1.Unique.Delivery!$AQ$2:$AW$2720,COLUMNS(T1.Unique.Delivery!$AQ$2701:$AW$2701),0)</f>
        <v>#N/A</v>
      </c>
    </row>
    <row r="2899" spans="1:23" x14ac:dyDescent="0.3">
      <c r="A2899" t="s">
        <v>4515</v>
      </c>
      <c r="B2899" t="s">
        <v>4516</v>
      </c>
      <c r="C2899" t="s">
        <v>1960</v>
      </c>
      <c r="D2899" t="s">
        <v>84</v>
      </c>
      <c r="E2899" t="s">
        <v>1046</v>
      </c>
      <c r="F2899" t="s">
        <v>1047</v>
      </c>
      <c r="G2899" t="s">
        <v>207</v>
      </c>
      <c r="H2899" t="s">
        <v>1006</v>
      </c>
      <c r="I2899" t="s">
        <v>54</v>
      </c>
      <c r="J2899" t="s">
        <v>56</v>
      </c>
      <c r="K2899" t="s">
        <v>993</v>
      </c>
      <c r="L2899">
        <v>101015177</v>
      </c>
      <c r="M2899" t="s">
        <v>1394</v>
      </c>
      <c r="N2899" t="s">
        <v>47</v>
      </c>
      <c r="O2899" t="s">
        <v>47</v>
      </c>
      <c r="P2899" t="s">
        <v>1040</v>
      </c>
      <c r="Q2899" t="s">
        <v>997</v>
      </c>
      <c r="R2899">
        <v>5800</v>
      </c>
      <c r="S2899" t="s">
        <v>998</v>
      </c>
      <c r="T2899" t="s">
        <v>999</v>
      </c>
      <c r="U2899" t="s">
        <v>4642</v>
      </c>
      <c r="V2899">
        <v>1</v>
      </c>
      <c r="W2899" t="e">
        <f>VLOOKUP(U2899,T1.Unique.Delivery!$AQ$2:$AW$2720,COLUMNS(T1.Unique.Delivery!$AQ$2701:$AW$2701),0)</f>
        <v>#N/A</v>
      </c>
    </row>
    <row r="2900" spans="1:23" x14ac:dyDescent="0.3">
      <c r="A2900" t="s">
        <v>4515</v>
      </c>
      <c r="B2900" t="s">
        <v>4516</v>
      </c>
      <c r="C2900" t="s">
        <v>1960</v>
      </c>
      <c r="D2900" t="s">
        <v>84</v>
      </c>
      <c r="E2900" t="s">
        <v>1046</v>
      </c>
      <c r="F2900" t="s">
        <v>1047</v>
      </c>
      <c r="G2900" t="s">
        <v>207</v>
      </c>
      <c r="H2900" t="s">
        <v>1006</v>
      </c>
      <c r="I2900" t="s">
        <v>54</v>
      </c>
      <c r="J2900" t="s">
        <v>56</v>
      </c>
      <c r="K2900" t="s">
        <v>993</v>
      </c>
      <c r="L2900">
        <v>101116373</v>
      </c>
      <c r="M2900" t="s">
        <v>2172</v>
      </c>
      <c r="N2900" t="s">
        <v>47</v>
      </c>
      <c r="O2900" t="s">
        <v>47</v>
      </c>
      <c r="P2900" t="s">
        <v>1040</v>
      </c>
      <c r="Q2900" t="s">
        <v>997</v>
      </c>
      <c r="R2900">
        <v>5000</v>
      </c>
      <c r="S2900" t="s">
        <v>998</v>
      </c>
      <c r="T2900" t="s">
        <v>999</v>
      </c>
      <c r="U2900" t="s">
        <v>4643</v>
      </c>
      <c r="V2900">
        <v>1</v>
      </c>
      <c r="W2900" t="e">
        <f>VLOOKUP(U2900,T1.Unique.Delivery!$AQ$2:$AW$2720,COLUMNS(T1.Unique.Delivery!$AQ$2701:$AW$2701),0)</f>
        <v>#N/A</v>
      </c>
    </row>
    <row r="2901" spans="1:23" x14ac:dyDescent="0.3">
      <c r="A2901" t="s">
        <v>4515</v>
      </c>
      <c r="B2901" t="s">
        <v>4516</v>
      </c>
      <c r="C2901" t="s">
        <v>1960</v>
      </c>
      <c r="D2901" t="s">
        <v>84</v>
      </c>
      <c r="E2901" t="s">
        <v>4644</v>
      </c>
      <c r="F2901" t="s">
        <v>4645</v>
      </c>
      <c r="G2901" t="s">
        <v>249</v>
      </c>
      <c r="H2901" t="s">
        <v>1006</v>
      </c>
      <c r="I2901" t="s">
        <v>54</v>
      </c>
      <c r="J2901" t="s">
        <v>56</v>
      </c>
      <c r="K2901" t="s">
        <v>993</v>
      </c>
      <c r="L2901">
        <v>100305541</v>
      </c>
      <c r="M2901" t="s">
        <v>4616</v>
      </c>
      <c r="N2901" t="s">
        <v>47</v>
      </c>
      <c r="O2901" t="s">
        <v>47</v>
      </c>
      <c r="P2901" s="1">
        <v>42008</v>
      </c>
      <c r="Q2901" t="s">
        <v>997</v>
      </c>
      <c r="R2901">
        <v>7524</v>
      </c>
      <c r="S2901" t="s">
        <v>998</v>
      </c>
      <c r="T2901" t="s">
        <v>999</v>
      </c>
      <c r="U2901" t="s">
        <v>4646</v>
      </c>
      <c r="V2901">
        <v>1</v>
      </c>
      <c r="W2901" t="e">
        <f>VLOOKUP(U2901,T1.Unique.Delivery!$AQ$2:$AW$2720,COLUMNS(T1.Unique.Delivery!$AQ$2701:$AW$2701),0)</f>
        <v>#N/A</v>
      </c>
    </row>
    <row r="2902" spans="1:23" x14ac:dyDescent="0.3">
      <c r="A2902" t="s">
        <v>4515</v>
      </c>
      <c r="B2902" t="s">
        <v>4516</v>
      </c>
      <c r="C2902" t="s">
        <v>1960</v>
      </c>
      <c r="D2902" t="s">
        <v>84</v>
      </c>
      <c r="E2902" t="s">
        <v>4644</v>
      </c>
      <c r="F2902" t="s">
        <v>4645</v>
      </c>
      <c r="G2902" t="s">
        <v>249</v>
      </c>
      <c r="H2902" t="s">
        <v>1006</v>
      </c>
      <c r="I2902" t="s">
        <v>54</v>
      </c>
      <c r="J2902" t="s">
        <v>56</v>
      </c>
      <c r="K2902" t="s">
        <v>993</v>
      </c>
      <c r="L2902">
        <v>100308115</v>
      </c>
      <c r="M2902" t="s">
        <v>4618</v>
      </c>
      <c r="N2902" t="s">
        <v>47</v>
      </c>
      <c r="O2902" t="s">
        <v>47</v>
      </c>
      <c r="P2902" s="1">
        <v>42377</v>
      </c>
      <c r="Q2902" t="s">
        <v>997</v>
      </c>
      <c r="R2902">
        <v>8000</v>
      </c>
      <c r="S2902" t="s">
        <v>998</v>
      </c>
      <c r="T2902" t="s">
        <v>999</v>
      </c>
      <c r="U2902" t="s">
        <v>4647</v>
      </c>
      <c r="V2902">
        <v>1</v>
      </c>
      <c r="W2902" t="e">
        <f>VLOOKUP(U2902,T1.Unique.Delivery!$AQ$2:$AW$2720,COLUMNS(T1.Unique.Delivery!$AQ$2701:$AW$2701),0)</f>
        <v>#N/A</v>
      </c>
    </row>
    <row r="2903" spans="1:23" x14ac:dyDescent="0.3">
      <c r="A2903" t="s">
        <v>4515</v>
      </c>
      <c r="B2903" t="s">
        <v>4516</v>
      </c>
      <c r="C2903" t="s">
        <v>1960</v>
      </c>
      <c r="D2903" t="s">
        <v>84</v>
      </c>
      <c r="E2903" t="s">
        <v>4644</v>
      </c>
      <c r="F2903" t="s">
        <v>4645</v>
      </c>
      <c r="G2903" t="s">
        <v>249</v>
      </c>
      <c r="H2903" t="s">
        <v>1006</v>
      </c>
      <c r="I2903" t="s">
        <v>54</v>
      </c>
      <c r="J2903" t="s">
        <v>56</v>
      </c>
      <c r="K2903" t="s">
        <v>993</v>
      </c>
      <c r="L2903">
        <v>100330347</v>
      </c>
      <c r="M2903" t="s">
        <v>1389</v>
      </c>
      <c r="N2903" t="s">
        <v>47</v>
      </c>
      <c r="O2903" t="s">
        <v>47</v>
      </c>
      <c r="P2903" t="s">
        <v>1040</v>
      </c>
      <c r="Q2903" t="s">
        <v>997</v>
      </c>
      <c r="R2903">
        <v>9000</v>
      </c>
      <c r="S2903" t="s">
        <v>998</v>
      </c>
      <c r="T2903" t="s">
        <v>999</v>
      </c>
      <c r="U2903" t="s">
        <v>4648</v>
      </c>
      <c r="V2903">
        <v>1</v>
      </c>
      <c r="W2903" t="e">
        <f>VLOOKUP(U2903,T1.Unique.Delivery!$AQ$2:$AW$2720,COLUMNS(T1.Unique.Delivery!$AQ$2701:$AW$2701),0)</f>
        <v>#N/A</v>
      </c>
    </row>
    <row r="2904" spans="1:23" x14ac:dyDescent="0.3">
      <c r="A2904" t="s">
        <v>4515</v>
      </c>
      <c r="B2904" t="s">
        <v>4516</v>
      </c>
      <c r="C2904" t="s">
        <v>1960</v>
      </c>
      <c r="D2904" t="s">
        <v>84</v>
      </c>
      <c r="E2904" t="s">
        <v>4644</v>
      </c>
      <c r="F2904" t="s">
        <v>4645</v>
      </c>
      <c r="G2904" t="s">
        <v>249</v>
      </c>
      <c r="H2904" t="s">
        <v>1006</v>
      </c>
      <c r="I2904" t="s">
        <v>54</v>
      </c>
      <c r="J2904" t="s">
        <v>56</v>
      </c>
      <c r="K2904" t="s">
        <v>993</v>
      </c>
      <c r="L2904">
        <v>100824635</v>
      </c>
      <c r="M2904" t="s">
        <v>1445</v>
      </c>
      <c r="N2904" t="s">
        <v>47</v>
      </c>
      <c r="O2904" t="s">
        <v>47</v>
      </c>
      <c r="P2904" t="s">
        <v>1040</v>
      </c>
      <c r="Q2904" t="s">
        <v>997</v>
      </c>
      <c r="R2904">
        <v>10000</v>
      </c>
      <c r="S2904" t="s">
        <v>998</v>
      </c>
      <c r="T2904" t="s">
        <v>999</v>
      </c>
      <c r="U2904" t="s">
        <v>4649</v>
      </c>
      <c r="V2904">
        <v>1</v>
      </c>
      <c r="W2904" t="e">
        <f>VLOOKUP(U2904,T1.Unique.Delivery!$AQ$2:$AW$2720,COLUMNS(T1.Unique.Delivery!$AQ$2701:$AW$2701),0)</f>
        <v>#N/A</v>
      </c>
    </row>
    <row r="2905" spans="1:23" x14ac:dyDescent="0.3">
      <c r="A2905" t="s">
        <v>4515</v>
      </c>
      <c r="B2905" t="s">
        <v>4516</v>
      </c>
      <c r="C2905" t="s">
        <v>1960</v>
      </c>
      <c r="D2905" t="s">
        <v>84</v>
      </c>
      <c r="E2905" t="s">
        <v>4644</v>
      </c>
      <c r="F2905" t="s">
        <v>4645</v>
      </c>
      <c r="G2905" t="s">
        <v>249</v>
      </c>
      <c r="H2905" t="s">
        <v>1006</v>
      </c>
      <c r="I2905" t="s">
        <v>54</v>
      </c>
      <c r="J2905" t="s">
        <v>56</v>
      </c>
      <c r="K2905" t="s">
        <v>993</v>
      </c>
      <c r="L2905">
        <v>100894121</v>
      </c>
      <c r="M2905" t="s">
        <v>1218</v>
      </c>
      <c r="N2905" t="s">
        <v>47</v>
      </c>
      <c r="O2905" t="s">
        <v>47</v>
      </c>
      <c r="P2905" t="s">
        <v>1040</v>
      </c>
      <c r="Q2905" t="s">
        <v>997</v>
      </c>
      <c r="R2905">
        <v>12230</v>
      </c>
      <c r="S2905" t="s">
        <v>998</v>
      </c>
      <c r="T2905" t="s">
        <v>999</v>
      </c>
      <c r="U2905" t="s">
        <v>4650</v>
      </c>
      <c r="V2905">
        <v>1</v>
      </c>
      <c r="W2905" t="e">
        <f>VLOOKUP(U2905,T1.Unique.Delivery!$AQ$2:$AW$2720,COLUMNS(T1.Unique.Delivery!$AQ$2701:$AW$2701),0)</f>
        <v>#N/A</v>
      </c>
    </row>
    <row r="2906" spans="1:23" x14ac:dyDescent="0.3">
      <c r="A2906" t="s">
        <v>4515</v>
      </c>
      <c r="B2906" t="s">
        <v>4516</v>
      </c>
      <c r="C2906" t="s">
        <v>1960</v>
      </c>
      <c r="D2906" t="s">
        <v>84</v>
      </c>
      <c r="E2906" t="s">
        <v>4644</v>
      </c>
      <c r="F2906" t="s">
        <v>4645</v>
      </c>
      <c r="G2906" t="s">
        <v>249</v>
      </c>
      <c r="H2906" t="s">
        <v>1006</v>
      </c>
      <c r="I2906" t="s">
        <v>54</v>
      </c>
      <c r="J2906" t="s">
        <v>56</v>
      </c>
      <c r="K2906" t="s">
        <v>993</v>
      </c>
      <c r="L2906">
        <v>101116373</v>
      </c>
      <c r="M2906" t="s">
        <v>2172</v>
      </c>
      <c r="N2906" t="s">
        <v>47</v>
      </c>
      <c r="O2906" t="s">
        <v>47</v>
      </c>
      <c r="P2906" t="s">
        <v>1040</v>
      </c>
      <c r="Q2906" t="s">
        <v>997</v>
      </c>
      <c r="R2906">
        <v>6000</v>
      </c>
      <c r="S2906" t="s">
        <v>998</v>
      </c>
      <c r="T2906" t="s">
        <v>999</v>
      </c>
      <c r="U2906" t="s">
        <v>4651</v>
      </c>
      <c r="V2906">
        <v>1</v>
      </c>
      <c r="W2906" t="e">
        <f>VLOOKUP(U2906,T1.Unique.Delivery!$AQ$2:$AW$2720,COLUMNS(T1.Unique.Delivery!$AQ$2701:$AW$2701),0)</f>
        <v>#N/A</v>
      </c>
    </row>
    <row r="2907" spans="1:23" x14ac:dyDescent="0.3">
      <c r="A2907" t="s">
        <v>4515</v>
      </c>
      <c r="B2907" t="s">
        <v>4516</v>
      </c>
      <c r="C2907" t="s">
        <v>1960</v>
      </c>
      <c r="D2907" t="s">
        <v>84</v>
      </c>
      <c r="E2907" t="s">
        <v>2815</v>
      </c>
      <c r="F2907" t="s">
        <v>2816</v>
      </c>
      <c r="G2907" t="s">
        <v>99</v>
      </c>
      <c r="H2907" t="s">
        <v>1006</v>
      </c>
      <c r="I2907" t="s">
        <v>54</v>
      </c>
      <c r="J2907" t="s">
        <v>56</v>
      </c>
      <c r="K2907" t="s">
        <v>993</v>
      </c>
      <c r="L2907">
        <v>100297681</v>
      </c>
      <c r="M2907" t="s">
        <v>1216</v>
      </c>
      <c r="N2907" t="s">
        <v>47</v>
      </c>
      <c r="O2907" t="s">
        <v>47</v>
      </c>
      <c r="P2907" t="s">
        <v>1040</v>
      </c>
      <c r="Q2907" t="s">
        <v>997</v>
      </c>
      <c r="R2907">
        <v>3500</v>
      </c>
      <c r="S2907" t="s">
        <v>998</v>
      </c>
      <c r="T2907" t="s">
        <v>999</v>
      </c>
      <c r="U2907" t="s">
        <v>4652</v>
      </c>
      <c r="V2907">
        <v>1</v>
      </c>
      <c r="W2907" t="e">
        <f>VLOOKUP(U2907,T1.Unique.Delivery!$AQ$2:$AW$2720,COLUMNS(T1.Unique.Delivery!$AQ$2701:$AW$2701),0)</f>
        <v>#N/A</v>
      </c>
    </row>
    <row r="2908" spans="1:23" x14ac:dyDescent="0.3">
      <c r="A2908" t="s">
        <v>4515</v>
      </c>
      <c r="B2908" t="s">
        <v>4516</v>
      </c>
      <c r="C2908" t="s">
        <v>1960</v>
      </c>
      <c r="D2908" t="s">
        <v>84</v>
      </c>
      <c r="E2908" t="s">
        <v>2815</v>
      </c>
      <c r="F2908" t="s">
        <v>2816</v>
      </c>
      <c r="G2908" t="s">
        <v>99</v>
      </c>
      <c r="H2908" t="s">
        <v>1006</v>
      </c>
      <c r="I2908" t="s">
        <v>54</v>
      </c>
      <c r="J2908" t="s">
        <v>56</v>
      </c>
      <c r="K2908" t="s">
        <v>993</v>
      </c>
      <c r="L2908">
        <v>100330347</v>
      </c>
      <c r="M2908" t="s">
        <v>1389</v>
      </c>
      <c r="N2908" t="s">
        <v>47</v>
      </c>
      <c r="O2908" t="s">
        <v>47</v>
      </c>
      <c r="P2908" t="s">
        <v>1040</v>
      </c>
      <c r="Q2908" t="s">
        <v>997</v>
      </c>
      <c r="R2908">
        <v>3300</v>
      </c>
      <c r="S2908" t="s">
        <v>998</v>
      </c>
      <c r="T2908" t="s">
        <v>999</v>
      </c>
      <c r="U2908" t="s">
        <v>4653</v>
      </c>
      <c r="V2908">
        <v>1</v>
      </c>
      <c r="W2908" t="e">
        <f>VLOOKUP(U2908,T1.Unique.Delivery!$AQ$2:$AW$2720,COLUMNS(T1.Unique.Delivery!$AQ$2701:$AW$2701),0)</f>
        <v>#N/A</v>
      </c>
    </row>
    <row r="2909" spans="1:23" x14ac:dyDescent="0.3">
      <c r="A2909" t="s">
        <v>4515</v>
      </c>
      <c r="B2909" t="s">
        <v>4516</v>
      </c>
      <c r="C2909" t="s">
        <v>1960</v>
      </c>
      <c r="D2909" t="s">
        <v>84</v>
      </c>
      <c r="E2909" t="s">
        <v>2815</v>
      </c>
      <c r="F2909" t="s">
        <v>2816</v>
      </c>
      <c r="G2909" t="s">
        <v>99</v>
      </c>
      <c r="H2909" t="s">
        <v>1006</v>
      </c>
      <c r="I2909" t="s">
        <v>54</v>
      </c>
      <c r="J2909" t="s">
        <v>56</v>
      </c>
      <c r="K2909" t="s">
        <v>993</v>
      </c>
      <c r="L2909">
        <v>100389718</v>
      </c>
      <c r="M2909" t="s">
        <v>4620</v>
      </c>
      <c r="N2909" t="s">
        <v>47</v>
      </c>
      <c r="O2909" t="s">
        <v>47</v>
      </c>
      <c r="P2909" s="1">
        <v>42370</v>
      </c>
      <c r="Q2909" t="s">
        <v>997</v>
      </c>
      <c r="R2909">
        <v>2422.2600000000002</v>
      </c>
      <c r="S2909" t="s">
        <v>998</v>
      </c>
      <c r="T2909" t="s">
        <v>999</v>
      </c>
      <c r="U2909" t="s">
        <v>4654</v>
      </c>
      <c r="V2909">
        <v>1</v>
      </c>
      <c r="W2909" t="e">
        <f>VLOOKUP(U2909,T1.Unique.Delivery!$AQ$2:$AW$2720,COLUMNS(T1.Unique.Delivery!$AQ$2701:$AW$2701),0)</f>
        <v>#N/A</v>
      </c>
    </row>
    <row r="2910" spans="1:23" x14ac:dyDescent="0.3">
      <c r="A2910" t="s">
        <v>4515</v>
      </c>
      <c r="B2910" t="s">
        <v>4516</v>
      </c>
      <c r="C2910" t="s">
        <v>1960</v>
      </c>
      <c r="D2910" t="s">
        <v>84</v>
      </c>
      <c r="E2910" t="s">
        <v>2815</v>
      </c>
      <c r="F2910" t="s">
        <v>2816</v>
      </c>
      <c r="G2910" t="s">
        <v>99</v>
      </c>
      <c r="H2910" t="s">
        <v>1006</v>
      </c>
      <c r="I2910" t="s">
        <v>54</v>
      </c>
      <c r="J2910" t="s">
        <v>56</v>
      </c>
      <c r="K2910" t="s">
        <v>993</v>
      </c>
      <c r="L2910">
        <v>100824635</v>
      </c>
      <c r="M2910" t="s">
        <v>1445</v>
      </c>
      <c r="N2910" t="s">
        <v>47</v>
      </c>
      <c r="O2910" t="s">
        <v>47</v>
      </c>
      <c r="P2910" t="s">
        <v>1040</v>
      </c>
      <c r="Q2910" t="s">
        <v>997</v>
      </c>
      <c r="R2910">
        <v>3600</v>
      </c>
      <c r="S2910" t="s">
        <v>998</v>
      </c>
      <c r="T2910" t="s">
        <v>999</v>
      </c>
      <c r="U2910" t="s">
        <v>4655</v>
      </c>
      <c r="V2910">
        <v>1</v>
      </c>
      <c r="W2910" t="e">
        <f>VLOOKUP(U2910,T1.Unique.Delivery!$AQ$2:$AW$2720,COLUMNS(T1.Unique.Delivery!$AQ$2701:$AW$2701),0)</f>
        <v>#N/A</v>
      </c>
    </row>
    <row r="2911" spans="1:23" x14ac:dyDescent="0.3">
      <c r="A2911" t="s">
        <v>4515</v>
      </c>
      <c r="B2911" t="s">
        <v>4516</v>
      </c>
      <c r="C2911" t="s">
        <v>1960</v>
      </c>
      <c r="D2911" t="s">
        <v>84</v>
      </c>
      <c r="E2911" t="s">
        <v>2815</v>
      </c>
      <c r="F2911" t="s">
        <v>2816</v>
      </c>
      <c r="G2911" t="s">
        <v>99</v>
      </c>
      <c r="H2911" t="s">
        <v>1006</v>
      </c>
      <c r="I2911" t="s">
        <v>54</v>
      </c>
      <c r="J2911" t="s">
        <v>56</v>
      </c>
      <c r="K2911" t="s">
        <v>993</v>
      </c>
      <c r="L2911">
        <v>100873780</v>
      </c>
      <c r="M2911" t="s">
        <v>1391</v>
      </c>
      <c r="N2911" t="s">
        <v>47</v>
      </c>
      <c r="O2911" t="s">
        <v>47</v>
      </c>
      <c r="P2911" t="s">
        <v>4656</v>
      </c>
      <c r="Q2911" t="s">
        <v>997</v>
      </c>
      <c r="R2911">
        <v>3574.54</v>
      </c>
      <c r="S2911" t="s">
        <v>998</v>
      </c>
      <c r="T2911" t="s">
        <v>999</v>
      </c>
      <c r="U2911" t="s">
        <v>4657</v>
      </c>
      <c r="V2911">
        <v>1</v>
      </c>
      <c r="W2911" t="e">
        <f>VLOOKUP(U2911,T1.Unique.Delivery!$AQ$2:$AW$2720,COLUMNS(T1.Unique.Delivery!$AQ$2701:$AW$2701),0)</f>
        <v>#N/A</v>
      </c>
    </row>
    <row r="2912" spans="1:23" x14ac:dyDescent="0.3">
      <c r="A2912" t="s">
        <v>4515</v>
      </c>
      <c r="B2912" t="s">
        <v>4516</v>
      </c>
      <c r="C2912" t="s">
        <v>1960</v>
      </c>
      <c r="D2912" t="s">
        <v>84</v>
      </c>
      <c r="E2912" t="s">
        <v>2815</v>
      </c>
      <c r="F2912" t="s">
        <v>2816</v>
      </c>
      <c r="G2912" t="s">
        <v>99</v>
      </c>
      <c r="H2912" t="s">
        <v>1006</v>
      </c>
      <c r="I2912" t="s">
        <v>54</v>
      </c>
      <c r="J2912" t="s">
        <v>56</v>
      </c>
      <c r="K2912" t="s">
        <v>993</v>
      </c>
      <c r="L2912">
        <v>101015177</v>
      </c>
      <c r="M2912" t="s">
        <v>1394</v>
      </c>
      <c r="N2912" t="s">
        <v>47</v>
      </c>
      <c r="O2912" t="s">
        <v>47</v>
      </c>
      <c r="P2912" t="s">
        <v>1040</v>
      </c>
      <c r="Q2912" t="s">
        <v>997</v>
      </c>
      <c r="R2912">
        <v>2800</v>
      </c>
      <c r="S2912" t="s">
        <v>998</v>
      </c>
      <c r="T2912" t="s">
        <v>999</v>
      </c>
      <c r="U2912" t="s">
        <v>4658</v>
      </c>
      <c r="V2912">
        <v>1</v>
      </c>
      <c r="W2912" t="e">
        <f>VLOOKUP(U2912,T1.Unique.Delivery!$AQ$2:$AW$2720,COLUMNS(T1.Unique.Delivery!$AQ$2701:$AW$2701),0)</f>
        <v>#N/A</v>
      </c>
    </row>
    <row r="2913" spans="1:23" x14ac:dyDescent="0.3">
      <c r="A2913" t="s">
        <v>4515</v>
      </c>
      <c r="B2913" t="s">
        <v>4516</v>
      </c>
      <c r="C2913" t="s">
        <v>1960</v>
      </c>
      <c r="D2913" t="s">
        <v>84</v>
      </c>
      <c r="E2913" t="s">
        <v>2815</v>
      </c>
      <c r="F2913" t="s">
        <v>2816</v>
      </c>
      <c r="G2913" t="s">
        <v>99</v>
      </c>
      <c r="H2913" t="s">
        <v>1006</v>
      </c>
      <c r="I2913" t="s">
        <v>54</v>
      </c>
      <c r="J2913" t="s">
        <v>56</v>
      </c>
      <c r="K2913" t="s">
        <v>993</v>
      </c>
      <c r="L2913">
        <v>101116373</v>
      </c>
      <c r="M2913" t="s">
        <v>2172</v>
      </c>
      <c r="N2913" t="s">
        <v>47</v>
      </c>
      <c r="O2913" t="s">
        <v>47</v>
      </c>
      <c r="P2913" t="s">
        <v>1040</v>
      </c>
      <c r="Q2913" t="s">
        <v>997</v>
      </c>
      <c r="R2913">
        <v>3000</v>
      </c>
      <c r="S2913" t="s">
        <v>998</v>
      </c>
      <c r="T2913" t="s">
        <v>999</v>
      </c>
      <c r="U2913" t="s">
        <v>4659</v>
      </c>
      <c r="V2913">
        <v>1</v>
      </c>
      <c r="W2913" t="e">
        <f>VLOOKUP(U2913,T1.Unique.Delivery!$AQ$2:$AW$2720,COLUMNS(T1.Unique.Delivery!$AQ$2701:$AW$2701),0)</f>
        <v>#N/A</v>
      </c>
    </row>
    <row r="2914" spans="1:23" x14ac:dyDescent="0.3">
      <c r="A2914" t="s">
        <v>4515</v>
      </c>
      <c r="B2914" t="s">
        <v>4516</v>
      </c>
      <c r="C2914" t="s">
        <v>1960</v>
      </c>
      <c r="D2914" t="s">
        <v>84</v>
      </c>
      <c r="E2914" t="s">
        <v>2815</v>
      </c>
      <c r="F2914" t="s">
        <v>2816</v>
      </c>
      <c r="G2914" t="s">
        <v>99</v>
      </c>
      <c r="H2914" t="s">
        <v>1006</v>
      </c>
      <c r="I2914" t="s">
        <v>54</v>
      </c>
      <c r="J2914" t="s">
        <v>56</v>
      </c>
      <c r="K2914" t="s">
        <v>993</v>
      </c>
      <c r="L2914" t="s">
        <v>47</v>
      </c>
      <c r="M2914" t="s">
        <v>47</v>
      </c>
      <c r="N2914" t="s">
        <v>47</v>
      </c>
      <c r="O2914" t="s">
        <v>47</v>
      </c>
      <c r="P2914" s="1">
        <v>42008</v>
      </c>
      <c r="Q2914" t="s">
        <v>997</v>
      </c>
      <c r="R2914">
        <v>2276.2199999999998</v>
      </c>
      <c r="S2914" t="s">
        <v>998</v>
      </c>
      <c r="T2914" t="s">
        <v>999</v>
      </c>
      <c r="U2914" t="s">
        <v>4660</v>
      </c>
      <c r="V2914">
        <v>1</v>
      </c>
      <c r="W2914" t="e">
        <f>VLOOKUP(U2914,T1.Unique.Delivery!$AQ$2:$AW$2720,COLUMNS(T1.Unique.Delivery!$AQ$2701:$AW$2701),0)</f>
        <v>#N/A</v>
      </c>
    </row>
    <row r="2915" spans="1:23" x14ac:dyDescent="0.3">
      <c r="A2915" t="s">
        <v>4515</v>
      </c>
      <c r="B2915" t="s">
        <v>4516</v>
      </c>
      <c r="C2915" t="s">
        <v>1960</v>
      </c>
      <c r="D2915" t="s">
        <v>84</v>
      </c>
      <c r="E2915" t="s">
        <v>2815</v>
      </c>
      <c r="F2915" t="s">
        <v>2816</v>
      </c>
      <c r="G2915" t="s">
        <v>99</v>
      </c>
      <c r="H2915" t="s">
        <v>1006</v>
      </c>
      <c r="I2915" t="s">
        <v>54</v>
      </c>
      <c r="J2915" t="s">
        <v>1002</v>
      </c>
      <c r="K2915" t="s">
        <v>993</v>
      </c>
      <c r="L2915">
        <v>100873780</v>
      </c>
      <c r="M2915" t="s">
        <v>1391</v>
      </c>
      <c r="N2915" t="s">
        <v>47</v>
      </c>
      <c r="O2915" t="s">
        <v>47</v>
      </c>
      <c r="P2915" t="s">
        <v>1040</v>
      </c>
      <c r="Q2915" t="s">
        <v>997</v>
      </c>
      <c r="R2915">
        <v>3704.19</v>
      </c>
      <c r="S2915" t="s">
        <v>998</v>
      </c>
      <c r="T2915" t="s">
        <v>999</v>
      </c>
      <c r="U2915" t="s">
        <v>4661</v>
      </c>
      <c r="V2915">
        <v>1</v>
      </c>
      <c r="W2915" t="e">
        <f>VLOOKUP(U2915,T1.Unique.Delivery!$AQ$2:$AW$2720,COLUMNS(T1.Unique.Delivery!$AQ$2701:$AW$2701),0)</f>
        <v>#N/A</v>
      </c>
    </row>
    <row r="2916" spans="1:23" x14ac:dyDescent="0.3">
      <c r="A2916" t="s">
        <v>4515</v>
      </c>
      <c r="B2916" t="s">
        <v>4516</v>
      </c>
      <c r="C2916" t="s">
        <v>1960</v>
      </c>
      <c r="D2916" t="s">
        <v>84</v>
      </c>
      <c r="E2916" t="s">
        <v>1436</v>
      </c>
      <c r="F2916" t="s">
        <v>1437</v>
      </c>
      <c r="G2916" t="s">
        <v>568</v>
      </c>
      <c r="H2916" t="s">
        <v>1006</v>
      </c>
      <c r="I2916" t="s">
        <v>54</v>
      </c>
      <c r="J2916" t="s">
        <v>56</v>
      </c>
      <c r="K2916" t="s">
        <v>993</v>
      </c>
      <c r="L2916">
        <v>100824635</v>
      </c>
      <c r="M2916" t="s">
        <v>1445</v>
      </c>
      <c r="N2916" t="s">
        <v>47</v>
      </c>
      <c r="O2916" t="s">
        <v>47</v>
      </c>
      <c r="P2916" s="1">
        <v>42008</v>
      </c>
      <c r="Q2916" t="s">
        <v>997</v>
      </c>
      <c r="R2916">
        <v>4075.5</v>
      </c>
      <c r="S2916" t="s">
        <v>998</v>
      </c>
      <c r="T2916" t="s">
        <v>999</v>
      </c>
      <c r="U2916" t="s">
        <v>4662</v>
      </c>
      <c r="V2916">
        <v>1</v>
      </c>
      <c r="W2916" t="e">
        <f>VLOOKUP(U2916,T1.Unique.Delivery!$AQ$2:$AW$2720,COLUMNS(T1.Unique.Delivery!$AQ$2701:$AW$2701),0)</f>
        <v>#N/A</v>
      </c>
    </row>
    <row r="2917" spans="1:23" x14ac:dyDescent="0.3">
      <c r="A2917" t="s">
        <v>4515</v>
      </c>
      <c r="B2917" t="s">
        <v>4516</v>
      </c>
      <c r="C2917" t="s">
        <v>1960</v>
      </c>
      <c r="D2917" t="s">
        <v>84</v>
      </c>
      <c r="E2917" t="s">
        <v>1436</v>
      </c>
      <c r="F2917" t="s">
        <v>1437</v>
      </c>
      <c r="G2917" t="s">
        <v>568</v>
      </c>
      <c r="H2917" t="s">
        <v>1006</v>
      </c>
      <c r="I2917" t="s">
        <v>54</v>
      </c>
      <c r="J2917" t="s">
        <v>56</v>
      </c>
      <c r="K2917" t="s">
        <v>993</v>
      </c>
      <c r="L2917">
        <v>101015177</v>
      </c>
      <c r="M2917" t="s">
        <v>1394</v>
      </c>
      <c r="N2917" t="s">
        <v>47</v>
      </c>
      <c r="O2917" t="s">
        <v>47</v>
      </c>
      <c r="P2917" s="1">
        <v>42008</v>
      </c>
      <c r="Q2917" t="s">
        <v>997</v>
      </c>
      <c r="R2917">
        <v>4473.26</v>
      </c>
      <c r="S2917" t="s">
        <v>998</v>
      </c>
      <c r="T2917" t="s">
        <v>999</v>
      </c>
      <c r="U2917" t="s">
        <v>4663</v>
      </c>
      <c r="V2917">
        <v>1</v>
      </c>
      <c r="W2917" t="e">
        <f>VLOOKUP(U2917,T1.Unique.Delivery!$AQ$2:$AW$2720,COLUMNS(T1.Unique.Delivery!$AQ$2701:$AW$2701),0)</f>
        <v>#N/A</v>
      </c>
    </row>
    <row r="2918" spans="1:23" x14ac:dyDescent="0.3">
      <c r="A2918" t="s">
        <v>4515</v>
      </c>
      <c r="B2918" t="s">
        <v>4516</v>
      </c>
      <c r="C2918" t="s">
        <v>1960</v>
      </c>
      <c r="D2918" t="s">
        <v>84</v>
      </c>
      <c r="E2918" t="s">
        <v>1436</v>
      </c>
      <c r="F2918" t="s">
        <v>1437</v>
      </c>
      <c r="G2918" t="s">
        <v>568</v>
      </c>
      <c r="H2918" t="s">
        <v>1006</v>
      </c>
      <c r="I2918" t="s">
        <v>54</v>
      </c>
      <c r="J2918" t="s">
        <v>56</v>
      </c>
      <c r="K2918" t="s">
        <v>993</v>
      </c>
      <c r="L2918">
        <v>101093720</v>
      </c>
      <c r="M2918" t="s">
        <v>55</v>
      </c>
      <c r="N2918" t="s">
        <v>47</v>
      </c>
      <c r="O2918" t="s">
        <v>47</v>
      </c>
      <c r="P2918" s="1">
        <v>42379</v>
      </c>
      <c r="Q2918" t="s">
        <v>997</v>
      </c>
      <c r="R2918">
        <v>4570.83</v>
      </c>
      <c r="S2918" t="s">
        <v>998</v>
      </c>
      <c r="T2918" t="s">
        <v>999</v>
      </c>
      <c r="U2918" t="s">
        <v>4664</v>
      </c>
      <c r="V2918">
        <v>1</v>
      </c>
      <c r="W2918" t="e">
        <f>VLOOKUP(U2918,T1.Unique.Delivery!$AQ$2:$AW$2720,COLUMNS(T1.Unique.Delivery!$AQ$2701:$AW$2701),0)</f>
        <v>#N/A</v>
      </c>
    </row>
    <row r="2919" spans="1:23" x14ac:dyDescent="0.3">
      <c r="A2919" t="s">
        <v>4515</v>
      </c>
      <c r="B2919" t="s">
        <v>4516</v>
      </c>
      <c r="C2919" t="s">
        <v>1960</v>
      </c>
      <c r="D2919" t="s">
        <v>84</v>
      </c>
      <c r="E2919" t="s">
        <v>1436</v>
      </c>
      <c r="F2919" t="s">
        <v>1437</v>
      </c>
      <c r="G2919" t="s">
        <v>568</v>
      </c>
      <c r="H2919" t="s">
        <v>1006</v>
      </c>
      <c r="I2919" t="s">
        <v>54</v>
      </c>
      <c r="J2919" t="s">
        <v>56</v>
      </c>
      <c r="K2919" t="s">
        <v>993</v>
      </c>
      <c r="L2919" t="s">
        <v>47</v>
      </c>
      <c r="M2919" t="s">
        <v>47</v>
      </c>
      <c r="N2919" t="s">
        <v>47</v>
      </c>
      <c r="O2919" t="s">
        <v>47</v>
      </c>
      <c r="P2919" s="1">
        <v>42008</v>
      </c>
      <c r="Q2919" t="s">
        <v>997</v>
      </c>
      <c r="R2919">
        <v>4075.5</v>
      </c>
      <c r="S2919" t="s">
        <v>998</v>
      </c>
      <c r="T2919" t="s">
        <v>999</v>
      </c>
      <c r="U2919" t="s">
        <v>4665</v>
      </c>
      <c r="V2919">
        <v>1</v>
      </c>
      <c r="W2919" t="e">
        <f>VLOOKUP(U2919,T1.Unique.Delivery!$AQ$2:$AW$2720,COLUMNS(T1.Unique.Delivery!$AQ$2701:$AW$2701),0)</f>
        <v>#N/A</v>
      </c>
    </row>
    <row r="2920" spans="1:23" x14ac:dyDescent="0.3">
      <c r="A2920" t="s">
        <v>4515</v>
      </c>
      <c r="B2920" t="s">
        <v>4516</v>
      </c>
      <c r="C2920" t="s">
        <v>1960</v>
      </c>
      <c r="D2920" t="s">
        <v>84</v>
      </c>
      <c r="E2920" t="s">
        <v>1233</v>
      </c>
      <c r="F2920" t="s">
        <v>1234</v>
      </c>
      <c r="G2920" t="s">
        <v>153</v>
      </c>
      <c r="H2920" t="s">
        <v>1006</v>
      </c>
      <c r="I2920" t="s">
        <v>54</v>
      </c>
      <c r="J2920" t="s">
        <v>56</v>
      </c>
      <c r="K2920" t="s">
        <v>993</v>
      </c>
      <c r="L2920">
        <v>100330347</v>
      </c>
      <c r="M2920" t="s">
        <v>1389</v>
      </c>
      <c r="N2920" t="s">
        <v>47</v>
      </c>
      <c r="O2920" t="s">
        <v>47</v>
      </c>
      <c r="P2920" s="1">
        <v>42013</v>
      </c>
      <c r="Q2920" t="s">
        <v>997</v>
      </c>
      <c r="R2920">
        <v>5800</v>
      </c>
      <c r="S2920" t="s">
        <v>998</v>
      </c>
      <c r="T2920" t="s">
        <v>999</v>
      </c>
      <c r="U2920" t="s">
        <v>4666</v>
      </c>
      <c r="V2920">
        <v>1</v>
      </c>
      <c r="W2920" t="e">
        <f>VLOOKUP(U2920,T1.Unique.Delivery!$AQ$2:$AW$2720,COLUMNS(T1.Unique.Delivery!$AQ$2701:$AW$2701),0)</f>
        <v>#N/A</v>
      </c>
    </row>
    <row r="2921" spans="1:23" x14ac:dyDescent="0.3">
      <c r="A2921" t="s">
        <v>4515</v>
      </c>
      <c r="B2921" t="s">
        <v>4516</v>
      </c>
      <c r="C2921" t="s">
        <v>1960</v>
      </c>
      <c r="D2921" t="s">
        <v>84</v>
      </c>
      <c r="E2921" t="s">
        <v>1233</v>
      </c>
      <c r="F2921" t="s">
        <v>1234</v>
      </c>
      <c r="G2921" t="s">
        <v>153</v>
      </c>
      <c r="H2921" t="s">
        <v>1006</v>
      </c>
      <c r="I2921" t="s">
        <v>54</v>
      </c>
      <c r="J2921" t="s">
        <v>56</v>
      </c>
      <c r="K2921" t="s">
        <v>993</v>
      </c>
      <c r="L2921">
        <v>100824635</v>
      </c>
      <c r="M2921" t="s">
        <v>1445</v>
      </c>
      <c r="N2921" t="s">
        <v>47</v>
      </c>
      <c r="O2921" t="s">
        <v>47</v>
      </c>
      <c r="P2921" s="1">
        <v>42286</v>
      </c>
      <c r="Q2921" t="s">
        <v>997</v>
      </c>
      <c r="R2921">
        <v>5900</v>
      </c>
      <c r="S2921" t="s">
        <v>998</v>
      </c>
      <c r="T2921" t="s">
        <v>999</v>
      </c>
      <c r="U2921" t="s">
        <v>4667</v>
      </c>
      <c r="V2921">
        <v>1</v>
      </c>
      <c r="W2921" t="e">
        <f>VLOOKUP(U2921,T1.Unique.Delivery!$AQ$2:$AW$2720,COLUMNS(T1.Unique.Delivery!$AQ$2701:$AW$2701),0)</f>
        <v>#N/A</v>
      </c>
    </row>
    <row r="2922" spans="1:23" x14ac:dyDescent="0.3">
      <c r="A2922" t="s">
        <v>4515</v>
      </c>
      <c r="B2922" t="s">
        <v>4516</v>
      </c>
      <c r="C2922" t="s">
        <v>1960</v>
      </c>
      <c r="D2922" t="s">
        <v>84</v>
      </c>
      <c r="E2922" t="s">
        <v>1233</v>
      </c>
      <c r="F2922" t="s">
        <v>1234</v>
      </c>
      <c r="G2922" t="s">
        <v>153</v>
      </c>
      <c r="H2922" t="s">
        <v>1006</v>
      </c>
      <c r="I2922" t="s">
        <v>54</v>
      </c>
      <c r="J2922" t="s">
        <v>56</v>
      </c>
      <c r="K2922" t="s">
        <v>993</v>
      </c>
      <c r="L2922">
        <v>101116373</v>
      </c>
      <c r="M2922" t="s">
        <v>2172</v>
      </c>
      <c r="N2922" t="s">
        <v>47</v>
      </c>
      <c r="O2922" t="s">
        <v>47</v>
      </c>
      <c r="P2922" t="s">
        <v>1040</v>
      </c>
      <c r="Q2922" t="s">
        <v>997</v>
      </c>
      <c r="R2922">
        <v>4299</v>
      </c>
      <c r="S2922" t="s">
        <v>998</v>
      </c>
      <c r="T2922" t="s">
        <v>999</v>
      </c>
      <c r="U2922" t="s">
        <v>4668</v>
      </c>
      <c r="V2922">
        <v>1</v>
      </c>
      <c r="W2922" t="e">
        <f>VLOOKUP(U2922,T1.Unique.Delivery!$AQ$2:$AW$2720,COLUMNS(T1.Unique.Delivery!$AQ$2701:$AW$2701),0)</f>
        <v>#N/A</v>
      </c>
    </row>
    <row r="2923" spans="1:23" x14ac:dyDescent="0.3">
      <c r="A2923" t="s">
        <v>4515</v>
      </c>
      <c r="B2923" t="s">
        <v>4516</v>
      </c>
      <c r="C2923" t="s">
        <v>1960</v>
      </c>
      <c r="D2923" t="s">
        <v>84</v>
      </c>
      <c r="E2923" t="s">
        <v>1242</v>
      </c>
      <c r="F2923" t="s">
        <v>1243</v>
      </c>
      <c r="G2923" t="s">
        <v>153</v>
      </c>
      <c r="H2923" t="s">
        <v>1006</v>
      </c>
      <c r="I2923" t="s">
        <v>54</v>
      </c>
      <c r="J2923" t="s">
        <v>56</v>
      </c>
      <c r="K2923" t="s">
        <v>993</v>
      </c>
      <c r="L2923">
        <v>100330347</v>
      </c>
      <c r="M2923" t="s">
        <v>1389</v>
      </c>
      <c r="N2923" t="s">
        <v>47</v>
      </c>
      <c r="O2923" t="s">
        <v>47</v>
      </c>
      <c r="P2923" s="1">
        <v>42013</v>
      </c>
      <c r="Q2923" t="s">
        <v>997</v>
      </c>
      <c r="R2923">
        <v>5800</v>
      </c>
      <c r="S2923" t="s">
        <v>998</v>
      </c>
      <c r="T2923" t="s">
        <v>999</v>
      </c>
      <c r="U2923" t="s">
        <v>4669</v>
      </c>
      <c r="V2923">
        <v>1</v>
      </c>
      <c r="W2923" t="e">
        <f>VLOOKUP(U2923,T1.Unique.Delivery!$AQ$2:$AW$2720,COLUMNS(T1.Unique.Delivery!$AQ$2701:$AW$2701),0)</f>
        <v>#N/A</v>
      </c>
    </row>
    <row r="2924" spans="1:23" x14ac:dyDescent="0.3">
      <c r="A2924" t="s">
        <v>4515</v>
      </c>
      <c r="B2924" t="s">
        <v>4516</v>
      </c>
      <c r="C2924" t="s">
        <v>1960</v>
      </c>
      <c r="D2924" t="s">
        <v>84</v>
      </c>
      <c r="E2924" t="s">
        <v>1242</v>
      </c>
      <c r="F2924" t="s">
        <v>1243</v>
      </c>
      <c r="G2924" t="s">
        <v>153</v>
      </c>
      <c r="H2924" t="s">
        <v>1006</v>
      </c>
      <c r="I2924" t="s">
        <v>54</v>
      </c>
      <c r="J2924" t="s">
        <v>56</v>
      </c>
      <c r="K2924" t="s">
        <v>993</v>
      </c>
      <c r="L2924">
        <v>100824635</v>
      </c>
      <c r="M2924" t="s">
        <v>1445</v>
      </c>
      <c r="N2924" t="s">
        <v>47</v>
      </c>
      <c r="O2924" t="s">
        <v>47</v>
      </c>
      <c r="P2924" s="1">
        <v>42286</v>
      </c>
      <c r="Q2924" t="s">
        <v>997</v>
      </c>
      <c r="R2924">
        <v>5900</v>
      </c>
      <c r="S2924" t="s">
        <v>998</v>
      </c>
      <c r="T2924" t="s">
        <v>999</v>
      </c>
      <c r="U2924" t="s">
        <v>4670</v>
      </c>
      <c r="V2924">
        <v>1</v>
      </c>
      <c r="W2924" t="e">
        <f>VLOOKUP(U2924,T1.Unique.Delivery!$AQ$2:$AW$2720,COLUMNS(T1.Unique.Delivery!$AQ$2701:$AW$2701),0)</f>
        <v>#N/A</v>
      </c>
    </row>
    <row r="2925" spans="1:23" x14ac:dyDescent="0.3">
      <c r="A2925" t="s">
        <v>4515</v>
      </c>
      <c r="B2925" t="s">
        <v>4516</v>
      </c>
      <c r="C2925" t="s">
        <v>1960</v>
      </c>
      <c r="D2925" t="s">
        <v>84</v>
      </c>
      <c r="E2925" t="s">
        <v>4671</v>
      </c>
      <c r="F2925" t="s">
        <v>4672</v>
      </c>
      <c r="G2925" t="s">
        <v>170</v>
      </c>
      <c r="H2925" t="s">
        <v>1006</v>
      </c>
      <c r="I2925" t="s">
        <v>54</v>
      </c>
      <c r="J2925" t="s">
        <v>56</v>
      </c>
      <c r="K2925" t="s">
        <v>993</v>
      </c>
      <c r="L2925">
        <v>100223318</v>
      </c>
      <c r="M2925" t="s">
        <v>1216</v>
      </c>
      <c r="N2925" t="s">
        <v>47</v>
      </c>
      <c r="O2925" t="s">
        <v>47</v>
      </c>
      <c r="P2925" t="s">
        <v>1040</v>
      </c>
      <c r="Q2925" t="s">
        <v>997</v>
      </c>
      <c r="R2925">
        <v>9000</v>
      </c>
      <c r="S2925" t="s">
        <v>998</v>
      </c>
      <c r="T2925" t="s">
        <v>999</v>
      </c>
      <c r="U2925" t="s">
        <v>4673</v>
      </c>
      <c r="V2925">
        <v>1</v>
      </c>
      <c r="W2925" t="e">
        <f>VLOOKUP(U2925,T1.Unique.Delivery!$AQ$2:$AW$2720,COLUMNS(T1.Unique.Delivery!$AQ$2701:$AW$2701),0)</f>
        <v>#N/A</v>
      </c>
    </row>
    <row r="2926" spans="1:23" x14ac:dyDescent="0.3">
      <c r="A2926" t="s">
        <v>4515</v>
      </c>
      <c r="B2926" t="s">
        <v>4516</v>
      </c>
      <c r="C2926" t="s">
        <v>1960</v>
      </c>
      <c r="D2926" t="s">
        <v>84</v>
      </c>
      <c r="E2926" t="s">
        <v>4671</v>
      </c>
      <c r="F2926" t="s">
        <v>4672</v>
      </c>
      <c r="G2926" t="s">
        <v>170</v>
      </c>
      <c r="H2926" t="s">
        <v>1006</v>
      </c>
      <c r="I2926" t="s">
        <v>54</v>
      </c>
      <c r="J2926" t="s">
        <v>56</v>
      </c>
      <c r="K2926" t="s">
        <v>993</v>
      </c>
      <c r="L2926">
        <v>100330347</v>
      </c>
      <c r="M2926" t="s">
        <v>1389</v>
      </c>
      <c r="N2926" t="s">
        <v>47</v>
      </c>
      <c r="O2926" t="s">
        <v>47</v>
      </c>
      <c r="P2926" t="s">
        <v>1040</v>
      </c>
      <c r="Q2926" t="s">
        <v>997</v>
      </c>
      <c r="R2926">
        <v>8400</v>
      </c>
      <c r="S2926" t="s">
        <v>998</v>
      </c>
      <c r="T2926" t="s">
        <v>999</v>
      </c>
      <c r="U2926" t="s">
        <v>4674</v>
      </c>
      <c r="V2926">
        <v>1</v>
      </c>
      <c r="W2926" t="e">
        <f>VLOOKUP(U2926,T1.Unique.Delivery!$AQ$2:$AW$2720,COLUMNS(T1.Unique.Delivery!$AQ$2701:$AW$2701),0)</f>
        <v>#N/A</v>
      </c>
    </row>
    <row r="2927" spans="1:23" x14ac:dyDescent="0.3">
      <c r="A2927" t="s">
        <v>4515</v>
      </c>
      <c r="B2927" t="s">
        <v>4516</v>
      </c>
      <c r="C2927" t="s">
        <v>1960</v>
      </c>
      <c r="D2927" t="s">
        <v>84</v>
      </c>
      <c r="E2927" t="s">
        <v>4671</v>
      </c>
      <c r="F2927" t="s">
        <v>4672</v>
      </c>
      <c r="G2927" t="s">
        <v>170</v>
      </c>
      <c r="H2927" t="s">
        <v>1006</v>
      </c>
      <c r="I2927" t="s">
        <v>54</v>
      </c>
      <c r="J2927" t="s">
        <v>56</v>
      </c>
      <c r="K2927" t="s">
        <v>993</v>
      </c>
      <c r="L2927">
        <v>100894121</v>
      </c>
      <c r="M2927" t="s">
        <v>1218</v>
      </c>
      <c r="N2927" t="s">
        <v>47</v>
      </c>
      <c r="O2927" t="s">
        <v>47</v>
      </c>
      <c r="P2927" t="s">
        <v>1040</v>
      </c>
      <c r="Q2927" t="s">
        <v>997</v>
      </c>
      <c r="R2927">
        <v>8490</v>
      </c>
      <c r="S2927" t="s">
        <v>998</v>
      </c>
      <c r="T2927" t="s">
        <v>999</v>
      </c>
      <c r="U2927" t="s">
        <v>4675</v>
      </c>
      <c r="V2927">
        <v>1</v>
      </c>
      <c r="W2927" t="e">
        <f>VLOOKUP(U2927,T1.Unique.Delivery!$AQ$2:$AW$2720,COLUMNS(T1.Unique.Delivery!$AQ$2701:$AW$2701),0)</f>
        <v>#N/A</v>
      </c>
    </row>
    <row r="2928" spans="1:23" x14ac:dyDescent="0.3">
      <c r="A2928" t="s">
        <v>4515</v>
      </c>
      <c r="B2928" t="s">
        <v>4516</v>
      </c>
      <c r="C2928" t="s">
        <v>1960</v>
      </c>
      <c r="D2928" t="s">
        <v>84</v>
      </c>
      <c r="E2928" t="s">
        <v>2017</v>
      </c>
      <c r="F2928" t="s">
        <v>2018</v>
      </c>
      <c r="G2928" t="s">
        <v>84</v>
      </c>
      <c r="H2928" t="s">
        <v>1006</v>
      </c>
      <c r="I2928" t="s">
        <v>54</v>
      </c>
      <c r="J2928" t="s">
        <v>66</v>
      </c>
      <c r="K2928" t="s">
        <v>1007</v>
      </c>
      <c r="L2928" t="s">
        <v>47</v>
      </c>
      <c r="M2928" t="s">
        <v>47</v>
      </c>
      <c r="N2928" t="s">
        <v>47</v>
      </c>
      <c r="O2928" t="s">
        <v>47</v>
      </c>
      <c r="P2928" s="1">
        <v>42008</v>
      </c>
      <c r="Q2928" t="s">
        <v>997</v>
      </c>
      <c r="R2928">
        <v>552.75</v>
      </c>
      <c r="S2928" t="s">
        <v>998</v>
      </c>
      <c r="T2928" t="s">
        <v>999</v>
      </c>
      <c r="U2928" t="s">
        <v>4676</v>
      </c>
      <c r="V2928">
        <v>1</v>
      </c>
      <c r="W2928" t="e">
        <f>VLOOKUP(U2928,T1.Unique.Delivery!$AQ$2:$AW$2720,COLUMNS(T1.Unique.Delivery!$AQ$2701:$AW$2701),0)</f>
        <v>#N/A</v>
      </c>
    </row>
    <row r="2929" spans="1:23" x14ac:dyDescent="0.3">
      <c r="A2929" t="s">
        <v>4515</v>
      </c>
      <c r="B2929" t="s">
        <v>4516</v>
      </c>
      <c r="C2929" t="s">
        <v>1960</v>
      </c>
      <c r="D2929" t="s">
        <v>84</v>
      </c>
      <c r="E2929" t="s">
        <v>2017</v>
      </c>
      <c r="F2929" t="s">
        <v>2018</v>
      </c>
      <c r="G2929" t="s">
        <v>84</v>
      </c>
      <c r="H2929" t="s">
        <v>1006</v>
      </c>
      <c r="I2929" t="s">
        <v>54</v>
      </c>
      <c r="J2929" t="s">
        <v>1827</v>
      </c>
      <c r="K2929" t="s">
        <v>993</v>
      </c>
      <c r="L2929" t="s">
        <v>47</v>
      </c>
      <c r="M2929" t="s">
        <v>47</v>
      </c>
      <c r="N2929" t="s">
        <v>47</v>
      </c>
      <c r="O2929" t="s">
        <v>47</v>
      </c>
      <c r="P2929" s="1">
        <v>42008</v>
      </c>
      <c r="Q2929" t="s">
        <v>997</v>
      </c>
      <c r="R2929">
        <v>779.75</v>
      </c>
      <c r="S2929" t="s">
        <v>998</v>
      </c>
      <c r="T2929" t="s">
        <v>999</v>
      </c>
      <c r="U2929" t="s">
        <v>4677</v>
      </c>
      <c r="V2929">
        <v>1</v>
      </c>
      <c r="W2929" t="e">
        <f>VLOOKUP(U2929,T1.Unique.Delivery!$AQ$2:$AW$2720,COLUMNS(T1.Unique.Delivery!$AQ$2701:$AW$2701),0)</f>
        <v>#N/A</v>
      </c>
    </row>
    <row r="2930" spans="1:23" x14ac:dyDescent="0.3">
      <c r="A2930" t="s">
        <v>4515</v>
      </c>
      <c r="B2930" t="s">
        <v>4516</v>
      </c>
      <c r="C2930" t="s">
        <v>1960</v>
      </c>
      <c r="D2930" t="s">
        <v>84</v>
      </c>
      <c r="E2930" t="s">
        <v>2017</v>
      </c>
      <c r="F2930" t="s">
        <v>2018</v>
      </c>
      <c r="G2930" t="s">
        <v>84</v>
      </c>
      <c r="H2930" t="s">
        <v>1006</v>
      </c>
      <c r="I2930" t="s">
        <v>54</v>
      </c>
      <c r="J2930" t="s">
        <v>56</v>
      </c>
      <c r="K2930" t="s">
        <v>993</v>
      </c>
      <c r="L2930">
        <v>100716850</v>
      </c>
      <c r="M2930" t="s">
        <v>4577</v>
      </c>
      <c r="N2930" t="s">
        <v>47</v>
      </c>
      <c r="O2930" t="s">
        <v>47</v>
      </c>
      <c r="P2930" s="1">
        <v>42008</v>
      </c>
      <c r="Q2930" t="s">
        <v>997</v>
      </c>
      <c r="R2930">
        <v>1738.88</v>
      </c>
      <c r="S2930" t="s">
        <v>998</v>
      </c>
      <c r="T2930" t="s">
        <v>999</v>
      </c>
      <c r="U2930" t="s">
        <v>4678</v>
      </c>
      <c r="V2930">
        <v>1</v>
      </c>
      <c r="W2930" t="e">
        <f>VLOOKUP(U2930,T1.Unique.Delivery!$AQ$2:$AW$2720,COLUMNS(T1.Unique.Delivery!$AQ$2701:$AW$2701),0)</f>
        <v>#N/A</v>
      </c>
    </row>
    <row r="2931" spans="1:23" x14ac:dyDescent="0.3">
      <c r="A2931" t="s">
        <v>4515</v>
      </c>
      <c r="B2931" t="s">
        <v>4516</v>
      </c>
      <c r="C2931" t="s">
        <v>1960</v>
      </c>
      <c r="D2931" t="s">
        <v>84</v>
      </c>
      <c r="E2931" t="s">
        <v>2017</v>
      </c>
      <c r="F2931" t="s">
        <v>2018</v>
      </c>
      <c r="G2931" t="s">
        <v>84</v>
      </c>
      <c r="H2931" t="s">
        <v>1006</v>
      </c>
      <c r="I2931" t="s">
        <v>54</v>
      </c>
      <c r="J2931" t="s">
        <v>56</v>
      </c>
      <c r="K2931" t="s">
        <v>993</v>
      </c>
      <c r="L2931">
        <v>100873780</v>
      </c>
      <c r="M2931" t="s">
        <v>1391</v>
      </c>
      <c r="N2931" t="s">
        <v>47</v>
      </c>
      <c r="O2931" t="s">
        <v>47</v>
      </c>
      <c r="P2931" s="1">
        <v>42008</v>
      </c>
      <c r="Q2931" t="s">
        <v>997</v>
      </c>
      <c r="R2931">
        <v>2050.27</v>
      </c>
      <c r="S2931" t="s">
        <v>998</v>
      </c>
      <c r="T2931" t="s">
        <v>999</v>
      </c>
      <c r="U2931" t="s">
        <v>4679</v>
      </c>
      <c r="V2931">
        <v>1</v>
      </c>
      <c r="W2931" t="e">
        <f>VLOOKUP(U2931,T1.Unique.Delivery!$AQ$2:$AW$2720,COLUMNS(T1.Unique.Delivery!$AQ$2701:$AW$2701),0)</f>
        <v>#N/A</v>
      </c>
    </row>
    <row r="2932" spans="1:23" x14ac:dyDescent="0.3">
      <c r="A2932" t="s">
        <v>4515</v>
      </c>
      <c r="B2932" t="s">
        <v>4516</v>
      </c>
      <c r="C2932" t="s">
        <v>1960</v>
      </c>
      <c r="D2932" t="s">
        <v>84</v>
      </c>
      <c r="E2932" t="s">
        <v>2017</v>
      </c>
      <c r="F2932" t="s">
        <v>2018</v>
      </c>
      <c r="G2932" t="s">
        <v>84</v>
      </c>
      <c r="H2932" t="s">
        <v>1006</v>
      </c>
      <c r="I2932" t="s">
        <v>54</v>
      </c>
      <c r="J2932" t="s">
        <v>56</v>
      </c>
      <c r="K2932" t="s">
        <v>993</v>
      </c>
      <c r="L2932">
        <v>101120535</v>
      </c>
      <c r="M2932" t="s">
        <v>4499</v>
      </c>
      <c r="N2932" t="s">
        <v>47</v>
      </c>
      <c r="O2932" t="s">
        <v>47</v>
      </c>
      <c r="P2932" s="1">
        <v>42737</v>
      </c>
      <c r="Q2932" t="s">
        <v>997</v>
      </c>
      <c r="R2932">
        <v>1673.67</v>
      </c>
      <c r="S2932" t="s">
        <v>998</v>
      </c>
      <c r="T2932" t="s">
        <v>999</v>
      </c>
      <c r="U2932" t="s">
        <v>4680</v>
      </c>
      <c r="V2932">
        <v>1</v>
      </c>
      <c r="W2932" t="e">
        <f>VLOOKUP(U2932,T1.Unique.Delivery!$AQ$2:$AW$2720,COLUMNS(T1.Unique.Delivery!$AQ$2701:$AW$2701),0)</f>
        <v>#N/A</v>
      </c>
    </row>
    <row r="2933" spans="1:23" x14ac:dyDescent="0.3">
      <c r="A2933" t="s">
        <v>4515</v>
      </c>
      <c r="B2933" t="s">
        <v>4516</v>
      </c>
      <c r="C2933" t="s">
        <v>1960</v>
      </c>
      <c r="D2933" t="s">
        <v>84</v>
      </c>
      <c r="E2933" t="s">
        <v>2017</v>
      </c>
      <c r="F2933" t="s">
        <v>2018</v>
      </c>
      <c r="G2933" t="s">
        <v>84</v>
      </c>
      <c r="H2933" t="s">
        <v>1006</v>
      </c>
      <c r="I2933" t="s">
        <v>54</v>
      </c>
      <c r="J2933" t="s">
        <v>56</v>
      </c>
      <c r="K2933" t="s">
        <v>993</v>
      </c>
      <c r="L2933" t="s">
        <v>47</v>
      </c>
      <c r="M2933" t="s">
        <v>47</v>
      </c>
      <c r="N2933" t="s">
        <v>47</v>
      </c>
      <c r="O2933" t="s">
        <v>47</v>
      </c>
      <c r="P2933" s="1">
        <v>42008</v>
      </c>
      <c r="Q2933" t="s">
        <v>997</v>
      </c>
      <c r="R2933">
        <v>940.5</v>
      </c>
      <c r="S2933" t="s">
        <v>998</v>
      </c>
      <c r="T2933" t="s">
        <v>999</v>
      </c>
      <c r="U2933" t="s">
        <v>4681</v>
      </c>
      <c r="V2933">
        <v>1</v>
      </c>
      <c r="W2933" t="e">
        <f>VLOOKUP(U2933,T1.Unique.Delivery!$AQ$2:$AW$2720,COLUMNS(T1.Unique.Delivery!$AQ$2701:$AW$2701),0)</f>
        <v>#N/A</v>
      </c>
    </row>
    <row r="2934" spans="1:23" x14ac:dyDescent="0.3">
      <c r="A2934" t="s">
        <v>4515</v>
      </c>
      <c r="B2934" t="s">
        <v>4516</v>
      </c>
      <c r="C2934" t="s">
        <v>1960</v>
      </c>
      <c r="D2934" t="s">
        <v>84</v>
      </c>
      <c r="E2934" t="s">
        <v>2017</v>
      </c>
      <c r="F2934" t="s">
        <v>2018</v>
      </c>
      <c r="G2934" t="s">
        <v>84</v>
      </c>
      <c r="H2934" t="s">
        <v>1006</v>
      </c>
      <c r="I2934" t="s">
        <v>54</v>
      </c>
      <c r="J2934" t="s">
        <v>129</v>
      </c>
      <c r="K2934" t="s">
        <v>1012</v>
      </c>
      <c r="L2934" t="s">
        <v>47</v>
      </c>
      <c r="M2934" t="s">
        <v>47</v>
      </c>
      <c r="N2934" t="s">
        <v>47</v>
      </c>
      <c r="O2934" t="s">
        <v>47</v>
      </c>
      <c r="P2934" s="1">
        <v>42008</v>
      </c>
      <c r="Q2934" t="s">
        <v>997</v>
      </c>
      <c r="R2934">
        <v>479.73</v>
      </c>
      <c r="S2934" t="s">
        <v>998</v>
      </c>
      <c r="T2934" t="s">
        <v>999</v>
      </c>
      <c r="U2934" t="s">
        <v>4682</v>
      </c>
      <c r="V2934">
        <v>1</v>
      </c>
      <c r="W2934" t="e">
        <f>VLOOKUP(U2934,T1.Unique.Delivery!$AQ$2:$AW$2720,COLUMNS(T1.Unique.Delivery!$AQ$2701:$AW$2701),0)</f>
        <v>#N/A</v>
      </c>
    </row>
    <row r="2935" spans="1:23" x14ac:dyDescent="0.3">
      <c r="A2935" t="s">
        <v>4515</v>
      </c>
      <c r="B2935" t="s">
        <v>4516</v>
      </c>
      <c r="C2935" t="s">
        <v>1960</v>
      </c>
      <c r="D2935" t="s">
        <v>84</v>
      </c>
      <c r="E2935" t="s">
        <v>2017</v>
      </c>
      <c r="F2935" t="s">
        <v>2018</v>
      </c>
      <c r="G2935" t="s">
        <v>84</v>
      </c>
      <c r="H2935" t="s">
        <v>1006</v>
      </c>
      <c r="I2935" t="s">
        <v>54</v>
      </c>
      <c r="J2935" t="s">
        <v>80</v>
      </c>
      <c r="K2935" t="s">
        <v>1014</v>
      </c>
      <c r="L2935" t="s">
        <v>47</v>
      </c>
      <c r="M2935" t="s">
        <v>47</v>
      </c>
      <c r="N2935" t="s">
        <v>47</v>
      </c>
      <c r="O2935" t="s">
        <v>47</v>
      </c>
      <c r="P2935" s="1">
        <v>42008</v>
      </c>
      <c r="Q2935" t="s">
        <v>997</v>
      </c>
      <c r="R2935">
        <v>529.45000000000005</v>
      </c>
      <c r="S2935" t="s">
        <v>998</v>
      </c>
      <c r="T2935" t="s">
        <v>999</v>
      </c>
      <c r="U2935" t="s">
        <v>4683</v>
      </c>
      <c r="V2935">
        <v>1</v>
      </c>
      <c r="W2935" t="e">
        <f>VLOOKUP(U2935,T1.Unique.Delivery!$AQ$2:$AW$2720,COLUMNS(T1.Unique.Delivery!$AQ$2701:$AW$2701),0)</f>
        <v>#N/A</v>
      </c>
    </row>
    <row r="2936" spans="1:23" x14ac:dyDescent="0.3">
      <c r="A2936" t="s">
        <v>4515</v>
      </c>
      <c r="B2936" t="s">
        <v>4516</v>
      </c>
      <c r="C2936" t="s">
        <v>1960</v>
      </c>
      <c r="D2936" t="s">
        <v>84</v>
      </c>
      <c r="E2936" t="s">
        <v>2044</v>
      </c>
      <c r="F2936" t="s">
        <v>2045</v>
      </c>
      <c r="G2936" t="s">
        <v>107</v>
      </c>
      <c r="H2936" t="s">
        <v>1006</v>
      </c>
      <c r="I2936" t="s">
        <v>54</v>
      </c>
      <c r="J2936" t="s">
        <v>56</v>
      </c>
      <c r="K2936" t="s">
        <v>993</v>
      </c>
      <c r="L2936">
        <v>100223318</v>
      </c>
      <c r="M2936" t="s">
        <v>1216</v>
      </c>
      <c r="N2936" t="s">
        <v>47</v>
      </c>
      <c r="O2936" t="s">
        <v>47</v>
      </c>
      <c r="P2936" t="s">
        <v>1040</v>
      </c>
      <c r="Q2936" t="s">
        <v>997</v>
      </c>
      <c r="R2936">
        <v>2700</v>
      </c>
      <c r="S2936" t="s">
        <v>998</v>
      </c>
      <c r="T2936" t="s">
        <v>999</v>
      </c>
      <c r="U2936" t="s">
        <v>4684</v>
      </c>
      <c r="V2936">
        <v>1</v>
      </c>
      <c r="W2936" t="e">
        <f>VLOOKUP(U2936,T1.Unique.Delivery!$AQ$2:$AW$2720,COLUMNS(T1.Unique.Delivery!$AQ$2701:$AW$2701),0)</f>
        <v>#N/A</v>
      </c>
    </row>
    <row r="2937" spans="1:23" x14ac:dyDescent="0.3">
      <c r="A2937" t="s">
        <v>4515</v>
      </c>
      <c r="B2937" t="s">
        <v>4516</v>
      </c>
      <c r="C2937" t="s">
        <v>1960</v>
      </c>
      <c r="D2937" t="s">
        <v>84</v>
      </c>
      <c r="E2937" t="s">
        <v>2044</v>
      </c>
      <c r="F2937" t="s">
        <v>2045</v>
      </c>
      <c r="G2937" t="s">
        <v>107</v>
      </c>
      <c r="H2937" t="s">
        <v>1006</v>
      </c>
      <c r="I2937" t="s">
        <v>54</v>
      </c>
      <c r="J2937" t="s">
        <v>56</v>
      </c>
      <c r="K2937" t="s">
        <v>993</v>
      </c>
      <c r="L2937">
        <v>100297681</v>
      </c>
      <c r="M2937" t="s">
        <v>1216</v>
      </c>
      <c r="N2937" t="s">
        <v>47</v>
      </c>
      <c r="O2937" t="s">
        <v>47</v>
      </c>
      <c r="P2937" t="s">
        <v>1040</v>
      </c>
      <c r="Q2937" t="s">
        <v>997</v>
      </c>
      <c r="R2937">
        <v>2700</v>
      </c>
      <c r="S2937" t="s">
        <v>998</v>
      </c>
      <c r="T2937" t="s">
        <v>999</v>
      </c>
      <c r="U2937" t="s">
        <v>4685</v>
      </c>
      <c r="V2937">
        <v>1</v>
      </c>
      <c r="W2937" t="e">
        <f>VLOOKUP(U2937,T1.Unique.Delivery!$AQ$2:$AW$2720,COLUMNS(T1.Unique.Delivery!$AQ$2701:$AW$2701),0)</f>
        <v>#N/A</v>
      </c>
    </row>
    <row r="2938" spans="1:23" x14ac:dyDescent="0.3">
      <c r="A2938" t="s">
        <v>4515</v>
      </c>
      <c r="B2938" t="s">
        <v>4516</v>
      </c>
      <c r="C2938" t="s">
        <v>1960</v>
      </c>
      <c r="D2938" t="s">
        <v>84</v>
      </c>
      <c r="E2938" t="s">
        <v>2044</v>
      </c>
      <c r="F2938" t="s">
        <v>2045</v>
      </c>
      <c r="G2938" t="s">
        <v>107</v>
      </c>
      <c r="H2938" t="s">
        <v>1006</v>
      </c>
      <c r="I2938" t="s">
        <v>54</v>
      </c>
      <c r="J2938" t="s">
        <v>56</v>
      </c>
      <c r="K2938" t="s">
        <v>993</v>
      </c>
      <c r="L2938">
        <v>100873780</v>
      </c>
      <c r="M2938" t="s">
        <v>1391</v>
      </c>
      <c r="N2938" t="s">
        <v>47</v>
      </c>
      <c r="O2938" t="s">
        <v>47</v>
      </c>
      <c r="P2938" t="s">
        <v>1040</v>
      </c>
      <c r="Q2938" t="s">
        <v>997</v>
      </c>
      <c r="R2938">
        <v>4278.6499999999996</v>
      </c>
      <c r="S2938" t="s">
        <v>998</v>
      </c>
      <c r="T2938" t="s">
        <v>999</v>
      </c>
      <c r="U2938" t="s">
        <v>4686</v>
      </c>
      <c r="V2938">
        <v>1</v>
      </c>
      <c r="W2938" t="e">
        <f>VLOOKUP(U2938,T1.Unique.Delivery!$AQ$2:$AW$2720,COLUMNS(T1.Unique.Delivery!$AQ$2701:$AW$2701),0)</f>
        <v>#N/A</v>
      </c>
    </row>
    <row r="2939" spans="1:23" x14ac:dyDescent="0.3">
      <c r="A2939" t="s">
        <v>4515</v>
      </c>
      <c r="B2939" t="s">
        <v>4516</v>
      </c>
      <c r="C2939" t="s">
        <v>1960</v>
      </c>
      <c r="D2939" t="s">
        <v>84</v>
      </c>
      <c r="E2939" t="s">
        <v>2044</v>
      </c>
      <c r="F2939" t="s">
        <v>2045</v>
      </c>
      <c r="G2939" t="s">
        <v>107</v>
      </c>
      <c r="H2939" t="s">
        <v>1006</v>
      </c>
      <c r="I2939" t="s">
        <v>54</v>
      </c>
      <c r="J2939" t="s">
        <v>56</v>
      </c>
      <c r="K2939" t="s">
        <v>993</v>
      </c>
      <c r="L2939">
        <v>101015177</v>
      </c>
      <c r="M2939" t="s">
        <v>1394</v>
      </c>
      <c r="N2939" t="s">
        <v>47</v>
      </c>
      <c r="O2939" t="s">
        <v>47</v>
      </c>
      <c r="P2939" t="s">
        <v>1040</v>
      </c>
      <c r="Q2939" t="s">
        <v>997</v>
      </c>
      <c r="R2939">
        <v>3800</v>
      </c>
      <c r="S2939" t="s">
        <v>998</v>
      </c>
      <c r="T2939" t="s">
        <v>999</v>
      </c>
      <c r="U2939" t="s">
        <v>4687</v>
      </c>
      <c r="V2939">
        <v>1</v>
      </c>
      <c r="W2939" t="e">
        <f>VLOOKUP(U2939,T1.Unique.Delivery!$AQ$2:$AW$2720,COLUMNS(T1.Unique.Delivery!$AQ$2701:$AW$2701),0)</f>
        <v>#N/A</v>
      </c>
    </row>
    <row r="2940" spans="1:23" x14ac:dyDescent="0.3">
      <c r="A2940" t="s">
        <v>4515</v>
      </c>
      <c r="B2940" t="s">
        <v>4516</v>
      </c>
      <c r="C2940" t="s">
        <v>1960</v>
      </c>
      <c r="D2940" t="s">
        <v>84</v>
      </c>
      <c r="E2940" t="s">
        <v>2044</v>
      </c>
      <c r="F2940" t="s">
        <v>2045</v>
      </c>
      <c r="G2940" t="s">
        <v>107</v>
      </c>
      <c r="H2940" t="s">
        <v>1006</v>
      </c>
      <c r="I2940" t="s">
        <v>54</v>
      </c>
      <c r="J2940" t="s">
        <v>56</v>
      </c>
      <c r="K2940" t="s">
        <v>993</v>
      </c>
      <c r="L2940" t="s">
        <v>47</v>
      </c>
      <c r="M2940" t="s">
        <v>47</v>
      </c>
      <c r="N2940" t="s">
        <v>47</v>
      </c>
      <c r="O2940" t="s">
        <v>47</v>
      </c>
      <c r="P2940" s="1">
        <v>42008</v>
      </c>
      <c r="Q2940" t="s">
        <v>997</v>
      </c>
      <c r="R2940">
        <v>2160.59</v>
      </c>
      <c r="S2940" t="s">
        <v>998</v>
      </c>
      <c r="T2940" t="s">
        <v>999</v>
      </c>
      <c r="U2940" t="s">
        <v>4688</v>
      </c>
      <c r="V2940">
        <v>1</v>
      </c>
      <c r="W2940" t="e">
        <f>VLOOKUP(U2940,T1.Unique.Delivery!$AQ$2:$AW$2720,COLUMNS(T1.Unique.Delivery!$AQ$2701:$AW$2701),0)</f>
        <v>#N/A</v>
      </c>
    </row>
    <row r="2941" spans="1:23" x14ac:dyDescent="0.3">
      <c r="A2941" t="s">
        <v>4515</v>
      </c>
      <c r="B2941" t="s">
        <v>4516</v>
      </c>
      <c r="C2941" t="s">
        <v>1960</v>
      </c>
      <c r="D2941" t="s">
        <v>84</v>
      </c>
      <c r="E2941" t="s">
        <v>2850</v>
      </c>
      <c r="F2941" t="s">
        <v>2851</v>
      </c>
      <c r="G2941" t="s">
        <v>99</v>
      </c>
      <c r="H2941" t="s">
        <v>1006</v>
      </c>
      <c r="I2941" t="s">
        <v>54</v>
      </c>
      <c r="J2941" t="s">
        <v>56</v>
      </c>
      <c r="K2941" t="s">
        <v>993</v>
      </c>
      <c r="L2941">
        <v>100873780</v>
      </c>
      <c r="M2941" t="s">
        <v>1391</v>
      </c>
      <c r="N2941" t="s">
        <v>47</v>
      </c>
      <c r="O2941" t="s">
        <v>47</v>
      </c>
      <c r="P2941" t="s">
        <v>1040</v>
      </c>
      <c r="Q2941" t="s">
        <v>997</v>
      </c>
      <c r="R2941">
        <v>4023.16</v>
      </c>
      <c r="S2941" t="s">
        <v>998</v>
      </c>
      <c r="T2941" t="s">
        <v>999</v>
      </c>
      <c r="U2941" t="s">
        <v>4689</v>
      </c>
      <c r="V2941">
        <v>1</v>
      </c>
      <c r="W2941" t="e">
        <f>VLOOKUP(U2941,T1.Unique.Delivery!$AQ$2:$AW$2720,COLUMNS(T1.Unique.Delivery!$AQ$2701:$AW$2701),0)</f>
        <v>#N/A</v>
      </c>
    </row>
    <row r="2942" spans="1:23" x14ac:dyDescent="0.3">
      <c r="A2942" t="s">
        <v>4515</v>
      </c>
      <c r="B2942" t="s">
        <v>4516</v>
      </c>
      <c r="C2942" t="s">
        <v>1960</v>
      </c>
      <c r="D2942" t="s">
        <v>84</v>
      </c>
      <c r="E2942" t="s">
        <v>2850</v>
      </c>
      <c r="F2942" t="s">
        <v>2851</v>
      </c>
      <c r="G2942" t="s">
        <v>99</v>
      </c>
      <c r="H2942" t="s">
        <v>1006</v>
      </c>
      <c r="I2942" t="s">
        <v>54</v>
      </c>
      <c r="J2942" t="s">
        <v>56</v>
      </c>
      <c r="K2942" t="s">
        <v>993</v>
      </c>
      <c r="L2942">
        <v>101015177</v>
      </c>
      <c r="M2942" t="s">
        <v>1394</v>
      </c>
      <c r="N2942" t="s">
        <v>47</v>
      </c>
      <c r="O2942" t="s">
        <v>47</v>
      </c>
      <c r="P2942" t="s">
        <v>1040</v>
      </c>
      <c r="Q2942" t="s">
        <v>997</v>
      </c>
      <c r="R2942">
        <v>2900</v>
      </c>
      <c r="S2942" t="s">
        <v>998</v>
      </c>
      <c r="T2942" t="s">
        <v>999</v>
      </c>
      <c r="U2942" t="s">
        <v>4690</v>
      </c>
      <c r="V2942">
        <v>1</v>
      </c>
      <c r="W2942" t="e">
        <f>VLOOKUP(U2942,T1.Unique.Delivery!$AQ$2:$AW$2720,COLUMNS(T1.Unique.Delivery!$AQ$2701:$AW$2701),0)</f>
        <v>#N/A</v>
      </c>
    </row>
    <row r="2943" spans="1:23" x14ac:dyDescent="0.3">
      <c r="A2943" t="s">
        <v>4515</v>
      </c>
      <c r="B2943" t="s">
        <v>4516</v>
      </c>
      <c r="C2943" t="s">
        <v>1960</v>
      </c>
      <c r="D2943" t="s">
        <v>84</v>
      </c>
      <c r="E2943" t="s">
        <v>2061</v>
      </c>
      <c r="F2943" t="s">
        <v>2062</v>
      </c>
      <c r="G2943" t="s">
        <v>71</v>
      </c>
      <c r="H2943" t="s">
        <v>1006</v>
      </c>
      <c r="I2943" t="s">
        <v>54</v>
      </c>
      <c r="J2943" t="s">
        <v>56</v>
      </c>
      <c r="K2943" t="s">
        <v>993</v>
      </c>
      <c r="L2943">
        <v>100716850</v>
      </c>
      <c r="M2943" t="s">
        <v>4577</v>
      </c>
      <c r="N2943" t="s">
        <v>47</v>
      </c>
      <c r="O2943" t="s">
        <v>47</v>
      </c>
      <c r="P2943" s="1">
        <v>42008</v>
      </c>
      <c r="Q2943" t="s">
        <v>997</v>
      </c>
      <c r="R2943">
        <v>1956.24</v>
      </c>
      <c r="S2943" t="s">
        <v>998</v>
      </c>
      <c r="T2943" t="s">
        <v>999</v>
      </c>
      <c r="U2943" t="s">
        <v>4691</v>
      </c>
      <c r="V2943">
        <v>1</v>
      </c>
      <c r="W2943" t="e">
        <f>VLOOKUP(U2943,T1.Unique.Delivery!$AQ$2:$AW$2720,COLUMNS(T1.Unique.Delivery!$AQ$2701:$AW$2701),0)</f>
        <v>#N/A</v>
      </c>
    </row>
    <row r="2944" spans="1:23" x14ac:dyDescent="0.3">
      <c r="A2944" t="s">
        <v>4515</v>
      </c>
      <c r="B2944" t="s">
        <v>4516</v>
      </c>
      <c r="C2944" t="s">
        <v>1960</v>
      </c>
      <c r="D2944" t="s">
        <v>84</v>
      </c>
      <c r="E2944" t="s">
        <v>2061</v>
      </c>
      <c r="F2944" t="s">
        <v>2062</v>
      </c>
      <c r="G2944" t="s">
        <v>71</v>
      </c>
      <c r="H2944" t="s">
        <v>1006</v>
      </c>
      <c r="I2944" t="s">
        <v>54</v>
      </c>
      <c r="J2944" t="s">
        <v>56</v>
      </c>
      <c r="K2944" t="s">
        <v>993</v>
      </c>
      <c r="L2944">
        <v>100873780</v>
      </c>
      <c r="M2944" t="s">
        <v>1391</v>
      </c>
      <c r="N2944" t="s">
        <v>47</v>
      </c>
      <c r="O2944" t="s">
        <v>47</v>
      </c>
      <c r="P2944" t="s">
        <v>1040</v>
      </c>
      <c r="Q2944" t="s">
        <v>997</v>
      </c>
      <c r="R2944">
        <v>2139.83</v>
      </c>
      <c r="S2944" t="s">
        <v>998</v>
      </c>
      <c r="T2944" t="s">
        <v>999</v>
      </c>
      <c r="U2944" t="s">
        <v>4692</v>
      </c>
      <c r="V2944">
        <v>1</v>
      </c>
      <c r="W2944" t="e">
        <f>VLOOKUP(U2944,T1.Unique.Delivery!$AQ$2:$AW$2720,COLUMNS(T1.Unique.Delivery!$AQ$2701:$AW$2701),0)</f>
        <v>#N/A</v>
      </c>
    </row>
    <row r="2945" spans="1:23" x14ac:dyDescent="0.3">
      <c r="A2945" t="s">
        <v>4515</v>
      </c>
      <c r="B2945" t="s">
        <v>4516</v>
      </c>
      <c r="C2945" t="s">
        <v>1960</v>
      </c>
      <c r="D2945" t="s">
        <v>84</v>
      </c>
      <c r="E2945" t="s">
        <v>2061</v>
      </c>
      <c r="F2945" t="s">
        <v>2062</v>
      </c>
      <c r="G2945" t="s">
        <v>71</v>
      </c>
      <c r="H2945" t="s">
        <v>1006</v>
      </c>
      <c r="I2945" t="s">
        <v>54</v>
      </c>
      <c r="J2945" t="s">
        <v>56</v>
      </c>
      <c r="K2945" t="s">
        <v>993</v>
      </c>
      <c r="L2945">
        <v>101015177</v>
      </c>
      <c r="M2945" t="s">
        <v>1394</v>
      </c>
      <c r="N2945" t="s">
        <v>47</v>
      </c>
      <c r="O2945" t="s">
        <v>47</v>
      </c>
      <c r="P2945" t="s">
        <v>1040</v>
      </c>
      <c r="Q2945" t="s">
        <v>997</v>
      </c>
      <c r="R2945">
        <v>2100</v>
      </c>
      <c r="S2945" t="s">
        <v>998</v>
      </c>
      <c r="T2945" t="s">
        <v>999</v>
      </c>
      <c r="U2945" t="s">
        <v>4693</v>
      </c>
      <c r="V2945">
        <v>1</v>
      </c>
      <c r="W2945" t="e">
        <f>VLOOKUP(U2945,T1.Unique.Delivery!$AQ$2:$AW$2720,COLUMNS(T1.Unique.Delivery!$AQ$2701:$AW$2701),0)</f>
        <v>#N/A</v>
      </c>
    </row>
    <row r="2946" spans="1:23" x14ac:dyDescent="0.3">
      <c r="A2946" t="s">
        <v>4515</v>
      </c>
      <c r="B2946" t="s">
        <v>4516</v>
      </c>
      <c r="C2946" t="s">
        <v>1960</v>
      </c>
      <c r="D2946" t="s">
        <v>84</v>
      </c>
      <c r="E2946" t="s">
        <v>2061</v>
      </c>
      <c r="F2946" t="s">
        <v>2062</v>
      </c>
      <c r="G2946" t="s">
        <v>71</v>
      </c>
      <c r="H2946" t="s">
        <v>1006</v>
      </c>
      <c r="I2946" t="s">
        <v>54</v>
      </c>
      <c r="J2946" t="s">
        <v>56</v>
      </c>
      <c r="K2946" t="s">
        <v>993</v>
      </c>
      <c r="L2946">
        <v>101116373</v>
      </c>
      <c r="M2946" t="s">
        <v>2172</v>
      </c>
      <c r="N2946" t="s">
        <v>47</v>
      </c>
      <c r="O2946" t="s">
        <v>47</v>
      </c>
      <c r="P2946" t="s">
        <v>1040</v>
      </c>
      <c r="Q2946" t="s">
        <v>997</v>
      </c>
      <c r="R2946">
        <v>2500</v>
      </c>
      <c r="S2946" t="s">
        <v>998</v>
      </c>
      <c r="T2946" t="s">
        <v>999</v>
      </c>
      <c r="U2946" t="s">
        <v>4694</v>
      </c>
      <c r="V2946">
        <v>1</v>
      </c>
      <c r="W2946" t="e">
        <f>VLOOKUP(U2946,T1.Unique.Delivery!$AQ$2:$AW$2720,COLUMNS(T1.Unique.Delivery!$AQ$2701:$AW$2701),0)</f>
        <v>#N/A</v>
      </c>
    </row>
    <row r="2947" spans="1:23" x14ac:dyDescent="0.3">
      <c r="A2947" t="s">
        <v>4515</v>
      </c>
      <c r="B2947" t="s">
        <v>4516</v>
      </c>
      <c r="C2947" t="s">
        <v>1960</v>
      </c>
      <c r="D2947" t="s">
        <v>84</v>
      </c>
      <c r="E2947" t="s">
        <v>2061</v>
      </c>
      <c r="F2947" t="s">
        <v>2062</v>
      </c>
      <c r="G2947" t="s">
        <v>71</v>
      </c>
      <c r="H2947" t="s">
        <v>1006</v>
      </c>
      <c r="I2947" t="s">
        <v>54</v>
      </c>
      <c r="J2947" t="s">
        <v>56</v>
      </c>
      <c r="K2947" t="s">
        <v>993</v>
      </c>
      <c r="L2947" t="s">
        <v>47</v>
      </c>
      <c r="M2947" t="s">
        <v>47</v>
      </c>
      <c r="N2947" t="s">
        <v>47</v>
      </c>
      <c r="O2947" t="s">
        <v>47</v>
      </c>
      <c r="P2947" s="1">
        <v>42008</v>
      </c>
      <c r="Q2947" t="s">
        <v>997</v>
      </c>
      <c r="R2947">
        <v>1753.87</v>
      </c>
      <c r="S2947" t="s">
        <v>998</v>
      </c>
      <c r="T2947" t="s">
        <v>999</v>
      </c>
      <c r="U2947" t="s">
        <v>4695</v>
      </c>
      <c r="V2947">
        <v>1</v>
      </c>
      <c r="W2947" t="e">
        <f>VLOOKUP(U2947,T1.Unique.Delivery!$AQ$2:$AW$2720,COLUMNS(T1.Unique.Delivery!$AQ$2701:$AW$2701),0)</f>
        <v>#N/A</v>
      </c>
    </row>
    <row r="2948" spans="1:23" x14ac:dyDescent="0.3">
      <c r="A2948" t="s">
        <v>4515</v>
      </c>
      <c r="B2948" t="s">
        <v>4516</v>
      </c>
      <c r="C2948" t="s">
        <v>1960</v>
      </c>
      <c r="D2948" t="s">
        <v>84</v>
      </c>
      <c r="E2948" t="s">
        <v>1499</v>
      </c>
      <c r="F2948" t="s">
        <v>1359</v>
      </c>
      <c r="G2948" t="s">
        <v>568</v>
      </c>
      <c r="H2948" t="s">
        <v>991</v>
      </c>
      <c r="I2948" t="s">
        <v>992</v>
      </c>
      <c r="J2948" t="s">
        <v>56</v>
      </c>
      <c r="K2948" t="s">
        <v>993</v>
      </c>
      <c r="L2948">
        <v>100223318</v>
      </c>
      <c r="M2948" t="s">
        <v>1216</v>
      </c>
      <c r="N2948" t="s">
        <v>47</v>
      </c>
      <c r="O2948" t="s">
        <v>47</v>
      </c>
      <c r="P2948" t="s">
        <v>1040</v>
      </c>
      <c r="Q2948" t="s">
        <v>997</v>
      </c>
      <c r="R2948">
        <v>5700</v>
      </c>
      <c r="S2948" t="s">
        <v>998</v>
      </c>
      <c r="T2948" t="s">
        <v>999</v>
      </c>
      <c r="U2948" t="s">
        <v>4696</v>
      </c>
      <c r="V2948">
        <v>1</v>
      </c>
      <c r="W2948" t="e">
        <f>VLOOKUP(U2948,T1.Unique.Delivery!$AQ$2:$AW$2720,COLUMNS(T1.Unique.Delivery!$AQ$2701:$AW$2701),0)</f>
        <v>#N/A</v>
      </c>
    </row>
    <row r="2949" spans="1:23" x14ac:dyDescent="0.3">
      <c r="A2949" t="s">
        <v>4515</v>
      </c>
      <c r="B2949" t="s">
        <v>4516</v>
      </c>
      <c r="C2949" t="s">
        <v>1960</v>
      </c>
      <c r="D2949" t="s">
        <v>84</v>
      </c>
      <c r="E2949" t="s">
        <v>1499</v>
      </c>
      <c r="F2949" t="s">
        <v>1359</v>
      </c>
      <c r="G2949" t="s">
        <v>568</v>
      </c>
      <c r="H2949" t="s">
        <v>991</v>
      </c>
      <c r="I2949" t="s">
        <v>992</v>
      </c>
      <c r="J2949" t="s">
        <v>56</v>
      </c>
      <c r="K2949" t="s">
        <v>993</v>
      </c>
      <c r="L2949">
        <v>100330347</v>
      </c>
      <c r="M2949" t="s">
        <v>1389</v>
      </c>
      <c r="N2949" t="s">
        <v>47</v>
      </c>
      <c r="O2949" t="s">
        <v>47</v>
      </c>
      <c r="P2949" t="s">
        <v>1040</v>
      </c>
      <c r="Q2949" t="s">
        <v>997</v>
      </c>
      <c r="R2949">
        <v>4500</v>
      </c>
      <c r="S2949" t="s">
        <v>998</v>
      </c>
      <c r="T2949" t="s">
        <v>999</v>
      </c>
      <c r="U2949" t="s">
        <v>4697</v>
      </c>
      <c r="V2949">
        <v>1</v>
      </c>
      <c r="W2949" t="e">
        <f>VLOOKUP(U2949,T1.Unique.Delivery!$AQ$2:$AW$2720,COLUMNS(T1.Unique.Delivery!$AQ$2701:$AW$2701),0)</f>
        <v>#N/A</v>
      </c>
    </row>
    <row r="2950" spans="1:23" x14ac:dyDescent="0.3">
      <c r="A2950" t="s">
        <v>4515</v>
      </c>
      <c r="B2950" t="s">
        <v>4516</v>
      </c>
      <c r="C2950" t="s">
        <v>1960</v>
      </c>
      <c r="D2950" t="s">
        <v>84</v>
      </c>
      <c r="E2950" t="s">
        <v>1499</v>
      </c>
      <c r="F2950" t="s">
        <v>1359</v>
      </c>
      <c r="G2950" t="s">
        <v>568</v>
      </c>
      <c r="H2950" t="s">
        <v>991</v>
      </c>
      <c r="I2950" t="s">
        <v>992</v>
      </c>
      <c r="J2950" t="s">
        <v>56</v>
      </c>
      <c r="K2950" t="s">
        <v>993</v>
      </c>
      <c r="L2950">
        <v>100716850</v>
      </c>
      <c r="M2950" t="s">
        <v>4577</v>
      </c>
      <c r="N2950" t="s">
        <v>47</v>
      </c>
      <c r="O2950" t="s">
        <v>47</v>
      </c>
      <c r="P2950" s="1">
        <v>42008</v>
      </c>
      <c r="Q2950" t="s">
        <v>997</v>
      </c>
      <c r="R2950">
        <v>4890.6000000000004</v>
      </c>
      <c r="S2950" t="s">
        <v>998</v>
      </c>
      <c r="T2950" t="s">
        <v>999</v>
      </c>
      <c r="U2950" t="s">
        <v>4698</v>
      </c>
      <c r="V2950">
        <v>1</v>
      </c>
      <c r="W2950" t="e">
        <f>VLOOKUP(U2950,T1.Unique.Delivery!$AQ$2:$AW$2720,COLUMNS(T1.Unique.Delivery!$AQ$2701:$AW$2701),0)</f>
        <v>#N/A</v>
      </c>
    </row>
    <row r="2951" spans="1:23" x14ac:dyDescent="0.3">
      <c r="A2951" t="s">
        <v>4515</v>
      </c>
      <c r="B2951" t="s">
        <v>4516</v>
      </c>
      <c r="C2951" t="s">
        <v>1960</v>
      </c>
      <c r="D2951" t="s">
        <v>84</v>
      </c>
      <c r="E2951" t="s">
        <v>1499</v>
      </c>
      <c r="F2951" t="s">
        <v>1359</v>
      </c>
      <c r="G2951" t="s">
        <v>568</v>
      </c>
      <c r="H2951" t="s">
        <v>991</v>
      </c>
      <c r="I2951" t="s">
        <v>992</v>
      </c>
      <c r="J2951" t="s">
        <v>56</v>
      </c>
      <c r="K2951" t="s">
        <v>993</v>
      </c>
      <c r="L2951">
        <v>100824635</v>
      </c>
      <c r="M2951" t="s">
        <v>1445</v>
      </c>
      <c r="N2951" t="s">
        <v>47</v>
      </c>
      <c r="O2951" t="s">
        <v>47</v>
      </c>
      <c r="P2951" t="s">
        <v>1040</v>
      </c>
      <c r="Q2951" t="s">
        <v>997</v>
      </c>
      <c r="R2951">
        <v>4000</v>
      </c>
      <c r="S2951" t="s">
        <v>998</v>
      </c>
      <c r="T2951" t="s">
        <v>999</v>
      </c>
      <c r="U2951" t="s">
        <v>4699</v>
      </c>
      <c r="V2951">
        <v>1</v>
      </c>
      <c r="W2951" t="e">
        <f>VLOOKUP(U2951,T1.Unique.Delivery!$AQ$2:$AW$2720,COLUMNS(T1.Unique.Delivery!$AQ$2701:$AW$2701),0)</f>
        <v>#N/A</v>
      </c>
    </row>
    <row r="2952" spans="1:23" x14ac:dyDescent="0.3">
      <c r="A2952" t="s">
        <v>4515</v>
      </c>
      <c r="B2952" t="s">
        <v>4516</v>
      </c>
      <c r="C2952" t="s">
        <v>1960</v>
      </c>
      <c r="D2952" t="s">
        <v>84</v>
      </c>
      <c r="E2952" t="s">
        <v>1499</v>
      </c>
      <c r="F2952" t="s">
        <v>1359</v>
      </c>
      <c r="G2952" t="s">
        <v>568</v>
      </c>
      <c r="H2952" t="s">
        <v>991</v>
      </c>
      <c r="I2952" t="s">
        <v>992</v>
      </c>
      <c r="J2952" t="s">
        <v>56</v>
      </c>
      <c r="K2952" t="s">
        <v>993</v>
      </c>
      <c r="L2952">
        <v>100873780</v>
      </c>
      <c r="M2952" t="s">
        <v>1391</v>
      </c>
      <c r="N2952" t="s">
        <v>47</v>
      </c>
      <c r="O2952" t="s">
        <v>47</v>
      </c>
      <c r="P2952" t="s">
        <v>1040</v>
      </c>
      <c r="Q2952" t="s">
        <v>997</v>
      </c>
      <c r="R2952">
        <v>5861.07</v>
      </c>
      <c r="S2952" t="s">
        <v>998</v>
      </c>
      <c r="T2952" t="s">
        <v>999</v>
      </c>
      <c r="U2952" t="s">
        <v>4700</v>
      </c>
      <c r="V2952">
        <v>1</v>
      </c>
      <c r="W2952" t="e">
        <f>VLOOKUP(U2952,T1.Unique.Delivery!$AQ$2:$AW$2720,COLUMNS(T1.Unique.Delivery!$AQ$2701:$AW$2701),0)</f>
        <v>#N/A</v>
      </c>
    </row>
    <row r="2953" spans="1:23" x14ac:dyDescent="0.3">
      <c r="A2953" t="s">
        <v>4515</v>
      </c>
      <c r="B2953" t="s">
        <v>4516</v>
      </c>
      <c r="C2953" t="s">
        <v>1960</v>
      </c>
      <c r="D2953" t="s">
        <v>84</v>
      </c>
      <c r="E2953" t="s">
        <v>1499</v>
      </c>
      <c r="F2953" t="s">
        <v>1359</v>
      </c>
      <c r="G2953" t="s">
        <v>568</v>
      </c>
      <c r="H2953" t="s">
        <v>991</v>
      </c>
      <c r="I2953" t="s">
        <v>992</v>
      </c>
      <c r="J2953" t="s">
        <v>56</v>
      </c>
      <c r="K2953" t="s">
        <v>993</v>
      </c>
      <c r="L2953">
        <v>100926118</v>
      </c>
      <c r="M2953" t="s">
        <v>4580</v>
      </c>
      <c r="N2953" t="s">
        <v>47</v>
      </c>
      <c r="O2953" t="s">
        <v>47</v>
      </c>
      <c r="P2953" s="1">
        <v>42008</v>
      </c>
      <c r="Q2953" t="s">
        <v>997</v>
      </c>
      <c r="R2953">
        <v>4800</v>
      </c>
      <c r="S2953" t="s">
        <v>998</v>
      </c>
      <c r="T2953" t="s">
        <v>999</v>
      </c>
      <c r="U2953" t="s">
        <v>4701</v>
      </c>
      <c r="V2953">
        <v>1</v>
      </c>
      <c r="W2953" t="e">
        <f>VLOOKUP(U2953,T1.Unique.Delivery!$AQ$2:$AW$2720,COLUMNS(T1.Unique.Delivery!$AQ$2701:$AW$2701),0)</f>
        <v>#N/A</v>
      </c>
    </row>
    <row r="2954" spans="1:23" x14ac:dyDescent="0.3">
      <c r="A2954" t="s">
        <v>4515</v>
      </c>
      <c r="B2954" t="s">
        <v>4516</v>
      </c>
      <c r="C2954" t="s">
        <v>1960</v>
      </c>
      <c r="D2954" t="s">
        <v>84</v>
      </c>
      <c r="E2954" t="s">
        <v>1499</v>
      </c>
      <c r="F2954" t="s">
        <v>1359</v>
      </c>
      <c r="G2954" t="s">
        <v>568</v>
      </c>
      <c r="H2954" t="s">
        <v>991</v>
      </c>
      <c r="I2954" t="s">
        <v>992</v>
      </c>
      <c r="J2954" t="s">
        <v>56</v>
      </c>
      <c r="K2954" t="s">
        <v>993</v>
      </c>
      <c r="L2954">
        <v>101015177</v>
      </c>
      <c r="M2954" t="s">
        <v>1394</v>
      </c>
      <c r="N2954" t="s">
        <v>47</v>
      </c>
      <c r="O2954" t="s">
        <v>47</v>
      </c>
      <c r="P2954" t="s">
        <v>1040</v>
      </c>
      <c r="Q2954" t="s">
        <v>997</v>
      </c>
      <c r="R2954">
        <v>4450</v>
      </c>
      <c r="S2954" t="s">
        <v>998</v>
      </c>
      <c r="T2954" t="s">
        <v>999</v>
      </c>
      <c r="U2954" t="s">
        <v>4702</v>
      </c>
      <c r="V2954">
        <v>1</v>
      </c>
      <c r="W2954" t="e">
        <f>VLOOKUP(U2954,T1.Unique.Delivery!$AQ$2:$AW$2720,COLUMNS(T1.Unique.Delivery!$AQ$2701:$AW$2701),0)</f>
        <v>#N/A</v>
      </c>
    </row>
    <row r="2955" spans="1:23" x14ac:dyDescent="0.3">
      <c r="A2955" t="s">
        <v>4515</v>
      </c>
      <c r="B2955" t="s">
        <v>4516</v>
      </c>
      <c r="C2955" t="s">
        <v>1960</v>
      </c>
      <c r="D2955" t="s">
        <v>84</v>
      </c>
      <c r="E2955" t="s">
        <v>1499</v>
      </c>
      <c r="F2955" t="s">
        <v>1359</v>
      </c>
      <c r="G2955" t="s">
        <v>568</v>
      </c>
      <c r="H2955" t="s">
        <v>991</v>
      </c>
      <c r="I2955" t="s">
        <v>992</v>
      </c>
      <c r="J2955" t="s">
        <v>56</v>
      </c>
      <c r="K2955" t="s">
        <v>993</v>
      </c>
      <c r="L2955">
        <v>101093720</v>
      </c>
      <c r="M2955" t="s">
        <v>55</v>
      </c>
      <c r="N2955" t="s">
        <v>47</v>
      </c>
      <c r="O2955" t="s">
        <v>47</v>
      </c>
      <c r="P2955" t="s">
        <v>1040</v>
      </c>
      <c r="Q2955" t="s">
        <v>997</v>
      </c>
      <c r="R2955">
        <v>4570.93</v>
      </c>
      <c r="S2955" t="s">
        <v>998</v>
      </c>
      <c r="T2955" t="s">
        <v>999</v>
      </c>
      <c r="U2955" t="s">
        <v>4703</v>
      </c>
      <c r="V2955">
        <v>1</v>
      </c>
      <c r="W2955" t="e">
        <f>VLOOKUP(U2955,T1.Unique.Delivery!$AQ$2:$AW$2720,COLUMNS(T1.Unique.Delivery!$AQ$2701:$AW$2701),0)</f>
        <v>#N/A</v>
      </c>
    </row>
    <row r="2956" spans="1:23" x14ac:dyDescent="0.3">
      <c r="A2956" t="s">
        <v>4515</v>
      </c>
      <c r="B2956" t="s">
        <v>4516</v>
      </c>
      <c r="C2956" t="s">
        <v>1960</v>
      </c>
      <c r="D2956" t="s">
        <v>84</v>
      </c>
      <c r="E2956" t="s">
        <v>1499</v>
      </c>
      <c r="F2956" t="s">
        <v>1359</v>
      </c>
      <c r="G2956" t="s">
        <v>568</v>
      </c>
      <c r="H2956" t="s">
        <v>991</v>
      </c>
      <c r="I2956" t="s">
        <v>992</v>
      </c>
      <c r="J2956" t="s">
        <v>56</v>
      </c>
      <c r="K2956" t="s">
        <v>993</v>
      </c>
      <c r="L2956">
        <v>101118257</v>
      </c>
      <c r="M2956" t="s">
        <v>1396</v>
      </c>
      <c r="N2956" t="s">
        <v>47</v>
      </c>
      <c r="O2956" t="s">
        <v>47</v>
      </c>
      <c r="P2956" t="s">
        <v>1040</v>
      </c>
      <c r="Q2956" t="s">
        <v>997</v>
      </c>
      <c r="R2956">
        <v>4619.42</v>
      </c>
      <c r="S2956" t="s">
        <v>998</v>
      </c>
      <c r="T2956" t="s">
        <v>999</v>
      </c>
      <c r="U2956" t="s">
        <v>4704</v>
      </c>
      <c r="V2956">
        <v>1</v>
      </c>
      <c r="W2956" t="e">
        <f>VLOOKUP(U2956,T1.Unique.Delivery!$AQ$2:$AW$2720,COLUMNS(T1.Unique.Delivery!$AQ$2701:$AW$2701),0)</f>
        <v>#N/A</v>
      </c>
    </row>
    <row r="2957" spans="1:23" x14ac:dyDescent="0.3">
      <c r="A2957" t="s">
        <v>4515</v>
      </c>
      <c r="B2957" t="s">
        <v>4516</v>
      </c>
      <c r="C2957" t="s">
        <v>1960</v>
      </c>
      <c r="D2957" t="s">
        <v>84</v>
      </c>
      <c r="E2957" t="s">
        <v>1499</v>
      </c>
      <c r="F2957" t="s">
        <v>1359</v>
      </c>
      <c r="G2957" t="s">
        <v>568</v>
      </c>
      <c r="H2957" t="s">
        <v>991</v>
      </c>
      <c r="I2957" t="s">
        <v>992</v>
      </c>
      <c r="J2957" t="s">
        <v>56</v>
      </c>
      <c r="K2957" t="s">
        <v>993</v>
      </c>
      <c r="L2957">
        <v>101120535</v>
      </c>
      <c r="M2957" t="s">
        <v>4499</v>
      </c>
      <c r="N2957" t="s">
        <v>47</v>
      </c>
      <c r="O2957" t="s">
        <v>47</v>
      </c>
      <c r="P2957" s="1">
        <v>42737</v>
      </c>
      <c r="Q2957" t="s">
        <v>997</v>
      </c>
      <c r="R2957">
        <v>4826.26</v>
      </c>
      <c r="S2957" t="s">
        <v>998</v>
      </c>
      <c r="T2957" t="s">
        <v>999</v>
      </c>
      <c r="U2957" t="s">
        <v>4705</v>
      </c>
      <c r="V2957">
        <v>1</v>
      </c>
      <c r="W2957" t="e">
        <f>VLOOKUP(U2957,T1.Unique.Delivery!$AQ$2:$AW$2720,COLUMNS(T1.Unique.Delivery!$AQ$2701:$AW$2701),0)</f>
        <v>#N/A</v>
      </c>
    </row>
    <row r="2958" spans="1:23" x14ac:dyDescent="0.3">
      <c r="A2958" t="s">
        <v>4515</v>
      </c>
      <c r="B2958" t="s">
        <v>4516</v>
      </c>
      <c r="C2958" t="s">
        <v>1960</v>
      </c>
      <c r="D2958" t="s">
        <v>84</v>
      </c>
      <c r="E2958" t="s">
        <v>1499</v>
      </c>
      <c r="F2958" t="s">
        <v>1359</v>
      </c>
      <c r="G2958" t="s">
        <v>568</v>
      </c>
      <c r="H2958" t="s">
        <v>991</v>
      </c>
      <c r="I2958" t="s">
        <v>992</v>
      </c>
      <c r="J2958" t="s">
        <v>56</v>
      </c>
      <c r="K2958" t="s">
        <v>993</v>
      </c>
      <c r="L2958">
        <v>101133767</v>
      </c>
      <c r="M2958" t="s">
        <v>1832</v>
      </c>
      <c r="N2958" t="s">
        <v>47</v>
      </c>
      <c r="O2958" t="s">
        <v>47</v>
      </c>
      <c r="P2958" t="s">
        <v>1833</v>
      </c>
      <c r="Q2958" t="s">
        <v>997</v>
      </c>
      <c r="R2958">
        <v>5500</v>
      </c>
      <c r="S2958" t="s">
        <v>998</v>
      </c>
      <c r="T2958" t="s">
        <v>999</v>
      </c>
      <c r="U2958" t="s">
        <v>4706</v>
      </c>
      <c r="V2958">
        <v>1</v>
      </c>
      <c r="W2958" t="e">
        <f>VLOOKUP(U2958,T1.Unique.Delivery!$AQ$2:$AW$2720,COLUMNS(T1.Unique.Delivery!$AQ$2701:$AW$2701),0)</f>
        <v>#N/A</v>
      </c>
    </row>
    <row r="2959" spans="1:23" x14ac:dyDescent="0.3">
      <c r="A2959" t="s">
        <v>4515</v>
      </c>
      <c r="B2959" t="s">
        <v>4516</v>
      </c>
      <c r="C2959" t="s">
        <v>1960</v>
      </c>
      <c r="D2959" t="s">
        <v>84</v>
      </c>
      <c r="E2959" t="s">
        <v>1499</v>
      </c>
      <c r="F2959" t="s">
        <v>1359</v>
      </c>
      <c r="G2959" t="s">
        <v>568</v>
      </c>
      <c r="H2959" t="s">
        <v>991</v>
      </c>
      <c r="I2959" t="s">
        <v>992</v>
      </c>
      <c r="J2959" t="s">
        <v>56</v>
      </c>
      <c r="K2959" t="s">
        <v>993</v>
      </c>
      <c r="L2959" t="s">
        <v>47</v>
      </c>
      <c r="M2959" t="s">
        <v>47</v>
      </c>
      <c r="N2959" t="s">
        <v>47</v>
      </c>
      <c r="O2959" t="s">
        <v>47</v>
      </c>
      <c r="P2959" s="1">
        <v>42008</v>
      </c>
      <c r="Q2959" t="s">
        <v>997</v>
      </c>
      <c r="R2959">
        <v>4075.5</v>
      </c>
      <c r="S2959" t="s">
        <v>998</v>
      </c>
      <c r="T2959" t="s">
        <v>999</v>
      </c>
      <c r="U2959" t="s">
        <v>4707</v>
      </c>
      <c r="V2959">
        <v>1</v>
      </c>
      <c r="W2959" t="e">
        <f>VLOOKUP(U2959,T1.Unique.Delivery!$AQ$2:$AW$2720,COLUMNS(T1.Unique.Delivery!$AQ$2701:$AW$2701),0)</f>
        <v>#N/A</v>
      </c>
    </row>
    <row r="2960" spans="1:23" x14ac:dyDescent="0.3">
      <c r="A2960" t="s">
        <v>4515</v>
      </c>
      <c r="B2960" t="s">
        <v>4516</v>
      </c>
      <c r="C2960" t="s">
        <v>1960</v>
      </c>
      <c r="D2960" t="s">
        <v>84</v>
      </c>
      <c r="E2960" t="s">
        <v>1499</v>
      </c>
      <c r="F2960" t="s">
        <v>1359</v>
      </c>
      <c r="G2960" t="s">
        <v>568</v>
      </c>
      <c r="H2960" t="s">
        <v>991</v>
      </c>
      <c r="I2960" t="s">
        <v>992</v>
      </c>
      <c r="J2960" t="s">
        <v>1002</v>
      </c>
      <c r="K2960" t="s">
        <v>993</v>
      </c>
      <c r="L2960">
        <v>100223318</v>
      </c>
      <c r="M2960" t="s">
        <v>1216</v>
      </c>
      <c r="N2960" t="s">
        <v>47</v>
      </c>
      <c r="O2960" t="s">
        <v>47</v>
      </c>
      <c r="P2960" t="s">
        <v>1040</v>
      </c>
      <c r="Q2960" t="s">
        <v>997</v>
      </c>
      <c r="R2960">
        <v>5700</v>
      </c>
      <c r="S2960" t="s">
        <v>998</v>
      </c>
      <c r="T2960" t="s">
        <v>999</v>
      </c>
      <c r="U2960" t="s">
        <v>4708</v>
      </c>
      <c r="V2960">
        <v>1</v>
      </c>
      <c r="W2960" t="e">
        <f>VLOOKUP(U2960,T1.Unique.Delivery!$AQ$2:$AW$2720,COLUMNS(T1.Unique.Delivery!$AQ$2701:$AW$2701),0)</f>
        <v>#N/A</v>
      </c>
    </row>
    <row r="2961" spans="1:23" x14ac:dyDescent="0.3">
      <c r="A2961" t="s">
        <v>4515</v>
      </c>
      <c r="B2961" t="s">
        <v>4516</v>
      </c>
      <c r="C2961" t="s">
        <v>1960</v>
      </c>
      <c r="D2961" t="s">
        <v>84</v>
      </c>
      <c r="E2961" t="s">
        <v>1499</v>
      </c>
      <c r="F2961" t="s">
        <v>1359</v>
      </c>
      <c r="G2961" t="s">
        <v>568</v>
      </c>
      <c r="H2961" t="s">
        <v>991</v>
      </c>
      <c r="I2961" t="s">
        <v>992</v>
      </c>
      <c r="J2961" t="s">
        <v>1002</v>
      </c>
      <c r="K2961" t="s">
        <v>993</v>
      </c>
      <c r="L2961">
        <v>100330347</v>
      </c>
      <c r="M2961" t="s">
        <v>1389</v>
      </c>
      <c r="N2961" t="s">
        <v>47</v>
      </c>
      <c r="O2961" t="s">
        <v>47</v>
      </c>
      <c r="P2961" t="s">
        <v>1040</v>
      </c>
      <c r="Q2961" t="s">
        <v>997</v>
      </c>
      <c r="R2961">
        <v>4500</v>
      </c>
      <c r="S2961" t="s">
        <v>998</v>
      </c>
      <c r="T2961" t="s">
        <v>999</v>
      </c>
      <c r="U2961" t="s">
        <v>4709</v>
      </c>
      <c r="V2961">
        <v>1</v>
      </c>
      <c r="W2961" t="e">
        <f>VLOOKUP(U2961,T1.Unique.Delivery!$AQ$2:$AW$2720,COLUMNS(T1.Unique.Delivery!$AQ$2701:$AW$2701),0)</f>
        <v>#N/A</v>
      </c>
    </row>
    <row r="2962" spans="1:23" x14ac:dyDescent="0.3">
      <c r="A2962" t="s">
        <v>4515</v>
      </c>
      <c r="B2962" t="s">
        <v>4516</v>
      </c>
      <c r="C2962" t="s">
        <v>1960</v>
      </c>
      <c r="D2962" t="s">
        <v>84</v>
      </c>
      <c r="E2962" t="s">
        <v>1499</v>
      </c>
      <c r="F2962" t="s">
        <v>1359</v>
      </c>
      <c r="G2962" t="s">
        <v>568</v>
      </c>
      <c r="H2962" t="s">
        <v>991</v>
      </c>
      <c r="I2962" t="s">
        <v>992</v>
      </c>
      <c r="J2962" t="s">
        <v>1002</v>
      </c>
      <c r="K2962" t="s">
        <v>993</v>
      </c>
      <c r="L2962">
        <v>100824635</v>
      </c>
      <c r="M2962" t="s">
        <v>1445</v>
      </c>
      <c r="N2962" t="s">
        <v>47</v>
      </c>
      <c r="O2962" t="s">
        <v>47</v>
      </c>
      <c r="P2962" t="s">
        <v>1040</v>
      </c>
      <c r="Q2962" t="s">
        <v>997</v>
      </c>
      <c r="R2962">
        <v>4000</v>
      </c>
      <c r="S2962" t="s">
        <v>998</v>
      </c>
      <c r="T2962" t="s">
        <v>999</v>
      </c>
      <c r="U2962" t="s">
        <v>4710</v>
      </c>
      <c r="V2962">
        <v>1</v>
      </c>
      <c r="W2962" t="e">
        <f>VLOOKUP(U2962,T1.Unique.Delivery!$AQ$2:$AW$2720,COLUMNS(T1.Unique.Delivery!$AQ$2701:$AW$2701),0)</f>
        <v>#N/A</v>
      </c>
    </row>
    <row r="2963" spans="1:23" x14ac:dyDescent="0.3">
      <c r="A2963" t="s">
        <v>4515</v>
      </c>
      <c r="B2963" t="s">
        <v>4516</v>
      </c>
      <c r="C2963" t="s">
        <v>1960</v>
      </c>
      <c r="D2963" t="s">
        <v>84</v>
      </c>
      <c r="E2963" t="s">
        <v>1499</v>
      </c>
      <c r="F2963" t="s">
        <v>1359</v>
      </c>
      <c r="G2963" t="s">
        <v>568</v>
      </c>
      <c r="H2963" t="s">
        <v>991</v>
      </c>
      <c r="I2963" t="s">
        <v>992</v>
      </c>
      <c r="J2963" t="s">
        <v>1002</v>
      </c>
      <c r="K2963" t="s">
        <v>993</v>
      </c>
      <c r="L2963">
        <v>100873780</v>
      </c>
      <c r="M2963" t="s">
        <v>1391</v>
      </c>
      <c r="N2963" t="s">
        <v>47</v>
      </c>
      <c r="O2963" t="s">
        <v>47</v>
      </c>
      <c r="P2963" t="s">
        <v>1040</v>
      </c>
      <c r="Q2963" t="s">
        <v>997</v>
      </c>
      <c r="R2963">
        <v>6073.65</v>
      </c>
      <c r="S2963" t="s">
        <v>998</v>
      </c>
      <c r="T2963" t="s">
        <v>999</v>
      </c>
      <c r="U2963" t="s">
        <v>4711</v>
      </c>
      <c r="V2963">
        <v>1</v>
      </c>
      <c r="W2963" t="e">
        <f>VLOOKUP(U2963,T1.Unique.Delivery!$AQ$2:$AW$2720,COLUMNS(T1.Unique.Delivery!$AQ$2701:$AW$2701),0)</f>
        <v>#N/A</v>
      </c>
    </row>
    <row r="2964" spans="1:23" x14ac:dyDescent="0.3">
      <c r="A2964" t="s">
        <v>4515</v>
      </c>
      <c r="B2964" t="s">
        <v>4516</v>
      </c>
      <c r="C2964" t="s">
        <v>1960</v>
      </c>
      <c r="D2964" t="s">
        <v>84</v>
      </c>
      <c r="E2964" t="s">
        <v>1499</v>
      </c>
      <c r="F2964" t="s">
        <v>1359</v>
      </c>
      <c r="G2964" t="s">
        <v>568</v>
      </c>
      <c r="H2964" t="s">
        <v>991</v>
      </c>
      <c r="I2964" t="s">
        <v>992</v>
      </c>
      <c r="J2964" t="s">
        <v>1002</v>
      </c>
      <c r="K2964" t="s">
        <v>993</v>
      </c>
      <c r="L2964">
        <v>101015177</v>
      </c>
      <c r="M2964" t="s">
        <v>1394</v>
      </c>
      <c r="N2964" t="s">
        <v>47</v>
      </c>
      <c r="O2964" t="s">
        <v>47</v>
      </c>
      <c r="P2964" t="s">
        <v>1040</v>
      </c>
      <c r="Q2964" t="s">
        <v>997</v>
      </c>
      <c r="R2964">
        <v>4650</v>
      </c>
      <c r="S2964" t="s">
        <v>998</v>
      </c>
      <c r="T2964" t="s">
        <v>999</v>
      </c>
      <c r="U2964" t="s">
        <v>4712</v>
      </c>
      <c r="V2964">
        <v>1</v>
      </c>
      <c r="W2964" t="e">
        <f>VLOOKUP(U2964,T1.Unique.Delivery!$AQ$2:$AW$2720,COLUMNS(T1.Unique.Delivery!$AQ$2701:$AW$2701),0)</f>
        <v>#N/A</v>
      </c>
    </row>
    <row r="2965" spans="1:23" x14ac:dyDescent="0.3">
      <c r="A2965" t="s">
        <v>4515</v>
      </c>
      <c r="B2965" t="s">
        <v>4516</v>
      </c>
      <c r="C2965" t="s">
        <v>1960</v>
      </c>
      <c r="D2965" t="s">
        <v>84</v>
      </c>
      <c r="E2965" t="s">
        <v>1499</v>
      </c>
      <c r="F2965" t="s">
        <v>1359</v>
      </c>
      <c r="G2965" t="s">
        <v>568</v>
      </c>
      <c r="H2965" t="s">
        <v>991</v>
      </c>
      <c r="I2965" t="s">
        <v>992</v>
      </c>
      <c r="J2965" t="s">
        <v>1002</v>
      </c>
      <c r="K2965" t="s">
        <v>993</v>
      </c>
      <c r="L2965">
        <v>101118257</v>
      </c>
      <c r="M2965" t="s">
        <v>1396</v>
      </c>
      <c r="N2965" t="s">
        <v>47</v>
      </c>
      <c r="O2965" t="s">
        <v>47</v>
      </c>
      <c r="P2965" t="s">
        <v>1040</v>
      </c>
      <c r="Q2965" t="s">
        <v>997</v>
      </c>
      <c r="R2965">
        <v>4619.42</v>
      </c>
      <c r="S2965" t="s">
        <v>998</v>
      </c>
      <c r="T2965" t="s">
        <v>999</v>
      </c>
      <c r="U2965" t="s">
        <v>4713</v>
      </c>
      <c r="V2965">
        <v>1</v>
      </c>
      <c r="W2965" t="e">
        <f>VLOOKUP(U2965,T1.Unique.Delivery!$AQ$2:$AW$2720,COLUMNS(T1.Unique.Delivery!$AQ$2701:$AW$2701),0)</f>
        <v>#N/A</v>
      </c>
    </row>
    <row r="2966" spans="1:23" x14ac:dyDescent="0.3">
      <c r="A2966" t="s">
        <v>4515</v>
      </c>
      <c r="B2966" t="s">
        <v>4516</v>
      </c>
      <c r="C2966" t="s">
        <v>1960</v>
      </c>
      <c r="D2966" t="s">
        <v>84</v>
      </c>
      <c r="E2966" t="s">
        <v>1499</v>
      </c>
      <c r="F2966" t="s">
        <v>1359</v>
      </c>
      <c r="G2966" t="s">
        <v>568</v>
      </c>
      <c r="H2966" t="s">
        <v>1006</v>
      </c>
      <c r="I2966" t="s">
        <v>54</v>
      </c>
      <c r="J2966" t="s">
        <v>56</v>
      </c>
      <c r="K2966" t="s">
        <v>993</v>
      </c>
      <c r="L2966">
        <v>100223318</v>
      </c>
      <c r="M2966" t="s">
        <v>1216</v>
      </c>
      <c r="N2966" t="s">
        <v>47</v>
      </c>
      <c r="O2966" t="s">
        <v>47</v>
      </c>
      <c r="P2966" t="s">
        <v>1040</v>
      </c>
      <c r="Q2966" t="s">
        <v>997</v>
      </c>
      <c r="R2966">
        <v>5936</v>
      </c>
      <c r="S2966" t="s">
        <v>998</v>
      </c>
      <c r="T2966" t="s">
        <v>999</v>
      </c>
      <c r="U2966" t="s">
        <v>4714</v>
      </c>
      <c r="V2966">
        <v>1</v>
      </c>
      <c r="W2966" t="e">
        <f>VLOOKUP(U2966,T1.Unique.Delivery!$AQ$2:$AW$2720,COLUMNS(T1.Unique.Delivery!$AQ$2701:$AW$2701),0)</f>
        <v>#N/A</v>
      </c>
    </row>
    <row r="2967" spans="1:23" x14ac:dyDescent="0.3">
      <c r="A2967" t="s">
        <v>4515</v>
      </c>
      <c r="B2967" t="s">
        <v>4516</v>
      </c>
      <c r="C2967" t="s">
        <v>1960</v>
      </c>
      <c r="D2967" t="s">
        <v>84</v>
      </c>
      <c r="E2967" t="s">
        <v>1499</v>
      </c>
      <c r="F2967" t="s">
        <v>1359</v>
      </c>
      <c r="G2967" t="s">
        <v>568</v>
      </c>
      <c r="H2967" t="s">
        <v>1006</v>
      </c>
      <c r="I2967" t="s">
        <v>54</v>
      </c>
      <c r="J2967" t="s">
        <v>56</v>
      </c>
      <c r="K2967" t="s">
        <v>993</v>
      </c>
      <c r="L2967">
        <v>100824635</v>
      </c>
      <c r="M2967" t="s">
        <v>1445</v>
      </c>
      <c r="N2967" t="s">
        <v>47</v>
      </c>
      <c r="O2967" t="s">
        <v>47</v>
      </c>
      <c r="P2967" t="s">
        <v>1040</v>
      </c>
      <c r="Q2967" t="s">
        <v>997</v>
      </c>
      <c r="R2967">
        <v>4000</v>
      </c>
      <c r="S2967" t="s">
        <v>998</v>
      </c>
      <c r="T2967" t="s">
        <v>999</v>
      </c>
      <c r="U2967" t="s">
        <v>4715</v>
      </c>
      <c r="V2967">
        <v>1</v>
      </c>
      <c r="W2967" t="e">
        <f>VLOOKUP(U2967,T1.Unique.Delivery!$AQ$2:$AW$2720,COLUMNS(T1.Unique.Delivery!$AQ$2701:$AW$2701),0)</f>
        <v>#N/A</v>
      </c>
    </row>
    <row r="2968" spans="1:23" x14ac:dyDescent="0.3">
      <c r="A2968" t="s">
        <v>4515</v>
      </c>
      <c r="B2968" t="s">
        <v>4516</v>
      </c>
      <c r="C2968" t="s">
        <v>1960</v>
      </c>
      <c r="D2968" t="s">
        <v>84</v>
      </c>
      <c r="E2968" t="s">
        <v>1499</v>
      </c>
      <c r="F2968" t="s">
        <v>1359</v>
      </c>
      <c r="G2968" t="s">
        <v>568</v>
      </c>
      <c r="H2968" t="s">
        <v>1006</v>
      </c>
      <c r="I2968" t="s">
        <v>54</v>
      </c>
      <c r="J2968" t="s">
        <v>56</v>
      </c>
      <c r="K2968" t="s">
        <v>993</v>
      </c>
      <c r="L2968">
        <v>100873780</v>
      </c>
      <c r="M2968" t="s">
        <v>1391</v>
      </c>
      <c r="N2968" t="s">
        <v>47</v>
      </c>
      <c r="O2968" t="s">
        <v>47</v>
      </c>
      <c r="P2968" t="s">
        <v>1040</v>
      </c>
      <c r="Q2968" t="s">
        <v>997</v>
      </c>
      <c r="R2968">
        <v>5861.07</v>
      </c>
      <c r="S2968" t="s">
        <v>998</v>
      </c>
      <c r="T2968" t="s">
        <v>999</v>
      </c>
      <c r="U2968" t="s">
        <v>4716</v>
      </c>
      <c r="V2968">
        <v>1</v>
      </c>
      <c r="W2968" t="e">
        <f>VLOOKUP(U2968,T1.Unique.Delivery!$AQ$2:$AW$2720,COLUMNS(T1.Unique.Delivery!$AQ$2701:$AW$2701),0)</f>
        <v>#N/A</v>
      </c>
    </row>
    <row r="2969" spans="1:23" x14ac:dyDescent="0.3">
      <c r="A2969" t="s">
        <v>4515</v>
      </c>
      <c r="B2969" t="s">
        <v>4516</v>
      </c>
      <c r="C2969" t="s">
        <v>1960</v>
      </c>
      <c r="D2969" t="s">
        <v>84</v>
      </c>
      <c r="E2969" t="s">
        <v>1499</v>
      </c>
      <c r="F2969" t="s">
        <v>1359</v>
      </c>
      <c r="G2969" t="s">
        <v>568</v>
      </c>
      <c r="H2969" t="s">
        <v>1006</v>
      </c>
      <c r="I2969" t="s">
        <v>54</v>
      </c>
      <c r="J2969" t="s">
        <v>56</v>
      </c>
      <c r="K2969" t="s">
        <v>993</v>
      </c>
      <c r="L2969">
        <v>101015177</v>
      </c>
      <c r="M2969" t="s">
        <v>1394</v>
      </c>
      <c r="N2969" t="s">
        <v>47</v>
      </c>
      <c r="O2969" t="s">
        <v>47</v>
      </c>
      <c r="P2969" t="s">
        <v>1040</v>
      </c>
      <c r="Q2969" t="s">
        <v>997</v>
      </c>
      <c r="R2969">
        <v>4450</v>
      </c>
      <c r="S2969" t="s">
        <v>998</v>
      </c>
      <c r="T2969" t="s">
        <v>999</v>
      </c>
      <c r="U2969" t="s">
        <v>4717</v>
      </c>
      <c r="V2969">
        <v>1</v>
      </c>
      <c r="W2969" t="e">
        <f>VLOOKUP(U2969,T1.Unique.Delivery!$AQ$2:$AW$2720,COLUMNS(T1.Unique.Delivery!$AQ$2701:$AW$2701),0)</f>
        <v>#N/A</v>
      </c>
    </row>
    <row r="2970" spans="1:23" x14ac:dyDescent="0.3">
      <c r="A2970" t="s">
        <v>4515</v>
      </c>
      <c r="B2970" t="s">
        <v>4516</v>
      </c>
      <c r="C2970" t="s">
        <v>1960</v>
      </c>
      <c r="D2970" t="s">
        <v>84</v>
      </c>
      <c r="E2970" t="s">
        <v>1499</v>
      </c>
      <c r="F2970" t="s">
        <v>1359</v>
      </c>
      <c r="G2970" t="s">
        <v>568</v>
      </c>
      <c r="H2970" t="s">
        <v>1006</v>
      </c>
      <c r="I2970" t="s">
        <v>54</v>
      </c>
      <c r="J2970" t="s">
        <v>1002</v>
      </c>
      <c r="K2970" t="s">
        <v>993</v>
      </c>
      <c r="L2970">
        <v>100223318</v>
      </c>
      <c r="M2970" t="s">
        <v>1216</v>
      </c>
      <c r="N2970" t="s">
        <v>47</v>
      </c>
      <c r="O2970" t="s">
        <v>47</v>
      </c>
      <c r="P2970" t="s">
        <v>1040</v>
      </c>
      <c r="Q2970" t="s">
        <v>997</v>
      </c>
      <c r="R2970">
        <v>6240</v>
      </c>
      <c r="S2970" t="s">
        <v>998</v>
      </c>
      <c r="T2970" t="s">
        <v>999</v>
      </c>
      <c r="U2970" t="s">
        <v>4718</v>
      </c>
      <c r="V2970">
        <v>1</v>
      </c>
      <c r="W2970" t="e">
        <f>VLOOKUP(U2970,T1.Unique.Delivery!$AQ$2:$AW$2720,COLUMNS(T1.Unique.Delivery!$AQ$2701:$AW$2701),0)</f>
        <v>#N/A</v>
      </c>
    </row>
    <row r="2971" spans="1:23" x14ac:dyDescent="0.3">
      <c r="A2971" t="s">
        <v>4515</v>
      </c>
      <c r="B2971" t="s">
        <v>4516</v>
      </c>
      <c r="C2971" t="s">
        <v>1960</v>
      </c>
      <c r="D2971" t="s">
        <v>84</v>
      </c>
      <c r="E2971" t="s">
        <v>1499</v>
      </c>
      <c r="F2971" t="s">
        <v>1359</v>
      </c>
      <c r="G2971" t="s">
        <v>568</v>
      </c>
      <c r="H2971" t="s">
        <v>1006</v>
      </c>
      <c r="I2971" t="s">
        <v>54</v>
      </c>
      <c r="J2971" t="s">
        <v>1002</v>
      </c>
      <c r="K2971" t="s">
        <v>993</v>
      </c>
      <c r="L2971">
        <v>100824635</v>
      </c>
      <c r="M2971" t="s">
        <v>1445</v>
      </c>
      <c r="N2971" t="s">
        <v>47</v>
      </c>
      <c r="O2971" t="s">
        <v>47</v>
      </c>
      <c r="P2971" t="s">
        <v>1040</v>
      </c>
      <c r="Q2971" t="s">
        <v>997</v>
      </c>
      <c r="R2971">
        <v>4000</v>
      </c>
      <c r="S2971" t="s">
        <v>998</v>
      </c>
      <c r="T2971" t="s">
        <v>999</v>
      </c>
      <c r="U2971" t="s">
        <v>4719</v>
      </c>
      <c r="V2971">
        <v>1</v>
      </c>
      <c r="W2971" t="e">
        <f>VLOOKUP(U2971,T1.Unique.Delivery!$AQ$2:$AW$2720,COLUMNS(T1.Unique.Delivery!$AQ$2701:$AW$2701),0)</f>
        <v>#N/A</v>
      </c>
    </row>
    <row r="2972" spans="1:23" x14ac:dyDescent="0.3">
      <c r="A2972" t="s">
        <v>4515</v>
      </c>
      <c r="B2972" t="s">
        <v>4516</v>
      </c>
      <c r="C2972" t="s">
        <v>1960</v>
      </c>
      <c r="D2972" t="s">
        <v>84</v>
      </c>
      <c r="E2972" t="s">
        <v>1499</v>
      </c>
      <c r="F2972" t="s">
        <v>1359</v>
      </c>
      <c r="G2972" t="s">
        <v>568</v>
      </c>
      <c r="H2972" t="s">
        <v>1006</v>
      </c>
      <c r="I2972" t="s">
        <v>54</v>
      </c>
      <c r="J2972" t="s">
        <v>1002</v>
      </c>
      <c r="K2972" t="s">
        <v>993</v>
      </c>
      <c r="L2972">
        <v>100873780</v>
      </c>
      <c r="M2972" t="s">
        <v>1391</v>
      </c>
      <c r="N2972" t="s">
        <v>47</v>
      </c>
      <c r="O2972" t="s">
        <v>47</v>
      </c>
      <c r="P2972" t="s">
        <v>1040</v>
      </c>
      <c r="Q2972" t="s">
        <v>997</v>
      </c>
      <c r="R2972">
        <v>6073.65</v>
      </c>
      <c r="S2972" t="s">
        <v>998</v>
      </c>
      <c r="T2972" t="s">
        <v>999</v>
      </c>
      <c r="U2972" t="s">
        <v>4720</v>
      </c>
      <c r="V2972">
        <v>1</v>
      </c>
      <c r="W2972" t="e">
        <f>VLOOKUP(U2972,T1.Unique.Delivery!$AQ$2:$AW$2720,COLUMNS(T1.Unique.Delivery!$AQ$2701:$AW$2701),0)</f>
        <v>#N/A</v>
      </c>
    </row>
    <row r="2973" spans="1:23" x14ac:dyDescent="0.3">
      <c r="A2973" t="s">
        <v>4515</v>
      </c>
      <c r="B2973" t="s">
        <v>4516</v>
      </c>
      <c r="C2973" t="s">
        <v>1960</v>
      </c>
      <c r="D2973" t="s">
        <v>84</v>
      </c>
      <c r="E2973" t="s">
        <v>1499</v>
      </c>
      <c r="F2973" t="s">
        <v>1359</v>
      </c>
      <c r="G2973" t="s">
        <v>568</v>
      </c>
      <c r="H2973" t="s">
        <v>1006</v>
      </c>
      <c r="I2973" t="s">
        <v>54</v>
      </c>
      <c r="J2973" t="s">
        <v>1002</v>
      </c>
      <c r="K2973" t="s">
        <v>993</v>
      </c>
      <c r="L2973">
        <v>101015177</v>
      </c>
      <c r="M2973" t="s">
        <v>1394</v>
      </c>
      <c r="N2973" t="s">
        <v>47</v>
      </c>
      <c r="O2973" t="s">
        <v>47</v>
      </c>
      <c r="P2973" t="s">
        <v>1040</v>
      </c>
      <c r="Q2973" t="s">
        <v>997</v>
      </c>
      <c r="R2973">
        <v>4650</v>
      </c>
      <c r="S2973" t="s">
        <v>998</v>
      </c>
      <c r="T2973" t="s">
        <v>999</v>
      </c>
      <c r="U2973" t="s">
        <v>4721</v>
      </c>
      <c r="V2973">
        <v>1</v>
      </c>
      <c r="W2973" t="e">
        <f>VLOOKUP(U2973,T1.Unique.Delivery!$AQ$2:$AW$2720,COLUMNS(T1.Unique.Delivery!$AQ$2701:$AW$2701),0)</f>
        <v>#N/A</v>
      </c>
    </row>
    <row r="2974" spans="1:23" x14ac:dyDescent="0.3">
      <c r="A2974" t="s">
        <v>4515</v>
      </c>
      <c r="B2974" t="s">
        <v>4516</v>
      </c>
      <c r="C2974" t="s">
        <v>1960</v>
      </c>
      <c r="D2974" t="s">
        <v>84</v>
      </c>
      <c r="E2974" t="s">
        <v>2109</v>
      </c>
      <c r="F2974" t="s">
        <v>2110</v>
      </c>
      <c r="G2974" t="s">
        <v>84</v>
      </c>
      <c r="H2974" t="s">
        <v>1006</v>
      </c>
      <c r="I2974" t="s">
        <v>54</v>
      </c>
      <c r="J2974" t="s">
        <v>56</v>
      </c>
      <c r="K2974" t="s">
        <v>993</v>
      </c>
      <c r="L2974">
        <v>100873780</v>
      </c>
      <c r="M2974" t="s">
        <v>1391</v>
      </c>
      <c r="N2974" t="s">
        <v>47</v>
      </c>
      <c r="O2974" t="s">
        <v>47</v>
      </c>
      <c r="P2974" t="s">
        <v>1040</v>
      </c>
      <c r="Q2974" t="s">
        <v>997</v>
      </c>
      <c r="R2974">
        <v>2111.7800000000002</v>
      </c>
      <c r="S2974" t="s">
        <v>998</v>
      </c>
      <c r="T2974" t="s">
        <v>999</v>
      </c>
      <c r="U2974" t="s">
        <v>4722</v>
      </c>
      <c r="V2974">
        <v>1</v>
      </c>
      <c r="W2974" t="e">
        <f>VLOOKUP(U2974,T1.Unique.Delivery!$AQ$2:$AW$2720,COLUMNS(T1.Unique.Delivery!$AQ$2701:$AW$2701),0)</f>
        <v>#N/A</v>
      </c>
    </row>
    <row r="2975" spans="1:23" x14ac:dyDescent="0.3">
      <c r="A2975" t="s">
        <v>4515</v>
      </c>
      <c r="B2975" t="s">
        <v>4516</v>
      </c>
      <c r="C2975" t="s">
        <v>1960</v>
      </c>
      <c r="D2975" t="s">
        <v>84</v>
      </c>
      <c r="E2975" t="s">
        <v>2109</v>
      </c>
      <c r="F2975" t="s">
        <v>2110</v>
      </c>
      <c r="G2975" t="s">
        <v>84</v>
      </c>
      <c r="H2975" t="s">
        <v>1006</v>
      </c>
      <c r="I2975" t="s">
        <v>54</v>
      </c>
      <c r="J2975" t="s">
        <v>56</v>
      </c>
      <c r="K2975" t="s">
        <v>993</v>
      </c>
      <c r="L2975">
        <v>101015177</v>
      </c>
      <c r="M2975" t="s">
        <v>1394</v>
      </c>
      <c r="N2975" t="s">
        <v>47</v>
      </c>
      <c r="O2975" t="s">
        <v>47</v>
      </c>
      <c r="P2975" t="s">
        <v>1040</v>
      </c>
      <c r="Q2975" t="s">
        <v>997</v>
      </c>
      <c r="R2975">
        <v>2000</v>
      </c>
      <c r="S2975" t="s">
        <v>998</v>
      </c>
      <c r="T2975" t="s">
        <v>999</v>
      </c>
      <c r="U2975" t="s">
        <v>4723</v>
      </c>
      <c r="V2975">
        <v>1</v>
      </c>
      <c r="W2975" t="e">
        <f>VLOOKUP(U2975,T1.Unique.Delivery!$AQ$2:$AW$2720,COLUMNS(T1.Unique.Delivery!$AQ$2701:$AW$2701),0)</f>
        <v>#N/A</v>
      </c>
    </row>
    <row r="2976" spans="1:23" x14ac:dyDescent="0.3">
      <c r="A2976" t="s">
        <v>4515</v>
      </c>
      <c r="B2976" t="s">
        <v>4516</v>
      </c>
      <c r="C2976" t="s">
        <v>1960</v>
      </c>
      <c r="D2976" t="s">
        <v>84</v>
      </c>
      <c r="E2976" t="s">
        <v>2109</v>
      </c>
      <c r="F2976" t="s">
        <v>2110</v>
      </c>
      <c r="G2976" t="s">
        <v>84</v>
      </c>
      <c r="H2976" t="s">
        <v>1006</v>
      </c>
      <c r="I2976" t="s">
        <v>54</v>
      </c>
      <c r="J2976" t="s">
        <v>56</v>
      </c>
      <c r="K2976" t="s">
        <v>993</v>
      </c>
      <c r="L2976">
        <v>101093720</v>
      </c>
      <c r="M2976" t="s">
        <v>55</v>
      </c>
      <c r="N2976" t="s">
        <v>47</v>
      </c>
      <c r="O2976" t="s">
        <v>47</v>
      </c>
      <c r="P2976" t="s">
        <v>1040</v>
      </c>
      <c r="Q2976" t="s">
        <v>997</v>
      </c>
      <c r="R2976">
        <v>12941.1</v>
      </c>
      <c r="S2976" t="s">
        <v>998</v>
      </c>
      <c r="T2976" t="s">
        <v>999</v>
      </c>
      <c r="U2976" t="s">
        <v>4724</v>
      </c>
      <c r="V2976">
        <v>1</v>
      </c>
      <c r="W2976" t="e">
        <f>VLOOKUP(U2976,T1.Unique.Delivery!$AQ$2:$AW$2720,COLUMNS(T1.Unique.Delivery!$AQ$2701:$AW$2701),0)</f>
        <v>#N/A</v>
      </c>
    </row>
    <row r="2977" spans="1:23" x14ac:dyDescent="0.3">
      <c r="A2977" t="s">
        <v>4515</v>
      </c>
      <c r="B2977" t="s">
        <v>4516</v>
      </c>
      <c r="C2977" t="s">
        <v>1960</v>
      </c>
      <c r="D2977" t="s">
        <v>84</v>
      </c>
      <c r="E2977" t="s">
        <v>2109</v>
      </c>
      <c r="F2977" t="s">
        <v>2110</v>
      </c>
      <c r="G2977" t="s">
        <v>84</v>
      </c>
      <c r="H2977" t="s">
        <v>1006</v>
      </c>
      <c r="I2977" t="s">
        <v>54</v>
      </c>
      <c r="J2977" t="s">
        <v>56</v>
      </c>
      <c r="K2977" t="s">
        <v>993</v>
      </c>
      <c r="L2977">
        <v>101116373</v>
      </c>
      <c r="M2977" t="s">
        <v>2172</v>
      </c>
      <c r="N2977" t="s">
        <v>47</v>
      </c>
      <c r="O2977" t="s">
        <v>47</v>
      </c>
      <c r="P2977" t="s">
        <v>1040</v>
      </c>
      <c r="Q2977" t="s">
        <v>997</v>
      </c>
      <c r="R2977">
        <v>2000</v>
      </c>
      <c r="S2977" t="s">
        <v>998</v>
      </c>
      <c r="T2977" t="s">
        <v>999</v>
      </c>
      <c r="U2977" t="s">
        <v>4725</v>
      </c>
      <c r="V2977">
        <v>1</v>
      </c>
      <c r="W2977" t="e">
        <f>VLOOKUP(U2977,T1.Unique.Delivery!$AQ$2:$AW$2720,COLUMNS(T1.Unique.Delivery!$AQ$2701:$AW$2701),0)</f>
        <v>#N/A</v>
      </c>
    </row>
    <row r="2978" spans="1:23" x14ac:dyDescent="0.3">
      <c r="A2978" t="s">
        <v>4515</v>
      </c>
      <c r="B2978" t="s">
        <v>4516</v>
      </c>
      <c r="C2978" t="s">
        <v>1960</v>
      </c>
      <c r="D2978" t="s">
        <v>84</v>
      </c>
      <c r="E2978" t="s">
        <v>2109</v>
      </c>
      <c r="F2978" t="s">
        <v>2110</v>
      </c>
      <c r="G2978" t="s">
        <v>84</v>
      </c>
      <c r="H2978" t="s">
        <v>1006</v>
      </c>
      <c r="I2978" t="s">
        <v>54</v>
      </c>
      <c r="J2978" t="s">
        <v>56</v>
      </c>
      <c r="K2978" t="s">
        <v>993</v>
      </c>
      <c r="L2978">
        <v>101120535</v>
      </c>
      <c r="M2978" t="s">
        <v>4499</v>
      </c>
      <c r="N2978" t="s">
        <v>47</v>
      </c>
      <c r="O2978" t="s">
        <v>47</v>
      </c>
      <c r="P2978" s="1">
        <v>42737</v>
      </c>
      <c r="Q2978" t="s">
        <v>997</v>
      </c>
      <c r="R2978">
        <v>1764.96</v>
      </c>
      <c r="S2978" t="s">
        <v>998</v>
      </c>
      <c r="T2978" t="s">
        <v>999</v>
      </c>
      <c r="U2978" t="s">
        <v>4726</v>
      </c>
      <c r="V2978">
        <v>1</v>
      </c>
      <c r="W2978" t="e">
        <f>VLOOKUP(U2978,T1.Unique.Delivery!$AQ$2:$AW$2720,COLUMNS(T1.Unique.Delivery!$AQ$2701:$AW$2701),0)</f>
        <v>#N/A</v>
      </c>
    </row>
    <row r="2979" spans="1:23" x14ac:dyDescent="0.3">
      <c r="A2979" t="s">
        <v>4515</v>
      </c>
      <c r="B2979" t="s">
        <v>4516</v>
      </c>
      <c r="C2979" t="s">
        <v>1960</v>
      </c>
      <c r="D2979" t="s">
        <v>84</v>
      </c>
      <c r="E2979" t="s">
        <v>2109</v>
      </c>
      <c r="F2979" t="s">
        <v>2110</v>
      </c>
      <c r="G2979" t="s">
        <v>84</v>
      </c>
      <c r="H2979" t="s">
        <v>1006</v>
      </c>
      <c r="I2979" t="s">
        <v>54</v>
      </c>
      <c r="J2979" t="s">
        <v>56</v>
      </c>
      <c r="K2979" t="s">
        <v>993</v>
      </c>
      <c r="L2979" t="s">
        <v>47</v>
      </c>
      <c r="M2979" t="s">
        <v>47</v>
      </c>
      <c r="N2979" t="s">
        <v>47</v>
      </c>
      <c r="O2979" t="s">
        <v>47</v>
      </c>
      <c r="P2979" s="1">
        <v>42008</v>
      </c>
      <c r="Q2979" t="s">
        <v>997</v>
      </c>
      <c r="R2979">
        <v>1334.47</v>
      </c>
      <c r="S2979" t="s">
        <v>998</v>
      </c>
      <c r="T2979" t="s">
        <v>999</v>
      </c>
      <c r="U2979" t="s">
        <v>4727</v>
      </c>
      <c r="V2979">
        <v>1</v>
      </c>
      <c r="W2979" t="e">
        <f>VLOOKUP(U2979,T1.Unique.Delivery!$AQ$2:$AW$2720,COLUMNS(T1.Unique.Delivery!$AQ$2701:$AW$2701),0)</f>
        <v>#N/A</v>
      </c>
    </row>
    <row r="2980" spans="1:23" x14ac:dyDescent="0.3">
      <c r="A2980" t="s">
        <v>4515</v>
      </c>
      <c r="B2980" t="s">
        <v>4516</v>
      </c>
      <c r="C2980" t="s">
        <v>1960</v>
      </c>
      <c r="D2980" t="s">
        <v>84</v>
      </c>
      <c r="E2980" t="s">
        <v>4728</v>
      </c>
      <c r="F2980" t="s">
        <v>4729</v>
      </c>
      <c r="G2980" t="s">
        <v>170</v>
      </c>
      <c r="H2980" t="s">
        <v>1006</v>
      </c>
      <c r="I2980" t="s">
        <v>54</v>
      </c>
      <c r="J2980" t="s">
        <v>159</v>
      </c>
      <c r="K2980" t="s">
        <v>1016</v>
      </c>
      <c r="L2980">
        <v>100330347</v>
      </c>
      <c r="M2980" t="s">
        <v>1389</v>
      </c>
      <c r="N2980" t="s">
        <v>47</v>
      </c>
      <c r="O2980" t="s">
        <v>47</v>
      </c>
      <c r="P2980" s="1">
        <v>42370</v>
      </c>
      <c r="Q2980" t="s">
        <v>997</v>
      </c>
      <c r="R2980">
        <v>9400</v>
      </c>
      <c r="S2980" t="s">
        <v>998</v>
      </c>
      <c r="T2980" t="s">
        <v>999</v>
      </c>
      <c r="U2980" t="s">
        <v>4730</v>
      </c>
      <c r="V2980">
        <v>1</v>
      </c>
      <c r="W2980" t="e">
        <f>VLOOKUP(U2980,T1.Unique.Delivery!$AQ$2:$AW$2720,COLUMNS(T1.Unique.Delivery!$AQ$2701:$AW$2701),0)</f>
        <v>#N/A</v>
      </c>
    </row>
    <row r="2981" spans="1:23" x14ac:dyDescent="0.3">
      <c r="A2981" t="s">
        <v>4515</v>
      </c>
      <c r="B2981" t="s">
        <v>4516</v>
      </c>
      <c r="C2981" t="s">
        <v>1960</v>
      </c>
      <c r="D2981" t="s">
        <v>84</v>
      </c>
      <c r="E2981" t="s">
        <v>4728</v>
      </c>
      <c r="F2981" t="s">
        <v>4729</v>
      </c>
      <c r="G2981" t="s">
        <v>170</v>
      </c>
      <c r="H2981" t="s">
        <v>1006</v>
      </c>
      <c r="I2981" t="s">
        <v>54</v>
      </c>
      <c r="J2981" t="s">
        <v>159</v>
      </c>
      <c r="K2981" t="s">
        <v>1016</v>
      </c>
      <c r="L2981">
        <v>101109046</v>
      </c>
      <c r="M2981" t="s">
        <v>1883</v>
      </c>
      <c r="N2981" t="s">
        <v>47</v>
      </c>
      <c r="O2981" t="s">
        <v>47</v>
      </c>
      <c r="P2981" s="1">
        <v>42736</v>
      </c>
      <c r="Q2981" t="s">
        <v>997</v>
      </c>
      <c r="R2981">
        <v>13430</v>
      </c>
      <c r="S2981" t="s">
        <v>998</v>
      </c>
      <c r="T2981" t="s">
        <v>999</v>
      </c>
      <c r="U2981" t="s">
        <v>4731</v>
      </c>
      <c r="V2981">
        <v>1</v>
      </c>
      <c r="W2981" t="e">
        <f>VLOOKUP(U2981,T1.Unique.Delivery!$AQ$2:$AW$2720,COLUMNS(T1.Unique.Delivery!$AQ$2701:$AW$2701),0)</f>
        <v>#N/A</v>
      </c>
    </row>
    <row r="2982" spans="1:23" x14ac:dyDescent="0.3">
      <c r="A2982" t="s">
        <v>4515</v>
      </c>
      <c r="B2982" t="s">
        <v>4516</v>
      </c>
      <c r="C2982" t="s">
        <v>1960</v>
      </c>
      <c r="D2982" t="s">
        <v>84</v>
      </c>
      <c r="E2982" t="s">
        <v>4732</v>
      </c>
      <c r="F2982" t="s">
        <v>4733</v>
      </c>
      <c r="G2982" t="s">
        <v>178</v>
      </c>
      <c r="H2982" t="s">
        <v>1006</v>
      </c>
      <c r="I2982" t="s">
        <v>54</v>
      </c>
      <c r="J2982" t="s">
        <v>56</v>
      </c>
      <c r="K2982" t="s">
        <v>993</v>
      </c>
      <c r="L2982">
        <v>100214689</v>
      </c>
      <c r="M2982" t="s">
        <v>4517</v>
      </c>
      <c r="N2982" t="s">
        <v>47</v>
      </c>
      <c r="O2982" t="s">
        <v>47</v>
      </c>
      <c r="P2982" s="1">
        <v>42372</v>
      </c>
      <c r="Q2982" t="s">
        <v>997</v>
      </c>
      <c r="R2982">
        <v>7530</v>
      </c>
      <c r="S2982" t="s">
        <v>998</v>
      </c>
      <c r="T2982" t="s">
        <v>999</v>
      </c>
      <c r="U2982" t="s">
        <v>4734</v>
      </c>
      <c r="V2982">
        <v>1</v>
      </c>
      <c r="W2982" t="e">
        <f>VLOOKUP(U2982,T1.Unique.Delivery!$AQ$2:$AW$2720,COLUMNS(T1.Unique.Delivery!$AQ$2701:$AW$2701),0)</f>
        <v>#N/A</v>
      </c>
    </row>
    <row r="2983" spans="1:23" x14ac:dyDescent="0.3">
      <c r="A2983" t="s">
        <v>4515</v>
      </c>
      <c r="B2983" t="s">
        <v>4516</v>
      </c>
      <c r="C2983" t="s">
        <v>1960</v>
      </c>
      <c r="D2983" t="s">
        <v>84</v>
      </c>
      <c r="E2983" t="s">
        <v>4732</v>
      </c>
      <c r="F2983" t="s">
        <v>4733</v>
      </c>
      <c r="G2983" t="s">
        <v>178</v>
      </c>
      <c r="H2983" t="s">
        <v>1006</v>
      </c>
      <c r="I2983" t="s">
        <v>54</v>
      </c>
      <c r="J2983" t="s">
        <v>56</v>
      </c>
      <c r="K2983" t="s">
        <v>993</v>
      </c>
      <c r="L2983">
        <v>100223318</v>
      </c>
      <c r="M2983" t="s">
        <v>1216</v>
      </c>
      <c r="N2983" t="s">
        <v>47</v>
      </c>
      <c r="O2983" t="s">
        <v>47</v>
      </c>
      <c r="P2983" t="s">
        <v>1040</v>
      </c>
      <c r="Q2983" t="s">
        <v>997</v>
      </c>
      <c r="R2983">
        <v>11000</v>
      </c>
      <c r="S2983" t="s">
        <v>998</v>
      </c>
      <c r="T2983" t="s">
        <v>999</v>
      </c>
      <c r="U2983" t="s">
        <v>4735</v>
      </c>
      <c r="V2983">
        <v>1</v>
      </c>
      <c r="W2983" t="e">
        <f>VLOOKUP(U2983,T1.Unique.Delivery!$AQ$2:$AW$2720,COLUMNS(T1.Unique.Delivery!$AQ$2701:$AW$2701),0)</f>
        <v>#N/A</v>
      </c>
    </row>
    <row r="2984" spans="1:23" x14ac:dyDescent="0.3">
      <c r="A2984" t="s">
        <v>4515</v>
      </c>
      <c r="B2984" t="s">
        <v>4516</v>
      </c>
      <c r="C2984" t="s">
        <v>1960</v>
      </c>
      <c r="D2984" t="s">
        <v>84</v>
      </c>
      <c r="E2984" t="s">
        <v>4732</v>
      </c>
      <c r="F2984" t="s">
        <v>4733</v>
      </c>
      <c r="G2984" t="s">
        <v>178</v>
      </c>
      <c r="H2984" t="s">
        <v>1006</v>
      </c>
      <c r="I2984" t="s">
        <v>54</v>
      </c>
      <c r="J2984" t="s">
        <v>56</v>
      </c>
      <c r="K2984" t="s">
        <v>993</v>
      </c>
      <c r="L2984">
        <v>100330347</v>
      </c>
      <c r="M2984" t="s">
        <v>1389</v>
      </c>
      <c r="N2984" t="s">
        <v>47</v>
      </c>
      <c r="O2984" t="s">
        <v>47</v>
      </c>
      <c r="P2984" t="s">
        <v>1040</v>
      </c>
      <c r="Q2984" t="s">
        <v>997</v>
      </c>
      <c r="R2984">
        <v>8500</v>
      </c>
      <c r="S2984" t="s">
        <v>998</v>
      </c>
      <c r="T2984" t="s">
        <v>999</v>
      </c>
      <c r="U2984" t="s">
        <v>4736</v>
      </c>
      <c r="V2984">
        <v>1</v>
      </c>
      <c r="W2984" t="e">
        <f>VLOOKUP(U2984,T1.Unique.Delivery!$AQ$2:$AW$2720,COLUMNS(T1.Unique.Delivery!$AQ$2701:$AW$2701),0)</f>
        <v>#N/A</v>
      </c>
    </row>
    <row r="2985" spans="1:23" x14ac:dyDescent="0.3">
      <c r="A2985" t="s">
        <v>4515</v>
      </c>
      <c r="B2985" t="s">
        <v>4516</v>
      </c>
      <c r="C2985" t="s">
        <v>1960</v>
      </c>
      <c r="D2985" t="s">
        <v>84</v>
      </c>
      <c r="E2985" t="s">
        <v>4732</v>
      </c>
      <c r="F2985" t="s">
        <v>4733</v>
      </c>
      <c r="G2985" t="s">
        <v>178</v>
      </c>
      <c r="H2985" t="s">
        <v>1006</v>
      </c>
      <c r="I2985" t="s">
        <v>54</v>
      </c>
      <c r="J2985" t="s">
        <v>56</v>
      </c>
      <c r="K2985" t="s">
        <v>993</v>
      </c>
      <c r="L2985">
        <v>100894121</v>
      </c>
      <c r="M2985" t="s">
        <v>1218</v>
      </c>
      <c r="N2985" t="s">
        <v>47</v>
      </c>
      <c r="O2985" t="s">
        <v>47</v>
      </c>
      <c r="P2985" t="s">
        <v>1040</v>
      </c>
      <c r="Q2985" t="s">
        <v>997</v>
      </c>
      <c r="R2985">
        <v>9135</v>
      </c>
      <c r="S2985" t="s">
        <v>998</v>
      </c>
      <c r="T2985" t="s">
        <v>999</v>
      </c>
      <c r="U2985" t="s">
        <v>4737</v>
      </c>
      <c r="V2985">
        <v>1</v>
      </c>
      <c r="W2985" t="e">
        <f>VLOOKUP(U2985,T1.Unique.Delivery!$AQ$2:$AW$2720,COLUMNS(T1.Unique.Delivery!$AQ$2701:$AW$2701),0)</f>
        <v>#N/A</v>
      </c>
    </row>
    <row r="2986" spans="1:23" x14ac:dyDescent="0.3">
      <c r="A2986" t="s">
        <v>4515</v>
      </c>
      <c r="B2986" t="s">
        <v>4516</v>
      </c>
      <c r="C2986" t="s">
        <v>1960</v>
      </c>
      <c r="D2986" t="s">
        <v>84</v>
      </c>
      <c r="E2986" t="s">
        <v>4732</v>
      </c>
      <c r="F2986" t="s">
        <v>4733</v>
      </c>
      <c r="G2986" t="s">
        <v>178</v>
      </c>
      <c r="H2986" t="s">
        <v>1006</v>
      </c>
      <c r="I2986" t="s">
        <v>54</v>
      </c>
      <c r="J2986" t="s">
        <v>56</v>
      </c>
      <c r="K2986" t="s">
        <v>993</v>
      </c>
      <c r="L2986">
        <v>101015177</v>
      </c>
      <c r="M2986" t="s">
        <v>1394</v>
      </c>
      <c r="N2986" t="s">
        <v>47</v>
      </c>
      <c r="O2986" t="s">
        <v>47</v>
      </c>
      <c r="P2986" t="s">
        <v>1040</v>
      </c>
      <c r="Q2986" t="s">
        <v>997</v>
      </c>
      <c r="R2986">
        <v>8300</v>
      </c>
      <c r="S2986" t="s">
        <v>998</v>
      </c>
      <c r="T2986" t="s">
        <v>999</v>
      </c>
      <c r="U2986" t="s">
        <v>4738</v>
      </c>
      <c r="V2986">
        <v>1</v>
      </c>
      <c r="W2986" t="e">
        <f>VLOOKUP(U2986,T1.Unique.Delivery!$AQ$2:$AW$2720,COLUMNS(T1.Unique.Delivery!$AQ$2701:$AW$2701),0)</f>
        <v>#N/A</v>
      </c>
    </row>
    <row r="2987" spans="1:23" x14ac:dyDescent="0.3">
      <c r="A2987" t="s">
        <v>4515</v>
      </c>
      <c r="B2987" t="s">
        <v>4516</v>
      </c>
      <c r="C2987" t="s">
        <v>1960</v>
      </c>
      <c r="D2987" t="s">
        <v>84</v>
      </c>
      <c r="E2987" t="s">
        <v>4739</v>
      </c>
      <c r="F2987" t="s">
        <v>4740</v>
      </c>
      <c r="G2987" t="s">
        <v>178</v>
      </c>
      <c r="H2987" t="s">
        <v>1006</v>
      </c>
      <c r="I2987" t="s">
        <v>54</v>
      </c>
      <c r="J2987" t="s">
        <v>56</v>
      </c>
      <c r="K2987" t="s">
        <v>993</v>
      </c>
      <c r="L2987">
        <v>101109046</v>
      </c>
      <c r="M2987" t="s">
        <v>1883</v>
      </c>
      <c r="N2987" t="s">
        <v>47</v>
      </c>
      <c r="O2987" t="s">
        <v>47</v>
      </c>
      <c r="P2987" s="1">
        <v>42736</v>
      </c>
      <c r="Q2987" t="s">
        <v>997</v>
      </c>
      <c r="R2987">
        <v>9135</v>
      </c>
      <c r="S2987" t="s">
        <v>998</v>
      </c>
      <c r="T2987" t="s">
        <v>999</v>
      </c>
      <c r="U2987" t="s">
        <v>4741</v>
      </c>
      <c r="V2987">
        <v>1</v>
      </c>
      <c r="W2987" t="e">
        <f>VLOOKUP(U2987,T1.Unique.Delivery!$AQ$2:$AW$2720,COLUMNS(T1.Unique.Delivery!$AQ$2701:$AW$2701),0)</f>
        <v>#N/A</v>
      </c>
    </row>
    <row r="2988" spans="1:23" x14ac:dyDescent="0.3">
      <c r="A2988" t="s">
        <v>4515</v>
      </c>
      <c r="B2988" t="s">
        <v>4516</v>
      </c>
      <c r="C2988" t="s">
        <v>1960</v>
      </c>
      <c r="D2988" t="s">
        <v>84</v>
      </c>
      <c r="E2988" t="s">
        <v>4742</v>
      </c>
      <c r="F2988" t="s">
        <v>4743</v>
      </c>
      <c r="G2988" t="s">
        <v>99</v>
      </c>
      <c r="H2988" t="s">
        <v>1006</v>
      </c>
      <c r="I2988" t="s">
        <v>54</v>
      </c>
      <c r="J2988" t="s">
        <v>56</v>
      </c>
      <c r="K2988" t="s">
        <v>993</v>
      </c>
      <c r="L2988">
        <v>100223318</v>
      </c>
      <c r="M2988" t="s">
        <v>1216</v>
      </c>
      <c r="N2988" t="s">
        <v>47</v>
      </c>
      <c r="O2988" t="s">
        <v>47</v>
      </c>
      <c r="P2988" t="s">
        <v>1040</v>
      </c>
      <c r="Q2988" t="s">
        <v>997</v>
      </c>
      <c r="R2988">
        <v>3100</v>
      </c>
      <c r="S2988" t="s">
        <v>998</v>
      </c>
      <c r="T2988" t="s">
        <v>999</v>
      </c>
      <c r="U2988" t="s">
        <v>4744</v>
      </c>
      <c r="V2988">
        <v>1</v>
      </c>
      <c r="W2988" t="e">
        <f>VLOOKUP(U2988,T1.Unique.Delivery!$AQ$2:$AW$2720,COLUMNS(T1.Unique.Delivery!$AQ$2701:$AW$2701),0)</f>
        <v>#N/A</v>
      </c>
    </row>
    <row r="2989" spans="1:23" x14ac:dyDescent="0.3">
      <c r="A2989" t="s">
        <v>4515</v>
      </c>
      <c r="B2989" t="s">
        <v>4516</v>
      </c>
      <c r="C2989" t="s">
        <v>1960</v>
      </c>
      <c r="D2989" t="s">
        <v>84</v>
      </c>
      <c r="E2989" t="s">
        <v>4742</v>
      </c>
      <c r="F2989" t="s">
        <v>4743</v>
      </c>
      <c r="G2989" t="s">
        <v>99</v>
      </c>
      <c r="H2989" t="s">
        <v>1006</v>
      </c>
      <c r="I2989" t="s">
        <v>54</v>
      </c>
      <c r="J2989" t="s">
        <v>56</v>
      </c>
      <c r="K2989" t="s">
        <v>993</v>
      </c>
      <c r="L2989">
        <v>100330347</v>
      </c>
      <c r="M2989" t="s">
        <v>1389</v>
      </c>
      <c r="N2989" t="s">
        <v>47</v>
      </c>
      <c r="O2989" t="s">
        <v>47</v>
      </c>
      <c r="P2989" t="s">
        <v>1040</v>
      </c>
      <c r="Q2989" t="s">
        <v>997</v>
      </c>
      <c r="R2989">
        <v>3500</v>
      </c>
      <c r="S2989" t="s">
        <v>998</v>
      </c>
      <c r="T2989" t="s">
        <v>999</v>
      </c>
      <c r="U2989" t="s">
        <v>4745</v>
      </c>
      <c r="V2989">
        <v>1</v>
      </c>
      <c r="W2989" t="e">
        <f>VLOOKUP(U2989,T1.Unique.Delivery!$AQ$2:$AW$2720,COLUMNS(T1.Unique.Delivery!$AQ$2701:$AW$2701),0)</f>
        <v>#N/A</v>
      </c>
    </row>
    <row r="2990" spans="1:23" x14ac:dyDescent="0.3">
      <c r="A2990" t="s">
        <v>4515</v>
      </c>
      <c r="B2990" t="s">
        <v>4516</v>
      </c>
      <c r="C2990" t="s">
        <v>1960</v>
      </c>
      <c r="D2990" t="s">
        <v>84</v>
      </c>
      <c r="E2990" t="s">
        <v>4742</v>
      </c>
      <c r="F2990" t="s">
        <v>4743</v>
      </c>
      <c r="G2990" t="s">
        <v>99</v>
      </c>
      <c r="H2990" t="s">
        <v>1006</v>
      </c>
      <c r="I2990" t="s">
        <v>54</v>
      </c>
      <c r="J2990" t="s">
        <v>56</v>
      </c>
      <c r="K2990" t="s">
        <v>993</v>
      </c>
      <c r="L2990">
        <v>100873780</v>
      </c>
      <c r="M2990" t="s">
        <v>1391</v>
      </c>
      <c r="N2990" t="s">
        <v>47</v>
      </c>
      <c r="O2990" t="s">
        <v>47</v>
      </c>
      <c r="P2990" t="s">
        <v>1040</v>
      </c>
      <c r="Q2990" t="s">
        <v>997</v>
      </c>
      <c r="R2990">
        <v>3228.42</v>
      </c>
      <c r="S2990" t="s">
        <v>998</v>
      </c>
      <c r="T2990" t="s">
        <v>999</v>
      </c>
      <c r="U2990" t="s">
        <v>4746</v>
      </c>
      <c r="V2990">
        <v>1</v>
      </c>
      <c r="W2990" t="e">
        <f>VLOOKUP(U2990,T1.Unique.Delivery!$AQ$2:$AW$2720,COLUMNS(T1.Unique.Delivery!$AQ$2701:$AW$2701),0)</f>
        <v>#N/A</v>
      </c>
    </row>
    <row r="2991" spans="1:23" x14ac:dyDescent="0.3">
      <c r="A2991" t="s">
        <v>4515</v>
      </c>
      <c r="B2991" t="s">
        <v>4516</v>
      </c>
      <c r="C2991" t="s">
        <v>1960</v>
      </c>
      <c r="D2991" t="s">
        <v>84</v>
      </c>
      <c r="E2991" t="s">
        <v>4742</v>
      </c>
      <c r="F2991" t="s">
        <v>4743</v>
      </c>
      <c r="G2991" t="s">
        <v>99</v>
      </c>
      <c r="H2991" t="s">
        <v>1006</v>
      </c>
      <c r="I2991" t="s">
        <v>54</v>
      </c>
      <c r="J2991" t="s">
        <v>56</v>
      </c>
      <c r="K2991" t="s">
        <v>993</v>
      </c>
      <c r="L2991">
        <v>101015177</v>
      </c>
      <c r="M2991" t="s">
        <v>1394</v>
      </c>
      <c r="N2991" t="s">
        <v>47</v>
      </c>
      <c r="O2991" t="s">
        <v>47</v>
      </c>
      <c r="P2991" t="s">
        <v>1040</v>
      </c>
      <c r="Q2991" t="s">
        <v>997</v>
      </c>
      <c r="R2991">
        <v>3200</v>
      </c>
      <c r="S2991" t="s">
        <v>998</v>
      </c>
      <c r="T2991" t="s">
        <v>999</v>
      </c>
      <c r="U2991" t="s">
        <v>4747</v>
      </c>
      <c r="V2991">
        <v>1</v>
      </c>
      <c r="W2991" t="e">
        <f>VLOOKUP(U2991,T1.Unique.Delivery!$AQ$2:$AW$2720,COLUMNS(T1.Unique.Delivery!$AQ$2701:$AW$2701),0)</f>
        <v>#N/A</v>
      </c>
    </row>
    <row r="2992" spans="1:23" x14ac:dyDescent="0.3">
      <c r="A2992" t="s">
        <v>4515</v>
      </c>
      <c r="B2992" t="s">
        <v>4516</v>
      </c>
      <c r="C2992" t="s">
        <v>1960</v>
      </c>
      <c r="D2992" t="s">
        <v>84</v>
      </c>
      <c r="E2992" t="s">
        <v>4742</v>
      </c>
      <c r="F2992" t="s">
        <v>4743</v>
      </c>
      <c r="G2992" t="s">
        <v>99</v>
      </c>
      <c r="H2992" t="s">
        <v>1006</v>
      </c>
      <c r="I2992" t="s">
        <v>54</v>
      </c>
      <c r="J2992" t="s">
        <v>56</v>
      </c>
      <c r="K2992" t="s">
        <v>993</v>
      </c>
      <c r="L2992" t="s">
        <v>47</v>
      </c>
      <c r="M2992" t="s">
        <v>47</v>
      </c>
      <c r="N2992" t="s">
        <v>47</v>
      </c>
      <c r="O2992" t="s">
        <v>47</v>
      </c>
      <c r="P2992" s="1">
        <v>42008</v>
      </c>
      <c r="Q2992" t="s">
        <v>997</v>
      </c>
      <c r="R2992">
        <v>2872.31</v>
      </c>
      <c r="S2992" t="s">
        <v>998</v>
      </c>
      <c r="T2992" t="s">
        <v>999</v>
      </c>
      <c r="U2992" t="s">
        <v>4748</v>
      </c>
      <c r="V2992">
        <v>1</v>
      </c>
      <c r="W2992" t="e">
        <f>VLOOKUP(U2992,T1.Unique.Delivery!$AQ$2:$AW$2720,COLUMNS(T1.Unique.Delivery!$AQ$2701:$AW$2701),0)</f>
        <v>#N/A</v>
      </c>
    </row>
    <row r="2993" spans="1:23" x14ac:dyDescent="0.3">
      <c r="A2993" t="s">
        <v>4515</v>
      </c>
      <c r="B2993" t="s">
        <v>4516</v>
      </c>
      <c r="C2993" t="s">
        <v>1960</v>
      </c>
      <c r="D2993" t="s">
        <v>84</v>
      </c>
      <c r="E2993" t="s">
        <v>2128</v>
      </c>
      <c r="F2993" t="s">
        <v>2129</v>
      </c>
      <c r="G2993" t="s">
        <v>126</v>
      </c>
      <c r="H2993" t="s">
        <v>1006</v>
      </c>
      <c r="I2993" t="s">
        <v>54</v>
      </c>
      <c r="J2993" t="s">
        <v>56</v>
      </c>
      <c r="K2993" t="s">
        <v>993</v>
      </c>
      <c r="L2993">
        <v>100223318</v>
      </c>
      <c r="M2993" t="s">
        <v>1216</v>
      </c>
      <c r="N2993" t="s">
        <v>47</v>
      </c>
      <c r="O2993" t="s">
        <v>47</v>
      </c>
      <c r="P2993" t="s">
        <v>1040</v>
      </c>
      <c r="Q2993" t="s">
        <v>997</v>
      </c>
      <c r="R2993">
        <v>3100</v>
      </c>
      <c r="S2993" t="s">
        <v>998</v>
      </c>
      <c r="T2993" t="s">
        <v>999</v>
      </c>
      <c r="U2993" t="s">
        <v>4749</v>
      </c>
      <c r="V2993">
        <v>1</v>
      </c>
      <c r="W2993" t="e">
        <f>VLOOKUP(U2993,T1.Unique.Delivery!$AQ$2:$AW$2720,COLUMNS(T1.Unique.Delivery!$AQ$2701:$AW$2701),0)</f>
        <v>#N/A</v>
      </c>
    </row>
    <row r="2994" spans="1:23" x14ac:dyDescent="0.3">
      <c r="A2994" t="s">
        <v>4515</v>
      </c>
      <c r="B2994" t="s">
        <v>4516</v>
      </c>
      <c r="C2994" t="s">
        <v>1960</v>
      </c>
      <c r="D2994" t="s">
        <v>84</v>
      </c>
      <c r="E2994" t="s">
        <v>2128</v>
      </c>
      <c r="F2994" t="s">
        <v>2129</v>
      </c>
      <c r="G2994" t="s">
        <v>126</v>
      </c>
      <c r="H2994" t="s">
        <v>1006</v>
      </c>
      <c r="I2994" t="s">
        <v>54</v>
      </c>
      <c r="J2994" t="s">
        <v>56</v>
      </c>
      <c r="K2994" t="s">
        <v>993</v>
      </c>
      <c r="L2994">
        <v>100330347</v>
      </c>
      <c r="M2994" t="s">
        <v>1389</v>
      </c>
      <c r="N2994" t="s">
        <v>47</v>
      </c>
      <c r="O2994" t="s">
        <v>47</v>
      </c>
      <c r="P2994" t="s">
        <v>1040</v>
      </c>
      <c r="Q2994" t="s">
        <v>997</v>
      </c>
      <c r="R2994">
        <v>4000</v>
      </c>
      <c r="S2994" t="s">
        <v>998</v>
      </c>
      <c r="T2994" t="s">
        <v>999</v>
      </c>
      <c r="U2994" t="s">
        <v>4750</v>
      </c>
      <c r="V2994">
        <v>1</v>
      </c>
      <c r="W2994" t="e">
        <f>VLOOKUP(U2994,T1.Unique.Delivery!$AQ$2:$AW$2720,COLUMNS(T1.Unique.Delivery!$AQ$2701:$AW$2701),0)</f>
        <v>#N/A</v>
      </c>
    </row>
    <row r="2995" spans="1:23" x14ac:dyDescent="0.3">
      <c r="A2995" t="s">
        <v>4515</v>
      </c>
      <c r="B2995" t="s">
        <v>4516</v>
      </c>
      <c r="C2995" t="s">
        <v>1960</v>
      </c>
      <c r="D2995" t="s">
        <v>84</v>
      </c>
      <c r="E2995" t="s">
        <v>2128</v>
      </c>
      <c r="F2995" t="s">
        <v>2129</v>
      </c>
      <c r="G2995" t="s">
        <v>126</v>
      </c>
      <c r="H2995" t="s">
        <v>1006</v>
      </c>
      <c r="I2995" t="s">
        <v>54</v>
      </c>
      <c r="J2995" t="s">
        <v>56</v>
      </c>
      <c r="K2995" t="s">
        <v>993</v>
      </c>
      <c r="L2995">
        <v>100716850</v>
      </c>
      <c r="M2995" t="s">
        <v>4577</v>
      </c>
      <c r="N2995" t="s">
        <v>47</v>
      </c>
      <c r="O2995" t="s">
        <v>47</v>
      </c>
      <c r="P2995" s="1">
        <v>42008</v>
      </c>
      <c r="Q2995" t="s">
        <v>997</v>
      </c>
      <c r="R2995">
        <v>3640.78</v>
      </c>
      <c r="S2995" t="s">
        <v>998</v>
      </c>
      <c r="T2995" t="s">
        <v>999</v>
      </c>
      <c r="U2995" t="s">
        <v>4751</v>
      </c>
      <c r="V2995">
        <v>1</v>
      </c>
      <c r="W2995" t="e">
        <f>VLOOKUP(U2995,T1.Unique.Delivery!$AQ$2:$AW$2720,COLUMNS(T1.Unique.Delivery!$AQ$2701:$AW$2701),0)</f>
        <v>#N/A</v>
      </c>
    </row>
    <row r="2996" spans="1:23" x14ac:dyDescent="0.3">
      <c r="A2996" t="s">
        <v>4515</v>
      </c>
      <c r="B2996" t="s">
        <v>4516</v>
      </c>
      <c r="C2996" t="s">
        <v>1960</v>
      </c>
      <c r="D2996" t="s">
        <v>84</v>
      </c>
      <c r="E2996" t="s">
        <v>2128</v>
      </c>
      <c r="F2996" t="s">
        <v>2129</v>
      </c>
      <c r="G2996" t="s">
        <v>126</v>
      </c>
      <c r="H2996" t="s">
        <v>1006</v>
      </c>
      <c r="I2996" t="s">
        <v>54</v>
      </c>
      <c r="J2996" t="s">
        <v>56</v>
      </c>
      <c r="K2996" t="s">
        <v>993</v>
      </c>
      <c r="L2996">
        <v>100873780</v>
      </c>
      <c r="M2996" t="s">
        <v>1391</v>
      </c>
      <c r="N2996" t="s">
        <v>47</v>
      </c>
      <c r="O2996" t="s">
        <v>47</v>
      </c>
      <c r="P2996" t="s">
        <v>1040</v>
      </c>
      <c r="Q2996" t="s">
        <v>997</v>
      </c>
      <c r="R2996">
        <v>4319.83</v>
      </c>
      <c r="S2996" t="s">
        <v>998</v>
      </c>
      <c r="T2996" t="s">
        <v>999</v>
      </c>
      <c r="U2996" t="s">
        <v>4752</v>
      </c>
      <c r="V2996">
        <v>1</v>
      </c>
      <c r="W2996" t="e">
        <f>VLOOKUP(U2996,T1.Unique.Delivery!$AQ$2:$AW$2720,COLUMNS(T1.Unique.Delivery!$AQ$2701:$AW$2701),0)</f>
        <v>#N/A</v>
      </c>
    </row>
    <row r="2997" spans="1:23" x14ac:dyDescent="0.3">
      <c r="A2997" t="s">
        <v>4515</v>
      </c>
      <c r="B2997" t="s">
        <v>4516</v>
      </c>
      <c r="C2997" t="s">
        <v>1960</v>
      </c>
      <c r="D2997" t="s">
        <v>84</v>
      </c>
      <c r="E2997" t="s">
        <v>2128</v>
      </c>
      <c r="F2997" t="s">
        <v>2129</v>
      </c>
      <c r="G2997" t="s">
        <v>126</v>
      </c>
      <c r="H2997" t="s">
        <v>1006</v>
      </c>
      <c r="I2997" t="s">
        <v>54</v>
      </c>
      <c r="J2997" t="s">
        <v>56</v>
      </c>
      <c r="K2997" t="s">
        <v>993</v>
      </c>
      <c r="L2997">
        <v>101015177</v>
      </c>
      <c r="M2997" t="s">
        <v>1394</v>
      </c>
      <c r="N2997" t="s">
        <v>47</v>
      </c>
      <c r="O2997" t="s">
        <v>47</v>
      </c>
      <c r="P2997" t="s">
        <v>1040</v>
      </c>
      <c r="Q2997" t="s">
        <v>997</v>
      </c>
      <c r="R2997">
        <v>4000</v>
      </c>
      <c r="S2997" t="s">
        <v>998</v>
      </c>
      <c r="T2997" t="s">
        <v>999</v>
      </c>
      <c r="U2997" t="s">
        <v>4753</v>
      </c>
      <c r="V2997">
        <v>1</v>
      </c>
      <c r="W2997" t="e">
        <f>VLOOKUP(U2997,T1.Unique.Delivery!$AQ$2:$AW$2720,COLUMNS(T1.Unique.Delivery!$AQ$2701:$AW$2701),0)</f>
        <v>#N/A</v>
      </c>
    </row>
    <row r="2998" spans="1:23" x14ac:dyDescent="0.3">
      <c r="A2998" t="s">
        <v>4515</v>
      </c>
      <c r="B2998" t="s">
        <v>4516</v>
      </c>
      <c r="C2998" t="s">
        <v>1960</v>
      </c>
      <c r="D2998" t="s">
        <v>84</v>
      </c>
      <c r="E2998" t="s">
        <v>2128</v>
      </c>
      <c r="F2998" t="s">
        <v>2129</v>
      </c>
      <c r="G2998" t="s">
        <v>126</v>
      </c>
      <c r="H2998" t="s">
        <v>1006</v>
      </c>
      <c r="I2998" t="s">
        <v>54</v>
      </c>
      <c r="J2998" t="s">
        <v>56</v>
      </c>
      <c r="K2998" t="s">
        <v>993</v>
      </c>
      <c r="L2998" t="s">
        <v>47</v>
      </c>
      <c r="M2998" t="s">
        <v>47</v>
      </c>
      <c r="N2998" t="s">
        <v>47</v>
      </c>
      <c r="O2998" t="s">
        <v>47</v>
      </c>
      <c r="P2998" s="1">
        <v>42008</v>
      </c>
      <c r="Q2998" t="s">
        <v>997</v>
      </c>
      <c r="R2998">
        <v>2801.82</v>
      </c>
      <c r="S2998" t="s">
        <v>998</v>
      </c>
      <c r="T2998" t="s">
        <v>999</v>
      </c>
      <c r="U2998" t="s">
        <v>4754</v>
      </c>
      <c r="V2998">
        <v>1</v>
      </c>
      <c r="W2998" t="e">
        <f>VLOOKUP(U2998,T1.Unique.Delivery!$AQ$2:$AW$2720,COLUMNS(T1.Unique.Delivery!$AQ$2701:$AW$2701),0)</f>
        <v>#N/A</v>
      </c>
    </row>
    <row r="2999" spans="1:23" x14ac:dyDescent="0.3">
      <c r="A2999" t="s">
        <v>4515</v>
      </c>
      <c r="B2999" t="s">
        <v>4516</v>
      </c>
      <c r="C2999" t="s">
        <v>1960</v>
      </c>
      <c r="D2999" t="s">
        <v>84</v>
      </c>
      <c r="E2999" t="s">
        <v>2145</v>
      </c>
      <c r="F2999" t="s">
        <v>2146</v>
      </c>
      <c r="G2999" t="s">
        <v>107</v>
      </c>
      <c r="H2999" t="s">
        <v>1006</v>
      </c>
      <c r="I2999" t="s">
        <v>54</v>
      </c>
      <c r="J2999" t="s">
        <v>56</v>
      </c>
      <c r="K2999" t="s">
        <v>993</v>
      </c>
      <c r="L2999">
        <v>101015177</v>
      </c>
      <c r="M2999" t="s">
        <v>1394</v>
      </c>
      <c r="N2999" t="s">
        <v>47</v>
      </c>
      <c r="O2999" t="s">
        <v>47</v>
      </c>
      <c r="P2999" s="1">
        <v>42008</v>
      </c>
      <c r="Q2999" t="s">
        <v>997</v>
      </c>
      <c r="R2999">
        <v>3242.29</v>
      </c>
      <c r="S2999" t="s">
        <v>998</v>
      </c>
      <c r="T2999" t="s">
        <v>999</v>
      </c>
      <c r="U2999" t="s">
        <v>4755</v>
      </c>
      <c r="V2999">
        <v>1</v>
      </c>
      <c r="W2999" t="e">
        <f>VLOOKUP(U2999,T1.Unique.Delivery!$AQ$2:$AW$2720,COLUMNS(T1.Unique.Delivery!$AQ$2701:$AW$2701),0)</f>
        <v>#N/A</v>
      </c>
    </row>
    <row r="3000" spans="1:23" x14ac:dyDescent="0.3">
      <c r="A3000" t="s">
        <v>4515</v>
      </c>
      <c r="B3000" t="s">
        <v>4516</v>
      </c>
      <c r="C3000" t="s">
        <v>1960</v>
      </c>
      <c r="D3000" t="s">
        <v>84</v>
      </c>
      <c r="E3000" t="s">
        <v>2145</v>
      </c>
      <c r="F3000" t="s">
        <v>2146</v>
      </c>
      <c r="G3000" t="s">
        <v>107</v>
      </c>
      <c r="H3000" t="s">
        <v>1006</v>
      </c>
      <c r="I3000" t="s">
        <v>54</v>
      </c>
      <c r="J3000" t="s">
        <v>56</v>
      </c>
      <c r="K3000" t="s">
        <v>993</v>
      </c>
      <c r="L3000" t="s">
        <v>47</v>
      </c>
      <c r="M3000" t="s">
        <v>47</v>
      </c>
      <c r="N3000" t="s">
        <v>47</v>
      </c>
      <c r="O3000" t="s">
        <v>47</v>
      </c>
      <c r="P3000" s="1">
        <v>42008</v>
      </c>
      <c r="Q3000" t="s">
        <v>997</v>
      </c>
      <c r="R3000">
        <v>2287.67</v>
      </c>
      <c r="S3000" t="s">
        <v>998</v>
      </c>
      <c r="T3000" t="s">
        <v>999</v>
      </c>
      <c r="U3000" t="s">
        <v>4756</v>
      </c>
      <c r="V3000">
        <v>1</v>
      </c>
      <c r="W3000" t="e">
        <f>VLOOKUP(U3000,T1.Unique.Delivery!$AQ$2:$AW$2720,COLUMNS(T1.Unique.Delivery!$AQ$2701:$AW$2701),0)</f>
        <v>#N/A</v>
      </c>
    </row>
    <row r="3001" spans="1:23" x14ac:dyDescent="0.3">
      <c r="A3001" t="s">
        <v>4515</v>
      </c>
      <c r="B3001" t="s">
        <v>4516</v>
      </c>
      <c r="C3001" t="s">
        <v>1960</v>
      </c>
      <c r="D3001" t="s">
        <v>84</v>
      </c>
      <c r="E3001" t="s">
        <v>4757</v>
      </c>
      <c r="F3001" t="s">
        <v>4758</v>
      </c>
      <c r="G3001" t="s">
        <v>52</v>
      </c>
      <c r="H3001" t="s">
        <v>1006</v>
      </c>
      <c r="I3001" t="s">
        <v>54</v>
      </c>
      <c r="J3001" t="s">
        <v>56</v>
      </c>
      <c r="K3001" t="s">
        <v>993</v>
      </c>
      <c r="L3001">
        <v>100873780</v>
      </c>
      <c r="M3001" t="s">
        <v>1391</v>
      </c>
      <c r="N3001" t="s">
        <v>47</v>
      </c>
      <c r="O3001" t="s">
        <v>47</v>
      </c>
      <c r="P3001" s="1">
        <v>42373</v>
      </c>
      <c r="Q3001" t="s">
        <v>997</v>
      </c>
      <c r="R3001">
        <v>12000</v>
      </c>
      <c r="S3001" t="s">
        <v>998</v>
      </c>
      <c r="T3001" t="s">
        <v>999</v>
      </c>
      <c r="U3001" t="s">
        <v>4759</v>
      </c>
      <c r="V3001">
        <v>1</v>
      </c>
      <c r="W3001" t="e">
        <f>VLOOKUP(U3001,T1.Unique.Delivery!$AQ$2:$AW$2720,COLUMNS(T1.Unique.Delivery!$AQ$2701:$AW$2701),0)</f>
        <v>#N/A</v>
      </c>
    </row>
    <row r="3002" spans="1:23" x14ac:dyDescent="0.3">
      <c r="A3002" t="s">
        <v>4515</v>
      </c>
      <c r="B3002" t="s">
        <v>4516</v>
      </c>
      <c r="C3002" t="s">
        <v>1960</v>
      </c>
      <c r="D3002" t="s">
        <v>84</v>
      </c>
      <c r="E3002" t="s">
        <v>2166</v>
      </c>
      <c r="F3002" t="s">
        <v>2167</v>
      </c>
      <c r="G3002" t="s">
        <v>84</v>
      </c>
      <c r="H3002" t="s">
        <v>991</v>
      </c>
      <c r="I3002" t="s">
        <v>992</v>
      </c>
      <c r="J3002" t="s">
        <v>56</v>
      </c>
      <c r="K3002" t="s">
        <v>993</v>
      </c>
      <c r="L3002">
        <v>100873780</v>
      </c>
      <c r="M3002" t="s">
        <v>1391</v>
      </c>
      <c r="N3002" t="s">
        <v>47</v>
      </c>
      <c r="O3002" t="s">
        <v>47</v>
      </c>
      <c r="P3002" t="s">
        <v>1040</v>
      </c>
      <c r="Q3002" t="s">
        <v>997</v>
      </c>
      <c r="R3002">
        <v>2105.63</v>
      </c>
      <c r="S3002" t="s">
        <v>998</v>
      </c>
      <c r="T3002" t="s">
        <v>999</v>
      </c>
      <c r="U3002" t="s">
        <v>4760</v>
      </c>
      <c r="V3002">
        <v>1</v>
      </c>
      <c r="W3002" t="e">
        <f>VLOOKUP(U3002,T1.Unique.Delivery!$AQ$2:$AW$2720,COLUMNS(T1.Unique.Delivery!$AQ$2701:$AW$2701),0)</f>
        <v>#N/A</v>
      </c>
    </row>
    <row r="3003" spans="1:23" x14ac:dyDescent="0.3">
      <c r="A3003" t="s">
        <v>4515</v>
      </c>
      <c r="B3003" t="s">
        <v>4516</v>
      </c>
      <c r="C3003" t="s">
        <v>1960</v>
      </c>
      <c r="D3003" t="s">
        <v>84</v>
      </c>
      <c r="E3003" t="s">
        <v>2166</v>
      </c>
      <c r="F3003" t="s">
        <v>2167</v>
      </c>
      <c r="G3003" t="s">
        <v>84</v>
      </c>
      <c r="H3003" t="s">
        <v>991</v>
      </c>
      <c r="I3003" t="s">
        <v>992</v>
      </c>
      <c r="J3003" t="s">
        <v>56</v>
      </c>
      <c r="K3003" t="s">
        <v>993</v>
      </c>
      <c r="L3003">
        <v>101015177</v>
      </c>
      <c r="M3003" t="s">
        <v>1394</v>
      </c>
      <c r="N3003" t="s">
        <v>47</v>
      </c>
      <c r="O3003" t="s">
        <v>47</v>
      </c>
      <c r="P3003" t="s">
        <v>1040</v>
      </c>
      <c r="Q3003" t="s">
        <v>997</v>
      </c>
      <c r="R3003">
        <v>1600</v>
      </c>
      <c r="S3003" t="s">
        <v>998</v>
      </c>
      <c r="T3003" t="s">
        <v>999</v>
      </c>
      <c r="U3003" t="s">
        <v>4761</v>
      </c>
      <c r="V3003">
        <v>1</v>
      </c>
      <c r="W3003" t="e">
        <f>VLOOKUP(U3003,T1.Unique.Delivery!$AQ$2:$AW$2720,COLUMNS(T1.Unique.Delivery!$AQ$2701:$AW$2701),0)</f>
        <v>#N/A</v>
      </c>
    </row>
    <row r="3004" spans="1:23" x14ac:dyDescent="0.3">
      <c r="A3004" t="s">
        <v>4515</v>
      </c>
      <c r="B3004" t="s">
        <v>4516</v>
      </c>
      <c r="C3004" t="s">
        <v>1960</v>
      </c>
      <c r="D3004" t="s">
        <v>84</v>
      </c>
      <c r="E3004" t="s">
        <v>2166</v>
      </c>
      <c r="F3004" t="s">
        <v>2167</v>
      </c>
      <c r="G3004" t="s">
        <v>84</v>
      </c>
      <c r="H3004" t="s">
        <v>991</v>
      </c>
      <c r="I3004" t="s">
        <v>992</v>
      </c>
      <c r="J3004" t="s">
        <v>56</v>
      </c>
      <c r="K3004" t="s">
        <v>993</v>
      </c>
      <c r="L3004">
        <v>101116373</v>
      </c>
      <c r="M3004" t="s">
        <v>2172</v>
      </c>
      <c r="N3004" t="s">
        <v>47</v>
      </c>
      <c r="O3004" t="s">
        <v>47</v>
      </c>
      <c r="P3004" t="s">
        <v>1040</v>
      </c>
      <c r="Q3004" t="s">
        <v>997</v>
      </c>
      <c r="R3004">
        <v>1600</v>
      </c>
      <c r="S3004" t="s">
        <v>998</v>
      </c>
      <c r="T3004" t="s">
        <v>999</v>
      </c>
      <c r="U3004" t="s">
        <v>4762</v>
      </c>
      <c r="V3004">
        <v>1</v>
      </c>
      <c r="W3004" t="e">
        <f>VLOOKUP(U3004,T1.Unique.Delivery!$AQ$2:$AW$2720,COLUMNS(T1.Unique.Delivery!$AQ$2701:$AW$2701),0)</f>
        <v>#N/A</v>
      </c>
    </row>
    <row r="3005" spans="1:23" x14ac:dyDescent="0.3">
      <c r="A3005" t="s">
        <v>4515</v>
      </c>
      <c r="B3005" t="s">
        <v>4516</v>
      </c>
      <c r="C3005" t="s">
        <v>1960</v>
      </c>
      <c r="D3005" t="s">
        <v>84</v>
      </c>
      <c r="E3005" t="s">
        <v>2166</v>
      </c>
      <c r="F3005" t="s">
        <v>2167</v>
      </c>
      <c r="G3005" t="s">
        <v>84</v>
      </c>
      <c r="H3005" t="s">
        <v>991</v>
      </c>
      <c r="I3005" t="s">
        <v>992</v>
      </c>
      <c r="J3005" t="s">
        <v>56</v>
      </c>
      <c r="K3005" t="s">
        <v>993</v>
      </c>
      <c r="L3005">
        <v>101118257</v>
      </c>
      <c r="M3005" t="s">
        <v>1396</v>
      </c>
      <c r="N3005" t="s">
        <v>47</v>
      </c>
      <c r="O3005" t="s">
        <v>47</v>
      </c>
      <c r="P3005" t="s">
        <v>1040</v>
      </c>
      <c r="Q3005" t="s">
        <v>997</v>
      </c>
      <c r="R3005">
        <v>993.88</v>
      </c>
      <c r="S3005" t="s">
        <v>998</v>
      </c>
      <c r="T3005" t="s">
        <v>999</v>
      </c>
      <c r="U3005" t="s">
        <v>4763</v>
      </c>
      <c r="V3005">
        <v>1</v>
      </c>
      <c r="W3005" t="e">
        <f>VLOOKUP(U3005,T1.Unique.Delivery!$AQ$2:$AW$2720,COLUMNS(T1.Unique.Delivery!$AQ$2701:$AW$2701),0)</f>
        <v>#N/A</v>
      </c>
    </row>
    <row r="3006" spans="1:23" x14ac:dyDescent="0.3">
      <c r="A3006" t="s">
        <v>4515</v>
      </c>
      <c r="B3006" t="s">
        <v>4516</v>
      </c>
      <c r="C3006" t="s">
        <v>1960</v>
      </c>
      <c r="D3006" t="s">
        <v>84</v>
      </c>
      <c r="E3006" t="s">
        <v>2166</v>
      </c>
      <c r="F3006" t="s">
        <v>2167</v>
      </c>
      <c r="G3006" t="s">
        <v>84</v>
      </c>
      <c r="H3006" t="s">
        <v>991</v>
      </c>
      <c r="I3006" t="s">
        <v>992</v>
      </c>
      <c r="J3006" t="s">
        <v>1002</v>
      </c>
      <c r="K3006" t="s">
        <v>993</v>
      </c>
      <c r="L3006">
        <v>100873780</v>
      </c>
      <c r="M3006" t="s">
        <v>1391</v>
      </c>
      <c r="N3006" t="s">
        <v>47</v>
      </c>
      <c r="O3006" t="s">
        <v>47</v>
      </c>
      <c r="P3006" t="s">
        <v>1040</v>
      </c>
      <c r="Q3006" t="s">
        <v>997</v>
      </c>
      <c r="R3006">
        <v>2179.3200000000002</v>
      </c>
      <c r="S3006" t="s">
        <v>998</v>
      </c>
      <c r="T3006" t="s">
        <v>999</v>
      </c>
      <c r="U3006" t="s">
        <v>4764</v>
      </c>
      <c r="V3006">
        <v>1</v>
      </c>
      <c r="W3006" t="e">
        <f>VLOOKUP(U3006,T1.Unique.Delivery!$AQ$2:$AW$2720,COLUMNS(T1.Unique.Delivery!$AQ$2701:$AW$2701),0)</f>
        <v>#N/A</v>
      </c>
    </row>
    <row r="3007" spans="1:23" x14ac:dyDescent="0.3">
      <c r="A3007" t="s">
        <v>4515</v>
      </c>
      <c r="B3007" t="s">
        <v>4516</v>
      </c>
      <c r="C3007" t="s">
        <v>1960</v>
      </c>
      <c r="D3007" t="s">
        <v>84</v>
      </c>
      <c r="E3007" t="s">
        <v>2166</v>
      </c>
      <c r="F3007" t="s">
        <v>2167</v>
      </c>
      <c r="G3007" t="s">
        <v>84</v>
      </c>
      <c r="H3007" t="s">
        <v>991</v>
      </c>
      <c r="I3007" t="s">
        <v>992</v>
      </c>
      <c r="J3007" t="s">
        <v>1002</v>
      </c>
      <c r="K3007" t="s">
        <v>993</v>
      </c>
      <c r="L3007">
        <v>101015177</v>
      </c>
      <c r="M3007" t="s">
        <v>1394</v>
      </c>
      <c r="N3007" t="s">
        <v>47</v>
      </c>
      <c r="O3007" t="s">
        <v>47</v>
      </c>
      <c r="P3007" t="s">
        <v>1040</v>
      </c>
      <c r="Q3007" t="s">
        <v>997</v>
      </c>
      <c r="R3007">
        <v>1900</v>
      </c>
      <c r="S3007" t="s">
        <v>998</v>
      </c>
      <c r="T3007" t="s">
        <v>999</v>
      </c>
      <c r="U3007" t="s">
        <v>4765</v>
      </c>
      <c r="V3007">
        <v>1</v>
      </c>
      <c r="W3007" t="e">
        <f>VLOOKUP(U3007,T1.Unique.Delivery!$AQ$2:$AW$2720,COLUMNS(T1.Unique.Delivery!$AQ$2701:$AW$2701),0)</f>
        <v>#N/A</v>
      </c>
    </row>
    <row r="3008" spans="1:23" x14ac:dyDescent="0.3">
      <c r="A3008" t="s">
        <v>4515</v>
      </c>
      <c r="B3008" t="s">
        <v>4516</v>
      </c>
      <c r="C3008" t="s">
        <v>1960</v>
      </c>
      <c r="D3008" t="s">
        <v>84</v>
      </c>
      <c r="E3008" t="s">
        <v>2166</v>
      </c>
      <c r="F3008" t="s">
        <v>2167</v>
      </c>
      <c r="G3008" t="s">
        <v>84</v>
      </c>
      <c r="H3008" t="s">
        <v>991</v>
      </c>
      <c r="I3008" t="s">
        <v>992</v>
      </c>
      <c r="J3008" t="s">
        <v>1002</v>
      </c>
      <c r="K3008" t="s">
        <v>993</v>
      </c>
      <c r="L3008">
        <v>101118257</v>
      </c>
      <c r="M3008" t="s">
        <v>1396</v>
      </c>
      <c r="N3008" t="s">
        <v>47</v>
      </c>
      <c r="O3008" t="s">
        <v>47</v>
      </c>
      <c r="P3008" t="s">
        <v>1040</v>
      </c>
      <c r="Q3008" t="s">
        <v>997</v>
      </c>
      <c r="R3008">
        <v>993.88</v>
      </c>
      <c r="S3008" t="s">
        <v>998</v>
      </c>
      <c r="T3008" t="s">
        <v>999</v>
      </c>
      <c r="U3008" t="s">
        <v>4766</v>
      </c>
      <c r="V3008">
        <v>1</v>
      </c>
      <c r="W3008" t="e">
        <f>VLOOKUP(U3008,T1.Unique.Delivery!$AQ$2:$AW$2720,COLUMNS(T1.Unique.Delivery!$AQ$2701:$AW$2701),0)</f>
        <v>#N/A</v>
      </c>
    </row>
    <row r="3009" spans="1:23" x14ac:dyDescent="0.3">
      <c r="A3009" t="s">
        <v>4515</v>
      </c>
      <c r="B3009" t="s">
        <v>4516</v>
      </c>
      <c r="C3009" t="s">
        <v>1960</v>
      </c>
      <c r="D3009" t="s">
        <v>84</v>
      </c>
      <c r="E3009" t="s">
        <v>2166</v>
      </c>
      <c r="F3009" t="s">
        <v>2167</v>
      </c>
      <c r="G3009" t="s">
        <v>84</v>
      </c>
      <c r="H3009" t="s">
        <v>1006</v>
      </c>
      <c r="I3009" t="s">
        <v>54</v>
      </c>
      <c r="J3009" t="s">
        <v>56</v>
      </c>
      <c r="K3009" t="s">
        <v>993</v>
      </c>
      <c r="L3009">
        <v>100330347</v>
      </c>
      <c r="M3009" t="s">
        <v>1389</v>
      </c>
      <c r="N3009" t="s">
        <v>47</v>
      </c>
      <c r="O3009" t="s">
        <v>47</v>
      </c>
      <c r="P3009" t="s">
        <v>1040</v>
      </c>
      <c r="Q3009" t="s">
        <v>997</v>
      </c>
      <c r="R3009">
        <v>2600</v>
      </c>
      <c r="S3009" t="s">
        <v>998</v>
      </c>
      <c r="T3009" t="s">
        <v>999</v>
      </c>
      <c r="U3009" t="s">
        <v>4767</v>
      </c>
      <c r="V3009">
        <v>1</v>
      </c>
      <c r="W3009" t="e">
        <f>VLOOKUP(U3009,T1.Unique.Delivery!$AQ$2:$AW$2720,COLUMNS(T1.Unique.Delivery!$AQ$2701:$AW$2701),0)</f>
        <v>#N/A</v>
      </c>
    </row>
    <row r="3010" spans="1:23" x14ac:dyDescent="0.3">
      <c r="A3010" t="s">
        <v>4515</v>
      </c>
      <c r="B3010" t="s">
        <v>4516</v>
      </c>
      <c r="C3010" t="s">
        <v>1960</v>
      </c>
      <c r="D3010" t="s">
        <v>84</v>
      </c>
      <c r="E3010" t="s">
        <v>2166</v>
      </c>
      <c r="F3010" t="s">
        <v>2167</v>
      </c>
      <c r="G3010" t="s">
        <v>84</v>
      </c>
      <c r="H3010" t="s">
        <v>1006</v>
      </c>
      <c r="I3010" t="s">
        <v>54</v>
      </c>
      <c r="J3010" t="s">
        <v>56</v>
      </c>
      <c r="K3010" t="s">
        <v>993</v>
      </c>
      <c r="L3010">
        <v>100716850</v>
      </c>
      <c r="M3010" t="s">
        <v>4577</v>
      </c>
      <c r="N3010" t="s">
        <v>47</v>
      </c>
      <c r="O3010" t="s">
        <v>47</v>
      </c>
      <c r="P3010" s="1">
        <v>42008</v>
      </c>
      <c r="Q3010" t="s">
        <v>997</v>
      </c>
      <c r="R3010">
        <v>1738.88</v>
      </c>
      <c r="S3010" t="s">
        <v>998</v>
      </c>
      <c r="T3010" t="s">
        <v>999</v>
      </c>
      <c r="U3010" t="s">
        <v>4768</v>
      </c>
      <c r="V3010">
        <v>1</v>
      </c>
      <c r="W3010" t="e">
        <f>VLOOKUP(U3010,T1.Unique.Delivery!$AQ$2:$AW$2720,COLUMNS(T1.Unique.Delivery!$AQ$2701:$AW$2701),0)</f>
        <v>#N/A</v>
      </c>
    </row>
    <row r="3011" spans="1:23" x14ac:dyDescent="0.3">
      <c r="A3011" t="s">
        <v>4515</v>
      </c>
      <c r="B3011" t="s">
        <v>4516</v>
      </c>
      <c r="C3011" t="s">
        <v>1960</v>
      </c>
      <c r="D3011" t="s">
        <v>84</v>
      </c>
      <c r="E3011" t="s">
        <v>2166</v>
      </c>
      <c r="F3011" t="s">
        <v>2167</v>
      </c>
      <c r="G3011" t="s">
        <v>84</v>
      </c>
      <c r="H3011" t="s">
        <v>1006</v>
      </c>
      <c r="I3011" t="s">
        <v>54</v>
      </c>
      <c r="J3011" t="s">
        <v>56</v>
      </c>
      <c r="K3011" t="s">
        <v>993</v>
      </c>
      <c r="L3011">
        <v>100873780</v>
      </c>
      <c r="M3011" t="s">
        <v>1391</v>
      </c>
      <c r="N3011" t="s">
        <v>47</v>
      </c>
      <c r="O3011" t="s">
        <v>47</v>
      </c>
      <c r="P3011" t="s">
        <v>1040</v>
      </c>
      <c r="Q3011" t="s">
        <v>997</v>
      </c>
      <c r="R3011">
        <v>2037.87</v>
      </c>
      <c r="S3011" t="s">
        <v>998</v>
      </c>
      <c r="T3011" t="s">
        <v>999</v>
      </c>
      <c r="U3011" t="s">
        <v>4769</v>
      </c>
      <c r="V3011">
        <v>1</v>
      </c>
      <c r="W3011" t="e">
        <f>VLOOKUP(U3011,T1.Unique.Delivery!$AQ$2:$AW$2720,COLUMNS(T1.Unique.Delivery!$AQ$2701:$AW$2701),0)</f>
        <v>#N/A</v>
      </c>
    </row>
    <row r="3012" spans="1:23" x14ac:dyDescent="0.3">
      <c r="A3012" t="s">
        <v>4515</v>
      </c>
      <c r="B3012" t="s">
        <v>4516</v>
      </c>
      <c r="C3012" t="s">
        <v>1960</v>
      </c>
      <c r="D3012" t="s">
        <v>84</v>
      </c>
      <c r="E3012" t="s">
        <v>2166</v>
      </c>
      <c r="F3012" t="s">
        <v>2167</v>
      </c>
      <c r="G3012" t="s">
        <v>84</v>
      </c>
      <c r="H3012" t="s">
        <v>1006</v>
      </c>
      <c r="I3012" t="s">
        <v>54</v>
      </c>
      <c r="J3012" t="s">
        <v>56</v>
      </c>
      <c r="K3012" t="s">
        <v>993</v>
      </c>
      <c r="L3012">
        <v>101015177</v>
      </c>
      <c r="M3012" t="s">
        <v>1394</v>
      </c>
      <c r="N3012" t="s">
        <v>47</v>
      </c>
      <c r="O3012" t="s">
        <v>47</v>
      </c>
      <c r="P3012" t="s">
        <v>1040</v>
      </c>
      <c r="Q3012" t="s">
        <v>997</v>
      </c>
      <c r="R3012">
        <v>1900</v>
      </c>
      <c r="S3012" t="s">
        <v>998</v>
      </c>
      <c r="T3012" t="s">
        <v>999</v>
      </c>
      <c r="U3012" t="s">
        <v>4770</v>
      </c>
      <c r="V3012">
        <v>1</v>
      </c>
      <c r="W3012" t="e">
        <f>VLOOKUP(U3012,T1.Unique.Delivery!$AQ$2:$AW$2720,COLUMNS(T1.Unique.Delivery!$AQ$2701:$AW$2701),0)</f>
        <v>#N/A</v>
      </c>
    </row>
    <row r="3013" spans="1:23" x14ac:dyDescent="0.3">
      <c r="A3013" t="s">
        <v>4515</v>
      </c>
      <c r="B3013" t="s">
        <v>4516</v>
      </c>
      <c r="C3013" t="s">
        <v>1960</v>
      </c>
      <c r="D3013" t="s">
        <v>84</v>
      </c>
      <c r="E3013" t="s">
        <v>2166</v>
      </c>
      <c r="F3013" t="s">
        <v>2167</v>
      </c>
      <c r="G3013" t="s">
        <v>84</v>
      </c>
      <c r="H3013" t="s">
        <v>1006</v>
      </c>
      <c r="I3013" t="s">
        <v>54</v>
      </c>
      <c r="J3013" t="s">
        <v>56</v>
      </c>
      <c r="K3013" t="s">
        <v>993</v>
      </c>
      <c r="L3013">
        <v>101093720</v>
      </c>
      <c r="M3013" t="s">
        <v>55</v>
      </c>
      <c r="N3013" t="s">
        <v>47</v>
      </c>
      <c r="O3013" t="s">
        <v>47</v>
      </c>
      <c r="P3013" t="s">
        <v>1040</v>
      </c>
      <c r="Q3013" t="s">
        <v>997</v>
      </c>
      <c r="R3013">
        <v>2157.5100000000002</v>
      </c>
      <c r="S3013" t="s">
        <v>998</v>
      </c>
      <c r="T3013" t="s">
        <v>999</v>
      </c>
      <c r="U3013" t="s">
        <v>4771</v>
      </c>
      <c r="V3013">
        <v>1</v>
      </c>
      <c r="W3013" t="e">
        <f>VLOOKUP(U3013,T1.Unique.Delivery!$AQ$2:$AW$2720,COLUMNS(T1.Unique.Delivery!$AQ$2701:$AW$2701),0)</f>
        <v>#N/A</v>
      </c>
    </row>
    <row r="3014" spans="1:23" x14ac:dyDescent="0.3">
      <c r="A3014" t="s">
        <v>4515</v>
      </c>
      <c r="B3014" t="s">
        <v>4516</v>
      </c>
      <c r="C3014" t="s">
        <v>1960</v>
      </c>
      <c r="D3014" t="s">
        <v>84</v>
      </c>
      <c r="E3014" t="s">
        <v>2166</v>
      </c>
      <c r="F3014" t="s">
        <v>2167</v>
      </c>
      <c r="G3014" t="s">
        <v>84</v>
      </c>
      <c r="H3014" t="s">
        <v>1006</v>
      </c>
      <c r="I3014" t="s">
        <v>54</v>
      </c>
      <c r="J3014" t="s">
        <v>56</v>
      </c>
      <c r="K3014" t="s">
        <v>993</v>
      </c>
      <c r="L3014">
        <v>101116373</v>
      </c>
      <c r="M3014" t="s">
        <v>2172</v>
      </c>
      <c r="N3014" t="s">
        <v>47</v>
      </c>
      <c r="O3014" t="s">
        <v>47</v>
      </c>
      <c r="P3014" t="s">
        <v>1040</v>
      </c>
      <c r="Q3014" t="s">
        <v>997</v>
      </c>
      <c r="R3014">
        <v>2000</v>
      </c>
      <c r="S3014" t="s">
        <v>998</v>
      </c>
      <c r="T3014" t="s">
        <v>999</v>
      </c>
      <c r="U3014" t="s">
        <v>4772</v>
      </c>
      <c r="V3014">
        <v>1</v>
      </c>
      <c r="W3014" t="e">
        <f>VLOOKUP(U3014,T1.Unique.Delivery!$AQ$2:$AW$2720,COLUMNS(T1.Unique.Delivery!$AQ$2701:$AW$2701),0)</f>
        <v>#N/A</v>
      </c>
    </row>
    <row r="3015" spans="1:23" x14ac:dyDescent="0.3">
      <c r="A3015" t="s">
        <v>4515</v>
      </c>
      <c r="B3015" t="s">
        <v>4516</v>
      </c>
      <c r="C3015" t="s">
        <v>1960</v>
      </c>
      <c r="D3015" t="s">
        <v>84</v>
      </c>
      <c r="E3015" t="s">
        <v>2166</v>
      </c>
      <c r="F3015" t="s">
        <v>2167</v>
      </c>
      <c r="G3015" t="s">
        <v>84</v>
      </c>
      <c r="H3015" t="s">
        <v>1006</v>
      </c>
      <c r="I3015" t="s">
        <v>54</v>
      </c>
      <c r="J3015" t="s">
        <v>56</v>
      </c>
      <c r="K3015" t="s">
        <v>993</v>
      </c>
      <c r="L3015">
        <v>101120535</v>
      </c>
      <c r="M3015" t="s">
        <v>4499</v>
      </c>
      <c r="N3015" t="s">
        <v>47</v>
      </c>
      <c r="O3015" t="s">
        <v>47</v>
      </c>
      <c r="P3015" s="1">
        <v>42737</v>
      </c>
      <c r="Q3015" t="s">
        <v>997</v>
      </c>
      <c r="R3015">
        <v>1369.37</v>
      </c>
      <c r="S3015" t="s">
        <v>998</v>
      </c>
      <c r="T3015" t="s">
        <v>999</v>
      </c>
      <c r="U3015" t="s">
        <v>4773</v>
      </c>
      <c r="V3015">
        <v>1</v>
      </c>
      <c r="W3015" t="e">
        <f>VLOOKUP(U3015,T1.Unique.Delivery!$AQ$2:$AW$2720,COLUMNS(T1.Unique.Delivery!$AQ$2701:$AW$2701),0)</f>
        <v>#N/A</v>
      </c>
    </row>
    <row r="3016" spans="1:23" x14ac:dyDescent="0.3">
      <c r="A3016" t="s">
        <v>4515</v>
      </c>
      <c r="B3016" t="s">
        <v>4516</v>
      </c>
      <c r="C3016" t="s">
        <v>1960</v>
      </c>
      <c r="D3016" t="s">
        <v>84</v>
      </c>
      <c r="E3016" t="s">
        <v>2166</v>
      </c>
      <c r="F3016" t="s">
        <v>2167</v>
      </c>
      <c r="G3016" t="s">
        <v>84</v>
      </c>
      <c r="H3016" t="s">
        <v>1006</v>
      </c>
      <c r="I3016" t="s">
        <v>54</v>
      </c>
      <c r="J3016" t="s">
        <v>56</v>
      </c>
      <c r="K3016" t="s">
        <v>993</v>
      </c>
      <c r="L3016" t="s">
        <v>47</v>
      </c>
      <c r="M3016" t="s">
        <v>47</v>
      </c>
      <c r="N3016" t="s">
        <v>47</v>
      </c>
      <c r="O3016" t="s">
        <v>47</v>
      </c>
      <c r="P3016" s="1">
        <v>42008</v>
      </c>
      <c r="Q3016" t="s">
        <v>997</v>
      </c>
      <c r="R3016">
        <v>1334.47</v>
      </c>
      <c r="S3016" t="s">
        <v>998</v>
      </c>
      <c r="T3016" t="s">
        <v>999</v>
      </c>
      <c r="U3016" t="s">
        <v>4774</v>
      </c>
      <c r="V3016">
        <v>1</v>
      </c>
      <c r="W3016" t="e">
        <f>VLOOKUP(U3016,T1.Unique.Delivery!$AQ$2:$AW$2720,COLUMNS(T1.Unique.Delivery!$AQ$2701:$AW$2701),0)</f>
        <v>#N/A</v>
      </c>
    </row>
    <row r="3017" spans="1:23" x14ac:dyDescent="0.3">
      <c r="A3017" t="s">
        <v>4515</v>
      </c>
      <c r="B3017" t="s">
        <v>4516</v>
      </c>
      <c r="C3017" t="s">
        <v>1960</v>
      </c>
      <c r="D3017" t="s">
        <v>84</v>
      </c>
      <c r="E3017" t="s">
        <v>4775</v>
      </c>
      <c r="F3017" t="s">
        <v>4776</v>
      </c>
      <c r="G3017" t="s">
        <v>52</v>
      </c>
      <c r="H3017" t="s">
        <v>1006</v>
      </c>
      <c r="I3017" t="s">
        <v>54</v>
      </c>
      <c r="J3017" t="s">
        <v>56</v>
      </c>
      <c r="K3017" t="s">
        <v>993</v>
      </c>
      <c r="L3017">
        <v>100824635</v>
      </c>
      <c r="M3017" t="s">
        <v>1445</v>
      </c>
      <c r="N3017" t="s">
        <v>47</v>
      </c>
      <c r="O3017" t="s">
        <v>47</v>
      </c>
      <c r="P3017" s="1">
        <v>42008</v>
      </c>
      <c r="Q3017" t="s">
        <v>997</v>
      </c>
      <c r="R3017">
        <v>6792.5</v>
      </c>
      <c r="S3017" t="s">
        <v>998</v>
      </c>
      <c r="T3017" t="s">
        <v>999</v>
      </c>
      <c r="U3017" t="s">
        <v>4777</v>
      </c>
      <c r="V3017">
        <v>1</v>
      </c>
      <c r="W3017" t="e">
        <f>VLOOKUP(U3017,T1.Unique.Delivery!$AQ$2:$AW$2720,COLUMNS(T1.Unique.Delivery!$AQ$2701:$AW$2701),0)</f>
        <v>#N/A</v>
      </c>
    </row>
    <row r="3018" spans="1:23" x14ac:dyDescent="0.3">
      <c r="A3018" t="s">
        <v>4515</v>
      </c>
      <c r="B3018" t="s">
        <v>4516</v>
      </c>
      <c r="C3018" t="s">
        <v>1960</v>
      </c>
      <c r="D3018" t="s">
        <v>84</v>
      </c>
      <c r="E3018" t="s">
        <v>2623</v>
      </c>
      <c r="F3018" t="s">
        <v>2263</v>
      </c>
      <c r="G3018" t="s">
        <v>2264</v>
      </c>
      <c r="H3018" t="s">
        <v>991</v>
      </c>
      <c r="I3018" t="s">
        <v>992</v>
      </c>
      <c r="J3018" t="s">
        <v>56</v>
      </c>
      <c r="K3018" t="s">
        <v>993</v>
      </c>
      <c r="L3018">
        <v>100330347</v>
      </c>
      <c r="M3018" t="s">
        <v>1389</v>
      </c>
      <c r="N3018" t="s">
        <v>47</v>
      </c>
      <c r="O3018" t="s">
        <v>47</v>
      </c>
      <c r="P3018" s="1">
        <v>42008</v>
      </c>
      <c r="Q3018" t="s">
        <v>997</v>
      </c>
      <c r="R3018">
        <v>7066</v>
      </c>
      <c r="S3018" t="s">
        <v>998</v>
      </c>
      <c r="T3018" t="s">
        <v>999</v>
      </c>
      <c r="U3018" t="s">
        <v>4778</v>
      </c>
      <c r="V3018">
        <v>1</v>
      </c>
      <c r="W3018" t="e">
        <f>VLOOKUP(U3018,T1.Unique.Delivery!$AQ$2:$AW$2720,COLUMNS(T1.Unique.Delivery!$AQ$2701:$AW$2701),0)</f>
        <v>#N/A</v>
      </c>
    </row>
    <row r="3019" spans="1:23" x14ac:dyDescent="0.3">
      <c r="A3019" t="s">
        <v>4515</v>
      </c>
      <c r="B3019" t="s">
        <v>4516</v>
      </c>
      <c r="C3019" t="s">
        <v>1960</v>
      </c>
      <c r="D3019" t="s">
        <v>84</v>
      </c>
      <c r="E3019" t="s">
        <v>2623</v>
      </c>
      <c r="F3019" t="s">
        <v>2263</v>
      </c>
      <c r="G3019" t="s">
        <v>2264</v>
      </c>
      <c r="H3019" t="s">
        <v>991</v>
      </c>
      <c r="I3019" t="s">
        <v>992</v>
      </c>
      <c r="J3019" t="s">
        <v>56</v>
      </c>
      <c r="K3019" t="s">
        <v>993</v>
      </c>
      <c r="L3019">
        <v>100873780</v>
      </c>
      <c r="M3019" t="s">
        <v>1391</v>
      </c>
      <c r="N3019" t="s">
        <v>47</v>
      </c>
      <c r="O3019" t="s">
        <v>47</v>
      </c>
      <c r="P3019" t="s">
        <v>1040</v>
      </c>
      <c r="Q3019" t="s">
        <v>997</v>
      </c>
      <c r="R3019">
        <v>8150</v>
      </c>
      <c r="S3019" t="s">
        <v>998</v>
      </c>
      <c r="T3019" t="s">
        <v>999</v>
      </c>
      <c r="U3019" t="s">
        <v>4779</v>
      </c>
      <c r="V3019">
        <v>1</v>
      </c>
      <c r="W3019" t="e">
        <f>VLOOKUP(U3019,T1.Unique.Delivery!$AQ$2:$AW$2720,COLUMNS(T1.Unique.Delivery!$AQ$2701:$AW$2701),0)</f>
        <v>#N/A</v>
      </c>
    </row>
    <row r="3020" spans="1:23" x14ac:dyDescent="0.3">
      <c r="A3020" t="s">
        <v>4515</v>
      </c>
      <c r="B3020" t="s">
        <v>4516</v>
      </c>
      <c r="C3020" t="s">
        <v>1960</v>
      </c>
      <c r="D3020" t="s">
        <v>84</v>
      </c>
      <c r="E3020" t="s">
        <v>2623</v>
      </c>
      <c r="F3020" t="s">
        <v>2263</v>
      </c>
      <c r="G3020" t="s">
        <v>2264</v>
      </c>
      <c r="H3020" t="s">
        <v>991</v>
      </c>
      <c r="I3020" t="s">
        <v>992</v>
      </c>
      <c r="J3020" t="s">
        <v>56</v>
      </c>
      <c r="K3020" t="s">
        <v>993</v>
      </c>
      <c r="L3020">
        <v>101093720</v>
      </c>
      <c r="M3020" t="s">
        <v>55</v>
      </c>
      <c r="N3020" t="s">
        <v>47</v>
      </c>
      <c r="O3020" t="s">
        <v>47</v>
      </c>
      <c r="P3020" s="1">
        <v>42379</v>
      </c>
      <c r="Q3020" t="s">
        <v>997</v>
      </c>
      <c r="R3020">
        <v>9157.5300000000007</v>
      </c>
      <c r="S3020" t="s">
        <v>998</v>
      </c>
      <c r="T3020" t="s">
        <v>999</v>
      </c>
      <c r="U3020" t="s">
        <v>4780</v>
      </c>
      <c r="V3020">
        <v>1</v>
      </c>
      <c r="W3020" t="e">
        <f>VLOOKUP(U3020,T1.Unique.Delivery!$AQ$2:$AW$2720,COLUMNS(T1.Unique.Delivery!$AQ$2701:$AW$2701),0)</f>
        <v>#N/A</v>
      </c>
    </row>
    <row r="3021" spans="1:23" x14ac:dyDescent="0.3">
      <c r="A3021" t="s">
        <v>4515</v>
      </c>
      <c r="B3021" t="s">
        <v>4516</v>
      </c>
      <c r="C3021" t="s">
        <v>1960</v>
      </c>
      <c r="D3021" t="s">
        <v>84</v>
      </c>
      <c r="E3021" t="s">
        <v>2623</v>
      </c>
      <c r="F3021" t="s">
        <v>2263</v>
      </c>
      <c r="G3021" t="s">
        <v>2264</v>
      </c>
      <c r="H3021" t="s">
        <v>991</v>
      </c>
      <c r="I3021" t="s">
        <v>992</v>
      </c>
      <c r="J3021" t="s">
        <v>56</v>
      </c>
      <c r="K3021" t="s">
        <v>993</v>
      </c>
      <c r="L3021" t="s">
        <v>47</v>
      </c>
      <c r="M3021" t="s">
        <v>47</v>
      </c>
      <c r="N3021" t="s">
        <v>47</v>
      </c>
      <c r="O3021" t="s">
        <v>47</v>
      </c>
      <c r="P3021" s="1">
        <v>42370</v>
      </c>
      <c r="Q3021" t="s">
        <v>997</v>
      </c>
      <c r="R3021">
        <v>7066</v>
      </c>
      <c r="S3021" t="s">
        <v>998</v>
      </c>
      <c r="T3021" t="s">
        <v>999</v>
      </c>
      <c r="U3021" t="s">
        <v>4781</v>
      </c>
      <c r="V3021">
        <v>1</v>
      </c>
      <c r="W3021" t="e">
        <f>VLOOKUP(U3021,T1.Unique.Delivery!$AQ$2:$AW$2720,COLUMNS(T1.Unique.Delivery!$AQ$2701:$AW$2701),0)</f>
        <v>#N/A</v>
      </c>
    </row>
    <row r="3022" spans="1:23" x14ac:dyDescent="0.3">
      <c r="A3022" t="s">
        <v>4515</v>
      </c>
      <c r="B3022" t="s">
        <v>4516</v>
      </c>
      <c r="C3022" t="s">
        <v>1960</v>
      </c>
      <c r="D3022" t="s">
        <v>84</v>
      </c>
      <c r="E3022" t="s">
        <v>2623</v>
      </c>
      <c r="F3022" t="s">
        <v>2263</v>
      </c>
      <c r="G3022" t="s">
        <v>2264</v>
      </c>
      <c r="H3022" t="s">
        <v>991</v>
      </c>
      <c r="I3022" t="s">
        <v>992</v>
      </c>
      <c r="J3022" t="s">
        <v>1002</v>
      </c>
      <c r="K3022" t="s">
        <v>993</v>
      </c>
      <c r="L3022">
        <v>100873780</v>
      </c>
      <c r="M3022" t="s">
        <v>1391</v>
      </c>
      <c r="N3022" t="s">
        <v>47</v>
      </c>
      <c r="O3022" t="s">
        <v>47</v>
      </c>
      <c r="P3022" t="s">
        <v>1040</v>
      </c>
      <c r="Q3022" t="s">
        <v>997</v>
      </c>
      <c r="R3022">
        <v>8430</v>
      </c>
      <c r="S3022" t="s">
        <v>998</v>
      </c>
      <c r="T3022" t="s">
        <v>999</v>
      </c>
      <c r="U3022" t="s">
        <v>4782</v>
      </c>
      <c r="V3022">
        <v>1</v>
      </c>
      <c r="W3022" t="e">
        <f>VLOOKUP(U3022,T1.Unique.Delivery!$AQ$2:$AW$2720,COLUMNS(T1.Unique.Delivery!$AQ$2701:$AW$2701),0)</f>
        <v>#N/A</v>
      </c>
    </row>
    <row r="3023" spans="1:23" x14ac:dyDescent="0.3">
      <c r="A3023" t="s">
        <v>4515</v>
      </c>
      <c r="B3023" t="s">
        <v>4516</v>
      </c>
      <c r="C3023" t="s">
        <v>1960</v>
      </c>
      <c r="D3023" t="s">
        <v>84</v>
      </c>
      <c r="E3023" t="s">
        <v>2900</v>
      </c>
      <c r="F3023" t="s">
        <v>2901</v>
      </c>
      <c r="G3023" t="s">
        <v>99</v>
      </c>
      <c r="H3023" t="s">
        <v>991</v>
      </c>
      <c r="I3023" t="s">
        <v>992</v>
      </c>
      <c r="J3023" t="s">
        <v>56</v>
      </c>
      <c r="K3023" t="s">
        <v>993</v>
      </c>
      <c r="L3023">
        <v>100873780</v>
      </c>
      <c r="M3023" t="s">
        <v>1391</v>
      </c>
      <c r="N3023" t="s">
        <v>47</v>
      </c>
      <c r="O3023" t="s">
        <v>47</v>
      </c>
      <c r="P3023" s="1">
        <v>42008</v>
      </c>
      <c r="Q3023" t="s">
        <v>997</v>
      </c>
      <c r="R3023">
        <v>3726.74</v>
      </c>
      <c r="S3023" t="s">
        <v>998</v>
      </c>
      <c r="T3023" t="s">
        <v>999</v>
      </c>
      <c r="U3023" t="s">
        <v>4783</v>
      </c>
      <c r="V3023">
        <v>1</v>
      </c>
      <c r="W3023" t="e">
        <f>VLOOKUP(U3023,T1.Unique.Delivery!$AQ$2:$AW$2720,COLUMNS(T1.Unique.Delivery!$AQ$2701:$AW$2701),0)</f>
        <v>#N/A</v>
      </c>
    </row>
    <row r="3024" spans="1:23" x14ac:dyDescent="0.3">
      <c r="A3024" t="s">
        <v>4515</v>
      </c>
      <c r="B3024" t="s">
        <v>4516</v>
      </c>
      <c r="C3024" t="s">
        <v>1960</v>
      </c>
      <c r="D3024" t="s">
        <v>84</v>
      </c>
      <c r="E3024" t="s">
        <v>2900</v>
      </c>
      <c r="F3024" t="s">
        <v>2901</v>
      </c>
      <c r="G3024" t="s">
        <v>99</v>
      </c>
      <c r="H3024" t="s">
        <v>991</v>
      </c>
      <c r="I3024" t="s">
        <v>992</v>
      </c>
      <c r="J3024" t="s">
        <v>56</v>
      </c>
      <c r="K3024" t="s">
        <v>993</v>
      </c>
      <c r="L3024">
        <v>101015177</v>
      </c>
      <c r="M3024" t="s">
        <v>1394</v>
      </c>
      <c r="N3024" t="s">
        <v>47</v>
      </c>
      <c r="O3024" t="s">
        <v>47</v>
      </c>
      <c r="P3024" s="1">
        <v>42008</v>
      </c>
      <c r="Q3024" t="s">
        <v>997</v>
      </c>
      <c r="R3024">
        <v>3093.91</v>
      </c>
      <c r="S3024" t="s">
        <v>998</v>
      </c>
      <c r="T3024" t="s">
        <v>999</v>
      </c>
      <c r="U3024" t="s">
        <v>4784</v>
      </c>
      <c r="V3024">
        <v>1</v>
      </c>
      <c r="W3024" t="e">
        <f>VLOOKUP(U3024,T1.Unique.Delivery!$AQ$2:$AW$2720,COLUMNS(T1.Unique.Delivery!$AQ$2701:$AW$2701),0)</f>
        <v>#N/A</v>
      </c>
    </row>
    <row r="3025" spans="1:23" x14ac:dyDescent="0.3">
      <c r="A3025" t="s">
        <v>4515</v>
      </c>
      <c r="B3025" t="s">
        <v>4516</v>
      </c>
      <c r="C3025" t="s">
        <v>1960</v>
      </c>
      <c r="D3025" t="s">
        <v>84</v>
      </c>
      <c r="E3025" t="s">
        <v>2900</v>
      </c>
      <c r="F3025" t="s">
        <v>2901</v>
      </c>
      <c r="G3025" t="s">
        <v>99</v>
      </c>
      <c r="H3025" t="s">
        <v>991</v>
      </c>
      <c r="I3025" t="s">
        <v>992</v>
      </c>
      <c r="J3025" t="s">
        <v>1002</v>
      </c>
      <c r="K3025" t="s">
        <v>993</v>
      </c>
      <c r="L3025">
        <v>100873780</v>
      </c>
      <c r="M3025" t="s">
        <v>1391</v>
      </c>
      <c r="N3025" t="s">
        <v>47</v>
      </c>
      <c r="O3025" t="s">
        <v>47</v>
      </c>
      <c r="P3025" s="1">
        <v>42370</v>
      </c>
      <c r="Q3025" t="s">
        <v>997</v>
      </c>
      <c r="R3025">
        <v>3859.84</v>
      </c>
      <c r="S3025" t="s">
        <v>998</v>
      </c>
      <c r="T3025" t="s">
        <v>999</v>
      </c>
      <c r="U3025" t="s">
        <v>4785</v>
      </c>
      <c r="V3025">
        <v>1</v>
      </c>
      <c r="W3025" t="e">
        <f>VLOOKUP(U3025,T1.Unique.Delivery!$AQ$2:$AW$2720,COLUMNS(T1.Unique.Delivery!$AQ$2701:$AW$2701),0)</f>
        <v>#N/A</v>
      </c>
    </row>
    <row r="3026" spans="1:23" x14ac:dyDescent="0.3">
      <c r="A3026" t="s">
        <v>4515</v>
      </c>
      <c r="B3026" t="s">
        <v>4516</v>
      </c>
      <c r="C3026" t="s">
        <v>1960</v>
      </c>
      <c r="D3026" t="s">
        <v>84</v>
      </c>
      <c r="E3026" t="s">
        <v>2900</v>
      </c>
      <c r="F3026" t="s">
        <v>2901</v>
      </c>
      <c r="G3026" t="s">
        <v>99</v>
      </c>
      <c r="H3026" t="s">
        <v>1006</v>
      </c>
      <c r="I3026" t="s">
        <v>54</v>
      </c>
      <c r="J3026" t="s">
        <v>56</v>
      </c>
      <c r="K3026" t="s">
        <v>993</v>
      </c>
      <c r="L3026">
        <v>100389718</v>
      </c>
      <c r="M3026" t="s">
        <v>4620</v>
      </c>
      <c r="N3026" t="s">
        <v>47</v>
      </c>
      <c r="O3026" t="s">
        <v>47</v>
      </c>
      <c r="P3026" s="1">
        <v>42008</v>
      </c>
      <c r="Q3026" t="s">
        <v>997</v>
      </c>
      <c r="R3026">
        <v>2716.67</v>
      </c>
      <c r="S3026" t="s">
        <v>998</v>
      </c>
      <c r="T3026" t="s">
        <v>999</v>
      </c>
      <c r="U3026" t="s">
        <v>4786</v>
      </c>
      <c r="V3026">
        <v>1</v>
      </c>
      <c r="W3026" t="e">
        <f>VLOOKUP(U3026,T1.Unique.Delivery!$AQ$2:$AW$2720,COLUMNS(T1.Unique.Delivery!$AQ$2701:$AW$2701),0)</f>
        <v>#N/A</v>
      </c>
    </row>
    <row r="3027" spans="1:23" x14ac:dyDescent="0.3">
      <c r="A3027" t="s">
        <v>4515</v>
      </c>
      <c r="B3027" t="s">
        <v>4516</v>
      </c>
      <c r="C3027" t="s">
        <v>1960</v>
      </c>
      <c r="D3027" t="s">
        <v>84</v>
      </c>
      <c r="E3027" t="s">
        <v>2900</v>
      </c>
      <c r="F3027" t="s">
        <v>2901</v>
      </c>
      <c r="G3027" t="s">
        <v>99</v>
      </c>
      <c r="H3027" t="s">
        <v>1006</v>
      </c>
      <c r="I3027" t="s">
        <v>54</v>
      </c>
      <c r="J3027" t="s">
        <v>56</v>
      </c>
      <c r="K3027" t="s">
        <v>993</v>
      </c>
      <c r="L3027">
        <v>100873780</v>
      </c>
      <c r="M3027" t="s">
        <v>1391</v>
      </c>
      <c r="N3027" t="s">
        <v>47</v>
      </c>
      <c r="O3027" t="s">
        <v>47</v>
      </c>
      <c r="P3027" s="1">
        <v>42008</v>
      </c>
      <c r="Q3027" t="s">
        <v>997</v>
      </c>
      <c r="R3027">
        <v>3726.74</v>
      </c>
      <c r="S3027" t="s">
        <v>998</v>
      </c>
      <c r="T3027" t="s">
        <v>999</v>
      </c>
      <c r="U3027" t="s">
        <v>4787</v>
      </c>
      <c r="V3027">
        <v>1</v>
      </c>
      <c r="W3027" t="e">
        <f>VLOOKUP(U3027,T1.Unique.Delivery!$AQ$2:$AW$2720,COLUMNS(T1.Unique.Delivery!$AQ$2701:$AW$2701),0)</f>
        <v>#N/A</v>
      </c>
    </row>
    <row r="3028" spans="1:23" x14ac:dyDescent="0.3">
      <c r="A3028" t="s">
        <v>4515</v>
      </c>
      <c r="B3028" t="s">
        <v>4516</v>
      </c>
      <c r="C3028" t="s">
        <v>1960</v>
      </c>
      <c r="D3028" t="s">
        <v>84</v>
      </c>
      <c r="E3028" t="s">
        <v>2900</v>
      </c>
      <c r="F3028" t="s">
        <v>2901</v>
      </c>
      <c r="G3028" t="s">
        <v>99</v>
      </c>
      <c r="H3028" t="s">
        <v>1006</v>
      </c>
      <c r="I3028" t="s">
        <v>54</v>
      </c>
      <c r="J3028" t="s">
        <v>56</v>
      </c>
      <c r="K3028" t="s">
        <v>993</v>
      </c>
      <c r="L3028">
        <v>101015177</v>
      </c>
      <c r="M3028" t="s">
        <v>1394</v>
      </c>
      <c r="N3028" t="s">
        <v>47</v>
      </c>
      <c r="O3028" t="s">
        <v>47</v>
      </c>
      <c r="P3028" s="1">
        <v>42008</v>
      </c>
      <c r="Q3028" t="s">
        <v>997</v>
      </c>
      <c r="R3028">
        <v>3093.91</v>
      </c>
      <c r="S3028" t="s">
        <v>998</v>
      </c>
      <c r="T3028" t="s">
        <v>999</v>
      </c>
      <c r="U3028" t="s">
        <v>4788</v>
      </c>
      <c r="V3028">
        <v>1</v>
      </c>
      <c r="W3028" t="e">
        <f>VLOOKUP(U3028,T1.Unique.Delivery!$AQ$2:$AW$2720,COLUMNS(T1.Unique.Delivery!$AQ$2701:$AW$2701),0)</f>
        <v>#N/A</v>
      </c>
    </row>
    <row r="3029" spans="1:23" x14ac:dyDescent="0.3">
      <c r="A3029" t="s">
        <v>4515</v>
      </c>
      <c r="B3029" t="s">
        <v>4516</v>
      </c>
      <c r="C3029" t="s">
        <v>1960</v>
      </c>
      <c r="D3029" t="s">
        <v>84</v>
      </c>
      <c r="E3029" t="s">
        <v>2900</v>
      </c>
      <c r="F3029" t="s">
        <v>2901</v>
      </c>
      <c r="G3029" t="s">
        <v>99</v>
      </c>
      <c r="H3029" t="s">
        <v>1006</v>
      </c>
      <c r="I3029" t="s">
        <v>54</v>
      </c>
      <c r="J3029" t="s">
        <v>56</v>
      </c>
      <c r="K3029" t="s">
        <v>993</v>
      </c>
      <c r="L3029" t="s">
        <v>47</v>
      </c>
      <c r="M3029" t="s">
        <v>47</v>
      </c>
      <c r="N3029" t="s">
        <v>47</v>
      </c>
      <c r="O3029" t="s">
        <v>47</v>
      </c>
      <c r="P3029" s="1">
        <v>42008</v>
      </c>
      <c r="Q3029" t="s">
        <v>997</v>
      </c>
      <c r="R3029">
        <v>2704.51</v>
      </c>
      <c r="S3029" t="s">
        <v>998</v>
      </c>
      <c r="T3029" t="s">
        <v>999</v>
      </c>
      <c r="U3029" t="s">
        <v>4789</v>
      </c>
      <c r="V3029">
        <v>1</v>
      </c>
      <c r="W3029" t="e">
        <f>VLOOKUP(U3029,T1.Unique.Delivery!$AQ$2:$AW$2720,COLUMNS(T1.Unique.Delivery!$AQ$2701:$AW$2701),0)</f>
        <v>#N/A</v>
      </c>
    </row>
    <row r="3030" spans="1:23" x14ac:dyDescent="0.3">
      <c r="A3030" t="s">
        <v>4515</v>
      </c>
      <c r="B3030" t="s">
        <v>4516</v>
      </c>
      <c r="C3030" t="s">
        <v>1960</v>
      </c>
      <c r="D3030" t="s">
        <v>84</v>
      </c>
      <c r="E3030" t="s">
        <v>1264</v>
      </c>
      <c r="F3030" t="s">
        <v>1265</v>
      </c>
      <c r="G3030" t="s">
        <v>153</v>
      </c>
      <c r="H3030" t="s">
        <v>991</v>
      </c>
      <c r="I3030" t="s">
        <v>992</v>
      </c>
      <c r="J3030" t="s">
        <v>56</v>
      </c>
      <c r="K3030" t="s">
        <v>993</v>
      </c>
      <c r="L3030">
        <v>100223318</v>
      </c>
      <c r="M3030" t="s">
        <v>1216</v>
      </c>
      <c r="N3030" t="s">
        <v>47</v>
      </c>
      <c r="O3030" t="s">
        <v>47</v>
      </c>
      <c r="P3030" s="1">
        <v>42013</v>
      </c>
      <c r="Q3030" t="s">
        <v>997</v>
      </c>
      <c r="R3030">
        <v>6000</v>
      </c>
      <c r="S3030" t="s">
        <v>998</v>
      </c>
      <c r="T3030" t="s">
        <v>999</v>
      </c>
      <c r="U3030" t="s">
        <v>4790</v>
      </c>
      <c r="V3030">
        <v>1</v>
      </c>
      <c r="W3030" t="e">
        <f>VLOOKUP(U3030,T1.Unique.Delivery!$AQ$2:$AW$2720,COLUMNS(T1.Unique.Delivery!$AQ$2701:$AW$2701),0)</f>
        <v>#N/A</v>
      </c>
    </row>
    <row r="3031" spans="1:23" x14ac:dyDescent="0.3">
      <c r="A3031" t="s">
        <v>4515</v>
      </c>
      <c r="B3031" t="s">
        <v>4516</v>
      </c>
      <c r="C3031" t="s">
        <v>1960</v>
      </c>
      <c r="D3031" t="s">
        <v>84</v>
      </c>
      <c r="E3031" t="s">
        <v>1264</v>
      </c>
      <c r="F3031" t="s">
        <v>1265</v>
      </c>
      <c r="G3031" t="s">
        <v>153</v>
      </c>
      <c r="H3031" t="s">
        <v>991</v>
      </c>
      <c r="I3031" t="s">
        <v>992</v>
      </c>
      <c r="J3031" t="s">
        <v>56</v>
      </c>
      <c r="K3031" t="s">
        <v>993</v>
      </c>
      <c r="L3031">
        <v>100308115</v>
      </c>
      <c r="M3031" t="s">
        <v>4618</v>
      </c>
      <c r="N3031" t="s">
        <v>47</v>
      </c>
      <c r="O3031" t="s">
        <v>47</v>
      </c>
      <c r="P3031" s="1">
        <v>42380</v>
      </c>
      <c r="Q3031" t="s">
        <v>997</v>
      </c>
      <c r="R3031">
        <v>5500</v>
      </c>
      <c r="S3031" t="s">
        <v>998</v>
      </c>
      <c r="T3031" t="s">
        <v>999</v>
      </c>
      <c r="U3031" t="s">
        <v>4791</v>
      </c>
      <c r="V3031">
        <v>1</v>
      </c>
      <c r="W3031" t="e">
        <f>VLOOKUP(U3031,T1.Unique.Delivery!$AQ$2:$AW$2720,COLUMNS(T1.Unique.Delivery!$AQ$2701:$AW$2701),0)</f>
        <v>#N/A</v>
      </c>
    </row>
    <row r="3032" spans="1:23" x14ac:dyDescent="0.3">
      <c r="A3032" t="s">
        <v>4515</v>
      </c>
      <c r="B3032" t="s">
        <v>4516</v>
      </c>
      <c r="C3032" t="s">
        <v>1960</v>
      </c>
      <c r="D3032" t="s">
        <v>84</v>
      </c>
      <c r="E3032" t="s">
        <v>1264</v>
      </c>
      <c r="F3032" t="s">
        <v>1265</v>
      </c>
      <c r="G3032" t="s">
        <v>153</v>
      </c>
      <c r="H3032" t="s">
        <v>991</v>
      </c>
      <c r="I3032" t="s">
        <v>992</v>
      </c>
      <c r="J3032" t="s">
        <v>56</v>
      </c>
      <c r="K3032" t="s">
        <v>993</v>
      </c>
      <c r="L3032">
        <v>100330347</v>
      </c>
      <c r="M3032" t="s">
        <v>1389</v>
      </c>
      <c r="N3032" t="s">
        <v>47</v>
      </c>
      <c r="O3032" t="s">
        <v>47</v>
      </c>
      <c r="P3032" s="1">
        <v>42013</v>
      </c>
      <c r="Q3032" t="s">
        <v>997</v>
      </c>
      <c r="R3032">
        <v>5800</v>
      </c>
      <c r="S3032" t="s">
        <v>998</v>
      </c>
      <c r="T3032" t="s">
        <v>999</v>
      </c>
      <c r="U3032" t="s">
        <v>4792</v>
      </c>
      <c r="V3032">
        <v>1</v>
      </c>
      <c r="W3032" t="e">
        <f>VLOOKUP(U3032,T1.Unique.Delivery!$AQ$2:$AW$2720,COLUMNS(T1.Unique.Delivery!$AQ$2701:$AW$2701),0)</f>
        <v>#N/A</v>
      </c>
    </row>
    <row r="3033" spans="1:23" x14ac:dyDescent="0.3">
      <c r="A3033" t="s">
        <v>4515</v>
      </c>
      <c r="B3033" t="s">
        <v>4516</v>
      </c>
      <c r="C3033" t="s">
        <v>1960</v>
      </c>
      <c r="D3033" t="s">
        <v>84</v>
      </c>
      <c r="E3033" t="s">
        <v>1264</v>
      </c>
      <c r="F3033" t="s">
        <v>1265</v>
      </c>
      <c r="G3033" t="s">
        <v>153</v>
      </c>
      <c r="H3033" t="s">
        <v>991</v>
      </c>
      <c r="I3033" t="s">
        <v>992</v>
      </c>
      <c r="J3033" t="s">
        <v>56</v>
      </c>
      <c r="K3033" t="s">
        <v>993</v>
      </c>
      <c r="L3033">
        <v>100824635</v>
      </c>
      <c r="M3033" t="s">
        <v>1445</v>
      </c>
      <c r="N3033" t="s">
        <v>47</v>
      </c>
      <c r="O3033" t="s">
        <v>47</v>
      </c>
      <c r="P3033" s="1">
        <v>42286</v>
      </c>
      <c r="Q3033" t="s">
        <v>997</v>
      </c>
      <c r="R3033">
        <v>5900</v>
      </c>
      <c r="S3033" t="s">
        <v>998</v>
      </c>
      <c r="T3033" t="s">
        <v>999</v>
      </c>
      <c r="U3033" t="s">
        <v>4793</v>
      </c>
      <c r="V3033">
        <v>1</v>
      </c>
      <c r="W3033" t="e">
        <f>VLOOKUP(U3033,T1.Unique.Delivery!$AQ$2:$AW$2720,COLUMNS(T1.Unique.Delivery!$AQ$2701:$AW$2701),0)</f>
        <v>#N/A</v>
      </c>
    </row>
    <row r="3034" spans="1:23" x14ac:dyDescent="0.3">
      <c r="A3034" t="s">
        <v>4515</v>
      </c>
      <c r="B3034" t="s">
        <v>4516</v>
      </c>
      <c r="C3034" t="s">
        <v>1960</v>
      </c>
      <c r="D3034" t="s">
        <v>84</v>
      </c>
      <c r="E3034" t="s">
        <v>1264</v>
      </c>
      <c r="F3034" t="s">
        <v>1265</v>
      </c>
      <c r="G3034" t="s">
        <v>153</v>
      </c>
      <c r="H3034" t="s">
        <v>991</v>
      </c>
      <c r="I3034" t="s">
        <v>992</v>
      </c>
      <c r="J3034" t="s">
        <v>56</v>
      </c>
      <c r="K3034" t="s">
        <v>993</v>
      </c>
      <c r="L3034">
        <v>101015177</v>
      </c>
      <c r="M3034" t="s">
        <v>1394</v>
      </c>
      <c r="N3034" t="s">
        <v>47</v>
      </c>
      <c r="O3034" t="s">
        <v>47</v>
      </c>
      <c r="P3034" s="1">
        <v>42014</v>
      </c>
      <c r="Q3034" t="s">
        <v>997</v>
      </c>
      <c r="R3034">
        <v>6500</v>
      </c>
      <c r="S3034" t="s">
        <v>998</v>
      </c>
      <c r="T3034" t="s">
        <v>999</v>
      </c>
      <c r="U3034" t="s">
        <v>4794</v>
      </c>
      <c r="V3034">
        <v>1</v>
      </c>
      <c r="W3034" t="e">
        <f>VLOOKUP(U3034,T1.Unique.Delivery!$AQ$2:$AW$2720,COLUMNS(T1.Unique.Delivery!$AQ$2701:$AW$2701),0)</f>
        <v>#N/A</v>
      </c>
    </row>
    <row r="3035" spans="1:23" x14ac:dyDescent="0.3">
      <c r="A3035" t="s">
        <v>4515</v>
      </c>
      <c r="B3035" t="s">
        <v>4516</v>
      </c>
      <c r="C3035" t="s">
        <v>1960</v>
      </c>
      <c r="D3035" t="s">
        <v>84</v>
      </c>
      <c r="E3035" t="s">
        <v>1264</v>
      </c>
      <c r="F3035" t="s">
        <v>1265</v>
      </c>
      <c r="G3035" t="s">
        <v>153</v>
      </c>
      <c r="H3035" t="s">
        <v>991</v>
      </c>
      <c r="I3035" t="s">
        <v>992</v>
      </c>
      <c r="J3035" t="s">
        <v>56</v>
      </c>
      <c r="K3035" t="s">
        <v>993</v>
      </c>
      <c r="L3035">
        <v>101109046</v>
      </c>
      <c r="M3035" t="s">
        <v>1883</v>
      </c>
      <c r="N3035" t="s">
        <v>47</v>
      </c>
      <c r="O3035" t="s">
        <v>47</v>
      </c>
      <c r="P3035" s="1">
        <v>42377</v>
      </c>
      <c r="Q3035" t="s">
        <v>997</v>
      </c>
      <c r="R3035">
        <v>5800</v>
      </c>
      <c r="S3035" t="s">
        <v>998</v>
      </c>
      <c r="T3035" t="s">
        <v>999</v>
      </c>
      <c r="U3035" t="s">
        <v>4795</v>
      </c>
      <c r="V3035">
        <v>1</v>
      </c>
      <c r="W3035" t="e">
        <f>VLOOKUP(U3035,T1.Unique.Delivery!$AQ$2:$AW$2720,COLUMNS(T1.Unique.Delivery!$AQ$2701:$AW$2701),0)</f>
        <v>#N/A</v>
      </c>
    </row>
    <row r="3036" spans="1:23" x14ac:dyDescent="0.3">
      <c r="A3036" t="s">
        <v>4515</v>
      </c>
      <c r="B3036" t="s">
        <v>4516</v>
      </c>
      <c r="C3036" t="s">
        <v>1960</v>
      </c>
      <c r="D3036" t="s">
        <v>84</v>
      </c>
      <c r="E3036" t="s">
        <v>1264</v>
      </c>
      <c r="F3036" t="s">
        <v>1265</v>
      </c>
      <c r="G3036" t="s">
        <v>153</v>
      </c>
      <c r="H3036" t="s">
        <v>1006</v>
      </c>
      <c r="I3036" t="s">
        <v>54</v>
      </c>
      <c r="J3036" t="s">
        <v>56</v>
      </c>
      <c r="K3036" t="s">
        <v>993</v>
      </c>
      <c r="L3036">
        <v>100330347</v>
      </c>
      <c r="M3036" t="s">
        <v>1389</v>
      </c>
      <c r="N3036" t="s">
        <v>47</v>
      </c>
      <c r="O3036" t="s">
        <v>47</v>
      </c>
      <c r="P3036" s="1">
        <v>42013</v>
      </c>
      <c r="Q3036" t="s">
        <v>997</v>
      </c>
      <c r="R3036">
        <v>5800</v>
      </c>
      <c r="S3036" t="s">
        <v>998</v>
      </c>
      <c r="T3036" t="s">
        <v>999</v>
      </c>
      <c r="U3036" t="s">
        <v>4796</v>
      </c>
      <c r="V3036">
        <v>1</v>
      </c>
      <c r="W3036" t="e">
        <f>VLOOKUP(U3036,T1.Unique.Delivery!$AQ$2:$AW$2720,COLUMNS(T1.Unique.Delivery!$AQ$2701:$AW$2701),0)</f>
        <v>#N/A</v>
      </c>
    </row>
    <row r="3037" spans="1:23" x14ac:dyDescent="0.3">
      <c r="A3037" t="s">
        <v>4515</v>
      </c>
      <c r="B3037" t="s">
        <v>4516</v>
      </c>
      <c r="C3037" t="s">
        <v>1960</v>
      </c>
      <c r="D3037" t="s">
        <v>84</v>
      </c>
      <c r="E3037" t="s">
        <v>1264</v>
      </c>
      <c r="F3037" t="s">
        <v>1265</v>
      </c>
      <c r="G3037" t="s">
        <v>153</v>
      </c>
      <c r="H3037" t="s">
        <v>1006</v>
      </c>
      <c r="I3037" t="s">
        <v>54</v>
      </c>
      <c r="J3037" t="s">
        <v>56</v>
      </c>
      <c r="K3037" t="s">
        <v>993</v>
      </c>
      <c r="L3037">
        <v>100824635</v>
      </c>
      <c r="M3037" t="s">
        <v>1445</v>
      </c>
      <c r="N3037" t="s">
        <v>47</v>
      </c>
      <c r="O3037" t="s">
        <v>47</v>
      </c>
      <c r="P3037" s="1">
        <v>42286</v>
      </c>
      <c r="Q3037" t="s">
        <v>997</v>
      </c>
      <c r="R3037">
        <v>5900</v>
      </c>
      <c r="S3037" t="s">
        <v>998</v>
      </c>
      <c r="T3037" t="s">
        <v>999</v>
      </c>
      <c r="U3037" t="s">
        <v>4797</v>
      </c>
      <c r="V3037">
        <v>1</v>
      </c>
      <c r="W3037" t="e">
        <f>VLOOKUP(U3037,T1.Unique.Delivery!$AQ$2:$AW$2720,COLUMNS(T1.Unique.Delivery!$AQ$2701:$AW$2701),0)</f>
        <v>#N/A</v>
      </c>
    </row>
    <row r="3038" spans="1:23" x14ac:dyDescent="0.3">
      <c r="A3038" t="s">
        <v>4515</v>
      </c>
      <c r="B3038" t="s">
        <v>4516</v>
      </c>
      <c r="C3038" t="s">
        <v>1960</v>
      </c>
      <c r="D3038" t="s">
        <v>84</v>
      </c>
      <c r="E3038" t="s">
        <v>4186</v>
      </c>
      <c r="F3038" t="s">
        <v>2964</v>
      </c>
      <c r="G3038" t="s">
        <v>52</v>
      </c>
      <c r="H3038" t="s">
        <v>991</v>
      </c>
      <c r="I3038" t="s">
        <v>992</v>
      </c>
      <c r="J3038" t="s">
        <v>56</v>
      </c>
      <c r="K3038" t="s">
        <v>993</v>
      </c>
      <c r="L3038">
        <v>100873780</v>
      </c>
      <c r="M3038" t="s">
        <v>1391</v>
      </c>
      <c r="N3038" t="s">
        <v>47</v>
      </c>
      <c r="O3038" t="s">
        <v>47</v>
      </c>
      <c r="P3038" s="1">
        <v>42008</v>
      </c>
      <c r="Q3038" t="s">
        <v>997</v>
      </c>
      <c r="R3038">
        <v>7232</v>
      </c>
      <c r="S3038" t="s">
        <v>998</v>
      </c>
      <c r="T3038" t="s">
        <v>999</v>
      </c>
      <c r="U3038" t="s">
        <v>4798</v>
      </c>
      <c r="V3038">
        <v>1</v>
      </c>
      <c r="W3038" t="e">
        <f>VLOOKUP(U3038,T1.Unique.Delivery!$AQ$2:$AW$2720,COLUMNS(T1.Unique.Delivery!$AQ$2701:$AW$2701),0)</f>
        <v>#N/A</v>
      </c>
    </row>
    <row r="3039" spans="1:23" x14ac:dyDescent="0.3">
      <c r="A3039" t="s">
        <v>4515</v>
      </c>
      <c r="B3039" t="s">
        <v>4516</v>
      </c>
      <c r="C3039" t="s">
        <v>1960</v>
      </c>
      <c r="D3039" t="s">
        <v>84</v>
      </c>
      <c r="E3039" t="s">
        <v>4186</v>
      </c>
      <c r="F3039" t="s">
        <v>2964</v>
      </c>
      <c r="G3039" t="s">
        <v>52</v>
      </c>
      <c r="H3039" t="s">
        <v>991</v>
      </c>
      <c r="I3039" t="s">
        <v>992</v>
      </c>
      <c r="J3039" t="s">
        <v>56</v>
      </c>
      <c r="K3039" t="s">
        <v>993</v>
      </c>
      <c r="L3039" t="s">
        <v>47</v>
      </c>
      <c r="M3039" t="s">
        <v>47</v>
      </c>
      <c r="N3039" t="s">
        <v>47</v>
      </c>
      <c r="O3039" t="s">
        <v>47</v>
      </c>
      <c r="P3039" s="1">
        <v>42008</v>
      </c>
      <c r="Q3039" t="s">
        <v>997</v>
      </c>
      <c r="R3039">
        <v>6656.65</v>
      </c>
      <c r="S3039" t="s">
        <v>998</v>
      </c>
      <c r="T3039" t="s">
        <v>999</v>
      </c>
      <c r="U3039" t="s">
        <v>4799</v>
      </c>
      <c r="V3039">
        <v>1</v>
      </c>
      <c r="W3039" t="e">
        <f>VLOOKUP(U3039,T1.Unique.Delivery!$AQ$2:$AW$2720,COLUMNS(T1.Unique.Delivery!$AQ$2701:$AW$2701),0)</f>
        <v>#N/A</v>
      </c>
    </row>
    <row r="3040" spans="1:23" x14ac:dyDescent="0.3">
      <c r="A3040" t="s">
        <v>4515</v>
      </c>
      <c r="B3040" t="s">
        <v>4516</v>
      </c>
      <c r="C3040" t="s">
        <v>1960</v>
      </c>
      <c r="D3040" t="s">
        <v>84</v>
      </c>
      <c r="E3040" t="s">
        <v>4186</v>
      </c>
      <c r="F3040" t="s">
        <v>2964</v>
      </c>
      <c r="G3040" t="s">
        <v>52</v>
      </c>
      <c r="H3040" t="s">
        <v>991</v>
      </c>
      <c r="I3040" t="s">
        <v>992</v>
      </c>
      <c r="J3040" t="s">
        <v>1002</v>
      </c>
      <c r="K3040" t="s">
        <v>993</v>
      </c>
      <c r="L3040">
        <v>100873780</v>
      </c>
      <c r="M3040" t="s">
        <v>1391</v>
      </c>
      <c r="N3040" t="s">
        <v>47</v>
      </c>
      <c r="O3040" t="s">
        <v>47</v>
      </c>
      <c r="P3040" s="1">
        <v>42370</v>
      </c>
      <c r="Q3040" t="s">
        <v>997</v>
      </c>
      <c r="R3040">
        <v>7318.36</v>
      </c>
      <c r="S3040" t="s">
        <v>998</v>
      </c>
      <c r="T3040" t="s">
        <v>999</v>
      </c>
      <c r="U3040" t="s">
        <v>4800</v>
      </c>
      <c r="V3040">
        <v>1</v>
      </c>
      <c r="W3040" t="e">
        <f>VLOOKUP(U3040,T1.Unique.Delivery!$AQ$2:$AW$2720,COLUMNS(T1.Unique.Delivery!$AQ$2701:$AW$2701),0)</f>
        <v>#N/A</v>
      </c>
    </row>
    <row r="3041" spans="1:23" x14ac:dyDescent="0.3">
      <c r="A3041" t="s">
        <v>4515</v>
      </c>
      <c r="B3041" t="s">
        <v>4516</v>
      </c>
      <c r="C3041" t="s">
        <v>1960</v>
      </c>
      <c r="D3041" t="s">
        <v>84</v>
      </c>
      <c r="E3041" t="s">
        <v>4186</v>
      </c>
      <c r="F3041" t="s">
        <v>2964</v>
      </c>
      <c r="G3041" t="s">
        <v>52</v>
      </c>
      <c r="H3041" t="s">
        <v>1006</v>
      </c>
      <c r="I3041" t="s">
        <v>54</v>
      </c>
      <c r="J3041" t="s">
        <v>56</v>
      </c>
      <c r="K3041" t="s">
        <v>993</v>
      </c>
      <c r="L3041">
        <v>100223318</v>
      </c>
      <c r="M3041" t="s">
        <v>1216</v>
      </c>
      <c r="N3041" t="s">
        <v>47</v>
      </c>
      <c r="O3041" t="s">
        <v>47</v>
      </c>
      <c r="P3041" s="1">
        <v>42008</v>
      </c>
      <c r="Q3041" t="s">
        <v>997</v>
      </c>
      <c r="R3041">
        <v>6792.5</v>
      </c>
      <c r="S3041" t="s">
        <v>998</v>
      </c>
      <c r="T3041" t="s">
        <v>999</v>
      </c>
      <c r="U3041" t="s">
        <v>4801</v>
      </c>
      <c r="V3041">
        <v>1</v>
      </c>
      <c r="W3041" t="e">
        <f>VLOOKUP(U3041,T1.Unique.Delivery!$AQ$2:$AW$2720,COLUMNS(T1.Unique.Delivery!$AQ$2701:$AW$2701),0)</f>
        <v>#N/A</v>
      </c>
    </row>
    <row r="3042" spans="1:23" x14ac:dyDescent="0.3">
      <c r="A3042" t="s">
        <v>4515</v>
      </c>
      <c r="B3042" t="s">
        <v>4516</v>
      </c>
      <c r="C3042" t="s">
        <v>1960</v>
      </c>
      <c r="D3042" t="s">
        <v>84</v>
      </c>
      <c r="E3042" t="s">
        <v>4802</v>
      </c>
      <c r="F3042" t="s">
        <v>4803</v>
      </c>
      <c r="G3042" t="s">
        <v>170</v>
      </c>
      <c r="H3042" t="s">
        <v>1006</v>
      </c>
      <c r="I3042" t="s">
        <v>54</v>
      </c>
      <c r="J3042" t="s">
        <v>159</v>
      </c>
      <c r="K3042" t="s">
        <v>1016</v>
      </c>
      <c r="L3042">
        <v>100330347</v>
      </c>
      <c r="M3042" t="s">
        <v>1389</v>
      </c>
      <c r="N3042" t="s">
        <v>47</v>
      </c>
      <c r="O3042" t="s">
        <v>47</v>
      </c>
      <c r="P3042" s="1">
        <v>42370</v>
      </c>
      <c r="Q3042" t="s">
        <v>997</v>
      </c>
      <c r="R3042">
        <v>9400</v>
      </c>
      <c r="S3042" t="s">
        <v>998</v>
      </c>
      <c r="T3042" t="s">
        <v>999</v>
      </c>
      <c r="U3042" t="s">
        <v>4804</v>
      </c>
      <c r="V3042">
        <v>1</v>
      </c>
      <c r="W3042" t="e">
        <f>VLOOKUP(U3042,T1.Unique.Delivery!$AQ$2:$AW$2720,COLUMNS(T1.Unique.Delivery!$AQ$2701:$AW$2701),0)</f>
        <v>#N/A</v>
      </c>
    </row>
    <row r="3043" spans="1:23" x14ac:dyDescent="0.3">
      <c r="A3043" t="s">
        <v>4515</v>
      </c>
      <c r="B3043" t="s">
        <v>4516</v>
      </c>
      <c r="C3043" t="s">
        <v>1960</v>
      </c>
      <c r="D3043" t="s">
        <v>84</v>
      </c>
      <c r="E3043" t="s">
        <v>4802</v>
      </c>
      <c r="F3043" t="s">
        <v>4803</v>
      </c>
      <c r="G3043" t="s">
        <v>170</v>
      </c>
      <c r="H3043" t="s">
        <v>1006</v>
      </c>
      <c r="I3043" t="s">
        <v>54</v>
      </c>
      <c r="J3043" t="s">
        <v>159</v>
      </c>
      <c r="K3043" t="s">
        <v>1016</v>
      </c>
      <c r="L3043">
        <v>100824635</v>
      </c>
      <c r="M3043" t="s">
        <v>1445</v>
      </c>
      <c r="N3043" t="s">
        <v>47</v>
      </c>
      <c r="O3043" t="s">
        <v>47</v>
      </c>
      <c r="P3043" t="s">
        <v>1040</v>
      </c>
      <c r="Q3043" t="s">
        <v>997</v>
      </c>
      <c r="R3043">
        <v>10500</v>
      </c>
      <c r="S3043" t="s">
        <v>998</v>
      </c>
      <c r="T3043" t="s">
        <v>999</v>
      </c>
      <c r="U3043" t="s">
        <v>4805</v>
      </c>
      <c r="V3043">
        <v>1</v>
      </c>
      <c r="W3043" t="e">
        <f>VLOOKUP(U3043,T1.Unique.Delivery!$AQ$2:$AW$2720,COLUMNS(T1.Unique.Delivery!$AQ$2701:$AW$2701),0)</f>
        <v>#N/A</v>
      </c>
    </row>
    <row r="3044" spans="1:23" x14ac:dyDescent="0.3">
      <c r="A3044" t="s">
        <v>4515</v>
      </c>
      <c r="B3044" t="s">
        <v>4516</v>
      </c>
      <c r="C3044" t="s">
        <v>1960</v>
      </c>
      <c r="D3044" t="s">
        <v>84</v>
      </c>
      <c r="E3044" t="s">
        <v>4802</v>
      </c>
      <c r="F3044" t="s">
        <v>4803</v>
      </c>
      <c r="G3044" t="s">
        <v>170</v>
      </c>
      <c r="H3044" t="s">
        <v>1006</v>
      </c>
      <c r="I3044" t="s">
        <v>54</v>
      </c>
      <c r="J3044" t="s">
        <v>159</v>
      </c>
      <c r="K3044" t="s">
        <v>1016</v>
      </c>
      <c r="L3044">
        <v>101109046</v>
      </c>
      <c r="M3044" t="s">
        <v>1883</v>
      </c>
      <c r="N3044" t="s">
        <v>47</v>
      </c>
      <c r="O3044" t="s">
        <v>47</v>
      </c>
      <c r="P3044" s="1">
        <v>42378</v>
      </c>
      <c r="Q3044" t="s">
        <v>997</v>
      </c>
      <c r="R3044">
        <v>13430</v>
      </c>
      <c r="S3044" t="s">
        <v>998</v>
      </c>
      <c r="T3044" t="s">
        <v>999</v>
      </c>
      <c r="U3044" t="s">
        <v>4806</v>
      </c>
      <c r="V3044">
        <v>1</v>
      </c>
      <c r="W3044" t="e">
        <f>VLOOKUP(U3044,T1.Unique.Delivery!$AQ$2:$AW$2720,COLUMNS(T1.Unique.Delivery!$AQ$2701:$AW$2701),0)</f>
        <v>#N/A</v>
      </c>
    </row>
    <row r="3045" spans="1:23" x14ac:dyDescent="0.3">
      <c r="A3045" t="s">
        <v>4515</v>
      </c>
      <c r="B3045" t="s">
        <v>4516</v>
      </c>
      <c r="C3045" t="s">
        <v>1960</v>
      </c>
      <c r="D3045" t="s">
        <v>84</v>
      </c>
      <c r="E3045" t="s">
        <v>1564</v>
      </c>
      <c r="F3045" t="s">
        <v>1565</v>
      </c>
      <c r="G3045" t="s">
        <v>170</v>
      </c>
      <c r="H3045" t="s">
        <v>1006</v>
      </c>
      <c r="I3045" t="s">
        <v>54</v>
      </c>
      <c r="J3045" t="s">
        <v>56</v>
      </c>
      <c r="K3045" t="s">
        <v>993</v>
      </c>
      <c r="L3045">
        <v>100297681</v>
      </c>
      <c r="M3045" t="s">
        <v>1216</v>
      </c>
      <c r="N3045" t="s">
        <v>47</v>
      </c>
      <c r="O3045" t="s">
        <v>47</v>
      </c>
      <c r="P3045" t="s">
        <v>1040</v>
      </c>
      <c r="Q3045" t="s">
        <v>997</v>
      </c>
      <c r="R3045">
        <v>8000</v>
      </c>
      <c r="S3045" t="s">
        <v>998</v>
      </c>
      <c r="T3045" t="s">
        <v>999</v>
      </c>
      <c r="U3045" t="s">
        <v>4807</v>
      </c>
      <c r="V3045">
        <v>1</v>
      </c>
      <c r="W3045" t="e">
        <f>VLOOKUP(U3045,T1.Unique.Delivery!$AQ$2:$AW$2720,COLUMNS(T1.Unique.Delivery!$AQ$2701:$AW$2701),0)</f>
        <v>#N/A</v>
      </c>
    </row>
    <row r="3046" spans="1:23" x14ac:dyDescent="0.3">
      <c r="A3046" t="s">
        <v>4515</v>
      </c>
      <c r="B3046" t="s">
        <v>4516</v>
      </c>
      <c r="C3046" t="s">
        <v>1960</v>
      </c>
      <c r="D3046" t="s">
        <v>84</v>
      </c>
      <c r="E3046" t="s">
        <v>1564</v>
      </c>
      <c r="F3046" t="s">
        <v>1565</v>
      </c>
      <c r="G3046" t="s">
        <v>170</v>
      </c>
      <c r="H3046" t="s">
        <v>1006</v>
      </c>
      <c r="I3046" t="s">
        <v>54</v>
      </c>
      <c r="J3046" t="s">
        <v>56</v>
      </c>
      <c r="K3046" t="s">
        <v>993</v>
      </c>
      <c r="L3046">
        <v>100330347</v>
      </c>
      <c r="M3046" t="s">
        <v>1389</v>
      </c>
      <c r="N3046" t="s">
        <v>47</v>
      </c>
      <c r="O3046" t="s">
        <v>47</v>
      </c>
      <c r="P3046" t="s">
        <v>1040</v>
      </c>
      <c r="Q3046" t="s">
        <v>997</v>
      </c>
      <c r="R3046">
        <v>8500</v>
      </c>
      <c r="S3046" t="s">
        <v>998</v>
      </c>
      <c r="T3046" t="s">
        <v>999</v>
      </c>
      <c r="U3046" t="s">
        <v>4808</v>
      </c>
      <c r="V3046">
        <v>1</v>
      </c>
      <c r="W3046" t="e">
        <f>VLOOKUP(U3046,T1.Unique.Delivery!$AQ$2:$AW$2720,COLUMNS(T1.Unique.Delivery!$AQ$2701:$AW$2701),0)</f>
        <v>#N/A</v>
      </c>
    </row>
    <row r="3047" spans="1:23" x14ac:dyDescent="0.3">
      <c r="A3047" t="s">
        <v>4515</v>
      </c>
      <c r="B3047" t="s">
        <v>4516</v>
      </c>
      <c r="C3047" t="s">
        <v>1960</v>
      </c>
      <c r="D3047" t="s">
        <v>84</v>
      </c>
      <c r="E3047" t="s">
        <v>1564</v>
      </c>
      <c r="F3047" t="s">
        <v>1565</v>
      </c>
      <c r="G3047" t="s">
        <v>170</v>
      </c>
      <c r="H3047" t="s">
        <v>1006</v>
      </c>
      <c r="I3047" t="s">
        <v>54</v>
      </c>
      <c r="J3047" t="s">
        <v>56</v>
      </c>
      <c r="K3047" t="s">
        <v>993</v>
      </c>
      <c r="L3047">
        <v>100824635</v>
      </c>
      <c r="M3047" t="s">
        <v>1445</v>
      </c>
      <c r="N3047" t="s">
        <v>47</v>
      </c>
      <c r="O3047" t="s">
        <v>47</v>
      </c>
      <c r="P3047" s="1">
        <v>42379</v>
      </c>
      <c r="Q3047" t="s">
        <v>997</v>
      </c>
      <c r="R3047">
        <v>10500</v>
      </c>
      <c r="S3047" t="s">
        <v>998</v>
      </c>
      <c r="T3047" t="s">
        <v>999</v>
      </c>
      <c r="U3047" t="s">
        <v>4809</v>
      </c>
      <c r="V3047">
        <v>1</v>
      </c>
      <c r="W3047" t="e">
        <f>VLOOKUP(U3047,T1.Unique.Delivery!$AQ$2:$AW$2720,COLUMNS(T1.Unique.Delivery!$AQ$2701:$AW$2701),0)</f>
        <v>#N/A</v>
      </c>
    </row>
    <row r="3048" spans="1:23" x14ac:dyDescent="0.3">
      <c r="A3048" t="s">
        <v>4515</v>
      </c>
      <c r="B3048" t="s">
        <v>4516</v>
      </c>
      <c r="C3048" t="s">
        <v>1960</v>
      </c>
      <c r="D3048" t="s">
        <v>84</v>
      </c>
      <c r="E3048" t="s">
        <v>1564</v>
      </c>
      <c r="F3048" t="s">
        <v>1565</v>
      </c>
      <c r="G3048" t="s">
        <v>170</v>
      </c>
      <c r="H3048" t="s">
        <v>1006</v>
      </c>
      <c r="I3048" t="s">
        <v>54</v>
      </c>
      <c r="J3048" t="s">
        <v>56</v>
      </c>
      <c r="K3048" t="s">
        <v>993</v>
      </c>
      <c r="L3048">
        <v>100894121</v>
      </c>
      <c r="M3048" t="s">
        <v>1218</v>
      </c>
      <c r="N3048" t="s">
        <v>47</v>
      </c>
      <c r="O3048" t="s">
        <v>47</v>
      </c>
      <c r="P3048" t="s">
        <v>1040</v>
      </c>
      <c r="Q3048" t="s">
        <v>997</v>
      </c>
      <c r="R3048">
        <v>9850</v>
      </c>
      <c r="S3048" t="s">
        <v>998</v>
      </c>
      <c r="T3048" t="s">
        <v>999</v>
      </c>
      <c r="U3048" t="s">
        <v>4810</v>
      </c>
      <c r="V3048">
        <v>1</v>
      </c>
      <c r="W3048" t="e">
        <f>VLOOKUP(U3048,T1.Unique.Delivery!$AQ$2:$AW$2720,COLUMNS(T1.Unique.Delivery!$AQ$2701:$AW$2701),0)</f>
        <v>#N/A</v>
      </c>
    </row>
    <row r="3049" spans="1:23" x14ac:dyDescent="0.3">
      <c r="A3049" t="s">
        <v>4515</v>
      </c>
      <c r="B3049" t="s">
        <v>4516</v>
      </c>
      <c r="C3049" t="s">
        <v>1960</v>
      </c>
      <c r="D3049" t="s">
        <v>84</v>
      </c>
      <c r="E3049" t="s">
        <v>1564</v>
      </c>
      <c r="F3049" t="s">
        <v>1565</v>
      </c>
      <c r="G3049" t="s">
        <v>170</v>
      </c>
      <c r="H3049" t="s">
        <v>1006</v>
      </c>
      <c r="I3049" t="s">
        <v>54</v>
      </c>
      <c r="J3049" t="s">
        <v>56</v>
      </c>
      <c r="K3049" t="s">
        <v>993</v>
      </c>
      <c r="L3049">
        <v>100894891</v>
      </c>
      <c r="M3049" t="s">
        <v>1218</v>
      </c>
      <c r="N3049" t="s">
        <v>47</v>
      </c>
      <c r="O3049" t="s">
        <v>47</v>
      </c>
      <c r="P3049" s="1">
        <v>42374</v>
      </c>
      <c r="Q3049" t="s">
        <v>997</v>
      </c>
      <c r="R3049">
        <v>10285</v>
      </c>
      <c r="S3049" t="s">
        <v>998</v>
      </c>
      <c r="T3049" t="s">
        <v>999</v>
      </c>
      <c r="U3049" t="s">
        <v>4811</v>
      </c>
      <c r="V3049">
        <v>1</v>
      </c>
      <c r="W3049" t="e">
        <f>VLOOKUP(U3049,T1.Unique.Delivery!$AQ$2:$AW$2720,COLUMNS(T1.Unique.Delivery!$AQ$2701:$AW$2701),0)</f>
        <v>#N/A</v>
      </c>
    </row>
    <row r="3050" spans="1:23" x14ac:dyDescent="0.3">
      <c r="A3050" t="s">
        <v>4515</v>
      </c>
      <c r="B3050" t="s">
        <v>4516</v>
      </c>
      <c r="C3050" t="s">
        <v>1960</v>
      </c>
      <c r="D3050" t="s">
        <v>84</v>
      </c>
      <c r="E3050" t="s">
        <v>1564</v>
      </c>
      <c r="F3050" t="s">
        <v>1565</v>
      </c>
      <c r="G3050" t="s">
        <v>170</v>
      </c>
      <c r="H3050" t="s">
        <v>1006</v>
      </c>
      <c r="I3050" t="s">
        <v>54</v>
      </c>
      <c r="J3050" t="s">
        <v>159</v>
      </c>
      <c r="K3050" t="s">
        <v>1016</v>
      </c>
      <c r="L3050">
        <v>101109046</v>
      </c>
      <c r="M3050" t="s">
        <v>1883</v>
      </c>
      <c r="N3050" t="s">
        <v>47</v>
      </c>
      <c r="O3050" t="s">
        <v>47</v>
      </c>
      <c r="P3050" s="1">
        <v>42378</v>
      </c>
      <c r="Q3050" t="s">
        <v>997</v>
      </c>
      <c r="R3050">
        <v>13430</v>
      </c>
      <c r="S3050" t="s">
        <v>998</v>
      </c>
      <c r="T3050" t="s">
        <v>999</v>
      </c>
      <c r="U3050" t="s">
        <v>4812</v>
      </c>
      <c r="V3050">
        <v>1</v>
      </c>
      <c r="W3050" t="e">
        <f>VLOOKUP(U3050,T1.Unique.Delivery!$AQ$2:$AW$2720,COLUMNS(T1.Unique.Delivery!$AQ$2701:$AW$2701),0)</f>
        <v>#N/A</v>
      </c>
    </row>
    <row r="3051" spans="1:23" x14ac:dyDescent="0.3">
      <c r="A3051" t="s">
        <v>4515</v>
      </c>
      <c r="B3051" t="s">
        <v>4516</v>
      </c>
      <c r="C3051" t="s">
        <v>1960</v>
      </c>
      <c r="D3051" t="s">
        <v>84</v>
      </c>
      <c r="E3051" t="s">
        <v>4265</v>
      </c>
      <c r="F3051" t="s">
        <v>4266</v>
      </c>
      <c r="G3051" t="s">
        <v>52</v>
      </c>
      <c r="H3051" t="s">
        <v>1006</v>
      </c>
      <c r="I3051" t="s">
        <v>54</v>
      </c>
      <c r="J3051" t="s">
        <v>56</v>
      </c>
      <c r="K3051" t="s">
        <v>993</v>
      </c>
      <c r="L3051">
        <v>101015177</v>
      </c>
      <c r="M3051" t="s">
        <v>1394</v>
      </c>
      <c r="N3051" t="s">
        <v>47</v>
      </c>
      <c r="O3051" t="s">
        <v>47</v>
      </c>
      <c r="P3051" s="1">
        <v>42008</v>
      </c>
      <c r="Q3051" t="s">
        <v>997</v>
      </c>
      <c r="R3051">
        <v>7574.42</v>
      </c>
      <c r="S3051" t="s">
        <v>998</v>
      </c>
      <c r="T3051" t="s">
        <v>999</v>
      </c>
      <c r="U3051" t="s">
        <v>4813</v>
      </c>
      <c r="V3051">
        <v>1</v>
      </c>
      <c r="W3051" t="e">
        <f>VLOOKUP(U3051,T1.Unique.Delivery!$AQ$2:$AW$2720,COLUMNS(T1.Unique.Delivery!$AQ$2701:$AW$2701),0)</f>
        <v>#N/A</v>
      </c>
    </row>
    <row r="3052" spans="1:23" x14ac:dyDescent="0.3">
      <c r="A3052" t="s">
        <v>4515</v>
      </c>
      <c r="B3052" t="s">
        <v>4516</v>
      </c>
      <c r="C3052" t="s">
        <v>1960</v>
      </c>
      <c r="D3052" t="s">
        <v>84</v>
      </c>
      <c r="E3052" t="s">
        <v>2937</v>
      </c>
      <c r="F3052" t="s">
        <v>2938</v>
      </c>
      <c r="G3052" t="s">
        <v>99</v>
      </c>
      <c r="H3052" t="s">
        <v>991</v>
      </c>
      <c r="I3052" t="s">
        <v>992</v>
      </c>
      <c r="J3052" t="s">
        <v>56</v>
      </c>
      <c r="K3052" t="s">
        <v>993</v>
      </c>
      <c r="L3052">
        <v>100297681</v>
      </c>
      <c r="M3052" t="s">
        <v>1216</v>
      </c>
      <c r="N3052" t="s">
        <v>47</v>
      </c>
      <c r="O3052" t="s">
        <v>47</v>
      </c>
      <c r="P3052" t="s">
        <v>1040</v>
      </c>
      <c r="Q3052" t="s">
        <v>997</v>
      </c>
      <c r="R3052">
        <v>3500</v>
      </c>
      <c r="S3052" t="s">
        <v>998</v>
      </c>
      <c r="T3052" t="s">
        <v>999</v>
      </c>
      <c r="U3052" t="s">
        <v>4814</v>
      </c>
      <c r="V3052">
        <v>1</v>
      </c>
      <c r="W3052" t="e">
        <f>VLOOKUP(U3052,T1.Unique.Delivery!$AQ$2:$AW$2720,COLUMNS(T1.Unique.Delivery!$AQ$2701:$AW$2701),0)</f>
        <v>#N/A</v>
      </c>
    </row>
    <row r="3053" spans="1:23" x14ac:dyDescent="0.3">
      <c r="A3053" t="s">
        <v>4515</v>
      </c>
      <c r="B3053" t="s">
        <v>4516</v>
      </c>
      <c r="C3053" t="s">
        <v>1960</v>
      </c>
      <c r="D3053" t="s">
        <v>84</v>
      </c>
      <c r="E3053" t="s">
        <v>2937</v>
      </c>
      <c r="F3053" t="s">
        <v>2938</v>
      </c>
      <c r="G3053" t="s">
        <v>99</v>
      </c>
      <c r="H3053" t="s">
        <v>991</v>
      </c>
      <c r="I3053" t="s">
        <v>992</v>
      </c>
      <c r="J3053" t="s">
        <v>56</v>
      </c>
      <c r="K3053" t="s">
        <v>993</v>
      </c>
      <c r="L3053">
        <v>100308115</v>
      </c>
      <c r="M3053" t="s">
        <v>4618</v>
      </c>
      <c r="N3053" t="s">
        <v>47</v>
      </c>
      <c r="O3053" t="s">
        <v>47</v>
      </c>
      <c r="P3053" s="1">
        <v>42370</v>
      </c>
      <c r="Q3053" t="s">
        <v>997</v>
      </c>
      <c r="R3053">
        <v>2716.75</v>
      </c>
      <c r="S3053" t="s">
        <v>998</v>
      </c>
      <c r="T3053" t="s">
        <v>999</v>
      </c>
      <c r="U3053" t="s">
        <v>4815</v>
      </c>
      <c r="V3053">
        <v>1</v>
      </c>
      <c r="W3053" t="e">
        <f>VLOOKUP(U3053,T1.Unique.Delivery!$AQ$2:$AW$2720,COLUMNS(T1.Unique.Delivery!$AQ$2701:$AW$2701),0)</f>
        <v>#N/A</v>
      </c>
    </row>
    <row r="3054" spans="1:23" x14ac:dyDescent="0.3">
      <c r="A3054" t="s">
        <v>4515</v>
      </c>
      <c r="B3054" t="s">
        <v>4516</v>
      </c>
      <c r="C3054" t="s">
        <v>1960</v>
      </c>
      <c r="D3054" t="s">
        <v>84</v>
      </c>
      <c r="E3054" t="s">
        <v>2937</v>
      </c>
      <c r="F3054" t="s">
        <v>2938</v>
      </c>
      <c r="G3054" t="s">
        <v>99</v>
      </c>
      <c r="H3054" t="s">
        <v>991</v>
      </c>
      <c r="I3054" t="s">
        <v>992</v>
      </c>
      <c r="J3054" t="s">
        <v>56</v>
      </c>
      <c r="K3054" t="s">
        <v>993</v>
      </c>
      <c r="L3054">
        <v>100330347</v>
      </c>
      <c r="M3054" t="s">
        <v>1389</v>
      </c>
      <c r="N3054" t="s">
        <v>47</v>
      </c>
      <c r="O3054" t="s">
        <v>47</v>
      </c>
      <c r="P3054" t="s">
        <v>1040</v>
      </c>
      <c r="Q3054" t="s">
        <v>997</v>
      </c>
      <c r="R3054">
        <v>3300</v>
      </c>
      <c r="S3054" t="s">
        <v>998</v>
      </c>
      <c r="T3054" t="s">
        <v>999</v>
      </c>
      <c r="U3054" t="s">
        <v>4816</v>
      </c>
      <c r="V3054">
        <v>1</v>
      </c>
      <c r="W3054" t="e">
        <f>VLOOKUP(U3054,T1.Unique.Delivery!$AQ$2:$AW$2720,COLUMNS(T1.Unique.Delivery!$AQ$2701:$AW$2701),0)</f>
        <v>#N/A</v>
      </c>
    </row>
    <row r="3055" spans="1:23" x14ac:dyDescent="0.3">
      <c r="A3055" t="s">
        <v>4515</v>
      </c>
      <c r="B3055" t="s">
        <v>4516</v>
      </c>
      <c r="C3055" t="s">
        <v>1960</v>
      </c>
      <c r="D3055" t="s">
        <v>84</v>
      </c>
      <c r="E3055" t="s">
        <v>2937</v>
      </c>
      <c r="F3055" t="s">
        <v>2938</v>
      </c>
      <c r="G3055" t="s">
        <v>99</v>
      </c>
      <c r="H3055" t="s">
        <v>991</v>
      </c>
      <c r="I3055" t="s">
        <v>992</v>
      </c>
      <c r="J3055" t="s">
        <v>56</v>
      </c>
      <c r="K3055" t="s">
        <v>993</v>
      </c>
      <c r="L3055">
        <v>100389718</v>
      </c>
      <c r="M3055" t="s">
        <v>4620</v>
      </c>
      <c r="N3055" t="s">
        <v>47</v>
      </c>
      <c r="O3055" t="s">
        <v>47</v>
      </c>
      <c r="P3055" s="1">
        <v>42008</v>
      </c>
      <c r="Q3055" t="s">
        <v>997</v>
      </c>
      <c r="R3055">
        <v>2716.75</v>
      </c>
      <c r="S3055" t="s">
        <v>998</v>
      </c>
      <c r="T3055" t="s">
        <v>999</v>
      </c>
      <c r="U3055" t="s">
        <v>4817</v>
      </c>
      <c r="V3055">
        <v>1</v>
      </c>
      <c r="W3055" t="e">
        <f>VLOOKUP(U3055,T1.Unique.Delivery!$AQ$2:$AW$2720,COLUMNS(T1.Unique.Delivery!$AQ$2701:$AW$2701),0)</f>
        <v>#N/A</v>
      </c>
    </row>
    <row r="3056" spans="1:23" x14ac:dyDescent="0.3">
      <c r="A3056" t="s">
        <v>4515</v>
      </c>
      <c r="B3056" t="s">
        <v>4516</v>
      </c>
      <c r="C3056" t="s">
        <v>1960</v>
      </c>
      <c r="D3056" t="s">
        <v>84</v>
      </c>
      <c r="E3056" t="s">
        <v>2937</v>
      </c>
      <c r="F3056" t="s">
        <v>2938</v>
      </c>
      <c r="G3056" t="s">
        <v>99</v>
      </c>
      <c r="H3056" t="s">
        <v>991</v>
      </c>
      <c r="I3056" t="s">
        <v>992</v>
      </c>
      <c r="J3056" t="s">
        <v>56</v>
      </c>
      <c r="K3056" t="s">
        <v>993</v>
      </c>
      <c r="L3056">
        <v>100824635</v>
      </c>
      <c r="M3056" t="s">
        <v>1445</v>
      </c>
      <c r="N3056" t="s">
        <v>47</v>
      </c>
      <c r="O3056" t="s">
        <v>47</v>
      </c>
      <c r="P3056" t="s">
        <v>1040</v>
      </c>
      <c r="Q3056" t="s">
        <v>997</v>
      </c>
      <c r="R3056">
        <v>3500</v>
      </c>
      <c r="S3056" t="s">
        <v>998</v>
      </c>
      <c r="T3056" t="s">
        <v>999</v>
      </c>
      <c r="U3056" t="s">
        <v>4818</v>
      </c>
      <c r="V3056">
        <v>1</v>
      </c>
      <c r="W3056" t="e">
        <f>VLOOKUP(U3056,T1.Unique.Delivery!$AQ$2:$AW$2720,COLUMNS(T1.Unique.Delivery!$AQ$2701:$AW$2701),0)</f>
        <v>#N/A</v>
      </c>
    </row>
    <row r="3057" spans="1:23" x14ac:dyDescent="0.3">
      <c r="A3057" t="s">
        <v>4515</v>
      </c>
      <c r="B3057" t="s">
        <v>4516</v>
      </c>
      <c r="C3057" t="s">
        <v>1960</v>
      </c>
      <c r="D3057" t="s">
        <v>84</v>
      </c>
      <c r="E3057" t="s">
        <v>2937</v>
      </c>
      <c r="F3057" t="s">
        <v>2938</v>
      </c>
      <c r="G3057" t="s">
        <v>99</v>
      </c>
      <c r="H3057" t="s">
        <v>991</v>
      </c>
      <c r="I3057" t="s">
        <v>992</v>
      </c>
      <c r="J3057" t="s">
        <v>56</v>
      </c>
      <c r="K3057" t="s">
        <v>993</v>
      </c>
      <c r="L3057">
        <v>100873780</v>
      </c>
      <c r="M3057" t="s">
        <v>1391</v>
      </c>
      <c r="N3057" t="s">
        <v>47</v>
      </c>
      <c r="O3057" t="s">
        <v>47</v>
      </c>
      <c r="P3057" t="s">
        <v>1040</v>
      </c>
      <c r="Q3057" t="s">
        <v>997</v>
      </c>
      <c r="R3057">
        <v>3827.36</v>
      </c>
      <c r="S3057" t="s">
        <v>998</v>
      </c>
      <c r="T3057" t="s">
        <v>999</v>
      </c>
      <c r="U3057" t="s">
        <v>4819</v>
      </c>
      <c r="V3057">
        <v>1</v>
      </c>
      <c r="W3057" t="e">
        <f>VLOOKUP(U3057,T1.Unique.Delivery!$AQ$2:$AW$2720,COLUMNS(T1.Unique.Delivery!$AQ$2701:$AW$2701),0)</f>
        <v>#N/A</v>
      </c>
    </row>
    <row r="3058" spans="1:23" x14ac:dyDescent="0.3">
      <c r="A3058" t="s">
        <v>4515</v>
      </c>
      <c r="B3058" t="s">
        <v>4516</v>
      </c>
      <c r="C3058" t="s">
        <v>1960</v>
      </c>
      <c r="D3058" t="s">
        <v>84</v>
      </c>
      <c r="E3058" t="s">
        <v>2937</v>
      </c>
      <c r="F3058" t="s">
        <v>2938</v>
      </c>
      <c r="G3058" t="s">
        <v>99</v>
      </c>
      <c r="H3058" t="s">
        <v>991</v>
      </c>
      <c r="I3058" t="s">
        <v>992</v>
      </c>
      <c r="J3058" t="s">
        <v>56</v>
      </c>
      <c r="K3058" t="s">
        <v>993</v>
      </c>
      <c r="L3058">
        <v>101015177</v>
      </c>
      <c r="M3058" t="s">
        <v>1394</v>
      </c>
      <c r="N3058" t="s">
        <v>47</v>
      </c>
      <c r="O3058" t="s">
        <v>47</v>
      </c>
      <c r="P3058" t="s">
        <v>1040</v>
      </c>
      <c r="Q3058" t="s">
        <v>997</v>
      </c>
      <c r="R3058">
        <v>3000</v>
      </c>
      <c r="S3058" t="s">
        <v>998</v>
      </c>
      <c r="T3058" t="s">
        <v>999</v>
      </c>
      <c r="U3058" t="s">
        <v>4820</v>
      </c>
      <c r="V3058">
        <v>1</v>
      </c>
      <c r="W3058" t="e">
        <f>VLOOKUP(U3058,T1.Unique.Delivery!$AQ$2:$AW$2720,COLUMNS(T1.Unique.Delivery!$AQ$2701:$AW$2701),0)</f>
        <v>#N/A</v>
      </c>
    </row>
    <row r="3059" spans="1:23" x14ac:dyDescent="0.3">
      <c r="A3059" t="s">
        <v>4515</v>
      </c>
      <c r="B3059" t="s">
        <v>4516</v>
      </c>
      <c r="C3059" t="s">
        <v>1960</v>
      </c>
      <c r="D3059" t="s">
        <v>84</v>
      </c>
      <c r="E3059" t="s">
        <v>2937</v>
      </c>
      <c r="F3059" t="s">
        <v>2938</v>
      </c>
      <c r="G3059" t="s">
        <v>99</v>
      </c>
      <c r="H3059" t="s">
        <v>991</v>
      </c>
      <c r="I3059" t="s">
        <v>992</v>
      </c>
      <c r="J3059" t="s">
        <v>56</v>
      </c>
      <c r="K3059" t="s">
        <v>993</v>
      </c>
      <c r="L3059">
        <v>101093720</v>
      </c>
      <c r="M3059" t="s">
        <v>55</v>
      </c>
      <c r="N3059" t="s">
        <v>47</v>
      </c>
      <c r="O3059" t="s">
        <v>47</v>
      </c>
      <c r="P3059" t="s">
        <v>1040</v>
      </c>
      <c r="Q3059" t="s">
        <v>997</v>
      </c>
      <c r="R3059">
        <v>3090.21</v>
      </c>
      <c r="S3059" t="s">
        <v>998</v>
      </c>
      <c r="T3059" t="s">
        <v>999</v>
      </c>
      <c r="U3059" t="s">
        <v>4821</v>
      </c>
      <c r="V3059">
        <v>1</v>
      </c>
      <c r="W3059" t="e">
        <f>VLOOKUP(U3059,T1.Unique.Delivery!$AQ$2:$AW$2720,COLUMNS(T1.Unique.Delivery!$AQ$2701:$AW$2701),0)</f>
        <v>#N/A</v>
      </c>
    </row>
    <row r="3060" spans="1:23" x14ac:dyDescent="0.3">
      <c r="A3060" t="s">
        <v>4515</v>
      </c>
      <c r="B3060" t="s">
        <v>4516</v>
      </c>
      <c r="C3060" t="s">
        <v>1960</v>
      </c>
      <c r="D3060" t="s">
        <v>84</v>
      </c>
      <c r="E3060" t="s">
        <v>2937</v>
      </c>
      <c r="F3060" t="s">
        <v>2938</v>
      </c>
      <c r="G3060" t="s">
        <v>99</v>
      </c>
      <c r="H3060" t="s">
        <v>991</v>
      </c>
      <c r="I3060" t="s">
        <v>992</v>
      </c>
      <c r="J3060" t="s">
        <v>56</v>
      </c>
      <c r="K3060" t="s">
        <v>993</v>
      </c>
      <c r="L3060">
        <v>101116373</v>
      </c>
      <c r="M3060" t="s">
        <v>2172</v>
      </c>
      <c r="N3060" t="s">
        <v>47</v>
      </c>
      <c r="O3060" t="s">
        <v>47</v>
      </c>
      <c r="P3060" t="s">
        <v>1040</v>
      </c>
      <c r="Q3060" t="s">
        <v>997</v>
      </c>
      <c r="R3060">
        <v>2990</v>
      </c>
      <c r="S3060" t="s">
        <v>998</v>
      </c>
      <c r="T3060" t="s">
        <v>999</v>
      </c>
      <c r="U3060" t="s">
        <v>4822</v>
      </c>
      <c r="V3060">
        <v>1</v>
      </c>
      <c r="W3060" t="e">
        <f>VLOOKUP(U3060,T1.Unique.Delivery!$AQ$2:$AW$2720,COLUMNS(T1.Unique.Delivery!$AQ$2701:$AW$2701),0)</f>
        <v>#N/A</v>
      </c>
    </row>
    <row r="3061" spans="1:23" x14ac:dyDescent="0.3">
      <c r="A3061" t="s">
        <v>4515</v>
      </c>
      <c r="B3061" t="s">
        <v>4516</v>
      </c>
      <c r="C3061" t="s">
        <v>1960</v>
      </c>
      <c r="D3061" t="s">
        <v>84</v>
      </c>
      <c r="E3061" t="s">
        <v>2937</v>
      </c>
      <c r="F3061" t="s">
        <v>2938</v>
      </c>
      <c r="G3061" t="s">
        <v>99</v>
      </c>
      <c r="H3061" t="s">
        <v>991</v>
      </c>
      <c r="I3061" t="s">
        <v>992</v>
      </c>
      <c r="J3061" t="s">
        <v>56</v>
      </c>
      <c r="K3061" t="s">
        <v>993</v>
      </c>
      <c r="L3061">
        <v>101118257</v>
      </c>
      <c r="M3061" t="s">
        <v>1396</v>
      </c>
      <c r="N3061" t="s">
        <v>47</v>
      </c>
      <c r="O3061" t="s">
        <v>47</v>
      </c>
      <c r="P3061" t="s">
        <v>1040</v>
      </c>
      <c r="Q3061" t="s">
        <v>997</v>
      </c>
      <c r="R3061">
        <v>3239.91</v>
      </c>
      <c r="S3061" t="s">
        <v>998</v>
      </c>
      <c r="T3061" t="s">
        <v>999</v>
      </c>
      <c r="U3061" t="s">
        <v>4823</v>
      </c>
      <c r="V3061">
        <v>1</v>
      </c>
      <c r="W3061" t="e">
        <f>VLOOKUP(U3061,T1.Unique.Delivery!$AQ$2:$AW$2720,COLUMNS(T1.Unique.Delivery!$AQ$2701:$AW$2701),0)</f>
        <v>#N/A</v>
      </c>
    </row>
    <row r="3062" spans="1:23" x14ac:dyDescent="0.3">
      <c r="A3062" t="s">
        <v>4515</v>
      </c>
      <c r="B3062" t="s">
        <v>4516</v>
      </c>
      <c r="C3062" t="s">
        <v>1960</v>
      </c>
      <c r="D3062" t="s">
        <v>84</v>
      </c>
      <c r="E3062" t="s">
        <v>2937</v>
      </c>
      <c r="F3062" t="s">
        <v>2938</v>
      </c>
      <c r="G3062" t="s">
        <v>99</v>
      </c>
      <c r="H3062" t="s">
        <v>991</v>
      </c>
      <c r="I3062" t="s">
        <v>992</v>
      </c>
      <c r="J3062" t="s">
        <v>56</v>
      </c>
      <c r="K3062" t="s">
        <v>993</v>
      </c>
      <c r="L3062" t="s">
        <v>47</v>
      </c>
      <c r="M3062" t="s">
        <v>47</v>
      </c>
      <c r="N3062" t="s">
        <v>47</v>
      </c>
      <c r="O3062" t="s">
        <v>47</v>
      </c>
      <c r="P3062" s="1">
        <v>42008</v>
      </c>
      <c r="Q3062" t="s">
        <v>997</v>
      </c>
      <c r="R3062">
        <v>2704.51</v>
      </c>
      <c r="S3062" t="s">
        <v>998</v>
      </c>
      <c r="T3062" t="s">
        <v>999</v>
      </c>
      <c r="U3062" t="s">
        <v>4824</v>
      </c>
      <c r="V3062">
        <v>1</v>
      </c>
      <c r="W3062" t="e">
        <f>VLOOKUP(U3062,T1.Unique.Delivery!$AQ$2:$AW$2720,COLUMNS(T1.Unique.Delivery!$AQ$2701:$AW$2701),0)</f>
        <v>#N/A</v>
      </c>
    </row>
    <row r="3063" spans="1:23" x14ac:dyDescent="0.3">
      <c r="A3063" t="s">
        <v>4515</v>
      </c>
      <c r="B3063" t="s">
        <v>4516</v>
      </c>
      <c r="C3063" t="s">
        <v>1960</v>
      </c>
      <c r="D3063" t="s">
        <v>84</v>
      </c>
      <c r="E3063" t="s">
        <v>2937</v>
      </c>
      <c r="F3063" t="s">
        <v>2938</v>
      </c>
      <c r="G3063" t="s">
        <v>99</v>
      </c>
      <c r="H3063" t="s">
        <v>991</v>
      </c>
      <c r="I3063" t="s">
        <v>992</v>
      </c>
      <c r="J3063" t="s">
        <v>1002</v>
      </c>
      <c r="K3063" t="s">
        <v>993</v>
      </c>
      <c r="L3063">
        <v>100297681</v>
      </c>
      <c r="M3063" t="s">
        <v>1216</v>
      </c>
      <c r="N3063" t="s">
        <v>47</v>
      </c>
      <c r="O3063" t="s">
        <v>47</v>
      </c>
      <c r="P3063" t="s">
        <v>1040</v>
      </c>
      <c r="Q3063" t="s">
        <v>997</v>
      </c>
      <c r="R3063">
        <v>3500</v>
      </c>
      <c r="S3063" t="s">
        <v>998</v>
      </c>
      <c r="T3063" t="s">
        <v>999</v>
      </c>
      <c r="U3063" t="s">
        <v>4825</v>
      </c>
      <c r="V3063">
        <v>1</v>
      </c>
      <c r="W3063" t="e">
        <f>VLOOKUP(U3063,T1.Unique.Delivery!$AQ$2:$AW$2720,COLUMNS(T1.Unique.Delivery!$AQ$2701:$AW$2701),0)</f>
        <v>#N/A</v>
      </c>
    </row>
    <row r="3064" spans="1:23" x14ac:dyDescent="0.3">
      <c r="A3064" t="s">
        <v>4515</v>
      </c>
      <c r="B3064" t="s">
        <v>4516</v>
      </c>
      <c r="C3064" t="s">
        <v>1960</v>
      </c>
      <c r="D3064" t="s">
        <v>84</v>
      </c>
      <c r="E3064" t="s">
        <v>2937</v>
      </c>
      <c r="F3064" t="s">
        <v>2938</v>
      </c>
      <c r="G3064" t="s">
        <v>99</v>
      </c>
      <c r="H3064" t="s">
        <v>991</v>
      </c>
      <c r="I3064" t="s">
        <v>992</v>
      </c>
      <c r="J3064" t="s">
        <v>1002</v>
      </c>
      <c r="K3064" t="s">
        <v>993</v>
      </c>
      <c r="L3064">
        <v>100330347</v>
      </c>
      <c r="M3064" t="s">
        <v>1389</v>
      </c>
      <c r="N3064" t="s">
        <v>47</v>
      </c>
      <c r="O3064" t="s">
        <v>47</v>
      </c>
      <c r="P3064" t="s">
        <v>1040</v>
      </c>
      <c r="Q3064" t="s">
        <v>997</v>
      </c>
      <c r="R3064">
        <v>3300</v>
      </c>
      <c r="S3064" t="s">
        <v>998</v>
      </c>
      <c r="T3064" t="s">
        <v>999</v>
      </c>
      <c r="U3064" t="s">
        <v>4826</v>
      </c>
      <c r="V3064">
        <v>1</v>
      </c>
      <c r="W3064" t="e">
        <f>VLOOKUP(U3064,T1.Unique.Delivery!$AQ$2:$AW$2720,COLUMNS(T1.Unique.Delivery!$AQ$2701:$AW$2701),0)</f>
        <v>#N/A</v>
      </c>
    </row>
    <row r="3065" spans="1:23" x14ac:dyDescent="0.3">
      <c r="A3065" t="s">
        <v>4515</v>
      </c>
      <c r="B3065" t="s">
        <v>4516</v>
      </c>
      <c r="C3065" t="s">
        <v>1960</v>
      </c>
      <c r="D3065" t="s">
        <v>84</v>
      </c>
      <c r="E3065" t="s">
        <v>2937</v>
      </c>
      <c r="F3065" t="s">
        <v>2938</v>
      </c>
      <c r="G3065" t="s">
        <v>99</v>
      </c>
      <c r="H3065" t="s">
        <v>991</v>
      </c>
      <c r="I3065" t="s">
        <v>992</v>
      </c>
      <c r="J3065" t="s">
        <v>1002</v>
      </c>
      <c r="K3065" t="s">
        <v>993</v>
      </c>
      <c r="L3065">
        <v>100824635</v>
      </c>
      <c r="M3065" t="s">
        <v>1445</v>
      </c>
      <c r="N3065" t="s">
        <v>47</v>
      </c>
      <c r="O3065" t="s">
        <v>47</v>
      </c>
      <c r="P3065" t="s">
        <v>1040</v>
      </c>
      <c r="Q3065" t="s">
        <v>997</v>
      </c>
      <c r="R3065">
        <v>3500</v>
      </c>
      <c r="S3065" t="s">
        <v>998</v>
      </c>
      <c r="T3065" t="s">
        <v>999</v>
      </c>
      <c r="U3065" t="s">
        <v>4827</v>
      </c>
      <c r="V3065">
        <v>1</v>
      </c>
      <c r="W3065" t="e">
        <f>VLOOKUP(U3065,T1.Unique.Delivery!$AQ$2:$AW$2720,COLUMNS(T1.Unique.Delivery!$AQ$2701:$AW$2701),0)</f>
        <v>#N/A</v>
      </c>
    </row>
    <row r="3066" spans="1:23" x14ac:dyDescent="0.3">
      <c r="A3066" t="s">
        <v>4515</v>
      </c>
      <c r="B3066" t="s">
        <v>4516</v>
      </c>
      <c r="C3066" t="s">
        <v>1960</v>
      </c>
      <c r="D3066" t="s">
        <v>84</v>
      </c>
      <c r="E3066" t="s">
        <v>2937</v>
      </c>
      <c r="F3066" t="s">
        <v>2938</v>
      </c>
      <c r="G3066" t="s">
        <v>99</v>
      </c>
      <c r="H3066" t="s">
        <v>991</v>
      </c>
      <c r="I3066" t="s">
        <v>992</v>
      </c>
      <c r="J3066" t="s">
        <v>1002</v>
      </c>
      <c r="K3066" t="s">
        <v>993</v>
      </c>
      <c r="L3066">
        <v>100873780</v>
      </c>
      <c r="M3066" t="s">
        <v>1391</v>
      </c>
      <c r="N3066" t="s">
        <v>47</v>
      </c>
      <c r="O3066" t="s">
        <v>47</v>
      </c>
      <c r="P3066" t="s">
        <v>1040</v>
      </c>
      <c r="Q3066" t="s">
        <v>997</v>
      </c>
      <c r="R3066">
        <v>3961.32</v>
      </c>
      <c r="S3066" t="s">
        <v>998</v>
      </c>
      <c r="T3066" t="s">
        <v>999</v>
      </c>
      <c r="U3066" t="s">
        <v>4828</v>
      </c>
      <c r="V3066">
        <v>1</v>
      </c>
      <c r="W3066" t="e">
        <f>VLOOKUP(U3066,T1.Unique.Delivery!$AQ$2:$AW$2720,COLUMNS(T1.Unique.Delivery!$AQ$2701:$AW$2701),0)</f>
        <v>#N/A</v>
      </c>
    </row>
    <row r="3067" spans="1:23" x14ac:dyDescent="0.3">
      <c r="A3067" t="s">
        <v>4515</v>
      </c>
      <c r="B3067" t="s">
        <v>4516</v>
      </c>
      <c r="C3067" t="s">
        <v>1960</v>
      </c>
      <c r="D3067" t="s">
        <v>84</v>
      </c>
      <c r="E3067" t="s">
        <v>2937</v>
      </c>
      <c r="F3067" t="s">
        <v>2938</v>
      </c>
      <c r="G3067" t="s">
        <v>99</v>
      </c>
      <c r="H3067" t="s">
        <v>991</v>
      </c>
      <c r="I3067" t="s">
        <v>992</v>
      </c>
      <c r="J3067" t="s">
        <v>1002</v>
      </c>
      <c r="K3067" t="s">
        <v>993</v>
      </c>
      <c r="L3067">
        <v>101015177</v>
      </c>
      <c r="M3067" t="s">
        <v>1394</v>
      </c>
      <c r="N3067" t="s">
        <v>47</v>
      </c>
      <c r="O3067" t="s">
        <v>47</v>
      </c>
      <c r="P3067" t="s">
        <v>1040</v>
      </c>
      <c r="Q3067" t="s">
        <v>997</v>
      </c>
      <c r="R3067">
        <v>3150</v>
      </c>
      <c r="S3067" t="s">
        <v>998</v>
      </c>
      <c r="T3067" t="s">
        <v>999</v>
      </c>
      <c r="U3067" t="s">
        <v>4829</v>
      </c>
      <c r="V3067">
        <v>1</v>
      </c>
      <c r="W3067" t="e">
        <f>VLOOKUP(U3067,T1.Unique.Delivery!$AQ$2:$AW$2720,COLUMNS(T1.Unique.Delivery!$AQ$2701:$AW$2701),0)</f>
        <v>#N/A</v>
      </c>
    </row>
    <row r="3068" spans="1:23" x14ac:dyDescent="0.3">
      <c r="A3068" t="s">
        <v>4515</v>
      </c>
      <c r="B3068" t="s">
        <v>4516</v>
      </c>
      <c r="C3068" t="s">
        <v>1960</v>
      </c>
      <c r="D3068" t="s">
        <v>84</v>
      </c>
      <c r="E3068" t="s">
        <v>2937</v>
      </c>
      <c r="F3068" t="s">
        <v>2938</v>
      </c>
      <c r="G3068" t="s">
        <v>99</v>
      </c>
      <c r="H3068" t="s">
        <v>991</v>
      </c>
      <c r="I3068" t="s">
        <v>992</v>
      </c>
      <c r="J3068" t="s">
        <v>1002</v>
      </c>
      <c r="K3068" t="s">
        <v>993</v>
      </c>
      <c r="L3068">
        <v>101093720</v>
      </c>
      <c r="M3068" t="s">
        <v>55</v>
      </c>
      <c r="N3068" t="s">
        <v>47</v>
      </c>
      <c r="O3068" t="s">
        <v>47</v>
      </c>
      <c r="P3068" t="s">
        <v>1040</v>
      </c>
      <c r="Q3068" t="s">
        <v>997</v>
      </c>
      <c r="R3068">
        <v>3740.25</v>
      </c>
      <c r="S3068" t="s">
        <v>998</v>
      </c>
      <c r="T3068" t="s">
        <v>999</v>
      </c>
      <c r="U3068" t="s">
        <v>4830</v>
      </c>
      <c r="V3068">
        <v>1</v>
      </c>
      <c r="W3068" t="e">
        <f>VLOOKUP(U3068,T1.Unique.Delivery!$AQ$2:$AW$2720,COLUMNS(T1.Unique.Delivery!$AQ$2701:$AW$2701),0)</f>
        <v>#N/A</v>
      </c>
    </row>
    <row r="3069" spans="1:23" x14ac:dyDescent="0.3">
      <c r="A3069" t="s">
        <v>4515</v>
      </c>
      <c r="B3069" t="s">
        <v>4516</v>
      </c>
      <c r="C3069" t="s">
        <v>1960</v>
      </c>
      <c r="D3069" t="s">
        <v>84</v>
      </c>
      <c r="E3069" t="s">
        <v>2937</v>
      </c>
      <c r="F3069" t="s">
        <v>2938</v>
      </c>
      <c r="G3069" t="s">
        <v>99</v>
      </c>
      <c r="H3069" t="s">
        <v>991</v>
      </c>
      <c r="I3069" t="s">
        <v>992</v>
      </c>
      <c r="J3069" t="s">
        <v>1002</v>
      </c>
      <c r="K3069" t="s">
        <v>993</v>
      </c>
      <c r="L3069">
        <v>101116373</v>
      </c>
      <c r="M3069" t="s">
        <v>2172</v>
      </c>
      <c r="N3069" t="s">
        <v>47</v>
      </c>
      <c r="O3069" t="s">
        <v>47</v>
      </c>
      <c r="P3069" t="s">
        <v>1040</v>
      </c>
      <c r="Q3069" t="s">
        <v>997</v>
      </c>
      <c r="R3069">
        <v>2990</v>
      </c>
      <c r="S3069" t="s">
        <v>998</v>
      </c>
      <c r="T3069" t="s">
        <v>999</v>
      </c>
      <c r="U3069" t="s">
        <v>4831</v>
      </c>
      <c r="V3069">
        <v>1</v>
      </c>
      <c r="W3069" t="e">
        <f>VLOOKUP(U3069,T1.Unique.Delivery!$AQ$2:$AW$2720,COLUMNS(T1.Unique.Delivery!$AQ$2701:$AW$2701),0)</f>
        <v>#N/A</v>
      </c>
    </row>
    <row r="3070" spans="1:23" x14ac:dyDescent="0.3">
      <c r="A3070" t="s">
        <v>4515</v>
      </c>
      <c r="B3070" t="s">
        <v>4516</v>
      </c>
      <c r="C3070" t="s">
        <v>1960</v>
      </c>
      <c r="D3070" t="s">
        <v>84</v>
      </c>
      <c r="E3070" t="s">
        <v>2937</v>
      </c>
      <c r="F3070" t="s">
        <v>2938</v>
      </c>
      <c r="G3070" t="s">
        <v>99</v>
      </c>
      <c r="H3070" t="s">
        <v>991</v>
      </c>
      <c r="I3070" t="s">
        <v>992</v>
      </c>
      <c r="J3070" t="s">
        <v>1002</v>
      </c>
      <c r="K3070" t="s">
        <v>993</v>
      </c>
      <c r="L3070">
        <v>101118257</v>
      </c>
      <c r="M3070" t="s">
        <v>1396</v>
      </c>
      <c r="N3070" t="s">
        <v>47</v>
      </c>
      <c r="O3070" t="s">
        <v>47</v>
      </c>
      <c r="P3070" t="s">
        <v>1040</v>
      </c>
      <c r="Q3070" t="s">
        <v>997</v>
      </c>
      <c r="R3070">
        <v>3239.91</v>
      </c>
      <c r="S3070" t="s">
        <v>998</v>
      </c>
      <c r="T3070" t="s">
        <v>999</v>
      </c>
      <c r="U3070" t="s">
        <v>4832</v>
      </c>
      <c r="V3070">
        <v>1</v>
      </c>
      <c r="W3070" t="e">
        <f>VLOOKUP(U3070,T1.Unique.Delivery!$AQ$2:$AW$2720,COLUMNS(T1.Unique.Delivery!$AQ$2701:$AW$2701),0)</f>
        <v>#N/A</v>
      </c>
    </row>
    <row r="3071" spans="1:23" x14ac:dyDescent="0.3">
      <c r="A3071" t="s">
        <v>4515</v>
      </c>
      <c r="B3071" t="s">
        <v>4516</v>
      </c>
      <c r="C3071" t="s">
        <v>1960</v>
      </c>
      <c r="D3071" t="s">
        <v>84</v>
      </c>
      <c r="E3071" t="s">
        <v>2937</v>
      </c>
      <c r="F3071" t="s">
        <v>2938</v>
      </c>
      <c r="G3071" t="s">
        <v>99</v>
      </c>
      <c r="H3071" t="s">
        <v>1006</v>
      </c>
      <c r="I3071" t="s">
        <v>54</v>
      </c>
      <c r="J3071" t="s">
        <v>56</v>
      </c>
      <c r="K3071" t="s">
        <v>993</v>
      </c>
      <c r="L3071">
        <v>100297681</v>
      </c>
      <c r="M3071" t="s">
        <v>1216</v>
      </c>
      <c r="N3071" t="s">
        <v>47</v>
      </c>
      <c r="O3071" t="s">
        <v>47</v>
      </c>
      <c r="P3071" t="s">
        <v>1040</v>
      </c>
      <c r="Q3071" t="s">
        <v>997</v>
      </c>
      <c r="R3071">
        <v>3640</v>
      </c>
      <c r="S3071" t="s">
        <v>998</v>
      </c>
      <c r="T3071" t="s">
        <v>999</v>
      </c>
      <c r="U3071" t="s">
        <v>4833</v>
      </c>
      <c r="V3071">
        <v>1</v>
      </c>
      <c r="W3071" t="e">
        <f>VLOOKUP(U3071,T1.Unique.Delivery!$AQ$2:$AW$2720,COLUMNS(T1.Unique.Delivery!$AQ$2701:$AW$2701),0)</f>
        <v>#N/A</v>
      </c>
    </row>
    <row r="3072" spans="1:23" x14ac:dyDescent="0.3">
      <c r="A3072" t="s">
        <v>4515</v>
      </c>
      <c r="B3072" t="s">
        <v>4516</v>
      </c>
      <c r="C3072" t="s">
        <v>1960</v>
      </c>
      <c r="D3072" t="s">
        <v>84</v>
      </c>
      <c r="E3072" t="s">
        <v>2937</v>
      </c>
      <c r="F3072" t="s">
        <v>2938</v>
      </c>
      <c r="G3072" t="s">
        <v>99</v>
      </c>
      <c r="H3072" t="s">
        <v>1006</v>
      </c>
      <c r="I3072" t="s">
        <v>54</v>
      </c>
      <c r="J3072" t="s">
        <v>56</v>
      </c>
      <c r="K3072" t="s">
        <v>993</v>
      </c>
      <c r="L3072">
        <v>100330347</v>
      </c>
      <c r="M3072" t="s">
        <v>1389</v>
      </c>
      <c r="N3072" t="s">
        <v>47</v>
      </c>
      <c r="O3072" t="s">
        <v>47</v>
      </c>
      <c r="P3072" t="s">
        <v>1040</v>
      </c>
      <c r="Q3072" t="s">
        <v>997</v>
      </c>
      <c r="R3072">
        <v>3300</v>
      </c>
      <c r="S3072" t="s">
        <v>998</v>
      </c>
      <c r="T3072" t="s">
        <v>999</v>
      </c>
      <c r="U3072" t="s">
        <v>4834</v>
      </c>
      <c r="V3072">
        <v>1</v>
      </c>
      <c r="W3072" t="e">
        <f>VLOOKUP(U3072,T1.Unique.Delivery!$AQ$2:$AW$2720,COLUMNS(T1.Unique.Delivery!$AQ$2701:$AW$2701),0)</f>
        <v>#N/A</v>
      </c>
    </row>
    <row r="3073" spans="1:23" x14ac:dyDescent="0.3">
      <c r="A3073" t="s">
        <v>4515</v>
      </c>
      <c r="B3073" t="s">
        <v>4516</v>
      </c>
      <c r="C3073" t="s">
        <v>1960</v>
      </c>
      <c r="D3073" t="s">
        <v>84</v>
      </c>
      <c r="E3073" t="s">
        <v>2937</v>
      </c>
      <c r="F3073" t="s">
        <v>2938</v>
      </c>
      <c r="G3073" t="s">
        <v>99</v>
      </c>
      <c r="H3073" t="s">
        <v>1006</v>
      </c>
      <c r="I3073" t="s">
        <v>54</v>
      </c>
      <c r="J3073" t="s">
        <v>56</v>
      </c>
      <c r="K3073" t="s">
        <v>993</v>
      </c>
      <c r="L3073">
        <v>100389718</v>
      </c>
      <c r="M3073" t="s">
        <v>4620</v>
      </c>
      <c r="N3073" t="s">
        <v>47</v>
      </c>
      <c r="O3073" t="s">
        <v>47</v>
      </c>
      <c r="P3073" s="1">
        <v>42370</v>
      </c>
      <c r="Q3073" t="s">
        <v>997</v>
      </c>
      <c r="R3073">
        <v>2716.75</v>
      </c>
      <c r="S3073" t="s">
        <v>998</v>
      </c>
      <c r="T3073" t="s">
        <v>999</v>
      </c>
      <c r="U3073" t="s">
        <v>4835</v>
      </c>
      <c r="V3073">
        <v>1</v>
      </c>
      <c r="W3073" t="e">
        <f>VLOOKUP(U3073,T1.Unique.Delivery!$AQ$2:$AW$2720,COLUMNS(T1.Unique.Delivery!$AQ$2701:$AW$2701),0)</f>
        <v>#N/A</v>
      </c>
    </row>
    <row r="3074" spans="1:23" x14ac:dyDescent="0.3">
      <c r="A3074" t="s">
        <v>4515</v>
      </c>
      <c r="B3074" t="s">
        <v>4516</v>
      </c>
      <c r="C3074" t="s">
        <v>1960</v>
      </c>
      <c r="D3074" t="s">
        <v>84</v>
      </c>
      <c r="E3074" t="s">
        <v>2937</v>
      </c>
      <c r="F3074" t="s">
        <v>2938</v>
      </c>
      <c r="G3074" t="s">
        <v>99</v>
      </c>
      <c r="H3074" t="s">
        <v>1006</v>
      </c>
      <c r="I3074" t="s">
        <v>54</v>
      </c>
      <c r="J3074" t="s">
        <v>56</v>
      </c>
      <c r="K3074" t="s">
        <v>993</v>
      </c>
      <c r="L3074">
        <v>100824635</v>
      </c>
      <c r="M3074" t="s">
        <v>1445</v>
      </c>
      <c r="N3074" t="s">
        <v>47</v>
      </c>
      <c r="O3074" t="s">
        <v>47</v>
      </c>
      <c r="P3074" t="s">
        <v>1040</v>
      </c>
      <c r="Q3074" t="s">
        <v>997</v>
      </c>
      <c r="R3074">
        <v>3500</v>
      </c>
      <c r="S3074" t="s">
        <v>998</v>
      </c>
      <c r="T3074" t="s">
        <v>999</v>
      </c>
      <c r="U3074" t="s">
        <v>4836</v>
      </c>
      <c r="V3074">
        <v>1</v>
      </c>
      <c r="W3074" t="e">
        <f>VLOOKUP(U3074,T1.Unique.Delivery!$AQ$2:$AW$2720,COLUMNS(T1.Unique.Delivery!$AQ$2701:$AW$2701),0)</f>
        <v>#N/A</v>
      </c>
    </row>
    <row r="3075" spans="1:23" x14ac:dyDescent="0.3">
      <c r="A3075" t="s">
        <v>4515</v>
      </c>
      <c r="B3075" t="s">
        <v>4516</v>
      </c>
      <c r="C3075" t="s">
        <v>1960</v>
      </c>
      <c r="D3075" t="s">
        <v>84</v>
      </c>
      <c r="E3075" t="s">
        <v>2937</v>
      </c>
      <c r="F3075" t="s">
        <v>2938</v>
      </c>
      <c r="G3075" t="s">
        <v>99</v>
      </c>
      <c r="H3075" t="s">
        <v>1006</v>
      </c>
      <c r="I3075" t="s">
        <v>54</v>
      </c>
      <c r="J3075" t="s">
        <v>56</v>
      </c>
      <c r="K3075" t="s">
        <v>993</v>
      </c>
      <c r="L3075">
        <v>100873780</v>
      </c>
      <c r="M3075" t="s">
        <v>1391</v>
      </c>
      <c r="N3075" t="s">
        <v>47</v>
      </c>
      <c r="O3075" t="s">
        <v>47</v>
      </c>
      <c r="P3075" t="s">
        <v>1040</v>
      </c>
      <c r="Q3075" t="s">
        <v>997</v>
      </c>
      <c r="R3075">
        <v>3827.36</v>
      </c>
      <c r="S3075" t="s">
        <v>998</v>
      </c>
      <c r="T3075" t="s">
        <v>999</v>
      </c>
      <c r="U3075" t="s">
        <v>4837</v>
      </c>
      <c r="V3075">
        <v>1</v>
      </c>
      <c r="W3075" t="e">
        <f>VLOOKUP(U3075,T1.Unique.Delivery!$AQ$2:$AW$2720,COLUMNS(T1.Unique.Delivery!$AQ$2701:$AW$2701),0)</f>
        <v>#N/A</v>
      </c>
    </row>
    <row r="3076" spans="1:23" x14ac:dyDescent="0.3">
      <c r="A3076" t="s">
        <v>4515</v>
      </c>
      <c r="B3076" t="s">
        <v>4516</v>
      </c>
      <c r="C3076" t="s">
        <v>1960</v>
      </c>
      <c r="D3076" t="s">
        <v>84</v>
      </c>
      <c r="E3076" t="s">
        <v>2937</v>
      </c>
      <c r="F3076" t="s">
        <v>2938</v>
      </c>
      <c r="G3076" t="s">
        <v>99</v>
      </c>
      <c r="H3076" t="s">
        <v>1006</v>
      </c>
      <c r="I3076" t="s">
        <v>54</v>
      </c>
      <c r="J3076" t="s">
        <v>56</v>
      </c>
      <c r="K3076" t="s">
        <v>993</v>
      </c>
      <c r="L3076">
        <v>101015177</v>
      </c>
      <c r="M3076" t="s">
        <v>1394</v>
      </c>
      <c r="N3076" t="s">
        <v>47</v>
      </c>
      <c r="O3076" t="s">
        <v>47</v>
      </c>
      <c r="P3076" t="s">
        <v>1040</v>
      </c>
      <c r="Q3076" t="s">
        <v>997</v>
      </c>
      <c r="R3076">
        <v>3000</v>
      </c>
      <c r="S3076" t="s">
        <v>998</v>
      </c>
      <c r="T3076" t="s">
        <v>999</v>
      </c>
      <c r="U3076" t="s">
        <v>4838</v>
      </c>
      <c r="V3076">
        <v>1</v>
      </c>
      <c r="W3076" t="e">
        <f>VLOOKUP(U3076,T1.Unique.Delivery!$AQ$2:$AW$2720,COLUMNS(T1.Unique.Delivery!$AQ$2701:$AW$2701),0)</f>
        <v>#N/A</v>
      </c>
    </row>
    <row r="3077" spans="1:23" x14ac:dyDescent="0.3">
      <c r="A3077" t="s">
        <v>4515</v>
      </c>
      <c r="B3077" t="s">
        <v>4516</v>
      </c>
      <c r="C3077" t="s">
        <v>1960</v>
      </c>
      <c r="D3077" t="s">
        <v>84</v>
      </c>
      <c r="E3077" t="s">
        <v>2937</v>
      </c>
      <c r="F3077" t="s">
        <v>2938</v>
      </c>
      <c r="G3077" t="s">
        <v>99</v>
      </c>
      <c r="H3077" t="s">
        <v>1006</v>
      </c>
      <c r="I3077" t="s">
        <v>54</v>
      </c>
      <c r="J3077" t="s">
        <v>56</v>
      </c>
      <c r="K3077" t="s">
        <v>993</v>
      </c>
      <c r="L3077">
        <v>101021193</v>
      </c>
      <c r="M3077" t="s">
        <v>596</v>
      </c>
      <c r="N3077" t="s">
        <v>47</v>
      </c>
      <c r="O3077" t="s">
        <v>47</v>
      </c>
      <c r="P3077" t="s">
        <v>1040</v>
      </c>
      <c r="Q3077" t="s">
        <v>997</v>
      </c>
      <c r="R3077">
        <v>3000</v>
      </c>
      <c r="S3077" t="s">
        <v>998</v>
      </c>
      <c r="T3077" t="s">
        <v>999</v>
      </c>
      <c r="U3077" t="s">
        <v>4839</v>
      </c>
      <c r="V3077">
        <v>1</v>
      </c>
      <c r="W3077" t="e">
        <f>VLOOKUP(U3077,T1.Unique.Delivery!$AQ$2:$AW$2720,COLUMNS(T1.Unique.Delivery!$AQ$2701:$AW$2701),0)</f>
        <v>#N/A</v>
      </c>
    </row>
    <row r="3078" spans="1:23" x14ac:dyDescent="0.3">
      <c r="A3078" t="s">
        <v>4515</v>
      </c>
      <c r="B3078" t="s">
        <v>4516</v>
      </c>
      <c r="C3078" t="s">
        <v>1960</v>
      </c>
      <c r="D3078" t="s">
        <v>84</v>
      </c>
      <c r="E3078" t="s">
        <v>2937</v>
      </c>
      <c r="F3078" t="s">
        <v>2938</v>
      </c>
      <c r="G3078" t="s">
        <v>99</v>
      </c>
      <c r="H3078" t="s">
        <v>1006</v>
      </c>
      <c r="I3078" t="s">
        <v>54</v>
      </c>
      <c r="J3078" t="s">
        <v>56</v>
      </c>
      <c r="K3078" t="s">
        <v>993</v>
      </c>
      <c r="L3078">
        <v>101093720</v>
      </c>
      <c r="M3078" t="s">
        <v>55</v>
      </c>
      <c r="N3078" t="s">
        <v>47</v>
      </c>
      <c r="O3078" t="s">
        <v>47</v>
      </c>
      <c r="P3078" t="s">
        <v>1040</v>
      </c>
      <c r="Q3078" t="s">
        <v>997</v>
      </c>
      <c r="R3078">
        <v>3090.21</v>
      </c>
      <c r="S3078" t="s">
        <v>998</v>
      </c>
      <c r="T3078" t="s">
        <v>999</v>
      </c>
      <c r="U3078" t="s">
        <v>4840</v>
      </c>
      <c r="V3078">
        <v>1</v>
      </c>
      <c r="W3078" t="e">
        <f>VLOOKUP(U3078,T1.Unique.Delivery!$AQ$2:$AW$2720,COLUMNS(T1.Unique.Delivery!$AQ$2701:$AW$2701),0)</f>
        <v>#N/A</v>
      </c>
    </row>
    <row r="3079" spans="1:23" x14ac:dyDescent="0.3">
      <c r="A3079" t="s">
        <v>4515</v>
      </c>
      <c r="B3079" t="s">
        <v>4516</v>
      </c>
      <c r="C3079" t="s">
        <v>1960</v>
      </c>
      <c r="D3079" t="s">
        <v>84</v>
      </c>
      <c r="E3079" t="s">
        <v>2937</v>
      </c>
      <c r="F3079" t="s">
        <v>2938</v>
      </c>
      <c r="G3079" t="s">
        <v>99</v>
      </c>
      <c r="H3079" t="s">
        <v>1006</v>
      </c>
      <c r="I3079" t="s">
        <v>54</v>
      </c>
      <c r="J3079" t="s">
        <v>56</v>
      </c>
      <c r="K3079" t="s">
        <v>993</v>
      </c>
      <c r="L3079">
        <v>101116373</v>
      </c>
      <c r="M3079" t="s">
        <v>2172</v>
      </c>
      <c r="N3079" t="s">
        <v>47</v>
      </c>
      <c r="O3079" t="s">
        <v>47</v>
      </c>
      <c r="P3079" t="s">
        <v>1040</v>
      </c>
      <c r="Q3079" t="s">
        <v>997</v>
      </c>
      <c r="R3079">
        <v>3000</v>
      </c>
      <c r="S3079" t="s">
        <v>998</v>
      </c>
      <c r="T3079" t="s">
        <v>999</v>
      </c>
      <c r="U3079" t="s">
        <v>4841</v>
      </c>
      <c r="V3079">
        <v>1</v>
      </c>
      <c r="W3079" t="e">
        <f>VLOOKUP(U3079,T1.Unique.Delivery!$AQ$2:$AW$2720,COLUMNS(T1.Unique.Delivery!$AQ$2701:$AW$2701),0)</f>
        <v>#N/A</v>
      </c>
    </row>
    <row r="3080" spans="1:23" x14ac:dyDescent="0.3">
      <c r="A3080" t="s">
        <v>4515</v>
      </c>
      <c r="B3080" t="s">
        <v>4516</v>
      </c>
      <c r="C3080" t="s">
        <v>1960</v>
      </c>
      <c r="D3080" t="s">
        <v>84</v>
      </c>
      <c r="E3080" t="s">
        <v>2937</v>
      </c>
      <c r="F3080" t="s">
        <v>2938</v>
      </c>
      <c r="G3080" t="s">
        <v>99</v>
      </c>
      <c r="H3080" t="s">
        <v>1006</v>
      </c>
      <c r="I3080" t="s">
        <v>54</v>
      </c>
      <c r="J3080" t="s">
        <v>56</v>
      </c>
      <c r="K3080" t="s">
        <v>993</v>
      </c>
      <c r="L3080" t="s">
        <v>47</v>
      </c>
      <c r="M3080" t="s">
        <v>47</v>
      </c>
      <c r="N3080" t="s">
        <v>47</v>
      </c>
      <c r="O3080" t="s">
        <v>47</v>
      </c>
      <c r="P3080" s="1">
        <v>42008</v>
      </c>
      <c r="Q3080" t="s">
        <v>997</v>
      </c>
      <c r="R3080">
        <v>2600.4899999999998</v>
      </c>
      <c r="S3080" t="s">
        <v>998</v>
      </c>
      <c r="T3080" t="s">
        <v>999</v>
      </c>
      <c r="U3080" t="s">
        <v>4842</v>
      </c>
      <c r="V3080">
        <v>1</v>
      </c>
      <c r="W3080" t="e">
        <f>VLOOKUP(U3080,T1.Unique.Delivery!$AQ$2:$AW$2720,COLUMNS(T1.Unique.Delivery!$AQ$2701:$AW$2701),0)</f>
        <v>#N/A</v>
      </c>
    </row>
    <row r="3081" spans="1:23" x14ac:dyDescent="0.3">
      <c r="A3081" t="s">
        <v>4515</v>
      </c>
      <c r="B3081" t="s">
        <v>4516</v>
      </c>
      <c r="C3081" t="s">
        <v>1960</v>
      </c>
      <c r="D3081" t="s">
        <v>84</v>
      </c>
      <c r="E3081" t="s">
        <v>2937</v>
      </c>
      <c r="F3081" t="s">
        <v>2938</v>
      </c>
      <c r="G3081" t="s">
        <v>99</v>
      </c>
      <c r="H3081" t="s">
        <v>1006</v>
      </c>
      <c r="I3081" t="s">
        <v>54</v>
      </c>
      <c r="J3081" t="s">
        <v>1002</v>
      </c>
      <c r="K3081" t="s">
        <v>993</v>
      </c>
      <c r="L3081">
        <v>100297681</v>
      </c>
      <c r="M3081" t="s">
        <v>1216</v>
      </c>
      <c r="N3081" t="s">
        <v>47</v>
      </c>
      <c r="O3081" t="s">
        <v>47</v>
      </c>
      <c r="P3081" t="s">
        <v>1040</v>
      </c>
      <c r="Q3081" t="s">
        <v>997</v>
      </c>
      <c r="R3081">
        <v>3900</v>
      </c>
      <c r="S3081" t="s">
        <v>998</v>
      </c>
      <c r="T3081" t="s">
        <v>999</v>
      </c>
      <c r="U3081" t="s">
        <v>4843</v>
      </c>
      <c r="V3081">
        <v>1</v>
      </c>
      <c r="W3081" t="e">
        <f>VLOOKUP(U3081,T1.Unique.Delivery!$AQ$2:$AW$2720,COLUMNS(T1.Unique.Delivery!$AQ$2701:$AW$2701),0)</f>
        <v>#N/A</v>
      </c>
    </row>
    <row r="3082" spans="1:23" x14ac:dyDescent="0.3">
      <c r="A3082" t="s">
        <v>4515</v>
      </c>
      <c r="B3082" t="s">
        <v>4516</v>
      </c>
      <c r="C3082" t="s">
        <v>1960</v>
      </c>
      <c r="D3082" t="s">
        <v>84</v>
      </c>
      <c r="E3082" t="s">
        <v>2937</v>
      </c>
      <c r="F3082" t="s">
        <v>2938</v>
      </c>
      <c r="G3082" t="s">
        <v>99</v>
      </c>
      <c r="H3082" t="s">
        <v>1006</v>
      </c>
      <c r="I3082" t="s">
        <v>54</v>
      </c>
      <c r="J3082" t="s">
        <v>1002</v>
      </c>
      <c r="K3082" t="s">
        <v>993</v>
      </c>
      <c r="L3082">
        <v>100330347</v>
      </c>
      <c r="M3082" t="s">
        <v>1389</v>
      </c>
      <c r="N3082" t="s">
        <v>47</v>
      </c>
      <c r="O3082" t="s">
        <v>47</v>
      </c>
      <c r="P3082" t="s">
        <v>1040</v>
      </c>
      <c r="Q3082" t="s">
        <v>997</v>
      </c>
      <c r="R3082">
        <v>3300</v>
      </c>
      <c r="S3082" t="s">
        <v>998</v>
      </c>
      <c r="T3082" t="s">
        <v>999</v>
      </c>
      <c r="U3082" t="s">
        <v>4844</v>
      </c>
      <c r="V3082">
        <v>1</v>
      </c>
      <c r="W3082" t="e">
        <f>VLOOKUP(U3082,T1.Unique.Delivery!$AQ$2:$AW$2720,COLUMNS(T1.Unique.Delivery!$AQ$2701:$AW$2701),0)</f>
        <v>#N/A</v>
      </c>
    </row>
    <row r="3083" spans="1:23" x14ac:dyDescent="0.3">
      <c r="A3083" t="s">
        <v>4515</v>
      </c>
      <c r="B3083" t="s">
        <v>4516</v>
      </c>
      <c r="C3083" t="s">
        <v>1960</v>
      </c>
      <c r="D3083" t="s">
        <v>84</v>
      </c>
      <c r="E3083" t="s">
        <v>2937</v>
      </c>
      <c r="F3083" t="s">
        <v>2938</v>
      </c>
      <c r="G3083" t="s">
        <v>99</v>
      </c>
      <c r="H3083" t="s">
        <v>1006</v>
      </c>
      <c r="I3083" t="s">
        <v>54</v>
      </c>
      <c r="J3083" t="s">
        <v>1002</v>
      </c>
      <c r="K3083" t="s">
        <v>993</v>
      </c>
      <c r="L3083">
        <v>100824635</v>
      </c>
      <c r="M3083" t="s">
        <v>1445</v>
      </c>
      <c r="N3083" t="s">
        <v>47</v>
      </c>
      <c r="O3083" t="s">
        <v>47</v>
      </c>
      <c r="P3083" t="s">
        <v>1040</v>
      </c>
      <c r="Q3083" t="s">
        <v>997</v>
      </c>
      <c r="R3083">
        <v>3500</v>
      </c>
      <c r="S3083" t="s">
        <v>998</v>
      </c>
      <c r="T3083" t="s">
        <v>999</v>
      </c>
      <c r="U3083" t="s">
        <v>4845</v>
      </c>
      <c r="V3083">
        <v>1</v>
      </c>
      <c r="W3083" t="e">
        <f>VLOOKUP(U3083,T1.Unique.Delivery!$AQ$2:$AW$2720,COLUMNS(T1.Unique.Delivery!$AQ$2701:$AW$2701),0)</f>
        <v>#N/A</v>
      </c>
    </row>
    <row r="3084" spans="1:23" x14ac:dyDescent="0.3">
      <c r="A3084" t="s">
        <v>4515</v>
      </c>
      <c r="B3084" t="s">
        <v>4516</v>
      </c>
      <c r="C3084" t="s">
        <v>1960</v>
      </c>
      <c r="D3084" t="s">
        <v>84</v>
      </c>
      <c r="E3084" t="s">
        <v>2937</v>
      </c>
      <c r="F3084" t="s">
        <v>2938</v>
      </c>
      <c r="G3084" t="s">
        <v>99</v>
      </c>
      <c r="H3084" t="s">
        <v>1006</v>
      </c>
      <c r="I3084" t="s">
        <v>54</v>
      </c>
      <c r="J3084" t="s">
        <v>1002</v>
      </c>
      <c r="K3084" t="s">
        <v>993</v>
      </c>
      <c r="L3084">
        <v>100873780</v>
      </c>
      <c r="M3084" t="s">
        <v>1391</v>
      </c>
      <c r="N3084" t="s">
        <v>47</v>
      </c>
      <c r="O3084" t="s">
        <v>47</v>
      </c>
      <c r="P3084" t="s">
        <v>1040</v>
      </c>
      <c r="Q3084" t="s">
        <v>997</v>
      </c>
      <c r="R3084">
        <v>3961.32</v>
      </c>
      <c r="S3084" t="s">
        <v>998</v>
      </c>
      <c r="T3084" t="s">
        <v>999</v>
      </c>
      <c r="U3084" t="s">
        <v>4846</v>
      </c>
      <c r="V3084">
        <v>1</v>
      </c>
      <c r="W3084" t="e">
        <f>VLOOKUP(U3084,T1.Unique.Delivery!$AQ$2:$AW$2720,COLUMNS(T1.Unique.Delivery!$AQ$2701:$AW$2701),0)</f>
        <v>#N/A</v>
      </c>
    </row>
    <row r="3085" spans="1:23" x14ac:dyDescent="0.3">
      <c r="A3085" t="s">
        <v>4515</v>
      </c>
      <c r="B3085" t="s">
        <v>4516</v>
      </c>
      <c r="C3085" t="s">
        <v>1960</v>
      </c>
      <c r="D3085" t="s">
        <v>84</v>
      </c>
      <c r="E3085" t="s">
        <v>2937</v>
      </c>
      <c r="F3085" t="s">
        <v>2938</v>
      </c>
      <c r="G3085" t="s">
        <v>99</v>
      </c>
      <c r="H3085" t="s">
        <v>1006</v>
      </c>
      <c r="I3085" t="s">
        <v>54</v>
      </c>
      <c r="J3085" t="s">
        <v>1002</v>
      </c>
      <c r="K3085" t="s">
        <v>993</v>
      </c>
      <c r="L3085">
        <v>101015177</v>
      </c>
      <c r="M3085" t="s">
        <v>1394</v>
      </c>
      <c r="N3085" t="s">
        <v>47</v>
      </c>
      <c r="O3085" t="s">
        <v>47</v>
      </c>
      <c r="P3085" t="s">
        <v>1040</v>
      </c>
      <c r="Q3085" t="s">
        <v>997</v>
      </c>
      <c r="R3085">
        <v>3150</v>
      </c>
      <c r="S3085" t="s">
        <v>998</v>
      </c>
      <c r="T3085" t="s">
        <v>999</v>
      </c>
      <c r="U3085" t="s">
        <v>4847</v>
      </c>
      <c r="V3085">
        <v>1</v>
      </c>
      <c r="W3085" t="e">
        <f>VLOOKUP(U3085,T1.Unique.Delivery!$AQ$2:$AW$2720,COLUMNS(T1.Unique.Delivery!$AQ$2701:$AW$2701),0)</f>
        <v>#N/A</v>
      </c>
    </row>
    <row r="3086" spans="1:23" x14ac:dyDescent="0.3">
      <c r="A3086" t="s">
        <v>4515</v>
      </c>
      <c r="B3086" t="s">
        <v>4516</v>
      </c>
      <c r="C3086" t="s">
        <v>1960</v>
      </c>
      <c r="D3086" t="s">
        <v>84</v>
      </c>
      <c r="E3086" t="s">
        <v>2937</v>
      </c>
      <c r="F3086" t="s">
        <v>2938</v>
      </c>
      <c r="G3086" t="s">
        <v>99</v>
      </c>
      <c r="H3086" t="s">
        <v>1006</v>
      </c>
      <c r="I3086" t="s">
        <v>54</v>
      </c>
      <c r="J3086" t="s">
        <v>1002</v>
      </c>
      <c r="K3086" t="s">
        <v>993</v>
      </c>
      <c r="L3086">
        <v>101093720</v>
      </c>
      <c r="M3086" t="s">
        <v>55</v>
      </c>
      <c r="N3086" t="s">
        <v>47</v>
      </c>
      <c r="O3086" t="s">
        <v>47</v>
      </c>
      <c r="P3086" t="s">
        <v>1040</v>
      </c>
      <c r="Q3086" t="s">
        <v>997</v>
      </c>
      <c r="R3086">
        <v>3740.25</v>
      </c>
      <c r="S3086" t="s">
        <v>998</v>
      </c>
      <c r="T3086" t="s">
        <v>999</v>
      </c>
      <c r="U3086" t="s">
        <v>4848</v>
      </c>
      <c r="V3086">
        <v>1</v>
      </c>
      <c r="W3086" t="e">
        <f>VLOOKUP(U3086,T1.Unique.Delivery!$AQ$2:$AW$2720,COLUMNS(T1.Unique.Delivery!$AQ$2701:$AW$2701),0)</f>
        <v>#N/A</v>
      </c>
    </row>
    <row r="3087" spans="1:23" x14ac:dyDescent="0.3">
      <c r="A3087" t="s">
        <v>4515</v>
      </c>
      <c r="B3087" t="s">
        <v>4516</v>
      </c>
      <c r="C3087" t="s">
        <v>1960</v>
      </c>
      <c r="D3087" t="s">
        <v>84</v>
      </c>
      <c r="E3087" t="s">
        <v>2937</v>
      </c>
      <c r="F3087" t="s">
        <v>2938</v>
      </c>
      <c r="G3087" t="s">
        <v>99</v>
      </c>
      <c r="H3087" t="s">
        <v>1006</v>
      </c>
      <c r="I3087" t="s">
        <v>54</v>
      </c>
      <c r="J3087" t="s">
        <v>1002</v>
      </c>
      <c r="K3087" t="s">
        <v>993</v>
      </c>
      <c r="L3087">
        <v>101116373</v>
      </c>
      <c r="M3087" t="s">
        <v>2172</v>
      </c>
      <c r="N3087" t="s">
        <v>47</v>
      </c>
      <c r="O3087" t="s">
        <v>47</v>
      </c>
      <c r="P3087" t="s">
        <v>1040</v>
      </c>
      <c r="Q3087" t="s">
        <v>997</v>
      </c>
      <c r="R3087">
        <v>3000</v>
      </c>
      <c r="S3087" t="s">
        <v>998</v>
      </c>
      <c r="T3087" t="s">
        <v>999</v>
      </c>
      <c r="U3087" t="s">
        <v>4849</v>
      </c>
      <c r="V3087">
        <v>1</v>
      </c>
      <c r="W3087" t="e">
        <f>VLOOKUP(U3087,T1.Unique.Delivery!$AQ$2:$AW$2720,COLUMNS(T1.Unique.Delivery!$AQ$2701:$AW$2701),0)</f>
        <v>#N/A</v>
      </c>
    </row>
    <row r="3088" spans="1:23" x14ac:dyDescent="0.3">
      <c r="A3088" t="s">
        <v>4515</v>
      </c>
      <c r="B3088" t="s">
        <v>4516</v>
      </c>
      <c r="C3088" t="s">
        <v>1960</v>
      </c>
      <c r="D3088" t="s">
        <v>84</v>
      </c>
      <c r="E3088" t="s">
        <v>1274</v>
      </c>
      <c r="F3088" t="s">
        <v>1275</v>
      </c>
      <c r="G3088" t="s">
        <v>153</v>
      </c>
      <c r="H3088" t="s">
        <v>991</v>
      </c>
      <c r="I3088" t="s">
        <v>992</v>
      </c>
      <c r="J3088" t="s">
        <v>56</v>
      </c>
      <c r="K3088" t="s">
        <v>993</v>
      </c>
      <c r="L3088">
        <v>101116373</v>
      </c>
      <c r="M3088" t="s">
        <v>2172</v>
      </c>
      <c r="N3088" t="s">
        <v>47</v>
      </c>
      <c r="O3088" t="s">
        <v>47</v>
      </c>
      <c r="P3088" t="s">
        <v>1040</v>
      </c>
      <c r="Q3088" t="s">
        <v>997</v>
      </c>
      <c r="R3088">
        <v>4299</v>
      </c>
      <c r="S3088" t="s">
        <v>998</v>
      </c>
      <c r="T3088" t="s">
        <v>999</v>
      </c>
      <c r="U3088" t="s">
        <v>4850</v>
      </c>
      <c r="V3088">
        <v>1</v>
      </c>
      <c r="W3088" t="e">
        <f>VLOOKUP(U3088,T1.Unique.Delivery!$AQ$2:$AW$2720,COLUMNS(T1.Unique.Delivery!$AQ$2701:$AW$2701),0)</f>
        <v>#N/A</v>
      </c>
    </row>
    <row r="3089" spans="1:23" x14ac:dyDescent="0.3">
      <c r="A3089" t="s">
        <v>4515</v>
      </c>
      <c r="B3089" t="s">
        <v>4516</v>
      </c>
      <c r="C3089" t="s">
        <v>1960</v>
      </c>
      <c r="D3089" t="s">
        <v>84</v>
      </c>
      <c r="E3089" t="s">
        <v>1274</v>
      </c>
      <c r="F3089" t="s">
        <v>1275</v>
      </c>
      <c r="G3089" t="s">
        <v>153</v>
      </c>
      <c r="H3089" t="s">
        <v>1006</v>
      </c>
      <c r="I3089" t="s">
        <v>54</v>
      </c>
      <c r="J3089" t="s">
        <v>56</v>
      </c>
      <c r="K3089" t="s">
        <v>993</v>
      </c>
      <c r="L3089">
        <v>100330347</v>
      </c>
      <c r="M3089" t="s">
        <v>1389</v>
      </c>
      <c r="N3089" t="s">
        <v>47</v>
      </c>
      <c r="O3089" t="s">
        <v>47</v>
      </c>
      <c r="P3089" s="1">
        <v>42013</v>
      </c>
      <c r="Q3089" t="s">
        <v>997</v>
      </c>
      <c r="R3089">
        <v>5800</v>
      </c>
      <c r="S3089" t="s">
        <v>998</v>
      </c>
      <c r="T3089" t="s">
        <v>999</v>
      </c>
      <c r="U3089" t="s">
        <v>4851</v>
      </c>
      <c r="V3089">
        <v>1</v>
      </c>
      <c r="W3089" t="e">
        <f>VLOOKUP(U3089,T1.Unique.Delivery!$AQ$2:$AW$2720,COLUMNS(T1.Unique.Delivery!$AQ$2701:$AW$2701),0)</f>
        <v>#N/A</v>
      </c>
    </row>
    <row r="3090" spans="1:23" x14ac:dyDescent="0.3">
      <c r="A3090" t="s">
        <v>4515</v>
      </c>
      <c r="B3090" t="s">
        <v>4516</v>
      </c>
      <c r="C3090" t="s">
        <v>1960</v>
      </c>
      <c r="D3090" t="s">
        <v>84</v>
      </c>
      <c r="E3090" t="s">
        <v>1274</v>
      </c>
      <c r="F3090" t="s">
        <v>1275</v>
      </c>
      <c r="G3090" t="s">
        <v>153</v>
      </c>
      <c r="H3090" t="s">
        <v>1006</v>
      </c>
      <c r="I3090" t="s">
        <v>54</v>
      </c>
      <c r="J3090" t="s">
        <v>56</v>
      </c>
      <c r="K3090" t="s">
        <v>993</v>
      </c>
      <c r="L3090">
        <v>100824635</v>
      </c>
      <c r="M3090" t="s">
        <v>1445</v>
      </c>
      <c r="N3090" t="s">
        <v>47</v>
      </c>
      <c r="O3090" t="s">
        <v>47</v>
      </c>
      <c r="P3090" s="1">
        <v>42013</v>
      </c>
      <c r="Q3090" t="s">
        <v>997</v>
      </c>
      <c r="R3090">
        <v>5900</v>
      </c>
      <c r="S3090" t="s">
        <v>998</v>
      </c>
      <c r="T3090" t="s">
        <v>999</v>
      </c>
      <c r="U3090" t="s">
        <v>4852</v>
      </c>
      <c r="V3090">
        <v>1</v>
      </c>
      <c r="W3090" t="e">
        <f>VLOOKUP(U3090,T1.Unique.Delivery!$AQ$2:$AW$2720,COLUMNS(T1.Unique.Delivery!$AQ$2701:$AW$2701),0)</f>
        <v>#N/A</v>
      </c>
    </row>
    <row r="3091" spans="1:23" x14ac:dyDescent="0.3">
      <c r="A3091" t="s">
        <v>4515</v>
      </c>
      <c r="B3091" t="s">
        <v>4516</v>
      </c>
      <c r="C3091" t="s">
        <v>1960</v>
      </c>
      <c r="D3091" t="s">
        <v>84</v>
      </c>
      <c r="E3091" t="s">
        <v>1274</v>
      </c>
      <c r="F3091" t="s">
        <v>1275</v>
      </c>
      <c r="G3091" t="s">
        <v>153</v>
      </c>
      <c r="H3091" t="s">
        <v>1006</v>
      </c>
      <c r="I3091" t="s">
        <v>54</v>
      </c>
      <c r="J3091" t="s">
        <v>56</v>
      </c>
      <c r="K3091" t="s">
        <v>993</v>
      </c>
      <c r="L3091">
        <v>101116373</v>
      </c>
      <c r="M3091" t="s">
        <v>2172</v>
      </c>
      <c r="N3091" t="s">
        <v>47</v>
      </c>
      <c r="O3091" t="s">
        <v>47</v>
      </c>
      <c r="P3091" t="s">
        <v>1040</v>
      </c>
      <c r="Q3091" t="s">
        <v>997</v>
      </c>
      <c r="R3091">
        <v>4299</v>
      </c>
      <c r="S3091" t="s">
        <v>998</v>
      </c>
      <c r="T3091" t="s">
        <v>999</v>
      </c>
      <c r="U3091" t="s">
        <v>4853</v>
      </c>
      <c r="V3091">
        <v>1</v>
      </c>
      <c r="W3091" t="e">
        <f>VLOOKUP(U3091,T1.Unique.Delivery!$AQ$2:$AW$2720,COLUMNS(T1.Unique.Delivery!$AQ$2701:$AW$2701),0)</f>
        <v>#N/A</v>
      </c>
    </row>
    <row r="3092" spans="1:23" x14ac:dyDescent="0.3">
      <c r="A3092" t="s">
        <v>4515</v>
      </c>
      <c r="B3092" t="s">
        <v>4516</v>
      </c>
      <c r="C3092" t="s">
        <v>1960</v>
      </c>
      <c r="D3092" t="s">
        <v>84</v>
      </c>
      <c r="E3092" t="s">
        <v>4362</v>
      </c>
      <c r="F3092" t="s">
        <v>4363</v>
      </c>
      <c r="G3092" t="s">
        <v>52</v>
      </c>
      <c r="H3092" t="s">
        <v>1006</v>
      </c>
      <c r="I3092" t="s">
        <v>54</v>
      </c>
      <c r="J3092" t="s">
        <v>56</v>
      </c>
      <c r="K3092" t="s">
        <v>993</v>
      </c>
      <c r="L3092">
        <v>100223318</v>
      </c>
      <c r="M3092" t="s">
        <v>1216</v>
      </c>
      <c r="N3092" t="s">
        <v>47</v>
      </c>
      <c r="O3092" t="s">
        <v>47</v>
      </c>
      <c r="P3092" s="1">
        <v>42008</v>
      </c>
      <c r="Q3092" t="s">
        <v>997</v>
      </c>
      <c r="R3092">
        <v>6792.5</v>
      </c>
      <c r="S3092" t="s">
        <v>998</v>
      </c>
      <c r="T3092" t="s">
        <v>999</v>
      </c>
      <c r="U3092" t="s">
        <v>4854</v>
      </c>
      <c r="V3092">
        <v>1</v>
      </c>
      <c r="W3092" t="e">
        <f>VLOOKUP(U3092,T1.Unique.Delivery!$AQ$2:$AW$2720,COLUMNS(T1.Unique.Delivery!$AQ$2701:$AW$2701),0)</f>
        <v>#N/A</v>
      </c>
    </row>
    <row r="3093" spans="1:23" x14ac:dyDescent="0.3">
      <c r="A3093" t="s">
        <v>4515</v>
      </c>
      <c r="B3093" t="s">
        <v>4516</v>
      </c>
      <c r="C3093" t="s">
        <v>1960</v>
      </c>
      <c r="D3093" t="s">
        <v>84</v>
      </c>
      <c r="E3093" t="s">
        <v>4855</v>
      </c>
      <c r="F3093" t="s">
        <v>4856</v>
      </c>
      <c r="G3093" t="s">
        <v>99</v>
      </c>
      <c r="H3093" t="s">
        <v>1006</v>
      </c>
      <c r="I3093" t="s">
        <v>54</v>
      </c>
      <c r="J3093" t="s">
        <v>56</v>
      </c>
      <c r="K3093" t="s">
        <v>993</v>
      </c>
      <c r="L3093">
        <v>100214689</v>
      </c>
      <c r="M3093" t="s">
        <v>4517</v>
      </c>
      <c r="N3093" t="s">
        <v>47</v>
      </c>
      <c r="O3093" t="s">
        <v>47</v>
      </c>
      <c r="P3093" s="1">
        <v>42371</v>
      </c>
      <c r="Q3093" t="s">
        <v>997</v>
      </c>
      <c r="R3093">
        <v>6120</v>
      </c>
      <c r="S3093" t="s">
        <v>998</v>
      </c>
      <c r="T3093" t="s">
        <v>999</v>
      </c>
      <c r="U3093" t="s">
        <v>4857</v>
      </c>
      <c r="V3093">
        <v>1</v>
      </c>
      <c r="W3093" t="e">
        <f>VLOOKUP(U3093,T1.Unique.Delivery!$AQ$2:$AW$2720,COLUMNS(T1.Unique.Delivery!$AQ$2701:$AW$2701),0)</f>
        <v>#N/A</v>
      </c>
    </row>
    <row r="3094" spans="1:23" x14ac:dyDescent="0.3">
      <c r="A3094" t="s">
        <v>4515</v>
      </c>
      <c r="B3094" t="s">
        <v>4516</v>
      </c>
      <c r="C3094" t="s">
        <v>1960</v>
      </c>
      <c r="D3094" t="s">
        <v>84</v>
      </c>
      <c r="E3094" t="s">
        <v>4855</v>
      </c>
      <c r="F3094" t="s">
        <v>4856</v>
      </c>
      <c r="G3094" t="s">
        <v>99</v>
      </c>
      <c r="H3094" t="s">
        <v>1006</v>
      </c>
      <c r="I3094" t="s">
        <v>54</v>
      </c>
      <c r="J3094" t="s">
        <v>56</v>
      </c>
      <c r="K3094" t="s">
        <v>993</v>
      </c>
      <c r="L3094">
        <v>100297681</v>
      </c>
      <c r="M3094" t="s">
        <v>1216</v>
      </c>
      <c r="N3094" t="s">
        <v>47</v>
      </c>
      <c r="O3094" t="s">
        <v>47</v>
      </c>
      <c r="P3094" t="s">
        <v>1040</v>
      </c>
      <c r="Q3094" t="s">
        <v>997</v>
      </c>
      <c r="R3094">
        <v>6000</v>
      </c>
      <c r="S3094" t="s">
        <v>998</v>
      </c>
      <c r="T3094" t="s">
        <v>999</v>
      </c>
      <c r="U3094" t="s">
        <v>4858</v>
      </c>
      <c r="V3094">
        <v>1</v>
      </c>
      <c r="W3094" t="e">
        <f>VLOOKUP(U3094,T1.Unique.Delivery!$AQ$2:$AW$2720,COLUMNS(T1.Unique.Delivery!$AQ$2701:$AW$2701),0)</f>
        <v>#N/A</v>
      </c>
    </row>
    <row r="3095" spans="1:23" x14ac:dyDescent="0.3">
      <c r="A3095" t="s">
        <v>4515</v>
      </c>
      <c r="B3095" t="s">
        <v>4516</v>
      </c>
      <c r="C3095" t="s">
        <v>1960</v>
      </c>
      <c r="D3095" t="s">
        <v>84</v>
      </c>
      <c r="E3095" t="s">
        <v>4855</v>
      </c>
      <c r="F3095" t="s">
        <v>4856</v>
      </c>
      <c r="G3095" t="s">
        <v>99</v>
      </c>
      <c r="H3095" t="s">
        <v>1006</v>
      </c>
      <c r="I3095" t="s">
        <v>54</v>
      </c>
      <c r="J3095" t="s">
        <v>56</v>
      </c>
      <c r="K3095" t="s">
        <v>993</v>
      </c>
      <c r="L3095">
        <v>100389718</v>
      </c>
      <c r="M3095" t="s">
        <v>4620</v>
      </c>
      <c r="N3095" t="s">
        <v>47</v>
      </c>
      <c r="O3095" t="s">
        <v>47</v>
      </c>
      <c r="P3095" s="1">
        <v>42371</v>
      </c>
      <c r="Q3095" t="s">
        <v>997</v>
      </c>
      <c r="R3095">
        <v>5520</v>
      </c>
      <c r="S3095" t="s">
        <v>998</v>
      </c>
      <c r="T3095" t="s">
        <v>999</v>
      </c>
      <c r="U3095" t="s">
        <v>4859</v>
      </c>
      <c r="V3095">
        <v>1</v>
      </c>
      <c r="W3095" t="e">
        <f>VLOOKUP(U3095,T1.Unique.Delivery!$AQ$2:$AW$2720,COLUMNS(T1.Unique.Delivery!$AQ$2701:$AW$2701),0)</f>
        <v>#N/A</v>
      </c>
    </row>
    <row r="3096" spans="1:23" x14ac:dyDescent="0.3">
      <c r="A3096" t="s">
        <v>4515</v>
      </c>
      <c r="B3096" t="s">
        <v>4516</v>
      </c>
      <c r="C3096" t="s">
        <v>1960</v>
      </c>
      <c r="D3096" t="s">
        <v>84</v>
      </c>
      <c r="E3096" t="s">
        <v>4855</v>
      </c>
      <c r="F3096" t="s">
        <v>4856</v>
      </c>
      <c r="G3096" t="s">
        <v>99</v>
      </c>
      <c r="H3096" t="s">
        <v>1006</v>
      </c>
      <c r="I3096" t="s">
        <v>54</v>
      </c>
      <c r="J3096" t="s">
        <v>56</v>
      </c>
      <c r="K3096" t="s">
        <v>993</v>
      </c>
      <c r="L3096">
        <v>100873780</v>
      </c>
      <c r="M3096" t="s">
        <v>1391</v>
      </c>
      <c r="N3096" t="s">
        <v>47</v>
      </c>
      <c r="O3096" t="s">
        <v>47</v>
      </c>
      <c r="P3096" t="s">
        <v>1040</v>
      </c>
      <c r="Q3096" t="s">
        <v>997</v>
      </c>
      <c r="R3096">
        <v>4969.75</v>
      </c>
      <c r="S3096" t="s">
        <v>998</v>
      </c>
      <c r="T3096" t="s">
        <v>999</v>
      </c>
      <c r="U3096" t="s">
        <v>4860</v>
      </c>
      <c r="V3096">
        <v>1</v>
      </c>
      <c r="W3096" t="e">
        <f>VLOOKUP(U3096,T1.Unique.Delivery!$AQ$2:$AW$2720,COLUMNS(T1.Unique.Delivery!$AQ$2701:$AW$2701),0)</f>
        <v>#N/A</v>
      </c>
    </row>
    <row r="3097" spans="1:23" x14ac:dyDescent="0.3">
      <c r="A3097" t="s">
        <v>4515</v>
      </c>
      <c r="B3097" t="s">
        <v>4516</v>
      </c>
      <c r="C3097" t="s">
        <v>1960</v>
      </c>
      <c r="D3097" t="s">
        <v>84</v>
      </c>
      <c r="E3097" t="s">
        <v>4855</v>
      </c>
      <c r="F3097" t="s">
        <v>4856</v>
      </c>
      <c r="G3097" t="s">
        <v>99</v>
      </c>
      <c r="H3097" t="s">
        <v>1006</v>
      </c>
      <c r="I3097" t="s">
        <v>54</v>
      </c>
      <c r="J3097" t="s">
        <v>56</v>
      </c>
      <c r="K3097" t="s">
        <v>993</v>
      </c>
      <c r="L3097">
        <v>101015177</v>
      </c>
      <c r="M3097" t="s">
        <v>1394</v>
      </c>
      <c r="N3097" t="s">
        <v>47</v>
      </c>
      <c r="O3097" t="s">
        <v>47</v>
      </c>
      <c r="P3097" t="s">
        <v>1040</v>
      </c>
      <c r="Q3097" t="s">
        <v>997</v>
      </c>
      <c r="R3097">
        <v>4650</v>
      </c>
      <c r="S3097" t="s">
        <v>998</v>
      </c>
      <c r="T3097" t="s">
        <v>999</v>
      </c>
      <c r="U3097" t="s">
        <v>4861</v>
      </c>
      <c r="V3097">
        <v>1</v>
      </c>
      <c r="W3097" t="e">
        <f>VLOOKUP(U3097,T1.Unique.Delivery!$AQ$2:$AW$2720,COLUMNS(T1.Unique.Delivery!$AQ$2701:$AW$2701),0)</f>
        <v>#N/A</v>
      </c>
    </row>
    <row r="3098" spans="1:23" x14ac:dyDescent="0.3">
      <c r="A3098" t="s">
        <v>4515</v>
      </c>
      <c r="B3098" t="s">
        <v>4516</v>
      </c>
      <c r="C3098" t="s">
        <v>1960</v>
      </c>
      <c r="D3098" t="s">
        <v>84</v>
      </c>
      <c r="E3098" t="s">
        <v>1588</v>
      </c>
      <c r="F3098" t="s">
        <v>1589</v>
      </c>
      <c r="G3098" t="s">
        <v>114</v>
      </c>
      <c r="H3098" t="s">
        <v>1006</v>
      </c>
      <c r="I3098" t="s">
        <v>54</v>
      </c>
      <c r="J3098" t="s">
        <v>56</v>
      </c>
      <c r="K3098" t="s">
        <v>993</v>
      </c>
      <c r="L3098">
        <v>100297681</v>
      </c>
      <c r="M3098" t="s">
        <v>1216</v>
      </c>
      <c r="N3098" t="s">
        <v>47</v>
      </c>
      <c r="O3098" t="s">
        <v>47</v>
      </c>
      <c r="P3098" t="s">
        <v>1040</v>
      </c>
      <c r="Q3098" t="s">
        <v>997</v>
      </c>
      <c r="R3098">
        <v>7700</v>
      </c>
      <c r="S3098" t="s">
        <v>998</v>
      </c>
      <c r="T3098" t="s">
        <v>999</v>
      </c>
      <c r="U3098" t="s">
        <v>4862</v>
      </c>
      <c r="V3098">
        <v>1</v>
      </c>
      <c r="W3098" t="e">
        <f>VLOOKUP(U3098,T1.Unique.Delivery!$AQ$2:$AW$2720,COLUMNS(T1.Unique.Delivery!$AQ$2701:$AW$2701),0)</f>
        <v>#N/A</v>
      </c>
    </row>
    <row r="3099" spans="1:23" x14ac:dyDescent="0.3">
      <c r="A3099" t="s">
        <v>4515</v>
      </c>
      <c r="B3099" t="s">
        <v>4516</v>
      </c>
      <c r="C3099" t="s">
        <v>1960</v>
      </c>
      <c r="D3099" t="s">
        <v>84</v>
      </c>
      <c r="E3099" t="s">
        <v>1588</v>
      </c>
      <c r="F3099" t="s">
        <v>1589</v>
      </c>
      <c r="G3099" t="s">
        <v>114</v>
      </c>
      <c r="H3099" t="s">
        <v>1006</v>
      </c>
      <c r="I3099" t="s">
        <v>54</v>
      </c>
      <c r="J3099" t="s">
        <v>56</v>
      </c>
      <c r="K3099" t="s">
        <v>993</v>
      </c>
      <c r="L3099">
        <v>100330347</v>
      </c>
      <c r="M3099" t="s">
        <v>1389</v>
      </c>
      <c r="N3099" t="s">
        <v>47</v>
      </c>
      <c r="O3099" t="s">
        <v>47</v>
      </c>
      <c r="P3099" t="s">
        <v>1040</v>
      </c>
      <c r="Q3099" t="s">
        <v>997</v>
      </c>
      <c r="R3099">
        <v>7500</v>
      </c>
      <c r="S3099" t="s">
        <v>998</v>
      </c>
      <c r="T3099" t="s">
        <v>999</v>
      </c>
      <c r="U3099" t="s">
        <v>4863</v>
      </c>
      <c r="V3099">
        <v>1</v>
      </c>
      <c r="W3099" t="e">
        <f>VLOOKUP(U3099,T1.Unique.Delivery!$AQ$2:$AW$2720,COLUMNS(T1.Unique.Delivery!$AQ$2701:$AW$2701),0)</f>
        <v>#N/A</v>
      </c>
    </row>
    <row r="3100" spans="1:23" x14ac:dyDescent="0.3">
      <c r="A3100" t="s">
        <v>4515</v>
      </c>
      <c r="B3100" t="s">
        <v>4516</v>
      </c>
      <c r="C3100" t="s">
        <v>1960</v>
      </c>
      <c r="D3100" t="s">
        <v>84</v>
      </c>
      <c r="E3100" t="s">
        <v>1588</v>
      </c>
      <c r="F3100" t="s">
        <v>1589</v>
      </c>
      <c r="G3100" t="s">
        <v>114</v>
      </c>
      <c r="H3100" t="s">
        <v>1006</v>
      </c>
      <c r="I3100" t="s">
        <v>54</v>
      </c>
      <c r="J3100" t="s">
        <v>56</v>
      </c>
      <c r="K3100" t="s">
        <v>993</v>
      </c>
      <c r="L3100">
        <v>100894121</v>
      </c>
      <c r="M3100" t="s">
        <v>1218</v>
      </c>
      <c r="N3100" t="s">
        <v>47</v>
      </c>
      <c r="O3100" t="s">
        <v>47</v>
      </c>
      <c r="P3100" t="s">
        <v>1040</v>
      </c>
      <c r="Q3100" t="s">
        <v>997</v>
      </c>
      <c r="R3100">
        <v>7435</v>
      </c>
      <c r="S3100" t="s">
        <v>998</v>
      </c>
      <c r="T3100" t="s">
        <v>999</v>
      </c>
      <c r="U3100" t="s">
        <v>4864</v>
      </c>
      <c r="V3100">
        <v>1</v>
      </c>
      <c r="W3100" t="e">
        <f>VLOOKUP(U3100,T1.Unique.Delivery!$AQ$2:$AW$2720,COLUMNS(T1.Unique.Delivery!$AQ$2701:$AW$2701),0)</f>
        <v>#N/A</v>
      </c>
    </row>
    <row r="3101" spans="1:23" x14ac:dyDescent="0.3">
      <c r="A3101" t="s">
        <v>4515</v>
      </c>
      <c r="B3101" t="s">
        <v>4516</v>
      </c>
      <c r="C3101" t="s">
        <v>1960</v>
      </c>
      <c r="D3101" t="s">
        <v>84</v>
      </c>
      <c r="E3101" t="s">
        <v>1588</v>
      </c>
      <c r="F3101" t="s">
        <v>1589</v>
      </c>
      <c r="G3101" t="s">
        <v>114</v>
      </c>
      <c r="H3101" t="s">
        <v>1006</v>
      </c>
      <c r="I3101" t="s">
        <v>54</v>
      </c>
      <c r="J3101" t="s">
        <v>56</v>
      </c>
      <c r="K3101" t="s">
        <v>993</v>
      </c>
      <c r="L3101">
        <v>100894891</v>
      </c>
      <c r="M3101" t="s">
        <v>1218</v>
      </c>
      <c r="N3101" t="s">
        <v>47</v>
      </c>
      <c r="O3101" t="s">
        <v>47</v>
      </c>
      <c r="P3101" s="1">
        <v>42374</v>
      </c>
      <c r="Q3101" t="s">
        <v>997</v>
      </c>
      <c r="R3101">
        <v>7568</v>
      </c>
      <c r="S3101" t="s">
        <v>998</v>
      </c>
      <c r="T3101" t="s">
        <v>999</v>
      </c>
      <c r="U3101" t="s">
        <v>4865</v>
      </c>
      <c r="V3101">
        <v>1</v>
      </c>
      <c r="W3101" t="e">
        <f>VLOOKUP(U3101,T1.Unique.Delivery!$AQ$2:$AW$2720,COLUMNS(T1.Unique.Delivery!$AQ$2701:$AW$2701),0)</f>
        <v>#N/A</v>
      </c>
    </row>
    <row r="3102" spans="1:23" x14ac:dyDescent="0.3">
      <c r="A3102" t="s">
        <v>4515</v>
      </c>
      <c r="B3102" t="s">
        <v>4516</v>
      </c>
      <c r="C3102" t="s">
        <v>1960</v>
      </c>
      <c r="D3102" t="s">
        <v>84</v>
      </c>
      <c r="E3102" t="s">
        <v>1588</v>
      </c>
      <c r="F3102" t="s">
        <v>1589</v>
      </c>
      <c r="G3102" t="s">
        <v>114</v>
      </c>
      <c r="H3102" t="s">
        <v>1006</v>
      </c>
      <c r="I3102" t="s">
        <v>54</v>
      </c>
      <c r="J3102" t="s">
        <v>159</v>
      </c>
      <c r="K3102" t="s">
        <v>1016</v>
      </c>
      <c r="L3102">
        <v>101109046</v>
      </c>
      <c r="M3102" t="s">
        <v>1883</v>
      </c>
      <c r="N3102" t="s">
        <v>47</v>
      </c>
      <c r="O3102" t="s">
        <v>47</v>
      </c>
      <c r="P3102" s="1">
        <v>42378</v>
      </c>
      <c r="Q3102" t="s">
        <v>997</v>
      </c>
      <c r="R3102">
        <v>13430</v>
      </c>
      <c r="S3102" t="s">
        <v>998</v>
      </c>
      <c r="T3102" t="s">
        <v>999</v>
      </c>
      <c r="U3102" t="s">
        <v>4866</v>
      </c>
      <c r="V3102">
        <v>1</v>
      </c>
      <c r="W3102" t="e">
        <f>VLOOKUP(U3102,T1.Unique.Delivery!$AQ$2:$AW$2720,COLUMNS(T1.Unique.Delivery!$AQ$2701:$AW$2701),0)</f>
        <v>#N/A</v>
      </c>
    </row>
    <row r="3103" spans="1:23" x14ac:dyDescent="0.3">
      <c r="A3103" t="s">
        <v>4515</v>
      </c>
      <c r="B3103" t="s">
        <v>4516</v>
      </c>
      <c r="C3103" t="s">
        <v>1960</v>
      </c>
      <c r="D3103" t="s">
        <v>84</v>
      </c>
      <c r="E3103" t="s">
        <v>2958</v>
      </c>
      <c r="F3103" t="s">
        <v>2959</v>
      </c>
      <c r="G3103" t="s">
        <v>99</v>
      </c>
      <c r="H3103" t="s">
        <v>1006</v>
      </c>
      <c r="I3103" t="s">
        <v>54</v>
      </c>
      <c r="J3103" t="s">
        <v>56</v>
      </c>
      <c r="K3103" t="s">
        <v>993</v>
      </c>
      <c r="L3103">
        <v>100297681</v>
      </c>
      <c r="M3103" t="s">
        <v>1216</v>
      </c>
      <c r="N3103" t="s">
        <v>47</v>
      </c>
      <c r="O3103" t="s">
        <v>47</v>
      </c>
      <c r="P3103" t="s">
        <v>1040</v>
      </c>
      <c r="Q3103" t="s">
        <v>997</v>
      </c>
      <c r="R3103">
        <v>5500</v>
      </c>
      <c r="S3103" t="s">
        <v>998</v>
      </c>
      <c r="T3103" t="s">
        <v>999</v>
      </c>
      <c r="U3103" t="s">
        <v>4867</v>
      </c>
      <c r="V3103">
        <v>1</v>
      </c>
      <c r="W3103" t="e">
        <f>VLOOKUP(U3103,T1.Unique.Delivery!$AQ$2:$AW$2720,COLUMNS(T1.Unique.Delivery!$AQ$2701:$AW$2701),0)</f>
        <v>#N/A</v>
      </c>
    </row>
    <row r="3104" spans="1:23" x14ac:dyDescent="0.3">
      <c r="A3104" t="s">
        <v>4515</v>
      </c>
      <c r="B3104" t="s">
        <v>4516</v>
      </c>
      <c r="C3104" t="s">
        <v>1960</v>
      </c>
      <c r="D3104" t="s">
        <v>84</v>
      </c>
      <c r="E3104" t="s">
        <v>2958</v>
      </c>
      <c r="F3104" t="s">
        <v>2959</v>
      </c>
      <c r="G3104" t="s">
        <v>99</v>
      </c>
      <c r="H3104" t="s">
        <v>1006</v>
      </c>
      <c r="I3104" t="s">
        <v>54</v>
      </c>
      <c r="J3104" t="s">
        <v>56</v>
      </c>
      <c r="K3104" t="s">
        <v>993</v>
      </c>
      <c r="L3104">
        <v>100389718</v>
      </c>
      <c r="M3104" t="s">
        <v>4620</v>
      </c>
      <c r="N3104" t="s">
        <v>47</v>
      </c>
      <c r="O3104" t="s">
        <v>47</v>
      </c>
      <c r="P3104" s="1">
        <v>42371</v>
      </c>
      <c r="Q3104" t="s">
        <v>997</v>
      </c>
      <c r="R3104">
        <v>4320</v>
      </c>
      <c r="S3104" t="s">
        <v>998</v>
      </c>
      <c r="T3104" t="s">
        <v>999</v>
      </c>
      <c r="U3104" t="s">
        <v>4868</v>
      </c>
      <c r="V3104">
        <v>1</v>
      </c>
      <c r="W3104" t="e">
        <f>VLOOKUP(U3104,T1.Unique.Delivery!$AQ$2:$AW$2720,COLUMNS(T1.Unique.Delivery!$AQ$2701:$AW$2701),0)</f>
        <v>#N/A</v>
      </c>
    </row>
    <row r="3105" spans="1:23" x14ac:dyDescent="0.3">
      <c r="A3105" t="s">
        <v>4515</v>
      </c>
      <c r="B3105" t="s">
        <v>4516</v>
      </c>
      <c r="C3105" t="s">
        <v>1960</v>
      </c>
      <c r="D3105" t="s">
        <v>84</v>
      </c>
      <c r="E3105" t="s">
        <v>2958</v>
      </c>
      <c r="F3105" t="s">
        <v>2959</v>
      </c>
      <c r="G3105" t="s">
        <v>99</v>
      </c>
      <c r="H3105" t="s">
        <v>1006</v>
      </c>
      <c r="I3105" t="s">
        <v>54</v>
      </c>
      <c r="J3105" t="s">
        <v>56</v>
      </c>
      <c r="K3105" t="s">
        <v>993</v>
      </c>
      <c r="L3105">
        <v>100873780</v>
      </c>
      <c r="M3105" t="s">
        <v>1391</v>
      </c>
      <c r="N3105" t="s">
        <v>47</v>
      </c>
      <c r="O3105" t="s">
        <v>47</v>
      </c>
      <c r="P3105" t="s">
        <v>1040</v>
      </c>
      <c r="Q3105" t="s">
        <v>997</v>
      </c>
      <c r="R3105">
        <v>4075.2</v>
      </c>
      <c r="S3105" t="s">
        <v>998</v>
      </c>
      <c r="T3105" t="s">
        <v>999</v>
      </c>
      <c r="U3105" t="s">
        <v>4869</v>
      </c>
      <c r="V3105">
        <v>1</v>
      </c>
      <c r="W3105" t="e">
        <f>VLOOKUP(U3105,T1.Unique.Delivery!$AQ$2:$AW$2720,COLUMNS(T1.Unique.Delivery!$AQ$2701:$AW$2701),0)</f>
        <v>#N/A</v>
      </c>
    </row>
    <row r="3106" spans="1:23" x14ac:dyDescent="0.3">
      <c r="A3106" t="s">
        <v>4515</v>
      </c>
      <c r="B3106" t="s">
        <v>4516</v>
      </c>
      <c r="C3106" t="s">
        <v>1960</v>
      </c>
      <c r="D3106" t="s">
        <v>84</v>
      </c>
      <c r="E3106" t="s">
        <v>2958</v>
      </c>
      <c r="F3106" t="s">
        <v>2959</v>
      </c>
      <c r="G3106" t="s">
        <v>99</v>
      </c>
      <c r="H3106" t="s">
        <v>1006</v>
      </c>
      <c r="I3106" t="s">
        <v>54</v>
      </c>
      <c r="J3106" t="s">
        <v>56</v>
      </c>
      <c r="K3106" t="s">
        <v>993</v>
      </c>
      <c r="L3106">
        <v>100894121</v>
      </c>
      <c r="M3106" t="s">
        <v>1218</v>
      </c>
      <c r="N3106" t="s">
        <v>47</v>
      </c>
      <c r="O3106" t="s">
        <v>47</v>
      </c>
      <c r="P3106" t="s">
        <v>1040</v>
      </c>
      <c r="Q3106" t="s">
        <v>997</v>
      </c>
      <c r="R3106">
        <v>7410</v>
      </c>
      <c r="S3106" t="s">
        <v>998</v>
      </c>
      <c r="T3106" t="s">
        <v>999</v>
      </c>
      <c r="U3106" t="s">
        <v>4870</v>
      </c>
      <c r="V3106">
        <v>1</v>
      </c>
      <c r="W3106" t="e">
        <f>VLOOKUP(U3106,T1.Unique.Delivery!$AQ$2:$AW$2720,COLUMNS(T1.Unique.Delivery!$AQ$2701:$AW$2701),0)</f>
        <v>#N/A</v>
      </c>
    </row>
    <row r="3107" spans="1:23" x14ac:dyDescent="0.3">
      <c r="A3107" t="s">
        <v>4515</v>
      </c>
      <c r="B3107" t="s">
        <v>4516</v>
      </c>
      <c r="C3107" t="s">
        <v>1960</v>
      </c>
      <c r="D3107" t="s">
        <v>84</v>
      </c>
      <c r="E3107" t="s">
        <v>2958</v>
      </c>
      <c r="F3107" t="s">
        <v>2959</v>
      </c>
      <c r="G3107" t="s">
        <v>99</v>
      </c>
      <c r="H3107" t="s">
        <v>1006</v>
      </c>
      <c r="I3107" t="s">
        <v>54</v>
      </c>
      <c r="J3107" t="s">
        <v>56</v>
      </c>
      <c r="K3107" t="s">
        <v>993</v>
      </c>
      <c r="L3107">
        <v>101015177</v>
      </c>
      <c r="M3107" t="s">
        <v>1394</v>
      </c>
      <c r="N3107" t="s">
        <v>47</v>
      </c>
      <c r="O3107" t="s">
        <v>47</v>
      </c>
      <c r="P3107" t="s">
        <v>1040</v>
      </c>
      <c r="Q3107" t="s">
        <v>997</v>
      </c>
      <c r="R3107">
        <v>3350</v>
      </c>
      <c r="S3107" t="s">
        <v>998</v>
      </c>
      <c r="T3107" t="s">
        <v>999</v>
      </c>
      <c r="U3107" t="s">
        <v>4871</v>
      </c>
      <c r="V3107">
        <v>1</v>
      </c>
      <c r="W3107" t="e">
        <f>VLOOKUP(U3107,T1.Unique.Delivery!$AQ$2:$AW$2720,COLUMNS(T1.Unique.Delivery!$AQ$2701:$AW$2701),0)</f>
        <v>#N/A</v>
      </c>
    </row>
    <row r="3108" spans="1:23" x14ac:dyDescent="0.3">
      <c r="A3108" t="s">
        <v>4515</v>
      </c>
      <c r="B3108" t="s">
        <v>4516</v>
      </c>
      <c r="C3108" t="s">
        <v>1960</v>
      </c>
      <c r="D3108" t="s">
        <v>84</v>
      </c>
      <c r="E3108" t="s">
        <v>2958</v>
      </c>
      <c r="F3108" t="s">
        <v>2959</v>
      </c>
      <c r="G3108" t="s">
        <v>99</v>
      </c>
      <c r="H3108" t="s">
        <v>1006</v>
      </c>
      <c r="I3108" t="s">
        <v>54</v>
      </c>
      <c r="J3108" t="s">
        <v>56</v>
      </c>
      <c r="K3108" t="s">
        <v>993</v>
      </c>
      <c r="L3108">
        <v>101116373</v>
      </c>
      <c r="M3108" t="s">
        <v>2172</v>
      </c>
      <c r="N3108" t="s">
        <v>47</v>
      </c>
      <c r="O3108" t="s">
        <v>47</v>
      </c>
      <c r="P3108" t="s">
        <v>1040</v>
      </c>
      <c r="Q3108" t="s">
        <v>997</v>
      </c>
      <c r="R3108">
        <v>3600</v>
      </c>
      <c r="S3108" t="s">
        <v>998</v>
      </c>
      <c r="T3108" t="s">
        <v>999</v>
      </c>
      <c r="U3108" t="s">
        <v>4872</v>
      </c>
      <c r="V3108">
        <v>1</v>
      </c>
      <c r="W3108" t="e">
        <f>VLOOKUP(U3108,T1.Unique.Delivery!$AQ$2:$AW$2720,COLUMNS(T1.Unique.Delivery!$AQ$2701:$AW$2701),0)</f>
        <v>#N/A</v>
      </c>
    </row>
    <row r="3109" spans="1:23" x14ac:dyDescent="0.3">
      <c r="A3109" t="s">
        <v>4873</v>
      </c>
      <c r="B3109" t="s">
        <v>4874</v>
      </c>
      <c r="C3109" t="s">
        <v>1201</v>
      </c>
      <c r="D3109" t="s">
        <v>153</v>
      </c>
      <c r="E3109" t="s">
        <v>1215</v>
      </c>
      <c r="F3109" t="s">
        <v>1201</v>
      </c>
      <c r="G3109" t="s">
        <v>153</v>
      </c>
      <c r="H3109" t="s">
        <v>1006</v>
      </c>
      <c r="I3109" t="s">
        <v>54</v>
      </c>
      <c r="J3109" t="s">
        <v>56</v>
      </c>
      <c r="K3109" t="s">
        <v>993</v>
      </c>
      <c r="L3109">
        <v>100297681</v>
      </c>
      <c r="M3109" t="s">
        <v>1216</v>
      </c>
      <c r="N3109" t="s">
        <v>995</v>
      </c>
      <c r="O3109" t="s">
        <v>996</v>
      </c>
      <c r="P3109" s="1">
        <v>42370</v>
      </c>
      <c r="Q3109" t="s">
        <v>997</v>
      </c>
      <c r="R3109">
        <v>750</v>
      </c>
      <c r="S3109" t="s">
        <v>998</v>
      </c>
      <c r="T3109" t="s">
        <v>999</v>
      </c>
      <c r="U3109" t="s">
        <v>4875</v>
      </c>
      <c r="V3109">
        <v>1</v>
      </c>
      <c r="W3109" t="e">
        <f>VLOOKUP(U3109,T1.Unique.Delivery!$AQ$2:$AW$2720,COLUMNS(T1.Unique.Delivery!$AQ$2701:$AW$2701),0)</f>
        <v>#N/A</v>
      </c>
    </row>
    <row r="3110" spans="1:23" x14ac:dyDescent="0.3">
      <c r="A3110" t="s">
        <v>4873</v>
      </c>
      <c r="B3110" t="s">
        <v>4874</v>
      </c>
      <c r="C3110" t="s">
        <v>1201</v>
      </c>
      <c r="D3110" t="s">
        <v>153</v>
      </c>
      <c r="E3110" t="s">
        <v>1215</v>
      </c>
      <c r="F3110" t="s">
        <v>1201</v>
      </c>
      <c r="G3110" t="s">
        <v>153</v>
      </c>
      <c r="H3110" t="s">
        <v>1006</v>
      </c>
      <c r="I3110" t="s">
        <v>54</v>
      </c>
      <c r="J3110" t="s">
        <v>56</v>
      </c>
      <c r="K3110" t="s">
        <v>993</v>
      </c>
      <c r="L3110">
        <v>100894891</v>
      </c>
      <c r="M3110" t="s">
        <v>1218</v>
      </c>
      <c r="N3110" t="s">
        <v>995</v>
      </c>
      <c r="O3110" t="s">
        <v>996</v>
      </c>
      <c r="P3110" s="1">
        <v>42370</v>
      </c>
      <c r="Q3110" t="s">
        <v>997</v>
      </c>
      <c r="R3110">
        <v>750</v>
      </c>
      <c r="S3110" t="s">
        <v>998</v>
      </c>
      <c r="T3110" t="s">
        <v>999</v>
      </c>
      <c r="U3110" t="s">
        <v>4876</v>
      </c>
      <c r="V3110">
        <v>1</v>
      </c>
      <c r="W3110" t="e">
        <f>VLOOKUP(U3110,T1.Unique.Delivery!$AQ$2:$AW$2720,COLUMNS(T1.Unique.Delivery!$AQ$2701:$AW$2701),0)</f>
        <v>#N/A</v>
      </c>
    </row>
    <row r="3111" spans="1:23" x14ac:dyDescent="0.3">
      <c r="A3111" t="s">
        <v>4873</v>
      </c>
      <c r="B3111" t="s">
        <v>4874</v>
      </c>
      <c r="C3111" t="s">
        <v>1201</v>
      </c>
      <c r="D3111" t="s">
        <v>153</v>
      </c>
      <c r="E3111" t="s">
        <v>1242</v>
      </c>
      <c r="F3111" t="s">
        <v>1243</v>
      </c>
      <c r="G3111" t="s">
        <v>153</v>
      </c>
      <c r="H3111" t="s">
        <v>1006</v>
      </c>
      <c r="I3111" t="s">
        <v>54</v>
      </c>
      <c r="J3111" t="s">
        <v>56</v>
      </c>
      <c r="K3111" t="s">
        <v>993</v>
      </c>
      <c r="L3111">
        <v>100297681</v>
      </c>
      <c r="M3111" t="s">
        <v>1216</v>
      </c>
      <c r="N3111" t="s">
        <v>995</v>
      </c>
      <c r="O3111" t="s">
        <v>996</v>
      </c>
      <c r="P3111" s="1">
        <v>42378</v>
      </c>
      <c r="Q3111" t="s">
        <v>997</v>
      </c>
      <c r="R3111">
        <v>750</v>
      </c>
      <c r="S3111" t="s">
        <v>998</v>
      </c>
      <c r="T3111" t="s">
        <v>999</v>
      </c>
      <c r="U3111" t="s">
        <v>4877</v>
      </c>
      <c r="V3111">
        <v>1</v>
      </c>
      <c r="W3111" t="e">
        <f>VLOOKUP(U3111,T1.Unique.Delivery!$AQ$2:$AW$2720,COLUMNS(T1.Unique.Delivery!$AQ$2701:$AW$2701),0)</f>
        <v>#N/A</v>
      </c>
    </row>
    <row r="3112" spans="1:23" x14ac:dyDescent="0.3">
      <c r="A3112" t="s">
        <v>4873</v>
      </c>
      <c r="B3112" t="s">
        <v>4874</v>
      </c>
      <c r="C3112" t="s">
        <v>1201</v>
      </c>
      <c r="D3112" t="s">
        <v>153</v>
      </c>
      <c r="E3112" t="s">
        <v>1242</v>
      </c>
      <c r="F3112" t="s">
        <v>1243</v>
      </c>
      <c r="G3112" t="s">
        <v>153</v>
      </c>
      <c r="H3112" t="s">
        <v>1006</v>
      </c>
      <c r="I3112" t="s">
        <v>54</v>
      </c>
      <c r="J3112" t="s">
        <v>56</v>
      </c>
      <c r="K3112" t="s">
        <v>993</v>
      </c>
      <c r="L3112">
        <v>100824635</v>
      </c>
      <c r="M3112" t="s">
        <v>1445</v>
      </c>
      <c r="N3112" t="s">
        <v>995</v>
      </c>
      <c r="O3112" t="s">
        <v>996</v>
      </c>
      <c r="P3112" t="s">
        <v>1040</v>
      </c>
      <c r="Q3112" t="s">
        <v>997</v>
      </c>
      <c r="R3112">
        <v>750</v>
      </c>
      <c r="S3112" t="s">
        <v>998</v>
      </c>
      <c r="T3112" t="s">
        <v>999</v>
      </c>
      <c r="U3112" t="s">
        <v>4878</v>
      </c>
      <c r="V3112">
        <v>1</v>
      </c>
      <c r="W3112" t="e">
        <f>VLOOKUP(U3112,T1.Unique.Delivery!$AQ$2:$AW$2720,COLUMNS(T1.Unique.Delivery!$AQ$2701:$AW$2701),0)</f>
        <v>#N/A</v>
      </c>
    </row>
    <row r="3113" spans="1:23" x14ac:dyDescent="0.3">
      <c r="A3113" t="s">
        <v>4873</v>
      </c>
      <c r="B3113" t="s">
        <v>4874</v>
      </c>
      <c r="C3113" t="s">
        <v>1201</v>
      </c>
      <c r="D3113" t="s">
        <v>153</v>
      </c>
      <c r="E3113" t="s">
        <v>1242</v>
      </c>
      <c r="F3113" t="s">
        <v>1243</v>
      </c>
      <c r="G3113" t="s">
        <v>153</v>
      </c>
      <c r="H3113" t="s">
        <v>1006</v>
      </c>
      <c r="I3113" t="s">
        <v>54</v>
      </c>
      <c r="J3113" t="s">
        <v>56</v>
      </c>
      <c r="K3113" t="s">
        <v>993</v>
      </c>
      <c r="L3113">
        <v>100894891</v>
      </c>
      <c r="M3113" t="s">
        <v>1218</v>
      </c>
      <c r="N3113" t="s">
        <v>995</v>
      </c>
      <c r="O3113" t="s">
        <v>996</v>
      </c>
      <c r="P3113" s="1">
        <v>42370</v>
      </c>
      <c r="Q3113" t="s">
        <v>997</v>
      </c>
      <c r="R3113">
        <v>750</v>
      </c>
      <c r="S3113" t="s">
        <v>998</v>
      </c>
      <c r="T3113" t="s">
        <v>999</v>
      </c>
      <c r="U3113" t="s">
        <v>4879</v>
      </c>
      <c r="V3113">
        <v>1</v>
      </c>
      <c r="W3113" t="e">
        <f>VLOOKUP(U3113,T1.Unique.Delivery!$AQ$2:$AW$2720,COLUMNS(T1.Unique.Delivery!$AQ$2701:$AW$2701),0)</f>
        <v>#N/A</v>
      </c>
    </row>
    <row r="3114" spans="1:23" x14ac:dyDescent="0.3">
      <c r="A3114" t="s">
        <v>4873</v>
      </c>
      <c r="B3114" t="s">
        <v>4874</v>
      </c>
      <c r="C3114" t="s">
        <v>1201</v>
      </c>
      <c r="D3114" t="s">
        <v>153</v>
      </c>
      <c r="E3114" t="s">
        <v>1264</v>
      </c>
      <c r="F3114" t="s">
        <v>1265</v>
      </c>
      <c r="G3114" t="s">
        <v>153</v>
      </c>
      <c r="H3114" t="s">
        <v>1006</v>
      </c>
      <c r="I3114" t="s">
        <v>54</v>
      </c>
      <c r="J3114" t="s">
        <v>56</v>
      </c>
      <c r="K3114" t="s">
        <v>993</v>
      </c>
      <c r="L3114">
        <v>100894891</v>
      </c>
      <c r="M3114" t="s">
        <v>1218</v>
      </c>
      <c r="N3114" t="s">
        <v>995</v>
      </c>
      <c r="O3114" t="s">
        <v>996</v>
      </c>
      <c r="P3114" s="1">
        <v>42370</v>
      </c>
      <c r="Q3114" t="s">
        <v>997</v>
      </c>
      <c r="R3114">
        <v>750</v>
      </c>
      <c r="S3114" t="s">
        <v>998</v>
      </c>
      <c r="T3114" t="s">
        <v>999</v>
      </c>
      <c r="U3114" t="s">
        <v>4880</v>
      </c>
      <c r="V3114">
        <v>1</v>
      </c>
      <c r="W3114" t="e">
        <f>VLOOKUP(U3114,T1.Unique.Delivery!$AQ$2:$AW$2720,COLUMNS(T1.Unique.Delivery!$AQ$2701:$AW$2701),0)</f>
        <v>#N/A</v>
      </c>
    </row>
    <row r="3115" spans="1:23" x14ac:dyDescent="0.3">
      <c r="A3115" t="s">
        <v>4881</v>
      </c>
      <c r="B3115" t="s">
        <v>4882</v>
      </c>
      <c r="C3115" t="s">
        <v>990</v>
      </c>
      <c r="D3115" t="s">
        <v>52</v>
      </c>
      <c r="E3115" t="s">
        <v>4883</v>
      </c>
      <c r="F3115" t="s">
        <v>4884</v>
      </c>
      <c r="G3115" t="s">
        <v>52</v>
      </c>
      <c r="H3115" t="s">
        <v>1006</v>
      </c>
      <c r="I3115" t="s">
        <v>54</v>
      </c>
      <c r="J3115" t="s">
        <v>66</v>
      </c>
      <c r="K3115" t="s">
        <v>1007</v>
      </c>
      <c r="L3115">
        <v>100788157</v>
      </c>
      <c r="M3115" t="s">
        <v>2389</v>
      </c>
      <c r="N3115" t="s">
        <v>47</v>
      </c>
      <c r="O3115" t="s">
        <v>47</v>
      </c>
      <c r="P3115" t="s">
        <v>4885</v>
      </c>
      <c r="Q3115" t="s">
        <v>997</v>
      </c>
      <c r="R3115">
        <v>1817.38</v>
      </c>
      <c r="S3115" t="s">
        <v>998</v>
      </c>
      <c r="T3115" t="s">
        <v>999</v>
      </c>
      <c r="U3115" t="s">
        <v>4886</v>
      </c>
      <c r="V3115">
        <v>1</v>
      </c>
      <c r="W3115" t="e">
        <f>VLOOKUP(U3115,T1.Unique.Delivery!$AQ$2:$AW$2720,COLUMNS(T1.Unique.Delivery!$AQ$2701:$AW$2701),0)</f>
        <v>#N/A</v>
      </c>
    </row>
    <row r="3116" spans="1:23" x14ac:dyDescent="0.3">
      <c r="A3116" t="s">
        <v>4881</v>
      </c>
      <c r="B3116" t="s">
        <v>4882</v>
      </c>
      <c r="C3116" t="s">
        <v>990</v>
      </c>
      <c r="D3116" t="s">
        <v>52</v>
      </c>
      <c r="E3116" t="s">
        <v>4883</v>
      </c>
      <c r="F3116" t="s">
        <v>4884</v>
      </c>
      <c r="G3116" t="s">
        <v>52</v>
      </c>
      <c r="H3116" t="s">
        <v>1006</v>
      </c>
      <c r="I3116" t="s">
        <v>54</v>
      </c>
      <c r="J3116" t="s">
        <v>66</v>
      </c>
      <c r="K3116" t="s">
        <v>1007</v>
      </c>
      <c r="L3116">
        <v>101093720</v>
      </c>
      <c r="M3116" t="s">
        <v>55</v>
      </c>
      <c r="N3116" t="s">
        <v>47</v>
      </c>
      <c r="O3116" t="s">
        <v>47</v>
      </c>
      <c r="P3116" s="1">
        <v>42379</v>
      </c>
      <c r="Q3116" t="s">
        <v>997</v>
      </c>
      <c r="R3116">
        <v>2355.3200000000002</v>
      </c>
      <c r="S3116" t="s">
        <v>998</v>
      </c>
      <c r="T3116" t="s">
        <v>999</v>
      </c>
      <c r="U3116" t="s">
        <v>4887</v>
      </c>
      <c r="V3116">
        <v>1</v>
      </c>
      <c r="W3116" t="e">
        <f>VLOOKUP(U3116,T1.Unique.Delivery!$AQ$2:$AW$2720,COLUMNS(T1.Unique.Delivery!$AQ$2701:$AW$2701),0)</f>
        <v>#N/A</v>
      </c>
    </row>
    <row r="3117" spans="1:23" x14ac:dyDescent="0.3">
      <c r="A3117" t="s">
        <v>4881</v>
      </c>
      <c r="B3117" t="s">
        <v>4882</v>
      </c>
      <c r="C3117" t="s">
        <v>990</v>
      </c>
      <c r="D3117" t="s">
        <v>52</v>
      </c>
      <c r="E3117" t="s">
        <v>4883</v>
      </c>
      <c r="F3117" t="s">
        <v>4884</v>
      </c>
      <c r="G3117" t="s">
        <v>52</v>
      </c>
      <c r="H3117" t="s">
        <v>1006</v>
      </c>
      <c r="I3117" t="s">
        <v>54</v>
      </c>
      <c r="J3117" t="s">
        <v>56</v>
      </c>
      <c r="K3117" t="s">
        <v>993</v>
      </c>
      <c r="L3117">
        <v>100788157</v>
      </c>
      <c r="M3117" t="s">
        <v>2389</v>
      </c>
      <c r="N3117" t="s">
        <v>47</v>
      </c>
      <c r="O3117" t="s">
        <v>47</v>
      </c>
      <c r="P3117" t="s">
        <v>4885</v>
      </c>
      <c r="Q3117" t="s">
        <v>997</v>
      </c>
      <c r="R3117">
        <v>3367.67</v>
      </c>
      <c r="S3117" t="s">
        <v>998</v>
      </c>
      <c r="T3117" t="s">
        <v>999</v>
      </c>
      <c r="U3117" t="s">
        <v>4888</v>
      </c>
      <c r="V3117">
        <v>1</v>
      </c>
      <c r="W3117" t="e">
        <f>VLOOKUP(U3117,T1.Unique.Delivery!$AQ$2:$AW$2720,COLUMNS(T1.Unique.Delivery!$AQ$2701:$AW$2701),0)</f>
        <v>#N/A</v>
      </c>
    </row>
    <row r="3118" spans="1:23" x14ac:dyDescent="0.3">
      <c r="A3118" t="s">
        <v>4881</v>
      </c>
      <c r="B3118" t="s">
        <v>4882</v>
      </c>
      <c r="C3118" t="s">
        <v>990</v>
      </c>
      <c r="D3118" t="s">
        <v>52</v>
      </c>
      <c r="E3118" t="s">
        <v>4883</v>
      </c>
      <c r="F3118" t="s">
        <v>4884</v>
      </c>
      <c r="G3118" t="s">
        <v>52</v>
      </c>
      <c r="H3118" t="s">
        <v>1006</v>
      </c>
      <c r="I3118" t="s">
        <v>54</v>
      </c>
      <c r="J3118" t="s">
        <v>56</v>
      </c>
      <c r="K3118" t="s">
        <v>993</v>
      </c>
      <c r="L3118">
        <v>101093720</v>
      </c>
      <c r="M3118" t="s">
        <v>55</v>
      </c>
      <c r="N3118" t="s">
        <v>47</v>
      </c>
      <c r="O3118" t="s">
        <v>47</v>
      </c>
      <c r="P3118" s="1">
        <v>42379</v>
      </c>
      <c r="Q3118" t="s">
        <v>997</v>
      </c>
      <c r="R3118">
        <v>3637.08</v>
      </c>
      <c r="S3118" t="s">
        <v>998</v>
      </c>
      <c r="T3118" t="s">
        <v>999</v>
      </c>
      <c r="U3118" t="s">
        <v>4889</v>
      </c>
      <c r="V3118">
        <v>1</v>
      </c>
      <c r="W3118" t="e">
        <f>VLOOKUP(U3118,T1.Unique.Delivery!$AQ$2:$AW$2720,COLUMNS(T1.Unique.Delivery!$AQ$2701:$AW$2701),0)</f>
        <v>#N/A</v>
      </c>
    </row>
    <row r="3119" spans="1:23" x14ac:dyDescent="0.3">
      <c r="A3119" t="s">
        <v>4881</v>
      </c>
      <c r="B3119" t="s">
        <v>4882</v>
      </c>
      <c r="C3119" t="s">
        <v>990</v>
      </c>
      <c r="D3119" t="s">
        <v>52</v>
      </c>
      <c r="E3119" t="s">
        <v>1208</v>
      </c>
      <c r="F3119" t="s">
        <v>1209</v>
      </c>
      <c r="G3119" t="s">
        <v>281</v>
      </c>
      <c r="H3119" t="s">
        <v>1006</v>
      </c>
      <c r="I3119" t="s">
        <v>54</v>
      </c>
      <c r="J3119" t="s">
        <v>229</v>
      </c>
      <c r="K3119" t="s">
        <v>4890</v>
      </c>
      <c r="L3119">
        <v>100214689</v>
      </c>
      <c r="M3119" t="s">
        <v>4517</v>
      </c>
      <c r="N3119" t="s">
        <v>47</v>
      </c>
      <c r="O3119" t="s">
        <v>47</v>
      </c>
      <c r="P3119" t="s">
        <v>1040</v>
      </c>
      <c r="Q3119" t="s">
        <v>997</v>
      </c>
      <c r="R3119">
        <v>3500</v>
      </c>
      <c r="S3119" t="s">
        <v>998</v>
      </c>
      <c r="T3119" t="s">
        <v>999</v>
      </c>
      <c r="U3119" t="s">
        <v>305</v>
      </c>
      <c r="V3119">
        <v>1</v>
      </c>
      <c r="W3119" t="e">
        <f>VLOOKUP(U3119,T1.Unique.Delivery!$AQ$2:$AW$2720,COLUMNS(T1.Unique.Delivery!$AQ$2701:$AW$2701),0)</f>
        <v>#N/A</v>
      </c>
    </row>
    <row r="3120" spans="1:23" x14ac:dyDescent="0.3">
      <c r="A3120" t="s">
        <v>4881</v>
      </c>
      <c r="B3120" t="s">
        <v>4882</v>
      </c>
      <c r="C3120" t="s">
        <v>990</v>
      </c>
      <c r="D3120" t="s">
        <v>52</v>
      </c>
      <c r="E3120" t="s">
        <v>1208</v>
      </c>
      <c r="F3120" t="s">
        <v>1209</v>
      </c>
      <c r="G3120" t="s">
        <v>281</v>
      </c>
      <c r="H3120" t="s">
        <v>1006</v>
      </c>
      <c r="I3120" t="s">
        <v>54</v>
      </c>
      <c r="J3120" t="s">
        <v>56</v>
      </c>
      <c r="K3120" t="s">
        <v>993</v>
      </c>
      <c r="L3120">
        <v>100214689</v>
      </c>
      <c r="M3120" t="s">
        <v>4517</v>
      </c>
      <c r="N3120" t="s">
        <v>47</v>
      </c>
      <c r="O3120" t="s">
        <v>47</v>
      </c>
      <c r="P3120" t="s">
        <v>1040</v>
      </c>
      <c r="Q3120" t="s">
        <v>997</v>
      </c>
      <c r="R3120">
        <v>3500</v>
      </c>
      <c r="S3120" t="s">
        <v>998</v>
      </c>
      <c r="T3120" t="s">
        <v>999</v>
      </c>
      <c r="U3120" t="s">
        <v>303</v>
      </c>
      <c r="V3120">
        <v>1</v>
      </c>
      <c r="W3120" t="e">
        <f>VLOOKUP(U3120,T1.Unique.Delivery!$AQ$2:$AW$2720,COLUMNS(T1.Unique.Delivery!$AQ$2701:$AW$2701),0)</f>
        <v>#N/A</v>
      </c>
    </row>
    <row r="3121" spans="1:23" x14ac:dyDescent="0.3">
      <c r="A3121" t="s">
        <v>4881</v>
      </c>
      <c r="B3121" t="s">
        <v>4882</v>
      </c>
      <c r="C3121" t="s">
        <v>990</v>
      </c>
      <c r="D3121" t="s">
        <v>52</v>
      </c>
      <c r="E3121" t="s">
        <v>1208</v>
      </c>
      <c r="F3121" t="s">
        <v>1209</v>
      </c>
      <c r="G3121" t="s">
        <v>281</v>
      </c>
      <c r="H3121" t="s">
        <v>1006</v>
      </c>
      <c r="I3121" t="s">
        <v>54</v>
      </c>
      <c r="J3121" t="s">
        <v>56</v>
      </c>
      <c r="K3121" t="s">
        <v>993</v>
      </c>
      <c r="L3121">
        <v>100297681</v>
      </c>
      <c r="M3121" t="s">
        <v>1216</v>
      </c>
      <c r="N3121" t="s">
        <v>47</v>
      </c>
      <c r="O3121" t="s">
        <v>47</v>
      </c>
      <c r="P3121" t="s">
        <v>1040</v>
      </c>
      <c r="Q3121" t="s">
        <v>997</v>
      </c>
      <c r="R3121">
        <v>3600</v>
      </c>
      <c r="S3121" t="s">
        <v>998</v>
      </c>
      <c r="T3121" t="s">
        <v>999</v>
      </c>
      <c r="U3121" t="s">
        <v>283</v>
      </c>
      <c r="V3121">
        <v>1</v>
      </c>
      <c r="W3121" t="e">
        <f>VLOOKUP(U3121,T1.Unique.Delivery!$AQ$2:$AW$2720,COLUMNS(T1.Unique.Delivery!$AQ$2701:$AW$2701),0)</f>
        <v>#N/A</v>
      </c>
    </row>
    <row r="3122" spans="1:23" x14ac:dyDescent="0.3">
      <c r="A3122" t="s">
        <v>4881</v>
      </c>
      <c r="B3122" t="s">
        <v>4882</v>
      </c>
      <c r="C3122" t="s">
        <v>990</v>
      </c>
      <c r="D3122" t="s">
        <v>52</v>
      </c>
      <c r="E3122" t="s">
        <v>1208</v>
      </c>
      <c r="F3122" t="s">
        <v>1209</v>
      </c>
      <c r="G3122" t="s">
        <v>281</v>
      </c>
      <c r="H3122" t="s">
        <v>1006</v>
      </c>
      <c r="I3122" t="s">
        <v>54</v>
      </c>
      <c r="J3122" t="s">
        <v>56</v>
      </c>
      <c r="K3122" t="s">
        <v>993</v>
      </c>
      <c r="L3122">
        <v>100535792</v>
      </c>
      <c r="M3122" t="s">
        <v>1305</v>
      </c>
      <c r="N3122" t="s">
        <v>47</v>
      </c>
      <c r="O3122" t="s">
        <v>47</v>
      </c>
      <c r="P3122" t="s">
        <v>4885</v>
      </c>
      <c r="Q3122" t="s">
        <v>997</v>
      </c>
      <c r="R3122">
        <v>3465</v>
      </c>
      <c r="S3122" t="s">
        <v>998</v>
      </c>
      <c r="T3122" t="s">
        <v>999</v>
      </c>
      <c r="U3122" t="s">
        <v>4891</v>
      </c>
      <c r="V3122">
        <v>1</v>
      </c>
      <c r="W3122" t="e">
        <f>VLOOKUP(U3122,T1.Unique.Delivery!$AQ$2:$AW$2720,COLUMNS(T1.Unique.Delivery!$AQ$2701:$AW$2701),0)</f>
        <v>#N/A</v>
      </c>
    </row>
    <row r="3123" spans="1:23" x14ac:dyDescent="0.3">
      <c r="A3123" t="s">
        <v>4881</v>
      </c>
      <c r="B3123" t="s">
        <v>4882</v>
      </c>
      <c r="C3123" t="s">
        <v>990</v>
      </c>
      <c r="D3123" t="s">
        <v>52</v>
      </c>
      <c r="E3123" t="s">
        <v>1208</v>
      </c>
      <c r="F3123" t="s">
        <v>1209</v>
      </c>
      <c r="G3123" t="s">
        <v>281</v>
      </c>
      <c r="H3123" t="s">
        <v>1006</v>
      </c>
      <c r="I3123" t="s">
        <v>54</v>
      </c>
      <c r="J3123" t="s">
        <v>56</v>
      </c>
      <c r="K3123" t="s">
        <v>993</v>
      </c>
      <c r="L3123">
        <v>100894891</v>
      </c>
      <c r="M3123" t="s">
        <v>1218</v>
      </c>
      <c r="N3123" t="s">
        <v>47</v>
      </c>
      <c r="O3123" t="s">
        <v>47</v>
      </c>
      <c r="P3123" t="s">
        <v>1040</v>
      </c>
      <c r="Q3123" t="s">
        <v>997</v>
      </c>
      <c r="R3123">
        <v>4180</v>
      </c>
      <c r="S3123" t="s">
        <v>998</v>
      </c>
      <c r="T3123" t="s">
        <v>999</v>
      </c>
      <c r="U3123" t="s">
        <v>4892</v>
      </c>
      <c r="V3123">
        <v>1</v>
      </c>
      <c r="W3123" t="e">
        <f>VLOOKUP(U3123,T1.Unique.Delivery!$AQ$2:$AW$2720,COLUMNS(T1.Unique.Delivery!$AQ$2701:$AW$2701),0)</f>
        <v>#N/A</v>
      </c>
    </row>
    <row r="3124" spans="1:23" x14ac:dyDescent="0.3">
      <c r="A3124" t="s">
        <v>4881</v>
      </c>
      <c r="B3124" t="s">
        <v>4882</v>
      </c>
      <c r="C3124" t="s">
        <v>990</v>
      </c>
      <c r="D3124" t="s">
        <v>52</v>
      </c>
      <c r="E3124" t="s">
        <v>1208</v>
      </c>
      <c r="F3124" t="s">
        <v>1209</v>
      </c>
      <c r="G3124" t="s">
        <v>281</v>
      </c>
      <c r="H3124" t="s">
        <v>1006</v>
      </c>
      <c r="I3124" t="s">
        <v>54</v>
      </c>
      <c r="J3124" t="s">
        <v>56</v>
      </c>
      <c r="K3124" t="s">
        <v>993</v>
      </c>
      <c r="L3124">
        <v>101021193</v>
      </c>
      <c r="M3124" t="s">
        <v>596</v>
      </c>
      <c r="N3124" t="s">
        <v>47</v>
      </c>
      <c r="O3124" t="s">
        <v>47</v>
      </c>
      <c r="P3124" s="1">
        <v>42370</v>
      </c>
      <c r="Q3124" t="s">
        <v>997</v>
      </c>
      <c r="R3124">
        <v>3200</v>
      </c>
      <c r="S3124" t="s">
        <v>998</v>
      </c>
      <c r="T3124" t="s">
        <v>999</v>
      </c>
      <c r="U3124" t="s">
        <v>4893</v>
      </c>
      <c r="V3124">
        <v>1</v>
      </c>
      <c r="W3124" t="e">
        <f>VLOOKUP(U3124,T1.Unique.Delivery!$AQ$2:$AW$2720,COLUMNS(T1.Unique.Delivery!$AQ$2701:$AW$2701),0)</f>
        <v>#N/A</v>
      </c>
    </row>
    <row r="3125" spans="1:23" x14ac:dyDescent="0.3">
      <c r="A3125" t="s">
        <v>4881</v>
      </c>
      <c r="B3125" t="s">
        <v>4882</v>
      </c>
      <c r="C3125" t="s">
        <v>990</v>
      </c>
      <c r="D3125" t="s">
        <v>52</v>
      </c>
      <c r="E3125" t="s">
        <v>2765</v>
      </c>
      <c r="F3125" t="s">
        <v>2766</v>
      </c>
      <c r="G3125" t="s">
        <v>92</v>
      </c>
      <c r="H3125" t="s">
        <v>1006</v>
      </c>
      <c r="I3125" t="s">
        <v>54</v>
      </c>
      <c r="J3125" t="s">
        <v>56</v>
      </c>
      <c r="K3125" t="s">
        <v>993</v>
      </c>
      <c r="L3125">
        <v>100223303</v>
      </c>
      <c r="M3125" t="s">
        <v>994</v>
      </c>
      <c r="N3125" t="s">
        <v>47</v>
      </c>
      <c r="O3125" t="s">
        <v>47</v>
      </c>
      <c r="P3125" t="s">
        <v>1040</v>
      </c>
      <c r="Q3125" t="s">
        <v>997</v>
      </c>
      <c r="R3125">
        <v>11806.24</v>
      </c>
      <c r="S3125" t="s">
        <v>998</v>
      </c>
      <c r="T3125" t="s">
        <v>999</v>
      </c>
      <c r="U3125" t="s">
        <v>709</v>
      </c>
      <c r="V3125">
        <v>1</v>
      </c>
      <c r="W3125" t="e">
        <f>VLOOKUP(U3125,T1.Unique.Delivery!$AQ$2:$AW$2720,COLUMNS(T1.Unique.Delivery!$AQ$2701:$AW$2701),0)</f>
        <v>#N/A</v>
      </c>
    </row>
    <row r="3126" spans="1:23" x14ac:dyDescent="0.3">
      <c r="A3126" t="s">
        <v>4881</v>
      </c>
      <c r="B3126" t="s">
        <v>4882</v>
      </c>
      <c r="C3126" t="s">
        <v>990</v>
      </c>
      <c r="D3126" t="s">
        <v>52</v>
      </c>
      <c r="E3126" t="s">
        <v>2765</v>
      </c>
      <c r="F3126" t="s">
        <v>2766</v>
      </c>
      <c r="G3126" t="s">
        <v>92</v>
      </c>
      <c r="H3126" t="s">
        <v>1006</v>
      </c>
      <c r="I3126" t="s">
        <v>54</v>
      </c>
      <c r="J3126" t="s">
        <v>56</v>
      </c>
      <c r="K3126" t="s">
        <v>993</v>
      </c>
      <c r="L3126">
        <v>100297681</v>
      </c>
      <c r="M3126" t="s">
        <v>1216</v>
      </c>
      <c r="N3126" t="s">
        <v>47</v>
      </c>
      <c r="O3126" t="s">
        <v>47</v>
      </c>
      <c r="P3126" t="s">
        <v>1040</v>
      </c>
      <c r="Q3126" t="s">
        <v>997</v>
      </c>
      <c r="R3126">
        <v>12500</v>
      </c>
      <c r="S3126" t="s">
        <v>998</v>
      </c>
      <c r="T3126" t="s">
        <v>999</v>
      </c>
      <c r="U3126" t="s">
        <v>4894</v>
      </c>
      <c r="V3126">
        <v>1</v>
      </c>
      <c r="W3126" t="e">
        <f>VLOOKUP(U3126,T1.Unique.Delivery!$AQ$2:$AW$2720,COLUMNS(T1.Unique.Delivery!$AQ$2701:$AW$2701),0)</f>
        <v>#N/A</v>
      </c>
    </row>
    <row r="3127" spans="1:23" x14ac:dyDescent="0.3">
      <c r="A3127" t="s">
        <v>4881</v>
      </c>
      <c r="B3127" t="s">
        <v>4882</v>
      </c>
      <c r="C3127" t="s">
        <v>990</v>
      </c>
      <c r="D3127" t="s">
        <v>52</v>
      </c>
      <c r="E3127" t="s">
        <v>2765</v>
      </c>
      <c r="F3127" t="s">
        <v>2766</v>
      </c>
      <c r="G3127" t="s">
        <v>92</v>
      </c>
      <c r="H3127" t="s">
        <v>1006</v>
      </c>
      <c r="I3127" t="s">
        <v>54</v>
      </c>
      <c r="J3127" t="s">
        <v>56</v>
      </c>
      <c r="K3127" t="s">
        <v>993</v>
      </c>
      <c r="L3127">
        <v>100298459</v>
      </c>
      <c r="M3127" t="s">
        <v>4895</v>
      </c>
      <c r="N3127" t="s">
        <v>47</v>
      </c>
      <c r="O3127" t="s">
        <v>47</v>
      </c>
      <c r="P3127" s="1">
        <v>42008</v>
      </c>
      <c r="Q3127" t="s">
        <v>997</v>
      </c>
      <c r="R3127">
        <v>11194.04</v>
      </c>
      <c r="S3127" t="s">
        <v>998</v>
      </c>
      <c r="T3127" t="s">
        <v>999</v>
      </c>
      <c r="U3127" t="s">
        <v>4896</v>
      </c>
      <c r="V3127">
        <v>1</v>
      </c>
      <c r="W3127" t="e">
        <f>VLOOKUP(U3127,T1.Unique.Delivery!$AQ$2:$AW$2720,COLUMNS(T1.Unique.Delivery!$AQ$2701:$AW$2701),0)</f>
        <v>#N/A</v>
      </c>
    </row>
    <row r="3128" spans="1:23" x14ac:dyDescent="0.3">
      <c r="A3128" t="s">
        <v>4881</v>
      </c>
      <c r="B3128" t="s">
        <v>4882</v>
      </c>
      <c r="C3128" t="s">
        <v>990</v>
      </c>
      <c r="D3128" t="s">
        <v>52</v>
      </c>
      <c r="E3128" t="s">
        <v>2765</v>
      </c>
      <c r="F3128" t="s">
        <v>2766</v>
      </c>
      <c r="G3128" t="s">
        <v>92</v>
      </c>
      <c r="H3128" t="s">
        <v>1006</v>
      </c>
      <c r="I3128" t="s">
        <v>54</v>
      </c>
      <c r="J3128" t="s">
        <v>56</v>
      </c>
      <c r="K3128" t="s">
        <v>993</v>
      </c>
      <c r="L3128">
        <v>100994845</v>
      </c>
      <c r="M3128" t="s">
        <v>1450</v>
      </c>
      <c r="N3128" t="s">
        <v>47</v>
      </c>
      <c r="O3128" t="s">
        <v>47</v>
      </c>
      <c r="P3128" t="s">
        <v>1040</v>
      </c>
      <c r="Q3128" t="s">
        <v>997</v>
      </c>
      <c r="R3128">
        <v>11000</v>
      </c>
      <c r="S3128" t="s">
        <v>998</v>
      </c>
      <c r="T3128" t="s">
        <v>999</v>
      </c>
      <c r="U3128" t="s">
        <v>94</v>
      </c>
      <c r="V3128">
        <v>1</v>
      </c>
      <c r="W3128" t="e">
        <f>VLOOKUP(U3128,T1.Unique.Delivery!$AQ$2:$AW$2720,COLUMNS(T1.Unique.Delivery!$AQ$2701:$AW$2701),0)</f>
        <v>#N/A</v>
      </c>
    </row>
    <row r="3129" spans="1:23" x14ac:dyDescent="0.3">
      <c r="A3129" t="s">
        <v>4881</v>
      </c>
      <c r="B3129" t="s">
        <v>4882</v>
      </c>
      <c r="C3129" t="s">
        <v>990</v>
      </c>
      <c r="D3129" t="s">
        <v>52</v>
      </c>
      <c r="E3129" t="s">
        <v>2765</v>
      </c>
      <c r="F3129" t="s">
        <v>2766</v>
      </c>
      <c r="G3129" t="s">
        <v>92</v>
      </c>
      <c r="H3129" t="s">
        <v>1006</v>
      </c>
      <c r="I3129" t="s">
        <v>54</v>
      </c>
      <c r="J3129" t="s">
        <v>1002</v>
      </c>
      <c r="K3129" t="s">
        <v>993</v>
      </c>
      <c r="L3129">
        <v>100223303</v>
      </c>
      <c r="M3129" t="s">
        <v>994</v>
      </c>
      <c r="N3129" t="s">
        <v>47</v>
      </c>
      <c r="O3129" t="s">
        <v>47</v>
      </c>
      <c r="P3129" t="s">
        <v>1040</v>
      </c>
      <c r="Q3129" t="s">
        <v>997</v>
      </c>
      <c r="R3129">
        <v>11806.24</v>
      </c>
      <c r="S3129" t="s">
        <v>998</v>
      </c>
      <c r="T3129" t="s">
        <v>999</v>
      </c>
      <c r="U3129" t="s">
        <v>4897</v>
      </c>
      <c r="V3129">
        <v>1</v>
      </c>
      <c r="W3129" t="e">
        <f>VLOOKUP(U3129,T1.Unique.Delivery!$AQ$2:$AW$2720,COLUMNS(T1.Unique.Delivery!$AQ$2701:$AW$2701),0)</f>
        <v>#N/A</v>
      </c>
    </row>
    <row r="3130" spans="1:23" x14ac:dyDescent="0.3">
      <c r="A3130" t="s">
        <v>4881</v>
      </c>
      <c r="B3130" t="s">
        <v>4882</v>
      </c>
      <c r="C3130" t="s">
        <v>990</v>
      </c>
      <c r="D3130" t="s">
        <v>52</v>
      </c>
      <c r="E3130" t="s">
        <v>2765</v>
      </c>
      <c r="F3130" t="s">
        <v>2766</v>
      </c>
      <c r="G3130" t="s">
        <v>92</v>
      </c>
      <c r="H3130" t="s">
        <v>1006</v>
      </c>
      <c r="I3130" t="s">
        <v>54</v>
      </c>
      <c r="J3130" t="s">
        <v>1002</v>
      </c>
      <c r="K3130" t="s">
        <v>993</v>
      </c>
      <c r="L3130">
        <v>100297681</v>
      </c>
      <c r="M3130" t="s">
        <v>1216</v>
      </c>
      <c r="N3130" t="s">
        <v>47</v>
      </c>
      <c r="O3130" t="s">
        <v>47</v>
      </c>
      <c r="P3130" t="s">
        <v>1040</v>
      </c>
      <c r="Q3130" t="s">
        <v>997</v>
      </c>
      <c r="R3130">
        <v>12500</v>
      </c>
      <c r="S3130" t="s">
        <v>998</v>
      </c>
      <c r="T3130" t="s">
        <v>999</v>
      </c>
      <c r="U3130" t="s">
        <v>4898</v>
      </c>
      <c r="V3130">
        <v>1</v>
      </c>
      <c r="W3130" t="e">
        <f>VLOOKUP(U3130,T1.Unique.Delivery!$AQ$2:$AW$2720,COLUMNS(T1.Unique.Delivery!$AQ$2701:$AW$2701),0)</f>
        <v>#N/A</v>
      </c>
    </row>
    <row r="3131" spans="1:23" x14ac:dyDescent="0.3">
      <c r="A3131" t="s">
        <v>4881</v>
      </c>
      <c r="B3131" t="s">
        <v>4882</v>
      </c>
      <c r="C3131" t="s">
        <v>990</v>
      </c>
      <c r="D3131" t="s">
        <v>52</v>
      </c>
      <c r="E3131" t="s">
        <v>2765</v>
      </c>
      <c r="F3131" t="s">
        <v>2766</v>
      </c>
      <c r="G3131" t="s">
        <v>92</v>
      </c>
      <c r="H3131" t="s">
        <v>1006</v>
      </c>
      <c r="I3131" t="s">
        <v>54</v>
      </c>
      <c r="J3131" t="s">
        <v>1002</v>
      </c>
      <c r="K3131" t="s">
        <v>993</v>
      </c>
      <c r="L3131">
        <v>100994845</v>
      </c>
      <c r="M3131" t="s">
        <v>1450</v>
      </c>
      <c r="N3131" t="s">
        <v>47</v>
      </c>
      <c r="O3131" t="s">
        <v>47</v>
      </c>
      <c r="P3131" t="s">
        <v>1040</v>
      </c>
      <c r="Q3131" t="s">
        <v>997</v>
      </c>
      <c r="R3131">
        <v>11500</v>
      </c>
      <c r="S3131" t="s">
        <v>998</v>
      </c>
      <c r="T3131" t="s">
        <v>999</v>
      </c>
      <c r="U3131" t="s">
        <v>4899</v>
      </c>
      <c r="V3131">
        <v>1</v>
      </c>
      <c r="W3131" t="e">
        <f>VLOOKUP(U3131,T1.Unique.Delivery!$AQ$2:$AW$2720,COLUMNS(T1.Unique.Delivery!$AQ$2701:$AW$2701),0)</f>
        <v>#N/A</v>
      </c>
    </row>
    <row r="3132" spans="1:23" x14ac:dyDescent="0.3">
      <c r="A3132" t="s">
        <v>4881</v>
      </c>
      <c r="B3132" t="s">
        <v>4882</v>
      </c>
      <c r="C3132" t="s">
        <v>990</v>
      </c>
      <c r="D3132" t="s">
        <v>52</v>
      </c>
      <c r="E3132" t="s">
        <v>4900</v>
      </c>
      <c r="F3132" t="s">
        <v>4901</v>
      </c>
      <c r="G3132" t="s">
        <v>52</v>
      </c>
      <c r="H3132" t="s">
        <v>1006</v>
      </c>
      <c r="I3132" t="s">
        <v>54</v>
      </c>
      <c r="J3132" t="s">
        <v>66</v>
      </c>
      <c r="K3132" t="s">
        <v>1007</v>
      </c>
      <c r="L3132">
        <v>100297681</v>
      </c>
      <c r="M3132" t="s">
        <v>1216</v>
      </c>
      <c r="N3132" t="s">
        <v>47</v>
      </c>
      <c r="O3132" t="s">
        <v>47</v>
      </c>
      <c r="P3132" t="s">
        <v>1040</v>
      </c>
      <c r="Q3132" t="s">
        <v>997</v>
      </c>
      <c r="R3132">
        <v>2500</v>
      </c>
      <c r="S3132" t="s">
        <v>998</v>
      </c>
      <c r="T3132" t="s">
        <v>999</v>
      </c>
      <c r="U3132" t="s">
        <v>4902</v>
      </c>
      <c r="V3132">
        <v>1</v>
      </c>
      <c r="W3132" t="e">
        <f>VLOOKUP(U3132,T1.Unique.Delivery!$AQ$2:$AW$2720,COLUMNS(T1.Unique.Delivery!$AQ$2701:$AW$2701),0)</f>
        <v>#N/A</v>
      </c>
    </row>
    <row r="3133" spans="1:23" x14ac:dyDescent="0.3">
      <c r="A3133" t="s">
        <v>4881</v>
      </c>
      <c r="B3133" t="s">
        <v>4882</v>
      </c>
      <c r="C3133" t="s">
        <v>990</v>
      </c>
      <c r="D3133" t="s">
        <v>52</v>
      </c>
      <c r="E3133" t="s">
        <v>4900</v>
      </c>
      <c r="F3133" t="s">
        <v>4901</v>
      </c>
      <c r="G3133" t="s">
        <v>52</v>
      </c>
      <c r="H3133" t="s">
        <v>1006</v>
      </c>
      <c r="I3133" t="s">
        <v>54</v>
      </c>
      <c r="J3133" t="s">
        <v>66</v>
      </c>
      <c r="K3133" t="s">
        <v>1007</v>
      </c>
      <c r="L3133">
        <v>100788157</v>
      </c>
      <c r="M3133" t="s">
        <v>2389</v>
      </c>
      <c r="N3133" t="s">
        <v>47</v>
      </c>
      <c r="O3133" t="s">
        <v>47</v>
      </c>
      <c r="P3133" s="1">
        <v>42743</v>
      </c>
      <c r="Q3133" t="s">
        <v>997</v>
      </c>
      <c r="R3133">
        <v>2000</v>
      </c>
      <c r="S3133" t="s">
        <v>998</v>
      </c>
      <c r="T3133" t="s">
        <v>999</v>
      </c>
      <c r="U3133" t="s">
        <v>4903</v>
      </c>
      <c r="V3133">
        <v>1</v>
      </c>
      <c r="W3133" t="e">
        <f>VLOOKUP(U3133,T1.Unique.Delivery!$AQ$2:$AW$2720,COLUMNS(T1.Unique.Delivery!$AQ$2701:$AW$2701),0)</f>
        <v>#N/A</v>
      </c>
    </row>
    <row r="3134" spans="1:23" x14ac:dyDescent="0.3">
      <c r="A3134" t="s">
        <v>4881</v>
      </c>
      <c r="B3134" t="s">
        <v>4882</v>
      </c>
      <c r="C3134" t="s">
        <v>990</v>
      </c>
      <c r="D3134" t="s">
        <v>52</v>
      </c>
      <c r="E3134" t="s">
        <v>4900</v>
      </c>
      <c r="F3134" t="s">
        <v>4901</v>
      </c>
      <c r="G3134" t="s">
        <v>52</v>
      </c>
      <c r="H3134" t="s">
        <v>1006</v>
      </c>
      <c r="I3134" t="s">
        <v>54</v>
      </c>
      <c r="J3134" t="s">
        <v>66</v>
      </c>
      <c r="K3134" t="s">
        <v>1007</v>
      </c>
      <c r="L3134">
        <v>101093720</v>
      </c>
      <c r="M3134" t="s">
        <v>55</v>
      </c>
      <c r="N3134" t="s">
        <v>47</v>
      </c>
      <c r="O3134" t="s">
        <v>47</v>
      </c>
      <c r="P3134" s="1">
        <v>42743</v>
      </c>
      <c r="Q3134" t="s">
        <v>997</v>
      </c>
      <c r="R3134">
        <v>1750</v>
      </c>
      <c r="S3134" t="s">
        <v>998</v>
      </c>
      <c r="T3134" t="s">
        <v>999</v>
      </c>
      <c r="U3134" t="s">
        <v>4904</v>
      </c>
      <c r="V3134">
        <v>1</v>
      </c>
      <c r="W3134" t="e">
        <f>VLOOKUP(U3134,T1.Unique.Delivery!$AQ$2:$AW$2720,COLUMNS(T1.Unique.Delivery!$AQ$2701:$AW$2701),0)</f>
        <v>#N/A</v>
      </c>
    </row>
    <row r="3135" spans="1:23" x14ac:dyDescent="0.3">
      <c r="A3135" t="s">
        <v>4881</v>
      </c>
      <c r="B3135" t="s">
        <v>4882</v>
      </c>
      <c r="C3135" t="s">
        <v>990</v>
      </c>
      <c r="D3135" t="s">
        <v>52</v>
      </c>
      <c r="E3135" t="s">
        <v>4900</v>
      </c>
      <c r="F3135" t="s">
        <v>4901</v>
      </c>
      <c r="G3135" t="s">
        <v>52</v>
      </c>
      <c r="H3135" t="s">
        <v>1006</v>
      </c>
      <c r="I3135" t="s">
        <v>54</v>
      </c>
      <c r="J3135" t="s">
        <v>56</v>
      </c>
      <c r="K3135" t="s">
        <v>993</v>
      </c>
      <c r="L3135">
        <v>100223303</v>
      </c>
      <c r="M3135" t="s">
        <v>994</v>
      </c>
      <c r="N3135" t="s">
        <v>47</v>
      </c>
      <c r="O3135" t="s">
        <v>47</v>
      </c>
      <c r="P3135" t="s">
        <v>1040</v>
      </c>
      <c r="Q3135" t="s">
        <v>997</v>
      </c>
      <c r="R3135">
        <v>3834.57</v>
      </c>
      <c r="S3135" t="s">
        <v>998</v>
      </c>
      <c r="T3135" t="s">
        <v>999</v>
      </c>
      <c r="U3135" t="s">
        <v>4905</v>
      </c>
      <c r="V3135">
        <v>1</v>
      </c>
      <c r="W3135" t="e">
        <f>VLOOKUP(U3135,T1.Unique.Delivery!$AQ$2:$AW$2720,COLUMNS(T1.Unique.Delivery!$AQ$2701:$AW$2701),0)</f>
        <v>#N/A</v>
      </c>
    </row>
    <row r="3136" spans="1:23" x14ac:dyDescent="0.3">
      <c r="A3136" t="s">
        <v>4881</v>
      </c>
      <c r="B3136" t="s">
        <v>4882</v>
      </c>
      <c r="C3136" t="s">
        <v>990</v>
      </c>
      <c r="D3136" t="s">
        <v>52</v>
      </c>
      <c r="E3136" t="s">
        <v>4900</v>
      </c>
      <c r="F3136" t="s">
        <v>4901</v>
      </c>
      <c r="G3136" t="s">
        <v>52</v>
      </c>
      <c r="H3136" t="s">
        <v>1006</v>
      </c>
      <c r="I3136" t="s">
        <v>54</v>
      </c>
      <c r="J3136" t="s">
        <v>56</v>
      </c>
      <c r="K3136" t="s">
        <v>993</v>
      </c>
      <c r="L3136">
        <v>100297681</v>
      </c>
      <c r="M3136" t="s">
        <v>1216</v>
      </c>
      <c r="N3136" t="s">
        <v>47</v>
      </c>
      <c r="O3136" t="s">
        <v>47</v>
      </c>
      <c r="P3136" t="s">
        <v>1040</v>
      </c>
      <c r="Q3136" t="s">
        <v>997</v>
      </c>
      <c r="R3136">
        <v>3500</v>
      </c>
      <c r="S3136" t="s">
        <v>998</v>
      </c>
      <c r="T3136" t="s">
        <v>999</v>
      </c>
      <c r="U3136" t="s">
        <v>4906</v>
      </c>
      <c r="V3136">
        <v>1</v>
      </c>
      <c r="W3136" t="e">
        <f>VLOOKUP(U3136,T1.Unique.Delivery!$AQ$2:$AW$2720,COLUMNS(T1.Unique.Delivery!$AQ$2701:$AW$2701),0)</f>
        <v>#N/A</v>
      </c>
    </row>
    <row r="3137" spans="1:23" x14ac:dyDescent="0.3">
      <c r="A3137" t="s">
        <v>4881</v>
      </c>
      <c r="B3137" t="s">
        <v>4882</v>
      </c>
      <c r="C3137" t="s">
        <v>990</v>
      </c>
      <c r="D3137" t="s">
        <v>52</v>
      </c>
      <c r="E3137" t="s">
        <v>4900</v>
      </c>
      <c r="F3137" t="s">
        <v>4901</v>
      </c>
      <c r="G3137" t="s">
        <v>52</v>
      </c>
      <c r="H3137" t="s">
        <v>1006</v>
      </c>
      <c r="I3137" t="s">
        <v>54</v>
      </c>
      <c r="J3137" t="s">
        <v>56</v>
      </c>
      <c r="K3137" t="s">
        <v>993</v>
      </c>
      <c r="L3137">
        <v>100788157</v>
      </c>
      <c r="M3137" t="s">
        <v>2389</v>
      </c>
      <c r="N3137" t="s">
        <v>47</v>
      </c>
      <c r="O3137" t="s">
        <v>47</v>
      </c>
      <c r="P3137" t="s">
        <v>1040</v>
      </c>
      <c r="Q3137" t="s">
        <v>997</v>
      </c>
      <c r="R3137">
        <v>3500</v>
      </c>
      <c r="S3137" t="s">
        <v>998</v>
      </c>
      <c r="T3137" t="s">
        <v>999</v>
      </c>
      <c r="U3137" t="s">
        <v>4907</v>
      </c>
      <c r="V3137">
        <v>1</v>
      </c>
      <c r="W3137" t="e">
        <f>VLOOKUP(U3137,T1.Unique.Delivery!$AQ$2:$AW$2720,COLUMNS(T1.Unique.Delivery!$AQ$2701:$AW$2701),0)</f>
        <v>#N/A</v>
      </c>
    </row>
    <row r="3138" spans="1:23" x14ac:dyDescent="0.3">
      <c r="A3138" t="s">
        <v>4881</v>
      </c>
      <c r="B3138" t="s">
        <v>4882</v>
      </c>
      <c r="C3138" t="s">
        <v>990</v>
      </c>
      <c r="D3138" t="s">
        <v>52</v>
      </c>
      <c r="E3138" t="s">
        <v>4900</v>
      </c>
      <c r="F3138" t="s">
        <v>4901</v>
      </c>
      <c r="G3138" t="s">
        <v>52</v>
      </c>
      <c r="H3138" t="s">
        <v>1006</v>
      </c>
      <c r="I3138" t="s">
        <v>54</v>
      </c>
      <c r="J3138" t="s">
        <v>56</v>
      </c>
      <c r="K3138" t="s">
        <v>993</v>
      </c>
      <c r="L3138">
        <v>101093720</v>
      </c>
      <c r="M3138" t="s">
        <v>55</v>
      </c>
      <c r="N3138" t="s">
        <v>47</v>
      </c>
      <c r="O3138" t="s">
        <v>47</v>
      </c>
      <c r="P3138" t="s">
        <v>1040</v>
      </c>
      <c r="Q3138" t="s">
        <v>997</v>
      </c>
      <c r="R3138">
        <v>3672</v>
      </c>
      <c r="S3138" t="s">
        <v>998</v>
      </c>
      <c r="T3138" t="s">
        <v>999</v>
      </c>
      <c r="U3138" t="s">
        <v>4908</v>
      </c>
      <c r="V3138">
        <v>1</v>
      </c>
      <c r="W3138" t="e">
        <f>VLOOKUP(U3138,T1.Unique.Delivery!$AQ$2:$AW$2720,COLUMNS(T1.Unique.Delivery!$AQ$2701:$AW$2701),0)</f>
        <v>#N/A</v>
      </c>
    </row>
    <row r="3139" spans="1:23" x14ac:dyDescent="0.3">
      <c r="A3139" t="s">
        <v>4881</v>
      </c>
      <c r="B3139" t="s">
        <v>4882</v>
      </c>
      <c r="C3139" t="s">
        <v>990</v>
      </c>
      <c r="D3139" t="s">
        <v>52</v>
      </c>
      <c r="E3139" t="s">
        <v>4909</v>
      </c>
      <c r="F3139" t="s">
        <v>4910</v>
      </c>
      <c r="G3139" t="s">
        <v>52</v>
      </c>
      <c r="H3139" t="s">
        <v>1006</v>
      </c>
      <c r="I3139" t="s">
        <v>54</v>
      </c>
      <c r="J3139" t="s">
        <v>66</v>
      </c>
      <c r="K3139" t="s">
        <v>1007</v>
      </c>
      <c r="L3139">
        <v>101093720</v>
      </c>
      <c r="M3139" t="s">
        <v>55</v>
      </c>
      <c r="N3139" t="s">
        <v>47</v>
      </c>
      <c r="O3139" t="s">
        <v>47</v>
      </c>
      <c r="P3139" t="s">
        <v>1040</v>
      </c>
      <c r="Q3139" t="s">
        <v>997</v>
      </c>
      <c r="R3139">
        <v>1046.71</v>
      </c>
      <c r="S3139" t="s">
        <v>998</v>
      </c>
      <c r="T3139" t="s">
        <v>999</v>
      </c>
      <c r="U3139" t="s">
        <v>4911</v>
      </c>
      <c r="V3139">
        <v>1</v>
      </c>
      <c r="W3139" t="e">
        <f>VLOOKUP(U3139,T1.Unique.Delivery!$AQ$2:$AW$2720,COLUMNS(T1.Unique.Delivery!$AQ$2701:$AW$2701),0)</f>
        <v>#N/A</v>
      </c>
    </row>
    <row r="3140" spans="1:23" x14ac:dyDescent="0.3">
      <c r="A3140" t="s">
        <v>4881</v>
      </c>
      <c r="B3140" t="s">
        <v>4882</v>
      </c>
      <c r="C3140" t="s">
        <v>990</v>
      </c>
      <c r="D3140" t="s">
        <v>52</v>
      </c>
      <c r="E3140" t="s">
        <v>4909</v>
      </c>
      <c r="F3140" t="s">
        <v>4910</v>
      </c>
      <c r="G3140" t="s">
        <v>52</v>
      </c>
      <c r="H3140" t="s">
        <v>1006</v>
      </c>
      <c r="I3140" t="s">
        <v>54</v>
      </c>
      <c r="J3140" t="s">
        <v>56</v>
      </c>
      <c r="K3140" t="s">
        <v>993</v>
      </c>
      <c r="L3140">
        <v>100214689</v>
      </c>
      <c r="M3140" t="s">
        <v>4517</v>
      </c>
      <c r="N3140" t="s">
        <v>47</v>
      </c>
      <c r="O3140" t="s">
        <v>47</v>
      </c>
      <c r="P3140" t="s">
        <v>1040</v>
      </c>
      <c r="Q3140" t="s">
        <v>997</v>
      </c>
      <c r="R3140">
        <v>1800</v>
      </c>
      <c r="S3140" t="s">
        <v>998</v>
      </c>
      <c r="T3140" t="s">
        <v>999</v>
      </c>
      <c r="U3140" t="s">
        <v>4912</v>
      </c>
      <c r="V3140">
        <v>1</v>
      </c>
      <c r="W3140" t="e">
        <f>VLOOKUP(U3140,T1.Unique.Delivery!$AQ$2:$AW$2720,COLUMNS(T1.Unique.Delivery!$AQ$2701:$AW$2701),0)</f>
        <v>#N/A</v>
      </c>
    </row>
    <row r="3141" spans="1:23" x14ac:dyDescent="0.3">
      <c r="A3141" t="s">
        <v>4881</v>
      </c>
      <c r="B3141" t="s">
        <v>4882</v>
      </c>
      <c r="C3141" t="s">
        <v>990</v>
      </c>
      <c r="D3141" t="s">
        <v>52</v>
      </c>
      <c r="E3141" t="s">
        <v>4909</v>
      </c>
      <c r="F3141" t="s">
        <v>4910</v>
      </c>
      <c r="G3141" t="s">
        <v>52</v>
      </c>
      <c r="H3141" t="s">
        <v>1006</v>
      </c>
      <c r="I3141" t="s">
        <v>54</v>
      </c>
      <c r="J3141" t="s">
        <v>56</v>
      </c>
      <c r="K3141" t="s">
        <v>993</v>
      </c>
      <c r="L3141">
        <v>100223303</v>
      </c>
      <c r="M3141" t="s">
        <v>994</v>
      </c>
      <c r="N3141" t="s">
        <v>47</v>
      </c>
      <c r="O3141" t="s">
        <v>47</v>
      </c>
      <c r="P3141" t="s">
        <v>1040</v>
      </c>
      <c r="Q3141" t="s">
        <v>997</v>
      </c>
      <c r="R3141">
        <v>1375.83</v>
      </c>
      <c r="S3141" t="s">
        <v>998</v>
      </c>
      <c r="T3141" t="s">
        <v>999</v>
      </c>
      <c r="U3141" t="s">
        <v>4913</v>
      </c>
      <c r="V3141">
        <v>1</v>
      </c>
      <c r="W3141" t="e">
        <f>VLOOKUP(U3141,T1.Unique.Delivery!$AQ$2:$AW$2720,COLUMNS(T1.Unique.Delivery!$AQ$2701:$AW$2701),0)</f>
        <v>#N/A</v>
      </c>
    </row>
    <row r="3142" spans="1:23" x14ac:dyDescent="0.3">
      <c r="A3142" t="s">
        <v>4881</v>
      </c>
      <c r="B3142" t="s">
        <v>4882</v>
      </c>
      <c r="C3142" t="s">
        <v>990</v>
      </c>
      <c r="D3142" t="s">
        <v>52</v>
      </c>
      <c r="E3142" t="s">
        <v>4909</v>
      </c>
      <c r="F3142" t="s">
        <v>4910</v>
      </c>
      <c r="G3142" t="s">
        <v>52</v>
      </c>
      <c r="H3142" t="s">
        <v>1006</v>
      </c>
      <c r="I3142" t="s">
        <v>54</v>
      </c>
      <c r="J3142" t="s">
        <v>56</v>
      </c>
      <c r="K3142" t="s">
        <v>993</v>
      </c>
      <c r="L3142">
        <v>101093720</v>
      </c>
      <c r="M3142" t="s">
        <v>55</v>
      </c>
      <c r="N3142" t="s">
        <v>47</v>
      </c>
      <c r="O3142" t="s">
        <v>47</v>
      </c>
      <c r="P3142" t="s">
        <v>1040</v>
      </c>
      <c r="Q3142" t="s">
        <v>997</v>
      </c>
      <c r="R3142">
        <v>1389.75</v>
      </c>
      <c r="S3142" t="s">
        <v>998</v>
      </c>
      <c r="T3142" t="s">
        <v>999</v>
      </c>
      <c r="U3142" t="s">
        <v>4914</v>
      </c>
      <c r="V3142">
        <v>1</v>
      </c>
      <c r="W3142" t="e">
        <f>VLOOKUP(U3142,T1.Unique.Delivery!$AQ$2:$AW$2720,COLUMNS(T1.Unique.Delivery!$AQ$2701:$AW$2701),0)</f>
        <v>#N/A</v>
      </c>
    </row>
    <row r="3143" spans="1:23" x14ac:dyDescent="0.3">
      <c r="A3143" t="s">
        <v>4881</v>
      </c>
      <c r="B3143" t="s">
        <v>4882</v>
      </c>
      <c r="C3143" t="s">
        <v>990</v>
      </c>
      <c r="D3143" t="s">
        <v>52</v>
      </c>
      <c r="E3143" t="s">
        <v>989</v>
      </c>
      <c r="F3143" t="s">
        <v>990</v>
      </c>
      <c r="G3143" t="s">
        <v>52</v>
      </c>
      <c r="H3143" t="s">
        <v>991</v>
      </c>
      <c r="I3143" t="s">
        <v>992</v>
      </c>
      <c r="J3143" t="s">
        <v>4915</v>
      </c>
      <c r="K3143" t="s">
        <v>4916</v>
      </c>
      <c r="L3143">
        <v>101093720</v>
      </c>
      <c r="M3143" t="s">
        <v>55</v>
      </c>
      <c r="N3143" t="s">
        <v>47</v>
      </c>
      <c r="O3143" t="s">
        <v>47</v>
      </c>
      <c r="P3143" s="1">
        <v>42379</v>
      </c>
      <c r="Q3143" t="s">
        <v>997</v>
      </c>
      <c r="R3143">
        <v>291.60000000000002</v>
      </c>
      <c r="S3143" t="s">
        <v>998</v>
      </c>
      <c r="T3143" t="s">
        <v>999</v>
      </c>
      <c r="U3143" t="s">
        <v>4917</v>
      </c>
      <c r="V3143">
        <v>1</v>
      </c>
      <c r="W3143" t="e">
        <f>VLOOKUP(U3143,T1.Unique.Delivery!$AQ$2:$AW$2720,COLUMNS(T1.Unique.Delivery!$AQ$2701:$AW$2701),0)</f>
        <v>#N/A</v>
      </c>
    </row>
    <row r="3144" spans="1:23" x14ac:dyDescent="0.3">
      <c r="A3144" t="s">
        <v>4881</v>
      </c>
      <c r="B3144" t="s">
        <v>4882</v>
      </c>
      <c r="C3144" t="s">
        <v>990</v>
      </c>
      <c r="D3144" t="s">
        <v>52</v>
      </c>
      <c r="E3144" t="s">
        <v>4918</v>
      </c>
      <c r="F3144" t="s">
        <v>4919</v>
      </c>
      <c r="G3144" t="s">
        <v>170</v>
      </c>
      <c r="H3144" t="s">
        <v>1006</v>
      </c>
      <c r="I3144" t="s">
        <v>54</v>
      </c>
      <c r="J3144" t="s">
        <v>66</v>
      </c>
      <c r="K3144" t="s">
        <v>1007</v>
      </c>
      <c r="L3144">
        <v>101047835</v>
      </c>
      <c r="M3144" t="s">
        <v>4920</v>
      </c>
      <c r="N3144" t="s">
        <v>47</v>
      </c>
      <c r="O3144" t="s">
        <v>47</v>
      </c>
      <c r="P3144" t="s">
        <v>1040</v>
      </c>
      <c r="Q3144" t="s">
        <v>997</v>
      </c>
      <c r="R3144">
        <v>13027.5</v>
      </c>
      <c r="S3144" t="s">
        <v>998</v>
      </c>
      <c r="T3144" t="s">
        <v>999</v>
      </c>
      <c r="U3144" t="s">
        <v>4921</v>
      </c>
      <c r="V3144">
        <v>1</v>
      </c>
      <c r="W3144" t="e">
        <f>VLOOKUP(U3144,T1.Unique.Delivery!$AQ$2:$AW$2720,COLUMNS(T1.Unique.Delivery!$AQ$2701:$AW$2701),0)</f>
        <v>#N/A</v>
      </c>
    </row>
    <row r="3145" spans="1:23" x14ac:dyDescent="0.3">
      <c r="A3145" t="s">
        <v>4881</v>
      </c>
      <c r="B3145" t="s">
        <v>4882</v>
      </c>
      <c r="C3145" t="s">
        <v>990</v>
      </c>
      <c r="D3145" t="s">
        <v>52</v>
      </c>
      <c r="E3145" t="s">
        <v>4548</v>
      </c>
      <c r="F3145" t="s">
        <v>4549</v>
      </c>
      <c r="G3145" t="s">
        <v>170</v>
      </c>
      <c r="H3145" t="s">
        <v>1006</v>
      </c>
      <c r="I3145" t="s">
        <v>54</v>
      </c>
      <c r="J3145" t="s">
        <v>56</v>
      </c>
      <c r="K3145" t="s">
        <v>993</v>
      </c>
      <c r="L3145">
        <v>100214689</v>
      </c>
      <c r="M3145" t="s">
        <v>4517</v>
      </c>
      <c r="N3145" t="s">
        <v>47</v>
      </c>
      <c r="O3145" t="s">
        <v>47</v>
      </c>
      <c r="P3145" t="s">
        <v>1040</v>
      </c>
      <c r="Q3145" t="s">
        <v>997</v>
      </c>
      <c r="R3145">
        <v>15000</v>
      </c>
      <c r="S3145" t="s">
        <v>998</v>
      </c>
      <c r="T3145" t="s">
        <v>999</v>
      </c>
      <c r="U3145" t="s">
        <v>751</v>
      </c>
      <c r="V3145">
        <v>1</v>
      </c>
      <c r="W3145" t="e">
        <f>VLOOKUP(U3145,T1.Unique.Delivery!$AQ$2:$AW$2720,COLUMNS(T1.Unique.Delivery!$AQ$2701:$AW$2701),0)</f>
        <v>#N/A</v>
      </c>
    </row>
    <row r="3146" spans="1:23" x14ac:dyDescent="0.3">
      <c r="A3146" t="s">
        <v>4881</v>
      </c>
      <c r="B3146" t="s">
        <v>4882</v>
      </c>
      <c r="C3146" t="s">
        <v>990</v>
      </c>
      <c r="D3146" t="s">
        <v>52</v>
      </c>
      <c r="E3146" t="s">
        <v>4548</v>
      </c>
      <c r="F3146" t="s">
        <v>4549</v>
      </c>
      <c r="G3146" t="s">
        <v>170</v>
      </c>
      <c r="H3146" t="s">
        <v>1006</v>
      </c>
      <c r="I3146" t="s">
        <v>54</v>
      </c>
      <c r="J3146" t="s">
        <v>56</v>
      </c>
      <c r="K3146" t="s">
        <v>993</v>
      </c>
      <c r="L3146">
        <v>100297681</v>
      </c>
      <c r="M3146" t="s">
        <v>1216</v>
      </c>
      <c r="N3146" t="s">
        <v>47</v>
      </c>
      <c r="O3146" t="s">
        <v>47</v>
      </c>
      <c r="P3146" t="s">
        <v>1040</v>
      </c>
      <c r="Q3146" t="s">
        <v>997</v>
      </c>
      <c r="R3146">
        <v>14200</v>
      </c>
      <c r="S3146" t="s">
        <v>998</v>
      </c>
      <c r="T3146" t="s">
        <v>999</v>
      </c>
      <c r="U3146" t="s">
        <v>4922</v>
      </c>
      <c r="V3146">
        <v>1</v>
      </c>
      <c r="W3146" t="e">
        <f>VLOOKUP(U3146,T1.Unique.Delivery!$AQ$2:$AW$2720,COLUMNS(T1.Unique.Delivery!$AQ$2701:$AW$2701),0)</f>
        <v>#N/A</v>
      </c>
    </row>
    <row r="3147" spans="1:23" x14ac:dyDescent="0.3">
      <c r="A3147" t="s">
        <v>4881</v>
      </c>
      <c r="B3147" t="s">
        <v>4882</v>
      </c>
      <c r="C3147" t="s">
        <v>990</v>
      </c>
      <c r="D3147" t="s">
        <v>52</v>
      </c>
      <c r="E3147" t="s">
        <v>4548</v>
      </c>
      <c r="F3147" t="s">
        <v>4549</v>
      </c>
      <c r="G3147" t="s">
        <v>170</v>
      </c>
      <c r="H3147" t="s">
        <v>1006</v>
      </c>
      <c r="I3147" t="s">
        <v>54</v>
      </c>
      <c r="J3147" t="s">
        <v>56</v>
      </c>
      <c r="K3147" t="s">
        <v>993</v>
      </c>
      <c r="L3147">
        <v>100894891</v>
      </c>
      <c r="M3147" t="s">
        <v>1218</v>
      </c>
      <c r="N3147" t="s">
        <v>47</v>
      </c>
      <c r="O3147" t="s">
        <v>47</v>
      </c>
      <c r="P3147" t="s">
        <v>1040</v>
      </c>
      <c r="Q3147" t="s">
        <v>997</v>
      </c>
      <c r="R3147">
        <v>13860</v>
      </c>
      <c r="S3147" t="s">
        <v>998</v>
      </c>
      <c r="T3147" t="s">
        <v>999</v>
      </c>
      <c r="U3147" t="s">
        <v>4923</v>
      </c>
      <c r="V3147">
        <v>1</v>
      </c>
      <c r="W3147" t="e">
        <f>VLOOKUP(U3147,T1.Unique.Delivery!$AQ$2:$AW$2720,COLUMNS(T1.Unique.Delivery!$AQ$2701:$AW$2701),0)</f>
        <v>#N/A</v>
      </c>
    </row>
    <row r="3148" spans="1:23" x14ac:dyDescent="0.3">
      <c r="A3148" t="s">
        <v>4881</v>
      </c>
      <c r="B3148" t="s">
        <v>4882</v>
      </c>
      <c r="C3148" t="s">
        <v>990</v>
      </c>
      <c r="D3148" t="s">
        <v>52</v>
      </c>
      <c r="E3148" t="s">
        <v>4548</v>
      </c>
      <c r="F3148" t="s">
        <v>4549</v>
      </c>
      <c r="G3148" t="s">
        <v>170</v>
      </c>
      <c r="H3148" t="s">
        <v>1006</v>
      </c>
      <c r="I3148" t="s">
        <v>54</v>
      </c>
      <c r="J3148" t="s">
        <v>56</v>
      </c>
      <c r="K3148" t="s">
        <v>993</v>
      </c>
      <c r="L3148">
        <v>101047835</v>
      </c>
      <c r="M3148" t="s">
        <v>4920</v>
      </c>
      <c r="N3148" t="s">
        <v>47</v>
      </c>
      <c r="O3148" t="s">
        <v>47</v>
      </c>
      <c r="P3148" t="s">
        <v>1040</v>
      </c>
      <c r="Q3148" t="s">
        <v>997</v>
      </c>
      <c r="R3148">
        <v>15326.5</v>
      </c>
      <c r="S3148" t="s">
        <v>998</v>
      </c>
      <c r="T3148" t="s">
        <v>999</v>
      </c>
      <c r="U3148" t="s">
        <v>173</v>
      </c>
      <c r="V3148">
        <v>1</v>
      </c>
      <c r="W3148" t="e">
        <f>VLOOKUP(U3148,T1.Unique.Delivery!$AQ$2:$AW$2720,COLUMNS(T1.Unique.Delivery!$AQ$2701:$AW$2701),0)</f>
        <v>#N/A</v>
      </c>
    </row>
    <row r="3149" spans="1:23" x14ac:dyDescent="0.3">
      <c r="A3149" t="s">
        <v>4881</v>
      </c>
      <c r="B3149" t="s">
        <v>4882</v>
      </c>
      <c r="C3149" t="s">
        <v>990</v>
      </c>
      <c r="D3149" t="s">
        <v>52</v>
      </c>
      <c r="E3149" t="s">
        <v>1383</v>
      </c>
      <c r="F3149" t="s">
        <v>1384</v>
      </c>
      <c r="G3149" t="s">
        <v>568</v>
      </c>
      <c r="H3149" t="s">
        <v>1006</v>
      </c>
      <c r="I3149" t="s">
        <v>54</v>
      </c>
      <c r="J3149" t="s">
        <v>56</v>
      </c>
      <c r="K3149" t="s">
        <v>993</v>
      </c>
      <c r="L3149">
        <v>100223303</v>
      </c>
      <c r="M3149" t="s">
        <v>994</v>
      </c>
      <c r="N3149" t="s">
        <v>47</v>
      </c>
      <c r="O3149" t="s">
        <v>47</v>
      </c>
      <c r="P3149" t="s">
        <v>1040</v>
      </c>
      <c r="Q3149" t="s">
        <v>997</v>
      </c>
      <c r="R3149">
        <v>13124</v>
      </c>
      <c r="S3149" t="s">
        <v>998</v>
      </c>
      <c r="T3149" t="s">
        <v>999</v>
      </c>
      <c r="U3149" t="s">
        <v>4924</v>
      </c>
      <c r="V3149">
        <v>1</v>
      </c>
      <c r="W3149" t="e">
        <f>VLOOKUP(U3149,T1.Unique.Delivery!$AQ$2:$AW$2720,COLUMNS(T1.Unique.Delivery!$AQ$2701:$AW$2701),0)</f>
        <v>#N/A</v>
      </c>
    </row>
    <row r="3150" spans="1:23" x14ac:dyDescent="0.3">
      <c r="A3150" t="s">
        <v>4881</v>
      </c>
      <c r="B3150" t="s">
        <v>4882</v>
      </c>
      <c r="C3150" t="s">
        <v>990</v>
      </c>
      <c r="D3150" t="s">
        <v>52</v>
      </c>
      <c r="E3150" t="s">
        <v>1383</v>
      </c>
      <c r="F3150" t="s">
        <v>1384</v>
      </c>
      <c r="G3150" t="s">
        <v>568</v>
      </c>
      <c r="H3150" t="s">
        <v>1006</v>
      </c>
      <c r="I3150" t="s">
        <v>54</v>
      </c>
      <c r="J3150" t="s">
        <v>1002</v>
      </c>
      <c r="K3150" t="s">
        <v>993</v>
      </c>
      <c r="L3150">
        <v>100223303</v>
      </c>
      <c r="M3150" t="s">
        <v>994</v>
      </c>
      <c r="N3150" t="s">
        <v>47</v>
      </c>
      <c r="O3150" t="s">
        <v>47</v>
      </c>
      <c r="P3150" t="s">
        <v>1040</v>
      </c>
      <c r="Q3150" t="s">
        <v>997</v>
      </c>
      <c r="R3150">
        <v>13600</v>
      </c>
      <c r="S3150" t="s">
        <v>998</v>
      </c>
      <c r="T3150" t="s">
        <v>999</v>
      </c>
      <c r="U3150" t="s">
        <v>4925</v>
      </c>
      <c r="V3150">
        <v>1</v>
      </c>
      <c r="W3150" t="e">
        <f>VLOOKUP(U3150,T1.Unique.Delivery!$AQ$2:$AW$2720,COLUMNS(T1.Unique.Delivery!$AQ$2701:$AW$2701),0)</f>
        <v>#N/A</v>
      </c>
    </row>
    <row r="3151" spans="1:23" x14ac:dyDescent="0.3">
      <c r="A3151" t="s">
        <v>4881</v>
      </c>
      <c r="B3151" t="s">
        <v>4882</v>
      </c>
      <c r="C3151" t="s">
        <v>990</v>
      </c>
      <c r="D3151" t="s">
        <v>52</v>
      </c>
      <c r="E3151" t="s">
        <v>1211</v>
      </c>
      <c r="F3151" t="s">
        <v>1212</v>
      </c>
      <c r="G3151" t="s">
        <v>99</v>
      </c>
      <c r="H3151" t="s">
        <v>1006</v>
      </c>
      <c r="I3151" t="s">
        <v>54</v>
      </c>
      <c r="J3151" t="s">
        <v>56</v>
      </c>
      <c r="K3151" t="s">
        <v>993</v>
      </c>
      <c r="L3151">
        <v>100214689</v>
      </c>
      <c r="M3151" t="s">
        <v>4517</v>
      </c>
      <c r="N3151" t="s">
        <v>47</v>
      </c>
      <c r="O3151" t="s">
        <v>47</v>
      </c>
      <c r="P3151" t="s">
        <v>1040</v>
      </c>
      <c r="Q3151" t="s">
        <v>997</v>
      </c>
      <c r="R3151">
        <v>8500</v>
      </c>
      <c r="S3151" t="s">
        <v>998</v>
      </c>
      <c r="T3151" t="s">
        <v>999</v>
      </c>
      <c r="U3151" t="s">
        <v>397</v>
      </c>
      <c r="V3151">
        <v>1</v>
      </c>
      <c r="W3151" t="e">
        <f>VLOOKUP(U3151,T1.Unique.Delivery!$AQ$2:$AW$2720,COLUMNS(T1.Unique.Delivery!$AQ$2701:$AW$2701),0)</f>
        <v>#N/A</v>
      </c>
    </row>
    <row r="3152" spans="1:23" x14ac:dyDescent="0.3">
      <c r="A3152" t="s">
        <v>4881</v>
      </c>
      <c r="B3152" t="s">
        <v>4882</v>
      </c>
      <c r="C3152" t="s">
        <v>990</v>
      </c>
      <c r="D3152" t="s">
        <v>52</v>
      </c>
      <c r="E3152" t="s">
        <v>1211</v>
      </c>
      <c r="F3152" t="s">
        <v>1212</v>
      </c>
      <c r="G3152" t="s">
        <v>99</v>
      </c>
      <c r="H3152" t="s">
        <v>1006</v>
      </c>
      <c r="I3152" t="s">
        <v>54</v>
      </c>
      <c r="J3152" t="s">
        <v>56</v>
      </c>
      <c r="K3152" t="s">
        <v>993</v>
      </c>
      <c r="L3152">
        <v>100223303</v>
      </c>
      <c r="M3152" t="s">
        <v>994</v>
      </c>
      <c r="N3152" t="s">
        <v>47</v>
      </c>
      <c r="O3152" t="s">
        <v>47</v>
      </c>
      <c r="P3152" t="s">
        <v>1040</v>
      </c>
      <c r="Q3152" t="s">
        <v>997</v>
      </c>
      <c r="R3152">
        <v>13239.15</v>
      </c>
      <c r="S3152" t="s">
        <v>998</v>
      </c>
      <c r="T3152" t="s">
        <v>999</v>
      </c>
      <c r="U3152" t="s">
        <v>4926</v>
      </c>
      <c r="V3152">
        <v>1</v>
      </c>
      <c r="W3152" t="e">
        <f>VLOOKUP(U3152,T1.Unique.Delivery!$AQ$2:$AW$2720,COLUMNS(T1.Unique.Delivery!$AQ$2701:$AW$2701),0)</f>
        <v>#N/A</v>
      </c>
    </row>
    <row r="3153" spans="1:23" x14ac:dyDescent="0.3">
      <c r="A3153" t="s">
        <v>4881</v>
      </c>
      <c r="B3153" t="s">
        <v>4882</v>
      </c>
      <c r="C3153" t="s">
        <v>990</v>
      </c>
      <c r="D3153" t="s">
        <v>52</v>
      </c>
      <c r="E3153" t="s">
        <v>1211</v>
      </c>
      <c r="F3153" t="s">
        <v>1212</v>
      </c>
      <c r="G3153" t="s">
        <v>99</v>
      </c>
      <c r="H3153" t="s">
        <v>1006</v>
      </c>
      <c r="I3153" t="s">
        <v>54</v>
      </c>
      <c r="J3153" t="s">
        <v>56</v>
      </c>
      <c r="K3153" t="s">
        <v>993</v>
      </c>
      <c r="L3153">
        <v>100297681</v>
      </c>
      <c r="M3153" t="s">
        <v>1216</v>
      </c>
      <c r="N3153" t="s">
        <v>47</v>
      </c>
      <c r="O3153" t="s">
        <v>47</v>
      </c>
      <c r="P3153" t="s">
        <v>1040</v>
      </c>
      <c r="Q3153" t="s">
        <v>997</v>
      </c>
      <c r="R3153">
        <v>8000</v>
      </c>
      <c r="S3153" t="s">
        <v>998</v>
      </c>
      <c r="T3153" t="s">
        <v>999</v>
      </c>
      <c r="U3153" t="s">
        <v>4927</v>
      </c>
      <c r="V3153">
        <v>1</v>
      </c>
      <c r="W3153" t="e">
        <f>VLOOKUP(U3153,T1.Unique.Delivery!$AQ$2:$AW$2720,COLUMNS(T1.Unique.Delivery!$AQ$2701:$AW$2701),0)</f>
        <v>#N/A</v>
      </c>
    </row>
    <row r="3154" spans="1:23" x14ac:dyDescent="0.3">
      <c r="A3154" t="s">
        <v>4881</v>
      </c>
      <c r="B3154" t="s">
        <v>4882</v>
      </c>
      <c r="C3154" t="s">
        <v>990</v>
      </c>
      <c r="D3154" t="s">
        <v>52</v>
      </c>
      <c r="E3154" t="s">
        <v>1211</v>
      </c>
      <c r="F3154" t="s">
        <v>1212</v>
      </c>
      <c r="G3154" t="s">
        <v>99</v>
      </c>
      <c r="H3154" t="s">
        <v>1006</v>
      </c>
      <c r="I3154" t="s">
        <v>54</v>
      </c>
      <c r="J3154" t="s">
        <v>56</v>
      </c>
      <c r="K3154" t="s">
        <v>993</v>
      </c>
      <c r="L3154">
        <v>100894891</v>
      </c>
      <c r="M3154" t="s">
        <v>1218</v>
      </c>
      <c r="N3154" t="s">
        <v>47</v>
      </c>
      <c r="O3154" t="s">
        <v>47</v>
      </c>
      <c r="P3154" t="s">
        <v>1040</v>
      </c>
      <c r="Q3154" t="s">
        <v>997</v>
      </c>
      <c r="R3154">
        <v>8522</v>
      </c>
      <c r="S3154" t="s">
        <v>998</v>
      </c>
      <c r="T3154" t="s">
        <v>999</v>
      </c>
      <c r="U3154" t="s">
        <v>532</v>
      </c>
      <c r="V3154">
        <v>1</v>
      </c>
      <c r="W3154" t="e">
        <f>VLOOKUP(U3154,T1.Unique.Delivery!$AQ$2:$AW$2720,COLUMNS(T1.Unique.Delivery!$AQ$2701:$AW$2701),0)</f>
        <v>#N/A</v>
      </c>
    </row>
    <row r="3155" spans="1:23" x14ac:dyDescent="0.3">
      <c r="A3155" t="s">
        <v>4881</v>
      </c>
      <c r="B3155" t="s">
        <v>4882</v>
      </c>
      <c r="C3155" t="s">
        <v>990</v>
      </c>
      <c r="D3155" t="s">
        <v>52</v>
      </c>
      <c r="E3155" t="s">
        <v>1211</v>
      </c>
      <c r="F3155" t="s">
        <v>1212</v>
      </c>
      <c r="G3155" t="s">
        <v>99</v>
      </c>
      <c r="H3155" t="s">
        <v>1006</v>
      </c>
      <c r="I3155" t="s">
        <v>54</v>
      </c>
      <c r="J3155" t="s">
        <v>56</v>
      </c>
      <c r="K3155" t="s">
        <v>993</v>
      </c>
      <c r="L3155">
        <v>100994845</v>
      </c>
      <c r="M3155" t="s">
        <v>1450</v>
      </c>
      <c r="N3155" t="s">
        <v>47</v>
      </c>
      <c r="O3155" t="s">
        <v>47</v>
      </c>
      <c r="P3155" t="s">
        <v>1040</v>
      </c>
      <c r="Q3155" t="s">
        <v>997</v>
      </c>
      <c r="R3155">
        <v>11000</v>
      </c>
      <c r="S3155" t="s">
        <v>998</v>
      </c>
      <c r="T3155" t="s">
        <v>999</v>
      </c>
      <c r="U3155" t="s">
        <v>4928</v>
      </c>
      <c r="V3155">
        <v>1</v>
      </c>
      <c r="W3155" t="e">
        <f>VLOOKUP(U3155,T1.Unique.Delivery!$AQ$2:$AW$2720,COLUMNS(T1.Unique.Delivery!$AQ$2701:$AW$2701),0)</f>
        <v>#N/A</v>
      </c>
    </row>
    <row r="3156" spans="1:23" x14ac:dyDescent="0.3">
      <c r="A3156" t="s">
        <v>4881</v>
      </c>
      <c r="B3156" t="s">
        <v>4882</v>
      </c>
      <c r="C3156" t="s">
        <v>990</v>
      </c>
      <c r="D3156" t="s">
        <v>52</v>
      </c>
      <c r="E3156" t="s">
        <v>1211</v>
      </c>
      <c r="F3156" t="s">
        <v>1212</v>
      </c>
      <c r="G3156" t="s">
        <v>99</v>
      </c>
      <c r="H3156" t="s">
        <v>1006</v>
      </c>
      <c r="I3156" t="s">
        <v>54</v>
      </c>
      <c r="J3156" t="s">
        <v>1002</v>
      </c>
      <c r="K3156" t="s">
        <v>993</v>
      </c>
      <c r="L3156">
        <v>100894891</v>
      </c>
      <c r="M3156" t="s">
        <v>1218</v>
      </c>
      <c r="N3156" t="s">
        <v>47</v>
      </c>
      <c r="O3156" t="s">
        <v>47</v>
      </c>
      <c r="P3156" t="s">
        <v>1040</v>
      </c>
      <c r="Q3156" t="s">
        <v>997</v>
      </c>
      <c r="R3156">
        <v>8522</v>
      </c>
      <c r="S3156" t="s">
        <v>998</v>
      </c>
      <c r="T3156" t="s">
        <v>999</v>
      </c>
      <c r="U3156" t="s">
        <v>4929</v>
      </c>
      <c r="V3156">
        <v>1</v>
      </c>
      <c r="W3156" t="e">
        <f>VLOOKUP(U3156,T1.Unique.Delivery!$AQ$2:$AW$2720,COLUMNS(T1.Unique.Delivery!$AQ$2701:$AW$2701),0)</f>
        <v>#N/A</v>
      </c>
    </row>
    <row r="3157" spans="1:23" x14ac:dyDescent="0.3">
      <c r="A3157" t="s">
        <v>4881</v>
      </c>
      <c r="B3157" t="s">
        <v>4882</v>
      </c>
      <c r="C3157" t="s">
        <v>990</v>
      </c>
      <c r="D3157" t="s">
        <v>52</v>
      </c>
      <c r="E3157" t="s">
        <v>4930</v>
      </c>
      <c r="F3157" t="s">
        <v>4931</v>
      </c>
      <c r="G3157" t="s">
        <v>52</v>
      </c>
      <c r="H3157" t="s">
        <v>1006</v>
      </c>
      <c r="I3157" t="s">
        <v>54</v>
      </c>
      <c r="J3157" t="s">
        <v>66</v>
      </c>
      <c r="K3157" t="s">
        <v>1007</v>
      </c>
      <c r="L3157">
        <v>100788157</v>
      </c>
      <c r="M3157" t="s">
        <v>2389</v>
      </c>
      <c r="N3157" t="s">
        <v>47</v>
      </c>
      <c r="O3157" t="s">
        <v>47</v>
      </c>
      <c r="P3157" s="1">
        <v>42743</v>
      </c>
      <c r="Q3157" t="s">
        <v>997</v>
      </c>
      <c r="R3157">
        <v>1400</v>
      </c>
      <c r="S3157" t="s">
        <v>998</v>
      </c>
      <c r="T3157" t="s">
        <v>999</v>
      </c>
      <c r="U3157" t="s">
        <v>4932</v>
      </c>
      <c r="V3157">
        <v>1</v>
      </c>
      <c r="W3157" t="e">
        <f>VLOOKUP(U3157,T1.Unique.Delivery!$AQ$2:$AW$2720,COLUMNS(T1.Unique.Delivery!$AQ$2701:$AW$2701),0)</f>
        <v>#N/A</v>
      </c>
    </row>
    <row r="3158" spans="1:23" x14ac:dyDescent="0.3">
      <c r="A3158" t="s">
        <v>4881</v>
      </c>
      <c r="B3158" t="s">
        <v>4882</v>
      </c>
      <c r="C3158" t="s">
        <v>990</v>
      </c>
      <c r="D3158" t="s">
        <v>52</v>
      </c>
      <c r="E3158" t="s">
        <v>4930</v>
      </c>
      <c r="F3158" t="s">
        <v>4931</v>
      </c>
      <c r="G3158" t="s">
        <v>52</v>
      </c>
      <c r="H3158" t="s">
        <v>1006</v>
      </c>
      <c r="I3158" t="s">
        <v>54</v>
      </c>
      <c r="J3158" t="s">
        <v>66</v>
      </c>
      <c r="K3158" t="s">
        <v>1007</v>
      </c>
      <c r="L3158">
        <v>101093720</v>
      </c>
      <c r="M3158" t="s">
        <v>55</v>
      </c>
      <c r="N3158" t="s">
        <v>47</v>
      </c>
      <c r="O3158" t="s">
        <v>47</v>
      </c>
      <c r="P3158" s="1">
        <v>42743</v>
      </c>
      <c r="Q3158" t="s">
        <v>997</v>
      </c>
      <c r="R3158">
        <v>936.08</v>
      </c>
      <c r="S3158" t="s">
        <v>998</v>
      </c>
      <c r="T3158" t="s">
        <v>999</v>
      </c>
      <c r="U3158" t="s">
        <v>4933</v>
      </c>
      <c r="V3158">
        <v>1</v>
      </c>
      <c r="W3158" t="e">
        <f>VLOOKUP(U3158,T1.Unique.Delivery!$AQ$2:$AW$2720,COLUMNS(T1.Unique.Delivery!$AQ$2701:$AW$2701),0)</f>
        <v>#N/A</v>
      </c>
    </row>
    <row r="3159" spans="1:23" x14ac:dyDescent="0.3">
      <c r="A3159" t="s">
        <v>4881</v>
      </c>
      <c r="B3159" t="s">
        <v>4882</v>
      </c>
      <c r="C3159" t="s">
        <v>990</v>
      </c>
      <c r="D3159" t="s">
        <v>52</v>
      </c>
      <c r="E3159" t="s">
        <v>4930</v>
      </c>
      <c r="F3159" t="s">
        <v>4931</v>
      </c>
      <c r="G3159" t="s">
        <v>52</v>
      </c>
      <c r="H3159" t="s">
        <v>1006</v>
      </c>
      <c r="I3159" t="s">
        <v>54</v>
      </c>
      <c r="J3159" t="s">
        <v>56</v>
      </c>
      <c r="K3159" t="s">
        <v>993</v>
      </c>
      <c r="L3159">
        <v>100214689</v>
      </c>
      <c r="M3159" t="s">
        <v>4517</v>
      </c>
      <c r="N3159" t="s">
        <v>47</v>
      </c>
      <c r="O3159" t="s">
        <v>47</v>
      </c>
      <c r="P3159" t="s">
        <v>1040</v>
      </c>
      <c r="Q3159" t="s">
        <v>997</v>
      </c>
      <c r="R3159">
        <v>2500</v>
      </c>
      <c r="S3159" t="s">
        <v>998</v>
      </c>
      <c r="T3159" t="s">
        <v>999</v>
      </c>
      <c r="U3159" t="s">
        <v>4934</v>
      </c>
      <c r="V3159">
        <v>1</v>
      </c>
      <c r="W3159" t="e">
        <f>VLOOKUP(U3159,T1.Unique.Delivery!$AQ$2:$AW$2720,COLUMNS(T1.Unique.Delivery!$AQ$2701:$AW$2701),0)</f>
        <v>#N/A</v>
      </c>
    </row>
    <row r="3160" spans="1:23" x14ac:dyDescent="0.3">
      <c r="A3160" t="s">
        <v>4881</v>
      </c>
      <c r="B3160" t="s">
        <v>4882</v>
      </c>
      <c r="C3160" t="s">
        <v>990</v>
      </c>
      <c r="D3160" t="s">
        <v>52</v>
      </c>
      <c r="E3160" t="s">
        <v>4930</v>
      </c>
      <c r="F3160" t="s">
        <v>4931</v>
      </c>
      <c r="G3160" t="s">
        <v>52</v>
      </c>
      <c r="H3160" t="s">
        <v>1006</v>
      </c>
      <c r="I3160" t="s">
        <v>54</v>
      </c>
      <c r="J3160" t="s">
        <v>56</v>
      </c>
      <c r="K3160" t="s">
        <v>993</v>
      </c>
      <c r="L3160">
        <v>100223303</v>
      </c>
      <c r="M3160" t="s">
        <v>994</v>
      </c>
      <c r="N3160" t="s">
        <v>47</v>
      </c>
      <c r="O3160" t="s">
        <v>47</v>
      </c>
      <c r="P3160" t="s">
        <v>1040</v>
      </c>
      <c r="Q3160" t="s">
        <v>997</v>
      </c>
      <c r="R3160">
        <v>1875.83</v>
      </c>
      <c r="S3160" t="s">
        <v>998</v>
      </c>
      <c r="T3160" t="s">
        <v>999</v>
      </c>
      <c r="U3160" t="s">
        <v>4935</v>
      </c>
      <c r="V3160">
        <v>1</v>
      </c>
      <c r="W3160" t="e">
        <f>VLOOKUP(U3160,T1.Unique.Delivery!$AQ$2:$AW$2720,COLUMNS(T1.Unique.Delivery!$AQ$2701:$AW$2701),0)</f>
        <v>#N/A</v>
      </c>
    </row>
    <row r="3161" spans="1:23" x14ac:dyDescent="0.3">
      <c r="A3161" t="s">
        <v>4881</v>
      </c>
      <c r="B3161" t="s">
        <v>4882</v>
      </c>
      <c r="C3161" t="s">
        <v>990</v>
      </c>
      <c r="D3161" t="s">
        <v>52</v>
      </c>
      <c r="E3161" t="s">
        <v>4930</v>
      </c>
      <c r="F3161" t="s">
        <v>4931</v>
      </c>
      <c r="G3161" t="s">
        <v>52</v>
      </c>
      <c r="H3161" t="s">
        <v>1006</v>
      </c>
      <c r="I3161" t="s">
        <v>54</v>
      </c>
      <c r="J3161" t="s">
        <v>56</v>
      </c>
      <c r="K3161" t="s">
        <v>993</v>
      </c>
      <c r="L3161">
        <v>101093720</v>
      </c>
      <c r="M3161" t="s">
        <v>55</v>
      </c>
      <c r="N3161" t="s">
        <v>47</v>
      </c>
      <c r="O3161" t="s">
        <v>47</v>
      </c>
      <c r="P3161" t="s">
        <v>1040</v>
      </c>
      <c r="Q3161" t="s">
        <v>997</v>
      </c>
      <c r="R3161">
        <v>1508.37</v>
      </c>
      <c r="S3161" t="s">
        <v>998</v>
      </c>
      <c r="T3161" t="s">
        <v>999</v>
      </c>
      <c r="U3161" t="s">
        <v>4936</v>
      </c>
      <c r="V3161">
        <v>1</v>
      </c>
      <c r="W3161" t="e">
        <f>VLOOKUP(U3161,T1.Unique.Delivery!$AQ$2:$AW$2720,COLUMNS(T1.Unique.Delivery!$AQ$2701:$AW$2701),0)</f>
        <v>#N/A</v>
      </c>
    </row>
    <row r="3162" spans="1:23" x14ac:dyDescent="0.3">
      <c r="A3162" t="s">
        <v>4881</v>
      </c>
      <c r="B3162" t="s">
        <v>4882</v>
      </c>
      <c r="C3162" t="s">
        <v>990</v>
      </c>
      <c r="D3162" t="s">
        <v>52</v>
      </c>
      <c r="E3162" t="s">
        <v>4937</v>
      </c>
      <c r="F3162" t="s">
        <v>4938</v>
      </c>
      <c r="G3162" t="s">
        <v>215</v>
      </c>
      <c r="H3162" t="s">
        <v>1006</v>
      </c>
      <c r="I3162" t="s">
        <v>54</v>
      </c>
      <c r="J3162" t="s">
        <v>56</v>
      </c>
      <c r="K3162" t="s">
        <v>993</v>
      </c>
      <c r="L3162">
        <v>100297681</v>
      </c>
      <c r="M3162" t="s">
        <v>1216</v>
      </c>
      <c r="N3162" t="s">
        <v>47</v>
      </c>
      <c r="O3162" t="s">
        <v>47</v>
      </c>
      <c r="P3162" t="s">
        <v>1040</v>
      </c>
      <c r="Q3162" t="s">
        <v>997</v>
      </c>
      <c r="R3162">
        <v>14200</v>
      </c>
      <c r="S3162" t="s">
        <v>998</v>
      </c>
      <c r="T3162" t="s">
        <v>999</v>
      </c>
      <c r="U3162" t="s">
        <v>259</v>
      </c>
      <c r="V3162">
        <v>1</v>
      </c>
      <c r="W3162" t="e">
        <f>VLOOKUP(U3162,T1.Unique.Delivery!$AQ$2:$AW$2720,COLUMNS(T1.Unique.Delivery!$AQ$2701:$AW$2701),0)</f>
        <v>#N/A</v>
      </c>
    </row>
    <row r="3163" spans="1:23" x14ac:dyDescent="0.3">
      <c r="A3163" t="s">
        <v>4881</v>
      </c>
      <c r="B3163" t="s">
        <v>4882</v>
      </c>
      <c r="C3163" t="s">
        <v>990</v>
      </c>
      <c r="D3163" t="s">
        <v>52</v>
      </c>
      <c r="E3163" t="s">
        <v>4937</v>
      </c>
      <c r="F3163" t="s">
        <v>4938</v>
      </c>
      <c r="G3163" t="s">
        <v>215</v>
      </c>
      <c r="H3163" t="s">
        <v>1006</v>
      </c>
      <c r="I3163" t="s">
        <v>54</v>
      </c>
      <c r="J3163" t="s">
        <v>56</v>
      </c>
      <c r="K3163" t="s">
        <v>993</v>
      </c>
      <c r="L3163">
        <v>100422206</v>
      </c>
      <c r="M3163" t="s">
        <v>1337</v>
      </c>
      <c r="N3163" t="s">
        <v>47</v>
      </c>
      <c r="O3163" t="s">
        <v>47</v>
      </c>
      <c r="P3163" t="s">
        <v>1040</v>
      </c>
      <c r="Q3163" t="s">
        <v>997</v>
      </c>
      <c r="R3163">
        <v>13990</v>
      </c>
      <c r="S3163" t="s">
        <v>998</v>
      </c>
      <c r="T3163" t="s">
        <v>999</v>
      </c>
      <c r="U3163" t="s">
        <v>4939</v>
      </c>
      <c r="V3163">
        <v>1</v>
      </c>
      <c r="W3163" t="e">
        <f>VLOOKUP(U3163,T1.Unique.Delivery!$AQ$2:$AW$2720,COLUMNS(T1.Unique.Delivery!$AQ$2701:$AW$2701),0)</f>
        <v>#N/A</v>
      </c>
    </row>
    <row r="3164" spans="1:23" x14ac:dyDescent="0.3">
      <c r="A3164" t="s">
        <v>4881</v>
      </c>
      <c r="B3164" t="s">
        <v>4882</v>
      </c>
      <c r="C3164" t="s">
        <v>990</v>
      </c>
      <c r="D3164" t="s">
        <v>52</v>
      </c>
      <c r="E3164" t="s">
        <v>4937</v>
      </c>
      <c r="F3164" t="s">
        <v>4938</v>
      </c>
      <c r="G3164" t="s">
        <v>215</v>
      </c>
      <c r="H3164" t="s">
        <v>1006</v>
      </c>
      <c r="I3164" t="s">
        <v>54</v>
      </c>
      <c r="J3164" t="s">
        <v>56</v>
      </c>
      <c r="K3164" t="s">
        <v>993</v>
      </c>
      <c r="L3164">
        <v>100807471</v>
      </c>
      <c r="M3164" t="s">
        <v>4940</v>
      </c>
      <c r="N3164" t="s">
        <v>47</v>
      </c>
      <c r="O3164" t="s">
        <v>47</v>
      </c>
      <c r="P3164" s="1">
        <v>42008</v>
      </c>
      <c r="Q3164" t="s">
        <v>997</v>
      </c>
      <c r="R3164">
        <v>13689.5</v>
      </c>
      <c r="S3164" t="s">
        <v>998</v>
      </c>
      <c r="T3164" t="s">
        <v>999</v>
      </c>
      <c r="U3164" t="s">
        <v>4941</v>
      </c>
      <c r="V3164">
        <v>1</v>
      </c>
      <c r="W3164" t="e">
        <f>VLOOKUP(U3164,T1.Unique.Delivery!$AQ$2:$AW$2720,COLUMNS(T1.Unique.Delivery!$AQ$2701:$AW$2701),0)</f>
        <v>#N/A</v>
      </c>
    </row>
    <row r="3165" spans="1:23" x14ac:dyDescent="0.3">
      <c r="A3165" t="s">
        <v>4881</v>
      </c>
      <c r="B3165" t="s">
        <v>4882</v>
      </c>
      <c r="C3165" t="s">
        <v>990</v>
      </c>
      <c r="D3165" t="s">
        <v>52</v>
      </c>
      <c r="E3165" t="s">
        <v>4937</v>
      </c>
      <c r="F3165" t="s">
        <v>4938</v>
      </c>
      <c r="G3165" t="s">
        <v>215</v>
      </c>
      <c r="H3165" t="s">
        <v>1006</v>
      </c>
      <c r="I3165" t="s">
        <v>54</v>
      </c>
      <c r="J3165" t="s">
        <v>56</v>
      </c>
      <c r="K3165" t="s">
        <v>993</v>
      </c>
      <c r="L3165">
        <v>100824635</v>
      </c>
      <c r="M3165" t="s">
        <v>1445</v>
      </c>
      <c r="N3165" t="s">
        <v>47</v>
      </c>
      <c r="O3165" t="s">
        <v>47</v>
      </c>
      <c r="P3165" t="s">
        <v>1040</v>
      </c>
      <c r="Q3165" t="s">
        <v>997</v>
      </c>
      <c r="R3165">
        <v>13800</v>
      </c>
      <c r="S3165" t="s">
        <v>998</v>
      </c>
      <c r="T3165" t="s">
        <v>999</v>
      </c>
      <c r="U3165" t="s">
        <v>4942</v>
      </c>
      <c r="V3165">
        <v>1</v>
      </c>
      <c r="W3165" t="e">
        <f>VLOOKUP(U3165,T1.Unique.Delivery!$AQ$2:$AW$2720,COLUMNS(T1.Unique.Delivery!$AQ$2701:$AW$2701),0)</f>
        <v>#N/A</v>
      </c>
    </row>
    <row r="3166" spans="1:23" x14ac:dyDescent="0.3">
      <c r="A3166" t="s">
        <v>4881</v>
      </c>
      <c r="B3166" t="s">
        <v>4882</v>
      </c>
      <c r="C3166" t="s">
        <v>990</v>
      </c>
      <c r="D3166" t="s">
        <v>52</v>
      </c>
      <c r="E3166" t="s">
        <v>4937</v>
      </c>
      <c r="F3166" t="s">
        <v>4938</v>
      </c>
      <c r="G3166" t="s">
        <v>215</v>
      </c>
      <c r="H3166" t="s">
        <v>1006</v>
      </c>
      <c r="I3166" t="s">
        <v>54</v>
      </c>
      <c r="J3166" t="s">
        <v>56</v>
      </c>
      <c r="K3166" t="s">
        <v>993</v>
      </c>
      <c r="L3166">
        <v>100894891</v>
      </c>
      <c r="M3166" t="s">
        <v>1218</v>
      </c>
      <c r="N3166" t="s">
        <v>47</v>
      </c>
      <c r="O3166" t="s">
        <v>47</v>
      </c>
      <c r="P3166" t="s">
        <v>1040</v>
      </c>
      <c r="Q3166" t="s">
        <v>997</v>
      </c>
      <c r="R3166">
        <v>13965</v>
      </c>
      <c r="S3166" t="s">
        <v>998</v>
      </c>
      <c r="T3166" t="s">
        <v>999</v>
      </c>
      <c r="U3166" t="s">
        <v>390</v>
      </c>
      <c r="V3166">
        <v>1</v>
      </c>
      <c r="W3166" t="e">
        <f>VLOOKUP(U3166,T1.Unique.Delivery!$AQ$2:$AW$2720,COLUMNS(T1.Unique.Delivery!$AQ$2701:$AW$2701),0)</f>
        <v>#N/A</v>
      </c>
    </row>
    <row r="3167" spans="1:23" x14ac:dyDescent="0.3">
      <c r="A3167" t="s">
        <v>4881</v>
      </c>
      <c r="B3167" t="s">
        <v>4882</v>
      </c>
      <c r="C3167" t="s">
        <v>990</v>
      </c>
      <c r="D3167" t="s">
        <v>52</v>
      </c>
      <c r="E3167" t="s">
        <v>1004</v>
      </c>
      <c r="F3167" t="s">
        <v>1005</v>
      </c>
      <c r="G3167" t="s">
        <v>207</v>
      </c>
      <c r="H3167" t="s">
        <v>1006</v>
      </c>
      <c r="I3167" t="s">
        <v>54</v>
      </c>
      <c r="J3167" t="s">
        <v>66</v>
      </c>
      <c r="K3167" t="s">
        <v>1007</v>
      </c>
      <c r="L3167">
        <v>100788157</v>
      </c>
      <c r="M3167" t="s">
        <v>2389</v>
      </c>
      <c r="N3167" t="s">
        <v>47</v>
      </c>
      <c r="O3167" t="s">
        <v>47</v>
      </c>
      <c r="P3167" t="s">
        <v>4885</v>
      </c>
      <c r="Q3167" t="s">
        <v>997</v>
      </c>
      <c r="R3167">
        <v>2734.25</v>
      </c>
      <c r="S3167" t="s">
        <v>998</v>
      </c>
      <c r="T3167" t="s">
        <v>999</v>
      </c>
      <c r="U3167" t="s">
        <v>4943</v>
      </c>
      <c r="V3167">
        <v>1</v>
      </c>
      <c r="W3167" t="e">
        <f>VLOOKUP(U3167,T1.Unique.Delivery!$AQ$2:$AW$2720,COLUMNS(T1.Unique.Delivery!$AQ$2701:$AW$2701),0)</f>
        <v>#N/A</v>
      </c>
    </row>
    <row r="3168" spans="1:23" x14ac:dyDescent="0.3">
      <c r="A3168" t="s">
        <v>4881</v>
      </c>
      <c r="B3168" t="s">
        <v>4882</v>
      </c>
      <c r="C3168" t="s">
        <v>990</v>
      </c>
      <c r="D3168" t="s">
        <v>52</v>
      </c>
      <c r="E3168" t="s">
        <v>1004</v>
      </c>
      <c r="F3168" t="s">
        <v>1005</v>
      </c>
      <c r="G3168" t="s">
        <v>207</v>
      </c>
      <c r="H3168" t="s">
        <v>1006</v>
      </c>
      <c r="I3168" t="s">
        <v>54</v>
      </c>
      <c r="J3168" t="s">
        <v>66</v>
      </c>
      <c r="K3168" t="s">
        <v>1007</v>
      </c>
      <c r="L3168">
        <v>101093720</v>
      </c>
      <c r="M3168" t="s">
        <v>55</v>
      </c>
      <c r="N3168" t="s">
        <v>47</v>
      </c>
      <c r="O3168" t="s">
        <v>47</v>
      </c>
      <c r="P3168" s="1">
        <v>42379</v>
      </c>
      <c r="Q3168" t="s">
        <v>997</v>
      </c>
      <c r="R3168">
        <v>2953</v>
      </c>
      <c r="S3168" t="s">
        <v>998</v>
      </c>
      <c r="T3168" t="s">
        <v>999</v>
      </c>
      <c r="U3168" t="s">
        <v>4944</v>
      </c>
      <c r="V3168">
        <v>1</v>
      </c>
      <c r="W3168" t="e">
        <f>VLOOKUP(U3168,T1.Unique.Delivery!$AQ$2:$AW$2720,COLUMNS(T1.Unique.Delivery!$AQ$2701:$AW$2701),0)</f>
        <v>#N/A</v>
      </c>
    </row>
    <row r="3169" spans="1:23" x14ac:dyDescent="0.3">
      <c r="A3169" t="s">
        <v>4881</v>
      </c>
      <c r="B3169" t="s">
        <v>4882</v>
      </c>
      <c r="C3169" t="s">
        <v>990</v>
      </c>
      <c r="D3169" t="s">
        <v>52</v>
      </c>
      <c r="E3169" t="s">
        <v>1215</v>
      </c>
      <c r="F3169" t="s">
        <v>1201</v>
      </c>
      <c r="G3169" t="s">
        <v>153</v>
      </c>
      <c r="H3169" t="s">
        <v>991</v>
      </c>
      <c r="I3169" t="s">
        <v>992</v>
      </c>
      <c r="J3169" t="s">
        <v>229</v>
      </c>
      <c r="K3169" t="s">
        <v>4890</v>
      </c>
      <c r="L3169">
        <v>100214689</v>
      </c>
      <c r="M3169" t="s">
        <v>4517</v>
      </c>
      <c r="N3169" t="s">
        <v>47</v>
      </c>
      <c r="O3169" t="s">
        <v>47</v>
      </c>
      <c r="P3169" t="s">
        <v>1040</v>
      </c>
      <c r="Q3169" t="s">
        <v>997</v>
      </c>
      <c r="R3169">
        <v>6500</v>
      </c>
      <c r="S3169" t="s">
        <v>998</v>
      </c>
      <c r="T3169" t="s">
        <v>999</v>
      </c>
      <c r="U3169" t="s">
        <v>4945</v>
      </c>
      <c r="V3169">
        <v>1</v>
      </c>
      <c r="W3169" t="e">
        <f>VLOOKUP(U3169,T1.Unique.Delivery!$AQ$2:$AW$2720,COLUMNS(T1.Unique.Delivery!$AQ$2701:$AW$2701),0)</f>
        <v>#N/A</v>
      </c>
    </row>
    <row r="3170" spans="1:23" x14ac:dyDescent="0.3">
      <c r="A3170" t="s">
        <v>4881</v>
      </c>
      <c r="B3170" t="s">
        <v>4882</v>
      </c>
      <c r="C3170" t="s">
        <v>990</v>
      </c>
      <c r="D3170" t="s">
        <v>52</v>
      </c>
      <c r="E3170" t="s">
        <v>1215</v>
      </c>
      <c r="F3170" t="s">
        <v>1201</v>
      </c>
      <c r="G3170" t="s">
        <v>153</v>
      </c>
      <c r="H3170" t="s">
        <v>991</v>
      </c>
      <c r="I3170" t="s">
        <v>992</v>
      </c>
      <c r="J3170" t="s">
        <v>229</v>
      </c>
      <c r="K3170" t="s">
        <v>4890</v>
      </c>
      <c r="L3170">
        <v>101118257</v>
      </c>
      <c r="M3170" t="s">
        <v>1396</v>
      </c>
      <c r="N3170" t="s">
        <v>47</v>
      </c>
      <c r="O3170" t="s">
        <v>47</v>
      </c>
      <c r="P3170" t="s">
        <v>1040</v>
      </c>
      <c r="Q3170" t="s">
        <v>997</v>
      </c>
      <c r="R3170">
        <v>4393.32</v>
      </c>
      <c r="S3170" t="s">
        <v>998</v>
      </c>
      <c r="T3170" t="s">
        <v>999</v>
      </c>
      <c r="U3170" t="s">
        <v>4946</v>
      </c>
      <c r="V3170">
        <v>1</v>
      </c>
      <c r="W3170" t="e">
        <f>VLOOKUP(U3170,T1.Unique.Delivery!$AQ$2:$AW$2720,COLUMNS(T1.Unique.Delivery!$AQ$2701:$AW$2701),0)</f>
        <v>#N/A</v>
      </c>
    </row>
    <row r="3171" spans="1:23" x14ac:dyDescent="0.3">
      <c r="A3171" t="s">
        <v>4881</v>
      </c>
      <c r="B3171" t="s">
        <v>4882</v>
      </c>
      <c r="C3171" t="s">
        <v>990</v>
      </c>
      <c r="D3171" t="s">
        <v>52</v>
      </c>
      <c r="E3171" t="s">
        <v>1215</v>
      </c>
      <c r="F3171" t="s">
        <v>1201</v>
      </c>
      <c r="G3171" t="s">
        <v>153</v>
      </c>
      <c r="H3171" t="s">
        <v>991</v>
      </c>
      <c r="I3171" t="s">
        <v>992</v>
      </c>
      <c r="J3171" t="s">
        <v>56</v>
      </c>
      <c r="K3171" t="s">
        <v>993</v>
      </c>
      <c r="L3171">
        <v>100214689</v>
      </c>
      <c r="M3171" t="s">
        <v>4517</v>
      </c>
      <c r="N3171" t="s">
        <v>47</v>
      </c>
      <c r="O3171" t="s">
        <v>47</v>
      </c>
      <c r="P3171" t="s">
        <v>1040</v>
      </c>
      <c r="Q3171" t="s">
        <v>997</v>
      </c>
      <c r="R3171">
        <v>4100</v>
      </c>
      <c r="S3171" t="s">
        <v>998</v>
      </c>
      <c r="T3171" t="s">
        <v>999</v>
      </c>
      <c r="U3171" t="s">
        <v>4947</v>
      </c>
      <c r="V3171">
        <v>1</v>
      </c>
      <c r="W3171" t="e">
        <f>VLOOKUP(U3171,T1.Unique.Delivery!$AQ$2:$AW$2720,COLUMNS(T1.Unique.Delivery!$AQ$2701:$AW$2701),0)</f>
        <v>#N/A</v>
      </c>
    </row>
    <row r="3172" spans="1:23" x14ac:dyDescent="0.3">
      <c r="A3172" t="s">
        <v>4881</v>
      </c>
      <c r="B3172" t="s">
        <v>4882</v>
      </c>
      <c r="C3172" t="s">
        <v>990</v>
      </c>
      <c r="D3172" t="s">
        <v>52</v>
      </c>
      <c r="E3172" t="s">
        <v>1215</v>
      </c>
      <c r="F3172" t="s">
        <v>1201</v>
      </c>
      <c r="G3172" t="s">
        <v>153</v>
      </c>
      <c r="H3172" t="s">
        <v>991</v>
      </c>
      <c r="I3172" t="s">
        <v>992</v>
      </c>
      <c r="J3172" t="s">
        <v>56</v>
      </c>
      <c r="K3172" t="s">
        <v>993</v>
      </c>
      <c r="L3172">
        <v>100297681</v>
      </c>
      <c r="M3172" t="s">
        <v>1216</v>
      </c>
      <c r="N3172" t="s">
        <v>47</v>
      </c>
      <c r="O3172" t="s">
        <v>47</v>
      </c>
      <c r="P3172" t="s">
        <v>1040</v>
      </c>
      <c r="Q3172" t="s">
        <v>997</v>
      </c>
      <c r="R3172">
        <v>3700</v>
      </c>
      <c r="S3172" t="s">
        <v>998</v>
      </c>
      <c r="T3172" t="s">
        <v>999</v>
      </c>
      <c r="U3172" t="s">
        <v>4948</v>
      </c>
      <c r="V3172">
        <v>1</v>
      </c>
      <c r="W3172" t="e">
        <f>VLOOKUP(U3172,T1.Unique.Delivery!$AQ$2:$AW$2720,COLUMNS(T1.Unique.Delivery!$AQ$2701:$AW$2701),0)</f>
        <v>#N/A</v>
      </c>
    </row>
    <row r="3173" spans="1:23" x14ac:dyDescent="0.3">
      <c r="A3173" t="s">
        <v>4881</v>
      </c>
      <c r="B3173" t="s">
        <v>4882</v>
      </c>
      <c r="C3173" t="s">
        <v>990</v>
      </c>
      <c r="D3173" t="s">
        <v>52</v>
      </c>
      <c r="E3173" t="s">
        <v>1215</v>
      </c>
      <c r="F3173" t="s">
        <v>1201</v>
      </c>
      <c r="G3173" t="s">
        <v>153</v>
      </c>
      <c r="H3173" t="s">
        <v>991</v>
      </c>
      <c r="I3173" t="s">
        <v>992</v>
      </c>
      <c r="J3173" t="s">
        <v>56</v>
      </c>
      <c r="K3173" t="s">
        <v>993</v>
      </c>
      <c r="L3173">
        <v>100298459</v>
      </c>
      <c r="M3173" t="s">
        <v>4895</v>
      </c>
      <c r="N3173" t="s">
        <v>47</v>
      </c>
      <c r="O3173" t="s">
        <v>47</v>
      </c>
      <c r="P3173" s="1">
        <v>42380</v>
      </c>
      <c r="Q3173" t="s">
        <v>997</v>
      </c>
      <c r="R3173">
        <v>3600</v>
      </c>
      <c r="S3173" t="s">
        <v>998</v>
      </c>
      <c r="T3173" t="s">
        <v>999</v>
      </c>
      <c r="U3173" t="s">
        <v>4949</v>
      </c>
      <c r="V3173">
        <v>1</v>
      </c>
      <c r="W3173" t="e">
        <f>VLOOKUP(U3173,T1.Unique.Delivery!$AQ$2:$AW$2720,COLUMNS(T1.Unique.Delivery!$AQ$2701:$AW$2701),0)</f>
        <v>#N/A</v>
      </c>
    </row>
    <row r="3174" spans="1:23" x14ac:dyDescent="0.3">
      <c r="A3174" t="s">
        <v>4881</v>
      </c>
      <c r="B3174" t="s">
        <v>4882</v>
      </c>
      <c r="C3174" t="s">
        <v>990</v>
      </c>
      <c r="D3174" t="s">
        <v>52</v>
      </c>
      <c r="E3174" t="s">
        <v>1215</v>
      </c>
      <c r="F3174" t="s">
        <v>1201</v>
      </c>
      <c r="G3174" t="s">
        <v>153</v>
      </c>
      <c r="H3174" t="s">
        <v>991</v>
      </c>
      <c r="I3174" t="s">
        <v>992</v>
      </c>
      <c r="J3174" t="s">
        <v>56</v>
      </c>
      <c r="K3174" t="s">
        <v>993</v>
      </c>
      <c r="L3174">
        <v>100798161</v>
      </c>
      <c r="M3174" t="s">
        <v>4950</v>
      </c>
      <c r="N3174" t="s">
        <v>47</v>
      </c>
      <c r="O3174" t="s">
        <v>47</v>
      </c>
      <c r="P3174" s="1">
        <v>42013</v>
      </c>
      <c r="Q3174" t="s">
        <v>997</v>
      </c>
      <c r="R3174">
        <v>3750</v>
      </c>
      <c r="S3174" t="s">
        <v>998</v>
      </c>
      <c r="T3174" t="s">
        <v>999</v>
      </c>
      <c r="U3174" t="s">
        <v>4951</v>
      </c>
      <c r="V3174">
        <v>1</v>
      </c>
      <c r="W3174" t="e">
        <f>VLOOKUP(U3174,T1.Unique.Delivery!$AQ$2:$AW$2720,COLUMNS(T1.Unique.Delivery!$AQ$2701:$AW$2701),0)</f>
        <v>#N/A</v>
      </c>
    </row>
    <row r="3175" spans="1:23" x14ac:dyDescent="0.3">
      <c r="A3175" t="s">
        <v>4881</v>
      </c>
      <c r="B3175" t="s">
        <v>4882</v>
      </c>
      <c r="C3175" t="s">
        <v>990</v>
      </c>
      <c r="D3175" t="s">
        <v>52</v>
      </c>
      <c r="E3175" t="s">
        <v>1215</v>
      </c>
      <c r="F3175" t="s">
        <v>1201</v>
      </c>
      <c r="G3175" t="s">
        <v>153</v>
      </c>
      <c r="H3175" t="s">
        <v>991</v>
      </c>
      <c r="I3175" t="s">
        <v>992</v>
      </c>
      <c r="J3175" t="s">
        <v>56</v>
      </c>
      <c r="K3175" t="s">
        <v>993</v>
      </c>
      <c r="L3175">
        <v>101021193</v>
      </c>
      <c r="M3175" t="s">
        <v>596</v>
      </c>
      <c r="N3175" t="s">
        <v>47</v>
      </c>
      <c r="O3175" t="s">
        <v>47</v>
      </c>
      <c r="P3175" s="1">
        <v>42736</v>
      </c>
      <c r="Q3175" t="s">
        <v>997</v>
      </c>
      <c r="R3175">
        <v>3562.86</v>
      </c>
      <c r="S3175" t="s">
        <v>998</v>
      </c>
      <c r="T3175" t="s">
        <v>999</v>
      </c>
      <c r="U3175" t="s">
        <v>4952</v>
      </c>
      <c r="V3175">
        <v>1</v>
      </c>
      <c r="W3175" t="e">
        <f>VLOOKUP(U3175,T1.Unique.Delivery!$AQ$2:$AW$2720,COLUMNS(T1.Unique.Delivery!$AQ$2701:$AW$2701),0)</f>
        <v>#N/A</v>
      </c>
    </row>
    <row r="3176" spans="1:23" x14ac:dyDescent="0.3">
      <c r="A3176" t="s">
        <v>4881</v>
      </c>
      <c r="B3176" t="s">
        <v>4882</v>
      </c>
      <c r="C3176" t="s">
        <v>990</v>
      </c>
      <c r="D3176" t="s">
        <v>52</v>
      </c>
      <c r="E3176" t="s">
        <v>1215</v>
      </c>
      <c r="F3176" t="s">
        <v>1201</v>
      </c>
      <c r="G3176" t="s">
        <v>153</v>
      </c>
      <c r="H3176" t="s">
        <v>1006</v>
      </c>
      <c r="I3176" t="s">
        <v>54</v>
      </c>
      <c r="J3176" t="s">
        <v>56</v>
      </c>
      <c r="K3176" t="s">
        <v>993</v>
      </c>
      <c r="L3176">
        <v>100214689</v>
      </c>
      <c r="M3176" t="s">
        <v>4517</v>
      </c>
      <c r="N3176" t="s">
        <v>47</v>
      </c>
      <c r="O3176" t="s">
        <v>47</v>
      </c>
      <c r="P3176" t="s">
        <v>1040</v>
      </c>
      <c r="Q3176" t="s">
        <v>997</v>
      </c>
      <c r="R3176">
        <v>4100</v>
      </c>
      <c r="S3176" t="s">
        <v>998</v>
      </c>
      <c r="T3176" t="s">
        <v>999</v>
      </c>
      <c r="U3176" t="s">
        <v>156</v>
      </c>
      <c r="V3176">
        <v>1</v>
      </c>
      <c r="W3176" t="e">
        <f>VLOOKUP(U3176,T1.Unique.Delivery!$AQ$2:$AW$2720,COLUMNS(T1.Unique.Delivery!$AQ$2701:$AW$2701),0)</f>
        <v>#N/A</v>
      </c>
    </row>
    <row r="3177" spans="1:23" x14ac:dyDescent="0.3">
      <c r="A3177" t="s">
        <v>4881</v>
      </c>
      <c r="B3177" t="s">
        <v>4882</v>
      </c>
      <c r="C3177" t="s">
        <v>990</v>
      </c>
      <c r="D3177" t="s">
        <v>52</v>
      </c>
      <c r="E3177" t="s">
        <v>1215</v>
      </c>
      <c r="F3177" t="s">
        <v>1201</v>
      </c>
      <c r="G3177" t="s">
        <v>153</v>
      </c>
      <c r="H3177" t="s">
        <v>1006</v>
      </c>
      <c r="I3177" t="s">
        <v>54</v>
      </c>
      <c r="J3177" t="s">
        <v>56</v>
      </c>
      <c r="K3177" t="s">
        <v>993</v>
      </c>
      <c r="L3177">
        <v>100297681</v>
      </c>
      <c r="M3177" t="s">
        <v>1216</v>
      </c>
      <c r="N3177" t="s">
        <v>47</v>
      </c>
      <c r="O3177" t="s">
        <v>47</v>
      </c>
      <c r="P3177" t="s">
        <v>1040</v>
      </c>
      <c r="Q3177" t="s">
        <v>997</v>
      </c>
      <c r="R3177">
        <v>3700</v>
      </c>
      <c r="S3177" t="s">
        <v>998</v>
      </c>
      <c r="T3177" t="s">
        <v>999</v>
      </c>
      <c r="U3177" t="s">
        <v>298</v>
      </c>
      <c r="V3177">
        <v>1</v>
      </c>
      <c r="W3177" t="e">
        <f>VLOOKUP(U3177,T1.Unique.Delivery!$AQ$2:$AW$2720,COLUMNS(T1.Unique.Delivery!$AQ$2701:$AW$2701),0)</f>
        <v>#N/A</v>
      </c>
    </row>
    <row r="3178" spans="1:23" x14ac:dyDescent="0.3">
      <c r="A3178" t="s">
        <v>4881</v>
      </c>
      <c r="B3178" t="s">
        <v>4882</v>
      </c>
      <c r="C3178" t="s">
        <v>990</v>
      </c>
      <c r="D3178" t="s">
        <v>52</v>
      </c>
      <c r="E3178" t="s">
        <v>1215</v>
      </c>
      <c r="F3178" t="s">
        <v>1201</v>
      </c>
      <c r="G3178" t="s">
        <v>153</v>
      </c>
      <c r="H3178" t="s">
        <v>1006</v>
      </c>
      <c r="I3178" t="s">
        <v>54</v>
      </c>
      <c r="J3178" t="s">
        <v>56</v>
      </c>
      <c r="K3178" t="s">
        <v>993</v>
      </c>
      <c r="L3178">
        <v>100298459</v>
      </c>
      <c r="M3178" t="s">
        <v>4895</v>
      </c>
      <c r="N3178" t="s">
        <v>47</v>
      </c>
      <c r="O3178" t="s">
        <v>47</v>
      </c>
      <c r="P3178" s="1">
        <v>42380</v>
      </c>
      <c r="Q3178" t="s">
        <v>997</v>
      </c>
      <c r="R3178">
        <v>3600</v>
      </c>
      <c r="S3178" t="s">
        <v>998</v>
      </c>
      <c r="T3178" t="s">
        <v>999</v>
      </c>
      <c r="U3178" t="s">
        <v>649</v>
      </c>
      <c r="V3178">
        <v>1</v>
      </c>
      <c r="W3178" t="e">
        <f>VLOOKUP(U3178,T1.Unique.Delivery!$AQ$2:$AW$2720,COLUMNS(T1.Unique.Delivery!$AQ$2701:$AW$2701),0)</f>
        <v>#N/A</v>
      </c>
    </row>
    <row r="3179" spans="1:23" x14ac:dyDescent="0.3">
      <c r="A3179" t="s">
        <v>4881</v>
      </c>
      <c r="B3179" t="s">
        <v>4882</v>
      </c>
      <c r="C3179" t="s">
        <v>990</v>
      </c>
      <c r="D3179" t="s">
        <v>52</v>
      </c>
      <c r="E3179" t="s">
        <v>1215</v>
      </c>
      <c r="F3179" t="s">
        <v>1201</v>
      </c>
      <c r="G3179" t="s">
        <v>153</v>
      </c>
      <c r="H3179" t="s">
        <v>1006</v>
      </c>
      <c r="I3179" t="s">
        <v>54</v>
      </c>
      <c r="J3179" t="s">
        <v>56</v>
      </c>
      <c r="K3179" t="s">
        <v>993</v>
      </c>
      <c r="L3179">
        <v>100422206</v>
      </c>
      <c r="M3179" t="s">
        <v>1337</v>
      </c>
      <c r="N3179" t="s">
        <v>47</v>
      </c>
      <c r="O3179" t="s">
        <v>47</v>
      </c>
      <c r="P3179" t="s">
        <v>1040</v>
      </c>
      <c r="Q3179" t="s">
        <v>997</v>
      </c>
      <c r="R3179">
        <v>4299</v>
      </c>
      <c r="S3179" t="s">
        <v>998</v>
      </c>
      <c r="T3179" t="s">
        <v>999</v>
      </c>
      <c r="U3179" t="s">
        <v>4953</v>
      </c>
      <c r="V3179">
        <v>1</v>
      </c>
      <c r="W3179" t="e">
        <f>VLOOKUP(U3179,T1.Unique.Delivery!$AQ$2:$AW$2720,COLUMNS(T1.Unique.Delivery!$AQ$2701:$AW$2701),0)</f>
        <v>#N/A</v>
      </c>
    </row>
    <row r="3180" spans="1:23" x14ac:dyDescent="0.3">
      <c r="A3180" t="s">
        <v>4881</v>
      </c>
      <c r="B3180" t="s">
        <v>4882</v>
      </c>
      <c r="C3180" t="s">
        <v>990</v>
      </c>
      <c r="D3180" t="s">
        <v>52</v>
      </c>
      <c r="E3180" t="s">
        <v>1215</v>
      </c>
      <c r="F3180" t="s">
        <v>1201</v>
      </c>
      <c r="G3180" t="s">
        <v>153</v>
      </c>
      <c r="H3180" t="s">
        <v>1006</v>
      </c>
      <c r="I3180" t="s">
        <v>54</v>
      </c>
      <c r="J3180" t="s">
        <v>56</v>
      </c>
      <c r="K3180" t="s">
        <v>993</v>
      </c>
      <c r="L3180">
        <v>100798161</v>
      </c>
      <c r="M3180" t="s">
        <v>4950</v>
      </c>
      <c r="N3180" t="s">
        <v>47</v>
      </c>
      <c r="O3180" t="s">
        <v>47</v>
      </c>
      <c r="P3180" s="1">
        <v>42013</v>
      </c>
      <c r="Q3180" t="s">
        <v>997</v>
      </c>
      <c r="R3180">
        <v>3750</v>
      </c>
      <c r="S3180" t="s">
        <v>998</v>
      </c>
      <c r="T3180" t="s">
        <v>999</v>
      </c>
      <c r="U3180" t="s">
        <v>4954</v>
      </c>
      <c r="V3180">
        <v>1</v>
      </c>
      <c r="W3180" t="e">
        <f>VLOOKUP(U3180,T1.Unique.Delivery!$AQ$2:$AW$2720,COLUMNS(T1.Unique.Delivery!$AQ$2701:$AW$2701),0)</f>
        <v>#N/A</v>
      </c>
    </row>
    <row r="3181" spans="1:23" x14ac:dyDescent="0.3">
      <c r="A3181" t="s">
        <v>4881</v>
      </c>
      <c r="B3181" t="s">
        <v>4882</v>
      </c>
      <c r="C3181" t="s">
        <v>990</v>
      </c>
      <c r="D3181" t="s">
        <v>52</v>
      </c>
      <c r="E3181" t="s">
        <v>1215</v>
      </c>
      <c r="F3181" t="s">
        <v>1201</v>
      </c>
      <c r="G3181" t="s">
        <v>153</v>
      </c>
      <c r="H3181" t="s">
        <v>1006</v>
      </c>
      <c r="I3181" t="s">
        <v>54</v>
      </c>
      <c r="J3181" t="s">
        <v>56</v>
      </c>
      <c r="K3181" t="s">
        <v>993</v>
      </c>
      <c r="L3181">
        <v>100824635</v>
      </c>
      <c r="M3181" t="s">
        <v>1445</v>
      </c>
      <c r="N3181" t="s">
        <v>47</v>
      </c>
      <c r="O3181" t="s">
        <v>47</v>
      </c>
      <c r="P3181" t="s">
        <v>1040</v>
      </c>
      <c r="Q3181" t="s">
        <v>997</v>
      </c>
      <c r="R3181">
        <v>6000</v>
      </c>
      <c r="S3181" t="s">
        <v>998</v>
      </c>
      <c r="T3181" t="s">
        <v>999</v>
      </c>
      <c r="U3181" t="s">
        <v>4955</v>
      </c>
      <c r="V3181">
        <v>1</v>
      </c>
      <c r="W3181" t="e">
        <f>VLOOKUP(U3181,T1.Unique.Delivery!$AQ$2:$AW$2720,COLUMNS(T1.Unique.Delivery!$AQ$2701:$AW$2701),0)</f>
        <v>#N/A</v>
      </c>
    </row>
    <row r="3182" spans="1:23" x14ac:dyDescent="0.3">
      <c r="A3182" t="s">
        <v>4881</v>
      </c>
      <c r="B3182" t="s">
        <v>4882</v>
      </c>
      <c r="C3182" t="s">
        <v>990</v>
      </c>
      <c r="D3182" t="s">
        <v>52</v>
      </c>
      <c r="E3182" t="s">
        <v>1215</v>
      </c>
      <c r="F3182" t="s">
        <v>1201</v>
      </c>
      <c r="G3182" t="s">
        <v>153</v>
      </c>
      <c r="H3182" t="s">
        <v>1006</v>
      </c>
      <c r="I3182" t="s">
        <v>54</v>
      </c>
      <c r="J3182" t="s">
        <v>56</v>
      </c>
      <c r="K3182" t="s">
        <v>993</v>
      </c>
      <c r="L3182">
        <v>100894891</v>
      </c>
      <c r="M3182" t="s">
        <v>1218</v>
      </c>
      <c r="N3182" t="s">
        <v>47</v>
      </c>
      <c r="O3182" t="s">
        <v>47</v>
      </c>
      <c r="P3182" t="s">
        <v>1040</v>
      </c>
      <c r="Q3182" t="s">
        <v>997</v>
      </c>
      <c r="R3182">
        <v>8135</v>
      </c>
      <c r="S3182" t="s">
        <v>998</v>
      </c>
      <c r="T3182" t="s">
        <v>999</v>
      </c>
      <c r="U3182" t="s">
        <v>4956</v>
      </c>
      <c r="V3182">
        <v>1</v>
      </c>
      <c r="W3182" t="e">
        <f>VLOOKUP(U3182,T1.Unique.Delivery!$AQ$2:$AW$2720,COLUMNS(T1.Unique.Delivery!$AQ$2701:$AW$2701),0)</f>
        <v>#N/A</v>
      </c>
    </row>
    <row r="3183" spans="1:23" x14ac:dyDescent="0.3">
      <c r="A3183" t="s">
        <v>4881</v>
      </c>
      <c r="B3183" t="s">
        <v>4882</v>
      </c>
      <c r="C3183" t="s">
        <v>990</v>
      </c>
      <c r="D3183" t="s">
        <v>52</v>
      </c>
      <c r="E3183" t="s">
        <v>1215</v>
      </c>
      <c r="F3183" t="s">
        <v>1201</v>
      </c>
      <c r="G3183" t="s">
        <v>153</v>
      </c>
      <c r="H3183" t="s">
        <v>1006</v>
      </c>
      <c r="I3183" t="s">
        <v>54</v>
      </c>
      <c r="J3183" t="s">
        <v>56</v>
      </c>
      <c r="K3183" t="s">
        <v>993</v>
      </c>
      <c r="L3183">
        <v>100994845</v>
      </c>
      <c r="M3183" t="s">
        <v>1450</v>
      </c>
      <c r="N3183" t="s">
        <v>47</v>
      </c>
      <c r="O3183" t="s">
        <v>47</v>
      </c>
      <c r="P3183" t="s">
        <v>1040</v>
      </c>
      <c r="Q3183" t="s">
        <v>997</v>
      </c>
      <c r="R3183">
        <v>4000</v>
      </c>
      <c r="S3183" t="s">
        <v>998</v>
      </c>
      <c r="T3183" t="s">
        <v>999</v>
      </c>
      <c r="U3183" t="s">
        <v>4957</v>
      </c>
      <c r="V3183">
        <v>1</v>
      </c>
      <c r="W3183" t="e">
        <f>VLOOKUP(U3183,T1.Unique.Delivery!$AQ$2:$AW$2720,COLUMNS(T1.Unique.Delivery!$AQ$2701:$AW$2701),0)</f>
        <v>#N/A</v>
      </c>
    </row>
    <row r="3184" spans="1:23" x14ac:dyDescent="0.3">
      <c r="A3184" t="s">
        <v>4881</v>
      </c>
      <c r="B3184" t="s">
        <v>4882</v>
      </c>
      <c r="C3184" t="s">
        <v>990</v>
      </c>
      <c r="D3184" t="s">
        <v>52</v>
      </c>
      <c r="E3184" t="s">
        <v>1215</v>
      </c>
      <c r="F3184" t="s">
        <v>1201</v>
      </c>
      <c r="G3184" t="s">
        <v>153</v>
      </c>
      <c r="H3184" t="s">
        <v>1006</v>
      </c>
      <c r="I3184" t="s">
        <v>54</v>
      </c>
      <c r="J3184" t="s">
        <v>56</v>
      </c>
      <c r="K3184" t="s">
        <v>993</v>
      </c>
      <c r="L3184">
        <v>101021193</v>
      </c>
      <c r="M3184" t="s">
        <v>596</v>
      </c>
      <c r="N3184" t="s">
        <v>47</v>
      </c>
      <c r="O3184" t="s">
        <v>47</v>
      </c>
      <c r="P3184" s="1">
        <v>42736</v>
      </c>
      <c r="Q3184" t="s">
        <v>997</v>
      </c>
      <c r="R3184">
        <v>3562.86</v>
      </c>
      <c r="S3184" t="s">
        <v>998</v>
      </c>
      <c r="T3184" t="s">
        <v>999</v>
      </c>
      <c r="U3184" t="s">
        <v>776</v>
      </c>
      <c r="V3184">
        <v>1</v>
      </c>
      <c r="W3184" t="e">
        <f>VLOOKUP(U3184,T1.Unique.Delivery!$AQ$2:$AW$2720,COLUMNS(T1.Unique.Delivery!$AQ$2701:$AW$2701),0)</f>
        <v>#N/A</v>
      </c>
    </row>
    <row r="3185" spans="1:23" x14ac:dyDescent="0.3">
      <c r="A3185" t="s">
        <v>4881</v>
      </c>
      <c r="B3185" t="s">
        <v>4882</v>
      </c>
      <c r="C3185" t="s">
        <v>990</v>
      </c>
      <c r="D3185" t="s">
        <v>52</v>
      </c>
      <c r="E3185" t="s">
        <v>1221</v>
      </c>
      <c r="F3185" t="s">
        <v>1222</v>
      </c>
      <c r="G3185" t="s">
        <v>153</v>
      </c>
      <c r="H3185" t="s">
        <v>1006</v>
      </c>
      <c r="I3185" t="s">
        <v>54</v>
      </c>
      <c r="J3185" t="s">
        <v>56</v>
      </c>
      <c r="K3185" t="s">
        <v>993</v>
      </c>
      <c r="L3185">
        <v>100214689</v>
      </c>
      <c r="M3185" t="s">
        <v>4517</v>
      </c>
      <c r="N3185" t="s">
        <v>47</v>
      </c>
      <c r="O3185" t="s">
        <v>47</v>
      </c>
      <c r="P3185" t="s">
        <v>4885</v>
      </c>
      <c r="Q3185" t="s">
        <v>997</v>
      </c>
      <c r="R3185">
        <v>3672.87</v>
      </c>
      <c r="S3185" t="s">
        <v>998</v>
      </c>
      <c r="T3185" t="s">
        <v>999</v>
      </c>
      <c r="U3185" t="s">
        <v>4958</v>
      </c>
      <c r="V3185">
        <v>1</v>
      </c>
      <c r="W3185" t="e">
        <f>VLOOKUP(U3185,T1.Unique.Delivery!$AQ$2:$AW$2720,COLUMNS(T1.Unique.Delivery!$AQ$2701:$AW$2701),0)</f>
        <v>#N/A</v>
      </c>
    </row>
    <row r="3186" spans="1:23" x14ac:dyDescent="0.3">
      <c r="A3186" t="s">
        <v>4881</v>
      </c>
      <c r="B3186" t="s">
        <v>4882</v>
      </c>
      <c r="C3186" t="s">
        <v>990</v>
      </c>
      <c r="D3186" t="s">
        <v>52</v>
      </c>
      <c r="E3186" t="s">
        <v>1221</v>
      </c>
      <c r="F3186" t="s">
        <v>1222</v>
      </c>
      <c r="G3186" t="s">
        <v>153</v>
      </c>
      <c r="H3186" t="s">
        <v>1006</v>
      </c>
      <c r="I3186" t="s">
        <v>54</v>
      </c>
      <c r="J3186" t="s">
        <v>56</v>
      </c>
      <c r="K3186" t="s">
        <v>993</v>
      </c>
      <c r="L3186">
        <v>100297681</v>
      </c>
      <c r="M3186" t="s">
        <v>1216</v>
      </c>
      <c r="N3186" t="s">
        <v>47</v>
      </c>
      <c r="O3186" t="s">
        <v>47</v>
      </c>
      <c r="P3186" s="1">
        <v>42008</v>
      </c>
      <c r="Q3186" t="s">
        <v>997</v>
      </c>
      <c r="R3186">
        <v>3597.86</v>
      </c>
      <c r="S3186" t="s">
        <v>998</v>
      </c>
      <c r="T3186" t="s">
        <v>999</v>
      </c>
      <c r="U3186" t="s">
        <v>4959</v>
      </c>
      <c r="V3186">
        <v>1</v>
      </c>
      <c r="W3186" t="e">
        <f>VLOOKUP(U3186,T1.Unique.Delivery!$AQ$2:$AW$2720,COLUMNS(T1.Unique.Delivery!$AQ$2701:$AW$2701),0)</f>
        <v>#N/A</v>
      </c>
    </row>
    <row r="3187" spans="1:23" x14ac:dyDescent="0.3">
      <c r="A3187" t="s">
        <v>4881</v>
      </c>
      <c r="B3187" t="s">
        <v>4882</v>
      </c>
      <c r="C3187" t="s">
        <v>990</v>
      </c>
      <c r="D3187" t="s">
        <v>52</v>
      </c>
      <c r="E3187" t="s">
        <v>1221</v>
      </c>
      <c r="F3187" t="s">
        <v>1222</v>
      </c>
      <c r="G3187" t="s">
        <v>153</v>
      </c>
      <c r="H3187" t="s">
        <v>1006</v>
      </c>
      <c r="I3187" t="s">
        <v>54</v>
      </c>
      <c r="J3187" t="s">
        <v>56</v>
      </c>
      <c r="K3187" t="s">
        <v>993</v>
      </c>
      <c r="L3187">
        <v>100894891</v>
      </c>
      <c r="M3187" t="s">
        <v>1218</v>
      </c>
      <c r="N3187" t="s">
        <v>47</v>
      </c>
      <c r="O3187" t="s">
        <v>47</v>
      </c>
      <c r="P3187" s="1">
        <v>42013</v>
      </c>
      <c r="Q3187" t="s">
        <v>997</v>
      </c>
      <c r="R3187">
        <v>3900</v>
      </c>
      <c r="S3187" t="s">
        <v>998</v>
      </c>
      <c r="T3187" t="s">
        <v>999</v>
      </c>
      <c r="U3187" t="s">
        <v>4960</v>
      </c>
      <c r="V3187">
        <v>1</v>
      </c>
      <c r="W3187" t="e">
        <f>VLOOKUP(U3187,T1.Unique.Delivery!$AQ$2:$AW$2720,COLUMNS(T1.Unique.Delivery!$AQ$2701:$AW$2701),0)</f>
        <v>#N/A</v>
      </c>
    </row>
    <row r="3188" spans="1:23" x14ac:dyDescent="0.3">
      <c r="A3188" t="s">
        <v>4881</v>
      </c>
      <c r="B3188" t="s">
        <v>4882</v>
      </c>
      <c r="C3188" t="s">
        <v>990</v>
      </c>
      <c r="D3188" t="s">
        <v>52</v>
      </c>
      <c r="E3188" t="s">
        <v>1221</v>
      </c>
      <c r="F3188" t="s">
        <v>1222</v>
      </c>
      <c r="G3188" t="s">
        <v>153</v>
      </c>
      <c r="H3188" t="s">
        <v>1006</v>
      </c>
      <c r="I3188" t="s">
        <v>54</v>
      </c>
      <c r="J3188" t="s">
        <v>56</v>
      </c>
      <c r="K3188" t="s">
        <v>993</v>
      </c>
      <c r="L3188">
        <v>101021193</v>
      </c>
      <c r="M3188" t="s">
        <v>596</v>
      </c>
      <c r="N3188" t="s">
        <v>47</v>
      </c>
      <c r="O3188" t="s">
        <v>47</v>
      </c>
      <c r="P3188" s="1">
        <v>42736</v>
      </c>
      <c r="Q3188" t="s">
        <v>997</v>
      </c>
      <c r="R3188">
        <v>3562.86</v>
      </c>
      <c r="S3188" t="s">
        <v>998</v>
      </c>
      <c r="T3188" t="s">
        <v>999</v>
      </c>
      <c r="U3188" t="s">
        <v>4961</v>
      </c>
      <c r="V3188">
        <v>1</v>
      </c>
      <c r="W3188" t="e">
        <f>VLOOKUP(U3188,T1.Unique.Delivery!$AQ$2:$AW$2720,COLUMNS(T1.Unique.Delivery!$AQ$2701:$AW$2701),0)</f>
        <v>#N/A</v>
      </c>
    </row>
    <row r="3189" spans="1:23" x14ac:dyDescent="0.3">
      <c r="A3189" t="s">
        <v>4881</v>
      </c>
      <c r="B3189" t="s">
        <v>4882</v>
      </c>
      <c r="C3189" t="s">
        <v>990</v>
      </c>
      <c r="D3189" t="s">
        <v>52</v>
      </c>
      <c r="E3189" t="s">
        <v>1873</v>
      </c>
      <c r="F3189" t="s">
        <v>1822</v>
      </c>
      <c r="G3189" t="s">
        <v>84</v>
      </c>
      <c r="H3189" t="s">
        <v>991</v>
      </c>
      <c r="I3189" t="s">
        <v>992</v>
      </c>
      <c r="J3189" t="s">
        <v>56</v>
      </c>
      <c r="K3189" t="s">
        <v>993</v>
      </c>
      <c r="L3189">
        <v>100214689</v>
      </c>
      <c r="M3189" t="s">
        <v>4517</v>
      </c>
      <c r="N3189" t="s">
        <v>47</v>
      </c>
      <c r="O3189" t="s">
        <v>47</v>
      </c>
      <c r="P3189" t="s">
        <v>1040</v>
      </c>
      <c r="Q3189" t="s">
        <v>997</v>
      </c>
      <c r="R3189">
        <v>12800</v>
      </c>
      <c r="S3189" t="s">
        <v>998</v>
      </c>
      <c r="T3189" t="s">
        <v>999</v>
      </c>
      <c r="U3189" t="s">
        <v>4962</v>
      </c>
      <c r="V3189">
        <v>1</v>
      </c>
      <c r="W3189" t="e">
        <f>VLOOKUP(U3189,T1.Unique.Delivery!$AQ$2:$AW$2720,COLUMNS(T1.Unique.Delivery!$AQ$2701:$AW$2701),0)</f>
        <v>#N/A</v>
      </c>
    </row>
    <row r="3190" spans="1:23" x14ac:dyDescent="0.3">
      <c r="A3190" t="s">
        <v>4881</v>
      </c>
      <c r="B3190" t="s">
        <v>4882</v>
      </c>
      <c r="C3190" t="s">
        <v>990</v>
      </c>
      <c r="D3190" t="s">
        <v>52</v>
      </c>
      <c r="E3190" t="s">
        <v>1873</v>
      </c>
      <c r="F3190" t="s">
        <v>1822</v>
      </c>
      <c r="G3190" t="s">
        <v>84</v>
      </c>
      <c r="H3190" t="s">
        <v>991</v>
      </c>
      <c r="I3190" t="s">
        <v>992</v>
      </c>
      <c r="J3190" t="s">
        <v>56</v>
      </c>
      <c r="K3190" t="s">
        <v>993</v>
      </c>
      <c r="L3190">
        <v>100223303</v>
      </c>
      <c r="M3190" t="s">
        <v>994</v>
      </c>
      <c r="N3190" t="s">
        <v>47</v>
      </c>
      <c r="O3190" t="s">
        <v>47</v>
      </c>
      <c r="P3190" t="s">
        <v>1040</v>
      </c>
      <c r="Q3190" t="s">
        <v>997</v>
      </c>
      <c r="R3190">
        <v>13079.2</v>
      </c>
      <c r="S3190" t="s">
        <v>998</v>
      </c>
      <c r="T3190" t="s">
        <v>999</v>
      </c>
      <c r="U3190" t="s">
        <v>4963</v>
      </c>
      <c r="V3190">
        <v>1</v>
      </c>
      <c r="W3190" t="e">
        <f>VLOOKUP(U3190,T1.Unique.Delivery!$AQ$2:$AW$2720,COLUMNS(T1.Unique.Delivery!$AQ$2701:$AW$2701),0)</f>
        <v>#N/A</v>
      </c>
    </row>
    <row r="3191" spans="1:23" x14ac:dyDescent="0.3">
      <c r="A3191" t="s">
        <v>4881</v>
      </c>
      <c r="B3191" t="s">
        <v>4882</v>
      </c>
      <c r="C3191" t="s">
        <v>990</v>
      </c>
      <c r="D3191" t="s">
        <v>52</v>
      </c>
      <c r="E3191" t="s">
        <v>1873</v>
      </c>
      <c r="F3191" t="s">
        <v>1822</v>
      </c>
      <c r="G3191" t="s">
        <v>84</v>
      </c>
      <c r="H3191" t="s">
        <v>991</v>
      </c>
      <c r="I3191" t="s">
        <v>992</v>
      </c>
      <c r="J3191" t="s">
        <v>56</v>
      </c>
      <c r="K3191" t="s">
        <v>993</v>
      </c>
      <c r="L3191">
        <v>100298459</v>
      </c>
      <c r="M3191" t="s">
        <v>4895</v>
      </c>
      <c r="N3191" t="s">
        <v>47</v>
      </c>
      <c r="O3191" t="s">
        <v>47</v>
      </c>
      <c r="P3191" s="1">
        <v>42008</v>
      </c>
      <c r="Q3191" t="s">
        <v>997</v>
      </c>
      <c r="R3191">
        <v>12095.93</v>
      </c>
      <c r="S3191" t="s">
        <v>998</v>
      </c>
      <c r="T3191" t="s">
        <v>999</v>
      </c>
      <c r="U3191" t="s">
        <v>4964</v>
      </c>
      <c r="V3191">
        <v>1</v>
      </c>
      <c r="W3191" t="e">
        <f>VLOOKUP(U3191,T1.Unique.Delivery!$AQ$2:$AW$2720,COLUMNS(T1.Unique.Delivery!$AQ$2701:$AW$2701),0)</f>
        <v>#N/A</v>
      </c>
    </row>
    <row r="3192" spans="1:23" x14ac:dyDescent="0.3">
      <c r="A3192" t="s">
        <v>4881</v>
      </c>
      <c r="B3192" t="s">
        <v>4882</v>
      </c>
      <c r="C3192" t="s">
        <v>990</v>
      </c>
      <c r="D3192" t="s">
        <v>52</v>
      </c>
      <c r="E3192" t="s">
        <v>1873</v>
      </c>
      <c r="F3192" t="s">
        <v>1822</v>
      </c>
      <c r="G3192" t="s">
        <v>84</v>
      </c>
      <c r="H3192" t="s">
        <v>991</v>
      </c>
      <c r="I3192" t="s">
        <v>992</v>
      </c>
      <c r="J3192" t="s">
        <v>56</v>
      </c>
      <c r="K3192" t="s">
        <v>993</v>
      </c>
      <c r="L3192">
        <v>100422206</v>
      </c>
      <c r="M3192" t="s">
        <v>1337</v>
      </c>
      <c r="N3192" t="s">
        <v>47</v>
      </c>
      <c r="O3192" t="s">
        <v>47</v>
      </c>
      <c r="P3192" t="s">
        <v>1040</v>
      </c>
      <c r="Q3192" t="s">
        <v>997</v>
      </c>
      <c r="R3192">
        <v>11990</v>
      </c>
      <c r="S3192" t="s">
        <v>998</v>
      </c>
      <c r="T3192" t="s">
        <v>999</v>
      </c>
      <c r="U3192" t="s">
        <v>4965</v>
      </c>
      <c r="V3192">
        <v>1</v>
      </c>
      <c r="W3192" t="e">
        <f>VLOOKUP(U3192,T1.Unique.Delivery!$AQ$2:$AW$2720,COLUMNS(T1.Unique.Delivery!$AQ$2701:$AW$2701),0)</f>
        <v>#N/A</v>
      </c>
    </row>
    <row r="3193" spans="1:23" x14ac:dyDescent="0.3">
      <c r="A3193" t="s">
        <v>4881</v>
      </c>
      <c r="B3193" t="s">
        <v>4882</v>
      </c>
      <c r="C3193" t="s">
        <v>990</v>
      </c>
      <c r="D3193" t="s">
        <v>52</v>
      </c>
      <c r="E3193" t="s">
        <v>1873</v>
      </c>
      <c r="F3193" t="s">
        <v>1822</v>
      </c>
      <c r="G3193" t="s">
        <v>84</v>
      </c>
      <c r="H3193" t="s">
        <v>991</v>
      </c>
      <c r="I3193" t="s">
        <v>992</v>
      </c>
      <c r="J3193" t="s">
        <v>56</v>
      </c>
      <c r="K3193" t="s">
        <v>993</v>
      </c>
      <c r="L3193">
        <v>100894891</v>
      </c>
      <c r="M3193" t="s">
        <v>1218</v>
      </c>
      <c r="N3193" t="s">
        <v>47</v>
      </c>
      <c r="O3193" t="s">
        <v>47</v>
      </c>
      <c r="P3193" t="s">
        <v>1040</v>
      </c>
      <c r="Q3193" t="s">
        <v>997</v>
      </c>
      <c r="R3193">
        <v>12950</v>
      </c>
      <c r="S3193" t="s">
        <v>998</v>
      </c>
      <c r="T3193" t="s">
        <v>999</v>
      </c>
      <c r="U3193" t="s">
        <v>4966</v>
      </c>
      <c r="V3193">
        <v>1</v>
      </c>
      <c r="W3193" t="e">
        <f>VLOOKUP(U3193,T1.Unique.Delivery!$AQ$2:$AW$2720,COLUMNS(T1.Unique.Delivery!$AQ$2701:$AW$2701),0)</f>
        <v>#N/A</v>
      </c>
    </row>
    <row r="3194" spans="1:23" x14ac:dyDescent="0.3">
      <c r="A3194" t="s">
        <v>4881</v>
      </c>
      <c r="B3194" t="s">
        <v>4882</v>
      </c>
      <c r="C3194" t="s">
        <v>990</v>
      </c>
      <c r="D3194" t="s">
        <v>52</v>
      </c>
      <c r="E3194" t="s">
        <v>1873</v>
      </c>
      <c r="F3194" t="s">
        <v>1822</v>
      </c>
      <c r="G3194" t="s">
        <v>84</v>
      </c>
      <c r="H3194" t="s">
        <v>991</v>
      </c>
      <c r="I3194" t="s">
        <v>992</v>
      </c>
      <c r="J3194" t="s">
        <v>56</v>
      </c>
      <c r="K3194" t="s">
        <v>993</v>
      </c>
      <c r="L3194">
        <v>100994845</v>
      </c>
      <c r="M3194" t="s">
        <v>1450</v>
      </c>
      <c r="N3194" t="s">
        <v>47</v>
      </c>
      <c r="O3194" t="s">
        <v>47</v>
      </c>
      <c r="P3194" t="s">
        <v>1040</v>
      </c>
      <c r="Q3194" t="s">
        <v>997</v>
      </c>
      <c r="R3194">
        <v>11500</v>
      </c>
      <c r="S3194" t="s">
        <v>998</v>
      </c>
      <c r="T3194" t="s">
        <v>999</v>
      </c>
      <c r="U3194" t="s">
        <v>4967</v>
      </c>
      <c r="V3194">
        <v>1</v>
      </c>
      <c r="W3194" t="e">
        <f>VLOOKUP(U3194,T1.Unique.Delivery!$AQ$2:$AW$2720,COLUMNS(T1.Unique.Delivery!$AQ$2701:$AW$2701),0)</f>
        <v>#N/A</v>
      </c>
    </row>
    <row r="3195" spans="1:23" x14ac:dyDescent="0.3">
      <c r="A3195" t="s">
        <v>4881</v>
      </c>
      <c r="B3195" t="s">
        <v>4882</v>
      </c>
      <c r="C3195" t="s">
        <v>990</v>
      </c>
      <c r="D3195" t="s">
        <v>52</v>
      </c>
      <c r="E3195" t="s">
        <v>1873</v>
      </c>
      <c r="F3195" t="s">
        <v>1822</v>
      </c>
      <c r="G3195" t="s">
        <v>84</v>
      </c>
      <c r="H3195" t="s">
        <v>991</v>
      </c>
      <c r="I3195" t="s">
        <v>992</v>
      </c>
      <c r="J3195" t="s">
        <v>56</v>
      </c>
      <c r="K3195" t="s">
        <v>993</v>
      </c>
      <c r="L3195">
        <v>101093720</v>
      </c>
      <c r="M3195" t="s">
        <v>55</v>
      </c>
      <c r="N3195" t="s">
        <v>47</v>
      </c>
      <c r="O3195" t="s">
        <v>47</v>
      </c>
      <c r="P3195" t="s">
        <v>4024</v>
      </c>
      <c r="Q3195" t="s">
        <v>997</v>
      </c>
      <c r="R3195">
        <v>11500</v>
      </c>
      <c r="S3195" t="s">
        <v>998</v>
      </c>
      <c r="T3195" t="s">
        <v>999</v>
      </c>
      <c r="U3195" t="s">
        <v>4968</v>
      </c>
      <c r="V3195">
        <v>1</v>
      </c>
      <c r="W3195" t="e">
        <f>VLOOKUP(U3195,T1.Unique.Delivery!$AQ$2:$AW$2720,COLUMNS(T1.Unique.Delivery!$AQ$2701:$AW$2701),0)</f>
        <v>#N/A</v>
      </c>
    </row>
    <row r="3196" spans="1:23" x14ac:dyDescent="0.3">
      <c r="A3196" t="s">
        <v>4881</v>
      </c>
      <c r="B3196" t="s">
        <v>4882</v>
      </c>
      <c r="C3196" t="s">
        <v>990</v>
      </c>
      <c r="D3196" t="s">
        <v>52</v>
      </c>
      <c r="E3196" t="s">
        <v>1873</v>
      </c>
      <c r="F3196" t="s">
        <v>1822</v>
      </c>
      <c r="G3196" t="s">
        <v>84</v>
      </c>
      <c r="H3196" t="s">
        <v>991</v>
      </c>
      <c r="I3196" t="s">
        <v>992</v>
      </c>
      <c r="J3196" t="s">
        <v>56</v>
      </c>
      <c r="K3196" t="s">
        <v>993</v>
      </c>
      <c r="L3196">
        <v>101118257</v>
      </c>
      <c r="M3196" t="s">
        <v>1396</v>
      </c>
      <c r="N3196" t="s">
        <v>47</v>
      </c>
      <c r="O3196" t="s">
        <v>47</v>
      </c>
      <c r="P3196" t="s">
        <v>1040</v>
      </c>
      <c r="Q3196" t="s">
        <v>997</v>
      </c>
      <c r="R3196">
        <v>13841.2</v>
      </c>
      <c r="S3196" t="s">
        <v>998</v>
      </c>
      <c r="T3196" t="s">
        <v>999</v>
      </c>
      <c r="U3196" t="s">
        <v>4969</v>
      </c>
      <c r="V3196">
        <v>1</v>
      </c>
      <c r="W3196" t="e">
        <f>VLOOKUP(U3196,T1.Unique.Delivery!$AQ$2:$AW$2720,COLUMNS(T1.Unique.Delivery!$AQ$2701:$AW$2701),0)</f>
        <v>#N/A</v>
      </c>
    </row>
    <row r="3197" spans="1:23" x14ac:dyDescent="0.3">
      <c r="A3197" t="s">
        <v>4881</v>
      </c>
      <c r="B3197" t="s">
        <v>4882</v>
      </c>
      <c r="C3197" t="s">
        <v>990</v>
      </c>
      <c r="D3197" t="s">
        <v>52</v>
      </c>
      <c r="E3197" t="s">
        <v>1873</v>
      </c>
      <c r="F3197" t="s">
        <v>1822</v>
      </c>
      <c r="G3197" t="s">
        <v>84</v>
      </c>
      <c r="H3197" t="s">
        <v>991</v>
      </c>
      <c r="I3197" t="s">
        <v>992</v>
      </c>
      <c r="J3197" t="s">
        <v>1002</v>
      </c>
      <c r="K3197" t="s">
        <v>993</v>
      </c>
      <c r="L3197">
        <v>100214689</v>
      </c>
      <c r="M3197" t="s">
        <v>4517</v>
      </c>
      <c r="N3197" t="s">
        <v>47</v>
      </c>
      <c r="O3197" t="s">
        <v>47</v>
      </c>
      <c r="P3197" t="s">
        <v>1040</v>
      </c>
      <c r="Q3197" t="s">
        <v>997</v>
      </c>
      <c r="R3197">
        <v>12800</v>
      </c>
      <c r="S3197" t="s">
        <v>998</v>
      </c>
      <c r="T3197" t="s">
        <v>999</v>
      </c>
      <c r="U3197" t="s">
        <v>4970</v>
      </c>
      <c r="V3197">
        <v>1</v>
      </c>
      <c r="W3197" t="e">
        <f>VLOOKUP(U3197,T1.Unique.Delivery!$AQ$2:$AW$2720,COLUMNS(T1.Unique.Delivery!$AQ$2701:$AW$2701),0)</f>
        <v>#N/A</v>
      </c>
    </row>
    <row r="3198" spans="1:23" x14ac:dyDescent="0.3">
      <c r="A3198" t="s">
        <v>4881</v>
      </c>
      <c r="B3198" t="s">
        <v>4882</v>
      </c>
      <c r="C3198" t="s">
        <v>990</v>
      </c>
      <c r="D3198" t="s">
        <v>52</v>
      </c>
      <c r="E3198" t="s">
        <v>1873</v>
      </c>
      <c r="F3198" t="s">
        <v>1822</v>
      </c>
      <c r="G3198" t="s">
        <v>84</v>
      </c>
      <c r="H3198" t="s">
        <v>991</v>
      </c>
      <c r="I3198" t="s">
        <v>992</v>
      </c>
      <c r="J3198" t="s">
        <v>1002</v>
      </c>
      <c r="K3198" t="s">
        <v>993</v>
      </c>
      <c r="L3198">
        <v>100223303</v>
      </c>
      <c r="M3198" t="s">
        <v>994</v>
      </c>
      <c r="N3198" t="s">
        <v>47</v>
      </c>
      <c r="O3198" t="s">
        <v>47</v>
      </c>
      <c r="P3198" t="s">
        <v>1040</v>
      </c>
      <c r="Q3198" t="s">
        <v>997</v>
      </c>
      <c r="R3198">
        <v>13536</v>
      </c>
      <c r="S3198" t="s">
        <v>998</v>
      </c>
      <c r="T3198" t="s">
        <v>999</v>
      </c>
      <c r="U3198" t="s">
        <v>4971</v>
      </c>
      <c r="V3198">
        <v>1</v>
      </c>
      <c r="W3198" t="e">
        <f>VLOOKUP(U3198,T1.Unique.Delivery!$AQ$2:$AW$2720,COLUMNS(T1.Unique.Delivery!$AQ$2701:$AW$2701),0)</f>
        <v>#N/A</v>
      </c>
    </row>
    <row r="3199" spans="1:23" x14ac:dyDescent="0.3">
      <c r="A3199" t="s">
        <v>4881</v>
      </c>
      <c r="B3199" t="s">
        <v>4882</v>
      </c>
      <c r="C3199" t="s">
        <v>990</v>
      </c>
      <c r="D3199" t="s">
        <v>52</v>
      </c>
      <c r="E3199" t="s">
        <v>1873</v>
      </c>
      <c r="F3199" t="s">
        <v>1822</v>
      </c>
      <c r="G3199" t="s">
        <v>84</v>
      </c>
      <c r="H3199" t="s">
        <v>991</v>
      </c>
      <c r="I3199" t="s">
        <v>992</v>
      </c>
      <c r="J3199" t="s">
        <v>1002</v>
      </c>
      <c r="K3199" t="s">
        <v>993</v>
      </c>
      <c r="L3199">
        <v>100422206</v>
      </c>
      <c r="M3199" t="s">
        <v>1337</v>
      </c>
      <c r="N3199" t="s">
        <v>47</v>
      </c>
      <c r="O3199" t="s">
        <v>47</v>
      </c>
      <c r="P3199" t="s">
        <v>1040</v>
      </c>
      <c r="Q3199" t="s">
        <v>997</v>
      </c>
      <c r="R3199">
        <v>11990</v>
      </c>
      <c r="S3199" t="s">
        <v>998</v>
      </c>
      <c r="T3199" t="s">
        <v>999</v>
      </c>
      <c r="U3199" t="s">
        <v>4972</v>
      </c>
      <c r="V3199">
        <v>1</v>
      </c>
      <c r="W3199" t="e">
        <f>VLOOKUP(U3199,T1.Unique.Delivery!$AQ$2:$AW$2720,COLUMNS(T1.Unique.Delivery!$AQ$2701:$AW$2701),0)</f>
        <v>#N/A</v>
      </c>
    </row>
    <row r="3200" spans="1:23" x14ac:dyDescent="0.3">
      <c r="A3200" t="s">
        <v>4881</v>
      </c>
      <c r="B3200" t="s">
        <v>4882</v>
      </c>
      <c r="C3200" t="s">
        <v>990</v>
      </c>
      <c r="D3200" t="s">
        <v>52</v>
      </c>
      <c r="E3200" t="s">
        <v>1873</v>
      </c>
      <c r="F3200" t="s">
        <v>1822</v>
      </c>
      <c r="G3200" t="s">
        <v>84</v>
      </c>
      <c r="H3200" t="s">
        <v>991</v>
      </c>
      <c r="I3200" t="s">
        <v>992</v>
      </c>
      <c r="J3200" t="s">
        <v>1002</v>
      </c>
      <c r="K3200" t="s">
        <v>993</v>
      </c>
      <c r="L3200">
        <v>100894891</v>
      </c>
      <c r="M3200" t="s">
        <v>1218</v>
      </c>
      <c r="N3200" t="s">
        <v>47</v>
      </c>
      <c r="O3200" t="s">
        <v>47</v>
      </c>
      <c r="P3200" t="s">
        <v>1040</v>
      </c>
      <c r="Q3200" t="s">
        <v>997</v>
      </c>
      <c r="R3200">
        <v>12950</v>
      </c>
      <c r="S3200" t="s">
        <v>998</v>
      </c>
      <c r="T3200" t="s">
        <v>999</v>
      </c>
      <c r="U3200" t="s">
        <v>4973</v>
      </c>
      <c r="V3200">
        <v>1</v>
      </c>
      <c r="W3200" t="e">
        <f>VLOOKUP(U3200,T1.Unique.Delivery!$AQ$2:$AW$2720,COLUMNS(T1.Unique.Delivery!$AQ$2701:$AW$2701),0)</f>
        <v>#N/A</v>
      </c>
    </row>
    <row r="3201" spans="1:23" x14ac:dyDescent="0.3">
      <c r="A3201" t="s">
        <v>4881</v>
      </c>
      <c r="B3201" t="s">
        <v>4882</v>
      </c>
      <c r="C3201" t="s">
        <v>990</v>
      </c>
      <c r="D3201" t="s">
        <v>52</v>
      </c>
      <c r="E3201" t="s">
        <v>1873</v>
      </c>
      <c r="F3201" t="s">
        <v>1822</v>
      </c>
      <c r="G3201" t="s">
        <v>84</v>
      </c>
      <c r="H3201" t="s">
        <v>991</v>
      </c>
      <c r="I3201" t="s">
        <v>992</v>
      </c>
      <c r="J3201" t="s">
        <v>1002</v>
      </c>
      <c r="K3201" t="s">
        <v>993</v>
      </c>
      <c r="L3201">
        <v>100994845</v>
      </c>
      <c r="M3201" t="s">
        <v>1450</v>
      </c>
      <c r="N3201" t="s">
        <v>47</v>
      </c>
      <c r="O3201" t="s">
        <v>47</v>
      </c>
      <c r="P3201" t="s">
        <v>1040</v>
      </c>
      <c r="Q3201" t="s">
        <v>997</v>
      </c>
      <c r="R3201">
        <v>11500</v>
      </c>
      <c r="S3201" t="s">
        <v>998</v>
      </c>
      <c r="T3201" t="s">
        <v>999</v>
      </c>
      <c r="U3201" t="s">
        <v>4974</v>
      </c>
      <c r="V3201">
        <v>1</v>
      </c>
      <c r="W3201" t="e">
        <f>VLOOKUP(U3201,T1.Unique.Delivery!$AQ$2:$AW$2720,COLUMNS(T1.Unique.Delivery!$AQ$2701:$AW$2701),0)</f>
        <v>#N/A</v>
      </c>
    </row>
    <row r="3202" spans="1:23" x14ac:dyDescent="0.3">
      <c r="A3202" t="s">
        <v>4881</v>
      </c>
      <c r="B3202" t="s">
        <v>4882</v>
      </c>
      <c r="C3202" t="s">
        <v>990</v>
      </c>
      <c r="D3202" t="s">
        <v>52</v>
      </c>
      <c r="E3202" t="s">
        <v>1873</v>
      </c>
      <c r="F3202" t="s">
        <v>1822</v>
      </c>
      <c r="G3202" t="s">
        <v>84</v>
      </c>
      <c r="H3202" t="s">
        <v>991</v>
      </c>
      <c r="I3202" t="s">
        <v>992</v>
      </c>
      <c r="J3202" t="s">
        <v>1002</v>
      </c>
      <c r="K3202" t="s">
        <v>993</v>
      </c>
      <c r="L3202">
        <v>101093720</v>
      </c>
      <c r="M3202" t="s">
        <v>55</v>
      </c>
      <c r="N3202" t="s">
        <v>47</v>
      </c>
      <c r="O3202" t="s">
        <v>47</v>
      </c>
      <c r="P3202" t="s">
        <v>4024</v>
      </c>
      <c r="Q3202" t="s">
        <v>997</v>
      </c>
      <c r="R3202">
        <v>11500</v>
      </c>
      <c r="S3202" t="s">
        <v>998</v>
      </c>
      <c r="T3202" t="s">
        <v>999</v>
      </c>
      <c r="U3202" t="s">
        <v>4975</v>
      </c>
      <c r="V3202">
        <v>1</v>
      </c>
      <c r="W3202" t="e">
        <f>VLOOKUP(U3202,T1.Unique.Delivery!$AQ$2:$AW$2720,COLUMNS(T1.Unique.Delivery!$AQ$2701:$AW$2701),0)</f>
        <v>#N/A</v>
      </c>
    </row>
    <row r="3203" spans="1:23" x14ac:dyDescent="0.3">
      <c r="A3203" t="s">
        <v>4881</v>
      </c>
      <c r="B3203" t="s">
        <v>4882</v>
      </c>
      <c r="C3203" t="s">
        <v>990</v>
      </c>
      <c r="D3203" t="s">
        <v>52</v>
      </c>
      <c r="E3203" t="s">
        <v>1873</v>
      </c>
      <c r="F3203" t="s">
        <v>1822</v>
      </c>
      <c r="G3203" t="s">
        <v>84</v>
      </c>
      <c r="H3203" t="s">
        <v>991</v>
      </c>
      <c r="I3203" t="s">
        <v>992</v>
      </c>
      <c r="J3203" t="s">
        <v>1002</v>
      </c>
      <c r="K3203" t="s">
        <v>993</v>
      </c>
      <c r="L3203">
        <v>101118257</v>
      </c>
      <c r="M3203" t="s">
        <v>1396</v>
      </c>
      <c r="N3203" t="s">
        <v>47</v>
      </c>
      <c r="O3203" t="s">
        <v>47</v>
      </c>
      <c r="P3203" t="s">
        <v>1040</v>
      </c>
      <c r="Q3203" t="s">
        <v>997</v>
      </c>
      <c r="R3203">
        <v>13841.2</v>
      </c>
      <c r="S3203" t="s">
        <v>998</v>
      </c>
      <c r="T3203" t="s">
        <v>999</v>
      </c>
      <c r="U3203" t="s">
        <v>4976</v>
      </c>
      <c r="V3203">
        <v>1</v>
      </c>
      <c r="W3203" t="e">
        <f>VLOOKUP(U3203,T1.Unique.Delivery!$AQ$2:$AW$2720,COLUMNS(T1.Unique.Delivery!$AQ$2701:$AW$2701),0)</f>
        <v>#N/A</v>
      </c>
    </row>
    <row r="3204" spans="1:23" x14ac:dyDescent="0.3">
      <c r="A3204" t="s">
        <v>4881</v>
      </c>
      <c r="B3204" t="s">
        <v>4882</v>
      </c>
      <c r="C3204" t="s">
        <v>990</v>
      </c>
      <c r="D3204" t="s">
        <v>52</v>
      </c>
      <c r="E3204" t="s">
        <v>1873</v>
      </c>
      <c r="F3204" t="s">
        <v>1822</v>
      </c>
      <c r="G3204" t="s">
        <v>84</v>
      </c>
      <c r="H3204" t="s">
        <v>1006</v>
      </c>
      <c r="I3204" t="s">
        <v>54</v>
      </c>
      <c r="J3204" t="s">
        <v>56</v>
      </c>
      <c r="K3204" t="s">
        <v>993</v>
      </c>
      <c r="L3204">
        <v>100214689</v>
      </c>
      <c r="M3204" t="s">
        <v>4517</v>
      </c>
      <c r="N3204" t="s">
        <v>47</v>
      </c>
      <c r="O3204" t="s">
        <v>47</v>
      </c>
      <c r="P3204" t="s">
        <v>1040</v>
      </c>
      <c r="Q3204" t="s">
        <v>997</v>
      </c>
      <c r="R3204">
        <v>12800</v>
      </c>
      <c r="S3204" t="s">
        <v>998</v>
      </c>
      <c r="T3204" t="s">
        <v>999</v>
      </c>
      <c r="U3204" t="s">
        <v>557</v>
      </c>
      <c r="V3204">
        <v>1</v>
      </c>
      <c r="W3204" t="e">
        <f>VLOOKUP(U3204,T1.Unique.Delivery!$AQ$2:$AW$2720,COLUMNS(T1.Unique.Delivery!$AQ$2701:$AW$2701),0)</f>
        <v>#N/A</v>
      </c>
    </row>
    <row r="3205" spans="1:23" x14ac:dyDescent="0.3">
      <c r="A3205" t="s">
        <v>4881</v>
      </c>
      <c r="B3205" t="s">
        <v>4882</v>
      </c>
      <c r="C3205" t="s">
        <v>990</v>
      </c>
      <c r="D3205" t="s">
        <v>52</v>
      </c>
      <c r="E3205" t="s">
        <v>1873</v>
      </c>
      <c r="F3205" t="s">
        <v>1822</v>
      </c>
      <c r="G3205" t="s">
        <v>84</v>
      </c>
      <c r="H3205" t="s">
        <v>1006</v>
      </c>
      <c r="I3205" t="s">
        <v>54</v>
      </c>
      <c r="J3205" t="s">
        <v>56</v>
      </c>
      <c r="K3205" t="s">
        <v>993</v>
      </c>
      <c r="L3205">
        <v>100223303</v>
      </c>
      <c r="M3205" t="s">
        <v>994</v>
      </c>
      <c r="N3205" t="s">
        <v>47</v>
      </c>
      <c r="O3205" t="s">
        <v>47</v>
      </c>
      <c r="P3205" t="s">
        <v>1040</v>
      </c>
      <c r="Q3205" t="s">
        <v>997</v>
      </c>
      <c r="R3205">
        <v>13079.2</v>
      </c>
      <c r="S3205" t="s">
        <v>998</v>
      </c>
      <c r="T3205" t="s">
        <v>999</v>
      </c>
      <c r="U3205" t="s">
        <v>4977</v>
      </c>
      <c r="V3205">
        <v>1</v>
      </c>
      <c r="W3205" t="e">
        <f>VLOOKUP(U3205,T1.Unique.Delivery!$AQ$2:$AW$2720,COLUMNS(T1.Unique.Delivery!$AQ$2701:$AW$2701),0)</f>
        <v>#N/A</v>
      </c>
    </row>
    <row r="3206" spans="1:23" x14ac:dyDescent="0.3">
      <c r="A3206" t="s">
        <v>4881</v>
      </c>
      <c r="B3206" t="s">
        <v>4882</v>
      </c>
      <c r="C3206" t="s">
        <v>990</v>
      </c>
      <c r="D3206" t="s">
        <v>52</v>
      </c>
      <c r="E3206" t="s">
        <v>1873</v>
      </c>
      <c r="F3206" t="s">
        <v>1822</v>
      </c>
      <c r="G3206" t="s">
        <v>84</v>
      </c>
      <c r="H3206" t="s">
        <v>1006</v>
      </c>
      <c r="I3206" t="s">
        <v>54</v>
      </c>
      <c r="J3206" t="s">
        <v>56</v>
      </c>
      <c r="K3206" t="s">
        <v>993</v>
      </c>
      <c r="L3206">
        <v>100298459</v>
      </c>
      <c r="M3206" t="s">
        <v>4895</v>
      </c>
      <c r="N3206" t="s">
        <v>47</v>
      </c>
      <c r="O3206" t="s">
        <v>47</v>
      </c>
      <c r="P3206" s="1">
        <v>42008</v>
      </c>
      <c r="Q3206" t="s">
        <v>997</v>
      </c>
      <c r="R3206">
        <v>12095.93</v>
      </c>
      <c r="S3206" t="s">
        <v>998</v>
      </c>
      <c r="T3206" t="s">
        <v>999</v>
      </c>
      <c r="U3206" t="s">
        <v>4978</v>
      </c>
      <c r="V3206">
        <v>1</v>
      </c>
      <c r="W3206" t="e">
        <f>VLOOKUP(U3206,T1.Unique.Delivery!$AQ$2:$AW$2720,COLUMNS(T1.Unique.Delivery!$AQ$2701:$AW$2701),0)</f>
        <v>#N/A</v>
      </c>
    </row>
    <row r="3207" spans="1:23" x14ac:dyDescent="0.3">
      <c r="A3207" t="s">
        <v>4881</v>
      </c>
      <c r="B3207" t="s">
        <v>4882</v>
      </c>
      <c r="C3207" t="s">
        <v>990</v>
      </c>
      <c r="D3207" t="s">
        <v>52</v>
      </c>
      <c r="E3207" t="s">
        <v>1873</v>
      </c>
      <c r="F3207" t="s">
        <v>1822</v>
      </c>
      <c r="G3207" t="s">
        <v>84</v>
      </c>
      <c r="H3207" t="s">
        <v>1006</v>
      </c>
      <c r="I3207" t="s">
        <v>54</v>
      </c>
      <c r="J3207" t="s">
        <v>56</v>
      </c>
      <c r="K3207" t="s">
        <v>993</v>
      </c>
      <c r="L3207">
        <v>100422206</v>
      </c>
      <c r="M3207" t="s">
        <v>1337</v>
      </c>
      <c r="N3207" t="s">
        <v>47</v>
      </c>
      <c r="O3207" t="s">
        <v>47</v>
      </c>
      <c r="P3207" t="s">
        <v>1040</v>
      </c>
      <c r="Q3207" t="s">
        <v>997</v>
      </c>
      <c r="R3207">
        <v>12200</v>
      </c>
      <c r="S3207" t="s">
        <v>998</v>
      </c>
      <c r="T3207" t="s">
        <v>999</v>
      </c>
      <c r="U3207" t="s">
        <v>4979</v>
      </c>
      <c r="V3207">
        <v>1</v>
      </c>
      <c r="W3207" t="e">
        <f>VLOOKUP(U3207,T1.Unique.Delivery!$AQ$2:$AW$2720,COLUMNS(T1.Unique.Delivery!$AQ$2701:$AW$2701),0)</f>
        <v>#N/A</v>
      </c>
    </row>
    <row r="3208" spans="1:23" x14ac:dyDescent="0.3">
      <c r="A3208" t="s">
        <v>4881</v>
      </c>
      <c r="B3208" t="s">
        <v>4882</v>
      </c>
      <c r="C3208" t="s">
        <v>990</v>
      </c>
      <c r="D3208" t="s">
        <v>52</v>
      </c>
      <c r="E3208" t="s">
        <v>1873</v>
      </c>
      <c r="F3208" t="s">
        <v>1822</v>
      </c>
      <c r="G3208" t="s">
        <v>84</v>
      </c>
      <c r="H3208" t="s">
        <v>1006</v>
      </c>
      <c r="I3208" t="s">
        <v>54</v>
      </c>
      <c r="J3208" t="s">
        <v>56</v>
      </c>
      <c r="K3208" t="s">
        <v>993</v>
      </c>
      <c r="L3208">
        <v>100894891</v>
      </c>
      <c r="M3208" t="s">
        <v>1218</v>
      </c>
      <c r="N3208" t="s">
        <v>47</v>
      </c>
      <c r="O3208" t="s">
        <v>47</v>
      </c>
      <c r="P3208" t="s">
        <v>1040</v>
      </c>
      <c r="Q3208" t="s">
        <v>997</v>
      </c>
      <c r="R3208">
        <v>13870</v>
      </c>
      <c r="S3208" t="s">
        <v>998</v>
      </c>
      <c r="T3208" t="s">
        <v>999</v>
      </c>
      <c r="U3208" t="s">
        <v>4980</v>
      </c>
      <c r="V3208">
        <v>1</v>
      </c>
      <c r="W3208" t="e">
        <f>VLOOKUP(U3208,T1.Unique.Delivery!$AQ$2:$AW$2720,COLUMNS(T1.Unique.Delivery!$AQ$2701:$AW$2701),0)</f>
        <v>#N/A</v>
      </c>
    </row>
    <row r="3209" spans="1:23" x14ac:dyDescent="0.3">
      <c r="A3209" t="s">
        <v>4881</v>
      </c>
      <c r="B3209" t="s">
        <v>4882</v>
      </c>
      <c r="C3209" t="s">
        <v>990</v>
      </c>
      <c r="D3209" t="s">
        <v>52</v>
      </c>
      <c r="E3209" t="s">
        <v>1873</v>
      </c>
      <c r="F3209" t="s">
        <v>1822</v>
      </c>
      <c r="G3209" t="s">
        <v>84</v>
      </c>
      <c r="H3209" t="s">
        <v>1006</v>
      </c>
      <c r="I3209" t="s">
        <v>54</v>
      </c>
      <c r="J3209" t="s">
        <v>56</v>
      </c>
      <c r="K3209" t="s">
        <v>993</v>
      </c>
      <c r="L3209">
        <v>100994845</v>
      </c>
      <c r="M3209" t="s">
        <v>1450</v>
      </c>
      <c r="N3209" t="s">
        <v>47</v>
      </c>
      <c r="O3209" t="s">
        <v>47</v>
      </c>
      <c r="P3209" t="s">
        <v>1040</v>
      </c>
      <c r="Q3209" t="s">
        <v>997</v>
      </c>
      <c r="R3209">
        <v>11500</v>
      </c>
      <c r="S3209" t="s">
        <v>998</v>
      </c>
      <c r="T3209" t="s">
        <v>999</v>
      </c>
      <c r="U3209" t="s">
        <v>4981</v>
      </c>
      <c r="V3209">
        <v>1</v>
      </c>
      <c r="W3209" t="e">
        <f>VLOOKUP(U3209,T1.Unique.Delivery!$AQ$2:$AW$2720,COLUMNS(T1.Unique.Delivery!$AQ$2701:$AW$2701),0)</f>
        <v>#N/A</v>
      </c>
    </row>
    <row r="3210" spans="1:23" x14ac:dyDescent="0.3">
      <c r="A3210" t="s">
        <v>4881</v>
      </c>
      <c r="B3210" t="s">
        <v>4882</v>
      </c>
      <c r="C3210" t="s">
        <v>990</v>
      </c>
      <c r="D3210" t="s">
        <v>52</v>
      </c>
      <c r="E3210" t="s">
        <v>1873</v>
      </c>
      <c r="F3210" t="s">
        <v>1822</v>
      </c>
      <c r="G3210" t="s">
        <v>84</v>
      </c>
      <c r="H3210" t="s">
        <v>1006</v>
      </c>
      <c r="I3210" t="s">
        <v>54</v>
      </c>
      <c r="J3210" t="s">
        <v>56</v>
      </c>
      <c r="K3210" t="s">
        <v>993</v>
      </c>
      <c r="L3210">
        <v>101093720</v>
      </c>
      <c r="M3210" t="s">
        <v>55</v>
      </c>
      <c r="N3210" t="s">
        <v>47</v>
      </c>
      <c r="O3210" t="s">
        <v>47</v>
      </c>
      <c r="P3210" t="s">
        <v>4024</v>
      </c>
      <c r="Q3210" t="s">
        <v>997</v>
      </c>
      <c r="R3210">
        <v>11500</v>
      </c>
      <c r="S3210" t="s">
        <v>998</v>
      </c>
      <c r="T3210" t="s">
        <v>999</v>
      </c>
      <c r="U3210" t="s">
        <v>4982</v>
      </c>
      <c r="V3210">
        <v>1</v>
      </c>
      <c r="W3210" t="e">
        <f>VLOOKUP(U3210,T1.Unique.Delivery!$AQ$2:$AW$2720,COLUMNS(T1.Unique.Delivery!$AQ$2701:$AW$2701),0)</f>
        <v>#N/A</v>
      </c>
    </row>
    <row r="3211" spans="1:23" x14ac:dyDescent="0.3">
      <c r="A3211" t="s">
        <v>4881</v>
      </c>
      <c r="B3211" t="s">
        <v>4882</v>
      </c>
      <c r="C3211" t="s">
        <v>990</v>
      </c>
      <c r="D3211" t="s">
        <v>52</v>
      </c>
      <c r="E3211" t="s">
        <v>1873</v>
      </c>
      <c r="F3211" t="s">
        <v>1822</v>
      </c>
      <c r="G3211" t="s">
        <v>84</v>
      </c>
      <c r="H3211" t="s">
        <v>1006</v>
      </c>
      <c r="I3211" t="s">
        <v>54</v>
      </c>
      <c r="J3211" t="s">
        <v>1002</v>
      </c>
      <c r="K3211" t="s">
        <v>993</v>
      </c>
      <c r="L3211">
        <v>100214689</v>
      </c>
      <c r="M3211" t="s">
        <v>4517</v>
      </c>
      <c r="N3211" t="s">
        <v>47</v>
      </c>
      <c r="O3211" t="s">
        <v>47</v>
      </c>
      <c r="P3211" t="s">
        <v>1040</v>
      </c>
      <c r="Q3211" t="s">
        <v>997</v>
      </c>
      <c r="R3211">
        <v>12800</v>
      </c>
      <c r="S3211" t="s">
        <v>998</v>
      </c>
      <c r="T3211" t="s">
        <v>999</v>
      </c>
      <c r="U3211" t="s">
        <v>4983</v>
      </c>
      <c r="V3211">
        <v>1</v>
      </c>
      <c r="W3211" t="e">
        <f>VLOOKUP(U3211,T1.Unique.Delivery!$AQ$2:$AW$2720,COLUMNS(T1.Unique.Delivery!$AQ$2701:$AW$2701),0)</f>
        <v>#N/A</v>
      </c>
    </row>
    <row r="3212" spans="1:23" x14ac:dyDescent="0.3">
      <c r="A3212" t="s">
        <v>4881</v>
      </c>
      <c r="B3212" t="s">
        <v>4882</v>
      </c>
      <c r="C3212" t="s">
        <v>990</v>
      </c>
      <c r="D3212" t="s">
        <v>52</v>
      </c>
      <c r="E3212" t="s">
        <v>1873</v>
      </c>
      <c r="F3212" t="s">
        <v>1822</v>
      </c>
      <c r="G3212" t="s">
        <v>84</v>
      </c>
      <c r="H3212" t="s">
        <v>1006</v>
      </c>
      <c r="I3212" t="s">
        <v>54</v>
      </c>
      <c r="J3212" t="s">
        <v>1002</v>
      </c>
      <c r="K3212" t="s">
        <v>993</v>
      </c>
      <c r="L3212">
        <v>100223303</v>
      </c>
      <c r="M3212" t="s">
        <v>994</v>
      </c>
      <c r="N3212" t="s">
        <v>47</v>
      </c>
      <c r="O3212" t="s">
        <v>47</v>
      </c>
      <c r="P3212" t="s">
        <v>1040</v>
      </c>
      <c r="Q3212" t="s">
        <v>997</v>
      </c>
      <c r="R3212">
        <v>13536</v>
      </c>
      <c r="S3212" t="s">
        <v>998</v>
      </c>
      <c r="T3212" t="s">
        <v>999</v>
      </c>
      <c r="U3212" t="s">
        <v>4984</v>
      </c>
      <c r="V3212">
        <v>1</v>
      </c>
      <c r="W3212" t="e">
        <f>VLOOKUP(U3212,T1.Unique.Delivery!$AQ$2:$AW$2720,COLUMNS(T1.Unique.Delivery!$AQ$2701:$AW$2701),0)</f>
        <v>#N/A</v>
      </c>
    </row>
    <row r="3213" spans="1:23" x14ac:dyDescent="0.3">
      <c r="A3213" t="s">
        <v>4881</v>
      </c>
      <c r="B3213" t="s">
        <v>4882</v>
      </c>
      <c r="C3213" t="s">
        <v>990</v>
      </c>
      <c r="D3213" t="s">
        <v>52</v>
      </c>
      <c r="E3213" t="s">
        <v>1873</v>
      </c>
      <c r="F3213" t="s">
        <v>1822</v>
      </c>
      <c r="G3213" t="s">
        <v>84</v>
      </c>
      <c r="H3213" t="s">
        <v>1006</v>
      </c>
      <c r="I3213" t="s">
        <v>54</v>
      </c>
      <c r="J3213" t="s">
        <v>1002</v>
      </c>
      <c r="K3213" t="s">
        <v>993</v>
      </c>
      <c r="L3213">
        <v>100422206</v>
      </c>
      <c r="M3213" t="s">
        <v>1337</v>
      </c>
      <c r="N3213" t="s">
        <v>47</v>
      </c>
      <c r="O3213" t="s">
        <v>47</v>
      </c>
      <c r="P3213" t="s">
        <v>1040</v>
      </c>
      <c r="Q3213" t="s">
        <v>997</v>
      </c>
      <c r="R3213">
        <v>12200</v>
      </c>
      <c r="S3213" t="s">
        <v>998</v>
      </c>
      <c r="T3213" t="s">
        <v>999</v>
      </c>
      <c r="U3213" t="s">
        <v>4985</v>
      </c>
      <c r="V3213">
        <v>1</v>
      </c>
      <c r="W3213" t="e">
        <f>VLOOKUP(U3213,T1.Unique.Delivery!$AQ$2:$AW$2720,COLUMNS(T1.Unique.Delivery!$AQ$2701:$AW$2701),0)</f>
        <v>#N/A</v>
      </c>
    </row>
    <row r="3214" spans="1:23" x14ac:dyDescent="0.3">
      <c r="A3214" t="s">
        <v>4881</v>
      </c>
      <c r="B3214" t="s">
        <v>4882</v>
      </c>
      <c r="C3214" t="s">
        <v>990</v>
      </c>
      <c r="D3214" t="s">
        <v>52</v>
      </c>
      <c r="E3214" t="s">
        <v>1873</v>
      </c>
      <c r="F3214" t="s">
        <v>1822</v>
      </c>
      <c r="G3214" t="s">
        <v>84</v>
      </c>
      <c r="H3214" t="s">
        <v>1006</v>
      </c>
      <c r="I3214" t="s">
        <v>54</v>
      </c>
      <c r="J3214" t="s">
        <v>1002</v>
      </c>
      <c r="K3214" t="s">
        <v>993</v>
      </c>
      <c r="L3214">
        <v>100894891</v>
      </c>
      <c r="M3214" t="s">
        <v>1218</v>
      </c>
      <c r="N3214" t="s">
        <v>47</v>
      </c>
      <c r="O3214" t="s">
        <v>47</v>
      </c>
      <c r="P3214" t="s">
        <v>1040</v>
      </c>
      <c r="Q3214" t="s">
        <v>997</v>
      </c>
      <c r="R3214">
        <v>14860</v>
      </c>
      <c r="S3214" t="s">
        <v>998</v>
      </c>
      <c r="T3214" t="s">
        <v>999</v>
      </c>
      <c r="U3214" t="s">
        <v>4986</v>
      </c>
      <c r="V3214">
        <v>1</v>
      </c>
      <c r="W3214" t="e">
        <f>VLOOKUP(U3214,T1.Unique.Delivery!$AQ$2:$AW$2720,COLUMNS(T1.Unique.Delivery!$AQ$2701:$AW$2701),0)</f>
        <v>#N/A</v>
      </c>
    </row>
    <row r="3215" spans="1:23" x14ac:dyDescent="0.3">
      <c r="A3215" t="s">
        <v>4881</v>
      </c>
      <c r="B3215" t="s">
        <v>4882</v>
      </c>
      <c r="C3215" t="s">
        <v>990</v>
      </c>
      <c r="D3215" t="s">
        <v>52</v>
      </c>
      <c r="E3215" t="s">
        <v>1873</v>
      </c>
      <c r="F3215" t="s">
        <v>1822</v>
      </c>
      <c r="G3215" t="s">
        <v>84</v>
      </c>
      <c r="H3215" t="s">
        <v>1006</v>
      </c>
      <c r="I3215" t="s">
        <v>54</v>
      </c>
      <c r="J3215" t="s">
        <v>1002</v>
      </c>
      <c r="K3215" t="s">
        <v>993</v>
      </c>
      <c r="L3215">
        <v>100994845</v>
      </c>
      <c r="M3215" t="s">
        <v>1450</v>
      </c>
      <c r="N3215" t="s">
        <v>47</v>
      </c>
      <c r="O3215" t="s">
        <v>47</v>
      </c>
      <c r="P3215" t="s">
        <v>1040</v>
      </c>
      <c r="Q3215" t="s">
        <v>997</v>
      </c>
      <c r="R3215">
        <v>11500</v>
      </c>
      <c r="S3215" t="s">
        <v>998</v>
      </c>
      <c r="T3215" t="s">
        <v>999</v>
      </c>
      <c r="U3215" t="s">
        <v>4987</v>
      </c>
      <c r="V3215">
        <v>1</v>
      </c>
      <c r="W3215" t="e">
        <f>VLOOKUP(U3215,T1.Unique.Delivery!$AQ$2:$AW$2720,COLUMNS(T1.Unique.Delivery!$AQ$2701:$AW$2701),0)</f>
        <v>#N/A</v>
      </c>
    </row>
    <row r="3216" spans="1:23" x14ac:dyDescent="0.3">
      <c r="A3216" t="s">
        <v>4881</v>
      </c>
      <c r="B3216" t="s">
        <v>4882</v>
      </c>
      <c r="C3216" t="s">
        <v>990</v>
      </c>
      <c r="D3216" t="s">
        <v>52</v>
      </c>
      <c r="E3216" t="s">
        <v>1873</v>
      </c>
      <c r="F3216" t="s">
        <v>1822</v>
      </c>
      <c r="G3216" t="s">
        <v>84</v>
      </c>
      <c r="H3216" t="s">
        <v>1006</v>
      </c>
      <c r="I3216" t="s">
        <v>54</v>
      </c>
      <c r="J3216" t="s">
        <v>1002</v>
      </c>
      <c r="K3216" t="s">
        <v>993</v>
      </c>
      <c r="L3216">
        <v>101093720</v>
      </c>
      <c r="M3216" t="s">
        <v>55</v>
      </c>
      <c r="N3216" t="s">
        <v>47</v>
      </c>
      <c r="O3216" t="s">
        <v>47</v>
      </c>
      <c r="P3216" t="s">
        <v>4024</v>
      </c>
      <c r="Q3216" t="s">
        <v>997</v>
      </c>
      <c r="R3216">
        <v>11500</v>
      </c>
      <c r="S3216" t="s">
        <v>998</v>
      </c>
      <c r="T3216" t="s">
        <v>999</v>
      </c>
      <c r="U3216" t="s">
        <v>4988</v>
      </c>
      <c r="V3216">
        <v>1</v>
      </c>
      <c r="W3216" t="e">
        <f>VLOOKUP(U3216,T1.Unique.Delivery!$AQ$2:$AW$2720,COLUMNS(T1.Unique.Delivery!$AQ$2701:$AW$2701),0)</f>
        <v>#N/A</v>
      </c>
    </row>
    <row r="3217" spans="1:23" x14ac:dyDescent="0.3">
      <c r="A3217" t="s">
        <v>4881</v>
      </c>
      <c r="B3217" t="s">
        <v>4882</v>
      </c>
      <c r="C3217" t="s">
        <v>990</v>
      </c>
      <c r="D3217" t="s">
        <v>52</v>
      </c>
      <c r="E3217" t="s">
        <v>1303</v>
      </c>
      <c r="F3217" t="s">
        <v>1304</v>
      </c>
      <c r="G3217" t="s">
        <v>241</v>
      </c>
      <c r="H3217" t="s">
        <v>1006</v>
      </c>
      <c r="I3217" t="s">
        <v>54</v>
      </c>
      <c r="J3217" t="s">
        <v>56</v>
      </c>
      <c r="K3217" t="s">
        <v>993</v>
      </c>
      <c r="L3217">
        <v>100422206</v>
      </c>
      <c r="M3217" t="s">
        <v>1337</v>
      </c>
      <c r="N3217" t="s">
        <v>47</v>
      </c>
      <c r="O3217" t="s">
        <v>47</v>
      </c>
      <c r="P3217" t="s">
        <v>1040</v>
      </c>
      <c r="Q3217" t="s">
        <v>997</v>
      </c>
      <c r="R3217">
        <v>3199</v>
      </c>
      <c r="S3217" t="s">
        <v>998</v>
      </c>
      <c r="T3217" t="s">
        <v>999</v>
      </c>
      <c r="U3217" t="s">
        <v>4989</v>
      </c>
      <c r="V3217">
        <v>1</v>
      </c>
      <c r="W3217" t="e">
        <f>VLOOKUP(U3217,T1.Unique.Delivery!$AQ$2:$AW$2720,COLUMNS(T1.Unique.Delivery!$AQ$2701:$AW$2701),0)</f>
        <v>#N/A</v>
      </c>
    </row>
    <row r="3218" spans="1:23" x14ac:dyDescent="0.3">
      <c r="A3218" t="s">
        <v>4881</v>
      </c>
      <c r="B3218" t="s">
        <v>4882</v>
      </c>
      <c r="C3218" t="s">
        <v>990</v>
      </c>
      <c r="D3218" t="s">
        <v>52</v>
      </c>
      <c r="E3218" t="s">
        <v>1303</v>
      </c>
      <c r="F3218" t="s">
        <v>1304</v>
      </c>
      <c r="G3218" t="s">
        <v>241</v>
      </c>
      <c r="H3218" t="s">
        <v>1006</v>
      </c>
      <c r="I3218" t="s">
        <v>54</v>
      </c>
      <c r="J3218" t="s">
        <v>56</v>
      </c>
      <c r="K3218" t="s">
        <v>993</v>
      </c>
      <c r="L3218">
        <v>100535792</v>
      </c>
      <c r="M3218" t="s">
        <v>1305</v>
      </c>
      <c r="N3218" t="s">
        <v>47</v>
      </c>
      <c r="O3218" t="s">
        <v>47</v>
      </c>
      <c r="P3218" s="1">
        <v>42711</v>
      </c>
      <c r="Q3218" t="s">
        <v>997</v>
      </c>
      <c r="R3218">
        <v>2737.4</v>
      </c>
      <c r="S3218" t="s">
        <v>998</v>
      </c>
      <c r="T3218" t="s">
        <v>999</v>
      </c>
      <c r="U3218" t="s">
        <v>4990</v>
      </c>
      <c r="V3218">
        <v>1</v>
      </c>
      <c r="W3218" t="e">
        <f>VLOOKUP(U3218,T1.Unique.Delivery!$AQ$2:$AW$2720,COLUMNS(T1.Unique.Delivery!$AQ$2701:$AW$2701),0)</f>
        <v>#N/A</v>
      </c>
    </row>
    <row r="3219" spans="1:23" x14ac:dyDescent="0.3">
      <c r="A3219" t="s">
        <v>4881</v>
      </c>
      <c r="B3219" t="s">
        <v>4882</v>
      </c>
      <c r="C3219" t="s">
        <v>990</v>
      </c>
      <c r="D3219" t="s">
        <v>52</v>
      </c>
      <c r="E3219" t="s">
        <v>1303</v>
      </c>
      <c r="F3219" t="s">
        <v>1304</v>
      </c>
      <c r="G3219" t="s">
        <v>241</v>
      </c>
      <c r="H3219" t="s">
        <v>1006</v>
      </c>
      <c r="I3219" t="s">
        <v>54</v>
      </c>
      <c r="J3219" t="s">
        <v>56</v>
      </c>
      <c r="K3219" t="s">
        <v>993</v>
      </c>
      <c r="L3219">
        <v>100894891</v>
      </c>
      <c r="M3219" t="s">
        <v>1218</v>
      </c>
      <c r="N3219" t="s">
        <v>47</v>
      </c>
      <c r="O3219" t="s">
        <v>47</v>
      </c>
      <c r="P3219" t="s">
        <v>1040</v>
      </c>
      <c r="Q3219" t="s">
        <v>997</v>
      </c>
      <c r="R3219">
        <v>3760</v>
      </c>
      <c r="S3219" t="s">
        <v>998</v>
      </c>
      <c r="T3219" t="s">
        <v>999</v>
      </c>
      <c r="U3219" t="s">
        <v>4991</v>
      </c>
      <c r="V3219">
        <v>1</v>
      </c>
      <c r="W3219" t="e">
        <f>VLOOKUP(U3219,T1.Unique.Delivery!$AQ$2:$AW$2720,COLUMNS(T1.Unique.Delivery!$AQ$2701:$AW$2701),0)</f>
        <v>#N/A</v>
      </c>
    </row>
    <row r="3220" spans="1:23" x14ac:dyDescent="0.3">
      <c r="A3220" t="s">
        <v>4881</v>
      </c>
      <c r="B3220" t="s">
        <v>4882</v>
      </c>
      <c r="C3220" t="s">
        <v>990</v>
      </c>
      <c r="D3220" t="s">
        <v>52</v>
      </c>
      <c r="E3220" t="s">
        <v>1900</v>
      </c>
      <c r="F3220" t="s">
        <v>1901</v>
      </c>
      <c r="G3220" t="s">
        <v>126</v>
      </c>
      <c r="H3220" t="s">
        <v>1006</v>
      </c>
      <c r="I3220" t="s">
        <v>54</v>
      </c>
      <c r="J3220" t="s">
        <v>56</v>
      </c>
      <c r="K3220" t="s">
        <v>993</v>
      </c>
      <c r="L3220">
        <v>100214689</v>
      </c>
      <c r="M3220" t="s">
        <v>4517</v>
      </c>
      <c r="N3220" t="s">
        <v>47</v>
      </c>
      <c r="O3220" t="s">
        <v>47</v>
      </c>
      <c r="P3220" t="s">
        <v>1040</v>
      </c>
      <c r="Q3220" t="s">
        <v>997</v>
      </c>
      <c r="R3220">
        <v>17000</v>
      </c>
      <c r="S3220" t="s">
        <v>998</v>
      </c>
      <c r="T3220" t="s">
        <v>999</v>
      </c>
      <c r="U3220" t="s">
        <v>4992</v>
      </c>
      <c r="V3220">
        <v>1</v>
      </c>
      <c r="W3220" t="e">
        <f>VLOOKUP(U3220,T1.Unique.Delivery!$AQ$2:$AW$2720,COLUMNS(T1.Unique.Delivery!$AQ$2701:$AW$2701),0)</f>
        <v>#N/A</v>
      </c>
    </row>
    <row r="3221" spans="1:23" x14ac:dyDescent="0.3">
      <c r="A3221" t="s">
        <v>4881</v>
      </c>
      <c r="B3221" t="s">
        <v>4882</v>
      </c>
      <c r="C3221" t="s">
        <v>990</v>
      </c>
      <c r="D3221" t="s">
        <v>52</v>
      </c>
      <c r="E3221" t="s">
        <v>1900</v>
      </c>
      <c r="F3221" t="s">
        <v>1901</v>
      </c>
      <c r="G3221" t="s">
        <v>126</v>
      </c>
      <c r="H3221" t="s">
        <v>1006</v>
      </c>
      <c r="I3221" t="s">
        <v>54</v>
      </c>
      <c r="J3221" t="s">
        <v>56</v>
      </c>
      <c r="K3221" t="s">
        <v>993</v>
      </c>
      <c r="L3221">
        <v>100223303</v>
      </c>
      <c r="M3221" t="s">
        <v>994</v>
      </c>
      <c r="N3221" t="s">
        <v>47</v>
      </c>
      <c r="O3221" t="s">
        <v>47</v>
      </c>
      <c r="P3221" t="s">
        <v>1040</v>
      </c>
      <c r="Q3221" t="s">
        <v>997</v>
      </c>
      <c r="R3221">
        <v>15473.22</v>
      </c>
      <c r="S3221" t="s">
        <v>998</v>
      </c>
      <c r="T3221" t="s">
        <v>999</v>
      </c>
      <c r="U3221" t="s">
        <v>4993</v>
      </c>
      <c r="V3221">
        <v>1</v>
      </c>
      <c r="W3221" t="e">
        <f>VLOOKUP(U3221,T1.Unique.Delivery!$AQ$2:$AW$2720,COLUMNS(T1.Unique.Delivery!$AQ$2701:$AW$2701),0)</f>
        <v>#N/A</v>
      </c>
    </row>
    <row r="3222" spans="1:23" x14ac:dyDescent="0.3">
      <c r="A3222" t="s">
        <v>4881</v>
      </c>
      <c r="B3222" t="s">
        <v>4882</v>
      </c>
      <c r="C3222" t="s">
        <v>990</v>
      </c>
      <c r="D3222" t="s">
        <v>52</v>
      </c>
      <c r="E3222" t="s">
        <v>1900</v>
      </c>
      <c r="F3222" t="s">
        <v>1901</v>
      </c>
      <c r="G3222" t="s">
        <v>126</v>
      </c>
      <c r="H3222" t="s">
        <v>1006</v>
      </c>
      <c r="I3222" t="s">
        <v>54</v>
      </c>
      <c r="J3222" t="s">
        <v>56</v>
      </c>
      <c r="K3222" t="s">
        <v>993</v>
      </c>
      <c r="L3222">
        <v>100297681</v>
      </c>
      <c r="M3222" t="s">
        <v>1216</v>
      </c>
      <c r="N3222" t="s">
        <v>47</v>
      </c>
      <c r="O3222" t="s">
        <v>47</v>
      </c>
      <c r="P3222" t="s">
        <v>1040</v>
      </c>
      <c r="Q3222" t="s">
        <v>997</v>
      </c>
      <c r="R3222">
        <v>16000</v>
      </c>
      <c r="S3222" t="s">
        <v>998</v>
      </c>
      <c r="T3222" t="s">
        <v>999</v>
      </c>
      <c r="U3222" t="s">
        <v>4994</v>
      </c>
      <c r="V3222">
        <v>1</v>
      </c>
      <c r="W3222" t="e">
        <f>VLOOKUP(U3222,T1.Unique.Delivery!$AQ$2:$AW$2720,COLUMNS(T1.Unique.Delivery!$AQ$2701:$AW$2701),0)</f>
        <v>#N/A</v>
      </c>
    </row>
    <row r="3223" spans="1:23" x14ac:dyDescent="0.3">
      <c r="A3223" t="s">
        <v>4881</v>
      </c>
      <c r="B3223" t="s">
        <v>4882</v>
      </c>
      <c r="C3223" t="s">
        <v>990</v>
      </c>
      <c r="D3223" t="s">
        <v>52</v>
      </c>
      <c r="E3223" t="s">
        <v>1900</v>
      </c>
      <c r="F3223" t="s">
        <v>1901</v>
      </c>
      <c r="G3223" t="s">
        <v>126</v>
      </c>
      <c r="H3223" t="s">
        <v>1006</v>
      </c>
      <c r="I3223" t="s">
        <v>54</v>
      </c>
      <c r="J3223" t="s">
        <v>56</v>
      </c>
      <c r="K3223" t="s">
        <v>993</v>
      </c>
      <c r="L3223">
        <v>100894891</v>
      </c>
      <c r="M3223" t="s">
        <v>1218</v>
      </c>
      <c r="N3223" t="s">
        <v>47</v>
      </c>
      <c r="O3223" t="s">
        <v>47</v>
      </c>
      <c r="P3223" t="s">
        <v>1040</v>
      </c>
      <c r="Q3223" t="s">
        <v>997</v>
      </c>
      <c r="R3223">
        <v>13640</v>
      </c>
      <c r="S3223" t="s">
        <v>998</v>
      </c>
      <c r="T3223" t="s">
        <v>999</v>
      </c>
      <c r="U3223" t="s">
        <v>128</v>
      </c>
      <c r="V3223">
        <v>1</v>
      </c>
      <c r="W3223" t="e">
        <f>VLOOKUP(U3223,T1.Unique.Delivery!$AQ$2:$AW$2720,COLUMNS(T1.Unique.Delivery!$AQ$2701:$AW$2701),0)</f>
        <v>#N/A</v>
      </c>
    </row>
    <row r="3224" spans="1:23" x14ac:dyDescent="0.3">
      <c r="A3224" t="s">
        <v>4881</v>
      </c>
      <c r="B3224" t="s">
        <v>4882</v>
      </c>
      <c r="C3224" t="s">
        <v>990</v>
      </c>
      <c r="D3224" t="s">
        <v>52</v>
      </c>
      <c r="E3224" t="s">
        <v>1900</v>
      </c>
      <c r="F3224" t="s">
        <v>1901</v>
      </c>
      <c r="G3224" t="s">
        <v>126</v>
      </c>
      <c r="H3224" t="s">
        <v>1006</v>
      </c>
      <c r="I3224" t="s">
        <v>54</v>
      </c>
      <c r="J3224" t="s">
        <v>56</v>
      </c>
      <c r="K3224" t="s">
        <v>993</v>
      </c>
      <c r="L3224">
        <v>100994845</v>
      </c>
      <c r="M3224" t="s">
        <v>1450</v>
      </c>
      <c r="N3224" t="s">
        <v>47</v>
      </c>
      <c r="O3224" t="s">
        <v>47</v>
      </c>
      <c r="P3224" t="s">
        <v>1040</v>
      </c>
      <c r="Q3224" t="s">
        <v>997</v>
      </c>
      <c r="R3224">
        <v>13800</v>
      </c>
      <c r="S3224" t="s">
        <v>998</v>
      </c>
      <c r="T3224" t="s">
        <v>999</v>
      </c>
      <c r="U3224" t="s">
        <v>4995</v>
      </c>
      <c r="V3224">
        <v>1</v>
      </c>
      <c r="W3224" t="e">
        <f>VLOOKUP(U3224,T1.Unique.Delivery!$AQ$2:$AW$2720,COLUMNS(T1.Unique.Delivery!$AQ$2701:$AW$2701),0)</f>
        <v>#N/A</v>
      </c>
    </row>
    <row r="3225" spans="1:23" x14ac:dyDescent="0.3">
      <c r="A3225" t="s">
        <v>4881</v>
      </c>
      <c r="B3225" t="s">
        <v>4882</v>
      </c>
      <c r="C3225" t="s">
        <v>990</v>
      </c>
      <c r="D3225" t="s">
        <v>52</v>
      </c>
      <c r="E3225" t="s">
        <v>4996</v>
      </c>
      <c r="F3225" t="s">
        <v>4997</v>
      </c>
      <c r="G3225" t="s">
        <v>1289</v>
      </c>
      <c r="H3225" t="s">
        <v>1006</v>
      </c>
      <c r="I3225" t="s">
        <v>54</v>
      </c>
      <c r="J3225" t="s">
        <v>56</v>
      </c>
      <c r="K3225" t="s">
        <v>993</v>
      </c>
      <c r="L3225">
        <v>100535792</v>
      </c>
      <c r="M3225" t="s">
        <v>1305</v>
      </c>
      <c r="N3225" t="s">
        <v>47</v>
      </c>
      <c r="O3225" t="s">
        <v>47</v>
      </c>
      <c r="P3225" t="s">
        <v>4885</v>
      </c>
      <c r="Q3225" t="s">
        <v>997</v>
      </c>
      <c r="R3225">
        <v>2702.07</v>
      </c>
      <c r="S3225" t="s">
        <v>998</v>
      </c>
      <c r="T3225" t="s">
        <v>999</v>
      </c>
      <c r="U3225" t="s">
        <v>4998</v>
      </c>
      <c r="V3225">
        <v>1</v>
      </c>
      <c r="W3225" t="e">
        <f>VLOOKUP(U3225,T1.Unique.Delivery!$AQ$2:$AW$2720,COLUMNS(T1.Unique.Delivery!$AQ$2701:$AW$2701),0)</f>
        <v>#N/A</v>
      </c>
    </row>
    <row r="3226" spans="1:23" x14ac:dyDescent="0.3">
      <c r="A3226" t="s">
        <v>4881</v>
      </c>
      <c r="B3226" t="s">
        <v>4882</v>
      </c>
      <c r="C3226" t="s">
        <v>990</v>
      </c>
      <c r="D3226" t="s">
        <v>52</v>
      </c>
      <c r="E3226" t="s">
        <v>4999</v>
      </c>
      <c r="F3226" t="s">
        <v>5000</v>
      </c>
      <c r="G3226" t="s">
        <v>52</v>
      </c>
      <c r="H3226" t="s">
        <v>1006</v>
      </c>
      <c r="I3226" t="s">
        <v>54</v>
      </c>
      <c r="J3226" t="s">
        <v>66</v>
      </c>
      <c r="K3226" t="s">
        <v>1007</v>
      </c>
      <c r="L3226">
        <v>100788157</v>
      </c>
      <c r="M3226" t="s">
        <v>2389</v>
      </c>
      <c r="N3226" t="s">
        <v>47</v>
      </c>
      <c r="O3226" t="s">
        <v>47</v>
      </c>
      <c r="P3226" s="1">
        <v>42743</v>
      </c>
      <c r="Q3226" t="s">
        <v>997</v>
      </c>
      <c r="R3226">
        <v>972</v>
      </c>
      <c r="S3226" t="s">
        <v>998</v>
      </c>
      <c r="T3226" t="s">
        <v>999</v>
      </c>
      <c r="U3226" t="s">
        <v>5001</v>
      </c>
      <c r="V3226">
        <v>1</v>
      </c>
      <c r="W3226" t="e">
        <f>VLOOKUP(U3226,T1.Unique.Delivery!$AQ$2:$AW$2720,COLUMNS(T1.Unique.Delivery!$AQ$2701:$AW$2701),0)</f>
        <v>#N/A</v>
      </c>
    </row>
    <row r="3227" spans="1:23" x14ac:dyDescent="0.3">
      <c r="A3227" t="s">
        <v>4881</v>
      </c>
      <c r="B3227" t="s">
        <v>4882</v>
      </c>
      <c r="C3227" t="s">
        <v>990</v>
      </c>
      <c r="D3227" t="s">
        <v>52</v>
      </c>
      <c r="E3227" t="s">
        <v>4999</v>
      </c>
      <c r="F3227" t="s">
        <v>5000</v>
      </c>
      <c r="G3227" t="s">
        <v>52</v>
      </c>
      <c r="H3227" t="s">
        <v>1006</v>
      </c>
      <c r="I3227" t="s">
        <v>54</v>
      </c>
      <c r="J3227" t="s">
        <v>66</v>
      </c>
      <c r="K3227" t="s">
        <v>1007</v>
      </c>
      <c r="L3227">
        <v>100943603</v>
      </c>
      <c r="M3227" t="s">
        <v>5002</v>
      </c>
      <c r="N3227" t="s">
        <v>47</v>
      </c>
      <c r="O3227" t="s">
        <v>47</v>
      </c>
      <c r="P3227" t="s">
        <v>2968</v>
      </c>
      <c r="Q3227" t="s">
        <v>997</v>
      </c>
      <c r="R3227">
        <v>616.19000000000005</v>
      </c>
      <c r="S3227" t="s">
        <v>998</v>
      </c>
      <c r="T3227" t="s">
        <v>999</v>
      </c>
      <c r="U3227" t="s">
        <v>5003</v>
      </c>
      <c r="V3227">
        <v>1</v>
      </c>
      <c r="W3227" t="e">
        <f>VLOOKUP(U3227,T1.Unique.Delivery!$AQ$2:$AW$2720,COLUMNS(T1.Unique.Delivery!$AQ$2701:$AW$2701),0)</f>
        <v>#N/A</v>
      </c>
    </row>
    <row r="3228" spans="1:23" x14ac:dyDescent="0.3">
      <c r="A3228" t="s">
        <v>4881</v>
      </c>
      <c r="B3228" t="s">
        <v>4882</v>
      </c>
      <c r="C3228" t="s">
        <v>990</v>
      </c>
      <c r="D3228" t="s">
        <v>52</v>
      </c>
      <c r="E3228" t="s">
        <v>4999</v>
      </c>
      <c r="F3228" t="s">
        <v>5000</v>
      </c>
      <c r="G3228" t="s">
        <v>52</v>
      </c>
      <c r="H3228" t="s">
        <v>1006</v>
      </c>
      <c r="I3228" t="s">
        <v>54</v>
      </c>
      <c r="J3228" t="s">
        <v>66</v>
      </c>
      <c r="K3228" t="s">
        <v>1007</v>
      </c>
      <c r="L3228">
        <v>101093720</v>
      </c>
      <c r="M3228" t="s">
        <v>55</v>
      </c>
      <c r="N3228" t="s">
        <v>47</v>
      </c>
      <c r="O3228" t="s">
        <v>47</v>
      </c>
      <c r="P3228" s="1">
        <v>42743</v>
      </c>
      <c r="Q3228" t="s">
        <v>997</v>
      </c>
      <c r="R3228">
        <v>750</v>
      </c>
      <c r="S3228" t="s">
        <v>998</v>
      </c>
      <c r="T3228" t="s">
        <v>999</v>
      </c>
      <c r="U3228" t="s">
        <v>5004</v>
      </c>
      <c r="V3228">
        <v>1</v>
      </c>
      <c r="W3228" t="e">
        <f>VLOOKUP(U3228,T1.Unique.Delivery!$AQ$2:$AW$2720,COLUMNS(T1.Unique.Delivery!$AQ$2701:$AW$2701),0)</f>
        <v>#N/A</v>
      </c>
    </row>
    <row r="3229" spans="1:23" x14ac:dyDescent="0.3">
      <c r="A3229" t="s">
        <v>4881</v>
      </c>
      <c r="B3229" t="s">
        <v>4882</v>
      </c>
      <c r="C3229" t="s">
        <v>990</v>
      </c>
      <c r="D3229" t="s">
        <v>52</v>
      </c>
      <c r="E3229" t="s">
        <v>5005</v>
      </c>
      <c r="F3229" t="s">
        <v>5006</v>
      </c>
      <c r="G3229" t="s">
        <v>191</v>
      </c>
      <c r="H3229" t="s">
        <v>1006</v>
      </c>
      <c r="I3229" t="s">
        <v>54</v>
      </c>
      <c r="J3229" t="s">
        <v>66</v>
      </c>
      <c r="K3229" t="s">
        <v>1007</v>
      </c>
      <c r="L3229">
        <v>101030531</v>
      </c>
      <c r="M3229" t="s">
        <v>5007</v>
      </c>
      <c r="N3229" t="s">
        <v>47</v>
      </c>
      <c r="O3229" t="s">
        <v>47</v>
      </c>
      <c r="P3229" s="1">
        <v>42743</v>
      </c>
      <c r="Q3229" t="s">
        <v>5008</v>
      </c>
      <c r="R3229">
        <v>2781.8</v>
      </c>
      <c r="S3229" t="s">
        <v>998</v>
      </c>
      <c r="T3229" t="s">
        <v>999</v>
      </c>
      <c r="U3229" t="s">
        <v>765</v>
      </c>
      <c r="V3229">
        <v>1</v>
      </c>
      <c r="W3229" t="e">
        <f>VLOOKUP(U3229,T1.Unique.Delivery!$AQ$2:$AW$2720,COLUMNS(T1.Unique.Delivery!$AQ$2701:$AW$2701),0)</f>
        <v>#N/A</v>
      </c>
    </row>
    <row r="3230" spans="1:23" x14ac:dyDescent="0.3">
      <c r="A3230" t="s">
        <v>4881</v>
      </c>
      <c r="B3230" t="s">
        <v>4882</v>
      </c>
      <c r="C3230" t="s">
        <v>990</v>
      </c>
      <c r="D3230" t="s">
        <v>52</v>
      </c>
      <c r="E3230" t="s">
        <v>5005</v>
      </c>
      <c r="F3230" t="s">
        <v>5006</v>
      </c>
      <c r="G3230" t="s">
        <v>191</v>
      </c>
      <c r="H3230" t="s">
        <v>1006</v>
      </c>
      <c r="I3230" t="s">
        <v>54</v>
      </c>
      <c r="J3230" t="s">
        <v>5009</v>
      </c>
      <c r="K3230" t="s">
        <v>5010</v>
      </c>
      <c r="L3230">
        <v>101030531</v>
      </c>
      <c r="M3230" t="s">
        <v>5007</v>
      </c>
      <c r="N3230" t="s">
        <v>47</v>
      </c>
      <c r="O3230" t="s">
        <v>47</v>
      </c>
      <c r="P3230" s="1">
        <v>42743</v>
      </c>
      <c r="Q3230" t="s">
        <v>5008</v>
      </c>
      <c r="R3230">
        <v>5563.6</v>
      </c>
      <c r="S3230" t="s">
        <v>998</v>
      </c>
      <c r="T3230" t="s">
        <v>999</v>
      </c>
      <c r="U3230" t="s">
        <v>5011</v>
      </c>
      <c r="V3230">
        <v>1</v>
      </c>
      <c r="W3230" t="e">
        <f>VLOOKUP(U3230,T1.Unique.Delivery!$AQ$2:$AW$2720,COLUMNS(T1.Unique.Delivery!$AQ$2701:$AW$2701),0)</f>
        <v>#N/A</v>
      </c>
    </row>
    <row r="3231" spans="1:23" x14ac:dyDescent="0.3">
      <c r="A3231" t="s">
        <v>4881</v>
      </c>
      <c r="B3231" t="s">
        <v>4882</v>
      </c>
      <c r="C3231" t="s">
        <v>990</v>
      </c>
      <c r="D3231" t="s">
        <v>52</v>
      </c>
      <c r="E3231" t="s">
        <v>5005</v>
      </c>
      <c r="F3231" t="s">
        <v>5006</v>
      </c>
      <c r="G3231" t="s">
        <v>191</v>
      </c>
      <c r="H3231" t="s">
        <v>1006</v>
      </c>
      <c r="I3231" t="s">
        <v>54</v>
      </c>
      <c r="J3231" t="s">
        <v>56</v>
      </c>
      <c r="K3231" t="s">
        <v>993</v>
      </c>
      <c r="L3231">
        <v>100297681</v>
      </c>
      <c r="M3231" t="s">
        <v>1216</v>
      </c>
      <c r="N3231" t="s">
        <v>47</v>
      </c>
      <c r="O3231" t="s">
        <v>47</v>
      </c>
      <c r="P3231" t="s">
        <v>1040</v>
      </c>
      <c r="Q3231" t="s">
        <v>997</v>
      </c>
      <c r="R3231">
        <v>4400</v>
      </c>
      <c r="S3231" t="s">
        <v>998</v>
      </c>
      <c r="T3231" t="s">
        <v>999</v>
      </c>
      <c r="U3231" t="s">
        <v>5012</v>
      </c>
      <c r="V3231">
        <v>1</v>
      </c>
      <c r="W3231" t="e">
        <f>VLOOKUP(U3231,T1.Unique.Delivery!$AQ$2:$AW$2720,COLUMNS(T1.Unique.Delivery!$AQ$2701:$AW$2701),0)</f>
        <v>#N/A</v>
      </c>
    </row>
    <row r="3232" spans="1:23" x14ac:dyDescent="0.3">
      <c r="A3232" t="s">
        <v>4881</v>
      </c>
      <c r="B3232" t="s">
        <v>4882</v>
      </c>
      <c r="C3232" t="s">
        <v>990</v>
      </c>
      <c r="D3232" t="s">
        <v>52</v>
      </c>
      <c r="E3232" t="s">
        <v>5005</v>
      </c>
      <c r="F3232" t="s">
        <v>5006</v>
      </c>
      <c r="G3232" t="s">
        <v>191</v>
      </c>
      <c r="H3232" t="s">
        <v>1006</v>
      </c>
      <c r="I3232" t="s">
        <v>54</v>
      </c>
      <c r="J3232" t="s">
        <v>56</v>
      </c>
      <c r="K3232" t="s">
        <v>993</v>
      </c>
      <c r="L3232">
        <v>101030531</v>
      </c>
      <c r="M3232" t="s">
        <v>5007</v>
      </c>
      <c r="N3232" t="s">
        <v>47</v>
      </c>
      <c r="O3232" t="s">
        <v>47</v>
      </c>
      <c r="P3232" s="1">
        <v>42743</v>
      </c>
      <c r="Q3232" t="s">
        <v>5008</v>
      </c>
      <c r="R3232">
        <v>5563.6</v>
      </c>
      <c r="S3232" t="s">
        <v>998</v>
      </c>
      <c r="T3232" t="s">
        <v>999</v>
      </c>
      <c r="U3232" t="s">
        <v>194</v>
      </c>
      <c r="V3232">
        <v>1</v>
      </c>
      <c r="W3232" t="e">
        <f>VLOOKUP(U3232,T1.Unique.Delivery!$AQ$2:$AW$2720,COLUMNS(T1.Unique.Delivery!$AQ$2701:$AW$2701),0)</f>
        <v>#N/A</v>
      </c>
    </row>
    <row r="3233" spans="1:23" x14ac:dyDescent="0.3">
      <c r="A3233" t="s">
        <v>4881</v>
      </c>
      <c r="B3233" t="s">
        <v>4882</v>
      </c>
      <c r="C3233" t="s">
        <v>990</v>
      </c>
      <c r="D3233" t="s">
        <v>52</v>
      </c>
      <c r="E3233" t="s">
        <v>2366</v>
      </c>
      <c r="F3233" t="s">
        <v>2367</v>
      </c>
      <c r="G3233" t="s">
        <v>2264</v>
      </c>
      <c r="H3233" t="s">
        <v>1006</v>
      </c>
      <c r="I3233" t="s">
        <v>54</v>
      </c>
      <c r="J3233" t="s">
        <v>56</v>
      </c>
      <c r="K3233" t="s">
        <v>993</v>
      </c>
      <c r="L3233">
        <v>100223303</v>
      </c>
      <c r="M3233" t="s">
        <v>994</v>
      </c>
      <c r="N3233" t="s">
        <v>47</v>
      </c>
      <c r="O3233" t="s">
        <v>47</v>
      </c>
      <c r="P3233" t="s">
        <v>4885</v>
      </c>
      <c r="Q3233" t="s">
        <v>997</v>
      </c>
      <c r="R3233">
        <v>4930.8100000000004</v>
      </c>
      <c r="S3233" t="s">
        <v>998</v>
      </c>
      <c r="T3233" t="s">
        <v>999</v>
      </c>
      <c r="U3233" t="s">
        <v>5013</v>
      </c>
      <c r="V3233">
        <v>1</v>
      </c>
      <c r="W3233" t="e">
        <f>VLOOKUP(U3233,T1.Unique.Delivery!$AQ$2:$AW$2720,COLUMNS(T1.Unique.Delivery!$AQ$2701:$AW$2701),0)</f>
        <v>#N/A</v>
      </c>
    </row>
    <row r="3234" spans="1:23" x14ac:dyDescent="0.3">
      <c r="A3234" t="s">
        <v>4881</v>
      </c>
      <c r="B3234" t="s">
        <v>4882</v>
      </c>
      <c r="C3234" t="s">
        <v>990</v>
      </c>
      <c r="D3234" t="s">
        <v>52</v>
      </c>
      <c r="E3234" t="s">
        <v>2366</v>
      </c>
      <c r="F3234" t="s">
        <v>2367</v>
      </c>
      <c r="G3234" t="s">
        <v>2264</v>
      </c>
      <c r="H3234" t="s">
        <v>1006</v>
      </c>
      <c r="I3234" t="s">
        <v>54</v>
      </c>
      <c r="J3234" t="s">
        <v>1002</v>
      </c>
      <c r="K3234" t="s">
        <v>993</v>
      </c>
      <c r="L3234">
        <v>100223303</v>
      </c>
      <c r="M3234" t="s">
        <v>994</v>
      </c>
      <c r="N3234" t="s">
        <v>47</v>
      </c>
      <c r="O3234" t="s">
        <v>47</v>
      </c>
      <c r="P3234" t="s">
        <v>4885</v>
      </c>
      <c r="Q3234" t="s">
        <v>997</v>
      </c>
      <c r="R3234">
        <v>5079.5600000000004</v>
      </c>
      <c r="S3234" t="s">
        <v>998</v>
      </c>
      <c r="T3234" t="s">
        <v>999</v>
      </c>
      <c r="U3234" t="s">
        <v>5014</v>
      </c>
      <c r="V3234">
        <v>1</v>
      </c>
      <c r="W3234" t="e">
        <f>VLOOKUP(U3234,T1.Unique.Delivery!$AQ$2:$AW$2720,COLUMNS(T1.Unique.Delivery!$AQ$2701:$AW$2701),0)</f>
        <v>#N/A</v>
      </c>
    </row>
    <row r="3235" spans="1:23" x14ac:dyDescent="0.3">
      <c r="A3235" t="s">
        <v>4881</v>
      </c>
      <c r="B3235" t="s">
        <v>4882</v>
      </c>
      <c r="C3235" t="s">
        <v>990</v>
      </c>
      <c r="D3235" t="s">
        <v>52</v>
      </c>
      <c r="E3235" t="s">
        <v>1224</v>
      </c>
      <c r="F3235" t="s">
        <v>1225</v>
      </c>
      <c r="G3235" t="s">
        <v>153</v>
      </c>
      <c r="H3235" t="s">
        <v>1006</v>
      </c>
      <c r="I3235" t="s">
        <v>54</v>
      </c>
      <c r="J3235" t="s">
        <v>56</v>
      </c>
      <c r="K3235" t="s">
        <v>993</v>
      </c>
      <c r="L3235">
        <v>100214689</v>
      </c>
      <c r="M3235" t="s">
        <v>4517</v>
      </c>
      <c r="N3235" t="s">
        <v>47</v>
      </c>
      <c r="O3235" t="s">
        <v>47</v>
      </c>
      <c r="P3235" t="s">
        <v>4885</v>
      </c>
      <c r="Q3235" t="s">
        <v>997</v>
      </c>
      <c r="R3235">
        <v>3672.87</v>
      </c>
      <c r="S3235" t="s">
        <v>998</v>
      </c>
      <c r="T3235" t="s">
        <v>999</v>
      </c>
      <c r="U3235" t="s">
        <v>5015</v>
      </c>
      <c r="V3235">
        <v>1</v>
      </c>
      <c r="W3235" t="e">
        <f>VLOOKUP(U3235,T1.Unique.Delivery!$AQ$2:$AW$2720,COLUMNS(T1.Unique.Delivery!$AQ$2701:$AW$2701),0)</f>
        <v>#N/A</v>
      </c>
    </row>
    <row r="3236" spans="1:23" x14ac:dyDescent="0.3">
      <c r="A3236" t="s">
        <v>4881</v>
      </c>
      <c r="B3236" t="s">
        <v>4882</v>
      </c>
      <c r="C3236" t="s">
        <v>990</v>
      </c>
      <c r="D3236" t="s">
        <v>52</v>
      </c>
      <c r="E3236" t="s">
        <v>1224</v>
      </c>
      <c r="F3236" t="s">
        <v>1225</v>
      </c>
      <c r="G3236" t="s">
        <v>153</v>
      </c>
      <c r="H3236" t="s">
        <v>1006</v>
      </c>
      <c r="I3236" t="s">
        <v>54</v>
      </c>
      <c r="J3236" t="s">
        <v>56</v>
      </c>
      <c r="K3236" t="s">
        <v>993</v>
      </c>
      <c r="L3236">
        <v>100297681</v>
      </c>
      <c r="M3236" t="s">
        <v>1216</v>
      </c>
      <c r="N3236" t="s">
        <v>47</v>
      </c>
      <c r="O3236" t="s">
        <v>47</v>
      </c>
      <c r="P3236" s="1">
        <v>42008</v>
      </c>
      <c r="Q3236" t="s">
        <v>997</v>
      </c>
      <c r="R3236">
        <v>3597.86</v>
      </c>
      <c r="S3236" t="s">
        <v>998</v>
      </c>
      <c r="T3236" t="s">
        <v>999</v>
      </c>
      <c r="U3236" t="s">
        <v>5016</v>
      </c>
      <c r="V3236">
        <v>1</v>
      </c>
      <c r="W3236" t="e">
        <f>VLOOKUP(U3236,T1.Unique.Delivery!$AQ$2:$AW$2720,COLUMNS(T1.Unique.Delivery!$AQ$2701:$AW$2701),0)</f>
        <v>#N/A</v>
      </c>
    </row>
    <row r="3237" spans="1:23" x14ac:dyDescent="0.3">
      <c r="A3237" t="s">
        <v>4881</v>
      </c>
      <c r="B3237" t="s">
        <v>4882</v>
      </c>
      <c r="C3237" t="s">
        <v>990</v>
      </c>
      <c r="D3237" t="s">
        <v>52</v>
      </c>
      <c r="E3237" t="s">
        <v>1224</v>
      </c>
      <c r="F3237" t="s">
        <v>1225</v>
      </c>
      <c r="G3237" t="s">
        <v>153</v>
      </c>
      <c r="H3237" t="s">
        <v>1006</v>
      </c>
      <c r="I3237" t="s">
        <v>54</v>
      </c>
      <c r="J3237" t="s">
        <v>56</v>
      </c>
      <c r="K3237" t="s">
        <v>993</v>
      </c>
      <c r="L3237">
        <v>100894891</v>
      </c>
      <c r="M3237" t="s">
        <v>1218</v>
      </c>
      <c r="N3237" t="s">
        <v>47</v>
      </c>
      <c r="O3237" t="s">
        <v>47</v>
      </c>
      <c r="P3237" s="1">
        <v>42013</v>
      </c>
      <c r="Q3237" t="s">
        <v>997</v>
      </c>
      <c r="R3237">
        <v>3900</v>
      </c>
      <c r="S3237" t="s">
        <v>998</v>
      </c>
      <c r="T3237" t="s">
        <v>999</v>
      </c>
      <c r="U3237" t="s">
        <v>5017</v>
      </c>
      <c r="V3237">
        <v>1</v>
      </c>
      <c r="W3237" t="e">
        <f>VLOOKUP(U3237,T1.Unique.Delivery!$AQ$2:$AW$2720,COLUMNS(T1.Unique.Delivery!$AQ$2701:$AW$2701),0)</f>
        <v>#N/A</v>
      </c>
    </row>
    <row r="3238" spans="1:23" x14ac:dyDescent="0.3">
      <c r="A3238" t="s">
        <v>4881</v>
      </c>
      <c r="B3238" t="s">
        <v>4882</v>
      </c>
      <c r="C3238" t="s">
        <v>990</v>
      </c>
      <c r="D3238" t="s">
        <v>52</v>
      </c>
      <c r="E3238" t="s">
        <v>1224</v>
      </c>
      <c r="F3238" t="s">
        <v>1225</v>
      </c>
      <c r="G3238" t="s">
        <v>153</v>
      </c>
      <c r="H3238" t="s">
        <v>1006</v>
      </c>
      <c r="I3238" t="s">
        <v>54</v>
      </c>
      <c r="J3238" t="s">
        <v>56</v>
      </c>
      <c r="K3238" t="s">
        <v>993</v>
      </c>
      <c r="L3238">
        <v>101021193</v>
      </c>
      <c r="M3238" t="s">
        <v>596</v>
      </c>
      <c r="N3238" t="s">
        <v>47</v>
      </c>
      <c r="O3238" t="s">
        <v>47</v>
      </c>
      <c r="P3238" s="1">
        <v>42736</v>
      </c>
      <c r="Q3238" t="s">
        <v>997</v>
      </c>
      <c r="R3238">
        <v>3562.86</v>
      </c>
      <c r="S3238" t="s">
        <v>998</v>
      </c>
      <c r="T3238" t="s">
        <v>999</v>
      </c>
      <c r="U3238" t="s">
        <v>5018</v>
      </c>
      <c r="V3238">
        <v>1</v>
      </c>
      <c r="W3238" t="e">
        <f>VLOOKUP(U3238,T1.Unique.Delivery!$AQ$2:$AW$2720,COLUMNS(T1.Unique.Delivery!$AQ$2701:$AW$2701),0)</f>
        <v>#N/A</v>
      </c>
    </row>
    <row r="3239" spans="1:23" x14ac:dyDescent="0.3">
      <c r="A3239" t="s">
        <v>4881</v>
      </c>
      <c r="B3239" t="s">
        <v>4882</v>
      </c>
      <c r="C3239" t="s">
        <v>990</v>
      </c>
      <c r="D3239" t="s">
        <v>52</v>
      </c>
      <c r="E3239" t="s">
        <v>3205</v>
      </c>
      <c r="F3239" t="s">
        <v>3206</v>
      </c>
      <c r="G3239" t="s">
        <v>52</v>
      </c>
      <c r="H3239" t="s">
        <v>1006</v>
      </c>
      <c r="I3239" t="s">
        <v>54</v>
      </c>
      <c r="J3239" t="s">
        <v>66</v>
      </c>
      <c r="K3239" t="s">
        <v>1007</v>
      </c>
      <c r="L3239">
        <v>100788157</v>
      </c>
      <c r="M3239" t="s">
        <v>2389</v>
      </c>
      <c r="N3239" t="s">
        <v>47</v>
      </c>
      <c r="O3239" t="s">
        <v>47</v>
      </c>
      <c r="P3239" s="1">
        <v>42743</v>
      </c>
      <c r="Q3239" t="s">
        <v>997</v>
      </c>
      <c r="R3239">
        <v>2004.29</v>
      </c>
      <c r="S3239" t="s">
        <v>998</v>
      </c>
      <c r="T3239" t="s">
        <v>999</v>
      </c>
      <c r="U3239" t="s">
        <v>5019</v>
      </c>
      <c r="V3239">
        <v>1</v>
      </c>
      <c r="W3239" t="e">
        <f>VLOOKUP(U3239,T1.Unique.Delivery!$AQ$2:$AW$2720,COLUMNS(T1.Unique.Delivery!$AQ$2701:$AW$2701),0)</f>
        <v>#N/A</v>
      </c>
    </row>
    <row r="3240" spans="1:23" x14ac:dyDescent="0.3">
      <c r="A3240" t="s">
        <v>4881</v>
      </c>
      <c r="B3240" t="s">
        <v>4882</v>
      </c>
      <c r="C3240" t="s">
        <v>990</v>
      </c>
      <c r="D3240" t="s">
        <v>52</v>
      </c>
      <c r="E3240" t="s">
        <v>3205</v>
      </c>
      <c r="F3240" t="s">
        <v>3206</v>
      </c>
      <c r="G3240" t="s">
        <v>52</v>
      </c>
      <c r="H3240" t="s">
        <v>1006</v>
      </c>
      <c r="I3240" t="s">
        <v>54</v>
      </c>
      <c r="J3240" t="s">
        <v>66</v>
      </c>
      <c r="K3240" t="s">
        <v>1007</v>
      </c>
      <c r="L3240">
        <v>101093720</v>
      </c>
      <c r="M3240" t="s">
        <v>55</v>
      </c>
      <c r="N3240" t="s">
        <v>47</v>
      </c>
      <c r="O3240" t="s">
        <v>47</v>
      </c>
      <c r="P3240" s="1">
        <v>42743</v>
      </c>
      <c r="Q3240" t="s">
        <v>997</v>
      </c>
      <c r="R3240">
        <v>2954</v>
      </c>
      <c r="S3240" t="s">
        <v>998</v>
      </c>
      <c r="T3240" t="s">
        <v>999</v>
      </c>
      <c r="U3240" t="s">
        <v>5020</v>
      </c>
      <c r="V3240">
        <v>1</v>
      </c>
      <c r="W3240" t="e">
        <f>VLOOKUP(U3240,T1.Unique.Delivery!$AQ$2:$AW$2720,COLUMNS(T1.Unique.Delivery!$AQ$2701:$AW$2701),0)</f>
        <v>#N/A</v>
      </c>
    </row>
    <row r="3241" spans="1:23" x14ac:dyDescent="0.3">
      <c r="A3241" t="s">
        <v>4881</v>
      </c>
      <c r="B3241" t="s">
        <v>4882</v>
      </c>
      <c r="C3241" t="s">
        <v>990</v>
      </c>
      <c r="D3241" t="s">
        <v>52</v>
      </c>
      <c r="E3241" t="s">
        <v>1934</v>
      </c>
      <c r="F3241" t="s">
        <v>1935</v>
      </c>
      <c r="G3241" t="s">
        <v>84</v>
      </c>
      <c r="H3241" t="s">
        <v>1006</v>
      </c>
      <c r="I3241" t="s">
        <v>54</v>
      </c>
      <c r="J3241" t="s">
        <v>56</v>
      </c>
      <c r="K3241" t="s">
        <v>993</v>
      </c>
      <c r="L3241">
        <v>100214689</v>
      </c>
      <c r="M3241" t="s">
        <v>4517</v>
      </c>
      <c r="N3241" t="s">
        <v>47</v>
      </c>
      <c r="O3241" t="s">
        <v>47</v>
      </c>
      <c r="P3241" t="s">
        <v>1040</v>
      </c>
      <c r="Q3241" t="s">
        <v>997</v>
      </c>
      <c r="R3241">
        <v>12500</v>
      </c>
      <c r="S3241" t="s">
        <v>998</v>
      </c>
      <c r="T3241" t="s">
        <v>999</v>
      </c>
      <c r="U3241" t="s">
        <v>5021</v>
      </c>
      <c r="V3241">
        <v>1</v>
      </c>
      <c r="W3241" t="e">
        <f>VLOOKUP(U3241,T1.Unique.Delivery!$AQ$2:$AW$2720,COLUMNS(T1.Unique.Delivery!$AQ$2701:$AW$2701),0)</f>
        <v>#N/A</v>
      </c>
    </row>
    <row r="3242" spans="1:23" x14ac:dyDescent="0.3">
      <c r="A3242" t="s">
        <v>4881</v>
      </c>
      <c r="B3242" t="s">
        <v>4882</v>
      </c>
      <c r="C3242" t="s">
        <v>990</v>
      </c>
      <c r="D3242" t="s">
        <v>52</v>
      </c>
      <c r="E3242" t="s">
        <v>1934</v>
      </c>
      <c r="F3242" t="s">
        <v>1935</v>
      </c>
      <c r="G3242" t="s">
        <v>84</v>
      </c>
      <c r="H3242" t="s">
        <v>1006</v>
      </c>
      <c r="I3242" t="s">
        <v>54</v>
      </c>
      <c r="J3242" t="s">
        <v>56</v>
      </c>
      <c r="K3242" t="s">
        <v>993</v>
      </c>
      <c r="L3242">
        <v>100223303</v>
      </c>
      <c r="M3242" t="s">
        <v>994</v>
      </c>
      <c r="N3242" t="s">
        <v>47</v>
      </c>
      <c r="O3242" t="s">
        <v>47</v>
      </c>
      <c r="P3242" t="s">
        <v>1040</v>
      </c>
      <c r="Q3242" t="s">
        <v>997</v>
      </c>
      <c r="R3242">
        <v>14777</v>
      </c>
      <c r="S3242" t="s">
        <v>998</v>
      </c>
      <c r="T3242" t="s">
        <v>999</v>
      </c>
      <c r="U3242" t="s">
        <v>343</v>
      </c>
      <c r="V3242">
        <v>1</v>
      </c>
      <c r="W3242" t="e">
        <f>VLOOKUP(U3242,T1.Unique.Delivery!$AQ$2:$AW$2720,COLUMNS(T1.Unique.Delivery!$AQ$2701:$AW$2701),0)</f>
        <v>#N/A</v>
      </c>
    </row>
    <row r="3243" spans="1:23" x14ac:dyDescent="0.3">
      <c r="A3243" t="s">
        <v>4881</v>
      </c>
      <c r="B3243" t="s">
        <v>4882</v>
      </c>
      <c r="C3243" t="s">
        <v>990</v>
      </c>
      <c r="D3243" t="s">
        <v>52</v>
      </c>
      <c r="E3243" t="s">
        <v>1934</v>
      </c>
      <c r="F3243" t="s">
        <v>1935</v>
      </c>
      <c r="G3243" t="s">
        <v>84</v>
      </c>
      <c r="H3243" t="s">
        <v>1006</v>
      </c>
      <c r="I3243" t="s">
        <v>54</v>
      </c>
      <c r="J3243" t="s">
        <v>56</v>
      </c>
      <c r="K3243" t="s">
        <v>993</v>
      </c>
      <c r="L3243">
        <v>100297681</v>
      </c>
      <c r="M3243" t="s">
        <v>1216</v>
      </c>
      <c r="N3243" t="s">
        <v>47</v>
      </c>
      <c r="O3243" t="s">
        <v>47</v>
      </c>
      <c r="P3243" t="s">
        <v>1040</v>
      </c>
      <c r="Q3243" t="s">
        <v>997</v>
      </c>
      <c r="R3243">
        <v>15200</v>
      </c>
      <c r="S3243" t="s">
        <v>998</v>
      </c>
      <c r="T3243" t="s">
        <v>999</v>
      </c>
      <c r="U3243" t="s">
        <v>5022</v>
      </c>
      <c r="V3243">
        <v>1</v>
      </c>
      <c r="W3243" t="e">
        <f>VLOOKUP(U3243,T1.Unique.Delivery!$AQ$2:$AW$2720,COLUMNS(T1.Unique.Delivery!$AQ$2701:$AW$2701),0)</f>
        <v>#N/A</v>
      </c>
    </row>
    <row r="3244" spans="1:23" x14ac:dyDescent="0.3">
      <c r="A3244" t="s">
        <v>4881</v>
      </c>
      <c r="B3244" t="s">
        <v>4882</v>
      </c>
      <c r="C3244" t="s">
        <v>990</v>
      </c>
      <c r="D3244" t="s">
        <v>52</v>
      </c>
      <c r="E3244" t="s">
        <v>1934</v>
      </c>
      <c r="F3244" t="s">
        <v>1935</v>
      </c>
      <c r="G3244" t="s">
        <v>84</v>
      </c>
      <c r="H3244" t="s">
        <v>1006</v>
      </c>
      <c r="I3244" t="s">
        <v>54</v>
      </c>
      <c r="J3244" t="s">
        <v>56</v>
      </c>
      <c r="K3244" t="s">
        <v>993</v>
      </c>
      <c r="L3244">
        <v>100298459</v>
      </c>
      <c r="M3244" t="s">
        <v>4895</v>
      </c>
      <c r="N3244" t="s">
        <v>47</v>
      </c>
      <c r="O3244" t="s">
        <v>47</v>
      </c>
      <c r="P3244" s="1">
        <v>42008</v>
      </c>
      <c r="Q3244" t="s">
        <v>997</v>
      </c>
      <c r="R3244">
        <v>11893.99</v>
      </c>
      <c r="S3244" t="s">
        <v>998</v>
      </c>
      <c r="T3244" t="s">
        <v>999</v>
      </c>
      <c r="U3244" t="s">
        <v>5023</v>
      </c>
      <c r="V3244">
        <v>1</v>
      </c>
      <c r="W3244" t="e">
        <f>VLOOKUP(U3244,T1.Unique.Delivery!$AQ$2:$AW$2720,COLUMNS(T1.Unique.Delivery!$AQ$2701:$AW$2701),0)</f>
        <v>#N/A</v>
      </c>
    </row>
    <row r="3245" spans="1:23" x14ac:dyDescent="0.3">
      <c r="A3245" t="s">
        <v>4881</v>
      </c>
      <c r="B3245" t="s">
        <v>4882</v>
      </c>
      <c r="C3245" t="s">
        <v>990</v>
      </c>
      <c r="D3245" t="s">
        <v>52</v>
      </c>
      <c r="E3245" t="s">
        <v>1934</v>
      </c>
      <c r="F3245" t="s">
        <v>1935</v>
      </c>
      <c r="G3245" t="s">
        <v>84</v>
      </c>
      <c r="H3245" t="s">
        <v>1006</v>
      </c>
      <c r="I3245" t="s">
        <v>54</v>
      </c>
      <c r="J3245" t="s">
        <v>56</v>
      </c>
      <c r="K3245" t="s">
        <v>993</v>
      </c>
      <c r="L3245">
        <v>100422206</v>
      </c>
      <c r="M3245" t="s">
        <v>1337</v>
      </c>
      <c r="N3245" t="s">
        <v>47</v>
      </c>
      <c r="O3245" t="s">
        <v>47</v>
      </c>
      <c r="P3245" t="s">
        <v>1040</v>
      </c>
      <c r="Q3245" t="s">
        <v>997</v>
      </c>
      <c r="R3245">
        <v>12000</v>
      </c>
      <c r="S3245" t="s">
        <v>998</v>
      </c>
      <c r="T3245" t="s">
        <v>999</v>
      </c>
      <c r="U3245" t="s">
        <v>5024</v>
      </c>
      <c r="V3245">
        <v>1</v>
      </c>
      <c r="W3245" t="e">
        <f>VLOOKUP(U3245,T1.Unique.Delivery!$AQ$2:$AW$2720,COLUMNS(T1.Unique.Delivery!$AQ$2701:$AW$2701),0)</f>
        <v>#N/A</v>
      </c>
    </row>
    <row r="3246" spans="1:23" x14ac:dyDescent="0.3">
      <c r="A3246" t="s">
        <v>4881</v>
      </c>
      <c r="B3246" t="s">
        <v>4882</v>
      </c>
      <c r="C3246" t="s">
        <v>990</v>
      </c>
      <c r="D3246" t="s">
        <v>52</v>
      </c>
      <c r="E3246" t="s">
        <v>1934</v>
      </c>
      <c r="F3246" t="s">
        <v>1935</v>
      </c>
      <c r="G3246" t="s">
        <v>84</v>
      </c>
      <c r="H3246" t="s">
        <v>1006</v>
      </c>
      <c r="I3246" t="s">
        <v>54</v>
      </c>
      <c r="J3246" t="s">
        <v>56</v>
      </c>
      <c r="K3246" t="s">
        <v>993</v>
      </c>
      <c r="L3246">
        <v>100894891</v>
      </c>
      <c r="M3246" t="s">
        <v>1218</v>
      </c>
      <c r="N3246" t="s">
        <v>47</v>
      </c>
      <c r="O3246" t="s">
        <v>47</v>
      </c>
      <c r="P3246" t="s">
        <v>1040</v>
      </c>
      <c r="Q3246" t="s">
        <v>997</v>
      </c>
      <c r="R3246">
        <v>12875</v>
      </c>
      <c r="S3246" t="s">
        <v>998</v>
      </c>
      <c r="T3246" t="s">
        <v>999</v>
      </c>
      <c r="U3246" t="s">
        <v>5025</v>
      </c>
      <c r="V3246">
        <v>1</v>
      </c>
      <c r="W3246" t="e">
        <f>VLOOKUP(U3246,T1.Unique.Delivery!$AQ$2:$AW$2720,COLUMNS(T1.Unique.Delivery!$AQ$2701:$AW$2701),0)</f>
        <v>#N/A</v>
      </c>
    </row>
    <row r="3247" spans="1:23" x14ac:dyDescent="0.3">
      <c r="A3247" t="s">
        <v>4881</v>
      </c>
      <c r="B3247" t="s">
        <v>4882</v>
      </c>
      <c r="C3247" t="s">
        <v>990</v>
      </c>
      <c r="D3247" t="s">
        <v>52</v>
      </c>
      <c r="E3247" t="s">
        <v>1934</v>
      </c>
      <c r="F3247" t="s">
        <v>1935</v>
      </c>
      <c r="G3247" t="s">
        <v>84</v>
      </c>
      <c r="H3247" t="s">
        <v>1006</v>
      </c>
      <c r="I3247" t="s">
        <v>54</v>
      </c>
      <c r="J3247" t="s">
        <v>56</v>
      </c>
      <c r="K3247" t="s">
        <v>993</v>
      </c>
      <c r="L3247">
        <v>100994845</v>
      </c>
      <c r="M3247" t="s">
        <v>1450</v>
      </c>
      <c r="N3247" t="s">
        <v>47</v>
      </c>
      <c r="O3247" t="s">
        <v>47</v>
      </c>
      <c r="P3247" t="s">
        <v>1040</v>
      </c>
      <c r="Q3247" t="s">
        <v>997</v>
      </c>
      <c r="R3247">
        <v>12000</v>
      </c>
      <c r="S3247" t="s">
        <v>998</v>
      </c>
      <c r="T3247" t="s">
        <v>999</v>
      </c>
      <c r="U3247" t="s">
        <v>87</v>
      </c>
      <c r="V3247">
        <v>1</v>
      </c>
      <c r="W3247" t="e">
        <f>VLOOKUP(U3247,T1.Unique.Delivery!$AQ$2:$AW$2720,COLUMNS(T1.Unique.Delivery!$AQ$2701:$AW$2701),0)</f>
        <v>#N/A</v>
      </c>
    </row>
    <row r="3248" spans="1:23" x14ac:dyDescent="0.3">
      <c r="A3248" t="s">
        <v>4881</v>
      </c>
      <c r="B3248" t="s">
        <v>4882</v>
      </c>
      <c r="C3248" t="s">
        <v>990</v>
      </c>
      <c r="D3248" t="s">
        <v>52</v>
      </c>
      <c r="E3248" t="s">
        <v>1934</v>
      </c>
      <c r="F3248" t="s">
        <v>1935</v>
      </c>
      <c r="G3248" t="s">
        <v>84</v>
      </c>
      <c r="H3248" t="s">
        <v>1006</v>
      </c>
      <c r="I3248" t="s">
        <v>54</v>
      </c>
      <c r="J3248" t="s">
        <v>56</v>
      </c>
      <c r="K3248" t="s">
        <v>993</v>
      </c>
      <c r="L3248">
        <v>101093720</v>
      </c>
      <c r="M3248" t="s">
        <v>55</v>
      </c>
      <c r="N3248" t="s">
        <v>47</v>
      </c>
      <c r="O3248" t="s">
        <v>47</v>
      </c>
      <c r="P3248" t="s">
        <v>4024</v>
      </c>
      <c r="Q3248" t="s">
        <v>997</v>
      </c>
      <c r="R3248">
        <v>12000</v>
      </c>
      <c r="S3248" t="s">
        <v>998</v>
      </c>
      <c r="T3248" t="s">
        <v>999</v>
      </c>
      <c r="U3248" t="s">
        <v>327</v>
      </c>
      <c r="V3248">
        <v>1</v>
      </c>
      <c r="W3248" t="e">
        <f>VLOOKUP(U3248,T1.Unique.Delivery!$AQ$2:$AW$2720,COLUMNS(T1.Unique.Delivery!$AQ$2701:$AW$2701),0)</f>
        <v>#N/A</v>
      </c>
    </row>
    <row r="3249" spans="1:23" x14ac:dyDescent="0.3">
      <c r="A3249" t="s">
        <v>4881</v>
      </c>
      <c r="B3249" t="s">
        <v>4882</v>
      </c>
      <c r="C3249" t="s">
        <v>990</v>
      </c>
      <c r="D3249" t="s">
        <v>52</v>
      </c>
      <c r="E3249" t="s">
        <v>1934</v>
      </c>
      <c r="F3249" t="s">
        <v>1935</v>
      </c>
      <c r="G3249" t="s">
        <v>84</v>
      </c>
      <c r="H3249" t="s">
        <v>1006</v>
      </c>
      <c r="I3249" t="s">
        <v>54</v>
      </c>
      <c r="J3249" t="s">
        <v>1002</v>
      </c>
      <c r="K3249" t="s">
        <v>993</v>
      </c>
      <c r="L3249">
        <v>100223303</v>
      </c>
      <c r="M3249" t="s">
        <v>994</v>
      </c>
      <c r="N3249" t="s">
        <v>47</v>
      </c>
      <c r="O3249" t="s">
        <v>47</v>
      </c>
      <c r="P3249" t="s">
        <v>1040</v>
      </c>
      <c r="Q3249" t="s">
        <v>997</v>
      </c>
      <c r="R3249">
        <v>15294</v>
      </c>
      <c r="S3249" t="s">
        <v>998</v>
      </c>
      <c r="T3249" t="s">
        <v>999</v>
      </c>
      <c r="U3249" t="s">
        <v>5026</v>
      </c>
      <c r="V3249">
        <v>1</v>
      </c>
      <c r="W3249" t="e">
        <f>VLOOKUP(U3249,T1.Unique.Delivery!$AQ$2:$AW$2720,COLUMNS(T1.Unique.Delivery!$AQ$2701:$AW$2701),0)</f>
        <v>#N/A</v>
      </c>
    </row>
    <row r="3250" spans="1:23" x14ac:dyDescent="0.3">
      <c r="A3250" t="s">
        <v>4881</v>
      </c>
      <c r="B3250" t="s">
        <v>4882</v>
      </c>
      <c r="C3250" t="s">
        <v>990</v>
      </c>
      <c r="D3250" t="s">
        <v>52</v>
      </c>
      <c r="E3250" t="s">
        <v>1934</v>
      </c>
      <c r="F3250" t="s">
        <v>1935</v>
      </c>
      <c r="G3250" t="s">
        <v>84</v>
      </c>
      <c r="H3250" t="s">
        <v>1006</v>
      </c>
      <c r="I3250" t="s">
        <v>54</v>
      </c>
      <c r="J3250" t="s">
        <v>1002</v>
      </c>
      <c r="K3250" t="s">
        <v>993</v>
      </c>
      <c r="L3250">
        <v>100297681</v>
      </c>
      <c r="M3250" t="s">
        <v>1216</v>
      </c>
      <c r="N3250" t="s">
        <v>47</v>
      </c>
      <c r="O3250" t="s">
        <v>47</v>
      </c>
      <c r="P3250" t="s">
        <v>1040</v>
      </c>
      <c r="Q3250" t="s">
        <v>997</v>
      </c>
      <c r="R3250">
        <v>15200</v>
      </c>
      <c r="S3250" t="s">
        <v>998</v>
      </c>
      <c r="T3250" t="s">
        <v>999</v>
      </c>
      <c r="U3250" t="s">
        <v>5027</v>
      </c>
      <c r="V3250">
        <v>1</v>
      </c>
      <c r="W3250" t="e">
        <f>VLOOKUP(U3250,T1.Unique.Delivery!$AQ$2:$AW$2720,COLUMNS(T1.Unique.Delivery!$AQ$2701:$AW$2701),0)</f>
        <v>#N/A</v>
      </c>
    </row>
    <row r="3251" spans="1:23" x14ac:dyDescent="0.3">
      <c r="A3251" t="s">
        <v>4881</v>
      </c>
      <c r="B3251" t="s">
        <v>4882</v>
      </c>
      <c r="C3251" t="s">
        <v>990</v>
      </c>
      <c r="D3251" t="s">
        <v>52</v>
      </c>
      <c r="E3251" t="s">
        <v>1934</v>
      </c>
      <c r="F3251" t="s">
        <v>1935</v>
      </c>
      <c r="G3251" t="s">
        <v>84</v>
      </c>
      <c r="H3251" t="s">
        <v>1006</v>
      </c>
      <c r="I3251" t="s">
        <v>54</v>
      </c>
      <c r="J3251" t="s">
        <v>1002</v>
      </c>
      <c r="K3251" t="s">
        <v>993</v>
      </c>
      <c r="L3251">
        <v>100422206</v>
      </c>
      <c r="M3251" t="s">
        <v>1337</v>
      </c>
      <c r="N3251" t="s">
        <v>47</v>
      </c>
      <c r="O3251" t="s">
        <v>47</v>
      </c>
      <c r="P3251" t="s">
        <v>1040</v>
      </c>
      <c r="Q3251" t="s">
        <v>997</v>
      </c>
      <c r="R3251">
        <v>12000</v>
      </c>
      <c r="S3251" t="s">
        <v>998</v>
      </c>
      <c r="T3251" t="s">
        <v>999</v>
      </c>
      <c r="U3251" t="s">
        <v>5028</v>
      </c>
      <c r="V3251">
        <v>1</v>
      </c>
      <c r="W3251" t="e">
        <f>VLOOKUP(U3251,T1.Unique.Delivery!$AQ$2:$AW$2720,COLUMNS(T1.Unique.Delivery!$AQ$2701:$AW$2701),0)</f>
        <v>#N/A</v>
      </c>
    </row>
    <row r="3252" spans="1:23" x14ac:dyDescent="0.3">
      <c r="A3252" t="s">
        <v>4881</v>
      </c>
      <c r="B3252" t="s">
        <v>4882</v>
      </c>
      <c r="C3252" t="s">
        <v>990</v>
      </c>
      <c r="D3252" t="s">
        <v>52</v>
      </c>
      <c r="E3252" t="s">
        <v>1934</v>
      </c>
      <c r="F3252" t="s">
        <v>1935</v>
      </c>
      <c r="G3252" t="s">
        <v>84</v>
      </c>
      <c r="H3252" t="s">
        <v>1006</v>
      </c>
      <c r="I3252" t="s">
        <v>54</v>
      </c>
      <c r="J3252" t="s">
        <v>1002</v>
      </c>
      <c r="K3252" t="s">
        <v>993</v>
      </c>
      <c r="L3252">
        <v>100894891</v>
      </c>
      <c r="M3252" t="s">
        <v>1218</v>
      </c>
      <c r="N3252" t="s">
        <v>47</v>
      </c>
      <c r="O3252" t="s">
        <v>47</v>
      </c>
      <c r="P3252" t="s">
        <v>1040</v>
      </c>
      <c r="Q3252" t="s">
        <v>997</v>
      </c>
      <c r="R3252">
        <v>12875</v>
      </c>
      <c r="S3252" t="s">
        <v>998</v>
      </c>
      <c r="T3252" t="s">
        <v>999</v>
      </c>
      <c r="U3252" t="s">
        <v>5029</v>
      </c>
      <c r="V3252">
        <v>1</v>
      </c>
      <c r="W3252" t="e">
        <f>VLOOKUP(U3252,T1.Unique.Delivery!$AQ$2:$AW$2720,COLUMNS(T1.Unique.Delivery!$AQ$2701:$AW$2701),0)</f>
        <v>#N/A</v>
      </c>
    </row>
    <row r="3253" spans="1:23" x14ac:dyDescent="0.3">
      <c r="A3253" t="s">
        <v>4881</v>
      </c>
      <c r="B3253" t="s">
        <v>4882</v>
      </c>
      <c r="C3253" t="s">
        <v>990</v>
      </c>
      <c r="D3253" t="s">
        <v>52</v>
      </c>
      <c r="E3253" t="s">
        <v>1934</v>
      </c>
      <c r="F3253" t="s">
        <v>1935</v>
      </c>
      <c r="G3253" t="s">
        <v>84</v>
      </c>
      <c r="H3253" t="s">
        <v>1006</v>
      </c>
      <c r="I3253" t="s">
        <v>54</v>
      </c>
      <c r="J3253" t="s">
        <v>1002</v>
      </c>
      <c r="K3253" t="s">
        <v>993</v>
      </c>
      <c r="L3253">
        <v>100994845</v>
      </c>
      <c r="M3253" t="s">
        <v>1450</v>
      </c>
      <c r="N3253" t="s">
        <v>47</v>
      </c>
      <c r="O3253" t="s">
        <v>47</v>
      </c>
      <c r="P3253" t="s">
        <v>1040</v>
      </c>
      <c r="Q3253" t="s">
        <v>997</v>
      </c>
      <c r="R3253">
        <v>12400</v>
      </c>
      <c r="S3253" t="s">
        <v>998</v>
      </c>
      <c r="T3253" t="s">
        <v>999</v>
      </c>
      <c r="U3253" t="s">
        <v>5030</v>
      </c>
      <c r="V3253">
        <v>1</v>
      </c>
      <c r="W3253" t="e">
        <f>VLOOKUP(U3253,T1.Unique.Delivery!$AQ$2:$AW$2720,COLUMNS(T1.Unique.Delivery!$AQ$2701:$AW$2701),0)</f>
        <v>#N/A</v>
      </c>
    </row>
    <row r="3254" spans="1:23" x14ac:dyDescent="0.3">
      <c r="A3254" t="s">
        <v>4881</v>
      </c>
      <c r="B3254" t="s">
        <v>4882</v>
      </c>
      <c r="C3254" t="s">
        <v>990</v>
      </c>
      <c r="D3254" t="s">
        <v>52</v>
      </c>
      <c r="E3254" t="s">
        <v>1934</v>
      </c>
      <c r="F3254" t="s">
        <v>1935</v>
      </c>
      <c r="G3254" t="s">
        <v>84</v>
      </c>
      <c r="H3254" t="s">
        <v>1006</v>
      </c>
      <c r="I3254" t="s">
        <v>54</v>
      </c>
      <c r="J3254" t="s">
        <v>1002</v>
      </c>
      <c r="K3254" t="s">
        <v>993</v>
      </c>
      <c r="L3254">
        <v>101093720</v>
      </c>
      <c r="M3254" t="s">
        <v>55</v>
      </c>
      <c r="N3254" t="s">
        <v>47</v>
      </c>
      <c r="O3254" t="s">
        <v>47</v>
      </c>
      <c r="P3254" t="s">
        <v>4024</v>
      </c>
      <c r="Q3254" t="s">
        <v>997</v>
      </c>
      <c r="R3254">
        <v>12134.92</v>
      </c>
      <c r="S3254" t="s">
        <v>998</v>
      </c>
      <c r="T3254" t="s">
        <v>999</v>
      </c>
      <c r="U3254" t="s">
        <v>5031</v>
      </c>
      <c r="V3254">
        <v>1</v>
      </c>
      <c r="W3254" t="e">
        <f>VLOOKUP(U3254,T1.Unique.Delivery!$AQ$2:$AW$2720,COLUMNS(T1.Unique.Delivery!$AQ$2701:$AW$2701),0)</f>
        <v>#N/A</v>
      </c>
    </row>
    <row r="3255" spans="1:23" x14ac:dyDescent="0.3">
      <c r="A3255" t="s">
        <v>4881</v>
      </c>
      <c r="B3255" t="s">
        <v>4882</v>
      </c>
      <c r="C3255" t="s">
        <v>990</v>
      </c>
      <c r="D3255" t="s">
        <v>52</v>
      </c>
      <c r="E3255" t="s">
        <v>1314</v>
      </c>
      <c r="F3255" t="s">
        <v>1315</v>
      </c>
      <c r="G3255" t="s">
        <v>1289</v>
      </c>
      <c r="H3255" t="s">
        <v>1006</v>
      </c>
      <c r="I3255" t="s">
        <v>54</v>
      </c>
      <c r="J3255" t="s">
        <v>56</v>
      </c>
      <c r="K3255" t="s">
        <v>993</v>
      </c>
      <c r="L3255">
        <v>100535792</v>
      </c>
      <c r="M3255" t="s">
        <v>1305</v>
      </c>
      <c r="N3255" t="s">
        <v>47</v>
      </c>
      <c r="O3255" t="s">
        <v>47</v>
      </c>
      <c r="P3255" t="s">
        <v>4885</v>
      </c>
      <c r="Q3255" t="s">
        <v>997</v>
      </c>
      <c r="R3255">
        <v>3258.28</v>
      </c>
      <c r="S3255" t="s">
        <v>998</v>
      </c>
      <c r="T3255" t="s">
        <v>999</v>
      </c>
      <c r="U3255" t="s">
        <v>5032</v>
      </c>
      <c r="V3255">
        <v>1</v>
      </c>
      <c r="W3255" t="e">
        <f>VLOOKUP(U3255,T1.Unique.Delivery!$AQ$2:$AW$2720,COLUMNS(T1.Unique.Delivery!$AQ$2701:$AW$2701),0)</f>
        <v>#N/A</v>
      </c>
    </row>
    <row r="3256" spans="1:23" x14ac:dyDescent="0.3">
      <c r="A3256" t="s">
        <v>4881</v>
      </c>
      <c r="B3256" t="s">
        <v>4882</v>
      </c>
      <c r="C3256" t="s">
        <v>990</v>
      </c>
      <c r="D3256" t="s">
        <v>52</v>
      </c>
      <c r="E3256" t="s">
        <v>1658</v>
      </c>
      <c r="F3256" t="s">
        <v>1659</v>
      </c>
      <c r="G3256" t="s">
        <v>263</v>
      </c>
      <c r="H3256" t="s">
        <v>1006</v>
      </c>
      <c r="I3256" t="s">
        <v>54</v>
      </c>
      <c r="J3256" t="s">
        <v>56</v>
      </c>
      <c r="K3256" t="s">
        <v>993</v>
      </c>
      <c r="L3256">
        <v>100214689</v>
      </c>
      <c r="M3256" t="s">
        <v>4517</v>
      </c>
      <c r="N3256" t="s">
        <v>47</v>
      </c>
      <c r="O3256" t="s">
        <v>47</v>
      </c>
      <c r="P3256" t="s">
        <v>1040</v>
      </c>
      <c r="Q3256" t="s">
        <v>997</v>
      </c>
      <c r="R3256">
        <v>4100</v>
      </c>
      <c r="S3256" t="s">
        <v>998</v>
      </c>
      <c r="T3256" t="s">
        <v>999</v>
      </c>
      <c r="U3256" t="s">
        <v>5033</v>
      </c>
      <c r="V3256">
        <v>1</v>
      </c>
      <c r="W3256" t="e">
        <f>VLOOKUP(U3256,T1.Unique.Delivery!$AQ$2:$AW$2720,COLUMNS(T1.Unique.Delivery!$AQ$2701:$AW$2701),0)</f>
        <v>#N/A</v>
      </c>
    </row>
    <row r="3257" spans="1:23" x14ac:dyDescent="0.3">
      <c r="A3257" t="s">
        <v>4881</v>
      </c>
      <c r="B3257" t="s">
        <v>4882</v>
      </c>
      <c r="C3257" t="s">
        <v>990</v>
      </c>
      <c r="D3257" t="s">
        <v>52</v>
      </c>
      <c r="E3257" t="s">
        <v>1658</v>
      </c>
      <c r="F3257" t="s">
        <v>1659</v>
      </c>
      <c r="G3257" t="s">
        <v>263</v>
      </c>
      <c r="H3257" t="s">
        <v>1006</v>
      </c>
      <c r="I3257" t="s">
        <v>54</v>
      </c>
      <c r="J3257" t="s">
        <v>56</v>
      </c>
      <c r="K3257" t="s">
        <v>993</v>
      </c>
      <c r="L3257">
        <v>100422206</v>
      </c>
      <c r="M3257" t="s">
        <v>1337</v>
      </c>
      <c r="N3257" t="s">
        <v>47</v>
      </c>
      <c r="O3257" t="s">
        <v>47</v>
      </c>
      <c r="P3257" t="s">
        <v>1040</v>
      </c>
      <c r="Q3257" t="s">
        <v>997</v>
      </c>
      <c r="R3257">
        <v>4099</v>
      </c>
      <c r="S3257" t="s">
        <v>998</v>
      </c>
      <c r="T3257" t="s">
        <v>999</v>
      </c>
      <c r="U3257" t="s">
        <v>700</v>
      </c>
      <c r="V3257">
        <v>1</v>
      </c>
      <c r="W3257" t="e">
        <f>VLOOKUP(U3257,T1.Unique.Delivery!$AQ$2:$AW$2720,COLUMNS(T1.Unique.Delivery!$AQ$2701:$AW$2701),0)</f>
        <v>#N/A</v>
      </c>
    </row>
    <row r="3258" spans="1:23" x14ac:dyDescent="0.3">
      <c r="A3258" t="s">
        <v>4881</v>
      </c>
      <c r="B3258" t="s">
        <v>4882</v>
      </c>
      <c r="C3258" t="s">
        <v>990</v>
      </c>
      <c r="D3258" t="s">
        <v>52</v>
      </c>
      <c r="E3258" t="s">
        <v>1658</v>
      </c>
      <c r="F3258" t="s">
        <v>1659</v>
      </c>
      <c r="G3258" t="s">
        <v>263</v>
      </c>
      <c r="H3258" t="s">
        <v>1006</v>
      </c>
      <c r="I3258" t="s">
        <v>54</v>
      </c>
      <c r="J3258" t="s">
        <v>56</v>
      </c>
      <c r="K3258" t="s">
        <v>993</v>
      </c>
      <c r="L3258">
        <v>100535792</v>
      </c>
      <c r="M3258" t="s">
        <v>1305</v>
      </c>
      <c r="N3258" t="s">
        <v>47</v>
      </c>
      <c r="O3258" t="s">
        <v>47</v>
      </c>
      <c r="P3258" t="s">
        <v>4885</v>
      </c>
      <c r="Q3258" t="s">
        <v>997</v>
      </c>
      <c r="R3258">
        <v>4298.1000000000004</v>
      </c>
      <c r="S3258" t="s">
        <v>998</v>
      </c>
      <c r="T3258" t="s">
        <v>999</v>
      </c>
      <c r="U3258" t="s">
        <v>5034</v>
      </c>
      <c r="V3258">
        <v>1</v>
      </c>
      <c r="W3258" t="e">
        <f>VLOOKUP(U3258,T1.Unique.Delivery!$AQ$2:$AW$2720,COLUMNS(T1.Unique.Delivery!$AQ$2701:$AW$2701),0)</f>
        <v>#N/A</v>
      </c>
    </row>
    <row r="3259" spans="1:23" x14ac:dyDescent="0.3">
      <c r="A3259" t="s">
        <v>4881</v>
      </c>
      <c r="B3259" t="s">
        <v>4882</v>
      </c>
      <c r="C3259" t="s">
        <v>990</v>
      </c>
      <c r="D3259" t="s">
        <v>52</v>
      </c>
      <c r="E3259" t="s">
        <v>1658</v>
      </c>
      <c r="F3259" t="s">
        <v>1659</v>
      </c>
      <c r="G3259" t="s">
        <v>263</v>
      </c>
      <c r="H3259" t="s">
        <v>1006</v>
      </c>
      <c r="I3259" t="s">
        <v>54</v>
      </c>
      <c r="J3259" t="s">
        <v>56</v>
      </c>
      <c r="K3259" t="s">
        <v>993</v>
      </c>
      <c r="L3259">
        <v>100647401</v>
      </c>
      <c r="M3259" t="s">
        <v>5035</v>
      </c>
      <c r="N3259" t="s">
        <v>47</v>
      </c>
      <c r="O3259" t="s">
        <v>47</v>
      </c>
      <c r="P3259" t="s">
        <v>4885</v>
      </c>
      <c r="Q3259" t="s">
        <v>997</v>
      </c>
      <c r="R3259">
        <v>3376.28</v>
      </c>
      <c r="S3259" t="s">
        <v>998</v>
      </c>
      <c r="T3259" t="s">
        <v>999</v>
      </c>
      <c r="U3259" t="s">
        <v>295</v>
      </c>
      <c r="V3259">
        <v>1</v>
      </c>
      <c r="W3259" t="e">
        <f>VLOOKUP(U3259,T1.Unique.Delivery!$AQ$2:$AW$2720,COLUMNS(T1.Unique.Delivery!$AQ$2701:$AW$2701),0)</f>
        <v>#N/A</v>
      </c>
    </row>
    <row r="3260" spans="1:23" x14ac:dyDescent="0.3">
      <c r="A3260" t="s">
        <v>4881</v>
      </c>
      <c r="B3260" t="s">
        <v>4882</v>
      </c>
      <c r="C3260" t="s">
        <v>990</v>
      </c>
      <c r="D3260" t="s">
        <v>52</v>
      </c>
      <c r="E3260" t="s">
        <v>1658</v>
      </c>
      <c r="F3260" t="s">
        <v>1659</v>
      </c>
      <c r="G3260" t="s">
        <v>263</v>
      </c>
      <c r="H3260" t="s">
        <v>1006</v>
      </c>
      <c r="I3260" t="s">
        <v>54</v>
      </c>
      <c r="J3260" t="s">
        <v>56</v>
      </c>
      <c r="K3260" t="s">
        <v>993</v>
      </c>
      <c r="L3260">
        <v>100894891</v>
      </c>
      <c r="M3260" t="s">
        <v>1218</v>
      </c>
      <c r="N3260" t="s">
        <v>47</v>
      </c>
      <c r="O3260" t="s">
        <v>47</v>
      </c>
      <c r="P3260" t="s">
        <v>1040</v>
      </c>
      <c r="Q3260" t="s">
        <v>997</v>
      </c>
      <c r="R3260">
        <v>5112</v>
      </c>
      <c r="S3260" t="s">
        <v>998</v>
      </c>
      <c r="T3260" t="s">
        <v>999</v>
      </c>
      <c r="U3260" t="s">
        <v>5036</v>
      </c>
      <c r="V3260">
        <v>1</v>
      </c>
      <c r="W3260" t="e">
        <f>VLOOKUP(U3260,T1.Unique.Delivery!$AQ$2:$AW$2720,COLUMNS(T1.Unique.Delivery!$AQ$2701:$AW$2701),0)</f>
        <v>#N/A</v>
      </c>
    </row>
    <row r="3261" spans="1:23" x14ac:dyDescent="0.3">
      <c r="A3261" t="s">
        <v>4881</v>
      </c>
      <c r="B3261" t="s">
        <v>4882</v>
      </c>
      <c r="C3261" t="s">
        <v>990</v>
      </c>
      <c r="D3261" t="s">
        <v>52</v>
      </c>
      <c r="E3261" t="s">
        <v>1227</v>
      </c>
      <c r="F3261" t="s">
        <v>1228</v>
      </c>
      <c r="G3261" t="s">
        <v>153</v>
      </c>
      <c r="H3261" t="s">
        <v>1006</v>
      </c>
      <c r="I3261" t="s">
        <v>54</v>
      </c>
      <c r="J3261" t="s">
        <v>4915</v>
      </c>
      <c r="K3261" t="s">
        <v>4916</v>
      </c>
      <c r="L3261">
        <v>100214689</v>
      </c>
      <c r="M3261" t="s">
        <v>4517</v>
      </c>
      <c r="N3261" t="s">
        <v>47</v>
      </c>
      <c r="O3261" t="s">
        <v>47</v>
      </c>
      <c r="P3261" t="s">
        <v>4885</v>
      </c>
      <c r="Q3261" t="s">
        <v>997</v>
      </c>
      <c r="R3261">
        <v>3981.25</v>
      </c>
      <c r="S3261" t="s">
        <v>998</v>
      </c>
      <c r="T3261" t="s">
        <v>999</v>
      </c>
      <c r="U3261" t="s">
        <v>5037</v>
      </c>
      <c r="V3261">
        <v>1</v>
      </c>
      <c r="W3261" t="e">
        <f>VLOOKUP(U3261,T1.Unique.Delivery!$AQ$2:$AW$2720,COLUMNS(T1.Unique.Delivery!$AQ$2701:$AW$2701),0)</f>
        <v>#N/A</v>
      </c>
    </row>
    <row r="3262" spans="1:23" x14ac:dyDescent="0.3">
      <c r="A3262" t="s">
        <v>4881</v>
      </c>
      <c r="B3262" t="s">
        <v>4882</v>
      </c>
      <c r="C3262" t="s">
        <v>990</v>
      </c>
      <c r="D3262" t="s">
        <v>52</v>
      </c>
      <c r="E3262" t="s">
        <v>1227</v>
      </c>
      <c r="F3262" t="s">
        <v>1228</v>
      </c>
      <c r="G3262" t="s">
        <v>153</v>
      </c>
      <c r="H3262" t="s">
        <v>1006</v>
      </c>
      <c r="I3262" t="s">
        <v>54</v>
      </c>
      <c r="J3262" t="s">
        <v>56</v>
      </c>
      <c r="K3262" t="s">
        <v>993</v>
      </c>
      <c r="L3262">
        <v>100214689</v>
      </c>
      <c r="M3262" t="s">
        <v>4517</v>
      </c>
      <c r="N3262" t="s">
        <v>47</v>
      </c>
      <c r="O3262" t="s">
        <v>47</v>
      </c>
      <c r="P3262" t="s">
        <v>4885</v>
      </c>
      <c r="Q3262" t="s">
        <v>997</v>
      </c>
      <c r="R3262">
        <v>3672.87</v>
      </c>
      <c r="S3262" t="s">
        <v>998</v>
      </c>
      <c r="T3262" t="s">
        <v>999</v>
      </c>
      <c r="U3262" t="s">
        <v>5038</v>
      </c>
      <c r="V3262">
        <v>1</v>
      </c>
      <c r="W3262" t="e">
        <f>VLOOKUP(U3262,T1.Unique.Delivery!$AQ$2:$AW$2720,COLUMNS(T1.Unique.Delivery!$AQ$2701:$AW$2701),0)</f>
        <v>#N/A</v>
      </c>
    </row>
    <row r="3263" spans="1:23" x14ac:dyDescent="0.3">
      <c r="A3263" t="s">
        <v>4881</v>
      </c>
      <c r="B3263" t="s">
        <v>4882</v>
      </c>
      <c r="C3263" t="s">
        <v>990</v>
      </c>
      <c r="D3263" t="s">
        <v>52</v>
      </c>
      <c r="E3263" t="s">
        <v>1227</v>
      </c>
      <c r="F3263" t="s">
        <v>1228</v>
      </c>
      <c r="G3263" t="s">
        <v>153</v>
      </c>
      <c r="H3263" t="s">
        <v>1006</v>
      </c>
      <c r="I3263" t="s">
        <v>54</v>
      </c>
      <c r="J3263" t="s">
        <v>56</v>
      </c>
      <c r="K3263" t="s">
        <v>993</v>
      </c>
      <c r="L3263">
        <v>100297681</v>
      </c>
      <c r="M3263" t="s">
        <v>1216</v>
      </c>
      <c r="N3263" t="s">
        <v>47</v>
      </c>
      <c r="O3263" t="s">
        <v>47</v>
      </c>
      <c r="P3263" s="1">
        <v>42008</v>
      </c>
      <c r="Q3263" t="s">
        <v>997</v>
      </c>
      <c r="R3263">
        <v>3597.86</v>
      </c>
      <c r="S3263" t="s">
        <v>998</v>
      </c>
      <c r="T3263" t="s">
        <v>999</v>
      </c>
      <c r="U3263" t="s">
        <v>5039</v>
      </c>
      <c r="V3263">
        <v>1</v>
      </c>
      <c r="W3263" t="e">
        <f>VLOOKUP(U3263,T1.Unique.Delivery!$AQ$2:$AW$2720,COLUMNS(T1.Unique.Delivery!$AQ$2701:$AW$2701),0)</f>
        <v>#N/A</v>
      </c>
    </row>
    <row r="3264" spans="1:23" x14ac:dyDescent="0.3">
      <c r="A3264" t="s">
        <v>4881</v>
      </c>
      <c r="B3264" t="s">
        <v>4882</v>
      </c>
      <c r="C3264" t="s">
        <v>990</v>
      </c>
      <c r="D3264" t="s">
        <v>52</v>
      </c>
      <c r="E3264" t="s">
        <v>1227</v>
      </c>
      <c r="F3264" t="s">
        <v>1228</v>
      </c>
      <c r="G3264" t="s">
        <v>153</v>
      </c>
      <c r="H3264" t="s">
        <v>1006</v>
      </c>
      <c r="I3264" t="s">
        <v>54</v>
      </c>
      <c r="J3264" t="s">
        <v>56</v>
      </c>
      <c r="K3264" t="s">
        <v>993</v>
      </c>
      <c r="L3264">
        <v>100798161</v>
      </c>
      <c r="M3264" t="s">
        <v>4950</v>
      </c>
      <c r="N3264" t="s">
        <v>47</v>
      </c>
      <c r="O3264" t="s">
        <v>47</v>
      </c>
      <c r="P3264" s="1">
        <v>42013</v>
      </c>
      <c r="Q3264" t="s">
        <v>997</v>
      </c>
      <c r="R3264">
        <v>3750</v>
      </c>
      <c r="S3264" t="s">
        <v>998</v>
      </c>
      <c r="T3264" t="s">
        <v>999</v>
      </c>
      <c r="U3264" t="s">
        <v>5040</v>
      </c>
      <c r="V3264">
        <v>1</v>
      </c>
      <c r="W3264" t="e">
        <f>VLOOKUP(U3264,T1.Unique.Delivery!$AQ$2:$AW$2720,COLUMNS(T1.Unique.Delivery!$AQ$2701:$AW$2701),0)</f>
        <v>#N/A</v>
      </c>
    </row>
    <row r="3265" spans="1:23" x14ac:dyDescent="0.3">
      <c r="A3265" t="s">
        <v>4881</v>
      </c>
      <c r="B3265" t="s">
        <v>4882</v>
      </c>
      <c r="C3265" t="s">
        <v>990</v>
      </c>
      <c r="D3265" t="s">
        <v>52</v>
      </c>
      <c r="E3265" t="s">
        <v>1227</v>
      </c>
      <c r="F3265" t="s">
        <v>1228</v>
      </c>
      <c r="G3265" t="s">
        <v>153</v>
      </c>
      <c r="H3265" t="s">
        <v>1006</v>
      </c>
      <c r="I3265" t="s">
        <v>54</v>
      </c>
      <c r="J3265" t="s">
        <v>56</v>
      </c>
      <c r="K3265" t="s">
        <v>993</v>
      </c>
      <c r="L3265">
        <v>100894891</v>
      </c>
      <c r="M3265" t="s">
        <v>1218</v>
      </c>
      <c r="N3265" t="s">
        <v>47</v>
      </c>
      <c r="O3265" t="s">
        <v>47</v>
      </c>
      <c r="P3265" s="1">
        <v>42013</v>
      </c>
      <c r="Q3265" t="s">
        <v>997</v>
      </c>
      <c r="R3265">
        <v>3900</v>
      </c>
      <c r="S3265" t="s">
        <v>998</v>
      </c>
      <c r="T3265" t="s">
        <v>999</v>
      </c>
      <c r="U3265" t="s">
        <v>5041</v>
      </c>
      <c r="V3265">
        <v>1</v>
      </c>
      <c r="W3265" t="e">
        <f>VLOOKUP(U3265,T1.Unique.Delivery!$AQ$2:$AW$2720,COLUMNS(T1.Unique.Delivery!$AQ$2701:$AW$2701),0)</f>
        <v>#N/A</v>
      </c>
    </row>
    <row r="3266" spans="1:23" x14ac:dyDescent="0.3">
      <c r="A3266" t="s">
        <v>4881</v>
      </c>
      <c r="B3266" t="s">
        <v>4882</v>
      </c>
      <c r="C3266" t="s">
        <v>990</v>
      </c>
      <c r="D3266" t="s">
        <v>52</v>
      </c>
      <c r="E3266" t="s">
        <v>1227</v>
      </c>
      <c r="F3266" t="s">
        <v>1228</v>
      </c>
      <c r="G3266" t="s">
        <v>153</v>
      </c>
      <c r="H3266" t="s">
        <v>1006</v>
      </c>
      <c r="I3266" t="s">
        <v>54</v>
      </c>
      <c r="J3266" t="s">
        <v>56</v>
      </c>
      <c r="K3266" t="s">
        <v>993</v>
      </c>
      <c r="L3266">
        <v>101021193</v>
      </c>
      <c r="M3266" t="s">
        <v>596</v>
      </c>
      <c r="N3266" t="s">
        <v>47</v>
      </c>
      <c r="O3266" t="s">
        <v>47</v>
      </c>
      <c r="P3266" s="1">
        <v>42736</v>
      </c>
      <c r="Q3266" t="s">
        <v>997</v>
      </c>
      <c r="R3266">
        <v>3562.86</v>
      </c>
      <c r="S3266" t="s">
        <v>998</v>
      </c>
      <c r="T3266" t="s">
        <v>999</v>
      </c>
      <c r="U3266" t="s">
        <v>5042</v>
      </c>
      <c r="V3266">
        <v>1</v>
      </c>
      <c r="W3266" t="e">
        <f>VLOOKUP(U3266,T1.Unique.Delivery!$AQ$2:$AW$2720,COLUMNS(T1.Unique.Delivery!$AQ$2701:$AW$2701),0)</f>
        <v>#N/A</v>
      </c>
    </row>
    <row r="3267" spans="1:23" x14ac:dyDescent="0.3">
      <c r="A3267" t="s">
        <v>4881</v>
      </c>
      <c r="B3267" t="s">
        <v>4882</v>
      </c>
      <c r="C3267" t="s">
        <v>990</v>
      </c>
      <c r="D3267" t="s">
        <v>52</v>
      </c>
      <c r="E3267" t="s">
        <v>1318</v>
      </c>
      <c r="F3267" t="s">
        <v>1288</v>
      </c>
      <c r="G3267" t="s">
        <v>1289</v>
      </c>
      <c r="H3267" t="s">
        <v>991</v>
      </c>
      <c r="I3267" t="s">
        <v>992</v>
      </c>
      <c r="J3267" t="s">
        <v>4915</v>
      </c>
      <c r="K3267" t="s">
        <v>4916</v>
      </c>
      <c r="L3267">
        <v>100535792</v>
      </c>
      <c r="M3267" t="s">
        <v>1305</v>
      </c>
      <c r="N3267" t="s">
        <v>47</v>
      </c>
      <c r="O3267" t="s">
        <v>47</v>
      </c>
      <c r="P3267" t="s">
        <v>4885</v>
      </c>
      <c r="Q3267" t="s">
        <v>997</v>
      </c>
      <c r="R3267">
        <v>2071.1999999999998</v>
      </c>
      <c r="S3267" t="s">
        <v>998</v>
      </c>
      <c r="T3267" t="s">
        <v>999</v>
      </c>
      <c r="U3267" t="s">
        <v>5043</v>
      </c>
      <c r="V3267">
        <v>1</v>
      </c>
      <c r="W3267" t="e">
        <f>VLOOKUP(U3267,T1.Unique.Delivery!$AQ$2:$AW$2720,COLUMNS(T1.Unique.Delivery!$AQ$2701:$AW$2701),0)</f>
        <v>#N/A</v>
      </c>
    </row>
    <row r="3268" spans="1:23" x14ac:dyDescent="0.3">
      <c r="A3268" t="s">
        <v>4881</v>
      </c>
      <c r="B3268" t="s">
        <v>4882</v>
      </c>
      <c r="C3268" t="s">
        <v>990</v>
      </c>
      <c r="D3268" t="s">
        <v>52</v>
      </c>
      <c r="E3268" t="s">
        <v>1318</v>
      </c>
      <c r="F3268" t="s">
        <v>1288</v>
      </c>
      <c r="G3268" t="s">
        <v>1289</v>
      </c>
      <c r="H3268" t="s">
        <v>991</v>
      </c>
      <c r="I3268" t="s">
        <v>992</v>
      </c>
      <c r="J3268" t="s">
        <v>56</v>
      </c>
      <c r="K3268" t="s">
        <v>993</v>
      </c>
      <c r="L3268">
        <v>100297681</v>
      </c>
      <c r="M3268" t="s">
        <v>1216</v>
      </c>
      <c r="N3268" t="s">
        <v>47</v>
      </c>
      <c r="O3268" t="s">
        <v>47</v>
      </c>
      <c r="P3268" t="s">
        <v>1040</v>
      </c>
      <c r="Q3268" t="s">
        <v>997</v>
      </c>
      <c r="R3268">
        <v>3640</v>
      </c>
      <c r="S3268" t="s">
        <v>998</v>
      </c>
      <c r="T3268" t="s">
        <v>999</v>
      </c>
      <c r="U3268" t="s">
        <v>5044</v>
      </c>
      <c r="V3268">
        <v>1</v>
      </c>
      <c r="W3268" t="e">
        <f>VLOOKUP(U3268,T1.Unique.Delivery!$AQ$2:$AW$2720,COLUMNS(T1.Unique.Delivery!$AQ$2701:$AW$2701),0)</f>
        <v>#N/A</v>
      </c>
    </row>
    <row r="3269" spans="1:23" x14ac:dyDescent="0.3">
      <c r="A3269" t="s">
        <v>4881</v>
      </c>
      <c r="B3269" t="s">
        <v>4882</v>
      </c>
      <c r="C3269" t="s">
        <v>990</v>
      </c>
      <c r="D3269" t="s">
        <v>52</v>
      </c>
      <c r="E3269" t="s">
        <v>1318</v>
      </c>
      <c r="F3269" t="s">
        <v>1288</v>
      </c>
      <c r="G3269" t="s">
        <v>1289</v>
      </c>
      <c r="H3269" t="s">
        <v>991</v>
      </c>
      <c r="I3269" t="s">
        <v>992</v>
      </c>
      <c r="J3269" t="s">
        <v>56</v>
      </c>
      <c r="K3269" t="s">
        <v>993</v>
      </c>
      <c r="L3269">
        <v>100298459</v>
      </c>
      <c r="M3269" t="s">
        <v>4895</v>
      </c>
      <c r="N3269" t="s">
        <v>47</v>
      </c>
      <c r="O3269" t="s">
        <v>47</v>
      </c>
      <c r="P3269" s="1">
        <v>42008</v>
      </c>
      <c r="Q3269" t="s">
        <v>997</v>
      </c>
      <c r="R3269">
        <v>2375.9699999999998</v>
      </c>
      <c r="S3269" t="s">
        <v>998</v>
      </c>
      <c r="T3269" t="s">
        <v>999</v>
      </c>
      <c r="U3269" t="s">
        <v>5045</v>
      </c>
      <c r="V3269">
        <v>1</v>
      </c>
      <c r="W3269" t="e">
        <f>VLOOKUP(U3269,T1.Unique.Delivery!$AQ$2:$AW$2720,COLUMNS(T1.Unique.Delivery!$AQ$2701:$AW$2701),0)</f>
        <v>#N/A</v>
      </c>
    </row>
    <row r="3270" spans="1:23" x14ac:dyDescent="0.3">
      <c r="A3270" t="s">
        <v>4881</v>
      </c>
      <c r="B3270" t="s">
        <v>4882</v>
      </c>
      <c r="C3270" t="s">
        <v>990</v>
      </c>
      <c r="D3270" t="s">
        <v>52</v>
      </c>
      <c r="E3270" t="s">
        <v>1318</v>
      </c>
      <c r="F3270" t="s">
        <v>1288</v>
      </c>
      <c r="G3270" t="s">
        <v>1289</v>
      </c>
      <c r="H3270" t="s">
        <v>991</v>
      </c>
      <c r="I3270" t="s">
        <v>992</v>
      </c>
      <c r="J3270" t="s">
        <v>56</v>
      </c>
      <c r="K3270" t="s">
        <v>993</v>
      </c>
      <c r="L3270">
        <v>100422206</v>
      </c>
      <c r="M3270" t="s">
        <v>1337</v>
      </c>
      <c r="N3270" t="s">
        <v>47</v>
      </c>
      <c r="O3270" t="s">
        <v>47</v>
      </c>
      <c r="P3270" t="s">
        <v>1040</v>
      </c>
      <c r="Q3270" t="s">
        <v>997</v>
      </c>
      <c r="R3270">
        <v>2196</v>
      </c>
      <c r="S3270" t="s">
        <v>998</v>
      </c>
      <c r="T3270" t="s">
        <v>999</v>
      </c>
      <c r="U3270" t="s">
        <v>5046</v>
      </c>
      <c r="V3270">
        <v>1</v>
      </c>
      <c r="W3270" t="e">
        <f>VLOOKUP(U3270,T1.Unique.Delivery!$AQ$2:$AW$2720,COLUMNS(T1.Unique.Delivery!$AQ$2701:$AW$2701),0)</f>
        <v>#N/A</v>
      </c>
    </row>
    <row r="3271" spans="1:23" x14ac:dyDescent="0.3">
      <c r="A3271" t="s">
        <v>4881</v>
      </c>
      <c r="B3271" t="s">
        <v>4882</v>
      </c>
      <c r="C3271" t="s">
        <v>990</v>
      </c>
      <c r="D3271" t="s">
        <v>52</v>
      </c>
      <c r="E3271" t="s">
        <v>1318</v>
      </c>
      <c r="F3271" t="s">
        <v>1288</v>
      </c>
      <c r="G3271" t="s">
        <v>1289</v>
      </c>
      <c r="H3271" t="s">
        <v>991</v>
      </c>
      <c r="I3271" t="s">
        <v>992</v>
      </c>
      <c r="J3271" t="s">
        <v>56</v>
      </c>
      <c r="K3271" t="s">
        <v>993</v>
      </c>
      <c r="L3271">
        <v>100535792</v>
      </c>
      <c r="M3271" t="s">
        <v>1305</v>
      </c>
      <c r="N3271" t="s">
        <v>47</v>
      </c>
      <c r="O3271" t="s">
        <v>47</v>
      </c>
      <c r="P3271" t="s">
        <v>4885</v>
      </c>
      <c r="Q3271" t="s">
        <v>997</v>
      </c>
      <c r="R3271">
        <v>2442.56</v>
      </c>
      <c r="S3271" t="s">
        <v>998</v>
      </c>
      <c r="T3271" t="s">
        <v>999</v>
      </c>
      <c r="U3271" t="s">
        <v>5047</v>
      </c>
      <c r="V3271">
        <v>1</v>
      </c>
      <c r="W3271" t="e">
        <f>VLOOKUP(U3271,T1.Unique.Delivery!$AQ$2:$AW$2720,COLUMNS(T1.Unique.Delivery!$AQ$2701:$AW$2701),0)</f>
        <v>#N/A</v>
      </c>
    </row>
    <row r="3272" spans="1:23" x14ac:dyDescent="0.3">
      <c r="A3272" t="s">
        <v>4881</v>
      </c>
      <c r="B3272" t="s">
        <v>4882</v>
      </c>
      <c r="C3272" t="s">
        <v>990</v>
      </c>
      <c r="D3272" t="s">
        <v>52</v>
      </c>
      <c r="E3272" t="s">
        <v>1318</v>
      </c>
      <c r="F3272" t="s">
        <v>1288</v>
      </c>
      <c r="G3272" t="s">
        <v>1289</v>
      </c>
      <c r="H3272" t="s">
        <v>991</v>
      </c>
      <c r="I3272" t="s">
        <v>992</v>
      </c>
      <c r="J3272" t="s">
        <v>56</v>
      </c>
      <c r="K3272" t="s">
        <v>993</v>
      </c>
      <c r="L3272">
        <v>100894891</v>
      </c>
      <c r="M3272" t="s">
        <v>1218</v>
      </c>
      <c r="N3272" t="s">
        <v>47</v>
      </c>
      <c r="O3272" t="s">
        <v>47</v>
      </c>
      <c r="P3272" t="s">
        <v>1040</v>
      </c>
      <c r="Q3272" t="s">
        <v>997</v>
      </c>
      <c r="R3272">
        <v>4135</v>
      </c>
      <c r="S3272" t="s">
        <v>998</v>
      </c>
      <c r="T3272" t="s">
        <v>999</v>
      </c>
      <c r="U3272" t="s">
        <v>5048</v>
      </c>
      <c r="V3272">
        <v>1</v>
      </c>
      <c r="W3272" t="e">
        <f>VLOOKUP(U3272,T1.Unique.Delivery!$AQ$2:$AW$2720,COLUMNS(T1.Unique.Delivery!$AQ$2701:$AW$2701),0)</f>
        <v>#N/A</v>
      </c>
    </row>
    <row r="3273" spans="1:23" x14ac:dyDescent="0.3">
      <c r="A3273" t="s">
        <v>4881</v>
      </c>
      <c r="B3273" t="s">
        <v>4882</v>
      </c>
      <c r="C3273" t="s">
        <v>990</v>
      </c>
      <c r="D3273" t="s">
        <v>52</v>
      </c>
      <c r="E3273" t="s">
        <v>1318</v>
      </c>
      <c r="F3273" t="s">
        <v>1288</v>
      </c>
      <c r="G3273" t="s">
        <v>1289</v>
      </c>
      <c r="H3273" t="s">
        <v>991</v>
      </c>
      <c r="I3273" t="s">
        <v>992</v>
      </c>
      <c r="J3273" t="s">
        <v>56</v>
      </c>
      <c r="K3273" t="s">
        <v>993</v>
      </c>
      <c r="L3273">
        <v>101118257</v>
      </c>
      <c r="M3273" t="s">
        <v>1396</v>
      </c>
      <c r="N3273" t="s">
        <v>47</v>
      </c>
      <c r="O3273" t="s">
        <v>47</v>
      </c>
      <c r="P3273" t="s">
        <v>1040</v>
      </c>
      <c r="Q3273" t="s">
        <v>997</v>
      </c>
      <c r="R3273">
        <v>2945.02</v>
      </c>
      <c r="S3273" t="s">
        <v>998</v>
      </c>
      <c r="T3273" t="s">
        <v>999</v>
      </c>
      <c r="U3273" t="s">
        <v>5049</v>
      </c>
      <c r="V3273">
        <v>1</v>
      </c>
      <c r="W3273" t="e">
        <f>VLOOKUP(U3273,T1.Unique.Delivery!$AQ$2:$AW$2720,COLUMNS(T1.Unique.Delivery!$AQ$2701:$AW$2701),0)</f>
        <v>#N/A</v>
      </c>
    </row>
    <row r="3274" spans="1:23" x14ac:dyDescent="0.3">
      <c r="A3274" t="s">
        <v>4881</v>
      </c>
      <c r="B3274" t="s">
        <v>4882</v>
      </c>
      <c r="C3274" t="s">
        <v>990</v>
      </c>
      <c r="D3274" t="s">
        <v>52</v>
      </c>
      <c r="E3274" t="s">
        <v>1318</v>
      </c>
      <c r="F3274" t="s">
        <v>1288</v>
      </c>
      <c r="G3274" t="s">
        <v>1289</v>
      </c>
      <c r="H3274" t="s">
        <v>991</v>
      </c>
      <c r="I3274" t="s">
        <v>992</v>
      </c>
      <c r="J3274" t="s">
        <v>1002</v>
      </c>
      <c r="K3274" t="s">
        <v>993</v>
      </c>
      <c r="L3274">
        <v>100422206</v>
      </c>
      <c r="M3274" t="s">
        <v>1337</v>
      </c>
      <c r="N3274" t="s">
        <v>47</v>
      </c>
      <c r="O3274" t="s">
        <v>47</v>
      </c>
      <c r="P3274" s="1">
        <v>42741</v>
      </c>
      <c r="Q3274" t="s">
        <v>997</v>
      </c>
      <c r="R3274">
        <v>1768</v>
      </c>
      <c r="S3274" t="s">
        <v>998</v>
      </c>
      <c r="T3274" t="s">
        <v>999</v>
      </c>
      <c r="U3274" t="s">
        <v>5050</v>
      </c>
      <c r="V3274">
        <v>1</v>
      </c>
      <c r="W3274" t="e">
        <f>VLOOKUP(U3274,T1.Unique.Delivery!$AQ$2:$AW$2720,COLUMNS(T1.Unique.Delivery!$AQ$2701:$AW$2701),0)</f>
        <v>#N/A</v>
      </c>
    </row>
    <row r="3275" spans="1:23" x14ac:dyDescent="0.3">
      <c r="A3275" t="s">
        <v>4881</v>
      </c>
      <c r="B3275" t="s">
        <v>4882</v>
      </c>
      <c r="C3275" t="s">
        <v>990</v>
      </c>
      <c r="D3275" t="s">
        <v>52</v>
      </c>
      <c r="E3275" t="s">
        <v>1318</v>
      </c>
      <c r="F3275" t="s">
        <v>1288</v>
      </c>
      <c r="G3275" t="s">
        <v>1289</v>
      </c>
      <c r="H3275" t="s">
        <v>991</v>
      </c>
      <c r="I3275" t="s">
        <v>992</v>
      </c>
      <c r="J3275" t="s">
        <v>159</v>
      </c>
      <c r="K3275" t="s">
        <v>1016</v>
      </c>
      <c r="L3275">
        <v>100422206</v>
      </c>
      <c r="M3275" t="s">
        <v>1337</v>
      </c>
      <c r="N3275" t="s">
        <v>47</v>
      </c>
      <c r="O3275" t="s">
        <v>47</v>
      </c>
      <c r="P3275" s="1">
        <v>42741</v>
      </c>
      <c r="Q3275" t="s">
        <v>997</v>
      </c>
      <c r="R3275">
        <v>1768</v>
      </c>
      <c r="S3275" t="s">
        <v>998</v>
      </c>
      <c r="T3275" t="s">
        <v>999</v>
      </c>
      <c r="U3275" t="s">
        <v>5051</v>
      </c>
      <c r="V3275">
        <v>1</v>
      </c>
      <c r="W3275" t="e">
        <f>VLOOKUP(U3275,T1.Unique.Delivery!$AQ$2:$AW$2720,COLUMNS(T1.Unique.Delivery!$AQ$2701:$AW$2701),0)</f>
        <v>#N/A</v>
      </c>
    </row>
    <row r="3276" spans="1:23" x14ac:dyDescent="0.3">
      <c r="A3276" t="s">
        <v>4881</v>
      </c>
      <c r="B3276" t="s">
        <v>4882</v>
      </c>
      <c r="C3276" t="s">
        <v>990</v>
      </c>
      <c r="D3276" t="s">
        <v>52</v>
      </c>
      <c r="E3276" t="s">
        <v>1318</v>
      </c>
      <c r="F3276" t="s">
        <v>1288</v>
      </c>
      <c r="G3276" t="s">
        <v>1289</v>
      </c>
      <c r="H3276" t="s">
        <v>1006</v>
      </c>
      <c r="I3276" t="s">
        <v>54</v>
      </c>
      <c r="J3276" t="s">
        <v>4915</v>
      </c>
      <c r="K3276" t="s">
        <v>4916</v>
      </c>
      <c r="L3276">
        <v>100535792</v>
      </c>
      <c r="M3276" t="s">
        <v>1305</v>
      </c>
      <c r="N3276" t="s">
        <v>47</v>
      </c>
      <c r="O3276" t="s">
        <v>47</v>
      </c>
      <c r="P3276" t="s">
        <v>4885</v>
      </c>
      <c r="Q3276" t="s">
        <v>997</v>
      </c>
      <c r="R3276">
        <v>2071.1999999999998</v>
      </c>
      <c r="S3276" t="s">
        <v>998</v>
      </c>
      <c r="T3276" t="s">
        <v>999</v>
      </c>
      <c r="U3276" t="s">
        <v>5052</v>
      </c>
      <c r="V3276">
        <v>1</v>
      </c>
      <c r="W3276" t="e">
        <f>VLOOKUP(U3276,T1.Unique.Delivery!$AQ$2:$AW$2720,COLUMNS(T1.Unique.Delivery!$AQ$2701:$AW$2701),0)</f>
        <v>#N/A</v>
      </c>
    </row>
    <row r="3277" spans="1:23" x14ac:dyDescent="0.3">
      <c r="A3277" t="s">
        <v>4881</v>
      </c>
      <c r="B3277" t="s">
        <v>4882</v>
      </c>
      <c r="C3277" t="s">
        <v>990</v>
      </c>
      <c r="D3277" t="s">
        <v>52</v>
      </c>
      <c r="E3277" t="s">
        <v>1318</v>
      </c>
      <c r="F3277" t="s">
        <v>1288</v>
      </c>
      <c r="G3277" t="s">
        <v>1289</v>
      </c>
      <c r="H3277" t="s">
        <v>1006</v>
      </c>
      <c r="I3277" t="s">
        <v>54</v>
      </c>
      <c r="J3277" t="s">
        <v>56</v>
      </c>
      <c r="K3277" t="s">
        <v>993</v>
      </c>
      <c r="L3277">
        <v>100298459</v>
      </c>
      <c r="M3277" t="s">
        <v>4895</v>
      </c>
      <c r="N3277" t="s">
        <v>47</v>
      </c>
      <c r="O3277" t="s">
        <v>47</v>
      </c>
      <c r="P3277" s="1">
        <v>42008</v>
      </c>
      <c r="Q3277" t="s">
        <v>997</v>
      </c>
      <c r="R3277">
        <v>2375.96</v>
      </c>
      <c r="S3277" t="s">
        <v>998</v>
      </c>
      <c r="T3277" t="s">
        <v>999</v>
      </c>
      <c r="U3277" t="s">
        <v>5053</v>
      </c>
      <c r="V3277">
        <v>1</v>
      </c>
      <c r="W3277" t="e">
        <f>VLOOKUP(U3277,T1.Unique.Delivery!$AQ$2:$AW$2720,COLUMNS(T1.Unique.Delivery!$AQ$2701:$AW$2701),0)</f>
        <v>#N/A</v>
      </c>
    </row>
    <row r="3278" spans="1:23" x14ac:dyDescent="0.3">
      <c r="A3278" t="s">
        <v>4881</v>
      </c>
      <c r="B3278" t="s">
        <v>4882</v>
      </c>
      <c r="C3278" t="s">
        <v>990</v>
      </c>
      <c r="D3278" t="s">
        <v>52</v>
      </c>
      <c r="E3278" t="s">
        <v>1318</v>
      </c>
      <c r="F3278" t="s">
        <v>1288</v>
      </c>
      <c r="G3278" t="s">
        <v>1289</v>
      </c>
      <c r="H3278" t="s">
        <v>1006</v>
      </c>
      <c r="I3278" t="s">
        <v>54</v>
      </c>
      <c r="J3278" t="s">
        <v>56</v>
      </c>
      <c r="K3278" t="s">
        <v>993</v>
      </c>
      <c r="L3278">
        <v>100422206</v>
      </c>
      <c r="M3278" t="s">
        <v>1337</v>
      </c>
      <c r="N3278" t="s">
        <v>47</v>
      </c>
      <c r="O3278" t="s">
        <v>47</v>
      </c>
      <c r="P3278" t="s">
        <v>1040</v>
      </c>
      <c r="Q3278" t="s">
        <v>997</v>
      </c>
      <c r="R3278">
        <v>2196</v>
      </c>
      <c r="S3278" t="s">
        <v>998</v>
      </c>
      <c r="T3278" t="s">
        <v>999</v>
      </c>
      <c r="U3278" t="s">
        <v>5054</v>
      </c>
      <c r="V3278">
        <v>1</v>
      </c>
      <c r="W3278" t="e">
        <f>VLOOKUP(U3278,T1.Unique.Delivery!$AQ$2:$AW$2720,COLUMNS(T1.Unique.Delivery!$AQ$2701:$AW$2701),0)</f>
        <v>#N/A</v>
      </c>
    </row>
    <row r="3279" spans="1:23" x14ac:dyDescent="0.3">
      <c r="A3279" t="s">
        <v>4881</v>
      </c>
      <c r="B3279" t="s">
        <v>4882</v>
      </c>
      <c r="C3279" t="s">
        <v>990</v>
      </c>
      <c r="D3279" t="s">
        <v>52</v>
      </c>
      <c r="E3279" t="s">
        <v>1318</v>
      </c>
      <c r="F3279" t="s">
        <v>1288</v>
      </c>
      <c r="G3279" t="s">
        <v>1289</v>
      </c>
      <c r="H3279" t="s">
        <v>1006</v>
      </c>
      <c r="I3279" t="s">
        <v>54</v>
      </c>
      <c r="J3279" t="s">
        <v>56</v>
      </c>
      <c r="K3279" t="s">
        <v>993</v>
      </c>
      <c r="L3279">
        <v>100535792</v>
      </c>
      <c r="M3279" t="s">
        <v>1305</v>
      </c>
      <c r="N3279" t="s">
        <v>47</v>
      </c>
      <c r="O3279" t="s">
        <v>47</v>
      </c>
      <c r="P3279" t="s">
        <v>4885</v>
      </c>
      <c r="Q3279" t="s">
        <v>997</v>
      </c>
      <c r="R3279">
        <v>2442.56</v>
      </c>
      <c r="S3279" t="s">
        <v>998</v>
      </c>
      <c r="T3279" t="s">
        <v>999</v>
      </c>
      <c r="U3279" t="s">
        <v>5055</v>
      </c>
      <c r="V3279">
        <v>1</v>
      </c>
      <c r="W3279" t="e">
        <f>VLOOKUP(U3279,T1.Unique.Delivery!$AQ$2:$AW$2720,COLUMNS(T1.Unique.Delivery!$AQ$2701:$AW$2701),0)</f>
        <v>#N/A</v>
      </c>
    </row>
    <row r="3280" spans="1:23" x14ac:dyDescent="0.3">
      <c r="A3280" t="s">
        <v>4881</v>
      </c>
      <c r="B3280" t="s">
        <v>4882</v>
      </c>
      <c r="C3280" t="s">
        <v>990</v>
      </c>
      <c r="D3280" t="s">
        <v>52</v>
      </c>
      <c r="E3280" t="s">
        <v>1038</v>
      </c>
      <c r="F3280" t="s">
        <v>988</v>
      </c>
      <c r="G3280" t="s">
        <v>207</v>
      </c>
      <c r="H3280" t="s">
        <v>991</v>
      </c>
      <c r="I3280" t="s">
        <v>992</v>
      </c>
      <c r="J3280" t="s">
        <v>56</v>
      </c>
      <c r="K3280" t="s">
        <v>993</v>
      </c>
      <c r="L3280">
        <v>100298459</v>
      </c>
      <c r="M3280" t="s">
        <v>4895</v>
      </c>
      <c r="N3280" t="s">
        <v>47</v>
      </c>
      <c r="O3280" t="s">
        <v>47</v>
      </c>
      <c r="P3280" s="1">
        <v>42011</v>
      </c>
      <c r="Q3280" t="s">
        <v>997</v>
      </c>
      <c r="R3280">
        <v>3082.75</v>
      </c>
      <c r="S3280" t="s">
        <v>998</v>
      </c>
      <c r="T3280" t="s">
        <v>999</v>
      </c>
      <c r="U3280" t="s">
        <v>5056</v>
      </c>
      <c r="V3280">
        <v>1</v>
      </c>
      <c r="W3280" t="e">
        <f>VLOOKUP(U3280,T1.Unique.Delivery!$AQ$2:$AW$2720,COLUMNS(T1.Unique.Delivery!$AQ$2701:$AW$2701),0)</f>
        <v>#N/A</v>
      </c>
    </row>
    <row r="3281" spans="1:23" x14ac:dyDescent="0.3">
      <c r="A3281" t="s">
        <v>4881</v>
      </c>
      <c r="B3281" t="s">
        <v>4882</v>
      </c>
      <c r="C3281" t="s">
        <v>990</v>
      </c>
      <c r="D3281" t="s">
        <v>52</v>
      </c>
      <c r="E3281" t="s">
        <v>1038</v>
      </c>
      <c r="F3281" t="s">
        <v>988</v>
      </c>
      <c r="G3281" t="s">
        <v>207</v>
      </c>
      <c r="H3281" t="s">
        <v>1006</v>
      </c>
      <c r="I3281" t="s">
        <v>54</v>
      </c>
      <c r="J3281" t="s">
        <v>66</v>
      </c>
      <c r="K3281" t="s">
        <v>1007</v>
      </c>
      <c r="L3281">
        <v>100788157</v>
      </c>
      <c r="M3281" t="s">
        <v>2389</v>
      </c>
      <c r="N3281" t="s">
        <v>47</v>
      </c>
      <c r="O3281" t="s">
        <v>47</v>
      </c>
      <c r="P3281" t="s">
        <v>1040</v>
      </c>
      <c r="Q3281" t="s">
        <v>997</v>
      </c>
      <c r="R3281">
        <v>2980.84</v>
      </c>
      <c r="S3281" t="s">
        <v>998</v>
      </c>
      <c r="T3281" t="s">
        <v>999</v>
      </c>
      <c r="U3281" t="s">
        <v>5057</v>
      </c>
      <c r="V3281">
        <v>1</v>
      </c>
      <c r="W3281" t="e">
        <f>VLOOKUP(U3281,T1.Unique.Delivery!$AQ$2:$AW$2720,COLUMNS(T1.Unique.Delivery!$AQ$2701:$AW$2701),0)</f>
        <v>#N/A</v>
      </c>
    </row>
    <row r="3282" spans="1:23" x14ac:dyDescent="0.3">
      <c r="A3282" t="s">
        <v>4881</v>
      </c>
      <c r="B3282" t="s">
        <v>4882</v>
      </c>
      <c r="C3282" t="s">
        <v>990</v>
      </c>
      <c r="D3282" t="s">
        <v>52</v>
      </c>
      <c r="E3282" t="s">
        <v>1038</v>
      </c>
      <c r="F3282" t="s">
        <v>988</v>
      </c>
      <c r="G3282" t="s">
        <v>207</v>
      </c>
      <c r="H3282" t="s">
        <v>1006</v>
      </c>
      <c r="I3282" t="s">
        <v>54</v>
      </c>
      <c r="J3282" t="s">
        <v>66</v>
      </c>
      <c r="K3282" t="s">
        <v>1007</v>
      </c>
      <c r="L3282">
        <v>101093720</v>
      </c>
      <c r="M3282" t="s">
        <v>55</v>
      </c>
      <c r="N3282" t="s">
        <v>47</v>
      </c>
      <c r="O3282" t="s">
        <v>47</v>
      </c>
      <c r="P3282" t="s">
        <v>1040</v>
      </c>
      <c r="Q3282" t="s">
        <v>997</v>
      </c>
      <c r="R3282">
        <v>2953</v>
      </c>
      <c r="S3282" t="s">
        <v>998</v>
      </c>
      <c r="T3282" t="s">
        <v>999</v>
      </c>
      <c r="U3282" t="s">
        <v>487</v>
      </c>
      <c r="V3282">
        <v>1</v>
      </c>
      <c r="W3282" t="e">
        <f>VLOOKUP(U3282,T1.Unique.Delivery!$AQ$2:$AW$2720,COLUMNS(T1.Unique.Delivery!$AQ$2701:$AW$2701),0)</f>
        <v>#N/A</v>
      </c>
    </row>
    <row r="3283" spans="1:23" x14ac:dyDescent="0.3">
      <c r="A3283" t="s">
        <v>4881</v>
      </c>
      <c r="B3283" t="s">
        <v>4882</v>
      </c>
      <c r="C3283" t="s">
        <v>990</v>
      </c>
      <c r="D3283" t="s">
        <v>52</v>
      </c>
      <c r="E3283" t="s">
        <v>1038</v>
      </c>
      <c r="F3283" t="s">
        <v>988</v>
      </c>
      <c r="G3283" t="s">
        <v>207</v>
      </c>
      <c r="H3283" t="s">
        <v>1006</v>
      </c>
      <c r="I3283" t="s">
        <v>54</v>
      </c>
      <c r="J3283" t="s">
        <v>56</v>
      </c>
      <c r="K3283" t="s">
        <v>993</v>
      </c>
      <c r="L3283">
        <v>100223303</v>
      </c>
      <c r="M3283" t="s">
        <v>994</v>
      </c>
      <c r="N3283" t="s">
        <v>47</v>
      </c>
      <c r="O3283" t="s">
        <v>47</v>
      </c>
      <c r="P3283" t="s">
        <v>1040</v>
      </c>
      <c r="Q3283" t="s">
        <v>997</v>
      </c>
      <c r="R3283">
        <v>3747.75</v>
      </c>
      <c r="S3283" t="s">
        <v>998</v>
      </c>
      <c r="T3283" t="s">
        <v>999</v>
      </c>
      <c r="U3283" t="s">
        <v>689</v>
      </c>
      <c r="V3283">
        <v>1</v>
      </c>
      <c r="W3283" t="e">
        <f>VLOOKUP(U3283,T1.Unique.Delivery!$AQ$2:$AW$2720,COLUMNS(T1.Unique.Delivery!$AQ$2701:$AW$2701),0)</f>
        <v>#N/A</v>
      </c>
    </row>
    <row r="3284" spans="1:23" x14ac:dyDescent="0.3">
      <c r="A3284" t="s">
        <v>4881</v>
      </c>
      <c r="B3284" t="s">
        <v>4882</v>
      </c>
      <c r="C3284" t="s">
        <v>990</v>
      </c>
      <c r="D3284" t="s">
        <v>52</v>
      </c>
      <c r="E3284" t="s">
        <v>1038</v>
      </c>
      <c r="F3284" t="s">
        <v>988</v>
      </c>
      <c r="G3284" t="s">
        <v>207</v>
      </c>
      <c r="H3284" t="s">
        <v>1006</v>
      </c>
      <c r="I3284" t="s">
        <v>54</v>
      </c>
      <c r="J3284" t="s">
        <v>56</v>
      </c>
      <c r="K3284" t="s">
        <v>993</v>
      </c>
      <c r="L3284">
        <v>100297681</v>
      </c>
      <c r="M3284" t="s">
        <v>1216</v>
      </c>
      <c r="N3284" t="s">
        <v>47</v>
      </c>
      <c r="O3284" t="s">
        <v>47</v>
      </c>
      <c r="P3284" t="s">
        <v>1040</v>
      </c>
      <c r="Q3284" t="s">
        <v>997</v>
      </c>
      <c r="R3284">
        <v>3500</v>
      </c>
      <c r="S3284" t="s">
        <v>998</v>
      </c>
      <c r="T3284" t="s">
        <v>999</v>
      </c>
      <c r="U3284" t="s">
        <v>950</v>
      </c>
      <c r="V3284">
        <v>1</v>
      </c>
      <c r="W3284" t="e">
        <f>VLOOKUP(U3284,T1.Unique.Delivery!$AQ$2:$AW$2720,COLUMNS(T1.Unique.Delivery!$AQ$2701:$AW$2701),0)</f>
        <v>#N/A</v>
      </c>
    </row>
    <row r="3285" spans="1:23" x14ac:dyDescent="0.3">
      <c r="A3285" t="s">
        <v>4881</v>
      </c>
      <c r="B3285" t="s">
        <v>4882</v>
      </c>
      <c r="C3285" t="s">
        <v>990</v>
      </c>
      <c r="D3285" t="s">
        <v>52</v>
      </c>
      <c r="E3285" t="s">
        <v>1038</v>
      </c>
      <c r="F3285" t="s">
        <v>988</v>
      </c>
      <c r="G3285" t="s">
        <v>207</v>
      </c>
      <c r="H3285" t="s">
        <v>1006</v>
      </c>
      <c r="I3285" t="s">
        <v>54</v>
      </c>
      <c r="J3285" t="s">
        <v>56</v>
      </c>
      <c r="K3285" t="s">
        <v>993</v>
      </c>
      <c r="L3285">
        <v>100422206</v>
      </c>
      <c r="M3285" t="s">
        <v>1337</v>
      </c>
      <c r="N3285" t="s">
        <v>47</v>
      </c>
      <c r="O3285" t="s">
        <v>47</v>
      </c>
      <c r="P3285" t="s">
        <v>1040</v>
      </c>
      <c r="Q3285" t="s">
        <v>997</v>
      </c>
      <c r="R3285">
        <v>3800</v>
      </c>
      <c r="S3285" t="s">
        <v>998</v>
      </c>
      <c r="T3285" t="s">
        <v>999</v>
      </c>
      <c r="U3285" t="s">
        <v>5058</v>
      </c>
      <c r="V3285">
        <v>1</v>
      </c>
      <c r="W3285" t="e">
        <f>VLOOKUP(U3285,T1.Unique.Delivery!$AQ$2:$AW$2720,COLUMNS(T1.Unique.Delivery!$AQ$2701:$AW$2701),0)</f>
        <v>#N/A</v>
      </c>
    </row>
    <row r="3286" spans="1:23" x14ac:dyDescent="0.3">
      <c r="A3286" t="s">
        <v>4881</v>
      </c>
      <c r="B3286" t="s">
        <v>4882</v>
      </c>
      <c r="C3286" t="s">
        <v>990</v>
      </c>
      <c r="D3286" t="s">
        <v>52</v>
      </c>
      <c r="E3286" t="s">
        <v>1038</v>
      </c>
      <c r="F3286" t="s">
        <v>988</v>
      </c>
      <c r="G3286" t="s">
        <v>207</v>
      </c>
      <c r="H3286" t="s">
        <v>1006</v>
      </c>
      <c r="I3286" t="s">
        <v>54</v>
      </c>
      <c r="J3286" t="s">
        <v>56</v>
      </c>
      <c r="K3286" t="s">
        <v>993</v>
      </c>
      <c r="L3286">
        <v>100894891</v>
      </c>
      <c r="M3286" t="s">
        <v>1218</v>
      </c>
      <c r="N3286" t="s">
        <v>47</v>
      </c>
      <c r="O3286" t="s">
        <v>47</v>
      </c>
      <c r="P3286" t="s">
        <v>1040</v>
      </c>
      <c r="Q3286" t="s">
        <v>997</v>
      </c>
      <c r="R3286">
        <v>7172</v>
      </c>
      <c r="S3286" t="s">
        <v>998</v>
      </c>
      <c r="T3286" t="s">
        <v>999</v>
      </c>
      <c r="U3286" t="s">
        <v>5059</v>
      </c>
      <c r="V3286">
        <v>1</v>
      </c>
      <c r="W3286" t="e">
        <f>VLOOKUP(U3286,T1.Unique.Delivery!$AQ$2:$AW$2720,COLUMNS(T1.Unique.Delivery!$AQ$2701:$AW$2701),0)</f>
        <v>#N/A</v>
      </c>
    </row>
    <row r="3287" spans="1:23" x14ac:dyDescent="0.3">
      <c r="A3287" t="s">
        <v>4881</v>
      </c>
      <c r="B3287" t="s">
        <v>4882</v>
      </c>
      <c r="C3287" t="s">
        <v>990</v>
      </c>
      <c r="D3287" t="s">
        <v>52</v>
      </c>
      <c r="E3287" t="s">
        <v>1038</v>
      </c>
      <c r="F3287" t="s">
        <v>988</v>
      </c>
      <c r="G3287" t="s">
        <v>207</v>
      </c>
      <c r="H3287" t="s">
        <v>1006</v>
      </c>
      <c r="I3287" t="s">
        <v>54</v>
      </c>
      <c r="J3287" t="s">
        <v>56</v>
      </c>
      <c r="K3287" t="s">
        <v>993</v>
      </c>
      <c r="L3287">
        <v>100994845</v>
      </c>
      <c r="M3287" t="s">
        <v>1450</v>
      </c>
      <c r="N3287" t="s">
        <v>47</v>
      </c>
      <c r="O3287" t="s">
        <v>47</v>
      </c>
      <c r="P3287" t="s">
        <v>1040</v>
      </c>
      <c r="Q3287" t="s">
        <v>997</v>
      </c>
      <c r="R3287">
        <v>4800</v>
      </c>
      <c r="S3287" t="s">
        <v>998</v>
      </c>
      <c r="T3287" t="s">
        <v>999</v>
      </c>
      <c r="U3287" t="s">
        <v>5060</v>
      </c>
      <c r="V3287">
        <v>1</v>
      </c>
      <c r="W3287" t="e">
        <f>VLOOKUP(U3287,T1.Unique.Delivery!$AQ$2:$AW$2720,COLUMNS(T1.Unique.Delivery!$AQ$2701:$AW$2701),0)</f>
        <v>#N/A</v>
      </c>
    </row>
    <row r="3288" spans="1:23" x14ac:dyDescent="0.3">
      <c r="A3288" t="s">
        <v>4881</v>
      </c>
      <c r="B3288" t="s">
        <v>4882</v>
      </c>
      <c r="C3288" t="s">
        <v>990</v>
      </c>
      <c r="D3288" t="s">
        <v>52</v>
      </c>
      <c r="E3288" t="s">
        <v>1038</v>
      </c>
      <c r="F3288" t="s">
        <v>988</v>
      </c>
      <c r="G3288" t="s">
        <v>207</v>
      </c>
      <c r="H3288" t="s">
        <v>1006</v>
      </c>
      <c r="I3288" t="s">
        <v>54</v>
      </c>
      <c r="J3288" t="s">
        <v>56</v>
      </c>
      <c r="K3288" t="s">
        <v>993</v>
      </c>
      <c r="L3288">
        <v>101093720</v>
      </c>
      <c r="M3288" t="s">
        <v>55</v>
      </c>
      <c r="N3288" t="s">
        <v>47</v>
      </c>
      <c r="O3288" t="s">
        <v>47</v>
      </c>
      <c r="P3288" t="s">
        <v>1040</v>
      </c>
      <c r="Q3288" t="s">
        <v>997</v>
      </c>
      <c r="R3288">
        <v>3926.8</v>
      </c>
      <c r="S3288" t="s">
        <v>998</v>
      </c>
      <c r="T3288" t="s">
        <v>999</v>
      </c>
      <c r="U3288" t="s">
        <v>226</v>
      </c>
      <c r="V3288">
        <v>1</v>
      </c>
      <c r="W3288" t="e">
        <f>VLOOKUP(U3288,T1.Unique.Delivery!$AQ$2:$AW$2720,COLUMNS(T1.Unique.Delivery!$AQ$2701:$AW$2701),0)</f>
        <v>#N/A</v>
      </c>
    </row>
    <row r="3289" spans="1:23" x14ac:dyDescent="0.3">
      <c r="A3289" t="s">
        <v>4881</v>
      </c>
      <c r="B3289" t="s">
        <v>4882</v>
      </c>
      <c r="C3289" t="s">
        <v>990</v>
      </c>
      <c r="D3289" t="s">
        <v>52</v>
      </c>
      <c r="E3289" t="s">
        <v>1046</v>
      </c>
      <c r="F3289" t="s">
        <v>1047</v>
      </c>
      <c r="G3289" t="s">
        <v>207</v>
      </c>
      <c r="H3289" t="s">
        <v>1006</v>
      </c>
      <c r="I3289" t="s">
        <v>54</v>
      </c>
      <c r="J3289" t="s">
        <v>56</v>
      </c>
      <c r="K3289" t="s">
        <v>993</v>
      </c>
      <c r="L3289">
        <v>100223303</v>
      </c>
      <c r="M3289" t="s">
        <v>994</v>
      </c>
      <c r="N3289" t="s">
        <v>47</v>
      </c>
      <c r="O3289" t="s">
        <v>47</v>
      </c>
      <c r="P3289" t="s">
        <v>1040</v>
      </c>
      <c r="Q3289" t="s">
        <v>997</v>
      </c>
      <c r="R3289">
        <v>5348</v>
      </c>
      <c r="S3289" t="s">
        <v>998</v>
      </c>
      <c r="T3289" t="s">
        <v>999</v>
      </c>
      <c r="U3289" t="s">
        <v>360</v>
      </c>
      <c r="V3289">
        <v>1</v>
      </c>
      <c r="W3289" t="e">
        <f>VLOOKUP(U3289,T1.Unique.Delivery!$AQ$2:$AW$2720,COLUMNS(T1.Unique.Delivery!$AQ$2701:$AW$2701),0)</f>
        <v>#N/A</v>
      </c>
    </row>
    <row r="3290" spans="1:23" x14ac:dyDescent="0.3">
      <c r="A3290" t="s">
        <v>4881</v>
      </c>
      <c r="B3290" t="s">
        <v>4882</v>
      </c>
      <c r="C3290" t="s">
        <v>990</v>
      </c>
      <c r="D3290" t="s">
        <v>52</v>
      </c>
      <c r="E3290" t="s">
        <v>1046</v>
      </c>
      <c r="F3290" t="s">
        <v>1047</v>
      </c>
      <c r="G3290" t="s">
        <v>207</v>
      </c>
      <c r="H3290" t="s">
        <v>1006</v>
      </c>
      <c r="I3290" t="s">
        <v>54</v>
      </c>
      <c r="J3290" t="s">
        <v>56</v>
      </c>
      <c r="K3290" t="s">
        <v>993</v>
      </c>
      <c r="L3290">
        <v>100297681</v>
      </c>
      <c r="M3290" t="s">
        <v>1216</v>
      </c>
      <c r="N3290" t="s">
        <v>47</v>
      </c>
      <c r="O3290" t="s">
        <v>47</v>
      </c>
      <c r="P3290" t="s">
        <v>1040</v>
      </c>
      <c r="Q3290" t="s">
        <v>997</v>
      </c>
      <c r="R3290">
        <v>3900</v>
      </c>
      <c r="S3290" t="s">
        <v>998</v>
      </c>
      <c r="T3290" t="s">
        <v>999</v>
      </c>
      <c r="U3290" t="s">
        <v>5061</v>
      </c>
      <c r="V3290">
        <v>1</v>
      </c>
      <c r="W3290" t="e">
        <f>VLOOKUP(U3290,T1.Unique.Delivery!$AQ$2:$AW$2720,COLUMNS(T1.Unique.Delivery!$AQ$2701:$AW$2701),0)</f>
        <v>#N/A</v>
      </c>
    </row>
    <row r="3291" spans="1:23" x14ac:dyDescent="0.3">
      <c r="A3291" t="s">
        <v>4881</v>
      </c>
      <c r="B3291" t="s">
        <v>4882</v>
      </c>
      <c r="C3291" t="s">
        <v>990</v>
      </c>
      <c r="D3291" t="s">
        <v>52</v>
      </c>
      <c r="E3291" t="s">
        <v>1046</v>
      </c>
      <c r="F3291" t="s">
        <v>1047</v>
      </c>
      <c r="G3291" t="s">
        <v>207</v>
      </c>
      <c r="H3291" t="s">
        <v>1006</v>
      </c>
      <c r="I3291" t="s">
        <v>54</v>
      </c>
      <c r="J3291" t="s">
        <v>56</v>
      </c>
      <c r="K3291" t="s">
        <v>993</v>
      </c>
      <c r="L3291">
        <v>100894891</v>
      </c>
      <c r="M3291" t="s">
        <v>1218</v>
      </c>
      <c r="N3291" t="s">
        <v>47</v>
      </c>
      <c r="O3291" t="s">
        <v>47</v>
      </c>
      <c r="P3291" t="s">
        <v>1040</v>
      </c>
      <c r="Q3291" t="s">
        <v>997</v>
      </c>
      <c r="R3291">
        <v>7100</v>
      </c>
      <c r="S3291" t="s">
        <v>998</v>
      </c>
      <c r="T3291" t="s">
        <v>999</v>
      </c>
      <c r="U3291" t="s">
        <v>5062</v>
      </c>
      <c r="V3291">
        <v>1</v>
      </c>
      <c r="W3291" t="e">
        <f>VLOOKUP(U3291,T1.Unique.Delivery!$AQ$2:$AW$2720,COLUMNS(T1.Unique.Delivery!$AQ$2701:$AW$2701),0)</f>
        <v>#N/A</v>
      </c>
    </row>
    <row r="3292" spans="1:23" x14ac:dyDescent="0.3">
      <c r="A3292" t="s">
        <v>4881</v>
      </c>
      <c r="B3292" t="s">
        <v>4882</v>
      </c>
      <c r="C3292" t="s">
        <v>990</v>
      </c>
      <c r="D3292" t="s">
        <v>52</v>
      </c>
      <c r="E3292" t="s">
        <v>1046</v>
      </c>
      <c r="F3292" t="s">
        <v>1047</v>
      </c>
      <c r="G3292" t="s">
        <v>207</v>
      </c>
      <c r="H3292" t="s">
        <v>1006</v>
      </c>
      <c r="I3292" t="s">
        <v>54</v>
      </c>
      <c r="J3292" t="s">
        <v>56</v>
      </c>
      <c r="K3292" t="s">
        <v>993</v>
      </c>
      <c r="L3292">
        <v>100994845</v>
      </c>
      <c r="M3292" t="s">
        <v>1450</v>
      </c>
      <c r="N3292" t="s">
        <v>47</v>
      </c>
      <c r="O3292" t="s">
        <v>47</v>
      </c>
      <c r="P3292" t="s">
        <v>1040</v>
      </c>
      <c r="Q3292" t="s">
        <v>997</v>
      </c>
      <c r="R3292">
        <v>5200</v>
      </c>
      <c r="S3292" t="s">
        <v>998</v>
      </c>
      <c r="T3292" t="s">
        <v>999</v>
      </c>
      <c r="U3292" t="s">
        <v>5063</v>
      </c>
      <c r="V3292">
        <v>1</v>
      </c>
      <c r="W3292" t="e">
        <f>VLOOKUP(U3292,T1.Unique.Delivery!$AQ$2:$AW$2720,COLUMNS(T1.Unique.Delivery!$AQ$2701:$AW$2701),0)</f>
        <v>#N/A</v>
      </c>
    </row>
    <row r="3293" spans="1:23" x14ac:dyDescent="0.3">
      <c r="A3293" t="s">
        <v>4881</v>
      </c>
      <c r="B3293" t="s">
        <v>4882</v>
      </c>
      <c r="C3293" t="s">
        <v>990</v>
      </c>
      <c r="D3293" t="s">
        <v>52</v>
      </c>
      <c r="E3293" t="s">
        <v>1046</v>
      </c>
      <c r="F3293" t="s">
        <v>1047</v>
      </c>
      <c r="G3293" t="s">
        <v>207</v>
      </c>
      <c r="H3293" t="s">
        <v>1006</v>
      </c>
      <c r="I3293" t="s">
        <v>54</v>
      </c>
      <c r="J3293" t="s">
        <v>1002</v>
      </c>
      <c r="K3293" t="s">
        <v>993</v>
      </c>
      <c r="L3293">
        <v>100223303</v>
      </c>
      <c r="M3293" t="s">
        <v>994</v>
      </c>
      <c r="N3293" t="s">
        <v>47</v>
      </c>
      <c r="O3293" t="s">
        <v>47</v>
      </c>
      <c r="P3293" t="s">
        <v>1040</v>
      </c>
      <c r="Q3293" t="s">
        <v>997</v>
      </c>
      <c r="R3293">
        <v>5535</v>
      </c>
      <c r="S3293" t="s">
        <v>998</v>
      </c>
      <c r="T3293" t="s">
        <v>999</v>
      </c>
      <c r="U3293" t="s">
        <v>5064</v>
      </c>
      <c r="V3293">
        <v>1</v>
      </c>
      <c r="W3293" t="e">
        <f>VLOOKUP(U3293,T1.Unique.Delivery!$AQ$2:$AW$2720,COLUMNS(T1.Unique.Delivery!$AQ$2701:$AW$2701),0)</f>
        <v>#N/A</v>
      </c>
    </row>
    <row r="3294" spans="1:23" x14ac:dyDescent="0.3">
      <c r="A3294" t="s">
        <v>4881</v>
      </c>
      <c r="B3294" t="s">
        <v>4882</v>
      </c>
      <c r="C3294" t="s">
        <v>990</v>
      </c>
      <c r="D3294" t="s">
        <v>52</v>
      </c>
      <c r="E3294" t="s">
        <v>1046</v>
      </c>
      <c r="F3294" t="s">
        <v>1047</v>
      </c>
      <c r="G3294" t="s">
        <v>207</v>
      </c>
      <c r="H3294" t="s">
        <v>1006</v>
      </c>
      <c r="I3294" t="s">
        <v>54</v>
      </c>
      <c r="J3294" t="s">
        <v>1002</v>
      </c>
      <c r="K3294" t="s">
        <v>993</v>
      </c>
      <c r="L3294">
        <v>100297681</v>
      </c>
      <c r="M3294" t="s">
        <v>1216</v>
      </c>
      <c r="N3294" t="s">
        <v>47</v>
      </c>
      <c r="O3294" t="s">
        <v>47</v>
      </c>
      <c r="P3294" t="s">
        <v>1040</v>
      </c>
      <c r="Q3294" t="s">
        <v>997</v>
      </c>
      <c r="R3294">
        <v>3900</v>
      </c>
      <c r="S3294" t="s">
        <v>998</v>
      </c>
      <c r="T3294" t="s">
        <v>999</v>
      </c>
      <c r="U3294" t="s">
        <v>5065</v>
      </c>
      <c r="V3294">
        <v>1</v>
      </c>
      <c r="W3294" t="e">
        <f>VLOOKUP(U3294,T1.Unique.Delivery!$AQ$2:$AW$2720,COLUMNS(T1.Unique.Delivery!$AQ$2701:$AW$2701),0)</f>
        <v>#N/A</v>
      </c>
    </row>
    <row r="3295" spans="1:23" x14ac:dyDescent="0.3">
      <c r="A3295" t="s">
        <v>4881</v>
      </c>
      <c r="B3295" t="s">
        <v>4882</v>
      </c>
      <c r="C3295" t="s">
        <v>990</v>
      </c>
      <c r="D3295" t="s">
        <v>52</v>
      </c>
      <c r="E3295" t="s">
        <v>1046</v>
      </c>
      <c r="F3295" t="s">
        <v>1047</v>
      </c>
      <c r="G3295" t="s">
        <v>207</v>
      </c>
      <c r="H3295" t="s">
        <v>1006</v>
      </c>
      <c r="I3295" t="s">
        <v>54</v>
      </c>
      <c r="J3295" t="s">
        <v>1002</v>
      </c>
      <c r="K3295" t="s">
        <v>993</v>
      </c>
      <c r="L3295">
        <v>100788157</v>
      </c>
      <c r="M3295" t="s">
        <v>2389</v>
      </c>
      <c r="N3295" t="s">
        <v>47</v>
      </c>
      <c r="O3295" t="s">
        <v>47</v>
      </c>
      <c r="P3295" t="s">
        <v>1040</v>
      </c>
      <c r="Q3295" t="s">
        <v>997</v>
      </c>
      <c r="R3295">
        <v>5121.6000000000004</v>
      </c>
      <c r="S3295" t="s">
        <v>998</v>
      </c>
      <c r="T3295" t="s">
        <v>999</v>
      </c>
      <c r="U3295" t="s">
        <v>5066</v>
      </c>
      <c r="V3295">
        <v>1</v>
      </c>
      <c r="W3295" t="e">
        <f>VLOOKUP(U3295,T1.Unique.Delivery!$AQ$2:$AW$2720,COLUMNS(T1.Unique.Delivery!$AQ$2701:$AW$2701),0)</f>
        <v>#N/A</v>
      </c>
    </row>
    <row r="3296" spans="1:23" x14ac:dyDescent="0.3">
      <c r="A3296" t="s">
        <v>4881</v>
      </c>
      <c r="B3296" t="s">
        <v>4882</v>
      </c>
      <c r="C3296" t="s">
        <v>990</v>
      </c>
      <c r="D3296" t="s">
        <v>52</v>
      </c>
      <c r="E3296" t="s">
        <v>1046</v>
      </c>
      <c r="F3296" t="s">
        <v>1047</v>
      </c>
      <c r="G3296" t="s">
        <v>207</v>
      </c>
      <c r="H3296" t="s">
        <v>1006</v>
      </c>
      <c r="I3296" t="s">
        <v>54</v>
      </c>
      <c r="J3296" t="s">
        <v>1002</v>
      </c>
      <c r="K3296" t="s">
        <v>993</v>
      </c>
      <c r="L3296">
        <v>100894891</v>
      </c>
      <c r="M3296" t="s">
        <v>1218</v>
      </c>
      <c r="N3296" t="s">
        <v>47</v>
      </c>
      <c r="O3296" t="s">
        <v>47</v>
      </c>
      <c r="P3296" t="s">
        <v>1040</v>
      </c>
      <c r="Q3296" t="s">
        <v>997</v>
      </c>
      <c r="R3296">
        <v>7100</v>
      </c>
      <c r="S3296" t="s">
        <v>998</v>
      </c>
      <c r="T3296" t="s">
        <v>999</v>
      </c>
      <c r="U3296" t="s">
        <v>5067</v>
      </c>
      <c r="V3296">
        <v>1</v>
      </c>
      <c r="W3296" t="e">
        <f>VLOOKUP(U3296,T1.Unique.Delivery!$AQ$2:$AW$2720,COLUMNS(T1.Unique.Delivery!$AQ$2701:$AW$2701),0)</f>
        <v>#N/A</v>
      </c>
    </row>
    <row r="3297" spans="1:23" x14ac:dyDescent="0.3">
      <c r="A3297" t="s">
        <v>4881</v>
      </c>
      <c r="B3297" t="s">
        <v>4882</v>
      </c>
      <c r="C3297" t="s">
        <v>990</v>
      </c>
      <c r="D3297" t="s">
        <v>52</v>
      </c>
      <c r="E3297" t="s">
        <v>1046</v>
      </c>
      <c r="F3297" t="s">
        <v>1047</v>
      </c>
      <c r="G3297" t="s">
        <v>207</v>
      </c>
      <c r="H3297" t="s">
        <v>1006</v>
      </c>
      <c r="I3297" t="s">
        <v>54</v>
      </c>
      <c r="J3297" t="s">
        <v>1002</v>
      </c>
      <c r="K3297" t="s">
        <v>993</v>
      </c>
      <c r="L3297">
        <v>100994845</v>
      </c>
      <c r="M3297" t="s">
        <v>1450</v>
      </c>
      <c r="N3297" t="s">
        <v>47</v>
      </c>
      <c r="O3297" t="s">
        <v>47</v>
      </c>
      <c r="P3297" t="s">
        <v>1040</v>
      </c>
      <c r="Q3297" t="s">
        <v>997</v>
      </c>
      <c r="R3297">
        <v>5200</v>
      </c>
      <c r="S3297" t="s">
        <v>998</v>
      </c>
      <c r="T3297" t="s">
        <v>999</v>
      </c>
      <c r="U3297" t="s">
        <v>5068</v>
      </c>
      <c r="V3297">
        <v>1</v>
      </c>
      <c r="W3297" t="e">
        <f>VLOOKUP(U3297,T1.Unique.Delivery!$AQ$2:$AW$2720,COLUMNS(T1.Unique.Delivery!$AQ$2701:$AW$2701),0)</f>
        <v>#N/A</v>
      </c>
    </row>
    <row r="3298" spans="1:23" x14ac:dyDescent="0.3">
      <c r="A3298" t="s">
        <v>4881</v>
      </c>
      <c r="B3298" t="s">
        <v>4882</v>
      </c>
      <c r="C3298" t="s">
        <v>990</v>
      </c>
      <c r="D3298" t="s">
        <v>52</v>
      </c>
      <c r="E3298" t="s">
        <v>4644</v>
      </c>
      <c r="F3298" t="s">
        <v>4645</v>
      </c>
      <c r="G3298" t="s">
        <v>249</v>
      </c>
      <c r="H3298" t="s">
        <v>1006</v>
      </c>
      <c r="I3298" t="s">
        <v>54</v>
      </c>
      <c r="J3298" t="s">
        <v>4915</v>
      </c>
      <c r="K3298" t="s">
        <v>4916</v>
      </c>
      <c r="L3298">
        <v>100535792</v>
      </c>
      <c r="M3298" t="s">
        <v>1305</v>
      </c>
      <c r="N3298" t="s">
        <v>47</v>
      </c>
      <c r="O3298" t="s">
        <v>47</v>
      </c>
      <c r="P3298" t="s">
        <v>4885</v>
      </c>
      <c r="Q3298" t="s">
        <v>997</v>
      </c>
      <c r="R3298">
        <v>5234.91</v>
      </c>
      <c r="S3298" t="s">
        <v>998</v>
      </c>
      <c r="T3298" t="s">
        <v>999</v>
      </c>
      <c r="U3298" t="s">
        <v>5069</v>
      </c>
      <c r="V3298">
        <v>1</v>
      </c>
      <c r="W3298" t="e">
        <f>VLOOKUP(U3298,T1.Unique.Delivery!$AQ$2:$AW$2720,COLUMNS(T1.Unique.Delivery!$AQ$2701:$AW$2701),0)</f>
        <v>#N/A</v>
      </c>
    </row>
    <row r="3299" spans="1:23" x14ac:dyDescent="0.3">
      <c r="A3299" t="s">
        <v>4881</v>
      </c>
      <c r="B3299" t="s">
        <v>4882</v>
      </c>
      <c r="C3299" t="s">
        <v>990</v>
      </c>
      <c r="D3299" t="s">
        <v>52</v>
      </c>
      <c r="E3299" t="s">
        <v>4644</v>
      </c>
      <c r="F3299" t="s">
        <v>4645</v>
      </c>
      <c r="G3299" t="s">
        <v>249</v>
      </c>
      <c r="H3299" t="s">
        <v>1006</v>
      </c>
      <c r="I3299" t="s">
        <v>54</v>
      </c>
      <c r="J3299" t="s">
        <v>56</v>
      </c>
      <c r="K3299" t="s">
        <v>993</v>
      </c>
      <c r="L3299">
        <v>100214689</v>
      </c>
      <c r="M3299" t="s">
        <v>4517</v>
      </c>
      <c r="N3299" t="s">
        <v>47</v>
      </c>
      <c r="O3299" t="s">
        <v>47</v>
      </c>
      <c r="P3299" t="s">
        <v>1040</v>
      </c>
      <c r="Q3299" t="s">
        <v>997</v>
      </c>
      <c r="R3299">
        <v>7600</v>
      </c>
      <c r="S3299" t="s">
        <v>998</v>
      </c>
      <c r="T3299" t="s">
        <v>999</v>
      </c>
      <c r="U3299" t="s">
        <v>5070</v>
      </c>
      <c r="V3299">
        <v>1</v>
      </c>
      <c r="W3299" t="e">
        <f>VLOOKUP(U3299,T1.Unique.Delivery!$AQ$2:$AW$2720,COLUMNS(T1.Unique.Delivery!$AQ$2701:$AW$2701),0)</f>
        <v>#N/A</v>
      </c>
    </row>
    <row r="3300" spans="1:23" x14ac:dyDescent="0.3">
      <c r="A3300" t="s">
        <v>4881</v>
      </c>
      <c r="B3300" t="s">
        <v>4882</v>
      </c>
      <c r="C3300" t="s">
        <v>990</v>
      </c>
      <c r="D3300" t="s">
        <v>52</v>
      </c>
      <c r="E3300" t="s">
        <v>4644</v>
      </c>
      <c r="F3300" t="s">
        <v>4645</v>
      </c>
      <c r="G3300" t="s">
        <v>249</v>
      </c>
      <c r="H3300" t="s">
        <v>1006</v>
      </c>
      <c r="I3300" t="s">
        <v>54</v>
      </c>
      <c r="J3300" t="s">
        <v>56</v>
      </c>
      <c r="K3300" t="s">
        <v>993</v>
      </c>
      <c r="L3300">
        <v>100223303</v>
      </c>
      <c r="M3300" t="s">
        <v>994</v>
      </c>
      <c r="N3300" t="s">
        <v>47</v>
      </c>
      <c r="O3300" t="s">
        <v>47</v>
      </c>
      <c r="P3300" t="s">
        <v>1040</v>
      </c>
      <c r="Q3300" t="s">
        <v>997</v>
      </c>
      <c r="R3300">
        <v>7354.33</v>
      </c>
      <c r="S3300" t="s">
        <v>998</v>
      </c>
      <c r="T3300" t="s">
        <v>999</v>
      </c>
      <c r="U3300" t="s">
        <v>5071</v>
      </c>
      <c r="V3300">
        <v>1</v>
      </c>
      <c r="W3300" t="e">
        <f>VLOOKUP(U3300,T1.Unique.Delivery!$AQ$2:$AW$2720,COLUMNS(T1.Unique.Delivery!$AQ$2701:$AW$2701),0)</f>
        <v>#N/A</v>
      </c>
    </row>
    <row r="3301" spans="1:23" x14ac:dyDescent="0.3">
      <c r="A3301" t="s">
        <v>4881</v>
      </c>
      <c r="B3301" t="s">
        <v>4882</v>
      </c>
      <c r="C3301" t="s">
        <v>990</v>
      </c>
      <c r="D3301" t="s">
        <v>52</v>
      </c>
      <c r="E3301" t="s">
        <v>4644</v>
      </c>
      <c r="F3301" t="s">
        <v>4645</v>
      </c>
      <c r="G3301" t="s">
        <v>249</v>
      </c>
      <c r="H3301" t="s">
        <v>1006</v>
      </c>
      <c r="I3301" t="s">
        <v>54</v>
      </c>
      <c r="J3301" t="s">
        <v>56</v>
      </c>
      <c r="K3301" t="s">
        <v>993</v>
      </c>
      <c r="L3301">
        <v>100287299</v>
      </c>
      <c r="M3301" t="s">
        <v>2970</v>
      </c>
      <c r="N3301" t="s">
        <v>47</v>
      </c>
      <c r="O3301" t="s">
        <v>47</v>
      </c>
      <c r="P3301" s="1">
        <v>42008</v>
      </c>
      <c r="Q3301" t="s">
        <v>997</v>
      </c>
      <c r="R3301">
        <v>4673.24</v>
      </c>
      <c r="S3301" t="s">
        <v>998</v>
      </c>
      <c r="T3301" t="s">
        <v>999</v>
      </c>
      <c r="U3301" t="s">
        <v>5072</v>
      </c>
      <c r="V3301">
        <v>1</v>
      </c>
      <c r="W3301" t="e">
        <f>VLOOKUP(U3301,T1.Unique.Delivery!$AQ$2:$AW$2720,COLUMNS(T1.Unique.Delivery!$AQ$2701:$AW$2701),0)</f>
        <v>#N/A</v>
      </c>
    </row>
    <row r="3302" spans="1:23" x14ac:dyDescent="0.3">
      <c r="A3302" t="s">
        <v>4881</v>
      </c>
      <c r="B3302" t="s">
        <v>4882</v>
      </c>
      <c r="C3302" t="s">
        <v>990</v>
      </c>
      <c r="D3302" t="s">
        <v>52</v>
      </c>
      <c r="E3302" t="s">
        <v>4644</v>
      </c>
      <c r="F3302" t="s">
        <v>4645</v>
      </c>
      <c r="G3302" t="s">
        <v>249</v>
      </c>
      <c r="H3302" t="s">
        <v>1006</v>
      </c>
      <c r="I3302" t="s">
        <v>54</v>
      </c>
      <c r="J3302" t="s">
        <v>56</v>
      </c>
      <c r="K3302" t="s">
        <v>993</v>
      </c>
      <c r="L3302">
        <v>100297681</v>
      </c>
      <c r="M3302" t="s">
        <v>1216</v>
      </c>
      <c r="N3302" t="s">
        <v>47</v>
      </c>
      <c r="O3302" t="s">
        <v>47</v>
      </c>
      <c r="P3302" t="s">
        <v>1040</v>
      </c>
      <c r="Q3302" t="s">
        <v>997</v>
      </c>
      <c r="R3302">
        <v>6800</v>
      </c>
      <c r="S3302" t="s">
        <v>998</v>
      </c>
      <c r="T3302" t="s">
        <v>999</v>
      </c>
      <c r="U3302" t="s">
        <v>5073</v>
      </c>
      <c r="V3302">
        <v>1</v>
      </c>
      <c r="W3302" t="e">
        <f>VLOOKUP(U3302,T1.Unique.Delivery!$AQ$2:$AW$2720,COLUMNS(T1.Unique.Delivery!$AQ$2701:$AW$2701),0)</f>
        <v>#N/A</v>
      </c>
    </row>
    <row r="3303" spans="1:23" x14ac:dyDescent="0.3">
      <c r="A3303" t="s">
        <v>4881</v>
      </c>
      <c r="B3303" t="s">
        <v>4882</v>
      </c>
      <c r="C3303" t="s">
        <v>990</v>
      </c>
      <c r="D3303" t="s">
        <v>52</v>
      </c>
      <c r="E3303" t="s">
        <v>4644</v>
      </c>
      <c r="F3303" t="s">
        <v>4645</v>
      </c>
      <c r="G3303" t="s">
        <v>249</v>
      </c>
      <c r="H3303" t="s">
        <v>1006</v>
      </c>
      <c r="I3303" t="s">
        <v>54</v>
      </c>
      <c r="J3303" t="s">
        <v>56</v>
      </c>
      <c r="K3303" t="s">
        <v>993</v>
      </c>
      <c r="L3303">
        <v>100422206</v>
      </c>
      <c r="M3303" t="s">
        <v>1337</v>
      </c>
      <c r="N3303" t="s">
        <v>47</v>
      </c>
      <c r="O3303" t="s">
        <v>47</v>
      </c>
      <c r="P3303" t="s">
        <v>1040</v>
      </c>
      <c r="Q3303" t="s">
        <v>997</v>
      </c>
      <c r="R3303">
        <v>5000</v>
      </c>
      <c r="S3303" t="s">
        <v>998</v>
      </c>
      <c r="T3303" t="s">
        <v>999</v>
      </c>
      <c r="U3303" t="s">
        <v>634</v>
      </c>
      <c r="V3303">
        <v>1</v>
      </c>
      <c r="W3303" t="e">
        <f>VLOOKUP(U3303,T1.Unique.Delivery!$AQ$2:$AW$2720,COLUMNS(T1.Unique.Delivery!$AQ$2701:$AW$2701),0)</f>
        <v>#N/A</v>
      </c>
    </row>
    <row r="3304" spans="1:23" x14ac:dyDescent="0.3">
      <c r="A3304" t="s">
        <v>4881</v>
      </c>
      <c r="B3304" t="s">
        <v>4882</v>
      </c>
      <c r="C3304" t="s">
        <v>990</v>
      </c>
      <c r="D3304" t="s">
        <v>52</v>
      </c>
      <c r="E3304" t="s">
        <v>4644</v>
      </c>
      <c r="F3304" t="s">
        <v>4645</v>
      </c>
      <c r="G3304" t="s">
        <v>249</v>
      </c>
      <c r="H3304" t="s">
        <v>1006</v>
      </c>
      <c r="I3304" t="s">
        <v>54</v>
      </c>
      <c r="J3304" t="s">
        <v>56</v>
      </c>
      <c r="K3304" t="s">
        <v>993</v>
      </c>
      <c r="L3304">
        <v>100535792</v>
      </c>
      <c r="M3304" t="s">
        <v>1305</v>
      </c>
      <c r="N3304" t="s">
        <v>47</v>
      </c>
      <c r="O3304" t="s">
        <v>47</v>
      </c>
      <c r="P3304" t="s">
        <v>4885</v>
      </c>
      <c r="Q3304" t="s">
        <v>997</v>
      </c>
      <c r="R3304">
        <v>5234.91</v>
      </c>
      <c r="S3304" t="s">
        <v>998</v>
      </c>
      <c r="T3304" t="s">
        <v>999</v>
      </c>
      <c r="U3304" t="s">
        <v>252</v>
      </c>
      <c r="V3304">
        <v>1</v>
      </c>
      <c r="W3304" t="e">
        <f>VLOOKUP(U3304,T1.Unique.Delivery!$AQ$2:$AW$2720,COLUMNS(T1.Unique.Delivery!$AQ$2701:$AW$2701),0)</f>
        <v>#N/A</v>
      </c>
    </row>
    <row r="3305" spans="1:23" x14ac:dyDescent="0.3">
      <c r="A3305" t="s">
        <v>4881</v>
      </c>
      <c r="B3305" t="s">
        <v>4882</v>
      </c>
      <c r="C3305" t="s">
        <v>990</v>
      </c>
      <c r="D3305" t="s">
        <v>52</v>
      </c>
      <c r="E3305" t="s">
        <v>4644</v>
      </c>
      <c r="F3305" t="s">
        <v>4645</v>
      </c>
      <c r="G3305" t="s">
        <v>249</v>
      </c>
      <c r="H3305" t="s">
        <v>1006</v>
      </c>
      <c r="I3305" t="s">
        <v>54</v>
      </c>
      <c r="J3305" t="s">
        <v>56</v>
      </c>
      <c r="K3305" t="s">
        <v>993</v>
      </c>
      <c r="L3305">
        <v>100824635</v>
      </c>
      <c r="M3305" t="s">
        <v>1445</v>
      </c>
      <c r="N3305" t="s">
        <v>47</v>
      </c>
      <c r="O3305" t="s">
        <v>47</v>
      </c>
      <c r="P3305" t="s">
        <v>1040</v>
      </c>
      <c r="Q3305" t="s">
        <v>997</v>
      </c>
      <c r="R3305">
        <v>6000</v>
      </c>
      <c r="S3305" t="s">
        <v>998</v>
      </c>
      <c r="T3305" t="s">
        <v>999</v>
      </c>
      <c r="U3305" t="s">
        <v>5074</v>
      </c>
      <c r="V3305">
        <v>1</v>
      </c>
      <c r="W3305" t="e">
        <f>VLOOKUP(U3305,T1.Unique.Delivery!$AQ$2:$AW$2720,COLUMNS(T1.Unique.Delivery!$AQ$2701:$AW$2701),0)</f>
        <v>#N/A</v>
      </c>
    </row>
    <row r="3306" spans="1:23" x14ac:dyDescent="0.3">
      <c r="A3306" t="s">
        <v>4881</v>
      </c>
      <c r="B3306" t="s">
        <v>4882</v>
      </c>
      <c r="C3306" t="s">
        <v>990</v>
      </c>
      <c r="D3306" t="s">
        <v>52</v>
      </c>
      <c r="E3306" t="s">
        <v>4644</v>
      </c>
      <c r="F3306" t="s">
        <v>4645</v>
      </c>
      <c r="G3306" t="s">
        <v>249</v>
      </c>
      <c r="H3306" t="s">
        <v>1006</v>
      </c>
      <c r="I3306" t="s">
        <v>54</v>
      </c>
      <c r="J3306" t="s">
        <v>56</v>
      </c>
      <c r="K3306" t="s">
        <v>993</v>
      </c>
      <c r="L3306">
        <v>100894891</v>
      </c>
      <c r="M3306" t="s">
        <v>1218</v>
      </c>
      <c r="N3306" t="s">
        <v>47</v>
      </c>
      <c r="O3306" t="s">
        <v>47</v>
      </c>
      <c r="P3306" t="s">
        <v>1040</v>
      </c>
      <c r="Q3306" t="s">
        <v>997</v>
      </c>
      <c r="R3306">
        <v>10680</v>
      </c>
      <c r="S3306" t="s">
        <v>998</v>
      </c>
      <c r="T3306" t="s">
        <v>999</v>
      </c>
      <c r="U3306" t="s">
        <v>5075</v>
      </c>
      <c r="V3306">
        <v>1</v>
      </c>
      <c r="W3306" t="e">
        <f>VLOOKUP(U3306,T1.Unique.Delivery!$AQ$2:$AW$2720,COLUMNS(T1.Unique.Delivery!$AQ$2701:$AW$2701),0)</f>
        <v>#N/A</v>
      </c>
    </row>
    <row r="3307" spans="1:23" x14ac:dyDescent="0.3">
      <c r="A3307" t="s">
        <v>4881</v>
      </c>
      <c r="B3307" t="s">
        <v>4882</v>
      </c>
      <c r="C3307" t="s">
        <v>990</v>
      </c>
      <c r="D3307" t="s">
        <v>52</v>
      </c>
      <c r="E3307" t="s">
        <v>1060</v>
      </c>
      <c r="F3307" t="s">
        <v>1061</v>
      </c>
      <c r="G3307" t="s">
        <v>207</v>
      </c>
      <c r="H3307" t="s">
        <v>1006</v>
      </c>
      <c r="I3307" t="s">
        <v>54</v>
      </c>
      <c r="J3307" t="s">
        <v>66</v>
      </c>
      <c r="K3307" t="s">
        <v>1007</v>
      </c>
      <c r="L3307">
        <v>100788157</v>
      </c>
      <c r="M3307" t="s">
        <v>2389</v>
      </c>
      <c r="N3307" t="s">
        <v>47</v>
      </c>
      <c r="O3307" t="s">
        <v>47</v>
      </c>
      <c r="P3307" t="s">
        <v>1040</v>
      </c>
      <c r="Q3307" t="s">
        <v>997</v>
      </c>
      <c r="R3307">
        <v>2850</v>
      </c>
      <c r="S3307" t="s">
        <v>998</v>
      </c>
      <c r="T3307" t="s">
        <v>999</v>
      </c>
      <c r="U3307" t="s">
        <v>5076</v>
      </c>
      <c r="V3307">
        <v>1</v>
      </c>
      <c r="W3307" t="e">
        <f>VLOOKUP(U3307,T1.Unique.Delivery!$AQ$2:$AW$2720,COLUMNS(T1.Unique.Delivery!$AQ$2701:$AW$2701),0)</f>
        <v>#N/A</v>
      </c>
    </row>
    <row r="3308" spans="1:23" x14ac:dyDescent="0.3">
      <c r="A3308" t="s">
        <v>4881</v>
      </c>
      <c r="B3308" t="s">
        <v>4882</v>
      </c>
      <c r="C3308" t="s">
        <v>990</v>
      </c>
      <c r="D3308" t="s">
        <v>52</v>
      </c>
      <c r="E3308" t="s">
        <v>1060</v>
      </c>
      <c r="F3308" t="s">
        <v>1061</v>
      </c>
      <c r="G3308" t="s">
        <v>207</v>
      </c>
      <c r="H3308" t="s">
        <v>1006</v>
      </c>
      <c r="I3308" t="s">
        <v>54</v>
      </c>
      <c r="J3308" t="s">
        <v>66</v>
      </c>
      <c r="K3308" t="s">
        <v>1007</v>
      </c>
      <c r="L3308">
        <v>101093720</v>
      </c>
      <c r="M3308" t="s">
        <v>55</v>
      </c>
      <c r="N3308" t="s">
        <v>47</v>
      </c>
      <c r="O3308" t="s">
        <v>47</v>
      </c>
      <c r="P3308" t="s">
        <v>1040</v>
      </c>
      <c r="Q3308" t="s">
        <v>997</v>
      </c>
      <c r="R3308">
        <v>2953</v>
      </c>
      <c r="S3308" t="s">
        <v>998</v>
      </c>
      <c r="T3308" t="s">
        <v>999</v>
      </c>
      <c r="U3308" t="s">
        <v>5077</v>
      </c>
      <c r="V3308">
        <v>1</v>
      </c>
      <c r="W3308" t="e">
        <f>VLOOKUP(U3308,T1.Unique.Delivery!$AQ$2:$AW$2720,COLUMNS(T1.Unique.Delivery!$AQ$2701:$AW$2701),0)</f>
        <v>#N/A</v>
      </c>
    </row>
    <row r="3309" spans="1:23" x14ac:dyDescent="0.3">
      <c r="A3309" t="s">
        <v>4881</v>
      </c>
      <c r="B3309" t="s">
        <v>4882</v>
      </c>
      <c r="C3309" t="s">
        <v>990</v>
      </c>
      <c r="D3309" t="s">
        <v>52</v>
      </c>
      <c r="E3309" t="s">
        <v>5078</v>
      </c>
      <c r="F3309" t="s">
        <v>5079</v>
      </c>
      <c r="G3309" t="s">
        <v>191</v>
      </c>
      <c r="H3309" t="s">
        <v>1006</v>
      </c>
      <c r="I3309" t="s">
        <v>54</v>
      </c>
      <c r="J3309" t="s">
        <v>66</v>
      </c>
      <c r="K3309" t="s">
        <v>1007</v>
      </c>
      <c r="L3309">
        <v>101030531</v>
      </c>
      <c r="M3309" t="s">
        <v>5007</v>
      </c>
      <c r="N3309" t="s">
        <v>47</v>
      </c>
      <c r="O3309" t="s">
        <v>47</v>
      </c>
      <c r="P3309" s="1">
        <v>42743</v>
      </c>
      <c r="Q3309" t="s">
        <v>5008</v>
      </c>
      <c r="R3309">
        <v>2781.8</v>
      </c>
      <c r="S3309" t="s">
        <v>998</v>
      </c>
      <c r="T3309" t="s">
        <v>999</v>
      </c>
      <c r="U3309" t="s">
        <v>5080</v>
      </c>
      <c r="V3309">
        <v>1</v>
      </c>
      <c r="W3309" t="e">
        <f>VLOOKUP(U3309,T1.Unique.Delivery!$AQ$2:$AW$2720,COLUMNS(T1.Unique.Delivery!$AQ$2701:$AW$2701),0)</f>
        <v>#N/A</v>
      </c>
    </row>
    <row r="3310" spans="1:23" x14ac:dyDescent="0.3">
      <c r="A3310" t="s">
        <v>4881</v>
      </c>
      <c r="B3310" t="s">
        <v>4882</v>
      </c>
      <c r="C3310" t="s">
        <v>990</v>
      </c>
      <c r="D3310" t="s">
        <v>52</v>
      </c>
      <c r="E3310" t="s">
        <v>5078</v>
      </c>
      <c r="F3310" t="s">
        <v>5079</v>
      </c>
      <c r="G3310" t="s">
        <v>191</v>
      </c>
      <c r="H3310" t="s">
        <v>1006</v>
      </c>
      <c r="I3310" t="s">
        <v>54</v>
      </c>
      <c r="J3310" t="s">
        <v>5009</v>
      </c>
      <c r="K3310" t="s">
        <v>5010</v>
      </c>
      <c r="L3310">
        <v>101030531</v>
      </c>
      <c r="M3310" t="s">
        <v>5007</v>
      </c>
      <c r="N3310" t="s">
        <v>47</v>
      </c>
      <c r="O3310" t="s">
        <v>47</v>
      </c>
      <c r="P3310" s="1">
        <v>42743</v>
      </c>
      <c r="Q3310" t="s">
        <v>5008</v>
      </c>
      <c r="R3310">
        <v>5563.6</v>
      </c>
      <c r="S3310" t="s">
        <v>998</v>
      </c>
      <c r="T3310" t="s">
        <v>999</v>
      </c>
      <c r="U3310" t="s">
        <v>5081</v>
      </c>
      <c r="V3310">
        <v>1</v>
      </c>
      <c r="W3310" t="e">
        <f>VLOOKUP(U3310,T1.Unique.Delivery!$AQ$2:$AW$2720,COLUMNS(T1.Unique.Delivery!$AQ$2701:$AW$2701),0)</f>
        <v>#N/A</v>
      </c>
    </row>
    <row r="3311" spans="1:23" x14ac:dyDescent="0.3">
      <c r="A3311" t="s">
        <v>4881</v>
      </c>
      <c r="B3311" t="s">
        <v>4882</v>
      </c>
      <c r="C3311" t="s">
        <v>990</v>
      </c>
      <c r="D3311" t="s">
        <v>52</v>
      </c>
      <c r="E3311" t="s">
        <v>5078</v>
      </c>
      <c r="F3311" t="s">
        <v>5079</v>
      </c>
      <c r="G3311" t="s">
        <v>191</v>
      </c>
      <c r="H3311" t="s">
        <v>1006</v>
      </c>
      <c r="I3311" t="s">
        <v>54</v>
      </c>
      <c r="J3311" t="s">
        <v>56</v>
      </c>
      <c r="K3311" t="s">
        <v>993</v>
      </c>
      <c r="L3311">
        <v>101030531</v>
      </c>
      <c r="M3311" t="s">
        <v>5007</v>
      </c>
      <c r="N3311" t="s">
        <v>47</v>
      </c>
      <c r="O3311" t="s">
        <v>47</v>
      </c>
      <c r="P3311" s="1">
        <v>42743</v>
      </c>
      <c r="Q3311" t="s">
        <v>5008</v>
      </c>
      <c r="R3311">
        <v>5563.6</v>
      </c>
      <c r="S3311" t="s">
        <v>998</v>
      </c>
      <c r="T3311" t="s">
        <v>999</v>
      </c>
      <c r="U3311" t="s">
        <v>5082</v>
      </c>
      <c r="V3311">
        <v>1</v>
      </c>
      <c r="W3311" t="e">
        <f>VLOOKUP(U3311,T1.Unique.Delivery!$AQ$2:$AW$2720,COLUMNS(T1.Unique.Delivery!$AQ$2701:$AW$2701),0)</f>
        <v>#N/A</v>
      </c>
    </row>
    <row r="3312" spans="1:23" x14ac:dyDescent="0.3">
      <c r="A3312" t="s">
        <v>4881</v>
      </c>
      <c r="B3312" t="s">
        <v>4882</v>
      </c>
      <c r="C3312" t="s">
        <v>990</v>
      </c>
      <c r="D3312" t="s">
        <v>52</v>
      </c>
      <c r="E3312" t="s">
        <v>1677</v>
      </c>
      <c r="F3312" t="s">
        <v>1600</v>
      </c>
      <c r="G3312" t="s">
        <v>263</v>
      </c>
      <c r="H3312" t="s">
        <v>991</v>
      </c>
      <c r="I3312" t="s">
        <v>992</v>
      </c>
      <c r="J3312" t="s">
        <v>229</v>
      </c>
      <c r="K3312" t="s">
        <v>4890</v>
      </c>
      <c r="L3312">
        <v>100214689</v>
      </c>
      <c r="M3312" t="s">
        <v>4517</v>
      </c>
      <c r="N3312" t="s">
        <v>47</v>
      </c>
      <c r="O3312" t="s">
        <v>47</v>
      </c>
      <c r="P3312" t="s">
        <v>1040</v>
      </c>
      <c r="Q3312" t="s">
        <v>997</v>
      </c>
      <c r="R3312">
        <v>7000</v>
      </c>
      <c r="S3312" t="s">
        <v>998</v>
      </c>
      <c r="T3312" t="s">
        <v>999</v>
      </c>
      <c r="U3312" t="s">
        <v>5083</v>
      </c>
      <c r="V3312">
        <v>1</v>
      </c>
      <c r="W3312" t="e">
        <f>VLOOKUP(U3312,T1.Unique.Delivery!$AQ$2:$AW$2720,COLUMNS(T1.Unique.Delivery!$AQ$2701:$AW$2701),0)</f>
        <v>#N/A</v>
      </c>
    </row>
    <row r="3313" spans="1:23" x14ac:dyDescent="0.3">
      <c r="A3313" t="s">
        <v>4881</v>
      </c>
      <c r="B3313" t="s">
        <v>4882</v>
      </c>
      <c r="C3313" t="s">
        <v>990</v>
      </c>
      <c r="D3313" t="s">
        <v>52</v>
      </c>
      <c r="E3313" t="s">
        <v>1677</v>
      </c>
      <c r="F3313" t="s">
        <v>1600</v>
      </c>
      <c r="G3313" t="s">
        <v>263</v>
      </c>
      <c r="H3313" t="s">
        <v>991</v>
      </c>
      <c r="I3313" t="s">
        <v>992</v>
      </c>
      <c r="J3313" t="s">
        <v>229</v>
      </c>
      <c r="K3313" t="s">
        <v>4890</v>
      </c>
      <c r="L3313">
        <v>100422206</v>
      </c>
      <c r="M3313" t="s">
        <v>1337</v>
      </c>
      <c r="N3313" t="s">
        <v>47</v>
      </c>
      <c r="O3313" t="s">
        <v>47</v>
      </c>
      <c r="P3313" t="s">
        <v>1040</v>
      </c>
      <c r="Q3313" t="s">
        <v>997</v>
      </c>
      <c r="R3313">
        <v>4375</v>
      </c>
      <c r="S3313" t="s">
        <v>998</v>
      </c>
      <c r="T3313" t="s">
        <v>999</v>
      </c>
      <c r="U3313" t="s">
        <v>5084</v>
      </c>
      <c r="V3313">
        <v>1</v>
      </c>
      <c r="W3313" t="e">
        <f>VLOOKUP(U3313,T1.Unique.Delivery!$AQ$2:$AW$2720,COLUMNS(T1.Unique.Delivery!$AQ$2701:$AW$2701),0)</f>
        <v>#N/A</v>
      </c>
    </row>
    <row r="3314" spans="1:23" x14ac:dyDescent="0.3">
      <c r="A3314" t="s">
        <v>4881</v>
      </c>
      <c r="B3314" t="s">
        <v>4882</v>
      </c>
      <c r="C3314" t="s">
        <v>990</v>
      </c>
      <c r="D3314" t="s">
        <v>52</v>
      </c>
      <c r="E3314" t="s">
        <v>1677</v>
      </c>
      <c r="F3314" t="s">
        <v>1600</v>
      </c>
      <c r="G3314" t="s">
        <v>263</v>
      </c>
      <c r="H3314" t="s">
        <v>991</v>
      </c>
      <c r="I3314" t="s">
        <v>992</v>
      </c>
      <c r="J3314" t="s">
        <v>229</v>
      </c>
      <c r="K3314" t="s">
        <v>4890</v>
      </c>
      <c r="L3314">
        <v>101118257</v>
      </c>
      <c r="M3314" t="s">
        <v>1396</v>
      </c>
      <c r="N3314" t="s">
        <v>47</v>
      </c>
      <c r="O3314" t="s">
        <v>47</v>
      </c>
      <c r="P3314" t="s">
        <v>1040</v>
      </c>
      <c r="Q3314" t="s">
        <v>997</v>
      </c>
      <c r="R3314">
        <v>6289.24</v>
      </c>
      <c r="S3314" t="s">
        <v>998</v>
      </c>
      <c r="T3314" t="s">
        <v>999</v>
      </c>
      <c r="U3314" t="s">
        <v>5085</v>
      </c>
      <c r="V3314">
        <v>1</v>
      </c>
      <c r="W3314" t="e">
        <f>VLOOKUP(U3314,T1.Unique.Delivery!$AQ$2:$AW$2720,COLUMNS(T1.Unique.Delivery!$AQ$2701:$AW$2701),0)</f>
        <v>#N/A</v>
      </c>
    </row>
    <row r="3315" spans="1:23" x14ac:dyDescent="0.3">
      <c r="A3315" t="s">
        <v>4881</v>
      </c>
      <c r="B3315" t="s">
        <v>4882</v>
      </c>
      <c r="C3315" t="s">
        <v>990</v>
      </c>
      <c r="D3315" t="s">
        <v>52</v>
      </c>
      <c r="E3315" t="s">
        <v>1677</v>
      </c>
      <c r="F3315" t="s">
        <v>1600</v>
      </c>
      <c r="G3315" t="s">
        <v>263</v>
      </c>
      <c r="H3315" t="s">
        <v>991</v>
      </c>
      <c r="I3315" t="s">
        <v>992</v>
      </c>
      <c r="J3315" t="s">
        <v>56</v>
      </c>
      <c r="K3315" t="s">
        <v>993</v>
      </c>
      <c r="L3315">
        <v>100214689</v>
      </c>
      <c r="M3315" t="s">
        <v>4517</v>
      </c>
      <c r="N3315" t="s">
        <v>47</v>
      </c>
      <c r="O3315" t="s">
        <v>47</v>
      </c>
      <c r="P3315" t="s">
        <v>1040</v>
      </c>
      <c r="Q3315" t="s">
        <v>997</v>
      </c>
      <c r="R3315">
        <v>4500</v>
      </c>
      <c r="S3315" t="s">
        <v>998</v>
      </c>
      <c r="T3315" t="s">
        <v>999</v>
      </c>
      <c r="U3315" t="s">
        <v>5086</v>
      </c>
      <c r="V3315">
        <v>1</v>
      </c>
      <c r="W3315" t="e">
        <f>VLOOKUP(U3315,T1.Unique.Delivery!$AQ$2:$AW$2720,COLUMNS(T1.Unique.Delivery!$AQ$2701:$AW$2701),0)</f>
        <v>#N/A</v>
      </c>
    </row>
    <row r="3316" spans="1:23" x14ac:dyDescent="0.3">
      <c r="A3316" t="s">
        <v>4881</v>
      </c>
      <c r="B3316" t="s">
        <v>4882</v>
      </c>
      <c r="C3316" t="s">
        <v>990</v>
      </c>
      <c r="D3316" t="s">
        <v>52</v>
      </c>
      <c r="E3316" t="s">
        <v>1677</v>
      </c>
      <c r="F3316" t="s">
        <v>1600</v>
      </c>
      <c r="G3316" t="s">
        <v>263</v>
      </c>
      <c r="H3316" t="s">
        <v>991</v>
      </c>
      <c r="I3316" t="s">
        <v>992</v>
      </c>
      <c r="J3316" t="s">
        <v>56</v>
      </c>
      <c r="K3316" t="s">
        <v>993</v>
      </c>
      <c r="L3316">
        <v>100422206</v>
      </c>
      <c r="M3316" t="s">
        <v>1337</v>
      </c>
      <c r="N3316" t="s">
        <v>47</v>
      </c>
      <c r="O3316" t="s">
        <v>47</v>
      </c>
      <c r="P3316" t="s">
        <v>1040</v>
      </c>
      <c r="Q3316" t="s">
        <v>997</v>
      </c>
      <c r="R3316">
        <v>4225</v>
      </c>
      <c r="S3316" t="s">
        <v>998</v>
      </c>
      <c r="T3316" t="s">
        <v>999</v>
      </c>
      <c r="U3316" t="s">
        <v>5087</v>
      </c>
      <c r="V3316">
        <v>1</v>
      </c>
      <c r="W3316" t="e">
        <f>VLOOKUP(U3316,T1.Unique.Delivery!$AQ$2:$AW$2720,COLUMNS(T1.Unique.Delivery!$AQ$2701:$AW$2701),0)</f>
        <v>#N/A</v>
      </c>
    </row>
    <row r="3317" spans="1:23" x14ac:dyDescent="0.3">
      <c r="A3317" t="s">
        <v>4881</v>
      </c>
      <c r="B3317" t="s">
        <v>4882</v>
      </c>
      <c r="C3317" t="s">
        <v>990</v>
      </c>
      <c r="D3317" t="s">
        <v>52</v>
      </c>
      <c r="E3317" t="s">
        <v>1677</v>
      </c>
      <c r="F3317" t="s">
        <v>1600</v>
      </c>
      <c r="G3317" t="s">
        <v>263</v>
      </c>
      <c r="H3317" t="s">
        <v>991</v>
      </c>
      <c r="I3317" t="s">
        <v>992</v>
      </c>
      <c r="J3317" t="s">
        <v>56</v>
      </c>
      <c r="K3317" t="s">
        <v>993</v>
      </c>
      <c r="L3317">
        <v>100535792</v>
      </c>
      <c r="M3317" t="s">
        <v>1305</v>
      </c>
      <c r="N3317" t="s">
        <v>47</v>
      </c>
      <c r="O3317" t="s">
        <v>47</v>
      </c>
      <c r="P3317" t="s">
        <v>4885</v>
      </c>
      <c r="Q3317" t="s">
        <v>997</v>
      </c>
      <c r="R3317">
        <v>4297.8100000000004</v>
      </c>
      <c r="S3317" t="s">
        <v>998</v>
      </c>
      <c r="T3317" t="s">
        <v>999</v>
      </c>
      <c r="U3317" t="s">
        <v>5088</v>
      </c>
      <c r="V3317">
        <v>1</v>
      </c>
      <c r="W3317" t="e">
        <f>VLOOKUP(U3317,T1.Unique.Delivery!$AQ$2:$AW$2720,COLUMNS(T1.Unique.Delivery!$AQ$2701:$AW$2701),0)</f>
        <v>#N/A</v>
      </c>
    </row>
    <row r="3318" spans="1:23" x14ac:dyDescent="0.3">
      <c r="A3318" t="s">
        <v>4881</v>
      </c>
      <c r="B3318" t="s">
        <v>4882</v>
      </c>
      <c r="C3318" t="s">
        <v>990</v>
      </c>
      <c r="D3318" t="s">
        <v>52</v>
      </c>
      <c r="E3318" t="s">
        <v>1677</v>
      </c>
      <c r="F3318" t="s">
        <v>1600</v>
      </c>
      <c r="G3318" t="s">
        <v>263</v>
      </c>
      <c r="H3318" t="s">
        <v>991</v>
      </c>
      <c r="I3318" t="s">
        <v>992</v>
      </c>
      <c r="J3318" t="s">
        <v>56</v>
      </c>
      <c r="K3318" t="s">
        <v>993</v>
      </c>
      <c r="L3318">
        <v>100647401</v>
      </c>
      <c r="M3318" t="s">
        <v>5035</v>
      </c>
      <c r="N3318" t="s">
        <v>47</v>
      </c>
      <c r="O3318" t="s">
        <v>47</v>
      </c>
      <c r="P3318" t="s">
        <v>4885</v>
      </c>
      <c r="Q3318" t="s">
        <v>997</v>
      </c>
      <c r="R3318">
        <v>4078.28</v>
      </c>
      <c r="S3318" t="s">
        <v>998</v>
      </c>
      <c r="T3318" t="s">
        <v>999</v>
      </c>
      <c r="U3318" t="s">
        <v>5089</v>
      </c>
      <c r="V3318">
        <v>1</v>
      </c>
      <c r="W3318" t="e">
        <f>VLOOKUP(U3318,T1.Unique.Delivery!$AQ$2:$AW$2720,COLUMNS(T1.Unique.Delivery!$AQ$2701:$AW$2701),0)</f>
        <v>#N/A</v>
      </c>
    </row>
    <row r="3319" spans="1:23" x14ac:dyDescent="0.3">
      <c r="A3319" t="s">
        <v>4881</v>
      </c>
      <c r="B3319" t="s">
        <v>4882</v>
      </c>
      <c r="C3319" t="s">
        <v>990</v>
      </c>
      <c r="D3319" t="s">
        <v>52</v>
      </c>
      <c r="E3319" t="s">
        <v>1677</v>
      </c>
      <c r="F3319" t="s">
        <v>1600</v>
      </c>
      <c r="G3319" t="s">
        <v>263</v>
      </c>
      <c r="H3319" t="s">
        <v>991</v>
      </c>
      <c r="I3319" t="s">
        <v>992</v>
      </c>
      <c r="J3319" t="s">
        <v>56</v>
      </c>
      <c r="K3319" t="s">
        <v>993</v>
      </c>
      <c r="L3319">
        <v>100883254</v>
      </c>
      <c r="M3319" t="s">
        <v>1605</v>
      </c>
      <c r="N3319" t="s">
        <v>47</v>
      </c>
      <c r="O3319" t="s">
        <v>47</v>
      </c>
      <c r="P3319" t="s">
        <v>1040</v>
      </c>
      <c r="Q3319" t="s">
        <v>997</v>
      </c>
      <c r="R3319">
        <v>4100</v>
      </c>
      <c r="S3319" t="s">
        <v>998</v>
      </c>
      <c r="T3319" t="s">
        <v>999</v>
      </c>
      <c r="U3319" t="s">
        <v>5090</v>
      </c>
      <c r="V3319">
        <v>1</v>
      </c>
      <c r="W3319" t="e">
        <f>VLOOKUP(U3319,T1.Unique.Delivery!$AQ$2:$AW$2720,COLUMNS(T1.Unique.Delivery!$AQ$2701:$AW$2701),0)</f>
        <v>#N/A</v>
      </c>
    </row>
    <row r="3320" spans="1:23" x14ac:dyDescent="0.3">
      <c r="A3320" t="s">
        <v>4881</v>
      </c>
      <c r="B3320" t="s">
        <v>4882</v>
      </c>
      <c r="C3320" t="s">
        <v>990</v>
      </c>
      <c r="D3320" t="s">
        <v>52</v>
      </c>
      <c r="E3320" t="s">
        <v>1677</v>
      </c>
      <c r="F3320" t="s">
        <v>1600</v>
      </c>
      <c r="G3320" t="s">
        <v>263</v>
      </c>
      <c r="H3320" t="s">
        <v>991</v>
      </c>
      <c r="I3320" t="s">
        <v>992</v>
      </c>
      <c r="J3320" t="s">
        <v>56</v>
      </c>
      <c r="K3320" t="s">
        <v>993</v>
      </c>
      <c r="L3320">
        <v>100894891</v>
      </c>
      <c r="M3320" t="s">
        <v>1218</v>
      </c>
      <c r="N3320" t="s">
        <v>47</v>
      </c>
      <c r="O3320" t="s">
        <v>47</v>
      </c>
      <c r="P3320" t="s">
        <v>1040</v>
      </c>
      <c r="Q3320" t="s">
        <v>997</v>
      </c>
      <c r="R3320">
        <v>5185</v>
      </c>
      <c r="S3320" t="s">
        <v>998</v>
      </c>
      <c r="T3320" t="s">
        <v>999</v>
      </c>
      <c r="U3320" t="s">
        <v>5091</v>
      </c>
      <c r="V3320">
        <v>1</v>
      </c>
      <c r="W3320" t="e">
        <f>VLOOKUP(U3320,T1.Unique.Delivery!$AQ$2:$AW$2720,COLUMNS(T1.Unique.Delivery!$AQ$2701:$AW$2701),0)</f>
        <v>#N/A</v>
      </c>
    </row>
    <row r="3321" spans="1:23" x14ac:dyDescent="0.3">
      <c r="A3321" t="s">
        <v>4881</v>
      </c>
      <c r="B3321" t="s">
        <v>4882</v>
      </c>
      <c r="C3321" t="s">
        <v>990</v>
      </c>
      <c r="D3321" t="s">
        <v>52</v>
      </c>
      <c r="E3321" t="s">
        <v>1677</v>
      </c>
      <c r="F3321" t="s">
        <v>1600</v>
      </c>
      <c r="G3321" t="s">
        <v>263</v>
      </c>
      <c r="H3321" t="s">
        <v>991</v>
      </c>
      <c r="I3321" t="s">
        <v>992</v>
      </c>
      <c r="J3321" t="s">
        <v>56</v>
      </c>
      <c r="K3321" t="s">
        <v>993</v>
      </c>
      <c r="L3321">
        <v>100989863</v>
      </c>
      <c r="M3321" t="s">
        <v>5092</v>
      </c>
      <c r="N3321" t="s">
        <v>47</v>
      </c>
      <c r="O3321" t="s">
        <v>47</v>
      </c>
      <c r="P3321" t="s">
        <v>1040</v>
      </c>
      <c r="Q3321" t="s">
        <v>997</v>
      </c>
      <c r="R3321">
        <v>4100</v>
      </c>
      <c r="S3321" t="s">
        <v>998</v>
      </c>
      <c r="T3321" t="s">
        <v>999</v>
      </c>
      <c r="U3321" t="s">
        <v>5093</v>
      </c>
      <c r="V3321">
        <v>1</v>
      </c>
      <c r="W3321" t="e">
        <f>VLOOKUP(U3321,T1.Unique.Delivery!$AQ$2:$AW$2720,COLUMNS(T1.Unique.Delivery!$AQ$2701:$AW$2701),0)</f>
        <v>#N/A</v>
      </c>
    </row>
    <row r="3322" spans="1:23" x14ac:dyDescent="0.3">
      <c r="A3322" t="s">
        <v>4881</v>
      </c>
      <c r="B3322" t="s">
        <v>4882</v>
      </c>
      <c r="C3322" t="s">
        <v>990</v>
      </c>
      <c r="D3322" t="s">
        <v>52</v>
      </c>
      <c r="E3322" t="s">
        <v>1677</v>
      </c>
      <c r="F3322" t="s">
        <v>1600</v>
      </c>
      <c r="G3322" t="s">
        <v>263</v>
      </c>
      <c r="H3322" t="s">
        <v>991</v>
      </c>
      <c r="I3322" t="s">
        <v>992</v>
      </c>
      <c r="J3322" t="s">
        <v>56</v>
      </c>
      <c r="K3322" t="s">
        <v>993</v>
      </c>
      <c r="L3322">
        <v>101021193</v>
      </c>
      <c r="M3322" t="s">
        <v>596</v>
      </c>
      <c r="N3322" t="s">
        <v>47</v>
      </c>
      <c r="O3322" t="s">
        <v>47</v>
      </c>
      <c r="P3322" s="1">
        <v>42005</v>
      </c>
      <c r="Q3322" t="s">
        <v>997</v>
      </c>
      <c r="R3322">
        <v>4297.8100000000004</v>
      </c>
      <c r="S3322" t="s">
        <v>998</v>
      </c>
      <c r="T3322" t="s">
        <v>999</v>
      </c>
      <c r="U3322" t="s">
        <v>5094</v>
      </c>
      <c r="V3322">
        <v>1</v>
      </c>
      <c r="W3322" t="e">
        <f>VLOOKUP(U3322,T1.Unique.Delivery!$AQ$2:$AW$2720,COLUMNS(T1.Unique.Delivery!$AQ$2701:$AW$2701),0)</f>
        <v>#N/A</v>
      </c>
    </row>
    <row r="3323" spans="1:23" x14ac:dyDescent="0.3">
      <c r="A3323" t="s">
        <v>4881</v>
      </c>
      <c r="B3323" t="s">
        <v>4882</v>
      </c>
      <c r="C3323" t="s">
        <v>990</v>
      </c>
      <c r="D3323" t="s">
        <v>52</v>
      </c>
      <c r="E3323" t="s">
        <v>1677</v>
      </c>
      <c r="F3323" t="s">
        <v>1600</v>
      </c>
      <c r="G3323" t="s">
        <v>263</v>
      </c>
      <c r="H3323" t="s">
        <v>991</v>
      </c>
      <c r="I3323" t="s">
        <v>992</v>
      </c>
      <c r="J3323" t="s">
        <v>56</v>
      </c>
      <c r="K3323" t="s">
        <v>993</v>
      </c>
      <c r="L3323">
        <v>101118257</v>
      </c>
      <c r="M3323" t="s">
        <v>1396</v>
      </c>
      <c r="N3323" t="s">
        <v>47</v>
      </c>
      <c r="O3323" t="s">
        <v>47</v>
      </c>
      <c r="P3323" t="s">
        <v>1040</v>
      </c>
      <c r="Q3323" t="s">
        <v>997</v>
      </c>
      <c r="R3323">
        <v>6289.24</v>
      </c>
      <c r="S3323" t="s">
        <v>998</v>
      </c>
      <c r="T3323" t="s">
        <v>999</v>
      </c>
      <c r="U3323" t="s">
        <v>5095</v>
      </c>
      <c r="V3323">
        <v>1</v>
      </c>
      <c r="W3323" t="e">
        <f>VLOOKUP(U3323,T1.Unique.Delivery!$AQ$2:$AW$2720,COLUMNS(T1.Unique.Delivery!$AQ$2701:$AW$2701),0)</f>
        <v>#N/A</v>
      </c>
    </row>
    <row r="3324" spans="1:23" x14ac:dyDescent="0.3">
      <c r="A3324" t="s">
        <v>4881</v>
      </c>
      <c r="B3324" t="s">
        <v>4882</v>
      </c>
      <c r="C3324" t="s">
        <v>990</v>
      </c>
      <c r="D3324" t="s">
        <v>52</v>
      </c>
      <c r="E3324" t="s">
        <v>2815</v>
      </c>
      <c r="F3324" t="s">
        <v>2816</v>
      </c>
      <c r="G3324" t="s">
        <v>99</v>
      </c>
      <c r="H3324" t="s">
        <v>1006</v>
      </c>
      <c r="I3324" t="s">
        <v>54</v>
      </c>
      <c r="J3324" t="s">
        <v>56</v>
      </c>
      <c r="K3324" t="s">
        <v>993</v>
      </c>
      <c r="L3324">
        <v>100214689</v>
      </c>
      <c r="M3324" t="s">
        <v>4517</v>
      </c>
      <c r="N3324" t="s">
        <v>47</v>
      </c>
      <c r="O3324" t="s">
        <v>47</v>
      </c>
      <c r="P3324" t="s">
        <v>1040</v>
      </c>
      <c r="Q3324" t="s">
        <v>997</v>
      </c>
      <c r="R3324">
        <v>9500</v>
      </c>
      <c r="S3324" t="s">
        <v>998</v>
      </c>
      <c r="T3324" t="s">
        <v>999</v>
      </c>
      <c r="U3324" t="s">
        <v>5096</v>
      </c>
      <c r="V3324">
        <v>1</v>
      </c>
      <c r="W3324" t="e">
        <f>VLOOKUP(U3324,T1.Unique.Delivery!$AQ$2:$AW$2720,COLUMNS(T1.Unique.Delivery!$AQ$2701:$AW$2701),0)</f>
        <v>#N/A</v>
      </c>
    </row>
    <row r="3325" spans="1:23" x14ac:dyDescent="0.3">
      <c r="A3325" t="s">
        <v>4881</v>
      </c>
      <c r="B3325" t="s">
        <v>4882</v>
      </c>
      <c r="C3325" t="s">
        <v>990</v>
      </c>
      <c r="D3325" t="s">
        <v>52</v>
      </c>
      <c r="E3325" t="s">
        <v>2815</v>
      </c>
      <c r="F3325" t="s">
        <v>2816</v>
      </c>
      <c r="G3325" t="s">
        <v>99</v>
      </c>
      <c r="H3325" t="s">
        <v>1006</v>
      </c>
      <c r="I3325" t="s">
        <v>54</v>
      </c>
      <c r="J3325" t="s">
        <v>56</v>
      </c>
      <c r="K3325" t="s">
        <v>993</v>
      </c>
      <c r="L3325">
        <v>100223303</v>
      </c>
      <c r="M3325" t="s">
        <v>994</v>
      </c>
      <c r="N3325" t="s">
        <v>47</v>
      </c>
      <c r="O3325" t="s">
        <v>47</v>
      </c>
      <c r="P3325" t="s">
        <v>1040</v>
      </c>
      <c r="Q3325" t="s">
        <v>997</v>
      </c>
      <c r="R3325">
        <v>9707.0400000000009</v>
      </c>
      <c r="S3325" t="s">
        <v>998</v>
      </c>
      <c r="T3325" t="s">
        <v>999</v>
      </c>
      <c r="U3325" t="s">
        <v>233</v>
      </c>
      <c r="V3325">
        <v>1</v>
      </c>
      <c r="W3325" t="e">
        <f>VLOOKUP(U3325,T1.Unique.Delivery!$AQ$2:$AW$2720,COLUMNS(T1.Unique.Delivery!$AQ$2701:$AW$2701),0)</f>
        <v>#N/A</v>
      </c>
    </row>
    <row r="3326" spans="1:23" x14ac:dyDescent="0.3">
      <c r="A3326" t="s">
        <v>4881</v>
      </c>
      <c r="B3326" t="s">
        <v>4882</v>
      </c>
      <c r="C3326" t="s">
        <v>990</v>
      </c>
      <c r="D3326" t="s">
        <v>52</v>
      </c>
      <c r="E3326" t="s">
        <v>2815</v>
      </c>
      <c r="F3326" t="s">
        <v>2816</v>
      </c>
      <c r="G3326" t="s">
        <v>99</v>
      </c>
      <c r="H3326" t="s">
        <v>1006</v>
      </c>
      <c r="I3326" t="s">
        <v>54</v>
      </c>
      <c r="J3326" t="s">
        <v>56</v>
      </c>
      <c r="K3326" t="s">
        <v>993</v>
      </c>
      <c r="L3326">
        <v>100297681</v>
      </c>
      <c r="M3326" t="s">
        <v>1216</v>
      </c>
      <c r="N3326" t="s">
        <v>47</v>
      </c>
      <c r="O3326" t="s">
        <v>47</v>
      </c>
      <c r="P3326" t="s">
        <v>1040</v>
      </c>
      <c r="Q3326" t="s">
        <v>997</v>
      </c>
      <c r="R3326">
        <v>11000</v>
      </c>
      <c r="S3326" t="s">
        <v>998</v>
      </c>
      <c r="T3326" t="s">
        <v>999</v>
      </c>
      <c r="U3326" t="s">
        <v>5097</v>
      </c>
      <c r="V3326">
        <v>1</v>
      </c>
      <c r="W3326" t="e">
        <f>VLOOKUP(U3326,T1.Unique.Delivery!$AQ$2:$AW$2720,COLUMNS(T1.Unique.Delivery!$AQ$2701:$AW$2701),0)</f>
        <v>#N/A</v>
      </c>
    </row>
    <row r="3327" spans="1:23" x14ac:dyDescent="0.3">
      <c r="A3327" t="s">
        <v>4881</v>
      </c>
      <c r="B3327" t="s">
        <v>4882</v>
      </c>
      <c r="C3327" t="s">
        <v>990</v>
      </c>
      <c r="D3327" t="s">
        <v>52</v>
      </c>
      <c r="E3327" t="s">
        <v>2815</v>
      </c>
      <c r="F3327" t="s">
        <v>2816</v>
      </c>
      <c r="G3327" t="s">
        <v>99</v>
      </c>
      <c r="H3327" t="s">
        <v>1006</v>
      </c>
      <c r="I3327" t="s">
        <v>54</v>
      </c>
      <c r="J3327" t="s">
        <v>56</v>
      </c>
      <c r="K3327" t="s">
        <v>993</v>
      </c>
      <c r="L3327">
        <v>100298459</v>
      </c>
      <c r="M3327" t="s">
        <v>4895</v>
      </c>
      <c r="N3327" t="s">
        <v>47</v>
      </c>
      <c r="O3327" t="s">
        <v>47</v>
      </c>
      <c r="P3327" s="1">
        <v>42008</v>
      </c>
      <c r="Q3327" t="s">
        <v>997</v>
      </c>
      <c r="R3327">
        <v>8917.33</v>
      </c>
      <c r="S3327" t="s">
        <v>998</v>
      </c>
      <c r="T3327" t="s">
        <v>999</v>
      </c>
      <c r="U3327" t="s">
        <v>5098</v>
      </c>
      <c r="V3327">
        <v>1</v>
      </c>
      <c r="W3327" t="e">
        <f>VLOOKUP(U3327,T1.Unique.Delivery!$AQ$2:$AW$2720,COLUMNS(T1.Unique.Delivery!$AQ$2701:$AW$2701),0)</f>
        <v>#N/A</v>
      </c>
    </row>
    <row r="3328" spans="1:23" x14ac:dyDescent="0.3">
      <c r="A3328" t="s">
        <v>4881</v>
      </c>
      <c r="B3328" t="s">
        <v>4882</v>
      </c>
      <c r="C3328" t="s">
        <v>990</v>
      </c>
      <c r="D3328" t="s">
        <v>52</v>
      </c>
      <c r="E3328" t="s">
        <v>2815</v>
      </c>
      <c r="F3328" t="s">
        <v>2816</v>
      </c>
      <c r="G3328" t="s">
        <v>99</v>
      </c>
      <c r="H3328" t="s">
        <v>1006</v>
      </c>
      <c r="I3328" t="s">
        <v>54</v>
      </c>
      <c r="J3328" t="s">
        <v>56</v>
      </c>
      <c r="K3328" t="s">
        <v>993</v>
      </c>
      <c r="L3328">
        <v>100824635</v>
      </c>
      <c r="M3328" t="s">
        <v>1445</v>
      </c>
      <c r="N3328" t="s">
        <v>47</v>
      </c>
      <c r="O3328" t="s">
        <v>47</v>
      </c>
      <c r="P3328" t="s">
        <v>1040</v>
      </c>
      <c r="Q3328" t="s">
        <v>997</v>
      </c>
      <c r="R3328">
        <v>9500</v>
      </c>
      <c r="S3328" t="s">
        <v>998</v>
      </c>
      <c r="T3328" t="s">
        <v>999</v>
      </c>
      <c r="U3328" t="s">
        <v>5099</v>
      </c>
      <c r="V3328">
        <v>1</v>
      </c>
      <c r="W3328" t="e">
        <f>VLOOKUP(U3328,T1.Unique.Delivery!$AQ$2:$AW$2720,COLUMNS(T1.Unique.Delivery!$AQ$2701:$AW$2701),0)</f>
        <v>#N/A</v>
      </c>
    </row>
    <row r="3329" spans="1:23" x14ac:dyDescent="0.3">
      <c r="A3329" t="s">
        <v>4881</v>
      </c>
      <c r="B3329" t="s">
        <v>4882</v>
      </c>
      <c r="C3329" t="s">
        <v>990</v>
      </c>
      <c r="D3329" t="s">
        <v>52</v>
      </c>
      <c r="E3329" t="s">
        <v>2815</v>
      </c>
      <c r="F3329" t="s">
        <v>2816</v>
      </c>
      <c r="G3329" t="s">
        <v>99</v>
      </c>
      <c r="H3329" t="s">
        <v>1006</v>
      </c>
      <c r="I3329" t="s">
        <v>54</v>
      </c>
      <c r="J3329" t="s">
        <v>56</v>
      </c>
      <c r="K3329" t="s">
        <v>993</v>
      </c>
      <c r="L3329">
        <v>100894891</v>
      </c>
      <c r="M3329" t="s">
        <v>1218</v>
      </c>
      <c r="N3329" t="s">
        <v>47</v>
      </c>
      <c r="O3329" t="s">
        <v>47</v>
      </c>
      <c r="P3329" t="s">
        <v>1040</v>
      </c>
      <c r="Q3329" t="s">
        <v>997</v>
      </c>
      <c r="R3329">
        <v>9680</v>
      </c>
      <c r="S3329" t="s">
        <v>998</v>
      </c>
      <c r="T3329" t="s">
        <v>999</v>
      </c>
      <c r="U3329" t="s">
        <v>5100</v>
      </c>
      <c r="V3329">
        <v>1</v>
      </c>
      <c r="W3329" t="e">
        <f>VLOOKUP(U3329,T1.Unique.Delivery!$AQ$2:$AW$2720,COLUMNS(T1.Unique.Delivery!$AQ$2701:$AW$2701),0)</f>
        <v>#N/A</v>
      </c>
    </row>
    <row r="3330" spans="1:23" x14ac:dyDescent="0.3">
      <c r="A3330" t="s">
        <v>4881</v>
      </c>
      <c r="B3330" t="s">
        <v>4882</v>
      </c>
      <c r="C3330" t="s">
        <v>990</v>
      </c>
      <c r="D3330" t="s">
        <v>52</v>
      </c>
      <c r="E3330" t="s">
        <v>2815</v>
      </c>
      <c r="F3330" t="s">
        <v>2816</v>
      </c>
      <c r="G3330" t="s">
        <v>99</v>
      </c>
      <c r="H3330" t="s">
        <v>1006</v>
      </c>
      <c r="I3330" t="s">
        <v>54</v>
      </c>
      <c r="J3330" t="s">
        <v>56</v>
      </c>
      <c r="K3330" t="s">
        <v>993</v>
      </c>
      <c r="L3330">
        <v>100994845</v>
      </c>
      <c r="M3330" t="s">
        <v>1450</v>
      </c>
      <c r="N3330" t="s">
        <v>47</v>
      </c>
      <c r="O3330" t="s">
        <v>47</v>
      </c>
      <c r="P3330" t="s">
        <v>1040</v>
      </c>
      <c r="Q3330" t="s">
        <v>997</v>
      </c>
      <c r="R3330">
        <v>9000</v>
      </c>
      <c r="S3330" t="s">
        <v>998</v>
      </c>
      <c r="T3330" t="s">
        <v>999</v>
      </c>
      <c r="U3330" t="s">
        <v>732</v>
      </c>
      <c r="V3330">
        <v>1</v>
      </c>
      <c r="W3330" t="e">
        <f>VLOOKUP(U3330,T1.Unique.Delivery!$AQ$2:$AW$2720,COLUMNS(T1.Unique.Delivery!$AQ$2701:$AW$2701),0)</f>
        <v>#N/A</v>
      </c>
    </row>
    <row r="3331" spans="1:23" x14ac:dyDescent="0.3">
      <c r="A3331" t="s">
        <v>4881</v>
      </c>
      <c r="B3331" t="s">
        <v>4882</v>
      </c>
      <c r="C3331" t="s">
        <v>990</v>
      </c>
      <c r="D3331" t="s">
        <v>52</v>
      </c>
      <c r="E3331" t="s">
        <v>2815</v>
      </c>
      <c r="F3331" t="s">
        <v>2816</v>
      </c>
      <c r="G3331" t="s">
        <v>99</v>
      </c>
      <c r="H3331" t="s">
        <v>1006</v>
      </c>
      <c r="I3331" t="s">
        <v>54</v>
      </c>
      <c r="J3331" t="s">
        <v>56</v>
      </c>
      <c r="K3331" t="s">
        <v>993</v>
      </c>
      <c r="L3331">
        <v>101093720</v>
      </c>
      <c r="M3331" t="s">
        <v>55</v>
      </c>
      <c r="N3331" t="s">
        <v>47</v>
      </c>
      <c r="O3331" t="s">
        <v>47</v>
      </c>
      <c r="P3331" t="s">
        <v>4024</v>
      </c>
      <c r="Q3331" t="s">
        <v>997</v>
      </c>
      <c r="R3331">
        <v>8768.6299999999992</v>
      </c>
      <c r="S3331" t="s">
        <v>998</v>
      </c>
      <c r="T3331" t="s">
        <v>999</v>
      </c>
      <c r="U3331" t="s">
        <v>5101</v>
      </c>
      <c r="V3331">
        <v>1</v>
      </c>
      <c r="W3331" t="e">
        <f>VLOOKUP(U3331,T1.Unique.Delivery!$AQ$2:$AW$2720,COLUMNS(T1.Unique.Delivery!$AQ$2701:$AW$2701),0)</f>
        <v>#N/A</v>
      </c>
    </row>
    <row r="3332" spans="1:23" x14ac:dyDescent="0.3">
      <c r="A3332" t="s">
        <v>4881</v>
      </c>
      <c r="B3332" t="s">
        <v>4882</v>
      </c>
      <c r="C3332" t="s">
        <v>990</v>
      </c>
      <c r="D3332" t="s">
        <v>52</v>
      </c>
      <c r="E3332" t="s">
        <v>2815</v>
      </c>
      <c r="F3332" t="s">
        <v>2816</v>
      </c>
      <c r="G3332" t="s">
        <v>99</v>
      </c>
      <c r="H3332" t="s">
        <v>1006</v>
      </c>
      <c r="I3332" t="s">
        <v>54</v>
      </c>
      <c r="J3332" t="s">
        <v>1002</v>
      </c>
      <c r="K3332" t="s">
        <v>993</v>
      </c>
      <c r="L3332">
        <v>100214689</v>
      </c>
      <c r="M3332" t="s">
        <v>4517</v>
      </c>
      <c r="N3332" t="s">
        <v>47</v>
      </c>
      <c r="O3332" t="s">
        <v>47</v>
      </c>
      <c r="P3332" t="s">
        <v>1040</v>
      </c>
      <c r="Q3332" t="s">
        <v>997</v>
      </c>
      <c r="R3332">
        <v>9500</v>
      </c>
      <c r="S3332" t="s">
        <v>998</v>
      </c>
      <c r="T3332" t="s">
        <v>999</v>
      </c>
      <c r="U3332" t="s">
        <v>5102</v>
      </c>
      <c r="V3332">
        <v>1</v>
      </c>
      <c r="W3332" t="e">
        <f>VLOOKUP(U3332,T1.Unique.Delivery!$AQ$2:$AW$2720,COLUMNS(T1.Unique.Delivery!$AQ$2701:$AW$2701),0)</f>
        <v>#N/A</v>
      </c>
    </row>
    <row r="3333" spans="1:23" x14ac:dyDescent="0.3">
      <c r="A3333" t="s">
        <v>4881</v>
      </c>
      <c r="B3333" t="s">
        <v>4882</v>
      </c>
      <c r="C3333" t="s">
        <v>990</v>
      </c>
      <c r="D3333" t="s">
        <v>52</v>
      </c>
      <c r="E3333" t="s">
        <v>2815</v>
      </c>
      <c r="F3333" t="s">
        <v>2816</v>
      </c>
      <c r="G3333" t="s">
        <v>99</v>
      </c>
      <c r="H3333" t="s">
        <v>1006</v>
      </c>
      <c r="I3333" t="s">
        <v>54</v>
      </c>
      <c r="J3333" t="s">
        <v>1002</v>
      </c>
      <c r="K3333" t="s">
        <v>993</v>
      </c>
      <c r="L3333">
        <v>100223303</v>
      </c>
      <c r="M3333" t="s">
        <v>994</v>
      </c>
      <c r="N3333" t="s">
        <v>47</v>
      </c>
      <c r="O3333" t="s">
        <v>47</v>
      </c>
      <c r="P3333" t="s">
        <v>1040</v>
      </c>
      <c r="Q3333" t="s">
        <v>997</v>
      </c>
      <c r="R3333">
        <v>10059.11</v>
      </c>
      <c r="S3333" t="s">
        <v>998</v>
      </c>
      <c r="T3333" t="s">
        <v>999</v>
      </c>
      <c r="U3333" t="s">
        <v>5103</v>
      </c>
      <c r="V3333">
        <v>1</v>
      </c>
      <c r="W3333" t="e">
        <f>VLOOKUP(U3333,T1.Unique.Delivery!$AQ$2:$AW$2720,COLUMNS(T1.Unique.Delivery!$AQ$2701:$AW$2701),0)</f>
        <v>#N/A</v>
      </c>
    </row>
    <row r="3334" spans="1:23" x14ac:dyDescent="0.3">
      <c r="A3334" t="s">
        <v>4881</v>
      </c>
      <c r="B3334" t="s">
        <v>4882</v>
      </c>
      <c r="C3334" t="s">
        <v>990</v>
      </c>
      <c r="D3334" t="s">
        <v>52</v>
      </c>
      <c r="E3334" t="s">
        <v>2815</v>
      </c>
      <c r="F3334" t="s">
        <v>2816</v>
      </c>
      <c r="G3334" t="s">
        <v>99</v>
      </c>
      <c r="H3334" t="s">
        <v>1006</v>
      </c>
      <c r="I3334" t="s">
        <v>54</v>
      </c>
      <c r="J3334" t="s">
        <v>1002</v>
      </c>
      <c r="K3334" t="s">
        <v>993</v>
      </c>
      <c r="L3334">
        <v>100297681</v>
      </c>
      <c r="M3334" t="s">
        <v>1216</v>
      </c>
      <c r="N3334" t="s">
        <v>47</v>
      </c>
      <c r="O3334" t="s">
        <v>47</v>
      </c>
      <c r="P3334" t="s">
        <v>1040</v>
      </c>
      <c r="Q3334" t="s">
        <v>997</v>
      </c>
      <c r="R3334">
        <v>11000</v>
      </c>
      <c r="S3334" t="s">
        <v>998</v>
      </c>
      <c r="T3334" t="s">
        <v>999</v>
      </c>
      <c r="U3334" t="s">
        <v>5104</v>
      </c>
      <c r="V3334">
        <v>1</v>
      </c>
      <c r="W3334" t="e">
        <f>VLOOKUP(U3334,T1.Unique.Delivery!$AQ$2:$AW$2720,COLUMNS(T1.Unique.Delivery!$AQ$2701:$AW$2701),0)</f>
        <v>#N/A</v>
      </c>
    </row>
    <row r="3335" spans="1:23" x14ac:dyDescent="0.3">
      <c r="A3335" t="s">
        <v>4881</v>
      </c>
      <c r="B3335" t="s">
        <v>4882</v>
      </c>
      <c r="C3335" t="s">
        <v>990</v>
      </c>
      <c r="D3335" t="s">
        <v>52</v>
      </c>
      <c r="E3335" t="s">
        <v>2815</v>
      </c>
      <c r="F3335" t="s">
        <v>2816</v>
      </c>
      <c r="G3335" t="s">
        <v>99</v>
      </c>
      <c r="H3335" t="s">
        <v>1006</v>
      </c>
      <c r="I3335" t="s">
        <v>54</v>
      </c>
      <c r="J3335" t="s">
        <v>1002</v>
      </c>
      <c r="K3335" t="s">
        <v>993</v>
      </c>
      <c r="L3335">
        <v>100824635</v>
      </c>
      <c r="M3335" t="s">
        <v>1445</v>
      </c>
      <c r="N3335" t="s">
        <v>47</v>
      </c>
      <c r="O3335" t="s">
        <v>47</v>
      </c>
      <c r="P3335" t="s">
        <v>1040</v>
      </c>
      <c r="Q3335" t="s">
        <v>997</v>
      </c>
      <c r="R3335">
        <v>9500</v>
      </c>
      <c r="S3335" t="s">
        <v>998</v>
      </c>
      <c r="T3335" t="s">
        <v>999</v>
      </c>
      <c r="U3335" t="s">
        <v>5105</v>
      </c>
      <c r="V3335">
        <v>1</v>
      </c>
      <c r="W3335" t="e">
        <f>VLOOKUP(U3335,T1.Unique.Delivery!$AQ$2:$AW$2720,COLUMNS(T1.Unique.Delivery!$AQ$2701:$AW$2701),0)</f>
        <v>#N/A</v>
      </c>
    </row>
    <row r="3336" spans="1:23" x14ac:dyDescent="0.3">
      <c r="A3336" t="s">
        <v>4881</v>
      </c>
      <c r="B3336" t="s">
        <v>4882</v>
      </c>
      <c r="C3336" t="s">
        <v>990</v>
      </c>
      <c r="D3336" t="s">
        <v>52</v>
      </c>
      <c r="E3336" t="s">
        <v>2815</v>
      </c>
      <c r="F3336" t="s">
        <v>2816</v>
      </c>
      <c r="G3336" t="s">
        <v>99</v>
      </c>
      <c r="H3336" t="s">
        <v>1006</v>
      </c>
      <c r="I3336" t="s">
        <v>54</v>
      </c>
      <c r="J3336" t="s">
        <v>1002</v>
      </c>
      <c r="K3336" t="s">
        <v>993</v>
      </c>
      <c r="L3336">
        <v>100894891</v>
      </c>
      <c r="M3336" t="s">
        <v>1218</v>
      </c>
      <c r="N3336" t="s">
        <v>47</v>
      </c>
      <c r="O3336" t="s">
        <v>47</v>
      </c>
      <c r="P3336" t="s">
        <v>1040</v>
      </c>
      <c r="Q3336" t="s">
        <v>997</v>
      </c>
      <c r="R3336">
        <v>9680</v>
      </c>
      <c r="S3336" t="s">
        <v>998</v>
      </c>
      <c r="T3336" t="s">
        <v>999</v>
      </c>
      <c r="U3336" t="s">
        <v>5106</v>
      </c>
      <c r="V3336">
        <v>1</v>
      </c>
      <c r="W3336" t="e">
        <f>VLOOKUP(U3336,T1.Unique.Delivery!$AQ$2:$AW$2720,COLUMNS(T1.Unique.Delivery!$AQ$2701:$AW$2701),0)</f>
        <v>#N/A</v>
      </c>
    </row>
    <row r="3337" spans="1:23" x14ac:dyDescent="0.3">
      <c r="A3337" t="s">
        <v>4881</v>
      </c>
      <c r="B3337" t="s">
        <v>4882</v>
      </c>
      <c r="C3337" t="s">
        <v>990</v>
      </c>
      <c r="D3337" t="s">
        <v>52</v>
      </c>
      <c r="E3337" t="s">
        <v>2815</v>
      </c>
      <c r="F3337" t="s">
        <v>2816</v>
      </c>
      <c r="G3337" t="s">
        <v>99</v>
      </c>
      <c r="H3337" t="s">
        <v>1006</v>
      </c>
      <c r="I3337" t="s">
        <v>54</v>
      </c>
      <c r="J3337" t="s">
        <v>1002</v>
      </c>
      <c r="K3337" t="s">
        <v>993</v>
      </c>
      <c r="L3337">
        <v>100994845</v>
      </c>
      <c r="M3337" t="s">
        <v>1450</v>
      </c>
      <c r="N3337" t="s">
        <v>47</v>
      </c>
      <c r="O3337" t="s">
        <v>47</v>
      </c>
      <c r="P3337" t="s">
        <v>1040</v>
      </c>
      <c r="Q3337" t="s">
        <v>997</v>
      </c>
      <c r="R3337">
        <v>9500</v>
      </c>
      <c r="S3337" t="s">
        <v>998</v>
      </c>
      <c r="T3337" t="s">
        <v>999</v>
      </c>
      <c r="U3337" t="s">
        <v>5107</v>
      </c>
      <c r="V3337">
        <v>1</v>
      </c>
      <c r="W3337" t="e">
        <f>VLOOKUP(U3337,T1.Unique.Delivery!$AQ$2:$AW$2720,COLUMNS(T1.Unique.Delivery!$AQ$2701:$AW$2701),0)</f>
        <v>#N/A</v>
      </c>
    </row>
    <row r="3338" spans="1:23" x14ac:dyDescent="0.3">
      <c r="A3338" t="s">
        <v>4881</v>
      </c>
      <c r="B3338" t="s">
        <v>4882</v>
      </c>
      <c r="C3338" t="s">
        <v>990</v>
      </c>
      <c r="D3338" t="s">
        <v>52</v>
      </c>
      <c r="E3338" t="s">
        <v>2815</v>
      </c>
      <c r="F3338" t="s">
        <v>2816</v>
      </c>
      <c r="G3338" t="s">
        <v>99</v>
      </c>
      <c r="H3338" t="s">
        <v>1006</v>
      </c>
      <c r="I3338" t="s">
        <v>54</v>
      </c>
      <c r="J3338" t="s">
        <v>1002</v>
      </c>
      <c r="K3338" t="s">
        <v>993</v>
      </c>
      <c r="L3338">
        <v>101093720</v>
      </c>
      <c r="M3338" t="s">
        <v>55</v>
      </c>
      <c r="N3338" t="s">
        <v>47</v>
      </c>
      <c r="O3338" t="s">
        <v>47</v>
      </c>
      <c r="P3338" t="s">
        <v>4024</v>
      </c>
      <c r="Q3338" t="s">
        <v>997</v>
      </c>
      <c r="R3338">
        <v>9179.67</v>
      </c>
      <c r="S3338" t="s">
        <v>998</v>
      </c>
      <c r="T3338" t="s">
        <v>999</v>
      </c>
      <c r="U3338" t="s">
        <v>5108</v>
      </c>
      <c r="V3338">
        <v>1</v>
      </c>
      <c r="W3338" t="e">
        <f>VLOOKUP(U3338,T1.Unique.Delivery!$AQ$2:$AW$2720,COLUMNS(T1.Unique.Delivery!$AQ$2701:$AW$2701),0)</f>
        <v>#N/A</v>
      </c>
    </row>
    <row r="3339" spans="1:23" x14ac:dyDescent="0.3">
      <c r="A3339" t="s">
        <v>4881</v>
      </c>
      <c r="B3339" t="s">
        <v>4882</v>
      </c>
      <c r="C3339" t="s">
        <v>990</v>
      </c>
      <c r="D3339" t="s">
        <v>52</v>
      </c>
      <c r="E3339" t="s">
        <v>1436</v>
      </c>
      <c r="F3339" t="s">
        <v>1437</v>
      </c>
      <c r="G3339" t="s">
        <v>568</v>
      </c>
      <c r="H3339" t="s">
        <v>1006</v>
      </c>
      <c r="I3339" t="s">
        <v>54</v>
      </c>
      <c r="J3339" t="s">
        <v>4915</v>
      </c>
      <c r="K3339" t="s">
        <v>4916</v>
      </c>
      <c r="L3339">
        <v>100994845</v>
      </c>
      <c r="M3339" t="s">
        <v>1450</v>
      </c>
      <c r="N3339" t="s">
        <v>47</v>
      </c>
      <c r="O3339" t="s">
        <v>47</v>
      </c>
      <c r="P3339" t="s">
        <v>4885</v>
      </c>
      <c r="Q3339" t="s">
        <v>997</v>
      </c>
      <c r="R3339">
        <v>13027.5</v>
      </c>
      <c r="S3339" t="s">
        <v>998</v>
      </c>
      <c r="T3339" t="s">
        <v>999</v>
      </c>
      <c r="U3339" t="s">
        <v>5109</v>
      </c>
      <c r="V3339">
        <v>1</v>
      </c>
      <c r="W3339" t="e">
        <f>VLOOKUP(U3339,T1.Unique.Delivery!$AQ$2:$AW$2720,COLUMNS(T1.Unique.Delivery!$AQ$2701:$AW$2701),0)</f>
        <v>#N/A</v>
      </c>
    </row>
    <row r="3340" spans="1:23" x14ac:dyDescent="0.3">
      <c r="A3340" t="s">
        <v>4881</v>
      </c>
      <c r="B3340" t="s">
        <v>4882</v>
      </c>
      <c r="C3340" t="s">
        <v>990</v>
      </c>
      <c r="D3340" t="s">
        <v>52</v>
      </c>
      <c r="E3340" t="s">
        <v>1436</v>
      </c>
      <c r="F3340" t="s">
        <v>1437</v>
      </c>
      <c r="G3340" t="s">
        <v>568</v>
      </c>
      <c r="H3340" t="s">
        <v>1006</v>
      </c>
      <c r="I3340" t="s">
        <v>54</v>
      </c>
      <c r="J3340" t="s">
        <v>56</v>
      </c>
      <c r="K3340" t="s">
        <v>993</v>
      </c>
      <c r="L3340">
        <v>100214689</v>
      </c>
      <c r="M3340" t="s">
        <v>4517</v>
      </c>
      <c r="N3340" t="s">
        <v>47</v>
      </c>
      <c r="O3340" t="s">
        <v>47</v>
      </c>
      <c r="P3340" t="s">
        <v>4885</v>
      </c>
      <c r="Q3340" t="s">
        <v>997</v>
      </c>
      <c r="R3340">
        <v>13937</v>
      </c>
      <c r="S3340" t="s">
        <v>998</v>
      </c>
      <c r="T3340" t="s">
        <v>999</v>
      </c>
      <c r="U3340" t="s">
        <v>5110</v>
      </c>
      <c r="V3340">
        <v>1</v>
      </c>
      <c r="W3340" t="e">
        <f>VLOOKUP(U3340,T1.Unique.Delivery!$AQ$2:$AW$2720,COLUMNS(T1.Unique.Delivery!$AQ$2701:$AW$2701),0)</f>
        <v>#N/A</v>
      </c>
    </row>
    <row r="3341" spans="1:23" x14ac:dyDescent="0.3">
      <c r="A3341" t="s">
        <v>4881</v>
      </c>
      <c r="B3341" t="s">
        <v>4882</v>
      </c>
      <c r="C3341" t="s">
        <v>990</v>
      </c>
      <c r="D3341" t="s">
        <v>52</v>
      </c>
      <c r="E3341" t="s">
        <v>1436</v>
      </c>
      <c r="F3341" t="s">
        <v>1437</v>
      </c>
      <c r="G3341" t="s">
        <v>568</v>
      </c>
      <c r="H3341" t="s">
        <v>1006</v>
      </c>
      <c r="I3341" t="s">
        <v>54</v>
      </c>
      <c r="J3341" t="s">
        <v>56</v>
      </c>
      <c r="K3341" t="s">
        <v>993</v>
      </c>
      <c r="L3341">
        <v>100223303</v>
      </c>
      <c r="M3341" t="s">
        <v>994</v>
      </c>
      <c r="N3341" t="s">
        <v>47</v>
      </c>
      <c r="O3341" t="s">
        <v>47</v>
      </c>
      <c r="P3341" t="s">
        <v>4885</v>
      </c>
      <c r="Q3341" t="s">
        <v>997</v>
      </c>
      <c r="R3341">
        <v>15464.6</v>
      </c>
      <c r="S3341" t="s">
        <v>998</v>
      </c>
      <c r="T3341" t="s">
        <v>999</v>
      </c>
      <c r="U3341" t="s">
        <v>5111</v>
      </c>
      <c r="V3341">
        <v>1</v>
      </c>
      <c r="W3341" t="e">
        <f>VLOOKUP(U3341,T1.Unique.Delivery!$AQ$2:$AW$2720,COLUMNS(T1.Unique.Delivery!$AQ$2701:$AW$2701),0)</f>
        <v>#N/A</v>
      </c>
    </row>
    <row r="3342" spans="1:23" x14ac:dyDescent="0.3">
      <c r="A3342" t="s">
        <v>4881</v>
      </c>
      <c r="B3342" t="s">
        <v>4882</v>
      </c>
      <c r="C3342" t="s">
        <v>990</v>
      </c>
      <c r="D3342" t="s">
        <v>52</v>
      </c>
      <c r="E3342" t="s">
        <v>1436</v>
      </c>
      <c r="F3342" t="s">
        <v>1437</v>
      </c>
      <c r="G3342" t="s">
        <v>568</v>
      </c>
      <c r="H3342" t="s">
        <v>1006</v>
      </c>
      <c r="I3342" t="s">
        <v>54</v>
      </c>
      <c r="J3342" t="s">
        <v>56</v>
      </c>
      <c r="K3342" t="s">
        <v>993</v>
      </c>
      <c r="L3342">
        <v>100298459</v>
      </c>
      <c r="M3342" t="s">
        <v>4895</v>
      </c>
      <c r="N3342" t="s">
        <v>47</v>
      </c>
      <c r="O3342" t="s">
        <v>47</v>
      </c>
      <c r="P3342" s="1">
        <v>42008</v>
      </c>
      <c r="Q3342" t="s">
        <v>997</v>
      </c>
      <c r="R3342">
        <v>14834.38</v>
      </c>
      <c r="S3342" t="s">
        <v>998</v>
      </c>
      <c r="T3342" t="s">
        <v>999</v>
      </c>
      <c r="U3342" t="s">
        <v>5112</v>
      </c>
      <c r="V3342">
        <v>1</v>
      </c>
      <c r="W3342" t="e">
        <f>VLOOKUP(U3342,T1.Unique.Delivery!$AQ$2:$AW$2720,COLUMNS(T1.Unique.Delivery!$AQ$2701:$AW$2701),0)</f>
        <v>#N/A</v>
      </c>
    </row>
    <row r="3343" spans="1:23" x14ac:dyDescent="0.3">
      <c r="A3343" t="s">
        <v>4881</v>
      </c>
      <c r="B3343" t="s">
        <v>4882</v>
      </c>
      <c r="C3343" t="s">
        <v>990</v>
      </c>
      <c r="D3343" t="s">
        <v>52</v>
      </c>
      <c r="E3343" t="s">
        <v>1436</v>
      </c>
      <c r="F3343" t="s">
        <v>1437</v>
      </c>
      <c r="G3343" t="s">
        <v>568</v>
      </c>
      <c r="H3343" t="s">
        <v>1006</v>
      </c>
      <c r="I3343" t="s">
        <v>54</v>
      </c>
      <c r="J3343" t="s">
        <v>56</v>
      </c>
      <c r="K3343" t="s">
        <v>993</v>
      </c>
      <c r="L3343">
        <v>100994845</v>
      </c>
      <c r="M3343" t="s">
        <v>1450</v>
      </c>
      <c r="N3343" t="s">
        <v>47</v>
      </c>
      <c r="O3343" t="s">
        <v>47</v>
      </c>
      <c r="P3343" t="s">
        <v>4885</v>
      </c>
      <c r="Q3343" t="s">
        <v>997</v>
      </c>
      <c r="R3343">
        <v>15219.15</v>
      </c>
      <c r="S3343" t="s">
        <v>998</v>
      </c>
      <c r="T3343" t="s">
        <v>999</v>
      </c>
      <c r="U3343" t="s">
        <v>5113</v>
      </c>
      <c r="V3343">
        <v>1</v>
      </c>
      <c r="W3343" t="e">
        <f>VLOOKUP(U3343,T1.Unique.Delivery!$AQ$2:$AW$2720,COLUMNS(T1.Unique.Delivery!$AQ$2701:$AW$2701),0)</f>
        <v>#N/A</v>
      </c>
    </row>
    <row r="3344" spans="1:23" x14ac:dyDescent="0.3">
      <c r="A3344" t="s">
        <v>4881</v>
      </c>
      <c r="B3344" t="s">
        <v>4882</v>
      </c>
      <c r="C3344" t="s">
        <v>990</v>
      </c>
      <c r="D3344" t="s">
        <v>52</v>
      </c>
      <c r="E3344" t="s">
        <v>1436</v>
      </c>
      <c r="F3344" t="s">
        <v>1437</v>
      </c>
      <c r="G3344" t="s">
        <v>568</v>
      </c>
      <c r="H3344" t="s">
        <v>1006</v>
      </c>
      <c r="I3344" t="s">
        <v>54</v>
      </c>
      <c r="J3344" t="s">
        <v>56</v>
      </c>
      <c r="K3344" t="s">
        <v>993</v>
      </c>
      <c r="L3344">
        <v>101093720</v>
      </c>
      <c r="M3344" t="s">
        <v>55</v>
      </c>
      <c r="N3344" t="s">
        <v>47</v>
      </c>
      <c r="O3344" t="s">
        <v>47</v>
      </c>
      <c r="P3344" s="1">
        <v>42379</v>
      </c>
      <c r="Q3344" t="s">
        <v>997</v>
      </c>
      <c r="R3344">
        <v>15734.78</v>
      </c>
      <c r="S3344" t="s">
        <v>998</v>
      </c>
      <c r="T3344" t="s">
        <v>999</v>
      </c>
      <c r="U3344" t="s">
        <v>5114</v>
      </c>
      <c r="V3344">
        <v>1</v>
      </c>
      <c r="W3344" t="e">
        <f>VLOOKUP(U3344,T1.Unique.Delivery!$AQ$2:$AW$2720,COLUMNS(T1.Unique.Delivery!$AQ$2701:$AW$2701),0)</f>
        <v>#N/A</v>
      </c>
    </row>
    <row r="3345" spans="1:23" x14ac:dyDescent="0.3">
      <c r="A3345" t="s">
        <v>4881</v>
      </c>
      <c r="B3345" t="s">
        <v>4882</v>
      </c>
      <c r="C3345" t="s">
        <v>990</v>
      </c>
      <c r="D3345" t="s">
        <v>52</v>
      </c>
      <c r="E3345" t="s">
        <v>1436</v>
      </c>
      <c r="F3345" t="s">
        <v>1437</v>
      </c>
      <c r="G3345" t="s">
        <v>568</v>
      </c>
      <c r="H3345" t="s">
        <v>1006</v>
      </c>
      <c r="I3345" t="s">
        <v>54</v>
      </c>
      <c r="J3345" t="s">
        <v>1002</v>
      </c>
      <c r="K3345" t="s">
        <v>993</v>
      </c>
      <c r="L3345">
        <v>100223303</v>
      </c>
      <c r="M3345" t="s">
        <v>994</v>
      </c>
      <c r="N3345" t="s">
        <v>47</v>
      </c>
      <c r="O3345" t="s">
        <v>47</v>
      </c>
      <c r="P3345" t="s">
        <v>4885</v>
      </c>
      <c r="Q3345" t="s">
        <v>997</v>
      </c>
      <c r="R3345">
        <v>16034.42</v>
      </c>
      <c r="S3345" t="s">
        <v>998</v>
      </c>
      <c r="T3345" t="s">
        <v>999</v>
      </c>
      <c r="U3345" t="s">
        <v>5115</v>
      </c>
      <c r="V3345">
        <v>1</v>
      </c>
      <c r="W3345" t="e">
        <f>VLOOKUP(U3345,T1.Unique.Delivery!$AQ$2:$AW$2720,COLUMNS(T1.Unique.Delivery!$AQ$2701:$AW$2701),0)</f>
        <v>#N/A</v>
      </c>
    </row>
    <row r="3346" spans="1:23" x14ac:dyDescent="0.3">
      <c r="A3346" t="s">
        <v>4881</v>
      </c>
      <c r="B3346" t="s">
        <v>4882</v>
      </c>
      <c r="C3346" t="s">
        <v>990</v>
      </c>
      <c r="D3346" t="s">
        <v>52</v>
      </c>
      <c r="E3346" t="s">
        <v>1436</v>
      </c>
      <c r="F3346" t="s">
        <v>1437</v>
      </c>
      <c r="G3346" t="s">
        <v>568</v>
      </c>
      <c r="H3346" t="s">
        <v>1006</v>
      </c>
      <c r="I3346" t="s">
        <v>54</v>
      </c>
      <c r="J3346" t="s">
        <v>1002</v>
      </c>
      <c r="K3346" t="s">
        <v>993</v>
      </c>
      <c r="L3346">
        <v>100994845</v>
      </c>
      <c r="M3346" t="s">
        <v>1450</v>
      </c>
      <c r="N3346" t="s">
        <v>47</v>
      </c>
      <c r="O3346" t="s">
        <v>47</v>
      </c>
      <c r="P3346" t="s">
        <v>4885</v>
      </c>
      <c r="Q3346" t="s">
        <v>997</v>
      </c>
      <c r="R3346">
        <v>16011.58</v>
      </c>
      <c r="S3346" t="s">
        <v>998</v>
      </c>
      <c r="T3346" t="s">
        <v>999</v>
      </c>
      <c r="U3346" t="s">
        <v>5116</v>
      </c>
      <c r="V3346">
        <v>1</v>
      </c>
      <c r="W3346" t="e">
        <f>VLOOKUP(U3346,T1.Unique.Delivery!$AQ$2:$AW$2720,COLUMNS(T1.Unique.Delivery!$AQ$2701:$AW$2701),0)</f>
        <v>#N/A</v>
      </c>
    </row>
    <row r="3347" spans="1:23" x14ac:dyDescent="0.3">
      <c r="A3347" t="s">
        <v>4881</v>
      </c>
      <c r="B3347" t="s">
        <v>4882</v>
      </c>
      <c r="C3347" t="s">
        <v>990</v>
      </c>
      <c r="D3347" t="s">
        <v>52</v>
      </c>
      <c r="E3347" t="s">
        <v>1436</v>
      </c>
      <c r="F3347" t="s">
        <v>1437</v>
      </c>
      <c r="G3347" t="s">
        <v>568</v>
      </c>
      <c r="H3347" t="s">
        <v>1006</v>
      </c>
      <c r="I3347" t="s">
        <v>54</v>
      </c>
      <c r="J3347" t="s">
        <v>1002</v>
      </c>
      <c r="K3347" t="s">
        <v>993</v>
      </c>
      <c r="L3347">
        <v>101093720</v>
      </c>
      <c r="M3347" t="s">
        <v>55</v>
      </c>
      <c r="N3347" t="s">
        <v>47</v>
      </c>
      <c r="O3347" t="s">
        <v>47</v>
      </c>
      <c r="P3347" s="1">
        <v>42379</v>
      </c>
      <c r="Q3347" t="s">
        <v>997</v>
      </c>
      <c r="R3347">
        <v>16369.79</v>
      </c>
      <c r="S3347" t="s">
        <v>998</v>
      </c>
      <c r="T3347" t="s">
        <v>999</v>
      </c>
      <c r="U3347" t="s">
        <v>5117</v>
      </c>
      <c r="V3347">
        <v>1</v>
      </c>
      <c r="W3347" t="e">
        <f>VLOOKUP(U3347,T1.Unique.Delivery!$AQ$2:$AW$2720,COLUMNS(T1.Unique.Delivery!$AQ$2701:$AW$2701),0)</f>
        <v>#N/A</v>
      </c>
    </row>
    <row r="3348" spans="1:23" x14ac:dyDescent="0.3">
      <c r="A3348" t="s">
        <v>4881</v>
      </c>
      <c r="B3348" t="s">
        <v>4882</v>
      </c>
      <c r="C3348" t="s">
        <v>990</v>
      </c>
      <c r="D3348" t="s">
        <v>52</v>
      </c>
      <c r="E3348" t="s">
        <v>1335</v>
      </c>
      <c r="F3348" t="s">
        <v>1336</v>
      </c>
      <c r="G3348" t="s">
        <v>241</v>
      </c>
      <c r="H3348" t="s">
        <v>1006</v>
      </c>
      <c r="I3348" t="s">
        <v>54</v>
      </c>
      <c r="J3348" t="s">
        <v>56</v>
      </c>
      <c r="K3348" t="s">
        <v>993</v>
      </c>
      <c r="L3348">
        <v>100422206</v>
      </c>
      <c r="M3348" t="s">
        <v>1337</v>
      </c>
      <c r="N3348" t="s">
        <v>47</v>
      </c>
      <c r="O3348" t="s">
        <v>47</v>
      </c>
      <c r="P3348" t="s">
        <v>1040</v>
      </c>
      <c r="Q3348" t="s">
        <v>997</v>
      </c>
      <c r="R3348">
        <v>3199</v>
      </c>
      <c r="S3348" t="s">
        <v>998</v>
      </c>
      <c r="T3348" t="s">
        <v>999</v>
      </c>
      <c r="U3348" t="s">
        <v>5118</v>
      </c>
      <c r="V3348">
        <v>1</v>
      </c>
      <c r="W3348" t="e">
        <f>VLOOKUP(U3348,T1.Unique.Delivery!$AQ$2:$AW$2720,COLUMNS(T1.Unique.Delivery!$AQ$2701:$AW$2701),0)</f>
        <v>#N/A</v>
      </c>
    </row>
    <row r="3349" spans="1:23" x14ac:dyDescent="0.3">
      <c r="A3349" t="s">
        <v>4881</v>
      </c>
      <c r="B3349" t="s">
        <v>4882</v>
      </c>
      <c r="C3349" t="s">
        <v>990</v>
      </c>
      <c r="D3349" t="s">
        <v>52</v>
      </c>
      <c r="E3349" t="s">
        <v>5119</v>
      </c>
      <c r="F3349" t="s">
        <v>5120</v>
      </c>
      <c r="G3349" t="s">
        <v>52</v>
      </c>
      <c r="H3349" t="s">
        <v>1006</v>
      </c>
      <c r="I3349" t="s">
        <v>54</v>
      </c>
      <c r="J3349" t="s">
        <v>56</v>
      </c>
      <c r="K3349" t="s">
        <v>993</v>
      </c>
      <c r="L3349">
        <v>101093720</v>
      </c>
      <c r="M3349" t="s">
        <v>55</v>
      </c>
      <c r="N3349" t="s">
        <v>47</v>
      </c>
      <c r="O3349" t="s">
        <v>47</v>
      </c>
      <c r="P3349" s="1">
        <v>42736</v>
      </c>
      <c r="Q3349" t="s">
        <v>997</v>
      </c>
      <c r="R3349">
        <v>2484</v>
      </c>
      <c r="S3349" t="s">
        <v>998</v>
      </c>
      <c r="T3349" t="s">
        <v>999</v>
      </c>
      <c r="U3349" t="s">
        <v>939</v>
      </c>
      <c r="V3349">
        <v>1</v>
      </c>
      <c r="W3349" t="e">
        <f>VLOOKUP(U3349,T1.Unique.Delivery!$AQ$2:$AW$2720,COLUMNS(T1.Unique.Delivery!$AQ$2701:$AW$2701),0)</f>
        <v>#N/A</v>
      </c>
    </row>
    <row r="3350" spans="1:23" x14ac:dyDescent="0.3">
      <c r="A3350" t="s">
        <v>4881</v>
      </c>
      <c r="B3350" t="s">
        <v>4882</v>
      </c>
      <c r="C3350" t="s">
        <v>990</v>
      </c>
      <c r="D3350" t="s">
        <v>52</v>
      </c>
      <c r="E3350" t="s">
        <v>1233</v>
      </c>
      <c r="F3350" t="s">
        <v>1234</v>
      </c>
      <c r="G3350" t="s">
        <v>153</v>
      </c>
      <c r="H3350" t="s">
        <v>1006</v>
      </c>
      <c r="I3350" t="s">
        <v>54</v>
      </c>
      <c r="J3350" t="s">
        <v>4915</v>
      </c>
      <c r="K3350" t="s">
        <v>4916</v>
      </c>
      <c r="L3350">
        <v>100214689</v>
      </c>
      <c r="M3350" t="s">
        <v>4517</v>
      </c>
      <c r="N3350" t="s">
        <v>47</v>
      </c>
      <c r="O3350" t="s">
        <v>47</v>
      </c>
      <c r="P3350" t="s">
        <v>4885</v>
      </c>
      <c r="Q3350" t="s">
        <v>997</v>
      </c>
      <c r="R3350">
        <v>3981.25</v>
      </c>
      <c r="S3350" t="s">
        <v>998</v>
      </c>
      <c r="T3350" t="s">
        <v>999</v>
      </c>
      <c r="U3350" t="s">
        <v>5121</v>
      </c>
      <c r="V3350">
        <v>1</v>
      </c>
      <c r="W3350" t="e">
        <f>VLOOKUP(U3350,T1.Unique.Delivery!$AQ$2:$AW$2720,COLUMNS(T1.Unique.Delivery!$AQ$2701:$AW$2701),0)</f>
        <v>#N/A</v>
      </c>
    </row>
    <row r="3351" spans="1:23" x14ac:dyDescent="0.3">
      <c r="A3351" t="s">
        <v>4881</v>
      </c>
      <c r="B3351" t="s">
        <v>4882</v>
      </c>
      <c r="C3351" t="s">
        <v>990</v>
      </c>
      <c r="D3351" t="s">
        <v>52</v>
      </c>
      <c r="E3351" t="s">
        <v>1233</v>
      </c>
      <c r="F3351" t="s">
        <v>1234</v>
      </c>
      <c r="G3351" t="s">
        <v>153</v>
      </c>
      <c r="H3351" t="s">
        <v>1006</v>
      </c>
      <c r="I3351" t="s">
        <v>54</v>
      </c>
      <c r="J3351" t="s">
        <v>56</v>
      </c>
      <c r="K3351" t="s">
        <v>993</v>
      </c>
      <c r="L3351">
        <v>100214689</v>
      </c>
      <c r="M3351" t="s">
        <v>4517</v>
      </c>
      <c r="N3351" t="s">
        <v>47</v>
      </c>
      <c r="O3351" t="s">
        <v>47</v>
      </c>
      <c r="P3351" t="s">
        <v>1040</v>
      </c>
      <c r="Q3351" t="s">
        <v>997</v>
      </c>
      <c r="R3351">
        <v>4100</v>
      </c>
      <c r="S3351" t="s">
        <v>998</v>
      </c>
      <c r="T3351" t="s">
        <v>999</v>
      </c>
      <c r="U3351" t="s">
        <v>5122</v>
      </c>
      <c r="V3351">
        <v>1</v>
      </c>
      <c r="W3351" t="e">
        <f>VLOOKUP(U3351,T1.Unique.Delivery!$AQ$2:$AW$2720,COLUMNS(T1.Unique.Delivery!$AQ$2701:$AW$2701),0)</f>
        <v>#N/A</v>
      </c>
    </row>
    <row r="3352" spans="1:23" x14ac:dyDescent="0.3">
      <c r="A3352" t="s">
        <v>4881</v>
      </c>
      <c r="B3352" t="s">
        <v>4882</v>
      </c>
      <c r="C3352" t="s">
        <v>990</v>
      </c>
      <c r="D3352" t="s">
        <v>52</v>
      </c>
      <c r="E3352" t="s">
        <v>1233</v>
      </c>
      <c r="F3352" t="s">
        <v>1234</v>
      </c>
      <c r="G3352" t="s">
        <v>153</v>
      </c>
      <c r="H3352" t="s">
        <v>1006</v>
      </c>
      <c r="I3352" t="s">
        <v>54</v>
      </c>
      <c r="J3352" t="s">
        <v>56</v>
      </c>
      <c r="K3352" t="s">
        <v>993</v>
      </c>
      <c r="L3352">
        <v>100297681</v>
      </c>
      <c r="M3352" t="s">
        <v>1216</v>
      </c>
      <c r="N3352" t="s">
        <v>47</v>
      </c>
      <c r="O3352" t="s">
        <v>47</v>
      </c>
      <c r="P3352" s="1">
        <v>42008</v>
      </c>
      <c r="Q3352" t="s">
        <v>997</v>
      </c>
      <c r="R3352">
        <v>3597.86</v>
      </c>
      <c r="S3352" t="s">
        <v>998</v>
      </c>
      <c r="T3352" t="s">
        <v>999</v>
      </c>
      <c r="U3352" t="s">
        <v>5123</v>
      </c>
      <c r="V3352">
        <v>1</v>
      </c>
      <c r="W3352" t="e">
        <f>VLOOKUP(U3352,T1.Unique.Delivery!$AQ$2:$AW$2720,COLUMNS(T1.Unique.Delivery!$AQ$2701:$AW$2701),0)</f>
        <v>#N/A</v>
      </c>
    </row>
    <row r="3353" spans="1:23" x14ac:dyDescent="0.3">
      <c r="A3353" t="s">
        <v>4881</v>
      </c>
      <c r="B3353" t="s">
        <v>4882</v>
      </c>
      <c r="C3353" t="s">
        <v>990</v>
      </c>
      <c r="D3353" t="s">
        <v>52</v>
      </c>
      <c r="E3353" t="s">
        <v>1233</v>
      </c>
      <c r="F3353" t="s">
        <v>1234</v>
      </c>
      <c r="G3353" t="s">
        <v>153</v>
      </c>
      <c r="H3353" t="s">
        <v>1006</v>
      </c>
      <c r="I3353" t="s">
        <v>54</v>
      </c>
      <c r="J3353" t="s">
        <v>56</v>
      </c>
      <c r="K3353" t="s">
        <v>993</v>
      </c>
      <c r="L3353">
        <v>100298459</v>
      </c>
      <c r="M3353" t="s">
        <v>4895</v>
      </c>
      <c r="N3353" t="s">
        <v>47</v>
      </c>
      <c r="O3353" t="s">
        <v>47</v>
      </c>
      <c r="P3353" s="1">
        <v>42380</v>
      </c>
      <c r="Q3353" t="s">
        <v>997</v>
      </c>
      <c r="R3353">
        <v>3600</v>
      </c>
      <c r="S3353" t="s">
        <v>998</v>
      </c>
      <c r="T3353" t="s">
        <v>999</v>
      </c>
      <c r="U3353" t="s">
        <v>5124</v>
      </c>
      <c r="V3353">
        <v>1</v>
      </c>
      <c r="W3353" t="e">
        <f>VLOOKUP(U3353,T1.Unique.Delivery!$AQ$2:$AW$2720,COLUMNS(T1.Unique.Delivery!$AQ$2701:$AW$2701),0)</f>
        <v>#N/A</v>
      </c>
    </row>
    <row r="3354" spans="1:23" x14ac:dyDescent="0.3">
      <c r="A3354" t="s">
        <v>4881</v>
      </c>
      <c r="B3354" t="s">
        <v>4882</v>
      </c>
      <c r="C3354" t="s">
        <v>990</v>
      </c>
      <c r="D3354" t="s">
        <v>52</v>
      </c>
      <c r="E3354" t="s">
        <v>1233</v>
      </c>
      <c r="F3354" t="s">
        <v>1234</v>
      </c>
      <c r="G3354" t="s">
        <v>153</v>
      </c>
      <c r="H3354" t="s">
        <v>1006</v>
      </c>
      <c r="I3354" t="s">
        <v>54</v>
      </c>
      <c r="J3354" t="s">
        <v>56</v>
      </c>
      <c r="K3354" t="s">
        <v>993</v>
      </c>
      <c r="L3354">
        <v>100798161</v>
      </c>
      <c r="M3354" t="s">
        <v>4950</v>
      </c>
      <c r="N3354" t="s">
        <v>47</v>
      </c>
      <c r="O3354" t="s">
        <v>47</v>
      </c>
      <c r="P3354" s="1">
        <v>42013</v>
      </c>
      <c r="Q3354" t="s">
        <v>997</v>
      </c>
      <c r="R3354">
        <v>3750</v>
      </c>
      <c r="S3354" t="s">
        <v>998</v>
      </c>
      <c r="T3354" t="s">
        <v>999</v>
      </c>
      <c r="U3354" t="s">
        <v>5125</v>
      </c>
      <c r="V3354">
        <v>1</v>
      </c>
      <c r="W3354" t="e">
        <f>VLOOKUP(U3354,T1.Unique.Delivery!$AQ$2:$AW$2720,COLUMNS(T1.Unique.Delivery!$AQ$2701:$AW$2701),0)</f>
        <v>#N/A</v>
      </c>
    </row>
    <row r="3355" spans="1:23" x14ac:dyDescent="0.3">
      <c r="A3355" t="s">
        <v>4881</v>
      </c>
      <c r="B3355" t="s">
        <v>4882</v>
      </c>
      <c r="C3355" t="s">
        <v>990</v>
      </c>
      <c r="D3355" t="s">
        <v>52</v>
      </c>
      <c r="E3355" t="s">
        <v>1233</v>
      </c>
      <c r="F3355" t="s">
        <v>1234</v>
      </c>
      <c r="G3355" t="s">
        <v>153</v>
      </c>
      <c r="H3355" t="s">
        <v>1006</v>
      </c>
      <c r="I3355" t="s">
        <v>54</v>
      </c>
      <c r="J3355" t="s">
        <v>56</v>
      </c>
      <c r="K3355" t="s">
        <v>993</v>
      </c>
      <c r="L3355">
        <v>100894891</v>
      </c>
      <c r="M3355" t="s">
        <v>1218</v>
      </c>
      <c r="N3355" t="s">
        <v>47</v>
      </c>
      <c r="O3355" t="s">
        <v>47</v>
      </c>
      <c r="P3355" s="1">
        <v>42013</v>
      </c>
      <c r="Q3355" t="s">
        <v>997</v>
      </c>
      <c r="R3355">
        <v>3900</v>
      </c>
      <c r="S3355" t="s">
        <v>998</v>
      </c>
      <c r="T3355" t="s">
        <v>999</v>
      </c>
      <c r="U3355" t="s">
        <v>5126</v>
      </c>
      <c r="V3355">
        <v>1</v>
      </c>
      <c r="W3355" t="e">
        <f>VLOOKUP(U3355,T1.Unique.Delivery!$AQ$2:$AW$2720,COLUMNS(T1.Unique.Delivery!$AQ$2701:$AW$2701),0)</f>
        <v>#N/A</v>
      </c>
    </row>
    <row r="3356" spans="1:23" x14ac:dyDescent="0.3">
      <c r="A3356" t="s">
        <v>4881</v>
      </c>
      <c r="B3356" t="s">
        <v>4882</v>
      </c>
      <c r="C3356" t="s">
        <v>990</v>
      </c>
      <c r="D3356" t="s">
        <v>52</v>
      </c>
      <c r="E3356" t="s">
        <v>1233</v>
      </c>
      <c r="F3356" t="s">
        <v>1234</v>
      </c>
      <c r="G3356" t="s">
        <v>153</v>
      </c>
      <c r="H3356" t="s">
        <v>1006</v>
      </c>
      <c r="I3356" t="s">
        <v>54</v>
      </c>
      <c r="J3356" t="s">
        <v>56</v>
      </c>
      <c r="K3356" t="s">
        <v>993</v>
      </c>
      <c r="L3356">
        <v>101021193</v>
      </c>
      <c r="M3356" t="s">
        <v>596</v>
      </c>
      <c r="N3356" t="s">
        <v>47</v>
      </c>
      <c r="O3356" t="s">
        <v>47</v>
      </c>
      <c r="P3356" s="1">
        <v>42736</v>
      </c>
      <c r="Q3356" t="s">
        <v>997</v>
      </c>
      <c r="R3356">
        <v>3562.86</v>
      </c>
      <c r="S3356" t="s">
        <v>998</v>
      </c>
      <c r="T3356" t="s">
        <v>999</v>
      </c>
      <c r="U3356" t="s">
        <v>5127</v>
      </c>
      <c r="V3356">
        <v>1</v>
      </c>
      <c r="W3356" t="e">
        <f>VLOOKUP(U3356,T1.Unique.Delivery!$AQ$2:$AW$2720,COLUMNS(T1.Unique.Delivery!$AQ$2701:$AW$2701),0)</f>
        <v>#N/A</v>
      </c>
    </row>
    <row r="3357" spans="1:23" x14ac:dyDescent="0.3">
      <c r="A3357" t="s">
        <v>4881</v>
      </c>
      <c r="B3357" t="s">
        <v>4882</v>
      </c>
      <c r="C3357" t="s">
        <v>990</v>
      </c>
      <c r="D3357" t="s">
        <v>52</v>
      </c>
      <c r="E3357" t="s">
        <v>5128</v>
      </c>
      <c r="F3357" t="s">
        <v>5129</v>
      </c>
      <c r="G3357" t="s">
        <v>241</v>
      </c>
      <c r="H3357" t="s">
        <v>1006</v>
      </c>
      <c r="I3357" t="s">
        <v>54</v>
      </c>
      <c r="J3357" t="s">
        <v>56</v>
      </c>
      <c r="K3357" t="s">
        <v>993</v>
      </c>
      <c r="L3357">
        <v>100535792</v>
      </c>
      <c r="M3357" t="s">
        <v>1305</v>
      </c>
      <c r="N3357" t="s">
        <v>47</v>
      </c>
      <c r="O3357" t="s">
        <v>47</v>
      </c>
      <c r="P3357" t="s">
        <v>4885</v>
      </c>
      <c r="Q3357" t="s">
        <v>997</v>
      </c>
      <c r="R3357">
        <v>3032.55</v>
      </c>
      <c r="S3357" t="s">
        <v>998</v>
      </c>
      <c r="T3357" t="s">
        <v>999</v>
      </c>
      <c r="U3357" t="s">
        <v>5130</v>
      </c>
      <c r="V3357">
        <v>1</v>
      </c>
      <c r="W3357" t="e">
        <f>VLOOKUP(U3357,T1.Unique.Delivery!$AQ$2:$AW$2720,COLUMNS(T1.Unique.Delivery!$AQ$2701:$AW$2701),0)</f>
        <v>#N/A</v>
      </c>
    </row>
    <row r="3358" spans="1:23" x14ac:dyDescent="0.3">
      <c r="A3358" t="s">
        <v>4881</v>
      </c>
      <c r="B3358" t="s">
        <v>4882</v>
      </c>
      <c r="C3358" t="s">
        <v>990</v>
      </c>
      <c r="D3358" t="s">
        <v>52</v>
      </c>
      <c r="E3358" t="s">
        <v>1236</v>
      </c>
      <c r="F3358" t="s">
        <v>1237</v>
      </c>
      <c r="G3358" t="s">
        <v>281</v>
      </c>
      <c r="H3358" t="s">
        <v>1006</v>
      </c>
      <c r="I3358" t="s">
        <v>54</v>
      </c>
      <c r="J3358" t="s">
        <v>56</v>
      </c>
      <c r="K3358" t="s">
        <v>993</v>
      </c>
      <c r="L3358">
        <v>100214689</v>
      </c>
      <c r="M3358" t="s">
        <v>4517</v>
      </c>
      <c r="N3358" t="s">
        <v>47</v>
      </c>
      <c r="O3358" t="s">
        <v>47</v>
      </c>
      <c r="P3358" t="s">
        <v>4885</v>
      </c>
      <c r="Q3358" t="s">
        <v>997</v>
      </c>
      <c r="R3358">
        <v>3262.25</v>
      </c>
      <c r="S3358" t="s">
        <v>998</v>
      </c>
      <c r="T3358" t="s">
        <v>999</v>
      </c>
      <c r="U3358" t="s">
        <v>5131</v>
      </c>
      <c r="V3358">
        <v>1</v>
      </c>
      <c r="W3358" t="e">
        <f>VLOOKUP(U3358,T1.Unique.Delivery!$AQ$2:$AW$2720,COLUMNS(T1.Unique.Delivery!$AQ$2701:$AW$2701),0)</f>
        <v>#N/A</v>
      </c>
    </row>
    <row r="3359" spans="1:23" x14ac:dyDescent="0.3">
      <c r="A3359" t="s">
        <v>4881</v>
      </c>
      <c r="B3359" t="s">
        <v>4882</v>
      </c>
      <c r="C3359" t="s">
        <v>990</v>
      </c>
      <c r="D3359" t="s">
        <v>52</v>
      </c>
      <c r="E3359" t="s">
        <v>1236</v>
      </c>
      <c r="F3359" t="s">
        <v>1237</v>
      </c>
      <c r="G3359" t="s">
        <v>281</v>
      </c>
      <c r="H3359" t="s">
        <v>1006</v>
      </c>
      <c r="I3359" t="s">
        <v>54</v>
      </c>
      <c r="J3359" t="s">
        <v>56</v>
      </c>
      <c r="K3359" t="s">
        <v>993</v>
      </c>
      <c r="L3359">
        <v>100297681</v>
      </c>
      <c r="M3359" t="s">
        <v>1216</v>
      </c>
      <c r="N3359" t="s">
        <v>47</v>
      </c>
      <c r="O3359" t="s">
        <v>47</v>
      </c>
      <c r="P3359" s="1">
        <v>42008</v>
      </c>
      <c r="Q3359" t="s">
        <v>997</v>
      </c>
      <c r="R3359">
        <v>3187.4</v>
      </c>
      <c r="S3359" t="s">
        <v>998</v>
      </c>
      <c r="T3359" t="s">
        <v>999</v>
      </c>
      <c r="U3359" t="s">
        <v>5132</v>
      </c>
      <c r="V3359">
        <v>1</v>
      </c>
      <c r="W3359" t="e">
        <f>VLOOKUP(U3359,T1.Unique.Delivery!$AQ$2:$AW$2720,COLUMNS(T1.Unique.Delivery!$AQ$2701:$AW$2701),0)</f>
        <v>#N/A</v>
      </c>
    </row>
    <row r="3360" spans="1:23" x14ac:dyDescent="0.3">
      <c r="A3360" t="s">
        <v>4881</v>
      </c>
      <c r="B3360" t="s">
        <v>4882</v>
      </c>
      <c r="C3360" t="s">
        <v>990</v>
      </c>
      <c r="D3360" t="s">
        <v>52</v>
      </c>
      <c r="E3360" t="s">
        <v>1242</v>
      </c>
      <c r="F3360" t="s">
        <v>1243</v>
      </c>
      <c r="G3360" t="s">
        <v>153</v>
      </c>
      <c r="H3360" t="s">
        <v>1006</v>
      </c>
      <c r="I3360" t="s">
        <v>54</v>
      </c>
      <c r="J3360" t="s">
        <v>56</v>
      </c>
      <c r="K3360" t="s">
        <v>993</v>
      </c>
      <c r="L3360">
        <v>100214689</v>
      </c>
      <c r="M3360" t="s">
        <v>4517</v>
      </c>
      <c r="N3360" t="s">
        <v>47</v>
      </c>
      <c r="O3360" t="s">
        <v>47</v>
      </c>
      <c r="P3360" t="s">
        <v>4885</v>
      </c>
      <c r="Q3360" t="s">
        <v>997</v>
      </c>
      <c r="R3360">
        <v>3672.87</v>
      </c>
      <c r="S3360" t="s">
        <v>998</v>
      </c>
      <c r="T3360" t="s">
        <v>999</v>
      </c>
      <c r="U3360" t="s">
        <v>5133</v>
      </c>
      <c r="V3360">
        <v>1</v>
      </c>
      <c r="W3360" t="e">
        <f>VLOOKUP(U3360,T1.Unique.Delivery!$AQ$2:$AW$2720,COLUMNS(T1.Unique.Delivery!$AQ$2701:$AW$2701),0)</f>
        <v>#N/A</v>
      </c>
    </row>
    <row r="3361" spans="1:23" x14ac:dyDescent="0.3">
      <c r="A3361" t="s">
        <v>4881</v>
      </c>
      <c r="B3361" t="s">
        <v>4882</v>
      </c>
      <c r="C3361" t="s">
        <v>990</v>
      </c>
      <c r="D3361" t="s">
        <v>52</v>
      </c>
      <c r="E3361" t="s">
        <v>1242</v>
      </c>
      <c r="F3361" t="s">
        <v>1243</v>
      </c>
      <c r="G3361" t="s">
        <v>153</v>
      </c>
      <c r="H3361" t="s">
        <v>1006</v>
      </c>
      <c r="I3361" t="s">
        <v>54</v>
      </c>
      <c r="J3361" t="s">
        <v>56</v>
      </c>
      <c r="K3361" t="s">
        <v>993</v>
      </c>
      <c r="L3361">
        <v>100297681</v>
      </c>
      <c r="M3361" t="s">
        <v>1216</v>
      </c>
      <c r="N3361" t="s">
        <v>47</v>
      </c>
      <c r="O3361" t="s">
        <v>47</v>
      </c>
      <c r="P3361" s="1">
        <v>42008</v>
      </c>
      <c r="Q3361" t="s">
        <v>997</v>
      </c>
      <c r="R3361">
        <v>3597.86</v>
      </c>
      <c r="S3361" t="s">
        <v>998</v>
      </c>
      <c r="T3361" t="s">
        <v>999</v>
      </c>
      <c r="U3361" t="s">
        <v>5134</v>
      </c>
      <c r="V3361">
        <v>1</v>
      </c>
      <c r="W3361" t="e">
        <f>VLOOKUP(U3361,T1.Unique.Delivery!$AQ$2:$AW$2720,COLUMNS(T1.Unique.Delivery!$AQ$2701:$AW$2701),0)</f>
        <v>#N/A</v>
      </c>
    </row>
    <row r="3362" spans="1:23" x14ac:dyDescent="0.3">
      <c r="A3362" t="s">
        <v>4881</v>
      </c>
      <c r="B3362" t="s">
        <v>4882</v>
      </c>
      <c r="C3362" t="s">
        <v>990</v>
      </c>
      <c r="D3362" t="s">
        <v>52</v>
      </c>
      <c r="E3362" t="s">
        <v>1242</v>
      </c>
      <c r="F3362" t="s">
        <v>1243</v>
      </c>
      <c r="G3362" t="s">
        <v>153</v>
      </c>
      <c r="H3362" t="s">
        <v>1006</v>
      </c>
      <c r="I3362" t="s">
        <v>54</v>
      </c>
      <c r="J3362" t="s">
        <v>56</v>
      </c>
      <c r="K3362" t="s">
        <v>993</v>
      </c>
      <c r="L3362">
        <v>100894891</v>
      </c>
      <c r="M3362" t="s">
        <v>1218</v>
      </c>
      <c r="N3362" t="s">
        <v>47</v>
      </c>
      <c r="O3362" t="s">
        <v>47</v>
      </c>
      <c r="P3362" s="1">
        <v>42013</v>
      </c>
      <c r="Q3362" t="s">
        <v>997</v>
      </c>
      <c r="R3362">
        <v>3900</v>
      </c>
      <c r="S3362" t="s">
        <v>998</v>
      </c>
      <c r="T3362" t="s">
        <v>999</v>
      </c>
      <c r="U3362" t="s">
        <v>5135</v>
      </c>
      <c r="V3362">
        <v>1</v>
      </c>
      <c r="W3362" t="e">
        <f>VLOOKUP(U3362,T1.Unique.Delivery!$AQ$2:$AW$2720,COLUMNS(T1.Unique.Delivery!$AQ$2701:$AW$2701),0)</f>
        <v>#N/A</v>
      </c>
    </row>
    <row r="3363" spans="1:23" x14ac:dyDescent="0.3">
      <c r="A3363" t="s">
        <v>4881</v>
      </c>
      <c r="B3363" t="s">
        <v>4882</v>
      </c>
      <c r="C3363" t="s">
        <v>990</v>
      </c>
      <c r="D3363" t="s">
        <v>52</v>
      </c>
      <c r="E3363" t="s">
        <v>1242</v>
      </c>
      <c r="F3363" t="s">
        <v>1243</v>
      </c>
      <c r="G3363" t="s">
        <v>153</v>
      </c>
      <c r="H3363" t="s">
        <v>1006</v>
      </c>
      <c r="I3363" t="s">
        <v>54</v>
      </c>
      <c r="J3363" t="s">
        <v>56</v>
      </c>
      <c r="K3363" t="s">
        <v>993</v>
      </c>
      <c r="L3363">
        <v>101021193</v>
      </c>
      <c r="M3363" t="s">
        <v>596</v>
      </c>
      <c r="N3363" t="s">
        <v>47</v>
      </c>
      <c r="O3363" t="s">
        <v>47</v>
      </c>
      <c r="P3363" s="1">
        <v>42736</v>
      </c>
      <c r="Q3363" t="s">
        <v>997</v>
      </c>
      <c r="R3363">
        <v>3562.86</v>
      </c>
      <c r="S3363" t="s">
        <v>998</v>
      </c>
      <c r="T3363" t="s">
        <v>999</v>
      </c>
      <c r="U3363" t="s">
        <v>5136</v>
      </c>
      <c r="V3363">
        <v>1</v>
      </c>
      <c r="W3363" t="e">
        <f>VLOOKUP(U3363,T1.Unique.Delivery!$AQ$2:$AW$2720,COLUMNS(T1.Unique.Delivery!$AQ$2701:$AW$2701),0)</f>
        <v>#N/A</v>
      </c>
    </row>
    <row r="3364" spans="1:23" x14ac:dyDescent="0.3">
      <c r="A3364" t="s">
        <v>4881</v>
      </c>
      <c r="B3364" t="s">
        <v>4882</v>
      </c>
      <c r="C3364" t="s">
        <v>990</v>
      </c>
      <c r="D3364" t="s">
        <v>52</v>
      </c>
      <c r="E3364" t="s">
        <v>1990</v>
      </c>
      <c r="F3364" t="s">
        <v>1991</v>
      </c>
      <c r="G3364" t="s">
        <v>84</v>
      </c>
      <c r="H3364" t="s">
        <v>1006</v>
      </c>
      <c r="I3364" t="s">
        <v>54</v>
      </c>
      <c r="J3364" t="s">
        <v>4915</v>
      </c>
      <c r="K3364" t="s">
        <v>4916</v>
      </c>
      <c r="L3364">
        <v>100223303</v>
      </c>
      <c r="M3364" t="s">
        <v>994</v>
      </c>
      <c r="N3364" t="s">
        <v>47</v>
      </c>
      <c r="O3364" t="s">
        <v>47</v>
      </c>
      <c r="P3364" t="s">
        <v>4885</v>
      </c>
      <c r="Q3364" t="s">
        <v>997</v>
      </c>
      <c r="R3364">
        <v>12729.37</v>
      </c>
      <c r="S3364" t="s">
        <v>998</v>
      </c>
      <c r="T3364" t="s">
        <v>999</v>
      </c>
      <c r="U3364" t="s">
        <v>5137</v>
      </c>
      <c r="V3364">
        <v>1</v>
      </c>
      <c r="W3364" t="e">
        <f>VLOOKUP(U3364,T1.Unique.Delivery!$AQ$2:$AW$2720,COLUMNS(T1.Unique.Delivery!$AQ$2701:$AW$2701),0)</f>
        <v>#N/A</v>
      </c>
    </row>
    <row r="3365" spans="1:23" x14ac:dyDescent="0.3">
      <c r="A3365" t="s">
        <v>4881</v>
      </c>
      <c r="B3365" t="s">
        <v>4882</v>
      </c>
      <c r="C3365" t="s">
        <v>990</v>
      </c>
      <c r="D3365" t="s">
        <v>52</v>
      </c>
      <c r="E3365" t="s">
        <v>1990</v>
      </c>
      <c r="F3365" t="s">
        <v>1991</v>
      </c>
      <c r="G3365" t="s">
        <v>84</v>
      </c>
      <c r="H3365" t="s">
        <v>1006</v>
      </c>
      <c r="I3365" t="s">
        <v>54</v>
      </c>
      <c r="J3365" t="s">
        <v>4915</v>
      </c>
      <c r="K3365" t="s">
        <v>4916</v>
      </c>
      <c r="L3365">
        <v>100994845</v>
      </c>
      <c r="M3365" t="s">
        <v>1450</v>
      </c>
      <c r="N3365" t="s">
        <v>47</v>
      </c>
      <c r="O3365" t="s">
        <v>47</v>
      </c>
      <c r="P3365" t="s">
        <v>4885</v>
      </c>
      <c r="Q3365" t="s">
        <v>997</v>
      </c>
      <c r="R3365">
        <v>10476.66</v>
      </c>
      <c r="S3365" t="s">
        <v>998</v>
      </c>
      <c r="T3365" t="s">
        <v>999</v>
      </c>
      <c r="U3365" t="s">
        <v>5138</v>
      </c>
      <c r="V3365">
        <v>1</v>
      </c>
      <c r="W3365" t="e">
        <f>VLOOKUP(U3365,T1.Unique.Delivery!$AQ$2:$AW$2720,COLUMNS(T1.Unique.Delivery!$AQ$2701:$AW$2701),0)</f>
        <v>#N/A</v>
      </c>
    </row>
    <row r="3366" spans="1:23" x14ac:dyDescent="0.3">
      <c r="A3366" t="s">
        <v>4881</v>
      </c>
      <c r="B3366" t="s">
        <v>4882</v>
      </c>
      <c r="C3366" t="s">
        <v>990</v>
      </c>
      <c r="D3366" t="s">
        <v>52</v>
      </c>
      <c r="E3366" t="s">
        <v>1990</v>
      </c>
      <c r="F3366" t="s">
        <v>1991</v>
      </c>
      <c r="G3366" t="s">
        <v>84</v>
      </c>
      <c r="H3366" t="s">
        <v>1006</v>
      </c>
      <c r="I3366" t="s">
        <v>54</v>
      </c>
      <c r="J3366" t="s">
        <v>56</v>
      </c>
      <c r="K3366" t="s">
        <v>993</v>
      </c>
      <c r="L3366">
        <v>100994845</v>
      </c>
      <c r="M3366" t="s">
        <v>1450</v>
      </c>
      <c r="N3366" t="s">
        <v>47</v>
      </c>
      <c r="O3366" t="s">
        <v>47</v>
      </c>
      <c r="P3366" t="s">
        <v>1040</v>
      </c>
      <c r="Q3366" t="s">
        <v>997</v>
      </c>
      <c r="R3366">
        <v>12000</v>
      </c>
      <c r="S3366" t="s">
        <v>998</v>
      </c>
      <c r="T3366" t="s">
        <v>999</v>
      </c>
      <c r="U3366" t="s">
        <v>772</v>
      </c>
      <c r="V3366">
        <v>1</v>
      </c>
      <c r="W3366" t="e">
        <f>VLOOKUP(U3366,T1.Unique.Delivery!$AQ$2:$AW$2720,COLUMNS(T1.Unique.Delivery!$AQ$2701:$AW$2701),0)</f>
        <v>#N/A</v>
      </c>
    </row>
    <row r="3367" spans="1:23" x14ac:dyDescent="0.3">
      <c r="A3367" t="s">
        <v>4881</v>
      </c>
      <c r="B3367" t="s">
        <v>4882</v>
      </c>
      <c r="C3367" t="s">
        <v>990</v>
      </c>
      <c r="D3367" t="s">
        <v>52</v>
      </c>
      <c r="E3367" t="s">
        <v>4671</v>
      </c>
      <c r="F3367" t="s">
        <v>4672</v>
      </c>
      <c r="G3367" t="s">
        <v>170</v>
      </c>
      <c r="H3367" t="s">
        <v>1006</v>
      </c>
      <c r="I3367" t="s">
        <v>54</v>
      </c>
      <c r="J3367" t="s">
        <v>56</v>
      </c>
      <c r="K3367" t="s">
        <v>993</v>
      </c>
      <c r="L3367">
        <v>100214689</v>
      </c>
      <c r="M3367" t="s">
        <v>4517</v>
      </c>
      <c r="N3367" t="s">
        <v>47</v>
      </c>
      <c r="O3367" t="s">
        <v>47</v>
      </c>
      <c r="P3367" t="s">
        <v>1040</v>
      </c>
      <c r="Q3367" t="s">
        <v>997</v>
      </c>
      <c r="R3367">
        <v>10800</v>
      </c>
      <c r="S3367" t="s">
        <v>998</v>
      </c>
      <c r="T3367" t="s">
        <v>999</v>
      </c>
      <c r="U3367" t="s">
        <v>288</v>
      </c>
      <c r="V3367">
        <v>1</v>
      </c>
      <c r="W3367" t="e">
        <f>VLOOKUP(U3367,T1.Unique.Delivery!$AQ$2:$AW$2720,COLUMNS(T1.Unique.Delivery!$AQ$2701:$AW$2701),0)</f>
        <v>#N/A</v>
      </c>
    </row>
    <row r="3368" spans="1:23" x14ac:dyDescent="0.3">
      <c r="A3368" t="s">
        <v>4881</v>
      </c>
      <c r="B3368" t="s">
        <v>4882</v>
      </c>
      <c r="C3368" t="s">
        <v>990</v>
      </c>
      <c r="D3368" t="s">
        <v>52</v>
      </c>
      <c r="E3368" t="s">
        <v>4671</v>
      </c>
      <c r="F3368" t="s">
        <v>4672</v>
      </c>
      <c r="G3368" t="s">
        <v>170</v>
      </c>
      <c r="H3368" t="s">
        <v>1006</v>
      </c>
      <c r="I3368" t="s">
        <v>54</v>
      </c>
      <c r="J3368" t="s">
        <v>56</v>
      </c>
      <c r="K3368" t="s">
        <v>993</v>
      </c>
      <c r="L3368">
        <v>100297681</v>
      </c>
      <c r="M3368" t="s">
        <v>1216</v>
      </c>
      <c r="N3368" t="s">
        <v>47</v>
      </c>
      <c r="O3368" t="s">
        <v>47</v>
      </c>
      <c r="P3368" t="s">
        <v>1040</v>
      </c>
      <c r="Q3368" t="s">
        <v>997</v>
      </c>
      <c r="R3368">
        <v>12500</v>
      </c>
      <c r="S3368" t="s">
        <v>998</v>
      </c>
      <c r="T3368" t="s">
        <v>999</v>
      </c>
      <c r="U3368" t="s">
        <v>5139</v>
      </c>
      <c r="V3368">
        <v>1</v>
      </c>
      <c r="W3368" t="e">
        <f>VLOOKUP(U3368,T1.Unique.Delivery!$AQ$2:$AW$2720,COLUMNS(T1.Unique.Delivery!$AQ$2701:$AW$2701),0)</f>
        <v>#N/A</v>
      </c>
    </row>
    <row r="3369" spans="1:23" x14ac:dyDescent="0.3">
      <c r="A3369" t="s">
        <v>4881</v>
      </c>
      <c r="B3369" t="s">
        <v>4882</v>
      </c>
      <c r="C3369" t="s">
        <v>990</v>
      </c>
      <c r="D3369" t="s">
        <v>52</v>
      </c>
      <c r="E3369" t="s">
        <v>4671</v>
      </c>
      <c r="F3369" t="s">
        <v>4672</v>
      </c>
      <c r="G3369" t="s">
        <v>170</v>
      </c>
      <c r="H3369" t="s">
        <v>1006</v>
      </c>
      <c r="I3369" t="s">
        <v>54</v>
      </c>
      <c r="J3369" t="s">
        <v>56</v>
      </c>
      <c r="K3369" t="s">
        <v>993</v>
      </c>
      <c r="L3369">
        <v>100824635</v>
      </c>
      <c r="M3369" t="s">
        <v>1445</v>
      </c>
      <c r="N3369" t="s">
        <v>47</v>
      </c>
      <c r="O3369" t="s">
        <v>47</v>
      </c>
      <c r="P3369" t="s">
        <v>1040</v>
      </c>
      <c r="Q3369" t="s">
        <v>997</v>
      </c>
      <c r="R3369">
        <v>12000</v>
      </c>
      <c r="S3369" t="s">
        <v>998</v>
      </c>
      <c r="T3369" t="s">
        <v>999</v>
      </c>
      <c r="U3369" t="s">
        <v>5140</v>
      </c>
      <c r="V3369">
        <v>1</v>
      </c>
      <c r="W3369" t="e">
        <f>VLOOKUP(U3369,T1.Unique.Delivery!$AQ$2:$AW$2720,COLUMNS(T1.Unique.Delivery!$AQ$2701:$AW$2701),0)</f>
        <v>#N/A</v>
      </c>
    </row>
    <row r="3370" spans="1:23" x14ac:dyDescent="0.3">
      <c r="A3370" t="s">
        <v>4881</v>
      </c>
      <c r="B3370" t="s">
        <v>4882</v>
      </c>
      <c r="C3370" t="s">
        <v>990</v>
      </c>
      <c r="D3370" t="s">
        <v>52</v>
      </c>
      <c r="E3370" t="s">
        <v>4671</v>
      </c>
      <c r="F3370" t="s">
        <v>4672</v>
      </c>
      <c r="G3370" t="s">
        <v>170</v>
      </c>
      <c r="H3370" t="s">
        <v>1006</v>
      </c>
      <c r="I3370" t="s">
        <v>54</v>
      </c>
      <c r="J3370" t="s">
        <v>56</v>
      </c>
      <c r="K3370" t="s">
        <v>993</v>
      </c>
      <c r="L3370">
        <v>100894891</v>
      </c>
      <c r="M3370" t="s">
        <v>1218</v>
      </c>
      <c r="N3370" t="s">
        <v>47</v>
      </c>
      <c r="O3370" t="s">
        <v>47</v>
      </c>
      <c r="P3370" t="s">
        <v>1040</v>
      </c>
      <c r="Q3370" t="s">
        <v>997</v>
      </c>
      <c r="R3370">
        <v>9425</v>
      </c>
      <c r="S3370" t="s">
        <v>998</v>
      </c>
      <c r="T3370" t="s">
        <v>999</v>
      </c>
      <c r="U3370" t="s">
        <v>573</v>
      </c>
      <c r="V3370">
        <v>1</v>
      </c>
      <c r="W3370" t="e">
        <f>VLOOKUP(U3370,T1.Unique.Delivery!$AQ$2:$AW$2720,COLUMNS(T1.Unique.Delivery!$AQ$2701:$AW$2701),0)</f>
        <v>#N/A</v>
      </c>
    </row>
    <row r="3371" spans="1:23" x14ac:dyDescent="0.3">
      <c r="A3371" t="s">
        <v>4881</v>
      </c>
      <c r="B3371" t="s">
        <v>4882</v>
      </c>
      <c r="C3371" t="s">
        <v>990</v>
      </c>
      <c r="D3371" t="s">
        <v>52</v>
      </c>
      <c r="E3371" t="s">
        <v>4671</v>
      </c>
      <c r="F3371" t="s">
        <v>4672</v>
      </c>
      <c r="G3371" t="s">
        <v>170</v>
      </c>
      <c r="H3371" t="s">
        <v>1006</v>
      </c>
      <c r="I3371" t="s">
        <v>54</v>
      </c>
      <c r="J3371" t="s">
        <v>56</v>
      </c>
      <c r="K3371" t="s">
        <v>993</v>
      </c>
      <c r="L3371">
        <v>101047835</v>
      </c>
      <c r="M3371" t="s">
        <v>4920</v>
      </c>
      <c r="N3371" t="s">
        <v>47</v>
      </c>
      <c r="O3371" t="s">
        <v>47</v>
      </c>
      <c r="P3371" t="s">
        <v>1040</v>
      </c>
      <c r="Q3371" t="s">
        <v>997</v>
      </c>
      <c r="R3371">
        <v>14200</v>
      </c>
      <c r="S3371" t="s">
        <v>998</v>
      </c>
      <c r="T3371" t="s">
        <v>999</v>
      </c>
      <c r="U3371" t="s">
        <v>916</v>
      </c>
      <c r="V3371">
        <v>1</v>
      </c>
      <c r="W3371" t="e">
        <f>VLOOKUP(U3371,T1.Unique.Delivery!$AQ$2:$AW$2720,COLUMNS(T1.Unique.Delivery!$AQ$2701:$AW$2701),0)</f>
        <v>#N/A</v>
      </c>
    </row>
    <row r="3372" spans="1:23" x14ac:dyDescent="0.3">
      <c r="A3372" t="s">
        <v>4881</v>
      </c>
      <c r="B3372" t="s">
        <v>4882</v>
      </c>
      <c r="C3372" t="s">
        <v>990</v>
      </c>
      <c r="D3372" t="s">
        <v>52</v>
      </c>
      <c r="E3372" t="s">
        <v>5141</v>
      </c>
      <c r="F3372" t="s">
        <v>5142</v>
      </c>
      <c r="G3372" t="s">
        <v>170</v>
      </c>
      <c r="H3372" t="s">
        <v>1006</v>
      </c>
      <c r="I3372" t="s">
        <v>54</v>
      </c>
      <c r="J3372" t="s">
        <v>66</v>
      </c>
      <c r="K3372" t="s">
        <v>1007</v>
      </c>
      <c r="L3372">
        <v>101047835</v>
      </c>
      <c r="M3372" t="s">
        <v>4920</v>
      </c>
      <c r="N3372" t="s">
        <v>47</v>
      </c>
      <c r="O3372" t="s">
        <v>47</v>
      </c>
      <c r="P3372" t="s">
        <v>1040</v>
      </c>
      <c r="Q3372" t="s">
        <v>997</v>
      </c>
      <c r="R3372">
        <v>13027.5</v>
      </c>
      <c r="S3372" t="s">
        <v>998</v>
      </c>
      <c r="T3372" t="s">
        <v>999</v>
      </c>
      <c r="U3372" t="s">
        <v>5143</v>
      </c>
      <c r="V3372">
        <v>1</v>
      </c>
      <c r="W3372" t="e">
        <f>VLOOKUP(U3372,T1.Unique.Delivery!$AQ$2:$AW$2720,COLUMNS(T1.Unique.Delivery!$AQ$2701:$AW$2701),0)</f>
        <v>#N/A</v>
      </c>
    </row>
    <row r="3373" spans="1:23" x14ac:dyDescent="0.3">
      <c r="A3373" t="s">
        <v>4881</v>
      </c>
      <c r="B3373" t="s">
        <v>4882</v>
      </c>
      <c r="C3373" t="s">
        <v>990</v>
      </c>
      <c r="D3373" t="s">
        <v>52</v>
      </c>
      <c r="E3373" t="s">
        <v>5144</v>
      </c>
      <c r="F3373" t="s">
        <v>5145</v>
      </c>
      <c r="G3373" t="s">
        <v>52</v>
      </c>
      <c r="H3373" t="s">
        <v>1006</v>
      </c>
      <c r="I3373" t="s">
        <v>54</v>
      </c>
      <c r="J3373" t="s">
        <v>66</v>
      </c>
      <c r="K3373" t="s">
        <v>1007</v>
      </c>
      <c r="L3373">
        <v>100788157</v>
      </c>
      <c r="M3373" t="s">
        <v>2389</v>
      </c>
      <c r="N3373" t="s">
        <v>47</v>
      </c>
      <c r="O3373" t="s">
        <v>47</v>
      </c>
      <c r="P3373" s="1">
        <v>42743</v>
      </c>
      <c r="Q3373" t="s">
        <v>997</v>
      </c>
      <c r="R3373">
        <v>1240.8499999999999</v>
      </c>
      <c r="S3373" t="s">
        <v>998</v>
      </c>
      <c r="T3373" t="s">
        <v>999</v>
      </c>
      <c r="U3373" t="s">
        <v>5146</v>
      </c>
      <c r="V3373">
        <v>1</v>
      </c>
      <c r="W3373" t="e">
        <f>VLOOKUP(U3373,T1.Unique.Delivery!$AQ$2:$AW$2720,COLUMNS(T1.Unique.Delivery!$AQ$2701:$AW$2701),0)</f>
        <v>#N/A</v>
      </c>
    </row>
    <row r="3374" spans="1:23" x14ac:dyDescent="0.3">
      <c r="A3374" t="s">
        <v>4881</v>
      </c>
      <c r="B3374" t="s">
        <v>4882</v>
      </c>
      <c r="C3374" t="s">
        <v>990</v>
      </c>
      <c r="D3374" t="s">
        <v>52</v>
      </c>
      <c r="E3374" t="s">
        <v>5144</v>
      </c>
      <c r="F3374" t="s">
        <v>5145</v>
      </c>
      <c r="G3374" t="s">
        <v>52</v>
      </c>
      <c r="H3374" t="s">
        <v>1006</v>
      </c>
      <c r="I3374" t="s">
        <v>54</v>
      </c>
      <c r="J3374" t="s">
        <v>66</v>
      </c>
      <c r="K3374" t="s">
        <v>1007</v>
      </c>
      <c r="L3374">
        <v>101093720</v>
      </c>
      <c r="M3374" t="s">
        <v>55</v>
      </c>
      <c r="N3374" t="s">
        <v>47</v>
      </c>
      <c r="O3374" t="s">
        <v>47</v>
      </c>
      <c r="P3374" s="1">
        <v>42743</v>
      </c>
      <c r="Q3374" t="s">
        <v>997</v>
      </c>
      <c r="R3374">
        <v>1720</v>
      </c>
      <c r="S3374" t="s">
        <v>998</v>
      </c>
      <c r="T3374" t="s">
        <v>999</v>
      </c>
      <c r="U3374" t="s">
        <v>5147</v>
      </c>
      <c r="V3374">
        <v>1</v>
      </c>
      <c r="W3374" t="e">
        <f>VLOOKUP(U3374,T1.Unique.Delivery!$AQ$2:$AW$2720,COLUMNS(T1.Unique.Delivery!$AQ$2701:$AW$2701),0)</f>
        <v>#N/A</v>
      </c>
    </row>
    <row r="3375" spans="1:23" x14ac:dyDescent="0.3">
      <c r="A3375" t="s">
        <v>4881</v>
      </c>
      <c r="B3375" t="s">
        <v>4882</v>
      </c>
      <c r="C3375" t="s">
        <v>990</v>
      </c>
      <c r="D3375" t="s">
        <v>52</v>
      </c>
      <c r="E3375" t="s">
        <v>3606</v>
      </c>
      <c r="F3375" t="s">
        <v>3607</v>
      </c>
      <c r="G3375" t="s">
        <v>52</v>
      </c>
      <c r="H3375" t="s">
        <v>1006</v>
      </c>
      <c r="I3375" t="s">
        <v>54</v>
      </c>
      <c r="J3375" t="s">
        <v>66</v>
      </c>
      <c r="K3375" t="s">
        <v>1007</v>
      </c>
      <c r="L3375">
        <v>100297681</v>
      </c>
      <c r="M3375" t="s">
        <v>1216</v>
      </c>
      <c r="N3375" t="s">
        <v>47</v>
      </c>
      <c r="O3375" t="s">
        <v>47</v>
      </c>
      <c r="P3375" t="s">
        <v>1040</v>
      </c>
      <c r="Q3375" t="s">
        <v>997</v>
      </c>
      <c r="R3375">
        <v>1900</v>
      </c>
      <c r="S3375" t="s">
        <v>998</v>
      </c>
      <c r="T3375" t="s">
        <v>999</v>
      </c>
      <c r="U3375" t="s">
        <v>5148</v>
      </c>
      <c r="V3375">
        <v>1</v>
      </c>
      <c r="W3375" t="e">
        <f>VLOOKUP(U3375,T1.Unique.Delivery!$AQ$2:$AW$2720,COLUMNS(T1.Unique.Delivery!$AQ$2701:$AW$2701),0)</f>
        <v>#N/A</v>
      </c>
    </row>
    <row r="3376" spans="1:23" x14ac:dyDescent="0.3">
      <c r="A3376" t="s">
        <v>4881</v>
      </c>
      <c r="B3376" t="s">
        <v>4882</v>
      </c>
      <c r="C3376" t="s">
        <v>990</v>
      </c>
      <c r="D3376" t="s">
        <v>52</v>
      </c>
      <c r="E3376" t="s">
        <v>3606</v>
      </c>
      <c r="F3376" t="s">
        <v>3607</v>
      </c>
      <c r="G3376" t="s">
        <v>52</v>
      </c>
      <c r="H3376" t="s">
        <v>1006</v>
      </c>
      <c r="I3376" t="s">
        <v>54</v>
      </c>
      <c r="J3376" t="s">
        <v>66</v>
      </c>
      <c r="K3376" t="s">
        <v>1007</v>
      </c>
      <c r="L3376">
        <v>101093720</v>
      </c>
      <c r="M3376" t="s">
        <v>55</v>
      </c>
      <c r="N3376" t="s">
        <v>47</v>
      </c>
      <c r="O3376" t="s">
        <v>47</v>
      </c>
      <c r="P3376" t="s">
        <v>1040</v>
      </c>
      <c r="Q3376" t="s">
        <v>997</v>
      </c>
      <c r="R3376">
        <v>1326.09</v>
      </c>
      <c r="S3376" t="s">
        <v>998</v>
      </c>
      <c r="T3376" t="s">
        <v>999</v>
      </c>
      <c r="U3376" t="s">
        <v>5149</v>
      </c>
      <c r="V3376">
        <v>1</v>
      </c>
      <c r="W3376" t="e">
        <f>VLOOKUP(U3376,T1.Unique.Delivery!$AQ$2:$AW$2720,COLUMNS(T1.Unique.Delivery!$AQ$2701:$AW$2701),0)</f>
        <v>#N/A</v>
      </c>
    </row>
    <row r="3377" spans="1:23" x14ac:dyDescent="0.3">
      <c r="A3377" t="s">
        <v>4881</v>
      </c>
      <c r="B3377" t="s">
        <v>4882</v>
      </c>
      <c r="C3377" t="s">
        <v>990</v>
      </c>
      <c r="D3377" t="s">
        <v>52</v>
      </c>
      <c r="E3377" t="s">
        <v>3606</v>
      </c>
      <c r="F3377" t="s">
        <v>3607</v>
      </c>
      <c r="G3377" t="s">
        <v>52</v>
      </c>
      <c r="H3377" t="s">
        <v>1006</v>
      </c>
      <c r="I3377" t="s">
        <v>54</v>
      </c>
      <c r="J3377" t="s">
        <v>56</v>
      </c>
      <c r="K3377" t="s">
        <v>993</v>
      </c>
      <c r="L3377">
        <v>100223303</v>
      </c>
      <c r="M3377" t="s">
        <v>994</v>
      </c>
      <c r="N3377" t="s">
        <v>47</v>
      </c>
      <c r="O3377" t="s">
        <v>47</v>
      </c>
      <c r="P3377" t="s">
        <v>1040</v>
      </c>
      <c r="Q3377" t="s">
        <v>997</v>
      </c>
      <c r="R3377">
        <v>1520.21</v>
      </c>
      <c r="S3377" t="s">
        <v>998</v>
      </c>
      <c r="T3377" t="s">
        <v>999</v>
      </c>
      <c r="U3377" t="s">
        <v>5150</v>
      </c>
      <c r="V3377">
        <v>1</v>
      </c>
      <c r="W3377" t="e">
        <f>VLOOKUP(U3377,T1.Unique.Delivery!$AQ$2:$AW$2720,COLUMNS(T1.Unique.Delivery!$AQ$2701:$AW$2701),0)</f>
        <v>#N/A</v>
      </c>
    </row>
    <row r="3378" spans="1:23" x14ac:dyDescent="0.3">
      <c r="A3378" t="s">
        <v>4881</v>
      </c>
      <c r="B3378" t="s">
        <v>4882</v>
      </c>
      <c r="C3378" t="s">
        <v>990</v>
      </c>
      <c r="D3378" t="s">
        <v>52</v>
      </c>
      <c r="E3378" t="s">
        <v>3606</v>
      </c>
      <c r="F3378" t="s">
        <v>3607</v>
      </c>
      <c r="G3378" t="s">
        <v>52</v>
      </c>
      <c r="H3378" t="s">
        <v>1006</v>
      </c>
      <c r="I3378" t="s">
        <v>54</v>
      </c>
      <c r="J3378" t="s">
        <v>56</v>
      </c>
      <c r="K3378" t="s">
        <v>993</v>
      </c>
      <c r="L3378">
        <v>100297681</v>
      </c>
      <c r="M3378" t="s">
        <v>1216</v>
      </c>
      <c r="N3378" t="s">
        <v>47</v>
      </c>
      <c r="O3378" t="s">
        <v>47</v>
      </c>
      <c r="P3378" t="s">
        <v>1040</v>
      </c>
      <c r="Q3378" t="s">
        <v>997</v>
      </c>
      <c r="R3378">
        <v>2700</v>
      </c>
      <c r="S3378" t="s">
        <v>998</v>
      </c>
      <c r="T3378" t="s">
        <v>999</v>
      </c>
      <c r="U3378" t="s">
        <v>5151</v>
      </c>
      <c r="V3378">
        <v>1</v>
      </c>
      <c r="W3378" t="e">
        <f>VLOOKUP(U3378,T1.Unique.Delivery!$AQ$2:$AW$2720,COLUMNS(T1.Unique.Delivery!$AQ$2701:$AW$2701),0)</f>
        <v>#N/A</v>
      </c>
    </row>
    <row r="3379" spans="1:23" x14ac:dyDescent="0.3">
      <c r="A3379" t="s">
        <v>4881</v>
      </c>
      <c r="B3379" t="s">
        <v>4882</v>
      </c>
      <c r="C3379" t="s">
        <v>990</v>
      </c>
      <c r="D3379" t="s">
        <v>52</v>
      </c>
      <c r="E3379" t="s">
        <v>3606</v>
      </c>
      <c r="F3379" t="s">
        <v>3607</v>
      </c>
      <c r="G3379" t="s">
        <v>52</v>
      </c>
      <c r="H3379" t="s">
        <v>1006</v>
      </c>
      <c r="I3379" t="s">
        <v>54</v>
      </c>
      <c r="J3379" t="s">
        <v>56</v>
      </c>
      <c r="K3379" t="s">
        <v>993</v>
      </c>
      <c r="L3379">
        <v>101093720</v>
      </c>
      <c r="M3379" t="s">
        <v>55</v>
      </c>
      <c r="N3379" t="s">
        <v>47</v>
      </c>
      <c r="O3379" t="s">
        <v>47</v>
      </c>
      <c r="P3379" t="s">
        <v>1040</v>
      </c>
      <c r="Q3379" t="s">
        <v>997</v>
      </c>
      <c r="R3379">
        <v>1880.82</v>
      </c>
      <c r="S3379" t="s">
        <v>998</v>
      </c>
      <c r="T3379" t="s">
        <v>999</v>
      </c>
      <c r="U3379" t="s">
        <v>5152</v>
      </c>
      <c r="V3379">
        <v>1</v>
      </c>
      <c r="W3379" t="e">
        <f>VLOOKUP(U3379,T1.Unique.Delivery!$AQ$2:$AW$2720,COLUMNS(T1.Unique.Delivery!$AQ$2701:$AW$2701),0)</f>
        <v>#N/A</v>
      </c>
    </row>
    <row r="3380" spans="1:23" x14ac:dyDescent="0.3">
      <c r="A3380" t="s">
        <v>4881</v>
      </c>
      <c r="B3380" t="s">
        <v>4882</v>
      </c>
      <c r="C3380" t="s">
        <v>990</v>
      </c>
      <c r="D3380" t="s">
        <v>52</v>
      </c>
      <c r="E3380" t="s">
        <v>3633</v>
      </c>
      <c r="F3380" t="s">
        <v>3634</v>
      </c>
      <c r="G3380" t="s">
        <v>52</v>
      </c>
      <c r="H3380" t="s">
        <v>1006</v>
      </c>
      <c r="I3380" t="s">
        <v>54</v>
      </c>
      <c r="J3380" t="s">
        <v>56</v>
      </c>
      <c r="K3380" t="s">
        <v>993</v>
      </c>
      <c r="L3380">
        <v>100223303</v>
      </c>
      <c r="M3380" t="s">
        <v>994</v>
      </c>
      <c r="N3380" t="s">
        <v>47</v>
      </c>
      <c r="O3380" t="s">
        <v>47</v>
      </c>
      <c r="P3380" t="s">
        <v>1040</v>
      </c>
      <c r="Q3380" t="s">
        <v>997</v>
      </c>
      <c r="R3380">
        <v>1671.78</v>
      </c>
      <c r="S3380" t="s">
        <v>998</v>
      </c>
      <c r="T3380" t="s">
        <v>999</v>
      </c>
      <c r="U3380" t="s">
        <v>5153</v>
      </c>
      <c r="V3380">
        <v>1</v>
      </c>
      <c r="W3380" t="e">
        <f>VLOOKUP(U3380,T1.Unique.Delivery!$AQ$2:$AW$2720,COLUMNS(T1.Unique.Delivery!$AQ$2701:$AW$2701),0)</f>
        <v>#N/A</v>
      </c>
    </row>
    <row r="3381" spans="1:23" x14ac:dyDescent="0.3">
      <c r="A3381" t="s">
        <v>4881</v>
      </c>
      <c r="B3381" t="s">
        <v>4882</v>
      </c>
      <c r="C3381" t="s">
        <v>990</v>
      </c>
      <c r="D3381" t="s">
        <v>52</v>
      </c>
      <c r="E3381" t="s">
        <v>2017</v>
      </c>
      <c r="F3381" t="s">
        <v>2018</v>
      </c>
      <c r="G3381" t="s">
        <v>84</v>
      </c>
      <c r="H3381" t="s">
        <v>1006</v>
      </c>
      <c r="I3381" t="s">
        <v>54</v>
      </c>
      <c r="J3381" t="s">
        <v>4915</v>
      </c>
      <c r="K3381" t="s">
        <v>4916</v>
      </c>
      <c r="L3381">
        <v>100994845</v>
      </c>
      <c r="M3381" t="s">
        <v>1450</v>
      </c>
      <c r="N3381" t="s">
        <v>47</v>
      </c>
      <c r="O3381" t="s">
        <v>47</v>
      </c>
      <c r="P3381" t="s">
        <v>4885</v>
      </c>
      <c r="Q3381" t="s">
        <v>997</v>
      </c>
      <c r="R3381">
        <v>10476.66</v>
      </c>
      <c r="S3381" t="s">
        <v>998</v>
      </c>
      <c r="T3381" t="s">
        <v>999</v>
      </c>
      <c r="U3381" t="s">
        <v>5154</v>
      </c>
      <c r="V3381">
        <v>1</v>
      </c>
      <c r="W3381" t="e">
        <f>VLOOKUP(U3381,T1.Unique.Delivery!$AQ$2:$AW$2720,COLUMNS(T1.Unique.Delivery!$AQ$2701:$AW$2701),0)</f>
        <v>#N/A</v>
      </c>
    </row>
    <row r="3382" spans="1:23" x14ac:dyDescent="0.3">
      <c r="A3382" t="s">
        <v>4881</v>
      </c>
      <c r="B3382" t="s">
        <v>4882</v>
      </c>
      <c r="C3382" t="s">
        <v>990</v>
      </c>
      <c r="D3382" t="s">
        <v>52</v>
      </c>
      <c r="E3382" t="s">
        <v>2017</v>
      </c>
      <c r="F3382" t="s">
        <v>2018</v>
      </c>
      <c r="G3382" t="s">
        <v>84</v>
      </c>
      <c r="H3382" t="s">
        <v>1006</v>
      </c>
      <c r="I3382" t="s">
        <v>54</v>
      </c>
      <c r="J3382" t="s">
        <v>56</v>
      </c>
      <c r="K3382" t="s">
        <v>993</v>
      </c>
      <c r="L3382">
        <v>100223303</v>
      </c>
      <c r="M3382" t="s">
        <v>994</v>
      </c>
      <c r="N3382" t="s">
        <v>47</v>
      </c>
      <c r="O3382" t="s">
        <v>47</v>
      </c>
      <c r="P3382" t="s">
        <v>4885</v>
      </c>
      <c r="Q3382" t="s">
        <v>997</v>
      </c>
      <c r="R3382">
        <v>13071.28</v>
      </c>
      <c r="S3382" t="s">
        <v>998</v>
      </c>
      <c r="T3382" t="s">
        <v>999</v>
      </c>
      <c r="U3382" t="s">
        <v>5155</v>
      </c>
      <c r="V3382">
        <v>1</v>
      </c>
      <c r="W3382" t="e">
        <f>VLOOKUP(U3382,T1.Unique.Delivery!$AQ$2:$AW$2720,COLUMNS(T1.Unique.Delivery!$AQ$2701:$AW$2701),0)</f>
        <v>#N/A</v>
      </c>
    </row>
    <row r="3383" spans="1:23" x14ac:dyDescent="0.3">
      <c r="A3383" t="s">
        <v>4881</v>
      </c>
      <c r="B3383" t="s">
        <v>4882</v>
      </c>
      <c r="C3383" t="s">
        <v>990</v>
      </c>
      <c r="D3383" t="s">
        <v>52</v>
      </c>
      <c r="E3383" t="s">
        <v>2017</v>
      </c>
      <c r="F3383" t="s">
        <v>2018</v>
      </c>
      <c r="G3383" t="s">
        <v>84</v>
      </c>
      <c r="H3383" t="s">
        <v>1006</v>
      </c>
      <c r="I3383" t="s">
        <v>54</v>
      </c>
      <c r="J3383" t="s">
        <v>56</v>
      </c>
      <c r="K3383" t="s">
        <v>993</v>
      </c>
      <c r="L3383">
        <v>100994845</v>
      </c>
      <c r="M3383" t="s">
        <v>1450</v>
      </c>
      <c r="N3383" t="s">
        <v>47</v>
      </c>
      <c r="O3383" t="s">
        <v>47</v>
      </c>
      <c r="P3383" t="s">
        <v>4885</v>
      </c>
      <c r="Q3383" t="s">
        <v>997</v>
      </c>
      <c r="R3383">
        <v>11329.9</v>
      </c>
      <c r="S3383" t="s">
        <v>998</v>
      </c>
      <c r="T3383" t="s">
        <v>999</v>
      </c>
      <c r="U3383" t="s">
        <v>958</v>
      </c>
      <c r="V3383">
        <v>1</v>
      </c>
      <c r="W3383" t="e">
        <f>VLOOKUP(U3383,T1.Unique.Delivery!$AQ$2:$AW$2720,COLUMNS(T1.Unique.Delivery!$AQ$2701:$AW$2701),0)</f>
        <v>#N/A</v>
      </c>
    </row>
    <row r="3384" spans="1:23" x14ac:dyDescent="0.3">
      <c r="A3384" t="s">
        <v>4881</v>
      </c>
      <c r="B3384" t="s">
        <v>4882</v>
      </c>
      <c r="C3384" t="s">
        <v>990</v>
      </c>
      <c r="D3384" t="s">
        <v>52</v>
      </c>
      <c r="E3384" t="s">
        <v>2017</v>
      </c>
      <c r="F3384" t="s">
        <v>2018</v>
      </c>
      <c r="G3384" t="s">
        <v>84</v>
      </c>
      <c r="H3384" t="s">
        <v>1006</v>
      </c>
      <c r="I3384" t="s">
        <v>54</v>
      </c>
      <c r="J3384" t="s">
        <v>1002</v>
      </c>
      <c r="K3384" t="s">
        <v>993</v>
      </c>
      <c r="L3384">
        <v>100994845</v>
      </c>
      <c r="M3384" t="s">
        <v>1450</v>
      </c>
      <c r="N3384" t="s">
        <v>47</v>
      </c>
      <c r="O3384" t="s">
        <v>47</v>
      </c>
      <c r="P3384" t="s">
        <v>4885</v>
      </c>
      <c r="Q3384" t="s">
        <v>997</v>
      </c>
      <c r="R3384">
        <v>12348.92</v>
      </c>
      <c r="S3384" t="s">
        <v>998</v>
      </c>
      <c r="T3384" t="s">
        <v>999</v>
      </c>
      <c r="U3384" t="s">
        <v>5156</v>
      </c>
      <c r="V3384">
        <v>1</v>
      </c>
      <c r="W3384" t="e">
        <f>VLOOKUP(U3384,T1.Unique.Delivery!$AQ$2:$AW$2720,COLUMNS(T1.Unique.Delivery!$AQ$2701:$AW$2701),0)</f>
        <v>#N/A</v>
      </c>
    </row>
    <row r="3385" spans="1:23" x14ac:dyDescent="0.3">
      <c r="A3385" t="s">
        <v>4881</v>
      </c>
      <c r="B3385" t="s">
        <v>4882</v>
      </c>
      <c r="C3385" t="s">
        <v>990</v>
      </c>
      <c r="D3385" t="s">
        <v>52</v>
      </c>
      <c r="E3385" t="s">
        <v>5157</v>
      </c>
      <c r="F3385" t="s">
        <v>5158</v>
      </c>
      <c r="G3385" t="s">
        <v>52</v>
      </c>
      <c r="H3385" t="s">
        <v>1006</v>
      </c>
      <c r="I3385" t="s">
        <v>54</v>
      </c>
      <c r="J3385" t="s">
        <v>66</v>
      </c>
      <c r="K3385" t="s">
        <v>1007</v>
      </c>
      <c r="L3385">
        <v>100788157</v>
      </c>
      <c r="M3385" t="s">
        <v>2389</v>
      </c>
      <c r="N3385" t="s">
        <v>47</v>
      </c>
      <c r="O3385" t="s">
        <v>47</v>
      </c>
      <c r="P3385" s="1">
        <v>42743</v>
      </c>
      <c r="Q3385" t="s">
        <v>997</v>
      </c>
      <c r="R3385">
        <v>2616</v>
      </c>
      <c r="S3385" t="s">
        <v>998</v>
      </c>
      <c r="T3385" t="s">
        <v>999</v>
      </c>
      <c r="U3385" t="s">
        <v>5159</v>
      </c>
      <c r="V3385">
        <v>1</v>
      </c>
      <c r="W3385" t="e">
        <f>VLOOKUP(U3385,T1.Unique.Delivery!$AQ$2:$AW$2720,COLUMNS(T1.Unique.Delivery!$AQ$2701:$AW$2701),0)</f>
        <v>#N/A</v>
      </c>
    </row>
    <row r="3386" spans="1:23" x14ac:dyDescent="0.3">
      <c r="A3386" t="s">
        <v>4881</v>
      </c>
      <c r="B3386" t="s">
        <v>4882</v>
      </c>
      <c r="C3386" t="s">
        <v>990</v>
      </c>
      <c r="D3386" t="s">
        <v>52</v>
      </c>
      <c r="E3386" t="s">
        <v>5157</v>
      </c>
      <c r="F3386" t="s">
        <v>5158</v>
      </c>
      <c r="G3386" t="s">
        <v>52</v>
      </c>
      <c r="H3386" t="s">
        <v>1006</v>
      </c>
      <c r="I3386" t="s">
        <v>54</v>
      </c>
      <c r="J3386" t="s">
        <v>66</v>
      </c>
      <c r="K3386" t="s">
        <v>1007</v>
      </c>
      <c r="L3386">
        <v>101093720</v>
      </c>
      <c r="M3386" t="s">
        <v>55</v>
      </c>
      <c r="N3386" t="s">
        <v>47</v>
      </c>
      <c r="O3386" t="s">
        <v>47</v>
      </c>
      <c r="P3386" s="1">
        <v>42743</v>
      </c>
      <c r="Q3386" t="s">
        <v>997</v>
      </c>
      <c r="R3386">
        <v>1796.93</v>
      </c>
      <c r="S3386" t="s">
        <v>998</v>
      </c>
      <c r="T3386" t="s">
        <v>999</v>
      </c>
      <c r="U3386" t="s">
        <v>5160</v>
      </c>
      <c r="V3386">
        <v>1</v>
      </c>
      <c r="W3386" t="e">
        <f>VLOOKUP(U3386,T1.Unique.Delivery!$AQ$2:$AW$2720,COLUMNS(T1.Unique.Delivery!$AQ$2701:$AW$2701),0)</f>
        <v>#N/A</v>
      </c>
    </row>
    <row r="3387" spans="1:23" x14ac:dyDescent="0.3">
      <c r="A3387" t="s">
        <v>4881</v>
      </c>
      <c r="B3387" t="s">
        <v>4882</v>
      </c>
      <c r="C3387" t="s">
        <v>990</v>
      </c>
      <c r="D3387" t="s">
        <v>52</v>
      </c>
      <c r="E3387" t="s">
        <v>2044</v>
      </c>
      <c r="F3387" t="s">
        <v>2045</v>
      </c>
      <c r="G3387" t="s">
        <v>107</v>
      </c>
      <c r="H3387" t="s">
        <v>1006</v>
      </c>
      <c r="I3387" t="s">
        <v>54</v>
      </c>
      <c r="J3387" t="s">
        <v>56</v>
      </c>
      <c r="K3387" t="s">
        <v>993</v>
      </c>
      <c r="L3387">
        <v>100223303</v>
      </c>
      <c r="M3387" t="s">
        <v>994</v>
      </c>
      <c r="N3387" t="s">
        <v>47</v>
      </c>
      <c r="O3387" t="s">
        <v>47</v>
      </c>
      <c r="P3387" t="s">
        <v>1040</v>
      </c>
      <c r="Q3387" t="s">
        <v>997</v>
      </c>
      <c r="R3387">
        <v>16057.23</v>
      </c>
      <c r="S3387" t="s">
        <v>998</v>
      </c>
      <c r="T3387" t="s">
        <v>999</v>
      </c>
      <c r="U3387" t="s">
        <v>5161</v>
      </c>
      <c r="V3387">
        <v>1</v>
      </c>
      <c r="W3387" t="e">
        <f>VLOOKUP(U3387,T1.Unique.Delivery!$AQ$2:$AW$2720,COLUMNS(T1.Unique.Delivery!$AQ$2701:$AW$2701),0)</f>
        <v>#N/A</v>
      </c>
    </row>
    <row r="3388" spans="1:23" x14ac:dyDescent="0.3">
      <c r="A3388" t="s">
        <v>4881</v>
      </c>
      <c r="B3388" t="s">
        <v>4882</v>
      </c>
      <c r="C3388" t="s">
        <v>990</v>
      </c>
      <c r="D3388" t="s">
        <v>52</v>
      </c>
      <c r="E3388" t="s">
        <v>2044</v>
      </c>
      <c r="F3388" t="s">
        <v>2045</v>
      </c>
      <c r="G3388" t="s">
        <v>107</v>
      </c>
      <c r="H3388" t="s">
        <v>1006</v>
      </c>
      <c r="I3388" t="s">
        <v>54</v>
      </c>
      <c r="J3388" t="s">
        <v>56</v>
      </c>
      <c r="K3388" t="s">
        <v>993</v>
      </c>
      <c r="L3388">
        <v>100297681</v>
      </c>
      <c r="M3388" t="s">
        <v>1216</v>
      </c>
      <c r="N3388" t="s">
        <v>47</v>
      </c>
      <c r="O3388" t="s">
        <v>47</v>
      </c>
      <c r="P3388" t="s">
        <v>1040</v>
      </c>
      <c r="Q3388" t="s">
        <v>997</v>
      </c>
      <c r="R3388">
        <v>15600</v>
      </c>
      <c r="S3388" t="s">
        <v>998</v>
      </c>
      <c r="T3388" t="s">
        <v>999</v>
      </c>
      <c r="U3388" t="s">
        <v>5162</v>
      </c>
      <c r="V3388">
        <v>1</v>
      </c>
      <c r="W3388" t="e">
        <f>VLOOKUP(U3388,T1.Unique.Delivery!$AQ$2:$AW$2720,COLUMNS(T1.Unique.Delivery!$AQ$2701:$AW$2701),0)</f>
        <v>#N/A</v>
      </c>
    </row>
    <row r="3389" spans="1:23" x14ac:dyDescent="0.3">
      <c r="A3389" t="s">
        <v>4881</v>
      </c>
      <c r="B3389" t="s">
        <v>4882</v>
      </c>
      <c r="C3389" t="s">
        <v>990</v>
      </c>
      <c r="D3389" t="s">
        <v>52</v>
      </c>
      <c r="E3389" t="s">
        <v>2044</v>
      </c>
      <c r="F3389" t="s">
        <v>2045</v>
      </c>
      <c r="G3389" t="s">
        <v>107</v>
      </c>
      <c r="H3389" t="s">
        <v>1006</v>
      </c>
      <c r="I3389" t="s">
        <v>54</v>
      </c>
      <c r="J3389" t="s">
        <v>56</v>
      </c>
      <c r="K3389" t="s">
        <v>993</v>
      </c>
      <c r="L3389">
        <v>100298459</v>
      </c>
      <c r="M3389" t="s">
        <v>4895</v>
      </c>
      <c r="N3389" t="s">
        <v>47</v>
      </c>
      <c r="O3389" t="s">
        <v>47</v>
      </c>
      <c r="P3389" s="1">
        <v>42008</v>
      </c>
      <c r="Q3389" t="s">
        <v>997</v>
      </c>
      <c r="R3389">
        <v>14128.23</v>
      </c>
      <c r="S3389" t="s">
        <v>998</v>
      </c>
      <c r="T3389" t="s">
        <v>999</v>
      </c>
      <c r="U3389" t="s">
        <v>5163</v>
      </c>
      <c r="V3389">
        <v>1</v>
      </c>
      <c r="W3389" t="e">
        <f>VLOOKUP(U3389,T1.Unique.Delivery!$AQ$2:$AW$2720,COLUMNS(T1.Unique.Delivery!$AQ$2701:$AW$2701),0)</f>
        <v>#N/A</v>
      </c>
    </row>
    <row r="3390" spans="1:23" x14ac:dyDescent="0.3">
      <c r="A3390" t="s">
        <v>4881</v>
      </c>
      <c r="B3390" t="s">
        <v>4882</v>
      </c>
      <c r="C3390" t="s">
        <v>990</v>
      </c>
      <c r="D3390" t="s">
        <v>52</v>
      </c>
      <c r="E3390" t="s">
        <v>2044</v>
      </c>
      <c r="F3390" t="s">
        <v>2045</v>
      </c>
      <c r="G3390" t="s">
        <v>107</v>
      </c>
      <c r="H3390" t="s">
        <v>1006</v>
      </c>
      <c r="I3390" t="s">
        <v>54</v>
      </c>
      <c r="J3390" t="s">
        <v>56</v>
      </c>
      <c r="K3390" t="s">
        <v>993</v>
      </c>
      <c r="L3390">
        <v>100894891</v>
      </c>
      <c r="M3390" t="s">
        <v>1218</v>
      </c>
      <c r="N3390" t="s">
        <v>47</v>
      </c>
      <c r="O3390" t="s">
        <v>47</v>
      </c>
      <c r="P3390" t="s">
        <v>1040</v>
      </c>
      <c r="Q3390" t="s">
        <v>997</v>
      </c>
      <c r="R3390">
        <v>13875</v>
      </c>
      <c r="S3390" t="s">
        <v>998</v>
      </c>
      <c r="T3390" t="s">
        <v>999</v>
      </c>
      <c r="U3390" t="s">
        <v>692</v>
      </c>
      <c r="V3390">
        <v>1</v>
      </c>
      <c r="W3390" t="e">
        <f>VLOOKUP(U3390,T1.Unique.Delivery!$AQ$2:$AW$2720,COLUMNS(T1.Unique.Delivery!$AQ$2701:$AW$2701),0)</f>
        <v>#N/A</v>
      </c>
    </row>
    <row r="3391" spans="1:23" x14ac:dyDescent="0.3">
      <c r="A3391" t="s">
        <v>4881</v>
      </c>
      <c r="B3391" t="s">
        <v>4882</v>
      </c>
      <c r="C3391" t="s">
        <v>990</v>
      </c>
      <c r="D3391" t="s">
        <v>52</v>
      </c>
      <c r="E3391" t="s">
        <v>2044</v>
      </c>
      <c r="F3391" t="s">
        <v>2045</v>
      </c>
      <c r="G3391" t="s">
        <v>107</v>
      </c>
      <c r="H3391" t="s">
        <v>1006</v>
      </c>
      <c r="I3391" t="s">
        <v>54</v>
      </c>
      <c r="J3391" t="s">
        <v>56</v>
      </c>
      <c r="K3391" t="s">
        <v>993</v>
      </c>
      <c r="L3391">
        <v>100994845</v>
      </c>
      <c r="M3391" t="s">
        <v>1450</v>
      </c>
      <c r="N3391" t="s">
        <v>47</v>
      </c>
      <c r="O3391" t="s">
        <v>47</v>
      </c>
      <c r="P3391" t="s">
        <v>1040</v>
      </c>
      <c r="Q3391" t="s">
        <v>997</v>
      </c>
      <c r="R3391">
        <v>14000</v>
      </c>
      <c r="S3391" t="s">
        <v>998</v>
      </c>
      <c r="T3391" t="s">
        <v>999</v>
      </c>
      <c r="U3391" t="s">
        <v>109</v>
      </c>
      <c r="V3391">
        <v>1</v>
      </c>
      <c r="W3391" t="e">
        <f>VLOOKUP(U3391,T1.Unique.Delivery!$AQ$2:$AW$2720,COLUMNS(T1.Unique.Delivery!$AQ$2701:$AW$2701),0)</f>
        <v>#N/A</v>
      </c>
    </row>
    <row r="3392" spans="1:23" x14ac:dyDescent="0.3">
      <c r="A3392" t="s">
        <v>4881</v>
      </c>
      <c r="B3392" t="s">
        <v>4882</v>
      </c>
      <c r="C3392" t="s">
        <v>990</v>
      </c>
      <c r="D3392" t="s">
        <v>52</v>
      </c>
      <c r="E3392" t="s">
        <v>5164</v>
      </c>
      <c r="F3392" t="s">
        <v>5165</v>
      </c>
      <c r="G3392" t="s">
        <v>241</v>
      </c>
      <c r="H3392" t="s">
        <v>1006</v>
      </c>
      <c r="I3392" t="s">
        <v>54</v>
      </c>
      <c r="J3392" t="s">
        <v>4915</v>
      </c>
      <c r="K3392" t="s">
        <v>4916</v>
      </c>
      <c r="L3392">
        <v>100535792</v>
      </c>
      <c r="M3392" t="s">
        <v>1305</v>
      </c>
      <c r="N3392" t="s">
        <v>47</v>
      </c>
      <c r="O3392" t="s">
        <v>47</v>
      </c>
      <c r="P3392" t="s">
        <v>4885</v>
      </c>
      <c r="Q3392" t="s">
        <v>997</v>
      </c>
      <c r="R3392">
        <v>2786.5</v>
      </c>
      <c r="S3392" t="s">
        <v>998</v>
      </c>
      <c r="T3392" t="s">
        <v>999</v>
      </c>
      <c r="U3392" t="s">
        <v>5166</v>
      </c>
      <c r="V3392">
        <v>1</v>
      </c>
      <c r="W3392" t="e">
        <f>VLOOKUP(U3392,T1.Unique.Delivery!$AQ$2:$AW$2720,COLUMNS(T1.Unique.Delivery!$AQ$2701:$AW$2701),0)</f>
        <v>#N/A</v>
      </c>
    </row>
    <row r="3393" spans="1:23" x14ac:dyDescent="0.3">
      <c r="A3393" t="s">
        <v>4881</v>
      </c>
      <c r="B3393" t="s">
        <v>4882</v>
      </c>
      <c r="C3393" t="s">
        <v>990</v>
      </c>
      <c r="D3393" t="s">
        <v>52</v>
      </c>
      <c r="E3393" t="s">
        <v>5164</v>
      </c>
      <c r="F3393" t="s">
        <v>5165</v>
      </c>
      <c r="G3393" t="s">
        <v>241</v>
      </c>
      <c r="H3393" t="s">
        <v>1006</v>
      </c>
      <c r="I3393" t="s">
        <v>54</v>
      </c>
      <c r="J3393" t="s">
        <v>56</v>
      </c>
      <c r="K3393" t="s">
        <v>993</v>
      </c>
      <c r="L3393">
        <v>100214689</v>
      </c>
      <c r="M3393" t="s">
        <v>4517</v>
      </c>
      <c r="N3393" t="s">
        <v>47</v>
      </c>
      <c r="O3393" t="s">
        <v>47</v>
      </c>
      <c r="P3393" t="s">
        <v>1040</v>
      </c>
      <c r="Q3393" t="s">
        <v>997</v>
      </c>
      <c r="R3393">
        <v>3300</v>
      </c>
      <c r="S3393" t="s">
        <v>998</v>
      </c>
      <c r="T3393" t="s">
        <v>999</v>
      </c>
      <c r="U3393" t="s">
        <v>5167</v>
      </c>
      <c r="V3393">
        <v>1</v>
      </c>
      <c r="W3393" t="e">
        <f>VLOOKUP(U3393,T1.Unique.Delivery!$AQ$2:$AW$2720,COLUMNS(T1.Unique.Delivery!$AQ$2701:$AW$2701),0)</f>
        <v>#N/A</v>
      </c>
    </row>
    <row r="3394" spans="1:23" x14ac:dyDescent="0.3">
      <c r="A3394" t="s">
        <v>4881</v>
      </c>
      <c r="B3394" t="s">
        <v>4882</v>
      </c>
      <c r="C3394" t="s">
        <v>990</v>
      </c>
      <c r="D3394" t="s">
        <v>52</v>
      </c>
      <c r="E3394" t="s">
        <v>5164</v>
      </c>
      <c r="F3394" t="s">
        <v>5165</v>
      </c>
      <c r="G3394" t="s">
        <v>241</v>
      </c>
      <c r="H3394" t="s">
        <v>1006</v>
      </c>
      <c r="I3394" t="s">
        <v>54</v>
      </c>
      <c r="J3394" t="s">
        <v>56</v>
      </c>
      <c r="K3394" t="s">
        <v>993</v>
      </c>
      <c r="L3394">
        <v>100422206</v>
      </c>
      <c r="M3394" t="s">
        <v>1337</v>
      </c>
      <c r="N3394" t="s">
        <v>47</v>
      </c>
      <c r="O3394" t="s">
        <v>47</v>
      </c>
      <c r="P3394" t="s">
        <v>1040</v>
      </c>
      <c r="Q3394" t="s">
        <v>997</v>
      </c>
      <c r="R3394">
        <v>2799</v>
      </c>
      <c r="S3394" t="s">
        <v>998</v>
      </c>
      <c r="T3394" t="s">
        <v>999</v>
      </c>
      <c r="U3394" t="s">
        <v>616</v>
      </c>
      <c r="V3394">
        <v>1</v>
      </c>
      <c r="W3394" t="e">
        <f>VLOOKUP(U3394,T1.Unique.Delivery!$AQ$2:$AW$2720,COLUMNS(T1.Unique.Delivery!$AQ$2701:$AW$2701),0)</f>
        <v>#N/A</v>
      </c>
    </row>
    <row r="3395" spans="1:23" x14ac:dyDescent="0.3">
      <c r="A3395" t="s">
        <v>4881</v>
      </c>
      <c r="B3395" t="s">
        <v>4882</v>
      </c>
      <c r="C3395" t="s">
        <v>990</v>
      </c>
      <c r="D3395" t="s">
        <v>52</v>
      </c>
      <c r="E3395" t="s">
        <v>5164</v>
      </c>
      <c r="F3395" t="s">
        <v>5165</v>
      </c>
      <c r="G3395" t="s">
        <v>241</v>
      </c>
      <c r="H3395" t="s">
        <v>1006</v>
      </c>
      <c r="I3395" t="s">
        <v>54</v>
      </c>
      <c r="J3395" t="s">
        <v>56</v>
      </c>
      <c r="K3395" t="s">
        <v>993</v>
      </c>
      <c r="L3395">
        <v>100535792</v>
      </c>
      <c r="M3395" t="s">
        <v>1305</v>
      </c>
      <c r="N3395" t="s">
        <v>47</v>
      </c>
      <c r="O3395" t="s">
        <v>47</v>
      </c>
      <c r="P3395" t="s">
        <v>4885</v>
      </c>
      <c r="Q3395" t="s">
        <v>997</v>
      </c>
      <c r="R3395">
        <v>2786.5</v>
      </c>
      <c r="S3395" t="s">
        <v>998</v>
      </c>
      <c r="T3395" t="s">
        <v>999</v>
      </c>
      <c r="U3395" t="s">
        <v>339</v>
      </c>
      <c r="V3395">
        <v>1</v>
      </c>
      <c r="W3395" t="e">
        <f>VLOOKUP(U3395,T1.Unique.Delivery!$AQ$2:$AW$2720,COLUMNS(T1.Unique.Delivery!$AQ$2701:$AW$2701),0)</f>
        <v>#N/A</v>
      </c>
    </row>
    <row r="3396" spans="1:23" x14ac:dyDescent="0.3">
      <c r="A3396" t="s">
        <v>4881</v>
      </c>
      <c r="B3396" t="s">
        <v>4882</v>
      </c>
      <c r="C3396" t="s">
        <v>990</v>
      </c>
      <c r="D3396" t="s">
        <v>52</v>
      </c>
      <c r="E3396" t="s">
        <v>5164</v>
      </c>
      <c r="F3396" t="s">
        <v>5165</v>
      </c>
      <c r="G3396" t="s">
        <v>241</v>
      </c>
      <c r="H3396" t="s">
        <v>1006</v>
      </c>
      <c r="I3396" t="s">
        <v>54</v>
      </c>
      <c r="J3396" t="s">
        <v>56</v>
      </c>
      <c r="K3396" t="s">
        <v>993</v>
      </c>
      <c r="L3396">
        <v>100894891</v>
      </c>
      <c r="M3396" t="s">
        <v>1218</v>
      </c>
      <c r="N3396" t="s">
        <v>47</v>
      </c>
      <c r="O3396" t="s">
        <v>47</v>
      </c>
      <c r="P3396" t="s">
        <v>1040</v>
      </c>
      <c r="Q3396" t="s">
        <v>997</v>
      </c>
      <c r="R3396">
        <v>3960</v>
      </c>
      <c r="S3396" t="s">
        <v>998</v>
      </c>
      <c r="T3396" t="s">
        <v>999</v>
      </c>
      <c r="U3396" t="s">
        <v>5168</v>
      </c>
      <c r="V3396">
        <v>1</v>
      </c>
      <c r="W3396" t="e">
        <f>VLOOKUP(U3396,T1.Unique.Delivery!$AQ$2:$AW$2720,COLUMNS(T1.Unique.Delivery!$AQ$2701:$AW$2701),0)</f>
        <v>#N/A</v>
      </c>
    </row>
    <row r="3397" spans="1:23" x14ac:dyDescent="0.3">
      <c r="A3397" t="s">
        <v>4881</v>
      </c>
      <c r="B3397" t="s">
        <v>4882</v>
      </c>
      <c r="C3397" t="s">
        <v>990</v>
      </c>
      <c r="D3397" t="s">
        <v>52</v>
      </c>
      <c r="E3397" t="s">
        <v>5164</v>
      </c>
      <c r="F3397" t="s">
        <v>5165</v>
      </c>
      <c r="G3397" t="s">
        <v>241</v>
      </c>
      <c r="H3397" t="s">
        <v>1006</v>
      </c>
      <c r="I3397" t="s">
        <v>54</v>
      </c>
      <c r="J3397" t="s">
        <v>1002</v>
      </c>
      <c r="K3397" t="s">
        <v>993</v>
      </c>
      <c r="L3397">
        <v>100535792</v>
      </c>
      <c r="M3397" t="s">
        <v>1305</v>
      </c>
      <c r="N3397" t="s">
        <v>47</v>
      </c>
      <c r="O3397" t="s">
        <v>47</v>
      </c>
      <c r="P3397" t="s">
        <v>4885</v>
      </c>
      <c r="Q3397" t="s">
        <v>997</v>
      </c>
      <c r="R3397">
        <v>3204.5</v>
      </c>
      <c r="S3397" t="s">
        <v>998</v>
      </c>
      <c r="T3397" t="s">
        <v>999</v>
      </c>
      <c r="U3397" t="s">
        <v>5169</v>
      </c>
      <c r="V3397">
        <v>1</v>
      </c>
      <c r="W3397" t="e">
        <f>VLOOKUP(U3397,T1.Unique.Delivery!$AQ$2:$AW$2720,COLUMNS(T1.Unique.Delivery!$AQ$2701:$AW$2701),0)</f>
        <v>#N/A</v>
      </c>
    </row>
    <row r="3398" spans="1:23" x14ac:dyDescent="0.3">
      <c r="A3398" t="s">
        <v>4881</v>
      </c>
      <c r="B3398" t="s">
        <v>4882</v>
      </c>
      <c r="C3398" t="s">
        <v>990</v>
      </c>
      <c r="D3398" t="s">
        <v>52</v>
      </c>
      <c r="E3398" t="s">
        <v>2850</v>
      </c>
      <c r="F3398" t="s">
        <v>2851</v>
      </c>
      <c r="G3398" t="s">
        <v>99</v>
      </c>
      <c r="H3398" t="s">
        <v>1006</v>
      </c>
      <c r="I3398" t="s">
        <v>54</v>
      </c>
      <c r="J3398" t="s">
        <v>56</v>
      </c>
      <c r="K3398" t="s">
        <v>993</v>
      </c>
      <c r="L3398">
        <v>100214689</v>
      </c>
      <c r="M3398" t="s">
        <v>4517</v>
      </c>
      <c r="N3398" t="s">
        <v>47</v>
      </c>
      <c r="O3398" t="s">
        <v>47</v>
      </c>
      <c r="P3398" t="s">
        <v>1040</v>
      </c>
      <c r="Q3398" t="s">
        <v>997</v>
      </c>
      <c r="R3398">
        <v>12500</v>
      </c>
      <c r="S3398" t="s">
        <v>998</v>
      </c>
      <c r="T3398" t="s">
        <v>999</v>
      </c>
      <c r="U3398" t="s">
        <v>5170</v>
      </c>
      <c r="V3398">
        <v>1</v>
      </c>
      <c r="W3398" t="e">
        <f>VLOOKUP(U3398,T1.Unique.Delivery!$AQ$2:$AW$2720,COLUMNS(T1.Unique.Delivery!$AQ$2701:$AW$2701),0)</f>
        <v>#N/A</v>
      </c>
    </row>
    <row r="3399" spans="1:23" x14ac:dyDescent="0.3">
      <c r="A3399" t="s">
        <v>4881</v>
      </c>
      <c r="B3399" t="s">
        <v>4882</v>
      </c>
      <c r="C3399" t="s">
        <v>990</v>
      </c>
      <c r="D3399" t="s">
        <v>52</v>
      </c>
      <c r="E3399" t="s">
        <v>2850</v>
      </c>
      <c r="F3399" t="s">
        <v>2851</v>
      </c>
      <c r="G3399" t="s">
        <v>99</v>
      </c>
      <c r="H3399" t="s">
        <v>1006</v>
      </c>
      <c r="I3399" t="s">
        <v>54</v>
      </c>
      <c r="J3399" t="s">
        <v>56</v>
      </c>
      <c r="K3399" t="s">
        <v>993</v>
      </c>
      <c r="L3399">
        <v>100223303</v>
      </c>
      <c r="M3399" t="s">
        <v>994</v>
      </c>
      <c r="N3399" t="s">
        <v>47</v>
      </c>
      <c r="O3399" t="s">
        <v>47</v>
      </c>
      <c r="P3399" t="s">
        <v>1040</v>
      </c>
      <c r="Q3399" t="s">
        <v>997</v>
      </c>
      <c r="R3399">
        <v>12875.74</v>
      </c>
      <c r="S3399" t="s">
        <v>998</v>
      </c>
      <c r="T3399" t="s">
        <v>999</v>
      </c>
      <c r="U3399" t="s">
        <v>5171</v>
      </c>
      <c r="V3399">
        <v>1</v>
      </c>
      <c r="W3399" t="e">
        <f>VLOOKUP(U3399,T1.Unique.Delivery!$AQ$2:$AW$2720,COLUMNS(T1.Unique.Delivery!$AQ$2701:$AW$2701),0)</f>
        <v>#N/A</v>
      </c>
    </row>
    <row r="3400" spans="1:23" x14ac:dyDescent="0.3">
      <c r="A3400" t="s">
        <v>4881</v>
      </c>
      <c r="B3400" t="s">
        <v>4882</v>
      </c>
      <c r="C3400" t="s">
        <v>990</v>
      </c>
      <c r="D3400" t="s">
        <v>52</v>
      </c>
      <c r="E3400" t="s">
        <v>2850</v>
      </c>
      <c r="F3400" t="s">
        <v>2851</v>
      </c>
      <c r="G3400" t="s">
        <v>99</v>
      </c>
      <c r="H3400" t="s">
        <v>1006</v>
      </c>
      <c r="I3400" t="s">
        <v>54</v>
      </c>
      <c r="J3400" t="s">
        <v>56</v>
      </c>
      <c r="K3400" t="s">
        <v>993</v>
      </c>
      <c r="L3400">
        <v>100894891</v>
      </c>
      <c r="M3400" t="s">
        <v>1218</v>
      </c>
      <c r="N3400" t="s">
        <v>47</v>
      </c>
      <c r="O3400" t="s">
        <v>47</v>
      </c>
      <c r="P3400" t="s">
        <v>1040</v>
      </c>
      <c r="Q3400" t="s">
        <v>997</v>
      </c>
      <c r="R3400">
        <v>10760</v>
      </c>
      <c r="S3400" t="s">
        <v>998</v>
      </c>
      <c r="T3400" t="s">
        <v>999</v>
      </c>
      <c r="U3400" t="s">
        <v>5172</v>
      </c>
      <c r="V3400">
        <v>1</v>
      </c>
      <c r="W3400" t="e">
        <f>VLOOKUP(U3400,T1.Unique.Delivery!$AQ$2:$AW$2720,COLUMNS(T1.Unique.Delivery!$AQ$2701:$AW$2701),0)</f>
        <v>#N/A</v>
      </c>
    </row>
    <row r="3401" spans="1:23" x14ac:dyDescent="0.3">
      <c r="A3401" t="s">
        <v>4881</v>
      </c>
      <c r="B3401" t="s">
        <v>4882</v>
      </c>
      <c r="C3401" t="s">
        <v>990</v>
      </c>
      <c r="D3401" t="s">
        <v>52</v>
      </c>
      <c r="E3401" t="s">
        <v>2850</v>
      </c>
      <c r="F3401" t="s">
        <v>2851</v>
      </c>
      <c r="G3401" t="s">
        <v>99</v>
      </c>
      <c r="H3401" t="s">
        <v>1006</v>
      </c>
      <c r="I3401" t="s">
        <v>54</v>
      </c>
      <c r="J3401" t="s">
        <v>56</v>
      </c>
      <c r="K3401" t="s">
        <v>993</v>
      </c>
      <c r="L3401">
        <v>100994845</v>
      </c>
      <c r="M3401" t="s">
        <v>1450</v>
      </c>
      <c r="N3401" t="s">
        <v>47</v>
      </c>
      <c r="O3401" t="s">
        <v>47</v>
      </c>
      <c r="P3401" t="s">
        <v>1040</v>
      </c>
      <c r="Q3401" t="s">
        <v>997</v>
      </c>
      <c r="R3401">
        <v>10600</v>
      </c>
      <c r="S3401" t="s">
        <v>998</v>
      </c>
      <c r="T3401" t="s">
        <v>999</v>
      </c>
      <c r="U3401" t="s">
        <v>148</v>
      </c>
      <c r="V3401">
        <v>1</v>
      </c>
      <c r="W3401" t="e">
        <f>VLOOKUP(U3401,T1.Unique.Delivery!$AQ$2:$AW$2720,COLUMNS(T1.Unique.Delivery!$AQ$2701:$AW$2701),0)</f>
        <v>#N/A</v>
      </c>
    </row>
    <row r="3402" spans="1:23" x14ac:dyDescent="0.3">
      <c r="A3402" t="s">
        <v>4881</v>
      </c>
      <c r="B3402" t="s">
        <v>4882</v>
      </c>
      <c r="C3402" t="s">
        <v>990</v>
      </c>
      <c r="D3402" t="s">
        <v>52</v>
      </c>
      <c r="E3402" t="s">
        <v>2850</v>
      </c>
      <c r="F3402" t="s">
        <v>2851</v>
      </c>
      <c r="G3402" t="s">
        <v>99</v>
      </c>
      <c r="H3402" t="s">
        <v>1006</v>
      </c>
      <c r="I3402" t="s">
        <v>54</v>
      </c>
      <c r="J3402" t="s">
        <v>56</v>
      </c>
      <c r="K3402" t="s">
        <v>993</v>
      </c>
      <c r="L3402">
        <v>101093720</v>
      </c>
      <c r="M3402" t="s">
        <v>55</v>
      </c>
      <c r="N3402" t="s">
        <v>47</v>
      </c>
      <c r="O3402" t="s">
        <v>47</v>
      </c>
      <c r="P3402" t="s">
        <v>4024</v>
      </c>
      <c r="Q3402" t="s">
        <v>997</v>
      </c>
      <c r="R3402">
        <v>10370.52</v>
      </c>
      <c r="S3402" t="s">
        <v>998</v>
      </c>
      <c r="T3402" t="s">
        <v>999</v>
      </c>
      <c r="U3402" t="s">
        <v>5173</v>
      </c>
      <c r="V3402">
        <v>1</v>
      </c>
      <c r="W3402" t="e">
        <f>VLOOKUP(U3402,T1.Unique.Delivery!$AQ$2:$AW$2720,COLUMNS(T1.Unique.Delivery!$AQ$2701:$AW$2701),0)</f>
        <v>#N/A</v>
      </c>
    </row>
    <row r="3403" spans="1:23" x14ac:dyDescent="0.3">
      <c r="A3403" t="s">
        <v>4881</v>
      </c>
      <c r="B3403" t="s">
        <v>4882</v>
      </c>
      <c r="C3403" t="s">
        <v>990</v>
      </c>
      <c r="D3403" t="s">
        <v>52</v>
      </c>
      <c r="E3403" t="s">
        <v>2850</v>
      </c>
      <c r="F3403" t="s">
        <v>2851</v>
      </c>
      <c r="G3403" t="s">
        <v>99</v>
      </c>
      <c r="H3403" t="s">
        <v>1006</v>
      </c>
      <c r="I3403" t="s">
        <v>54</v>
      </c>
      <c r="J3403" t="s">
        <v>1002</v>
      </c>
      <c r="K3403" t="s">
        <v>993</v>
      </c>
      <c r="L3403">
        <v>100214689</v>
      </c>
      <c r="M3403" t="s">
        <v>4517</v>
      </c>
      <c r="N3403" t="s">
        <v>47</v>
      </c>
      <c r="O3403" t="s">
        <v>47</v>
      </c>
      <c r="P3403" t="s">
        <v>1040</v>
      </c>
      <c r="Q3403" t="s">
        <v>997</v>
      </c>
      <c r="R3403">
        <v>12500</v>
      </c>
      <c r="S3403" t="s">
        <v>998</v>
      </c>
      <c r="T3403" t="s">
        <v>999</v>
      </c>
      <c r="U3403" t="s">
        <v>5174</v>
      </c>
      <c r="V3403">
        <v>1</v>
      </c>
      <c r="W3403" t="e">
        <f>VLOOKUP(U3403,T1.Unique.Delivery!$AQ$2:$AW$2720,COLUMNS(T1.Unique.Delivery!$AQ$2701:$AW$2701),0)</f>
        <v>#N/A</v>
      </c>
    </row>
    <row r="3404" spans="1:23" x14ac:dyDescent="0.3">
      <c r="A3404" t="s">
        <v>4881</v>
      </c>
      <c r="B3404" t="s">
        <v>4882</v>
      </c>
      <c r="C3404" t="s">
        <v>990</v>
      </c>
      <c r="D3404" t="s">
        <v>52</v>
      </c>
      <c r="E3404" t="s">
        <v>2850</v>
      </c>
      <c r="F3404" t="s">
        <v>2851</v>
      </c>
      <c r="G3404" t="s">
        <v>99</v>
      </c>
      <c r="H3404" t="s">
        <v>1006</v>
      </c>
      <c r="I3404" t="s">
        <v>54</v>
      </c>
      <c r="J3404" t="s">
        <v>1002</v>
      </c>
      <c r="K3404" t="s">
        <v>993</v>
      </c>
      <c r="L3404">
        <v>100223303</v>
      </c>
      <c r="M3404" t="s">
        <v>994</v>
      </c>
      <c r="N3404" t="s">
        <v>47</v>
      </c>
      <c r="O3404" t="s">
        <v>47</v>
      </c>
      <c r="P3404" t="s">
        <v>1040</v>
      </c>
      <c r="Q3404" t="s">
        <v>997</v>
      </c>
      <c r="R3404">
        <v>13311.6</v>
      </c>
      <c r="S3404" t="s">
        <v>998</v>
      </c>
      <c r="T3404" t="s">
        <v>999</v>
      </c>
      <c r="U3404" t="s">
        <v>5175</v>
      </c>
      <c r="V3404">
        <v>1</v>
      </c>
      <c r="W3404" t="e">
        <f>VLOOKUP(U3404,T1.Unique.Delivery!$AQ$2:$AW$2720,COLUMNS(T1.Unique.Delivery!$AQ$2701:$AW$2701),0)</f>
        <v>#N/A</v>
      </c>
    </row>
    <row r="3405" spans="1:23" x14ac:dyDescent="0.3">
      <c r="A3405" t="s">
        <v>4881</v>
      </c>
      <c r="B3405" t="s">
        <v>4882</v>
      </c>
      <c r="C3405" t="s">
        <v>990</v>
      </c>
      <c r="D3405" t="s">
        <v>52</v>
      </c>
      <c r="E3405" t="s">
        <v>2850</v>
      </c>
      <c r="F3405" t="s">
        <v>2851</v>
      </c>
      <c r="G3405" t="s">
        <v>99</v>
      </c>
      <c r="H3405" t="s">
        <v>1006</v>
      </c>
      <c r="I3405" t="s">
        <v>54</v>
      </c>
      <c r="J3405" t="s">
        <v>1002</v>
      </c>
      <c r="K3405" t="s">
        <v>993</v>
      </c>
      <c r="L3405">
        <v>100894891</v>
      </c>
      <c r="M3405" t="s">
        <v>1218</v>
      </c>
      <c r="N3405" t="s">
        <v>47</v>
      </c>
      <c r="O3405" t="s">
        <v>47</v>
      </c>
      <c r="P3405" t="s">
        <v>1040</v>
      </c>
      <c r="Q3405" t="s">
        <v>997</v>
      </c>
      <c r="R3405">
        <v>10760</v>
      </c>
      <c r="S3405" t="s">
        <v>998</v>
      </c>
      <c r="T3405" t="s">
        <v>999</v>
      </c>
      <c r="U3405" t="s">
        <v>5176</v>
      </c>
      <c r="V3405">
        <v>1</v>
      </c>
      <c r="W3405" t="e">
        <f>VLOOKUP(U3405,T1.Unique.Delivery!$AQ$2:$AW$2720,COLUMNS(T1.Unique.Delivery!$AQ$2701:$AW$2701),0)</f>
        <v>#N/A</v>
      </c>
    </row>
    <row r="3406" spans="1:23" x14ac:dyDescent="0.3">
      <c r="A3406" t="s">
        <v>4881</v>
      </c>
      <c r="B3406" t="s">
        <v>4882</v>
      </c>
      <c r="C3406" t="s">
        <v>990</v>
      </c>
      <c r="D3406" t="s">
        <v>52</v>
      </c>
      <c r="E3406" t="s">
        <v>2850</v>
      </c>
      <c r="F3406" t="s">
        <v>2851</v>
      </c>
      <c r="G3406" t="s">
        <v>99</v>
      </c>
      <c r="H3406" t="s">
        <v>1006</v>
      </c>
      <c r="I3406" t="s">
        <v>54</v>
      </c>
      <c r="J3406" t="s">
        <v>1002</v>
      </c>
      <c r="K3406" t="s">
        <v>993</v>
      </c>
      <c r="L3406">
        <v>100994845</v>
      </c>
      <c r="M3406" t="s">
        <v>1450</v>
      </c>
      <c r="N3406" t="s">
        <v>47</v>
      </c>
      <c r="O3406" t="s">
        <v>47</v>
      </c>
      <c r="P3406" t="s">
        <v>1040</v>
      </c>
      <c r="Q3406" t="s">
        <v>997</v>
      </c>
      <c r="R3406">
        <v>11000</v>
      </c>
      <c r="S3406" t="s">
        <v>998</v>
      </c>
      <c r="T3406" t="s">
        <v>999</v>
      </c>
      <c r="U3406" t="s">
        <v>5177</v>
      </c>
      <c r="V3406">
        <v>1</v>
      </c>
      <c r="W3406" t="e">
        <f>VLOOKUP(U3406,T1.Unique.Delivery!$AQ$2:$AW$2720,COLUMNS(T1.Unique.Delivery!$AQ$2701:$AW$2701),0)</f>
        <v>#N/A</v>
      </c>
    </row>
    <row r="3407" spans="1:23" x14ac:dyDescent="0.3">
      <c r="A3407" t="s">
        <v>4881</v>
      </c>
      <c r="B3407" t="s">
        <v>4882</v>
      </c>
      <c r="C3407" t="s">
        <v>990</v>
      </c>
      <c r="D3407" t="s">
        <v>52</v>
      </c>
      <c r="E3407" t="s">
        <v>2850</v>
      </c>
      <c r="F3407" t="s">
        <v>2851</v>
      </c>
      <c r="G3407" t="s">
        <v>99</v>
      </c>
      <c r="H3407" t="s">
        <v>1006</v>
      </c>
      <c r="I3407" t="s">
        <v>54</v>
      </c>
      <c r="J3407" t="s">
        <v>1002</v>
      </c>
      <c r="K3407" t="s">
        <v>993</v>
      </c>
      <c r="L3407">
        <v>101093720</v>
      </c>
      <c r="M3407" t="s">
        <v>55</v>
      </c>
      <c r="N3407" t="s">
        <v>47</v>
      </c>
      <c r="O3407" t="s">
        <v>47</v>
      </c>
      <c r="P3407" t="s">
        <v>4024</v>
      </c>
      <c r="Q3407" t="s">
        <v>997</v>
      </c>
      <c r="R3407">
        <v>10600</v>
      </c>
      <c r="S3407" t="s">
        <v>998</v>
      </c>
      <c r="T3407" t="s">
        <v>999</v>
      </c>
      <c r="U3407" t="s">
        <v>5178</v>
      </c>
      <c r="V3407">
        <v>1</v>
      </c>
      <c r="W3407" t="e">
        <f>VLOOKUP(U3407,T1.Unique.Delivery!$AQ$2:$AW$2720,COLUMNS(T1.Unique.Delivery!$AQ$2701:$AW$2701),0)</f>
        <v>#N/A</v>
      </c>
    </row>
    <row r="3408" spans="1:23" x14ac:dyDescent="0.3">
      <c r="A3408" t="s">
        <v>4881</v>
      </c>
      <c r="B3408" t="s">
        <v>4882</v>
      </c>
      <c r="C3408" t="s">
        <v>990</v>
      </c>
      <c r="D3408" t="s">
        <v>52</v>
      </c>
      <c r="E3408" t="s">
        <v>1105</v>
      </c>
      <c r="F3408" t="s">
        <v>1106</v>
      </c>
      <c r="G3408" t="s">
        <v>207</v>
      </c>
      <c r="H3408" t="s">
        <v>1006</v>
      </c>
      <c r="I3408" t="s">
        <v>54</v>
      </c>
      <c r="J3408" t="s">
        <v>66</v>
      </c>
      <c r="K3408" t="s">
        <v>1007</v>
      </c>
      <c r="L3408">
        <v>100788157</v>
      </c>
      <c r="M3408" t="s">
        <v>2389</v>
      </c>
      <c r="N3408" t="s">
        <v>47</v>
      </c>
      <c r="O3408" t="s">
        <v>47</v>
      </c>
      <c r="P3408" t="s">
        <v>1040</v>
      </c>
      <c r="Q3408" t="s">
        <v>997</v>
      </c>
      <c r="R3408">
        <v>2850</v>
      </c>
      <c r="S3408" t="s">
        <v>998</v>
      </c>
      <c r="T3408" t="s">
        <v>999</v>
      </c>
      <c r="U3408" t="s">
        <v>5179</v>
      </c>
      <c r="V3408">
        <v>1</v>
      </c>
      <c r="W3408" t="e">
        <f>VLOOKUP(U3408,T1.Unique.Delivery!$AQ$2:$AW$2720,COLUMNS(T1.Unique.Delivery!$AQ$2701:$AW$2701),0)</f>
        <v>#N/A</v>
      </c>
    </row>
    <row r="3409" spans="1:23" x14ac:dyDescent="0.3">
      <c r="A3409" t="s">
        <v>4881</v>
      </c>
      <c r="B3409" t="s">
        <v>4882</v>
      </c>
      <c r="C3409" t="s">
        <v>990</v>
      </c>
      <c r="D3409" t="s">
        <v>52</v>
      </c>
      <c r="E3409" t="s">
        <v>1105</v>
      </c>
      <c r="F3409" t="s">
        <v>1106</v>
      </c>
      <c r="G3409" t="s">
        <v>207</v>
      </c>
      <c r="H3409" t="s">
        <v>1006</v>
      </c>
      <c r="I3409" t="s">
        <v>54</v>
      </c>
      <c r="J3409" t="s">
        <v>66</v>
      </c>
      <c r="K3409" t="s">
        <v>1007</v>
      </c>
      <c r="L3409">
        <v>101093720</v>
      </c>
      <c r="M3409" t="s">
        <v>55</v>
      </c>
      <c r="N3409" t="s">
        <v>47</v>
      </c>
      <c r="O3409" t="s">
        <v>47</v>
      </c>
      <c r="P3409" t="s">
        <v>1040</v>
      </c>
      <c r="Q3409" t="s">
        <v>997</v>
      </c>
      <c r="R3409">
        <v>2990.79</v>
      </c>
      <c r="S3409" t="s">
        <v>998</v>
      </c>
      <c r="T3409" t="s">
        <v>999</v>
      </c>
      <c r="U3409" t="s">
        <v>5180</v>
      </c>
      <c r="V3409">
        <v>1</v>
      </c>
      <c r="W3409" t="e">
        <f>VLOOKUP(U3409,T1.Unique.Delivery!$AQ$2:$AW$2720,COLUMNS(T1.Unique.Delivery!$AQ$2701:$AW$2701),0)</f>
        <v>#N/A</v>
      </c>
    </row>
    <row r="3410" spans="1:23" x14ac:dyDescent="0.3">
      <c r="A3410" t="s">
        <v>4881</v>
      </c>
      <c r="B3410" t="s">
        <v>4882</v>
      </c>
      <c r="C3410" t="s">
        <v>990</v>
      </c>
      <c r="D3410" t="s">
        <v>52</v>
      </c>
      <c r="E3410" t="s">
        <v>1105</v>
      </c>
      <c r="F3410" t="s">
        <v>1106</v>
      </c>
      <c r="G3410" t="s">
        <v>207</v>
      </c>
      <c r="H3410" t="s">
        <v>1006</v>
      </c>
      <c r="I3410" t="s">
        <v>54</v>
      </c>
      <c r="J3410" t="s">
        <v>56</v>
      </c>
      <c r="K3410" t="s">
        <v>993</v>
      </c>
      <c r="L3410">
        <v>100214689</v>
      </c>
      <c r="M3410" t="s">
        <v>4517</v>
      </c>
      <c r="N3410" t="s">
        <v>47</v>
      </c>
      <c r="O3410" t="s">
        <v>47</v>
      </c>
      <c r="P3410" t="s">
        <v>1040</v>
      </c>
      <c r="Q3410" t="s">
        <v>997</v>
      </c>
      <c r="R3410">
        <v>3800</v>
      </c>
      <c r="S3410" t="s">
        <v>998</v>
      </c>
      <c r="T3410" t="s">
        <v>999</v>
      </c>
      <c r="U3410" t="s">
        <v>5181</v>
      </c>
      <c r="V3410">
        <v>1</v>
      </c>
      <c r="W3410" t="e">
        <f>VLOOKUP(U3410,T1.Unique.Delivery!$AQ$2:$AW$2720,COLUMNS(T1.Unique.Delivery!$AQ$2701:$AW$2701),0)</f>
        <v>#N/A</v>
      </c>
    </row>
    <row r="3411" spans="1:23" x14ac:dyDescent="0.3">
      <c r="A3411" t="s">
        <v>4881</v>
      </c>
      <c r="B3411" t="s">
        <v>4882</v>
      </c>
      <c r="C3411" t="s">
        <v>990</v>
      </c>
      <c r="D3411" t="s">
        <v>52</v>
      </c>
      <c r="E3411" t="s">
        <v>1105</v>
      </c>
      <c r="F3411" t="s">
        <v>1106</v>
      </c>
      <c r="G3411" t="s">
        <v>207</v>
      </c>
      <c r="H3411" t="s">
        <v>1006</v>
      </c>
      <c r="I3411" t="s">
        <v>54</v>
      </c>
      <c r="J3411" t="s">
        <v>56</v>
      </c>
      <c r="K3411" t="s">
        <v>993</v>
      </c>
      <c r="L3411">
        <v>100223303</v>
      </c>
      <c r="M3411" t="s">
        <v>994</v>
      </c>
      <c r="N3411" t="s">
        <v>47</v>
      </c>
      <c r="O3411" t="s">
        <v>47</v>
      </c>
      <c r="P3411" t="s">
        <v>1040</v>
      </c>
      <c r="Q3411" t="s">
        <v>997</v>
      </c>
      <c r="R3411">
        <v>3703.14</v>
      </c>
      <c r="S3411" t="s">
        <v>998</v>
      </c>
      <c r="T3411" t="s">
        <v>999</v>
      </c>
      <c r="U3411" t="s">
        <v>366</v>
      </c>
      <c r="V3411">
        <v>1</v>
      </c>
      <c r="W3411" t="e">
        <f>VLOOKUP(U3411,T1.Unique.Delivery!$AQ$2:$AW$2720,COLUMNS(T1.Unique.Delivery!$AQ$2701:$AW$2701),0)</f>
        <v>#N/A</v>
      </c>
    </row>
    <row r="3412" spans="1:23" x14ac:dyDescent="0.3">
      <c r="A3412" t="s">
        <v>4881</v>
      </c>
      <c r="B3412" t="s">
        <v>4882</v>
      </c>
      <c r="C3412" t="s">
        <v>990</v>
      </c>
      <c r="D3412" t="s">
        <v>52</v>
      </c>
      <c r="E3412" t="s">
        <v>1105</v>
      </c>
      <c r="F3412" t="s">
        <v>1106</v>
      </c>
      <c r="G3412" t="s">
        <v>207</v>
      </c>
      <c r="H3412" t="s">
        <v>1006</v>
      </c>
      <c r="I3412" t="s">
        <v>54</v>
      </c>
      <c r="J3412" t="s">
        <v>56</v>
      </c>
      <c r="K3412" t="s">
        <v>993</v>
      </c>
      <c r="L3412">
        <v>100788157</v>
      </c>
      <c r="M3412" t="s">
        <v>2389</v>
      </c>
      <c r="N3412" t="s">
        <v>47</v>
      </c>
      <c r="O3412" t="s">
        <v>47</v>
      </c>
      <c r="P3412" t="s">
        <v>1040</v>
      </c>
      <c r="Q3412" t="s">
        <v>997</v>
      </c>
      <c r="R3412">
        <v>3950</v>
      </c>
      <c r="S3412" t="s">
        <v>998</v>
      </c>
      <c r="T3412" t="s">
        <v>999</v>
      </c>
      <c r="U3412" t="s">
        <v>5182</v>
      </c>
      <c r="V3412">
        <v>1</v>
      </c>
      <c r="W3412" t="e">
        <f>VLOOKUP(U3412,T1.Unique.Delivery!$AQ$2:$AW$2720,COLUMNS(T1.Unique.Delivery!$AQ$2701:$AW$2701),0)</f>
        <v>#N/A</v>
      </c>
    </row>
    <row r="3413" spans="1:23" x14ac:dyDescent="0.3">
      <c r="A3413" t="s">
        <v>4881</v>
      </c>
      <c r="B3413" t="s">
        <v>4882</v>
      </c>
      <c r="C3413" t="s">
        <v>990</v>
      </c>
      <c r="D3413" t="s">
        <v>52</v>
      </c>
      <c r="E3413" t="s">
        <v>1105</v>
      </c>
      <c r="F3413" t="s">
        <v>1106</v>
      </c>
      <c r="G3413" t="s">
        <v>207</v>
      </c>
      <c r="H3413" t="s">
        <v>1006</v>
      </c>
      <c r="I3413" t="s">
        <v>54</v>
      </c>
      <c r="J3413" t="s">
        <v>56</v>
      </c>
      <c r="K3413" t="s">
        <v>993</v>
      </c>
      <c r="L3413">
        <v>101093720</v>
      </c>
      <c r="M3413" t="s">
        <v>55</v>
      </c>
      <c r="N3413" t="s">
        <v>47</v>
      </c>
      <c r="O3413" t="s">
        <v>47</v>
      </c>
      <c r="P3413" t="s">
        <v>1040</v>
      </c>
      <c r="Q3413" t="s">
        <v>997</v>
      </c>
      <c r="R3413">
        <v>4780.5</v>
      </c>
      <c r="S3413" t="s">
        <v>998</v>
      </c>
      <c r="T3413" t="s">
        <v>999</v>
      </c>
      <c r="U3413" t="s">
        <v>5183</v>
      </c>
      <c r="V3413">
        <v>1</v>
      </c>
      <c r="W3413" t="e">
        <f>VLOOKUP(U3413,T1.Unique.Delivery!$AQ$2:$AW$2720,COLUMNS(T1.Unique.Delivery!$AQ$2701:$AW$2701),0)</f>
        <v>#N/A</v>
      </c>
    </row>
    <row r="3414" spans="1:23" x14ac:dyDescent="0.3">
      <c r="A3414" t="s">
        <v>4881</v>
      </c>
      <c r="B3414" t="s">
        <v>4882</v>
      </c>
      <c r="C3414" t="s">
        <v>990</v>
      </c>
      <c r="D3414" t="s">
        <v>52</v>
      </c>
      <c r="E3414" t="s">
        <v>1105</v>
      </c>
      <c r="F3414" t="s">
        <v>1106</v>
      </c>
      <c r="G3414" t="s">
        <v>207</v>
      </c>
      <c r="H3414" t="s">
        <v>1006</v>
      </c>
      <c r="I3414" t="s">
        <v>54</v>
      </c>
      <c r="J3414" t="s">
        <v>1002</v>
      </c>
      <c r="K3414" t="s">
        <v>993</v>
      </c>
      <c r="L3414">
        <v>100214689</v>
      </c>
      <c r="M3414" t="s">
        <v>4517</v>
      </c>
      <c r="N3414" t="s">
        <v>47</v>
      </c>
      <c r="O3414" t="s">
        <v>47</v>
      </c>
      <c r="P3414" t="s">
        <v>1040</v>
      </c>
      <c r="Q3414" t="s">
        <v>997</v>
      </c>
      <c r="R3414">
        <v>3800</v>
      </c>
      <c r="S3414" t="s">
        <v>998</v>
      </c>
      <c r="T3414" t="s">
        <v>999</v>
      </c>
      <c r="U3414" t="s">
        <v>5184</v>
      </c>
      <c r="V3414">
        <v>1</v>
      </c>
      <c r="W3414" t="e">
        <f>VLOOKUP(U3414,T1.Unique.Delivery!$AQ$2:$AW$2720,COLUMNS(T1.Unique.Delivery!$AQ$2701:$AW$2701),0)</f>
        <v>#N/A</v>
      </c>
    </row>
    <row r="3415" spans="1:23" x14ac:dyDescent="0.3">
      <c r="A3415" t="s">
        <v>4881</v>
      </c>
      <c r="B3415" t="s">
        <v>4882</v>
      </c>
      <c r="C3415" t="s">
        <v>990</v>
      </c>
      <c r="D3415" t="s">
        <v>52</v>
      </c>
      <c r="E3415" t="s">
        <v>1105</v>
      </c>
      <c r="F3415" t="s">
        <v>1106</v>
      </c>
      <c r="G3415" t="s">
        <v>207</v>
      </c>
      <c r="H3415" t="s">
        <v>1006</v>
      </c>
      <c r="I3415" t="s">
        <v>54</v>
      </c>
      <c r="J3415" t="s">
        <v>1002</v>
      </c>
      <c r="K3415" t="s">
        <v>993</v>
      </c>
      <c r="L3415">
        <v>100223303</v>
      </c>
      <c r="M3415" t="s">
        <v>994</v>
      </c>
      <c r="N3415" t="s">
        <v>47</v>
      </c>
      <c r="O3415" t="s">
        <v>47</v>
      </c>
      <c r="P3415" t="s">
        <v>1040</v>
      </c>
      <c r="Q3415" t="s">
        <v>997</v>
      </c>
      <c r="R3415">
        <v>3841.04</v>
      </c>
      <c r="S3415" t="s">
        <v>998</v>
      </c>
      <c r="T3415" t="s">
        <v>999</v>
      </c>
      <c r="U3415" t="s">
        <v>5185</v>
      </c>
      <c r="V3415">
        <v>1</v>
      </c>
      <c r="W3415" t="e">
        <f>VLOOKUP(U3415,T1.Unique.Delivery!$AQ$2:$AW$2720,COLUMNS(T1.Unique.Delivery!$AQ$2701:$AW$2701),0)</f>
        <v>#N/A</v>
      </c>
    </row>
    <row r="3416" spans="1:23" x14ac:dyDescent="0.3">
      <c r="A3416" t="s">
        <v>4881</v>
      </c>
      <c r="B3416" t="s">
        <v>4882</v>
      </c>
      <c r="C3416" t="s">
        <v>990</v>
      </c>
      <c r="D3416" t="s">
        <v>52</v>
      </c>
      <c r="E3416" t="s">
        <v>1105</v>
      </c>
      <c r="F3416" t="s">
        <v>1106</v>
      </c>
      <c r="G3416" t="s">
        <v>207</v>
      </c>
      <c r="H3416" t="s">
        <v>1006</v>
      </c>
      <c r="I3416" t="s">
        <v>54</v>
      </c>
      <c r="J3416" t="s">
        <v>1002</v>
      </c>
      <c r="K3416" t="s">
        <v>993</v>
      </c>
      <c r="L3416">
        <v>100788157</v>
      </c>
      <c r="M3416" t="s">
        <v>2389</v>
      </c>
      <c r="N3416" t="s">
        <v>47</v>
      </c>
      <c r="O3416" t="s">
        <v>47</v>
      </c>
      <c r="P3416" t="s">
        <v>1040</v>
      </c>
      <c r="Q3416" t="s">
        <v>997</v>
      </c>
      <c r="R3416">
        <v>3950</v>
      </c>
      <c r="S3416" t="s">
        <v>998</v>
      </c>
      <c r="T3416" t="s">
        <v>999</v>
      </c>
      <c r="U3416" t="s">
        <v>5186</v>
      </c>
      <c r="V3416">
        <v>1</v>
      </c>
      <c r="W3416" t="e">
        <f>VLOOKUP(U3416,T1.Unique.Delivery!$AQ$2:$AW$2720,COLUMNS(T1.Unique.Delivery!$AQ$2701:$AW$2701),0)</f>
        <v>#N/A</v>
      </c>
    </row>
    <row r="3417" spans="1:23" x14ac:dyDescent="0.3">
      <c r="A3417" t="s">
        <v>4881</v>
      </c>
      <c r="B3417" t="s">
        <v>4882</v>
      </c>
      <c r="C3417" t="s">
        <v>990</v>
      </c>
      <c r="D3417" t="s">
        <v>52</v>
      </c>
      <c r="E3417" t="s">
        <v>1105</v>
      </c>
      <c r="F3417" t="s">
        <v>1106</v>
      </c>
      <c r="G3417" t="s">
        <v>207</v>
      </c>
      <c r="H3417" t="s">
        <v>1006</v>
      </c>
      <c r="I3417" t="s">
        <v>54</v>
      </c>
      <c r="J3417" t="s">
        <v>1002</v>
      </c>
      <c r="K3417" t="s">
        <v>993</v>
      </c>
      <c r="L3417">
        <v>101093720</v>
      </c>
      <c r="M3417" t="s">
        <v>55</v>
      </c>
      <c r="N3417" t="s">
        <v>47</v>
      </c>
      <c r="O3417" t="s">
        <v>47</v>
      </c>
      <c r="P3417" t="s">
        <v>1040</v>
      </c>
      <c r="Q3417" t="s">
        <v>997</v>
      </c>
      <c r="R3417">
        <v>4780.5</v>
      </c>
      <c r="S3417" t="s">
        <v>998</v>
      </c>
      <c r="T3417" t="s">
        <v>999</v>
      </c>
      <c r="U3417" t="s">
        <v>5187</v>
      </c>
      <c r="V3417">
        <v>1</v>
      </c>
      <c r="W3417" t="e">
        <f>VLOOKUP(U3417,T1.Unique.Delivery!$AQ$2:$AW$2720,COLUMNS(T1.Unique.Delivery!$AQ$2701:$AW$2701),0)</f>
        <v>#N/A</v>
      </c>
    </row>
    <row r="3418" spans="1:23" x14ac:dyDescent="0.3">
      <c r="A3418" t="s">
        <v>4881</v>
      </c>
      <c r="B3418" t="s">
        <v>4882</v>
      </c>
      <c r="C3418" t="s">
        <v>990</v>
      </c>
      <c r="D3418" t="s">
        <v>52</v>
      </c>
      <c r="E3418" t="s">
        <v>5188</v>
      </c>
      <c r="F3418" t="s">
        <v>5189</v>
      </c>
      <c r="G3418" t="s">
        <v>52</v>
      </c>
      <c r="H3418" t="s">
        <v>1006</v>
      </c>
      <c r="I3418" t="s">
        <v>54</v>
      </c>
      <c r="J3418" t="s">
        <v>56</v>
      </c>
      <c r="K3418" t="s">
        <v>993</v>
      </c>
      <c r="L3418">
        <v>100223303</v>
      </c>
      <c r="M3418" t="s">
        <v>994</v>
      </c>
      <c r="N3418" t="s">
        <v>47</v>
      </c>
      <c r="O3418" t="s">
        <v>47</v>
      </c>
      <c r="P3418" s="1">
        <v>42377</v>
      </c>
      <c r="Q3418" t="s">
        <v>997</v>
      </c>
      <c r="R3418">
        <v>1883.18</v>
      </c>
      <c r="S3418" t="s">
        <v>998</v>
      </c>
      <c r="T3418" t="s">
        <v>999</v>
      </c>
      <c r="U3418" t="s">
        <v>5190</v>
      </c>
      <c r="V3418">
        <v>1</v>
      </c>
      <c r="W3418" t="e">
        <f>VLOOKUP(U3418,T1.Unique.Delivery!$AQ$2:$AW$2720,COLUMNS(T1.Unique.Delivery!$AQ$2701:$AW$2701),0)</f>
        <v>#N/A</v>
      </c>
    </row>
    <row r="3419" spans="1:23" x14ac:dyDescent="0.3">
      <c r="A3419" t="s">
        <v>4881</v>
      </c>
      <c r="B3419" t="s">
        <v>4882</v>
      </c>
      <c r="C3419" t="s">
        <v>990</v>
      </c>
      <c r="D3419" t="s">
        <v>52</v>
      </c>
      <c r="E3419" t="s">
        <v>1246</v>
      </c>
      <c r="F3419" t="s">
        <v>1247</v>
      </c>
      <c r="G3419" t="s">
        <v>153</v>
      </c>
      <c r="H3419" t="s">
        <v>1006</v>
      </c>
      <c r="I3419" t="s">
        <v>54</v>
      </c>
      <c r="J3419" t="s">
        <v>56</v>
      </c>
      <c r="K3419" t="s">
        <v>993</v>
      </c>
      <c r="L3419">
        <v>100214689</v>
      </c>
      <c r="M3419" t="s">
        <v>4517</v>
      </c>
      <c r="N3419" t="s">
        <v>47</v>
      </c>
      <c r="O3419" t="s">
        <v>47</v>
      </c>
      <c r="P3419" t="s">
        <v>4885</v>
      </c>
      <c r="Q3419" t="s">
        <v>997</v>
      </c>
      <c r="R3419">
        <v>3672.87</v>
      </c>
      <c r="S3419" t="s">
        <v>998</v>
      </c>
      <c r="T3419" t="s">
        <v>999</v>
      </c>
      <c r="U3419" t="s">
        <v>5191</v>
      </c>
      <c r="V3419">
        <v>1</v>
      </c>
      <c r="W3419" t="e">
        <f>VLOOKUP(U3419,T1.Unique.Delivery!$AQ$2:$AW$2720,COLUMNS(T1.Unique.Delivery!$AQ$2701:$AW$2701),0)</f>
        <v>#N/A</v>
      </c>
    </row>
    <row r="3420" spans="1:23" x14ac:dyDescent="0.3">
      <c r="A3420" t="s">
        <v>4881</v>
      </c>
      <c r="B3420" t="s">
        <v>4882</v>
      </c>
      <c r="C3420" t="s">
        <v>990</v>
      </c>
      <c r="D3420" t="s">
        <v>52</v>
      </c>
      <c r="E3420" t="s">
        <v>1246</v>
      </c>
      <c r="F3420" t="s">
        <v>1247</v>
      </c>
      <c r="G3420" t="s">
        <v>153</v>
      </c>
      <c r="H3420" t="s">
        <v>1006</v>
      </c>
      <c r="I3420" t="s">
        <v>54</v>
      </c>
      <c r="J3420" t="s">
        <v>56</v>
      </c>
      <c r="K3420" t="s">
        <v>993</v>
      </c>
      <c r="L3420">
        <v>100297681</v>
      </c>
      <c r="M3420" t="s">
        <v>1216</v>
      </c>
      <c r="N3420" t="s">
        <v>47</v>
      </c>
      <c r="O3420" t="s">
        <v>47</v>
      </c>
      <c r="P3420" s="1">
        <v>42008</v>
      </c>
      <c r="Q3420" t="s">
        <v>997</v>
      </c>
      <c r="R3420">
        <v>3597.86</v>
      </c>
      <c r="S3420" t="s">
        <v>998</v>
      </c>
      <c r="T3420" t="s">
        <v>999</v>
      </c>
      <c r="U3420" t="s">
        <v>5192</v>
      </c>
      <c r="V3420">
        <v>1</v>
      </c>
      <c r="W3420" t="e">
        <f>VLOOKUP(U3420,T1.Unique.Delivery!$AQ$2:$AW$2720,COLUMNS(T1.Unique.Delivery!$AQ$2701:$AW$2701),0)</f>
        <v>#N/A</v>
      </c>
    </row>
    <row r="3421" spans="1:23" x14ac:dyDescent="0.3">
      <c r="A3421" t="s">
        <v>4881</v>
      </c>
      <c r="B3421" t="s">
        <v>4882</v>
      </c>
      <c r="C3421" t="s">
        <v>990</v>
      </c>
      <c r="D3421" t="s">
        <v>52</v>
      </c>
      <c r="E3421" t="s">
        <v>1246</v>
      </c>
      <c r="F3421" t="s">
        <v>1247</v>
      </c>
      <c r="G3421" t="s">
        <v>153</v>
      </c>
      <c r="H3421" t="s">
        <v>1006</v>
      </c>
      <c r="I3421" t="s">
        <v>54</v>
      </c>
      <c r="J3421" t="s">
        <v>56</v>
      </c>
      <c r="K3421" t="s">
        <v>993</v>
      </c>
      <c r="L3421">
        <v>100894891</v>
      </c>
      <c r="M3421" t="s">
        <v>1218</v>
      </c>
      <c r="N3421" t="s">
        <v>47</v>
      </c>
      <c r="O3421" t="s">
        <v>47</v>
      </c>
      <c r="P3421" s="1">
        <v>42013</v>
      </c>
      <c r="Q3421" t="s">
        <v>997</v>
      </c>
      <c r="R3421">
        <v>3900</v>
      </c>
      <c r="S3421" t="s">
        <v>998</v>
      </c>
      <c r="T3421" t="s">
        <v>999</v>
      </c>
      <c r="U3421" t="s">
        <v>5193</v>
      </c>
      <c r="V3421">
        <v>1</v>
      </c>
      <c r="W3421" t="e">
        <f>VLOOKUP(U3421,T1.Unique.Delivery!$AQ$2:$AW$2720,COLUMNS(T1.Unique.Delivery!$AQ$2701:$AW$2701),0)</f>
        <v>#N/A</v>
      </c>
    </row>
    <row r="3422" spans="1:23" x14ac:dyDescent="0.3">
      <c r="A3422" t="s">
        <v>4881</v>
      </c>
      <c r="B3422" t="s">
        <v>4882</v>
      </c>
      <c r="C3422" t="s">
        <v>990</v>
      </c>
      <c r="D3422" t="s">
        <v>52</v>
      </c>
      <c r="E3422" t="s">
        <v>1246</v>
      </c>
      <c r="F3422" t="s">
        <v>1247</v>
      </c>
      <c r="G3422" t="s">
        <v>153</v>
      </c>
      <c r="H3422" t="s">
        <v>1006</v>
      </c>
      <c r="I3422" t="s">
        <v>54</v>
      </c>
      <c r="J3422" t="s">
        <v>56</v>
      </c>
      <c r="K3422" t="s">
        <v>993</v>
      </c>
      <c r="L3422">
        <v>101021193</v>
      </c>
      <c r="M3422" t="s">
        <v>596</v>
      </c>
      <c r="N3422" t="s">
        <v>47</v>
      </c>
      <c r="O3422" t="s">
        <v>47</v>
      </c>
      <c r="P3422" s="1">
        <v>42736</v>
      </c>
      <c r="Q3422" t="s">
        <v>997</v>
      </c>
      <c r="R3422">
        <v>3562.86</v>
      </c>
      <c r="S3422" t="s">
        <v>998</v>
      </c>
      <c r="T3422" t="s">
        <v>999</v>
      </c>
      <c r="U3422" t="s">
        <v>5194</v>
      </c>
      <c r="V3422">
        <v>1</v>
      </c>
      <c r="W3422" t="e">
        <f>VLOOKUP(U3422,T1.Unique.Delivery!$AQ$2:$AW$2720,COLUMNS(T1.Unique.Delivery!$AQ$2701:$AW$2701),0)</f>
        <v>#N/A</v>
      </c>
    </row>
    <row r="3423" spans="1:23" x14ac:dyDescent="0.3">
      <c r="A3423" t="s">
        <v>4881</v>
      </c>
      <c r="B3423" t="s">
        <v>4882</v>
      </c>
      <c r="C3423" t="s">
        <v>990</v>
      </c>
      <c r="D3423" t="s">
        <v>52</v>
      </c>
      <c r="E3423" t="s">
        <v>5195</v>
      </c>
      <c r="F3423" t="s">
        <v>5196</v>
      </c>
      <c r="G3423" t="s">
        <v>153</v>
      </c>
      <c r="H3423" t="s">
        <v>1006</v>
      </c>
      <c r="I3423" t="s">
        <v>54</v>
      </c>
      <c r="J3423" t="s">
        <v>56</v>
      </c>
      <c r="K3423" t="s">
        <v>993</v>
      </c>
      <c r="L3423">
        <v>100214689</v>
      </c>
      <c r="M3423" t="s">
        <v>4517</v>
      </c>
      <c r="N3423" t="s">
        <v>47</v>
      </c>
      <c r="O3423" t="s">
        <v>47</v>
      </c>
      <c r="P3423" t="s">
        <v>4885</v>
      </c>
      <c r="Q3423" t="s">
        <v>997</v>
      </c>
      <c r="R3423">
        <v>3672.87</v>
      </c>
      <c r="S3423" t="s">
        <v>998</v>
      </c>
      <c r="T3423" t="s">
        <v>999</v>
      </c>
      <c r="U3423" t="s">
        <v>5197</v>
      </c>
      <c r="V3423">
        <v>1</v>
      </c>
      <c r="W3423" t="e">
        <f>VLOOKUP(U3423,T1.Unique.Delivery!$AQ$2:$AW$2720,COLUMNS(T1.Unique.Delivery!$AQ$2701:$AW$2701),0)</f>
        <v>#N/A</v>
      </c>
    </row>
    <row r="3424" spans="1:23" x14ac:dyDescent="0.3">
      <c r="A3424" t="s">
        <v>4881</v>
      </c>
      <c r="B3424" t="s">
        <v>4882</v>
      </c>
      <c r="C3424" t="s">
        <v>990</v>
      </c>
      <c r="D3424" t="s">
        <v>52</v>
      </c>
      <c r="E3424" t="s">
        <v>5195</v>
      </c>
      <c r="F3424" t="s">
        <v>5196</v>
      </c>
      <c r="G3424" t="s">
        <v>153</v>
      </c>
      <c r="H3424" t="s">
        <v>1006</v>
      </c>
      <c r="I3424" t="s">
        <v>54</v>
      </c>
      <c r="J3424" t="s">
        <v>56</v>
      </c>
      <c r="K3424" t="s">
        <v>993</v>
      </c>
      <c r="L3424">
        <v>100297681</v>
      </c>
      <c r="M3424" t="s">
        <v>1216</v>
      </c>
      <c r="N3424" t="s">
        <v>47</v>
      </c>
      <c r="O3424" t="s">
        <v>47</v>
      </c>
      <c r="P3424" s="1">
        <v>42008</v>
      </c>
      <c r="Q3424" t="s">
        <v>997</v>
      </c>
      <c r="R3424">
        <v>3597.86</v>
      </c>
      <c r="S3424" t="s">
        <v>998</v>
      </c>
      <c r="T3424" t="s">
        <v>999</v>
      </c>
      <c r="U3424" t="s">
        <v>5198</v>
      </c>
      <c r="V3424">
        <v>1</v>
      </c>
      <c r="W3424" t="e">
        <f>VLOOKUP(U3424,T1.Unique.Delivery!$AQ$2:$AW$2720,COLUMNS(T1.Unique.Delivery!$AQ$2701:$AW$2701),0)</f>
        <v>#N/A</v>
      </c>
    </row>
    <row r="3425" spans="1:23" x14ac:dyDescent="0.3">
      <c r="A3425" t="s">
        <v>4881</v>
      </c>
      <c r="B3425" t="s">
        <v>4882</v>
      </c>
      <c r="C3425" t="s">
        <v>990</v>
      </c>
      <c r="D3425" t="s">
        <v>52</v>
      </c>
      <c r="E3425" t="s">
        <v>5195</v>
      </c>
      <c r="F3425" t="s">
        <v>5196</v>
      </c>
      <c r="G3425" t="s">
        <v>153</v>
      </c>
      <c r="H3425" t="s">
        <v>1006</v>
      </c>
      <c r="I3425" t="s">
        <v>54</v>
      </c>
      <c r="J3425" t="s">
        <v>56</v>
      </c>
      <c r="K3425" t="s">
        <v>993</v>
      </c>
      <c r="L3425">
        <v>100894891</v>
      </c>
      <c r="M3425" t="s">
        <v>1218</v>
      </c>
      <c r="N3425" t="s">
        <v>47</v>
      </c>
      <c r="O3425" t="s">
        <v>47</v>
      </c>
      <c r="P3425" s="1">
        <v>42013</v>
      </c>
      <c r="Q3425" t="s">
        <v>997</v>
      </c>
      <c r="R3425">
        <v>3900</v>
      </c>
      <c r="S3425" t="s">
        <v>998</v>
      </c>
      <c r="T3425" t="s">
        <v>999</v>
      </c>
      <c r="U3425" t="s">
        <v>5199</v>
      </c>
      <c r="V3425">
        <v>1</v>
      </c>
      <c r="W3425" t="e">
        <f>VLOOKUP(U3425,T1.Unique.Delivery!$AQ$2:$AW$2720,COLUMNS(T1.Unique.Delivery!$AQ$2701:$AW$2701),0)</f>
        <v>#N/A</v>
      </c>
    </row>
    <row r="3426" spans="1:23" x14ac:dyDescent="0.3">
      <c r="A3426" t="s">
        <v>4881</v>
      </c>
      <c r="B3426" t="s">
        <v>4882</v>
      </c>
      <c r="C3426" t="s">
        <v>990</v>
      </c>
      <c r="D3426" t="s">
        <v>52</v>
      </c>
      <c r="E3426" t="s">
        <v>5195</v>
      </c>
      <c r="F3426" t="s">
        <v>5196</v>
      </c>
      <c r="G3426" t="s">
        <v>153</v>
      </c>
      <c r="H3426" t="s">
        <v>1006</v>
      </c>
      <c r="I3426" t="s">
        <v>54</v>
      </c>
      <c r="J3426" t="s">
        <v>56</v>
      </c>
      <c r="K3426" t="s">
        <v>993</v>
      </c>
      <c r="L3426">
        <v>101021193</v>
      </c>
      <c r="M3426" t="s">
        <v>596</v>
      </c>
      <c r="N3426" t="s">
        <v>47</v>
      </c>
      <c r="O3426" t="s">
        <v>47</v>
      </c>
      <c r="P3426" s="1">
        <v>42736</v>
      </c>
      <c r="Q3426" t="s">
        <v>997</v>
      </c>
      <c r="R3426">
        <v>3562.86</v>
      </c>
      <c r="S3426" t="s">
        <v>998</v>
      </c>
      <c r="T3426" t="s">
        <v>999</v>
      </c>
      <c r="U3426" t="s">
        <v>5200</v>
      </c>
      <c r="V3426">
        <v>1</v>
      </c>
      <c r="W3426" t="e">
        <f>VLOOKUP(U3426,T1.Unique.Delivery!$AQ$2:$AW$2720,COLUMNS(T1.Unique.Delivery!$AQ$2701:$AW$2701),0)</f>
        <v>#N/A</v>
      </c>
    </row>
    <row r="3427" spans="1:23" x14ac:dyDescent="0.3">
      <c r="A3427" t="s">
        <v>4881</v>
      </c>
      <c r="B3427" t="s">
        <v>4882</v>
      </c>
      <c r="C3427" t="s">
        <v>990</v>
      </c>
      <c r="D3427" t="s">
        <v>52</v>
      </c>
      <c r="E3427" t="s">
        <v>5201</v>
      </c>
      <c r="F3427" t="s">
        <v>5202</v>
      </c>
      <c r="G3427" t="s">
        <v>52</v>
      </c>
      <c r="H3427" t="s">
        <v>1006</v>
      </c>
      <c r="I3427" t="s">
        <v>54</v>
      </c>
      <c r="J3427" t="s">
        <v>66</v>
      </c>
      <c r="K3427" t="s">
        <v>1007</v>
      </c>
      <c r="L3427">
        <v>100788157</v>
      </c>
      <c r="M3427" t="s">
        <v>2389</v>
      </c>
      <c r="N3427" t="s">
        <v>47</v>
      </c>
      <c r="O3427" t="s">
        <v>47</v>
      </c>
      <c r="P3427" t="s">
        <v>4885</v>
      </c>
      <c r="Q3427" t="s">
        <v>997</v>
      </c>
      <c r="R3427">
        <v>609.64</v>
      </c>
      <c r="S3427" t="s">
        <v>998</v>
      </c>
      <c r="T3427" t="s">
        <v>999</v>
      </c>
      <c r="U3427" t="s">
        <v>5203</v>
      </c>
      <c r="V3427">
        <v>1</v>
      </c>
      <c r="W3427" t="e">
        <f>VLOOKUP(U3427,T1.Unique.Delivery!$AQ$2:$AW$2720,COLUMNS(T1.Unique.Delivery!$AQ$2701:$AW$2701),0)</f>
        <v>#N/A</v>
      </c>
    </row>
    <row r="3428" spans="1:23" x14ac:dyDescent="0.3">
      <c r="A3428" t="s">
        <v>4881</v>
      </c>
      <c r="B3428" t="s">
        <v>4882</v>
      </c>
      <c r="C3428" t="s">
        <v>990</v>
      </c>
      <c r="D3428" t="s">
        <v>52</v>
      </c>
      <c r="E3428" t="s">
        <v>5204</v>
      </c>
      <c r="F3428" t="s">
        <v>5205</v>
      </c>
      <c r="G3428" t="s">
        <v>52</v>
      </c>
      <c r="H3428" t="s">
        <v>1006</v>
      </c>
      <c r="I3428" t="s">
        <v>54</v>
      </c>
      <c r="J3428" t="s">
        <v>66</v>
      </c>
      <c r="K3428" t="s">
        <v>1007</v>
      </c>
      <c r="L3428">
        <v>100788157</v>
      </c>
      <c r="M3428" t="s">
        <v>2389</v>
      </c>
      <c r="N3428" t="s">
        <v>47</v>
      </c>
      <c r="O3428" t="s">
        <v>47</v>
      </c>
      <c r="P3428" s="1">
        <v>42743</v>
      </c>
      <c r="Q3428" t="s">
        <v>997</v>
      </c>
      <c r="R3428">
        <v>2085.1999999999998</v>
      </c>
      <c r="S3428" t="s">
        <v>998</v>
      </c>
      <c r="T3428" t="s">
        <v>999</v>
      </c>
      <c r="U3428" t="s">
        <v>5206</v>
      </c>
      <c r="V3428">
        <v>1</v>
      </c>
      <c r="W3428" t="e">
        <f>VLOOKUP(U3428,T1.Unique.Delivery!$AQ$2:$AW$2720,COLUMNS(T1.Unique.Delivery!$AQ$2701:$AW$2701),0)</f>
        <v>#N/A</v>
      </c>
    </row>
    <row r="3429" spans="1:23" x14ac:dyDescent="0.3">
      <c r="A3429" t="s">
        <v>4881</v>
      </c>
      <c r="B3429" t="s">
        <v>4882</v>
      </c>
      <c r="C3429" t="s">
        <v>990</v>
      </c>
      <c r="D3429" t="s">
        <v>52</v>
      </c>
      <c r="E3429" t="s">
        <v>5204</v>
      </c>
      <c r="F3429" t="s">
        <v>5205</v>
      </c>
      <c r="G3429" t="s">
        <v>52</v>
      </c>
      <c r="H3429" t="s">
        <v>1006</v>
      </c>
      <c r="I3429" t="s">
        <v>54</v>
      </c>
      <c r="J3429" t="s">
        <v>66</v>
      </c>
      <c r="K3429" t="s">
        <v>1007</v>
      </c>
      <c r="L3429">
        <v>101093720</v>
      </c>
      <c r="M3429" t="s">
        <v>55</v>
      </c>
      <c r="N3429" t="s">
        <v>47</v>
      </c>
      <c r="O3429" t="s">
        <v>47</v>
      </c>
      <c r="P3429" s="1">
        <v>42743</v>
      </c>
      <c r="Q3429" t="s">
        <v>997</v>
      </c>
      <c r="R3429">
        <v>1700.41</v>
      </c>
      <c r="S3429" t="s">
        <v>998</v>
      </c>
      <c r="T3429" t="s">
        <v>999</v>
      </c>
      <c r="U3429" t="s">
        <v>5207</v>
      </c>
      <c r="V3429">
        <v>1</v>
      </c>
      <c r="W3429" t="e">
        <f>VLOOKUP(U3429,T1.Unique.Delivery!$AQ$2:$AW$2720,COLUMNS(T1.Unique.Delivery!$AQ$2701:$AW$2701),0)</f>
        <v>#N/A</v>
      </c>
    </row>
    <row r="3430" spans="1:23" x14ac:dyDescent="0.3">
      <c r="A3430" t="s">
        <v>4881</v>
      </c>
      <c r="B3430" t="s">
        <v>4882</v>
      </c>
      <c r="C3430" t="s">
        <v>990</v>
      </c>
      <c r="D3430" t="s">
        <v>52</v>
      </c>
      <c r="E3430" t="s">
        <v>5208</v>
      </c>
      <c r="F3430" t="s">
        <v>5209</v>
      </c>
      <c r="G3430" t="s">
        <v>163</v>
      </c>
      <c r="H3430" t="s">
        <v>1006</v>
      </c>
      <c r="I3430" t="s">
        <v>54</v>
      </c>
      <c r="J3430" t="s">
        <v>56</v>
      </c>
      <c r="K3430" t="s">
        <v>993</v>
      </c>
      <c r="L3430">
        <v>100297681</v>
      </c>
      <c r="M3430" t="s">
        <v>1216</v>
      </c>
      <c r="N3430" t="s">
        <v>47</v>
      </c>
      <c r="O3430" t="s">
        <v>47</v>
      </c>
      <c r="P3430" t="s">
        <v>1040</v>
      </c>
      <c r="Q3430" t="s">
        <v>997</v>
      </c>
      <c r="R3430">
        <v>19620</v>
      </c>
      <c r="S3430" t="s">
        <v>998</v>
      </c>
      <c r="T3430" t="s">
        <v>999</v>
      </c>
      <c r="U3430" t="s">
        <v>5210</v>
      </c>
      <c r="V3430">
        <v>1</v>
      </c>
      <c r="W3430" t="e">
        <f>VLOOKUP(U3430,T1.Unique.Delivery!$AQ$2:$AW$2720,COLUMNS(T1.Unique.Delivery!$AQ$2701:$AW$2701),0)</f>
        <v>#N/A</v>
      </c>
    </row>
    <row r="3431" spans="1:23" x14ac:dyDescent="0.3">
      <c r="A3431" t="s">
        <v>4881</v>
      </c>
      <c r="B3431" t="s">
        <v>4882</v>
      </c>
      <c r="C3431" t="s">
        <v>990</v>
      </c>
      <c r="D3431" t="s">
        <v>52</v>
      </c>
      <c r="E3431" t="s">
        <v>5208</v>
      </c>
      <c r="F3431" t="s">
        <v>5209</v>
      </c>
      <c r="G3431" t="s">
        <v>163</v>
      </c>
      <c r="H3431" t="s">
        <v>1006</v>
      </c>
      <c r="I3431" t="s">
        <v>54</v>
      </c>
      <c r="J3431" t="s">
        <v>56</v>
      </c>
      <c r="K3431" t="s">
        <v>993</v>
      </c>
      <c r="L3431">
        <v>100824635</v>
      </c>
      <c r="M3431" t="s">
        <v>1445</v>
      </c>
      <c r="N3431" t="s">
        <v>47</v>
      </c>
      <c r="O3431" t="s">
        <v>47</v>
      </c>
      <c r="P3431" t="s">
        <v>1040</v>
      </c>
      <c r="Q3431" t="s">
        <v>997</v>
      </c>
      <c r="R3431">
        <v>21000</v>
      </c>
      <c r="S3431" t="s">
        <v>998</v>
      </c>
      <c r="T3431" t="s">
        <v>999</v>
      </c>
      <c r="U3431" t="s">
        <v>5211</v>
      </c>
      <c r="V3431">
        <v>1</v>
      </c>
      <c r="W3431" t="e">
        <f>VLOOKUP(U3431,T1.Unique.Delivery!$AQ$2:$AW$2720,COLUMNS(T1.Unique.Delivery!$AQ$2701:$AW$2701),0)</f>
        <v>#N/A</v>
      </c>
    </row>
    <row r="3432" spans="1:23" x14ac:dyDescent="0.3">
      <c r="A3432" t="s">
        <v>4881</v>
      </c>
      <c r="B3432" t="s">
        <v>4882</v>
      </c>
      <c r="C3432" t="s">
        <v>990</v>
      </c>
      <c r="D3432" t="s">
        <v>52</v>
      </c>
      <c r="E3432" t="s">
        <v>5208</v>
      </c>
      <c r="F3432" t="s">
        <v>5209</v>
      </c>
      <c r="G3432" t="s">
        <v>163</v>
      </c>
      <c r="H3432" t="s">
        <v>1006</v>
      </c>
      <c r="I3432" t="s">
        <v>54</v>
      </c>
      <c r="J3432" t="s">
        <v>56</v>
      </c>
      <c r="K3432" t="s">
        <v>993</v>
      </c>
      <c r="L3432">
        <v>100894891</v>
      </c>
      <c r="M3432" t="s">
        <v>1218</v>
      </c>
      <c r="N3432" t="s">
        <v>47</v>
      </c>
      <c r="O3432" t="s">
        <v>47</v>
      </c>
      <c r="P3432" t="s">
        <v>1040</v>
      </c>
      <c r="Q3432" t="s">
        <v>997</v>
      </c>
      <c r="R3432">
        <v>19960</v>
      </c>
      <c r="S3432" t="s">
        <v>998</v>
      </c>
      <c r="T3432" t="s">
        <v>999</v>
      </c>
      <c r="U3432" t="s">
        <v>165</v>
      </c>
      <c r="V3432">
        <v>1</v>
      </c>
      <c r="W3432" t="e">
        <f>VLOOKUP(U3432,T1.Unique.Delivery!$AQ$2:$AW$2720,COLUMNS(T1.Unique.Delivery!$AQ$2701:$AW$2701),0)</f>
        <v>#N/A</v>
      </c>
    </row>
    <row r="3433" spans="1:23" x14ac:dyDescent="0.3">
      <c r="A3433" t="s">
        <v>4881</v>
      </c>
      <c r="B3433" t="s">
        <v>4882</v>
      </c>
      <c r="C3433" t="s">
        <v>990</v>
      </c>
      <c r="D3433" t="s">
        <v>52</v>
      </c>
      <c r="E3433" t="s">
        <v>5208</v>
      </c>
      <c r="F3433" t="s">
        <v>5209</v>
      </c>
      <c r="G3433" t="s">
        <v>163</v>
      </c>
      <c r="H3433" t="s">
        <v>1006</v>
      </c>
      <c r="I3433" t="s">
        <v>54</v>
      </c>
      <c r="J3433" t="s">
        <v>1002</v>
      </c>
      <c r="K3433" t="s">
        <v>993</v>
      </c>
      <c r="L3433">
        <v>100824635</v>
      </c>
      <c r="M3433" t="s">
        <v>1445</v>
      </c>
      <c r="N3433" t="s">
        <v>47</v>
      </c>
      <c r="O3433" t="s">
        <v>47</v>
      </c>
      <c r="P3433" t="s">
        <v>1040</v>
      </c>
      <c r="Q3433" t="s">
        <v>997</v>
      </c>
      <c r="R3433">
        <v>24500</v>
      </c>
      <c r="S3433" t="s">
        <v>998</v>
      </c>
      <c r="T3433" t="s">
        <v>999</v>
      </c>
      <c r="U3433" t="s">
        <v>5212</v>
      </c>
      <c r="V3433">
        <v>1</v>
      </c>
      <c r="W3433" t="e">
        <f>VLOOKUP(U3433,T1.Unique.Delivery!$AQ$2:$AW$2720,COLUMNS(T1.Unique.Delivery!$AQ$2701:$AW$2701),0)</f>
        <v>#N/A</v>
      </c>
    </row>
    <row r="3434" spans="1:23" x14ac:dyDescent="0.3">
      <c r="A3434" t="s">
        <v>4881</v>
      </c>
      <c r="B3434" t="s">
        <v>4882</v>
      </c>
      <c r="C3434" t="s">
        <v>990</v>
      </c>
      <c r="D3434" t="s">
        <v>52</v>
      </c>
      <c r="E3434" t="s">
        <v>5208</v>
      </c>
      <c r="F3434" t="s">
        <v>5209</v>
      </c>
      <c r="G3434" t="s">
        <v>163</v>
      </c>
      <c r="H3434" t="s">
        <v>1006</v>
      </c>
      <c r="I3434" t="s">
        <v>54</v>
      </c>
      <c r="J3434" t="s">
        <v>1002</v>
      </c>
      <c r="K3434" t="s">
        <v>993</v>
      </c>
      <c r="L3434">
        <v>100894891</v>
      </c>
      <c r="M3434" t="s">
        <v>1218</v>
      </c>
      <c r="N3434" t="s">
        <v>47</v>
      </c>
      <c r="O3434" t="s">
        <v>47</v>
      </c>
      <c r="P3434" t="s">
        <v>1040</v>
      </c>
      <c r="Q3434" t="s">
        <v>997</v>
      </c>
      <c r="R3434">
        <v>31827</v>
      </c>
      <c r="S3434" t="s">
        <v>998</v>
      </c>
      <c r="T3434" t="s">
        <v>999</v>
      </c>
      <c r="U3434" t="s">
        <v>5213</v>
      </c>
      <c r="V3434">
        <v>1</v>
      </c>
      <c r="W3434" t="e">
        <f>VLOOKUP(U3434,T1.Unique.Delivery!$AQ$2:$AW$2720,COLUMNS(T1.Unique.Delivery!$AQ$2701:$AW$2701),0)</f>
        <v>#N/A</v>
      </c>
    </row>
    <row r="3435" spans="1:23" x14ac:dyDescent="0.3">
      <c r="A3435" t="s">
        <v>4881</v>
      </c>
      <c r="B3435" t="s">
        <v>4882</v>
      </c>
      <c r="C3435" t="s">
        <v>990</v>
      </c>
      <c r="D3435" t="s">
        <v>52</v>
      </c>
      <c r="E3435" t="s">
        <v>2061</v>
      </c>
      <c r="F3435" t="s">
        <v>2062</v>
      </c>
      <c r="G3435" t="s">
        <v>71</v>
      </c>
      <c r="H3435" t="s">
        <v>1006</v>
      </c>
      <c r="I3435" t="s">
        <v>54</v>
      </c>
      <c r="J3435" t="s">
        <v>56</v>
      </c>
      <c r="K3435" t="s">
        <v>993</v>
      </c>
      <c r="L3435">
        <v>100214689</v>
      </c>
      <c r="M3435" t="s">
        <v>4517</v>
      </c>
      <c r="N3435" t="s">
        <v>47</v>
      </c>
      <c r="O3435" t="s">
        <v>47</v>
      </c>
      <c r="P3435" t="s">
        <v>1040</v>
      </c>
      <c r="Q3435" t="s">
        <v>997</v>
      </c>
      <c r="R3435">
        <v>13000</v>
      </c>
      <c r="S3435" t="s">
        <v>998</v>
      </c>
      <c r="T3435" t="s">
        <v>999</v>
      </c>
      <c r="U3435" t="s">
        <v>5214</v>
      </c>
      <c r="V3435">
        <v>1</v>
      </c>
      <c r="W3435" t="e">
        <f>VLOOKUP(U3435,T1.Unique.Delivery!$AQ$2:$AW$2720,COLUMNS(T1.Unique.Delivery!$AQ$2701:$AW$2701),0)</f>
        <v>#N/A</v>
      </c>
    </row>
    <row r="3436" spans="1:23" x14ac:dyDescent="0.3">
      <c r="A3436" t="s">
        <v>4881</v>
      </c>
      <c r="B3436" t="s">
        <v>4882</v>
      </c>
      <c r="C3436" t="s">
        <v>990</v>
      </c>
      <c r="D3436" t="s">
        <v>52</v>
      </c>
      <c r="E3436" t="s">
        <v>2061</v>
      </c>
      <c r="F3436" t="s">
        <v>2062</v>
      </c>
      <c r="G3436" t="s">
        <v>71</v>
      </c>
      <c r="H3436" t="s">
        <v>1006</v>
      </c>
      <c r="I3436" t="s">
        <v>54</v>
      </c>
      <c r="J3436" t="s">
        <v>56</v>
      </c>
      <c r="K3436" t="s">
        <v>993</v>
      </c>
      <c r="L3436">
        <v>100223303</v>
      </c>
      <c r="M3436" t="s">
        <v>994</v>
      </c>
      <c r="N3436" t="s">
        <v>47</v>
      </c>
      <c r="O3436" t="s">
        <v>47</v>
      </c>
      <c r="P3436" t="s">
        <v>1040</v>
      </c>
      <c r="Q3436" t="s">
        <v>997</v>
      </c>
      <c r="R3436">
        <v>12965.74</v>
      </c>
      <c r="S3436" t="s">
        <v>998</v>
      </c>
      <c r="T3436" t="s">
        <v>999</v>
      </c>
      <c r="U3436" t="s">
        <v>73</v>
      </c>
      <c r="V3436">
        <v>1</v>
      </c>
      <c r="W3436" t="e">
        <f>VLOOKUP(U3436,T1.Unique.Delivery!$AQ$2:$AW$2720,COLUMNS(T1.Unique.Delivery!$AQ$2701:$AW$2701),0)</f>
        <v>#N/A</v>
      </c>
    </row>
    <row r="3437" spans="1:23" x14ac:dyDescent="0.3">
      <c r="A3437" t="s">
        <v>4881</v>
      </c>
      <c r="B3437" t="s">
        <v>4882</v>
      </c>
      <c r="C3437" t="s">
        <v>990</v>
      </c>
      <c r="D3437" t="s">
        <v>52</v>
      </c>
      <c r="E3437" t="s">
        <v>2061</v>
      </c>
      <c r="F3437" t="s">
        <v>2062</v>
      </c>
      <c r="G3437" t="s">
        <v>71</v>
      </c>
      <c r="H3437" t="s">
        <v>1006</v>
      </c>
      <c r="I3437" t="s">
        <v>54</v>
      </c>
      <c r="J3437" t="s">
        <v>56</v>
      </c>
      <c r="K3437" t="s">
        <v>993</v>
      </c>
      <c r="L3437">
        <v>100297681</v>
      </c>
      <c r="M3437" t="s">
        <v>1216</v>
      </c>
      <c r="N3437" t="s">
        <v>47</v>
      </c>
      <c r="O3437" t="s">
        <v>47</v>
      </c>
      <c r="P3437" t="s">
        <v>1040</v>
      </c>
      <c r="Q3437" t="s">
        <v>997</v>
      </c>
      <c r="R3437">
        <v>14500</v>
      </c>
      <c r="S3437" t="s">
        <v>998</v>
      </c>
      <c r="T3437" t="s">
        <v>999</v>
      </c>
      <c r="U3437" t="s">
        <v>5215</v>
      </c>
      <c r="V3437">
        <v>1</v>
      </c>
      <c r="W3437" t="e">
        <f>VLOOKUP(U3437,T1.Unique.Delivery!$AQ$2:$AW$2720,COLUMNS(T1.Unique.Delivery!$AQ$2701:$AW$2701),0)</f>
        <v>#N/A</v>
      </c>
    </row>
    <row r="3438" spans="1:23" x14ac:dyDescent="0.3">
      <c r="A3438" t="s">
        <v>4881</v>
      </c>
      <c r="B3438" t="s">
        <v>4882</v>
      </c>
      <c r="C3438" t="s">
        <v>990</v>
      </c>
      <c r="D3438" t="s">
        <v>52</v>
      </c>
      <c r="E3438" t="s">
        <v>2061</v>
      </c>
      <c r="F3438" t="s">
        <v>2062</v>
      </c>
      <c r="G3438" t="s">
        <v>71</v>
      </c>
      <c r="H3438" t="s">
        <v>1006</v>
      </c>
      <c r="I3438" t="s">
        <v>54</v>
      </c>
      <c r="J3438" t="s">
        <v>56</v>
      </c>
      <c r="K3438" t="s">
        <v>993</v>
      </c>
      <c r="L3438">
        <v>100894891</v>
      </c>
      <c r="M3438" t="s">
        <v>1218</v>
      </c>
      <c r="N3438" t="s">
        <v>47</v>
      </c>
      <c r="O3438" t="s">
        <v>47</v>
      </c>
      <c r="P3438" t="s">
        <v>1040</v>
      </c>
      <c r="Q3438" t="s">
        <v>997</v>
      </c>
      <c r="R3438">
        <v>12390</v>
      </c>
      <c r="S3438" t="s">
        <v>998</v>
      </c>
      <c r="T3438" t="s">
        <v>999</v>
      </c>
      <c r="U3438" t="s">
        <v>5216</v>
      </c>
      <c r="V3438">
        <v>1</v>
      </c>
      <c r="W3438" t="e">
        <f>VLOOKUP(U3438,T1.Unique.Delivery!$AQ$2:$AW$2720,COLUMNS(T1.Unique.Delivery!$AQ$2701:$AW$2701),0)</f>
        <v>#N/A</v>
      </c>
    </row>
    <row r="3439" spans="1:23" x14ac:dyDescent="0.3">
      <c r="A3439" t="s">
        <v>4881</v>
      </c>
      <c r="B3439" t="s">
        <v>4882</v>
      </c>
      <c r="C3439" t="s">
        <v>990</v>
      </c>
      <c r="D3439" t="s">
        <v>52</v>
      </c>
      <c r="E3439" t="s">
        <v>2061</v>
      </c>
      <c r="F3439" t="s">
        <v>2062</v>
      </c>
      <c r="G3439" t="s">
        <v>71</v>
      </c>
      <c r="H3439" t="s">
        <v>1006</v>
      </c>
      <c r="I3439" t="s">
        <v>54</v>
      </c>
      <c r="J3439" t="s">
        <v>56</v>
      </c>
      <c r="K3439" t="s">
        <v>993</v>
      </c>
      <c r="L3439">
        <v>100994845</v>
      </c>
      <c r="M3439" t="s">
        <v>1450</v>
      </c>
      <c r="N3439" t="s">
        <v>47</v>
      </c>
      <c r="O3439" t="s">
        <v>47</v>
      </c>
      <c r="P3439" t="s">
        <v>1040</v>
      </c>
      <c r="Q3439" t="s">
        <v>997</v>
      </c>
      <c r="R3439">
        <v>12200</v>
      </c>
      <c r="S3439" t="s">
        <v>998</v>
      </c>
      <c r="T3439" t="s">
        <v>999</v>
      </c>
      <c r="U3439" t="s">
        <v>236</v>
      </c>
      <c r="V3439">
        <v>1</v>
      </c>
      <c r="W3439" t="e">
        <f>VLOOKUP(U3439,T1.Unique.Delivery!$AQ$2:$AW$2720,COLUMNS(T1.Unique.Delivery!$AQ$2701:$AW$2701),0)</f>
        <v>#N/A</v>
      </c>
    </row>
    <row r="3440" spans="1:23" x14ac:dyDescent="0.3">
      <c r="A3440" t="s">
        <v>4881</v>
      </c>
      <c r="B3440" t="s">
        <v>4882</v>
      </c>
      <c r="C3440" t="s">
        <v>990</v>
      </c>
      <c r="D3440" t="s">
        <v>52</v>
      </c>
      <c r="E3440" t="s">
        <v>2061</v>
      </c>
      <c r="F3440" t="s">
        <v>2062</v>
      </c>
      <c r="G3440" t="s">
        <v>71</v>
      </c>
      <c r="H3440" t="s">
        <v>1006</v>
      </c>
      <c r="I3440" t="s">
        <v>54</v>
      </c>
      <c r="J3440" t="s">
        <v>1002</v>
      </c>
      <c r="K3440" t="s">
        <v>993</v>
      </c>
      <c r="L3440">
        <v>100214689</v>
      </c>
      <c r="M3440" t="s">
        <v>4517</v>
      </c>
      <c r="N3440" t="s">
        <v>47</v>
      </c>
      <c r="O3440" t="s">
        <v>47</v>
      </c>
      <c r="P3440" t="s">
        <v>1040</v>
      </c>
      <c r="Q3440" t="s">
        <v>997</v>
      </c>
      <c r="R3440">
        <v>13000</v>
      </c>
      <c r="S3440" t="s">
        <v>998</v>
      </c>
      <c r="T3440" t="s">
        <v>999</v>
      </c>
      <c r="U3440" t="s">
        <v>5217</v>
      </c>
      <c r="V3440">
        <v>1</v>
      </c>
      <c r="W3440" t="e">
        <f>VLOOKUP(U3440,T1.Unique.Delivery!$AQ$2:$AW$2720,COLUMNS(T1.Unique.Delivery!$AQ$2701:$AW$2701),0)</f>
        <v>#N/A</v>
      </c>
    </row>
    <row r="3441" spans="1:23" x14ac:dyDescent="0.3">
      <c r="A3441" t="s">
        <v>4881</v>
      </c>
      <c r="B3441" t="s">
        <v>4882</v>
      </c>
      <c r="C3441" t="s">
        <v>990</v>
      </c>
      <c r="D3441" t="s">
        <v>52</v>
      </c>
      <c r="E3441" t="s">
        <v>2061</v>
      </c>
      <c r="F3441" t="s">
        <v>2062</v>
      </c>
      <c r="G3441" t="s">
        <v>71</v>
      </c>
      <c r="H3441" t="s">
        <v>1006</v>
      </c>
      <c r="I3441" t="s">
        <v>54</v>
      </c>
      <c r="J3441" t="s">
        <v>1002</v>
      </c>
      <c r="K3441" t="s">
        <v>993</v>
      </c>
      <c r="L3441">
        <v>100223303</v>
      </c>
      <c r="M3441" t="s">
        <v>994</v>
      </c>
      <c r="N3441" t="s">
        <v>47</v>
      </c>
      <c r="O3441" t="s">
        <v>47</v>
      </c>
      <c r="P3441" t="s">
        <v>1040</v>
      </c>
      <c r="Q3441" t="s">
        <v>997</v>
      </c>
      <c r="R3441">
        <v>12965.74</v>
      </c>
      <c r="S3441" t="s">
        <v>998</v>
      </c>
      <c r="T3441" t="s">
        <v>999</v>
      </c>
      <c r="U3441" t="s">
        <v>5218</v>
      </c>
      <c r="V3441">
        <v>1</v>
      </c>
      <c r="W3441" t="e">
        <f>VLOOKUP(U3441,T1.Unique.Delivery!$AQ$2:$AW$2720,COLUMNS(T1.Unique.Delivery!$AQ$2701:$AW$2701),0)</f>
        <v>#N/A</v>
      </c>
    </row>
    <row r="3442" spans="1:23" x14ac:dyDescent="0.3">
      <c r="A3442" t="s">
        <v>4881</v>
      </c>
      <c r="B3442" t="s">
        <v>4882</v>
      </c>
      <c r="C3442" t="s">
        <v>990</v>
      </c>
      <c r="D3442" t="s">
        <v>52</v>
      </c>
      <c r="E3442" t="s">
        <v>2061</v>
      </c>
      <c r="F3442" t="s">
        <v>2062</v>
      </c>
      <c r="G3442" t="s">
        <v>71</v>
      </c>
      <c r="H3442" t="s">
        <v>1006</v>
      </c>
      <c r="I3442" t="s">
        <v>54</v>
      </c>
      <c r="J3442" t="s">
        <v>1002</v>
      </c>
      <c r="K3442" t="s">
        <v>993</v>
      </c>
      <c r="L3442">
        <v>100297681</v>
      </c>
      <c r="M3442" t="s">
        <v>1216</v>
      </c>
      <c r="N3442" t="s">
        <v>47</v>
      </c>
      <c r="O3442" t="s">
        <v>47</v>
      </c>
      <c r="P3442" t="s">
        <v>1040</v>
      </c>
      <c r="Q3442" t="s">
        <v>997</v>
      </c>
      <c r="R3442">
        <v>14500</v>
      </c>
      <c r="S3442" t="s">
        <v>998</v>
      </c>
      <c r="T3442" t="s">
        <v>999</v>
      </c>
      <c r="U3442" t="s">
        <v>5219</v>
      </c>
      <c r="V3442">
        <v>1</v>
      </c>
      <c r="W3442" t="e">
        <f>VLOOKUP(U3442,T1.Unique.Delivery!$AQ$2:$AW$2720,COLUMNS(T1.Unique.Delivery!$AQ$2701:$AW$2701),0)</f>
        <v>#N/A</v>
      </c>
    </row>
    <row r="3443" spans="1:23" x14ac:dyDescent="0.3">
      <c r="A3443" t="s">
        <v>4881</v>
      </c>
      <c r="B3443" t="s">
        <v>4882</v>
      </c>
      <c r="C3443" t="s">
        <v>990</v>
      </c>
      <c r="D3443" t="s">
        <v>52</v>
      </c>
      <c r="E3443" t="s">
        <v>2061</v>
      </c>
      <c r="F3443" t="s">
        <v>2062</v>
      </c>
      <c r="G3443" t="s">
        <v>71</v>
      </c>
      <c r="H3443" t="s">
        <v>1006</v>
      </c>
      <c r="I3443" t="s">
        <v>54</v>
      </c>
      <c r="J3443" t="s">
        <v>1002</v>
      </c>
      <c r="K3443" t="s">
        <v>993</v>
      </c>
      <c r="L3443">
        <v>100894891</v>
      </c>
      <c r="M3443" t="s">
        <v>1218</v>
      </c>
      <c r="N3443" t="s">
        <v>47</v>
      </c>
      <c r="O3443" t="s">
        <v>47</v>
      </c>
      <c r="P3443" t="s">
        <v>1040</v>
      </c>
      <c r="Q3443" t="s">
        <v>997</v>
      </c>
      <c r="R3443">
        <v>12390</v>
      </c>
      <c r="S3443" t="s">
        <v>998</v>
      </c>
      <c r="T3443" t="s">
        <v>999</v>
      </c>
      <c r="U3443" t="s">
        <v>5220</v>
      </c>
      <c r="V3443">
        <v>1</v>
      </c>
      <c r="W3443" t="e">
        <f>VLOOKUP(U3443,T1.Unique.Delivery!$AQ$2:$AW$2720,COLUMNS(T1.Unique.Delivery!$AQ$2701:$AW$2701),0)</f>
        <v>#N/A</v>
      </c>
    </row>
    <row r="3444" spans="1:23" x14ac:dyDescent="0.3">
      <c r="A3444" t="s">
        <v>4881</v>
      </c>
      <c r="B3444" t="s">
        <v>4882</v>
      </c>
      <c r="C3444" t="s">
        <v>990</v>
      </c>
      <c r="D3444" t="s">
        <v>52</v>
      </c>
      <c r="E3444" t="s">
        <v>2061</v>
      </c>
      <c r="F3444" t="s">
        <v>2062</v>
      </c>
      <c r="G3444" t="s">
        <v>71</v>
      </c>
      <c r="H3444" t="s">
        <v>1006</v>
      </c>
      <c r="I3444" t="s">
        <v>54</v>
      </c>
      <c r="J3444" t="s">
        <v>1002</v>
      </c>
      <c r="K3444" t="s">
        <v>993</v>
      </c>
      <c r="L3444">
        <v>100994845</v>
      </c>
      <c r="M3444" t="s">
        <v>1450</v>
      </c>
      <c r="N3444" t="s">
        <v>47</v>
      </c>
      <c r="O3444" t="s">
        <v>47</v>
      </c>
      <c r="P3444" t="s">
        <v>1040</v>
      </c>
      <c r="Q3444" t="s">
        <v>997</v>
      </c>
      <c r="R3444">
        <v>12800</v>
      </c>
      <c r="S3444" t="s">
        <v>998</v>
      </c>
      <c r="T3444" t="s">
        <v>999</v>
      </c>
      <c r="U3444" t="s">
        <v>5221</v>
      </c>
      <c r="V3444">
        <v>1</v>
      </c>
      <c r="W3444" t="e">
        <f>VLOOKUP(U3444,T1.Unique.Delivery!$AQ$2:$AW$2720,COLUMNS(T1.Unique.Delivery!$AQ$2701:$AW$2701),0)</f>
        <v>#N/A</v>
      </c>
    </row>
    <row r="3445" spans="1:23" x14ac:dyDescent="0.3">
      <c r="A3445" t="s">
        <v>4881</v>
      </c>
      <c r="B3445" t="s">
        <v>4882</v>
      </c>
      <c r="C3445" t="s">
        <v>990</v>
      </c>
      <c r="D3445" t="s">
        <v>52</v>
      </c>
      <c r="E3445" t="s">
        <v>5222</v>
      </c>
      <c r="F3445" t="s">
        <v>5223</v>
      </c>
      <c r="G3445" t="s">
        <v>140</v>
      </c>
      <c r="H3445" t="s">
        <v>1006</v>
      </c>
      <c r="I3445" t="s">
        <v>54</v>
      </c>
      <c r="J3445" t="s">
        <v>56</v>
      </c>
      <c r="K3445" t="s">
        <v>993</v>
      </c>
      <c r="L3445">
        <v>100297681</v>
      </c>
      <c r="M3445" t="s">
        <v>1216</v>
      </c>
      <c r="N3445" t="s">
        <v>47</v>
      </c>
      <c r="O3445" t="s">
        <v>47</v>
      </c>
      <c r="P3445" t="s">
        <v>1040</v>
      </c>
      <c r="Q3445" t="s">
        <v>997</v>
      </c>
      <c r="R3445">
        <v>24500</v>
      </c>
      <c r="S3445" t="s">
        <v>998</v>
      </c>
      <c r="T3445" t="s">
        <v>999</v>
      </c>
      <c r="U3445" t="s">
        <v>5224</v>
      </c>
      <c r="V3445">
        <v>1</v>
      </c>
      <c r="W3445" t="e">
        <f>VLOOKUP(U3445,T1.Unique.Delivery!$AQ$2:$AW$2720,COLUMNS(T1.Unique.Delivery!$AQ$2701:$AW$2701),0)</f>
        <v>#N/A</v>
      </c>
    </row>
    <row r="3446" spans="1:23" x14ac:dyDescent="0.3">
      <c r="A3446" t="s">
        <v>4881</v>
      </c>
      <c r="B3446" t="s">
        <v>4882</v>
      </c>
      <c r="C3446" t="s">
        <v>990</v>
      </c>
      <c r="D3446" t="s">
        <v>52</v>
      </c>
      <c r="E3446" t="s">
        <v>5222</v>
      </c>
      <c r="F3446" t="s">
        <v>5223</v>
      </c>
      <c r="G3446" t="s">
        <v>140</v>
      </c>
      <c r="H3446" t="s">
        <v>1006</v>
      </c>
      <c r="I3446" t="s">
        <v>54</v>
      </c>
      <c r="J3446" t="s">
        <v>56</v>
      </c>
      <c r="K3446" t="s">
        <v>993</v>
      </c>
      <c r="L3446">
        <v>100807471</v>
      </c>
      <c r="M3446" t="s">
        <v>4940</v>
      </c>
      <c r="N3446" t="s">
        <v>47</v>
      </c>
      <c r="O3446" t="s">
        <v>47</v>
      </c>
      <c r="P3446" s="1">
        <v>42008</v>
      </c>
      <c r="Q3446" t="s">
        <v>997</v>
      </c>
      <c r="R3446">
        <v>25974.52</v>
      </c>
      <c r="S3446" t="s">
        <v>998</v>
      </c>
      <c r="T3446" t="s">
        <v>999</v>
      </c>
      <c r="U3446" t="s">
        <v>5225</v>
      </c>
      <c r="V3446">
        <v>1</v>
      </c>
      <c r="W3446" t="e">
        <f>VLOOKUP(U3446,T1.Unique.Delivery!$AQ$2:$AW$2720,COLUMNS(T1.Unique.Delivery!$AQ$2701:$AW$2701),0)</f>
        <v>#N/A</v>
      </c>
    </row>
    <row r="3447" spans="1:23" x14ac:dyDescent="0.3">
      <c r="A3447" t="s">
        <v>4881</v>
      </c>
      <c r="B3447" t="s">
        <v>4882</v>
      </c>
      <c r="C3447" t="s">
        <v>990</v>
      </c>
      <c r="D3447" t="s">
        <v>52</v>
      </c>
      <c r="E3447" t="s">
        <v>5222</v>
      </c>
      <c r="F3447" t="s">
        <v>5223</v>
      </c>
      <c r="G3447" t="s">
        <v>140</v>
      </c>
      <c r="H3447" t="s">
        <v>1006</v>
      </c>
      <c r="I3447" t="s">
        <v>54</v>
      </c>
      <c r="J3447" t="s">
        <v>56</v>
      </c>
      <c r="K3447" t="s">
        <v>993</v>
      </c>
      <c r="L3447">
        <v>100824635</v>
      </c>
      <c r="M3447" t="s">
        <v>1445</v>
      </c>
      <c r="N3447" t="s">
        <v>47</v>
      </c>
      <c r="O3447" t="s">
        <v>47</v>
      </c>
      <c r="P3447" t="s">
        <v>1040</v>
      </c>
      <c r="Q3447" t="s">
        <v>997</v>
      </c>
      <c r="R3447">
        <v>23500</v>
      </c>
      <c r="S3447" t="s">
        <v>998</v>
      </c>
      <c r="T3447" t="s">
        <v>999</v>
      </c>
      <c r="U3447" t="s">
        <v>143</v>
      </c>
      <c r="V3447">
        <v>1</v>
      </c>
      <c r="W3447" t="e">
        <f>VLOOKUP(U3447,T1.Unique.Delivery!$AQ$2:$AW$2720,COLUMNS(T1.Unique.Delivery!$AQ$2701:$AW$2701),0)</f>
        <v>#N/A</v>
      </c>
    </row>
    <row r="3448" spans="1:23" x14ac:dyDescent="0.3">
      <c r="A3448" t="s">
        <v>4881</v>
      </c>
      <c r="B3448" t="s">
        <v>4882</v>
      </c>
      <c r="C3448" t="s">
        <v>990</v>
      </c>
      <c r="D3448" t="s">
        <v>52</v>
      </c>
      <c r="E3448" t="s">
        <v>5222</v>
      </c>
      <c r="F3448" t="s">
        <v>5223</v>
      </c>
      <c r="G3448" t="s">
        <v>140</v>
      </c>
      <c r="H3448" t="s">
        <v>1006</v>
      </c>
      <c r="I3448" t="s">
        <v>54</v>
      </c>
      <c r="J3448" t="s">
        <v>56</v>
      </c>
      <c r="K3448" t="s">
        <v>993</v>
      </c>
      <c r="L3448">
        <v>100894891</v>
      </c>
      <c r="M3448" t="s">
        <v>1218</v>
      </c>
      <c r="N3448" t="s">
        <v>47</v>
      </c>
      <c r="O3448" t="s">
        <v>47</v>
      </c>
      <c r="P3448" t="s">
        <v>1040</v>
      </c>
      <c r="Q3448" t="s">
        <v>997</v>
      </c>
      <c r="R3448">
        <v>24680</v>
      </c>
      <c r="S3448" t="s">
        <v>998</v>
      </c>
      <c r="T3448" t="s">
        <v>999</v>
      </c>
      <c r="U3448" t="s">
        <v>5226</v>
      </c>
      <c r="V3448">
        <v>1</v>
      </c>
      <c r="W3448" t="e">
        <f>VLOOKUP(U3448,T1.Unique.Delivery!$AQ$2:$AW$2720,COLUMNS(T1.Unique.Delivery!$AQ$2701:$AW$2701),0)</f>
        <v>#N/A</v>
      </c>
    </row>
    <row r="3449" spans="1:23" x14ac:dyDescent="0.3">
      <c r="A3449" t="s">
        <v>4881</v>
      </c>
      <c r="B3449" t="s">
        <v>4882</v>
      </c>
      <c r="C3449" t="s">
        <v>990</v>
      </c>
      <c r="D3449" t="s">
        <v>52</v>
      </c>
      <c r="E3449" t="s">
        <v>5222</v>
      </c>
      <c r="F3449" t="s">
        <v>5223</v>
      </c>
      <c r="G3449" t="s">
        <v>140</v>
      </c>
      <c r="H3449" t="s">
        <v>1006</v>
      </c>
      <c r="I3449" t="s">
        <v>54</v>
      </c>
      <c r="J3449" t="s">
        <v>56</v>
      </c>
      <c r="K3449" t="s">
        <v>993</v>
      </c>
      <c r="L3449">
        <v>101130953</v>
      </c>
      <c r="M3449" t="s">
        <v>5227</v>
      </c>
      <c r="N3449" t="s">
        <v>47</v>
      </c>
      <c r="O3449" t="s">
        <v>47</v>
      </c>
      <c r="P3449" t="s">
        <v>1040</v>
      </c>
      <c r="Q3449" t="s">
        <v>997</v>
      </c>
      <c r="R3449">
        <v>23350</v>
      </c>
      <c r="S3449" t="s">
        <v>998</v>
      </c>
      <c r="T3449" t="s">
        <v>999</v>
      </c>
      <c r="U3449" t="s">
        <v>961</v>
      </c>
      <c r="V3449">
        <v>1</v>
      </c>
      <c r="W3449" t="e">
        <f>VLOOKUP(U3449,T1.Unique.Delivery!$AQ$2:$AW$2720,COLUMNS(T1.Unique.Delivery!$AQ$2701:$AW$2701),0)</f>
        <v>#N/A</v>
      </c>
    </row>
    <row r="3450" spans="1:23" x14ac:dyDescent="0.3">
      <c r="A3450" t="s">
        <v>4881</v>
      </c>
      <c r="B3450" t="s">
        <v>4882</v>
      </c>
      <c r="C3450" t="s">
        <v>990</v>
      </c>
      <c r="D3450" t="s">
        <v>52</v>
      </c>
      <c r="E3450" t="s">
        <v>5228</v>
      </c>
      <c r="F3450" t="s">
        <v>5229</v>
      </c>
      <c r="G3450" t="s">
        <v>215</v>
      </c>
      <c r="H3450" t="s">
        <v>1006</v>
      </c>
      <c r="I3450" t="s">
        <v>54</v>
      </c>
      <c r="J3450" t="s">
        <v>56</v>
      </c>
      <c r="K3450" t="s">
        <v>993</v>
      </c>
      <c r="L3450">
        <v>100894891</v>
      </c>
      <c r="M3450" t="s">
        <v>1218</v>
      </c>
      <c r="N3450" t="s">
        <v>47</v>
      </c>
      <c r="O3450" t="s">
        <v>47</v>
      </c>
      <c r="P3450" s="1">
        <v>42008</v>
      </c>
      <c r="Q3450" t="s">
        <v>997</v>
      </c>
      <c r="R3450">
        <v>10972.5</v>
      </c>
      <c r="S3450" t="s">
        <v>998</v>
      </c>
      <c r="T3450" t="s">
        <v>999</v>
      </c>
      <c r="U3450" t="s">
        <v>5230</v>
      </c>
      <c r="V3450">
        <v>1</v>
      </c>
      <c r="W3450" t="e">
        <f>VLOOKUP(U3450,T1.Unique.Delivery!$AQ$2:$AW$2720,COLUMNS(T1.Unique.Delivery!$AQ$2701:$AW$2701),0)</f>
        <v>#N/A</v>
      </c>
    </row>
    <row r="3451" spans="1:23" x14ac:dyDescent="0.3">
      <c r="A3451" t="s">
        <v>4881</v>
      </c>
      <c r="B3451" t="s">
        <v>4882</v>
      </c>
      <c r="C3451" t="s">
        <v>990</v>
      </c>
      <c r="D3451" t="s">
        <v>52</v>
      </c>
      <c r="E3451" t="s">
        <v>1499</v>
      </c>
      <c r="F3451" t="s">
        <v>1359</v>
      </c>
      <c r="G3451" t="s">
        <v>568</v>
      </c>
      <c r="H3451" t="s">
        <v>991</v>
      </c>
      <c r="I3451" t="s">
        <v>992</v>
      </c>
      <c r="J3451" t="s">
        <v>56</v>
      </c>
      <c r="K3451" t="s">
        <v>993</v>
      </c>
      <c r="L3451">
        <v>100214689</v>
      </c>
      <c r="M3451" t="s">
        <v>4517</v>
      </c>
      <c r="N3451" t="s">
        <v>47</v>
      </c>
      <c r="O3451" t="s">
        <v>47</v>
      </c>
      <c r="P3451" t="s">
        <v>1040</v>
      </c>
      <c r="Q3451" t="s">
        <v>997</v>
      </c>
      <c r="R3451">
        <v>15500</v>
      </c>
      <c r="S3451" t="s">
        <v>998</v>
      </c>
      <c r="T3451" t="s">
        <v>999</v>
      </c>
      <c r="U3451" t="s">
        <v>5231</v>
      </c>
      <c r="V3451">
        <v>1</v>
      </c>
      <c r="W3451" t="e">
        <f>VLOOKUP(U3451,T1.Unique.Delivery!$AQ$2:$AW$2720,COLUMNS(T1.Unique.Delivery!$AQ$2701:$AW$2701),0)</f>
        <v>#N/A</v>
      </c>
    </row>
    <row r="3452" spans="1:23" x14ac:dyDescent="0.3">
      <c r="A3452" t="s">
        <v>4881</v>
      </c>
      <c r="B3452" t="s">
        <v>4882</v>
      </c>
      <c r="C3452" t="s">
        <v>990</v>
      </c>
      <c r="D3452" t="s">
        <v>52</v>
      </c>
      <c r="E3452" t="s">
        <v>1499</v>
      </c>
      <c r="F3452" t="s">
        <v>1359</v>
      </c>
      <c r="G3452" t="s">
        <v>568</v>
      </c>
      <c r="H3452" t="s">
        <v>991</v>
      </c>
      <c r="I3452" t="s">
        <v>992</v>
      </c>
      <c r="J3452" t="s">
        <v>56</v>
      </c>
      <c r="K3452" t="s">
        <v>993</v>
      </c>
      <c r="L3452">
        <v>100223303</v>
      </c>
      <c r="M3452" t="s">
        <v>994</v>
      </c>
      <c r="N3452" t="s">
        <v>47</v>
      </c>
      <c r="O3452" t="s">
        <v>47</v>
      </c>
      <c r="P3452" t="s">
        <v>1040</v>
      </c>
      <c r="Q3452" t="s">
        <v>997</v>
      </c>
      <c r="R3452">
        <v>15473.22</v>
      </c>
      <c r="S3452" t="s">
        <v>998</v>
      </c>
      <c r="T3452" t="s">
        <v>999</v>
      </c>
      <c r="U3452" t="s">
        <v>5232</v>
      </c>
      <c r="V3452">
        <v>1</v>
      </c>
      <c r="W3452" t="e">
        <f>VLOOKUP(U3452,T1.Unique.Delivery!$AQ$2:$AW$2720,COLUMNS(T1.Unique.Delivery!$AQ$2701:$AW$2701),0)</f>
        <v>#N/A</v>
      </c>
    </row>
    <row r="3453" spans="1:23" x14ac:dyDescent="0.3">
      <c r="A3453" t="s">
        <v>4881</v>
      </c>
      <c r="B3453" t="s">
        <v>4882</v>
      </c>
      <c r="C3453" t="s">
        <v>990</v>
      </c>
      <c r="D3453" t="s">
        <v>52</v>
      </c>
      <c r="E3453" t="s">
        <v>1499</v>
      </c>
      <c r="F3453" t="s">
        <v>1359</v>
      </c>
      <c r="G3453" t="s">
        <v>568</v>
      </c>
      <c r="H3453" t="s">
        <v>991</v>
      </c>
      <c r="I3453" t="s">
        <v>992</v>
      </c>
      <c r="J3453" t="s">
        <v>56</v>
      </c>
      <c r="K3453" t="s">
        <v>993</v>
      </c>
      <c r="L3453">
        <v>100297681</v>
      </c>
      <c r="M3453" t="s">
        <v>1216</v>
      </c>
      <c r="N3453" t="s">
        <v>47</v>
      </c>
      <c r="O3453" t="s">
        <v>47</v>
      </c>
      <c r="P3453" t="s">
        <v>1040</v>
      </c>
      <c r="Q3453" t="s">
        <v>997</v>
      </c>
      <c r="R3453">
        <v>17400</v>
      </c>
      <c r="S3453" t="s">
        <v>998</v>
      </c>
      <c r="T3453" t="s">
        <v>999</v>
      </c>
      <c r="U3453" t="s">
        <v>5233</v>
      </c>
      <c r="V3453">
        <v>1</v>
      </c>
      <c r="W3453" t="e">
        <f>VLOOKUP(U3453,T1.Unique.Delivery!$AQ$2:$AW$2720,COLUMNS(T1.Unique.Delivery!$AQ$2701:$AW$2701),0)</f>
        <v>#N/A</v>
      </c>
    </row>
    <row r="3454" spans="1:23" x14ac:dyDescent="0.3">
      <c r="A3454" t="s">
        <v>4881</v>
      </c>
      <c r="B3454" t="s">
        <v>4882</v>
      </c>
      <c r="C3454" t="s">
        <v>990</v>
      </c>
      <c r="D3454" t="s">
        <v>52</v>
      </c>
      <c r="E3454" t="s">
        <v>1499</v>
      </c>
      <c r="F3454" t="s">
        <v>1359</v>
      </c>
      <c r="G3454" t="s">
        <v>568</v>
      </c>
      <c r="H3454" t="s">
        <v>991</v>
      </c>
      <c r="I3454" t="s">
        <v>992</v>
      </c>
      <c r="J3454" t="s">
        <v>56</v>
      </c>
      <c r="K3454" t="s">
        <v>993</v>
      </c>
      <c r="L3454">
        <v>100298459</v>
      </c>
      <c r="M3454" t="s">
        <v>4895</v>
      </c>
      <c r="N3454" t="s">
        <v>47</v>
      </c>
      <c r="O3454" t="s">
        <v>47</v>
      </c>
      <c r="P3454" s="1">
        <v>42008</v>
      </c>
      <c r="Q3454" t="s">
        <v>997</v>
      </c>
      <c r="R3454">
        <v>14834.38</v>
      </c>
      <c r="S3454" t="s">
        <v>998</v>
      </c>
      <c r="T3454" t="s">
        <v>999</v>
      </c>
      <c r="U3454" t="s">
        <v>5234</v>
      </c>
      <c r="V3454">
        <v>1</v>
      </c>
      <c r="W3454" t="e">
        <f>VLOOKUP(U3454,T1.Unique.Delivery!$AQ$2:$AW$2720,COLUMNS(T1.Unique.Delivery!$AQ$2701:$AW$2701),0)</f>
        <v>#N/A</v>
      </c>
    </row>
    <row r="3455" spans="1:23" x14ac:dyDescent="0.3">
      <c r="A3455" t="s">
        <v>4881</v>
      </c>
      <c r="B3455" t="s">
        <v>4882</v>
      </c>
      <c r="C3455" t="s">
        <v>990</v>
      </c>
      <c r="D3455" t="s">
        <v>52</v>
      </c>
      <c r="E3455" t="s">
        <v>1499</v>
      </c>
      <c r="F3455" t="s">
        <v>1359</v>
      </c>
      <c r="G3455" t="s">
        <v>568</v>
      </c>
      <c r="H3455" t="s">
        <v>991</v>
      </c>
      <c r="I3455" t="s">
        <v>992</v>
      </c>
      <c r="J3455" t="s">
        <v>56</v>
      </c>
      <c r="K3455" t="s">
        <v>993</v>
      </c>
      <c r="L3455">
        <v>100894891</v>
      </c>
      <c r="M3455" t="s">
        <v>1218</v>
      </c>
      <c r="N3455" t="s">
        <v>47</v>
      </c>
      <c r="O3455" t="s">
        <v>47</v>
      </c>
      <c r="P3455" t="s">
        <v>1040</v>
      </c>
      <c r="Q3455" t="s">
        <v>997</v>
      </c>
      <c r="R3455">
        <v>14960</v>
      </c>
      <c r="S3455" t="s">
        <v>998</v>
      </c>
      <c r="T3455" t="s">
        <v>999</v>
      </c>
      <c r="U3455" t="s">
        <v>5235</v>
      </c>
      <c r="V3455">
        <v>1</v>
      </c>
      <c r="W3455" t="e">
        <f>VLOOKUP(U3455,T1.Unique.Delivery!$AQ$2:$AW$2720,COLUMNS(T1.Unique.Delivery!$AQ$2701:$AW$2701),0)</f>
        <v>#N/A</v>
      </c>
    </row>
    <row r="3456" spans="1:23" x14ac:dyDescent="0.3">
      <c r="A3456" t="s">
        <v>4881</v>
      </c>
      <c r="B3456" t="s">
        <v>4882</v>
      </c>
      <c r="C3456" t="s">
        <v>990</v>
      </c>
      <c r="D3456" t="s">
        <v>52</v>
      </c>
      <c r="E3456" t="s">
        <v>1499</v>
      </c>
      <c r="F3456" t="s">
        <v>1359</v>
      </c>
      <c r="G3456" t="s">
        <v>568</v>
      </c>
      <c r="H3456" t="s">
        <v>991</v>
      </c>
      <c r="I3456" t="s">
        <v>992</v>
      </c>
      <c r="J3456" t="s">
        <v>56</v>
      </c>
      <c r="K3456" t="s">
        <v>993</v>
      </c>
      <c r="L3456">
        <v>100994845</v>
      </c>
      <c r="M3456" t="s">
        <v>1450</v>
      </c>
      <c r="N3456" t="s">
        <v>47</v>
      </c>
      <c r="O3456" t="s">
        <v>47</v>
      </c>
      <c r="P3456" t="s">
        <v>1040</v>
      </c>
      <c r="Q3456" t="s">
        <v>997</v>
      </c>
      <c r="R3456">
        <v>14000</v>
      </c>
      <c r="S3456" t="s">
        <v>998</v>
      </c>
      <c r="T3456" t="s">
        <v>999</v>
      </c>
      <c r="U3456" t="s">
        <v>5236</v>
      </c>
      <c r="V3456">
        <v>1</v>
      </c>
      <c r="W3456" t="e">
        <f>VLOOKUP(U3456,T1.Unique.Delivery!$AQ$2:$AW$2720,COLUMNS(T1.Unique.Delivery!$AQ$2701:$AW$2701),0)</f>
        <v>#N/A</v>
      </c>
    </row>
    <row r="3457" spans="1:23" x14ac:dyDescent="0.3">
      <c r="A3457" t="s">
        <v>4881</v>
      </c>
      <c r="B3457" t="s">
        <v>4882</v>
      </c>
      <c r="C3457" t="s">
        <v>990</v>
      </c>
      <c r="D3457" t="s">
        <v>52</v>
      </c>
      <c r="E3457" t="s">
        <v>1499</v>
      </c>
      <c r="F3457" t="s">
        <v>1359</v>
      </c>
      <c r="G3457" t="s">
        <v>568</v>
      </c>
      <c r="H3457" t="s">
        <v>991</v>
      </c>
      <c r="I3457" t="s">
        <v>992</v>
      </c>
      <c r="J3457" t="s">
        <v>56</v>
      </c>
      <c r="K3457" t="s">
        <v>993</v>
      </c>
      <c r="L3457">
        <v>101093720</v>
      </c>
      <c r="M3457" t="s">
        <v>55</v>
      </c>
      <c r="N3457" t="s">
        <v>47</v>
      </c>
      <c r="O3457" t="s">
        <v>47</v>
      </c>
      <c r="P3457" t="s">
        <v>4024</v>
      </c>
      <c r="Q3457" t="s">
        <v>997</v>
      </c>
      <c r="R3457">
        <v>14000</v>
      </c>
      <c r="S3457" t="s">
        <v>998</v>
      </c>
      <c r="T3457" t="s">
        <v>999</v>
      </c>
      <c r="U3457" t="s">
        <v>5237</v>
      </c>
      <c r="V3457">
        <v>1</v>
      </c>
      <c r="W3457" t="e">
        <f>VLOOKUP(U3457,T1.Unique.Delivery!$AQ$2:$AW$2720,COLUMNS(T1.Unique.Delivery!$AQ$2701:$AW$2701),0)</f>
        <v>#N/A</v>
      </c>
    </row>
    <row r="3458" spans="1:23" x14ac:dyDescent="0.3">
      <c r="A3458" t="s">
        <v>4881</v>
      </c>
      <c r="B3458" t="s">
        <v>4882</v>
      </c>
      <c r="C3458" t="s">
        <v>990</v>
      </c>
      <c r="D3458" t="s">
        <v>52</v>
      </c>
      <c r="E3458" t="s">
        <v>1499</v>
      </c>
      <c r="F3458" t="s">
        <v>1359</v>
      </c>
      <c r="G3458" t="s">
        <v>568</v>
      </c>
      <c r="H3458" t="s">
        <v>991</v>
      </c>
      <c r="I3458" t="s">
        <v>992</v>
      </c>
      <c r="J3458" t="s">
        <v>56</v>
      </c>
      <c r="K3458" t="s">
        <v>993</v>
      </c>
      <c r="L3458">
        <v>101118257</v>
      </c>
      <c r="M3458" t="s">
        <v>1396</v>
      </c>
      <c r="N3458" t="s">
        <v>47</v>
      </c>
      <c r="O3458" t="s">
        <v>47</v>
      </c>
      <c r="P3458" t="s">
        <v>1040</v>
      </c>
      <c r="Q3458" t="s">
        <v>997</v>
      </c>
      <c r="R3458">
        <v>16031.86</v>
      </c>
      <c r="S3458" t="s">
        <v>998</v>
      </c>
      <c r="T3458" t="s">
        <v>999</v>
      </c>
      <c r="U3458" t="s">
        <v>5238</v>
      </c>
      <c r="V3458">
        <v>1</v>
      </c>
      <c r="W3458" t="e">
        <f>VLOOKUP(U3458,T1.Unique.Delivery!$AQ$2:$AW$2720,COLUMNS(T1.Unique.Delivery!$AQ$2701:$AW$2701),0)</f>
        <v>#N/A</v>
      </c>
    </row>
    <row r="3459" spans="1:23" x14ac:dyDescent="0.3">
      <c r="A3459" t="s">
        <v>4881</v>
      </c>
      <c r="B3459" t="s">
        <v>4882</v>
      </c>
      <c r="C3459" t="s">
        <v>990</v>
      </c>
      <c r="D3459" t="s">
        <v>52</v>
      </c>
      <c r="E3459" t="s">
        <v>1499</v>
      </c>
      <c r="F3459" t="s">
        <v>1359</v>
      </c>
      <c r="G3459" t="s">
        <v>568</v>
      </c>
      <c r="H3459" t="s">
        <v>991</v>
      </c>
      <c r="I3459" t="s">
        <v>992</v>
      </c>
      <c r="J3459" t="s">
        <v>1002</v>
      </c>
      <c r="K3459" t="s">
        <v>993</v>
      </c>
      <c r="L3459">
        <v>100214689</v>
      </c>
      <c r="M3459" t="s">
        <v>4517</v>
      </c>
      <c r="N3459" t="s">
        <v>47</v>
      </c>
      <c r="O3459" t="s">
        <v>47</v>
      </c>
      <c r="P3459" t="s">
        <v>1040</v>
      </c>
      <c r="Q3459" t="s">
        <v>997</v>
      </c>
      <c r="R3459">
        <v>15500</v>
      </c>
      <c r="S3459" t="s">
        <v>998</v>
      </c>
      <c r="T3459" t="s">
        <v>999</v>
      </c>
      <c r="U3459" t="s">
        <v>5239</v>
      </c>
      <c r="V3459">
        <v>1</v>
      </c>
      <c r="W3459" t="e">
        <f>VLOOKUP(U3459,T1.Unique.Delivery!$AQ$2:$AW$2720,COLUMNS(T1.Unique.Delivery!$AQ$2701:$AW$2701),0)</f>
        <v>#N/A</v>
      </c>
    </row>
    <row r="3460" spans="1:23" x14ac:dyDescent="0.3">
      <c r="A3460" t="s">
        <v>4881</v>
      </c>
      <c r="B3460" t="s">
        <v>4882</v>
      </c>
      <c r="C3460" t="s">
        <v>990</v>
      </c>
      <c r="D3460" t="s">
        <v>52</v>
      </c>
      <c r="E3460" t="s">
        <v>1499</v>
      </c>
      <c r="F3460" t="s">
        <v>1359</v>
      </c>
      <c r="G3460" t="s">
        <v>568</v>
      </c>
      <c r="H3460" t="s">
        <v>991</v>
      </c>
      <c r="I3460" t="s">
        <v>992</v>
      </c>
      <c r="J3460" t="s">
        <v>1002</v>
      </c>
      <c r="K3460" t="s">
        <v>993</v>
      </c>
      <c r="L3460">
        <v>100223303</v>
      </c>
      <c r="M3460" t="s">
        <v>994</v>
      </c>
      <c r="N3460" t="s">
        <v>47</v>
      </c>
      <c r="O3460" t="s">
        <v>47</v>
      </c>
      <c r="P3460" t="s">
        <v>1040</v>
      </c>
      <c r="Q3460" t="s">
        <v>997</v>
      </c>
      <c r="R3460">
        <v>16034.42</v>
      </c>
      <c r="S3460" t="s">
        <v>998</v>
      </c>
      <c r="T3460" t="s">
        <v>999</v>
      </c>
      <c r="U3460" t="s">
        <v>5240</v>
      </c>
      <c r="V3460">
        <v>1</v>
      </c>
      <c r="W3460" t="e">
        <f>VLOOKUP(U3460,T1.Unique.Delivery!$AQ$2:$AW$2720,COLUMNS(T1.Unique.Delivery!$AQ$2701:$AW$2701),0)</f>
        <v>#N/A</v>
      </c>
    </row>
    <row r="3461" spans="1:23" x14ac:dyDescent="0.3">
      <c r="A3461" t="s">
        <v>4881</v>
      </c>
      <c r="B3461" t="s">
        <v>4882</v>
      </c>
      <c r="C3461" t="s">
        <v>990</v>
      </c>
      <c r="D3461" t="s">
        <v>52</v>
      </c>
      <c r="E3461" t="s">
        <v>1499</v>
      </c>
      <c r="F3461" t="s">
        <v>1359</v>
      </c>
      <c r="G3461" t="s">
        <v>568</v>
      </c>
      <c r="H3461" t="s">
        <v>991</v>
      </c>
      <c r="I3461" t="s">
        <v>992</v>
      </c>
      <c r="J3461" t="s">
        <v>1002</v>
      </c>
      <c r="K3461" t="s">
        <v>993</v>
      </c>
      <c r="L3461">
        <v>100297681</v>
      </c>
      <c r="M3461" t="s">
        <v>1216</v>
      </c>
      <c r="N3461" t="s">
        <v>47</v>
      </c>
      <c r="O3461" t="s">
        <v>47</v>
      </c>
      <c r="P3461" t="s">
        <v>1040</v>
      </c>
      <c r="Q3461" t="s">
        <v>997</v>
      </c>
      <c r="R3461">
        <v>16660</v>
      </c>
      <c r="S3461" t="s">
        <v>998</v>
      </c>
      <c r="T3461" t="s">
        <v>999</v>
      </c>
      <c r="U3461" t="s">
        <v>5241</v>
      </c>
      <c r="V3461">
        <v>1</v>
      </c>
      <c r="W3461" t="e">
        <f>VLOOKUP(U3461,T1.Unique.Delivery!$AQ$2:$AW$2720,COLUMNS(T1.Unique.Delivery!$AQ$2701:$AW$2701),0)</f>
        <v>#N/A</v>
      </c>
    </row>
    <row r="3462" spans="1:23" x14ac:dyDescent="0.3">
      <c r="A3462" t="s">
        <v>4881</v>
      </c>
      <c r="B3462" t="s">
        <v>4882</v>
      </c>
      <c r="C3462" t="s">
        <v>990</v>
      </c>
      <c r="D3462" t="s">
        <v>52</v>
      </c>
      <c r="E3462" t="s">
        <v>1499</v>
      </c>
      <c r="F3462" t="s">
        <v>1359</v>
      </c>
      <c r="G3462" t="s">
        <v>568</v>
      </c>
      <c r="H3462" t="s">
        <v>991</v>
      </c>
      <c r="I3462" t="s">
        <v>992</v>
      </c>
      <c r="J3462" t="s">
        <v>1002</v>
      </c>
      <c r="K3462" t="s">
        <v>993</v>
      </c>
      <c r="L3462">
        <v>100894891</v>
      </c>
      <c r="M3462" t="s">
        <v>1218</v>
      </c>
      <c r="N3462" t="s">
        <v>47</v>
      </c>
      <c r="O3462" t="s">
        <v>47</v>
      </c>
      <c r="P3462" t="s">
        <v>1040</v>
      </c>
      <c r="Q3462" t="s">
        <v>997</v>
      </c>
      <c r="R3462">
        <v>14960</v>
      </c>
      <c r="S3462" t="s">
        <v>998</v>
      </c>
      <c r="T3462" t="s">
        <v>999</v>
      </c>
      <c r="U3462" t="s">
        <v>5242</v>
      </c>
      <c r="V3462">
        <v>1</v>
      </c>
      <c r="W3462" t="e">
        <f>VLOOKUP(U3462,T1.Unique.Delivery!$AQ$2:$AW$2720,COLUMNS(T1.Unique.Delivery!$AQ$2701:$AW$2701),0)</f>
        <v>#N/A</v>
      </c>
    </row>
    <row r="3463" spans="1:23" x14ac:dyDescent="0.3">
      <c r="A3463" t="s">
        <v>4881</v>
      </c>
      <c r="B3463" t="s">
        <v>4882</v>
      </c>
      <c r="C3463" t="s">
        <v>990</v>
      </c>
      <c r="D3463" t="s">
        <v>52</v>
      </c>
      <c r="E3463" t="s">
        <v>1499</v>
      </c>
      <c r="F3463" t="s">
        <v>1359</v>
      </c>
      <c r="G3463" t="s">
        <v>568</v>
      </c>
      <c r="H3463" t="s">
        <v>991</v>
      </c>
      <c r="I3463" t="s">
        <v>992</v>
      </c>
      <c r="J3463" t="s">
        <v>1002</v>
      </c>
      <c r="K3463" t="s">
        <v>993</v>
      </c>
      <c r="L3463">
        <v>100994845</v>
      </c>
      <c r="M3463" t="s">
        <v>1450</v>
      </c>
      <c r="N3463" t="s">
        <v>47</v>
      </c>
      <c r="O3463" t="s">
        <v>47</v>
      </c>
      <c r="P3463" t="s">
        <v>1040</v>
      </c>
      <c r="Q3463" t="s">
        <v>997</v>
      </c>
      <c r="R3463">
        <v>14500</v>
      </c>
      <c r="S3463" t="s">
        <v>998</v>
      </c>
      <c r="T3463" t="s">
        <v>999</v>
      </c>
      <c r="U3463" t="s">
        <v>5243</v>
      </c>
      <c r="V3463">
        <v>1</v>
      </c>
      <c r="W3463" t="e">
        <f>VLOOKUP(U3463,T1.Unique.Delivery!$AQ$2:$AW$2720,COLUMNS(T1.Unique.Delivery!$AQ$2701:$AW$2701),0)</f>
        <v>#N/A</v>
      </c>
    </row>
    <row r="3464" spans="1:23" x14ac:dyDescent="0.3">
      <c r="A3464" t="s">
        <v>4881</v>
      </c>
      <c r="B3464" t="s">
        <v>4882</v>
      </c>
      <c r="C3464" t="s">
        <v>990</v>
      </c>
      <c r="D3464" t="s">
        <v>52</v>
      </c>
      <c r="E3464" t="s">
        <v>1499</v>
      </c>
      <c r="F3464" t="s">
        <v>1359</v>
      </c>
      <c r="G3464" t="s">
        <v>568</v>
      </c>
      <c r="H3464" t="s">
        <v>991</v>
      </c>
      <c r="I3464" t="s">
        <v>992</v>
      </c>
      <c r="J3464" t="s">
        <v>1002</v>
      </c>
      <c r="K3464" t="s">
        <v>993</v>
      </c>
      <c r="L3464">
        <v>101093720</v>
      </c>
      <c r="M3464" t="s">
        <v>55</v>
      </c>
      <c r="N3464" t="s">
        <v>47</v>
      </c>
      <c r="O3464" t="s">
        <v>47</v>
      </c>
      <c r="P3464" t="s">
        <v>4024</v>
      </c>
      <c r="Q3464" t="s">
        <v>997</v>
      </c>
      <c r="R3464">
        <v>14500</v>
      </c>
      <c r="S3464" t="s">
        <v>998</v>
      </c>
      <c r="T3464" t="s">
        <v>999</v>
      </c>
      <c r="U3464" t="s">
        <v>5244</v>
      </c>
      <c r="V3464">
        <v>1</v>
      </c>
      <c r="W3464" t="e">
        <f>VLOOKUP(U3464,T1.Unique.Delivery!$AQ$2:$AW$2720,COLUMNS(T1.Unique.Delivery!$AQ$2701:$AW$2701),0)</f>
        <v>#N/A</v>
      </c>
    </row>
    <row r="3465" spans="1:23" x14ac:dyDescent="0.3">
      <c r="A3465" t="s">
        <v>4881</v>
      </c>
      <c r="B3465" t="s">
        <v>4882</v>
      </c>
      <c r="C3465" t="s">
        <v>990</v>
      </c>
      <c r="D3465" t="s">
        <v>52</v>
      </c>
      <c r="E3465" t="s">
        <v>1499</v>
      </c>
      <c r="F3465" t="s">
        <v>1359</v>
      </c>
      <c r="G3465" t="s">
        <v>568</v>
      </c>
      <c r="H3465" t="s">
        <v>991</v>
      </c>
      <c r="I3465" t="s">
        <v>992</v>
      </c>
      <c r="J3465" t="s">
        <v>1002</v>
      </c>
      <c r="K3465" t="s">
        <v>993</v>
      </c>
      <c r="L3465">
        <v>101118257</v>
      </c>
      <c r="M3465" t="s">
        <v>1396</v>
      </c>
      <c r="N3465" t="s">
        <v>47</v>
      </c>
      <c r="O3465" t="s">
        <v>47</v>
      </c>
      <c r="P3465" t="s">
        <v>1040</v>
      </c>
      <c r="Q3465" t="s">
        <v>997</v>
      </c>
      <c r="R3465">
        <v>16031.86</v>
      </c>
      <c r="S3465" t="s">
        <v>998</v>
      </c>
      <c r="T3465" t="s">
        <v>999</v>
      </c>
      <c r="U3465" t="s">
        <v>5245</v>
      </c>
      <c r="V3465">
        <v>1</v>
      </c>
      <c r="W3465" t="e">
        <f>VLOOKUP(U3465,T1.Unique.Delivery!$AQ$2:$AW$2720,COLUMNS(T1.Unique.Delivery!$AQ$2701:$AW$2701),0)</f>
        <v>#N/A</v>
      </c>
    </row>
    <row r="3466" spans="1:23" x14ac:dyDescent="0.3">
      <c r="A3466" t="s">
        <v>4881</v>
      </c>
      <c r="B3466" t="s">
        <v>4882</v>
      </c>
      <c r="C3466" t="s">
        <v>990</v>
      </c>
      <c r="D3466" t="s">
        <v>52</v>
      </c>
      <c r="E3466" t="s">
        <v>1499</v>
      </c>
      <c r="F3466" t="s">
        <v>1359</v>
      </c>
      <c r="G3466" t="s">
        <v>568</v>
      </c>
      <c r="H3466" t="s">
        <v>1006</v>
      </c>
      <c r="I3466" t="s">
        <v>54</v>
      </c>
      <c r="J3466" t="s">
        <v>56</v>
      </c>
      <c r="K3466" t="s">
        <v>993</v>
      </c>
      <c r="L3466">
        <v>100894891</v>
      </c>
      <c r="M3466" t="s">
        <v>1218</v>
      </c>
      <c r="N3466" t="s">
        <v>47</v>
      </c>
      <c r="O3466" t="s">
        <v>47</v>
      </c>
      <c r="P3466" t="s">
        <v>1040</v>
      </c>
      <c r="Q3466" t="s">
        <v>997</v>
      </c>
      <c r="R3466">
        <v>14960</v>
      </c>
      <c r="S3466" t="s">
        <v>998</v>
      </c>
      <c r="T3466" t="s">
        <v>999</v>
      </c>
      <c r="U3466" t="s">
        <v>5246</v>
      </c>
      <c r="V3466">
        <v>1</v>
      </c>
      <c r="W3466" t="e">
        <f>VLOOKUP(U3466,T1.Unique.Delivery!$AQ$2:$AW$2720,COLUMNS(T1.Unique.Delivery!$AQ$2701:$AW$2701),0)</f>
        <v>#N/A</v>
      </c>
    </row>
    <row r="3467" spans="1:23" x14ac:dyDescent="0.3">
      <c r="A3467" t="s">
        <v>4881</v>
      </c>
      <c r="B3467" t="s">
        <v>4882</v>
      </c>
      <c r="C3467" t="s">
        <v>990</v>
      </c>
      <c r="D3467" t="s">
        <v>52</v>
      </c>
      <c r="E3467" t="s">
        <v>1499</v>
      </c>
      <c r="F3467" t="s">
        <v>1359</v>
      </c>
      <c r="G3467" t="s">
        <v>568</v>
      </c>
      <c r="H3467" t="s">
        <v>1006</v>
      </c>
      <c r="I3467" t="s">
        <v>54</v>
      </c>
      <c r="J3467" t="s">
        <v>1002</v>
      </c>
      <c r="K3467" t="s">
        <v>993</v>
      </c>
      <c r="L3467">
        <v>100894891</v>
      </c>
      <c r="M3467" t="s">
        <v>1218</v>
      </c>
      <c r="N3467" t="s">
        <v>47</v>
      </c>
      <c r="O3467" t="s">
        <v>47</v>
      </c>
      <c r="P3467" t="s">
        <v>1040</v>
      </c>
      <c r="Q3467" t="s">
        <v>997</v>
      </c>
      <c r="R3467">
        <v>16028</v>
      </c>
      <c r="S3467" t="s">
        <v>998</v>
      </c>
      <c r="T3467" t="s">
        <v>999</v>
      </c>
      <c r="U3467" t="s">
        <v>5247</v>
      </c>
      <c r="V3467">
        <v>1</v>
      </c>
      <c r="W3467" t="e">
        <f>VLOOKUP(U3467,T1.Unique.Delivery!$AQ$2:$AW$2720,COLUMNS(T1.Unique.Delivery!$AQ$2701:$AW$2701),0)</f>
        <v>#N/A</v>
      </c>
    </row>
    <row r="3468" spans="1:23" x14ac:dyDescent="0.3">
      <c r="A3468" t="s">
        <v>4881</v>
      </c>
      <c r="B3468" t="s">
        <v>4882</v>
      </c>
      <c r="C3468" t="s">
        <v>990</v>
      </c>
      <c r="D3468" t="s">
        <v>52</v>
      </c>
      <c r="E3468" t="s">
        <v>5248</v>
      </c>
      <c r="F3468" t="s">
        <v>5249</v>
      </c>
      <c r="G3468" t="s">
        <v>52</v>
      </c>
      <c r="H3468" t="s">
        <v>1006</v>
      </c>
      <c r="I3468" t="s">
        <v>54</v>
      </c>
      <c r="J3468" t="s">
        <v>66</v>
      </c>
      <c r="K3468" t="s">
        <v>1007</v>
      </c>
      <c r="L3468">
        <v>100788157</v>
      </c>
      <c r="M3468" t="s">
        <v>2389</v>
      </c>
      <c r="N3468" t="s">
        <v>47</v>
      </c>
      <c r="O3468" t="s">
        <v>47</v>
      </c>
      <c r="P3468" t="s">
        <v>4885</v>
      </c>
      <c r="Q3468" t="s">
        <v>997</v>
      </c>
      <c r="R3468">
        <v>1787.02</v>
      </c>
      <c r="S3468" t="s">
        <v>998</v>
      </c>
      <c r="T3468" t="s">
        <v>999</v>
      </c>
      <c r="U3468" t="s">
        <v>5250</v>
      </c>
      <c r="V3468">
        <v>1</v>
      </c>
      <c r="W3468" t="e">
        <f>VLOOKUP(U3468,T1.Unique.Delivery!$AQ$2:$AW$2720,COLUMNS(T1.Unique.Delivery!$AQ$2701:$AW$2701),0)</f>
        <v>#N/A</v>
      </c>
    </row>
    <row r="3469" spans="1:23" x14ac:dyDescent="0.3">
      <c r="A3469" t="s">
        <v>4881</v>
      </c>
      <c r="B3469" t="s">
        <v>4882</v>
      </c>
      <c r="C3469" t="s">
        <v>990</v>
      </c>
      <c r="D3469" t="s">
        <v>52</v>
      </c>
      <c r="E3469" t="s">
        <v>1124</v>
      </c>
      <c r="F3469" t="s">
        <v>1125</v>
      </c>
      <c r="G3469" t="s">
        <v>207</v>
      </c>
      <c r="H3469" t="s">
        <v>1006</v>
      </c>
      <c r="I3469" t="s">
        <v>54</v>
      </c>
      <c r="J3469" t="s">
        <v>56</v>
      </c>
      <c r="K3469" t="s">
        <v>993</v>
      </c>
      <c r="L3469">
        <v>101093720</v>
      </c>
      <c r="M3469" t="s">
        <v>55</v>
      </c>
      <c r="N3469" t="s">
        <v>47</v>
      </c>
      <c r="O3469" t="s">
        <v>47</v>
      </c>
      <c r="P3469" s="1">
        <v>42379</v>
      </c>
      <c r="Q3469" t="s">
        <v>997</v>
      </c>
      <c r="R3469">
        <v>4828.93</v>
      </c>
      <c r="S3469" t="s">
        <v>998</v>
      </c>
      <c r="T3469" t="s">
        <v>999</v>
      </c>
      <c r="U3469" t="s">
        <v>5251</v>
      </c>
      <c r="V3469">
        <v>1</v>
      </c>
      <c r="W3469" t="e">
        <f>VLOOKUP(U3469,T1.Unique.Delivery!$AQ$2:$AW$2720,COLUMNS(T1.Unique.Delivery!$AQ$2701:$AW$2701),0)</f>
        <v>#N/A</v>
      </c>
    </row>
    <row r="3470" spans="1:23" x14ac:dyDescent="0.3">
      <c r="A3470" t="s">
        <v>4881</v>
      </c>
      <c r="B3470" t="s">
        <v>4882</v>
      </c>
      <c r="C3470" t="s">
        <v>990</v>
      </c>
      <c r="D3470" t="s">
        <v>52</v>
      </c>
      <c r="E3470" t="s">
        <v>2087</v>
      </c>
      <c r="F3470" t="s">
        <v>2088</v>
      </c>
      <c r="G3470" t="s">
        <v>126</v>
      </c>
      <c r="H3470" t="s">
        <v>1006</v>
      </c>
      <c r="I3470" t="s">
        <v>54</v>
      </c>
      <c r="J3470" t="s">
        <v>56</v>
      </c>
      <c r="K3470" t="s">
        <v>993</v>
      </c>
      <c r="L3470">
        <v>100894891</v>
      </c>
      <c r="M3470" t="s">
        <v>1218</v>
      </c>
      <c r="N3470" t="s">
        <v>47</v>
      </c>
      <c r="O3470" t="s">
        <v>47</v>
      </c>
      <c r="P3470" s="1">
        <v>42008</v>
      </c>
      <c r="Q3470" t="s">
        <v>997</v>
      </c>
      <c r="R3470">
        <v>12801.25</v>
      </c>
      <c r="S3470" t="s">
        <v>998</v>
      </c>
      <c r="T3470" t="s">
        <v>999</v>
      </c>
      <c r="U3470" t="s">
        <v>5252</v>
      </c>
      <c r="V3470">
        <v>1</v>
      </c>
      <c r="W3470" t="e">
        <f>VLOOKUP(U3470,T1.Unique.Delivery!$AQ$2:$AW$2720,COLUMNS(T1.Unique.Delivery!$AQ$2701:$AW$2701),0)</f>
        <v>#N/A</v>
      </c>
    </row>
    <row r="3471" spans="1:23" x14ac:dyDescent="0.3">
      <c r="A3471" t="s">
        <v>4881</v>
      </c>
      <c r="B3471" t="s">
        <v>4882</v>
      </c>
      <c r="C3471" t="s">
        <v>990</v>
      </c>
      <c r="D3471" t="s">
        <v>52</v>
      </c>
      <c r="E3471" t="s">
        <v>2509</v>
      </c>
      <c r="F3471" t="s">
        <v>2510</v>
      </c>
      <c r="G3471" t="s">
        <v>2264</v>
      </c>
      <c r="H3471" t="s">
        <v>1006</v>
      </c>
      <c r="I3471" t="s">
        <v>54</v>
      </c>
      <c r="J3471" t="s">
        <v>56</v>
      </c>
      <c r="K3471" t="s">
        <v>993</v>
      </c>
      <c r="L3471">
        <v>100223303</v>
      </c>
      <c r="M3471" t="s">
        <v>994</v>
      </c>
      <c r="N3471" t="s">
        <v>47</v>
      </c>
      <c r="O3471" t="s">
        <v>47</v>
      </c>
      <c r="P3471" t="s">
        <v>4885</v>
      </c>
      <c r="Q3471" t="s">
        <v>997</v>
      </c>
      <c r="R3471">
        <v>4601.99</v>
      </c>
      <c r="S3471" t="s">
        <v>998</v>
      </c>
      <c r="T3471" t="s">
        <v>999</v>
      </c>
      <c r="U3471" t="s">
        <v>5253</v>
      </c>
      <c r="V3471">
        <v>1</v>
      </c>
      <c r="W3471" t="e">
        <f>VLOOKUP(U3471,T1.Unique.Delivery!$AQ$2:$AW$2720,COLUMNS(T1.Unique.Delivery!$AQ$2701:$AW$2701),0)</f>
        <v>#N/A</v>
      </c>
    </row>
    <row r="3472" spans="1:23" x14ac:dyDescent="0.3">
      <c r="A3472" t="s">
        <v>4881</v>
      </c>
      <c r="B3472" t="s">
        <v>4882</v>
      </c>
      <c r="C3472" t="s">
        <v>990</v>
      </c>
      <c r="D3472" t="s">
        <v>52</v>
      </c>
      <c r="E3472" t="s">
        <v>5254</v>
      </c>
      <c r="F3472" t="s">
        <v>1256</v>
      </c>
      <c r="G3472" t="s">
        <v>153</v>
      </c>
      <c r="H3472" t="s">
        <v>1006</v>
      </c>
      <c r="I3472" t="s">
        <v>54</v>
      </c>
      <c r="J3472" t="s">
        <v>56</v>
      </c>
      <c r="K3472" t="s">
        <v>993</v>
      </c>
      <c r="L3472">
        <v>100214689</v>
      </c>
      <c r="M3472" t="s">
        <v>4517</v>
      </c>
      <c r="N3472" t="s">
        <v>47</v>
      </c>
      <c r="O3472" t="s">
        <v>47</v>
      </c>
      <c r="P3472" t="s">
        <v>4885</v>
      </c>
      <c r="Q3472" t="s">
        <v>997</v>
      </c>
      <c r="R3472">
        <v>3672.87</v>
      </c>
      <c r="S3472" t="s">
        <v>998</v>
      </c>
      <c r="T3472" t="s">
        <v>999</v>
      </c>
      <c r="U3472" t="s">
        <v>5255</v>
      </c>
      <c r="V3472">
        <v>1</v>
      </c>
      <c r="W3472" t="e">
        <f>VLOOKUP(U3472,T1.Unique.Delivery!$AQ$2:$AW$2720,COLUMNS(T1.Unique.Delivery!$AQ$2701:$AW$2701),0)</f>
        <v>#N/A</v>
      </c>
    </row>
    <row r="3473" spans="1:23" x14ac:dyDescent="0.3">
      <c r="A3473" t="s">
        <v>4881</v>
      </c>
      <c r="B3473" t="s">
        <v>4882</v>
      </c>
      <c r="C3473" t="s">
        <v>990</v>
      </c>
      <c r="D3473" t="s">
        <v>52</v>
      </c>
      <c r="E3473" t="s">
        <v>5254</v>
      </c>
      <c r="F3473" t="s">
        <v>1256</v>
      </c>
      <c r="G3473" t="s">
        <v>153</v>
      </c>
      <c r="H3473" t="s">
        <v>1006</v>
      </c>
      <c r="I3473" t="s">
        <v>54</v>
      </c>
      <c r="J3473" t="s">
        <v>56</v>
      </c>
      <c r="K3473" t="s">
        <v>993</v>
      </c>
      <c r="L3473">
        <v>100297681</v>
      </c>
      <c r="M3473" t="s">
        <v>1216</v>
      </c>
      <c r="N3473" t="s">
        <v>47</v>
      </c>
      <c r="O3473" t="s">
        <v>47</v>
      </c>
      <c r="P3473" s="1">
        <v>42008</v>
      </c>
      <c r="Q3473" t="s">
        <v>997</v>
      </c>
      <c r="R3473">
        <v>3597.86</v>
      </c>
      <c r="S3473" t="s">
        <v>998</v>
      </c>
      <c r="T3473" t="s">
        <v>999</v>
      </c>
      <c r="U3473" t="s">
        <v>5256</v>
      </c>
      <c r="V3473">
        <v>1</v>
      </c>
      <c r="W3473" t="e">
        <f>VLOOKUP(U3473,T1.Unique.Delivery!$AQ$2:$AW$2720,COLUMNS(T1.Unique.Delivery!$AQ$2701:$AW$2701),0)</f>
        <v>#N/A</v>
      </c>
    </row>
    <row r="3474" spans="1:23" x14ac:dyDescent="0.3">
      <c r="A3474" t="s">
        <v>4881</v>
      </c>
      <c r="B3474" t="s">
        <v>4882</v>
      </c>
      <c r="C3474" t="s">
        <v>990</v>
      </c>
      <c r="D3474" t="s">
        <v>52</v>
      </c>
      <c r="E3474" t="s">
        <v>1255</v>
      </c>
      <c r="F3474" t="s">
        <v>1256</v>
      </c>
      <c r="G3474" t="s">
        <v>153</v>
      </c>
      <c r="H3474" t="s">
        <v>1006</v>
      </c>
      <c r="I3474" t="s">
        <v>54</v>
      </c>
      <c r="J3474" t="s">
        <v>56</v>
      </c>
      <c r="K3474" t="s">
        <v>993</v>
      </c>
      <c r="L3474">
        <v>100894891</v>
      </c>
      <c r="M3474" t="s">
        <v>1218</v>
      </c>
      <c r="N3474" t="s">
        <v>47</v>
      </c>
      <c r="O3474" t="s">
        <v>47</v>
      </c>
      <c r="P3474" s="1">
        <v>42013</v>
      </c>
      <c r="Q3474" t="s">
        <v>997</v>
      </c>
      <c r="R3474">
        <v>3900</v>
      </c>
      <c r="S3474" t="s">
        <v>998</v>
      </c>
      <c r="T3474" t="s">
        <v>999</v>
      </c>
      <c r="U3474" t="s">
        <v>5257</v>
      </c>
      <c r="V3474">
        <v>1</v>
      </c>
      <c r="W3474" t="e">
        <f>VLOOKUP(U3474,T1.Unique.Delivery!$AQ$2:$AW$2720,COLUMNS(T1.Unique.Delivery!$AQ$2701:$AW$2701),0)</f>
        <v>#N/A</v>
      </c>
    </row>
    <row r="3475" spans="1:23" x14ac:dyDescent="0.3">
      <c r="A3475" t="s">
        <v>4881</v>
      </c>
      <c r="B3475" t="s">
        <v>4882</v>
      </c>
      <c r="C3475" t="s">
        <v>990</v>
      </c>
      <c r="D3475" t="s">
        <v>52</v>
      </c>
      <c r="E3475" t="s">
        <v>5254</v>
      </c>
      <c r="F3475" t="s">
        <v>1256</v>
      </c>
      <c r="G3475" t="s">
        <v>153</v>
      </c>
      <c r="H3475" t="s">
        <v>1006</v>
      </c>
      <c r="I3475" t="s">
        <v>54</v>
      </c>
      <c r="J3475" t="s">
        <v>56</v>
      </c>
      <c r="K3475" t="s">
        <v>993</v>
      </c>
      <c r="L3475">
        <v>101021193</v>
      </c>
      <c r="M3475" t="s">
        <v>596</v>
      </c>
      <c r="N3475" t="s">
        <v>47</v>
      </c>
      <c r="O3475" t="s">
        <v>47</v>
      </c>
      <c r="P3475" s="1">
        <v>42736</v>
      </c>
      <c r="Q3475" t="s">
        <v>997</v>
      </c>
      <c r="R3475">
        <v>3562.86</v>
      </c>
      <c r="S3475" t="s">
        <v>998</v>
      </c>
      <c r="T3475" t="s">
        <v>999</v>
      </c>
      <c r="U3475" t="s">
        <v>5258</v>
      </c>
      <c r="V3475">
        <v>1</v>
      </c>
      <c r="W3475" t="e">
        <f>VLOOKUP(U3475,T1.Unique.Delivery!$AQ$2:$AW$2720,COLUMNS(T1.Unique.Delivery!$AQ$2701:$AW$2701),0)</f>
        <v>#N/A</v>
      </c>
    </row>
    <row r="3476" spans="1:23" x14ac:dyDescent="0.3">
      <c r="A3476" t="s">
        <v>4881</v>
      </c>
      <c r="B3476" t="s">
        <v>4882</v>
      </c>
      <c r="C3476" t="s">
        <v>990</v>
      </c>
      <c r="D3476" t="s">
        <v>52</v>
      </c>
      <c r="E3476" t="s">
        <v>2109</v>
      </c>
      <c r="F3476" t="s">
        <v>2110</v>
      </c>
      <c r="G3476" t="s">
        <v>84</v>
      </c>
      <c r="H3476" t="s">
        <v>1006</v>
      </c>
      <c r="I3476" t="s">
        <v>54</v>
      </c>
      <c r="J3476" t="s">
        <v>56</v>
      </c>
      <c r="K3476" t="s">
        <v>993</v>
      </c>
      <c r="L3476">
        <v>100214689</v>
      </c>
      <c r="M3476" t="s">
        <v>4517</v>
      </c>
      <c r="N3476" t="s">
        <v>47</v>
      </c>
      <c r="O3476" t="s">
        <v>47</v>
      </c>
      <c r="P3476" t="s">
        <v>1040</v>
      </c>
      <c r="Q3476" t="s">
        <v>997</v>
      </c>
      <c r="R3476">
        <v>12500</v>
      </c>
      <c r="S3476" t="s">
        <v>998</v>
      </c>
      <c r="T3476" t="s">
        <v>999</v>
      </c>
      <c r="U3476" t="s">
        <v>5259</v>
      </c>
      <c r="V3476">
        <v>1</v>
      </c>
      <c r="W3476" t="e">
        <f>VLOOKUP(U3476,T1.Unique.Delivery!$AQ$2:$AW$2720,COLUMNS(T1.Unique.Delivery!$AQ$2701:$AW$2701),0)</f>
        <v>#N/A</v>
      </c>
    </row>
    <row r="3477" spans="1:23" x14ac:dyDescent="0.3">
      <c r="A3477" t="s">
        <v>4881</v>
      </c>
      <c r="B3477" t="s">
        <v>4882</v>
      </c>
      <c r="C3477" t="s">
        <v>990</v>
      </c>
      <c r="D3477" t="s">
        <v>52</v>
      </c>
      <c r="E3477" t="s">
        <v>2109</v>
      </c>
      <c r="F3477" t="s">
        <v>2110</v>
      </c>
      <c r="G3477" t="s">
        <v>84</v>
      </c>
      <c r="H3477" t="s">
        <v>1006</v>
      </c>
      <c r="I3477" t="s">
        <v>54</v>
      </c>
      <c r="J3477" t="s">
        <v>56</v>
      </c>
      <c r="K3477" t="s">
        <v>993</v>
      </c>
      <c r="L3477">
        <v>100223303</v>
      </c>
      <c r="M3477" t="s">
        <v>994</v>
      </c>
      <c r="N3477" t="s">
        <v>47</v>
      </c>
      <c r="O3477" t="s">
        <v>47</v>
      </c>
      <c r="P3477" t="s">
        <v>1040</v>
      </c>
      <c r="Q3477" t="s">
        <v>997</v>
      </c>
      <c r="R3477">
        <v>13079.2</v>
      </c>
      <c r="S3477" t="s">
        <v>998</v>
      </c>
      <c r="T3477" t="s">
        <v>999</v>
      </c>
      <c r="U3477" t="s">
        <v>5260</v>
      </c>
      <c r="V3477">
        <v>1</v>
      </c>
      <c r="W3477" t="e">
        <f>VLOOKUP(U3477,T1.Unique.Delivery!$AQ$2:$AW$2720,COLUMNS(T1.Unique.Delivery!$AQ$2701:$AW$2701),0)</f>
        <v>#N/A</v>
      </c>
    </row>
    <row r="3478" spans="1:23" x14ac:dyDescent="0.3">
      <c r="A3478" t="s">
        <v>4881</v>
      </c>
      <c r="B3478" t="s">
        <v>4882</v>
      </c>
      <c r="C3478" t="s">
        <v>990</v>
      </c>
      <c r="D3478" t="s">
        <v>52</v>
      </c>
      <c r="E3478" t="s">
        <v>2109</v>
      </c>
      <c r="F3478" t="s">
        <v>2110</v>
      </c>
      <c r="G3478" t="s">
        <v>84</v>
      </c>
      <c r="H3478" t="s">
        <v>1006</v>
      </c>
      <c r="I3478" t="s">
        <v>54</v>
      </c>
      <c r="J3478" t="s">
        <v>56</v>
      </c>
      <c r="K3478" t="s">
        <v>993</v>
      </c>
      <c r="L3478">
        <v>100298459</v>
      </c>
      <c r="M3478" t="s">
        <v>4895</v>
      </c>
      <c r="N3478" t="s">
        <v>47</v>
      </c>
      <c r="O3478" t="s">
        <v>47</v>
      </c>
      <c r="P3478" s="1">
        <v>42008</v>
      </c>
      <c r="Q3478" t="s">
        <v>997</v>
      </c>
      <c r="R3478">
        <v>12095.93</v>
      </c>
      <c r="S3478" t="s">
        <v>998</v>
      </c>
      <c r="T3478" t="s">
        <v>999</v>
      </c>
      <c r="U3478" t="s">
        <v>5261</v>
      </c>
      <c r="V3478">
        <v>1</v>
      </c>
      <c r="W3478" t="e">
        <f>VLOOKUP(U3478,T1.Unique.Delivery!$AQ$2:$AW$2720,COLUMNS(T1.Unique.Delivery!$AQ$2701:$AW$2701),0)</f>
        <v>#N/A</v>
      </c>
    </row>
    <row r="3479" spans="1:23" x14ac:dyDescent="0.3">
      <c r="A3479" t="s">
        <v>4881</v>
      </c>
      <c r="B3479" t="s">
        <v>4882</v>
      </c>
      <c r="C3479" t="s">
        <v>990</v>
      </c>
      <c r="D3479" t="s">
        <v>52</v>
      </c>
      <c r="E3479" t="s">
        <v>2109</v>
      </c>
      <c r="F3479" t="s">
        <v>2110</v>
      </c>
      <c r="G3479" t="s">
        <v>84</v>
      </c>
      <c r="H3479" t="s">
        <v>1006</v>
      </c>
      <c r="I3479" t="s">
        <v>54</v>
      </c>
      <c r="J3479" t="s">
        <v>56</v>
      </c>
      <c r="K3479" t="s">
        <v>993</v>
      </c>
      <c r="L3479">
        <v>100894891</v>
      </c>
      <c r="M3479" t="s">
        <v>1218</v>
      </c>
      <c r="N3479" t="s">
        <v>47</v>
      </c>
      <c r="O3479" t="s">
        <v>47</v>
      </c>
      <c r="P3479" t="s">
        <v>1040</v>
      </c>
      <c r="Q3479" t="s">
        <v>997</v>
      </c>
      <c r="R3479">
        <v>13130</v>
      </c>
      <c r="S3479" t="s">
        <v>998</v>
      </c>
      <c r="T3479" t="s">
        <v>999</v>
      </c>
      <c r="U3479" t="s">
        <v>5262</v>
      </c>
      <c r="V3479">
        <v>1</v>
      </c>
      <c r="W3479" t="e">
        <f>VLOOKUP(U3479,T1.Unique.Delivery!$AQ$2:$AW$2720,COLUMNS(T1.Unique.Delivery!$AQ$2701:$AW$2701),0)</f>
        <v>#N/A</v>
      </c>
    </row>
    <row r="3480" spans="1:23" x14ac:dyDescent="0.3">
      <c r="A3480" t="s">
        <v>4881</v>
      </c>
      <c r="B3480" t="s">
        <v>4882</v>
      </c>
      <c r="C3480" t="s">
        <v>990</v>
      </c>
      <c r="D3480" t="s">
        <v>52</v>
      </c>
      <c r="E3480" t="s">
        <v>2109</v>
      </c>
      <c r="F3480" t="s">
        <v>2110</v>
      </c>
      <c r="G3480" t="s">
        <v>84</v>
      </c>
      <c r="H3480" t="s">
        <v>1006</v>
      </c>
      <c r="I3480" t="s">
        <v>54</v>
      </c>
      <c r="J3480" t="s">
        <v>56</v>
      </c>
      <c r="K3480" t="s">
        <v>993</v>
      </c>
      <c r="L3480">
        <v>100994845</v>
      </c>
      <c r="M3480" t="s">
        <v>1450</v>
      </c>
      <c r="N3480" t="s">
        <v>47</v>
      </c>
      <c r="O3480" t="s">
        <v>47</v>
      </c>
      <c r="P3480" t="s">
        <v>1040</v>
      </c>
      <c r="Q3480" t="s">
        <v>997</v>
      </c>
      <c r="R3480">
        <v>12600</v>
      </c>
      <c r="S3480" t="s">
        <v>998</v>
      </c>
      <c r="T3480" t="s">
        <v>999</v>
      </c>
      <c r="U3480" t="s">
        <v>5263</v>
      </c>
      <c r="V3480">
        <v>1</v>
      </c>
      <c r="W3480" t="e">
        <f>VLOOKUP(U3480,T1.Unique.Delivery!$AQ$2:$AW$2720,COLUMNS(T1.Unique.Delivery!$AQ$2701:$AW$2701),0)</f>
        <v>#N/A</v>
      </c>
    </row>
    <row r="3481" spans="1:23" x14ac:dyDescent="0.3">
      <c r="A3481" t="s">
        <v>4881</v>
      </c>
      <c r="B3481" t="s">
        <v>4882</v>
      </c>
      <c r="C3481" t="s">
        <v>990</v>
      </c>
      <c r="D3481" t="s">
        <v>52</v>
      </c>
      <c r="E3481" t="s">
        <v>2109</v>
      </c>
      <c r="F3481" t="s">
        <v>2110</v>
      </c>
      <c r="G3481" t="s">
        <v>84</v>
      </c>
      <c r="H3481" t="s">
        <v>1006</v>
      </c>
      <c r="I3481" t="s">
        <v>54</v>
      </c>
      <c r="J3481" t="s">
        <v>56</v>
      </c>
      <c r="K3481" t="s">
        <v>993</v>
      </c>
      <c r="L3481">
        <v>101093720</v>
      </c>
      <c r="M3481" t="s">
        <v>55</v>
      </c>
      <c r="N3481" t="s">
        <v>47</v>
      </c>
      <c r="O3481" t="s">
        <v>47</v>
      </c>
      <c r="P3481" t="s">
        <v>1040</v>
      </c>
      <c r="Q3481" t="s">
        <v>997</v>
      </c>
      <c r="R3481">
        <v>12941.1</v>
      </c>
      <c r="S3481" t="s">
        <v>998</v>
      </c>
      <c r="T3481" t="s">
        <v>999</v>
      </c>
      <c r="U3481" t="s">
        <v>5264</v>
      </c>
      <c r="V3481">
        <v>1</v>
      </c>
      <c r="W3481" t="e">
        <f>VLOOKUP(U3481,T1.Unique.Delivery!$AQ$2:$AW$2720,COLUMNS(T1.Unique.Delivery!$AQ$2701:$AW$2701),0)</f>
        <v>#N/A</v>
      </c>
    </row>
    <row r="3482" spans="1:23" x14ac:dyDescent="0.3">
      <c r="A3482" t="s">
        <v>4881</v>
      </c>
      <c r="B3482" t="s">
        <v>4882</v>
      </c>
      <c r="C3482" t="s">
        <v>990</v>
      </c>
      <c r="D3482" t="s">
        <v>52</v>
      </c>
      <c r="E3482" t="s">
        <v>2109</v>
      </c>
      <c r="F3482" t="s">
        <v>2110</v>
      </c>
      <c r="G3482" t="s">
        <v>84</v>
      </c>
      <c r="H3482" t="s">
        <v>1006</v>
      </c>
      <c r="I3482" t="s">
        <v>54</v>
      </c>
      <c r="J3482" t="s">
        <v>1002</v>
      </c>
      <c r="K3482" t="s">
        <v>993</v>
      </c>
      <c r="L3482">
        <v>100214689</v>
      </c>
      <c r="M3482" t="s">
        <v>4517</v>
      </c>
      <c r="N3482" t="s">
        <v>47</v>
      </c>
      <c r="O3482" t="s">
        <v>47</v>
      </c>
      <c r="P3482" t="s">
        <v>1040</v>
      </c>
      <c r="Q3482" t="s">
        <v>997</v>
      </c>
      <c r="R3482">
        <v>12500</v>
      </c>
      <c r="S3482" t="s">
        <v>998</v>
      </c>
      <c r="T3482" t="s">
        <v>999</v>
      </c>
      <c r="U3482" t="s">
        <v>5265</v>
      </c>
      <c r="V3482">
        <v>1</v>
      </c>
      <c r="W3482" t="e">
        <f>VLOOKUP(U3482,T1.Unique.Delivery!$AQ$2:$AW$2720,COLUMNS(T1.Unique.Delivery!$AQ$2701:$AW$2701),0)</f>
        <v>#N/A</v>
      </c>
    </row>
    <row r="3483" spans="1:23" x14ac:dyDescent="0.3">
      <c r="A3483" t="s">
        <v>4881</v>
      </c>
      <c r="B3483" t="s">
        <v>4882</v>
      </c>
      <c r="C3483" t="s">
        <v>990</v>
      </c>
      <c r="D3483" t="s">
        <v>52</v>
      </c>
      <c r="E3483" t="s">
        <v>2109</v>
      </c>
      <c r="F3483" t="s">
        <v>2110</v>
      </c>
      <c r="G3483" t="s">
        <v>84</v>
      </c>
      <c r="H3483" t="s">
        <v>1006</v>
      </c>
      <c r="I3483" t="s">
        <v>54</v>
      </c>
      <c r="J3483" t="s">
        <v>1002</v>
      </c>
      <c r="K3483" t="s">
        <v>993</v>
      </c>
      <c r="L3483">
        <v>100223303</v>
      </c>
      <c r="M3483" t="s">
        <v>994</v>
      </c>
      <c r="N3483" t="s">
        <v>47</v>
      </c>
      <c r="O3483" t="s">
        <v>47</v>
      </c>
      <c r="P3483" t="s">
        <v>1040</v>
      </c>
      <c r="Q3483" t="s">
        <v>997</v>
      </c>
      <c r="R3483">
        <v>13553.58</v>
      </c>
      <c r="S3483" t="s">
        <v>998</v>
      </c>
      <c r="T3483" t="s">
        <v>999</v>
      </c>
      <c r="U3483" t="s">
        <v>5266</v>
      </c>
      <c r="V3483">
        <v>1</v>
      </c>
      <c r="W3483" t="e">
        <f>VLOOKUP(U3483,T1.Unique.Delivery!$AQ$2:$AW$2720,COLUMNS(T1.Unique.Delivery!$AQ$2701:$AW$2701),0)</f>
        <v>#N/A</v>
      </c>
    </row>
    <row r="3484" spans="1:23" x14ac:dyDescent="0.3">
      <c r="A3484" t="s">
        <v>4881</v>
      </c>
      <c r="B3484" t="s">
        <v>4882</v>
      </c>
      <c r="C3484" t="s">
        <v>990</v>
      </c>
      <c r="D3484" t="s">
        <v>52</v>
      </c>
      <c r="E3484" t="s">
        <v>2109</v>
      </c>
      <c r="F3484" t="s">
        <v>2110</v>
      </c>
      <c r="G3484" t="s">
        <v>84</v>
      </c>
      <c r="H3484" t="s">
        <v>1006</v>
      </c>
      <c r="I3484" t="s">
        <v>54</v>
      </c>
      <c r="J3484" t="s">
        <v>1002</v>
      </c>
      <c r="K3484" t="s">
        <v>993</v>
      </c>
      <c r="L3484">
        <v>100894891</v>
      </c>
      <c r="M3484" t="s">
        <v>1218</v>
      </c>
      <c r="N3484" t="s">
        <v>47</v>
      </c>
      <c r="O3484" t="s">
        <v>47</v>
      </c>
      <c r="P3484" t="s">
        <v>1040</v>
      </c>
      <c r="Q3484" t="s">
        <v>997</v>
      </c>
      <c r="R3484">
        <v>13130</v>
      </c>
      <c r="S3484" t="s">
        <v>998</v>
      </c>
      <c r="T3484" t="s">
        <v>999</v>
      </c>
      <c r="U3484" t="s">
        <v>5267</v>
      </c>
      <c r="V3484">
        <v>1</v>
      </c>
      <c r="W3484" t="e">
        <f>VLOOKUP(U3484,T1.Unique.Delivery!$AQ$2:$AW$2720,COLUMNS(T1.Unique.Delivery!$AQ$2701:$AW$2701),0)</f>
        <v>#N/A</v>
      </c>
    </row>
    <row r="3485" spans="1:23" x14ac:dyDescent="0.3">
      <c r="A3485" t="s">
        <v>4881</v>
      </c>
      <c r="B3485" t="s">
        <v>4882</v>
      </c>
      <c r="C3485" t="s">
        <v>990</v>
      </c>
      <c r="D3485" t="s">
        <v>52</v>
      </c>
      <c r="E3485" t="s">
        <v>2109</v>
      </c>
      <c r="F3485" t="s">
        <v>2110</v>
      </c>
      <c r="G3485" t="s">
        <v>84</v>
      </c>
      <c r="H3485" t="s">
        <v>1006</v>
      </c>
      <c r="I3485" t="s">
        <v>54</v>
      </c>
      <c r="J3485" t="s">
        <v>1002</v>
      </c>
      <c r="K3485" t="s">
        <v>993</v>
      </c>
      <c r="L3485">
        <v>100994845</v>
      </c>
      <c r="M3485" t="s">
        <v>1450</v>
      </c>
      <c r="N3485" t="s">
        <v>47</v>
      </c>
      <c r="O3485" t="s">
        <v>47</v>
      </c>
      <c r="P3485" t="s">
        <v>1040</v>
      </c>
      <c r="Q3485" t="s">
        <v>997</v>
      </c>
      <c r="R3485">
        <v>12900</v>
      </c>
      <c r="S3485" t="s">
        <v>998</v>
      </c>
      <c r="T3485" t="s">
        <v>999</v>
      </c>
      <c r="U3485" t="s">
        <v>5268</v>
      </c>
      <c r="V3485">
        <v>1</v>
      </c>
      <c r="W3485" t="e">
        <f>VLOOKUP(U3485,T1.Unique.Delivery!$AQ$2:$AW$2720,COLUMNS(T1.Unique.Delivery!$AQ$2701:$AW$2701),0)</f>
        <v>#N/A</v>
      </c>
    </row>
    <row r="3486" spans="1:23" x14ac:dyDescent="0.3">
      <c r="A3486" t="s">
        <v>4881</v>
      </c>
      <c r="B3486" t="s">
        <v>4882</v>
      </c>
      <c r="C3486" t="s">
        <v>990</v>
      </c>
      <c r="D3486" t="s">
        <v>52</v>
      </c>
      <c r="E3486" t="s">
        <v>2109</v>
      </c>
      <c r="F3486" t="s">
        <v>2110</v>
      </c>
      <c r="G3486" t="s">
        <v>84</v>
      </c>
      <c r="H3486" t="s">
        <v>1006</v>
      </c>
      <c r="I3486" t="s">
        <v>54</v>
      </c>
      <c r="J3486" t="s">
        <v>1002</v>
      </c>
      <c r="K3486" t="s">
        <v>993</v>
      </c>
      <c r="L3486">
        <v>101093720</v>
      </c>
      <c r="M3486" t="s">
        <v>55</v>
      </c>
      <c r="N3486" t="s">
        <v>47</v>
      </c>
      <c r="O3486" t="s">
        <v>47</v>
      </c>
      <c r="P3486" t="s">
        <v>1040</v>
      </c>
      <c r="Q3486" t="s">
        <v>997</v>
      </c>
      <c r="R3486">
        <v>13868.16</v>
      </c>
      <c r="S3486" t="s">
        <v>998</v>
      </c>
      <c r="T3486" t="s">
        <v>999</v>
      </c>
      <c r="U3486" t="s">
        <v>5269</v>
      </c>
      <c r="V3486">
        <v>1</v>
      </c>
      <c r="W3486" t="e">
        <f>VLOOKUP(U3486,T1.Unique.Delivery!$AQ$2:$AW$2720,COLUMNS(T1.Unique.Delivery!$AQ$2701:$AW$2701),0)</f>
        <v>#N/A</v>
      </c>
    </row>
    <row r="3487" spans="1:23" x14ac:dyDescent="0.3">
      <c r="A3487" t="s">
        <v>4881</v>
      </c>
      <c r="B3487" t="s">
        <v>4882</v>
      </c>
      <c r="C3487" t="s">
        <v>990</v>
      </c>
      <c r="D3487" t="s">
        <v>52</v>
      </c>
      <c r="E3487" t="s">
        <v>3873</v>
      </c>
      <c r="F3487" t="s">
        <v>3874</v>
      </c>
      <c r="G3487" t="s">
        <v>52</v>
      </c>
      <c r="H3487" t="s">
        <v>991</v>
      </c>
      <c r="I3487" t="s">
        <v>992</v>
      </c>
      <c r="J3487" t="s">
        <v>66</v>
      </c>
      <c r="K3487" t="s">
        <v>1007</v>
      </c>
      <c r="L3487">
        <v>100788157</v>
      </c>
      <c r="M3487" t="s">
        <v>2389</v>
      </c>
      <c r="N3487" t="s">
        <v>47</v>
      </c>
      <c r="O3487" t="s">
        <v>47</v>
      </c>
      <c r="P3487" t="s">
        <v>1040</v>
      </c>
      <c r="Q3487" t="s">
        <v>997</v>
      </c>
      <c r="R3487">
        <v>1095.5999999999999</v>
      </c>
      <c r="S3487" t="s">
        <v>998</v>
      </c>
      <c r="T3487" t="s">
        <v>999</v>
      </c>
      <c r="U3487" t="s">
        <v>5270</v>
      </c>
      <c r="V3487">
        <v>1</v>
      </c>
      <c r="W3487" t="e">
        <f>VLOOKUP(U3487,T1.Unique.Delivery!$AQ$2:$AW$2720,COLUMNS(T1.Unique.Delivery!$AQ$2701:$AW$2701),0)</f>
        <v>#N/A</v>
      </c>
    </row>
    <row r="3488" spans="1:23" x14ac:dyDescent="0.3">
      <c r="A3488" t="s">
        <v>4881</v>
      </c>
      <c r="B3488" t="s">
        <v>4882</v>
      </c>
      <c r="C3488" t="s">
        <v>990</v>
      </c>
      <c r="D3488" t="s">
        <v>52</v>
      </c>
      <c r="E3488" t="s">
        <v>3873</v>
      </c>
      <c r="F3488" t="s">
        <v>3874</v>
      </c>
      <c r="G3488" t="s">
        <v>52</v>
      </c>
      <c r="H3488" t="s">
        <v>991</v>
      </c>
      <c r="I3488" t="s">
        <v>992</v>
      </c>
      <c r="J3488" t="s">
        <v>66</v>
      </c>
      <c r="K3488" t="s">
        <v>1007</v>
      </c>
      <c r="L3488">
        <v>100943603</v>
      </c>
      <c r="M3488" t="s">
        <v>5002</v>
      </c>
      <c r="N3488" t="s">
        <v>47</v>
      </c>
      <c r="O3488" t="s">
        <v>47</v>
      </c>
      <c r="P3488" s="1">
        <v>42008</v>
      </c>
      <c r="Q3488" t="s">
        <v>997</v>
      </c>
      <c r="R3488">
        <v>911.24</v>
      </c>
      <c r="S3488" t="s">
        <v>998</v>
      </c>
      <c r="T3488" t="s">
        <v>999</v>
      </c>
      <c r="U3488" t="s">
        <v>5271</v>
      </c>
      <c r="V3488">
        <v>1</v>
      </c>
      <c r="W3488" t="e">
        <f>VLOOKUP(U3488,T1.Unique.Delivery!$AQ$2:$AW$2720,COLUMNS(T1.Unique.Delivery!$AQ$2701:$AW$2701),0)</f>
        <v>#N/A</v>
      </c>
    </row>
    <row r="3489" spans="1:23" x14ac:dyDescent="0.3">
      <c r="A3489" t="s">
        <v>4881</v>
      </c>
      <c r="B3489" t="s">
        <v>4882</v>
      </c>
      <c r="C3489" t="s">
        <v>990</v>
      </c>
      <c r="D3489" t="s">
        <v>52</v>
      </c>
      <c r="E3489" t="s">
        <v>3873</v>
      </c>
      <c r="F3489" t="s">
        <v>3874</v>
      </c>
      <c r="G3489" t="s">
        <v>52</v>
      </c>
      <c r="H3489" t="s">
        <v>991</v>
      </c>
      <c r="I3489" t="s">
        <v>992</v>
      </c>
      <c r="J3489" t="s">
        <v>66</v>
      </c>
      <c r="K3489" t="s">
        <v>1007</v>
      </c>
      <c r="L3489">
        <v>101093720</v>
      </c>
      <c r="M3489" t="s">
        <v>55</v>
      </c>
      <c r="N3489" t="s">
        <v>47</v>
      </c>
      <c r="O3489" t="s">
        <v>47</v>
      </c>
      <c r="P3489" t="s">
        <v>1040</v>
      </c>
      <c r="Q3489" t="s">
        <v>997</v>
      </c>
      <c r="R3489">
        <v>1326.09</v>
      </c>
      <c r="S3489" t="s">
        <v>998</v>
      </c>
      <c r="T3489" t="s">
        <v>999</v>
      </c>
      <c r="U3489" t="s">
        <v>5272</v>
      </c>
      <c r="V3489">
        <v>1</v>
      </c>
      <c r="W3489" t="e">
        <f>VLOOKUP(U3489,T1.Unique.Delivery!$AQ$2:$AW$2720,COLUMNS(T1.Unique.Delivery!$AQ$2701:$AW$2701),0)</f>
        <v>#N/A</v>
      </c>
    </row>
    <row r="3490" spans="1:23" x14ac:dyDescent="0.3">
      <c r="A3490" t="s">
        <v>4881</v>
      </c>
      <c r="B3490" t="s">
        <v>4882</v>
      </c>
      <c r="C3490" t="s">
        <v>990</v>
      </c>
      <c r="D3490" t="s">
        <v>52</v>
      </c>
      <c r="E3490" t="s">
        <v>3873</v>
      </c>
      <c r="F3490" t="s">
        <v>3874</v>
      </c>
      <c r="G3490" t="s">
        <v>52</v>
      </c>
      <c r="H3490" t="s">
        <v>991</v>
      </c>
      <c r="I3490" t="s">
        <v>992</v>
      </c>
      <c r="J3490" t="s">
        <v>66</v>
      </c>
      <c r="K3490" t="s">
        <v>1007</v>
      </c>
      <c r="L3490">
        <v>101118257</v>
      </c>
      <c r="M3490" t="s">
        <v>1396</v>
      </c>
      <c r="N3490" t="s">
        <v>47</v>
      </c>
      <c r="O3490" t="s">
        <v>47</v>
      </c>
      <c r="P3490" t="s">
        <v>1040</v>
      </c>
      <c r="Q3490" t="s">
        <v>997</v>
      </c>
      <c r="R3490">
        <v>980</v>
      </c>
      <c r="S3490" t="s">
        <v>998</v>
      </c>
      <c r="T3490" t="s">
        <v>999</v>
      </c>
      <c r="U3490" t="s">
        <v>5273</v>
      </c>
      <c r="V3490">
        <v>1</v>
      </c>
      <c r="W3490" t="e">
        <f>VLOOKUP(U3490,T1.Unique.Delivery!$AQ$2:$AW$2720,COLUMNS(T1.Unique.Delivery!$AQ$2701:$AW$2701),0)</f>
        <v>#N/A</v>
      </c>
    </row>
    <row r="3491" spans="1:23" x14ac:dyDescent="0.3">
      <c r="A3491" t="s">
        <v>4881</v>
      </c>
      <c r="B3491" t="s">
        <v>4882</v>
      </c>
      <c r="C3491" t="s">
        <v>990</v>
      </c>
      <c r="D3491" t="s">
        <v>52</v>
      </c>
      <c r="E3491" t="s">
        <v>3873</v>
      </c>
      <c r="F3491" t="s">
        <v>3874</v>
      </c>
      <c r="G3491" t="s">
        <v>52</v>
      </c>
      <c r="H3491" t="s">
        <v>991</v>
      </c>
      <c r="I3491" t="s">
        <v>992</v>
      </c>
      <c r="J3491" t="s">
        <v>56</v>
      </c>
      <c r="K3491" t="s">
        <v>993</v>
      </c>
      <c r="L3491">
        <v>100223303</v>
      </c>
      <c r="M3491" t="s">
        <v>994</v>
      </c>
      <c r="N3491" t="s">
        <v>47</v>
      </c>
      <c r="O3491" t="s">
        <v>47</v>
      </c>
      <c r="P3491" t="s">
        <v>1040</v>
      </c>
      <c r="Q3491" t="s">
        <v>997</v>
      </c>
      <c r="R3491">
        <v>1520.21</v>
      </c>
      <c r="S3491" t="s">
        <v>998</v>
      </c>
      <c r="T3491" t="s">
        <v>999</v>
      </c>
      <c r="U3491" t="s">
        <v>5274</v>
      </c>
      <c r="V3491">
        <v>1</v>
      </c>
      <c r="W3491" t="e">
        <f>VLOOKUP(U3491,T1.Unique.Delivery!$AQ$2:$AW$2720,COLUMNS(T1.Unique.Delivery!$AQ$2701:$AW$2701),0)</f>
        <v>#N/A</v>
      </c>
    </row>
    <row r="3492" spans="1:23" x14ac:dyDescent="0.3">
      <c r="A3492" t="s">
        <v>4881</v>
      </c>
      <c r="B3492" t="s">
        <v>4882</v>
      </c>
      <c r="C3492" t="s">
        <v>990</v>
      </c>
      <c r="D3492" t="s">
        <v>52</v>
      </c>
      <c r="E3492" t="s">
        <v>3873</v>
      </c>
      <c r="F3492" t="s">
        <v>3874</v>
      </c>
      <c r="G3492" t="s">
        <v>52</v>
      </c>
      <c r="H3492" t="s">
        <v>991</v>
      </c>
      <c r="I3492" t="s">
        <v>992</v>
      </c>
      <c r="J3492" t="s">
        <v>56</v>
      </c>
      <c r="K3492" t="s">
        <v>993</v>
      </c>
      <c r="L3492">
        <v>100788157</v>
      </c>
      <c r="M3492" t="s">
        <v>2389</v>
      </c>
      <c r="N3492" t="s">
        <v>47</v>
      </c>
      <c r="O3492" t="s">
        <v>47</v>
      </c>
      <c r="P3492" t="s">
        <v>1040</v>
      </c>
      <c r="Q3492" t="s">
        <v>997</v>
      </c>
      <c r="R3492">
        <v>1517.43</v>
      </c>
      <c r="S3492" t="s">
        <v>998</v>
      </c>
      <c r="T3492" t="s">
        <v>999</v>
      </c>
      <c r="U3492" t="s">
        <v>5275</v>
      </c>
      <c r="V3492">
        <v>1</v>
      </c>
      <c r="W3492" t="e">
        <f>VLOOKUP(U3492,T1.Unique.Delivery!$AQ$2:$AW$2720,COLUMNS(T1.Unique.Delivery!$AQ$2701:$AW$2701),0)</f>
        <v>#N/A</v>
      </c>
    </row>
    <row r="3493" spans="1:23" x14ac:dyDescent="0.3">
      <c r="A3493" t="s">
        <v>4881</v>
      </c>
      <c r="B3493" t="s">
        <v>4882</v>
      </c>
      <c r="C3493" t="s">
        <v>990</v>
      </c>
      <c r="D3493" t="s">
        <v>52</v>
      </c>
      <c r="E3493" t="s">
        <v>3873</v>
      </c>
      <c r="F3493" t="s">
        <v>3874</v>
      </c>
      <c r="G3493" t="s">
        <v>52</v>
      </c>
      <c r="H3493" t="s">
        <v>991</v>
      </c>
      <c r="I3493" t="s">
        <v>992</v>
      </c>
      <c r="J3493" t="s">
        <v>56</v>
      </c>
      <c r="K3493" t="s">
        <v>993</v>
      </c>
      <c r="L3493">
        <v>101093720</v>
      </c>
      <c r="M3493" t="s">
        <v>55</v>
      </c>
      <c r="N3493" t="s">
        <v>47</v>
      </c>
      <c r="O3493" t="s">
        <v>47</v>
      </c>
      <c r="P3493" t="s">
        <v>1040</v>
      </c>
      <c r="Q3493" t="s">
        <v>997</v>
      </c>
      <c r="R3493">
        <v>1880.82</v>
      </c>
      <c r="S3493" t="s">
        <v>998</v>
      </c>
      <c r="T3493" t="s">
        <v>999</v>
      </c>
      <c r="U3493" t="s">
        <v>5276</v>
      </c>
      <c r="V3493">
        <v>1</v>
      </c>
      <c r="W3493" t="e">
        <f>VLOOKUP(U3493,T1.Unique.Delivery!$AQ$2:$AW$2720,COLUMNS(T1.Unique.Delivery!$AQ$2701:$AW$2701),0)</f>
        <v>#N/A</v>
      </c>
    </row>
    <row r="3494" spans="1:23" x14ac:dyDescent="0.3">
      <c r="A3494" t="s">
        <v>4881</v>
      </c>
      <c r="B3494" t="s">
        <v>4882</v>
      </c>
      <c r="C3494" t="s">
        <v>990</v>
      </c>
      <c r="D3494" t="s">
        <v>52</v>
      </c>
      <c r="E3494" t="s">
        <v>3873</v>
      </c>
      <c r="F3494" t="s">
        <v>3874</v>
      </c>
      <c r="G3494" t="s">
        <v>52</v>
      </c>
      <c r="H3494" t="s">
        <v>991</v>
      </c>
      <c r="I3494" t="s">
        <v>992</v>
      </c>
      <c r="J3494" t="s">
        <v>56</v>
      </c>
      <c r="K3494" t="s">
        <v>993</v>
      </c>
      <c r="L3494">
        <v>101118257</v>
      </c>
      <c r="M3494" t="s">
        <v>1396</v>
      </c>
      <c r="N3494" t="s">
        <v>47</v>
      </c>
      <c r="O3494" t="s">
        <v>47</v>
      </c>
      <c r="P3494" t="s">
        <v>1040</v>
      </c>
      <c r="Q3494" t="s">
        <v>997</v>
      </c>
      <c r="R3494">
        <v>980</v>
      </c>
      <c r="S3494" t="s">
        <v>998</v>
      </c>
      <c r="T3494" t="s">
        <v>999</v>
      </c>
      <c r="U3494" t="s">
        <v>5277</v>
      </c>
      <c r="V3494">
        <v>1</v>
      </c>
      <c r="W3494" t="e">
        <f>VLOOKUP(U3494,T1.Unique.Delivery!$AQ$2:$AW$2720,COLUMNS(T1.Unique.Delivery!$AQ$2701:$AW$2701),0)</f>
        <v>#N/A</v>
      </c>
    </row>
    <row r="3495" spans="1:23" x14ac:dyDescent="0.3">
      <c r="A3495" t="s">
        <v>4881</v>
      </c>
      <c r="B3495" t="s">
        <v>4882</v>
      </c>
      <c r="C3495" t="s">
        <v>990</v>
      </c>
      <c r="D3495" t="s">
        <v>52</v>
      </c>
      <c r="E3495" t="s">
        <v>3873</v>
      </c>
      <c r="F3495" t="s">
        <v>3874</v>
      </c>
      <c r="G3495" t="s">
        <v>52</v>
      </c>
      <c r="H3495" t="s">
        <v>1006</v>
      </c>
      <c r="I3495" t="s">
        <v>54</v>
      </c>
      <c r="J3495" t="s">
        <v>66</v>
      </c>
      <c r="K3495" t="s">
        <v>1007</v>
      </c>
      <c r="L3495">
        <v>101093720</v>
      </c>
      <c r="M3495" t="s">
        <v>55</v>
      </c>
      <c r="N3495" t="s">
        <v>47</v>
      </c>
      <c r="O3495" t="s">
        <v>47</v>
      </c>
      <c r="P3495" t="s">
        <v>1040</v>
      </c>
      <c r="Q3495" t="s">
        <v>997</v>
      </c>
      <c r="R3495">
        <v>1326.09</v>
      </c>
      <c r="S3495" t="s">
        <v>998</v>
      </c>
      <c r="T3495" t="s">
        <v>999</v>
      </c>
      <c r="U3495" t="s">
        <v>223</v>
      </c>
      <c r="V3495">
        <v>1</v>
      </c>
      <c r="W3495" t="e">
        <f>VLOOKUP(U3495,T1.Unique.Delivery!$AQ$2:$AW$2720,COLUMNS(T1.Unique.Delivery!$AQ$2701:$AW$2701),0)</f>
        <v>#N/A</v>
      </c>
    </row>
    <row r="3496" spans="1:23" x14ac:dyDescent="0.3">
      <c r="A3496" t="s">
        <v>4881</v>
      </c>
      <c r="B3496" t="s">
        <v>4882</v>
      </c>
      <c r="C3496" t="s">
        <v>990</v>
      </c>
      <c r="D3496" t="s">
        <v>52</v>
      </c>
      <c r="E3496" t="s">
        <v>3873</v>
      </c>
      <c r="F3496" t="s">
        <v>3874</v>
      </c>
      <c r="G3496" t="s">
        <v>52</v>
      </c>
      <c r="H3496" t="s">
        <v>1006</v>
      </c>
      <c r="I3496" t="s">
        <v>54</v>
      </c>
      <c r="J3496" t="s">
        <v>56</v>
      </c>
      <c r="K3496" t="s">
        <v>993</v>
      </c>
      <c r="L3496">
        <v>100223303</v>
      </c>
      <c r="M3496" t="s">
        <v>994</v>
      </c>
      <c r="N3496" t="s">
        <v>47</v>
      </c>
      <c r="O3496" t="s">
        <v>47</v>
      </c>
      <c r="P3496" t="s">
        <v>1040</v>
      </c>
      <c r="Q3496" t="s">
        <v>997</v>
      </c>
      <c r="R3496">
        <v>1520.21</v>
      </c>
      <c r="S3496" t="s">
        <v>998</v>
      </c>
      <c r="T3496" t="s">
        <v>999</v>
      </c>
      <c r="U3496" t="s">
        <v>423</v>
      </c>
      <c r="V3496">
        <v>1</v>
      </c>
      <c r="W3496" t="e">
        <f>VLOOKUP(U3496,T1.Unique.Delivery!$AQ$2:$AW$2720,COLUMNS(T1.Unique.Delivery!$AQ$2701:$AW$2701),0)</f>
        <v>#N/A</v>
      </c>
    </row>
    <row r="3497" spans="1:23" x14ac:dyDescent="0.3">
      <c r="A3497" t="s">
        <v>4881</v>
      </c>
      <c r="B3497" t="s">
        <v>4882</v>
      </c>
      <c r="C3497" t="s">
        <v>990</v>
      </c>
      <c r="D3497" t="s">
        <v>52</v>
      </c>
      <c r="E3497" t="s">
        <v>3873</v>
      </c>
      <c r="F3497" t="s">
        <v>3874</v>
      </c>
      <c r="G3497" t="s">
        <v>52</v>
      </c>
      <c r="H3497" t="s">
        <v>1006</v>
      </c>
      <c r="I3497" t="s">
        <v>54</v>
      </c>
      <c r="J3497" t="s">
        <v>56</v>
      </c>
      <c r="K3497" t="s">
        <v>993</v>
      </c>
      <c r="L3497">
        <v>101093720</v>
      </c>
      <c r="M3497" t="s">
        <v>55</v>
      </c>
      <c r="N3497" t="s">
        <v>47</v>
      </c>
      <c r="O3497" t="s">
        <v>47</v>
      </c>
      <c r="P3497" t="s">
        <v>1040</v>
      </c>
      <c r="Q3497" t="s">
        <v>997</v>
      </c>
      <c r="R3497">
        <v>1880.82</v>
      </c>
      <c r="S3497" t="s">
        <v>998</v>
      </c>
      <c r="T3497" t="s">
        <v>999</v>
      </c>
      <c r="U3497" t="s">
        <v>220</v>
      </c>
      <c r="V3497">
        <v>1</v>
      </c>
      <c r="W3497" t="e">
        <f>VLOOKUP(U3497,T1.Unique.Delivery!$AQ$2:$AW$2720,COLUMNS(T1.Unique.Delivery!$AQ$2701:$AW$2701),0)</f>
        <v>#N/A</v>
      </c>
    </row>
    <row r="3498" spans="1:23" x14ac:dyDescent="0.3">
      <c r="A3498" t="s">
        <v>4881</v>
      </c>
      <c r="B3498" t="s">
        <v>4882</v>
      </c>
      <c r="C3498" t="s">
        <v>990</v>
      </c>
      <c r="D3498" t="s">
        <v>52</v>
      </c>
      <c r="E3498" t="s">
        <v>5278</v>
      </c>
      <c r="F3498" t="s">
        <v>5279</v>
      </c>
      <c r="G3498" t="s">
        <v>52</v>
      </c>
      <c r="H3498" t="s">
        <v>1006</v>
      </c>
      <c r="I3498" t="s">
        <v>54</v>
      </c>
      <c r="J3498" t="s">
        <v>66</v>
      </c>
      <c r="K3498" t="s">
        <v>1007</v>
      </c>
      <c r="L3498">
        <v>101093720</v>
      </c>
      <c r="M3498" t="s">
        <v>55</v>
      </c>
      <c r="N3498" t="s">
        <v>47</v>
      </c>
      <c r="O3498" t="s">
        <v>47</v>
      </c>
      <c r="P3498" t="s">
        <v>1040</v>
      </c>
      <c r="Q3498" t="s">
        <v>997</v>
      </c>
      <c r="R3498">
        <v>2192.2399999999998</v>
      </c>
      <c r="S3498" t="s">
        <v>998</v>
      </c>
      <c r="T3498" t="s">
        <v>999</v>
      </c>
      <c r="U3498" t="s">
        <v>5280</v>
      </c>
      <c r="V3498">
        <v>1</v>
      </c>
      <c r="W3498" t="e">
        <f>VLOOKUP(U3498,T1.Unique.Delivery!$AQ$2:$AW$2720,COLUMNS(T1.Unique.Delivery!$AQ$2701:$AW$2701),0)</f>
        <v>#N/A</v>
      </c>
    </row>
    <row r="3499" spans="1:23" x14ac:dyDescent="0.3">
      <c r="A3499" t="s">
        <v>4881</v>
      </c>
      <c r="B3499" t="s">
        <v>4882</v>
      </c>
      <c r="C3499" t="s">
        <v>990</v>
      </c>
      <c r="D3499" t="s">
        <v>52</v>
      </c>
      <c r="E3499" t="s">
        <v>5278</v>
      </c>
      <c r="F3499" t="s">
        <v>5279</v>
      </c>
      <c r="G3499" t="s">
        <v>52</v>
      </c>
      <c r="H3499" t="s">
        <v>1006</v>
      </c>
      <c r="I3499" t="s">
        <v>54</v>
      </c>
      <c r="J3499" t="s">
        <v>56</v>
      </c>
      <c r="K3499" t="s">
        <v>993</v>
      </c>
      <c r="L3499">
        <v>100214689</v>
      </c>
      <c r="M3499" t="s">
        <v>4517</v>
      </c>
      <c r="N3499" t="s">
        <v>47</v>
      </c>
      <c r="O3499" t="s">
        <v>47</v>
      </c>
      <c r="P3499" t="s">
        <v>1040</v>
      </c>
      <c r="Q3499" t="s">
        <v>997</v>
      </c>
      <c r="R3499">
        <v>2800</v>
      </c>
      <c r="S3499" t="s">
        <v>998</v>
      </c>
      <c r="T3499" t="s">
        <v>999</v>
      </c>
      <c r="U3499" t="s">
        <v>5281</v>
      </c>
      <c r="V3499">
        <v>1</v>
      </c>
      <c r="W3499" t="e">
        <f>VLOOKUP(U3499,T1.Unique.Delivery!$AQ$2:$AW$2720,COLUMNS(T1.Unique.Delivery!$AQ$2701:$AW$2701),0)</f>
        <v>#N/A</v>
      </c>
    </row>
    <row r="3500" spans="1:23" x14ac:dyDescent="0.3">
      <c r="A3500" t="s">
        <v>4881</v>
      </c>
      <c r="B3500" t="s">
        <v>4882</v>
      </c>
      <c r="C3500" t="s">
        <v>990</v>
      </c>
      <c r="D3500" t="s">
        <v>52</v>
      </c>
      <c r="E3500" t="s">
        <v>5278</v>
      </c>
      <c r="F3500" t="s">
        <v>5279</v>
      </c>
      <c r="G3500" t="s">
        <v>52</v>
      </c>
      <c r="H3500" t="s">
        <v>1006</v>
      </c>
      <c r="I3500" t="s">
        <v>54</v>
      </c>
      <c r="J3500" t="s">
        <v>56</v>
      </c>
      <c r="K3500" t="s">
        <v>993</v>
      </c>
      <c r="L3500">
        <v>100223303</v>
      </c>
      <c r="M3500" t="s">
        <v>994</v>
      </c>
      <c r="N3500" t="s">
        <v>47</v>
      </c>
      <c r="O3500" t="s">
        <v>47</v>
      </c>
      <c r="P3500" t="s">
        <v>1040</v>
      </c>
      <c r="Q3500" t="s">
        <v>997</v>
      </c>
      <c r="R3500">
        <v>3188.51</v>
      </c>
      <c r="S3500" t="s">
        <v>998</v>
      </c>
      <c r="T3500" t="s">
        <v>999</v>
      </c>
      <c r="U3500" t="s">
        <v>5282</v>
      </c>
      <c r="V3500">
        <v>1</v>
      </c>
      <c r="W3500" t="e">
        <f>VLOOKUP(U3500,T1.Unique.Delivery!$AQ$2:$AW$2720,COLUMNS(T1.Unique.Delivery!$AQ$2701:$AW$2701),0)</f>
        <v>#N/A</v>
      </c>
    </row>
    <row r="3501" spans="1:23" x14ac:dyDescent="0.3">
      <c r="A3501" t="s">
        <v>4881</v>
      </c>
      <c r="B3501" t="s">
        <v>4882</v>
      </c>
      <c r="C3501" t="s">
        <v>990</v>
      </c>
      <c r="D3501" t="s">
        <v>52</v>
      </c>
      <c r="E3501" t="s">
        <v>5278</v>
      </c>
      <c r="F3501" t="s">
        <v>5279</v>
      </c>
      <c r="G3501" t="s">
        <v>52</v>
      </c>
      <c r="H3501" t="s">
        <v>1006</v>
      </c>
      <c r="I3501" t="s">
        <v>54</v>
      </c>
      <c r="J3501" t="s">
        <v>56</v>
      </c>
      <c r="K3501" t="s">
        <v>993</v>
      </c>
      <c r="L3501">
        <v>100297681</v>
      </c>
      <c r="M3501" t="s">
        <v>1216</v>
      </c>
      <c r="N3501" t="s">
        <v>47</v>
      </c>
      <c r="O3501" t="s">
        <v>47</v>
      </c>
      <c r="P3501" t="s">
        <v>1040</v>
      </c>
      <c r="Q3501" t="s">
        <v>997</v>
      </c>
      <c r="R3501">
        <v>3500</v>
      </c>
      <c r="S3501" t="s">
        <v>998</v>
      </c>
      <c r="T3501" t="s">
        <v>999</v>
      </c>
      <c r="U3501" t="s">
        <v>5283</v>
      </c>
      <c r="V3501">
        <v>1</v>
      </c>
      <c r="W3501" t="e">
        <f>VLOOKUP(U3501,T1.Unique.Delivery!$AQ$2:$AW$2720,COLUMNS(T1.Unique.Delivery!$AQ$2701:$AW$2701),0)</f>
        <v>#N/A</v>
      </c>
    </row>
    <row r="3502" spans="1:23" x14ac:dyDescent="0.3">
      <c r="A3502" t="s">
        <v>4881</v>
      </c>
      <c r="B3502" t="s">
        <v>4882</v>
      </c>
      <c r="C3502" t="s">
        <v>990</v>
      </c>
      <c r="D3502" t="s">
        <v>52</v>
      </c>
      <c r="E3502" t="s">
        <v>5278</v>
      </c>
      <c r="F3502" t="s">
        <v>5279</v>
      </c>
      <c r="G3502" t="s">
        <v>52</v>
      </c>
      <c r="H3502" t="s">
        <v>1006</v>
      </c>
      <c r="I3502" t="s">
        <v>54</v>
      </c>
      <c r="J3502" t="s">
        <v>56</v>
      </c>
      <c r="K3502" t="s">
        <v>993</v>
      </c>
      <c r="L3502">
        <v>101093720</v>
      </c>
      <c r="M3502" t="s">
        <v>55</v>
      </c>
      <c r="N3502" t="s">
        <v>47</v>
      </c>
      <c r="O3502" t="s">
        <v>47</v>
      </c>
      <c r="P3502" t="s">
        <v>1040</v>
      </c>
      <c r="Q3502" t="s">
        <v>997</v>
      </c>
      <c r="R3502">
        <v>4306.78</v>
      </c>
      <c r="S3502" t="s">
        <v>998</v>
      </c>
      <c r="T3502" t="s">
        <v>999</v>
      </c>
      <c r="U3502" t="s">
        <v>5284</v>
      </c>
      <c r="V3502">
        <v>1</v>
      </c>
      <c r="W3502" t="e">
        <f>VLOOKUP(U3502,T1.Unique.Delivery!$AQ$2:$AW$2720,COLUMNS(T1.Unique.Delivery!$AQ$2701:$AW$2701),0)</f>
        <v>#N/A</v>
      </c>
    </row>
    <row r="3503" spans="1:23" x14ac:dyDescent="0.3">
      <c r="A3503" t="s">
        <v>4881</v>
      </c>
      <c r="B3503" t="s">
        <v>4882</v>
      </c>
      <c r="C3503" t="s">
        <v>990</v>
      </c>
      <c r="D3503" t="s">
        <v>52</v>
      </c>
      <c r="E3503" t="s">
        <v>4728</v>
      </c>
      <c r="F3503" t="s">
        <v>4729</v>
      </c>
      <c r="G3503" t="s">
        <v>170</v>
      </c>
      <c r="H3503" t="s">
        <v>1006</v>
      </c>
      <c r="I3503" t="s">
        <v>54</v>
      </c>
      <c r="J3503" t="s">
        <v>56</v>
      </c>
      <c r="K3503" t="s">
        <v>993</v>
      </c>
      <c r="L3503">
        <v>101047835</v>
      </c>
      <c r="M3503" t="s">
        <v>4920</v>
      </c>
      <c r="N3503" t="s">
        <v>47</v>
      </c>
      <c r="O3503" t="s">
        <v>47</v>
      </c>
      <c r="P3503" t="s">
        <v>1040</v>
      </c>
      <c r="Q3503" t="s">
        <v>997</v>
      </c>
      <c r="R3503">
        <v>15326.5</v>
      </c>
      <c r="S3503" t="s">
        <v>998</v>
      </c>
      <c r="T3503" t="s">
        <v>999</v>
      </c>
      <c r="U3503" t="s">
        <v>5285</v>
      </c>
      <c r="V3503">
        <v>1</v>
      </c>
      <c r="W3503" t="e">
        <f>VLOOKUP(U3503,T1.Unique.Delivery!$AQ$2:$AW$2720,COLUMNS(T1.Unique.Delivery!$AQ$2701:$AW$2701),0)</f>
        <v>#N/A</v>
      </c>
    </row>
    <row r="3504" spans="1:23" x14ac:dyDescent="0.3">
      <c r="A3504" t="s">
        <v>4881</v>
      </c>
      <c r="B3504" t="s">
        <v>4882</v>
      </c>
      <c r="C3504" t="s">
        <v>990</v>
      </c>
      <c r="D3504" t="s">
        <v>52</v>
      </c>
      <c r="E3504" t="s">
        <v>4732</v>
      </c>
      <c r="F3504" t="s">
        <v>4733</v>
      </c>
      <c r="G3504" t="s">
        <v>178</v>
      </c>
      <c r="H3504" t="s">
        <v>1006</v>
      </c>
      <c r="I3504" t="s">
        <v>54</v>
      </c>
      <c r="J3504" t="s">
        <v>56</v>
      </c>
      <c r="K3504" t="s">
        <v>993</v>
      </c>
      <c r="L3504">
        <v>100214689</v>
      </c>
      <c r="M3504" t="s">
        <v>4517</v>
      </c>
      <c r="N3504" t="s">
        <v>47</v>
      </c>
      <c r="O3504" t="s">
        <v>47</v>
      </c>
      <c r="P3504" t="s">
        <v>1040</v>
      </c>
      <c r="Q3504" t="s">
        <v>997</v>
      </c>
      <c r="R3504">
        <v>9200</v>
      </c>
      <c r="S3504" t="s">
        <v>998</v>
      </c>
      <c r="T3504" t="s">
        <v>999</v>
      </c>
      <c r="U3504" t="s">
        <v>180</v>
      </c>
      <c r="V3504">
        <v>1</v>
      </c>
      <c r="W3504" t="e">
        <f>VLOOKUP(U3504,T1.Unique.Delivery!$AQ$2:$AW$2720,COLUMNS(T1.Unique.Delivery!$AQ$2701:$AW$2701),0)</f>
        <v>#N/A</v>
      </c>
    </row>
    <row r="3505" spans="1:23" x14ac:dyDescent="0.3">
      <c r="A3505" t="s">
        <v>4881</v>
      </c>
      <c r="B3505" t="s">
        <v>4882</v>
      </c>
      <c r="C3505" t="s">
        <v>990</v>
      </c>
      <c r="D3505" t="s">
        <v>52</v>
      </c>
      <c r="E3505" t="s">
        <v>4732</v>
      </c>
      <c r="F3505" t="s">
        <v>4733</v>
      </c>
      <c r="G3505" t="s">
        <v>178</v>
      </c>
      <c r="H3505" t="s">
        <v>1006</v>
      </c>
      <c r="I3505" t="s">
        <v>54</v>
      </c>
      <c r="J3505" t="s">
        <v>56</v>
      </c>
      <c r="K3505" t="s">
        <v>993</v>
      </c>
      <c r="L3505">
        <v>100223318</v>
      </c>
      <c r="M3505" t="s">
        <v>1216</v>
      </c>
      <c r="N3505" t="s">
        <v>47</v>
      </c>
      <c r="O3505" t="s">
        <v>47</v>
      </c>
      <c r="P3505" t="s">
        <v>1040</v>
      </c>
      <c r="Q3505" t="s">
        <v>997</v>
      </c>
      <c r="R3505">
        <v>7300</v>
      </c>
      <c r="S3505" t="s">
        <v>998</v>
      </c>
      <c r="T3505" t="s">
        <v>999</v>
      </c>
      <c r="U3505" t="s">
        <v>5286</v>
      </c>
      <c r="V3505">
        <v>1</v>
      </c>
      <c r="W3505" t="e">
        <f>VLOOKUP(U3505,T1.Unique.Delivery!$AQ$2:$AW$2720,COLUMNS(T1.Unique.Delivery!$AQ$2701:$AW$2701),0)</f>
        <v>#N/A</v>
      </c>
    </row>
    <row r="3506" spans="1:23" x14ac:dyDescent="0.3">
      <c r="A3506" t="s">
        <v>4881</v>
      </c>
      <c r="B3506" t="s">
        <v>4882</v>
      </c>
      <c r="C3506" t="s">
        <v>990</v>
      </c>
      <c r="D3506" t="s">
        <v>52</v>
      </c>
      <c r="E3506" t="s">
        <v>4732</v>
      </c>
      <c r="F3506" t="s">
        <v>4733</v>
      </c>
      <c r="G3506" t="s">
        <v>178</v>
      </c>
      <c r="H3506" t="s">
        <v>1006</v>
      </c>
      <c r="I3506" t="s">
        <v>54</v>
      </c>
      <c r="J3506" t="s">
        <v>56</v>
      </c>
      <c r="K3506" t="s">
        <v>993</v>
      </c>
      <c r="L3506">
        <v>100894891</v>
      </c>
      <c r="M3506" t="s">
        <v>1218</v>
      </c>
      <c r="N3506" t="s">
        <v>47</v>
      </c>
      <c r="O3506" t="s">
        <v>47</v>
      </c>
      <c r="P3506" t="s">
        <v>1040</v>
      </c>
      <c r="Q3506" t="s">
        <v>997</v>
      </c>
      <c r="R3506">
        <v>9180</v>
      </c>
      <c r="S3506" t="s">
        <v>998</v>
      </c>
      <c r="T3506" t="s">
        <v>999</v>
      </c>
      <c r="U3506" t="s">
        <v>5287</v>
      </c>
      <c r="V3506">
        <v>1</v>
      </c>
      <c r="W3506" t="e">
        <f>VLOOKUP(U3506,T1.Unique.Delivery!$AQ$2:$AW$2720,COLUMNS(T1.Unique.Delivery!$AQ$2701:$AW$2701),0)</f>
        <v>#N/A</v>
      </c>
    </row>
    <row r="3507" spans="1:23" x14ac:dyDescent="0.3">
      <c r="A3507" t="s">
        <v>4881</v>
      </c>
      <c r="B3507" t="s">
        <v>4882</v>
      </c>
      <c r="C3507" t="s">
        <v>990</v>
      </c>
      <c r="D3507" t="s">
        <v>52</v>
      </c>
      <c r="E3507" t="s">
        <v>4739</v>
      </c>
      <c r="F3507" t="s">
        <v>4740</v>
      </c>
      <c r="G3507" t="s">
        <v>178</v>
      </c>
      <c r="H3507" t="s">
        <v>1006</v>
      </c>
      <c r="I3507" t="s">
        <v>54</v>
      </c>
      <c r="J3507" t="s">
        <v>56</v>
      </c>
      <c r="K3507" t="s">
        <v>993</v>
      </c>
      <c r="L3507">
        <v>100214689</v>
      </c>
      <c r="M3507" t="s">
        <v>4517</v>
      </c>
      <c r="N3507" t="s">
        <v>47</v>
      </c>
      <c r="O3507" t="s">
        <v>47</v>
      </c>
      <c r="P3507" t="s">
        <v>1040</v>
      </c>
      <c r="Q3507" t="s">
        <v>997</v>
      </c>
      <c r="R3507">
        <v>9200</v>
      </c>
      <c r="S3507" t="s">
        <v>998</v>
      </c>
      <c r="T3507" t="s">
        <v>999</v>
      </c>
      <c r="U3507" t="s">
        <v>836</v>
      </c>
      <c r="V3507">
        <v>1</v>
      </c>
      <c r="W3507" t="e">
        <f>VLOOKUP(U3507,T1.Unique.Delivery!$AQ$2:$AW$2720,COLUMNS(T1.Unique.Delivery!$AQ$2701:$AW$2701),0)</f>
        <v>#N/A</v>
      </c>
    </row>
    <row r="3508" spans="1:23" x14ac:dyDescent="0.3">
      <c r="A3508" t="s">
        <v>4881</v>
      </c>
      <c r="B3508" t="s">
        <v>4882</v>
      </c>
      <c r="C3508" t="s">
        <v>990</v>
      </c>
      <c r="D3508" t="s">
        <v>52</v>
      </c>
      <c r="E3508" t="s">
        <v>5288</v>
      </c>
      <c r="F3508" t="s">
        <v>5289</v>
      </c>
      <c r="G3508" t="s">
        <v>153</v>
      </c>
      <c r="H3508" t="s">
        <v>1006</v>
      </c>
      <c r="I3508" t="s">
        <v>54</v>
      </c>
      <c r="J3508" t="s">
        <v>56</v>
      </c>
      <c r="K3508" t="s">
        <v>993</v>
      </c>
      <c r="L3508">
        <v>100214689</v>
      </c>
      <c r="M3508" t="s">
        <v>4517</v>
      </c>
      <c r="N3508" t="s">
        <v>47</v>
      </c>
      <c r="O3508" t="s">
        <v>47</v>
      </c>
      <c r="P3508" t="s">
        <v>4885</v>
      </c>
      <c r="Q3508" t="s">
        <v>997</v>
      </c>
      <c r="R3508">
        <v>3672.87</v>
      </c>
      <c r="S3508" t="s">
        <v>998</v>
      </c>
      <c r="T3508" t="s">
        <v>999</v>
      </c>
      <c r="U3508" t="s">
        <v>5290</v>
      </c>
      <c r="V3508">
        <v>1</v>
      </c>
      <c r="W3508" t="e">
        <f>VLOOKUP(U3508,T1.Unique.Delivery!$AQ$2:$AW$2720,COLUMNS(T1.Unique.Delivery!$AQ$2701:$AW$2701),0)</f>
        <v>#N/A</v>
      </c>
    </row>
    <row r="3509" spans="1:23" x14ac:dyDescent="0.3">
      <c r="A3509" t="s">
        <v>4881</v>
      </c>
      <c r="B3509" t="s">
        <v>4882</v>
      </c>
      <c r="C3509" t="s">
        <v>990</v>
      </c>
      <c r="D3509" t="s">
        <v>52</v>
      </c>
      <c r="E3509" t="s">
        <v>5288</v>
      </c>
      <c r="F3509" t="s">
        <v>5289</v>
      </c>
      <c r="G3509" t="s">
        <v>153</v>
      </c>
      <c r="H3509" t="s">
        <v>1006</v>
      </c>
      <c r="I3509" t="s">
        <v>54</v>
      </c>
      <c r="J3509" t="s">
        <v>56</v>
      </c>
      <c r="K3509" t="s">
        <v>993</v>
      </c>
      <c r="L3509">
        <v>100297681</v>
      </c>
      <c r="M3509" t="s">
        <v>1216</v>
      </c>
      <c r="N3509" t="s">
        <v>47</v>
      </c>
      <c r="O3509" t="s">
        <v>47</v>
      </c>
      <c r="P3509" s="1">
        <v>42008</v>
      </c>
      <c r="Q3509" t="s">
        <v>997</v>
      </c>
      <c r="R3509">
        <v>3597.86</v>
      </c>
      <c r="S3509" t="s">
        <v>998</v>
      </c>
      <c r="T3509" t="s">
        <v>999</v>
      </c>
      <c r="U3509" t="s">
        <v>5291</v>
      </c>
      <c r="V3509">
        <v>1</v>
      </c>
      <c r="W3509" t="e">
        <f>VLOOKUP(U3509,T1.Unique.Delivery!$AQ$2:$AW$2720,COLUMNS(T1.Unique.Delivery!$AQ$2701:$AW$2701),0)</f>
        <v>#N/A</v>
      </c>
    </row>
    <row r="3510" spans="1:23" x14ac:dyDescent="0.3">
      <c r="A3510" t="s">
        <v>4881</v>
      </c>
      <c r="B3510" t="s">
        <v>4882</v>
      </c>
      <c r="C3510" t="s">
        <v>990</v>
      </c>
      <c r="D3510" t="s">
        <v>52</v>
      </c>
      <c r="E3510" t="s">
        <v>5288</v>
      </c>
      <c r="F3510" t="s">
        <v>5289</v>
      </c>
      <c r="G3510" t="s">
        <v>153</v>
      </c>
      <c r="H3510" t="s">
        <v>1006</v>
      </c>
      <c r="I3510" t="s">
        <v>54</v>
      </c>
      <c r="J3510" t="s">
        <v>56</v>
      </c>
      <c r="K3510" t="s">
        <v>993</v>
      </c>
      <c r="L3510">
        <v>100894891</v>
      </c>
      <c r="M3510" t="s">
        <v>1218</v>
      </c>
      <c r="N3510" t="s">
        <v>47</v>
      </c>
      <c r="O3510" t="s">
        <v>47</v>
      </c>
      <c r="P3510" s="1">
        <v>42013</v>
      </c>
      <c r="Q3510" t="s">
        <v>997</v>
      </c>
      <c r="R3510">
        <v>3900</v>
      </c>
      <c r="S3510" t="s">
        <v>998</v>
      </c>
      <c r="T3510" t="s">
        <v>999</v>
      </c>
      <c r="U3510" t="s">
        <v>5292</v>
      </c>
      <c r="V3510">
        <v>1</v>
      </c>
      <c r="W3510" t="e">
        <f>VLOOKUP(U3510,T1.Unique.Delivery!$AQ$2:$AW$2720,COLUMNS(T1.Unique.Delivery!$AQ$2701:$AW$2701),0)</f>
        <v>#N/A</v>
      </c>
    </row>
    <row r="3511" spans="1:23" x14ac:dyDescent="0.3">
      <c r="A3511" t="s">
        <v>4881</v>
      </c>
      <c r="B3511" t="s">
        <v>4882</v>
      </c>
      <c r="C3511" t="s">
        <v>990</v>
      </c>
      <c r="D3511" t="s">
        <v>52</v>
      </c>
      <c r="E3511" t="s">
        <v>5288</v>
      </c>
      <c r="F3511" t="s">
        <v>5289</v>
      </c>
      <c r="G3511" t="s">
        <v>153</v>
      </c>
      <c r="H3511" t="s">
        <v>1006</v>
      </c>
      <c r="I3511" t="s">
        <v>54</v>
      </c>
      <c r="J3511" t="s">
        <v>56</v>
      </c>
      <c r="K3511" t="s">
        <v>993</v>
      </c>
      <c r="L3511">
        <v>101021193</v>
      </c>
      <c r="M3511" t="s">
        <v>596</v>
      </c>
      <c r="N3511" t="s">
        <v>47</v>
      </c>
      <c r="O3511" t="s">
        <v>47</v>
      </c>
      <c r="P3511" s="1">
        <v>42736</v>
      </c>
      <c r="Q3511" t="s">
        <v>997</v>
      </c>
      <c r="R3511">
        <v>3562.86</v>
      </c>
      <c r="S3511" t="s">
        <v>998</v>
      </c>
      <c r="T3511" t="s">
        <v>999</v>
      </c>
      <c r="U3511" t="s">
        <v>5293</v>
      </c>
      <c r="V3511">
        <v>1</v>
      </c>
      <c r="W3511" t="e">
        <f>VLOOKUP(U3511,T1.Unique.Delivery!$AQ$2:$AW$2720,COLUMNS(T1.Unique.Delivery!$AQ$2701:$AW$2701),0)</f>
        <v>#N/A</v>
      </c>
    </row>
    <row r="3512" spans="1:23" x14ac:dyDescent="0.3">
      <c r="A3512" t="s">
        <v>4881</v>
      </c>
      <c r="B3512" t="s">
        <v>4882</v>
      </c>
      <c r="C3512" t="s">
        <v>990</v>
      </c>
      <c r="D3512" t="s">
        <v>52</v>
      </c>
      <c r="E3512" t="s">
        <v>4742</v>
      </c>
      <c r="F3512" t="s">
        <v>4743</v>
      </c>
      <c r="G3512" t="s">
        <v>99</v>
      </c>
      <c r="H3512" t="s">
        <v>1006</v>
      </c>
      <c r="I3512" t="s">
        <v>54</v>
      </c>
      <c r="J3512" t="s">
        <v>56</v>
      </c>
      <c r="K3512" t="s">
        <v>993</v>
      </c>
      <c r="L3512">
        <v>100214689</v>
      </c>
      <c r="M3512" t="s">
        <v>4517</v>
      </c>
      <c r="N3512" t="s">
        <v>47</v>
      </c>
      <c r="O3512" t="s">
        <v>47</v>
      </c>
      <c r="P3512" t="s">
        <v>1040</v>
      </c>
      <c r="Q3512" t="s">
        <v>997</v>
      </c>
      <c r="R3512">
        <v>11700</v>
      </c>
      <c r="S3512" t="s">
        <v>998</v>
      </c>
      <c r="T3512" t="s">
        <v>999</v>
      </c>
      <c r="U3512" t="s">
        <v>291</v>
      </c>
      <c r="V3512">
        <v>1</v>
      </c>
      <c r="W3512" t="e">
        <f>VLOOKUP(U3512,T1.Unique.Delivery!$AQ$2:$AW$2720,COLUMNS(T1.Unique.Delivery!$AQ$2701:$AW$2701),0)</f>
        <v>#N/A</v>
      </c>
    </row>
    <row r="3513" spans="1:23" x14ac:dyDescent="0.3">
      <c r="A3513" t="s">
        <v>4881</v>
      </c>
      <c r="B3513" t="s">
        <v>4882</v>
      </c>
      <c r="C3513" t="s">
        <v>990</v>
      </c>
      <c r="D3513" t="s">
        <v>52</v>
      </c>
      <c r="E3513" t="s">
        <v>4742</v>
      </c>
      <c r="F3513" t="s">
        <v>4743</v>
      </c>
      <c r="G3513" t="s">
        <v>99</v>
      </c>
      <c r="H3513" t="s">
        <v>1006</v>
      </c>
      <c r="I3513" t="s">
        <v>54</v>
      </c>
      <c r="J3513" t="s">
        <v>56</v>
      </c>
      <c r="K3513" t="s">
        <v>993</v>
      </c>
      <c r="L3513">
        <v>100223303</v>
      </c>
      <c r="M3513" t="s">
        <v>994</v>
      </c>
      <c r="N3513" t="s">
        <v>47</v>
      </c>
      <c r="O3513" t="s">
        <v>47</v>
      </c>
      <c r="P3513" t="s">
        <v>1040</v>
      </c>
      <c r="Q3513" t="s">
        <v>997</v>
      </c>
      <c r="R3513">
        <v>12732.8</v>
      </c>
      <c r="S3513" t="s">
        <v>998</v>
      </c>
      <c r="T3513" t="s">
        <v>999</v>
      </c>
      <c r="U3513" t="s">
        <v>122</v>
      </c>
      <c r="V3513">
        <v>1</v>
      </c>
      <c r="W3513" t="e">
        <f>VLOOKUP(U3513,T1.Unique.Delivery!$AQ$2:$AW$2720,COLUMNS(T1.Unique.Delivery!$AQ$2701:$AW$2701),0)</f>
        <v>#N/A</v>
      </c>
    </row>
    <row r="3514" spans="1:23" x14ac:dyDescent="0.3">
      <c r="A3514" t="s">
        <v>4881</v>
      </c>
      <c r="B3514" t="s">
        <v>4882</v>
      </c>
      <c r="C3514" t="s">
        <v>990</v>
      </c>
      <c r="D3514" t="s">
        <v>52</v>
      </c>
      <c r="E3514" t="s">
        <v>4742</v>
      </c>
      <c r="F3514" t="s">
        <v>4743</v>
      </c>
      <c r="G3514" t="s">
        <v>99</v>
      </c>
      <c r="H3514" t="s">
        <v>1006</v>
      </c>
      <c r="I3514" t="s">
        <v>54</v>
      </c>
      <c r="J3514" t="s">
        <v>56</v>
      </c>
      <c r="K3514" t="s">
        <v>993</v>
      </c>
      <c r="L3514">
        <v>100223318</v>
      </c>
      <c r="M3514" t="s">
        <v>1216</v>
      </c>
      <c r="N3514" t="s">
        <v>47</v>
      </c>
      <c r="O3514" t="s">
        <v>47</v>
      </c>
      <c r="P3514" t="s">
        <v>1040</v>
      </c>
      <c r="Q3514" t="s">
        <v>997</v>
      </c>
      <c r="R3514">
        <v>12800</v>
      </c>
      <c r="S3514" t="s">
        <v>998</v>
      </c>
      <c r="T3514" t="s">
        <v>999</v>
      </c>
      <c r="U3514" t="s">
        <v>5294</v>
      </c>
      <c r="V3514">
        <v>1</v>
      </c>
      <c r="W3514" t="e">
        <f>VLOOKUP(U3514,T1.Unique.Delivery!$AQ$2:$AW$2720,COLUMNS(T1.Unique.Delivery!$AQ$2701:$AW$2701),0)</f>
        <v>#N/A</v>
      </c>
    </row>
    <row r="3515" spans="1:23" x14ac:dyDescent="0.3">
      <c r="A3515" t="s">
        <v>4881</v>
      </c>
      <c r="B3515" t="s">
        <v>4882</v>
      </c>
      <c r="C3515" t="s">
        <v>990</v>
      </c>
      <c r="D3515" t="s">
        <v>52</v>
      </c>
      <c r="E3515" t="s">
        <v>4742</v>
      </c>
      <c r="F3515" t="s">
        <v>4743</v>
      </c>
      <c r="G3515" t="s">
        <v>99</v>
      </c>
      <c r="H3515" t="s">
        <v>1006</v>
      </c>
      <c r="I3515" t="s">
        <v>54</v>
      </c>
      <c r="J3515" t="s">
        <v>56</v>
      </c>
      <c r="K3515" t="s">
        <v>993</v>
      </c>
      <c r="L3515">
        <v>100298459</v>
      </c>
      <c r="M3515" t="s">
        <v>4895</v>
      </c>
      <c r="N3515" t="s">
        <v>47</v>
      </c>
      <c r="O3515" t="s">
        <v>47</v>
      </c>
      <c r="P3515" s="1">
        <v>42008</v>
      </c>
      <c r="Q3515" t="s">
        <v>997</v>
      </c>
      <c r="R3515">
        <v>11194.04</v>
      </c>
      <c r="S3515" t="s">
        <v>998</v>
      </c>
      <c r="T3515" t="s">
        <v>999</v>
      </c>
      <c r="U3515" t="s">
        <v>5295</v>
      </c>
      <c r="V3515">
        <v>1</v>
      </c>
      <c r="W3515" t="e">
        <f>VLOOKUP(U3515,T1.Unique.Delivery!$AQ$2:$AW$2720,COLUMNS(T1.Unique.Delivery!$AQ$2701:$AW$2701),0)</f>
        <v>#N/A</v>
      </c>
    </row>
    <row r="3516" spans="1:23" x14ac:dyDescent="0.3">
      <c r="A3516" t="s">
        <v>4881</v>
      </c>
      <c r="B3516" t="s">
        <v>4882</v>
      </c>
      <c r="C3516" t="s">
        <v>990</v>
      </c>
      <c r="D3516" t="s">
        <v>52</v>
      </c>
      <c r="E3516" t="s">
        <v>4742</v>
      </c>
      <c r="F3516" t="s">
        <v>4743</v>
      </c>
      <c r="G3516" t="s">
        <v>99</v>
      </c>
      <c r="H3516" t="s">
        <v>1006</v>
      </c>
      <c r="I3516" t="s">
        <v>54</v>
      </c>
      <c r="J3516" t="s">
        <v>56</v>
      </c>
      <c r="K3516" t="s">
        <v>993</v>
      </c>
      <c r="L3516">
        <v>100994845</v>
      </c>
      <c r="M3516" t="s">
        <v>1450</v>
      </c>
      <c r="N3516" t="s">
        <v>47</v>
      </c>
      <c r="O3516" t="s">
        <v>47</v>
      </c>
      <c r="P3516" t="s">
        <v>1040</v>
      </c>
      <c r="Q3516" t="s">
        <v>997</v>
      </c>
      <c r="R3516">
        <v>11200</v>
      </c>
      <c r="S3516" t="s">
        <v>998</v>
      </c>
      <c r="T3516" t="s">
        <v>999</v>
      </c>
      <c r="U3516" t="s">
        <v>716</v>
      </c>
      <c r="V3516">
        <v>1</v>
      </c>
      <c r="W3516" t="e">
        <f>VLOOKUP(U3516,T1.Unique.Delivery!$AQ$2:$AW$2720,COLUMNS(T1.Unique.Delivery!$AQ$2701:$AW$2701),0)</f>
        <v>#N/A</v>
      </c>
    </row>
    <row r="3517" spans="1:23" x14ac:dyDescent="0.3">
      <c r="A3517" t="s">
        <v>4881</v>
      </c>
      <c r="B3517" t="s">
        <v>4882</v>
      </c>
      <c r="C3517" t="s">
        <v>990</v>
      </c>
      <c r="D3517" t="s">
        <v>52</v>
      </c>
      <c r="E3517" t="s">
        <v>4742</v>
      </c>
      <c r="F3517" t="s">
        <v>4743</v>
      </c>
      <c r="G3517" t="s">
        <v>99</v>
      </c>
      <c r="H3517" t="s">
        <v>1006</v>
      </c>
      <c r="I3517" t="s">
        <v>54</v>
      </c>
      <c r="J3517" t="s">
        <v>1002</v>
      </c>
      <c r="K3517" t="s">
        <v>993</v>
      </c>
      <c r="L3517">
        <v>100214689</v>
      </c>
      <c r="M3517" t="s">
        <v>4517</v>
      </c>
      <c r="N3517" t="s">
        <v>47</v>
      </c>
      <c r="O3517" t="s">
        <v>47</v>
      </c>
      <c r="P3517" t="s">
        <v>1040</v>
      </c>
      <c r="Q3517" t="s">
        <v>997</v>
      </c>
      <c r="R3517">
        <v>11700</v>
      </c>
      <c r="S3517" t="s">
        <v>998</v>
      </c>
      <c r="T3517" t="s">
        <v>999</v>
      </c>
      <c r="U3517" t="s">
        <v>5296</v>
      </c>
      <c r="V3517">
        <v>1</v>
      </c>
      <c r="W3517" t="e">
        <f>VLOOKUP(U3517,T1.Unique.Delivery!$AQ$2:$AW$2720,COLUMNS(T1.Unique.Delivery!$AQ$2701:$AW$2701),0)</f>
        <v>#N/A</v>
      </c>
    </row>
    <row r="3518" spans="1:23" x14ac:dyDescent="0.3">
      <c r="A3518" t="s">
        <v>4881</v>
      </c>
      <c r="B3518" t="s">
        <v>4882</v>
      </c>
      <c r="C3518" t="s">
        <v>990</v>
      </c>
      <c r="D3518" t="s">
        <v>52</v>
      </c>
      <c r="E3518" t="s">
        <v>4742</v>
      </c>
      <c r="F3518" t="s">
        <v>4743</v>
      </c>
      <c r="G3518" t="s">
        <v>99</v>
      </c>
      <c r="H3518" t="s">
        <v>1006</v>
      </c>
      <c r="I3518" t="s">
        <v>54</v>
      </c>
      <c r="J3518" t="s">
        <v>1002</v>
      </c>
      <c r="K3518" t="s">
        <v>993</v>
      </c>
      <c r="L3518">
        <v>100223303</v>
      </c>
      <c r="M3518" t="s">
        <v>994</v>
      </c>
      <c r="N3518" t="s">
        <v>47</v>
      </c>
      <c r="O3518" t="s">
        <v>47</v>
      </c>
      <c r="P3518" t="s">
        <v>1040</v>
      </c>
      <c r="Q3518" t="s">
        <v>997</v>
      </c>
      <c r="R3518">
        <v>13194.61</v>
      </c>
      <c r="S3518" t="s">
        <v>998</v>
      </c>
      <c r="T3518" t="s">
        <v>999</v>
      </c>
      <c r="U3518" t="s">
        <v>5297</v>
      </c>
      <c r="V3518">
        <v>1</v>
      </c>
      <c r="W3518" t="e">
        <f>VLOOKUP(U3518,T1.Unique.Delivery!$AQ$2:$AW$2720,COLUMNS(T1.Unique.Delivery!$AQ$2701:$AW$2701),0)</f>
        <v>#N/A</v>
      </c>
    </row>
    <row r="3519" spans="1:23" x14ac:dyDescent="0.3">
      <c r="A3519" t="s">
        <v>4881</v>
      </c>
      <c r="B3519" t="s">
        <v>4882</v>
      </c>
      <c r="C3519" t="s">
        <v>990</v>
      </c>
      <c r="D3519" t="s">
        <v>52</v>
      </c>
      <c r="E3519" t="s">
        <v>4742</v>
      </c>
      <c r="F3519" t="s">
        <v>4743</v>
      </c>
      <c r="G3519" t="s">
        <v>99</v>
      </c>
      <c r="H3519" t="s">
        <v>1006</v>
      </c>
      <c r="I3519" t="s">
        <v>54</v>
      </c>
      <c r="J3519" t="s">
        <v>1002</v>
      </c>
      <c r="K3519" t="s">
        <v>993</v>
      </c>
      <c r="L3519">
        <v>100223318</v>
      </c>
      <c r="M3519" t="s">
        <v>1216</v>
      </c>
      <c r="N3519" t="s">
        <v>47</v>
      </c>
      <c r="O3519" t="s">
        <v>47</v>
      </c>
      <c r="P3519" t="s">
        <v>1040</v>
      </c>
      <c r="Q3519" t="s">
        <v>997</v>
      </c>
      <c r="R3519">
        <v>12800</v>
      </c>
      <c r="S3519" t="s">
        <v>998</v>
      </c>
      <c r="T3519" t="s">
        <v>999</v>
      </c>
      <c r="U3519" t="s">
        <v>5298</v>
      </c>
      <c r="V3519">
        <v>1</v>
      </c>
      <c r="W3519" t="e">
        <f>VLOOKUP(U3519,T1.Unique.Delivery!$AQ$2:$AW$2720,COLUMNS(T1.Unique.Delivery!$AQ$2701:$AW$2701),0)</f>
        <v>#N/A</v>
      </c>
    </row>
    <row r="3520" spans="1:23" x14ac:dyDescent="0.3">
      <c r="A3520" t="s">
        <v>4881</v>
      </c>
      <c r="B3520" t="s">
        <v>4882</v>
      </c>
      <c r="C3520" t="s">
        <v>990</v>
      </c>
      <c r="D3520" t="s">
        <v>52</v>
      </c>
      <c r="E3520" t="s">
        <v>4742</v>
      </c>
      <c r="F3520" t="s">
        <v>4743</v>
      </c>
      <c r="G3520" t="s">
        <v>99</v>
      </c>
      <c r="H3520" t="s">
        <v>1006</v>
      </c>
      <c r="I3520" t="s">
        <v>54</v>
      </c>
      <c r="J3520" t="s">
        <v>1002</v>
      </c>
      <c r="K3520" t="s">
        <v>993</v>
      </c>
      <c r="L3520">
        <v>100994845</v>
      </c>
      <c r="M3520" t="s">
        <v>1450</v>
      </c>
      <c r="N3520" t="s">
        <v>47</v>
      </c>
      <c r="O3520" t="s">
        <v>47</v>
      </c>
      <c r="P3520" t="s">
        <v>1040</v>
      </c>
      <c r="Q3520" t="s">
        <v>997</v>
      </c>
      <c r="R3520">
        <v>11900</v>
      </c>
      <c r="S3520" t="s">
        <v>998</v>
      </c>
      <c r="T3520" t="s">
        <v>999</v>
      </c>
      <c r="U3520" t="s">
        <v>5299</v>
      </c>
      <c r="V3520">
        <v>1</v>
      </c>
      <c r="W3520" t="e">
        <f>VLOOKUP(U3520,T1.Unique.Delivery!$AQ$2:$AW$2720,COLUMNS(T1.Unique.Delivery!$AQ$2701:$AW$2701),0)</f>
        <v>#N/A</v>
      </c>
    </row>
    <row r="3521" spans="1:23" x14ac:dyDescent="0.3">
      <c r="A3521" t="s">
        <v>4881</v>
      </c>
      <c r="B3521" t="s">
        <v>4882</v>
      </c>
      <c r="C3521" t="s">
        <v>990</v>
      </c>
      <c r="D3521" t="s">
        <v>52</v>
      </c>
      <c r="E3521" t="s">
        <v>2128</v>
      </c>
      <c r="F3521" t="s">
        <v>2129</v>
      </c>
      <c r="G3521" t="s">
        <v>126</v>
      </c>
      <c r="H3521" t="s">
        <v>1006</v>
      </c>
      <c r="I3521" t="s">
        <v>54</v>
      </c>
      <c r="J3521" t="s">
        <v>56</v>
      </c>
      <c r="K3521" t="s">
        <v>993</v>
      </c>
      <c r="L3521">
        <v>100214689</v>
      </c>
      <c r="M3521" t="s">
        <v>4517</v>
      </c>
      <c r="N3521" t="s">
        <v>47</v>
      </c>
      <c r="O3521" t="s">
        <v>47</v>
      </c>
      <c r="P3521" t="s">
        <v>1040</v>
      </c>
      <c r="Q3521" t="s">
        <v>997</v>
      </c>
      <c r="R3521">
        <v>17000</v>
      </c>
      <c r="S3521" t="s">
        <v>998</v>
      </c>
      <c r="T3521" t="s">
        <v>999</v>
      </c>
      <c r="U3521" t="s">
        <v>5300</v>
      </c>
      <c r="V3521">
        <v>1</v>
      </c>
      <c r="W3521" t="e">
        <f>VLOOKUP(U3521,T1.Unique.Delivery!$AQ$2:$AW$2720,COLUMNS(T1.Unique.Delivery!$AQ$2701:$AW$2701),0)</f>
        <v>#N/A</v>
      </c>
    </row>
    <row r="3522" spans="1:23" x14ac:dyDescent="0.3">
      <c r="A3522" t="s">
        <v>4881</v>
      </c>
      <c r="B3522" t="s">
        <v>4882</v>
      </c>
      <c r="C3522" t="s">
        <v>990</v>
      </c>
      <c r="D3522" t="s">
        <v>52</v>
      </c>
      <c r="E3522" t="s">
        <v>2128</v>
      </c>
      <c r="F3522" t="s">
        <v>2129</v>
      </c>
      <c r="G3522" t="s">
        <v>126</v>
      </c>
      <c r="H3522" t="s">
        <v>1006</v>
      </c>
      <c r="I3522" t="s">
        <v>54</v>
      </c>
      <c r="J3522" t="s">
        <v>56</v>
      </c>
      <c r="K3522" t="s">
        <v>993</v>
      </c>
      <c r="L3522">
        <v>100223303</v>
      </c>
      <c r="M3522" t="s">
        <v>994</v>
      </c>
      <c r="N3522" t="s">
        <v>47</v>
      </c>
      <c r="O3522" t="s">
        <v>47</v>
      </c>
      <c r="P3522" t="s">
        <v>1040</v>
      </c>
      <c r="Q3522" t="s">
        <v>997</v>
      </c>
      <c r="R3522">
        <v>16057.23</v>
      </c>
      <c r="S3522" t="s">
        <v>998</v>
      </c>
      <c r="T3522" t="s">
        <v>999</v>
      </c>
      <c r="U3522" t="s">
        <v>5301</v>
      </c>
      <c r="V3522">
        <v>1</v>
      </c>
      <c r="W3522" t="e">
        <f>VLOOKUP(U3522,T1.Unique.Delivery!$AQ$2:$AW$2720,COLUMNS(T1.Unique.Delivery!$AQ$2701:$AW$2701),0)</f>
        <v>#N/A</v>
      </c>
    </row>
    <row r="3523" spans="1:23" x14ac:dyDescent="0.3">
      <c r="A3523" t="s">
        <v>4881</v>
      </c>
      <c r="B3523" t="s">
        <v>4882</v>
      </c>
      <c r="C3523" t="s">
        <v>990</v>
      </c>
      <c r="D3523" t="s">
        <v>52</v>
      </c>
      <c r="E3523" t="s">
        <v>2128</v>
      </c>
      <c r="F3523" t="s">
        <v>2129</v>
      </c>
      <c r="G3523" t="s">
        <v>126</v>
      </c>
      <c r="H3523" t="s">
        <v>1006</v>
      </c>
      <c r="I3523" t="s">
        <v>54</v>
      </c>
      <c r="J3523" t="s">
        <v>56</v>
      </c>
      <c r="K3523" t="s">
        <v>993</v>
      </c>
      <c r="L3523">
        <v>100297681</v>
      </c>
      <c r="M3523" t="s">
        <v>1216</v>
      </c>
      <c r="N3523" t="s">
        <v>47</v>
      </c>
      <c r="O3523" t="s">
        <v>47</v>
      </c>
      <c r="P3523" t="s">
        <v>1040</v>
      </c>
      <c r="Q3523" t="s">
        <v>997</v>
      </c>
      <c r="R3523">
        <v>16000</v>
      </c>
      <c r="S3523" t="s">
        <v>998</v>
      </c>
      <c r="T3523" t="s">
        <v>999</v>
      </c>
      <c r="U3523" t="s">
        <v>5302</v>
      </c>
      <c r="V3523">
        <v>1</v>
      </c>
      <c r="W3523" t="e">
        <f>VLOOKUP(U3523,T1.Unique.Delivery!$AQ$2:$AW$2720,COLUMNS(T1.Unique.Delivery!$AQ$2701:$AW$2701),0)</f>
        <v>#N/A</v>
      </c>
    </row>
    <row r="3524" spans="1:23" x14ac:dyDescent="0.3">
      <c r="A3524" t="s">
        <v>4881</v>
      </c>
      <c r="B3524" t="s">
        <v>4882</v>
      </c>
      <c r="C3524" t="s">
        <v>990</v>
      </c>
      <c r="D3524" t="s">
        <v>52</v>
      </c>
      <c r="E3524" t="s">
        <v>2128</v>
      </c>
      <c r="F3524" t="s">
        <v>2129</v>
      </c>
      <c r="G3524" t="s">
        <v>126</v>
      </c>
      <c r="H3524" t="s">
        <v>1006</v>
      </c>
      <c r="I3524" t="s">
        <v>54</v>
      </c>
      <c r="J3524" t="s">
        <v>56</v>
      </c>
      <c r="K3524" t="s">
        <v>993</v>
      </c>
      <c r="L3524">
        <v>100894891</v>
      </c>
      <c r="M3524" t="s">
        <v>1218</v>
      </c>
      <c r="N3524" t="s">
        <v>47</v>
      </c>
      <c r="O3524" t="s">
        <v>47</v>
      </c>
      <c r="P3524" t="s">
        <v>1040</v>
      </c>
      <c r="Q3524" t="s">
        <v>997</v>
      </c>
      <c r="R3524">
        <v>14580</v>
      </c>
      <c r="S3524" t="s">
        <v>998</v>
      </c>
      <c r="T3524" t="s">
        <v>999</v>
      </c>
      <c r="U3524" t="s">
        <v>271</v>
      </c>
      <c r="V3524">
        <v>1</v>
      </c>
      <c r="W3524" t="e">
        <f>VLOOKUP(U3524,T1.Unique.Delivery!$AQ$2:$AW$2720,COLUMNS(T1.Unique.Delivery!$AQ$2701:$AW$2701),0)</f>
        <v>#N/A</v>
      </c>
    </row>
    <row r="3525" spans="1:23" x14ac:dyDescent="0.3">
      <c r="A3525" t="s">
        <v>4881</v>
      </c>
      <c r="B3525" t="s">
        <v>4882</v>
      </c>
      <c r="C3525" t="s">
        <v>990</v>
      </c>
      <c r="D3525" t="s">
        <v>52</v>
      </c>
      <c r="E3525" t="s">
        <v>2128</v>
      </c>
      <c r="F3525" t="s">
        <v>2129</v>
      </c>
      <c r="G3525" t="s">
        <v>126</v>
      </c>
      <c r="H3525" t="s">
        <v>1006</v>
      </c>
      <c r="I3525" t="s">
        <v>54</v>
      </c>
      <c r="J3525" t="s">
        <v>56</v>
      </c>
      <c r="K3525" t="s">
        <v>993</v>
      </c>
      <c r="L3525">
        <v>100994845</v>
      </c>
      <c r="M3525" t="s">
        <v>1450</v>
      </c>
      <c r="N3525" t="s">
        <v>47</v>
      </c>
      <c r="O3525" t="s">
        <v>47</v>
      </c>
      <c r="P3525" t="s">
        <v>1040</v>
      </c>
      <c r="Q3525" t="s">
        <v>997</v>
      </c>
      <c r="R3525">
        <v>13900</v>
      </c>
      <c r="S3525" t="s">
        <v>998</v>
      </c>
      <c r="T3525" t="s">
        <v>999</v>
      </c>
      <c r="U3525" t="s">
        <v>705</v>
      </c>
      <c r="V3525">
        <v>1</v>
      </c>
      <c r="W3525" t="e">
        <f>VLOOKUP(U3525,T1.Unique.Delivery!$AQ$2:$AW$2720,COLUMNS(T1.Unique.Delivery!$AQ$2701:$AW$2701),0)</f>
        <v>#N/A</v>
      </c>
    </row>
    <row r="3526" spans="1:23" x14ac:dyDescent="0.3">
      <c r="A3526" t="s">
        <v>4881</v>
      </c>
      <c r="B3526" t="s">
        <v>4882</v>
      </c>
      <c r="C3526" t="s">
        <v>990</v>
      </c>
      <c r="D3526" t="s">
        <v>52</v>
      </c>
      <c r="E3526" t="s">
        <v>1736</v>
      </c>
      <c r="F3526" t="s">
        <v>1737</v>
      </c>
      <c r="G3526" t="s">
        <v>263</v>
      </c>
      <c r="H3526" t="s">
        <v>1006</v>
      </c>
      <c r="I3526" t="s">
        <v>54</v>
      </c>
      <c r="J3526" t="s">
        <v>4915</v>
      </c>
      <c r="K3526" t="s">
        <v>4916</v>
      </c>
      <c r="L3526">
        <v>100535792</v>
      </c>
      <c r="M3526" t="s">
        <v>1305</v>
      </c>
      <c r="N3526" t="s">
        <v>47</v>
      </c>
      <c r="O3526" t="s">
        <v>47</v>
      </c>
      <c r="P3526" t="s">
        <v>4885</v>
      </c>
      <c r="Q3526" t="s">
        <v>997</v>
      </c>
      <c r="R3526">
        <v>3006</v>
      </c>
      <c r="S3526" t="s">
        <v>998</v>
      </c>
      <c r="T3526" t="s">
        <v>999</v>
      </c>
      <c r="U3526" t="s">
        <v>5303</v>
      </c>
      <c r="V3526">
        <v>1</v>
      </c>
      <c r="W3526" t="e">
        <f>VLOOKUP(U3526,T1.Unique.Delivery!$AQ$2:$AW$2720,COLUMNS(T1.Unique.Delivery!$AQ$2701:$AW$2701),0)</f>
        <v>#N/A</v>
      </c>
    </row>
    <row r="3527" spans="1:23" x14ac:dyDescent="0.3">
      <c r="A3527" t="s">
        <v>4881</v>
      </c>
      <c r="B3527" t="s">
        <v>4882</v>
      </c>
      <c r="C3527" t="s">
        <v>990</v>
      </c>
      <c r="D3527" t="s">
        <v>52</v>
      </c>
      <c r="E3527" t="s">
        <v>1736</v>
      </c>
      <c r="F3527" t="s">
        <v>1737</v>
      </c>
      <c r="G3527" t="s">
        <v>263</v>
      </c>
      <c r="H3527" t="s">
        <v>1006</v>
      </c>
      <c r="I3527" t="s">
        <v>54</v>
      </c>
      <c r="J3527" t="s">
        <v>4915</v>
      </c>
      <c r="K3527" t="s">
        <v>4916</v>
      </c>
      <c r="L3527">
        <v>100647401</v>
      </c>
      <c r="M3527" t="s">
        <v>5035</v>
      </c>
      <c r="N3527" t="s">
        <v>47</v>
      </c>
      <c r="O3527" t="s">
        <v>47</v>
      </c>
      <c r="P3527" t="s">
        <v>4885</v>
      </c>
      <c r="Q3527" t="s">
        <v>997</v>
      </c>
      <c r="R3527">
        <v>3345</v>
      </c>
      <c r="S3527" t="s">
        <v>998</v>
      </c>
      <c r="T3527" t="s">
        <v>999</v>
      </c>
      <c r="U3527" t="s">
        <v>5304</v>
      </c>
      <c r="V3527">
        <v>1</v>
      </c>
      <c r="W3527" t="e">
        <f>VLOOKUP(U3527,T1.Unique.Delivery!$AQ$2:$AW$2720,COLUMNS(T1.Unique.Delivery!$AQ$2701:$AW$2701),0)</f>
        <v>#N/A</v>
      </c>
    </row>
    <row r="3528" spans="1:23" x14ac:dyDescent="0.3">
      <c r="A3528" t="s">
        <v>4881</v>
      </c>
      <c r="B3528" t="s">
        <v>4882</v>
      </c>
      <c r="C3528" t="s">
        <v>990</v>
      </c>
      <c r="D3528" t="s">
        <v>52</v>
      </c>
      <c r="E3528" t="s">
        <v>1736</v>
      </c>
      <c r="F3528" t="s">
        <v>1737</v>
      </c>
      <c r="G3528" t="s">
        <v>263</v>
      </c>
      <c r="H3528" t="s">
        <v>1006</v>
      </c>
      <c r="I3528" t="s">
        <v>54</v>
      </c>
      <c r="J3528" t="s">
        <v>56</v>
      </c>
      <c r="K3528" t="s">
        <v>993</v>
      </c>
      <c r="L3528">
        <v>100214689</v>
      </c>
      <c r="M3528" t="s">
        <v>4517</v>
      </c>
      <c r="N3528" t="s">
        <v>47</v>
      </c>
      <c r="O3528" t="s">
        <v>47</v>
      </c>
      <c r="P3528" t="s">
        <v>1040</v>
      </c>
      <c r="Q3528" t="s">
        <v>997</v>
      </c>
      <c r="R3528">
        <v>3600</v>
      </c>
      <c r="S3528" t="s">
        <v>998</v>
      </c>
      <c r="T3528" t="s">
        <v>999</v>
      </c>
      <c r="U3528" t="s">
        <v>782</v>
      </c>
      <c r="V3528">
        <v>1</v>
      </c>
      <c r="W3528" t="e">
        <f>VLOOKUP(U3528,T1.Unique.Delivery!$AQ$2:$AW$2720,COLUMNS(T1.Unique.Delivery!$AQ$2701:$AW$2701),0)</f>
        <v>#N/A</v>
      </c>
    </row>
    <row r="3529" spans="1:23" x14ac:dyDescent="0.3">
      <c r="A3529" t="s">
        <v>4881</v>
      </c>
      <c r="B3529" t="s">
        <v>4882</v>
      </c>
      <c r="C3529" t="s">
        <v>990</v>
      </c>
      <c r="D3529" t="s">
        <v>52</v>
      </c>
      <c r="E3529" t="s">
        <v>1736</v>
      </c>
      <c r="F3529" t="s">
        <v>1737</v>
      </c>
      <c r="G3529" t="s">
        <v>263</v>
      </c>
      <c r="H3529" t="s">
        <v>1006</v>
      </c>
      <c r="I3529" t="s">
        <v>54</v>
      </c>
      <c r="J3529" t="s">
        <v>56</v>
      </c>
      <c r="K3529" t="s">
        <v>993</v>
      </c>
      <c r="L3529">
        <v>100422206</v>
      </c>
      <c r="M3529" t="s">
        <v>1337</v>
      </c>
      <c r="N3529" t="s">
        <v>47</v>
      </c>
      <c r="O3529" t="s">
        <v>47</v>
      </c>
      <c r="P3529" t="s">
        <v>1040</v>
      </c>
      <c r="Q3529" t="s">
        <v>997</v>
      </c>
      <c r="R3529">
        <v>3600</v>
      </c>
      <c r="S3529" t="s">
        <v>998</v>
      </c>
      <c r="T3529" t="s">
        <v>999</v>
      </c>
      <c r="U3529" t="s">
        <v>695</v>
      </c>
      <c r="V3529">
        <v>1</v>
      </c>
      <c r="W3529" t="e">
        <f>VLOOKUP(U3529,T1.Unique.Delivery!$AQ$2:$AW$2720,COLUMNS(T1.Unique.Delivery!$AQ$2701:$AW$2701),0)</f>
        <v>#N/A</v>
      </c>
    </row>
    <row r="3530" spans="1:23" x14ac:dyDescent="0.3">
      <c r="A3530" t="s">
        <v>4881</v>
      </c>
      <c r="B3530" t="s">
        <v>4882</v>
      </c>
      <c r="C3530" t="s">
        <v>990</v>
      </c>
      <c r="D3530" t="s">
        <v>52</v>
      </c>
      <c r="E3530" t="s">
        <v>1736</v>
      </c>
      <c r="F3530" t="s">
        <v>1737</v>
      </c>
      <c r="G3530" t="s">
        <v>263</v>
      </c>
      <c r="H3530" t="s">
        <v>1006</v>
      </c>
      <c r="I3530" t="s">
        <v>54</v>
      </c>
      <c r="J3530" t="s">
        <v>56</v>
      </c>
      <c r="K3530" t="s">
        <v>993</v>
      </c>
      <c r="L3530">
        <v>100535792</v>
      </c>
      <c r="M3530" t="s">
        <v>1305</v>
      </c>
      <c r="N3530" t="s">
        <v>47</v>
      </c>
      <c r="O3530" t="s">
        <v>47</v>
      </c>
      <c r="P3530" t="s">
        <v>4885</v>
      </c>
      <c r="Q3530" t="s">
        <v>997</v>
      </c>
      <c r="R3530">
        <v>3289.72</v>
      </c>
      <c r="S3530" t="s">
        <v>998</v>
      </c>
      <c r="T3530" t="s">
        <v>999</v>
      </c>
      <c r="U3530" t="s">
        <v>265</v>
      </c>
      <c r="V3530">
        <v>1</v>
      </c>
      <c r="W3530" t="e">
        <f>VLOOKUP(U3530,T1.Unique.Delivery!$AQ$2:$AW$2720,COLUMNS(T1.Unique.Delivery!$AQ$2701:$AW$2701),0)</f>
        <v>#N/A</v>
      </c>
    </row>
    <row r="3531" spans="1:23" x14ac:dyDescent="0.3">
      <c r="A3531" t="s">
        <v>4881</v>
      </c>
      <c r="B3531" t="s">
        <v>4882</v>
      </c>
      <c r="C3531" t="s">
        <v>990</v>
      </c>
      <c r="D3531" t="s">
        <v>52</v>
      </c>
      <c r="E3531" t="s">
        <v>1736</v>
      </c>
      <c r="F3531" t="s">
        <v>1737</v>
      </c>
      <c r="G3531" t="s">
        <v>263</v>
      </c>
      <c r="H3531" t="s">
        <v>1006</v>
      </c>
      <c r="I3531" t="s">
        <v>54</v>
      </c>
      <c r="J3531" t="s">
        <v>56</v>
      </c>
      <c r="K3531" t="s">
        <v>993</v>
      </c>
      <c r="L3531">
        <v>100647401</v>
      </c>
      <c r="M3531" t="s">
        <v>5035</v>
      </c>
      <c r="N3531" t="s">
        <v>47</v>
      </c>
      <c r="O3531" t="s">
        <v>47</v>
      </c>
      <c r="P3531" t="s">
        <v>4885</v>
      </c>
      <c r="Q3531" t="s">
        <v>997</v>
      </c>
      <c r="R3531">
        <v>3538.86</v>
      </c>
      <c r="S3531" t="s">
        <v>998</v>
      </c>
      <c r="T3531" t="s">
        <v>999</v>
      </c>
      <c r="U3531" t="s">
        <v>370</v>
      </c>
      <c r="V3531">
        <v>1</v>
      </c>
      <c r="W3531" t="e">
        <f>VLOOKUP(U3531,T1.Unique.Delivery!$AQ$2:$AW$2720,COLUMNS(T1.Unique.Delivery!$AQ$2701:$AW$2701),0)</f>
        <v>#N/A</v>
      </c>
    </row>
    <row r="3532" spans="1:23" x14ac:dyDescent="0.3">
      <c r="A3532" t="s">
        <v>4881</v>
      </c>
      <c r="B3532" t="s">
        <v>4882</v>
      </c>
      <c r="C3532" t="s">
        <v>990</v>
      </c>
      <c r="D3532" t="s">
        <v>52</v>
      </c>
      <c r="E3532" t="s">
        <v>1736</v>
      </c>
      <c r="F3532" t="s">
        <v>1737</v>
      </c>
      <c r="G3532" t="s">
        <v>263</v>
      </c>
      <c r="H3532" t="s">
        <v>1006</v>
      </c>
      <c r="I3532" t="s">
        <v>54</v>
      </c>
      <c r="J3532" t="s">
        <v>56</v>
      </c>
      <c r="K3532" t="s">
        <v>993</v>
      </c>
      <c r="L3532">
        <v>100894891</v>
      </c>
      <c r="M3532" t="s">
        <v>1218</v>
      </c>
      <c r="N3532" t="s">
        <v>47</v>
      </c>
      <c r="O3532" t="s">
        <v>47</v>
      </c>
      <c r="P3532" t="s">
        <v>1040</v>
      </c>
      <c r="Q3532" t="s">
        <v>997</v>
      </c>
      <c r="R3532">
        <v>5320</v>
      </c>
      <c r="S3532" t="s">
        <v>998</v>
      </c>
      <c r="T3532" t="s">
        <v>999</v>
      </c>
      <c r="U3532" t="s">
        <v>5305</v>
      </c>
      <c r="V3532">
        <v>1</v>
      </c>
      <c r="W3532" t="e">
        <f>VLOOKUP(U3532,T1.Unique.Delivery!$AQ$2:$AW$2720,COLUMNS(T1.Unique.Delivery!$AQ$2701:$AW$2701),0)</f>
        <v>#N/A</v>
      </c>
    </row>
    <row r="3533" spans="1:23" x14ac:dyDescent="0.3">
      <c r="A3533" t="s">
        <v>4881</v>
      </c>
      <c r="B3533" t="s">
        <v>4882</v>
      </c>
      <c r="C3533" t="s">
        <v>990</v>
      </c>
      <c r="D3533" t="s">
        <v>52</v>
      </c>
      <c r="E3533" t="s">
        <v>1736</v>
      </c>
      <c r="F3533" t="s">
        <v>1737</v>
      </c>
      <c r="G3533" t="s">
        <v>263</v>
      </c>
      <c r="H3533" t="s">
        <v>1006</v>
      </c>
      <c r="I3533" t="s">
        <v>54</v>
      </c>
      <c r="J3533" t="s">
        <v>1002</v>
      </c>
      <c r="K3533" t="s">
        <v>993</v>
      </c>
      <c r="L3533">
        <v>100535792</v>
      </c>
      <c r="M3533" t="s">
        <v>1305</v>
      </c>
      <c r="N3533" t="s">
        <v>47</v>
      </c>
      <c r="O3533" t="s">
        <v>47</v>
      </c>
      <c r="P3533" t="s">
        <v>4885</v>
      </c>
      <c r="Q3533" t="s">
        <v>997</v>
      </c>
      <c r="R3533">
        <v>3965</v>
      </c>
      <c r="S3533" t="s">
        <v>998</v>
      </c>
      <c r="T3533" t="s">
        <v>999</v>
      </c>
      <c r="U3533" t="s">
        <v>5306</v>
      </c>
      <c r="V3533">
        <v>1</v>
      </c>
      <c r="W3533" t="e">
        <f>VLOOKUP(U3533,T1.Unique.Delivery!$AQ$2:$AW$2720,COLUMNS(T1.Unique.Delivery!$AQ$2701:$AW$2701),0)</f>
        <v>#N/A</v>
      </c>
    </row>
    <row r="3534" spans="1:23" x14ac:dyDescent="0.3">
      <c r="A3534" t="s">
        <v>4881</v>
      </c>
      <c r="B3534" t="s">
        <v>4882</v>
      </c>
      <c r="C3534" t="s">
        <v>990</v>
      </c>
      <c r="D3534" t="s">
        <v>52</v>
      </c>
      <c r="E3534" t="s">
        <v>5307</v>
      </c>
      <c r="F3534" t="s">
        <v>5308</v>
      </c>
      <c r="G3534" t="s">
        <v>207</v>
      </c>
      <c r="H3534" t="s">
        <v>1006</v>
      </c>
      <c r="I3534" t="s">
        <v>54</v>
      </c>
      <c r="J3534" t="s">
        <v>66</v>
      </c>
      <c r="K3534" t="s">
        <v>1007</v>
      </c>
      <c r="L3534">
        <v>100788157</v>
      </c>
      <c r="M3534" t="s">
        <v>2389</v>
      </c>
      <c r="N3534" t="s">
        <v>47</v>
      </c>
      <c r="O3534" t="s">
        <v>47</v>
      </c>
      <c r="P3534" t="s">
        <v>1040</v>
      </c>
      <c r="Q3534" t="s">
        <v>997</v>
      </c>
      <c r="R3534">
        <v>2980</v>
      </c>
      <c r="S3534" t="s">
        <v>998</v>
      </c>
      <c r="T3534" t="s">
        <v>999</v>
      </c>
      <c r="U3534" t="s">
        <v>5309</v>
      </c>
      <c r="V3534">
        <v>1</v>
      </c>
      <c r="W3534" t="e">
        <f>VLOOKUP(U3534,T1.Unique.Delivery!$AQ$2:$AW$2720,COLUMNS(T1.Unique.Delivery!$AQ$2701:$AW$2701),0)</f>
        <v>#N/A</v>
      </c>
    </row>
    <row r="3535" spans="1:23" x14ac:dyDescent="0.3">
      <c r="A3535" t="s">
        <v>4881</v>
      </c>
      <c r="B3535" t="s">
        <v>4882</v>
      </c>
      <c r="C3535" t="s">
        <v>990</v>
      </c>
      <c r="D3535" t="s">
        <v>52</v>
      </c>
      <c r="E3535" t="s">
        <v>5307</v>
      </c>
      <c r="F3535" t="s">
        <v>5308</v>
      </c>
      <c r="G3535" t="s">
        <v>207</v>
      </c>
      <c r="H3535" t="s">
        <v>1006</v>
      </c>
      <c r="I3535" t="s">
        <v>54</v>
      </c>
      <c r="J3535" t="s">
        <v>66</v>
      </c>
      <c r="K3535" t="s">
        <v>1007</v>
      </c>
      <c r="L3535">
        <v>101093720</v>
      </c>
      <c r="M3535" t="s">
        <v>55</v>
      </c>
      <c r="N3535" t="s">
        <v>47</v>
      </c>
      <c r="O3535" t="s">
        <v>47</v>
      </c>
      <c r="P3535" t="s">
        <v>1040</v>
      </c>
      <c r="Q3535" t="s">
        <v>997</v>
      </c>
      <c r="R3535">
        <v>2953</v>
      </c>
      <c r="S3535" t="s">
        <v>998</v>
      </c>
      <c r="T3535" t="s">
        <v>999</v>
      </c>
      <c r="U3535" t="s">
        <v>501</v>
      </c>
      <c r="V3535">
        <v>1</v>
      </c>
      <c r="W3535" t="e">
        <f>VLOOKUP(U3535,T1.Unique.Delivery!$AQ$2:$AW$2720,COLUMNS(T1.Unique.Delivery!$AQ$2701:$AW$2701),0)</f>
        <v>#N/A</v>
      </c>
    </row>
    <row r="3536" spans="1:23" x14ac:dyDescent="0.3">
      <c r="A3536" t="s">
        <v>4881</v>
      </c>
      <c r="B3536" t="s">
        <v>4882</v>
      </c>
      <c r="C3536" t="s">
        <v>990</v>
      </c>
      <c r="D3536" t="s">
        <v>52</v>
      </c>
      <c r="E3536" t="s">
        <v>5307</v>
      </c>
      <c r="F3536" t="s">
        <v>5308</v>
      </c>
      <c r="G3536" t="s">
        <v>207</v>
      </c>
      <c r="H3536" t="s">
        <v>1006</v>
      </c>
      <c r="I3536" t="s">
        <v>54</v>
      </c>
      <c r="J3536" t="s">
        <v>56</v>
      </c>
      <c r="K3536" t="s">
        <v>993</v>
      </c>
      <c r="L3536">
        <v>100223303</v>
      </c>
      <c r="M3536" t="s">
        <v>994</v>
      </c>
      <c r="N3536" t="s">
        <v>47</v>
      </c>
      <c r="O3536" t="s">
        <v>47</v>
      </c>
      <c r="P3536" t="s">
        <v>1040</v>
      </c>
      <c r="Q3536" t="s">
        <v>997</v>
      </c>
      <c r="R3536">
        <v>4310.1000000000004</v>
      </c>
      <c r="S3536" t="s">
        <v>998</v>
      </c>
      <c r="T3536" t="s">
        <v>999</v>
      </c>
      <c r="U3536" t="s">
        <v>5310</v>
      </c>
      <c r="V3536">
        <v>1</v>
      </c>
      <c r="W3536" t="e">
        <f>VLOOKUP(U3536,T1.Unique.Delivery!$AQ$2:$AW$2720,COLUMNS(T1.Unique.Delivery!$AQ$2701:$AW$2701),0)</f>
        <v>#N/A</v>
      </c>
    </row>
    <row r="3537" spans="1:23" x14ac:dyDescent="0.3">
      <c r="A3537" t="s">
        <v>4881</v>
      </c>
      <c r="B3537" t="s">
        <v>4882</v>
      </c>
      <c r="C3537" t="s">
        <v>990</v>
      </c>
      <c r="D3537" t="s">
        <v>52</v>
      </c>
      <c r="E3537" t="s">
        <v>5307</v>
      </c>
      <c r="F3537" t="s">
        <v>5308</v>
      </c>
      <c r="G3537" t="s">
        <v>207</v>
      </c>
      <c r="H3537" t="s">
        <v>1006</v>
      </c>
      <c r="I3537" t="s">
        <v>54</v>
      </c>
      <c r="J3537" t="s">
        <v>56</v>
      </c>
      <c r="K3537" t="s">
        <v>993</v>
      </c>
      <c r="L3537">
        <v>100788157</v>
      </c>
      <c r="M3537" t="s">
        <v>2389</v>
      </c>
      <c r="N3537" t="s">
        <v>47</v>
      </c>
      <c r="O3537" t="s">
        <v>47</v>
      </c>
      <c r="P3537" t="s">
        <v>1040</v>
      </c>
      <c r="Q3537" t="s">
        <v>997</v>
      </c>
      <c r="R3537">
        <v>3950</v>
      </c>
      <c r="S3537" t="s">
        <v>998</v>
      </c>
      <c r="T3537" t="s">
        <v>999</v>
      </c>
      <c r="U3537" t="s">
        <v>5311</v>
      </c>
      <c r="V3537">
        <v>1</v>
      </c>
      <c r="W3537" t="e">
        <f>VLOOKUP(U3537,T1.Unique.Delivery!$AQ$2:$AW$2720,COLUMNS(T1.Unique.Delivery!$AQ$2701:$AW$2701),0)</f>
        <v>#N/A</v>
      </c>
    </row>
    <row r="3538" spans="1:23" x14ac:dyDescent="0.3">
      <c r="A3538" t="s">
        <v>4881</v>
      </c>
      <c r="B3538" t="s">
        <v>4882</v>
      </c>
      <c r="C3538" t="s">
        <v>990</v>
      </c>
      <c r="D3538" t="s">
        <v>52</v>
      </c>
      <c r="E3538" t="s">
        <v>5307</v>
      </c>
      <c r="F3538" t="s">
        <v>5308</v>
      </c>
      <c r="G3538" t="s">
        <v>207</v>
      </c>
      <c r="H3538" t="s">
        <v>1006</v>
      </c>
      <c r="I3538" t="s">
        <v>54</v>
      </c>
      <c r="J3538" t="s">
        <v>56</v>
      </c>
      <c r="K3538" t="s">
        <v>993</v>
      </c>
      <c r="L3538">
        <v>100994845</v>
      </c>
      <c r="M3538" t="s">
        <v>1450</v>
      </c>
      <c r="N3538" t="s">
        <v>47</v>
      </c>
      <c r="O3538" t="s">
        <v>47</v>
      </c>
      <c r="P3538" t="s">
        <v>1040</v>
      </c>
      <c r="Q3538" t="s">
        <v>997</v>
      </c>
      <c r="R3538">
        <v>4700</v>
      </c>
      <c r="S3538" t="s">
        <v>998</v>
      </c>
      <c r="T3538" t="s">
        <v>999</v>
      </c>
      <c r="U3538" t="s">
        <v>5312</v>
      </c>
      <c r="V3538">
        <v>1</v>
      </c>
      <c r="W3538" t="e">
        <f>VLOOKUP(U3538,T1.Unique.Delivery!$AQ$2:$AW$2720,COLUMNS(T1.Unique.Delivery!$AQ$2701:$AW$2701),0)</f>
        <v>#N/A</v>
      </c>
    </row>
    <row r="3539" spans="1:23" x14ac:dyDescent="0.3">
      <c r="A3539" t="s">
        <v>4881</v>
      </c>
      <c r="B3539" t="s">
        <v>4882</v>
      </c>
      <c r="C3539" t="s">
        <v>990</v>
      </c>
      <c r="D3539" t="s">
        <v>52</v>
      </c>
      <c r="E3539" t="s">
        <v>5307</v>
      </c>
      <c r="F3539" t="s">
        <v>5308</v>
      </c>
      <c r="G3539" t="s">
        <v>207</v>
      </c>
      <c r="H3539" t="s">
        <v>1006</v>
      </c>
      <c r="I3539" t="s">
        <v>54</v>
      </c>
      <c r="J3539" t="s">
        <v>56</v>
      </c>
      <c r="K3539" t="s">
        <v>993</v>
      </c>
      <c r="L3539">
        <v>101093720</v>
      </c>
      <c r="M3539" t="s">
        <v>55</v>
      </c>
      <c r="N3539" t="s">
        <v>47</v>
      </c>
      <c r="O3539" t="s">
        <v>47</v>
      </c>
      <c r="P3539" t="s">
        <v>1040</v>
      </c>
      <c r="Q3539" t="s">
        <v>997</v>
      </c>
      <c r="R3539">
        <v>3926.8</v>
      </c>
      <c r="S3539" t="s">
        <v>998</v>
      </c>
      <c r="T3539" t="s">
        <v>999</v>
      </c>
      <c r="U3539" t="s">
        <v>209</v>
      </c>
      <c r="V3539">
        <v>1</v>
      </c>
      <c r="W3539" t="e">
        <f>VLOOKUP(U3539,T1.Unique.Delivery!$AQ$2:$AW$2720,COLUMNS(T1.Unique.Delivery!$AQ$2701:$AW$2701),0)</f>
        <v>#N/A</v>
      </c>
    </row>
    <row r="3540" spans="1:23" x14ac:dyDescent="0.3">
      <c r="A3540" t="s">
        <v>4881</v>
      </c>
      <c r="B3540" t="s">
        <v>4882</v>
      </c>
      <c r="C3540" t="s">
        <v>990</v>
      </c>
      <c r="D3540" t="s">
        <v>52</v>
      </c>
      <c r="E3540" t="s">
        <v>5307</v>
      </c>
      <c r="F3540" t="s">
        <v>5308</v>
      </c>
      <c r="G3540" t="s">
        <v>207</v>
      </c>
      <c r="H3540" t="s">
        <v>1006</v>
      </c>
      <c r="I3540" t="s">
        <v>54</v>
      </c>
      <c r="J3540" t="s">
        <v>1002</v>
      </c>
      <c r="K3540" t="s">
        <v>993</v>
      </c>
      <c r="L3540">
        <v>101093720</v>
      </c>
      <c r="M3540" t="s">
        <v>55</v>
      </c>
      <c r="N3540" t="s">
        <v>47</v>
      </c>
      <c r="O3540" t="s">
        <v>47</v>
      </c>
      <c r="P3540" t="s">
        <v>1040</v>
      </c>
      <c r="Q3540" t="s">
        <v>997</v>
      </c>
      <c r="R3540">
        <v>4199</v>
      </c>
      <c r="S3540" t="s">
        <v>998</v>
      </c>
      <c r="T3540" t="s">
        <v>999</v>
      </c>
      <c r="U3540" t="s">
        <v>5313</v>
      </c>
      <c r="V3540">
        <v>1</v>
      </c>
      <c r="W3540" t="e">
        <f>VLOOKUP(U3540,T1.Unique.Delivery!$AQ$2:$AW$2720,COLUMNS(T1.Unique.Delivery!$AQ$2701:$AW$2701),0)</f>
        <v>#N/A</v>
      </c>
    </row>
    <row r="3541" spans="1:23" x14ac:dyDescent="0.3">
      <c r="A3541" t="s">
        <v>4881</v>
      </c>
      <c r="B3541" t="s">
        <v>4882</v>
      </c>
      <c r="C3541" t="s">
        <v>990</v>
      </c>
      <c r="D3541" t="s">
        <v>52</v>
      </c>
      <c r="E3541" t="s">
        <v>2145</v>
      </c>
      <c r="F3541" t="s">
        <v>2146</v>
      </c>
      <c r="G3541" t="s">
        <v>107</v>
      </c>
      <c r="H3541" t="s">
        <v>1006</v>
      </c>
      <c r="I3541" t="s">
        <v>54</v>
      </c>
      <c r="J3541" t="s">
        <v>56</v>
      </c>
      <c r="K3541" t="s">
        <v>993</v>
      </c>
      <c r="L3541">
        <v>100994845</v>
      </c>
      <c r="M3541" t="s">
        <v>1450</v>
      </c>
      <c r="N3541" t="s">
        <v>47</v>
      </c>
      <c r="O3541" t="s">
        <v>47</v>
      </c>
      <c r="P3541" t="s">
        <v>4885</v>
      </c>
      <c r="Q3541" t="s">
        <v>997</v>
      </c>
      <c r="R3541">
        <v>14472.87</v>
      </c>
      <c r="S3541" t="s">
        <v>998</v>
      </c>
      <c r="T3541" t="s">
        <v>999</v>
      </c>
      <c r="U3541" t="s">
        <v>5314</v>
      </c>
      <c r="V3541">
        <v>1</v>
      </c>
      <c r="W3541" t="e">
        <f>VLOOKUP(U3541,T1.Unique.Delivery!$AQ$2:$AW$2720,COLUMNS(T1.Unique.Delivery!$AQ$2701:$AW$2701),0)</f>
        <v>#N/A</v>
      </c>
    </row>
    <row r="3542" spans="1:23" x14ac:dyDescent="0.3">
      <c r="A3542" t="s">
        <v>4881</v>
      </c>
      <c r="B3542" t="s">
        <v>4882</v>
      </c>
      <c r="C3542" t="s">
        <v>990</v>
      </c>
      <c r="D3542" t="s">
        <v>52</v>
      </c>
      <c r="E3542" t="s">
        <v>1742</v>
      </c>
      <c r="F3542" t="s">
        <v>1743</v>
      </c>
      <c r="G3542" t="s">
        <v>263</v>
      </c>
      <c r="H3542" t="s">
        <v>1006</v>
      </c>
      <c r="I3542" t="s">
        <v>54</v>
      </c>
      <c r="J3542" t="s">
        <v>56</v>
      </c>
      <c r="K3542" t="s">
        <v>993</v>
      </c>
      <c r="L3542">
        <v>100214689</v>
      </c>
      <c r="M3542" t="s">
        <v>4517</v>
      </c>
      <c r="N3542" t="s">
        <v>47</v>
      </c>
      <c r="O3542" t="s">
        <v>47</v>
      </c>
      <c r="P3542" t="s">
        <v>1040</v>
      </c>
      <c r="Q3542" t="s">
        <v>997</v>
      </c>
      <c r="R3542">
        <v>6300</v>
      </c>
      <c r="S3542" t="s">
        <v>998</v>
      </c>
      <c r="T3542" t="s">
        <v>999</v>
      </c>
      <c r="U3542" t="s">
        <v>5315</v>
      </c>
      <c r="V3542">
        <v>1</v>
      </c>
      <c r="W3542" t="e">
        <f>VLOOKUP(U3542,T1.Unique.Delivery!$AQ$2:$AW$2720,COLUMNS(T1.Unique.Delivery!$AQ$2701:$AW$2701),0)</f>
        <v>#N/A</v>
      </c>
    </row>
    <row r="3543" spans="1:23" x14ac:dyDescent="0.3">
      <c r="A3543" t="s">
        <v>4881</v>
      </c>
      <c r="B3543" t="s">
        <v>4882</v>
      </c>
      <c r="C3543" t="s">
        <v>990</v>
      </c>
      <c r="D3543" t="s">
        <v>52</v>
      </c>
      <c r="E3543" t="s">
        <v>1742</v>
      </c>
      <c r="F3543" t="s">
        <v>1743</v>
      </c>
      <c r="G3543" t="s">
        <v>263</v>
      </c>
      <c r="H3543" t="s">
        <v>1006</v>
      </c>
      <c r="I3543" t="s">
        <v>54</v>
      </c>
      <c r="J3543" t="s">
        <v>56</v>
      </c>
      <c r="K3543" t="s">
        <v>993</v>
      </c>
      <c r="L3543">
        <v>100422206</v>
      </c>
      <c r="M3543" t="s">
        <v>1337</v>
      </c>
      <c r="N3543" t="s">
        <v>47</v>
      </c>
      <c r="O3543" t="s">
        <v>47</v>
      </c>
      <c r="P3543" t="s">
        <v>1040</v>
      </c>
      <c r="Q3543" t="s">
        <v>997</v>
      </c>
      <c r="R3543">
        <v>4850</v>
      </c>
      <c r="S3543" t="s">
        <v>998</v>
      </c>
      <c r="T3543" t="s">
        <v>999</v>
      </c>
      <c r="U3543" t="s">
        <v>663</v>
      </c>
      <c r="V3543">
        <v>1</v>
      </c>
      <c r="W3543" t="e">
        <f>VLOOKUP(U3543,T1.Unique.Delivery!$AQ$2:$AW$2720,COLUMNS(T1.Unique.Delivery!$AQ$2701:$AW$2701),0)</f>
        <v>#N/A</v>
      </c>
    </row>
    <row r="3544" spans="1:23" x14ac:dyDescent="0.3">
      <c r="A3544" t="s">
        <v>4881</v>
      </c>
      <c r="B3544" t="s">
        <v>4882</v>
      </c>
      <c r="C3544" t="s">
        <v>990</v>
      </c>
      <c r="D3544" t="s">
        <v>52</v>
      </c>
      <c r="E3544" t="s">
        <v>1742</v>
      </c>
      <c r="F3544" t="s">
        <v>1743</v>
      </c>
      <c r="G3544" t="s">
        <v>263</v>
      </c>
      <c r="H3544" t="s">
        <v>1006</v>
      </c>
      <c r="I3544" t="s">
        <v>54</v>
      </c>
      <c r="J3544" t="s">
        <v>56</v>
      </c>
      <c r="K3544" t="s">
        <v>993</v>
      </c>
      <c r="L3544">
        <v>100535792</v>
      </c>
      <c r="M3544" t="s">
        <v>1305</v>
      </c>
      <c r="N3544" t="s">
        <v>47</v>
      </c>
      <c r="O3544" t="s">
        <v>47</v>
      </c>
      <c r="P3544" t="s">
        <v>4885</v>
      </c>
      <c r="Q3544" t="s">
        <v>997</v>
      </c>
      <c r="R3544">
        <v>5185.63</v>
      </c>
      <c r="S3544" t="s">
        <v>998</v>
      </c>
      <c r="T3544" t="s">
        <v>999</v>
      </c>
      <c r="U3544" t="s">
        <v>348</v>
      </c>
      <c r="V3544">
        <v>1</v>
      </c>
      <c r="W3544" t="e">
        <f>VLOOKUP(U3544,T1.Unique.Delivery!$AQ$2:$AW$2720,COLUMNS(T1.Unique.Delivery!$AQ$2701:$AW$2701),0)</f>
        <v>#N/A</v>
      </c>
    </row>
    <row r="3545" spans="1:23" x14ac:dyDescent="0.3">
      <c r="A3545" t="s">
        <v>4881</v>
      </c>
      <c r="B3545" t="s">
        <v>4882</v>
      </c>
      <c r="C3545" t="s">
        <v>990</v>
      </c>
      <c r="D3545" t="s">
        <v>52</v>
      </c>
      <c r="E3545" t="s">
        <v>1742</v>
      </c>
      <c r="F3545" t="s">
        <v>1743</v>
      </c>
      <c r="G3545" t="s">
        <v>263</v>
      </c>
      <c r="H3545" t="s">
        <v>1006</v>
      </c>
      <c r="I3545" t="s">
        <v>54</v>
      </c>
      <c r="J3545" t="s">
        <v>56</v>
      </c>
      <c r="K3545" t="s">
        <v>993</v>
      </c>
      <c r="L3545">
        <v>100647401</v>
      </c>
      <c r="M3545" t="s">
        <v>5035</v>
      </c>
      <c r="N3545" t="s">
        <v>47</v>
      </c>
      <c r="O3545" t="s">
        <v>47</v>
      </c>
      <c r="P3545" t="s">
        <v>4885</v>
      </c>
      <c r="Q3545" t="s">
        <v>997</v>
      </c>
      <c r="R3545">
        <v>5127.3</v>
      </c>
      <c r="S3545" t="s">
        <v>998</v>
      </c>
      <c r="T3545" t="s">
        <v>999</v>
      </c>
      <c r="U3545" t="s">
        <v>538</v>
      </c>
      <c r="V3545">
        <v>1</v>
      </c>
      <c r="W3545" t="e">
        <f>VLOOKUP(U3545,T1.Unique.Delivery!$AQ$2:$AW$2720,COLUMNS(T1.Unique.Delivery!$AQ$2701:$AW$2701),0)</f>
        <v>#N/A</v>
      </c>
    </row>
    <row r="3546" spans="1:23" x14ac:dyDescent="0.3">
      <c r="A3546" t="s">
        <v>4881</v>
      </c>
      <c r="B3546" t="s">
        <v>4882</v>
      </c>
      <c r="C3546" t="s">
        <v>990</v>
      </c>
      <c r="D3546" t="s">
        <v>52</v>
      </c>
      <c r="E3546" t="s">
        <v>1742</v>
      </c>
      <c r="F3546" t="s">
        <v>1743</v>
      </c>
      <c r="G3546" t="s">
        <v>263</v>
      </c>
      <c r="H3546" t="s">
        <v>1006</v>
      </c>
      <c r="I3546" t="s">
        <v>54</v>
      </c>
      <c r="J3546" t="s">
        <v>56</v>
      </c>
      <c r="K3546" t="s">
        <v>993</v>
      </c>
      <c r="L3546">
        <v>100894891</v>
      </c>
      <c r="M3546" t="s">
        <v>1218</v>
      </c>
      <c r="N3546" t="s">
        <v>47</v>
      </c>
      <c r="O3546" t="s">
        <v>47</v>
      </c>
      <c r="P3546" t="s">
        <v>1040</v>
      </c>
      <c r="Q3546" t="s">
        <v>997</v>
      </c>
      <c r="R3546">
        <v>7960</v>
      </c>
      <c r="S3546" t="s">
        <v>998</v>
      </c>
      <c r="T3546" t="s">
        <v>999</v>
      </c>
      <c r="U3546" t="s">
        <v>5316</v>
      </c>
      <c r="V3546">
        <v>1</v>
      </c>
      <c r="W3546" t="e">
        <f>VLOOKUP(U3546,T1.Unique.Delivery!$AQ$2:$AW$2720,COLUMNS(T1.Unique.Delivery!$AQ$2701:$AW$2701),0)</f>
        <v>#N/A</v>
      </c>
    </row>
    <row r="3547" spans="1:23" x14ac:dyDescent="0.3">
      <c r="A3547" t="s">
        <v>4881</v>
      </c>
      <c r="B3547" t="s">
        <v>4882</v>
      </c>
      <c r="C3547" t="s">
        <v>990</v>
      </c>
      <c r="D3547" t="s">
        <v>52</v>
      </c>
      <c r="E3547" t="s">
        <v>5317</v>
      </c>
      <c r="F3547" t="s">
        <v>5318</v>
      </c>
      <c r="G3547" t="s">
        <v>52</v>
      </c>
      <c r="H3547" t="s">
        <v>1006</v>
      </c>
      <c r="I3547" t="s">
        <v>54</v>
      </c>
      <c r="J3547" t="s">
        <v>66</v>
      </c>
      <c r="K3547" t="s">
        <v>1007</v>
      </c>
      <c r="L3547">
        <v>100788157</v>
      </c>
      <c r="M3547" t="s">
        <v>2389</v>
      </c>
      <c r="N3547" t="s">
        <v>47</v>
      </c>
      <c r="O3547" t="s">
        <v>47</v>
      </c>
      <c r="P3547" s="1">
        <v>42743</v>
      </c>
      <c r="Q3547" t="s">
        <v>997</v>
      </c>
      <c r="R3547">
        <v>832</v>
      </c>
      <c r="S3547" t="s">
        <v>998</v>
      </c>
      <c r="T3547" t="s">
        <v>999</v>
      </c>
      <c r="U3547" t="s">
        <v>5319</v>
      </c>
      <c r="V3547">
        <v>1</v>
      </c>
      <c r="W3547" t="e">
        <f>VLOOKUP(U3547,T1.Unique.Delivery!$AQ$2:$AW$2720,COLUMNS(T1.Unique.Delivery!$AQ$2701:$AW$2701),0)</f>
        <v>#N/A</v>
      </c>
    </row>
    <row r="3548" spans="1:23" x14ac:dyDescent="0.3">
      <c r="A3548" t="s">
        <v>4881</v>
      </c>
      <c r="B3548" t="s">
        <v>4882</v>
      </c>
      <c r="C3548" t="s">
        <v>990</v>
      </c>
      <c r="D3548" t="s">
        <v>52</v>
      </c>
      <c r="E3548" t="s">
        <v>5317</v>
      </c>
      <c r="F3548" t="s">
        <v>5318</v>
      </c>
      <c r="G3548" t="s">
        <v>52</v>
      </c>
      <c r="H3548" t="s">
        <v>1006</v>
      </c>
      <c r="I3548" t="s">
        <v>54</v>
      </c>
      <c r="J3548" t="s">
        <v>66</v>
      </c>
      <c r="K3548" t="s">
        <v>1007</v>
      </c>
      <c r="L3548">
        <v>100943603</v>
      </c>
      <c r="M3548" t="s">
        <v>5002</v>
      </c>
      <c r="N3548" t="s">
        <v>47</v>
      </c>
      <c r="O3548" t="s">
        <v>47</v>
      </c>
      <c r="P3548" t="s">
        <v>2968</v>
      </c>
      <c r="Q3548" t="s">
        <v>997</v>
      </c>
      <c r="R3548">
        <v>644.64</v>
      </c>
      <c r="S3548" t="s">
        <v>998</v>
      </c>
      <c r="T3548" t="s">
        <v>999</v>
      </c>
      <c r="U3548" t="s">
        <v>5320</v>
      </c>
      <c r="V3548">
        <v>1</v>
      </c>
      <c r="W3548" t="e">
        <f>VLOOKUP(U3548,T1.Unique.Delivery!$AQ$2:$AW$2720,COLUMNS(T1.Unique.Delivery!$AQ$2701:$AW$2701),0)</f>
        <v>#N/A</v>
      </c>
    </row>
    <row r="3549" spans="1:23" x14ac:dyDescent="0.3">
      <c r="A3549" t="s">
        <v>4881</v>
      </c>
      <c r="B3549" t="s">
        <v>4882</v>
      </c>
      <c r="C3549" t="s">
        <v>990</v>
      </c>
      <c r="D3549" t="s">
        <v>52</v>
      </c>
      <c r="E3549" t="s">
        <v>5317</v>
      </c>
      <c r="F3549" t="s">
        <v>5318</v>
      </c>
      <c r="G3549" t="s">
        <v>52</v>
      </c>
      <c r="H3549" t="s">
        <v>1006</v>
      </c>
      <c r="I3549" t="s">
        <v>54</v>
      </c>
      <c r="J3549" t="s">
        <v>66</v>
      </c>
      <c r="K3549" t="s">
        <v>1007</v>
      </c>
      <c r="L3549">
        <v>101093720</v>
      </c>
      <c r="M3549" t="s">
        <v>55</v>
      </c>
      <c r="N3549" t="s">
        <v>47</v>
      </c>
      <c r="O3549" t="s">
        <v>47</v>
      </c>
      <c r="P3549" s="1">
        <v>42743</v>
      </c>
      <c r="Q3549" t="s">
        <v>997</v>
      </c>
      <c r="R3549">
        <v>750</v>
      </c>
      <c r="S3549" t="s">
        <v>998</v>
      </c>
      <c r="T3549" t="s">
        <v>999</v>
      </c>
      <c r="U3549" t="s">
        <v>5321</v>
      </c>
      <c r="V3549">
        <v>1</v>
      </c>
      <c r="W3549" t="e">
        <f>VLOOKUP(U3549,T1.Unique.Delivery!$AQ$2:$AW$2720,COLUMNS(T1.Unique.Delivery!$AQ$2701:$AW$2701),0)</f>
        <v>#N/A</v>
      </c>
    </row>
    <row r="3550" spans="1:23" x14ac:dyDescent="0.3">
      <c r="A3550" t="s">
        <v>4881</v>
      </c>
      <c r="B3550" t="s">
        <v>4882</v>
      </c>
      <c r="C3550" t="s">
        <v>990</v>
      </c>
      <c r="D3550" t="s">
        <v>52</v>
      </c>
      <c r="E3550" t="s">
        <v>1258</v>
      </c>
      <c r="F3550" t="s">
        <v>1259</v>
      </c>
      <c r="G3550" t="s">
        <v>153</v>
      </c>
      <c r="H3550" t="s">
        <v>1006</v>
      </c>
      <c r="I3550" t="s">
        <v>54</v>
      </c>
      <c r="J3550" t="s">
        <v>4915</v>
      </c>
      <c r="K3550" t="s">
        <v>4916</v>
      </c>
      <c r="L3550">
        <v>100214689</v>
      </c>
      <c r="M3550" t="s">
        <v>4517</v>
      </c>
      <c r="N3550" t="s">
        <v>47</v>
      </c>
      <c r="O3550" t="s">
        <v>47</v>
      </c>
      <c r="P3550" t="s">
        <v>4885</v>
      </c>
      <c r="Q3550" t="s">
        <v>997</v>
      </c>
      <c r="R3550">
        <v>3981.25</v>
      </c>
      <c r="S3550" t="s">
        <v>998</v>
      </c>
      <c r="T3550" t="s">
        <v>999</v>
      </c>
      <c r="U3550" t="s">
        <v>5322</v>
      </c>
      <c r="V3550">
        <v>1</v>
      </c>
      <c r="W3550" t="e">
        <f>VLOOKUP(U3550,T1.Unique.Delivery!$AQ$2:$AW$2720,COLUMNS(T1.Unique.Delivery!$AQ$2701:$AW$2701),0)</f>
        <v>#N/A</v>
      </c>
    </row>
    <row r="3551" spans="1:23" x14ac:dyDescent="0.3">
      <c r="A3551" t="s">
        <v>4881</v>
      </c>
      <c r="B3551" t="s">
        <v>4882</v>
      </c>
      <c r="C3551" t="s">
        <v>990</v>
      </c>
      <c r="D3551" t="s">
        <v>52</v>
      </c>
      <c r="E3551" t="s">
        <v>1258</v>
      </c>
      <c r="F3551" t="s">
        <v>1259</v>
      </c>
      <c r="G3551" t="s">
        <v>153</v>
      </c>
      <c r="H3551" t="s">
        <v>1006</v>
      </c>
      <c r="I3551" t="s">
        <v>54</v>
      </c>
      <c r="J3551" t="s">
        <v>56</v>
      </c>
      <c r="K3551" t="s">
        <v>993</v>
      </c>
      <c r="L3551">
        <v>100214689</v>
      </c>
      <c r="M3551" t="s">
        <v>4517</v>
      </c>
      <c r="N3551" t="s">
        <v>47</v>
      </c>
      <c r="O3551" t="s">
        <v>47</v>
      </c>
      <c r="P3551" t="s">
        <v>4885</v>
      </c>
      <c r="Q3551" t="s">
        <v>997</v>
      </c>
      <c r="R3551">
        <v>3672.87</v>
      </c>
      <c r="S3551" t="s">
        <v>998</v>
      </c>
      <c r="T3551" t="s">
        <v>999</v>
      </c>
      <c r="U3551" t="s">
        <v>5323</v>
      </c>
      <c r="V3551">
        <v>1</v>
      </c>
      <c r="W3551" t="e">
        <f>VLOOKUP(U3551,T1.Unique.Delivery!$AQ$2:$AW$2720,COLUMNS(T1.Unique.Delivery!$AQ$2701:$AW$2701),0)</f>
        <v>#N/A</v>
      </c>
    </row>
    <row r="3552" spans="1:23" x14ac:dyDescent="0.3">
      <c r="A3552" t="s">
        <v>4881</v>
      </c>
      <c r="B3552" t="s">
        <v>4882</v>
      </c>
      <c r="C3552" t="s">
        <v>990</v>
      </c>
      <c r="D3552" t="s">
        <v>52</v>
      </c>
      <c r="E3552" t="s">
        <v>1258</v>
      </c>
      <c r="F3552" t="s">
        <v>1259</v>
      </c>
      <c r="G3552" t="s">
        <v>153</v>
      </c>
      <c r="H3552" t="s">
        <v>1006</v>
      </c>
      <c r="I3552" t="s">
        <v>54</v>
      </c>
      <c r="J3552" t="s">
        <v>56</v>
      </c>
      <c r="K3552" t="s">
        <v>993</v>
      </c>
      <c r="L3552">
        <v>100297681</v>
      </c>
      <c r="M3552" t="s">
        <v>1216</v>
      </c>
      <c r="N3552" t="s">
        <v>47</v>
      </c>
      <c r="O3552" t="s">
        <v>47</v>
      </c>
      <c r="P3552" s="1">
        <v>42008</v>
      </c>
      <c r="Q3552" t="s">
        <v>997</v>
      </c>
      <c r="R3552">
        <v>3597.86</v>
      </c>
      <c r="S3552" t="s">
        <v>998</v>
      </c>
      <c r="T3552" t="s">
        <v>999</v>
      </c>
      <c r="U3552" t="s">
        <v>5324</v>
      </c>
      <c r="V3552">
        <v>1</v>
      </c>
      <c r="W3552" t="e">
        <f>VLOOKUP(U3552,T1.Unique.Delivery!$AQ$2:$AW$2720,COLUMNS(T1.Unique.Delivery!$AQ$2701:$AW$2701),0)</f>
        <v>#N/A</v>
      </c>
    </row>
    <row r="3553" spans="1:23" x14ac:dyDescent="0.3">
      <c r="A3553" t="s">
        <v>4881</v>
      </c>
      <c r="B3553" t="s">
        <v>4882</v>
      </c>
      <c r="C3553" t="s">
        <v>990</v>
      </c>
      <c r="D3553" t="s">
        <v>52</v>
      </c>
      <c r="E3553" t="s">
        <v>1258</v>
      </c>
      <c r="F3553" t="s">
        <v>1259</v>
      </c>
      <c r="G3553" t="s">
        <v>153</v>
      </c>
      <c r="H3553" t="s">
        <v>1006</v>
      </c>
      <c r="I3553" t="s">
        <v>54</v>
      </c>
      <c r="J3553" t="s">
        <v>56</v>
      </c>
      <c r="K3553" t="s">
        <v>993</v>
      </c>
      <c r="L3553">
        <v>100894891</v>
      </c>
      <c r="M3553" t="s">
        <v>1218</v>
      </c>
      <c r="N3553" t="s">
        <v>47</v>
      </c>
      <c r="O3553" t="s">
        <v>47</v>
      </c>
      <c r="P3553" s="1">
        <v>42013</v>
      </c>
      <c r="Q3553" t="s">
        <v>997</v>
      </c>
      <c r="R3553">
        <v>3900</v>
      </c>
      <c r="S3553" t="s">
        <v>998</v>
      </c>
      <c r="T3553" t="s">
        <v>999</v>
      </c>
      <c r="U3553" t="s">
        <v>5325</v>
      </c>
      <c r="V3553">
        <v>1</v>
      </c>
      <c r="W3553" t="e">
        <f>VLOOKUP(U3553,T1.Unique.Delivery!$AQ$2:$AW$2720,COLUMNS(T1.Unique.Delivery!$AQ$2701:$AW$2701),0)</f>
        <v>#N/A</v>
      </c>
    </row>
    <row r="3554" spans="1:23" x14ac:dyDescent="0.3">
      <c r="A3554" t="s">
        <v>4881</v>
      </c>
      <c r="B3554" t="s">
        <v>4882</v>
      </c>
      <c r="C3554" t="s">
        <v>990</v>
      </c>
      <c r="D3554" t="s">
        <v>52</v>
      </c>
      <c r="E3554" t="s">
        <v>1258</v>
      </c>
      <c r="F3554" t="s">
        <v>1259</v>
      </c>
      <c r="G3554" t="s">
        <v>153</v>
      </c>
      <c r="H3554" t="s">
        <v>1006</v>
      </c>
      <c r="I3554" t="s">
        <v>54</v>
      </c>
      <c r="J3554" t="s">
        <v>56</v>
      </c>
      <c r="K3554" t="s">
        <v>993</v>
      </c>
      <c r="L3554">
        <v>101021193</v>
      </c>
      <c r="M3554" t="s">
        <v>596</v>
      </c>
      <c r="N3554" t="s">
        <v>47</v>
      </c>
      <c r="O3554" t="s">
        <v>47</v>
      </c>
      <c r="P3554" s="1">
        <v>42736</v>
      </c>
      <c r="Q3554" t="s">
        <v>997</v>
      </c>
      <c r="R3554">
        <v>3562.86</v>
      </c>
      <c r="S3554" t="s">
        <v>998</v>
      </c>
      <c r="T3554" t="s">
        <v>999</v>
      </c>
      <c r="U3554" t="s">
        <v>5326</v>
      </c>
      <c r="V3554">
        <v>1</v>
      </c>
      <c r="W3554" t="e">
        <f>VLOOKUP(U3554,T1.Unique.Delivery!$AQ$2:$AW$2720,COLUMNS(T1.Unique.Delivery!$AQ$2701:$AW$2701),0)</f>
        <v>#N/A</v>
      </c>
    </row>
    <row r="3555" spans="1:23" x14ac:dyDescent="0.3">
      <c r="A3555" t="s">
        <v>4881</v>
      </c>
      <c r="B3555" t="s">
        <v>4882</v>
      </c>
      <c r="C3555" t="s">
        <v>990</v>
      </c>
      <c r="D3555" t="s">
        <v>52</v>
      </c>
      <c r="E3555" t="s">
        <v>1748</v>
      </c>
      <c r="F3555" t="s">
        <v>1749</v>
      </c>
      <c r="G3555" t="s">
        <v>263</v>
      </c>
      <c r="H3555" t="s">
        <v>1006</v>
      </c>
      <c r="I3555" t="s">
        <v>54</v>
      </c>
      <c r="J3555" t="s">
        <v>4915</v>
      </c>
      <c r="K3555" t="s">
        <v>4916</v>
      </c>
      <c r="L3555">
        <v>100535792</v>
      </c>
      <c r="M3555" t="s">
        <v>1305</v>
      </c>
      <c r="N3555" t="s">
        <v>47</v>
      </c>
      <c r="O3555" t="s">
        <v>47</v>
      </c>
      <c r="P3555" t="s">
        <v>4885</v>
      </c>
      <c r="Q3555" t="s">
        <v>997</v>
      </c>
      <c r="R3555">
        <v>3865</v>
      </c>
      <c r="S3555" t="s">
        <v>998</v>
      </c>
      <c r="T3555" t="s">
        <v>999</v>
      </c>
      <c r="U3555" t="s">
        <v>5327</v>
      </c>
      <c r="V3555">
        <v>1</v>
      </c>
      <c r="W3555" t="e">
        <f>VLOOKUP(U3555,T1.Unique.Delivery!$AQ$2:$AW$2720,COLUMNS(T1.Unique.Delivery!$AQ$2701:$AW$2701),0)</f>
        <v>#N/A</v>
      </c>
    </row>
    <row r="3556" spans="1:23" x14ac:dyDescent="0.3">
      <c r="A3556" t="s">
        <v>4881</v>
      </c>
      <c r="B3556" t="s">
        <v>4882</v>
      </c>
      <c r="C3556" t="s">
        <v>990</v>
      </c>
      <c r="D3556" t="s">
        <v>52</v>
      </c>
      <c r="E3556" t="s">
        <v>1748</v>
      </c>
      <c r="F3556" t="s">
        <v>1749</v>
      </c>
      <c r="G3556" t="s">
        <v>263</v>
      </c>
      <c r="H3556" t="s">
        <v>1006</v>
      </c>
      <c r="I3556" t="s">
        <v>54</v>
      </c>
      <c r="J3556" t="s">
        <v>4915</v>
      </c>
      <c r="K3556" t="s">
        <v>4916</v>
      </c>
      <c r="L3556">
        <v>100647401</v>
      </c>
      <c r="M3556" t="s">
        <v>5035</v>
      </c>
      <c r="N3556" t="s">
        <v>47</v>
      </c>
      <c r="O3556" t="s">
        <v>47</v>
      </c>
      <c r="P3556" t="s">
        <v>4885</v>
      </c>
      <c r="Q3556" t="s">
        <v>997</v>
      </c>
      <c r="R3556">
        <v>3465</v>
      </c>
      <c r="S3556" t="s">
        <v>998</v>
      </c>
      <c r="T3556" t="s">
        <v>999</v>
      </c>
      <c r="U3556" t="s">
        <v>5328</v>
      </c>
      <c r="V3556">
        <v>1</v>
      </c>
      <c r="W3556" t="e">
        <f>VLOOKUP(U3556,T1.Unique.Delivery!$AQ$2:$AW$2720,COLUMNS(T1.Unique.Delivery!$AQ$2701:$AW$2701),0)</f>
        <v>#N/A</v>
      </c>
    </row>
    <row r="3557" spans="1:23" x14ac:dyDescent="0.3">
      <c r="A3557" t="s">
        <v>4881</v>
      </c>
      <c r="B3557" t="s">
        <v>4882</v>
      </c>
      <c r="C3557" t="s">
        <v>990</v>
      </c>
      <c r="D3557" t="s">
        <v>52</v>
      </c>
      <c r="E3557" t="s">
        <v>1748</v>
      </c>
      <c r="F3557" t="s">
        <v>1749</v>
      </c>
      <c r="G3557" t="s">
        <v>263</v>
      </c>
      <c r="H3557" t="s">
        <v>1006</v>
      </c>
      <c r="I3557" t="s">
        <v>54</v>
      </c>
      <c r="J3557" t="s">
        <v>56</v>
      </c>
      <c r="K3557" t="s">
        <v>993</v>
      </c>
      <c r="L3557">
        <v>100214689</v>
      </c>
      <c r="M3557" t="s">
        <v>4517</v>
      </c>
      <c r="N3557" t="s">
        <v>47</v>
      </c>
      <c r="O3557" t="s">
        <v>47</v>
      </c>
      <c r="P3557" t="s">
        <v>1040</v>
      </c>
      <c r="Q3557" t="s">
        <v>997</v>
      </c>
      <c r="R3557">
        <v>4600</v>
      </c>
      <c r="S3557" t="s">
        <v>998</v>
      </c>
      <c r="T3557" t="s">
        <v>999</v>
      </c>
      <c r="U3557" t="s">
        <v>5329</v>
      </c>
      <c r="V3557">
        <v>1</v>
      </c>
      <c r="W3557" t="e">
        <f>VLOOKUP(U3557,T1.Unique.Delivery!$AQ$2:$AW$2720,COLUMNS(T1.Unique.Delivery!$AQ$2701:$AW$2701),0)</f>
        <v>#N/A</v>
      </c>
    </row>
    <row r="3558" spans="1:23" x14ac:dyDescent="0.3">
      <c r="A3558" t="s">
        <v>4881</v>
      </c>
      <c r="B3558" t="s">
        <v>4882</v>
      </c>
      <c r="C3558" t="s">
        <v>990</v>
      </c>
      <c r="D3558" t="s">
        <v>52</v>
      </c>
      <c r="E3558" t="s">
        <v>1748</v>
      </c>
      <c r="F3558" t="s">
        <v>1749</v>
      </c>
      <c r="G3558" t="s">
        <v>263</v>
      </c>
      <c r="H3558" t="s">
        <v>1006</v>
      </c>
      <c r="I3558" t="s">
        <v>54</v>
      </c>
      <c r="J3558" t="s">
        <v>56</v>
      </c>
      <c r="K3558" t="s">
        <v>993</v>
      </c>
      <c r="L3558">
        <v>100422206</v>
      </c>
      <c r="M3558" t="s">
        <v>1337</v>
      </c>
      <c r="N3558" t="s">
        <v>47</v>
      </c>
      <c r="O3558" t="s">
        <v>47</v>
      </c>
      <c r="P3558" t="s">
        <v>1040</v>
      </c>
      <c r="Q3558" t="s">
        <v>997</v>
      </c>
      <c r="R3558">
        <v>4299</v>
      </c>
      <c r="S3558" t="s">
        <v>998</v>
      </c>
      <c r="T3558" t="s">
        <v>999</v>
      </c>
      <c r="U3558" t="s">
        <v>780</v>
      </c>
      <c r="V3558">
        <v>1</v>
      </c>
      <c r="W3558" t="e">
        <f>VLOOKUP(U3558,T1.Unique.Delivery!$AQ$2:$AW$2720,COLUMNS(T1.Unique.Delivery!$AQ$2701:$AW$2701),0)</f>
        <v>#N/A</v>
      </c>
    </row>
    <row r="3559" spans="1:23" x14ac:dyDescent="0.3">
      <c r="A3559" t="s">
        <v>4881</v>
      </c>
      <c r="B3559" t="s">
        <v>4882</v>
      </c>
      <c r="C3559" t="s">
        <v>990</v>
      </c>
      <c r="D3559" t="s">
        <v>52</v>
      </c>
      <c r="E3559" t="s">
        <v>1748</v>
      </c>
      <c r="F3559" t="s">
        <v>1749</v>
      </c>
      <c r="G3559" t="s">
        <v>263</v>
      </c>
      <c r="H3559" t="s">
        <v>1006</v>
      </c>
      <c r="I3559" t="s">
        <v>54</v>
      </c>
      <c r="J3559" t="s">
        <v>56</v>
      </c>
      <c r="K3559" t="s">
        <v>993</v>
      </c>
      <c r="L3559">
        <v>100535792</v>
      </c>
      <c r="M3559" t="s">
        <v>1305</v>
      </c>
      <c r="N3559" t="s">
        <v>47</v>
      </c>
      <c r="O3559" t="s">
        <v>47</v>
      </c>
      <c r="P3559" s="1">
        <v>42370</v>
      </c>
      <c r="Q3559" t="s">
        <v>997</v>
      </c>
      <c r="R3559">
        <v>4297.8100000000004</v>
      </c>
      <c r="S3559" t="s">
        <v>998</v>
      </c>
      <c r="T3559" t="s">
        <v>999</v>
      </c>
      <c r="U3559" t="s">
        <v>5330</v>
      </c>
      <c r="V3559">
        <v>1</v>
      </c>
      <c r="W3559" t="e">
        <f>VLOOKUP(U3559,T1.Unique.Delivery!$AQ$2:$AW$2720,COLUMNS(T1.Unique.Delivery!$AQ$2701:$AW$2701),0)</f>
        <v>#N/A</v>
      </c>
    </row>
    <row r="3560" spans="1:23" x14ac:dyDescent="0.3">
      <c r="A3560" t="s">
        <v>4881</v>
      </c>
      <c r="B3560" t="s">
        <v>4882</v>
      </c>
      <c r="C3560" t="s">
        <v>990</v>
      </c>
      <c r="D3560" t="s">
        <v>52</v>
      </c>
      <c r="E3560" t="s">
        <v>1748</v>
      </c>
      <c r="F3560" t="s">
        <v>1749</v>
      </c>
      <c r="G3560" t="s">
        <v>263</v>
      </c>
      <c r="H3560" t="s">
        <v>1006</v>
      </c>
      <c r="I3560" t="s">
        <v>54</v>
      </c>
      <c r="J3560" t="s">
        <v>56</v>
      </c>
      <c r="K3560" t="s">
        <v>993</v>
      </c>
      <c r="L3560">
        <v>100647401</v>
      </c>
      <c r="M3560" t="s">
        <v>5035</v>
      </c>
      <c r="N3560" t="s">
        <v>47</v>
      </c>
      <c r="O3560" t="s">
        <v>47</v>
      </c>
      <c r="P3560" s="1">
        <v>42370</v>
      </c>
      <c r="Q3560" t="s">
        <v>997</v>
      </c>
      <c r="R3560">
        <v>4078.28</v>
      </c>
      <c r="S3560" t="s">
        <v>998</v>
      </c>
      <c r="T3560" t="s">
        <v>999</v>
      </c>
      <c r="U3560" t="s">
        <v>552</v>
      </c>
      <c r="V3560">
        <v>1</v>
      </c>
      <c r="W3560" t="e">
        <f>VLOOKUP(U3560,T1.Unique.Delivery!$AQ$2:$AW$2720,COLUMNS(T1.Unique.Delivery!$AQ$2701:$AW$2701),0)</f>
        <v>#N/A</v>
      </c>
    </row>
    <row r="3561" spans="1:23" x14ac:dyDescent="0.3">
      <c r="A3561" t="s">
        <v>4881</v>
      </c>
      <c r="B3561" t="s">
        <v>4882</v>
      </c>
      <c r="C3561" t="s">
        <v>990</v>
      </c>
      <c r="D3561" t="s">
        <v>52</v>
      </c>
      <c r="E3561" t="s">
        <v>1748</v>
      </c>
      <c r="F3561" t="s">
        <v>1749</v>
      </c>
      <c r="G3561" t="s">
        <v>263</v>
      </c>
      <c r="H3561" t="s">
        <v>1006</v>
      </c>
      <c r="I3561" t="s">
        <v>54</v>
      </c>
      <c r="J3561" t="s">
        <v>56</v>
      </c>
      <c r="K3561" t="s">
        <v>993</v>
      </c>
      <c r="L3561">
        <v>100894891</v>
      </c>
      <c r="M3561" t="s">
        <v>1218</v>
      </c>
      <c r="N3561" t="s">
        <v>47</v>
      </c>
      <c r="O3561" t="s">
        <v>47</v>
      </c>
      <c r="P3561" t="s">
        <v>1040</v>
      </c>
      <c r="Q3561" t="s">
        <v>997</v>
      </c>
      <c r="R3561">
        <v>7380</v>
      </c>
      <c r="S3561" t="s">
        <v>998</v>
      </c>
      <c r="T3561" t="s">
        <v>999</v>
      </c>
      <c r="U3561" t="s">
        <v>5331</v>
      </c>
      <c r="V3561">
        <v>1</v>
      </c>
      <c r="W3561" t="e">
        <f>VLOOKUP(U3561,T1.Unique.Delivery!$AQ$2:$AW$2720,COLUMNS(T1.Unique.Delivery!$AQ$2701:$AW$2701),0)</f>
        <v>#N/A</v>
      </c>
    </row>
    <row r="3562" spans="1:23" x14ac:dyDescent="0.3">
      <c r="A3562" t="s">
        <v>4881</v>
      </c>
      <c r="B3562" t="s">
        <v>4882</v>
      </c>
      <c r="C3562" t="s">
        <v>990</v>
      </c>
      <c r="D3562" t="s">
        <v>52</v>
      </c>
      <c r="E3562" t="s">
        <v>5332</v>
      </c>
      <c r="F3562" t="s">
        <v>5333</v>
      </c>
      <c r="G3562" t="s">
        <v>5334</v>
      </c>
      <c r="H3562" t="s">
        <v>1006</v>
      </c>
      <c r="I3562" t="s">
        <v>54</v>
      </c>
      <c r="J3562" t="s">
        <v>56</v>
      </c>
      <c r="K3562" t="s">
        <v>993</v>
      </c>
      <c r="L3562">
        <v>100214689</v>
      </c>
      <c r="M3562" t="s">
        <v>4517</v>
      </c>
      <c r="N3562" t="s">
        <v>47</v>
      </c>
      <c r="O3562" t="s">
        <v>47</v>
      </c>
      <c r="P3562" t="s">
        <v>1040</v>
      </c>
      <c r="Q3562" t="s">
        <v>997</v>
      </c>
      <c r="R3562">
        <v>13000</v>
      </c>
      <c r="S3562" t="s">
        <v>998</v>
      </c>
      <c r="T3562" t="s">
        <v>999</v>
      </c>
      <c r="U3562" t="s">
        <v>5335</v>
      </c>
      <c r="V3562">
        <v>1</v>
      </c>
      <c r="W3562" t="e">
        <f>VLOOKUP(U3562,T1.Unique.Delivery!$AQ$2:$AW$2720,COLUMNS(T1.Unique.Delivery!$AQ$2701:$AW$2701),0)</f>
        <v>#N/A</v>
      </c>
    </row>
    <row r="3563" spans="1:23" x14ac:dyDescent="0.3">
      <c r="A3563" t="s">
        <v>4881</v>
      </c>
      <c r="B3563" t="s">
        <v>4882</v>
      </c>
      <c r="C3563" t="s">
        <v>990</v>
      </c>
      <c r="D3563" t="s">
        <v>52</v>
      </c>
      <c r="E3563" t="s">
        <v>5332</v>
      </c>
      <c r="F3563" t="s">
        <v>5333</v>
      </c>
      <c r="G3563" t="s">
        <v>5334</v>
      </c>
      <c r="H3563" t="s">
        <v>1006</v>
      </c>
      <c r="I3563" t="s">
        <v>54</v>
      </c>
      <c r="J3563" t="s">
        <v>56</v>
      </c>
      <c r="K3563" t="s">
        <v>993</v>
      </c>
      <c r="L3563">
        <v>100824635</v>
      </c>
      <c r="M3563" t="s">
        <v>1445</v>
      </c>
      <c r="N3563" t="s">
        <v>47</v>
      </c>
      <c r="O3563" t="s">
        <v>47</v>
      </c>
      <c r="P3563" t="s">
        <v>1040</v>
      </c>
      <c r="Q3563" t="s">
        <v>997</v>
      </c>
      <c r="R3563">
        <v>12300</v>
      </c>
      <c r="S3563" t="s">
        <v>998</v>
      </c>
      <c r="T3563" t="s">
        <v>999</v>
      </c>
      <c r="U3563" t="s">
        <v>5336</v>
      </c>
      <c r="V3563">
        <v>1</v>
      </c>
      <c r="W3563" t="e">
        <f>VLOOKUP(U3563,T1.Unique.Delivery!$AQ$2:$AW$2720,COLUMNS(T1.Unique.Delivery!$AQ$2701:$AW$2701),0)</f>
        <v>#N/A</v>
      </c>
    </row>
    <row r="3564" spans="1:23" x14ac:dyDescent="0.3">
      <c r="A3564" t="s">
        <v>4881</v>
      </c>
      <c r="B3564" t="s">
        <v>4882</v>
      </c>
      <c r="C3564" t="s">
        <v>990</v>
      </c>
      <c r="D3564" t="s">
        <v>52</v>
      </c>
      <c r="E3564" t="s">
        <v>5332</v>
      </c>
      <c r="F3564" t="s">
        <v>5333</v>
      </c>
      <c r="G3564" t="s">
        <v>5334</v>
      </c>
      <c r="H3564" t="s">
        <v>1006</v>
      </c>
      <c r="I3564" t="s">
        <v>54</v>
      </c>
      <c r="J3564" t="s">
        <v>56</v>
      </c>
      <c r="K3564" t="s">
        <v>993</v>
      </c>
      <c r="L3564">
        <v>100894891</v>
      </c>
      <c r="M3564" t="s">
        <v>1218</v>
      </c>
      <c r="N3564" t="s">
        <v>47</v>
      </c>
      <c r="O3564" t="s">
        <v>47</v>
      </c>
      <c r="P3564" t="s">
        <v>1040</v>
      </c>
      <c r="Q3564" t="s">
        <v>997</v>
      </c>
      <c r="R3564">
        <v>12265</v>
      </c>
      <c r="S3564" t="s">
        <v>998</v>
      </c>
      <c r="T3564" t="s">
        <v>999</v>
      </c>
      <c r="U3564" t="s">
        <v>5337</v>
      </c>
      <c r="V3564">
        <v>1</v>
      </c>
      <c r="W3564" t="e">
        <f>VLOOKUP(U3564,T1.Unique.Delivery!$AQ$2:$AW$2720,COLUMNS(T1.Unique.Delivery!$AQ$2701:$AW$2701),0)</f>
        <v>#N/A</v>
      </c>
    </row>
    <row r="3565" spans="1:23" x14ac:dyDescent="0.3">
      <c r="A3565" t="s">
        <v>4881</v>
      </c>
      <c r="B3565" t="s">
        <v>4882</v>
      </c>
      <c r="C3565" t="s">
        <v>990</v>
      </c>
      <c r="D3565" t="s">
        <v>52</v>
      </c>
      <c r="E3565" t="s">
        <v>4757</v>
      </c>
      <c r="F3565" t="s">
        <v>4758</v>
      </c>
      <c r="G3565" t="s">
        <v>52</v>
      </c>
      <c r="H3565" t="s">
        <v>1006</v>
      </c>
      <c r="I3565" t="s">
        <v>54</v>
      </c>
      <c r="J3565" t="s">
        <v>66</v>
      </c>
      <c r="K3565" t="s">
        <v>1007</v>
      </c>
      <c r="L3565">
        <v>100788157</v>
      </c>
      <c r="M3565" t="s">
        <v>2389</v>
      </c>
      <c r="N3565" t="s">
        <v>47</v>
      </c>
      <c r="O3565" t="s">
        <v>47</v>
      </c>
      <c r="P3565" s="1">
        <v>42743</v>
      </c>
      <c r="Q3565" t="s">
        <v>997</v>
      </c>
      <c r="R3565">
        <v>3030</v>
      </c>
      <c r="S3565" t="s">
        <v>998</v>
      </c>
      <c r="T3565" t="s">
        <v>999</v>
      </c>
      <c r="U3565" t="s">
        <v>5338</v>
      </c>
      <c r="V3565">
        <v>1</v>
      </c>
      <c r="W3565" t="e">
        <f>VLOOKUP(U3565,T1.Unique.Delivery!$AQ$2:$AW$2720,COLUMNS(T1.Unique.Delivery!$AQ$2701:$AW$2701),0)</f>
        <v>#N/A</v>
      </c>
    </row>
    <row r="3566" spans="1:23" x14ac:dyDescent="0.3">
      <c r="A3566" t="s">
        <v>4881</v>
      </c>
      <c r="B3566" t="s">
        <v>4882</v>
      </c>
      <c r="C3566" t="s">
        <v>990</v>
      </c>
      <c r="D3566" t="s">
        <v>52</v>
      </c>
      <c r="E3566" t="s">
        <v>4757</v>
      </c>
      <c r="F3566" t="s">
        <v>4758</v>
      </c>
      <c r="G3566" t="s">
        <v>52</v>
      </c>
      <c r="H3566" t="s">
        <v>1006</v>
      </c>
      <c r="I3566" t="s">
        <v>54</v>
      </c>
      <c r="J3566" t="s">
        <v>66</v>
      </c>
      <c r="K3566" t="s">
        <v>1007</v>
      </c>
      <c r="L3566">
        <v>101093720</v>
      </c>
      <c r="M3566" t="s">
        <v>55</v>
      </c>
      <c r="N3566" t="s">
        <v>47</v>
      </c>
      <c r="O3566" t="s">
        <v>47</v>
      </c>
      <c r="P3566" s="1">
        <v>42743</v>
      </c>
      <c r="Q3566" t="s">
        <v>997</v>
      </c>
      <c r="R3566">
        <v>2404.7600000000002</v>
      </c>
      <c r="S3566" t="s">
        <v>998</v>
      </c>
      <c r="T3566" t="s">
        <v>999</v>
      </c>
      <c r="U3566" t="s">
        <v>5339</v>
      </c>
      <c r="V3566">
        <v>1</v>
      </c>
      <c r="W3566" t="e">
        <f>VLOOKUP(U3566,T1.Unique.Delivery!$AQ$2:$AW$2720,COLUMNS(T1.Unique.Delivery!$AQ$2701:$AW$2701),0)</f>
        <v>#N/A</v>
      </c>
    </row>
    <row r="3567" spans="1:23" x14ac:dyDescent="0.3">
      <c r="A3567" t="s">
        <v>4881</v>
      </c>
      <c r="B3567" t="s">
        <v>4882</v>
      </c>
      <c r="C3567" t="s">
        <v>990</v>
      </c>
      <c r="D3567" t="s">
        <v>52</v>
      </c>
      <c r="E3567" t="s">
        <v>4757</v>
      </c>
      <c r="F3567" t="s">
        <v>4758</v>
      </c>
      <c r="G3567" t="s">
        <v>52</v>
      </c>
      <c r="H3567" t="s">
        <v>1006</v>
      </c>
      <c r="I3567" t="s">
        <v>54</v>
      </c>
      <c r="J3567" t="s">
        <v>56</v>
      </c>
      <c r="K3567" t="s">
        <v>993</v>
      </c>
      <c r="L3567">
        <v>100223303</v>
      </c>
      <c r="M3567" t="s">
        <v>994</v>
      </c>
      <c r="N3567" t="s">
        <v>47</v>
      </c>
      <c r="O3567" t="s">
        <v>47</v>
      </c>
      <c r="P3567" t="s">
        <v>1040</v>
      </c>
      <c r="Q3567" t="s">
        <v>997</v>
      </c>
      <c r="R3567">
        <v>4333.17</v>
      </c>
      <c r="S3567" t="s">
        <v>998</v>
      </c>
      <c r="T3567" t="s">
        <v>999</v>
      </c>
      <c r="U3567" t="s">
        <v>645</v>
      </c>
      <c r="V3567">
        <v>1</v>
      </c>
      <c r="W3567" t="e">
        <f>VLOOKUP(U3567,T1.Unique.Delivery!$AQ$2:$AW$2720,COLUMNS(T1.Unique.Delivery!$AQ$2701:$AW$2701),0)</f>
        <v>#N/A</v>
      </c>
    </row>
    <row r="3568" spans="1:23" x14ac:dyDescent="0.3">
      <c r="A3568" t="s">
        <v>4881</v>
      </c>
      <c r="B3568" t="s">
        <v>4882</v>
      </c>
      <c r="C3568" t="s">
        <v>990</v>
      </c>
      <c r="D3568" t="s">
        <v>52</v>
      </c>
      <c r="E3568" t="s">
        <v>4757</v>
      </c>
      <c r="F3568" t="s">
        <v>4758</v>
      </c>
      <c r="G3568" t="s">
        <v>52</v>
      </c>
      <c r="H3568" t="s">
        <v>1006</v>
      </c>
      <c r="I3568" t="s">
        <v>54</v>
      </c>
      <c r="J3568" t="s">
        <v>56</v>
      </c>
      <c r="K3568" t="s">
        <v>993</v>
      </c>
      <c r="L3568">
        <v>100223318</v>
      </c>
      <c r="M3568" t="s">
        <v>1216</v>
      </c>
      <c r="N3568" t="s">
        <v>47</v>
      </c>
      <c r="O3568" t="s">
        <v>47</v>
      </c>
      <c r="P3568" t="s">
        <v>1040</v>
      </c>
      <c r="Q3568" t="s">
        <v>997</v>
      </c>
      <c r="R3568">
        <v>3700</v>
      </c>
      <c r="S3568" t="s">
        <v>998</v>
      </c>
      <c r="T3568" t="s">
        <v>999</v>
      </c>
      <c r="U3568" t="s">
        <v>5340</v>
      </c>
      <c r="V3568">
        <v>1</v>
      </c>
      <c r="W3568" t="e">
        <f>VLOOKUP(U3568,T1.Unique.Delivery!$AQ$2:$AW$2720,COLUMNS(T1.Unique.Delivery!$AQ$2701:$AW$2701),0)</f>
        <v>#N/A</v>
      </c>
    </row>
    <row r="3569" spans="1:23" x14ac:dyDescent="0.3">
      <c r="A3569" t="s">
        <v>4881</v>
      </c>
      <c r="B3569" t="s">
        <v>4882</v>
      </c>
      <c r="C3569" t="s">
        <v>990</v>
      </c>
      <c r="D3569" t="s">
        <v>52</v>
      </c>
      <c r="E3569" t="s">
        <v>4757</v>
      </c>
      <c r="F3569" t="s">
        <v>4758</v>
      </c>
      <c r="G3569" t="s">
        <v>52</v>
      </c>
      <c r="H3569" t="s">
        <v>1006</v>
      </c>
      <c r="I3569" t="s">
        <v>54</v>
      </c>
      <c r="J3569" t="s">
        <v>56</v>
      </c>
      <c r="K3569" t="s">
        <v>993</v>
      </c>
      <c r="L3569">
        <v>100788157</v>
      </c>
      <c r="M3569" t="s">
        <v>2389</v>
      </c>
      <c r="N3569" t="s">
        <v>47</v>
      </c>
      <c r="O3569" t="s">
        <v>47</v>
      </c>
      <c r="P3569" t="s">
        <v>1040</v>
      </c>
      <c r="Q3569" t="s">
        <v>997</v>
      </c>
      <c r="R3569">
        <v>3670</v>
      </c>
      <c r="S3569" t="s">
        <v>998</v>
      </c>
      <c r="T3569" t="s">
        <v>999</v>
      </c>
      <c r="U3569" t="s">
        <v>5341</v>
      </c>
      <c r="V3569">
        <v>1</v>
      </c>
      <c r="W3569" t="e">
        <f>VLOOKUP(U3569,T1.Unique.Delivery!$AQ$2:$AW$2720,COLUMNS(T1.Unique.Delivery!$AQ$2701:$AW$2701),0)</f>
        <v>#N/A</v>
      </c>
    </row>
    <row r="3570" spans="1:23" x14ac:dyDescent="0.3">
      <c r="A3570" t="s">
        <v>4881</v>
      </c>
      <c r="B3570" t="s">
        <v>4882</v>
      </c>
      <c r="C3570" t="s">
        <v>990</v>
      </c>
      <c r="D3570" t="s">
        <v>52</v>
      </c>
      <c r="E3570" t="s">
        <v>4757</v>
      </c>
      <c r="F3570" t="s">
        <v>4758</v>
      </c>
      <c r="G3570" t="s">
        <v>52</v>
      </c>
      <c r="H3570" t="s">
        <v>1006</v>
      </c>
      <c r="I3570" t="s">
        <v>54</v>
      </c>
      <c r="J3570" t="s">
        <v>56</v>
      </c>
      <c r="K3570" t="s">
        <v>993</v>
      </c>
      <c r="L3570">
        <v>101093720</v>
      </c>
      <c r="M3570" t="s">
        <v>55</v>
      </c>
      <c r="N3570" t="s">
        <v>47</v>
      </c>
      <c r="O3570" t="s">
        <v>47</v>
      </c>
      <c r="P3570" t="s">
        <v>1040</v>
      </c>
      <c r="Q3570" t="s">
        <v>997</v>
      </c>
      <c r="R3570">
        <v>4306.78</v>
      </c>
      <c r="S3570" t="s">
        <v>998</v>
      </c>
      <c r="T3570" t="s">
        <v>999</v>
      </c>
      <c r="U3570" t="s">
        <v>5342</v>
      </c>
      <c r="V3570">
        <v>1</v>
      </c>
      <c r="W3570" t="e">
        <f>VLOOKUP(U3570,T1.Unique.Delivery!$AQ$2:$AW$2720,COLUMNS(T1.Unique.Delivery!$AQ$2701:$AW$2701),0)</f>
        <v>#N/A</v>
      </c>
    </row>
    <row r="3571" spans="1:23" x14ac:dyDescent="0.3">
      <c r="A3571" t="s">
        <v>4881</v>
      </c>
      <c r="B3571" t="s">
        <v>4882</v>
      </c>
      <c r="C3571" t="s">
        <v>990</v>
      </c>
      <c r="D3571" t="s">
        <v>52</v>
      </c>
      <c r="E3571" t="s">
        <v>4757</v>
      </c>
      <c r="F3571" t="s">
        <v>4758</v>
      </c>
      <c r="G3571" t="s">
        <v>52</v>
      </c>
      <c r="H3571" t="s">
        <v>1006</v>
      </c>
      <c r="I3571" t="s">
        <v>54</v>
      </c>
      <c r="J3571" t="s">
        <v>1002</v>
      </c>
      <c r="K3571" t="s">
        <v>993</v>
      </c>
      <c r="L3571">
        <v>100223303</v>
      </c>
      <c r="M3571" t="s">
        <v>994</v>
      </c>
      <c r="N3571" t="s">
        <v>47</v>
      </c>
      <c r="O3571" t="s">
        <v>47</v>
      </c>
      <c r="P3571" t="s">
        <v>1040</v>
      </c>
      <c r="Q3571" t="s">
        <v>997</v>
      </c>
      <c r="R3571">
        <v>4482.3</v>
      </c>
      <c r="S3571" t="s">
        <v>998</v>
      </c>
      <c r="T3571" t="s">
        <v>999</v>
      </c>
      <c r="U3571" t="s">
        <v>5343</v>
      </c>
      <c r="V3571">
        <v>1</v>
      </c>
      <c r="W3571" t="e">
        <f>VLOOKUP(U3571,T1.Unique.Delivery!$AQ$2:$AW$2720,COLUMNS(T1.Unique.Delivery!$AQ$2701:$AW$2701),0)</f>
        <v>#N/A</v>
      </c>
    </row>
    <row r="3572" spans="1:23" x14ac:dyDescent="0.3">
      <c r="A3572" t="s">
        <v>4881</v>
      </c>
      <c r="B3572" t="s">
        <v>4882</v>
      </c>
      <c r="C3572" t="s">
        <v>990</v>
      </c>
      <c r="D3572" t="s">
        <v>52</v>
      </c>
      <c r="E3572" t="s">
        <v>4757</v>
      </c>
      <c r="F3572" t="s">
        <v>4758</v>
      </c>
      <c r="G3572" t="s">
        <v>52</v>
      </c>
      <c r="H3572" t="s">
        <v>1006</v>
      </c>
      <c r="I3572" t="s">
        <v>54</v>
      </c>
      <c r="J3572" t="s">
        <v>1002</v>
      </c>
      <c r="K3572" t="s">
        <v>993</v>
      </c>
      <c r="L3572">
        <v>100223318</v>
      </c>
      <c r="M3572" t="s">
        <v>1216</v>
      </c>
      <c r="N3572" t="s">
        <v>47</v>
      </c>
      <c r="O3572" t="s">
        <v>47</v>
      </c>
      <c r="P3572" t="s">
        <v>1040</v>
      </c>
      <c r="Q3572" t="s">
        <v>997</v>
      </c>
      <c r="R3572">
        <v>3700</v>
      </c>
      <c r="S3572" t="s">
        <v>998</v>
      </c>
      <c r="T3572" t="s">
        <v>999</v>
      </c>
      <c r="U3572" t="s">
        <v>5344</v>
      </c>
      <c r="V3572">
        <v>1</v>
      </c>
      <c r="W3572" t="e">
        <f>VLOOKUP(U3572,T1.Unique.Delivery!$AQ$2:$AW$2720,COLUMNS(T1.Unique.Delivery!$AQ$2701:$AW$2701),0)</f>
        <v>#N/A</v>
      </c>
    </row>
    <row r="3573" spans="1:23" x14ac:dyDescent="0.3">
      <c r="A3573" t="s">
        <v>4881</v>
      </c>
      <c r="B3573" t="s">
        <v>4882</v>
      </c>
      <c r="C3573" t="s">
        <v>990</v>
      </c>
      <c r="D3573" t="s">
        <v>52</v>
      </c>
      <c r="E3573" t="s">
        <v>4757</v>
      </c>
      <c r="F3573" t="s">
        <v>4758</v>
      </c>
      <c r="G3573" t="s">
        <v>52</v>
      </c>
      <c r="H3573" t="s">
        <v>1006</v>
      </c>
      <c r="I3573" t="s">
        <v>54</v>
      </c>
      <c r="J3573" t="s">
        <v>1002</v>
      </c>
      <c r="K3573" t="s">
        <v>993</v>
      </c>
      <c r="L3573">
        <v>100788157</v>
      </c>
      <c r="M3573" t="s">
        <v>2389</v>
      </c>
      <c r="N3573" t="s">
        <v>47</v>
      </c>
      <c r="O3573" t="s">
        <v>47</v>
      </c>
      <c r="P3573" t="s">
        <v>1040</v>
      </c>
      <c r="Q3573" t="s">
        <v>997</v>
      </c>
      <c r="R3573">
        <v>3670</v>
      </c>
      <c r="S3573" t="s">
        <v>998</v>
      </c>
      <c r="T3573" t="s">
        <v>999</v>
      </c>
      <c r="U3573" t="s">
        <v>5345</v>
      </c>
      <c r="V3573">
        <v>1</v>
      </c>
      <c r="W3573" t="e">
        <f>VLOOKUP(U3573,T1.Unique.Delivery!$AQ$2:$AW$2720,COLUMNS(T1.Unique.Delivery!$AQ$2701:$AW$2701),0)</f>
        <v>#N/A</v>
      </c>
    </row>
    <row r="3574" spans="1:23" x14ac:dyDescent="0.3">
      <c r="A3574" t="s">
        <v>4881</v>
      </c>
      <c r="B3574" t="s">
        <v>4882</v>
      </c>
      <c r="C3574" t="s">
        <v>990</v>
      </c>
      <c r="D3574" t="s">
        <v>52</v>
      </c>
      <c r="E3574" t="s">
        <v>4757</v>
      </c>
      <c r="F3574" t="s">
        <v>4758</v>
      </c>
      <c r="G3574" t="s">
        <v>52</v>
      </c>
      <c r="H3574" t="s">
        <v>1006</v>
      </c>
      <c r="I3574" t="s">
        <v>54</v>
      </c>
      <c r="J3574" t="s">
        <v>1002</v>
      </c>
      <c r="K3574" t="s">
        <v>993</v>
      </c>
      <c r="L3574">
        <v>101093720</v>
      </c>
      <c r="M3574" t="s">
        <v>55</v>
      </c>
      <c r="N3574" t="s">
        <v>47</v>
      </c>
      <c r="O3574" t="s">
        <v>47</v>
      </c>
      <c r="P3574" t="s">
        <v>1040</v>
      </c>
      <c r="Q3574" t="s">
        <v>997</v>
      </c>
      <c r="R3574">
        <v>4306.78</v>
      </c>
      <c r="S3574" t="s">
        <v>998</v>
      </c>
      <c r="T3574" t="s">
        <v>999</v>
      </c>
      <c r="U3574" t="s">
        <v>5346</v>
      </c>
      <c r="V3574">
        <v>1</v>
      </c>
      <c r="W3574" t="e">
        <f>VLOOKUP(U3574,T1.Unique.Delivery!$AQ$2:$AW$2720,COLUMNS(T1.Unique.Delivery!$AQ$2701:$AW$2701),0)</f>
        <v>#N/A</v>
      </c>
    </row>
    <row r="3575" spans="1:23" x14ac:dyDescent="0.3">
      <c r="A3575" t="s">
        <v>4881</v>
      </c>
      <c r="B3575" t="s">
        <v>4882</v>
      </c>
      <c r="C3575" t="s">
        <v>990</v>
      </c>
      <c r="D3575" t="s">
        <v>52</v>
      </c>
      <c r="E3575" t="s">
        <v>1261</v>
      </c>
      <c r="F3575" t="s">
        <v>1262</v>
      </c>
      <c r="G3575" t="s">
        <v>153</v>
      </c>
      <c r="H3575" t="s">
        <v>1006</v>
      </c>
      <c r="I3575" t="s">
        <v>54</v>
      </c>
      <c r="J3575" t="s">
        <v>56</v>
      </c>
      <c r="K3575" t="s">
        <v>993</v>
      </c>
      <c r="L3575">
        <v>100214689</v>
      </c>
      <c r="M3575" t="s">
        <v>4517</v>
      </c>
      <c r="N3575" t="s">
        <v>47</v>
      </c>
      <c r="O3575" t="s">
        <v>47</v>
      </c>
      <c r="P3575" t="s">
        <v>4885</v>
      </c>
      <c r="Q3575" t="s">
        <v>997</v>
      </c>
      <c r="R3575">
        <v>3672.87</v>
      </c>
      <c r="S3575" t="s">
        <v>998</v>
      </c>
      <c r="T3575" t="s">
        <v>999</v>
      </c>
      <c r="U3575" t="s">
        <v>5347</v>
      </c>
      <c r="V3575">
        <v>1</v>
      </c>
      <c r="W3575" t="e">
        <f>VLOOKUP(U3575,T1.Unique.Delivery!$AQ$2:$AW$2720,COLUMNS(T1.Unique.Delivery!$AQ$2701:$AW$2701),0)</f>
        <v>#N/A</v>
      </c>
    </row>
    <row r="3576" spans="1:23" x14ac:dyDescent="0.3">
      <c r="A3576" t="s">
        <v>4881</v>
      </c>
      <c r="B3576" t="s">
        <v>4882</v>
      </c>
      <c r="C3576" t="s">
        <v>990</v>
      </c>
      <c r="D3576" t="s">
        <v>52</v>
      </c>
      <c r="E3576" t="s">
        <v>1261</v>
      </c>
      <c r="F3576" t="s">
        <v>1262</v>
      </c>
      <c r="G3576" t="s">
        <v>153</v>
      </c>
      <c r="H3576" t="s">
        <v>1006</v>
      </c>
      <c r="I3576" t="s">
        <v>54</v>
      </c>
      <c r="J3576" t="s">
        <v>56</v>
      </c>
      <c r="K3576" t="s">
        <v>993</v>
      </c>
      <c r="L3576">
        <v>100297681</v>
      </c>
      <c r="M3576" t="s">
        <v>1216</v>
      </c>
      <c r="N3576" t="s">
        <v>47</v>
      </c>
      <c r="O3576" t="s">
        <v>47</v>
      </c>
      <c r="P3576" s="1">
        <v>42008</v>
      </c>
      <c r="Q3576" t="s">
        <v>997</v>
      </c>
      <c r="R3576">
        <v>3597.86</v>
      </c>
      <c r="S3576" t="s">
        <v>998</v>
      </c>
      <c r="T3576" t="s">
        <v>999</v>
      </c>
      <c r="U3576" t="s">
        <v>5348</v>
      </c>
      <c r="V3576">
        <v>1</v>
      </c>
      <c r="W3576" t="e">
        <f>VLOOKUP(U3576,T1.Unique.Delivery!$AQ$2:$AW$2720,COLUMNS(T1.Unique.Delivery!$AQ$2701:$AW$2701),0)</f>
        <v>#N/A</v>
      </c>
    </row>
    <row r="3577" spans="1:23" x14ac:dyDescent="0.3">
      <c r="A3577" t="s">
        <v>4881</v>
      </c>
      <c r="B3577" t="s">
        <v>4882</v>
      </c>
      <c r="C3577" t="s">
        <v>990</v>
      </c>
      <c r="D3577" t="s">
        <v>52</v>
      </c>
      <c r="E3577" t="s">
        <v>1261</v>
      </c>
      <c r="F3577" t="s">
        <v>1262</v>
      </c>
      <c r="G3577" t="s">
        <v>153</v>
      </c>
      <c r="H3577" t="s">
        <v>1006</v>
      </c>
      <c r="I3577" t="s">
        <v>54</v>
      </c>
      <c r="J3577" t="s">
        <v>56</v>
      </c>
      <c r="K3577" t="s">
        <v>993</v>
      </c>
      <c r="L3577">
        <v>100894891</v>
      </c>
      <c r="M3577" t="s">
        <v>1218</v>
      </c>
      <c r="N3577" t="s">
        <v>47</v>
      </c>
      <c r="O3577" t="s">
        <v>47</v>
      </c>
      <c r="P3577" s="1">
        <v>42013</v>
      </c>
      <c r="Q3577" t="s">
        <v>997</v>
      </c>
      <c r="R3577">
        <v>3900</v>
      </c>
      <c r="S3577" t="s">
        <v>998</v>
      </c>
      <c r="T3577" t="s">
        <v>999</v>
      </c>
      <c r="U3577" t="s">
        <v>5349</v>
      </c>
      <c r="V3577">
        <v>1</v>
      </c>
      <c r="W3577" t="e">
        <f>VLOOKUP(U3577,T1.Unique.Delivery!$AQ$2:$AW$2720,COLUMNS(T1.Unique.Delivery!$AQ$2701:$AW$2701),0)</f>
        <v>#N/A</v>
      </c>
    </row>
    <row r="3578" spans="1:23" x14ac:dyDescent="0.3">
      <c r="A3578" t="s">
        <v>4881</v>
      </c>
      <c r="B3578" t="s">
        <v>4882</v>
      </c>
      <c r="C3578" t="s">
        <v>990</v>
      </c>
      <c r="D3578" t="s">
        <v>52</v>
      </c>
      <c r="E3578" t="s">
        <v>1261</v>
      </c>
      <c r="F3578" t="s">
        <v>1262</v>
      </c>
      <c r="G3578" t="s">
        <v>153</v>
      </c>
      <c r="H3578" t="s">
        <v>1006</v>
      </c>
      <c r="I3578" t="s">
        <v>54</v>
      </c>
      <c r="J3578" t="s">
        <v>56</v>
      </c>
      <c r="K3578" t="s">
        <v>993</v>
      </c>
      <c r="L3578">
        <v>101021193</v>
      </c>
      <c r="M3578" t="s">
        <v>596</v>
      </c>
      <c r="N3578" t="s">
        <v>47</v>
      </c>
      <c r="O3578" t="s">
        <v>47</v>
      </c>
      <c r="P3578" s="1">
        <v>42736</v>
      </c>
      <c r="Q3578" t="s">
        <v>997</v>
      </c>
      <c r="R3578">
        <v>3562.86</v>
      </c>
      <c r="S3578" t="s">
        <v>998</v>
      </c>
      <c r="T3578" t="s">
        <v>999</v>
      </c>
      <c r="U3578" t="s">
        <v>5350</v>
      </c>
      <c r="V3578">
        <v>1</v>
      </c>
      <c r="W3578" t="e">
        <f>VLOOKUP(U3578,T1.Unique.Delivery!$AQ$2:$AW$2720,COLUMNS(T1.Unique.Delivery!$AQ$2701:$AW$2701),0)</f>
        <v>#N/A</v>
      </c>
    </row>
    <row r="3579" spans="1:23" x14ac:dyDescent="0.3">
      <c r="A3579" t="s">
        <v>4881</v>
      </c>
      <c r="B3579" t="s">
        <v>4882</v>
      </c>
      <c r="C3579" t="s">
        <v>990</v>
      </c>
      <c r="D3579" t="s">
        <v>52</v>
      </c>
      <c r="E3579" t="s">
        <v>2166</v>
      </c>
      <c r="F3579" t="s">
        <v>2167</v>
      </c>
      <c r="G3579" t="s">
        <v>84</v>
      </c>
      <c r="H3579" t="s">
        <v>991</v>
      </c>
      <c r="I3579" t="s">
        <v>992</v>
      </c>
      <c r="J3579" t="s">
        <v>56</v>
      </c>
      <c r="K3579" t="s">
        <v>993</v>
      </c>
      <c r="L3579">
        <v>100214689</v>
      </c>
      <c r="M3579" t="s">
        <v>4517</v>
      </c>
      <c r="N3579" t="s">
        <v>47</v>
      </c>
      <c r="O3579" t="s">
        <v>47</v>
      </c>
      <c r="P3579" t="s">
        <v>1040</v>
      </c>
      <c r="Q3579" t="s">
        <v>997</v>
      </c>
      <c r="R3579">
        <v>12500</v>
      </c>
      <c r="S3579" t="s">
        <v>998</v>
      </c>
      <c r="T3579" t="s">
        <v>999</v>
      </c>
      <c r="U3579" t="s">
        <v>5351</v>
      </c>
      <c r="V3579">
        <v>1</v>
      </c>
      <c r="W3579" t="e">
        <f>VLOOKUP(U3579,T1.Unique.Delivery!$AQ$2:$AW$2720,COLUMNS(T1.Unique.Delivery!$AQ$2701:$AW$2701),0)</f>
        <v>#N/A</v>
      </c>
    </row>
    <row r="3580" spans="1:23" x14ac:dyDescent="0.3">
      <c r="A3580" t="s">
        <v>4881</v>
      </c>
      <c r="B3580" t="s">
        <v>4882</v>
      </c>
      <c r="C3580" t="s">
        <v>990</v>
      </c>
      <c r="D3580" t="s">
        <v>52</v>
      </c>
      <c r="E3580" t="s">
        <v>2166</v>
      </c>
      <c r="F3580" t="s">
        <v>2167</v>
      </c>
      <c r="G3580" t="s">
        <v>84</v>
      </c>
      <c r="H3580" t="s">
        <v>991</v>
      </c>
      <c r="I3580" t="s">
        <v>992</v>
      </c>
      <c r="J3580" t="s">
        <v>56</v>
      </c>
      <c r="K3580" t="s">
        <v>993</v>
      </c>
      <c r="L3580">
        <v>100223303</v>
      </c>
      <c r="M3580" t="s">
        <v>994</v>
      </c>
      <c r="N3580" t="s">
        <v>47</v>
      </c>
      <c r="O3580" t="s">
        <v>47</v>
      </c>
      <c r="P3580" t="s">
        <v>1040</v>
      </c>
      <c r="Q3580" t="s">
        <v>997</v>
      </c>
      <c r="R3580">
        <v>13079.2</v>
      </c>
      <c r="S3580" t="s">
        <v>998</v>
      </c>
      <c r="T3580" t="s">
        <v>999</v>
      </c>
      <c r="U3580" t="s">
        <v>5352</v>
      </c>
      <c r="V3580">
        <v>1</v>
      </c>
      <c r="W3580" t="e">
        <f>VLOOKUP(U3580,T1.Unique.Delivery!$AQ$2:$AW$2720,COLUMNS(T1.Unique.Delivery!$AQ$2701:$AW$2701),0)</f>
        <v>#N/A</v>
      </c>
    </row>
    <row r="3581" spans="1:23" x14ac:dyDescent="0.3">
      <c r="A3581" t="s">
        <v>4881</v>
      </c>
      <c r="B3581" t="s">
        <v>4882</v>
      </c>
      <c r="C3581" t="s">
        <v>990</v>
      </c>
      <c r="D3581" t="s">
        <v>52</v>
      </c>
      <c r="E3581" t="s">
        <v>2166</v>
      </c>
      <c r="F3581" t="s">
        <v>2167</v>
      </c>
      <c r="G3581" t="s">
        <v>84</v>
      </c>
      <c r="H3581" t="s">
        <v>991</v>
      </c>
      <c r="I3581" t="s">
        <v>992</v>
      </c>
      <c r="J3581" t="s">
        <v>56</v>
      </c>
      <c r="K3581" t="s">
        <v>993</v>
      </c>
      <c r="L3581">
        <v>100994845</v>
      </c>
      <c r="M3581" t="s">
        <v>1450</v>
      </c>
      <c r="N3581" t="s">
        <v>47</v>
      </c>
      <c r="O3581" t="s">
        <v>47</v>
      </c>
      <c r="P3581" t="s">
        <v>1040</v>
      </c>
      <c r="Q3581" t="s">
        <v>997</v>
      </c>
      <c r="R3581">
        <v>12000</v>
      </c>
      <c r="S3581" t="s">
        <v>998</v>
      </c>
      <c r="T3581" t="s">
        <v>999</v>
      </c>
      <c r="U3581" t="s">
        <v>5353</v>
      </c>
      <c r="V3581">
        <v>1</v>
      </c>
      <c r="W3581" t="e">
        <f>VLOOKUP(U3581,T1.Unique.Delivery!$AQ$2:$AW$2720,COLUMNS(T1.Unique.Delivery!$AQ$2701:$AW$2701),0)</f>
        <v>#N/A</v>
      </c>
    </row>
    <row r="3582" spans="1:23" x14ac:dyDescent="0.3">
      <c r="A3582" t="s">
        <v>4881</v>
      </c>
      <c r="B3582" t="s">
        <v>4882</v>
      </c>
      <c r="C3582" t="s">
        <v>990</v>
      </c>
      <c r="D3582" t="s">
        <v>52</v>
      </c>
      <c r="E3582" t="s">
        <v>2166</v>
      </c>
      <c r="F3582" t="s">
        <v>2167</v>
      </c>
      <c r="G3582" t="s">
        <v>84</v>
      </c>
      <c r="H3582" t="s">
        <v>991</v>
      </c>
      <c r="I3582" t="s">
        <v>992</v>
      </c>
      <c r="J3582" t="s">
        <v>56</v>
      </c>
      <c r="K3582" t="s">
        <v>993</v>
      </c>
      <c r="L3582">
        <v>101093720</v>
      </c>
      <c r="M3582" t="s">
        <v>55</v>
      </c>
      <c r="N3582" t="s">
        <v>47</v>
      </c>
      <c r="O3582" t="s">
        <v>47</v>
      </c>
      <c r="P3582" t="s">
        <v>1040</v>
      </c>
      <c r="Q3582" t="s">
        <v>997</v>
      </c>
      <c r="R3582">
        <v>11500</v>
      </c>
      <c r="S3582" t="s">
        <v>998</v>
      </c>
      <c r="T3582" t="s">
        <v>999</v>
      </c>
      <c r="U3582" t="s">
        <v>5354</v>
      </c>
      <c r="V3582">
        <v>1</v>
      </c>
      <c r="W3582" t="e">
        <f>VLOOKUP(U3582,T1.Unique.Delivery!$AQ$2:$AW$2720,COLUMNS(T1.Unique.Delivery!$AQ$2701:$AW$2701),0)</f>
        <v>#N/A</v>
      </c>
    </row>
    <row r="3583" spans="1:23" x14ac:dyDescent="0.3">
      <c r="A3583" t="s">
        <v>4881</v>
      </c>
      <c r="B3583" t="s">
        <v>4882</v>
      </c>
      <c r="C3583" t="s">
        <v>990</v>
      </c>
      <c r="D3583" t="s">
        <v>52</v>
      </c>
      <c r="E3583" t="s">
        <v>2166</v>
      </c>
      <c r="F3583" t="s">
        <v>2167</v>
      </c>
      <c r="G3583" t="s">
        <v>84</v>
      </c>
      <c r="H3583" t="s">
        <v>991</v>
      </c>
      <c r="I3583" t="s">
        <v>992</v>
      </c>
      <c r="J3583" t="s">
        <v>1002</v>
      </c>
      <c r="K3583" t="s">
        <v>993</v>
      </c>
      <c r="L3583">
        <v>100214689</v>
      </c>
      <c r="M3583" t="s">
        <v>4517</v>
      </c>
      <c r="N3583" t="s">
        <v>47</v>
      </c>
      <c r="O3583" t="s">
        <v>47</v>
      </c>
      <c r="P3583" t="s">
        <v>1040</v>
      </c>
      <c r="Q3583" t="s">
        <v>997</v>
      </c>
      <c r="R3583">
        <v>12500</v>
      </c>
      <c r="S3583" t="s">
        <v>998</v>
      </c>
      <c r="T3583" t="s">
        <v>999</v>
      </c>
      <c r="U3583" t="s">
        <v>5355</v>
      </c>
      <c r="V3583">
        <v>1</v>
      </c>
      <c r="W3583" t="e">
        <f>VLOOKUP(U3583,T1.Unique.Delivery!$AQ$2:$AW$2720,COLUMNS(T1.Unique.Delivery!$AQ$2701:$AW$2701),0)</f>
        <v>#N/A</v>
      </c>
    </row>
    <row r="3584" spans="1:23" x14ac:dyDescent="0.3">
      <c r="A3584" t="s">
        <v>4881</v>
      </c>
      <c r="B3584" t="s">
        <v>4882</v>
      </c>
      <c r="C3584" t="s">
        <v>990</v>
      </c>
      <c r="D3584" t="s">
        <v>52</v>
      </c>
      <c r="E3584" t="s">
        <v>2166</v>
      </c>
      <c r="F3584" t="s">
        <v>2167</v>
      </c>
      <c r="G3584" t="s">
        <v>84</v>
      </c>
      <c r="H3584" t="s">
        <v>991</v>
      </c>
      <c r="I3584" t="s">
        <v>992</v>
      </c>
      <c r="J3584" t="s">
        <v>1002</v>
      </c>
      <c r="K3584" t="s">
        <v>993</v>
      </c>
      <c r="L3584">
        <v>100223303</v>
      </c>
      <c r="M3584" t="s">
        <v>994</v>
      </c>
      <c r="N3584" t="s">
        <v>47</v>
      </c>
      <c r="O3584" t="s">
        <v>47</v>
      </c>
      <c r="P3584" t="s">
        <v>1040</v>
      </c>
      <c r="Q3584" t="s">
        <v>997</v>
      </c>
      <c r="R3584">
        <v>13553.58</v>
      </c>
      <c r="S3584" t="s">
        <v>998</v>
      </c>
      <c r="T3584" t="s">
        <v>999</v>
      </c>
      <c r="U3584" t="s">
        <v>5356</v>
      </c>
      <c r="V3584">
        <v>1</v>
      </c>
      <c r="W3584" t="e">
        <f>VLOOKUP(U3584,T1.Unique.Delivery!$AQ$2:$AW$2720,COLUMNS(T1.Unique.Delivery!$AQ$2701:$AW$2701),0)</f>
        <v>#N/A</v>
      </c>
    </row>
    <row r="3585" spans="1:23" x14ac:dyDescent="0.3">
      <c r="A3585" t="s">
        <v>4881</v>
      </c>
      <c r="B3585" t="s">
        <v>4882</v>
      </c>
      <c r="C3585" t="s">
        <v>990</v>
      </c>
      <c r="D3585" t="s">
        <v>52</v>
      </c>
      <c r="E3585" t="s">
        <v>2166</v>
      </c>
      <c r="F3585" t="s">
        <v>2167</v>
      </c>
      <c r="G3585" t="s">
        <v>84</v>
      </c>
      <c r="H3585" t="s">
        <v>991</v>
      </c>
      <c r="I3585" t="s">
        <v>992</v>
      </c>
      <c r="J3585" t="s">
        <v>1002</v>
      </c>
      <c r="K3585" t="s">
        <v>993</v>
      </c>
      <c r="L3585">
        <v>100994845</v>
      </c>
      <c r="M3585" t="s">
        <v>1450</v>
      </c>
      <c r="N3585" t="s">
        <v>47</v>
      </c>
      <c r="O3585" t="s">
        <v>47</v>
      </c>
      <c r="P3585" t="s">
        <v>1040</v>
      </c>
      <c r="Q3585" t="s">
        <v>997</v>
      </c>
      <c r="R3585">
        <v>11500</v>
      </c>
      <c r="S3585" t="s">
        <v>998</v>
      </c>
      <c r="T3585" t="s">
        <v>999</v>
      </c>
      <c r="U3585" t="s">
        <v>5357</v>
      </c>
      <c r="V3585">
        <v>1</v>
      </c>
      <c r="W3585" t="e">
        <f>VLOOKUP(U3585,T1.Unique.Delivery!$AQ$2:$AW$2720,COLUMNS(T1.Unique.Delivery!$AQ$2701:$AW$2701),0)</f>
        <v>#N/A</v>
      </c>
    </row>
    <row r="3586" spans="1:23" x14ac:dyDescent="0.3">
      <c r="A3586" t="s">
        <v>4881</v>
      </c>
      <c r="B3586" t="s">
        <v>4882</v>
      </c>
      <c r="C3586" t="s">
        <v>990</v>
      </c>
      <c r="D3586" t="s">
        <v>52</v>
      </c>
      <c r="E3586" t="s">
        <v>2166</v>
      </c>
      <c r="F3586" t="s">
        <v>2167</v>
      </c>
      <c r="G3586" t="s">
        <v>84</v>
      </c>
      <c r="H3586" t="s">
        <v>991</v>
      </c>
      <c r="I3586" t="s">
        <v>992</v>
      </c>
      <c r="J3586" t="s">
        <v>1002</v>
      </c>
      <c r="K3586" t="s">
        <v>993</v>
      </c>
      <c r="L3586">
        <v>101093720</v>
      </c>
      <c r="M3586" t="s">
        <v>55</v>
      </c>
      <c r="N3586" t="s">
        <v>47</v>
      </c>
      <c r="O3586" t="s">
        <v>47</v>
      </c>
      <c r="P3586" t="s">
        <v>1040</v>
      </c>
      <c r="Q3586" t="s">
        <v>997</v>
      </c>
      <c r="R3586">
        <v>11500</v>
      </c>
      <c r="S3586" t="s">
        <v>998</v>
      </c>
      <c r="T3586" t="s">
        <v>999</v>
      </c>
      <c r="U3586" t="s">
        <v>5358</v>
      </c>
      <c r="V3586">
        <v>1</v>
      </c>
      <c r="W3586" t="e">
        <f>VLOOKUP(U3586,T1.Unique.Delivery!$AQ$2:$AW$2720,COLUMNS(T1.Unique.Delivery!$AQ$2701:$AW$2701),0)</f>
        <v>#N/A</v>
      </c>
    </row>
    <row r="3587" spans="1:23" x14ac:dyDescent="0.3">
      <c r="A3587" t="s">
        <v>4881</v>
      </c>
      <c r="B3587" t="s">
        <v>4882</v>
      </c>
      <c r="C3587" t="s">
        <v>990</v>
      </c>
      <c r="D3587" t="s">
        <v>52</v>
      </c>
      <c r="E3587" t="s">
        <v>2166</v>
      </c>
      <c r="F3587" t="s">
        <v>2167</v>
      </c>
      <c r="G3587" t="s">
        <v>84</v>
      </c>
      <c r="H3587" t="s">
        <v>1006</v>
      </c>
      <c r="I3587" t="s">
        <v>54</v>
      </c>
      <c r="J3587" t="s">
        <v>56</v>
      </c>
      <c r="K3587" t="s">
        <v>993</v>
      </c>
      <c r="L3587">
        <v>100214689</v>
      </c>
      <c r="M3587" t="s">
        <v>4517</v>
      </c>
      <c r="N3587" t="s">
        <v>47</v>
      </c>
      <c r="O3587" t="s">
        <v>47</v>
      </c>
      <c r="P3587" t="s">
        <v>1040</v>
      </c>
      <c r="Q3587" t="s">
        <v>997</v>
      </c>
      <c r="R3587">
        <v>12500</v>
      </c>
      <c r="S3587" t="s">
        <v>998</v>
      </c>
      <c r="T3587" t="s">
        <v>999</v>
      </c>
      <c r="U3587" t="s">
        <v>379</v>
      </c>
      <c r="V3587">
        <v>1</v>
      </c>
      <c r="W3587" t="e">
        <f>VLOOKUP(U3587,T1.Unique.Delivery!$AQ$2:$AW$2720,COLUMNS(T1.Unique.Delivery!$AQ$2701:$AW$2701),0)</f>
        <v>#N/A</v>
      </c>
    </row>
    <row r="3588" spans="1:23" x14ac:dyDescent="0.3">
      <c r="A3588" t="s">
        <v>4881</v>
      </c>
      <c r="B3588" t="s">
        <v>4882</v>
      </c>
      <c r="C3588" t="s">
        <v>990</v>
      </c>
      <c r="D3588" t="s">
        <v>52</v>
      </c>
      <c r="E3588" t="s">
        <v>2166</v>
      </c>
      <c r="F3588" t="s">
        <v>2167</v>
      </c>
      <c r="G3588" t="s">
        <v>84</v>
      </c>
      <c r="H3588" t="s">
        <v>1006</v>
      </c>
      <c r="I3588" t="s">
        <v>54</v>
      </c>
      <c r="J3588" t="s">
        <v>56</v>
      </c>
      <c r="K3588" t="s">
        <v>993</v>
      </c>
      <c r="L3588">
        <v>100223303</v>
      </c>
      <c r="M3588" t="s">
        <v>994</v>
      </c>
      <c r="N3588" t="s">
        <v>47</v>
      </c>
      <c r="O3588" t="s">
        <v>47</v>
      </c>
      <c r="P3588" t="s">
        <v>1040</v>
      </c>
      <c r="Q3588" t="s">
        <v>997</v>
      </c>
      <c r="R3588">
        <v>13079.2</v>
      </c>
      <c r="S3588" t="s">
        <v>998</v>
      </c>
      <c r="T3588" t="s">
        <v>999</v>
      </c>
      <c r="U3588" t="s">
        <v>134</v>
      </c>
      <c r="V3588">
        <v>1</v>
      </c>
      <c r="W3588" t="e">
        <f>VLOOKUP(U3588,T1.Unique.Delivery!$AQ$2:$AW$2720,COLUMNS(T1.Unique.Delivery!$AQ$2701:$AW$2701),0)</f>
        <v>#N/A</v>
      </c>
    </row>
    <row r="3589" spans="1:23" x14ac:dyDescent="0.3">
      <c r="A3589" t="s">
        <v>4881</v>
      </c>
      <c r="B3589" t="s">
        <v>4882</v>
      </c>
      <c r="C3589" t="s">
        <v>990</v>
      </c>
      <c r="D3589" t="s">
        <v>52</v>
      </c>
      <c r="E3589" t="s">
        <v>2166</v>
      </c>
      <c r="F3589" t="s">
        <v>2167</v>
      </c>
      <c r="G3589" t="s">
        <v>84</v>
      </c>
      <c r="H3589" t="s">
        <v>1006</v>
      </c>
      <c r="I3589" t="s">
        <v>54</v>
      </c>
      <c r="J3589" t="s">
        <v>56</v>
      </c>
      <c r="K3589" t="s">
        <v>993</v>
      </c>
      <c r="L3589">
        <v>100298459</v>
      </c>
      <c r="M3589" t="s">
        <v>4895</v>
      </c>
      <c r="N3589" t="s">
        <v>47</v>
      </c>
      <c r="O3589" t="s">
        <v>47</v>
      </c>
      <c r="P3589" s="1">
        <v>42008</v>
      </c>
      <c r="Q3589" t="s">
        <v>997</v>
      </c>
      <c r="R3589">
        <v>12095.93</v>
      </c>
      <c r="S3589" t="s">
        <v>998</v>
      </c>
      <c r="T3589" t="s">
        <v>999</v>
      </c>
      <c r="U3589" t="s">
        <v>5359</v>
      </c>
      <c r="V3589">
        <v>1</v>
      </c>
      <c r="W3589" t="e">
        <f>VLOOKUP(U3589,T1.Unique.Delivery!$AQ$2:$AW$2720,COLUMNS(T1.Unique.Delivery!$AQ$2701:$AW$2701),0)</f>
        <v>#N/A</v>
      </c>
    </row>
    <row r="3590" spans="1:23" x14ac:dyDescent="0.3">
      <c r="A3590" t="s">
        <v>4881</v>
      </c>
      <c r="B3590" t="s">
        <v>4882</v>
      </c>
      <c r="C3590" t="s">
        <v>990</v>
      </c>
      <c r="D3590" t="s">
        <v>52</v>
      </c>
      <c r="E3590" t="s">
        <v>2166</v>
      </c>
      <c r="F3590" t="s">
        <v>2167</v>
      </c>
      <c r="G3590" t="s">
        <v>84</v>
      </c>
      <c r="H3590" t="s">
        <v>1006</v>
      </c>
      <c r="I3590" t="s">
        <v>54</v>
      </c>
      <c r="J3590" t="s">
        <v>56</v>
      </c>
      <c r="K3590" t="s">
        <v>993</v>
      </c>
      <c r="L3590">
        <v>100422206</v>
      </c>
      <c r="M3590" t="s">
        <v>1337</v>
      </c>
      <c r="N3590" t="s">
        <v>47</v>
      </c>
      <c r="O3590" t="s">
        <v>47</v>
      </c>
      <c r="P3590" t="s">
        <v>1040</v>
      </c>
      <c r="Q3590" t="s">
        <v>997</v>
      </c>
      <c r="R3590">
        <v>12200</v>
      </c>
      <c r="S3590" t="s">
        <v>998</v>
      </c>
      <c r="T3590" t="s">
        <v>999</v>
      </c>
      <c r="U3590" t="s">
        <v>5360</v>
      </c>
      <c r="V3590">
        <v>1</v>
      </c>
      <c r="W3590" t="e">
        <f>VLOOKUP(U3590,T1.Unique.Delivery!$AQ$2:$AW$2720,COLUMNS(T1.Unique.Delivery!$AQ$2701:$AW$2701),0)</f>
        <v>#N/A</v>
      </c>
    </row>
    <row r="3591" spans="1:23" x14ac:dyDescent="0.3">
      <c r="A3591" t="s">
        <v>4881</v>
      </c>
      <c r="B3591" t="s">
        <v>4882</v>
      </c>
      <c r="C3591" t="s">
        <v>990</v>
      </c>
      <c r="D3591" t="s">
        <v>52</v>
      </c>
      <c r="E3591" t="s">
        <v>2166</v>
      </c>
      <c r="F3591" t="s">
        <v>2167</v>
      </c>
      <c r="G3591" t="s">
        <v>84</v>
      </c>
      <c r="H3591" t="s">
        <v>1006</v>
      </c>
      <c r="I3591" t="s">
        <v>54</v>
      </c>
      <c r="J3591" t="s">
        <v>56</v>
      </c>
      <c r="K3591" t="s">
        <v>993</v>
      </c>
      <c r="L3591">
        <v>100824635</v>
      </c>
      <c r="M3591" t="s">
        <v>1445</v>
      </c>
      <c r="N3591" t="s">
        <v>47</v>
      </c>
      <c r="O3591" t="s">
        <v>47</v>
      </c>
      <c r="P3591" t="s">
        <v>1040</v>
      </c>
      <c r="Q3591" t="s">
        <v>997</v>
      </c>
      <c r="R3591">
        <v>12300</v>
      </c>
      <c r="S3591" t="s">
        <v>998</v>
      </c>
      <c r="T3591" t="s">
        <v>999</v>
      </c>
      <c r="U3591" t="s">
        <v>5361</v>
      </c>
      <c r="V3591">
        <v>1</v>
      </c>
      <c r="W3591" t="e">
        <f>VLOOKUP(U3591,T1.Unique.Delivery!$AQ$2:$AW$2720,COLUMNS(T1.Unique.Delivery!$AQ$2701:$AW$2701),0)</f>
        <v>#N/A</v>
      </c>
    </row>
    <row r="3592" spans="1:23" x14ac:dyDescent="0.3">
      <c r="A3592" t="s">
        <v>4881</v>
      </c>
      <c r="B3592" t="s">
        <v>4882</v>
      </c>
      <c r="C3592" t="s">
        <v>990</v>
      </c>
      <c r="D3592" t="s">
        <v>52</v>
      </c>
      <c r="E3592" t="s">
        <v>2166</v>
      </c>
      <c r="F3592" t="s">
        <v>2167</v>
      </c>
      <c r="G3592" t="s">
        <v>84</v>
      </c>
      <c r="H3592" t="s">
        <v>1006</v>
      </c>
      <c r="I3592" t="s">
        <v>54</v>
      </c>
      <c r="J3592" t="s">
        <v>56</v>
      </c>
      <c r="K3592" t="s">
        <v>993</v>
      </c>
      <c r="L3592">
        <v>100894891</v>
      </c>
      <c r="M3592" t="s">
        <v>1218</v>
      </c>
      <c r="N3592" t="s">
        <v>47</v>
      </c>
      <c r="O3592" t="s">
        <v>47</v>
      </c>
      <c r="P3592" t="s">
        <v>1040</v>
      </c>
      <c r="Q3592" t="s">
        <v>997</v>
      </c>
      <c r="R3592">
        <v>12950</v>
      </c>
      <c r="S3592" t="s">
        <v>998</v>
      </c>
      <c r="T3592" t="s">
        <v>999</v>
      </c>
      <c r="U3592" t="s">
        <v>5362</v>
      </c>
      <c r="V3592">
        <v>1</v>
      </c>
      <c r="W3592" t="e">
        <f>VLOOKUP(U3592,T1.Unique.Delivery!$AQ$2:$AW$2720,COLUMNS(T1.Unique.Delivery!$AQ$2701:$AW$2701),0)</f>
        <v>#N/A</v>
      </c>
    </row>
    <row r="3593" spans="1:23" x14ac:dyDescent="0.3">
      <c r="A3593" t="s">
        <v>4881</v>
      </c>
      <c r="B3593" t="s">
        <v>4882</v>
      </c>
      <c r="C3593" t="s">
        <v>990</v>
      </c>
      <c r="D3593" t="s">
        <v>52</v>
      </c>
      <c r="E3593" t="s">
        <v>2166</v>
      </c>
      <c r="F3593" t="s">
        <v>2167</v>
      </c>
      <c r="G3593" t="s">
        <v>84</v>
      </c>
      <c r="H3593" t="s">
        <v>1006</v>
      </c>
      <c r="I3593" t="s">
        <v>54</v>
      </c>
      <c r="J3593" t="s">
        <v>56</v>
      </c>
      <c r="K3593" t="s">
        <v>993</v>
      </c>
      <c r="L3593">
        <v>100994845</v>
      </c>
      <c r="M3593" t="s">
        <v>1450</v>
      </c>
      <c r="N3593" t="s">
        <v>47</v>
      </c>
      <c r="O3593" t="s">
        <v>47</v>
      </c>
      <c r="P3593" t="s">
        <v>1040</v>
      </c>
      <c r="Q3593" t="s">
        <v>997</v>
      </c>
      <c r="R3593">
        <v>12000</v>
      </c>
      <c r="S3593" t="s">
        <v>998</v>
      </c>
      <c r="T3593" t="s">
        <v>999</v>
      </c>
      <c r="U3593" t="s">
        <v>321</v>
      </c>
      <c r="V3593">
        <v>1</v>
      </c>
      <c r="W3593" t="e">
        <f>VLOOKUP(U3593,T1.Unique.Delivery!$AQ$2:$AW$2720,COLUMNS(T1.Unique.Delivery!$AQ$2701:$AW$2701),0)</f>
        <v>#N/A</v>
      </c>
    </row>
    <row r="3594" spans="1:23" x14ac:dyDescent="0.3">
      <c r="A3594" t="s">
        <v>4881</v>
      </c>
      <c r="B3594" t="s">
        <v>4882</v>
      </c>
      <c r="C3594" t="s">
        <v>990</v>
      </c>
      <c r="D3594" t="s">
        <v>52</v>
      </c>
      <c r="E3594" t="s">
        <v>2166</v>
      </c>
      <c r="F3594" t="s">
        <v>2167</v>
      </c>
      <c r="G3594" t="s">
        <v>84</v>
      </c>
      <c r="H3594" t="s">
        <v>1006</v>
      </c>
      <c r="I3594" t="s">
        <v>54</v>
      </c>
      <c r="J3594" t="s">
        <v>56</v>
      </c>
      <c r="K3594" t="s">
        <v>993</v>
      </c>
      <c r="L3594">
        <v>101093720</v>
      </c>
      <c r="M3594" t="s">
        <v>55</v>
      </c>
      <c r="N3594" t="s">
        <v>47</v>
      </c>
      <c r="O3594" t="s">
        <v>47</v>
      </c>
      <c r="P3594" t="s">
        <v>4024</v>
      </c>
      <c r="Q3594" t="s">
        <v>997</v>
      </c>
      <c r="R3594">
        <v>11500</v>
      </c>
      <c r="S3594" t="s">
        <v>998</v>
      </c>
      <c r="T3594" t="s">
        <v>999</v>
      </c>
      <c r="U3594" t="s">
        <v>805</v>
      </c>
      <c r="V3594">
        <v>1</v>
      </c>
      <c r="W3594" t="e">
        <f>VLOOKUP(U3594,T1.Unique.Delivery!$AQ$2:$AW$2720,COLUMNS(T1.Unique.Delivery!$AQ$2701:$AW$2701),0)</f>
        <v>#N/A</v>
      </c>
    </row>
    <row r="3595" spans="1:23" x14ac:dyDescent="0.3">
      <c r="A3595" t="s">
        <v>4881</v>
      </c>
      <c r="B3595" t="s">
        <v>4882</v>
      </c>
      <c r="C3595" t="s">
        <v>990</v>
      </c>
      <c r="D3595" t="s">
        <v>52</v>
      </c>
      <c r="E3595" t="s">
        <v>2166</v>
      </c>
      <c r="F3595" t="s">
        <v>2167</v>
      </c>
      <c r="G3595" t="s">
        <v>84</v>
      </c>
      <c r="H3595" t="s">
        <v>1006</v>
      </c>
      <c r="I3595" t="s">
        <v>54</v>
      </c>
      <c r="J3595" t="s">
        <v>1002</v>
      </c>
      <c r="K3595" t="s">
        <v>993</v>
      </c>
      <c r="L3595">
        <v>100214689</v>
      </c>
      <c r="M3595" t="s">
        <v>4517</v>
      </c>
      <c r="N3595" t="s">
        <v>47</v>
      </c>
      <c r="O3595" t="s">
        <v>47</v>
      </c>
      <c r="P3595" t="s">
        <v>1040</v>
      </c>
      <c r="Q3595" t="s">
        <v>997</v>
      </c>
      <c r="R3595">
        <v>12500</v>
      </c>
      <c r="S3595" t="s">
        <v>998</v>
      </c>
      <c r="T3595" t="s">
        <v>999</v>
      </c>
      <c r="U3595" t="s">
        <v>5363</v>
      </c>
      <c r="V3595">
        <v>1</v>
      </c>
      <c r="W3595" t="e">
        <f>VLOOKUP(U3595,T1.Unique.Delivery!$AQ$2:$AW$2720,COLUMNS(T1.Unique.Delivery!$AQ$2701:$AW$2701),0)</f>
        <v>#N/A</v>
      </c>
    </row>
    <row r="3596" spans="1:23" x14ac:dyDescent="0.3">
      <c r="A3596" t="s">
        <v>4881</v>
      </c>
      <c r="B3596" t="s">
        <v>4882</v>
      </c>
      <c r="C3596" t="s">
        <v>990</v>
      </c>
      <c r="D3596" t="s">
        <v>52</v>
      </c>
      <c r="E3596" t="s">
        <v>2166</v>
      </c>
      <c r="F3596" t="s">
        <v>2167</v>
      </c>
      <c r="G3596" t="s">
        <v>84</v>
      </c>
      <c r="H3596" t="s">
        <v>1006</v>
      </c>
      <c r="I3596" t="s">
        <v>54</v>
      </c>
      <c r="J3596" t="s">
        <v>1002</v>
      </c>
      <c r="K3596" t="s">
        <v>993</v>
      </c>
      <c r="L3596">
        <v>100223303</v>
      </c>
      <c r="M3596" t="s">
        <v>994</v>
      </c>
      <c r="N3596" t="s">
        <v>47</v>
      </c>
      <c r="O3596" t="s">
        <v>47</v>
      </c>
      <c r="P3596" t="s">
        <v>1040</v>
      </c>
      <c r="Q3596" t="s">
        <v>997</v>
      </c>
      <c r="R3596">
        <v>13553.58</v>
      </c>
      <c r="S3596" t="s">
        <v>998</v>
      </c>
      <c r="T3596" t="s">
        <v>999</v>
      </c>
      <c r="U3596" t="s">
        <v>5364</v>
      </c>
      <c r="V3596">
        <v>1</v>
      </c>
      <c r="W3596" t="e">
        <f>VLOOKUP(U3596,T1.Unique.Delivery!$AQ$2:$AW$2720,COLUMNS(T1.Unique.Delivery!$AQ$2701:$AW$2701),0)</f>
        <v>#N/A</v>
      </c>
    </row>
    <row r="3597" spans="1:23" x14ac:dyDescent="0.3">
      <c r="A3597" t="s">
        <v>4881</v>
      </c>
      <c r="B3597" t="s">
        <v>4882</v>
      </c>
      <c r="C3597" t="s">
        <v>990</v>
      </c>
      <c r="D3597" t="s">
        <v>52</v>
      </c>
      <c r="E3597" t="s">
        <v>2166</v>
      </c>
      <c r="F3597" t="s">
        <v>2167</v>
      </c>
      <c r="G3597" t="s">
        <v>84</v>
      </c>
      <c r="H3597" t="s">
        <v>1006</v>
      </c>
      <c r="I3597" t="s">
        <v>54</v>
      </c>
      <c r="J3597" t="s">
        <v>1002</v>
      </c>
      <c r="K3597" t="s">
        <v>993</v>
      </c>
      <c r="L3597">
        <v>100422206</v>
      </c>
      <c r="M3597" t="s">
        <v>1337</v>
      </c>
      <c r="N3597" t="s">
        <v>47</v>
      </c>
      <c r="O3597" t="s">
        <v>47</v>
      </c>
      <c r="P3597" t="s">
        <v>1040</v>
      </c>
      <c r="Q3597" t="s">
        <v>997</v>
      </c>
      <c r="R3597">
        <v>12200</v>
      </c>
      <c r="S3597" t="s">
        <v>998</v>
      </c>
      <c r="T3597" t="s">
        <v>999</v>
      </c>
      <c r="U3597" t="s">
        <v>5365</v>
      </c>
      <c r="V3597">
        <v>1</v>
      </c>
      <c r="W3597" t="e">
        <f>VLOOKUP(U3597,T1.Unique.Delivery!$AQ$2:$AW$2720,COLUMNS(T1.Unique.Delivery!$AQ$2701:$AW$2701),0)</f>
        <v>#N/A</v>
      </c>
    </row>
    <row r="3598" spans="1:23" x14ac:dyDescent="0.3">
      <c r="A3598" t="s">
        <v>4881</v>
      </c>
      <c r="B3598" t="s">
        <v>4882</v>
      </c>
      <c r="C3598" t="s">
        <v>990</v>
      </c>
      <c r="D3598" t="s">
        <v>52</v>
      </c>
      <c r="E3598" t="s">
        <v>2166</v>
      </c>
      <c r="F3598" t="s">
        <v>2167</v>
      </c>
      <c r="G3598" t="s">
        <v>84</v>
      </c>
      <c r="H3598" t="s">
        <v>1006</v>
      </c>
      <c r="I3598" t="s">
        <v>54</v>
      </c>
      <c r="J3598" t="s">
        <v>1002</v>
      </c>
      <c r="K3598" t="s">
        <v>993</v>
      </c>
      <c r="L3598">
        <v>100824635</v>
      </c>
      <c r="M3598" t="s">
        <v>1445</v>
      </c>
      <c r="N3598" t="s">
        <v>47</v>
      </c>
      <c r="O3598" t="s">
        <v>47</v>
      </c>
      <c r="P3598" t="s">
        <v>1040</v>
      </c>
      <c r="Q3598" t="s">
        <v>997</v>
      </c>
      <c r="R3598">
        <v>12300</v>
      </c>
      <c r="S3598" t="s">
        <v>998</v>
      </c>
      <c r="T3598" t="s">
        <v>999</v>
      </c>
      <c r="U3598" t="s">
        <v>5366</v>
      </c>
      <c r="V3598">
        <v>1</v>
      </c>
      <c r="W3598" t="e">
        <f>VLOOKUP(U3598,T1.Unique.Delivery!$AQ$2:$AW$2720,COLUMNS(T1.Unique.Delivery!$AQ$2701:$AW$2701),0)</f>
        <v>#N/A</v>
      </c>
    </row>
    <row r="3599" spans="1:23" x14ac:dyDescent="0.3">
      <c r="A3599" t="s">
        <v>4881</v>
      </c>
      <c r="B3599" t="s">
        <v>4882</v>
      </c>
      <c r="C3599" t="s">
        <v>990</v>
      </c>
      <c r="D3599" t="s">
        <v>52</v>
      </c>
      <c r="E3599" t="s">
        <v>2166</v>
      </c>
      <c r="F3599" t="s">
        <v>2167</v>
      </c>
      <c r="G3599" t="s">
        <v>84</v>
      </c>
      <c r="H3599" t="s">
        <v>1006</v>
      </c>
      <c r="I3599" t="s">
        <v>54</v>
      </c>
      <c r="J3599" t="s">
        <v>1002</v>
      </c>
      <c r="K3599" t="s">
        <v>993</v>
      </c>
      <c r="L3599">
        <v>100894891</v>
      </c>
      <c r="M3599" t="s">
        <v>1218</v>
      </c>
      <c r="N3599" t="s">
        <v>47</v>
      </c>
      <c r="O3599" t="s">
        <v>47</v>
      </c>
      <c r="P3599" t="s">
        <v>1040</v>
      </c>
      <c r="Q3599" t="s">
        <v>997</v>
      </c>
      <c r="R3599">
        <v>12950</v>
      </c>
      <c r="S3599" t="s">
        <v>998</v>
      </c>
      <c r="T3599" t="s">
        <v>999</v>
      </c>
      <c r="U3599" t="s">
        <v>5367</v>
      </c>
      <c r="V3599">
        <v>1</v>
      </c>
      <c r="W3599" t="e">
        <f>VLOOKUP(U3599,T1.Unique.Delivery!$AQ$2:$AW$2720,COLUMNS(T1.Unique.Delivery!$AQ$2701:$AW$2701),0)</f>
        <v>#N/A</v>
      </c>
    </row>
    <row r="3600" spans="1:23" x14ac:dyDescent="0.3">
      <c r="A3600" t="s">
        <v>4881</v>
      </c>
      <c r="B3600" t="s">
        <v>4882</v>
      </c>
      <c r="C3600" t="s">
        <v>990</v>
      </c>
      <c r="D3600" t="s">
        <v>52</v>
      </c>
      <c r="E3600" t="s">
        <v>2166</v>
      </c>
      <c r="F3600" t="s">
        <v>2167</v>
      </c>
      <c r="G3600" t="s">
        <v>84</v>
      </c>
      <c r="H3600" t="s">
        <v>1006</v>
      </c>
      <c r="I3600" t="s">
        <v>54</v>
      </c>
      <c r="J3600" t="s">
        <v>1002</v>
      </c>
      <c r="K3600" t="s">
        <v>993</v>
      </c>
      <c r="L3600">
        <v>100994845</v>
      </c>
      <c r="M3600" t="s">
        <v>1450</v>
      </c>
      <c r="N3600" t="s">
        <v>47</v>
      </c>
      <c r="O3600" t="s">
        <v>47</v>
      </c>
      <c r="P3600" t="s">
        <v>1040</v>
      </c>
      <c r="Q3600" t="s">
        <v>997</v>
      </c>
      <c r="R3600">
        <v>12600</v>
      </c>
      <c r="S3600" t="s">
        <v>998</v>
      </c>
      <c r="T3600" t="s">
        <v>999</v>
      </c>
      <c r="U3600" t="s">
        <v>5368</v>
      </c>
      <c r="V3600">
        <v>1</v>
      </c>
      <c r="W3600" t="e">
        <f>VLOOKUP(U3600,T1.Unique.Delivery!$AQ$2:$AW$2720,COLUMNS(T1.Unique.Delivery!$AQ$2701:$AW$2701),0)</f>
        <v>#N/A</v>
      </c>
    </row>
    <row r="3601" spans="1:23" x14ac:dyDescent="0.3">
      <c r="A3601" t="s">
        <v>4881</v>
      </c>
      <c r="B3601" t="s">
        <v>4882</v>
      </c>
      <c r="C3601" t="s">
        <v>990</v>
      </c>
      <c r="D3601" t="s">
        <v>52</v>
      </c>
      <c r="E3601" t="s">
        <v>2166</v>
      </c>
      <c r="F3601" t="s">
        <v>2167</v>
      </c>
      <c r="G3601" t="s">
        <v>84</v>
      </c>
      <c r="H3601" t="s">
        <v>1006</v>
      </c>
      <c r="I3601" t="s">
        <v>54</v>
      </c>
      <c r="J3601" t="s">
        <v>1002</v>
      </c>
      <c r="K3601" t="s">
        <v>993</v>
      </c>
      <c r="L3601">
        <v>101093720</v>
      </c>
      <c r="M3601" t="s">
        <v>55</v>
      </c>
      <c r="N3601" t="s">
        <v>47</v>
      </c>
      <c r="O3601" t="s">
        <v>47</v>
      </c>
      <c r="P3601" t="s">
        <v>4024</v>
      </c>
      <c r="Q3601" t="s">
        <v>997</v>
      </c>
      <c r="R3601">
        <v>11500</v>
      </c>
      <c r="S3601" t="s">
        <v>998</v>
      </c>
      <c r="T3601" t="s">
        <v>999</v>
      </c>
      <c r="U3601" t="s">
        <v>5369</v>
      </c>
      <c r="V3601">
        <v>1</v>
      </c>
      <c r="W3601" t="e">
        <f>VLOOKUP(U3601,T1.Unique.Delivery!$AQ$2:$AW$2720,COLUMNS(T1.Unique.Delivery!$AQ$2701:$AW$2701),0)</f>
        <v>#N/A</v>
      </c>
    </row>
    <row r="3602" spans="1:23" x14ac:dyDescent="0.3">
      <c r="A3602" t="s">
        <v>4881</v>
      </c>
      <c r="B3602" t="s">
        <v>4882</v>
      </c>
      <c r="C3602" t="s">
        <v>990</v>
      </c>
      <c r="D3602" t="s">
        <v>52</v>
      </c>
      <c r="E3602" t="s">
        <v>4026</v>
      </c>
      <c r="F3602" t="s">
        <v>4027</v>
      </c>
      <c r="G3602" t="s">
        <v>52</v>
      </c>
      <c r="H3602" t="s">
        <v>1006</v>
      </c>
      <c r="I3602" t="s">
        <v>54</v>
      </c>
      <c r="J3602" t="s">
        <v>66</v>
      </c>
      <c r="K3602" t="s">
        <v>1007</v>
      </c>
      <c r="L3602">
        <v>100788157</v>
      </c>
      <c r="M3602" t="s">
        <v>2389</v>
      </c>
      <c r="N3602" t="s">
        <v>47</v>
      </c>
      <c r="O3602" t="s">
        <v>47</v>
      </c>
      <c r="P3602" s="1">
        <v>42743</v>
      </c>
      <c r="Q3602" t="s">
        <v>997</v>
      </c>
      <c r="R3602">
        <v>1975.86</v>
      </c>
      <c r="S3602" t="s">
        <v>998</v>
      </c>
      <c r="T3602" t="s">
        <v>999</v>
      </c>
      <c r="U3602" t="s">
        <v>5370</v>
      </c>
      <c r="V3602">
        <v>1</v>
      </c>
      <c r="W3602" t="e">
        <f>VLOOKUP(U3602,T1.Unique.Delivery!$AQ$2:$AW$2720,COLUMNS(T1.Unique.Delivery!$AQ$2701:$AW$2701),0)</f>
        <v>#N/A</v>
      </c>
    </row>
    <row r="3603" spans="1:23" x14ac:dyDescent="0.3">
      <c r="A3603" t="s">
        <v>4881</v>
      </c>
      <c r="B3603" t="s">
        <v>4882</v>
      </c>
      <c r="C3603" t="s">
        <v>990</v>
      </c>
      <c r="D3603" t="s">
        <v>52</v>
      </c>
      <c r="E3603" t="s">
        <v>4026</v>
      </c>
      <c r="F3603" t="s">
        <v>4027</v>
      </c>
      <c r="G3603" t="s">
        <v>52</v>
      </c>
      <c r="H3603" t="s">
        <v>1006</v>
      </c>
      <c r="I3603" t="s">
        <v>54</v>
      </c>
      <c r="J3603" t="s">
        <v>66</v>
      </c>
      <c r="K3603" t="s">
        <v>1007</v>
      </c>
      <c r="L3603">
        <v>101093720</v>
      </c>
      <c r="M3603" t="s">
        <v>55</v>
      </c>
      <c r="N3603" t="s">
        <v>47</v>
      </c>
      <c r="O3603" t="s">
        <v>47</v>
      </c>
      <c r="P3603" s="1">
        <v>42743</v>
      </c>
      <c r="Q3603" t="s">
        <v>997</v>
      </c>
      <c r="R3603">
        <v>1950</v>
      </c>
      <c r="S3603" t="s">
        <v>998</v>
      </c>
      <c r="T3603" t="s">
        <v>999</v>
      </c>
      <c r="U3603" t="s">
        <v>5371</v>
      </c>
      <c r="V3603">
        <v>1</v>
      </c>
      <c r="W3603" t="e">
        <f>VLOOKUP(U3603,T1.Unique.Delivery!$AQ$2:$AW$2720,COLUMNS(T1.Unique.Delivery!$AQ$2701:$AW$2701),0)</f>
        <v>#N/A</v>
      </c>
    </row>
    <row r="3604" spans="1:23" x14ac:dyDescent="0.3">
      <c r="A3604" t="s">
        <v>4881</v>
      </c>
      <c r="B3604" t="s">
        <v>4882</v>
      </c>
      <c r="C3604" t="s">
        <v>990</v>
      </c>
      <c r="D3604" t="s">
        <v>52</v>
      </c>
      <c r="E3604" t="s">
        <v>5372</v>
      </c>
      <c r="F3604" t="s">
        <v>5373</v>
      </c>
      <c r="G3604" t="s">
        <v>153</v>
      </c>
      <c r="H3604" t="s">
        <v>1006</v>
      </c>
      <c r="I3604" t="s">
        <v>54</v>
      </c>
      <c r="J3604" t="s">
        <v>56</v>
      </c>
      <c r="K3604" t="s">
        <v>993</v>
      </c>
      <c r="L3604">
        <v>100214689</v>
      </c>
      <c r="M3604" t="s">
        <v>4517</v>
      </c>
      <c r="N3604" t="s">
        <v>47</v>
      </c>
      <c r="O3604" t="s">
        <v>47</v>
      </c>
      <c r="P3604" t="s">
        <v>4885</v>
      </c>
      <c r="Q3604" t="s">
        <v>997</v>
      </c>
      <c r="R3604">
        <v>3672.87</v>
      </c>
      <c r="S3604" t="s">
        <v>998</v>
      </c>
      <c r="T3604" t="s">
        <v>999</v>
      </c>
      <c r="U3604" t="s">
        <v>5374</v>
      </c>
      <c r="V3604">
        <v>1</v>
      </c>
      <c r="W3604" t="e">
        <f>VLOOKUP(U3604,T1.Unique.Delivery!$AQ$2:$AW$2720,COLUMNS(T1.Unique.Delivery!$AQ$2701:$AW$2701),0)</f>
        <v>#N/A</v>
      </c>
    </row>
    <row r="3605" spans="1:23" x14ac:dyDescent="0.3">
      <c r="A3605" t="s">
        <v>4881</v>
      </c>
      <c r="B3605" t="s">
        <v>4882</v>
      </c>
      <c r="C3605" t="s">
        <v>990</v>
      </c>
      <c r="D3605" t="s">
        <v>52</v>
      </c>
      <c r="E3605" t="s">
        <v>5372</v>
      </c>
      <c r="F3605" t="s">
        <v>5373</v>
      </c>
      <c r="G3605" t="s">
        <v>153</v>
      </c>
      <c r="H3605" t="s">
        <v>1006</v>
      </c>
      <c r="I3605" t="s">
        <v>54</v>
      </c>
      <c r="J3605" t="s">
        <v>56</v>
      </c>
      <c r="K3605" t="s">
        <v>993</v>
      </c>
      <c r="L3605">
        <v>100297681</v>
      </c>
      <c r="M3605" t="s">
        <v>1216</v>
      </c>
      <c r="N3605" t="s">
        <v>47</v>
      </c>
      <c r="O3605" t="s">
        <v>47</v>
      </c>
      <c r="P3605" s="1">
        <v>42008</v>
      </c>
      <c r="Q3605" t="s">
        <v>997</v>
      </c>
      <c r="R3605">
        <v>3597.86</v>
      </c>
      <c r="S3605" t="s">
        <v>998</v>
      </c>
      <c r="T3605" t="s">
        <v>999</v>
      </c>
      <c r="U3605" t="s">
        <v>5375</v>
      </c>
      <c r="V3605">
        <v>1</v>
      </c>
      <c r="W3605" t="e">
        <f>VLOOKUP(U3605,T1.Unique.Delivery!$AQ$2:$AW$2720,COLUMNS(T1.Unique.Delivery!$AQ$2701:$AW$2701),0)</f>
        <v>#N/A</v>
      </c>
    </row>
    <row r="3606" spans="1:23" x14ac:dyDescent="0.3">
      <c r="A3606" t="s">
        <v>4881</v>
      </c>
      <c r="B3606" t="s">
        <v>4882</v>
      </c>
      <c r="C3606" t="s">
        <v>990</v>
      </c>
      <c r="D3606" t="s">
        <v>52</v>
      </c>
      <c r="E3606" t="s">
        <v>5372</v>
      </c>
      <c r="F3606" t="s">
        <v>5373</v>
      </c>
      <c r="G3606" t="s">
        <v>153</v>
      </c>
      <c r="H3606" t="s">
        <v>1006</v>
      </c>
      <c r="I3606" t="s">
        <v>54</v>
      </c>
      <c r="J3606" t="s">
        <v>56</v>
      </c>
      <c r="K3606" t="s">
        <v>993</v>
      </c>
      <c r="L3606">
        <v>100894891</v>
      </c>
      <c r="M3606" t="s">
        <v>1218</v>
      </c>
      <c r="N3606" t="s">
        <v>47</v>
      </c>
      <c r="O3606" t="s">
        <v>47</v>
      </c>
      <c r="P3606" s="1">
        <v>42013</v>
      </c>
      <c r="Q3606" t="s">
        <v>997</v>
      </c>
      <c r="R3606">
        <v>3900</v>
      </c>
      <c r="S3606" t="s">
        <v>998</v>
      </c>
      <c r="T3606" t="s">
        <v>999</v>
      </c>
      <c r="U3606" t="s">
        <v>5376</v>
      </c>
      <c r="V3606">
        <v>1</v>
      </c>
      <c r="W3606" t="e">
        <f>VLOOKUP(U3606,T1.Unique.Delivery!$AQ$2:$AW$2720,COLUMNS(T1.Unique.Delivery!$AQ$2701:$AW$2701),0)</f>
        <v>#N/A</v>
      </c>
    </row>
    <row r="3607" spans="1:23" x14ac:dyDescent="0.3">
      <c r="A3607" t="s">
        <v>4881</v>
      </c>
      <c r="B3607" t="s">
        <v>4882</v>
      </c>
      <c r="C3607" t="s">
        <v>990</v>
      </c>
      <c r="D3607" t="s">
        <v>52</v>
      </c>
      <c r="E3607" t="s">
        <v>5372</v>
      </c>
      <c r="F3607" t="s">
        <v>5373</v>
      </c>
      <c r="G3607" t="s">
        <v>153</v>
      </c>
      <c r="H3607" t="s">
        <v>1006</v>
      </c>
      <c r="I3607" t="s">
        <v>54</v>
      </c>
      <c r="J3607" t="s">
        <v>56</v>
      </c>
      <c r="K3607" t="s">
        <v>993</v>
      </c>
      <c r="L3607">
        <v>101021193</v>
      </c>
      <c r="M3607" t="s">
        <v>596</v>
      </c>
      <c r="N3607" t="s">
        <v>47</v>
      </c>
      <c r="O3607" t="s">
        <v>47</v>
      </c>
      <c r="P3607" s="1">
        <v>42736</v>
      </c>
      <c r="Q3607" t="s">
        <v>997</v>
      </c>
      <c r="R3607">
        <v>3562.86</v>
      </c>
      <c r="S3607" t="s">
        <v>998</v>
      </c>
      <c r="T3607" t="s">
        <v>999</v>
      </c>
      <c r="U3607" t="s">
        <v>5377</v>
      </c>
      <c r="V3607">
        <v>1</v>
      </c>
      <c r="W3607" t="e">
        <f>VLOOKUP(U3607,T1.Unique.Delivery!$AQ$2:$AW$2720,COLUMNS(T1.Unique.Delivery!$AQ$2701:$AW$2701),0)</f>
        <v>#N/A</v>
      </c>
    </row>
    <row r="3608" spans="1:23" x14ac:dyDescent="0.3">
      <c r="A3608" t="s">
        <v>4881</v>
      </c>
      <c r="B3608" t="s">
        <v>4882</v>
      </c>
      <c r="C3608" t="s">
        <v>990</v>
      </c>
      <c r="D3608" t="s">
        <v>52</v>
      </c>
      <c r="E3608" t="s">
        <v>4775</v>
      </c>
      <c r="F3608" t="s">
        <v>4776</v>
      </c>
      <c r="G3608" t="s">
        <v>52</v>
      </c>
      <c r="H3608" t="s">
        <v>1006</v>
      </c>
      <c r="I3608" t="s">
        <v>54</v>
      </c>
      <c r="J3608" t="s">
        <v>66</v>
      </c>
      <c r="K3608" t="s">
        <v>1007</v>
      </c>
      <c r="L3608">
        <v>100788157</v>
      </c>
      <c r="M3608" t="s">
        <v>2389</v>
      </c>
      <c r="N3608" t="s">
        <v>47</v>
      </c>
      <c r="O3608" t="s">
        <v>47</v>
      </c>
      <c r="P3608" s="1">
        <v>42743</v>
      </c>
      <c r="Q3608" t="s">
        <v>997</v>
      </c>
      <c r="R3608">
        <v>1120.9100000000001</v>
      </c>
      <c r="S3608" t="s">
        <v>998</v>
      </c>
      <c r="T3608" t="s">
        <v>999</v>
      </c>
      <c r="U3608" t="s">
        <v>5378</v>
      </c>
      <c r="V3608">
        <v>1</v>
      </c>
      <c r="W3608" t="e">
        <f>VLOOKUP(U3608,T1.Unique.Delivery!$AQ$2:$AW$2720,COLUMNS(T1.Unique.Delivery!$AQ$2701:$AW$2701),0)</f>
        <v>#N/A</v>
      </c>
    </row>
    <row r="3609" spans="1:23" x14ac:dyDescent="0.3">
      <c r="A3609" t="s">
        <v>4881</v>
      </c>
      <c r="B3609" t="s">
        <v>4882</v>
      </c>
      <c r="C3609" t="s">
        <v>990</v>
      </c>
      <c r="D3609" t="s">
        <v>52</v>
      </c>
      <c r="E3609" t="s">
        <v>4775</v>
      </c>
      <c r="F3609" t="s">
        <v>4776</v>
      </c>
      <c r="G3609" t="s">
        <v>52</v>
      </c>
      <c r="H3609" t="s">
        <v>1006</v>
      </c>
      <c r="I3609" t="s">
        <v>54</v>
      </c>
      <c r="J3609" t="s">
        <v>66</v>
      </c>
      <c r="K3609" t="s">
        <v>1007</v>
      </c>
      <c r="L3609">
        <v>101093720</v>
      </c>
      <c r="M3609" t="s">
        <v>55</v>
      </c>
      <c r="N3609" t="s">
        <v>47</v>
      </c>
      <c r="O3609" t="s">
        <v>47</v>
      </c>
      <c r="P3609" s="1">
        <v>42743</v>
      </c>
      <c r="Q3609" t="s">
        <v>997</v>
      </c>
      <c r="R3609">
        <v>1089.95</v>
      </c>
      <c r="S3609" t="s">
        <v>998</v>
      </c>
      <c r="T3609" t="s">
        <v>999</v>
      </c>
      <c r="U3609" t="s">
        <v>5379</v>
      </c>
      <c r="V3609">
        <v>1</v>
      </c>
      <c r="W3609" t="e">
        <f>VLOOKUP(U3609,T1.Unique.Delivery!$AQ$2:$AW$2720,COLUMNS(T1.Unique.Delivery!$AQ$2701:$AW$2701),0)</f>
        <v>#N/A</v>
      </c>
    </row>
    <row r="3610" spans="1:23" x14ac:dyDescent="0.3">
      <c r="A3610" t="s">
        <v>4881</v>
      </c>
      <c r="B3610" t="s">
        <v>4882</v>
      </c>
      <c r="C3610" t="s">
        <v>990</v>
      </c>
      <c r="D3610" t="s">
        <v>52</v>
      </c>
      <c r="E3610" t="s">
        <v>4775</v>
      </c>
      <c r="F3610" t="s">
        <v>4776</v>
      </c>
      <c r="G3610" t="s">
        <v>52</v>
      </c>
      <c r="H3610" t="s">
        <v>1006</v>
      </c>
      <c r="I3610" t="s">
        <v>54</v>
      </c>
      <c r="J3610" t="s">
        <v>56</v>
      </c>
      <c r="K3610" t="s">
        <v>993</v>
      </c>
      <c r="L3610">
        <v>100223303</v>
      </c>
      <c r="M3610" t="s">
        <v>994</v>
      </c>
      <c r="N3610" t="s">
        <v>47</v>
      </c>
      <c r="O3610" t="s">
        <v>47</v>
      </c>
      <c r="P3610" t="s">
        <v>1040</v>
      </c>
      <c r="Q3610" t="s">
        <v>997</v>
      </c>
      <c r="R3610">
        <v>1813.39</v>
      </c>
      <c r="S3610" t="s">
        <v>998</v>
      </c>
      <c r="T3610" t="s">
        <v>999</v>
      </c>
      <c r="U3610" t="s">
        <v>5380</v>
      </c>
      <c r="V3610">
        <v>1</v>
      </c>
      <c r="W3610" t="e">
        <f>VLOOKUP(U3610,T1.Unique.Delivery!$AQ$2:$AW$2720,COLUMNS(T1.Unique.Delivery!$AQ$2701:$AW$2701),0)</f>
        <v>#N/A</v>
      </c>
    </row>
    <row r="3611" spans="1:23" x14ac:dyDescent="0.3">
      <c r="A3611" t="s">
        <v>4881</v>
      </c>
      <c r="B3611" t="s">
        <v>4882</v>
      </c>
      <c r="C3611" t="s">
        <v>990</v>
      </c>
      <c r="D3611" t="s">
        <v>52</v>
      </c>
      <c r="E3611" t="s">
        <v>4775</v>
      </c>
      <c r="F3611" t="s">
        <v>4776</v>
      </c>
      <c r="G3611" t="s">
        <v>52</v>
      </c>
      <c r="H3611" t="s">
        <v>1006</v>
      </c>
      <c r="I3611" t="s">
        <v>54</v>
      </c>
      <c r="J3611" t="s">
        <v>56</v>
      </c>
      <c r="K3611" t="s">
        <v>993</v>
      </c>
      <c r="L3611">
        <v>100994845</v>
      </c>
      <c r="M3611" t="s">
        <v>1450</v>
      </c>
      <c r="N3611" t="s">
        <v>47</v>
      </c>
      <c r="O3611" t="s">
        <v>47</v>
      </c>
      <c r="P3611" t="s">
        <v>1040</v>
      </c>
      <c r="Q3611" t="s">
        <v>997</v>
      </c>
      <c r="R3611">
        <v>2200</v>
      </c>
      <c r="S3611" t="s">
        <v>998</v>
      </c>
      <c r="T3611" t="s">
        <v>999</v>
      </c>
      <c r="U3611" t="s">
        <v>5381</v>
      </c>
      <c r="V3611">
        <v>1</v>
      </c>
      <c r="W3611" t="e">
        <f>VLOOKUP(U3611,T1.Unique.Delivery!$AQ$2:$AW$2720,COLUMNS(T1.Unique.Delivery!$AQ$2701:$AW$2701),0)</f>
        <v>#N/A</v>
      </c>
    </row>
    <row r="3612" spans="1:23" x14ac:dyDescent="0.3">
      <c r="A3612" t="s">
        <v>4881</v>
      </c>
      <c r="B3612" t="s">
        <v>4882</v>
      </c>
      <c r="C3612" t="s">
        <v>990</v>
      </c>
      <c r="D3612" t="s">
        <v>52</v>
      </c>
      <c r="E3612" t="s">
        <v>4775</v>
      </c>
      <c r="F3612" t="s">
        <v>4776</v>
      </c>
      <c r="G3612" t="s">
        <v>52</v>
      </c>
      <c r="H3612" t="s">
        <v>1006</v>
      </c>
      <c r="I3612" t="s">
        <v>54</v>
      </c>
      <c r="J3612" t="s">
        <v>56</v>
      </c>
      <c r="K3612" t="s">
        <v>993</v>
      </c>
      <c r="L3612">
        <v>101093720</v>
      </c>
      <c r="M3612" t="s">
        <v>55</v>
      </c>
      <c r="N3612" t="s">
        <v>47</v>
      </c>
      <c r="O3612" t="s">
        <v>47</v>
      </c>
      <c r="P3612" t="s">
        <v>1040</v>
      </c>
      <c r="Q3612" t="s">
        <v>997</v>
      </c>
      <c r="R3612">
        <v>1458.47</v>
      </c>
      <c r="S3612" t="s">
        <v>998</v>
      </c>
      <c r="T3612" t="s">
        <v>999</v>
      </c>
      <c r="U3612" t="s">
        <v>5382</v>
      </c>
      <c r="V3612">
        <v>1</v>
      </c>
      <c r="W3612" t="e">
        <f>VLOOKUP(U3612,T1.Unique.Delivery!$AQ$2:$AW$2720,COLUMNS(T1.Unique.Delivery!$AQ$2701:$AW$2701),0)</f>
        <v>#N/A</v>
      </c>
    </row>
    <row r="3613" spans="1:23" x14ac:dyDescent="0.3">
      <c r="A3613" t="s">
        <v>4881</v>
      </c>
      <c r="B3613" t="s">
        <v>4882</v>
      </c>
      <c r="C3613" t="s">
        <v>990</v>
      </c>
      <c r="D3613" t="s">
        <v>52</v>
      </c>
      <c r="E3613" t="s">
        <v>5383</v>
      </c>
      <c r="F3613" t="s">
        <v>5384</v>
      </c>
      <c r="G3613" t="s">
        <v>5385</v>
      </c>
      <c r="H3613" t="s">
        <v>1006</v>
      </c>
      <c r="I3613" t="s">
        <v>54</v>
      </c>
      <c r="J3613" t="s">
        <v>56</v>
      </c>
      <c r="K3613" t="s">
        <v>993</v>
      </c>
      <c r="L3613">
        <v>100214689</v>
      </c>
      <c r="M3613" t="s">
        <v>4517</v>
      </c>
      <c r="N3613" t="s">
        <v>47</v>
      </c>
      <c r="O3613" t="s">
        <v>47</v>
      </c>
      <c r="P3613" t="s">
        <v>1040</v>
      </c>
      <c r="Q3613" t="s">
        <v>997</v>
      </c>
      <c r="R3613">
        <v>16000</v>
      </c>
      <c r="S3613" t="s">
        <v>998</v>
      </c>
      <c r="T3613" t="s">
        <v>999</v>
      </c>
      <c r="U3613" t="s">
        <v>5386</v>
      </c>
      <c r="V3613">
        <v>1</v>
      </c>
      <c r="W3613" t="e">
        <f>VLOOKUP(U3613,T1.Unique.Delivery!$AQ$2:$AW$2720,COLUMNS(T1.Unique.Delivery!$AQ$2701:$AW$2701),0)</f>
        <v>#N/A</v>
      </c>
    </row>
    <row r="3614" spans="1:23" x14ac:dyDescent="0.3">
      <c r="A3614" t="s">
        <v>4881</v>
      </c>
      <c r="B3614" t="s">
        <v>4882</v>
      </c>
      <c r="C3614" t="s">
        <v>990</v>
      </c>
      <c r="D3614" t="s">
        <v>52</v>
      </c>
      <c r="E3614" t="s">
        <v>5383</v>
      </c>
      <c r="F3614" t="s">
        <v>5384</v>
      </c>
      <c r="G3614" t="s">
        <v>5385</v>
      </c>
      <c r="H3614" t="s">
        <v>1006</v>
      </c>
      <c r="I3614" t="s">
        <v>54</v>
      </c>
      <c r="J3614" t="s">
        <v>56</v>
      </c>
      <c r="K3614" t="s">
        <v>993</v>
      </c>
      <c r="L3614">
        <v>100824635</v>
      </c>
      <c r="M3614" t="s">
        <v>1445</v>
      </c>
      <c r="N3614" t="s">
        <v>47</v>
      </c>
      <c r="O3614" t="s">
        <v>47</v>
      </c>
      <c r="P3614" t="s">
        <v>1040</v>
      </c>
      <c r="Q3614" t="s">
        <v>997</v>
      </c>
      <c r="R3614">
        <v>13000</v>
      </c>
      <c r="S3614" t="s">
        <v>998</v>
      </c>
      <c r="T3614" t="s">
        <v>999</v>
      </c>
      <c r="U3614" t="s">
        <v>5387</v>
      </c>
      <c r="V3614">
        <v>1</v>
      </c>
      <c r="W3614" t="e">
        <f>VLOOKUP(U3614,T1.Unique.Delivery!$AQ$2:$AW$2720,COLUMNS(T1.Unique.Delivery!$AQ$2701:$AW$2701),0)</f>
        <v>#N/A</v>
      </c>
    </row>
    <row r="3615" spans="1:23" x14ac:dyDescent="0.3">
      <c r="A3615" t="s">
        <v>4881</v>
      </c>
      <c r="B3615" t="s">
        <v>4882</v>
      </c>
      <c r="C3615" t="s">
        <v>990</v>
      </c>
      <c r="D3615" t="s">
        <v>52</v>
      </c>
      <c r="E3615" t="s">
        <v>5383</v>
      </c>
      <c r="F3615" t="s">
        <v>5384</v>
      </c>
      <c r="G3615" t="s">
        <v>5385</v>
      </c>
      <c r="H3615" t="s">
        <v>1006</v>
      </c>
      <c r="I3615" t="s">
        <v>54</v>
      </c>
      <c r="J3615" t="s">
        <v>56</v>
      </c>
      <c r="K3615" t="s">
        <v>993</v>
      </c>
      <c r="L3615">
        <v>100894891</v>
      </c>
      <c r="M3615" t="s">
        <v>1218</v>
      </c>
      <c r="N3615" t="s">
        <v>47</v>
      </c>
      <c r="O3615" t="s">
        <v>47</v>
      </c>
      <c r="P3615" t="s">
        <v>1040</v>
      </c>
      <c r="Q3615" t="s">
        <v>997</v>
      </c>
      <c r="R3615">
        <v>14635</v>
      </c>
      <c r="S3615" t="s">
        <v>998</v>
      </c>
      <c r="T3615" t="s">
        <v>999</v>
      </c>
      <c r="U3615" t="s">
        <v>5388</v>
      </c>
      <c r="V3615">
        <v>1</v>
      </c>
      <c r="W3615" t="e">
        <f>VLOOKUP(U3615,T1.Unique.Delivery!$AQ$2:$AW$2720,COLUMNS(T1.Unique.Delivery!$AQ$2701:$AW$2701),0)</f>
        <v>#N/A</v>
      </c>
    </row>
    <row r="3616" spans="1:23" x14ac:dyDescent="0.3">
      <c r="A3616" t="s">
        <v>4881</v>
      </c>
      <c r="B3616" t="s">
        <v>4882</v>
      </c>
      <c r="C3616" t="s">
        <v>990</v>
      </c>
      <c r="D3616" t="s">
        <v>52</v>
      </c>
      <c r="E3616" t="s">
        <v>2623</v>
      </c>
      <c r="F3616" t="s">
        <v>2263</v>
      </c>
      <c r="G3616" t="s">
        <v>2264</v>
      </c>
      <c r="H3616" t="s">
        <v>991</v>
      </c>
      <c r="I3616" t="s">
        <v>992</v>
      </c>
      <c r="J3616" t="s">
        <v>66</v>
      </c>
      <c r="K3616" t="s">
        <v>1007</v>
      </c>
      <c r="L3616">
        <v>100223318</v>
      </c>
      <c r="M3616" t="s">
        <v>1216</v>
      </c>
      <c r="N3616" t="s">
        <v>47</v>
      </c>
      <c r="O3616" t="s">
        <v>47</v>
      </c>
      <c r="P3616" t="s">
        <v>1040</v>
      </c>
      <c r="Q3616" t="s">
        <v>997</v>
      </c>
      <c r="R3616">
        <v>3150</v>
      </c>
      <c r="S3616" t="s">
        <v>998</v>
      </c>
      <c r="T3616" t="s">
        <v>999</v>
      </c>
      <c r="U3616" t="s">
        <v>5389</v>
      </c>
      <c r="V3616">
        <v>1</v>
      </c>
      <c r="W3616" t="e">
        <f>VLOOKUP(U3616,T1.Unique.Delivery!$AQ$2:$AW$2720,COLUMNS(T1.Unique.Delivery!$AQ$2701:$AW$2701),0)</f>
        <v>#N/A</v>
      </c>
    </row>
    <row r="3617" spans="1:23" x14ac:dyDescent="0.3">
      <c r="A3617" t="s">
        <v>4881</v>
      </c>
      <c r="B3617" t="s">
        <v>4882</v>
      </c>
      <c r="C3617" t="s">
        <v>990</v>
      </c>
      <c r="D3617" t="s">
        <v>52</v>
      </c>
      <c r="E3617" t="s">
        <v>2623</v>
      </c>
      <c r="F3617" t="s">
        <v>2263</v>
      </c>
      <c r="G3617" t="s">
        <v>2264</v>
      </c>
      <c r="H3617" t="s">
        <v>991</v>
      </c>
      <c r="I3617" t="s">
        <v>992</v>
      </c>
      <c r="J3617" t="s">
        <v>66</v>
      </c>
      <c r="K3617" t="s">
        <v>1007</v>
      </c>
      <c r="L3617">
        <v>100788157</v>
      </c>
      <c r="M3617" t="s">
        <v>2389</v>
      </c>
      <c r="N3617" t="s">
        <v>47</v>
      </c>
      <c r="O3617" t="s">
        <v>47</v>
      </c>
      <c r="P3617" t="s">
        <v>1040</v>
      </c>
      <c r="Q3617" t="s">
        <v>997</v>
      </c>
      <c r="R3617">
        <v>2473</v>
      </c>
      <c r="S3617" t="s">
        <v>998</v>
      </c>
      <c r="T3617" t="s">
        <v>999</v>
      </c>
      <c r="U3617" t="s">
        <v>5390</v>
      </c>
      <c r="V3617">
        <v>1</v>
      </c>
      <c r="W3617" t="e">
        <f>VLOOKUP(U3617,T1.Unique.Delivery!$AQ$2:$AW$2720,COLUMNS(T1.Unique.Delivery!$AQ$2701:$AW$2701),0)</f>
        <v>#N/A</v>
      </c>
    </row>
    <row r="3618" spans="1:23" x14ac:dyDescent="0.3">
      <c r="A3618" t="s">
        <v>4881</v>
      </c>
      <c r="B3618" t="s">
        <v>4882</v>
      </c>
      <c r="C3618" t="s">
        <v>990</v>
      </c>
      <c r="D3618" t="s">
        <v>52</v>
      </c>
      <c r="E3618" t="s">
        <v>2623</v>
      </c>
      <c r="F3618" t="s">
        <v>2263</v>
      </c>
      <c r="G3618" t="s">
        <v>2264</v>
      </c>
      <c r="H3618" t="s">
        <v>991</v>
      </c>
      <c r="I3618" t="s">
        <v>992</v>
      </c>
      <c r="J3618" t="s">
        <v>66</v>
      </c>
      <c r="K3618" t="s">
        <v>1007</v>
      </c>
      <c r="L3618">
        <v>101093720</v>
      </c>
      <c r="M3618" t="s">
        <v>55</v>
      </c>
      <c r="N3618" t="s">
        <v>47</v>
      </c>
      <c r="O3618" t="s">
        <v>47</v>
      </c>
      <c r="P3618" s="1">
        <v>42379</v>
      </c>
      <c r="Q3618" t="s">
        <v>997</v>
      </c>
      <c r="R3618">
        <v>2670.84</v>
      </c>
      <c r="S3618" t="s">
        <v>998</v>
      </c>
      <c r="T3618" t="s">
        <v>999</v>
      </c>
      <c r="U3618" t="s">
        <v>5391</v>
      </c>
      <c r="V3618">
        <v>1</v>
      </c>
      <c r="W3618" t="e">
        <f>VLOOKUP(U3618,T1.Unique.Delivery!$AQ$2:$AW$2720,COLUMNS(T1.Unique.Delivery!$AQ$2701:$AW$2701),0)</f>
        <v>#N/A</v>
      </c>
    </row>
    <row r="3619" spans="1:23" x14ac:dyDescent="0.3">
      <c r="A3619" t="s">
        <v>4881</v>
      </c>
      <c r="B3619" t="s">
        <v>4882</v>
      </c>
      <c r="C3619" t="s">
        <v>990</v>
      </c>
      <c r="D3619" t="s">
        <v>52</v>
      </c>
      <c r="E3619" t="s">
        <v>2623</v>
      </c>
      <c r="F3619" t="s">
        <v>2263</v>
      </c>
      <c r="G3619" t="s">
        <v>2264</v>
      </c>
      <c r="H3619" t="s">
        <v>991</v>
      </c>
      <c r="I3619" t="s">
        <v>992</v>
      </c>
      <c r="J3619" t="s">
        <v>66</v>
      </c>
      <c r="K3619" t="s">
        <v>1007</v>
      </c>
      <c r="L3619">
        <v>101118257</v>
      </c>
      <c r="M3619" t="s">
        <v>1396</v>
      </c>
      <c r="N3619" t="s">
        <v>47</v>
      </c>
      <c r="O3619" t="s">
        <v>47</v>
      </c>
      <c r="P3619" t="s">
        <v>1040</v>
      </c>
      <c r="Q3619" t="s">
        <v>997</v>
      </c>
      <c r="R3619">
        <v>3068</v>
      </c>
      <c r="S3619" t="s">
        <v>998</v>
      </c>
      <c r="T3619" t="s">
        <v>999</v>
      </c>
      <c r="U3619" t="s">
        <v>5392</v>
      </c>
      <c r="V3619">
        <v>1</v>
      </c>
      <c r="W3619" t="e">
        <f>VLOOKUP(U3619,T1.Unique.Delivery!$AQ$2:$AW$2720,COLUMNS(T1.Unique.Delivery!$AQ$2701:$AW$2701),0)</f>
        <v>#N/A</v>
      </c>
    </row>
    <row r="3620" spans="1:23" x14ac:dyDescent="0.3">
      <c r="A3620" t="s">
        <v>4881</v>
      </c>
      <c r="B3620" t="s">
        <v>4882</v>
      </c>
      <c r="C3620" t="s">
        <v>990</v>
      </c>
      <c r="D3620" t="s">
        <v>52</v>
      </c>
      <c r="E3620" t="s">
        <v>2623</v>
      </c>
      <c r="F3620" t="s">
        <v>2263</v>
      </c>
      <c r="G3620" t="s">
        <v>2264</v>
      </c>
      <c r="H3620" t="s">
        <v>991</v>
      </c>
      <c r="I3620" t="s">
        <v>992</v>
      </c>
      <c r="J3620" t="s">
        <v>56</v>
      </c>
      <c r="K3620" t="s">
        <v>993</v>
      </c>
      <c r="L3620">
        <v>100214689</v>
      </c>
      <c r="M3620" t="s">
        <v>4517</v>
      </c>
      <c r="N3620" t="s">
        <v>47</v>
      </c>
      <c r="O3620" t="s">
        <v>47</v>
      </c>
      <c r="P3620" t="s">
        <v>1040</v>
      </c>
      <c r="Q3620" t="s">
        <v>997</v>
      </c>
      <c r="R3620">
        <v>3500</v>
      </c>
      <c r="S3620" t="s">
        <v>998</v>
      </c>
      <c r="T3620" t="s">
        <v>999</v>
      </c>
      <c r="U3620" t="s">
        <v>5393</v>
      </c>
      <c r="V3620">
        <v>1</v>
      </c>
      <c r="W3620" t="e">
        <f>VLOOKUP(U3620,T1.Unique.Delivery!$AQ$2:$AW$2720,COLUMNS(T1.Unique.Delivery!$AQ$2701:$AW$2701),0)</f>
        <v>#N/A</v>
      </c>
    </row>
    <row r="3621" spans="1:23" x14ac:dyDescent="0.3">
      <c r="A3621" t="s">
        <v>4881</v>
      </c>
      <c r="B3621" t="s">
        <v>4882</v>
      </c>
      <c r="C3621" t="s">
        <v>990</v>
      </c>
      <c r="D3621" t="s">
        <v>52</v>
      </c>
      <c r="E3621" t="s">
        <v>2623</v>
      </c>
      <c r="F3621" t="s">
        <v>2263</v>
      </c>
      <c r="G3621" t="s">
        <v>2264</v>
      </c>
      <c r="H3621" t="s">
        <v>991</v>
      </c>
      <c r="I3621" t="s">
        <v>992</v>
      </c>
      <c r="J3621" t="s">
        <v>56</v>
      </c>
      <c r="K3621" t="s">
        <v>993</v>
      </c>
      <c r="L3621">
        <v>100223303</v>
      </c>
      <c r="M3621" t="s">
        <v>994</v>
      </c>
      <c r="N3621" t="s">
        <v>47</v>
      </c>
      <c r="O3621" t="s">
        <v>47</v>
      </c>
      <c r="P3621" t="s">
        <v>1040</v>
      </c>
      <c r="Q3621" t="s">
        <v>997</v>
      </c>
      <c r="R3621">
        <v>3706.6</v>
      </c>
      <c r="S3621" t="s">
        <v>998</v>
      </c>
      <c r="T3621" t="s">
        <v>999</v>
      </c>
      <c r="U3621" t="s">
        <v>5394</v>
      </c>
      <c r="V3621">
        <v>1</v>
      </c>
      <c r="W3621" t="e">
        <f>VLOOKUP(U3621,T1.Unique.Delivery!$AQ$2:$AW$2720,COLUMNS(T1.Unique.Delivery!$AQ$2701:$AW$2701),0)</f>
        <v>#N/A</v>
      </c>
    </row>
    <row r="3622" spans="1:23" x14ac:dyDescent="0.3">
      <c r="A3622" t="s">
        <v>4881</v>
      </c>
      <c r="B3622" t="s">
        <v>4882</v>
      </c>
      <c r="C3622" t="s">
        <v>990</v>
      </c>
      <c r="D3622" t="s">
        <v>52</v>
      </c>
      <c r="E3622" t="s">
        <v>2623</v>
      </c>
      <c r="F3622" t="s">
        <v>2263</v>
      </c>
      <c r="G3622" t="s">
        <v>2264</v>
      </c>
      <c r="H3622" t="s">
        <v>991</v>
      </c>
      <c r="I3622" t="s">
        <v>992</v>
      </c>
      <c r="J3622" t="s">
        <v>56</v>
      </c>
      <c r="K3622" t="s">
        <v>993</v>
      </c>
      <c r="L3622">
        <v>100223318</v>
      </c>
      <c r="M3622" t="s">
        <v>1216</v>
      </c>
      <c r="N3622" t="s">
        <v>47</v>
      </c>
      <c r="O3622" t="s">
        <v>47</v>
      </c>
      <c r="P3622" t="s">
        <v>1040</v>
      </c>
      <c r="Q3622" t="s">
        <v>997</v>
      </c>
      <c r="R3622">
        <v>4200</v>
      </c>
      <c r="S3622" t="s">
        <v>998</v>
      </c>
      <c r="T3622" t="s">
        <v>999</v>
      </c>
      <c r="U3622" t="s">
        <v>5395</v>
      </c>
      <c r="V3622">
        <v>1</v>
      </c>
      <c r="W3622" t="e">
        <f>VLOOKUP(U3622,T1.Unique.Delivery!$AQ$2:$AW$2720,COLUMNS(T1.Unique.Delivery!$AQ$2701:$AW$2701),0)</f>
        <v>#N/A</v>
      </c>
    </row>
    <row r="3623" spans="1:23" x14ac:dyDescent="0.3">
      <c r="A3623" t="s">
        <v>4881</v>
      </c>
      <c r="B3623" t="s">
        <v>4882</v>
      </c>
      <c r="C3623" t="s">
        <v>990</v>
      </c>
      <c r="D3623" t="s">
        <v>52</v>
      </c>
      <c r="E3623" t="s">
        <v>2623</v>
      </c>
      <c r="F3623" t="s">
        <v>2263</v>
      </c>
      <c r="G3623" t="s">
        <v>2264</v>
      </c>
      <c r="H3623" t="s">
        <v>991</v>
      </c>
      <c r="I3623" t="s">
        <v>992</v>
      </c>
      <c r="J3623" t="s">
        <v>56</v>
      </c>
      <c r="K3623" t="s">
        <v>993</v>
      </c>
      <c r="L3623">
        <v>100287299</v>
      </c>
      <c r="M3623" t="s">
        <v>2970</v>
      </c>
      <c r="N3623" t="s">
        <v>47</v>
      </c>
      <c r="O3623" t="s">
        <v>47</v>
      </c>
      <c r="P3623" s="1">
        <v>42008</v>
      </c>
      <c r="Q3623" t="s">
        <v>997</v>
      </c>
      <c r="R3623">
        <v>3396.25</v>
      </c>
      <c r="S3623" t="s">
        <v>998</v>
      </c>
      <c r="T3623" t="s">
        <v>999</v>
      </c>
      <c r="U3623" t="s">
        <v>5396</v>
      </c>
      <c r="V3623">
        <v>1</v>
      </c>
      <c r="W3623" t="e">
        <f>VLOOKUP(U3623,T1.Unique.Delivery!$AQ$2:$AW$2720,COLUMNS(T1.Unique.Delivery!$AQ$2701:$AW$2701),0)</f>
        <v>#N/A</v>
      </c>
    </row>
    <row r="3624" spans="1:23" x14ac:dyDescent="0.3">
      <c r="A3624" t="s">
        <v>4881</v>
      </c>
      <c r="B3624" t="s">
        <v>4882</v>
      </c>
      <c r="C3624" t="s">
        <v>990</v>
      </c>
      <c r="D3624" t="s">
        <v>52</v>
      </c>
      <c r="E3624" t="s">
        <v>2623</v>
      </c>
      <c r="F3624" t="s">
        <v>2263</v>
      </c>
      <c r="G3624" t="s">
        <v>2264</v>
      </c>
      <c r="H3624" t="s">
        <v>991</v>
      </c>
      <c r="I3624" t="s">
        <v>992</v>
      </c>
      <c r="J3624" t="s">
        <v>56</v>
      </c>
      <c r="K3624" t="s">
        <v>993</v>
      </c>
      <c r="L3624">
        <v>100422206</v>
      </c>
      <c r="M3624" t="s">
        <v>1337</v>
      </c>
      <c r="N3624" t="s">
        <v>47</v>
      </c>
      <c r="O3624" t="s">
        <v>47</v>
      </c>
      <c r="P3624" t="s">
        <v>1040</v>
      </c>
      <c r="Q3624" t="s">
        <v>997</v>
      </c>
      <c r="R3624">
        <v>3799</v>
      </c>
      <c r="S3624" t="s">
        <v>998</v>
      </c>
      <c r="T3624" t="s">
        <v>999</v>
      </c>
      <c r="U3624" t="s">
        <v>5397</v>
      </c>
      <c r="V3624">
        <v>1</v>
      </c>
      <c r="W3624" t="e">
        <f>VLOOKUP(U3624,T1.Unique.Delivery!$AQ$2:$AW$2720,COLUMNS(T1.Unique.Delivery!$AQ$2701:$AW$2701),0)</f>
        <v>#N/A</v>
      </c>
    </row>
    <row r="3625" spans="1:23" x14ac:dyDescent="0.3">
      <c r="A3625" t="s">
        <v>4881</v>
      </c>
      <c r="B3625" t="s">
        <v>4882</v>
      </c>
      <c r="C3625" t="s">
        <v>990</v>
      </c>
      <c r="D3625" t="s">
        <v>52</v>
      </c>
      <c r="E3625" t="s">
        <v>2623</v>
      </c>
      <c r="F3625" t="s">
        <v>2263</v>
      </c>
      <c r="G3625" t="s">
        <v>2264</v>
      </c>
      <c r="H3625" t="s">
        <v>991</v>
      </c>
      <c r="I3625" t="s">
        <v>992</v>
      </c>
      <c r="J3625" t="s">
        <v>56</v>
      </c>
      <c r="K3625" t="s">
        <v>993</v>
      </c>
      <c r="L3625">
        <v>100894891</v>
      </c>
      <c r="M3625" t="s">
        <v>1218</v>
      </c>
      <c r="N3625" t="s">
        <v>47</v>
      </c>
      <c r="O3625" t="s">
        <v>47</v>
      </c>
      <c r="P3625" t="s">
        <v>1040</v>
      </c>
      <c r="Q3625" t="s">
        <v>997</v>
      </c>
      <c r="R3625">
        <v>4680</v>
      </c>
      <c r="S3625" t="s">
        <v>998</v>
      </c>
      <c r="T3625" t="s">
        <v>999</v>
      </c>
      <c r="U3625" t="s">
        <v>5398</v>
      </c>
      <c r="V3625">
        <v>1</v>
      </c>
      <c r="W3625" t="e">
        <f>VLOOKUP(U3625,T1.Unique.Delivery!$AQ$2:$AW$2720,COLUMNS(T1.Unique.Delivery!$AQ$2701:$AW$2701),0)</f>
        <v>#N/A</v>
      </c>
    </row>
    <row r="3626" spans="1:23" x14ac:dyDescent="0.3">
      <c r="A3626" t="s">
        <v>4881</v>
      </c>
      <c r="B3626" t="s">
        <v>4882</v>
      </c>
      <c r="C3626" t="s">
        <v>990</v>
      </c>
      <c r="D3626" t="s">
        <v>52</v>
      </c>
      <c r="E3626" t="s">
        <v>2623</v>
      </c>
      <c r="F3626" t="s">
        <v>2263</v>
      </c>
      <c r="G3626" t="s">
        <v>2264</v>
      </c>
      <c r="H3626" t="s">
        <v>991</v>
      </c>
      <c r="I3626" t="s">
        <v>992</v>
      </c>
      <c r="J3626" t="s">
        <v>56</v>
      </c>
      <c r="K3626" t="s">
        <v>993</v>
      </c>
      <c r="L3626">
        <v>101021193</v>
      </c>
      <c r="M3626" t="s">
        <v>596</v>
      </c>
      <c r="N3626" t="s">
        <v>47</v>
      </c>
      <c r="O3626" t="s">
        <v>47</v>
      </c>
      <c r="P3626" s="1">
        <v>42370</v>
      </c>
      <c r="Q3626" t="s">
        <v>997</v>
      </c>
      <c r="R3626">
        <v>3300</v>
      </c>
      <c r="S3626" t="s">
        <v>998</v>
      </c>
      <c r="T3626" t="s">
        <v>999</v>
      </c>
      <c r="U3626" t="s">
        <v>5399</v>
      </c>
      <c r="V3626">
        <v>1</v>
      </c>
      <c r="W3626" t="e">
        <f>VLOOKUP(U3626,T1.Unique.Delivery!$AQ$2:$AW$2720,COLUMNS(T1.Unique.Delivery!$AQ$2701:$AW$2701),0)</f>
        <v>#N/A</v>
      </c>
    </row>
    <row r="3627" spans="1:23" x14ac:dyDescent="0.3">
      <c r="A3627" t="s">
        <v>4881</v>
      </c>
      <c r="B3627" t="s">
        <v>4882</v>
      </c>
      <c r="C3627" t="s">
        <v>990</v>
      </c>
      <c r="D3627" t="s">
        <v>52</v>
      </c>
      <c r="E3627" t="s">
        <v>2623</v>
      </c>
      <c r="F3627" t="s">
        <v>2263</v>
      </c>
      <c r="G3627" t="s">
        <v>2264</v>
      </c>
      <c r="H3627" t="s">
        <v>991</v>
      </c>
      <c r="I3627" t="s">
        <v>992</v>
      </c>
      <c r="J3627" t="s">
        <v>56</v>
      </c>
      <c r="K3627" t="s">
        <v>993</v>
      </c>
      <c r="L3627">
        <v>101118257</v>
      </c>
      <c r="M3627" t="s">
        <v>1396</v>
      </c>
      <c r="N3627" t="s">
        <v>47</v>
      </c>
      <c r="O3627" t="s">
        <v>47</v>
      </c>
      <c r="P3627" t="s">
        <v>1040</v>
      </c>
      <c r="Q3627" t="s">
        <v>997</v>
      </c>
      <c r="R3627">
        <v>3068</v>
      </c>
      <c r="S3627" t="s">
        <v>998</v>
      </c>
      <c r="T3627" t="s">
        <v>999</v>
      </c>
      <c r="U3627" t="s">
        <v>5400</v>
      </c>
      <c r="V3627">
        <v>1</v>
      </c>
      <c r="W3627" t="e">
        <f>VLOOKUP(U3627,T1.Unique.Delivery!$AQ$2:$AW$2720,COLUMNS(T1.Unique.Delivery!$AQ$2701:$AW$2701),0)</f>
        <v>#N/A</v>
      </c>
    </row>
    <row r="3628" spans="1:23" x14ac:dyDescent="0.3">
      <c r="A3628" t="s">
        <v>4881</v>
      </c>
      <c r="B3628" t="s">
        <v>4882</v>
      </c>
      <c r="C3628" t="s">
        <v>990</v>
      </c>
      <c r="D3628" t="s">
        <v>52</v>
      </c>
      <c r="E3628" t="s">
        <v>2623</v>
      </c>
      <c r="F3628" t="s">
        <v>2263</v>
      </c>
      <c r="G3628" t="s">
        <v>2264</v>
      </c>
      <c r="H3628" t="s">
        <v>991</v>
      </c>
      <c r="I3628" t="s">
        <v>992</v>
      </c>
      <c r="J3628" t="s">
        <v>1002</v>
      </c>
      <c r="K3628" t="s">
        <v>993</v>
      </c>
      <c r="L3628">
        <v>100214689</v>
      </c>
      <c r="M3628" t="s">
        <v>4517</v>
      </c>
      <c r="N3628" t="s">
        <v>47</v>
      </c>
      <c r="O3628" t="s">
        <v>47</v>
      </c>
      <c r="P3628" t="s">
        <v>1040</v>
      </c>
      <c r="Q3628" t="s">
        <v>997</v>
      </c>
      <c r="R3628">
        <v>3500</v>
      </c>
      <c r="S3628" t="s">
        <v>998</v>
      </c>
      <c r="T3628" t="s">
        <v>999</v>
      </c>
      <c r="U3628" t="s">
        <v>5401</v>
      </c>
      <c r="V3628">
        <v>1</v>
      </c>
      <c r="W3628" t="e">
        <f>VLOOKUP(U3628,T1.Unique.Delivery!$AQ$2:$AW$2720,COLUMNS(T1.Unique.Delivery!$AQ$2701:$AW$2701),0)</f>
        <v>#N/A</v>
      </c>
    </row>
    <row r="3629" spans="1:23" x14ac:dyDescent="0.3">
      <c r="A3629" t="s">
        <v>4881</v>
      </c>
      <c r="B3629" t="s">
        <v>4882</v>
      </c>
      <c r="C3629" t="s">
        <v>990</v>
      </c>
      <c r="D3629" t="s">
        <v>52</v>
      </c>
      <c r="E3629" t="s">
        <v>2623</v>
      </c>
      <c r="F3629" t="s">
        <v>2263</v>
      </c>
      <c r="G3629" t="s">
        <v>2264</v>
      </c>
      <c r="H3629" t="s">
        <v>991</v>
      </c>
      <c r="I3629" t="s">
        <v>992</v>
      </c>
      <c r="J3629" t="s">
        <v>1002</v>
      </c>
      <c r="K3629" t="s">
        <v>993</v>
      </c>
      <c r="L3629">
        <v>100223303</v>
      </c>
      <c r="M3629" t="s">
        <v>994</v>
      </c>
      <c r="N3629" t="s">
        <v>47</v>
      </c>
      <c r="O3629" t="s">
        <v>47</v>
      </c>
      <c r="P3629" t="s">
        <v>1040</v>
      </c>
      <c r="Q3629" t="s">
        <v>997</v>
      </c>
      <c r="R3629">
        <v>3836.33</v>
      </c>
      <c r="S3629" t="s">
        <v>998</v>
      </c>
      <c r="T3629" t="s">
        <v>999</v>
      </c>
      <c r="U3629" t="s">
        <v>5402</v>
      </c>
      <c r="V3629">
        <v>1</v>
      </c>
      <c r="W3629" t="e">
        <f>VLOOKUP(U3629,T1.Unique.Delivery!$AQ$2:$AW$2720,COLUMNS(T1.Unique.Delivery!$AQ$2701:$AW$2701),0)</f>
        <v>#N/A</v>
      </c>
    </row>
    <row r="3630" spans="1:23" x14ac:dyDescent="0.3">
      <c r="A3630" t="s">
        <v>4881</v>
      </c>
      <c r="B3630" t="s">
        <v>4882</v>
      </c>
      <c r="C3630" t="s">
        <v>990</v>
      </c>
      <c r="D3630" t="s">
        <v>52</v>
      </c>
      <c r="E3630" t="s">
        <v>2623</v>
      </c>
      <c r="F3630" t="s">
        <v>2263</v>
      </c>
      <c r="G3630" t="s">
        <v>2264</v>
      </c>
      <c r="H3630" t="s">
        <v>991</v>
      </c>
      <c r="I3630" t="s">
        <v>992</v>
      </c>
      <c r="J3630" t="s">
        <v>1002</v>
      </c>
      <c r="K3630" t="s">
        <v>993</v>
      </c>
      <c r="L3630">
        <v>100223318</v>
      </c>
      <c r="M3630" t="s">
        <v>1216</v>
      </c>
      <c r="N3630" t="s">
        <v>47</v>
      </c>
      <c r="O3630" t="s">
        <v>47</v>
      </c>
      <c r="P3630" t="s">
        <v>1040</v>
      </c>
      <c r="Q3630" t="s">
        <v>997</v>
      </c>
      <c r="R3630">
        <v>4000</v>
      </c>
      <c r="S3630" t="s">
        <v>998</v>
      </c>
      <c r="T3630" t="s">
        <v>999</v>
      </c>
      <c r="U3630" t="s">
        <v>5403</v>
      </c>
      <c r="V3630">
        <v>1</v>
      </c>
      <c r="W3630" t="e">
        <f>VLOOKUP(U3630,T1.Unique.Delivery!$AQ$2:$AW$2720,COLUMNS(T1.Unique.Delivery!$AQ$2701:$AW$2701),0)</f>
        <v>#N/A</v>
      </c>
    </row>
    <row r="3631" spans="1:23" x14ac:dyDescent="0.3">
      <c r="A3631" t="s">
        <v>4881</v>
      </c>
      <c r="B3631" t="s">
        <v>4882</v>
      </c>
      <c r="C3631" t="s">
        <v>990</v>
      </c>
      <c r="D3631" t="s">
        <v>52</v>
      </c>
      <c r="E3631" t="s">
        <v>2623</v>
      </c>
      <c r="F3631" t="s">
        <v>2263</v>
      </c>
      <c r="G3631" t="s">
        <v>2264</v>
      </c>
      <c r="H3631" t="s">
        <v>991</v>
      </c>
      <c r="I3631" t="s">
        <v>992</v>
      </c>
      <c r="J3631" t="s">
        <v>1002</v>
      </c>
      <c r="K3631" t="s">
        <v>993</v>
      </c>
      <c r="L3631">
        <v>100287299</v>
      </c>
      <c r="M3631" t="s">
        <v>2970</v>
      </c>
      <c r="N3631" t="s">
        <v>47</v>
      </c>
      <c r="O3631" t="s">
        <v>47</v>
      </c>
      <c r="P3631" s="1">
        <v>42008</v>
      </c>
      <c r="Q3631" t="s">
        <v>997</v>
      </c>
      <c r="R3631">
        <v>3553</v>
      </c>
      <c r="S3631" t="s">
        <v>998</v>
      </c>
      <c r="T3631" t="s">
        <v>999</v>
      </c>
      <c r="U3631" t="s">
        <v>5404</v>
      </c>
      <c r="V3631">
        <v>1</v>
      </c>
      <c r="W3631" t="e">
        <f>VLOOKUP(U3631,T1.Unique.Delivery!$AQ$2:$AW$2720,COLUMNS(T1.Unique.Delivery!$AQ$2701:$AW$2701),0)</f>
        <v>#N/A</v>
      </c>
    </row>
    <row r="3632" spans="1:23" x14ac:dyDescent="0.3">
      <c r="A3632" t="s">
        <v>4881</v>
      </c>
      <c r="B3632" t="s">
        <v>4882</v>
      </c>
      <c r="C3632" t="s">
        <v>990</v>
      </c>
      <c r="D3632" t="s">
        <v>52</v>
      </c>
      <c r="E3632" t="s">
        <v>2623</v>
      </c>
      <c r="F3632" t="s">
        <v>2263</v>
      </c>
      <c r="G3632" t="s">
        <v>2264</v>
      </c>
      <c r="H3632" t="s">
        <v>991</v>
      </c>
      <c r="I3632" t="s">
        <v>992</v>
      </c>
      <c r="J3632" t="s">
        <v>1002</v>
      </c>
      <c r="K3632" t="s">
        <v>993</v>
      </c>
      <c r="L3632">
        <v>100422206</v>
      </c>
      <c r="M3632" t="s">
        <v>1337</v>
      </c>
      <c r="N3632" t="s">
        <v>47</v>
      </c>
      <c r="O3632" t="s">
        <v>47</v>
      </c>
      <c r="P3632" t="s">
        <v>1040</v>
      </c>
      <c r="Q3632" t="s">
        <v>997</v>
      </c>
      <c r="R3632">
        <v>3799</v>
      </c>
      <c r="S3632" t="s">
        <v>998</v>
      </c>
      <c r="T3632" t="s">
        <v>999</v>
      </c>
      <c r="U3632" t="s">
        <v>5405</v>
      </c>
      <c r="V3632">
        <v>1</v>
      </c>
      <c r="W3632" t="e">
        <f>VLOOKUP(U3632,T1.Unique.Delivery!$AQ$2:$AW$2720,COLUMNS(T1.Unique.Delivery!$AQ$2701:$AW$2701),0)</f>
        <v>#N/A</v>
      </c>
    </row>
    <row r="3633" spans="1:23" x14ac:dyDescent="0.3">
      <c r="A3633" t="s">
        <v>4881</v>
      </c>
      <c r="B3633" t="s">
        <v>4882</v>
      </c>
      <c r="C3633" t="s">
        <v>990</v>
      </c>
      <c r="D3633" t="s">
        <v>52</v>
      </c>
      <c r="E3633" t="s">
        <v>2623</v>
      </c>
      <c r="F3633" t="s">
        <v>2263</v>
      </c>
      <c r="G3633" t="s">
        <v>2264</v>
      </c>
      <c r="H3633" t="s">
        <v>991</v>
      </c>
      <c r="I3633" t="s">
        <v>992</v>
      </c>
      <c r="J3633" t="s">
        <v>1002</v>
      </c>
      <c r="K3633" t="s">
        <v>993</v>
      </c>
      <c r="L3633">
        <v>100894891</v>
      </c>
      <c r="M3633" t="s">
        <v>1218</v>
      </c>
      <c r="N3633" t="s">
        <v>47</v>
      </c>
      <c r="O3633" t="s">
        <v>47</v>
      </c>
      <c r="P3633" t="s">
        <v>1040</v>
      </c>
      <c r="Q3633" t="s">
        <v>997</v>
      </c>
      <c r="R3633">
        <v>4680</v>
      </c>
      <c r="S3633" t="s">
        <v>998</v>
      </c>
      <c r="T3633" t="s">
        <v>999</v>
      </c>
      <c r="U3633" t="s">
        <v>5406</v>
      </c>
      <c r="V3633">
        <v>1</v>
      </c>
      <c r="W3633" t="e">
        <f>VLOOKUP(U3633,T1.Unique.Delivery!$AQ$2:$AW$2720,COLUMNS(T1.Unique.Delivery!$AQ$2701:$AW$2701),0)</f>
        <v>#N/A</v>
      </c>
    </row>
    <row r="3634" spans="1:23" x14ac:dyDescent="0.3">
      <c r="A3634" t="s">
        <v>4881</v>
      </c>
      <c r="B3634" t="s">
        <v>4882</v>
      </c>
      <c r="C3634" t="s">
        <v>990</v>
      </c>
      <c r="D3634" t="s">
        <v>52</v>
      </c>
      <c r="E3634" t="s">
        <v>2623</v>
      </c>
      <c r="F3634" t="s">
        <v>2263</v>
      </c>
      <c r="G3634" t="s">
        <v>2264</v>
      </c>
      <c r="H3634" t="s">
        <v>1006</v>
      </c>
      <c r="I3634" t="s">
        <v>54</v>
      </c>
      <c r="J3634" t="s">
        <v>56</v>
      </c>
      <c r="K3634" t="s">
        <v>993</v>
      </c>
      <c r="L3634">
        <v>100422206</v>
      </c>
      <c r="M3634" t="s">
        <v>1337</v>
      </c>
      <c r="N3634" t="s">
        <v>47</v>
      </c>
      <c r="O3634" t="s">
        <v>47</v>
      </c>
      <c r="P3634" t="s">
        <v>1040</v>
      </c>
      <c r="Q3634" t="s">
        <v>997</v>
      </c>
      <c r="R3634">
        <v>3899</v>
      </c>
      <c r="S3634" t="s">
        <v>998</v>
      </c>
      <c r="T3634" t="s">
        <v>999</v>
      </c>
      <c r="U3634" t="s">
        <v>5407</v>
      </c>
      <c r="V3634">
        <v>1</v>
      </c>
      <c r="W3634" t="e">
        <f>VLOOKUP(U3634,T1.Unique.Delivery!$AQ$2:$AW$2720,COLUMNS(T1.Unique.Delivery!$AQ$2701:$AW$2701),0)</f>
        <v>#N/A</v>
      </c>
    </row>
    <row r="3635" spans="1:23" x14ac:dyDescent="0.3">
      <c r="A3635" t="s">
        <v>4881</v>
      </c>
      <c r="B3635" t="s">
        <v>4882</v>
      </c>
      <c r="C3635" t="s">
        <v>990</v>
      </c>
      <c r="D3635" t="s">
        <v>52</v>
      </c>
      <c r="E3635" t="s">
        <v>2900</v>
      </c>
      <c r="F3635" t="s">
        <v>2901</v>
      </c>
      <c r="G3635" t="s">
        <v>99</v>
      </c>
      <c r="H3635" t="s">
        <v>991</v>
      </c>
      <c r="I3635" t="s">
        <v>992</v>
      </c>
      <c r="J3635" t="s">
        <v>4915</v>
      </c>
      <c r="K3635" t="s">
        <v>4916</v>
      </c>
      <c r="L3635">
        <v>100223303</v>
      </c>
      <c r="M3635" t="s">
        <v>994</v>
      </c>
      <c r="N3635" t="s">
        <v>47</v>
      </c>
      <c r="O3635" t="s">
        <v>47</v>
      </c>
      <c r="P3635" t="s">
        <v>4885</v>
      </c>
      <c r="Q3635" t="s">
        <v>997</v>
      </c>
      <c r="R3635">
        <v>10108.11</v>
      </c>
      <c r="S3635" t="s">
        <v>998</v>
      </c>
      <c r="T3635" t="s">
        <v>999</v>
      </c>
      <c r="U3635" t="s">
        <v>5408</v>
      </c>
      <c r="V3635">
        <v>1</v>
      </c>
      <c r="W3635" t="e">
        <f>VLOOKUP(U3635,T1.Unique.Delivery!$AQ$2:$AW$2720,COLUMNS(T1.Unique.Delivery!$AQ$2701:$AW$2701),0)</f>
        <v>#N/A</v>
      </c>
    </row>
    <row r="3636" spans="1:23" x14ac:dyDescent="0.3">
      <c r="A3636" t="s">
        <v>4881</v>
      </c>
      <c r="B3636" t="s">
        <v>4882</v>
      </c>
      <c r="C3636" t="s">
        <v>990</v>
      </c>
      <c r="D3636" t="s">
        <v>52</v>
      </c>
      <c r="E3636" t="s">
        <v>2900</v>
      </c>
      <c r="F3636" t="s">
        <v>2901</v>
      </c>
      <c r="G3636" t="s">
        <v>99</v>
      </c>
      <c r="H3636" t="s">
        <v>991</v>
      </c>
      <c r="I3636" t="s">
        <v>992</v>
      </c>
      <c r="J3636" t="s">
        <v>4915</v>
      </c>
      <c r="K3636" t="s">
        <v>4916</v>
      </c>
      <c r="L3636">
        <v>100994845</v>
      </c>
      <c r="M3636" t="s">
        <v>1450</v>
      </c>
      <c r="N3636" t="s">
        <v>47</v>
      </c>
      <c r="O3636" t="s">
        <v>47</v>
      </c>
      <c r="P3636" t="s">
        <v>4885</v>
      </c>
      <c r="Q3636" t="s">
        <v>997</v>
      </c>
      <c r="R3636">
        <v>8847.5</v>
      </c>
      <c r="S3636" t="s">
        <v>998</v>
      </c>
      <c r="T3636" t="s">
        <v>999</v>
      </c>
      <c r="U3636" t="s">
        <v>5409</v>
      </c>
      <c r="V3636">
        <v>1</v>
      </c>
      <c r="W3636" t="e">
        <f>VLOOKUP(U3636,T1.Unique.Delivery!$AQ$2:$AW$2720,COLUMNS(T1.Unique.Delivery!$AQ$2701:$AW$2701),0)</f>
        <v>#N/A</v>
      </c>
    </row>
    <row r="3637" spans="1:23" x14ac:dyDescent="0.3">
      <c r="A3637" t="s">
        <v>4881</v>
      </c>
      <c r="B3637" t="s">
        <v>4882</v>
      </c>
      <c r="C3637" t="s">
        <v>990</v>
      </c>
      <c r="D3637" t="s">
        <v>52</v>
      </c>
      <c r="E3637" t="s">
        <v>2900</v>
      </c>
      <c r="F3637" t="s">
        <v>2901</v>
      </c>
      <c r="G3637" t="s">
        <v>99</v>
      </c>
      <c r="H3637" t="s">
        <v>991</v>
      </c>
      <c r="I3637" t="s">
        <v>992</v>
      </c>
      <c r="J3637" t="s">
        <v>56</v>
      </c>
      <c r="K3637" t="s">
        <v>993</v>
      </c>
      <c r="L3637">
        <v>100223303</v>
      </c>
      <c r="M3637" t="s">
        <v>994</v>
      </c>
      <c r="N3637" t="s">
        <v>47</v>
      </c>
      <c r="O3637" t="s">
        <v>47</v>
      </c>
      <c r="P3637" t="s">
        <v>4885</v>
      </c>
      <c r="Q3637" t="s">
        <v>997</v>
      </c>
      <c r="R3637">
        <v>10108.11</v>
      </c>
      <c r="S3637" t="s">
        <v>998</v>
      </c>
      <c r="T3637" t="s">
        <v>999</v>
      </c>
      <c r="U3637" t="s">
        <v>5410</v>
      </c>
      <c r="V3637">
        <v>1</v>
      </c>
      <c r="W3637" t="e">
        <f>VLOOKUP(U3637,T1.Unique.Delivery!$AQ$2:$AW$2720,COLUMNS(T1.Unique.Delivery!$AQ$2701:$AW$2701),0)</f>
        <v>#N/A</v>
      </c>
    </row>
    <row r="3638" spans="1:23" x14ac:dyDescent="0.3">
      <c r="A3638" t="s">
        <v>4881</v>
      </c>
      <c r="B3638" t="s">
        <v>4882</v>
      </c>
      <c r="C3638" t="s">
        <v>990</v>
      </c>
      <c r="D3638" t="s">
        <v>52</v>
      </c>
      <c r="E3638" t="s">
        <v>2900</v>
      </c>
      <c r="F3638" t="s">
        <v>2901</v>
      </c>
      <c r="G3638" t="s">
        <v>99</v>
      </c>
      <c r="H3638" t="s">
        <v>991</v>
      </c>
      <c r="I3638" t="s">
        <v>992</v>
      </c>
      <c r="J3638" t="s">
        <v>56</v>
      </c>
      <c r="K3638" t="s">
        <v>993</v>
      </c>
      <c r="L3638">
        <v>100994845</v>
      </c>
      <c r="M3638" t="s">
        <v>1450</v>
      </c>
      <c r="N3638" t="s">
        <v>47</v>
      </c>
      <c r="O3638" t="s">
        <v>47</v>
      </c>
      <c r="P3638" t="s">
        <v>4885</v>
      </c>
      <c r="Q3638" t="s">
        <v>997</v>
      </c>
      <c r="R3638">
        <v>9285.2099999999991</v>
      </c>
      <c r="S3638" t="s">
        <v>998</v>
      </c>
      <c r="T3638" t="s">
        <v>999</v>
      </c>
      <c r="U3638" t="s">
        <v>5411</v>
      </c>
      <c r="V3638">
        <v>1</v>
      </c>
      <c r="W3638" t="e">
        <f>VLOOKUP(U3638,T1.Unique.Delivery!$AQ$2:$AW$2720,COLUMNS(T1.Unique.Delivery!$AQ$2701:$AW$2701),0)</f>
        <v>#N/A</v>
      </c>
    </row>
    <row r="3639" spans="1:23" x14ac:dyDescent="0.3">
      <c r="A3639" t="s">
        <v>4881</v>
      </c>
      <c r="B3639" t="s">
        <v>4882</v>
      </c>
      <c r="C3639" t="s">
        <v>990</v>
      </c>
      <c r="D3639" t="s">
        <v>52</v>
      </c>
      <c r="E3639" t="s">
        <v>2900</v>
      </c>
      <c r="F3639" t="s">
        <v>2901</v>
      </c>
      <c r="G3639" t="s">
        <v>99</v>
      </c>
      <c r="H3639" t="s">
        <v>991</v>
      </c>
      <c r="I3639" t="s">
        <v>992</v>
      </c>
      <c r="J3639" t="s">
        <v>1002</v>
      </c>
      <c r="K3639" t="s">
        <v>993</v>
      </c>
      <c r="L3639">
        <v>100223303</v>
      </c>
      <c r="M3639" t="s">
        <v>994</v>
      </c>
      <c r="N3639" t="s">
        <v>47</v>
      </c>
      <c r="O3639" t="s">
        <v>47</v>
      </c>
      <c r="P3639" t="s">
        <v>4885</v>
      </c>
      <c r="Q3639" t="s">
        <v>997</v>
      </c>
      <c r="R3639">
        <v>10450.02</v>
      </c>
      <c r="S3639" t="s">
        <v>998</v>
      </c>
      <c r="T3639" t="s">
        <v>999</v>
      </c>
      <c r="U3639" t="s">
        <v>5412</v>
      </c>
      <c r="V3639">
        <v>1</v>
      </c>
      <c r="W3639" t="e">
        <f>VLOOKUP(U3639,T1.Unique.Delivery!$AQ$2:$AW$2720,COLUMNS(T1.Unique.Delivery!$AQ$2701:$AW$2701),0)</f>
        <v>#N/A</v>
      </c>
    </row>
    <row r="3640" spans="1:23" x14ac:dyDescent="0.3">
      <c r="A3640" t="s">
        <v>4881</v>
      </c>
      <c r="B3640" t="s">
        <v>4882</v>
      </c>
      <c r="C3640" t="s">
        <v>990</v>
      </c>
      <c r="D3640" t="s">
        <v>52</v>
      </c>
      <c r="E3640" t="s">
        <v>2900</v>
      </c>
      <c r="F3640" t="s">
        <v>2901</v>
      </c>
      <c r="G3640" t="s">
        <v>99</v>
      </c>
      <c r="H3640" t="s">
        <v>991</v>
      </c>
      <c r="I3640" t="s">
        <v>992</v>
      </c>
      <c r="J3640" t="s">
        <v>1002</v>
      </c>
      <c r="K3640" t="s">
        <v>993</v>
      </c>
      <c r="L3640">
        <v>100994845</v>
      </c>
      <c r="M3640" t="s">
        <v>1450</v>
      </c>
      <c r="N3640" t="s">
        <v>47</v>
      </c>
      <c r="O3640" t="s">
        <v>47</v>
      </c>
      <c r="P3640" t="s">
        <v>4885</v>
      </c>
      <c r="Q3640" t="s">
        <v>997</v>
      </c>
      <c r="R3640">
        <v>10076.549999999999</v>
      </c>
      <c r="S3640" t="s">
        <v>998</v>
      </c>
      <c r="T3640" t="s">
        <v>999</v>
      </c>
      <c r="U3640" t="s">
        <v>5413</v>
      </c>
      <c r="V3640">
        <v>1</v>
      </c>
      <c r="W3640" t="e">
        <f>VLOOKUP(U3640,T1.Unique.Delivery!$AQ$2:$AW$2720,COLUMNS(T1.Unique.Delivery!$AQ$2701:$AW$2701),0)</f>
        <v>#N/A</v>
      </c>
    </row>
    <row r="3641" spans="1:23" x14ac:dyDescent="0.3">
      <c r="A3641" t="s">
        <v>4881</v>
      </c>
      <c r="B3641" t="s">
        <v>4882</v>
      </c>
      <c r="C3641" t="s">
        <v>990</v>
      </c>
      <c r="D3641" t="s">
        <v>52</v>
      </c>
      <c r="E3641" t="s">
        <v>2900</v>
      </c>
      <c r="F3641" t="s">
        <v>2901</v>
      </c>
      <c r="G3641" t="s">
        <v>99</v>
      </c>
      <c r="H3641" t="s">
        <v>1006</v>
      </c>
      <c r="I3641" t="s">
        <v>54</v>
      </c>
      <c r="J3641" t="s">
        <v>4915</v>
      </c>
      <c r="K3641" t="s">
        <v>4916</v>
      </c>
      <c r="L3641">
        <v>100223303</v>
      </c>
      <c r="M3641" t="s">
        <v>994</v>
      </c>
      <c r="N3641" t="s">
        <v>47</v>
      </c>
      <c r="O3641" t="s">
        <v>47</v>
      </c>
      <c r="P3641" t="s">
        <v>4885</v>
      </c>
      <c r="Q3641" t="s">
        <v>997</v>
      </c>
      <c r="R3641">
        <v>10108.11</v>
      </c>
      <c r="S3641" t="s">
        <v>998</v>
      </c>
      <c r="T3641" t="s">
        <v>999</v>
      </c>
      <c r="U3641" t="s">
        <v>5414</v>
      </c>
      <c r="V3641">
        <v>1</v>
      </c>
      <c r="W3641" t="e">
        <f>VLOOKUP(U3641,T1.Unique.Delivery!$AQ$2:$AW$2720,COLUMNS(T1.Unique.Delivery!$AQ$2701:$AW$2701),0)</f>
        <v>#N/A</v>
      </c>
    </row>
    <row r="3642" spans="1:23" x14ac:dyDescent="0.3">
      <c r="A3642" t="s">
        <v>4881</v>
      </c>
      <c r="B3642" t="s">
        <v>4882</v>
      </c>
      <c r="C3642" t="s">
        <v>990</v>
      </c>
      <c r="D3642" t="s">
        <v>52</v>
      </c>
      <c r="E3642" t="s">
        <v>2900</v>
      </c>
      <c r="F3642" t="s">
        <v>2901</v>
      </c>
      <c r="G3642" t="s">
        <v>99</v>
      </c>
      <c r="H3642" t="s">
        <v>1006</v>
      </c>
      <c r="I3642" t="s">
        <v>54</v>
      </c>
      <c r="J3642" t="s">
        <v>4915</v>
      </c>
      <c r="K3642" t="s">
        <v>4916</v>
      </c>
      <c r="L3642">
        <v>100994845</v>
      </c>
      <c r="M3642" t="s">
        <v>1450</v>
      </c>
      <c r="N3642" t="s">
        <v>47</v>
      </c>
      <c r="O3642" t="s">
        <v>47</v>
      </c>
      <c r="P3642" t="s">
        <v>4885</v>
      </c>
      <c r="Q3642" t="s">
        <v>997</v>
      </c>
      <c r="R3642">
        <v>8847.5</v>
      </c>
      <c r="S3642" t="s">
        <v>998</v>
      </c>
      <c r="T3642" t="s">
        <v>999</v>
      </c>
      <c r="U3642" t="s">
        <v>5415</v>
      </c>
      <c r="V3642">
        <v>1</v>
      </c>
      <c r="W3642" t="e">
        <f>VLOOKUP(U3642,T1.Unique.Delivery!$AQ$2:$AW$2720,COLUMNS(T1.Unique.Delivery!$AQ$2701:$AW$2701),0)</f>
        <v>#N/A</v>
      </c>
    </row>
    <row r="3643" spans="1:23" x14ac:dyDescent="0.3">
      <c r="A3643" t="s">
        <v>4881</v>
      </c>
      <c r="B3643" t="s">
        <v>4882</v>
      </c>
      <c r="C3643" t="s">
        <v>990</v>
      </c>
      <c r="D3643" t="s">
        <v>52</v>
      </c>
      <c r="E3643" t="s">
        <v>2900</v>
      </c>
      <c r="F3643" t="s">
        <v>2901</v>
      </c>
      <c r="G3643" t="s">
        <v>99</v>
      </c>
      <c r="H3643" t="s">
        <v>1006</v>
      </c>
      <c r="I3643" t="s">
        <v>54</v>
      </c>
      <c r="J3643" t="s">
        <v>56</v>
      </c>
      <c r="K3643" t="s">
        <v>993</v>
      </c>
      <c r="L3643">
        <v>100214689</v>
      </c>
      <c r="M3643" t="s">
        <v>4517</v>
      </c>
      <c r="N3643" t="s">
        <v>47</v>
      </c>
      <c r="O3643" t="s">
        <v>47</v>
      </c>
      <c r="P3643" t="s">
        <v>4885</v>
      </c>
      <c r="Q3643" t="s">
        <v>997</v>
      </c>
      <c r="R3643">
        <v>8750</v>
      </c>
      <c r="S3643" t="s">
        <v>998</v>
      </c>
      <c r="T3643" t="s">
        <v>999</v>
      </c>
      <c r="U3643" t="s">
        <v>5416</v>
      </c>
      <c r="V3643">
        <v>1</v>
      </c>
      <c r="W3643" t="e">
        <f>VLOOKUP(U3643,T1.Unique.Delivery!$AQ$2:$AW$2720,COLUMNS(T1.Unique.Delivery!$AQ$2701:$AW$2701),0)</f>
        <v>#N/A</v>
      </c>
    </row>
    <row r="3644" spans="1:23" x14ac:dyDescent="0.3">
      <c r="A3644" t="s">
        <v>4881</v>
      </c>
      <c r="B3644" t="s">
        <v>4882</v>
      </c>
      <c r="C3644" t="s">
        <v>990</v>
      </c>
      <c r="D3644" t="s">
        <v>52</v>
      </c>
      <c r="E3644" t="s">
        <v>2900</v>
      </c>
      <c r="F3644" t="s">
        <v>2901</v>
      </c>
      <c r="G3644" t="s">
        <v>99</v>
      </c>
      <c r="H3644" t="s">
        <v>1006</v>
      </c>
      <c r="I3644" t="s">
        <v>54</v>
      </c>
      <c r="J3644" t="s">
        <v>56</v>
      </c>
      <c r="K3644" t="s">
        <v>993</v>
      </c>
      <c r="L3644">
        <v>100223303</v>
      </c>
      <c r="M3644" t="s">
        <v>994</v>
      </c>
      <c r="N3644" t="s">
        <v>47</v>
      </c>
      <c r="O3644" t="s">
        <v>47</v>
      </c>
      <c r="P3644" t="s">
        <v>4885</v>
      </c>
      <c r="Q3644" t="s">
        <v>997</v>
      </c>
      <c r="R3644">
        <v>10108.11</v>
      </c>
      <c r="S3644" t="s">
        <v>998</v>
      </c>
      <c r="T3644" t="s">
        <v>999</v>
      </c>
      <c r="U3644" t="s">
        <v>5417</v>
      </c>
      <c r="V3644">
        <v>1</v>
      </c>
      <c r="W3644" t="e">
        <f>VLOOKUP(U3644,T1.Unique.Delivery!$AQ$2:$AW$2720,COLUMNS(T1.Unique.Delivery!$AQ$2701:$AW$2701),0)</f>
        <v>#N/A</v>
      </c>
    </row>
    <row r="3645" spans="1:23" x14ac:dyDescent="0.3">
      <c r="A3645" t="s">
        <v>4881</v>
      </c>
      <c r="B3645" t="s">
        <v>4882</v>
      </c>
      <c r="C3645" t="s">
        <v>990</v>
      </c>
      <c r="D3645" t="s">
        <v>52</v>
      </c>
      <c r="E3645" t="s">
        <v>2900</v>
      </c>
      <c r="F3645" t="s">
        <v>2901</v>
      </c>
      <c r="G3645" t="s">
        <v>99</v>
      </c>
      <c r="H3645" t="s">
        <v>1006</v>
      </c>
      <c r="I3645" t="s">
        <v>54</v>
      </c>
      <c r="J3645" t="s">
        <v>56</v>
      </c>
      <c r="K3645" t="s">
        <v>993</v>
      </c>
      <c r="L3645">
        <v>100298459</v>
      </c>
      <c r="M3645" t="s">
        <v>4895</v>
      </c>
      <c r="N3645" t="s">
        <v>47</v>
      </c>
      <c r="O3645" t="s">
        <v>47</v>
      </c>
      <c r="P3645" s="1">
        <v>42008</v>
      </c>
      <c r="Q3645" t="s">
        <v>997</v>
      </c>
      <c r="R3645">
        <v>9205.0499999999993</v>
      </c>
      <c r="S3645" t="s">
        <v>998</v>
      </c>
      <c r="T3645" t="s">
        <v>999</v>
      </c>
      <c r="U3645" t="s">
        <v>5418</v>
      </c>
      <c r="V3645">
        <v>1</v>
      </c>
      <c r="W3645" t="e">
        <f>VLOOKUP(U3645,T1.Unique.Delivery!$AQ$2:$AW$2720,COLUMNS(T1.Unique.Delivery!$AQ$2701:$AW$2701),0)</f>
        <v>#N/A</v>
      </c>
    </row>
    <row r="3646" spans="1:23" x14ac:dyDescent="0.3">
      <c r="A3646" t="s">
        <v>4881</v>
      </c>
      <c r="B3646" t="s">
        <v>4882</v>
      </c>
      <c r="C3646" t="s">
        <v>990</v>
      </c>
      <c r="D3646" t="s">
        <v>52</v>
      </c>
      <c r="E3646" t="s">
        <v>2900</v>
      </c>
      <c r="F3646" t="s">
        <v>2901</v>
      </c>
      <c r="G3646" t="s">
        <v>99</v>
      </c>
      <c r="H3646" t="s">
        <v>1006</v>
      </c>
      <c r="I3646" t="s">
        <v>54</v>
      </c>
      <c r="J3646" t="s">
        <v>56</v>
      </c>
      <c r="K3646" t="s">
        <v>993</v>
      </c>
      <c r="L3646">
        <v>100994845</v>
      </c>
      <c r="M3646" t="s">
        <v>1450</v>
      </c>
      <c r="N3646" t="s">
        <v>47</v>
      </c>
      <c r="O3646" t="s">
        <v>47</v>
      </c>
      <c r="P3646" t="s">
        <v>4885</v>
      </c>
      <c r="Q3646" t="s">
        <v>997</v>
      </c>
      <c r="R3646">
        <v>9285.2099999999991</v>
      </c>
      <c r="S3646" t="s">
        <v>998</v>
      </c>
      <c r="T3646" t="s">
        <v>999</v>
      </c>
      <c r="U3646" t="s">
        <v>5419</v>
      </c>
      <c r="V3646">
        <v>1</v>
      </c>
      <c r="W3646" t="e">
        <f>VLOOKUP(U3646,T1.Unique.Delivery!$AQ$2:$AW$2720,COLUMNS(T1.Unique.Delivery!$AQ$2701:$AW$2701),0)</f>
        <v>#N/A</v>
      </c>
    </row>
    <row r="3647" spans="1:23" x14ac:dyDescent="0.3">
      <c r="A3647" t="s">
        <v>4881</v>
      </c>
      <c r="B3647" t="s">
        <v>4882</v>
      </c>
      <c r="C3647" t="s">
        <v>990</v>
      </c>
      <c r="D3647" t="s">
        <v>52</v>
      </c>
      <c r="E3647" t="s">
        <v>2900</v>
      </c>
      <c r="F3647" t="s">
        <v>2901</v>
      </c>
      <c r="G3647" t="s">
        <v>99</v>
      </c>
      <c r="H3647" t="s">
        <v>1006</v>
      </c>
      <c r="I3647" t="s">
        <v>54</v>
      </c>
      <c r="J3647" t="s">
        <v>1002</v>
      </c>
      <c r="K3647" t="s">
        <v>993</v>
      </c>
      <c r="L3647">
        <v>100223303</v>
      </c>
      <c r="M3647" t="s">
        <v>994</v>
      </c>
      <c r="N3647" t="s">
        <v>47</v>
      </c>
      <c r="O3647" t="s">
        <v>47</v>
      </c>
      <c r="P3647" t="s">
        <v>4885</v>
      </c>
      <c r="Q3647" t="s">
        <v>997</v>
      </c>
      <c r="R3647">
        <v>10450.02</v>
      </c>
      <c r="S3647" t="s">
        <v>998</v>
      </c>
      <c r="T3647" t="s">
        <v>999</v>
      </c>
      <c r="U3647" t="s">
        <v>5420</v>
      </c>
      <c r="V3647">
        <v>1</v>
      </c>
      <c r="W3647" t="e">
        <f>VLOOKUP(U3647,T1.Unique.Delivery!$AQ$2:$AW$2720,COLUMNS(T1.Unique.Delivery!$AQ$2701:$AW$2701),0)</f>
        <v>#N/A</v>
      </c>
    </row>
    <row r="3648" spans="1:23" x14ac:dyDescent="0.3">
      <c r="A3648" t="s">
        <v>4881</v>
      </c>
      <c r="B3648" t="s">
        <v>4882</v>
      </c>
      <c r="C3648" t="s">
        <v>990</v>
      </c>
      <c r="D3648" t="s">
        <v>52</v>
      </c>
      <c r="E3648" t="s">
        <v>2900</v>
      </c>
      <c r="F3648" t="s">
        <v>2901</v>
      </c>
      <c r="G3648" t="s">
        <v>99</v>
      </c>
      <c r="H3648" t="s">
        <v>1006</v>
      </c>
      <c r="I3648" t="s">
        <v>54</v>
      </c>
      <c r="J3648" t="s">
        <v>1002</v>
      </c>
      <c r="K3648" t="s">
        <v>993</v>
      </c>
      <c r="L3648">
        <v>100994845</v>
      </c>
      <c r="M3648" t="s">
        <v>1450</v>
      </c>
      <c r="N3648" t="s">
        <v>47</v>
      </c>
      <c r="O3648" t="s">
        <v>47</v>
      </c>
      <c r="P3648" t="s">
        <v>4885</v>
      </c>
      <c r="Q3648" t="s">
        <v>997</v>
      </c>
      <c r="R3648">
        <v>10076.549999999999</v>
      </c>
      <c r="S3648" t="s">
        <v>998</v>
      </c>
      <c r="T3648" t="s">
        <v>999</v>
      </c>
      <c r="U3648" t="s">
        <v>5421</v>
      </c>
      <c r="V3648">
        <v>1</v>
      </c>
      <c r="W3648" t="e">
        <f>VLOOKUP(U3648,T1.Unique.Delivery!$AQ$2:$AW$2720,COLUMNS(T1.Unique.Delivery!$AQ$2701:$AW$2701),0)</f>
        <v>#N/A</v>
      </c>
    </row>
    <row r="3649" spans="1:23" x14ac:dyDescent="0.3">
      <c r="A3649" t="s">
        <v>4881</v>
      </c>
      <c r="B3649" t="s">
        <v>4882</v>
      </c>
      <c r="C3649" t="s">
        <v>990</v>
      </c>
      <c r="D3649" t="s">
        <v>52</v>
      </c>
      <c r="E3649" t="s">
        <v>1264</v>
      </c>
      <c r="F3649" t="s">
        <v>1265</v>
      </c>
      <c r="G3649" t="s">
        <v>153</v>
      </c>
      <c r="H3649" t="s">
        <v>991</v>
      </c>
      <c r="I3649" t="s">
        <v>992</v>
      </c>
      <c r="J3649" t="s">
        <v>229</v>
      </c>
      <c r="K3649" t="s">
        <v>4890</v>
      </c>
      <c r="L3649">
        <v>100214689</v>
      </c>
      <c r="M3649" t="s">
        <v>4517</v>
      </c>
      <c r="N3649" t="s">
        <v>47</v>
      </c>
      <c r="O3649" t="s">
        <v>47</v>
      </c>
      <c r="P3649" t="s">
        <v>4885</v>
      </c>
      <c r="Q3649" t="s">
        <v>997</v>
      </c>
      <c r="R3649">
        <v>6500</v>
      </c>
      <c r="S3649" t="s">
        <v>998</v>
      </c>
      <c r="T3649" t="s">
        <v>999</v>
      </c>
      <c r="U3649" t="s">
        <v>5422</v>
      </c>
      <c r="V3649">
        <v>1</v>
      </c>
      <c r="W3649" t="e">
        <f>VLOOKUP(U3649,T1.Unique.Delivery!$AQ$2:$AW$2720,COLUMNS(T1.Unique.Delivery!$AQ$2701:$AW$2701),0)</f>
        <v>#N/A</v>
      </c>
    </row>
    <row r="3650" spans="1:23" x14ac:dyDescent="0.3">
      <c r="A3650" t="s">
        <v>4881</v>
      </c>
      <c r="B3650" t="s">
        <v>4882</v>
      </c>
      <c r="C3650" t="s">
        <v>990</v>
      </c>
      <c r="D3650" t="s">
        <v>52</v>
      </c>
      <c r="E3650" t="s">
        <v>1264</v>
      </c>
      <c r="F3650" t="s">
        <v>1265</v>
      </c>
      <c r="G3650" t="s">
        <v>153</v>
      </c>
      <c r="H3650" t="s">
        <v>991</v>
      </c>
      <c r="I3650" t="s">
        <v>992</v>
      </c>
      <c r="J3650" t="s">
        <v>56</v>
      </c>
      <c r="K3650" t="s">
        <v>993</v>
      </c>
      <c r="L3650">
        <v>100214689</v>
      </c>
      <c r="M3650" t="s">
        <v>4517</v>
      </c>
      <c r="N3650" t="s">
        <v>47</v>
      </c>
      <c r="O3650" t="s">
        <v>47</v>
      </c>
      <c r="P3650" t="s">
        <v>4885</v>
      </c>
      <c r="Q3650" t="s">
        <v>997</v>
      </c>
      <c r="R3650">
        <v>4100</v>
      </c>
      <c r="S3650" t="s">
        <v>998</v>
      </c>
      <c r="T3650" t="s">
        <v>999</v>
      </c>
      <c r="U3650" t="s">
        <v>5423</v>
      </c>
      <c r="V3650">
        <v>1</v>
      </c>
      <c r="W3650" t="e">
        <f>VLOOKUP(U3650,T1.Unique.Delivery!$AQ$2:$AW$2720,COLUMNS(T1.Unique.Delivery!$AQ$2701:$AW$2701),0)</f>
        <v>#N/A</v>
      </c>
    </row>
    <row r="3651" spans="1:23" x14ac:dyDescent="0.3">
      <c r="A3651" t="s">
        <v>4881</v>
      </c>
      <c r="B3651" t="s">
        <v>4882</v>
      </c>
      <c r="C3651" t="s">
        <v>990</v>
      </c>
      <c r="D3651" t="s">
        <v>52</v>
      </c>
      <c r="E3651" t="s">
        <v>1264</v>
      </c>
      <c r="F3651" t="s">
        <v>1265</v>
      </c>
      <c r="G3651" t="s">
        <v>153</v>
      </c>
      <c r="H3651" t="s">
        <v>991</v>
      </c>
      <c r="I3651" t="s">
        <v>992</v>
      </c>
      <c r="J3651" t="s">
        <v>56</v>
      </c>
      <c r="K3651" t="s">
        <v>993</v>
      </c>
      <c r="L3651">
        <v>100297681</v>
      </c>
      <c r="M3651" t="s">
        <v>1216</v>
      </c>
      <c r="N3651" t="s">
        <v>47</v>
      </c>
      <c r="O3651" t="s">
        <v>47</v>
      </c>
      <c r="P3651" s="1">
        <v>42008</v>
      </c>
      <c r="Q3651" t="s">
        <v>997</v>
      </c>
      <c r="R3651">
        <v>3597.86</v>
      </c>
      <c r="S3651" t="s">
        <v>998</v>
      </c>
      <c r="T3651" t="s">
        <v>999</v>
      </c>
      <c r="U3651" t="s">
        <v>5424</v>
      </c>
      <c r="V3651">
        <v>1</v>
      </c>
      <c r="W3651" t="e">
        <f>VLOOKUP(U3651,T1.Unique.Delivery!$AQ$2:$AW$2720,COLUMNS(T1.Unique.Delivery!$AQ$2701:$AW$2701),0)</f>
        <v>#N/A</v>
      </c>
    </row>
    <row r="3652" spans="1:23" x14ac:dyDescent="0.3">
      <c r="A3652" t="s">
        <v>4881</v>
      </c>
      <c r="B3652" t="s">
        <v>4882</v>
      </c>
      <c r="C3652" t="s">
        <v>990</v>
      </c>
      <c r="D3652" t="s">
        <v>52</v>
      </c>
      <c r="E3652" t="s">
        <v>1264</v>
      </c>
      <c r="F3652" t="s">
        <v>1265</v>
      </c>
      <c r="G3652" t="s">
        <v>153</v>
      </c>
      <c r="H3652" t="s">
        <v>991</v>
      </c>
      <c r="I3652" t="s">
        <v>992</v>
      </c>
      <c r="J3652" t="s">
        <v>56</v>
      </c>
      <c r="K3652" t="s">
        <v>993</v>
      </c>
      <c r="L3652">
        <v>100798161</v>
      </c>
      <c r="M3652" t="s">
        <v>4950</v>
      </c>
      <c r="N3652" t="s">
        <v>47</v>
      </c>
      <c r="O3652" t="s">
        <v>47</v>
      </c>
      <c r="P3652" s="1">
        <v>42013</v>
      </c>
      <c r="Q3652" t="s">
        <v>997</v>
      </c>
      <c r="R3652">
        <v>3750</v>
      </c>
      <c r="S3652" t="s">
        <v>998</v>
      </c>
      <c r="T3652" t="s">
        <v>999</v>
      </c>
      <c r="U3652" t="s">
        <v>5425</v>
      </c>
      <c r="V3652">
        <v>1</v>
      </c>
      <c r="W3652" t="e">
        <f>VLOOKUP(U3652,T1.Unique.Delivery!$AQ$2:$AW$2720,COLUMNS(T1.Unique.Delivery!$AQ$2701:$AW$2701),0)</f>
        <v>#N/A</v>
      </c>
    </row>
    <row r="3653" spans="1:23" x14ac:dyDescent="0.3">
      <c r="A3653" t="s">
        <v>4881</v>
      </c>
      <c r="B3653" t="s">
        <v>4882</v>
      </c>
      <c r="C3653" t="s">
        <v>990</v>
      </c>
      <c r="D3653" t="s">
        <v>52</v>
      </c>
      <c r="E3653" t="s">
        <v>1264</v>
      </c>
      <c r="F3653" t="s">
        <v>1265</v>
      </c>
      <c r="G3653" t="s">
        <v>153</v>
      </c>
      <c r="H3653" t="s">
        <v>991</v>
      </c>
      <c r="I3653" t="s">
        <v>992</v>
      </c>
      <c r="J3653" t="s">
        <v>56</v>
      </c>
      <c r="K3653" t="s">
        <v>993</v>
      </c>
      <c r="L3653">
        <v>100824635</v>
      </c>
      <c r="M3653" t="s">
        <v>1445</v>
      </c>
      <c r="N3653" t="s">
        <v>47</v>
      </c>
      <c r="O3653" t="s">
        <v>47</v>
      </c>
      <c r="P3653" t="s">
        <v>4885</v>
      </c>
      <c r="Q3653" t="s">
        <v>997</v>
      </c>
      <c r="R3653">
        <v>3562.86</v>
      </c>
      <c r="S3653" t="s">
        <v>998</v>
      </c>
      <c r="T3653" t="s">
        <v>999</v>
      </c>
      <c r="U3653" t="s">
        <v>5426</v>
      </c>
      <c r="V3653">
        <v>1</v>
      </c>
      <c r="W3653" t="e">
        <f>VLOOKUP(U3653,T1.Unique.Delivery!$AQ$2:$AW$2720,COLUMNS(T1.Unique.Delivery!$AQ$2701:$AW$2701),0)</f>
        <v>#N/A</v>
      </c>
    </row>
    <row r="3654" spans="1:23" x14ac:dyDescent="0.3">
      <c r="A3654" t="s">
        <v>4881</v>
      </c>
      <c r="B3654" t="s">
        <v>4882</v>
      </c>
      <c r="C3654" t="s">
        <v>990</v>
      </c>
      <c r="D3654" t="s">
        <v>52</v>
      </c>
      <c r="E3654" t="s">
        <v>1264</v>
      </c>
      <c r="F3654" t="s">
        <v>1265</v>
      </c>
      <c r="G3654" t="s">
        <v>153</v>
      </c>
      <c r="H3654" t="s">
        <v>991</v>
      </c>
      <c r="I3654" t="s">
        <v>992</v>
      </c>
      <c r="J3654" t="s">
        <v>56</v>
      </c>
      <c r="K3654" t="s">
        <v>993</v>
      </c>
      <c r="L3654">
        <v>100894891</v>
      </c>
      <c r="M3654" t="s">
        <v>1218</v>
      </c>
      <c r="N3654" t="s">
        <v>47</v>
      </c>
      <c r="O3654" t="s">
        <v>47</v>
      </c>
      <c r="P3654" s="1">
        <v>42013</v>
      </c>
      <c r="Q3654" t="s">
        <v>997</v>
      </c>
      <c r="R3654">
        <v>3900</v>
      </c>
      <c r="S3654" t="s">
        <v>998</v>
      </c>
      <c r="T3654" t="s">
        <v>999</v>
      </c>
      <c r="U3654" t="s">
        <v>5427</v>
      </c>
      <c r="V3654">
        <v>1</v>
      </c>
      <c r="W3654" t="e">
        <f>VLOOKUP(U3654,T1.Unique.Delivery!$AQ$2:$AW$2720,COLUMNS(T1.Unique.Delivery!$AQ$2701:$AW$2701),0)</f>
        <v>#N/A</v>
      </c>
    </row>
    <row r="3655" spans="1:23" x14ac:dyDescent="0.3">
      <c r="A3655" t="s">
        <v>4881</v>
      </c>
      <c r="B3655" t="s">
        <v>4882</v>
      </c>
      <c r="C3655" t="s">
        <v>990</v>
      </c>
      <c r="D3655" t="s">
        <v>52</v>
      </c>
      <c r="E3655" t="s">
        <v>1264</v>
      </c>
      <c r="F3655" t="s">
        <v>1265</v>
      </c>
      <c r="G3655" t="s">
        <v>153</v>
      </c>
      <c r="H3655" t="s">
        <v>991</v>
      </c>
      <c r="I3655" t="s">
        <v>992</v>
      </c>
      <c r="J3655" t="s">
        <v>56</v>
      </c>
      <c r="K3655" t="s">
        <v>993</v>
      </c>
      <c r="L3655">
        <v>101021193</v>
      </c>
      <c r="M3655" t="s">
        <v>596</v>
      </c>
      <c r="N3655" t="s">
        <v>47</v>
      </c>
      <c r="O3655" t="s">
        <v>47</v>
      </c>
      <c r="P3655" s="1">
        <v>42736</v>
      </c>
      <c r="Q3655" t="s">
        <v>997</v>
      </c>
      <c r="R3655">
        <v>3562.86</v>
      </c>
      <c r="S3655" t="s">
        <v>998</v>
      </c>
      <c r="T3655" t="s">
        <v>999</v>
      </c>
      <c r="U3655" t="s">
        <v>5428</v>
      </c>
      <c r="V3655">
        <v>1</v>
      </c>
      <c r="W3655" t="e">
        <f>VLOOKUP(U3655,T1.Unique.Delivery!$AQ$2:$AW$2720,COLUMNS(T1.Unique.Delivery!$AQ$2701:$AW$2701),0)</f>
        <v>#N/A</v>
      </c>
    </row>
    <row r="3656" spans="1:23" x14ac:dyDescent="0.3">
      <c r="A3656" t="s">
        <v>4881</v>
      </c>
      <c r="B3656" t="s">
        <v>4882</v>
      </c>
      <c r="C3656" t="s">
        <v>990</v>
      </c>
      <c r="D3656" t="s">
        <v>52</v>
      </c>
      <c r="E3656" t="s">
        <v>1264</v>
      </c>
      <c r="F3656" t="s">
        <v>1265</v>
      </c>
      <c r="G3656" t="s">
        <v>153</v>
      </c>
      <c r="H3656" t="s">
        <v>1006</v>
      </c>
      <c r="I3656" t="s">
        <v>54</v>
      </c>
      <c r="J3656" t="s">
        <v>4915</v>
      </c>
      <c r="K3656" t="s">
        <v>4916</v>
      </c>
      <c r="L3656">
        <v>100214689</v>
      </c>
      <c r="M3656" t="s">
        <v>4517</v>
      </c>
      <c r="N3656" t="s">
        <v>47</v>
      </c>
      <c r="O3656" t="s">
        <v>47</v>
      </c>
      <c r="P3656" t="s">
        <v>4885</v>
      </c>
      <c r="Q3656" t="s">
        <v>997</v>
      </c>
      <c r="R3656">
        <v>3981.25</v>
      </c>
      <c r="S3656" t="s">
        <v>998</v>
      </c>
      <c r="T3656" t="s">
        <v>999</v>
      </c>
      <c r="U3656" t="s">
        <v>5429</v>
      </c>
      <c r="V3656">
        <v>1</v>
      </c>
      <c r="W3656" t="e">
        <f>VLOOKUP(U3656,T1.Unique.Delivery!$AQ$2:$AW$2720,COLUMNS(T1.Unique.Delivery!$AQ$2701:$AW$2701),0)</f>
        <v>#N/A</v>
      </c>
    </row>
    <row r="3657" spans="1:23" x14ac:dyDescent="0.3">
      <c r="A3657" t="s">
        <v>4881</v>
      </c>
      <c r="B3657" t="s">
        <v>4882</v>
      </c>
      <c r="C3657" t="s">
        <v>990</v>
      </c>
      <c r="D3657" t="s">
        <v>52</v>
      </c>
      <c r="E3657" t="s">
        <v>1264</v>
      </c>
      <c r="F3657" t="s">
        <v>1265</v>
      </c>
      <c r="G3657" t="s">
        <v>153</v>
      </c>
      <c r="H3657" t="s">
        <v>1006</v>
      </c>
      <c r="I3657" t="s">
        <v>54</v>
      </c>
      <c r="J3657" t="s">
        <v>56</v>
      </c>
      <c r="K3657" t="s">
        <v>993</v>
      </c>
      <c r="L3657">
        <v>100214689</v>
      </c>
      <c r="M3657" t="s">
        <v>4517</v>
      </c>
      <c r="N3657" t="s">
        <v>47</v>
      </c>
      <c r="O3657" t="s">
        <v>47</v>
      </c>
      <c r="P3657" t="s">
        <v>4885</v>
      </c>
      <c r="Q3657" t="s">
        <v>997</v>
      </c>
      <c r="R3657">
        <v>3672.87</v>
      </c>
      <c r="S3657" t="s">
        <v>998</v>
      </c>
      <c r="T3657" t="s">
        <v>999</v>
      </c>
      <c r="U3657" t="s">
        <v>5430</v>
      </c>
      <c r="V3657">
        <v>1</v>
      </c>
      <c r="W3657" t="e">
        <f>VLOOKUP(U3657,T1.Unique.Delivery!$AQ$2:$AW$2720,COLUMNS(T1.Unique.Delivery!$AQ$2701:$AW$2701),0)</f>
        <v>#N/A</v>
      </c>
    </row>
    <row r="3658" spans="1:23" x14ac:dyDescent="0.3">
      <c r="A3658" t="s">
        <v>4881</v>
      </c>
      <c r="B3658" t="s">
        <v>4882</v>
      </c>
      <c r="C3658" t="s">
        <v>990</v>
      </c>
      <c r="D3658" t="s">
        <v>52</v>
      </c>
      <c r="E3658" t="s">
        <v>1264</v>
      </c>
      <c r="F3658" t="s">
        <v>1265</v>
      </c>
      <c r="G3658" t="s">
        <v>153</v>
      </c>
      <c r="H3658" t="s">
        <v>1006</v>
      </c>
      <c r="I3658" t="s">
        <v>54</v>
      </c>
      <c r="J3658" t="s">
        <v>56</v>
      </c>
      <c r="K3658" t="s">
        <v>993</v>
      </c>
      <c r="L3658">
        <v>100297681</v>
      </c>
      <c r="M3658" t="s">
        <v>1216</v>
      </c>
      <c r="N3658" t="s">
        <v>47</v>
      </c>
      <c r="O3658" t="s">
        <v>47</v>
      </c>
      <c r="P3658" s="1">
        <v>42008</v>
      </c>
      <c r="Q3658" t="s">
        <v>997</v>
      </c>
      <c r="R3658">
        <v>3597.86</v>
      </c>
      <c r="S3658" t="s">
        <v>998</v>
      </c>
      <c r="T3658" t="s">
        <v>999</v>
      </c>
      <c r="U3658" t="s">
        <v>5431</v>
      </c>
      <c r="V3658">
        <v>1</v>
      </c>
      <c r="W3658" t="e">
        <f>VLOOKUP(U3658,T1.Unique.Delivery!$AQ$2:$AW$2720,COLUMNS(T1.Unique.Delivery!$AQ$2701:$AW$2701),0)</f>
        <v>#N/A</v>
      </c>
    </row>
    <row r="3659" spans="1:23" x14ac:dyDescent="0.3">
      <c r="A3659" t="s">
        <v>4881</v>
      </c>
      <c r="B3659" t="s">
        <v>4882</v>
      </c>
      <c r="C3659" t="s">
        <v>990</v>
      </c>
      <c r="D3659" t="s">
        <v>52</v>
      </c>
      <c r="E3659" t="s">
        <v>1264</v>
      </c>
      <c r="F3659" t="s">
        <v>1265</v>
      </c>
      <c r="G3659" t="s">
        <v>153</v>
      </c>
      <c r="H3659" t="s">
        <v>1006</v>
      </c>
      <c r="I3659" t="s">
        <v>54</v>
      </c>
      <c r="J3659" t="s">
        <v>56</v>
      </c>
      <c r="K3659" t="s">
        <v>993</v>
      </c>
      <c r="L3659">
        <v>100798161</v>
      </c>
      <c r="M3659" t="s">
        <v>4950</v>
      </c>
      <c r="N3659" t="s">
        <v>47</v>
      </c>
      <c r="O3659" t="s">
        <v>47</v>
      </c>
      <c r="P3659" s="1">
        <v>42013</v>
      </c>
      <c r="Q3659" t="s">
        <v>997</v>
      </c>
      <c r="R3659">
        <v>3750</v>
      </c>
      <c r="S3659" t="s">
        <v>998</v>
      </c>
      <c r="T3659" t="s">
        <v>999</v>
      </c>
      <c r="U3659" t="s">
        <v>5432</v>
      </c>
      <c r="V3659">
        <v>1</v>
      </c>
      <c r="W3659" t="e">
        <f>VLOOKUP(U3659,T1.Unique.Delivery!$AQ$2:$AW$2720,COLUMNS(T1.Unique.Delivery!$AQ$2701:$AW$2701),0)</f>
        <v>#N/A</v>
      </c>
    </row>
    <row r="3660" spans="1:23" x14ac:dyDescent="0.3">
      <c r="A3660" t="s">
        <v>4881</v>
      </c>
      <c r="B3660" t="s">
        <v>4882</v>
      </c>
      <c r="C3660" t="s">
        <v>990</v>
      </c>
      <c r="D3660" t="s">
        <v>52</v>
      </c>
      <c r="E3660" t="s">
        <v>1264</v>
      </c>
      <c r="F3660" t="s">
        <v>1265</v>
      </c>
      <c r="G3660" t="s">
        <v>153</v>
      </c>
      <c r="H3660" t="s">
        <v>1006</v>
      </c>
      <c r="I3660" t="s">
        <v>54</v>
      </c>
      <c r="J3660" t="s">
        <v>56</v>
      </c>
      <c r="K3660" t="s">
        <v>993</v>
      </c>
      <c r="L3660">
        <v>100894891</v>
      </c>
      <c r="M3660" t="s">
        <v>1218</v>
      </c>
      <c r="N3660" t="s">
        <v>47</v>
      </c>
      <c r="O3660" t="s">
        <v>47</v>
      </c>
      <c r="P3660" s="1">
        <v>42013</v>
      </c>
      <c r="Q3660" t="s">
        <v>997</v>
      </c>
      <c r="R3660">
        <v>3900</v>
      </c>
      <c r="S3660" t="s">
        <v>998</v>
      </c>
      <c r="T3660" t="s">
        <v>999</v>
      </c>
      <c r="U3660" t="s">
        <v>5433</v>
      </c>
      <c r="V3660">
        <v>1</v>
      </c>
      <c r="W3660" t="e">
        <f>VLOOKUP(U3660,T1.Unique.Delivery!$AQ$2:$AW$2720,COLUMNS(T1.Unique.Delivery!$AQ$2701:$AW$2701),0)</f>
        <v>#N/A</v>
      </c>
    </row>
    <row r="3661" spans="1:23" x14ac:dyDescent="0.3">
      <c r="A3661" t="s">
        <v>4881</v>
      </c>
      <c r="B3661" t="s">
        <v>4882</v>
      </c>
      <c r="C3661" t="s">
        <v>990</v>
      </c>
      <c r="D3661" t="s">
        <v>52</v>
      </c>
      <c r="E3661" t="s">
        <v>1264</v>
      </c>
      <c r="F3661" t="s">
        <v>1265</v>
      </c>
      <c r="G3661" t="s">
        <v>153</v>
      </c>
      <c r="H3661" t="s">
        <v>1006</v>
      </c>
      <c r="I3661" t="s">
        <v>54</v>
      </c>
      <c r="J3661" t="s">
        <v>56</v>
      </c>
      <c r="K3661" t="s">
        <v>993</v>
      </c>
      <c r="L3661">
        <v>101021193</v>
      </c>
      <c r="M3661" t="s">
        <v>596</v>
      </c>
      <c r="N3661" t="s">
        <v>47</v>
      </c>
      <c r="O3661" t="s">
        <v>47</v>
      </c>
      <c r="P3661" s="1">
        <v>42736</v>
      </c>
      <c r="Q3661" t="s">
        <v>997</v>
      </c>
      <c r="R3661">
        <v>3562.86</v>
      </c>
      <c r="S3661" t="s">
        <v>998</v>
      </c>
      <c r="T3661" t="s">
        <v>999</v>
      </c>
      <c r="U3661" t="s">
        <v>5434</v>
      </c>
      <c r="V3661">
        <v>1</v>
      </c>
      <c r="W3661" t="e">
        <f>VLOOKUP(U3661,T1.Unique.Delivery!$AQ$2:$AW$2720,COLUMNS(T1.Unique.Delivery!$AQ$2701:$AW$2701),0)</f>
        <v>#N/A</v>
      </c>
    </row>
    <row r="3662" spans="1:23" x14ac:dyDescent="0.3">
      <c r="A3662" t="s">
        <v>4881</v>
      </c>
      <c r="B3662" t="s">
        <v>4882</v>
      </c>
      <c r="C3662" t="s">
        <v>990</v>
      </c>
      <c r="D3662" t="s">
        <v>52</v>
      </c>
      <c r="E3662" t="s">
        <v>1268</v>
      </c>
      <c r="F3662" t="s">
        <v>1269</v>
      </c>
      <c r="G3662" t="s">
        <v>153</v>
      </c>
      <c r="H3662" t="s">
        <v>1006</v>
      </c>
      <c r="I3662" t="s">
        <v>54</v>
      </c>
      <c r="J3662" t="s">
        <v>56</v>
      </c>
      <c r="K3662" t="s">
        <v>993</v>
      </c>
      <c r="L3662">
        <v>100214689</v>
      </c>
      <c r="M3662" t="s">
        <v>4517</v>
      </c>
      <c r="N3662" t="s">
        <v>47</v>
      </c>
      <c r="O3662" t="s">
        <v>47</v>
      </c>
      <c r="P3662" t="s">
        <v>4885</v>
      </c>
      <c r="Q3662" t="s">
        <v>997</v>
      </c>
      <c r="R3662">
        <v>3672.87</v>
      </c>
      <c r="S3662" t="s">
        <v>998</v>
      </c>
      <c r="T3662" t="s">
        <v>999</v>
      </c>
      <c r="U3662" t="s">
        <v>5435</v>
      </c>
      <c r="V3662">
        <v>1</v>
      </c>
      <c r="W3662" t="e">
        <f>VLOOKUP(U3662,T1.Unique.Delivery!$AQ$2:$AW$2720,COLUMNS(T1.Unique.Delivery!$AQ$2701:$AW$2701),0)</f>
        <v>#N/A</v>
      </c>
    </row>
    <row r="3663" spans="1:23" x14ac:dyDescent="0.3">
      <c r="A3663" t="s">
        <v>4881</v>
      </c>
      <c r="B3663" t="s">
        <v>4882</v>
      </c>
      <c r="C3663" t="s">
        <v>990</v>
      </c>
      <c r="D3663" t="s">
        <v>52</v>
      </c>
      <c r="E3663" t="s">
        <v>1268</v>
      </c>
      <c r="F3663" t="s">
        <v>1269</v>
      </c>
      <c r="G3663" t="s">
        <v>153</v>
      </c>
      <c r="H3663" t="s">
        <v>1006</v>
      </c>
      <c r="I3663" t="s">
        <v>54</v>
      </c>
      <c r="J3663" t="s">
        <v>56</v>
      </c>
      <c r="K3663" t="s">
        <v>993</v>
      </c>
      <c r="L3663">
        <v>100297681</v>
      </c>
      <c r="M3663" t="s">
        <v>1216</v>
      </c>
      <c r="N3663" t="s">
        <v>47</v>
      </c>
      <c r="O3663" t="s">
        <v>47</v>
      </c>
      <c r="P3663" s="1">
        <v>42008</v>
      </c>
      <c r="Q3663" t="s">
        <v>997</v>
      </c>
      <c r="R3663">
        <v>3597.86</v>
      </c>
      <c r="S3663" t="s">
        <v>998</v>
      </c>
      <c r="T3663" t="s">
        <v>999</v>
      </c>
      <c r="U3663" t="s">
        <v>5436</v>
      </c>
      <c r="V3663">
        <v>1</v>
      </c>
      <c r="W3663" t="e">
        <f>VLOOKUP(U3663,T1.Unique.Delivery!$AQ$2:$AW$2720,COLUMNS(T1.Unique.Delivery!$AQ$2701:$AW$2701),0)</f>
        <v>#N/A</v>
      </c>
    </row>
    <row r="3664" spans="1:23" x14ac:dyDescent="0.3">
      <c r="A3664" t="s">
        <v>4881</v>
      </c>
      <c r="B3664" t="s">
        <v>4882</v>
      </c>
      <c r="C3664" t="s">
        <v>990</v>
      </c>
      <c r="D3664" t="s">
        <v>52</v>
      </c>
      <c r="E3664" t="s">
        <v>1773</v>
      </c>
      <c r="F3664" t="s">
        <v>1269</v>
      </c>
      <c r="G3664" t="s">
        <v>263</v>
      </c>
      <c r="H3664" t="s">
        <v>1006</v>
      </c>
      <c r="I3664" t="s">
        <v>54</v>
      </c>
      <c r="J3664" t="s">
        <v>56</v>
      </c>
      <c r="K3664" t="s">
        <v>993</v>
      </c>
      <c r="L3664">
        <v>100647401</v>
      </c>
      <c r="M3664" t="s">
        <v>5035</v>
      </c>
      <c r="N3664" t="s">
        <v>47</v>
      </c>
      <c r="O3664" t="s">
        <v>47</v>
      </c>
      <c r="P3664" t="s">
        <v>4885</v>
      </c>
      <c r="Q3664" t="s">
        <v>997</v>
      </c>
      <c r="R3664">
        <v>5181.72</v>
      </c>
      <c r="S3664" t="s">
        <v>998</v>
      </c>
      <c r="T3664" t="s">
        <v>999</v>
      </c>
      <c r="U3664" t="s">
        <v>5437</v>
      </c>
      <c r="V3664">
        <v>1</v>
      </c>
      <c r="W3664" t="e">
        <f>VLOOKUP(U3664,T1.Unique.Delivery!$AQ$2:$AW$2720,COLUMNS(T1.Unique.Delivery!$AQ$2701:$AW$2701),0)</f>
        <v>#N/A</v>
      </c>
    </row>
    <row r="3665" spans="1:23" x14ac:dyDescent="0.3">
      <c r="A3665" t="s">
        <v>4881</v>
      </c>
      <c r="B3665" t="s">
        <v>4882</v>
      </c>
      <c r="C3665" t="s">
        <v>990</v>
      </c>
      <c r="D3665" t="s">
        <v>52</v>
      </c>
      <c r="E3665" t="s">
        <v>1268</v>
      </c>
      <c r="F3665" t="s">
        <v>1269</v>
      </c>
      <c r="G3665" t="s">
        <v>153</v>
      </c>
      <c r="H3665" t="s">
        <v>1006</v>
      </c>
      <c r="I3665" t="s">
        <v>54</v>
      </c>
      <c r="J3665" t="s">
        <v>56</v>
      </c>
      <c r="K3665" t="s">
        <v>993</v>
      </c>
      <c r="L3665">
        <v>100894891</v>
      </c>
      <c r="M3665" t="s">
        <v>1218</v>
      </c>
      <c r="N3665" t="s">
        <v>47</v>
      </c>
      <c r="O3665" t="s">
        <v>47</v>
      </c>
      <c r="P3665" s="1">
        <v>42013</v>
      </c>
      <c r="Q3665" t="s">
        <v>997</v>
      </c>
      <c r="R3665">
        <v>3900</v>
      </c>
      <c r="S3665" t="s">
        <v>998</v>
      </c>
      <c r="T3665" t="s">
        <v>999</v>
      </c>
      <c r="U3665" t="s">
        <v>5438</v>
      </c>
      <c r="V3665">
        <v>1</v>
      </c>
      <c r="W3665" t="e">
        <f>VLOOKUP(U3665,T1.Unique.Delivery!$AQ$2:$AW$2720,COLUMNS(T1.Unique.Delivery!$AQ$2701:$AW$2701),0)</f>
        <v>#N/A</v>
      </c>
    </row>
    <row r="3666" spans="1:23" x14ac:dyDescent="0.3">
      <c r="A3666" t="s">
        <v>4881</v>
      </c>
      <c r="B3666" t="s">
        <v>4882</v>
      </c>
      <c r="C3666" t="s">
        <v>990</v>
      </c>
      <c r="D3666" t="s">
        <v>52</v>
      </c>
      <c r="E3666" t="s">
        <v>1268</v>
      </c>
      <c r="F3666" t="s">
        <v>1269</v>
      </c>
      <c r="G3666" t="s">
        <v>153</v>
      </c>
      <c r="H3666" t="s">
        <v>1006</v>
      </c>
      <c r="I3666" t="s">
        <v>54</v>
      </c>
      <c r="J3666" t="s">
        <v>56</v>
      </c>
      <c r="K3666" t="s">
        <v>993</v>
      </c>
      <c r="L3666">
        <v>101021193</v>
      </c>
      <c r="M3666" t="s">
        <v>596</v>
      </c>
      <c r="N3666" t="s">
        <v>47</v>
      </c>
      <c r="O3666" t="s">
        <v>47</v>
      </c>
      <c r="P3666" s="1">
        <v>42736</v>
      </c>
      <c r="Q3666" t="s">
        <v>997</v>
      </c>
      <c r="R3666">
        <v>3562.86</v>
      </c>
      <c r="S3666" t="s">
        <v>998</v>
      </c>
      <c r="T3666" t="s">
        <v>999</v>
      </c>
      <c r="U3666" t="s">
        <v>5439</v>
      </c>
      <c r="V3666">
        <v>1</v>
      </c>
      <c r="W3666" t="e">
        <f>VLOOKUP(U3666,T1.Unique.Delivery!$AQ$2:$AW$2720,COLUMNS(T1.Unique.Delivery!$AQ$2701:$AW$2701),0)</f>
        <v>#N/A</v>
      </c>
    </row>
    <row r="3667" spans="1:23" x14ac:dyDescent="0.3">
      <c r="A3667" t="s">
        <v>4881</v>
      </c>
      <c r="B3667" t="s">
        <v>4882</v>
      </c>
      <c r="C3667" t="s">
        <v>990</v>
      </c>
      <c r="D3667" t="s">
        <v>52</v>
      </c>
      <c r="E3667" t="s">
        <v>5440</v>
      </c>
      <c r="F3667" t="s">
        <v>2212</v>
      </c>
      <c r="G3667" t="s">
        <v>170</v>
      </c>
      <c r="H3667" t="s">
        <v>1006</v>
      </c>
      <c r="I3667" t="s">
        <v>54</v>
      </c>
      <c r="J3667" t="s">
        <v>66</v>
      </c>
      <c r="K3667" t="s">
        <v>1007</v>
      </c>
      <c r="L3667">
        <v>101047835</v>
      </c>
      <c r="M3667" t="s">
        <v>4920</v>
      </c>
      <c r="N3667" t="s">
        <v>47</v>
      </c>
      <c r="O3667" t="s">
        <v>47</v>
      </c>
      <c r="P3667" t="s">
        <v>1040</v>
      </c>
      <c r="Q3667" t="s">
        <v>997</v>
      </c>
      <c r="R3667">
        <v>13027.5</v>
      </c>
      <c r="S3667" t="s">
        <v>998</v>
      </c>
      <c r="T3667" t="s">
        <v>999</v>
      </c>
      <c r="U3667" t="s">
        <v>5441</v>
      </c>
      <c r="V3667">
        <v>1</v>
      </c>
      <c r="W3667" t="e">
        <f>VLOOKUP(U3667,T1.Unique.Delivery!$AQ$2:$AW$2720,COLUMNS(T1.Unique.Delivery!$AQ$2701:$AW$2701),0)</f>
        <v>#N/A</v>
      </c>
    </row>
    <row r="3668" spans="1:23" x14ac:dyDescent="0.3">
      <c r="A3668" t="s">
        <v>4881</v>
      </c>
      <c r="B3668" t="s">
        <v>4882</v>
      </c>
      <c r="C3668" t="s">
        <v>990</v>
      </c>
      <c r="D3668" t="s">
        <v>52</v>
      </c>
      <c r="E3668" t="s">
        <v>5442</v>
      </c>
      <c r="F3668" t="s">
        <v>5443</v>
      </c>
      <c r="G3668" t="s">
        <v>215</v>
      </c>
      <c r="H3668" t="s">
        <v>1006</v>
      </c>
      <c r="I3668" t="s">
        <v>54</v>
      </c>
      <c r="J3668" t="s">
        <v>56</v>
      </c>
      <c r="K3668" t="s">
        <v>993</v>
      </c>
      <c r="L3668">
        <v>100297681</v>
      </c>
      <c r="M3668" t="s">
        <v>1216</v>
      </c>
      <c r="N3668" t="s">
        <v>47</v>
      </c>
      <c r="O3668" t="s">
        <v>47</v>
      </c>
      <c r="P3668" t="s">
        <v>1040</v>
      </c>
      <c r="Q3668" t="s">
        <v>997</v>
      </c>
      <c r="R3668">
        <v>21200</v>
      </c>
      <c r="S3668" t="s">
        <v>998</v>
      </c>
      <c r="T3668" t="s">
        <v>999</v>
      </c>
      <c r="U3668" t="s">
        <v>5444</v>
      </c>
      <c r="V3668">
        <v>1</v>
      </c>
      <c r="W3668" t="e">
        <f>VLOOKUP(U3668,T1.Unique.Delivery!$AQ$2:$AW$2720,COLUMNS(T1.Unique.Delivery!$AQ$2701:$AW$2701),0)</f>
        <v>#N/A</v>
      </c>
    </row>
    <row r="3669" spans="1:23" x14ac:dyDescent="0.3">
      <c r="A3669" t="s">
        <v>4881</v>
      </c>
      <c r="B3669" t="s">
        <v>4882</v>
      </c>
      <c r="C3669" t="s">
        <v>990</v>
      </c>
      <c r="D3669" t="s">
        <v>52</v>
      </c>
      <c r="E3669" t="s">
        <v>5442</v>
      </c>
      <c r="F3669" t="s">
        <v>5443</v>
      </c>
      <c r="G3669" t="s">
        <v>215</v>
      </c>
      <c r="H3669" t="s">
        <v>1006</v>
      </c>
      <c r="I3669" t="s">
        <v>54</v>
      </c>
      <c r="J3669" t="s">
        <v>56</v>
      </c>
      <c r="K3669" t="s">
        <v>993</v>
      </c>
      <c r="L3669">
        <v>100824635</v>
      </c>
      <c r="M3669" t="s">
        <v>1445</v>
      </c>
      <c r="N3669" t="s">
        <v>47</v>
      </c>
      <c r="O3669" t="s">
        <v>47</v>
      </c>
      <c r="P3669" t="s">
        <v>1040</v>
      </c>
      <c r="Q3669" t="s">
        <v>997</v>
      </c>
      <c r="R3669">
        <v>22000</v>
      </c>
      <c r="S3669" t="s">
        <v>998</v>
      </c>
      <c r="T3669" t="s">
        <v>999</v>
      </c>
      <c r="U3669" t="s">
        <v>721</v>
      </c>
      <c r="V3669">
        <v>1</v>
      </c>
      <c r="W3669" t="e">
        <f>VLOOKUP(U3669,T1.Unique.Delivery!$AQ$2:$AW$2720,COLUMNS(T1.Unique.Delivery!$AQ$2701:$AW$2701),0)</f>
        <v>#N/A</v>
      </c>
    </row>
    <row r="3670" spans="1:23" x14ac:dyDescent="0.3">
      <c r="A3670" t="s">
        <v>4881</v>
      </c>
      <c r="B3670" t="s">
        <v>4882</v>
      </c>
      <c r="C3670" t="s">
        <v>990</v>
      </c>
      <c r="D3670" t="s">
        <v>52</v>
      </c>
      <c r="E3670" t="s">
        <v>5442</v>
      </c>
      <c r="F3670" t="s">
        <v>5443</v>
      </c>
      <c r="G3670" t="s">
        <v>215</v>
      </c>
      <c r="H3670" t="s">
        <v>1006</v>
      </c>
      <c r="I3670" t="s">
        <v>54</v>
      </c>
      <c r="J3670" t="s">
        <v>56</v>
      </c>
      <c r="K3670" t="s">
        <v>993</v>
      </c>
      <c r="L3670">
        <v>100894891</v>
      </c>
      <c r="M3670" t="s">
        <v>1218</v>
      </c>
      <c r="N3670" t="s">
        <v>47</v>
      </c>
      <c r="O3670" t="s">
        <v>47</v>
      </c>
      <c r="P3670" t="s">
        <v>1040</v>
      </c>
      <c r="Q3670" t="s">
        <v>997</v>
      </c>
      <c r="R3670">
        <v>22890</v>
      </c>
      <c r="S3670" t="s">
        <v>998</v>
      </c>
      <c r="T3670" t="s">
        <v>999</v>
      </c>
      <c r="U3670" t="s">
        <v>217</v>
      </c>
      <c r="V3670">
        <v>1</v>
      </c>
      <c r="W3670" t="e">
        <f>VLOOKUP(U3670,T1.Unique.Delivery!$AQ$2:$AW$2720,COLUMNS(T1.Unique.Delivery!$AQ$2701:$AW$2701),0)</f>
        <v>#N/A</v>
      </c>
    </row>
    <row r="3671" spans="1:23" x14ac:dyDescent="0.3">
      <c r="A3671" t="s">
        <v>4881</v>
      </c>
      <c r="B3671" t="s">
        <v>4882</v>
      </c>
      <c r="C3671" t="s">
        <v>990</v>
      </c>
      <c r="D3671" t="s">
        <v>52</v>
      </c>
      <c r="E3671" t="s">
        <v>4133</v>
      </c>
      <c r="F3671" t="s">
        <v>4134</v>
      </c>
      <c r="G3671" t="s">
        <v>52</v>
      </c>
      <c r="H3671" t="s">
        <v>1006</v>
      </c>
      <c r="I3671" t="s">
        <v>54</v>
      </c>
      <c r="J3671" t="s">
        <v>66</v>
      </c>
      <c r="K3671" t="s">
        <v>1007</v>
      </c>
      <c r="L3671">
        <v>100223318</v>
      </c>
      <c r="M3671" t="s">
        <v>1216</v>
      </c>
      <c r="N3671" t="s">
        <v>47</v>
      </c>
      <c r="O3671" t="s">
        <v>47</v>
      </c>
      <c r="P3671" t="s">
        <v>1040</v>
      </c>
      <c r="Q3671" t="s">
        <v>997</v>
      </c>
      <c r="R3671">
        <v>1909</v>
      </c>
      <c r="S3671" t="s">
        <v>998</v>
      </c>
      <c r="T3671" t="s">
        <v>999</v>
      </c>
      <c r="U3671" t="s">
        <v>5445</v>
      </c>
      <c r="V3671">
        <v>1</v>
      </c>
      <c r="W3671" t="e">
        <f>VLOOKUP(U3671,T1.Unique.Delivery!$AQ$2:$AW$2720,COLUMNS(T1.Unique.Delivery!$AQ$2701:$AW$2701),0)</f>
        <v>#N/A</v>
      </c>
    </row>
    <row r="3672" spans="1:23" x14ac:dyDescent="0.3">
      <c r="A3672" t="s">
        <v>4881</v>
      </c>
      <c r="B3672" t="s">
        <v>4882</v>
      </c>
      <c r="C3672" t="s">
        <v>990</v>
      </c>
      <c r="D3672" t="s">
        <v>52</v>
      </c>
      <c r="E3672" t="s">
        <v>4133</v>
      </c>
      <c r="F3672" t="s">
        <v>4134</v>
      </c>
      <c r="G3672" t="s">
        <v>52</v>
      </c>
      <c r="H3672" t="s">
        <v>1006</v>
      </c>
      <c r="I3672" t="s">
        <v>54</v>
      </c>
      <c r="J3672" t="s">
        <v>66</v>
      </c>
      <c r="K3672" t="s">
        <v>1007</v>
      </c>
      <c r="L3672">
        <v>101093720</v>
      </c>
      <c r="M3672" t="s">
        <v>55</v>
      </c>
      <c r="N3672" t="s">
        <v>47</v>
      </c>
      <c r="O3672" t="s">
        <v>47</v>
      </c>
      <c r="P3672" s="1">
        <v>42379</v>
      </c>
      <c r="Q3672" t="s">
        <v>997</v>
      </c>
      <c r="R3672">
        <v>1242</v>
      </c>
      <c r="S3672" t="s">
        <v>998</v>
      </c>
      <c r="T3672" t="s">
        <v>999</v>
      </c>
      <c r="U3672" t="s">
        <v>420</v>
      </c>
      <c r="V3672">
        <v>1</v>
      </c>
      <c r="W3672" t="e">
        <f>VLOOKUP(U3672,T1.Unique.Delivery!$AQ$2:$AW$2720,COLUMNS(T1.Unique.Delivery!$AQ$2701:$AW$2701),0)</f>
        <v>#N/A</v>
      </c>
    </row>
    <row r="3673" spans="1:23" x14ac:dyDescent="0.3">
      <c r="A3673" t="s">
        <v>4881</v>
      </c>
      <c r="B3673" t="s">
        <v>4882</v>
      </c>
      <c r="C3673" t="s">
        <v>990</v>
      </c>
      <c r="D3673" t="s">
        <v>52</v>
      </c>
      <c r="E3673" t="s">
        <v>4133</v>
      </c>
      <c r="F3673" t="s">
        <v>4134</v>
      </c>
      <c r="G3673" t="s">
        <v>52</v>
      </c>
      <c r="H3673" t="s">
        <v>1006</v>
      </c>
      <c r="I3673" t="s">
        <v>54</v>
      </c>
      <c r="J3673" t="s">
        <v>56</v>
      </c>
      <c r="K3673" t="s">
        <v>993</v>
      </c>
      <c r="L3673">
        <v>100223303</v>
      </c>
      <c r="M3673" t="s">
        <v>994</v>
      </c>
      <c r="N3673" t="s">
        <v>47</v>
      </c>
      <c r="O3673" t="s">
        <v>47</v>
      </c>
      <c r="P3673" t="s">
        <v>1040</v>
      </c>
      <c r="Q3673" t="s">
        <v>997</v>
      </c>
      <c r="R3673">
        <v>1658.86</v>
      </c>
      <c r="S3673" t="s">
        <v>998</v>
      </c>
      <c r="T3673" t="s">
        <v>999</v>
      </c>
      <c r="U3673" t="s">
        <v>65</v>
      </c>
      <c r="V3673">
        <v>1</v>
      </c>
      <c r="W3673" t="e">
        <f>VLOOKUP(U3673,T1.Unique.Delivery!$AQ$2:$AW$2720,COLUMNS(T1.Unique.Delivery!$AQ$2701:$AW$2701),0)</f>
        <v>#N/A</v>
      </c>
    </row>
    <row r="3674" spans="1:23" x14ac:dyDescent="0.3">
      <c r="A3674" t="s">
        <v>4881</v>
      </c>
      <c r="B3674" t="s">
        <v>4882</v>
      </c>
      <c r="C3674" t="s">
        <v>990</v>
      </c>
      <c r="D3674" t="s">
        <v>52</v>
      </c>
      <c r="E3674" t="s">
        <v>4133</v>
      </c>
      <c r="F3674" t="s">
        <v>4134</v>
      </c>
      <c r="G3674" t="s">
        <v>52</v>
      </c>
      <c r="H3674" t="s">
        <v>1006</v>
      </c>
      <c r="I3674" t="s">
        <v>54</v>
      </c>
      <c r="J3674" t="s">
        <v>56</v>
      </c>
      <c r="K3674" t="s">
        <v>993</v>
      </c>
      <c r="L3674">
        <v>100223318</v>
      </c>
      <c r="M3674" t="s">
        <v>1216</v>
      </c>
      <c r="N3674" t="s">
        <v>47</v>
      </c>
      <c r="O3674" t="s">
        <v>47</v>
      </c>
      <c r="P3674" t="s">
        <v>1040</v>
      </c>
      <c r="Q3674" t="s">
        <v>997</v>
      </c>
      <c r="R3674">
        <v>2650</v>
      </c>
      <c r="S3674" t="s">
        <v>998</v>
      </c>
      <c r="T3674" t="s">
        <v>999</v>
      </c>
      <c r="U3674" t="s">
        <v>5446</v>
      </c>
      <c r="V3674">
        <v>1</v>
      </c>
      <c r="W3674" t="e">
        <f>VLOOKUP(U3674,T1.Unique.Delivery!$AQ$2:$AW$2720,COLUMNS(T1.Unique.Delivery!$AQ$2701:$AW$2701),0)</f>
        <v>#N/A</v>
      </c>
    </row>
    <row r="3675" spans="1:23" x14ac:dyDescent="0.3">
      <c r="A3675" t="s">
        <v>4881</v>
      </c>
      <c r="B3675" t="s">
        <v>4882</v>
      </c>
      <c r="C3675" t="s">
        <v>990</v>
      </c>
      <c r="D3675" t="s">
        <v>52</v>
      </c>
      <c r="E3675" t="s">
        <v>4133</v>
      </c>
      <c r="F3675" t="s">
        <v>4134</v>
      </c>
      <c r="G3675" t="s">
        <v>52</v>
      </c>
      <c r="H3675" t="s">
        <v>1006</v>
      </c>
      <c r="I3675" t="s">
        <v>54</v>
      </c>
      <c r="J3675" t="s">
        <v>56</v>
      </c>
      <c r="K3675" t="s">
        <v>993</v>
      </c>
      <c r="L3675">
        <v>101093720</v>
      </c>
      <c r="M3675" t="s">
        <v>55</v>
      </c>
      <c r="N3675" t="s">
        <v>47</v>
      </c>
      <c r="O3675" t="s">
        <v>47</v>
      </c>
      <c r="P3675" s="1">
        <v>42379</v>
      </c>
      <c r="Q3675" t="s">
        <v>997</v>
      </c>
      <c r="R3675">
        <v>1714.06</v>
      </c>
      <c r="S3675" t="s">
        <v>998</v>
      </c>
      <c r="T3675" t="s">
        <v>999</v>
      </c>
      <c r="U3675" t="s">
        <v>419</v>
      </c>
      <c r="V3675">
        <v>1</v>
      </c>
      <c r="W3675" t="e">
        <f>VLOOKUP(U3675,T1.Unique.Delivery!$AQ$2:$AW$2720,COLUMNS(T1.Unique.Delivery!$AQ$2701:$AW$2701),0)</f>
        <v>#N/A</v>
      </c>
    </row>
    <row r="3676" spans="1:23" x14ac:dyDescent="0.3">
      <c r="A3676" t="s">
        <v>4881</v>
      </c>
      <c r="B3676" t="s">
        <v>4882</v>
      </c>
      <c r="C3676" t="s">
        <v>990</v>
      </c>
      <c r="D3676" t="s">
        <v>52</v>
      </c>
      <c r="E3676" t="s">
        <v>4133</v>
      </c>
      <c r="F3676" t="s">
        <v>4134</v>
      </c>
      <c r="G3676" t="s">
        <v>52</v>
      </c>
      <c r="H3676" t="s">
        <v>1006</v>
      </c>
      <c r="I3676" t="s">
        <v>54</v>
      </c>
      <c r="J3676" t="s">
        <v>1002</v>
      </c>
      <c r="K3676" t="s">
        <v>993</v>
      </c>
      <c r="L3676">
        <v>100223303</v>
      </c>
      <c r="M3676" t="s">
        <v>994</v>
      </c>
      <c r="N3676" t="s">
        <v>47</v>
      </c>
      <c r="O3676" t="s">
        <v>47</v>
      </c>
      <c r="P3676" t="s">
        <v>1040</v>
      </c>
      <c r="Q3676" t="s">
        <v>997</v>
      </c>
      <c r="R3676">
        <v>1658.86</v>
      </c>
      <c r="S3676" t="s">
        <v>998</v>
      </c>
      <c r="T3676" t="s">
        <v>999</v>
      </c>
      <c r="U3676" t="s">
        <v>5447</v>
      </c>
      <c r="V3676">
        <v>1</v>
      </c>
      <c r="W3676" t="e">
        <f>VLOOKUP(U3676,T1.Unique.Delivery!$AQ$2:$AW$2720,COLUMNS(T1.Unique.Delivery!$AQ$2701:$AW$2701),0)</f>
        <v>#N/A</v>
      </c>
    </row>
    <row r="3677" spans="1:23" x14ac:dyDescent="0.3">
      <c r="A3677" t="s">
        <v>4881</v>
      </c>
      <c r="B3677" t="s">
        <v>4882</v>
      </c>
      <c r="C3677" t="s">
        <v>990</v>
      </c>
      <c r="D3677" t="s">
        <v>52</v>
      </c>
      <c r="E3677" t="s">
        <v>4160</v>
      </c>
      <c r="F3677" t="s">
        <v>4161</v>
      </c>
      <c r="G3677" t="s">
        <v>52</v>
      </c>
      <c r="H3677" t="s">
        <v>1006</v>
      </c>
      <c r="I3677" t="s">
        <v>54</v>
      </c>
      <c r="J3677" t="s">
        <v>66</v>
      </c>
      <c r="K3677" t="s">
        <v>1007</v>
      </c>
      <c r="L3677">
        <v>100788157</v>
      </c>
      <c r="M3677" t="s">
        <v>2389</v>
      </c>
      <c r="N3677" t="s">
        <v>47</v>
      </c>
      <c r="O3677" t="s">
        <v>47</v>
      </c>
      <c r="P3677" s="1">
        <v>42743</v>
      </c>
      <c r="Q3677" t="s">
        <v>997</v>
      </c>
      <c r="R3677">
        <v>1700.47</v>
      </c>
      <c r="S3677" t="s">
        <v>998</v>
      </c>
      <c r="T3677" t="s">
        <v>999</v>
      </c>
      <c r="U3677" t="s">
        <v>5448</v>
      </c>
      <c r="V3677">
        <v>1</v>
      </c>
      <c r="W3677" t="e">
        <f>VLOOKUP(U3677,T1.Unique.Delivery!$AQ$2:$AW$2720,COLUMNS(T1.Unique.Delivery!$AQ$2701:$AW$2701),0)</f>
        <v>#N/A</v>
      </c>
    </row>
    <row r="3678" spans="1:23" x14ac:dyDescent="0.3">
      <c r="A3678" t="s">
        <v>4881</v>
      </c>
      <c r="B3678" t="s">
        <v>4882</v>
      </c>
      <c r="C3678" t="s">
        <v>990</v>
      </c>
      <c r="D3678" t="s">
        <v>52</v>
      </c>
      <c r="E3678" t="s">
        <v>4160</v>
      </c>
      <c r="F3678" t="s">
        <v>4161</v>
      </c>
      <c r="G3678" t="s">
        <v>52</v>
      </c>
      <c r="H3678" t="s">
        <v>1006</v>
      </c>
      <c r="I3678" t="s">
        <v>54</v>
      </c>
      <c r="J3678" t="s">
        <v>66</v>
      </c>
      <c r="K3678" t="s">
        <v>1007</v>
      </c>
      <c r="L3678">
        <v>101093720</v>
      </c>
      <c r="M3678" t="s">
        <v>55</v>
      </c>
      <c r="N3678" t="s">
        <v>47</v>
      </c>
      <c r="O3678" t="s">
        <v>47</v>
      </c>
      <c r="P3678" s="1">
        <v>42743</v>
      </c>
      <c r="Q3678" t="s">
        <v>997</v>
      </c>
      <c r="R3678">
        <v>2349</v>
      </c>
      <c r="S3678" t="s">
        <v>998</v>
      </c>
      <c r="T3678" t="s">
        <v>999</v>
      </c>
      <c r="U3678" t="s">
        <v>5449</v>
      </c>
      <c r="V3678">
        <v>1</v>
      </c>
      <c r="W3678" t="e">
        <f>VLOOKUP(U3678,T1.Unique.Delivery!$AQ$2:$AW$2720,COLUMNS(T1.Unique.Delivery!$AQ$2701:$AW$2701),0)</f>
        <v>#N/A</v>
      </c>
    </row>
    <row r="3679" spans="1:23" x14ac:dyDescent="0.3">
      <c r="A3679" t="s">
        <v>4881</v>
      </c>
      <c r="B3679" t="s">
        <v>4882</v>
      </c>
      <c r="C3679" t="s">
        <v>990</v>
      </c>
      <c r="D3679" t="s">
        <v>52</v>
      </c>
      <c r="E3679" t="s">
        <v>4186</v>
      </c>
      <c r="F3679" t="s">
        <v>2964</v>
      </c>
      <c r="G3679" t="s">
        <v>52</v>
      </c>
      <c r="H3679" t="s">
        <v>991</v>
      </c>
      <c r="I3679" t="s">
        <v>992</v>
      </c>
      <c r="J3679" t="s">
        <v>56</v>
      </c>
      <c r="K3679" t="s">
        <v>993</v>
      </c>
      <c r="L3679">
        <v>100223303</v>
      </c>
      <c r="M3679" t="s">
        <v>994</v>
      </c>
      <c r="N3679" t="s">
        <v>47</v>
      </c>
      <c r="O3679" t="s">
        <v>47</v>
      </c>
      <c r="P3679" t="s">
        <v>1040</v>
      </c>
      <c r="Q3679" t="s">
        <v>997</v>
      </c>
      <c r="R3679">
        <v>1658.86</v>
      </c>
      <c r="S3679" t="s">
        <v>998</v>
      </c>
      <c r="T3679" t="s">
        <v>999</v>
      </c>
      <c r="U3679" t="s">
        <v>5450</v>
      </c>
      <c r="V3679">
        <v>1</v>
      </c>
      <c r="W3679" t="e">
        <f>VLOOKUP(U3679,T1.Unique.Delivery!$AQ$2:$AW$2720,COLUMNS(T1.Unique.Delivery!$AQ$2701:$AW$2701),0)</f>
        <v>#N/A</v>
      </c>
    </row>
    <row r="3680" spans="1:23" x14ac:dyDescent="0.3">
      <c r="A3680" t="s">
        <v>4881</v>
      </c>
      <c r="B3680" t="s">
        <v>4882</v>
      </c>
      <c r="C3680" t="s">
        <v>990</v>
      </c>
      <c r="D3680" t="s">
        <v>52</v>
      </c>
      <c r="E3680" t="s">
        <v>4186</v>
      </c>
      <c r="F3680" t="s">
        <v>2964</v>
      </c>
      <c r="G3680" t="s">
        <v>52</v>
      </c>
      <c r="H3680" t="s">
        <v>991</v>
      </c>
      <c r="I3680" t="s">
        <v>992</v>
      </c>
      <c r="J3680" t="s">
        <v>56</v>
      </c>
      <c r="K3680" t="s">
        <v>993</v>
      </c>
      <c r="L3680">
        <v>100287299</v>
      </c>
      <c r="M3680" t="s">
        <v>2970</v>
      </c>
      <c r="N3680" t="s">
        <v>47</v>
      </c>
      <c r="O3680" t="s">
        <v>47</v>
      </c>
      <c r="P3680" s="1">
        <v>42008</v>
      </c>
      <c r="Q3680" t="s">
        <v>997</v>
      </c>
      <c r="R3680">
        <v>1318.9</v>
      </c>
      <c r="S3680" t="s">
        <v>998</v>
      </c>
      <c r="T3680" t="s">
        <v>999</v>
      </c>
      <c r="U3680" t="s">
        <v>5451</v>
      </c>
      <c r="V3680">
        <v>1</v>
      </c>
      <c r="W3680" t="e">
        <f>VLOOKUP(U3680,T1.Unique.Delivery!$AQ$2:$AW$2720,COLUMNS(T1.Unique.Delivery!$AQ$2701:$AW$2701),0)</f>
        <v>#N/A</v>
      </c>
    </row>
    <row r="3681" spans="1:23" x14ac:dyDescent="0.3">
      <c r="A3681" t="s">
        <v>4881</v>
      </c>
      <c r="B3681" t="s">
        <v>4882</v>
      </c>
      <c r="C3681" t="s">
        <v>990</v>
      </c>
      <c r="D3681" t="s">
        <v>52</v>
      </c>
      <c r="E3681" t="s">
        <v>4186</v>
      </c>
      <c r="F3681" t="s">
        <v>2964</v>
      </c>
      <c r="G3681" t="s">
        <v>52</v>
      </c>
      <c r="H3681" t="s">
        <v>991</v>
      </c>
      <c r="I3681" t="s">
        <v>992</v>
      </c>
      <c r="J3681" t="s">
        <v>56</v>
      </c>
      <c r="K3681" t="s">
        <v>993</v>
      </c>
      <c r="L3681">
        <v>100894891</v>
      </c>
      <c r="M3681" t="s">
        <v>1218</v>
      </c>
      <c r="N3681" t="s">
        <v>47</v>
      </c>
      <c r="O3681" t="s">
        <v>47</v>
      </c>
      <c r="P3681" t="s">
        <v>1040</v>
      </c>
      <c r="Q3681" t="s">
        <v>997</v>
      </c>
      <c r="R3681">
        <v>2090</v>
      </c>
      <c r="S3681" t="s">
        <v>998</v>
      </c>
      <c r="T3681" t="s">
        <v>999</v>
      </c>
      <c r="U3681" t="s">
        <v>5452</v>
      </c>
      <c r="V3681">
        <v>1</v>
      </c>
      <c r="W3681" t="e">
        <f>VLOOKUP(U3681,T1.Unique.Delivery!$AQ$2:$AW$2720,COLUMNS(T1.Unique.Delivery!$AQ$2701:$AW$2701),0)</f>
        <v>#N/A</v>
      </c>
    </row>
    <row r="3682" spans="1:23" x14ac:dyDescent="0.3">
      <c r="A3682" t="s">
        <v>4881</v>
      </c>
      <c r="B3682" t="s">
        <v>4882</v>
      </c>
      <c r="C3682" t="s">
        <v>990</v>
      </c>
      <c r="D3682" t="s">
        <v>52</v>
      </c>
      <c r="E3682" t="s">
        <v>4186</v>
      </c>
      <c r="F3682" t="s">
        <v>2964</v>
      </c>
      <c r="G3682" t="s">
        <v>52</v>
      </c>
      <c r="H3682" t="s">
        <v>991</v>
      </c>
      <c r="I3682" t="s">
        <v>992</v>
      </c>
      <c r="J3682" t="s">
        <v>56</v>
      </c>
      <c r="K3682" t="s">
        <v>993</v>
      </c>
      <c r="L3682">
        <v>100994845</v>
      </c>
      <c r="M3682" t="s">
        <v>1450</v>
      </c>
      <c r="N3682" t="s">
        <v>47</v>
      </c>
      <c r="O3682" t="s">
        <v>47</v>
      </c>
      <c r="P3682" t="s">
        <v>1040</v>
      </c>
      <c r="Q3682" t="s">
        <v>997</v>
      </c>
      <c r="R3682">
        <v>1700</v>
      </c>
      <c r="S3682" t="s">
        <v>998</v>
      </c>
      <c r="T3682" t="s">
        <v>999</v>
      </c>
      <c r="U3682" t="s">
        <v>5453</v>
      </c>
      <c r="V3682">
        <v>1</v>
      </c>
      <c r="W3682" t="e">
        <f>VLOOKUP(U3682,T1.Unique.Delivery!$AQ$2:$AW$2720,COLUMNS(T1.Unique.Delivery!$AQ$2701:$AW$2701),0)</f>
        <v>#N/A</v>
      </c>
    </row>
    <row r="3683" spans="1:23" x14ac:dyDescent="0.3">
      <c r="A3683" t="s">
        <v>4881</v>
      </c>
      <c r="B3683" t="s">
        <v>4882</v>
      </c>
      <c r="C3683" t="s">
        <v>990</v>
      </c>
      <c r="D3683" t="s">
        <v>52</v>
      </c>
      <c r="E3683" t="s">
        <v>4186</v>
      </c>
      <c r="F3683" t="s">
        <v>2964</v>
      </c>
      <c r="G3683" t="s">
        <v>52</v>
      </c>
      <c r="H3683" t="s">
        <v>991</v>
      </c>
      <c r="I3683" t="s">
        <v>992</v>
      </c>
      <c r="J3683" t="s">
        <v>56</v>
      </c>
      <c r="K3683" t="s">
        <v>993</v>
      </c>
      <c r="L3683">
        <v>101118257</v>
      </c>
      <c r="M3683" t="s">
        <v>1396</v>
      </c>
      <c r="N3683" t="s">
        <v>47</v>
      </c>
      <c r="O3683" t="s">
        <v>47</v>
      </c>
      <c r="P3683" t="s">
        <v>1040</v>
      </c>
      <c r="Q3683" t="s">
        <v>997</v>
      </c>
      <c r="R3683">
        <v>1217.8399999999999</v>
      </c>
      <c r="S3683" t="s">
        <v>998</v>
      </c>
      <c r="T3683" t="s">
        <v>999</v>
      </c>
      <c r="U3683" t="s">
        <v>5454</v>
      </c>
      <c r="V3683">
        <v>1</v>
      </c>
      <c r="W3683" t="e">
        <f>VLOOKUP(U3683,T1.Unique.Delivery!$AQ$2:$AW$2720,COLUMNS(T1.Unique.Delivery!$AQ$2701:$AW$2701),0)</f>
        <v>#N/A</v>
      </c>
    </row>
    <row r="3684" spans="1:23" x14ac:dyDescent="0.3">
      <c r="A3684" t="s">
        <v>4881</v>
      </c>
      <c r="B3684" t="s">
        <v>4882</v>
      </c>
      <c r="C3684" t="s">
        <v>990</v>
      </c>
      <c r="D3684" t="s">
        <v>52</v>
      </c>
      <c r="E3684" t="s">
        <v>4186</v>
      </c>
      <c r="F3684" t="s">
        <v>2964</v>
      </c>
      <c r="G3684" t="s">
        <v>52</v>
      </c>
      <c r="H3684" t="s">
        <v>991</v>
      </c>
      <c r="I3684" t="s">
        <v>992</v>
      </c>
      <c r="J3684" t="s">
        <v>1002</v>
      </c>
      <c r="K3684" t="s">
        <v>993</v>
      </c>
      <c r="L3684">
        <v>100223303</v>
      </c>
      <c r="M3684" t="s">
        <v>994</v>
      </c>
      <c r="N3684" t="s">
        <v>47</v>
      </c>
      <c r="O3684" t="s">
        <v>47</v>
      </c>
      <c r="P3684" t="s">
        <v>1040</v>
      </c>
      <c r="Q3684" t="s">
        <v>997</v>
      </c>
      <c r="R3684">
        <v>1716.92</v>
      </c>
      <c r="S3684" t="s">
        <v>998</v>
      </c>
      <c r="T3684" t="s">
        <v>999</v>
      </c>
      <c r="U3684" t="s">
        <v>5455</v>
      </c>
      <c r="V3684">
        <v>1</v>
      </c>
      <c r="W3684" t="e">
        <f>VLOOKUP(U3684,T1.Unique.Delivery!$AQ$2:$AW$2720,COLUMNS(T1.Unique.Delivery!$AQ$2701:$AW$2701),0)</f>
        <v>#N/A</v>
      </c>
    </row>
    <row r="3685" spans="1:23" x14ac:dyDescent="0.3">
      <c r="A3685" t="s">
        <v>4881</v>
      </c>
      <c r="B3685" t="s">
        <v>4882</v>
      </c>
      <c r="C3685" t="s">
        <v>990</v>
      </c>
      <c r="D3685" t="s">
        <v>52</v>
      </c>
      <c r="E3685" t="s">
        <v>4186</v>
      </c>
      <c r="F3685" t="s">
        <v>2964</v>
      </c>
      <c r="G3685" t="s">
        <v>52</v>
      </c>
      <c r="H3685" t="s">
        <v>991</v>
      </c>
      <c r="I3685" t="s">
        <v>992</v>
      </c>
      <c r="J3685" t="s">
        <v>1002</v>
      </c>
      <c r="K3685" t="s">
        <v>993</v>
      </c>
      <c r="L3685">
        <v>100287299</v>
      </c>
      <c r="M3685" t="s">
        <v>2970</v>
      </c>
      <c r="N3685" t="s">
        <v>47</v>
      </c>
      <c r="O3685" t="s">
        <v>47</v>
      </c>
      <c r="P3685" s="1">
        <v>42008</v>
      </c>
      <c r="Q3685" t="s">
        <v>997</v>
      </c>
      <c r="R3685">
        <v>1366</v>
      </c>
      <c r="S3685" t="s">
        <v>998</v>
      </c>
      <c r="T3685" t="s">
        <v>999</v>
      </c>
      <c r="U3685" t="s">
        <v>5456</v>
      </c>
      <c r="V3685">
        <v>1</v>
      </c>
      <c r="W3685" t="e">
        <f>VLOOKUP(U3685,T1.Unique.Delivery!$AQ$2:$AW$2720,COLUMNS(T1.Unique.Delivery!$AQ$2701:$AW$2701),0)</f>
        <v>#N/A</v>
      </c>
    </row>
    <row r="3686" spans="1:23" x14ac:dyDescent="0.3">
      <c r="A3686" t="s">
        <v>4881</v>
      </c>
      <c r="B3686" t="s">
        <v>4882</v>
      </c>
      <c r="C3686" t="s">
        <v>990</v>
      </c>
      <c r="D3686" t="s">
        <v>52</v>
      </c>
      <c r="E3686" t="s">
        <v>4186</v>
      </c>
      <c r="F3686" t="s">
        <v>2964</v>
      </c>
      <c r="G3686" t="s">
        <v>52</v>
      </c>
      <c r="H3686" t="s">
        <v>991</v>
      </c>
      <c r="I3686" t="s">
        <v>992</v>
      </c>
      <c r="J3686" t="s">
        <v>1002</v>
      </c>
      <c r="K3686" t="s">
        <v>993</v>
      </c>
      <c r="L3686">
        <v>100894891</v>
      </c>
      <c r="M3686" t="s">
        <v>1218</v>
      </c>
      <c r="N3686" t="s">
        <v>47</v>
      </c>
      <c r="O3686" t="s">
        <v>47</v>
      </c>
      <c r="P3686" t="s">
        <v>1040</v>
      </c>
      <c r="Q3686" t="s">
        <v>997</v>
      </c>
      <c r="R3686">
        <v>2090</v>
      </c>
      <c r="S3686" t="s">
        <v>998</v>
      </c>
      <c r="T3686" t="s">
        <v>999</v>
      </c>
      <c r="U3686" t="s">
        <v>5457</v>
      </c>
      <c r="V3686">
        <v>1</v>
      </c>
      <c r="W3686" t="e">
        <f>VLOOKUP(U3686,T1.Unique.Delivery!$AQ$2:$AW$2720,COLUMNS(T1.Unique.Delivery!$AQ$2701:$AW$2701),0)</f>
        <v>#N/A</v>
      </c>
    </row>
    <row r="3687" spans="1:23" x14ac:dyDescent="0.3">
      <c r="A3687" t="s">
        <v>4881</v>
      </c>
      <c r="B3687" t="s">
        <v>4882</v>
      </c>
      <c r="C3687" t="s">
        <v>990</v>
      </c>
      <c r="D3687" t="s">
        <v>52</v>
      </c>
      <c r="E3687" t="s">
        <v>4186</v>
      </c>
      <c r="F3687" t="s">
        <v>2964</v>
      </c>
      <c r="G3687" t="s">
        <v>52</v>
      </c>
      <c r="H3687" t="s">
        <v>991</v>
      </c>
      <c r="I3687" t="s">
        <v>992</v>
      </c>
      <c r="J3687" t="s">
        <v>1002</v>
      </c>
      <c r="K3687" t="s">
        <v>993</v>
      </c>
      <c r="L3687">
        <v>100994845</v>
      </c>
      <c r="M3687" t="s">
        <v>1450</v>
      </c>
      <c r="N3687" t="s">
        <v>47</v>
      </c>
      <c r="O3687" t="s">
        <v>47</v>
      </c>
      <c r="P3687" t="s">
        <v>1040</v>
      </c>
      <c r="Q3687" t="s">
        <v>997</v>
      </c>
      <c r="R3687">
        <v>1900</v>
      </c>
      <c r="S3687" t="s">
        <v>998</v>
      </c>
      <c r="T3687" t="s">
        <v>999</v>
      </c>
      <c r="U3687" t="s">
        <v>5458</v>
      </c>
      <c r="V3687">
        <v>1</v>
      </c>
      <c r="W3687" t="e">
        <f>VLOOKUP(U3687,T1.Unique.Delivery!$AQ$2:$AW$2720,COLUMNS(T1.Unique.Delivery!$AQ$2701:$AW$2701),0)</f>
        <v>#N/A</v>
      </c>
    </row>
    <row r="3688" spans="1:23" x14ac:dyDescent="0.3">
      <c r="A3688" t="s">
        <v>4881</v>
      </c>
      <c r="B3688" t="s">
        <v>4882</v>
      </c>
      <c r="C3688" t="s">
        <v>990</v>
      </c>
      <c r="D3688" t="s">
        <v>52</v>
      </c>
      <c r="E3688" t="s">
        <v>4186</v>
      </c>
      <c r="F3688" t="s">
        <v>2964</v>
      </c>
      <c r="G3688" t="s">
        <v>52</v>
      </c>
      <c r="H3688" t="s">
        <v>991</v>
      </c>
      <c r="I3688" t="s">
        <v>992</v>
      </c>
      <c r="J3688" t="s">
        <v>1002</v>
      </c>
      <c r="K3688" t="s">
        <v>993</v>
      </c>
      <c r="L3688">
        <v>101118257</v>
      </c>
      <c r="M3688" t="s">
        <v>1396</v>
      </c>
      <c r="N3688" t="s">
        <v>47</v>
      </c>
      <c r="O3688" t="s">
        <v>47</v>
      </c>
      <c r="P3688" t="s">
        <v>1040</v>
      </c>
      <c r="Q3688" t="s">
        <v>997</v>
      </c>
      <c r="R3688">
        <v>1217.8399999999999</v>
      </c>
      <c r="S3688" t="s">
        <v>998</v>
      </c>
      <c r="T3688" t="s">
        <v>999</v>
      </c>
      <c r="U3688" t="s">
        <v>5459</v>
      </c>
      <c r="V3688">
        <v>1</v>
      </c>
      <c r="W3688" t="e">
        <f>VLOOKUP(U3688,T1.Unique.Delivery!$AQ$2:$AW$2720,COLUMNS(T1.Unique.Delivery!$AQ$2701:$AW$2701),0)</f>
        <v>#N/A</v>
      </c>
    </row>
    <row r="3689" spans="1:23" x14ac:dyDescent="0.3">
      <c r="A3689" t="s">
        <v>4881</v>
      </c>
      <c r="B3689" t="s">
        <v>4882</v>
      </c>
      <c r="C3689" t="s">
        <v>990</v>
      </c>
      <c r="D3689" t="s">
        <v>52</v>
      </c>
      <c r="E3689" t="s">
        <v>4186</v>
      </c>
      <c r="F3689" t="s">
        <v>2964</v>
      </c>
      <c r="G3689" t="s">
        <v>52</v>
      </c>
      <c r="H3689" t="s">
        <v>1006</v>
      </c>
      <c r="I3689" t="s">
        <v>54</v>
      </c>
      <c r="J3689" t="s">
        <v>66</v>
      </c>
      <c r="K3689" t="s">
        <v>1007</v>
      </c>
      <c r="L3689">
        <v>101093720</v>
      </c>
      <c r="M3689" t="s">
        <v>55</v>
      </c>
      <c r="N3689" t="s">
        <v>47</v>
      </c>
      <c r="O3689" t="s">
        <v>47</v>
      </c>
      <c r="P3689" t="s">
        <v>1040</v>
      </c>
      <c r="Q3689" t="s">
        <v>997</v>
      </c>
      <c r="R3689">
        <v>1142.7</v>
      </c>
      <c r="S3689" t="s">
        <v>998</v>
      </c>
      <c r="T3689" t="s">
        <v>999</v>
      </c>
      <c r="U3689" t="s">
        <v>5460</v>
      </c>
      <c r="V3689">
        <v>1</v>
      </c>
      <c r="W3689" t="e">
        <f>VLOOKUP(U3689,T1.Unique.Delivery!$AQ$2:$AW$2720,COLUMNS(T1.Unique.Delivery!$AQ$2701:$AW$2701),0)</f>
        <v>#N/A</v>
      </c>
    </row>
    <row r="3690" spans="1:23" x14ac:dyDescent="0.3">
      <c r="A3690" t="s">
        <v>4881</v>
      </c>
      <c r="B3690" t="s">
        <v>4882</v>
      </c>
      <c r="C3690" t="s">
        <v>990</v>
      </c>
      <c r="D3690" t="s">
        <v>52</v>
      </c>
      <c r="E3690" t="s">
        <v>2653</v>
      </c>
      <c r="F3690" t="s">
        <v>2654</v>
      </c>
      <c r="G3690" t="s">
        <v>2264</v>
      </c>
      <c r="H3690" t="s">
        <v>1006</v>
      </c>
      <c r="I3690" t="s">
        <v>54</v>
      </c>
      <c r="J3690" t="s">
        <v>66</v>
      </c>
      <c r="K3690" t="s">
        <v>1007</v>
      </c>
      <c r="L3690">
        <v>101093720</v>
      </c>
      <c r="M3690" t="s">
        <v>55</v>
      </c>
      <c r="N3690" t="s">
        <v>47</v>
      </c>
      <c r="O3690" t="s">
        <v>47</v>
      </c>
      <c r="P3690" s="1">
        <v>42379</v>
      </c>
      <c r="Q3690" t="s">
        <v>997</v>
      </c>
      <c r="R3690">
        <v>466.56</v>
      </c>
      <c r="S3690" t="s">
        <v>998</v>
      </c>
      <c r="T3690" t="s">
        <v>999</v>
      </c>
      <c r="U3690" t="s">
        <v>5461</v>
      </c>
      <c r="V3690">
        <v>1</v>
      </c>
      <c r="W3690" t="e">
        <f>VLOOKUP(U3690,T1.Unique.Delivery!$AQ$2:$AW$2720,COLUMNS(T1.Unique.Delivery!$AQ$2701:$AW$2701),0)</f>
        <v>#N/A</v>
      </c>
    </row>
    <row r="3691" spans="1:23" x14ac:dyDescent="0.3">
      <c r="A3691" t="s">
        <v>4881</v>
      </c>
      <c r="B3691" t="s">
        <v>4882</v>
      </c>
      <c r="C3691" t="s">
        <v>990</v>
      </c>
      <c r="D3691" t="s">
        <v>52</v>
      </c>
      <c r="E3691" t="s">
        <v>2653</v>
      </c>
      <c r="F3691" t="s">
        <v>2654</v>
      </c>
      <c r="G3691" t="s">
        <v>2264</v>
      </c>
      <c r="H3691" t="s">
        <v>1006</v>
      </c>
      <c r="I3691" t="s">
        <v>54</v>
      </c>
      <c r="J3691" t="s">
        <v>56</v>
      </c>
      <c r="K3691" t="s">
        <v>993</v>
      </c>
      <c r="L3691">
        <v>100214689</v>
      </c>
      <c r="M3691" t="s">
        <v>4517</v>
      </c>
      <c r="N3691" t="s">
        <v>47</v>
      </c>
      <c r="O3691" t="s">
        <v>47</v>
      </c>
      <c r="P3691" t="s">
        <v>4885</v>
      </c>
      <c r="Q3691" t="s">
        <v>997</v>
      </c>
      <c r="R3691">
        <v>2790.68</v>
      </c>
      <c r="S3691" t="s">
        <v>998</v>
      </c>
      <c r="T3691" t="s">
        <v>999</v>
      </c>
      <c r="U3691" t="s">
        <v>5462</v>
      </c>
      <c r="V3691">
        <v>1</v>
      </c>
      <c r="W3691" t="e">
        <f>VLOOKUP(U3691,T1.Unique.Delivery!$AQ$2:$AW$2720,COLUMNS(T1.Unique.Delivery!$AQ$2701:$AW$2701),0)</f>
        <v>#N/A</v>
      </c>
    </row>
    <row r="3692" spans="1:23" x14ac:dyDescent="0.3">
      <c r="A3692" t="s">
        <v>4881</v>
      </c>
      <c r="B3692" t="s">
        <v>4882</v>
      </c>
      <c r="C3692" t="s">
        <v>990</v>
      </c>
      <c r="D3692" t="s">
        <v>52</v>
      </c>
      <c r="E3692" t="s">
        <v>2653</v>
      </c>
      <c r="F3692" t="s">
        <v>2654</v>
      </c>
      <c r="G3692" t="s">
        <v>2264</v>
      </c>
      <c r="H3692" t="s">
        <v>1006</v>
      </c>
      <c r="I3692" t="s">
        <v>54</v>
      </c>
      <c r="J3692" t="s">
        <v>1002</v>
      </c>
      <c r="K3692" t="s">
        <v>993</v>
      </c>
      <c r="L3692">
        <v>100214689</v>
      </c>
      <c r="M3692" t="s">
        <v>4517</v>
      </c>
      <c r="N3692" t="s">
        <v>47</v>
      </c>
      <c r="O3692" t="s">
        <v>47</v>
      </c>
      <c r="P3692" t="s">
        <v>4885</v>
      </c>
      <c r="Q3692" t="s">
        <v>997</v>
      </c>
      <c r="R3692">
        <v>2790.68</v>
      </c>
      <c r="S3692" t="s">
        <v>998</v>
      </c>
      <c r="T3692" t="s">
        <v>999</v>
      </c>
      <c r="U3692" t="s">
        <v>5463</v>
      </c>
      <c r="V3692">
        <v>1</v>
      </c>
      <c r="W3692" t="e">
        <f>VLOOKUP(U3692,T1.Unique.Delivery!$AQ$2:$AW$2720,COLUMNS(T1.Unique.Delivery!$AQ$2701:$AW$2701),0)</f>
        <v>#N/A</v>
      </c>
    </row>
    <row r="3693" spans="1:23" x14ac:dyDescent="0.3">
      <c r="A3693" t="s">
        <v>4881</v>
      </c>
      <c r="B3693" t="s">
        <v>4882</v>
      </c>
      <c r="C3693" t="s">
        <v>990</v>
      </c>
      <c r="D3693" t="s">
        <v>52</v>
      </c>
      <c r="E3693" t="s">
        <v>4802</v>
      </c>
      <c r="F3693" t="s">
        <v>4803</v>
      </c>
      <c r="G3693" t="s">
        <v>170</v>
      </c>
      <c r="H3693" t="s">
        <v>1006</v>
      </c>
      <c r="I3693" t="s">
        <v>54</v>
      </c>
      <c r="J3693" t="s">
        <v>56</v>
      </c>
      <c r="K3693" t="s">
        <v>993</v>
      </c>
      <c r="L3693">
        <v>100894891</v>
      </c>
      <c r="M3693" t="s">
        <v>1218</v>
      </c>
      <c r="N3693" t="s">
        <v>47</v>
      </c>
      <c r="O3693" t="s">
        <v>47</v>
      </c>
      <c r="P3693" t="s">
        <v>1040</v>
      </c>
      <c r="Q3693" t="s">
        <v>997</v>
      </c>
      <c r="R3693">
        <v>7053.75</v>
      </c>
      <c r="S3693" t="s">
        <v>998</v>
      </c>
      <c r="T3693" t="s">
        <v>999</v>
      </c>
      <c r="U3693" t="s">
        <v>5464</v>
      </c>
      <c r="V3693">
        <v>1</v>
      </c>
      <c r="W3693" t="e">
        <f>VLOOKUP(U3693,T1.Unique.Delivery!$AQ$2:$AW$2720,COLUMNS(T1.Unique.Delivery!$AQ$2701:$AW$2701),0)</f>
        <v>#N/A</v>
      </c>
    </row>
    <row r="3694" spans="1:23" x14ac:dyDescent="0.3">
      <c r="A3694" t="s">
        <v>4881</v>
      </c>
      <c r="B3694" t="s">
        <v>4882</v>
      </c>
      <c r="C3694" t="s">
        <v>990</v>
      </c>
      <c r="D3694" t="s">
        <v>52</v>
      </c>
      <c r="E3694" t="s">
        <v>5465</v>
      </c>
      <c r="F3694" t="s">
        <v>5466</v>
      </c>
      <c r="G3694" t="s">
        <v>52</v>
      </c>
      <c r="H3694" t="s">
        <v>1006</v>
      </c>
      <c r="I3694" t="s">
        <v>54</v>
      </c>
      <c r="J3694" t="s">
        <v>66</v>
      </c>
      <c r="K3694" t="s">
        <v>1007</v>
      </c>
      <c r="L3694">
        <v>100788157</v>
      </c>
      <c r="M3694" t="s">
        <v>2389</v>
      </c>
      <c r="N3694" t="s">
        <v>47</v>
      </c>
      <c r="O3694" t="s">
        <v>47</v>
      </c>
      <c r="P3694" s="1">
        <v>42743</v>
      </c>
      <c r="Q3694" t="s">
        <v>997</v>
      </c>
      <c r="R3694">
        <v>2030</v>
      </c>
      <c r="S3694" t="s">
        <v>998</v>
      </c>
      <c r="T3694" t="s">
        <v>999</v>
      </c>
      <c r="U3694" t="s">
        <v>5467</v>
      </c>
      <c r="V3694">
        <v>1</v>
      </c>
      <c r="W3694" t="e">
        <f>VLOOKUP(U3694,T1.Unique.Delivery!$AQ$2:$AW$2720,COLUMNS(T1.Unique.Delivery!$AQ$2701:$AW$2701),0)</f>
        <v>#N/A</v>
      </c>
    </row>
    <row r="3695" spans="1:23" x14ac:dyDescent="0.3">
      <c r="A3695" t="s">
        <v>4881</v>
      </c>
      <c r="B3695" t="s">
        <v>4882</v>
      </c>
      <c r="C3695" t="s">
        <v>990</v>
      </c>
      <c r="D3695" t="s">
        <v>52</v>
      </c>
      <c r="E3695" t="s">
        <v>5465</v>
      </c>
      <c r="F3695" t="s">
        <v>5466</v>
      </c>
      <c r="G3695" t="s">
        <v>52</v>
      </c>
      <c r="H3695" t="s">
        <v>1006</v>
      </c>
      <c r="I3695" t="s">
        <v>54</v>
      </c>
      <c r="J3695" t="s">
        <v>66</v>
      </c>
      <c r="K3695" t="s">
        <v>1007</v>
      </c>
      <c r="L3695">
        <v>101093720</v>
      </c>
      <c r="M3695" t="s">
        <v>55</v>
      </c>
      <c r="N3695" t="s">
        <v>47</v>
      </c>
      <c r="O3695" t="s">
        <v>47</v>
      </c>
      <c r="P3695" s="1">
        <v>42743</v>
      </c>
      <c r="Q3695" t="s">
        <v>997</v>
      </c>
      <c r="R3695">
        <v>1550</v>
      </c>
      <c r="S3695" t="s">
        <v>998</v>
      </c>
      <c r="T3695" t="s">
        <v>999</v>
      </c>
      <c r="U3695" t="s">
        <v>5468</v>
      </c>
      <c r="V3695">
        <v>1</v>
      </c>
      <c r="W3695" t="e">
        <f>VLOOKUP(U3695,T1.Unique.Delivery!$AQ$2:$AW$2720,COLUMNS(T1.Unique.Delivery!$AQ$2701:$AW$2701),0)</f>
        <v>#N/A</v>
      </c>
    </row>
    <row r="3696" spans="1:23" x14ac:dyDescent="0.3">
      <c r="A3696" t="s">
        <v>4881</v>
      </c>
      <c r="B3696" t="s">
        <v>4882</v>
      </c>
      <c r="C3696" t="s">
        <v>990</v>
      </c>
      <c r="D3696" t="s">
        <v>52</v>
      </c>
      <c r="E3696" t="s">
        <v>5465</v>
      </c>
      <c r="F3696" t="s">
        <v>5466</v>
      </c>
      <c r="G3696" t="s">
        <v>52</v>
      </c>
      <c r="H3696" t="s">
        <v>1006</v>
      </c>
      <c r="I3696" t="s">
        <v>54</v>
      </c>
      <c r="J3696" t="s">
        <v>56</v>
      </c>
      <c r="K3696" t="s">
        <v>993</v>
      </c>
      <c r="L3696">
        <v>100214689</v>
      </c>
      <c r="M3696" t="s">
        <v>4517</v>
      </c>
      <c r="N3696" t="s">
        <v>47</v>
      </c>
      <c r="O3696" t="s">
        <v>47</v>
      </c>
      <c r="P3696" t="s">
        <v>1040</v>
      </c>
      <c r="Q3696" t="s">
        <v>997</v>
      </c>
      <c r="R3696">
        <v>3200</v>
      </c>
      <c r="S3696" t="s">
        <v>998</v>
      </c>
      <c r="T3696" t="s">
        <v>999</v>
      </c>
      <c r="U3696" t="s">
        <v>5469</v>
      </c>
      <c r="V3696">
        <v>1</v>
      </c>
      <c r="W3696" t="e">
        <f>VLOOKUP(U3696,T1.Unique.Delivery!$AQ$2:$AW$2720,COLUMNS(T1.Unique.Delivery!$AQ$2701:$AW$2701),0)</f>
        <v>#N/A</v>
      </c>
    </row>
    <row r="3697" spans="1:23" x14ac:dyDescent="0.3">
      <c r="A3697" t="s">
        <v>4881</v>
      </c>
      <c r="B3697" t="s">
        <v>4882</v>
      </c>
      <c r="C3697" t="s">
        <v>990</v>
      </c>
      <c r="D3697" t="s">
        <v>52</v>
      </c>
      <c r="E3697" t="s">
        <v>5465</v>
      </c>
      <c r="F3697" t="s">
        <v>5466</v>
      </c>
      <c r="G3697" t="s">
        <v>52</v>
      </c>
      <c r="H3697" t="s">
        <v>1006</v>
      </c>
      <c r="I3697" t="s">
        <v>54</v>
      </c>
      <c r="J3697" t="s">
        <v>56</v>
      </c>
      <c r="K3697" t="s">
        <v>993</v>
      </c>
      <c r="L3697">
        <v>100223303</v>
      </c>
      <c r="M3697" t="s">
        <v>994</v>
      </c>
      <c r="N3697" t="s">
        <v>47</v>
      </c>
      <c r="O3697" t="s">
        <v>47</v>
      </c>
      <c r="P3697" t="s">
        <v>1040</v>
      </c>
      <c r="Q3697" t="s">
        <v>997</v>
      </c>
      <c r="R3697">
        <v>3077.78</v>
      </c>
      <c r="S3697" t="s">
        <v>998</v>
      </c>
      <c r="T3697" t="s">
        <v>999</v>
      </c>
      <c r="U3697" t="s">
        <v>5470</v>
      </c>
      <c r="V3697">
        <v>1</v>
      </c>
      <c r="W3697" t="e">
        <f>VLOOKUP(U3697,T1.Unique.Delivery!$AQ$2:$AW$2720,COLUMNS(T1.Unique.Delivery!$AQ$2701:$AW$2701),0)</f>
        <v>#N/A</v>
      </c>
    </row>
    <row r="3698" spans="1:23" x14ac:dyDescent="0.3">
      <c r="A3698" t="s">
        <v>4881</v>
      </c>
      <c r="B3698" t="s">
        <v>4882</v>
      </c>
      <c r="C3698" t="s">
        <v>990</v>
      </c>
      <c r="D3698" t="s">
        <v>52</v>
      </c>
      <c r="E3698" t="s">
        <v>5465</v>
      </c>
      <c r="F3698" t="s">
        <v>5466</v>
      </c>
      <c r="G3698" t="s">
        <v>52</v>
      </c>
      <c r="H3698" t="s">
        <v>1006</v>
      </c>
      <c r="I3698" t="s">
        <v>54</v>
      </c>
      <c r="J3698" t="s">
        <v>56</v>
      </c>
      <c r="K3698" t="s">
        <v>993</v>
      </c>
      <c r="L3698">
        <v>100788157</v>
      </c>
      <c r="M3698" t="s">
        <v>2389</v>
      </c>
      <c r="N3698" t="s">
        <v>47</v>
      </c>
      <c r="O3698" t="s">
        <v>47</v>
      </c>
      <c r="P3698" t="s">
        <v>1040</v>
      </c>
      <c r="Q3698" t="s">
        <v>997</v>
      </c>
      <c r="R3698">
        <v>2310</v>
      </c>
      <c r="S3698" t="s">
        <v>998</v>
      </c>
      <c r="T3698" t="s">
        <v>999</v>
      </c>
      <c r="U3698" t="s">
        <v>5471</v>
      </c>
      <c r="V3698">
        <v>1</v>
      </c>
      <c r="W3698" t="e">
        <f>VLOOKUP(U3698,T1.Unique.Delivery!$AQ$2:$AW$2720,COLUMNS(T1.Unique.Delivery!$AQ$2701:$AW$2701),0)</f>
        <v>#N/A</v>
      </c>
    </row>
    <row r="3699" spans="1:23" x14ac:dyDescent="0.3">
      <c r="A3699" t="s">
        <v>4881</v>
      </c>
      <c r="B3699" t="s">
        <v>4882</v>
      </c>
      <c r="C3699" t="s">
        <v>990</v>
      </c>
      <c r="D3699" t="s">
        <v>52</v>
      </c>
      <c r="E3699" t="s">
        <v>5465</v>
      </c>
      <c r="F3699" t="s">
        <v>5466</v>
      </c>
      <c r="G3699" t="s">
        <v>52</v>
      </c>
      <c r="H3699" t="s">
        <v>1006</v>
      </c>
      <c r="I3699" t="s">
        <v>54</v>
      </c>
      <c r="J3699" t="s">
        <v>56</v>
      </c>
      <c r="K3699" t="s">
        <v>993</v>
      </c>
      <c r="L3699">
        <v>101093720</v>
      </c>
      <c r="M3699" t="s">
        <v>55</v>
      </c>
      <c r="N3699" t="s">
        <v>47</v>
      </c>
      <c r="O3699" t="s">
        <v>47</v>
      </c>
      <c r="P3699" t="s">
        <v>1040</v>
      </c>
      <c r="Q3699" t="s">
        <v>997</v>
      </c>
      <c r="R3699">
        <v>2479.46</v>
      </c>
      <c r="S3699" t="s">
        <v>998</v>
      </c>
      <c r="T3699" t="s">
        <v>999</v>
      </c>
      <c r="U3699" t="s">
        <v>5472</v>
      </c>
      <c r="V3699">
        <v>1</v>
      </c>
      <c r="W3699" t="e">
        <f>VLOOKUP(U3699,T1.Unique.Delivery!$AQ$2:$AW$2720,COLUMNS(T1.Unique.Delivery!$AQ$2701:$AW$2701),0)</f>
        <v>#N/A</v>
      </c>
    </row>
    <row r="3700" spans="1:23" x14ac:dyDescent="0.3">
      <c r="A3700" t="s">
        <v>4881</v>
      </c>
      <c r="B3700" t="s">
        <v>4882</v>
      </c>
      <c r="C3700" t="s">
        <v>990</v>
      </c>
      <c r="D3700" t="s">
        <v>52</v>
      </c>
      <c r="E3700" t="s">
        <v>1346</v>
      </c>
      <c r="F3700" t="s">
        <v>1347</v>
      </c>
      <c r="G3700" t="s">
        <v>1289</v>
      </c>
      <c r="H3700" t="s">
        <v>1006</v>
      </c>
      <c r="I3700" t="s">
        <v>54</v>
      </c>
      <c r="J3700" t="s">
        <v>4915</v>
      </c>
      <c r="K3700" t="s">
        <v>4916</v>
      </c>
      <c r="L3700">
        <v>100535792</v>
      </c>
      <c r="M3700" t="s">
        <v>1305</v>
      </c>
      <c r="N3700" t="s">
        <v>47</v>
      </c>
      <c r="O3700" t="s">
        <v>47</v>
      </c>
      <c r="P3700" t="s">
        <v>4885</v>
      </c>
      <c r="Q3700" t="s">
        <v>997</v>
      </c>
      <c r="R3700">
        <v>2071.1999999999998</v>
      </c>
      <c r="S3700" t="s">
        <v>998</v>
      </c>
      <c r="T3700" t="s">
        <v>999</v>
      </c>
      <c r="U3700" t="s">
        <v>5473</v>
      </c>
      <c r="V3700">
        <v>1</v>
      </c>
      <c r="W3700" t="e">
        <f>VLOOKUP(U3700,T1.Unique.Delivery!$AQ$2:$AW$2720,COLUMNS(T1.Unique.Delivery!$AQ$2701:$AW$2701),0)</f>
        <v>#N/A</v>
      </c>
    </row>
    <row r="3701" spans="1:23" x14ac:dyDescent="0.3">
      <c r="A3701" t="s">
        <v>4881</v>
      </c>
      <c r="B3701" t="s">
        <v>4882</v>
      </c>
      <c r="C3701" t="s">
        <v>990</v>
      </c>
      <c r="D3701" t="s">
        <v>52</v>
      </c>
      <c r="E3701" t="s">
        <v>1346</v>
      </c>
      <c r="F3701" t="s">
        <v>1347</v>
      </c>
      <c r="G3701" t="s">
        <v>1289</v>
      </c>
      <c r="H3701" t="s">
        <v>1006</v>
      </c>
      <c r="I3701" t="s">
        <v>54</v>
      </c>
      <c r="J3701" t="s">
        <v>56</v>
      </c>
      <c r="K3701" t="s">
        <v>993</v>
      </c>
      <c r="L3701">
        <v>100535792</v>
      </c>
      <c r="M3701" t="s">
        <v>1305</v>
      </c>
      <c r="N3701" t="s">
        <v>47</v>
      </c>
      <c r="O3701" t="s">
        <v>47</v>
      </c>
      <c r="P3701" t="s">
        <v>4885</v>
      </c>
      <c r="Q3701" t="s">
        <v>997</v>
      </c>
      <c r="R3701">
        <v>2442.56</v>
      </c>
      <c r="S3701" t="s">
        <v>998</v>
      </c>
      <c r="T3701" t="s">
        <v>999</v>
      </c>
      <c r="U3701" t="s">
        <v>5474</v>
      </c>
      <c r="V3701">
        <v>1</v>
      </c>
      <c r="W3701" t="e">
        <f>VLOOKUP(U3701,T1.Unique.Delivery!$AQ$2:$AW$2720,COLUMNS(T1.Unique.Delivery!$AQ$2701:$AW$2701),0)</f>
        <v>#N/A</v>
      </c>
    </row>
    <row r="3702" spans="1:23" x14ac:dyDescent="0.3">
      <c r="A3702" t="s">
        <v>4881</v>
      </c>
      <c r="B3702" t="s">
        <v>4882</v>
      </c>
      <c r="C3702" t="s">
        <v>990</v>
      </c>
      <c r="D3702" t="s">
        <v>52</v>
      </c>
      <c r="E3702" t="s">
        <v>5475</v>
      </c>
      <c r="F3702" t="s">
        <v>5476</v>
      </c>
      <c r="G3702" t="s">
        <v>241</v>
      </c>
      <c r="H3702" t="s">
        <v>1006</v>
      </c>
      <c r="I3702" t="s">
        <v>54</v>
      </c>
      <c r="J3702" t="s">
        <v>56</v>
      </c>
      <c r="K3702" t="s">
        <v>993</v>
      </c>
      <c r="L3702">
        <v>100214689</v>
      </c>
      <c r="M3702" t="s">
        <v>4517</v>
      </c>
      <c r="N3702" t="s">
        <v>47</v>
      </c>
      <c r="O3702" t="s">
        <v>47</v>
      </c>
      <c r="P3702" t="s">
        <v>1040</v>
      </c>
      <c r="Q3702" t="s">
        <v>997</v>
      </c>
      <c r="R3702">
        <v>4200</v>
      </c>
      <c r="S3702" t="s">
        <v>998</v>
      </c>
      <c r="T3702" t="s">
        <v>999</v>
      </c>
      <c r="U3702" t="s">
        <v>243</v>
      </c>
      <c r="V3702">
        <v>1</v>
      </c>
      <c r="W3702" t="e">
        <f>VLOOKUP(U3702,T1.Unique.Delivery!$AQ$2:$AW$2720,COLUMNS(T1.Unique.Delivery!$AQ$2701:$AW$2701),0)</f>
        <v>#N/A</v>
      </c>
    </row>
    <row r="3703" spans="1:23" x14ac:dyDescent="0.3">
      <c r="A3703" t="s">
        <v>4881</v>
      </c>
      <c r="B3703" t="s">
        <v>4882</v>
      </c>
      <c r="C3703" t="s">
        <v>990</v>
      </c>
      <c r="D3703" t="s">
        <v>52</v>
      </c>
      <c r="E3703" t="s">
        <v>5475</v>
      </c>
      <c r="F3703" t="s">
        <v>5476</v>
      </c>
      <c r="G3703" t="s">
        <v>241</v>
      </c>
      <c r="H3703" t="s">
        <v>1006</v>
      </c>
      <c r="I3703" t="s">
        <v>54</v>
      </c>
      <c r="J3703" t="s">
        <v>56</v>
      </c>
      <c r="K3703" t="s">
        <v>993</v>
      </c>
      <c r="L3703">
        <v>100422206</v>
      </c>
      <c r="M3703" t="s">
        <v>1337</v>
      </c>
      <c r="N3703" t="s">
        <v>47</v>
      </c>
      <c r="O3703" t="s">
        <v>47</v>
      </c>
      <c r="P3703" t="s">
        <v>1040</v>
      </c>
      <c r="Q3703" t="s">
        <v>997</v>
      </c>
      <c r="R3703">
        <v>3400</v>
      </c>
      <c r="S3703" t="s">
        <v>998</v>
      </c>
      <c r="T3703" t="s">
        <v>999</v>
      </c>
      <c r="U3703" t="s">
        <v>686</v>
      </c>
      <c r="V3703">
        <v>1</v>
      </c>
      <c r="W3703" t="e">
        <f>VLOOKUP(U3703,T1.Unique.Delivery!$AQ$2:$AW$2720,COLUMNS(T1.Unique.Delivery!$AQ$2701:$AW$2701),0)</f>
        <v>#N/A</v>
      </c>
    </row>
    <row r="3704" spans="1:23" x14ac:dyDescent="0.3">
      <c r="A3704" t="s">
        <v>4881</v>
      </c>
      <c r="B3704" t="s">
        <v>4882</v>
      </c>
      <c r="C3704" t="s">
        <v>990</v>
      </c>
      <c r="D3704" t="s">
        <v>52</v>
      </c>
      <c r="E3704" t="s">
        <v>5475</v>
      </c>
      <c r="F3704" t="s">
        <v>5476</v>
      </c>
      <c r="G3704" t="s">
        <v>241</v>
      </c>
      <c r="H3704" t="s">
        <v>1006</v>
      </c>
      <c r="I3704" t="s">
        <v>54</v>
      </c>
      <c r="J3704" t="s">
        <v>56</v>
      </c>
      <c r="K3704" t="s">
        <v>993</v>
      </c>
      <c r="L3704">
        <v>100535792</v>
      </c>
      <c r="M3704" t="s">
        <v>1305</v>
      </c>
      <c r="N3704" t="s">
        <v>47</v>
      </c>
      <c r="O3704" t="s">
        <v>47</v>
      </c>
      <c r="P3704" t="s">
        <v>4885</v>
      </c>
      <c r="Q3704" t="s">
        <v>997</v>
      </c>
      <c r="R3704">
        <v>3622.5</v>
      </c>
      <c r="S3704" t="s">
        <v>998</v>
      </c>
      <c r="T3704" t="s">
        <v>999</v>
      </c>
      <c r="U3704" t="s">
        <v>471</v>
      </c>
      <c r="V3704">
        <v>1</v>
      </c>
      <c r="W3704" t="e">
        <f>VLOOKUP(U3704,T1.Unique.Delivery!$AQ$2:$AW$2720,COLUMNS(T1.Unique.Delivery!$AQ$2701:$AW$2701),0)</f>
        <v>#N/A</v>
      </c>
    </row>
    <row r="3705" spans="1:23" x14ac:dyDescent="0.3">
      <c r="A3705" t="s">
        <v>4881</v>
      </c>
      <c r="B3705" t="s">
        <v>4882</v>
      </c>
      <c r="C3705" t="s">
        <v>990</v>
      </c>
      <c r="D3705" t="s">
        <v>52</v>
      </c>
      <c r="E3705" t="s">
        <v>5475</v>
      </c>
      <c r="F3705" t="s">
        <v>5476</v>
      </c>
      <c r="G3705" t="s">
        <v>241</v>
      </c>
      <c r="H3705" t="s">
        <v>1006</v>
      </c>
      <c r="I3705" t="s">
        <v>54</v>
      </c>
      <c r="J3705" t="s">
        <v>56</v>
      </c>
      <c r="K3705" t="s">
        <v>993</v>
      </c>
      <c r="L3705">
        <v>100647401</v>
      </c>
      <c r="M3705" t="s">
        <v>5035</v>
      </c>
      <c r="N3705" t="s">
        <v>47</v>
      </c>
      <c r="O3705" t="s">
        <v>47</v>
      </c>
      <c r="P3705" t="s">
        <v>4885</v>
      </c>
      <c r="Q3705" t="s">
        <v>997</v>
      </c>
      <c r="R3705">
        <v>3452.23</v>
      </c>
      <c r="S3705" t="s">
        <v>998</v>
      </c>
      <c r="T3705" t="s">
        <v>999</v>
      </c>
      <c r="U3705" t="s">
        <v>275</v>
      </c>
      <c r="V3705">
        <v>1</v>
      </c>
      <c r="W3705" t="e">
        <f>VLOOKUP(U3705,T1.Unique.Delivery!$AQ$2:$AW$2720,COLUMNS(T1.Unique.Delivery!$AQ$2701:$AW$2701),0)</f>
        <v>#N/A</v>
      </c>
    </row>
    <row r="3706" spans="1:23" x14ac:dyDescent="0.3">
      <c r="A3706" t="s">
        <v>4881</v>
      </c>
      <c r="B3706" t="s">
        <v>4882</v>
      </c>
      <c r="C3706" t="s">
        <v>990</v>
      </c>
      <c r="D3706" t="s">
        <v>52</v>
      </c>
      <c r="E3706" t="s">
        <v>5475</v>
      </c>
      <c r="F3706" t="s">
        <v>5476</v>
      </c>
      <c r="G3706" t="s">
        <v>241</v>
      </c>
      <c r="H3706" t="s">
        <v>1006</v>
      </c>
      <c r="I3706" t="s">
        <v>54</v>
      </c>
      <c r="J3706" t="s">
        <v>56</v>
      </c>
      <c r="K3706" t="s">
        <v>993</v>
      </c>
      <c r="L3706">
        <v>100894891</v>
      </c>
      <c r="M3706" t="s">
        <v>1218</v>
      </c>
      <c r="N3706" t="s">
        <v>47</v>
      </c>
      <c r="O3706" t="s">
        <v>47</v>
      </c>
      <c r="P3706" t="s">
        <v>1040</v>
      </c>
      <c r="Q3706" t="s">
        <v>997</v>
      </c>
      <c r="R3706">
        <v>4630</v>
      </c>
      <c r="S3706" t="s">
        <v>998</v>
      </c>
      <c r="T3706" t="s">
        <v>999</v>
      </c>
      <c r="U3706" t="s">
        <v>5477</v>
      </c>
      <c r="V3706">
        <v>1</v>
      </c>
      <c r="W3706" t="e">
        <f>VLOOKUP(U3706,T1.Unique.Delivery!$AQ$2:$AW$2720,COLUMNS(T1.Unique.Delivery!$AQ$2701:$AW$2701),0)</f>
        <v>#N/A</v>
      </c>
    </row>
    <row r="3707" spans="1:23" x14ac:dyDescent="0.3">
      <c r="A3707" t="s">
        <v>4881</v>
      </c>
      <c r="B3707" t="s">
        <v>4882</v>
      </c>
      <c r="C3707" t="s">
        <v>990</v>
      </c>
      <c r="D3707" t="s">
        <v>52</v>
      </c>
      <c r="E3707" t="s">
        <v>5475</v>
      </c>
      <c r="F3707" t="s">
        <v>5476</v>
      </c>
      <c r="G3707" t="s">
        <v>241</v>
      </c>
      <c r="H3707" t="s">
        <v>1006</v>
      </c>
      <c r="I3707" t="s">
        <v>54</v>
      </c>
      <c r="J3707" t="s">
        <v>56</v>
      </c>
      <c r="K3707" t="s">
        <v>993</v>
      </c>
      <c r="L3707">
        <v>101021193</v>
      </c>
      <c r="M3707" t="s">
        <v>596</v>
      </c>
      <c r="N3707" t="s">
        <v>47</v>
      </c>
      <c r="O3707" t="s">
        <v>47</v>
      </c>
      <c r="P3707" s="1">
        <v>42370</v>
      </c>
      <c r="Q3707" t="s">
        <v>997</v>
      </c>
      <c r="R3707">
        <v>3574.58</v>
      </c>
      <c r="S3707" t="s">
        <v>998</v>
      </c>
      <c r="T3707" t="s">
        <v>999</v>
      </c>
      <c r="U3707" t="s">
        <v>5478</v>
      </c>
      <c r="V3707">
        <v>1</v>
      </c>
      <c r="W3707" t="e">
        <f>VLOOKUP(U3707,T1.Unique.Delivery!$AQ$2:$AW$2720,COLUMNS(T1.Unique.Delivery!$AQ$2701:$AW$2701),0)</f>
        <v>#N/A</v>
      </c>
    </row>
    <row r="3708" spans="1:23" x14ac:dyDescent="0.3">
      <c r="A3708" t="s">
        <v>4881</v>
      </c>
      <c r="B3708" t="s">
        <v>4882</v>
      </c>
      <c r="C3708" t="s">
        <v>990</v>
      </c>
      <c r="D3708" t="s">
        <v>52</v>
      </c>
      <c r="E3708" t="s">
        <v>5475</v>
      </c>
      <c r="F3708" t="s">
        <v>5476</v>
      </c>
      <c r="G3708" t="s">
        <v>241</v>
      </c>
      <c r="H3708" t="s">
        <v>1006</v>
      </c>
      <c r="I3708" t="s">
        <v>54</v>
      </c>
      <c r="J3708" t="s">
        <v>1002</v>
      </c>
      <c r="K3708" t="s">
        <v>993</v>
      </c>
      <c r="L3708">
        <v>100535792</v>
      </c>
      <c r="M3708" t="s">
        <v>1305</v>
      </c>
      <c r="N3708" t="s">
        <v>47</v>
      </c>
      <c r="O3708" t="s">
        <v>47</v>
      </c>
      <c r="P3708" t="s">
        <v>4885</v>
      </c>
      <c r="Q3708" t="s">
        <v>997</v>
      </c>
      <c r="R3708">
        <v>3622.5</v>
      </c>
      <c r="S3708" t="s">
        <v>998</v>
      </c>
      <c r="T3708" t="s">
        <v>999</v>
      </c>
      <c r="U3708" t="s">
        <v>5479</v>
      </c>
      <c r="V3708">
        <v>1</v>
      </c>
      <c r="W3708" t="e">
        <f>VLOOKUP(U3708,T1.Unique.Delivery!$AQ$2:$AW$2720,COLUMNS(T1.Unique.Delivery!$AQ$2701:$AW$2701),0)</f>
        <v>#N/A</v>
      </c>
    </row>
    <row r="3709" spans="1:23" x14ac:dyDescent="0.3">
      <c r="A3709" t="s">
        <v>4881</v>
      </c>
      <c r="B3709" t="s">
        <v>4882</v>
      </c>
      <c r="C3709" t="s">
        <v>990</v>
      </c>
      <c r="D3709" t="s">
        <v>52</v>
      </c>
      <c r="E3709" t="s">
        <v>1564</v>
      </c>
      <c r="F3709" t="s">
        <v>1565</v>
      </c>
      <c r="G3709" t="s">
        <v>170</v>
      </c>
      <c r="H3709" t="s">
        <v>1006</v>
      </c>
      <c r="I3709" t="s">
        <v>54</v>
      </c>
      <c r="J3709" t="s">
        <v>66</v>
      </c>
      <c r="K3709" t="s">
        <v>1007</v>
      </c>
      <c r="L3709">
        <v>100297681</v>
      </c>
      <c r="M3709" t="s">
        <v>1216</v>
      </c>
      <c r="N3709" t="s">
        <v>47</v>
      </c>
      <c r="O3709" t="s">
        <v>47</v>
      </c>
      <c r="P3709" t="s">
        <v>1040</v>
      </c>
      <c r="Q3709" t="s">
        <v>997</v>
      </c>
      <c r="R3709">
        <v>12200</v>
      </c>
      <c r="S3709" t="s">
        <v>998</v>
      </c>
      <c r="T3709" t="s">
        <v>999</v>
      </c>
      <c r="U3709" t="s">
        <v>5480</v>
      </c>
      <c r="V3709">
        <v>1</v>
      </c>
      <c r="W3709" t="e">
        <f>VLOOKUP(U3709,T1.Unique.Delivery!$AQ$2:$AW$2720,COLUMNS(T1.Unique.Delivery!$AQ$2701:$AW$2701),0)</f>
        <v>#N/A</v>
      </c>
    </row>
    <row r="3710" spans="1:23" x14ac:dyDescent="0.3">
      <c r="A3710" t="s">
        <v>4881</v>
      </c>
      <c r="B3710" t="s">
        <v>4882</v>
      </c>
      <c r="C3710" t="s">
        <v>990</v>
      </c>
      <c r="D3710" t="s">
        <v>52</v>
      </c>
      <c r="E3710" t="s">
        <v>1564</v>
      </c>
      <c r="F3710" t="s">
        <v>1565</v>
      </c>
      <c r="G3710" t="s">
        <v>170</v>
      </c>
      <c r="H3710" t="s">
        <v>1006</v>
      </c>
      <c r="I3710" t="s">
        <v>54</v>
      </c>
      <c r="J3710" t="s">
        <v>66</v>
      </c>
      <c r="K3710" t="s">
        <v>1007</v>
      </c>
      <c r="L3710">
        <v>100894891</v>
      </c>
      <c r="M3710" t="s">
        <v>1218</v>
      </c>
      <c r="N3710" t="s">
        <v>47</v>
      </c>
      <c r="O3710" t="s">
        <v>47</v>
      </c>
      <c r="P3710" t="s">
        <v>1040</v>
      </c>
      <c r="Q3710" t="s">
        <v>997</v>
      </c>
      <c r="R3710">
        <v>9160</v>
      </c>
      <c r="S3710" t="s">
        <v>998</v>
      </c>
      <c r="T3710" t="s">
        <v>999</v>
      </c>
      <c r="U3710" t="s">
        <v>5481</v>
      </c>
      <c r="V3710">
        <v>1</v>
      </c>
      <c r="W3710" t="e">
        <f>VLOOKUP(U3710,T1.Unique.Delivery!$AQ$2:$AW$2720,COLUMNS(T1.Unique.Delivery!$AQ$2701:$AW$2701),0)</f>
        <v>#N/A</v>
      </c>
    </row>
    <row r="3711" spans="1:23" x14ac:dyDescent="0.3">
      <c r="A3711" t="s">
        <v>4881</v>
      </c>
      <c r="B3711" t="s">
        <v>4882</v>
      </c>
      <c r="C3711" t="s">
        <v>990</v>
      </c>
      <c r="D3711" t="s">
        <v>52</v>
      </c>
      <c r="E3711" t="s">
        <v>1564</v>
      </c>
      <c r="F3711" t="s">
        <v>1565</v>
      </c>
      <c r="G3711" t="s">
        <v>170</v>
      </c>
      <c r="H3711" t="s">
        <v>1006</v>
      </c>
      <c r="I3711" t="s">
        <v>54</v>
      </c>
      <c r="J3711" t="s">
        <v>66</v>
      </c>
      <c r="K3711" t="s">
        <v>1007</v>
      </c>
      <c r="L3711">
        <v>101047835</v>
      </c>
      <c r="M3711" t="s">
        <v>4920</v>
      </c>
      <c r="N3711" t="s">
        <v>47</v>
      </c>
      <c r="O3711" t="s">
        <v>47</v>
      </c>
      <c r="P3711" t="s">
        <v>1040</v>
      </c>
      <c r="Q3711" t="s">
        <v>997</v>
      </c>
      <c r="R3711">
        <v>13027.5</v>
      </c>
      <c r="S3711" t="s">
        <v>998</v>
      </c>
      <c r="T3711" t="s">
        <v>999</v>
      </c>
      <c r="U3711" t="s">
        <v>5482</v>
      </c>
      <c r="V3711">
        <v>1</v>
      </c>
      <c r="W3711" t="e">
        <f>VLOOKUP(U3711,T1.Unique.Delivery!$AQ$2:$AW$2720,COLUMNS(T1.Unique.Delivery!$AQ$2701:$AW$2701),0)</f>
        <v>#N/A</v>
      </c>
    </row>
    <row r="3712" spans="1:23" x14ac:dyDescent="0.3">
      <c r="A3712" t="s">
        <v>4881</v>
      </c>
      <c r="B3712" t="s">
        <v>4882</v>
      </c>
      <c r="C3712" t="s">
        <v>990</v>
      </c>
      <c r="D3712" t="s">
        <v>52</v>
      </c>
      <c r="E3712" t="s">
        <v>1564</v>
      </c>
      <c r="F3712" t="s">
        <v>1565</v>
      </c>
      <c r="G3712" t="s">
        <v>170</v>
      </c>
      <c r="H3712" t="s">
        <v>1006</v>
      </c>
      <c r="I3712" t="s">
        <v>54</v>
      </c>
      <c r="J3712" t="s">
        <v>56</v>
      </c>
      <c r="K3712" t="s">
        <v>993</v>
      </c>
      <c r="L3712">
        <v>100214689</v>
      </c>
      <c r="M3712" t="s">
        <v>4517</v>
      </c>
      <c r="N3712" t="s">
        <v>47</v>
      </c>
      <c r="O3712" t="s">
        <v>47</v>
      </c>
      <c r="P3712" t="s">
        <v>1040</v>
      </c>
      <c r="Q3712" t="s">
        <v>997</v>
      </c>
      <c r="R3712">
        <v>17500</v>
      </c>
      <c r="S3712" t="s">
        <v>998</v>
      </c>
      <c r="T3712" t="s">
        <v>999</v>
      </c>
      <c r="U3712" t="s">
        <v>5483</v>
      </c>
      <c r="V3712">
        <v>1</v>
      </c>
      <c r="W3712" t="e">
        <f>VLOOKUP(U3712,T1.Unique.Delivery!$AQ$2:$AW$2720,COLUMNS(T1.Unique.Delivery!$AQ$2701:$AW$2701),0)</f>
        <v>#N/A</v>
      </c>
    </row>
    <row r="3713" spans="1:23" x14ac:dyDescent="0.3">
      <c r="A3713" t="s">
        <v>4881</v>
      </c>
      <c r="B3713" t="s">
        <v>4882</v>
      </c>
      <c r="C3713" t="s">
        <v>990</v>
      </c>
      <c r="D3713" t="s">
        <v>52</v>
      </c>
      <c r="E3713" t="s">
        <v>1564</v>
      </c>
      <c r="F3713" t="s">
        <v>1565</v>
      </c>
      <c r="G3713" t="s">
        <v>170</v>
      </c>
      <c r="H3713" t="s">
        <v>1006</v>
      </c>
      <c r="I3713" t="s">
        <v>54</v>
      </c>
      <c r="J3713" t="s">
        <v>56</v>
      </c>
      <c r="K3713" t="s">
        <v>993</v>
      </c>
      <c r="L3713">
        <v>100297681</v>
      </c>
      <c r="M3713" t="s">
        <v>1216</v>
      </c>
      <c r="N3713" t="s">
        <v>47</v>
      </c>
      <c r="O3713" t="s">
        <v>47</v>
      </c>
      <c r="P3713" t="s">
        <v>1040</v>
      </c>
      <c r="Q3713" t="s">
        <v>997</v>
      </c>
      <c r="R3713">
        <v>14500</v>
      </c>
      <c r="S3713" t="s">
        <v>998</v>
      </c>
      <c r="T3713" t="s">
        <v>999</v>
      </c>
      <c r="U3713" t="s">
        <v>5484</v>
      </c>
      <c r="V3713">
        <v>1</v>
      </c>
      <c r="W3713" t="e">
        <f>VLOOKUP(U3713,T1.Unique.Delivery!$AQ$2:$AW$2720,COLUMNS(T1.Unique.Delivery!$AQ$2701:$AW$2701),0)</f>
        <v>#N/A</v>
      </c>
    </row>
    <row r="3714" spans="1:23" x14ac:dyDescent="0.3">
      <c r="A3714" t="s">
        <v>4881</v>
      </c>
      <c r="B3714" t="s">
        <v>4882</v>
      </c>
      <c r="C3714" t="s">
        <v>990</v>
      </c>
      <c r="D3714" t="s">
        <v>52</v>
      </c>
      <c r="E3714" t="s">
        <v>1564</v>
      </c>
      <c r="F3714" t="s">
        <v>1565</v>
      </c>
      <c r="G3714" t="s">
        <v>170</v>
      </c>
      <c r="H3714" t="s">
        <v>1006</v>
      </c>
      <c r="I3714" t="s">
        <v>54</v>
      </c>
      <c r="J3714" t="s">
        <v>56</v>
      </c>
      <c r="K3714" t="s">
        <v>993</v>
      </c>
      <c r="L3714">
        <v>100894891</v>
      </c>
      <c r="M3714" t="s">
        <v>1218</v>
      </c>
      <c r="N3714" t="s">
        <v>47</v>
      </c>
      <c r="O3714" t="s">
        <v>47</v>
      </c>
      <c r="P3714" t="s">
        <v>1040</v>
      </c>
      <c r="Q3714" t="s">
        <v>997</v>
      </c>
      <c r="R3714">
        <v>14995</v>
      </c>
      <c r="S3714" t="s">
        <v>998</v>
      </c>
      <c r="T3714" t="s">
        <v>999</v>
      </c>
      <c r="U3714" t="s">
        <v>5485</v>
      </c>
      <c r="V3714">
        <v>1</v>
      </c>
      <c r="W3714" t="e">
        <f>VLOOKUP(U3714,T1.Unique.Delivery!$AQ$2:$AW$2720,COLUMNS(T1.Unique.Delivery!$AQ$2701:$AW$2701),0)</f>
        <v>#N/A</v>
      </c>
    </row>
    <row r="3715" spans="1:23" x14ac:dyDescent="0.3">
      <c r="A3715" t="s">
        <v>4881</v>
      </c>
      <c r="B3715" t="s">
        <v>4882</v>
      </c>
      <c r="C3715" t="s">
        <v>990</v>
      </c>
      <c r="D3715" t="s">
        <v>52</v>
      </c>
      <c r="E3715" t="s">
        <v>1564</v>
      </c>
      <c r="F3715" t="s">
        <v>1565</v>
      </c>
      <c r="G3715" t="s">
        <v>170</v>
      </c>
      <c r="H3715" t="s">
        <v>1006</v>
      </c>
      <c r="I3715" t="s">
        <v>54</v>
      </c>
      <c r="J3715" t="s">
        <v>56</v>
      </c>
      <c r="K3715" t="s">
        <v>993</v>
      </c>
      <c r="L3715">
        <v>101047835</v>
      </c>
      <c r="M3715" t="s">
        <v>4920</v>
      </c>
      <c r="N3715" t="s">
        <v>47</v>
      </c>
      <c r="O3715" t="s">
        <v>47</v>
      </c>
      <c r="P3715" t="s">
        <v>1040</v>
      </c>
      <c r="Q3715" t="s">
        <v>997</v>
      </c>
      <c r="R3715">
        <v>22557.9</v>
      </c>
      <c r="S3715" t="s">
        <v>998</v>
      </c>
      <c r="T3715" t="s">
        <v>999</v>
      </c>
      <c r="U3715" t="s">
        <v>5486</v>
      </c>
      <c r="V3715">
        <v>1</v>
      </c>
      <c r="W3715" t="e">
        <f>VLOOKUP(U3715,T1.Unique.Delivery!$AQ$2:$AW$2720,COLUMNS(T1.Unique.Delivery!$AQ$2701:$AW$2701),0)</f>
        <v>#N/A</v>
      </c>
    </row>
    <row r="3716" spans="1:23" x14ac:dyDescent="0.3">
      <c r="A3716" t="s">
        <v>4881</v>
      </c>
      <c r="B3716" t="s">
        <v>4882</v>
      </c>
      <c r="C3716" t="s">
        <v>990</v>
      </c>
      <c r="D3716" t="s">
        <v>52</v>
      </c>
      <c r="E3716" t="s">
        <v>1564</v>
      </c>
      <c r="F3716" t="s">
        <v>1565</v>
      </c>
      <c r="G3716" t="s">
        <v>170</v>
      </c>
      <c r="H3716" t="s">
        <v>1006</v>
      </c>
      <c r="I3716" t="s">
        <v>54</v>
      </c>
      <c r="J3716" t="s">
        <v>5487</v>
      </c>
      <c r="K3716" t="s">
        <v>47</v>
      </c>
      <c r="L3716">
        <v>101047835</v>
      </c>
      <c r="M3716" t="s">
        <v>4920</v>
      </c>
      <c r="N3716" t="s">
        <v>47</v>
      </c>
      <c r="O3716" t="s">
        <v>47</v>
      </c>
      <c r="P3716" t="s">
        <v>1040</v>
      </c>
      <c r="Q3716" t="s">
        <v>997</v>
      </c>
      <c r="R3716">
        <v>15326.5</v>
      </c>
      <c r="S3716" t="s">
        <v>998</v>
      </c>
      <c r="T3716" t="s">
        <v>999</v>
      </c>
      <c r="U3716" t="s">
        <v>5488</v>
      </c>
      <c r="V3716">
        <v>1</v>
      </c>
      <c r="W3716" t="e">
        <f>VLOOKUP(U3716,T1.Unique.Delivery!$AQ$2:$AW$2720,COLUMNS(T1.Unique.Delivery!$AQ$2701:$AW$2701),0)</f>
        <v>#N/A</v>
      </c>
    </row>
    <row r="3717" spans="1:23" x14ac:dyDescent="0.3">
      <c r="A3717" t="s">
        <v>4881</v>
      </c>
      <c r="B3717" t="s">
        <v>4882</v>
      </c>
      <c r="C3717" t="s">
        <v>990</v>
      </c>
      <c r="D3717" t="s">
        <v>52</v>
      </c>
      <c r="E3717" t="s">
        <v>4265</v>
      </c>
      <c r="F3717" t="s">
        <v>4266</v>
      </c>
      <c r="G3717" t="s">
        <v>52</v>
      </c>
      <c r="H3717" t="s">
        <v>1006</v>
      </c>
      <c r="I3717" t="s">
        <v>54</v>
      </c>
      <c r="J3717" t="s">
        <v>66</v>
      </c>
      <c r="K3717" t="s">
        <v>1007</v>
      </c>
      <c r="L3717">
        <v>100297681</v>
      </c>
      <c r="M3717" t="s">
        <v>1216</v>
      </c>
      <c r="N3717" t="s">
        <v>47</v>
      </c>
      <c r="O3717" t="s">
        <v>47</v>
      </c>
      <c r="P3717" t="s">
        <v>1040</v>
      </c>
      <c r="Q3717" t="s">
        <v>997</v>
      </c>
      <c r="R3717">
        <v>1909</v>
      </c>
      <c r="S3717" t="s">
        <v>998</v>
      </c>
      <c r="T3717" t="s">
        <v>999</v>
      </c>
      <c r="U3717" t="s">
        <v>5489</v>
      </c>
      <c r="V3717">
        <v>1</v>
      </c>
      <c r="W3717" t="e">
        <f>VLOOKUP(U3717,T1.Unique.Delivery!$AQ$2:$AW$2720,COLUMNS(T1.Unique.Delivery!$AQ$2701:$AW$2701),0)</f>
        <v>#N/A</v>
      </c>
    </row>
    <row r="3718" spans="1:23" x14ac:dyDescent="0.3">
      <c r="A3718" t="s">
        <v>4881</v>
      </c>
      <c r="B3718" t="s">
        <v>4882</v>
      </c>
      <c r="C3718" t="s">
        <v>990</v>
      </c>
      <c r="D3718" t="s">
        <v>52</v>
      </c>
      <c r="E3718" t="s">
        <v>4265</v>
      </c>
      <c r="F3718" t="s">
        <v>4266</v>
      </c>
      <c r="G3718" t="s">
        <v>52</v>
      </c>
      <c r="H3718" t="s">
        <v>1006</v>
      </c>
      <c r="I3718" t="s">
        <v>54</v>
      </c>
      <c r="J3718" t="s">
        <v>66</v>
      </c>
      <c r="K3718" t="s">
        <v>1007</v>
      </c>
      <c r="L3718">
        <v>101093720</v>
      </c>
      <c r="M3718" t="s">
        <v>55</v>
      </c>
      <c r="N3718" t="s">
        <v>47</v>
      </c>
      <c r="O3718" t="s">
        <v>47</v>
      </c>
      <c r="P3718" t="s">
        <v>1040</v>
      </c>
      <c r="Q3718" t="s">
        <v>997</v>
      </c>
      <c r="R3718">
        <v>1399.02</v>
      </c>
      <c r="S3718" t="s">
        <v>998</v>
      </c>
      <c r="T3718" t="s">
        <v>999</v>
      </c>
      <c r="U3718" t="s">
        <v>536</v>
      </c>
      <c r="V3718">
        <v>1</v>
      </c>
      <c r="W3718" t="e">
        <f>VLOOKUP(U3718,T1.Unique.Delivery!$AQ$2:$AW$2720,COLUMNS(T1.Unique.Delivery!$AQ$2701:$AW$2701),0)</f>
        <v>#N/A</v>
      </c>
    </row>
    <row r="3719" spans="1:23" x14ac:dyDescent="0.3">
      <c r="A3719" t="s">
        <v>4881</v>
      </c>
      <c r="B3719" t="s">
        <v>4882</v>
      </c>
      <c r="C3719" t="s">
        <v>990</v>
      </c>
      <c r="D3719" t="s">
        <v>52</v>
      </c>
      <c r="E3719" t="s">
        <v>4265</v>
      </c>
      <c r="F3719" t="s">
        <v>4266</v>
      </c>
      <c r="G3719" t="s">
        <v>52</v>
      </c>
      <c r="H3719" t="s">
        <v>1006</v>
      </c>
      <c r="I3719" t="s">
        <v>54</v>
      </c>
      <c r="J3719" t="s">
        <v>56</v>
      </c>
      <c r="K3719" t="s">
        <v>993</v>
      </c>
      <c r="L3719">
        <v>100223303</v>
      </c>
      <c r="M3719" t="s">
        <v>994</v>
      </c>
      <c r="N3719" t="s">
        <v>47</v>
      </c>
      <c r="O3719" t="s">
        <v>47</v>
      </c>
      <c r="P3719" t="s">
        <v>1040</v>
      </c>
      <c r="Q3719" t="s">
        <v>997</v>
      </c>
      <c r="R3719">
        <v>1520.21</v>
      </c>
      <c r="S3719" t="s">
        <v>998</v>
      </c>
      <c r="T3719" t="s">
        <v>999</v>
      </c>
      <c r="U3719" t="s">
        <v>5490</v>
      </c>
      <c r="V3719">
        <v>1</v>
      </c>
      <c r="W3719" t="e">
        <f>VLOOKUP(U3719,T1.Unique.Delivery!$AQ$2:$AW$2720,COLUMNS(T1.Unique.Delivery!$AQ$2701:$AW$2701),0)</f>
        <v>#N/A</v>
      </c>
    </row>
    <row r="3720" spans="1:23" x14ac:dyDescent="0.3">
      <c r="A3720" t="s">
        <v>4881</v>
      </c>
      <c r="B3720" t="s">
        <v>4882</v>
      </c>
      <c r="C3720" t="s">
        <v>990</v>
      </c>
      <c r="D3720" t="s">
        <v>52</v>
      </c>
      <c r="E3720" t="s">
        <v>4265</v>
      </c>
      <c r="F3720" t="s">
        <v>4266</v>
      </c>
      <c r="G3720" t="s">
        <v>52</v>
      </c>
      <c r="H3720" t="s">
        <v>1006</v>
      </c>
      <c r="I3720" t="s">
        <v>54</v>
      </c>
      <c r="J3720" t="s">
        <v>56</v>
      </c>
      <c r="K3720" t="s">
        <v>993</v>
      </c>
      <c r="L3720">
        <v>100297681</v>
      </c>
      <c r="M3720" t="s">
        <v>1216</v>
      </c>
      <c r="N3720" t="s">
        <v>47</v>
      </c>
      <c r="O3720" t="s">
        <v>47</v>
      </c>
      <c r="P3720" t="s">
        <v>1040</v>
      </c>
      <c r="Q3720" t="s">
        <v>997</v>
      </c>
      <c r="R3720">
        <v>2700</v>
      </c>
      <c r="S3720" t="s">
        <v>998</v>
      </c>
      <c r="T3720" t="s">
        <v>999</v>
      </c>
      <c r="U3720" t="s">
        <v>5491</v>
      </c>
      <c r="V3720">
        <v>1</v>
      </c>
      <c r="W3720" t="e">
        <f>VLOOKUP(U3720,T1.Unique.Delivery!$AQ$2:$AW$2720,COLUMNS(T1.Unique.Delivery!$AQ$2701:$AW$2701),0)</f>
        <v>#N/A</v>
      </c>
    </row>
    <row r="3721" spans="1:23" x14ac:dyDescent="0.3">
      <c r="A3721" t="s">
        <v>4881</v>
      </c>
      <c r="B3721" t="s">
        <v>4882</v>
      </c>
      <c r="C3721" t="s">
        <v>990</v>
      </c>
      <c r="D3721" t="s">
        <v>52</v>
      </c>
      <c r="E3721" t="s">
        <v>4265</v>
      </c>
      <c r="F3721" t="s">
        <v>4266</v>
      </c>
      <c r="G3721" t="s">
        <v>52</v>
      </c>
      <c r="H3721" t="s">
        <v>1006</v>
      </c>
      <c r="I3721" t="s">
        <v>54</v>
      </c>
      <c r="J3721" t="s">
        <v>56</v>
      </c>
      <c r="K3721" t="s">
        <v>993</v>
      </c>
      <c r="L3721">
        <v>101093720</v>
      </c>
      <c r="M3721" t="s">
        <v>55</v>
      </c>
      <c r="N3721" t="s">
        <v>47</v>
      </c>
      <c r="O3721" t="s">
        <v>47</v>
      </c>
      <c r="P3721" t="s">
        <v>1040</v>
      </c>
      <c r="Q3721" t="s">
        <v>997</v>
      </c>
      <c r="R3721">
        <v>1880.82</v>
      </c>
      <c r="S3721" t="s">
        <v>998</v>
      </c>
      <c r="T3721" t="s">
        <v>999</v>
      </c>
      <c r="U3721" t="s">
        <v>184</v>
      </c>
      <c r="V3721">
        <v>1</v>
      </c>
      <c r="W3721" t="e">
        <f>VLOOKUP(U3721,T1.Unique.Delivery!$AQ$2:$AW$2720,COLUMNS(T1.Unique.Delivery!$AQ$2701:$AW$2701),0)</f>
        <v>#N/A</v>
      </c>
    </row>
    <row r="3722" spans="1:23" x14ac:dyDescent="0.3">
      <c r="A3722" t="s">
        <v>4881</v>
      </c>
      <c r="B3722" t="s">
        <v>4882</v>
      </c>
      <c r="C3722" t="s">
        <v>990</v>
      </c>
      <c r="D3722" t="s">
        <v>52</v>
      </c>
      <c r="E3722" t="s">
        <v>5492</v>
      </c>
      <c r="F3722" t="s">
        <v>4303</v>
      </c>
      <c r="G3722" t="s">
        <v>153</v>
      </c>
      <c r="H3722" t="s">
        <v>1006</v>
      </c>
      <c r="I3722" t="s">
        <v>54</v>
      </c>
      <c r="J3722" t="s">
        <v>56</v>
      </c>
      <c r="K3722" t="s">
        <v>993</v>
      </c>
      <c r="L3722">
        <v>100214689</v>
      </c>
      <c r="M3722" t="s">
        <v>4517</v>
      </c>
      <c r="N3722" t="s">
        <v>47</v>
      </c>
      <c r="O3722" t="s">
        <v>47</v>
      </c>
      <c r="P3722" t="s">
        <v>4885</v>
      </c>
      <c r="Q3722" t="s">
        <v>997</v>
      </c>
      <c r="R3722">
        <v>3672.87</v>
      </c>
      <c r="S3722" t="s">
        <v>998</v>
      </c>
      <c r="T3722" t="s">
        <v>999</v>
      </c>
      <c r="U3722" t="s">
        <v>5493</v>
      </c>
      <c r="V3722">
        <v>1</v>
      </c>
      <c r="W3722" t="e">
        <f>VLOOKUP(U3722,T1.Unique.Delivery!$AQ$2:$AW$2720,COLUMNS(T1.Unique.Delivery!$AQ$2701:$AW$2701),0)</f>
        <v>#N/A</v>
      </c>
    </row>
    <row r="3723" spans="1:23" x14ac:dyDescent="0.3">
      <c r="A3723" t="s">
        <v>4881</v>
      </c>
      <c r="B3723" t="s">
        <v>4882</v>
      </c>
      <c r="C3723" t="s">
        <v>990</v>
      </c>
      <c r="D3723" t="s">
        <v>52</v>
      </c>
      <c r="E3723" t="s">
        <v>5492</v>
      </c>
      <c r="F3723" t="s">
        <v>4303</v>
      </c>
      <c r="G3723" t="s">
        <v>153</v>
      </c>
      <c r="H3723" t="s">
        <v>1006</v>
      </c>
      <c r="I3723" t="s">
        <v>54</v>
      </c>
      <c r="J3723" t="s">
        <v>56</v>
      </c>
      <c r="K3723" t="s">
        <v>993</v>
      </c>
      <c r="L3723">
        <v>100297681</v>
      </c>
      <c r="M3723" t="s">
        <v>1216</v>
      </c>
      <c r="N3723" t="s">
        <v>47</v>
      </c>
      <c r="O3723" t="s">
        <v>47</v>
      </c>
      <c r="P3723" s="1">
        <v>42008</v>
      </c>
      <c r="Q3723" t="s">
        <v>997</v>
      </c>
      <c r="R3723">
        <v>3597.86</v>
      </c>
      <c r="S3723" t="s">
        <v>998</v>
      </c>
      <c r="T3723" t="s">
        <v>999</v>
      </c>
      <c r="U3723" t="s">
        <v>5494</v>
      </c>
      <c r="V3723">
        <v>1</v>
      </c>
      <c r="W3723" t="e">
        <f>VLOOKUP(U3723,T1.Unique.Delivery!$AQ$2:$AW$2720,COLUMNS(T1.Unique.Delivery!$AQ$2701:$AW$2701),0)</f>
        <v>#N/A</v>
      </c>
    </row>
    <row r="3724" spans="1:23" x14ac:dyDescent="0.3">
      <c r="A3724" t="s">
        <v>4881</v>
      </c>
      <c r="B3724" t="s">
        <v>4882</v>
      </c>
      <c r="C3724" t="s">
        <v>990</v>
      </c>
      <c r="D3724" t="s">
        <v>52</v>
      </c>
      <c r="E3724" t="s">
        <v>5492</v>
      </c>
      <c r="F3724" t="s">
        <v>4303</v>
      </c>
      <c r="G3724" t="s">
        <v>153</v>
      </c>
      <c r="H3724" t="s">
        <v>1006</v>
      </c>
      <c r="I3724" t="s">
        <v>54</v>
      </c>
      <c r="J3724" t="s">
        <v>56</v>
      </c>
      <c r="K3724" t="s">
        <v>993</v>
      </c>
      <c r="L3724">
        <v>100894891</v>
      </c>
      <c r="M3724" t="s">
        <v>1218</v>
      </c>
      <c r="N3724" t="s">
        <v>47</v>
      </c>
      <c r="O3724" t="s">
        <v>47</v>
      </c>
      <c r="P3724" s="1">
        <v>42013</v>
      </c>
      <c r="Q3724" t="s">
        <v>997</v>
      </c>
      <c r="R3724">
        <v>3900</v>
      </c>
      <c r="S3724" t="s">
        <v>998</v>
      </c>
      <c r="T3724" t="s">
        <v>999</v>
      </c>
      <c r="U3724" t="s">
        <v>5495</v>
      </c>
      <c r="V3724">
        <v>1</v>
      </c>
      <c r="W3724" t="e">
        <f>VLOOKUP(U3724,T1.Unique.Delivery!$AQ$2:$AW$2720,COLUMNS(T1.Unique.Delivery!$AQ$2701:$AW$2701),0)</f>
        <v>#N/A</v>
      </c>
    </row>
    <row r="3725" spans="1:23" x14ac:dyDescent="0.3">
      <c r="A3725" t="s">
        <v>4881</v>
      </c>
      <c r="B3725" t="s">
        <v>4882</v>
      </c>
      <c r="C3725" t="s">
        <v>990</v>
      </c>
      <c r="D3725" t="s">
        <v>52</v>
      </c>
      <c r="E3725" t="s">
        <v>5492</v>
      </c>
      <c r="F3725" t="s">
        <v>4303</v>
      </c>
      <c r="G3725" t="s">
        <v>153</v>
      </c>
      <c r="H3725" t="s">
        <v>1006</v>
      </c>
      <c r="I3725" t="s">
        <v>54</v>
      </c>
      <c r="J3725" t="s">
        <v>56</v>
      </c>
      <c r="K3725" t="s">
        <v>993</v>
      </c>
      <c r="L3725">
        <v>101021193</v>
      </c>
      <c r="M3725" t="s">
        <v>596</v>
      </c>
      <c r="N3725" t="s">
        <v>47</v>
      </c>
      <c r="O3725" t="s">
        <v>47</v>
      </c>
      <c r="P3725" s="1">
        <v>42736</v>
      </c>
      <c r="Q3725" t="s">
        <v>997</v>
      </c>
      <c r="R3725">
        <v>3562.86</v>
      </c>
      <c r="S3725" t="s">
        <v>998</v>
      </c>
      <c r="T3725" t="s">
        <v>999</v>
      </c>
      <c r="U3725" t="s">
        <v>5496</v>
      </c>
      <c r="V3725">
        <v>1</v>
      </c>
      <c r="W3725" t="e">
        <f>VLOOKUP(U3725,T1.Unique.Delivery!$AQ$2:$AW$2720,COLUMNS(T1.Unique.Delivery!$AQ$2701:$AW$2701),0)</f>
        <v>#N/A</v>
      </c>
    </row>
    <row r="3726" spans="1:23" x14ac:dyDescent="0.3">
      <c r="A3726" t="s">
        <v>4881</v>
      </c>
      <c r="B3726" t="s">
        <v>4882</v>
      </c>
      <c r="C3726" t="s">
        <v>990</v>
      </c>
      <c r="D3726" t="s">
        <v>52</v>
      </c>
      <c r="E3726" t="s">
        <v>5497</v>
      </c>
      <c r="F3726" t="s">
        <v>5498</v>
      </c>
      <c r="G3726" t="s">
        <v>311</v>
      </c>
      <c r="H3726" t="s">
        <v>1006</v>
      </c>
      <c r="I3726" t="s">
        <v>54</v>
      </c>
      <c r="J3726" t="s">
        <v>56</v>
      </c>
      <c r="K3726" t="s">
        <v>993</v>
      </c>
      <c r="L3726">
        <v>100223303</v>
      </c>
      <c r="M3726" t="s">
        <v>994</v>
      </c>
      <c r="N3726" t="s">
        <v>47</v>
      </c>
      <c r="O3726" t="s">
        <v>47</v>
      </c>
      <c r="P3726" t="s">
        <v>1040</v>
      </c>
      <c r="Q3726" t="s">
        <v>997</v>
      </c>
      <c r="R3726">
        <v>5403.59</v>
      </c>
      <c r="S3726" t="s">
        <v>998</v>
      </c>
      <c r="T3726" t="s">
        <v>999</v>
      </c>
      <c r="U3726" t="s">
        <v>5499</v>
      </c>
      <c r="V3726">
        <v>1</v>
      </c>
      <c r="W3726" t="e">
        <f>VLOOKUP(U3726,T1.Unique.Delivery!$AQ$2:$AW$2720,COLUMNS(T1.Unique.Delivery!$AQ$2701:$AW$2701),0)</f>
        <v>#N/A</v>
      </c>
    </row>
    <row r="3727" spans="1:23" x14ac:dyDescent="0.3">
      <c r="A3727" t="s">
        <v>4881</v>
      </c>
      <c r="B3727" t="s">
        <v>4882</v>
      </c>
      <c r="C3727" t="s">
        <v>990</v>
      </c>
      <c r="D3727" t="s">
        <v>52</v>
      </c>
      <c r="E3727" t="s">
        <v>5497</v>
      </c>
      <c r="F3727" t="s">
        <v>5498</v>
      </c>
      <c r="G3727" t="s">
        <v>311</v>
      </c>
      <c r="H3727" t="s">
        <v>1006</v>
      </c>
      <c r="I3727" t="s">
        <v>54</v>
      </c>
      <c r="J3727" t="s">
        <v>56</v>
      </c>
      <c r="K3727" t="s">
        <v>993</v>
      </c>
      <c r="L3727">
        <v>100297681</v>
      </c>
      <c r="M3727" t="s">
        <v>1216</v>
      </c>
      <c r="N3727" t="s">
        <v>47</v>
      </c>
      <c r="O3727" t="s">
        <v>47</v>
      </c>
      <c r="P3727" t="s">
        <v>1040</v>
      </c>
      <c r="Q3727" t="s">
        <v>997</v>
      </c>
      <c r="R3727">
        <v>5300</v>
      </c>
      <c r="S3727" t="s">
        <v>998</v>
      </c>
      <c r="T3727" t="s">
        <v>999</v>
      </c>
      <c r="U3727" t="s">
        <v>5500</v>
      </c>
      <c r="V3727">
        <v>1</v>
      </c>
      <c r="W3727" t="e">
        <f>VLOOKUP(U3727,T1.Unique.Delivery!$AQ$2:$AW$2720,COLUMNS(T1.Unique.Delivery!$AQ$2701:$AW$2701),0)</f>
        <v>#N/A</v>
      </c>
    </row>
    <row r="3728" spans="1:23" x14ac:dyDescent="0.3">
      <c r="A3728" t="s">
        <v>4881</v>
      </c>
      <c r="B3728" t="s">
        <v>4882</v>
      </c>
      <c r="C3728" t="s">
        <v>990</v>
      </c>
      <c r="D3728" t="s">
        <v>52</v>
      </c>
      <c r="E3728" t="s">
        <v>5497</v>
      </c>
      <c r="F3728" t="s">
        <v>5498</v>
      </c>
      <c r="G3728" t="s">
        <v>311</v>
      </c>
      <c r="H3728" t="s">
        <v>1006</v>
      </c>
      <c r="I3728" t="s">
        <v>54</v>
      </c>
      <c r="J3728" t="s">
        <v>56</v>
      </c>
      <c r="K3728" t="s">
        <v>993</v>
      </c>
      <c r="L3728">
        <v>100894891</v>
      </c>
      <c r="M3728" t="s">
        <v>1218</v>
      </c>
      <c r="N3728" t="s">
        <v>47</v>
      </c>
      <c r="O3728" t="s">
        <v>47</v>
      </c>
      <c r="P3728" t="s">
        <v>1040</v>
      </c>
      <c r="Q3728" t="s">
        <v>997</v>
      </c>
      <c r="R3728">
        <v>6430</v>
      </c>
      <c r="S3728" t="s">
        <v>998</v>
      </c>
      <c r="T3728" t="s">
        <v>999</v>
      </c>
      <c r="U3728" t="s">
        <v>5501</v>
      </c>
      <c r="V3728">
        <v>1</v>
      </c>
      <c r="W3728" t="e">
        <f>VLOOKUP(U3728,T1.Unique.Delivery!$AQ$2:$AW$2720,COLUMNS(T1.Unique.Delivery!$AQ$2701:$AW$2701),0)</f>
        <v>#N/A</v>
      </c>
    </row>
    <row r="3729" spans="1:23" x14ac:dyDescent="0.3">
      <c r="A3729" t="s">
        <v>4881</v>
      </c>
      <c r="B3729" t="s">
        <v>4882</v>
      </c>
      <c r="C3729" t="s">
        <v>990</v>
      </c>
      <c r="D3729" t="s">
        <v>52</v>
      </c>
      <c r="E3729" t="s">
        <v>2937</v>
      </c>
      <c r="F3729" t="s">
        <v>2938</v>
      </c>
      <c r="G3729" t="s">
        <v>99</v>
      </c>
      <c r="H3729" t="s">
        <v>991</v>
      </c>
      <c r="I3729" t="s">
        <v>992</v>
      </c>
      <c r="J3729" t="s">
        <v>56</v>
      </c>
      <c r="K3729" t="s">
        <v>993</v>
      </c>
      <c r="L3729">
        <v>100214689</v>
      </c>
      <c r="M3729" t="s">
        <v>4517</v>
      </c>
      <c r="N3729" t="s">
        <v>47</v>
      </c>
      <c r="O3729" t="s">
        <v>47</v>
      </c>
      <c r="P3729" t="s">
        <v>1040</v>
      </c>
      <c r="Q3729" t="s">
        <v>997</v>
      </c>
      <c r="R3729">
        <v>10000</v>
      </c>
      <c r="S3729" t="s">
        <v>998</v>
      </c>
      <c r="T3729" t="s">
        <v>999</v>
      </c>
      <c r="U3729" t="s">
        <v>5502</v>
      </c>
      <c r="V3729">
        <v>1</v>
      </c>
      <c r="W3729" t="e">
        <f>VLOOKUP(U3729,T1.Unique.Delivery!$AQ$2:$AW$2720,COLUMNS(T1.Unique.Delivery!$AQ$2701:$AW$2701),0)</f>
        <v>#N/A</v>
      </c>
    </row>
    <row r="3730" spans="1:23" x14ac:dyDescent="0.3">
      <c r="A3730" t="s">
        <v>4881</v>
      </c>
      <c r="B3730" t="s">
        <v>4882</v>
      </c>
      <c r="C3730" t="s">
        <v>990</v>
      </c>
      <c r="D3730" t="s">
        <v>52</v>
      </c>
      <c r="E3730" t="s">
        <v>2937</v>
      </c>
      <c r="F3730" t="s">
        <v>2938</v>
      </c>
      <c r="G3730" t="s">
        <v>99</v>
      </c>
      <c r="H3730" t="s">
        <v>991</v>
      </c>
      <c r="I3730" t="s">
        <v>992</v>
      </c>
      <c r="J3730" t="s">
        <v>56</v>
      </c>
      <c r="K3730" t="s">
        <v>993</v>
      </c>
      <c r="L3730">
        <v>100223303</v>
      </c>
      <c r="M3730" t="s">
        <v>994</v>
      </c>
      <c r="N3730" t="s">
        <v>47</v>
      </c>
      <c r="O3730" t="s">
        <v>47</v>
      </c>
      <c r="P3730" t="s">
        <v>1040</v>
      </c>
      <c r="Q3730" t="s">
        <v>997</v>
      </c>
      <c r="R3730">
        <v>10285.950000000001</v>
      </c>
      <c r="S3730" t="s">
        <v>998</v>
      </c>
      <c r="T3730" t="s">
        <v>999</v>
      </c>
      <c r="U3730" t="s">
        <v>5503</v>
      </c>
      <c r="V3730">
        <v>1</v>
      </c>
      <c r="W3730" t="e">
        <f>VLOOKUP(U3730,T1.Unique.Delivery!$AQ$2:$AW$2720,COLUMNS(T1.Unique.Delivery!$AQ$2701:$AW$2701),0)</f>
        <v>#N/A</v>
      </c>
    </row>
    <row r="3731" spans="1:23" x14ac:dyDescent="0.3">
      <c r="A3731" t="s">
        <v>4881</v>
      </c>
      <c r="B3731" t="s">
        <v>4882</v>
      </c>
      <c r="C3731" t="s">
        <v>990</v>
      </c>
      <c r="D3731" t="s">
        <v>52</v>
      </c>
      <c r="E3731" t="s">
        <v>2937</v>
      </c>
      <c r="F3731" t="s">
        <v>2938</v>
      </c>
      <c r="G3731" t="s">
        <v>99</v>
      </c>
      <c r="H3731" t="s">
        <v>991</v>
      </c>
      <c r="I3731" t="s">
        <v>992</v>
      </c>
      <c r="J3731" t="s">
        <v>56</v>
      </c>
      <c r="K3731" t="s">
        <v>993</v>
      </c>
      <c r="L3731">
        <v>100297681</v>
      </c>
      <c r="M3731" t="s">
        <v>1216</v>
      </c>
      <c r="N3731" t="s">
        <v>47</v>
      </c>
      <c r="O3731" t="s">
        <v>47</v>
      </c>
      <c r="P3731" t="s">
        <v>1040</v>
      </c>
      <c r="Q3731" t="s">
        <v>997</v>
      </c>
      <c r="R3731">
        <v>11000</v>
      </c>
      <c r="S3731" t="s">
        <v>998</v>
      </c>
      <c r="T3731" t="s">
        <v>999</v>
      </c>
      <c r="U3731" t="s">
        <v>5504</v>
      </c>
      <c r="V3731">
        <v>1</v>
      </c>
      <c r="W3731" t="e">
        <f>VLOOKUP(U3731,T1.Unique.Delivery!$AQ$2:$AW$2720,COLUMNS(T1.Unique.Delivery!$AQ$2701:$AW$2701),0)</f>
        <v>#N/A</v>
      </c>
    </row>
    <row r="3732" spans="1:23" x14ac:dyDescent="0.3">
      <c r="A3732" t="s">
        <v>4881</v>
      </c>
      <c r="B3732" t="s">
        <v>4882</v>
      </c>
      <c r="C3732" t="s">
        <v>990</v>
      </c>
      <c r="D3732" t="s">
        <v>52</v>
      </c>
      <c r="E3732" t="s">
        <v>2937</v>
      </c>
      <c r="F3732" t="s">
        <v>2938</v>
      </c>
      <c r="G3732" t="s">
        <v>99</v>
      </c>
      <c r="H3732" t="s">
        <v>991</v>
      </c>
      <c r="I3732" t="s">
        <v>992</v>
      </c>
      <c r="J3732" t="s">
        <v>56</v>
      </c>
      <c r="K3732" t="s">
        <v>993</v>
      </c>
      <c r="L3732">
        <v>100298459</v>
      </c>
      <c r="M3732" t="s">
        <v>4895</v>
      </c>
      <c r="N3732" t="s">
        <v>47</v>
      </c>
      <c r="O3732" t="s">
        <v>47</v>
      </c>
      <c r="P3732" s="1">
        <v>42008</v>
      </c>
      <c r="Q3732" t="s">
        <v>997</v>
      </c>
      <c r="R3732">
        <v>9205.0499999999993</v>
      </c>
      <c r="S3732" t="s">
        <v>998</v>
      </c>
      <c r="T3732" t="s">
        <v>999</v>
      </c>
      <c r="U3732" t="s">
        <v>5505</v>
      </c>
      <c r="V3732">
        <v>1</v>
      </c>
      <c r="W3732" t="e">
        <f>VLOOKUP(U3732,T1.Unique.Delivery!$AQ$2:$AW$2720,COLUMNS(T1.Unique.Delivery!$AQ$2701:$AW$2701),0)</f>
        <v>#N/A</v>
      </c>
    </row>
    <row r="3733" spans="1:23" x14ac:dyDescent="0.3">
      <c r="A3733" t="s">
        <v>4881</v>
      </c>
      <c r="B3733" t="s">
        <v>4882</v>
      </c>
      <c r="C3733" t="s">
        <v>990</v>
      </c>
      <c r="D3733" t="s">
        <v>52</v>
      </c>
      <c r="E3733" t="s">
        <v>2937</v>
      </c>
      <c r="F3733" t="s">
        <v>2938</v>
      </c>
      <c r="G3733" t="s">
        <v>99</v>
      </c>
      <c r="H3733" t="s">
        <v>991</v>
      </c>
      <c r="I3733" t="s">
        <v>992</v>
      </c>
      <c r="J3733" t="s">
        <v>56</v>
      </c>
      <c r="K3733" t="s">
        <v>993</v>
      </c>
      <c r="L3733">
        <v>100894891</v>
      </c>
      <c r="M3733" t="s">
        <v>1218</v>
      </c>
      <c r="N3733" t="s">
        <v>47</v>
      </c>
      <c r="O3733" t="s">
        <v>47</v>
      </c>
      <c r="P3733" t="s">
        <v>1040</v>
      </c>
      <c r="Q3733" t="s">
        <v>997</v>
      </c>
      <c r="R3733">
        <v>10135</v>
      </c>
      <c r="S3733" t="s">
        <v>998</v>
      </c>
      <c r="T3733" t="s">
        <v>999</v>
      </c>
      <c r="U3733" t="s">
        <v>5506</v>
      </c>
      <c r="V3733">
        <v>1</v>
      </c>
      <c r="W3733" t="e">
        <f>VLOOKUP(U3733,T1.Unique.Delivery!$AQ$2:$AW$2720,COLUMNS(T1.Unique.Delivery!$AQ$2701:$AW$2701),0)</f>
        <v>#N/A</v>
      </c>
    </row>
    <row r="3734" spans="1:23" x14ac:dyDescent="0.3">
      <c r="A3734" t="s">
        <v>4881</v>
      </c>
      <c r="B3734" t="s">
        <v>4882</v>
      </c>
      <c r="C3734" t="s">
        <v>990</v>
      </c>
      <c r="D3734" t="s">
        <v>52</v>
      </c>
      <c r="E3734" t="s">
        <v>2937</v>
      </c>
      <c r="F3734" t="s">
        <v>2938</v>
      </c>
      <c r="G3734" t="s">
        <v>99</v>
      </c>
      <c r="H3734" t="s">
        <v>991</v>
      </c>
      <c r="I3734" t="s">
        <v>992</v>
      </c>
      <c r="J3734" t="s">
        <v>56</v>
      </c>
      <c r="K3734" t="s">
        <v>993</v>
      </c>
      <c r="L3734">
        <v>100994845</v>
      </c>
      <c r="M3734" t="s">
        <v>1450</v>
      </c>
      <c r="N3734" t="s">
        <v>47</v>
      </c>
      <c r="O3734" t="s">
        <v>47</v>
      </c>
      <c r="P3734" t="s">
        <v>1040</v>
      </c>
      <c r="Q3734" t="s">
        <v>997</v>
      </c>
      <c r="R3734">
        <v>8900</v>
      </c>
      <c r="S3734" t="s">
        <v>998</v>
      </c>
      <c r="T3734" t="s">
        <v>999</v>
      </c>
      <c r="U3734" t="s">
        <v>5507</v>
      </c>
      <c r="V3734">
        <v>1</v>
      </c>
      <c r="W3734" t="e">
        <f>VLOOKUP(U3734,T1.Unique.Delivery!$AQ$2:$AW$2720,COLUMNS(T1.Unique.Delivery!$AQ$2701:$AW$2701),0)</f>
        <v>#N/A</v>
      </c>
    </row>
    <row r="3735" spans="1:23" x14ac:dyDescent="0.3">
      <c r="A3735" t="s">
        <v>4881</v>
      </c>
      <c r="B3735" t="s">
        <v>4882</v>
      </c>
      <c r="C3735" t="s">
        <v>990</v>
      </c>
      <c r="D3735" t="s">
        <v>52</v>
      </c>
      <c r="E3735" t="s">
        <v>2937</v>
      </c>
      <c r="F3735" t="s">
        <v>2938</v>
      </c>
      <c r="G3735" t="s">
        <v>99</v>
      </c>
      <c r="H3735" t="s">
        <v>991</v>
      </c>
      <c r="I3735" t="s">
        <v>992</v>
      </c>
      <c r="J3735" t="s">
        <v>56</v>
      </c>
      <c r="K3735" t="s">
        <v>993</v>
      </c>
      <c r="L3735">
        <v>101093720</v>
      </c>
      <c r="M3735" t="s">
        <v>55</v>
      </c>
      <c r="N3735" t="s">
        <v>47</v>
      </c>
      <c r="O3735" t="s">
        <v>47</v>
      </c>
      <c r="P3735" t="s">
        <v>4024</v>
      </c>
      <c r="Q3735" t="s">
        <v>997</v>
      </c>
      <c r="R3735">
        <v>10000</v>
      </c>
      <c r="S3735" t="s">
        <v>998</v>
      </c>
      <c r="T3735" t="s">
        <v>999</v>
      </c>
      <c r="U3735" t="s">
        <v>5508</v>
      </c>
      <c r="V3735">
        <v>1</v>
      </c>
      <c r="W3735" t="e">
        <f>VLOOKUP(U3735,T1.Unique.Delivery!$AQ$2:$AW$2720,COLUMNS(T1.Unique.Delivery!$AQ$2701:$AW$2701),0)</f>
        <v>#N/A</v>
      </c>
    </row>
    <row r="3736" spans="1:23" x14ac:dyDescent="0.3">
      <c r="A3736" t="s">
        <v>4881</v>
      </c>
      <c r="B3736" t="s">
        <v>4882</v>
      </c>
      <c r="C3736" t="s">
        <v>990</v>
      </c>
      <c r="D3736" t="s">
        <v>52</v>
      </c>
      <c r="E3736" t="s">
        <v>2937</v>
      </c>
      <c r="F3736" t="s">
        <v>2938</v>
      </c>
      <c r="G3736" t="s">
        <v>99</v>
      </c>
      <c r="H3736" t="s">
        <v>991</v>
      </c>
      <c r="I3736" t="s">
        <v>992</v>
      </c>
      <c r="J3736" t="s">
        <v>56</v>
      </c>
      <c r="K3736" t="s">
        <v>993</v>
      </c>
      <c r="L3736">
        <v>101118257</v>
      </c>
      <c r="M3736" t="s">
        <v>1396</v>
      </c>
      <c r="N3736" t="s">
        <v>47</v>
      </c>
      <c r="O3736" t="s">
        <v>47</v>
      </c>
      <c r="P3736" t="s">
        <v>1040</v>
      </c>
      <c r="Q3736" t="s">
        <v>997</v>
      </c>
      <c r="R3736">
        <v>10409.26</v>
      </c>
      <c r="S3736" t="s">
        <v>998</v>
      </c>
      <c r="T3736" t="s">
        <v>999</v>
      </c>
      <c r="U3736" t="s">
        <v>5509</v>
      </c>
      <c r="V3736">
        <v>1</v>
      </c>
      <c r="W3736" t="e">
        <f>VLOOKUP(U3736,T1.Unique.Delivery!$AQ$2:$AW$2720,COLUMNS(T1.Unique.Delivery!$AQ$2701:$AW$2701),0)</f>
        <v>#N/A</v>
      </c>
    </row>
    <row r="3737" spans="1:23" x14ac:dyDescent="0.3">
      <c r="A3737" t="s">
        <v>4881</v>
      </c>
      <c r="B3737" t="s">
        <v>4882</v>
      </c>
      <c r="C3737" t="s">
        <v>990</v>
      </c>
      <c r="D3737" t="s">
        <v>52</v>
      </c>
      <c r="E3737" t="s">
        <v>2937</v>
      </c>
      <c r="F3737" t="s">
        <v>2938</v>
      </c>
      <c r="G3737" t="s">
        <v>99</v>
      </c>
      <c r="H3737" t="s">
        <v>991</v>
      </c>
      <c r="I3737" t="s">
        <v>992</v>
      </c>
      <c r="J3737" t="s">
        <v>1002</v>
      </c>
      <c r="K3737" t="s">
        <v>993</v>
      </c>
      <c r="L3737">
        <v>100214689</v>
      </c>
      <c r="M3737" t="s">
        <v>4517</v>
      </c>
      <c r="N3737" t="s">
        <v>47</v>
      </c>
      <c r="O3737" t="s">
        <v>47</v>
      </c>
      <c r="P3737" t="s">
        <v>1040</v>
      </c>
      <c r="Q3737" t="s">
        <v>997</v>
      </c>
      <c r="R3737">
        <v>10000</v>
      </c>
      <c r="S3737" t="s">
        <v>998</v>
      </c>
      <c r="T3737" t="s">
        <v>999</v>
      </c>
      <c r="U3737" t="s">
        <v>5510</v>
      </c>
      <c r="V3737">
        <v>1</v>
      </c>
      <c r="W3737" t="e">
        <f>VLOOKUP(U3737,T1.Unique.Delivery!$AQ$2:$AW$2720,COLUMNS(T1.Unique.Delivery!$AQ$2701:$AW$2701),0)</f>
        <v>#N/A</v>
      </c>
    </row>
    <row r="3738" spans="1:23" x14ac:dyDescent="0.3">
      <c r="A3738" t="s">
        <v>4881</v>
      </c>
      <c r="B3738" t="s">
        <v>4882</v>
      </c>
      <c r="C3738" t="s">
        <v>990</v>
      </c>
      <c r="D3738" t="s">
        <v>52</v>
      </c>
      <c r="E3738" t="s">
        <v>2937</v>
      </c>
      <c r="F3738" t="s">
        <v>2938</v>
      </c>
      <c r="G3738" t="s">
        <v>99</v>
      </c>
      <c r="H3738" t="s">
        <v>991</v>
      </c>
      <c r="I3738" t="s">
        <v>992</v>
      </c>
      <c r="J3738" t="s">
        <v>1002</v>
      </c>
      <c r="K3738" t="s">
        <v>993</v>
      </c>
      <c r="L3738">
        <v>100223303</v>
      </c>
      <c r="M3738" t="s">
        <v>994</v>
      </c>
      <c r="N3738" t="s">
        <v>47</v>
      </c>
      <c r="O3738" t="s">
        <v>47</v>
      </c>
      <c r="P3738" t="s">
        <v>1040</v>
      </c>
      <c r="Q3738" t="s">
        <v>997</v>
      </c>
      <c r="R3738">
        <v>10645.95</v>
      </c>
      <c r="S3738" t="s">
        <v>998</v>
      </c>
      <c r="T3738" t="s">
        <v>999</v>
      </c>
      <c r="U3738" t="s">
        <v>5511</v>
      </c>
      <c r="V3738">
        <v>1</v>
      </c>
      <c r="W3738" t="e">
        <f>VLOOKUP(U3738,T1.Unique.Delivery!$AQ$2:$AW$2720,COLUMNS(T1.Unique.Delivery!$AQ$2701:$AW$2701),0)</f>
        <v>#N/A</v>
      </c>
    </row>
    <row r="3739" spans="1:23" x14ac:dyDescent="0.3">
      <c r="A3739" t="s">
        <v>4881</v>
      </c>
      <c r="B3739" t="s">
        <v>4882</v>
      </c>
      <c r="C3739" t="s">
        <v>990</v>
      </c>
      <c r="D3739" t="s">
        <v>52</v>
      </c>
      <c r="E3739" t="s">
        <v>2937</v>
      </c>
      <c r="F3739" t="s">
        <v>2938</v>
      </c>
      <c r="G3739" t="s">
        <v>99</v>
      </c>
      <c r="H3739" t="s">
        <v>991</v>
      </c>
      <c r="I3739" t="s">
        <v>992</v>
      </c>
      <c r="J3739" t="s">
        <v>1002</v>
      </c>
      <c r="K3739" t="s">
        <v>993</v>
      </c>
      <c r="L3739">
        <v>100297681</v>
      </c>
      <c r="M3739" t="s">
        <v>1216</v>
      </c>
      <c r="N3739" t="s">
        <v>47</v>
      </c>
      <c r="O3739" t="s">
        <v>47</v>
      </c>
      <c r="P3739" t="s">
        <v>1040</v>
      </c>
      <c r="Q3739" t="s">
        <v>997</v>
      </c>
      <c r="R3739">
        <v>11000</v>
      </c>
      <c r="S3739" t="s">
        <v>998</v>
      </c>
      <c r="T3739" t="s">
        <v>999</v>
      </c>
      <c r="U3739" t="s">
        <v>5512</v>
      </c>
      <c r="V3739">
        <v>1</v>
      </c>
      <c r="W3739" t="e">
        <f>VLOOKUP(U3739,T1.Unique.Delivery!$AQ$2:$AW$2720,COLUMNS(T1.Unique.Delivery!$AQ$2701:$AW$2701),0)</f>
        <v>#N/A</v>
      </c>
    </row>
    <row r="3740" spans="1:23" x14ac:dyDescent="0.3">
      <c r="A3740" t="s">
        <v>4881</v>
      </c>
      <c r="B3740" t="s">
        <v>4882</v>
      </c>
      <c r="C3740" t="s">
        <v>990</v>
      </c>
      <c r="D3740" t="s">
        <v>52</v>
      </c>
      <c r="E3740" t="s">
        <v>2937</v>
      </c>
      <c r="F3740" t="s">
        <v>2938</v>
      </c>
      <c r="G3740" t="s">
        <v>99</v>
      </c>
      <c r="H3740" t="s">
        <v>991</v>
      </c>
      <c r="I3740" t="s">
        <v>992</v>
      </c>
      <c r="J3740" t="s">
        <v>1002</v>
      </c>
      <c r="K3740" t="s">
        <v>993</v>
      </c>
      <c r="L3740">
        <v>100894891</v>
      </c>
      <c r="M3740" t="s">
        <v>1218</v>
      </c>
      <c r="N3740" t="s">
        <v>47</v>
      </c>
      <c r="O3740" t="s">
        <v>47</v>
      </c>
      <c r="P3740" t="s">
        <v>1040</v>
      </c>
      <c r="Q3740" t="s">
        <v>997</v>
      </c>
      <c r="R3740">
        <v>10135</v>
      </c>
      <c r="S3740" t="s">
        <v>998</v>
      </c>
      <c r="T3740" t="s">
        <v>999</v>
      </c>
      <c r="U3740" t="s">
        <v>5513</v>
      </c>
      <c r="V3740">
        <v>1</v>
      </c>
      <c r="W3740" t="e">
        <f>VLOOKUP(U3740,T1.Unique.Delivery!$AQ$2:$AW$2720,COLUMNS(T1.Unique.Delivery!$AQ$2701:$AW$2701),0)</f>
        <v>#N/A</v>
      </c>
    </row>
    <row r="3741" spans="1:23" x14ac:dyDescent="0.3">
      <c r="A3741" t="s">
        <v>4881</v>
      </c>
      <c r="B3741" t="s">
        <v>4882</v>
      </c>
      <c r="C3741" t="s">
        <v>990</v>
      </c>
      <c r="D3741" t="s">
        <v>52</v>
      </c>
      <c r="E3741" t="s">
        <v>2937</v>
      </c>
      <c r="F3741" t="s">
        <v>2938</v>
      </c>
      <c r="G3741" t="s">
        <v>99</v>
      </c>
      <c r="H3741" t="s">
        <v>991</v>
      </c>
      <c r="I3741" t="s">
        <v>992</v>
      </c>
      <c r="J3741" t="s">
        <v>1002</v>
      </c>
      <c r="K3741" t="s">
        <v>993</v>
      </c>
      <c r="L3741">
        <v>100994845</v>
      </c>
      <c r="M3741" t="s">
        <v>1450</v>
      </c>
      <c r="N3741" t="s">
        <v>47</v>
      </c>
      <c r="O3741" t="s">
        <v>47</v>
      </c>
      <c r="P3741" t="s">
        <v>1040</v>
      </c>
      <c r="Q3741" t="s">
        <v>997</v>
      </c>
      <c r="R3741">
        <v>9300</v>
      </c>
      <c r="S3741" t="s">
        <v>998</v>
      </c>
      <c r="T3741" t="s">
        <v>999</v>
      </c>
      <c r="U3741" t="s">
        <v>5514</v>
      </c>
      <c r="V3741">
        <v>1</v>
      </c>
      <c r="W3741" t="e">
        <f>VLOOKUP(U3741,T1.Unique.Delivery!$AQ$2:$AW$2720,COLUMNS(T1.Unique.Delivery!$AQ$2701:$AW$2701),0)</f>
        <v>#N/A</v>
      </c>
    </row>
    <row r="3742" spans="1:23" x14ac:dyDescent="0.3">
      <c r="A3742" t="s">
        <v>4881</v>
      </c>
      <c r="B3742" t="s">
        <v>4882</v>
      </c>
      <c r="C3742" t="s">
        <v>990</v>
      </c>
      <c r="D3742" t="s">
        <v>52</v>
      </c>
      <c r="E3742" t="s">
        <v>2937</v>
      </c>
      <c r="F3742" t="s">
        <v>2938</v>
      </c>
      <c r="G3742" t="s">
        <v>99</v>
      </c>
      <c r="H3742" t="s">
        <v>991</v>
      </c>
      <c r="I3742" t="s">
        <v>992</v>
      </c>
      <c r="J3742" t="s">
        <v>1002</v>
      </c>
      <c r="K3742" t="s">
        <v>993</v>
      </c>
      <c r="L3742">
        <v>101093720</v>
      </c>
      <c r="M3742" t="s">
        <v>55</v>
      </c>
      <c r="N3742" t="s">
        <v>47</v>
      </c>
      <c r="O3742" t="s">
        <v>47</v>
      </c>
      <c r="P3742" t="s">
        <v>4024</v>
      </c>
      <c r="Q3742" t="s">
        <v>997</v>
      </c>
      <c r="R3742">
        <v>10000</v>
      </c>
      <c r="S3742" t="s">
        <v>998</v>
      </c>
      <c r="T3742" t="s">
        <v>999</v>
      </c>
      <c r="U3742" t="s">
        <v>5515</v>
      </c>
      <c r="V3742">
        <v>1</v>
      </c>
      <c r="W3742" t="e">
        <f>VLOOKUP(U3742,T1.Unique.Delivery!$AQ$2:$AW$2720,COLUMNS(T1.Unique.Delivery!$AQ$2701:$AW$2701),0)</f>
        <v>#N/A</v>
      </c>
    </row>
    <row r="3743" spans="1:23" x14ac:dyDescent="0.3">
      <c r="A3743" t="s">
        <v>4881</v>
      </c>
      <c r="B3743" t="s">
        <v>4882</v>
      </c>
      <c r="C3743" t="s">
        <v>990</v>
      </c>
      <c r="D3743" t="s">
        <v>52</v>
      </c>
      <c r="E3743" t="s">
        <v>2937</v>
      </c>
      <c r="F3743" t="s">
        <v>2938</v>
      </c>
      <c r="G3743" t="s">
        <v>99</v>
      </c>
      <c r="H3743" t="s">
        <v>991</v>
      </c>
      <c r="I3743" t="s">
        <v>992</v>
      </c>
      <c r="J3743" t="s">
        <v>1002</v>
      </c>
      <c r="K3743" t="s">
        <v>993</v>
      </c>
      <c r="L3743">
        <v>101118257</v>
      </c>
      <c r="M3743" t="s">
        <v>1396</v>
      </c>
      <c r="N3743" t="s">
        <v>47</v>
      </c>
      <c r="O3743" t="s">
        <v>47</v>
      </c>
      <c r="P3743" t="s">
        <v>1040</v>
      </c>
      <c r="Q3743" t="s">
        <v>997</v>
      </c>
      <c r="R3743">
        <v>10409.26</v>
      </c>
      <c r="S3743" t="s">
        <v>998</v>
      </c>
      <c r="T3743" t="s">
        <v>999</v>
      </c>
      <c r="U3743" t="s">
        <v>5516</v>
      </c>
      <c r="V3743">
        <v>1</v>
      </c>
      <c r="W3743" t="e">
        <f>VLOOKUP(U3743,T1.Unique.Delivery!$AQ$2:$AW$2720,COLUMNS(T1.Unique.Delivery!$AQ$2701:$AW$2701),0)</f>
        <v>#N/A</v>
      </c>
    </row>
    <row r="3744" spans="1:23" x14ac:dyDescent="0.3">
      <c r="A3744" t="s">
        <v>4881</v>
      </c>
      <c r="B3744" t="s">
        <v>4882</v>
      </c>
      <c r="C3744" t="s">
        <v>990</v>
      </c>
      <c r="D3744" t="s">
        <v>52</v>
      </c>
      <c r="E3744" t="s">
        <v>2937</v>
      </c>
      <c r="F3744" t="s">
        <v>2938</v>
      </c>
      <c r="G3744" t="s">
        <v>99</v>
      </c>
      <c r="H3744" t="s">
        <v>1006</v>
      </c>
      <c r="I3744" t="s">
        <v>54</v>
      </c>
      <c r="J3744" t="s">
        <v>56</v>
      </c>
      <c r="K3744" t="s">
        <v>993</v>
      </c>
      <c r="L3744">
        <v>100214689</v>
      </c>
      <c r="M3744" t="s">
        <v>4517</v>
      </c>
      <c r="N3744" t="s">
        <v>47</v>
      </c>
      <c r="O3744" t="s">
        <v>47</v>
      </c>
      <c r="P3744" t="s">
        <v>1040</v>
      </c>
      <c r="Q3744" t="s">
        <v>997</v>
      </c>
      <c r="R3744">
        <v>10000</v>
      </c>
      <c r="S3744" t="s">
        <v>998</v>
      </c>
      <c r="T3744" t="s">
        <v>999</v>
      </c>
      <c r="U3744" t="s">
        <v>5517</v>
      </c>
      <c r="V3744">
        <v>1</v>
      </c>
      <c r="W3744" t="e">
        <f>VLOOKUP(U3744,T1.Unique.Delivery!$AQ$2:$AW$2720,COLUMNS(T1.Unique.Delivery!$AQ$2701:$AW$2701),0)</f>
        <v>#N/A</v>
      </c>
    </row>
    <row r="3745" spans="1:23" x14ac:dyDescent="0.3">
      <c r="A3745" t="s">
        <v>4881</v>
      </c>
      <c r="B3745" t="s">
        <v>4882</v>
      </c>
      <c r="C3745" t="s">
        <v>990</v>
      </c>
      <c r="D3745" t="s">
        <v>52</v>
      </c>
      <c r="E3745" t="s">
        <v>2937</v>
      </c>
      <c r="F3745" t="s">
        <v>2938</v>
      </c>
      <c r="G3745" t="s">
        <v>99</v>
      </c>
      <c r="H3745" t="s">
        <v>1006</v>
      </c>
      <c r="I3745" t="s">
        <v>54</v>
      </c>
      <c r="J3745" t="s">
        <v>56</v>
      </c>
      <c r="K3745" t="s">
        <v>993</v>
      </c>
      <c r="L3745">
        <v>100223303</v>
      </c>
      <c r="M3745" t="s">
        <v>994</v>
      </c>
      <c r="N3745" t="s">
        <v>47</v>
      </c>
      <c r="O3745" t="s">
        <v>47</v>
      </c>
      <c r="P3745" t="s">
        <v>1040</v>
      </c>
      <c r="Q3745" t="s">
        <v>997</v>
      </c>
      <c r="R3745">
        <v>10285.950000000001</v>
      </c>
      <c r="S3745" t="s">
        <v>998</v>
      </c>
      <c r="T3745" t="s">
        <v>999</v>
      </c>
      <c r="U3745" t="s">
        <v>5518</v>
      </c>
      <c r="V3745">
        <v>1</v>
      </c>
      <c r="W3745" t="e">
        <f>VLOOKUP(U3745,T1.Unique.Delivery!$AQ$2:$AW$2720,COLUMNS(T1.Unique.Delivery!$AQ$2701:$AW$2701),0)</f>
        <v>#N/A</v>
      </c>
    </row>
    <row r="3746" spans="1:23" x14ac:dyDescent="0.3">
      <c r="A3746" t="s">
        <v>4881</v>
      </c>
      <c r="B3746" t="s">
        <v>4882</v>
      </c>
      <c r="C3746" t="s">
        <v>990</v>
      </c>
      <c r="D3746" t="s">
        <v>52</v>
      </c>
      <c r="E3746" t="s">
        <v>2937</v>
      </c>
      <c r="F3746" t="s">
        <v>2938</v>
      </c>
      <c r="G3746" t="s">
        <v>99</v>
      </c>
      <c r="H3746" t="s">
        <v>1006</v>
      </c>
      <c r="I3746" t="s">
        <v>54</v>
      </c>
      <c r="J3746" t="s">
        <v>56</v>
      </c>
      <c r="K3746" t="s">
        <v>993</v>
      </c>
      <c r="L3746">
        <v>100297681</v>
      </c>
      <c r="M3746" t="s">
        <v>1216</v>
      </c>
      <c r="N3746" t="s">
        <v>47</v>
      </c>
      <c r="O3746" t="s">
        <v>47</v>
      </c>
      <c r="P3746" t="s">
        <v>1040</v>
      </c>
      <c r="Q3746" t="s">
        <v>997</v>
      </c>
      <c r="R3746">
        <v>11760</v>
      </c>
      <c r="S3746" t="s">
        <v>998</v>
      </c>
      <c r="T3746" t="s">
        <v>999</v>
      </c>
      <c r="U3746" t="s">
        <v>5519</v>
      </c>
      <c r="V3746">
        <v>1</v>
      </c>
      <c r="W3746" t="e">
        <f>VLOOKUP(U3746,T1.Unique.Delivery!$AQ$2:$AW$2720,COLUMNS(T1.Unique.Delivery!$AQ$2701:$AW$2701),0)</f>
        <v>#N/A</v>
      </c>
    </row>
    <row r="3747" spans="1:23" x14ac:dyDescent="0.3">
      <c r="A3747" t="s">
        <v>4881</v>
      </c>
      <c r="B3747" t="s">
        <v>4882</v>
      </c>
      <c r="C3747" t="s">
        <v>990</v>
      </c>
      <c r="D3747" t="s">
        <v>52</v>
      </c>
      <c r="E3747" t="s">
        <v>2937</v>
      </c>
      <c r="F3747" t="s">
        <v>2938</v>
      </c>
      <c r="G3747" t="s">
        <v>99</v>
      </c>
      <c r="H3747" t="s">
        <v>1006</v>
      </c>
      <c r="I3747" t="s">
        <v>54</v>
      </c>
      <c r="J3747" t="s">
        <v>56</v>
      </c>
      <c r="K3747" t="s">
        <v>993</v>
      </c>
      <c r="L3747">
        <v>100894891</v>
      </c>
      <c r="M3747" t="s">
        <v>1218</v>
      </c>
      <c r="N3747" t="s">
        <v>47</v>
      </c>
      <c r="O3747" t="s">
        <v>47</v>
      </c>
      <c r="P3747" t="s">
        <v>1040</v>
      </c>
      <c r="Q3747" t="s">
        <v>997</v>
      </c>
      <c r="R3747">
        <v>11550</v>
      </c>
      <c r="S3747" t="s">
        <v>998</v>
      </c>
      <c r="T3747" t="s">
        <v>999</v>
      </c>
      <c r="U3747" t="s">
        <v>5520</v>
      </c>
      <c r="V3747">
        <v>1</v>
      </c>
      <c r="W3747" t="e">
        <f>VLOOKUP(U3747,T1.Unique.Delivery!$AQ$2:$AW$2720,COLUMNS(T1.Unique.Delivery!$AQ$2701:$AW$2701),0)</f>
        <v>#N/A</v>
      </c>
    </row>
    <row r="3748" spans="1:23" x14ac:dyDescent="0.3">
      <c r="A3748" t="s">
        <v>4881</v>
      </c>
      <c r="B3748" t="s">
        <v>4882</v>
      </c>
      <c r="C3748" t="s">
        <v>990</v>
      </c>
      <c r="D3748" t="s">
        <v>52</v>
      </c>
      <c r="E3748" t="s">
        <v>2937</v>
      </c>
      <c r="F3748" t="s">
        <v>2938</v>
      </c>
      <c r="G3748" t="s">
        <v>99</v>
      </c>
      <c r="H3748" t="s">
        <v>1006</v>
      </c>
      <c r="I3748" t="s">
        <v>54</v>
      </c>
      <c r="J3748" t="s">
        <v>56</v>
      </c>
      <c r="K3748" t="s">
        <v>993</v>
      </c>
      <c r="L3748">
        <v>100994845</v>
      </c>
      <c r="M3748" t="s">
        <v>1450</v>
      </c>
      <c r="N3748" t="s">
        <v>47</v>
      </c>
      <c r="O3748" t="s">
        <v>47</v>
      </c>
      <c r="P3748" t="s">
        <v>1040</v>
      </c>
      <c r="Q3748" t="s">
        <v>997</v>
      </c>
      <c r="R3748">
        <v>9000</v>
      </c>
      <c r="S3748" t="s">
        <v>998</v>
      </c>
      <c r="T3748" t="s">
        <v>999</v>
      </c>
      <c r="U3748" t="s">
        <v>5521</v>
      </c>
      <c r="V3748">
        <v>1</v>
      </c>
      <c r="W3748" t="e">
        <f>VLOOKUP(U3748,T1.Unique.Delivery!$AQ$2:$AW$2720,COLUMNS(T1.Unique.Delivery!$AQ$2701:$AW$2701),0)</f>
        <v>#N/A</v>
      </c>
    </row>
    <row r="3749" spans="1:23" x14ac:dyDescent="0.3">
      <c r="A3749" t="s">
        <v>4881</v>
      </c>
      <c r="B3749" t="s">
        <v>4882</v>
      </c>
      <c r="C3749" t="s">
        <v>990</v>
      </c>
      <c r="D3749" t="s">
        <v>52</v>
      </c>
      <c r="E3749" t="s">
        <v>2937</v>
      </c>
      <c r="F3749" t="s">
        <v>2938</v>
      </c>
      <c r="G3749" t="s">
        <v>99</v>
      </c>
      <c r="H3749" t="s">
        <v>1006</v>
      </c>
      <c r="I3749" t="s">
        <v>54</v>
      </c>
      <c r="J3749" t="s">
        <v>1002</v>
      </c>
      <c r="K3749" t="s">
        <v>993</v>
      </c>
      <c r="L3749">
        <v>100214689</v>
      </c>
      <c r="M3749" t="s">
        <v>4517</v>
      </c>
      <c r="N3749" t="s">
        <v>47</v>
      </c>
      <c r="O3749" t="s">
        <v>47</v>
      </c>
      <c r="P3749" t="s">
        <v>1040</v>
      </c>
      <c r="Q3749" t="s">
        <v>997</v>
      </c>
      <c r="R3749">
        <v>10000</v>
      </c>
      <c r="S3749" t="s">
        <v>998</v>
      </c>
      <c r="T3749" t="s">
        <v>999</v>
      </c>
      <c r="U3749" t="s">
        <v>5522</v>
      </c>
      <c r="V3749">
        <v>1</v>
      </c>
      <c r="W3749" t="e">
        <f>VLOOKUP(U3749,T1.Unique.Delivery!$AQ$2:$AW$2720,COLUMNS(T1.Unique.Delivery!$AQ$2701:$AW$2701),0)</f>
        <v>#N/A</v>
      </c>
    </row>
    <row r="3750" spans="1:23" x14ac:dyDescent="0.3">
      <c r="A3750" t="s">
        <v>4881</v>
      </c>
      <c r="B3750" t="s">
        <v>4882</v>
      </c>
      <c r="C3750" t="s">
        <v>990</v>
      </c>
      <c r="D3750" t="s">
        <v>52</v>
      </c>
      <c r="E3750" t="s">
        <v>2937</v>
      </c>
      <c r="F3750" t="s">
        <v>2938</v>
      </c>
      <c r="G3750" t="s">
        <v>99</v>
      </c>
      <c r="H3750" t="s">
        <v>1006</v>
      </c>
      <c r="I3750" t="s">
        <v>54</v>
      </c>
      <c r="J3750" t="s">
        <v>1002</v>
      </c>
      <c r="K3750" t="s">
        <v>993</v>
      </c>
      <c r="L3750">
        <v>100223303</v>
      </c>
      <c r="M3750" t="s">
        <v>994</v>
      </c>
      <c r="N3750" t="s">
        <v>47</v>
      </c>
      <c r="O3750" t="s">
        <v>47</v>
      </c>
      <c r="P3750" t="s">
        <v>1040</v>
      </c>
      <c r="Q3750" t="s">
        <v>997</v>
      </c>
      <c r="R3750">
        <v>10645.95</v>
      </c>
      <c r="S3750" t="s">
        <v>998</v>
      </c>
      <c r="T3750" t="s">
        <v>999</v>
      </c>
      <c r="U3750" t="s">
        <v>5523</v>
      </c>
      <c r="V3750">
        <v>1</v>
      </c>
      <c r="W3750" t="e">
        <f>VLOOKUP(U3750,T1.Unique.Delivery!$AQ$2:$AW$2720,COLUMNS(T1.Unique.Delivery!$AQ$2701:$AW$2701),0)</f>
        <v>#N/A</v>
      </c>
    </row>
    <row r="3751" spans="1:23" x14ac:dyDescent="0.3">
      <c r="A3751" t="s">
        <v>4881</v>
      </c>
      <c r="B3751" t="s">
        <v>4882</v>
      </c>
      <c r="C3751" t="s">
        <v>990</v>
      </c>
      <c r="D3751" t="s">
        <v>52</v>
      </c>
      <c r="E3751" t="s">
        <v>2937</v>
      </c>
      <c r="F3751" t="s">
        <v>2938</v>
      </c>
      <c r="G3751" t="s">
        <v>99</v>
      </c>
      <c r="H3751" t="s">
        <v>1006</v>
      </c>
      <c r="I3751" t="s">
        <v>54</v>
      </c>
      <c r="J3751" t="s">
        <v>1002</v>
      </c>
      <c r="K3751" t="s">
        <v>993</v>
      </c>
      <c r="L3751">
        <v>100297681</v>
      </c>
      <c r="M3751" t="s">
        <v>1216</v>
      </c>
      <c r="N3751" t="s">
        <v>47</v>
      </c>
      <c r="O3751" t="s">
        <v>47</v>
      </c>
      <c r="P3751" t="s">
        <v>1040</v>
      </c>
      <c r="Q3751" t="s">
        <v>997</v>
      </c>
      <c r="R3751">
        <v>12300</v>
      </c>
      <c r="S3751" t="s">
        <v>998</v>
      </c>
      <c r="T3751" t="s">
        <v>999</v>
      </c>
      <c r="U3751" t="s">
        <v>5524</v>
      </c>
      <c r="V3751">
        <v>1</v>
      </c>
      <c r="W3751" t="e">
        <f>VLOOKUP(U3751,T1.Unique.Delivery!$AQ$2:$AW$2720,COLUMNS(T1.Unique.Delivery!$AQ$2701:$AW$2701),0)</f>
        <v>#N/A</v>
      </c>
    </row>
    <row r="3752" spans="1:23" x14ac:dyDescent="0.3">
      <c r="A3752" t="s">
        <v>4881</v>
      </c>
      <c r="B3752" t="s">
        <v>4882</v>
      </c>
      <c r="C3752" t="s">
        <v>990</v>
      </c>
      <c r="D3752" t="s">
        <v>52</v>
      </c>
      <c r="E3752" t="s">
        <v>2937</v>
      </c>
      <c r="F3752" t="s">
        <v>2938</v>
      </c>
      <c r="G3752" t="s">
        <v>99</v>
      </c>
      <c r="H3752" t="s">
        <v>1006</v>
      </c>
      <c r="I3752" t="s">
        <v>54</v>
      </c>
      <c r="J3752" t="s">
        <v>1002</v>
      </c>
      <c r="K3752" t="s">
        <v>993</v>
      </c>
      <c r="L3752">
        <v>100894891</v>
      </c>
      <c r="M3752" t="s">
        <v>1218</v>
      </c>
      <c r="N3752" t="s">
        <v>47</v>
      </c>
      <c r="O3752" t="s">
        <v>47</v>
      </c>
      <c r="P3752" t="s">
        <v>1040</v>
      </c>
      <c r="Q3752" t="s">
        <v>997</v>
      </c>
      <c r="R3752">
        <v>12375</v>
      </c>
      <c r="S3752" t="s">
        <v>998</v>
      </c>
      <c r="T3752" t="s">
        <v>999</v>
      </c>
      <c r="U3752" t="s">
        <v>5525</v>
      </c>
      <c r="V3752">
        <v>1</v>
      </c>
      <c r="W3752" t="e">
        <f>VLOOKUP(U3752,T1.Unique.Delivery!$AQ$2:$AW$2720,COLUMNS(T1.Unique.Delivery!$AQ$2701:$AW$2701),0)</f>
        <v>#N/A</v>
      </c>
    </row>
    <row r="3753" spans="1:23" x14ac:dyDescent="0.3">
      <c r="A3753" t="s">
        <v>4881</v>
      </c>
      <c r="B3753" t="s">
        <v>4882</v>
      </c>
      <c r="C3753" t="s">
        <v>990</v>
      </c>
      <c r="D3753" t="s">
        <v>52</v>
      </c>
      <c r="E3753" t="s">
        <v>2937</v>
      </c>
      <c r="F3753" t="s">
        <v>2938</v>
      </c>
      <c r="G3753" t="s">
        <v>99</v>
      </c>
      <c r="H3753" t="s">
        <v>1006</v>
      </c>
      <c r="I3753" t="s">
        <v>54</v>
      </c>
      <c r="J3753" t="s">
        <v>1002</v>
      </c>
      <c r="K3753" t="s">
        <v>993</v>
      </c>
      <c r="L3753">
        <v>100994845</v>
      </c>
      <c r="M3753" t="s">
        <v>1450</v>
      </c>
      <c r="N3753" t="s">
        <v>47</v>
      </c>
      <c r="O3753" t="s">
        <v>47</v>
      </c>
      <c r="P3753" t="s">
        <v>1040</v>
      </c>
      <c r="Q3753" t="s">
        <v>997</v>
      </c>
      <c r="R3753">
        <v>9300</v>
      </c>
      <c r="S3753" t="s">
        <v>998</v>
      </c>
      <c r="T3753" t="s">
        <v>999</v>
      </c>
      <c r="U3753" t="s">
        <v>5526</v>
      </c>
      <c r="V3753">
        <v>1</v>
      </c>
      <c r="W3753" t="e">
        <f>VLOOKUP(U3753,T1.Unique.Delivery!$AQ$2:$AW$2720,COLUMNS(T1.Unique.Delivery!$AQ$2701:$AW$2701),0)</f>
        <v>#N/A</v>
      </c>
    </row>
    <row r="3754" spans="1:23" x14ac:dyDescent="0.3">
      <c r="A3754" t="s">
        <v>4881</v>
      </c>
      <c r="B3754" t="s">
        <v>4882</v>
      </c>
      <c r="C3754" t="s">
        <v>990</v>
      </c>
      <c r="D3754" t="s">
        <v>52</v>
      </c>
      <c r="E3754" t="s">
        <v>1274</v>
      </c>
      <c r="F3754" t="s">
        <v>1275</v>
      </c>
      <c r="G3754" t="s">
        <v>153</v>
      </c>
      <c r="H3754" t="s">
        <v>1006</v>
      </c>
      <c r="I3754" t="s">
        <v>54</v>
      </c>
      <c r="J3754" t="s">
        <v>56</v>
      </c>
      <c r="K3754" t="s">
        <v>993</v>
      </c>
      <c r="L3754">
        <v>100214689</v>
      </c>
      <c r="M3754" t="s">
        <v>4517</v>
      </c>
      <c r="N3754" t="s">
        <v>47</v>
      </c>
      <c r="O3754" t="s">
        <v>47</v>
      </c>
      <c r="P3754" t="s">
        <v>1040</v>
      </c>
      <c r="Q3754" t="s">
        <v>997</v>
      </c>
      <c r="R3754">
        <v>4100</v>
      </c>
      <c r="S3754" t="s">
        <v>998</v>
      </c>
      <c r="T3754" t="s">
        <v>999</v>
      </c>
      <c r="U3754" t="s">
        <v>5527</v>
      </c>
      <c r="V3754">
        <v>1</v>
      </c>
      <c r="W3754" t="e">
        <f>VLOOKUP(U3754,T1.Unique.Delivery!$AQ$2:$AW$2720,COLUMNS(T1.Unique.Delivery!$AQ$2701:$AW$2701),0)</f>
        <v>#N/A</v>
      </c>
    </row>
    <row r="3755" spans="1:23" x14ac:dyDescent="0.3">
      <c r="A3755" t="s">
        <v>4881</v>
      </c>
      <c r="B3755" t="s">
        <v>4882</v>
      </c>
      <c r="C3755" t="s">
        <v>990</v>
      </c>
      <c r="D3755" t="s">
        <v>52</v>
      </c>
      <c r="E3755" t="s">
        <v>1274</v>
      </c>
      <c r="F3755" t="s">
        <v>1275</v>
      </c>
      <c r="G3755" t="s">
        <v>153</v>
      </c>
      <c r="H3755" t="s">
        <v>1006</v>
      </c>
      <c r="I3755" t="s">
        <v>54</v>
      </c>
      <c r="J3755" t="s">
        <v>56</v>
      </c>
      <c r="K3755" t="s">
        <v>993</v>
      </c>
      <c r="L3755">
        <v>100297681</v>
      </c>
      <c r="M3755" t="s">
        <v>1216</v>
      </c>
      <c r="N3755" t="s">
        <v>47</v>
      </c>
      <c r="O3755" t="s">
        <v>47</v>
      </c>
      <c r="P3755" s="1">
        <v>42008</v>
      </c>
      <c r="Q3755" t="s">
        <v>997</v>
      </c>
      <c r="R3755">
        <v>3597.86</v>
      </c>
      <c r="S3755" t="s">
        <v>998</v>
      </c>
      <c r="T3755" t="s">
        <v>999</v>
      </c>
      <c r="U3755" t="s">
        <v>5528</v>
      </c>
      <c r="V3755">
        <v>1</v>
      </c>
      <c r="W3755" t="e">
        <f>VLOOKUP(U3755,T1.Unique.Delivery!$AQ$2:$AW$2720,COLUMNS(T1.Unique.Delivery!$AQ$2701:$AW$2701),0)</f>
        <v>#N/A</v>
      </c>
    </row>
    <row r="3756" spans="1:23" x14ac:dyDescent="0.3">
      <c r="A3756" t="s">
        <v>4881</v>
      </c>
      <c r="B3756" t="s">
        <v>4882</v>
      </c>
      <c r="C3756" t="s">
        <v>990</v>
      </c>
      <c r="D3756" t="s">
        <v>52</v>
      </c>
      <c r="E3756" t="s">
        <v>1274</v>
      </c>
      <c r="F3756" t="s">
        <v>1275</v>
      </c>
      <c r="G3756" t="s">
        <v>153</v>
      </c>
      <c r="H3756" t="s">
        <v>1006</v>
      </c>
      <c r="I3756" t="s">
        <v>54</v>
      </c>
      <c r="J3756" t="s">
        <v>56</v>
      </c>
      <c r="K3756" t="s">
        <v>993</v>
      </c>
      <c r="L3756">
        <v>100894891</v>
      </c>
      <c r="M3756" t="s">
        <v>1218</v>
      </c>
      <c r="N3756" t="s">
        <v>47</v>
      </c>
      <c r="O3756" t="s">
        <v>47</v>
      </c>
      <c r="P3756" s="1">
        <v>42013</v>
      </c>
      <c r="Q3756" t="s">
        <v>997</v>
      </c>
      <c r="R3756">
        <v>3900</v>
      </c>
      <c r="S3756" t="s">
        <v>998</v>
      </c>
      <c r="T3756" t="s">
        <v>999</v>
      </c>
      <c r="U3756" t="s">
        <v>5529</v>
      </c>
      <c r="V3756">
        <v>1</v>
      </c>
      <c r="W3756" t="e">
        <f>VLOOKUP(U3756,T1.Unique.Delivery!$AQ$2:$AW$2720,COLUMNS(T1.Unique.Delivery!$AQ$2701:$AW$2701),0)</f>
        <v>#N/A</v>
      </c>
    </row>
    <row r="3757" spans="1:23" x14ac:dyDescent="0.3">
      <c r="A3757" t="s">
        <v>4881</v>
      </c>
      <c r="B3757" t="s">
        <v>4882</v>
      </c>
      <c r="C3757" t="s">
        <v>990</v>
      </c>
      <c r="D3757" t="s">
        <v>52</v>
      </c>
      <c r="E3757" t="s">
        <v>1274</v>
      </c>
      <c r="F3757" t="s">
        <v>1275</v>
      </c>
      <c r="G3757" t="s">
        <v>153</v>
      </c>
      <c r="H3757" t="s">
        <v>1006</v>
      </c>
      <c r="I3757" t="s">
        <v>54</v>
      </c>
      <c r="J3757" t="s">
        <v>56</v>
      </c>
      <c r="K3757" t="s">
        <v>993</v>
      </c>
      <c r="L3757">
        <v>101021193</v>
      </c>
      <c r="M3757" t="s">
        <v>596</v>
      </c>
      <c r="N3757" t="s">
        <v>47</v>
      </c>
      <c r="O3757" t="s">
        <v>47</v>
      </c>
      <c r="P3757" s="1">
        <v>42736</v>
      </c>
      <c r="Q3757" t="s">
        <v>997</v>
      </c>
      <c r="R3757">
        <v>3562.86</v>
      </c>
      <c r="S3757" t="s">
        <v>998</v>
      </c>
      <c r="T3757" t="s">
        <v>999</v>
      </c>
      <c r="U3757" t="s">
        <v>5530</v>
      </c>
      <c r="V3757">
        <v>1</v>
      </c>
      <c r="W3757" t="e">
        <f>VLOOKUP(U3757,T1.Unique.Delivery!$AQ$2:$AW$2720,COLUMNS(T1.Unique.Delivery!$AQ$2701:$AW$2701),0)</f>
        <v>#N/A</v>
      </c>
    </row>
    <row r="3758" spans="1:23" x14ac:dyDescent="0.3">
      <c r="A3758" t="s">
        <v>4881</v>
      </c>
      <c r="B3758" t="s">
        <v>4882</v>
      </c>
      <c r="C3758" t="s">
        <v>990</v>
      </c>
      <c r="D3758" t="s">
        <v>52</v>
      </c>
      <c r="E3758" t="s">
        <v>5531</v>
      </c>
      <c r="F3758" t="s">
        <v>5532</v>
      </c>
      <c r="G3758" t="s">
        <v>52</v>
      </c>
      <c r="H3758" t="s">
        <v>1006</v>
      </c>
      <c r="I3758" t="s">
        <v>54</v>
      </c>
      <c r="J3758" t="s">
        <v>66</v>
      </c>
      <c r="K3758" t="s">
        <v>1007</v>
      </c>
      <c r="L3758">
        <v>100788157</v>
      </c>
      <c r="M3758" t="s">
        <v>2389</v>
      </c>
      <c r="N3758" t="s">
        <v>47</v>
      </c>
      <c r="O3758" t="s">
        <v>47</v>
      </c>
      <c r="P3758" s="1">
        <v>42743</v>
      </c>
      <c r="Q3758" t="s">
        <v>997</v>
      </c>
      <c r="R3758">
        <v>1035.33</v>
      </c>
      <c r="S3758" t="s">
        <v>998</v>
      </c>
      <c r="T3758" t="s">
        <v>999</v>
      </c>
      <c r="U3758" t="s">
        <v>5533</v>
      </c>
      <c r="V3758">
        <v>1</v>
      </c>
      <c r="W3758" t="e">
        <f>VLOOKUP(U3758,T1.Unique.Delivery!$AQ$2:$AW$2720,COLUMNS(T1.Unique.Delivery!$AQ$2701:$AW$2701),0)</f>
        <v>#N/A</v>
      </c>
    </row>
    <row r="3759" spans="1:23" x14ac:dyDescent="0.3">
      <c r="A3759" t="s">
        <v>4881</v>
      </c>
      <c r="B3759" t="s">
        <v>4882</v>
      </c>
      <c r="C3759" t="s">
        <v>990</v>
      </c>
      <c r="D3759" t="s">
        <v>52</v>
      </c>
      <c r="E3759" t="s">
        <v>5531</v>
      </c>
      <c r="F3759" t="s">
        <v>5532</v>
      </c>
      <c r="G3759" t="s">
        <v>52</v>
      </c>
      <c r="H3759" t="s">
        <v>1006</v>
      </c>
      <c r="I3759" t="s">
        <v>54</v>
      </c>
      <c r="J3759" t="s">
        <v>66</v>
      </c>
      <c r="K3759" t="s">
        <v>1007</v>
      </c>
      <c r="L3759">
        <v>101093720</v>
      </c>
      <c r="M3759" t="s">
        <v>55</v>
      </c>
      <c r="N3759" t="s">
        <v>47</v>
      </c>
      <c r="O3759" t="s">
        <v>47</v>
      </c>
      <c r="P3759" s="1">
        <v>42743</v>
      </c>
      <c r="Q3759" t="s">
        <v>997</v>
      </c>
      <c r="R3759">
        <v>950</v>
      </c>
      <c r="S3759" t="s">
        <v>998</v>
      </c>
      <c r="T3759" t="s">
        <v>999</v>
      </c>
      <c r="U3759" t="s">
        <v>5534</v>
      </c>
      <c r="V3759">
        <v>1</v>
      </c>
      <c r="W3759" t="e">
        <f>VLOOKUP(U3759,T1.Unique.Delivery!$AQ$2:$AW$2720,COLUMNS(T1.Unique.Delivery!$AQ$2701:$AW$2701),0)</f>
        <v>#N/A</v>
      </c>
    </row>
    <row r="3760" spans="1:23" x14ac:dyDescent="0.3">
      <c r="A3760" t="s">
        <v>4881</v>
      </c>
      <c r="B3760" t="s">
        <v>4882</v>
      </c>
      <c r="C3760" t="s">
        <v>990</v>
      </c>
      <c r="D3760" t="s">
        <v>52</v>
      </c>
      <c r="E3760" t="s">
        <v>1277</v>
      </c>
      <c r="F3760" t="s">
        <v>1278</v>
      </c>
      <c r="G3760" t="s">
        <v>153</v>
      </c>
      <c r="H3760" t="s">
        <v>1006</v>
      </c>
      <c r="I3760" t="s">
        <v>54</v>
      </c>
      <c r="J3760" t="s">
        <v>56</v>
      </c>
      <c r="K3760" t="s">
        <v>993</v>
      </c>
      <c r="L3760">
        <v>100214689</v>
      </c>
      <c r="M3760" t="s">
        <v>4517</v>
      </c>
      <c r="N3760" t="s">
        <v>47</v>
      </c>
      <c r="O3760" t="s">
        <v>47</v>
      </c>
      <c r="P3760" t="s">
        <v>4885</v>
      </c>
      <c r="Q3760" t="s">
        <v>997</v>
      </c>
      <c r="R3760">
        <v>3672.87</v>
      </c>
      <c r="S3760" t="s">
        <v>998</v>
      </c>
      <c r="T3760" t="s">
        <v>999</v>
      </c>
      <c r="U3760" t="s">
        <v>5535</v>
      </c>
      <c r="V3760">
        <v>1</v>
      </c>
      <c r="W3760" t="e">
        <f>VLOOKUP(U3760,T1.Unique.Delivery!$AQ$2:$AW$2720,COLUMNS(T1.Unique.Delivery!$AQ$2701:$AW$2701),0)</f>
        <v>#N/A</v>
      </c>
    </row>
    <row r="3761" spans="1:23" x14ac:dyDescent="0.3">
      <c r="A3761" t="s">
        <v>4881</v>
      </c>
      <c r="B3761" t="s">
        <v>4882</v>
      </c>
      <c r="C3761" t="s">
        <v>990</v>
      </c>
      <c r="D3761" t="s">
        <v>52</v>
      </c>
      <c r="E3761" t="s">
        <v>1277</v>
      </c>
      <c r="F3761" t="s">
        <v>1278</v>
      </c>
      <c r="G3761" t="s">
        <v>153</v>
      </c>
      <c r="H3761" t="s">
        <v>1006</v>
      </c>
      <c r="I3761" t="s">
        <v>54</v>
      </c>
      <c r="J3761" t="s">
        <v>56</v>
      </c>
      <c r="K3761" t="s">
        <v>993</v>
      </c>
      <c r="L3761">
        <v>100297681</v>
      </c>
      <c r="M3761" t="s">
        <v>1216</v>
      </c>
      <c r="N3761" t="s">
        <v>47</v>
      </c>
      <c r="O3761" t="s">
        <v>47</v>
      </c>
      <c r="P3761" s="1">
        <v>42008</v>
      </c>
      <c r="Q3761" t="s">
        <v>997</v>
      </c>
      <c r="R3761">
        <v>3597.86</v>
      </c>
      <c r="S3761" t="s">
        <v>998</v>
      </c>
      <c r="T3761" t="s">
        <v>999</v>
      </c>
      <c r="U3761" t="s">
        <v>5536</v>
      </c>
      <c r="V3761">
        <v>1</v>
      </c>
      <c r="W3761" t="e">
        <f>VLOOKUP(U3761,T1.Unique.Delivery!$AQ$2:$AW$2720,COLUMNS(T1.Unique.Delivery!$AQ$2701:$AW$2701),0)</f>
        <v>#N/A</v>
      </c>
    </row>
    <row r="3762" spans="1:23" x14ac:dyDescent="0.3">
      <c r="A3762" t="s">
        <v>4881</v>
      </c>
      <c r="B3762" t="s">
        <v>4882</v>
      </c>
      <c r="C3762" t="s">
        <v>990</v>
      </c>
      <c r="D3762" t="s">
        <v>52</v>
      </c>
      <c r="E3762" t="s">
        <v>1277</v>
      </c>
      <c r="F3762" t="s">
        <v>1278</v>
      </c>
      <c r="G3762" t="s">
        <v>153</v>
      </c>
      <c r="H3762" t="s">
        <v>1006</v>
      </c>
      <c r="I3762" t="s">
        <v>54</v>
      </c>
      <c r="J3762" t="s">
        <v>56</v>
      </c>
      <c r="K3762" t="s">
        <v>993</v>
      </c>
      <c r="L3762">
        <v>100798161</v>
      </c>
      <c r="M3762" t="s">
        <v>4950</v>
      </c>
      <c r="N3762" t="s">
        <v>47</v>
      </c>
      <c r="O3762" t="s">
        <v>47</v>
      </c>
      <c r="P3762" s="1">
        <v>42013</v>
      </c>
      <c r="Q3762" t="s">
        <v>997</v>
      </c>
      <c r="R3762">
        <v>3750</v>
      </c>
      <c r="S3762" t="s">
        <v>998</v>
      </c>
      <c r="T3762" t="s">
        <v>999</v>
      </c>
      <c r="U3762" t="s">
        <v>5537</v>
      </c>
      <c r="V3762">
        <v>1</v>
      </c>
      <c r="W3762" t="e">
        <f>VLOOKUP(U3762,T1.Unique.Delivery!$AQ$2:$AW$2720,COLUMNS(T1.Unique.Delivery!$AQ$2701:$AW$2701),0)</f>
        <v>#N/A</v>
      </c>
    </row>
    <row r="3763" spans="1:23" x14ac:dyDescent="0.3">
      <c r="A3763" t="s">
        <v>4881</v>
      </c>
      <c r="B3763" t="s">
        <v>4882</v>
      </c>
      <c r="C3763" t="s">
        <v>990</v>
      </c>
      <c r="D3763" t="s">
        <v>52</v>
      </c>
      <c r="E3763" t="s">
        <v>1277</v>
      </c>
      <c r="F3763" t="s">
        <v>1278</v>
      </c>
      <c r="G3763" t="s">
        <v>153</v>
      </c>
      <c r="H3763" t="s">
        <v>1006</v>
      </c>
      <c r="I3763" t="s">
        <v>54</v>
      </c>
      <c r="J3763" t="s">
        <v>56</v>
      </c>
      <c r="K3763" t="s">
        <v>993</v>
      </c>
      <c r="L3763">
        <v>100894891</v>
      </c>
      <c r="M3763" t="s">
        <v>1218</v>
      </c>
      <c r="N3763" t="s">
        <v>47</v>
      </c>
      <c r="O3763" t="s">
        <v>47</v>
      </c>
      <c r="P3763" s="1">
        <v>42013</v>
      </c>
      <c r="Q3763" t="s">
        <v>997</v>
      </c>
      <c r="R3763">
        <v>3900</v>
      </c>
      <c r="S3763" t="s">
        <v>998</v>
      </c>
      <c r="T3763" t="s">
        <v>999</v>
      </c>
      <c r="U3763" t="s">
        <v>5538</v>
      </c>
      <c r="V3763">
        <v>1</v>
      </c>
      <c r="W3763" t="e">
        <f>VLOOKUP(U3763,T1.Unique.Delivery!$AQ$2:$AW$2720,COLUMNS(T1.Unique.Delivery!$AQ$2701:$AW$2701),0)</f>
        <v>#N/A</v>
      </c>
    </row>
    <row r="3764" spans="1:23" x14ac:dyDescent="0.3">
      <c r="A3764" t="s">
        <v>4881</v>
      </c>
      <c r="B3764" t="s">
        <v>4882</v>
      </c>
      <c r="C3764" t="s">
        <v>990</v>
      </c>
      <c r="D3764" t="s">
        <v>52</v>
      </c>
      <c r="E3764" t="s">
        <v>1277</v>
      </c>
      <c r="F3764" t="s">
        <v>1278</v>
      </c>
      <c r="G3764" t="s">
        <v>153</v>
      </c>
      <c r="H3764" t="s">
        <v>1006</v>
      </c>
      <c r="I3764" t="s">
        <v>54</v>
      </c>
      <c r="J3764" t="s">
        <v>56</v>
      </c>
      <c r="K3764" t="s">
        <v>993</v>
      </c>
      <c r="L3764">
        <v>101021193</v>
      </c>
      <c r="M3764" t="s">
        <v>596</v>
      </c>
      <c r="N3764" t="s">
        <v>47</v>
      </c>
      <c r="O3764" t="s">
        <v>47</v>
      </c>
      <c r="P3764" s="1">
        <v>42736</v>
      </c>
      <c r="Q3764" t="s">
        <v>997</v>
      </c>
      <c r="R3764">
        <v>3562.86</v>
      </c>
      <c r="S3764" t="s">
        <v>998</v>
      </c>
      <c r="T3764" t="s">
        <v>999</v>
      </c>
      <c r="U3764" t="s">
        <v>5539</v>
      </c>
      <c r="V3764">
        <v>1</v>
      </c>
      <c r="W3764" t="e">
        <f>VLOOKUP(U3764,T1.Unique.Delivery!$AQ$2:$AW$2720,COLUMNS(T1.Unique.Delivery!$AQ$2701:$AW$2701),0)</f>
        <v>#N/A</v>
      </c>
    </row>
    <row r="3765" spans="1:23" x14ac:dyDescent="0.3">
      <c r="A3765" t="s">
        <v>4881</v>
      </c>
      <c r="B3765" t="s">
        <v>4882</v>
      </c>
      <c r="C3765" t="s">
        <v>990</v>
      </c>
      <c r="D3765" t="s">
        <v>52</v>
      </c>
      <c r="E3765" t="s">
        <v>4416</v>
      </c>
      <c r="F3765" t="s">
        <v>4417</v>
      </c>
      <c r="G3765" t="s">
        <v>52</v>
      </c>
      <c r="H3765" t="s">
        <v>1006</v>
      </c>
      <c r="I3765" t="s">
        <v>54</v>
      </c>
      <c r="J3765" t="s">
        <v>66</v>
      </c>
      <c r="K3765" t="s">
        <v>1007</v>
      </c>
      <c r="L3765">
        <v>100297681</v>
      </c>
      <c r="M3765" t="s">
        <v>1216</v>
      </c>
      <c r="N3765" t="s">
        <v>47</v>
      </c>
      <c r="O3765" t="s">
        <v>47</v>
      </c>
      <c r="P3765" t="s">
        <v>1040</v>
      </c>
      <c r="Q3765" t="s">
        <v>997</v>
      </c>
      <c r="R3765">
        <v>2100</v>
      </c>
      <c r="S3765" t="s">
        <v>998</v>
      </c>
      <c r="T3765" t="s">
        <v>999</v>
      </c>
      <c r="U3765" t="s">
        <v>5540</v>
      </c>
      <c r="V3765">
        <v>1</v>
      </c>
      <c r="W3765" t="e">
        <f>VLOOKUP(U3765,T1.Unique.Delivery!$AQ$2:$AW$2720,COLUMNS(T1.Unique.Delivery!$AQ$2701:$AW$2701),0)</f>
        <v>#N/A</v>
      </c>
    </row>
    <row r="3766" spans="1:23" x14ac:dyDescent="0.3">
      <c r="A3766" t="s">
        <v>4881</v>
      </c>
      <c r="B3766" t="s">
        <v>4882</v>
      </c>
      <c r="C3766" t="s">
        <v>990</v>
      </c>
      <c r="D3766" t="s">
        <v>52</v>
      </c>
      <c r="E3766" t="s">
        <v>4416</v>
      </c>
      <c r="F3766" t="s">
        <v>4417</v>
      </c>
      <c r="G3766" t="s">
        <v>52</v>
      </c>
      <c r="H3766" t="s">
        <v>1006</v>
      </c>
      <c r="I3766" t="s">
        <v>54</v>
      </c>
      <c r="J3766" t="s">
        <v>66</v>
      </c>
      <c r="K3766" t="s">
        <v>1007</v>
      </c>
      <c r="L3766">
        <v>100788157</v>
      </c>
      <c r="M3766" t="s">
        <v>2389</v>
      </c>
      <c r="N3766" t="s">
        <v>47</v>
      </c>
      <c r="O3766" t="s">
        <v>47</v>
      </c>
      <c r="P3766" s="1">
        <v>42743</v>
      </c>
      <c r="Q3766" t="s">
        <v>997</v>
      </c>
      <c r="R3766">
        <v>1690</v>
      </c>
      <c r="S3766" t="s">
        <v>998</v>
      </c>
      <c r="T3766" t="s">
        <v>999</v>
      </c>
      <c r="U3766" t="s">
        <v>5541</v>
      </c>
      <c r="V3766">
        <v>1</v>
      </c>
      <c r="W3766" t="e">
        <f>VLOOKUP(U3766,T1.Unique.Delivery!$AQ$2:$AW$2720,COLUMNS(T1.Unique.Delivery!$AQ$2701:$AW$2701),0)</f>
        <v>#N/A</v>
      </c>
    </row>
    <row r="3767" spans="1:23" x14ac:dyDescent="0.3">
      <c r="A3767" t="s">
        <v>4881</v>
      </c>
      <c r="B3767" t="s">
        <v>4882</v>
      </c>
      <c r="C3767" t="s">
        <v>990</v>
      </c>
      <c r="D3767" t="s">
        <v>52</v>
      </c>
      <c r="E3767" t="s">
        <v>4416</v>
      </c>
      <c r="F3767" t="s">
        <v>4417</v>
      </c>
      <c r="G3767" t="s">
        <v>52</v>
      </c>
      <c r="H3767" t="s">
        <v>1006</v>
      </c>
      <c r="I3767" t="s">
        <v>54</v>
      </c>
      <c r="J3767" t="s">
        <v>66</v>
      </c>
      <c r="K3767" t="s">
        <v>1007</v>
      </c>
      <c r="L3767">
        <v>101093720</v>
      </c>
      <c r="M3767" t="s">
        <v>55</v>
      </c>
      <c r="N3767" t="s">
        <v>47</v>
      </c>
      <c r="O3767" t="s">
        <v>47</v>
      </c>
      <c r="P3767" s="1">
        <v>42743</v>
      </c>
      <c r="Q3767" t="s">
        <v>997</v>
      </c>
      <c r="R3767">
        <v>2367.36</v>
      </c>
      <c r="S3767" t="s">
        <v>998</v>
      </c>
      <c r="T3767" t="s">
        <v>999</v>
      </c>
      <c r="U3767" t="s">
        <v>5542</v>
      </c>
      <c r="V3767">
        <v>1</v>
      </c>
      <c r="W3767" t="e">
        <f>VLOOKUP(U3767,T1.Unique.Delivery!$AQ$2:$AW$2720,COLUMNS(T1.Unique.Delivery!$AQ$2701:$AW$2701),0)</f>
        <v>#N/A</v>
      </c>
    </row>
    <row r="3768" spans="1:23" x14ac:dyDescent="0.3">
      <c r="A3768" t="s">
        <v>4881</v>
      </c>
      <c r="B3768" t="s">
        <v>4882</v>
      </c>
      <c r="C3768" t="s">
        <v>990</v>
      </c>
      <c r="D3768" t="s">
        <v>52</v>
      </c>
      <c r="E3768" t="s">
        <v>4416</v>
      </c>
      <c r="F3768" t="s">
        <v>4417</v>
      </c>
      <c r="G3768" t="s">
        <v>52</v>
      </c>
      <c r="H3768" t="s">
        <v>1006</v>
      </c>
      <c r="I3768" t="s">
        <v>54</v>
      </c>
      <c r="J3768" t="s">
        <v>56</v>
      </c>
      <c r="K3768" t="s">
        <v>993</v>
      </c>
      <c r="L3768">
        <v>101093720</v>
      </c>
      <c r="M3768" t="s">
        <v>55</v>
      </c>
      <c r="N3768" t="s">
        <v>47</v>
      </c>
      <c r="O3768" t="s">
        <v>47</v>
      </c>
      <c r="P3768" t="s">
        <v>1040</v>
      </c>
      <c r="Q3768" t="s">
        <v>997</v>
      </c>
      <c r="R3768">
        <v>2988.5</v>
      </c>
      <c r="S3768" t="s">
        <v>998</v>
      </c>
      <c r="T3768" t="s">
        <v>999</v>
      </c>
      <c r="U3768" t="s">
        <v>5543</v>
      </c>
      <c r="V3768">
        <v>1</v>
      </c>
      <c r="W3768" t="e">
        <f>VLOOKUP(U3768,T1.Unique.Delivery!$AQ$2:$AW$2720,COLUMNS(T1.Unique.Delivery!$AQ$2701:$AW$2701),0)</f>
        <v>#N/A</v>
      </c>
    </row>
    <row r="3769" spans="1:23" x14ac:dyDescent="0.3">
      <c r="A3769" t="s">
        <v>4881</v>
      </c>
      <c r="B3769" t="s">
        <v>4882</v>
      </c>
      <c r="C3769" t="s">
        <v>990</v>
      </c>
      <c r="D3769" t="s">
        <v>52</v>
      </c>
      <c r="E3769" t="s">
        <v>4855</v>
      </c>
      <c r="F3769" t="s">
        <v>4856</v>
      </c>
      <c r="G3769" t="s">
        <v>99</v>
      </c>
      <c r="H3769" t="s">
        <v>1006</v>
      </c>
      <c r="I3769" t="s">
        <v>54</v>
      </c>
      <c r="J3769" t="s">
        <v>56</v>
      </c>
      <c r="K3769" t="s">
        <v>993</v>
      </c>
      <c r="L3769">
        <v>100214689</v>
      </c>
      <c r="M3769" t="s">
        <v>4517</v>
      </c>
      <c r="N3769" t="s">
        <v>47</v>
      </c>
      <c r="O3769" t="s">
        <v>47</v>
      </c>
      <c r="P3769" t="s">
        <v>1040</v>
      </c>
      <c r="Q3769" t="s">
        <v>997</v>
      </c>
      <c r="R3769">
        <v>12200</v>
      </c>
      <c r="S3769" t="s">
        <v>998</v>
      </c>
      <c r="T3769" t="s">
        <v>999</v>
      </c>
      <c r="U3769" t="s">
        <v>5544</v>
      </c>
      <c r="V3769">
        <v>1</v>
      </c>
      <c r="W3769" t="e">
        <f>VLOOKUP(U3769,T1.Unique.Delivery!$AQ$2:$AW$2720,COLUMNS(T1.Unique.Delivery!$AQ$2701:$AW$2701),0)</f>
        <v>#N/A</v>
      </c>
    </row>
    <row r="3770" spans="1:23" x14ac:dyDescent="0.3">
      <c r="A3770" t="s">
        <v>4881</v>
      </c>
      <c r="B3770" t="s">
        <v>4882</v>
      </c>
      <c r="C3770" t="s">
        <v>990</v>
      </c>
      <c r="D3770" t="s">
        <v>52</v>
      </c>
      <c r="E3770" t="s">
        <v>4855</v>
      </c>
      <c r="F3770" t="s">
        <v>4856</v>
      </c>
      <c r="G3770" t="s">
        <v>99</v>
      </c>
      <c r="H3770" t="s">
        <v>1006</v>
      </c>
      <c r="I3770" t="s">
        <v>54</v>
      </c>
      <c r="J3770" t="s">
        <v>56</v>
      </c>
      <c r="K3770" t="s">
        <v>993</v>
      </c>
      <c r="L3770">
        <v>100223303</v>
      </c>
      <c r="M3770" t="s">
        <v>994</v>
      </c>
      <c r="N3770" t="s">
        <v>47</v>
      </c>
      <c r="O3770" t="s">
        <v>47</v>
      </c>
      <c r="P3770" t="s">
        <v>1040</v>
      </c>
      <c r="Q3770" t="s">
        <v>997</v>
      </c>
      <c r="R3770">
        <v>7008.08</v>
      </c>
      <c r="S3770" t="s">
        <v>998</v>
      </c>
      <c r="T3770" t="s">
        <v>999</v>
      </c>
      <c r="U3770" t="s">
        <v>101</v>
      </c>
      <c r="V3770">
        <v>1</v>
      </c>
      <c r="W3770" t="e">
        <f>VLOOKUP(U3770,T1.Unique.Delivery!$AQ$2:$AW$2720,COLUMNS(T1.Unique.Delivery!$AQ$2701:$AW$2701),0)</f>
        <v>#N/A</v>
      </c>
    </row>
    <row r="3771" spans="1:23" x14ac:dyDescent="0.3">
      <c r="A3771" t="s">
        <v>4881</v>
      </c>
      <c r="B3771" t="s">
        <v>4882</v>
      </c>
      <c r="C3771" t="s">
        <v>990</v>
      </c>
      <c r="D3771" t="s">
        <v>52</v>
      </c>
      <c r="E3771" t="s">
        <v>4855</v>
      </c>
      <c r="F3771" t="s">
        <v>4856</v>
      </c>
      <c r="G3771" t="s">
        <v>99</v>
      </c>
      <c r="H3771" t="s">
        <v>1006</v>
      </c>
      <c r="I3771" t="s">
        <v>54</v>
      </c>
      <c r="J3771" t="s">
        <v>56</v>
      </c>
      <c r="K3771" t="s">
        <v>993</v>
      </c>
      <c r="L3771">
        <v>100894891</v>
      </c>
      <c r="M3771" t="s">
        <v>1218</v>
      </c>
      <c r="N3771" t="s">
        <v>47</v>
      </c>
      <c r="O3771" t="s">
        <v>47</v>
      </c>
      <c r="P3771" t="s">
        <v>1040</v>
      </c>
      <c r="Q3771" t="s">
        <v>997</v>
      </c>
      <c r="R3771">
        <v>7165</v>
      </c>
      <c r="S3771" t="s">
        <v>998</v>
      </c>
      <c r="T3771" t="s">
        <v>999</v>
      </c>
      <c r="U3771" t="s">
        <v>5545</v>
      </c>
      <c r="V3771">
        <v>1</v>
      </c>
      <c r="W3771" t="e">
        <f>VLOOKUP(U3771,T1.Unique.Delivery!$AQ$2:$AW$2720,COLUMNS(T1.Unique.Delivery!$AQ$2701:$AW$2701),0)</f>
        <v>#N/A</v>
      </c>
    </row>
    <row r="3772" spans="1:23" x14ac:dyDescent="0.3">
      <c r="A3772" t="s">
        <v>4881</v>
      </c>
      <c r="B3772" t="s">
        <v>4882</v>
      </c>
      <c r="C3772" t="s">
        <v>990</v>
      </c>
      <c r="D3772" t="s">
        <v>52</v>
      </c>
      <c r="E3772" t="s">
        <v>4855</v>
      </c>
      <c r="F3772" t="s">
        <v>4856</v>
      </c>
      <c r="G3772" t="s">
        <v>99</v>
      </c>
      <c r="H3772" t="s">
        <v>1006</v>
      </c>
      <c r="I3772" t="s">
        <v>54</v>
      </c>
      <c r="J3772" t="s">
        <v>56</v>
      </c>
      <c r="K3772" t="s">
        <v>993</v>
      </c>
      <c r="L3772">
        <v>100994845</v>
      </c>
      <c r="M3772" t="s">
        <v>1450</v>
      </c>
      <c r="N3772" t="s">
        <v>47</v>
      </c>
      <c r="O3772" t="s">
        <v>47</v>
      </c>
      <c r="P3772" t="s">
        <v>1040</v>
      </c>
      <c r="Q3772" t="s">
        <v>997</v>
      </c>
      <c r="R3772">
        <v>9000</v>
      </c>
      <c r="S3772" t="s">
        <v>998</v>
      </c>
      <c r="T3772" t="s">
        <v>999</v>
      </c>
      <c r="U3772" t="s">
        <v>5546</v>
      </c>
      <c r="V3772">
        <v>1</v>
      </c>
      <c r="W3772" t="e">
        <f>VLOOKUP(U3772,T1.Unique.Delivery!$AQ$2:$AW$2720,COLUMNS(T1.Unique.Delivery!$AQ$2701:$AW$2701),0)</f>
        <v>#N/A</v>
      </c>
    </row>
    <row r="3773" spans="1:23" x14ac:dyDescent="0.3">
      <c r="A3773" t="s">
        <v>4881</v>
      </c>
      <c r="B3773" t="s">
        <v>4882</v>
      </c>
      <c r="C3773" t="s">
        <v>990</v>
      </c>
      <c r="D3773" t="s">
        <v>52</v>
      </c>
      <c r="E3773" t="s">
        <v>4855</v>
      </c>
      <c r="F3773" t="s">
        <v>4856</v>
      </c>
      <c r="G3773" t="s">
        <v>99</v>
      </c>
      <c r="H3773" t="s">
        <v>1006</v>
      </c>
      <c r="I3773" t="s">
        <v>54</v>
      </c>
      <c r="J3773" t="s">
        <v>1002</v>
      </c>
      <c r="K3773" t="s">
        <v>993</v>
      </c>
      <c r="L3773">
        <v>100214689</v>
      </c>
      <c r="M3773" t="s">
        <v>4517</v>
      </c>
      <c r="N3773" t="s">
        <v>47</v>
      </c>
      <c r="O3773" t="s">
        <v>47</v>
      </c>
      <c r="P3773" t="s">
        <v>1040</v>
      </c>
      <c r="Q3773" t="s">
        <v>997</v>
      </c>
      <c r="R3773">
        <v>12200</v>
      </c>
      <c r="S3773" t="s">
        <v>998</v>
      </c>
      <c r="T3773" t="s">
        <v>999</v>
      </c>
      <c r="U3773" t="s">
        <v>5547</v>
      </c>
      <c r="V3773">
        <v>1</v>
      </c>
      <c r="W3773" t="e">
        <f>VLOOKUP(U3773,T1.Unique.Delivery!$AQ$2:$AW$2720,COLUMNS(T1.Unique.Delivery!$AQ$2701:$AW$2701),0)</f>
        <v>#N/A</v>
      </c>
    </row>
    <row r="3774" spans="1:23" x14ac:dyDescent="0.3">
      <c r="A3774" t="s">
        <v>4881</v>
      </c>
      <c r="B3774" t="s">
        <v>4882</v>
      </c>
      <c r="C3774" t="s">
        <v>990</v>
      </c>
      <c r="D3774" t="s">
        <v>52</v>
      </c>
      <c r="E3774" t="s">
        <v>4855</v>
      </c>
      <c r="F3774" t="s">
        <v>4856</v>
      </c>
      <c r="G3774" t="s">
        <v>99</v>
      </c>
      <c r="H3774" t="s">
        <v>1006</v>
      </c>
      <c r="I3774" t="s">
        <v>54</v>
      </c>
      <c r="J3774" t="s">
        <v>1002</v>
      </c>
      <c r="K3774" t="s">
        <v>993</v>
      </c>
      <c r="L3774">
        <v>100223303</v>
      </c>
      <c r="M3774" t="s">
        <v>994</v>
      </c>
      <c r="N3774" t="s">
        <v>47</v>
      </c>
      <c r="O3774" t="s">
        <v>47</v>
      </c>
      <c r="P3774" t="s">
        <v>1040</v>
      </c>
      <c r="Q3774" t="s">
        <v>997</v>
      </c>
      <c r="R3774">
        <v>7253</v>
      </c>
      <c r="S3774" t="s">
        <v>998</v>
      </c>
      <c r="T3774" t="s">
        <v>999</v>
      </c>
      <c r="U3774" t="s">
        <v>5548</v>
      </c>
      <c r="V3774">
        <v>1</v>
      </c>
      <c r="W3774" t="e">
        <f>VLOOKUP(U3774,T1.Unique.Delivery!$AQ$2:$AW$2720,COLUMNS(T1.Unique.Delivery!$AQ$2701:$AW$2701),0)</f>
        <v>#N/A</v>
      </c>
    </row>
    <row r="3775" spans="1:23" x14ac:dyDescent="0.3">
      <c r="A3775" t="s">
        <v>4881</v>
      </c>
      <c r="B3775" t="s">
        <v>4882</v>
      </c>
      <c r="C3775" t="s">
        <v>990</v>
      </c>
      <c r="D3775" t="s">
        <v>52</v>
      </c>
      <c r="E3775" t="s">
        <v>4855</v>
      </c>
      <c r="F3775" t="s">
        <v>4856</v>
      </c>
      <c r="G3775" t="s">
        <v>99</v>
      </c>
      <c r="H3775" t="s">
        <v>1006</v>
      </c>
      <c r="I3775" t="s">
        <v>54</v>
      </c>
      <c r="J3775" t="s">
        <v>1002</v>
      </c>
      <c r="K3775" t="s">
        <v>993</v>
      </c>
      <c r="L3775">
        <v>100894891</v>
      </c>
      <c r="M3775" t="s">
        <v>1218</v>
      </c>
      <c r="N3775" t="s">
        <v>47</v>
      </c>
      <c r="O3775" t="s">
        <v>47</v>
      </c>
      <c r="P3775" t="s">
        <v>1040</v>
      </c>
      <c r="Q3775" t="s">
        <v>997</v>
      </c>
      <c r="R3775">
        <v>7165</v>
      </c>
      <c r="S3775" t="s">
        <v>998</v>
      </c>
      <c r="T3775" t="s">
        <v>999</v>
      </c>
      <c r="U3775" t="s">
        <v>5549</v>
      </c>
      <c r="V3775">
        <v>1</v>
      </c>
      <c r="W3775" t="e">
        <f>VLOOKUP(U3775,T1.Unique.Delivery!$AQ$2:$AW$2720,COLUMNS(T1.Unique.Delivery!$AQ$2701:$AW$2701),0)</f>
        <v>#N/A</v>
      </c>
    </row>
    <row r="3776" spans="1:23" x14ac:dyDescent="0.3">
      <c r="A3776" t="s">
        <v>4881</v>
      </c>
      <c r="B3776" t="s">
        <v>4882</v>
      </c>
      <c r="C3776" t="s">
        <v>990</v>
      </c>
      <c r="D3776" t="s">
        <v>52</v>
      </c>
      <c r="E3776" t="s">
        <v>4855</v>
      </c>
      <c r="F3776" t="s">
        <v>4856</v>
      </c>
      <c r="G3776" t="s">
        <v>99</v>
      </c>
      <c r="H3776" t="s">
        <v>1006</v>
      </c>
      <c r="I3776" t="s">
        <v>54</v>
      </c>
      <c r="J3776" t="s">
        <v>1002</v>
      </c>
      <c r="K3776" t="s">
        <v>993</v>
      </c>
      <c r="L3776">
        <v>100994845</v>
      </c>
      <c r="M3776" t="s">
        <v>1450</v>
      </c>
      <c r="N3776" t="s">
        <v>47</v>
      </c>
      <c r="O3776" t="s">
        <v>47</v>
      </c>
      <c r="P3776" t="s">
        <v>1040</v>
      </c>
      <c r="Q3776" t="s">
        <v>997</v>
      </c>
      <c r="R3776">
        <v>9400</v>
      </c>
      <c r="S3776" t="s">
        <v>998</v>
      </c>
      <c r="T3776" t="s">
        <v>999</v>
      </c>
      <c r="U3776" t="s">
        <v>5550</v>
      </c>
      <c r="V3776">
        <v>1</v>
      </c>
      <c r="W3776" t="e">
        <f>VLOOKUP(U3776,T1.Unique.Delivery!$AQ$2:$AW$2720,COLUMNS(T1.Unique.Delivery!$AQ$2701:$AW$2701),0)</f>
        <v>#N/A</v>
      </c>
    </row>
    <row r="3777" spans="1:23" x14ac:dyDescent="0.3">
      <c r="A3777" t="s">
        <v>4881</v>
      </c>
      <c r="B3777" t="s">
        <v>4882</v>
      </c>
      <c r="C3777" t="s">
        <v>990</v>
      </c>
      <c r="D3777" t="s">
        <v>52</v>
      </c>
      <c r="E3777" t="s">
        <v>1588</v>
      </c>
      <c r="F3777" t="s">
        <v>1589</v>
      </c>
      <c r="G3777" t="s">
        <v>114</v>
      </c>
      <c r="H3777" t="s">
        <v>1006</v>
      </c>
      <c r="I3777" t="s">
        <v>54</v>
      </c>
      <c r="J3777" t="s">
        <v>66</v>
      </c>
      <c r="K3777" t="s">
        <v>1007</v>
      </c>
      <c r="L3777">
        <v>100297681</v>
      </c>
      <c r="M3777" t="s">
        <v>1216</v>
      </c>
      <c r="N3777" t="s">
        <v>47</v>
      </c>
      <c r="O3777" t="s">
        <v>47</v>
      </c>
      <c r="P3777" t="s">
        <v>1040</v>
      </c>
      <c r="Q3777" t="s">
        <v>997</v>
      </c>
      <c r="R3777">
        <v>12000</v>
      </c>
      <c r="S3777" t="s">
        <v>998</v>
      </c>
      <c r="T3777" t="s">
        <v>999</v>
      </c>
      <c r="U3777" t="s">
        <v>5551</v>
      </c>
      <c r="V3777">
        <v>1</v>
      </c>
      <c r="W3777" t="e">
        <f>VLOOKUP(U3777,T1.Unique.Delivery!$AQ$2:$AW$2720,COLUMNS(T1.Unique.Delivery!$AQ$2701:$AW$2701),0)</f>
        <v>#N/A</v>
      </c>
    </row>
    <row r="3778" spans="1:23" x14ac:dyDescent="0.3">
      <c r="A3778" t="s">
        <v>4881</v>
      </c>
      <c r="B3778" t="s">
        <v>4882</v>
      </c>
      <c r="C3778" t="s">
        <v>990</v>
      </c>
      <c r="D3778" t="s">
        <v>52</v>
      </c>
      <c r="E3778" t="s">
        <v>1588</v>
      </c>
      <c r="F3778" t="s">
        <v>1589</v>
      </c>
      <c r="G3778" t="s">
        <v>114</v>
      </c>
      <c r="H3778" t="s">
        <v>1006</v>
      </c>
      <c r="I3778" t="s">
        <v>54</v>
      </c>
      <c r="J3778" t="s">
        <v>66</v>
      </c>
      <c r="K3778" t="s">
        <v>1007</v>
      </c>
      <c r="L3778">
        <v>101047835</v>
      </c>
      <c r="M3778" t="s">
        <v>4920</v>
      </c>
      <c r="N3778" t="s">
        <v>47</v>
      </c>
      <c r="O3778" t="s">
        <v>47</v>
      </c>
      <c r="P3778" t="s">
        <v>1040</v>
      </c>
      <c r="Q3778" t="s">
        <v>997</v>
      </c>
      <c r="R3778">
        <v>13027.5</v>
      </c>
      <c r="S3778" t="s">
        <v>998</v>
      </c>
      <c r="T3778" t="s">
        <v>999</v>
      </c>
      <c r="U3778" t="s">
        <v>5552</v>
      </c>
      <c r="V3778">
        <v>1</v>
      </c>
      <c r="W3778" t="e">
        <f>VLOOKUP(U3778,T1.Unique.Delivery!$AQ$2:$AW$2720,COLUMNS(T1.Unique.Delivery!$AQ$2701:$AW$2701),0)</f>
        <v>#N/A</v>
      </c>
    </row>
    <row r="3779" spans="1:23" x14ac:dyDescent="0.3">
      <c r="A3779" t="s">
        <v>4881</v>
      </c>
      <c r="B3779" t="s">
        <v>4882</v>
      </c>
      <c r="C3779" t="s">
        <v>990</v>
      </c>
      <c r="D3779" t="s">
        <v>52</v>
      </c>
      <c r="E3779" t="s">
        <v>1588</v>
      </c>
      <c r="F3779" t="s">
        <v>1589</v>
      </c>
      <c r="G3779" t="s">
        <v>114</v>
      </c>
      <c r="H3779" t="s">
        <v>1006</v>
      </c>
      <c r="I3779" t="s">
        <v>54</v>
      </c>
      <c r="J3779" t="s">
        <v>56</v>
      </c>
      <c r="K3779" t="s">
        <v>993</v>
      </c>
      <c r="L3779">
        <v>100214689</v>
      </c>
      <c r="M3779" t="s">
        <v>4517</v>
      </c>
      <c r="N3779" t="s">
        <v>47</v>
      </c>
      <c r="O3779" t="s">
        <v>47</v>
      </c>
      <c r="P3779" t="s">
        <v>1040</v>
      </c>
      <c r="Q3779" t="s">
        <v>997</v>
      </c>
      <c r="R3779">
        <v>17800</v>
      </c>
      <c r="S3779" t="s">
        <v>998</v>
      </c>
      <c r="T3779" t="s">
        <v>999</v>
      </c>
      <c r="U3779" t="s">
        <v>5553</v>
      </c>
      <c r="V3779">
        <v>1</v>
      </c>
      <c r="W3779" t="e">
        <f>VLOOKUP(U3779,T1.Unique.Delivery!$AQ$2:$AW$2720,COLUMNS(T1.Unique.Delivery!$AQ$2701:$AW$2701),0)</f>
        <v>#N/A</v>
      </c>
    </row>
    <row r="3780" spans="1:23" x14ac:dyDescent="0.3">
      <c r="A3780" t="s">
        <v>4881</v>
      </c>
      <c r="B3780" t="s">
        <v>4882</v>
      </c>
      <c r="C3780" t="s">
        <v>990</v>
      </c>
      <c r="D3780" t="s">
        <v>52</v>
      </c>
      <c r="E3780" t="s">
        <v>1588</v>
      </c>
      <c r="F3780" t="s">
        <v>1589</v>
      </c>
      <c r="G3780" t="s">
        <v>114</v>
      </c>
      <c r="H3780" t="s">
        <v>1006</v>
      </c>
      <c r="I3780" t="s">
        <v>54</v>
      </c>
      <c r="J3780" t="s">
        <v>56</v>
      </c>
      <c r="K3780" t="s">
        <v>993</v>
      </c>
      <c r="L3780">
        <v>100297681</v>
      </c>
      <c r="M3780" t="s">
        <v>1216</v>
      </c>
      <c r="N3780" t="s">
        <v>47</v>
      </c>
      <c r="O3780" t="s">
        <v>47</v>
      </c>
      <c r="P3780" t="s">
        <v>1040</v>
      </c>
      <c r="Q3780" t="s">
        <v>997</v>
      </c>
      <c r="R3780">
        <v>15100</v>
      </c>
      <c r="S3780" t="s">
        <v>998</v>
      </c>
      <c r="T3780" t="s">
        <v>999</v>
      </c>
      <c r="U3780" t="s">
        <v>5554</v>
      </c>
      <c r="V3780">
        <v>1</v>
      </c>
      <c r="W3780" t="e">
        <f>VLOOKUP(U3780,T1.Unique.Delivery!$AQ$2:$AW$2720,COLUMNS(T1.Unique.Delivery!$AQ$2701:$AW$2701),0)</f>
        <v>#N/A</v>
      </c>
    </row>
    <row r="3781" spans="1:23" x14ac:dyDescent="0.3">
      <c r="A3781" t="s">
        <v>4881</v>
      </c>
      <c r="B3781" t="s">
        <v>4882</v>
      </c>
      <c r="C3781" t="s">
        <v>990</v>
      </c>
      <c r="D3781" t="s">
        <v>52</v>
      </c>
      <c r="E3781" t="s">
        <v>1588</v>
      </c>
      <c r="F3781" t="s">
        <v>1589</v>
      </c>
      <c r="G3781" t="s">
        <v>114</v>
      </c>
      <c r="H3781" t="s">
        <v>1006</v>
      </c>
      <c r="I3781" t="s">
        <v>54</v>
      </c>
      <c r="J3781" t="s">
        <v>56</v>
      </c>
      <c r="K3781" t="s">
        <v>993</v>
      </c>
      <c r="L3781">
        <v>100894891</v>
      </c>
      <c r="M3781" t="s">
        <v>1218</v>
      </c>
      <c r="N3781" t="s">
        <v>47</v>
      </c>
      <c r="O3781" t="s">
        <v>47</v>
      </c>
      <c r="P3781" t="s">
        <v>1040</v>
      </c>
      <c r="Q3781" t="s">
        <v>997</v>
      </c>
      <c r="R3781">
        <v>14652</v>
      </c>
      <c r="S3781" t="s">
        <v>998</v>
      </c>
      <c r="T3781" t="s">
        <v>999</v>
      </c>
      <c r="U3781" t="s">
        <v>117</v>
      </c>
      <c r="V3781">
        <v>1</v>
      </c>
      <c r="W3781" t="e">
        <f>VLOOKUP(U3781,T1.Unique.Delivery!$AQ$2:$AW$2720,COLUMNS(T1.Unique.Delivery!$AQ$2701:$AW$2701),0)</f>
        <v>#N/A</v>
      </c>
    </row>
    <row r="3782" spans="1:23" x14ac:dyDescent="0.3">
      <c r="A3782" t="s">
        <v>4881</v>
      </c>
      <c r="B3782" t="s">
        <v>4882</v>
      </c>
      <c r="C3782" t="s">
        <v>990</v>
      </c>
      <c r="D3782" t="s">
        <v>52</v>
      </c>
      <c r="E3782" t="s">
        <v>5555</v>
      </c>
      <c r="F3782" t="s">
        <v>5556</v>
      </c>
      <c r="G3782" t="s">
        <v>207</v>
      </c>
      <c r="H3782" t="s">
        <v>1006</v>
      </c>
      <c r="I3782" t="s">
        <v>54</v>
      </c>
      <c r="J3782" t="s">
        <v>66</v>
      </c>
      <c r="K3782" t="s">
        <v>1007</v>
      </c>
      <c r="L3782">
        <v>101093720</v>
      </c>
      <c r="M3782" t="s">
        <v>55</v>
      </c>
      <c r="N3782" t="s">
        <v>47</v>
      </c>
      <c r="O3782" t="s">
        <v>47</v>
      </c>
      <c r="P3782" s="1">
        <v>42379</v>
      </c>
      <c r="Q3782" t="s">
        <v>997</v>
      </c>
      <c r="R3782">
        <v>2489.5</v>
      </c>
      <c r="S3782" t="s">
        <v>998</v>
      </c>
      <c r="T3782" t="s">
        <v>999</v>
      </c>
      <c r="U3782" t="s">
        <v>5557</v>
      </c>
      <c r="V3782">
        <v>1</v>
      </c>
      <c r="W3782" t="e">
        <f>VLOOKUP(U3782,T1.Unique.Delivery!$AQ$2:$AW$2720,COLUMNS(T1.Unique.Delivery!$AQ$2701:$AW$2701),0)</f>
        <v>#N/A</v>
      </c>
    </row>
    <row r="3783" spans="1:23" x14ac:dyDescent="0.3">
      <c r="A3783" t="s">
        <v>4881</v>
      </c>
      <c r="B3783" t="s">
        <v>4882</v>
      </c>
      <c r="C3783" t="s">
        <v>990</v>
      </c>
      <c r="D3783" t="s">
        <v>52</v>
      </c>
      <c r="E3783" t="s">
        <v>5558</v>
      </c>
      <c r="F3783" t="s">
        <v>5559</v>
      </c>
      <c r="G3783" t="s">
        <v>52</v>
      </c>
      <c r="H3783" t="s">
        <v>1006</v>
      </c>
      <c r="I3783" t="s">
        <v>54</v>
      </c>
      <c r="J3783" t="s">
        <v>66</v>
      </c>
      <c r="K3783" t="s">
        <v>1007</v>
      </c>
      <c r="L3783">
        <v>100943603</v>
      </c>
      <c r="M3783" t="s">
        <v>5002</v>
      </c>
      <c r="N3783" t="s">
        <v>47</v>
      </c>
      <c r="O3783" t="s">
        <v>47</v>
      </c>
      <c r="P3783" t="s">
        <v>2968</v>
      </c>
      <c r="Q3783" t="s">
        <v>997</v>
      </c>
      <c r="R3783">
        <v>616.19000000000005</v>
      </c>
      <c r="S3783" t="s">
        <v>998</v>
      </c>
      <c r="T3783" t="s">
        <v>999</v>
      </c>
      <c r="U3783" t="s">
        <v>5560</v>
      </c>
      <c r="V3783">
        <v>1</v>
      </c>
      <c r="W3783" t="e">
        <f>VLOOKUP(U3783,T1.Unique.Delivery!$AQ$2:$AW$2720,COLUMNS(T1.Unique.Delivery!$AQ$2701:$AW$2701),0)</f>
        <v>#N/A</v>
      </c>
    </row>
    <row r="3784" spans="1:23" x14ac:dyDescent="0.3">
      <c r="A3784" t="s">
        <v>4881</v>
      </c>
      <c r="B3784" t="s">
        <v>4882</v>
      </c>
      <c r="C3784" t="s">
        <v>990</v>
      </c>
      <c r="D3784" t="s">
        <v>52</v>
      </c>
      <c r="E3784" t="s">
        <v>5561</v>
      </c>
      <c r="F3784" t="s">
        <v>5562</v>
      </c>
      <c r="G3784" t="s">
        <v>170</v>
      </c>
      <c r="H3784" t="s">
        <v>1006</v>
      </c>
      <c r="I3784" t="s">
        <v>54</v>
      </c>
      <c r="J3784" t="s">
        <v>66</v>
      </c>
      <c r="K3784" t="s">
        <v>1007</v>
      </c>
      <c r="L3784">
        <v>101047835</v>
      </c>
      <c r="M3784" t="s">
        <v>4920</v>
      </c>
      <c r="N3784" t="s">
        <v>47</v>
      </c>
      <c r="O3784" t="s">
        <v>47</v>
      </c>
      <c r="P3784" t="s">
        <v>1040</v>
      </c>
      <c r="Q3784" t="s">
        <v>997</v>
      </c>
      <c r="R3784">
        <v>13027.5</v>
      </c>
      <c r="S3784" t="s">
        <v>998</v>
      </c>
      <c r="T3784" t="s">
        <v>999</v>
      </c>
      <c r="U3784" t="s">
        <v>5563</v>
      </c>
      <c r="V3784">
        <v>1</v>
      </c>
      <c r="W3784" t="e">
        <f>VLOOKUP(U3784,T1.Unique.Delivery!$AQ$2:$AW$2720,COLUMNS(T1.Unique.Delivery!$AQ$2701:$AW$2701),0)</f>
        <v>#N/A</v>
      </c>
    </row>
    <row r="3785" spans="1:23" x14ac:dyDescent="0.3">
      <c r="A3785" t="s">
        <v>4881</v>
      </c>
      <c r="B3785" t="s">
        <v>4882</v>
      </c>
      <c r="C3785" t="s">
        <v>990</v>
      </c>
      <c r="D3785" t="s">
        <v>52</v>
      </c>
      <c r="E3785" t="s">
        <v>5564</v>
      </c>
      <c r="F3785" t="s">
        <v>5565</v>
      </c>
      <c r="G3785" t="s">
        <v>311</v>
      </c>
      <c r="H3785" t="s">
        <v>991</v>
      </c>
      <c r="I3785" t="s">
        <v>992</v>
      </c>
      <c r="J3785" t="s">
        <v>56</v>
      </c>
      <c r="K3785" t="s">
        <v>993</v>
      </c>
      <c r="L3785">
        <v>101021193</v>
      </c>
      <c r="M3785" t="s">
        <v>596</v>
      </c>
      <c r="N3785" t="s">
        <v>47</v>
      </c>
      <c r="O3785" t="s">
        <v>47</v>
      </c>
      <c r="P3785" s="1">
        <v>42370</v>
      </c>
      <c r="Q3785" t="s">
        <v>997</v>
      </c>
      <c r="R3785">
        <v>5000</v>
      </c>
      <c r="S3785" t="s">
        <v>998</v>
      </c>
      <c r="T3785" t="s">
        <v>999</v>
      </c>
      <c r="U3785" t="s">
        <v>5566</v>
      </c>
      <c r="V3785">
        <v>1</v>
      </c>
      <c r="W3785" t="e">
        <f>VLOOKUP(U3785,T1.Unique.Delivery!$AQ$2:$AW$2720,COLUMNS(T1.Unique.Delivery!$AQ$2701:$AW$2701),0)</f>
        <v>#N/A</v>
      </c>
    </row>
    <row r="3786" spans="1:23" x14ac:dyDescent="0.3">
      <c r="A3786" t="s">
        <v>4881</v>
      </c>
      <c r="B3786" t="s">
        <v>4882</v>
      </c>
      <c r="C3786" t="s">
        <v>990</v>
      </c>
      <c r="D3786" t="s">
        <v>52</v>
      </c>
      <c r="E3786" t="s">
        <v>5564</v>
      </c>
      <c r="F3786" t="s">
        <v>5565</v>
      </c>
      <c r="G3786" t="s">
        <v>311</v>
      </c>
      <c r="H3786" t="s">
        <v>1006</v>
      </c>
      <c r="I3786" t="s">
        <v>54</v>
      </c>
      <c r="J3786" t="s">
        <v>56</v>
      </c>
      <c r="K3786" t="s">
        <v>993</v>
      </c>
      <c r="L3786">
        <v>100223303</v>
      </c>
      <c r="M3786" t="s">
        <v>994</v>
      </c>
      <c r="N3786" t="s">
        <v>47</v>
      </c>
      <c r="O3786" t="s">
        <v>47</v>
      </c>
      <c r="P3786" t="s">
        <v>1040</v>
      </c>
      <c r="Q3786" t="s">
        <v>997</v>
      </c>
      <c r="R3786">
        <v>5403.59</v>
      </c>
      <c r="S3786" t="s">
        <v>998</v>
      </c>
      <c r="T3786" t="s">
        <v>999</v>
      </c>
      <c r="U3786" t="s">
        <v>313</v>
      </c>
      <c r="V3786">
        <v>1</v>
      </c>
      <c r="W3786" t="e">
        <f>VLOOKUP(U3786,T1.Unique.Delivery!$AQ$2:$AW$2720,COLUMNS(T1.Unique.Delivery!$AQ$2701:$AW$2701),0)</f>
        <v>#N/A</v>
      </c>
    </row>
    <row r="3787" spans="1:23" x14ac:dyDescent="0.3">
      <c r="A3787" t="s">
        <v>4881</v>
      </c>
      <c r="B3787" t="s">
        <v>4882</v>
      </c>
      <c r="C3787" t="s">
        <v>990</v>
      </c>
      <c r="D3787" t="s">
        <v>52</v>
      </c>
      <c r="E3787" t="s">
        <v>5564</v>
      </c>
      <c r="F3787" t="s">
        <v>5565</v>
      </c>
      <c r="G3787" t="s">
        <v>311</v>
      </c>
      <c r="H3787" t="s">
        <v>1006</v>
      </c>
      <c r="I3787" t="s">
        <v>54</v>
      </c>
      <c r="J3787" t="s">
        <v>56</v>
      </c>
      <c r="K3787" t="s">
        <v>993</v>
      </c>
      <c r="L3787">
        <v>100297681</v>
      </c>
      <c r="M3787" t="s">
        <v>1216</v>
      </c>
      <c r="N3787" t="s">
        <v>47</v>
      </c>
      <c r="O3787" t="s">
        <v>47</v>
      </c>
      <c r="P3787" t="s">
        <v>1040</v>
      </c>
      <c r="Q3787" t="s">
        <v>997</v>
      </c>
      <c r="R3787">
        <v>5300</v>
      </c>
      <c r="S3787" t="s">
        <v>998</v>
      </c>
      <c r="T3787" t="s">
        <v>999</v>
      </c>
      <c r="U3787" t="s">
        <v>947</v>
      </c>
      <c r="V3787">
        <v>1</v>
      </c>
      <c r="W3787" t="e">
        <f>VLOOKUP(U3787,T1.Unique.Delivery!$AQ$2:$AW$2720,COLUMNS(T1.Unique.Delivery!$AQ$2701:$AW$2701),0)</f>
        <v>#N/A</v>
      </c>
    </row>
    <row r="3788" spans="1:23" x14ac:dyDescent="0.3">
      <c r="A3788" t="s">
        <v>4881</v>
      </c>
      <c r="B3788" t="s">
        <v>4882</v>
      </c>
      <c r="C3788" t="s">
        <v>990</v>
      </c>
      <c r="D3788" t="s">
        <v>52</v>
      </c>
      <c r="E3788" t="s">
        <v>5564</v>
      </c>
      <c r="F3788" t="s">
        <v>5565</v>
      </c>
      <c r="G3788" t="s">
        <v>311</v>
      </c>
      <c r="H3788" t="s">
        <v>1006</v>
      </c>
      <c r="I3788" t="s">
        <v>54</v>
      </c>
      <c r="J3788" t="s">
        <v>56</v>
      </c>
      <c r="K3788" t="s">
        <v>993</v>
      </c>
      <c r="L3788">
        <v>100894891</v>
      </c>
      <c r="M3788" t="s">
        <v>1218</v>
      </c>
      <c r="N3788" t="s">
        <v>47</v>
      </c>
      <c r="O3788" t="s">
        <v>47</v>
      </c>
      <c r="P3788" t="s">
        <v>1040</v>
      </c>
      <c r="Q3788" t="s">
        <v>997</v>
      </c>
      <c r="R3788">
        <v>6430</v>
      </c>
      <c r="S3788" t="s">
        <v>998</v>
      </c>
      <c r="T3788" t="s">
        <v>999</v>
      </c>
      <c r="U3788" t="s">
        <v>5567</v>
      </c>
      <c r="V3788">
        <v>1</v>
      </c>
      <c r="W3788" t="e">
        <f>VLOOKUP(U3788,T1.Unique.Delivery!$AQ$2:$AW$2720,COLUMNS(T1.Unique.Delivery!$AQ$2701:$AW$2701),0)</f>
        <v>#N/A</v>
      </c>
    </row>
    <row r="3789" spans="1:23" x14ac:dyDescent="0.3">
      <c r="A3789" t="s">
        <v>4881</v>
      </c>
      <c r="B3789" t="s">
        <v>4882</v>
      </c>
      <c r="C3789" t="s">
        <v>990</v>
      </c>
      <c r="D3789" t="s">
        <v>52</v>
      </c>
      <c r="E3789" t="s">
        <v>5564</v>
      </c>
      <c r="F3789" t="s">
        <v>5565</v>
      </c>
      <c r="G3789" t="s">
        <v>311</v>
      </c>
      <c r="H3789" t="s">
        <v>1006</v>
      </c>
      <c r="I3789" t="s">
        <v>54</v>
      </c>
      <c r="J3789" t="s">
        <v>1002</v>
      </c>
      <c r="K3789" t="s">
        <v>993</v>
      </c>
      <c r="L3789">
        <v>100223303</v>
      </c>
      <c r="M3789" t="s">
        <v>994</v>
      </c>
      <c r="N3789" t="s">
        <v>47</v>
      </c>
      <c r="O3789" t="s">
        <v>47</v>
      </c>
      <c r="P3789" t="s">
        <v>1040</v>
      </c>
      <c r="Q3789" t="s">
        <v>997</v>
      </c>
      <c r="R3789">
        <v>5600</v>
      </c>
      <c r="S3789" t="s">
        <v>998</v>
      </c>
      <c r="T3789" t="s">
        <v>999</v>
      </c>
      <c r="U3789" t="s">
        <v>5568</v>
      </c>
      <c r="V3789">
        <v>1</v>
      </c>
      <c r="W3789" t="e">
        <f>VLOOKUP(U3789,T1.Unique.Delivery!$AQ$2:$AW$2720,COLUMNS(T1.Unique.Delivery!$AQ$2701:$AW$2701),0)</f>
        <v>#N/A</v>
      </c>
    </row>
    <row r="3790" spans="1:23" x14ac:dyDescent="0.3">
      <c r="A3790" t="s">
        <v>4881</v>
      </c>
      <c r="B3790" t="s">
        <v>4882</v>
      </c>
      <c r="C3790" t="s">
        <v>990</v>
      </c>
      <c r="D3790" t="s">
        <v>52</v>
      </c>
      <c r="E3790" t="s">
        <v>5564</v>
      </c>
      <c r="F3790" t="s">
        <v>5565</v>
      </c>
      <c r="G3790" t="s">
        <v>311</v>
      </c>
      <c r="H3790" t="s">
        <v>1006</v>
      </c>
      <c r="I3790" t="s">
        <v>54</v>
      </c>
      <c r="J3790" t="s">
        <v>1002</v>
      </c>
      <c r="K3790" t="s">
        <v>993</v>
      </c>
      <c r="L3790">
        <v>100297681</v>
      </c>
      <c r="M3790" t="s">
        <v>1216</v>
      </c>
      <c r="N3790" t="s">
        <v>47</v>
      </c>
      <c r="O3790" t="s">
        <v>47</v>
      </c>
      <c r="P3790" t="s">
        <v>1040</v>
      </c>
      <c r="Q3790" t="s">
        <v>997</v>
      </c>
      <c r="R3790">
        <v>5300</v>
      </c>
      <c r="S3790" t="s">
        <v>998</v>
      </c>
      <c r="T3790" t="s">
        <v>999</v>
      </c>
      <c r="U3790" t="s">
        <v>5569</v>
      </c>
      <c r="V3790">
        <v>1</v>
      </c>
      <c r="W3790" t="e">
        <f>VLOOKUP(U3790,T1.Unique.Delivery!$AQ$2:$AW$2720,COLUMNS(T1.Unique.Delivery!$AQ$2701:$AW$2701),0)</f>
        <v>#N/A</v>
      </c>
    </row>
    <row r="3791" spans="1:23" x14ac:dyDescent="0.3">
      <c r="A3791" t="s">
        <v>4881</v>
      </c>
      <c r="B3791" t="s">
        <v>4882</v>
      </c>
      <c r="C3791" t="s">
        <v>990</v>
      </c>
      <c r="D3791" t="s">
        <v>52</v>
      </c>
      <c r="E3791" t="s">
        <v>5564</v>
      </c>
      <c r="F3791" t="s">
        <v>5565</v>
      </c>
      <c r="G3791" t="s">
        <v>311</v>
      </c>
      <c r="H3791" t="s">
        <v>1006</v>
      </c>
      <c r="I3791" t="s">
        <v>54</v>
      </c>
      <c r="J3791" t="s">
        <v>1002</v>
      </c>
      <c r="K3791" t="s">
        <v>993</v>
      </c>
      <c r="L3791">
        <v>100894891</v>
      </c>
      <c r="M3791" t="s">
        <v>1218</v>
      </c>
      <c r="N3791" t="s">
        <v>47</v>
      </c>
      <c r="O3791" t="s">
        <v>47</v>
      </c>
      <c r="P3791" t="s">
        <v>1040</v>
      </c>
      <c r="Q3791" t="s">
        <v>997</v>
      </c>
      <c r="R3791">
        <v>6430</v>
      </c>
      <c r="S3791" t="s">
        <v>998</v>
      </c>
      <c r="T3791" t="s">
        <v>999</v>
      </c>
      <c r="U3791" t="s">
        <v>5570</v>
      </c>
      <c r="V3791">
        <v>1</v>
      </c>
      <c r="W3791" t="e">
        <f>VLOOKUP(U3791,T1.Unique.Delivery!$AQ$2:$AW$2720,COLUMNS(T1.Unique.Delivery!$AQ$2701:$AW$2701),0)</f>
        <v>#N/A</v>
      </c>
    </row>
    <row r="3792" spans="1:23" x14ac:dyDescent="0.3">
      <c r="A3792" t="s">
        <v>4881</v>
      </c>
      <c r="B3792" t="s">
        <v>4882</v>
      </c>
      <c r="C3792" t="s">
        <v>990</v>
      </c>
      <c r="D3792" t="s">
        <v>52</v>
      </c>
      <c r="E3792" t="s">
        <v>5571</v>
      </c>
      <c r="F3792" t="s">
        <v>5572</v>
      </c>
      <c r="G3792" t="s">
        <v>311</v>
      </c>
      <c r="H3792" t="s">
        <v>1006</v>
      </c>
      <c r="I3792" t="s">
        <v>54</v>
      </c>
      <c r="J3792" t="s">
        <v>56</v>
      </c>
      <c r="K3792" t="s">
        <v>993</v>
      </c>
      <c r="L3792">
        <v>100223303</v>
      </c>
      <c r="M3792" t="s">
        <v>994</v>
      </c>
      <c r="N3792" t="s">
        <v>47</v>
      </c>
      <c r="O3792" t="s">
        <v>47</v>
      </c>
      <c r="P3792" t="s">
        <v>1040</v>
      </c>
      <c r="Q3792" t="s">
        <v>997</v>
      </c>
      <c r="R3792">
        <v>5403.59</v>
      </c>
      <c r="S3792" t="s">
        <v>998</v>
      </c>
      <c r="T3792" t="s">
        <v>999</v>
      </c>
      <c r="U3792" t="s">
        <v>5573</v>
      </c>
      <c r="V3792">
        <v>1</v>
      </c>
      <c r="W3792" t="e">
        <f>VLOOKUP(U3792,T1.Unique.Delivery!$AQ$2:$AW$2720,COLUMNS(T1.Unique.Delivery!$AQ$2701:$AW$2701),0)</f>
        <v>#N/A</v>
      </c>
    </row>
    <row r="3793" spans="1:23" x14ac:dyDescent="0.3">
      <c r="A3793" t="s">
        <v>4881</v>
      </c>
      <c r="B3793" t="s">
        <v>4882</v>
      </c>
      <c r="C3793" t="s">
        <v>990</v>
      </c>
      <c r="D3793" t="s">
        <v>52</v>
      </c>
      <c r="E3793" t="s">
        <v>5571</v>
      </c>
      <c r="F3793" t="s">
        <v>5572</v>
      </c>
      <c r="G3793" t="s">
        <v>311</v>
      </c>
      <c r="H3793" t="s">
        <v>1006</v>
      </c>
      <c r="I3793" t="s">
        <v>54</v>
      </c>
      <c r="J3793" t="s">
        <v>56</v>
      </c>
      <c r="K3793" t="s">
        <v>993</v>
      </c>
      <c r="L3793">
        <v>100297681</v>
      </c>
      <c r="M3793" t="s">
        <v>1216</v>
      </c>
      <c r="N3793" t="s">
        <v>47</v>
      </c>
      <c r="O3793" t="s">
        <v>47</v>
      </c>
      <c r="P3793" t="s">
        <v>1040</v>
      </c>
      <c r="Q3793" t="s">
        <v>997</v>
      </c>
      <c r="R3793">
        <v>5300</v>
      </c>
      <c r="S3793" t="s">
        <v>998</v>
      </c>
      <c r="T3793" t="s">
        <v>999</v>
      </c>
      <c r="U3793" t="s">
        <v>5574</v>
      </c>
      <c r="V3793">
        <v>1</v>
      </c>
      <c r="W3793" t="e">
        <f>VLOOKUP(U3793,T1.Unique.Delivery!$AQ$2:$AW$2720,COLUMNS(T1.Unique.Delivery!$AQ$2701:$AW$2701),0)</f>
        <v>#N/A</v>
      </c>
    </row>
    <row r="3794" spans="1:23" x14ac:dyDescent="0.3">
      <c r="A3794" t="s">
        <v>4881</v>
      </c>
      <c r="B3794" t="s">
        <v>4882</v>
      </c>
      <c r="C3794" t="s">
        <v>990</v>
      </c>
      <c r="D3794" t="s">
        <v>52</v>
      </c>
      <c r="E3794" t="s">
        <v>5571</v>
      </c>
      <c r="F3794" t="s">
        <v>5572</v>
      </c>
      <c r="G3794" t="s">
        <v>311</v>
      </c>
      <c r="H3794" t="s">
        <v>1006</v>
      </c>
      <c r="I3794" t="s">
        <v>54</v>
      </c>
      <c r="J3794" t="s">
        <v>56</v>
      </c>
      <c r="K3794" t="s">
        <v>993</v>
      </c>
      <c r="L3794">
        <v>100894891</v>
      </c>
      <c r="M3794" t="s">
        <v>1218</v>
      </c>
      <c r="N3794" t="s">
        <v>47</v>
      </c>
      <c r="O3794" t="s">
        <v>47</v>
      </c>
      <c r="P3794" t="s">
        <v>1040</v>
      </c>
      <c r="Q3794" t="s">
        <v>997</v>
      </c>
      <c r="R3794">
        <v>6430</v>
      </c>
      <c r="S3794" t="s">
        <v>998</v>
      </c>
      <c r="T3794" t="s">
        <v>999</v>
      </c>
      <c r="U3794" t="s">
        <v>5575</v>
      </c>
      <c r="V3794">
        <v>1</v>
      </c>
      <c r="W3794" t="e">
        <f>VLOOKUP(U3794,T1.Unique.Delivery!$AQ$2:$AW$2720,COLUMNS(T1.Unique.Delivery!$AQ$2701:$AW$2701),0)</f>
        <v>#N/A</v>
      </c>
    </row>
    <row r="3795" spans="1:23" x14ac:dyDescent="0.3">
      <c r="A3795" t="s">
        <v>4881</v>
      </c>
      <c r="B3795" t="s">
        <v>4882</v>
      </c>
      <c r="C3795" t="s">
        <v>990</v>
      </c>
      <c r="D3795" t="s">
        <v>52</v>
      </c>
      <c r="E3795" t="s">
        <v>5576</v>
      </c>
      <c r="F3795" t="s">
        <v>5577</v>
      </c>
      <c r="G3795" t="s">
        <v>5334</v>
      </c>
      <c r="H3795" t="s">
        <v>1006</v>
      </c>
      <c r="I3795" t="s">
        <v>54</v>
      </c>
      <c r="J3795" t="s">
        <v>56</v>
      </c>
      <c r="K3795" t="s">
        <v>993</v>
      </c>
      <c r="L3795">
        <v>100214689</v>
      </c>
      <c r="M3795" t="s">
        <v>4517</v>
      </c>
      <c r="N3795" t="s">
        <v>47</v>
      </c>
      <c r="O3795" t="s">
        <v>47</v>
      </c>
      <c r="P3795" t="s">
        <v>4885</v>
      </c>
      <c r="Q3795" t="s">
        <v>997</v>
      </c>
      <c r="R3795">
        <v>9370</v>
      </c>
      <c r="S3795" t="s">
        <v>998</v>
      </c>
      <c r="T3795" t="s">
        <v>999</v>
      </c>
      <c r="U3795" t="s">
        <v>5578</v>
      </c>
      <c r="V3795">
        <v>1</v>
      </c>
      <c r="W3795" t="e">
        <f>VLOOKUP(U3795,T1.Unique.Delivery!$AQ$2:$AW$2720,COLUMNS(T1.Unique.Delivery!$AQ$2701:$AW$2701),0)</f>
        <v>#N/A</v>
      </c>
    </row>
    <row r="3796" spans="1:23" x14ac:dyDescent="0.3">
      <c r="A3796" t="s">
        <v>4881</v>
      </c>
      <c r="B3796" t="s">
        <v>4882</v>
      </c>
      <c r="C3796" t="s">
        <v>990</v>
      </c>
      <c r="D3796" t="s">
        <v>52</v>
      </c>
      <c r="E3796" t="s">
        <v>5579</v>
      </c>
      <c r="F3796" t="s">
        <v>5580</v>
      </c>
      <c r="G3796" t="s">
        <v>52</v>
      </c>
      <c r="H3796" t="s">
        <v>1006</v>
      </c>
      <c r="I3796" t="s">
        <v>54</v>
      </c>
      <c r="J3796" t="s">
        <v>66</v>
      </c>
      <c r="K3796" t="s">
        <v>1007</v>
      </c>
      <c r="L3796">
        <v>100788157</v>
      </c>
      <c r="M3796" t="s">
        <v>2389</v>
      </c>
      <c r="N3796" t="s">
        <v>47</v>
      </c>
      <c r="O3796" t="s">
        <v>47</v>
      </c>
      <c r="P3796" s="1">
        <v>42743</v>
      </c>
      <c r="Q3796" t="s">
        <v>997</v>
      </c>
      <c r="R3796">
        <v>1176</v>
      </c>
      <c r="S3796" t="s">
        <v>998</v>
      </c>
      <c r="T3796" t="s">
        <v>999</v>
      </c>
      <c r="U3796" t="s">
        <v>5581</v>
      </c>
      <c r="V3796">
        <v>1</v>
      </c>
      <c r="W3796" t="e">
        <f>VLOOKUP(U3796,T1.Unique.Delivery!$AQ$2:$AW$2720,COLUMNS(T1.Unique.Delivery!$AQ$2701:$AW$2701),0)</f>
        <v>#N/A</v>
      </c>
    </row>
    <row r="3797" spans="1:23" x14ac:dyDescent="0.3">
      <c r="A3797" t="s">
        <v>4881</v>
      </c>
      <c r="B3797" t="s">
        <v>4882</v>
      </c>
      <c r="C3797" t="s">
        <v>990</v>
      </c>
      <c r="D3797" t="s">
        <v>52</v>
      </c>
      <c r="E3797" t="s">
        <v>5579</v>
      </c>
      <c r="F3797" t="s">
        <v>5580</v>
      </c>
      <c r="G3797" t="s">
        <v>52</v>
      </c>
      <c r="H3797" t="s">
        <v>1006</v>
      </c>
      <c r="I3797" t="s">
        <v>54</v>
      </c>
      <c r="J3797" t="s">
        <v>66</v>
      </c>
      <c r="K3797" t="s">
        <v>1007</v>
      </c>
      <c r="L3797">
        <v>101093720</v>
      </c>
      <c r="M3797" t="s">
        <v>55</v>
      </c>
      <c r="N3797" t="s">
        <v>47</v>
      </c>
      <c r="O3797" t="s">
        <v>47</v>
      </c>
      <c r="P3797" s="1">
        <v>42743</v>
      </c>
      <c r="Q3797" t="s">
        <v>997</v>
      </c>
      <c r="R3797">
        <v>855.5</v>
      </c>
      <c r="S3797" t="s">
        <v>998</v>
      </c>
      <c r="T3797" t="s">
        <v>999</v>
      </c>
      <c r="U3797" t="s">
        <v>5582</v>
      </c>
      <c r="V3797">
        <v>1</v>
      </c>
      <c r="W3797" t="e">
        <f>VLOOKUP(U3797,T1.Unique.Delivery!$AQ$2:$AW$2720,COLUMNS(T1.Unique.Delivery!$AQ$2701:$AW$2701),0)</f>
        <v>#N/A</v>
      </c>
    </row>
    <row r="3798" spans="1:23" x14ac:dyDescent="0.3">
      <c r="A3798" t="s">
        <v>4881</v>
      </c>
      <c r="B3798" t="s">
        <v>4882</v>
      </c>
      <c r="C3798" t="s">
        <v>990</v>
      </c>
      <c r="D3798" t="s">
        <v>52</v>
      </c>
      <c r="E3798" t="s">
        <v>2958</v>
      </c>
      <c r="F3798" t="s">
        <v>2959</v>
      </c>
      <c r="G3798" t="s">
        <v>99</v>
      </c>
      <c r="H3798" t="s">
        <v>1006</v>
      </c>
      <c r="I3798" t="s">
        <v>54</v>
      </c>
      <c r="J3798" t="s">
        <v>56</v>
      </c>
      <c r="K3798" t="s">
        <v>993</v>
      </c>
      <c r="L3798">
        <v>100214689</v>
      </c>
      <c r="M3798" t="s">
        <v>4517</v>
      </c>
      <c r="N3798" t="s">
        <v>47</v>
      </c>
      <c r="O3798" t="s">
        <v>47</v>
      </c>
      <c r="P3798" t="s">
        <v>1040</v>
      </c>
      <c r="Q3798" t="s">
        <v>997</v>
      </c>
      <c r="R3798">
        <v>9500</v>
      </c>
      <c r="S3798" t="s">
        <v>998</v>
      </c>
      <c r="T3798" t="s">
        <v>999</v>
      </c>
      <c r="U3798" t="s">
        <v>5583</v>
      </c>
      <c r="V3798">
        <v>1</v>
      </c>
      <c r="W3798" t="e">
        <f>VLOOKUP(U3798,T1.Unique.Delivery!$AQ$2:$AW$2720,COLUMNS(T1.Unique.Delivery!$AQ$2701:$AW$2701),0)</f>
        <v>#N/A</v>
      </c>
    </row>
    <row r="3799" spans="1:23" x14ac:dyDescent="0.3">
      <c r="A3799" t="s">
        <v>4881</v>
      </c>
      <c r="B3799" t="s">
        <v>4882</v>
      </c>
      <c r="C3799" t="s">
        <v>990</v>
      </c>
      <c r="D3799" t="s">
        <v>52</v>
      </c>
      <c r="E3799" t="s">
        <v>2958</v>
      </c>
      <c r="F3799" t="s">
        <v>2959</v>
      </c>
      <c r="G3799" t="s">
        <v>99</v>
      </c>
      <c r="H3799" t="s">
        <v>1006</v>
      </c>
      <c r="I3799" t="s">
        <v>54</v>
      </c>
      <c r="J3799" t="s">
        <v>56</v>
      </c>
      <c r="K3799" t="s">
        <v>993</v>
      </c>
      <c r="L3799">
        <v>100223303</v>
      </c>
      <c r="M3799" t="s">
        <v>994</v>
      </c>
      <c r="N3799" t="s">
        <v>47</v>
      </c>
      <c r="O3799" t="s">
        <v>47</v>
      </c>
      <c r="P3799" t="s">
        <v>1040</v>
      </c>
      <c r="Q3799" t="s">
        <v>997</v>
      </c>
      <c r="R3799">
        <v>8175</v>
      </c>
      <c r="S3799" t="s">
        <v>998</v>
      </c>
      <c r="T3799" t="s">
        <v>999</v>
      </c>
      <c r="U3799" t="s">
        <v>5584</v>
      </c>
      <c r="V3799">
        <v>1</v>
      </c>
      <c r="W3799" t="e">
        <f>VLOOKUP(U3799,T1.Unique.Delivery!$AQ$2:$AW$2720,COLUMNS(T1.Unique.Delivery!$AQ$2701:$AW$2701),0)</f>
        <v>#N/A</v>
      </c>
    </row>
    <row r="3800" spans="1:23" x14ac:dyDescent="0.3">
      <c r="A3800" t="s">
        <v>4881</v>
      </c>
      <c r="B3800" t="s">
        <v>4882</v>
      </c>
      <c r="C3800" t="s">
        <v>990</v>
      </c>
      <c r="D3800" t="s">
        <v>52</v>
      </c>
      <c r="E3800" t="s">
        <v>2958</v>
      </c>
      <c r="F3800" t="s">
        <v>2959</v>
      </c>
      <c r="G3800" t="s">
        <v>99</v>
      </c>
      <c r="H3800" t="s">
        <v>1006</v>
      </c>
      <c r="I3800" t="s">
        <v>54</v>
      </c>
      <c r="J3800" t="s">
        <v>56</v>
      </c>
      <c r="K3800" t="s">
        <v>993</v>
      </c>
      <c r="L3800">
        <v>100894891</v>
      </c>
      <c r="M3800" t="s">
        <v>1218</v>
      </c>
      <c r="N3800" t="s">
        <v>47</v>
      </c>
      <c r="O3800" t="s">
        <v>47</v>
      </c>
      <c r="P3800" t="s">
        <v>1040</v>
      </c>
      <c r="Q3800" t="s">
        <v>997</v>
      </c>
      <c r="R3800">
        <v>8290</v>
      </c>
      <c r="S3800" t="s">
        <v>998</v>
      </c>
      <c r="T3800" t="s">
        <v>999</v>
      </c>
      <c r="U3800" t="s">
        <v>543</v>
      </c>
      <c r="V3800">
        <v>1</v>
      </c>
      <c r="W3800" t="e">
        <f>VLOOKUP(U3800,T1.Unique.Delivery!$AQ$2:$AW$2720,COLUMNS(T1.Unique.Delivery!$AQ$2701:$AW$2701),0)</f>
        <v>#N/A</v>
      </c>
    </row>
    <row r="3801" spans="1:23" x14ac:dyDescent="0.3">
      <c r="A3801" t="s">
        <v>4881</v>
      </c>
      <c r="B3801" t="s">
        <v>4882</v>
      </c>
      <c r="C3801" t="s">
        <v>990</v>
      </c>
      <c r="D3801" t="s">
        <v>52</v>
      </c>
      <c r="E3801" t="s">
        <v>2958</v>
      </c>
      <c r="F3801" t="s">
        <v>2959</v>
      </c>
      <c r="G3801" t="s">
        <v>99</v>
      </c>
      <c r="H3801" t="s">
        <v>1006</v>
      </c>
      <c r="I3801" t="s">
        <v>54</v>
      </c>
      <c r="J3801" t="s">
        <v>56</v>
      </c>
      <c r="K3801" t="s">
        <v>993</v>
      </c>
      <c r="L3801">
        <v>100994845</v>
      </c>
      <c r="M3801" t="s">
        <v>1450</v>
      </c>
      <c r="N3801" t="s">
        <v>47</v>
      </c>
      <c r="O3801" t="s">
        <v>47</v>
      </c>
      <c r="P3801" t="s">
        <v>1040</v>
      </c>
      <c r="Q3801" t="s">
        <v>997</v>
      </c>
      <c r="R3801">
        <v>7500</v>
      </c>
      <c r="S3801" t="s">
        <v>998</v>
      </c>
      <c r="T3801" t="s">
        <v>999</v>
      </c>
      <c r="U3801" t="s">
        <v>401</v>
      </c>
      <c r="V3801">
        <v>1</v>
      </c>
      <c r="W3801" t="e">
        <f>VLOOKUP(U3801,T1.Unique.Delivery!$AQ$2:$AW$2720,COLUMNS(T1.Unique.Delivery!$AQ$2701:$AW$2701),0)</f>
        <v>#N/A</v>
      </c>
    </row>
    <row r="3802" spans="1:23" x14ac:dyDescent="0.3">
      <c r="A3802" t="s">
        <v>4881</v>
      </c>
      <c r="B3802" t="s">
        <v>4882</v>
      </c>
      <c r="C3802" t="s">
        <v>990</v>
      </c>
      <c r="D3802" t="s">
        <v>52</v>
      </c>
      <c r="E3802" t="s">
        <v>2958</v>
      </c>
      <c r="F3802" t="s">
        <v>2959</v>
      </c>
      <c r="G3802" t="s">
        <v>99</v>
      </c>
      <c r="H3802" t="s">
        <v>1006</v>
      </c>
      <c r="I3802" t="s">
        <v>54</v>
      </c>
      <c r="J3802" t="s">
        <v>1002</v>
      </c>
      <c r="K3802" t="s">
        <v>993</v>
      </c>
      <c r="L3802">
        <v>100214689</v>
      </c>
      <c r="M3802" t="s">
        <v>4517</v>
      </c>
      <c r="N3802" t="s">
        <v>47</v>
      </c>
      <c r="O3802" t="s">
        <v>47</v>
      </c>
      <c r="P3802" t="s">
        <v>1040</v>
      </c>
      <c r="Q3802" t="s">
        <v>997</v>
      </c>
      <c r="R3802">
        <v>9500</v>
      </c>
      <c r="S3802" t="s">
        <v>998</v>
      </c>
      <c r="T3802" t="s">
        <v>999</v>
      </c>
      <c r="U3802" t="s">
        <v>5585</v>
      </c>
      <c r="V3802">
        <v>1</v>
      </c>
      <c r="W3802" t="e">
        <f>VLOOKUP(U3802,T1.Unique.Delivery!$AQ$2:$AW$2720,COLUMNS(T1.Unique.Delivery!$AQ$2701:$AW$2701),0)</f>
        <v>#N/A</v>
      </c>
    </row>
    <row r="3803" spans="1:23" x14ac:dyDescent="0.3">
      <c r="A3803" t="s">
        <v>4881</v>
      </c>
      <c r="B3803" t="s">
        <v>4882</v>
      </c>
      <c r="C3803" t="s">
        <v>990</v>
      </c>
      <c r="D3803" t="s">
        <v>52</v>
      </c>
      <c r="E3803" t="s">
        <v>2958</v>
      </c>
      <c r="F3803" t="s">
        <v>2959</v>
      </c>
      <c r="G3803" t="s">
        <v>99</v>
      </c>
      <c r="H3803" t="s">
        <v>1006</v>
      </c>
      <c r="I3803" t="s">
        <v>54</v>
      </c>
      <c r="J3803" t="s">
        <v>1002</v>
      </c>
      <c r="K3803" t="s">
        <v>993</v>
      </c>
      <c r="L3803">
        <v>100223303</v>
      </c>
      <c r="M3803" t="s">
        <v>994</v>
      </c>
      <c r="N3803" t="s">
        <v>47</v>
      </c>
      <c r="O3803" t="s">
        <v>47</v>
      </c>
      <c r="P3803" t="s">
        <v>1040</v>
      </c>
      <c r="Q3803" t="s">
        <v>997</v>
      </c>
      <c r="R3803">
        <v>8488.0300000000007</v>
      </c>
      <c r="S3803" t="s">
        <v>998</v>
      </c>
      <c r="T3803" t="s">
        <v>999</v>
      </c>
      <c r="U3803" t="s">
        <v>5586</v>
      </c>
      <c r="V3803">
        <v>1</v>
      </c>
      <c r="W3803" t="e">
        <f>VLOOKUP(U3803,T1.Unique.Delivery!$AQ$2:$AW$2720,COLUMNS(T1.Unique.Delivery!$AQ$2701:$AW$2701),0)</f>
        <v>#N/A</v>
      </c>
    </row>
    <row r="3804" spans="1:23" x14ac:dyDescent="0.3">
      <c r="A3804" t="s">
        <v>4881</v>
      </c>
      <c r="B3804" t="s">
        <v>4882</v>
      </c>
      <c r="C3804" t="s">
        <v>990</v>
      </c>
      <c r="D3804" t="s">
        <v>52</v>
      </c>
      <c r="E3804" t="s">
        <v>2958</v>
      </c>
      <c r="F3804" t="s">
        <v>2959</v>
      </c>
      <c r="G3804" t="s">
        <v>99</v>
      </c>
      <c r="H3804" t="s">
        <v>1006</v>
      </c>
      <c r="I3804" t="s">
        <v>54</v>
      </c>
      <c r="J3804" t="s">
        <v>1002</v>
      </c>
      <c r="K3804" t="s">
        <v>993</v>
      </c>
      <c r="L3804">
        <v>100894891</v>
      </c>
      <c r="M3804" t="s">
        <v>1218</v>
      </c>
      <c r="N3804" t="s">
        <v>47</v>
      </c>
      <c r="O3804" t="s">
        <v>47</v>
      </c>
      <c r="P3804" t="s">
        <v>1040</v>
      </c>
      <c r="Q3804" t="s">
        <v>997</v>
      </c>
      <c r="R3804">
        <v>8290</v>
      </c>
      <c r="S3804" t="s">
        <v>998</v>
      </c>
      <c r="T3804" t="s">
        <v>999</v>
      </c>
      <c r="U3804" t="s">
        <v>5587</v>
      </c>
      <c r="V3804">
        <v>1</v>
      </c>
      <c r="W3804" t="e">
        <f>VLOOKUP(U3804,T1.Unique.Delivery!$AQ$2:$AW$2720,COLUMNS(T1.Unique.Delivery!$AQ$2701:$AW$2701),0)</f>
        <v>#N/A</v>
      </c>
    </row>
    <row r="3805" spans="1:23" x14ac:dyDescent="0.3">
      <c r="A3805" t="s">
        <v>4881</v>
      </c>
      <c r="B3805" t="s">
        <v>4882</v>
      </c>
      <c r="C3805" t="s">
        <v>990</v>
      </c>
      <c r="D3805" t="s">
        <v>52</v>
      </c>
      <c r="E3805" t="s">
        <v>2958</v>
      </c>
      <c r="F3805" t="s">
        <v>2959</v>
      </c>
      <c r="G3805" t="s">
        <v>99</v>
      </c>
      <c r="H3805" t="s">
        <v>1006</v>
      </c>
      <c r="I3805" t="s">
        <v>54</v>
      </c>
      <c r="J3805" t="s">
        <v>1002</v>
      </c>
      <c r="K3805" t="s">
        <v>993</v>
      </c>
      <c r="L3805">
        <v>100994845</v>
      </c>
      <c r="M3805" t="s">
        <v>1450</v>
      </c>
      <c r="N3805" t="s">
        <v>47</v>
      </c>
      <c r="O3805" t="s">
        <v>47</v>
      </c>
      <c r="P3805" t="s">
        <v>1040</v>
      </c>
      <c r="Q3805" t="s">
        <v>997</v>
      </c>
      <c r="R3805">
        <v>7800</v>
      </c>
      <c r="S3805" t="s">
        <v>998</v>
      </c>
      <c r="T3805" t="s">
        <v>999</v>
      </c>
      <c r="U3805" t="s">
        <v>5588</v>
      </c>
      <c r="V3805">
        <v>1</v>
      </c>
      <c r="W3805" t="e">
        <f>VLOOKUP(U3805,T1.Unique.Delivery!$AQ$2:$AW$2720,COLUMNS(T1.Unique.Delivery!$AQ$2701:$AW$2701),0)</f>
        <v>#N/A</v>
      </c>
    </row>
    <row r="3806" spans="1:23" x14ac:dyDescent="0.3">
      <c r="A3806" t="s">
        <v>4881</v>
      </c>
      <c r="B3806" t="s">
        <v>4882</v>
      </c>
      <c r="C3806" t="s">
        <v>990</v>
      </c>
      <c r="D3806" t="s">
        <v>52</v>
      </c>
      <c r="E3806" t="s">
        <v>2745</v>
      </c>
      <c r="F3806" t="s">
        <v>2746</v>
      </c>
      <c r="G3806" t="s">
        <v>2264</v>
      </c>
      <c r="H3806" t="s">
        <v>1006</v>
      </c>
      <c r="I3806" t="s">
        <v>54</v>
      </c>
      <c r="J3806" t="s">
        <v>56</v>
      </c>
      <c r="K3806" t="s">
        <v>993</v>
      </c>
      <c r="L3806">
        <v>100287299</v>
      </c>
      <c r="M3806" t="s">
        <v>2970</v>
      </c>
      <c r="N3806" t="s">
        <v>47</v>
      </c>
      <c r="O3806" t="s">
        <v>47</v>
      </c>
      <c r="P3806" s="1">
        <v>42008</v>
      </c>
      <c r="Q3806" t="s">
        <v>997</v>
      </c>
      <c r="R3806">
        <v>2934.36</v>
      </c>
      <c r="S3806" t="s">
        <v>998</v>
      </c>
      <c r="T3806" t="s">
        <v>999</v>
      </c>
      <c r="U3806" t="s">
        <v>5589</v>
      </c>
      <c r="V3806">
        <v>1</v>
      </c>
      <c r="W3806" t="e">
        <f>VLOOKUP(U3806,T1.Unique.Delivery!$AQ$2:$AW$2720,COLUMNS(T1.Unique.Delivery!$AQ$2701:$AW$2701),0)</f>
        <v>#N/A</v>
      </c>
    </row>
    <row r="3807" spans="1:23" x14ac:dyDescent="0.3">
      <c r="A3807" t="s">
        <v>4881</v>
      </c>
      <c r="B3807" t="s">
        <v>4882</v>
      </c>
      <c r="C3807" t="s">
        <v>990</v>
      </c>
      <c r="D3807" t="s">
        <v>52</v>
      </c>
      <c r="E3807" t="s">
        <v>5590</v>
      </c>
      <c r="F3807" t="s">
        <v>5591</v>
      </c>
      <c r="G3807" t="s">
        <v>52</v>
      </c>
      <c r="H3807" t="s">
        <v>1006</v>
      </c>
      <c r="I3807" t="s">
        <v>54</v>
      </c>
      <c r="J3807" t="s">
        <v>56</v>
      </c>
      <c r="K3807" t="s">
        <v>993</v>
      </c>
      <c r="L3807">
        <v>100223303</v>
      </c>
      <c r="M3807" t="s">
        <v>994</v>
      </c>
      <c r="N3807" t="s">
        <v>47</v>
      </c>
      <c r="O3807" t="s">
        <v>47</v>
      </c>
      <c r="P3807" s="1">
        <v>42378</v>
      </c>
      <c r="Q3807" t="s">
        <v>997</v>
      </c>
      <c r="R3807">
        <v>2283.1799999999998</v>
      </c>
      <c r="S3807" t="s">
        <v>998</v>
      </c>
      <c r="T3807" t="s">
        <v>999</v>
      </c>
      <c r="U3807" t="s">
        <v>5592</v>
      </c>
      <c r="V3807">
        <v>1</v>
      </c>
      <c r="W3807" t="e">
        <f>VLOOKUP(U3807,T1.Unique.Delivery!$AQ$2:$AW$2720,COLUMNS(T1.Unique.Delivery!$AQ$2701:$AW$2701),0)</f>
        <v>#N/A</v>
      </c>
    </row>
    <row r="3808" spans="1:23" x14ac:dyDescent="0.3">
      <c r="A3808" t="s">
        <v>4881</v>
      </c>
      <c r="B3808" t="s">
        <v>4882</v>
      </c>
      <c r="C3808" t="s">
        <v>990</v>
      </c>
      <c r="D3808" t="s">
        <v>52</v>
      </c>
      <c r="E3808" t="s">
        <v>5590</v>
      </c>
      <c r="F3808" t="s">
        <v>5591</v>
      </c>
      <c r="G3808" t="s">
        <v>52</v>
      </c>
      <c r="H3808" t="s">
        <v>1006</v>
      </c>
      <c r="I3808" t="s">
        <v>54</v>
      </c>
      <c r="J3808" t="s">
        <v>56</v>
      </c>
      <c r="K3808" t="s">
        <v>993</v>
      </c>
      <c r="L3808">
        <v>101093720</v>
      </c>
      <c r="M3808" t="s">
        <v>55</v>
      </c>
      <c r="N3808" t="s">
        <v>47</v>
      </c>
      <c r="O3808" t="s">
        <v>47</v>
      </c>
      <c r="P3808" s="1">
        <v>42379</v>
      </c>
      <c r="Q3808" t="s">
        <v>997</v>
      </c>
      <c r="R3808">
        <v>1880.82</v>
      </c>
      <c r="S3808" t="s">
        <v>998</v>
      </c>
      <c r="T3808" t="s">
        <v>999</v>
      </c>
      <c r="U3808" t="s">
        <v>453</v>
      </c>
      <c r="V3808">
        <v>1</v>
      </c>
      <c r="W3808" t="e">
        <f>VLOOKUP(U3808,T1.Unique.Delivery!$AQ$2:$AW$2720,COLUMNS(T1.Unique.Delivery!$AQ$2701:$AW$2701),0)</f>
        <v>#N/A</v>
      </c>
    </row>
    <row r="3809" spans="1:23" x14ac:dyDescent="0.3">
      <c r="A3809" t="s">
        <v>5593</v>
      </c>
      <c r="B3809" t="s">
        <v>5594</v>
      </c>
      <c r="C3809" t="s">
        <v>990</v>
      </c>
      <c r="D3809" t="s">
        <v>52</v>
      </c>
      <c r="E3809" t="s">
        <v>4883</v>
      </c>
      <c r="F3809" t="s">
        <v>4884</v>
      </c>
      <c r="G3809" t="s">
        <v>52</v>
      </c>
      <c r="H3809" t="s">
        <v>1006</v>
      </c>
      <c r="I3809" t="s">
        <v>54</v>
      </c>
      <c r="J3809" t="s">
        <v>66</v>
      </c>
      <c r="K3809" t="s">
        <v>1007</v>
      </c>
      <c r="L3809">
        <v>100943603</v>
      </c>
      <c r="M3809" t="s">
        <v>5002</v>
      </c>
      <c r="N3809" t="s">
        <v>47</v>
      </c>
      <c r="O3809" t="s">
        <v>47</v>
      </c>
      <c r="P3809" s="1">
        <v>42767</v>
      </c>
      <c r="Q3809" t="s">
        <v>997</v>
      </c>
      <c r="R3809">
        <v>1884.86</v>
      </c>
      <c r="S3809" t="s">
        <v>998</v>
      </c>
      <c r="T3809" t="s">
        <v>999</v>
      </c>
      <c r="U3809" t="s">
        <v>5595</v>
      </c>
      <c r="V3809">
        <v>1</v>
      </c>
      <c r="W3809" t="e">
        <f>VLOOKUP(U3809,T1.Unique.Delivery!$AQ$2:$AW$2720,COLUMNS(T1.Unique.Delivery!$AQ$2701:$AW$2701),0)</f>
        <v>#N/A</v>
      </c>
    </row>
    <row r="3810" spans="1:23" x14ac:dyDescent="0.3">
      <c r="A3810" t="s">
        <v>5593</v>
      </c>
      <c r="B3810" t="s">
        <v>5594</v>
      </c>
      <c r="C3810" t="s">
        <v>990</v>
      </c>
      <c r="D3810" t="s">
        <v>52</v>
      </c>
      <c r="E3810" t="s">
        <v>4883</v>
      </c>
      <c r="F3810" t="s">
        <v>4884</v>
      </c>
      <c r="G3810" t="s">
        <v>52</v>
      </c>
      <c r="H3810" t="s">
        <v>1006</v>
      </c>
      <c r="I3810" t="s">
        <v>54</v>
      </c>
      <c r="J3810" t="s">
        <v>66</v>
      </c>
      <c r="K3810" t="s">
        <v>1007</v>
      </c>
      <c r="L3810">
        <v>101093720</v>
      </c>
      <c r="M3810" t="s">
        <v>55</v>
      </c>
      <c r="N3810" t="s">
        <v>47</v>
      </c>
      <c r="O3810" t="s">
        <v>47</v>
      </c>
      <c r="P3810" s="1">
        <v>42379</v>
      </c>
      <c r="Q3810" t="s">
        <v>997</v>
      </c>
      <c r="R3810">
        <v>2304.5100000000002</v>
      </c>
      <c r="S3810" t="s">
        <v>998</v>
      </c>
      <c r="T3810" t="s">
        <v>999</v>
      </c>
      <c r="U3810" t="s">
        <v>5596</v>
      </c>
      <c r="V3810">
        <v>1</v>
      </c>
      <c r="W3810" t="e">
        <f>VLOOKUP(U3810,T1.Unique.Delivery!$AQ$2:$AW$2720,COLUMNS(T1.Unique.Delivery!$AQ$2701:$AW$2701),0)</f>
        <v>#N/A</v>
      </c>
    </row>
    <row r="3811" spans="1:23" x14ac:dyDescent="0.3">
      <c r="A3811" t="s">
        <v>5593</v>
      </c>
      <c r="B3811" t="s">
        <v>5594</v>
      </c>
      <c r="C3811" t="s">
        <v>990</v>
      </c>
      <c r="D3811" t="s">
        <v>52</v>
      </c>
      <c r="E3811" t="s">
        <v>4883</v>
      </c>
      <c r="F3811" t="s">
        <v>4884</v>
      </c>
      <c r="G3811" t="s">
        <v>52</v>
      </c>
      <c r="H3811" t="s">
        <v>1006</v>
      </c>
      <c r="I3811" t="s">
        <v>54</v>
      </c>
      <c r="J3811" t="s">
        <v>66</v>
      </c>
      <c r="K3811" t="s">
        <v>1007</v>
      </c>
      <c r="L3811" t="s">
        <v>47</v>
      </c>
      <c r="M3811" t="s">
        <v>47</v>
      </c>
      <c r="N3811" t="s">
        <v>47</v>
      </c>
      <c r="O3811" t="s">
        <v>47</v>
      </c>
      <c r="P3811" t="s">
        <v>5597</v>
      </c>
      <c r="Q3811" t="s">
        <v>997</v>
      </c>
      <c r="R3811">
        <v>1547.83</v>
      </c>
      <c r="S3811" t="s">
        <v>998</v>
      </c>
      <c r="T3811" t="s">
        <v>999</v>
      </c>
      <c r="U3811" t="s">
        <v>5598</v>
      </c>
      <c r="V3811">
        <v>1</v>
      </c>
      <c r="W3811" t="e">
        <f>VLOOKUP(U3811,T1.Unique.Delivery!$AQ$2:$AW$2720,COLUMNS(T1.Unique.Delivery!$AQ$2701:$AW$2701),0)</f>
        <v>#N/A</v>
      </c>
    </row>
    <row r="3812" spans="1:23" x14ac:dyDescent="0.3">
      <c r="A3812" t="s">
        <v>5593</v>
      </c>
      <c r="B3812" t="s">
        <v>5594</v>
      </c>
      <c r="C3812" t="s">
        <v>990</v>
      </c>
      <c r="D3812" t="s">
        <v>52</v>
      </c>
      <c r="E3812" t="s">
        <v>4883</v>
      </c>
      <c r="F3812" t="s">
        <v>4884</v>
      </c>
      <c r="G3812" t="s">
        <v>52</v>
      </c>
      <c r="H3812" t="s">
        <v>1006</v>
      </c>
      <c r="I3812" t="s">
        <v>54</v>
      </c>
      <c r="J3812" t="s">
        <v>129</v>
      </c>
      <c r="K3812" t="s">
        <v>1012</v>
      </c>
      <c r="L3812">
        <v>100943603</v>
      </c>
      <c r="M3812" t="s">
        <v>5002</v>
      </c>
      <c r="N3812" t="s">
        <v>47</v>
      </c>
      <c r="O3812" t="s">
        <v>47</v>
      </c>
      <c r="P3812" s="1">
        <v>42767</v>
      </c>
      <c r="Q3812" t="s">
        <v>997</v>
      </c>
      <c r="R3812">
        <v>1884.86</v>
      </c>
      <c r="S3812" t="s">
        <v>998</v>
      </c>
      <c r="T3812" t="s">
        <v>999</v>
      </c>
      <c r="U3812" t="s">
        <v>5599</v>
      </c>
      <c r="V3812">
        <v>1</v>
      </c>
      <c r="W3812" t="e">
        <f>VLOOKUP(U3812,T1.Unique.Delivery!$AQ$2:$AW$2720,COLUMNS(T1.Unique.Delivery!$AQ$2701:$AW$2701),0)</f>
        <v>#N/A</v>
      </c>
    </row>
    <row r="3813" spans="1:23" x14ac:dyDescent="0.3">
      <c r="A3813" t="s">
        <v>5593</v>
      </c>
      <c r="B3813" t="s">
        <v>5594</v>
      </c>
      <c r="C3813" t="s">
        <v>990</v>
      </c>
      <c r="D3813" t="s">
        <v>52</v>
      </c>
      <c r="E3813" t="s">
        <v>4883</v>
      </c>
      <c r="F3813" t="s">
        <v>4884</v>
      </c>
      <c r="G3813" t="s">
        <v>52</v>
      </c>
      <c r="H3813" t="s">
        <v>1006</v>
      </c>
      <c r="I3813" t="s">
        <v>54</v>
      </c>
      <c r="J3813" t="s">
        <v>80</v>
      </c>
      <c r="K3813" t="s">
        <v>1014</v>
      </c>
      <c r="L3813">
        <v>100943603</v>
      </c>
      <c r="M3813" t="s">
        <v>5002</v>
      </c>
      <c r="N3813" t="s">
        <v>47</v>
      </c>
      <c r="O3813" t="s">
        <v>47</v>
      </c>
      <c r="P3813" s="1">
        <v>42767</v>
      </c>
      <c r="Q3813" t="s">
        <v>997</v>
      </c>
      <c r="R3813">
        <v>1884.86</v>
      </c>
      <c r="S3813" t="s">
        <v>998</v>
      </c>
      <c r="T3813" t="s">
        <v>999</v>
      </c>
      <c r="U3813" t="s">
        <v>5600</v>
      </c>
      <c r="V3813">
        <v>1</v>
      </c>
      <c r="W3813" t="e">
        <f>VLOOKUP(U3813,T1.Unique.Delivery!$AQ$2:$AW$2720,COLUMNS(T1.Unique.Delivery!$AQ$2701:$AW$2701),0)</f>
        <v>#N/A</v>
      </c>
    </row>
    <row r="3814" spans="1:23" x14ac:dyDescent="0.3">
      <c r="A3814" t="s">
        <v>5593</v>
      </c>
      <c r="B3814" t="s">
        <v>5594</v>
      </c>
      <c r="C3814" t="s">
        <v>990</v>
      </c>
      <c r="D3814" t="s">
        <v>52</v>
      </c>
      <c r="E3814" t="s">
        <v>4883</v>
      </c>
      <c r="F3814" t="s">
        <v>4884</v>
      </c>
      <c r="G3814" t="s">
        <v>52</v>
      </c>
      <c r="H3814" t="s">
        <v>1006</v>
      </c>
      <c r="I3814" t="s">
        <v>54</v>
      </c>
      <c r="J3814" t="s">
        <v>80</v>
      </c>
      <c r="K3814" t="s">
        <v>1014</v>
      </c>
      <c r="L3814">
        <v>101093720</v>
      </c>
      <c r="M3814" t="s">
        <v>55</v>
      </c>
      <c r="N3814" t="s">
        <v>47</v>
      </c>
      <c r="O3814" t="s">
        <v>47</v>
      </c>
      <c r="P3814" s="1">
        <v>42379</v>
      </c>
      <c r="Q3814" t="s">
        <v>997</v>
      </c>
      <c r="R3814">
        <v>1920.42</v>
      </c>
      <c r="S3814" t="s">
        <v>998</v>
      </c>
      <c r="T3814" t="s">
        <v>999</v>
      </c>
      <c r="U3814" t="s">
        <v>5601</v>
      </c>
      <c r="V3814">
        <v>1</v>
      </c>
      <c r="W3814" t="e">
        <f>VLOOKUP(U3814,T1.Unique.Delivery!$AQ$2:$AW$2720,COLUMNS(T1.Unique.Delivery!$AQ$2701:$AW$2701),0)</f>
        <v>#N/A</v>
      </c>
    </row>
    <row r="3815" spans="1:23" x14ac:dyDescent="0.3">
      <c r="A3815" t="s">
        <v>5593</v>
      </c>
      <c r="B3815" t="s">
        <v>5594</v>
      </c>
      <c r="C3815" t="s">
        <v>990</v>
      </c>
      <c r="D3815" t="s">
        <v>52</v>
      </c>
      <c r="E3815" t="s">
        <v>4883</v>
      </c>
      <c r="F3815" t="s">
        <v>4884</v>
      </c>
      <c r="G3815" t="s">
        <v>52</v>
      </c>
      <c r="H3815" t="s">
        <v>1006</v>
      </c>
      <c r="I3815" t="s">
        <v>54</v>
      </c>
      <c r="J3815" t="s">
        <v>80</v>
      </c>
      <c r="K3815" t="s">
        <v>1014</v>
      </c>
      <c r="L3815" t="s">
        <v>47</v>
      </c>
      <c r="M3815" t="s">
        <v>47</v>
      </c>
      <c r="N3815" t="s">
        <v>47</v>
      </c>
      <c r="O3815" t="s">
        <v>47</v>
      </c>
      <c r="P3815" t="s">
        <v>5597</v>
      </c>
      <c r="Q3815" t="s">
        <v>997</v>
      </c>
      <c r="R3815">
        <v>1547.83</v>
      </c>
      <c r="S3815" t="s">
        <v>998</v>
      </c>
      <c r="T3815" t="s">
        <v>999</v>
      </c>
      <c r="U3815" t="s">
        <v>5602</v>
      </c>
      <c r="V3815">
        <v>1</v>
      </c>
      <c r="W3815" t="e">
        <f>VLOOKUP(U3815,T1.Unique.Delivery!$AQ$2:$AW$2720,COLUMNS(T1.Unique.Delivery!$AQ$2701:$AW$2701),0)</f>
        <v>#N/A</v>
      </c>
    </row>
    <row r="3816" spans="1:23" x14ac:dyDescent="0.3">
      <c r="A3816" t="s">
        <v>5593</v>
      </c>
      <c r="B3816" t="s">
        <v>5594</v>
      </c>
      <c r="C3816" t="s">
        <v>990</v>
      </c>
      <c r="D3816" t="s">
        <v>52</v>
      </c>
      <c r="E3816" t="s">
        <v>5603</v>
      </c>
      <c r="F3816" t="s">
        <v>5604</v>
      </c>
      <c r="G3816" t="s">
        <v>52</v>
      </c>
      <c r="H3816" t="s">
        <v>1006</v>
      </c>
      <c r="I3816" t="s">
        <v>54</v>
      </c>
      <c r="J3816" t="s">
        <v>66</v>
      </c>
      <c r="K3816" t="s">
        <v>1007</v>
      </c>
      <c r="L3816">
        <v>100943603</v>
      </c>
      <c r="M3816" t="s">
        <v>5002</v>
      </c>
      <c r="N3816" t="s">
        <v>47</v>
      </c>
      <c r="O3816" t="s">
        <v>47</v>
      </c>
      <c r="P3816" s="1">
        <v>42767</v>
      </c>
      <c r="Q3816" t="s">
        <v>997</v>
      </c>
      <c r="R3816">
        <v>855.5</v>
      </c>
      <c r="S3816" t="s">
        <v>998</v>
      </c>
      <c r="T3816" t="s">
        <v>999</v>
      </c>
      <c r="U3816" t="s">
        <v>5605</v>
      </c>
      <c r="V3816">
        <v>1</v>
      </c>
      <c r="W3816" t="e">
        <f>VLOOKUP(U3816,T1.Unique.Delivery!$AQ$2:$AW$2720,COLUMNS(T1.Unique.Delivery!$AQ$2701:$AW$2701),0)</f>
        <v>#N/A</v>
      </c>
    </row>
    <row r="3817" spans="1:23" x14ac:dyDescent="0.3">
      <c r="A3817" t="s">
        <v>5593</v>
      </c>
      <c r="B3817" t="s">
        <v>5594</v>
      </c>
      <c r="C3817" t="s">
        <v>990</v>
      </c>
      <c r="D3817" t="s">
        <v>52</v>
      </c>
      <c r="E3817" t="s">
        <v>5603</v>
      </c>
      <c r="F3817" t="s">
        <v>5604</v>
      </c>
      <c r="G3817" t="s">
        <v>52</v>
      </c>
      <c r="H3817" t="s">
        <v>1006</v>
      </c>
      <c r="I3817" t="s">
        <v>54</v>
      </c>
      <c r="J3817" t="s">
        <v>66</v>
      </c>
      <c r="K3817" t="s">
        <v>1007</v>
      </c>
      <c r="L3817" t="s">
        <v>47</v>
      </c>
      <c r="M3817" t="s">
        <v>47</v>
      </c>
      <c r="N3817" t="s">
        <v>47</v>
      </c>
      <c r="O3817" t="s">
        <v>47</v>
      </c>
      <c r="P3817" t="s">
        <v>5606</v>
      </c>
      <c r="Q3817" t="s">
        <v>997</v>
      </c>
      <c r="R3817">
        <v>761.4</v>
      </c>
      <c r="S3817" t="s">
        <v>998</v>
      </c>
      <c r="T3817" t="s">
        <v>999</v>
      </c>
      <c r="U3817" t="s">
        <v>5607</v>
      </c>
      <c r="V3817">
        <v>1</v>
      </c>
      <c r="W3817" t="e">
        <f>VLOOKUP(U3817,T1.Unique.Delivery!$AQ$2:$AW$2720,COLUMNS(T1.Unique.Delivery!$AQ$2701:$AW$2701),0)</f>
        <v>#N/A</v>
      </c>
    </row>
    <row r="3818" spans="1:23" x14ac:dyDescent="0.3">
      <c r="A3818" t="s">
        <v>5593</v>
      </c>
      <c r="B3818" t="s">
        <v>5594</v>
      </c>
      <c r="C3818" t="s">
        <v>990</v>
      </c>
      <c r="D3818" t="s">
        <v>52</v>
      </c>
      <c r="E3818" t="s">
        <v>5603</v>
      </c>
      <c r="F3818" t="s">
        <v>5604</v>
      </c>
      <c r="G3818" t="s">
        <v>52</v>
      </c>
      <c r="H3818" t="s">
        <v>1006</v>
      </c>
      <c r="I3818" t="s">
        <v>54</v>
      </c>
      <c r="J3818" t="s">
        <v>129</v>
      </c>
      <c r="K3818" t="s">
        <v>1012</v>
      </c>
      <c r="L3818">
        <v>100943603</v>
      </c>
      <c r="M3818" t="s">
        <v>5002</v>
      </c>
      <c r="N3818" t="s">
        <v>47</v>
      </c>
      <c r="O3818" t="s">
        <v>47</v>
      </c>
      <c r="P3818" s="1">
        <v>42767</v>
      </c>
      <c r="Q3818" t="s">
        <v>997</v>
      </c>
      <c r="R3818">
        <v>855.5</v>
      </c>
      <c r="S3818" t="s">
        <v>998</v>
      </c>
      <c r="T3818" t="s">
        <v>999</v>
      </c>
      <c r="U3818" t="s">
        <v>5608</v>
      </c>
      <c r="V3818">
        <v>1</v>
      </c>
      <c r="W3818" t="e">
        <f>VLOOKUP(U3818,T1.Unique.Delivery!$AQ$2:$AW$2720,COLUMNS(T1.Unique.Delivery!$AQ$2701:$AW$2701),0)</f>
        <v>#N/A</v>
      </c>
    </row>
    <row r="3819" spans="1:23" x14ac:dyDescent="0.3">
      <c r="A3819" t="s">
        <v>5593</v>
      </c>
      <c r="B3819" t="s">
        <v>5594</v>
      </c>
      <c r="C3819" t="s">
        <v>990</v>
      </c>
      <c r="D3819" t="s">
        <v>52</v>
      </c>
      <c r="E3819" t="s">
        <v>5603</v>
      </c>
      <c r="F3819" t="s">
        <v>5604</v>
      </c>
      <c r="G3819" t="s">
        <v>52</v>
      </c>
      <c r="H3819" t="s">
        <v>1006</v>
      </c>
      <c r="I3819" t="s">
        <v>54</v>
      </c>
      <c r="J3819" t="s">
        <v>129</v>
      </c>
      <c r="K3819" t="s">
        <v>1012</v>
      </c>
      <c r="L3819" t="s">
        <v>47</v>
      </c>
      <c r="M3819" t="s">
        <v>47</v>
      </c>
      <c r="N3819" t="s">
        <v>47</v>
      </c>
      <c r="O3819" t="s">
        <v>47</v>
      </c>
      <c r="P3819" t="s">
        <v>5606</v>
      </c>
      <c r="Q3819" t="s">
        <v>997</v>
      </c>
      <c r="R3819">
        <v>761.4</v>
      </c>
      <c r="S3819" t="s">
        <v>998</v>
      </c>
      <c r="T3819" t="s">
        <v>999</v>
      </c>
      <c r="U3819" t="s">
        <v>5609</v>
      </c>
      <c r="V3819">
        <v>1</v>
      </c>
      <c r="W3819" t="e">
        <f>VLOOKUP(U3819,T1.Unique.Delivery!$AQ$2:$AW$2720,COLUMNS(T1.Unique.Delivery!$AQ$2701:$AW$2701),0)</f>
        <v>#N/A</v>
      </c>
    </row>
    <row r="3820" spans="1:23" x14ac:dyDescent="0.3">
      <c r="A3820" t="s">
        <v>5593</v>
      </c>
      <c r="B3820" t="s">
        <v>5594</v>
      </c>
      <c r="C3820" t="s">
        <v>990</v>
      </c>
      <c r="D3820" t="s">
        <v>52</v>
      </c>
      <c r="E3820" t="s">
        <v>5603</v>
      </c>
      <c r="F3820" t="s">
        <v>5604</v>
      </c>
      <c r="G3820" t="s">
        <v>52</v>
      </c>
      <c r="H3820" t="s">
        <v>1006</v>
      </c>
      <c r="I3820" t="s">
        <v>54</v>
      </c>
      <c r="J3820" t="s">
        <v>80</v>
      </c>
      <c r="K3820" t="s">
        <v>1014</v>
      </c>
      <c r="L3820">
        <v>100943603</v>
      </c>
      <c r="M3820" t="s">
        <v>5002</v>
      </c>
      <c r="N3820" t="s">
        <v>1295</v>
      </c>
      <c r="O3820" t="s">
        <v>1296</v>
      </c>
      <c r="P3820" s="1">
        <v>42767</v>
      </c>
      <c r="Q3820" t="s">
        <v>997</v>
      </c>
      <c r="R3820">
        <v>855.5</v>
      </c>
      <c r="S3820" t="s">
        <v>998</v>
      </c>
      <c r="T3820" t="s">
        <v>999</v>
      </c>
      <c r="U3820" t="s">
        <v>5610</v>
      </c>
      <c r="V3820">
        <v>1</v>
      </c>
      <c r="W3820" t="e">
        <f>VLOOKUP(U3820,T1.Unique.Delivery!$AQ$2:$AW$2720,COLUMNS(T1.Unique.Delivery!$AQ$2701:$AW$2701),0)</f>
        <v>#N/A</v>
      </c>
    </row>
    <row r="3821" spans="1:23" x14ac:dyDescent="0.3">
      <c r="A3821" t="s">
        <v>5593</v>
      </c>
      <c r="B3821" t="s">
        <v>5594</v>
      </c>
      <c r="C3821" t="s">
        <v>990</v>
      </c>
      <c r="D3821" t="s">
        <v>52</v>
      </c>
      <c r="E3821" t="s">
        <v>5603</v>
      </c>
      <c r="F3821" t="s">
        <v>5604</v>
      </c>
      <c r="G3821" t="s">
        <v>52</v>
      </c>
      <c r="H3821" t="s">
        <v>1006</v>
      </c>
      <c r="I3821" t="s">
        <v>54</v>
      </c>
      <c r="J3821" t="s">
        <v>80</v>
      </c>
      <c r="K3821" t="s">
        <v>1014</v>
      </c>
      <c r="L3821" t="s">
        <v>47</v>
      </c>
      <c r="M3821" t="s">
        <v>47</v>
      </c>
      <c r="N3821" t="s">
        <v>47</v>
      </c>
      <c r="O3821" t="s">
        <v>47</v>
      </c>
      <c r="P3821" t="s">
        <v>5606</v>
      </c>
      <c r="Q3821" t="s">
        <v>997</v>
      </c>
      <c r="R3821">
        <v>761.4</v>
      </c>
      <c r="S3821" t="s">
        <v>998</v>
      </c>
      <c r="T3821" t="s">
        <v>999</v>
      </c>
      <c r="U3821" t="s">
        <v>5611</v>
      </c>
      <c r="V3821">
        <v>1</v>
      </c>
      <c r="W3821" t="e">
        <f>VLOOKUP(U3821,T1.Unique.Delivery!$AQ$2:$AW$2720,COLUMNS(T1.Unique.Delivery!$AQ$2701:$AW$2701),0)</f>
        <v>#N/A</v>
      </c>
    </row>
    <row r="3822" spans="1:23" x14ac:dyDescent="0.3">
      <c r="A3822" t="s">
        <v>5593</v>
      </c>
      <c r="B3822" t="s">
        <v>5594</v>
      </c>
      <c r="C3822" t="s">
        <v>990</v>
      </c>
      <c r="D3822" t="s">
        <v>52</v>
      </c>
      <c r="E3822" t="s">
        <v>5603</v>
      </c>
      <c r="F3822" t="s">
        <v>5604</v>
      </c>
      <c r="G3822" t="s">
        <v>52</v>
      </c>
      <c r="H3822" t="s">
        <v>1006</v>
      </c>
      <c r="I3822" t="s">
        <v>54</v>
      </c>
      <c r="J3822" t="s">
        <v>2273</v>
      </c>
      <c r="K3822" t="s">
        <v>2274</v>
      </c>
      <c r="L3822">
        <v>100943603</v>
      </c>
      <c r="M3822" t="s">
        <v>5002</v>
      </c>
      <c r="N3822" t="s">
        <v>1295</v>
      </c>
      <c r="O3822" t="s">
        <v>1296</v>
      </c>
      <c r="P3822" s="1">
        <v>42767</v>
      </c>
      <c r="Q3822" t="s">
        <v>997</v>
      </c>
      <c r="R3822">
        <v>855.5</v>
      </c>
      <c r="S3822" t="s">
        <v>998</v>
      </c>
      <c r="T3822" t="s">
        <v>999</v>
      </c>
      <c r="U3822" t="s">
        <v>5612</v>
      </c>
      <c r="V3822">
        <v>1</v>
      </c>
      <c r="W3822" t="e">
        <f>VLOOKUP(U3822,T1.Unique.Delivery!$AQ$2:$AW$2720,COLUMNS(T1.Unique.Delivery!$AQ$2701:$AW$2701),0)</f>
        <v>#N/A</v>
      </c>
    </row>
    <row r="3823" spans="1:23" x14ac:dyDescent="0.3">
      <c r="A3823" t="s">
        <v>5593</v>
      </c>
      <c r="B3823" t="s">
        <v>5594</v>
      </c>
      <c r="C3823" t="s">
        <v>990</v>
      </c>
      <c r="D3823" t="s">
        <v>52</v>
      </c>
      <c r="E3823" t="s">
        <v>5603</v>
      </c>
      <c r="F3823" t="s">
        <v>5604</v>
      </c>
      <c r="G3823" t="s">
        <v>52</v>
      </c>
      <c r="H3823" t="s">
        <v>1006</v>
      </c>
      <c r="I3823" t="s">
        <v>54</v>
      </c>
      <c r="J3823" t="s">
        <v>2276</v>
      </c>
      <c r="K3823" t="s">
        <v>2277</v>
      </c>
      <c r="L3823">
        <v>100943603</v>
      </c>
      <c r="M3823" t="s">
        <v>5002</v>
      </c>
      <c r="N3823" t="s">
        <v>1295</v>
      </c>
      <c r="O3823" t="s">
        <v>1296</v>
      </c>
      <c r="P3823" s="1">
        <v>42767</v>
      </c>
      <c r="Q3823" t="s">
        <v>997</v>
      </c>
      <c r="R3823">
        <v>855.5</v>
      </c>
      <c r="S3823" t="s">
        <v>998</v>
      </c>
      <c r="T3823" t="s">
        <v>999</v>
      </c>
      <c r="U3823" t="s">
        <v>5613</v>
      </c>
      <c r="V3823">
        <v>1</v>
      </c>
      <c r="W3823" t="e">
        <f>VLOOKUP(U3823,T1.Unique.Delivery!$AQ$2:$AW$2720,COLUMNS(T1.Unique.Delivery!$AQ$2701:$AW$2701),0)</f>
        <v>#N/A</v>
      </c>
    </row>
    <row r="3824" spans="1:23" x14ac:dyDescent="0.3">
      <c r="A3824" t="s">
        <v>5593</v>
      </c>
      <c r="B3824" t="s">
        <v>5594</v>
      </c>
      <c r="C3824" t="s">
        <v>990</v>
      </c>
      <c r="D3824" t="s">
        <v>52</v>
      </c>
      <c r="E3824" t="s">
        <v>5603</v>
      </c>
      <c r="F3824" t="s">
        <v>5604</v>
      </c>
      <c r="G3824" t="s">
        <v>52</v>
      </c>
      <c r="H3824" t="s">
        <v>1006</v>
      </c>
      <c r="I3824" t="s">
        <v>54</v>
      </c>
      <c r="J3824" t="s">
        <v>2279</v>
      </c>
      <c r="K3824" t="s">
        <v>2280</v>
      </c>
      <c r="L3824">
        <v>100943603</v>
      </c>
      <c r="M3824" t="s">
        <v>5002</v>
      </c>
      <c r="N3824" t="s">
        <v>47</v>
      </c>
      <c r="O3824" t="s">
        <v>47</v>
      </c>
      <c r="P3824" s="1">
        <v>42767</v>
      </c>
      <c r="Q3824" t="s">
        <v>997</v>
      </c>
      <c r="R3824">
        <v>855.5</v>
      </c>
      <c r="S3824" t="s">
        <v>998</v>
      </c>
      <c r="T3824" t="s">
        <v>999</v>
      </c>
      <c r="U3824" t="s">
        <v>5614</v>
      </c>
      <c r="V3824">
        <v>1</v>
      </c>
      <c r="W3824" t="e">
        <f>VLOOKUP(U3824,T1.Unique.Delivery!$AQ$2:$AW$2720,COLUMNS(T1.Unique.Delivery!$AQ$2701:$AW$2701),0)</f>
        <v>#N/A</v>
      </c>
    </row>
    <row r="3825" spans="1:23" x14ac:dyDescent="0.3">
      <c r="A3825" t="s">
        <v>5593</v>
      </c>
      <c r="B3825" t="s">
        <v>5594</v>
      </c>
      <c r="C3825" t="s">
        <v>990</v>
      </c>
      <c r="D3825" t="s">
        <v>52</v>
      </c>
      <c r="E3825" t="s">
        <v>5615</v>
      </c>
      <c r="F3825" t="s">
        <v>5616</v>
      </c>
      <c r="G3825" t="s">
        <v>207</v>
      </c>
      <c r="H3825" t="s">
        <v>1006</v>
      </c>
      <c r="I3825" t="s">
        <v>54</v>
      </c>
      <c r="J3825" t="s">
        <v>66</v>
      </c>
      <c r="K3825" t="s">
        <v>1007</v>
      </c>
      <c r="L3825" t="s">
        <v>47</v>
      </c>
      <c r="M3825" t="s">
        <v>47</v>
      </c>
      <c r="N3825" t="s">
        <v>47</v>
      </c>
      <c r="O3825" t="s">
        <v>47</v>
      </c>
      <c r="P3825" t="s">
        <v>5606</v>
      </c>
      <c r="Q3825" t="s">
        <v>997</v>
      </c>
      <c r="R3825">
        <v>940.17</v>
      </c>
      <c r="S3825" t="s">
        <v>998</v>
      </c>
      <c r="T3825" t="s">
        <v>999</v>
      </c>
      <c r="U3825" t="s">
        <v>5617</v>
      </c>
      <c r="V3825">
        <v>1</v>
      </c>
      <c r="W3825" t="e">
        <f>VLOOKUP(U3825,T1.Unique.Delivery!$AQ$2:$AW$2720,COLUMNS(T1.Unique.Delivery!$AQ$2701:$AW$2701),0)</f>
        <v>#N/A</v>
      </c>
    </row>
    <row r="3826" spans="1:23" x14ac:dyDescent="0.3">
      <c r="A3826" t="s">
        <v>5593</v>
      </c>
      <c r="B3826" t="s">
        <v>5594</v>
      </c>
      <c r="C3826" t="s">
        <v>990</v>
      </c>
      <c r="D3826" t="s">
        <v>52</v>
      </c>
      <c r="E3826" t="s">
        <v>5615</v>
      </c>
      <c r="F3826" t="s">
        <v>5616</v>
      </c>
      <c r="G3826" t="s">
        <v>207</v>
      </c>
      <c r="H3826" t="s">
        <v>1006</v>
      </c>
      <c r="I3826" t="s">
        <v>54</v>
      </c>
      <c r="J3826" t="s">
        <v>129</v>
      </c>
      <c r="K3826" t="s">
        <v>1012</v>
      </c>
      <c r="L3826">
        <v>100788157</v>
      </c>
      <c r="M3826" t="s">
        <v>2389</v>
      </c>
      <c r="N3826" t="s">
        <v>47</v>
      </c>
      <c r="O3826" t="s">
        <v>47</v>
      </c>
      <c r="P3826" t="s">
        <v>2971</v>
      </c>
      <c r="Q3826" t="s">
        <v>997</v>
      </c>
      <c r="R3826">
        <v>711.18</v>
      </c>
      <c r="S3826" t="s">
        <v>998</v>
      </c>
      <c r="T3826" t="s">
        <v>999</v>
      </c>
      <c r="U3826" t="s">
        <v>5618</v>
      </c>
      <c r="V3826">
        <v>1</v>
      </c>
      <c r="W3826" t="e">
        <f>VLOOKUP(U3826,T1.Unique.Delivery!$AQ$2:$AW$2720,COLUMNS(T1.Unique.Delivery!$AQ$2701:$AW$2701),0)</f>
        <v>#N/A</v>
      </c>
    </row>
    <row r="3827" spans="1:23" x14ac:dyDescent="0.3">
      <c r="A3827" t="s">
        <v>5593</v>
      </c>
      <c r="B3827" t="s">
        <v>5594</v>
      </c>
      <c r="C3827" t="s">
        <v>990</v>
      </c>
      <c r="D3827" t="s">
        <v>52</v>
      </c>
      <c r="E3827" t="s">
        <v>5615</v>
      </c>
      <c r="F3827" t="s">
        <v>5616</v>
      </c>
      <c r="G3827" t="s">
        <v>207</v>
      </c>
      <c r="H3827" t="s">
        <v>1006</v>
      </c>
      <c r="I3827" t="s">
        <v>54</v>
      </c>
      <c r="J3827" t="s">
        <v>129</v>
      </c>
      <c r="K3827" t="s">
        <v>1012</v>
      </c>
      <c r="L3827" t="s">
        <v>47</v>
      </c>
      <c r="M3827" t="s">
        <v>47</v>
      </c>
      <c r="N3827" t="s">
        <v>47</v>
      </c>
      <c r="O3827" t="s">
        <v>47</v>
      </c>
      <c r="P3827" t="s">
        <v>5606</v>
      </c>
      <c r="Q3827" t="s">
        <v>997</v>
      </c>
      <c r="R3827">
        <v>707.15</v>
      </c>
      <c r="S3827" t="s">
        <v>998</v>
      </c>
      <c r="T3827" t="s">
        <v>999</v>
      </c>
      <c r="U3827" t="s">
        <v>5619</v>
      </c>
      <c r="V3827">
        <v>1</v>
      </c>
      <c r="W3827" t="e">
        <f>VLOOKUP(U3827,T1.Unique.Delivery!$AQ$2:$AW$2720,COLUMNS(T1.Unique.Delivery!$AQ$2701:$AW$2701),0)</f>
        <v>#N/A</v>
      </c>
    </row>
    <row r="3828" spans="1:23" x14ac:dyDescent="0.3">
      <c r="A3828" t="s">
        <v>5593</v>
      </c>
      <c r="B3828" t="s">
        <v>5594</v>
      </c>
      <c r="C3828" t="s">
        <v>990</v>
      </c>
      <c r="D3828" t="s">
        <v>52</v>
      </c>
      <c r="E3828" t="s">
        <v>5615</v>
      </c>
      <c r="F3828" t="s">
        <v>5616</v>
      </c>
      <c r="G3828" t="s">
        <v>207</v>
      </c>
      <c r="H3828" t="s">
        <v>1006</v>
      </c>
      <c r="I3828" t="s">
        <v>54</v>
      </c>
      <c r="J3828" t="s">
        <v>80</v>
      </c>
      <c r="K3828" t="s">
        <v>1014</v>
      </c>
      <c r="L3828">
        <v>100788157</v>
      </c>
      <c r="M3828" t="s">
        <v>2389</v>
      </c>
      <c r="N3828" t="s">
        <v>47</v>
      </c>
      <c r="O3828" t="s">
        <v>47</v>
      </c>
      <c r="P3828" t="s">
        <v>2971</v>
      </c>
      <c r="Q3828" t="s">
        <v>997</v>
      </c>
      <c r="R3828">
        <v>826.31</v>
      </c>
      <c r="S3828" t="s">
        <v>998</v>
      </c>
      <c r="T3828" t="s">
        <v>999</v>
      </c>
      <c r="U3828" t="s">
        <v>5620</v>
      </c>
      <c r="V3828">
        <v>1</v>
      </c>
      <c r="W3828" t="e">
        <f>VLOOKUP(U3828,T1.Unique.Delivery!$AQ$2:$AW$2720,COLUMNS(T1.Unique.Delivery!$AQ$2701:$AW$2701),0)</f>
        <v>#N/A</v>
      </c>
    </row>
    <row r="3829" spans="1:23" x14ac:dyDescent="0.3">
      <c r="A3829" t="s">
        <v>5593</v>
      </c>
      <c r="B3829" t="s">
        <v>5594</v>
      </c>
      <c r="C3829" t="s">
        <v>990</v>
      </c>
      <c r="D3829" t="s">
        <v>52</v>
      </c>
      <c r="E3829" t="s">
        <v>5615</v>
      </c>
      <c r="F3829" t="s">
        <v>5616</v>
      </c>
      <c r="G3829" t="s">
        <v>207</v>
      </c>
      <c r="H3829" t="s">
        <v>1006</v>
      </c>
      <c r="I3829" t="s">
        <v>54</v>
      </c>
      <c r="J3829" t="s">
        <v>80</v>
      </c>
      <c r="K3829" t="s">
        <v>1014</v>
      </c>
      <c r="L3829" t="s">
        <v>47</v>
      </c>
      <c r="M3829" t="s">
        <v>47</v>
      </c>
      <c r="N3829" t="s">
        <v>47</v>
      </c>
      <c r="O3829" t="s">
        <v>47</v>
      </c>
      <c r="P3829" t="s">
        <v>5606</v>
      </c>
      <c r="Q3829" t="s">
        <v>997</v>
      </c>
      <c r="R3829">
        <v>821.63</v>
      </c>
      <c r="S3829" t="s">
        <v>998</v>
      </c>
      <c r="T3829" t="s">
        <v>999</v>
      </c>
      <c r="U3829" t="s">
        <v>5621</v>
      </c>
      <c r="V3829">
        <v>1</v>
      </c>
      <c r="W3829" t="e">
        <f>VLOOKUP(U3829,T1.Unique.Delivery!$AQ$2:$AW$2720,COLUMNS(T1.Unique.Delivery!$AQ$2701:$AW$2701),0)</f>
        <v>#N/A</v>
      </c>
    </row>
    <row r="3830" spans="1:23" x14ac:dyDescent="0.3">
      <c r="A3830" t="s">
        <v>5593</v>
      </c>
      <c r="B3830" t="s">
        <v>5594</v>
      </c>
      <c r="C3830" t="s">
        <v>990</v>
      </c>
      <c r="D3830" t="s">
        <v>52</v>
      </c>
      <c r="E3830" t="s">
        <v>5622</v>
      </c>
      <c r="F3830" t="s">
        <v>5623</v>
      </c>
      <c r="G3830" t="s">
        <v>52</v>
      </c>
      <c r="H3830" t="s">
        <v>1006</v>
      </c>
      <c r="I3830" t="s">
        <v>54</v>
      </c>
      <c r="J3830" t="s">
        <v>66</v>
      </c>
      <c r="K3830" t="s">
        <v>1007</v>
      </c>
      <c r="L3830">
        <v>100943603</v>
      </c>
      <c r="M3830" t="s">
        <v>5002</v>
      </c>
      <c r="N3830" t="s">
        <v>47</v>
      </c>
      <c r="O3830" t="s">
        <v>47</v>
      </c>
      <c r="P3830" s="1">
        <v>42767</v>
      </c>
      <c r="Q3830" t="s">
        <v>997</v>
      </c>
      <c r="R3830">
        <v>855.5</v>
      </c>
      <c r="S3830" t="s">
        <v>998</v>
      </c>
      <c r="T3830" t="s">
        <v>999</v>
      </c>
      <c r="U3830" t="s">
        <v>5624</v>
      </c>
      <c r="V3830">
        <v>1</v>
      </c>
      <c r="W3830" t="e">
        <f>VLOOKUP(U3830,T1.Unique.Delivery!$AQ$2:$AW$2720,COLUMNS(T1.Unique.Delivery!$AQ$2701:$AW$2701),0)</f>
        <v>#N/A</v>
      </c>
    </row>
    <row r="3831" spans="1:23" x14ac:dyDescent="0.3">
      <c r="A3831" t="s">
        <v>5593</v>
      </c>
      <c r="B3831" t="s">
        <v>5594</v>
      </c>
      <c r="C3831" t="s">
        <v>990</v>
      </c>
      <c r="D3831" t="s">
        <v>52</v>
      </c>
      <c r="E3831" t="s">
        <v>5622</v>
      </c>
      <c r="F3831" t="s">
        <v>5623</v>
      </c>
      <c r="G3831" t="s">
        <v>52</v>
      </c>
      <c r="H3831" t="s">
        <v>1006</v>
      </c>
      <c r="I3831" t="s">
        <v>54</v>
      </c>
      <c r="J3831" t="s">
        <v>66</v>
      </c>
      <c r="K3831" t="s">
        <v>1007</v>
      </c>
      <c r="L3831">
        <v>101093720</v>
      </c>
      <c r="M3831" t="s">
        <v>55</v>
      </c>
      <c r="N3831" t="s">
        <v>47</v>
      </c>
      <c r="O3831" t="s">
        <v>47</v>
      </c>
      <c r="P3831" s="1">
        <v>42379</v>
      </c>
      <c r="Q3831" t="s">
        <v>997</v>
      </c>
      <c r="R3831">
        <v>839.52</v>
      </c>
      <c r="S3831" t="s">
        <v>998</v>
      </c>
      <c r="T3831" t="s">
        <v>999</v>
      </c>
      <c r="U3831" t="s">
        <v>5625</v>
      </c>
      <c r="V3831">
        <v>1</v>
      </c>
      <c r="W3831" t="e">
        <f>VLOOKUP(U3831,T1.Unique.Delivery!$AQ$2:$AW$2720,COLUMNS(T1.Unique.Delivery!$AQ$2701:$AW$2701),0)</f>
        <v>#N/A</v>
      </c>
    </row>
    <row r="3832" spans="1:23" x14ac:dyDescent="0.3">
      <c r="A3832" t="s">
        <v>5593</v>
      </c>
      <c r="B3832" t="s">
        <v>5594</v>
      </c>
      <c r="C3832" t="s">
        <v>990</v>
      </c>
      <c r="D3832" t="s">
        <v>52</v>
      </c>
      <c r="E3832" t="s">
        <v>5622</v>
      </c>
      <c r="F3832" t="s">
        <v>5623</v>
      </c>
      <c r="G3832" t="s">
        <v>52</v>
      </c>
      <c r="H3832" t="s">
        <v>1006</v>
      </c>
      <c r="I3832" t="s">
        <v>54</v>
      </c>
      <c r="J3832" t="s">
        <v>66</v>
      </c>
      <c r="K3832" t="s">
        <v>1007</v>
      </c>
      <c r="L3832" t="s">
        <v>47</v>
      </c>
      <c r="M3832" t="s">
        <v>47</v>
      </c>
      <c r="N3832" t="s">
        <v>47</v>
      </c>
      <c r="O3832" t="s">
        <v>47</v>
      </c>
      <c r="P3832" t="s">
        <v>5606</v>
      </c>
      <c r="Q3832" t="s">
        <v>997</v>
      </c>
      <c r="R3832">
        <v>761.4</v>
      </c>
      <c r="S3832" t="s">
        <v>998</v>
      </c>
      <c r="T3832" t="s">
        <v>999</v>
      </c>
      <c r="U3832" t="s">
        <v>5626</v>
      </c>
      <c r="V3832">
        <v>1</v>
      </c>
      <c r="W3832" t="e">
        <f>VLOOKUP(U3832,T1.Unique.Delivery!$AQ$2:$AW$2720,COLUMNS(T1.Unique.Delivery!$AQ$2701:$AW$2701),0)</f>
        <v>#N/A</v>
      </c>
    </row>
    <row r="3833" spans="1:23" x14ac:dyDescent="0.3">
      <c r="A3833" t="s">
        <v>5593</v>
      </c>
      <c r="B3833" t="s">
        <v>5594</v>
      </c>
      <c r="C3833" t="s">
        <v>990</v>
      </c>
      <c r="D3833" t="s">
        <v>52</v>
      </c>
      <c r="E3833" t="s">
        <v>5622</v>
      </c>
      <c r="F3833" t="s">
        <v>5623</v>
      </c>
      <c r="G3833" t="s">
        <v>52</v>
      </c>
      <c r="H3833" t="s">
        <v>1006</v>
      </c>
      <c r="I3833" t="s">
        <v>54</v>
      </c>
      <c r="J3833" t="s">
        <v>56</v>
      </c>
      <c r="K3833" t="s">
        <v>993</v>
      </c>
      <c r="L3833">
        <v>101093720</v>
      </c>
      <c r="M3833" t="s">
        <v>55</v>
      </c>
      <c r="N3833" t="s">
        <v>1295</v>
      </c>
      <c r="O3833" t="s">
        <v>1296</v>
      </c>
      <c r="P3833" s="1">
        <v>42379</v>
      </c>
      <c r="Q3833" t="s">
        <v>997</v>
      </c>
      <c r="R3833">
        <v>908.23</v>
      </c>
      <c r="S3833" t="s">
        <v>998</v>
      </c>
      <c r="T3833" t="s">
        <v>999</v>
      </c>
      <c r="U3833" t="s">
        <v>5627</v>
      </c>
      <c r="V3833">
        <v>1</v>
      </c>
      <c r="W3833" t="e">
        <f>VLOOKUP(U3833,T1.Unique.Delivery!$AQ$2:$AW$2720,COLUMNS(T1.Unique.Delivery!$AQ$2701:$AW$2701),0)</f>
        <v>#N/A</v>
      </c>
    </row>
    <row r="3834" spans="1:23" x14ac:dyDescent="0.3">
      <c r="A3834" t="s">
        <v>5593</v>
      </c>
      <c r="B3834" t="s">
        <v>5594</v>
      </c>
      <c r="C3834" t="s">
        <v>990</v>
      </c>
      <c r="D3834" t="s">
        <v>52</v>
      </c>
      <c r="E3834" t="s">
        <v>5622</v>
      </c>
      <c r="F3834" t="s">
        <v>5623</v>
      </c>
      <c r="G3834" t="s">
        <v>52</v>
      </c>
      <c r="H3834" t="s">
        <v>1006</v>
      </c>
      <c r="I3834" t="s">
        <v>54</v>
      </c>
      <c r="J3834" t="s">
        <v>129</v>
      </c>
      <c r="K3834" t="s">
        <v>1012</v>
      </c>
      <c r="L3834">
        <v>100943603</v>
      </c>
      <c r="M3834" t="s">
        <v>5002</v>
      </c>
      <c r="N3834" t="s">
        <v>1295</v>
      </c>
      <c r="O3834" t="s">
        <v>1296</v>
      </c>
      <c r="P3834" s="1">
        <v>42767</v>
      </c>
      <c r="Q3834" t="s">
        <v>997</v>
      </c>
      <c r="R3834">
        <v>855.5</v>
      </c>
      <c r="S3834" t="s">
        <v>998</v>
      </c>
      <c r="T3834" t="s">
        <v>999</v>
      </c>
      <c r="U3834" t="s">
        <v>5628</v>
      </c>
      <c r="V3834">
        <v>1</v>
      </c>
      <c r="W3834" t="e">
        <f>VLOOKUP(U3834,T1.Unique.Delivery!$AQ$2:$AW$2720,COLUMNS(T1.Unique.Delivery!$AQ$2701:$AW$2701),0)</f>
        <v>#N/A</v>
      </c>
    </row>
    <row r="3835" spans="1:23" x14ac:dyDescent="0.3">
      <c r="A3835" t="s">
        <v>5593</v>
      </c>
      <c r="B3835" t="s">
        <v>5594</v>
      </c>
      <c r="C3835" t="s">
        <v>990</v>
      </c>
      <c r="D3835" t="s">
        <v>52</v>
      </c>
      <c r="E3835" t="s">
        <v>5622</v>
      </c>
      <c r="F3835" t="s">
        <v>5623</v>
      </c>
      <c r="G3835" t="s">
        <v>52</v>
      </c>
      <c r="H3835" t="s">
        <v>1006</v>
      </c>
      <c r="I3835" t="s">
        <v>54</v>
      </c>
      <c r="J3835" t="s">
        <v>129</v>
      </c>
      <c r="K3835" t="s">
        <v>1012</v>
      </c>
      <c r="L3835" t="s">
        <v>47</v>
      </c>
      <c r="M3835" t="s">
        <v>47</v>
      </c>
      <c r="N3835" t="s">
        <v>47</v>
      </c>
      <c r="O3835" t="s">
        <v>47</v>
      </c>
      <c r="P3835" t="s">
        <v>5606</v>
      </c>
      <c r="Q3835" t="s">
        <v>997</v>
      </c>
      <c r="R3835">
        <v>761.4</v>
      </c>
      <c r="S3835" t="s">
        <v>998</v>
      </c>
      <c r="T3835" t="s">
        <v>999</v>
      </c>
      <c r="U3835" t="s">
        <v>5629</v>
      </c>
      <c r="V3835">
        <v>1</v>
      </c>
      <c r="W3835" t="e">
        <f>VLOOKUP(U3835,T1.Unique.Delivery!$AQ$2:$AW$2720,COLUMNS(T1.Unique.Delivery!$AQ$2701:$AW$2701),0)</f>
        <v>#N/A</v>
      </c>
    </row>
    <row r="3836" spans="1:23" x14ac:dyDescent="0.3">
      <c r="A3836" t="s">
        <v>5593</v>
      </c>
      <c r="B3836" t="s">
        <v>5594</v>
      </c>
      <c r="C3836" t="s">
        <v>990</v>
      </c>
      <c r="D3836" t="s">
        <v>52</v>
      </c>
      <c r="E3836" t="s">
        <v>5622</v>
      </c>
      <c r="F3836" t="s">
        <v>5623</v>
      </c>
      <c r="G3836" t="s">
        <v>52</v>
      </c>
      <c r="H3836" t="s">
        <v>1006</v>
      </c>
      <c r="I3836" t="s">
        <v>54</v>
      </c>
      <c r="J3836" t="s">
        <v>80</v>
      </c>
      <c r="K3836" t="s">
        <v>1014</v>
      </c>
      <c r="L3836">
        <v>100943603</v>
      </c>
      <c r="M3836" t="s">
        <v>5002</v>
      </c>
      <c r="N3836" t="s">
        <v>1295</v>
      </c>
      <c r="O3836" t="s">
        <v>1296</v>
      </c>
      <c r="P3836" s="1">
        <v>42767</v>
      </c>
      <c r="Q3836" t="s">
        <v>997</v>
      </c>
      <c r="R3836">
        <v>855.5</v>
      </c>
      <c r="S3836" t="s">
        <v>998</v>
      </c>
      <c r="T3836" t="s">
        <v>999</v>
      </c>
      <c r="U3836" t="s">
        <v>5630</v>
      </c>
      <c r="V3836">
        <v>1</v>
      </c>
      <c r="W3836" t="e">
        <f>VLOOKUP(U3836,T1.Unique.Delivery!$AQ$2:$AW$2720,COLUMNS(T1.Unique.Delivery!$AQ$2701:$AW$2701),0)</f>
        <v>#N/A</v>
      </c>
    </row>
    <row r="3837" spans="1:23" x14ac:dyDescent="0.3">
      <c r="A3837" t="s">
        <v>5593</v>
      </c>
      <c r="B3837" t="s">
        <v>5594</v>
      </c>
      <c r="C3837" t="s">
        <v>990</v>
      </c>
      <c r="D3837" t="s">
        <v>52</v>
      </c>
      <c r="E3837" t="s">
        <v>5622</v>
      </c>
      <c r="F3837" t="s">
        <v>5623</v>
      </c>
      <c r="G3837" t="s">
        <v>52</v>
      </c>
      <c r="H3837" t="s">
        <v>1006</v>
      </c>
      <c r="I3837" t="s">
        <v>54</v>
      </c>
      <c r="J3837" t="s">
        <v>80</v>
      </c>
      <c r="K3837" t="s">
        <v>1014</v>
      </c>
      <c r="L3837" t="s">
        <v>47</v>
      </c>
      <c r="M3837" t="s">
        <v>47</v>
      </c>
      <c r="N3837" t="s">
        <v>47</v>
      </c>
      <c r="O3837" t="s">
        <v>47</v>
      </c>
      <c r="P3837" t="s">
        <v>5606</v>
      </c>
      <c r="Q3837" t="s">
        <v>997</v>
      </c>
      <c r="R3837">
        <v>761.4</v>
      </c>
      <c r="S3837" t="s">
        <v>998</v>
      </c>
      <c r="T3837" t="s">
        <v>999</v>
      </c>
      <c r="U3837" t="s">
        <v>5631</v>
      </c>
      <c r="V3837">
        <v>1</v>
      </c>
      <c r="W3837" t="e">
        <f>VLOOKUP(U3837,T1.Unique.Delivery!$AQ$2:$AW$2720,COLUMNS(T1.Unique.Delivery!$AQ$2701:$AW$2701),0)</f>
        <v>#N/A</v>
      </c>
    </row>
    <row r="3838" spans="1:23" x14ac:dyDescent="0.3">
      <c r="A3838" t="s">
        <v>5593</v>
      </c>
      <c r="B3838" t="s">
        <v>5594</v>
      </c>
      <c r="C3838" t="s">
        <v>990</v>
      </c>
      <c r="D3838" t="s">
        <v>52</v>
      </c>
      <c r="E3838" t="s">
        <v>5622</v>
      </c>
      <c r="F3838" t="s">
        <v>5623</v>
      </c>
      <c r="G3838" t="s">
        <v>52</v>
      </c>
      <c r="H3838" t="s">
        <v>1006</v>
      </c>
      <c r="I3838" t="s">
        <v>54</v>
      </c>
      <c r="J3838" t="s">
        <v>2273</v>
      </c>
      <c r="K3838" t="s">
        <v>2274</v>
      </c>
      <c r="L3838">
        <v>100943603</v>
      </c>
      <c r="M3838" t="s">
        <v>5002</v>
      </c>
      <c r="N3838" t="s">
        <v>1295</v>
      </c>
      <c r="O3838" t="s">
        <v>1296</v>
      </c>
      <c r="P3838" s="1">
        <v>42767</v>
      </c>
      <c r="Q3838" t="s">
        <v>997</v>
      </c>
      <c r="R3838">
        <v>855.5</v>
      </c>
      <c r="S3838" t="s">
        <v>998</v>
      </c>
      <c r="T3838" t="s">
        <v>999</v>
      </c>
      <c r="U3838" t="s">
        <v>5632</v>
      </c>
      <c r="V3838">
        <v>1</v>
      </c>
      <c r="W3838" t="e">
        <f>VLOOKUP(U3838,T1.Unique.Delivery!$AQ$2:$AW$2720,COLUMNS(T1.Unique.Delivery!$AQ$2701:$AW$2701),0)</f>
        <v>#N/A</v>
      </c>
    </row>
    <row r="3839" spans="1:23" x14ac:dyDescent="0.3">
      <c r="A3839" t="s">
        <v>5593</v>
      </c>
      <c r="B3839" t="s">
        <v>5594</v>
      </c>
      <c r="C3839" t="s">
        <v>990</v>
      </c>
      <c r="D3839" t="s">
        <v>52</v>
      </c>
      <c r="E3839" t="s">
        <v>5622</v>
      </c>
      <c r="F3839" t="s">
        <v>5623</v>
      </c>
      <c r="G3839" t="s">
        <v>52</v>
      </c>
      <c r="H3839" t="s">
        <v>1006</v>
      </c>
      <c r="I3839" t="s">
        <v>54</v>
      </c>
      <c r="J3839" t="s">
        <v>2276</v>
      </c>
      <c r="K3839" t="s">
        <v>2277</v>
      </c>
      <c r="L3839">
        <v>100943603</v>
      </c>
      <c r="M3839" t="s">
        <v>5002</v>
      </c>
      <c r="N3839" t="s">
        <v>47</v>
      </c>
      <c r="O3839" t="s">
        <v>47</v>
      </c>
      <c r="P3839" s="1">
        <v>42767</v>
      </c>
      <c r="Q3839" t="s">
        <v>997</v>
      </c>
      <c r="R3839">
        <v>855.5</v>
      </c>
      <c r="S3839" t="s">
        <v>998</v>
      </c>
      <c r="T3839" t="s">
        <v>999</v>
      </c>
      <c r="U3839" t="s">
        <v>5633</v>
      </c>
      <c r="V3839">
        <v>1</v>
      </c>
      <c r="W3839" t="e">
        <f>VLOOKUP(U3839,T1.Unique.Delivery!$AQ$2:$AW$2720,COLUMNS(T1.Unique.Delivery!$AQ$2701:$AW$2701),0)</f>
        <v>#N/A</v>
      </c>
    </row>
    <row r="3840" spans="1:23" x14ac:dyDescent="0.3">
      <c r="A3840" t="s">
        <v>5593</v>
      </c>
      <c r="B3840" t="s">
        <v>5594</v>
      </c>
      <c r="C3840" t="s">
        <v>990</v>
      </c>
      <c r="D3840" t="s">
        <v>52</v>
      </c>
      <c r="E3840" t="s">
        <v>5622</v>
      </c>
      <c r="F3840" t="s">
        <v>5623</v>
      </c>
      <c r="G3840" t="s">
        <v>52</v>
      </c>
      <c r="H3840" t="s">
        <v>1006</v>
      </c>
      <c r="I3840" t="s">
        <v>54</v>
      </c>
      <c r="J3840" t="s">
        <v>2279</v>
      </c>
      <c r="K3840" t="s">
        <v>2280</v>
      </c>
      <c r="L3840">
        <v>100943603</v>
      </c>
      <c r="M3840" t="s">
        <v>5002</v>
      </c>
      <c r="N3840" t="s">
        <v>1295</v>
      </c>
      <c r="O3840" t="s">
        <v>1296</v>
      </c>
      <c r="P3840" s="1">
        <v>42767</v>
      </c>
      <c r="Q3840" t="s">
        <v>997</v>
      </c>
      <c r="R3840">
        <v>855.5</v>
      </c>
      <c r="S3840" t="s">
        <v>998</v>
      </c>
      <c r="T3840" t="s">
        <v>999</v>
      </c>
      <c r="U3840" t="s">
        <v>5634</v>
      </c>
      <c r="V3840">
        <v>1</v>
      </c>
      <c r="W3840" t="e">
        <f>VLOOKUP(U3840,T1.Unique.Delivery!$AQ$2:$AW$2720,COLUMNS(T1.Unique.Delivery!$AQ$2701:$AW$2701),0)</f>
        <v>#N/A</v>
      </c>
    </row>
    <row r="3841" spans="1:23" x14ac:dyDescent="0.3">
      <c r="A3841" t="s">
        <v>5593</v>
      </c>
      <c r="B3841" t="s">
        <v>5594</v>
      </c>
      <c r="C3841" t="s">
        <v>990</v>
      </c>
      <c r="D3841" t="s">
        <v>52</v>
      </c>
      <c r="E3841" t="s">
        <v>5635</v>
      </c>
      <c r="F3841" t="s">
        <v>5636</v>
      </c>
      <c r="G3841" t="s">
        <v>52</v>
      </c>
      <c r="H3841" t="s">
        <v>1006</v>
      </c>
      <c r="I3841" t="s">
        <v>54</v>
      </c>
      <c r="J3841" t="s">
        <v>66</v>
      </c>
      <c r="K3841" t="s">
        <v>1007</v>
      </c>
      <c r="L3841">
        <v>100943603</v>
      </c>
      <c r="M3841" t="s">
        <v>5002</v>
      </c>
      <c r="N3841" t="s">
        <v>47</v>
      </c>
      <c r="O3841" t="s">
        <v>47</v>
      </c>
      <c r="P3841" s="1">
        <v>42767</v>
      </c>
      <c r="Q3841" t="s">
        <v>997</v>
      </c>
      <c r="R3841">
        <v>855.5</v>
      </c>
      <c r="S3841" t="s">
        <v>998</v>
      </c>
      <c r="T3841" t="s">
        <v>999</v>
      </c>
      <c r="U3841" t="s">
        <v>5637</v>
      </c>
      <c r="V3841">
        <v>1</v>
      </c>
      <c r="W3841" t="e">
        <f>VLOOKUP(U3841,T1.Unique.Delivery!$AQ$2:$AW$2720,COLUMNS(T1.Unique.Delivery!$AQ$2701:$AW$2701),0)</f>
        <v>#N/A</v>
      </c>
    </row>
    <row r="3842" spans="1:23" x14ac:dyDescent="0.3">
      <c r="A3842" t="s">
        <v>5593</v>
      </c>
      <c r="B3842" t="s">
        <v>5594</v>
      </c>
      <c r="C3842" t="s">
        <v>990</v>
      </c>
      <c r="D3842" t="s">
        <v>52</v>
      </c>
      <c r="E3842" t="s">
        <v>5635</v>
      </c>
      <c r="F3842" t="s">
        <v>5636</v>
      </c>
      <c r="G3842" t="s">
        <v>52</v>
      </c>
      <c r="H3842" t="s">
        <v>1006</v>
      </c>
      <c r="I3842" t="s">
        <v>54</v>
      </c>
      <c r="J3842" t="s">
        <v>66</v>
      </c>
      <c r="K3842" t="s">
        <v>1007</v>
      </c>
      <c r="L3842" t="s">
        <v>47</v>
      </c>
      <c r="M3842" t="s">
        <v>47</v>
      </c>
      <c r="N3842" t="s">
        <v>47</v>
      </c>
      <c r="O3842" t="s">
        <v>47</v>
      </c>
      <c r="P3842" t="s">
        <v>5606</v>
      </c>
      <c r="Q3842" t="s">
        <v>997</v>
      </c>
      <c r="R3842">
        <v>761.4</v>
      </c>
      <c r="S3842" t="s">
        <v>998</v>
      </c>
      <c r="T3842" t="s">
        <v>999</v>
      </c>
      <c r="U3842" t="s">
        <v>5638</v>
      </c>
      <c r="V3842">
        <v>1</v>
      </c>
      <c r="W3842" t="e">
        <f>VLOOKUP(U3842,T1.Unique.Delivery!$AQ$2:$AW$2720,COLUMNS(T1.Unique.Delivery!$AQ$2701:$AW$2701),0)</f>
        <v>#N/A</v>
      </c>
    </row>
    <row r="3843" spans="1:23" x14ac:dyDescent="0.3">
      <c r="A3843" t="s">
        <v>5593</v>
      </c>
      <c r="B3843" t="s">
        <v>5594</v>
      </c>
      <c r="C3843" t="s">
        <v>990</v>
      </c>
      <c r="D3843" t="s">
        <v>52</v>
      </c>
      <c r="E3843" t="s">
        <v>5635</v>
      </c>
      <c r="F3843" t="s">
        <v>5636</v>
      </c>
      <c r="G3843" t="s">
        <v>52</v>
      </c>
      <c r="H3843" t="s">
        <v>1006</v>
      </c>
      <c r="I3843" t="s">
        <v>54</v>
      </c>
      <c r="J3843" t="s">
        <v>129</v>
      </c>
      <c r="K3843" t="s">
        <v>1012</v>
      </c>
      <c r="L3843">
        <v>100943603</v>
      </c>
      <c r="M3843" t="s">
        <v>5002</v>
      </c>
      <c r="N3843" t="s">
        <v>47</v>
      </c>
      <c r="O3843" t="s">
        <v>47</v>
      </c>
      <c r="P3843" s="1">
        <v>42767</v>
      </c>
      <c r="Q3843" t="s">
        <v>997</v>
      </c>
      <c r="R3843">
        <v>855.5</v>
      </c>
      <c r="S3843" t="s">
        <v>998</v>
      </c>
      <c r="T3843" t="s">
        <v>999</v>
      </c>
      <c r="U3843" t="s">
        <v>5639</v>
      </c>
      <c r="V3843">
        <v>1</v>
      </c>
      <c r="W3843" t="e">
        <f>VLOOKUP(U3843,T1.Unique.Delivery!$AQ$2:$AW$2720,COLUMNS(T1.Unique.Delivery!$AQ$2701:$AW$2701),0)</f>
        <v>#N/A</v>
      </c>
    </row>
    <row r="3844" spans="1:23" x14ac:dyDescent="0.3">
      <c r="A3844" t="s">
        <v>5593</v>
      </c>
      <c r="B3844" t="s">
        <v>5594</v>
      </c>
      <c r="C3844" t="s">
        <v>990</v>
      </c>
      <c r="D3844" t="s">
        <v>52</v>
      </c>
      <c r="E3844" t="s">
        <v>5635</v>
      </c>
      <c r="F3844" t="s">
        <v>5636</v>
      </c>
      <c r="G3844" t="s">
        <v>52</v>
      </c>
      <c r="H3844" t="s">
        <v>1006</v>
      </c>
      <c r="I3844" t="s">
        <v>54</v>
      </c>
      <c r="J3844" t="s">
        <v>129</v>
      </c>
      <c r="K3844" t="s">
        <v>1012</v>
      </c>
      <c r="L3844" t="s">
        <v>47</v>
      </c>
      <c r="M3844" t="s">
        <v>47</v>
      </c>
      <c r="N3844" t="s">
        <v>47</v>
      </c>
      <c r="O3844" t="s">
        <v>47</v>
      </c>
      <c r="P3844" t="s">
        <v>5606</v>
      </c>
      <c r="Q3844" t="s">
        <v>997</v>
      </c>
      <c r="R3844">
        <v>761.4</v>
      </c>
      <c r="S3844" t="s">
        <v>998</v>
      </c>
      <c r="T3844" t="s">
        <v>999</v>
      </c>
      <c r="U3844" t="s">
        <v>5640</v>
      </c>
      <c r="V3844">
        <v>1</v>
      </c>
      <c r="W3844" t="e">
        <f>VLOOKUP(U3844,T1.Unique.Delivery!$AQ$2:$AW$2720,COLUMNS(T1.Unique.Delivery!$AQ$2701:$AW$2701),0)</f>
        <v>#N/A</v>
      </c>
    </row>
    <row r="3845" spans="1:23" x14ac:dyDescent="0.3">
      <c r="A3845" t="s">
        <v>5593</v>
      </c>
      <c r="B3845" t="s">
        <v>5594</v>
      </c>
      <c r="C3845" t="s">
        <v>990</v>
      </c>
      <c r="D3845" t="s">
        <v>52</v>
      </c>
      <c r="E3845" t="s">
        <v>5635</v>
      </c>
      <c r="F3845" t="s">
        <v>5636</v>
      </c>
      <c r="G3845" t="s">
        <v>52</v>
      </c>
      <c r="H3845" t="s">
        <v>1006</v>
      </c>
      <c r="I3845" t="s">
        <v>54</v>
      </c>
      <c r="J3845" t="s">
        <v>80</v>
      </c>
      <c r="K3845" t="s">
        <v>1014</v>
      </c>
      <c r="L3845">
        <v>100943603</v>
      </c>
      <c r="M3845" t="s">
        <v>5002</v>
      </c>
      <c r="N3845" t="s">
        <v>1295</v>
      </c>
      <c r="O3845" t="s">
        <v>1296</v>
      </c>
      <c r="P3845" s="1">
        <v>42767</v>
      </c>
      <c r="Q3845" t="s">
        <v>997</v>
      </c>
      <c r="R3845">
        <v>855.5</v>
      </c>
      <c r="S3845" t="s">
        <v>998</v>
      </c>
      <c r="T3845" t="s">
        <v>999</v>
      </c>
      <c r="U3845" t="s">
        <v>5641</v>
      </c>
      <c r="V3845">
        <v>1</v>
      </c>
      <c r="W3845" t="e">
        <f>VLOOKUP(U3845,T1.Unique.Delivery!$AQ$2:$AW$2720,COLUMNS(T1.Unique.Delivery!$AQ$2701:$AW$2701),0)</f>
        <v>#N/A</v>
      </c>
    </row>
    <row r="3846" spans="1:23" x14ac:dyDescent="0.3">
      <c r="A3846" t="s">
        <v>5593</v>
      </c>
      <c r="B3846" t="s">
        <v>5594</v>
      </c>
      <c r="C3846" t="s">
        <v>990</v>
      </c>
      <c r="D3846" t="s">
        <v>52</v>
      </c>
      <c r="E3846" t="s">
        <v>5635</v>
      </c>
      <c r="F3846" t="s">
        <v>5636</v>
      </c>
      <c r="G3846" t="s">
        <v>52</v>
      </c>
      <c r="H3846" t="s">
        <v>1006</v>
      </c>
      <c r="I3846" t="s">
        <v>54</v>
      </c>
      <c r="J3846" t="s">
        <v>80</v>
      </c>
      <c r="K3846" t="s">
        <v>1014</v>
      </c>
      <c r="L3846" t="s">
        <v>47</v>
      </c>
      <c r="M3846" t="s">
        <v>47</v>
      </c>
      <c r="N3846" t="s">
        <v>47</v>
      </c>
      <c r="O3846" t="s">
        <v>47</v>
      </c>
      <c r="P3846" t="s">
        <v>5606</v>
      </c>
      <c r="Q3846" t="s">
        <v>997</v>
      </c>
      <c r="R3846">
        <v>761.4</v>
      </c>
      <c r="S3846" t="s">
        <v>998</v>
      </c>
      <c r="T3846" t="s">
        <v>999</v>
      </c>
      <c r="U3846" t="s">
        <v>5642</v>
      </c>
      <c r="V3846">
        <v>1</v>
      </c>
      <c r="W3846" t="e">
        <f>VLOOKUP(U3846,T1.Unique.Delivery!$AQ$2:$AW$2720,COLUMNS(T1.Unique.Delivery!$AQ$2701:$AW$2701),0)</f>
        <v>#N/A</v>
      </c>
    </row>
    <row r="3847" spans="1:23" x14ac:dyDescent="0.3">
      <c r="A3847" t="s">
        <v>5593</v>
      </c>
      <c r="B3847" t="s">
        <v>5594</v>
      </c>
      <c r="C3847" t="s">
        <v>990</v>
      </c>
      <c r="D3847" t="s">
        <v>52</v>
      </c>
      <c r="E3847" t="s">
        <v>5643</v>
      </c>
      <c r="F3847" t="s">
        <v>5644</v>
      </c>
      <c r="G3847" t="s">
        <v>207</v>
      </c>
      <c r="H3847" t="s">
        <v>1006</v>
      </c>
      <c r="I3847" t="s">
        <v>54</v>
      </c>
      <c r="J3847" t="s">
        <v>66</v>
      </c>
      <c r="K3847" t="s">
        <v>1007</v>
      </c>
      <c r="L3847" t="s">
        <v>47</v>
      </c>
      <c r="M3847" t="s">
        <v>47</v>
      </c>
      <c r="N3847" t="s">
        <v>47</v>
      </c>
      <c r="O3847" t="s">
        <v>47</v>
      </c>
      <c r="P3847" t="s">
        <v>5606</v>
      </c>
      <c r="Q3847" t="s">
        <v>997</v>
      </c>
      <c r="R3847">
        <v>610.34</v>
      </c>
      <c r="S3847" t="s">
        <v>998</v>
      </c>
      <c r="T3847" t="s">
        <v>999</v>
      </c>
      <c r="U3847" t="s">
        <v>5645</v>
      </c>
      <c r="V3847">
        <v>1</v>
      </c>
      <c r="W3847" t="e">
        <f>VLOOKUP(U3847,T1.Unique.Delivery!$AQ$2:$AW$2720,COLUMNS(T1.Unique.Delivery!$AQ$2701:$AW$2701),0)</f>
        <v>#N/A</v>
      </c>
    </row>
    <row r="3848" spans="1:23" x14ac:dyDescent="0.3">
      <c r="A3848" t="s">
        <v>5593</v>
      </c>
      <c r="B3848" t="s">
        <v>5594</v>
      </c>
      <c r="C3848" t="s">
        <v>990</v>
      </c>
      <c r="D3848" t="s">
        <v>52</v>
      </c>
      <c r="E3848" t="s">
        <v>5643</v>
      </c>
      <c r="F3848" t="s">
        <v>5644</v>
      </c>
      <c r="G3848" t="s">
        <v>207</v>
      </c>
      <c r="H3848" t="s">
        <v>1006</v>
      </c>
      <c r="I3848" t="s">
        <v>54</v>
      </c>
      <c r="J3848" t="s">
        <v>129</v>
      </c>
      <c r="K3848" t="s">
        <v>1012</v>
      </c>
      <c r="L3848">
        <v>100788157</v>
      </c>
      <c r="M3848" t="s">
        <v>2389</v>
      </c>
      <c r="N3848" t="s">
        <v>47</v>
      </c>
      <c r="O3848" t="s">
        <v>47</v>
      </c>
      <c r="P3848" t="s">
        <v>2971</v>
      </c>
      <c r="Q3848" t="s">
        <v>997</v>
      </c>
      <c r="R3848">
        <v>473.49</v>
      </c>
      <c r="S3848" t="s">
        <v>998</v>
      </c>
      <c r="T3848" t="s">
        <v>999</v>
      </c>
      <c r="U3848" t="s">
        <v>5646</v>
      </c>
      <c r="V3848">
        <v>1</v>
      </c>
      <c r="W3848" t="e">
        <f>VLOOKUP(U3848,T1.Unique.Delivery!$AQ$2:$AW$2720,COLUMNS(T1.Unique.Delivery!$AQ$2701:$AW$2701),0)</f>
        <v>#N/A</v>
      </c>
    </row>
    <row r="3849" spans="1:23" x14ac:dyDescent="0.3">
      <c r="A3849" t="s">
        <v>5593</v>
      </c>
      <c r="B3849" t="s">
        <v>5594</v>
      </c>
      <c r="C3849" t="s">
        <v>990</v>
      </c>
      <c r="D3849" t="s">
        <v>52</v>
      </c>
      <c r="E3849" t="s">
        <v>5643</v>
      </c>
      <c r="F3849" t="s">
        <v>5644</v>
      </c>
      <c r="G3849" t="s">
        <v>207</v>
      </c>
      <c r="H3849" t="s">
        <v>1006</v>
      </c>
      <c r="I3849" t="s">
        <v>54</v>
      </c>
      <c r="J3849" t="s">
        <v>129</v>
      </c>
      <c r="K3849" t="s">
        <v>1012</v>
      </c>
      <c r="L3849" t="s">
        <v>47</v>
      </c>
      <c r="M3849" t="s">
        <v>47</v>
      </c>
      <c r="N3849" t="s">
        <v>47</v>
      </c>
      <c r="O3849" t="s">
        <v>47</v>
      </c>
      <c r="P3849" t="s">
        <v>5606</v>
      </c>
      <c r="Q3849" t="s">
        <v>997</v>
      </c>
      <c r="R3849">
        <v>470.8</v>
      </c>
      <c r="S3849" t="s">
        <v>998</v>
      </c>
      <c r="T3849" t="s">
        <v>999</v>
      </c>
      <c r="U3849" t="s">
        <v>5647</v>
      </c>
      <c r="V3849">
        <v>1</v>
      </c>
      <c r="W3849" t="e">
        <f>VLOOKUP(U3849,T1.Unique.Delivery!$AQ$2:$AW$2720,COLUMNS(T1.Unique.Delivery!$AQ$2701:$AW$2701),0)</f>
        <v>#N/A</v>
      </c>
    </row>
    <row r="3850" spans="1:23" x14ac:dyDescent="0.3">
      <c r="A3850" t="s">
        <v>5593</v>
      </c>
      <c r="B3850" t="s">
        <v>5594</v>
      </c>
      <c r="C3850" t="s">
        <v>990</v>
      </c>
      <c r="D3850" t="s">
        <v>52</v>
      </c>
      <c r="E3850" t="s">
        <v>5643</v>
      </c>
      <c r="F3850" t="s">
        <v>5644</v>
      </c>
      <c r="G3850" t="s">
        <v>207</v>
      </c>
      <c r="H3850" t="s">
        <v>1006</v>
      </c>
      <c r="I3850" t="s">
        <v>54</v>
      </c>
      <c r="J3850" t="s">
        <v>80</v>
      </c>
      <c r="K3850" t="s">
        <v>1014</v>
      </c>
      <c r="L3850">
        <v>100788157</v>
      </c>
      <c r="M3850" t="s">
        <v>2389</v>
      </c>
      <c r="N3850" t="s">
        <v>47</v>
      </c>
      <c r="O3850" t="s">
        <v>47</v>
      </c>
      <c r="P3850" t="s">
        <v>2971</v>
      </c>
      <c r="Q3850" t="s">
        <v>997</v>
      </c>
      <c r="R3850">
        <v>530.29999999999995</v>
      </c>
      <c r="S3850" t="s">
        <v>998</v>
      </c>
      <c r="T3850" t="s">
        <v>999</v>
      </c>
      <c r="U3850" t="s">
        <v>5648</v>
      </c>
      <c r="V3850">
        <v>1</v>
      </c>
      <c r="W3850" t="e">
        <f>VLOOKUP(U3850,T1.Unique.Delivery!$AQ$2:$AW$2720,COLUMNS(T1.Unique.Delivery!$AQ$2701:$AW$2701),0)</f>
        <v>#N/A</v>
      </c>
    </row>
    <row r="3851" spans="1:23" x14ac:dyDescent="0.3">
      <c r="A3851" t="s">
        <v>5593</v>
      </c>
      <c r="B3851" t="s">
        <v>5594</v>
      </c>
      <c r="C3851" t="s">
        <v>990</v>
      </c>
      <c r="D3851" t="s">
        <v>52</v>
      </c>
      <c r="E3851" t="s">
        <v>5643</v>
      </c>
      <c r="F3851" t="s">
        <v>5644</v>
      </c>
      <c r="G3851" t="s">
        <v>207</v>
      </c>
      <c r="H3851" t="s">
        <v>1006</v>
      </c>
      <c r="I3851" t="s">
        <v>54</v>
      </c>
      <c r="J3851" t="s">
        <v>80</v>
      </c>
      <c r="K3851" t="s">
        <v>1014</v>
      </c>
      <c r="L3851" t="s">
        <v>47</v>
      </c>
      <c r="M3851" t="s">
        <v>47</v>
      </c>
      <c r="N3851" t="s">
        <v>47</v>
      </c>
      <c r="O3851" t="s">
        <v>47</v>
      </c>
      <c r="P3851" t="s">
        <v>5606</v>
      </c>
      <c r="Q3851" t="s">
        <v>997</v>
      </c>
      <c r="R3851">
        <v>527.29</v>
      </c>
      <c r="S3851" t="s">
        <v>998</v>
      </c>
      <c r="T3851" t="s">
        <v>999</v>
      </c>
      <c r="U3851" t="s">
        <v>5649</v>
      </c>
      <c r="V3851">
        <v>1</v>
      </c>
      <c r="W3851" t="e">
        <f>VLOOKUP(U3851,T1.Unique.Delivery!$AQ$2:$AW$2720,COLUMNS(T1.Unique.Delivery!$AQ$2701:$AW$2701),0)</f>
        <v>#N/A</v>
      </c>
    </row>
    <row r="3852" spans="1:23" x14ac:dyDescent="0.3">
      <c r="A3852" t="s">
        <v>5593</v>
      </c>
      <c r="B3852" t="s">
        <v>5594</v>
      </c>
      <c r="C3852" t="s">
        <v>990</v>
      </c>
      <c r="D3852" t="s">
        <v>52</v>
      </c>
      <c r="E3852" t="s">
        <v>5650</v>
      </c>
      <c r="F3852" t="s">
        <v>5651</v>
      </c>
      <c r="G3852" t="s">
        <v>52</v>
      </c>
      <c r="H3852" t="s">
        <v>1006</v>
      </c>
      <c r="I3852" t="s">
        <v>54</v>
      </c>
      <c r="J3852" t="s">
        <v>66</v>
      </c>
      <c r="K3852" t="s">
        <v>1007</v>
      </c>
      <c r="L3852" t="s">
        <v>47</v>
      </c>
      <c r="M3852" t="s">
        <v>47</v>
      </c>
      <c r="N3852" t="s">
        <v>47</v>
      </c>
      <c r="O3852" t="s">
        <v>47</v>
      </c>
      <c r="P3852" t="s">
        <v>5597</v>
      </c>
      <c r="Q3852" t="s">
        <v>997</v>
      </c>
      <c r="R3852">
        <v>1547.83</v>
      </c>
      <c r="S3852" t="s">
        <v>998</v>
      </c>
      <c r="T3852" t="s">
        <v>999</v>
      </c>
      <c r="U3852" t="s">
        <v>5652</v>
      </c>
      <c r="V3852">
        <v>1</v>
      </c>
      <c r="W3852" t="e">
        <f>VLOOKUP(U3852,T1.Unique.Delivery!$AQ$2:$AW$2720,COLUMNS(T1.Unique.Delivery!$AQ$2701:$AW$2701),0)</f>
        <v>#N/A</v>
      </c>
    </row>
    <row r="3853" spans="1:23" x14ac:dyDescent="0.3">
      <c r="A3853" t="s">
        <v>5593</v>
      </c>
      <c r="B3853" t="s">
        <v>5594</v>
      </c>
      <c r="C3853" t="s">
        <v>990</v>
      </c>
      <c r="D3853" t="s">
        <v>52</v>
      </c>
      <c r="E3853" t="s">
        <v>5650</v>
      </c>
      <c r="F3853" t="s">
        <v>5651</v>
      </c>
      <c r="G3853" t="s">
        <v>52</v>
      </c>
      <c r="H3853" t="s">
        <v>1006</v>
      </c>
      <c r="I3853" t="s">
        <v>54</v>
      </c>
      <c r="J3853" t="s">
        <v>80</v>
      </c>
      <c r="K3853" t="s">
        <v>1014</v>
      </c>
      <c r="L3853" t="s">
        <v>47</v>
      </c>
      <c r="M3853" t="s">
        <v>47</v>
      </c>
      <c r="N3853" t="s">
        <v>47</v>
      </c>
      <c r="O3853" t="s">
        <v>47</v>
      </c>
      <c r="P3853" t="s">
        <v>5597</v>
      </c>
      <c r="Q3853" t="s">
        <v>997</v>
      </c>
      <c r="R3853">
        <v>1547.83</v>
      </c>
      <c r="S3853" t="s">
        <v>998</v>
      </c>
      <c r="T3853" t="s">
        <v>999</v>
      </c>
      <c r="U3853" t="s">
        <v>5653</v>
      </c>
      <c r="V3853">
        <v>1</v>
      </c>
      <c r="W3853" t="e">
        <f>VLOOKUP(U3853,T1.Unique.Delivery!$AQ$2:$AW$2720,COLUMNS(T1.Unique.Delivery!$AQ$2701:$AW$2701),0)</f>
        <v>#N/A</v>
      </c>
    </row>
    <row r="3854" spans="1:23" x14ac:dyDescent="0.3">
      <c r="A3854" t="s">
        <v>5593</v>
      </c>
      <c r="B3854" t="s">
        <v>5594</v>
      </c>
      <c r="C3854" t="s">
        <v>990</v>
      </c>
      <c r="D3854" t="s">
        <v>52</v>
      </c>
      <c r="E3854" t="s">
        <v>4900</v>
      </c>
      <c r="F3854" t="s">
        <v>4901</v>
      </c>
      <c r="G3854" t="s">
        <v>52</v>
      </c>
      <c r="H3854" t="s">
        <v>1006</v>
      </c>
      <c r="I3854" t="s">
        <v>54</v>
      </c>
      <c r="J3854" t="s">
        <v>66</v>
      </c>
      <c r="K3854" t="s">
        <v>1007</v>
      </c>
      <c r="L3854">
        <v>100788157</v>
      </c>
      <c r="M3854" t="s">
        <v>2389</v>
      </c>
      <c r="N3854" t="s">
        <v>47</v>
      </c>
      <c r="O3854" t="s">
        <v>47</v>
      </c>
      <c r="P3854" s="1">
        <v>42008</v>
      </c>
      <c r="Q3854" t="s">
        <v>997</v>
      </c>
      <c r="R3854">
        <v>1444.94</v>
      </c>
      <c r="S3854" t="s">
        <v>998</v>
      </c>
      <c r="T3854" t="s">
        <v>999</v>
      </c>
      <c r="U3854" t="s">
        <v>5654</v>
      </c>
      <c r="V3854">
        <v>1</v>
      </c>
      <c r="W3854" t="e">
        <f>VLOOKUP(U3854,T1.Unique.Delivery!$AQ$2:$AW$2720,COLUMNS(T1.Unique.Delivery!$AQ$2701:$AW$2701),0)</f>
        <v>#N/A</v>
      </c>
    </row>
    <row r="3855" spans="1:23" x14ac:dyDescent="0.3">
      <c r="A3855" t="s">
        <v>5593</v>
      </c>
      <c r="B3855" t="s">
        <v>5594</v>
      </c>
      <c r="C3855" t="s">
        <v>990</v>
      </c>
      <c r="D3855" t="s">
        <v>52</v>
      </c>
      <c r="E3855" t="s">
        <v>4900</v>
      </c>
      <c r="F3855" t="s">
        <v>4901</v>
      </c>
      <c r="G3855" t="s">
        <v>52</v>
      </c>
      <c r="H3855" t="s">
        <v>1006</v>
      </c>
      <c r="I3855" t="s">
        <v>54</v>
      </c>
      <c r="J3855" t="s">
        <v>66</v>
      </c>
      <c r="K3855" t="s">
        <v>1007</v>
      </c>
      <c r="L3855">
        <v>101093720</v>
      </c>
      <c r="M3855" t="s">
        <v>55</v>
      </c>
      <c r="N3855" t="s">
        <v>1295</v>
      </c>
      <c r="O3855" t="s">
        <v>1296</v>
      </c>
      <c r="P3855" s="1">
        <v>42379</v>
      </c>
      <c r="Q3855" t="s">
        <v>997</v>
      </c>
      <c r="R3855">
        <v>1872.64</v>
      </c>
      <c r="S3855" t="s">
        <v>998</v>
      </c>
      <c r="T3855" t="s">
        <v>999</v>
      </c>
      <c r="U3855" t="s">
        <v>5655</v>
      </c>
      <c r="V3855">
        <v>1</v>
      </c>
      <c r="W3855" t="e">
        <f>VLOOKUP(U3855,T1.Unique.Delivery!$AQ$2:$AW$2720,COLUMNS(T1.Unique.Delivery!$AQ$2701:$AW$2701),0)</f>
        <v>#N/A</v>
      </c>
    </row>
    <row r="3856" spans="1:23" x14ac:dyDescent="0.3">
      <c r="A3856" t="s">
        <v>5593</v>
      </c>
      <c r="B3856" t="s">
        <v>5594</v>
      </c>
      <c r="C3856" t="s">
        <v>990</v>
      </c>
      <c r="D3856" t="s">
        <v>52</v>
      </c>
      <c r="E3856" t="s">
        <v>4900</v>
      </c>
      <c r="F3856" t="s">
        <v>4901</v>
      </c>
      <c r="G3856" t="s">
        <v>52</v>
      </c>
      <c r="H3856" t="s">
        <v>1006</v>
      </c>
      <c r="I3856" t="s">
        <v>54</v>
      </c>
      <c r="J3856" t="s">
        <v>66</v>
      </c>
      <c r="K3856" t="s">
        <v>1007</v>
      </c>
      <c r="L3856" t="s">
        <v>47</v>
      </c>
      <c r="M3856" t="s">
        <v>47</v>
      </c>
      <c r="N3856" t="s">
        <v>47</v>
      </c>
      <c r="O3856" t="s">
        <v>47</v>
      </c>
      <c r="P3856" t="s">
        <v>5597</v>
      </c>
      <c r="Q3856" t="s">
        <v>997</v>
      </c>
      <c r="R3856">
        <v>1257.77</v>
      </c>
      <c r="S3856" t="s">
        <v>998</v>
      </c>
      <c r="T3856" t="s">
        <v>999</v>
      </c>
      <c r="U3856" t="s">
        <v>5656</v>
      </c>
      <c r="V3856">
        <v>1</v>
      </c>
      <c r="W3856" t="e">
        <f>VLOOKUP(U3856,T1.Unique.Delivery!$AQ$2:$AW$2720,COLUMNS(T1.Unique.Delivery!$AQ$2701:$AW$2701),0)</f>
        <v>#N/A</v>
      </c>
    </row>
    <row r="3857" spans="1:23" x14ac:dyDescent="0.3">
      <c r="A3857" t="s">
        <v>5593</v>
      </c>
      <c r="B3857" t="s">
        <v>5594</v>
      </c>
      <c r="C3857" t="s">
        <v>990</v>
      </c>
      <c r="D3857" t="s">
        <v>52</v>
      </c>
      <c r="E3857" t="s">
        <v>4900</v>
      </c>
      <c r="F3857" t="s">
        <v>4901</v>
      </c>
      <c r="G3857" t="s">
        <v>52</v>
      </c>
      <c r="H3857" t="s">
        <v>1006</v>
      </c>
      <c r="I3857" t="s">
        <v>54</v>
      </c>
      <c r="J3857" t="s">
        <v>56</v>
      </c>
      <c r="K3857" t="s">
        <v>993</v>
      </c>
      <c r="L3857">
        <v>101093720</v>
      </c>
      <c r="M3857" t="s">
        <v>55</v>
      </c>
      <c r="N3857" t="s">
        <v>47</v>
      </c>
      <c r="O3857" t="s">
        <v>47</v>
      </c>
      <c r="P3857" s="1">
        <v>42379</v>
      </c>
      <c r="Q3857" t="s">
        <v>997</v>
      </c>
      <c r="R3857">
        <v>3456</v>
      </c>
      <c r="S3857" t="s">
        <v>998</v>
      </c>
      <c r="T3857" t="s">
        <v>999</v>
      </c>
      <c r="U3857" t="s">
        <v>5657</v>
      </c>
      <c r="V3857">
        <v>1</v>
      </c>
      <c r="W3857" t="e">
        <f>VLOOKUP(U3857,T1.Unique.Delivery!$AQ$2:$AW$2720,COLUMNS(T1.Unique.Delivery!$AQ$2701:$AW$2701),0)</f>
        <v>#N/A</v>
      </c>
    </row>
    <row r="3858" spans="1:23" x14ac:dyDescent="0.3">
      <c r="A3858" t="s">
        <v>5593</v>
      </c>
      <c r="B3858" t="s">
        <v>5594</v>
      </c>
      <c r="C3858" t="s">
        <v>990</v>
      </c>
      <c r="D3858" t="s">
        <v>52</v>
      </c>
      <c r="E3858" t="s">
        <v>4900</v>
      </c>
      <c r="F3858" t="s">
        <v>4901</v>
      </c>
      <c r="G3858" t="s">
        <v>52</v>
      </c>
      <c r="H3858" t="s">
        <v>1006</v>
      </c>
      <c r="I3858" t="s">
        <v>54</v>
      </c>
      <c r="J3858" t="s">
        <v>80</v>
      </c>
      <c r="K3858" t="s">
        <v>1014</v>
      </c>
      <c r="L3858">
        <v>101093720</v>
      </c>
      <c r="M3858" t="s">
        <v>55</v>
      </c>
      <c r="N3858" t="s">
        <v>1295</v>
      </c>
      <c r="O3858" t="s">
        <v>1296</v>
      </c>
      <c r="P3858" s="1">
        <v>42379</v>
      </c>
      <c r="Q3858" t="s">
        <v>997</v>
      </c>
      <c r="R3858">
        <v>1560.54</v>
      </c>
      <c r="S3858" t="s">
        <v>998</v>
      </c>
      <c r="T3858" t="s">
        <v>999</v>
      </c>
      <c r="U3858" t="s">
        <v>5658</v>
      </c>
      <c r="V3858">
        <v>1</v>
      </c>
      <c r="W3858" t="e">
        <f>VLOOKUP(U3858,T1.Unique.Delivery!$AQ$2:$AW$2720,COLUMNS(T1.Unique.Delivery!$AQ$2701:$AW$2701),0)</f>
        <v>#N/A</v>
      </c>
    </row>
    <row r="3859" spans="1:23" x14ac:dyDescent="0.3">
      <c r="A3859" t="s">
        <v>5593</v>
      </c>
      <c r="B3859" t="s">
        <v>5594</v>
      </c>
      <c r="C3859" t="s">
        <v>990</v>
      </c>
      <c r="D3859" t="s">
        <v>52</v>
      </c>
      <c r="E3859" t="s">
        <v>4900</v>
      </c>
      <c r="F3859" t="s">
        <v>4901</v>
      </c>
      <c r="G3859" t="s">
        <v>52</v>
      </c>
      <c r="H3859" t="s">
        <v>1006</v>
      </c>
      <c r="I3859" t="s">
        <v>54</v>
      </c>
      <c r="J3859" t="s">
        <v>80</v>
      </c>
      <c r="K3859" t="s">
        <v>1014</v>
      </c>
      <c r="L3859" t="s">
        <v>47</v>
      </c>
      <c r="M3859" t="s">
        <v>47</v>
      </c>
      <c r="N3859" t="s">
        <v>47</v>
      </c>
      <c r="O3859" t="s">
        <v>47</v>
      </c>
      <c r="P3859" t="s">
        <v>5597</v>
      </c>
      <c r="Q3859" t="s">
        <v>997</v>
      </c>
      <c r="R3859">
        <v>1257.77</v>
      </c>
      <c r="S3859" t="s">
        <v>998</v>
      </c>
      <c r="T3859" t="s">
        <v>999</v>
      </c>
      <c r="U3859" t="s">
        <v>5659</v>
      </c>
      <c r="V3859">
        <v>1</v>
      </c>
      <c r="W3859" t="e">
        <f>VLOOKUP(U3859,T1.Unique.Delivery!$AQ$2:$AW$2720,COLUMNS(T1.Unique.Delivery!$AQ$2701:$AW$2701),0)</f>
        <v>#N/A</v>
      </c>
    </row>
    <row r="3860" spans="1:23" x14ac:dyDescent="0.3">
      <c r="A3860" t="s">
        <v>5593</v>
      </c>
      <c r="B3860" t="s">
        <v>5594</v>
      </c>
      <c r="C3860" t="s">
        <v>990</v>
      </c>
      <c r="D3860" t="s">
        <v>52</v>
      </c>
      <c r="E3860" t="s">
        <v>5660</v>
      </c>
      <c r="F3860" t="s">
        <v>5661</v>
      </c>
      <c r="G3860" t="s">
        <v>311</v>
      </c>
      <c r="H3860" t="s">
        <v>1006</v>
      </c>
      <c r="I3860" t="s">
        <v>54</v>
      </c>
      <c r="J3860" t="s">
        <v>56</v>
      </c>
      <c r="K3860" t="s">
        <v>993</v>
      </c>
      <c r="L3860" t="s">
        <v>47</v>
      </c>
      <c r="M3860" t="s">
        <v>47</v>
      </c>
      <c r="N3860" t="s">
        <v>995</v>
      </c>
      <c r="O3860" t="s">
        <v>996</v>
      </c>
      <c r="P3860" s="1">
        <v>41645</v>
      </c>
      <c r="Q3860" t="s">
        <v>997</v>
      </c>
      <c r="R3860">
        <v>5291.39</v>
      </c>
      <c r="S3860" t="s">
        <v>998</v>
      </c>
      <c r="T3860" t="s">
        <v>999</v>
      </c>
      <c r="U3860" t="s">
        <v>5662</v>
      </c>
      <c r="V3860">
        <v>1</v>
      </c>
      <c r="W3860" t="e">
        <f>VLOOKUP(U3860,T1.Unique.Delivery!$AQ$2:$AW$2720,COLUMNS(T1.Unique.Delivery!$AQ$2701:$AW$2701),0)</f>
        <v>#N/A</v>
      </c>
    </row>
    <row r="3861" spans="1:23" x14ac:dyDescent="0.3">
      <c r="A3861" t="s">
        <v>5593</v>
      </c>
      <c r="B3861" t="s">
        <v>5594</v>
      </c>
      <c r="C3861" t="s">
        <v>990</v>
      </c>
      <c r="D3861" t="s">
        <v>52</v>
      </c>
      <c r="E3861" t="s">
        <v>5663</v>
      </c>
      <c r="F3861" t="s">
        <v>5664</v>
      </c>
      <c r="G3861" t="s">
        <v>207</v>
      </c>
      <c r="H3861" t="s">
        <v>1006</v>
      </c>
      <c r="I3861" t="s">
        <v>54</v>
      </c>
      <c r="J3861" t="s">
        <v>66</v>
      </c>
      <c r="K3861" t="s">
        <v>1007</v>
      </c>
      <c r="L3861">
        <v>101093720</v>
      </c>
      <c r="M3861" t="s">
        <v>55</v>
      </c>
      <c r="N3861" t="s">
        <v>1295</v>
      </c>
      <c r="O3861" t="s">
        <v>1296</v>
      </c>
      <c r="P3861" s="1">
        <v>42379</v>
      </c>
      <c r="Q3861" t="s">
        <v>997</v>
      </c>
      <c r="R3861">
        <v>2112.38</v>
      </c>
      <c r="S3861" t="s">
        <v>998</v>
      </c>
      <c r="T3861" t="s">
        <v>999</v>
      </c>
      <c r="U3861" t="s">
        <v>5665</v>
      </c>
      <c r="V3861">
        <v>1</v>
      </c>
      <c r="W3861" t="e">
        <f>VLOOKUP(U3861,T1.Unique.Delivery!$AQ$2:$AW$2720,COLUMNS(T1.Unique.Delivery!$AQ$2701:$AW$2701),0)</f>
        <v>#N/A</v>
      </c>
    </row>
    <row r="3862" spans="1:23" x14ac:dyDescent="0.3">
      <c r="A3862" t="s">
        <v>5593</v>
      </c>
      <c r="B3862" t="s">
        <v>5594</v>
      </c>
      <c r="C3862" t="s">
        <v>990</v>
      </c>
      <c r="D3862" t="s">
        <v>52</v>
      </c>
      <c r="E3862" t="s">
        <v>5663</v>
      </c>
      <c r="F3862" t="s">
        <v>5664</v>
      </c>
      <c r="G3862" t="s">
        <v>207</v>
      </c>
      <c r="H3862" t="s">
        <v>1006</v>
      </c>
      <c r="I3862" t="s">
        <v>54</v>
      </c>
      <c r="J3862" t="s">
        <v>56</v>
      </c>
      <c r="K3862" t="s">
        <v>993</v>
      </c>
      <c r="L3862">
        <v>101093720</v>
      </c>
      <c r="M3862" t="s">
        <v>55</v>
      </c>
      <c r="N3862" t="s">
        <v>995</v>
      </c>
      <c r="O3862" t="s">
        <v>996</v>
      </c>
      <c r="P3862" s="1">
        <v>42379</v>
      </c>
      <c r="Q3862" t="s">
        <v>997</v>
      </c>
      <c r="R3862">
        <v>4000</v>
      </c>
      <c r="S3862" t="s">
        <v>998</v>
      </c>
      <c r="T3862" t="s">
        <v>999</v>
      </c>
      <c r="U3862" t="s">
        <v>5666</v>
      </c>
      <c r="V3862">
        <v>1</v>
      </c>
      <c r="W3862" t="e">
        <f>VLOOKUP(U3862,T1.Unique.Delivery!$AQ$2:$AW$2720,COLUMNS(T1.Unique.Delivery!$AQ$2701:$AW$2701),0)</f>
        <v>#N/A</v>
      </c>
    </row>
    <row r="3863" spans="1:23" x14ac:dyDescent="0.3">
      <c r="A3863" t="s">
        <v>5593</v>
      </c>
      <c r="B3863" t="s">
        <v>5594</v>
      </c>
      <c r="C3863" t="s">
        <v>990</v>
      </c>
      <c r="D3863" t="s">
        <v>52</v>
      </c>
      <c r="E3863" t="s">
        <v>4909</v>
      </c>
      <c r="F3863" t="s">
        <v>4910</v>
      </c>
      <c r="G3863" t="s">
        <v>52</v>
      </c>
      <c r="H3863" t="s">
        <v>1006</v>
      </c>
      <c r="I3863" t="s">
        <v>54</v>
      </c>
      <c r="J3863" t="s">
        <v>66</v>
      </c>
      <c r="K3863" t="s">
        <v>1007</v>
      </c>
      <c r="L3863">
        <v>101093720</v>
      </c>
      <c r="M3863" t="s">
        <v>55</v>
      </c>
      <c r="N3863" t="s">
        <v>1295</v>
      </c>
      <c r="O3863" t="s">
        <v>1296</v>
      </c>
      <c r="P3863" s="1">
        <v>42379</v>
      </c>
      <c r="Q3863" t="s">
        <v>997</v>
      </c>
      <c r="R3863">
        <v>1320.3</v>
      </c>
      <c r="S3863" t="s">
        <v>998</v>
      </c>
      <c r="T3863" t="s">
        <v>999</v>
      </c>
      <c r="U3863" t="s">
        <v>5667</v>
      </c>
      <c r="V3863">
        <v>1</v>
      </c>
      <c r="W3863" t="e">
        <f>VLOOKUP(U3863,T1.Unique.Delivery!$AQ$2:$AW$2720,COLUMNS(T1.Unique.Delivery!$AQ$2701:$AW$2701),0)</f>
        <v>#N/A</v>
      </c>
    </row>
    <row r="3864" spans="1:23" x14ac:dyDescent="0.3">
      <c r="A3864" t="s">
        <v>5593</v>
      </c>
      <c r="B3864" t="s">
        <v>5594</v>
      </c>
      <c r="C3864" t="s">
        <v>990</v>
      </c>
      <c r="D3864" t="s">
        <v>52</v>
      </c>
      <c r="E3864" t="s">
        <v>4909</v>
      </c>
      <c r="F3864" t="s">
        <v>4910</v>
      </c>
      <c r="G3864" t="s">
        <v>52</v>
      </c>
      <c r="H3864" t="s">
        <v>1006</v>
      </c>
      <c r="I3864" t="s">
        <v>54</v>
      </c>
      <c r="J3864" t="s">
        <v>66</v>
      </c>
      <c r="K3864" t="s">
        <v>1007</v>
      </c>
      <c r="L3864" t="s">
        <v>47</v>
      </c>
      <c r="M3864" t="s">
        <v>47</v>
      </c>
      <c r="N3864" t="s">
        <v>47</v>
      </c>
      <c r="O3864" t="s">
        <v>47</v>
      </c>
      <c r="P3864" t="s">
        <v>5597</v>
      </c>
      <c r="Q3864" t="s">
        <v>997</v>
      </c>
      <c r="R3864">
        <v>886.78</v>
      </c>
      <c r="S3864" t="s">
        <v>998</v>
      </c>
      <c r="T3864" t="s">
        <v>999</v>
      </c>
      <c r="U3864" t="s">
        <v>5668</v>
      </c>
      <c r="V3864">
        <v>1</v>
      </c>
      <c r="W3864" t="e">
        <f>VLOOKUP(U3864,T1.Unique.Delivery!$AQ$2:$AW$2720,COLUMNS(T1.Unique.Delivery!$AQ$2701:$AW$2701),0)</f>
        <v>#N/A</v>
      </c>
    </row>
    <row r="3865" spans="1:23" x14ac:dyDescent="0.3">
      <c r="A3865" t="s">
        <v>5593</v>
      </c>
      <c r="B3865" t="s">
        <v>5594</v>
      </c>
      <c r="C3865" t="s">
        <v>990</v>
      </c>
      <c r="D3865" t="s">
        <v>52</v>
      </c>
      <c r="E3865" t="s">
        <v>4909</v>
      </c>
      <c r="F3865" t="s">
        <v>4910</v>
      </c>
      <c r="G3865" t="s">
        <v>52</v>
      </c>
      <c r="H3865" t="s">
        <v>1006</v>
      </c>
      <c r="I3865" t="s">
        <v>54</v>
      </c>
      <c r="J3865" t="s">
        <v>56</v>
      </c>
      <c r="K3865" t="s">
        <v>993</v>
      </c>
      <c r="L3865">
        <v>101093720</v>
      </c>
      <c r="M3865" t="s">
        <v>55</v>
      </c>
      <c r="N3865" t="s">
        <v>47</v>
      </c>
      <c r="O3865" t="s">
        <v>47</v>
      </c>
      <c r="P3865" s="1">
        <v>42379</v>
      </c>
      <c r="Q3865" t="s">
        <v>997</v>
      </c>
      <c r="R3865">
        <v>1458.29</v>
      </c>
      <c r="S3865" t="s">
        <v>998</v>
      </c>
      <c r="T3865" t="s">
        <v>999</v>
      </c>
      <c r="U3865" t="s">
        <v>5669</v>
      </c>
      <c r="V3865">
        <v>1</v>
      </c>
      <c r="W3865" t="e">
        <f>VLOOKUP(U3865,T1.Unique.Delivery!$AQ$2:$AW$2720,COLUMNS(T1.Unique.Delivery!$AQ$2701:$AW$2701),0)</f>
        <v>#N/A</v>
      </c>
    </row>
    <row r="3866" spans="1:23" x14ac:dyDescent="0.3">
      <c r="A3866" t="s">
        <v>5593</v>
      </c>
      <c r="B3866" t="s">
        <v>5594</v>
      </c>
      <c r="C3866" t="s">
        <v>990</v>
      </c>
      <c r="D3866" t="s">
        <v>52</v>
      </c>
      <c r="E3866" t="s">
        <v>4909</v>
      </c>
      <c r="F3866" t="s">
        <v>4910</v>
      </c>
      <c r="G3866" t="s">
        <v>52</v>
      </c>
      <c r="H3866" t="s">
        <v>1006</v>
      </c>
      <c r="I3866" t="s">
        <v>54</v>
      </c>
      <c r="J3866" t="s">
        <v>129</v>
      </c>
      <c r="K3866" t="s">
        <v>1012</v>
      </c>
      <c r="L3866" t="s">
        <v>47</v>
      </c>
      <c r="M3866" t="s">
        <v>47</v>
      </c>
      <c r="N3866" t="s">
        <v>47</v>
      </c>
      <c r="O3866" t="s">
        <v>47</v>
      </c>
      <c r="P3866" t="s">
        <v>5597</v>
      </c>
      <c r="Q3866" t="s">
        <v>997</v>
      </c>
      <c r="R3866">
        <v>886.78</v>
      </c>
      <c r="S3866" t="s">
        <v>998</v>
      </c>
      <c r="T3866" t="s">
        <v>999</v>
      </c>
      <c r="U3866" t="s">
        <v>5670</v>
      </c>
      <c r="V3866">
        <v>1</v>
      </c>
      <c r="W3866" t="e">
        <f>VLOOKUP(U3866,T1.Unique.Delivery!$AQ$2:$AW$2720,COLUMNS(T1.Unique.Delivery!$AQ$2701:$AW$2701),0)</f>
        <v>#N/A</v>
      </c>
    </row>
    <row r="3867" spans="1:23" x14ac:dyDescent="0.3">
      <c r="A3867" t="s">
        <v>5593</v>
      </c>
      <c r="B3867" t="s">
        <v>5594</v>
      </c>
      <c r="C3867" t="s">
        <v>990</v>
      </c>
      <c r="D3867" t="s">
        <v>52</v>
      </c>
      <c r="E3867" t="s">
        <v>4909</v>
      </c>
      <c r="F3867" t="s">
        <v>4910</v>
      </c>
      <c r="G3867" t="s">
        <v>52</v>
      </c>
      <c r="H3867" t="s">
        <v>1006</v>
      </c>
      <c r="I3867" t="s">
        <v>54</v>
      </c>
      <c r="J3867" t="s">
        <v>80</v>
      </c>
      <c r="K3867" t="s">
        <v>1014</v>
      </c>
      <c r="L3867">
        <v>101093720</v>
      </c>
      <c r="M3867" t="s">
        <v>55</v>
      </c>
      <c r="N3867" t="s">
        <v>1295</v>
      </c>
      <c r="O3867" t="s">
        <v>1296</v>
      </c>
      <c r="P3867" s="1">
        <v>42379</v>
      </c>
      <c r="Q3867" t="s">
        <v>997</v>
      </c>
      <c r="R3867">
        <v>1100.25</v>
      </c>
      <c r="S3867" t="s">
        <v>998</v>
      </c>
      <c r="T3867" t="s">
        <v>999</v>
      </c>
      <c r="U3867" t="s">
        <v>5671</v>
      </c>
      <c r="V3867">
        <v>1</v>
      </c>
      <c r="W3867" t="e">
        <f>VLOOKUP(U3867,T1.Unique.Delivery!$AQ$2:$AW$2720,COLUMNS(T1.Unique.Delivery!$AQ$2701:$AW$2701),0)</f>
        <v>#N/A</v>
      </c>
    </row>
    <row r="3868" spans="1:23" x14ac:dyDescent="0.3">
      <c r="A3868" t="s">
        <v>5593</v>
      </c>
      <c r="B3868" t="s">
        <v>5594</v>
      </c>
      <c r="C3868" t="s">
        <v>990</v>
      </c>
      <c r="D3868" t="s">
        <v>52</v>
      </c>
      <c r="E3868" t="s">
        <v>4909</v>
      </c>
      <c r="F3868" t="s">
        <v>4910</v>
      </c>
      <c r="G3868" t="s">
        <v>52</v>
      </c>
      <c r="H3868" t="s">
        <v>1006</v>
      </c>
      <c r="I3868" t="s">
        <v>54</v>
      </c>
      <c r="J3868" t="s">
        <v>80</v>
      </c>
      <c r="K3868" t="s">
        <v>1014</v>
      </c>
      <c r="L3868" t="s">
        <v>47</v>
      </c>
      <c r="M3868" t="s">
        <v>47</v>
      </c>
      <c r="N3868" t="s">
        <v>47</v>
      </c>
      <c r="O3868" t="s">
        <v>47</v>
      </c>
      <c r="P3868" t="s">
        <v>5597</v>
      </c>
      <c r="Q3868" t="s">
        <v>997</v>
      </c>
      <c r="R3868">
        <v>886.78</v>
      </c>
      <c r="S3868" t="s">
        <v>998</v>
      </c>
      <c r="T3868" t="s">
        <v>999</v>
      </c>
      <c r="U3868" t="s">
        <v>5672</v>
      </c>
      <c r="V3868">
        <v>1</v>
      </c>
      <c r="W3868" t="e">
        <f>VLOOKUP(U3868,T1.Unique.Delivery!$AQ$2:$AW$2720,COLUMNS(T1.Unique.Delivery!$AQ$2701:$AW$2701),0)</f>
        <v>#N/A</v>
      </c>
    </row>
    <row r="3869" spans="1:23" x14ac:dyDescent="0.3">
      <c r="A3869" t="s">
        <v>5593</v>
      </c>
      <c r="B3869" t="s">
        <v>5594</v>
      </c>
      <c r="C3869" t="s">
        <v>990</v>
      </c>
      <c r="D3869" t="s">
        <v>52</v>
      </c>
      <c r="E3869" t="s">
        <v>989</v>
      </c>
      <c r="F3869" t="s">
        <v>990</v>
      </c>
      <c r="G3869" t="s">
        <v>52</v>
      </c>
      <c r="H3869" t="s">
        <v>1006</v>
      </c>
      <c r="I3869" t="s">
        <v>54</v>
      </c>
      <c r="J3869" t="s">
        <v>66</v>
      </c>
      <c r="K3869" t="s">
        <v>1007</v>
      </c>
      <c r="L3869">
        <v>100943603</v>
      </c>
      <c r="M3869" t="s">
        <v>5002</v>
      </c>
      <c r="N3869" t="s">
        <v>1295</v>
      </c>
      <c r="O3869" t="s">
        <v>1296</v>
      </c>
      <c r="P3869" s="1">
        <v>42767</v>
      </c>
      <c r="Q3869" t="s">
        <v>997</v>
      </c>
      <c r="R3869">
        <v>855.5</v>
      </c>
      <c r="S3869" t="s">
        <v>998</v>
      </c>
      <c r="T3869" t="s">
        <v>999</v>
      </c>
      <c r="U3869" t="s">
        <v>5673</v>
      </c>
      <c r="V3869">
        <v>1</v>
      </c>
      <c r="W3869" t="e">
        <f>VLOOKUP(U3869,T1.Unique.Delivery!$AQ$2:$AW$2720,COLUMNS(T1.Unique.Delivery!$AQ$2701:$AW$2701),0)</f>
        <v>#N/A</v>
      </c>
    </row>
    <row r="3870" spans="1:23" x14ac:dyDescent="0.3">
      <c r="A3870" t="s">
        <v>5593</v>
      </c>
      <c r="B3870" t="s">
        <v>5594</v>
      </c>
      <c r="C3870" t="s">
        <v>990</v>
      </c>
      <c r="D3870" t="s">
        <v>52</v>
      </c>
      <c r="E3870" t="s">
        <v>989</v>
      </c>
      <c r="F3870" t="s">
        <v>990</v>
      </c>
      <c r="G3870" t="s">
        <v>52</v>
      </c>
      <c r="H3870" t="s">
        <v>1006</v>
      </c>
      <c r="I3870" t="s">
        <v>54</v>
      </c>
      <c r="J3870" t="s">
        <v>66</v>
      </c>
      <c r="K3870" t="s">
        <v>1007</v>
      </c>
      <c r="L3870">
        <v>101093720</v>
      </c>
      <c r="M3870" t="s">
        <v>55</v>
      </c>
      <c r="N3870" t="s">
        <v>47</v>
      </c>
      <c r="O3870" t="s">
        <v>47</v>
      </c>
      <c r="P3870" s="1">
        <v>42379</v>
      </c>
      <c r="Q3870" t="s">
        <v>997</v>
      </c>
      <c r="R3870">
        <v>807.08</v>
      </c>
      <c r="S3870" t="s">
        <v>998</v>
      </c>
      <c r="T3870" t="s">
        <v>999</v>
      </c>
      <c r="U3870" t="s">
        <v>5674</v>
      </c>
      <c r="V3870">
        <v>1</v>
      </c>
      <c r="W3870" t="e">
        <f>VLOOKUP(U3870,T1.Unique.Delivery!$AQ$2:$AW$2720,COLUMNS(T1.Unique.Delivery!$AQ$2701:$AW$2701),0)</f>
        <v>#N/A</v>
      </c>
    </row>
    <row r="3871" spans="1:23" x14ac:dyDescent="0.3">
      <c r="A3871" t="s">
        <v>5593</v>
      </c>
      <c r="B3871" t="s">
        <v>5594</v>
      </c>
      <c r="C3871" t="s">
        <v>990</v>
      </c>
      <c r="D3871" t="s">
        <v>52</v>
      </c>
      <c r="E3871" t="s">
        <v>989</v>
      </c>
      <c r="F3871" t="s">
        <v>990</v>
      </c>
      <c r="G3871" t="s">
        <v>52</v>
      </c>
      <c r="H3871" t="s">
        <v>1006</v>
      </c>
      <c r="I3871" t="s">
        <v>54</v>
      </c>
      <c r="J3871" t="s">
        <v>66</v>
      </c>
      <c r="K3871" t="s">
        <v>1007</v>
      </c>
      <c r="L3871" t="s">
        <v>47</v>
      </c>
      <c r="M3871" t="s">
        <v>47</v>
      </c>
      <c r="N3871" t="s">
        <v>47</v>
      </c>
      <c r="O3871" t="s">
        <v>47</v>
      </c>
      <c r="P3871" t="s">
        <v>5606</v>
      </c>
      <c r="Q3871" t="s">
        <v>997</v>
      </c>
      <c r="R3871">
        <v>761.4</v>
      </c>
      <c r="S3871" t="s">
        <v>998</v>
      </c>
      <c r="T3871" t="s">
        <v>999</v>
      </c>
      <c r="U3871" t="s">
        <v>5675</v>
      </c>
      <c r="V3871">
        <v>1</v>
      </c>
      <c r="W3871" t="e">
        <f>VLOOKUP(U3871,T1.Unique.Delivery!$AQ$2:$AW$2720,COLUMNS(T1.Unique.Delivery!$AQ$2701:$AW$2701),0)</f>
        <v>#N/A</v>
      </c>
    </row>
    <row r="3872" spans="1:23" x14ac:dyDescent="0.3">
      <c r="A3872" t="s">
        <v>5593</v>
      </c>
      <c r="B3872" t="s">
        <v>5594</v>
      </c>
      <c r="C3872" t="s">
        <v>990</v>
      </c>
      <c r="D3872" t="s">
        <v>52</v>
      </c>
      <c r="E3872" t="s">
        <v>989</v>
      </c>
      <c r="F3872" t="s">
        <v>990</v>
      </c>
      <c r="G3872" t="s">
        <v>52</v>
      </c>
      <c r="H3872" t="s">
        <v>1006</v>
      </c>
      <c r="I3872" t="s">
        <v>54</v>
      </c>
      <c r="J3872" t="s">
        <v>129</v>
      </c>
      <c r="K3872" t="s">
        <v>1012</v>
      </c>
      <c r="L3872">
        <v>100943603</v>
      </c>
      <c r="M3872" t="s">
        <v>5002</v>
      </c>
      <c r="N3872" t="s">
        <v>1295</v>
      </c>
      <c r="O3872" t="s">
        <v>1296</v>
      </c>
      <c r="P3872" s="1">
        <v>42767</v>
      </c>
      <c r="Q3872" t="s">
        <v>997</v>
      </c>
      <c r="R3872">
        <v>855.5</v>
      </c>
      <c r="S3872" t="s">
        <v>998</v>
      </c>
      <c r="T3872" t="s">
        <v>999</v>
      </c>
      <c r="U3872" t="s">
        <v>5676</v>
      </c>
      <c r="V3872">
        <v>1</v>
      </c>
      <c r="W3872" t="e">
        <f>VLOOKUP(U3872,T1.Unique.Delivery!$AQ$2:$AW$2720,COLUMNS(T1.Unique.Delivery!$AQ$2701:$AW$2701),0)</f>
        <v>#N/A</v>
      </c>
    </row>
    <row r="3873" spans="1:23" x14ac:dyDescent="0.3">
      <c r="A3873" t="s">
        <v>5593</v>
      </c>
      <c r="B3873" t="s">
        <v>5594</v>
      </c>
      <c r="C3873" t="s">
        <v>990</v>
      </c>
      <c r="D3873" t="s">
        <v>52</v>
      </c>
      <c r="E3873" t="s">
        <v>989</v>
      </c>
      <c r="F3873" t="s">
        <v>990</v>
      </c>
      <c r="G3873" t="s">
        <v>52</v>
      </c>
      <c r="H3873" t="s">
        <v>1006</v>
      </c>
      <c r="I3873" t="s">
        <v>54</v>
      </c>
      <c r="J3873" t="s">
        <v>129</v>
      </c>
      <c r="K3873" t="s">
        <v>1012</v>
      </c>
      <c r="L3873">
        <v>101093720</v>
      </c>
      <c r="M3873" t="s">
        <v>55</v>
      </c>
      <c r="N3873" t="s">
        <v>47</v>
      </c>
      <c r="O3873" t="s">
        <v>47</v>
      </c>
      <c r="P3873" s="1">
        <v>42379</v>
      </c>
      <c r="Q3873" t="s">
        <v>997</v>
      </c>
      <c r="R3873">
        <v>807.08</v>
      </c>
      <c r="S3873" t="s">
        <v>998</v>
      </c>
      <c r="T3873" t="s">
        <v>999</v>
      </c>
      <c r="U3873" t="s">
        <v>5677</v>
      </c>
      <c r="V3873">
        <v>1</v>
      </c>
      <c r="W3873" t="e">
        <f>VLOOKUP(U3873,T1.Unique.Delivery!$AQ$2:$AW$2720,COLUMNS(T1.Unique.Delivery!$AQ$2701:$AW$2701),0)</f>
        <v>#N/A</v>
      </c>
    </row>
    <row r="3874" spans="1:23" x14ac:dyDescent="0.3">
      <c r="A3874" t="s">
        <v>5593</v>
      </c>
      <c r="B3874" t="s">
        <v>5594</v>
      </c>
      <c r="C3874" t="s">
        <v>990</v>
      </c>
      <c r="D3874" t="s">
        <v>52</v>
      </c>
      <c r="E3874" t="s">
        <v>989</v>
      </c>
      <c r="F3874" t="s">
        <v>990</v>
      </c>
      <c r="G3874" t="s">
        <v>52</v>
      </c>
      <c r="H3874" t="s">
        <v>1006</v>
      </c>
      <c r="I3874" t="s">
        <v>54</v>
      </c>
      <c r="J3874" t="s">
        <v>129</v>
      </c>
      <c r="K3874" t="s">
        <v>1012</v>
      </c>
      <c r="L3874" t="s">
        <v>47</v>
      </c>
      <c r="M3874" t="s">
        <v>47</v>
      </c>
      <c r="N3874" t="s">
        <v>47</v>
      </c>
      <c r="O3874" t="s">
        <v>47</v>
      </c>
      <c r="P3874" t="s">
        <v>5606</v>
      </c>
      <c r="Q3874" t="s">
        <v>997</v>
      </c>
      <c r="R3874">
        <v>761.4</v>
      </c>
      <c r="S3874" t="s">
        <v>998</v>
      </c>
      <c r="T3874" t="s">
        <v>999</v>
      </c>
      <c r="U3874" t="s">
        <v>5678</v>
      </c>
      <c r="V3874">
        <v>1</v>
      </c>
      <c r="W3874" t="e">
        <f>VLOOKUP(U3874,T1.Unique.Delivery!$AQ$2:$AW$2720,COLUMNS(T1.Unique.Delivery!$AQ$2701:$AW$2701),0)</f>
        <v>#N/A</v>
      </c>
    </row>
    <row r="3875" spans="1:23" x14ac:dyDescent="0.3">
      <c r="A3875" t="s">
        <v>5593</v>
      </c>
      <c r="B3875" t="s">
        <v>5594</v>
      </c>
      <c r="C3875" t="s">
        <v>990</v>
      </c>
      <c r="D3875" t="s">
        <v>52</v>
      </c>
      <c r="E3875" t="s">
        <v>989</v>
      </c>
      <c r="F3875" t="s">
        <v>990</v>
      </c>
      <c r="G3875" t="s">
        <v>52</v>
      </c>
      <c r="H3875" t="s">
        <v>1006</v>
      </c>
      <c r="I3875" t="s">
        <v>54</v>
      </c>
      <c r="J3875" t="s">
        <v>80</v>
      </c>
      <c r="K3875" t="s">
        <v>1014</v>
      </c>
      <c r="L3875">
        <v>100943603</v>
      </c>
      <c r="M3875" t="s">
        <v>5002</v>
      </c>
      <c r="N3875" t="s">
        <v>1295</v>
      </c>
      <c r="O3875" t="s">
        <v>1296</v>
      </c>
      <c r="P3875" s="1">
        <v>42767</v>
      </c>
      <c r="Q3875" t="s">
        <v>997</v>
      </c>
      <c r="R3875">
        <v>855.5</v>
      </c>
      <c r="S3875" t="s">
        <v>998</v>
      </c>
      <c r="T3875" t="s">
        <v>999</v>
      </c>
      <c r="U3875" t="s">
        <v>5679</v>
      </c>
      <c r="V3875">
        <v>1</v>
      </c>
      <c r="W3875" t="e">
        <f>VLOOKUP(U3875,T1.Unique.Delivery!$AQ$2:$AW$2720,COLUMNS(T1.Unique.Delivery!$AQ$2701:$AW$2701),0)</f>
        <v>#N/A</v>
      </c>
    </row>
    <row r="3876" spans="1:23" x14ac:dyDescent="0.3">
      <c r="A3876" t="s">
        <v>5593</v>
      </c>
      <c r="B3876" t="s">
        <v>5594</v>
      </c>
      <c r="C3876" t="s">
        <v>990</v>
      </c>
      <c r="D3876" t="s">
        <v>52</v>
      </c>
      <c r="E3876" t="s">
        <v>989</v>
      </c>
      <c r="F3876" t="s">
        <v>990</v>
      </c>
      <c r="G3876" t="s">
        <v>52</v>
      </c>
      <c r="H3876" t="s">
        <v>1006</v>
      </c>
      <c r="I3876" t="s">
        <v>54</v>
      </c>
      <c r="J3876" t="s">
        <v>80</v>
      </c>
      <c r="K3876" t="s">
        <v>1014</v>
      </c>
      <c r="L3876">
        <v>101093720</v>
      </c>
      <c r="M3876" t="s">
        <v>55</v>
      </c>
      <c r="N3876" t="s">
        <v>47</v>
      </c>
      <c r="O3876" t="s">
        <v>47</v>
      </c>
      <c r="P3876" s="1">
        <v>42379</v>
      </c>
      <c r="Q3876" t="s">
        <v>997</v>
      </c>
      <c r="R3876">
        <v>807.08</v>
      </c>
      <c r="S3876" t="s">
        <v>998</v>
      </c>
      <c r="T3876" t="s">
        <v>999</v>
      </c>
      <c r="U3876" t="s">
        <v>5680</v>
      </c>
      <c r="V3876">
        <v>1</v>
      </c>
      <c r="W3876" t="e">
        <f>VLOOKUP(U3876,T1.Unique.Delivery!$AQ$2:$AW$2720,COLUMNS(T1.Unique.Delivery!$AQ$2701:$AW$2701),0)</f>
        <v>#N/A</v>
      </c>
    </row>
    <row r="3877" spans="1:23" x14ac:dyDescent="0.3">
      <c r="A3877" t="s">
        <v>5593</v>
      </c>
      <c r="B3877" t="s">
        <v>5594</v>
      </c>
      <c r="C3877" t="s">
        <v>990</v>
      </c>
      <c r="D3877" t="s">
        <v>52</v>
      </c>
      <c r="E3877" t="s">
        <v>989</v>
      </c>
      <c r="F3877" t="s">
        <v>990</v>
      </c>
      <c r="G3877" t="s">
        <v>52</v>
      </c>
      <c r="H3877" t="s">
        <v>1006</v>
      </c>
      <c r="I3877" t="s">
        <v>54</v>
      </c>
      <c r="J3877" t="s">
        <v>80</v>
      </c>
      <c r="K3877" t="s">
        <v>1014</v>
      </c>
      <c r="L3877" t="s">
        <v>47</v>
      </c>
      <c r="M3877" t="s">
        <v>47</v>
      </c>
      <c r="N3877" t="s">
        <v>47</v>
      </c>
      <c r="O3877" t="s">
        <v>47</v>
      </c>
      <c r="P3877" t="s">
        <v>5606</v>
      </c>
      <c r="Q3877" t="s">
        <v>997</v>
      </c>
      <c r="R3877">
        <v>761.4</v>
      </c>
      <c r="S3877" t="s">
        <v>998</v>
      </c>
      <c r="T3877" t="s">
        <v>999</v>
      </c>
      <c r="U3877" t="s">
        <v>5681</v>
      </c>
      <c r="V3877">
        <v>1</v>
      </c>
      <c r="W3877" t="e">
        <f>VLOOKUP(U3877,T1.Unique.Delivery!$AQ$2:$AW$2720,COLUMNS(T1.Unique.Delivery!$AQ$2701:$AW$2701),0)</f>
        <v>#N/A</v>
      </c>
    </row>
    <row r="3878" spans="1:23" x14ac:dyDescent="0.3">
      <c r="A3878" t="s">
        <v>5593</v>
      </c>
      <c r="B3878" t="s">
        <v>5594</v>
      </c>
      <c r="C3878" t="s">
        <v>990</v>
      </c>
      <c r="D3878" t="s">
        <v>52</v>
      </c>
      <c r="E3878" t="s">
        <v>5682</v>
      </c>
      <c r="F3878" t="s">
        <v>5683</v>
      </c>
      <c r="G3878" t="s">
        <v>52</v>
      </c>
      <c r="H3878" t="s">
        <v>1006</v>
      </c>
      <c r="I3878" t="s">
        <v>54</v>
      </c>
      <c r="J3878" t="s">
        <v>66</v>
      </c>
      <c r="K3878" t="s">
        <v>1007</v>
      </c>
      <c r="L3878">
        <v>100943603</v>
      </c>
      <c r="M3878" t="s">
        <v>5002</v>
      </c>
      <c r="N3878" t="s">
        <v>47</v>
      </c>
      <c r="O3878" t="s">
        <v>47</v>
      </c>
      <c r="P3878" s="1">
        <v>42767</v>
      </c>
      <c r="Q3878" t="s">
        <v>997</v>
      </c>
      <c r="R3878">
        <v>1884.86</v>
      </c>
      <c r="S3878" t="s">
        <v>998</v>
      </c>
      <c r="T3878" t="s">
        <v>999</v>
      </c>
      <c r="U3878" t="s">
        <v>5684</v>
      </c>
      <c r="V3878">
        <v>1</v>
      </c>
      <c r="W3878" t="e">
        <f>VLOOKUP(U3878,T1.Unique.Delivery!$AQ$2:$AW$2720,COLUMNS(T1.Unique.Delivery!$AQ$2701:$AW$2701),0)</f>
        <v>#N/A</v>
      </c>
    </row>
    <row r="3879" spans="1:23" x14ac:dyDescent="0.3">
      <c r="A3879" t="s">
        <v>5593</v>
      </c>
      <c r="B3879" t="s">
        <v>5594</v>
      </c>
      <c r="C3879" t="s">
        <v>990</v>
      </c>
      <c r="D3879" t="s">
        <v>52</v>
      </c>
      <c r="E3879" t="s">
        <v>5682</v>
      </c>
      <c r="F3879" t="s">
        <v>5683</v>
      </c>
      <c r="G3879" t="s">
        <v>52</v>
      </c>
      <c r="H3879" t="s">
        <v>1006</v>
      </c>
      <c r="I3879" t="s">
        <v>54</v>
      </c>
      <c r="J3879" t="s">
        <v>66</v>
      </c>
      <c r="K3879" t="s">
        <v>1007</v>
      </c>
      <c r="L3879">
        <v>101093720</v>
      </c>
      <c r="M3879" t="s">
        <v>55</v>
      </c>
      <c r="N3879" t="s">
        <v>47</v>
      </c>
      <c r="O3879" t="s">
        <v>47</v>
      </c>
      <c r="P3879" s="1">
        <v>42379</v>
      </c>
      <c r="Q3879" t="s">
        <v>997</v>
      </c>
      <c r="R3879">
        <v>2304.5100000000002</v>
      </c>
      <c r="S3879" t="s">
        <v>998</v>
      </c>
      <c r="T3879" t="s">
        <v>999</v>
      </c>
      <c r="U3879" t="s">
        <v>5685</v>
      </c>
      <c r="V3879">
        <v>1</v>
      </c>
      <c r="W3879" t="e">
        <f>VLOOKUP(U3879,T1.Unique.Delivery!$AQ$2:$AW$2720,COLUMNS(T1.Unique.Delivery!$AQ$2701:$AW$2701),0)</f>
        <v>#N/A</v>
      </c>
    </row>
    <row r="3880" spans="1:23" x14ac:dyDescent="0.3">
      <c r="A3880" t="s">
        <v>5593</v>
      </c>
      <c r="B3880" t="s">
        <v>5594</v>
      </c>
      <c r="C3880" t="s">
        <v>990</v>
      </c>
      <c r="D3880" t="s">
        <v>52</v>
      </c>
      <c r="E3880" t="s">
        <v>5682</v>
      </c>
      <c r="F3880" t="s">
        <v>5683</v>
      </c>
      <c r="G3880" t="s">
        <v>52</v>
      </c>
      <c r="H3880" t="s">
        <v>1006</v>
      </c>
      <c r="I3880" t="s">
        <v>54</v>
      </c>
      <c r="J3880" t="s">
        <v>66</v>
      </c>
      <c r="K3880" t="s">
        <v>1007</v>
      </c>
      <c r="L3880" t="s">
        <v>47</v>
      </c>
      <c r="M3880" t="s">
        <v>47</v>
      </c>
      <c r="N3880" t="s">
        <v>47</v>
      </c>
      <c r="O3880" t="s">
        <v>47</v>
      </c>
      <c r="P3880" t="s">
        <v>5597</v>
      </c>
      <c r="Q3880" t="s">
        <v>997</v>
      </c>
      <c r="R3880">
        <v>1547.83</v>
      </c>
      <c r="S3880" t="s">
        <v>998</v>
      </c>
      <c r="T3880" t="s">
        <v>999</v>
      </c>
      <c r="U3880" t="s">
        <v>5686</v>
      </c>
      <c r="V3880">
        <v>1</v>
      </c>
      <c r="W3880" t="e">
        <f>VLOOKUP(U3880,T1.Unique.Delivery!$AQ$2:$AW$2720,COLUMNS(T1.Unique.Delivery!$AQ$2701:$AW$2701),0)</f>
        <v>#N/A</v>
      </c>
    </row>
    <row r="3881" spans="1:23" x14ac:dyDescent="0.3">
      <c r="A3881" t="s">
        <v>5593</v>
      </c>
      <c r="B3881" t="s">
        <v>5594</v>
      </c>
      <c r="C3881" t="s">
        <v>990</v>
      </c>
      <c r="D3881" t="s">
        <v>52</v>
      </c>
      <c r="E3881" t="s">
        <v>5682</v>
      </c>
      <c r="F3881" t="s">
        <v>5683</v>
      </c>
      <c r="G3881" t="s">
        <v>52</v>
      </c>
      <c r="H3881" t="s">
        <v>1006</v>
      </c>
      <c r="I3881" t="s">
        <v>54</v>
      </c>
      <c r="J3881" t="s">
        <v>129</v>
      </c>
      <c r="K3881" t="s">
        <v>1012</v>
      </c>
      <c r="L3881">
        <v>100943603</v>
      </c>
      <c r="M3881" t="s">
        <v>5002</v>
      </c>
      <c r="N3881" t="s">
        <v>47</v>
      </c>
      <c r="O3881" t="s">
        <v>47</v>
      </c>
      <c r="P3881" s="1">
        <v>42767</v>
      </c>
      <c r="Q3881" t="s">
        <v>997</v>
      </c>
      <c r="R3881">
        <v>1884.86</v>
      </c>
      <c r="S3881" t="s">
        <v>998</v>
      </c>
      <c r="T3881" t="s">
        <v>999</v>
      </c>
      <c r="U3881" t="s">
        <v>5687</v>
      </c>
      <c r="V3881">
        <v>1</v>
      </c>
      <c r="W3881" t="e">
        <f>VLOOKUP(U3881,T1.Unique.Delivery!$AQ$2:$AW$2720,COLUMNS(T1.Unique.Delivery!$AQ$2701:$AW$2701),0)</f>
        <v>#N/A</v>
      </c>
    </row>
    <row r="3882" spans="1:23" x14ac:dyDescent="0.3">
      <c r="A3882" t="s">
        <v>5593</v>
      </c>
      <c r="B3882" t="s">
        <v>5594</v>
      </c>
      <c r="C3882" t="s">
        <v>990</v>
      </c>
      <c r="D3882" t="s">
        <v>52</v>
      </c>
      <c r="E3882" t="s">
        <v>5682</v>
      </c>
      <c r="F3882" t="s">
        <v>5683</v>
      </c>
      <c r="G3882" t="s">
        <v>52</v>
      </c>
      <c r="H3882" t="s">
        <v>1006</v>
      </c>
      <c r="I3882" t="s">
        <v>54</v>
      </c>
      <c r="J3882" t="s">
        <v>80</v>
      </c>
      <c r="K3882" t="s">
        <v>1014</v>
      </c>
      <c r="L3882">
        <v>100943603</v>
      </c>
      <c r="M3882" t="s">
        <v>5002</v>
      </c>
      <c r="N3882" t="s">
        <v>47</v>
      </c>
      <c r="O3882" t="s">
        <v>47</v>
      </c>
      <c r="P3882" s="1">
        <v>42767</v>
      </c>
      <c r="Q3882" t="s">
        <v>997</v>
      </c>
      <c r="R3882">
        <v>1884.86</v>
      </c>
      <c r="S3882" t="s">
        <v>998</v>
      </c>
      <c r="T3882" t="s">
        <v>999</v>
      </c>
      <c r="U3882" t="s">
        <v>5688</v>
      </c>
      <c r="V3882">
        <v>1</v>
      </c>
      <c r="W3882" t="e">
        <f>VLOOKUP(U3882,T1.Unique.Delivery!$AQ$2:$AW$2720,COLUMNS(T1.Unique.Delivery!$AQ$2701:$AW$2701),0)</f>
        <v>#N/A</v>
      </c>
    </row>
    <row r="3883" spans="1:23" x14ac:dyDescent="0.3">
      <c r="A3883" t="s">
        <v>5593</v>
      </c>
      <c r="B3883" t="s">
        <v>5594</v>
      </c>
      <c r="C3883" t="s">
        <v>990</v>
      </c>
      <c r="D3883" t="s">
        <v>52</v>
      </c>
      <c r="E3883" t="s">
        <v>5682</v>
      </c>
      <c r="F3883" t="s">
        <v>5683</v>
      </c>
      <c r="G3883" t="s">
        <v>52</v>
      </c>
      <c r="H3883" t="s">
        <v>1006</v>
      </c>
      <c r="I3883" t="s">
        <v>54</v>
      </c>
      <c r="J3883" t="s">
        <v>80</v>
      </c>
      <c r="K3883" t="s">
        <v>1014</v>
      </c>
      <c r="L3883">
        <v>101093720</v>
      </c>
      <c r="M3883" t="s">
        <v>55</v>
      </c>
      <c r="N3883" t="s">
        <v>47</v>
      </c>
      <c r="O3883" t="s">
        <v>47</v>
      </c>
      <c r="P3883" s="1">
        <v>42379</v>
      </c>
      <c r="Q3883" t="s">
        <v>997</v>
      </c>
      <c r="R3883">
        <v>1920.42</v>
      </c>
      <c r="S3883" t="s">
        <v>998</v>
      </c>
      <c r="T3883" t="s">
        <v>999</v>
      </c>
      <c r="U3883" t="s">
        <v>5689</v>
      </c>
      <c r="V3883">
        <v>1</v>
      </c>
      <c r="W3883" t="e">
        <f>VLOOKUP(U3883,T1.Unique.Delivery!$AQ$2:$AW$2720,COLUMNS(T1.Unique.Delivery!$AQ$2701:$AW$2701),0)</f>
        <v>#N/A</v>
      </c>
    </row>
    <row r="3884" spans="1:23" x14ac:dyDescent="0.3">
      <c r="A3884" t="s">
        <v>5593</v>
      </c>
      <c r="B3884" t="s">
        <v>5594</v>
      </c>
      <c r="C3884" t="s">
        <v>990</v>
      </c>
      <c r="D3884" t="s">
        <v>52</v>
      </c>
      <c r="E3884" t="s">
        <v>5682</v>
      </c>
      <c r="F3884" t="s">
        <v>5683</v>
      </c>
      <c r="G3884" t="s">
        <v>52</v>
      </c>
      <c r="H3884" t="s">
        <v>1006</v>
      </c>
      <c r="I3884" t="s">
        <v>54</v>
      </c>
      <c r="J3884" t="s">
        <v>80</v>
      </c>
      <c r="K3884" t="s">
        <v>1014</v>
      </c>
      <c r="L3884" t="s">
        <v>47</v>
      </c>
      <c r="M3884" t="s">
        <v>47</v>
      </c>
      <c r="N3884" t="s">
        <v>47</v>
      </c>
      <c r="O3884" t="s">
        <v>47</v>
      </c>
      <c r="P3884" t="s">
        <v>5597</v>
      </c>
      <c r="Q3884" t="s">
        <v>997</v>
      </c>
      <c r="R3884">
        <v>1547.83</v>
      </c>
      <c r="S3884" t="s">
        <v>998</v>
      </c>
      <c r="T3884" t="s">
        <v>999</v>
      </c>
      <c r="U3884" t="s">
        <v>5690</v>
      </c>
      <c r="V3884">
        <v>1</v>
      </c>
      <c r="W3884" t="e">
        <f>VLOOKUP(U3884,T1.Unique.Delivery!$AQ$2:$AW$2720,COLUMNS(T1.Unique.Delivery!$AQ$2701:$AW$2701),0)</f>
        <v>#N/A</v>
      </c>
    </row>
    <row r="3885" spans="1:23" x14ac:dyDescent="0.3">
      <c r="A3885" t="s">
        <v>5593</v>
      </c>
      <c r="B3885" t="s">
        <v>5594</v>
      </c>
      <c r="C3885" t="s">
        <v>990</v>
      </c>
      <c r="D3885" t="s">
        <v>52</v>
      </c>
      <c r="E3885" t="s">
        <v>5691</v>
      </c>
      <c r="F3885" t="s">
        <v>5692</v>
      </c>
      <c r="G3885" t="s">
        <v>52</v>
      </c>
      <c r="H3885" t="s">
        <v>1006</v>
      </c>
      <c r="I3885" t="s">
        <v>54</v>
      </c>
      <c r="J3885" t="s">
        <v>66</v>
      </c>
      <c r="K3885" t="s">
        <v>1007</v>
      </c>
      <c r="L3885">
        <v>100943603</v>
      </c>
      <c r="M3885" t="s">
        <v>5002</v>
      </c>
      <c r="N3885" t="s">
        <v>1295</v>
      </c>
      <c r="O3885" t="s">
        <v>1296</v>
      </c>
      <c r="P3885" s="1">
        <v>42767</v>
      </c>
      <c r="Q3885" t="s">
        <v>997</v>
      </c>
      <c r="R3885">
        <v>855.5</v>
      </c>
      <c r="S3885" t="s">
        <v>998</v>
      </c>
      <c r="T3885" t="s">
        <v>999</v>
      </c>
      <c r="U3885" t="s">
        <v>5693</v>
      </c>
      <c r="V3885">
        <v>1</v>
      </c>
      <c r="W3885" t="e">
        <f>VLOOKUP(U3885,T1.Unique.Delivery!$AQ$2:$AW$2720,COLUMNS(T1.Unique.Delivery!$AQ$2701:$AW$2701),0)</f>
        <v>#N/A</v>
      </c>
    </row>
    <row r="3886" spans="1:23" x14ac:dyDescent="0.3">
      <c r="A3886" t="s">
        <v>5593</v>
      </c>
      <c r="B3886" t="s">
        <v>5594</v>
      </c>
      <c r="C3886" t="s">
        <v>990</v>
      </c>
      <c r="D3886" t="s">
        <v>52</v>
      </c>
      <c r="E3886" t="s">
        <v>5691</v>
      </c>
      <c r="F3886" t="s">
        <v>5692</v>
      </c>
      <c r="G3886" t="s">
        <v>52</v>
      </c>
      <c r="H3886" t="s">
        <v>1006</v>
      </c>
      <c r="I3886" t="s">
        <v>54</v>
      </c>
      <c r="J3886" t="s">
        <v>66</v>
      </c>
      <c r="K3886" t="s">
        <v>1007</v>
      </c>
      <c r="L3886" t="s">
        <v>47</v>
      </c>
      <c r="M3886" t="s">
        <v>47</v>
      </c>
      <c r="N3886" t="s">
        <v>47</v>
      </c>
      <c r="O3886" t="s">
        <v>47</v>
      </c>
      <c r="P3886" t="s">
        <v>5606</v>
      </c>
      <c r="Q3886" t="s">
        <v>997</v>
      </c>
      <c r="R3886">
        <v>761.4</v>
      </c>
      <c r="S3886" t="s">
        <v>998</v>
      </c>
      <c r="T3886" t="s">
        <v>999</v>
      </c>
      <c r="U3886" t="s">
        <v>5694</v>
      </c>
      <c r="V3886">
        <v>1</v>
      </c>
      <c r="W3886" t="e">
        <f>VLOOKUP(U3886,T1.Unique.Delivery!$AQ$2:$AW$2720,COLUMNS(T1.Unique.Delivery!$AQ$2701:$AW$2701),0)</f>
        <v>#N/A</v>
      </c>
    </row>
    <row r="3887" spans="1:23" x14ac:dyDescent="0.3">
      <c r="A3887" t="s">
        <v>5593</v>
      </c>
      <c r="B3887" t="s">
        <v>5594</v>
      </c>
      <c r="C3887" t="s">
        <v>990</v>
      </c>
      <c r="D3887" t="s">
        <v>52</v>
      </c>
      <c r="E3887" t="s">
        <v>5691</v>
      </c>
      <c r="F3887" t="s">
        <v>5692</v>
      </c>
      <c r="G3887" t="s">
        <v>52</v>
      </c>
      <c r="H3887" t="s">
        <v>1006</v>
      </c>
      <c r="I3887" t="s">
        <v>54</v>
      </c>
      <c r="J3887" t="s">
        <v>129</v>
      </c>
      <c r="K3887" t="s">
        <v>1012</v>
      </c>
      <c r="L3887">
        <v>100943603</v>
      </c>
      <c r="M3887" t="s">
        <v>5002</v>
      </c>
      <c r="N3887" t="s">
        <v>47</v>
      </c>
      <c r="O3887" t="s">
        <v>47</v>
      </c>
      <c r="P3887" s="1">
        <v>42767</v>
      </c>
      <c r="Q3887" t="s">
        <v>997</v>
      </c>
      <c r="R3887">
        <v>855.5</v>
      </c>
      <c r="S3887" t="s">
        <v>998</v>
      </c>
      <c r="T3887" t="s">
        <v>999</v>
      </c>
      <c r="U3887" t="s">
        <v>5695</v>
      </c>
      <c r="V3887">
        <v>1</v>
      </c>
      <c r="W3887" t="e">
        <f>VLOOKUP(U3887,T1.Unique.Delivery!$AQ$2:$AW$2720,COLUMNS(T1.Unique.Delivery!$AQ$2701:$AW$2701),0)</f>
        <v>#N/A</v>
      </c>
    </row>
    <row r="3888" spans="1:23" x14ac:dyDescent="0.3">
      <c r="A3888" t="s">
        <v>5593</v>
      </c>
      <c r="B3888" t="s">
        <v>5594</v>
      </c>
      <c r="C3888" t="s">
        <v>990</v>
      </c>
      <c r="D3888" t="s">
        <v>52</v>
      </c>
      <c r="E3888" t="s">
        <v>5691</v>
      </c>
      <c r="F3888" t="s">
        <v>5692</v>
      </c>
      <c r="G3888" t="s">
        <v>52</v>
      </c>
      <c r="H3888" t="s">
        <v>1006</v>
      </c>
      <c r="I3888" t="s">
        <v>54</v>
      </c>
      <c r="J3888" t="s">
        <v>129</v>
      </c>
      <c r="K3888" t="s">
        <v>1012</v>
      </c>
      <c r="L3888" t="s">
        <v>47</v>
      </c>
      <c r="M3888" t="s">
        <v>47</v>
      </c>
      <c r="N3888" t="s">
        <v>47</v>
      </c>
      <c r="O3888" t="s">
        <v>47</v>
      </c>
      <c r="P3888" t="s">
        <v>5606</v>
      </c>
      <c r="Q3888" t="s">
        <v>997</v>
      </c>
      <c r="R3888">
        <v>761.4</v>
      </c>
      <c r="S3888" t="s">
        <v>998</v>
      </c>
      <c r="T3888" t="s">
        <v>999</v>
      </c>
      <c r="U3888" t="s">
        <v>5696</v>
      </c>
      <c r="V3888">
        <v>1</v>
      </c>
      <c r="W3888" t="e">
        <f>VLOOKUP(U3888,T1.Unique.Delivery!$AQ$2:$AW$2720,COLUMNS(T1.Unique.Delivery!$AQ$2701:$AW$2701),0)</f>
        <v>#N/A</v>
      </c>
    </row>
    <row r="3889" spans="1:23" x14ac:dyDescent="0.3">
      <c r="A3889" t="s">
        <v>5593</v>
      </c>
      <c r="B3889" t="s">
        <v>5594</v>
      </c>
      <c r="C3889" t="s">
        <v>990</v>
      </c>
      <c r="D3889" t="s">
        <v>52</v>
      </c>
      <c r="E3889" t="s">
        <v>5691</v>
      </c>
      <c r="F3889" t="s">
        <v>5692</v>
      </c>
      <c r="G3889" t="s">
        <v>52</v>
      </c>
      <c r="H3889" t="s">
        <v>1006</v>
      </c>
      <c r="I3889" t="s">
        <v>54</v>
      </c>
      <c r="J3889" t="s">
        <v>80</v>
      </c>
      <c r="K3889" t="s">
        <v>1014</v>
      </c>
      <c r="L3889">
        <v>100943603</v>
      </c>
      <c r="M3889" t="s">
        <v>5002</v>
      </c>
      <c r="N3889" t="s">
        <v>47</v>
      </c>
      <c r="O3889" t="s">
        <v>47</v>
      </c>
      <c r="P3889" s="1">
        <v>42767</v>
      </c>
      <c r="Q3889" t="s">
        <v>997</v>
      </c>
      <c r="R3889">
        <v>855.5</v>
      </c>
      <c r="S3889" t="s">
        <v>998</v>
      </c>
      <c r="T3889" t="s">
        <v>999</v>
      </c>
      <c r="U3889" t="s">
        <v>5697</v>
      </c>
      <c r="V3889">
        <v>1</v>
      </c>
      <c r="W3889" t="e">
        <f>VLOOKUP(U3889,T1.Unique.Delivery!$AQ$2:$AW$2720,COLUMNS(T1.Unique.Delivery!$AQ$2701:$AW$2701),0)</f>
        <v>#N/A</v>
      </c>
    </row>
    <row r="3890" spans="1:23" x14ac:dyDescent="0.3">
      <c r="A3890" t="s">
        <v>5593</v>
      </c>
      <c r="B3890" t="s">
        <v>5594</v>
      </c>
      <c r="C3890" t="s">
        <v>990</v>
      </c>
      <c r="D3890" t="s">
        <v>52</v>
      </c>
      <c r="E3890" t="s">
        <v>5691</v>
      </c>
      <c r="F3890" t="s">
        <v>5692</v>
      </c>
      <c r="G3890" t="s">
        <v>52</v>
      </c>
      <c r="H3890" t="s">
        <v>1006</v>
      </c>
      <c r="I3890" t="s">
        <v>54</v>
      </c>
      <c r="J3890" t="s">
        <v>80</v>
      </c>
      <c r="K3890" t="s">
        <v>1014</v>
      </c>
      <c r="L3890" t="s">
        <v>47</v>
      </c>
      <c r="M3890" t="s">
        <v>47</v>
      </c>
      <c r="N3890" t="s">
        <v>47</v>
      </c>
      <c r="O3890" t="s">
        <v>47</v>
      </c>
      <c r="P3890" t="s">
        <v>5606</v>
      </c>
      <c r="Q3890" t="s">
        <v>997</v>
      </c>
      <c r="R3890">
        <v>761.4</v>
      </c>
      <c r="S3890" t="s">
        <v>998</v>
      </c>
      <c r="T3890" t="s">
        <v>999</v>
      </c>
      <c r="U3890" t="s">
        <v>5698</v>
      </c>
      <c r="V3890">
        <v>1</v>
      </c>
      <c r="W3890" t="e">
        <f>VLOOKUP(U3890,T1.Unique.Delivery!$AQ$2:$AW$2720,COLUMNS(T1.Unique.Delivery!$AQ$2701:$AW$2701),0)</f>
        <v>#N/A</v>
      </c>
    </row>
    <row r="3891" spans="1:23" x14ac:dyDescent="0.3">
      <c r="A3891" t="s">
        <v>5593</v>
      </c>
      <c r="B3891" t="s">
        <v>5594</v>
      </c>
      <c r="C3891" t="s">
        <v>990</v>
      </c>
      <c r="D3891" t="s">
        <v>52</v>
      </c>
      <c r="E3891" t="s">
        <v>5691</v>
      </c>
      <c r="F3891" t="s">
        <v>5692</v>
      </c>
      <c r="G3891" t="s">
        <v>52</v>
      </c>
      <c r="H3891" t="s">
        <v>1006</v>
      </c>
      <c r="I3891" t="s">
        <v>54</v>
      </c>
      <c r="J3891" t="s">
        <v>2273</v>
      </c>
      <c r="K3891" t="s">
        <v>2274</v>
      </c>
      <c r="L3891">
        <v>100943603</v>
      </c>
      <c r="M3891" t="s">
        <v>5002</v>
      </c>
      <c r="N3891" t="s">
        <v>1295</v>
      </c>
      <c r="O3891" t="s">
        <v>1296</v>
      </c>
      <c r="P3891" s="1">
        <v>42767</v>
      </c>
      <c r="Q3891" t="s">
        <v>997</v>
      </c>
      <c r="R3891">
        <v>855.5</v>
      </c>
      <c r="S3891" t="s">
        <v>998</v>
      </c>
      <c r="T3891" t="s">
        <v>999</v>
      </c>
      <c r="U3891" t="s">
        <v>5699</v>
      </c>
      <c r="V3891">
        <v>1</v>
      </c>
      <c r="W3891" t="e">
        <f>VLOOKUP(U3891,T1.Unique.Delivery!$AQ$2:$AW$2720,COLUMNS(T1.Unique.Delivery!$AQ$2701:$AW$2701),0)</f>
        <v>#N/A</v>
      </c>
    </row>
    <row r="3892" spans="1:23" x14ac:dyDescent="0.3">
      <c r="A3892" t="s">
        <v>5593</v>
      </c>
      <c r="B3892" t="s">
        <v>5594</v>
      </c>
      <c r="C3892" t="s">
        <v>990</v>
      </c>
      <c r="D3892" t="s">
        <v>52</v>
      </c>
      <c r="E3892" t="s">
        <v>5691</v>
      </c>
      <c r="F3892" t="s">
        <v>5692</v>
      </c>
      <c r="G3892" t="s">
        <v>52</v>
      </c>
      <c r="H3892" t="s">
        <v>1006</v>
      </c>
      <c r="I3892" t="s">
        <v>54</v>
      </c>
      <c r="J3892" t="s">
        <v>2276</v>
      </c>
      <c r="K3892" t="s">
        <v>2277</v>
      </c>
      <c r="L3892">
        <v>100943603</v>
      </c>
      <c r="M3892" t="s">
        <v>5002</v>
      </c>
      <c r="N3892" t="s">
        <v>47</v>
      </c>
      <c r="O3892" t="s">
        <v>47</v>
      </c>
      <c r="P3892" s="1">
        <v>42767</v>
      </c>
      <c r="Q3892" t="s">
        <v>997</v>
      </c>
      <c r="R3892">
        <v>855.5</v>
      </c>
      <c r="S3892" t="s">
        <v>998</v>
      </c>
      <c r="T3892" t="s">
        <v>999</v>
      </c>
      <c r="U3892" t="s">
        <v>5700</v>
      </c>
      <c r="V3892">
        <v>1</v>
      </c>
      <c r="W3892" t="e">
        <f>VLOOKUP(U3892,T1.Unique.Delivery!$AQ$2:$AW$2720,COLUMNS(T1.Unique.Delivery!$AQ$2701:$AW$2701),0)</f>
        <v>#N/A</v>
      </c>
    </row>
    <row r="3893" spans="1:23" x14ac:dyDescent="0.3">
      <c r="A3893" t="s">
        <v>5593</v>
      </c>
      <c r="B3893" t="s">
        <v>5594</v>
      </c>
      <c r="C3893" t="s">
        <v>990</v>
      </c>
      <c r="D3893" t="s">
        <v>52</v>
      </c>
      <c r="E3893" t="s">
        <v>5691</v>
      </c>
      <c r="F3893" t="s">
        <v>5692</v>
      </c>
      <c r="G3893" t="s">
        <v>52</v>
      </c>
      <c r="H3893" t="s">
        <v>1006</v>
      </c>
      <c r="I3893" t="s">
        <v>54</v>
      </c>
      <c r="J3893" t="s">
        <v>2279</v>
      </c>
      <c r="K3893" t="s">
        <v>2280</v>
      </c>
      <c r="L3893">
        <v>100943603</v>
      </c>
      <c r="M3893" t="s">
        <v>5002</v>
      </c>
      <c r="N3893" t="s">
        <v>1295</v>
      </c>
      <c r="O3893" t="s">
        <v>1296</v>
      </c>
      <c r="P3893" s="1">
        <v>42767</v>
      </c>
      <c r="Q3893" t="s">
        <v>997</v>
      </c>
      <c r="R3893">
        <v>855.5</v>
      </c>
      <c r="S3893" t="s">
        <v>998</v>
      </c>
      <c r="T3893" t="s">
        <v>999</v>
      </c>
      <c r="U3893" t="s">
        <v>5701</v>
      </c>
      <c r="V3893">
        <v>1</v>
      </c>
      <c r="W3893" t="e">
        <f>VLOOKUP(U3893,T1.Unique.Delivery!$AQ$2:$AW$2720,COLUMNS(T1.Unique.Delivery!$AQ$2701:$AW$2701),0)</f>
        <v>#N/A</v>
      </c>
    </row>
    <row r="3894" spans="1:23" x14ac:dyDescent="0.3">
      <c r="A3894" t="s">
        <v>5593</v>
      </c>
      <c r="B3894" t="s">
        <v>5594</v>
      </c>
      <c r="C3894" t="s">
        <v>990</v>
      </c>
      <c r="D3894" t="s">
        <v>52</v>
      </c>
      <c r="E3894" t="s">
        <v>5702</v>
      </c>
      <c r="F3894" t="s">
        <v>5703</v>
      </c>
      <c r="G3894" t="s">
        <v>52</v>
      </c>
      <c r="H3894" t="s">
        <v>1006</v>
      </c>
      <c r="I3894" t="s">
        <v>54</v>
      </c>
      <c r="J3894" t="s">
        <v>66</v>
      </c>
      <c r="K3894" t="s">
        <v>1007</v>
      </c>
      <c r="L3894">
        <v>101093720</v>
      </c>
      <c r="M3894" t="s">
        <v>55</v>
      </c>
      <c r="N3894" t="s">
        <v>1295</v>
      </c>
      <c r="O3894" t="s">
        <v>1296</v>
      </c>
      <c r="P3894" s="1">
        <v>42379</v>
      </c>
      <c r="Q3894" t="s">
        <v>997</v>
      </c>
      <c r="R3894">
        <v>1796.93</v>
      </c>
      <c r="S3894" t="s">
        <v>998</v>
      </c>
      <c r="T3894" t="s">
        <v>999</v>
      </c>
      <c r="U3894" t="s">
        <v>5704</v>
      </c>
      <c r="V3894">
        <v>1</v>
      </c>
      <c r="W3894" t="e">
        <f>VLOOKUP(U3894,T1.Unique.Delivery!$AQ$2:$AW$2720,COLUMNS(T1.Unique.Delivery!$AQ$2701:$AW$2701),0)</f>
        <v>#N/A</v>
      </c>
    </row>
    <row r="3895" spans="1:23" x14ac:dyDescent="0.3">
      <c r="A3895" t="s">
        <v>5593</v>
      </c>
      <c r="B3895" t="s">
        <v>5594</v>
      </c>
      <c r="C3895" t="s">
        <v>990</v>
      </c>
      <c r="D3895" t="s">
        <v>52</v>
      </c>
      <c r="E3895" t="s">
        <v>5702</v>
      </c>
      <c r="F3895" t="s">
        <v>5703</v>
      </c>
      <c r="G3895" t="s">
        <v>52</v>
      </c>
      <c r="H3895" t="s">
        <v>1006</v>
      </c>
      <c r="I3895" t="s">
        <v>54</v>
      </c>
      <c r="J3895" t="s">
        <v>66</v>
      </c>
      <c r="K3895" t="s">
        <v>1007</v>
      </c>
      <c r="L3895" t="s">
        <v>47</v>
      </c>
      <c r="M3895" t="s">
        <v>47</v>
      </c>
      <c r="N3895" t="s">
        <v>47</v>
      </c>
      <c r="O3895" t="s">
        <v>47</v>
      </c>
      <c r="P3895" t="s">
        <v>5597</v>
      </c>
      <c r="Q3895" t="s">
        <v>997</v>
      </c>
      <c r="R3895">
        <v>1206.92</v>
      </c>
      <c r="S3895" t="s">
        <v>998</v>
      </c>
      <c r="T3895" t="s">
        <v>999</v>
      </c>
      <c r="U3895" t="s">
        <v>5705</v>
      </c>
      <c r="V3895">
        <v>1</v>
      </c>
      <c r="W3895" t="e">
        <f>VLOOKUP(U3895,T1.Unique.Delivery!$AQ$2:$AW$2720,COLUMNS(T1.Unique.Delivery!$AQ$2701:$AW$2701),0)</f>
        <v>#N/A</v>
      </c>
    </row>
    <row r="3896" spans="1:23" x14ac:dyDescent="0.3">
      <c r="A3896" t="s">
        <v>5593</v>
      </c>
      <c r="B3896" t="s">
        <v>5594</v>
      </c>
      <c r="C3896" t="s">
        <v>990</v>
      </c>
      <c r="D3896" t="s">
        <v>52</v>
      </c>
      <c r="E3896" t="s">
        <v>5702</v>
      </c>
      <c r="F3896" t="s">
        <v>5703</v>
      </c>
      <c r="G3896" t="s">
        <v>52</v>
      </c>
      <c r="H3896" t="s">
        <v>1006</v>
      </c>
      <c r="I3896" t="s">
        <v>54</v>
      </c>
      <c r="J3896" t="s">
        <v>80</v>
      </c>
      <c r="K3896" t="s">
        <v>1014</v>
      </c>
      <c r="L3896">
        <v>101093720</v>
      </c>
      <c r="M3896" t="s">
        <v>55</v>
      </c>
      <c r="N3896" t="s">
        <v>47</v>
      </c>
      <c r="O3896" t="s">
        <v>47</v>
      </c>
      <c r="P3896" s="1">
        <v>42379</v>
      </c>
      <c r="Q3896" t="s">
        <v>997</v>
      </c>
      <c r="R3896">
        <v>1497.44</v>
      </c>
      <c r="S3896" t="s">
        <v>998</v>
      </c>
      <c r="T3896" t="s">
        <v>999</v>
      </c>
      <c r="U3896" t="s">
        <v>5706</v>
      </c>
      <c r="V3896">
        <v>1</v>
      </c>
      <c r="W3896" t="e">
        <f>VLOOKUP(U3896,T1.Unique.Delivery!$AQ$2:$AW$2720,COLUMNS(T1.Unique.Delivery!$AQ$2701:$AW$2701),0)</f>
        <v>#N/A</v>
      </c>
    </row>
    <row r="3897" spans="1:23" x14ac:dyDescent="0.3">
      <c r="A3897" t="s">
        <v>5593</v>
      </c>
      <c r="B3897" t="s">
        <v>5594</v>
      </c>
      <c r="C3897" t="s">
        <v>990</v>
      </c>
      <c r="D3897" t="s">
        <v>52</v>
      </c>
      <c r="E3897" t="s">
        <v>5702</v>
      </c>
      <c r="F3897" t="s">
        <v>5703</v>
      </c>
      <c r="G3897" t="s">
        <v>52</v>
      </c>
      <c r="H3897" t="s">
        <v>1006</v>
      </c>
      <c r="I3897" t="s">
        <v>54</v>
      </c>
      <c r="J3897" t="s">
        <v>80</v>
      </c>
      <c r="K3897" t="s">
        <v>1014</v>
      </c>
      <c r="L3897" t="s">
        <v>47</v>
      </c>
      <c r="M3897" t="s">
        <v>47</v>
      </c>
      <c r="N3897" t="s">
        <v>47</v>
      </c>
      <c r="O3897" t="s">
        <v>47</v>
      </c>
      <c r="P3897" t="s">
        <v>5597</v>
      </c>
      <c r="Q3897" t="s">
        <v>997</v>
      </c>
      <c r="R3897">
        <v>1206.92</v>
      </c>
      <c r="S3897" t="s">
        <v>998</v>
      </c>
      <c r="T3897" t="s">
        <v>999</v>
      </c>
      <c r="U3897" t="s">
        <v>5707</v>
      </c>
      <c r="V3897">
        <v>1</v>
      </c>
      <c r="W3897" t="e">
        <f>VLOOKUP(U3897,T1.Unique.Delivery!$AQ$2:$AW$2720,COLUMNS(T1.Unique.Delivery!$AQ$2701:$AW$2701),0)</f>
        <v>#N/A</v>
      </c>
    </row>
    <row r="3898" spans="1:23" x14ac:dyDescent="0.3">
      <c r="A3898" t="s">
        <v>5593</v>
      </c>
      <c r="B3898" t="s">
        <v>5594</v>
      </c>
      <c r="C3898" t="s">
        <v>990</v>
      </c>
      <c r="D3898" t="s">
        <v>52</v>
      </c>
      <c r="E3898" t="s">
        <v>5708</v>
      </c>
      <c r="F3898" t="s">
        <v>5709</v>
      </c>
      <c r="G3898" t="s">
        <v>52</v>
      </c>
      <c r="H3898" t="s">
        <v>1006</v>
      </c>
      <c r="I3898" t="s">
        <v>54</v>
      </c>
      <c r="J3898" t="s">
        <v>66</v>
      </c>
      <c r="K3898" t="s">
        <v>1007</v>
      </c>
      <c r="L3898">
        <v>100943603</v>
      </c>
      <c r="M3898" t="s">
        <v>5002</v>
      </c>
      <c r="N3898" t="s">
        <v>47</v>
      </c>
      <c r="O3898" t="s">
        <v>47</v>
      </c>
      <c r="P3898" s="1">
        <v>42767</v>
      </c>
      <c r="Q3898" t="s">
        <v>997</v>
      </c>
      <c r="R3898">
        <v>1089.95</v>
      </c>
      <c r="S3898" t="s">
        <v>998</v>
      </c>
      <c r="T3898" t="s">
        <v>999</v>
      </c>
      <c r="U3898" t="s">
        <v>5710</v>
      </c>
      <c r="V3898">
        <v>1</v>
      </c>
      <c r="W3898" t="e">
        <f>VLOOKUP(U3898,T1.Unique.Delivery!$AQ$2:$AW$2720,COLUMNS(T1.Unique.Delivery!$AQ$2701:$AW$2701),0)</f>
        <v>#N/A</v>
      </c>
    </row>
    <row r="3899" spans="1:23" x14ac:dyDescent="0.3">
      <c r="A3899" t="s">
        <v>5593</v>
      </c>
      <c r="B3899" t="s">
        <v>5594</v>
      </c>
      <c r="C3899" t="s">
        <v>990</v>
      </c>
      <c r="D3899" t="s">
        <v>52</v>
      </c>
      <c r="E3899" t="s">
        <v>5708</v>
      </c>
      <c r="F3899" t="s">
        <v>5709</v>
      </c>
      <c r="G3899" t="s">
        <v>52</v>
      </c>
      <c r="H3899" t="s">
        <v>1006</v>
      </c>
      <c r="I3899" t="s">
        <v>54</v>
      </c>
      <c r="J3899" t="s">
        <v>66</v>
      </c>
      <c r="K3899" t="s">
        <v>1007</v>
      </c>
      <c r="L3899" t="s">
        <v>47</v>
      </c>
      <c r="M3899" t="s">
        <v>47</v>
      </c>
      <c r="N3899" t="s">
        <v>47</v>
      </c>
      <c r="O3899" t="s">
        <v>47</v>
      </c>
      <c r="P3899" t="s">
        <v>5606</v>
      </c>
      <c r="Q3899" t="s">
        <v>997</v>
      </c>
      <c r="R3899">
        <v>970.05</v>
      </c>
      <c r="S3899" t="s">
        <v>998</v>
      </c>
      <c r="T3899" t="s">
        <v>999</v>
      </c>
      <c r="U3899" t="s">
        <v>5711</v>
      </c>
      <c r="V3899">
        <v>1</v>
      </c>
      <c r="W3899" t="e">
        <f>VLOOKUP(U3899,T1.Unique.Delivery!$AQ$2:$AW$2720,COLUMNS(T1.Unique.Delivery!$AQ$2701:$AW$2701),0)</f>
        <v>#N/A</v>
      </c>
    </row>
    <row r="3900" spans="1:23" x14ac:dyDescent="0.3">
      <c r="A3900" t="s">
        <v>5593</v>
      </c>
      <c r="B3900" t="s">
        <v>5594</v>
      </c>
      <c r="C3900" t="s">
        <v>990</v>
      </c>
      <c r="D3900" t="s">
        <v>52</v>
      </c>
      <c r="E3900" t="s">
        <v>5708</v>
      </c>
      <c r="F3900" t="s">
        <v>5709</v>
      </c>
      <c r="G3900" t="s">
        <v>52</v>
      </c>
      <c r="H3900" t="s">
        <v>1006</v>
      </c>
      <c r="I3900" t="s">
        <v>54</v>
      </c>
      <c r="J3900" t="s">
        <v>129</v>
      </c>
      <c r="K3900" t="s">
        <v>1012</v>
      </c>
      <c r="L3900">
        <v>100943603</v>
      </c>
      <c r="M3900" t="s">
        <v>5002</v>
      </c>
      <c r="N3900" t="s">
        <v>47</v>
      </c>
      <c r="O3900" t="s">
        <v>47</v>
      </c>
      <c r="P3900" s="1">
        <v>42767</v>
      </c>
      <c r="Q3900" t="s">
        <v>997</v>
      </c>
      <c r="R3900">
        <v>1089.95</v>
      </c>
      <c r="S3900" t="s">
        <v>998</v>
      </c>
      <c r="T3900" t="s">
        <v>999</v>
      </c>
      <c r="U3900" t="s">
        <v>5712</v>
      </c>
      <c r="V3900">
        <v>1</v>
      </c>
      <c r="W3900" t="e">
        <f>VLOOKUP(U3900,T1.Unique.Delivery!$AQ$2:$AW$2720,COLUMNS(T1.Unique.Delivery!$AQ$2701:$AW$2701),0)</f>
        <v>#N/A</v>
      </c>
    </row>
    <row r="3901" spans="1:23" x14ac:dyDescent="0.3">
      <c r="A3901" t="s">
        <v>5593</v>
      </c>
      <c r="B3901" t="s">
        <v>5594</v>
      </c>
      <c r="C3901" t="s">
        <v>990</v>
      </c>
      <c r="D3901" t="s">
        <v>52</v>
      </c>
      <c r="E3901" t="s">
        <v>5708</v>
      </c>
      <c r="F3901" t="s">
        <v>5709</v>
      </c>
      <c r="G3901" t="s">
        <v>52</v>
      </c>
      <c r="H3901" t="s">
        <v>1006</v>
      </c>
      <c r="I3901" t="s">
        <v>54</v>
      </c>
      <c r="J3901" t="s">
        <v>129</v>
      </c>
      <c r="K3901" t="s">
        <v>1012</v>
      </c>
      <c r="L3901" t="s">
        <v>47</v>
      </c>
      <c r="M3901" t="s">
        <v>47</v>
      </c>
      <c r="N3901" t="s">
        <v>47</v>
      </c>
      <c r="O3901" t="s">
        <v>47</v>
      </c>
      <c r="P3901" t="s">
        <v>5606</v>
      </c>
      <c r="Q3901" t="s">
        <v>997</v>
      </c>
      <c r="R3901">
        <v>970.05</v>
      </c>
      <c r="S3901" t="s">
        <v>998</v>
      </c>
      <c r="T3901" t="s">
        <v>999</v>
      </c>
      <c r="U3901" t="s">
        <v>5713</v>
      </c>
      <c r="V3901">
        <v>1</v>
      </c>
      <c r="W3901" t="e">
        <f>VLOOKUP(U3901,T1.Unique.Delivery!$AQ$2:$AW$2720,COLUMNS(T1.Unique.Delivery!$AQ$2701:$AW$2701),0)</f>
        <v>#N/A</v>
      </c>
    </row>
    <row r="3902" spans="1:23" x14ac:dyDescent="0.3">
      <c r="A3902" t="s">
        <v>5593</v>
      </c>
      <c r="B3902" t="s">
        <v>5594</v>
      </c>
      <c r="C3902" t="s">
        <v>990</v>
      </c>
      <c r="D3902" t="s">
        <v>52</v>
      </c>
      <c r="E3902" t="s">
        <v>5708</v>
      </c>
      <c r="F3902" t="s">
        <v>5709</v>
      </c>
      <c r="G3902" t="s">
        <v>52</v>
      </c>
      <c r="H3902" t="s">
        <v>1006</v>
      </c>
      <c r="I3902" t="s">
        <v>54</v>
      </c>
      <c r="J3902" t="s">
        <v>80</v>
      </c>
      <c r="K3902" t="s">
        <v>1014</v>
      </c>
      <c r="L3902">
        <v>100943603</v>
      </c>
      <c r="M3902" t="s">
        <v>5002</v>
      </c>
      <c r="N3902" t="s">
        <v>1295</v>
      </c>
      <c r="O3902" t="s">
        <v>1296</v>
      </c>
      <c r="P3902" s="1">
        <v>42767</v>
      </c>
      <c r="Q3902" t="s">
        <v>997</v>
      </c>
      <c r="R3902">
        <v>1089.95</v>
      </c>
      <c r="S3902" t="s">
        <v>998</v>
      </c>
      <c r="T3902" t="s">
        <v>999</v>
      </c>
      <c r="U3902" t="s">
        <v>5714</v>
      </c>
      <c r="V3902">
        <v>1</v>
      </c>
      <c r="W3902" t="e">
        <f>VLOOKUP(U3902,T1.Unique.Delivery!$AQ$2:$AW$2720,COLUMNS(T1.Unique.Delivery!$AQ$2701:$AW$2701),0)</f>
        <v>#N/A</v>
      </c>
    </row>
    <row r="3903" spans="1:23" x14ac:dyDescent="0.3">
      <c r="A3903" t="s">
        <v>5593</v>
      </c>
      <c r="B3903" t="s">
        <v>5594</v>
      </c>
      <c r="C3903" t="s">
        <v>990</v>
      </c>
      <c r="D3903" t="s">
        <v>52</v>
      </c>
      <c r="E3903" t="s">
        <v>5708</v>
      </c>
      <c r="F3903" t="s">
        <v>5709</v>
      </c>
      <c r="G3903" t="s">
        <v>52</v>
      </c>
      <c r="H3903" t="s">
        <v>1006</v>
      </c>
      <c r="I3903" t="s">
        <v>54</v>
      </c>
      <c r="J3903" t="s">
        <v>80</v>
      </c>
      <c r="K3903" t="s">
        <v>1014</v>
      </c>
      <c r="L3903" t="s">
        <v>47</v>
      </c>
      <c r="M3903" t="s">
        <v>47</v>
      </c>
      <c r="N3903" t="s">
        <v>47</v>
      </c>
      <c r="O3903" t="s">
        <v>47</v>
      </c>
      <c r="P3903" t="s">
        <v>5606</v>
      </c>
      <c r="Q3903" t="s">
        <v>997</v>
      </c>
      <c r="R3903">
        <v>970.05</v>
      </c>
      <c r="S3903" t="s">
        <v>998</v>
      </c>
      <c r="T3903" t="s">
        <v>999</v>
      </c>
      <c r="U3903" t="s">
        <v>5715</v>
      </c>
      <c r="V3903">
        <v>1</v>
      </c>
      <c r="W3903" t="e">
        <f>VLOOKUP(U3903,T1.Unique.Delivery!$AQ$2:$AW$2720,COLUMNS(T1.Unique.Delivery!$AQ$2701:$AW$2701),0)</f>
        <v>#N/A</v>
      </c>
    </row>
    <row r="3904" spans="1:23" x14ac:dyDescent="0.3">
      <c r="A3904" t="s">
        <v>5593</v>
      </c>
      <c r="B3904" t="s">
        <v>5594</v>
      </c>
      <c r="C3904" t="s">
        <v>990</v>
      </c>
      <c r="D3904" t="s">
        <v>52</v>
      </c>
      <c r="E3904" t="s">
        <v>3019</v>
      </c>
      <c r="F3904" t="s">
        <v>3020</v>
      </c>
      <c r="G3904" t="s">
        <v>52</v>
      </c>
      <c r="H3904" t="s">
        <v>1006</v>
      </c>
      <c r="I3904" t="s">
        <v>54</v>
      </c>
      <c r="J3904" t="s">
        <v>66</v>
      </c>
      <c r="K3904" t="s">
        <v>1007</v>
      </c>
      <c r="L3904">
        <v>100943603</v>
      </c>
      <c r="M3904" t="s">
        <v>5002</v>
      </c>
      <c r="N3904" t="s">
        <v>47</v>
      </c>
      <c r="O3904" t="s">
        <v>47</v>
      </c>
      <c r="P3904" s="1">
        <v>42767</v>
      </c>
      <c r="Q3904" t="s">
        <v>997</v>
      </c>
      <c r="R3904">
        <v>855.5</v>
      </c>
      <c r="S3904" t="s">
        <v>998</v>
      </c>
      <c r="T3904" t="s">
        <v>999</v>
      </c>
      <c r="U3904" t="s">
        <v>5716</v>
      </c>
      <c r="V3904">
        <v>1</v>
      </c>
      <c r="W3904" t="e">
        <f>VLOOKUP(U3904,T1.Unique.Delivery!$AQ$2:$AW$2720,COLUMNS(T1.Unique.Delivery!$AQ$2701:$AW$2701),0)</f>
        <v>#N/A</v>
      </c>
    </row>
    <row r="3905" spans="1:23" x14ac:dyDescent="0.3">
      <c r="A3905" t="s">
        <v>5593</v>
      </c>
      <c r="B3905" t="s">
        <v>5594</v>
      </c>
      <c r="C3905" t="s">
        <v>990</v>
      </c>
      <c r="D3905" t="s">
        <v>52</v>
      </c>
      <c r="E3905" t="s">
        <v>3019</v>
      </c>
      <c r="F3905" t="s">
        <v>3020</v>
      </c>
      <c r="G3905" t="s">
        <v>52</v>
      </c>
      <c r="H3905" t="s">
        <v>1006</v>
      </c>
      <c r="I3905" t="s">
        <v>54</v>
      </c>
      <c r="J3905" t="s">
        <v>66</v>
      </c>
      <c r="K3905" t="s">
        <v>1007</v>
      </c>
      <c r="L3905" t="s">
        <v>47</v>
      </c>
      <c r="M3905" t="s">
        <v>47</v>
      </c>
      <c r="N3905" t="s">
        <v>47</v>
      </c>
      <c r="O3905" t="s">
        <v>47</v>
      </c>
      <c r="P3905" t="s">
        <v>5606</v>
      </c>
      <c r="Q3905" t="s">
        <v>997</v>
      </c>
      <c r="R3905">
        <v>761.4</v>
      </c>
      <c r="S3905" t="s">
        <v>998</v>
      </c>
      <c r="T3905" t="s">
        <v>999</v>
      </c>
      <c r="U3905" t="s">
        <v>5717</v>
      </c>
      <c r="V3905">
        <v>1</v>
      </c>
      <c r="W3905" t="e">
        <f>VLOOKUP(U3905,T1.Unique.Delivery!$AQ$2:$AW$2720,COLUMNS(T1.Unique.Delivery!$AQ$2701:$AW$2701),0)</f>
        <v>#N/A</v>
      </c>
    </row>
    <row r="3906" spans="1:23" x14ac:dyDescent="0.3">
      <c r="A3906" t="s">
        <v>5593</v>
      </c>
      <c r="B3906" t="s">
        <v>5594</v>
      </c>
      <c r="C3906" t="s">
        <v>990</v>
      </c>
      <c r="D3906" t="s">
        <v>52</v>
      </c>
      <c r="E3906" t="s">
        <v>3019</v>
      </c>
      <c r="F3906" t="s">
        <v>3020</v>
      </c>
      <c r="G3906" t="s">
        <v>52</v>
      </c>
      <c r="H3906" t="s">
        <v>1006</v>
      </c>
      <c r="I3906" t="s">
        <v>54</v>
      </c>
      <c r="J3906" t="s">
        <v>129</v>
      </c>
      <c r="K3906" t="s">
        <v>1012</v>
      </c>
      <c r="L3906">
        <v>100943603</v>
      </c>
      <c r="M3906" t="s">
        <v>5002</v>
      </c>
      <c r="N3906" t="s">
        <v>1295</v>
      </c>
      <c r="O3906" t="s">
        <v>1296</v>
      </c>
      <c r="P3906" s="1">
        <v>42767</v>
      </c>
      <c r="Q3906" t="s">
        <v>997</v>
      </c>
      <c r="R3906">
        <v>855.5</v>
      </c>
      <c r="S3906" t="s">
        <v>998</v>
      </c>
      <c r="T3906" t="s">
        <v>999</v>
      </c>
      <c r="U3906" t="s">
        <v>5718</v>
      </c>
      <c r="V3906">
        <v>1</v>
      </c>
      <c r="W3906" t="e">
        <f>VLOOKUP(U3906,T1.Unique.Delivery!$AQ$2:$AW$2720,COLUMNS(T1.Unique.Delivery!$AQ$2701:$AW$2701),0)</f>
        <v>#N/A</v>
      </c>
    </row>
    <row r="3907" spans="1:23" x14ac:dyDescent="0.3">
      <c r="A3907" t="s">
        <v>5593</v>
      </c>
      <c r="B3907" t="s">
        <v>5594</v>
      </c>
      <c r="C3907" t="s">
        <v>990</v>
      </c>
      <c r="D3907" t="s">
        <v>52</v>
      </c>
      <c r="E3907" t="s">
        <v>3019</v>
      </c>
      <c r="F3907" t="s">
        <v>3020</v>
      </c>
      <c r="G3907" t="s">
        <v>52</v>
      </c>
      <c r="H3907" t="s">
        <v>1006</v>
      </c>
      <c r="I3907" t="s">
        <v>54</v>
      </c>
      <c r="J3907" t="s">
        <v>129</v>
      </c>
      <c r="K3907" t="s">
        <v>1012</v>
      </c>
      <c r="L3907" t="s">
        <v>47</v>
      </c>
      <c r="M3907" t="s">
        <v>47</v>
      </c>
      <c r="N3907" t="s">
        <v>47</v>
      </c>
      <c r="O3907" t="s">
        <v>47</v>
      </c>
      <c r="P3907" t="s">
        <v>5606</v>
      </c>
      <c r="Q3907" t="s">
        <v>997</v>
      </c>
      <c r="R3907">
        <v>761.4</v>
      </c>
      <c r="S3907" t="s">
        <v>998</v>
      </c>
      <c r="T3907" t="s">
        <v>999</v>
      </c>
      <c r="U3907" t="s">
        <v>5719</v>
      </c>
      <c r="V3907">
        <v>1</v>
      </c>
      <c r="W3907" t="e">
        <f>VLOOKUP(U3907,T1.Unique.Delivery!$AQ$2:$AW$2720,COLUMNS(T1.Unique.Delivery!$AQ$2701:$AW$2701),0)</f>
        <v>#N/A</v>
      </c>
    </row>
    <row r="3908" spans="1:23" x14ac:dyDescent="0.3">
      <c r="A3908" t="s">
        <v>5593</v>
      </c>
      <c r="B3908" t="s">
        <v>5594</v>
      </c>
      <c r="C3908" t="s">
        <v>990</v>
      </c>
      <c r="D3908" t="s">
        <v>52</v>
      </c>
      <c r="E3908" t="s">
        <v>3019</v>
      </c>
      <c r="F3908" t="s">
        <v>3020</v>
      </c>
      <c r="G3908" t="s">
        <v>52</v>
      </c>
      <c r="H3908" t="s">
        <v>1006</v>
      </c>
      <c r="I3908" t="s">
        <v>54</v>
      </c>
      <c r="J3908" t="s">
        <v>80</v>
      </c>
      <c r="K3908" t="s">
        <v>1014</v>
      </c>
      <c r="L3908">
        <v>100943603</v>
      </c>
      <c r="M3908" t="s">
        <v>5002</v>
      </c>
      <c r="N3908" t="s">
        <v>47</v>
      </c>
      <c r="O3908" t="s">
        <v>47</v>
      </c>
      <c r="P3908" s="1">
        <v>42767</v>
      </c>
      <c r="Q3908" t="s">
        <v>997</v>
      </c>
      <c r="R3908">
        <v>855.5</v>
      </c>
      <c r="S3908" t="s">
        <v>998</v>
      </c>
      <c r="T3908" t="s">
        <v>999</v>
      </c>
      <c r="U3908" t="s">
        <v>5720</v>
      </c>
      <c r="V3908">
        <v>1</v>
      </c>
      <c r="W3908" t="e">
        <f>VLOOKUP(U3908,T1.Unique.Delivery!$AQ$2:$AW$2720,COLUMNS(T1.Unique.Delivery!$AQ$2701:$AW$2701),0)</f>
        <v>#N/A</v>
      </c>
    </row>
    <row r="3909" spans="1:23" x14ac:dyDescent="0.3">
      <c r="A3909" t="s">
        <v>5593</v>
      </c>
      <c r="B3909" t="s">
        <v>5594</v>
      </c>
      <c r="C3909" t="s">
        <v>990</v>
      </c>
      <c r="D3909" t="s">
        <v>52</v>
      </c>
      <c r="E3909" t="s">
        <v>3019</v>
      </c>
      <c r="F3909" t="s">
        <v>3020</v>
      </c>
      <c r="G3909" t="s">
        <v>52</v>
      </c>
      <c r="H3909" t="s">
        <v>1006</v>
      </c>
      <c r="I3909" t="s">
        <v>54</v>
      </c>
      <c r="J3909" t="s">
        <v>80</v>
      </c>
      <c r="K3909" t="s">
        <v>1014</v>
      </c>
      <c r="L3909" t="s">
        <v>47</v>
      </c>
      <c r="M3909" t="s">
        <v>47</v>
      </c>
      <c r="N3909" t="s">
        <v>47</v>
      </c>
      <c r="O3909" t="s">
        <v>47</v>
      </c>
      <c r="P3909" t="s">
        <v>5606</v>
      </c>
      <c r="Q3909" t="s">
        <v>997</v>
      </c>
      <c r="R3909">
        <v>761.4</v>
      </c>
      <c r="S3909" t="s">
        <v>998</v>
      </c>
      <c r="T3909" t="s">
        <v>999</v>
      </c>
      <c r="U3909" t="s">
        <v>5721</v>
      </c>
      <c r="V3909">
        <v>1</v>
      </c>
      <c r="W3909" t="e">
        <f>VLOOKUP(U3909,T1.Unique.Delivery!$AQ$2:$AW$2720,COLUMNS(T1.Unique.Delivery!$AQ$2701:$AW$2701),0)</f>
        <v>#N/A</v>
      </c>
    </row>
    <row r="3910" spans="1:23" x14ac:dyDescent="0.3">
      <c r="A3910" t="s">
        <v>5593</v>
      </c>
      <c r="B3910" t="s">
        <v>5594</v>
      </c>
      <c r="C3910" t="s">
        <v>990</v>
      </c>
      <c r="D3910" t="s">
        <v>52</v>
      </c>
      <c r="E3910" t="s">
        <v>3019</v>
      </c>
      <c r="F3910" t="s">
        <v>3020</v>
      </c>
      <c r="G3910" t="s">
        <v>52</v>
      </c>
      <c r="H3910" t="s">
        <v>1006</v>
      </c>
      <c r="I3910" t="s">
        <v>54</v>
      </c>
      <c r="J3910" t="s">
        <v>2273</v>
      </c>
      <c r="K3910" t="s">
        <v>2274</v>
      </c>
      <c r="L3910">
        <v>100943603</v>
      </c>
      <c r="M3910" t="s">
        <v>5002</v>
      </c>
      <c r="N3910" t="s">
        <v>47</v>
      </c>
      <c r="O3910" t="s">
        <v>47</v>
      </c>
      <c r="P3910" s="1">
        <v>42767</v>
      </c>
      <c r="Q3910" t="s">
        <v>997</v>
      </c>
      <c r="R3910">
        <v>855.5</v>
      </c>
      <c r="S3910" t="s">
        <v>998</v>
      </c>
      <c r="T3910" t="s">
        <v>999</v>
      </c>
      <c r="U3910" t="s">
        <v>5722</v>
      </c>
      <c r="V3910">
        <v>1</v>
      </c>
      <c r="W3910" t="e">
        <f>VLOOKUP(U3910,T1.Unique.Delivery!$AQ$2:$AW$2720,COLUMNS(T1.Unique.Delivery!$AQ$2701:$AW$2701),0)</f>
        <v>#N/A</v>
      </c>
    </row>
    <row r="3911" spans="1:23" x14ac:dyDescent="0.3">
      <c r="A3911" t="s">
        <v>5593</v>
      </c>
      <c r="B3911" t="s">
        <v>5594</v>
      </c>
      <c r="C3911" t="s">
        <v>990</v>
      </c>
      <c r="D3911" t="s">
        <v>52</v>
      </c>
      <c r="E3911" t="s">
        <v>3019</v>
      </c>
      <c r="F3911" t="s">
        <v>3020</v>
      </c>
      <c r="G3911" t="s">
        <v>52</v>
      </c>
      <c r="H3911" t="s">
        <v>1006</v>
      </c>
      <c r="I3911" t="s">
        <v>54</v>
      </c>
      <c r="J3911" t="s">
        <v>2276</v>
      </c>
      <c r="K3911" t="s">
        <v>2277</v>
      </c>
      <c r="L3911">
        <v>100943603</v>
      </c>
      <c r="M3911" t="s">
        <v>5002</v>
      </c>
      <c r="N3911" t="s">
        <v>47</v>
      </c>
      <c r="O3911" t="s">
        <v>47</v>
      </c>
      <c r="P3911" s="1">
        <v>42767</v>
      </c>
      <c r="Q3911" t="s">
        <v>997</v>
      </c>
      <c r="R3911">
        <v>855.5</v>
      </c>
      <c r="S3911" t="s">
        <v>998</v>
      </c>
      <c r="T3911" t="s">
        <v>999</v>
      </c>
      <c r="U3911" t="s">
        <v>5723</v>
      </c>
      <c r="V3911">
        <v>1</v>
      </c>
      <c r="W3911" t="e">
        <f>VLOOKUP(U3911,T1.Unique.Delivery!$AQ$2:$AW$2720,COLUMNS(T1.Unique.Delivery!$AQ$2701:$AW$2701),0)</f>
        <v>#N/A</v>
      </c>
    </row>
    <row r="3912" spans="1:23" x14ac:dyDescent="0.3">
      <c r="A3912" t="s">
        <v>5593</v>
      </c>
      <c r="B3912" t="s">
        <v>5594</v>
      </c>
      <c r="C3912" t="s">
        <v>990</v>
      </c>
      <c r="D3912" t="s">
        <v>52</v>
      </c>
      <c r="E3912" t="s">
        <v>3019</v>
      </c>
      <c r="F3912" t="s">
        <v>3020</v>
      </c>
      <c r="G3912" t="s">
        <v>52</v>
      </c>
      <c r="H3912" t="s">
        <v>1006</v>
      </c>
      <c r="I3912" t="s">
        <v>54</v>
      </c>
      <c r="J3912" t="s">
        <v>2279</v>
      </c>
      <c r="K3912" t="s">
        <v>2280</v>
      </c>
      <c r="L3912">
        <v>100943603</v>
      </c>
      <c r="M3912" t="s">
        <v>5002</v>
      </c>
      <c r="N3912" t="s">
        <v>47</v>
      </c>
      <c r="O3912" t="s">
        <v>47</v>
      </c>
      <c r="P3912" s="1">
        <v>42767</v>
      </c>
      <c r="Q3912" t="s">
        <v>997</v>
      </c>
      <c r="R3912">
        <v>855.5</v>
      </c>
      <c r="S3912" t="s">
        <v>998</v>
      </c>
      <c r="T3912" t="s">
        <v>999</v>
      </c>
      <c r="U3912" t="s">
        <v>5724</v>
      </c>
      <c r="V3912">
        <v>1</v>
      </c>
      <c r="W3912" t="e">
        <f>VLOOKUP(U3912,T1.Unique.Delivery!$AQ$2:$AW$2720,COLUMNS(T1.Unique.Delivery!$AQ$2701:$AW$2701),0)</f>
        <v>#N/A</v>
      </c>
    </row>
    <row r="3913" spans="1:23" x14ac:dyDescent="0.3">
      <c r="A3913" t="s">
        <v>5593</v>
      </c>
      <c r="B3913" t="s">
        <v>5594</v>
      </c>
      <c r="C3913" t="s">
        <v>990</v>
      </c>
      <c r="D3913" t="s">
        <v>52</v>
      </c>
      <c r="E3913" t="s">
        <v>5725</v>
      </c>
      <c r="F3913" t="s">
        <v>5726</v>
      </c>
      <c r="G3913" t="s">
        <v>52</v>
      </c>
      <c r="H3913" t="s">
        <v>1006</v>
      </c>
      <c r="I3913" t="s">
        <v>54</v>
      </c>
      <c r="J3913" t="s">
        <v>66</v>
      </c>
      <c r="K3913" t="s">
        <v>1007</v>
      </c>
      <c r="L3913">
        <v>101093720</v>
      </c>
      <c r="M3913" t="s">
        <v>55</v>
      </c>
      <c r="N3913" t="s">
        <v>47</v>
      </c>
      <c r="O3913" t="s">
        <v>47</v>
      </c>
      <c r="P3913" s="1">
        <v>42379</v>
      </c>
      <c r="Q3913" t="s">
        <v>997</v>
      </c>
      <c r="R3913">
        <v>1320.3</v>
      </c>
      <c r="S3913" t="s">
        <v>998</v>
      </c>
      <c r="T3913" t="s">
        <v>999</v>
      </c>
      <c r="U3913" t="s">
        <v>5727</v>
      </c>
      <c r="V3913">
        <v>1</v>
      </c>
      <c r="W3913" t="e">
        <f>VLOOKUP(U3913,T1.Unique.Delivery!$AQ$2:$AW$2720,COLUMNS(T1.Unique.Delivery!$AQ$2701:$AW$2701),0)</f>
        <v>#N/A</v>
      </c>
    </row>
    <row r="3914" spans="1:23" x14ac:dyDescent="0.3">
      <c r="A3914" t="s">
        <v>5593</v>
      </c>
      <c r="B3914" t="s">
        <v>5594</v>
      </c>
      <c r="C3914" t="s">
        <v>990</v>
      </c>
      <c r="D3914" t="s">
        <v>52</v>
      </c>
      <c r="E3914" t="s">
        <v>5725</v>
      </c>
      <c r="F3914" t="s">
        <v>5726</v>
      </c>
      <c r="G3914" t="s">
        <v>52</v>
      </c>
      <c r="H3914" t="s">
        <v>1006</v>
      </c>
      <c r="I3914" t="s">
        <v>54</v>
      </c>
      <c r="J3914" t="s">
        <v>66</v>
      </c>
      <c r="K3914" t="s">
        <v>1007</v>
      </c>
      <c r="L3914" t="s">
        <v>47</v>
      </c>
      <c r="M3914" t="s">
        <v>47</v>
      </c>
      <c r="N3914" t="s">
        <v>47</v>
      </c>
      <c r="O3914" t="s">
        <v>47</v>
      </c>
      <c r="P3914" t="s">
        <v>5597</v>
      </c>
      <c r="Q3914" t="s">
        <v>997</v>
      </c>
      <c r="R3914">
        <v>886.78</v>
      </c>
      <c r="S3914" t="s">
        <v>998</v>
      </c>
      <c r="T3914" t="s">
        <v>999</v>
      </c>
      <c r="U3914" t="s">
        <v>5728</v>
      </c>
      <c r="V3914">
        <v>1</v>
      </c>
      <c r="W3914" t="e">
        <f>VLOOKUP(U3914,T1.Unique.Delivery!$AQ$2:$AW$2720,COLUMNS(T1.Unique.Delivery!$AQ$2701:$AW$2701),0)</f>
        <v>#N/A</v>
      </c>
    </row>
    <row r="3915" spans="1:23" x14ac:dyDescent="0.3">
      <c r="A3915" t="s">
        <v>5593</v>
      </c>
      <c r="B3915" t="s">
        <v>5594</v>
      </c>
      <c r="C3915" t="s">
        <v>990</v>
      </c>
      <c r="D3915" t="s">
        <v>52</v>
      </c>
      <c r="E3915" t="s">
        <v>5725</v>
      </c>
      <c r="F3915" t="s">
        <v>5726</v>
      </c>
      <c r="G3915" t="s">
        <v>52</v>
      </c>
      <c r="H3915" t="s">
        <v>1006</v>
      </c>
      <c r="I3915" t="s">
        <v>54</v>
      </c>
      <c r="J3915" t="s">
        <v>129</v>
      </c>
      <c r="K3915" t="s">
        <v>1012</v>
      </c>
      <c r="L3915" t="s">
        <v>47</v>
      </c>
      <c r="M3915" t="s">
        <v>47</v>
      </c>
      <c r="N3915" t="s">
        <v>47</v>
      </c>
      <c r="O3915" t="s">
        <v>47</v>
      </c>
      <c r="P3915" t="s">
        <v>5597</v>
      </c>
      <c r="Q3915" t="s">
        <v>997</v>
      </c>
      <c r="R3915">
        <v>886.78</v>
      </c>
      <c r="S3915" t="s">
        <v>998</v>
      </c>
      <c r="T3915" t="s">
        <v>999</v>
      </c>
      <c r="U3915" t="s">
        <v>5729</v>
      </c>
      <c r="V3915">
        <v>1</v>
      </c>
      <c r="W3915" t="e">
        <f>VLOOKUP(U3915,T1.Unique.Delivery!$AQ$2:$AW$2720,COLUMNS(T1.Unique.Delivery!$AQ$2701:$AW$2701),0)</f>
        <v>#N/A</v>
      </c>
    </row>
    <row r="3916" spans="1:23" x14ac:dyDescent="0.3">
      <c r="A3916" t="s">
        <v>5593</v>
      </c>
      <c r="B3916" t="s">
        <v>5594</v>
      </c>
      <c r="C3916" t="s">
        <v>990</v>
      </c>
      <c r="D3916" t="s">
        <v>52</v>
      </c>
      <c r="E3916" t="s">
        <v>5725</v>
      </c>
      <c r="F3916" t="s">
        <v>5726</v>
      </c>
      <c r="G3916" t="s">
        <v>52</v>
      </c>
      <c r="H3916" t="s">
        <v>1006</v>
      </c>
      <c r="I3916" t="s">
        <v>54</v>
      </c>
      <c r="J3916" t="s">
        <v>80</v>
      </c>
      <c r="K3916" t="s">
        <v>1014</v>
      </c>
      <c r="L3916">
        <v>101093720</v>
      </c>
      <c r="M3916" t="s">
        <v>55</v>
      </c>
      <c r="N3916" t="s">
        <v>1295</v>
      </c>
      <c r="O3916" t="s">
        <v>1296</v>
      </c>
      <c r="P3916" s="1">
        <v>42379</v>
      </c>
      <c r="Q3916" t="s">
        <v>997</v>
      </c>
      <c r="R3916">
        <v>1100.25</v>
      </c>
      <c r="S3916" t="s">
        <v>998</v>
      </c>
      <c r="T3916" t="s">
        <v>999</v>
      </c>
      <c r="U3916" t="s">
        <v>5730</v>
      </c>
      <c r="V3916">
        <v>1</v>
      </c>
      <c r="W3916" t="e">
        <f>VLOOKUP(U3916,T1.Unique.Delivery!$AQ$2:$AW$2720,COLUMNS(T1.Unique.Delivery!$AQ$2701:$AW$2701),0)</f>
        <v>#N/A</v>
      </c>
    </row>
    <row r="3917" spans="1:23" x14ac:dyDescent="0.3">
      <c r="A3917" t="s">
        <v>5593</v>
      </c>
      <c r="B3917" t="s">
        <v>5594</v>
      </c>
      <c r="C3917" t="s">
        <v>990</v>
      </c>
      <c r="D3917" t="s">
        <v>52</v>
      </c>
      <c r="E3917" t="s">
        <v>5725</v>
      </c>
      <c r="F3917" t="s">
        <v>5726</v>
      </c>
      <c r="G3917" t="s">
        <v>52</v>
      </c>
      <c r="H3917" t="s">
        <v>1006</v>
      </c>
      <c r="I3917" t="s">
        <v>54</v>
      </c>
      <c r="J3917" t="s">
        <v>80</v>
      </c>
      <c r="K3917" t="s">
        <v>1014</v>
      </c>
      <c r="L3917" t="s">
        <v>47</v>
      </c>
      <c r="M3917" t="s">
        <v>47</v>
      </c>
      <c r="N3917" t="s">
        <v>47</v>
      </c>
      <c r="O3917" t="s">
        <v>47</v>
      </c>
      <c r="P3917" t="s">
        <v>5597</v>
      </c>
      <c r="Q3917" t="s">
        <v>997</v>
      </c>
      <c r="R3917">
        <v>886.78</v>
      </c>
      <c r="S3917" t="s">
        <v>998</v>
      </c>
      <c r="T3917" t="s">
        <v>999</v>
      </c>
      <c r="U3917" t="s">
        <v>5731</v>
      </c>
      <c r="V3917">
        <v>1</v>
      </c>
      <c r="W3917" t="e">
        <f>VLOOKUP(U3917,T1.Unique.Delivery!$AQ$2:$AW$2720,COLUMNS(T1.Unique.Delivery!$AQ$2701:$AW$2701),0)</f>
        <v>#N/A</v>
      </c>
    </row>
    <row r="3918" spans="1:23" x14ac:dyDescent="0.3">
      <c r="A3918" t="s">
        <v>5593</v>
      </c>
      <c r="B3918" t="s">
        <v>5594</v>
      </c>
      <c r="C3918" t="s">
        <v>990</v>
      </c>
      <c r="D3918" t="s">
        <v>52</v>
      </c>
      <c r="E3918" t="s">
        <v>4930</v>
      </c>
      <c r="F3918" t="s">
        <v>4931</v>
      </c>
      <c r="G3918" t="s">
        <v>52</v>
      </c>
      <c r="H3918" t="s">
        <v>1006</v>
      </c>
      <c r="I3918" t="s">
        <v>54</v>
      </c>
      <c r="J3918" t="s">
        <v>66</v>
      </c>
      <c r="K3918" t="s">
        <v>1007</v>
      </c>
      <c r="L3918">
        <v>100943603</v>
      </c>
      <c r="M3918" t="s">
        <v>5002</v>
      </c>
      <c r="N3918" t="s">
        <v>47</v>
      </c>
      <c r="O3918" t="s">
        <v>47</v>
      </c>
      <c r="P3918" s="1">
        <v>42767</v>
      </c>
      <c r="Q3918" t="s">
        <v>997</v>
      </c>
      <c r="R3918">
        <v>976.43</v>
      </c>
      <c r="S3918" t="s">
        <v>998</v>
      </c>
      <c r="T3918" t="s">
        <v>999</v>
      </c>
      <c r="U3918" t="s">
        <v>5732</v>
      </c>
      <c r="V3918">
        <v>1</v>
      </c>
      <c r="W3918" t="e">
        <f>VLOOKUP(U3918,T1.Unique.Delivery!$AQ$2:$AW$2720,COLUMNS(T1.Unique.Delivery!$AQ$2701:$AW$2701),0)</f>
        <v>#N/A</v>
      </c>
    </row>
    <row r="3919" spans="1:23" x14ac:dyDescent="0.3">
      <c r="A3919" t="s">
        <v>5593</v>
      </c>
      <c r="B3919" t="s">
        <v>5594</v>
      </c>
      <c r="C3919" t="s">
        <v>990</v>
      </c>
      <c r="D3919" t="s">
        <v>52</v>
      </c>
      <c r="E3919" t="s">
        <v>4930</v>
      </c>
      <c r="F3919" t="s">
        <v>4931</v>
      </c>
      <c r="G3919" t="s">
        <v>52</v>
      </c>
      <c r="H3919" t="s">
        <v>1006</v>
      </c>
      <c r="I3919" t="s">
        <v>54</v>
      </c>
      <c r="J3919" t="s">
        <v>66</v>
      </c>
      <c r="K3919" t="s">
        <v>1007</v>
      </c>
      <c r="L3919">
        <v>101093720</v>
      </c>
      <c r="M3919" t="s">
        <v>55</v>
      </c>
      <c r="N3919" t="s">
        <v>1295</v>
      </c>
      <c r="O3919" t="s">
        <v>1296</v>
      </c>
      <c r="P3919" s="1">
        <v>42379</v>
      </c>
      <c r="Q3919" t="s">
        <v>997</v>
      </c>
      <c r="R3919">
        <v>1193.82</v>
      </c>
      <c r="S3919" t="s">
        <v>998</v>
      </c>
      <c r="T3919" t="s">
        <v>999</v>
      </c>
      <c r="U3919" t="s">
        <v>5733</v>
      </c>
      <c r="V3919">
        <v>1</v>
      </c>
      <c r="W3919" t="e">
        <f>VLOOKUP(U3919,T1.Unique.Delivery!$AQ$2:$AW$2720,COLUMNS(T1.Unique.Delivery!$AQ$2701:$AW$2701),0)</f>
        <v>#N/A</v>
      </c>
    </row>
    <row r="3920" spans="1:23" x14ac:dyDescent="0.3">
      <c r="A3920" t="s">
        <v>5593</v>
      </c>
      <c r="B3920" t="s">
        <v>5594</v>
      </c>
      <c r="C3920" t="s">
        <v>990</v>
      </c>
      <c r="D3920" t="s">
        <v>52</v>
      </c>
      <c r="E3920" t="s">
        <v>4930</v>
      </c>
      <c r="F3920" t="s">
        <v>4931</v>
      </c>
      <c r="G3920" t="s">
        <v>52</v>
      </c>
      <c r="H3920" t="s">
        <v>1006</v>
      </c>
      <c r="I3920" t="s">
        <v>54</v>
      </c>
      <c r="J3920" t="s">
        <v>66</v>
      </c>
      <c r="K3920" t="s">
        <v>1007</v>
      </c>
      <c r="L3920" t="s">
        <v>47</v>
      </c>
      <c r="M3920" t="s">
        <v>47</v>
      </c>
      <c r="N3920" t="s">
        <v>47</v>
      </c>
      <c r="O3920" t="s">
        <v>47</v>
      </c>
      <c r="P3920" t="s">
        <v>5597</v>
      </c>
      <c r="Q3920" t="s">
        <v>997</v>
      </c>
      <c r="R3920">
        <v>801.83</v>
      </c>
      <c r="S3920" t="s">
        <v>998</v>
      </c>
      <c r="T3920" t="s">
        <v>999</v>
      </c>
      <c r="U3920" t="s">
        <v>5734</v>
      </c>
      <c r="V3920">
        <v>1</v>
      </c>
      <c r="W3920" t="e">
        <f>VLOOKUP(U3920,T1.Unique.Delivery!$AQ$2:$AW$2720,COLUMNS(T1.Unique.Delivery!$AQ$2701:$AW$2701),0)</f>
        <v>#N/A</v>
      </c>
    </row>
    <row r="3921" spans="1:23" x14ac:dyDescent="0.3">
      <c r="A3921" t="s">
        <v>5593</v>
      </c>
      <c r="B3921" t="s">
        <v>5594</v>
      </c>
      <c r="C3921" t="s">
        <v>990</v>
      </c>
      <c r="D3921" t="s">
        <v>52</v>
      </c>
      <c r="E3921" t="s">
        <v>4930</v>
      </c>
      <c r="F3921" t="s">
        <v>4931</v>
      </c>
      <c r="G3921" t="s">
        <v>52</v>
      </c>
      <c r="H3921" t="s">
        <v>1006</v>
      </c>
      <c r="I3921" t="s">
        <v>54</v>
      </c>
      <c r="J3921" t="s">
        <v>56</v>
      </c>
      <c r="K3921" t="s">
        <v>993</v>
      </c>
      <c r="L3921">
        <v>100788157</v>
      </c>
      <c r="M3921" t="s">
        <v>2389</v>
      </c>
      <c r="N3921" t="s">
        <v>47</v>
      </c>
      <c r="O3921" t="s">
        <v>47</v>
      </c>
      <c r="P3921" s="1">
        <v>41920</v>
      </c>
      <c r="Q3921" t="s">
        <v>997</v>
      </c>
      <c r="R3921">
        <v>1100</v>
      </c>
      <c r="S3921" t="s">
        <v>998</v>
      </c>
      <c r="T3921" t="s">
        <v>999</v>
      </c>
      <c r="U3921" t="s">
        <v>5735</v>
      </c>
      <c r="V3921">
        <v>1</v>
      </c>
      <c r="W3921" t="e">
        <f>VLOOKUP(U3921,T1.Unique.Delivery!$AQ$2:$AW$2720,COLUMNS(T1.Unique.Delivery!$AQ$2701:$AW$2701),0)</f>
        <v>#N/A</v>
      </c>
    </row>
    <row r="3922" spans="1:23" x14ac:dyDescent="0.3">
      <c r="A3922" t="s">
        <v>5593</v>
      </c>
      <c r="B3922" t="s">
        <v>5594</v>
      </c>
      <c r="C3922" t="s">
        <v>990</v>
      </c>
      <c r="D3922" t="s">
        <v>52</v>
      </c>
      <c r="E3922" t="s">
        <v>4930</v>
      </c>
      <c r="F3922" t="s">
        <v>4931</v>
      </c>
      <c r="G3922" t="s">
        <v>52</v>
      </c>
      <c r="H3922" t="s">
        <v>1006</v>
      </c>
      <c r="I3922" t="s">
        <v>54</v>
      </c>
      <c r="J3922" t="s">
        <v>56</v>
      </c>
      <c r="K3922" t="s">
        <v>993</v>
      </c>
      <c r="L3922">
        <v>101093720</v>
      </c>
      <c r="M3922" t="s">
        <v>55</v>
      </c>
      <c r="N3922" t="s">
        <v>47</v>
      </c>
      <c r="O3922" t="s">
        <v>47</v>
      </c>
      <c r="P3922" s="1">
        <v>42379</v>
      </c>
      <c r="Q3922" t="s">
        <v>997</v>
      </c>
      <c r="R3922">
        <v>1286.76</v>
      </c>
      <c r="S3922" t="s">
        <v>998</v>
      </c>
      <c r="T3922" t="s">
        <v>999</v>
      </c>
      <c r="U3922" t="s">
        <v>5736</v>
      </c>
      <c r="V3922">
        <v>1</v>
      </c>
      <c r="W3922" t="e">
        <f>VLOOKUP(U3922,T1.Unique.Delivery!$AQ$2:$AW$2720,COLUMNS(T1.Unique.Delivery!$AQ$2701:$AW$2701),0)</f>
        <v>#N/A</v>
      </c>
    </row>
    <row r="3923" spans="1:23" x14ac:dyDescent="0.3">
      <c r="A3923" t="s">
        <v>5593</v>
      </c>
      <c r="B3923" t="s">
        <v>5594</v>
      </c>
      <c r="C3923" t="s">
        <v>990</v>
      </c>
      <c r="D3923" t="s">
        <v>52</v>
      </c>
      <c r="E3923" t="s">
        <v>4930</v>
      </c>
      <c r="F3923" t="s">
        <v>4931</v>
      </c>
      <c r="G3923" t="s">
        <v>52</v>
      </c>
      <c r="H3923" t="s">
        <v>1006</v>
      </c>
      <c r="I3923" t="s">
        <v>54</v>
      </c>
      <c r="J3923" t="s">
        <v>80</v>
      </c>
      <c r="K3923" t="s">
        <v>1014</v>
      </c>
      <c r="L3923">
        <v>100943603</v>
      </c>
      <c r="M3923" t="s">
        <v>5002</v>
      </c>
      <c r="N3923" t="s">
        <v>47</v>
      </c>
      <c r="O3923" t="s">
        <v>47</v>
      </c>
      <c r="P3923" s="1">
        <v>42767</v>
      </c>
      <c r="Q3923" t="s">
        <v>997</v>
      </c>
      <c r="R3923">
        <v>976.43</v>
      </c>
      <c r="S3923" t="s">
        <v>998</v>
      </c>
      <c r="T3923" t="s">
        <v>999</v>
      </c>
      <c r="U3923" t="s">
        <v>5737</v>
      </c>
      <c r="V3923">
        <v>1</v>
      </c>
      <c r="W3923" t="e">
        <f>VLOOKUP(U3923,T1.Unique.Delivery!$AQ$2:$AW$2720,COLUMNS(T1.Unique.Delivery!$AQ$2701:$AW$2701),0)</f>
        <v>#N/A</v>
      </c>
    </row>
    <row r="3924" spans="1:23" x14ac:dyDescent="0.3">
      <c r="A3924" t="s">
        <v>5593</v>
      </c>
      <c r="B3924" t="s">
        <v>5594</v>
      </c>
      <c r="C3924" t="s">
        <v>990</v>
      </c>
      <c r="D3924" t="s">
        <v>52</v>
      </c>
      <c r="E3924" t="s">
        <v>4930</v>
      </c>
      <c r="F3924" t="s">
        <v>4931</v>
      </c>
      <c r="G3924" t="s">
        <v>52</v>
      </c>
      <c r="H3924" t="s">
        <v>1006</v>
      </c>
      <c r="I3924" t="s">
        <v>54</v>
      </c>
      <c r="J3924" t="s">
        <v>80</v>
      </c>
      <c r="K3924" t="s">
        <v>1014</v>
      </c>
      <c r="L3924">
        <v>101093720</v>
      </c>
      <c r="M3924" t="s">
        <v>55</v>
      </c>
      <c r="N3924" t="s">
        <v>47</v>
      </c>
      <c r="O3924" t="s">
        <v>47</v>
      </c>
      <c r="P3924" s="1">
        <v>42379</v>
      </c>
      <c r="Q3924" t="s">
        <v>997</v>
      </c>
      <c r="R3924">
        <v>994.85</v>
      </c>
      <c r="S3924" t="s">
        <v>998</v>
      </c>
      <c r="T3924" t="s">
        <v>999</v>
      </c>
      <c r="U3924" t="s">
        <v>5738</v>
      </c>
      <c r="V3924">
        <v>1</v>
      </c>
      <c r="W3924" t="e">
        <f>VLOOKUP(U3924,T1.Unique.Delivery!$AQ$2:$AW$2720,COLUMNS(T1.Unique.Delivery!$AQ$2701:$AW$2701),0)</f>
        <v>#N/A</v>
      </c>
    </row>
    <row r="3925" spans="1:23" x14ac:dyDescent="0.3">
      <c r="A3925" t="s">
        <v>5593</v>
      </c>
      <c r="B3925" t="s">
        <v>5594</v>
      </c>
      <c r="C3925" t="s">
        <v>990</v>
      </c>
      <c r="D3925" t="s">
        <v>52</v>
      </c>
      <c r="E3925" t="s">
        <v>4930</v>
      </c>
      <c r="F3925" t="s">
        <v>4931</v>
      </c>
      <c r="G3925" t="s">
        <v>52</v>
      </c>
      <c r="H3925" t="s">
        <v>1006</v>
      </c>
      <c r="I3925" t="s">
        <v>54</v>
      </c>
      <c r="J3925" t="s">
        <v>80</v>
      </c>
      <c r="K3925" t="s">
        <v>1014</v>
      </c>
      <c r="L3925" t="s">
        <v>47</v>
      </c>
      <c r="M3925" t="s">
        <v>47</v>
      </c>
      <c r="N3925" t="s">
        <v>47</v>
      </c>
      <c r="O3925" t="s">
        <v>47</v>
      </c>
      <c r="P3925" t="s">
        <v>5597</v>
      </c>
      <c r="Q3925" t="s">
        <v>997</v>
      </c>
      <c r="R3925">
        <v>801.83</v>
      </c>
      <c r="S3925" t="s">
        <v>998</v>
      </c>
      <c r="T3925" t="s">
        <v>999</v>
      </c>
      <c r="U3925" t="s">
        <v>5739</v>
      </c>
      <c r="V3925">
        <v>1</v>
      </c>
      <c r="W3925" t="e">
        <f>VLOOKUP(U3925,T1.Unique.Delivery!$AQ$2:$AW$2720,COLUMNS(T1.Unique.Delivery!$AQ$2701:$AW$2701),0)</f>
        <v>#N/A</v>
      </c>
    </row>
    <row r="3926" spans="1:23" x14ac:dyDescent="0.3">
      <c r="A3926" t="s">
        <v>5593</v>
      </c>
      <c r="B3926" t="s">
        <v>5594</v>
      </c>
      <c r="C3926" t="s">
        <v>990</v>
      </c>
      <c r="D3926" t="s">
        <v>52</v>
      </c>
      <c r="E3926" t="s">
        <v>5740</v>
      </c>
      <c r="F3926" t="s">
        <v>5741</v>
      </c>
      <c r="G3926" t="s">
        <v>52</v>
      </c>
      <c r="H3926" t="s">
        <v>1006</v>
      </c>
      <c r="I3926" t="s">
        <v>54</v>
      </c>
      <c r="J3926" t="s">
        <v>66</v>
      </c>
      <c r="K3926" t="s">
        <v>1007</v>
      </c>
      <c r="L3926">
        <v>101093720</v>
      </c>
      <c r="M3926" t="s">
        <v>55</v>
      </c>
      <c r="N3926" t="s">
        <v>1295</v>
      </c>
      <c r="O3926" t="s">
        <v>1296</v>
      </c>
      <c r="P3926" s="1">
        <v>42379</v>
      </c>
      <c r="Q3926" t="s">
        <v>997</v>
      </c>
      <c r="R3926">
        <v>1796.93</v>
      </c>
      <c r="S3926" t="s">
        <v>998</v>
      </c>
      <c r="T3926" t="s">
        <v>999</v>
      </c>
      <c r="U3926" t="s">
        <v>5742</v>
      </c>
      <c r="V3926">
        <v>1</v>
      </c>
      <c r="W3926" t="e">
        <f>VLOOKUP(U3926,T1.Unique.Delivery!$AQ$2:$AW$2720,COLUMNS(T1.Unique.Delivery!$AQ$2701:$AW$2701),0)</f>
        <v>#N/A</v>
      </c>
    </row>
    <row r="3927" spans="1:23" x14ac:dyDescent="0.3">
      <c r="A3927" t="s">
        <v>5593</v>
      </c>
      <c r="B3927" t="s">
        <v>5594</v>
      </c>
      <c r="C3927" t="s">
        <v>990</v>
      </c>
      <c r="D3927" t="s">
        <v>52</v>
      </c>
      <c r="E3927" t="s">
        <v>5740</v>
      </c>
      <c r="F3927" t="s">
        <v>5741</v>
      </c>
      <c r="G3927" t="s">
        <v>52</v>
      </c>
      <c r="H3927" t="s">
        <v>1006</v>
      </c>
      <c r="I3927" t="s">
        <v>54</v>
      </c>
      <c r="J3927" t="s">
        <v>66</v>
      </c>
      <c r="K3927" t="s">
        <v>1007</v>
      </c>
      <c r="L3927" t="s">
        <v>47</v>
      </c>
      <c r="M3927" t="s">
        <v>47</v>
      </c>
      <c r="N3927" t="s">
        <v>47</v>
      </c>
      <c r="O3927" t="s">
        <v>47</v>
      </c>
      <c r="P3927" t="s">
        <v>5597</v>
      </c>
      <c r="Q3927" t="s">
        <v>997</v>
      </c>
      <c r="R3927">
        <v>1206.92</v>
      </c>
      <c r="S3927" t="s">
        <v>998</v>
      </c>
      <c r="T3927" t="s">
        <v>999</v>
      </c>
      <c r="U3927" t="s">
        <v>5743</v>
      </c>
      <c r="V3927">
        <v>1</v>
      </c>
      <c r="W3927" t="e">
        <f>VLOOKUP(U3927,T1.Unique.Delivery!$AQ$2:$AW$2720,COLUMNS(T1.Unique.Delivery!$AQ$2701:$AW$2701),0)</f>
        <v>#N/A</v>
      </c>
    </row>
    <row r="3928" spans="1:23" x14ac:dyDescent="0.3">
      <c r="A3928" t="s">
        <v>5593</v>
      </c>
      <c r="B3928" t="s">
        <v>5594</v>
      </c>
      <c r="C3928" t="s">
        <v>990</v>
      </c>
      <c r="D3928" t="s">
        <v>52</v>
      </c>
      <c r="E3928" t="s">
        <v>5740</v>
      </c>
      <c r="F3928" t="s">
        <v>5741</v>
      </c>
      <c r="G3928" t="s">
        <v>52</v>
      </c>
      <c r="H3928" t="s">
        <v>1006</v>
      </c>
      <c r="I3928" t="s">
        <v>54</v>
      </c>
      <c r="J3928" t="s">
        <v>80</v>
      </c>
      <c r="K3928" t="s">
        <v>1014</v>
      </c>
      <c r="L3928">
        <v>101093720</v>
      </c>
      <c r="M3928" t="s">
        <v>55</v>
      </c>
      <c r="N3928" t="s">
        <v>47</v>
      </c>
      <c r="O3928" t="s">
        <v>47</v>
      </c>
      <c r="P3928" s="1">
        <v>42379</v>
      </c>
      <c r="Q3928" t="s">
        <v>997</v>
      </c>
      <c r="R3928">
        <v>1497.44</v>
      </c>
      <c r="S3928" t="s">
        <v>998</v>
      </c>
      <c r="T3928" t="s">
        <v>999</v>
      </c>
      <c r="U3928" t="s">
        <v>5744</v>
      </c>
      <c r="V3928">
        <v>1</v>
      </c>
      <c r="W3928" t="e">
        <f>VLOOKUP(U3928,T1.Unique.Delivery!$AQ$2:$AW$2720,COLUMNS(T1.Unique.Delivery!$AQ$2701:$AW$2701),0)</f>
        <v>#N/A</v>
      </c>
    </row>
    <row r="3929" spans="1:23" x14ac:dyDescent="0.3">
      <c r="A3929" t="s">
        <v>5593</v>
      </c>
      <c r="B3929" t="s">
        <v>5594</v>
      </c>
      <c r="C3929" t="s">
        <v>990</v>
      </c>
      <c r="D3929" t="s">
        <v>52</v>
      </c>
      <c r="E3929" t="s">
        <v>5740</v>
      </c>
      <c r="F3929" t="s">
        <v>5741</v>
      </c>
      <c r="G3929" t="s">
        <v>52</v>
      </c>
      <c r="H3929" t="s">
        <v>1006</v>
      </c>
      <c r="I3929" t="s">
        <v>54</v>
      </c>
      <c r="J3929" t="s">
        <v>80</v>
      </c>
      <c r="K3929" t="s">
        <v>1014</v>
      </c>
      <c r="L3929" t="s">
        <v>47</v>
      </c>
      <c r="M3929" t="s">
        <v>47</v>
      </c>
      <c r="N3929" t="s">
        <v>47</v>
      </c>
      <c r="O3929" t="s">
        <v>47</v>
      </c>
      <c r="P3929" t="s">
        <v>5597</v>
      </c>
      <c r="Q3929" t="s">
        <v>997</v>
      </c>
      <c r="R3929">
        <v>1206.92</v>
      </c>
      <c r="S3929" t="s">
        <v>998</v>
      </c>
      <c r="T3929" t="s">
        <v>999</v>
      </c>
      <c r="U3929" t="s">
        <v>5745</v>
      </c>
      <c r="V3929">
        <v>1</v>
      </c>
      <c r="W3929" t="e">
        <f>VLOOKUP(U3929,T1.Unique.Delivery!$AQ$2:$AW$2720,COLUMNS(T1.Unique.Delivery!$AQ$2701:$AW$2701),0)</f>
        <v>#N/A</v>
      </c>
    </row>
    <row r="3930" spans="1:23" x14ac:dyDescent="0.3">
      <c r="A3930" t="s">
        <v>5593</v>
      </c>
      <c r="B3930" t="s">
        <v>5594</v>
      </c>
      <c r="C3930" t="s">
        <v>990</v>
      </c>
      <c r="D3930" t="s">
        <v>52</v>
      </c>
      <c r="E3930" t="s">
        <v>5746</v>
      </c>
      <c r="F3930" t="s">
        <v>5747</v>
      </c>
      <c r="G3930" t="s">
        <v>52</v>
      </c>
      <c r="H3930" t="s">
        <v>1006</v>
      </c>
      <c r="I3930" t="s">
        <v>54</v>
      </c>
      <c r="J3930" t="s">
        <v>66</v>
      </c>
      <c r="K3930" t="s">
        <v>1007</v>
      </c>
      <c r="L3930" t="s">
        <v>47</v>
      </c>
      <c r="M3930" t="s">
        <v>47</v>
      </c>
      <c r="N3930" t="s">
        <v>47</v>
      </c>
      <c r="O3930" t="s">
        <v>47</v>
      </c>
      <c r="P3930" t="s">
        <v>5597</v>
      </c>
      <c r="Q3930" t="s">
        <v>997</v>
      </c>
      <c r="R3930">
        <v>1257.77</v>
      </c>
      <c r="S3930" t="s">
        <v>998</v>
      </c>
      <c r="T3930" t="s">
        <v>999</v>
      </c>
      <c r="U3930" t="s">
        <v>5748</v>
      </c>
      <c r="V3930">
        <v>1</v>
      </c>
      <c r="W3930" t="e">
        <f>VLOOKUP(U3930,T1.Unique.Delivery!$AQ$2:$AW$2720,COLUMNS(T1.Unique.Delivery!$AQ$2701:$AW$2701),0)</f>
        <v>#N/A</v>
      </c>
    </row>
    <row r="3931" spans="1:23" x14ac:dyDescent="0.3">
      <c r="A3931" t="s">
        <v>5593</v>
      </c>
      <c r="B3931" t="s">
        <v>5594</v>
      </c>
      <c r="C3931" t="s">
        <v>990</v>
      </c>
      <c r="D3931" t="s">
        <v>52</v>
      </c>
      <c r="E3931" t="s">
        <v>5746</v>
      </c>
      <c r="F3931" t="s">
        <v>5747</v>
      </c>
      <c r="G3931" t="s">
        <v>52</v>
      </c>
      <c r="H3931" t="s">
        <v>1006</v>
      </c>
      <c r="I3931" t="s">
        <v>54</v>
      </c>
      <c r="J3931" t="s">
        <v>80</v>
      </c>
      <c r="K3931" t="s">
        <v>1014</v>
      </c>
      <c r="L3931" t="s">
        <v>47</v>
      </c>
      <c r="M3931" t="s">
        <v>47</v>
      </c>
      <c r="N3931" t="s">
        <v>47</v>
      </c>
      <c r="O3931" t="s">
        <v>47</v>
      </c>
      <c r="P3931" t="s">
        <v>5597</v>
      </c>
      <c r="Q3931" t="s">
        <v>997</v>
      </c>
      <c r="R3931">
        <v>1257.77</v>
      </c>
      <c r="S3931" t="s">
        <v>998</v>
      </c>
      <c r="T3931" t="s">
        <v>999</v>
      </c>
      <c r="U3931" t="s">
        <v>5749</v>
      </c>
      <c r="V3931">
        <v>1</v>
      </c>
      <c r="W3931" t="e">
        <f>VLOOKUP(U3931,T1.Unique.Delivery!$AQ$2:$AW$2720,COLUMNS(T1.Unique.Delivery!$AQ$2701:$AW$2701),0)</f>
        <v>#N/A</v>
      </c>
    </row>
    <row r="3932" spans="1:23" x14ac:dyDescent="0.3">
      <c r="A3932" t="s">
        <v>5593</v>
      </c>
      <c r="B3932" t="s">
        <v>5594</v>
      </c>
      <c r="C3932" t="s">
        <v>990</v>
      </c>
      <c r="D3932" t="s">
        <v>52</v>
      </c>
      <c r="E3932" t="s">
        <v>5750</v>
      </c>
      <c r="F3932" t="s">
        <v>5751</v>
      </c>
      <c r="G3932" t="s">
        <v>52</v>
      </c>
      <c r="H3932" t="s">
        <v>1006</v>
      </c>
      <c r="I3932" t="s">
        <v>54</v>
      </c>
      <c r="J3932" t="s">
        <v>66</v>
      </c>
      <c r="K3932" t="s">
        <v>1007</v>
      </c>
      <c r="L3932">
        <v>101093720</v>
      </c>
      <c r="M3932" t="s">
        <v>55</v>
      </c>
      <c r="N3932" t="s">
        <v>47</v>
      </c>
      <c r="O3932" t="s">
        <v>47</v>
      </c>
      <c r="P3932" s="1">
        <v>42379</v>
      </c>
      <c r="Q3932" t="s">
        <v>997</v>
      </c>
      <c r="R3932">
        <v>1193.82</v>
      </c>
      <c r="S3932" t="s">
        <v>998</v>
      </c>
      <c r="T3932" t="s">
        <v>999</v>
      </c>
      <c r="U3932" t="s">
        <v>5752</v>
      </c>
      <c r="V3932">
        <v>1</v>
      </c>
      <c r="W3932" t="e">
        <f>VLOOKUP(U3932,T1.Unique.Delivery!$AQ$2:$AW$2720,COLUMNS(T1.Unique.Delivery!$AQ$2701:$AW$2701),0)</f>
        <v>#N/A</v>
      </c>
    </row>
    <row r="3933" spans="1:23" x14ac:dyDescent="0.3">
      <c r="A3933" t="s">
        <v>5593</v>
      </c>
      <c r="B3933" t="s">
        <v>5594</v>
      </c>
      <c r="C3933" t="s">
        <v>990</v>
      </c>
      <c r="D3933" t="s">
        <v>52</v>
      </c>
      <c r="E3933" t="s">
        <v>5750</v>
      </c>
      <c r="F3933" t="s">
        <v>5751</v>
      </c>
      <c r="G3933" t="s">
        <v>52</v>
      </c>
      <c r="H3933" t="s">
        <v>1006</v>
      </c>
      <c r="I3933" t="s">
        <v>54</v>
      </c>
      <c r="J3933" t="s">
        <v>66</v>
      </c>
      <c r="K3933" t="s">
        <v>1007</v>
      </c>
      <c r="L3933" t="s">
        <v>47</v>
      </c>
      <c r="M3933" t="s">
        <v>47</v>
      </c>
      <c r="N3933" t="s">
        <v>47</v>
      </c>
      <c r="O3933" t="s">
        <v>47</v>
      </c>
      <c r="P3933" t="s">
        <v>5597</v>
      </c>
      <c r="Q3933" t="s">
        <v>997</v>
      </c>
      <c r="R3933">
        <v>801.83</v>
      </c>
      <c r="S3933" t="s">
        <v>998</v>
      </c>
      <c r="T3933" t="s">
        <v>999</v>
      </c>
      <c r="U3933" t="s">
        <v>5753</v>
      </c>
      <c r="V3933">
        <v>1</v>
      </c>
      <c r="W3933" t="e">
        <f>VLOOKUP(U3933,T1.Unique.Delivery!$AQ$2:$AW$2720,COLUMNS(T1.Unique.Delivery!$AQ$2701:$AW$2701),0)</f>
        <v>#N/A</v>
      </c>
    </row>
    <row r="3934" spans="1:23" x14ac:dyDescent="0.3">
      <c r="A3934" t="s">
        <v>5593</v>
      </c>
      <c r="B3934" t="s">
        <v>5594</v>
      </c>
      <c r="C3934" t="s">
        <v>990</v>
      </c>
      <c r="D3934" t="s">
        <v>52</v>
      </c>
      <c r="E3934" t="s">
        <v>5750</v>
      </c>
      <c r="F3934" t="s">
        <v>5751</v>
      </c>
      <c r="G3934" t="s">
        <v>52</v>
      </c>
      <c r="H3934" t="s">
        <v>1006</v>
      </c>
      <c r="I3934" t="s">
        <v>54</v>
      </c>
      <c r="J3934" t="s">
        <v>80</v>
      </c>
      <c r="K3934" t="s">
        <v>1014</v>
      </c>
      <c r="L3934">
        <v>101093720</v>
      </c>
      <c r="M3934" t="s">
        <v>55</v>
      </c>
      <c r="N3934" t="s">
        <v>47</v>
      </c>
      <c r="O3934" t="s">
        <v>47</v>
      </c>
      <c r="P3934" s="1">
        <v>42379</v>
      </c>
      <c r="Q3934" t="s">
        <v>997</v>
      </c>
      <c r="R3934">
        <v>994.85</v>
      </c>
      <c r="S3934" t="s">
        <v>998</v>
      </c>
      <c r="T3934" t="s">
        <v>999</v>
      </c>
      <c r="U3934" t="s">
        <v>5754</v>
      </c>
      <c r="V3934">
        <v>1</v>
      </c>
      <c r="W3934" t="e">
        <f>VLOOKUP(U3934,T1.Unique.Delivery!$AQ$2:$AW$2720,COLUMNS(T1.Unique.Delivery!$AQ$2701:$AW$2701),0)</f>
        <v>#N/A</v>
      </c>
    </row>
    <row r="3935" spans="1:23" x14ac:dyDescent="0.3">
      <c r="A3935" t="s">
        <v>5593</v>
      </c>
      <c r="B3935" t="s">
        <v>5594</v>
      </c>
      <c r="C3935" t="s">
        <v>990</v>
      </c>
      <c r="D3935" t="s">
        <v>52</v>
      </c>
      <c r="E3935" t="s">
        <v>5750</v>
      </c>
      <c r="F3935" t="s">
        <v>5751</v>
      </c>
      <c r="G3935" t="s">
        <v>52</v>
      </c>
      <c r="H3935" t="s">
        <v>1006</v>
      </c>
      <c r="I3935" t="s">
        <v>54</v>
      </c>
      <c r="J3935" t="s">
        <v>80</v>
      </c>
      <c r="K3935" t="s">
        <v>1014</v>
      </c>
      <c r="L3935" t="s">
        <v>47</v>
      </c>
      <c r="M3935" t="s">
        <v>47</v>
      </c>
      <c r="N3935" t="s">
        <v>47</v>
      </c>
      <c r="O3935" t="s">
        <v>47</v>
      </c>
      <c r="P3935" t="s">
        <v>5597</v>
      </c>
      <c r="Q3935" t="s">
        <v>997</v>
      </c>
      <c r="R3935">
        <v>801.83</v>
      </c>
      <c r="S3935" t="s">
        <v>998</v>
      </c>
      <c r="T3935" t="s">
        <v>999</v>
      </c>
      <c r="U3935" t="s">
        <v>5755</v>
      </c>
      <c r="V3935">
        <v>1</v>
      </c>
      <c r="W3935" t="e">
        <f>VLOOKUP(U3935,T1.Unique.Delivery!$AQ$2:$AW$2720,COLUMNS(T1.Unique.Delivery!$AQ$2701:$AW$2701),0)</f>
        <v>#N/A</v>
      </c>
    </row>
    <row r="3936" spans="1:23" x14ac:dyDescent="0.3">
      <c r="A3936" t="s">
        <v>5593</v>
      </c>
      <c r="B3936" t="s">
        <v>5594</v>
      </c>
      <c r="C3936" t="s">
        <v>990</v>
      </c>
      <c r="D3936" t="s">
        <v>52</v>
      </c>
      <c r="E3936" t="s">
        <v>5756</v>
      </c>
      <c r="F3936" t="s">
        <v>5757</v>
      </c>
      <c r="G3936" t="s">
        <v>52</v>
      </c>
      <c r="H3936" t="s">
        <v>1006</v>
      </c>
      <c r="I3936" t="s">
        <v>54</v>
      </c>
      <c r="J3936" t="s">
        <v>66</v>
      </c>
      <c r="K3936" t="s">
        <v>1007</v>
      </c>
      <c r="L3936">
        <v>100943603</v>
      </c>
      <c r="M3936" t="s">
        <v>5002</v>
      </c>
      <c r="N3936" t="s">
        <v>1295</v>
      </c>
      <c r="O3936" t="s">
        <v>1296</v>
      </c>
      <c r="P3936" s="1">
        <v>42767</v>
      </c>
      <c r="Q3936" t="s">
        <v>997</v>
      </c>
      <c r="R3936">
        <v>855.5</v>
      </c>
      <c r="S3936" t="s">
        <v>998</v>
      </c>
      <c r="T3936" t="s">
        <v>999</v>
      </c>
      <c r="U3936" t="s">
        <v>5758</v>
      </c>
      <c r="V3936">
        <v>1</v>
      </c>
      <c r="W3936" t="e">
        <f>VLOOKUP(U3936,T1.Unique.Delivery!$AQ$2:$AW$2720,COLUMNS(T1.Unique.Delivery!$AQ$2701:$AW$2701),0)</f>
        <v>#N/A</v>
      </c>
    </row>
    <row r="3937" spans="1:23" x14ac:dyDescent="0.3">
      <c r="A3937" t="s">
        <v>5593</v>
      </c>
      <c r="B3937" t="s">
        <v>5594</v>
      </c>
      <c r="C3937" t="s">
        <v>990</v>
      </c>
      <c r="D3937" t="s">
        <v>52</v>
      </c>
      <c r="E3937" t="s">
        <v>5756</v>
      </c>
      <c r="F3937" t="s">
        <v>5757</v>
      </c>
      <c r="G3937" t="s">
        <v>52</v>
      </c>
      <c r="H3937" t="s">
        <v>1006</v>
      </c>
      <c r="I3937" t="s">
        <v>54</v>
      </c>
      <c r="J3937" t="s">
        <v>66</v>
      </c>
      <c r="K3937" t="s">
        <v>1007</v>
      </c>
      <c r="L3937" t="s">
        <v>47</v>
      </c>
      <c r="M3937" t="s">
        <v>47</v>
      </c>
      <c r="N3937" t="s">
        <v>47</v>
      </c>
      <c r="O3937" t="s">
        <v>47</v>
      </c>
      <c r="P3937" t="s">
        <v>5606</v>
      </c>
      <c r="Q3937" t="s">
        <v>997</v>
      </c>
      <c r="R3937">
        <v>761.4</v>
      </c>
      <c r="S3937" t="s">
        <v>998</v>
      </c>
      <c r="T3937" t="s">
        <v>999</v>
      </c>
      <c r="U3937" t="s">
        <v>5759</v>
      </c>
      <c r="V3937">
        <v>1</v>
      </c>
      <c r="W3937" t="e">
        <f>VLOOKUP(U3937,T1.Unique.Delivery!$AQ$2:$AW$2720,COLUMNS(T1.Unique.Delivery!$AQ$2701:$AW$2701),0)</f>
        <v>#N/A</v>
      </c>
    </row>
    <row r="3938" spans="1:23" x14ac:dyDescent="0.3">
      <c r="A3938" t="s">
        <v>5593</v>
      </c>
      <c r="B3938" t="s">
        <v>5594</v>
      </c>
      <c r="C3938" t="s">
        <v>990</v>
      </c>
      <c r="D3938" t="s">
        <v>52</v>
      </c>
      <c r="E3938" t="s">
        <v>5756</v>
      </c>
      <c r="F3938" t="s">
        <v>5757</v>
      </c>
      <c r="G3938" t="s">
        <v>52</v>
      </c>
      <c r="H3938" t="s">
        <v>1006</v>
      </c>
      <c r="I3938" t="s">
        <v>54</v>
      </c>
      <c r="J3938" t="s">
        <v>129</v>
      </c>
      <c r="K3938" t="s">
        <v>1012</v>
      </c>
      <c r="L3938">
        <v>100943603</v>
      </c>
      <c r="M3938" t="s">
        <v>5002</v>
      </c>
      <c r="N3938" t="s">
        <v>1295</v>
      </c>
      <c r="O3938" t="s">
        <v>1296</v>
      </c>
      <c r="P3938" s="1">
        <v>42767</v>
      </c>
      <c r="Q3938" t="s">
        <v>997</v>
      </c>
      <c r="R3938">
        <v>855.5</v>
      </c>
      <c r="S3938" t="s">
        <v>998</v>
      </c>
      <c r="T3938" t="s">
        <v>999</v>
      </c>
      <c r="U3938" t="s">
        <v>5760</v>
      </c>
      <c r="V3938">
        <v>1</v>
      </c>
      <c r="W3938" t="e">
        <f>VLOOKUP(U3938,T1.Unique.Delivery!$AQ$2:$AW$2720,COLUMNS(T1.Unique.Delivery!$AQ$2701:$AW$2701),0)</f>
        <v>#N/A</v>
      </c>
    </row>
    <row r="3939" spans="1:23" x14ac:dyDescent="0.3">
      <c r="A3939" t="s">
        <v>5593</v>
      </c>
      <c r="B3939" t="s">
        <v>5594</v>
      </c>
      <c r="C3939" t="s">
        <v>990</v>
      </c>
      <c r="D3939" t="s">
        <v>52</v>
      </c>
      <c r="E3939" t="s">
        <v>5756</v>
      </c>
      <c r="F3939" t="s">
        <v>5757</v>
      </c>
      <c r="G3939" t="s">
        <v>52</v>
      </c>
      <c r="H3939" t="s">
        <v>1006</v>
      </c>
      <c r="I3939" t="s">
        <v>54</v>
      </c>
      <c r="J3939" t="s">
        <v>129</v>
      </c>
      <c r="K3939" t="s">
        <v>1012</v>
      </c>
      <c r="L3939" t="s">
        <v>47</v>
      </c>
      <c r="M3939" t="s">
        <v>47</v>
      </c>
      <c r="N3939" t="s">
        <v>47</v>
      </c>
      <c r="O3939" t="s">
        <v>47</v>
      </c>
      <c r="P3939" t="s">
        <v>5606</v>
      </c>
      <c r="Q3939" t="s">
        <v>997</v>
      </c>
      <c r="R3939">
        <v>761.4</v>
      </c>
      <c r="S3939" t="s">
        <v>998</v>
      </c>
      <c r="T3939" t="s">
        <v>999</v>
      </c>
      <c r="U3939" t="s">
        <v>5761</v>
      </c>
      <c r="V3939">
        <v>1</v>
      </c>
      <c r="W3939" t="e">
        <f>VLOOKUP(U3939,T1.Unique.Delivery!$AQ$2:$AW$2720,COLUMNS(T1.Unique.Delivery!$AQ$2701:$AW$2701),0)</f>
        <v>#N/A</v>
      </c>
    </row>
    <row r="3940" spans="1:23" x14ac:dyDescent="0.3">
      <c r="A3940" t="s">
        <v>5593</v>
      </c>
      <c r="B3940" t="s">
        <v>5594</v>
      </c>
      <c r="C3940" t="s">
        <v>990</v>
      </c>
      <c r="D3940" t="s">
        <v>52</v>
      </c>
      <c r="E3940" t="s">
        <v>5756</v>
      </c>
      <c r="F3940" t="s">
        <v>5757</v>
      </c>
      <c r="G3940" t="s">
        <v>52</v>
      </c>
      <c r="H3940" t="s">
        <v>1006</v>
      </c>
      <c r="I3940" t="s">
        <v>54</v>
      </c>
      <c r="J3940" t="s">
        <v>80</v>
      </c>
      <c r="K3940" t="s">
        <v>1014</v>
      </c>
      <c r="L3940">
        <v>100943603</v>
      </c>
      <c r="M3940" t="s">
        <v>5002</v>
      </c>
      <c r="N3940" t="s">
        <v>47</v>
      </c>
      <c r="O3940" t="s">
        <v>47</v>
      </c>
      <c r="P3940" s="1">
        <v>42767</v>
      </c>
      <c r="Q3940" t="s">
        <v>997</v>
      </c>
      <c r="R3940">
        <v>855.5</v>
      </c>
      <c r="S3940" t="s">
        <v>998</v>
      </c>
      <c r="T3940" t="s">
        <v>999</v>
      </c>
      <c r="U3940" t="s">
        <v>5762</v>
      </c>
      <c r="V3940">
        <v>1</v>
      </c>
      <c r="W3940" t="e">
        <f>VLOOKUP(U3940,T1.Unique.Delivery!$AQ$2:$AW$2720,COLUMNS(T1.Unique.Delivery!$AQ$2701:$AW$2701),0)</f>
        <v>#N/A</v>
      </c>
    </row>
    <row r="3941" spans="1:23" x14ac:dyDescent="0.3">
      <c r="A3941" t="s">
        <v>5593</v>
      </c>
      <c r="B3941" t="s">
        <v>5594</v>
      </c>
      <c r="C3941" t="s">
        <v>990</v>
      </c>
      <c r="D3941" t="s">
        <v>52</v>
      </c>
      <c r="E3941" t="s">
        <v>5756</v>
      </c>
      <c r="F3941" t="s">
        <v>5757</v>
      </c>
      <c r="G3941" t="s">
        <v>52</v>
      </c>
      <c r="H3941" t="s">
        <v>1006</v>
      </c>
      <c r="I3941" t="s">
        <v>54</v>
      </c>
      <c r="J3941" t="s">
        <v>80</v>
      </c>
      <c r="K3941" t="s">
        <v>1014</v>
      </c>
      <c r="L3941" t="s">
        <v>47</v>
      </c>
      <c r="M3941" t="s">
        <v>47</v>
      </c>
      <c r="N3941" t="s">
        <v>47</v>
      </c>
      <c r="O3941" t="s">
        <v>47</v>
      </c>
      <c r="P3941" t="s">
        <v>5606</v>
      </c>
      <c r="Q3941" t="s">
        <v>997</v>
      </c>
      <c r="R3941">
        <v>761.4</v>
      </c>
      <c r="S3941" t="s">
        <v>998</v>
      </c>
      <c r="T3941" t="s">
        <v>999</v>
      </c>
      <c r="U3941" t="s">
        <v>5763</v>
      </c>
      <c r="V3941">
        <v>1</v>
      </c>
      <c r="W3941" t="e">
        <f>VLOOKUP(U3941,T1.Unique.Delivery!$AQ$2:$AW$2720,COLUMNS(T1.Unique.Delivery!$AQ$2701:$AW$2701),0)</f>
        <v>#N/A</v>
      </c>
    </row>
    <row r="3942" spans="1:23" x14ac:dyDescent="0.3">
      <c r="A3942" t="s">
        <v>5593</v>
      </c>
      <c r="B3942" t="s">
        <v>5594</v>
      </c>
      <c r="C3942" t="s">
        <v>990</v>
      </c>
      <c r="D3942" t="s">
        <v>52</v>
      </c>
      <c r="E3942" t="s">
        <v>1215</v>
      </c>
      <c r="F3942" t="s">
        <v>1201</v>
      </c>
      <c r="G3942" t="s">
        <v>153</v>
      </c>
      <c r="H3942" t="s">
        <v>991</v>
      </c>
      <c r="I3942" t="s">
        <v>992</v>
      </c>
      <c r="J3942" t="s">
        <v>56</v>
      </c>
      <c r="K3942" t="s">
        <v>993</v>
      </c>
      <c r="L3942">
        <v>100297681</v>
      </c>
      <c r="M3942" t="s">
        <v>1216</v>
      </c>
      <c r="N3942" t="s">
        <v>995</v>
      </c>
      <c r="O3942" t="s">
        <v>996</v>
      </c>
      <c r="P3942" s="1">
        <v>42377</v>
      </c>
      <c r="Q3942" t="s">
        <v>997</v>
      </c>
      <c r="R3942">
        <v>3597.86</v>
      </c>
      <c r="S3942" t="s">
        <v>998</v>
      </c>
      <c r="T3942" t="s">
        <v>999</v>
      </c>
      <c r="U3942" t="s">
        <v>5764</v>
      </c>
      <c r="V3942">
        <v>1</v>
      </c>
      <c r="W3942" t="e">
        <f>VLOOKUP(U3942,T1.Unique.Delivery!$AQ$2:$AW$2720,COLUMNS(T1.Unique.Delivery!$AQ$2701:$AW$2701),0)</f>
        <v>#N/A</v>
      </c>
    </row>
    <row r="3943" spans="1:23" x14ac:dyDescent="0.3">
      <c r="A3943" t="s">
        <v>5593</v>
      </c>
      <c r="B3943" t="s">
        <v>5594</v>
      </c>
      <c r="C3943" t="s">
        <v>990</v>
      </c>
      <c r="D3943" t="s">
        <v>52</v>
      </c>
      <c r="E3943" t="s">
        <v>1215</v>
      </c>
      <c r="F3943" t="s">
        <v>1201</v>
      </c>
      <c r="G3943" t="s">
        <v>153</v>
      </c>
      <c r="H3943" t="s">
        <v>991</v>
      </c>
      <c r="I3943" t="s">
        <v>992</v>
      </c>
      <c r="J3943" t="s">
        <v>56</v>
      </c>
      <c r="K3943" t="s">
        <v>993</v>
      </c>
      <c r="L3943">
        <v>100894891</v>
      </c>
      <c r="M3943" t="s">
        <v>1218</v>
      </c>
      <c r="N3943" t="s">
        <v>995</v>
      </c>
      <c r="O3943" t="s">
        <v>996</v>
      </c>
      <c r="P3943" s="1">
        <v>42370</v>
      </c>
      <c r="Q3943" t="s">
        <v>997</v>
      </c>
      <c r="R3943">
        <v>3587.86</v>
      </c>
      <c r="S3943" t="s">
        <v>998</v>
      </c>
      <c r="T3943" t="s">
        <v>999</v>
      </c>
      <c r="U3943" t="s">
        <v>5765</v>
      </c>
      <c r="V3943">
        <v>1</v>
      </c>
      <c r="W3943" t="e">
        <f>VLOOKUP(U3943,T1.Unique.Delivery!$AQ$2:$AW$2720,COLUMNS(T1.Unique.Delivery!$AQ$2701:$AW$2701),0)</f>
        <v>#N/A</v>
      </c>
    </row>
    <row r="3944" spans="1:23" x14ac:dyDescent="0.3">
      <c r="A3944" t="s">
        <v>5593</v>
      </c>
      <c r="B3944" t="s">
        <v>5594</v>
      </c>
      <c r="C3944" t="s">
        <v>990</v>
      </c>
      <c r="D3944" t="s">
        <v>52</v>
      </c>
      <c r="E3944" t="s">
        <v>1215</v>
      </c>
      <c r="F3944" t="s">
        <v>1201</v>
      </c>
      <c r="G3944" t="s">
        <v>153</v>
      </c>
      <c r="H3944" t="s">
        <v>1006</v>
      </c>
      <c r="I3944" t="s">
        <v>54</v>
      </c>
      <c r="J3944" t="s">
        <v>56</v>
      </c>
      <c r="K3944" t="s">
        <v>993</v>
      </c>
      <c r="L3944">
        <v>100297681</v>
      </c>
      <c r="M3944" t="s">
        <v>1216</v>
      </c>
      <c r="N3944" t="s">
        <v>995</v>
      </c>
      <c r="O3944" t="s">
        <v>996</v>
      </c>
      <c r="P3944" s="1">
        <v>42377</v>
      </c>
      <c r="Q3944" t="s">
        <v>997</v>
      </c>
      <c r="R3944">
        <v>3597.86</v>
      </c>
      <c r="S3944" t="s">
        <v>998</v>
      </c>
      <c r="T3944" t="s">
        <v>999</v>
      </c>
      <c r="U3944" t="s">
        <v>5766</v>
      </c>
      <c r="V3944">
        <v>1</v>
      </c>
      <c r="W3944" t="e">
        <f>VLOOKUP(U3944,T1.Unique.Delivery!$AQ$2:$AW$2720,COLUMNS(T1.Unique.Delivery!$AQ$2701:$AW$2701),0)</f>
        <v>#N/A</v>
      </c>
    </row>
    <row r="3945" spans="1:23" x14ac:dyDescent="0.3">
      <c r="A3945" t="s">
        <v>5593</v>
      </c>
      <c r="B3945" t="s">
        <v>5594</v>
      </c>
      <c r="C3945" t="s">
        <v>990</v>
      </c>
      <c r="D3945" t="s">
        <v>52</v>
      </c>
      <c r="E3945" t="s">
        <v>5767</v>
      </c>
      <c r="F3945" t="s">
        <v>5768</v>
      </c>
      <c r="G3945" t="s">
        <v>52</v>
      </c>
      <c r="H3945" t="s">
        <v>1006</v>
      </c>
      <c r="I3945" t="s">
        <v>54</v>
      </c>
      <c r="J3945" t="s">
        <v>66</v>
      </c>
      <c r="K3945" t="s">
        <v>1007</v>
      </c>
      <c r="L3945">
        <v>100943603</v>
      </c>
      <c r="M3945" t="s">
        <v>5002</v>
      </c>
      <c r="N3945" t="s">
        <v>47</v>
      </c>
      <c r="O3945" t="s">
        <v>47</v>
      </c>
      <c r="P3945" s="1">
        <v>42767</v>
      </c>
      <c r="Q3945" t="s">
        <v>997</v>
      </c>
      <c r="R3945">
        <v>855.5</v>
      </c>
      <c r="S3945" t="s">
        <v>998</v>
      </c>
      <c r="T3945" t="s">
        <v>999</v>
      </c>
      <c r="U3945" t="s">
        <v>5769</v>
      </c>
      <c r="V3945">
        <v>1</v>
      </c>
      <c r="W3945" t="e">
        <f>VLOOKUP(U3945,T1.Unique.Delivery!$AQ$2:$AW$2720,COLUMNS(T1.Unique.Delivery!$AQ$2701:$AW$2701),0)</f>
        <v>#N/A</v>
      </c>
    </row>
    <row r="3946" spans="1:23" x14ac:dyDescent="0.3">
      <c r="A3946" t="s">
        <v>5593</v>
      </c>
      <c r="B3946" t="s">
        <v>5594</v>
      </c>
      <c r="C3946" t="s">
        <v>990</v>
      </c>
      <c r="D3946" t="s">
        <v>52</v>
      </c>
      <c r="E3946" t="s">
        <v>5767</v>
      </c>
      <c r="F3946" t="s">
        <v>5768</v>
      </c>
      <c r="G3946" t="s">
        <v>52</v>
      </c>
      <c r="H3946" t="s">
        <v>1006</v>
      </c>
      <c r="I3946" t="s">
        <v>54</v>
      </c>
      <c r="J3946" t="s">
        <v>66</v>
      </c>
      <c r="K3946" t="s">
        <v>1007</v>
      </c>
      <c r="L3946">
        <v>101093720</v>
      </c>
      <c r="M3946" t="s">
        <v>55</v>
      </c>
      <c r="N3946" t="s">
        <v>47</v>
      </c>
      <c r="O3946" t="s">
        <v>47</v>
      </c>
      <c r="P3946" s="1">
        <v>42379</v>
      </c>
      <c r="Q3946" t="s">
        <v>997</v>
      </c>
      <c r="R3946">
        <v>871.65</v>
      </c>
      <c r="S3946" t="s">
        <v>998</v>
      </c>
      <c r="T3946" t="s">
        <v>999</v>
      </c>
      <c r="U3946" t="s">
        <v>5770</v>
      </c>
      <c r="V3946">
        <v>1</v>
      </c>
      <c r="W3946" t="e">
        <f>VLOOKUP(U3946,T1.Unique.Delivery!$AQ$2:$AW$2720,COLUMNS(T1.Unique.Delivery!$AQ$2701:$AW$2701),0)</f>
        <v>#N/A</v>
      </c>
    </row>
    <row r="3947" spans="1:23" x14ac:dyDescent="0.3">
      <c r="A3947" t="s">
        <v>5593</v>
      </c>
      <c r="B3947" t="s">
        <v>5594</v>
      </c>
      <c r="C3947" t="s">
        <v>990</v>
      </c>
      <c r="D3947" t="s">
        <v>52</v>
      </c>
      <c r="E3947" t="s">
        <v>5767</v>
      </c>
      <c r="F3947" t="s">
        <v>5768</v>
      </c>
      <c r="G3947" t="s">
        <v>52</v>
      </c>
      <c r="H3947" t="s">
        <v>1006</v>
      </c>
      <c r="I3947" t="s">
        <v>54</v>
      </c>
      <c r="J3947" t="s">
        <v>66</v>
      </c>
      <c r="K3947" t="s">
        <v>1007</v>
      </c>
      <c r="L3947" t="s">
        <v>47</v>
      </c>
      <c r="M3947" t="s">
        <v>47</v>
      </c>
      <c r="N3947" t="s">
        <v>47</v>
      </c>
      <c r="O3947" t="s">
        <v>47</v>
      </c>
      <c r="P3947" t="s">
        <v>5606</v>
      </c>
      <c r="Q3947" t="s">
        <v>997</v>
      </c>
      <c r="R3947">
        <v>761.4</v>
      </c>
      <c r="S3947" t="s">
        <v>998</v>
      </c>
      <c r="T3947" t="s">
        <v>999</v>
      </c>
      <c r="U3947" t="s">
        <v>5771</v>
      </c>
      <c r="V3947">
        <v>1</v>
      </c>
      <c r="W3947" t="e">
        <f>VLOOKUP(U3947,T1.Unique.Delivery!$AQ$2:$AW$2720,COLUMNS(T1.Unique.Delivery!$AQ$2701:$AW$2701),0)</f>
        <v>#N/A</v>
      </c>
    </row>
    <row r="3948" spans="1:23" x14ac:dyDescent="0.3">
      <c r="A3948" t="s">
        <v>5593</v>
      </c>
      <c r="B3948" t="s">
        <v>5594</v>
      </c>
      <c r="C3948" t="s">
        <v>990</v>
      </c>
      <c r="D3948" t="s">
        <v>52</v>
      </c>
      <c r="E3948" t="s">
        <v>5767</v>
      </c>
      <c r="F3948" t="s">
        <v>5768</v>
      </c>
      <c r="G3948" t="s">
        <v>52</v>
      </c>
      <c r="H3948" t="s">
        <v>1006</v>
      </c>
      <c r="I3948" t="s">
        <v>54</v>
      </c>
      <c r="J3948" t="s">
        <v>129</v>
      </c>
      <c r="K3948" t="s">
        <v>1012</v>
      </c>
      <c r="L3948">
        <v>100943603</v>
      </c>
      <c r="M3948" t="s">
        <v>5002</v>
      </c>
      <c r="N3948" t="s">
        <v>1295</v>
      </c>
      <c r="O3948" t="s">
        <v>1296</v>
      </c>
      <c r="P3948" s="1">
        <v>42767</v>
      </c>
      <c r="Q3948" t="s">
        <v>997</v>
      </c>
      <c r="R3948">
        <v>855.5</v>
      </c>
      <c r="S3948" t="s">
        <v>998</v>
      </c>
      <c r="T3948" t="s">
        <v>999</v>
      </c>
      <c r="U3948" t="s">
        <v>5772</v>
      </c>
      <c r="V3948">
        <v>1</v>
      </c>
      <c r="W3948" t="e">
        <f>VLOOKUP(U3948,T1.Unique.Delivery!$AQ$2:$AW$2720,COLUMNS(T1.Unique.Delivery!$AQ$2701:$AW$2701),0)</f>
        <v>#N/A</v>
      </c>
    </row>
    <row r="3949" spans="1:23" x14ac:dyDescent="0.3">
      <c r="A3949" t="s">
        <v>5593</v>
      </c>
      <c r="B3949" t="s">
        <v>5594</v>
      </c>
      <c r="C3949" t="s">
        <v>990</v>
      </c>
      <c r="D3949" t="s">
        <v>52</v>
      </c>
      <c r="E3949" t="s">
        <v>5767</v>
      </c>
      <c r="F3949" t="s">
        <v>5768</v>
      </c>
      <c r="G3949" t="s">
        <v>52</v>
      </c>
      <c r="H3949" t="s">
        <v>1006</v>
      </c>
      <c r="I3949" t="s">
        <v>54</v>
      </c>
      <c r="J3949" t="s">
        <v>129</v>
      </c>
      <c r="K3949" t="s">
        <v>1012</v>
      </c>
      <c r="L3949">
        <v>101093720</v>
      </c>
      <c r="M3949" t="s">
        <v>55</v>
      </c>
      <c r="N3949" t="s">
        <v>47</v>
      </c>
      <c r="O3949" t="s">
        <v>47</v>
      </c>
      <c r="P3949" s="1">
        <v>42379</v>
      </c>
      <c r="Q3949" t="s">
        <v>997</v>
      </c>
      <c r="R3949">
        <v>871.65</v>
      </c>
      <c r="S3949" t="s">
        <v>998</v>
      </c>
      <c r="T3949" t="s">
        <v>999</v>
      </c>
      <c r="U3949" t="s">
        <v>5773</v>
      </c>
      <c r="V3949">
        <v>1</v>
      </c>
      <c r="W3949" t="e">
        <f>VLOOKUP(U3949,T1.Unique.Delivery!$AQ$2:$AW$2720,COLUMNS(T1.Unique.Delivery!$AQ$2701:$AW$2701),0)</f>
        <v>#N/A</v>
      </c>
    </row>
    <row r="3950" spans="1:23" x14ac:dyDescent="0.3">
      <c r="A3950" t="s">
        <v>5593</v>
      </c>
      <c r="B3950" t="s">
        <v>5594</v>
      </c>
      <c r="C3950" t="s">
        <v>990</v>
      </c>
      <c r="D3950" t="s">
        <v>52</v>
      </c>
      <c r="E3950" t="s">
        <v>5767</v>
      </c>
      <c r="F3950" t="s">
        <v>5768</v>
      </c>
      <c r="G3950" t="s">
        <v>52</v>
      </c>
      <c r="H3950" t="s">
        <v>1006</v>
      </c>
      <c r="I3950" t="s">
        <v>54</v>
      </c>
      <c r="J3950" t="s">
        <v>129</v>
      </c>
      <c r="K3950" t="s">
        <v>1012</v>
      </c>
      <c r="L3950" t="s">
        <v>47</v>
      </c>
      <c r="M3950" t="s">
        <v>47</v>
      </c>
      <c r="N3950" t="s">
        <v>47</v>
      </c>
      <c r="O3950" t="s">
        <v>47</v>
      </c>
      <c r="P3950" t="s">
        <v>5606</v>
      </c>
      <c r="Q3950" t="s">
        <v>997</v>
      </c>
      <c r="R3950">
        <v>761.4</v>
      </c>
      <c r="S3950" t="s">
        <v>998</v>
      </c>
      <c r="T3950" t="s">
        <v>999</v>
      </c>
      <c r="U3950" t="s">
        <v>5774</v>
      </c>
      <c r="V3950">
        <v>1</v>
      </c>
      <c r="W3950" t="e">
        <f>VLOOKUP(U3950,T1.Unique.Delivery!$AQ$2:$AW$2720,COLUMNS(T1.Unique.Delivery!$AQ$2701:$AW$2701),0)</f>
        <v>#N/A</v>
      </c>
    </row>
    <row r="3951" spans="1:23" x14ac:dyDescent="0.3">
      <c r="A3951" t="s">
        <v>5593</v>
      </c>
      <c r="B3951" t="s">
        <v>5594</v>
      </c>
      <c r="C3951" t="s">
        <v>990</v>
      </c>
      <c r="D3951" t="s">
        <v>52</v>
      </c>
      <c r="E3951" t="s">
        <v>5767</v>
      </c>
      <c r="F3951" t="s">
        <v>5768</v>
      </c>
      <c r="G3951" t="s">
        <v>52</v>
      </c>
      <c r="H3951" t="s">
        <v>1006</v>
      </c>
      <c r="I3951" t="s">
        <v>54</v>
      </c>
      <c r="J3951" t="s">
        <v>80</v>
      </c>
      <c r="K3951" t="s">
        <v>1014</v>
      </c>
      <c r="L3951">
        <v>100943603</v>
      </c>
      <c r="M3951" t="s">
        <v>5002</v>
      </c>
      <c r="N3951" t="s">
        <v>1295</v>
      </c>
      <c r="O3951" t="s">
        <v>1296</v>
      </c>
      <c r="P3951" s="1">
        <v>42767</v>
      </c>
      <c r="Q3951" t="s">
        <v>997</v>
      </c>
      <c r="R3951">
        <v>855.5</v>
      </c>
      <c r="S3951" t="s">
        <v>998</v>
      </c>
      <c r="T3951" t="s">
        <v>999</v>
      </c>
      <c r="U3951" t="s">
        <v>5775</v>
      </c>
      <c r="V3951">
        <v>1</v>
      </c>
      <c r="W3951" t="e">
        <f>VLOOKUP(U3951,T1.Unique.Delivery!$AQ$2:$AW$2720,COLUMNS(T1.Unique.Delivery!$AQ$2701:$AW$2701),0)</f>
        <v>#N/A</v>
      </c>
    </row>
    <row r="3952" spans="1:23" x14ac:dyDescent="0.3">
      <c r="A3952" t="s">
        <v>5593</v>
      </c>
      <c r="B3952" t="s">
        <v>5594</v>
      </c>
      <c r="C3952" t="s">
        <v>990</v>
      </c>
      <c r="D3952" t="s">
        <v>52</v>
      </c>
      <c r="E3952" t="s">
        <v>5767</v>
      </c>
      <c r="F3952" t="s">
        <v>5768</v>
      </c>
      <c r="G3952" t="s">
        <v>52</v>
      </c>
      <c r="H3952" t="s">
        <v>1006</v>
      </c>
      <c r="I3952" t="s">
        <v>54</v>
      </c>
      <c r="J3952" t="s">
        <v>80</v>
      </c>
      <c r="K3952" t="s">
        <v>1014</v>
      </c>
      <c r="L3952">
        <v>101093720</v>
      </c>
      <c r="M3952" t="s">
        <v>55</v>
      </c>
      <c r="N3952" t="s">
        <v>47</v>
      </c>
      <c r="O3952" t="s">
        <v>47</v>
      </c>
      <c r="P3952" s="1">
        <v>42379</v>
      </c>
      <c r="Q3952" t="s">
        <v>997</v>
      </c>
      <c r="R3952">
        <v>871.65</v>
      </c>
      <c r="S3952" t="s">
        <v>998</v>
      </c>
      <c r="T3952" t="s">
        <v>999</v>
      </c>
      <c r="U3952" t="s">
        <v>5776</v>
      </c>
      <c r="V3952">
        <v>1</v>
      </c>
      <c r="W3952" t="e">
        <f>VLOOKUP(U3952,T1.Unique.Delivery!$AQ$2:$AW$2720,COLUMNS(T1.Unique.Delivery!$AQ$2701:$AW$2701),0)</f>
        <v>#N/A</v>
      </c>
    </row>
    <row r="3953" spans="1:23" x14ac:dyDescent="0.3">
      <c r="A3953" t="s">
        <v>5593</v>
      </c>
      <c r="B3953" t="s">
        <v>5594</v>
      </c>
      <c r="C3953" t="s">
        <v>990</v>
      </c>
      <c r="D3953" t="s">
        <v>52</v>
      </c>
      <c r="E3953" t="s">
        <v>5767</v>
      </c>
      <c r="F3953" t="s">
        <v>5768</v>
      </c>
      <c r="G3953" t="s">
        <v>52</v>
      </c>
      <c r="H3953" t="s">
        <v>1006</v>
      </c>
      <c r="I3953" t="s">
        <v>54</v>
      </c>
      <c r="J3953" t="s">
        <v>80</v>
      </c>
      <c r="K3953" t="s">
        <v>1014</v>
      </c>
      <c r="L3953" t="s">
        <v>47</v>
      </c>
      <c r="M3953" t="s">
        <v>47</v>
      </c>
      <c r="N3953" t="s">
        <v>47</v>
      </c>
      <c r="O3953" t="s">
        <v>47</v>
      </c>
      <c r="P3953" t="s">
        <v>5606</v>
      </c>
      <c r="Q3953" t="s">
        <v>997</v>
      </c>
      <c r="R3953">
        <v>761.4</v>
      </c>
      <c r="S3953" t="s">
        <v>998</v>
      </c>
      <c r="T3953" t="s">
        <v>999</v>
      </c>
      <c r="U3953" t="s">
        <v>5777</v>
      </c>
      <c r="V3953">
        <v>1</v>
      </c>
      <c r="W3953" t="e">
        <f>VLOOKUP(U3953,T1.Unique.Delivery!$AQ$2:$AW$2720,COLUMNS(T1.Unique.Delivery!$AQ$2701:$AW$2701),0)</f>
        <v>#N/A</v>
      </c>
    </row>
    <row r="3954" spans="1:23" x14ac:dyDescent="0.3">
      <c r="A3954" t="s">
        <v>5593</v>
      </c>
      <c r="B3954" t="s">
        <v>5594</v>
      </c>
      <c r="C3954" t="s">
        <v>990</v>
      </c>
      <c r="D3954" t="s">
        <v>52</v>
      </c>
      <c r="E3954" t="s">
        <v>5778</v>
      </c>
      <c r="F3954" t="s">
        <v>5779</v>
      </c>
      <c r="G3954" t="s">
        <v>311</v>
      </c>
      <c r="H3954" t="s">
        <v>1006</v>
      </c>
      <c r="I3954" t="s">
        <v>54</v>
      </c>
      <c r="J3954" t="s">
        <v>56</v>
      </c>
      <c r="K3954" t="s">
        <v>993</v>
      </c>
      <c r="L3954">
        <v>100223303</v>
      </c>
      <c r="M3954" t="s">
        <v>994</v>
      </c>
      <c r="N3954" t="s">
        <v>995</v>
      </c>
      <c r="O3954" t="s">
        <v>996</v>
      </c>
      <c r="P3954" s="1">
        <v>41649</v>
      </c>
      <c r="Q3954" t="s">
        <v>997</v>
      </c>
      <c r="R3954">
        <v>5391.93</v>
      </c>
      <c r="S3954" t="s">
        <v>998</v>
      </c>
      <c r="T3954" t="s">
        <v>999</v>
      </c>
      <c r="U3954" t="s">
        <v>5780</v>
      </c>
      <c r="V3954">
        <v>1</v>
      </c>
      <c r="W3954" t="e">
        <f>VLOOKUP(U3954,T1.Unique.Delivery!$AQ$2:$AW$2720,COLUMNS(T1.Unique.Delivery!$AQ$2701:$AW$2701),0)</f>
        <v>#N/A</v>
      </c>
    </row>
    <row r="3955" spans="1:23" x14ac:dyDescent="0.3">
      <c r="A3955" t="s">
        <v>5593</v>
      </c>
      <c r="B3955" t="s">
        <v>5594</v>
      </c>
      <c r="C3955" t="s">
        <v>990</v>
      </c>
      <c r="D3955" t="s">
        <v>52</v>
      </c>
      <c r="E3955" t="s">
        <v>5778</v>
      </c>
      <c r="F3955" t="s">
        <v>5779</v>
      </c>
      <c r="G3955" t="s">
        <v>311</v>
      </c>
      <c r="H3955" t="s">
        <v>1006</v>
      </c>
      <c r="I3955" t="s">
        <v>54</v>
      </c>
      <c r="J3955" t="s">
        <v>56</v>
      </c>
      <c r="K3955" t="s">
        <v>993</v>
      </c>
      <c r="L3955" t="s">
        <v>47</v>
      </c>
      <c r="M3955" t="s">
        <v>47</v>
      </c>
      <c r="N3955" t="s">
        <v>995</v>
      </c>
      <c r="O3955" t="s">
        <v>996</v>
      </c>
      <c r="P3955" s="1">
        <v>41645</v>
      </c>
      <c r="Q3955" t="s">
        <v>997</v>
      </c>
      <c r="R3955">
        <v>5291.39</v>
      </c>
      <c r="S3955" t="s">
        <v>998</v>
      </c>
      <c r="T3955" t="s">
        <v>999</v>
      </c>
      <c r="U3955" t="s">
        <v>5781</v>
      </c>
      <c r="V3955">
        <v>1</v>
      </c>
      <c r="W3955" t="e">
        <f>VLOOKUP(U3955,T1.Unique.Delivery!$AQ$2:$AW$2720,COLUMNS(T1.Unique.Delivery!$AQ$2701:$AW$2701),0)</f>
        <v>#N/A</v>
      </c>
    </row>
    <row r="3956" spans="1:23" x14ac:dyDescent="0.3">
      <c r="A3956" t="s">
        <v>5593</v>
      </c>
      <c r="B3956" t="s">
        <v>5594</v>
      </c>
      <c r="C3956" t="s">
        <v>990</v>
      </c>
      <c r="D3956" t="s">
        <v>52</v>
      </c>
      <c r="E3956" t="s">
        <v>5782</v>
      </c>
      <c r="F3956" t="s">
        <v>5783</v>
      </c>
      <c r="G3956" t="s">
        <v>52</v>
      </c>
      <c r="H3956" t="s">
        <v>1006</v>
      </c>
      <c r="I3956" t="s">
        <v>54</v>
      </c>
      <c r="J3956" t="s">
        <v>66</v>
      </c>
      <c r="K3956" t="s">
        <v>1007</v>
      </c>
      <c r="L3956" t="s">
        <v>47</v>
      </c>
      <c r="M3956" t="s">
        <v>47</v>
      </c>
      <c r="N3956" t="s">
        <v>47</v>
      </c>
      <c r="O3956" t="s">
        <v>47</v>
      </c>
      <c r="P3956" t="s">
        <v>5597</v>
      </c>
      <c r="Q3956" t="s">
        <v>997</v>
      </c>
      <c r="R3956">
        <v>1206.92</v>
      </c>
      <c r="S3956" t="s">
        <v>998</v>
      </c>
      <c r="T3956" t="s">
        <v>999</v>
      </c>
      <c r="U3956" t="s">
        <v>5784</v>
      </c>
      <c r="V3956">
        <v>1</v>
      </c>
      <c r="W3956" t="e">
        <f>VLOOKUP(U3956,T1.Unique.Delivery!$AQ$2:$AW$2720,COLUMNS(T1.Unique.Delivery!$AQ$2701:$AW$2701),0)</f>
        <v>#N/A</v>
      </c>
    </row>
    <row r="3957" spans="1:23" x14ac:dyDescent="0.3">
      <c r="A3957" t="s">
        <v>5593</v>
      </c>
      <c r="B3957" t="s">
        <v>5594</v>
      </c>
      <c r="C3957" t="s">
        <v>990</v>
      </c>
      <c r="D3957" t="s">
        <v>52</v>
      </c>
      <c r="E3957" t="s">
        <v>5782</v>
      </c>
      <c r="F3957" t="s">
        <v>5783</v>
      </c>
      <c r="G3957" t="s">
        <v>52</v>
      </c>
      <c r="H3957" t="s">
        <v>1006</v>
      </c>
      <c r="I3957" t="s">
        <v>54</v>
      </c>
      <c r="J3957" t="s">
        <v>80</v>
      </c>
      <c r="K3957" t="s">
        <v>1014</v>
      </c>
      <c r="L3957" t="s">
        <v>47</v>
      </c>
      <c r="M3957" t="s">
        <v>47</v>
      </c>
      <c r="N3957" t="s">
        <v>47</v>
      </c>
      <c r="O3957" t="s">
        <v>47</v>
      </c>
      <c r="P3957" t="s">
        <v>5597</v>
      </c>
      <c r="Q3957" t="s">
        <v>997</v>
      </c>
      <c r="R3957">
        <v>1206.92</v>
      </c>
      <c r="S3957" t="s">
        <v>998</v>
      </c>
      <c r="T3957" t="s">
        <v>999</v>
      </c>
      <c r="U3957" t="s">
        <v>5785</v>
      </c>
      <c r="V3957">
        <v>1</v>
      </c>
      <c r="W3957" t="e">
        <f>VLOOKUP(U3957,T1.Unique.Delivery!$AQ$2:$AW$2720,COLUMNS(T1.Unique.Delivery!$AQ$2701:$AW$2701),0)</f>
        <v>#N/A</v>
      </c>
    </row>
    <row r="3958" spans="1:23" x14ac:dyDescent="0.3">
      <c r="A3958" t="s">
        <v>5593</v>
      </c>
      <c r="B3958" t="s">
        <v>5594</v>
      </c>
      <c r="C3958" t="s">
        <v>990</v>
      </c>
      <c r="D3958" t="s">
        <v>52</v>
      </c>
      <c r="E3958" t="s">
        <v>4999</v>
      </c>
      <c r="F3958" t="s">
        <v>5000</v>
      </c>
      <c r="G3958" t="s">
        <v>52</v>
      </c>
      <c r="H3958" t="s">
        <v>1006</v>
      </c>
      <c r="I3958" t="s">
        <v>54</v>
      </c>
      <c r="J3958" t="s">
        <v>66</v>
      </c>
      <c r="K3958" t="s">
        <v>1007</v>
      </c>
      <c r="L3958">
        <v>100943603</v>
      </c>
      <c r="M3958" t="s">
        <v>5002</v>
      </c>
      <c r="N3958" t="s">
        <v>1295</v>
      </c>
      <c r="O3958" t="s">
        <v>1296</v>
      </c>
      <c r="P3958" s="1">
        <v>42767</v>
      </c>
      <c r="Q3958" t="s">
        <v>997</v>
      </c>
      <c r="R3958">
        <v>855.5</v>
      </c>
      <c r="S3958" t="s">
        <v>998</v>
      </c>
      <c r="T3958" t="s">
        <v>999</v>
      </c>
      <c r="U3958" t="s">
        <v>5786</v>
      </c>
      <c r="V3958">
        <v>1</v>
      </c>
      <c r="W3958" t="e">
        <f>VLOOKUP(U3958,T1.Unique.Delivery!$AQ$2:$AW$2720,COLUMNS(T1.Unique.Delivery!$AQ$2701:$AW$2701),0)</f>
        <v>#N/A</v>
      </c>
    </row>
    <row r="3959" spans="1:23" x14ac:dyDescent="0.3">
      <c r="A3959" t="s">
        <v>5593</v>
      </c>
      <c r="B3959" t="s">
        <v>5594</v>
      </c>
      <c r="C3959" t="s">
        <v>990</v>
      </c>
      <c r="D3959" t="s">
        <v>52</v>
      </c>
      <c r="E3959" t="s">
        <v>4999</v>
      </c>
      <c r="F3959" t="s">
        <v>5000</v>
      </c>
      <c r="G3959" t="s">
        <v>52</v>
      </c>
      <c r="H3959" t="s">
        <v>1006</v>
      </c>
      <c r="I3959" t="s">
        <v>54</v>
      </c>
      <c r="J3959" t="s">
        <v>66</v>
      </c>
      <c r="K3959" t="s">
        <v>1007</v>
      </c>
      <c r="L3959">
        <v>101093720</v>
      </c>
      <c r="M3959" t="s">
        <v>55</v>
      </c>
      <c r="N3959" t="s">
        <v>47</v>
      </c>
      <c r="O3959" t="s">
        <v>47</v>
      </c>
      <c r="P3959" s="1">
        <v>42379</v>
      </c>
      <c r="Q3959" t="s">
        <v>997</v>
      </c>
      <c r="R3959">
        <v>855.5</v>
      </c>
      <c r="S3959" t="s">
        <v>998</v>
      </c>
      <c r="T3959" t="s">
        <v>999</v>
      </c>
      <c r="U3959" t="s">
        <v>5787</v>
      </c>
      <c r="V3959">
        <v>1</v>
      </c>
      <c r="W3959" t="e">
        <f>VLOOKUP(U3959,T1.Unique.Delivery!$AQ$2:$AW$2720,COLUMNS(T1.Unique.Delivery!$AQ$2701:$AW$2701),0)</f>
        <v>#N/A</v>
      </c>
    </row>
    <row r="3960" spans="1:23" x14ac:dyDescent="0.3">
      <c r="A3960" t="s">
        <v>5593</v>
      </c>
      <c r="B3960" t="s">
        <v>5594</v>
      </c>
      <c r="C3960" t="s">
        <v>990</v>
      </c>
      <c r="D3960" t="s">
        <v>52</v>
      </c>
      <c r="E3960" t="s">
        <v>4999</v>
      </c>
      <c r="F3960" t="s">
        <v>5000</v>
      </c>
      <c r="G3960" t="s">
        <v>52</v>
      </c>
      <c r="H3960" t="s">
        <v>1006</v>
      </c>
      <c r="I3960" t="s">
        <v>54</v>
      </c>
      <c r="J3960" t="s">
        <v>66</v>
      </c>
      <c r="K3960" t="s">
        <v>1007</v>
      </c>
      <c r="L3960" t="s">
        <v>47</v>
      </c>
      <c r="M3960" t="s">
        <v>47</v>
      </c>
      <c r="N3960" t="s">
        <v>47</v>
      </c>
      <c r="O3960" t="s">
        <v>47</v>
      </c>
      <c r="P3960" t="s">
        <v>5606</v>
      </c>
      <c r="Q3960" t="s">
        <v>997</v>
      </c>
      <c r="R3960">
        <v>761.4</v>
      </c>
      <c r="S3960" t="s">
        <v>998</v>
      </c>
      <c r="T3960" t="s">
        <v>999</v>
      </c>
      <c r="U3960" t="s">
        <v>5788</v>
      </c>
      <c r="V3960">
        <v>1</v>
      </c>
      <c r="W3960" t="e">
        <f>VLOOKUP(U3960,T1.Unique.Delivery!$AQ$2:$AW$2720,COLUMNS(T1.Unique.Delivery!$AQ$2701:$AW$2701),0)</f>
        <v>#N/A</v>
      </c>
    </row>
    <row r="3961" spans="1:23" x14ac:dyDescent="0.3">
      <c r="A3961" t="s">
        <v>5593</v>
      </c>
      <c r="B3961" t="s">
        <v>5594</v>
      </c>
      <c r="C3961" t="s">
        <v>990</v>
      </c>
      <c r="D3961" t="s">
        <v>52</v>
      </c>
      <c r="E3961" t="s">
        <v>4999</v>
      </c>
      <c r="F3961" t="s">
        <v>5000</v>
      </c>
      <c r="G3961" t="s">
        <v>52</v>
      </c>
      <c r="H3961" t="s">
        <v>1006</v>
      </c>
      <c r="I3961" t="s">
        <v>54</v>
      </c>
      <c r="J3961" t="s">
        <v>129</v>
      </c>
      <c r="K3961" t="s">
        <v>1012</v>
      </c>
      <c r="L3961">
        <v>100943603</v>
      </c>
      <c r="M3961" t="s">
        <v>5002</v>
      </c>
      <c r="N3961" t="s">
        <v>47</v>
      </c>
      <c r="O3961" t="s">
        <v>47</v>
      </c>
      <c r="P3961" s="1">
        <v>42767</v>
      </c>
      <c r="Q3961" t="s">
        <v>997</v>
      </c>
      <c r="R3961">
        <v>855.5</v>
      </c>
      <c r="S3961" t="s">
        <v>998</v>
      </c>
      <c r="T3961" t="s">
        <v>999</v>
      </c>
      <c r="U3961" t="s">
        <v>5789</v>
      </c>
      <c r="V3961">
        <v>1</v>
      </c>
      <c r="W3961" t="e">
        <f>VLOOKUP(U3961,T1.Unique.Delivery!$AQ$2:$AW$2720,COLUMNS(T1.Unique.Delivery!$AQ$2701:$AW$2701),0)</f>
        <v>#N/A</v>
      </c>
    </row>
    <row r="3962" spans="1:23" x14ac:dyDescent="0.3">
      <c r="A3962" t="s">
        <v>5593</v>
      </c>
      <c r="B3962" t="s">
        <v>5594</v>
      </c>
      <c r="C3962" t="s">
        <v>990</v>
      </c>
      <c r="D3962" t="s">
        <v>52</v>
      </c>
      <c r="E3962" t="s">
        <v>4999</v>
      </c>
      <c r="F3962" t="s">
        <v>5000</v>
      </c>
      <c r="G3962" t="s">
        <v>52</v>
      </c>
      <c r="H3962" t="s">
        <v>1006</v>
      </c>
      <c r="I3962" t="s">
        <v>54</v>
      </c>
      <c r="J3962" t="s">
        <v>129</v>
      </c>
      <c r="K3962" t="s">
        <v>1012</v>
      </c>
      <c r="L3962">
        <v>101093720</v>
      </c>
      <c r="M3962" t="s">
        <v>55</v>
      </c>
      <c r="N3962" t="s">
        <v>47</v>
      </c>
      <c r="O3962" t="s">
        <v>47</v>
      </c>
      <c r="P3962" s="1">
        <v>42379</v>
      </c>
      <c r="Q3962" t="s">
        <v>997</v>
      </c>
      <c r="R3962">
        <v>871.65</v>
      </c>
      <c r="S3962" t="s">
        <v>998</v>
      </c>
      <c r="T3962" t="s">
        <v>999</v>
      </c>
      <c r="U3962" t="s">
        <v>5790</v>
      </c>
      <c r="V3962">
        <v>1</v>
      </c>
      <c r="W3962" t="e">
        <f>VLOOKUP(U3962,T1.Unique.Delivery!$AQ$2:$AW$2720,COLUMNS(T1.Unique.Delivery!$AQ$2701:$AW$2701),0)</f>
        <v>#N/A</v>
      </c>
    </row>
    <row r="3963" spans="1:23" x14ac:dyDescent="0.3">
      <c r="A3963" t="s">
        <v>5593</v>
      </c>
      <c r="B3963" t="s">
        <v>5594</v>
      </c>
      <c r="C3963" t="s">
        <v>990</v>
      </c>
      <c r="D3963" t="s">
        <v>52</v>
      </c>
      <c r="E3963" t="s">
        <v>4999</v>
      </c>
      <c r="F3963" t="s">
        <v>5000</v>
      </c>
      <c r="G3963" t="s">
        <v>52</v>
      </c>
      <c r="H3963" t="s">
        <v>1006</v>
      </c>
      <c r="I3963" t="s">
        <v>54</v>
      </c>
      <c r="J3963" t="s">
        <v>129</v>
      </c>
      <c r="K3963" t="s">
        <v>1012</v>
      </c>
      <c r="L3963" t="s">
        <v>47</v>
      </c>
      <c r="M3963" t="s">
        <v>47</v>
      </c>
      <c r="N3963" t="s">
        <v>47</v>
      </c>
      <c r="O3963" t="s">
        <v>47</v>
      </c>
      <c r="P3963" t="s">
        <v>5606</v>
      </c>
      <c r="Q3963" t="s">
        <v>997</v>
      </c>
      <c r="R3963">
        <v>761.4</v>
      </c>
      <c r="S3963" t="s">
        <v>998</v>
      </c>
      <c r="T3963" t="s">
        <v>999</v>
      </c>
      <c r="U3963" t="s">
        <v>5791</v>
      </c>
      <c r="V3963">
        <v>1</v>
      </c>
      <c r="W3963" t="e">
        <f>VLOOKUP(U3963,T1.Unique.Delivery!$AQ$2:$AW$2720,COLUMNS(T1.Unique.Delivery!$AQ$2701:$AW$2701),0)</f>
        <v>#N/A</v>
      </c>
    </row>
    <row r="3964" spans="1:23" x14ac:dyDescent="0.3">
      <c r="A3964" t="s">
        <v>5593</v>
      </c>
      <c r="B3964" t="s">
        <v>5594</v>
      </c>
      <c r="C3964" t="s">
        <v>990</v>
      </c>
      <c r="D3964" t="s">
        <v>52</v>
      </c>
      <c r="E3964" t="s">
        <v>4999</v>
      </c>
      <c r="F3964" t="s">
        <v>5000</v>
      </c>
      <c r="G3964" t="s">
        <v>52</v>
      </c>
      <c r="H3964" t="s">
        <v>1006</v>
      </c>
      <c r="I3964" t="s">
        <v>54</v>
      </c>
      <c r="J3964" t="s">
        <v>80</v>
      </c>
      <c r="K3964" t="s">
        <v>1014</v>
      </c>
      <c r="L3964">
        <v>100943603</v>
      </c>
      <c r="M3964" t="s">
        <v>5002</v>
      </c>
      <c r="N3964" t="s">
        <v>47</v>
      </c>
      <c r="O3964" t="s">
        <v>47</v>
      </c>
      <c r="P3964" s="1">
        <v>42767</v>
      </c>
      <c r="Q3964" t="s">
        <v>997</v>
      </c>
      <c r="R3964">
        <v>855.5</v>
      </c>
      <c r="S3964" t="s">
        <v>998</v>
      </c>
      <c r="T3964" t="s">
        <v>999</v>
      </c>
      <c r="U3964" t="s">
        <v>5792</v>
      </c>
      <c r="V3964">
        <v>1</v>
      </c>
      <c r="W3964" t="e">
        <f>VLOOKUP(U3964,T1.Unique.Delivery!$AQ$2:$AW$2720,COLUMNS(T1.Unique.Delivery!$AQ$2701:$AW$2701),0)</f>
        <v>#N/A</v>
      </c>
    </row>
    <row r="3965" spans="1:23" x14ac:dyDescent="0.3">
      <c r="A3965" t="s">
        <v>5593</v>
      </c>
      <c r="B3965" t="s">
        <v>5594</v>
      </c>
      <c r="C3965" t="s">
        <v>990</v>
      </c>
      <c r="D3965" t="s">
        <v>52</v>
      </c>
      <c r="E3965" t="s">
        <v>4999</v>
      </c>
      <c r="F3965" t="s">
        <v>5000</v>
      </c>
      <c r="G3965" t="s">
        <v>52</v>
      </c>
      <c r="H3965" t="s">
        <v>1006</v>
      </c>
      <c r="I3965" t="s">
        <v>54</v>
      </c>
      <c r="J3965" t="s">
        <v>80</v>
      </c>
      <c r="K3965" t="s">
        <v>1014</v>
      </c>
      <c r="L3965">
        <v>101093720</v>
      </c>
      <c r="M3965" t="s">
        <v>55</v>
      </c>
      <c r="N3965" t="s">
        <v>47</v>
      </c>
      <c r="O3965" t="s">
        <v>47</v>
      </c>
      <c r="P3965" s="1">
        <v>42379</v>
      </c>
      <c r="Q3965" t="s">
        <v>997</v>
      </c>
      <c r="R3965">
        <v>855.5</v>
      </c>
      <c r="S3965" t="s">
        <v>998</v>
      </c>
      <c r="T3965" t="s">
        <v>999</v>
      </c>
      <c r="U3965" t="s">
        <v>5793</v>
      </c>
      <c r="V3965">
        <v>1</v>
      </c>
      <c r="W3965" t="e">
        <f>VLOOKUP(U3965,T1.Unique.Delivery!$AQ$2:$AW$2720,COLUMNS(T1.Unique.Delivery!$AQ$2701:$AW$2701),0)</f>
        <v>#N/A</v>
      </c>
    </row>
    <row r="3966" spans="1:23" x14ac:dyDescent="0.3">
      <c r="A3966" t="s">
        <v>5593</v>
      </c>
      <c r="B3966" t="s">
        <v>5594</v>
      </c>
      <c r="C3966" t="s">
        <v>990</v>
      </c>
      <c r="D3966" t="s">
        <v>52</v>
      </c>
      <c r="E3966" t="s">
        <v>4999</v>
      </c>
      <c r="F3966" t="s">
        <v>5000</v>
      </c>
      <c r="G3966" t="s">
        <v>52</v>
      </c>
      <c r="H3966" t="s">
        <v>1006</v>
      </c>
      <c r="I3966" t="s">
        <v>54</v>
      </c>
      <c r="J3966" t="s">
        <v>80</v>
      </c>
      <c r="K3966" t="s">
        <v>1014</v>
      </c>
      <c r="L3966" t="s">
        <v>47</v>
      </c>
      <c r="M3966" t="s">
        <v>47</v>
      </c>
      <c r="N3966" t="s">
        <v>47</v>
      </c>
      <c r="O3966" t="s">
        <v>47</v>
      </c>
      <c r="P3966" t="s">
        <v>5606</v>
      </c>
      <c r="Q3966" t="s">
        <v>997</v>
      </c>
      <c r="R3966">
        <v>761.4</v>
      </c>
      <c r="S3966" t="s">
        <v>998</v>
      </c>
      <c r="T3966" t="s">
        <v>999</v>
      </c>
      <c r="U3966" t="s">
        <v>5794</v>
      </c>
      <c r="V3966">
        <v>1</v>
      </c>
      <c r="W3966" t="e">
        <f>VLOOKUP(U3966,T1.Unique.Delivery!$AQ$2:$AW$2720,COLUMNS(T1.Unique.Delivery!$AQ$2701:$AW$2701),0)</f>
        <v>#N/A</v>
      </c>
    </row>
    <row r="3967" spans="1:23" x14ac:dyDescent="0.3">
      <c r="A3967" t="s">
        <v>5593</v>
      </c>
      <c r="B3967" t="s">
        <v>5594</v>
      </c>
      <c r="C3967" t="s">
        <v>990</v>
      </c>
      <c r="D3967" t="s">
        <v>52</v>
      </c>
      <c r="E3967" t="s">
        <v>4999</v>
      </c>
      <c r="F3967" t="s">
        <v>5000</v>
      </c>
      <c r="G3967" t="s">
        <v>52</v>
      </c>
      <c r="H3967" t="s">
        <v>1006</v>
      </c>
      <c r="I3967" t="s">
        <v>54</v>
      </c>
      <c r="J3967" t="s">
        <v>2273</v>
      </c>
      <c r="K3967" t="s">
        <v>2274</v>
      </c>
      <c r="L3967">
        <v>100943603</v>
      </c>
      <c r="M3967" t="s">
        <v>5002</v>
      </c>
      <c r="N3967" t="s">
        <v>1295</v>
      </c>
      <c r="O3967" t="s">
        <v>1296</v>
      </c>
      <c r="P3967" s="1">
        <v>42767</v>
      </c>
      <c r="Q3967" t="s">
        <v>997</v>
      </c>
      <c r="R3967">
        <v>855.5</v>
      </c>
      <c r="S3967" t="s">
        <v>998</v>
      </c>
      <c r="T3967" t="s">
        <v>999</v>
      </c>
      <c r="U3967" t="s">
        <v>5795</v>
      </c>
      <c r="V3967">
        <v>1</v>
      </c>
      <c r="W3967" t="e">
        <f>VLOOKUP(U3967,T1.Unique.Delivery!$AQ$2:$AW$2720,COLUMNS(T1.Unique.Delivery!$AQ$2701:$AW$2701),0)</f>
        <v>#N/A</v>
      </c>
    </row>
    <row r="3968" spans="1:23" x14ac:dyDescent="0.3">
      <c r="A3968" t="s">
        <v>5593</v>
      </c>
      <c r="B3968" t="s">
        <v>5594</v>
      </c>
      <c r="C3968" t="s">
        <v>990</v>
      </c>
      <c r="D3968" t="s">
        <v>52</v>
      </c>
      <c r="E3968" t="s">
        <v>4999</v>
      </c>
      <c r="F3968" t="s">
        <v>5000</v>
      </c>
      <c r="G3968" t="s">
        <v>52</v>
      </c>
      <c r="H3968" t="s">
        <v>1006</v>
      </c>
      <c r="I3968" t="s">
        <v>54</v>
      </c>
      <c r="J3968" t="s">
        <v>2276</v>
      </c>
      <c r="K3968" t="s">
        <v>2277</v>
      </c>
      <c r="L3968">
        <v>100943603</v>
      </c>
      <c r="M3968" t="s">
        <v>5002</v>
      </c>
      <c r="N3968" t="s">
        <v>1295</v>
      </c>
      <c r="O3968" t="s">
        <v>1296</v>
      </c>
      <c r="P3968" s="1">
        <v>42767</v>
      </c>
      <c r="Q3968" t="s">
        <v>997</v>
      </c>
      <c r="R3968">
        <v>855.5</v>
      </c>
      <c r="S3968" t="s">
        <v>998</v>
      </c>
      <c r="T3968" t="s">
        <v>999</v>
      </c>
      <c r="U3968" t="s">
        <v>5796</v>
      </c>
      <c r="V3968">
        <v>1</v>
      </c>
      <c r="W3968" t="e">
        <f>VLOOKUP(U3968,T1.Unique.Delivery!$AQ$2:$AW$2720,COLUMNS(T1.Unique.Delivery!$AQ$2701:$AW$2701),0)</f>
        <v>#N/A</v>
      </c>
    </row>
    <row r="3969" spans="1:23" x14ac:dyDescent="0.3">
      <c r="A3969" t="s">
        <v>5593</v>
      </c>
      <c r="B3969" t="s">
        <v>5594</v>
      </c>
      <c r="C3969" t="s">
        <v>990</v>
      </c>
      <c r="D3969" t="s">
        <v>52</v>
      </c>
      <c r="E3969" t="s">
        <v>4999</v>
      </c>
      <c r="F3969" t="s">
        <v>5000</v>
      </c>
      <c r="G3969" t="s">
        <v>52</v>
      </c>
      <c r="H3969" t="s">
        <v>1006</v>
      </c>
      <c r="I3969" t="s">
        <v>54</v>
      </c>
      <c r="J3969" t="s">
        <v>2279</v>
      </c>
      <c r="K3969" t="s">
        <v>2280</v>
      </c>
      <c r="L3969">
        <v>100943603</v>
      </c>
      <c r="M3969" t="s">
        <v>5002</v>
      </c>
      <c r="N3969" t="s">
        <v>1295</v>
      </c>
      <c r="O3969" t="s">
        <v>1296</v>
      </c>
      <c r="P3969" s="1">
        <v>42767</v>
      </c>
      <c r="Q3969" t="s">
        <v>997</v>
      </c>
      <c r="R3969">
        <v>855.5</v>
      </c>
      <c r="S3969" t="s">
        <v>998</v>
      </c>
      <c r="T3969" t="s">
        <v>999</v>
      </c>
      <c r="U3969" t="s">
        <v>5797</v>
      </c>
      <c r="V3969">
        <v>1</v>
      </c>
      <c r="W3969" t="e">
        <f>VLOOKUP(U3969,T1.Unique.Delivery!$AQ$2:$AW$2720,COLUMNS(T1.Unique.Delivery!$AQ$2701:$AW$2701),0)</f>
        <v>#N/A</v>
      </c>
    </row>
    <row r="3970" spans="1:23" x14ac:dyDescent="0.3">
      <c r="A3970" t="s">
        <v>5593</v>
      </c>
      <c r="B3970" t="s">
        <v>5594</v>
      </c>
      <c r="C3970" t="s">
        <v>990</v>
      </c>
      <c r="D3970" t="s">
        <v>52</v>
      </c>
      <c r="E3970" t="s">
        <v>5005</v>
      </c>
      <c r="F3970" t="s">
        <v>5006</v>
      </c>
      <c r="G3970" t="s">
        <v>191</v>
      </c>
      <c r="H3970" t="s">
        <v>1006</v>
      </c>
      <c r="I3970" t="s">
        <v>54</v>
      </c>
      <c r="J3970" t="s">
        <v>66</v>
      </c>
      <c r="K3970" t="s">
        <v>1007</v>
      </c>
      <c r="L3970">
        <v>101030531</v>
      </c>
      <c r="M3970" t="s">
        <v>5007</v>
      </c>
      <c r="N3970" t="s">
        <v>47</v>
      </c>
      <c r="O3970" t="s">
        <v>47</v>
      </c>
      <c r="P3970" s="1">
        <v>42743</v>
      </c>
      <c r="Q3970" t="s">
        <v>5008</v>
      </c>
      <c r="R3970">
        <v>2781.8</v>
      </c>
      <c r="S3970" t="s">
        <v>998</v>
      </c>
      <c r="T3970" t="s">
        <v>999</v>
      </c>
      <c r="U3970" t="s">
        <v>5798</v>
      </c>
      <c r="V3970">
        <v>1</v>
      </c>
      <c r="W3970" t="e">
        <f>VLOOKUP(U3970,T1.Unique.Delivery!$AQ$2:$AW$2720,COLUMNS(T1.Unique.Delivery!$AQ$2701:$AW$2701),0)</f>
        <v>#N/A</v>
      </c>
    </row>
    <row r="3971" spans="1:23" x14ac:dyDescent="0.3">
      <c r="A3971" t="s">
        <v>5593</v>
      </c>
      <c r="B3971" t="s">
        <v>5594</v>
      </c>
      <c r="C3971" t="s">
        <v>990</v>
      </c>
      <c r="D3971" t="s">
        <v>52</v>
      </c>
      <c r="E3971" t="s">
        <v>5005</v>
      </c>
      <c r="F3971" t="s">
        <v>5006</v>
      </c>
      <c r="G3971" t="s">
        <v>191</v>
      </c>
      <c r="H3971" t="s">
        <v>1006</v>
      </c>
      <c r="I3971" t="s">
        <v>54</v>
      </c>
      <c r="J3971" t="s">
        <v>5009</v>
      </c>
      <c r="K3971" t="s">
        <v>5010</v>
      </c>
      <c r="L3971">
        <v>101030531</v>
      </c>
      <c r="M3971" t="s">
        <v>5007</v>
      </c>
      <c r="N3971" t="s">
        <v>47</v>
      </c>
      <c r="O3971" t="s">
        <v>47</v>
      </c>
      <c r="P3971" s="1">
        <v>42743</v>
      </c>
      <c r="Q3971" t="s">
        <v>5008</v>
      </c>
      <c r="R3971">
        <v>5563.6</v>
      </c>
      <c r="S3971" t="s">
        <v>998</v>
      </c>
      <c r="T3971" t="s">
        <v>999</v>
      </c>
      <c r="U3971" t="s">
        <v>5799</v>
      </c>
      <c r="V3971">
        <v>1</v>
      </c>
      <c r="W3971" t="e">
        <f>VLOOKUP(U3971,T1.Unique.Delivery!$AQ$2:$AW$2720,COLUMNS(T1.Unique.Delivery!$AQ$2701:$AW$2701),0)</f>
        <v>#N/A</v>
      </c>
    </row>
    <row r="3972" spans="1:23" x14ac:dyDescent="0.3">
      <c r="A3972" t="s">
        <v>5593</v>
      </c>
      <c r="B3972" t="s">
        <v>5594</v>
      </c>
      <c r="C3972" t="s">
        <v>990</v>
      </c>
      <c r="D3972" t="s">
        <v>52</v>
      </c>
      <c r="E3972" t="s">
        <v>5005</v>
      </c>
      <c r="F3972" t="s">
        <v>5006</v>
      </c>
      <c r="G3972" t="s">
        <v>191</v>
      </c>
      <c r="H3972" t="s">
        <v>1006</v>
      </c>
      <c r="I3972" t="s">
        <v>54</v>
      </c>
      <c r="J3972" t="s">
        <v>56</v>
      </c>
      <c r="K3972" t="s">
        <v>993</v>
      </c>
      <c r="L3972">
        <v>101030531</v>
      </c>
      <c r="M3972" t="s">
        <v>5007</v>
      </c>
      <c r="N3972" t="s">
        <v>47</v>
      </c>
      <c r="O3972" t="s">
        <v>47</v>
      </c>
      <c r="P3972" s="1">
        <v>42743</v>
      </c>
      <c r="Q3972" t="s">
        <v>5008</v>
      </c>
      <c r="R3972">
        <v>5563.6</v>
      </c>
      <c r="S3972" t="s">
        <v>998</v>
      </c>
      <c r="T3972" t="s">
        <v>999</v>
      </c>
      <c r="U3972" t="s">
        <v>5800</v>
      </c>
      <c r="V3972">
        <v>1</v>
      </c>
      <c r="W3972" t="e">
        <f>VLOOKUP(U3972,T1.Unique.Delivery!$AQ$2:$AW$2720,COLUMNS(T1.Unique.Delivery!$AQ$2701:$AW$2701),0)</f>
        <v>#N/A</v>
      </c>
    </row>
    <row r="3973" spans="1:23" x14ac:dyDescent="0.3">
      <c r="A3973" t="s">
        <v>5593</v>
      </c>
      <c r="B3973" t="s">
        <v>5594</v>
      </c>
      <c r="C3973" t="s">
        <v>990</v>
      </c>
      <c r="D3973" t="s">
        <v>52</v>
      </c>
      <c r="E3973" t="s">
        <v>5801</v>
      </c>
      <c r="F3973" t="s">
        <v>5802</v>
      </c>
      <c r="G3973" t="s">
        <v>52</v>
      </c>
      <c r="H3973" t="s">
        <v>1006</v>
      </c>
      <c r="I3973" t="s">
        <v>54</v>
      </c>
      <c r="J3973" t="s">
        <v>66</v>
      </c>
      <c r="K3973" t="s">
        <v>1007</v>
      </c>
      <c r="L3973">
        <v>100943603</v>
      </c>
      <c r="M3973" t="s">
        <v>5002</v>
      </c>
      <c r="N3973" t="s">
        <v>47</v>
      </c>
      <c r="O3973" t="s">
        <v>47</v>
      </c>
      <c r="P3973" s="1">
        <v>42767</v>
      </c>
      <c r="Q3973" t="s">
        <v>997</v>
      </c>
      <c r="R3973">
        <v>855.5</v>
      </c>
      <c r="S3973" t="s">
        <v>998</v>
      </c>
      <c r="T3973" t="s">
        <v>999</v>
      </c>
      <c r="U3973" t="s">
        <v>5803</v>
      </c>
      <c r="V3973">
        <v>1</v>
      </c>
      <c r="W3973" t="e">
        <f>VLOOKUP(U3973,T1.Unique.Delivery!$AQ$2:$AW$2720,COLUMNS(T1.Unique.Delivery!$AQ$2701:$AW$2701),0)</f>
        <v>#N/A</v>
      </c>
    </row>
    <row r="3974" spans="1:23" x14ac:dyDescent="0.3">
      <c r="A3974" t="s">
        <v>5593</v>
      </c>
      <c r="B3974" t="s">
        <v>5594</v>
      </c>
      <c r="C3974" t="s">
        <v>990</v>
      </c>
      <c r="D3974" t="s">
        <v>52</v>
      </c>
      <c r="E3974" t="s">
        <v>5801</v>
      </c>
      <c r="F3974" t="s">
        <v>5802</v>
      </c>
      <c r="G3974" t="s">
        <v>52</v>
      </c>
      <c r="H3974" t="s">
        <v>1006</v>
      </c>
      <c r="I3974" t="s">
        <v>54</v>
      </c>
      <c r="J3974" t="s">
        <v>66</v>
      </c>
      <c r="K3974" t="s">
        <v>1007</v>
      </c>
      <c r="L3974" t="s">
        <v>47</v>
      </c>
      <c r="M3974" t="s">
        <v>47</v>
      </c>
      <c r="N3974" t="s">
        <v>47</v>
      </c>
      <c r="O3974" t="s">
        <v>47</v>
      </c>
      <c r="P3974" t="s">
        <v>5606</v>
      </c>
      <c r="Q3974" t="s">
        <v>997</v>
      </c>
      <c r="R3974">
        <v>761.4</v>
      </c>
      <c r="S3974" t="s">
        <v>998</v>
      </c>
      <c r="T3974" t="s">
        <v>999</v>
      </c>
      <c r="U3974" t="s">
        <v>5804</v>
      </c>
      <c r="V3974">
        <v>1</v>
      </c>
      <c r="W3974" t="e">
        <f>VLOOKUP(U3974,T1.Unique.Delivery!$AQ$2:$AW$2720,COLUMNS(T1.Unique.Delivery!$AQ$2701:$AW$2701),0)</f>
        <v>#N/A</v>
      </c>
    </row>
    <row r="3975" spans="1:23" x14ac:dyDescent="0.3">
      <c r="A3975" t="s">
        <v>5593</v>
      </c>
      <c r="B3975" t="s">
        <v>5594</v>
      </c>
      <c r="C3975" t="s">
        <v>990</v>
      </c>
      <c r="D3975" t="s">
        <v>52</v>
      </c>
      <c r="E3975" t="s">
        <v>5801</v>
      </c>
      <c r="F3975" t="s">
        <v>5802</v>
      </c>
      <c r="G3975" t="s">
        <v>52</v>
      </c>
      <c r="H3975" t="s">
        <v>1006</v>
      </c>
      <c r="I3975" t="s">
        <v>54</v>
      </c>
      <c r="J3975" t="s">
        <v>129</v>
      </c>
      <c r="K3975" t="s">
        <v>1012</v>
      </c>
      <c r="L3975">
        <v>100943603</v>
      </c>
      <c r="M3975" t="s">
        <v>5002</v>
      </c>
      <c r="N3975" t="s">
        <v>47</v>
      </c>
      <c r="O3975" t="s">
        <v>47</v>
      </c>
      <c r="P3975" s="1">
        <v>42767</v>
      </c>
      <c r="Q3975" t="s">
        <v>997</v>
      </c>
      <c r="R3975">
        <v>855.5</v>
      </c>
      <c r="S3975" t="s">
        <v>998</v>
      </c>
      <c r="T3975" t="s">
        <v>999</v>
      </c>
      <c r="U3975" t="s">
        <v>5805</v>
      </c>
      <c r="V3975">
        <v>1</v>
      </c>
      <c r="W3975" t="e">
        <f>VLOOKUP(U3975,T1.Unique.Delivery!$AQ$2:$AW$2720,COLUMNS(T1.Unique.Delivery!$AQ$2701:$AW$2701),0)</f>
        <v>#N/A</v>
      </c>
    </row>
    <row r="3976" spans="1:23" x14ac:dyDescent="0.3">
      <c r="A3976" t="s">
        <v>5593</v>
      </c>
      <c r="B3976" t="s">
        <v>5594</v>
      </c>
      <c r="C3976" t="s">
        <v>990</v>
      </c>
      <c r="D3976" t="s">
        <v>52</v>
      </c>
      <c r="E3976" t="s">
        <v>5801</v>
      </c>
      <c r="F3976" t="s">
        <v>5802</v>
      </c>
      <c r="G3976" t="s">
        <v>52</v>
      </c>
      <c r="H3976" t="s">
        <v>1006</v>
      </c>
      <c r="I3976" t="s">
        <v>54</v>
      </c>
      <c r="J3976" t="s">
        <v>129</v>
      </c>
      <c r="K3976" t="s">
        <v>1012</v>
      </c>
      <c r="L3976" t="s">
        <v>47</v>
      </c>
      <c r="M3976" t="s">
        <v>47</v>
      </c>
      <c r="N3976" t="s">
        <v>47</v>
      </c>
      <c r="O3976" t="s">
        <v>47</v>
      </c>
      <c r="P3976" t="s">
        <v>5606</v>
      </c>
      <c r="Q3976" t="s">
        <v>997</v>
      </c>
      <c r="R3976">
        <v>761.4</v>
      </c>
      <c r="S3976" t="s">
        <v>998</v>
      </c>
      <c r="T3976" t="s">
        <v>999</v>
      </c>
      <c r="U3976" t="s">
        <v>5806</v>
      </c>
      <c r="V3976">
        <v>1</v>
      </c>
      <c r="W3976" t="e">
        <f>VLOOKUP(U3976,T1.Unique.Delivery!$AQ$2:$AW$2720,COLUMNS(T1.Unique.Delivery!$AQ$2701:$AW$2701),0)</f>
        <v>#N/A</v>
      </c>
    </row>
    <row r="3977" spans="1:23" x14ac:dyDescent="0.3">
      <c r="A3977" t="s">
        <v>5593</v>
      </c>
      <c r="B3977" t="s">
        <v>5594</v>
      </c>
      <c r="C3977" t="s">
        <v>990</v>
      </c>
      <c r="D3977" t="s">
        <v>52</v>
      </c>
      <c r="E3977" t="s">
        <v>5801</v>
      </c>
      <c r="F3977" t="s">
        <v>5802</v>
      </c>
      <c r="G3977" t="s">
        <v>52</v>
      </c>
      <c r="H3977" t="s">
        <v>1006</v>
      </c>
      <c r="I3977" t="s">
        <v>54</v>
      </c>
      <c r="J3977" t="s">
        <v>80</v>
      </c>
      <c r="K3977" t="s">
        <v>1014</v>
      </c>
      <c r="L3977">
        <v>100943603</v>
      </c>
      <c r="M3977" t="s">
        <v>5002</v>
      </c>
      <c r="N3977" t="s">
        <v>1295</v>
      </c>
      <c r="O3977" t="s">
        <v>1296</v>
      </c>
      <c r="P3977" s="1">
        <v>42767</v>
      </c>
      <c r="Q3977" t="s">
        <v>997</v>
      </c>
      <c r="R3977">
        <v>855.5</v>
      </c>
      <c r="S3977" t="s">
        <v>998</v>
      </c>
      <c r="T3977" t="s">
        <v>999</v>
      </c>
      <c r="U3977" t="s">
        <v>5807</v>
      </c>
      <c r="V3977">
        <v>1</v>
      </c>
      <c r="W3977" t="e">
        <f>VLOOKUP(U3977,T1.Unique.Delivery!$AQ$2:$AW$2720,COLUMNS(T1.Unique.Delivery!$AQ$2701:$AW$2701),0)</f>
        <v>#N/A</v>
      </c>
    </row>
    <row r="3978" spans="1:23" x14ac:dyDescent="0.3">
      <c r="A3978" t="s">
        <v>5593</v>
      </c>
      <c r="B3978" t="s">
        <v>5594</v>
      </c>
      <c r="C3978" t="s">
        <v>990</v>
      </c>
      <c r="D3978" t="s">
        <v>52</v>
      </c>
      <c r="E3978" t="s">
        <v>5801</v>
      </c>
      <c r="F3978" t="s">
        <v>5802</v>
      </c>
      <c r="G3978" t="s">
        <v>52</v>
      </c>
      <c r="H3978" t="s">
        <v>1006</v>
      </c>
      <c r="I3978" t="s">
        <v>54</v>
      </c>
      <c r="J3978" t="s">
        <v>80</v>
      </c>
      <c r="K3978" t="s">
        <v>1014</v>
      </c>
      <c r="L3978">
        <v>101093720</v>
      </c>
      <c r="M3978" t="s">
        <v>55</v>
      </c>
      <c r="N3978" t="s">
        <v>1295</v>
      </c>
      <c r="O3978" t="s">
        <v>1296</v>
      </c>
      <c r="P3978" t="s">
        <v>1040</v>
      </c>
      <c r="Q3978" t="s">
        <v>997</v>
      </c>
      <c r="R3978">
        <v>942.3</v>
      </c>
      <c r="S3978" t="s">
        <v>998</v>
      </c>
      <c r="T3978" t="s">
        <v>999</v>
      </c>
      <c r="U3978" t="s">
        <v>5808</v>
      </c>
      <c r="V3978">
        <v>1</v>
      </c>
      <c r="W3978" t="e">
        <f>VLOOKUP(U3978,T1.Unique.Delivery!$AQ$2:$AW$2720,COLUMNS(T1.Unique.Delivery!$AQ$2701:$AW$2701),0)</f>
        <v>#N/A</v>
      </c>
    </row>
    <row r="3979" spans="1:23" x14ac:dyDescent="0.3">
      <c r="A3979" t="s">
        <v>5593</v>
      </c>
      <c r="B3979" t="s">
        <v>5594</v>
      </c>
      <c r="C3979" t="s">
        <v>990</v>
      </c>
      <c r="D3979" t="s">
        <v>52</v>
      </c>
      <c r="E3979" t="s">
        <v>5801</v>
      </c>
      <c r="F3979" t="s">
        <v>5802</v>
      </c>
      <c r="G3979" t="s">
        <v>52</v>
      </c>
      <c r="H3979" t="s">
        <v>1006</v>
      </c>
      <c r="I3979" t="s">
        <v>54</v>
      </c>
      <c r="J3979" t="s">
        <v>80</v>
      </c>
      <c r="K3979" t="s">
        <v>1014</v>
      </c>
      <c r="L3979" t="s">
        <v>47</v>
      </c>
      <c r="M3979" t="s">
        <v>47</v>
      </c>
      <c r="N3979" t="s">
        <v>47</v>
      </c>
      <c r="O3979" t="s">
        <v>47</v>
      </c>
      <c r="P3979" t="s">
        <v>5606</v>
      </c>
      <c r="Q3979" t="s">
        <v>997</v>
      </c>
      <c r="R3979">
        <v>761.4</v>
      </c>
      <c r="S3979" t="s">
        <v>998</v>
      </c>
      <c r="T3979" t="s">
        <v>999</v>
      </c>
      <c r="U3979" t="s">
        <v>5809</v>
      </c>
      <c r="V3979">
        <v>1</v>
      </c>
      <c r="W3979" t="e">
        <f>VLOOKUP(U3979,T1.Unique.Delivery!$AQ$2:$AW$2720,COLUMNS(T1.Unique.Delivery!$AQ$2701:$AW$2701),0)</f>
        <v>#N/A</v>
      </c>
    </row>
    <row r="3980" spans="1:23" x14ac:dyDescent="0.3">
      <c r="A3980" t="s">
        <v>5593</v>
      </c>
      <c r="B3980" t="s">
        <v>5594</v>
      </c>
      <c r="C3980" t="s">
        <v>990</v>
      </c>
      <c r="D3980" t="s">
        <v>52</v>
      </c>
      <c r="E3980" t="s">
        <v>5801</v>
      </c>
      <c r="F3980" t="s">
        <v>5802</v>
      </c>
      <c r="G3980" t="s">
        <v>52</v>
      </c>
      <c r="H3980" t="s">
        <v>1006</v>
      </c>
      <c r="I3980" t="s">
        <v>54</v>
      </c>
      <c r="J3980" t="s">
        <v>2273</v>
      </c>
      <c r="K3980" t="s">
        <v>2274</v>
      </c>
      <c r="L3980">
        <v>100943603</v>
      </c>
      <c r="M3980" t="s">
        <v>5002</v>
      </c>
      <c r="N3980" t="s">
        <v>1295</v>
      </c>
      <c r="O3980" t="s">
        <v>1296</v>
      </c>
      <c r="P3980" s="1">
        <v>42767</v>
      </c>
      <c r="Q3980" t="s">
        <v>997</v>
      </c>
      <c r="R3980">
        <v>855.5</v>
      </c>
      <c r="S3980" t="s">
        <v>998</v>
      </c>
      <c r="T3980" t="s">
        <v>999</v>
      </c>
      <c r="U3980" t="s">
        <v>5810</v>
      </c>
      <c r="V3980">
        <v>1</v>
      </c>
      <c r="W3980" t="e">
        <f>VLOOKUP(U3980,T1.Unique.Delivery!$AQ$2:$AW$2720,COLUMNS(T1.Unique.Delivery!$AQ$2701:$AW$2701),0)</f>
        <v>#N/A</v>
      </c>
    </row>
    <row r="3981" spans="1:23" x14ac:dyDescent="0.3">
      <c r="A3981" t="s">
        <v>5593</v>
      </c>
      <c r="B3981" t="s">
        <v>5594</v>
      </c>
      <c r="C3981" t="s">
        <v>990</v>
      </c>
      <c r="D3981" t="s">
        <v>52</v>
      </c>
      <c r="E3981" t="s">
        <v>5801</v>
      </c>
      <c r="F3981" t="s">
        <v>5802</v>
      </c>
      <c r="G3981" t="s">
        <v>52</v>
      </c>
      <c r="H3981" t="s">
        <v>1006</v>
      </c>
      <c r="I3981" t="s">
        <v>54</v>
      </c>
      <c r="J3981" t="s">
        <v>2276</v>
      </c>
      <c r="K3981" t="s">
        <v>2277</v>
      </c>
      <c r="L3981">
        <v>100943603</v>
      </c>
      <c r="M3981" t="s">
        <v>5002</v>
      </c>
      <c r="N3981" t="s">
        <v>1295</v>
      </c>
      <c r="O3981" t="s">
        <v>1296</v>
      </c>
      <c r="P3981" s="1">
        <v>42767</v>
      </c>
      <c r="Q3981" t="s">
        <v>997</v>
      </c>
      <c r="R3981">
        <v>855.5</v>
      </c>
      <c r="S3981" t="s">
        <v>998</v>
      </c>
      <c r="T3981" t="s">
        <v>999</v>
      </c>
      <c r="U3981" t="s">
        <v>5811</v>
      </c>
      <c r="V3981">
        <v>1</v>
      </c>
      <c r="W3981" t="e">
        <f>VLOOKUP(U3981,T1.Unique.Delivery!$AQ$2:$AW$2720,COLUMNS(T1.Unique.Delivery!$AQ$2701:$AW$2701),0)</f>
        <v>#N/A</v>
      </c>
    </row>
    <row r="3982" spans="1:23" x14ac:dyDescent="0.3">
      <c r="A3982" t="s">
        <v>5593</v>
      </c>
      <c r="B3982" t="s">
        <v>5594</v>
      </c>
      <c r="C3982" t="s">
        <v>990</v>
      </c>
      <c r="D3982" t="s">
        <v>52</v>
      </c>
      <c r="E3982" t="s">
        <v>5801</v>
      </c>
      <c r="F3982" t="s">
        <v>5802</v>
      </c>
      <c r="G3982" t="s">
        <v>52</v>
      </c>
      <c r="H3982" t="s">
        <v>1006</v>
      </c>
      <c r="I3982" t="s">
        <v>54</v>
      </c>
      <c r="J3982" t="s">
        <v>2279</v>
      </c>
      <c r="K3982" t="s">
        <v>2280</v>
      </c>
      <c r="L3982">
        <v>100943603</v>
      </c>
      <c r="M3982" t="s">
        <v>5002</v>
      </c>
      <c r="N3982" t="s">
        <v>1295</v>
      </c>
      <c r="O3982" t="s">
        <v>1296</v>
      </c>
      <c r="P3982" s="1">
        <v>42767</v>
      </c>
      <c r="Q3982" t="s">
        <v>997</v>
      </c>
      <c r="R3982">
        <v>855.5</v>
      </c>
      <c r="S3982" t="s">
        <v>998</v>
      </c>
      <c r="T3982" t="s">
        <v>999</v>
      </c>
      <c r="U3982" t="s">
        <v>5812</v>
      </c>
      <c r="V3982">
        <v>1</v>
      </c>
      <c r="W3982" t="e">
        <f>VLOOKUP(U3982,T1.Unique.Delivery!$AQ$2:$AW$2720,COLUMNS(T1.Unique.Delivery!$AQ$2701:$AW$2701),0)</f>
        <v>#N/A</v>
      </c>
    </row>
    <row r="3983" spans="1:23" x14ac:dyDescent="0.3">
      <c r="A3983" t="s">
        <v>5593</v>
      </c>
      <c r="B3983" t="s">
        <v>5594</v>
      </c>
      <c r="C3983" t="s">
        <v>990</v>
      </c>
      <c r="D3983" t="s">
        <v>52</v>
      </c>
      <c r="E3983" t="s">
        <v>5813</v>
      </c>
      <c r="F3983" t="s">
        <v>5814</v>
      </c>
      <c r="G3983" t="s">
        <v>52</v>
      </c>
      <c r="H3983" t="s">
        <v>1006</v>
      </c>
      <c r="I3983" t="s">
        <v>54</v>
      </c>
      <c r="J3983" t="s">
        <v>66</v>
      </c>
      <c r="K3983" t="s">
        <v>1007</v>
      </c>
      <c r="L3983">
        <v>100943603</v>
      </c>
      <c r="M3983" t="s">
        <v>5002</v>
      </c>
      <c r="N3983" t="s">
        <v>47</v>
      </c>
      <c r="O3983" t="s">
        <v>47</v>
      </c>
      <c r="P3983" s="1">
        <v>42767</v>
      </c>
      <c r="Q3983" t="s">
        <v>997</v>
      </c>
      <c r="R3983">
        <v>1884.86</v>
      </c>
      <c r="S3983" t="s">
        <v>998</v>
      </c>
      <c r="T3983" t="s">
        <v>999</v>
      </c>
      <c r="U3983" t="s">
        <v>5815</v>
      </c>
      <c r="V3983">
        <v>1</v>
      </c>
      <c r="W3983" t="e">
        <f>VLOOKUP(U3983,T1.Unique.Delivery!$AQ$2:$AW$2720,COLUMNS(T1.Unique.Delivery!$AQ$2701:$AW$2701),0)</f>
        <v>#N/A</v>
      </c>
    </row>
    <row r="3984" spans="1:23" x14ac:dyDescent="0.3">
      <c r="A3984" t="s">
        <v>5593</v>
      </c>
      <c r="B3984" t="s">
        <v>5594</v>
      </c>
      <c r="C3984" t="s">
        <v>990</v>
      </c>
      <c r="D3984" t="s">
        <v>52</v>
      </c>
      <c r="E3984" t="s">
        <v>5813</v>
      </c>
      <c r="F3984" t="s">
        <v>5814</v>
      </c>
      <c r="G3984" t="s">
        <v>52</v>
      </c>
      <c r="H3984" t="s">
        <v>1006</v>
      </c>
      <c r="I3984" t="s">
        <v>54</v>
      </c>
      <c r="J3984" t="s">
        <v>66</v>
      </c>
      <c r="K3984" t="s">
        <v>1007</v>
      </c>
      <c r="L3984">
        <v>101093720</v>
      </c>
      <c r="M3984" t="s">
        <v>55</v>
      </c>
      <c r="N3984" t="s">
        <v>47</v>
      </c>
      <c r="O3984" t="s">
        <v>47</v>
      </c>
      <c r="P3984" s="1">
        <v>42379</v>
      </c>
      <c r="Q3984" t="s">
        <v>997</v>
      </c>
      <c r="R3984">
        <v>2304.5100000000002</v>
      </c>
      <c r="S3984" t="s">
        <v>998</v>
      </c>
      <c r="T3984" t="s">
        <v>999</v>
      </c>
      <c r="U3984" t="s">
        <v>5816</v>
      </c>
      <c r="V3984">
        <v>1</v>
      </c>
      <c r="W3984" t="e">
        <f>VLOOKUP(U3984,T1.Unique.Delivery!$AQ$2:$AW$2720,COLUMNS(T1.Unique.Delivery!$AQ$2701:$AW$2701),0)</f>
        <v>#N/A</v>
      </c>
    </row>
    <row r="3985" spans="1:23" x14ac:dyDescent="0.3">
      <c r="A3985" t="s">
        <v>5593</v>
      </c>
      <c r="B3985" t="s">
        <v>5594</v>
      </c>
      <c r="C3985" t="s">
        <v>990</v>
      </c>
      <c r="D3985" t="s">
        <v>52</v>
      </c>
      <c r="E3985" t="s">
        <v>5813</v>
      </c>
      <c r="F3985" t="s">
        <v>5814</v>
      </c>
      <c r="G3985" t="s">
        <v>52</v>
      </c>
      <c r="H3985" t="s">
        <v>1006</v>
      </c>
      <c r="I3985" t="s">
        <v>54</v>
      </c>
      <c r="J3985" t="s">
        <v>129</v>
      </c>
      <c r="K3985" t="s">
        <v>1012</v>
      </c>
      <c r="L3985">
        <v>100943603</v>
      </c>
      <c r="M3985" t="s">
        <v>5002</v>
      </c>
      <c r="N3985" t="s">
        <v>47</v>
      </c>
      <c r="O3985" t="s">
        <v>47</v>
      </c>
      <c r="P3985" s="1">
        <v>42767</v>
      </c>
      <c r="Q3985" t="s">
        <v>997</v>
      </c>
      <c r="R3985">
        <v>1884.86</v>
      </c>
      <c r="S3985" t="s">
        <v>998</v>
      </c>
      <c r="T3985" t="s">
        <v>999</v>
      </c>
      <c r="U3985" t="s">
        <v>5817</v>
      </c>
      <c r="V3985">
        <v>1</v>
      </c>
      <c r="W3985" t="e">
        <f>VLOOKUP(U3985,T1.Unique.Delivery!$AQ$2:$AW$2720,COLUMNS(T1.Unique.Delivery!$AQ$2701:$AW$2701),0)</f>
        <v>#N/A</v>
      </c>
    </row>
    <row r="3986" spans="1:23" x14ac:dyDescent="0.3">
      <c r="A3986" t="s">
        <v>5593</v>
      </c>
      <c r="B3986" t="s">
        <v>5594</v>
      </c>
      <c r="C3986" t="s">
        <v>990</v>
      </c>
      <c r="D3986" t="s">
        <v>52</v>
      </c>
      <c r="E3986" t="s">
        <v>5813</v>
      </c>
      <c r="F3986" t="s">
        <v>5814</v>
      </c>
      <c r="G3986" t="s">
        <v>52</v>
      </c>
      <c r="H3986" t="s">
        <v>1006</v>
      </c>
      <c r="I3986" t="s">
        <v>54</v>
      </c>
      <c r="J3986" t="s">
        <v>80</v>
      </c>
      <c r="K3986" t="s">
        <v>1014</v>
      </c>
      <c r="L3986">
        <v>100943603</v>
      </c>
      <c r="M3986" t="s">
        <v>5002</v>
      </c>
      <c r="N3986" t="s">
        <v>47</v>
      </c>
      <c r="O3986" t="s">
        <v>47</v>
      </c>
      <c r="P3986" s="1">
        <v>42767</v>
      </c>
      <c r="Q3986" t="s">
        <v>997</v>
      </c>
      <c r="R3986">
        <v>1884.86</v>
      </c>
      <c r="S3986" t="s">
        <v>998</v>
      </c>
      <c r="T3986" t="s">
        <v>999</v>
      </c>
      <c r="U3986" t="s">
        <v>5818</v>
      </c>
      <c r="V3986">
        <v>1</v>
      </c>
      <c r="W3986" t="e">
        <f>VLOOKUP(U3986,T1.Unique.Delivery!$AQ$2:$AW$2720,COLUMNS(T1.Unique.Delivery!$AQ$2701:$AW$2701),0)</f>
        <v>#N/A</v>
      </c>
    </row>
    <row r="3987" spans="1:23" x14ac:dyDescent="0.3">
      <c r="A3987" t="s">
        <v>5593</v>
      </c>
      <c r="B3987" t="s">
        <v>5594</v>
      </c>
      <c r="C3987" t="s">
        <v>990</v>
      </c>
      <c r="D3987" t="s">
        <v>52</v>
      </c>
      <c r="E3987" t="s">
        <v>5813</v>
      </c>
      <c r="F3987" t="s">
        <v>5814</v>
      </c>
      <c r="G3987" t="s">
        <v>52</v>
      </c>
      <c r="H3987" t="s">
        <v>1006</v>
      </c>
      <c r="I3987" t="s">
        <v>54</v>
      </c>
      <c r="J3987" t="s">
        <v>80</v>
      </c>
      <c r="K3987" t="s">
        <v>1014</v>
      </c>
      <c r="L3987">
        <v>101093720</v>
      </c>
      <c r="M3987" t="s">
        <v>55</v>
      </c>
      <c r="N3987" t="s">
        <v>47</v>
      </c>
      <c r="O3987" t="s">
        <v>47</v>
      </c>
      <c r="P3987" s="1">
        <v>42379</v>
      </c>
      <c r="Q3987" t="s">
        <v>997</v>
      </c>
      <c r="R3987">
        <v>1920.42</v>
      </c>
      <c r="S3987" t="s">
        <v>998</v>
      </c>
      <c r="T3987" t="s">
        <v>999</v>
      </c>
      <c r="U3987" t="s">
        <v>5819</v>
      </c>
      <c r="V3987">
        <v>1</v>
      </c>
      <c r="W3987" t="e">
        <f>VLOOKUP(U3987,T1.Unique.Delivery!$AQ$2:$AW$2720,COLUMNS(T1.Unique.Delivery!$AQ$2701:$AW$2701),0)</f>
        <v>#N/A</v>
      </c>
    </row>
    <row r="3988" spans="1:23" x14ac:dyDescent="0.3">
      <c r="A3988" t="s">
        <v>5593</v>
      </c>
      <c r="B3988" t="s">
        <v>5594</v>
      </c>
      <c r="C3988" t="s">
        <v>990</v>
      </c>
      <c r="D3988" t="s">
        <v>52</v>
      </c>
      <c r="E3988" t="s">
        <v>5820</v>
      </c>
      <c r="F3988" t="s">
        <v>5821</v>
      </c>
      <c r="G3988" t="s">
        <v>311</v>
      </c>
      <c r="H3988" t="s">
        <v>1006</v>
      </c>
      <c r="I3988" t="s">
        <v>54</v>
      </c>
      <c r="J3988" t="s">
        <v>56</v>
      </c>
      <c r="K3988" t="s">
        <v>993</v>
      </c>
      <c r="L3988">
        <v>100223303</v>
      </c>
      <c r="M3988" t="s">
        <v>994</v>
      </c>
      <c r="N3988" t="s">
        <v>995</v>
      </c>
      <c r="O3988" t="s">
        <v>996</v>
      </c>
      <c r="P3988" s="1">
        <v>41649</v>
      </c>
      <c r="Q3988" t="s">
        <v>997</v>
      </c>
      <c r="R3988">
        <v>5391.93</v>
      </c>
      <c r="S3988" t="s">
        <v>998</v>
      </c>
      <c r="T3988" t="s">
        <v>999</v>
      </c>
      <c r="U3988" t="s">
        <v>5822</v>
      </c>
      <c r="V3988">
        <v>1</v>
      </c>
      <c r="W3988" t="e">
        <f>VLOOKUP(U3988,T1.Unique.Delivery!$AQ$2:$AW$2720,COLUMNS(T1.Unique.Delivery!$AQ$2701:$AW$2701),0)</f>
        <v>#N/A</v>
      </c>
    </row>
    <row r="3989" spans="1:23" x14ac:dyDescent="0.3">
      <c r="A3989" t="s">
        <v>5593</v>
      </c>
      <c r="B3989" t="s">
        <v>5594</v>
      </c>
      <c r="C3989" t="s">
        <v>990</v>
      </c>
      <c r="D3989" t="s">
        <v>52</v>
      </c>
      <c r="E3989" t="s">
        <v>5820</v>
      </c>
      <c r="F3989" t="s">
        <v>5821</v>
      </c>
      <c r="G3989" t="s">
        <v>311</v>
      </c>
      <c r="H3989" t="s">
        <v>1006</v>
      </c>
      <c r="I3989" t="s">
        <v>54</v>
      </c>
      <c r="J3989" t="s">
        <v>56</v>
      </c>
      <c r="K3989" t="s">
        <v>993</v>
      </c>
      <c r="L3989" t="s">
        <v>47</v>
      </c>
      <c r="M3989" t="s">
        <v>47</v>
      </c>
      <c r="N3989" t="s">
        <v>995</v>
      </c>
      <c r="O3989" t="s">
        <v>996</v>
      </c>
      <c r="P3989" s="1">
        <v>41645</v>
      </c>
      <c r="Q3989" t="s">
        <v>997</v>
      </c>
      <c r="R3989">
        <v>5291.39</v>
      </c>
      <c r="S3989" t="s">
        <v>998</v>
      </c>
      <c r="T3989" t="s">
        <v>999</v>
      </c>
      <c r="U3989" t="s">
        <v>5823</v>
      </c>
      <c r="V3989">
        <v>1</v>
      </c>
      <c r="W3989" t="e">
        <f>VLOOKUP(U3989,T1.Unique.Delivery!$AQ$2:$AW$2720,COLUMNS(T1.Unique.Delivery!$AQ$2701:$AW$2701),0)</f>
        <v>#N/A</v>
      </c>
    </row>
    <row r="3990" spans="1:23" x14ac:dyDescent="0.3">
      <c r="A3990" t="s">
        <v>5593</v>
      </c>
      <c r="B3990" t="s">
        <v>5594</v>
      </c>
      <c r="C3990" t="s">
        <v>990</v>
      </c>
      <c r="D3990" t="s">
        <v>52</v>
      </c>
      <c r="E3990" t="s">
        <v>5824</v>
      </c>
      <c r="F3990" t="s">
        <v>5825</v>
      </c>
      <c r="G3990" t="s">
        <v>52</v>
      </c>
      <c r="H3990" t="s">
        <v>1006</v>
      </c>
      <c r="I3990" t="s">
        <v>54</v>
      </c>
      <c r="J3990" t="s">
        <v>66</v>
      </c>
      <c r="K3990" t="s">
        <v>1007</v>
      </c>
      <c r="L3990">
        <v>101093720</v>
      </c>
      <c r="M3990" t="s">
        <v>55</v>
      </c>
      <c r="N3990" t="s">
        <v>1295</v>
      </c>
      <c r="O3990" t="s">
        <v>1296</v>
      </c>
      <c r="P3990" s="1">
        <v>42379</v>
      </c>
      <c r="Q3990" t="s">
        <v>997</v>
      </c>
      <c r="R3990">
        <v>1796.93</v>
      </c>
      <c r="S3990" t="s">
        <v>998</v>
      </c>
      <c r="T3990" t="s">
        <v>999</v>
      </c>
      <c r="U3990" t="s">
        <v>5826</v>
      </c>
      <c r="V3990">
        <v>1</v>
      </c>
      <c r="W3990" t="e">
        <f>VLOOKUP(U3990,T1.Unique.Delivery!$AQ$2:$AW$2720,COLUMNS(T1.Unique.Delivery!$AQ$2701:$AW$2701),0)</f>
        <v>#N/A</v>
      </c>
    </row>
    <row r="3991" spans="1:23" x14ac:dyDescent="0.3">
      <c r="A3991" t="s">
        <v>5593</v>
      </c>
      <c r="B3991" t="s">
        <v>5594</v>
      </c>
      <c r="C3991" t="s">
        <v>990</v>
      </c>
      <c r="D3991" t="s">
        <v>52</v>
      </c>
      <c r="E3991" t="s">
        <v>5824</v>
      </c>
      <c r="F3991" t="s">
        <v>5825</v>
      </c>
      <c r="G3991" t="s">
        <v>52</v>
      </c>
      <c r="H3991" t="s">
        <v>1006</v>
      </c>
      <c r="I3991" t="s">
        <v>54</v>
      </c>
      <c r="J3991" t="s">
        <v>66</v>
      </c>
      <c r="K3991" t="s">
        <v>1007</v>
      </c>
      <c r="L3991" t="s">
        <v>47</v>
      </c>
      <c r="M3991" t="s">
        <v>47</v>
      </c>
      <c r="N3991" t="s">
        <v>47</v>
      </c>
      <c r="O3991" t="s">
        <v>47</v>
      </c>
      <c r="P3991" t="s">
        <v>5597</v>
      </c>
      <c r="Q3991" t="s">
        <v>997</v>
      </c>
      <c r="R3991">
        <v>1206.92</v>
      </c>
      <c r="S3991" t="s">
        <v>998</v>
      </c>
      <c r="T3991" t="s">
        <v>999</v>
      </c>
      <c r="U3991" t="s">
        <v>5827</v>
      </c>
      <c r="V3991">
        <v>1</v>
      </c>
      <c r="W3991" t="e">
        <f>VLOOKUP(U3991,T1.Unique.Delivery!$AQ$2:$AW$2720,COLUMNS(T1.Unique.Delivery!$AQ$2701:$AW$2701),0)</f>
        <v>#N/A</v>
      </c>
    </row>
    <row r="3992" spans="1:23" x14ac:dyDescent="0.3">
      <c r="A3992" t="s">
        <v>5593</v>
      </c>
      <c r="B3992" t="s">
        <v>5594</v>
      </c>
      <c r="C3992" t="s">
        <v>990</v>
      </c>
      <c r="D3992" t="s">
        <v>52</v>
      </c>
      <c r="E3992" t="s">
        <v>5824</v>
      </c>
      <c r="F3992" t="s">
        <v>5825</v>
      </c>
      <c r="G3992" t="s">
        <v>52</v>
      </c>
      <c r="H3992" t="s">
        <v>1006</v>
      </c>
      <c r="I3992" t="s">
        <v>54</v>
      </c>
      <c r="J3992" t="s">
        <v>80</v>
      </c>
      <c r="K3992" t="s">
        <v>1014</v>
      </c>
      <c r="L3992">
        <v>101093720</v>
      </c>
      <c r="M3992" t="s">
        <v>55</v>
      </c>
      <c r="N3992" t="s">
        <v>1295</v>
      </c>
      <c r="O3992" t="s">
        <v>1296</v>
      </c>
      <c r="P3992" s="1">
        <v>42379</v>
      </c>
      <c r="Q3992" t="s">
        <v>997</v>
      </c>
      <c r="R3992">
        <v>1497.44</v>
      </c>
      <c r="S3992" t="s">
        <v>998</v>
      </c>
      <c r="T3992" t="s">
        <v>999</v>
      </c>
      <c r="U3992" t="s">
        <v>5828</v>
      </c>
      <c r="V3992">
        <v>1</v>
      </c>
      <c r="W3992" t="e">
        <f>VLOOKUP(U3992,T1.Unique.Delivery!$AQ$2:$AW$2720,COLUMNS(T1.Unique.Delivery!$AQ$2701:$AW$2701),0)</f>
        <v>#N/A</v>
      </c>
    </row>
    <row r="3993" spans="1:23" x14ac:dyDescent="0.3">
      <c r="A3993" t="s">
        <v>5593</v>
      </c>
      <c r="B3993" t="s">
        <v>5594</v>
      </c>
      <c r="C3993" t="s">
        <v>990</v>
      </c>
      <c r="D3993" t="s">
        <v>52</v>
      </c>
      <c r="E3993" t="s">
        <v>5824</v>
      </c>
      <c r="F3993" t="s">
        <v>5825</v>
      </c>
      <c r="G3993" t="s">
        <v>52</v>
      </c>
      <c r="H3993" t="s">
        <v>1006</v>
      </c>
      <c r="I3993" t="s">
        <v>54</v>
      </c>
      <c r="J3993" t="s">
        <v>80</v>
      </c>
      <c r="K3993" t="s">
        <v>1014</v>
      </c>
      <c r="L3993" t="s">
        <v>47</v>
      </c>
      <c r="M3993" t="s">
        <v>47</v>
      </c>
      <c r="N3993" t="s">
        <v>47</v>
      </c>
      <c r="O3993" t="s">
        <v>47</v>
      </c>
      <c r="P3993" t="s">
        <v>5597</v>
      </c>
      <c r="Q3993" t="s">
        <v>997</v>
      </c>
      <c r="R3993">
        <v>1206.92</v>
      </c>
      <c r="S3993" t="s">
        <v>998</v>
      </c>
      <c r="T3993" t="s">
        <v>999</v>
      </c>
      <c r="U3993" t="s">
        <v>5829</v>
      </c>
      <c r="V3993">
        <v>1</v>
      </c>
      <c r="W3993" t="e">
        <f>VLOOKUP(U3993,T1.Unique.Delivery!$AQ$2:$AW$2720,COLUMNS(T1.Unique.Delivery!$AQ$2701:$AW$2701),0)</f>
        <v>#N/A</v>
      </c>
    </row>
    <row r="3994" spans="1:23" x14ac:dyDescent="0.3">
      <c r="A3994" t="s">
        <v>5593</v>
      </c>
      <c r="B3994" t="s">
        <v>5594</v>
      </c>
      <c r="C3994" t="s">
        <v>990</v>
      </c>
      <c r="D3994" t="s">
        <v>52</v>
      </c>
      <c r="E3994" t="s">
        <v>5830</v>
      </c>
      <c r="F3994" t="s">
        <v>5831</v>
      </c>
      <c r="G3994" t="s">
        <v>52</v>
      </c>
      <c r="H3994" t="s">
        <v>1006</v>
      </c>
      <c r="I3994" t="s">
        <v>54</v>
      </c>
      <c r="J3994" t="s">
        <v>2273</v>
      </c>
      <c r="K3994" t="s">
        <v>2274</v>
      </c>
      <c r="L3994">
        <v>100943603</v>
      </c>
      <c r="M3994" t="s">
        <v>5002</v>
      </c>
      <c r="N3994" t="s">
        <v>1295</v>
      </c>
      <c r="O3994" t="s">
        <v>1296</v>
      </c>
      <c r="P3994" s="1">
        <v>42767</v>
      </c>
      <c r="Q3994" t="s">
        <v>997</v>
      </c>
      <c r="R3994">
        <v>855.5</v>
      </c>
      <c r="S3994" t="s">
        <v>998</v>
      </c>
      <c r="T3994" t="s">
        <v>999</v>
      </c>
      <c r="U3994" t="s">
        <v>5832</v>
      </c>
      <c r="V3994">
        <v>1</v>
      </c>
      <c r="W3994" t="e">
        <f>VLOOKUP(U3994,T1.Unique.Delivery!$AQ$2:$AW$2720,COLUMNS(T1.Unique.Delivery!$AQ$2701:$AW$2701),0)</f>
        <v>#N/A</v>
      </c>
    </row>
    <row r="3995" spans="1:23" x14ac:dyDescent="0.3">
      <c r="A3995" t="s">
        <v>5593</v>
      </c>
      <c r="B3995" t="s">
        <v>5594</v>
      </c>
      <c r="C3995" t="s">
        <v>990</v>
      </c>
      <c r="D3995" t="s">
        <v>52</v>
      </c>
      <c r="E3995" t="s">
        <v>5830</v>
      </c>
      <c r="F3995" t="s">
        <v>5831</v>
      </c>
      <c r="G3995" t="s">
        <v>52</v>
      </c>
      <c r="H3995" t="s">
        <v>1006</v>
      </c>
      <c r="I3995" t="s">
        <v>54</v>
      </c>
      <c r="J3995" t="s">
        <v>2276</v>
      </c>
      <c r="K3995" t="s">
        <v>2277</v>
      </c>
      <c r="L3995">
        <v>100943603</v>
      </c>
      <c r="M3995" t="s">
        <v>5002</v>
      </c>
      <c r="N3995" t="s">
        <v>47</v>
      </c>
      <c r="O3995" t="s">
        <v>47</v>
      </c>
      <c r="P3995" s="1">
        <v>42767</v>
      </c>
      <c r="Q3995" t="s">
        <v>997</v>
      </c>
      <c r="R3995">
        <v>855.5</v>
      </c>
      <c r="S3995" t="s">
        <v>998</v>
      </c>
      <c r="T3995" t="s">
        <v>999</v>
      </c>
      <c r="U3995" t="s">
        <v>5833</v>
      </c>
      <c r="V3995">
        <v>1</v>
      </c>
      <c r="W3995" t="e">
        <f>VLOOKUP(U3995,T1.Unique.Delivery!$AQ$2:$AW$2720,COLUMNS(T1.Unique.Delivery!$AQ$2701:$AW$2701),0)</f>
        <v>#N/A</v>
      </c>
    </row>
    <row r="3996" spans="1:23" x14ac:dyDescent="0.3">
      <c r="A3996" t="s">
        <v>5593</v>
      </c>
      <c r="B3996" t="s">
        <v>5594</v>
      </c>
      <c r="C3996" t="s">
        <v>990</v>
      </c>
      <c r="D3996" t="s">
        <v>52</v>
      </c>
      <c r="E3996" t="s">
        <v>5830</v>
      </c>
      <c r="F3996" t="s">
        <v>5831</v>
      </c>
      <c r="G3996" t="s">
        <v>52</v>
      </c>
      <c r="H3996" t="s">
        <v>1006</v>
      </c>
      <c r="I3996" t="s">
        <v>54</v>
      </c>
      <c r="J3996" t="s">
        <v>2279</v>
      </c>
      <c r="K3996" t="s">
        <v>2280</v>
      </c>
      <c r="L3996">
        <v>100943603</v>
      </c>
      <c r="M3996" t="s">
        <v>5002</v>
      </c>
      <c r="N3996" t="s">
        <v>1295</v>
      </c>
      <c r="O3996" t="s">
        <v>1296</v>
      </c>
      <c r="P3996" s="1">
        <v>42767</v>
      </c>
      <c r="Q3996" t="s">
        <v>997</v>
      </c>
      <c r="R3996">
        <v>855.5</v>
      </c>
      <c r="S3996" t="s">
        <v>998</v>
      </c>
      <c r="T3996" t="s">
        <v>999</v>
      </c>
      <c r="U3996" t="s">
        <v>5834</v>
      </c>
      <c r="V3996">
        <v>1</v>
      </c>
      <c r="W3996" t="e">
        <f>VLOOKUP(U3996,T1.Unique.Delivery!$AQ$2:$AW$2720,COLUMNS(T1.Unique.Delivery!$AQ$2701:$AW$2701),0)</f>
        <v>#N/A</v>
      </c>
    </row>
    <row r="3997" spans="1:23" x14ac:dyDescent="0.3">
      <c r="A3997" t="s">
        <v>5593</v>
      </c>
      <c r="B3997" t="s">
        <v>5594</v>
      </c>
      <c r="C3997" t="s">
        <v>990</v>
      </c>
      <c r="D3997" t="s">
        <v>52</v>
      </c>
      <c r="E3997" t="s">
        <v>5835</v>
      </c>
      <c r="F3997" t="s">
        <v>5836</v>
      </c>
      <c r="G3997" t="s">
        <v>311</v>
      </c>
      <c r="H3997" t="s">
        <v>1006</v>
      </c>
      <c r="I3997" t="s">
        <v>54</v>
      </c>
      <c r="J3997" t="s">
        <v>56</v>
      </c>
      <c r="K3997" t="s">
        <v>993</v>
      </c>
      <c r="L3997">
        <v>100223303</v>
      </c>
      <c r="M3997" t="s">
        <v>994</v>
      </c>
      <c r="N3997" t="s">
        <v>995</v>
      </c>
      <c r="O3997" t="s">
        <v>996</v>
      </c>
      <c r="P3997" s="1">
        <v>41649</v>
      </c>
      <c r="Q3997" t="s">
        <v>997</v>
      </c>
      <c r="R3997">
        <v>5391.93</v>
      </c>
      <c r="S3997" t="s">
        <v>998</v>
      </c>
      <c r="T3997" t="s">
        <v>999</v>
      </c>
      <c r="U3997" t="s">
        <v>5837</v>
      </c>
      <c r="V3997">
        <v>1</v>
      </c>
      <c r="W3997" t="e">
        <f>VLOOKUP(U3997,T1.Unique.Delivery!$AQ$2:$AW$2720,COLUMNS(T1.Unique.Delivery!$AQ$2701:$AW$2701),0)</f>
        <v>#N/A</v>
      </c>
    </row>
    <row r="3998" spans="1:23" x14ac:dyDescent="0.3">
      <c r="A3998" t="s">
        <v>5593</v>
      </c>
      <c r="B3998" t="s">
        <v>5594</v>
      </c>
      <c r="C3998" t="s">
        <v>990</v>
      </c>
      <c r="D3998" t="s">
        <v>52</v>
      </c>
      <c r="E3998" t="s">
        <v>5835</v>
      </c>
      <c r="F3998" t="s">
        <v>5836</v>
      </c>
      <c r="G3998" t="s">
        <v>311</v>
      </c>
      <c r="H3998" t="s">
        <v>1006</v>
      </c>
      <c r="I3998" t="s">
        <v>54</v>
      </c>
      <c r="J3998" t="s">
        <v>56</v>
      </c>
      <c r="K3998" t="s">
        <v>993</v>
      </c>
      <c r="L3998" t="s">
        <v>47</v>
      </c>
      <c r="M3998" t="s">
        <v>47</v>
      </c>
      <c r="N3998" t="s">
        <v>995</v>
      </c>
      <c r="O3998" t="s">
        <v>996</v>
      </c>
      <c r="P3998" s="1">
        <v>41645</v>
      </c>
      <c r="Q3998" t="s">
        <v>997</v>
      </c>
      <c r="R3998">
        <v>5291.39</v>
      </c>
      <c r="S3998" t="s">
        <v>998</v>
      </c>
      <c r="T3998" t="s">
        <v>999</v>
      </c>
      <c r="U3998" t="s">
        <v>5838</v>
      </c>
      <c r="V3998">
        <v>1</v>
      </c>
      <c r="W3998" t="e">
        <f>VLOOKUP(U3998,T1.Unique.Delivery!$AQ$2:$AW$2720,COLUMNS(T1.Unique.Delivery!$AQ$2701:$AW$2701),0)</f>
        <v>#N/A</v>
      </c>
    </row>
    <row r="3999" spans="1:23" x14ac:dyDescent="0.3">
      <c r="A3999" t="s">
        <v>5593</v>
      </c>
      <c r="B3999" t="s">
        <v>5594</v>
      </c>
      <c r="C3999" t="s">
        <v>990</v>
      </c>
      <c r="D3999" t="s">
        <v>52</v>
      </c>
      <c r="E3999" t="s">
        <v>1318</v>
      </c>
      <c r="F3999" t="s">
        <v>1288</v>
      </c>
      <c r="G3999" t="s">
        <v>1289</v>
      </c>
      <c r="H3999" t="s">
        <v>991</v>
      </c>
      <c r="I3999" t="s">
        <v>992</v>
      </c>
      <c r="J3999" t="s">
        <v>56</v>
      </c>
      <c r="K3999" t="s">
        <v>993</v>
      </c>
      <c r="L3999">
        <v>100422206</v>
      </c>
      <c r="M3999" t="s">
        <v>1337</v>
      </c>
      <c r="N3999" t="s">
        <v>995</v>
      </c>
      <c r="O3999" t="s">
        <v>996</v>
      </c>
      <c r="P3999" s="1">
        <v>42380</v>
      </c>
      <c r="Q3999" t="s">
        <v>997</v>
      </c>
      <c r="R3999">
        <v>2196</v>
      </c>
      <c r="S3999" t="s">
        <v>998</v>
      </c>
      <c r="T3999" t="s">
        <v>999</v>
      </c>
      <c r="U3999" t="s">
        <v>5839</v>
      </c>
      <c r="V3999">
        <v>1</v>
      </c>
      <c r="W3999" t="e">
        <f>VLOOKUP(U3999,T1.Unique.Delivery!$AQ$2:$AW$2720,COLUMNS(T1.Unique.Delivery!$AQ$2701:$AW$2701),0)</f>
        <v>#N/A</v>
      </c>
    </row>
    <row r="4000" spans="1:23" x14ac:dyDescent="0.3">
      <c r="A4000" t="s">
        <v>5593</v>
      </c>
      <c r="B4000" t="s">
        <v>5594</v>
      </c>
      <c r="C4000" t="s">
        <v>990</v>
      </c>
      <c r="D4000" t="s">
        <v>52</v>
      </c>
      <c r="E4000" t="s">
        <v>1318</v>
      </c>
      <c r="F4000" t="s">
        <v>1288</v>
      </c>
      <c r="G4000" t="s">
        <v>1289</v>
      </c>
      <c r="H4000" t="s">
        <v>991</v>
      </c>
      <c r="I4000" t="s">
        <v>992</v>
      </c>
      <c r="J4000" t="s">
        <v>56</v>
      </c>
      <c r="K4000" t="s">
        <v>993</v>
      </c>
      <c r="L4000">
        <v>100535792</v>
      </c>
      <c r="M4000" t="s">
        <v>1305</v>
      </c>
      <c r="N4000" t="s">
        <v>995</v>
      </c>
      <c r="O4000" t="s">
        <v>996</v>
      </c>
      <c r="P4000" s="1">
        <v>42008</v>
      </c>
      <c r="Q4000" t="s">
        <v>997</v>
      </c>
      <c r="R4000">
        <v>2477.56</v>
      </c>
      <c r="S4000" t="s">
        <v>998</v>
      </c>
      <c r="T4000" t="s">
        <v>999</v>
      </c>
      <c r="U4000" t="s">
        <v>5840</v>
      </c>
      <c r="V4000">
        <v>1</v>
      </c>
      <c r="W4000" t="e">
        <f>VLOOKUP(U4000,T1.Unique.Delivery!$AQ$2:$AW$2720,COLUMNS(T1.Unique.Delivery!$AQ$2701:$AW$2701),0)</f>
        <v>#N/A</v>
      </c>
    </row>
    <row r="4001" spans="1:23" x14ac:dyDescent="0.3">
      <c r="A4001" t="s">
        <v>5593</v>
      </c>
      <c r="B4001" t="s">
        <v>5594</v>
      </c>
      <c r="C4001" t="s">
        <v>990</v>
      </c>
      <c r="D4001" t="s">
        <v>52</v>
      </c>
      <c r="E4001" t="s">
        <v>1318</v>
      </c>
      <c r="F4001" t="s">
        <v>1288</v>
      </c>
      <c r="G4001" t="s">
        <v>1289</v>
      </c>
      <c r="H4001" t="s">
        <v>991</v>
      </c>
      <c r="I4001" t="s">
        <v>992</v>
      </c>
      <c r="J4001" t="s">
        <v>56</v>
      </c>
      <c r="K4001" t="s">
        <v>993</v>
      </c>
      <c r="L4001">
        <v>101021193</v>
      </c>
      <c r="M4001" t="s">
        <v>596</v>
      </c>
      <c r="N4001" t="s">
        <v>995</v>
      </c>
      <c r="O4001" t="s">
        <v>996</v>
      </c>
      <c r="P4001" s="1">
        <v>42380</v>
      </c>
      <c r="Q4001" t="s">
        <v>997</v>
      </c>
      <c r="R4001">
        <v>2800</v>
      </c>
      <c r="S4001" t="s">
        <v>998</v>
      </c>
      <c r="T4001" t="s">
        <v>999</v>
      </c>
      <c r="U4001" t="s">
        <v>5841</v>
      </c>
      <c r="V4001">
        <v>1</v>
      </c>
      <c r="W4001" t="e">
        <f>VLOOKUP(U4001,T1.Unique.Delivery!$AQ$2:$AW$2720,COLUMNS(T1.Unique.Delivery!$AQ$2701:$AW$2701),0)</f>
        <v>#N/A</v>
      </c>
    </row>
    <row r="4002" spans="1:23" x14ac:dyDescent="0.3">
      <c r="A4002" t="s">
        <v>5593</v>
      </c>
      <c r="B4002" t="s">
        <v>5594</v>
      </c>
      <c r="C4002" t="s">
        <v>990</v>
      </c>
      <c r="D4002" t="s">
        <v>52</v>
      </c>
      <c r="E4002" t="s">
        <v>1318</v>
      </c>
      <c r="F4002" t="s">
        <v>1288</v>
      </c>
      <c r="G4002" t="s">
        <v>1289</v>
      </c>
      <c r="H4002" t="s">
        <v>991</v>
      </c>
      <c r="I4002" t="s">
        <v>992</v>
      </c>
      <c r="J4002" t="s">
        <v>56</v>
      </c>
      <c r="K4002" t="s">
        <v>993</v>
      </c>
      <c r="L4002" t="s">
        <v>47</v>
      </c>
      <c r="M4002" t="s">
        <v>47</v>
      </c>
      <c r="N4002" t="s">
        <v>995</v>
      </c>
      <c r="O4002" t="s">
        <v>996</v>
      </c>
      <c r="P4002" s="1">
        <v>41645</v>
      </c>
      <c r="Q4002" t="s">
        <v>997</v>
      </c>
      <c r="R4002">
        <v>2370.88</v>
      </c>
      <c r="S4002" t="s">
        <v>998</v>
      </c>
      <c r="T4002" t="s">
        <v>999</v>
      </c>
      <c r="U4002" t="s">
        <v>5842</v>
      </c>
      <c r="V4002">
        <v>1</v>
      </c>
      <c r="W4002" t="e">
        <f>VLOOKUP(U4002,T1.Unique.Delivery!$AQ$2:$AW$2720,COLUMNS(T1.Unique.Delivery!$AQ$2701:$AW$2701),0)</f>
        <v>#N/A</v>
      </c>
    </row>
    <row r="4003" spans="1:23" x14ac:dyDescent="0.3">
      <c r="A4003" t="s">
        <v>5593</v>
      </c>
      <c r="B4003" t="s">
        <v>5594</v>
      </c>
      <c r="C4003" t="s">
        <v>990</v>
      </c>
      <c r="D4003" t="s">
        <v>52</v>
      </c>
      <c r="E4003" t="s">
        <v>1318</v>
      </c>
      <c r="F4003" t="s">
        <v>1288</v>
      </c>
      <c r="G4003" t="s">
        <v>1289</v>
      </c>
      <c r="H4003" t="s">
        <v>991</v>
      </c>
      <c r="I4003" t="s">
        <v>992</v>
      </c>
      <c r="J4003" t="s">
        <v>1002</v>
      </c>
      <c r="K4003" t="s">
        <v>993</v>
      </c>
      <c r="L4003">
        <v>100422206</v>
      </c>
      <c r="M4003" t="s">
        <v>1337</v>
      </c>
      <c r="N4003" t="s">
        <v>47</v>
      </c>
      <c r="O4003" t="s">
        <v>47</v>
      </c>
      <c r="P4003" t="s">
        <v>1040</v>
      </c>
      <c r="Q4003" t="s">
        <v>997</v>
      </c>
      <c r="R4003">
        <v>2196</v>
      </c>
      <c r="S4003" t="s">
        <v>998</v>
      </c>
      <c r="T4003" t="s">
        <v>999</v>
      </c>
      <c r="U4003" t="s">
        <v>5843</v>
      </c>
      <c r="V4003">
        <v>1</v>
      </c>
      <c r="W4003" t="e">
        <f>VLOOKUP(U4003,T1.Unique.Delivery!$AQ$2:$AW$2720,COLUMNS(T1.Unique.Delivery!$AQ$2701:$AW$2701),0)</f>
        <v>#N/A</v>
      </c>
    </row>
    <row r="4004" spans="1:23" x14ac:dyDescent="0.3">
      <c r="A4004" t="s">
        <v>5593</v>
      </c>
      <c r="B4004" t="s">
        <v>5594</v>
      </c>
      <c r="C4004" t="s">
        <v>990</v>
      </c>
      <c r="D4004" t="s">
        <v>52</v>
      </c>
      <c r="E4004" t="s">
        <v>5844</v>
      </c>
      <c r="F4004" t="s">
        <v>5845</v>
      </c>
      <c r="G4004" t="s">
        <v>311</v>
      </c>
      <c r="H4004" t="s">
        <v>1006</v>
      </c>
      <c r="I4004" t="s">
        <v>54</v>
      </c>
      <c r="J4004" t="s">
        <v>56</v>
      </c>
      <c r="K4004" t="s">
        <v>993</v>
      </c>
      <c r="L4004" t="s">
        <v>47</v>
      </c>
      <c r="M4004" t="s">
        <v>47</v>
      </c>
      <c r="N4004" t="s">
        <v>995</v>
      </c>
      <c r="O4004" t="s">
        <v>996</v>
      </c>
      <c r="P4004" s="1">
        <v>41645</v>
      </c>
      <c r="Q4004" t="s">
        <v>997</v>
      </c>
      <c r="R4004">
        <v>5291.39</v>
      </c>
      <c r="S4004" t="s">
        <v>998</v>
      </c>
      <c r="T4004" t="s">
        <v>999</v>
      </c>
      <c r="U4004" t="s">
        <v>5846</v>
      </c>
      <c r="V4004">
        <v>1</v>
      </c>
      <c r="W4004" t="e">
        <f>VLOOKUP(U4004,T1.Unique.Delivery!$AQ$2:$AW$2720,COLUMNS(T1.Unique.Delivery!$AQ$2701:$AW$2701),0)</f>
        <v>#N/A</v>
      </c>
    </row>
    <row r="4005" spans="1:23" x14ac:dyDescent="0.3">
      <c r="A4005" t="s">
        <v>5593</v>
      </c>
      <c r="B4005" t="s">
        <v>5594</v>
      </c>
      <c r="C4005" t="s">
        <v>990</v>
      </c>
      <c r="D4005" t="s">
        <v>52</v>
      </c>
      <c r="E4005" t="s">
        <v>5847</v>
      </c>
      <c r="F4005" t="s">
        <v>5848</v>
      </c>
      <c r="G4005" t="s">
        <v>52</v>
      </c>
      <c r="H4005" t="s">
        <v>1006</v>
      </c>
      <c r="I4005" t="s">
        <v>54</v>
      </c>
      <c r="J4005" t="s">
        <v>66</v>
      </c>
      <c r="K4005" t="s">
        <v>1007</v>
      </c>
      <c r="L4005">
        <v>100943603</v>
      </c>
      <c r="M4005" t="s">
        <v>5002</v>
      </c>
      <c r="N4005" t="s">
        <v>47</v>
      </c>
      <c r="O4005" t="s">
        <v>47</v>
      </c>
      <c r="P4005" s="1">
        <v>42767</v>
      </c>
      <c r="Q4005" t="s">
        <v>997</v>
      </c>
      <c r="R4005">
        <v>855.5</v>
      </c>
      <c r="S4005" t="s">
        <v>998</v>
      </c>
      <c r="T4005" t="s">
        <v>999</v>
      </c>
      <c r="U4005" t="s">
        <v>5849</v>
      </c>
      <c r="V4005">
        <v>1</v>
      </c>
      <c r="W4005" t="e">
        <f>VLOOKUP(U4005,T1.Unique.Delivery!$AQ$2:$AW$2720,COLUMNS(T1.Unique.Delivery!$AQ$2701:$AW$2701),0)</f>
        <v>#N/A</v>
      </c>
    </row>
    <row r="4006" spans="1:23" x14ac:dyDescent="0.3">
      <c r="A4006" t="s">
        <v>5593</v>
      </c>
      <c r="B4006" t="s">
        <v>5594</v>
      </c>
      <c r="C4006" t="s">
        <v>990</v>
      </c>
      <c r="D4006" t="s">
        <v>52</v>
      </c>
      <c r="E4006" t="s">
        <v>5847</v>
      </c>
      <c r="F4006" t="s">
        <v>5848</v>
      </c>
      <c r="G4006" t="s">
        <v>52</v>
      </c>
      <c r="H4006" t="s">
        <v>1006</v>
      </c>
      <c r="I4006" t="s">
        <v>54</v>
      </c>
      <c r="J4006" t="s">
        <v>66</v>
      </c>
      <c r="K4006" t="s">
        <v>1007</v>
      </c>
      <c r="L4006" t="s">
        <v>47</v>
      </c>
      <c r="M4006" t="s">
        <v>47</v>
      </c>
      <c r="N4006" t="s">
        <v>47</v>
      </c>
      <c r="O4006" t="s">
        <v>47</v>
      </c>
      <c r="P4006" t="s">
        <v>5606</v>
      </c>
      <c r="Q4006" t="s">
        <v>997</v>
      </c>
      <c r="R4006">
        <v>761.4</v>
      </c>
      <c r="S4006" t="s">
        <v>998</v>
      </c>
      <c r="T4006" t="s">
        <v>999</v>
      </c>
      <c r="U4006" t="s">
        <v>5850</v>
      </c>
      <c r="V4006">
        <v>1</v>
      </c>
      <c r="W4006" t="e">
        <f>VLOOKUP(U4006,T1.Unique.Delivery!$AQ$2:$AW$2720,COLUMNS(T1.Unique.Delivery!$AQ$2701:$AW$2701),0)</f>
        <v>#N/A</v>
      </c>
    </row>
    <row r="4007" spans="1:23" x14ac:dyDescent="0.3">
      <c r="A4007" t="s">
        <v>5593</v>
      </c>
      <c r="B4007" t="s">
        <v>5594</v>
      </c>
      <c r="C4007" t="s">
        <v>990</v>
      </c>
      <c r="D4007" t="s">
        <v>52</v>
      </c>
      <c r="E4007" t="s">
        <v>5847</v>
      </c>
      <c r="F4007" t="s">
        <v>5848</v>
      </c>
      <c r="G4007" t="s">
        <v>52</v>
      </c>
      <c r="H4007" t="s">
        <v>1006</v>
      </c>
      <c r="I4007" t="s">
        <v>54</v>
      </c>
      <c r="J4007" t="s">
        <v>129</v>
      </c>
      <c r="K4007" t="s">
        <v>1012</v>
      </c>
      <c r="L4007">
        <v>100943603</v>
      </c>
      <c r="M4007" t="s">
        <v>5002</v>
      </c>
      <c r="N4007" t="s">
        <v>1295</v>
      </c>
      <c r="O4007" t="s">
        <v>1296</v>
      </c>
      <c r="P4007" s="1">
        <v>42767</v>
      </c>
      <c r="Q4007" t="s">
        <v>997</v>
      </c>
      <c r="R4007">
        <v>855.5</v>
      </c>
      <c r="S4007" t="s">
        <v>998</v>
      </c>
      <c r="T4007" t="s">
        <v>999</v>
      </c>
      <c r="U4007" t="s">
        <v>5851</v>
      </c>
      <c r="V4007">
        <v>1</v>
      </c>
      <c r="W4007" t="e">
        <f>VLOOKUP(U4007,T1.Unique.Delivery!$AQ$2:$AW$2720,COLUMNS(T1.Unique.Delivery!$AQ$2701:$AW$2701),0)</f>
        <v>#N/A</v>
      </c>
    </row>
    <row r="4008" spans="1:23" x14ac:dyDescent="0.3">
      <c r="A4008" t="s">
        <v>5593</v>
      </c>
      <c r="B4008" t="s">
        <v>5594</v>
      </c>
      <c r="C4008" t="s">
        <v>990</v>
      </c>
      <c r="D4008" t="s">
        <v>52</v>
      </c>
      <c r="E4008" t="s">
        <v>5847</v>
      </c>
      <c r="F4008" t="s">
        <v>5848</v>
      </c>
      <c r="G4008" t="s">
        <v>52</v>
      </c>
      <c r="H4008" t="s">
        <v>1006</v>
      </c>
      <c r="I4008" t="s">
        <v>54</v>
      </c>
      <c r="J4008" t="s">
        <v>129</v>
      </c>
      <c r="K4008" t="s">
        <v>1012</v>
      </c>
      <c r="L4008" t="s">
        <v>47</v>
      </c>
      <c r="M4008" t="s">
        <v>47</v>
      </c>
      <c r="N4008" t="s">
        <v>47</v>
      </c>
      <c r="O4008" t="s">
        <v>47</v>
      </c>
      <c r="P4008" t="s">
        <v>5606</v>
      </c>
      <c r="Q4008" t="s">
        <v>997</v>
      </c>
      <c r="R4008">
        <v>761.4</v>
      </c>
      <c r="S4008" t="s">
        <v>998</v>
      </c>
      <c r="T4008" t="s">
        <v>999</v>
      </c>
      <c r="U4008" t="s">
        <v>5852</v>
      </c>
      <c r="V4008">
        <v>1</v>
      </c>
      <c r="W4008" t="e">
        <f>VLOOKUP(U4008,T1.Unique.Delivery!$AQ$2:$AW$2720,COLUMNS(T1.Unique.Delivery!$AQ$2701:$AW$2701),0)</f>
        <v>#N/A</v>
      </c>
    </row>
    <row r="4009" spans="1:23" x14ac:dyDescent="0.3">
      <c r="A4009" t="s">
        <v>5593</v>
      </c>
      <c r="B4009" t="s">
        <v>5594</v>
      </c>
      <c r="C4009" t="s">
        <v>990</v>
      </c>
      <c r="D4009" t="s">
        <v>52</v>
      </c>
      <c r="E4009" t="s">
        <v>5847</v>
      </c>
      <c r="F4009" t="s">
        <v>5848</v>
      </c>
      <c r="G4009" t="s">
        <v>52</v>
      </c>
      <c r="H4009" t="s">
        <v>1006</v>
      </c>
      <c r="I4009" t="s">
        <v>54</v>
      </c>
      <c r="J4009" t="s">
        <v>80</v>
      </c>
      <c r="K4009" t="s">
        <v>1014</v>
      </c>
      <c r="L4009">
        <v>100943603</v>
      </c>
      <c r="M4009" t="s">
        <v>5002</v>
      </c>
      <c r="N4009" t="s">
        <v>47</v>
      </c>
      <c r="O4009" t="s">
        <v>47</v>
      </c>
      <c r="P4009" s="1">
        <v>42767</v>
      </c>
      <c r="Q4009" t="s">
        <v>997</v>
      </c>
      <c r="R4009">
        <v>855.5</v>
      </c>
      <c r="S4009" t="s">
        <v>998</v>
      </c>
      <c r="T4009" t="s">
        <v>999</v>
      </c>
      <c r="U4009" t="s">
        <v>5853</v>
      </c>
      <c r="V4009">
        <v>1</v>
      </c>
      <c r="W4009" t="e">
        <f>VLOOKUP(U4009,T1.Unique.Delivery!$AQ$2:$AW$2720,COLUMNS(T1.Unique.Delivery!$AQ$2701:$AW$2701),0)</f>
        <v>#N/A</v>
      </c>
    </row>
    <row r="4010" spans="1:23" x14ac:dyDescent="0.3">
      <c r="A4010" t="s">
        <v>5593</v>
      </c>
      <c r="B4010" t="s">
        <v>5594</v>
      </c>
      <c r="C4010" t="s">
        <v>990</v>
      </c>
      <c r="D4010" t="s">
        <v>52</v>
      </c>
      <c r="E4010" t="s">
        <v>5847</v>
      </c>
      <c r="F4010" t="s">
        <v>5848</v>
      </c>
      <c r="G4010" t="s">
        <v>52</v>
      </c>
      <c r="H4010" t="s">
        <v>1006</v>
      </c>
      <c r="I4010" t="s">
        <v>54</v>
      </c>
      <c r="J4010" t="s">
        <v>80</v>
      </c>
      <c r="K4010" t="s">
        <v>1014</v>
      </c>
      <c r="L4010" t="s">
        <v>47</v>
      </c>
      <c r="M4010" t="s">
        <v>47</v>
      </c>
      <c r="N4010" t="s">
        <v>47</v>
      </c>
      <c r="O4010" t="s">
        <v>47</v>
      </c>
      <c r="P4010" t="s">
        <v>5606</v>
      </c>
      <c r="Q4010" t="s">
        <v>997</v>
      </c>
      <c r="R4010">
        <v>761.4</v>
      </c>
      <c r="S4010" t="s">
        <v>998</v>
      </c>
      <c r="T4010" t="s">
        <v>999</v>
      </c>
      <c r="U4010" t="s">
        <v>5854</v>
      </c>
      <c r="V4010">
        <v>1</v>
      </c>
      <c r="W4010" t="e">
        <f>VLOOKUP(U4010,T1.Unique.Delivery!$AQ$2:$AW$2720,COLUMNS(T1.Unique.Delivery!$AQ$2701:$AW$2701),0)</f>
        <v>#N/A</v>
      </c>
    </row>
    <row r="4011" spans="1:23" x14ac:dyDescent="0.3">
      <c r="A4011" t="s">
        <v>5593</v>
      </c>
      <c r="B4011" t="s">
        <v>5594</v>
      </c>
      <c r="C4011" t="s">
        <v>990</v>
      </c>
      <c r="D4011" t="s">
        <v>52</v>
      </c>
      <c r="E4011" t="s">
        <v>1038</v>
      </c>
      <c r="F4011" t="s">
        <v>988</v>
      </c>
      <c r="G4011" t="s">
        <v>207</v>
      </c>
      <c r="H4011" t="s">
        <v>991</v>
      </c>
      <c r="I4011" t="s">
        <v>992</v>
      </c>
      <c r="J4011" t="s">
        <v>66</v>
      </c>
      <c r="K4011" t="s">
        <v>1007</v>
      </c>
      <c r="L4011">
        <v>101093720</v>
      </c>
      <c r="M4011" t="s">
        <v>55</v>
      </c>
      <c r="N4011" t="s">
        <v>995</v>
      </c>
      <c r="O4011" t="s">
        <v>996</v>
      </c>
      <c r="P4011" s="1">
        <v>42379</v>
      </c>
      <c r="Q4011" t="s">
        <v>997</v>
      </c>
      <c r="R4011">
        <v>2990.79</v>
      </c>
      <c r="S4011" t="s">
        <v>998</v>
      </c>
      <c r="T4011" t="s">
        <v>999</v>
      </c>
      <c r="U4011" t="s">
        <v>5855</v>
      </c>
      <c r="V4011">
        <v>1</v>
      </c>
      <c r="W4011" t="e">
        <f>VLOOKUP(U4011,T1.Unique.Delivery!$AQ$2:$AW$2720,COLUMNS(T1.Unique.Delivery!$AQ$2701:$AW$2701),0)</f>
        <v>#N/A</v>
      </c>
    </row>
    <row r="4012" spans="1:23" x14ac:dyDescent="0.3">
      <c r="A4012" t="s">
        <v>5593</v>
      </c>
      <c r="B4012" t="s">
        <v>5594</v>
      </c>
      <c r="C4012" t="s">
        <v>990</v>
      </c>
      <c r="D4012" t="s">
        <v>52</v>
      </c>
      <c r="E4012" t="s">
        <v>1038</v>
      </c>
      <c r="F4012" t="s">
        <v>988</v>
      </c>
      <c r="G4012" t="s">
        <v>207</v>
      </c>
      <c r="H4012" t="s">
        <v>991</v>
      </c>
      <c r="I4012" t="s">
        <v>992</v>
      </c>
      <c r="J4012" t="s">
        <v>56</v>
      </c>
      <c r="K4012" t="s">
        <v>993</v>
      </c>
      <c r="L4012">
        <v>100223303</v>
      </c>
      <c r="M4012" t="s">
        <v>994</v>
      </c>
      <c r="N4012" t="s">
        <v>995</v>
      </c>
      <c r="O4012" t="s">
        <v>996</v>
      </c>
      <c r="P4012" s="1">
        <v>42008</v>
      </c>
      <c r="Q4012" t="s">
        <v>997</v>
      </c>
      <c r="R4012">
        <v>3747.75</v>
      </c>
      <c r="S4012" t="s">
        <v>998</v>
      </c>
      <c r="T4012" t="s">
        <v>999</v>
      </c>
      <c r="U4012" t="s">
        <v>5856</v>
      </c>
      <c r="V4012">
        <v>1</v>
      </c>
      <c r="W4012" t="e">
        <f>VLOOKUP(U4012,T1.Unique.Delivery!$AQ$2:$AW$2720,COLUMNS(T1.Unique.Delivery!$AQ$2701:$AW$2701),0)</f>
        <v>#N/A</v>
      </c>
    </row>
    <row r="4013" spans="1:23" x14ac:dyDescent="0.3">
      <c r="A4013" t="s">
        <v>5593</v>
      </c>
      <c r="B4013" t="s">
        <v>5594</v>
      </c>
      <c r="C4013" t="s">
        <v>990</v>
      </c>
      <c r="D4013" t="s">
        <v>52</v>
      </c>
      <c r="E4013" t="s">
        <v>1038</v>
      </c>
      <c r="F4013" t="s">
        <v>988</v>
      </c>
      <c r="G4013" t="s">
        <v>207</v>
      </c>
      <c r="H4013" t="s">
        <v>991</v>
      </c>
      <c r="I4013" t="s">
        <v>992</v>
      </c>
      <c r="J4013" t="s">
        <v>56</v>
      </c>
      <c r="K4013" t="s">
        <v>993</v>
      </c>
      <c r="L4013">
        <v>101093720</v>
      </c>
      <c r="M4013" t="s">
        <v>55</v>
      </c>
      <c r="N4013" t="s">
        <v>995</v>
      </c>
      <c r="O4013" t="s">
        <v>996</v>
      </c>
      <c r="P4013" s="1">
        <v>42379</v>
      </c>
      <c r="Q4013" t="s">
        <v>997</v>
      </c>
      <c r="R4013">
        <v>3926.8</v>
      </c>
      <c r="S4013" t="s">
        <v>998</v>
      </c>
      <c r="T4013" t="s">
        <v>999</v>
      </c>
      <c r="U4013" t="s">
        <v>5857</v>
      </c>
      <c r="V4013">
        <v>1</v>
      </c>
      <c r="W4013" t="e">
        <f>VLOOKUP(U4013,T1.Unique.Delivery!$AQ$2:$AW$2720,COLUMNS(T1.Unique.Delivery!$AQ$2701:$AW$2701),0)</f>
        <v>#N/A</v>
      </c>
    </row>
    <row r="4014" spans="1:23" x14ac:dyDescent="0.3">
      <c r="A4014" t="s">
        <v>5593</v>
      </c>
      <c r="B4014" t="s">
        <v>5594</v>
      </c>
      <c r="C4014" t="s">
        <v>990</v>
      </c>
      <c r="D4014" t="s">
        <v>52</v>
      </c>
      <c r="E4014" t="s">
        <v>1038</v>
      </c>
      <c r="F4014" t="s">
        <v>988</v>
      </c>
      <c r="G4014" t="s">
        <v>207</v>
      </c>
      <c r="H4014" t="s">
        <v>991</v>
      </c>
      <c r="I4014" t="s">
        <v>992</v>
      </c>
      <c r="J4014" t="s">
        <v>1002</v>
      </c>
      <c r="K4014" t="s">
        <v>993</v>
      </c>
      <c r="L4014">
        <v>100223303</v>
      </c>
      <c r="M4014" t="s">
        <v>994</v>
      </c>
      <c r="N4014" t="s">
        <v>995</v>
      </c>
      <c r="O4014" t="s">
        <v>996</v>
      </c>
      <c r="P4014" s="1">
        <v>42008</v>
      </c>
      <c r="Q4014" t="s">
        <v>997</v>
      </c>
      <c r="R4014">
        <v>3747.75</v>
      </c>
      <c r="S4014" t="s">
        <v>998</v>
      </c>
      <c r="T4014" t="s">
        <v>999</v>
      </c>
      <c r="U4014" t="s">
        <v>5858</v>
      </c>
      <c r="V4014">
        <v>1</v>
      </c>
      <c r="W4014" t="e">
        <f>VLOOKUP(U4014,T1.Unique.Delivery!$AQ$2:$AW$2720,COLUMNS(T1.Unique.Delivery!$AQ$2701:$AW$2701),0)</f>
        <v>#N/A</v>
      </c>
    </row>
    <row r="4015" spans="1:23" x14ac:dyDescent="0.3">
      <c r="A4015" t="s">
        <v>5593</v>
      </c>
      <c r="B4015" t="s">
        <v>5594</v>
      </c>
      <c r="C4015" t="s">
        <v>990</v>
      </c>
      <c r="D4015" t="s">
        <v>52</v>
      </c>
      <c r="E4015" t="s">
        <v>1046</v>
      </c>
      <c r="F4015" t="s">
        <v>1047</v>
      </c>
      <c r="G4015" t="s">
        <v>207</v>
      </c>
      <c r="H4015" t="s">
        <v>1006</v>
      </c>
      <c r="I4015" t="s">
        <v>54</v>
      </c>
      <c r="J4015" t="s">
        <v>66</v>
      </c>
      <c r="K4015" t="s">
        <v>1007</v>
      </c>
      <c r="L4015" t="s">
        <v>47</v>
      </c>
      <c r="M4015" t="s">
        <v>47</v>
      </c>
      <c r="N4015" t="s">
        <v>47</v>
      </c>
      <c r="O4015" t="s">
        <v>47</v>
      </c>
      <c r="P4015" t="s">
        <v>5606</v>
      </c>
      <c r="Q4015" t="s">
        <v>997</v>
      </c>
      <c r="R4015">
        <v>2371.1799999999998</v>
      </c>
      <c r="S4015" t="s">
        <v>998</v>
      </c>
      <c r="T4015" t="s">
        <v>999</v>
      </c>
      <c r="U4015" t="s">
        <v>5859</v>
      </c>
      <c r="V4015">
        <v>1</v>
      </c>
      <c r="W4015" t="e">
        <f>VLOOKUP(U4015,T1.Unique.Delivery!$AQ$2:$AW$2720,COLUMNS(T1.Unique.Delivery!$AQ$2701:$AW$2701),0)</f>
        <v>#N/A</v>
      </c>
    </row>
    <row r="4016" spans="1:23" x14ac:dyDescent="0.3">
      <c r="A4016" t="s">
        <v>5593</v>
      </c>
      <c r="B4016" t="s">
        <v>5594</v>
      </c>
      <c r="C4016" t="s">
        <v>990</v>
      </c>
      <c r="D4016" t="s">
        <v>52</v>
      </c>
      <c r="E4016" t="s">
        <v>1046</v>
      </c>
      <c r="F4016" t="s">
        <v>1047</v>
      </c>
      <c r="G4016" t="s">
        <v>207</v>
      </c>
      <c r="H4016" t="s">
        <v>1006</v>
      </c>
      <c r="I4016" t="s">
        <v>54</v>
      </c>
      <c r="J4016" t="s">
        <v>80</v>
      </c>
      <c r="K4016" t="s">
        <v>1014</v>
      </c>
      <c r="L4016">
        <v>100788157</v>
      </c>
      <c r="M4016" t="s">
        <v>2389</v>
      </c>
      <c r="N4016" t="s">
        <v>47</v>
      </c>
      <c r="O4016" t="s">
        <v>47</v>
      </c>
      <c r="P4016" t="s">
        <v>2971</v>
      </c>
      <c r="Q4016" t="s">
        <v>997</v>
      </c>
      <c r="R4016">
        <v>2384.6999999999998</v>
      </c>
      <c r="S4016" t="s">
        <v>998</v>
      </c>
      <c r="T4016" t="s">
        <v>999</v>
      </c>
      <c r="U4016" t="s">
        <v>5860</v>
      </c>
      <c r="V4016">
        <v>1</v>
      </c>
      <c r="W4016" t="e">
        <f>VLOOKUP(U4016,T1.Unique.Delivery!$AQ$2:$AW$2720,COLUMNS(T1.Unique.Delivery!$AQ$2701:$AW$2701),0)</f>
        <v>#N/A</v>
      </c>
    </row>
    <row r="4017" spans="1:23" x14ac:dyDescent="0.3">
      <c r="A4017" t="s">
        <v>5593</v>
      </c>
      <c r="B4017" t="s">
        <v>5594</v>
      </c>
      <c r="C4017" t="s">
        <v>990</v>
      </c>
      <c r="D4017" t="s">
        <v>52</v>
      </c>
      <c r="E4017" t="s">
        <v>1046</v>
      </c>
      <c r="F4017" t="s">
        <v>1047</v>
      </c>
      <c r="G4017" t="s">
        <v>207</v>
      </c>
      <c r="H4017" t="s">
        <v>1006</v>
      </c>
      <c r="I4017" t="s">
        <v>54</v>
      </c>
      <c r="J4017" t="s">
        <v>80</v>
      </c>
      <c r="K4017" t="s">
        <v>1014</v>
      </c>
      <c r="L4017" t="s">
        <v>47</v>
      </c>
      <c r="M4017" t="s">
        <v>47</v>
      </c>
      <c r="N4017" t="s">
        <v>47</v>
      </c>
      <c r="O4017" t="s">
        <v>47</v>
      </c>
      <c r="P4017" t="s">
        <v>5606</v>
      </c>
      <c r="Q4017" t="s">
        <v>997</v>
      </c>
      <c r="R4017">
        <v>2371.1799999999998</v>
      </c>
      <c r="S4017" t="s">
        <v>998</v>
      </c>
      <c r="T4017" t="s">
        <v>999</v>
      </c>
      <c r="U4017" t="s">
        <v>5861</v>
      </c>
      <c r="V4017">
        <v>1</v>
      </c>
      <c r="W4017" t="e">
        <f>VLOOKUP(U4017,T1.Unique.Delivery!$AQ$2:$AW$2720,COLUMNS(T1.Unique.Delivery!$AQ$2701:$AW$2701),0)</f>
        <v>#N/A</v>
      </c>
    </row>
    <row r="4018" spans="1:23" x14ac:dyDescent="0.3">
      <c r="A4018" t="s">
        <v>5593</v>
      </c>
      <c r="B4018" t="s">
        <v>5594</v>
      </c>
      <c r="C4018" t="s">
        <v>990</v>
      </c>
      <c r="D4018" t="s">
        <v>52</v>
      </c>
      <c r="E4018" t="s">
        <v>3257</v>
      </c>
      <c r="F4018" t="s">
        <v>3258</v>
      </c>
      <c r="G4018" t="s">
        <v>52</v>
      </c>
      <c r="H4018" t="s">
        <v>1006</v>
      </c>
      <c r="I4018" t="s">
        <v>54</v>
      </c>
      <c r="J4018" t="s">
        <v>66</v>
      </c>
      <c r="K4018" t="s">
        <v>1007</v>
      </c>
      <c r="L4018">
        <v>100943603</v>
      </c>
      <c r="M4018" t="s">
        <v>5002</v>
      </c>
      <c r="N4018" t="s">
        <v>47</v>
      </c>
      <c r="O4018" t="s">
        <v>47</v>
      </c>
      <c r="P4018" s="1">
        <v>42767</v>
      </c>
      <c r="Q4018" t="s">
        <v>997</v>
      </c>
      <c r="R4018">
        <v>855.5</v>
      </c>
      <c r="S4018" t="s">
        <v>998</v>
      </c>
      <c r="T4018" t="s">
        <v>999</v>
      </c>
      <c r="U4018" t="s">
        <v>5862</v>
      </c>
      <c r="V4018">
        <v>1</v>
      </c>
      <c r="W4018" t="e">
        <f>VLOOKUP(U4018,T1.Unique.Delivery!$AQ$2:$AW$2720,COLUMNS(T1.Unique.Delivery!$AQ$2701:$AW$2701),0)</f>
        <v>#N/A</v>
      </c>
    </row>
    <row r="4019" spans="1:23" x14ac:dyDescent="0.3">
      <c r="A4019" t="s">
        <v>5593</v>
      </c>
      <c r="B4019" t="s">
        <v>5594</v>
      </c>
      <c r="C4019" t="s">
        <v>990</v>
      </c>
      <c r="D4019" t="s">
        <v>52</v>
      </c>
      <c r="E4019" t="s">
        <v>3257</v>
      </c>
      <c r="F4019" t="s">
        <v>3258</v>
      </c>
      <c r="G4019" t="s">
        <v>52</v>
      </c>
      <c r="H4019" t="s">
        <v>1006</v>
      </c>
      <c r="I4019" t="s">
        <v>54</v>
      </c>
      <c r="J4019" t="s">
        <v>66</v>
      </c>
      <c r="K4019" t="s">
        <v>1007</v>
      </c>
      <c r="L4019" t="s">
        <v>47</v>
      </c>
      <c r="M4019" t="s">
        <v>47</v>
      </c>
      <c r="N4019" t="s">
        <v>47</v>
      </c>
      <c r="O4019" t="s">
        <v>47</v>
      </c>
      <c r="P4019" t="s">
        <v>5606</v>
      </c>
      <c r="Q4019" t="s">
        <v>997</v>
      </c>
      <c r="R4019">
        <v>761.4</v>
      </c>
      <c r="S4019" t="s">
        <v>998</v>
      </c>
      <c r="T4019" t="s">
        <v>999</v>
      </c>
      <c r="U4019" t="s">
        <v>5863</v>
      </c>
      <c r="V4019">
        <v>1</v>
      </c>
      <c r="W4019" t="e">
        <f>VLOOKUP(U4019,T1.Unique.Delivery!$AQ$2:$AW$2720,COLUMNS(T1.Unique.Delivery!$AQ$2701:$AW$2701),0)</f>
        <v>#N/A</v>
      </c>
    </row>
    <row r="4020" spans="1:23" x14ac:dyDescent="0.3">
      <c r="A4020" t="s">
        <v>5593</v>
      </c>
      <c r="B4020" t="s">
        <v>5594</v>
      </c>
      <c r="C4020" t="s">
        <v>990</v>
      </c>
      <c r="D4020" t="s">
        <v>52</v>
      </c>
      <c r="E4020" t="s">
        <v>3257</v>
      </c>
      <c r="F4020" t="s">
        <v>3258</v>
      </c>
      <c r="G4020" t="s">
        <v>52</v>
      </c>
      <c r="H4020" t="s">
        <v>1006</v>
      </c>
      <c r="I4020" t="s">
        <v>54</v>
      </c>
      <c r="J4020" t="s">
        <v>129</v>
      </c>
      <c r="K4020" t="s">
        <v>1012</v>
      </c>
      <c r="L4020">
        <v>100943603</v>
      </c>
      <c r="M4020" t="s">
        <v>5002</v>
      </c>
      <c r="N4020" t="s">
        <v>47</v>
      </c>
      <c r="O4020" t="s">
        <v>47</v>
      </c>
      <c r="P4020" s="1">
        <v>42767</v>
      </c>
      <c r="Q4020" t="s">
        <v>997</v>
      </c>
      <c r="R4020">
        <v>855.5</v>
      </c>
      <c r="S4020" t="s">
        <v>998</v>
      </c>
      <c r="T4020" t="s">
        <v>999</v>
      </c>
      <c r="U4020" t="s">
        <v>5864</v>
      </c>
      <c r="V4020">
        <v>1</v>
      </c>
      <c r="W4020" t="e">
        <f>VLOOKUP(U4020,T1.Unique.Delivery!$AQ$2:$AW$2720,COLUMNS(T1.Unique.Delivery!$AQ$2701:$AW$2701),0)</f>
        <v>#N/A</v>
      </c>
    </row>
    <row r="4021" spans="1:23" x14ac:dyDescent="0.3">
      <c r="A4021" t="s">
        <v>5593</v>
      </c>
      <c r="B4021" t="s">
        <v>5594</v>
      </c>
      <c r="C4021" t="s">
        <v>990</v>
      </c>
      <c r="D4021" t="s">
        <v>52</v>
      </c>
      <c r="E4021" t="s">
        <v>3257</v>
      </c>
      <c r="F4021" t="s">
        <v>3258</v>
      </c>
      <c r="G4021" t="s">
        <v>52</v>
      </c>
      <c r="H4021" t="s">
        <v>1006</v>
      </c>
      <c r="I4021" t="s">
        <v>54</v>
      </c>
      <c r="J4021" t="s">
        <v>129</v>
      </c>
      <c r="K4021" t="s">
        <v>1012</v>
      </c>
      <c r="L4021" t="s">
        <v>47</v>
      </c>
      <c r="M4021" t="s">
        <v>47</v>
      </c>
      <c r="N4021" t="s">
        <v>47</v>
      </c>
      <c r="O4021" t="s">
        <v>47</v>
      </c>
      <c r="P4021" t="s">
        <v>5606</v>
      </c>
      <c r="Q4021" t="s">
        <v>997</v>
      </c>
      <c r="R4021">
        <v>761.4</v>
      </c>
      <c r="S4021" t="s">
        <v>998</v>
      </c>
      <c r="T4021" t="s">
        <v>999</v>
      </c>
      <c r="U4021" t="s">
        <v>5865</v>
      </c>
      <c r="V4021">
        <v>1</v>
      </c>
      <c r="W4021" t="e">
        <f>VLOOKUP(U4021,T1.Unique.Delivery!$AQ$2:$AW$2720,COLUMNS(T1.Unique.Delivery!$AQ$2701:$AW$2701),0)</f>
        <v>#N/A</v>
      </c>
    </row>
    <row r="4022" spans="1:23" x14ac:dyDescent="0.3">
      <c r="A4022" t="s">
        <v>5593</v>
      </c>
      <c r="B4022" t="s">
        <v>5594</v>
      </c>
      <c r="C4022" t="s">
        <v>990</v>
      </c>
      <c r="D4022" t="s">
        <v>52</v>
      </c>
      <c r="E4022" t="s">
        <v>3257</v>
      </c>
      <c r="F4022" t="s">
        <v>3258</v>
      </c>
      <c r="G4022" t="s">
        <v>52</v>
      </c>
      <c r="H4022" t="s">
        <v>1006</v>
      </c>
      <c r="I4022" t="s">
        <v>54</v>
      </c>
      <c r="J4022" t="s">
        <v>80</v>
      </c>
      <c r="K4022" t="s">
        <v>1014</v>
      </c>
      <c r="L4022">
        <v>100943603</v>
      </c>
      <c r="M4022" t="s">
        <v>5002</v>
      </c>
      <c r="N4022" t="s">
        <v>1295</v>
      </c>
      <c r="O4022" t="s">
        <v>1296</v>
      </c>
      <c r="P4022" s="1">
        <v>42767</v>
      </c>
      <c r="Q4022" t="s">
        <v>997</v>
      </c>
      <c r="R4022">
        <v>855.5</v>
      </c>
      <c r="S4022" t="s">
        <v>998</v>
      </c>
      <c r="T4022" t="s">
        <v>999</v>
      </c>
      <c r="U4022" t="s">
        <v>5866</v>
      </c>
      <c r="V4022">
        <v>1</v>
      </c>
      <c r="W4022" t="e">
        <f>VLOOKUP(U4022,T1.Unique.Delivery!$AQ$2:$AW$2720,COLUMNS(T1.Unique.Delivery!$AQ$2701:$AW$2701),0)</f>
        <v>#N/A</v>
      </c>
    </row>
    <row r="4023" spans="1:23" x14ac:dyDescent="0.3">
      <c r="A4023" t="s">
        <v>5593</v>
      </c>
      <c r="B4023" t="s">
        <v>5594</v>
      </c>
      <c r="C4023" t="s">
        <v>990</v>
      </c>
      <c r="D4023" t="s">
        <v>52</v>
      </c>
      <c r="E4023" t="s">
        <v>3257</v>
      </c>
      <c r="F4023" t="s">
        <v>3258</v>
      </c>
      <c r="G4023" t="s">
        <v>52</v>
      </c>
      <c r="H4023" t="s">
        <v>1006</v>
      </c>
      <c r="I4023" t="s">
        <v>54</v>
      </c>
      <c r="J4023" t="s">
        <v>80</v>
      </c>
      <c r="K4023" t="s">
        <v>1014</v>
      </c>
      <c r="L4023" t="s">
        <v>47</v>
      </c>
      <c r="M4023" t="s">
        <v>47</v>
      </c>
      <c r="N4023" t="s">
        <v>47</v>
      </c>
      <c r="O4023" t="s">
        <v>47</v>
      </c>
      <c r="P4023" t="s">
        <v>5606</v>
      </c>
      <c r="Q4023" t="s">
        <v>997</v>
      </c>
      <c r="R4023">
        <v>761.4</v>
      </c>
      <c r="S4023" t="s">
        <v>998</v>
      </c>
      <c r="T4023" t="s">
        <v>999</v>
      </c>
      <c r="U4023" t="s">
        <v>5867</v>
      </c>
      <c r="V4023">
        <v>1</v>
      </c>
      <c r="W4023" t="e">
        <f>VLOOKUP(U4023,T1.Unique.Delivery!$AQ$2:$AW$2720,COLUMNS(T1.Unique.Delivery!$AQ$2701:$AW$2701),0)</f>
        <v>#N/A</v>
      </c>
    </row>
    <row r="4024" spans="1:23" x14ac:dyDescent="0.3">
      <c r="A4024" t="s">
        <v>5593</v>
      </c>
      <c r="B4024" t="s">
        <v>5594</v>
      </c>
      <c r="C4024" t="s">
        <v>990</v>
      </c>
      <c r="D4024" t="s">
        <v>52</v>
      </c>
      <c r="E4024" t="s">
        <v>3257</v>
      </c>
      <c r="F4024" t="s">
        <v>3258</v>
      </c>
      <c r="G4024" t="s">
        <v>52</v>
      </c>
      <c r="H4024" t="s">
        <v>1006</v>
      </c>
      <c r="I4024" t="s">
        <v>54</v>
      </c>
      <c r="J4024" t="s">
        <v>2273</v>
      </c>
      <c r="K4024" t="s">
        <v>2274</v>
      </c>
      <c r="L4024">
        <v>100943603</v>
      </c>
      <c r="M4024" t="s">
        <v>5002</v>
      </c>
      <c r="N4024" t="s">
        <v>47</v>
      </c>
      <c r="O4024" t="s">
        <v>47</v>
      </c>
      <c r="P4024" s="1">
        <v>42767</v>
      </c>
      <c r="Q4024" t="s">
        <v>997</v>
      </c>
      <c r="R4024">
        <v>855.5</v>
      </c>
      <c r="S4024" t="s">
        <v>998</v>
      </c>
      <c r="T4024" t="s">
        <v>999</v>
      </c>
      <c r="U4024" t="s">
        <v>5868</v>
      </c>
      <c r="V4024">
        <v>1</v>
      </c>
      <c r="W4024" t="e">
        <f>VLOOKUP(U4024,T1.Unique.Delivery!$AQ$2:$AW$2720,COLUMNS(T1.Unique.Delivery!$AQ$2701:$AW$2701),0)</f>
        <v>#N/A</v>
      </c>
    </row>
    <row r="4025" spans="1:23" x14ac:dyDescent="0.3">
      <c r="A4025" t="s">
        <v>5593</v>
      </c>
      <c r="B4025" t="s">
        <v>5594</v>
      </c>
      <c r="C4025" t="s">
        <v>990</v>
      </c>
      <c r="D4025" t="s">
        <v>52</v>
      </c>
      <c r="E4025" t="s">
        <v>3257</v>
      </c>
      <c r="F4025" t="s">
        <v>3258</v>
      </c>
      <c r="G4025" t="s">
        <v>52</v>
      </c>
      <c r="H4025" t="s">
        <v>1006</v>
      </c>
      <c r="I4025" t="s">
        <v>54</v>
      </c>
      <c r="J4025" t="s">
        <v>2276</v>
      </c>
      <c r="K4025" t="s">
        <v>2277</v>
      </c>
      <c r="L4025">
        <v>100943603</v>
      </c>
      <c r="M4025" t="s">
        <v>5002</v>
      </c>
      <c r="N4025" t="s">
        <v>47</v>
      </c>
      <c r="O4025" t="s">
        <v>47</v>
      </c>
      <c r="P4025" s="1">
        <v>42767</v>
      </c>
      <c r="Q4025" t="s">
        <v>997</v>
      </c>
      <c r="R4025">
        <v>855.5</v>
      </c>
      <c r="S4025" t="s">
        <v>998</v>
      </c>
      <c r="T4025" t="s">
        <v>999</v>
      </c>
      <c r="U4025" t="s">
        <v>5869</v>
      </c>
      <c r="V4025">
        <v>1</v>
      </c>
      <c r="W4025" t="e">
        <f>VLOOKUP(U4025,T1.Unique.Delivery!$AQ$2:$AW$2720,COLUMNS(T1.Unique.Delivery!$AQ$2701:$AW$2701),0)</f>
        <v>#N/A</v>
      </c>
    </row>
    <row r="4026" spans="1:23" x14ac:dyDescent="0.3">
      <c r="A4026" t="s">
        <v>5593</v>
      </c>
      <c r="B4026" t="s">
        <v>5594</v>
      </c>
      <c r="C4026" t="s">
        <v>990</v>
      </c>
      <c r="D4026" t="s">
        <v>52</v>
      </c>
      <c r="E4026" t="s">
        <v>3257</v>
      </c>
      <c r="F4026" t="s">
        <v>3258</v>
      </c>
      <c r="G4026" t="s">
        <v>52</v>
      </c>
      <c r="H4026" t="s">
        <v>1006</v>
      </c>
      <c r="I4026" t="s">
        <v>54</v>
      </c>
      <c r="J4026" t="s">
        <v>2279</v>
      </c>
      <c r="K4026" t="s">
        <v>2280</v>
      </c>
      <c r="L4026">
        <v>100943603</v>
      </c>
      <c r="M4026" t="s">
        <v>5002</v>
      </c>
      <c r="N4026" t="s">
        <v>47</v>
      </c>
      <c r="O4026" t="s">
        <v>47</v>
      </c>
      <c r="P4026" s="1">
        <v>42767</v>
      </c>
      <c r="Q4026" t="s">
        <v>997</v>
      </c>
      <c r="R4026">
        <v>855.5</v>
      </c>
      <c r="S4026" t="s">
        <v>998</v>
      </c>
      <c r="T4026" t="s">
        <v>999</v>
      </c>
      <c r="U4026" t="s">
        <v>5870</v>
      </c>
      <c r="V4026">
        <v>1</v>
      </c>
      <c r="W4026" t="e">
        <f>VLOOKUP(U4026,T1.Unique.Delivery!$AQ$2:$AW$2720,COLUMNS(T1.Unique.Delivery!$AQ$2701:$AW$2701),0)</f>
        <v>#N/A</v>
      </c>
    </row>
    <row r="4027" spans="1:23" x14ac:dyDescent="0.3">
      <c r="A4027" t="s">
        <v>5593</v>
      </c>
      <c r="B4027" t="s">
        <v>5594</v>
      </c>
      <c r="C4027" t="s">
        <v>990</v>
      </c>
      <c r="D4027" t="s">
        <v>52</v>
      </c>
      <c r="E4027" t="s">
        <v>5871</v>
      </c>
      <c r="F4027" t="s">
        <v>5872</v>
      </c>
      <c r="G4027" t="s">
        <v>52</v>
      </c>
      <c r="H4027" t="s">
        <v>1006</v>
      </c>
      <c r="I4027" t="s">
        <v>54</v>
      </c>
      <c r="J4027" t="s">
        <v>66</v>
      </c>
      <c r="K4027" t="s">
        <v>1007</v>
      </c>
      <c r="L4027">
        <v>100943603</v>
      </c>
      <c r="M4027" t="s">
        <v>5002</v>
      </c>
      <c r="N4027" t="s">
        <v>1295</v>
      </c>
      <c r="O4027" t="s">
        <v>1296</v>
      </c>
      <c r="P4027" s="1">
        <v>42767</v>
      </c>
      <c r="Q4027" t="s">
        <v>997</v>
      </c>
      <c r="R4027">
        <v>960.68</v>
      </c>
      <c r="S4027" t="s">
        <v>998</v>
      </c>
      <c r="T4027" t="s">
        <v>999</v>
      </c>
      <c r="U4027" t="s">
        <v>5873</v>
      </c>
      <c r="V4027">
        <v>1</v>
      </c>
      <c r="W4027" t="e">
        <f>VLOOKUP(U4027,T1.Unique.Delivery!$AQ$2:$AW$2720,COLUMNS(T1.Unique.Delivery!$AQ$2701:$AW$2701),0)</f>
        <v>#N/A</v>
      </c>
    </row>
    <row r="4028" spans="1:23" x14ac:dyDescent="0.3">
      <c r="A4028" t="s">
        <v>5593</v>
      </c>
      <c r="B4028" t="s">
        <v>5594</v>
      </c>
      <c r="C4028" t="s">
        <v>990</v>
      </c>
      <c r="D4028" t="s">
        <v>52</v>
      </c>
      <c r="E4028" t="s">
        <v>5871</v>
      </c>
      <c r="F4028" t="s">
        <v>5872</v>
      </c>
      <c r="G4028" t="s">
        <v>52</v>
      </c>
      <c r="H4028" t="s">
        <v>1006</v>
      </c>
      <c r="I4028" t="s">
        <v>54</v>
      </c>
      <c r="J4028" t="s">
        <v>66</v>
      </c>
      <c r="K4028" t="s">
        <v>1007</v>
      </c>
      <c r="L4028" t="s">
        <v>47</v>
      </c>
      <c r="M4028" t="s">
        <v>47</v>
      </c>
      <c r="N4028" t="s">
        <v>47</v>
      </c>
      <c r="O4028" t="s">
        <v>47</v>
      </c>
      <c r="P4028" t="s">
        <v>5606</v>
      </c>
      <c r="Q4028" t="s">
        <v>997</v>
      </c>
      <c r="R4028">
        <v>967.6</v>
      </c>
      <c r="S4028" t="s">
        <v>998</v>
      </c>
      <c r="T4028" t="s">
        <v>999</v>
      </c>
      <c r="U4028" t="s">
        <v>5874</v>
      </c>
      <c r="V4028">
        <v>1</v>
      </c>
      <c r="W4028" t="e">
        <f>VLOOKUP(U4028,T1.Unique.Delivery!$AQ$2:$AW$2720,COLUMNS(T1.Unique.Delivery!$AQ$2701:$AW$2701),0)</f>
        <v>#N/A</v>
      </c>
    </row>
    <row r="4029" spans="1:23" x14ac:dyDescent="0.3">
      <c r="A4029" t="s">
        <v>5593</v>
      </c>
      <c r="B4029" t="s">
        <v>5594</v>
      </c>
      <c r="C4029" t="s">
        <v>990</v>
      </c>
      <c r="D4029" t="s">
        <v>52</v>
      </c>
      <c r="E4029" t="s">
        <v>5871</v>
      </c>
      <c r="F4029" t="s">
        <v>5872</v>
      </c>
      <c r="G4029" t="s">
        <v>52</v>
      </c>
      <c r="H4029" t="s">
        <v>1006</v>
      </c>
      <c r="I4029" t="s">
        <v>54</v>
      </c>
      <c r="J4029" t="s">
        <v>56</v>
      </c>
      <c r="K4029" t="s">
        <v>993</v>
      </c>
      <c r="L4029">
        <v>100788157</v>
      </c>
      <c r="M4029" t="s">
        <v>2389</v>
      </c>
      <c r="N4029" t="s">
        <v>47</v>
      </c>
      <c r="O4029" t="s">
        <v>47</v>
      </c>
      <c r="P4029" t="s">
        <v>2971</v>
      </c>
      <c r="Q4029" t="s">
        <v>997</v>
      </c>
      <c r="R4029">
        <v>1001.37</v>
      </c>
      <c r="S4029" t="s">
        <v>998</v>
      </c>
      <c r="T4029" t="s">
        <v>999</v>
      </c>
      <c r="U4029" t="s">
        <v>5875</v>
      </c>
      <c r="V4029">
        <v>1</v>
      </c>
      <c r="W4029" t="e">
        <f>VLOOKUP(U4029,T1.Unique.Delivery!$AQ$2:$AW$2720,COLUMNS(T1.Unique.Delivery!$AQ$2701:$AW$2701),0)</f>
        <v>#N/A</v>
      </c>
    </row>
    <row r="4030" spans="1:23" x14ac:dyDescent="0.3">
      <c r="A4030" t="s">
        <v>5593</v>
      </c>
      <c r="B4030" t="s">
        <v>5594</v>
      </c>
      <c r="C4030" t="s">
        <v>990</v>
      </c>
      <c r="D4030" t="s">
        <v>52</v>
      </c>
      <c r="E4030" t="s">
        <v>5871</v>
      </c>
      <c r="F4030" t="s">
        <v>5872</v>
      </c>
      <c r="G4030" t="s">
        <v>52</v>
      </c>
      <c r="H4030" t="s">
        <v>1006</v>
      </c>
      <c r="I4030" t="s">
        <v>54</v>
      </c>
      <c r="J4030" t="s">
        <v>56</v>
      </c>
      <c r="K4030" t="s">
        <v>993</v>
      </c>
      <c r="L4030" t="s">
        <v>47</v>
      </c>
      <c r="M4030" t="s">
        <v>47</v>
      </c>
      <c r="N4030" t="s">
        <v>47</v>
      </c>
      <c r="O4030" t="s">
        <v>47</v>
      </c>
      <c r="P4030" t="s">
        <v>2971</v>
      </c>
      <c r="Q4030" t="s">
        <v>997</v>
      </c>
      <c r="R4030">
        <v>996.76</v>
      </c>
      <c r="S4030" t="s">
        <v>998</v>
      </c>
      <c r="T4030" t="s">
        <v>999</v>
      </c>
      <c r="U4030" t="s">
        <v>5876</v>
      </c>
      <c r="V4030">
        <v>1</v>
      </c>
      <c r="W4030" t="e">
        <f>VLOOKUP(U4030,T1.Unique.Delivery!$AQ$2:$AW$2720,COLUMNS(T1.Unique.Delivery!$AQ$2701:$AW$2701),0)</f>
        <v>#N/A</v>
      </c>
    </row>
    <row r="4031" spans="1:23" x14ac:dyDescent="0.3">
      <c r="A4031" t="s">
        <v>5593</v>
      </c>
      <c r="B4031" t="s">
        <v>5594</v>
      </c>
      <c r="C4031" t="s">
        <v>990</v>
      </c>
      <c r="D4031" t="s">
        <v>52</v>
      </c>
      <c r="E4031" t="s">
        <v>5871</v>
      </c>
      <c r="F4031" t="s">
        <v>5872</v>
      </c>
      <c r="G4031" t="s">
        <v>52</v>
      </c>
      <c r="H4031" t="s">
        <v>1006</v>
      </c>
      <c r="I4031" t="s">
        <v>54</v>
      </c>
      <c r="J4031" t="s">
        <v>129</v>
      </c>
      <c r="K4031" t="s">
        <v>1012</v>
      </c>
      <c r="L4031">
        <v>100943603</v>
      </c>
      <c r="M4031" t="s">
        <v>5002</v>
      </c>
      <c r="N4031" t="s">
        <v>47</v>
      </c>
      <c r="O4031" t="s">
        <v>47</v>
      </c>
      <c r="P4031" s="1">
        <v>42767</v>
      </c>
      <c r="Q4031" t="s">
        <v>997</v>
      </c>
      <c r="R4031">
        <v>1089.6400000000001</v>
      </c>
      <c r="S4031" t="s">
        <v>998</v>
      </c>
      <c r="T4031" t="s">
        <v>999</v>
      </c>
      <c r="U4031" t="s">
        <v>5877</v>
      </c>
      <c r="V4031">
        <v>1</v>
      </c>
      <c r="W4031" t="e">
        <f>VLOOKUP(U4031,T1.Unique.Delivery!$AQ$2:$AW$2720,COLUMNS(T1.Unique.Delivery!$AQ$2701:$AW$2701),0)</f>
        <v>#N/A</v>
      </c>
    </row>
    <row r="4032" spans="1:23" x14ac:dyDescent="0.3">
      <c r="A4032" t="s">
        <v>5593</v>
      </c>
      <c r="B4032" t="s">
        <v>5594</v>
      </c>
      <c r="C4032" t="s">
        <v>990</v>
      </c>
      <c r="D4032" t="s">
        <v>52</v>
      </c>
      <c r="E4032" t="s">
        <v>5871</v>
      </c>
      <c r="F4032" t="s">
        <v>5872</v>
      </c>
      <c r="G4032" t="s">
        <v>52</v>
      </c>
      <c r="H4032" t="s">
        <v>1006</v>
      </c>
      <c r="I4032" t="s">
        <v>54</v>
      </c>
      <c r="J4032" t="s">
        <v>129</v>
      </c>
      <c r="K4032" t="s">
        <v>1012</v>
      </c>
      <c r="L4032" t="s">
        <v>47</v>
      </c>
      <c r="M4032" t="s">
        <v>47</v>
      </c>
      <c r="N4032" t="s">
        <v>47</v>
      </c>
      <c r="O4032" t="s">
        <v>47</v>
      </c>
      <c r="P4032" t="s">
        <v>5606</v>
      </c>
      <c r="Q4032" t="s">
        <v>997</v>
      </c>
      <c r="R4032">
        <v>971.94</v>
      </c>
      <c r="S4032" t="s">
        <v>998</v>
      </c>
      <c r="T4032" t="s">
        <v>999</v>
      </c>
      <c r="U4032" t="s">
        <v>5878</v>
      </c>
      <c r="V4032">
        <v>1</v>
      </c>
      <c r="W4032" t="e">
        <f>VLOOKUP(U4032,T1.Unique.Delivery!$AQ$2:$AW$2720,COLUMNS(T1.Unique.Delivery!$AQ$2701:$AW$2701),0)</f>
        <v>#N/A</v>
      </c>
    </row>
    <row r="4033" spans="1:23" x14ac:dyDescent="0.3">
      <c r="A4033" t="s">
        <v>5593</v>
      </c>
      <c r="B4033" t="s">
        <v>5594</v>
      </c>
      <c r="C4033" t="s">
        <v>990</v>
      </c>
      <c r="D4033" t="s">
        <v>52</v>
      </c>
      <c r="E4033" t="s">
        <v>5871</v>
      </c>
      <c r="F4033" t="s">
        <v>5872</v>
      </c>
      <c r="G4033" t="s">
        <v>52</v>
      </c>
      <c r="H4033" t="s">
        <v>1006</v>
      </c>
      <c r="I4033" t="s">
        <v>54</v>
      </c>
      <c r="J4033" t="s">
        <v>80</v>
      </c>
      <c r="K4033" t="s">
        <v>1014</v>
      </c>
      <c r="L4033">
        <v>100943603</v>
      </c>
      <c r="M4033" t="s">
        <v>5002</v>
      </c>
      <c r="N4033" t="s">
        <v>47</v>
      </c>
      <c r="O4033" t="s">
        <v>47</v>
      </c>
      <c r="P4033" s="1">
        <v>42767</v>
      </c>
      <c r="Q4033" t="s">
        <v>997</v>
      </c>
      <c r="R4033">
        <v>1089.6400000000001</v>
      </c>
      <c r="S4033" t="s">
        <v>998</v>
      </c>
      <c r="T4033" t="s">
        <v>999</v>
      </c>
      <c r="U4033" t="s">
        <v>5879</v>
      </c>
      <c r="V4033">
        <v>1</v>
      </c>
      <c r="W4033" t="e">
        <f>VLOOKUP(U4033,T1.Unique.Delivery!$AQ$2:$AW$2720,COLUMNS(T1.Unique.Delivery!$AQ$2701:$AW$2701),0)</f>
        <v>#N/A</v>
      </c>
    </row>
    <row r="4034" spans="1:23" x14ac:dyDescent="0.3">
      <c r="A4034" t="s">
        <v>5593</v>
      </c>
      <c r="B4034" t="s">
        <v>5594</v>
      </c>
      <c r="C4034" t="s">
        <v>990</v>
      </c>
      <c r="D4034" t="s">
        <v>52</v>
      </c>
      <c r="E4034" t="s">
        <v>5871</v>
      </c>
      <c r="F4034" t="s">
        <v>5872</v>
      </c>
      <c r="G4034" t="s">
        <v>52</v>
      </c>
      <c r="H4034" t="s">
        <v>1006</v>
      </c>
      <c r="I4034" t="s">
        <v>54</v>
      </c>
      <c r="J4034" t="s">
        <v>80</v>
      </c>
      <c r="K4034" t="s">
        <v>1014</v>
      </c>
      <c r="L4034" t="s">
        <v>47</v>
      </c>
      <c r="M4034" t="s">
        <v>47</v>
      </c>
      <c r="N4034" t="s">
        <v>47</v>
      </c>
      <c r="O4034" t="s">
        <v>47</v>
      </c>
      <c r="P4034" t="s">
        <v>5606</v>
      </c>
      <c r="Q4034" t="s">
        <v>997</v>
      </c>
      <c r="R4034">
        <v>967.6</v>
      </c>
      <c r="S4034" t="s">
        <v>998</v>
      </c>
      <c r="T4034" t="s">
        <v>999</v>
      </c>
      <c r="U4034" t="s">
        <v>5880</v>
      </c>
      <c r="V4034">
        <v>1</v>
      </c>
      <c r="W4034" t="e">
        <f>VLOOKUP(U4034,T1.Unique.Delivery!$AQ$2:$AW$2720,COLUMNS(T1.Unique.Delivery!$AQ$2701:$AW$2701),0)</f>
        <v>#N/A</v>
      </c>
    </row>
    <row r="4035" spans="1:23" x14ac:dyDescent="0.3">
      <c r="A4035" t="s">
        <v>5593</v>
      </c>
      <c r="B4035" t="s">
        <v>5594</v>
      </c>
      <c r="C4035" t="s">
        <v>990</v>
      </c>
      <c r="D4035" t="s">
        <v>52</v>
      </c>
      <c r="E4035" t="s">
        <v>1060</v>
      </c>
      <c r="F4035" t="s">
        <v>1061</v>
      </c>
      <c r="G4035" t="s">
        <v>207</v>
      </c>
      <c r="H4035" t="s">
        <v>1006</v>
      </c>
      <c r="I4035" t="s">
        <v>54</v>
      </c>
      <c r="J4035" t="s">
        <v>66</v>
      </c>
      <c r="K4035" t="s">
        <v>1007</v>
      </c>
      <c r="L4035">
        <v>100788157</v>
      </c>
      <c r="M4035" t="s">
        <v>2389</v>
      </c>
      <c r="N4035" t="s">
        <v>47</v>
      </c>
      <c r="O4035" t="s">
        <v>47</v>
      </c>
      <c r="P4035" s="1">
        <v>42008</v>
      </c>
      <c r="Q4035" t="s">
        <v>997</v>
      </c>
      <c r="R4035">
        <v>2700</v>
      </c>
      <c r="S4035" t="s">
        <v>998</v>
      </c>
      <c r="T4035" t="s">
        <v>999</v>
      </c>
      <c r="U4035" t="s">
        <v>5881</v>
      </c>
      <c r="V4035">
        <v>1</v>
      </c>
      <c r="W4035" t="e">
        <f>VLOOKUP(U4035,T1.Unique.Delivery!$AQ$2:$AW$2720,COLUMNS(T1.Unique.Delivery!$AQ$2701:$AW$2701),0)</f>
        <v>#N/A</v>
      </c>
    </row>
    <row r="4036" spans="1:23" x14ac:dyDescent="0.3">
      <c r="A4036" t="s">
        <v>5593</v>
      </c>
      <c r="B4036" t="s">
        <v>5594</v>
      </c>
      <c r="C4036" t="s">
        <v>990</v>
      </c>
      <c r="D4036" t="s">
        <v>52</v>
      </c>
      <c r="E4036" t="s">
        <v>1060</v>
      </c>
      <c r="F4036" t="s">
        <v>1061</v>
      </c>
      <c r="G4036" t="s">
        <v>207</v>
      </c>
      <c r="H4036" t="s">
        <v>1006</v>
      </c>
      <c r="I4036" t="s">
        <v>54</v>
      </c>
      <c r="J4036" t="s">
        <v>56</v>
      </c>
      <c r="K4036" t="s">
        <v>993</v>
      </c>
      <c r="L4036">
        <v>100788157</v>
      </c>
      <c r="M4036" t="s">
        <v>2389</v>
      </c>
      <c r="N4036" t="s">
        <v>47</v>
      </c>
      <c r="O4036" t="s">
        <v>47</v>
      </c>
      <c r="P4036" s="1">
        <v>41643</v>
      </c>
      <c r="Q4036" t="s">
        <v>997</v>
      </c>
      <c r="R4036">
        <v>3000</v>
      </c>
      <c r="S4036" t="s">
        <v>998</v>
      </c>
      <c r="T4036" t="s">
        <v>999</v>
      </c>
      <c r="U4036" t="s">
        <v>5882</v>
      </c>
      <c r="V4036">
        <v>1</v>
      </c>
      <c r="W4036" t="e">
        <f>VLOOKUP(U4036,T1.Unique.Delivery!$AQ$2:$AW$2720,COLUMNS(T1.Unique.Delivery!$AQ$2701:$AW$2701),0)</f>
        <v>#N/A</v>
      </c>
    </row>
    <row r="4037" spans="1:23" x14ac:dyDescent="0.3">
      <c r="A4037" t="s">
        <v>5593</v>
      </c>
      <c r="B4037" t="s">
        <v>5594</v>
      </c>
      <c r="C4037" t="s">
        <v>990</v>
      </c>
      <c r="D4037" t="s">
        <v>52</v>
      </c>
      <c r="E4037" t="s">
        <v>1060</v>
      </c>
      <c r="F4037" t="s">
        <v>1061</v>
      </c>
      <c r="G4037" t="s">
        <v>207</v>
      </c>
      <c r="H4037" t="s">
        <v>1006</v>
      </c>
      <c r="I4037" t="s">
        <v>54</v>
      </c>
      <c r="J4037" t="s">
        <v>129</v>
      </c>
      <c r="K4037" t="s">
        <v>1012</v>
      </c>
      <c r="L4037" t="s">
        <v>47</v>
      </c>
      <c r="M4037" t="s">
        <v>47</v>
      </c>
      <c r="N4037" t="s">
        <v>47</v>
      </c>
      <c r="O4037" t="s">
        <v>47</v>
      </c>
      <c r="P4037" s="1">
        <v>41280</v>
      </c>
      <c r="Q4037" t="s">
        <v>997</v>
      </c>
      <c r="R4037">
        <v>1000</v>
      </c>
      <c r="S4037" t="s">
        <v>998</v>
      </c>
      <c r="T4037" t="s">
        <v>999</v>
      </c>
      <c r="U4037" t="s">
        <v>5883</v>
      </c>
      <c r="V4037">
        <v>1</v>
      </c>
      <c r="W4037" t="e">
        <f>VLOOKUP(U4037,T1.Unique.Delivery!$AQ$2:$AW$2720,COLUMNS(T1.Unique.Delivery!$AQ$2701:$AW$2701),0)</f>
        <v>#N/A</v>
      </c>
    </row>
    <row r="4038" spans="1:23" x14ac:dyDescent="0.3">
      <c r="A4038" t="s">
        <v>5593</v>
      </c>
      <c r="B4038" t="s">
        <v>5594</v>
      </c>
      <c r="C4038" t="s">
        <v>990</v>
      </c>
      <c r="D4038" t="s">
        <v>52</v>
      </c>
      <c r="E4038" t="s">
        <v>1060</v>
      </c>
      <c r="F4038" t="s">
        <v>1061</v>
      </c>
      <c r="G4038" t="s">
        <v>207</v>
      </c>
      <c r="H4038" t="s">
        <v>1006</v>
      </c>
      <c r="I4038" t="s">
        <v>54</v>
      </c>
      <c r="J4038" t="s">
        <v>80</v>
      </c>
      <c r="K4038" t="s">
        <v>1014</v>
      </c>
      <c r="L4038" t="s">
        <v>47</v>
      </c>
      <c r="M4038" t="s">
        <v>47</v>
      </c>
      <c r="N4038" t="s">
        <v>47</v>
      </c>
      <c r="O4038" t="s">
        <v>47</v>
      </c>
      <c r="P4038" t="s">
        <v>5606</v>
      </c>
      <c r="Q4038" t="s">
        <v>997</v>
      </c>
      <c r="R4038">
        <v>1352</v>
      </c>
      <c r="S4038" t="s">
        <v>998</v>
      </c>
      <c r="T4038" t="s">
        <v>999</v>
      </c>
      <c r="U4038" t="s">
        <v>5884</v>
      </c>
      <c r="V4038">
        <v>1</v>
      </c>
      <c r="W4038" t="e">
        <f>VLOOKUP(U4038,T1.Unique.Delivery!$AQ$2:$AW$2720,COLUMNS(T1.Unique.Delivery!$AQ$2701:$AW$2701),0)</f>
        <v>#N/A</v>
      </c>
    </row>
    <row r="4039" spans="1:23" x14ac:dyDescent="0.3">
      <c r="A4039" t="s">
        <v>5593</v>
      </c>
      <c r="B4039" t="s">
        <v>5594</v>
      </c>
      <c r="C4039" t="s">
        <v>990</v>
      </c>
      <c r="D4039" t="s">
        <v>52</v>
      </c>
      <c r="E4039" t="s">
        <v>5078</v>
      </c>
      <c r="F4039" t="s">
        <v>5079</v>
      </c>
      <c r="G4039" t="s">
        <v>191</v>
      </c>
      <c r="H4039" t="s">
        <v>1006</v>
      </c>
      <c r="I4039" t="s">
        <v>54</v>
      </c>
      <c r="J4039" t="s">
        <v>66</v>
      </c>
      <c r="K4039" t="s">
        <v>1007</v>
      </c>
      <c r="L4039">
        <v>101030531</v>
      </c>
      <c r="M4039" t="s">
        <v>5007</v>
      </c>
      <c r="N4039" t="s">
        <v>47</v>
      </c>
      <c r="O4039" t="s">
        <v>47</v>
      </c>
      <c r="P4039" s="1">
        <v>42743</v>
      </c>
      <c r="Q4039" t="s">
        <v>5008</v>
      </c>
      <c r="R4039">
        <v>2781.8</v>
      </c>
      <c r="S4039" t="s">
        <v>998</v>
      </c>
      <c r="T4039" t="s">
        <v>999</v>
      </c>
      <c r="U4039" t="s">
        <v>5885</v>
      </c>
      <c r="V4039">
        <v>1</v>
      </c>
      <c r="W4039" t="e">
        <f>VLOOKUP(U4039,T1.Unique.Delivery!$AQ$2:$AW$2720,COLUMNS(T1.Unique.Delivery!$AQ$2701:$AW$2701),0)</f>
        <v>#N/A</v>
      </c>
    </row>
    <row r="4040" spans="1:23" x14ac:dyDescent="0.3">
      <c r="A4040" t="s">
        <v>5593</v>
      </c>
      <c r="B4040" t="s">
        <v>5594</v>
      </c>
      <c r="C4040" t="s">
        <v>990</v>
      </c>
      <c r="D4040" t="s">
        <v>52</v>
      </c>
      <c r="E4040" t="s">
        <v>5078</v>
      </c>
      <c r="F4040" t="s">
        <v>5079</v>
      </c>
      <c r="G4040" t="s">
        <v>191</v>
      </c>
      <c r="H4040" t="s">
        <v>1006</v>
      </c>
      <c r="I4040" t="s">
        <v>54</v>
      </c>
      <c r="J4040" t="s">
        <v>5009</v>
      </c>
      <c r="K4040" t="s">
        <v>5010</v>
      </c>
      <c r="L4040">
        <v>101030531</v>
      </c>
      <c r="M4040" t="s">
        <v>5007</v>
      </c>
      <c r="N4040" t="s">
        <v>47</v>
      </c>
      <c r="O4040" t="s">
        <v>47</v>
      </c>
      <c r="P4040" s="1">
        <v>42743</v>
      </c>
      <c r="Q4040" t="s">
        <v>5008</v>
      </c>
      <c r="R4040">
        <v>5563.6</v>
      </c>
      <c r="S4040" t="s">
        <v>998</v>
      </c>
      <c r="T4040" t="s">
        <v>999</v>
      </c>
      <c r="U4040" t="s">
        <v>5886</v>
      </c>
      <c r="V4040">
        <v>1</v>
      </c>
      <c r="W4040" t="e">
        <f>VLOOKUP(U4040,T1.Unique.Delivery!$AQ$2:$AW$2720,COLUMNS(T1.Unique.Delivery!$AQ$2701:$AW$2701),0)</f>
        <v>#N/A</v>
      </c>
    </row>
    <row r="4041" spans="1:23" x14ac:dyDescent="0.3">
      <c r="A4041" t="s">
        <v>5593</v>
      </c>
      <c r="B4041" t="s">
        <v>5594</v>
      </c>
      <c r="C4041" t="s">
        <v>990</v>
      </c>
      <c r="D4041" t="s">
        <v>52</v>
      </c>
      <c r="E4041" t="s">
        <v>5078</v>
      </c>
      <c r="F4041" t="s">
        <v>5079</v>
      </c>
      <c r="G4041" t="s">
        <v>191</v>
      </c>
      <c r="H4041" t="s">
        <v>1006</v>
      </c>
      <c r="I4041" t="s">
        <v>54</v>
      </c>
      <c r="J4041" t="s">
        <v>56</v>
      </c>
      <c r="K4041" t="s">
        <v>993</v>
      </c>
      <c r="L4041">
        <v>101030531</v>
      </c>
      <c r="M4041" t="s">
        <v>5007</v>
      </c>
      <c r="N4041" t="s">
        <v>47</v>
      </c>
      <c r="O4041" t="s">
        <v>47</v>
      </c>
      <c r="P4041" s="1">
        <v>42743</v>
      </c>
      <c r="Q4041" t="s">
        <v>5008</v>
      </c>
      <c r="R4041">
        <v>5563.6</v>
      </c>
      <c r="S4041" t="s">
        <v>998</v>
      </c>
      <c r="T4041" t="s">
        <v>999</v>
      </c>
      <c r="U4041" t="s">
        <v>5887</v>
      </c>
      <c r="V4041">
        <v>1</v>
      </c>
      <c r="W4041" t="e">
        <f>VLOOKUP(U4041,T1.Unique.Delivery!$AQ$2:$AW$2720,COLUMNS(T1.Unique.Delivery!$AQ$2701:$AW$2701),0)</f>
        <v>#N/A</v>
      </c>
    </row>
    <row r="4042" spans="1:23" x14ac:dyDescent="0.3">
      <c r="A4042" t="s">
        <v>5593</v>
      </c>
      <c r="B4042" t="s">
        <v>5594</v>
      </c>
      <c r="C4042" t="s">
        <v>990</v>
      </c>
      <c r="D4042" t="s">
        <v>52</v>
      </c>
      <c r="E4042" t="s">
        <v>3365</v>
      </c>
      <c r="F4042" t="s">
        <v>3366</v>
      </c>
      <c r="G4042" t="s">
        <v>52</v>
      </c>
      <c r="H4042" t="s">
        <v>1006</v>
      </c>
      <c r="I4042" t="s">
        <v>54</v>
      </c>
      <c r="J4042" t="s">
        <v>66</v>
      </c>
      <c r="K4042" t="s">
        <v>1007</v>
      </c>
      <c r="L4042">
        <v>100943603</v>
      </c>
      <c r="M4042" t="s">
        <v>5002</v>
      </c>
      <c r="N4042" t="s">
        <v>47</v>
      </c>
      <c r="O4042" t="s">
        <v>47</v>
      </c>
      <c r="P4042" s="1">
        <v>42767</v>
      </c>
      <c r="Q4042" t="s">
        <v>997</v>
      </c>
      <c r="R4042">
        <v>855.5</v>
      </c>
      <c r="S4042" t="s">
        <v>998</v>
      </c>
      <c r="T4042" t="s">
        <v>999</v>
      </c>
      <c r="U4042" t="s">
        <v>5888</v>
      </c>
      <c r="V4042">
        <v>1</v>
      </c>
      <c r="W4042" t="e">
        <f>VLOOKUP(U4042,T1.Unique.Delivery!$AQ$2:$AW$2720,COLUMNS(T1.Unique.Delivery!$AQ$2701:$AW$2701),0)</f>
        <v>#N/A</v>
      </c>
    </row>
    <row r="4043" spans="1:23" x14ac:dyDescent="0.3">
      <c r="A4043" t="s">
        <v>5593</v>
      </c>
      <c r="B4043" t="s">
        <v>5594</v>
      </c>
      <c r="C4043" t="s">
        <v>990</v>
      </c>
      <c r="D4043" t="s">
        <v>52</v>
      </c>
      <c r="E4043" t="s">
        <v>3365</v>
      </c>
      <c r="F4043" t="s">
        <v>3366</v>
      </c>
      <c r="G4043" t="s">
        <v>52</v>
      </c>
      <c r="H4043" t="s">
        <v>1006</v>
      </c>
      <c r="I4043" t="s">
        <v>54</v>
      </c>
      <c r="J4043" t="s">
        <v>66</v>
      </c>
      <c r="K4043" t="s">
        <v>1007</v>
      </c>
      <c r="L4043" t="s">
        <v>47</v>
      </c>
      <c r="M4043" t="s">
        <v>47</v>
      </c>
      <c r="N4043" t="s">
        <v>47</v>
      </c>
      <c r="O4043" t="s">
        <v>47</v>
      </c>
      <c r="P4043" t="s">
        <v>5606</v>
      </c>
      <c r="Q4043" t="s">
        <v>997</v>
      </c>
      <c r="R4043">
        <v>761.4</v>
      </c>
      <c r="S4043" t="s">
        <v>998</v>
      </c>
      <c r="T4043" t="s">
        <v>999</v>
      </c>
      <c r="U4043" t="s">
        <v>5889</v>
      </c>
      <c r="V4043">
        <v>1</v>
      </c>
      <c r="W4043" t="e">
        <f>VLOOKUP(U4043,T1.Unique.Delivery!$AQ$2:$AW$2720,COLUMNS(T1.Unique.Delivery!$AQ$2701:$AW$2701),0)</f>
        <v>#N/A</v>
      </c>
    </row>
    <row r="4044" spans="1:23" x14ac:dyDescent="0.3">
      <c r="A4044" t="s">
        <v>5593</v>
      </c>
      <c r="B4044" t="s">
        <v>5594</v>
      </c>
      <c r="C4044" t="s">
        <v>990</v>
      </c>
      <c r="D4044" t="s">
        <v>52</v>
      </c>
      <c r="E4044" t="s">
        <v>3365</v>
      </c>
      <c r="F4044" t="s">
        <v>3366</v>
      </c>
      <c r="G4044" t="s">
        <v>52</v>
      </c>
      <c r="H4044" t="s">
        <v>1006</v>
      </c>
      <c r="I4044" t="s">
        <v>54</v>
      </c>
      <c r="J4044" t="s">
        <v>129</v>
      </c>
      <c r="K4044" t="s">
        <v>1012</v>
      </c>
      <c r="L4044">
        <v>100943603</v>
      </c>
      <c r="M4044" t="s">
        <v>5002</v>
      </c>
      <c r="N4044" t="s">
        <v>47</v>
      </c>
      <c r="O4044" t="s">
        <v>47</v>
      </c>
      <c r="P4044" s="1">
        <v>42767</v>
      </c>
      <c r="Q4044" t="s">
        <v>997</v>
      </c>
      <c r="R4044">
        <v>855.5</v>
      </c>
      <c r="S4044" t="s">
        <v>998</v>
      </c>
      <c r="T4044" t="s">
        <v>999</v>
      </c>
      <c r="U4044" t="s">
        <v>5890</v>
      </c>
      <c r="V4044">
        <v>1</v>
      </c>
      <c r="W4044" t="e">
        <f>VLOOKUP(U4044,T1.Unique.Delivery!$AQ$2:$AW$2720,COLUMNS(T1.Unique.Delivery!$AQ$2701:$AW$2701),0)</f>
        <v>#N/A</v>
      </c>
    </row>
    <row r="4045" spans="1:23" x14ac:dyDescent="0.3">
      <c r="A4045" t="s">
        <v>5593</v>
      </c>
      <c r="B4045" t="s">
        <v>5594</v>
      </c>
      <c r="C4045" t="s">
        <v>990</v>
      </c>
      <c r="D4045" t="s">
        <v>52</v>
      </c>
      <c r="E4045" t="s">
        <v>3365</v>
      </c>
      <c r="F4045" t="s">
        <v>3366</v>
      </c>
      <c r="G4045" t="s">
        <v>52</v>
      </c>
      <c r="H4045" t="s">
        <v>1006</v>
      </c>
      <c r="I4045" t="s">
        <v>54</v>
      </c>
      <c r="J4045" t="s">
        <v>129</v>
      </c>
      <c r="K4045" t="s">
        <v>1012</v>
      </c>
      <c r="L4045" t="s">
        <v>47</v>
      </c>
      <c r="M4045" t="s">
        <v>47</v>
      </c>
      <c r="N4045" t="s">
        <v>47</v>
      </c>
      <c r="O4045" t="s">
        <v>47</v>
      </c>
      <c r="P4045" t="s">
        <v>5606</v>
      </c>
      <c r="Q4045" t="s">
        <v>997</v>
      </c>
      <c r="R4045">
        <v>761.4</v>
      </c>
      <c r="S4045" t="s">
        <v>998</v>
      </c>
      <c r="T4045" t="s">
        <v>999</v>
      </c>
      <c r="U4045" t="s">
        <v>5891</v>
      </c>
      <c r="V4045">
        <v>1</v>
      </c>
      <c r="W4045" t="e">
        <f>VLOOKUP(U4045,T1.Unique.Delivery!$AQ$2:$AW$2720,COLUMNS(T1.Unique.Delivery!$AQ$2701:$AW$2701),0)</f>
        <v>#N/A</v>
      </c>
    </row>
    <row r="4046" spans="1:23" x14ac:dyDescent="0.3">
      <c r="A4046" t="s">
        <v>5593</v>
      </c>
      <c r="B4046" t="s">
        <v>5594</v>
      </c>
      <c r="C4046" t="s">
        <v>990</v>
      </c>
      <c r="D4046" t="s">
        <v>52</v>
      </c>
      <c r="E4046" t="s">
        <v>3365</v>
      </c>
      <c r="F4046" t="s">
        <v>3366</v>
      </c>
      <c r="G4046" t="s">
        <v>52</v>
      </c>
      <c r="H4046" t="s">
        <v>1006</v>
      </c>
      <c r="I4046" t="s">
        <v>54</v>
      </c>
      <c r="J4046" t="s">
        <v>80</v>
      </c>
      <c r="K4046" t="s">
        <v>1014</v>
      </c>
      <c r="L4046">
        <v>100943603</v>
      </c>
      <c r="M4046" t="s">
        <v>5002</v>
      </c>
      <c r="N4046" t="s">
        <v>47</v>
      </c>
      <c r="O4046" t="s">
        <v>47</v>
      </c>
      <c r="P4046" s="1">
        <v>42767</v>
      </c>
      <c r="Q4046" t="s">
        <v>997</v>
      </c>
      <c r="R4046">
        <v>855.5</v>
      </c>
      <c r="S4046" t="s">
        <v>998</v>
      </c>
      <c r="T4046" t="s">
        <v>999</v>
      </c>
      <c r="U4046" t="s">
        <v>5892</v>
      </c>
      <c r="V4046">
        <v>1</v>
      </c>
      <c r="W4046" t="e">
        <f>VLOOKUP(U4046,T1.Unique.Delivery!$AQ$2:$AW$2720,COLUMNS(T1.Unique.Delivery!$AQ$2701:$AW$2701),0)</f>
        <v>#N/A</v>
      </c>
    </row>
    <row r="4047" spans="1:23" x14ac:dyDescent="0.3">
      <c r="A4047" t="s">
        <v>5593</v>
      </c>
      <c r="B4047" t="s">
        <v>5594</v>
      </c>
      <c r="C4047" t="s">
        <v>990</v>
      </c>
      <c r="D4047" t="s">
        <v>52</v>
      </c>
      <c r="E4047" t="s">
        <v>3365</v>
      </c>
      <c r="F4047" t="s">
        <v>3366</v>
      </c>
      <c r="G4047" t="s">
        <v>52</v>
      </c>
      <c r="H4047" t="s">
        <v>1006</v>
      </c>
      <c r="I4047" t="s">
        <v>54</v>
      </c>
      <c r="J4047" t="s">
        <v>80</v>
      </c>
      <c r="K4047" t="s">
        <v>1014</v>
      </c>
      <c r="L4047" t="s">
        <v>47</v>
      </c>
      <c r="M4047" t="s">
        <v>47</v>
      </c>
      <c r="N4047" t="s">
        <v>47</v>
      </c>
      <c r="O4047" t="s">
        <v>47</v>
      </c>
      <c r="P4047" t="s">
        <v>5606</v>
      </c>
      <c r="Q4047" t="s">
        <v>997</v>
      </c>
      <c r="R4047">
        <v>761.4</v>
      </c>
      <c r="S4047" t="s">
        <v>998</v>
      </c>
      <c r="T4047" t="s">
        <v>999</v>
      </c>
      <c r="U4047" t="s">
        <v>5893</v>
      </c>
      <c r="V4047">
        <v>1</v>
      </c>
      <c r="W4047" t="e">
        <f>VLOOKUP(U4047,T1.Unique.Delivery!$AQ$2:$AW$2720,COLUMNS(T1.Unique.Delivery!$AQ$2701:$AW$2701),0)</f>
        <v>#N/A</v>
      </c>
    </row>
    <row r="4048" spans="1:23" x14ac:dyDescent="0.3">
      <c r="A4048" t="s">
        <v>5593</v>
      </c>
      <c r="B4048" t="s">
        <v>5594</v>
      </c>
      <c r="C4048" t="s">
        <v>990</v>
      </c>
      <c r="D4048" t="s">
        <v>52</v>
      </c>
      <c r="E4048" t="s">
        <v>5894</v>
      </c>
      <c r="F4048" t="s">
        <v>5895</v>
      </c>
      <c r="G4048" t="s">
        <v>52</v>
      </c>
      <c r="H4048" t="s">
        <v>1006</v>
      </c>
      <c r="I4048" t="s">
        <v>54</v>
      </c>
      <c r="J4048" t="s">
        <v>66</v>
      </c>
      <c r="K4048" t="s">
        <v>1007</v>
      </c>
      <c r="L4048" t="s">
        <v>47</v>
      </c>
      <c r="M4048" t="s">
        <v>47</v>
      </c>
      <c r="N4048" t="s">
        <v>47</v>
      </c>
      <c r="O4048" t="s">
        <v>47</v>
      </c>
      <c r="P4048" t="s">
        <v>5597</v>
      </c>
      <c r="Q4048" t="s">
        <v>997</v>
      </c>
      <c r="R4048">
        <v>1206.92</v>
      </c>
      <c r="S4048" t="s">
        <v>998</v>
      </c>
      <c r="T4048" t="s">
        <v>999</v>
      </c>
      <c r="U4048" t="s">
        <v>5896</v>
      </c>
      <c r="V4048">
        <v>1</v>
      </c>
      <c r="W4048" t="e">
        <f>VLOOKUP(U4048,T1.Unique.Delivery!$AQ$2:$AW$2720,COLUMNS(T1.Unique.Delivery!$AQ$2701:$AW$2701),0)</f>
        <v>#N/A</v>
      </c>
    </row>
    <row r="4049" spans="1:23" x14ac:dyDescent="0.3">
      <c r="A4049" t="s">
        <v>5593</v>
      </c>
      <c r="B4049" t="s">
        <v>5594</v>
      </c>
      <c r="C4049" t="s">
        <v>990</v>
      </c>
      <c r="D4049" t="s">
        <v>52</v>
      </c>
      <c r="E4049" t="s">
        <v>5894</v>
      </c>
      <c r="F4049" t="s">
        <v>5895</v>
      </c>
      <c r="G4049" t="s">
        <v>52</v>
      </c>
      <c r="H4049" t="s">
        <v>1006</v>
      </c>
      <c r="I4049" t="s">
        <v>54</v>
      </c>
      <c r="J4049" t="s">
        <v>80</v>
      </c>
      <c r="K4049" t="s">
        <v>1014</v>
      </c>
      <c r="L4049" t="s">
        <v>47</v>
      </c>
      <c r="M4049" t="s">
        <v>47</v>
      </c>
      <c r="N4049" t="s">
        <v>47</v>
      </c>
      <c r="O4049" t="s">
        <v>47</v>
      </c>
      <c r="P4049" t="s">
        <v>5597</v>
      </c>
      <c r="Q4049" t="s">
        <v>997</v>
      </c>
      <c r="R4049">
        <v>1206.92</v>
      </c>
      <c r="S4049" t="s">
        <v>998</v>
      </c>
      <c r="T4049" t="s">
        <v>999</v>
      </c>
      <c r="U4049" t="s">
        <v>5897</v>
      </c>
      <c r="V4049">
        <v>1</v>
      </c>
      <c r="W4049" t="e">
        <f>VLOOKUP(U4049,T1.Unique.Delivery!$AQ$2:$AW$2720,COLUMNS(T1.Unique.Delivery!$AQ$2701:$AW$2701),0)</f>
        <v>#N/A</v>
      </c>
    </row>
    <row r="4050" spans="1:23" x14ac:dyDescent="0.3">
      <c r="A4050" t="s">
        <v>5593</v>
      </c>
      <c r="B4050" t="s">
        <v>5594</v>
      </c>
      <c r="C4050" t="s">
        <v>990</v>
      </c>
      <c r="D4050" t="s">
        <v>52</v>
      </c>
      <c r="E4050" t="s">
        <v>5898</v>
      </c>
      <c r="F4050" t="s">
        <v>5899</v>
      </c>
      <c r="G4050" t="s">
        <v>207</v>
      </c>
      <c r="H4050" t="s">
        <v>1006</v>
      </c>
      <c r="I4050" t="s">
        <v>54</v>
      </c>
      <c r="J4050" t="s">
        <v>66</v>
      </c>
      <c r="K4050" t="s">
        <v>1007</v>
      </c>
      <c r="L4050">
        <v>100788157</v>
      </c>
      <c r="M4050" t="s">
        <v>2389</v>
      </c>
      <c r="N4050" t="s">
        <v>47</v>
      </c>
      <c r="O4050" t="s">
        <v>47</v>
      </c>
      <c r="P4050" s="1">
        <v>41643</v>
      </c>
      <c r="Q4050" t="s">
        <v>997</v>
      </c>
      <c r="R4050">
        <v>2700</v>
      </c>
      <c r="S4050" t="s">
        <v>998</v>
      </c>
      <c r="T4050" t="s">
        <v>999</v>
      </c>
      <c r="U4050" t="s">
        <v>5900</v>
      </c>
      <c r="V4050">
        <v>1</v>
      </c>
      <c r="W4050" t="e">
        <f>VLOOKUP(U4050,T1.Unique.Delivery!$AQ$2:$AW$2720,COLUMNS(T1.Unique.Delivery!$AQ$2701:$AW$2701),0)</f>
        <v>#N/A</v>
      </c>
    </row>
    <row r="4051" spans="1:23" x14ac:dyDescent="0.3">
      <c r="A4051" t="s">
        <v>5593</v>
      </c>
      <c r="B4051" t="s">
        <v>5594</v>
      </c>
      <c r="C4051" t="s">
        <v>990</v>
      </c>
      <c r="D4051" t="s">
        <v>52</v>
      </c>
      <c r="E4051" t="s">
        <v>5898</v>
      </c>
      <c r="F4051" t="s">
        <v>5899</v>
      </c>
      <c r="G4051" t="s">
        <v>207</v>
      </c>
      <c r="H4051" t="s">
        <v>1006</v>
      </c>
      <c r="I4051" t="s">
        <v>54</v>
      </c>
      <c r="J4051" t="s">
        <v>56</v>
      </c>
      <c r="K4051" t="s">
        <v>993</v>
      </c>
      <c r="L4051">
        <v>100788157</v>
      </c>
      <c r="M4051" t="s">
        <v>2389</v>
      </c>
      <c r="N4051" t="s">
        <v>47</v>
      </c>
      <c r="O4051" t="s">
        <v>47</v>
      </c>
      <c r="P4051" s="1">
        <v>42008</v>
      </c>
      <c r="Q4051" t="s">
        <v>997</v>
      </c>
      <c r="R4051">
        <v>3000</v>
      </c>
      <c r="S4051" t="s">
        <v>998</v>
      </c>
      <c r="T4051" t="s">
        <v>999</v>
      </c>
      <c r="U4051" t="s">
        <v>5901</v>
      </c>
      <c r="V4051">
        <v>1</v>
      </c>
      <c r="W4051" t="e">
        <f>VLOOKUP(U4051,T1.Unique.Delivery!$AQ$2:$AW$2720,COLUMNS(T1.Unique.Delivery!$AQ$2701:$AW$2701),0)</f>
        <v>#N/A</v>
      </c>
    </row>
    <row r="4052" spans="1:23" x14ac:dyDescent="0.3">
      <c r="A4052" t="s">
        <v>5593</v>
      </c>
      <c r="B4052" t="s">
        <v>5594</v>
      </c>
      <c r="C4052" t="s">
        <v>990</v>
      </c>
      <c r="D4052" t="s">
        <v>52</v>
      </c>
      <c r="E4052" t="s">
        <v>5898</v>
      </c>
      <c r="F4052" t="s">
        <v>5899</v>
      </c>
      <c r="G4052" t="s">
        <v>207</v>
      </c>
      <c r="H4052" t="s">
        <v>1006</v>
      </c>
      <c r="I4052" t="s">
        <v>54</v>
      </c>
      <c r="J4052" t="s">
        <v>129</v>
      </c>
      <c r="K4052" t="s">
        <v>1012</v>
      </c>
      <c r="L4052">
        <v>100788157</v>
      </c>
      <c r="M4052" t="s">
        <v>2389</v>
      </c>
      <c r="N4052" t="s">
        <v>47</v>
      </c>
      <c r="O4052" t="s">
        <v>47</v>
      </c>
      <c r="P4052" t="s">
        <v>2971</v>
      </c>
      <c r="Q4052" t="s">
        <v>997</v>
      </c>
      <c r="R4052">
        <v>1420.46</v>
      </c>
      <c r="S4052" t="s">
        <v>998</v>
      </c>
      <c r="T4052" t="s">
        <v>999</v>
      </c>
      <c r="U4052" t="s">
        <v>5902</v>
      </c>
      <c r="V4052">
        <v>1</v>
      </c>
      <c r="W4052" t="e">
        <f>VLOOKUP(U4052,T1.Unique.Delivery!$AQ$2:$AW$2720,COLUMNS(T1.Unique.Delivery!$AQ$2701:$AW$2701),0)</f>
        <v>#N/A</v>
      </c>
    </row>
    <row r="4053" spans="1:23" x14ac:dyDescent="0.3">
      <c r="A4053" t="s">
        <v>5593</v>
      </c>
      <c r="B4053" t="s">
        <v>5594</v>
      </c>
      <c r="C4053" t="s">
        <v>990</v>
      </c>
      <c r="D4053" t="s">
        <v>52</v>
      </c>
      <c r="E4053" t="s">
        <v>5898</v>
      </c>
      <c r="F4053" t="s">
        <v>5899</v>
      </c>
      <c r="G4053" t="s">
        <v>207</v>
      </c>
      <c r="H4053" t="s">
        <v>1006</v>
      </c>
      <c r="I4053" t="s">
        <v>54</v>
      </c>
      <c r="J4053" t="s">
        <v>129</v>
      </c>
      <c r="K4053" t="s">
        <v>1012</v>
      </c>
      <c r="L4053" t="s">
        <v>47</v>
      </c>
      <c r="M4053" t="s">
        <v>47</v>
      </c>
      <c r="N4053" t="s">
        <v>47</v>
      </c>
      <c r="O4053" t="s">
        <v>47</v>
      </c>
      <c r="P4053" t="s">
        <v>5606</v>
      </c>
      <c r="Q4053" t="s">
        <v>997</v>
      </c>
      <c r="R4053">
        <v>1412.41</v>
      </c>
      <c r="S4053" t="s">
        <v>998</v>
      </c>
      <c r="T4053" t="s">
        <v>999</v>
      </c>
      <c r="U4053" t="s">
        <v>5903</v>
      </c>
      <c r="V4053">
        <v>1</v>
      </c>
      <c r="W4053" t="e">
        <f>VLOOKUP(U4053,T1.Unique.Delivery!$AQ$2:$AW$2720,COLUMNS(T1.Unique.Delivery!$AQ$2701:$AW$2701),0)</f>
        <v>#N/A</v>
      </c>
    </row>
    <row r="4054" spans="1:23" x14ac:dyDescent="0.3">
      <c r="A4054" t="s">
        <v>5593</v>
      </c>
      <c r="B4054" t="s">
        <v>5594</v>
      </c>
      <c r="C4054" t="s">
        <v>990</v>
      </c>
      <c r="D4054" t="s">
        <v>52</v>
      </c>
      <c r="E4054" t="s">
        <v>5898</v>
      </c>
      <c r="F4054" t="s">
        <v>5899</v>
      </c>
      <c r="G4054" t="s">
        <v>207</v>
      </c>
      <c r="H4054" t="s">
        <v>1006</v>
      </c>
      <c r="I4054" t="s">
        <v>54</v>
      </c>
      <c r="J4054" t="s">
        <v>80</v>
      </c>
      <c r="K4054" t="s">
        <v>1014</v>
      </c>
      <c r="L4054">
        <v>100788157</v>
      </c>
      <c r="M4054" t="s">
        <v>2389</v>
      </c>
      <c r="N4054" t="s">
        <v>47</v>
      </c>
      <c r="O4054" t="s">
        <v>47</v>
      </c>
      <c r="P4054" t="s">
        <v>2971</v>
      </c>
      <c r="Q4054" t="s">
        <v>997</v>
      </c>
      <c r="R4054">
        <v>1532.14</v>
      </c>
      <c r="S4054" t="s">
        <v>998</v>
      </c>
      <c r="T4054" t="s">
        <v>999</v>
      </c>
      <c r="U4054" t="s">
        <v>5904</v>
      </c>
      <c r="V4054">
        <v>1</v>
      </c>
      <c r="W4054" t="e">
        <f>VLOOKUP(U4054,T1.Unique.Delivery!$AQ$2:$AW$2720,COLUMNS(T1.Unique.Delivery!$AQ$2701:$AW$2701),0)</f>
        <v>#N/A</v>
      </c>
    </row>
    <row r="4055" spans="1:23" x14ac:dyDescent="0.3">
      <c r="A4055" t="s">
        <v>5593</v>
      </c>
      <c r="B4055" t="s">
        <v>5594</v>
      </c>
      <c r="C4055" t="s">
        <v>990</v>
      </c>
      <c r="D4055" t="s">
        <v>52</v>
      </c>
      <c r="E4055" t="s">
        <v>5898</v>
      </c>
      <c r="F4055" t="s">
        <v>5899</v>
      </c>
      <c r="G4055" t="s">
        <v>207</v>
      </c>
      <c r="H4055" t="s">
        <v>1006</v>
      </c>
      <c r="I4055" t="s">
        <v>54</v>
      </c>
      <c r="J4055" t="s">
        <v>80</v>
      </c>
      <c r="K4055" t="s">
        <v>1014</v>
      </c>
      <c r="L4055" t="s">
        <v>47</v>
      </c>
      <c r="M4055" t="s">
        <v>47</v>
      </c>
      <c r="N4055" t="s">
        <v>47</v>
      </c>
      <c r="O4055" t="s">
        <v>47</v>
      </c>
      <c r="P4055" t="s">
        <v>5606</v>
      </c>
      <c r="Q4055" t="s">
        <v>997</v>
      </c>
      <c r="R4055">
        <v>1523.46</v>
      </c>
      <c r="S4055" t="s">
        <v>998</v>
      </c>
      <c r="T4055" t="s">
        <v>999</v>
      </c>
      <c r="U4055" t="s">
        <v>5905</v>
      </c>
      <c r="V4055">
        <v>1</v>
      </c>
      <c r="W4055" t="e">
        <f>VLOOKUP(U4055,T1.Unique.Delivery!$AQ$2:$AW$2720,COLUMNS(T1.Unique.Delivery!$AQ$2701:$AW$2701),0)</f>
        <v>#N/A</v>
      </c>
    </row>
    <row r="4056" spans="1:23" x14ac:dyDescent="0.3">
      <c r="A4056" t="s">
        <v>5593</v>
      </c>
      <c r="B4056" t="s">
        <v>5594</v>
      </c>
      <c r="C4056" t="s">
        <v>990</v>
      </c>
      <c r="D4056" t="s">
        <v>52</v>
      </c>
      <c r="E4056" t="s">
        <v>5119</v>
      </c>
      <c r="F4056" t="s">
        <v>5120</v>
      </c>
      <c r="G4056" t="s">
        <v>52</v>
      </c>
      <c r="H4056" t="s">
        <v>1006</v>
      </c>
      <c r="I4056" t="s">
        <v>54</v>
      </c>
      <c r="J4056" t="s">
        <v>66</v>
      </c>
      <c r="K4056" t="s">
        <v>1007</v>
      </c>
      <c r="L4056">
        <v>101093720</v>
      </c>
      <c r="M4056" t="s">
        <v>55</v>
      </c>
      <c r="N4056" t="s">
        <v>47</v>
      </c>
      <c r="O4056" t="s">
        <v>47</v>
      </c>
      <c r="P4056" s="1">
        <v>42379</v>
      </c>
      <c r="Q4056" t="s">
        <v>997</v>
      </c>
      <c r="R4056">
        <v>1320.3</v>
      </c>
      <c r="S4056" t="s">
        <v>998</v>
      </c>
      <c r="T4056" t="s">
        <v>999</v>
      </c>
      <c r="U4056" t="s">
        <v>5906</v>
      </c>
      <c r="V4056">
        <v>1</v>
      </c>
      <c r="W4056" t="e">
        <f>VLOOKUP(U4056,T1.Unique.Delivery!$AQ$2:$AW$2720,COLUMNS(T1.Unique.Delivery!$AQ$2701:$AW$2701),0)</f>
        <v>#N/A</v>
      </c>
    </row>
    <row r="4057" spans="1:23" x14ac:dyDescent="0.3">
      <c r="A4057" t="s">
        <v>5593</v>
      </c>
      <c r="B4057" t="s">
        <v>5594</v>
      </c>
      <c r="C4057" t="s">
        <v>990</v>
      </c>
      <c r="D4057" t="s">
        <v>52</v>
      </c>
      <c r="E4057" t="s">
        <v>5119</v>
      </c>
      <c r="F4057" t="s">
        <v>5120</v>
      </c>
      <c r="G4057" t="s">
        <v>52</v>
      </c>
      <c r="H4057" t="s">
        <v>1006</v>
      </c>
      <c r="I4057" t="s">
        <v>54</v>
      </c>
      <c r="J4057" t="s">
        <v>66</v>
      </c>
      <c r="K4057" t="s">
        <v>1007</v>
      </c>
      <c r="L4057" t="s">
        <v>47</v>
      </c>
      <c r="M4057" t="s">
        <v>47</v>
      </c>
      <c r="N4057" t="s">
        <v>47</v>
      </c>
      <c r="O4057" t="s">
        <v>47</v>
      </c>
      <c r="P4057" t="s">
        <v>5597</v>
      </c>
      <c r="Q4057" t="s">
        <v>997</v>
      </c>
      <c r="R4057">
        <v>886.78</v>
      </c>
      <c r="S4057" t="s">
        <v>998</v>
      </c>
      <c r="T4057" t="s">
        <v>999</v>
      </c>
      <c r="U4057" t="s">
        <v>5907</v>
      </c>
      <c r="V4057">
        <v>1</v>
      </c>
      <c r="W4057" t="e">
        <f>VLOOKUP(U4057,T1.Unique.Delivery!$AQ$2:$AW$2720,COLUMNS(T1.Unique.Delivery!$AQ$2701:$AW$2701),0)</f>
        <v>#N/A</v>
      </c>
    </row>
    <row r="4058" spans="1:23" x14ac:dyDescent="0.3">
      <c r="A4058" t="s">
        <v>5593</v>
      </c>
      <c r="B4058" t="s">
        <v>5594</v>
      </c>
      <c r="C4058" t="s">
        <v>990</v>
      </c>
      <c r="D4058" t="s">
        <v>52</v>
      </c>
      <c r="E4058" t="s">
        <v>5119</v>
      </c>
      <c r="F4058" t="s">
        <v>5120</v>
      </c>
      <c r="G4058" t="s">
        <v>52</v>
      </c>
      <c r="H4058" t="s">
        <v>1006</v>
      </c>
      <c r="I4058" t="s">
        <v>54</v>
      </c>
      <c r="J4058" t="s">
        <v>56</v>
      </c>
      <c r="K4058" t="s">
        <v>993</v>
      </c>
      <c r="L4058">
        <v>101093720</v>
      </c>
      <c r="M4058" t="s">
        <v>55</v>
      </c>
      <c r="N4058" t="s">
        <v>47</v>
      </c>
      <c r="O4058" t="s">
        <v>47</v>
      </c>
      <c r="P4058" t="s">
        <v>1040</v>
      </c>
      <c r="Q4058" t="s">
        <v>997</v>
      </c>
      <c r="R4058">
        <v>2203</v>
      </c>
      <c r="S4058" t="s">
        <v>998</v>
      </c>
      <c r="T4058" t="s">
        <v>999</v>
      </c>
      <c r="U4058" t="s">
        <v>5908</v>
      </c>
      <c r="V4058">
        <v>1</v>
      </c>
      <c r="W4058" t="e">
        <f>VLOOKUP(U4058,T1.Unique.Delivery!$AQ$2:$AW$2720,COLUMNS(T1.Unique.Delivery!$AQ$2701:$AW$2701),0)</f>
        <v>#N/A</v>
      </c>
    </row>
    <row r="4059" spans="1:23" x14ac:dyDescent="0.3">
      <c r="A4059" t="s">
        <v>5593</v>
      </c>
      <c r="B4059" t="s">
        <v>5594</v>
      </c>
      <c r="C4059" t="s">
        <v>990</v>
      </c>
      <c r="D4059" t="s">
        <v>52</v>
      </c>
      <c r="E4059" t="s">
        <v>5119</v>
      </c>
      <c r="F4059" t="s">
        <v>5120</v>
      </c>
      <c r="G4059" t="s">
        <v>52</v>
      </c>
      <c r="H4059" t="s">
        <v>1006</v>
      </c>
      <c r="I4059" t="s">
        <v>54</v>
      </c>
      <c r="J4059" t="s">
        <v>129</v>
      </c>
      <c r="K4059" t="s">
        <v>1012</v>
      </c>
      <c r="L4059" t="s">
        <v>47</v>
      </c>
      <c r="M4059" t="s">
        <v>47</v>
      </c>
      <c r="N4059" t="s">
        <v>47</v>
      </c>
      <c r="O4059" t="s">
        <v>47</v>
      </c>
      <c r="P4059" t="s">
        <v>5597</v>
      </c>
      <c r="Q4059" t="s">
        <v>997</v>
      </c>
      <c r="R4059">
        <v>886.78</v>
      </c>
      <c r="S4059" t="s">
        <v>998</v>
      </c>
      <c r="T4059" t="s">
        <v>999</v>
      </c>
      <c r="U4059" t="s">
        <v>5909</v>
      </c>
      <c r="V4059">
        <v>1</v>
      </c>
      <c r="W4059" t="e">
        <f>VLOOKUP(U4059,T1.Unique.Delivery!$AQ$2:$AW$2720,COLUMNS(T1.Unique.Delivery!$AQ$2701:$AW$2701),0)</f>
        <v>#N/A</v>
      </c>
    </row>
    <row r="4060" spans="1:23" x14ac:dyDescent="0.3">
      <c r="A4060" t="s">
        <v>5593</v>
      </c>
      <c r="B4060" t="s">
        <v>5594</v>
      </c>
      <c r="C4060" t="s">
        <v>990</v>
      </c>
      <c r="D4060" t="s">
        <v>52</v>
      </c>
      <c r="E4060" t="s">
        <v>5119</v>
      </c>
      <c r="F4060" t="s">
        <v>5120</v>
      </c>
      <c r="G4060" t="s">
        <v>52</v>
      </c>
      <c r="H4060" t="s">
        <v>1006</v>
      </c>
      <c r="I4060" t="s">
        <v>54</v>
      </c>
      <c r="J4060" t="s">
        <v>80</v>
      </c>
      <c r="K4060" t="s">
        <v>1014</v>
      </c>
      <c r="L4060">
        <v>101093720</v>
      </c>
      <c r="M4060" t="s">
        <v>55</v>
      </c>
      <c r="N4060" t="s">
        <v>47</v>
      </c>
      <c r="O4060" t="s">
        <v>47</v>
      </c>
      <c r="P4060" s="1">
        <v>42379</v>
      </c>
      <c r="Q4060" t="s">
        <v>997</v>
      </c>
      <c r="R4060">
        <v>1100.25</v>
      </c>
      <c r="S4060" t="s">
        <v>998</v>
      </c>
      <c r="T4060" t="s">
        <v>999</v>
      </c>
      <c r="U4060" t="s">
        <v>5910</v>
      </c>
      <c r="V4060">
        <v>1</v>
      </c>
      <c r="W4060" t="e">
        <f>VLOOKUP(U4060,T1.Unique.Delivery!$AQ$2:$AW$2720,COLUMNS(T1.Unique.Delivery!$AQ$2701:$AW$2701),0)</f>
        <v>#N/A</v>
      </c>
    </row>
    <row r="4061" spans="1:23" x14ac:dyDescent="0.3">
      <c r="A4061" t="s">
        <v>5593</v>
      </c>
      <c r="B4061" t="s">
        <v>5594</v>
      </c>
      <c r="C4061" t="s">
        <v>990</v>
      </c>
      <c r="D4061" t="s">
        <v>52</v>
      </c>
      <c r="E4061" t="s">
        <v>5119</v>
      </c>
      <c r="F4061" t="s">
        <v>5120</v>
      </c>
      <c r="G4061" t="s">
        <v>52</v>
      </c>
      <c r="H4061" t="s">
        <v>1006</v>
      </c>
      <c r="I4061" t="s">
        <v>54</v>
      </c>
      <c r="J4061" t="s">
        <v>80</v>
      </c>
      <c r="K4061" t="s">
        <v>1014</v>
      </c>
      <c r="L4061" t="s">
        <v>47</v>
      </c>
      <c r="M4061" t="s">
        <v>47</v>
      </c>
      <c r="N4061" t="s">
        <v>47</v>
      </c>
      <c r="O4061" t="s">
        <v>47</v>
      </c>
      <c r="P4061" t="s">
        <v>5597</v>
      </c>
      <c r="Q4061" t="s">
        <v>997</v>
      </c>
      <c r="R4061">
        <v>886.78</v>
      </c>
      <c r="S4061" t="s">
        <v>998</v>
      </c>
      <c r="T4061" t="s">
        <v>999</v>
      </c>
      <c r="U4061" t="s">
        <v>5911</v>
      </c>
      <c r="V4061">
        <v>1</v>
      </c>
      <c r="W4061" t="e">
        <f>VLOOKUP(U4061,T1.Unique.Delivery!$AQ$2:$AW$2720,COLUMNS(T1.Unique.Delivery!$AQ$2701:$AW$2701),0)</f>
        <v>#N/A</v>
      </c>
    </row>
    <row r="4062" spans="1:23" x14ac:dyDescent="0.3">
      <c r="A4062" t="s">
        <v>5593</v>
      </c>
      <c r="B4062" t="s">
        <v>5594</v>
      </c>
      <c r="C4062" t="s">
        <v>990</v>
      </c>
      <c r="D4062" t="s">
        <v>52</v>
      </c>
      <c r="E4062" t="s">
        <v>5912</v>
      </c>
      <c r="F4062" t="s">
        <v>5913</v>
      </c>
      <c r="G4062" t="s">
        <v>52</v>
      </c>
      <c r="H4062" t="s">
        <v>1006</v>
      </c>
      <c r="I4062" t="s">
        <v>54</v>
      </c>
      <c r="J4062" t="s">
        <v>66</v>
      </c>
      <c r="K4062" t="s">
        <v>1007</v>
      </c>
      <c r="L4062">
        <v>101093720</v>
      </c>
      <c r="M4062" t="s">
        <v>55</v>
      </c>
      <c r="N4062" t="s">
        <v>47</v>
      </c>
      <c r="O4062" t="s">
        <v>47</v>
      </c>
      <c r="P4062" s="1">
        <v>42379</v>
      </c>
      <c r="Q4062" t="s">
        <v>997</v>
      </c>
      <c r="R4062">
        <v>1320.3</v>
      </c>
      <c r="S4062" t="s">
        <v>998</v>
      </c>
      <c r="T4062" t="s">
        <v>999</v>
      </c>
      <c r="U4062" t="s">
        <v>5914</v>
      </c>
      <c r="V4062">
        <v>1</v>
      </c>
      <c r="W4062" t="e">
        <f>VLOOKUP(U4062,T1.Unique.Delivery!$AQ$2:$AW$2720,COLUMNS(T1.Unique.Delivery!$AQ$2701:$AW$2701),0)</f>
        <v>#N/A</v>
      </c>
    </row>
    <row r="4063" spans="1:23" x14ac:dyDescent="0.3">
      <c r="A4063" t="s">
        <v>5593</v>
      </c>
      <c r="B4063" t="s">
        <v>5594</v>
      </c>
      <c r="C4063" t="s">
        <v>990</v>
      </c>
      <c r="D4063" t="s">
        <v>52</v>
      </c>
      <c r="E4063" t="s">
        <v>5912</v>
      </c>
      <c r="F4063" t="s">
        <v>5913</v>
      </c>
      <c r="G4063" t="s">
        <v>52</v>
      </c>
      <c r="H4063" t="s">
        <v>1006</v>
      </c>
      <c r="I4063" t="s">
        <v>54</v>
      </c>
      <c r="J4063" t="s">
        <v>66</v>
      </c>
      <c r="K4063" t="s">
        <v>1007</v>
      </c>
      <c r="L4063" t="s">
        <v>47</v>
      </c>
      <c r="M4063" t="s">
        <v>47</v>
      </c>
      <c r="N4063" t="s">
        <v>47</v>
      </c>
      <c r="O4063" t="s">
        <v>47</v>
      </c>
      <c r="P4063" t="s">
        <v>5597</v>
      </c>
      <c r="Q4063" t="s">
        <v>997</v>
      </c>
      <c r="R4063">
        <v>886.78</v>
      </c>
      <c r="S4063" t="s">
        <v>998</v>
      </c>
      <c r="T4063" t="s">
        <v>999</v>
      </c>
      <c r="U4063" t="s">
        <v>5915</v>
      </c>
      <c r="V4063">
        <v>1</v>
      </c>
      <c r="W4063" t="e">
        <f>VLOOKUP(U4063,T1.Unique.Delivery!$AQ$2:$AW$2720,COLUMNS(T1.Unique.Delivery!$AQ$2701:$AW$2701),0)</f>
        <v>#N/A</v>
      </c>
    </row>
    <row r="4064" spans="1:23" x14ac:dyDescent="0.3">
      <c r="A4064" t="s">
        <v>5593</v>
      </c>
      <c r="B4064" t="s">
        <v>5594</v>
      </c>
      <c r="C4064" t="s">
        <v>990</v>
      </c>
      <c r="D4064" t="s">
        <v>52</v>
      </c>
      <c r="E4064" t="s">
        <v>5912</v>
      </c>
      <c r="F4064" t="s">
        <v>5913</v>
      </c>
      <c r="G4064" t="s">
        <v>52</v>
      </c>
      <c r="H4064" t="s">
        <v>1006</v>
      </c>
      <c r="I4064" t="s">
        <v>54</v>
      </c>
      <c r="J4064" t="s">
        <v>129</v>
      </c>
      <c r="K4064" t="s">
        <v>1012</v>
      </c>
      <c r="L4064" t="s">
        <v>47</v>
      </c>
      <c r="M4064" t="s">
        <v>47</v>
      </c>
      <c r="N4064" t="s">
        <v>47</v>
      </c>
      <c r="O4064" t="s">
        <v>47</v>
      </c>
      <c r="P4064" t="s">
        <v>5597</v>
      </c>
      <c r="Q4064" t="s">
        <v>997</v>
      </c>
      <c r="R4064">
        <v>886.78</v>
      </c>
      <c r="S4064" t="s">
        <v>998</v>
      </c>
      <c r="T4064" t="s">
        <v>999</v>
      </c>
      <c r="U4064" t="s">
        <v>5916</v>
      </c>
      <c r="V4064">
        <v>1</v>
      </c>
      <c r="W4064" t="e">
        <f>VLOOKUP(U4064,T1.Unique.Delivery!$AQ$2:$AW$2720,COLUMNS(T1.Unique.Delivery!$AQ$2701:$AW$2701),0)</f>
        <v>#N/A</v>
      </c>
    </row>
    <row r="4065" spans="1:23" x14ac:dyDescent="0.3">
      <c r="A4065" t="s">
        <v>5593</v>
      </c>
      <c r="B4065" t="s">
        <v>5594</v>
      </c>
      <c r="C4065" t="s">
        <v>990</v>
      </c>
      <c r="D4065" t="s">
        <v>52</v>
      </c>
      <c r="E4065" t="s">
        <v>5912</v>
      </c>
      <c r="F4065" t="s">
        <v>5913</v>
      </c>
      <c r="G4065" t="s">
        <v>52</v>
      </c>
      <c r="H4065" t="s">
        <v>1006</v>
      </c>
      <c r="I4065" t="s">
        <v>54</v>
      </c>
      <c r="J4065" t="s">
        <v>80</v>
      </c>
      <c r="K4065" t="s">
        <v>1014</v>
      </c>
      <c r="L4065">
        <v>101093720</v>
      </c>
      <c r="M4065" t="s">
        <v>55</v>
      </c>
      <c r="N4065" t="s">
        <v>47</v>
      </c>
      <c r="O4065" t="s">
        <v>47</v>
      </c>
      <c r="P4065" s="1">
        <v>42379</v>
      </c>
      <c r="Q4065" t="s">
        <v>997</v>
      </c>
      <c r="R4065">
        <v>1100.25</v>
      </c>
      <c r="S4065" t="s">
        <v>998</v>
      </c>
      <c r="T4065" t="s">
        <v>999</v>
      </c>
      <c r="U4065" t="s">
        <v>5917</v>
      </c>
      <c r="V4065">
        <v>1</v>
      </c>
      <c r="W4065" t="e">
        <f>VLOOKUP(U4065,T1.Unique.Delivery!$AQ$2:$AW$2720,COLUMNS(T1.Unique.Delivery!$AQ$2701:$AW$2701),0)</f>
        <v>#N/A</v>
      </c>
    </row>
    <row r="4066" spans="1:23" x14ac:dyDescent="0.3">
      <c r="A4066" t="s">
        <v>5593</v>
      </c>
      <c r="B4066" t="s">
        <v>5594</v>
      </c>
      <c r="C4066" t="s">
        <v>990</v>
      </c>
      <c r="D4066" t="s">
        <v>52</v>
      </c>
      <c r="E4066" t="s">
        <v>5912</v>
      </c>
      <c r="F4066" t="s">
        <v>5913</v>
      </c>
      <c r="G4066" t="s">
        <v>52</v>
      </c>
      <c r="H4066" t="s">
        <v>1006</v>
      </c>
      <c r="I4066" t="s">
        <v>54</v>
      </c>
      <c r="J4066" t="s">
        <v>80</v>
      </c>
      <c r="K4066" t="s">
        <v>1014</v>
      </c>
      <c r="L4066" t="s">
        <v>47</v>
      </c>
      <c r="M4066" t="s">
        <v>47</v>
      </c>
      <c r="N4066" t="s">
        <v>47</v>
      </c>
      <c r="O4066" t="s">
        <v>47</v>
      </c>
      <c r="P4066" t="s">
        <v>5597</v>
      </c>
      <c r="Q4066" t="s">
        <v>997</v>
      </c>
      <c r="R4066">
        <v>886.78</v>
      </c>
      <c r="S4066" t="s">
        <v>998</v>
      </c>
      <c r="T4066" t="s">
        <v>999</v>
      </c>
      <c r="U4066" t="s">
        <v>5918</v>
      </c>
      <c r="V4066">
        <v>1</v>
      </c>
      <c r="W4066" t="e">
        <f>VLOOKUP(U4066,T1.Unique.Delivery!$AQ$2:$AW$2720,COLUMNS(T1.Unique.Delivery!$AQ$2701:$AW$2701),0)</f>
        <v>#N/A</v>
      </c>
    </row>
    <row r="4067" spans="1:23" x14ac:dyDescent="0.3">
      <c r="A4067" t="s">
        <v>5593</v>
      </c>
      <c r="B4067" t="s">
        <v>5594</v>
      </c>
      <c r="C4067" t="s">
        <v>990</v>
      </c>
      <c r="D4067" t="s">
        <v>52</v>
      </c>
      <c r="E4067" t="s">
        <v>5919</v>
      </c>
      <c r="F4067" t="s">
        <v>5920</v>
      </c>
      <c r="G4067" t="s">
        <v>311</v>
      </c>
      <c r="H4067" t="s">
        <v>1006</v>
      </c>
      <c r="I4067" t="s">
        <v>54</v>
      </c>
      <c r="J4067" t="s">
        <v>56</v>
      </c>
      <c r="K4067" t="s">
        <v>993</v>
      </c>
      <c r="L4067">
        <v>100223303</v>
      </c>
      <c r="M4067" t="s">
        <v>994</v>
      </c>
      <c r="N4067" t="s">
        <v>995</v>
      </c>
      <c r="O4067" t="s">
        <v>996</v>
      </c>
      <c r="P4067" s="1">
        <v>41649</v>
      </c>
      <c r="Q4067" t="s">
        <v>997</v>
      </c>
      <c r="R4067">
        <v>5391.93</v>
      </c>
      <c r="S4067" t="s">
        <v>998</v>
      </c>
      <c r="T4067" t="s">
        <v>999</v>
      </c>
      <c r="U4067" t="s">
        <v>5921</v>
      </c>
      <c r="V4067">
        <v>1</v>
      </c>
      <c r="W4067" t="e">
        <f>VLOOKUP(U4067,T1.Unique.Delivery!$AQ$2:$AW$2720,COLUMNS(T1.Unique.Delivery!$AQ$2701:$AW$2701),0)</f>
        <v>#N/A</v>
      </c>
    </row>
    <row r="4068" spans="1:23" x14ac:dyDescent="0.3">
      <c r="A4068" t="s">
        <v>5593</v>
      </c>
      <c r="B4068" t="s">
        <v>5594</v>
      </c>
      <c r="C4068" t="s">
        <v>990</v>
      </c>
      <c r="D4068" t="s">
        <v>52</v>
      </c>
      <c r="E4068" t="s">
        <v>5919</v>
      </c>
      <c r="F4068" t="s">
        <v>5920</v>
      </c>
      <c r="G4068" t="s">
        <v>311</v>
      </c>
      <c r="H4068" t="s">
        <v>1006</v>
      </c>
      <c r="I4068" t="s">
        <v>54</v>
      </c>
      <c r="J4068" t="s">
        <v>56</v>
      </c>
      <c r="K4068" t="s">
        <v>993</v>
      </c>
      <c r="L4068" t="s">
        <v>47</v>
      </c>
      <c r="M4068" t="s">
        <v>47</v>
      </c>
      <c r="N4068" t="s">
        <v>995</v>
      </c>
      <c r="O4068" t="s">
        <v>996</v>
      </c>
      <c r="P4068" s="1">
        <v>41645</v>
      </c>
      <c r="Q4068" t="s">
        <v>997</v>
      </c>
      <c r="R4068">
        <v>5291.39</v>
      </c>
      <c r="S4068" t="s">
        <v>998</v>
      </c>
      <c r="T4068" t="s">
        <v>999</v>
      </c>
      <c r="U4068" t="s">
        <v>5922</v>
      </c>
      <c r="V4068">
        <v>1</v>
      </c>
      <c r="W4068" t="e">
        <f>VLOOKUP(U4068,T1.Unique.Delivery!$AQ$2:$AW$2720,COLUMNS(T1.Unique.Delivery!$AQ$2701:$AW$2701),0)</f>
        <v>#N/A</v>
      </c>
    </row>
    <row r="4069" spans="1:23" x14ac:dyDescent="0.3">
      <c r="A4069" t="s">
        <v>5593</v>
      </c>
      <c r="B4069" t="s">
        <v>5594</v>
      </c>
      <c r="C4069" t="s">
        <v>990</v>
      </c>
      <c r="D4069" t="s">
        <v>52</v>
      </c>
      <c r="E4069" t="s">
        <v>5923</v>
      </c>
      <c r="F4069" t="s">
        <v>5924</v>
      </c>
      <c r="G4069" t="s">
        <v>52</v>
      </c>
      <c r="H4069" t="s">
        <v>1006</v>
      </c>
      <c r="I4069" t="s">
        <v>54</v>
      </c>
      <c r="J4069" t="s">
        <v>66</v>
      </c>
      <c r="K4069" t="s">
        <v>1007</v>
      </c>
      <c r="L4069" t="s">
        <v>47</v>
      </c>
      <c r="M4069" t="s">
        <v>47</v>
      </c>
      <c r="N4069" t="s">
        <v>47</v>
      </c>
      <c r="O4069" t="s">
        <v>47</v>
      </c>
      <c r="P4069" t="s">
        <v>5597</v>
      </c>
      <c r="Q4069" t="s">
        <v>997</v>
      </c>
      <c r="R4069">
        <v>1257.77</v>
      </c>
      <c r="S4069" t="s">
        <v>998</v>
      </c>
      <c r="T4069" t="s">
        <v>999</v>
      </c>
      <c r="U4069" t="s">
        <v>5925</v>
      </c>
      <c r="V4069">
        <v>1</v>
      </c>
      <c r="W4069" t="e">
        <f>VLOOKUP(U4069,T1.Unique.Delivery!$AQ$2:$AW$2720,COLUMNS(T1.Unique.Delivery!$AQ$2701:$AW$2701),0)</f>
        <v>#N/A</v>
      </c>
    </row>
    <row r="4070" spans="1:23" x14ac:dyDescent="0.3">
      <c r="A4070" t="s">
        <v>5593</v>
      </c>
      <c r="B4070" t="s">
        <v>5594</v>
      </c>
      <c r="C4070" t="s">
        <v>990</v>
      </c>
      <c r="D4070" t="s">
        <v>52</v>
      </c>
      <c r="E4070" t="s">
        <v>5923</v>
      </c>
      <c r="F4070" t="s">
        <v>5924</v>
      </c>
      <c r="G4070" t="s">
        <v>52</v>
      </c>
      <c r="H4070" t="s">
        <v>1006</v>
      </c>
      <c r="I4070" t="s">
        <v>54</v>
      </c>
      <c r="J4070" t="s">
        <v>80</v>
      </c>
      <c r="K4070" t="s">
        <v>1014</v>
      </c>
      <c r="L4070" t="s">
        <v>47</v>
      </c>
      <c r="M4070" t="s">
        <v>47</v>
      </c>
      <c r="N4070" t="s">
        <v>47</v>
      </c>
      <c r="O4070" t="s">
        <v>47</v>
      </c>
      <c r="P4070" t="s">
        <v>5597</v>
      </c>
      <c r="Q4070" t="s">
        <v>997</v>
      </c>
      <c r="R4070">
        <v>1257.77</v>
      </c>
      <c r="S4070" t="s">
        <v>998</v>
      </c>
      <c r="T4070" t="s">
        <v>999</v>
      </c>
      <c r="U4070" t="s">
        <v>5926</v>
      </c>
      <c r="V4070">
        <v>1</v>
      </c>
      <c r="W4070" t="e">
        <f>VLOOKUP(U4070,T1.Unique.Delivery!$AQ$2:$AW$2720,COLUMNS(T1.Unique.Delivery!$AQ$2701:$AW$2701),0)</f>
        <v>#N/A</v>
      </c>
    </row>
    <row r="4071" spans="1:23" x14ac:dyDescent="0.3">
      <c r="A4071" t="s">
        <v>5593</v>
      </c>
      <c r="B4071" t="s">
        <v>5594</v>
      </c>
      <c r="C4071" t="s">
        <v>990</v>
      </c>
      <c r="D4071" t="s">
        <v>52</v>
      </c>
      <c r="E4071" t="s">
        <v>1242</v>
      </c>
      <c r="F4071" t="s">
        <v>1243</v>
      </c>
      <c r="G4071" t="s">
        <v>153</v>
      </c>
      <c r="H4071" t="s">
        <v>991</v>
      </c>
      <c r="I4071" t="s">
        <v>992</v>
      </c>
      <c r="J4071" t="s">
        <v>56</v>
      </c>
      <c r="K4071" t="s">
        <v>993</v>
      </c>
      <c r="L4071">
        <v>101021193</v>
      </c>
      <c r="M4071" t="s">
        <v>596</v>
      </c>
      <c r="N4071" t="s">
        <v>995</v>
      </c>
      <c r="O4071" t="s">
        <v>996</v>
      </c>
      <c r="P4071" t="s">
        <v>1040</v>
      </c>
      <c r="Q4071" t="s">
        <v>997</v>
      </c>
      <c r="R4071">
        <v>3562.86</v>
      </c>
      <c r="S4071" t="s">
        <v>998</v>
      </c>
      <c r="T4071" t="s">
        <v>999</v>
      </c>
      <c r="U4071" t="s">
        <v>5927</v>
      </c>
      <c r="V4071">
        <v>1</v>
      </c>
      <c r="W4071" t="e">
        <f>VLOOKUP(U4071,T1.Unique.Delivery!$AQ$2:$AW$2720,COLUMNS(T1.Unique.Delivery!$AQ$2701:$AW$2701),0)</f>
        <v>#N/A</v>
      </c>
    </row>
    <row r="4072" spans="1:23" x14ac:dyDescent="0.3">
      <c r="A4072" t="s">
        <v>5593</v>
      </c>
      <c r="B4072" t="s">
        <v>5594</v>
      </c>
      <c r="C4072" t="s">
        <v>990</v>
      </c>
      <c r="D4072" t="s">
        <v>52</v>
      </c>
      <c r="E4072" t="s">
        <v>3516</v>
      </c>
      <c r="F4072" t="s">
        <v>3517</v>
      </c>
      <c r="G4072" t="s">
        <v>52</v>
      </c>
      <c r="H4072" t="s">
        <v>1006</v>
      </c>
      <c r="I4072" t="s">
        <v>54</v>
      </c>
      <c r="J4072" t="s">
        <v>66</v>
      </c>
      <c r="K4072" t="s">
        <v>1007</v>
      </c>
      <c r="L4072">
        <v>100943603</v>
      </c>
      <c r="M4072" t="s">
        <v>5002</v>
      </c>
      <c r="N4072" t="s">
        <v>1295</v>
      </c>
      <c r="O4072" t="s">
        <v>1296</v>
      </c>
      <c r="P4072" s="1">
        <v>42767</v>
      </c>
      <c r="Q4072" t="s">
        <v>997</v>
      </c>
      <c r="R4072">
        <v>855.5</v>
      </c>
      <c r="S4072" t="s">
        <v>998</v>
      </c>
      <c r="T4072" t="s">
        <v>999</v>
      </c>
      <c r="U4072" t="s">
        <v>5928</v>
      </c>
      <c r="V4072">
        <v>1</v>
      </c>
      <c r="W4072" t="e">
        <f>VLOOKUP(U4072,T1.Unique.Delivery!$AQ$2:$AW$2720,COLUMNS(T1.Unique.Delivery!$AQ$2701:$AW$2701),0)</f>
        <v>#N/A</v>
      </c>
    </row>
    <row r="4073" spans="1:23" x14ac:dyDescent="0.3">
      <c r="A4073" t="s">
        <v>5593</v>
      </c>
      <c r="B4073" t="s">
        <v>5594</v>
      </c>
      <c r="C4073" t="s">
        <v>990</v>
      </c>
      <c r="D4073" t="s">
        <v>52</v>
      </c>
      <c r="E4073" t="s">
        <v>3516</v>
      </c>
      <c r="F4073" t="s">
        <v>3517</v>
      </c>
      <c r="G4073" t="s">
        <v>52</v>
      </c>
      <c r="H4073" t="s">
        <v>1006</v>
      </c>
      <c r="I4073" t="s">
        <v>54</v>
      </c>
      <c r="J4073" t="s">
        <v>66</v>
      </c>
      <c r="K4073" t="s">
        <v>1007</v>
      </c>
      <c r="L4073">
        <v>101093720</v>
      </c>
      <c r="M4073" t="s">
        <v>55</v>
      </c>
      <c r="N4073" t="s">
        <v>47</v>
      </c>
      <c r="O4073" t="s">
        <v>47</v>
      </c>
      <c r="P4073" s="1">
        <v>42379</v>
      </c>
      <c r="Q4073" t="s">
        <v>997</v>
      </c>
      <c r="R4073">
        <v>1142.7</v>
      </c>
      <c r="S4073" t="s">
        <v>998</v>
      </c>
      <c r="T4073" t="s">
        <v>999</v>
      </c>
      <c r="U4073" t="s">
        <v>5929</v>
      </c>
      <c r="V4073">
        <v>1</v>
      </c>
      <c r="W4073" t="e">
        <f>VLOOKUP(U4073,T1.Unique.Delivery!$AQ$2:$AW$2720,COLUMNS(T1.Unique.Delivery!$AQ$2701:$AW$2701),0)</f>
        <v>#N/A</v>
      </c>
    </row>
    <row r="4074" spans="1:23" x14ac:dyDescent="0.3">
      <c r="A4074" t="s">
        <v>5593</v>
      </c>
      <c r="B4074" t="s">
        <v>5594</v>
      </c>
      <c r="C4074" t="s">
        <v>990</v>
      </c>
      <c r="D4074" t="s">
        <v>52</v>
      </c>
      <c r="E4074" t="s">
        <v>3516</v>
      </c>
      <c r="F4074" t="s">
        <v>3517</v>
      </c>
      <c r="G4074" t="s">
        <v>52</v>
      </c>
      <c r="H4074" t="s">
        <v>1006</v>
      </c>
      <c r="I4074" t="s">
        <v>54</v>
      </c>
      <c r="J4074" t="s">
        <v>66</v>
      </c>
      <c r="K4074" t="s">
        <v>1007</v>
      </c>
      <c r="L4074" t="s">
        <v>47</v>
      </c>
      <c r="M4074" t="s">
        <v>47</v>
      </c>
      <c r="N4074" t="s">
        <v>47</v>
      </c>
      <c r="O4074" t="s">
        <v>47</v>
      </c>
      <c r="P4074" t="s">
        <v>5606</v>
      </c>
      <c r="Q4074" t="s">
        <v>997</v>
      </c>
      <c r="R4074">
        <v>761.4</v>
      </c>
      <c r="S4074" t="s">
        <v>998</v>
      </c>
      <c r="T4074" t="s">
        <v>999</v>
      </c>
      <c r="U4074" t="s">
        <v>5930</v>
      </c>
      <c r="V4074">
        <v>1</v>
      </c>
      <c r="W4074" t="e">
        <f>VLOOKUP(U4074,T1.Unique.Delivery!$AQ$2:$AW$2720,COLUMNS(T1.Unique.Delivery!$AQ$2701:$AW$2701),0)</f>
        <v>#N/A</v>
      </c>
    </row>
    <row r="4075" spans="1:23" x14ac:dyDescent="0.3">
      <c r="A4075" t="s">
        <v>5593</v>
      </c>
      <c r="B4075" t="s">
        <v>5594</v>
      </c>
      <c r="C4075" t="s">
        <v>990</v>
      </c>
      <c r="D4075" t="s">
        <v>52</v>
      </c>
      <c r="E4075" t="s">
        <v>3516</v>
      </c>
      <c r="F4075" t="s">
        <v>3517</v>
      </c>
      <c r="G4075" t="s">
        <v>52</v>
      </c>
      <c r="H4075" t="s">
        <v>1006</v>
      </c>
      <c r="I4075" t="s">
        <v>54</v>
      </c>
      <c r="J4075" t="s">
        <v>56</v>
      </c>
      <c r="K4075" t="s">
        <v>993</v>
      </c>
      <c r="L4075">
        <v>101093720</v>
      </c>
      <c r="M4075" t="s">
        <v>55</v>
      </c>
      <c r="N4075" t="s">
        <v>1295</v>
      </c>
      <c r="O4075" t="s">
        <v>1296</v>
      </c>
      <c r="P4075" s="1">
        <v>42379</v>
      </c>
      <c r="Q4075" t="s">
        <v>997</v>
      </c>
      <c r="R4075">
        <v>1714.06</v>
      </c>
      <c r="S4075" t="s">
        <v>998</v>
      </c>
      <c r="T4075" t="s">
        <v>999</v>
      </c>
      <c r="U4075" t="s">
        <v>5931</v>
      </c>
      <c r="V4075">
        <v>1</v>
      </c>
      <c r="W4075" t="e">
        <f>VLOOKUP(U4075,T1.Unique.Delivery!$AQ$2:$AW$2720,COLUMNS(T1.Unique.Delivery!$AQ$2701:$AW$2701),0)</f>
        <v>#N/A</v>
      </c>
    </row>
    <row r="4076" spans="1:23" x14ac:dyDescent="0.3">
      <c r="A4076" t="s">
        <v>5593</v>
      </c>
      <c r="B4076" t="s">
        <v>5594</v>
      </c>
      <c r="C4076" t="s">
        <v>990</v>
      </c>
      <c r="D4076" t="s">
        <v>52</v>
      </c>
      <c r="E4076" t="s">
        <v>3516</v>
      </c>
      <c r="F4076" t="s">
        <v>3517</v>
      </c>
      <c r="G4076" t="s">
        <v>52</v>
      </c>
      <c r="H4076" t="s">
        <v>1006</v>
      </c>
      <c r="I4076" t="s">
        <v>54</v>
      </c>
      <c r="J4076" t="s">
        <v>129</v>
      </c>
      <c r="K4076" t="s">
        <v>1012</v>
      </c>
      <c r="L4076">
        <v>100943603</v>
      </c>
      <c r="M4076" t="s">
        <v>5002</v>
      </c>
      <c r="N4076" t="s">
        <v>1295</v>
      </c>
      <c r="O4076" t="s">
        <v>1296</v>
      </c>
      <c r="P4076" s="1">
        <v>42767</v>
      </c>
      <c r="Q4076" t="s">
        <v>997</v>
      </c>
      <c r="R4076">
        <v>855.5</v>
      </c>
      <c r="S4076" t="s">
        <v>998</v>
      </c>
      <c r="T4076" t="s">
        <v>999</v>
      </c>
      <c r="U4076" t="s">
        <v>5932</v>
      </c>
      <c r="V4076">
        <v>1</v>
      </c>
      <c r="W4076" t="e">
        <f>VLOOKUP(U4076,T1.Unique.Delivery!$AQ$2:$AW$2720,COLUMNS(T1.Unique.Delivery!$AQ$2701:$AW$2701),0)</f>
        <v>#N/A</v>
      </c>
    </row>
    <row r="4077" spans="1:23" x14ac:dyDescent="0.3">
      <c r="A4077" t="s">
        <v>5593</v>
      </c>
      <c r="B4077" t="s">
        <v>5594</v>
      </c>
      <c r="C4077" t="s">
        <v>990</v>
      </c>
      <c r="D4077" t="s">
        <v>52</v>
      </c>
      <c r="E4077" t="s">
        <v>3516</v>
      </c>
      <c r="F4077" t="s">
        <v>3517</v>
      </c>
      <c r="G4077" t="s">
        <v>52</v>
      </c>
      <c r="H4077" t="s">
        <v>1006</v>
      </c>
      <c r="I4077" t="s">
        <v>54</v>
      </c>
      <c r="J4077" t="s">
        <v>129</v>
      </c>
      <c r="K4077" t="s">
        <v>1012</v>
      </c>
      <c r="L4077" t="s">
        <v>47</v>
      </c>
      <c r="M4077" t="s">
        <v>47</v>
      </c>
      <c r="N4077" t="s">
        <v>47</v>
      </c>
      <c r="O4077" t="s">
        <v>47</v>
      </c>
      <c r="P4077" t="s">
        <v>5606</v>
      </c>
      <c r="Q4077" t="s">
        <v>997</v>
      </c>
      <c r="R4077">
        <v>761.4</v>
      </c>
      <c r="S4077" t="s">
        <v>998</v>
      </c>
      <c r="T4077" t="s">
        <v>999</v>
      </c>
      <c r="U4077" t="s">
        <v>5933</v>
      </c>
      <c r="V4077">
        <v>1</v>
      </c>
      <c r="W4077" t="e">
        <f>VLOOKUP(U4077,T1.Unique.Delivery!$AQ$2:$AW$2720,COLUMNS(T1.Unique.Delivery!$AQ$2701:$AW$2701),0)</f>
        <v>#N/A</v>
      </c>
    </row>
    <row r="4078" spans="1:23" x14ac:dyDescent="0.3">
      <c r="A4078" t="s">
        <v>5593</v>
      </c>
      <c r="B4078" t="s">
        <v>5594</v>
      </c>
      <c r="C4078" t="s">
        <v>990</v>
      </c>
      <c r="D4078" t="s">
        <v>52</v>
      </c>
      <c r="E4078" t="s">
        <v>3516</v>
      </c>
      <c r="F4078" t="s">
        <v>3517</v>
      </c>
      <c r="G4078" t="s">
        <v>52</v>
      </c>
      <c r="H4078" t="s">
        <v>1006</v>
      </c>
      <c r="I4078" t="s">
        <v>54</v>
      </c>
      <c r="J4078" t="s">
        <v>80</v>
      </c>
      <c r="K4078" t="s">
        <v>1014</v>
      </c>
      <c r="L4078">
        <v>100943603</v>
      </c>
      <c r="M4078" t="s">
        <v>5002</v>
      </c>
      <c r="N4078" t="s">
        <v>47</v>
      </c>
      <c r="O4078" t="s">
        <v>47</v>
      </c>
      <c r="P4078" s="1">
        <v>42767</v>
      </c>
      <c r="Q4078" t="s">
        <v>997</v>
      </c>
      <c r="R4078">
        <v>855.5</v>
      </c>
      <c r="S4078" t="s">
        <v>998</v>
      </c>
      <c r="T4078" t="s">
        <v>999</v>
      </c>
      <c r="U4078" t="s">
        <v>5934</v>
      </c>
      <c r="V4078">
        <v>1</v>
      </c>
      <c r="W4078" t="e">
        <f>VLOOKUP(U4078,T1.Unique.Delivery!$AQ$2:$AW$2720,COLUMNS(T1.Unique.Delivery!$AQ$2701:$AW$2701),0)</f>
        <v>#N/A</v>
      </c>
    </row>
    <row r="4079" spans="1:23" x14ac:dyDescent="0.3">
      <c r="A4079" t="s">
        <v>5593</v>
      </c>
      <c r="B4079" t="s">
        <v>5594</v>
      </c>
      <c r="C4079" t="s">
        <v>990</v>
      </c>
      <c r="D4079" t="s">
        <v>52</v>
      </c>
      <c r="E4079" t="s">
        <v>3516</v>
      </c>
      <c r="F4079" t="s">
        <v>3517</v>
      </c>
      <c r="G4079" t="s">
        <v>52</v>
      </c>
      <c r="H4079" t="s">
        <v>1006</v>
      </c>
      <c r="I4079" t="s">
        <v>54</v>
      </c>
      <c r="J4079" t="s">
        <v>80</v>
      </c>
      <c r="K4079" t="s">
        <v>1014</v>
      </c>
      <c r="L4079" t="s">
        <v>47</v>
      </c>
      <c r="M4079" t="s">
        <v>47</v>
      </c>
      <c r="N4079" t="s">
        <v>47</v>
      </c>
      <c r="O4079" t="s">
        <v>47</v>
      </c>
      <c r="P4079" t="s">
        <v>5606</v>
      </c>
      <c r="Q4079" t="s">
        <v>997</v>
      </c>
      <c r="R4079">
        <v>761.4</v>
      </c>
      <c r="S4079" t="s">
        <v>998</v>
      </c>
      <c r="T4079" t="s">
        <v>999</v>
      </c>
      <c r="U4079" t="s">
        <v>5935</v>
      </c>
      <c r="V4079">
        <v>1</v>
      </c>
      <c r="W4079" t="e">
        <f>VLOOKUP(U4079,T1.Unique.Delivery!$AQ$2:$AW$2720,COLUMNS(T1.Unique.Delivery!$AQ$2701:$AW$2701),0)</f>
        <v>#N/A</v>
      </c>
    </row>
    <row r="4080" spans="1:23" x14ac:dyDescent="0.3">
      <c r="A4080" t="s">
        <v>5593</v>
      </c>
      <c r="B4080" t="s">
        <v>5594</v>
      </c>
      <c r="C4080" t="s">
        <v>990</v>
      </c>
      <c r="D4080" t="s">
        <v>52</v>
      </c>
      <c r="E4080" t="s">
        <v>3516</v>
      </c>
      <c r="F4080" t="s">
        <v>3517</v>
      </c>
      <c r="G4080" t="s">
        <v>52</v>
      </c>
      <c r="H4080" t="s">
        <v>1006</v>
      </c>
      <c r="I4080" t="s">
        <v>54</v>
      </c>
      <c r="J4080" t="s">
        <v>2273</v>
      </c>
      <c r="K4080" t="s">
        <v>2274</v>
      </c>
      <c r="L4080">
        <v>100943603</v>
      </c>
      <c r="M4080" t="s">
        <v>5002</v>
      </c>
      <c r="N4080" t="s">
        <v>47</v>
      </c>
      <c r="O4080" t="s">
        <v>47</v>
      </c>
      <c r="P4080" s="1">
        <v>42767</v>
      </c>
      <c r="Q4080" t="s">
        <v>997</v>
      </c>
      <c r="R4080">
        <v>855.5</v>
      </c>
      <c r="S4080" t="s">
        <v>998</v>
      </c>
      <c r="T4080" t="s">
        <v>999</v>
      </c>
      <c r="U4080" t="s">
        <v>5936</v>
      </c>
      <c r="V4080">
        <v>1</v>
      </c>
      <c r="W4080" t="e">
        <f>VLOOKUP(U4080,T1.Unique.Delivery!$AQ$2:$AW$2720,COLUMNS(T1.Unique.Delivery!$AQ$2701:$AW$2701),0)</f>
        <v>#N/A</v>
      </c>
    </row>
    <row r="4081" spans="1:23" x14ac:dyDescent="0.3">
      <c r="A4081" t="s">
        <v>5593</v>
      </c>
      <c r="B4081" t="s">
        <v>5594</v>
      </c>
      <c r="C4081" t="s">
        <v>990</v>
      </c>
      <c r="D4081" t="s">
        <v>52</v>
      </c>
      <c r="E4081" t="s">
        <v>3516</v>
      </c>
      <c r="F4081" t="s">
        <v>3517</v>
      </c>
      <c r="G4081" t="s">
        <v>52</v>
      </c>
      <c r="H4081" t="s">
        <v>1006</v>
      </c>
      <c r="I4081" t="s">
        <v>54</v>
      </c>
      <c r="J4081" t="s">
        <v>2276</v>
      </c>
      <c r="K4081" t="s">
        <v>2277</v>
      </c>
      <c r="L4081">
        <v>100943603</v>
      </c>
      <c r="M4081" t="s">
        <v>5002</v>
      </c>
      <c r="N4081" t="s">
        <v>47</v>
      </c>
      <c r="O4081" t="s">
        <v>47</v>
      </c>
      <c r="P4081" s="1">
        <v>42767</v>
      </c>
      <c r="Q4081" t="s">
        <v>997</v>
      </c>
      <c r="R4081">
        <v>855.5</v>
      </c>
      <c r="S4081" t="s">
        <v>998</v>
      </c>
      <c r="T4081" t="s">
        <v>999</v>
      </c>
      <c r="U4081" t="s">
        <v>5937</v>
      </c>
      <c r="V4081">
        <v>1</v>
      </c>
      <c r="W4081" t="e">
        <f>VLOOKUP(U4081,T1.Unique.Delivery!$AQ$2:$AW$2720,COLUMNS(T1.Unique.Delivery!$AQ$2701:$AW$2701),0)</f>
        <v>#N/A</v>
      </c>
    </row>
    <row r="4082" spans="1:23" x14ac:dyDescent="0.3">
      <c r="A4082" t="s">
        <v>5593</v>
      </c>
      <c r="B4082" t="s">
        <v>5594</v>
      </c>
      <c r="C4082" t="s">
        <v>990</v>
      </c>
      <c r="D4082" t="s">
        <v>52</v>
      </c>
      <c r="E4082" t="s">
        <v>3516</v>
      </c>
      <c r="F4082" t="s">
        <v>3517</v>
      </c>
      <c r="G4082" t="s">
        <v>52</v>
      </c>
      <c r="H4082" t="s">
        <v>1006</v>
      </c>
      <c r="I4082" t="s">
        <v>54</v>
      </c>
      <c r="J4082" t="s">
        <v>2279</v>
      </c>
      <c r="K4082" t="s">
        <v>2280</v>
      </c>
      <c r="L4082">
        <v>100943603</v>
      </c>
      <c r="M4082" t="s">
        <v>5002</v>
      </c>
      <c r="N4082" t="s">
        <v>1295</v>
      </c>
      <c r="O4082" t="s">
        <v>1296</v>
      </c>
      <c r="P4082" s="1">
        <v>42767</v>
      </c>
      <c r="Q4082" t="s">
        <v>997</v>
      </c>
      <c r="R4082">
        <v>855.5</v>
      </c>
      <c r="S4082" t="s">
        <v>998</v>
      </c>
      <c r="T4082" t="s">
        <v>999</v>
      </c>
      <c r="U4082" t="s">
        <v>5938</v>
      </c>
      <c r="V4082">
        <v>1</v>
      </c>
      <c r="W4082" t="e">
        <f>VLOOKUP(U4082,T1.Unique.Delivery!$AQ$2:$AW$2720,COLUMNS(T1.Unique.Delivery!$AQ$2701:$AW$2701),0)</f>
        <v>#N/A</v>
      </c>
    </row>
    <row r="4083" spans="1:23" x14ac:dyDescent="0.3">
      <c r="A4083" t="s">
        <v>5593</v>
      </c>
      <c r="B4083" t="s">
        <v>5594</v>
      </c>
      <c r="C4083" t="s">
        <v>990</v>
      </c>
      <c r="D4083" t="s">
        <v>52</v>
      </c>
      <c r="E4083" t="s">
        <v>5939</v>
      </c>
      <c r="F4083" t="s">
        <v>5940</v>
      </c>
      <c r="G4083" t="s">
        <v>52</v>
      </c>
      <c r="H4083" t="s">
        <v>1006</v>
      </c>
      <c r="I4083" t="s">
        <v>54</v>
      </c>
      <c r="J4083" t="s">
        <v>66</v>
      </c>
      <c r="K4083" t="s">
        <v>1007</v>
      </c>
      <c r="L4083">
        <v>100943603</v>
      </c>
      <c r="M4083" t="s">
        <v>5002</v>
      </c>
      <c r="N4083" t="s">
        <v>1295</v>
      </c>
      <c r="O4083" t="s">
        <v>1296</v>
      </c>
      <c r="P4083" s="1">
        <v>42767</v>
      </c>
      <c r="Q4083" t="s">
        <v>997</v>
      </c>
      <c r="R4083">
        <v>855.5</v>
      </c>
      <c r="S4083" t="s">
        <v>998</v>
      </c>
      <c r="T4083" t="s">
        <v>999</v>
      </c>
      <c r="U4083" t="s">
        <v>5941</v>
      </c>
      <c r="V4083">
        <v>1</v>
      </c>
      <c r="W4083" t="e">
        <f>VLOOKUP(U4083,T1.Unique.Delivery!$AQ$2:$AW$2720,COLUMNS(T1.Unique.Delivery!$AQ$2701:$AW$2701),0)</f>
        <v>#N/A</v>
      </c>
    </row>
    <row r="4084" spans="1:23" x14ac:dyDescent="0.3">
      <c r="A4084" t="s">
        <v>5593</v>
      </c>
      <c r="B4084" t="s">
        <v>5594</v>
      </c>
      <c r="C4084" t="s">
        <v>990</v>
      </c>
      <c r="D4084" t="s">
        <v>52</v>
      </c>
      <c r="E4084" t="s">
        <v>5939</v>
      </c>
      <c r="F4084" t="s">
        <v>5940</v>
      </c>
      <c r="G4084" t="s">
        <v>52</v>
      </c>
      <c r="H4084" t="s">
        <v>1006</v>
      </c>
      <c r="I4084" t="s">
        <v>54</v>
      </c>
      <c r="J4084" t="s">
        <v>66</v>
      </c>
      <c r="K4084" t="s">
        <v>1007</v>
      </c>
      <c r="L4084" t="s">
        <v>47</v>
      </c>
      <c r="M4084" t="s">
        <v>47</v>
      </c>
      <c r="N4084" t="s">
        <v>47</v>
      </c>
      <c r="O4084" t="s">
        <v>47</v>
      </c>
      <c r="P4084" t="s">
        <v>5606</v>
      </c>
      <c r="Q4084" t="s">
        <v>997</v>
      </c>
      <c r="R4084">
        <v>761.4</v>
      </c>
      <c r="S4084" t="s">
        <v>998</v>
      </c>
      <c r="T4084" t="s">
        <v>999</v>
      </c>
      <c r="U4084" t="s">
        <v>5942</v>
      </c>
      <c r="V4084">
        <v>1</v>
      </c>
      <c r="W4084" t="e">
        <f>VLOOKUP(U4084,T1.Unique.Delivery!$AQ$2:$AW$2720,COLUMNS(T1.Unique.Delivery!$AQ$2701:$AW$2701),0)</f>
        <v>#N/A</v>
      </c>
    </row>
    <row r="4085" spans="1:23" x14ac:dyDescent="0.3">
      <c r="A4085" t="s">
        <v>5593</v>
      </c>
      <c r="B4085" t="s">
        <v>5594</v>
      </c>
      <c r="C4085" t="s">
        <v>990</v>
      </c>
      <c r="D4085" t="s">
        <v>52</v>
      </c>
      <c r="E4085" t="s">
        <v>5939</v>
      </c>
      <c r="F4085" t="s">
        <v>5940</v>
      </c>
      <c r="G4085" t="s">
        <v>52</v>
      </c>
      <c r="H4085" t="s">
        <v>1006</v>
      </c>
      <c r="I4085" t="s">
        <v>54</v>
      </c>
      <c r="J4085" t="s">
        <v>129</v>
      </c>
      <c r="K4085" t="s">
        <v>1012</v>
      </c>
      <c r="L4085">
        <v>100943603</v>
      </c>
      <c r="M4085" t="s">
        <v>5002</v>
      </c>
      <c r="N4085" t="s">
        <v>47</v>
      </c>
      <c r="O4085" t="s">
        <v>47</v>
      </c>
      <c r="P4085" s="1">
        <v>42767</v>
      </c>
      <c r="Q4085" t="s">
        <v>997</v>
      </c>
      <c r="R4085">
        <v>855.5</v>
      </c>
      <c r="S4085" t="s">
        <v>998</v>
      </c>
      <c r="T4085" t="s">
        <v>999</v>
      </c>
      <c r="U4085" t="s">
        <v>5943</v>
      </c>
      <c r="V4085">
        <v>1</v>
      </c>
      <c r="W4085" t="e">
        <f>VLOOKUP(U4085,T1.Unique.Delivery!$AQ$2:$AW$2720,COLUMNS(T1.Unique.Delivery!$AQ$2701:$AW$2701),0)</f>
        <v>#N/A</v>
      </c>
    </row>
    <row r="4086" spans="1:23" x14ac:dyDescent="0.3">
      <c r="A4086" t="s">
        <v>5593</v>
      </c>
      <c r="B4086" t="s">
        <v>5594</v>
      </c>
      <c r="C4086" t="s">
        <v>990</v>
      </c>
      <c r="D4086" t="s">
        <v>52</v>
      </c>
      <c r="E4086" t="s">
        <v>5939</v>
      </c>
      <c r="F4086" t="s">
        <v>5940</v>
      </c>
      <c r="G4086" t="s">
        <v>52</v>
      </c>
      <c r="H4086" t="s">
        <v>1006</v>
      </c>
      <c r="I4086" t="s">
        <v>54</v>
      </c>
      <c r="J4086" t="s">
        <v>129</v>
      </c>
      <c r="K4086" t="s">
        <v>1012</v>
      </c>
      <c r="L4086" t="s">
        <v>47</v>
      </c>
      <c r="M4086" t="s">
        <v>47</v>
      </c>
      <c r="N4086" t="s">
        <v>47</v>
      </c>
      <c r="O4086" t="s">
        <v>47</v>
      </c>
      <c r="P4086" t="s">
        <v>5606</v>
      </c>
      <c r="Q4086" t="s">
        <v>997</v>
      </c>
      <c r="R4086">
        <v>761.4</v>
      </c>
      <c r="S4086" t="s">
        <v>998</v>
      </c>
      <c r="T4086" t="s">
        <v>999</v>
      </c>
      <c r="U4086" t="s">
        <v>5944</v>
      </c>
      <c r="V4086">
        <v>1</v>
      </c>
      <c r="W4086" t="e">
        <f>VLOOKUP(U4086,T1.Unique.Delivery!$AQ$2:$AW$2720,COLUMNS(T1.Unique.Delivery!$AQ$2701:$AW$2701),0)</f>
        <v>#N/A</v>
      </c>
    </row>
    <row r="4087" spans="1:23" x14ac:dyDescent="0.3">
      <c r="A4087" t="s">
        <v>5593</v>
      </c>
      <c r="B4087" t="s">
        <v>5594</v>
      </c>
      <c r="C4087" t="s">
        <v>990</v>
      </c>
      <c r="D4087" t="s">
        <v>52</v>
      </c>
      <c r="E4087" t="s">
        <v>5939</v>
      </c>
      <c r="F4087" t="s">
        <v>5940</v>
      </c>
      <c r="G4087" t="s">
        <v>52</v>
      </c>
      <c r="H4087" t="s">
        <v>1006</v>
      </c>
      <c r="I4087" t="s">
        <v>54</v>
      </c>
      <c r="J4087" t="s">
        <v>80</v>
      </c>
      <c r="K4087" t="s">
        <v>1014</v>
      </c>
      <c r="L4087">
        <v>100943603</v>
      </c>
      <c r="M4087" t="s">
        <v>5002</v>
      </c>
      <c r="N4087" t="s">
        <v>1295</v>
      </c>
      <c r="O4087" t="s">
        <v>1296</v>
      </c>
      <c r="P4087" s="1">
        <v>42767</v>
      </c>
      <c r="Q4087" t="s">
        <v>997</v>
      </c>
      <c r="R4087">
        <v>855.5</v>
      </c>
      <c r="S4087" t="s">
        <v>998</v>
      </c>
      <c r="T4087" t="s">
        <v>999</v>
      </c>
      <c r="U4087" t="s">
        <v>5945</v>
      </c>
      <c r="V4087">
        <v>1</v>
      </c>
      <c r="W4087" t="e">
        <f>VLOOKUP(U4087,T1.Unique.Delivery!$AQ$2:$AW$2720,COLUMNS(T1.Unique.Delivery!$AQ$2701:$AW$2701),0)</f>
        <v>#N/A</v>
      </c>
    </row>
    <row r="4088" spans="1:23" x14ac:dyDescent="0.3">
      <c r="A4088" t="s">
        <v>5593</v>
      </c>
      <c r="B4088" t="s">
        <v>5594</v>
      </c>
      <c r="C4088" t="s">
        <v>990</v>
      </c>
      <c r="D4088" t="s">
        <v>52</v>
      </c>
      <c r="E4088" t="s">
        <v>5939</v>
      </c>
      <c r="F4088" t="s">
        <v>5940</v>
      </c>
      <c r="G4088" t="s">
        <v>52</v>
      </c>
      <c r="H4088" t="s">
        <v>1006</v>
      </c>
      <c r="I4088" t="s">
        <v>54</v>
      </c>
      <c r="J4088" t="s">
        <v>80</v>
      </c>
      <c r="K4088" t="s">
        <v>1014</v>
      </c>
      <c r="L4088" t="s">
        <v>47</v>
      </c>
      <c r="M4088" t="s">
        <v>47</v>
      </c>
      <c r="N4088" t="s">
        <v>47</v>
      </c>
      <c r="O4088" t="s">
        <v>47</v>
      </c>
      <c r="P4088" t="s">
        <v>5606</v>
      </c>
      <c r="Q4088" t="s">
        <v>997</v>
      </c>
      <c r="R4088">
        <v>761.4</v>
      </c>
      <c r="S4088" t="s">
        <v>998</v>
      </c>
      <c r="T4088" t="s">
        <v>999</v>
      </c>
      <c r="U4088" t="s">
        <v>5946</v>
      </c>
      <c r="V4088">
        <v>1</v>
      </c>
      <c r="W4088" t="e">
        <f>VLOOKUP(U4088,T1.Unique.Delivery!$AQ$2:$AW$2720,COLUMNS(T1.Unique.Delivery!$AQ$2701:$AW$2701),0)</f>
        <v>#N/A</v>
      </c>
    </row>
    <row r="4089" spans="1:23" x14ac:dyDescent="0.3">
      <c r="A4089" t="s">
        <v>5593</v>
      </c>
      <c r="B4089" t="s">
        <v>5594</v>
      </c>
      <c r="C4089" t="s">
        <v>990</v>
      </c>
      <c r="D4089" t="s">
        <v>52</v>
      </c>
      <c r="E4089" t="s">
        <v>5947</v>
      </c>
      <c r="F4089" t="s">
        <v>5948</v>
      </c>
      <c r="G4089" t="s">
        <v>52</v>
      </c>
      <c r="H4089" t="s">
        <v>1006</v>
      </c>
      <c r="I4089" t="s">
        <v>54</v>
      </c>
      <c r="J4089" t="s">
        <v>66</v>
      </c>
      <c r="K4089" t="s">
        <v>1007</v>
      </c>
      <c r="L4089">
        <v>100943603</v>
      </c>
      <c r="M4089" t="s">
        <v>5002</v>
      </c>
      <c r="N4089" t="s">
        <v>47</v>
      </c>
      <c r="O4089" t="s">
        <v>47</v>
      </c>
      <c r="P4089" s="1">
        <v>42767</v>
      </c>
      <c r="Q4089" t="s">
        <v>997</v>
      </c>
      <c r="R4089">
        <v>855.5</v>
      </c>
      <c r="S4089" t="s">
        <v>998</v>
      </c>
      <c r="T4089" t="s">
        <v>999</v>
      </c>
      <c r="U4089" t="s">
        <v>5949</v>
      </c>
      <c r="V4089">
        <v>1</v>
      </c>
      <c r="W4089" t="e">
        <f>VLOOKUP(U4089,T1.Unique.Delivery!$AQ$2:$AW$2720,COLUMNS(T1.Unique.Delivery!$AQ$2701:$AW$2701),0)</f>
        <v>#N/A</v>
      </c>
    </row>
    <row r="4090" spans="1:23" x14ac:dyDescent="0.3">
      <c r="A4090" t="s">
        <v>5593</v>
      </c>
      <c r="B4090" t="s">
        <v>5594</v>
      </c>
      <c r="C4090" t="s">
        <v>990</v>
      </c>
      <c r="D4090" t="s">
        <v>52</v>
      </c>
      <c r="E4090" t="s">
        <v>5947</v>
      </c>
      <c r="F4090" t="s">
        <v>5948</v>
      </c>
      <c r="G4090" t="s">
        <v>52</v>
      </c>
      <c r="H4090" t="s">
        <v>1006</v>
      </c>
      <c r="I4090" t="s">
        <v>54</v>
      </c>
      <c r="J4090" t="s">
        <v>66</v>
      </c>
      <c r="K4090" t="s">
        <v>1007</v>
      </c>
      <c r="L4090" t="s">
        <v>47</v>
      </c>
      <c r="M4090" t="s">
        <v>47</v>
      </c>
      <c r="N4090" t="s">
        <v>47</v>
      </c>
      <c r="O4090" t="s">
        <v>47</v>
      </c>
      <c r="P4090" t="s">
        <v>5606</v>
      </c>
      <c r="Q4090" t="s">
        <v>997</v>
      </c>
      <c r="R4090">
        <v>761.4</v>
      </c>
      <c r="S4090" t="s">
        <v>998</v>
      </c>
      <c r="T4090" t="s">
        <v>999</v>
      </c>
      <c r="U4090" t="s">
        <v>5950</v>
      </c>
      <c r="V4090">
        <v>1</v>
      </c>
      <c r="W4090" t="e">
        <f>VLOOKUP(U4090,T1.Unique.Delivery!$AQ$2:$AW$2720,COLUMNS(T1.Unique.Delivery!$AQ$2701:$AW$2701),0)</f>
        <v>#N/A</v>
      </c>
    </row>
    <row r="4091" spans="1:23" x14ac:dyDescent="0.3">
      <c r="A4091" t="s">
        <v>5593</v>
      </c>
      <c r="B4091" t="s">
        <v>5594</v>
      </c>
      <c r="C4091" t="s">
        <v>990</v>
      </c>
      <c r="D4091" t="s">
        <v>52</v>
      </c>
      <c r="E4091" t="s">
        <v>5947</v>
      </c>
      <c r="F4091" t="s">
        <v>5948</v>
      </c>
      <c r="G4091" t="s">
        <v>52</v>
      </c>
      <c r="H4091" t="s">
        <v>1006</v>
      </c>
      <c r="I4091" t="s">
        <v>54</v>
      </c>
      <c r="J4091" t="s">
        <v>129</v>
      </c>
      <c r="K4091" t="s">
        <v>1012</v>
      </c>
      <c r="L4091">
        <v>100943603</v>
      </c>
      <c r="M4091" t="s">
        <v>5002</v>
      </c>
      <c r="N4091" t="s">
        <v>47</v>
      </c>
      <c r="O4091" t="s">
        <v>47</v>
      </c>
      <c r="P4091" s="1">
        <v>42767</v>
      </c>
      <c r="Q4091" t="s">
        <v>997</v>
      </c>
      <c r="R4091">
        <v>855.5</v>
      </c>
      <c r="S4091" t="s">
        <v>998</v>
      </c>
      <c r="T4091" t="s">
        <v>999</v>
      </c>
      <c r="U4091" t="s">
        <v>5951</v>
      </c>
      <c r="V4091">
        <v>1</v>
      </c>
      <c r="W4091" t="e">
        <f>VLOOKUP(U4091,T1.Unique.Delivery!$AQ$2:$AW$2720,COLUMNS(T1.Unique.Delivery!$AQ$2701:$AW$2701),0)</f>
        <v>#N/A</v>
      </c>
    </row>
    <row r="4092" spans="1:23" x14ac:dyDescent="0.3">
      <c r="A4092" t="s">
        <v>5593</v>
      </c>
      <c r="B4092" t="s">
        <v>5594</v>
      </c>
      <c r="C4092" t="s">
        <v>990</v>
      </c>
      <c r="D4092" t="s">
        <v>52</v>
      </c>
      <c r="E4092" t="s">
        <v>5947</v>
      </c>
      <c r="F4092" t="s">
        <v>5948</v>
      </c>
      <c r="G4092" t="s">
        <v>52</v>
      </c>
      <c r="H4092" t="s">
        <v>1006</v>
      </c>
      <c r="I4092" t="s">
        <v>54</v>
      </c>
      <c r="J4092" t="s">
        <v>129</v>
      </c>
      <c r="K4092" t="s">
        <v>1012</v>
      </c>
      <c r="L4092" t="s">
        <v>47</v>
      </c>
      <c r="M4092" t="s">
        <v>47</v>
      </c>
      <c r="N4092" t="s">
        <v>47</v>
      </c>
      <c r="O4092" t="s">
        <v>47</v>
      </c>
      <c r="P4092" t="s">
        <v>5606</v>
      </c>
      <c r="Q4092" t="s">
        <v>997</v>
      </c>
      <c r="R4092">
        <v>761.4</v>
      </c>
      <c r="S4092" t="s">
        <v>998</v>
      </c>
      <c r="T4092" t="s">
        <v>999</v>
      </c>
      <c r="U4092" t="s">
        <v>5952</v>
      </c>
      <c r="V4092">
        <v>1</v>
      </c>
      <c r="W4092" t="e">
        <f>VLOOKUP(U4092,T1.Unique.Delivery!$AQ$2:$AW$2720,COLUMNS(T1.Unique.Delivery!$AQ$2701:$AW$2701),0)</f>
        <v>#N/A</v>
      </c>
    </row>
    <row r="4093" spans="1:23" x14ac:dyDescent="0.3">
      <c r="A4093" t="s">
        <v>5593</v>
      </c>
      <c r="B4093" t="s">
        <v>5594</v>
      </c>
      <c r="C4093" t="s">
        <v>990</v>
      </c>
      <c r="D4093" t="s">
        <v>52</v>
      </c>
      <c r="E4093" t="s">
        <v>5947</v>
      </c>
      <c r="F4093" t="s">
        <v>5948</v>
      </c>
      <c r="G4093" t="s">
        <v>52</v>
      </c>
      <c r="H4093" t="s">
        <v>1006</v>
      </c>
      <c r="I4093" t="s">
        <v>54</v>
      </c>
      <c r="J4093" t="s">
        <v>80</v>
      </c>
      <c r="K4093" t="s">
        <v>1014</v>
      </c>
      <c r="L4093">
        <v>100943603</v>
      </c>
      <c r="M4093" t="s">
        <v>5002</v>
      </c>
      <c r="N4093" t="s">
        <v>1295</v>
      </c>
      <c r="O4093" t="s">
        <v>1296</v>
      </c>
      <c r="P4093" s="1">
        <v>42767</v>
      </c>
      <c r="Q4093" t="s">
        <v>997</v>
      </c>
      <c r="R4093">
        <v>855.5</v>
      </c>
      <c r="S4093" t="s">
        <v>998</v>
      </c>
      <c r="T4093" t="s">
        <v>999</v>
      </c>
      <c r="U4093" t="s">
        <v>5953</v>
      </c>
      <c r="V4093">
        <v>1</v>
      </c>
      <c r="W4093" t="e">
        <f>VLOOKUP(U4093,T1.Unique.Delivery!$AQ$2:$AW$2720,COLUMNS(T1.Unique.Delivery!$AQ$2701:$AW$2701),0)</f>
        <v>#N/A</v>
      </c>
    </row>
    <row r="4094" spans="1:23" x14ac:dyDescent="0.3">
      <c r="A4094" t="s">
        <v>5593</v>
      </c>
      <c r="B4094" t="s">
        <v>5594</v>
      </c>
      <c r="C4094" t="s">
        <v>990</v>
      </c>
      <c r="D4094" t="s">
        <v>52</v>
      </c>
      <c r="E4094" t="s">
        <v>5947</v>
      </c>
      <c r="F4094" t="s">
        <v>5948</v>
      </c>
      <c r="G4094" t="s">
        <v>52</v>
      </c>
      <c r="H4094" t="s">
        <v>1006</v>
      </c>
      <c r="I4094" t="s">
        <v>54</v>
      </c>
      <c r="J4094" t="s">
        <v>80</v>
      </c>
      <c r="K4094" t="s">
        <v>1014</v>
      </c>
      <c r="L4094" t="s">
        <v>47</v>
      </c>
      <c r="M4094" t="s">
        <v>47</v>
      </c>
      <c r="N4094" t="s">
        <v>47</v>
      </c>
      <c r="O4094" t="s">
        <v>47</v>
      </c>
      <c r="P4094" t="s">
        <v>5606</v>
      </c>
      <c r="Q4094" t="s">
        <v>997</v>
      </c>
      <c r="R4094">
        <v>761.4</v>
      </c>
      <c r="S4094" t="s">
        <v>998</v>
      </c>
      <c r="T4094" t="s">
        <v>999</v>
      </c>
      <c r="U4094" t="s">
        <v>5954</v>
      </c>
      <c r="V4094">
        <v>1</v>
      </c>
      <c r="W4094" t="e">
        <f>VLOOKUP(U4094,T1.Unique.Delivery!$AQ$2:$AW$2720,COLUMNS(T1.Unique.Delivery!$AQ$2701:$AW$2701),0)</f>
        <v>#N/A</v>
      </c>
    </row>
    <row r="4095" spans="1:23" x14ac:dyDescent="0.3">
      <c r="A4095" t="s">
        <v>5593</v>
      </c>
      <c r="B4095" t="s">
        <v>5594</v>
      </c>
      <c r="C4095" t="s">
        <v>990</v>
      </c>
      <c r="D4095" t="s">
        <v>52</v>
      </c>
      <c r="E4095" t="s">
        <v>5955</v>
      </c>
      <c r="F4095" t="s">
        <v>5956</v>
      </c>
      <c r="G4095" t="s">
        <v>52</v>
      </c>
      <c r="H4095" t="s">
        <v>1006</v>
      </c>
      <c r="I4095" t="s">
        <v>54</v>
      </c>
      <c r="J4095" t="s">
        <v>66</v>
      </c>
      <c r="K4095" t="s">
        <v>1007</v>
      </c>
      <c r="L4095">
        <v>101093720</v>
      </c>
      <c r="M4095" t="s">
        <v>55</v>
      </c>
      <c r="N4095" t="s">
        <v>47</v>
      </c>
      <c r="O4095" t="s">
        <v>47</v>
      </c>
      <c r="P4095" s="1">
        <v>42379</v>
      </c>
      <c r="Q4095" t="s">
        <v>997</v>
      </c>
      <c r="R4095">
        <v>1320.3</v>
      </c>
      <c r="S4095" t="s">
        <v>998</v>
      </c>
      <c r="T4095" t="s">
        <v>999</v>
      </c>
      <c r="U4095" t="s">
        <v>5957</v>
      </c>
      <c r="V4095">
        <v>1</v>
      </c>
      <c r="W4095" t="e">
        <f>VLOOKUP(U4095,T1.Unique.Delivery!$AQ$2:$AW$2720,COLUMNS(T1.Unique.Delivery!$AQ$2701:$AW$2701),0)</f>
        <v>#N/A</v>
      </c>
    </row>
    <row r="4096" spans="1:23" x14ac:dyDescent="0.3">
      <c r="A4096" t="s">
        <v>5593</v>
      </c>
      <c r="B4096" t="s">
        <v>5594</v>
      </c>
      <c r="C4096" t="s">
        <v>990</v>
      </c>
      <c r="D4096" t="s">
        <v>52</v>
      </c>
      <c r="E4096" t="s">
        <v>5955</v>
      </c>
      <c r="F4096" t="s">
        <v>5956</v>
      </c>
      <c r="G4096" t="s">
        <v>52</v>
      </c>
      <c r="H4096" t="s">
        <v>1006</v>
      </c>
      <c r="I4096" t="s">
        <v>54</v>
      </c>
      <c r="J4096" t="s">
        <v>129</v>
      </c>
      <c r="K4096" t="s">
        <v>1012</v>
      </c>
      <c r="L4096">
        <v>101093720</v>
      </c>
      <c r="M4096" t="s">
        <v>55</v>
      </c>
      <c r="N4096" t="s">
        <v>47</v>
      </c>
      <c r="O4096" t="s">
        <v>47</v>
      </c>
      <c r="P4096" s="1">
        <v>42379</v>
      </c>
      <c r="Q4096" t="s">
        <v>997</v>
      </c>
      <c r="R4096">
        <v>1100.25</v>
      </c>
      <c r="S4096" t="s">
        <v>998</v>
      </c>
      <c r="T4096" t="s">
        <v>999</v>
      </c>
      <c r="U4096" t="s">
        <v>5958</v>
      </c>
      <c r="V4096">
        <v>1</v>
      </c>
      <c r="W4096" t="e">
        <f>VLOOKUP(U4096,T1.Unique.Delivery!$AQ$2:$AW$2720,COLUMNS(T1.Unique.Delivery!$AQ$2701:$AW$2701),0)</f>
        <v>#N/A</v>
      </c>
    </row>
    <row r="4097" spans="1:23" x14ac:dyDescent="0.3">
      <c r="A4097" t="s">
        <v>5593</v>
      </c>
      <c r="B4097" t="s">
        <v>5594</v>
      </c>
      <c r="C4097" t="s">
        <v>990</v>
      </c>
      <c r="D4097" t="s">
        <v>52</v>
      </c>
      <c r="E4097" t="s">
        <v>5955</v>
      </c>
      <c r="F4097" t="s">
        <v>5956</v>
      </c>
      <c r="G4097" t="s">
        <v>52</v>
      </c>
      <c r="H4097" t="s">
        <v>1006</v>
      </c>
      <c r="I4097" t="s">
        <v>54</v>
      </c>
      <c r="J4097" t="s">
        <v>80</v>
      </c>
      <c r="K4097" t="s">
        <v>1014</v>
      </c>
      <c r="L4097">
        <v>101093720</v>
      </c>
      <c r="M4097" t="s">
        <v>55</v>
      </c>
      <c r="N4097" t="s">
        <v>47</v>
      </c>
      <c r="O4097" t="s">
        <v>47</v>
      </c>
      <c r="P4097" s="1">
        <v>42379</v>
      </c>
      <c r="Q4097" t="s">
        <v>997</v>
      </c>
      <c r="R4097">
        <v>1100.25</v>
      </c>
      <c r="S4097" t="s">
        <v>998</v>
      </c>
      <c r="T4097" t="s">
        <v>999</v>
      </c>
      <c r="U4097" t="s">
        <v>5959</v>
      </c>
      <c r="V4097">
        <v>1</v>
      </c>
      <c r="W4097" t="e">
        <f>VLOOKUP(U4097,T1.Unique.Delivery!$AQ$2:$AW$2720,COLUMNS(T1.Unique.Delivery!$AQ$2701:$AW$2701),0)</f>
        <v>#N/A</v>
      </c>
    </row>
    <row r="4098" spans="1:23" x14ac:dyDescent="0.3">
      <c r="A4098" t="s">
        <v>5593</v>
      </c>
      <c r="B4098" t="s">
        <v>5594</v>
      </c>
      <c r="C4098" t="s">
        <v>990</v>
      </c>
      <c r="D4098" t="s">
        <v>52</v>
      </c>
      <c r="E4098" t="s">
        <v>5960</v>
      </c>
      <c r="F4098" t="s">
        <v>5961</v>
      </c>
      <c r="G4098" t="s">
        <v>311</v>
      </c>
      <c r="H4098" t="s">
        <v>1006</v>
      </c>
      <c r="I4098" t="s">
        <v>54</v>
      </c>
      <c r="J4098" t="s">
        <v>56</v>
      </c>
      <c r="K4098" t="s">
        <v>993</v>
      </c>
      <c r="L4098" t="s">
        <v>47</v>
      </c>
      <c r="M4098" t="s">
        <v>47</v>
      </c>
      <c r="N4098" t="s">
        <v>995</v>
      </c>
      <c r="O4098" t="s">
        <v>996</v>
      </c>
      <c r="P4098" s="1">
        <v>41645</v>
      </c>
      <c r="Q4098" t="s">
        <v>997</v>
      </c>
      <c r="R4098">
        <v>5291.39</v>
      </c>
      <c r="S4098" t="s">
        <v>998</v>
      </c>
      <c r="T4098" t="s">
        <v>999</v>
      </c>
      <c r="U4098" t="s">
        <v>5962</v>
      </c>
      <c r="V4098">
        <v>1</v>
      </c>
      <c r="W4098" t="e">
        <f>VLOOKUP(U4098,T1.Unique.Delivery!$AQ$2:$AW$2720,COLUMNS(T1.Unique.Delivery!$AQ$2701:$AW$2701),0)</f>
        <v>#N/A</v>
      </c>
    </row>
    <row r="4099" spans="1:23" x14ac:dyDescent="0.3">
      <c r="A4099" t="s">
        <v>5593</v>
      </c>
      <c r="B4099" t="s">
        <v>5594</v>
      </c>
      <c r="C4099" t="s">
        <v>990</v>
      </c>
      <c r="D4099" t="s">
        <v>52</v>
      </c>
      <c r="E4099" t="s">
        <v>5963</v>
      </c>
      <c r="F4099" t="s">
        <v>5964</v>
      </c>
      <c r="G4099" t="s">
        <v>52</v>
      </c>
      <c r="H4099" t="s">
        <v>1006</v>
      </c>
      <c r="I4099" t="s">
        <v>54</v>
      </c>
      <c r="J4099" t="s">
        <v>66</v>
      </c>
      <c r="K4099" t="s">
        <v>1007</v>
      </c>
      <c r="L4099">
        <v>101093720</v>
      </c>
      <c r="M4099" t="s">
        <v>55</v>
      </c>
      <c r="N4099" t="s">
        <v>47</v>
      </c>
      <c r="O4099" t="s">
        <v>47</v>
      </c>
      <c r="P4099" s="1">
        <v>42379</v>
      </c>
      <c r="Q4099" t="s">
        <v>997</v>
      </c>
      <c r="R4099">
        <v>2374.66</v>
      </c>
      <c r="S4099" t="s">
        <v>998</v>
      </c>
      <c r="T4099" t="s">
        <v>999</v>
      </c>
      <c r="U4099" t="s">
        <v>5965</v>
      </c>
      <c r="V4099">
        <v>1</v>
      </c>
      <c r="W4099" t="e">
        <f>VLOOKUP(U4099,T1.Unique.Delivery!$AQ$2:$AW$2720,COLUMNS(T1.Unique.Delivery!$AQ$2701:$AW$2701),0)</f>
        <v>#N/A</v>
      </c>
    </row>
    <row r="4100" spans="1:23" x14ac:dyDescent="0.3">
      <c r="A4100" t="s">
        <v>5593</v>
      </c>
      <c r="B4100" t="s">
        <v>5594</v>
      </c>
      <c r="C4100" t="s">
        <v>990</v>
      </c>
      <c r="D4100" t="s">
        <v>52</v>
      </c>
      <c r="E4100" t="s">
        <v>5963</v>
      </c>
      <c r="F4100" t="s">
        <v>5964</v>
      </c>
      <c r="G4100" t="s">
        <v>52</v>
      </c>
      <c r="H4100" t="s">
        <v>1006</v>
      </c>
      <c r="I4100" t="s">
        <v>54</v>
      </c>
      <c r="J4100" t="s">
        <v>80</v>
      </c>
      <c r="K4100" t="s">
        <v>1014</v>
      </c>
      <c r="L4100">
        <v>101093720</v>
      </c>
      <c r="M4100" t="s">
        <v>55</v>
      </c>
      <c r="N4100" t="s">
        <v>47</v>
      </c>
      <c r="O4100" t="s">
        <v>47</v>
      </c>
      <c r="P4100" s="1">
        <v>42379</v>
      </c>
      <c r="Q4100" t="s">
        <v>997</v>
      </c>
      <c r="R4100">
        <v>1978.88</v>
      </c>
      <c r="S4100" t="s">
        <v>998</v>
      </c>
      <c r="T4100" t="s">
        <v>999</v>
      </c>
      <c r="U4100" t="s">
        <v>5966</v>
      </c>
      <c r="V4100">
        <v>1</v>
      </c>
      <c r="W4100" t="e">
        <f>VLOOKUP(U4100,T1.Unique.Delivery!$AQ$2:$AW$2720,COLUMNS(T1.Unique.Delivery!$AQ$2701:$AW$2701),0)</f>
        <v>#N/A</v>
      </c>
    </row>
    <row r="4101" spans="1:23" x14ac:dyDescent="0.3">
      <c r="A4101" t="s">
        <v>5593</v>
      </c>
      <c r="B4101" t="s">
        <v>5594</v>
      </c>
      <c r="C4101" t="s">
        <v>990</v>
      </c>
      <c r="D4101" t="s">
        <v>52</v>
      </c>
      <c r="E4101" t="s">
        <v>5967</v>
      </c>
      <c r="F4101" t="s">
        <v>5968</v>
      </c>
      <c r="G4101" t="s">
        <v>207</v>
      </c>
      <c r="H4101" t="s">
        <v>1006</v>
      </c>
      <c r="I4101" t="s">
        <v>54</v>
      </c>
      <c r="J4101" t="s">
        <v>66</v>
      </c>
      <c r="K4101" t="s">
        <v>1007</v>
      </c>
      <c r="L4101">
        <v>100788157</v>
      </c>
      <c r="M4101" t="s">
        <v>2389</v>
      </c>
      <c r="N4101" t="s">
        <v>47</v>
      </c>
      <c r="O4101" t="s">
        <v>47</v>
      </c>
      <c r="P4101" s="1">
        <v>42008</v>
      </c>
      <c r="Q4101" t="s">
        <v>997</v>
      </c>
      <c r="R4101">
        <v>2700</v>
      </c>
      <c r="S4101" t="s">
        <v>998</v>
      </c>
      <c r="T4101" t="s">
        <v>999</v>
      </c>
      <c r="U4101" t="s">
        <v>5969</v>
      </c>
      <c r="V4101">
        <v>1</v>
      </c>
      <c r="W4101" t="e">
        <f>VLOOKUP(U4101,T1.Unique.Delivery!$AQ$2:$AW$2720,COLUMNS(T1.Unique.Delivery!$AQ$2701:$AW$2701),0)</f>
        <v>#N/A</v>
      </c>
    </row>
    <row r="4102" spans="1:23" x14ac:dyDescent="0.3">
      <c r="A4102" t="s">
        <v>5593</v>
      </c>
      <c r="B4102" t="s">
        <v>5594</v>
      </c>
      <c r="C4102" t="s">
        <v>990</v>
      </c>
      <c r="D4102" t="s">
        <v>52</v>
      </c>
      <c r="E4102" t="s">
        <v>5967</v>
      </c>
      <c r="F4102" t="s">
        <v>5968</v>
      </c>
      <c r="G4102" t="s">
        <v>207</v>
      </c>
      <c r="H4102" t="s">
        <v>1006</v>
      </c>
      <c r="I4102" t="s">
        <v>54</v>
      </c>
      <c r="J4102" t="s">
        <v>56</v>
      </c>
      <c r="K4102" t="s">
        <v>993</v>
      </c>
      <c r="L4102">
        <v>100788157</v>
      </c>
      <c r="M4102" t="s">
        <v>2389</v>
      </c>
      <c r="N4102" t="s">
        <v>47</v>
      </c>
      <c r="O4102" t="s">
        <v>47</v>
      </c>
      <c r="P4102" s="1">
        <v>42008</v>
      </c>
      <c r="Q4102" t="s">
        <v>997</v>
      </c>
      <c r="R4102">
        <v>3000</v>
      </c>
      <c r="S4102" t="s">
        <v>998</v>
      </c>
      <c r="T4102" t="s">
        <v>999</v>
      </c>
      <c r="U4102" t="s">
        <v>5970</v>
      </c>
      <c r="V4102">
        <v>1</v>
      </c>
      <c r="W4102" t="e">
        <f>VLOOKUP(U4102,T1.Unique.Delivery!$AQ$2:$AW$2720,COLUMNS(T1.Unique.Delivery!$AQ$2701:$AW$2701),0)</f>
        <v>#N/A</v>
      </c>
    </row>
    <row r="4103" spans="1:23" x14ac:dyDescent="0.3">
      <c r="A4103" t="s">
        <v>5593</v>
      </c>
      <c r="B4103" t="s">
        <v>5594</v>
      </c>
      <c r="C4103" t="s">
        <v>990</v>
      </c>
      <c r="D4103" t="s">
        <v>52</v>
      </c>
      <c r="E4103" t="s">
        <v>5967</v>
      </c>
      <c r="F4103" t="s">
        <v>5968</v>
      </c>
      <c r="G4103" t="s">
        <v>207</v>
      </c>
      <c r="H4103" t="s">
        <v>1006</v>
      </c>
      <c r="I4103" t="s">
        <v>54</v>
      </c>
      <c r="J4103" t="s">
        <v>129</v>
      </c>
      <c r="K4103" t="s">
        <v>1012</v>
      </c>
      <c r="L4103">
        <v>100788157</v>
      </c>
      <c r="M4103" t="s">
        <v>2389</v>
      </c>
      <c r="N4103" t="s">
        <v>47</v>
      </c>
      <c r="O4103" t="s">
        <v>47</v>
      </c>
      <c r="P4103" t="s">
        <v>2971</v>
      </c>
      <c r="Q4103" t="s">
        <v>997</v>
      </c>
      <c r="R4103">
        <v>592.69000000000005</v>
      </c>
      <c r="S4103" t="s">
        <v>998</v>
      </c>
      <c r="T4103" t="s">
        <v>999</v>
      </c>
      <c r="U4103" t="s">
        <v>5971</v>
      </c>
      <c r="V4103">
        <v>1</v>
      </c>
      <c r="W4103" t="e">
        <f>VLOOKUP(U4103,T1.Unique.Delivery!$AQ$2:$AW$2720,COLUMNS(T1.Unique.Delivery!$AQ$2701:$AW$2701),0)</f>
        <v>#N/A</v>
      </c>
    </row>
    <row r="4104" spans="1:23" x14ac:dyDescent="0.3">
      <c r="A4104" t="s">
        <v>5593</v>
      </c>
      <c r="B4104" t="s">
        <v>5594</v>
      </c>
      <c r="C4104" t="s">
        <v>990</v>
      </c>
      <c r="D4104" t="s">
        <v>52</v>
      </c>
      <c r="E4104" t="s">
        <v>5967</v>
      </c>
      <c r="F4104" t="s">
        <v>5968</v>
      </c>
      <c r="G4104" t="s">
        <v>207</v>
      </c>
      <c r="H4104" t="s">
        <v>1006</v>
      </c>
      <c r="I4104" t="s">
        <v>54</v>
      </c>
      <c r="J4104" t="s">
        <v>129</v>
      </c>
      <c r="K4104" t="s">
        <v>1012</v>
      </c>
      <c r="L4104" t="s">
        <v>47</v>
      </c>
      <c r="M4104" t="s">
        <v>47</v>
      </c>
      <c r="N4104" t="s">
        <v>47</v>
      </c>
      <c r="O4104" t="s">
        <v>47</v>
      </c>
      <c r="P4104" t="s">
        <v>5606</v>
      </c>
      <c r="Q4104" t="s">
        <v>997</v>
      </c>
      <c r="R4104">
        <v>589.33000000000004</v>
      </c>
      <c r="S4104" t="s">
        <v>998</v>
      </c>
      <c r="T4104" t="s">
        <v>999</v>
      </c>
      <c r="U4104" t="s">
        <v>5972</v>
      </c>
      <c r="V4104">
        <v>1</v>
      </c>
      <c r="W4104" t="e">
        <f>VLOOKUP(U4104,T1.Unique.Delivery!$AQ$2:$AW$2720,COLUMNS(T1.Unique.Delivery!$AQ$2701:$AW$2701),0)</f>
        <v>#N/A</v>
      </c>
    </row>
    <row r="4105" spans="1:23" x14ac:dyDescent="0.3">
      <c r="A4105" t="s">
        <v>5593</v>
      </c>
      <c r="B4105" t="s">
        <v>5594</v>
      </c>
      <c r="C4105" t="s">
        <v>990</v>
      </c>
      <c r="D4105" t="s">
        <v>52</v>
      </c>
      <c r="E4105" t="s">
        <v>5967</v>
      </c>
      <c r="F4105" t="s">
        <v>5968</v>
      </c>
      <c r="G4105" t="s">
        <v>207</v>
      </c>
      <c r="H4105" t="s">
        <v>1006</v>
      </c>
      <c r="I4105" t="s">
        <v>54</v>
      </c>
      <c r="J4105" t="s">
        <v>80</v>
      </c>
      <c r="K4105" t="s">
        <v>1014</v>
      </c>
      <c r="L4105">
        <v>100788157</v>
      </c>
      <c r="M4105" t="s">
        <v>2389</v>
      </c>
      <c r="N4105" t="s">
        <v>47</v>
      </c>
      <c r="O4105" t="s">
        <v>47</v>
      </c>
      <c r="P4105" t="s">
        <v>2971</v>
      </c>
      <c r="Q4105" t="s">
        <v>997</v>
      </c>
      <c r="R4105">
        <v>708.21</v>
      </c>
      <c r="S4105" t="s">
        <v>998</v>
      </c>
      <c r="T4105" t="s">
        <v>999</v>
      </c>
      <c r="U4105" t="s">
        <v>5973</v>
      </c>
      <c r="V4105">
        <v>1</v>
      </c>
      <c r="W4105" t="e">
        <f>VLOOKUP(U4105,T1.Unique.Delivery!$AQ$2:$AW$2720,COLUMNS(T1.Unique.Delivery!$AQ$2701:$AW$2701),0)</f>
        <v>#N/A</v>
      </c>
    </row>
    <row r="4106" spans="1:23" x14ac:dyDescent="0.3">
      <c r="A4106" t="s">
        <v>5593</v>
      </c>
      <c r="B4106" t="s">
        <v>5594</v>
      </c>
      <c r="C4106" t="s">
        <v>990</v>
      </c>
      <c r="D4106" t="s">
        <v>52</v>
      </c>
      <c r="E4106" t="s">
        <v>5967</v>
      </c>
      <c r="F4106" t="s">
        <v>5968</v>
      </c>
      <c r="G4106" t="s">
        <v>207</v>
      </c>
      <c r="H4106" t="s">
        <v>1006</v>
      </c>
      <c r="I4106" t="s">
        <v>54</v>
      </c>
      <c r="J4106" t="s">
        <v>80</v>
      </c>
      <c r="K4106" t="s">
        <v>1014</v>
      </c>
      <c r="L4106" t="s">
        <v>47</v>
      </c>
      <c r="M4106" t="s">
        <v>47</v>
      </c>
      <c r="N4106" t="s">
        <v>47</v>
      </c>
      <c r="O4106" t="s">
        <v>47</v>
      </c>
      <c r="P4106" t="s">
        <v>5606</v>
      </c>
      <c r="Q4106" t="s">
        <v>997</v>
      </c>
      <c r="R4106">
        <v>704.2</v>
      </c>
      <c r="S4106" t="s">
        <v>998</v>
      </c>
      <c r="T4106" t="s">
        <v>999</v>
      </c>
      <c r="U4106" t="s">
        <v>5974</v>
      </c>
      <c r="V4106">
        <v>1</v>
      </c>
      <c r="W4106" t="e">
        <f>VLOOKUP(U4106,T1.Unique.Delivery!$AQ$2:$AW$2720,COLUMNS(T1.Unique.Delivery!$AQ$2701:$AW$2701),0)</f>
        <v>#N/A</v>
      </c>
    </row>
    <row r="4107" spans="1:23" x14ac:dyDescent="0.3">
      <c r="A4107" t="s">
        <v>5593</v>
      </c>
      <c r="B4107" t="s">
        <v>5594</v>
      </c>
      <c r="C4107" t="s">
        <v>990</v>
      </c>
      <c r="D4107" t="s">
        <v>52</v>
      </c>
      <c r="E4107" t="s">
        <v>5975</v>
      </c>
      <c r="F4107" t="s">
        <v>5976</v>
      </c>
      <c r="G4107" t="s">
        <v>52</v>
      </c>
      <c r="H4107" t="s">
        <v>1006</v>
      </c>
      <c r="I4107" t="s">
        <v>54</v>
      </c>
      <c r="J4107" t="s">
        <v>66</v>
      </c>
      <c r="K4107" t="s">
        <v>1007</v>
      </c>
      <c r="L4107">
        <v>100943603</v>
      </c>
      <c r="M4107" t="s">
        <v>5002</v>
      </c>
      <c r="N4107" t="s">
        <v>47</v>
      </c>
      <c r="O4107" t="s">
        <v>47</v>
      </c>
      <c r="P4107" s="1">
        <v>42767</v>
      </c>
      <c r="Q4107" t="s">
        <v>997</v>
      </c>
      <c r="R4107">
        <v>855.5</v>
      </c>
      <c r="S4107" t="s">
        <v>998</v>
      </c>
      <c r="T4107" t="s">
        <v>999</v>
      </c>
      <c r="U4107" t="s">
        <v>5977</v>
      </c>
      <c r="V4107">
        <v>1</v>
      </c>
      <c r="W4107" t="e">
        <f>VLOOKUP(U4107,T1.Unique.Delivery!$AQ$2:$AW$2720,COLUMNS(T1.Unique.Delivery!$AQ$2701:$AW$2701),0)</f>
        <v>#N/A</v>
      </c>
    </row>
    <row r="4108" spans="1:23" x14ac:dyDescent="0.3">
      <c r="A4108" t="s">
        <v>5593</v>
      </c>
      <c r="B4108" t="s">
        <v>5594</v>
      </c>
      <c r="C4108" t="s">
        <v>990</v>
      </c>
      <c r="D4108" t="s">
        <v>52</v>
      </c>
      <c r="E4108" t="s">
        <v>5975</v>
      </c>
      <c r="F4108" t="s">
        <v>5976</v>
      </c>
      <c r="G4108" t="s">
        <v>52</v>
      </c>
      <c r="H4108" t="s">
        <v>1006</v>
      </c>
      <c r="I4108" t="s">
        <v>54</v>
      </c>
      <c r="J4108" t="s">
        <v>66</v>
      </c>
      <c r="K4108" t="s">
        <v>1007</v>
      </c>
      <c r="L4108" t="s">
        <v>47</v>
      </c>
      <c r="M4108" t="s">
        <v>47</v>
      </c>
      <c r="N4108" t="s">
        <v>47</v>
      </c>
      <c r="O4108" t="s">
        <v>47</v>
      </c>
      <c r="P4108" t="s">
        <v>5606</v>
      </c>
      <c r="Q4108" t="s">
        <v>997</v>
      </c>
      <c r="R4108">
        <v>761.4</v>
      </c>
      <c r="S4108" t="s">
        <v>998</v>
      </c>
      <c r="T4108" t="s">
        <v>999</v>
      </c>
      <c r="U4108" t="s">
        <v>5978</v>
      </c>
      <c r="V4108">
        <v>1</v>
      </c>
      <c r="W4108" t="e">
        <f>VLOOKUP(U4108,T1.Unique.Delivery!$AQ$2:$AW$2720,COLUMNS(T1.Unique.Delivery!$AQ$2701:$AW$2701),0)</f>
        <v>#N/A</v>
      </c>
    </row>
    <row r="4109" spans="1:23" x14ac:dyDescent="0.3">
      <c r="A4109" t="s">
        <v>5593</v>
      </c>
      <c r="B4109" t="s">
        <v>5594</v>
      </c>
      <c r="C4109" t="s">
        <v>990</v>
      </c>
      <c r="D4109" t="s">
        <v>52</v>
      </c>
      <c r="E4109" t="s">
        <v>5975</v>
      </c>
      <c r="F4109" t="s">
        <v>5976</v>
      </c>
      <c r="G4109" t="s">
        <v>52</v>
      </c>
      <c r="H4109" t="s">
        <v>1006</v>
      </c>
      <c r="I4109" t="s">
        <v>54</v>
      </c>
      <c r="J4109" t="s">
        <v>129</v>
      </c>
      <c r="K4109" t="s">
        <v>1012</v>
      </c>
      <c r="L4109">
        <v>100943603</v>
      </c>
      <c r="M4109" t="s">
        <v>5002</v>
      </c>
      <c r="N4109" t="s">
        <v>47</v>
      </c>
      <c r="O4109" t="s">
        <v>47</v>
      </c>
      <c r="P4109" s="1">
        <v>42767</v>
      </c>
      <c r="Q4109" t="s">
        <v>997</v>
      </c>
      <c r="R4109">
        <v>855.5</v>
      </c>
      <c r="S4109" t="s">
        <v>998</v>
      </c>
      <c r="T4109" t="s">
        <v>999</v>
      </c>
      <c r="U4109" t="s">
        <v>5979</v>
      </c>
      <c r="V4109">
        <v>1</v>
      </c>
      <c r="W4109" t="e">
        <f>VLOOKUP(U4109,T1.Unique.Delivery!$AQ$2:$AW$2720,COLUMNS(T1.Unique.Delivery!$AQ$2701:$AW$2701),0)</f>
        <v>#N/A</v>
      </c>
    </row>
    <row r="4110" spans="1:23" x14ac:dyDescent="0.3">
      <c r="A4110" t="s">
        <v>5593</v>
      </c>
      <c r="B4110" t="s">
        <v>5594</v>
      </c>
      <c r="C4110" t="s">
        <v>990</v>
      </c>
      <c r="D4110" t="s">
        <v>52</v>
      </c>
      <c r="E4110" t="s">
        <v>5975</v>
      </c>
      <c r="F4110" t="s">
        <v>5976</v>
      </c>
      <c r="G4110" t="s">
        <v>52</v>
      </c>
      <c r="H4110" t="s">
        <v>1006</v>
      </c>
      <c r="I4110" t="s">
        <v>54</v>
      </c>
      <c r="J4110" t="s">
        <v>129</v>
      </c>
      <c r="K4110" t="s">
        <v>1012</v>
      </c>
      <c r="L4110" t="s">
        <v>47</v>
      </c>
      <c r="M4110" t="s">
        <v>47</v>
      </c>
      <c r="N4110" t="s">
        <v>47</v>
      </c>
      <c r="O4110" t="s">
        <v>47</v>
      </c>
      <c r="P4110" t="s">
        <v>5606</v>
      </c>
      <c r="Q4110" t="s">
        <v>997</v>
      </c>
      <c r="R4110">
        <v>761.4</v>
      </c>
      <c r="S4110" t="s">
        <v>998</v>
      </c>
      <c r="T4110" t="s">
        <v>999</v>
      </c>
      <c r="U4110" t="s">
        <v>5980</v>
      </c>
      <c r="V4110">
        <v>1</v>
      </c>
      <c r="W4110" t="e">
        <f>VLOOKUP(U4110,T1.Unique.Delivery!$AQ$2:$AW$2720,COLUMNS(T1.Unique.Delivery!$AQ$2701:$AW$2701),0)</f>
        <v>#N/A</v>
      </c>
    </row>
    <row r="4111" spans="1:23" x14ac:dyDescent="0.3">
      <c r="A4111" t="s">
        <v>5593</v>
      </c>
      <c r="B4111" t="s">
        <v>5594</v>
      </c>
      <c r="C4111" t="s">
        <v>990</v>
      </c>
      <c r="D4111" t="s">
        <v>52</v>
      </c>
      <c r="E4111" t="s">
        <v>5975</v>
      </c>
      <c r="F4111" t="s">
        <v>5976</v>
      </c>
      <c r="G4111" t="s">
        <v>52</v>
      </c>
      <c r="H4111" t="s">
        <v>1006</v>
      </c>
      <c r="I4111" t="s">
        <v>54</v>
      </c>
      <c r="J4111" t="s">
        <v>80</v>
      </c>
      <c r="K4111" t="s">
        <v>1014</v>
      </c>
      <c r="L4111">
        <v>100943603</v>
      </c>
      <c r="M4111" t="s">
        <v>5002</v>
      </c>
      <c r="N4111" t="s">
        <v>47</v>
      </c>
      <c r="O4111" t="s">
        <v>47</v>
      </c>
      <c r="P4111" s="1">
        <v>42767</v>
      </c>
      <c r="Q4111" t="s">
        <v>997</v>
      </c>
      <c r="R4111">
        <v>855.5</v>
      </c>
      <c r="S4111" t="s">
        <v>998</v>
      </c>
      <c r="T4111" t="s">
        <v>999</v>
      </c>
      <c r="U4111" t="s">
        <v>5981</v>
      </c>
      <c r="V4111">
        <v>1</v>
      </c>
      <c r="W4111" t="e">
        <f>VLOOKUP(U4111,T1.Unique.Delivery!$AQ$2:$AW$2720,COLUMNS(T1.Unique.Delivery!$AQ$2701:$AW$2701),0)</f>
        <v>#N/A</v>
      </c>
    </row>
    <row r="4112" spans="1:23" x14ac:dyDescent="0.3">
      <c r="A4112" t="s">
        <v>5593</v>
      </c>
      <c r="B4112" t="s">
        <v>5594</v>
      </c>
      <c r="C4112" t="s">
        <v>990</v>
      </c>
      <c r="D4112" t="s">
        <v>52</v>
      </c>
      <c r="E4112" t="s">
        <v>5975</v>
      </c>
      <c r="F4112" t="s">
        <v>5976</v>
      </c>
      <c r="G4112" t="s">
        <v>52</v>
      </c>
      <c r="H4112" t="s">
        <v>1006</v>
      </c>
      <c r="I4112" t="s">
        <v>54</v>
      </c>
      <c r="J4112" t="s">
        <v>80</v>
      </c>
      <c r="K4112" t="s">
        <v>1014</v>
      </c>
      <c r="L4112">
        <v>101093720</v>
      </c>
      <c r="M4112" t="s">
        <v>55</v>
      </c>
      <c r="N4112" t="s">
        <v>1295</v>
      </c>
      <c r="O4112" t="s">
        <v>1296</v>
      </c>
      <c r="P4112" t="s">
        <v>1040</v>
      </c>
      <c r="Q4112" t="s">
        <v>997</v>
      </c>
      <c r="R4112">
        <v>1074.69</v>
      </c>
      <c r="S4112" t="s">
        <v>998</v>
      </c>
      <c r="T4112" t="s">
        <v>999</v>
      </c>
      <c r="U4112" t="s">
        <v>5982</v>
      </c>
      <c r="V4112">
        <v>1</v>
      </c>
      <c r="W4112" t="e">
        <f>VLOOKUP(U4112,T1.Unique.Delivery!$AQ$2:$AW$2720,COLUMNS(T1.Unique.Delivery!$AQ$2701:$AW$2701),0)</f>
        <v>#N/A</v>
      </c>
    </row>
    <row r="4113" spans="1:23" x14ac:dyDescent="0.3">
      <c r="A4113" t="s">
        <v>5593</v>
      </c>
      <c r="B4113" t="s">
        <v>5594</v>
      </c>
      <c r="C4113" t="s">
        <v>990</v>
      </c>
      <c r="D4113" t="s">
        <v>52</v>
      </c>
      <c r="E4113" t="s">
        <v>5975</v>
      </c>
      <c r="F4113" t="s">
        <v>5976</v>
      </c>
      <c r="G4113" t="s">
        <v>52</v>
      </c>
      <c r="H4113" t="s">
        <v>1006</v>
      </c>
      <c r="I4113" t="s">
        <v>54</v>
      </c>
      <c r="J4113" t="s">
        <v>80</v>
      </c>
      <c r="K4113" t="s">
        <v>1014</v>
      </c>
      <c r="L4113" t="s">
        <v>47</v>
      </c>
      <c r="M4113" t="s">
        <v>47</v>
      </c>
      <c r="N4113" t="s">
        <v>47</v>
      </c>
      <c r="O4113" t="s">
        <v>47</v>
      </c>
      <c r="P4113" t="s">
        <v>5606</v>
      </c>
      <c r="Q4113" t="s">
        <v>997</v>
      </c>
      <c r="R4113">
        <v>761.4</v>
      </c>
      <c r="S4113" t="s">
        <v>998</v>
      </c>
      <c r="T4113" t="s">
        <v>999</v>
      </c>
      <c r="U4113" t="s">
        <v>5983</v>
      </c>
      <c r="V4113">
        <v>1</v>
      </c>
      <c r="W4113" t="e">
        <f>VLOOKUP(U4113,T1.Unique.Delivery!$AQ$2:$AW$2720,COLUMNS(T1.Unique.Delivery!$AQ$2701:$AW$2701),0)</f>
        <v>#N/A</v>
      </c>
    </row>
    <row r="4114" spans="1:23" x14ac:dyDescent="0.3">
      <c r="A4114" t="s">
        <v>5593</v>
      </c>
      <c r="B4114" t="s">
        <v>5594</v>
      </c>
      <c r="C4114" t="s">
        <v>990</v>
      </c>
      <c r="D4114" t="s">
        <v>52</v>
      </c>
      <c r="E4114" t="s">
        <v>5984</v>
      </c>
      <c r="F4114" t="s">
        <v>5985</v>
      </c>
      <c r="G4114" t="s">
        <v>207</v>
      </c>
      <c r="H4114" t="s">
        <v>1006</v>
      </c>
      <c r="I4114" t="s">
        <v>54</v>
      </c>
      <c r="J4114" t="s">
        <v>66</v>
      </c>
      <c r="K4114" t="s">
        <v>1007</v>
      </c>
      <c r="L4114" t="s">
        <v>47</v>
      </c>
      <c r="M4114" t="s">
        <v>47</v>
      </c>
      <c r="N4114" t="s">
        <v>47</v>
      </c>
      <c r="O4114" t="s">
        <v>47</v>
      </c>
      <c r="P4114" t="s">
        <v>5606</v>
      </c>
      <c r="Q4114" t="s">
        <v>997</v>
      </c>
      <c r="R4114">
        <v>997.67</v>
      </c>
      <c r="S4114" t="s">
        <v>998</v>
      </c>
      <c r="T4114" t="s">
        <v>999</v>
      </c>
      <c r="U4114" t="s">
        <v>5986</v>
      </c>
      <c r="V4114">
        <v>1</v>
      </c>
      <c r="W4114" t="e">
        <f>VLOOKUP(U4114,T1.Unique.Delivery!$AQ$2:$AW$2720,COLUMNS(T1.Unique.Delivery!$AQ$2701:$AW$2701),0)</f>
        <v>#N/A</v>
      </c>
    </row>
    <row r="4115" spans="1:23" x14ac:dyDescent="0.3">
      <c r="A4115" t="s">
        <v>5593</v>
      </c>
      <c r="B4115" t="s">
        <v>5594</v>
      </c>
      <c r="C4115" t="s">
        <v>990</v>
      </c>
      <c r="D4115" t="s">
        <v>52</v>
      </c>
      <c r="E4115" t="s">
        <v>5984</v>
      </c>
      <c r="F4115" t="s">
        <v>5985</v>
      </c>
      <c r="G4115" t="s">
        <v>207</v>
      </c>
      <c r="H4115" t="s">
        <v>1006</v>
      </c>
      <c r="I4115" t="s">
        <v>54</v>
      </c>
      <c r="J4115" t="s">
        <v>129</v>
      </c>
      <c r="K4115" t="s">
        <v>1012</v>
      </c>
      <c r="L4115">
        <v>100788157</v>
      </c>
      <c r="M4115" t="s">
        <v>2389</v>
      </c>
      <c r="N4115" t="s">
        <v>47</v>
      </c>
      <c r="O4115" t="s">
        <v>47</v>
      </c>
      <c r="P4115" t="s">
        <v>2971</v>
      </c>
      <c r="Q4115" t="s">
        <v>997</v>
      </c>
      <c r="R4115">
        <v>769.41</v>
      </c>
      <c r="S4115" t="s">
        <v>998</v>
      </c>
      <c r="T4115" t="s">
        <v>999</v>
      </c>
      <c r="U4115" t="s">
        <v>5987</v>
      </c>
      <c r="V4115">
        <v>1</v>
      </c>
      <c r="W4115" t="e">
        <f>VLOOKUP(U4115,T1.Unique.Delivery!$AQ$2:$AW$2720,COLUMNS(T1.Unique.Delivery!$AQ$2701:$AW$2701),0)</f>
        <v>#N/A</v>
      </c>
    </row>
    <row r="4116" spans="1:23" x14ac:dyDescent="0.3">
      <c r="A4116" t="s">
        <v>5593</v>
      </c>
      <c r="B4116" t="s">
        <v>5594</v>
      </c>
      <c r="C4116" t="s">
        <v>990</v>
      </c>
      <c r="D4116" t="s">
        <v>52</v>
      </c>
      <c r="E4116" t="s">
        <v>5984</v>
      </c>
      <c r="F4116" t="s">
        <v>5985</v>
      </c>
      <c r="G4116" t="s">
        <v>207</v>
      </c>
      <c r="H4116" t="s">
        <v>1006</v>
      </c>
      <c r="I4116" t="s">
        <v>54</v>
      </c>
      <c r="J4116" t="s">
        <v>129</v>
      </c>
      <c r="K4116" t="s">
        <v>1012</v>
      </c>
      <c r="L4116" t="s">
        <v>47</v>
      </c>
      <c r="M4116" t="s">
        <v>47</v>
      </c>
      <c r="N4116" t="s">
        <v>47</v>
      </c>
      <c r="O4116" t="s">
        <v>47</v>
      </c>
      <c r="P4116" t="s">
        <v>5606</v>
      </c>
      <c r="Q4116" t="s">
        <v>997</v>
      </c>
      <c r="R4116">
        <v>765.05</v>
      </c>
      <c r="S4116" t="s">
        <v>998</v>
      </c>
      <c r="T4116" t="s">
        <v>999</v>
      </c>
      <c r="U4116" t="s">
        <v>5988</v>
      </c>
      <c r="V4116">
        <v>1</v>
      </c>
      <c r="W4116" t="e">
        <f>VLOOKUP(U4116,T1.Unique.Delivery!$AQ$2:$AW$2720,COLUMNS(T1.Unique.Delivery!$AQ$2701:$AW$2701),0)</f>
        <v>#N/A</v>
      </c>
    </row>
    <row r="4117" spans="1:23" x14ac:dyDescent="0.3">
      <c r="A4117" t="s">
        <v>5593</v>
      </c>
      <c r="B4117" t="s">
        <v>5594</v>
      </c>
      <c r="C4117" t="s">
        <v>990</v>
      </c>
      <c r="D4117" t="s">
        <v>52</v>
      </c>
      <c r="E4117" t="s">
        <v>5984</v>
      </c>
      <c r="F4117" t="s">
        <v>5985</v>
      </c>
      <c r="G4117" t="s">
        <v>207</v>
      </c>
      <c r="H4117" t="s">
        <v>1006</v>
      </c>
      <c r="I4117" t="s">
        <v>54</v>
      </c>
      <c r="J4117" t="s">
        <v>80</v>
      </c>
      <c r="K4117" t="s">
        <v>1014</v>
      </c>
      <c r="L4117">
        <v>100788157</v>
      </c>
      <c r="M4117" t="s">
        <v>2389</v>
      </c>
      <c r="N4117" t="s">
        <v>47</v>
      </c>
      <c r="O4117" t="s">
        <v>47</v>
      </c>
      <c r="P4117" t="s">
        <v>2971</v>
      </c>
      <c r="Q4117" t="s">
        <v>997</v>
      </c>
      <c r="R4117">
        <v>883.99</v>
      </c>
      <c r="S4117" t="s">
        <v>998</v>
      </c>
      <c r="T4117" t="s">
        <v>999</v>
      </c>
      <c r="U4117" t="s">
        <v>5989</v>
      </c>
      <c r="V4117">
        <v>1</v>
      </c>
      <c r="W4117" t="e">
        <f>VLOOKUP(U4117,T1.Unique.Delivery!$AQ$2:$AW$2720,COLUMNS(T1.Unique.Delivery!$AQ$2701:$AW$2701),0)</f>
        <v>#N/A</v>
      </c>
    </row>
    <row r="4118" spans="1:23" x14ac:dyDescent="0.3">
      <c r="A4118" t="s">
        <v>5593</v>
      </c>
      <c r="B4118" t="s">
        <v>5594</v>
      </c>
      <c r="C4118" t="s">
        <v>990</v>
      </c>
      <c r="D4118" t="s">
        <v>52</v>
      </c>
      <c r="E4118" t="s">
        <v>5984</v>
      </c>
      <c r="F4118" t="s">
        <v>5985</v>
      </c>
      <c r="G4118" t="s">
        <v>207</v>
      </c>
      <c r="H4118" t="s">
        <v>1006</v>
      </c>
      <c r="I4118" t="s">
        <v>54</v>
      </c>
      <c r="J4118" t="s">
        <v>80</v>
      </c>
      <c r="K4118" t="s">
        <v>1014</v>
      </c>
      <c r="L4118" t="s">
        <v>47</v>
      </c>
      <c r="M4118" t="s">
        <v>47</v>
      </c>
      <c r="N4118" t="s">
        <v>47</v>
      </c>
      <c r="O4118" t="s">
        <v>47</v>
      </c>
      <c r="P4118" t="s">
        <v>5606</v>
      </c>
      <c r="Q4118" t="s">
        <v>997</v>
      </c>
      <c r="R4118">
        <v>878.98</v>
      </c>
      <c r="S4118" t="s">
        <v>998</v>
      </c>
      <c r="T4118" t="s">
        <v>999</v>
      </c>
      <c r="U4118" t="s">
        <v>5990</v>
      </c>
      <c r="V4118">
        <v>1</v>
      </c>
      <c r="W4118" t="e">
        <f>VLOOKUP(U4118,T1.Unique.Delivery!$AQ$2:$AW$2720,COLUMNS(T1.Unique.Delivery!$AQ$2701:$AW$2701),0)</f>
        <v>#N/A</v>
      </c>
    </row>
    <row r="4119" spans="1:23" x14ac:dyDescent="0.3">
      <c r="A4119" t="s">
        <v>5593</v>
      </c>
      <c r="B4119" t="s">
        <v>5594</v>
      </c>
      <c r="C4119" t="s">
        <v>990</v>
      </c>
      <c r="D4119" t="s">
        <v>52</v>
      </c>
      <c r="E4119" t="s">
        <v>3579</v>
      </c>
      <c r="F4119" t="s">
        <v>3580</v>
      </c>
      <c r="G4119" t="s">
        <v>52</v>
      </c>
      <c r="H4119" t="s">
        <v>1006</v>
      </c>
      <c r="I4119" t="s">
        <v>54</v>
      </c>
      <c r="J4119" t="s">
        <v>66</v>
      </c>
      <c r="K4119" t="s">
        <v>1007</v>
      </c>
      <c r="L4119">
        <v>100943603</v>
      </c>
      <c r="M4119" t="s">
        <v>5002</v>
      </c>
      <c r="N4119" t="s">
        <v>1295</v>
      </c>
      <c r="O4119" t="s">
        <v>1296</v>
      </c>
      <c r="P4119" s="1">
        <v>42767</v>
      </c>
      <c r="Q4119" t="s">
        <v>997</v>
      </c>
      <c r="R4119">
        <v>954.78</v>
      </c>
      <c r="S4119" t="s">
        <v>998</v>
      </c>
      <c r="T4119" t="s">
        <v>999</v>
      </c>
      <c r="U4119" t="s">
        <v>5991</v>
      </c>
      <c r="V4119">
        <v>1</v>
      </c>
      <c r="W4119" t="e">
        <f>VLOOKUP(U4119,T1.Unique.Delivery!$AQ$2:$AW$2720,COLUMNS(T1.Unique.Delivery!$AQ$2701:$AW$2701),0)</f>
        <v>#N/A</v>
      </c>
    </row>
    <row r="4120" spans="1:23" x14ac:dyDescent="0.3">
      <c r="A4120" t="s">
        <v>5593</v>
      </c>
      <c r="B4120" t="s">
        <v>5594</v>
      </c>
      <c r="C4120" t="s">
        <v>990</v>
      </c>
      <c r="D4120" t="s">
        <v>52</v>
      </c>
      <c r="E4120" t="s">
        <v>3579</v>
      </c>
      <c r="F4120" t="s">
        <v>3580</v>
      </c>
      <c r="G4120" t="s">
        <v>52</v>
      </c>
      <c r="H4120" t="s">
        <v>1006</v>
      </c>
      <c r="I4120" t="s">
        <v>54</v>
      </c>
      <c r="J4120" t="s">
        <v>66</v>
      </c>
      <c r="K4120" t="s">
        <v>1007</v>
      </c>
      <c r="L4120">
        <v>101093720</v>
      </c>
      <c r="M4120" t="s">
        <v>55</v>
      </c>
      <c r="N4120" t="s">
        <v>47</v>
      </c>
      <c r="O4120" t="s">
        <v>47</v>
      </c>
      <c r="P4120" s="1">
        <v>42379</v>
      </c>
      <c r="Q4120" t="s">
        <v>997</v>
      </c>
      <c r="R4120">
        <v>1142.7</v>
      </c>
      <c r="S4120" t="s">
        <v>998</v>
      </c>
      <c r="T4120" t="s">
        <v>999</v>
      </c>
      <c r="U4120" t="s">
        <v>5992</v>
      </c>
      <c r="V4120">
        <v>1</v>
      </c>
      <c r="W4120" t="e">
        <f>VLOOKUP(U4120,T1.Unique.Delivery!$AQ$2:$AW$2720,COLUMNS(T1.Unique.Delivery!$AQ$2701:$AW$2701),0)</f>
        <v>#N/A</v>
      </c>
    </row>
    <row r="4121" spans="1:23" x14ac:dyDescent="0.3">
      <c r="A4121" t="s">
        <v>5593</v>
      </c>
      <c r="B4121" t="s">
        <v>5594</v>
      </c>
      <c r="C4121" t="s">
        <v>990</v>
      </c>
      <c r="D4121" t="s">
        <v>52</v>
      </c>
      <c r="E4121" t="s">
        <v>3579</v>
      </c>
      <c r="F4121" t="s">
        <v>3580</v>
      </c>
      <c r="G4121" t="s">
        <v>52</v>
      </c>
      <c r="H4121" t="s">
        <v>1006</v>
      </c>
      <c r="I4121" t="s">
        <v>54</v>
      </c>
      <c r="J4121" t="s">
        <v>56</v>
      </c>
      <c r="K4121" t="s">
        <v>993</v>
      </c>
      <c r="L4121">
        <v>101093720</v>
      </c>
      <c r="M4121" t="s">
        <v>55</v>
      </c>
      <c r="N4121" t="s">
        <v>1295</v>
      </c>
      <c r="O4121" t="s">
        <v>1296</v>
      </c>
      <c r="P4121" s="1">
        <v>42379</v>
      </c>
      <c r="Q4121" t="s">
        <v>997</v>
      </c>
      <c r="R4121">
        <v>1543.11</v>
      </c>
      <c r="S4121" t="s">
        <v>998</v>
      </c>
      <c r="T4121" t="s">
        <v>999</v>
      </c>
      <c r="U4121" t="s">
        <v>5993</v>
      </c>
      <c r="V4121">
        <v>1</v>
      </c>
      <c r="W4121" t="e">
        <f>VLOOKUP(U4121,T1.Unique.Delivery!$AQ$2:$AW$2720,COLUMNS(T1.Unique.Delivery!$AQ$2701:$AW$2701),0)</f>
        <v>#N/A</v>
      </c>
    </row>
    <row r="4122" spans="1:23" x14ac:dyDescent="0.3">
      <c r="A4122" t="s">
        <v>5593</v>
      </c>
      <c r="B4122" t="s">
        <v>5594</v>
      </c>
      <c r="C4122" t="s">
        <v>990</v>
      </c>
      <c r="D4122" t="s">
        <v>52</v>
      </c>
      <c r="E4122" t="s">
        <v>3579</v>
      </c>
      <c r="F4122" t="s">
        <v>3580</v>
      </c>
      <c r="G4122" t="s">
        <v>52</v>
      </c>
      <c r="H4122" t="s">
        <v>1006</v>
      </c>
      <c r="I4122" t="s">
        <v>54</v>
      </c>
      <c r="J4122" t="s">
        <v>80</v>
      </c>
      <c r="K4122" t="s">
        <v>1014</v>
      </c>
      <c r="L4122">
        <v>100943603</v>
      </c>
      <c r="M4122" t="s">
        <v>5002</v>
      </c>
      <c r="N4122" t="s">
        <v>1295</v>
      </c>
      <c r="O4122" t="s">
        <v>1296</v>
      </c>
      <c r="P4122" s="1">
        <v>42767</v>
      </c>
      <c r="Q4122" t="s">
        <v>997</v>
      </c>
      <c r="R4122">
        <v>1033.83</v>
      </c>
      <c r="S4122" t="s">
        <v>998</v>
      </c>
      <c r="T4122" t="s">
        <v>999</v>
      </c>
      <c r="U4122" t="s">
        <v>5994</v>
      </c>
      <c r="V4122">
        <v>1</v>
      </c>
      <c r="W4122" t="e">
        <f>VLOOKUP(U4122,T1.Unique.Delivery!$AQ$2:$AW$2720,COLUMNS(T1.Unique.Delivery!$AQ$2701:$AW$2701),0)</f>
        <v>#N/A</v>
      </c>
    </row>
    <row r="4123" spans="1:23" x14ac:dyDescent="0.3">
      <c r="A4123" t="s">
        <v>5593</v>
      </c>
      <c r="B4123" t="s">
        <v>5594</v>
      </c>
      <c r="C4123" t="s">
        <v>990</v>
      </c>
      <c r="D4123" t="s">
        <v>52</v>
      </c>
      <c r="E4123" t="s">
        <v>5995</v>
      </c>
      <c r="F4123" t="s">
        <v>5996</v>
      </c>
      <c r="G4123" t="s">
        <v>311</v>
      </c>
      <c r="H4123" t="s">
        <v>1006</v>
      </c>
      <c r="I4123" t="s">
        <v>54</v>
      </c>
      <c r="J4123" t="s">
        <v>56</v>
      </c>
      <c r="K4123" t="s">
        <v>993</v>
      </c>
      <c r="L4123">
        <v>100223303</v>
      </c>
      <c r="M4123" t="s">
        <v>994</v>
      </c>
      <c r="N4123" t="s">
        <v>995</v>
      </c>
      <c r="O4123" t="s">
        <v>996</v>
      </c>
      <c r="P4123" s="1">
        <v>41649</v>
      </c>
      <c r="Q4123" t="s">
        <v>997</v>
      </c>
      <c r="R4123">
        <v>5391.93</v>
      </c>
      <c r="S4123" t="s">
        <v>998</v>
      </c>
      <c r="T4123" t="s">
        <v>999</v>
      </c>
      <c r="U4123" t="s">
        <v>5997</v>
      </c>
      <c r="V4123">
        <v>1</v>
      </c>
      <c r="W4123" t="e">
        <f>VLOOKUP(U4123,T1.Unique.Delivery!$AQ$2:$AW$2720,COLUMNS(T1.Unique.Delivery!$AQ$2701:$AW$2701),0)</f>
        <v>#N/A</v>
      </c>
    </row>
    <row r="4124" spans="1:23" x14ac:dyDescent="0.3">
      <c r="A4124" t="s">
        <v>5593</v>
      </c>
      <c r="B4124" t="s">
        <v>5594</v>
      </c>
      <c r="C4124" t="s">
        <v>990</v>
      </c>
      <c r="D4124" t="s">
        <v>52</v>
      </c>
      <c r="E4124" t="s">
        <v>5995</v>
      </c>
      <c r="F4124" t="s">
        <v>5996</v>
      </c>
      <c r="G4124" t="s">
        <v>311</v>
      </c>
      <c r="H4124" t="s">
        <v>1006</v>
      </c>
      <c r="I4124" t="s">
        <v>54</v>
      </c>
      <c r="J4124" t="s">
        <v>56</v>
      </c>
      <c r="K4124" t="s">
        <v>993</v>
      </c>
      <c r="L4124" t="s">
        <v>47</v>
      </c>
      <c r="M4124" t="s">
        <v>47</v>
      </c>
      <c r="N4124" t="s">
        <v>47</v>
      </c>
      <c r="O4124" t="s">
        <v>47</v>
      </c>
      <c r="P4124" t="s">
        <v>5606</v>
      </c>
      <c r="Q4124" t="s">
        <v>997</v>
      </c>
      <c r="R4124">
        <v>5141.76</v>
      </c>
      <c r="S4124" t="s">
        <v>998</v>
      </c>
      <c r="T4124" t="s">
        <v>999</v>
      </c>
      <c r="U4124" t="s">
        <v>5998</v>
      </c>
      <c r="V4124">
        <v>1</v>
      </c>
      <c r="W4124" t="e">
        <f>VLOOKUP(U4124,T1.Unique.Delivery!$AQ$2:$AW$2720,COLUMNS(T1.Unique.Delivery!$AQ$2701:$AW$2701),0)</f>
        <v>#N/A</v>
      </c>
    </row>
    <row r="4125" spans="1:23" x14ac:dyDescent="0.3">
      <c r="A4125" t="s">
        <v>5593</v>
      </c>
      <c r="B4125" t="s">
        <v>5594</v>
      </c>
      <c r="C4125" t="s">
        <v>990</v>
      </c>
      <c r="D4125" t="s">
        <v>52</v>
      </c>
      <c r="E4125" t="s">
        <v>5144</v>
      </c>
      <c r="F4125" t="s">
        <v>5145</v>
      </c>
      <c r="G4125" t="s">
        <v>52</v>
      </c>
      <c r="H4125" t="s">
        <v>1006</v>
      </c>
      <c r="I4125" t="s">
        <v>54</v>
      </c>
      <c r="J4125" t="s">
        <v>66</v>
      </c>
      <c r="K4125" t="s">
        <v>1007</v>
      </c>
      <c r="L4125">
        <v>100943603</v>
      </c>
      <c r="M4125" t="s">
        <v>5002</v>
      </c>
      <c r="N4125" t="s">
        <v>47</v>
      </c>
      <c r="O4125" t="s">
        <v>47</v>
      </c>
      <c r="P4125" s="1">
        <v>42767</v>
      </c>
      <c r="Q4125" t="s">
        <v>997</v>
      </c>
      <c r="R4125">
        <v>1074.69</v>
      </c>
      <c r="S4125" t="s">
        <v>998</v>
      </c>
      <c r="T4125" t="s">
        <v>999</v>
      </c>
      <c r="U4125" t="s">
        <v>5999</v>
      </c>
      <c r="V4125">
        <v>1</v>
      </c>
      <c r="W4125" t="e">
        <f>VLOOKUP(U4125,T1.Unique.Delivery!$AQ$2:$AW$2720,COLUMNS(T1.Unique.Delivery!$AQ$2701:$AW$2701),0)</f>
        <v>#N/A</v>
      </c>
    </row>
    <row r="4126" spans="1:23" x14ac:dyDescent="0.3">
      <c r="A4126" t="s">
        <v>5593</v>
      </c>
      <c r="B4126" t="s">
        <v>5594</v>
      </c>
      <c r="C4126" t="s">
        <v>990</v>
      </c>
      <c r="D4126" t="s">
        <v>52</v>
      </c>
      <c r="E4126" t="s">
        <v>5144</v>
      </c>
      <c r="F4126" t="s">
        <v>5145</v>
      </c>
      <c r="G4126" t="s">
        <v>52</v>
      </c>
      <c r="H4126" t="s">
        <v>1006</v>
      </c>
      <c r="I4126" t="s">
        <v>54</v>
      </c>
      <c r="J4126" t="s">
        <v>66</v>
      </c>
      <c r="K4126" t="s">
        <v>1007</v>
      </c>
      <c r="L4126">
        <v>101093720</v>
      </c>
      <c r="M4126" t="s">
        <v>55</v>
      </c>
      <c r="N4126" t="s">
        <v>47</v>
      </c>
      <c r="O4126" t="s">
        <v>47</v>
      </c>
      <c r="P4126" s="1">
        <v>42380</v>
      </c>
      <c r="Q4126" t="s">
        <v>997</v>
      </c>
      <c r="R4126">
        <v>1074.69</v>
      </c>
      <c r="S4126" t="s">
        <v>998</v>
      </c>
      <c r="T4126" t="s">
        <v>999</v>
      </c>
      <c r="U4126" t="s">
        <v>6000</v>
      </c>
      <c r="V4126">
        <v>1</v>
      </c>
      <c r="W4126" t="e">
        <f>VLOOKUP(U4126,T1.Unique.Delivery!$AQ$2:$AW$2720,COLUMNS(T1.Unique.Delivery!$AQ$2701:$AW$2701),0)</f>
        <v>#N/A</v>
      </c>
    </row>
    <row r="4127" spans="1:23" x14ac:dyDescent="0.3">
      <c r="A4127" t="s">
        <v>5593</v>
      </c>
      <c r="B4127" t="s">
        <v>5594</v>
      </c>
      <c r="C4127" t="s">
        <v>990</v>
      </c>
      <c r="D4127" t="s">
        <v>52</v>
      </c>
      <c r="E4127" t="s">
        <v>5144</v>
      </c>
      <c r="F4127" t="s">
        <v>5145</v>
      </c>
      <c r="G4127" t="s">
        <v>52</v>
      </c>
      <c r="H4127" t="s">
        <v>1006</v>
      </c>
      <c r="I4127" t="s">
        <v>54</v>
      </c>
      <c r="J4127" t="s">
        <v>66</v>
      </c>
      <c r="K4127" t="s">
        <v>1007</v>
      </c>
      <c r="L4127" t="s">
        <v>47</v>
      </c>
      <c r="M4127" t="s">
        <v>47</v>
      </c>
      <c r="N4127" t="s">
        <v>47</v>
      </c>
      <c r="O4127" t="s">
        <v>47</v>
      </c>
      <c r="P4127" t="s">
        <v>5606</v>
      </c>
      <c r="Q4127" t="s">
        <v>997</v>
      </c>
      <c r="R4127">
        <v>955.67</v>
      </c>
      <c r="S4127" t="s">
        <v>998</v>
      </c>
      <c r="T4127" t="s">
        <v>999</v>
      </c>
      <c r="U4127" t="s">
        <v>6001</v>
      </c>
      <c r="V4127">
        <v>1</v>
      </c>
      <c r="W4127" t="e">
        <f>VLOOKUP(U4127,T1.Unique.Delivery!$AQ$2:$AW$2720,COLUMNS(T1.Unique.Delivery!$AQ$2701:$AW$2701),0)</f>
        <v>#N/A</v>
      </c>
    </row>
    <row r="4128" spans="1:23" x14ac:dyDescent="0.3">
      <c r="A4128" t="s">
        <v>5593</v>
      </c>
      <c r="B4128" t="s">
        <v>5594</v>
      </c>
      <c r="C4128" t="s">
        <v>990</v>
      </c>
      <c r="D4128" t="s">
        <v>52</v>
      </c>
      <c r="E4128" t="s">
        <v>5144</v>
      </c>
      <c r="F4128" t="s">
        <v>5145</v>
      </c>
      <c r="G4128" t="s">
        <v>52</v>
      </c>
      <c r="H4128" t="s">
        <v>1006</v>
      </c>
      <c r="I4128" t="s">
        <v>54</v>
      </c>
      <c r="J4128" t="s">
        <v>129</v>
      </c>
      <c r="K4128" t="s">
        <v>1012</v>
      </c>
      <c r="L4128">
        <v>100943603</v>
      </c>
      <c r="M4128" t="s">
        <v>5002</v>
      </c>
      <c r="N4128" t="s">
        <v>1295</v>
      </c>
      <c r="O4128" t="s">
        <v>1296</v>
      </c>
      <c r="P4128" s="1">
        <v>42767</v>
      </c>
      <c r="Q4128" t="s">
        <v>997</v>
      </c>
      <c r="R4128">
        <v>1074.69</v>
      </c>
      <c r="S4128" t="s">
        <v>998</v>
      </c>
      <c r="T4128" t="s">
        <v>999</v>
      </c>
      <c r="U4128" t="s">
        <v>6002</v>
      </c>
      <c r="V4128">
        <v>1</v>
      </c>
      <c r="W4128" t="e">
        <f>VLOOKUP(U4128,T1.Unique.Delivery!$AQ$2:$AW$2720,COLUMNS(T1.Unique.Delivery!$AQ$2701:$AW$2701),0)</f>
        <v>#N/A</v>
      </c>
    </row>
    <row r="4129" spans="1:23" x14ac:dyDescent="0.3">
      <c r="A4129" t="s">
        <v>5593</v>
      </c>
      <c r="B4129" t="s">
        <v>5594</v>
      </c>
      <c r="C4129" t="s">
        <v>990</v>
      </c>
      <c r="D4129" t="s">
        <v>52</v>
      </c>
      <c r="E4129" t="s">
        <v>5144</v>
      </c>
      <c r="F4129" t="s">
        <v>5145</v>
      </c>
      <c r="G4129" t="s">
        <v>52</v>
      </c>
      <c r="H4129" t="s">
        <v>1006</v>
      </c>
      <c r="I4129" t="s">
        <v>54</v>
      </c>
      <c r="J4129" t="s">
        <v>129</v>
      </c>
      <c r="K4129" t="s">
        <v>1012</v>
      </c>
      <c r="L4129" t="s">
        <v>47</v>
      </c>
      <c r="M4129" t="s">
        <v>47</v>
      </c>
      <c r="N4129" t="s">
        <v>47</v>
      </c>
      <c r="O4129" t="s">
        <v>47</v>
      </c>
      <c r="P4129" t="s">
        <v>5606</v>
      </c>
      <c r="Q4129" t="s">
        <v>997</v>
      </c>
      <c r="R4129">
        <v>959.01</v>
      </c>
      <c r="S4129" t="s">
        <v>998</v>
      </c>
      <c r="T4129" t="s">
        <v>999</v>
      </c>
      <c r="U4129" t="s">
        <v>6003</v>
      </c>
      <c r="V4129">
        <v>1</v>
      </c>
      <c r="W4129" t="e">
        <f>VLOOKUP(U4129,T1.Unique.Delivery!$AQ$2:$AW$2720,COLUMNS(T1.Unique.Delivery!$AQ$2701:$AW$2701),0)</f>
        <v>#N/A</v>
      </c>
    </row>
    <row r="4130" spans="1:23" x14ac:dyDescent="0.3">
      <c r="A4130" t="s">
        <v>5593</v>
      </c>
      <c r="B4130" t="s">
        <v>5594</v>
      </c>
      <c r="C4130" t="s">
        <v>990</v>
      </c>
      <c r="D4130" t="s">
        <v>52</v>
      </c>
      <c r="E4130" t="s">
        <v>5144</v>
      </c>
      <c r="F4130" t="s">
        <v>5145</v>
      </c>
      <c r="G4130" t="s">
        <v>52</v>
      </c>
      <c r="H4130" t="s">
        <v>1006</v>
      </c>
      <c r="I4130" t="s">
        <v>54</v>
      </c>
      <c r="J4130" t="s">
        <v>80</v>
      </c>
      <c r="K4130" t="s">
        <v>1014</v>
      </c>
      <c r="L4130">
        <v>100943603</v>
      </c>
      <c r="M4130" t="s">
        <v>5002</v>
      </c>
      <c r="N4130" t="s">
        <v>47</v>
      </c>
      <c r="O4130" t="s">
        <v>47</v>
      </c>
      <c r="P4130" s="1">
        <v>42767</v>
      </c>
      <c r="Q4130" t="s">
        <v>997</v>
      </c>
      <c r="R4130">
        <v>1074.69</v>
      </c>
      <c r="S4130" t="s">
        <v>998</v>
      </c>
      <c r="T4130" t="s">
        <v>999</v>
      </c>
      <c r="U4130" t="s">
        <v>6004</v>
      </c>
      <c r="V4130">
        <v>1</v>
      </c>
      <c r="W4130" t="e">
        <f>VLOOKUP(U4130,T1.Unique.Delivery!$AQ$2:$AW$2720,COLUMNS(T1.Unique.Delivery!$AQ$2701:$AW$2701),0)</f>
        <v>#N/A</v>
      </c>
    </row>
    <row r="4131" spans="1:23" x14ac:dyDescent="0.3">
      <c r="A4131" t="s">
        <v>5593</v>
      </c>
      <c r="B4131" t="s">
        <v>5594</v>
      </c>
      <c r="C4131" t="s">
        <v>990</v>
      </c>
      <c r="D4131" t="s">
        <v>52</v>
      </c>
      <c r="E4131" t="s">
        <v>5144</v>
      </c>
      <c r="F4131" t="s">
        <v>5145</v>
      </c>
      <c r="G4131" t="s">
        <v>52</v>
      </c>
      <c r="H4131" t="s">
        <v>1006</v>
      </c>
      <c r="I4131" t="s">
        <v>54</v>
      </c>
      <c r="J4131" t="s">
        <v>80</v>
      </c>
      <c r="K4131" t="s">
        <v>1014</v>
      </c>
      <c r="L4131" t="s">
        <v>47</v>
      </c>
      <c r="M4131" t="s">
        <v>47</v>
      </c>
      <c r="N4131" t="s">
        <v>47</v>
      </c>
      <c r="O4131" t="s">
        <v>47</v>
      </c>
      <c r="P4131" t="s">
        <v>5606</v>
      </c>
      <c r="Q4131" t="s">
        <v>997</v>
      </c>
      <c r="R4131">
        <v>954.73</v>
      </c>
      <c r="S4131" t="s">
        <v>998</v>
      </c>
      <c r="T4131" t="s">
        <v>999</v>
      </c>
      <c r="U4131" t="s">
        <v>6005</v>
      </c>
      <c r="V4131">
        <v>1</v>
      </c>
      <c r="W4131" t="e">
        <f>VLOOKUP(U4131,T1.Unique.Delivery!$AQ$2:$AW$2720,COLUMNS(T1.Unique.Delivery!$AQ$2701:$AW$2701),0)</f>
        <v>#N/A</v>
      </c>
    </row>
    <row r="4132" spans="1:23" x14ac:dyDescent="0.3">
      <c r="A4132" t="s">
        <v>5593</v>
      </c>
      <c r="B4132" t="s">
        <v>5594</v>
      </c>
      <c r="C4132" t="s">
        <v>990</v>
      </c>
      <c r="D4132" t="s">
        <v>52</v>
      </c>
      <c r="E4132" t="s">
        <v>6006</v>
      </c>
      <c r="F4132" t="s">
        <v>6007</v>
      </c>
      <c r="G4132" t="s">
        <v>52</v>
      </c>
      <c r="H4132" t="s">
        <v>1006</v>
      </c>
      <c r="I4132" t="s">
        <v>54</v>
      </c>
      <c r="J4132" t="s">
        <v>66</v>
      </c>
      <c r="K4132" t="s">
        <v>1007</v>
      </c>
      <c r="L4132">
        <v>100943603</v>
      </c>
      <c r="M4132" t="s">
        <v>5002</v>
      </c>
      <c r="N4132" t="s">
        <v>47</v>
      </c>
      <c r="O4132" t="s">
        <v>47</v>
      </c>
      <c r="P4132" s="1">
        <v>42767</v>
      </c>
      <c r="Q4132" t="s">
        <v>997</v>
      </c>
      <c r="R4132">
        <v>855.5</v>
      </c>
      <c r="S4132" t="s">
        <v>998</v>
      </c>
      <c r="T4132" t="s">
        <v>999</v>
      </c>
      <c r="U4132" t="s">
        <v>6008</v>
      </c>
      <c r="V4132">
        <v>1</v>
      </c>
      <c r="W4132" t="e">
        <f>VLOOKUP(U4132,T1.Unique.Delivery!$AQ$2:$AW$2720,COLUMNS(T1.Unique.Delivery!$AQ$2701:$AW$2701),0)</f>
        <v>#N/A</v>
      </c>
    </row>
    <row r="4133" spans="1:23" x14ac:dyDescent="0.3">
      <c r="A4133" t="s">
        <v>5593</v>
      </c>
      <c r="B4133" t="s">
        <v>5594</v>
      </c>
      <c r="C4133" t="s">
        <v>990</v>
      </c>
      <c r="D4133" t="s">
        <v>52</v>
      </c>
      <c r="E4133" t="s">
        <v>6006</v>
      </c>
      <c r="F4133" t="s">
        <v>6007</v>
      </c>
      <c r="G4133" t="s">
        <v>52</v>
      </c>
      <c r="H4133" t="s">
        <v>1006</v>
      </c>
      <c r="I4133" t="s">
        <v>54</v>
      </c>
      <c r="J4133" t="s">
        <v>66</v>
      </c>
      <c r="K4133" t="s">
        <v>1007</v>
      </c>
      <c r="L4133" t="s">
        <v>47</v>
      </c>
      <c r="M4133" t="s">
        <v>47</v>
      </c>
      <c r="N4133" t="s">
        <v>47</v>
      </c>
      <c r="O4133" t="s">
        <v>47</v>
      </c>
      <c r="P4133" t="s">
        <v>5606</v>
      </c>
      <c r="Q4133" t="s">
        <v>997</v>
      </c>
      <c r="R4133">
        <v>761.4</v>
      </c>
      <c r="S4133" t="s">
        <v>998</v>
      </c>
      <c r="T4133" t="s">
        <v>999</v>
      </c>
      <c r="U4133" t="s">
        <v>6009</v>
      </c>
      <c r="V4133">
        <v>1</v>
      </c>
      <c r="W4133" t="e">
        <f>VLOOKUP(U4133,T1.Unique.Delivery!$AQ$2:$AW$2720,COLUMNS(T1.Unique.Delivery!$AQ$2701:$AW$2701),0)</f>
        <v>#N/A</v>
      </c>
    </row>
    <row r="4134" spans="1:23" x14ac:dyDescent="0.3">
      <c r="A4134" t="s">
        <v>5593</v>
      </c>
      <c r="B4134" t="s">
        <v>5594</v>
      </c>
      <c r="C4134" t="s">
        <v>990</v>
      </c>
      <c r="D4134" t="s">
        <v>52</v>
      </c>
      <c r="E4134" t="s">
        <v>6006</v>
      </c>
      <c r="F4134" t="s">
        <v>6007</v>
      </c>
      <c r="G4134" t="s">
        <v>52</v>
      </c>
      <c r="H4134" t="s">
        <v>1006</v>
      </c>
      <c r="I4134" t="s">
        <v>54</v>
      </c>
      <c r="J4134" t="s">
        <v>129</v>
      </c>
      <c r="K4134" t="s">
        <v>1012</v>
      </c>
      <c r="L4134">
        <v>100943603</v>
      </c>
      <c r="M4134" t="s">
        <v>5002</v>
      </c>
      <c r="N4134" t="s">
        <v>47</v>
      </c>
      <c r="O4134" t="s">
        <v>47</v>
      </c>
      <c r="P4134" s="1">
        <v>42767</v>
      </c>
      <c r="Q4134" t="s">
        <v>997</v>
      </c>
      <c r="R4134">
        <v>855.5</v>
      </c>
      <c r="S4134" t="s">
        <v>998</v>
      </c>
      <c r="T4134" t="s">
        <v>999</v>
      </c>
      <c r="U4134" t="s">
        <v>6010</v>
      </c>
      <c r="V4134">
        <v>1</v>
      </c>
      <c r="W4134" t="e">
        <f>VLOOKUP(U4134,T1.Unique.Delivery!$AQ$2:$AW$2720,COLUMNS(T1.Unique.Delivery!$AQ$2701:$AW$2701),0)</f>
        <v>#N/A</v>
      </c>
    </row>
    <row r="4135" spans="1:23" x14ac:dyDescent="0.3">
      <c r="A4135" t="s">
        <v>5593</v>
      </c>
      <c r="B4135" t="s">
        <v>5594</v>
      </c>
      <c r="C4135" t="s">
        <v>990</v>
      </c>
      <c r="D4135" t="s">
        <v>52</v>
      </c>
      <c r="E4135" t="s">
        <v>6006</v>
      </c>
      <c r="F4135" t="s">
        <v>6007</v>
      </c>
      <c r="G4135" t="s">
        <v>52</v>
      </c>
      <c r="H4135" t="s">
        <v>1006</v>
      </c>
      <c r="I4135" t="s">
        <v>54</v>
      </c>
      <c r="J4135" t="s">
        <v>129</v>
      </c>
      <c r="K4135" t="s">
        <v>1012</v>
      </c>
      <c r="L4135" t="s">
        <v>47</v>
      </c>
      <c r="M4135" t="s">
        <v>47</v>
      </c>
      <c r="N4135" t="s">
        <v>47</v>
      </c>
      <c r="O4135" t="s">
        <v>47</v>
      </c>
      <c r="P4135" t="s">
        <v>5606</v>
      </c>
      <c r="Q4135" t="s">
        <v>997</v>
      </c>
      <c r="R4135">
        <v>761.4</v>
      </c>
      <c r="S4135" t="s">
        <v>998</v>
      </c>
      <c r="T4135" t="s">
        <v>999</v>
      </c>
      <c r="U4135" t="s">
        <v>6011</v>
      </c>
      <c r="V4135">
        <v>1</v>
      </c>
      <c r="W4135" t="e">
        <f>VLOOKUP(U4135,T1.Unique.Delivery!$AQ$2:$AW$2720,COLUMNS(T1.Unique.Delivery!$AQ$2701:$AW$2701),0)</f>
        <v>#N/A</v>
      </c>
    </row>
    <row r="4136" spans="1:23" x14ac:dyDescent="0.3">
      <c r="A4136" t="s">
        <v>5593</v>
      </c>
      <c r="B4136" t="s">
        <v>5594</v>
      </c>
      <c r="C4136" t="s">
        <v>990</v>
      </c>
      <c r="D4136" t="s">
        <v>52</v>
      </c>
      <c r="E4136" t="s">
        <v>6006</v>
      </c>
      <c r="F4136" t="s">
        <v>6007</v>
      </c>
      <c r="G4136" t="s">
        <v>52</v>
      </c>
      <c r="H4136" t="s">
        <v>1006</v>
      </c>
      <c r="I4136" t="s">
        <v>54</v>
      </c>
      <c r="J4136" t="s">
        <v>80</v>
      </c>
      <c r="K4136" t="s">
        <v>1014</v>
      </c>
      <c r="L4136">
        <v>100943603</v>
      </c>
      <c r="M4136" t="s">
        <v>5002</v>
      </c>
      <c r="N4136" t="s">
        <v>1295</v>
      </c>
      <c r="O4136" t="s">
        <v>1296</v>
      </c>
      <c r="P4136" s="1">
        <v>42767</v>
      </c>
      <c r="Q4136" t="s">
        <v>997</v>
      </c>
      <c r="R4136">
        <v>855.5</v>
      </c>
      <c r="S4136" t="s">
        <v>998</v>
      </c>
      <c r="T4136" t="s">
        <v>999</v>
      </c>
      <c r="U4136" t="s">
        <v>6012</v>
      </c>
      <c r="V4136">
        <v>1</v>
      </c>
      <c r="W4136" t="e">
        <f>VLOOKUP(U4136,T1.Unique.Delivery!$AQ$2:$AW$2720,COLUMNS(T1.Unique.Delivery!$AQ$2701:$AW$2701),0)</f>
        <v>#N/A</v>
      </c>
    </row>
    <row r="4137" spans="1:23" x14ac:dyDescent="0.3">
      <c r="A4137" t="s">
        <v>5593</v>
      </c>
      <c r="B4137" t="s">
        <v>5594</v>
      </c>
      <c r="C4137" t="s">
        <v>990</v>
      </c>
      <c r="D4137" t="s">
        <v>52</v>
      </c>
      <c r="E4137" t="s">
        <v>6006</v>
      </c>
      <c r="F4137" t="s">
        <v>6007</v>
      </c>
      <c r="G4137" t="s">
        <v>52</v>
      </c>
      <c r="H4137" t="s">
        <v>1006</v>
      </c>
      <c r="I4137" t="s">
        <v>54</v>
      </c>
      <c r="J4137" t="s">
        <v>80</v>
      </c>
      <c r="K4137" t="s">
        <v>1014</v>
      </c>
      <c r="L4137" t="s">
        <v>47</v>
      </c>
      <c r="M4137" t="s">
        <v>47</v>
      </c>
      <c r="N4137" t="s">
        <v>47</v>
      </c>
      <c r="O4137" t="s">
        <v>47</v>
      </c>
      <c r="P4137" t="s">
        <v>5606</v>
      </c>
      <c r="Q4137" t="s">
        <v>997</v>
      </c>
      <c r="R4137">
        <v>761.4</v>
      </c>
      <c r="S4137" t="s">
        <v>998</v>
      </c>
      <c r="T4137" t="s">
        <v>999</v>
      </c>
      <c r="U4137" t="s">
        <v>6013</v>
      </c>
      <c r="V4137">
        <v>1</v>
      </c>
      <c r="W4137" t="e">
        <f>VLOOKUP(U4137,T1.Unique.Delivery!$AQ$2:$AW$2720,COLUMNS(T1.Unique.Delivery!$AQ$2701:$AW$2701),0)</f>
        <v>#N/A</v>
      </c>
    </row>
    <row r="4138" spans="1:23" x14ac:dyDescent="0.3">
      <c r="A4138" t="s">
        <v>5593</v>
      </c>
      <c r="B4138" t="s">
        <v>5594</v>
      </c>
      <c r="C4138" t="s">
        <v>990</v>
      </c>
      <c r="D4138" t="s">
        <v>52</v>
      </c>
      <c r="E4138" t="s">
        <v>6014</v>
      </c>
      <c r="F4138" t="s">
        <v>6015</v>
      </c>
      <c r="G4138" t="s">
        <v>52</v>
      </c>
      <c r="H4138" t="s">
        <v>1006</v>
      </c>
      <c r="I4138" t="s">
        <v>54</v>
      </c>
      <c r="J4138" t="s">
        <v>66</v>
      </c>
      <c r="K4138" t="s">
        <v>1007</v>
      </c>
      <c r="L4138">
        <v>100943603</v>
      </c>
      <c r="M4138" t="s">
        <v>5002</v>
      </c>
      <c r="N4138" t="s">
        <v>1295</v>
      </c>
      <c r="O4138" t="s">
        <v>1296</v>
      </c>
      <c r="P4138" s="1">
        <v>42767</v>
      </c>
      <c r="Q4138" t="s">
        <v>997</v>
      </c>
      <c r="R4138">
        <v>855.5</v>
      </c>
      <c r="S4138" t="s">
        <v>998</v>
      </c>
      <c r="T4138" t="s">
        <v>999</v>
      </c>
      <c r="U4138" t="s">
        <v>6016</v>
      </c>
      <c r="V4138">
        <v>1</v>
      </c>
      <c r="W4138" t="e">
        <f>VLOOKUP(U4138,T1.Unique.Delivery!$AQ$2:$AW$2720,COLUMNS(T1.Unique.Delivery!$AQ$2701:$AW$2701),0)</f>
        <v>#N/A</v>
      </c>
    </row>
    <row r="4139" spans="1:23" x14ac:dyDescent="0.3">
      <c r="A4139" t="s">
        <v>5593</v>
      </c>
      <c r="B4139" t="s">
        <v>5594</v>
      </c>
      <c r="C4139" t="s">
        <v>990</v>
      </c>
      <c r="D4139" t="s">
        <v>52</v>
      </c>
      <c r="E4139" t="s">
        <v>6014</v>
      </c>
      <c r="F4139" t="s">
        <v>6015</v>
      </c>
      <c r="G4139" t="s">
        <v>52</v>
      </c>
      <c r="H4139" t="s">
        <v>1006</v>
      </c>
      <c r="I4139" t="s">
        <v>54</v>
      </c>
      <c r="J4139" t="s">
        <v>66</v>
      </c>
      <c r="K4139" t="s">
        <v>1007</v>
      </c>
      <c r="L4139">
        <v>101093720</v>
      </c>
      <c r="M4139" t="s">
        <v>55</v>
      </c>
      <c r="N4139" t="s">
        <v>47</v>
      </c>
      <c r="O4139" t="s">
        <v>47</v>
      </c>
      <c r="P4139" s="1">
        <v>42379</v>
      </c>
      <c r="Q4139" t="s">
        <v>997</v>
      </c>
      <c r="R4139">
        <v>871.64</v>
      </c>
      <c r="S4139" t="s">
        <v>998</v>
      </c>
      <c r="T4139" t="s">
        <v>999</v>
      </c>
      <c r="U4139" t="s">
        <v>6017</v>
      </c>
      <c r="V4139">
        <v>1</v>
      </c>
      <c r="W4139" t="e">
        <f>VLOOKUP(U4139,T1.Unique.Delivery!$AQ$2:$AW$2720,COLUMNS(T1.Unique.Delivery!$AQ$2701:$AW$2701),0)</f>
        <v>#N/A</v>
      </c>
    </row>
    <row r="4140" spans="1:23" x14ac:dyDescent="0.3">
      <c r="A4140" t="s">
        <v>5593</v>
      </c>
      <c r="B4140" t="s">
        <v>5594</v>
      </c>
      <c r="C4140" t="s">
        <v>990</v>
      </c>
      <c r="D4140" t="s">
        <v>52</v>
      </c>
      <c r="E4140" t="s">
        <v>6014</v>
      </c>
      <c r="F4140" t="s">
        <v>6015</v>
      </c>
      <c r="G4140" t="s">
        <v>52</v>
      </c>
      <c r="H4140" t="s">
        <v>1006</v>
      </c>
      <c r="I4140" t="s">
        <v>54</v>
      </c>
      <c r="J4140" t="s">
        <v>66</v>
      </c>
      <c r="K4140" t="s">
        <v>1007</v>
      </c>
      <c r="L4140" t="s">
        <v>47</v>
      </c>
      <c r="M4140" t="s">
        <v>47</v>
      </c>
      <c r="N4140" t="s">
        <v>47</v>
      </c>
      <c r="O4140" t="s">
        <v>47</v>
      </c>
      <c r="P4140" t="s">
        <v>5606</v>
      </c>
      <c r="Q4140" t="s">
        <v>997</v>
      </c>
      <c r="R4140">
        <v>761.4</v>
      </c>
      <c r="S4140" t="s">
        <v>998</v>
      </c>
      <c r="T4140" t="s">
        <v>999</v>
      </c>
      <c r="U4140" t="s">
        <v>6018</v>
      </c>
      <c r="V4140">
        <v>1</v>
      </c>
      <c r="W4140" t="e">
        <f>VLOOKUP(U4140,T1.Unique.Delivery!$AQ$2:$AW$2720,COLUMNS(T1.Unique.Delivery!$AQ$2701:$AW$2701),0)</f>
        <v>#N/A</v>
      </c>
    </row>
    <row r="4141" spans="1:23" x14ac:dyDescent="0.3">
      <c r="A4141" t="s">
        <v>5593</v>
      </c>
      <c r="B4141" t="s">
        <v>5594</v>
      </c>
      <c r="C4141" t="s">
        <v>990</v>
      </c>
      <c r="D4141" t="s">
        <v>52</v>
      </c>
      <c r="E4141" t="s">
        <v>6014</v>
      </c>
      <c r="F4141" t="s">
        <v>6015</v>
      </c>
      <c r="G4141" t="s">
        <v>52</v>
      </c>
      <c r="H4141" t="s">
        <v>1006</v>
      </c>
      <c r="I4141" t="s">
        <v>54</v>
      </c>
      <c r="J4141" t="s">
        <v>129</v>
      </c>
      <c r="K4141" t="s">
        <v>1012</v>
      </c>
      <c r="L4141">
        <v>100943603</v>
      </c>
      <c r="M4141" t="s">
        <v>5002</v>
      </c>
      <c r="N4141" t="s">
        <v>47</v>
      </c>
      <c r="O4141" t="s">
        <v>47</v>
      </c>
      <c r="P4141" s="1">
        <v>42767</v>
      </c>
      <c r="Q4141" t="s">
        <v>997</v>
      </c>
      <c r="R4141">
        <v>855.5</v>
      </c>
      <c r="S4141" t="s">
        <v>998</v>
      </c>
      <c r="T4141" t="s">
        <v>999</v>
      </c>
      <c r="U4141" t="s">
        <v>6019</v>
      </c>
      <c r="V4141">
        <v>1</v>
      </c>
      <c r="W4141" t="e">
        <f>VLOOKUP(U4141,T1.Unique.Delivery!$AQ$2:$AW$2720,COLUMNS(T1.Unique.Delivery!$AQ$2701:$AW$2701),0)</f>
        <v>#N/A</v>
      </c>
    </row>
    <row r="4142" spans="1:23" x14ac:dyDescent="0.3">
      <c r="A4142" t="s">
        <v>5593</v>
      </c>
      <c r="B4142" t="s">
        <v>5594</v>
      </c>
      <c r="C4142" t="s">
        <v>990</v>
      </c>
      <c r="D4142" t="s">
        <v>52</v>
      </c>
      <c r="E4142" t="s">
        <v>6014</v>
      </c>
      <c r="F4142" t="s">
        <v>6015</v>
      </c>
      <c r="G4142" t="s">
        <v>52</v>
      </c>
      <c r="H4142" t="s">
        <v>1006</v>
      </c>
      <c r="I4142" t="s">
        <v>54</v>
      </c>
      <c r="J4142" t="s">
        <v>129</v>
      </c>
      <c r="K4142" t="s">
        <v>1012</v>
      </c>
      <c r="L4142">
        <v>101093720</v>
      </c>
      <c r="M4142" t="s">
        <v>55</v>
      </c>
      <c r="N4142" t="s">
        <v>47</v>
      </c>
      <c r="O4142" t="s">
        <v>47</v>
      </c>
      <c r="P4142" s="1">
        <v>42379</v>
      </c>
      <c r="Q4142" t="s">
        <v>997</v>
      </c>
      <c r="R4142">
        <v>871.64</v>
      </c>
      <c r="S4142" t="s">
        <v>998</v>
      </c>
      <c r="T4142" t="s">
        <v>999</v>
      </c>
      <c r="U4142" t="s">
        <v>6020</v>
      </c>
      <c r="V4142">
        <v>1</v>
      </c>
      <c r="W4142" t="e">
        <f>VLOOKUP(U4142,T1.Unique.Delivery!$AQ$2:$AW$2720,COLUMNS(T1.Unique.Delivery!$AQ$2701:$AW$2701),0)</f>
        <v>#N/A</v>
      </c>
    </row>
    <row r="4143" spans="1:23" x14ac:dyDescent="0.3">
      <c r="A4143" t="s">
        <v>5593</v>
      </c>
      <c r="B4143" t="s">
        <v>5594</v>
      </c>
      <c r="C4143" t="s">
        <v>990</v>
      </c>
      <c r="D4143" t="s">
        <v>52</v>
      </c>
      <c r="E4143" t="s">
        <v>6014</v>
      </c>
      <c r="F4143" t="s">
        <v>6015</v>
      </c>
      <c r="G4143" t="s">
        <v>52</v>
      </c>
      <c r="H4143" t="s">
        <v>1006</v>
      </c>
      <c r="I4143" t="s">
        <v>54</v>
      </c>
      <c r="J4143" t="s">
        <v>129</v>
      </c>
      <c r="K4143" t="s">
        <v>1012</v>
      </c>
      <c r="L4143" t="s">
        <v>47</v>
      </c>
      <c r="M4143" t="s">
        <v>47</v>
      </c>
      <c r="N4143" t="s">
        <v>47</v>
      </c>
      <c r="O4143" t="s">
        <v>47</v>
      </c>
      <c r="P4143" t="s">
        <v>5606</v>
      </c>
      <c r="Q4143" t="s">
        <v>997</v>
      </c>
      <c r="R4143">
        <v>761.4</v>
      </c>
      <c r="S4143" t="s">
        <v>998</v>
      </c>
      <c r="T4143" t="s">
        <v>999</v>
      </c>
      <c r="U4143" t="s">
        <v>6021</v>
      </c>
      <c r="V4143">
        <v>1</v>
      </c>
      <c r="W4143" t="e">
        <f>VLOOKUP(U4143,T1.Unique.Delivery!$AQ$2:$AW$2720,COLUMNS(T1.Unique.Delivery!$AQ$2701:$AW$2701),0)</f>
        <v>#N/A</v>
      </c>
    </row>
    <row r="4144" spans="1:23" x14ac:dyDescent="0.3">
      <c r="A4144" t="s">
        <v>5593</v>
      </c>
      <c r="B4144" t="s">
        <v>5594</v>
      </c>
      <c r="C4144" t="s">
        <v>990</v>
      </c>
      <c r="D4144" t="s">
        <v>52</v>
      </c>
      <c r="E4144" t="s">
        <v>6014</v>
      </c>
      <c r="F4144" t="s">
        <v>6015</v>
      </c>
      <c r="G4144" t="s">
        <v>52</v>
      </c>
      <c r="H4144" t="s">
        <v>1006</v>
      </c>
      <c r="I4144" t="s">
        <v>54</v>
      </c>
      <c r="J4144" t="s">
        <v>80</v>
      </c>
      <c r="K4144" t="s">
        <v>1014</v>
      </c>
      <c r="L4144">
        <v>100943603</v>
      </c>
      <c r="M4144" t="s">
        <v>5002</v>
      </c>
      <c r="N4144" t="s">
        <v>47</v>
      </c>
      <c r="O4144" t="s">
        <v>47</v>
      </c>
      <c r="P4144" s="1">
        <v>42767</v>
      </c>
      <c r="Q4144" t="s">
        <v>997</v>
      </c>
      <c r="R4144">
        <v>855.5</v>
      </c>
      <c r="S4144" t="s">
        <v>998</v>
      </c>
      <c r="T4144" t="s">
        <v>999</v>
      </c>
      <c r="U4144" t="s">
        <v>6022</v>
      </c>
      <c r="V4144">
        <v>1</v>
      </c>
      <c r="W4144" t="e">
        <f>VLOOKUP(U4144,T1.Unique.Delivery!$AQ$2:$AW$2720,COLUMNS(T1.Unique.Delivery!$AQ$2701:$AW$2701),0)</f>
        <v>#N/A</v>
      </c>
    </row>
    <row r="4145" spans="1:23" x14ac:dyDescent="0.3">
      <c r="A4145" t="s">
        <v>5593</v>
      </c>
      <c r="B4145" t="s">
        <v>5594</v>
      </c>
      <c r="C4145" t="s">
        <v>990</v>
      </c>
      <c r="D4145" t="s">
        <v>52</v>
      </c>
      <c r="E4145" t="s">
        <v>6014</v>
      </c>
      <c r="F4145" t="s">
        <v>6015</v>
      </c>
      <c r="G4145" t="s">
        <v>52</v>
      </c>
      <c r="H4145" t="s">
        <v>1006</v>
      </c>
      <c r="I4145" t="s">
        <v>54</v>
      </c>
      <c r="J4145" t="s">
        <v>80</v>
      </c>
      <c r="K4145" t="s">
        <v>1014</v>
      </c>
      <c r="L4145">
        <v>101093720</v>
      </c>
      <c r="M4145" t="s">
        <v>55</v>
      </c>
      <c r="N4145" t="s">
        <v>47</v>
      </c>
      <c r="O4145" t="s">
        <v>47</v>
      </c>
      <c r="P4145" s="1">
        <v>42379</v>
      </c>
      <c r="Q4145" t="s">
        <v>997</v>
      </c>
      <c r="R4145">
        <v>871.64</v>
      </c>
      <c r="S4145" t="s">
        <v>998</v>
      </c>
      <c r="T4145" t="s">
        <v>999</v>
      </c>
      <c r="U4145" t="s">
        <v>6023</v>
      </c>
      <c r="V4145">
        <v>1</v>
      </c>
      <c r="W4145" t="e">
        <f>VLOOKUP(U4145,T1.Unique.Delivery!$AQ$2:$AW$2720,COLUMNS(T1.Unique.Delivery!$AQ$2701:$AW$2701),0)</f>
        <v>#N/A</v>
      </c>
    </row>
    <row r="4146" spans="1:23" x14ac:dyDescent="0.3">
      <c r="A4146" t="s">
        <v>5593</v>
      </c>
      <c r="B4146" t="s">
        <v>5594</v>
      </c>
      <c r="C4146" t="s">
        <v>990</v>
      </c>
      <c r="D4146" t="s">
        <v>52</v>
      </c>
      <c r="E4146" t="s">
        <v>6014</v>
      </c>
      <c r="F4146" t="s">
        <v>6015</v>
      </c>
      <c r="G4146" t="s">
        <v>52</v>
      </c>
      <c r="H4146" t="s">
        <v>1006</v>
      </c>
      <c r="I4146" t="s">
        <v>54</v>
      </c>
      <c r="J4146" t="s">
        <v>80</v>
      </c>
      <c r="K4146" t="s">
        <v>1014</v>
      </c>
      <c r="L4146" t="s">
        <v>47</v>
      </c>
      <c r="M4146" t="s">
        <v>47</v>
      </c>
      <c r="N4146" t="s">
        <v>47</v>
      </c>
      <c r="O4146" t="s">
        <v>47</v>
      </c>
      <c r="P4146" t="s">
        <v>5606</v>
      </c>
      <c r="Q4146" t="s">
        <v>997</v>
      </c>
      <c r="R4146">
        <v>761.4</v>
      </c>
      <c r="S4146" t="s">
        <v>998</v>
      </c>
      <c r="T4146" t="s">
        <v>999</v>
      </c>
      <c r="U4146" t="s">
        <v>6024</v>
      </c>
      <c r="V4146">
        <v>1</v>
      </c>
      <c r="W4146" t="e">
        <f>VLOOKUP(U4146,T1.Unique.Delivery!$AQ$2:$AW$2720,COLUMNS(T1.Unique.Delivery!$AQ$2701:$AW$2701),0)</f>
        <v>#N/A</v>
      </c>
    </row>
    <row r="4147" spans="1:23" x14ac:dyDescent="0.3">
      <c r="A4147" t="s">
        <v>5593</v>
      </c>
      <c r="B4147" t="s">
        <v>5594</v>
      </c>
      <c r="C4147" t="s">
        <v>990</v>
      </c>
      <c r="D4147" t="s">
        <v>52</v>
      </c>
      <c r="E4147" t="s">
        <v>6025</v>
      </c>
      <c r="F4147" t="s">
        <v>6026</v>
      </c>
      <c r="G4147" t="s">
        <v>207</v>
      </c>
      <c r="H4147" t="s">
        <v>1006</v>
      </c>
      <c r="I4147" t="s">
        <v>54</v>
      </c>
      <c r="J4147" t="s">
        <v>66</v>
      </c>
      <c r="K4147" t="s">
        <v>1007</v>
      </c>
      <c r="L4147">
        <v>101093720</v>
      </c>
      <c r="M4147" t="s">
        <v>55</v>
      </c>
      <c r="N4147" t="s">
        <v>995</v>
      </c>
      <c r="O4147" t="s">
        <v>996</v>
      </c>
      <c r="P4147" s="1">
        <v>42379</v>
      </c>
      <c r="Q4147" t="s">
        <v>997</v>
      </c>
      <c r="R4147">
        <v>2112.38</v>
      </c>
      <c r="S4147" t="s">
        <v>998</v>
      </c>
      <c r="T4147" t="s">
        <v>999</v>
      </c>
      <c r="U4147" t="s">
        <v>6027</v>
      </c>
      <c r="V4147">
        <v>1</v>
      </c>
      <c r="W4147" t="e">
        <f>VLOOKUP(U4147,T1.Unique.Delivery!$AQ$2:$AW$2720,COLUMNS(T1.Unique.Delivery!$AQ$2701:$AW$2701),0)</f>
        <v>#N/A</v>
      </c>
    </row>
    <row r="4148" spans="1:23" x14ac:dyDescent="0.3">
      <c r="A4148" t="s">
        <v>5593</v>
      </c>
      <c r="B4148" t="s">
        <v>5594</v>
      </c>
      <c r="C4148" t="s">
        <v>990</v>
      </c>
      <c r="D4148" t="s">
        <v>52</v>
      </c>
      <c r="E4148" t="s">
        <v>6025</v>
      </c>
      <c r="F4148" t="s">
        <v>6026</v>
      </c>
      <c r="G4148" t="s">
        <v>207</v>
      </c>
      <c r="H4148" t="s">
        <v>1006</v>
      </c>
      <c r="I4148" t="s">
        <v>54</v>
      </c>
      <c r="J4148" t="s">
        <v>56</v>
      </c>
      <c r="K4148" t="s">
        <v>993</v>
      </c>
      <c r="L4148">
        <v>101093720</v>
      </c>
      <c r="M4148" t="s">
        <v>55</v>
      </c>
      <c r="N4148" t="s">
        <v>995</v>
      </c>
      <c r="O4148" t="s">
        <v>996</v>
      </c>
      <c r="P4148" s="1">
        <v>42379</v>
      </c>
      <c r="Q4148" t="s">
        <v>997</v>
      </c>
      <c r="R4148">
        <v>4000</v>
      </c>
      <c r="S4148" t="s">
        <v>998</v>
      </c>
      <c r="T4148" t="s">
        <v>999</v>
      </c>
      <c r="U4148" t="s">
        <v>6028</v>
      </c>
      <c r="V4148">
        <v>1</v>
      </c>
      <c r="W4148" t="e">
        <f>VLOOKUP(U4148,T1.Unique.Delivery!$AQ$2:$AW$2720,COLUMNS(T1.Unique.Delivery!$AQ$2701:$AW$2701),0)</f>
        <v>#N/A</v>
      </c>
    </row>
    <row r="4149" spans="1:23" x14ac:dyDescent="0.3">
      <c r="A4149" t="s">
        <v>5593</v>
      </c>
      <c r="B4149" t="s">
        <v>5594</v>
      </c>
      <c r="C4149" t="s">
        <v>990</v>
      </c>
      <c r="D4149" t="s">
        <v>52</v>
      </c>
      <c r="E4149" t="s">
        <v>6029</v>
      </c>
      <c r="F4149" t="s">
        <v>6030</v>
      </c>
      <c r="G4149" t="s">
        <v>52</v>
      </c>
      <c r="H4149" t="s">
        <v>1006</v>
      </c>
      <c r="I4149" t="s">
        <v>54</v>
      </c>
      <c r="J4149" t="s">
        <v>66</v>
      </c>
      <c r="K4149" t="s">
        <v>1007</v>
      </c>
      <c r="L4149">
        <v>100943603</v>
      </c>
      <c r="M4149" t="s">
        <v>5002</v>
      </c>
      <c r="N4149" t="s">
        <v>1295</v>
      </c>
      <c r="O4149" t="s">
        <v>1296</v>
      </c>
      <c r="P4149" s="1">
        <v>42767</v>
      </c>
      <c r="Q4149" t="s">
        <v>997</v>
      </c>
      <c r="R4149">
        <v>855.5</v>
      </c>
      <c r="S4149" t="s">
        <v>998</v>
      </c>
      <c r="T4149" t="s">
        <v>999</v>
      </c>
      <c r="U4149" t="s">
        <v>6031</v>
      </c>
      <c r="V4149">
        <v>1</v>
      </c>
      <c r="W4149" t="e">
        <f>VLOOKUP(U4149,T1.Unique.Delivery!$AQ$2:$AW$2720,COLUMNS(T1.Unique.Delivery!$AQ$2701:$AW$2701),0)</f>
        <v>#N/A</v>
      </c>
    </row>
    <row r="4150" spans="1:23" x14ac:dyDescent="0.3">
      <c r="A4150" t="s">
        <v>5593</v>
      </c>
      <c r="B4150" t="s">
        <v>5594</v>
      </c>
      <c r="C4150" t="s">
        <v>990</v>
      </c>
      <c r="D4150" t="s">
        <v>52</v>
      </c>
      <c r="E4150" t="s">
        <v>6029</v>
      </c>
      <c r="F4150" t="s">
        <v>6030</v>
      </c>
      <c r="G4150" t="s">
        <v>52</v>
      </c>
      <c r="H4150" t="s">
        <v>1006</v>
      </c>
      <c r="I4150" t="s">
        <v>54</v>
      </c>
      <c r="J4150" t="s">
        <v>66</v>
      </c>
      <c r="K4150" t="s">
        <v>1007</v>
      </c>
      <c r="L4150" t="s">
        <v>47</v>
      </c>
      <c r="M4150" t="s">
        <v>47</v>
      </c>
      <c r="N4150" t="s">
        <v>47</v>
      </c>
      <c r="O4150" t="s">
        <v>47</v>
      </c>
      <c r="P4150" t="s">
        <v>5606</v>
      </c>
      <c r="Q4150" t="s">
        <v>997</v>
      </c>
      <c r="R4150">
        <v>761.4</v>
      </c>
      <c r="S4150" t="s">
        <v>998</v>
      </c>
      <c r="T4150" t="s">
        <v>999</v>
      </c>
      <c r="U4150" t="s">
        <v>6032</v>
      </c>
      <c r="V4150">
        <v>1</v>
      </c>
      <c r="W4150" t="e">
        <f>VLOOKUP(U4150,T1.Unique.Delivery!$AQ$2:$AW$2720,COLUMNS(T1.Unique.Delivery!$AQ$2701:$AW$2701),0)</f>
        <v>#N/A</v>
      </c>
    </row>
    <row r="4151" spans="1:23" x14ac:dyDescent="0.3">
      <c r="A4151" t="s">
        <v>5593</v>
      </c>
      <c r="B4151" t="s">
        <v>5594</v>
      </c>
      <c r="C4151" t="s">
        <v>990</v>
      </c>
      <c r="D4151" t="s">
        <v>52</v>
      </c>
      <c r="E4151" t="s">
        <v>6029</v>
      </c>
      <c r="F4151" t="s">
        <v>6030</v>
      </c>
      <c r="G4151" t="s">
        <v>52</v>
      </c>
      <c r="H4151" t="s">
        <v>1006</v>
      </c>
      <c r="I4151" t="s">
        <v>54</v>
      </c>
      <c r="J4151" t="s">
        <v>129</v>
      </c>
      <c r="K4151" t="s">
        <v>1012</v>
      </c>
      <c r="L4151">
        <v>100943603</v>
      </c>
      <c r="M4151" t="s">
        <v>5002</v>
      </c>
      <c r="N4151" t="s">
        <v>1295</v>
      </c>
      <c r="O4151" t="s">
        <v>1296</v>
      </c>
      <c r="P4151" s="1">
        <v>42767</v>
      </c>
      <c r="Q4151" t="s">
        <v>997</v>
      </c>
      <c r="R4151">
        <v>855.5</v>
      </c>
      <c r="S4151" t="s">
        <v>998</v>
      </c>
      <c r="T4151" t="s">
        <v>999</v>
      </c>
      <c r="U4151" t="s">
        <v>6033</v>
      </c>
      <c r="V4151">
        <v>1</v>
      </c>
      <c r="W4151" t="e">
        <f>VLOOKUP(U4151,T1.Unique.Delivery!$AQ$2:$AW$2720,COLUMNS(T1.Unique.Delivery!$AQ$2701:$AW$2701),0)</f>
        <v>#N/A</v>
      </c>
    </row>
    <row r="4152" spans="1:23" x14ac:dyDescent="0.3">
      <c r="A4152" t="s">
        <v>5593</v>
      </c>
      <c r="B4152" t="s">
        <v>5594</v>
      </c>
      <c r="C4152" t="s">
        <v>990</v>
      </c>
      <c r="D4152" t="s">
        <v>52</v>
      </c>
      <c r="E4152" t="s">
        <v>6029</v>
      </c>
      <c r="F4152" t="s">
        <v>6030</v>
      </c>
      <c r="G4152" t="s">
        <v>52</v>
      </c>
      <c r="H4152" t="s">
        <v>1006</v>
      </c>
      <c r="I4152" t="s">
        <v>54</v>
      </c>
      <c r="J4152" t="s">
        <v>129</v>
      </c>
      <c r="K4152" t="s">
        <v>1012</v>
      </c>
      <c r="L4152" t="s">
        <v>47</v>
      </c>
      <c r="M4152" t="s">
        <v>47</v>
      </c>
      <c r="N4152" t="s">
        <v>47</v>
      </c>
      <c r="O4152" t="s">
        <v>47</v>
      </c>
      <c r="P4152" t="s">
        <v>5606</v>
      </c>
      <c r="Q4152" t="s">
        <v>997</v>
      </c>
      <c r="R4152">
        <v>761.4</v>
      </c>
      <c r="S4152" t="s">
        <v>998</v>
      </c>
      <c r="T4152" t="s">
        <v>999</v>
      </c>
      <c r="U4152" t="s">
        <v>6034</v>
      </c>
      <c r="V4152">
        <v>1</v>
      </c>
      <c r="W4152" t="e">
        <f>VLOOKUP(U4152,T1.Unique.Delivery!$AQ$2:$AW$2720,COLUMNS(T1.Unique.Delivery!$AQ$2701:$AW$2701),0)</f>
        <v>#N/A</v>
      </c>
    </row>
    <row r="4153" spans="1:23" x14ac:dyDescent="0.3">
      <c r="A4153" t="s">
        <v>5593</v>
      </c>
      <c r="B4153" t="s">
        <v>5594</v>
      </c>
      <c r="C4153" t="s">
        <v>990</v>
      </c>
      <c r="D4153" t="s">
        <v>52</v>
      </c>
      <c r="E4153" t="s">
        <v>6029</v>
      </c>
      <c r="F4153" t="s">
        <v>6030</v>
      </c>
      <c r="G4153" t="s">
        <v>52</v>
      </c>
      <c r="H4153" t="s">
        <v>1006</v>
      </c>
      <c r="I4153" t="s">
        <v>54</v>
      </c>
      <c r="J4153" t="s">
        <v>80</v>
      </c>
      <c r="K4153" t="s">
        <v>1014</v>
      </c>
      <c r="L4153">
        <v>100943603</v>
      </c>
      <c r="M4153" t="s">
        <v>5002</v>
      </c>
      <c r="N4153" t="s">
        <v>1295</v>
      </c>
      <c r="O4153" t="s">
        <v>1296</v>
      </c>
      <c r="P4153" s="1">
        <v>42767</v>
      </c>
      <c r="Q4153" t="s">
        <v>997</v>
      </c>
      <c r="R4153">
        <v>855.5</v>
      </c>
      <c r="S4153" t="s">
        <v>998</v>
      </c>
      <c r="T4153" t="s">
        <v>999</v>
      </c>
      <c r="U4153" t="s">
        <v>6035</v>
      </c>
      <c r="V4153">
        <v>1</v>
      </c>
      <c r="W4153" t="e">
        <f>VLOOKUP(U4153,T1.Unique.Delivery!$AQ$2:$AW$2720,COLUMNS(T1.Unique.Delivery!$AQ$2701:$AW$2701),0)</f>
        <v>#N/A</v>
      </c>
    </row>
    <row r="4154" spans="1:23" x14ac:dyDescent="0.3">
      <c r="A4154" t="s">
        <v>5593</v>
      </c>
      <c r="B4154" t="s">
        <v>5594</v>
      </c>
      <c r="C4154" t="s">
        <v>990</v>
      </c>
      <c r="D4154" t="s">
        <v>52</v>
      </c>
      <c r="E4154" t="s">
        <v>6029</v>
      </c>
      <c r="F4154" t="s">
        <v>6030</v>
      </c>
      <c r="G4154" t="s">
        <v>52</v>
      </c>
      <c r="H4154" t="s">
        <v>1006</v>
      </c>
      <c r="I4154" t="s">
        <v>54</v>
      </c>
      <c r="J4154" t="s">
        <v>80</v>
      </c>
      <c r="K4154" t="s">
        <v>1014</v>
      </c>
      <c r="L4154" t="s">
        <v>47</v>
      </c>
      <c r="M4154" t="s">
        <v>47</v>
      </c>
      <c r="N4154" t="s">
        <v>47</v>
      </c>
      <c r="O4154" t="s">
        <v>47</v>
      </c>
      <c r="P4154" t="s">
        <v>5606</v>
      </c>
      <c r="Q4154" t="s">
        <v>997</v>
      </c>
      <c r="R4154">
        <v>761.4</v>
      </c>
      <c r="S4154" t="s">
        <v>998</v>
      </c>
      <c r="T4154" t="s">
        <v>999</v>
      </c>
      <c r="U4154" t="s">
        <v>6036</v>
      </c>
      <c r="V4154">
        <v>1</v>
      </c>
      <c r="W4154" t="e">
        <f>VLOOKUP(U4154,T1.Unique.Delivery!$AQ$2:$AW$2720,COLUMNS(T1.Unique.Delivery!$AQ$2701:$AW$2701),0)</f>
        <v>#N/A</v>
      </c>
    </row>
    <row r="4155" spans="1:23" x14ac:dyDescent="0.3">
      <c r="A4155" t="s">
        <v>5593</v>
      </c>
      <c r="B4155" t="s">
        <v>5594</v>
      </c>
      <c r="C4155" t="s">
        <v>990</v>
      </c>
      <c r="D4155" t="s">
        <v>52</v>
      </c>
      <c r="E4155" t="s">
        <v>6037</v>
      </c>
      <c r="F4155" t="s">
        <v>6038</v>
      </c>
      <c r="G4155" t="s">
        <v>52</v>
      </c>
      <c r="H4155" t="s">
        <v>1006</v>
      </c>
      <c r="I4155" t="s">
        <v>54</v>
      </c>
      <c r="J4155" t="s">
        <v>66</v>
      </c>
      <c r="K4155" t="s">
        <v>1007</v>
      </c>
      <c r="L4155">
        <v>100943603</v>
      </c>
      <c r="M4155" t="s">
        <v>5002</v>
      </c>
      <c r="N4155" t="s">
        <v>1295</v>
      </c>
      <c r="O4155" t="s">
        <v>1296</v>
      </c>
      <c r="P4155" s="1">
        <v>42767</v>
      </c>
      <c r="Q4155" t="s">
        <v>997</v>
      </c>
      <c r="R4155">
        <v>855.5</v>
      </c>
      <c r="S4155" t="s">
        <v>998</v>
      </c>
      <c r="T4155" t="s">
        <v>999</v>
      </c>
      <c r="U4155" t="s">
        <v>6039</v>
      </c>
      <c r="V4155">
        <v>1</v>
      </c>
      <c r="W4155" t="e">
        <f>VLOOKUP(U4155,T1.Unique.Delivery!$AQ$2:$AW$2720,COLUMNS(T1.Unique.Delivery!$AQ$2701:$AW$2701),0)</f>
        <v>#N/A</v>
      </c>
    </row>
    <row r="4156" spans="1:23" x14ac:dyDescent="0.3">
      <c r="A4156" t="s">
        <v>5593</v>
      </c>
      <c r="B4156" t="s">
        <v>5594</v>
      </c>
      <c r="C4156" t="s">
        <v>990</v>
      </c>
      <c r="D4156" t="s">
        <v>52</v>
      </c>
      <c r="E4156" t="s">
        <v>6037</v>
      </c>
      <c r="F4156" t="s">
        <v>6038</v>
      </c>
      <c r="G4156" t="s">
        <v>52</v>
      </c>
      <c r="H4156" t="s">
        <v>1006</v>
      </c>
      <c r="I4156" t="s">
        <v>54</v>
      </c>
      <c r="J4156" t="s">
        <v>66</v>
      </c>
      <c r="K4156" t="s">
        <v>1007</v>
      </c>
      <c r="L4156" t="s">
        <v>47</v>
      </c>
      <c r="M4156" t="s">
        <v>47</v>
      </c>
      <c r="N4156" t="s">
        <v>47</v>
      </c>
      <c r="O4156" t="s">
        <v>47</v>
      </c>
      <c r="P4156" t="s">
        <v>5606</v>
      </c>
      <c r="Q4156" t="s">
        <v>997</v>
      </c>
      <c r="R4156">
        <v>761.4</v>
      </c>
      <c r="S4156" t="s">
        <v>998</v>
      </c>
      <c r="T4156" t="s">
        <v>999</v>
      </c>
      <c r="U4156" t="s">
        <v>6040</v>
      </c>
      <c r="V4156">
        <v>1</v>
      </c>
      <c r="W4156" t="e">
        <f>VLOOKUP(U4156,T1.Unique.Delivery!$AQ$2:$AW$2720,COLUMNS(T1.Unique.Delivery!$AQ$2701:$AW$2701),0)</f>
        <v>#N/A</v>
      </c>
    </row>
    <row r="4157" spans="1:23" x14ac:dyDescent="0.3">
      <c r="A4157" t="s">
        <v>5593</v>
      </c>
      <c r="B4157" t="s">
        <v>5594</v>
      </c>
      <c r="C4157" t="s">
        <v>990</v>
      </c>
      <c r="D4157" t="s">
        <v>52</v>
      </c>
      <c r="E4157" t="s">
        <v>6037</v>
      </c>
      <c r="F4157" t="s">
        <v>6038</v>
      </c>
      <c r="G4157" t="s">
        <v>52</v>
      </c>
      <c r="H4157" t="s">
        <v>1006</v>
      </c>
      <c r="I4157" t="s">
        <v>54</v>
      </c>
      <c r="J4157" t="s">
        <v>129</v>
      </c>
      <c r="K4157" t="s">
        <v>1012</v>
      </c>
      <c r="L4157">
        <v>100943603</v>
      </c>
      <c r="M4157" t="s">
        <v>5002</v>
      </c>
      <c r="N4157" t="s">
        <v>47</v>
      </c>
      <c r="O4157" t="s">
        <v>47</v>
      </c>
      <c r="P4157" s="1">
        <v>42767</v>
      </c>
      <c r="Q4157" t="s">
        <v>997</v>
      </c>
      <c r="R4157">
        <v>855.5</v>
      </c>
      <c r="S4157" t="s">
        <v>998</v>
      </c>
      <c r="T4157" t="s">
        <v>999</v>
      </c>
      <c r="U4157" t="s">
        <v>6041</v>
      </c>
      <c r="V4157">
        <v>1</v>
      </c>
      <c r="W4157" t="e">
        <f>VLOOKUP(U4157,T1.Unique.Delivery!$AQ$2:$AW$2720,COLUMNS(T1.Unique.Delivery!$AQ$2701:$AW$2701),0)</f>
        <v>#N/A</v>
      </c>
    </row>
    <row r="4158" spans="1:23" x14ac:dyDescent="0.3">
      <c r="A4158" t="s">
        <v>5593</v>
      </c>
      <c r="B4158" t="s">
        <v>5594</v>
      </c>
      <c r="C4158" t="s">
        <v>990</v>
      </c>
      <c r="D4158" t="s">
        <v>52</v>
      </c>
      <c r="E4158" t="s">
        <v>6037</v>
      </c>
      <c r="F4158" t="s">
        <v>6038</v>
      </c>
      <c r="G4158" t="s">
        <v>52</v>
      </c>
      <c r="H4158" t="s">
        <v>1006</v>
      </c>
      <c r="I4158" t="s">
        <v>54</v>
      </c>
      <c r="J4158" t="s">
        <v>129</v>
      </c>
      <c r="K4158" t="s">
        <v>1012</v>
      </c>
      <c r="L4158" t="s">
        <v>47</v>
      </c>
      <c r="M4158" t="s">
        <v>47</v>
      </c>
      <c r="N4158" t="s">
        <v>47</v>
      </c>
      <c r="O4158" t="s">
        <v>47</v>
      </c>
      <c r="P4158" t="s">
        <v>5606</v>
      </c>
      <c r="Q4158" t="s">
        <v>997</v>
      </c>
      <c r="R4158">
        <v>761.4</v>
      </c>
      <c r="S4158" t="s">
        <v>998</v>
      </c>
      <c r="T4158" t="s">
        <v>999</v>
      </c>
      <c r="U4158" t="s">
        <v>6042</v>
      </c>
      <c r="V4158">
        <v>1</v>
      </c>
      <c r="W4158" t="e">
        <f>VLOOKUP(U4158,T1.Unique.Delivery!$AQ$2:$AW$2720,COLUMNS(T1.Unique.Delivery!$AQ$2701:$AW$2701),0)</f>
        <v>#N/A</v>
      </c>
    </row>
    <row r="4159" spans="1:23" x14ac:dyDescent="0.3">
      <c r="A4159" t="s">
        <v>5593</v>
      </c>
      <c r="B4159" t="s">
        <v>5594</v>
      </c>
      <c r="C4159" t="s">
        <v>990</v>
      </c>
      <c r="D4159" t="s">
        <v>52</v>
      </c>
      <c r="E4159" t="s">
        <v>6037</v>
      </c>
      <c r="F4159" t="s">
        <v>6038</v>
      </c>
      <c r="G4159" t="s">
        <v>52</v>
      </c>
      <c r="H4159" t="s">
        <v>1006</v>
      </c>
      <c r="I4159" t="s">
        <v>54</v>
      </c>
      <c r="J4159" t="s">
        <v>80</v>
      </c>
      <c r="K4159" t="s">
        <v>1014</v>
      </c>
      <c r="L4159">
        <v>100943603</v>
      </c>
      <c r="M4159" t="s">
        <v>5002</v>
      </c>
      <c r="N4159" t="s">
        <v>1295</v>
      </c>
      <c r="O4159" t="s">
        <v>1296</v>
      </c>
      <c r="P4159" s="1">
        <v>42767</v>
      </c>
      <c r="Q4159" t="s">
        <v>997</v>
      </c>
      <c r="R4159">
        <v>855.5</v>
      </c>
      <c r="S4159" t="s">
        <v>998</v>
      </c>
      <c r="T4159" t="s">
        <v>999</v>
      </c>
      <c r="U4159" t="s">
        <v>6043</v>
      </c>
      <c r="V4159">
        <v>1</v>
      </c>
      <c r="W4159" t="e">
        <f>VLOOKUP(U4159,T1.Unique.Delivery!$AQ$2:$AW$2720,COLUMNS(T1.Unique.Delivery!$AQ$2701:$AW$2701),0)</f>
        <v>#N/A</v>
      </c>
    </row>
    <row r="4160" spans="1:23" x14ac:dyDescent="0.3">
      <c r="A4160" t="s">
        <v>5593</v>
      </c>
      <c r="B4160" t="s">
        <v>5594</v>
      </c>
      <c r="C4160" t="s">
        <v>990</v>
      </c>
      <c r="D4160" t="s">
        <v>52</v>
      </c>
      <c r="E4160" t="s">
        <v>6037</v>
      </c>
      <c r="F4160" t="s">
        <v>6038</v>
      </c>
      <c r="G4160" t="s">
        <v>52</v>
      </c>
      <c r="H4160" t="s">
        <v>1006</v>
      </c>
      <c r="I4160" t="s">
        <v>54</v>
      </c>
      <c r="J4160" t="s">
        <v>80</v>
      </c>
      <c r="K4160" t="s">
        <v>1014</v>
      </c>
      <c r="L4160">
        <v>101093720</v>
      </c>
      <c r="M4160" t="s">
        <v>55</v>
      </c>
      <c r="N4160" t="s">
        <v>1295</v>
      </c>
      <c r="O4160" t="s">
        <v>1296</v>
      </c>
      <c r="P4160" t="s">
        <v>1040</v>
      </c>
      <c r="Q4160" t="s">
        <v>997</v>
      </c>
      <c r="R4160">
        <v>1074.69</v>
      </c>
      <c r="S4160" t="s">
        <v>998</v>
      </c>
      <c r="T4160" t="s">
        <v>999</v>
      </c>
      <c r="U4160" t="s">
        <v>6044</v>
      </c>
      <c r="V4160">
        <v>1</v>
      </c>
      <c r="W4160" t="e">
        <f>VLOOKUP(U4160,T1.Unique.Delivery!$AQ$2:$AW$2720,COLUMNS(T1.Unique.Delivery!$AQ$2701:$AW$2701),0)</f>
        <v>#N/A</v>
      </c>
    </row>
    <row r="4161" spans="1:23" x14ac:dyDescent="0.3">
      <c r="A4161" t="s">
        <v>5593</v>
      </c>
      <c r="B4161" t="s">
        <v>5594</v>
      </c>
      <c r="C4161" t="s">
        <v>990</v>
      </c>
      <c r="D4161" t="s">
        <v>52</v>
      </c>
      <c r="E4161" t="s">
        <v>6037</v>
      </c>
      <c r="F4161" t="s">
        <v>6038</v>
      </c>
      <c r="G4161" t="s">
        <v>52</v>
      </c>
      <c r="H4161" t="s">
        <v>1006</v>
      </c>
      <c r="I4161" t="s">
        <v>54</v>
      </c>
      <c r="J4161" t="s">
        <v>80</v>
      </c>
      <c r="K4161" t="s">
        <v>1014</v>
      </c>
      <c r="L4161" t="s">
        <v>47</v>
      </c>
      <c r="M4161" t="s">
        <v>47</v>
      </c>
      <c r="N4161" t="s">
        <v>47</v>
      </c>
      <c r="O4161" t="s">
        <v>47</v>
      </c>
      <c r="P4161" t="s">
        <v>5606</v>
      </c>
      <c r="Q4161" t="s">
        <v>997</v>
      </c>
      <c r="R4161">
        <v>761.4</v>
      </c>
      <c r="S4161" t="s">
        <v>998</v>
      </c>
      <c r="T4161" t="s">
        <v>999</v>
      </c>
      <c r="U4161" t="s">
        <v>6045</v>
      </c>
      <c r="V4161">
        <v>1</v>
      </c>
      <c r="W4161" t="e">
        <f>VLOOKUP(U4161,T1.Unique.Delivery!$AQ$2:$AW$2720,COLUMNS(T1.Unique.Delivery!$AQ$2701:$AW$2701),0)</f>
        <v>#N/A</v>
      </c>
    </row>
    <row r="4162" spans="1:23" x14ac:dyDescent="0.3">
      <c r="A4162" t="s">
        <v>5593</v>
      </c>
      <c r="B4162" t="s">
        <v>5594</v>
      </c>
      <c r="C4162" t="s">
        <v>990</v>
      </c>
      <c r="D4162" t="s">
        <v>52</v>
      </c>
      <c r="E4162" t="s">
        <v>6037</v>
      </c>
      <c r="F4162" t="s">
        <v>6038</v>
      </c>
      <c r="G4162" t="s">
        <v>52</v>
      </c>
      <c r="H4162" t="s">
        <v>1006</v>
      </c>
      <c r="I4162" t="s">
        <v>54</v>
      </c>
      <c r="J4162" t="s">
        <v>2273</v>
      </c>
      <c r="K4162" t="s">
        <v>2274</v>
      </c>
      <c r="L4162">
        <v>100943603</v>
      </c>
      <c r="M4162" t="s">
        <v>5002</v>
      </c>
      <c r="N4162" t="s">
        <v>47</v>
      </c>
      <c r="O4162" t="s">
        <v>47</v>
      </c>
      <c r="P4162" s="1">
        <v>42767</v>
      </c>
      <c r="Q4162" t="s">
        <v>997</v>
      </c>
      <c r="R4162">
        <v>855.5</v>
      </c>
      <c r="S4162" t="s">
        <v>998</v>
      </c>
      <c r="T4162" t="s">
        <v>999</v>
      </c>
      <c r="U4162" t="s">
        <v>6046</v>
      </c>
      <c r="V4162">
        <v>1</v>
      </c>
      <c r="W4162" t="e">
        <f>VLOOKUP(U4162,T1.Unique.Delivery!$AQ$2:$AW$2720,COLUMNS(T1.Unique.Delivery!$AQ$2701:$AW$2701),0)</f>
        <v>#N/A</v>
      </c>
    </row>
    <row r="4163" spans="1:23" x14ac:dyDescent="0.3">
      <c r="A4163" t="s">
        <v>5593</v>
      </c>
      <c r="B4163" t="s">
        <v>5594</v>
      </c>
      <c r="C4163" t="s">
        <v>990</v>
      </c>
      <c r="D4163" t="s">
        <v>52</v>
      </c>
      <c r="E4163" t="s">
        <v>6037</v>
      </c>
      <c r="F4163" t="s">
        <v>6038</v>
      </c>
      <c r="G4163" t="s">
        <v>52</v>
      </c>
      <c r="H4163" t="s">
        <v>1006</v>
      </c>
      <c r="I4163" t="s">
        <v>54</v>
      </c>
      <c r="J4163" t="s">
        <v>2276</v>
      </c>
      <c r="K4163" t="s">
        <v>2277</v>
      </c>
      <c r="L4163">
        <v>100943603</v>
      </c>
      <c r="M4163" t="s">
        <v>5002</v>
      </c>
      <c r="N4163" t="s">
        <v>1295</v>
      </c>
      <c r="O4163" t="s">
        <v>1296</v>
      </c>
      <c r="P4163" s="1">
        <v>42767</v>
      </c>
      <c r="Q4163" t="s">
        <v>997</v>
      </c>
      <c r="R4163">
        <v>855.5</v>
      </c>
      <c r="S4163" t="s">
        <v>998</v>
      </c>
      <c r="T4163" t="s">
        <v>999</v>
      </c>
      <c r="U4163" t="s">
        <v>6047</v>
      </c>
      <c r="V4163">
        <v>1</v>
      </c>
      <c r="W4163" t="e">
        <f>VLOOKUP(U4163,T1.Unique.Delivery!$AQ$2:$AW$2720,COLUMNS(T1.Unique.Delivery!$AQ$2701:$AW$2701),0)</f>
        <v>#N/A</v>
      </c>
    </row>
    <row r="4164" spans="1:23" x14ac:dyDescent="0.3">
      <c r="A4164" t="s">
        <v>5593</v>
      </c>
      <c r="B4164" t="s">
        <v>5594</v>
      </c>
      <c r="C4164" t="s">
        <v>990</v>
      </c>
      <c r="D4164" t="s">
        <v>52</v>
      </c>
      <c r="E4164" t="s">
        <v>6037</v>
      </c>
      <c r="F4164" t="s">
        <v>6038</v>
      </c>
      <c r="G4164" t="s">
        <v>52</v>
      </c>
      <c r="H4164" t="s">
        <v>1006</v>
      </c>
      <c r="I4164" t="s">
        <v>54</v>
      </c>
      <c r="J4164" t="s">
        <v>2279</v>
      </c>
      <c r="K4164" t="s">
        <v>2280</v>
      </c>
      <c r="L4164">
        <v>100943603</v>
      </c>
      <c r="M4164" t="s">
        <v>5002</v>
      </c>
      <c r="N4164" t="s">
        <v>47</v>
      </c>
      <c r="O4164" t="s">
        <v>47</v>
      </c>
      <c r="P4164" s="1">
        <v>42767</v>
      </c>
      <c r="Q4164" t="s">
        <v>997</v>
      </c>
      <c r="R4164">
        <v>855.5</v>
      </c>
      <c r="S4164" t="s">
        <v>998</v>
      </c>
      <c r="T4164" t="s">
        <v>999</v>
      </c>
      <c r="U4164" t="s">
        <v>6048</v>
      </c>
      <c r="V4164">
        <v>1</v>
      </c>
      <c r="W4164" t="e">
        <f>VLOOKUP(U4164,T1.Unique.Delivery!$AQ$2:$AW$2720,COLUMNS(T1.Unique.Delivery!$AQ$2701:$AW$2701),0)</f>
        <v>#N/A</v>
      </c>
    </row>
    <row r="4165" spans="1:23" x14ac:dyDescent="0.3">
      <c r="A4165" t="s">
        <v>5593</v>
      </c>
      <c r="B4165" t="s">
        <v>5594</v>
      </c>
      <c r="C4165" t="s">
        <v>990</v>
      </c>
      <c r="D4165" t="s">
        <v>52</v>
      </c>
      <c r="E4165" t="s">
        <v>6049</v>
      </c>
      <c r="F4165" t="s">
        <v>6050</v>
      </c>
      <c r="G4165" t="s">
        <v>52</v>
      </c>
      <c r="H4165" t="s">
        <v>1006</v>
      </c>
      <c r="I4165" t="s">
        <v>54</v>
      </c>
      <c r="J4165" t="s">
        <v>66</v>
      </c>
      <c r="K4165" t="s">
        <v>1007</v>
      </c>
      <c r="L4165">
        <v>101093720</v>
      </c>
      <c r="M4165" t="s">
        <v>55</v>
      </c>
      <c r="N4165" t="s">
        <v>1295</v>
      </c>
      <c r="O4165" t="s">
        <v>1296</v>
      </c>
      <c r="P4165" s="1">
        <v>42379</v>
      </c>
      <c r="Q4165" t="s">
        <v>997</v>
      </c>
      <c r="R4165">
        <v>1796.93</v>
      </c>
      <c r="S4165" t="s">
        <v>998</v>
      </c>
      <c r="T4165" t="s">
        <v>999</v>
      </c>
      <c r="U4165" t="s">
        <v>6051</v>
      </c>
      <c r="V4165">
        <v>1</v>
      </c>
      <c r="W4165" t="e">
        <f>VLOOKUP(U4165,T1.Unique.Delivery!$AQ$2:$AW$2720,COLUMNS(T1.Unique.Delivery!$AQ$2701:$AW$2701),0)</f>
        <v>#N/A</v>
      </c>
    </row>
    <row r="4166" spans="1:23" x14ac:dyDescent="0.3">
      <c r="A4166" t="s">
        <v>5593</v>
      </c>
      <c r="B4166" t="s">
        <v>5594</v>
      </c>
      <c r="C4166" t="s">
        <v>990</v>
      </c>
      <c r="D4166" t="s">
        <v>52</v>
      </c>
      <c r="E4166" t="s">
        <v>6049</v>
      </c>
      <c r="F4166" t="s">
        <v>6050</v>
      </c>
      <c r="G4166" t="s">
        <v>52</v>
      </c>
      <c r="H4166" t="s">
        <v>1006</v>
      </c>
      <c r="I4166" t="s">
        <v>54</v>
      </c>
      <c r="J4166" t="s">
        <v>66</v>
      </c>
      <c r="K4166" t="s">
        <v>1007</v>
      </c>
      <c r="L4166" t="s">
        <v>47</v>
      </c>
      <c r="M4166" t="s">
        <v>47</v>
      </c>
      <c r="N4166" t="s">
        <v>47</v>
      </c>
      <c r="O4166" t="s">
        <v>47</v>
      </c>
      <c r="P4166" t="s">
        <v>5597</v>
      </c>
      <c r="Q4166" t="s">
        <v>997</v>
      </c>
      <c r="R4166">
        <v>1206.92</v>
      </c>
      <c r="S4166" t="s">
        <v>998</v>
      </c>
      <c r="T4166" t="s">
        <v>999</v>
      </c>
      <c r="U4166" t="s">
        <v>6052</v>
      </c>
      <c r="V4166">
        <v>1</v>
      </c>
      <c r="W4166" t="e">
        <f>VLOOKUP(U4166,T1.Unique.Delivery!$AQ$2:$AW$2720,COLUMNS(T1.Unique.Delivery!$AQ$2701:$AW$2701),0)</f>
        <v>#N/A</v>
      </c>
    </row>
    <row r="4167" spans="1:23" x14ac:dyDescent="0.3">
      <c r="A4167" t="s">
        <v>5593</v>
      </c>
      <c r="B4167" t="s">
        <v>5594</v>
      </c>
      <c r="C4167" t="s">
        <v>990</v>
      </c>
      <c r="D4167" t="s">
        <v>52</v>
      </c>
      <c r="E4167" t="s">
        <v>6049</v>
      </c>
      <c r="F4167" t="s">
        <v>6050</v>
      </c>
      <c r="G4167" t="s">
        <v>52</v>
      </c>
      <c r="H4167" t="s">
        <v>1006</v>
      </c>
      <c r="I4167" t="s">
        <v>54</v>
      </c>
      <c r="J4167" t="s">
        <v>80</v>
      </c>
      <c r="K4167" t="s">
        <v>1014</v>
      </c>
      <c r="L4167">
        <v>101093720</v>
      </c>
      <c r="M4167" t="s">
        <v>55</v>
      </c>
      <c r="N4167" t="s">
        <v>1295</v>
      </c>
      <c r="O4167" t="s">
        <v>1296</v>
      </c>
      <c r="P4167" s="1">
        <v>42379</v>
      </c>
      <c r="Q4167" t="s">
        <v>997</v>
      </c>
      <c r="R4167">
        <v>1497.44</v>
      </c>
      <c r="S4167" t="s">
        <v>998</v>
      </c>
      <c r="T4167" t="s">
        <v>999</v>
      </c>
      <c r="U4167" t="s">
        <v>6053</v>
      </c>
      <c r="V4167">
        <v>1</v>
      </c>
      <c r="W4167" t="e">
        <f>VLOOKUP(U4167,T1.Unique.Delivery!$AQ$2:$AW$2720,COLUMNS(T1.Unique.Delivery!$AQ$2701:$AW$2701),0)</f>
        <v>#N/A</v>
      </c>
    </row>
    <row r="4168" spans="1:23" x14ac:dyDescent="0.3">
      <c r="A4168" t="s">
        <v>5593</v>
      </c>
      <c r="B4168" t="s">
        <v>5594</v>
      </c>
      <c r="C4168" t="s">
        <v>990</v>
      </c>
      <c r="D4168" t="s">
        <v>52</v>
      </c>
      <c r="E4168" t="s">
        <v>6049</v>
      </c>
      <c r="F4168" t="s">
        <v>6050</v>
      </c>
      <c r="G4168" t="s">
        <v>52</v>
      </c>
      <c r="H4168" t="s">
        <v>1006</v>
      </c>
      <c r="I4168" t="s">
        <v>54</v>
      </c>
      <c r="J4168" t="s">
        <v>80</v>
      </c>
      <c r="K4168" t="s">
        <v>1014</v>
      </c>
      <c r="L4168" t="s">
        <v>47</v>
      </c>
      <c r="M4168" t="s">
        <v>47</v>
      </c>
      <c r="N4168" t="s">
        <v>47</v>
      </c>
      <c r="O4168" t="s">
        <v>47</v>
      </c>
      <c r="P4168" t="s">
        <v>5597</v>
      </c>
      <c r="Q4168" t="s">
        <v>997</v>
      </c>
      <c r="R4168">
        <v>1206.92</v>
      </c>
      <c r="S4168" t="s">
        <v>998</v>
      </c>
      <c r="T4168" t="s">
        <v>999</v>
      </c>
      <c r="U4168" t="s">
        <v>6054</v>
      </c>
      <c r="V4168">
        <v>1</v>
      </c>
      <c r="W4168" t="e">
        <f>VLOOKUP(U4168,T1.Unique.Delivery!$AQ$2:$AW$2720,COLUMNS(T1.Unique.Delivery!$AQ$2701:$AW$2701),0)</f>
        <v>#N/A</v>
      </c>
    </row>
    <row r="4169" spans="1:23" x14ac:dyDescent="0.3">
      <c r="A4169" t="s">
        <v>5593</v>
      </c>
      <c r="B4169" t="s">
        <v>5594</v>
      </c>
      <c r="C4169" t="s">
        <v>990</v>
      </c>
      <c r="D4169" t="s">
        <v>52</v>
      </c>
      <c r="E4169" t="s">
        <v>6055</v>
      </c>
      <c r="F4169" t="s">
        <v>6056</v>
      </c>
      <c r="G4169" t="s">
        <v>52</v>
      </c>
      <c r="H4169" t="s">
        <v>1006</v>
      </c>
      <c r="I4169" t="s">
        <v>54</v>
      </c>
      <c r="J4169" t="s">
        <v>66</v>
      </c>
      <c r="K4169" t="s">
        <v>1007</v>
      </c>
      <c r="L4169">
        <v>101093720</v>
      </c>
      <c r="M4169" t="s">
        <v>55</v>
      </c>
      <c r="N4169" t="s">
        <v>1295</v>
      </c>
      <c r="O4169" t="s">
        <v>1296</v>
      </c>
      <c r="P4169" s="1">
        <v>42379</v>
      </c>
      <c r="Q4169" t="s">
        <v>997</v>
      </c>
      <c r="R4169">
        <v>1558.61</v>
      </c>
      <c r="S4169" t="s">
        <v>998</v>
      </c>
      <c r="T4169" t="s">
        <v>999</v>
      </c>
      <c r="U4169" t="s">
        <v>6057</v>
      </c>
      <c r="V4169">
        <v>1</v>
      </c>
      <c r="W4169" t="e">
        <f>VLOOKUP(U4169,T1.Unique.Delivery!$AQ$2:$AW$2720,COLUMNS(T1.Unique.Delivery!$AQ$2701:$AW$2701),0)</f>
        <v>#N/A</v>
      </c>
    </row>
    <row r="4170" spans="1:23" x14ac:dyDescent="0.3">
      <c r="A4170" t="s">
        <v>5593</v>
      </c>
      <c r="B4170" t="s">
        <v>5594</v>
      </c>
      <c r="C4170" t="s">
        <v>990</v>
      </c>
      <c r="D4170" t="s">
        <v>52</v>
      </c>
      <c r="E4170" t="s">
        <v>6055</v>
      </c>
      <c r="F4170" t="s">
        <v>6056</v>
      </c>
      <c r="G4170" t="s">
        <v>52</v>
      </c>
      <c r="H4170" t="s">
        <v>1006</v>
      </c>
      <c r="I4170" t="s">
        <v>54</v>
      </c>
      <c r="J4170" t="s">
        <v>66</v>
      </c>
      <c r="K4170" t="s">
        <v>1007</v>
      </c>
      <c r="L4170" t="s">
        <v>47</v>
      </c>
      <c r="M4170" t="s">
        <v>47</v>
      </c>
      <c r="N4170" t="s">
        <v>47</v>
      </c>
      <c r="O4170" t="s">
        <v>47</v>
      </c>
      <c r="P4170" t="s">
        <v>5597</v>
      </c>
      <c r="Q4170" t="s">
        <v>997</v>
      </c>
      <c r="R4170">
        <v>1046.8499999999999</v>
      </c>
      <c r="S4170" t="s">
        <v>998</v>
      </c>
      <c r="T4170" t="s">
        <v>999</v>
      </c>
      <c r="U4170" t="s">
        <v>6058</v>
      </c>
      <c r="V4170">
        <v>1</v>
      </c>
      <c r="W4170" t="e">
        <f>VLOOKUP(U4170,T1.Unique.Delivery!$AQ$2:$AW$2720,COLUMNS(T1.Unique.Delivery!$AQ$2701:$AW$2701),0)</f>
        <v>#N/A</v>
      </c>
    </row>
    <row r="4171" spans="1:23" x14ac:dyDescent="0.3">
      <c r="A4171" t="s">
        <v>5593</v>
      </c>
      <c r="B4171" t="s">
        <v>5594</v>
      </c>
      <c r="C4171" t="s">
        <v>990</v>
      </c>
      <c r="D4171" t="s">
        <v>52</v>
      </c>
      <c r="E4171" t="s">
        <v>6055</v>
      </c>
      <c r="F4171" t="s">
        <v>6056</v>
      </c>
      <c r="G4171" t="s">
        <v>52</v>
      </c>
      <c r="H4171" t="s">
        <v>1006</v>
      </c>
      <c r="I4171" t="s">
        <v>54</v>
      </c>
      <c r="J4171" t="s">
        <v>80</v>
      </c>
      <c r="K4171" t="s">
        <v>1014</v>
      </c>
      <c r="L4171">
        <v>101093720</v>
      </c>
      <c r="M4171" t="s">
        <v>55</v>
      </c>
      <c r="N4171" t="s">
        <v>47</v>
      </c>
      <c r="O4171" t="s">
        <v>47</v>
      </c>
      <c r="P4171" s="1">
        <v>42379</v>
      </c>
      <c r="Q4171" t="s">
        <v>997</v>
      </c>
      <c r="R4171">
        <v>1298.8399999999999</v>
      </c>
      <c r="S4171" t="s">
        <v>998</v>
      </c>
      <c r="T4171" t="s">
        <v>999</v>
      </c>
      <c r="U4171" t="s">
        <v>6059</v>
      </c>
      <c r="V4171">
        <v>1</v>
      </c>
      <c r="W4171" t="e">
        <f>VLOOKUP(U4171,T1.Unique.Delivery!$AQ$2:$AW$2720,COLUMNS(T1.Unique.Delivery!$AQ$2701:$AW$2701),0)</f>
        <v>#N/A</v>
      </c>
    </row>
    <row r="4172" spans="1:23" x14ac:dyDescent="0.3">
      <c r="A4172" t="s">
        <v>5593</v>
      </c>
      <c r="B4172" t="s">
        <v>5594</v>
      </c>
      <c r="C4172" t="s">
        <v>990</v>
      </c>
      <c r="D4172" t="s">
        <v>52</v>
      </c>
      <c r="E4172" t="s">
        <v>6055</v>
      </c>
      <c r="F4172" t="s">
        <v>6056</v>
      </c>
      <c r="G4172" t="s">
        <v>52</v>
      </c>
      <c r="H4172" t="s">
        <v>1006</v>
      </c>
      <c r="I4172" t="s">
        <v>54</v>
      </c>
      <c r="J4172" t="s">
        <v>80</v>
      </c>
      <c r="K4172" t="s">
        <v>1014</v>
      </c>
      <c r="L4172" t="s">
        <v>47</v>
      </c>
      <c r="M4172" t="s">
        <v>47</v>
      </c>
      <c r="N4172" t="s">
        <v>47</v>
      </c>
      <c r="O4172" t="s">
        <v>47</v>
      </c>
      <c r="P4172" t="s">
        <v>5597</v>
      </c>
      <c r="Q4172" t="s">
        <v>997</v>
      </c>
      <c r="R4172">
        <v>1046.8499999999999</v>
      </c>
      <c r="S4172" t="s">
        <v>998</v>
      </c>
      <c r="T4172" t="s">
        <v>999</v>
      </c>
      <c r="U4172" t="s">
        <v>6060</v>
      </c>
      <c r="V4172">
        <v>1</v>
      </c>
      <c r="W4172" t="e">
        <f>VLOOKUP(U4172,T1.Unique.Delivery!$AQ$2:$AW$2720,COLUMNS(T1.Unique.Delivery!$AQ$2701:$AW$2701),0)</f>
        <v>#N/A</v>
      </c>
    </row>
    <row r="4173" spans="1:23" x14ac:dyDescent="0.3">
      <c r="A4173" t="s">
        <v>5593</v>
      </c>
      <c r="B4173" t="s">
        <v>5594</v>
      </c>
      <c r="C4173" t="s">
        <v>990</v>
      </c>
      <c r="D4173" t="s">
        <v>52</v>
      </c>
      <c r="E4173" t="s">
        <v>3669</v>
      </c>
      <c r="F4173" t="s">
        <v>3670</v>
      </c>
      <c r="G4173" t="s">
        <v>52</v>
      </c>
      <c r="H4173" t="s">
        <v>1006</v>
      </c>
      <c r="I4173" t="s">
        <v>54</v>
      </c>
      <c r="J4173" t="s">
        <v>2273</v>
      </c>
      <c r="K4173" t="s">
        <v>2274</v>
      </c>
      <c r="L4173">
        <v>100943603</v>
      </c>
      <c r="M4173" t="s">
        <v>5002</v>
      </c>
      <c r="N4173" t="s">
        <v>1295</v>
      </c>
      <c r="O4173" t="s">
        <v>1296</v>
      </c>
      <c r="P4173" s="1">
        <v>42767</v>
      </c>
      <c r="Q4173" t="s">
        <v>997</v>
      </c>
      <c r="R4173">
        <v>855.5</v>
      </c>
      <c r="S4173" t="s">
        <v>998</v>
      </c>
      <c r="T4173" t="s">
        <v>999</v>
      </c>
      <c r="U4173" t="s">
        <v>6061</v>
      </c>
      <c r="V4173">
        <v>1</v>
      </c>
      <c r="W4173" t="e">
        <f>VLOOKUP(U4173,T1.Unique.Delivery!$AQ$2:$AW$2720,COLUMNS(T1.Unique.Delivery!$AQ$2701:$AW$2701),0)</f>
        <v>#N/A</v>
      </c>
    </row>
    <row r="4174" spans="1:23" x14ac:dyDescent="0.3">
      <c r="A4174" t="s">
        <v>5593</v>
      </c>
      <c r="B4174" t="s">
        <v>5594</v>
      </c>
      <c r="C4174" t="s">
        <v>990</v>
      </c>
      <c r="D4174" t="s">
        <v>52</v>
      </c>
      <c r="E4174" t="s">
        <v>3669</v>
      </c>
      <c r="F4174" t="s">
        <v>3670</v>
      </c>
      <c r="G4174" t="s">
        <v>52</v>
      </c>
      <c r="H4174" t="s">
        <v>1006</v>
      </c>
      <c r="I4174" t="s">
        <v>54</v>
      </c>
      <c r="J4174" t="s">
        <v>2276</v>
      </c>
      <c r="K4174" t="s">
        <v>2277</v>
      </c>
      <c r="L4174">
        <v>100943603</v>
      </c>
      <c r="M4174" t="s">
        <v>5002</v>
      </c>
      <c r="N4174" t="s">
        <v>47</v>
      </c>
      <c r="O4174" t="s">
        <v>47</v>
      </c>
      <c r="P4174" s="1">
        <v>42767</v>
      </c>
      <c r="Q4174" t="s">
        <v>997</v>
      </c>
      <c r="R4174">
        <v>855.5</v>
      </c>
      <c r="S4174" t="s">
        <v>998</v>
      </c>
      <c r="T4174" t="s">
        <v>999</v>
      </c>
      <c r="U4174" t="s">
        <v>6062</v>
      </c>
      <c r="V4174">
        <v>1</v>
      </c>
      <c r="W4174" t="e">
        <f>VLOOKUP(U4174,T1.Unique.Delivery!$AQ$2:$AW$2720,COLUMNS(T1.Unique.Delivery!$AQ$2701:$AW$2701),0)</f>
        <v>#N/A</v>
      </c>
    </row>
    <row r="4175" spans="1:23" x14ac:dyDescent="0.3">
      <c r="A4175" t="s">
        <v>5593</v>
      </c>
      <c r="B4175" t="s">
        <v>5594</v>
      </c>
      <c r="C4175" t="s">
        <v>990</v>
      </c>
      <c r="D4175" t="s">
        <v>52</v>
      </c>
      <c r="E4175" t="s">
        <v>3669</v>
      </c>
      <c r="F4175" t="s">
        <v>3670</v>
      </c>
      <c r="G4175" t="s">
        <v>52</v>
      </c>
      <c r="H4175" t="s">
        <v>1006</v>
      </c>
      <c r="I4175" t="s">
        <v>54</v>
      </c>
      <c r="J4175" t="s">
        <v>2279</v>
      </c>
      <c r="K4175" t="s">
        <v>2280</v>
      </c>
      <c r="L4175">
        <v>100943603</v>
      </c>
      <c r="M4175" t="s">
        <v>5002</v>
      </c>
      <c r="N4175" t="s">
        <v>47</v>
      </c>
      <c r="O4175" t="s">
        <v>47</v>
      </c>
      <c r="P4175" s="1">
        <v>42767</v>
      </c>
      <c r="Q4175" t="s">
        <v>997</v>
      </c>
      <c r="R4175">
        <v>855.5</v>
      </c>
      <c r="S4175" t="s">
        <v>998</v>
      </c>
      <c r="T4175" t="s">
        <v>999</v>
      </c>
      <c r="U4175" t="s">
        <v>6063</v>
      </c>
      <c r="V4175">
        <v>1</v>
      </c>
      <c r="W4175" t="e">
        <f>VLOOKUP(U4175,T1.Unique.Delivery!$AQ$2:$AW$2720,COLUMNS(T1.Unique.Delivery!$AQ$2701:$AW$2701),0)</f>
        <v>#N/A</v>
      </c>
    </row>
    <row r="4176" spans="1:23" x14ac:dyDescent="0.3">
      <c r="A4176" t="s">
        <v>5593</v>
      </c>
      <c r="B4176" t="s">
        <v>5594</v>
      </c>
      <c r="C4176" t="s">
        <v>990</v>
      </c>
      <c r="D4176" t="s">
        <v>52</v>
      </c>
      <c r="E4176" t="s">
        <v>6064</v>
      </c>
      <c r="F4176" t="s">
        <v>6065</v>
      </c>
      <c r="G4176" t="s">
        <v>52</v>
      </c>
      <c r="H4176" t="s">
        <v>1006</v>
      </c>
      <c r="I4176" t="s">
        <v>54</v>
      </c>
      <c r="J4176" t="s">
        <v>66</v>
      </c>
      <c r="K4176" t="s">
        <v>1007</v>
      </c>
      <c r="L4176">
        <v>100943603</v>
      </c>
      <c r="M4176" t="s">
        <v>5002</v>
      </c>
      <c r="N4176" t="s">
        <v>1295</v>
      </c>
      <c r="O4176" t="s">
        <v>1296</v>
      </c>
      <c r="P4176" s="1">
        <v>42767</v>
      </c>
      <c r="Q4176" t="s">
        <v>997</v>
      </c>
      <c r="R4176">
        <v>855.5</v>
      </c>
      <c r="S4176" t="s">
        <v>998</v>
      </c>
      <c r="T4176" t="s">
        <v>999</v>
      </c>
      <c r="U4176" t="s">
        <v>6066</v>
      </c>
      <c r="V4176">
        <v>1</v>
      </c>
      <c r="W4176" t="e">
        <f>VLOOKUP(U4176,T1.Unique.Delivery!$AQ$2:$AW$2720,COLUMNS(T1.Unique.Delivery!$AQ$2701:$AW$2701),0)</f>
        <v>#N/A</v>
      </c>
    </row>
    <row r="4177" spans="1:23" x14ac:dyDescent="0.3">
      <c r="A4177" t="s">
        <v>5593</v>
      </c>
      <c r="B4177" t="s">
        <v>5594</v>
      </c>
      <c r="C4177" t="s">
        <v>990</v>
      </c>
      <c r="D4177" t="s">
        <v>52</v>
      </c>
      <c r="E4177" t="s">
        <v>6064</v>
      </c>
      <c r="F4177" t="s">
        <v>6065</v>
      </c>
      <c r="G4177" t="s">
        <v>52</v>
      </c>
      <c r="H4177" t="s">
        <v>1006</v>
      </c>
      <c r="I4177" t="s">
        <v>54</v>
      </c>
      <c r="J4177" t="s">
        <v>66</v>
      </c>
      <c r="K4177" t="s">
        <v>1007</v>
      </c>
      <c r="L4177" t="s">
        <v>47</v>
      </c>
      <c r="M4177" t="s">
        <v>47</v>
      </c>
      <c r="N4177" t="s">
        <v>47</v>
      </c>
      <c r="O4177" t="s">
        <v>47</v>
      </c>
      <c r="P4177" t="s">
        <v>5606</v>
      </c>
      <c r="Q4177" t="s">
        <v>997</v>
      </c>
      <c r="R4177">
        <v>761.4</v>
      </c>
      <c r="S4177" t="s">
        <v>998</v>
      </c>
      <c r="T4177" t="s">
        <v>999</v>
      </c>
      <c r="U4177" t="s">
        <v>6067</v>
      </c>
      <c r="V4177">
        <v>1</v>
      </c>
      <c r="W4177" t="e">
        <f>VLOOKUP(U4177,T1.Unique.Delivery!$AQ$2:$AW$2720,COLUMNS(T1.Unique.Delivery!$AQ$2701:$AW$2701),0)</f>
        <v>#N/A</v>
      </c>
    </row>
    <row r="4178" spans="1:23" x14ac:dyDescent="0.3">
      <c r="A4178" t="s">
        <v>5593</v>
      </c>
      <c r="B4178" t="s">
        <v>5594</v>
      </c>
      <c r="C4178" t="s">
        <v>990</v>
      </c>
      <c r="D4178" t="s">
        <v>52</v>
      </c>
      <c r="E4178" t="s">
        <v>6064</v>
      </c>
      <c r="F4178" t="s">
        <v>6065</v>
      </c>
      <c r="G4178" t="s">
        <v>52</v>
      </c>
      <c r="H4178" t="s">
        <v>1006</v>
      </c>
      <c r="I4178" t="s">
        <v>54</v>
      </c>
      <c r="J4178" t="s">
        <v>129</v>
      </c>
      <c r="K4178" t="s">
        <v>1012</v>
      </c>
      <c r="L4178">
        <v>100943603</v>
      </c>
      <c r="M4178" t="s">
        <v>5002</v>
      </c>
      <c r="N4178" t="s">
        <v>1295</v>
      </c>
      <c r="O4178" t="s">
        <v>1296</v>
      </c>
      <c r="P4178" s="1">
        <v>42767</v>
      </c>
      <c r="Q4178" t="s">
        <v>997</v>
      </c>
      <c r="R4178">
        <v>855.5</v>
      </c>
      <c r="S4178" t="s">
        <v>998</v>
      </c>
      <c r="T4178" t="s">
        <v>999</v>
      </c>
      <c r="U4178" t="s">
        <v>6068</v>
      </c>
      <c r="V4178">
        <v>1</v>
      </c>
      <c r="W4178" t="e">
        <f>VLOOKUP(U4178,T1.Unique.Delivery!$AQ$2:$AW$2720,COLUMNS(T1.Unique.Delivery!$AQ$2701:$AW$2701),0)</f>
        <v>#N/A</v>
      </c>
    </row>
    <row r="4179" spans="1:23" x14ac:dyDescent="0.3">
      <c r="A4179" t="s">
        <v>5593</v>
      </c>
      <c r="B4179" t="s">
        <v>5594</v>
      </c>
      <c r="C4179" t="s">
        <v>990</v>
      </c>
      <c r="D4179" t="s">
        <v>52</v>
      </c>
      <c r="E4179" t="s">
        <v>6064</v>
      </c>
      <c r="F4179" t="s">
        <v>6065</v>
      </c>
      <c r="G4179" t="s">
        <v>52</v>
      </c>
      <c r="H4179" t="s">
        <v>1006</v>
      </c>
      <c r="I4179" t="s">
        <v>54</v>
      </c>
      <c r="J4179" t="s">
        <v>129</v>
      </c>
      <c r="K4179" t="s">
        <v>1012</v>
      </c>
      <c r="L4179" t="s">
        <v>47</v>
      </c>
      <c r="M4179" t="s">
        <v>47</v>
      </c>
      <c r="N4179" t="s">
        <v>47</v>
      </c>
      <c r="O4179" t="s">
        <v>47</v>
      </c>
      <c r="P4179" t="s">
        <v>5606</v>
      </c>
      <c r="Q4179" t="s">
        <v>997</v>
      </c>
      <c r="R4179">
        <v>761.4</v>
      </c>
      <c r="S4179" t="s">
        <v>998</v>
      </c>
      <c r="T4179" t="s">
        <v>999</v>
      </c>
      <c r="U4179" t="s">
        <v>6069</v>
      </c>
      <c r="V4179">
        <v>1</v>
      </c>
      <c r="W4179" t="e">
        <f>VLOOKUP(U4179,T1.Unique.Delivery!$AQ$2:$AW$2720,COLUMNS(T1.Unique.Delivery!$AQ$2701:$AW$2701),0)</f>
        <v>#N/A</v>
      </c>
    </row>
    <row r="4180" spans="1:23" x14ac:dyDescent="0.3">
      <c r="A4180" t="s">
        <v>5593</v>
      </c>
      <c r="B4180" t="s">
        <v>5594</v>
      </c>
      <c r="C4180" t="s">
        <v>990</v>
      </c>
      <c r="D4180" t="s">
        <v>52</v>
      </c>
      <c r="E4180" t="s">
        <v>6064</v>
      </c>
      <c r="F4180" t="s">
        <v>6065</v>
      </c>
      <c r="G4180" t="s">
        <v>52</v>
      </c>
      <c r="H4180" t="s">
        <v>1006</v>
      </c>
      <c r="I4180" t="s">
        <v>54</v>
      </c>
      <c r="J4180" t="s">
        <v>80</v>
      </c>
      <c r="K4180" t="s">
        <v>1014</v>
      </c>
      <c r="L4180">
        <v>100943603</v>
      </c>
      <c r="M4180" t="s">
        <v>5002</v>
      </c>
      <c r="N4180" t="s">
        <v>47</v>
      </c>
      <c r="O4180" t="s">
        <v>47</v>
      </c>
      <c r="P4180" s="1">
        <v>42767</v>
      </c>
      <c r="Q4180" t="s">
        <v>997</v>
      </c>
      <c r="R4180">
        <v>855.5</v>
      </c>
      <c r="S4180" t="s">
        <v>998</v>
      </c>
      <c r="T4180" t="s">
        <v>999</v>
      </c>
      <c r="U4180" t="s">
        <v>6070</v>
      </c>
      <c r="V4180">
        <v>1</v>
      </c>
      <c r="W4180" t="e">
        <f>VLOOKUP(U4180,T1.Unique.Delivery!$AQ$2:$AW$2720,COLUMNS(T1.Unique.Delivery!$AQ$2701:$AW$2701),0)</f>
        <v>#N/A</v>
      </c>
    </row>
    <row r="4181" spans="1:23" x14ac:dyDescent="0.3">
      <c r="A4181" t="s">
        <v>5593</v>
      </c>
      <c r="B4181" t="s">
        <v>5594</v>
      </c>
      <c r="C4181" t="s">
        <v>990</v>
      </c>
      <c r="D4181" t="s">
        <v>52</v>
      </c>
      <c r="E4181" t="s">
        <v>6064</v>
      </c>
      <c r="F4181" t="s">
        <v>6065</v>
      </c>
      <c r="G4181" t="s">
        <v>52</v>
      </c>
      <c r="H4181" t="s">
        <v>1006</v>
      </c>
      <c r="I4181" t="s">
        <v>54</v>
      </c>
      <c r="J4181" t="s">
        <v>80</v>
      </c>
      <c r="K4181" t="s">
        <v>1014</v>
      </c>
      <c r="L4181" t="s">
        <v>47</v>
      </c>
      <c r="M4181" t="s">
        <v>47</v>
      </c>
      <c r="N4181" t="s">
        <v>47</v>
      </c>
      <c r="O4181" t="s">
        <v>47</v>
      </c>
      <c r="P4181" t="s">
        <v>5606</v>
      </c>
      <c r="Q4181" t="s">
        <v>997</v>
      </c>
      <c r="R4181">
        <v>761.4</v>
      </c>
      <c r="S4181" t="s">
        <v>998</v>
      </c>
      <c r="T4181" t="s">
        <v>999</v>
      </c>
      <c r="U4181" t="s">
        <v>6071</v>
      </c>
      <c r="V4181">
        <v>1</v>
      </c>
      <c r="W4181" t="e">
        <f>VLOOKUP(U4181,T1.Unique.Delivery!$AQ$2:$AW$2720,COLUMNS(T1.Unique.Delivery!$AQ$2701:$AW$2701),0)</f>
        <v>#N/A</v>
      </c>
    </row>
    <row r="4182" spans="1:23" x14ac:dyDescent="0.3">
      <c r="A4182" t="s">
        <v>5593</v>
      </c>
      <c r="B4182" t="s">
        <v>5594</v>
      </c>
      <c r="C4182" t="s">
        <v>990</v>
      </c>
      <c r="D4182" t="s">
        <v>52</v>
      </c>
      <c r="E4182" t="s">
        <v>6064</v>
      </c>
      <c r="F4182" t="s">
        <v>6065</v>
      </c>
      <c r="G4182" t="s">
        <v>52</v>
      </c>
      <c r="H4182" t="s">
        <v>1006</v>
      </c>
      <c r="I4182" t="s">
        <v>54</v>
      </c>
      <c r="J4182" t="s">
        <v>2273</v>
      </c>
      <c r="K4182" t="s">
        <v>2274</v>
      </c>
      <c r="L4182">
        <v>100943603</v>
      </c>
      <c r="M4182" t="s">
        <v>5002</v>
      </c>
      <c r="N4182" t="s">
        <v>1295</v>
      </c>
      <c r="O4182" t="s">
        <v>1296</v>
      </c>
      <c r="P4182" s="1">
        <v>42767</v>
      </c>
      <c r="Q4182" t="s">
        <v>997</v>
      </c>
      <c r="R4182">
        <v>855.5</v>
      </c>
      <c r="S4182" t="s">
        <v>998</v>
      </c>
      <c r="T4182" t="s">
        <v>999</v>
      </c>
      <c r="U4182" t="s">
        <v>6072</v>
      </c>
      <c r="V4182">
        <v>1</v>
      </c>
      <c r="W4182" t="e">
        <f>VLOOKUP(U4182,T1.Unique.Delivery!$AQ$2:$AW$2720,COLUMNS(T1.Unique.Delivery!$AQ$2701:$AW$2701),0)</f>
        <v>#N/A</v>
      </c>
    </row>
    <row r="4183" spans="1:23" x14ac:dyDescent="0.3">
      <c r="A4183" t="s">
        <v>5593</v>
      </c>
      <c r="B4183" t="s">
        <v>5594</v>
      </c>
      <c r="C4183" t="s">
        <v>990</v>
      </c>
      <c r="D4183" t="s">
        <v>52</v>
      </c>
      <c r="E4183" t="s">
        <v>6064</v>
      </c>
      <c r="F4183" t="s">
        <v>6065</v>
      </c>
      <c r="G4183" t="s">
        <v>52</v>
      </c>
      <c r="H4183" t="s">
        <v>1006</v>
      </c>
      <c r="I4183" t="s">
        <v>54</v>
      </c>
      <c r="J4183" t="s">
        <v>2276</v>
      </c>
      <c r="K4183" t="s">
        <v>2277</v>
      </c>
      <c r="L4183">
        <v>100943603</v>
      </c>
      <c r="M4183" t="s">
        <v>5002</v>
      </c>
      <c r="N4183" t="s">
        <v>47</v>
      </c>
      <c r="O4183" t="s">
        <v>47</v>
      </c>
      <c r="P4183" s="1">
        <v>42767</v>
      </c>
      <c r="Q4183" t="s">
        <v>997</v>
      </c>
      <c r="R4183">
        <v>855.5</v>
      </c>
      <c r="S4183" t="s">
        <v>998</v>
      </c>
      <c r="T4183" t="s">
        <v>999</v>
      </c>
      <c r="U4183" t="s">
        <v>6073</v>
      </c>
      <c r="V4183">
        <v>1</v>
      </c>
      <c r="W4183" t="e">
        <f>VLOOKUP(U4183,T1.Unique.Delivery!$AQ$2:$AW$2720,COLUMNS(T1.Unique.Delivery!$AQ$2701:$AW$2701),0)</f>
        <v>#N/A</v>
      </c>
    </row>
    <row r="4184" spans="1:23" x14ac:dyDescent="0.3">
      <c r="A4184" t="s">
        <v>5593</v>
      </c>
      <c r="B4184" t="s">
        <v>5594</v>
      </c>
      <c r="C4184" t="s">
        <v>990</v>
      </c>
      <c r="D4184" t="s">
        <v>52</v>
      </c>
      <c r="E4184" t="s">
        <v>6064</v>
      </c>
      <c r="F4184" t="s">
        <v>6065</v>
      </c>
      <c r="G4184" t="s">
        <v>52</v>
      </c>
      <c r="H4184" t="s">
        <v>1006</v>
      </c>
      <c r="I4184" t="s">
        <v>54</v>
      </c>
      <c r="J4184" t="s">
        <v>2279</v>
      </c>
      <c r="K4184" t="s">
        <v>2280</v>
      </c>
      <c r="L4184">
        <v>100943603</v>
      </c>
      <c r="M4184" t="s">
        <v>5002</v>
      </c>
      <c r="N4184" t="s">
        <v>1295</v>
      </c>
      <c r="O4184" t="s">
        <v>1296</v>
      </c>
      <c r="P4184" s="1">
        <v>42767</v>
      </c>
      <c r="Q4184" t="s">
        <v>997</v>
      </c>
      <c r="R4184">
        <v>855.5</v>
      </c>
      <c r="S4184" t="s">
        <v>998</v>
      </c>
      <c r="T4184" t="s">
        <v>999</v>
      </c>
      <c r="U4184" t="s">
        <v>6074</v>
      </c>
      <c r="V4184">
        <v>1</v>
      </c>
      <c r="W4184" t="e">
        <f>VLOOKUP(U4184,T1.Unique.Delivery!$AQ$2:$AW$2720,COLUMNS(T1.Unique.Delivery!$AQ$2701:$AW$2701),0)</f>
        <v>#N/A</v>
      </c>
    </row>
    <row r="4185" spans="1:23" x14ac:dyDescent="0.3">
      <c r="A4185" t="s">
        <v>5593</v>
      </c>
      <c r="B4185" t="s">
        <v>5594</v>
      </c>
      <c r="C4185" t="s">
        <v>990</v>
      </c>
      <c r="D4185" t="s">
        <v>52</v>
      </c>
      <c r="E4185" t="s">
        <v>5157</v>
      </c>
      <c r="F4185" t="s">
        <v>5158</v>
      </c>
      <c r="G4185" t="s">
        <v>52</v>
      </c>
      <c r="H4185" t="s">
        <v>1006</v>
      </c>
      <c r="I4185" t="s">
        <v>54</v>
      </c>
      <c r="J4185" t="s">
        <v>66</v>
      </c>
      <c r="K4185" t="s">
        <v>1007</v>
      </c>
      <c r="L4185">
        <v>100788157</v>
      </c>
      <c r="M4185" t="s">
        <v>2389</v>
      </c>
      <c r="N4185" t="s">
        <v>995</v>
      </c>
      <c r="O4185" t="s">
        <v>996</v>
      </c>
      <c r="P4185" s="1">
        <v>42373</v>
      </c>
      <c r="Q4185" t="s">
        <v>997</v>
      </c>
      <c r="R4185">
        <v>1410.74</v>
      </c>
      <c r="S4185" t="s">
        <v>998</v>
      </c>
      <c r="T4185" t="s">
        <v>999</v>
      </c>
      <c r="U4185" t="s">
        <v>6075</v>
      </c>
      <c r="V4185">
        <v>1</v>
      </c>
      <c r="W4185" t="e">
        <f>VLOOKUP(U4185,T1.Unique.Delivery!$AQ$2:$AW$2720,COLUMNS(T1.Unique.Delivery!$AQ$2701:$AW$2701),0)</f>
        <v>#N/A</v>
      </c>
    </row>
    <row r="4186" spans="1:23" x14ac:dyDescent="0.3">
      <c r="A4186" t="s">
        <v>5593</v>
      </c>
      <c r="B4186" t="s">
        <v>5594</v>
      </c>
      <c r="C4186" t="s">
        <v>990</v>
      </c>
      <c r="D4186" t="s">
        <v>52</v>
      </c>
      <c r="E4186" t="s">
        <v>5157</v>
      </c>
      <c r="F4186" t="s">
        <v>5158</v>
      </c>
      <c r="G4186" t="s">
        <v>52</v>
      </c>
      <c r="H4186" t="s">
        <v>1006</v>
      </c>
      <c r="I4186" t="s">
        <v>54</v>
      </c>
      <c r="J4186" t="s">
        <v>66</v>
      </c>
      <c r="K4186" t="s">
        <v>1007</v>
      </c>
      <c r="L4186">
        <v>100943603</v>
      </c>
      <c r="M4186" t="s">
        <v>5002</v>
      </c>
      <c r="N4186" t="s">
        <v>47</v>
      </c>
      <c r="O4186" t="s">
        <v>47</v>
      </c>
      <c r="P4186" s="1">
        <v>42767</v>
      </c>
      <c r="Q4186" t="s">
        <v>997</v>
      </c>
      <c r="R4186">
        <v>1469.71</v>
      </c>
      <c r="S4186" t="s">
        <v>998</v>
      </c>
      <c r="T4186" t="s">
        <v>999</v>
      </c>
      <c r="U4186" t="s">
        <v>6076</v>
      </c>
      <c r="V4186">
        <v>1</v>
      </c>
      <c r="W4186" t="e">
        <f>VLOOKUP(U4186,T1.Unique.Delivery!$AQ$2:$AW$2720,COLUMNS(T1.Unique.Delivery!$AQ$2701:$AW$2701),0)</f>
        <v>#N/A</v>
      </c>
    </row>
    <row r="4187" spans="1:23" x14ac:dyDescent="0.3">
      <c r="A4187" t="s">
        <v>5593</v>
      </c>
      <c r="B4187" t="s">
        <v>5594</v>
      </c>
      <c r="C4187" t="s">
        <v>990</v>
      </c>
      <c r="D4187" t="s">
        <v>52</v>
      </c>
      <c r="E4187" t="s">
        <v>5157</v>
      </c>
      <c r="F4187" t="s">
        <v>5158</v>
      </c>
      <c r="G4187" t="s">
        <v>52</v>
      </c>
      <c r="H4187" t="s">
        <v>1006</v>
      </c>
      <c r="I4187" t="s">
        <v>54</v>
      </c>
      <c r="J4187" t="s">
        <v>66</v>
      </c>
      <c r="K4187" t="s">
        <v>1007</v>
      </c>
      <c r="L4187">
        <v>101093720</v>
      </c>
      <c r="M4187" t="s">
        <v>55</v>
      </c>
      <c r="N4187" t="s">
        <v>47</v>
      </c>
      <c r="O4187" t="s">
        <v>47</v>
      </c>
      <c r="P4187" s="1">
        <v>42379</v>
      </c>
      <c r="Q4187" t="s">
        <v>997</v>
      </c>
      <c r="R4187">
        <v>1796.93</v>
      </c>
      <c r="S4187" t="s">
        <v>998</v>
      </c>
      <c r="T4187" t="s">
        <v>999</v>
      </c>
      <c r="U4187" t="s">
        <v>6077</v>
      </c>
      <c r="V4187">
        <v>1</v>
      </c>
      <c r="W4187" t="e">
        <f>VLOOKUP(U4187,T1.Unique.Delivery!$AQ$2:$AW$2720,COLUMNS(T1.Unique.Delivery!$AQ$2701:$AW$2701),0)</f>
        <v>#N/A</v>
      </c>
    </row>
    <row r="4188" spans="1:23" x14ac:dyDescent="0.3">
      <c r="A4188" t="s">
        <v>5593</v>
      </c>
      <c r="B4188" t="s">
        <v>5594</v>
      </c>
      <c r="C4188" t="s">
        <v>990</v>
      </c>
      <c r="D4188" t="s">
        <v>52</v>
      </c>
      <c r="E4188" t="s">
        <v>5157</v>
      </c>
      <c r="F4188" t="s">
        <v>5158</v>
      </c>
      <c r="G4188" t="s">
        <v>52</v>
      </c>
      <c r="H4188" t="s">
        <v>1006</v>
      </c>
      <c r="I4188" t="s">
        <v>54</v>
      </c>
      <c r="J4188" t="s">
        <v>66</v>
      </c>
      <c r="K4188" t="s">
        <v>1007</v>
      </c>
      <c r="L4188" t="s">
        <v>47</v>
      </c>
      <c r="M4188" t="s">
        <v>47</v>
      </c>
      <c r="N4188" t="s">
        <v>47</v>
      </c>
      <c r="O4188" t="s">
        <v>47</v>
      </c>
      <c r="P4188" t="s">
        <v>5597</v>
      </c>
      <c r="Q4188" t="s">
        <v>997</v>
      </c>
      <c r="R4188">
        <v>1200.92</v>
      </c>
      <c r="S4188" t="s">
        <v>998</v>
      </c>
      <c r="T4188" t="s">
        <v>999</v>
      </c>
      <c r="U4188" t="s">
        <v>6078</v>
      </c>
      <c r="V4188">
        <v>1</v>
      </c>
      <c r="W4188" t="e">
        <f>VLOOKUP(U4188,T1.Unique.Delivery!$AQ$2:$AW$2720,COLUMNS(T1.Unique.Delivery!$AQ$2701:$AW$2701),0)</f>
        <v>#N/A</v>
      </c>
    </row>
    <row r="4189" spans="1:23" x14ac:dyDescent="0.3">
      <c r="A4189" t="s">
        <v>5593</v>
      </c>
      <c r="B4189" t="s">
        <v>5594</v>
      </c>
      <c r="C4189" t="s">
        <v>990</v>
      </c>
      <c r="D4189" t="s">
        <v>52</v>
      </c>
      <c r="E4189" t="s">
        <v>5157</v>
      </c>
      <c r="F4189" t="s">
        <v>5158</v>
      </c>
      <c r="G4189" t="s">
        <v>52</v>
      </c>
      <c r="H4189" t="s">
        <v>1006</v>
      </c>
      <c r="I4189" t="s">
        <v>54</v>
      </c>
      <c r="J4189" t="s">
        <v>80</v>
      </c>
      <c r="K4189" t="s">
        <v>1014</v>
      </c>
      <c r="L4189">
        <v>101093720</v>
      </c>
      <c r="M4189" t="s">
        <v>55</v>
      </c>
      <c r="N4189" t="s">
        <v>47</v>
      </c>
      <c r="O4189" t="s">
        <v>47</v>
      </c>
      <c r="P4189" s="1">
        <v>42379</v>
      </c>
      <c r="Q4189" t="s">
        <v>997</v>
      </c>
      <c r="R4189">
        <v>1497.44</v>
      </c>
      <c r="S4189" t="s">
        <v>998</v>
      </c>
      <c r="T4189" t="s">
        <v>999</v>
      </c>
      <c r="U4189" t="s">
        <v>6079</v>
      </c>
      <c r="V4189">
        <v>1</v>
      </c>
      <c r="W4189" t="e">
        <f>VLOOKUP(U4189,T1.Unique.Delivery!$AQ$2:$AW$2720,COLUMNS(T1.Unique.Delivery!$AQ$2701:$AW$2701),0)</f>
        <v>#N/A</v>
      </c>
    </row>
    <row r="4190" spans="1:23" x14ac:dyDescent="0.3">
      <c r="A4190" t="s">
        <v>5593</v>
      </c>
      <c r="B4190" t="s">
        <v>5594</v>
      </c>
      <c r="C4190" t="s">
        <v>990</v>
      </c>
      <c r="D4190" t="s">
        <v>52</v>
      </c>
      <c r="E4190" t="s">
        <v>5157</v>
      </c>
      <c r="F4190" t="s">
        <v>5158</v>
      </c>
      <c r="G4190" t="s">
        <v>52</v>
      </c>
      <c r="H4190" t="s">
        <v>1006</v>
      </c>
      <c r="I4190" t="s">
        <v>54</v>
      </c>
      <c r="J4190" t="s">
        <v>80</v>
      </c>
      <c r="K4190" t="s">
        <v>1014</v>
      </c>
      <c r="L4190" t="s">
        <v>47</v>
      </c>
      <c r="M4190" t="s">
        <v>47</v>
      </c>
      <c r="N4190" t="s">
        <v>47</v>
      </c>
      <c r="O4190" t="s">
        <v>47</v>
      </c>
      <c r="P4190" t="s">
        <v>5597</v>
      </c>
      <c r="Q4190" t="s">
        <v>997</v>
      </c>
      <c r="R4190">
        <v>1200.92</v>
      </c>
      <c r="S4190" t="s">
        <v>998</v>
      </c>
      <c r="T4190" t="s">
        <v>999</v>
      </c>
      <c r="U4190" t="s">
        <v>6080</v>
      </c>
      <c r="V4190">
        <v>1</v>
      </c>
      <c r="W4190" t="e">
        <f>VLOOKUP(U4190,T1.Unique.Delivery!$AQ$2:$AW$2720,COLUMNS(T1.Unique.Delivery!$AQ$2701:$AW$2701),0)</f>
        <v>#N/A</v>
      </c>
    </row>
    <row r="4191" spans="1:23" x14ac:dyDescent="0.3">
      <c r="A4191" t="s">
        <v>5593</v>
      </c>
      <c r="B4191" t="s">
        <v>5594</v>
      </c>
      <c r="C4191" t="s">
        <v>990</v>
      </c>
      <c r="D4191" t="s">
        <v>52</v>
      </c>
      <c r="E4191" t="s">
        <v>6081</v>
      </c>
      <c r="F4191" t="s">
        <v>6082</v>
      </c>
      <c r="G4191" t="s">
        <v>52</v>
      </c>
      <c r="H4191" t="s">
        <v>1006</v>
      </c>
      <c r="I4191" t="s">
        <v>54</v>
      </c>
      <c r="J4191" t="s">
        <v>66</v>
      </c>
      <c r="K4191" t="s">
        <v>1007</v>
      </c>
      <c r="L4191">
        <v>100943603</v>
      </c>
      <c r="M4191" t="s">
        <v>5002</v>
      </c>
      <c r="N4191" t="s">
        <v>47</v>
      </c>
      <c r="O4191" t="s">
        <v>47</v>
      </c>
      <c r="P4191" s="1">
        <v>42767</v>
      </c>
      <c r="Q4191" t="s">
        <v>997</v>
      </c>
      <c r="R4191">
        <v>1089.95</v>
      </c>
      <c r="S4191" t="s">
        <v>998</v>
      </c>
      <c r="T4191" t="s">
        <v>999</v>
      </c>
      <c r="U4191" t="s">
        <v>6083</v>
      </c>
      <c r="V4191">
        <v>1</v>
      </c>
      <c r="W4191" t="e">
        <f>VLOOKUP(U4191,T1.Unique.Delivery!$AQ$2:$AW$2720,COLUMNS(T1.Unique.Delivery!$AQ$2701:$AW$2701),0)</f>
        <v>#N/A</v>
      </c>
    </row>
    <row r="4192" spans="1:23" x14ac:dyDescent="0.3">
      <c r="A4192" t="s">
        <v>5593</v>
      </c>
      <c r="B4192" t="s">
        <v>5594</v>
      </c>
      <c r="C4192" t="s">
        <v>990</v>
      </c>
      <c r="D4192" t="s">
        <v>52</v>
      </c>
      <c r="E4192" t="s">
        <v>6081</v>
      </c>
      <c r="F4192" t="s">
        <v>6082</v>
      </c>
      <c r="G4192" t="s">
        <v>52</v>
      </c>
      <c r="H4192" t="s">
        <v>1006</v>
      </c>
      <c r="I4192" t="s">
        <v>54</v>
      </c>
      <c r="J4192" t="s">
        <v>66</v>
      </c>
      <c r="K4192" t="s">
        <v>1007</v>
      </c>
      <c r="L4192" t="s">
        <v>47</v>
      </c>
      <c r="M4192" t="s">
        <v>47</v>
      </c>
      <c r="N4192" t="s">
        <v>47</v>
      </c>
      <c r="O4192" t="s">
        <v>47</v>
      </c>
      <c r="P4192" t="s">
        <v>5606</v>
      </c>
      <c r="Q4192" t="s">
        <v>997</v>
      </c>
      <c r="R4192">
        <v>970.05</v>
      </c>
      <c r="S4192" t="s">
        <v>998</v>
      </c>
      <c r="T4192" t="s">
        <v>999</v>
      </c>
      <c r="U4192" t="s">
        <v>6084</v>
      </c>
      <c r="V4192">
        <v>1</v>
      </c>
      <c r="W4192" t="e">
        <f>VLOOKUP(U4192,T1.Unique.Delivery!$AQ$2:$AW$2720,COLUMNS(T1.Unique.Delivery!$AQ$2701:$AW$2701),0)</f>
        <v>#N/A</v>
      </c>
    </row>
    <row r="4193" spans="1:23" x14ac:dyDescent="0.3">
      <c r="A4193" t="s">
        <v>5593</v>
      </c>
      <c r="B4193" t="s">
        <v>5594</v>
      </c>
      <c r="C4193" t="s">
        <v>990</v>
      </c>
      <c r="D4193" t="s">
        <v>52</v>
      </c>
      <c r="E4193" t="s">
        <v>6081</v>
      </c>
      <c r="F4193" t="s">
        <v>6082</v>
      </c>
      <c r="G4193" t="s">
        <v>52</v>
      </c>
      <c r="H4193" t="s">
        <v>1006</v>
      </c>
      <c r="I4193" t="s">
        <v>54</v>
      </c>
      <c r="J4193" t="s">
        <v>129</v>
      </c>
      <c r="K4193" t="s">
        <v>1012</v>
      </c>
      <c r="L4193">
        <v>100943603</v>
      </c>
      <c r="M4193" t="s">
        <v>5002</v>
      </c>
      <c r="N4193" t="s">
        <v>47</v>
      </c>
      <c r="O4193" t="s">
        <v>47</v>
      </c>
      <c r="P4193" s="1">
        <v>42767</v>
      </c>
      <c r="Q4193" t="s">
        <v>997</v>
      </c>
      <c r="R4193">
        <v>1089.95</v>
      </c>
      <c r="S4193" t="s">
        <v>998</v>
      </c>
      <c r="T4193" t="s">
        <v>999</v>
      </c>
      <c r="U4193" t="s">
        <v>6085</v>
      </c>
      <c r="V4193">
        <v>1</v>
      </c>
      <c r="W4193" t="e">
        <f>VLOOKUP(U4193,T1.Unique.Delivery!$AQ$2:$AW$2720,COLUMNS(T1.Unique.Delivery!$AQ$2701:$AW$2701),0)</f>
        <v>#N/A</v>
      </c>
    </row>
    <row r="4194" spans="1:23" x14ac:dyDescent="0.3">
      <c r="A4194" t="s">
        <v>5593</v>
      </c>
      <c r="B4194" t="s">
        <v>5594</v>
      </c>
      <c r="C4194" t="s">
        <v>990</v>
      </c>
      <c r="D4194" t="s">
        <v>52</v>
      </c>
      <c r="E4194" t="s">
        <v>6081</v>
      </c>
      <c r="F4194" t="s">
        <v>6082</v>
      </c>
      <c r="G4194" t="s">
        <v>52</v>
      </c>
      <c r="H4194" t="s">
        <v>1006</v>
      </c>
      <c r="I4194" t="s">
        <v>54</v>
      </c>
      <c r="J4194" t="s">
        <v>129</v>
      </c>
      <c r="K4194" t="s">
        <v>1012</v>
      </c>
      <c r="L4194" t="s">
        <v>47</v>
      </c>
      <c r="M4194" t="s">
        <v>47</v>
      </c>
      <c r="N4194" t="s">
        <v>47</v>
      </c>
      <c r="O4194" t="s">
        <v>47</v>
      </c>
      <c r="P4194" t="s">
        <v>5606</v>
      </c>
      <c r="Q4194" t="s">
        <v>997</v>
      </c>
      <c r="R4194">
        <v>970.05</v>
      </c>
      <c r="S4194" t="s">
        <v>998</v>
      </c>
      <c r="T4194" t="s">
        <v>999</v>
      </c>
      <c r="U4194" t="s">
        <v>6086</v>
      </c>
      <c r="V4194">
        <v>1</v>
      </c>
      <c r="W4194" t="e">
        <f>VLOOKUP(U4194,T1.Unique.Delivery!$AQ$2:$AW$2720,COLUMNS(T1.Unique.Delivery!$AQ$2701:$AW$2701),0)</f>
        <v>#N/A</v>
      </c>
    </row>
    <row r="4195" spans="1:23" x14ac:dyDescent="0.3">
      <c r="A4195" t="s">
        <v>5593</v>
      </c>
      <c r="B4195" t="s">
        <v>5594</v>
      </c>
      <c r="C4195" t="s">
        <v>990</v>
      </c>
      <c r="D4195" t="s">
        <v>52</v>
      </c>
      <c r="E4195" t="s">
        <v>6081</v>
      </c>
      <c r="F4195" t="s">
        <v>6082</v>
      </c>
      <c r="G4195" t="s">
        <v>52</v>
      </c>
      <c r="H4195" t="s">
        <v>1006</v>
      </c>
      <c r="I4195" t="s">
        <v>54</v>
      </c>
      <c r="J4195" t="s">
        <v>80</v>
      </c>
      <c r="K4195" t="s">
        <v>1014</v>
      </c>
      <c r="L4195">
        <v>100943603</v>
      </c>
      <c r="M4195" t="s">
        <v>5002</v>
      </c>
      <c r="N4195" t="s">
        <v>47</v>
      </c>
      <c r="O4195" t="s">
        <v>47</v>
      </c>
      <c r="P4195" s="1">
        <v>42767</v>
      </c>
      <c r="Q4195" t="s">
        <v>997</v>
      </c>
      <c r="R4195">
        <v>1089.95</v>
      </c>
      <c r="S4195" t="s">
        <v>998</v>
      </c>
      <c r="T4195" t="s">
        <v>999</v>
      </c>
      <c r="U4195" t="s">
        <v>6087</v>
      </c>
      <c r="V4195">
        <v>1</v>
      </c>
      <c r="W4195" t="e">
        <f>VLOOKUP(U4195,T1.Unique.Delivery!$AQ$2:$AW$2720,COLUMNS(T1.Unique.Delivery!$AQ$2701:$AW$2701),0)</f>
        <v>#N/A</v>
      </c>
    </row>
    <row r="4196" spans="1:23" x14ac:dyDescent="0.3">
      <c r="A4196" t="s">
        <v>5593</v>
      </c>
      <c r="B4196" t="s">
        <v>5594</v>
      </c>
      <c r="C4196" t="s">
        <v>990</v>
      </c>
      <c r="D4196" t="s">
        <v>52</v>
      </c>
      <c r="E4196" t="s">
        <v>6081</v>
      </c>
      <c r="F4196" t="s">
        <v>6082</v>
      </c>
      <c r="G4196" t="s">
        <v>52</v>
      </c>
      <c r="H4196" t="s">
        <v>1006</v>
      </c>
      <c r="I4196" t="s">
        <v>54</v>
      </c>
      <c r="J4196" t="s">
        <v>80</v>
      </c>
      <c r="K4196" t="s">
        <v>1014</v>
      </c>
      <c r="L4196" t="s">
        <v>47</v>
      </c>
      <c r="M4196" t="s">
        <v>47</v>
      </c>
      <c r="N4196" t="s">
        <v>47</v>
      </c>
      <c r="O4196" t="s">
        <v>47</v>
      </c>
      <c r="P4196" t="s">
        <v>5606</v>
      </c>
      <c r="Q4196" t="s">
        <v>997</v>
      </c>
      <c r="R4196">
        <v>970.05</v>
      </c>
      <c r="S4196" t="s">
        <v>998</v>
      </c>
      <c r="T4196" t="s">
        <v>999</v>
      </c>
      <c r="U4196" t="s">
        <v>6088</v>
      </c>
      <c r="V4196">
        <v>1</v>
      </c>
      <c r="W4196" t="e">
        <f>VLOOKUP(U4196,T1.Unique.Delivery!$AQ$2:$AW$2720,COLUMNS(T1.Unique.Delivery!$AQ$2701:$AW$2701),0)</f>
        <v>#N/A</v>
      </c>
    </row>
    <row r="4197" spans="1:23" x14ac:dyDescent="0.3">
      <c r="A4197" t="s">
        <v>5593</v>
      </c>
      <c r="B4197" t="s">
        <v>5594</v>
      </c>
      <c r="C4197" t="s">
        <v>990</v>
      </c>
      <c r="D4197" t="s">
        <v>52</v>
      </c>
      <c r="E4197" t="s">
        <v>6081</v>
      </c>
      <c r="F4197" t="s">
        <v>6082</v>
      </c>
      <c r="G4197" t="s">
        <v>52</v>
      </c>
      <c r="H4197" t="s">
        <v>1006</v>
      </c>
      <c r="I4197" t="s">
        <v>54</v>
      </c>
      <c r="J4197" t="s">
        <v>2273</v>
      </c>
      <c r="K4197" t="s">
        <v>2274</v>
      </c>
      <c r="L4197">
        <v>100943603</v>
      </c>
      <c r="M4197" t="s">
        <v>5002</v>
      </c>
      <c r="N4197" t="s">
        <v>47</v>
      </c>
      <c r="O4197" t="s">
        <v>47</v>
      </c>
      <c r="P4197" s="1">
        <v>42767</v>
      </c>
      <c r="Q4197" t="s">
        <v>997</v>
      </c>
      <c r="R4197">
        <v>855.5</v>
      </c>
      <c r="S4197" t="s">
        <v>998</v>
      </c>
      <c r="T4197" t="s">
        <v>999</v>
      </c>
      <c r="U4197" t="s">
        <v>6089</v>
      </c>
      <c r="V4197">
        <v>1</v>
      </c>
      <c r="W4197" t="e">
        <f>VLOOKUP(U4197,T1.Unique.Delivery!$AQ$2:$AW$2720,COLUMNS(T1.Unique.Delivery!$AQ$2701:$AW$2701),0)</f>
        <v>#N/A</v>
      </c>
    </row>
    <row r="4198" spans="1:23" x14ac:dyDescent="0.3">
      <c r="A4198" t="s">
        <v>5593</v>
      </c>
      <c r="B4198" t="s">
        <v>5594</v>
      </c>
      <c r="C4198" t="s">
        <v>990</v>
      </c>
      <c r="D4198" t="s">
        <v>52</v>
      </c>
      <c r="E4198" t="s">
        <v>6081</v>
      </c>
      <c r="F4198" t="s">
        <v>6082</v>
      </c>
      <c r="G4198" t="s">
        <v>52</v>
      </c>
      <c r="H4198" t="s">
        <v>1006</v>
      </c>
      <c r="I4198" t="s">
        <v>54</v>
      </c>
      <c r="J4198" t="s">
        <v>2276</v>
      </c>
      <c r="K4198" t="s">
        <v>2277</v>
      </c>
      <c r="L4198">
        <v>100943603</v>
      </c>
      <c r="M4198" t="s">
        <v>5002</v>
      </c>
      <c r="N4198" t="s">
        <v>47</v>
      </c>
      <c r="O4198" t="s">
        <v>47</v>
      </c>
      <c r="P4198" s="1">
        <v>42767</v>
      </c>
      <c r="Q4198" t="s">
        <v>997</v>
      </c>
      <c r="R4198">
        <v>855.5</v>
      </c>
      <c r="S4198" t="s">
        <v>998</v>
      </c>
      <c r="T4198" t="s">
        <v>999</v>
      </c>
      <c r="U4198" t="s">
        <v>6090</v>
      </c>
      <c r="V4198">
        <v>1</v>
      </c>
      <c r="W4198" t="e">
        <f>VLOOKUP(U4198,T1.Unique.Delivery!$AQ$2:$AW$2720,COLUMNS(T1.Unique.Delivery!$AQ$2701:$AW$2701),0)</f>
        <v>#N/A</v>
      </c>
    </row>
    <row r="4199" spans="1:23" x14ac:dyDescent="0.3">
      <c r="A4199" t="s">
        <v>5593</v>
      </c>
      <c r="B4199" t="s">
        <v>5594</v>
      </c>
      <c r="C4199" t="s">
        <v>990</v>
      </c>
      <c r="D4199" t="s">
        <v>52</v>
      </c>
      <c r="E4199" t="s">
        <v>6081</v>
      </c>
      <c r="F4199" t="s">
        <v>6082</v>
      </c>
      <c r="G4199" t="s">
        <v>52</v>
      </c>
      <c r="H4199" t="s">
        <v>1006</v>
      </c>
      <c r="I4199" t="s">
        <v>54</v>
      </c>
      <c r="J4199" t="s">
        <v>2279</v>
      </c>
      <c r="K4199" t="s">
        <v>2280</v>
      </c>
      <c r="L4199">
        <v>100943603</v>
      </c>
      <c r="M4199" t="s">
        <v>5002</v>
      </c>
      <c r="N4199" t="s">
        <v>1295</v>
      </c>
      <c r="O4199" t="s">
        <v>1296</v>
      </c>
      <c r="P4199" s="1">
        <v>42767</v>
      </c>
      <c r="Q4199" t="s">
        <v>997</v>
      </c>
      <c r="R4199">
        <v>855.5</v>
      </c>
      <c r="S4199" t="s">
        <v>998</v>
      </c>
      <c r="T4199" t="s">
        <v>999</v>
      </c>
      <c r="U4199" t="s">
        <v>6091</v>
      </c>
      <c r="V4199">
        <v>1</v>
      </c>
      <c r="W4199" t="e">
        <f>VLOOKUP(U4199,T1.Unique.Delivery!$AQ$2:$AW$2720,COLUMNS(T1.Unique.Delivery!$AQ$2701:$AW$2701),0)</f>
        <v>#N/A</v>
      </c>
    </row>
    <row r="4200" spans="1:23" x14ac:dyDescent="0.3">
      <c r="A4200" t="s">
        <v>5593</v>
      </c>
      <c r="B4200" t="s">
        <v>5594</v>
      </c>
      <c r="C4200" t="s">
        <v>990</v>
      </c>
      <c r="D4200" t="s">
        <v>52</v>
      </c>
      <c r="E4200" t="s">
        <v>6092</v>
      </c>
      <c r="F4200" t="s">
        <v>6093</v>
      </c>
      <c r="G4200" t="s">
        <v>52</v>
      </c>
      <c r="H4200" t="s">
        <v>1006</v>
      </c>
      <c r="I4200" t="s">
        <v>54</v>
      </c>
      <c r="J4200" t="s">
        <v>66</v>
      </c>
      <c r="K4200" t="s">
        <v>1007</v>
      </c>
      <c r="L4200">
        <v>101093720</v>
      </c>
      <c r="M4200" t="s">
        <v>55</v>
      </c>
      <c r="N4200" t="s">
        <v>1295</v>
      </c>
      <c r="O4200" t="s">
        <v>1296</v>
      </c>
      <c r="P4200" s="1">
        <v>42379</v>
      </c>
      <c r="Q4200" t="s">
        <v>997</v>
      </c>
      <c r="R4200">
        <v>1320.3</v>
      </c>
      <c r="S4200" t="s">
        <v>998</v>
      </c>
      <c r="T4200" t="s">
        <v>999</v>
      </c>
      <c r="U4200" t="s">
        <v>6094</v>
      </c>
      <c r="V4200">
        <v>1</v>
      </c>
      <c r="W4200" t="e">
        <f>VLOOKUP(U4200,T1.Unique.Delivery!$AQ$2:$AW$2720,COLUMNS(T1.Unique.Delivery!$AQ$2701:$AW$2701),0)</f>
        <v>#N/A</v>
      </c>
    </row>
    <row r="4201" spans="1:23" x14ac:dyDescent="0.3">
      <c r="A4201" t="s">
        <v>5593</v>
      </c>
      <c r="B4201" t="s">
        <v>5594</v>
      </c>
      <c r="C4201" t="s">
        <v>990</v>
      </c>
      <c r="D4201" t="s">
        <v>52</v>
      </c>
      <c r="E4201" t="s">
        <v>6092</v>
      </c>
      <c r="F4201" t="s">
        <v>6093</v>
      </c>
      <c r="G4201" t="s">
        <v>52</v>
      </c>
      <c r="H4201" t="s">
        <v>1006</v>
      </c>
      <c r="I4201" t="s">
        <v>54</v>
      </c>
      <c r="J4201" t="s">
        <v>66</v>
      </c>
      <c r="K4201" t="s">
        <v>1007</v>
      </c>
      <c r="L4201" t="s">
        <v>47</v>
      </c>
      <c r="M4201" t="s">
        <v>47</v>
      </c>
      <c r="N4201" t="s">
        <v>47</v>
      </c>
      <c r="O4201" t="s">
        <v>47</v>
      </c>
      <c r="P4201" t="s">
        <v>5597</v>
      </c>
      <c r="Q4201" t="s">
        <v>997</v>
      </c>
      <c r="R4201">
        <v>886.78</v>
      </c>
      <c r="S4201" t="s">
        <v>998</v>
      </c>
      <c r="T4201" t="s">
        <v>999</v>
      </c>
      <c r="U4201" t="s">
        <v>6095</v>
      </c>
      <c r="V4201">
        <v>1</v>
      </c>
      <c r="W4201" t="e">
        <f>VLOOKUP(U4201,T1.Unique.Delivery!$AQ$2:$AW$2720,COLUMNS(T1.Unique.Delivery!$AQ$2701:$AW$2701),0)</f>
        <v>#N/A</v>
      </c>
    </row>
    <row r="4202" spans="1:23" x14ac:dyDescent="0.3">
      <c r="A4202" t="s">
        <v>5593</v>
      </c>
      <c r="B4202" t="s">
        <v>5594</v>
      </c>
      <c r="C4202" t="s">
        <v>990</v>
      </c>
      <c r="D4202" t="s">
        <v>52</v>
      </c>
      <c r="E4202" t="s">
        <v>6092</v>
      </c>
      <c r="F4202" t="s">
        <v>6093</v>
      </c>
      <c r="G4202" t="s">
        <v>52</v>
      </c>
      <c r="H4202" t="s">
        <v>1006</v>
      </c>
      <c r="I4202" t="s">
        <v>54</v>
      </c>
      <c r="J4202" t="s">
        <v>129</v>
      </c>
      <c r="K4202" t="s">
        <v>1012</v>
      </c>
      <c r="L4202" t="s">
        <v>47</v>
      </c>
      <c r="M4202" t="s">
        <v>47</v>
      </c>
      <c r="N4202" t="s">
        <v>47</v>
      </c>
      <c r="O4202" t="s">
        <v>47</v>
      </c>
      <c r="P4202" t="s">
        <v>5597</v>
      </c>
      <c r="Q4202" t="s">
        <v>997</v>
      </c>
      <c r="R4202">
        <v>886.78</v>
      </c>
      <c r="S4202" t="s">
        <v>998</v>
      </c>
      <c r="T4202" t="s">
        <v>999</v>
      </c>
      <c r="U4202" t="s">
        <v>6096</v>
      </c>
      <c r="V4202">
        <v>1</v>
      </c>
      <c r="W4202" t="e">
        <f>VLOOKUP(U4202,T1.Unique.Delivery!$AQ$2:$AW$2720,COLUMNS(T1.Unique.Delivery!$AQ$2701:$AW$2701),0)</f>
        <v>#N/A</v>
      </c>
    </row>
    <row r="4203" spans="1:23" x14ac:dyDescent="0.3">
      <c r="A4203" t="s">
        <v>5593</v>
      </c>
      <c r="B4203" t="s">
        <v>5594</v>
      </c>
      <c r="C4203" t="s">
        <v>990</v>
      </c>
      <c r="D4203" t="s">
        <v>52</v>
      </c>
      <c r="E4203" t="s">
        <v>6092</v>
      </c>
      <c r="F4203" t="s">
        <v>6093</v>
      </c>
      <c r="G4203" t="s">
        <v>52</v>
      </c>
      <c r="H4203" t="s">
        <v>1006</v>
      </c>
      <c r="I4203" t="s">
        <v>54</v>
      </c>
      <c r="J4203" t="s">
        <v>80</v>
      </c>
      <c r="K4203" t="s">
        <v>1014</v>
      </c>
      <c r="L4203">
        <v>101093720</v>
      </c>
      <c r="M4203" t="s">
        <v>55</v>
      </c>
      <c r="N4203" t="s">
        <v>1295</v>
      </c>
      <c r="O4203" t="s">
        <v>1296</v>
      </c>
      <c r="P4203" s="1">
        <v>42379</v>
      </c>
      <c r="Q4203" t="s">
        <v>997</v>
      </c>
      <c r="R4203">
        <v>1100.25</v>
      </c>
      <c r="S4203" t="s">
        <v>998</v>
      </c>
      <c r="T4203" t="s">
        <v>999</v>
      </c>
      <c r="U4203" t="s">
        <v>6097</v>
      </c>
      <c r="V4203">
        <v>1</v>
      </c>
      <c r="W4203" t="e">
        <f>VLOOKUP(U4203,T1.Unique.Delivery!$AQ$2:$AW$2720,COLUMNS(T1.Unique.Delivery!$AQ$2701:$AW$2701),0)</f>
        <v>#N/A</v>
      </c>
    </row>
    <row r="4204" spans="1:23" x14ac:dyDescent="0.3">
      <c r="A4204" t="s">
        <v>5593</v>
      </c>
      <c r="B4204" t="s">
        <v>5594</v>
      </c>
      <c r="C4204" t="s">
        <v>990</v>
      </c>
      <c r="D4204" t="s">
        <v>52</v>
      </c>
      <c r="E4204" t="s">
        <v>6092</v>
      </c>
      <c r="F4204" t="s">
        <v>6093</v>
      </c>
      <c r="G4204" t="s">
        <v>52</v>
      </c>
      <c r="H4204" t="s">
        <v>1006</v>
      </c>
      <c r="I4204" t="s">
        <v>54</v>
      </c>
      <c r="J4204" t="s">
        <v>80</v>
      </c>
      <c r="K4204" t="s">
        <v>1014</v>
      </c>
      <c r="L4204" t="s">
        <v>47</v>
      </c>
      <c r="M4204" t="s">
        <v>47</v>
      </c>
      <c r="N4204" t="s">
        <v>47</v>
      </c>
      <c r="O4204" t="s">
        <v>47</v>
      </c>
      <c r="P4204" t="s">
        <v>5597</v>
      </c>
      <c r="Q4204" t="s">
        <v>997</v>
      </c>
      <c r="R4204">
        <v>886.78</v>
      </c>
      <c r="S4204" t="s">
        <v>998</v>
      </c>
      <c r="T4204" t="s">
        <v>999</v>
      </c>
      <c r="U4204" t="s">
        <v>6098</v>
      </c>
      <c r="V4204">
        <v>1</v>
      </c>
      <c r="W4204" t="e">
        <f>VLOOKUP(U4204,T1.Unique.Delivery!$AQ$2:$AW$2720,COLUMNS(T1.Unique.Delivery!$AQ$2701:$AW$2701),0)</f>
        <v>#N/A</v>
      </c>
    </row>
    <row r="4205" spans="1:23" x14ac:dyDescent="0.3">
      <c r="A4205" t="s">
        <v>5593</v>
      </c>
      <c r="B4205" t="s">
        <v>5594</v>
      </c>
      <c r="C4205" t="s">
        <v>990</v>
      </c>
      <c r="D4205" t="s">
        <v>52</v>
      </c>
      <c r="E4205" t="s">
        <v>1105</v>
      </c>
      <c r="F4205" t="s">
        <v>1106</v>
      </c>
      <c r="G4205" t="s">
        <v>207</v>
      </c>
      <c r="H4205" t="s">
        <v>1006</v>
      </c>
      <c r="I4205" t="s">
        <v>54</v>
      </c>
      <c r="J4205" t="s">
        <v>66</v>
      </c>
      <c r="K4205" t="s">
        <v>1007</v>
      </c>
      <c r="L4205">
        <v>101093720</v>
      </c>
      <c r="M4205" t="s">
        <v>55</v>
      </c>
      <c r="N4205" t="s">
        <v>47</v>
      </c>
      <c r="O4205" t="s">
        <v>47</v>
      </c>
      <c r="P4205" s="1">
        <v>42379</v>
      </c>
      <c r="Q4205" t="s">
        <v>997</v>
      </c>
      <c r="R4205">
        <v>2990.79</v>
      </c>
      <c r="S4205" t="s">
        <v>998</v>
      </c>
      <c r="T4205" t="s">
        <v>999</v>
      </c>
      <c r="U4205" t="s">
        <v>6099</v>
      </c>
      <c r="V4205">
        <v>1</v>
      </c>
      <c r="W4205" t="e">
        <f>VLOOKUP(U4205,T1.Unique.Delivery!$AQ$2:$AW$2720,COLUMNS(T1.Unique.Delivery!$AQ$2701:$AW$2701),0)</f>
        <v>#N/A</v>
      </c>
    </row>
    <row r="4206" spans="1:23" x14ac:dyDescent="0.3">
      <c r="A4206" t="s">
        <v>5593</v>
      </c>
      <c r="B4206" t="s">
        <v>5594</v>
      </c>
      <c r="C4206" t="s">
        <v>990</v>
      </c>
      <c r="D4206" t="s">
        <v>52</v>
      </c>
      <c r="E4206" t="s">
        <v>1105</v>
      </c>
      <c r="F4206" t="s">
        <v>1106</v>
      </c>
      <c r="G4206" t="s">
        <v>207</v>
      </c>
      <c r="H4206" t="s">
        <v>1006</v>
      </c>
      <c r="I4206" t="s">
        <v>54</v>
      </c>
      <c r="J4206" t="s">
        <v>56</v>
      </c>
      <c r="K4206" t="s">
        <v>993</v>
      </c>
      <c r="L4206">
        <v>101093720</v>
      </c>
      <c r="M4206" t="s">
        <v>55</v>
      </c>
      <c r="N4206" t="s">
        <v>1295</v>
      </c>
      <c r="O4206" t="s">
        <v>1296</v>
      </c>
      <c r="P4206" s="1">
        <v>42379</v>
      </c>
      <c r="Q4206" t="s">
        <v>997</v>
      </c>
      <c r="R4206">
        <v>4491.83</v>
      </c>
      <c r="S4206" t="s">
        <v>998</v>
      </c>
      <c r="T4206" t="s">
        <v>999</v>
      </c>
      <c r="U4206" t="s">
        <v>6100</v>
      </c>
      <c r="V4206">
        <v>1</v>
      </c>
      <c r="W4206" t="e">
        <f>VLOOKUP(U4206,T1.Unique.Delivery!$AQ$2:$AW$2720,COLUMNS(T1.Unique.Delivery!$AQ$2701:$AW$2701),0)</f>
        <v>#N/A</v>
      </c>
    </row>
    <row r="4207" spans="1:23" x14ac:dyDescent="0.3">
      <c r="A4207" t="s">
        <v>5593</v>
      </c>
      <c r="B4207" t="s">
        <v>5594</v>
      </c>
      <c r="C4207" t="s">
        <v>990</v>
      </c>
      <c r="D4207" t="s">
        <v>52</v>
      </c>
      <c r="E4207" t="s">
        <v>5188</v>
      </c>
      <c r="F4207" t="s">
        <v>5189</v>
      </c>
      <c r="G4207" t="s">
        <v>52</v>
      </c>
      <c r="H4207" t="s">
        <v>1006</v>
      </c>
      <c r="I4207" t="s">
        <v>54</v>
      </c>
      <c r="J4207" t="s">
        <v>66</v>
      </c>
      <c r="K4207" t="s">
        <v>1007</v>
      </c>
      <c r="L4207">
        <v>100943603</v>
      </c>
      <c r="M4207" t="s">
        <v>5002</v>
      </c>
      <c r="N4207" t="s">
        <v>47</v>
      </c>
      <c r="O4207" t="s">
        <v>47</v>
      </c>
      <c r="P4207" s="1">
        <v>42767</v>
      </c>
      <c r="Q4207" t="s">
        <v>997</v>
      </c>
      <c r="R4207">
        <v>855.5</v>
      </c>
      <c r="S4207" t="s">
        <v>998</v>
      </c>
      <c r="T4207" t="s">
        <v>999</v>
      </c>
      <c r="U4207" t="s">
        <v>6101</v>
      </c>
      <c r="V4207">
        <v>1</v>
      </c>
      <c r="W4207" t="e">
        <f>VLOOKUP(U4207,T1.Unique.Delivery!$AQ$2:$AW$2720,COLUMNS(T1.Unique.Delivery!$AQ$2701:$AW$2701),0)</f>
        <v>#N/A</v>
      </c>
    </row>
    <row r="4208" spans="1:23" x14ac:dyDescent="0.3">
      <c r="A4208" t="s">
        <v>5593</v>
      </c>
      <c r="B4208" t="s">
        <v>5594</v>
      </c>
      <c r="C4208" t="s">
        <v>990</v>
      </c>
      <c r="D4208" t="s">
        <v>52</v>
      </c>
      <c r="E4208" t="s">
        <v>5188</v>
      </c>
      <c r="F4208" t="s">
        <v>5189</v>
      </c>
      <c r="G4208" t="s">
        <v>52</v>
      </c>
      <c r="H4208" t="s">
        <v>1006</v>
      </c>
      <c r="I4208" t="s">
        <v>54</v>
      </c>
      <c r="J4208" t="s">
        <v>66</v>
      </c>
      <c r="K4208" t="s">
        <v>1007</v>
      </c>
      <c r="L4208" t="s">
        <v>47</v>
      </c>
      <c r="M4208" t="s">
        <v>47</v>
      </c>
      <c r="N4208" t="s">
        <v>47</v>
      </c>
      <c r="O4208" t="s">
        <v>47</v>
      </c>
      <c r="P4208" t="s">
        <v>5606</v>
      </c>
      <c r="Q4208" t="s">
        <v>997</v>
      </c>
      <c r="R4208">
        <v>761.4</v>
      </c>
      <c r="S4208" t="s">
        <v>998</v>
      </c>
      <c r="T4208" t="s">
        <v>999</v>
      </c>
      <c r="U4208" t="s">
        <v>6102</v>
      </c>
      <c r="V4208">
        <v>1</v>
      </c>
      <c r="W4208" t="e">
        <f>VLOOKUP(U4208,T1.Unique.Delivery!$AQ$2:$AW$2720,COLUMNS(T1.Unique.Delivery!$AQ$2701:$AW$2701),0)</f>
        <v>#N/A</v>
      </c>
    </row>
    <row r="4209" spans="1:23" x14ac:dyDescent="0.3">
      <c r="A4209" t="s">
        <v>5593</v>
      </c>
      <c r="B4209" t="s">
        <v>5594</v>
      </c>
      <c r="C4209" t="s">
        <v>990</v>
      </c>
      <c r="D4209" t="s">
        <v>52</v>
      </c>
      <c r="E4209" t="s">
        <v>5188</v>
      </c>
      <c r="F4209" t="s">
        <v>5189</v>
      </c>
      <c r="G4209" t="s">
        <v>52</v>
      </c>
      <c r="H4209" t="s">
        <v>1006</v>
      </c>
      <c r="I4209" t="s">
        <v>54</v>
      </c>
      <c r="J4209" t="s">
        <v>129</v>
      </c>
      <c r="K4209" t="s">
        <v>1012</v>
      </c>
      <c r="L4209">
        <v>100943603</v>
      </c>
      <c r="M4209" t="s">
        <v>5002</v>
      </c>
      <c r="N4209" t="s">
        <v>47</v>
      </c>
      <c r="O4209" t="s">
        <v>47</v>
      </c>
      <c r="P4209" s="1">
        <v>42767</v>
      </c>
      <c r="Q4209" t="s">
        <v>997</v>
      </c>
      <c r="R4209">
        <v>855.5</v>
      </c>
      <c r="S4209" t="s">
        <v>998</v>
      </c>
      <c r="T4209" t="s">
        <v>999</v>
      </c>
      <c r="U4209" t="s">
        <v>6103</v>
      </c>
      <c r="V4209">
        <v>1</v>
      </c>
      <c r="W4209" t="e">
        <f>VLOOKUP(U4209,T1.Unique.Delivery!$AQ$2:$AW$2720,COLUMNS(T1.Unique.Delivery!$AQ$2701:$AW$2701),0)</f>
        <v>#N/A</v>
      </c>
    </row>
    <row r="4210" spans="1:23" x14ac:dyDescent="0.3">
      <c r="A4210" t="s">
        <v>5593</v>
      </c>
      <c r="B4210" t="s">
        <v>5594</v>
      </c>
      <c r="C4210" t="s">
        <v>990</v>
      </c>
      <c r="D4210" t="s">
        <v>52</v>
      </c>
      <c r="E4210" t="s">
        <v>5188</v>
      </c>
      <c r="F4210" t="s">
        <v>5189</v>
      </c>
      <c r="G4210" t="s">
        <v>52</v>
      </c>
      <c r="H4210" t="s">
        <v>1006</v>
      </c>
      <c r="I4210" t="s">
        <v>54</v>
      </c>
      <c r="J4210" t="s">
        <v>129</v>
      </c>
      <c r="K4210" t="s">
        <v>1012</v>
      </c>
      <c r="L4210" t="s">
        <v>47</v>
      </c>
      <c r="M4210" t="s">
        <v>47</v>
      </c>
      <c r="N4210" t="s">
        <v>47</v>
      </c>
      <c r="O4210" t="s">
        <v>47</v>
      </c>
      <c r="P4210" t="s">
        <v>5606</v>
      </c>
      <c r="Q4210" t="s">
        <v>997</v>
      </c>
      <c r="R4210">
        <v>761.4</v>
      </c>
      <c r="S4210" t="s">
        <v>998</v>
      </c>
      <c r="T4210" t="s">
        <v>999</v>
      </c>
      <c r="U4210" t="s">
        <v>6104</v>
      </c>
      <c r="V4210">
        <v>1</v>
      </c>
      <c r="W4210" t="e">
        <f>VLOOKUP(U4210,T1.Unique.Delivery!$AQ$2:$AW$2720,COLUMNS(T1.Unique.Delivery!$AQ$2701:$AW$2701),0)</f>
        <v>#N/A</v>
      </c>
    </row>
    <row r="4211" spans="1:23" x14ac:dyDescent="0.3">
      <c r="A4211" t="s">
        <v>5593</v>
      </c>
      <c r="B4211" t="s">
        <v>5594</v>
      </c>
      <c r="C4211" t="s">
        <v>990</v>
      </c>
      <c r="D4211" t="s">
        <v>52</v>
      </c>
      <c r="E4211" t="s">
        <v>5188</v>
      </c>
      <c r="F4211" t="s">
        <v>5189</v>
      </c>
      <c r="G4211" t="s">
        <v>52</v>
      </c>
      <c r="H4211" t="s">
        <v>1006</v>
      </c>
      <c r="I4211" t="s">
        <v>54</v>
      </c>
      <c r="J4211" t="s">
        <v>80</v>
      </c>
      <c r="K4211" t="s">
        <v>1014</v>
      </c>
      <c r="L4211">
        <v>100943603</v>
      </c>
      <c r="M4211" t="s">
        <v>5002</v>
      </c>
      <c r="N4211" t="s">
        <v>1295</v>
      </c>
      <c r="O4211" t="s">
        <v>1296</v>
      </c>
      <c r="P4211" s="1">
        <v>42767</v>
      </c>
      <c r="Q4211" t="s">
        <v>997</v>
      </c>
      <c r="R4211">
        <v>855.5</v>
      </c>
      <c r="S4211" t="s">
        <v>998</v>
      </c>
      <c r="T4211" t="s">
        <v>999</v>
      </c>
      <c r="U4211" t="s">
        <v>6105</v>
      </c>
      <c r="V4211">
        <v>1</v>
      </c>
      <c r="W4211" t="e">
        <f>VLOOKUP(U4211,T1.Unique.Delivery!$AQ$2:$AW$2720,COLUMNS(T1.Unique.Delivery!$AQ$2701:$AW$2701),0)</f>
        <v>#N/A</v>
      </c>
    </row>
    <row r="4212" spans="1:23" x14ac:dyDescent="0.3">
      <c r="A4212" t="s">
        <v>5593</v>
      </c>
      <c r="B4212" t="s">
        <v>5594</v>
      </c>
      <c r="C4212" t="s">
        <v>990</v>
      </c>
      <c r="D4212" t="s">
        <v>52</v>
      </c>
      <c r="E4212" t="s">
        <v>5188</v>
      </c>
      <c r="F4212" t="s">
        <v>5189</v>
      </c>
      <c r="G4212" t="s">
        <v>52</v>
      </c>
      <c r="H4212" t="s">
        <v>1006</v>
      </c>
      <c r="I4212" t="s">
        <v>54</v>
      </c>
      <c r="J4212" t="s">
        <v>80</v>
      </c>
      <c r="K4212" t="s">
        <v>1014</v>
      </c>
      <c r="L4212">
        <v>101093720</v>
      </c>
      <c r="M4212" t="s">
        <v>55</v>
      </c>
      <c r="N4212" t="s">
        <v>1295</v>
      </c>
      <c r="O4212" t="s">
        <v>1296</v>
      </c>
      <c r="P4212" t="s">
        <v>1040</v>
      </c>
      <c r="Q4212" t="s">
        <v>997</v>
      </c>
      <c r="R4212">
        <v>942.3</v>
      </c>
      <c r="S4212" t="s">
        <v>998</v>
      </c>
      <c r="T4212" t="s">
        <v>999</v>
      </c>
      <c r="U4212" t="s">
        <v>6106</v>
      </c>
      <c r="V4212">
        <v>1</v>
      </c>
      <c r="W4212" t="e">
        <f>VLOOKUP(U4212,T1.Unique.Delivery!$AQ$2:$AW$2720,COLUMNS(T1.Unique.Delivery!$AQ$2701:$AW$2701),0)</f>
        <v>#N/A</v>
      </c>
    </row>
    <row r="4213" spans="1:23" x14ac:dyDescent="0.3">
      <c r="A4213" t="s">
        <v>5593</v>
      </c>
      <c r="B4213" t="s">
        <v>5594</v>
      </c>
      <c r="C4213" t="s">
        <v>990</v>
      </c>
      <c r="D4213" t="s">
        <v>52</v>
      </c>
      <c r="E4213" t="s">
        <v>5188</v>
      </c>
      <c r="F4213" t="s">
        <v>5189</v>
      </c>
      <c r="G4213" t="s">
        <v>52</v>
      </c>
      <c r="H4213" t="s">
        <v>1006</v>
      </c>
      <c r="I4213" t="s">
        <v>54</v>
      </c>
      <c r="J4213" t="s">
        <v>80</v>
      </c>
      <c r="K4213" t="s">
        <v>1014</v>
      </c>
      <c r="L4213" t="s">
        <v>47</v>
      </c>
      <c r="M4213" t="s">
        <v>47</v>
      </c>
      <c r="N4213" t="s">
        <v>47</v>
      </c>
      <c r="O4213" t="s">
        <v>47</v>
      </c>
      <c r="P4213" t="s">
        <v>5606</v>
      </c>
      <c r="Q4213" t="s">
        <v>997</v>
      </c>
      <c r="R4213">
        <v>761.4</v>
      </c>
      <c r="S4213" t="s">
        <v>998</v>
      </c>
      <c r="T4213" t="s">
        <v>999</v>
      </c>
      <c r="U4213" t="s">
        <v>6107</v>
      </c>
      <c r="V4213">
        <v>1</v>
      </c>
      <c r="W4213" t="e">
        <f>VLOOKUP(U4213,T1.Unique.Delivery!$AQ$2:$AW$2720,COLUMNS(T1.Unique.Delivery!$AQ$2701:$AW$2701),0)</f>
        <v>#N/A</v>
      </c>
    </row>
    <row r="4214" spans="1:23" x14ac:dyDescent="0.3">
      <c r="A4214" t="s">
        <v>5593</v>
      </c>
      <c r="B4214" t="s">
        <v>5594</v>
      </c>
      <c r="C4214" t="s">
        <v>990</v>
      </c>
      <c r="D4214" t="s">
        <v>52</v>
      </c>
      <c r="E4214" t="s">
        <v>5188</v>
      </c>
      <c r="F4214" t="s">
        <v>5189</v>
      </c>
      <c r="G4214" t="s">
        <v>52</v>
      </c>
      <c r="H4214" t="s">
        <v>1006</v>
      </c>
      <c r="I4214" t="s">
        <v>54</v>
      </c>
      <c r="J4214" t="s">
        <v>2273</v>
      </c>
      <c r="K4214" t="s">
        <v>2274</v>
      </c>
      <c r="L4214">
        <v>100943603</v>
      </c>
      <c r="M4214" t="s">
        <v>5002</v>
      </c>
      <c r="N4214" t="s">
        <v>47</v>
      </c>
      <c r="O4214" t="s">
        <v>47</v>
      </c>
      <c r="P4214" s="1">
        <v>42767</v>
      </c>
      <c r="Q4214" t="s">
        <v>997</v>
      </c>
      <c r="R4214">
        <v>855.5</v>
      </c>
      <c r="S4214" t="s">
        <v>998</v>
      </c>
      <c r="T4214" t="s">
        <v>999</v>
      </c>
      <c r="U4214" t="s">
        <v>6108</v>
      </c>
      <c r="V4214">
        <v>1</v>
      </c>
      <c r="W4214" t="e">
        <f>VLOOKUP(U4214,T1.Unique.Delivery!$AQ$2:$AW$2720,COLUMNS(T1.Unique.Delivery!$AQ$2701:$AW$2701),0)</f>
        <v>#N/A</v>
      </c>
    </row>
    <row r="4215" spans="1:23" x14ac:dyDescent="0.3">
      <c r="A4215" t="s">
        <v>5593</v>
      </c>
      <c r="B4215" t="s">
        <v>5594</v>
      </c>
      <c r="C4215" t="s">
        <v>990</v>
      </c>
      <c r="D4215" t="s">
        <v>52</v>
      </c>
      <c r="E4215" t="s">
        <v>5188</v>
      </c>
      <c r="F4215" t="s">
        <v>5189</v>
      </c>
      <c r="G4215" t="s">
        <v>52</v>
      </c>
      <c r="H4215" t="s">
        <v>1006</v>
      </c>
      <c r="I4215" t="s">
        <v>54</v>
      </c>
      <c r="J4215" t="s">
        <v>2276</v>
      </c>
      <c r="K4215" t="s">
        <v>2277</v>
      </c>
      <c r="L4215">
        <v>100943603</v>
      </c>
      <c r="M4215" t="s">
        <v>5002</v>
      </c>
      <c r="N4215" t="s">
        <v>47</v>
      </c>
      <c r="O4215" t="s">
        <v>47</v>
      </c>
      <c r="P4215" s="1">
        <v>42767</v>
      </c>
      <c r="Q4215" t="s">
        <v>997</v>
      </c>
      <c r="R4215">
        <v>855.5</v>
      </c>
      <c r="S4215" t="s">
        <v>998</v>
      </c>
      <c r="T4215" t="s">
        <v>999</v>
      </c>
      <c r="U4215" t="s">
        <v>6109</v>
      </c>
      <c r="V4215">
        <v>1</v>
      </c>
      <c r="W4215" t="e">
        <f>VLOOKUP(U4215,T1.Unique.Delivery!$AQ$2:$AW$2720,COLUMNS(T1.Unique.Delivery!$AQ$2701:$AW$2701),0)</f>
        <v>#N/A</v>
      </c>
    </row>
    <row r="4216" spans="1:23" x14ac:dyDescent="0.3">
      <c r="A4216" t="s">
        <v>5593</v>
      </c>
      <c r="B4216" t="s">
        <v>5594</v>
      </c>
      <c r="C4216" t="s">
        <v>990</v>
      </c>
      <c r="D4216" t="s">
        <v>52</v>
      </c>
      <c r="E4216" t="s">
        <v>5188</v>
      </c>
      <c r="F4216" t="s">
        <v>5189</v>
      </c>
      <c r="G4216" t="s">
        <v>52</v>
      </c>
      <c r="H4216" t="s">
        <v>1006</v>
      </c>
      <c r="I4216" t="s">
        <v>54</v>
      </c>
      <c r="J4216" t="s">
        <v>2279</v>
      </c>
      <c r="K4216" t="s">
        <v>2280</v>
      </c>
      <c r="L4216">
        <v>100943603</v>
      </c>
      <c r="M4216" t="s">
        <v>5002</v>
      </c>
      <c r="N4216" t="s">
        <v>1295</v>
      </c>
      <c r="O4216" t="s">
        <v>1296</v>
      </c>
      <c r="P4216" s="1">
        <v>42767</v>
      </c>
      <c r="Q4216" t="s">
        <v>997</v>
      </c>
      <c r="R4216">
        <v>855.5</v>
      </c>
      <c r="S4216" t="s">
        <v>998</v>
      </c>
      <c r="T4216" t="s">
        <v>999</v>
      </c>
      <c r="U4216" t="s">
        <v>6110</v>
      </c>
      <c r="V4216">
        <v>1</v>
      </c>
      <c r="W4216" t="e">
        <f>VLOOKUP(U4216,T1.Unique.Delivery!$AQ$2:$AW$2720,COLUMNS(T1.Unique.Delivery!$AQ$2701:$AW$2701),0)</f>
        <v>#N/A</v>
      </c>
    </row>
    <row r="4217" spans="1:23" x14ac:dyDescent="0.3">
      <c r="A4217" t="s">
        <v>5593</v>
      </c>
      <c r="B4217" t="s">
        <v>5594</v>
      </c>
      <c r="C4217" t="s">
        <v>990</v>
      </c>
      <c r="D4217" t="s">
        <v>52</v>
      </c>
      <c r="E4217" t="s">
        <v>6111</v>
      </c>
      <c r="F4217" t="s">
        <v>6112</v>
      </c>
      <c r="G4217" t="s">
        <v>207</v>
      </c>
      <c r="H4217" t="s">
        <v>1006</v>
      </c>
      <c r="I4217" t="s">
        <v>54</v>
      </c>
      <c r="J4217" t="s">
        <v>66</v>
      </c>
      <c r="K4217" t="s">
        <v>1007</v>
      </c>
      <c r="L4217">
        <v>100788157</v>
      </c>
      <c r="M4217" t="s">
        <v>2389</v>
      </c>
      <c r="N4217" t="s">
        <v>47</v>
      </c>
      <c r="O4217" t="s">
        <v>47</v>
      </c>
      <c r="P4217" s="1">
        <v>41643</v>
      </c>
      <c r="Q4217" t="s">
        <v>997</v>
      </c>
      <c r="R4217">
        <v>2700</v>
      </c>
      <c r="S4217" t="s">
        <v>998</v>
      </c>
      <c r="T4217" t="s">
        <v>999</v>
      </c>
      <c r="U4217" t="s">
        <v>6113</v>
      </c>
      <c r="V4217">
        <v>1</v>
      </c>
      <c r="W4217" t="e">
        <f>VLOOKUP(U4217,T1.Unique.Delivery!$AQ$2:$AW$2720,COLUMNS(T1.Unique.Delivery!$AQ$2701:$AW$2701),0)</f>
        <v>#N/A</v>
      </c>
    </row>
    <row r="4218" spans="1:23" x14ac:dyDescent="0.3">
      <c r="A4218" t="s">
        <v>5593</v>
      </c>
      <c r="B4218" t="s">
        <v>5594</v>
      </c>
      <c r="C4218" t="s">
        <v>990</v>
      </c>
      <c r="D4218" t="s">
        <v>52</v>
      </c>
      <c r="E4218" t="s">
        <v>6111</v>
      </c>
      <c r="F4218" t="s">
        <v>6112</v>
      </c>
      <c r="G4218" t="s">
        <v>207</v>
      </c>
      <c r="H4218" t="s">
        <v>1006</v>
      </c>
      <c r="I4218" t="s">
        <v>54</v>
      </c>
      <c r="J4218" t="s">
        <v>56</v>
      </c>
      <c r="K4218" t="s">
        <v>993</v>
      </c>
      <c r="L4218">
        <v>100788157</v>
      </c>
      <c r="M4218" t="s">
        <v>2389</v>
      </c>
      <c r="N4218" t="s">
        <v>47</v>
      </c>
      <c r="O4218" t="s">
        <v>47</v>
      </c>
      <c r="P4218" s="1">
        <v>41643</v>
      </c>
      <c r="Q4218" t="s">
        <v>997</v>
      </c>
      <c r="R4218">
        <v>3000</v>
      </c>
      <c r="S4218" t="s">
        <v>998</v>
      </c>
      <c r="T4218" t="s">
        <v>999</v>
      </c>
      <c r="U4218" t="s">
        <v>6114</v>
      </c>
      <c r="V4218">
        <v>1</v>
      </c>
      <c r="W4218" t="e">
        <f>VLOOKUP(U4218,T1.Unique.Delivery!$AQ$2:$AW$2720,COLUMNS(T1.Unique.Delivery!$AQ$2701:$AW$2701),0)</f>
        <v>#N/A</v>
      </c>
    </row>
    <row r="4219" spans="1:23" x14ac:dyDescent="0.3">
      <c r="A4219" t="s">
        <v>5593</v>
      </c>
      <c r="B4219" t="s">
        <v>5594</v>
      </c>
      <c r="C4219" t="s">
        <v>990</v>
      </c>
      <c r="D4219" t="s">
        <v>52</v>
      </c>
      <c r="E4219" t="s">
        <v>6111</v>
      </c>
      <c r="F4219" t="s">
        <v>6112</v>
      </c>
      <c r="G4219" t="s">
        <v>207</v>
      </c>
      <c r="H4219" t="s">
        <v>1006</v>
      </c>
      <c r="I4219" t="s">
        <v>54</v>
      </c>
      <c r="J4219" t="s">
        <v>129</v>
      </c>
      <c r="K4219" t="s">
        <v>1012</v>
      </c>
      <c r="L4219">
        <v>100788157</v>
      </c>
      <c r="M4219" t="s">
        <v>2389</v>
      </c>
      <c r="N4219" t="s">
        <v>47</v>
      </c>
      <c r="O4219" t="s">
        <v>47</v>
      </c>
      <c r="P4219" t="s">
        <v>2971</v>
      </c>
      <c r="Q4219" t="s">
        <v>997</v>
      </c>
      <c r="R4219">
        <v>1006.16</v>
      </c>
      <c r="S4219" t="s">
        <v>998</v>
      </c>
      <c r="T4219" t="s">
        <v>999</v>
      </c>
      <c r="U4219" t="s">
        <v>6115</v>
      </c>
      <c r="V4219">
        <v>1</v>
      </c>
      <c r="W4219" t="e">
        <f>VLOOKUP(U4219,T1.Unique.Delivery!$AQ$2:$AW$2720,COLUMNS(T1.Unique.Delivery!$AQ$2701:$AW$2701),0)</f>
        <v>#N/A</v>
      </c>
    </row>
    <row r="4220" spans="1:23" x14ac:dyDescent="0.3">
      <c r="A4220" t="s">
        <v>5593</v>
      </c>
      <c r="B4220" t="s">
        <v>5594</v>
      </c>
      <c r="C4220" t="s">
        <v>990</v>
      </c>
      <c r="D4220" t="s">
        <v>52</v>
      </c>
      <c r="E4220" t="s">
        <v>6111</v>
      </c>
      <c r="F4220" t="s">
        <v>6112</v>
      </c>
      <c r="G4220" t="s">
        <v>207</v>
      </c>
      <c r="H4220" t="s">
        <v>1006</v>
      </c>
      <c r="I4220" t="s">
        <v>54</v>
      </c>
      <c r="J4220" t="s">
        <v>129</v>
      </c>
      <c r="K4220" t="s">
        <v>1012</v>
      </c>
      <c r="L4220" t="s">
        <v>47</v>
      </c>
      <c r="M4220" t="s">
        <v>47</v>
      </c>
      <c r="N4220" t="s">
        <v>47</v>
      </c>
      <c r="O4220" t="s">
        <v>47</v>
      </c>
      <c r="P4220" t="s">
        <v>5606</v>
      </c>
      <c r="Q4220" t="s">
        <v>997</v>
      </c>
      <c r="R4220">
        <v>1000.45</v>
      </c>
      <c r="S4220" t="s">
        <v>998</v>
      </c>
      <c r="T4220" t="s">
        <v>999</v>
      </c>
      <c r="U4220" t="s">
        <v>6116</v>
      </c>
      <c r="V4220">
        <v>1</v>
      </c>
      <c r="W4220" t="e">
        <f>VLOOKUP(U4220,T1.Unique.Delivery!$AQ$2:$AW$2720,COLUMNS(T1.Unique.Delivery!$AQ$2701:$AW$2701),0)</f>
        <v>#N/A</v>
      </c>
    </row>
    <row r="4221" spans="1:23" x14ac:dyDescent="0.3">
      <c r="A4221" t="s">
        <v>5593</v>
      </c>
      <c r="B4221" t="s">
        <v>5594</v>
      </c>
      <c r="C4221" t="s">
        <v>990</v>
      </c>
      <c r="D4221" t="s">
        <v>52</v>
      </c>
      <c r="E4221" t="s">
        <v>6111</v>
      </c>
      <c r="F4221" t="s">
        <v>6112</v>
      </c>
      <c r="G4221" t="s">
        <v>207</v>
      </c>
      <c r="H4221" t="s">
        <v>1006</v>
      </c>
      <c r="I4221" t="s">
        <v>54</v>
      </c>
      <c r="J4221" t="s">
        <v>80</v>
      </c>
      <c r="K4221" t="s">
        <v>1014</v>
      </c>
      <c r="L4221">
        <v>100788157</v>
      </c>
      <c r="M4221" t="s">
        <v>2389</v>
      </c>
      <c r="N4221" t="s">
        <v>47</v>
      </c>
      <c r="O4221" t="s">
        <v>47</v>
      </c>
      <c r="P4221" t="s">
        <v>2971</v>
      </c>
      <c r="Q4221" t="s">
        <v>997</v>
      </c>
      <c r="R4221">
        <v>1060.71</v>
      </c>
      <c r="S4221" t="s">
        <v>998</v>
      </c>
      <c r="T4221" t="s">
        <v>999</v>
      </c>
      <c r="U4221" t="s">
        <v>6117</v>
      </c>
      <c r="V4221">
        <v>1</v>
      </c>
      <c r="W4221" t="e">
        <f>VLOOKUP(U4221,T1.Unique.Delivery!$AQ$2:$AW$2720,COLUMNS(T1.Unique.Delivery!$AQ$2701:$AW$2701),0)</f>
        <v>#N/A</v>
      </c>
    </row>
    <row r="4222" spans="1:23" x14ac:dyDescent="0.3">
      <c r="A4222" t="s">
        <v>5593</v>
      </c>
      <c r="B4222" t="s">
        <v>5594</v>
      </c>
      <c r="C4222" t="s">
        <v>990</v>
      </c>
      <c r="D4222" t="s">
        <v>52</v>
      </c>
      <c r="E4222" t="s">
        <v>6111</v>
      </c>
      <c r="F4222" t="s">
        <v>6112</v>
      </c>
      <c r="G4222" t="s">
        <v>207</v>
      </c>
      <c r="H4222" t="s">
        <v>1006</v>
      </c>
      <c r="I4222" t="s">
        <v>54</v>
      </c>
      <c r="J4222" t="s">
        <v>80</v>
      </c>
      <c r="K4222" t="s">
        <v>1014</v>
      </c>
      <c r="L4222" t="s">
        <v>47</v>
      </c>
      <c r="M4222" t="s">
        <v>47</v>
      </c>
      <c r="N4222" t="s">
        <v>47</v>
      </c>
      <c r="O4222" t="s">
        <v>47</v>
      </c>
      <c r="P4222" t="s">
        <v>5606</v>
      </c>
      <c r="Q4222" t="s">
        <v>997</v>
      </c>
      <c r="R4222">
        <v>1054.7</v>
      </c>
      <c r="S4222" t="s">
        <v>998</v>
      </c>
      <c r="T4222" t="s">
        <v>999</v>
      </c>
      <c r="U4222" t="s">
        <v>6118</v>
      </c>
      <c r="V4222">
        <v>1</v>
      </c>
      <c r="W4222" t="e">
        <f>VLOOKUP(U4222,T1.Unique.Delivery!$AQ$2:$AW$2720,COLUMNS(T1.Unique.Delivery!$AQ$2701:$AW$2701),0)</f>
        <v>#N/A</v>
      </c>
    </row>
    <row r="4223" spans="1:23" x14ac:dyDescent="0.3">
      <c r="A4223" t="s">
        <v>5593</v>
      </c>
      <c r="B4223" t="s">
        <v>5594</v>
      </c>
      <c r="C4223" t="s">
        <v>990</v>
      </c>
      <c r="D4223" t="s">
        <v>52</v>
      </c>
      <c r="E4223" t="s">
        <v>6119</v>
      </c>
      <c r="F4223" t="s">
        <v>6120</v>
      </c>
      <c r="G4223" t="s">
        <v>52</v>
      </c>
      <c r="H4223" t="s">
        <v>1006</v>
      </c>
      <c r="I4223" t="s">
        <v>54</v>
      </c>
      <c r="J4223" t="s">
        <v>66</v>
      </c>
      <c r="K4223" t="s">
        <v>1007</v>
      </c>
      <c r="L4223">
        <v>100943603</v>
      </c>
      <c r="M4223" t="s">
        <v>5002</v>
      </c>
      <c r="N4223" t="s">
        <v>1295</v>
      </c>
      <c r="O4223" t="s">
        <v>1296</v>
      </c>
      <c r="P4223" s="1">
        <v>42767</v>
      </c>
      <c r="Q4223" t="s">
        <v>997</v>
      </c>
      <c r="R4223">
        <v>855.5</v>
      </c>
      <c r="S4223" t="s">
        <v>998</v>
      </c>
      <c r="T4223" t="s">
        <v>999</v>
      </c>
      <c r="U4223" t="s">
        <v>6121</v>
      </c>
      <c r="V4223">
        <v>1</v>
      </c>
      <c r="W4223" t="e">
        <f>VLOOKUP(U4223,T1.Unique.Delivery!$AQ$2:$AW$2720,COLUMNS(T1.Unique.Delivery!$AQ$2701:$AW$2701),0)</f>
        <v>#N/A</v>
      </c>
    </row>
    <row r="4224" spans="1:23" x14ac:dyDescent="0.3">
      <c r="A4224" t="s">
        <v>5593</v>
      </c>
      <c r="B4224" t="s">
        <v>5594</v>
      </c>
      <c r="C4224" t="s">
        <v>990</v>
      </c>
      <c r="D4224" t="s">
        <v>52</v>
      </c>
      <c r="E4224" t="s">
        <v>6119</v>
      </c>
      <c r="F4224" t="s">
        <v>6120</v>
      </c>
      <c r="G4224" t="s">
        <v>52</v>
      </c>
      <c r="H4224" t="s">
        <v>1006</v>
      </c>
      <c r="I4224" t="s">
        <v>54</v>
      </c>
      <c r="J4224" t="s">
        <v>66</v>
      </c>
      <c r="K4224" t="s">
        <v>1007</v>
      </c>
      <c r="L4224" t="s">
        <v>47</v>
      </c>
      <c r="M4224" t="s">
        <v>47</v>
      </c>
      <c r="N4224" t="s">
        <v>47</v>
      </c>
      <c r="O4224" t="s">
        <v>47</v>
      </c>
      <c r="P4224" t="s">
        <v>5606</v>
      </c>
      <c r="Q4224" t="s">
        <v>997</v>
      </c>
      <c r="R4224">
        <v>761.4</v>
      </c>
      <c r="S4224" t="s">
        <v>998</v>
      </c>
      <c r="T4224" t="s">
        <v>999</v>
      </c>
      <c r="U4224" t="s">
        <v>6122</v>
      </c>
      <c r="V4224">
        <v>1</v>
      </c>
      <c r="W4224" t="e">
        <f>VLOOKUP(U4224,T1.Unique.Delivery!$AQ$2:$AW$2720,COLUMNS(T1.Unique.Delivery!$AQ$2701:$AW$2701),0)</f>
        <v>#N/A</v>
      </c>
    </row>
    <row r="4225" spans="1:23" x14ac:dyDescent="0.3">
      <c r="A4225" t="s">
        <v>5593</v>
      </c>
      <c r="B4225" t="s">
        <v>5594</v>
      </c>
      <c r="C4225" t="s">
        <v>990</v>
      </c>
      <c r="D4225" t="s">
        <v>52</v>
      </c>
      <c r="E4225" t="s">
        <v>6119</v>
      </c>
      <c r="F4225" t="s">
        <v>6120</v>
      </c>
      <c r="G4225" t="s">
        <v>52</v>
      </c>
      <c r="H4225" t="s">
        <v>1006</v>
      </c>
      <c r="I4225" t="s">
        <v>54</v>
      </c>
      <c r="J4225" t="s">
        <v>129</v>
      </c>
      <c r="K4225" t="s">
        <v>1012</v>
      </c>
      <c r="L4225">
        <v>100943603</v>
      </c>
      <c r="M4225" t="s">
        <v>5002</v>
      </c>
      <c r="N4225" t="s">
        <v>47</v>
      </c>
      <c r="O4225" t="s">
        <v>47</v>
      </c>
      <c r="P4225" s="1">
        <v>42767</v>
      </c>
      <c r="Q4225" t="s">
        <v>997</v>
      </c>
      <c r="R4225">
        <v>855.5</v>
      </c>
      <c r="S4225" t="s">
        <v>998</v>
      </c>
      <c r="T4225" t="s">
        <v>999</v>
      </c>
      <c r="U4225" t="s">
        <v>6123</v>
      </c>
      <c r="V4225">
        <v>1</v>
      </c>
      <c r="W4225" t="e">
        <f>VLOOKUP(U4225,T1.Unique.Delivery!$AQ$2:$AW$2720,COLUMNS(T1.Unique.Delivery!$AQ$2701:$AW$2701),0)</f>
        <v>#N/A</v>
      </c>
    </row>
    <row r="4226" spans="1:23" x14ac:dyDescent="0.3">
      <c r="A4226" t="s">
        <v>5593</v>
      </c>
      <c r="B4226" t="s">
        <v>5594</v>
      </c>
      <c r="C4226" t="s">
        <v>990</v>
      </c>
      <c r="D4226" t="s">
        <v>52</v>
      </c>
      <c r="E4226" t="s">
        <v>6119</v>
      </c>
      <c r="F4226" t="s">
        <v>6120</v>
      </c>
      <c r="G4226" t="s">
        <v>52</v>
      </c>
      <c r="H4226" t="s">
        <v>1006</v>
      </c>
      <c r="I4226" t="s">
        <v>54</v>
      </c>
      <c r="J4226" t="s">
        <v>129</v>
      </c>
      <c r="K4226" t="s">
        <v>1012</v>
      </c>
      <c r="L4226" t="s">
        <v>47</v>
      </c>
      <c r="M4226" t="s">
        <v>47</v>
      </c>
      <c r="N4226" t="s">
        <v>47</v>
      </c>
      <c r="O4226" t="s">
        <v>47</v>
      </c>
      <c r="P4226" t="s">
        <v>5606</v>
      </c>
      <c r="Q4226" t="s">
        <v>997</v>
      </c>
      <c r="R4226">
        <v>761.4</v>
      </c>
      <c r="S4226" t="s">
        <v>998</v>
      </c>
      <c r="T4226" t="s">
        <v>999</v>
      </c>
      <c r="U4226" t="s">
        <v>6124</v>
      </c>
      <c r="V4226">
        <v>1</v>
      </c>
      <c r="W4226" t="e">
        <f>VLOOKUP(U4226,T1.Unique.Delivery!$AQ$2:$AW$2720,COLUMNS(T1.Unique.Delivery!$AQ$2701:$AW$2701),0)</f>
        <v>#N/A</v>
      </c>
    </row>
    <row r="4227" spans="1:23" x14ac:dyDescent="0.3">
      <c r="A4227" t="s">
        <v>5593</v>
      </c>
      <c r="B4227" t="s">
        <v>5594</v>
      </c>
      <c r="C4227" t="s">
        <v>990</v>
      </c>
      <c r="D4227" t="s">
        <v>52</v>
      </c>
      <c r="E4227" t="s">
        <v>6119</v>
      </c>
      <c r="F4227" t="s">
        <v>6120</v>
      </c>
      <c r="G4227" t="s">
        <v>52</v>
      </c>
      <c r="H4227" t="s">
        <v>1006</v>
      </c>
      <c r="I4227" t="s">
        <v>54</v>
      </c>
      <c r="J4227" t="s">
        <v>80</v>
      </c>
      <c r="K4227" t="s">
        <v>1014</v>
      </c>
      <c r="L4227">
        <v>100943603</v>
      </c>
      <c r="M4227" t="s">
        <v>5002</v>
      </c>
      <c r="N4227" t="s">
        <v>1295</v>
      </c>
      <c r="O4227" t="s">
        <v>1296</v>
      </c>
      <c r="P4227" s="1">
        <v>42767</v>
      </c>
      <c r="Q4227" t="s">
        <v>997</v>
      </c>
      <c r="R4227">
        <v>855.5</v>
      </c>
      <c r="S4227" t="s">
        <v>998</v>
      </c>
      <c r="T4227" t="s">
        <v>999</v>
      </c>
      <c r="U4227" t="s">
        <v>6125</v>
      </c>
      <c r="V4227">
        <v>1</v>
      </c>
      <c r="W4227" t="e">
        <f>VLOOKUP(U4227,T1.Unique.Delivery!$AQ$2:$AW$2720,COLUMNS(T1.Unique.Delivery!$AQ$2701:$AW$2701),0)</f>
        <v>#N/A</v>
      </c>
    </row>
    <row r="4228" spans="1:23" x14ac:dyDescent="0.3">
      <c r="A4228" t="s">
        <v>5593</v>
      </c>
      <c r="B4228" t="s">
        <v>5594</v>
      </c>
      <c r="C4228" t="s">
        <v>990</v>
      </c>
      <c r="D4228" t="s">
        <v>52</v>
      </c>
      <c r="E4228" t="s">
        <v>6119</v>
      </c>
      <c r="F4228" t="s">
        <v>6120</v>
      </c>
      <c r="G4228" t="s">
        <v>52</v>
      </c>
      <c r="H4228" t="s">
        <v>1006</v>
      </c>
      <c r="I4228" t="s">
        <v>54</v>
      </c>
      <c r="J4228" t="s">
        <v>80</v>
      </c>
      <c r="K4228" t="s">
        <v>1014</v>
      </c>
      <c r="L4228" t="s">
        <v>47</v>
      </c>
      <c r="M4228" t="s">
        <v>47</v>
      </c>
      <c r="N4228" t="s">
        <v>47</v>
      </c>
      <c r="O4228" t="s">
        <v>47</v>
      </c>
      <c r="P4228" t="s">
        <v>5606</v>
      </c>
      <c r="Q4228" t="s">
        <v>997</v>
      </c>
      <c r="R4228">
        <v>761.4</v>
      </c>
      <c r="S4228" t="s">
        <v>998</v>
      </c>
      <c r="T4228" t="s">
        <v>999</v>
      </c>
      <c r="U4228" t="s">
        <v>6126</v>
      </c>
      <c r="V4228">
        <v>1</v>
      </c>
      <c r="W4228" t="e">
        <f>VLOOKUP(U4228,T1.Unique.Delivery!$AQ$2:$AW$2720,COLUMNS(T1.Unique.Delivery!$AQ$2701:$AW$2701),0)</f>
        <v>#N/A</v>
      </c>
    </row>
    <row r="4229" spans="1:23" x14ac:dyDescent="0.3">
      <c r="A4229" t="s">
        <v>5593</v>
      </c>
      <c r="B4229" t="s">
        <v>5594</v>
      </c>
      <c r="C4229" t="s">
        <v>990</v>
      </c>
      <c r="D4229" t="s">
        <v>52</v>
      </c>
      <c r="E4229" t="s">
        <v>6119</v>
      </c>
      <c r="F4229" t="s">
        <v>6120</v>
      </c>
      <c r="G4229" t="s">
        <v>52</v>
      </c>
      <c r="H4229" t="s">
        <v>1006</v>
      </c>
      <c r="I4229" t="s">
        <v>54</v>
      </c>
      <c r="J4229" t="s">
        <v>2273</v>
      </c>
      <c r="K4229" t="s">
        <v>2274</v>
      </c>
      <c r="L4229">
        <v>100943603</v>
      </c>
      <c r="M4229" t="s">
        <v>5002</v>
      </c>
      <c r="N4229" t="s">
        <v>1295</v>
      </c>
      <c r="O4229" t="s">
        <v>1296</v>
      </c>
      <c r="P4229" s="1">
        <v>42767</v>
      </c>
      <c r="Q4229" t="s">
        <v>997</v>
      </c>
      <c r="R4229">
        <v>855.5</v>
      </c>
      <c r="S4229" t="s">
        <v>998</v>
      </c>
      <c r="T4229" t="s">
        <v>999</v>
      </c>
      <c r="U4229" t="s">
        <v>6127</v>
      </c>
      <c r="V4229">
        <v>1</v>
      </c>
      <c r="W4229" t="e">
        <f>VLOOKUP(U4229,T1.Unique.Delivery!$AQ$2:$AW$2720,COLUMNS(T1.Unique.Delivery!$AQ$2701:$AW$2701),0)</f>
        <v>#N/A</v>
      </c>
    </row>
    <row r="4230" spans="1:23" x14ac:dyDescent="0.3">
      <c r="A4230" t="s">
        <v>5593</v>
      </c>
      <c r="B4230" t="s">
        <v>5594</v>
      </c>
      <c r="C4230" t="s">
        <v>990</v>
      </c>
      <c r="D4230" t="s">
        <v>52</v>
      </c>
      <c r="E4230" t="s">
        <v>6119</v>
      </c>
      <c r="F4230" t="s">
        <v>6120</v>
      </c>
      <c r="G4230" t="s">
        <v>52</v>
      </c>
      <c r="H4230" t="s">
        <v>1006</v>
      </c>
      <c r="I4230" t="s">
        <v>54</v>
      </c>
      <c r="J4230" t="s">
        <v>2276</v>
      </c>
      <c r="K4230" t="s">
        <v>2277</v>
      </c>
      <c r="L4230">
        <v>100943603</v>
      </c>
      <c r="M4230" t="s">
        <v>5002</v>
      </c>
      <c r="N4230" t="s">
        <v>47</v>
      </c>
      <c r="O4230" t="s">
        <v>47</v>
      </c>
      <c r="P4230" s="1">
        <v>42767</v>
      </c>
      <c r="Q4230" t="s">
        <v>997</v>
      </c>
      <c r="R4230">
        <v>855.5</v>
      </c>
      <c r="S4230" t="s">
        <v>998</v>
      </c>
      <c r="T4230" t="s">
        <v>999</v>
      </c>
      <c r="U4230" t="s">
        <v>6128</v>
      </c>
      <c r="V4230">
        <v>1</v>
      </c>
      <c r="W4230" t="e">
        <f>VLOOKUP(U4230,T1.Unique.Delivery!$AQ$2:$AW$2720,COLUMNS(T1.Unique.Delivery!$AQ$2701:$AW$2701),0)</f>
        <v>#N/A</v>
      </c>
    </row>
    <row r="4231" spans="1:23" x14ac:dyDescent="0.3">
      <c r="A4231" t="s">
        <v>5593</v>
      </c>
      <c r="B4231" t="s">
        <v>5594</v>
      </c>
      <c r="C4231" t="s">
        <v>990</v>
      </c>
      <c r="D4231" t="s">
        <v>52</v>
      </c>
      <c r="E4231" t="s">
        <v>6119</v>
      </c>
      <c r="F4231" t="s">
        <v>6120</v>
      </c>
      <c r="G4231" t="s">
        <v>52</v>
      </c>
      <c r="H4231" t="s">
        <v>1006</v>
      </c>
      <c r="I4231" t="s">
        <v>54</v>
      </c>
      <c r="J4231" t="s">
        <v>2279</v>
      </c>
      <c r="K4231" t="s">
        <v>2280</v>
      </c>
      <c r="L4231">
        <v>100943603</v>
      </c>
      <c r="M4231" t="s">
        <v>5002</v>
      </c>
      <c r="N4231" t="s">
        <v>47</v>
      </c>
      <c r="O4231" t="s">
        <v>47</v>
      </c>
      <c r="P4231" s="1">
        <v>42767</v>
      </c>
      <c r="Q4231" t="s">
        <v>997</v>
      </c>
      <c r="R4231">
        <v>855.5</v>
      </c>
      <c r="S4231" t="s">
        <v>998</v>
      </c>
      <c r="T4231" t="s">
        <v>999</v>
      </c>
      <c r="U4231" t="s">
        <v>6129</v>
      </c>
      <c r="V4231">
        <v>1</v>
      </c>
      <c r="W4231" t="e">
        <f>VLOOKUP(U4231,T1.Unique.Delivery!$AQ$2:$AW$2720,COLUMNS(T1.Unique.Delivery!$AQ$2701:$AW$2701),0)</f>
        <v>#N/A</v>
      </c>
    </row>
    <row r="4232" spans="1:23" x14ac:dyDescent="0.3">
      <c r="A4232" t="s">
        <v>5593</v>
      </c>
      <c r="B4232" t="s">
        <v>5594</v>
      </c>
      <c r="C4232" t="s">
        <v>990</v>
      </c>
      <c r="D4232" t="s">
        <v>52</v>
      </c>
      <c r="E4232" t="s">
        <v>6130</v>
      </c>
      <c r="F4232" t="s">
        <v>6131</v>
      </c>
      <c r="G4232" t="s">
        <v>52</v>
      </c>
      <c r="H4232" t="s">
        <v>1006</v>
      </c>
      <c r="I4232" t="s">
        <v>54</v>
      </c>
      <c r="J4232" t="s">
        <v>66</v>
      </c>
      <c r="K4232" t="s">
        <v>1007</v>
      </c>
      <c r="L4232">
        <v>101093720</v>
      </c>
      <c r="M4232" t="s">
        <v>55</v>
      </c>
      <c r="N4232" t="s">
        <v>1295</v>
      </c>
      <c r="O4232" t="s">
        <v>1296</v>
      </c>
      <c r="P4232" s="1">
        <v>42379</v>
      </c>
      <c r="Q4232" t="s">
        <v>997</v>
      </c>
      <c r="R4232">
        <v>1193.82</v>
      </c>
      <c r="S4232" t="s">
        <v>998</v>
      </c>
      <c r="T4232" t="s">
        <v>999</v>
      </c>
      <c r="U4232" t="s">
        <v>6132</v>
      </c>
      <c r="V4232">
        <v>1</v>
      </c>
      <c r="W4232" t="e">
        <f>VLOOKUP(U4232,T1.Unique.Delivery!$AQ$2:$AW$2720,COLUMNS(T1.Unique.Delivery!$AQ$2701:$AW$2701),0)</f>
        <v>#N/A</v>
      </c>
    </row>
    <row r="4233" spans="1:23" x14ac:dyDescent="0.3">
      <c r="A4233" t="s">
        <v>5593</v>
      </c>
      <c r="B4233" t="s">
        <v>5594</v>
      </c>
      <c r="C4233" t="s">
        <v>990</v>
      </c>
      <c r="D4233" t="s">
        <v>52</v>
      </c>
      <c r="E4233" t="s">
        <v>6130</v>
      </c>
      <c r="F4233" t="s">
        <v>6131</v>
      </c>
      <c r="G4233" t="s">
        <v>52</v>
      </c>
      <c r="H4233" t="s">
        <v>1006</v>
      </c>
      <c r="I4233" t="s">
        <v>54</v>
      </c>
      <c r="J4233" t="s">
        <v>66</v>
      </c>
      <c r="K4233" t="s">
        <v>1007</v>
      </c>
      <c r="L4233" t="s">
        <v>47</v>
      </c>
      <c r="M4233" t="s">
        <v>47</v>
      </c>
      <c r="N4233" t="s">
        <v>47</v>
      </c>
      <c r="O4233" t="s">
        <v>47</v>
      </c>
      <c r="P4233" t="s">
        <v>5597</v>
      </c>
      <c r="Q4233" t="s">
        <v>997</v>
      </c>
      <c r="R4233">
        <v>801.83</v>
      </c>
      <c r="S4233" t="s">
        <v>998</v>
      </c>
      <c r="T4233" t="s">
        <v>999</v>
      </c>
      <c r="U4233" t="s">
        <v>6133</v>
      </c>
      <c r="V4233">
        <v>1</v>
      </c>
      <c r="W4233" t="e">
        <f>VLOOKUP(U4233,T1.Unique.Delivery!$AQ$2:$AW$2720,COLUMNS(T1.Unique.Delivery!$AQ$2701:$AW$2701),0)</f>
        <v>#N/A</v>
      </c>
    </row>
    <row r="4234" spans="1:23" x14ac:dyDescent="0.3">
      <c r="A4234" t="s">
        <v>5593</v>
      </c>
      <c r="B4234" t="s">
        <v>5594</v>
      </c>
      <c r="C4234" t="s">
        <v>990</v>
      </c>
      <c r="D4234" t="s">
        <v>52</v>
      </c>
      <c r="E4234" t="s">
        <v>6130</v>
      </c>
      <c r="F4234" t="s">
        <v>6131</v>
      </c>
      <c r="G4234" t="s">
        <v>52</v>
      </c>
      <c r="H4234" t="s">
        <v>1006</v>
      </c>
      <c r="I4234" t="s">
        <v>54</v>
      </c>
      <c r="J4234" t="s">
        <v>80</v>
      </c>
      <c r="K4234" t="s">
        <v>1014</v>
      </c>
      <c r="L4234">
        <v>101093720</v>
      </c>
      <c r="M4234" t="s">
        <v>55</v>
      </c>
      <c r="N4234" t="s">
        <v>47</v>
      </c>
      <c r="O4234" t="s">
        <v>47</v>
      </c>
      <c r="P4234" s="1">
        <v>42379</v>
      </c>
      <c r="Q4234" t="s">
        <v>997</v>
      </c>
      <c r="R4234">
        <v>994.85</v>
      </c>
      <c r="S4234" t="s">
        <v>998</v>
      </c>
      <c r="T4234" t="s">
        <v>999</v>
      </c>
      <c r="U4234" t="s">
        <v>6134</v>
      </c>
      <c r="V4234">
        <v>1</v>
      </c>
      <c r="W4234" t="e">
        <f>VLOOKUP(U4234,T1.Unique.Delivery!$AQ$2:$AW$2720,COLUMNS(T1.Unique.Delivery!$AQ$2701:$AW$2701),0)</f>
        <v>#N/A</v>
      </c>
    </row>
    <row r="4235" spans="1:23" x14ac:dyDescent="0.3">
      <c r="A4235" t="s">
        <v>5593</v>
      </c>
      <c r="B4235" t="s">
        <v>5594</v>
      </c>
      <c r="C4235" t="s">
        <v>990</v>
      </c>
      <c r="D4235" t="s">
        <v>52</v>
      </c>
      <c r="E4235" t="s">
        <v>6130</v>
      </c>
      <c r="F4235" t="s">
        <v>6131</v>
      </c>
      <c r="G4235" t="s">
        <v>52</v>
      </c>
      <c r="H4235" t="s">
        <v>1006</v>
      </c>
      <c r="I4235" t="s">
        <v>54</v>
      </c>
      <c r="J4235" t="s">
        <v>80</v>
      </c>
      <c r="K4235" t="s">
        <v>1014</v>
      </c>
      <c r="L4235" t="s">
        <v>47</v>
      </c>
      <c r="M4235" t="s">
        <v>47</v>
      </c>
      <c r="N4235" t="s">
        <v>47</v>
      </c>
      <c r="O4235" t="s">
        <v>47</v>
      </c>
      <c r="P4235" t="s">
        <v>5597</v>
      </c>
      <c r="Q4235" t="s">
        <v>997</v>
      </c>
      <c r="R4235">
        <v>801.83</v>
      </c>
      <c r="S4235" t="s">
        <v>998</v>
      </c>
      <c r="T4235" t="s">
        <v>999</v>
      </c>
      <c r="U4235" t="s">
        <v>6135</v>
      </c>
      <c r="V4235">
        <v>1</v>
      </c>
      <c r="W4235" t="e">
        <f>VLOOKUP(U4235,T1.Unique.Delivery!$AQ$2:$AW$2720,COLUMNS(T1.Unique.Delivery!$AQ$2701:$AW$2701),0)</f>
        <v>#N/A</v>
      </c>
    </row>
    <row r="4236" spans="1:23" x14ac:dyDescent="0.3">
      <c r="A4236" t="s">
        <v>5593</v>
      </c>
      <c r="B4236" t="s">
        <v>5594</v>
      </c>
      <c r="C4236" t="s">
        <v>990</v>
      </c>
      <c r="D4236" t="s">
        <v>52</v>
      </c>
      <c r="E4236" t="s">
        <v>5201</v>
      </c>
      <c r="F4236" t="s">
        <v>5202</v>
      </c>
      <c r="G4236" t="s">
        <v>52</v>
      </c>
      <c r="H4236" t="s">
        <v>1006</v>
      </c>
      <c r="I4236" t="s">
        <v>54</v>
      </c>
      <c r="J4236" t="s">
        <v>66</v>
      </c>
      <c r="K4236" t="s">
        <v>1007</v>
      </c>
      <c r="L4236">
        <v>100943603</v>
      </c>
      <c r="M4236" t="s">
        <v>5002</v>
      </c>
      <c r="N4236" t="s">
        <v>1295</v>
      </c>
      <c r="O4236" t="s">
        <v>1296</v>
      </c>
      <c r="P4236" s="1">
        <v>42767</v>
      </c>
      <c r="Q4236" t="s">
        <v>997</v>
      </c>
      <c r="R4236">
        <v>855.5</v>
      </c>
      <c r="S4236" t="s">
        <v>998</v>
      </c>
      <c r="T4236" t="s">
        <v>999</v>
      </c>
      <c r="U4236" t="s">
        <v>6136</v>
      </c>
      <c r="V4236">
        <v>1</v>
      </c>
      <c r="W4236" t="e">
        <f>VLOOKUP(U4236,T1.Unique.Delivery!$AQ$2:$AW$2720,COLUMNS(T1.Unique.Delivery!$AQ$2701:$AW$2701),0)</f>
        <v>#N/A</v>
      </c>
    </row>
    <row r="4237" spans="1:23" x14ac:dyDescent="0.3">
      <c r="A4237" t="s">
        <v>5593</v>
      </c>
      <c r="B4237" t="s">
        <v>5594</v>
      </c>
      <c r="C4237" t="s">
        <v>990</v>
      </c>
      <c r="D4237" t="s">
        <v>52</v>
      </c>
      <c r="E4237" t="s">
        <v>5201</v>
      </c>
      <c r="F4237" t="s">
        <v>5202</v>
      </c>
      <c r="G4237" t="s">
        <v>52</v>
      </c>
      <c r="H4237" t="s">
        <v>1006</v>
      </c>
      <c r="I4237" t="s">
        <v>54</v>
      </c>
      <c r="J4237" t="s">
        <v>66</v>
      </c>
      <c r="K4237" t="s">
        <v>1007</v>
      </c>
      <c r="L4237" t="s">
        <v>47</v>
      </c>
      <c r="M4237" t="s">
        <v>47</v>
      </c>
      <c r="N4237" t="s">
        <v>47</v>
      </c>
      <c r="O4237" t="s">
        <v>47</v>
      </c>
      <c r="P4237" t="s">
        <v>5606</v>
      </c>
      <c r="Q4237" t="s">
        <v>997</v>
      </c>
      <c r="R4237">
        <v>761.4</v>
      </c>
      <c r="S4237" t="s">
        <v>998</v>
      </c>
      <c r="T4237" t="s">
        <v>999</v>
      </c>
      <c r="U4237" t="s">
        <v>6137</v>
      </c>
      <c r="V4237">
        <v>1</v>
      </c>
      <c r="W4237" t="e">
        <f>VLOOKUP(U4237,T1.Unique.Delivery!$AQ$2:$AW$2720,COLUMNS(T1.Unique.Delivery!$AQ$2701:$AW$2701),0)</f>
        <v>#N/A</v>
      </c>
    </row>
    <row r="4238" spans="1:23" x14ac:dyDescent="0.3">
      <c r="A4238" t="s">
        <v>5593</v>
      </c>
      <c r="B4238" t="s">
        <v>5594</v>
      </c>
      <c r="C4238" t="s">
        <v>990</v>
      </c>
      <c r="D4238" t="s">
        <v>52</v>
      </c>
      <c r="E4238" t="s">
        <v>5201</v>
      </c>
      <c r="F4238" t="s">
        <v>5202</v>
      </c>
      <c r="G4238" t="s">
        <v>52</v>
      </c>
      <c r="H4238" t="s">
        <v>1006</v>
      </c>
      <c r="I4238" t="s">
        <v>54</v>
      </c>
      <c r="J4238" t="s">
        <v>129</v>
      </c>
      <c r="K4238" t="s">
        <v>1012</v>
      </c>
      <c r="L4238">
        <v>100943603</v>
      </c>
      <c r="M4238" t="s">
        <v>5002</v>
      </c>
      <c r="N4238" t="s">
        <v>1295</v>
      </c>
      <c r="O4238" t="s">
        <v>1296</v>
      </c>
      <c r="P4238" s="1">
        <v>42767</v>
      </c>
      <c r="Q4238" t="s">
        <v>997</v>
      </c>
      <c r="R4238">
        <v>855.5</v>
      </c>
      <c r="S4238" t="s">
        <v>998</v>
      </c>
      <c r="T4238" t="s">
        <v>999</v>
      </c>
      <c r="U4238" t="s">
        <v>6138</v>
      </c>
      <c r="V4238">
        <v>1</v>
      </c>
      <c r="W4238" t="e">
        <f>VLOOKUP(U4238,T1.Unique.Delivery!$AQ$2:$AW$2720,COLUMNS(T1.Unique.Delivery!$AQ$2701:$AW$2701),0)</f>
        <v>#N/A</v>
      </c>
    </row>
    <row r="4239" spans="1:23" x14ac:dyDescent="0.3">
      <c r="A4239" t="s">
        <v>5593</v>
      </c>
      <c r="B4239" t="s">
        <v>5594</v>
      </c>
      <c r="C4239" t="s">
        <v>990</v>
      </c>
      <c r="D4239" t="s">
        <v>52</v>
      </c>
      <c r="E4239" t="s">
        <v>5201</v>
      </c>
      <c r="F4239" t="s">
        <v>5202</v>
      </c>
      <c r="G4239" t="s">
        <v>52</v>
      </c>
      <c r="H4239" t="s">
        <v>1006</v>
      </c>
      <c r="I4239" t="s">
        <v>54</v>
      </c>
      <c r="J4239" t="s">
        <v>129</v>
      </c>
      <c r="K4239" t="s">
        <v>1012</v>
      </c>
      <c r="L4239" t="s">
        <v>47</v>
      </c>
      <c r="M4239" t="s">
        <v>47</v>
      </c>
      <c r="N4239" t="s">
        <v>47</v>
      </c>
      <c r="O4239" t="s">
        <v>47</v>
      </c>
      <c r="P4239" t="s">
        <v>5606</v>
      </c>
      <c r="Q4239" t="s">
        <v>997</v>
      </c>
      <c r="R4239">
        <v>761.4</v>
      </c>
      <c r="S4239" t="s">
        <v>998</v>
      </c>
      <c r="T4239" t="s">
        <v>999</v>
      </c>
      <c r="U4239" t="s">
        <v>6139</v>
      </c>
      <c r="V4239">
        <v>1</v>
      </c>
      <c r="W4239" t="e">
        <f>VLOOKUP(U4239,T1.Unique.Delivery!$AQ$2:$AW$2720,COLUMNS(T1.Unique.Delivery!$AQ$2701:$AW$2701),0)</f>
        <v>#N/A</v>
      </c>
    </row>
    <row r="4240" spans="1:23" x14ac:dyDescent="0.3">
      <c r="A4240" t="s">
        <v>5593</v>
      </c>
      <c r="B4240" t="s">
        <v>5594</v>
      </c>
      <c r="C4240" t="s">
        <v>990</v>
      </c>
      <c r="D4240" t="s">
        <v>52</v>
      </c>
      <c r="E4240" t="s">
        <v>5201</v>
      </c>
      <c r="F4240" t="s">
        <v>5202</v>
      </c>
      <c r="G4240" t="s">
        <v>52</v>
      </c>
      <c r="H4240" t="s">
        <v>1006</v>
      </c>
      <c r="I4240" t="s">
        <v>54</v>
      </c>
      <c r="J4240" t="s">
        <v>80</v>
      </c>
      <c r="K4240" t="s">
        <v>1014</v>
      </c>
      <c r="L4240">
        <v>100943603</v>
      </c>
      <c r="M4240" t="s">
        <v>5002</v>
      </c>
      <c r="N4240" t="s">
        <v>1295</v>
      </c>
      <c r="O4240" t="s">
        <v>1296</v>
      </c>
      <c r="P4240" s="1">
        <v>42767</v>
      </c>
      <c r="Q4240" t="s">
        <v>997</v>
      </c>
      <c r="R4240">
        <v>855.5</v>
      </c>
      <c r="S4240" t="s">
        <v>998</v>
      </c>
      <c r="T4240" t="s">
        <v>999</v>
      </c>
      <c r="U4240" t="s">
        <v>6140</v>
      </c>
      <c r="V4240">
        <v>1</v>
      </c>
      <c r="W4240" t="e">
        <f>VLOOKUP(U4240,T1.Unique.Delivery!$AQ$2:$AW$2720,COLUMNS(T1.Unique.Delivery!$AQ$2701:$AW$2701),0)</f>
        <v>#N/A</v>
      </c>
    </row>
    <row r="4241" spans="1:23" x14ac:dyDescent="0.3">
      <c r="A4241" t="s">
        <v>5593</v>
      </c>
      <c r="B4241" t="s">
        <v>5594</v>
      </c>
      <c r="C4241" t="s">
        <v>990</v>
      </c>
      <c r="D4241" t="s">
        <v>52</v>
      </c>
      <c r="E4241" t="s">
        <v>5201</v>
      </c>
      <c r="F4241" t="s">
        <v>5202</v>
      </c>
      <c r="G4241" t="s">
        <v>52</v>
      </c>
      <c r="H4241" t="s">
        <v>1006</v>
      </c>
      <c r="I4241" t="s">
        <v>54</v>
      </c>
      <c r="J4241" t="s">
        <v>80</v>
      </c>
      <c r="K4241" t="s">
        <v>1014</v>
      </c>
      <c r="L4241" t="s">
        <v>47</v>
      </c>
      <c r="M4241" t="s">
        <v>47</v>
      </c>
      <c r="N4241" t="s">
        <v>47</v>
      </c>
      <c r="O4241" t="s">
        <v>47</v>
      </c>
      <c r="P4241" t="s">
        <v>5606</v>
      </c>
      <c r="Q4241" t="s">
        <v>997</v>
      </c>
      <c r="R4241">
        <v>761.4</v>
      </c>
      <c r="S4241" t="s">
        <v>998</v>
      </c>
      <c r="T4241" t="s">
        <v>999</v>
      </c>
      <c r="U4241" t="s">
        <v>6141</v>
      </c>
      <c r="V4241">
        <v>1</v>
      </c>
      <c r="W4241" t="e">
        <f>VLOOKUP(U4241,T1.Unique.Delivery!$AQ$2:$AW$2720,COLUMNS(T1.Unique.Delivery!$AQ$2701:$AW$2701),0)</f>
        <v>#N/A</v>
      </c>
    </row>
    <row r="4242" spans="1:23" x14ac:dyDescent="0.3">
      <c r="A4242" t="s">
        <v>5593</v>
      </c>
      <c r="B4242" t="s">
        <v>5594</v>
      </c>
      <c r="C4242" t="s">
        <v>990</v>
      </c>
      <c r="D4242" t="s">
        <v>52</v>
      </c>
      <c r="E4242" t="s">
        <v>5201</v>
      </c>
      <c r="F4242" t="s">
        <v>5202</v>
      </c>
      <c r="G4242" t="s">
        <v>52</v>
      </c>
      <c r="H4242" t="s">
        <v>1006</v>
      </c>
      <c r="I4242" t="s">
        <v>54</v>
      </c>
      <c r="J4242" t="s">
        <v>2273</v>
      </c>
      <c r="K4242" t="s">
        <v>2274</v>
      </c>
      <c r="L4242">
        <v>100943603</v>
      </c>
      <c r="M4242" t="s">
        <v>5002</v>
      </c>
      <c r="N4242" t="s">
        <v>1295</v>
      </c>
      <c r="O4242" t="s">
        <v>1296</v>
      </c>
      <c r="P4242" s="1">
        <v>42767</v>
      </c>
      <c r="Q4242" t="s">
        <v>997</v>
      </c>
      <c r="R4242">
        <v>855.5</v>
      </c>
      <c r="S4242" t="s">
        <v>998</v>
      </c>
      <c r="T4242" t="s">
        <v>999</v>
      </c>
      <c r="U4242" t="s">
        <v>6142</v>
      </c>
      <c r="V4242">
        <v>1</v>
      </c>
      <c r="W4242" t="e">
        <f>VLOOKUP(U4242,T1.Unique.Delivery!$AQ$2:$AW$2720,COLUMNS(T1.Unique.Delivery!$AQ$2701:$AW$2701),0)</f>
        <v>#N/A</v>
      </c>
    </row>
    <row r="4243" spans="1:23" x14ac:dyDescent="0.3">
      <c r="A4243" t="s">
        <v>5593</v>
      </c>
      <c r="B4243" t="s">
        <v>5594</v>
      </c>
      <c r="C4243" t="s">
        <v>990</v>
      </c>
      <c r="D4243" t="s">
        <v>52</v>
      </c>
      <c r="E4243" t="s">
        <v>5201</v>
      </c>
      <c r="F4243" t="s">
        <v>5202</v>
      </c>
      <c r="G4243" t="s">
        <v>52</v>
      </c>
      <c r="H4243" t="s">
        <v>1006</v>
      </c>
      <c r="I4243" t="s">
        <v>54</v>
      </c>
      <c r="J4243" t="s">
        <v>2276</v>
      </c>
      <c r="K4243" t="s">
        <v>2277</v>
      </c>
      <c r="L4243">
        <v>100943603</v>
      </c>
      <c r="M4243" t="s">
        <v>5002</v>
      </c>
      <c r="N4243" t="s">
        <v>1295</v>
      </c>
      <c r="O4243" t="s">
        <v>1296</v>
      </c>
      <c r="P4243" s="1">
        <v>42767</v>
      </c>
      <c r="Q4243" t="s">
        <v>997</v>
      </c>
      <c r="R4243">
        <v>855.5</v>
      </c>
      <c r="S4243" t="s">
        <v>998</v>
      </c>
      <c r="T4243" t="s">
        <v>999</v>
      </c>
      <c r="U4243" t="s">
        <v>6143</v>
      </c>
      <c r="V4243">
        <v>1</v>
      </c>
      <c r="W4243" t="e">
        <f>VLOOKUP(U4243,T1.Unique.Delivery!$AQ$2:$AW$2720,COLUMNS(T1.Unique.Delivery!$AQ$2701:$AW$2701),0)</f>
        <v>#N/A</v>
      </c>
    </row>
    <row r="4244" spans="1:23" x14ac:dyDescent="0.3">
      <c r="A4244" t="s">
        <v>5593</v>
      </c>
      <c r="B4244" t="s">
        <v>5594</v>
      </c>
      <c r="C4244" t="s">
        <v>990</v>
      </c>
      <c r="D4244" t="s">
        <v>52</v>
      </c>
      <c r="E4244" t="s">
        <v>5201</v>
      </c>
      <c r="F4244" t="s">
        <v>5202</v>
      </c>
      <c r="G4244" t="s">
        <v>52</v>
      </c>
      <c r="H4244" t="s">
        <v>1006</v>
      </c>
      <c r="I4244" t="s">
        <v>54</v>
      </c>
      <c r="J4244" t="s">
        <v>2279</v>
      </c>
      <c r="K4244" t="s">
        <v>2280</v>
      </c>
      <c r="L4244">
        <v>100943603</v>
      </c>
      <c r="M4244" t="s">
        <v>5002</v>
      </c>
      <c r="N4244" t="s">
        <v>1295</v>
      </c>
      <c r="O4244" t="s">
        <v>1296</v>
      </c>
      <c r="P4244" s="1">
        <v>42767</v>
      </c>
      <c r="Q4244" t="s">
        <v>997</v>
      </c>
      <c r="R4244">
        <v>855.5</v>
      </c>
      <c r="S4244" t="s">
        <v>998</v>
      </c>
      <c r="T4244" t="s">
        <v>999</v>
      </c>
      <c r="U4244" t="s">
        <v>6144</v>
      </c>
      <c r="V4244">
        <v>1</v>
      </c>
      <c r="W4244" t="e">
        <f>VLOOKUP(U4244,T1.Unique.Delivery!$AQ$2:$AW$2720,COLUMNS(T1.Unique.Delivery!$AQ$2701:$AW$2701),0)</f>
        <v>#N/A</v>
      </c>
    </row>
    <row r="4245" spans="1:23" x14ac:dyDescent="0.3">
      <c r="A4245" t="s">
        <v>5593</v>
      </c>
      <c r="B4245" t="s">
        <v>5594</v>
      </c>
      <c r="C4245" t="s">
        <v>990</v>
      </c>
      <c r="D4245" t="s">
        <v>52</v>
      </c>
      <c r="E4245" t="s">
        <v>6145</v>
      </c>
      <c r="F4245" t="s">
        <v>6146</v>
      </c>
      <c r="G4245" t="s">
        <v>311</v>
      </c>
      <c r="H4245" t="s">
        <v>1006</v>
      </c>
      <c r="I4245" t="s">
        <v>54</v>
      </c>
      <c r="J4245" t="s">
        <v>56</v>
      </c>
      <c r="K4245" t="s">
        <v>993</v>
      </c>
      <c r="L4245" t="s">
        <v>47</v>
      </c>
      <c r="M4245" t="s">
        <v>47</v>
      </c>
      <c r="N4245" t="s">
        <v>995</v>
      </c>
      <c r="O4245" t="s">
        <v>996</v>
      </c>
      <c r="P4245" s="1">
        <v>41645</v>
      </c>
      <c r="Q4245" t="s">
        <v>997</v>
      </c>
      <c r="R4245">
        <v>5291.39</v>
      </c>
      <c r="S4245" t="s">
        <v>998</v>
      </c>
      <c r="T4245" t="s">
        <v>999</v>
      </c>
      <c r="U4245" t="s">
        <v>6147</v>
      </c>
      <c r="V4245">
        <v>1</v>
      </c>
      <c r="W4245" t="e">
        <f>VLOOKUP(U4245,T1.Unique.Delivery!$AQ$2:$AW$2720,COLUMNS(T1.Unique.Delivery!$AQ$2701:$AW$2701),0)</f>
        <v>#N/A</v>
      </c>
    </row>
    <row r="4246" spans="1:23" x14ac:dyDescent="0.3">
      <c r="A4246" t="s">
        <v>5593</v>
      </c>
      <c r="B4246" t="s">
        <v>5594</v>
      </c>
      <c r="C4246" t="s">
        <v>990</v>
      </c>
      <c r="D4246" t="s">
        <v>52</v>
      </c>
      <c r="E4246" t="s">
        <v>5204</v>
      </c>
      <c r="F4246" t="s">
        <v>5205</v>
      </c>
      <c r="G4246" t="s">
        <v>52</v>
      </c>
      <c r="H4246" t="s">
        <v>1006</v>
      </c>
      <c r="I4246" t="s">
        <v>54</v>
      </c>
      <c r="J4246" t="s">
        <v>66</v>
      </c>
      <c r="K4246" t="s">
        <v>1007</v>
      </c>
      <c r="L4246">
        <v>100788157</v>
      </c>
      <c r="M4246" t="s">
        <v>2389</v>
      </c>
      <c r="N4246" t="s">
        <v>995</v>
      </c>
      <c r="O4246" t="s">
        <v>996</v>
      </c>
      <c r="P4246" s="1">
        <v>42373</v>
      </c>
      <c r="Q4246" t="s">
        <v>997</v>
      </c>
      <c r="R4246">
        <v>1787.02</v>
      </c>
      <c r="S4246" t="s">
        <v>998</v>
      </c>
      <c r="T4246" t="s">
        <v>999</v>
      </c>
      <c r="U4246" t="s">
        <v>6148</v>
      </c>
      <c r="V4246">
        <v>1</v>
      </c>
      <c r="W4246" t="e">
        <f>VLOOKUP(U4246,T1.Unique.Delivery!$AQ$2:$AW$2720,COLUMNS(T1.Unique.Delivery!$AQ$2701:$AW$2701),0)</f>
        <v>#N/A</v>
      </c>
    </row>
    <row r="4247" spans="1:23" x14ac:dyDescent="0.3">
      <c r="A4247" t="s">
        <v>5593</v>
      </c>
      <c r="B4247" t="s">
        <v>5594</v>
      </c>
      <c r="C4247" t="s">
        <v>990</v>
      </c>
      <c r="D4247" t="s">
        <v>52</v>
      </c>
      <c r="E4247" t="s">
        <v>5204</v>
      </c>
      <c r="F4247" t="s">
        <v>5205</v>
      </c>
      <c r="G4247" t="s">
        <v>52</v>
      </c>
      <c r="H4247" t="s">
        <v>1006</v>
      </c>
      <c r="I4247" t="s">
        <v>54</v>
      </c>
      <c r="J4247" t="s">
        <v>66</v>
      </c>
      <c r="K4247" t="s">
        <v>1007</v>
      </c>
      <c r="L4247">
        <v>101093720</v>
      </c>
      <c r="M4247" t="s">
        <v>55</v>
      </c>
      <c r="N4247" t="s">
        <v>47</v>
      </c>
      <c r="O4247" t="s">
        <v>47</v>
      </c>
      <c r="P4247" s="1">
        <v>42379</v>
      </c>
      <c r="Q4247" t="s">
        <v>997</v>
      </c>
      <c r="R4247">
        <v>1872.64</v>
      </c>
      <c r="S4247" t="s">
        <v>998</v>
      </c>
      <c r="T4247" t="s">
        <v>999</v>
      </c>
      <c r="U4247" t="s">
        <v>6149</v>
      </c>
      <c r="V4247">
        <v>1</v>
      </c>
      <c r="W4247" t="e">
        <f>VLOOKUP(U4247,T1.Unique.Delivery!$AQ$2:$AW$2720,COLUMNS(T1.Unique.Delivery!$AQ$2701:$AW$2701),0)</f>
        <v>#N/A</v>
      </c>
    </row>
    <row r="4248" spans="1:23" x14ac:dyDescent="0.3">
      <c r="A4248" t="s">
        <v>5593</v>
      </c>
      <c r="B4248" t="s">
        <v>5594</v>
      </c>
      <c r="C4248" t="s">
        <v>990</v>
      </c>
      <c r="D4248" t="s">
        <v>52</v>
      </c>
      <c r="E4248" t="s">
        <v>5204</v>
      </c>
      <c r="F4248" t="s">
        <v>5205</v>
      </c>
      <c r="G4248" t="s">
        <v>52</v>
      </c>
      <c r="H4248" t="s">
        <v>1006</v>
      </c>
      <c r="I4248" t="s">
        <v>54</v>
      </c>
      <c r="J4248" t="s">
        <v>66</v>
      </c>
      <c r="K4248" t="s">
        <v>1007</v>
      </c>
      <c r="L4248" t="s">
        <v>47</v>
      </c>
      <c r="M4248" t="s">
        <v>47</v>
      </c>
      <c r="N4248" t="s">
        <v>47</v>
      </c>
      <c r="O4248" t="s">
        <v>47</v>
      </c>
      <c r="P4248" t="s">
        <v>5597</v>
      </c>
      <c r="Q4248" t="s">
        <v>997</v>
      </c>
      <c r="R4248">
        <v>1257.77</v>
      </c>
      <c r="S4248" t="s">
        <v>998</v>
      </c>
      <c r="T4248" t="s">
        <v>999</v>
      </c>
      <c r="U4248" t="s">
        <v>6150</v>
      </c>
      <c r="V4248">
        <v>1</v>
      </c>
      <c r="W4248" t="e">
        <f>VLOOKUP(U4248,T1.Unique.Delivery!$AQ$2:$AW$2720,COLUMNS(T1.Unique.Delivery!$AQ$2701:$AW$2701),0)</f>
        <v>#N/A</v>
      </c>
    </row>
    <row r="4249" spans="1:23" x14ac:dyDescent="0.3">
      <c r="A4249" t="s">
        <v>5593</v>
      </c>
      <c r="B4249" t="s">
        <v>5594</v>
      </c>
      <c r="C4249" t="s">
        <v>990</v>
      </c>
      <c r="D4249" t="s">
        <v>52</v>
      </c>
      <c r="E4249" t="s">
        <v>5204</v>
      </c>
      <c r="F4249" t="s">
        <v>5205</v>
      </c>
      <c r="G4249" t="s">
        <v>52</v>
      </c>
      <c r="H4249" t="s">
        <v>1006</v>
      </c>
      <c r="I4249" t="s">
        <v>54</v>
      </c>
      <c r="J4249" t="s">
        <v>80</v>
      </c>
      <c r="K4249" t="s">
        <v>1014</v>
      </c>
      <c r="L4249">
        <v>101093720</v>
      </c>
      <c r="M4249" t="s">
        <v>55</v>
      </c>
      <c r="N4249" t="s">
        <v>1295</v>
      </c>
      <c r="O4249" t="s">
        <v>1296</v>
      </c>
      <c r="P4249" s="1">
        <v>42379</v>
      </c>
      <c r="Q4249" t="s">
        <v>997</v>
      </c>
      <c r="R4249">
        <v>1560.53</v>
      </c>
      <c r="S4249" t="s">
        <v>998</v>
      </c>
      <c r="T4249" t="s">
        <v>999</v>
      </c>
      <c r="U4249" t="s">
        <v>6151</v>
      </c>
      <c r="V4249">
        <v>1</v>
      </c>
      <c r="W4249" t="e">
        <f>VLOOKUP(U4249,T1.Unique.Delivery!$AQ$2:$AW$2720,COLUMNS(T1.Unique.Delivery!$AQ$2701:$AW$2701),0)</f>
        <v>#N/A</v>
      </c>
    </row>
    <row r="4250" spans="1:23" x14ac:dyDescent="0.3">
      <c r="A4250" t="s">
        <v>5593</v>
      </c>
      <c r="B4250" t="s">
        <v>5594</v>
      </c>
      <c r="C4250" t="s">
        <v>990</v>
      </c>
      <c r="D4250" t="s">
        <v>52</v>
      </c>
      <c r="E4250" t="s">
        <v>5204</v>
      </c>
      <c r="F4250" t="s">
        <v>5205</v>
      </c>
      <c r="G4250" t="s">
        <v>52</v>
      </c>
      <c r="H4250" t="s">
        <v>1006</v>
      </c>
      <c r="I4250" t="s">
        <v>54</v>
      </c>
      <c r="J4250" t="s">
        <v>80</v>
      </c>
      <c r="K4250" t="s">
        <v>1014</v>
      </c>
      <c r="L4250" t="s">
        <v>47</v>
      </c>
      <c r="M4250" t="s">
        <v>47</v>
      </c>
      <c r="N4250" t="s">
        <v>47</v>
      </c>
      <c r="O4250" t="s">
        <v>47</v>
      </c>
      <c r="P4250" t="s">
        <v>5597</v>
      </c>
      <c r="Q4250" t="s">
        <v>997</v>
      </c>
      <c r="R4250">
        <v>1257.77</v>
      </c>
      <c r="S4250" t="s">
        <v>998</v>
      </c>
      <c r="T4250" t="s">
        <v>999</v>
      </c>
      <c r="U4250" t="s">
        <v>6152</v>
      </c>
      <c r="V4250">
        <v>1</v>
      </c>
      <c r="W4250" t="e">
        <f>VLOOKUP(U4250,T1.Unique.Delivery!$AQ$2:$AW$2720,COLUMNS(T1.Unique.Delivery!$AQ$2701:$AW$2701),0)</f>
        <v>#N/A</v>
      </c>
    </row>
    <row r="4251" spans="1:23" x14ac:dyDescent="0.3">
      <c r="A4251" t="s">
        <v>5593</v>
      </c>
      <c r="B4251" t="s">
        <v>5594</v>
      </c>
      <c r="C4251" t="s">
        <v>990</v>
      </c>
      <c r="D4251" t="s">
        <v>52</v>
      </c>
      <c r="E4251" t="s">
        <v>3784</v>
      </c>
      <c r="F4251" t="s">
        <v>3785</v>
      </c>
      <c r="G4251" t="s">
        <v>52</v>
      </c>
      <c r="H4251" t="s">
        <v>1006</v>
      </c>
      <c r="I4251" t="s">
        <v>54</v>
      </c>
      <c r="J4251" t="s">
        <v>66</v>
      </c>
      <c r="K4251" t="s">
        <v>1007</v>
      </c>
      <c r="L4251">
        <v>100943603</v>
      </c>
      <c r="M4251" t="s">
        <v>5002</v>
      </c>
      <c r="N4251" t="s">
        <v>1295</v>
      </c>
      <c r="O4251" t="s">
        <v>1296</v>
      </c>
      <c r="P4251" s="1">
        <v>42767</v>
      </c>
      <c r="Q4251" t="s">
        <v>997</v>
      </c>
      <c r="R4251">
        <v>855.5</v>
      </c>
      <c r="S4251" t="s">
        <v>998</v>
      </c>
      <c r="T4251" t="s">
        <v>999</v>
      </c>
      <c r="U4251" t="s">
        <v>6153</v>
      </c>
      <c r="V4251">
        <v>1</v>
      </c>
      <c r="W4251" t="e">
        <f>VLOOKUP(U4251,T1.Unique.Delivery!$AQ$2:$AW$2720,COLUMNS(T1.Unique.Delivery!$AQ$2701:$AW$2701),0)</f>
        <v>#N/A</v>
      </c>
    </row>
    <row r="4252" spans="1:23" x14ac:dyDescent="0.3">
      <c r="A4252" t="s">
        <v>5593</v>
      </c>
      <c r="B4252" t="s">
        <v>5594</v>
      </c>
      <c r="C4252" t="s">
        <v>990</v>
      </c>
      <c r="D4252" t="s">
        <v>52</v>
      </c>
      <c r="E4252" t="s">
        <v>3784</v>
      </c>
      <c r="F4252" t="s">
        <v>3785</v>
      </c>
      <c r="G4252" t="s">
        <v>52</v>
      </c>
      <c r="H4252" t="s">
        <v>1006</v>
      </c>
      <c r="I4252" t="s">
        <v>54</v>
      </c>
      <c r="J4252" t="s">
        <v>66</v>
      </c>
      <c r="K4252" t="s">
        <v>1007</v>
      </c>
      <c r="L4252" t="s">
        <v>47</v>
      </c>
      <c r="M4252" t="s">
        <v>47</v>
      </c>
      <c r="N4252" t="s">
        <v>47</v>
      </c>
      <c r="O4252" t="s">
        <v>47</v>
      </c>
      <c r="P4252" t="s">
        <v>5606</v>
      </c>
      <c r="Q4252" t="s">
        <v>997</v>
      </c>
      <c r="R4252">
        <v>761.4</v>
      </c>
      <c r="S4252" t="s">
        <v>998</v>
      </c>
      <c r="T4252" t="s">
        <v>999</v>
      </c>
      <c r="U4252" t="s">
        <v>6154</v>
      </c>
      <c r="V4252">
        <v>1</v>
      </c>
      <c r="W4252" t="e">
        <f>VLOOKUP(U4252,T1.Unique.Delivery!$AQ$2:$AW$2720,COLUMNS(T1.Unique.Delivery!$AQ$2701:$AW$2701),0)</f>
        <v>#N/A</v>
      </c>
    </row>
    <row r="4253" spans="1:23" x14ac:dyDescent="0.3">
      <c r="A4253" t="s">
        <v>5593</v>
      </c>
      <c r="B4253" t="s">
        <v>5594</v>
      </c>
      <c r="C4253" t="s">
        <v>990</v>
      </c>
      <c r="D4253" t="s">
        <v>52</v>
      </c>
      <c r="E4253" t="s">
        <v>3784</v>
      </c>
      <c r="F4253" t="s">
        <v>3785</v>
      </c>
      <c r="G4253" t="s">
        <v>52</v>
      </c>
      <c r="H4253" t="s">
        <v>1006</v>
      </c>
      <c r="I4253" t="s">
        <v>54</v>
      </c>
      <c r="J4253" t="s">
        <v>129</v>
      </c>
      <c r="K4253" t="s">
        <v>1012</v>
      </c>
      <c r="L4253">
        <v>100943603</v>
      </c>
      <c r="M4253" t="s">
        <v>5002</v>
      </c>
      <c r="N4253" t="s">
        <v>47</v>
      </c>
      <c r="O4253" t="s">
        <v>47</v>
      </c>
      <c r="P4253" s="1">
        <v>42767</v>
      </c>
      <c r="Q4253" t="s">
        <v>997</v>
      </c>
      <c r="R4253">
        <v>855.5</v>
      </c>
      <c r="S4253" t="s">
        <v>998</v>
      </c>
      <c r="T4253" t="s">
        <v>999</v>
      </c>
      <c r="U4253" t="s">
        <v>6155</v>
      </c>
      <c r="V4253">
        <v>1</v>
      </c>
      <c r="W4253" t="e">
        <f>VLOOKUP(U4253,T1.Unique.Delivery!$AQ$2:$AW$2720,COLUMNS(T1.Unique.Delivery!$AQ$2701:$AW$2701),0)</f>
        <v>#N/A</v>
      </c>
    </row>
    <row r="4254" spans="1:23" x14ac:dyDescent="0.3">
      <c r="A4254" t="s">
        <v>5593</v>
      </c>
      <c r="B4254" t="s">
        <v>5594</v>
      </c>
      <c r="C4254" t="s">
        <v>990</v>
      </c>
      <c r="D4254" t="s">
        <v>52</v>
      </c>
      <c r="E4254" t="s">
        <v>3784</v>
      </c>
      <c r="F4254" t="s">
        <v>3785</v>
      </c>
      <c r="G4254" t="s">
        <v>52</v>
      </c>
      <c r="H4254" t="s">
        <v>1006</v>
      </c>
      <c r="I4254" t="s">
        <v>54</v>
      </c>
      <c r="J4254" t="s">
        <v>129</v>
      </c>
      <c r="K4254" t="s">
        <v>1012</v>
      </c>
      <c r="L4254" t="s">
        <v>47</v>
      </c>
      <c r="M4254" t="s">
        <v>47</v>
      </c>
      <c r="N4254" t="s">
        <v>47</v>
      </c>
      <c r="O4254" t="s">
        <v>47</v>
      </c>
      <c r="P4254" t="s">
        <v>5606</v>
      </c>
      <c r="Q4254" t="s">
        <v>997</v>
      </c>
      <c r="R4254">
        <v>761.4</v>
      </c>
      <c r="S4254" t="s">
        <v>998</v>
      </c>
      <c r="T4254" t="s">
        <v>999</v>
      </c>
      <c r="U4254" t="s">
        <v>6156</v>
      </c>
      <c r="V4254">
        <v>1</v>
      </c>
      <c r="W4254" t="e">
        <f>VLOOKUP(U4254,T1.Unique.Delivery!$AQ$2:$AW$2720,COLUMNS(T1.Unique.Delivery!$AQ$2701:$AW$2701),0)</f>
        <v>#N/A</v>
      </c>
    </row>
    <row r="4255" spans="1:23" x14ac:dyDescent="0.3">
      <c r="A4255" t="s">
        <v>5593</v>
      </c>
      <c r="B4255" t="s">
        <v>5594</v>
      </c>
      <c r="C4255" t="s">
        <v>990</v>
      </c>
      <c r="D4255" t="s">
        <v>52</v>
      </c>
      <c r="E4255" t="s">
        <v>3784</v>
      </c>
      <c r="F4255" t="s">
        <v>3785</v>
      </c>
      <c r="G4255" t="s">
        <v>52</v>
      </c>
      <c r="H4255" t="s">
        <v>1006</v>
      </c>
      <c r="I4255" t="s">
        <v>54</v>
      </c>
      <c r="J4255" t="s">
        <v>80</v>
      </c>
      <c r="K4255" t="s">
        <v>1014</v>
      </c>
      <c r="L4255">
        <v>100943603</v>
      </c>
      <c r="M4255" t="s">
        <v>5002</v>
      </c>
      <c r="N4255" t="s">
        <v>47</v>
      </c>
      <c r="O4255" t="s">
        <v>47</v>
      </c>
      <c r="P4255" s="1">
        <v>42767</v>
      </c>
      <c r="Q4255" t="s">
        <v>997</v>
      </c>
      <c r="R4255">
        <v>855.5</v>
      </c>
      <c r="S4255" t="s">
        <v>998</v>
      </c>
      <c r="T4255" t="s">
        <v>999</v>
      </c>
      <c r="U4255" t="s">
        <v>6157</v>
      </c>
      <c r="V4255">
        <v>1</v>
      </c>
      <c r="W4255" t="e">
        <f>VLOOKUP(U4255,T1.Unique.Delivery!$AQ$2:$AW$2720,COLUMNS(T1.Unique.Delivery!$AQ$2701:$AW$2701),0)</f>
        <v>#N/A</v>
      </c>
    </row>
    <row r="4256" spans="1:23" x14ac:dyDescent="0.3">
      <c r="A4256" t="s">
        <v>5593</v>
      </c>
      <c r="B4256" t="s">
        <v>5594</v>
      </c>
      <c r="C4256" t="s">
        <v>990</v>
      </c>
      <c r="D4256" t="s">
        <v>52</v>
      </c>
      <c r="E4256" t="s">
        <v>3784</v>
      </c>
      <c r="F4256" t="s">
        <v>3785</v>
      </c>
      <c r="G4256" t="s">
        <v>52</v>
      </c>
      <c r="H4256" t="s">
        <v>1006</v>
      </c>
      <c r="I4256" t="s">
        <v>54</v>
      </c>
      <c r="J4256" t="s">
        <v>80</v>
      </c>
      <c r="K4256" t="s">
        <v>1014</v>
      </c>
      <c r="L4256" t="s">
        <v>47</v>
      </c>
      <c r="M4256" t="s">
        <v>47</v>
      </c>
      <c r="N4256" t="s">
        <v>47</v>
      </c>
      <c r="O4256" t="s">
        <v>47</v>
      </c>
      <c r="P4256" t="s">
        <v>5606</v>
      </c>
      <c r="Q4256" t="s">
        <v>997</v>
      </c>
      <c r="R4256">
        <v>761.4</v>
      </c>
      <c r="S4256" t="s">
        <v>998</v>
      </c>
      <c r="T4256" t="s">
        <v>999</v>
      </c>
      <c r="U4256" t="s">
        <v>6158</v>
      </c>
      <c r="V4256">
        <v>1</v>
      </c>
      <c r="W4256" t="e">
        <f>VLOOKUP(U4256,T1.Unique.Delivery!$AQ$2:$AW$2720,COLUMNS(T1.Unique.Delivery!$AQ$2701:$AW$2701),0)</f>
        <v>#N/A</v>
      </c>
    </row>
    <row r="4257" spans="1:23" x14ac:dyDescent="0.3">
      <c r="A4257" t="s">
        <v>5593</v>
      </c>
      <c r="B4257" t="s">
        <v>5594</v>
      </c>
      <c r="C4257" t="s">
        <v>990</v>
      </c>
      <c r="D4257" t="s">
        <v>52</v>
      </c>
      <c r="E4257" t="s">
        <v>3784</v>
      </c>
      <c r="F4257" t="s">
        <v>3785</v>
      </c>
      <c r="G4257" t="s">
        <v>52</v>
      </c>
      <c r="H4257" t="s">
        <v>1006</v>
      </c>
      <c r="I4257" t="s">
        <v>54</v>
      </c>
      <c r="J4257" t="s">
        <v>2273</v>
      </c>
      <c r="K4257" t="s">
        <v>2274</v>
      </c>
      <c r="L4257">
        <v>100943603</v>
      </c>
      <c r="M4257" t="s">
        <v>5002</v>
      </c>
      <c r="N4257" t="s">
        <v>1295</v>
      </c>
      <c r="O4257" t="s">
        <v>1296</v>
      </c>
      <c r="P4257" s="1">
        <v>42767</v>
      </c>
      <c r="Q4257" t="s">
        <v>997</v>
      </c>
      <c r="R4257">
        <v>855.5</v>
      </c>
      <c r="S4257" t="s">
        <v>998</v>
      </c>
      <c r="T4257" t="s">
        <v>999</v>
      </c>
      <c r="U4257" t="s">
        <v>6159</v>
      </c>
      <c r="V4257">
        <v>1</v>
      </c>
      <c r="W4257" t="e">
        <f>VLOOKUP(U4257,T1.Unique.Delivery!$AQ$2:$AW$2720,COLUMNS(T1.Unique.Delivery!$AQ$2701:$AW$2701),0)</f>
        <v>#N/A</v>
      </c>
    </row>
    <row r="4258" spans="1:23" x14ac:dyDescent="0.3">
      <c r="A4258" t="s">
        <v>5593</v>
      </c>
      <c r="B4258" t="s">
        <v>5594</v>
      </c>
      <c r="C4258" t="s">
        <v>990</v>
      </c>
      <c r="D4258" t="s">
        <v>52</v>
      </c>
      <c r="E4258" t="s">
        <v>3784</v>
      </c>
      <c r="F4258" t="s">
        <v>3785</v>
      </c>
      <c r="G4258" t="s">
        <v>52</v>
      </c>
      <c r="H4258" t="s">
        <v>1006</v>
      </c>
      <c r="I4258" t="s">
        <v>54</v>
      </c>
      <c r="J4258" t="s">
        <v>2276</v>
      </c>
      <c r="K4258" t="s">
        <v>2277</v>
      </c>
      <c r="L4258">
        <v>100943603</v>
      </c>
      <c r="M4258" t="s">
        <v>5002</v>
      </c>
      <c r="N4258" t="s">
        <v>47</v>
      </c>
      <c r="O4258" t="s">
        <v>47</v>
      </c>
      <c r="P4258" s="1">
        <v>42767</v>
      </c>
      <c r="Q4258" t="s">
        <v>997</v>
      </c>
      <c r="R4258">
        <v>855.5</v>
      </c>
      <c r="S4258" t="s">
        <v>998</v>
      </c>
      <c r="T4258" t="s">
        <v>999</v>
      </c>
      <c r="U4258" t="s">
        <v>6160</v>
      </c>
      <c r="V4258">
        <v>1</v>
      </c>
      <c r="W4258" t="e">
        <f>VLOOKUP(U4258,T1.Unique.Delivery!$AQ$2:$AW$2720,COLUMNS(T1.Unique.Delivery!$AQ$2701:$AW$2701),0)</f>
        <v>#N/A</v>
      </c>
    </row>
    <row r="4259" spans="1:23" x14ac:dyDescent="0.3">
      <c r="A4259" t="s">
        <v>5593</v>
      </c>
      <c r="B4259" t="s">
        <v>5594</v>
      </c>
      <c r="C4259" t="s">
        <v>990</v>
      </c>
      <c r="D4259" t="s">
        <v>52</v>
      </c>
      <c r="E4259" t="s">
        <v>3784</v>
      </c>
      <c r="F4259" t="s">
        <v>3785</v>
      </c>
      <c r="G4259" t="s">
        <v>52</v>
      </c>
      <c r="H4259" t="s">
        <v>1006</v>
      </c>
      <c r="I4259" t="s">
        <v>54</v>
      </c>
      <c r="J4259" t="s">
        <v>2279</v>
      </c>
      <c r="K4259" t="s">
        <v>2280</v>
      </c>
      <c r="L4259">
        <v>100943603</v>
      </c>
      <c r="M4259" t="s">
        <v>5002</v>
      </c>
      <c r="N4259" t="s">
        <v>1295</v>
      </c>
      <c r="O4259" t="s">
        <v>1296</v>
      </c>
      <c r="P4259" s="1">
        <v>42767</v>
      </c>
      <c r="Q4259" t="s">
        <v>997</v>
      </c>
      <c r="R4259">
        <v>855.5</v>
      </c>
      <c r="S4259" t="s">
        <v>998</v>
      </c>
      <c r="T4259" t="s">
        <v>999</v>
      </c>
      <c r="U4259" t="s">
        <v>6161</v>
      </c>
      <c r="V4259">
        <v>1</v>
      </c>
      <c r="W4259" t="e">
        <f>VLOOKUP(U4259,T1.Unique.Delivery!$AQ$2:$AW$2720,COLUMNS(T1.Unique.Delivery!$AQ$2701:$AW$2701),0)</f>
        <v>#N/A</v>
      </c>
    </row>
    <row r="4260" spans="1:23" x14ac:dyDescent="0.3">
      <c r="A4260" t="s">
        <v>5593</v>
      </c>
      <c r="B4260" t="s">
        <v>5594</v>
      </c>
      <c r="C4260" t="s">
        <v>990</v>
      </c>
      <c r="D4260" t="s">
        <v>52</v>
      </c>
      <c r="E4260" t="s">
        <v>5222</v>
      </c>
      <c r="F4260" t="s">
        <v>5223</v>
      </c>
      <c r="G4260" t="s">
        <v>140</v>
      </c>
      <c r="H4260" t="s">
        <v>1006</v>
      </c>
      <c r="I4260" t="s">
        <v>54</v>
      </c>
      <c r="J4260" t="s">
        <v>56</v>
      </c>
      <c r="K4260" t="s">
        <v>993</v>
      </c>
      <c r="L4260">
        <v>101130953</v>
      </c>
      <c r="M4260" t="s">
        <v>5227</v>
      </c>
      <c r="N4260" t="s">
        <v>995</v>
      </c>
      <c r="O4260" t="s">
        <v>996</v>
      </c>
      <c r="P4260" t="s">
        <v>1040</v>
      </c>
      <c r="Q4260" t="s">
        <v>997</v>
      </c>
      <c r="R4260">
        <v>23350</v>
      </c>
      <c r="S4260" t="s">
        <v>998</v>
      </c>
      <c r="T4260" t="s">
        <v>999</v>
      </c>
      <c r="U4260" t="s">
        <v>6162</v>
      </c>
      <c r="V4260">
        <v>1</v>
      </c>
      <c r="W4260" t="e">
        <f>VLOOKUP(U4260,T1.Unique.Delivery!$AQ$2:$AW$2720,COLUMNS(T1.Unique.Delivery!$AQ$2701:$AW$2701),0)</f>
        <v>#N/A</v>
      </c>
    </row>
    <row r="4261" spans="1:23" x14ac:dyDescent="0.3">
      <c r="A4261" t="s">
        <v>5593</v>
      </c>
      <c r="B4261" t="s">
        <v>5594</v>
      </c>
      <c r="C4261" t="s">
        <v>990</v>
      </c>
      <c r="D4261" t="s">
        <v>52</v>
      </c>
      <c r="E4261" t="s">
        <v>6163</v>
      </c>
      <c r="F4261" t="s">
        <v>6164</v>
      </c>
      <c r="G4261" t="s">
        <v>52</v>
      </c>
      <c r="H4261" t="s">
        <v>1006</v>
      </c>
      <c r="I4261" t="s">
        <v>54</v>
      </c>
      <c r="J4261" t="s">
        <v>66</v>
      </c>
      <c r="K4261" t="s">
        <v>1007</v>
      </c>
      <c r="L4261">
        <v>100943603</v>
      </c>
      <c r="M4261" t="s">
        <v>5002</v>
      </c>
      <c r="N4261" t="s">
        <v>47</v>
      </c>
      <c r="O4261" t="s">
        <v>47</v>
      </c>
      <c r="P4261" s="1">
        <v>42767</v>
      </c>
      <c r="Q4261" t="s">
        <v>997</v>
      </c>
      <c r="R4261">
        <v>1884.86</v>
      </c>
      <c r="S4261" t="s">
        <v>998</v>
      </c>
      <c r="T4261" t="s">
        <v>999</v>
      </c>
      <c r="U4261" t="s">
        <v>6165</v>
      </c>
      <c r="V4261">
        <v>1</v>
      </c>
      <c r="W4261" t="e">
        <f>VLOOKUP(U4261,T1.Unique.Delivery!$AQ$2:$AW$2720,COLUMNS(T1.Unique.Delivery!$AQ$2701:$AW$2701),0)</f>
        <v>#N/A</v>
      </c>
    </row>
    <row r="4262" spans="1:23" x14ac:dyDescent="0.3">
      <c r="A4262" t="s">
        <v>5593</v>
      </c>
      <c r="B4262" t="s">
        <v>5594</v>
      </c>
      <c r="C4262" t="s">
        <v>990</v>
      </c>
      <c r="D4262" t="s">
        <v>52</v>
      </c>
      <c r="E4262" t="s">
        <v>6163</v>
      </c>
      <c r="F4262" t="s">
        <v>6164</v>
      </c>
      <c r="G4262" t="s">
        <v>52</v>
      </c>
      <c r="H4262" t="s">
        <v>1006</v>
      </c>
      <c r="I4262" t="s">
        <v>54</v>
      </c>
      <c r="J4262" t="s">
        <v>66</v>
      </c>
      <c r="K4262" t="s">
        <v>1007</v>
      </c>
      <c r="L4262">
        <v>101093720</v>
      </c>
      <c r="M4262" t="s">
        <v>55</v>
      </c>
      <c r="N4262" t="s">
        <v>47</v>
      </c>
      <c r="O4262" t="s">
        <v>47</v>
      </c>
      <c r="P4262" s="1">
        <v>42379</v>
      </c>
      <c r="Q4262" t="s">
        <v>997</v>
      </c>
      <c r="R4262">
        <v>2304.5100000000002</v>
      </c>
      <c r="S4262" t="s">
        <v>998</v>
      </c>
      <c r="T4262" t="s">
        <v>999</v>
      </c>
      <c r="U4262" t="s">
        <v>6166</v>
      </c>
      <c r="V4262">
        <v>1</v>
      </c>
      <c r="W4262" t="e">
        <f>VLOOKUP(U4262,T1.Unique.Delivery!$AQ$2:$AW$2720,COLUMNS(T1.Unique.Delivery!$AQ$2701:$AW$2701),0)</f>
        <v>#N/A</v>
      </c>
    </row>
    <row r="4263" spans="1:23" x14ac:dyDescent="0.3">
      <c r="A4263" t="s">
        <v>5593</v>
      </c>
      <c r="B4263" t="s">
        <v>5594</v>
      </c>
      <c r="C4263" t="s">
        <v>990</v>
      </c>
      <c r="D4263" t="s">
        <v>52</v>
      </c>
      <c r="E4263" t="s">
        <v>6163</v>
      </c>
      <c r="F4263" t="s">
        <v>6164</v>
      </c>
      <c r="G4263" t="s">
        <v>52</v>
      </c>
      <c r="H4263" t="s">
        <v>1006</v>
      </c>
      <c r="I4263" t="s">
        <v>54</v>
      </c>
      <c r="J4263" t="s">
        <v>129</v>
      </c>
      <c r="K4263" t="s">
        <v>1012</v>
      </c>
      <c r="L4263">
        <v>100943603</v>
      </c>
      <c r="M4263" t="s">
        <v>5002</v>
      </c>
      <c r="N4263" t="s">
        <v>47</v>
      </c>
      <c r="O4263" t="s">
        <v>47</v>
      </c>
      <c r="P4263" s="1">
        <v>42767</v>
      </c>
      <c r="Q4263" t="s">
        <v>997</v>
      </c>
      <c r="R4263">
        <v>1884.86</v>
      </c>
      <c r="S4263" t="s">
        <v>998</v>
      </c>
      <c r="T4263" t="s">
        <v>999</v>
      </c>
      <c r="U4263" t="s">
        <v>6167</v>
      </c>
      <c r="V4263">
        <v>1</v>
      </c>
      <c r="W4263" t="e">
        <f>VLOOKUP(U4263,T1.Unique.Delivery!$AQ$2:$AW$2720,COLUMNS(T1.Unique.Delivery!$AQ$2701:$AW$2701),0)</f>
        <v>#N/A</v>
      </c>
    </row>
    <row r="4264" spans="1:23" x14ac:dyDescent="0.3">
      <c r="A4264" t="s">
        <v>5593</v>
      </c>
      <c r="B4264" t="s">
        <v>5594</v>
      </c>
      <c r="C4264" t="s">
        <v>990</v>
      </c>
      <c r="D4264" t="s">
        <v>52</v>
      </c>
      <c r="E4264" t="s">
        <v>6163</v>
      </c>
      <c r="F4264" t="s">
        <v>6164</v>
      </c>
      <c r="G4264" t="s">
        <v>52</v>
      </c>
      <c r="H4264" t="s">
        <v>1006</v>
      </c>
      <c r="I4264" t="s">
        <v>54</v>
      </c>
      <c r="J4264" t="s">
        <v>80</v>
      </c>
      <c r="K4264" t="s">
        <v>1014</v>
      </c>
      <c r="L4264">
        <v>100943603</v>
      </c>
      <c r="M4264" t="s">
        <v>5002</v>
      </c>
      <c r="N4264" t="s">
        <v>47</v>
      </c>
      <c r="O4264" t="s">
        <v>47</v>
      </c>
      <c r="P4264" s="1">
        <v>42767</v>
      </c>
      <c r="Q4264" t="s">
        <v>997</v>
      </c>
      <c r="R4264">
        <v>1884.86</v>
      </c>
      <c r="S4264" t="s">
        <v>998</v>
      </c>
      <c r="T4264" t="s">
        <v>999</v>
      </c>
      <c r="U4264" t="s">
        <v>6168</v>
      </c>
      <c r="V4264">
        <v>1</v>
      </c>
      <c r="W4264" t="e">
        <f>VLOOKUP(U4264,T1.Unique.Delivery!$AQ$2:$AW$2720,COLUMNS(T1.Unique.Delivery!$AQ$2701:$AW$2701),0)</f>
        <v>#N/A</v>
      </c>
    </row>
    <row r="4265" spans="1:23" x14ac:dyDescent="0.3">
      <c r="A4265" t="s">
        <v>5593</v>
      </c>
      <c r="B4265" t="s">
        <v>5594</v>
      </c>
      <c r="C4265" t="s">
        <v>990</v>
      </c>
      <c r="D4265" t="s">
        <v>52</v>
      </c>
      <c r="E4265" t="s">
        <v>6163</v>
      </c>
      <c r="F4265" t="s">
        <v>6164</v>
      </c>
      <c r="G4265" t="s">
        <v>52</v>
      </c>
      <c r="H4265" t="s">
        <v>1006</v>
      </c>
      <c r="I4265" t="s">
        <v>54</v>
      </c>
      <c r="J4265" t="s">
        <v>80</v>
      </c>
      <c r="K4265" t="s">
        <v>1014</v>
      </c>
      <c r="L4265">
        <v>101093720</v>
      </c>
      <c r="M4265" t="s">
        <v>55</v>
      </c>
      <c r="N4265" t="s">
        <v>47</v>
      </c>
      <c r="O4265" t="s">
        <v>47</v>
      </c>
      <c r="P4265" s="1">
        <v>42379</v>
      </c>
      <c r="Q4265" t="s">
        <v>997</v>
      </c>
      <c r="R4265">
        <v>1920.42</v>
      </c>
      <c r="S4265" t="s">
        <v>998</v>
      </c>
      <c r="T4265" t="s">
        <v>999</v>
      </c>
      <c r="U4265" t="s">
        <v>6169</v>
      </c>
      <c r="V4265">
        <v>1</v>
      </c>
      <c r="W4265" t="e">
        <f>VLOOKUP(U4265,T1.Unique.Delivery!$AQ$2:$AW$2720,COLUMNS(T1.Unique.Delivery!$AQ$2701:$AW$2701),0)</f>
        <v>#N/A</v>
      </c>
    </row>
    <row r="4266" spans="1:23" x14ac:dyDescent="0.3">
      <c r="A4266" t="s">
        <v>5593</v>
      </c>
      <c r="B4266" t="s">
        <v>5594</v>
      </c>
      <c r="C4266" t="s">
        <v>990</v>
      </c>
      <c r="D4266" t="s">
        <v>52</v>
      </c>
      <c r="E4266" t="s">
        <v>6170</v>
      </c>
      <c r="F4266" t="s">
        <v>6171</v>
      </c>
      <c r="G4266" t="s">
        <v>311</v>
      </c>
      <c r="H4266" t="s">
        <v>1006</v>
      </c>
      <c r="I4266" t="s">
        <v>54</v>
      </c>
      <c r="J4266" t="s">
        <v>56</v>
      </c>
      <c r="K4266" t="s">
        <v>993</v>
      </c>
      <c r="L4266" t="s">
        <v>47</v>
      </c>
      <c r="M4266" t="s">
        <v>47</v>
      </c>
      <c r="N4266" t="s">
        <v>47</v>
      </c>
      <c r="O4266" t="s">
        <v>47</v>
      </c>
      <c r="P4266" t="s">
        <v>5606</v>
      </c>
      <c r="Q4266" t="s">
        <v>997</v>
      </c>
      <c r="R4266">
        <v>5650.32</v>
      </c>
      <c r="S4266" t="s">
        <v>998</v>
      </c>
      <c r="T4266" t="s">
        <v>999</v>
      </c>
      <c r="U4266" t="s">
        <v>6172</v>
      </c>
      <c r="V4266">
        <v>1</v>
      </c>
      <c r="W4266" t="e">
        <f>VLOOKUP(U4266,T1.Unique.Delivery!$AQ$2:$AW$2720,COLUMNS(T1.Unique.Delivery!$AQ$2701:$AW$2701),0)</f>
        <v>#N/A</v>
      </c>
    </row>
    <row r="4267" spans="1:23" x14ac:dyDescent="0.3">
      <c r="A4267" t="s">
        <v>5593</v>
      </c>
      <c r="B4267" t="s">
        <v>5594</v>
      </c>
      <c r="C4267" t="s">
        <v>990</v>
      </c>
      <c r="D4267" t="s">
        <v>52</v>
      </c>
      <c r="E4267" t="s">
        <v>5248</v>
      </c>
      <c r="F4267" t="s">
        <v>5249</v>
      </c>
      <c r="G4267" t="s">
        <v>52</v>
      </c>
      <c r="H4267" t="s">
        <v>1006</v>
      </c>
      <c r="I4267" t="s">
        <v>54</v>
      </c>
      <c r="J4267" t="s">
        <v>66</v>
      </c>
      <c r="K4267" t="s">
        <v>1007</v>
      </c>
      <c r="L4267">
        <v>100943603</v>
      </c>
      <c r="M4267" t="s">
        <v>5002</v>
      </c>
      <c r="N4267" t="s">
        <v>47</v>
      </c>
      <c r="O4267" t="s">
        <v>47</v>
      </c>
      <c r="P4267" s="1">
        <v>42767</v>
      </c>
      <c r="Q4267" t="s">
        <v>997</v>
      </c>
      <c r="R4267">
        <v>1884.86</v>
      </c>
      <c r="S4267" t="s">
        <v>998</v>
      </c>
      <c r="T4267" t="s">
        <v>999</v>
      </c>
      <c r="U4267" t="s">
        <v>6173</v>
      </c>
      <c r="V4267">
        <v>1</v>
      </c>
      <c r="W4267" t="e">
        <f>VLOOKUP(U4267,T1.Unique.Delivery!$AQ$2:$AW$2720,COLUMNS(T1.Unique.Delivery!$AQ$2701:$AW$2701),0)</f>
        <v>#N/A</v>
      </c>
    </row>
    <row r="4268" spans="1:23" x14ac:dyDescent="0.3">
      <c r="A4268" t="s">
        <v>5593</v>
      </c>
      <c r="B4268" t="s">
        <v>5594</v>
      </c>
      <c r="C4268" t="s">
        <v>990</v>
      </c>
      <c r="D4268" t="s">
        <v>52</v>
      </c>
      <c r="E4268" t="s">
        <v>5248</v>
      </c>
      <c r="F4268" t="s">
        <v>5249</v>
      </c>
      <c r="G4268" t="s">
        <v>52</v>
      </c>
      <c r="H4268" t="s">
        <v>1006</v>
      </c>
      <c r="I4268" t="s">
        <v>54</v>
      </c>
      <c r="J4268" t="s">
        <v>66</v>
      </c>
      <c r="K4268" t="s">
        <v>1007</v>
      </c>
      <c r="L4268">
        <v>101093720</v>
      </c>
      <c r="M4268" t="s">
        <v>55</v>
      </c>
      <c r="N4268" t="s">
        <v>47</v>
      </c>
      <c r="O4268" t="s">
        <v>47</v>
      </c>
      <c r="P4268" s="1">
        <v>42379</v>
      </c>
      <c r="Q4268" t="s">
        <v>997</v>
      </c>
      <c r="R4268">
        <v>2304.5100000000002</v>
      </c>
      <c r="S4268" t="s">
        <v>998</v>
      </c>
      <c r="T4268" t="s">
        <v>999</v>
      </c>
      <c r="U4268" t="s">
        <v>6174</v>
      </c>
      <c r="V4268">
        <v>1</v>
      </c>
      <c r="W4268" t="e">
        <f>VLOOKUP(U4268,T1.Unique.Delivery!$AQ$2:$AW$2720,COLUMNS(T1.Unique.Delivery!$AQ$2701:$AW$2701),0)</f>
        <v>#N/A</v>
      </c>
    </row>
    <row r="4269" spans="1:23" x14ac:dyDescent="0.3">
      <c r="A4269" t="s">
        <v>5593</v>
      </c>
      <c r="B4269" t="s">
        <v>5594</v>
      </c>
      <c r="C4269" t="s">
        <v>990</v>
      </c>
      <c r="D4269" t="s">
        <v>52</v>
      </c>
      <c r="E4269" t="s">
        <v>5248</v>
      </c>
      <c r="F4269" t="s">
        <v>5249</v>
      </c>
      <c r="G4269" t="s">
        <v>52</v>
      </c>
      <c r="H4269" t="s">
        <v>1006</v>
      </c>
      <c r="I4269" t="s">
        <v>54</v>
      </c>
      <c r="J4269" t="s">
        <v>66</v>
      </c>
      <c r="K4269" t="s">
        <v>1007</v>
      </c>
      <c r="L4269" t="s">
        <v>47</v>
      </c>
      <c r="M4269" t="s">
        <v>47</v>
      </c>
      <c r="N4269" t="s">
        <v>47</v>
      </c>
      <c r="O4269" t="s">
        <v>47</v>
      </c>
      <c r="P4269" t="s">
        <v>5597</v>
      </c>
      <c r="Q4269" t="s">
        <v>997</v>
      </c>
      <c r="R4269">
        <v>1547.83</v>
      </c>
      <c r="S4269" t="s">
        <v>998</v>
      </c>
      <c r="T4269" t="s">
        <v>999</v>
      </c>
      <c r="U4269" t="s">
        <v>6175</v>
      </c>
      <c r="V4269">
        <v>1</v>
      </c>
      <c r="W4269" t="e">
        <f>VLOOKUP(U4269,T1.Unique.Delivery!$AQ$2:$AW$2720,COLUMNS(T1.Unique.Delivery!$AQ$2701:$AW$2701),0)</f>
        <v>#N/A</v>
      </c>
    </row>
    <row r="4270" spans="1:23" x14ac:dyDescent="0.3">
      <c r="A4270" t="s">
        <v>5593</v>
      </c>
      <c r="B4270" t="s">
        <v>5594</v>
      </c>
      <c r="C4270" t="s">
        <v>990</v>
      </c>
      <c r="D4270" t="s">
        <v>52</v>
      </c>
      <c r="E4270" t="s">
        <v>5248</v>
      </c>
      <c r="F4270" t="s">
        <v>5249</v>
      </c>
      <c r="G4270" t="s">
        <v>52</v>
      </c>
      <c r="H4270" t="s">
        <v>1006</v>
      </c>
      <c r="I4270" t="s">
        <v>54</v>
      </c>
      <c r="J4270" t="s">
        <v>56</v>
      </c>
      <c r="K4270" t="s">
        <v>993</v>
      </c>
      <c r="L4270">
        <v>101093720</v>
      </c>
      <c r="M4270" t="s">
        <v>55</v>
      </c>
      <c r="N4270" t="s">
        <v>47</v>
      </c>
      <c r="O4270" t="s">
        <v>47</v>
      </c>
      <c r="P4270" s="1">
        <v>42380</v>
      </c>
      <c r="Q4270" t="s">
        <v>997</v>
      </c>
      <c r="R4270">
        <v>3865.06</v>
      </c>
      <c r="S4270" t="s">
        <v>998</v>
      </c>
      <c r="T4270" t="s">
        <v>999</v>
      </c>
      <c r="U4270" t="s">
        <v>6176</v>
      </c>
      <c r="V4270">
        <v>1</v>
      </c>
      <c r="W4270" t="e">
        <f>VLOOKUP(U4270,T1.Unique.Delivery!$AQ$2:$AW$2720,COLUMNS(T1.Unique.Delivery!$AQ$2701:$AW$2701),0)</f>
        <v>#N/A</v>
      </c>
    </row>
    <row r="4271" spans="1:23" x14ac:dyDescent="0.3">
      <c r="A4271" t="s">
        <v>5593</v>
      </c>
      <c r="B4271" t="s">
        <v>5594</v>
      </c>
      <c r="C4271" t="s">
        <v>990</v>
      </c>
      <c r="D4271" t="s">
        <v>52</v>
      </c>
      <c r="E4271" t="s">
        <v>5248</v>
      </c>
      <c r="F4271" t="s">
        <v>5249</v>
      </c>
      <c r="G4271" t="s">
        <v>52</v>
      </c>
      <c r="H4271" t="s">
        <v>1006</v>
      </c>
      <c r="I4271" t="s">
        <v>54</v>
      </c>
      <c r="J4271" t="s">
        <v>129</v>
      </c>
      <c r="K4271" t="s">
        <v>1012</v>
      </c>
      <c r="L4271">
        <v>100943603</v>
      </c>
      <c r="M4271" t="s">
        <v>5002</v>
      </c>
      <c r="N4271" t="s">
        <v>47</v>
      </c>
      <c r="O4271" t="s">
        <v>47</v>
      </c>
      <c r="P4271" s="1">
        <v>42767</v>
      </c>
      <c r="Q4271" t="s">
        <v>997</v>
      </c>
      <c r="R4271">
        <v>1884.86</v>
      </c>
      <c r="S4271" t="s">
        <v>998</v>
      </c>
      <c r="T4271" t="s">
        <v>999</v>
      </c>
      <c r="U4271" t="s">
        <v>6177</v>
      </c>
      <c r="V4271">
        <v>1</v>
      </c>
      <c r="W4271" t="e">
        <f>VLOOKUP(U4271,T1.Unique.Delivery!$AQ$2:$AW$2720,COLUMNS(T1.Unique.Delivery!$AQ$2701:$AW$2701),0)</f>
        <v>#N/A</v>
      </c>
    </row>
    <row r="4272" spans="1:23" x14ac:dyDescent="0.3">
      <c r="A4272" t="s">
        <v>5593</v>
      </c>
      <c r="B4272" t="s">
        <v>5594</v>
      </c>
      <c r="C4272" t="s">
        <v>990</v>
      </c>
      <c r="D4272" t="s">
        <v>52</v>
      </c>
      <c r="E4272" t="s">
        <v>5248</v>
      </c>
      <c r="F4272" t="s">
        <v>5249</v>
      </c>
      <c r="G4272" t="s">
        <v>52</v>
      </c>
      <c r="H4272" t="s">
        <v>1006</v>
      </c>
      <c r="I4272" t="s">
        <v>54</v>
      </c>
      <c r="J4272" t="s">
        <v>80</v>
      </c>
      <c r="K4272" t="s">
        <v>1014</v>
      </c>
      <c r="L4272">
        <v>100943603</v>
      </c>
      <c r="M4272" t="s">
        <v>5002</v>
      </c>
      <c r="N4272" t="s">
        <v>47</v>
      </c>
      <c r="O4272" t="s">
        <v>47</v>
      </c>
      <c r="P4272" s="1">
        <v>42767</v>
      </c>
      <c r="Q4272" t="s">
        <v>997</v>
      </c>
      <c r="R4272">
        <v>1884.86</v>
      </c>
      <c r="S4272" t="s">
        <v>998</v>
      </c>
      <c r="T4272" t="s">
        <v>999</v>
      </c>
      <c r="U4272" t="s">
        <v>6178</v>
      </c>
      <c r="V4272">
        <v>1</v>
      </c>
      <c r="W4272" t="e">
        <f>VLOOKUP(U4272,T1.Unique.Delivery!$AQ$2:$AW$2720,COLUMNS(T1.Unique.Delivery!$AQ$2701:$AW$2701),0)</f>
        <v>#N/A</v>
      </c>
    </row>
    <row r="4273" spans="1:23" x14ac:dyDescent="0.3">
      <c r="A4273" t="s">
        <v>5593</v>
      </c>
      <c r="B4273" t="s">
        <v>5594</v>
      </c>
      <c r="C4273" t="s">
        <v>990</v>
      </c>
      <c r="D4273" t="s">
        <v>52</v>
      </c>
      <c r="E4273" t="s">
        <v>5248</v>
      </c>
      <c r="F4273" t="s">
        <v>5249</v>
      </c>
      <c r="G4273" t="s">
        <v>52</v>
      </c>
      <c r="H4273" t="s">
        <v>1006</v>
      </c>
      <c r="I4273" t="s">
        <v>54</v>
      </c>
      <c r="J4273" t="s">
        <v>80</v>
      </c>
      <c r="K4273" t="s">
        <v>1014</v>
      </c>
      <c r="L4273">
        <v>101093720</v>
      </c>
      <c r="M4273" t="s">
        <v>55</v>
      </c>
      <c r="N4273" t="s">
        <v>47</v>
      </c>
      <c r="O4273" t="s">
        <v>47</v>
      </c>
      <c r="P4273" s="1">
        <v>42379</v>
      </c>
      <c r="Q4273" t="s">
        <v>997</v>
      </c>
      <c r="R4273">
        <v>1920.42</v>
      </c>
      <c r="S4273" t="s">
        <v>998</v>
      </c>
      <c r="T4273" t="s">
        <v>999</v>
      </c>
      <c r="U4273" t="s">
        <v>6179</v>
      </c>
      <c r="V4273">
        <v>1</v>
      </c>
      <c r="W4273" t="e">
        <f>VLOOKUP(U4273,T1.Unique.Delivery!$AQ$2:$AW$2720,COLUMNS(T1.Unique.Delivery!$AQ$2701:$AW$2701),0)</f>
        <v>#N/A</v>
      </c>
    </row>
    <row r="4274" spans="1:23" x14ac:dyDescent="0.3">
      <c r="A4274" t="s">
        <v>5593</v>
      </c>
      <c r="B4274" t="s">
        <v>5594</v>
      </c>
      <c r="C4274" t="s">
        <v>990</v>
      </c>
      <c r="D4274" t="s">
        <v>52</v>
      </c>
      <c r="E4274" t="s">
        <v>5248</v>
      </c>
      <c r="F4274" t="s">
        <v>5249</v>
      </c>
      <c r="G4274" t="s">
        <v>52</v>
      </c>
      <c r="H4274" t="s">
        <v>1006</v>
      </c>
      <c r="I4274" t="s">
        <v>54</v>
      </c>
      <c r="J4274" t="s">
        <v>80</v>
      </c>
      <c r="K4274" t="s">
        <v>1014</v>
      </c>
      <c r="L4274" t="s">
        <v>47</v>
      </c>
      <c r="M4274" t="s">
        <v>47</v>
      </c>
      <c r="N4274" t="s">
        <v>47</v>
      </c>
      <c r="O4274" t="s">
        <v>47</v>
      </c>
      <c r="P4274" t="s">
        <v>5597</v>
      </c>
      <c r="Q4274" t="s">
        <v>997</v>
      </c>
      <c r="R4274">
        <v>1547.83</v>
      </c>
      <c r="S4274" t="s">
        <v>998</v>
      </c>
      <c r="T4274" t="s">
        <v>999</v>
      </c>
      <c r="U4274" t="s">
        <v>6180</v>
      </c>
      <c r="V4274">
        <v>1</v>
      </c>
      <c r="W4274" t="e">
        <f>VLOOKUP(U4274,T1.Unique.Delivery!$AQ$2:$AW$2720,COLUMNS(T1.Unique.Delivery!$AQ$2701:$AW$2701),0)</f>
        <v>#N/A</v>
      </c>
    </row>
    <row r="4275" spans="1:23" x14ac:dyDescent="0.3">
      <c r="A4275" t="s">
        <v>5593</v>
      </c>
      <c r="B4275" t="s">
        <v>5594</v>
      </c>
      <c r="C4275" t="s">
        <v>990</v>
      </c>
      <c r="D4275" t="s">
        <v>52</v>
      </c>
      <c r="E4275" t="s">
        <v>6181</v>
      </c>
      <c r="F4275" t="s">
        <v>6182</v>
      </c>
      <c r="G4275" t="s">
        <v>52</v>
      </c>
      <c r="H4275" t="s">
        <v>1006</v>
      </c>
      <c r="I4275" t="s">
        <v>54</v>
      </c>
      <c r="J4275" t="s">
        <v>66</v>
      </c>
      <c r="K4275" t="s">
        <v>1007</v>
      </c>
      <c r="L4275">
        <v>101093720</v>
      </c>
      <c r="M4275" t="s">
        <v>55</v>
      </c>
      <c r="N4275" t="s">
        <v>1295</v>
      </c>
      <c r="O4275" t="s">
        <v>1296</v>
      </c>
      <c r="P4275" s="1">
        <v>42379</v>
      </c>
      <c r="Q4275" t="s">
        <v>997</v>
      </c>
      <c r="R4275">
        <v>1320.3</v>
      </c>
      <c r="S4275" t="s">
        <v>998</v>
      </c>
      <c r="T4275" t="s">
        <v>999</v>
      </c>
      <c r="U4275" t="s">
        <v>6183</v>
      </c>
      <c r="V4275">
        <v>1</v>
      </c>
      <c r="W4275" t="e">
        <f>VLOOKUP(U4275,T1.Unique.Delivery!$AQ$2:$AW$2720,COLUMNS(T1.Unique.Delivery!$AQ$2701:$AW$2701),0)</f>
        <v>#N/A</v>
      </c>
    </row>
    <row r="4276" spans="1:23" x14ac:dyDescent="0.3">
      <c r="A4276" t="s">
        <v>5593</v>
      </c>
      <c r="B4276" t="s">
        <v>5594</v>
      </c>
      <c r="C4276" t="s">
        <v>990</v>
      </c>
      <c r="D4276" t="s">
        <v>52</v>
      </c>
      <c r="E4276" t="s">
        <v>6181</v>
      </c>
      <c r="F4276" t="s">
        <v>6182</v>
      </c>
      <c r="G4276" t="s">
        <v>52</v>
      </c>
      <c r="H4276" t="s">
        <v>1006</v>
      </c>
      <c r="I4276" t="s">
        <v>54</v>
      </c>
      <c r="J4276" t="s">
        <v>66</v>
      </c>
      <c r="K4276" t="s">
        <v>1007</v>
      </c>
      <c r="L4276" t="s">
        <v>47</v>
      </c>
      <c r="M4276" t="s">
        <v>47</v>
      </c>
      <c r="N4276" t="s">
        <v>47</v>
      </c>
      <c r="O4276" t="s">
        <v>47</v>
      </c>
      <c r="P4276" t="s">
        <v>5597</v>
      </c>
      <c r="Q4276" t="s">
        <v>997</v>
      </c>
      <c r="R4276">
        <v>886.78</v>
      </c>
      <c r="S4276" t="s">
        <v>998</v>
      </c>
      <c r="T4276" t="s">
        <v>999</v>
      </c>
      <c r="U4276" t="s">
        <v>6184</v>
      </c>
      <c r="V4276">
        <v>1</v>
      </c>
      <c r="W4276" t="e">
        <f>VLOOKUP(U4276,T1.Unique.Delivery!$AQ$2:$AW$2720,COLUMNS(T1.Unique.Delivery!$AQ$2701:$AW$2701),0)</f>
        <v>#N/A</v>
      </c>
    </row>
    <row r="4277" spans="1:23" x14ac:dyDescent="0.3">
      <c r="A4277" t="s">
        <v>5593</v>
      </c>
      <c r="B4277" t="s">
        <v>5594</v>
      </c>
      <c r="C4277" t="s">
        <v>990</v>
      </c>
      <c r="D4277" t="s">
        <v>52</v>
      </c>
      <c r="E4277" t="s">
        <v>6181</v>
      </c>
      <c r="F4277" t="s">
        <v>6182</v>
      </c>
      <c r="G4277" t="s">
        <v>52</v>
      </c>
      <c r="H4277" t="s">
        <v>1006</v>
      </c>
      <c r="I4277" t="s">
        <v>54</v>
      </c>
      <c r="J4277" t="s">
        <v>129</v>
      </c>
      <c r="K4277" t="s">
        <v>1012</v>
      </c>
      <c r="L4277" t="s">
        <v>47</v>
      </c>
      <c r="M4277" t="s">
        <v>47</v>
      </c>
      <c r="N4277" t="s">
        <v>47</v>
      </c>
      <c r="O4277" t="s">
        <v>47</v>
      </c>
      <c r="P4277" t="s">
        <v>5597</v>
      </c>
      <c r="Q4277" t="s">
        <v>997</v>
      </c>
      <c r="R4277">
        <v>886.78</v>
      </c>
      <c r="S4277" t="s">
        <v>998</v>
      </c>
      <c r="T4277" t="s">
        <v>999</v>
      </c>
      <c r="U4277" t="s">
        <v>6185</v>
      </c>
      <c r="V4277">
        <v>1</v>
      </c>
      <c r="W4277" t="e">
        <f>VLOOKUP(U4277,T1.Unique.Delivery!$AQ$2:$AW$2720,COLUMNS(T1.Unique.Delivery!$AQ$2701:$AW$2701),0)</f>
        <v>#N/A</v>
      </c>
    </row>
    <row r="4278" spans="1:23" x14ac:dyDescent="0.3">
      <c r="A4278" t="s">
        <v>5593</v>
      </c>
      <c r="B4278" t="s">
        <v>5594</v>
      </c>
      <c r="C4278" t="s">
        <v>990</v>
      </c>
      <c r="D4278" t="s">
        <v>52</v>
      </c>
      <c r="E4278" t="s">
        <v>6181</v>
      </c>
      <c r="F4278" t="s">
        <v>6182</v>
      </c>
      <c r="G4278" t="s">
        <v>52</v>
      </c>
      <c r="H4278" t="s">
        <v>1006</v>
      </c>
      <c r="I4278" t="s">
        <v>54</v>
      </c>
      <c r="J4278" t="s">
        <v>80</v>
      </c>
      <c r="K4278" t="s">
        <v>1014</v>
      </c>
      <c r="L4278">
        <v>101093720</v>
      </c>
      <c r="M4278" t="s">
        <v>55</v>
      </c>
      <c r="N4278" t="s">
        <v>47</v>
      </c>
      <c r="O4278" t="s">
        <v>47</v>
      </c>
      <c r="P4278" s="1">
        <v>42379</v>
      </c>
      <c r="Q4278" t="s">
        <v>997</v>
      </c>
      <c r="R4278">
        <v>1100.25</v>
      </c>
      <c r="S4278" t="s">
        <v>998</v>
      </c>
      <c r="T4278" t="s">
        <v>999</v>
      </c>
      <c r="U4278" t="s">
        <v>6186</v>
      </c>
      <c r="V4278">
        <v>1</v>
      </c>
      <c r="W4278" t="e">
        <f>VLOOKUP(U4278,T1.Unique.Delivery!$AQ$2:$AW$2720,COLUMNS(T1.Unique.Delivery!$AQ$2701:$AW$2701),0)</f>
        <v>#N/A</v>
      </c>
    </row>
    <row r="4279" spans="1:23" x14ac:dyDescent="0.3">
      <c r="A4279" t="s">
        <v>5593</v>
      </c>
      <c r="B4279" t="s">
        <v>5594</v>
      </c>
      <c r="C4279" t="s">
        <v>990</v>
      </c>
      <c r="D4279" t="s">
        <v>52</v>
      </c>
      <c r="E4279" t="s">
        <v>6181</v>
      </c>
      <c r="F4279" t="s">
        <v>6182</v>
      </c>
      <c r="G4279" t="s">
        <v>52</v>
      </c>
      <c r="H4279" t="s">
        <v>1006</v>
      </c>
      <c r="I4279" t="s">
        <v>54</v>
      </c>
      <c r="J4279" t="s">
        <v>80</v>
      </c>
      <c r="K4279" t="s">
        <v>1014</v>
      </c>
      <c r="L4279" t="s">
        <v>47</v>
      </c>
      <c r="M4279" t="s">
        <v>47</v>
      </c>
      <c r="N4279" t="s">
        <v>47</v>
      </c>
      <c r="O4279" t="s">
        <v>47</v>
      </c>
      <c r="P4279" t="s">
        <v>5597</v>
      </c>
      <c r="Q4279" t="s">
        <v>997</v>
      </c>
      <c r="R4279">
        <v>886.78</v>
      </c>
      <c r="S4279" t="s">
        <v>998</v>
      </c>
      <c r="T4279" t="s">
        <v>999</v>
      </c>
      <c r="U4279" t="s">
        <v>6187</v>
      </c>
      <c r="V4279">
        <v>1</v>
      </c>
      <c r="W4279" t="e">
        <f>VLOOKUP(U4279,T1.Unique.Delivery!$AQ$2:$AW$2720,COLUMNS(T1.Unique.Delivery!$AQ$2701:$AW$2701),0)</f>
        <v>#N/A</v>
      </c>
    </row>
    <row r="4280" spans="1:23" x14ac:dyDescent="0.3">
      <c r="A4280" t="s">
        <v>5593</v>
      </c>
      <c r="B4280" t="s">
        <v>5594</v>
      </c>
      <c r="C4280" t="s">
        <v>990</v>
      </c>
      <c r="D4280" t="s">
        <v>52</v>
      </c>
      <c r="E4280" t="s">
        <v>3793</v>
      </c>
      <c r="F4280" t="s">
        <v>3794</v>
      </c>
      <c r="G4280" t="s">
        <v>52</v>
      </c>
      <c r="H4280" t="s">
        <v>1006</v>
      </c>
      <c r="I4280" t="s">
        <v>54</v>
      </c>
      <c r="J4280" t="s">
        <v>66</v>
      </c>
      <c r="K4280" t="s">
        <v>1007</v>
      </c>
      <c r="L4280">
        <v>101093720</v>
      </c>
      <c r="M4280" t="s">
        <v>55</v>
      </c>
      <c r="N4280" t="s">
        <v>47</v>
      </c>
      <c r="O4280" t="s">
        <v>47</v>
      </c>
      <c r="P4280" t="s">
        <v>1040</v>
      </c>
      <c r="Q4280" t="s">
        <v>997</v>
      </c>
      <c r="R4280">
        <v>1227</v>
      </c>
      <c r="S4280" t="s">
        <v>998</v>
      </c>
      <c r="T4280" t="s">
        <v>999</v>
      </c>
      <c r="U4280" t="s">
        <v>6188</v>
      </c>
      <c r="V4280">
        <v>1</v>
      </c>
      <c r="W4280" t="e">
        <f>VLOOKUP(U4280,T1.Unique.Delivery!$AQ$2:$AW$2720,COLUMNS(T1.Unique.Delivery!$AQ$2701:$AW$2701),0)</f>
        <v>#N/A</v>
      </c>
    </row>
    <row r="4281" spans="1:23" x14ac:dyDescent="0.3">
      <c r="A4281" t="s">
        <v>5593</v>
      </c>
      <c r="B4281" t="s">
        <v>5594</v>
      </c>
      <c r="C4281" t="s">
        <v>990</v>
      </c>
      <c r="D4281" t="s">
        <v>52</v>
      </c>
      <c r="E4281" t="s">
        <v>3793</v>
      </c>
      <c r="F4281" t="s">
        <v>3794</v>
      </c>
      <c r="G4281" t="s">
        <v>52</v>
      </c>
      <c r="H4281" t="s">
        <v>1006</v>
      </c>
      <c r="I4281" t="s">
        <v>54</v>
      </c>
      <c r="J4281" t="s">
        <v>56</v>
      </c>
      <c r="K4281" t="s">
        <v>993</v>
      </c>
      <c r="L4281">
        <v>101093720</v>
      </c>
      <c r="M4281" t="s">
        <v>55</v>
      </c>
      <c r="N4281" t="s">
        <v>47</v>
      </c>
      <c r="O4281" t="s">
        <v>47</v>
      </c>
      <c r="P4281" s="1">
        <v>42379</v>
      </c>
      <c r="Q4281" t="s">
        <v>997</v>
      </c>
      <c r="R4281">
        <v>1714.06</v>
      </c>
      <c r="S4281" t="s">
        <v>998</v>
      </c>
      <c r="T4281" t="s">
        <v>999</v>
      </c>
      <c r="U4281" t="s">
        <v>6189</v>
      </c>
      <c r="V4281">
        <v>1</v>
      </c>
      <c r="W4281" t="e">
        <f>VLOOKUP(U4281,T1.Unique.Delivery!$AQ$2:$AW$2720,COLUMNS(T1.Unique.Delivery!$AQ$2701:$AW$2701),0)</f>
        <v>#N/A</v>
      </c>
    </row>
    <row r="4282" spans="1:23" x14ac:dyDescent="0.3">
      <c r="A4282" t="s">
        <v>5593</v>
      </c>
      <c r="B4282" t="s">
        <v>5594</v>
      </c>
      <c r="C4282" t="s">
        <v>990</v>
      </c>
      <c r="D4282" t="s">
        <v>52</v>
      </c>
      <c r="E4282" t="s">
        <v>6190</v>
      </c>
      <c r="F4282" t="s">
        <v>6191</v>
      </c>
      <c r="G4282" t="s">
        <v>52</v>
      </c>
      <c r="H4282" t="s">
        <v>1006</v>
      </c>
      <c r="I4282" t="s">
        <v>54</v>
      </c>
      <c r="J4282" t="s">
        <v>66</v>
      </c>
      <c r="K4282" t="s">
        <v>1007</v>
      </c>
      <c r="L4282" t="s">
        <v>47</v>
      </c>
      <c r="M4282" t="s">
        <v>47</v>
      </c>
      <c r="N4282" t="s">
        <v>47</v>
      </c>
      <c r="O4282" t="s">
        <v>47</v>
      </c>
      <c r="P4282" t="s">
        <v>5597</v>
      </c>
      <c r="Q4282" t="s">
        <v>997</v>
      </c>
      <c r="R4282">
        <v>1547.83</v>
      </c>
      <c r="S4282" t="s">
        <v>998</v>
      </c>
      <c r="T4282" t="s">
        <v>999</v>
      </c>
      <c r="U4282" t="s">
        <v>6192</v>
      </c>
      <c r="V4282">
        <v>1</v>
      </c>
      <c r="W4282" t="e">
        <f>VLOOKUP(U4282,T1.Unique.Delivery!$AQ$2:$AW$2720,COLUMNS(T1.Unique.Delivery!$AQ$2701:$AW$2701),0)</f>
        <v>#N/A</v>
      </c>
    </row>
    <row r="4283" spans="1:23" x14ac:dyDescent="0.3">
      <c r="A4283" t="s">
        <v>5593</v>
      </c>
      <c r="B4283" t="s">
        <v>5594</v>
      </c>
      <c r="C4283" t="s">
        <v>990</v>
      </c>
      <c r="D4283" t="s">
        <v>52</v>
      </c>
      <c r="E4283" t="s">
        <v>6190</v>
      </c>
      <c r="F4283" t="s">
        <v>6191</v>
      </c>
      <c r="G4283" t="s">
        <v>52</v>
      </c>
      <c r="H4283" t="s">
        <v>1006</v>
      </c>
      <c r="I4283" t="s">
        <v>54</v>
      </c>
      <c r="J4283" t="s">
        <v>80</v>
      </c>
      <c r="K4283" t="s">
        <v>1014</v>
      </c>
      <c r="L4283" t="s">
        <v>47</v>
      </c>
      <c r="M4283" t="s">
        <v>47</v>
      </c>
      <c r="N4283" t="s">
        <v>47</v>
      </c>
      <c r="O4283" t="s">
        <v>47</v>
      </c>
      <c r="P4283" t="s">
        <v>5597</v>
      </c>
      <c r="Q4283" t="s">
        <v>997</v>
      </c>
      <c r="R4283">
        <v>1547.83</v>
      </c>
      <c r="S4283" t="s">
        <v>998</v>
      </c>
      <c r="T4283" t="s">
        <v>999</v>
      </c>
      <c r="U4283" t="s">
        <v>6193</v>
      </c>
      <c r="V4283">
        <v>1</v>
      </c>
      <c r="W4283" t="e">
        <f>VLOOKUP(U4283,T1.Unique.Delivery!$AQ$2:$AW$2720,COLUMNS(T1.Unique.Delivery!$AQ$2701:$AW$2701),0)</f>
        <v>#N/A</v>
      </c>
    </row>
    <row r="4284" spans="1:23" x14ac:dyDescent="0.3">
      <c r="A4284" t="s">
        <v>5593</v>
      </c>
      <c r="B4284" t="s">
        <v>5594</v>
      </c>
      <c r="C4284" t="s">
        <v>990</v>
      </c>
      <c r="D4284" t="s">
        <v>52</v>
      </c>
      <c r="E4284" t="s">
        <v>6194</v>
      </c>
      <c r="F4284" t="s">
        <v>6195</v>
      </c>
      <c r="G4284" t="s">
        <v>52</v>
      </c>
      <c r="H4284" t="s">
        <v>1006</v>
      </c>
      <c r="I4284" t="s">
        <v>54</v>
      </c>
      <c r="J4284" t="s">
        <v>66</v>
      </c>
      <c r="K4284" t="s">
        <v>1007</v>
      </c>
      <c r="L4284">
        <v>101093720</v>
      </c>
      <c r="M4284" t="s">
        <v>55</v>
      </c>
      <c r="N4284" t="s">
        <v>1295</v>
      </c>
      <c r="O4284" t="s">
        <v>1296</v>
      </c>
      <c r="P4284" s="1">
        <v>42379</v>
      </c>
      <c r="Q4284" t="s">
        <v>997</v>
      </c>
      <c r="R4284">
        <v>1796.93</v>
      </c>
      <c r="S4284" t="s">
        <v>998</v>
      </c>
      <c r="T4284" t="s">
        <v>999</v>
      </c>
      <c r="U4284" t="s">
        <v>6196</v>
      </c>
      <c r="V4284">
        <v>1</v>
      </c>
      <c r="W4284" t="e">
        <f>VLOOKUP(U4284,T1.Unique.Delivery!$AQ$2:$AW$2720,COLUMNS(T1.Unique.Delivery!$AQ$2701:$AW$2701),0)</f>
        <v>#N/A</v>
      </c>
    </row>
    <row r="4285" spans="1:23" x14ac:dyDescent="0.3">
      <c r="A4285" t="s">
        <v>5593</v>
      </c>
      <c r="B4285" t="s">
        <v>5594</v>
      </c>
      <c r="C4285" t="s">
        <v>990</v>
      </c>
      <c r="D4285" t="s">
        <v>52</v>
      </c>
      <c r="E4285" t="s">
        <v>6194</v>
      </c>
      <c r="F4285" t="s">
        <v>6195</v>
      </c>
      <c r="G4285" t="s">
        <v>52</v>
      </c>
      <c r="H4285" t="s">
        <v>1006</v>
      </c>
      <c r="I4285" t="s">
        <v>54</v>
      </c>
      <c r="J4285" t="s">
        <v>66</v>
      </c>
      <c r="K4285" t="s">
        <v>1007</v>
      </c>
      <c r="L4285" t="s">
        <v>47</v>
      </c>
      <c r="M4285" t="s">
        <v>47</v>
      </c>
      <c r="N4285" t="s">
        <v>47</v>
      </c>
      <c r="O4285" t="s">
        <v>47</v>
      </c>
      <c r="P4285" t="s">
        <v>5597</v>
      </c>
      <c r="Q4285" t="s">
        <v>997</v>
      </c>
      <c r="R4285">
        <v>1206.92</v>
      </c>
      <c r="S4285" t="s">
        <v>998</v>
      </c>
      <c r="T4285" t="s">
        <v>999</v>
      </c>
      <c r="U4285" t="s">
        <v>6197</v>
      </c>
      <c r="V4285">
        <v>1</v>
      </c>
      <c r="W4285" t="e">
        <f>VLOOKUP(U4285,T1.Unique.Delivery!$AQ$2:$AW$2720,COLUMNS(T1.Unique.Delivery!$AQ$2701:$AW$2701),0)</f>
        <v>#N/A</v>
      </c>
    </row>
    <row r="4286" spans="1:23" x14ac:dyDescent="0.3">
      <c r="A4286" t="s">
        <v>5593</v>
      </c>
      <c r="B4286" t="s">
        <v>5594</v>
      </c>
      <c r="C4286" t="s">
        <v>990</v>
      </c>
      <c r="D4286" t="s">
        <v>52</v>
      </c>
      <c r="E4286" t="s">
        <v>6194</v>
      </c>
      <c r="F4286" t="s">
        <v>6195</v>
      </c>
      <c r="G4286" t="s">
        <v>52</v>
      </c>
      <c r="H4286" t="s">
        <v>1006</v>
      </c>
      <c r="I4286" t="s">
        <v>54</v>
      </c>
      <c r="J4286" t="s">
        <v>80</v>
      </c>
      <c r="K4286" t="s">
        <v>1014</v>
      </c>
      <c r="L4286">
        <v>101093720</v>
      </c>
      <c r="M4286" t="s">
        <v>55</v>
      </c>
      <c r="N4286" t="s">
        <v>47</v>
      </c>
      <c r="O4286" t="s">
        <v>47</v>
      </c>
      <c r="P4286" s="1">
        <v>42379</v>
      </c>
      <c r="Q4286" t="s">
        <v>997</v>
      </c>
      <c r="R4286">
        <v>1497.44</v>
      </c>
      <c r="S4286" t="s">
        <v>998</v>
      </c>
      <c r="T4286" t="s">
        <v>999</v>
      </c>
      <c r="U4286" t="s">
        <v>6198</v>
      </c>
      <c r="V4286">
        <v>1</v>
      </c>
      <c r="W4286" t="e">
        <f>VLOOKUP(U4286,T1.Unique.Delivery!$AQ$2:$AW$2720,COLUMNS(T1.Unique.Delivery!$AQ$2701:$AW$2701),0)</f>
        <v>#N/A</v>
      </c>
    </row>
    <row r="4287" spans="1:23" x14ac:dyDescent="0.3">
      <c r="A4287" t="s">
        <v>5593</v>
      </c>
      <c r="B4287" t="s">
        <v>5594</v>
      </c>
      <c r="C4287" t="s">
        <v>990</v>
      </c>
      <c r="D4287" t="s">
        <v>52</v>
      </c>
      <c r="E4287" t="s">
        <v>6194</v>
      </c>
      <c r="F4287" t="s">
        <v>6195</v>
      </c>
      <c r="G4287" t="s">
        <v>52</v>
      </c>
      <c r="H4287" t="s">
        <v>1006</v>
      </c>
      <c r="I4287" t="s">
        <v>54</v>
      </c>
      <c r="J4287" t="s">
        <v>80</v>
      </c>
      <c r="K4287" t="s">
        <v>1014</v>
      </c>
      <c r="L4287" t="s">
        <v>47</v>
      </c>
      <c r="M4287" t="s">
        <v>47</v>
      </c>
      <c r="N4287" t="s">
        <v>47</v>
      </c>
      <c r="O4287" t="s">
        <v>47</v>
      </c>
      <c r="P4287" t="s">
        <v>5597</v>
      </c>
      <c r="Q4287" t="s">
        <v>997</v>
      </c>
      <c r="R4287">
        <v>1206.92</v>
      </c>
      <c r="S4287" t="s">
        <v>998</v>
      </c>
      <c r="T4287" t="s">
        <v>999</v>
      </c>
      <c r="U4287" t="s">
        <v>6199</v>
      </c>
      <c r="V4287">
        <v>1</v>
      </c>
      <c r="W4287" t="e">
        <f>VLOOKUP(U4287,T1.Unique.Delivery!$AQ$2:$AW$2720,COLUMNS(T1.Unique.Delivery!$AQ$2701:$AW$2701),0)</f>
        <v>#N/A</v>
      </c>
    </row>
    <row r="4288" spans="1:23" x14ac:dyDescent="0.3">
      <c r="A4288" t="s">
        <v>5593</v>
      </c>
      <c r="B4288" t="s">
        <v>5594</v>
      </c>
      <c r="C4288" t="s">
        <v>990</v>
      </c>
      <c r="D4288" t="s">
        <v>52</v>
      </c>
      <c r="E4288" t="s">
        <v>6200</v>
      </c>
      <c r="F4288" t="s">
        <v>6201</v>
      </c>
      <c r="G4288" t="s">
        <v>52</v>
      </c>
      <c r="H4288" t="s">
        <v>1006</v>
      </c>
      <c r="I4288" t="s">
        <v>54</v>
      </c>
      <c r="J4288" t="s">
        <v>66</v>
      </c>
      <c r="K4288" t="s">
        <v>1007</v>
      </c>
      <c r="L4288">
        <v>100943603</v>
      </c>
      <c r="M4288" t="s">
        <v>5002</v>
      </c>
      <c r="N4288" t="s">
        <v>1295</v>
      </c>
      <c r="O4288" t="s">
        <v>1296</v>
      </c>
      <c r="P4288" s="1">
        <v>42767</v>
      </c>
      <c r="Q4288" t="s">
        <v>997</v>
      </c>
      <c r="R4288">
        <v>855.5</v>
      </c>
      <c r="S4288" t="s">
        <v>998</v>
      </c>
      <c r="T4288" t="s">
        <v>999</v>
      </c>
      <c r="U4288" t="s">
        <v>6202</v>
      </c>
      <c r="V4288">
        <v>1</v>
      </c>
      <c r="W4288" t="e">
        <f>VLOOKUP(U4288,T1.Unique.Delivery!$AQ$2:$AW$2720,COLUMNS(T1.Unique.Delivery!$AQ$2701:$AW$2701),0)</f>
        <v>#N/A</v>
      </c>
    </row>
    <row r="4289" spans="1:23" x14ac:dyDescent="0.3">
      <c r="A4289" t="s">
        <v>5593</v>
      </c>
      <c r="B4289" t="s">
        <v>5594</v>
      </c>
      <c r="C4289" t="s">
        <v>990</v>
      </c>
      <c r="D4289" t="s">
        <v>52</v>
      </c>
      <c r="E4289" t="s">
        <v>6200</v>
      </c>
      <c r="F4289" t="s">
        <v>6201</v>
      </c>
      <c r="G4289" t="s">
        <v>52</v>
      </c>
      <c r="H4289" t="s">
        <v>1006</v>
      </c>
      <c r="I4289" t="s">
        <v>54</v>
      </c>
      <c r="J4289" t="s">
        <v>66</v>
      </c>
      <c r="K4289" t="s">
        <v>1007</v>
      </c>
      <c r="L4289" t="s">
        <v>47</v>
      </c>
      <c r="M4289" t="s">
        <v>47</v>
      </c>
      <c r="N4289" t="s">
        <v>47</v>
      </c>
      <c r="O4289" t="s">
        <v>47</v>
      </c>
      <c r="P4289" t="s">
        <v>5606</v>
      </c>
      <c r="Q4289" t="s">
        <v>997</v>
      </c>
      <c r="R4289">
        <v>761.4</v>
      </c>
      <c r="S4289" t="s">
        <v>998</v>
      </c>
      <c r="T4289" t="s">
        <v>999</v>
      </c>
      <c r="U4289" t="s">
        <v>6203</v>
      </c>
      <c r="V4289">
        <v>1</v>
      </c>
      <c r="W4289" t="e">
        <f>VLOOKUP(U4289,T1.Unique.Delivery!$AQ$2:$AW$2720,COLUMNS(T1.Unique.Delivery!$AQ$2701:$AW$2701),0)</f>
        <v>#N/A</v>
      </c>
    </row>
    <row r="4290" spans="1:23" x14ac:dyDescent="0.3">
      <c r="A4290" t="s">
        <v>5593</v>
      </c>
      <c r="B4290" t="s">
        <v>5594</v>
      </c>
      <c r="C4290" t="s">
        <v>990</v>
      </c>
      <c r="D4290" t="s">
        <v>52</v>
      </c>
      <c r="E4290" t="s">
        <v>6200</v>
      </c>
      <c r="F4290" t="s">
        <v>6201</v>
      </c>
      <c r="G4290" t="s">
        <v>52</v>
      </c>
      <c r="H4290" t="s">
        <v>1006</v>
      </c>
      <c r="I4290" t="s">
        <v>54</v>
      </c>
      <c r="J4290" t="s">
        <v>129</v>
      </c>
      <c r="K4290" t="s">
        <v>1012</v>
      </c>
      <c r="L4290">
        <v>100943603</v>
      </c>
      <c r="M4290" t="s">
        <v>5002</v>
      </c>
      <c r="N4290" t="s">
        <v>47</v>
      </c>
      <c r="O4290" t="s">
        <v>47</v>
      </c>
      <c r="P4290" s="1">
        <v>42767</v>
      </c>
      <c r="Q4290" t="s">
        <v>997</v>
      </c>
      <c r="R4290">
        <v>855.5</v>
      </c>
      <c r="S4290" t="s">
        <v>998</v>
      </c>
      <c r="T4290" t="s">
        <v>999</v>
      </c>
      <c r="U4290" t="s">
        <v>6204</v>
      </c>
      <c r="V4290">
        <v>1</v>
      </c>
      <c r="W4290" t="e">
        <f>VLOOKUP(U4290,T1.Unique.Delivery!$AQ$2:$AW$2720,COLUMNS(T1.Unique.Delivery!$AQ$2701:$AW$2701),0)</f>
        <v>#N/A</v>
      </c>
    </row>
    <row r="4291" spans="1:23" x14ac:dyDescent="0.3">
      <c r="A4291" t="s">
        <v>5593</v>
      </c>
      <c r="B4291" t="s">
        <v>5594</v>
      </c>
      <c r="C4291" t="s">
        <v>990</v>
      </c>
      <c r="D4291" t="s">
        <v>52</v>
      </c>
      <c r="E4291" t="s">
        <v>6200</v>
      </c>
      <c r="F4291" t="s">
        <v>6201</v>
      </c>
      <c r="G4291" t="s">
        <v>52</v>
      </c>
      <c r="H4291" t="s">
        <v>1006</v>
      </c>
      <c r="I4291" t="s">
        <v>54</v>
      </c>
      <c r="J4291" t="s">
        <v>129</v>
      </c>
      <c r="K4291" t="s">
        <v>1012</v>
      </c>
      <c r="L4291" t="s">
        <v>47</v>
      </c>
      <c r="M4291" t="s">
        <v>47</v>
      </c>
      <c r="N4291" t="s">
        <v>47</v>
      </c>
      <c r="O4291" t="s">
        <v>47</v>
      </c>
      <c r="P4291" t="s">
        <v>5606</v>
      </c>
      <c r="Q4291" t="s">
        <v>997</v>
      </c>
      <c r="R4291">
        <v>761.4</v>
      </c>
      <c r="S4291" t="s">
        <v>998</v>
      </c>
      <c r="T4291" t="s">
        <v>999</v>
      </c>
      <c r="U4291" t="s">
        <v>6205</v>
      </c>
      <c r="V4291">
        <v>1</v>
      </c>
      <c r="W4291" t="e">
        <f>VLOOKUP(U4291,T1.Unique.Delivery!$AQ$2:$AW$2720,COLUMNS(T1.Unique.Delivery!$AQ$2701:$AW$2701),0)</f>
        <v>#N/A</v>
      </c>
    </row>
    <row r="4292" spans="1:23" x14ac:dyDescent="0.3">
      <c r="A4292" t="s">
        <v>5593</v>
      </c>
      <c r="B4292" t="s">
        <v>5594</v>
      </c>
      <c r="C4292" t="s">
        <v>990</v>
      </c>
      <c r="D4292" t="s">
        <v>52</v>
      </c>
      <c r="E4292" t="s">
        <v>6200</v>
      </c>
      <c r="F4292" t="s">
        <v>6201</v>
      </c>
      <c r="G4292" t="s">
        <v>52</v>
      </c>
      <c r="H4292" t="s">
        <v>1006</v>
      </c>
      <c r="I4292" t="s">
        <v>54</v>
      </c>
      <c r="J4292" t="s">
        <v>80</v>
      </c>
      <c r="K4292" t="s">
        <v>1014</v>
      </c>
      <c r="L4292">
        <v>100943603</v>
      </c>
      <c r="M4292" t="s">
        <v>5002</v>
      </c>
      <c r="N4292" t="s">
        <v>1295</v>
      </c>
      <c r="O4292" t="s">
        <v>1296</v>
      </c>
      <c r="P4292" s="1">
        <v>42767</v>
      </c>
      <c r="Q4292" t="s">
        <v>997</v>
      </c>
      <c r="R4292">
        <v>855.5</v>
      </c>
      <c r="S4292" t="s">
        <v>998</v>
      </c>
      <c r="T4292" t="s">
        <v>999</v>
      </c>
      <c r="U4292" t="s">
        <v>6206</v>
      </c>
      <c r="V4292">
        <v>1</v>
      </c>
      <c r="W4292" t="e">
        <f>VLOOKUP(U4292,T1.Unique.Delivery!$AQ$2:$AW$2720,COLUMNS(T1.Unique.Delivery!$AQ$2701:$AW$2701),0)</f>
        <v>#N/A</v>
      </c>
    </row>
    <row r="4293" spans="1:23" x14ac:dyDescent="0.3">
      <c r="A4293" t="s">
        <v>5593</v>
      </c>
      <c r="B4293" t="s">
        <v>5594</v>
      </c>
      <c r="C4293" t="s">
        <v>990</v>
      </c>
      <c r="D4293" t="s">
        <v>52</v>
      </c>
      <c r="E4293" t="s">
        <v>6200</v>
      </c>
      <c r="F4293" t="s">
        <v>6201</v>
      </c>
      <c r="G4293" t="s">
        <v>52</v>
      </c>
      <c r="H4293" t="s">
        <v>1006</v>
      </c>
      <c r="I4293" t="s">
        <v>54</v>
      </c>
      <c r="J4293" t="s">
        <v>80</v>
      </c>
      <c r="K4293" t="s">
        <v>1014</v>
      </c>
      <c r="L4293" t="s">
        <v>47</v>
      </c>
      <c r="M4293" t="s">
        <v>47</v>
      </c>
      <c r="N4293" t="s">
        <v>47</v>
      </c>
      <c r="O4293" t="s">
        <v>47</v>
      </c>
      <c r="P4293" t="s">
        <v>5606</v>
      </c>
      <c r="Q4293" t="s">
        <v>997</v>
      </c>
      <c r="R4293">
        <v>761.4</v>
      </c>
      <c r="S4293" t="s">
        <v>998</v>
      </c>
      <c r="T4293" t="s">
        <v>999</v>
      </c>
      <c r="U4293" t="s">
        <v>6207</v>
      </c>
      <c r="V4293">
        <v>1</v>
      </c>
      <c r="W4293" t="e">
        <f>VLOOKUP(U4293,T1.Unique.Delivery!$AQ$2:$AW$2720,COLUMNS(T1.Unique.Delivery!$AQ$2701:$AW$2701),0)</f>
        <v>#N/A</v>
      </c>
    </row>
    <row r="4294" spans="1:23" x14ac:dyDescent="0.3">
      <c r="A4294" t="s">
        <v>5593</v>
      </c>
      <c r="B4294" t="s">
        <v>5594</v>
      </c>
      <c r="C4294" t="s">
        <v>990</v>
      </c>
      <c r="D4294" t="s">
        <v>52</v>
      </c>
      <c r="E4294" t="s">
        <v>6200</v>
      </c>
      <c r="F4294" t="s">
        <v>6201</v>
      </c>
      <c r="G4294" t="s">
        <v>52</v>
      </c>
      <c r="H4294" t="s">
        <v>1006</v>
      </c>
      <c r="I4294" t="s">
        <v>54</v>
      </c>
      <c r="J4294" t="s">
        <v>2273</v>
      </c>
      <c r="K4294" t="s">
        <v>2274</v>
      </c>
      <c r="L4294">
        <v>100943603</v>
      </c>
      <c r="M4294" t="s">
        <v>5002</v>
      </c>
      <c r="N4294" t="s">
        <v>1295</v>
      </c>
      <c r="O4294" t="s">
        <v>1296</v>
      </c>
      <c r="P4294" s="1">
        <v>42767</v>
      </c>
      <c r="Q4294" t="s">
        <v>997</v>
      </c>
      <c r="R4294">
        <v>855.5</v>
      </c>
      <c r="S4294" t="s">
        <v>998</v>
      </c>
      <c r="T4294" t="s">
        <v>999</v>
      </c>
      <c r="U4294" t="s">
        <v>6208</v>
      </c>
      <c r="V4294">
        <v>1</v>
      </c>
      <c r="W4294" t="e">
        <f>VLOOKUP(U4294,T1.Unique.Delivery!$AQ$2:$AW$2720,COLUMNS(T1.Unique.Delivery!$AQ$2701:$AW$2701),0)</f>
        <v>#N/A</v>
      </c>
    </row>
    <row r="4295" spans="1:23" x14ac:dyDescent="0.3">
      <c r="A4295" t="s">
        <v>5593</v>
      </c>
      <c r="B4295" t="s">
        <v>5594</v>
      </c>
      <c r="C4295" t="s">
        <v>990</v>
      </c>
      <c r="D4295" t="s">
        <v>52</v>
      </c>
      <c r="E4295" t="s">
        <v>6200</v>
      </c>
      <c r="F4295" t="s">
        <v>6201</v>
      </c>
      <c r="G4295" t="s">
        <v>52</v>
      </c>
      <c r="H4295" t="s">
        <v>1006</v>
      </c>
      <c r="I4295" t="s">
        <v>54</v>
      </c>
      <c r="J4295" t="s">
        <v>2276</v>
      </c>
      <c r="K4295" t="s">
        <v>2277</v>
      </c>
      <c r="L4295">
        <v>100943603</v>
      </c>
      <c r="M4295" t="s">
        <v>5002</v>
      </c>
      <c r="N4295" t="s">
        <v>1295</v>
      </c>
      <c r="O4295" t="s">
        <v>1296</v>
      </c>
      <c r="P4295" s="1">
        <v>42767</v>
      </c>
      <c r="Q4295" t="s">
        <v>997</v>
      </c>
      <c r="R4295">
        <v>855.5</v>
      </c>
      <c r="S4295" t="s">
        <v>998</v>
      </c>
      <c r="T4295" t="s">
        <v>999</v>
      </c>
      <c r="U4295" t="s">
        <v>6209</v>
      </c>
      <c r="V4295">
        <v>1</v>
      </c>
      <c r="W4295" t="e">
        <f>VLOOKUP(U4295,T1.Unique.Delivery!$AQ$2:$AW$2720,COLUMNS(T1.Unique.Delivery!$AQ$2701:$AW$2701),0)</f>
        <v>#N/A</v>
      </c>
    </row>
    <row r="4296" spans="1:23" x14ac:dyDescent="0.3">
      <c r="A4296" t="s">
        <v>5593</v>
      </c>
      <c r="B4296" t="s">
        <v>5594</v>
      </c>
      <c r="C4296" t="s">
        <v>990</v>
      </c>
      <c r="D4296" t="s">
        <v>52</v>
      </c>
      <c r="E4296" t="s">
        <v>6200</v>
      </c>
      <c r="F4296" t="s">
        <v>6201</v>
      </c>
      <c r="G4296" t="s">
        <v>52</v>
      </c>
      <c r="H4296" t="s">
        <v>1006</v>
      </c>
      <c r="I4296" t="s">
        <v>54</v>
      </c>
      <c r="J4296" t="s">
        <v>2279</v>
      </c>
      <c r="K4296" t="s">
        <v>2280</v>
      </c>
      <c r="L4296">
        <v>100943603</v>
      </c>
      <c r="M4296" t="s">
        <v>5002</v>
      </c>
      <c r="N4296" t="s">
        <v>1295</v>
      </c>
      <c r="O4296" t="s">
        <v>1296</v>
      </c>
      <c r="P4296" s="1">
        <v>42767</v>
      </c>
      <c r="Q4296" t="s">
        <v>997</v>
      </c>
      <c r="R4296">
        <v>855.5</v>
      </c>
      <c r="S4296" t="s">
        <v>998</v>
      </c>
      <c r="T4296" t="s">
        <v>999</v>
      </c>
      <c r="U4296" t="s">
        <v>6210</v>
      </c>
      <c r="V4296">
        <v>1</v>
      </c>
      <c r="W4296" t="e">
        <f>VLOOKUP(U4296,T1.Unique.Delivery!$AQ$2:$AW$2720,COLUMNS(T1.Unique.Delivery!$AQ$2701:$AW$2701),0)</f>
        <v>#N/A</v>
      </c>
    </row>
    <row r="4297" spans="1:23" x14ac:dyDescent="0.3">
      <c r="A4297" t="s">
        <v>5593</v>
      </c>
      <c r="B4297" t="s">
        <v>5594</v>
      </c>
      <c r="C4297" t="s">
        <v>990</v>
      </c>
      <c r="D4297" t="s">
        <v>52</v>
      </c>
      <c r="E4297" t="s">
        <v>6211</v>
      </c>
      <c r="F4297" t="s">
        <v>6212</v>
      </c>
      <c r="G4297" t="s">
        <v>52</v>
      </c>
      <c r="H4297" t="s">
        <v>1006</v>
      </c>
      <c r="I4297" t="s">
        <v>54</v>
      </c>
      <c r="J4297" t="s">
        <v>66</v>
      </c>
      <c r="K4297" t="s">
        <v>1007</v>
      </c>
      <c r="L4297">
        <v>100943603</v>
      </c>
      <c r="M4297" t="s">
        <v>5002</v>
      </c>
      <c r="N4297" t="s">
        <v>1295</v>
      </c>
      <c r="O4297" t="s">
        <v>1296</v>
      </c>
      <c r="P4297" s="1">
        <v>42767</v>
      </c>
      <c r="Q4297" t="s">
        <v>997</v>
      </c>
      <c r="R4297">
        <v>855.5</v>
      </c>
      <c r="S4297" t="s">
        <v>998</v>
      </c>
      <c r="T4297" t="s">
        <v>999</v>
      </c>
      <c r="U4297" t="s">
        <v>6213</v>
      </c>
      <c r="V4297">
        <v>1</v>
      </c>
      <c r="W4297" t="e">
        <f>VLOOKUP(U4297,T1.Unique.Delivery!$AQ$2:$AW$2720,COLUMNS(T1.Unique.Delivery!$AQ$2701:$AW$2701),0)</f>
        <v>#N/A</v>
      </c>
    </row>
    <row r="4298" spans="1:23" x14ac:dyDescent="0.3">
      <c r="A4298" t="s">
        <v>5593</v>
      </c>
      <c r="B4298" t="s">
        <v>5594</v>
      </c>
      <c r="C4298" t="s">
        <v>990</v>
      </c>
      <c r="D4298" t="s">
        <v>52</v>
      </c>
      <c r="E4298" t="s">
        <v>6211</v>
      </c>
      <c r="F4298" t="s">
        <v>6212</v>
      </c>
      <c r="G4298" t="s">
        <v>52</v>
      </c>
      <c r="H4298" t="s">
        <v>1006</v>
      </c>
      <c r="I4298" t="s">
        <v>54</v>
      </c>
      <c r="J4298" t="s">
        <v>66</v>
      </c>
      <c r="K4298" t="s">
        <v>1007</v>
      </c>
      <c r="L4298" t="s">
        <v>47</v>
      </c>
      <c r="M4298" t="s">
        <v>47</v>
      </c>
      <c r="N4298" t="s">
        <v>47</v>
      </c>
      <c r="O4298" t="s">
        <v>47</v>
      </c>
      <c r="P4298" t="s">
        <v>5606</v>
      </c>
      <c r="Q4298" t="s">
        <v>997</v>
      </c>
      <c r="R4298">
        <v>761.4</v>
      </c>
      <c r="S4298" t="s">
        <v>998</v>
      </c>
      <c r="T4298" t="s">
        <v>999</v>
      </c>
      <c r="U4298" t="s">
        <v>6214</v>
      </c>
      <c r="V4298">
        <v>1</v>
      </c>
      <c r="W4298" t="e">
        <f>VLOOKUP(U4298,T1.Unique.Delivery!$AQ$2:$AW$2720,COLUMNS(T1.Unique.Delivery!$AQ$2701:$AW$2701),0)</f>
        <v>#N/A</v>
      </c>
    </row>
    <row r="4299" spans="1:23" x14ac:dyDescent="0.3">
      <c r="A4299" t="s">
        <v>5593</v>
      </c>
      <c r="B4299" t="s">
        <v>5594</v>
      </c>
      <c r="C4299" t="s">
        <v>990</v>
      </c>
      <c r="D4299" t="s">
        <v>52</v>
      </c>
      <c r="E4299" t="s">
        <v>6211</v>
      </c>
      <c r="F4299" t="s">
        <v>6212</v>
      </c>
      <c r="G4299" t="s">
        <v>52</v>
      </c>
      <c r="H4299" t="s">
        <v>1006</v>
      </c>
      <c r="I4299" t="s">
        <v>54</v>
      </c>
      <c r="J4299" t="s">
        <v>129</v>
      </c>
      <c r="K4299" t="s">
        <v>1012</v>
      </c>
      <c r="L4299">
        <v>100943603</v>
      </c>
      <c r="M4299" t="s">
        <v>5002</v>
      </c>
      <c r="N4299" t="s">
        <v>1295</v>
      </c>
      <c r="O4299" t="s">
        <v>1296</v>
      </c>
      <c r="P4299" s="1">
        <v>42767</v>
      </c>
      <c r="Q4299" t="s">
        <v>997</v>
      </c>
      <c r="R4299">
        <v>855.5</v>
      </c>
      <c r="S4299" t="s">
        <v>998</v>
      </c>
      <c r="T4299" t="s">
        <v>999</v>
      </c>
      <c r="U4299" t="s">
        <v>6215</v>
      </c>
      <c r="V4299">
        <v>1</v>
      </c>
      <c r="W4299" t="e">
        <f>VLOOKUP(U4299,T1.Unique.Delivery!$AQ$2:$AW$2720,COLUMNS(T1.Unique.Delivery!$AQ$2701:$AW$2701),0)</f>
        <v>#N/A</v>
      </c>
    </row>
    <row r="4300" spans="1:23" x14ac:dyDescent="0.3">
      <c r="A4300" t="s">
        <v>5593</v>
      </c>
      <c r="B4300" t="s">
        <v>5594</v>
      </c>
      <c r="C4300" t="s">
        <v>990</v>
      </c>
      <c r="D4300" t="s">
        <v>52</v>
      </c>
      <c r="E4300" t="s">
        <v>6211</v>
      </c>
      <c r="F4300" t="s">
        <v>6212</v>
      </c>
      <c r="G4300" t="s">
        <v>52</v>
      </c>
      <c r="H4300" t="s">
        <v>1006</v>
      </c>
      <c r="I4300" t="s">
        <v>54</v>
      </c>
      <c r="J4300" t="s">
        <v>129</v>
      </c>
      <c r="K4300" t="s">
        <v>1012</v>
      </c>
      <c r="L4300" t="s">
        <v>47</v>
      </c>
      <c r="M4300" t="s">
        <v>47</v>
      </c>
      <c r="N4300" t="s">
        <v>47</v>
      </c>
      <c r="O4300" t="s">
        <v>47</v>
      </c>
      <c r="P4300" t="s">
        <v>5606</v>
      </c>
      <c r="Q4300" t="s">
        <v>997</v>
      </c>
      <c r="R4300">
        <v>761.4</v>
      </c>
      <c r="S4300" t="s">
        <v>998</v>
      </c>
      <c r="T4300" t="s">
        <v>999</v>
      </c>
      <c r="U4300" t="s">
        <v>6216</v>
      </c>
      <c r="V4300">
        <v>1</v>
      </c>
      <c r="W4300" t="e">
        <f>VLOOKUP(U4300,T1.Unique.Delivery!$AQ$2:$AW$2720,COLUMNS(T1.Unique.Delivery!$AQ$2701:$AW$2701),0)</f>
        <v>#N/A</v>
      </c>
    </row>
    <row r="4301" spans="1:23" x14ac:dyDescent="0.3">
      <c r="A4301" t="s">
        <v>5593</v>
      </c>
      <c r="B4301" t="s">
        <v>5594</v>
      </c>
      <c r="C4301" t="s">
        <v>990</v>
      </c>
      <c r="D4301" t="s">
        <v>52</v>
      </c>
      <c r="E4301" t="s">
        <v>6211</v>
      </c>
      <c r="F4301" t="s">
        <v>6212</v>
      </c>
      <c r="G4301" t="s">
        <v>52</v>
      </c>
      <c r="H4301" t="s">
        <v>1006</v>
      </c>
      <c r="I4301" t="s">
        <v>54</v>
      </c>
      <c r="J4301" t="s">
        <v>80</v>
      </c>
      <c r="K4301" t="s">
        <v>1014</v>
      </c>
      <c r="L4301">
        <v>100943603</v>
      </c>
      <c r="M4301" t="s">
        <v>5002</v>
      </c>
      <c r="N4301" t="s">
        <v>47</v>
      </c>
      <c r="O4301" t="s">
        <v>47</v>
      </c>
      <c r="P4301" s="1">
        <v>42767</v>
      </c>
      <c r="Q4301" t="s">
        <v>997</v>
      </c>
      <c r="R4301">
        <v>855.5</v>
      </c>
      <c r="S4301" t="s">
        <v>998</v>
      </c>
      <c r="T4301" t="s">
        <v>999</v>
      </c>
      <c r="U4301" t="s">
        <v>6217</v>
      </c>
      <c r="V4301">
        <v>1</v>
      </c>
      <c r="W4301" t="e">
        <f>VLOOKUP(U4301,T1.Unique.Delivery!$AQ$2:$AW$2720,COLUMNS(T1.Unique.Delivery!$AQ$2701:$AW$2701),0)</f>
        <v>#N/A</v>
      </c>
    </row>
    <row r="4302" spans="1:23" x14ac:dyDescent="0.3">
      <c r="A4302" t="s">
        <v>5593</v>
      </c>
      <c r="B4302" t="s">
        <v>5594</v>
      </c>
      <c r="C4302" t="s">
        <v>990</v>
      </c>
      <c r="D4302" t="s">
        <v>52</v>
      </c>
      <c r="E4302" t="s">
        <v>6211</v>
      </c>
      <c r="F4302" t="s">
        <v>6212</v>
      </c>
      <c r="G4302" t="s">
        <v>52</v>
      </c>
      <c r="H4302" t="s">
        <v>1006</v>
      </c>
      <c r="I4302" t="s">
        <v>54</v>
      </c>
      <c r="J4302" t="s">
        <v>80</v>
      </c>
      <c r="K4302" t="s">
        <v>1014</v>
      </c>
      <c r="L4302" t="s">
        <v>47</v>
      </c>
      <c r="M4302" t="s">
        <v>47</v>
      </c>
      <c r="N4302" t="s">
        <v>47</v>
      </c>
      <c r="O4302" t="s">
        <v>47</v>
      </c>
      <c r="P4302" t="s">
        <v>5606</v>
      </c>
      <c r="Q4302" t="s">
        <v>997</v>
      </c>
      <c r="R4302">
        <v>761.4</v>
      </c>
      <c r="S4302" t="s">
        <v>998</v>
      </c>
      <c r="T4302" t="s">
        <v>999</v>
      </c>
      <c r="U4302" t="s">
        <v>6218</v>
      </c>
      <c r="V4302">
        <v>1</v>
      </c>
      <c r="W4302" t="e">
        <f>VLOOKUP(U4302,T1.Unique.Delivery!$AQ$2:$AW$2720,COLUMNS(T1.Unique.Delivery!$AQ$2701:$AW$2701),0)</f>
        <v>#N/A</v>
      </c>
    </row>
    <row r="4303" spans="1:23" x14ac:dyDescent="0.3">
      <c r="A4303" t="s">
        <v>5593</v>
      </c>
      <c r="B4303" t="s">
        <v>5594</v>
      </c>
      <c r="C4303" t="s">
        <v>990</v>
      </c>
      <c r="D4303" t="s">
        <v>52</v>
      </c>
      <c r="E4303" t="s">
        <v>6211</v>
      </c>
      <c r="F4303" t="s">
        <v>6212</v>
      </c>
      <c r="G4303" t="s">
        <v>52</v>
      </c>
      <c r="H4303" t="s">
        <v>1006</v>
      </c>
      <c r="I4303" t="s">
        <v>54</v>
      </c>
      <c r="J4303" t="s">
        <v>2273</v>
      </c>
      <c r="K4303" t="s">
        <v>2274</v>
      </c>
      <c r="L4303">
        <v>100943603</v>
      </c>
      <c r="M4303" t="s">
        <v>5002</v>
      </c>
      <c r="N4303" t="s">
        <v>1295</v>
      </c>
      <c r="O4303" t="s">
        <v>1296</v>
      </c>
      <c r="P4303" s="1">
        <v>42767</v>
      </c>
      <c r="Q4303" t="s">
        <v>997</v>
      </c>
      <c r="R4303">
        <v>855.5</v>
      </c>
      <c r="S4303" t="s">
        <v>998</v>
      </c>
      <c r="T4303" t="s">
        <v>999</v>
      </c>
      <c r="U4303" t="s">
        <v>6219</v>
      </c>
      <c r="V4303">
        <v>1</v>
      </c>
      <c r="W4303" t="e">
        <f>VLOOKUP(U4303,T1.Unique.Delivery!$AQ$2:$AW$2720,COLUMNS(T1.Unique.Delivery!$AQ$2701:$AW$2701),0)</f>
        <v>#N/A</v>
      </c>
    </row>
    <row r="4304" spans="1:23" x14ac:dyDescent="0.3">
      <c r="A4304" t="s">
        <v>5593</v>
      </c>
      <c r="B4304" t="s">
        <v>5594</v>
      </c>
      <c r="C4304" t="s">
        <v>990</v>
      </c>
      <c r="D4304" t="s">
        <v>52</v>
      </c>
      <c r="E4304" t="s">
        <v>6211</v>
      </c>
      <c r="F4304" t="s">
        <v>6212</v>
      </c>
      <c r="G4304" t="s">
        <v>52</v>
      </c>
      <c r="H4304" t="s">
        <v>1006</v>
      </c>
      <c r="I4304" t="s">
        <v>54</v>
      </c>
      <c r="J4304" t="s">
        <v>2276</v>
      </c>
      <c r="K4304" t="s">
        <v>2277</v>
      </c>
      <c r="L4304">
        <v>100943603</v>
      </c>
      <c r="M4304" t="s">
        <v>5002</v>
      </c>
      <c r="N4304" t="s">
        <v>47</v>
      </c>
      <c r="O4304" t="s">
        <v>47</v>
      </c>
      <c r="P4304" s="1">
        <v>42767</v>
      </c>
      <c r="Q4304" t="s">
        <v>997</v>
      </c>
      <c r="R4304">
        <v>855.5</v>
      </c>
      <c r="S4304" t="s">
        <v>998</v>
      </c>
      <c r="T4304" t="s">
        <v>999</v>
      </c>
      <c r="U4304" t="s">
        <v>6220</v>
      </c>
      <c r="V4304">
        <v>1</v>
      </c>
      <c r="W4304" t="e">
        <f>VLOOKUP(U4304,T1.Unique.Delivery!$AQ$2:$AW$2720,COLUMNS(T1.Unique.Delivery!$AQ$2701:$AW$2701),0)</f>
        <v>#N/A</v>
      </c>
    </row>
    <row r="4305" spans="1:23" x14ac:dyDescent="0.3">
      <c r="A4305" t="s">
        <v>5593</v>
      </c>
      <c r="B4305" t="s">
        <v>5594</v>
      </c>
      <c r="C4305" t="s">
        <v>990</v>
      </c>
      <c r="D4305" t="s">
        <v>52</v>
      </c>
      <c r="E4305" t="s">
        <v>6211</v>
      </c>
      <c r="F4305" t="s">
        <v>6212</v>
      </c>
      <c r="G4305" t="s">
        <v>52</v>
      </c>
      <c r="H4305" t="s">
        <v>1006</v>
      </c>
      <c r="I4305" t="s">
        <v>54</v>
      </c>
      <c r="J4305" t="s">
        <v>2279</v>
      </c>
      <c r="K4305" t="s">
        <v>2280</v>
      </c>
      <c r="L4305">
        <v>100943603</v>
      </c>
      <c r="M4305" t="s">
        <v>5002</v>
      </c>
      <c r="N4305" t="s">
        <v>1295</v>
      </c>
      <c r="O4305" t="s">
        <v>1296</v>
      </c>
      <c r="P4305" s="1">
        <v>42767</v>
      </c>
      <c r="Q4305" t="s">
        <v>997</v>
      </c>
      <c r="R4305">
        <v>855.5</v>
      </c>
      <c r="S4305" t="s">
        <v>998</v>
      </c>
      <c r="T4305" t="s">
        <v>999</v>
      </c>
      <c r="U4305" t="s">
        <v>6221</v>
      </c>
      <c r="V4305">
        <v>1</v>
      </c>
      <c r="W4305" t="e">
        <f>VLOOKUP(U4305,T1.Unique.Delivery!$AQ$2:$AW$2720,COLUMNS(T1.Unique.Delivery!$AQ$2701:$AW$2701),0)</f>
        <v>#N/A</v>
      </c>
    </row>
    <row r="4306" spans="1:23" x14ac:dyDescent="0.3">
      <c r="A4306" t="s">
        <v>5593</v>
      </c>
      <c r="B4306" t="s">
        <v>5594</v>
      </c>
      <c r="C4306" t="s">
        <v>990</v>
      </c>
      <c r="D4306" t="s">
        <v>52</v>
      </c>
      <c r="E4306" t="s">
        <v>6222</v>
      </c>
      <c r="F4306" t="s">
        <v>6223</v>
      </c>
      <c r="G4306" t="s">
        <v>311</v>
      </c>
      <c r="H4306" t="s">
        <v>1006</v>
      </c>
      <c r="I4306" t="s">
        <v>54</v>
      </c>
      <c r="J4306" t="s">
        <v>56</v>
      </c>
      <c r="K4306" t="s">
        <v>993</v>
      </c>
      <c r="L4306">
        <v>100223303</v>
      </c>
      <c r="M4306" t="s">
        <v>994</v>
      </c>
      <c r="N4306" t="s">
        <v>995</v>
      </c>
      <c r="O4306" t="s">
        <v>996</v>
      </c>
      <c r="P4306" s="1">
        <v>41649</v>
      </c>
      <c r="Q4306" t="s">
        <v>997</v>
      </c>
      <c r="R4306">
        <v>5391.93</v>
      </c>
      <c r="S4306" t="s">
        <v>998</v>
      </c>
      <c r="T4306" t="s">
        <v>999</v>
      </c>
      <c r="U4306" t="s">
        <v>6224</v>
      </c>
      <c r="V4306">
        <v>1</v>
      </c>
      <c r="W4306" t="e">
        <f>VLOOKUP(U4306,T1.Unique.Delivery!$AQ$2:$AW$2720,COLUMNS(T1.Unique.Delivery!$AQ$2701:$AW$2701),0)</f>
        <v>#N/A</v>
      </c>
    </row>
    <row r="4307" spans="1:23" x14ac:dyDescent="0.3">
      <c r="A4307" t="s">
        <v>5593</v>
      </c>
      <c r="B4307" t="s">
        <v>5594</v>
      </c>
      <c r="C4307" t="s">
        <v>990</v>
      </c>
      <c r="D4307" t="s">
        <v>52</v>
      </c>
      <c r="E4307" t="s">
        <v>6222</v>
      </c>
      <c r="F4307" t="s">
        <v>6223</v>
      </c>
      <c r="G4307" t="s">
        <v>311</v>
      </c>
      <c r="H4307" t="s">
        <v>1006</v>
      </c>
      <c r="I4307" t="s">
        <v>54</v>
      </c>
      <c r="J4307" t="s">
        <v>56</v>
      </c>
      <c r="K4307" t="s">
        <v>993</v>
      </c>
      <c r="L4307" t="s">
        <v>47</v>
      </c>
      <c r="M4307" t="s">
        <v>47</v>
      </c>
      <c r="N4307" t="s">
        <v>995</v>
      </c>
      <c r="O4307" t="s">
        <v>996</v>
      </c>
      <c r="P4307" s="1">
        <v>41645</v>
      </c>
      <c r="Q4307" t="s">
        <v>997</v>
      </c>
      <c r="R4307">
        <v>5291.39</v>
      </c>
      <c r="S4307" t="s">
        <v>998</v>
      </c>
      <c r="T4307" t="s">
        <v>999</v>
      </c>
      <c r="U4307" t="s">
        <v>6225</v>
      </c>
      <c r="V4307">
        <v>1</v>
      </c>
      <c r="W4307" t="e">
        <f>VLOOKUP(U4307,T1.Unique.Delivery!$AQ$2:$AW$2720,COLUMNS(T1.Unique.Delivery!$AQ$2701:$AW$2701),0)</f>
        <v>#N/A</v>
      </c>
    </row>
    <row r="4308" spans="1:23" x14ac:dyDescent="0.3">
      <c r="A4308" t="s">
        <v>5593</v>
      </c>
      <c r="B4308" t="s">
        <v>5594</v>
      </c>
      <c r="C4308" t="s">
        <v>990</v>
      </c>
      <c r="D4308" t="s">
        <v>52</v>
      </c>
      <c r="E4308" t="s">
        <v>6226</v>
      </c>
      <c r="F4308" t="s">
        <v>6227</v>
      </c>
      <c r="G4308" t="s">
        <v>52</v>
      </c>
      <c r="H4308" t="s">
        <v>1006</v>
      </c>
      <c r="I4308" t="s">
        <v>54</v>
      </c>
      <c r="J4308" t="s">
        <v>66</v>
      </c>
      <c r="K4308" t="s">
        <v>1007</v>
      </c>
      <c r="L4308">
        <v>101093720</v>
      </c>
      <c r="M4308" t="s">
        <v>55</v>
      </c>
      <c r="N4308" t="s">
        <v>47</v>
      </c>
      <c r="O4308" t="s">
        <v>47</v>
      </c>
      <c r="P4308" s="1">
        <v>42379</v>
      </c>
      <c r="Q4308" t="s">
        <v>997</v>
      </c>
      <c r="R4308">
        <v>1558.61</v>
      </c>
      <c r="S4308" t="s">
        <v>998</v>
      </c>
      <c r="T4308" t="s">
        <v>999</v>
      </c>
      <c r="U4308" t="s">
        <v>6228</v>
      </c>
      <c r="V4308">
        <v>1</v>
      </c>
      <c r="W4308" t="e">
        <f>VLOOKUP(U4308,T1.Unique.Delivery!$AQ$2:$AW$2720,COLUMNS(T1.Unique.Delivery!$AQ$2701:$AW$2701),0)</f>
        <v>#N/A</v>
      </c>
    </row>
    <row r="4309" spans="1:23" x14ac:dyDescent="0.3">
      <c r="A4309" t="s">
        <v>5593</v>
      </c>
      <c r="B4309" t="s">
        <v>5594</v>
      </c>
      <c r="C4309" t="s">
        <v>990</v>
      </c>
      <c r="D4309" t="s">
        <v>52</v>
      </c>
      <c r="E4309" t="s">
        <v>6226</v>
      </c>
      <c r="F4309" t="s">
        <v>6227</v>
      </c>
      <c r="G4309" t="s">
        <v>52</v>
      </c>
      <c r="H4309" t="s">
        <v>1006</v>
      </c>
      <c r="I4309" t="s">
        <v>54</v>
      </c>
      <c r="J4309" t="s">
        <v>66</v>
      </c>
      <c r="K4309" t="s">
        <v>1007</v>
      </c>
      <c r="L4309" t="s">
        <v>47</v>
      </c>
      <c r="M4309" t="s">
        <v>47</v>
      </c>
      <c r="N4309" t="s">
        <v>47</v>
      </c>
      <c r="O4309" t="s">
        <v>47</v>
      </c>
      <c r="P4309" t="s">
        <v>5597</v>
      </c>
      <c r="Q4309" t="s">
        <v>997</v>
      </c>
      <c r="R4309">
        <v>1046.8499999999999</v>
      </c>
      <c r="S4309" t="s">
        <v>998</v>
      </c>
      <c r="T4309" t="s">
        <v>999</v>
      </c>
      <c r="U4309" t="s">
        <v>6229</v>
      </c>
      <c r="V4309">
        <v>1</v>
      </c>
      <c r="W4309" t="e">
        <f>VLOOKUP(U4309,T1.Unique.Delivery!$AQ$2:$AW$2720,COLUMNS(T1.Unique.Delivery!$AQ$2701:$AW$2701),0)</f>
        <v>#N/A</v>
      </c>
    </row>
    <row r="4310" spans="1:23" x14ac:dyDescent="0.3">
      <c r="A4310" t="s">
        <v>5593</v>
      </c>
      <c r="B4310" t="s">
        <v>5594</v>
      </c>
      <c r="C4310" t="s">
        <v>990</v>
      </c>
      <c r="D4310" t="s">
        <v>52</v>
      </c>
      <c r="E4310" t="s">
        <v>6226</v>
      </c>
      <c r="F4310" t="s">
        <v>6227</v>
      </c>
      <c r="G4310" t="s">
        <v>52</v>
      </c>
      <c r="H4310" t="s">
        <v>1006</v>
      </c>
      <c r="I4310" t="s">
        <v>54</v>
      </c>
      <c r="J4310" t="s">
        <v>80</v>
      </c>
      <c r="K4310" t="s">
        <v>1014</v>
      </c>
      <c r="L4310">
        <v>101093720</v>
      </c>
      <c r="M4310" t="s">
        <v>55</v>
      </c>
      <c r="N4310" t="s">
        <v>47</v>
      </c>
      <c r="O4310" t="s">
        <v>47</v>
      </c>
      <c r="P4310" s="1">
        <v>42379</v>
      </c>
      <c r="Q4310" t="s">
        <v>997</v>
      </c>
      <c r="R4310">
        <v>1298.8399999999999</v>
      </c>
      <c r="S4310" t="s">
        <v>998</v>
      </c>
      <c r="T4310" t="s">
        <v>999</v>
      </c>
      <c r="U4310" t="s">
        <v>6230</v>
      </c>
      <c r="V4310">
        <v>1</v>
      </c>
      <c r="W4310" t="e">
        <f>VLOOKUP(U4310,T1.Unique.Delivery!$AQ$2:$AW$2720,COLUMNS(T1.Unique.Delivery!$AQ$2701:$AW$2701),0)</f>
        <v>#N/A</v>
      </c>
    </row>
    <row r="4311" spans="1:23" x14ac:dyDescent="0.3">
      <c r="A4311" t="s">
        <v>5593</v>
      </c>
      <c r="B4311" t="s">
        <v>5594</v>
      </c>
      <c r="C4311" t="s">
        <v>990</v>
      </c>
      <c r="D4311" t="s">
        <v>52</v>
      </c>
      <c r="E4311" t="s">
        <v>6226</v>
      </c>
      <c r="F4311" t="s">
        <v>6227</v>
      </c>
      <c r="G4311" t="s">
        <v>52</v>
      </c>
      <c r="H4311" t="s">
        <v>1006</v>
      </c>
      <c r="I4311" t="s">
        <v>54</v>
      </c>
      <c r="J4311" t="s">
        <v>80</v>
      </c>
      <c r="K4311" t="s">
        <v>1014</v>
      </c>
      <c r="L4311" t="s">
        <v>47</v>
      </c>
      <c r="M4311" t="s">
        <v>47</v>
      </c>
      <c r="N4311" t="s">
        <v>47</v>
      </c>
      <c r="O4311" t="s">
        <v>47</v>
      </c>
      <c r="P4311" t="s">
        <v>5597</v>
      </c>
      <c r="Q4311" t="s">
        <v>997</v>
      </c>
      <c r="R4311">
        <v>1046.8499999999999</v>
      </c>
      <c r="S4311" t="s">
        <v>998</v>
      </c>
      <c r="T4311" t="s">
        <v>999</v>
      </c>
      <c r="U4311" t="s">
        <v>6231</v>
      </c>
      <c r="V4311">
        <v>1</v>
      </c>
      <c r="W4311" t="e">
        <f>VLOOKUP(U4311,T1.Unique.Delivery!$AQ$2:$AW$2720,COLUMNS(T1.Unique.Delivery!$AQ$2701:$AW$2701),0)</f>
        <v>#N/A</v>
      </c>
    </row>
    <row r="4312" spans="1:23" x14ac:dyDescent="0.3">
      <c r="A4312" t="s">
        <v>5593</v>
      </c>
      <c r="B4312" t="s">
        <v>5594</v>
      </c>
      <c r="C4312" t="s">
        <v>990</v>
      </c>
      <c r="D4312" t="s">
        <v>52</v>
      </c>
      <c r="E4312" t="s">
        <v>6232</v>
      </c>
      <c r="F4312" t="s">
        <v>6233</v>
      </c>
      <c r="G4312" t="s">
        <v>52</v>
      </c>
      <c r="H4312" t="s">
        <v>1006</v>
      </c>
      <c r="I4312" t="s">
        <v>54</v>
      </c>
      <c r="J4312" t="s">
        <v>66</v>
      </c>
      <c r="K4312" t="s">
        <v>1007</v>
      </c>
      <c r="L4312" t="s">
        <v>47</v>
      </c>
      <c r="M4312" t="s">
        <v>47</v>
      </c>
      <c r="N4312" t="s">
        <v>47</v>
      </c>
      <c r="O4312" t="s">
        <v>47</v>
      </c>
      <c r="P4312" t="s">
        <v>5597</v>
      </c>
      <c r="Q4312" t="s">
        <v>997</v>
      </c>
      <c r="R4312">
        <v>1206.92</v>
      </c>
      <c r="S4312" t="s">
        <v>998</v>
      </c>
      <c r="T4312" t="s">
        <v>999</v>
      </c>
      <c r="U4312" t="s">
        <v>6234</v>
      </c>
      <c r="V4312">
        <v>1</v>
      </c>
      <c r="W4312" t="e">
        <f>VLOOKUP(U4312,T1.Unique.Delivery!$AQ$2:$AW$2720,COLUMNS(T1.Unique.Delivery!$AQ$2701:$AW$2701),0)</f>
        <v>#N/A</v>
      </c>
    </row>
    <row r="4313" spans="1:23" x14ac:dyDescent="0.3">
      <c r="A4313" t="s">
        <v>5593</v>
      </c>
      <c r="B4313" t="s">
        <v>5594</v>
      </c>
      <c r="C4313" t="s">
        <v>990</v>
      </c>
      <c r="D4313" t="s">
        <v>52</v>
      </c>
      <c r="E4313" t="s">
        <v>6232</v>
      </c>
      <c r="F4313" t="s">
        <v>6233</v>
      </c>
      <c r="G4313" t="s">
        <v>52</v>
      </c>
      <c r="H4313" t="s">
        <v>1006</v>
      </c>
      <c r="I4313" t="s">
        <v>54</v>
      </c>
      <c r="J4313" t="s">
        <v>80</v>
      </c>
      <c r="K4313" t="s">
        <v>1014</v>
      </c>
      <c r="L4313" t="s">
        <v>47</v>
      </c>
      <c r="M4313" t="s">
        <v>47</v>
      </c>
      <c r="N4313" t="s">
        <v>47</v>
      </c>
      <c r="O4313" t="s">
        <v>47</v>
      </c>
      <c r="P4313" t="s">
        <v>5597</v>
      </c>
      <c r="Q4313" t="s">
        <v>997</v>
      </c>
      <c r="R4313">
        <v>1206.92</v>
      </c>
      <c r="S4313" t="s">
        <v>998</v>
      </c>
      <c r="T4313" t="s">
        <v>999</v>
      </c>
      <c r="U4313" t="s">
        <v>6235</v>
      </c>
      <c r="V4313">
        <v>1</v>
      </c>
      <c r="W4313" t="e">
        <f>VLOOKUP(U4313,T1.Unique.Delivery!$AQ$2:$AW$2720,COLUMNS(T1.Unique.Delivery!$AQ$2701:$AW$2701),0)</f>
        <v>#N/A</v>
      </c>
    </row>
    <row r="4314" spans="1:23" x14ac:dyDescent="0.3">
      <c r="A4314" t="s">
        <v>5593</v>
      </c>
      <c r="B4314" t="s">
        <v>5594</v>
      </c>
      <c r="C4314" t="s">
        <v>990</v>
      </c>
      <c r="D4314" t="s">
        <v>52</v>
      </c>
      <c r="E4314" t="s">
        <v>6236</v>
      </c>
      <c r="F4314" t="s">
        <v>6237</v>
      </c>
      <c r="G4314" t="s">
        <v>52</v>
      </c>
      <c r="H4314" t="s">
        <v>1006</v>
      </c>
      <c r="I4314" t="s">
        <v>54</v>
      </c>
      <c r="J4314" t="s">
        <v>66</v>
      </c>
      <c r="K4314" t="s">
        <v>1007</v>
      </c>
      <c r="L4314">
        <v>100943603</v>
      </c>
      <c r="M4314" t="s">
        <v>5002</v>
      </c>
      <c r="N4314" t="s">
        <v>1295</v>
      </c>
      <c r="O4314" t="s">
        <v>1296</v>
      </c>
      <c r="P4314" s="1">
        <v>42767</v>
      </c>
      <c r="Q4314" t="s">
        <v>997</v>
      </c>
      <c r="R4314">
        <v>855.5</v>
      </c>
      <c r="S4314" t="s">
        <v>998</v>
      </c>
      <c r="T4314" t="s">
        <v>999</v>
      </c>
      <c r="U4314" t="s">
        <v>6238</v>
      </c>
      <c r="V4314">
        <v>1</v>
      </c>
      <c r="W4314" t="e">
        <f>VLOOKUP(U4314,T1.Unique.Delivery!$AQ$2:$AW$2720,COLUMNS(T1.Unique.Delivery!$AQ$2701:$AW$2701),0)</f>
        <v>#N/A</v>
      </c>
    </row>
    <row r="4315" spans="1:23" x14ac:dyDescent="0.3">
      <c r="A4315" t="s">
        <v>5593</v>
      </c>
      <c r="B4315" t="s">
        <v>5594</v>
      </c>
      <c r="C4315" t="s">
        <v>990</v>
      </c>
      <c r="D4315" t="s">
        <v>52</v>
      </c>
      <c r="E4315" t="s">
        <v>6236</v>
      </c>
      <c r="F4315" t="s">
        <v>6237</v>
      </c>
      <c r="G4315" t="s">
        <v>52</v>
      </c>
      <c r="H4315" t="s">
        <v>1006</v>
      </c>
      <c r="I4315" t="s">
        <v>54</v>
      </c>
      <c r="J4315" t="s">
        <v>66</v>
      </c>
      <c r="K4315" t="s">
        <v>1007</v>
      </c>
      <c r="L4315" t="s">
        <v>47</v>
      </c>
      <c r="M4315" t="s">
        <v>47</v>
      </c>
      <c r="N4315" t="s">
        <v>47</v>
      </c>
      <c r="O4315" t="s">
        <v>47</v>
      </c>
      <c r="P4315" t="s">
        <v>5606</v>
      </c>
      <c r="Q4315" t="s">
        <v>997</v>
      </c>
      <c r="R4315">
        <v>761.4</v>
      </c>
      <c r="S4315" t="s">
        <v>998</v>
      </c>
      <c r="T4315" t="s">
        <v>999</v>
      </c>
      <c r="U4315" t="s">
        <v>6239</v>
      </c>
      <c r="V4315">
        <v>1</v>
      </c>
      <c r="W4315" t="e">
        <f>VLOOKUP(U4315,T1.Unique.Delivery!$AQ$2:$AW$2720,COLUMNS(T1.Unique.Delivery!$AQ$2701:$AW$2701),0)</f>
        <v>#N/A</v>
      </c>
    </row>
    <row r="4316" spans="1:23" x14ac:dyDescent="0.3">
      <c r="A4316" t="s">
        <v>5593</v>
      </c>
      <c r="B4316" t="s">
        <v>5594</v>
      </c>
      <c r="C4316" t="s">
        <v>990</v>
      </c>
      <c r="D4316" t="s">
        <v>52</v>
      </c>
      <c r="E4316" t="s">
        <v>6236</v>
      </c>
      <c r="F4316" t="s">
        <v>6237</v>
      </c>
      <c r="G4316" t="s">
        <v>52</v>
      </c>
      <c r="H4316" t="s">
        <v>1006</v>
      </c>
      <c r="I4316" t="s">
        <v>54</v>
      </c>
      <c r="J4316" t="s">
        <v>129</v>
      </c>
      <c r="K4316" t="s">
        <v>1012</v>
      </c>
      <c r="L4316">
        <v>100943603</v>
      </c>
      <c r="M4316" t="s">
        <v>5002</v>
      </c>
      <c r="N4316" t="s">
        <v>47</v>
      </c>
      <c r="O4316" t="s">
        <v>47</v>
      </c>
      <c r="P4316" s="1">
        <v>42767</v>
      </c>
      <c r="Q4316" t="s">
        <v>997</v>
      </c>
      <c r="R4316">
        <v>855.5</v>
      </c>
      <c r="S4316" t="s">
        <v>998</v>
      </c>
      <c r="T4316" t="s">
        <v>999</v>
      </c>
      <c r="U4316" t="s">
        <v>6240</v>
      </c>
      <c r="V4316">
        <v>1</v>
      </c>
      <c r="W4316" t="e">
        <f>VLOOKUP(U4316,T1.Unique.Delivery!$AQ$2:$AW$2720,COLUMNS(T1.Unique.Delivery!$AQ$2701:$AW$2701),0)</f>
        <v>#N/A</v>
      </c>
    </row>
    <row r="4317" spans="1:23" x14ac:dyDescent="0.3">
      <c r="A4317" t="s">
        <v>5593</v>
      </c>
      <c r="B4317" t="s">
        <v>5594</v>
      </c>
      <c r="C4317" t="s">
        <v>990</v>
      </c>
      <c r="D4317" t="s">
        <v>52</v>
      </c>
      <c r="E4317" t="s">
        <v>6236</v>
      </c>
      <c r="F4317" t="s">
        <v>6237</v>
      </c>
      <c r="G4317" t="s">
        <v>52</v>
      </c>
      <c r="H4317" t="s">
        <v>1006</v>
      </c>
      <c r="I4317" t="s">
        <v>54</v>
      </c>
      <c r="J4317" t="s">
        <v>129</v>
      </c>
      <c r="K4317" t="s">
        <v>1012</v>
      </c>
      <c r="L4317" t="s">
        <v>47</v>
      </c>
      <c r="M4317" t="s">
        <v>47</v>
      </c>
      <c r="N4317" t="s">
        <v>47</v>
      </c>
      <c r="O4317" t="s">
        <v>47</v>
      </c>
      <c r="P4317" t="s">
        <v>5606</v>
      </c>
      <c r="Q4317" t="s">
        <v>997</v>
      </c>
      <c r="R4317">
        <v>761.4</v>
      </c>
      <c r="S4317" t="s">
        <v>998</v>
      </c>
      <c r="T4317" t="s">
        <v>999</v>
      </c>
      <c r="U4317" t="s">
        <v>6241</v>
      </c>
      <c r="V4317">
        <v>1</v>
      </c>
      <c r="W4317" t="e">
        <f>VLOOKUP(U4317,T1.Unique.Delivery!$AQ$2:$AW$2720,COLUMNS(T1.Unique.Delivery!$AQ$2701:$AW$2701),0)</f>
        <v>#N/A</v>
      </c>
    </row>
    <row r="4318" spans="1:23" x14ac:dyDescent="0.3">
      <c r="A4318" t="s">
        <v>5593</v>
      </c>
      <c r="B4318" t="s">
        <v>5594</v>
      </c>
      <c r="C4318" t="s">
        <v>990</v>
      </c>
      <c r="D4318" t="s">
        <v>52</v>
      </c>
      <c r="E4318" t="s">
        <v>6236</v>
      </c>
      <c r="F4318" t="s">
        <v>6237</v>
      </c>
      <c r="G4318" t="s">
        <v>52</v>
      </c>
      <c r="H4318" t="s">
        <v>1006</v>
      </c>
      <c r="I4318" t="s">
        <v>54</v>
      </c>
      <c r="J4318" t="s">
        <v>80</v>
      </c>
      <c r="K4318" t="s">
        <v>1014</v>
      </c>
      <c r="L4318">
        <v>100943603</v>
      </c>
      <c r="M4318" t="s">
        <v>5002</v>
      </c>
      <c r="N4318" t="s">
        <v>47</v>
      </c>
      <c r="O4318" t="s">
        <v>47</v>
      </c>
      <c r="P4318" s="1">
        <v>42767</v>
      </c>
      <c r="Q4318" t="s">
        <v>997</v>
      </c>
      <c r="R4318">
        <v>855.5</v>
      </c>
      <c r="S4318" t="s">
        <v>998</v>
      </c>
      <c r="T4318" t="s">
        <v>999</v>
      </c>
      <c r="U4318" t="s">
        <v>6242</v>
      </c>
      <c r="V4318">
        <v>1</v>
      </c>
      <c r="W4318" t="e">
        <f>VLOOKUP(U4318,T1.Unique.Delivery!$AQ$2:$AW$2720,COLUMNS(T1.Unique.Delivery!$AQ$2701:$AW$2701),0)</f>
        <v>#N/A</v>
      </c>
    </row>
    <row r="4319" spans="1:23" x14ac:dyDescent="0.3">
      <c r="A4319" t="s">
        <v>5593</v>
      </c>
      <c r="B4319" t="s">
        <v>5594</v>
      </c>
      <c r="C4319" t="s">
        <v>990</v>
      </c>
      <c r="D4319" t="s">
        <v>52</v>
      </c>
      <c r="E4319" t="s">
        <v>6236</v>
      </c>
      <c r="F4319" t="s">
        <v>6237</v>
      </c>
      <c r="G4319" t="s">
        <v>52</v>
      </c>
      <c r="H4319" t="s">
        <v>1006</v>
      </c>
      <c r="I4319" t="s">
        <v>54</v>
      </c>
      <c r="J4319" t="s">
        <v>80</v>
      </c>
      <c r="K4319" t="s">
        <v>1014</v>
      </c>
      <c r="L4319" t="s">
        <v>47</v>
      </c>
      <c r="M4319" t="s">
        <v>47</v>
      </c>
      <c r="N4319" t="s">
        <v>47</v>
      </c>
      <c r="O4319" t="s">
        <v>47</v>
      </c>
      <c r="P4319" t="s">
        <v>5606</v>
      </c>
      <c r="Q4319" t="s">
        <v>997</v>
      </c>
      <c r="R4319">
        <v>761.4</v>
      </c>
      <c r="S4319" t="s">
        <v>998</v>
      </c>
      <c r="T4319" t="s">
        <v>999</v>
      </c>
      <c r="U4319" t="s">
        <v>6243</v>
      </c>
      <c r="V4319">
        <v>1</v>
      </c>
      <c r="W4319" t="e">
        <f>VLOOKUP(U4319,T1.Unique.Delivery!$AQ$2:$AW$2720,COLUMNS(T1.Unique.Delivery!$AQ$2701:$AW$2701),0)</f>
        <v>#N/A</v>
      </c>
    </row>
    <row r="4320" spans="1:23" x14ac:dyDescent="0.3">
      <c r="A4320" t="s">
        <v>5593</v>
      </c>
      <c r="B4320" t="s">
        <v>5594</v>
      </c>
      <c r="C4320" t="s">
        <v>990</v>
      </c>
      <c r="D4320" t="s">
        <v>52</v>
      </c>
      <c r="E4320" t="s">
        <v>6236</v>
      </c>
      <c r="F4320" t="s">
        <v>6237</v>
      </c>
      <c r="G4320" t="s">
        <v>52</v>
      </c>
      <c r="H4320" t="s">
        <v>1006</v>
      </c>
      <c r="I4320" t="s">
        <v>54</v>
      </c>
      <c r="J4320" t="s">
        <v>2273</v>
      </c>
      <c r="K4320" t="s">
        <v>2274</v>
      </c>
      <c r="L4320">
        <v>100943603</v>
      </c>
      <c r="M4320" t="s">
        <v>5002</v>
      </c>
      <c r="N4320" t="s">
        <v>1295</v>
      </c>
      <c r="O4320" t="s">
        <v>1296</v>
      </c>
      <c r="P4320" s="1">
        <v>42767</v>
      </c>
      <c r="Q4320" t="s">
        <v>997</v>
      </c>
      <c r="R4320">
        <v>855.5</v>
      </c>
      <c r="S4320" t="s">
        <v>998</v>
      </c>
      <c r="T4320" t="s">
        <v>999</v>
      </c>
      <c r="U4320" t="s">
        <v>6244</v>
      </c>
      <c r="V4320">
        <v>1</v>
      </c>
      <c r="W4320" t="e">
        <f>VLOOKUP(U4320,T1.Unique.Delivery!$AQ$2:$AW$2720,COLUMNS(T1.Unique.Delivery!$AQ$2701:$AW$2701),0)</f>
        <v>#N/A</v>
      </c>
    </row>
    <row r="4321" spans="1:23" x14ac:dyDescent="0.3">
      <c r="A4321" t="s">
        <v>5593</v>
      </c>
      <c r="B4321" t="s">
        <v>5594</v>
      </c>
      <c r="C4321" t="s">
        <v>990</v>
      </c>
      <c r="D4321" t="s">
        <v>52</v>
      </c>
      <c r="E4321" t="s">
        <v>6236</v>
      </c>
      <c r="F4321" t="s">
        <v>6237</v>
      </c>
      <c r="G4321" t="s">
        <v>52</v>
      </c>
      <c r="H4321" t="s">
        <v>1006</v>
      </c>
      <c r="I4321" t="s">
        <v>54</v>
      </c>
      <c r="J4321" t="s">
        <v>2276</v>
      </c>
      <c r="K4321" t="s">
        <v>2277</v>
      </c>
      <c r="L4321">
        <v>100943603</v>
      </c>
      <c r="M4321" t="s">
        <v>5002</v>
      </c>
      <c r="N4321" t="s">
        <v>1295</v>
      </c>
      <c r="O4321" t="s">
        <v>1296</v>
      </c>
      <c r="P4321" s="1">
        <v>42767</v>
      </c>
      <c r="Q4321" t="s">
        <v>997</v>
      </c>
      <c r="R4321">
        <v>855.5</v>
      </c>
      <c r="S4321" t="s">
        <v>998</v>
      </c>
      <c r="T4321" t="s">
        <v>999</v>
      </c>
      <c r="U4321" t="s">
        <v>6245</v>
      </c>
      <c r="V4321">
        <v>1</v>
      </c>
      <c r="W4321" t="e">
        <f>VLOOKUP(U4321,T1.Unique.Delivery!$AQ$2:$AW$2720,COLUMNS(T1.Unique.Delivery!$AQ$2701:$AW$2701),0)</f>
        <v>#N/A</v>
      </c>
    </row>
    <row r="4322" spans="1:23" x14ac:dyDescent="0.3">
      <c r="A4322" t="s">
        <v>5593</v>
      </c>
      <c r="B4322" t="s">
        <v>5594</v>
      </c>
      <c r="C4322" t="s">
        <v>990</v>
      </c>
      <c r="D4322" t="s">
        <v>52</v>
      </c>
      <c r="E4322" t="s">
        <v>6236</v>
      </c>
      <c r="F4322" t="s">
        <v>6237</v>
      </c>
      <c r="G4322" t="s">
        <v>52</v>
      </c>
      <c r="H4322" t="s">
        <v>1006</v>
      </c>
      <c r="I4322" t="s">
        <v>54</v>
      </c>
      <c r="J4322" t="s">
        <v>2279</v>
      </c>
      <c r="K4322" t="s">
        <v>2280</v>
      </c>
      <c r="L4322">
        <v>100943603</v>
      </c>
      <c r="M4322" t="s">
        <v>5002</v>
      </c>
      <c r="N4322" t="s">
        <v>47</v>
      </c>
      <c r="O4322" t="s">
        <v>47</v>
      </c>
      <c r="P4322" s="1">
        <v>42767</v>
      </c>
      <c r="Q4322" t="s">
        <v>997</v>
      </c>
      <c r="R4322">
        <v>855.5</v>
      </c>
      <c r="S4322" t="s">
        <v>998</v>
      </c>
      <c r="T4322" t="s">
        <v>999</v>
      </c>
      <c r="U4322" t="s">
        <v>6246</v>
      </c>
      <c r="V4322">
        <v>1</v>
      </c>
      <c r="W4322" t="e">
        <f>VLOOKUP(U4322,T1.Unique.Delivery!$AQ$2:$AW$2720,COLUMNS(T1.Unique.Delivery!$AQ$2701:$AW$2701),0)</f>
        <v>#N/A</v>
      </c>
    </row>
    <row r="4323" spans="1:23" x14ac:dyDescent="0.3">
      <c r="A4323" t="s">
        <v>5593</v>
      </c>
      <c r="B4323" t="s">
        <v>5594</v>
      </c>
      <c r="C4323" t="s">
        <v>990</v>
      </c>
      <c r="D4323" t="s">
        <v>52</v>
      </c>
      <c r="E4323" t="s">
        <v>6247</v>
      </c>
      <c r="F4323" t="s">
        <v>6248</v>
      </c>
      <c r="G4323" t="s">
        <v>52</v>
      </c>
      <c r="H4323" t="s">
        <v>1006</v>
      </c>
      <c r="I4323" t="s">
        <v>54</v>
      </c>
      <c r="J4323" t="s">
        <v>66</v>
      </c>
      <c r="K4323" t="s">
        <v>1007</v>
      </c>
      <c r="L4323">
        <v>100943603</v>
      </c>
      <c r="M4323" t="s">
        <v>5002</v>
      </c>
      <c r="N4323" t="s">
        <v>47</v>
      </c>
      <c r="O4323" t="s">
        <v>47</v>
      </c>
      <c r="P4323" s="1">
        <v>42767</v>
      </c>
      <c r="Q4323" t="s">
        <v>997</v>
      </c>
      <c r="R4323">
        <v>855.5</v>
      </c>
      <c r="S4323" t="s">
        <v>998</v>
      </c>
      <c r="T4323" t="s">
        <v>999</v>
      </c>
      <c r="U4323" t="s">
        <v>6249</v>
      </c>
      <c r="V4323">
        <v>1</v>
      </c>
      <c r="W4323" t="e">
        <f>VLOOKUP(U4323,T1.Unique.Delivery!$AQ$2:$AW$2720,COLUMNS(T1.Unique.Delivery!$AQ$2701:$AW$2701),0)</f>
        <v>#N/A</v>
      </c>
    </row>
    <row r="4324" spans="1:23" x14ac:dyDescent="0.3">
      <c r="A4324" t="s">
        <v>5593</v>
      </c>
      <c r="B4324" t="s">
        <v>5594</v>
      </c>
      <c r="C4324" t="s">
        <v>990</v>
      </c>
      <c r="D4324" t="s">
        <v>52</v>
      </c>
      <c r="E4324" t="s">
        <v>6247</v>
      </c>
      <c r="F4324" t="s">
        <v>6248</v>
      </c>
      <c r="G4324" t="s">
        <v>52</v>
      </c>
      <c r="H4324" t="s">
        <v>1006</v>
      </c>
      <c r="I4324" t="s">
        <v>54</v>
      </c>
      <c r="J4324" t="s">
        <v>66</v>
      </c>
      <c r="K4324" t="s">
        <v>1007</v>
      </c>
      <c r="L4324" t="s">
        <v>47</v>
      </c>
      <c r="M4324" t="s">
        <v>47</v>
      </c>
      <c r="N4324" t="s">
        <v>47</v>
      </c>
      <c r="O4324" t="s">
        <v>47</v>
      </c>
      <c r="P4324" t="s">
        <v>5606</v>
      </c>
      <c r="Q4324" t="s">
        <v>997</v>
      </c>
      <c r="R4324">
        <v>761.4</v>
      </c>
      <c r="S4324" t="s">
        <v>998</v>
      </c>
      <c r="T4324" t="s">
        <v>999</v>
      </c>
      <c r="U4324" t="s">
        <v>6250</v>
      </c>
      <c r="V4324">
        <v>1</v>
      </c>
      <c r="W4324" t="e">
        <f>VLOOKUP(U4324,T1.Unique.Delivery!$AQ$2:$AW$2720,COLUMNS(T1.Unique.Delivery!$AQ$2701:$AW$2701),0)</f>
        <v>#N/A</v>
      </c>
    </row>
    <row r="4325" spans="1:23" x14ac:dyDescent="0.3">
      <c r="A4325" t="s">
        <v>5593</v>
      </c>
      <c r="B4325" t="s">
        <v>5594</v>
      </c>
      <c r="C4325" t="s">
        <v>990</v>
      </c>
      <c r="D4325" t="s">
        <v>52</v>
      </c>
      <c r="E4325" t="s">
        <v>6247</v>
      </c>
      <c r="F4325" t="s">
        <v>6248</v>
      </c>
      <c r="G4325" t="s">
        <v>52</v>
      </c>
      <c r="H4325" t="s">
        <v>1006</v>
      </c>
      <c r="I4325" t="s">
        <v>54</v>
      </c>
      <c r="J4325" t="s">
        <v>129</v>
      </c>
      <c r="K4325" t="s">
        <v>1012</v>
      </c>
      <c r="L4325">
        <v>100943603</v>
      </c>
      <c r="M4325" t="s">
        <v>5002</v>
      </c>
      <c r="N4325" t="s">
        <v>47</v>
      </c>
      <c r="O4325" t="s">
        <v>47</v>
      </c>
      <c r="P4325" s="1">
        <v>42767</v>
      </c>
      <c r="Q4325" t="s">
        <v>997</v>
      </c>
      <c r="R4325">
        <v>855.5</v>
      </c>
      <c r="S4325" t="s">
        <v>998</v>
      </c>
      <c r="T4325" t="s">
        <v>999</v>
      </c>
      <c r="U4325" t="s">
        <v>6251</v>
      </c>
      <c r="V4325">
        <v>1</v>
      </c>
      <c r="W4325" t="e">
        <f>VLOOKUP(U4325,T1.Unique.Delivery!$AQ$2:$AW$2720,COLUMNS(T1.Unique.Delivery!$AQ$2701:$AW$2701),0)</f>
        <v>#N/A</v>
      </c>
    </row>
    <row r="4326" spans="1:23" x14ac:dyDescent="0.3">
      <c r="A4326" t="s">
        <v>5593</v>
      </c>
      <c r="B4326" t="s">
        <v>5594</v>
      </c>
      <c r="C4326" t="s">
        <v>990</v>
      </c>
      <c r="D4326" t="s">
        <v>52</v>
      </c>
      <c r="E4326" t="s">
        <v>6247</v>
      </c>
      <c r="F4326" t="s">
        <v>6248</v>
      </c>
      <c r="G4326" t="s">
        <v>52</v>
      </c>
      <c r="H4326" t="s">
        <v>1006</v>
      </c>
      <c r="I4326" t="s">
        <v>54</v>
      </c>
      <c r="J4326" t="s">
        <v>129</v>
      </c>
      <c r="K4326" t="s">
        <v>1012</v>
      </c>
      <c r="L4326" t="s">
        <v>47</v>
      </c>
      <c r="M4326" t="s">
        <v>47</v>
      </c>
      <c r="N4326" t="s">
        <v>47</v>
      </c>
      <c r="O4326" t="s">
        <v>47</v>
      </c>
      <c r="P4326" t="s">
        <v>5606</v>
      </c>
      <c r="Q4326" t="s">
        <v>997</v>
      </c>
      <c r="R4326">
        <v>761.4</v>
      </c>
      <c r="S4326" t="s">
        <v>998</v>
      </c>
      <c r="T4326" t="s">
        <v>999</v>
      </c>
      <c r="U4326" t="s">
        <v>6252</v>
      </c>
      <c r="V4326">
        <v>1</v>
      </c>
      <c r="W4326" t="e">
        <f>VLOOKUP(U4326,T1.Unique.Delivery!$AQ$2:$AW$2720,COLUMNS(T1.Unique.Delivery!$AQ$2701:$AW$2701),0)</f>
        <v>#N/A</v>
      </c>
    </row>
    <row r="4327" spans="1:23" x14ac:dyDescent="0.3">
      <c r="A4327" t="s">
        <v>5593</v>
      </c>
      <c r="B4327" t="s">
        <v>5594</v>
      </c>
      <c r="C4327" t="s">
        <v>990</v>
      </c>
      <c r="D4327" t="s">
        <v>52</v>
      </c>
      <c r="E4327" t="s">
        <v>6247</v>
      </c>
      <c r="F4327" t="s">
        <v>6248</v>
      </c>
      <c r="G4327" t="s">
        <v>52</v>
      </c>
      <c r="H4327" t="s">
        <v>1006</v>
      </c>
      <c r="I4327" t="s">
        <v>54</v>
      </c>
      <c r="J4327" t="s">
        <v>80</v>
      </c>
      <c r="K4327" t="s">
        <v>1014</v>
      </c>
      <c r="L4327">
        <v>100943603</v>
      </c>
      <c r="M4327" t="s">
        <v>5002</v>
      </c>
      <c r="N4327" t="s">
        <v>47</v>
      </c>
      <c r="O4327" t="s">
        <v>47</v>
      </c>
      <c r="P4327" s="1">
        <v>42767</v>
      </c>
      <c r="Q4327" t="s">
        <v>997</v>
      </c>
      <c r="R4327">
        <v>855.5</v>
      </c>
      <c r="S4327" t="s">
        <v>998</v>
      </c>
      <c r="T4327" t="s">
        <v>999</v>
      </c>
      <c r="U4327" t="s">
        <v>6253</v>
      </c>
      <c r="V4327">
        <v>1</v>
      </c>
      <c r="W4327" t="e">
        <f>VLOOKUP(U4327,T1.Unique.Delivery!$AQ$2:$AW$2720,COLUMNS(T1.Unique.Delivery!$AQ$2701:$AW$2701),0)</f>
        <v>#N/A</v>
      </c>
    </row>
    <row r="4328" spans="1:23" x14ac:dyDescent="0.3">
      <c r="A4328" t="s">
        <v>5593</v>
      </c>
      <c r="B4328" t="s">
        <v>5594</v>
      </c>
      <c r="C4328" t="s">
        <v>990</v>
      </c>
      <c r="D4328" t="s">
        <v>52</v>
      </c>
      <c r="E4328" t="s">
        <v>6247</v>
      </c>
      <c r="F4328" t="s">
        <v>6248</v>
      </c>
      <c r="G4328" t="s">
        <v>52</v>
      </c>
      <c r="H4328" t="s">
        <v>1006</v>
      </c>
      <c r="I4328" t="s">
        <v>54</v>
      </c>
      <c r="J4328" t="s">
        <v>80</v>
      </c>
      <c r="K4328" t="s">
        <v>1014</v>
      </c>
      <c r="L4328">
        <v>101093720</v>
      </c>
      <c r="M4328" t="s">
        <v>55</v>
      </c>
      <c r="N4328" t="s">
        <v>1295</v>
      </c>
      <c r="O4328" t="s">
        <v>1296</v>
      </c>
      <c r="P4328" t="s">
        <v>1040</v>
      </c>
      <c r="Q4328" t="s">
        <v>997</v>
      </c>
      <c r="R4328">
        <v>855.5</v>
      </c>
      <c r="S4328" t="s">
        <v>998</v>
      </c>
      <c r="T4328" t="s">
        <v>999</v>
      </c>
      <c r="U4328" t="s">
        <v>6254</v>
      </c>
      <c r="V4328">
        <v>1</v>
      </c>
      <c r="W4328" t="e">
        <f>VLOOKUP(U4328,T1.Unique.Delivery!$AQ$2:$AW$2720,COLUMNS(T1.Unique.Delivery!$AQ$2701:$AW$2701),0)</f>
        <v>#N/A</v>
      </c>
    </row>
    <row r="4329" spans="1:23" x14ac:dyDescent="0.3">
      <c r="A4329" t="s">
        <v>5593</v>
      </c>
      <c r="B4329" t="s">
        <v>5594</v>
      </c>
      <c r="C4329" t="s">
        <v>990</v>
      </c>
      <c r="D4329" t="s">
        <v>52</v>
      </c>
      <c r="E4329" t="s">
        <v>6247</v>
      </c>
      <c r="F4329" t="s">
        <v>6248</v>
      </c>
      <c r="G4329" t="s">
        <v>52</v>
      </c>
      <c r="H4329" t="s">
        <v>1006</v>
      </c>
      <c r="I4329" t="s">
        <v>54</v>
      </c>
      <c r="J4329" t="s">
        <v>80</v>
      </c>
      <c r="K4329" t="s">
        <v>1014</v>
      </c>
      <c r="L4329" t="s">
        <v>47</v>
      </c>
      <c r="M4329" t="s">
        <v>47</v>
      </c>
      <c r="N4329" t="s">
        <v>47</v>
      </c>
      <c r="O4329" t="s">
        <v>47</v>
      </c>
      <c r="P4329" t="s">
        <v>5606</v>
      </c>
      <c r="Q4329" t="s">
        <v>997</v>
      </c>
      <c r="R4329">
        <v>761.4</v>
      </c>
      <c r="S4329" t="s">
        <v>998</v>
      </c>
      <c r="T4329" t="s">
        <v>999</v>
      </c>
      <c r="U4329" t="s">
        <v>6255</v>
      </c>
      <c r="V4329">
        <v>1</v>
      </c>
      <c r="W4329" t="e">
        <f>VLOOKUP(U4329,T1.Unique.Delivery!$AQ$2:$AW$2720,COLUMNS(T1.Unique.Delivery!$AQ$2701:$AW$2701),0)</f>
        <v>#N/A</v>
      </c>
    </row>
    <row r="4330" spans="1:23" x14ac:dyDescent="0.3">
      <c r="A4330" t="s">
        <v>5593</v>
      </c>
      <c r="B4330" t="s">
        <v>5594</v>
      </c>
      <c r="C4330" t="s">
        <v>990</v>
      </c>
      <c r="D4330" t="s">
        <v>52</v>
      </c>
      <c r="E4330" t="s">
        <v>6247</v>
      </c>
      <c r="F4330" t="s">
        <v>6248</v>
      </c>
      <c r="G4330" t="s">
        <v>52</v>
      </c>
      <c r="H4330" t="s">
        <v>1006</v>
      </c>
      <c r="I4330" t="s">
        <v>54</v>
      </c>
      <c r="J4330" t="s">
        <v>2273</v>
      </c>
      <c r="K4330" t="s">
        <v>2274</v>
      </c>
      <c r="L4330">
        <v>100943603</v>
      </c>
      <c r="M4330" t="s">
        <v>5002</v>
      </c>
      <c r="N4330" t="s">
        <v>47</v>
      </c>
      <c r="O4330" t="s">
        <v>47</v>
      </c>
      <c r="P4330" s="1">
        <v>42767</v>
      </c>
      <c r="Q4330" t="s">
        <v>997</v>
      </c>
      <c r="R4330">
        <v>855.5</v>
      </c>
      <c r="S4330" t="s">
        <v>998</v>
      </c>
      <c r="T4330" t="s">
        <v>999</v>
      </c>
      <c r="U4330" t="s">
        <v>6256</v>
      </c>
      <c r="V4330">
        <v>1</v>
      </c>
      <c r="W4330" t="e">
        <f>VLOOKUP(U4330,T1.Unique.Delivery!$AQ$2:$AW$2720,COLUMNS(T1.Unique.Delivery!$AQ$2701:$AW$2701),0)</f>
        <v>#N/A</v>
      </c>
    </row>
    <row r="4331" spans="1:23" x14ac:dyDescent="0.3">
      <c r="A4331" t="s">
        <v>5593</v>
      </c>
      <c r="B4331" t="s">
        <v>5594</v>
      </c>
      <c r="C4331" t="s">
        <v>990</v>
      </c>
      <c r="D4331" t="s">
        <v>52</v>
      </c>
      <c r="E4331" t="s">
        <v>6247</v>
      </c>
      <c r="F4331" t="s">
        <v>6248</v>
      </c>
      <c r="G4331" t="s">
        <v>52</v>
      </c>
      <c r="H4331" t="s">
        <v>1006</v>
      </c>
      <c r="I4331" t="s">
        <v>54</v>
      </c>
      <c r="J4331" t="s">
        <v>2276</v>
      </c>
      <c r="K4331" t="s">
        <v>2277</v>
      </c>
      <c r="L4331">
        <v>100943603</v>
      </c>
      <c r="M4331" t="s">
        <v>5002</v>
      </c>
      <c r="N4331" t="s">
        <v>47</v>
      </c>
      <c r="O4331" t="s">
        <v>47</v>
      </c>
      <c r="P4331" s="1">
        <v>42767</v>
      </c>
      <c r="Q4331" t="s">
        <v>997</v>
      </c>
      <c r="R4331">
        <v>855.5</v>
      </c>
      <c r="S4331" t="s">
        <v>998</v>
      </c>
      <c r="T4331" t="s">
        <v>999</v>
      </c>
      <c r="U4331" t="s">
        <v>6257</v>
      </c>
      <c r="V4331">
        <v>1</v>
      </c>
      <c r="W4331" t="e">
        <f>VLOOKUP(U4331,T1.Unique.Delivery!$AQ$2:$AW$2720,COLUMNS(T1.Unique.Delivery!$AQ$2701:$AW$2701),0)</f>
        <v>#N/A</v>
      </c>
    </row>
    <row r="4332" spans="1:23" x14ac:dyDescent="0.3">
      <c r="A4332" t="s">
        <v>5593</v>
      </c>
      <c r="B4332" t="s">
        <v>5594</v>
      </c>
      <c r="C4332" t="s">
        <v>990</v>
      </c>
      <c r="D4332" t="s">
        <v>52</v>
      </c>
      <c r="E4332" t="s">
        <v>6247</v>
      </c>
      <c r="F4332" t="s">
        <v>6248</v>
      </c>
      <c r="G4332" t="s">
        <v>52</v>
      </c>
      <c r="H4332" t="s">
        <v>1006</v>
      </c>
      <c r="I4332" t="s">
        <v>54</v>
      </c>
      <c r="J4332" t="s">
        <v>2279</v>
      </c>
      <c r="K4332" t="s">
        <v>2280</v>
      </c>
      <c r="L4332">
        <v>100943603</v>
      </c>
      <c r="M4332" t="s">
        <v>5002</v>
      </c>
      <c r="N4332" t="s">
        <v>1295</v>
      </c>
      <c r="O4332" t="s">
        <v>1296</v>
      </c>
      <c r="P4332" s="1">
        <v>42767</v>
      </c>
      <c r="Q4332" t="s">
        <v>997</v>
      </c>
      <c r="R4332">
        <v>855.5</v>
      </c>
      <c r="S4332" t="s">
        <v>998</v>
      </c>
      <c r="T4332" t="s">
        <v>999</v>
      </c>
      <c r="U4332" t="s">
        <v>6258</v>
      </c>
      <c r="V4332">
        <v>1</v>
      </c>
      <c r="W4332" t="e">
        <f>VLOOKUP(U4332,T1.Unique.Delivery!$AQ$2:$AW$2720,COLUMNS(T1.Unique.Delivery!$AQ$2701:$AW$2701),0)</f>
        <v>#N/A</v>
      </c>
    </row>
    <row r="4333" spans="1:23" x14ac:dyDescent="0.3">
      <c r="A4333" t="s">
        <v>5593</v>
      </c>
      <c r="B4333" t="s">
        <v>5594</v>
      </c>
      <c r="C4333" t="s">
        <v>990</v>
      </c>
      <c r="D4333" t="s">
        <v>52</v>
      </c>
      <c r="E4333" t="s">
        <v>6259</v>
      </c>
      <c r="F4333" t="s">
        <v>6260</v>
      </c>
      <c r="G4333" t="s">
        <v>52</v>
      </c>
      <c r="H4333" t="s">
        <v>1006</v>
      </c>
      <c r="I4333" t="s">
        <v>54</v>
      </c>
      <c r="J4333" t="s">
        <v>66</v>
      </c>
      <c r="K4333" t="s">
        <v>1007</v>
      </c>
      <c r="L4333">
        <v>101093720</v>
      </c>
      <c r="M4333" t="s">
        <v>55</v>
      </c>
      <c r="N4333" t="s">
        <v>1295</v>
      </c>
      <c r="O4333" t="s">
        <v>1296</v>
      </c>
      <c r="P4333" s="1">
        <v>42379</v>
      </c>
      <c r="Q4333" t="s">
        <v>997</v>
      </c>
      <c r="R4333">
        <v>1796.93</v>
      </c>
      <c r="S4333" t="s">
        <v>998</v>
      </c>
      <c r="T4333" t="s">
        <v>999</v>
      </c>
      <c r="U4333" t="s">
        <v>6261</v>
      </c>
      <c r="V4333">
        <v>1</v>
      </c>
      <c r="W4333" t="e">
        <f>VLOOKUP(U4333,T1.Unique.Delivery!$AQ$2:$AW$2720,COLUMNS(T1.Unique.Delivery!$AQ$2701:$AW$2701),0)</f>
        <v>#N/A</v>
      </c>
    </row>
    <row r="4334" spans="1:23" x14ac:dyDescent="0.3">
      <c r="A4334" t="s">
        <v>5593</v>
      </c>
      <c r="B4334" t="s">
        <v>5594</v>
      </c>
      <c r="C4334" t="s">
        <v>990</v>
      </c>
      <c r="D4334" t="s">
        <v>52</v>
      </c>
      <c r="E4334" t="s">
        <v>6259</v>
      </c>
      <c r="F4334" t="s">
        <v>6260</v>
      </c>
      <c r="G4334" t="s">
        <v>52</v>
      </c>
      <c r="H4334" t="s">
        <v>1006</v>
      </c>
      <c r="I4334" t="s">
        <v>54</v>
      </c>
      <c r="J4334" t="s">
        <v>66</v>
      </c>
      <c r="K4334" t="s">
        <v>1007</v>
      </c>
      <c r="L4334" t="s">
        <v>47</v>
      </c>
      <c r="M4334" t="s">
        <v>47</v>
      </c>
      <c r="N4334" t="s">
        <v>47</v>
      </c>
      <c r="O4334" t="s">
        <v>47</v>
      </c>
      <c r="P4334" t="s">
        <v>5597</v>
      </c>
      <c r="Q4334" t="s">
        <v>997</v>
      </c>
      <c r="R4334">
        <v>1206.92</v>
      </c>
      <c r="S4334" t="s">
        <v>998</v>
      </c>
      <c r="T4334" t="s">
        <v>999</v>
      </c>
      <c r="U4334" t="s">
        <v>6262</v>
      </c>
      <c r="V4334">
        <v>1</v>
      </c>
      <c r="W4334" t="e">
        <f>VLOOKUP(U4334,T1.Unique.Delivery!$AQ$2:$AW$2720,COLUMNS(T1.Unique.Delivery!$AQ$2701:$AW$2701),0)</f>
        <v>#N/A</v>
      </c>
    </row>
    <row r="4335" spans="1:23" x14ac:dyDescent="0.3">
      <c r="A4335" t="s">
        <v>5593</v>
      </c>
      <c r="B4335" t="s">
        <v>5594</v>
      </c>
      <c r="C4335" t="s">
        <v>990</v>
      </c>
      <c r="D4335" t="s">
        <v>52</v>
      </c>
      <c r="E4335" t="s">
        <v>6259</v>
      </c>
      <c r="F4335" t="s">
        <v>6260</v>
      </c>
      <c r="G4335" t="s">
        <v>52</v>
      </c>
      <c r="H4335" t="s">
        <v>1006</v>
      </c>
      <c r="I4335" t="s">
        <v>54</v>
      </c>
      <c r="J4335" t="s">
        <v>80</v>
      </c>
      <c r="K4335" t="s">
        <v>1014</v>
      </c>
      <c r="L4335">
        <v>101093720</v>
      </c>
      <c r="M4335" t="s">
        <v>55</v>
      </c>
      <c r="N4335" t="s">
        <v>1295</v>
      </c>
      <c r="O4335" t="s">
        <v>1296</v>
      </c>
      <c r="P4335" s="1">
        <v>42379</v>
      </c>
      <c r="Q4335" t="s">
        <v>997</v>
      </c>
      <c r="R4335">
        <v>1497.44</v>
      </c>
      <c r="S4335" t="s">
        <v>998</v>
      </c>
      <c r="T4335" t="s">
        <v>999</v>
      </c>
      <c r="U4335" t="s">
        <v>6263</v>
      </c>
      <c r="V4335">
        <v>1</v>
      </c>
      <c r="W4335" t="e">
        <f>VLOOKUP(U4335,T1.Unique.Delivery!$AQ$2:$AW$2720,COLUMNS(T1.Unique.Delivery!$AQ$2701:$AW$2701),0)</f>
        <v>#N/A</v>
      </c>
    </row>
    <row r="4336" spans="1:23" x14ac:dyDescent="0.3">
      <c r="A4336" t="s">
        <v>5593</v>
      </c>
      <c r="B4336" t="s">
        <v>5594</v>
      </c>
      <c r="C4336" t="s">
        <v>990</v>
      </c>
      <c r="D4336" t="s">
        <v>52</v>
      </c>
      <c r="E4336" t="s">
        <v>6259</v>
      </c>
      <c r="F4336" t="s">
        <v>6260</v>
      </c>
      <c r="G4336" t="s">
        <v>52</v>
      </c>
      <c r="H4336" t="s">
        <v>1006</v>
      </c>
      <c r="I4336" t="s">
        <v>54</v>
      </c>
      <c r="J4336" t="s">
        <v>80</v>
      </c>
      <c r="K4336" t="s">
        <v>1014</v>
      </c>
      <c r="L4336" t="s">
        <v>47</v>
      </c>
      <c r="M4336" t="s">
        <v>47</v>
      </c>
      <c r="N4336" t="s">
        <v>47</v>
      </c>
      <c r="O4336" t="s">
        <v>47</v>
      </c>
      <c r="P4336" t="s">
        <v>5597</v>
      </c>
      <c r="Q4336" t="s">
        <v>997</v>
      </c>
      <c r="R4336">
        <v>1206.92</v>
      </c>
      <c r="S4336" t="s">
        <v>998</v>
      </c>
      <c r="T4336" t="s">
        <v>999</v>
      </c>
      <c r="U4336" t="s">
        <v>6264</v>
      </c>
      <c r="V4336">
        <v>1</v>
      </c>
      <c r="W4336" t="e">
        <f>VLOOKUP(U4336,T1.Unique.Delivery!$AQ$2:$AW$2720,COLUMNS(T1.Unique.Delivery!$AQ$2701:$AW$2701),0)</f>
        <v>#N/A</v>
      </c>
    </row>
    <row r="4337" spans="1:23" x14ac:dyDescent="0.3">
      <c r="A4337" t="s">
        <v>5593</v>
      </c>
      <c r="B4337" t="s">
        <v>5594</v>
      </c>
      <c r="C4337" t="s">
        <v>990</v>
      </c>
      <c r="D4337" t="s">
        <v>52</v>
      </c>
      <c r="E4337" t="s">
        <v>6265</v>
      </c>
      <c r="F4337" t="s">
        <v>6266</v>
      </c>
      <c r="G4337" t="s">
        <v>52</v>
      </c>
      <c r="H4337" t="s">
        <v>1006</v>
      </c>
      <c r="I4337" t="s">
        <v>54</v>
      </c>
      <c r="J4337" t="s">
        <v>66</v>
      </c>
      <c r="K4337" t="s">
        <v>1007</v>
      </c>
      <c r="L4337">
        <v>101093720</v>
      </c>
      <c r="M4337" t="s">
        <v>55</v>
      </c>
      <c r="N4337" t="s">
        <v>47</v>
      </c>
      <c r="O4337" t="s">
        <v>47</v>
      </c>
      <c r="P4337" s="1">
        <v>42379</v>
      </c>
      <c r="Q4337" t="s">
        <v>997</v>
      </c>
      <c r="R4337">
        <v>1376.55</v>
      </c>
      <c r="S4337" t="s">
        <v>998</v>
      </c>
      <c r="T4337" t="s">
        <v>999</v>
      </c>
      <c r="U4337" t="s">
        <v>6267</v>
      </c>
      <c r="V4337">
        <v>1</v>
      </c>
      <c r="W4337" t="e">
        <f>VLOOKUP(U4337,T1.Unique.Delivery!$AQ$2:$AW$2720,COLUMNS(T1.Unique.Delivery!$AQ$2701:$AW$2701),0)</f>
        <v>#N/A</v>
      </c>
    </row>
    <row r="4338" spans="1:23" x14ac:dyDescent="0.3">
      <c r="A4338" t="s">
        <v>5593</v>
      </c>
      <c r="B4338" t="s">
        <v>5594</v>
      </c>
      <c r="C4338" t="s">
        <v>990</v>
      </c>
      <c r="D4338" t="s">
        <v>52</v>
      </c>
      <c r="E4338" t="s">
        <v>6265</v>
      </c>
      <c r="F4338" t="s">
        <v>6266</v>
      </c>
      <c r="G4338" t="s">
        <v>52</v>
      </c>
      <c r="H4338" t="s">
        <v>1006</v>
      </c>
      <c r="I4338" t="s">
        <v>54</v>
      </c>
      <c r="J4338" t="s">
        <v>66</v>
      </c>
      <c r="K4338" t="s">
        <v>1007</v>
      </c>
      <c r="L4338" t="s">
        <v>47</v>
      </c>
      <c r="M4338" t="s">
        <v>47</v>
      </c>
      <c r="N4338" t="s">
        <v>47</v>
      </c>
      <c r="O4338" t="s">
        <v>47</v>
      </c>
      <c r="P4338" t="s">
        <v>5597</v>
      </c>
      <c r="Q4338" t="s">
        <v>997</v>
      </c>
      <c r="R4338">
        <v>886.78</v>
      </c>
      <c r="S4338" t="s">
        <v>998</v>
      </c>
      <c r="T4338" t="s">
        <v>999</v>
      </c>
      <c r="U4338" t="s">
        <v>6268</v>
      </c>
      <c r="V4338">
        <v>1</v>
      </c>
      <c r="W4338" t="e">
        <f>VLOOKUP(U4338,T1.Unique.Delivery!$AQ$2:$AW$2720,COLUMNS(T1.Unique.Delivery!$AQ$2701:$AW$2701),0)</f>
        <v>#N/A</v>
      </c>
    </row>
    <row r="4339" spans="1:23" x14ac:dyDescent="0.3">
      <c r="A4339" t="s">
        <v>5593</v>
      </c>
      <c r="B4339" t="s">
        <v>5594</v>
      </c>
      <c r="C4339" t="s">
        <v>990</v>
      </c>
      <c r="D4339" t="s">
        <v>52</v>
      </c>
      <c r="E4339" t="s">
        <v>6265</v>
      </c>
      <c r="F4339" t="s">
        <v>6266</v>
      </c>
      <c r="G4339" t="s">
        <v>52</v>
      </c>
      <c r="H4339" t="s">
        <v>1006</v>
      </c>
      <c r="I4339" t="s">
        <v>54</v>
      </c>
      <c r="J4339" t="s">
        <v>129</v>
      </c>
      <c r="K4339" t="s">
        <v>1012</v>
      </c>
      <c r="L4339" t="s">
        <v>47</v>
      </c>
      <c r="M4339" t="s">
        <v>47</v>
      </c>
      <c r="N4339" t="s">
        <v>47</v>
      </c>
      <c r="O4339" t="s">
        <v>47</v>
      </c>
      <c r="P4339" t="s">
        <v>5597</v>
      </c>
      <c r="Q4339" t="s">
        <v>997</v>
      </c>
      <c r="R4339">
        <v>886.78</v>
      </c>
      <c r="S4339" t="s">
        <v>998</v>
      </c>
      <c r="T4339" t="s">
        <v>999</v>
      </c>
      <c r="U4339" t="s">
        <v>6269</v>
      </c>
      <c r="V4339">
        <v>1</v>
      </c>
      <c r="W4339" t="e">
        <f>VLOOKUP(U4339,T1.Unique.Delivery!$AQ$2:$AW$2720,COLUMNS(T1.Unique.Delivery!$AQ$2701:$AW$2701),0)</f>
        <v>#N/A</v>
      </c>
    </row>
    <row r="4340" spans="1:23" x14ac:dyDescent="0.3">
      <c r="A4340" t="s">
        <v>5593</v>
      </c>
      <c r="B4340" t="s">
        <v>5594</v>
      </c>
      <c r="C4340" t="s">
        <v>990</v>
      </c>
      <c r="D4340" t="s">
        <v>52</v>
      </c>
      <c r="E4340" t="s">
        <v>6265</v>
      </c>
      <c r="F4340" t="s">
        <v>6266</v>
      </c>
      <c r="G4340" t="s">
        <v>52</v>
      </c>
      <c r="H4340" t="s">
        <v>1006</v>
      </c>
      <c r="I4340" t="s">
        <v>54</v>
      </c>
      <c r="J4340" t="s">
        <v>80</v>
      </c>
      <c r="K4340" t="s">
        <v>1014</v>
      </c>
      <c r="L4340">
        <v>101093720</v>
      </c>
      <c r="M4340" t="s">
        <v>55</v>
      </c>
      <c r="N4340" t="s">
        <v>47</v>
      </c>
      <c r="O4340" t="s">
        <v>47</v>
      </c>
      <c r="P4340" s="1">
        <v>42379</v>
      </c>
      <c r="Q4340" t="s">
        <v>997</v>
      </c>
      <c r="R4340">
        <v>1147.1199999999999</v>
      </c>
      <c r="S4340" t="s">
        <v>998</v>
      </c>
      <c r="T4340" t="s">
        <v>999</v>
      </c>
      <c r="U4340" t="s">
        <v>6270</v>
      </c>
      <c r="V4340">
        <v>1</v>
      </c>
      <c r="W4340" t="e">
        <f>VLOOKUP(U4340,T1.Unique.Delivery!$AQ$2:$AW$2720,COLUMNS(T1.Unique.Delivery!$AQ$2701:$AW$2701),0)</f>
        <v>#N/A</v>
      </c>
    </row>
    <row r="4341" spans="1:23" x14ac:dyDescent="0.3">
      <c r="A4341" t="s">
        <v>5593</v>
      </c>
      <c r="B4341" t="s">
        <v>5594</v>
      </c>
      <c r="C4341" t="s">
        <v>990</v>
      </c>
      <c r="D4341" t="s">
        <v>52</v>
      </c>
      <c r="E4341" t="s">
        <v>6265</v>
      </c>
      <c r="F4341" t="s">
        <v>6266</v>
      </c>
      <c r="G4341" t="s">
        <v>52</v>
      </c>
      <c r="H4341" t="s">
        <v>1006</v>
      </c>
      <c r="I4341" t="s">
        <v>54</v>
      </c>
      <c r="J4341" t="s">
        <v>80</v>
      </c>
      <c r="K4341" t="s">
        <v>1014</v>
      </c>
      <c r="L4341" t="s">
        <v>47</v>
      </c>
      <c r="M4341" t="s">
        <v>47</v>
      </c>
      <c r="N4341" t="s">
        <v>47</v>
      </c>
      <c r="O4341" t="s">
        <v>47</v>
      </c>
      <c r="P4341" t="s">
        <v>5597</v>
      </c>
      <c r="Q4341" t="s">
        <v>997</v>
      </c>
      <c r="R4341">
        <v>886.78</v>
      </c>
      <c r="S4341" t="s">
        <v>998</v>
      </c>
      <c r="T4341" t="s">
        <v>999</v>
      </c>
      <c r="U4341" t="s">
        <v>6271</v>
      </c>
      <c r="V4341">
        <v>1</v>
      </c>
      <c r="W4341" t="e">
        <f>VLOOKUP(U4341,T1.Unique.Delivery!$AQ$2:$AW$2720,COLUMNS(T1.Unique.Delivery!$AQ$2701:$AW$2701),0)</f>
        <v>#N/A</v>
      </c>
    </row>
    <row r="4342" spans="1:23" x14ac:dyDescent="0.3">
      <c r="A4342" t="s">
        <v>5593</v>
      </c>
      <c r="B4342" t="s">
        <v>5594</v>
      </c>
      <c r="C4342" t="s">
        <v>990</v>
      </c>
      <c r="D4342" t="s">
        <v>52</v>
      </c>
      <c r="E4342" t="s">
        <v>3873</v>
      </c>
      <c r="F4342" t="s">
        <v>3874</v>
      </c>
      <c r="G4342" t="s">
        <v>52</v>
      </c>
      <c r="H4342" t="s">
        <v>1006</v>
      </c>
      <c r="I4342" t="s">
        <v>54</v>
      </c>
      <c r="J4342" t="s">
        <v>66</v>
      </c>
      <c r="K4342" t="s">
        <v>1007</v>
      </c>
      <c r="L4342">
        <v>100943603</v>
      </c>
      <c r="M4342" t="s">
        <v>5002</v>
      </c>
      <c r="N4342" t="s">
        <v>47</v>
      </c>
      <c r="O4342" t="s">
        <v>47</v>
      </c>
      <c r="P4342" s="1">
        <v>42767</v>
      </c>
      <c r="Q4342" t="s">
        <v>997</v>
      </c>
      <c r="R4342">
        <v>855.5</v>
      </c>
      <c r="S4342" t="s">
        <v>998</v>
      </c>
      <c r="T4342" t="s">
        <v>999</v>
      </c>
      <c r="U4342" t="s">
        <v>6272</v>
      </c>
      <c r="V4342">
        <v>1</v>
      </c>
      <c r="W4342" t="e">
        <f>VLOOKUP(U4342,T1.Unique.Delivery!$AQ$2:$AW$2720,COLUMNS(T1.Unique.Delivery!$AQ$2701:$AW$2701),0)</f>
        <v>#N/A</v>
      </c>
    </row>
    <row r="4343" spans="1:23" x14ac:dyDescent="0.3">
      <c r="A4343" t="s">
        <v>5593</v>
      </c>
      <c r="B4343" t="s">
        <v>5594</v>
      </c>
      <c r="C4343" t="s">
        <v>990</v>
      </c>
      <c r="D4343" t="s">
        <v>52</v>
      </c>
      <c r="E4343" t="s">
        <v>3873</v>
      </c>
      <c r="F4343" t="s">
        <v>3874</v>
      </c>
      <c r="G4343" t="s">
        <v>52</v>
      </c>
      <c r="H4343" t="s">
        <v>1006</v>
      </c>
      <c r="I4343" t="s">
        <v>54</v>
      </c>
      <c r="J4343" t="s">
        <v>66</v>
      </c>
      <c r="K4343" t="s">
        <v>1007</v>
      </c>
      <c r="L4343">
        <v>101093720</v>
      </c>
      <c r="M4343" t="s">
        <v>55</v>
      </c>
      <c r="N4343" t="s">
        <v>1295</v>
      </c>
      <c r="O4343" t="s">
        <v>1296</v>
      </c>
      <c r="P4343" s="1">
        <v>42379</v>
      </c>
      <c r="Q4343" t="s">
        <v>997</v>
      </c>
      <c r="R4343">
        <v>1142.7</v>
      </c>
      <c r="S4343" t="s">
        <v>998</v>
      </c>
      <c r="T4343" t="s">
        <v>999</v>
      </c>
      <c r="U4343" t="s">
        <v>6273</v>
      </c>
      <c r="V4343">
        <v>1</v>
      </c>
      <c r="W4343" t="e">
        <f>VLOOKUP(U4343,T1.Unique.Delivery!$AQ$2:$AW$2720,COLUMNS(T1.Unique.Delivery!$AQ$2701:$AW$2701),0)</f>
        <v>#N/A</v>
      </c>
    </row>
    <row r="4344" spans="1:23" x14ac:dyDescent="0.3">
      <c r="A4344" t="s">
        <v>5593</v>
      </c>
      <c r="B4344" t="s">
        <v>5594</v>
      </c>
      <c r="C4344" t="s">
        <v>990</v>
      </c>
      <c r="D4344" t="s">
        <v>52</v>
      </c>
      <c r="E4344" t="s">
        <v>3873</v>
      </c>
      <c r="F4344" t="s">
        <v>3874</v>
      </c>
      <c r="G4344" t="s">
        <v>52</v>
      </c>
      <c r="H4344" t="s">
        <v>1006</v>
      </c>
      <c r="I4344" t="s">
        <v>54</v>
      </c>
      <c r="J4344" t="s">
        <v>66</v>
      </c>
      <c r="K4344" t="s">
        <v>1007</v>
      </c>
      <c r="L4344" t="s">
        <v>47</v>
      </c>
      <c r="M4344" t="s">
        <v>47</v>
      </c>
      <c r="N4344" t="s">
        <v>47</v>
      </c>
      <c r="O4344" t="s">
        <v>47</v>
      </c>
      <c r="P4344" t="s">
        <v>5606</v>
      </c>
      <c r="Q4344" t="s">
        <v>997</v>
      </c>
      <c r="R4344">
        <v>761.4</v>
      </c>
      <c r="S4344" t="s">
        <v>998</v>
      </c>
      <c r="T4344" t="s">
        <v>999</v>
      </c>
      <c r="U4344" t="s">
        <v>6274</v>
      </c>
      <c r="V4344">
        <v>1</v>
      </c>
      <c r="W4344" t="e">
        <f>VLOOKUP(U4344,T1.Unique.Delivery!$AQ$2:$AW$2720,COLUMNS(T1.Unique.Delivery!$AQ$2701:$AW$2701),0)</f>
        <v>#N/A</v>
      </c>
    </row>
    <row r="4345" spans="1:23" x14ac:dyDescent="0.3">
      <c r="A4345" t="s">
        <v>5593</v>
      </c>
      <c r="B4345" t="s">
        <v>5594</v>
      </c>
      <c r="C4345" t="s">
        <v>990</v>
      </c>
      <c r="D4345" t="s">
        <v>52</v>
      </c>
      <c r="E4345" t="s">
        <v>3873</v>
      </c>
      <c r="F4345" t="s">
        <v>3874</v>
      </c>
      <c r="G4345" t="s">
        <v>52</v>
      </c>
      <c r="H4345" t="s">
        <v>1006</v>
      </c>
      <c r="I4345" t="s">
        <v>54</v>
      </c>
      <c r="J4345" t="s">
        <v>56</v>
      </c>
      <c r="K4345" t="s">
        <v>993</v>
      </c>
      <c r="L4345">
        <v>101093720</v>
      </c>
      <c r="M4345" t="s">
        <v>55</v>
      </c>
      <c r="N4345" t="s">
        <v>47</v>
      </c>
      <c r="O4345" t="s">
        <v>47</v>
      </c>
      <c r="P4345" s="1">
        <v>42379</v>
      </c>
      <c r="Q4345" t="s">
        <v>997</v>
      </c>
      <c r="R4345">
        <v>1714.06</v>
      </c>
      <c r="S4345" t="s">
        <v>998</v>
      </c>
      <c r="T4345" t="s">
        <v>999</v>
      </c>
      <c r="U4345" t="s">
        <v>6275</v>
      </c>
      <c r="V4345">
        <v>1</v>
      </c>
      <c r="W4345" t="e">
        <f>VLOOKUP(U4345,T1.Unique.Delivery!$AQ$2:$AW$2720,COLUMNS(T1.Unique.Delivery!$AQ$2701:$AW$2701),0)</f>
        <v>#N/A</v>
      </c>
    </row>
    <row r="4346" spans="1:23" x14ac:dyDescent="0.3">
      <c r="A4346" t="s">
        <v>5593</v>
      </c>
      <c r="B4346" t="s">
        <v>5594</v>
      </c>
      <c r="C4346" t="s">
        <v>990</v>
      </c>
      <c r="D4346" t="s">
        <v>52</v>
      </c>
      <c r="E4346" t="s">
        <v>3873</v>
      </c>
      <c r="F4346" t="s">
        <v>3874</v>
      </c>
      <c r="G4346" t="s">
        <v>52</v>
      </c>
      <c r="H4346" t="s">
        <v>1006</v>
      </c>
      <c r="I4346" t="s">
        <v>54</v>
      </c>
      <c r="J4346" t="s">
        <v>129</v>
      </c>
      <c r="K4346" t="s">
        <v>1012</v>
      </c>
      <c r="L4346">
        <v>100943603</v>
      </c>
      <c r="M4346" t="s">
        <v>5002</v>
      </c>
      <c r="N4346" t="s">
        <v>47</v>
      </c>
      <c r="O4346" t="s">
        <v>47</v>
      </c>
      <c r="P4346" s="1">
        <v>42767</v>
      </c>
      <c r="Q4346" t="s">
        <v>997</v>
      </c>
      <c r="R4346">
        <v>855.5</v>
      </c>
      <c r="S4346" t="s">
        <v>998</v>
      </c>
      <c r="T4346" t="s">
        <v>999</v>
      </c>
      <c r="U4346" t="s">
        <v>6276</v>
      </c>
      <c r="V4346">
        <v>1</v>
      </c>
      <c r="W4346" t="e">
        <f>VLOOKUP(U4346,T1.Unique.Delivery!$AQ$2:$AW$2720,COLUMNS(T1.Unique.Delivery!$AQ$2701:$AW$2701),0)</f>
        <v>#N/A</v>
      </c>
    </row>
    <row r="4347" spans="1:23" x14ac:dyDescent="0.3">
      <c r="A4347" t="s">
        <v>5593</v>
      </c>
      <c r="B4347" t="s">
        <v>5594</v>
      </c>
      <c r="C4347" t="s">
        <v>990</v>
      </c>
      <c r="D4347" t="s">
        <v>52</v>
      </c>
      <c r="E4347" t="s">
        <v>3873</v>
      </c>
      <c r="F4347" t="s">
        <v>3874</v>
      </c>
      <c r="G4347" t="s">
        <v>52</v>
      </c>
      <c r="H4347" t="s">
        <v>1006</v>
      </c>
      <c r="I4347" t="s">
        <v>54</v>
      </c>
      <c r="J4347" t="s">
        <v>129</v>
      </c>
      <c r="K4347" t="s">
        <v>1012</v>
      </c>
      <c r="L4347" t="s">
        <v>47</v>
      </c>
      <c r="M4347" t="s">
        <v>47</v>
      </c>
      <c r="N4347" t="s">
        <v>47</v>
      </c>
      <c r="O4347" t="s">
        <v>47</v>
      </c>
      <c r="P4347" t="s">
        <v>5606</v>
      </c>
      <c r="Q4347" t="s">
        <v>997</v>
      </c>
      <c r="R4347">
        <v>761.4</v>
      </c>
      <c r="S4347" t="s">
        <v>998</v>
      </c>
      <c r="T4347" t="s">
        <v>999</v>
      </c>
      <c r="U4347" t="s">
        <v>6277</v>
      </c>
      <c r="V4347">
        <v>1</v>
      </c>
      <c r="W4347" t="e">
        <f>VLOOKUP(U4347,T1.Unique.Delivery!$AQ$2:$AW$2720,COLUMNS(T1.Unique.Delivery!$AQ$2701:$AW$2701),0)</f>
        <v>#N/A</v>
      </c>
    </row>
    <row r="4348" spans="1:23" x14ac:dyDescent="0.3">
      <c r="A4348" t="s">
        <v>5593</v>
      </c>
      <c r="B4348" t="s">
        <v>5594</v>
      </c>
      <c r="C4348" t="s">
        <v>990</v>
      </c>
      <c r="D4348" t="s">
        <v>52</v>
      </c>
      <c r="E4348" t="s">
        <v>3873</v>
      </c>
      <c r="F4348" t="s">
        <v>3874</v>
      </c>
      <c r="G4348" t="s">
        <v>52</v>
      </c>
      <c r="H4348" t="s">
        <v>1006</v>
      </c>
      <c r="I4348" t="s">
        <v>54</v>
      </c>
      <c r="J4348" t="s">
        <v>80</v>
      </c>
      <c r="K4348" t="s">
        <v>1014</v>
      </c>
      <c r="L4348">
        <v>100943603</v>
      </c>
      <c r="M4348" t="s">
        <v>5002</v>
      </c>
      <c r="N4348" t="s">
        <v>1295</v>
      </c>
      <c r="O4348" t="s">
        <v>1296</v>
      </c>
      <c r="P4348" s="1">
        <v>42767</v>
      </c>
      <c r="Q4348" t="s">
        <v>997</v>
      </c>
      <c r="R4348">
        <v>855.5</v>
      </c>
      <c r="S4348" t="s">
        <v>998</v>
      </c>
      <c r="T4348" t="s">
        <v>999</v>
      </c>
      <c r="U4348" t="s">
        <v>6278</v>
      </c>
      <c r="V4348">
        <v>1</v>
      </c>
      <c r="W4348" t="e">
        <f>VLOOKUP(U4348,T1.Unique.Delivery!$AQ$2:$AW$2720,COLUMNS(T1.Unique.Delivery!$AQ$2701:$AW$2701),0)</f>
        <v>#N/A</v>
      </c>
    </row>
    <row r="4349" spans="1:23" x14ac:dyDescent="0.3">
      <c r="A4349" t="s">
        <v>5593</v>
      </c>
      <c r="B4349" t="s">
        <v>5594</v>
      </c>
      <c r="C4349" t="s">
        <v>990</v>
      </c>
      <c r="D4349" t="s">
        <v>52</v>
      </c>
      <c r="E4349" t="s">
        <v>3873</v>
      </c>
      <c r="F4349" t="s">
        <v>3874</v>
      </c>
      <c r="G4349" t="s">
        <v>52</v>
      </c>
      <c r="H4349" t="s">
        <v>1006</v>
      </c>
      <c r="I4349" t="s">
        <v>54</v>
      </c>
      <c r="J4349" t="s">
        <v>80</v>
      </c>
      <c r="K4349" t="s">
        <v>1014</v>
      </c>
      <c r="L4349" t="s">
        <v>47</v>
      </c>
      <c r="M4349" t="s">
        <v>47</v>
      </c>
      <c r="N4349" t="s">
        <v>47</v>
      </c>
      <c r="O4349" t="s">
        <v>47</v>
      </c>
      <c r="P4349" t="s">
        <v>5606</v>
      </c>
      <c r="Q4349" t="s">
        <v>997</v>
      </c>
      <c r="R4349">
        <v>761.4</v>
      </c>
      <c r="S4349" t="s">
        <v>998</v>
      </c>
      <c r="T4349" t="s">
        <v>999</v>
      </c>
      <c r="U4349" t="s">
        <v>6279</v>
      </c>
      <c r="V4349">
        <v>1</v>
      </c>
      <c r="W4349" t="e">
        <f>VLOOKUP(U4349,T1.Unique.Delivery!$AQ$2:$AW$2720,COLUMNS(T1.Unique.Delivery!$AQ$2701:$AW$2701),0)</f>
        <v>#N/A</v>
      </c>
    </row>
    <row r="4350" spans="1:23" x14ac:dyDescent="0.3">
      <c r="A4350" t="s">
        <v>5593</v>
      </c>
      <c r="B4350" t="s">
        <v>5594</v>
      </c>
      <c r="C4350" t="s">
        <v>990</v>
      </c>
      <c r="D4350" t="s">
        <v>52</v>
      </c>
      <c r="E4350" t="s">
        <v>3873</v>
      </c>
      <c r="F4350" t="s">
        <v>3874</v>
      </c>
      <c r="G4350" t="s">
        <v>52</v>
      </c>
      <c r="H4350" t="s">
        <v>1006</v>
      </c>
      <c r="I4350" t="s">
        <v>54</v>
      </c>
      <c r="J4350" t="s">
        <v>2273</v>
      </c>
      <c r="K4350" t="s">
        <v>2274</v>
      </c>
      <c r="L4350">
        <v>100943603</v>
      </c>
      <c r="M4350" t="s">
        <v>5002</v>
      </c>
      <c r="N4350" t="s">
        <v>47</v>
      </c>
      <c r="O4350" t="s">
        <v>47</v>
      </c>
      <c r="P4350" s="1">
        <v>42767</v>
      </c>
      <c r="Q4350" t="s">
        <v>997</v>
      </c>
      <c r="R4350">
        <v>855.5</v>
      </c>
      <c r="S4350" t="s">
        <v>998</v>
      </c>
      <c r="T4350" t="s">
        <v>999</v>
      </c>
      <c r="U4350" t="s">
        <v>6280</v>
      </c>
      <c r="V4350">
        <v>1</v>
      </c>
      <c r="W4350" t="e">
        <f>VLOOKUP(U4350,T1.Unique.Delivery!$AQ$2:$AW$2720,COLUMNS(T1.Unique.Delivery!$AQ$2701:$AW$2701),0)</f>
        <v>#N/A</v>
      </c>
    </row>
    <row r="4351" spans="1:23" x14ac:dyDescent="0.3">
      <c r="A4351" t="s">
        <v>5593</v>
      </c>
      <c r="B4351" t="s">
        <v>5594</v>
      </c>
      <c r="C4351" t="s">
        <v>990</v>
      </c>
      <c r="D4351" t="s">
        <v>52</v>
      </c>
      <c r="E4351" t="s">
        <v>3873</v>
      </c>
      <c r="F4351" t="s">
        <v>3874</v>
      </c>
      <c r="G4351" t="s">
        <v>52</v>
      </c>
      <c r="H4351" t="s">
        <v>1006</v>
      </c>
      <c r="I4351" t="s">
        <v>54</v>
      </c>
      <c r="J4351" t="s">
        <v>2276</v>
      </c>
      <c r="K4351" t="s">
        <v>2277</v>
      </c>
      <c r="L4351">
        <v>100943603</v>
      </c>
      <c r="M4351" t="s">
        <v>5002</v>
      </c>
      <c r="N4351" t="s">
        <v>1295</v>
      </c>
      <c r="O4351" t="s">
        <v>1296</v>
      </c>
      <c r="P4351" s="1">
        <v>42767</v>
      </c>
      <c r="Q4351" t="s">
        <v>997</v>
      </c>
      <c r="R4351">
        <v>855.5</v>
      </c>
      <c r="S4351" t="s">
        <v>998</v>
      </c>
      <c r="T4351" t="s">
        <v>999</v>
      </c>
      <c r="U4351" t="s">
        <v>6281</v>
      </c>
      <c r="V4351">
        <v>1</v>
      </c>
      <c r="W4351" t="e">
        <f>VLOOKUP(U4351,T1.Unique.Delivery!$AQ$2:$AW$2720,COLUMNS(T1.Unique.Delivery!$AQ$2701:$AW$2701),0)</f>
        <v>#N/A</v>
      </c>
    </row>
    <row r="4352" spans="1:23" x14ac:dyDescent="0.3">
      <c r="A4352" t="s">
        <v>5593</v>
      </c>
      <c r="B4352" t="s">
        <v>5594</v>
      </c>
      <c r="C4352" t="s">
        <v>990</v>
      </c>
      <c r="D4352" t="s">
        <v>52</v>
      </c>
      <c r="E4352" t="s">
        <v>3873</v>
      </c>
      <c r="F4352" t="s">
        <v>3874</v>
      </c>
      <c r="G4352" t="s">
        <v>52</v>
      </c>
      <c r="H4352" t="s">
        <v>1006</v>
      </c>
      <c r="I4352" t="s">
        <v>54</v>
      </c>
      <c r="J4352" t="s">
        <v>2279</v>
      </c>
      <c r="K4352" t="s">
        <v>2280</v>
      </c>
      <c r="L4352">
        <v>100943603</v>
      </c>
      <c r="M4352" t="s">
        <v>5002</v>
      </c>
      <c r="N4352" t="s">
        <v>47</v>
      </c>
      <c r="O4352" t="s">
        <v>47</v>
      </c>
      <c r="P4352" s="1">
        <v>42767</v>
      </c>
      <c r="Q4352" t="s">
        <v>997</v>
      </c>
      <c r="R4352">
        <v>855.5</v>
      </c>
      <c r="S4352" t="s">
        <v>998</v>
      </c>
      <c r="T4352" t="s">
        <v>999</v>
      </c>
      <c r="U4352" t="s">
        <v>6282</v>
      </c>
      <c r="V4352">
        <v>1</v>
      </c>
      <c r="W4352" t="e">
        <f>VLOOKUP(U4352,T1.Unique.Delivery!$AQ$2:$AW$2720,COLUMNS(T1.Unique.Delivery!$AQ$2701:$AW$2701),0)</f>
        <v>#N/A</v>
      </c>
    </row>
    <row r="4353" spans="1:23" x14ac:dyDescent="0.3">
      <c r="A4353" t="s">
        <v>5593</v>
      </c>
      <c r="B4353" t="s">
        <v>5594</v>
      </c>
      <c r="C4353" t="s">
        <v>990</v>
      </c>
      <c r="D4353" t="s">
        <v>52</v>
      </c>
      <c r="E4353" t="s">
        <v>5278</v>
      </c>
      <c r="F4353" t="s">
        <v>5279</v>
      </c>
      <c r="G4353" t="s">
        <v>52</v>
      </c>
      <c r="H4353" t="s">
        <v>1006</v>
      </c>
      <c r="I4353" t="s">
        <v>54</v>
      </c>
      <c r="J4353" t="s">
        <v>66</v>
      </c>
      <c r="K4353" t="s">
        <v>1007</v>
      </c>
      <c r="L4353">
        <v>100943603</v>
      </c>
      <c r="M4353" t="s">
        <v>5002</v>
      </c>
      <c r="N4353" t="s">
        <v>47</v>
      </c>
      <c r="O4353" t="s">
        <v>47</v>
      </c>
      <c r="P4353" s="1">
        <v>42767</v>
      </c>
      <c r="Q4353" t="s">
        <v>997</v>
      </c>
      <c r="R4353">
        <v>1884.86</v>
      </c>
      <c r="S4353" t="s">
        <v>998</v>
      </c>
      <c r="T4353" t="s">
        <v>999</v>
      </c>
      <c r="U4353" t="s">
        <v>6283</v>
      </c>
      <c r="V4353">
        <v>1</v>
      </c>
      <c r="W4353" t="e">
        <f>VLOOKUP(U4353,T1.Unique.Delivery!$AQ$2:$AW$2720,COLUMNS(T1.Unique.Delivery!$AQ$2701:$AW$2701),0)</f>
        <v>#N/A</v>
      </c>
    </row>
    <row r="4354" spans="1:23" x14ac:dyDescent="0.3">
      <c r="A4354" t="s">
        <v>5593</v>
      </c>
      <c r="B4354" t="s">
        <v>5594</v>
      </c>
      <c r="C4354" t="s">
        <v>990</v>
      </c>
      <c r="D4354" t="s">
        <v>52</v>
      </c>
      <c r="E4354" t="s">
        <v>5278</v>
      </c>
      <c r="F4354" t="s">
        <v>5279</v>
      </c>
      <c r="G4354" t="s">
        <v>52</v>
      </c>
      <c r="H4354" t="s">
        <v>1006</v>
      </c>
      <c r="I4354" t="s">
        <v>54</v>
      </c>
      <c r="J4354" t="s">
        <v>66</v>
      </c>
      <c r="K4354" t="s">
        <v>1007</v>
      </c>
      <c r="L4354">
        <v>101093720</v>
      </c>
      <c r="M4354" t="s">
        <v>55</v>
      </c>
      <c r="N4354" t="s">
        <v>47</v>
      </c>
      <c r="O4354" t="s">
        <v>47</v>
      </c>
      <c r="P4354" s="1">
        <v>42379</v>
      </c>
      <c r="Q4354" t="s">
        <v>997</v>
      </c>
      <c r="R4354">
        <v>2304.5100000000002</v>
      </c>
      <c r="S4354" t="s">
        <v>998</v>
      </c>
      <c r="T4354" t="s">
        <v>999</v>
      </c>
      <c r="U4354" t="s">
        <v>6284</v>
      </c>
      <c r="V4354">
        <v>1</v>
      </c>
      <c r="W4354" t="e">
        <f>VLOOKUP(U4354,T1.Unique.Delivery!$AQ$2:$AW$2720,COLUMNS(T1.Unique.Delivery!$AQ$2701:$AW$2701),0)</f>
        <v>#N/A</v>
      </c>
    </row>
    <row r="4355" spans="1:23" x14ac:dyDescent="0.3">
      <c r="A4355" t="s">
        <v>5593</v>
      </c>
      <c r="B4355" t="s">
        <v>5594</v>
      </c>
      <c r="C4355" t="s">
        <v>990</v>
      </c>
      <c r="D4355" t="s">
        <v>52</v>
      </c>
      <c r="E4355" t="s">
        <v>5278</v>
      </c>
      <c r="F4355" t="s">
        <v>5279</v>
      </c>
      <c r="G4355" t="s">
        <v>52</v>
      </c>
      <c r="H4355" t="s">
        <v>1006</v>
      </c>
      <c r="I4355" t="s">
        <v>54</v>
      </c>
      <c r="J4355" t="s">
        <v>66</v>
      </c>
      <c r="K4355" t="s">
        <v>1007</v>
      </c>
      <c r="L4355" t="s">
        <v>47</v>
      </c>
      <c r="M4355" t="s">
        <v>47</v>
      </c>
      <c r="N4355" t="s">
        <v>47</v>
      </c>
      <c r="O4355" t="s">
        <v>47</v>
      </c>
      <c r="P4355" t="s">
        <v>5597</v>
      </c>
      <c r="Q4355" t="s">
        <v>997</v>
      </c>
      <c r="R4355">
        <v>1547.83</v>
      </c>
      <c r="S4355" t="s">
        <v>998</v>
      </c>
      <c r="T4355" t="s">
        <v>999</v>
      </c>
      <c r="U4355" t="s">
        <v>6285</v>
      </c>
      <c r="V4355">
        <v>1</v>
      </c>
      <c r="W4355" t="e">
        <f>VLOOKUP(U4355,T1.Unique.Delivery!$AQ$2:$AW$2720,COLUMNS(T1.Unique.Delivery!$AQ$2701:$AW$2701),0)</f>
        <v>#N/A</v>
      </c>
    </row>
    <row r="4356" spans="1:23" x14ac:dyDescent="0.3">
      <c r="A4356" t="s">
        <v>5593</v>
      </c>
      <c r="B4356" t="s">
        <v>5594</v>
      </c>
      <c r="C4356" t="s">
        <v>990</v>
      </c>
      <c r="D4356" t="s">
        <v>52</v>
      </c>
      <c r="E4356" t="s">
        <v>5278</v>
      </c>
      <c r="F4356" t="s">
        <v>5279</v>
      </c>
      <c r="G4356" t="s">
        <v>52</v>
      </c>
      <c r="H4356" t="s">
        <v>1006</v>
      </c>
      <c r="I4356" t="s">
        <v>54</v>
      </c>
      <c r="J4356" t="s">
        <v>129</v>
      </c>
      <c r="K4356" t="s">
        <v>1012</v>
      </c>
      <c r="L4356">
        <v>100943603</v>
      </c>
      <c r="M4356" t="s">
        <v>5002</v>
      </c>
      <c r="N4356" t="s">
        <v>47</v>
      </c>
      <c r="O4356" t="s">
        <v>47</v>
      </c>
      <c r="P4356" s="1">
        <v>42767</v>
      </c>
      <c r="Q4356" t="s">
        <v>997</v>
      </c>
      <c r="R4356">
        <v>1884.86</v>
      </c>
      <c r="S4356" t="s">
        <v>998</v>
      </c>
      <c r="T4356" t="s">
        <v>999</v>
      </c>
      <c r="U4356" t="s">
        <v>6286</v>
      </c>
      <c r="V4356">
        <v>1</v>
      </c>
      <c r="W4356" t="e">
        <f>VLOOKUP(U4356,T1.Unique.Delivery!$AQ$2:$AW$2720,COLUMNS(T1.Unique.Delivery!$AQ$2701:$AW$2701),0)</f>
        <v>#N/A</v>
      </c>
    </row>
    <row r="4357" spans="1:23" x14ac:dyDescent="0.3">
      <c r="A4357" t="s">
        <v>5593</v>
      </c>
      <c r="B4357" t="s">
        <v>5594</v>
      </c>
      <c r="C4357" t="s">
        <v>990</v>
      </c>
      <c r="D4357" t="s">
        <v>52</v>
      </c>
      <c r="E4357" t="s">
        <v>5278</v>
      </c>
      <c r="F4357" t="s">
        <v>5279</v>
      </c>
      <c r="G4357" t="s">
        <v>52</v>
      </c>
      <c r="H4357" t="s">
        <v>1006</v>
      </c>
      <c r="I4357" t="s">
        <v>54</v>
      </c>
      <c r="J4357" t="s">
        <v>80</v>
      </c>
      <c r="K4357" t="s">
        <v>1014</v>
      </c>
      <c r="L4357">
        <v>100943603</v>
      </c>
      <c r="M4357" t="s">
        <v>5002</v>
      </c>
      <c r="N4357" t="s">
        <v>47</v>
      </c>
      <c r="O4357" t="s">
        <v>47</v>
      </c>
      <c r="P4357" s="1">
        <v>42767</v>
      </c>
      <c r="Q4357" t="s">
        <v>997</v>
      </c>
      <c r="R4357">
        <v>1884.86</v>
      </c>
      <c r="S4357" t="s">
        <v>998</v>
      </c>
      <c r="T4357" t="s">
        <v>999</v>
      </c>
      <c r="U4357" t="s">
        <v>6287</v>
      </c>
      <c r="V4357">
        <v>1</v>
      </c>
      <c r="W4357" t="e">
        <f>VLOOKUP(U4357,T1.Unique.Delivery!$AQ$2:$AW$2720,COLUMNS(T1.Unique.Delivery!$AQ$2701:$AW$2701),0)</f>
        <v>#N/A</v>
      </c>
    </row>
    <row r="4358" spans="1:23" x14ac:dyDescent="0.3">
      <c r="A4358" t="s">
        <v>5593</v>
      </c>
      <c r="B4358" t="s">
        <v>5594</v>
      </c>
      <c r="C4358" t="s">
        <v>990</v>
      </c>
      <c r="D4358" t="s">
        <v>52</v>
      </c>
      <c r="E4358" t="s">
        <v>5278</v>
      </c>
      <c r="F4358" t="s">
        <v>5279</v>
      </c>
      <c r="G4358" t="s">
        <v>52</v>
      </c>
      <c r="H4358" t="s">
        <v>1006</v>
      </c>
      <c r="I4358" t="s">
        <v>54</v>
      </c>
      <c r="J4358" t="s">
        <v>80</v>
      </c>
      <c r="K4358" t="s">
        <v>1014</v>
      </c>
      <c r="L4358">
        <v>101093720</v>
      </c>
      <c r="M4358" t="s">
        <v>55</v>
      </c>
      <c r="N4358" t="s">
        <v>1295</v>
      </c>
      <c r="O4358" t="s">
        <v>1296</v>
      </c>
      <c r="P4358" s="1">
        <v>42379</v>
      </c>
      <c r="Q4358" t="s">
        <v>997</v>
      </c>
      <c r="R4358">
        <v>1920.42</v>
      </c>
      <c r="S4358" t="s">
        <v>998</v>
      </c>
      <c r="T4358" t="s">
        <v>999</v>
      </c>
      <c r="U4358" t="s">
        <v>6288</v>
      </c>
      <c r="V4358">
        <v>1</v>
      </c>
      <c r="W4358" t="e">
        <f>VLOOKUP(U4358,T1.Unique.Delivery!$AQ$2:$AW$2720,COLUMNS(T1.Unique.Delivery!$AQ$2701:$AW$2701),0)</f>
        <v>#N/A</v>
      </c>
    </row>
    <row r="4359" spans="1:23" x14ac:dyDescent="0.3">
      <c r="A4359" t="s">
        <v>5593</v>
      </c>
      <c r="B4359" t="s">
        <v>5594</v>
      </c>
      <c r="C4359" t="s">
        <v>990</v>
      </c>
      <c r="D4359" t="s">
        <v>52</v>
      </c>
      <c r="E4359" t="s">
        <v>5278</v>
      </c>
      <c r="F4359" t="s">
        <v>5279</v>
      </c>
      <c r="G4359" t="s">
        <v>52</v>
      </c>
      <c r="H4359" t="s">
        <v>1006</v>
      </c>
      <c r="I4359" t="s">
        <v>54</v>
      </c>
      <c r="J4359" t="s">
        <v>80</v>
      </c>
      <c r="K4359" t="s">
        <v>1014</v>
      </c>
      <c r="L4359" t="s">
        <v>47</v>
      </c>
      <c r="M4359" t="s">
        <v>47</v>
      </c>
      <c r="N4359" t="s">
        <v>47</v>
      </c>
      <c r="O4359" t="s">
        <v>47</v>
      </c>
      <c r="P4359" t="s">
        <v>5597</v>
      </c>
      <c r="Q4359" t="s">
        <v>997</v>
      </c>
      <c r="R4359">
        <v>1547.83</v>
      </c>
      <c r="S4359" t="s">
        <v>998</v>
      </c>
      <c r="T4359" t="s">
        <v>999</v>
      </c>
      <c r="U4359" t="s">
        <v>6289</v>
      </c>
      <c r="V4359">
        <v>1</v>
      </c>
      <c r="W4359" t="e">
        <f>VLOOKUP(U4359,T1.Unique.Delivery!$AQ$2:$AW$2720,COLUMNS(T1.Unique.Delivery!$AQ$2701:$AW$2701),0)</f>
        <v>#N/A</v>
      </c>
    </row>
    <row r="4360" spans="1:23" x14ac:dyDescent="0.3">
      <c r="A4360" t="s">
        <v>5593</v>
      </c>
      <c r="B4360" t="s">
        <v>5594</v>
      </c>
      <c r="C4360" t="s">
        <v>990</v>
      </c>
      <c r="D4360" t="s">
        <v>52</v>
      </c>
      <c r="E4360" t="s">
        <v>6290</v>
      </c>
      <c r="F4360" t="s">
        <v>6291</v>
      </c>
      <c r="G4360" t="s">
        <v>207</v>
      </c>
      <c r="H4360" t="s">
        <v>1006</v>
      </c>
      <c r="I4360" t="s">
        <v>54</v>
      </c>
      <c r="J4360" t="s">
        <v>66</v>
      </c>
      <c r="K4360" t="s">
        <v>1007</v>
      </c>
      <c r="L4360">
        <v>100788157</v>
      </c>
      <c r="M4360" t="s">
        <v>2389</v>
      </c>
      <c r="N4360" t="s">
        <v>47</v>
      </c>
      <c r="O4360" t="s">
        <v>47</v>
      </c>
      <c r="P4360" s="1">
        <v>42008</v>
      </c>
      <c r="Q4360" t="s">
        <v>997</v>
      </c>
      <c r="R4360">
        <v>2700</v>
      </c>
      <c r="S4360" t="s">
        <v>998</v>
      </c>
      <c r="T4360" t="s">
        <v>999</v>
      </c>
      <c r="U4360" t="s">
        <v>6292</v>
      </c>
      <c r="V4360">
        <v>1</v>
      </c>
      <c r="W4360" t="e">
        <f>VLOOKUP(U4360,T1.Unique.Delivery!$AQ$2:$AW$2720,COLUMNS(T1.Unique.Delivery!$AQ$2701:$AW$2701),0)</f>
        <v>#N/A</v>
      </c>
    </row>
    <row r="4361" spans="1:23" x14ac:dyDescent="0.3">
      <c r="A4361" t="s">
        <v>5593</v>
      </c>
      <c r="B4361" t="s">
        <v>5594</v>
      </c>
      <c r="C4361" t="s">
        <v>990</v>
      </c>
      <c r="D4361" t="s">
        <v>52</v>
      </c>
      <c r="E4361" t="s">
        <v>6290</v>
      </c>
      <c r="F4361" t="s">
        <v>6291</v>
      </c>
      <c r="G4361" t="s">
        <v>207</v>
      </c>
      <c r="H4361" t="s">
        <v>1006</v>
      </c>
      <c r="I4361" t="s">
        <v>54</v>
      </c>
      <c r="J4361" t="s">
        <v>56</v>
      </c>
      <c r="K4361" t="s">
        <v>993</v>
      </c>
      <c r="L4361">
        <v>100788157</v>
      </c>
      <c r="M4361" t="s">
        <v>2389</v>
      </c>
      <c r="N4361" t="s">
        <v>47</v>
      </c>
      <c r="O4361" t="s">
        <v>47</v>
      </c>
      <c r="P4361" s="1">
        <v>42008</v>
      </c>
      <c r="Q4361" t="s">
        <v>997</v>
      </c>
      <c r="R4361">
        <v>3000</v>
      </c>
      <c r="S4361" t="s">
        <v>998</v>
      </c>
      <c r="T4361" t="s">
        <v>999</v>
      </c>
      <c r="U4361" t="s">
        <v>6293</v>
      </c>
      <c r="V4361">
        <v>1</v>
      </c>
      <c r="W4361" t="e">
        <f>VLOOKUP(U4361,T1.Unique.Delivery!$AQ$2:$AW$2720,COLUMNS(T1.Unique.Delivery!$AQ$2701:$AW$2701),0)</f>
        <v>#N/A</v>
      </c>
    </row>
    <row r="4362" spans="1:23" x14ac:dyDescent="0.3">
      <c r="A4362" t="s">
        <v>5593</v>
      </c>
      <c r="B4362" t="s">
        <v>5594</v>
      </c>
      <c r="C4362" t="s">
        <v>990</v>
      </c>
      <c r="D4362" t="s">
        <v>52</v>
      </c>
      <c r="E4362" t="s">
        <v>6290</v>
      </c>
      <c r="F4362" t="s">
        <v>6291</v>
      </c>
      <c r="G4362" t="s">
        <v>207</v>
      </c>
      <c r="H4362" t="s">
        <v>1006</v>
      </c>
      <c r="I4362" t="s">
        <v>54</v>
      </c>
      <c r="J4362" t="s">
        <v>129</v>
      </c>
      <c r="K4362" t="s">
        <v>1012</v>
      </c>
      <c r="L4362">
        <v>100788157</v>
      </c>
      <c r="M4362" t="s">
        <v>2389</v>
      </c>
      <c r="N4362" t="s">
        <v>47</v>
      </c>
      <c r="O4362" t="s">
        <v>47</v>
      </c>
      <c r="P4362" t="s">
        <v>2971</v>
      </c>
      <c r="Q4362" t="s">
        <v>997</v>
      </c>
      <c r="R4362">
        <v>1006.16</v>
      </c>
      <c r="S4362" t="s">
        <v>998</v>
      </c>
      <c r="T4362" t="s">
        <v>999</v>
      </c>
      <c r="U4362" t="s">
        <v>6294</v>
      </c>
      <c r="V4362">
        <v>1</v>
      </c>
      <c r="W4362" t="e">
        <f>VLOOKUP(U4362,T1.Unique.Delivery!$AQ$2:$AW$2720,COLUMNS(T1.Unique.Delivery!$AQ$2701:$AW$2701),0)</f>
        <v>#N/A</v>
      </c>
    </row>
    <row r="4363" spans="1:23" x14ac:dyDescent="0.3">
      <c r="A4363" t="s">
        <v>5593</v>
      </c>
      <c r="B4363" t="s">
        <v>5594</v>
      </c>
      <c r="C4363" t="s">
        <v>990</v>
      </c>
      <c r="D4363" t="s">
        <v>52</v>
      </c>
      <c r="E4363" t="s">
        <v>6290</v>
      </c>
      <c r="F4363" t="s">
        <v>6291</v>
      </c>
      <c r="G4363" t="s">
        <v>207</v>
      </c>
      <c r="H4363" t="s">
        <v>1006</v>
      </c>
      <c r="I4363" t="s">
        <v>54</v>
      </c>
      <c r="J4363" t="s">
        <v>129</v>
      </c>
      <c r="K4363" t="s">
        <v>1012</v>
      </c>
      <c r="L4363" t="s">
        <v>47</v>
      </c>
      <c r="M4363" t="s">
        <v>47</v>
      </c>
      <c r="N4363" t="s">
        <v>47</v>
      </c>
      <c r="O4363" t="s">
        <v>47</v>
      </c>
      <c r="P4363" t="s">
        <v>5606</v>
      </c>
      <c r="Q4363" t="s">
        <v>997</v>
      </c>
      <c r="R4363">
        <v>1000.45</v>
      </c>
      <c r="S4363" t="s">
        <v>998</v>
      </c>
      <c r="T4363" t="s">
        <v>999</v>
      </c>
      <c r="U4363" t="s">
        <v>6295</v>
      </c>
      <c r="V4363">
        <v>1</v>
      </c>
      <c r="W4363" t="e">
        <f>VLOOKUP(U4363,T1.Unique.Delivery!$AQ$2:$AW$2720,COLUMNS(T1.Unique.Delivery!$AQ$2701:$AW$2701),0)</f>
        <v>#N/A</v>
      </c>
    </row>
    <row r="4364" spans="1:23" x14ac:dyDescent="0.3">
      <c r="A4364" t="s">
        <v>5593</v>
      </c>
      <c r="B4364" t="s">
        <v>5594</v>
      </c>
      <c r="C4364" t="s">
        <v>990</v>
      </c>
      <c r="D4364" t="s">
        <v>52</v>
      </c>
      <c r="E4364" t="s">
        <v>6290</v>
      </c>
      <c r="F4364" t="s">
        <v>6291</v>
      </c>
      <c r="G4364" t="s">
        <v>207</v>
      </c>
      <c r="H4364" t="s">
        <v>1006</v>
      </c>
      <c r="I4364" t="s">
        <v>54</v>
      </c>
      <c r="J4364" t="s">
        <v>80</v>
      </c>
      <c r="K4364" t="s">
        <v>1014</v>
      </c>
      <c r="L4364">
        <v>100788157</v>
      </c>
      <c r="M4364" t="s">
        <v>2389</v>
      </c>
      <c r="N4364" t="s">
        <v>47</v>
      </c>
      <c r="O4364" t="s">
        <v>47</v>
      </c>
      <c r="P4364" t="s">
        <v>2971</v>
      </c>
      <c r="Q4364" t="s">
        <v>997</v>
      </c>
      <c r="R4364">
        <v>1060.71</v>
      </c>
      <c r="S4364" t="s">
        <v>998</v>
      </c>
      <c r="T4364" t="s">
        <v>999</v>
      </c>
      <c r="U4364" t="s">
        <v>6296</v>
      </c>
      <c r="V4364">
        <v>1</v>
      </c>
      <c r="W4364" t="e">
        <f>VLOOKUP(U4364,T1.Unique.Delivery!$AQ$2:$AW$2720,COLUMNS(T1.Unique.Delivery!$AQ$2701:$AW$2701),0)</f>
        <v>#N/A</v>
      </c>
    </row>
    <row r="4365" spans="1:23" x14ac:dyDescent="0.3">
      <c r="A4365" t="s">
        <v>5593</v>
      </c>
      <c r="B4365" t="s">
        <v>5594</v>
      </c>
      <c r="C4365" t="s">
        <v>990</v>
      </c>
      <c r="D4365" t="s">
        <v>52</v>
      </c>
      <c r="E4365" t="s">
        <v>6290</v>
      </c>
      <c r="F4365" t="s">
        <v>6291</v>
      </c>
      <c r="G4365" t="s">
        <v>207</v>
      </c>
      <c r="H4365" t="s">
        <v>1006</v>
      </c>
      <c r="I4365" t="s">
        <v>54</v>
      </c>
      <c r="J4365" t="s">
        <v>80</v>
      </c>
      <c r="K4365" t="s">
        <v>1014</v>
      </c>
      <c r="L4365" t="s">
        <v>47</v>
      </c>
      <c r="M4365" t="s">
        <v>47</v>
      </c>
      <c r="N4365" t="s">
        <v>47</v>
      </c>
      <c r="O4365" t="s">
        <v>47</v>
      </c>
      <c r="P4365" t="s">
        <v>5606</v>
      </c>
      <c r="Q4365" t="s">
        <v>997</v>
      </c>
      <c r="R4365">
        <v>1054.7</v>
      </c>
      <c r="S4365" t="s">
        <v>998</v>
      </c>
      <c r="T4365" t="s">
        <v>999</v>
      </c>
      <c r="U4365" t="s">
        <v>6297</v>
      </c>
      <c r="V4365">
        <v>1</v>
      </c>
      <c r="W4365" t="e">
        <f>VLOOKUP(U4365,T1.Unique.Delivery!$AQ$2:$AW$2720,COLUMNS(T1.Unique.Delivery!$AQ$2701:$AW$2701),0)</f>
        <v>#N/A</v>
      </c>
    </row>
    <row r="4366" spans="1:23" x14ac:dyDescent="0.3">
      <c r="A4366" t="s">
        <v>5593</v>
      </c>
      <c r="B4366" t="s">
        <v>5594</v>
      </c>
      <c r="C4366" t="s">
        <v>990</v>
      </c>
      <c r="D4366" t="s">
        <v>52</v>
      </c>
      <c r="E4366" t="s">
        <v>6298</v>
      </c>
      <c r="F4366" t="s">
        <v>6299</v>
      </c>
      <c r="G4366" t="s">
        <v>207</v>
      </c>
      <c r="H4366" t="s">
        <v>1006</v>
      </c>
      <c r="I4366" t="s">
        <v>54</v>
      </c>
      <c r="J4366" t="s">
        <v>66</v>
      </c>
      <c r="K4366" t="s">
        <v>1007</v>
      </c>
      <c r="L4366" t="s">
        <v>47</v>
      </c>
      <c r="M4366" t="s">
        <v>47</v>
      </c>
      <c r="N4366" t="s">
        <v>47</v>
      </c>
      <c r="O4366" t="s">
        <v>47</v>
      </c>
      <c r="P4366" t="s">
        <v>5606</v>
      </c>
      <c r="Q4366" t="s">
        <v>997</v>
      </c>
      <c r="R4366">
        <v>825.02</v>
      </c>
      <c r="S4366" t="s">
        <v>998</v>
      </c>
      <c r="T4366" t="s">
        <v>999</v>
      </c>
      <c r="U4366" t="s">
        <v>6300</v>
      </c>
      <c r="V4366">
        <v>1</v>
      </c>
      <c r="W4366" t="e">
        <f>VLOOKUP(U4366,T1.Unique.Delivery!$AQ$2:$AW$2720,COLUMNS(T1.Unique.Delivery!$AQ$2701:$AW$2701),0)</f>
        <v>#N/A</v>
      </c>
    </row>
    <row r="4367" spans="1:23" x14ac:dyDescent="0.3">
      <c r="A4367" t="s">
        <v>5593</v>
      </c>
      <c r="B4367" t="s">
        <v>5594</v>
      </c>
      <c r="C4367" t="s">
        <v>990</v>
      </c>
      <c r="D4367" t="s">
        <v>52</v>
      </c>
      <c r="E4367" t="s">
        <v>6298</v>
      </c>
      <c r="F4367" t="s">
        <v>6299</v>
      </c>
      <c r="G4367" t="s">
        <v>207</v>
      </c>
      <c r="H4367" t="s">
        <v>1006</v>
      </c>
      <c r="I4367" t="s">
        <v>54</v>
      </c>
      <c r="J4367" t="s">
        <v>129</v>
      </c>
      <c r="K4367" t="s">
        <v>1012</v>
      </c>
      <c r="L4367">
        <v>100788157</v>
      </c>
      <c r="M4367" t="s">
        <v>2389</v>
      </c>
      <c r="N4367" t="s">
        <v>47</v>
      </c>
      <c r="O4367" t="s">
        <v>47</v>
      </c>
      <c r="P4367" t="s">
        <v>2971</v>
      </c>
      <c r="Q4367" t="s">
        <v>997</v>
      </c>
      <c r="R4367">
        <v>594.97</v>
      </c>
      <c r="S4367" t="s">
        <v>998</v>
      </c>
      <c r="T4367" t="s">
        <v>999</v>
      </c>
      <c r="U4367" t="s">
        <v>6301</v>
      </c>
      <c r="V4367">
        <v>1</v>
      </c>
      <c r="W4367" t="e">
        <f>VLOOKUP(U4367,T1.Unique.Delivery!$AQ$2:$AW$2720,COLUMNS(T1.Unique.Delivery!$AQ$2701:$AW$2701),0)</f>
        <v>#N/A</v>
      </c>
    </row>
    <row r="4368" spans="1:23" x14ac:dyDescent="0.3">
      <c r="A4368" t="s">
        <v>5593</v>
      </c>
      <c r="B4368" t="s">
        <v>5594</v>
      </c>
      <c r="C4368" t="s">
        <v>990</v>
      </c>
      <c r="D4368" t="s">
        <v>52</v>
      </c>
      <c r="E4368" t="s">
        <v>6298</v>
      </c>
      <c r="F4368" t="s">
        <v>6299</v>
      </c>
      <c r="G4368" t="s">
        <v>207</v>
      </c>
      <c r="H4368" t="s">
        <v>1006</v>
      </c>
      <c r="I4368" t="s">
        <v>54</v>
      </c>
      <c r="J4368" t="s">
        <v>129</v>
      </c>
      <c r="K4368" t="s">
        <v>1012</v>
      </c>
      <c r="L4368" t="s">
        <v>47</v>
      </c>
      <c r="M4368" t="s">
        <v>47</v>
      </c>
      <c r="N4368" t="s">
        <v>47</v>
      </c>
      <c r="O4368" t="s">
        <v>47</v>
      </c>
      <c r="P4368" t="s">
        <v>5606</v>
      </c>
      <c r="Q4368" t="s">
        <v>997</v>
      </c>
      <c r="R4368">
        <v>591.6</v>
      </c>
      <c r="S4368" t="s">
        <v>998</v>
      </c>
      <c r="T4368" t="s">
        <v>999</v>
      </c>
      <c r="U4368" t="s">
        <v>6302</v>
      </c>
      <c r="V4368">
        <v>1</v>
      </c>
      <c r="W4368" t="e">
        <f>VLOOKUP(U4368,T1.Unique.Delivery!$AQ$2:$AW$2720,COLUMNS(T1.Unique.Delivery!$AQ$2701:$AW$2701),0)</f>
        <v>#N/A</v>
      </c>
    </row>
    <row r="4369" spans="1:23" x14ac:dyDescent="0.3">
      <c r="A4369" t="s">
        <v>5593</v>
      </c>
      <c r="B4369" t="s">
        <v>5594</v>
      </c>
      <c r="C4369" t="s">
        <v>990</v>
      </c>
      <c r="D4369" t="s">
        <v>52</v>
      </c>
      <c r="E4369" t="s">
        <v>6298</v>
      </c>
      <c r="F4369" t="s">
        <v>6299</v>
      </c>
      <c r="G4369" t="s">
        <v>207</v>
      </c>
      <c r="H4369" t="s">
        <v>1006</v>
      </c>
      <c r="I4369" t="s">
        <v>54</v>
      </c>
      <c r="J4369" t="s">
        <v>80</v>
      </c>
      <c r="K4369" t="s">
        <v>1014</v>
      </c>
      <c r="L4369">
        <v>100788157</v>
      </c>
      <c r="M4369" t="s">
        <v>2389</v>
      </c>
      <c r="N4369" t="s">
        <v>47</v>
      </c>
      <c r="O4369" t="s">
        <v>47</v>
      </c>
      <c r="P4369" t="s">
        <v>2971</v>
      </c>
      <c r="Q4369" t="s">
        <v>997</v>
      </c>
      <c r="R4369">
        <v>711.04</v>
      </c>
      <c r="S4369" t="s">
        <v>998</v>
      </c>
      <c r="T4369" t="s">
        <v>999</v>
      </c>
      <c r="U4369" t="s">
        <v>6303</v>
      </c>
      <c r="V4369">
        <v>1</v>
      </c>
      <c r="W4369" t="e">
        <f>VLOOKUP(U4369,T1.Unique.Delivery!$AQ$2:$AW$2720,COLUMNS(T1.Unique.Delivery!$AQ$2701:$AW$2701),0)</f>
        <v>#N/A</v>
      </c>
    </row>
    <row r="4370" spans="1:23" x14ac:dyDescent="0.3">
      <c r="A4370" t="s">
        <v>5593</v>
      </c>
      <c r="B4370" t="s">
        <v>5594</v>
      </c>
      <c r="C4370" t="s">
        <v>990</v>
      </c>
      <c r="D4370" t="s">
        <v>52</v>
      </c>
      <c r="E4370" t="s">
        <v>6298</v>
      </c>
      <c r="F4370" t="s">
        <v>6299</v>
      </c>
      <c r="G4370" t="s">
        <v>207</v>
      </c>
      <c r="H4370" t="s">
        <v>1006</v>
      </c>
      <c r="I4370" t="s">
        <v>54</v>
      </c>
      <c r="J4370" t="s">
        <v>80</v>
      </c>
      <c r="K4370" t="s">
        <v>1014</v>
      </c>
      <c r="L4370" t="s">
        <v>47</v>
      </c>
      <c r="M4370" t="s">
        <v>47</v>
      </c>
      <c r="N4370" t="s">
        <v>47</v>
      </c>
      <c r="O4370" t="s">
        <v>47</v>
      </c>
      <c r="P4370" t="s">
        <v>5606</v>
      </c>
      <c r="Q4370" t="s">
        <v>997</v>
      </c>
      <c r="R4370">
        <v>707.01</v>
      </c>
      <c r="S4370" t="s">
        <v>998</v>
      </c>
      <c r="T4370" t="s">
        <v>999</v>
      </c>
      <c r="U4370" t="s">
        <v>6304</v>
      </c>
      <c r="V4370">
        <v>1</v>
      </c>
      <c r="W4370" t="e">
        <f>VLOOKUP(U4370,T1.Unique.Delivery!$AQ$2:$AW$2720,COLUMNS(T1.Unique.Delivery!$AQ$2701:$AW$2701),0)</f>
        <v>#N/A</v>
      </c>
    </row>
    <row r="4371" spans="1:23" x14ac:dyDescent="0.3">
      <c r="A4371" t="s">
        <v>5593</v>
      </c>
      <c r="B4371" t="s">
        <v>5594</v>
      </c>
      <c r="C4371" t="s">
        <v>990</v>
      </c>
      <c r="D4371" t="s">
        <v>52</v>
      </c>
      <c r="E4371" t="s">
        <v>6305</v>
      </c>
      <c r="F4371" t="s">
        <v>6306</v>
      </c>
      <c r="G4371" t="s">
        <v>52</v>
      </c>
      <c r="H4371" t="s">
        <v>1006</v>
      </c>
      <c r="I4371" t="s">
        <v>54</v>
      </c>
      <c r="J4371" t="s">
        <v>66</v>
      </c>
      <c r="K4371" t="s">
        <v>1007</v>
      </c>
      <c r="L4371">
        <v>101093720</v>
      </c>
      <c r="M4371" t="s">
        <v>55</v>
      </c>
      <c r="N4371" t="s">
        <v>47</v>
      </c>
      <c r="O4371" t="s">
        <v>47</v>
      </c>
      <c r="P4371" s="1">
        <v>42379</v>
      </c>
      <c r="Q4371" t="s">
        <v>997</v>
      </c>
      <c r="R4371">
        <v>1320.3</v>
      </c>
      <c r="S4371" t="s">
        <v>998</v>
      </c>
      <c r="T4371" t="s">
        <v>999</v>
      </c>
      <c r="U4371" t="s">
        <v>6307</v>
      </c>
      <c r="V4371">
        <v>1</v>
      </c>
      <c r="W4371" t="e">
        <f>VLOOKUP(U4371,T1.Unique.Delivery!$AQ$2:$AW$2720,COLUMNS(T1.Unique.Delivery!$AQ$2701:$AW$2701),0)</f>
        <v>#N/A</v>
      </c>
    </row>
    <row r="4372" spans="1:23" x14ac:dyDescent="0.3">
      <c r="A4372" t="s">
        <v>5593</v>
      </c>
      <c r="B4372" t="s">
        <v>5594</v>
      </c>
      <c r="C4372" t="s">
        <v>990</v>
      </c>
      <c r="D4372" t="s">
        <v>52</v>
      </c>
      <c r="E4372" t="s">
        <v>6305</v>
      </c>
      <c r="F4372" t="s">
        <v>6306</v>
      </c>
      <c r="G4372" t="s">
        <v>52</v>
      </c>
      <c r="H4372" t="s">
        <v>1006</v>
      </c>
      <c r="I4372" t="s">
        <v>54</v>
      </c>
      <c r="J4372" t="s">
        <v>66</v>
      </c>
      <c r="K4372" t="s">
        <v>1007</v>
      </c>
      <c r="L4372" t="s">
        <v>47</v>
      </c>
      <c r="M4372" t="s">
        <v>47</v>
      </c>
      <c r="N4372" t="s">
        <v>47</v>
      </c>
      <c r="O4372" t="s">
        <v>47</v>
      </c>
      <c r="P4372" t="s">
        <v>5597</v>
      </c>
      <c r="Q4372" t="s">
        <v>997</v>
      </c>
      <c r="R4372">
        <v>886.78</v>
      </c>
      <c r="S4372" t="s">
        <v>998</v>
      </c>
      <c r="T4372" t="s">
        <v>999</v>
      </c>
      <c r="U4372" t="s">
        <v>6308</v>
      </c>
      <c r="V4372">
        <v>1</v>
      </c>
      <c r="W4372" t="e">
        <f>VLOOKUP(U4372,T1.Unique.Delivery!$AQ$2:$AW$2720,COLUMNS(T1.Unique.Delivery!$AQ$2701:$AW$2701),0)</f>
        <v>#N/A</v>
      </c>
    </row>
    <row r="4373" spans="1:23" x14ac:dyDescent="0.3">
      <c r="A4373" t="s">
        <v>5593</v>
      </c>
      <c r="B4373" t="s">
        <v>5594</v>
      </c>
      <c r="C4373" t="s">
        <v>990</v>
      </c>
      <c r="D4373" t="s">
        <v>52</v>
      </c>
      <c r="E4373" t="s">
        <v>6305</v>
      </c>
      <c r="F4373" t="s">
        <v>6306</v>
      </c>
      <c r="G4373" t="s">
        <v>52</v>
      </c>
      <c r="H4373" t="s">
        <v>1006</v>
      </c>
      <c r="I4373" t="s">
        <v>54</v>
      </c>
      <c r="J4373" t="s">
        <v>129</v>
      </c>
      <c r="K4373" t="s">
        <v>1012</v>
      </c>
      <c r="L4373" t="s">
        <v>47</v>
      </c>
      <c r="M4373" t="s">
        <v>47</v>
      </c>
      <c r="N4373" t="s">
        <v>47</v>
      </c>
      <c r="O4373" t="s">
        <v>47</v>
      </c>
      <c r="P4373" t="s">
        <v>5597</v>
      </c>
      <c r="Q4373" t="s">
        <v>997</v>
      </c>
      <c r="R4373">
        <v>886.78</v>
      </c>
      <c r="S4373" t="s">
        <v>998</v>
      </c>
      <c r="T4373" t="s">
        <v>999</v>
      </c>
      <c r="U4373" t="s">
        <v>6309</v>
      </c>
      <c r="V4373">
        <v>1</v>
      </c>
      <c r="W4373" t="e">
        <f>VLOOKUP(U4373,T1.Unique.Delivery!$AQ$2:$AW$2720,COLUMNS(T1.Unique.Delivery!$AQ$2701:$AW$2701),0)</f>
        <v>#N/A</v>
      </c>
    </row>
    <row r="4374" spans="1:23" x14ac:dyDescent="0.3">
      <c r="A4374" t="s">
        <v>5593</v>
      </c>
      <c r="B4374" t="s">
        <v>5594</v>
      </c>
      <c r="C4374" t="s">
        <v>990</v>
      </c>
      <c r="D4374" t="s">
        <v>52</v>
      </c>
      <c r="E4374" t="s">
        <v>6305</v>
      </c>
      <c r="F4374" t="s">
        <v>6306</v>
      </c>
      <c r="G4374" t="s">
        <v>52</v>
      </c>
      <c r="H4374" t="s">
        <v>1006</v>
      </c>
      <c r="I4374" t="s">
        <v>54</v>
      </c>
      <c r="J4374" t="s">
        <v>80</v>
      </c>
      <c r="K4374" t="s">
        <v>1014</v>
      </c>
      <c r="L4374">
        <v>101093720</v>
      </c>
      <c r="M4374" t="s">
        <v>55</v>
      </c>
      <c r="N4374" t="s">
        <v>1295</v>
      </c>
      <c r="O4374" t="s">
        <v>1296</v>
      </c>
      <c r="P4374" s="1">
        <v>42379</v>
      </c>
      <c r="Q4374" t="s">
        <v>997</v>
      </c>
      <c r="R4374">
        <v>1100.25</v>
      </c>
      <c r="S4374" t="s">
        <v>998</v>
      </c>
      <c r="T4374" t="s">
        <v>999</v>
      </c>
      <c r="U4374" t="s">
        <v>6310</v>
      </c>
      <c r="V4374">
        <v>1</v>
      </c>
      <c r="W4374" t="e">
        <f>VLOOKUP(U4374,T1.Unique.Delivery!$AQ$2:$AW$2720,COLUMNS(T1.Unique.Delivery!$AQ$2701:$AW$2701),0)</f>
        <v>#N/A</v>
      </c>
    </row>
    <row r="4375" spans="1:23" x14ac:dyDescent="0.3">
      <c r="A4375" t="s">
        <v>5593</v>
      </c>
      <c r="B4375" t="s">
        <v>5594</v>
      </c>
      <c r="C4375" t="s">
        <v>990</v>
      </c>
      <c r="D4375" t="s">
        <v>52</v>
      </c>
      <c r="E4375" t="s">
        <v>6305</v>
      </c>
      <c r="F4375" t="s">
        <v>6306</v>
      </c>
      <c r="G4375" t="s">
        <v>52</v>
      </c>
      <c r="H4375" t="s">
        <v>1006</v>
      </c>
      <c r="I4375" t="s">
        <v>54</v>
      </c>
      <c r="J4375" t="s">
        <v>80</v>
      </c>
      <c r="K4375" t="s">
        <v>1014</v>
      </c>
      <c r="L4375" t="s">
        <v>47</v>
      </c>
      <c r="M4375" t="s">
        <v>47</v>
      </c>
      <c r="N4375" t="s">
        <v>47</v>
      </c>
      <c r="O4375" t="s">
        <v>47</v>
      </c>
      <c r="P4375" t="s">
        <v>5597</v>
      </c>
      <c r="Q4375" t="s">
        <v>997</v>
      </c>
      <c r="R4375">
        <v>886.78</v>
      </c>
      <c r="S4375" t="s">
        <v>998</v>
      </c>
      <c r="T4375" t="s">
        <v>999</v>
      </c>
      <c r="U4375" t="s">
        <v>6311</v>
      </c>
      <c r="V4375">
        <v>1</v>
      </c>
      <c r="W4375" t="e">
        <f>VLOOKUP(U4375,T1.Unique.Delivery!$AQ$2:$AW$2720,COLUMNS(T1.Unique.Delivery!$AQ$2701:$AW$2701),0)</f>
        <v>#N/A</v>
      </c>
    </row>
    <row r="4376" spans="1:23" x14ac:dyDescent="0.3">
      <c r="A4376" t="s">
        <v>5593</v>
      </c>
      <c r="B4376" t="s">
        <v>5594</v>
      </c>
      <c r="C4376" t="s">
        <v>990</v>
      </c>
      <c r="D4376" t="s">
        <v>52</v>
      </c>
      <c r="E4376" t="s">
        <v>6312</v>
      </c>
      <c r="F4376" t="s">
        <v>6313</v>
      </c>
      <c r="G4376" t="s">
        <v>52</v>
      </c>
      <c r="H4376" t="s">
        <v>1006</v>
      </c>
      <c r="I4376" t="s">
        <v>54</v>
      </c>
      <c r="J4376" t="s">
        <v>66</v>
      </c>
      <c r="K4376" t="s">
        <v>1007</v>
      </c>
      <c r="L4376">
        <v>100943603</v>
      </c>
      <c r="M4376" t="s">
        <v>5002</v>
      </c>
      <c r="N4376" t="s">
        <v>1295</v>
      </c>
      <c r="O4376" t="s">
        <v>1296</v>
      </c>
      <c r="P4376" s="1">
        <v>42767</v>
      </c>
      <c r="Q4376" t="s">
        <v>997</v>
      </c>
      <c r="R4376">
        <v>855.5</v>
      </c>
      <c r="S4376" t="s">
        <v>998</v>
      </c>
      <c r="T4376" t="s">
        <v>999</v>
      </c>
      <c r="U4376" t="s">
        <v>6314</v>
      </c>
      <c r="V4376">
        <v>1</v>
      </c>
      <c r="W4376" t="e">
        <f>VLOOKUP(U4376,T1.Unique.Delivery!$AQ$2:$AW$2720,COLUMNS(T1.Unique.Delivery!$AQ$2701:$AW$2701),0)</f>
        <v>#N/A</v>
      </c>
    </row>
    <row r="4377" spans="1:23" x14ac:dyDescent="0.3">
      <c r="A4377" t="s">
        <v>5593</v>
      </c>
      <c r="B4377" t="s">
        <v>5594</v>
      </c>
      <c r="C4377" t="s">
        <v>990</v>
      </c>
      <c r="D4377" t="s">
        <v>52</v>
      </c>
      <c r="E4377" t="s">
        <v>6312</v>
      </c>
      <c r="F4377" t="s">
        <v>6313</v>
      </c>
      <c r="G4377" t="s">
        <v>52</v>
      </c>
      <c r="H4377" t="s">
        <v>1006</v>
      </c>
      <c r="I4377" t="s">
        <v>54</v>
      </c>
      <c r="J4377" t="s">
        <v>66</v>
      </c>
      <c r="K4377" t="s">
        <v>1007</v>
      </c>
      <c r="L4377" t="s">
        <v>47</v>
      </c>
      <c r="M4377" t="s">
        <v>47</v>
      </c>
      <c r="N4377" t="s">
        <v>47</v>
      </c>
      <c r="O4377" t="s">
        <v>47</v>
      </c>
      <c r="P4377" t="s">
        <v>5606</v>
      </c>
      <c r="Q4377" t="s">
        <v>997</v>
      </c>
      <c r="R4377">
        <v>761.4</v>
      </c>
      <c r="S4377" t="s">
        <v>998</v>
      </c>
      <c r="T4377" t="s">
        <v>999</v>
      </c>
      <c r="U4377" t="s">
        <v>6315</v>
      </c>
      <c r="V4377">
        <v>1</v>
      </c>
      <c r="W4377" t="e">
        <f>VLOOKUP(U4377,T1.Unique.Delivery!$AQ$2:$AW$2720,COLUMNS(T1.Unique.Delivery!$AQ$2701:$AW$2701),0)</f>
        <v>#N/A</v>
      </c>
    </row>
    <row r="4378" spans="1:23" x14ac:dyDescent="0.3">
      <c r="A4378" t="s">
        <v>5593</v>
      </c>
      <c r="B4378" t="s">
        <v>5594</v>
      </c>
      <c r="C4378" t="s">
        <v>990</v>
      </c>
      <c r="D4378" t="s">
        <v>52</v>
      </c>
      <c r="E4378" t="s">
        <v>6312</v>
      </c>
      <c r="F4378" t="s">
        <v>6313</v>
      </c>
      <c r="G4378" t="s">
        <v>52</v>
      </c>
      <c r="H4378" t="s">
        <v>1006</v>
      </c>
      <c r="I4378" t="s">
        <v>54</v>
      </c>
      <c r="J4378" t="s">
        <v>129</v>
      </c>
      <c r="K4378" t="s">
        <v>1012</v>
      </c>
      <c r="L4378">
        <v>100943603</v>
      </c>
      <c r="M4378" t="s">
        <v>5002</v>
      </c>
      <c r="N4378" t="s">
        <v>1295</v>
      </c>
      <c r="O4378" t="s">
        <v>1296</v>
      </c>
      <c r="P4378" s="1">
        <v>42767</v>
      </c>
      <c r="Q4378" t="s">
        <v>997</v>
      </c>
      <c r="R4378">
        <v>855.5</v>
      </c>
      <c r="S4378" t="s">
        <v>998</v>
      </c>
      <c r="T4378" t="s">
        <v>999</v>
      </c>
      <c r="U4378" t="s">
        <v>6316</v>
      </c>
      <c r="V4378">
        <v>1</v>
      </c>
      <c r="W4378" t="e">
        <f>VLOOKUP(U4378,T1.Unique.Delivery!$AQ$2:$AW$2720,COLUMNS(T1.Unique.Delivery!$AQ$2701:$AW$2701),0)</f>
        <v>#N/A</v>
      </c>
    </row>
    <row r="4379" spans="1:23" x14ac:dyDescent="0.3">
      <c r="A4379" t="s">
        <v>5593</v>
      </c>
      <c r="B4379" t="s">
        <v>5594</v>
      </c>
      <c r="C4379" t="s">
        <v>990</v>
      </c>
      <c r="D4379" t="s">
        <v>52</v>
      </c>
      <c r="E4379" t="s">
        <v>6312</v>
      </c>
      <c r="F4379" t="s">
        <v>6313</v>
      </c>
      <c r="G4379" t="s">
        <v>52</v>
      </c>
      <c r="H4379" t="s">
        <v>1006</v>
      </c>
      <c r="I4379" t="s">
        <v>54</v>
      </c>
      <c r="J4379" t="s">
        <v>129</v>
      </c>
      <c r="K4379" t="s">
        <v>1012</v>
      </c>
      <c r="L4379" t="s">
        <v>47</v>
      </c>
      <c r="M4379" t="s">
        <v>47</v>
      </c>
      <c r="N4379" t="s">
        <v>47</v>
      </c>
      <c r="O4379" t="s">
        <v>47</v>
      </c>
      <c r="P4379" t="s">
        <v>5606</v>
      </c>
      <c r="Q4379" t="s">
        <v>997</v>
      </c>
      <c r="R4379">
        <v>761.4</v>
      </c>
      <c r="S4379" t="s">
        <v>998</v>
      </c>
      <c r="T4379" t="s">
        <v>999</v>
      </c>
      <c r="U4379" t="s">
        <v>6317</v>
      </c>
      <c r="V4379">
        <v>1</v>
      </c>
      <c r="W4379" t="e">
        <f>VLOOKUP(U4379,T1.Unique.Delivery!$AQ$2:$AW$2720,COLUMNS(T1.Unique.Delivery!$AQ$2701:$AW$2701),0)</f>
        <v>#N/A</v>
      </c>
    </row>
    <row r="4380" spans="1:23" x14ac:dyDescent="0.3">
      <c r="A4380" t="s">
        <v>5593</v>
      </c>
      <c r="B4380" t="s">
        <v>5594</v>
      </c>
      <c r="C4380" t="s">
        <v>990</v>
      </c>
      <c r="D4380" t="s">
        <v>52</v>
      </c>
      <c r="E4380" t="s">
        <v>6312</v>
      </c>
      <c r="F4380" t="s">
        <v>6313</v>
      </c>
      <c r="G4380" t="s">
        <v>52</v>
      </c>
      <c r="H4380" t="s">
        <v>1006</v>
      </c>
      <c r="I4380" t="s">
        <v>54</v>
      </c>
      <c r="J4380" t="s">
        <v>80</v>
      </c>
      <c r="K4380" t="s">
        <v>1014</v>
      </c>
      <c r="L4380">
        <v>100943603</v>
      </c>
      <c r="M4380" t="s">
        <v>5002</v>
      </c>
      <c r="N4380" t="s">
        <v>47</v>
      </c>
      <c r="O4380" t="s">
        <v>47</v>
      </c>
      <c r="P4380" s="1">
        <v>42767</v>
      </c>
      <c r="Q4380" t="s">
        <v>997</v>
      </c>
      <c r="R4380">
        <v>855.5</v>
      </c>
      <c r="S4380" t="s">
        <v>998</v>
      </c>
      <c r="T4380" t="s">
        <v>999</v>
      </c>
      <c r="U4380" t="s">
        <v>6318</v>
      </c>
      <c r="V4380">
        <v>1</v>
      </c>
      <c r="W4380" t="e">
        <f>VLOOKUP(U4380,T1.Unique.Delivery!$AQ$2:$AW$2720,COLUMNS(T1.Unique.Delivery!$AQ$2701:$AW$2701),0)</f>
        <v>#N/A</v>
      </c>
    </row>
    <row r="4381" spans="1:23" x14ac:dyDescent="0.3">
      <c r="A4381" t="s">
        <v>5593</v>
      </c>
      <c r="B4381" t="s">
        <v>5594</v>
      </c>
      <c r="C4381" t="s">
        <v>990</v>
      </c>
      <c r="D4381" t="s">
        <v>52</v>
      </c>
      <c r="E4381" t="s">
        <v>6312</v>
      </c>
      <c r="F4381" t="s">
        <v>6313</v>
      </c>
      <c r="G4381" t="s">
        <v>52</v>
      </c>
      <c r="H4381" t="s">
        <v>1006</v>
      </c>
      <c r="I4381" t="s">
        <v>54</v>
      </c>
      <c r="J4381" t="s">
        <v>80</v>
      </c>
      <c r="K4381" t="s">
        <v>1014</v>
      </c>
      <c r="L4381" t="s">
        <v>47</v>
      </c>
      <c r="M4381" t="s">
        <v>47</v>
      </c>
      <c r="N4381" t="s">
        <v>47</v>
      </c>
      <c r="O4381" t="s">
        <v>47</v>
      </c>
      <c r="P4381" t="s">
        <v>5606</v>
      </c>
      <c r="Q4381" t="s">
        <v>997</v>
      </c>
      <c r="R4381">
        <v>761.4</v>
      </c>
      <c r="S4381" t="s">
        <v>998</v>
      </c>
      <c r="T4381" t="s">
        <v>999</v>
      </c>
      <c r="U4381" t="s">
        <v>6319</v>
      </c>
      <c r="V4381">
        <v>1</v>
      </c>
      <c r="W4381" t="e">
        <f>VLOOKUP(U4381,T1.Unique.Delivery!$AQ$2:$AW$2720,COLUMNS(T1.Unique.Delivery!$AQ$2701:$AW$2701),0)</f>
        <v>#N/A</v>
      </c>
    </row>
    <row r="4382" spans="1:23" x14ac:dyDescent="0.3">
      <c r="A4382" t="s">
        <v>5593</v>
      </c>
      <c r="B4382" t="s">
        <v>5594</v>
      </c>
      <c r="C4382" t="s">
        <v>990</v>
      </c>
      <c r="D4382" t="s">
        <v>52</v>
      </c>
      <c r="E4382" t="s">
        <v>6312</v>
      </c>
      <c r="F4382" t="s">
        <v>6313</v>
      </c>
      <c r="G4382" t="s">
        <v>52</v>
      </c>
      <c r="H4382" t="s">
        <v>1006</v>
      </c>
      <c r="I4382" t="s">
        <v>54</v>
      </c>
      <c r="J4382" t="s">
        <v>2273</v>
      </c>
      <c r="K4382" t="s">
        <v>2274</v>
      </c>
      <c r="L4382">
        <v>100943603</v>
      </c>
      <c r="M4382" t="s">
        <v>5002</v>
      </c>
      <c r="N4382" t="s">
        <v>1295</v>
      </c>
      <c r="O4382" t="s">
        <v>1296</v>
      </c>
      <c r="P4382" s="1">
        <v>42767</v>
      </c>
      <c r="Q4382" t="s">
        <v>997</v>
      </c>
      <c r="R4382">
        <v>855.5</v>
      </c>
      <c r="S4382" t="s">
        <v>998</v>
      </c>
      <c r="T4382" t="s">
        <v>999</v>
      </c>
      <c r="U4382" t="s">
        <v>6320</v>
      </c>
      <c r="V4382">
        <v>1</v>
      </c>
      <c r="W4382" t="e">
        <f>VLOOKUP(U4382,T1.Unique.Delivery!$AQ$2:$AW$2720,COLUMNS(T1.Unique.Delivery!$AQ$2701:$AW$2701),0)</f>
        <v>#N/A</v>
      </c>
    </row>
    <row r="4383" spans="1:23" x14ac:dyDescent="0.3">
      <c r="A4383" t="s">
        <v>5593</v>
      </c>
      <c r="B4383" t="s">
        <v>5594</v>
      </c>
      <c r="C4383" t="s">
        <v>990</v>
      </c>
      <c r="D4383" t="s">
        <v>52</v>
      </c>
      <c r="E4383" t="s">
        <v>6312</v>
      </c>
      <c r="F4383" t="s">
        <v>6313</v>
      </c>
      <c r="G4383" t="s">
        <v>52</v>
      </c>
      <c r="H4383" t="s">
        <v>1006</v>
      </c>
      <c r="I4383" t="s">
        <v>54</v>
      </c>
      <c r="J4383" t="s">
        <v>2276</v>
      </c>
      <c r="K4383" t="s">
        <v>2277</v>
      </c>
      <c r="L4383">
        <v>100943603</v>
      </c>
      <c r="M4383" t="s">
        <v>5002</v>
      </c>
      <c r="N4383" t="s">
        <v>47</v>
      </c>
      <c r="O4383" t="s">
        <v>47</v>
      </c>
      <c r="P4383" s="1">
        <v>42767</v>
      </c>
      <c r="Q4383" t="s">
        <v>997</v>
      </c>
      <c r="R4383">
        <v>855.5</v>
      </c>
      <c r="S4383" t="s">
        <v>998</v>
      </c>
      <c r="T4383" t="s">
        <v>999</v>
      </c>
      <c r="U4383" t="s">
        <v>6321</v>
      </c>
      <c r="V4383">
        <v>1</v>
      </c>
      <c r="W4383" t="e">
        <f>VLOOKUP(U4383,T1.Unique.Delivery!$AQ$2:$AW$2720,COLUMNS(T1.Unique.Delivery!$AQ$2701:$AW$2701),0)</f>
        <v>#N/A</v>
      </c>
    </row>
    <row r="4384" spans="1:23" x14ac:dyDescent="0.3">
      <c r="A4384" t="s">
        <v>5593</v>
      </c>
      <c r="B4384" t="s">
        <v>5594</v>
      </c>
      <c r="C4384" t="s">
        <v>990</v>
      </c>
      <c r="D4384" t="s">
        <v>52</v>
      </c>
      <c r="E4384" t="s">
        <v>6312</v>
      </c>
      <c r="F4384" t="s">
        <v>6313</v>
      </c>
      <c r="G4384" t="s">
        <v>52</v>
      </c>
      <c r="H4384" t="s">
        <v>1006</v>
      </c>
      <c r="I4384" t="s">
        <v>54</v>
      </c>
      <c r="J4384" t="s">
        <v>2279</v>
      </c>
      <c r="K4384" t="s">
        <v>2280</v>
      </c>
      <c r="L4384">
        <v>100943603</v>
      </c>
      <c r="M4384" t="s">
        <v>5002</v>
      </c>
      <c r="N4384" t="s">
        <v>1295</v>
      </c>
      <c r="O4384" t="s">
        <v>1296</v>
      </c>
      <c r="P4384" s="1">
        <v>42767</v>
      </c>
      <c r="Q4384" t="s">
        <v>997</v>
      </c>
      <c r="R4384">
        <v>855.5</v>
      </c>
      <c r="S4384" t="s">
        <v>998</v>
      </c>
      <c r="T4384" t="s">
        <v>999</v>
      </c>
      <c r="U4384" t="s">
        <v>6322</v>
      </c>
      <c r="V4384">
        <v>1</v>
      </c>
      <c r="W4384" t="e">
        <f>VLOOKUP(U4384,T1.Unique.Delivery!$AQ$2:$AW$2720,COLUMNS(T1.Unique.Delivery!$AQ$2701:$AW$2701),0)</f>
        <v>#N/A</v>
      </c>
    </row>
    <row r="4385" spans="1:23" x14ac:dyDescent="0.3">
      <c r="A4385" t="s">
        <v>5593</v>
      </c>
      <c r="B4385" t="s">
        <v>5594</v>
      </c>
      <c r="C4385" t="s">
        <v>990</v>
      </c>
      <c r="D4385" t="s">
        <v>52</v>
      </c>
      <c r="E4385" t="s">
        <v>6323</v>
      </c>
      <c r="F4385" t="s">
        <v>6324</v>
      </c>
      <c r="G4385" t="s">
        <v>52</v>
      </c>
      <c r="H4385" t="s">
        <v>1006</v>
      </c>
      <c r="I4385" t="s">
        <v>54</v>
      </c>
      <c r="J4385" t="s">
        <v>66</v>
      </c>
      <c r="K4385" t="s">
        <v>1007</v>
      </c>
      <c r="L4385">
        <v>100943603</v>
      </c>
      <c r="M4385" t="s">
        <v>5002</v>
      </c>
      <c r="N4385" t="s">
        <v>47</v>
      </c>
      <c r="O4385" t="s">
        <v>47</v>
      </c>
      <c r="P4385" s="1">
        <v>42767</v>
      </c>
      <c r="Q4385" t="s">
        <v>997</v>
      </c>
      <c r="R4385">
        <v>855.5</v>
      </c>
      <c r="S4385" t="s">
        <v>998</v>
      </c>
      <c r="T4385" t="s">
        <v>999</v>
      </c>
      <c r="U4385" t="s">
        <v>6325</v>
      </c>
      <c r="V4385">
        <v>1</v>
      </c>
      <c r="W4385" t="e">
        <f>VLOOKUP(U4385,T1.Unique.Delivery!$AQ$2:$AW$2720,COLUMNS(T1.Unique.Delivery!$AQ$2701:$AW$2701),0)</f>
        <v>#N/A</v>
      </c>
    </row>
    <row r="4386" spans="1:23" x14ac:dyDescent="0.3">
      <c r="A4386" t="s">
        <v>5593</v>
      </c>
      <c r="B4386" t="s">
        <v>5594</v>
      </c>
      <c r="C4386" t="s">
        <v>990</v>
      </c>
      <c r="D4386" t="s">
        <v>52</v>
      </c>
      <c r="E4386" t="s">
        <v>6323</v>
      </c>
      <c r="F4386" t="s">
        <v>6324</v>
      </c>
      <c r="G4386" t="s">
        <v>52</v>
      </c>
      <c r="H4386" t="s">
        <v>1006</v>
      </c>
      <c r="I4386" t="s">
        <v>54</v>
      </c>
      <c r="J4386" t="s">
        <v>66</v>
      </c>
      <c r="K4386" t="s">
        <v>1007</v>
      </c>
      <c r="L4386" t="s">
        <v>47</v>
      </c>
      <c r="M4386" t="s">
        <v>47</v>
      </c>
      <c r="N4386" t="s">
        <v>47</v>
      </c>
      <c r="O4386" t="s">
        <v>47</v>
      </c>
      <c r="P4386" t="s">
        <v>5606</v>
      </c>
      <c r="Q4386" t="s">
        <v>997</v>
      </c>
      <c r="R4386">
        <v>761.4</v>
      </c>
      <c r="S4386" t="s">
        <v>998</v>
      </c>
      <c r="T4386" t="s">
        <v>999</v>
      </c>
      <c r="U4386" t="s">
        <v>6326</v>
      </c>
      <c r="V4386">
        <v>1</v>
      </c>
      <c r="W4386" t="e">
        <f>VLOOKUP(U4386,T1.Unique.Delivery!$AQ$2:$AW$2720,COLUMNS(T1.Unique.Delivery!$AQ$2701:$AW$2701),0)</f>
        <v>#N/A</v>
      </c>
    </row>
    <row r="4387" spans="1:23" x14ac:dyDescent="0.3">
      <c r="A4387" t="s">
        <v>5593</v>
      </c>
      <c r="B4387" t="s">
        <v>5594</v>
      </c>
      <c r="C4387" t="s">
        <v>990</v>
      </c>
      <c r="D4387" t="s">
        <v>52</v>
      </c>
      <c r="E4387" t="s">
        <v>6323</v>
      </c>
      <c r="F4387" t="s">
        <v>6324</v>
      </c>
      <c r="G4387" t="s">
        <v>52</v>
      </c>
      <c r="H4387" t="s">
        <v>1006</v>
      </c>
      <c r="I4387" t="s">
        <v>54</v>
      </c>
      <c r="J4387" t="s">
        <v>129</v>
      </c>
      <c r="K4387" t="s">
        <v>1012</v>
      </c>
      <c r="L4387">
        <v>100943603</v>
      </c>
      <c r="M4387" t="s">
        <v>5002</v>
      </c>
      <c r="N4387" t="s">
        <v>47</v>
      </c>
      <c r="O4387" t="s">
        <v>47</v>
      </c>
      <c r="P4387" s="1">
        <v>42767</v>
      </c>
      <c r="Q4387" t="s">
        <v>997</v>
      </c>
      <c r="R4387">
        <v>855.5</v>
      </c>
      <c r="S4387" t="s">
        <v>998</v>
      </c>
      <c r="T4387" t="s">
        <v>999</v>
      </c>
      <c r="U4387" t="s">
        <v>6327</v>
      </c>
      <c r="V4387">
        <v>1</v>
      </c>
      <c r="W4387" t="e">
        <f>VLOOKUP(U4387,T1.Unique.Delivery!$AQ$2:$AW$2720,COLUMNS(T1.Unique.Delivery!$AQ$2701:$AW$2701),0)</f>
        <v>#N/A</v>
      </c>
    </row>
    <row r="4388" spans="1:23" x14ac:dyDescent="0.3">
      <c r="A4388" t="s">
        <v>5593</v>
      </c>
      <c r="B4388" t="s">
        <v>5594</v>
      </c>
      <c r="C4388" t="s">
        <v>990</v>
      </c>
      <c r="D4388" t="s">
        <v>52</v>
      </c>
      <c r="E4388" t="s">
        <v>6323</v>
      </c>
      <c r="F4388" t="s">
        <v>6324</v>
      </c>
      <c r="G4388" t="s">
        <v>52</v>
      </c>
      <c r="H4388" t="s">
        <v>1006</v>
      </c>
      <c r="I4388" t="s">
        <v>54</v>
      </c>
      <c r="J4388" t="s">
        <v>129</v>
      </c>
      <c r="K4388" t="s">
        <v>1012</v>
      </c>
      <c r="L4388" t="s">
        <v>47</v>
      </c>
      <c r="M4388" t="s">
        <v>47</v>
      </c>
      <c r="N4388" t="s">
        <v>47</v>
      </c>
      <c r="O4388" t="s">
        <v>47</v>
      </c>
      <c r="P4388" t="s">
        <v>5606</v>
      </c>
      <c r="Q4388" t="s">
        <v>997</v>
      </c>
      <c r="R4388">
        <v>761.4</v>
      </c>
      <c r="S4388" t="s">
        <v>998</v>
      </c>
      <c r="T4388" t="s">
        <v>999</v>
      </c>
      <c r="U4388" t="s">
        <v>6328</v>
      </c>
      <c r="V4388">
        <v>1</v>
      </c>
      <c r="W4388" t="e">
        <f>VLOOKUP(U4388,T1.Unique.Delivery!$AQ$2:$AW$2720,COLUMNS(T1.Unique.Delivery!$AQ$2701:$AW$2701),0)</f>
        <v>#N/A</v>
      </c>
    </row>
    <row r="4389" spans="1:23" x14ac:dyDescent="0.3">
      <c r="A4389" t="s">
        <v>5593</v>
      </c>
      <c r="B4389" t="s">
        <v>5594</v>
      </c>
      <c r="C4389" t="s">
        <v>990</v>
      </c>
      <c r="D4389" t="s">
        <v>52</v>
      </c>
      <c r="E4389" t="s">
        <v>6323</v>
      </c>
      <c r="F4389" t="s">
        <v>6324</v>
      </c>
      <c r="G4389" t="s">
        <v>52</v>
      </c>
      <c r="H4389" t="s">
        <v>1006</v>
      </c>
      <c r="I4389" t="s">
        <v>54</v>
      </c>
      <c r="J4389" t="s">
        <v>80</v>
      </c>
      <c r="K4389" t="s">
        <v>1014</v>
      </c>
      <c r="L4389">
        <v>100943603</v>
      </c>
      <c r="M4389" t="s">
        <v>5002</v>
      </c>
      <c r="N4389" t="s">
        <v>1295</v>
      </c>
      <c r="O4389" t="s">
        <v>1296</v>
      </c>
      <c r="P4389" s="1">
        <v>42767</v>
      </c>
      <c r="Q4389" t="s">
        <v>997</v>
      </c>
      <c r="R4389">
        <v>855.5</v>
      </c>
      <c r="S4389" t="s">
        <v>998</v>
      </c>
      <c r="T4389" t="s">
        <v>999</v>
      </c>
      <c r="U4389" t="s">
        <v>6329</v>
      </c>
      <c r="V4389">
        <v>1</v>
      </c>
      <c r="W4389" t="e">
        <f>VLOOKUP(U4389,T1.Unique.Delivery!$AQ$2:$AW$2720,COLUMNS(T1.Unique.Delivery!$AQ$2701:$AW$2701),0)</f>
        <v>#N/A</v>
      </c>
    </row>
    <row r="4390" spans="1:23" x14ac:dyDescent="0.3">
      <c r="A4390" t="s">
        <v>5593</v>
      </c>
      <c r="B4390" t="s">
        <v>5594</v>
      </c>
      <c r="C4390" t="s">
        <v>990</v>
      </c>
      <c r="D4390" t="s">
        <v>52</v>
      </c>
      <c r="E4390" t="s">
        <v>6323</v>
      </c>
      <c r="F4390" t="s">
        <v>6324</v>
      </c>
      <c r="G4390" t="s">
        <v>52</v>
      </c>
      <c r="H4390" t="s">
        <v>1006</v>
      </c>
      <c r="I4390" t="s">
        <v>54</v>
      </c>
      <c r="J4390" t="s">
        <v>80</v>
      </c>
      <c r="K4390" t="s">
        <v>1014</v>
      </c>
      <c r="L4390" t="s">
        <v>47</v>
      </c>
      <c r="M4390" t="s">
        <v>47</v>
      </c>
      <c r="N4390" t="s">
        <v>47</v>
      </c>
      <c r="O4390" t="s">
        <v>47</v>
      </c>
      <c r="P4390" t="s">
        <v>5606</v>
      </c>
      <c r="Q4390" t="s">
        <v>997</v>
      </c>
      <c r="R4390">
        <v>761.4</v>
      </c>
      <c r="S4390" t="s">
        <v>998</v>
      </c>
      <c r="T4390" t="s">
        <v>999</v>
      </c>
      <c r="U4390" t="s">
        <v>6330</v>
      </c>
      <c r="V4390">
        <v>1</v>
      </c>
      <c r="W4390" t="e">
        <f>VLOOKUP(U4390,T1.Unique.Delivery!$AQ$2:$AW$2720,COLUMNS(T1.Unique.Delivery!$AQ$2701:$AW$2701),0)</f>
        <v>#N/A</v>
      </c>
    </row>
    <row r="4391" spans="1:23" x14ac:dyDescent="0.3">
      <c r="A4391" t="s">
        <v>5593</v>
      </c>
      <c r="B4391" t="s">
        <v>5594</v>
      </c>
      <c r="C4391" t="s">
        <v>990</v>
      </c>
      <c r="D4391" t="s">
        <v>52</v>
      </c>
      <c r="E4391" t="s">
        <v>6323</v>
      </c>
      <c r="F4391" t="s">
        <v>6324</v>
      </c>
      <c r="G4391" t="s">
        <v>52</v>
      </c>
      <c r="H4391" t="s">
        <v>1006</v>
      </c>
      <c r="I4391" t="s">
        <v>54</v>
      </c>
      <c r="J4391" t="s">
        <v>2273</v>
      </c>
      <c r="K4391" t="s">
        <v>2274</v>
      </c>
      <c r="L4391">
        <v>100943603</v>
      </c>
      <c r="M4391" t="s">
        <v>5002</v>
      </c>
      <c r="N4391" t="s">
        <v>1295</v>
      </c>
      <c r="O4391" t="s">
        <v>1296</v>
      </c>
      <c r="P4391" s="1">
        <v>42767</v>
      </c>
      <c r="Q4391" t="s">
        <v>997</v>
      </c>
      <c r="R4391">
        <v>855.5</v>
      </c>
      <c r="S4391" t="s">
        <v>998</v>
      </c>
      <c r="T4391" t="s">
        <v>999</v>
      </c>
      <c r="U4391" t="s">
        <v>6331</v>
      </c>
      <c r="V4391">
        <v>1</v>
      </c>
      <c r="W4391" t="e">
        <f>VLOOKUP(U4391,T1.Unique.Delivery!$AQ$2:$AW$2720,COLUMNS(T1.Unique.Delivery!$AQ$2701:$AW$2701),0)</f>
        <v>#N/A</v>
      </c>
    </row>
    <row r="4392" spans="1:23" x14ac:dyDescent="0.3">
      <c r="A4392" t="s">
        <v>5593</v>
      </c>
      <c r="B4392" t="s">
        <v>5594</v>
      </c>
      <c r="C4392" t="s">
        <v>990</v>
      </c>
      <c r="D4392" t="s">
        <v>52</v>
      </c>
      <c r="E4392" t="s">
        <v>6323</v>
      </c>
      <c r="F4392" t="s">
        <v>6324</v>
      </c>
      <c r="G4392" t="s">
        <v>52</v>
      </c>
      <c r="H4392" t="s">
        <v>1006</v>
      </c>
      <c r="I4392" t="s">
        <v>54</v>
      </c>
      <c r="J4392" t="s">
        <v>2276</v>
      </c>
      <c r="K4392" t="s">
        <v>2277</v>
      </c>
      <c r="L4392">
        <v>100943603</v>
      </c>
      <c r="M4392" t="s">
        <v>5002</v>
      </c>
      <c r="N4392" t="s">
        <v>47</v>
      </c>
      <c r="O4392" t="s">
        <v>47</v>
      </c>
      <c r="P4392" s="1">
        <v>42767</v>
      </c>
      <c r="Q4392" t="s">
        <v>997</v>
      </c>
      <c r="R4392">
        <v>855.5</v>
      </c>
      <c r="S4392" t="s">
        <v>998</v>
      </c>
      <c r="T4392" t="s">
        <v>999</v>
      </c>
      <c r="U4392" t="s">
        <v>6332</v>
      </c>
      <c r="V4392">
        <v>1</v>
      </c>
      <c r="W4392" t="e">
        <f>VLOOKUP(U4392,T1.Unique.Delivery!$AQ$2:$AW$2720,COLUMNS(T1.Unique.Delivery!$AQ$2701:$AW$2701),0)</f>
        <v>#N/A</v>
      </c>
    </row>
    <row r="4393" spans="1:23" x14ac:dyDescent="0.3">
      <c r="A4393" t="s">
        <v>5593</v>
      </c>
      <c r="B4393" t="s">
        <v>5594</v>
      </c>
      <c r="C4393" t="s">
        <v>990</v>
      </c>
      <c r="D4393" t="s">
        <v>52</v>
      </c>
      <c r="E4393" t="s">
        <v>6323</v>
      </c>
      <c r="F4393" t="s">
        <v>6324</v>
      </c>
      <c r="G4393" t="s">
        <v>52</v>
      </c>
      <c r="H4393" t="s">
        <v>1006</v>
      </c>
      <c r="I4393" t="s">
        <v>54</v>
      </c>
      <c r="J4393" t="s">
        <v>2279</v>
      </c>
      <c r="K4393" t="s">
        <v>2280</v>
      </c>
      <c r="L4393">
        <v>100943603</v>
      </c>
      <c r="M4393" t="s">
        <v>5002</v>
      </c>
      <c r="N4393" t="s">
        <v>1295</v>
      </c>
      <c r="O4393" t="s">
        <v>1296</v>
      </c>
      <c r="P4393" s="1">
        <v>42767</v>
      </c>
      <c r="Q4393" t="s">
        <v>997</v>
      </c>
      <c r="R4393">
        <v>855.5</v>
      </c>
      <c r="S4393" t="s">
        <v>998</v>
      </c>
      <c r="T4393" t="s">
        <v>999</v>
      </c>
      <c r="U4393" t="s">
        <v>6333</v>
      </c>
      <c r="V4393">
        <v>1</v>
      </c>
      <c r="W4393" t="e">
        <f>VLOOKUP(U4393,T1.Unique.Delivery!$AQ$2:$AW$2720,COLUMNS(T1.Unique.Delivery!$AQ$2701:$AW$2701),0)</f>
        <v>#N/A</v>
      </c>
    </row>
    <row r="4394" spans="1:23" x14ac:dyDescent="0.3">
      <c r="A4394" t="s">
        <v>5593</v>
      </c>
      <c r="B4394" t="s">
        <v>5594</v>
      </c>
      <c r="C4394" t="s">
        <v>990</v>
      </c>
      <c r="D4394" t="s">
        <v>52</v>
      </c>
      <c r="E4394" t="s">
        <v>5317</v>
      </c>
      <c r="F4394" t="s">
        <v>5318</v>
      </c>
      <c r="G4394" t="s">
        <v>52</v>
      </c>
      <c r="H4394" t="s">
        <v>1006</v>
      </c>
      <c r="I4394" t="s">
        <v>54</v>
      </c>
      <c r="J4394" t="s">
        <v>66</v>
      </c>
      <c r="K4394" t="s">
        <v>1007</v>
      </c>
      <c r="L4394">
        <v>100943603</v>
      </c>
      <c r="M4394" t="s">
        <v>5002</v>
      </c>
      <c r="N4394" t="s">
        <v>1295</v>
      </c>
      <c r="O4394" t="s">
        <v>1296</v>
      </c>
      <c r="P4394" s="1">
        <v>42767</v>
      </c>
      <c r="Q4394" t="s">
        <v>997</v>
      </c>
      <c r="R4394">
        <v>855.5</v>
      </c>
      <c r="S4394" t="s">
        <v>998</v>
      </c>
      <c r="T4394" t="s">
        <v>999</v>
      </c>
      <c r="U4394" t="s">
        <v>6334</v>
      </c>
      <c r="V4394">
        <v>1</v>
      </c>
      <c r="W4394" t="e">
        <f>VLOOKUP(U4394,T1.Unique.Delivery!$AQ$2:$AW$2720,COLUMNS(T1.Unique.Delivery!$AQ$2701:$AW$2701),0)</f>
        <v>#N/A</v>
      </c>
    </row>
    <row r="4395" spans="1:23" x14ac:dyDescent="0.3">
      <c r="A4395" t="s">
        <v>5593</v>
      </c>
      <c r="B4395" t="s">
        <v>5594</v>
      </c>
      <c r="C4395" t="s">
        <v>990</v>
      </c>
      <c r="D4395" t="s">
        <v>52</v>
      </c>
      <c r="E4395" t="s">
        <v>5317</v>
      </c>
      <c r="F4395" t="s">
        <v>5318</v>
      </c>
      <c r="G4395" t="s">
        <v>52</v>
      </c>
      <c r="H4395" t="s">
        <v>1006</v>
      </c>
      <c r="I4395" t="s">
        <v>54</v>
      </c>
      <c r="J4395" t="s">
        <v>66</v>
      </c>
      <c r="K4395" t="s">
        <v>1007</v>
      </c>
      <c r="L4395">
        <v>101093720</v>
      </c>
      <c r="M4395" t="s">
        <v>55</v>
      </c>
      <c r="N4395" t="s">
        <v>47</v>
      </c>
      <c r="O4395" t="s">
        <v>47</v>
      </c>
      <c r="P4395" s="1">
        <v>42379</v>
      </c>
      <c r="Q4395" t="s">
        <v>997</v>
      </c>
      <c r="R4395">
        <v>871.65</v>
      </c>
      <c r="S4395" t="s">
        <v>998</v>
      </c>
      <c r="T4395" t="s">
        <v>999</v>
      </c>
      <c r="U4395" t="s">
        <v>6335</v>
      </c>
      <c r="V4395">
        <v>1</v>
      </c>
      <c r="W4395" t="e">
        <f>VLOOKUP(U4395,T1.Unique.Delivery!$AQ$2:$AW$2720,COLUMNS(T1.Unique.Delivery!$AQ$2701:$AW$2701),0)</f>
        <v>#N/A</v>
      </c>
    </row>
    <row r="4396" spans="1:23" x14ac:dyDescent="0.3">
      <c r="A4396" t="s">
        <v>5593</v>
      </c>
      <c r="B4396" t="s">
        <v>5594</v>
      </c>
      <c r="C4396" t="s">
        <v>990</v>
      </c>
      <c r="D4396" t="s">
        <v>52</v>
      </c>
      <c r="E4396" t="s">
        <v>5317</v>
      </c>
      <c r="F4396" t="s">
        <v>5318</v>
      </c>
      <c r="G4396" t="s">
        <v>52</v>
      </c>
      <c r="H4396" t="s">
        <v>1006</v>
      </c>
      <c r="I4396" t="s">
        <v>54</v>
      </c>
      <c r="J4396" t="s">
        <v>66</v>
      </c>
      <c r="K4396" t="s">
        <v>1007</v>
      </c>
      <c r="L4396" t="s">
        <v>47</v>
      </c>
      <c r="M4396" t="s">
        <v>47</v>
      </c>
      <c r="N4396" t="s">
        <v>47</v>
      </c>
      <c r="O4396" t="s">
        <v>47</v>
      </c>
      <c r="P4396" t="s">
        <v>5606</v>
      </c>
      <c r="Q4396" t="s">
        <v>997</v>
      </c>
      <c r="R4396">
        <v>761.4</v>
      </c>
      <c r="S4396" t="s">
        <v>998</v>
      </c>
      <c r="T4396" t="s">
        <v>999</v>
      </c>
      <c r="U4396" t="s">
        <v>6336</v>
      </c>
      <c r="V4396">
        <v>1</v>
      </c>
      <c r="W4396" t="e">
        <f>VLOOKUP(U4396,T1.Unique.Delivery!$AQ$2:$AW$2720,COLUMNS(T1.Unique.Delivery!$AQ$2701:$AW$2701),0)</f>
        <v>#N/A</v>
      </c>
    </row>
    <row r="4397" spans="1:23" x14ac:dyDescent="0.3">
      <c r="A4397" t="s">
        <v>5593</v>
      </c>
      <c r="B4397" t="s">
        <v>5594</v>
      </c>
      <c r="C4397" t="s">
        <v>990</v>
      </c>
      <c r="D4397" t="s">
        <v>52</v>
      </c>
      <c r="E4397" t="s">
        <v>5317</v>
      </c>
      <c r="F4397" t="s">
        <v>5318</v>
      </c>
      <c r="G4397" t="s">
        <v>52</v>
      </c>
      <c r="H4397" t="s">
        <v>1006</v>
      </c>
      <c r="I4397" t="s">
        <v>54</v>
      </c>
      <c r="J4397" t="s">
        <v>129</v>
      </c>
      <c r="K4397" t="s">
        <v>1012</v>
      </c>
      <c r="L4397">
        <v>100943603</v>
      </c>
      <c r="M4397" t="s">
        <v>5002</v>
      </c>
      <c r="N4397" t="s">
        <v>1295</v>
      </c>
      <c r="O4397" t="s">
        <v>1296</v>
      </c>
      <c r="P4397" s="1">
        <v>42767</v>
      </c>
      <c r="Q4397" t="s">
        <v>997</v>
      </c>
      <c r="R4397">
        <v>855.5</v>
      </c>
      <c r="S4397" t="s">
        <v>998</v>
      </c>
      <c r="T4397" t="s">
        <v>999</v>
      </c>
      <c r="U4397" t="s">
        <v>6337</v>
      </c>
      <c r="V4397">
        <v>1</v>
      </c>
      <c r="W4397" t="e">
        <f>VLOOKUP(U4397,T1.Unique.Delivery!$AQ$2:$AW$2720,COLUMNS(T1.Unique.Delivery!$AQ$2701:$AW$2701),0)</f>
        <v>#N/A</v>
      </c>
    </row>
    <row r="4398" spans="1:23" x14ac:dyDescent="0.3">
      <c r="A4398" t="s">
        <v>5593</v>
      </c>
      <c r="B4398" t="s">
        <v>5594</v>
      </c>
      <c r="C4398" t="s">
        <v>990</v>
      </c>
      <c r="D4398" t="s">
        <v>52</v>
      </c>
      <c r="E4398" t="s">
        <v>5317</v>
      </c>
      <c r="F4398" t="s">
        <v>5318</v>
      </c>
      <c r="G4398" t="s">
        <v>52</v>
      </c>
      <c r="H4398" t="s">
        <v>1006</v>
      </c>
      <c r="I4398" t="s">
        <v>54</v>
      </c>
      <c r="J4398" t="s">
        <v>129</v>
      </c>
      <c r="K4398" t="s">
        <v>1012</v>
      </c>
      <c r="L4398">
        <v>101093720</v>
      </c>
      <c r="M4398" t="s">
        <v>55</v>
      </c>
      <c r="N4398" t="s">
        <v>47</v>
      </c>
      <c r="O4398" t="s">
        <v>47</v>
      </c>
      <c r="P4398" s="1">
        <v>42379</v>
      </c>
      <c r="Q4398" t="s">
        <v>997</v>
      </c>
      <c r="R4398">
        <v>871.65</v>
      </c>
      <c r="S4398" t="s">
        <v>998</v>
      </c>
      <c r="T4398" t="s">
        <v>999</v>
      </c>
      <c r="U4398" t="s">
        <v>6338</v>
      </c>
      <c r="V4398">
        <v>1</v>
      </c>
      <c r="W4398" t="e">
        <f>VLOOKUP(U4398,T1.Unique.Delivery!$AQ$2:$AW$2720,COLUMNS(T1.Unique.Delivery!$AQ$2701:$AW$2701),0)</f>
        <v>#N/A</v>
      </c>
    </row>
    <row r="4399" spans="1:23" x14ac:dyDescent="0.3">
      <c r="A4399" t="s">
        <v>5593</v>
      </c>
      <c r="B4399" t="s">
        <v>5594</v>
      </c>
      <c r="C4399" t="s">
        <v>990</v>
      </c>
      <c r="D4399" t="s">
        <v>52</v>
      </c>
      <c r="E4399" t="s">
        <v>5317</v>
      </c>
      <c r="F4399" t="s">
        <v>5318</v>
      </c>
      <c r="G4399" t="s">
        <v>52</v>
      </c>
      <c r="H4399" t="s">
        <v>1006</v>
      </c>
      <c r="I4399" t="s">
        <v>54</v>
      </c>
      <c r="J4399" t="s">
        <v>129</v>
      </c>
      <c r="K4399" t="s">
        <v>1012</v>
      </c>
      <c r="L4399" t="s">
        <v>47</v>
      </c>
      <c r="M4399" t="s">
        <v>47</v>
      </c>
      <c r="N4399" t="s">
        <v>47</v>
      </c>
      <c r="O4399" t="s">
        <v>47</v>
      </c>
      <c r="P4399" t="s">
        <v>5606</v>
      </c>
      <c r="Q4399" t="s">
        <v>997</v>
      </c>
      <c r="R4399">
        <v>761.4</v>
      </c>
      <c r="S4399" t="s">
        <v>998</v>
      </c>
      <c r="T4399" t="s">
        <v>999</v>
      </c>
      <c r="U4399" t="s">
        <v>6339</v>
      </c>
      <c r="V4399">
        <v>1</v>
      </c>
      <c r="W4399" t="e">
        <f>VLOOKUP(U4399,T1.Unique.Delivery!$AQ$2:$AW$2720,COLUMNS(T1.Unique.Delivery!$AQ$2701:$AW$2701),0)</f>
        <v>#N/A</v>
      </c>
    </row>
    <row r="4400" spans="1:23" x14ac:dyDescent="0.3">
      <c r="A4400" t="s">
        <v>5593</v>
      </c>
      <c r="B4400" t="s">
        <v>5594</v>
      </c>
      <c r="C4400" t="s">
        <v>990</v>
      </c>
      <c r="D4400" t="s">
        <v>52</v>
      </c>
      <c r="E4400" t="s">
        <v>5317</v>
      </c>
      <c r="F4400" t="s">
        <v>5318</v>
      </c>
      <c r="G4400" t="s">
        <v>52</v>
      </c>
      <c r="H4400" t="s">
        <v>1006</v>
      </c>
      <c r="I4400" t="s">
        <v>54</v>
      </c>
      <c r="J4400" t="s">
        <v>80</v>
      </c>
      <c r="K4400" t="s">
        <v>1014</v>
      </c>
      <c r="L4400">
        <v>100943603</v>
      </c>
      <c r="M4400" t="s">
        <v>5002</v>
      </c>
      <c r="N4400" t="s">
        <v>47</v>
      </c>
      <c r="O4400" t="s">
        <v>47</v>
      </c>
      <c r="P4400" s="1">
        <v>42767</v>
      </c>
      <c r="Q4400" t="s">
        <v>997</v>
      </c>
      <c r="R4400">
        <v>855.5</v>
      </c>
      <c r="S4400" t="s">
        <v>998</v>
      </c>
      <c r="T4400" t="s">
        <v>999</v>
      </c>
      <c r="U4400" t="s">
        <v>6340</v>
      </c>
      <c r="V4400">
        <v>1</v>
      </c>
      <c r="W4400" t="e">
        <f>VLOOKUP(U4400,T1.Unique.Delivery!$AQ$2:$AW$2720,COLUMNS(T1.Unique.Delivery!$AQ$2701:$AW$2701),0)</f>
        <v>#N/A</v>
      </c>
    </row>
    <row r="4401" spans="1:23" x14ac:dyDescent="0.3">
      <c r="A4401" t="s">
        <v>5593</v>
      </c>
      <c r="B4401" t="s">
        <v>5594</v>
      </c>
      <c r="C4401" t="s">
        <v>990</v>
      </c>
      <c r="D4401" t="s">
        <v>52</v>
      </c>
      <c r="E4401" t="s">
        <v>5317</v>
      </c>
      <c r="F4401" t="s">
        <v>5318</v>
      </c>
      <c r="G4401" t="s">
        <v>52</v>
      </c>
      <c r="H4401" t="s">
        <v>1006</v>
      </c>
      <c r="I4401" t="s">
        <v>54</v>
      </c>
      <c r="J4401" t="s">
        <v>80</v>
      </c>
      <c r="K4401" t="s">
        <v>1014</v>
      </c>
      <c r="L4401">
        <v>101093720</v>
      </c>
      <c r="M4401" t="s">
        <v>55</v>
      </c>
      <c r="N4401" t="s">
        <v>47</v>
      </c>
      <c r="O4401" t="s">
        <v>47</v>
      </c>
      <c r="P4401" s="1">
        <v>42379</v>
      </c>
      <c r="Q4401" t="s">
        <v>997</v>
      </c>
      <c r="R4401">
        <v>871.65</v>
      </c>
      <c r="S4401" t="s">
        <v>998</v>
      </c>
      <c r="T4401" t="s">
        <v>999</v>
      </c>
      <c r="U4401" t="s">
        <v>6341</v>
      </c>
      <c r="V4401">
        <v>1</v>
      </c>
      <c r="W4401" t="e">
        <f>VLOOKUP(U4401,T1.Unique.Delivery!$AQ$2:$AW$2720,COLUMNS(T1.Unique.Delivery!$AQ$2701:$AW$2701),0)</f>
        <v>#N/A</v>
      </c>
    </row>
    <row r="4402" spans="1:23" x14ac:dyDescent="0.3">
      <c r="A4402" t="s">
        <v>5593</v>
      </c>
      <c r="B4402" t="s">
        <v>5594</v>
      </c>
      <c r="C4402" t="s">
        <v>990</v>
      </c>
      <c r="D4402" t="s">
        <v>52</v>
      </c>
      <c r="E4402" t="s">
        <v>5317</v>
      </c>
      <c r="F4402" t="s">
        <v>5318</v>
      </c>
      <c r="G4402" t="s">
        <v>52</v>
      </c>
      <c r="H4402" t="s">
        <v>1006</v>
      </c>
      <c r="I4402" t="s">
        <v>54</v>
      </c>
      <c r="J4402" t="s">
        <v>80</v>
      </c>
      <c r="K4402" t="s">
        <v>1014</v>
      </c>
      <c r="L4402" t="s">
        <v>47</v>
      </c>
      <c r="M4402" t="s">
        <v>47</v>
      </c>
      <c r="N4402" t="s">
        <v>47</v>
      </c>
      <c r="O4402" t="s">
        <v>47</v>
      </c>
      <c r="P4402" t="s">
        <v>5606</v>
      </c>
      <c r="Q4402" t="s">
        <v>997</v>
      </c>
      <c r="R4402">
        <v>761.4</v>
      </c>
      <c r="S4402" t="s">
        <v>998</v>
      </c>
      <c r="T4402" t="s">
        <v>999</v>
      </c>
      <c r="U4402" t="s">
        <v>6342</v>
      </c>
      <c r="V4402">
        <v>1</v>
      </c>
      <c r="W4402" t="e">
        <f>VLOOKUP(U4402,T1.Unique.Delivery!$AQ$2:$AW$2720,COLUMNS(T1.Unique.Delivery!$AQ$2701:$AW$2701),0)</f>
        <v>#N/A</v>
      </c>
    </row>
    <row r="4403" spans="1:23" x14ac:dyDescent="0.3">
      <c r="A4403" t="s">
        <v>5593</v>
      </c>
      <c r="B4403" t="s">
        <v>5594</v>
      </c>
      <c r="C4403" t="s">
        <v>990</v>
      </c>
      <c r="D4403" t="s">
        <v>52</v>
      </c>
      <c r="E4403" t="s">
        <v>5317</v>
      </c>
      <c r="F4403" t="s">
        <v>5318</v>
      </c>
      <c r="G4403" t="s">
        <v>52</v>
      </c>
      <c r="H4403" t="s">
        <v>1006</v>
      </c>
      <c r="I4403" t="s">
        <v>54</v>
      </c>
      <c r="J4403" t="s">
        <v>2273</v>
      </c>
      <c r="K4403" t="s">
        <v>2274</v>
      </c>
      <c r="L4403">
        <v>100943603</v>
      </c>
      <c r="M4403" t="s">
        <v>5002</v>
      </c>
      <c r="N4403" t="s">
        <v>47</v>
      </c>
      <c r="O4403" t="s">
        <v>47</v>
      </c>
      <c r="P4403" s="1">
        <v>42767</v>
      </c>
      <c r="Q4403" t="s">
        <v>997</v>
      </c>
      <c r="R4403">
        <v>855.5</v>
      </c>
      <c r="S4403" t="s">
        <v>998</v>
      </c>
      <c r="T4403" t="s">
        <v>999</v>
      </c>
      <c r="U4403" t="s">
        <v>6343</v>
      </c>
      <c r="V4403">
        <v>1</v>
      </c>
      <c r="W4403" t="e">
        <f>VLOOKUP(U4403,T1.Unique.Delivery!$AQ$2:$AW$2720,COLUMNS(T1.Unique.Delivery!$AQ$2701:$AW$2701),0)</f>
        <v>#N/A</v>
      </c>
    </row>
    <row r="4404" spans="1:23" x14ac:dyDescent="0.3">
      <c r="A4404" t="s">
        <v>5593</v>
      </c>
      <c r="B4404" t="s">
        <v>5594</v>
      </c>
      <c r="C4404" t="s">
        <v>990</v>
      </c>
      <c r="D4404" t="s">
        <v>52</v>
      </c>
      <c r="E4404" t="s">
        <v>5317</v>
      </c>
      <c r="F4404" t="s">
        <v>5318</v>
      </c>
      <c r="G4404" t="s">
        <v>52</v>
      </c>
      <c r="H4404" t="s">
        <v>1006</v>
      </c>
      <c r="I4404" t="s">
        <v>54</v>
      </c>
      <c r="J4404" t="s">
        <v>2276</v>
      </c>
      <c r="K4404" t="s">
        <v>2277</v>
      </c>
      <c r="L4404">
        <v>100943603</v>
      </c>
      <c r="M4404" t="s">
        <v>5002</v>
      </c>
      <c r="N4404" t="s">
        <v>1295</v>
      </c>
      <c r="O4404" t="s">
        <v>1296</v>
      </c>
      <c r="P4404" s="1">
        <v>42767</v>
      </c>
      <c r="Q4404" t="s">
        <v>997</v>
      </c>
      <c r="R4404">
        <v>855.5</v>
      </c>
      <c r="S4404" t="s">
        <v>998</v>
      </c>
      <c r="T4404" t="s">
        <v>999</v>
      </c>
      <c r="U4404" t="s">
        <v>6344</v>
      </c>
      <c r="V4404">
        <v>1</v>
      </c>
      <c r="W4404" t="e">
        <f>VLOOKUP(U4404,T1.Unique.Delivery!$AQ$2:$AW$2720,COLUMNS(T1.Unique.Delivery!$AQ$2701:$AW$2701),0)</f>
        <v>#N/A</v>
      </c>
    </row>
    <row r="4405" spans="1:23" x14ac:dyDescent="0.3">
      <c r="A4405" t="s">
        <v>5593</v>
      </c>
      <c r="B4405" t="s">
        <v>5594</v>
      </c>
      <c r="C4405" t="s">
        <v>990</v>
      </c>
      <c r="D4405" t="s">
        <v>52</v>
      </c>
      <c r="E4405" t="s">
        <v>5317</v>
      </c>
      <c r="F4405" t="s">
        <v>5318</v>
      </c>
      <c r="G4405" t="s">
        <v>52</v>
      </c>
      <c r="H4405" t="s">
        <v>1006</v>
      </c>
      <c r="I4405" t="s">
        <v>54</v>
      </c>
      <c r="J4405" t="s">
        <v>2279</v>
      </c>
      <c r="K4405" t="s">
        <v>2280</v>
      </c>
      <c r="L4405">
        <v>100943603</v>
      </c>
      <c r="M4405" t="s">
        <v>5002</v>
      </c>
      <c r="N4405" t="s">
        <v>47</v>
      </c>
      <c r="O4405" t="s">
        <v>47</v>
      </c>
      <c r="P4405" s="1">
        <v>42767</v>
      </c>
      <c r="Q4405" t="s">
        <v>997</v>
      </c>
      <c r="R4405">
        <v>855.5</v>
      </c>
      <c r="S4405" t="s">
        <v>998</v>
      </c>
      <c r="T4405" t="s">
        <v>999</v>
      </c>
      <c r="U4405" t="s">
        <v>6345</v>
      </c>
      <c r="V4405">
        <v>1</v>
      </c>
      <c r="W4405" t="e">
        <f>VLOOKUP(U4405,T1.Unique.Delivery!$AQ$2:$AW$2720,COLUMNS(T1.Unique.Delivery!$AQ$2701:$AW$2701),0)</f>
        <v>#N/A</v>
      </c>
    </row>
    <row r="4406" spans="1:23" x14ac:dyDescent="0.3">
      <c r="A4406" t="s">
        <v>5593</v>
      </c>
      <c r="B4406" t="s">
        <v>5594</v>
      </c>
      <c r="C4406" t="s">
        <v>990</v>
      </c>
      <c r="D4406" t="s">
        <v>52</v>
      </c>
      <c r="E4406" t="s">
        <v>6346</v>
      </c>
      <c r="F4406" t="s">
        <v>6347</v>
      </c>
      <c r="G4406" t="s">
        <v>52</v>
      </c>
      <c r="H4406" t="s">
        <v>1006</v>
      </c>
      <c r="I4406" t="s">
        <v>54</v>
      </c>
      <c r="J4406" t="s">
        <v>66</v>
      </c>
      <c r="K4406" t="s">
        <v>1007</v>
      </c>
      <c r="L4406">
        <v>100943603</v>
      </c>
      <c r="M4406" t="s">
        <v>5002</v>
      </c>
      <c r="N4406" t="s">
        <v>47</v>
      </c>
      <c r="O4406" t="s">
        <v>47</v>
      </c>
      <c r="P4406" s="1">
        <v>42767</v>
      </c>
      <c r="Q4406" t="s">
        <v>997</v>
      </c>
      <c r="R4406">
        <v>855.5</v>
      </c>
      <c r="S4406" t="s">
        <v>998</v>
      </c>
      <c r="T4406" t="s">
        <v>999</v>
      </c>
      <c r="U4406" t="s">
        <v>6348</v>
      </c>
      <c r="V4406">
        <v>1</v>
      </c>
      <c r="W4406" t="e">
        <f>VLOOKUP(U4406,T1.Unique.Delivery!$AQ$2:$AW$2720,COLUMNS(T1.Unique.Delivery!$AQ$2701:$AW$2701),0)</f>
        <v>#N/A</v>
      </c>
    </row>
    <row r="4407" spans="1:23" x14ac:dyDescent="0.3">
      <c r="A4407" t="s">
        <v>5593</v>
      </c>
      <c r="B4407" t="s">
        <v>5594</v>
      </c>
      <c r="C4407" t="s">
        <v>990</v>
      </c>
      <c r="D4407" t="s">
        <v>52</v>
      </c>
      <c r="E4407" t="s">
        <v>6346</v>
      </c>
      <c r="F4407" t="s">
        <v>6347</v>
      </c>
      <c r="G4407" t="s">
        <v>52</v>
      </c>
      <c r="H4407" t="s">
        <v>1006</v>
      </c>
      <c r="I4407" t="s">
        <v>54</v>
      </c>
      <c r="J4407" t="s">
        <v>66</v>
      </c>
      <c r="K4407" t="s">
        <v>1007</v>
      </c>
      <c r="L4407" t="s">
        <v>47</v>
      </c>
      <c r="M4407" t="s">
        <v>47</v>
      </c>
      <c r="N4407" t="s">
        <v>47</v>
      </c>
      <c r="O4407" t="s">
        <v>47</v>
      </c>
      <c r="P4407" t="s">
        <v>5606</v>
      </c>
      <c r="Q4407" t="s">
        <v>997</v>
      </c>
      <c r="R4407">
        <v>761.4</v>
      </c>
      <c r="S4407" t="s">
        <v>998</v>
      </c>
      <c r="T4407" t="s">
        <v>999</v>
      </c>
      <c r="U4407" t="s">
        <v>6349</v>
      </c>
      <c r="V4407">
        <v>1</v>
      </c>
      <c r="W4407" t="e">
        <f>VLOOKUP(U4407,T1.Unique.Delivery!$AQ$2:$AW$2720,COLUMNS(T1.Unique.Delivery!$AQ$2701:$AW$2701),0)</f>
        <v>#N/A</v>
      </c>
    </row>
    <row r="4408" spans="1:23" x14ac:dyDescent="0.3">
      <c r="A4408" t="s">
        <v>5593</v>
      </c>
      <c r="B4408" t="s">
        <v>5594</v>
      </c>
      <c r="C4408" t="s">
        <v>990</v>
      </c>
      <c r="D4408" t="s">
        <v>52</v>
      </c>
      <c r="E4408" t="s">
        <v>6346</v>
      </c>
      <c r="F4408" t="s">
        <v>6347</v>
      </c>
      <c r="G4408" t="s">
        <v>52</v>
      </c>
      <c r="H4408" t="s">
        <v>1006</v>
      </c>
      <c r="I4408" t="s">
        <v>54</v>
      </c>
      <c r="J4408" t="s">
        <v>129</v>
      </c>
      <c r="K4408" t="s">
        <v>1012</v>
      </c>
      <c r="L4408">
        <v>100943603</v>
      </c>
      <c r="M4408" t="s">
        <v>5002</v>
      </c>
      <c r="N4408" t="s">
        <v>1295</v>
      </c>
      <c r="O4408" t="s">
        <v>1296</v>
      </c>
      <c r="P4408" s="1">
        <v>42767</v>
      </c>
      <c r="Q4408" t="s">
        <v>997</v>
      </c>
      <c r="R4408">
        <v>855.5</v>
      </c>
      <c r="S4408" t="s">
        <v>998</v>
      </c>
      <c r="T4408" t="s">
        <v>999</v>
      </c>
      <c r="U4408" t="s">
        <v>6350</v>
      </c>
      <c r="V4408">
        <v>1</v>
      </c>
      <c r="W4408" t="e">
        <f>VLOOKUP(U4408,T1.Unique.Delivery!$AQ$2:$AW$2720,COLUMNS(T1.Unique.Delivery!$AQ$2701:$AW$2701),0)</f>
        <v>#N/A</v>
      </c>
    </row>
    <row r="4409" spans="1:23" x14ac:dyDescent="0.3">
      <c r="A4409" t="s">
        <v>5593</v>
      </c>
      <c r="B4409" t="s">
        <v>5594</v>
      </c>
      <c r="C4409" t="s">
        <v>990</v>
      </c>
      <c r="D4409" t="s">
        <v>52</v>
      </c>
      <c r="E4409" t="s">
        <v>6346</v>
      </c>
      <c r="F4409" t="s">
        <v>6347</v>
      </c>
      <c r="G4409" t="s">
        <v>52</v>
      </c>
      <c r="H4409" t="s">
        <v>1006</v>
      </c>
      <c r="I4409" t="s">
        <v>54</v>
      </c>
      <c r="J4409" t="s">
        <v>129</v>
      </c>
      <c r="K4409" t="s">
        <v>1012</v>
      </c>
      <c r="L4409" t="s">
        <v>47</v>
      </c>
      <c r="M4409" t="s">
        <v>47</v>
      </c>
      <c r="N4409" t="s">
        <v>47</v>
      </c>
      <c r="O4409" t="s">
        <v>47</v>
      </c>
      <c r="P4409" t="s">
        <v>5606</v>
      </c>
      <c r="Q4409" t="s">
        <v>997</v>
      </c>
      <c r="R4409">
        <v>761.4</v>
      </c>
      <c r="S4409" t="s">
        <v>998</v>
      </c>
      <c r="T4409" t="s">
        <v>999</v>
      </c>
      <c r="U4409" t="s">
        <v>6351</v>
      </c>
      <c r="V4409">
        <v>1</v>
      </c>
      <c r="W4409" t="e">
        <f>VLOOKUP(U4409,T1.Unique.Delivery!$AQ$2:$AW$2720,COLUMNS(T1.Unique.Delivery!$AQ$2701:$AW$2701),0)</f>
        <v>#N/A</v>
      </c>
    </row>
    <row r="4410" spans="1:23" x14ac:dyDescent="0.3">
      <c r="A4410" t="s">
        <v>5593</v>
      </c>
      <c r="B4410" t="s">
        <v>5594</v>
      </c>
      <c r="C4410" t="s">
        <v>990</v>
      </c>
      <c r="D4410" t="s">
        <v>52</v>
      </c>
      <c r="E4410" t="s">
        <v>6346</v>
      </c>
      <c r="F4410" t="s">
        <v>6347</v>
      </c>
      <c r="G4410" t="s">
        <v>52</v>
      </c>
      <c r="H4410" t="s">
        <v>1006</v>
      </c>
      <c r="I4410" t="s">
        <v>54</v>
      </c>
      <c r="J4410" t="s">
        <v>80</v>
      </c>
      <c r="K4410" t="s">
        <v>1014</v>
      </c>
      <c r="L4410">
        <v>100943603</v>
      </c>
      <c r="M4410" t="s">
        <v>5002</v>
      </c>
      <c r="N4410" t="s">
        <v>47</v>
      </c>
      <c r="O4410" t="s">
        <v>47</v>
      </c>
      <c r="P4410" s="1">
        <v>42767</v>
      </c>
      <c r="Q4410" t="s">
        <v>997</v>
      </c>
      <c r="R4410">
        <v>855.5</v>
      </c>
      <c r="S4410" t="s">
        <v>998</v>
      </c>
      <c r="T4410" t="s">
        <v>999</v>
      </c>
      <c r="U4410" t="s">
        <v>6352</v>
      </c>
      <c r="V4410">
        <v>1</v>
      </c>
      <c r="W4410" t="e">
        <f>VLOOKUP(U4410,T1.Unique.Delivery!$AQ$2:$AW$2720,COLUMNS(T1.Unique.Delivery!$AQ$2701:$AW$2701),0)</f>
        <v>#N/A</v>
      </c>
    </row>
    <row r="4411" spans="1:23" x14ac:dyDescent="0.3">
      <c r="A4411" t="s">
        <v>5593</v>
      </c>
      <c r="B4411" t="s">
        <v>5594</v>
      </c>
      <c r="C4411" t="s">
        <v>990</v>
      </c>
      <c r="D4411" t="s">
        <v>52</v>
      </c>
      <c r="E4411" t="s">
        <v>6346</v>
      </c>
      <c r="F4411" t="s">
        <v>6347</v>
      </c>
      <c r="G4411" t="s">
        <v>52</v>
      </c>
      <c r="H4411" t="s">
        <v>1006</v>
      </c>
      <c r="I4411" t="s">
        <v>54</v>
      </c>
      <c r="J4411" t="s">
        <v>80</v>
      </c>
      <c r="K4411" t="s">
        <v>1014</v>
      </c>
      <c r="L4411" t="s">
        <v>47</v>
      </c>
      <c r="M4411" t="s">
        <v>47</v>
      </c>
      <c r="N4411" t="s">
        <v>47</v>
      </c>
      <c r="O4411" t="s">
        <v>47</v>
      </c>
      <c r="P4411" t="s">
        <v>5606</v>
      </c>
      <c r="Q4411" t="s">
        <v>997</v>
      </c>
      <c r="R4411">
        <v>761.4</v>
      </c>
      <c r="S4411" t="s">
        <v>998</v>
      </c>
      <c r="T4411" t="s">
        <v>999</v>
      </c>
      <c r="U4411" t="s">
        <v>6353</v>
      </c>
      <c r="V4411">
        <v>1</v>
      </c>
      <c r="W4411" t="e">
        <f>VLOOKUP(U4411,T1.Unique.Delivery!$AQ$2:$AW$2720,COLUMNS(T1.Unique.Delivery!$AQ$2701:$AW$2701),0)</f>
        <v>#N/A</v>
      </c>
    </row>
    <row r="4412" spans="1:23" x14ac:dyDescent="0.3">
      <c r="A4412" t="s">
        <v>5593</v>
      </c>
      <c r="B4412" t="s">
        <v>5594</v>
      </c>
      <c r="C4412" t="s">
        <v>990</v>
      </c>
      <c r="D4412" t="s">
        <v>52</v>
      </c>
      <c r="E4412" t="s">
        <v>6346</v>
      </c>
      <c r="F4412" t="s">
        <v>6347</v>
      </c>
      <c r="G4412" t="s">
        <v>52</v>
      </c>
      <c r="H4412" t="s">
        <v>1006</v>
      </c>
      <c r="I4412" t="s">
        <v>54</v>
      </c>
      <c r="J4412" t="s">
        <v>2273</v>
      </c>
      <c r="K4412" t="s">
        <v>2274</v>
      </c>
      <c r="L4412">
        <v>100943603</v>
      </c>
      <c r="M4412" t="s">
        <v>5002</v>
      </c>
      <c r="N4412" t="s">
        <v>47</v>
      </c>
      <c r="O4412" t="s">
        <v>47</v>
      </c>
      <c r="P4412" s="1">
        <v>42767</v>
      </c>
      <c r="Q4412" t="s">
        <v>997</v>
      </c>
      <c r="R4412">
        <v>855.5</v>
      </c>
      <c r="S4412" t="s">
        <v>998</v>
      </c>
      <c r="T4412" t="s">
        <v>999</v>
      </c>
      <c r="U4412" t="s">
        <v>6354</v>
      </c>
      <c r="V4412">
        <v>1</v>
      </c>
      <c r="W4412" t="e">
        <f>VLOOKUP(U4412,T1.Unique.Delivery!$AQ$2:$AW$2720,COLUMNS(T1.Unique.Delivery!$AQ$2701:$AW$2701),0)</f>
        <v>#N/A</v>
      </c>
    </row>
    <row r="4413" spans="1:23" x14ac:dyDescent="0.3">
      <c r="A4413" t="s">
        <v>5593</v>
      </c>
      <c r="B4413" t="s">
        <v>5594</v>
      </c>
      <c r="C4413" t="s">
        <v>990</v>
      </c>
      <c r="D4413" t="s">
        <v>52</v>
      </c>
      <c r="E4413" t="s">
        <v>6346</v>
      </c>
      <c r="F4413" t="s">
        <v>6347</v>
      </c>
      <c r="G4413" t="s">
        <v>52</v>
      </c>
      <c r="H4413" t="s">
        <v>1006</v>
      </c>
      <c r="I4413" t="s">
        <v>54</v>
      </c>
      <c r="J4413" t="s">
        <v>2276</v>
      </c>
      <c r="K4413" t="s">
        <v>2277</v>
      </c>
      <c r="L4413">
        <v>100943603</v>
      </c>
      <c r="M4413" t="s">
        <v>5002</v>
      </c>
      <c r="N4413" t="s">
        <v>1295</v>
      </c>
      <c r="O4413" t="s">
        <v>1296</v>
      </c>
      <c r="P4413" s="1">
        <v>42767</v>
      </c>
      <c r="Q4413" t="s">
        <v>997</v>
      </c>
      <c r="R4413">
        <v>855.5</v>
      </c>
      <c r="S4413" t="s">
        <v>998</v>
      </c>
      <c r="T4413" t="s">
        <v>999</v>
      </c>
      <c r="U4413" t="s">
        <v>6355</v>
      </c>
      <c r="V4413">
        <v>1</v>
      </c>
      <c r="W4413" t="e">
        <f>VLOOKUP(U4413,T1.Unique.Delivery!$AQ$2:$AW$2720,COLUMNS(T1.Unique.Delivery!$AQ$2701:$AW$2701),0)</f>
        <v>#N/A</v>
      </c>
    </row>
    <row r="4414" spans="1:23" x14ac:dyDescent="0.3">
      <c r="A4414" t="s">
        <v>5593</v>
      </c>
      <c r="B4414" t="s">
        <v>5594</v>
      </c>
      <c r="C4414" t="s">
        <v>990</v>
      </c>
      <c r="D4414" t="s">
        <v>52</v>
      </c>
      <c r="E4414" t="s">
        <v>6346</v>
      </c>
      <c r="F4414" t="s">
        <v>6347</v>
      </c>
      <c r="G4414" t="s">
        <v>52</v>
      </c>
      <c r="H4414" t="s">
        <v>1006</v>
      </c>
      <c r="I4414" t="s">
        <v>54</v>
      </c>
      <c r="J4414" t="s">
        <v>2279</v>
      </c>
      <c r="K4414" t="s">
        <v>2280</v>
      </c>
      <c r="L4414">
        <v>100943603</v>
      </c>
      <c r="M4414" t="s">
        <v>5002</v>
      </c>
      <c r="N4414" t="s">
        <v>47</v>
      </c>
      <c r="O4414" t="s">
        <v>47</v>
      </c>
      <c r="P4414" s="1">
        <v>42767</v>
      </c>
      <c r="Q4414" t="s">
        <v>997</v>
      </c>
      <c r="R4414">
        <v>855.5</v>
      </c>
      <c r="S4414" t="s">
        <v>998</v>
      </c>
      <c r="T4414" t="s">
        <v>999</v>
      </c>
      <c r="U4414" t="s">
        <v>6356</v>
      </c>
      <c r="V4414">
        <v>1</v>
      </c>
      <c r="W4414" t="e">
        <f>VLOOKUP(U4414,T1.Unique.Delivery!$AQ$2:$AW$2720,COLUMNS(T1.Unique.Delivery!$AQ$2701:$AW$2701),0)</f>
        <v>#N/A</v>
      </c>
    </row>
    <row r="4415" spans="1:23" x14ac:dyDescent="0.3">
      <c r="A4415" t="s">
        <v>5593</v>
      </c>
      <c r="B4415" t="s">
        <v>5594</v>
      </c>
      <c r="C4415" t="s">
        <v>990</v>
      </c>
      <c r="D4415" t="s">
        <v>52</v>
      </c>
      <c r="E4415" t="s">
        <v>6357</v>
      </c>
      <c r="F4415" t="s">
        <v>6358</v>
      </c>
      <c r="G4415" t="s">
        <v>52</v>
      </c>
      <c r="H4415" t="s">
        <v>1006</v>
      </c>
      <c r="I4415" t="s">
        <v>54</v>
      </c>
      <c r="J4415" t="s">
        <v>66</v>
      </c>
      <c r="K4415" t="s">
        <v>1007</v>
      </c>
      <c r="L4415">
        <v>100943603</v>
      </c>
      <c r="M4415" t="s">
        <v>5002</v>
      </c>
      <c r="N4415" t="s">
        <v>47</v>
      </c>
      <c r="O4415" t="s">
        <v>47</v>
      </c>
      <c r="P4415" s="1">
        <v>42767</v>
      </c>
      <c r="Q4415" t="s">
        <v>997</v>
      </c>
      <c r="R4415">
        <v>1089.95</v>
      </c>
      <c r="S4415" t="s">
        <v>998</v>
      </c>
      <c r="T4415" t="s">
        <v>999</v>
      </c>
      <c r="U4415" t="s">
        <v>6359</v>
      </c>
      <c r="V4415">
        <v>1</v>
      </c>
      <c r="W4415" t="e">
        <f>VLOOKUP(U4415,T1.Unique.Delivery!$AQ$2:$AW$2720,COLUMNS(T1.Unique.Delivery!$AQ$2701:$AW$2701),0)</f>
        <v>#N/A</v>
      </c>
    </row>
    <row r="4416" spans="1:23" x14ac:dyDescent="0.3">
      <c r="A4416" t="s">
        <v>5593</v>
      </c>
      <c r="B4416" t="s">
        <v>5594</v>
      </c>
      <c r="C4416" t="s">
        <v>990</v>
      </c>
      <c r="D4416" t="s">
        <v>52</v>
      </c>
      <c r="E4416" t="s">
        <v>6357</v>
      </c>
      <c r="F4416" t="s">
        <v>6358</v>
      </c>
      <c r="G4416" t="s">
        <v>52</v>
      </c>
      <c r="H4416" t="s">
        <v>1006</v>
      </c>
      <c r="I4416" t="s">
        <v>54</v>
      </c>
      <c r="J4416" t="s">
        <v>66</v>
      </c>
      <c r="K4416" t="s">
        <v>1007</v>
      </c>
      <c r="L4416" t="s">
        <v>47</v>
      </c>
      <c r="M4416" t="s">
        <v>47</v>
      </c>
      <c r="N4416" t="s">
        <v>47</v>
      </c>
      <c r="O4416" t="s">
        <v>47</v>
      </c>
      <c r="P4416" t="s">
        <v>5606</v>
      </c>
      <c r="Q4416" t="s">
        <v>997</v>
      </c>
      <c r="R4416">
        <v>970.05</v>
      </c>
      <c r="S4416" t="s">
        <v>998</v>
      </c>
      <c r="T4416" t="s">
        <v>999</v>
      </c>
      <c r="U4416" t="s">
        <v>6360</v>
      </c>
      <c r="V4416">
        <v>1</v>
      </c>
      <c r="W4416" t="e">
        <f>VLOOKUP(U4416,T1.Unique.Delivery!$AQ$2:$AW$2720,COLUMNS(T1.Unique.Delivery!$AQ$2701:$AW$2701),0)</f>
        <v>#N/A</v>
      </c>
    </row>
    <row r="4417" spans="1:23" x14ac:dyDescent="0.3">
      <c r="A4417" t="s">
        <v>5593</v>
      </c>
      <c r="B4417" t="s">
        <v>5594</v>
      </c>
      <c r="C4417" t="s">
        <v>990</v>
      </c>
      <c r="D4417" t="s">
        <v>52</v>
      </c>
      <c r="E4417" t="s">
        <v>6357</v>
      </c>
      <c r="F4417" t="s">
        <v>6358</v>
      </c>
      <c r="G4417" t="s">
        <v>52</v>
      </c>
      <c r="H4417" t="s">
        <v>1006</v>
      </c>
      <c r="I4417" t="s">
        <v>54</v>
      </c>
      <c r="J4417" t="s">
        <v>129</v>
      </c>
      <c r="K4417" t="s">
        <v>1012</v>
      </c>
      <c r="L4417">
        <v>100943603</v>
      </c>
      <c r="M4417" t="s">
        <v>5002</v>
      </c>
      <c r="N4417" t="s">
        <v>47</v>
      </c>
      <c r="O4417" t="s">
        <v>47</v>
      </c>
      <c r="P4417" s="1">
        <v>42767</v>
      </c>
      <c r="Q4417" t="s">
        <v>997</v>
      </c>
      <c r="R4417">
        <v>1089.95</v>
      </c>
      <c r="S4417" t="s">
        <v>998</v>
      </c>
      <c r="T4417" t="s">
        <v>999</v>
      </c>
      <c r="U4417" t="s">
        <v>6361</v>
      </c>
      <c r="V4417">
        <v>1</v>
      </c>
      <c r="W4417" t="e">
        <f>VLOOKUP(U4417,T1.Unique.Delivery!$AQ$2:$AW$2720,COLUMNS(T1.Unique.Delivery!$AQ$2701:$AW$2701),0)</f>
        <v>#N/A</v>
      </c>
    </row>
    <row r="4418" spans="1:23" x14ac:dyDescent="0.3">
      <c r="A4418" t="s">
        <v>5593</v>
      </c>
      <c r="B4418" t="s">
        <v>5594</v>
      </c>
      <c r="C4418" t="s">
        <v>990</v>
      </c>
      <c r="D4418" t="s">
        <v>52</v>
      </c>
      <c r="E4418" t="s">
        <v>6357</v>
      </c>
      <c r="F4418" t="s">
        <v>6358</v>
      </c>
      <c r="G4418" t="s">
        <v>52</v>
      </c>
      <c r="H4418" t="s">
        <v>1006</v>
      </c>
      <c r="I4418" t="s">
        <v>54</v>
      </c>
      <c r="J4418" t="s">
        <v>129</v>
      </c>
      <c r="K4418" t="s">
        <v>1012</v>
      </c>
      <c r="L4418" t="s">
        <v>47</v>
      </c>
      <c r="M4418" t="s">
        <v>47</v>
      </c>
      <c r="N4418" t="s">
        <v>47</v>
      </c>
      <c r="O4418" t="s">
        <v>47</v>
      </c>
      <c r="P4418" t="s">
        <v>5606</v>
      </c>
      <c r="Q4418" t="s">
        <v>997</v>
      </c>
      <c r="R4418">
        <v>970.05</v>
      </c>
      <c r="S4418" t="s">
        <v>998</v>
      </c>
      <c r="T4418" t="s">
        <v>999</v>
      </c>
      <c r="U4418" t="s">
        <v>6362</v>
      </c>
      <c r="V4418">
        <v>1</v>
      </c>
      <c r="W4418" t="e">
        <f>VLOOKUP(U4418,T1.Unique.Delivery!$AQ$2:$AW$2720,COLUMNS(T1.Unique.Delivery!$AQ$2701:$AW$2701),0)</f>
        <v>#N/A</v>
      </c>
    </row>
    <row r="4419" spans="1:23" x14ac:dyDescent="0.3">
      <c r="A4419" t="s">
        <v>5593</v>
      </c>
      <c r="B4419" t="s">
        <v>5594</v>
      </c>
      <c r="C4419" t="s">
        <v>990</v>
      </c>
      <c r="D4419" t="s">
        <v>52</v>
      </c>
      <c r="E4419" t="s">
        <v>6357</v>
      </c>
      <c r="F4419" t="s">
        <v>6358</v>
      </c>
      <c r="G4419" t="s">
        <v>52</v>
      </c>
      <c r="H4419" t="s">
        <v>1006</v>
      </c>
      <c r="I4419" t="s">
        <v>54</v>
      </c>
      <c r="J4419" t="s">
        <v>80</v>
      </c>
      <c r="K4419" t="s">
        <v>1014</v>
      </c>
      <c r="L4419">
        <v>100943603</v>
      </c>
      <c r="M4419" t="s">
        <v>5002</v>
      </c>
      <c r="N4419" t="s">
        <v>1295</v>
      </c>
      <c r="O4419" t="s">
        <v>1296</v>
      </c>
      <c r="P4419" s="1">
        <v>42767</v>
      </c>
      <c r="Q4419" t="s">
        <v>997</v>
      </c>
      <c r="R4419">
        <v>1089.95</v>
      </c>
      <c r="S4419" t="s">
        <v>998</v>
      </c>
      <c r="T4419" t="s">
        <v>999</v>
      </c>
      <c r="U4419" t="s">
        <v>6363</v>
      </c>
      <c r="V4419">
        <v>1</v>
      </c>
      <c r="W4419" t="e">
        <f>VLOOKUP(U4419,T1.Unique.Delivery!$AQ$2:$AW$2720,COLUMNS(T1.Unique.Delivery!$AQ$2701:$AW$2701),0)</f>
        <v>#N/A</v>
      </c>
    </row>
    <row r="4420" spans="1:23" x14ac:dyDescent="0.3">
      <c r="A4420" t="s">
        <v>5593</v>
      </c>
      <c r="B4420" t="s">
        <v>5594</v>
      </c>
      <c r="C4420" t="s">
        <v>990</v>
      </c>
      <c r="D4420" t="s">
        <v>52</v>
      </c>
      <c r="E4420" t="s">
        <v>6357</v>
      </c>
      <c r="F4420" t="s">
        <v>6358</v>
      </c>
      <c r="G4420" t="s">
        <v>52</v>
      </c>
      <c r="H4420" t="s">
        <v>1006</v>
      </c>
      <c r="I4420" t="s">
        <v>54</v>
      </c>
      <c r="J4420" t="s">
        <v>80</v>
      </c>
      <c r="K4420" t="s">
        <v>1014</v>
      </c>
      <c r="L4420" t="s">
        <v>47</v>
      </c>
      <c r="M4420" t="s">
        <v>47</v>
      </c>
      <c r="N4420" t="s">
        <v>47</v>
      </c>
      <c r="O4420" t="s">
        <v>47</v>
      </c>
      <c r="P4420" t="s">
        <v>5606</v>
      </c>
      <c r="Q4420" t="s">
        <v>997</v>
      </c>
      <c r="R4420">
        <v>970.05</v>
      </c>
      <c r="S4420" t="s">
        <v>998</v>
      </c>
      <c r="T4420" t="s">
        <v>999</v>
      </c>
      <c r="U4420" t="s">
        <v>6364</v>
      </c>
      <c r="V4420">
        <v>1</v>
      </c>
      <c r="W4420" t="e">
        <f>VLOOKUP(U4420,T1.Unique.Delivery!$AQ$2:$AW$2720,COLUMNS(T1.Unique.Delivery!$AQ$2701:$AW$2701),0)</f>
        <v>#N/A</v>
      </c>
    </row>
    <row r="4421" spans="1:23" x14ac:dyDescent="0.3">
      <c r="A4421" t="s">
        <v>5593</v>
      </c>
      <c r="B4421" t="s">
        <v>5594</v>
      </c>
      <c r="C4421" t="s">
        <v>990</v>
      </c>
      <c r="D4421" t="s">
        <v>52</v>
      </c>
      <c r="E4421" t="s">
        <v>6357</v>
      </c>
      <c r="F4421" t="s">
        <v>6358</v>
      </c>
      <c r="G4421" t="s">
        <v>52</v>
      </c>
      <c r="H4421" t="s">
        <v>1006</v>
      </c>
      <c r="I4421" t="s">
        <v>54</v>
      </c>
      <c r="J4421" t="s">
        <v>2273</v>
      </c>
      <c r="K4421" t="s">
        <v>2274</v>
      </c>
      <c r="L4421">
        <v>100943603</v>
      </c>
      <c r="M4421" t="s">
        <v>5002</v>
      </c>
      <c r="N4421" t="s">
        <v>1295</v>
      </c>
      <c r="O4421" t="s">
        <v>1296</v>
      </c>
      <c r="P4421" s="1">
        <v>42767</v>
      </c>
      <c r="Q4421" t="s">
        <v>997</v>
      </c>
      <c r="R4421">
        <v>855.5</v>
      </c>
      <c r="S4421" t="s">
        <v>998</v>
      </c>
      <c r="T4421" t="s">
        <v>999</v>
      </c>
      <c r="U4421" t="s">
        <v>6365</v>
      </c>
      <c r="V4421">
        <v>1</v>
      </c>
      <c r="W4421" t="e">
        <f>VLOOKUP(U4421,T1.Unique.Delivery!$AQ$2:$AW$2720,COLUMNS(T1.Unique.Delivery!$AQ$2701:$AW$2701),0)</f>
        <v>#N/A</v>
      </c>
    </row>
    <row r="4422" spans="1:23" x14ac:dyDescent="0.3">
      <c r="A4422" t="s">
        <v>5593</v>
      </c>
      <c r="B4422" t="s">
        <v>5594</v>
      </c>
      <c r="C4422" t="s">
        <v>990</v>
      </c>
      <c r="D4422" t="s">
        <v>52</v>
      </c>
      <c r="E4422" t="s">
        <v>6357</v>
      </c>
      <c r="F4422" t="s">
        <v>6358</v>
      </c>
      <c r="G4422" t="s">
        <v>52</v>
      </c>
      <c r="H4422" t="s">
        <v>1006</v>
      </c>
      <c r="I4422" t="s">
        <v>54</v>
      </c>
      <c r="J4422" t="s">
        <v>2276</v>
      </c>
      <c r="K4422" t="s">
        <v>2277</v>
      </c>
      <c r="L4422">
        <v>100943603</v>
      </c>
      <c r="M4422" t="s">
        <v>5002</v>
      </c>
      <c r="N4422" t="s">
        <v>1295</v>
      </c>
      <c r="O4422" t="s">
        <v>1296</v>
      </c>
      <c r="P4422" s="1">
        <v>42767</v>
      </c>
      <c r="Q4422" t="s">
        <v>997</v>
      </c>
      <c r="R4422">
        <v>855.5</v>
      </c>
      <c r="S4422" t="s">
        <v>998</v>
      </c>
      <c r="T4422" t="s">
        <v>999</v>
      </c>
      <c r="U4422" t="s">
        <v>6366</v>
      </c>
      <c r="V4422">
        <v>1</v>
      </c>
      <c r="W4422" t="e">
        <f>VLOOKUP(U4422,T1.Unique.Delivery!$AQ$2:$AW$2720,COLUMNS(T1.Unique.Delivery!$AQ$2701:$AW$2701),0)</f>
        <v>#N/A</v>
      </c>
    </row>
    <row r="4423" spans="1:23" x14ac:dyDescent="0.3">
      <c r="A4423" t="s">
        <v>5593</v>
      </c>
      <c r="B4423" t="s">
        <v>5594</v>
      </c>
      <c r="C4423" t="s">
        <v>990</v>
      </c>
      <c r="D4423" t="s">
        <v>52</v>
      </c>
      <c r="E4423" t="s">
        <v>6357</v>
      </c>
      <c r="F4423" t="s">
        <v>6358</v>
      </c>
      <c r="G4423" t="s">
        <v>52</v>
      </c>
      <c r="H4423" t="s">
        <v>1006</v>
      </c>
      <c r="I4423" t="s">
        <v>54</v>
      </c>
      <c r="J4423" t="s">
        <v>2279</v>
      </c>
      <c r="K4423" t="s">
        <v>2280</v>
      </c>
      <c r="L4423">
        <v>100943603</v>
      </c>
      <c r="M4423" t="s">
        <v>5002</v>
      </c>
      <c r="N4423" t="s">
        <v>1295</v>
      </c>
      <c r="O4423" t="s">
        <v>1296</v>
      </c>
      <c r="P4423" s="1">
        <v>42767</v>
      </c>
      <c r="Q4423" t="s">
        <v>997</v>
      </c>
      <c r="R4423">
        <v>855.5</v>
      </c>
      <c r="S4423" t="s">
        <v>998</v>
      </c>
      <c r="T4423" t="s">
        <v>999</v>
      </c>
      <c r="U4423" t="s">
        <v>6367</v>
      </c>
      <c r="V4423">
        <v>1</v>
      </c>
      <c r="W4423" t="e">
        <f>VLOOKUP(U4423,T1.Unique.Delivery!$AQ$2:$AW$2720,COLUMNS(T1.Unique.Delivery!$AQ$2701:$AW$2701),0)</f>
        <v>#N/A</v>
      </c>
    </row>
    <row r="4424" spans="1:23" x14ac:dyDescent="0.3">
      <c r="A4424" t="s">
        <v>5593</v>
      </c>
      <c r="B4424" t="s">
        <v>5594</v>
      </c>
      <c r="C4424" t="s">
        <v>990</v>
      </c>
      <c r="D4424" t="s">
        <v>52</v>
      </c>
      <c r="E4424" t="s">
        <v>6368</v>
      </c>
      <c r="F4424" t="s">
        <v>6369</v>
      </c>
      <c r="G4424" t="s">
        <v>207</v>
      </c>
      <c r="H4424" t="s">
        <v>1006</v>
      </c>
      <c r="I4424" t="s">
        <v>54</v>
      </c>
      <c r="J4424" t="s">
        <v>66</v>
      </c>
      <c r="K4424" t="s">
        <v>1007</v>
      </c>
      <c r="L4424" t="s">
        <v>47</v>
      </c>
      <c r="M4424" t="s">
        <v>47</v>
      </c>
      <c r="N4424" t="s">
        <v>47</v>
      </c>
      <c r="O4424" t="s">
        <v>47</v>
      </c>
      <c r="P4424" t="s">
        <v>5606</v>
      </c>
      <c r="Q4424" t="s">
        <v>997</v>
      </c>
      <c r="R4424">
        <v>587.70000000000005</v>
      </c>
      <c r="S4424" t="s">
        <v>998</v>
      </c>
      <c r="T4424" t="s">
        <v>999</v>
      </c>
      <c r="U4424" t="s">
        <v>6370</v>
      </c>
      <c r="V4424">
        <v>1</v>
      </c>
      <c r="W4424" t="e">
        <f>VLOOKUP(U4424,T1.Unique.Delivery!$AQ$2:$AW$2720,COLUMNS(T1.Unique.Delivery!$AQ$2701:$AW$2701),0)</f>
        <v>#N/A</v>
      </c>
    </row>
    <row r="4425" spans="1:23" x14ac:dyDescent="0.3">
      <c r="A4425" t="s">
        <v>5593</v>
      </c>
      <c r="B4425" t="s">
        <v>5594</v>
      </c>
      <c r="C4425" t="s">
        <v>990</v>
      </c>
      <c r="D4425" t="s">
        <v>52</v>
      </c>
      <c r="E4425" t="s">
        <v>6368</v>
      </c>
      <c r="F4425" t="s">
        <v>6369</v>
      </c>
      <c r="G4425" t="s">
        <v>207</v>
      </c>
      <c r="H4425" t="s">
        <v>1006</v>
      </c>
      <c r="I4425" t="s">
        <v>54</v>
      </c>
      <c r="J4425" t="s">
        <v>56</v>
      </c>
      <c r="K4425" t="s">
        <v>993</v>
      </c>
      <c r="L4425">
        <v>100788157</v>
      </c>
      <c r="M4425" t="s">
        <v>2389</v>
      </c>
      <c r="N4425" t="s">
        <v>47</v>
      </c>
      <c r="O4425" t="s">
        <v>47</v>
      </c>
      <c r="P4425" t="s">
        <v>2971</v>
      </c>
      <c r="Q4425" t="s">
        <v>997</v>
      </c>
      <c r="R4425">
        <v>1445.6</v>
      </c>
      <c r="S4425" t="s">
        <v>998</v>
      </c>
      <c r="T4425" t="s">
        <v>999</v>
      </c>
      <c r="U4425" t="s">
        <v>6371</v>
      </c>
      <c r="V4425">
        <v>1</v>
      </c>
      <c r="W4425" t="e">
        <f>VLOOKUP(U4425,T1.Unique.Delivery!$AQ$2:$AW$2720,COLUMNS(T1.Unique.Delivery!$AQ$2701:$AW$2701),0)</f>
        <v>#N/A</v>
      </c>
    </row>
    <row r="4426" spans="1:23" x14ac:dyDescent="0.3">
      <c r="A4426" t="s">
        <v>5593</v>
      </c>
      <c r="B4426" t="s">
        <v>5594</v>
      </c>
      <c r="C4426" t="s">
        <v>990</v>
      </c>
      <c r="D4426" t="s">
        <v>52</v>
      </c>
      <c r="E4426" t="s">
        <v>6368</v>
      </c>
      <c r="F4426" t="s">
        <v>6369</v>
      </c>
      <c r="G4426" t="s">
        <v>207</v>
      </c>
      <c r="H4426" t="s">
        <v>1006</v>
      </c>
      <c r="I4426" t="s">
        <v>54</v>
      </c>
      <c r="J4426" t="s">
        <v>56</v>
      </c>
      <c r="K4426" t="s">
        <v>993</v>
      </c>
      <c r="L4426" t="s">
        <v>47</v>
      </c>
      <c r="M4426" t="s">
        <v>47</v>
      </c>
      <c r="N4426" t="s">
        <v>47</v>
      </c>
      <c r="O4426" t="s">
        <v>47</v>
      </c>
      <c r="P4426" t="s">
        <v>5606</v>
      </c>
      <c r="Q4426" t="s">
        <v>997</v>
      </c>
      <c r="R4426">
        <v>1437.41</v>
      </c>
      <c r="S4426" t="s">
        <v>998</v>
      </c>
      <c r="T4426" t="s">
        <v>999</v>
      </c>
      <c r="U4426" t="s">
        <v>6372</v>
      </c>
      <c r="V4426">
        <v>1</v>
      </c>
      <c r="W4426" t="e">
        <f>VLOOKUP(U4426,T1.Unique.Delivery!$AQ$2:$AW$2720,COLUMNS(T1.Unique.Delivery!$AQ$2701:$AW$2701),0)</f>
        <v>#N/A</v>
      </c>
    </row>
    <row r="4427" spans="1:23" x14ac:dyDescent="0.3">
      <c r="A4427" t="s">
        <v>5593</v>
      </c>
      <c r="B4427" t="s">
        <v>5594</v>
      </c>
      <c r="C4427" t="s">
        <v>990</v>
      </c>
      <c r="D4427" t="s">
        <v>52</v>
      </c>
      <c r="E4427" t="s">
        <v>6368</v>
      </c>
      <c r="F4427" t="s">
        <v>6369</v>
      </c>
      <c r="G4427" t="s">
        <v>207</v>
      </c>
      <c r="H4427" t="s">
        <v>1006</v>
      </c>
      <c r="I4427" t="s">
        <v>54</v>
      </c>
      <c r="J4427" t="s">
        <v>129</v>
      </c>
      <c r="K4427" t="s">
        <v>1012</v>
      </c>
      <c r="L4427">
        <v>100788157</v>
      </c>
      <c r="M4427" t="s">
        <v>2389</v>
      </c>
      <c r="N4427" t="s">
        <v>47</v>
      </c>
      <c r="O4427" t="s">
        <v>47</v>
      </c>
      <c r="P4427" t="s">
        <v>2971</v>
      </c>
      <c r="Q4427" t="s">
        <v>997</v>
      </c>
      <c r="R4427">
        <v>379.27</v>
      </c>
      <c r="S4427" t="s">
        <v>998</v>
      </c>
      <c r="T4427" t="s">
        <v>999</v>
      </c>
      <c r="U4427" t="s">
        <v>6373</v>
      </c>
      <c r="V4427">
        <v>1</v>
      </c>
      <c r="W4427" t="e">
        <f>VLOOKUP(U4427,T1.Unique.Delivery!$AQ$2:$AW$2720,COLUMNS(T1.Unique.Delivery!$AQ$2701:$AW$2701),0)</f>
        <v>#N/A</v>
      </c>
    </row>
    <row r="4428" spans="1:23" x14ac:dyDescent="0.3">
      <c r="A4428" t="s">
        <v>5593</v>
      </c>
      <c r="B4428" t="s">
        <v>5594</v>
      </c>
      <c r="C4428" t="s">
        <v>990</v>
      </c>
      <c r="D4428" t="s">
        <v>52</v>
      </c>
      <c r="E4428" t="s">
        <v>6368</v>
      </c>
      <c r="F4428" t="s">
        <v>6369</v>
      </c>
      <c r="G4428" t="s">
        <v>207</v>
      </c>
      <c r="H4428" t="s">
        <v>1006</v>
      </c>
      <c r="I4428" t="s">
        <v>54</v>
      </c>
      <c r="J4428" t="s">
        <v>129</v>
      </c>
      <c r="K4428" t="s">
        <v>1012</v>
      </c>
      <c r="L4428" t="s">
        <v>47</v>
      </c>
      <c r="M4428" t="s">
        <v>47</v>
      </c>
      <c r="N4428" t="s">
        <v>47</v>
      </c>
      <c r="O4428" t="s">
        <v>47</v>
      </c>
      <c r="P4428" t="s">
        <v>5606</v>
      </c>
      <c r="Q4428" t="s">
        <v>997</v>
      </c>
      <c r="R4428">
        <v>377.12</v>
      </c>
      <c r="S4428" t="s">
        <v>998</v>
      </c>
      <c r="T4428" t="s">
        <v>999</v>
      </c>
      <c r="U4428" t="s">
        <v>6374</v>
      </c>
      <c r="V4428">
        <v>1</v>
      </c>
      <c r="W4428" t="e">
        <f>VLOOKUP(U4428,T1.Unique.Delivery!$AQ$2:$AW$2720,COLUMNS(T1.Unique.Delivery!$AQ$2701:$AW$2701),0)</f>
        <v>#N/A</v>
      </c>
    </row>
    <row r="4429" spans="1:23" x14ac:dyDescent="0.3">
      <c r="A4429" t="s">
        <v>5593</v>
      </c>
      <c r="B4429" t="s">
        <v>5594</v>
      </c>
      <c r="C4429" t="s">
        <v>990</v>
      </c>
      <c r="D4429" t="s">
        <v>52</v>
      </c>
      <c r="E4429" t="s">
        <v>6368</v>
      </c>
      <c r="F4429" t="s">
        <v>6369</v>
      </c>
      <c r="G4429" t="s">
        <v>207</v>
      </c>
      <c r="H4429" t="s">
        <v>1006</v>
      </c>
      <c r="I4429" t="s">
        <v>54</v>
      </c>
      <c r="J4429" t="s">
        <v>80</v>
      </c>
      <c r="K4429" t="s">
        <v>1014</v>
      </c>
      <c r="L4429">
        <v>100788157</v>
      </c>
      <c r="M4429" t="s">
        <v>2389</v>
      </c>
      <c r="N4429" t="s">
        <v>47</v>
      </c>
      <c r="O4429" t="s">
        <v>47</v>
      </c>
      <c r="P4429" t="s">
        <v>2971</v>
      </c>
      <c r="Q4429" t="s">
        <v>997</v>
      </c>
      <c r="R4429">
        <v>472.14</v>
      </c>
      <c r="S4429" t="s">
        <v>998</v>
      </c>
      <c r="T4429" t="s">
        <v>999</v>
      </c>
      <c r="U4429" t="s">
        <v>6375</v>
      </c>
      <c r="V4429">
        <v>1</v>
      </c>
      <c r="W4429" t="e">
        <f>VLOOKUP(U4429,T1.Unique.Delivery!$AQ$2:$AW$2720,COLUMNS(T1.Unique.Delivery!$AQ$2701:$AW$2701),0)</f>
        <v>#N/A</v>
      </c>
    </row>
    <row r="4430" spans="1:23" x14ac:dyDescent="0.3">
      <c r="A4430" t="s">
        <v>5593</v>
      </c>
      <c r="B4430" t="s">
        <v>5594</v>
      </c>
      <c r="C4430" t="s">
        <v>990</v>
      </c>
      <c r="D4430" t="s">
        <v>52</v>
      </c>
      <c r="E4430" t="s">
        <v>6368</v>
      </c>
      <c r="F4430" t="s">
        <v>6369</v>
      </c>
      <c r="G4430" t="s">
        <v>207</v>
      </c>
      <c r="H4430" t="s">
        <v>1006</v>
      </c>
      <c r="I4430" t="s">
        <v>54</v>
      </c>
      <c r="J4430" t="s">
        <v>80</v>
      </c>
      <c r="K4430" t="s">
        <v>1014</v>
      </c>
      <c r="L4430" t="s">
        <v>47</v>
      </c>
      <c r="M4430" t="s">
        <v>47</v>
      </c>
      <c r="N4430" t="s">
        <v>47</v>
      </c>
      <c r="O4430" t="s">
        <v>47</v>
      </c>
      <c r="P4430" t="s">
        <v>5606</v>
      </c>
      <c r="Q4430" t="s">
        <v>997</v>
      </c>
      <c r="R4430">
        <v>469.47</v>
      </c>
      <c r="S4430" t="s">
        <v>998</v>
      </c>
      <c r="T4430" t="s">
        <v>999</v>
      </c>
      <c r="U4430" t="s">
        <v>6376</v>
      </c>
      <c r="V4430">
        <v>1</v>
      </c>
      <c r="W4430" t="e">
        <f>VLOOKUP(U4430,T1.Unique.Delivery!$AQ$2:$AW$2720,COLUMNS(T1.Unique.Delivery!$AQ$2701:$AW$2701),0)</f>
        <v>#N/A</v>
      </c>
    </row>
    <row r="4431" spans="1:23" x14ac:dyDescent="0.3">
      <c r="A4431" t="s">
        <v>5593</v>
      </c>
      <c r="B4431" t="s">
        <v>5594</v>
      </c>
      <c r="C4431" t="s">
        <v>990</v>
      </c>
      <c r="D4431" t="s">
        <v>52</v>
      </c>
      <c r="E4431" t="s">
        <v>6377</v>
      </c>
      <c r="F4431" t="s">
        <v>6378</v>
      </c>
      <c r="G4431" t="s">
        <v>52</v>
      </c>
      <c r="H4431" t="s">
        <v>1006</v>
      </c>
      <c r="I4431" t="s">
        <v>54</v>
      </c>
      <c r="J4431" t="s">
        <v>66</v>
      </c>
      <c r="K4431" t="s">
        <v>1007</v>
      </c>
      <c r="L4431">
        <v>100943603</v>
      </c>
      <c r="M4431" t="s">
        <v>5002</v>
      </c>
      <c r="N4431" t="s">
        <v>1295</v>
      </c>
      <c r="O4431" t="s">
        <v>1296</v>
      </c>
      <c r="P4431" s="1">
        <v>42767</v>
      </c>
      <c r="Q4431" t="s">
        <v>997</v>
      </c>
      <c r="R4431">
        <v>1089.95</v>
      </c>
      <c r="S4431" t="s">
        <v>998</v>
      </c>
      <c r="T4431" t="s">
        <v>999</v>
      </c>
      <c r="U4431" t="s">
        <v>6379</v>
      </c>
      <c r="V4431">
        <v>1</v>
      </c>
      <c r="W4431" t="e">
        <f>VLOOKUP(U4431,T1.Unique.Delivery!$AQ$2:$AW$2720,COLUMNS(T1.Unique.Delivery!$AQ$2701:$AW$2701),0)</f>
        <v>#N/A</v>
      </c>
    </row>
    <row r="4432" spans="1:23" x14ac:dyDescent="0.3">
      <c r="A4432" t="s">
        <v>5593</v>
      </c>
      <c r="B4432" t="s">
        <v>5594</v>
      </c>
      <c r="C4432" t="s">
        <v>990</v>
      </c>
      <c r="D4432" t="s">
        <v>52</v>
      </c>
      <c r="E4432" t="s">
        <v>6377</v>
      </c>
      <c r="F4432" t="s">
        <v>6378</v>
      </c>
      <c r="G4432" t="s">
        <v>52</v>
      </c>
      <c r="H4432" t="s">
        <v>1006</v>
      </c>
      <c r="I4432" t="s">
        <v>54</v>
      </c>
      <c r="J4432" t="s">
        <v>66</v>
      </c>
      <c r="K4432" t="s">
        <v>1007</v>
      </c>
      <c r="L4432" t="s">
        <v>47</v>
      </c>
      <c r="M4432" t="s">
        <v>47</v>
      </c>
      <c r="N4432" t="s">
        <v>47</v>
      </c>
      <c r="O4432" t="s">
        <v>47</v>
      </c>
      <c r="P4432" t="s">
        <v>5606</v>
      </c>
      <c r="Q4432" t="s">
        <v>997</v>
      </c>
      <c r="R4432">
        <v>970.05</v>
      </c>
      <c r="S4432" t="s">
        <v>998</v>
      </c>
      <c r="T4432" t="s">
        <v>999</v>
      </c>
      <c r="U4432" t="s">
        <v>6380</v>
      </c>
      <c r="V4432">
        <v>1</v>
      </c>
      <c r="W4432" t="e">
        <f>VLOOKUP(U4432,T1.Unique.Delivery!$AQ$2:$AW$2720,COLUMNS(T1.Unique.Delivery!$AQ$2701:$AW$2701),0)</f>
        <v>#N/A</v>
      </c>
    </row>
    <row r="4433" spans="1:23" x14ac:dyDescent="0.3">
      <c r="A4433" t="s">
        <v>5593</v>
      </c>
      <c r="B4433" t="s">
        <v>5594</v>
      </c>
      <c r="C4433" t="s">
        <v>990</v>
      </c>
      <c r="D4433" t="s">
        <v>52</v>
      </c>
      <c r="E4433" t="s">
        <v>6377</v>
      </c>
      <c r="F4433" t="s">
        <v>6378</v>
      </c>
      <c r="G4433" t="s">
        <v>52</v>
      </c>
      <c r="H4433" t="s">
        <v>1006</v>
      </c>
      <c r="I4433" t="s">
        <v>54</v>
      </c>
      <c r="J4433" t="s">
        <v>129</v>
      </c>
      <c r="K4433" t="s">
        <v>1012</v>
      </c>
      <c r="L4433">
        <v>100943603</v>
      </c>
      <c r="M4433" t="s">
        <v>5002</v>
      </c>
      <c r="N4433" t="s">
        <v>47</v>
      </c>
      <c r="O4433" t="s">
        <v>47</v>
      </c>
      <c r="P4433" s="1">
        <v>42767</v>
      </c>
      <c r="Q4433" t="s">
        <v>997</v>
      </c>
      <c r="R4433">
        <v>1089.95</v>
      </c>
      <c r="S4433" t="s">
        <v>998</v>
      </c>
      <c r="T4433" t="s">
        <v>999</v>
      </c>
      <c r="U4433" t="s">
        <v>6381</v>
      </c>
      <c r="V4433">
        <v>1</v>
      </c>
      <c r="W4433" t="e">
        <f>VLOOKUP(U4433,T1.Unique.Delivery!$AQ$2:$AW$2720,COLUMNS(T1.Unique.Delivery!$AQ$2701:$AW$2701),0)</f>
        <v>#N/A</v>
      </c>
    </row>
    <row r="4434" spans="1:23" x14ac:dyDescent="0.3">
      <c r="A4434" t="s">
        <v>5593</v>
      </c>
      <c r="B4434" t="s">
        <v>5594</v>
      </c>
      <c r="C4434" t="s">
        <v>990</v>
      </c>
      <c r="D4434" t="s">
        <v>52</v>
      </c>
      <c r="E4434" t="s">
        <v>6377</v>
      </c>
      <c r="F4434" t="s">
        <v>6378</v>
      </c>
      <c r="G4434" t="s">
        <v>52</v>
      </c>
      <c r="H4434" t="s">
        <v>1006</v>
      </c>
      <c r="I4434" t="s">
        <v>54</v>
      </c>
      <c r="J4434" t="s">
        <v>129</v>
      </c>
      <c r="K4434" t="s">
        <v>1012</v>
      </c>
      <c r="L4434" t="s">
        <v>47</v>
      </c>
      <c r="M4434" t="s">
        <v>47</v>
      </c>
      <c r="N4434" t="s">
        <v>47</v>
      </c>
      <c r="O4434" t="s">
        <v>47</v>
      </c>
      <c r="P4434" t="s">
        <v>5606</v>
      </c>
      <c r="Q4434" t="s">
        <v>997</v>
      </c>
      <c r="R4434">
        <v>970.05</v>
      </c>
      <c r="S4434" t="s">
        <v>998</v>
      </c>
      <c r="T4434" t="s">
        <v>999</v>
      </c>
      <c r="U4434" t="s">
        <v>6382</v>
      </c>
      <c r="V4434">
        <v>1</v>
      </c>
      <c r="W4434" t="e">
        <f>VLOOKUP(U4434,T1.Unique.Delivery!$AQ$2:$AW$2720,COLUMNS(T1.Unique.Delivery!$AQ$2701:$AW$2701),0)</f>
        <v>#N/A</v>
      </c>
    </row>
    <row r="4435" spans="1:23" x14ac:dyDescent="0.3">
      <c r="A4435" t="s">
        <v>5593</v>
      </c>
      <c r="B4435" t="s">
        <v>5594</v>
      </c>
      <c r="C4435" t="s">
        <v>990</v>
      </c>
      <c r="D4435" t="s">
        <v>52</v>
      </c>
      <c r="E4435" t="s">
        <v>6377</v>
      </c>
      <c r="F4435" t="s">
        <v>6378</v>
      </c>
      <c r="G4435" t="s">
        <v>52</v>
      </c>
      <c r="H4435" t="s">
        <v>1006</v>
      </c>
      <c r="I4435" t="s">
        <v>54</v>
      </c>
      <c r="J4435" t="s">
        <v>80</v>
      </c>
      <c r="K4435" t="s">
        <v>1014</v>
      </c>
      <c r="L4435">
        <v>100943603</v>
      </c>
      <c r="M4435" t="s">
        <v>5002</v>
      </c>
      <c r="N4435" t="s">
        <v>47</v>
      </c>
      <c r="O4435" t="s">
        <v>47</v>
      </c>
      <c r="P4435" s="1">
        <v>42767</v>
      </c>
      <c r="Q4435" t="s">
        <v>997</v>
      </c>
      <c r="R4435">
        <v>1089.95</v>
      </c>
      <c r="S4435" t="s">
        <v>998</v>
      </c>
      <c r="T4435" t="s">
        <v>999</v>
      </c>
      <c r="U4435" t="s">
        <v>6383</v>
      </c>
      <c r="V4435">
        <v>1</v>
      </c>
      <c r="W4435" t="e">
        <f>VLOOKUP(U4435,T1.Unique.Delivery!$AQ$2:$AW$2720,COLUMNS(T1.Unique.Delivery!$AQ$2701:$AW$2701),0)</f>
        <v>#N/A</v>
      </c>
    </row>
    <row r="4436" spans="1:23" x14ac:dyDescent="0.3">
      <c r="A4436" t="s">
        <v>5593</v>
      </c>
      <c r="B4436" t="s">
        <v>5594</v>
      </c>
      <c r="C4436" t="s">
        <v>990</v>
      </c>
      <c r="D4436" t="s">
        <v>52</v>
      </c>
      <c r="E4436" t="s">
        <v>6377</v>
      </c>
      <c r="F4436" t="s">
        <v>6378</v>
      </c>
      <c r="G4436" t="s">
        <v>52</v>
      </c>
      <c r="H4436" t="s">
        <v>1006</v>
      </c>
      <c r="I4436" t="s">
        <v>54</v>
      </c>
      <c r="J4436" t="s">
        <v>80</v>
      </c>
      <c r="K4436" t="s">
        <v>1014</v>
      </c>
      <c r="L4436" t="s">
        <v>47</v>
      </c>
      <c r="M4436" t="s">
        <v>47</v>
      </c>
      <c r="N4436" t="s">
        <v>47</v>
      </c>
      <c r="O4436" t="s">
        <v>47</v>
      </c>
      <c r="P4436" t="s">
        <v>5606</v>
      </c>
      <c r="Q4436" t="s">
        <v>997</v>
      </c>
      <c r="R4436">
        <v>970.05</v>
      </c>
      <c r="S4436" t="s">
        <v>998</v>
      </c>
      <c r="T4436" t="s">
        <v>999</v>
      </c>
      <c r="U4436" t="s">
        <v>6384</v>
      </c>
      <c r="V4436">
        <v>1</v>
      </c>
      <c r="W4436" t="e">
        <f>VLOOKUP(U4436,T1.Unique.Delivery!$AQ$2:$AW$2720,COLUMNS(T1.Unique.Delivery!$AQ$2701:$AW$2701),0)</f>
        <v>#N/A</v>
      </c>
    </row>
    <row r="4437" spans="1:23" x14ac:dyDescent="0.3">
      <c r="A4437" t="s">
        <v>5593</v>
      </c>
      <c r="B4437" t="s">
        <v>5594</v>
      </c>
      <c r="C4437" t="s">
        <v>990</v>
      </c>
      <c r="D4437" t="s">
        <v>52</v>
      </c>
      <c r="E4437" t="s">
        <v>6377</v>
      </c>
      <c r="F4437" t="s">
        <v>6378</v>
      </c>
      <c r="G4437" t="s">
        <v>52</v>
      </c>
      <c r="H4437" t="s">
        <v>1006</v>
      </c>
      <c r="I4437" t="s">
        <v>54</v>
      </c>
      <c r="J4437" t="s">
        <v>2273</v>
      </c>
      <c r="K4437" t="s">
        <v>2274</v>
      </c>
      <c r="L4437">
        <v>100943603</v>
      </c>
      <c r="M4437" t="s">
        <v>5002</v>
      </c>
      <c r="N4437" t="s">
        <v>47</v>
      </c>
      <c r="O4437" t="s">
        <v>47</v>
      </c>
      <c r="P4437" s="1">
        <v>42767</v>
      </c>
      <c r="Q4437" t="s">
        <v>997</v>
      </c>
      <c r="R4437">
        <v>855.5</v>
      </c>
      <c r="S4437" t="s">
        <v>998</v>
      </c>
      <c r="T4437" t="s">
        <v>999</v>
      </c>
      <c r="U4437" t="s">
        <v>6385</v>
      </c>
      <c r="V4437">
        <v>1</v>
      </c>
      <c r="W4437" t="e">
        <f>VLOOKUP(U4437,T1.Unique.Delivery!$AQ$2:$AW$2720,COLUMNS(T1.Unique.Delivery!$AQ$2701:$AW$2701),0)</f>
        <v>#N/A</v>
      </c>
    </row>
    <row r="4438" spans="1:23" x14ac:dyDescent="0.3">
      <c r="A4438" t="s">
        <v>5593</v>
      </c>
      <c r="B4438" t="s">
        <v>5594</v>
      </c>
      <c r="C4438" t="s">
        <v>990</v>
      </c>
      <c r="D4438" t="s">
        <v>52</v>
      </c>
      <c r="E4438" t="s">
        <v>6377</v>
      </c>
      <c r="F4438" t="s">
        <v>6378</v>
      </c>
      <c r="G4438" t="s">
        <v>52</v>
      </c>
      <c r="H4438" t="s">
        <v>1006</v>
      </c>
      <c r="I4438" t="s">
        <v>54</v>
      </c>
      <c r="J4438" t="s">
        <v>2276</v>
      </c>
      <c r="K4438" t="s">
        <v>2277</v>
      </c>
      <c r="L4438">
        <v>100943603</v>
      </c>
      <c r="M4438" t="s">
        <v>5002</v>
      </c>
      <c r="N4438" t="s">
        <v>1295</v>
      </c>
      <c r="O4438" t="s">
        <v>1296</v>
      </c>
      <c r="P4438" s="1">
        <v>42767</v>
      </c>
      <c r="Q4438" t="s">
        <v>997</v>
      </c>
      <c r="R4438">
        <v>855.5</v>
      </c>
      <c r="S4438" t="s">
        <v>998</v>
      </c>
      <c r="T4438" t="s">
        <v>999</v>
      </c>
      <c r="U4438" t="s">
        <v>6386</v>
      </c>
      <c r="V4438">
        <v>1</v>
      </c>
      <c r="W4438" t="e">
        <f>VLOOKUP(U4438,T1.Unique.Delivery!$AQ$2:$AW$2720,COLUMNS(T1.Unique.Delivery!$AQ$2701:$AW$2701),0)</f>
        <v>#N/A</v>
      </c>
    </row>
    <row r="4439" spans="1:23" x14ac:dyDescent="0.3">
      <c r="A4439" t="s">
        <v>5593</v>
      </c>
      <c r="B4439" t="s">
        <v>5594</v>
      </c>
      <c r="C4439" t="s">
        <v>990</v>
      </c>
      <c r="D4439" t="s">
        <v>52</v>
      </c>
      <c r="E4439" t="s">
        <v>6377</v>
      </c>
      <c r="F4439" t="s">
        <v>6378</v>
      </c>
      <c r="G4439" t="s">
        <v>52</v>
      </c>
      <c r="H4439" t="s">
        <v>1006</v>
      </c>
      <c r="I4439" t="s">
        <v>54</v>
      </c>
      <c r="J4439" t="s">
        <v>2279</v>
      </c>
      <c r="K4439" t="s">
        <v>2280</v>
      </c>
      <c r="L4439">
        <v>100943603</v>
      </c>
      <c r="M4439" t="s">
        <v>5002</v>
      </c>
      <c r="N4439" t="s">
        <v>1295</v>
      </c>
      <c r="O4439" t="s">
        <v>1296</v>
      </c>
      <c r="P4439" s="1">
        <v>42767</v>
      </c>
      <c r="Q4439" t="s">
        <v>997</v>
      </c>
      <c r="R4439">
        <v>855.5</v>
      </c>
      <c r="S4439" t="s">
        <v>998</v>
      </c>
      <c r="T4439" t="s">
        <v>999</v>
      </c>
      <c r="U4439" t="s">
        <v>6387</v>
      </c>
      <c r="V4439">
        <v>1</v>
      </c>
      <c r="W4439" t="e">
        <f>VLOOKUP(U4439,T1.Unique.Delivery!$AQ$2:$AW$2720,COLUMNS(T1.Unique.Delivery!$AQ$2701:$AW$2701),0)</f>
        <v>#N/A</v>
      </c>
    </row>
    <row r="4440" spans="1:23" x14ac:dyDescent="0.3">
      <c r="A4440" t="s">
        <v>5593</v>
      </c>
      <c r="B4440" t="s">
        <v>5594</v>
      </c>
      <c r="C4440" t="s">
        <v>990</v>
      </c>
      <c r="D4440" t="s">
        <v>52</v>
      </c>
      <c r="E4440" t="s">
        <v>6388</v>
      </c>
      <c r="F4440" t="s">
        <v>6389</v>
      </c>
      <c r="G4440" t="s">
        <v>207</v>
      </c>
      <c r="H4440" t="s">
        <v>1006</v>
      </c>
      <c r="I4440" t="s">
        <v>54</v>
      </c>
      <c r="J4440" t="s">
        <v>66</v>
      </c>
      <c r="K4440" t="s">
        <v>1007</v>
      </c>
      <c r="L4440" t="s">
        <v>47</v>
      </c>
      <c r="M4440" t="s">
        <v>47</v>
      </c>
      <c r="N4440" t="s">
        <v>47</v>
      </c>
      <c r="O4440" t="s">
        <v>47</v>
      </c>
      <c r="P4440" t="s">
        <v>5606</v>
      </c>
      <c r="Q4440" t="s">
        <v>997</v>
      </c>
      <c r="R4440">
        <v>880.18</v>
      </c>
      <c r="S4440" t="s">
        <v>998</v>
      </c>
      <c r="T4440" t="s">
        <v>999</v>
      </c>
      <c r="U4440" t="s">
        <v>6390</v>
      </c>
      <c r="V4440">
        <v>1</v>
      </c>
      <c r="W4440" t="e">
        <f>VLOOKUP(U4440,T1.Unique.Delivery!$AQ$2:$AW$2720,COLUMNS(T1.Unique.Delivery!$AQ$2701:$AW$2701),0)</f>
        <v>#N/A</v>
      </c>
    </row>
    <row r="4441" spans="1:23" x14ac:dyDescent="0.3">
      <c r="A4441" t="s">
        <v>5593</v>
      </c>
      <c r="B4441" t="s">
        <v>5594</v>
      </c>
      <c r="C4441" t="s">
        <v>990</v>
      </c>
      <c r="D4441" t="s">
        <v>52</v>
      </c>
      <c r="E4441" t="s">
        <v>6388</v>
      </c>
      <c r="F4441" t="s">
        <v>6389</v>
      </c>
      <c r="G4441" t="s">
        <v>207</v>
      </c>
      <c r="H4441" t="s">
        <v>1006</v>
      </c>
      <c r="I4441" t="s">
        <v>54</v>
      </c>
      <c r="J4441" t="s">
        <v>129</v>
      </c>
      <c r="K4441" t="s">
        <v>1012</v>
      </c>
      <c r="L4441">
        <v>100788157</v>
      </c>
      <c r="M4441" t="s">
        <v>2389</v>
      </c>
      <c r="N4441" t="s">
        <v>47</v>
      </c>
      <c r="O4441" t="s">
        <v>47</v>
      </c>
      <c r="P4441" t="s">
        <v>2971</v>
      </c>
      <c r="Q4441" t="s">
        <v>997</v>
      </c>
      <c r="R4441">
        <v>686.55</v>
      </c>
      <c r="S4441" t="s">
        <v>998</v>
      </c>
      <c r="T4441" t="s">
        <v>999</v>
      </c>
      <c r="U4441" t="s">
        <v>6391</v>
      </c>
      <c r="V4441">
        <v>1</v>
      </c>
      <c r="W4441" t="e">
        <f>VLOOKUP(U4441,T1.Unique.Delivery!$AQ$2:$AW$2720,COLUMNS(T1.Unique.Delivery!$AQ$2701:$AW$2701),0)</f>
        <v>#N/A</v>
      </c>
    </row>
    <row r="4442" spans="1:23" x14ac:dyDescent="0.3">
      <c r="A4442" t="s">
        <v>5593</v>
      </c>
      <c r="B4442" t="s">
        <v>5594</v>
      </c>
      <c r="C4442" t="s">
        <v>990</v>
      </c>
      <c r="D4442" t="s">
        <v>52</v>
      </c>
      <c r="E4442" t="s">
        <v>6388</v>
      </c>
      <c r="F4442" t="s">
        <v>6389</v>
      </c>
      <c r="G4442" t="s">
        <v>207</v>
      </c>
      <c r="H4442" t="s">
        <v>1006</v>
      </c>
      <c r="I4442" t="s">
        <v>54</v>
      </c>
      <c r="J4442" t="s">
        <v>129</v>
      </c>
      <c r="K4442" t="s">
        <v>1012</v>
      </c>
      <c r="L4442" t="s">
        <v>47</v>
      </c>
      <c r="M4442" t="s">
        <v>47</v>
      </c>
      <c r="N4442" t="s">
        <v>47</v>
      </c>
      <c r="O4442" t="s">
        <v>47</v>
      </c>
      <c r="P4442" t="s">
        <v>5606</v>
      </c>
      <c r="Q4442" t="s">
        <v>997</v>
      </c>
      <c r="R4442">
        <v>682.66</v>
      </c>
      <c r="S4442" t="s">
        <v>998</v>
      </c>
      <c r="T4442" t="s">
        <v>999</v>
      </c>
      <c r="U4442" t="s">
        <v>6392</v>
      </c>
      <c r="V4442">
        <v>1</v>
      </c>
      <c r="W4442" t="e">
        <f>VLOOKUP(U4442,T1.Unique.Delivery!$AQ$2:$AW$2720,COLUMNS(T1.Unique.Delivery!$AQ$2701:$AW$2701),0)</f>
        <v>#N/A</v>
      </c>
    </row>
    <row r="4443" spans="1:23" x14ac:dyDescent="0.3">
      <c r="A4443" t="s">
        <v>5593</v>
      </c>
      <c r="B4443" t="s">
        <v>5594</v>
      </c>
      <c r="C4443" t="s">
        <v>990</v>
      </c>
      <c r="D4443" t="s">
        <v>52</v>
      </c>
      <c r="E4443" t="s">
        <v>6388</v>
      </c>
      <c r="F4443" t="s">
        <v>6389</v>
      </c>
      <c r="G4443" t="s">
        <v>207</v>
      </c>
      <c r="H4443" t="s">
        <v>1006</v>
      </c>
      <c r="I4443" t="s">
        <v>54</v>
      </c>
      <c r="J4443" t="s">
        <v>80</v>
      </c>
      <c r="K4443" t="s">
        <v>1014</v>
      </c>
      <c r="L4443">
        <v>100788157</v>
      </c>
      <c r="M4443" t="s">
        <v>2389</v>
      </c>
      <c r="N4443" t="s">
        <v>47</v>
      </c>
      <c r="O4443" t="s">
        <v>47</v>
      </c>
      <c r="P4443" t="s">
        <v>2971</v>
      </c>
      <c r="Q4443" t="s">
        <v>997</v>
      </c>
      <c r="R4443">
        <v>766.13</v>
      </c>
      <c r="S4443" t="s">
        <v>998</v>
      </c>
      <c r="T4443" t="s">
        <v>999</v>
      </c>
      <c r="U4443" t="s">
        <v>6393</v>
      </c>
      <c r="V4443">
        <v>1</v>
      </c>
      <c r="W4443" t="e">
        <f>VLOOKUP(U4443,T1.Unique.Delivery!$AQ$2:$AW$2720,COLUMNS(T1.Unique.Delivery!$AQ$2701:$AW$2701),0)</f>
        <v>#N/A</v>
      </c>
    </row>
    <row r="4444" spans="1:23" x14ac:dyDescent="0.3">
      <c r="A4444" t="s">
        <v>5593</v>
      </c>
      <c r="B4444" t="s">
        <v>5594</v>
      </c>
      <c r="C4444" t="s">
        <v>990</v>
      </c>
      <c r="D4444" t="s">
        <v>52</v>
      </c>
      <c r="E4444" t="s">
        <v>6388</v>
      </c>
      <c r="F4444" t="s">
        <v>6389</v>
      </c>
      <c r="G4444" t="s">
        <v>207</v>
      </c>
      <c r="H4444" t="s">
        <v>1006</v>
      </c>
      <c r="I4444" t="s">
        <v>54</v>
      </c>
      <c r="J4444" t="s">
        <v>80</v>
      </c>
      <c r="K4444" t="s">
        <v>1014</v>
      </c>
      <c r="L4444" t="s">
        <v>47</v>
      </c>
      <c r="M4444" t="s">
        <v>47</v>
      </c>
      <c r="N4444" t="s">
        <v>47</v>
      </c>
      <c r="O4444" t="s">
        <v>47</v>
      </c>
      <c r="P4444" t="s">
        <v>5606</v>
      </c>
      <c r="Q4444" t="s">
        <v>997</v>
      </c>
      <c r="R4444">
        <v>761.79</v>
      </c>
      <c r="S4444" t="s">
        <v>998</v>
      </c>
      <c r="T4444" t="s">
        <v>999</v>
      </c>
      <c r="U4444" t="s">
        <v>6394</v>
      </c>
      <c r="V4444">
        <v>1</v>
      </c>
      <c r="W4444" t="e">
        <f>VLOOKUP(U4444,T1.Unique.Delivery!$AQ$2:$AW$2720,COLUMNS(T1.Unique.Delivery!$AQ$2701:$AW$2701),0)</f>
        <v>#N/A</v>
      </c>
    </row>
    <row r="4445" spans="1:23" x14ac:dyDescent="0.3">
      <c r="A4445" t="s">
        <v>5593</v>
      </c>
      <c r="B4445" t="s">
        <v>5594</v>
      </c>
      <c r="C4445" t="s">
        <v>990</v>
      </c>
      <c r="D4445" t="s">
        <v>52</v>
      </c>
      <c r="E4445" t="s">
        <v>4757</v>
      </c>
      <c r="F4445" t="s">
        <v>4758</v>
      </c>
      <c r="G4445" t="s">
        <v>52</v>
      </c>
      <c r="H4445" t="s">
        <v>1006</v>
      </c>
      <c r="I4445" t="s">
        <v>54</v>
      </c>
      <c r="J4445" t="s">
        <v>66</v>
      </c>
      <c r="K4445" t="s">
        <v>1007</v>
      </c>
      <c r="L4445">
        <v>100788157</v>
      </c>
      <c r="M4445" t="s">
        <v>2389</v>
      </c>
      <c r="N4445" t="s">
        <v>47</v>
      </c>
      <c r="O4445" t="s">
        <v>47</v>
      </c>
      <c r="P4445" s="1">
        <v>42377</v>
      </c>
      <c r="Q4445" t="s">
        <v>997</v>
      </c>
      <c r="R4445">
        <v>1817.38</v>
      </c>
      <c r="S4445" t="s">
        <v>998</v>
      </c>
      <c r="T4445" t="s">
        <v>999</v>
      </c>
      <c r="U4445" t="s">
        <v>6395</v>
      </c>
      <c r="V4445">
        <v>1</v>
      </c>
      <c r="W4445" t="e">
        <f>VLOOKUP(U4445,T1.Unique.Delivery!$AQ$2:$AW$2720,COLUMNS(T1.Unique.Delivery!$AQ$2701:$AW$2701),0)</f>
        <v>#N/A</v>
      </c>
    </row>
    <row r="4446" spans="1:23" x14ac:dyDescent="0.3">
      <c r="A4446" t="s">
        <v>5593</v>
      </c>
      <c r="B4446" t="s">
        <v>5594</v>
      </c>
      <c r="C4446" t="s">
        <v>990</v>
      </c>
      <c r="D4446" t="s">
        <v>52</v>
      </c>
      <c r="E4446" t="s">
        <v>4757</v>
      </c>
      <c r="F4446" t="s">
        <v>4758</v>
      </c>
      <c r="G4446" t="s">
        <v>52</v>
      </c>
      <c r="H4446" t="s">
        <v>1006</v>
      </c>
      <c r="I4446" t="s">
        <v>54</v>
      </c>
      <c r="J4446" t="s">
        <v>66</v>
      </c>
      <c r="K4446" t="s">
        <v>1007</v>
      </c>
      <c r="L4446">
        <v>100943603</v>
      </c>
      <c r="M4446" t="s">
        <v>5002</v>
      </c>
      <c r="N4446" t="s">
        <v>47</v>
      </c>
      <c r="O4446" t="s">
        <v>47</v>
      </c>
      <c r="P4446" s="1">
        <v>42767</v>
      </c>
      <c r="Q4446" t="s">
        <v>997</v>
      </c>
      <c r="R4446">
        <v>1884.86</v>
      </c>
      <c r="S4446" t="s">
        <v>998</v>
      </c>
      <c r="T4446" t="s">
        <v>999</v>
      </c>
      <c r="U4446" t="s">
        <v>6396</v>
      </c>
      <c r="V4446">
        <v>1</v>
      </c>
      <c r="W4446" t="e">
        <f>VLOOKUP(U4446,T1.Unique.Delivery!$AQ$2:$AW$2720,COLUMNS(T1.Unique.Delivery!$AQ$2701:$AW$2701),0)</f>
        <v>#N/A</v>
      </c>
    </row>
    <row r="4447" spans="1:23" x14ac:dyDescent="0.3">
      <c r="A4447" t="s">
        <v>5593</v>
      </c>
      <c r="B4447" t="s">
        <v>5594</v>
      </c>
      <c r="C4447" t="s">
        <v>990</v>
      </c>
      <c r="D4447" t="s">
        <v>52</v>
      </c>
      <c r="E4447" t="s">
        <v>4757</v>
      </c>
      <c r="F4447" t="s">
        <v>4758</v>
      </c>
      <c r="G4447" t="s">
        <v>52</v>
      </c>
      <c r="H4447" t="s">
        <v>1006</v>
      </c>
      <c r="I4447" t="s">
        <v>54</v>
      </c>
      <c r="J4447" t="s">
        <v>66</v>
      </c>
      <c r="K4447" t="s">
        <v>1007</v>
      </c>
      <c r="L4447">
        <v>101093720</v>
      </c>
      <c r="M4447" t="s">
        <v>55</v>
      </c>
      <c r="N4447" t="s">
        <v>1295</v>
      </c>
      <c r="O4447" t="s">
        <v>1296</v>
      </c>
      <c r="P4447" s="1">
        <v>42379</v>
      </c>
      <c r="Q4447" t="s">
        <v>997</v>
      </c>
      <c r="R4447">
        <v>2304.5100000000002</v>
      </c>
      <c r="S4447" t="s">
        <v>998</v>
      </c>
      <c r="T4447" t="s">
        <v>999</v>
      </c>
      <c r="U4447" t="s">
        <v>6397</v>
      </c>
      <c r="V4447">
        <v>1</v>
      </c>
      <c r="W4447" t="e">
        <f>VLOOKUP(U4447,T1.Unique.Delivery!$AQ$2:$AW$2720,COLUMNS(T1.Unique.Delivery!$AQ$2701:$AW$2701),0)</f>
        <v>#N/A</v>
      </c>
    </row>
    <row r="4448" spans="1:23" x14ac:dyDescent="0.3">
      <c r="A4448" t="s">
        <v>5593</v>
      </c>
      <c r="B4448" t="s">
        <v>5594</v>
      </c>
      <c r="C4448" t="s">
        <v>990</v>
      </c>
      <c r="D4448" t="s">
        <v>52</v>
      </c>
      <c r="E4448" t="s">
        <v>4757</v>
      </c>
      <c r="F4448" t="s">
        <v>4758</v>
      </c>
      <c r="G4448" t="s">
        <v>52</v>
      </c>
      <c r="H4448" t="s">
        <v>1006</v>
      </c>
      <c r="I4448" t="s">
        <v>54</v>
      </c>
      <c r="J4448" t="s">
        <v>66</v>
      </c>
      <c r="K4448" t="s">
        <v>1007</v>
      </c>
      <c r="L4448" t="s">
        <v>47</v>
      </c>
      <c r="M4448" t="s">
        <v>47</v>
      </c>
      <c r="N4448" t="s">
        <v>47</v>
      </c>
      <c r="O4448" t="s">
        <v>47</v>
      </c>
      <c r="P4448" t="s">
        <v>5597</v>
      </c>
      <c r="Q4448" t="s">
        <v>997</v>
      </c>
      <c r="R4448">
        <v>1547.83</v>
      </c>
      <c r="S4448" t="s">
        <v>998</v>
      </c>
      <c r="T4448" t="s">
        <v>999</v>
      </c>
      <c r="U4448" t="s">
        <v>6398</v>
      </c>
      <c r="V4448">
        <v>1</v>
      </c>
      <c r="W4448" t="e">
        <f>VLOOKUP(U4448,T1.Unique.Delivery!$AQ$2:$AW$2720,COLUMNS(T1.Unique.Delivery!$AQ$2701:$AW$2701),0)</f>
        <v>#N/A</v>
      </c>
    </row>
    <row r="4449" spans="1:23" x14ac:dyDescent="0.3">
      <c r="A4449" t="s">
        <v>5593</v>
      </c>
      <c r="B4449" t="s">
        <v>5594</v>
      </c>
      <c r="C4449" t="s">
        <v>990</v>
      </c>
      <c r="D4449" t="s">
        <v>52</v>
      </c>
      <c r="E4449" t="s">
        <v>4757</v>
      </c>
      <c r="F4449" t="s">
        <v>4758</v>
      </c>
      <c r="G4449" t="s">
        <v>52</v>
      </c>
      <c r="H4449" t="s">
        <v>1006</v>
      </c>
      <c r="I4449" t="s">
        <v>54</v>
      </c>
      <c r="J4449" t="s">
        <v>56</v>
      </c>
      <c r="K4449" t="s">
        <v>993</v>
      </c>
      <c r="L4449">
        <v>100297681</v>
      </c>
      <c r="M4449" t="s">
        <v>1216</v>
      </c>
      <c r="N4449" t="s">
        <v>995</v>
      </c>
      <c r="O4449" t="s">
        <v>996</v>
      </c>
      <c r="P4449" t="s">
        <v>1040</v>
      </c>
      <c r="Q4449" t="s">
        <v>997</v>
      </c>
      <c r="R4449">
        <v>3865.06</v>
      </c>
      <c r="S4449" t="s">
        <v>998</v>
      </c>
      <c r="T4449" t="s">
        <v>999</v>
      </c>
      <c r="U4449" t="s">
        <v>6399</v>
      </c>
      <c r="V4449">
        <v>1</v>
      </c>
      <c r="W4449" t="e">
        <f>VLOOKUP(U4449,T1.Unique.Delivery!$AQ$2:$AW$2720,COLUMNS(T1.Unique.Delivery!$AQ$2701:$AW$2701),0)</f>
        <v>#N/A</v>
      </c>
    </row>
    <row r="4450" spans="1:23" x14ac:dyDescent="0.3">
      <c r="A4450" t="s">
        <v>5593</v>
      </c>
      <c r="B4450" t="s">
        <v>5594</v>
      </c>
      <c r="C4450" t="s">
        <v>990</v>
      </c>
      <c r="D4450" t="s">
        <v>52</v>
      </c>
      <c r="E4450" t="s">
        <v>4757</v>
      </c>
      <c r="F4450" t="s">
        <v>4758</v>
      </c>
      <c r="G4450" t="s">
        <v>52</v>
      </c>
      <c r="H4450" t="s">
        <v>1006</v>
      </c>
      <c r="I4450" t="s">
        <v>54</v>
      </c>
      <c r="J4450" t="s">
        <v>56</v>
      </c>
      <c r="K4450" t="s">
        <v>993</v>
      </c>
      <c r="L4450">
        <v>100788157</v>
      </c>
      <c r="M4450" t="s">
        <v>2389</v>
      </c>
      <c r="N4450" t="s">
        <v>47</v>
      </c>
      <c r="O4450" t="s">
        <v>47</v>
      </c>
      <c r="P4450" s="1">
        <v>42377</v>
      </c>
      <c r="Q4450" t="s">
        <v>997</v>
      </c>
      <c r="R4450">
        <v>3543.76</v>
      </c>
      <c r="S4450" t="s">
        <v>998</v>
      </c>
      <c r="T4450" t="s">
        <v>999</v>
      </c>
      <c r="U4450" t="s">
        <v>6400</v>
      </c>
      <c r="V4450">
        <v>1</v>
      </c>
      <c r="W4450" t="e">
        <f>VLOOKUP(U4450,T1.Unique.Delivery!$AQ$2:$AW$2720,COLUMNS(T1.Unique.Delivery!$AQ$2701:$AW$2701),0)</f>
        <v>#N/A</v>
      </c>
    </row>
    <row r="4451" spans="1:23" x14ac:dyDescent="0.3">
      <c r="A4451" t="s">
        <v>5593</v>
      </c>
      <c r="B4451" t="s">
        <v>5594</v>
      </c>
      <c r="C4451" t="s">
        <v>990</v>
      </c>
      <c r="D4451" t="s">
        <v>52</v>
      </c>
      <c r="E4451" t="s">
        <v>4757</v>
      </c>
      <c r="F4451" t="s">
        <v>4758</v>
      </c>
      <c r="G4451" t="s">
        <v>52</v>
      </c>
      <c r="H4451" t="s">
        <v>1006</v>
      </c>
      <c r="I4451" t="s">
        <v>54</v>
      </c>
      <c r="J4451" t="s">
        <v>56</v>
      </c>
      <c r="K4451" t="s">
        <v>993</v>
      </c>
      <c r="L4451">
        <v>101093720</v>
      </c>
      <c r="M4451" t="s">
        <v>55</v>
      </c>
      <c r="N4451" t="s">
        <v>1295</v>
      </c>
      <c r="O4451" t="s">
        <v>1296</v>
      </c>
      <c r="P4451" s="1">
        <v>42379</v>
      </c>
      <c r="Q4451" t="s">
        <v>997</v>
      </c>
      <c r="R4451">
        <v>3865.06</v>
      </c>
      <c r="S4451" t="s">
        <v>998</v>
      </c>
      <c r="T4451" t="s">
        <v>999</v>
      </c>
      <c r="U4451" t="s">
        <v>6401</v>
      </c>
      <c r="V4451">
        <v>1</v>
      </c>
      <c r="W4451" t="e">
        <f>VLOOKUP(U4451,T1.Unique.Delivery!$AQ$2:$AW$2720,COLUMNS(T1.Unique.Delivery!$AQ$2701:$AW$2701),0)</f>
        <v>#N/A</v>
      </c>
    </row>
    <row r="4452" spans="1:23" x14ac:dyDescent="0.3">
      <c r="A4452" t="s">
        <v>5593</v>
      </c>
      <c r="B4452" t="s">
        <v>5594</v>
      </c>
      <c r="C4452" t="s">
        <v>990</v>
      </c>
      <c r="D4452" t="s">
        <v>52</v>
      </c>
      <c r="E4452" t="s">
        <v>4757</v>
      </c>
      <c r="F4452" t="s">
        <v>4758</v>
      </c>
      <c r="G4452" t="s">
        <v>52</v>
      </c>
      <c r="H4452" t="s">
        <v>1006</v>
      </c>
      <c r="I4452" t="s">
        <v>54</v>
      </c>
      <c r="J4452" t="s">
        <v>129</v>
      </c>
      <c r="K4452" t="s">
        <v>1012</v>
      </c>
      <c r="L4452">
        <v>100943603</v>
      </c>
      <c r="M4452" t="s">
        <v>5002</v>
      </c>
      <c r="N4452" t="s">
        <v>47</v>
      </c>
      <c r="O4452" t="s">
        <v>47</v>
      </c>
      <c r="P4452" s="1">
        <v>42767</v>
      </c>
      <c r="Q4452" t="s">
        <v>997</v>
      </c>
      <c r="R4452">
        <v>1884.86</v>
      </c>
      <c r="S4452" t="s">
        <v>998</v>
      </c>
      <c r="T4452" t="s">
        <v>999</v>
      </c>
      <c r="U4452" t="s">
        <v>6402</v>
      </c>
      <c r="V4452">
        <v>1</v>
      </c>
      <c r="W4452" t="e">
        <f>VLOOKUP(U4452,T1.Unique.Delivery!$AQ$2:$AW$2720,COLUMNS(T1.Unique.Delivery!$AQ$2701:$AW$2701),0)</f>
        <v>#N/A</v>
      </c>
    </row>
    <row r="4453" spans="1:23" x14ac:dyDescent="0.3">
      <c r="A4453" t="s">
        <v>5593</v>
      </c>
      <c r="B4453" t="s">
        <v>5594</v>
      </c>
      <c r="C4453" t="s">
        <v>990</v>
      </c>
      <c r="D4453" t="s">
        <v>52</v>
      </c>
      <c r="E4453" t="s">
        <v>4757</v>
      </c>
      <c r="F4453" t="s">
        <v>4758</v>
      </c>
      <c r="G4453" t="s">
        <v>52</v>
      </c>
      <c r="H4453" t="s">
        <v>1006</v>
      </c>
      <c r="I4453" t="s">
        <v>54</v>
      </c>
      <c r="J4453" t="s">
        <v>80</v>
      </c>
      <c r="K4453" t="s">
        <v>1014</v>
      </c>
      <c r="L4453">
        <v>100943603</v>
      </c>
      <c r="M4453" t="s">
        <v>5002</v>
      </c>
      <c r="N4453" t="s">
        <v>47</v>
      </c>
      <c r="O4453" t="s">
        <v>47</v>
      </c>
      <c r="P4453" s="1">
        <v>42767</v>
      </c>
      <c r="Q4453" t="s">
        <v>997</v>
      </c>
      <c r="R4453">
        <v>1884.86</v>
      </c>
      <c r="S4453" t="s">
        <v>998</v>
      </c>
      <c r="T4453" t="s">
        <v>999</v>
      </c>
      <c r="U4453" t="s">
        <v>6403</v>
      </c>
      <c r="V4453">
        <v>1</v>
      </c>
      <c r="W4453" t="e">
        <f>VLOOKUP(U4453,T1.Unique.Delivery!$AQ$2:$AW$2720,COLUMNS(T1.Unique.Delivery!$AQ$2701:$AW$2701),0)</f>
        <v>#N/A</v>
      </c>
    </row>
    <row r="4454" spans="1:23" x14ac:dyDescent="0.3">
      <c r="A4454" t="s">
        <v>5593</v>
      </c>
      <c r="B4454" t="s">
        <v>5594</v>
      </c>
      <c r="C4454" t="s">
        <v>990</v>
      </c>
      <c r="D4454" t="s">
        <v>52</v>
      </c>
      <c r="E4454" t="s">
        <v>4757</v>
      </c>
      <c r="F4454" t="s">
        <v>4758</v>
      </c>
      <c r="G4454" t="s">
        <v>52</v>
      </c>
      <c r="H4454" t="s">
        <v>1006</v>
      </c>
      <c r="I4454" t="s">
        <v>54</v>
      </c>
      <c r="J4454" t="s">
        <v>80</v>
      </c>
      <c r="K4454" t="s">
        <v>1014</v>
      </c>
      <c r="L4454">
        <v>101093720</v>
      </c>
      <c r="M4454" t="s">
        <v>55</v>
      </c>
      <c r="N4454" t="s">
        <v>47</v>
      </c>
      <c r="O4454" t="s">
        <v>47</v>
      </c>
      <c r="P4454" s="1">
        <v>42379</v>
      </c>
      <c r="Q4454" t="s">
        <v>997</v>
      </c>
      <c r="R4454">
        <v>1920.42</v>
      </c>
      <c r="S4454" t="s">
        <v>998</v>
      </c>
      <c r="T4454" t="s">
        <v>999</v>
      </c>
      <c r="U4454" t="s">
        <v>6404</v>
      </c>
      <c r="V4454">
        <v>1</v>
      </c>
      <c r="W4454" t="e">
        <f>VLOOKUP(U4454,T1.Unique.Delivery!$AQ$2:$AW$2720,COLUMNS(T1.Unique.Delivery!$AQ$2701:$AW$2701),0)</f>
        <v>#N/A</v>
      </c>
    </row>
    <row r="4455" spans="1:23" x14ac:dyDescent="0.3">
      <c r="A4455" t="s">
        <v>5593</v>
      </c>
      <c r="B4455" t="s">
        <v>5594</v>
      </c>
      <c r="C4455" t="s">
        <v>990</v>
      </c>
      <c r="D4455" t="s">
        <v>52</v>
      </c>
      <c r="E4455" t="s">
        <v>4757</v>
      </c>
      <c r="F4455" t="s">
        <v>4758</v>
      </c>
      <c r="G4455" t="s">
        <v>52</v>
      </c>
      <c r="H4455" t="s">
        <v>1006</v>
      </c>
      <c r="I4455" t="s">
        <v>54</v>
      </c>
      <c r="J4455" t="s">
        <v>80</v>
      </c>
      <c r="K4455" t="s">
        <v>1014</v>
      </c>
      <c r="L4455" t="s">
        <v>47</v>
      </c>
      <c r="M4455" t="s">
        <v>47</v>
      </c>
      <c r="N4455" t="s">
        <v>47</v>
      </c>
      <c r="O4455" t="s">
        <v>47</v>
      </c>
      <c r="P4455" t="s">
        <v>5597</v>
      </c>
      <c r="Q4455" t="s">
        <v>997</v>
      </c>
      <c r="R4455">
        <v>1547.83</v>
      </c>
      <c r="S4455" t="s">
        <v>998</v>
      </c>
      <c r="T4455" t="s">
        <v>999</v>
      </c>
      <c r="U4455" t="s">
        <v>6405</v>
      </c>
      <c r="V4455">
        <v>1</v>
      </c>
      <c r="W4455" t="e">
        <f>VLOOKUP(U4455,T1.Unique.Delivery!$AQ$2:$AW$2720,COLUMNS(T1.Unique.Delivery!$AQ$2701:$AW$2701),0)</f>
        <v>#N/A</v>
      </c>
    </row>
    <row r="4456" spans="1:23" x14ac:dyDescent="0.3">
      <c r="A4456" t="s">
        <v>5593</v>
      </c>
      <c r="B4456" t="s">
        <v>5594</v>
      </c>
      <c r="C4456" t="s">
        <v>990</v>
      </c>
      <c r="D4456" t="s">
        <v>52</v>
      </c>
      <c r="E4456" t="s">
        <v>6406</v>
      </c>
      <c r="F4456" t="s">
        <v>6407</v>
      </c>
      <c r="G4456" t="s">
        <v>52</v>
      </c>
      <c r="H4456" t="s">
        <v>1006</v>
      </c>
      <c r="I4456" t="s">
        <v>54</v>
      </c>
      <c r="J4456" t="s">
        <v>66</v>
      </c>
      <c r="K4456" t="s">
        <v>1007</v>
      </c>
      <c r="L4456">
        <v>101093720</v>
      </c>
      <c r="M4456" t="s">
        <v>55</v>
      </c>
      <c r="N4456" t="s">
        <v>1295</v>
      </c>
      <c r="O4456" t="s">
        <v>1296</v>
      </c>
      <c r="P4456" s="1">
        <v>42379</v>
      </c>
      <c r="Q4456" t="s">
        <v>997</v>
      </c>
      <c r="R4456">
        <v>2304.5</v>
      </c>
      <c r="S4456" t="s">
        <v>998</v>
      </c>
      <c r="T4456" t="s">
        <v>999</v>
      </c>
      <c r="U4456" t="s">
        <v>6408</v>
      </c>
      <c r="V4456">
        <v>1</v>
      </c>
      <c r="W4456" t="e">
        <f>VLOOKUP(U4456,T1.Unique.Delivery!$AQ$2:$AW$2720,COLUMNS(T1.Unique.Delivery!$AQ$2701:$AW$2701),0)</f>
        <v>#N/A</v>
      </c>
    </row>
    <row r="4457" spans="1:23" x14ac:dyDescent="0.3">
      <c r="A4457" t="s">
        <v>5593</v>
      </c>
      <c r="B4457" t="s">
        <v>5594</v>
      </c>
      <c r="C4457" t="s">
        <v>990</v>
      </c>
      <c r="D4457" t="s">
        <v>52</v>
      </c>
      <c r="E4457" t="s">
        <v>6406</v>
      </c>
      <c r="F4457" t="s">
        <v>6407</v>
      </c>
      <c r="G4457" t="s">
        <v>52</v>
      </c>
      <c r="H4457" t="s">
        <v>1006</v>
      </c>
      <c r="I4457" t="s">
        <v>54</v>
      </c>
      <c r="J4457" t="s">
        <v>66</v>
      </c>
      <c r="K4457" t="s">
        <v>1007</v>
      </c>
      <c r="L4457" t="s">
        <v>47</v>
      </c>
      <c r="M4457" t="s">
        <v>47</v>
      </c>
      <c r="N4457" t="s">
        <v>47</v>
      </c>
      <c r="O4457" t="s">
        <v>47</v>
      </c>
      <c r="P4457" t="s">
        <v>5597</v>
      </c>
      <c r="Q4457" t="s">
        <v>997</v>
      </c>
      <c r="R4457">
        <v>1547.83</v>
      </c>
      <c r="S4457" t="s">
        <v>998</v>
      </c>
      <c r="T4457" t="s">
        <v>999</v>
      </c>
      <c r="U4457" t="s">
        <v>6409</v>
      </c>
      <c r="V4457">
        <v>1</v>
      </c>
      <c r="W4457" t="e">
        <f>VLOOKUP(U4457,T1.Unique.Delivery!$AQ$2:$AW$2720,COLUMNS(T1.Unique.Delivery!$AQ$2701:$AW$2701),0)</f>
        <v>#N/A</v>
      </c>
    </row>
    <row r="4458" spans="1:23" x14ac:dyDescent="0.3">
      <c r="A4458" t="s">
        <v>5593</v>
      </c>
      <c r="B4458" t="s">
        <v>5594</v>
      </c>
      <c r="C4458" t="s">
        <v>990</v>
      </c>
      <c r="D4458" t="s">
        <v>52</v>
      </c>
      <c r="E4458" t="s">
        <v>6406</v>
      </c>
      <c r="F4458" t="s">
        <v>6407</v>
      </c>
      <c r="G4458" t="s">
        <v>52</v>
      </c>
      <c r="H4458" t="s">
        <v>1006</v>
      </c>
      <c r="I4458" t="s">
        <v>54</v>
      </c>
      <c r="J4458" t="s">
        <v>80</v>
      </c>
      <c r="K4458" t="s">
        <v>1014</v>
      </c>
      <c r="L4458">
        <v>101093720</v>
      </c>
      <c r="M4458" t="s">
        <v>55</v>
      </c>
      <c r="N4458" t="s">
        <v>1295</v>
      </c>
      <c r="O4458" t="s">
        <v>1296</v>
      </c>
      <c r="P4458" s="1">
        <v>42379</v>
      </c>
      <c r="Q4458" t="s">
        <v>997</v>
      </c>
      <c r="R4458">
        <v>1920.42</v>
      </c>
      <c r="S4458" t="s">
        <v>998</v>
      </c>
      <c r="T4458" t="s">
        <v>999</v>
      </c>
      <c r="U4458" t="s">
        <v>6410</v>
      </c>
      <c r="V4458">
        <v>1</v>
      </c>
      <c r="W4458" t="e">
        <f>VLOOKUP(U4458,T1.Unique.Delivery!$AQ$2:$AW$2720,COLUMNS(T1.Unique.Delivery!$AQ$2701:$AW$2701),0)</f>
        <v>#N/A</v>
      </c>
    </row>
    <row r="4459" spans="1:23" x14ac:dyDescent="0.3">
      <c r="A4459" t="s">
        <v>5593</v>
      </c>
      <c r="B4459" t="s">
        <v>5594</v>
      </c>
      <c r="C4459" t="s">
        <v>990</v>
      </c>
      <c r="D4459" t="s">
        <v>52</v>
      </c>
      <c r="E4459" t="s">
        <v>6406</v>
      </c>
      <c r="F4459" t="s">
        <v>6407</v>
      </c>
      <c r="G4459" t="s">
        <v>52</v>
      </c>
      <c r="H4459" t="s">
        <v>1006</v>
      </c>
      <c r="I4459" t="s">
        <v>54</v>
      </c>
      <c r="J4459" t="s">
        <v>80</v>
      </c>
      <c r="K4459" t="s">
        <v>1014</v>
      </c>
      <c r="L4459" t="s">
        <v>47</v>
      </c>
      <c r="M4459" t="s">
        <v>47</v>
      </c>
      <c r="N4459" t="s">
        <v>47</v>
      </c>
      <c r="O4459" t="s">
        <v>47</v>
      </c>
      <c r="P4459" t="s">
        <v>5597</v>
      </c>
      <c r="Q4459" t="s">
        <v>997</v>
      </c>
      <c r="R4459">
        <v>1547.83</v>
      </c>
      <c r="S4459" t="s">
        <v>998</v>
      </c>
      <c r="T4459" t="s">
        <v>999</v>
      </c>
      <c r="U4459" t="s">
        <v>6411</v>
      </c>
      <c r="V4459">
        <v>1</v>
      </c>
      <c r="W4459" t="e">
        <f>VLOOKUP(U4459,T1.Unique.Delivery!$AQ$2:$AW$2720,COLUMNS(T1.Unique.Delivery!$AQ$2701:$AW$2701),0)</f>
        <v>#N/A</v>
      </c>
    </row>
    <row r="4460" spans="1:23" x14ac:dyDescent="0.3">
      <c r="A4460" t="s">
        <v>5593</v>
      </c>
      <c r="B4460" t="s">
        <v>5594</v>
      </c>
      <c r="C4460" t="s">
        <v>990</v>
      </c>
      <c r="D4460" t="s">
        <v>52</v>
      </c>
      <c r="E4460" t="s">
        <v>4775</v>
      </c>
      <c r="F4460" t="s">
        <v>4776</v>
      </c>
      <c r="G4460" t="s">
        <v>52</v>
      </c>
      <c r="H4460" t="s">
        <v>1006</v>
      </c>
      <c r="I4460" t="s">
        <v>54</v>
      </c>
      <c r="J4460" t="s">
        <v>66</v>
      </c>
      <c r="K4460" t="s">
        <v>1007</v>
      </c>
      <c r="L4460">
        <v>100788157</v>
      </c>
      <c r="M4460" t="s">
        <v>2389</v>
      </c>
      <c r="N4460" t="s">
        <v>47</v>
      </c>
      <c r="O4460" t="s">
        <v>47</v>
      </c>
      <c r="P4460" t="s">
        <v>6412</v>
      </c>
      <c r="Q4460" t="s">
        <v>997</v>
      </c>
      <c r="R4460">
        <v>1027.9100000000001</v>
      </c>
      <c r="S4460" t="s">
        <v>998</v>
      </c>
      <c r="T4460" t="s">
        <v>999</v>
      </c>
      <c r="U4460" t="s">
        <v>6413</v>
      </c>
      <c r="V4460">
        <v>1</v>
      </c>
      <c r="W4460" t="e">
        <f>VLOOKUP(U4460,T1.Unique.Delivery!$AQ$2:$AW$2720,COLUMNS(T1.Unique.Delivery!$AQ$2701:$AW$2701),0)</f>
        <v>#N/A</v>
      </c>
    </row>
    <row r="4461" spans="1:23" x14ac:dyDescent="0.3">
      <c r="A4461" t="s">
        <v>5593</v>
      </c>
      <c r="B4461" t="s">
        <v>5594</v>
      </c>
      <c r="C4461" t="s">
        <v>990</v>
      </c>
      <c r="D4461" t="s">
        <v>52</v>
      </c>
      <c r="E4461" t="s">
        <v>4775</v>
      </c>
      <c r="F4461" t="s">
        <v>4776</v>
      </c>
      <c r="G4461" t="s">
        <v>52</v>
      </c>
      <c r="H4461" t="s">
        <v>1006</v>
      </c>
      <c r="I4461" t="s">
        <v>54</v>
      </c>
      <c r="J4461" t="s">
        <v>66</v>
      </c>
      <c r="K4461" t="s">
        <v>1007</v>
      </c>
      <c r="L4461">
        <v>100943603</v>
      </c>
      <c r="M4461" t="s">
        <v>5002</v>
      </c>
      <c r="N4461" t="s">
        <v>1295</v>
      </c>
      <c r="O4461" t="s">
        <v>1296</v>
      </c>
      <c r="P4461" s="1">
        <v>42767</v>
      </c>
      <c r="Q4461" t="s">
        <v>997</v>
      </c>
      <c r="R4461">
        <v>960.68</v>
      </c>
      <c r="S4461" t="s">
        <v>998</v>
      </c>
      <c r="T4461" t="s">
        <v>999</v>
      </c>
      <c r="U4461" t="s">
        <v>6414</v>
      </c>
      <c r="V4461">
        <v>1</v>
      </c>
      <c r="W4461" t="e">
        <f>VLOOKUP(U4461,T1.Unique.Delivery!$AQ$2:$AW$2720,COLUMNS(T1.Unique.Delivery!$AQ$2701:$AW$2701),0)</f>
        <v>#N/A</v>
      </c>
    </row>
    <row r="4462" spans="1:23" x14ac:dyDescent="0.3">
      <c r="A4462" t="s">
        <v>5593</v>
      </c>
      <c r="B4462" t="s">
        <v>5594</v>
      </c>
      <c r="C4462" t="s">
        <v>990</v>
      </c>
      <c r="D4462" t="s">
        <v>52</v>
      </c>
      <c r="E4462" t="s">
        <v>4775</v>
      </c>
      <c r="F4462" t="s">
        <v>4776</v>
      </c>
      <c r="G4462" t="s">
        <v>52</v>
      </c>
      <c r="H4462" t="s">
        <v>1006</v>
      </c>
      <c r="I4462" t="s">
        <v>54</v>
      </c>
      <c r="J4462" t="s">
        <v>66</v>
      </c>
      <c r="K4462" t="s">
        <v>1007</v>
      </c>
      <c r="L4462">
        <v>101093720</v>
      </c>
      <c r="M4462" t="s">
        <v>55</v>
      </c>
      <c r="N4462" t="s">
        <v>47</v>
      </c>
      <c r="O4462" t="s">
        <v>47</v>
      </c>
      <c r="P4462" s="1">
        <v>42379</v>
      </c>
      <c r="Q4462" t="s">
        <v>997</v>
      </c>
      <c r="R4462">
        <v>1110.2</v>
      </c>
      <c r="S4462" t="s">
        <v>998</v>
      </c>
      <c r="T4462" t="s">
        <v>999</v>
      </c>
      <c r="U4462" t="s">
        <v>6415</v>
      </c>
      <c r="V4462">
        <v>1</v>
      </c>
      <c r="W4462" t="e">
        <f>VLOOKUP(U4462,T1.Unique.Delivery!$AQ$2:$AW$2720,COLUMNS(T1.Unique.Delivery!$AQ$2701:$AW$2701),0)</f>
        <v>#N/A</v>
      </c>
    </row>
    <row r="4463" spans="1:23" x14ac:dyDescent="0.3">
      <c r="A4463" t="s">
        <v>5593</v>
      </c>
      <c r="B4463" t="s">
        <v>5594</v>
      </c>
      <c r="C4463" t="s">
        <v>990</v>
      </c>
      <c r="D4463" t="s">
        <v>52</v>
      </c>
      <c r="E4463" t="s">
        <v>4775</v>
      </c>
      <c r="F4463" t="s">
        <v>4776</v>
      </c>
      <c r="G4463" t="s">
        <v>52</v>
      </c>
      <c r="H4463" t="s">
        <v>1006</v>
      </c>
      <c r="I4463" t="s">
        <v>54</v>
      </c>
      <c r="J4463" t="s">
        <v>66</v>
      </c>
      <c r="K4463" t="s">
        <v>1007</v>
      </c>
      <c r="L4463" t="s">
        <v>47</v>
      </c>
      <c r="M4463" t="s">
        <v>47</v>
      </c>
      <c r="N4463" t="s">
        <v>47</v>
      </c>
      <c r="O4463" t="s">
        <v>47</v>
      </c>
      <c r="P4463" t="s">
        <v>5606</v>
      </c>
      <c r="Q4463" t="s">
        <v>997</v>
      </c>
      <c r="R4463">
        <v>967.6</v>
      </c>
      <c r="S4463" t="s">
        <v>998</v>
      </c>
      <c r="T4463" t="s">
        <v>999</v>
      </c>
      <c r="U4463" t="s">
        <v>6416</v>
      </c>
      <c r="V4463">
        <v>1</v>
      </c>
      <c r="W4463" t="e">
        <f>VLOOKUP(U4463,T1.Unique.Delivery!$AQ$2:$AW$2720,COLUMNS(T1.Unique.Delivery!$AQ$2701:$AW$2701),0)</f>
        <v>#N/A</v>
      </c>
    </row>
    <row r="4464" spans="1:23" x14ac:dyDescent="0.3">
      <c r="A4464" t="s">
        <v>5593</v>
      </c>
      <c r="B4464" t="s">
        <v>5594</v>
      </c>
      <c r="C4464" t="s">
        <v>990</v>
      </c>
      <c r="D4464" t="s">
        <v>52</v>
      </c>
      <c r="E4464" t="s">
        <v>4775</v>
      </c>
      <c r="F4464" t="s">
        <v>4776</v>
      </c>
      <c r="G4464" t="s">
        <v>52</v>
      </c>
      <c r="H4464" t="s">
        <v>1006</v>
      </c>
      <c r="I4464" t="s">
        <v>54</v>
      </c>
      <c r="J4464" t="s">
        <v>56</v>
      </c>
      <c r="K4464" t="s">
        <v>993</v>
      </c>
      <c r="L4464">
        <v>100788157</v>
      </c>
      <c r="M4464" t="s">
        <v>2389</v>
      </c>
      <c r="N4464" t="s">
        <v>47</v>
      </c>
      <c r="O4464" t="s">
        <v>47</v>
      </c>
      <c r="P4464" t="s">
        <v>2971</v>
      </c>
      <c r="Q4464" t="s">
        <v>997</v>
      </c>
      <c r="R4464">
        <v>1001.37</v>
      </c>
      <c r="S4464" t="s">
        <v>998</v>
      </c>
      <c r="T4464" t="s">
        <v>999</v>
      </c>
      <c r="U4464" t="s">
        <v>6417</v>
      </c>
      <c r="V4464">
        <v>1</v>
      </c>
      <c r="W4464" t="e">
        <f>VLOOKUP(U4464,T1.Unique.Delivery!$AQ$2:$AW$2720,COLUMNS(T1.Unique.Delivery!$AQ$2701:$AW$2701),0)</f>
        <v>#N/A</v>
      </c>
    </row>
    <row r="4465" spans="1:23" x14ac:dyDescent="0.3">
      <c r="A4465" t="s">
        <v>5593</v>
      </c>
      <c r="B4465" t="s">
        <v>5594</v>
      </c>
      <c r="C4465" t="s">
        <v>990</v>
      </c>
      <c r="D4465" t="s">
        <v>52</v>
      </c>
      <c r="E4465" t="s">
        <v>4775</v>
      </c>
      <c r="F4465" t="s">
        <v>4776</v>
      </c>
      <c r="G4465" t="s">
        <v>52</v>
      </c>
      <c r="H4465" t="s">
        <v>1006</v>
      </c>
      <c r="I4465" t="s">
        <v>54</v>
      </c>
      <c r="J4465" t="s">
        <v>56</v>
      </c>
      <c r="K4465" t="s">
        <v>993</v>
      </c>
      <c r="L4465">
        <v>101093720</v>
      </c>
      <c r="M4465" t="s">
        <v>55</v>
      </c>
      <c r="N4465" t="s">
        <v>47</v>
      </c>
      <c r="O4465" t="s">
        <v>47</v>
      </c>
      <c r="P4465" s="1">
        <v>42379</v>
      </c>
      <c r="Q4465" t="s">
        <v>997</v>
      </c>
      <c r="R4465">
        <v>1286.75</v>
      </c>
      <c r="S4465" t="s">
        <v>998</v>
      </c>
      <c r="T4465" t="s">
        <v>999</v>
      </c>
      <c r="U4465" t="s">
        <v>6418</v>
      </c>
      <c r="V4465">
        <v>1</v>
      </c>
      <c r="W4465" t="e">
        <f>VLOOKUP(U4465,T1.Unique.Delivery!$AQ$2:$AW$2720,COLUMNS(T1.Unique.Delivery!$AQ$2701:$AW$2701),0)</f>
        <v>#N/A</v>
      </c>
    </row>
    <row r="4466" spans="1:23" x14ac:dyDescent="0.3">
      <c r="A4466" t="s">
        <v>5593</v>
      </c>
      <c r="B4466" t="s">
        <v>5594</v>
      </c>
      <c r="C4466" t="s">
        <v>990</v>
      </c>
      <c r="D4466" t="s">
        <v>52</v>
      </c>
      <c r="E4466" t="s">
        <v>4775</v>
      </c>
      <c r="F4466" t="s">
        <v>4776</v>
      </c>
      <c r="G4466" t="s">
        <v>52</v>
      </c>
      <c r="H4466" t="s">
        <v>1006</v>
      </c>
      <c r="I4466" t="s">
        <v>54</v>
      </c>
      <c r="J4466" t="s">
        <v>56</v>
      </c>
      <c r="K4466" t="s">
        <v>993</v>
      </c>
      <c r="L4466" t="s">
        <v>47</v>
      </c>
      <c r="M4466" t="s">
        <v>47</v>
      </c>
      <c r="N4466" t="s">
        <v>47</v>
      </c>
      <c r="O4466" t="s">
        <v>47</v>
      </c>
      <c r="P4466" t="s">
        <v>2971</v>
      </c>
      <c r="Q4466" t="s">
        <v>997</v>
      </c>
      <c r="R4466">
        <v>996.76</v>
      </c>
      <c r="S4466" t="s">
        <v>998</v>
      </c>
      <c r="T4466" t="s">
        <v>999</v>
      </c>
      <c r="U4466" t="s">
        <v>6419</v>
      </c>
      <c r="V4466">
        <v>1</v>
      </c>
      <c r="W4466" t="e">
        <f>VLOOKUP(U4466,T1.Unique.Delivery!$AQ$2:$AW$2720,COLUMNS(T1.Unique.Delivery!$AQ$2701:$AW$2701),0)</f>
        <v>#N/A</v>
      </c>
    </row>
    <row r="4467" spans="1:23" x14ac:dyDescent="0.3">
      <c r="A4467" t="s">
        <v>5593</v>
      </c>
      <c r="B4467" t="s">
        <v>5594</v>
      </c>
      <c r="C4467" t="s">
        <v>990</v>
      </c>
      <c r="D4467" t="s">
        <v>52</v>
      </c>
      <c r="E4467" t="s">
        <v>4775</v>
      </c>
      <c r="F4467" t="s">
        <v>4776</v>
      </c>
      <c r="G4467" t="s">
        <v>52</v>
      </c>
      <c r="H4467" t="s">
        <v>1006</v>
      </c>
      <c r="I4467" t="s">
        <v>54</v>
      </c>
      <c r="J4467" t="s">
        <v>129</v>
      </c>
      <c r="K4467" t="s">
        <v>1012</v>
      </c>
      <c r="L4467">
        <v>100943603</v>
      </c>
      <c r="M4467" t="s">
        <v>5002</v>
      </c>
      <c r="N4467" t="s">
        <v>1295</v>
      </c>
      <c r="O4467" t="s">
        <v>1296</v>
      </c>
      <c r="P4467" s="1">
        <v>42767</v>
      </c>
      <c r="Q4467" t="s">
        <v>997</v>
      </c>
      <c r="R4467">
        <v>1089.6400000000001</v>
      </c>
      <c r="S4467" t="s">
        <v>998</v>
      </c>
      <c r="T4467" t="s">
        <v>999</v>
      </c>
      <c r="U4467" t="s">
        <v>6420</v>
      </c>
      <c r="V4467">
        <v>1</v>
      </c>
      <c r="W4467" t="e">
        <f>VLOOKUP(U4467,T1.Unique.Delivery!$AQ$2:$AW$2720,COLUMNS(T1.Unique.Delivery!$AQ$2701:$AW$2701),0)</f>
        <v>#N/A</v>
      </c>
    </row>
    <row r="4468" spans="1:23" x14ac:dyDescent="0.3">
      <c r="A4468" t="s">
        <v>5593</v>
      </c>
      <c r="B4468" t="s">
        <v>5594</v>
      </c>
      <c r="C4468" t="s">
        <v>990</v>
      </c>
      <c r="D4468" t="s">
        <v>52</v>
      </c>
      <c r="E4468" t="s">
        <v>4775</v>
      </c>
      <c r="F4468" t="s">
        <v>4776</v>
      </c>
      <c r="G4468" t="s">
        <v>52</v>
      </c>
      <c r="H4468" t="s">
        <v>1006</v>
      </c>
      <c r="I4468" t="s">
        <v>54</v>
      </c>
      <c r="J4468" t="s">
        <v>129</v>
      </c>
      <c r="K4468" t="s">
        <v>1012</v>
      </c>
      <c r="L4468">
        <v>101093720</v>
      </c>
      <c r="M4468" t="s">
        <v>55</v>
      </c>
      <c r="N4468" t="s">
        <v>1295</v>
      </c>
      <c r="O4468" t="s">
        <v>1296</v>
      </c>
      <c r="P4468" s="1">
        <v>42379</v>
      </c>
      <c r="Q4468" t="s">
        <v>997</v>
      </c>
      <c r="R4468">
        <v>1027.96</v>
      </c>
      <c r="S4468" t="s">
        <v>998</v>
      </c>
      <c r="T4468" t="s">
        <v>999</v>
      </c>
      <c r="U4468" t="s">
        <v>6421</v>
      </c>
      <c r="V4468">
        <v>1</v>
      </c>
      <c r="W4468" t="e">
        <f>VLOOKUP(U4468,T1.Unique.Delivery!$AQ$2:$AW$2720,COLUMNS(T1.Unique.Delivery!$AQ$2701:$AW$2701),0)</f>
        <v>#N/A</v>
      </c>
    </row>
    <row r="4469" spans="1:23" x14ac:dyDescent="0.3">
      <c r="A4469" t="s">
        <v>5593</v>
      </c>
      <c r="B4469" t="s">
        <v>5594</v>
      </c>
      <c r="C4469" t="s">
        <v>990</v>
      </c>
      <c r="D4469" t="s">
        <v>52</v>
      </c>
      <c r="E4469" t="s">
        <v>4775</v>
      </c>
      <c r="F4469" t="s">
        <v>4776</v>
      </c>
      <c r="G4469" t="s">
        <v>52</v>
      </c>
      <c r="H4469" t="s">
        <v>1006</v>
      </c>
      <c r="I4469" t="s">
        <v>54</v>
      </c>
      <c r="J4469" t="s">
        <v>129</v>
      </c>
      <c r="K4469" t="s">
        <v>1012</v>
      </c>
      <c r="L4469" t="s">
        <v>47</v>
      </c>
      <c r="M4469" t="s">
        <v>47</v>
      </c>
      <c r="N4469" t="s">
        <v>47</v>
      </c>
      <c r="O4469" t="s">
        <v>47</v>
      </c>
      <c r="P4469" t="s">
        <v>5606</v>
      </c>
      <c r="Q4469" t="s">
        <v>997</v>
      </c>
      <c r="R4469">
        <v>971.94</v>
      </c>
      <c r="S4469" t="s">
        <v>998</v>
      </c>
      <c r="T4469" t="s">
        <v>999</v>
      </c>
      <c r="U4469" t="s">
        <v>6422</v>
      </c>
      <c r="V4469">
        <v>1</v>
      </c>
      <c r="W4469" t="e">
        <f>VLOOKUP(U4469,T1.Unique.Delivery!$AQ$2:$AW$2720,COLUMNS(T1.Unique.Delivery!$AQ$2701:$AW$2701),0)</f>
        <v>#N/A</v>
      </c>
    </row>
    <row r="4470" spans="1:23" x14ac:dyDescent="0.3">
      <c r="A4470" t="s">
        <v>5593</v>
      </c>
      <c r="B4470" t="s">
        <v>5594</v>
      </c>
      <c r="C4470" t="s">
        <v>990</v>
      </c>
      <c r="D4470" t="s">
        <v>52</v>
      </c>
      <c r="E4470" t="s">
        <v>4775</v>
      </c>
      <c r="F4470" t="s">
        <v>4776</v>
      </c>
      <c r="G4470" t="s">
        <v>52</v>
      </c>
      <c r="H4470" t="s">
        <v>1006</v>
      </c>
      <c r="I4470" t="s">
        <v>54</v>
      </c>
      <c r="J4470" t="s">
        <v>80</v>
      </c>
      <c r="K4470" t="s">
        <v>1014</v>
      </c>
      <c r="L4470">
        <v>100943603</v>
      </c>
      <c r="M4470" t="s">
        <v>5002</v>
      </c>
      <c r="N4470" t="s">
        <v>47</v>
      </c>
      <c r="O4470" t="s">
        <v>47</v>
      </c>
      <c r="P4470" s="1">
        <v>42767</v>
      </c>
      <c r="Q4470" t="s">
        <v>997</v>
      </c>
      <c r="R4470">
        <v>1089.6400000000001</v>
      </c>
      <c r="S4470" t="s">
        <v>998</v>
      </c>
      <c r="T4470" t="s">
        <v>999</v>
      </c>
      <c r="U4470" t="s">
        <v>6423</v>
      </c>
      <c r="V4470">
        <v>1</v>
      </c>
      <c r="W4470" t="e">
        <f>VLOOKUP(U4470,T1.Unique.Delivery!$AQ$2:$AW$2720,COLUMNS(T1.Unique.Delivery!$AQ$2701:$AW$2701),0)</f>
        <v>#N/A</v>
      </c>
    </row>
    <row r="4471" spans="1:23" x14ac:dyDescent="0.3">
      <c r="A4471" t="s">
        <v>5593</v>
      </c>
      <c r="B4471" t="s">
        <v>5594</v>
      </c>
      <c r="C4471" t="s">
        <v>990</v>
      </c>
      <c r="D4471" t="s">
        <v>52</v>
      </c>
      <c r="E4471" t="s">
        <v>4775</v>
      </c>
      <c r="F4471" t="s">
        <v>4776</v>
      </c>
      <c r="G4471" t="s">
        <v>52</v>
      </c>
      <c r="H4471" t="s">
        <v>1006</v>
      </c>
      <c r="I4471" t="s">
        <v>54</v>
      </c>
      <c r="J4471" t="s">
        <v>80</v>
      </c>
      <c r="K4471" t="s">
        <v>1014</v>
      </c>
      <c r="L4471">
        <v>101093720</v>
      </c>
      <c r="M4471" t="s">
        <v>55</v>
      </c>
      <c r="N4471" t="s">
        <v>1295</v>
      </c>
      <c r="O4471" t="s">
        <v>1296</v>
      </c>
      <c r="P4471" s="1">
        <v>42379</v>
      </c>
      <c r="Q4471" t="s">
        <v>997</v>
      </c>
      <c r="R4471">
        <v>1027.96</v>
      </c>
      <c r="S4471" t="s">
        <v>998</v>
      </c>
      <c r="T4471" t="s">
        <v>999</v>
      </c>
      <c r="U4471" t="s">
        <v>6424</v>
      </c>
      <c r="V4471">
        <v>1</v>
      </c>
      <c r="W4471" t="e">
        <f>VLOOKUP(U4471,T1.Unique.Delivery!$AQ$2:$AW$2720,COLUMNS(T1.Unique.Delivery!$AQ$2701:$AW$2701),0)</f>
        <v>#N/A</v>
      </c>
    </row>
    <row r="4472" spans="1:23" x14ac:dyDescent="0.3">
      <c r="A4472" t="s">
        <v>5593</v>
      </c>
      <c r="B4472" t="s">
        <v>5594</v>
      </c>
      <c r="C4472" t="s">
        <v>990</v>
      </c>
      <c r="D4472" t="s">
        <v>52</v>
      </c>
      <c r="E4472" t="s">
        <v>4775</v>
      </c>
      <c r="F4472" t="s">
        <v>4776</v>
      </c>
      <c r="G4472" t="s">
        <v>52</v>
      </c>
      <c r="H4472" t="s">
        <v>1006</v>
      </c>
      <c r="I4472" t="s">
        <v>54</v>
      </c>
      <c r="J4472" t="s">
        <v>80</v>
      </c>
      <c r="K4472" t="s">
        <v>1014</v>
      </c>
      <c r="L4472" t="s">
        <v>47</v>
      </c>
      <c r="M4472" t="s">
        <v>47</v>
      </c>
      <c r="N4472" t="s">
        <v>47</v>
      </c>
      <c r="O4472" t="s">
        <v>47</v>
      </c>
      <c r="P4472" t="s">
        <v>5606</v>
      </c>
      <c r="Q4472" t="s">
        <v>997</v>
      </c>
      <c r="R4472">
        <v>967.6</v>
      </c>
      <c r="S4472" t="s">
        <v>998</v>
      </c>
      <c r="T4472" t="s">
        <v>999</v>
      </c>
      <c r="U4472" t="s">
        <v>6425</v>
      </c>
      <c r="V4472">
        <v>1</v>
      </c>
      <c r="W4472" t="e">
        <f>VLOOKUP(U4472,T1.Unique.Delivery!$AQ$2:$AW$2720,COLUMNS(T1.Unique.Delivery!$AQ$2701:$AW$2701),0)</f>
        <v>#N/A</v>
      </c>
    </row>
    <row r="4473" spans="1:23" x14ac:dyDescent="0.3">
      <c r="A4473" t="s">
        <v>5593</v>
      </c>
      <c r="B4473" t="s">
        <v>5594</v>
      </c>
      <c r="C4473" t="s">
        <v>990</v>
      </c>
      <c r="D4473" t="s">
        <v>52</v>
      </c>
      <c r="E4473" t="s">
        <v>4775</v>
      </c>
      <c r="F4473" t="s">
        <v>4776</v>
      </c>
      <c r="G4473" t="s">
        <v>52</v>
      </c>
      <c r="H4473" t="s">
        <v>1006</v>
      </c>
      <c r="I4473" t="s">
        <v>54</v>
      </c>
      <c r="J4473" t="s">
        <v>2273</v>
      </c>
      <c r="K4473" t="s">
        <v>2274</v>
      </c>
      <c r="L4473">
        <v>100943603</v>
      </c>
      <c r="M4473" t="s">
        <v>5002</v>
      </c>
      <c r="N4473" t="s">
        <v>47</v>
      </c>
      <c r="O4473" t="s">
        <v>47</v>
      </c>
      <c r="P4473" s="1">
        <v>42767</v>
      </c>
      <c r="Q4473" t="s">
        <v>997</v>
      </c>
      <c r="R4473">
        <v>855.5</v>
      </c>
      <c r="S4473" t="s">
        <v>998</v>
      </c>
      <c r="T4473" t="s">
        <v>999</v>
      </c>
      <c r="U4473" t="s">
        <v>6426</v>
      </c>
      <c r="V4473">
        <v>1</v>
      </c>
      <c r="W4473" t="e">
        <f>VLOOKUP(U4473,T1.Unique.Delivery!$AQ$2:$AW$2720,COLUMNS(T1.Unique.Delivery!$AQ$2701:$AW$2701),0)</f>
        <v>#N/A</v>
      </c>
    </row>
    <row r="4474" spans="1:23" x14ac:dyDescent="0.3">
      <c r="A4474" t="s">
        <v>5593</v>
      </c>
      <c r="B4474" t="s">
        <v>5594</v>
      </c>
      <c r="C4474" t="s">
        <v>990</v>
      </c>
      <c r="D4474" t="s">
        <v>52</v>
      </c>
      <c r="E4474" t="s">
        <v>4775</v>
      </c>
      <c r="F4474" t="s">
        <v>4776</v>
      </c>
      <c r="G4474" t="s">
        <v>52</v>
      </c>
      <c r="H4474" t="s">
        <v>1006</v>
      </c>
      <c r="I4474" t="s">
        <v>54</v>
      </c>
      <c r="J4474" t="s">
        <v>2273</v>
      </c>
      <c r="K4474" t="s">
        <v>2274</v>
      </c>
      <c r="L4474">
        <v>101093720</v>
      </c>
      <c r="M4474" t="s">
        <v>55</v>
      </c>
      <c r="N4474" t="s">
        <v>1295</v>
      </c>
      <c r="O4474" t="s">
        <v>1296</v>
      </c>
      <c r="P4474" s="1">
        <v>42379</v>
      </c>
      <c r="Q4474" t="s">
        <v>997</v>
      </c>
      <c r="R4474">
        <v>1027.96</v>
      </c>
      <c r="S4474" t="s">
        <v>998</v>
      </c>
      <c r="T4474" t="s">
        <v>999</v>
      </c>
      <c r="U4474" t="s">
        <v>6427</v>
      </c>
      <c r="V4474">
        <v>1</v>
      </c>
      <c r="W4474" t="e">
        <f>VLOOKUP(U4474,T1.Unique.Delivery!$AQ$2:$AW$2720,COLUMNS(T1.Unique.Delivery!$AQ$2701:$AW$2701),0)</f>
        <v>#N/A</v>
      </c>
    </row>
    <row r="4475" spans="1:23" x14ac:dyDescent="0.3">
      <c r="A4475" t="s">
        <v>5593</v>
      </c>
      <c r="B4475" t="s">
        <v>5594</v>
      </c>
      <c r="C4475" t="s">
        <v>990</v>
      </c>
      <c r="D4475" t="s">
        <v>52</v>
      </c>
      <c r="E4475" t="s">
        <v>4775</v>
      </c>
      <c r="F4475" t="s">
        <v>4776</v>
      </c>
      <c r="G4475" t="s">
        <v>52</v>
      </c>
      <c r="H4475" t="s">
        <v>1006</v>
      </c>
      <c r="I4475" t="s">
        <v>54</v>
      </c>
      <c r="J4475" t="s">
        <v>2276</v>
      </c>
      <c r="K4475" t="s">
        <v>2277</v>
      </c>
      <c r="L4475">
        <v>100943603</v>
      </c>
      <c r="M4475" t="s">
        <v>5002</v>
      </c>
      <c r="N4475" t="s">
        <v>47</v>
      </c>
      <c r="O4475" t="s">
        <v>47</v>
      </c>
      <c r="P4475" s="1">
        <v>42767</v>
      </c>
      <c r="Q4475" t="s">
        <v>997</v>
      </c>
      <c r="R4475">
        <v>855.5</v>
      </c>
      <c r="S4475" t="s">
        <v>998</v>
      </c>
      <c r="T4475" t="s">
        <v>999</v>
      </c>
      <c r="U4475" t="s">
        <v>6428</v>
      </c>
      <c r="V4475">
        <v>1</v>
      </c>
      <c r="W4475" t="e">
        <f>VLOOKUP(U4475,T1.Unique.Delivery!$AQ$2:$AW$2720,COLUMNS(T1.Unique.Delivery!$AQ$2701:$AW$2701),0)</f>
        <v>#N/A</v>
      </c>
    </row>
    <row r="4476" spans="1:23" x14ac:dyDescent="0.3">
      <c r="A4476" t="s">
        <v>5593</v>
      </c>
      <c r="B4476" t="s">
        <v>5594</v>
      </c>
      <c r="C4476" t="s">
        <v>990</v>
      </c>
      <c r="D4476" t="s">
        <v>52</v>
      </c>
      <c r="E4476" t="s">
        <v>4775</v>
      </c>
      <c r="F4476" t="s">
        <v>4776</v>
      </c>
      <c r="G4476" t="s">
        <v>52</v>
      </c>
      <c r="H4476" t="s">
        <v>1006</v>
      </c>
      <c r="I4476" t="s">
        <v>54</v>
      </c>
      <c r="J4476" t="s">
        <v>2276</v>
      </c>
      <c r="K4476" t="s">
        <v>2277</v>
      </c>
      <c r="L4476">
        <v>101093720</v>
      </c>
      <c r="M4476" t="s">
        <v>55</v>
      </c>
      <c r="N4476" t="s">
        <v>1295</v>
      </c>
      <c r="O4476" t="s">
        <v>1296</v>
      </c>
      <c r="P4476" s="1">
        <v>42379</v>
      </c>
      <c r="Q4476" t="s">
        <v>997</v>
      </c>
      <c r="R4476">
        <v>1027.96</v>
      </c>
      <c r="S4476" t="s">
        <v>998</v>
      </c>
      <c r="T4476" t="s">
        <v>999</v>
      </c>
      <c r="U4476" t="s">
        <v>6429</v>
      </c>
      <c r="V4476">
        <v>1</v>
      </c>
      <c r="W4476" t="e">
        <f>VLOOKUP(U4476,T1.Unique.Delivery!$AQ$2:$AW$2720,COLUMNS(T1.Unique.Delivery!$AQ$2701:$AW$2701),0)</f>
        <v>#N/A</v>
      </c>
    </row>
    <row r="4477" spans="1:23" x14ac:dyDescent="0.3">
      <c r="A4477" t="s">
        <v>5593</v>
      </c>
      <c r="B4477" t="s">
        <v>5594</v>
      </c>
      <c r="C4477" t="s">
        <v>990</v>
      </c>
      <c r="D4477" t="s">
        <v>52</v>
      </c>
      <c r="E4477" t="s">
        <v>4775</v>
      </c>
      <c r="F4477" t="s">
        <v>4776</v>
      </c>
      <c r="G4477" t="s">
        <v>52</v>
      </c>
      <c r="H4477" t="s">
        <v>1006</v>
      </c>
      <c r="I4477" t="s">
        <v>54</v>
      </c>
      <c r="J4477" t="s">
        <v>2279</v>
      </c>
      <c r="K4477" t="s">
        <v>2280</v>
      </c>
      <c r="L4477">
        <v>100943603</v>
      </c>
      <c r="M4477" t="s">
        <v>5002</v>
      </c>
      <c r="N4477" t="s">
        <v>47</v>
      </c>
      <c r="O4477" t="s">
        <v>47</v>
      </c>
      <c r="P4477" s="1">
        <v>42767</v>
      </c>
      <c r="Q4477" t="s">
        <v>997</v>
      </c>
      <c r="R4477">
        <v>855.5</v>
      </c>
      <c r="S4477" t="s">
        <v>998</v>
      </c>
      <c r="T4477" t="s">
        <v>999</v>
      </c>
      <c r="U4477" t="s">
        <v>6430</v>
      </c>
      <c r="V4477">
        <v>1</v>
      </c>
      <c r="W4477" t="e">
        <f>VLOOKUP(U4477,T1.Unique.Delivery!$AQ$2:$AW$2720,COLUMNS(T1.Unique.Delivery!$AQ$2701:$AW$2701),0)</f>
        <v>#N/A</v>
      </c>
    </row>
    <row r="4478" spans="1:23" x14ac:dyDescent="0.3">
      <c r="A4478" t="s">
        <v>5593</v>
      </c>
      <c r="B4478" t="s">
        <v>5594</v>
      </c>
      <c r="C4478" t="s">
        <v>990</v>
      </c>
      <c r="D4478" t="s">
        <v>52</v>
      </c>
      <c r="E4478" t="s">
        <v>4775</v>
      </c>
      <c r="F4478" t="s">
        <v>4776</v>
      </c>
      <c r="G4478" t="s">
        <v>52</v>
      </c>
      <c r="H4478" t="s">
        <v>1006</v>
      </c>
      <c r="I4478" t="s">
        <v>54</v>
      </c>
      <c r="J4478" t="s">
        <v>2279</v>
      </c>
      <c r="K4478" t="s">
        <v>2280</v>
      </c>
      <c r="L4478">
        <v>101093720</v>
      </c>
      <c r="M4478" t="s">
        <v>55</v>
      </c>
      <c r="N4478" t="s">
        <v>1295</v>
      </c>
      <c r="O4478" t="s">
        <v>1296</v>
      </c>
      <c r="P4478" s="1">
        <v>42379</v>
      </c>
      <c r="Q4478" t="s">
        <v>997</v>
      </c>
      <c r="R4478">
        <v>1027.96</v>
      </c>
      <c r="S4478" t="s">
        <v>998</v>
      </c>
      <c r="T4478" t="s">
        <v>999</v>
      </c>
      <c r="U4478" t="s">
        <v>6431</v>
      </c>
      <c r="V4478">
        <v>1</v>
      </c>
      <c r="W4478" t="e">
        <f>VLOOKUP(U4478,T1.Unique.Delivery!$AQ$2:$AW$2720,COLUMNS(T1.Unique.Delivery!$AQ$2701:$AW$2701),0)</f>
        <v>#N/A</v>
      </c>
    </row>
    <row r="4479" spans="1:23" x14ac:dyDescent="0.3">
      <c r="A4479" t="s">
        <v>5593</v>
      </c>
      <c r="B4479" t="s">
        <v>5594</v>
      </c>
      <c r="C4479" t="s">
        <v>990</v>
      </c>
      <c r="D4479" t="s">
        <v>52</v>
      </c>
      <c r="E4479" t="s">
        <v>6432</v>
      </c>
      <c r="F4479" t="s">
        <v>6433</v>
      </c>
      <c r="G4479" t="s">
        <v>52</v>
      </c>
      <c r="H4479" t="s">
        <v>1006</v>
      </c>
      <c r="I4479" t="s">
        <v>54</v>
      </c>
      <c r="J4479" t="s">
        <v>66</v>
      </c>
      <c r="K4479" t="s">
        <v>1007</v>
      </c>
      <c r="L4479">
        <v>100943603</v>
      </c>
      <c r="M4479" t="s">
        <v>5002</v>
      </c>
      <c r="N4479" t="s">
        <v>47</v>
      </c>
      <c r="O4479" t="s">
        <v>47</v>
      </c>
      <c r="P4479" s="1">
        <v>42767</v>
      </c>
      <c r="Q4479" t="s">
        <v>997</v>
      </c>
      <c r="R4479">
        <v>855.5</v>
      </c>
      <c r="S4479" t="s">
        <v>998</v>
      </c>
      <c r="T4479" t="s">
        <v>999</v>
      </c>
      <c r="U4479" t="s">
        <v>6434</v>
      </c>
      <c r="V4479">
        <v>1</v>
      </c>
      <c r="W4479" t="e">
        <f>VLOOKUP(U4479,T1.Unique.Delivery!$AQ$2:$AW$2720,COLUMNS(T1.Unique.Delivery!$AQ$2701:$AW$2701),0)</f>
        <v>#N/A</v>
      </c>
    </row>
    <row r="4480" spans="1:23" x14ac:dyDescent="0.3">
      <c r="A4480" t="s">
        <v>5593</v>
      </c>
      <c r="B4480" t="s">
        <v>5594</v>
      </c>
      <c r="C4480" t="s">
        <v>990</v>
      </c>
      <c r="D4480" t="s">
        <v>52</v>
      </c>
      <c r="E4480" t="s">
        <v>6432</v>
      </c>
      <c r="F4480" t="s">
        <v>6433</v>
      </c>
      <c r="G4480" t="s">
        <v>52</v>
      </c>
      <c r="H4480" t="s">
        <v>1006</v>
      </c>
      <c r="I4480" t="s">
        <v>54</v>
      </c>
      <c r="J4480" t="s">
        <v>66</v>
      </c>
      <c r="K4480" t="s">
        <v>1007</v>
      </c>
      <c r="L4480">
        <v>101093720</v>
      </c>
      <c r="M4480" t="s">
        <v>55</v>
      </c>
      <c r="N4480" t="s">
        <v>47</v>
      </c>
      <c r="O4480" t="s">
        <v>47</v>
      </c>
      <c r="P4480" s="1">
        <v>42379</v>
      </c>
      <c r="Q4480" t="s">
        <v>997</v>
      </c>
      <c r="R4480">
        <v>807.08</v>
      </c>
      <c r="S4480" t="s">
        <v>998</v>
      </c>
      <c r="T4480" t="s">
        <v>999</v>
      </c>
      <c r="U4480" t="s">
        <v>6435</v>
      </c>
      <c r="V4480">
        <v>1</v>
      </c>
      <c r="W4480" t="e">
        <f>VLOOKUP(U4480,T1.Unique.Delivery!$AQ$2:$AW$2720,COLUMNS(T1.Unique.Delivery!$AQ$2701:$AW$2701),0)</f>
        <v>#N/A</v>
      </c>
    </row>
    <row r="4481" spans="1:23" x14ac:dyDescent="0.3">
      <c r="A4481" t="s">
        <v>5593</v>
      </c>
      <c r="B4481" t="s">
        <v>5594</v>
      </c>
      <c r="C4481" t="s">
        <v>990</v>
      </c>
      <c r="D4481" t="s">
        <v>52</v>
      </c>
      <c r="E4481" t="s">
        <v>6432</v>
      </c>
      <c r="F4481" t="s">
        <v>6433</v>
      </c>
      <c r="G4481" t="s">
        <v>52</v>
      </c>
      <c r="H4481" t="s">
        <v>1006</v>
      </c>
      <c r="I4481" t="s">
        <v>54</v>
      </c>
      <c r="J4481" t="s">
        <v>66</v>
      </c>
      <c r="K4481" t="s">
        <v>1007</v>
      </c>
      <c r="L4481" t="s">
        <v>47</v>
      </c>
      <c r="M4481" t="s">
        <v>47</v>
      </c>
      <c r="N4481" t="s">
        <v>47</v>
      </c>
      <c r="O4481" t="s">
        <v>47</v>
      </c>
      <c r="P4481" t="s">
        <v>5606</v>
      </c>
      <c r="Q4481" t="s">
        <v>997</v>
      </c>
      <c r="R4481">
        <v>761.4</v>
      </c>
      <c r="S4481" t="s">
        <v>998</v>
      </c>
      <c r="T4481" t="s">
        <v>999</v>
      </c>
      <c r="U4481" t="s">
        <v>6436</v>
      </c>
      <c r="V4481">
        <v>1</v>
      </c>
      <c r="W4481" t="e">
        <f>VLOOKUP(U4481,T1.Unique.Delivery!$AQ$2:$AW$2720,COLUMNS(T1.Unique.Delivery!$AQ$2701:$AW$2701),0)</f>
        <v>#N/A</v>
      </c>
    </row>
    <row r="4482" spans="1:23" x14ac:dyDescent="0.3">
      <c r="A4482" t="s">
        <v>5593</v>
      </c>
      <c r="B4482" t="s">
        <v>5594</v>
      </c>
      <c r="C4482" t="s">
        <v>990</v>
      </c>
      <c r="D4482" t="s">
        <v>52</v>
      </c>
      <c r="E4482" t="s">
        <v>6432</v>
      </c>
      <c r="F4482" t="s">
        <v>6433</v>
      </c>
      <c r="G4482" t="s">
        <v>52</v>
      </c>
      <c r="H4482" t="s">
        <v>1006</v>
      </c>
      <c r="I4482" t="s">
        <v>54</v>
      </c>
      <c r="J4482" t="s">
        <v>129</v>
      </c>
      <c r="K4482" t="s">
        <v>1012</v>
      </c>
      <c r="L4482">
        <v>100943603</v>
      </c>
      <c r="M4482" t="s">
        <v>5002</v>
      </c>
      <c r="N4482" t="s">
        <v>1295</v>
      </c>
      <c r="O4482" t="s">
        <v>1296</v>
      </c>
      <c r="P4482" s="1">
        <v>42767</v>
      </c>
      <c r="Q4482" t="s">
        <v>997</v>
      </c>
      <c r="R4482">
        <v>855.5</v>
      </c>
      <c r="S4482" t="s">
        <v>998</v>
      </c>
      <c r="T4482" t="s">
        <v>999</v>
      </c>
      <c r="U4482" t="s">
        <v>6437</v>
      </c>
      <c r="V4482">
        <v>1</v>
      </c>
      <c r="W4482" t="e">
        <f>VLOOKUP(U4482,T1.Unique.Delivery!$AQ$2:$AW$2720,COLUMNS(T1.Unique.Delivery!$AQ$2701:$AW$2701),0)</f>
        <v>#N/A</v>
      </c>
    </row>
    <row r="4483" spans="1:23" x14ac:dyDescent="0.3">
      <c r="A4483" t="s">
        <v>5593</v>
      </c>
      <c r="B4483" t="s">
        <v>5594</v>
      </c>
      <c r="C4483" t="s">
        <v>990</v>
      </c>
      <c r="D4483" t="s">
        <v>52</v>
      </c>
      <c r="E4483" t="s">
        <v>6432</v>
      </c>
      <c r="F4483" t="s">
        <v>6433</v>
      </c>
      <c r="G4483" t="s">
        <v>52</v>
      </c>
      <c r="H4483" t="s">
        <v>1006</v>
      </c>
      <c r="I4483" t="s">
        <v>54</v>
      </c>
      <c r="J4483" t="s">
        <v>129</v>
      </c>
      <c r="K4483" t="s">
        <v>1012</v>
      </c>
      <c r="L4483">
        <v>101093720</v>
      </c>
      <c r="M4483" t="s">
        <v>55</v>
      </c>
      <c r="N4483" t="s">
        <v>1295</v>
      </c>
      <c r="O4483" t="s">
        <v>1296</v>
      </c>
      <c r="P4483" s="1">
        <v>42379</v>
      </c>
      <c r="Q4483" t="s">
        <v>997</v>
      </c>
      <c r="R4483">
        <v>807.08</v>
      </c>
      <c r="S4483" t="s">
        <v>998</v>
      </c>
      <c r="T4483" t="s">
        <v>999</v>
      </c>
      <c r="U4483" t="s">
        <v>6438</v>
      </c>
      <c r="V4483">
        <v>1</v>
      </c>
      <c r="W4483" t="e">
        <f>VLOOKUP(U4483,T1.Unique.Delivery!$AQ$2:$AW$2720,COLUMNS(T1.Unique.Delivery!$AQ$2701:$AW$2701),0)</f>
        <v>#N/A</v>
      </c>
    </row>
    <row r="4484" spans="1:23" x14ac:dyDescent="0.3">
      <c r="A4484" t="s">
        <v>5593</v>
      </c>
      <c r="B4484" t="s">
        <v>5594</v>
      </c>
      <c r="C4484" t="s">
        <v>990</v>
      </c>
      <c r="D4484" t="s">
        <v>52</v>
      </c>
      <c r="E4484" t="s">
        <v>6432</v>
      </c>
      <c r="F4484" t="s">
        <v>6433</v>
      </c>
      <c r="G4484" t="s">
        <v>52</v>
      </c>
      <c r="H4484" t="s">
        <v>1006</v>
      </c>
      <c r="I4484" t="s">
        <v>54</v>
      </c>
      <c r="J4484" t="s">
        <v>129</v>
      </c>
      <c r="K4484" t="s">
        <v>1012</v>
      </c>
      <c r="L4484" t="s">
        <v>47</v>
      </c>
      <c r="M4484" t="s">
        <v>47</v>
      </c>
      <c r="N4484" t="s">
        <v>47</v>
      </c>
      <c r="O4484" t="s">
        <v>47</v>
      </c>
      <c r="P4484" t="s">
        <v>5606</v>
      </c>
      <c r="Q4484" t="s">
        <v>997</v>
      </c>
      <c r="R4484">
        <v>761.4</v>
      </c>
      <c r="S4484" t="s">
        <v>998</v>
      </c>
      <c r="T4484" t="s">
        <v>999</v>
      </c>
      <c r="U4484" t="s">
        <v>6439</v>
      </c>
      <c r="V4484">
        <v>1</v>
      </c>
      <c r="W4484" t="e">
        <f>VLOOKUP(U4484,T1.Unique.Delivery!$AQ$2:$AW$2720,COLUMNS(T1.Unique.Delivery!$AQ$2701:$AW$2701),0)</f>
        <v>#N/A</v>
      </c>
    </row>
    <row r="4485" spans="1:23" x14ac:dyDescent="0.3">
      <c r="A4485" t="s">
        <v>5593</v>
      </c>
      <c r="B4485" t="s">
        <v>5594</v>
      </c>
      <c r="C4485" t="s">
        <v>990</v>
      </c>
      <c r="D4485" t="s">
        <v>52</v>
      </c>
      <c r="E4485" t="s">
        <v>6432</v>
      </c>
      <c r="F4485" t="s">
        <v>6433</v>
      </c>
      <c r="G4485" t="s">
        <v>52</v>
      </c>
      <c r="H4485" t="s">
        <v>1006</v>
      </c>
      <c r="I4485" t="s">
        <v>54</v>
      </c>
      <c r="J4485" t="s">
        <v>80</v>
      </c>
      <c r="K4485" t="s">
        <v>1014</v>
      </c>
      <c r="L4485">
        <v>100943603</v>
      </c>
      <c r="M4485" t="s">
        <v>5002</v>
      </c>
      <c r="N4485" t="s">
        <v>1295</v>
      </c>
      <c r="O4485" t="s">
        <v>1296</v>
      </c>
      <c r="P4485" s="1">
        <v>42767</v>
      </c>
      <c r="Q4485" t="s">
        <v>997</v>
      </c>
      <c r="R4485">
        <v>855.5</v>
      </c>
      <c r="S4485" t="s">
        <v>998</v>
      </c>
      <c r="T4485" t="s">
        <v>999</v>
      </c>
      <c r="U4485" t="s">
        <v>6440</v>
      </c>
      <c r="V4485">
        <v>1</v>
      </c>
      <c r="W4485" t="e">
        <f>VLOOKUP(U4485,T1.Unique.Delivery!$AQ$2:$AW$2720,COLUMNS(T1.Unique.Delivery!$AQ$2701:$AW$2701),0)</f>
        <v>#N/A</v>
      </c>
    </row>
    <row r="4486" spans="1:23" x14ac:dyDescent="0.3">
      <c r="A4486" t="s">
        <v>5593</v>
      </c>
      <c r="B4486" t="s">
        <v>5594</v>
      </c>
      <c r="C4486" t="s">
        <v>990</v>
      </c>
      <c r="D4486" t="s">
        <v>52</v>
      </c>
      <c r="E4486" t="s">
        <v>6432</v>
      </c>
      <c r="F4486" t="s">
        <v>6433</v>
      </c>
      <c r="G4486" t="s">
        <v>52</v>
      </c>
      <c r="H4486" t="s">
        <v>1006</v>
      </c>
      <c r="I4486" t="s">
        <v>54</v>
      </c>
      <c r="J4486" t="s">
        <v>80</v>
      </c>
      <c r="K4486" t="s">
        <v>1014</v>
      </c>
      <c r="L4486">
        <v>101093720</v>
      </c>
      <c r="M4486" t="s">
        <v>55</v>
      </c>
      <c r="N4486" t="s">
        <v>47</v>
      </c>
      <c r="O4486" t="s">
        <v>47</v>
      </c>
      <c r="P4486" s="1">
        <v>42379</v>
      </c>
      <c r="Q4486" t="s">
        <v>997</v>
      </c>
      <c r="R4486">
        <v>807.08</v>
      </c>
      <c r="S4486" t="s">
        <v>998</v>
      </c>
      <c r="T4486" t="s">
        <v>999</v>
      </c>
      <c r="U4486" t="s">
        <v>6441</v>
      </c>
      <c r="V4486">
        <v>1</v>
      </c>
      <c r="W4486" t="e">
        <f>VLOOKUP(U4486,T1.Unique.Delivery!$AQ$2:$AW$2720,COLUMNS(T1.Unique.Delivery!$AQ$2701:$AW$2701),0)</f>
        <v>#N/A</v>
      </c>
    </row>
    <row r="4487" spans="1:23" x14ac:dyDescent="0.3">
      <c r="A4487" t="s">
        <v>5593</v>
      </c>
      <c r="B4487" t="s">
        <v>5594</v>
      </c>
      <c r="C4487" t="s">
        <v>990</v>
      </c>
      <c r="D4487" t="s">
        <v>52</v>
      </c>
      <c r="E4487" t="s">
        <v>6432</v>
      </c>
      <c r="F4487" t="s">
        <v>6433</v>
      </c>
      <c r="G4487" t="s">
        <v>52</v>
      </c>
      <c r="H4487" t="s">
        <v>1006</v>
      </c>
      <c r="I4487" t="s">
        <v>54</v>
      </c>
      <c r="J4487" t="s">
        <v>80</v>
      </c>
      <c r="K4487" t="s">
        <v>1014</v>
      </c>
      <c r="L4487" t="s">
        <v>47</v>
      </c>
      <c r="M4487" t="s">
        <v>47</v>
      </c>
      <c r="N4487" t="s">
        <v>47</v>
      </c>
      <c r="O4487" t="s">
        <v>47</v>
      </c>
      <c r="P4487" t="s">
        <v>5606</v>
      </c>
      <c r="Q4487" t="s">
        <v>997</v>
      </c>
      <c r="R4487">
        <v>761.4</v>
      </c>
      <c r="S4487" t="s">
        <v>998</v>
      </c>
      <c r="T4487" t="s">
        <v>999</v>
      </c>
      <c r="U4487" t="s">
        <v>6442</v>
      </c>
      <c r="V4487">
        <v>1</v>
      </c>
      <c r="W4487" t="e">
        <f>VLOOKUP(U4487,T1.Unique.Delivery!$AQ$2:$AW$2720,COLUMNS(T1.Unique.Delivery!$AQ$2701:$AW$2701),0)</f>
        <v>#N/A</v>
      </c>
    </row>
    <row r="4488" spans="1:23" x14ac:dyDescent="0.3">
      <c r="A4488" t="s">
        <v>5593</v>
      </c>
      <c r="B4488" t="s">
        <v>5594</v>
      </c>
      <c r="C4488" t="s">
        <v>990</v>
      </c>
      <c r="D4488" t="s">
        <v>52</v>
      </c>
      <c r="E4488" t="s">
        <v>6432</v>
      </c>
      <c r="F4488" t="s">
        <v>6433</v>
      </c>
      <c r="G4488" t="s">
        <v>52</v>
      </c>
      <c r="H4488" t="s">
        <v>1006</v>
      </c>
      <c r="I4488" t="s">
        <v>54</v>
      </c>
      <c r="J4488" t="s">
        <v>2273</v>
      </c>
      <c r="K4488" t="s">
        <v>2274</v>
      </c>
      <c r="L4488">
        <v>100943603</v>
      </c>
      <c r="M4488" t="s">
        <v>5002</v>
      </c>
      <c r="N4488" t="s">
        <v>1295</v>
      </c>
      <c r="O4488" t="s">
        <v>1296</v>
      </c>
      <c r="P4488" s="1">
        <v>42767</v>
      </c>
      <c r="Q4488" t="s">
        <v>997</v>
      </c>
      <c r="R4488">
        <v>855.5</v>
      </c>
      <c r="S4488" t="s">
        <v>998</v>
      </c>
      <c r="T4488" t="s">
        <v>999</v>
      </c>
      <c r="U4488" t="s">
        <v>6443</v>
      </c>
      <c r="V4488">
        <v>1</v>
      </c>
      <c r="W4488" t="e">
        <f>VLOOKUP(U4488,T1.Unique.Delivery!$AQ$2:$AW$2720,COLUMNS(T1.Unique.Delivery!$AQ$2701:$AW$2701),0)</f>
        <v>#N/A</v>
      </c>
    </row>
    <row r="4489" spans="1:23" x14ac:dyDescent="0.3">
      <c r="A4489" t="s">
        <v>5593</v>
      </c>
      <c r="B4489" t="s">
        <v>5594</v>
      </c>
      <c r="C4489" t="s">
        <v>990</v>
      </c>
      <c r="D4489" t="s">
        <v>52</v>
      </c>
      <c r="E4489" t="s">
        <v>6432</v>
      </c>
      <c r="F4489" t="s">
        <v>6433</v>
      </c>
      <c r="G4489" t="s">
        <v>52</v>
      </c>
      <c r="H4489" t="s">
        <v>1006</v>
      </c>
      <c r="I4489" t="s">
        <v>54</v>
      </c>
      <c r="J4489" t="s">
        <v>2273</v>
      </c>
      <c r="K4489" t="s">
        <v>2274</v>
      </c>
      <c r="L4489">
        <v>101093720</v>
      </c>
      <c r="M4489" t="s">
        <v>55</v>
      </c>
      <c r="N4489" t="s">
        <v>1295</v>
      </c>
      <c r="O4489" t="s">
        <v>1296</v>
      </c>
      <c r="P4489" s="1">
        <v>42379</v>
      </c>
      <c r="Q4489" t="s">
        <v>997</v>
      </c>
      <c r="R4489">
        <v>807.08</v>
      </c>
      <c r="S4489" t="s">
        <v>998</v>
      </c>
      <c r="T4489" t="s">
        <v>999</v>
      </c>
      <c r="U4489" t="s">
        <v>6444</v>
      </c>
      <c r="V4489">
        <v>1</v>
      </c>
      <c r="W4489" t="e">
        <f>VLOOKUP(U4489,T1.Unique.Delivery!$AQ$2:$AW$2720,COLUMNS(T1.Unique.Delivery!$AQ$2701:$AW$2701),0)</f>
        <v>#N/A</v>
      </c>
    </row>
    <row r="4490" spans="1:23" x14ac:dyDescent="0.3">
      <c r="A4490" t="s">
        <v>5593</v>
      </c>
      <c r="B4490" t="s">
        <v>5594</v>
      </c>
      <c r="C4490" t="s">
        <v>990</v>
      </c>
      <c r="D4490" t="s">
        <v>52</v>
      </c>
      <c r="E4490" t="s">
        <v>6432</v>
      </c>
      <c r="F4490" t="s">
        <v>6433</v>
      </c>
      <c r="G4490" t="s">
        <v>52</v>
      </c>
      <c r="H4490" t="s">
        <v>1006</v>
      </c>
      <c r="I4490" t="s">
        <v>54</v>
      </c>
      <c r="J4490" t="s">
        <v>2276</v>
      </c>
      <c r="K4490" t="s">
        <v>2277</v>
      </c>
      <c r="L4490">
        <v>100943603</v>
      </c>
      <c r="M4490" t="s">
        <v>5002</v>
      </c>
      <c r="N4490" t="s">
        <v>47</v>
      </c>
      <c r="O4490" t="s">
        <v>47</v>
      </c>
      <c r="P4490" s="1">
        <v>42767</v>
      </c>
      <c r="Q4490" t="s">
        <v>997</v>
      </c>
      <c r="R4490">
        <v>855.5</v>
      </c>
      <c r="S4490" t="s">
        <v>998</v>
      </c>
      <c r="T4490" t="s">
        <v>999</v>
      </c>
      <c r="U4490" t="s">
        <v>6445</v>
      </c>
      <c r="V4490">
        <v>1</v>
      </c>
      <c r="W4490" t="e">
        <f>VLOOKUP(U4490,T1.Unique.Delivery!$AQ$2:$AW$2720,COLUMNS(T1.Unique.Delivery!$AQ$2701:$AW$2701),0)</f>
        <v>#N/A</v>
      </c>
    </row>
    <row r="4491" spans="1:23" x14ac:dyDescent="0.3">
      <c r="A4491" t="s">
        <v>5593</v>
      </c>
      <c r="B4491" t="s">
        <v>5594</v>
      </c>
      <c r="C4491" t="s">
        <v>990</v>
      </c>
      <c r="D4491" t="s">
        <v>52</v>
      </c>
      <c r="E4491" t="s">
        <v>6432</v>
      </c>
      <c r="F4491" t="s">
        <v>6433</v>
      </c>
      <c r="G4491" t="s">
        <v>52</v>
      </c>
      <c r="H4491" t="s">
        <v>1006</v>
      </c>
      <c r="I4491" t="s">
        <v>54</v>
      </c>
      <c r="J4491" t="s">
        <v>2276</v>
      </c>
      <c r="K4491" t="s">
        <v>2277</v>
      </c>
      <c r="L4491">
        <v>101093720</v>
      </c>
      <c r="M4491" t="s">
        <v>55</v>
      </c>
      <c r="N4491" t="s">
        <v>1295</v>
      </c>
      <c r="O4491" t="s">
        <v>1296</v>
      </c>
      <c r="P4491" s="1">
        <v>42379</v>
      </c>
      <c r="Q4491" t="s">
        <v>997</v>
      </c>
      <c r="R4491">
        <v>807.08</v>
      </c>
      <c r="S4491" t="s">
        <v>998</v>
      </c>
      <c r="T4491" t="s">
        <v>999</v>
      </c>
      <c r="U4491" t="s">
        <v>6446</v>
      </c>
      <c r="V4491">
        <v>1</v>
      </c>
      <c r="W4491" t="e">
        <f>VLOOKUP(U4491,T1.Unique.Delivery!$AQ$2:$AW$2720,COLUMNS(T1.Unique.Delivery!$AQ$2701:$AW$2701),0)</f>
        <v>#N/A</v>
      </c>
    </row>
    <row r="4492" spans="1:23" x14ac:dyDescent="0.3">
      <c r="A4492" t="s">
        <v>5593</v>
      </c>
      <c r="B4492" t="s">
        <v>5594</v>
      </c>
      <c r="C4492" t="s">
        <v>990</v>
      </c>
      <c r="D4492" t="s">
        <v>52</v>
      </c>
      <c r="E4492" t="s">
        <v>6432</v>
      </c>
      <c r="F4492" t="s">
        <v>6433</v>
      </c>
      <c r="G4492" t="s">
        <v>52</v>
      </c>
      <c r="H4492" t="s">
        <v>1006</v>
      </c>
      <c r="I4492" t="s">
        <v>54</v>
      </c>
      <c r="J4492" t="s">
        <v>2279</v>
      </c>
      <c r="K4492" t="s">
        <v>2280</v>
      </c>
      <c r="L4492">
        <v>100943603</v>
      </c>
      <c r="M4492" t="s">
        <v>5002</v>
      </c>
      <c r="N4492" t="s">
        <v>1295</v>
      </c>
      <c r="O4492" t="s">
        <v>1296</v>
      </c>
      <c r="P4492" s="1">
        <v>42767</v>
      </c>
      <c r="Q4492" t="s">
        <v>997</v>
      </c>
      <c r="R4492">
        <v>855.5</v>
      </c>
      <c r="S4492" t="s">
        <v>998</v>
      </c>
      <c r="T4492" t="s">
        <v>999</v>
      </c>
      <c r="U4492" t="s">
        <v>6447</v>
      </c>
      <c r="V4492">
        <v>1</v>
      </c>
      <c r="W4492" t="e">
        <f>VLOOKUP(U4492,T1.Unique.Delivery!$AQ$2:$AW$2720,COLUMNS(T1.Unique.Delivery!$AQ$2701:$AW$2701),0)</f>
        <v>#N/A</v>
      </c>
    </row>
    <row r="4493" spans="1:23" x14ac:dyDescent="0.3">
      <c r="A4493" t="s">
        <v>5593</v>
      </c>
      <c r="B4493" t="s">
        <v>5594</v>
      </c>
      <c r="C4493" t="s">
        <v>990</v>
      </c>
      <c r="D4493" t="s">
        <v>52</v>
      </c>
      <c r="E4493" t="s">
        <v>6432</v>
      </c>
      <c r="F4493" t="s">
        <v>6433</v>
      </c>
      <c r="G4493" t="s">
        <v>52</v>
      </c>
      <c r="H4493" t="s">
        <v>1006</v>
      </c>
      <c r="I4493" t="s">
        <v>54</v>
      </c>
      <c r="J4493" t="s">
        <v>2279</v>
      </c>
      <c r="K4493" t="s">
        <v>2280</v>
      </c>
      <c r="L4493">
        <v>101093720</v>
      </c>
      <c r="M4493" t="s">
        <v>55</v>
      </c>
      <c r="N4493" t="s">
        <v>1295</v>
      </c>
      <c r="O4493" t="s">
        <v>1296</v>
      </c>
      <c r="P4493" s="1">
        <v>42379</v>
      </c>
      <c r="Q4493" t="s">
        <v>997</v>
      </c>
      <c r="R4493">
        <v>807.08</v>
      </c>
      <c r="S4493" t="s">
        <v>998</v>
      </c>
      <c r="T4493" t="s">
        <v>999</v>
      </c>
      <c r="U4493" t="s">
        <v>6448</v>
      </c>
      <c r="V4493">
        <v>1</v>
      </c>
      <c r="W4493" t="e">
        <f>VLOOKUP(U4493,T1.Unique.Delivery!$AQ$2:$AW$2720,COLUMNS(T1.Unique.Delivery!$AQ$2701:$AW$2701),0)</f>
        <v>#N/A</v>
      </c>
    </row>
    <row r="4494" spans="1:23" x14ac:dyDescent="0.3">
      <c r="A4494" t="s">
        <v>5593</v>
      </c>
      <c r="B4494" t="s">
        <v>5594</v>
      </c>
      <c r="C4494" t="s">
        <v>990</v>
      </c>
      <c r="D4494" t="s">
        <v>52</v>
      </c>
      <c r="E4494" t="s">
        <v>2623</v>
      </c>
      <c r="F4494" t="s">
        <v>2263</v>
      </c>
      <c r="G4494" t="s">
        <v>2264</v>
      </c>
      <c r="H4494" t="s">
        <v>991</v>
      </c>
      <c r="I4494" t="s">
        <v>992</v>
      </c>
      <c r="J4494" t="s">
        <v>66</v>
      </c>
      <c r="K4494" t="s">
        <v>1007</v>
      </c>
      <c r="L4494">
        <v>100788157</v>
      </c>
      <c r="M4494" t="s">
        <v>2389</v>
      </c>
      <c r="N4494" t="s">
        <v>995</v>
      </c>
      <c r="O4494" t="s">
        <v>996</v>
      </c>
      <c r="P4494" s="1">
        <v>42005</v>
      </c>
      <c r="Q4494" t="s">
        <v>997</v>
      </c>
      <c r="R4494">
        <v>2400</v>
      </c>
      <c r="S4494" t="s">
        <v>998</v>
      </c>
      <c r="T4494" t="s">
        <v>999</v>
      </c>
      <c r="U4494" t="s">
        <v>6449</v>
      </c>
      <c r="V4494">
        <v>1</v>
      </c>
      <c r="W4494" t="e">
        <f>VLOOKUP(U4494,T1.Unique.Delivery!$AQ$2:$AW$2720,COLUMNS(T1.Unique.Delivery!$AQ$2701:$AW$2701),0)</f>
        <v>#N/A</v>
      </c>
    </row>
    <row r="4495" spans="1:23" x14ac:dyDescent="0.3">
      <c r="A4495" t="s">
        <v>5593</v>
      </c>
      <c r="B4495" t="s">
        <v>5594</v>
      </c>
      <c r="C4495" t="s">
        <v>990</v>
      </c>
      <c r="D4495" t="s">
        <v>52</v>
      </c>
      <c r="E4495" t="s">
        <v>2623</v>
      </c>
      <c r="F4495" t="s">
        <v>2263</v>
      </c>
      <c r="G4495" t="s">
        <v>2264</v>
      </c>
      <c r="H4495" t="s">
        <v>991</v>
      </c>
      <c r="I4495" t="s">
        <v>992</v>
      </c>
      <c r="J4495" t="s">
        <v>56</v>
      </c>
      <c r="K4495" t="s">
        <v>993</v>
      </c>
      <c r="L4495">
        <v>100214689</v>
      </c>
      <c r="M4495" t="s">
        <v>4517</v>
      </c>
      <c r="N4495" t="s">
        <v>995</v>
      </c>
      <c r="O4495" t="s">
        <v>996</v>
      </c>
      <c r="P4495" t="s">
        <v>1040</v>
      </c>
      <c r="Q4495" t="s">
        <v>997</v>
      </c>
      <c r="R4495">
        <v>3500</v>
      </c>
      <c r="S4495" t="s">
        <v>998</v>
      </c>
      <c r="T4495" t="s">
        <v>999</v>
      </c>
      <c r="U4495" t="s">
        <v>6450</v>
      </c>
      <c r="V4495">
        <v>1</v>
      </c>
      <c r="W4495" t="e">
        <f>VLOOKUP(U4495,T1.Unique.Delivery!$AQ$2:$AW$2720,COLUMNS(T1.Unique.Delivery!$AQ$2701:$AW$2701),0)</f>
        <v>#N/A</v>
      </c>
    </row>
    <row r="4496" spans="1:23" x14ac:dyDescent="0.3">
      <c r="A4496" t="s">
        <v>5593</v>
      </c>
      <c r="B4496" t="s">
        <v>5594</v>
      </c>
      <c r="C4496" t="s">
        <v>990</v>
      </c>
      <c r="D4496" t="s">
        <v>52</v>
      </c>
      <c r="E4496" t="s">
        <v>2623</v>
      </c>
      <c r="F4496" t="s">
        <v>2263</v>
      </c>
      <c r="G4496" t="s">
        <v>2264</v>
      </c>
      <c r="H4496" t="s">
        <v>991</v>
      </c>
      <c r="I4496" t="s">
        <v>992</v>
      </c>
      <c r="J4496" t="s">
        <v>56</v>
      </c>
      <c r="K4496" t="s">
        <v>993</v>
      </c>
      <c r="L4496">
        <v>100223303</v>
      </c>
      <c r="M4496" t="s">
        <v>994</v>
      </c>
      <c r="N4496" t="s">
        <v>995</v>
      </c>
      <c r="O4496" t="s">
        <v>996</v>
      </c>
      <c r="P4496" s="1">
        <v>42370</v>
      </c>
      <c r="Q4496" t="s">
        <v>997</v>
      </c>
      <c r="R4496">
        <v>3706.6</v>
      </c>
      <c r="S4496" t="s">
        <v>998</v>
      </c>
      <c r="T4496" t="s">
        <v>999</v>
      </c>
      <c r="U4496" t="s">
        <v>6451</v>
      </c>
      <c r="V4496">
        <v>1</v>
      </c>
      <c r="W4496" t="e">
        <f>VLOOKUP(U4496,T1.Unique.Delivery!$AQ$2:$AW$2720,COLUMNS(T1.Unique.Delivery!$AQ$2701:$AW$2701),0)</f>
        <v>#N/A</v>
      </c>
    </row>
    <row r="4497" spans="1:23" x14ac:dyDescent="0.3">
      <c r="A4497" t="s">
        <v>5593</v>
      </c>
      <c r="B4497" t="s">
        <v>5594</v>
      </c>
      <c r="C4497" t="s">
        <v>990</v>
      </c>
      <c r="D4497" t="s">
        <v>52</v>
      </c>
      <c r="E4497" t="s">
        <v>2623</v>
      </c>
      <c r="F4497" t="s">
        <v>2263</v>
      </c>
      <c r="G4497" t="s">
        <v>2264</v>
      </c>
      <c r="H4497" t="s">
        <v>991</v>
      </c>
      <c r="I4497" t="s">
        <v>992</v>
      </c>
      <c r="J4497" t="s">
        <v>56</v>
      </c>
      <c r="K4497" t="s">
        <v>993</v>
      </c>
      <c r="L4497">
        <v>100788157</v>
      </c>
      <c r="M4497" t="s">
        <v>2389</v>
      </c>
      <c r="N4497" t="s">
        <v>995</v>
      </c>
      <c r="O4497" t="s">
        <v>996</v>
      </c>
      <c r="P4497" s="1">
        <v>41645</v>
      </c>
      <c r="Q4497" t="s">
        <v>997</v>
      </c>
      <c r="R4497">
        <v>3100</v>
      </c>
      <c r="S4497" t="s">
        <v>998</v>
      </c>
      <c r="T4497" t="s">
        <v>999</v>
      </c>
      <c r="U4497" t="s">
        <v>6452</v>
      </c>
      <c r="V4497">
        <v>1</v>
      </c>
      <c r="W4497" t="e">
        <f>VLOOKUP(U4497,T1.Unique.Delivery!$AQ$2:$AW$2720,COLUMNS(T1.Unique.Delivery!$AQ$2701:$AW$2701),0)</f>
        <v>#N/A</v>
      </c>
    </row>
    <row r="4498" spans="1:23" x14ac:dyDescent="0.3">
      <c r="A4498" t="s">
        <v>5593</v>
      </c>
      <c r="B4498" t="s">
        <v>5594</v>
      </c>
      <c r="C4498" t="s">
        <v>990</v>
      </c>
      <c r="D4498" t="s">
        <v>52</v>
      </c>
      <c r="E4498" t="s">
        <v>2623</v>
      </c>
      <c r="F4498" t="s">
        <v>2263</v>
      </c>
      <c r="G4498" t="s">
        <v>2264</v>
      </c>
      <c r="H4498" t="s">
        <v>991</v>
      </c>
      <c r="I4498" t="s">
        <v>992</v>
      </c>
      <c r="J4498" t="s">
        <v>56</v>
      </c>
      <c r="K4498" t="s">
        <v>993</v>
      </c>
      <c r="L4498">
        <v>101021193</v>
      </c>
      <c r="M4498" t="s">
        <v>596</v>
      </c>
      <c r="N4498" t="s">
        <v>995</v>
      </c>
      <c r="O4498" t="s">
        <v>996</v>
      </c>
      <c r="P4498" s="1">
        <v>42370</v>
      </c>
      <c r="Q4498" t="s">
        <v>997</v>
      </c>
      <c r="R4498">
        <v>3500</v>
      </c>
      <c r="S4498" t="s">
        <v>998</v>
      </c>
      <c r="T4498" t="s">
        <v>999</v>
      </c>
      <c r="U4498" t="s">
        <v>6453</v>
      </c>
      <c r="V4498">
        <v>1</v>
      </c>
      <c r="W4498" t="e">
        <f>VLOOKUP(U4498,T1.Unique.Delivery!$AQ$2:$AW$2720,COLUMNS(T1.Unique.Delivery!$AQ$2701:$AW$2701),0)</f>
        <v>#N/A</v>
      </c>
    </row>
    <row r="4499" spans="1:23" x14ac:dyDescent="0.3">
      <c r="A4499" t="s">
        <v>5593</v>
      </c>
      <c r="B4499" t="s">
        <v>5594</v>
      </c>
      <c r="C4499" t="s">
        <v>990</v>
      </c>
      <c r="D4499" t="s">
        <v>52</v>
      </c>
      <c r="E4499" t="s">
        <v>2623</v>
      </c>
      <c r="F4499" t="s">
        <v>2263</v>
      </c>
      <c r="G4499" t="s">
        <v>2264</v>
      </c>
      <c r="H4499" t="s">
        <v>991</v>
      </c>
      <c r="I4499" t="s">
        <v>992</v>
      </c>
      <c r="J4499" t="s">
        <v>56</v>
      </c>
      <c r="K4499" t="s">
        <v>993</v>
      </c>
      <c r="L4499">
        <v>101093720</v>
      </c>
      <c r="M4499" t="s">
        <v>55</v>
      </c>
      <c r="N4499" t="s">
        <v>47</v>
      </c>
      <c r="O4499" t="s">
        <v>47</v>
      </c>
      <c r="P4499" s="1">
        <v>42379</v>
      </c>
      <c r="Q4499" t="s">
        <v>997</v>
      </c>
      <c r="R4499">
        <v>3200</v>
      </c>
      <c r="S4499" t="s">
        <v>998</v>
      </c>
      <c r="T4499" t="s">
        <v>999</v>
      </c>
      <c r="U4499" t="s">
        <v>6454</v>
      </c>
      <c r="V4499">
        <v>1</v>
      </c>
      <c r="W4499" t="e">
        <f>VLOOKUP(U4499,T1.Unique.Delivery!$AQ$2:$AW$2720,COLUMNS(T1.Unique.Delivery!$AQ$2701:$AW$2701),0)</f>
        <v>#N/A</v>
      </c>
    </row>
    <row r="4500" spans="1:23" x14ac:dyDescent="0.3">
      <c r="A4500" t="s">
        <v>5593</v>
      </c>
      <c r="B4500" t="s">
        <v>5594</v>
      </c>
      <c r="C4500" t="s">
        <v>990</v>
      </c>
      <c r="D4500" t="s">
        <v>52</v>
      </c>
      <c r="E4500" t="s">
        <v>2623</v>
      </c>
      <c r="F4500" t="s">
        <v>2263</v>
      </c>
      <c r="G4500" t="s">
        <v>2264</v>
      </c>
      <c r="H4500" t="s">
        <v>991</v>
      </c>
      <c r="I4500" t="s">
        <v>992</v>
      </c>
      <c r="J4500" t="s">
        <v>1002</v>
      </c>
      <c r="K4500" t="s">
        <v>993</v>
      </c>
      <c r="L4500">
        <v>100223303</v>
      </c>
      <c r="M4500" t="s">
        <v>994</v>
      </c>
      <c r="N4500" t="s">
        <v>995</v>
      </c>
      <c r="O4500" t="s">
        <v>996</v>
      </c>
      <c r="P4500" s="1">
        <v>42370</v>
      </c>
      <c r="Q4500" t="s">
        <v>997</v>
      </c>
      <c r="R4500">
        <v>3709.13</v>
      </c>
      <c r="S4500" t="s">
        <v>998</v>
      </c>
      <c r="T4500" t="s">
        <v>999</v>
      </c>
      <c r="U4500" t="s">
        <v>6455</v>
      </c>
      <c r="V4500">
        <v>1</v>
      </c>
      <c r="W4500" t="e">
        <f>VLOOKUP(U4500,T1.Unique.Delivery!$AQ$2:$AW$2720,COLUMNS(T1.Unique.Delivery!$AQ$2701:$AW$2701),0)</f>
        <v>#N/A</v>
      </c>
    </row>
    <row r="4501" spans="1:23" x14ac:dyDescent="0.3">
      <c r="A4501" t="s">
        <v>5593</v>
      </c>
      <c r="B4501" t="s">
        <v>5594</v>
      </c>
      <c r="C4501" t="s">
        <v>990</v>
      </c>
      <c r="D4501" t="s">
        <v>52</v>
      </c>
      <c r="E4501" t="s">
        <v>6456</v>
      </c>
      <c r="F4501" t="s">
        <v>6457</v>
      </c>
      <c r="G4501" t="s">
        <v>52</v>
      </c>
      <c r="H4501" t="s">
        <v>1006</v>
      </c>
      <c r="I4501" t="s">
        <v>54</v>
      </c>
      <c r="J4501" t="s">
        <v>66</v>
      </c>
      <c r="K4501" t="s">
        <v>1007</v>
      </c>
      <c r="L4501">
        <v>100943603</v>
      </c>
      <c r="M4501" t="s">
        <v>5002</v>
      </c>
      <c r="N4501" t="s">
        <v>47</v>
      </c>
      <c r="O4501" t="s">
        <v>47</v>
      </c>
      <c r="P4501" s="1">
        <v>42767</v>
      </c>
      <c r="Q4501" t="s">
        <v>997</v>
      </c>
      <c r="R4501">
        <v>855.5</v>
      </c>
      <c r="S4501" t="s">
        <v>998</v>
      </c>
      <c r="T4501" t="s">
        <v>999</v>
      </c>
      <c r="U4501" t="s">
        <v>6458</v>
      </c>
      <c r="V4501">
        <v>1</v>
      </c>
      <c r="W4501" t="e">
        <f>VLOOKUP(U4501,T1.Unique.Delivery!$AQ$2:$AW$2720,COLUMNS(T1.Unique.Delivery!$AQ$2701:$AW$2701),0)</f>
        <v>#N/A</v>
      </c>
    </row>
    <row r="4502" spans="1:23" x14ac:dyDescent="0.3">
      <c r="A4502" t="s">
        <v>5593</v>
      </c>
      <c r="B4502" t="s">
        <v>5594</v>
      </c>
      <c r="C4502" t="s">
        <v>990</v>
      </c>
      <c r="D4502" t="s">
        <v>52</v>
      </c>
      <c r="E4502" t="s">
        <v>6456</v>
      </c>
      <c r="F4502" t="s">
        <v>6457</v>
      </c>
      <c r="G4502" t="s">
        <v>52</v>
      </c>
      <c r="H4502" t="s">
        <v>1006</v>
      </c>
      <c r="I4502" t="s">
        <v>54</v>
      </c>
      <c r="J4502" t="s">
        <v>66</v>
      </c>
      <c r="K4502" t="s">
        <v>1007</v>
      </c>
      <c r="L4502" t="s">
        <v>47</v>
      </c>
      <c r="M4502" t="s">
        <v>47</v>
      </c>
      <c r="N4502" t="s">
        <v>47</v>
      </c>
      <c r="O4502" t="s">
        <v>47</v>
      </c>
      <c r="P4502" t="s">
        <v>5606</v>
      </c>
      <c r="Q4502" t="s">
        <v>997</v>
      </c>
      <c r="R4502">
        <v>761.4</v>
      </c>
      <c r="S4502" t="s">
        <v>998</v>
      </c>
      <c r="T4502" t="s">
        <v>999</v>
      </c>
      <c r="U4502" t="s">
        <v>6459</v>
      </c>
      <c r="V4502">
        <v>1</v>
      </c>
      <c r="W4502" t="e">
        <f>VLOOKUP(U4502,T1.Unique.Delivery!$AQ$2:$AW$2720,COLUMNS(T1.Unique.Delivery!$AQ$2701:$AW$2701),0)</f>
        <v>#N/A</v>
      </c>
    </row>
    <row r="4503" spans="1:23" x14ac:dyDescent="0.3">
      <c r="A4503" t="s">
        <v>5593</v>
      </c>
      <c r="B4503" t="s">
        <v>5594</v>
      </c>
      <c r="C4503" t="s">
        <v>990</v>
      </c>
      <c r="D4503" t="s">
        <v>52</v>
      </c>
      <c r="E4503" t="s">
        <v>6456</v>
      </c>
      <c r="F4503" t="s">
        <v>6457</v>
      </c>
      <c r="G4503" t="s">
        <v>52</v>
      </c>
      <c r="H4503" t="s">
        <v>1006</v>
      </c>
      <c r="I4503" t="s">
        <v>54</v>
      </c>
      <c r="J4503" t="s">
        <v>129</v>
      </c>
      <c r="K4503" t="s">
        <v>1012</v>
      </c>
      <c r="L4503">
        <v>100943603</v>
      </c>
      <c r="M4503" t="s">
        <v>5002</v>
      </c>
      <c r="N4503" t="s">
        <v>1295</v>
      </c>
      <c r="O4503" t="s">
        <v>1296</v>
      </c>
      <c r="P4503" s="1">
        <v>42767</v>
      </c>
      <c r="Q4503" t="s">
        <v>997</v>
      </c>
      <c r="R4503">
        <v>855.5</v>
      </c>
      <c r="S4503" t="s">
        <v>998</v>
      </c>
      <c r="T4503" t="s">
        <v>999</v>
      </c>
      <c r="U4503" t="s">
        <v>6460</v>
      </c>
      <c r="V4503">
        <v>1</v>
      </c>
      <c r="W4503" t="e">
        <f>VLOOKUP(U4503,T1.Unique.Delivery!$AQ$2:$AW$2720,COLUMNS(T1.Unique.Delivery!$AQ$2701:$AW$2701),0)</f>
        <v>#N/A</v>
      </c>
    </row>
    <row r="4504" spans="1:23" x14ac:dyDescent="0.3">
      <c r="A4504" t="s">
        <v>5593</v>
      </c>
      <c r="B4504" t="s">
        <v>5594</v>
      </c>
      <c r="C4504" t="s">
        <v>990</v>
      </c>
      <c r="D4504" t="s">
        <v>52</v>
      </c>
      <c r="E4504" t="s">
        <v>6456</v>
      </c>
      <c r="F4504" t="s">
        <v>6457</v>
      </c>
      <c r="G4504" t="s">
        <v>52</v>
      </c>
      <c r="H4504" t="s">
        <v>1006</v>
      </c>
      <c r="I4504" t="s">
        <v>54</v>
      </c>
      <c r="J4504" t="s">
        <v>129</v>
      </c>
      <c r="K4504" t="s">
        <v>1012</v>
      </c>
      <c r="L4504" t="s">
        <v>47</v>
      </c>
      <c r="M4504" t="s">
        <v>47</v>
      </c>
      <c r="N4504" t="s">
        <v>47</v>
      </c>
      <c r="O4504" t="s">
        <v>47</v>
      </c>
      <c r="P4504" t="s">
        <v>5606</v>
      </c>
      <c r="Q4504" t="s">
        <v>997</v>
      </c>
      <c r="R4504">
        <v>761.4</v>
      </c>
      <c r="S4504" t="s">
        <v>998</v>
      </c>
      <c r="T4504" t="s">
        <v>999</v>
      </c>
      <c r="U4504" t="s">
        <v>6461</v>
      </c>
      <c r="V4504">
        <v>1</v>
      </c>
      <c r="W4504" t="e">
        <f>VLOOKUP(U4504,T1.Unique.Delivery!$AQ$2:$AW$2720,COLUMNS(T1.Unique.Delivery!$AQ$2701:$AW$2701),0)</f>
        <v>#N/A</v>
      </c>
    </row>
    <row r="4505" spans="1:23" x14ac:dyDescent="0.3">
      <c r="A4505" t="s">
        <v>5593</v>
      </c>
      <c r="B4505" t="s">
        <v>5594</v>
      </c>
      <c r="C4505" t="s">
        <v>990</v>
      </c>
      <c r="D4505" t="s">
        <v>52</v>
      </c>
      <c r="E4505" t="s">
        <v>6456</v>
      </c>
      <c r="F4505" t="s">
        <v>6457</v>
      </c>
      <c r="G4505" t="s">
        <v>52</v>
      </c>
      <c r="H4505" t="s">
        <v>1006</v>
      </c>
      <c r="I4505" t="s">
        <v>54</v>
      </c>
      <c r="J4505" t="s">
        <v>80</v>
      </c>
      <c r="K4505" t="s">
        <v>1014</v>
      </c>
      <c r="L4505">
        <v>100943603</v>
      </c>
      <c r="M4505" t="s">
        <v>5002</v>
      </c>
      <c r="N4505" t="s">
        <v>1295</v>
      </c>
      <c r="O4505" t="s">
        <v>1296</v>
      </c>
      <c r="P4505" s="1">
        <v>42767</v>
      </c>
      <c r="Q4505" t="s">
        <v>997</v>
      </c>
      <c r="R4505">
        <v>855.5</v>
      </c>
      <c r="S4505" t="s">
        <v>998</v>
      </c>
      <c r="T4505" t="s">
        <v>999</v>
      </c>
      <c r="U4505" t="s">
        <v>6462</v>
      </c>
      <c r="V4505">
        <v>1</v>
      </c>
      <c r="W4505" t="e">
        <f>VLOOKUP(U4505,T1.Unique.Delivery!$AQ$2:$AW$2720,COLUMNS(T1.Unique.Delivery!$AQ$2701:$AW$2701),0)</f>
        <v>#N/A</v>
      </c>
    </row>
    <row r="4506" spans="1:23" x14ac:dyDescent="0.3">
      <c r="A4506" t="s">
        <v>5593</v>
      </c>
      <c r="B4506" t="s">
        <v>5594</v>
      </c>
      <c r="C4506" t="s">
        <v>990</v>
      </c>
      <c r="D4506" t="s">
        <v>52</v>
      </c>
      <c r="E4506" t="s">
        <v>6456</v>
      </c>
      <c r="F4506" t="s">
        <v>6457</v>
      </c>
      <c r="G4506" t="s">
        <v>52</v>
      </c>
      <c r="H4506" t="s">
        <v>1006</v>
      </c>
      <c r="I4506" t="s">
        <v>54</v>
      </c>
      <c r="J4506" t="s">
        <v>80</v>
      </c>
      <c r="K4506" t="s">
        <v>1014</v>
      </c>
      <c r="L4506">
        <v>101093720</v>
      </c>
      <c r="M4506" t="s">
        <v>55</v>
      </c>
      <c r="N4506" t="s">
        <v>47</v>
      </c>
      <c r="O4506" t="s">
        <v>47</v>
      </c>
      <c r="P4506" t="s">
        <v>1040</v>
      </c>
      <c r="Q4506" t="s">
        <v>997</v>
      </c>
      <c r="R4506">
        <v>1074.69</v>
      </c>
      <c r="S4506" t="s">
        <v>998</v>
      </c>
      <c r="T4506" t="s">
        <v>999</v>
      </c>
      <c r="U4506" t="s">
        <v>6463</v>
      </c>
      <c r="V4506">
        <v>1</v>
      </c>
      <c r="W4506" t="e">
        <f>VLOOKUP(U4506,T1.Unique.Delivery!$AQ$2:$AW$2720,COLUMNS(T1.Unique.Delivery!$AQ$2701:$AW$2701),0)</f>
        <v>#N/A</v>
      </c>
    </row>
    <row r="4507" spans="1:23" x14ac:dyDescent="0.3">
      <c r="A4507" t="s">
        <v>5593</v>
      </c>
      <c r="B4507" t="s">
        <v>5594</v>
      </c>
      <c r="C4507" t="s">
        <v>990</v>
      </c>
      <c r="D4507" t="s">
        <v>52</v>
      </c>
      <c r="E4507" t="s">
        <v>6456</v>
      </c>
      <c r="F4507" t="s">
        <v>6457</v>
      </c>
      <c r="G4507" t="s">
        <v>52</v>
      </c>
      <c r="H4507" t="s">
        <v>1006</v>
      </c>
      <c r="I4507" t="s">
        <v>54</v>
      </c>
      <c r="J4507" t="s">
        <v>80</v>
      </c>
      <c r="K4507" t="s">
        <v>1014</v>
      </c>
      <c r="L4507" t="s">
        <v>47</v>
      </c>
      <c r="M4507" t="s">
        <v>47</v>
      </c>
      <c r="N4507" t="s">
        <v>47</v>
      </c>
      <c r="O4507" t="s">
        <v>47</v>
      </c>
      <c r="P4507" t="s">
        <v>5606</v>
      </c>
      <c r="Q4507" t="s">
        <v>997</v>
      </c>
      <c r="R4507">
        <v>761.4</v>
      </c>
      <c r="S4507" t="s">
        <v>998</v>
      </c>
      <c r="T4507" t="s">
        <v>999</v>
      </c>
      <c r="U4507" t="s">
        <v>6464</v>
      </c>
      <c r="V4507">
        <v>1</v>
      </c>
      <c r="W4507" t="e">
        <f>VLOOKUP(U4507,T1.Unique.Delivery!$AQ$2:$AW$2720,COLUMNS(T1.Unique.Delivery!$AQ$2701:$AW$2701),0)</f>
        <v>#N/A</v>
      </c>
    </row>
    <row r="4508" spans="1:23" x14ac:dyDescent="0.3">
      <c r="A4508" t="s">
        <v>5593</v>
      </c>
      <c r="B4508" t="s">
        <v>5594</v>
      </c>
      <c r="C4508" t="s">
        <v>990</v>
      </c>
      <c r="D4508" t="s">
        <v>52</v>
      </c>
      <c r="E4508" t="s">
        <v>6456</v>
      </c>
      <c r="F4508" t="s">
        <v>6457</v>
      </c>
      <c r="G4508" t="s">
        <v>52</v>
      </c>
      <c r="H4508" t="s">
        <v>1006</v>
      </c>
      <c r="I4508" t="s">
        <v>54</v>
      </c>
      <c r="J4508" t="s">
        <v>2273</v>
      </c>
      <c r="K4508" t="s">
        <v>2274</v>
      </c>
      <c r="L4508">
        <v>100943603</v>
      </c>
      <c r="M4508" t="s">
        <v>5002</v>
      </c>
      <c r="N4508" t="s">
        <v>1295</v>
      </c>
      <c r="O4508" t="s">
        <v>1296</v>
      </c>
      <c r="P4508" s="1">
        <v>42767</v>
      </c>
      <c r="Q4508" t="s">
        <v>997</v>
      </c>
      <c r="R4508">
        <v>855.5</v>
      </c>
      <c r="S4508" t="s">
        <v>998</v>
      </c>
      <c r="T4508" t="s">
        <v>999</v>
      </c>
      <c r="U4508" t="s">
        <v>6465</v>
      </c>
      <c r="V4508">
        <v>1</v>
      </c>
      <c r="W4508" t="e">
        <f>VLOOKUP(U4508,T1.Unique.Delivery!$AQ$2:$AW$2720,COLUMNS(T1.Unique.Delivery!$AQ$2701:$AW$2701),0)</f>
        <v>#N/A</v>
      </c>
    </row>
    <row r="4509" spans="1:23" x14ac:dyDescent="0.3">
      <c r="A4509" t="s">
        <v>5593</v>
      </c>
      <c r="B4509" t="s">
        <v>5594</v>
      </c>
      <c r="C4509" t="s">
        <v>990</v>
      </c>
      <c r="D4509" t="s">
        <v>52</v>
      </c>
      <c r="E4509" t="s">
        <v>6456</v>
      </c>
      <c r="F4509" t="s">
        <v>6457</v>
      </c>
      <c r="G4509" t="s">
        <v>52</v>
      </c>
      <c r="H4509" t="s">
        <v>1006</v>
      </c>
      <c r="I4509" t="s">
        <v>54</v>
      </c>
      <c r="J4509" t="s">
        <v>2276</v>
      </c>
      <c r="K4509" t="s">
        <v>2277</v>
      </c>
      <c r="L4509">
        <v>100943603</v>
      </c>
      <c r="M4509" t="s">
        <v>5002</v>
      </c>
      <c r="N4509" t="s">
        <v>1295</v>
      </c>
      <c r="O4509" t="s">
        <v>1296</v>
      </c>
      <c r="P4509" s="1">
        <v>42767</v>
      </c>
      <c r="Q4509" t="s">
        <v>997</v>
      </c>
      <c r="R4509">
        <v>855.5</v>
      </c>
      <c r="S4509" t="s">
        <v>998</v>
      </c>
      <c r="T4509" t="s">
        <v>999</v>
      </c>
      <c r="U4509" t="s">
        <v>6466</v>
      </c>
      <c r="V4509">
        <v>1</v>
      </c>
      <c r="W4509" t="e">
        <f>VLOOKUP(U4509,T1.Unique.Delivery!$AQ$2:$AW$2720,COLUMNS(T1.Unique.Delivery!$AQ$2701:$AW$2701),0)</f>
        <v>#N/A</v>
      </c>
    </row>
    <row r="4510" spans="1:23" x14ac:dyDescent="0.3">
      <c r="A4510" t="s">
        <v>5593</v>
      </c>
      <c r="B4510" t="s">
        <v>5594</v>
      </c>
      <c r="C4510" t="s">
        <v>990</v>
      </c>
      <c r="D4510" t="s">
        <v>52</v>
      </c>
      <c r="E4510" t="s">
        <v>6456</v>
      </c>
      <c r="F4510" t="s">
        <v>6457</v>
      </c>
      <c r="G4510" t="s">
        <v>52</v>
      </c>
      <c r="H4510" t="s">
        <v>1006</v>
      </c>
      <c r="I4510" t="s">
        <v>54</v>
      </c>
      <c r="J4510" t="s">
        <v>2279</v>
      </c>
      <c r="K4510" t="s">
        <v>2280</v>
      </c>
      <c r="L4510">
        <v>100943603</v>
      </c>
      <c r="M4510" t="s">
        <v>5002</v>
      </c>
      <c r="N4510" t="s">
        <v>47</v>
      </c>
      <c r="O4510" t="s">
        <v>47</v>
      </c>
      <c r="P4510" s="1">
        <v>42767</v>
      </c>
      <c r="Q4510" t="s">
        <v>997</v>
      </c>
      <c r="R4510">
        <v>855.5</v>
      </c>
      <c r="S4510" t="s">
        <v>998</v>
      </c>
      <c r="T4510" t="s">
        <v>999</v>
      </c>
      <c r="U4510" t="s">
        <v>6467</v>
      </c>
      <c r="V4510">
        <v>1</v>
      </c>
      <c r="W4510" t="e">
        <f>VLOOKUP(U4510,T1.Unique.Delivery!$AQ$2:$AW$2720,COLUMNS(T1.Unique.Delivery!$AQ$2701:$AW$2701),0)</f>
        <v>#N/A</v>
      </c>
    </row>
    <row r="4511" spans="1:23" x14ac:dyDescent="0.3">
      <c r="A4511" t="s">
        <v>5593</v>
      </c>
      <c r="B4511" t="s">
        <v>5594</v>
      </c>
      <c r="C4511" t="s">
        <v>990</v>
      </c>
      <c r="D4511" t="s">
        <v>52</v>
      </c>
      <c r="E4511" t="s">
        <v>1264</v>
      </c>
      <c r="F4511" t="s">
        <v>1265</v>
      </c>
      <c r="G4511" t="s">
        <v>153</v>
      </c>
      <c r="H4511" t="s">
        <v>991</v>
      </c>
      <c r="I4511" t="s">
        <v>992</v>
      </c>
      <c r="J4511" t="s">
        <v>56</v>
      </c>
      <c r="K4511" t="s">
        <v>993</v>
      </c>
      <c r="L4511">
        <v>100297681</v>
      </c>
      <c r="M4511" t="s">
        <v>1216</v>
      </c>
      <c r="N4511" t="s">
        <v>995</v>
      </c>
      <c r="O4511" t="s">
        <v>996</v>
      </c>
      <c r="P4511" s="1">
        <v>42377</v>
      </c>
      <c r="Q4511" t="s">
        <v>997</v>
      </c>
      <c r="R4511">
        <v>3597.86</v>
      </c>
      <c r="S4511" t="s">
        <v>998</v>
      </c>
      <c r="T4511" t="s">
        <v>999</v>
      </c>
      <c r="U4511" t="s">
        <v>6468</v>
      </c>
      <c r="V4511">
        <v>1</v>
      </c>
      <c r="W4511" t="e">
        <f>VLOOKUP(U4511,T1.Unique.Delivery!$AQ$2:$AW$2720,COLUMNS(T1.Unique.Delivery!$AQ$2701:$AW$2701),0)</f>
        <v>#N/A</v>
      </c>
    </row>
    <row r="4512" spans="1:23" x14ac:dyDescent="0.3">
      <c r="A4512" t="s">
        <v>5593</v>
      </c>
      <c r="B4512" t="s">
        <v>5594</v>
      </c>
      <c r="C4512" t="s">
        <v>990</v>
      </c>
      <c r="D4512" t="s">
        <v>52</v>
      </c>
      <c r="E4512" t="s">
        <v>1264</v>
      </c>
      <c r="F4512" t="s">
        <v>1265</v>
      </c>
      <c r="G4512" t="s">
        <v>153</v>
      </c>
      <c r="H4512" t="s">
        <v>991</v>
      </c>
      <c r="I4512" t="s">
        <v>992</v>
      </c>
      <c r="J4512" t="s">
        <v>56</v>
      </c>
      <c r="K4512" t="s">
        <v>993</v>
      </c>
      <c r="L4512">
        <v>100824635</v>
      </c>
      <c r="M4512" t="s">
        <v>1445</v>
      </c>
      <c r="N4512" t="s">
        <v>995</v>
      </c>
      <c r="O4512" t="s">
        <v>996</v>
      </c>
      <c r="P4512" t="s">
        <v>1040</v>
      </c>
      <c r="Q4512" t="s">
        <v>997</v>
      </c>
      <c r="R4512">
        <v>6000</v>
      </c>
      <c r="S4512" t="s">
        <v>998</v>
      </c>
      <c r="T4512" t="s">
        <v>999</v>
      </c>
      <c r="U4512" t="s">
        <v>6469</v>
      </c>
      <c r="V4512">
        <v>1</v>
      </c>
      <c r="W4512" t="e">
        <f>VLOOKUP(U4512,T1.Unique.Delivery!$AQ$2:$AW$2720,COLUMNS(T1.Unique.Delivery!$AQ$2701:$AW$2701),0)</f>
        <v>#N/A</v>
      </c>
    </row>
    <row r="4513" spans="1:23" x14ac:dyDescent="0.3">
      <c r="A4513" t="s">
        <v>5593</v>
      </c>
      <c r="B4513" t="s">
        <v>5594</v>
      </c>
      <c r="C4513" t="s">
        <v>990</v>
      </c>
      <c r="D4513" t="s">
        <v>52</v>
      </c>
      <c r="E4513" t="s">
        <v>1264</v>
      </c>
      <c r="F4513" t="s">
        <v>1265</v>
      </c>
      <c r="G4513" t="s">
        <v>153</v>
      </c>
      <c r="H4513" t="s">
        <v>991</v>
      </c>
      <c r="I4513" t="s">
        <v>992</v>
      </c>
      <c r="J4513" t="s">
        <v>56</v>
      </c>
      <c r="K4513" t="s">
        <v>993</v>
      </c>
      <c r="L4513">
        <v>100894891</v>
      </c>
      <c r="M4513" t="s">
        <v>1218</v>
      </c>
      <c r="N4513" t="s">
        <v>995</v>
      </c>
      <c r="O4513" t="s">
        <v>996</v>
      </c>
      <c r="P4513" s="1">
        <v>42370</v>
      </c>
      <c r="Q4513" t="s">
        <v>997</v>
      </c>
      <c r="R4513">
        <v>3587.86</v>
      </c>
      <c r="S4513" t="s">
        <v>998</v>
      </c>
      <c r="T4513" t="s">
        <v>999</v>
      </c>
      <c r="U4513" t="s">
        <v>6470</v>
      </c>
      <c r="V4513">
        <v>1</v>
      </c>
      <c r="W4513" t="e">
        <f>VLOOKUP(U4513,T1.Unique.Delivery!$AQ$2:$AW$2720,COLUMNS(T1.Unique.Delivery!$AQ$2701:$AW$2701),0)</f>
        <v>#N/A</v>
      </c>
    </row>
    <row r="4514" spans="1:23" x14ac:dyDescent="0.3">
      <c r="A4514" t="s">
        <v>5593</v>
      </c>
      <c r="B4514" t="s">
        <v>5594</v>
      </c>
      <c r="C4514" t="s">
        <v>990</v>
      </c>
      <c r="D4514" t="s">
        <v>52</v>
      </c>
      <c r="E4514" t="s">
        <v>1264</v>
      </c>
      <c r="F4514" t="s">
        <v>1265</v>
      </c>
      <c r="G4514" t="s">
        <v>153</v>
      </c>
      <c r="H4514" t="s">
        <v>991</v>
      </c>
      <c r="I4514" t="s">
        <v>992</v>
      </c>
      <c r="J4514" t="s">
        <v>56</v>
      </c>
      <c r="K4514" t="s">
        <v>993</v>
      </c>
      <c r="L4514">
        <v>101021193</v>
      </c>
      <c r="M4514" t="s">
        <v>596</v>
      </c>
      <c r="N4514" t="s">
        <v>995</v>
      </c>
      <c r="O4514" t="s">
        <v>996</v>
      </c>
      <c r="P4514" t="s">
        <v>1040</v>
      </c>
      <c r="Q4514" t="s">
        <v>997</v>
      </c>
      <c r="R4514">
        <v>3562.86</v>
      </c>
      <c r="S4514" t="s">
        <v>998</v>
      </c>
      <c r="T4514" t="s">
        <v>999</v>
      </c>
      <c r="U4514" t="s">
        <v>6471</v>
      </c>
      <c r="V4514">
        <v>1</v>
      </c>
      <c r="W4514" t="e">
        <f>VLOOKUP(U4514,T1.Unique.Delivery!$AQ$2:$AW$2720,COLUMNS(T1.Unique.Delivery!$AQ$2701:$AW$2701),0)</f>
        <v>#N/A</v>
      </c>
    </row>
    <row r="4515" spans="1:23" x14ac:dyDescent="0.3">
      <c r="A4515" t="s">
        <v>5593</v>
      </c>
      <c r="B4515" t="s">
        <v>5594</v>
      </c>
      <c r="C4515" t="s">
        <v>990</v>
      </c>
      <c r="D4515" t="s">
        <v>52</v>
      </c>
      <c r="E4515" t="s">
        <v>6472</v>
      </c>
      <c r="F4515" t="s">
        <v>6473</v>
      </c>
      <c r="G4515" t="s">
        <v>52</v>
      </c>
      <c r="H4515" t="s">
        <v>1006</v>
      </c>
      <c r="I4515" t="s">
        <v>54</v>
      </c>
      <c r="J4515" t="s">
        <v>66</v>
      </c>
      <c r="K4515" t="s">
        <v>1007</v>
      </c>
      <c r="L4515">
        <v>100943603</v>
      </c>
      <c r="M4515" t="s">
        <v>5002</v>
      </c>
      <c r="N4515" t="s">
        <v>47</v>
      </c>
      <c r="O4515" t="s">
        <v>47</v>
      </c>
      <c r="P4515" s="1">
        <v>42767</v>
      </c>
      <c r="Q4515" t="s">
        <v>997</v>
      </c>
      <c r="R4515">
        <v>855.5</v>
      </c>
      <c r="S4515" t="s">
        <v>998</v>
      </c>
      <c r="T4515" t="s">
        <v>999</v>
      </c>
      <c r="U4515" t="s">
        <v>6474</v>
      </c>
      <c r="V4515">
        <v>1</v>
      </c>
      <c r="W4515" t="e">
        <f>VLOOKUP(U4515,T1.Unique.Delivery!$AQ$2:$AW$2720,COLUMNS(T1.Unique.Delivery!$AQ$2701:$AW$2701),0)</f>
        <v>#N/A</v>
      </c>
    </row>
    <row r="4516" spans="1:23" x14ac:dyDescent="0.3">
      <c r="A4516" t="s">
        <v>5593</v>
      </c>
      <c r="B4516" t="s">
        <v>5594</v>
      </c>
      <c r="C4516" t="s">
        <v>990</v>
      </c>
      <c r="D4516" t="s">
        <v>52</v>
      </c>
      <c r="E4516" t="s">
        <v>6472</v>
      </c>
      <c r="F4516" t="s">
        <v>6473</v>
      </c>
      <c r="G4516" t="s">
        <v>52</v>
      </c>
      <c r="H4516" t="s">
        <v>1006</v>
      </c>
      <c r="I4516" t="s">
        <v>54</v>
      </c>
      <c r="J4516" t="s">
        <v>66</v>
      </c>
      <c r="K4516" t="s">
        <v>1007</v>
      </c>
      <c r="L4516" t="s">
        <v>47</v>
      </c>
      <c r="M4516" t="s">
        <v>47</v>
      </c>
      <c r="N4516" t="s">
        <v>47</v>
      </c>
      <c r="O4516" t="s">
        <v>47</v>
      </c>
      <c r="P4516" t="s">
        <v>5606</v>
      </c>
      <c r="Q4516" t="s">
        <v>997</v>
      </c>
      <c r="R4516">
        <v>761.4</v>
      </c>
      <c r="S4516" t="s">
        <v>998</v>
      </c>
      <c r="T4516" t="s">
        <v>999</v>
      </c>
      <c r="U4516" t="s">
        <v>6475</v>
      </c>
      <c r="V4516">
        <v>1</v>
      </c>
      <c r="W4516" t="e">
        <f>VLOOKUP(U4516,T1.Unique.Delivery!$AQ$2:$AW$2720,COLUMNS(T1.Unique.Delivery!$AQ$2701:$AW$2701),0)</f>
        <v>#N/A</v>
      </c>
    </row>
    <row r="4517" spans="1:23" x14ac:dyDescent="0.3">
      <c r="A4517" t="s">
        <v>5593</v>
      </c>
      <c r="B4517" t="s">
        <v>5594</v>
      </c>
      <c r="C4517" t="s">
        <v>990</v>
      </c>
      <c r="D4517" t="s">
        <v>52</v>
      </c>
      <c r="E4517" t="s">
        <v>6472</v>
      </c>
      <c r="F4517" t="s">
        <v>6473</v>
      </c>
      <c r="G4517" t="s">
        <v>52</v>
      </c>
      <c r="H4517" t="s">
        <v>1006</v>
      </c>
      <c r="I4517" t="s">
        <v>54</v>
      </c>
      <c r="J4517" t="s">
        <v>129</v>
      </c>
      <c r="K4517" t="s">
        <v>1012</v>
      </c>
      <c r="L4517">
        <v>100943603</v>
      </c>
      <c r="M4517" t="s">
        <v>5002</v>
      </c>
      <c r="N4517" t="s">
        <v>1295</v>
      </c>
      <c r="O4517" t="s">
        <v>1296</v>
      </c>
      <c r="P4517" s="1">
        <v>42767</v>
      </c>
      <c r="Q4517" t="s">
        <v>997</v>
      </c>
      <c r="R4517">
        <v>855.5</v>
      </c>
      <c r="S4517" t="s">
        <v>998</v>
      </c>
      <c r="T4517" t="s">
        <v>999</v>
      </c>
      <c r="U4517" t="s">
        <v>6476</v>
      </c>
      <c r="V4517">
        <v>1</v>
      </c>
      <c r="W4517" t="e">
        <f>VLOOKUP(U4517,T1.Unique.Delivery!$AQ$2:$AW$2720,COLUMNS(T1.Unique.Delivery!$AQ$2701:$AW$2701),0)</f>
        <v>#N/A</v>
      </c>
    </row>
    <row r="4518" spans="1:23" x14ac:dyDescent="0.3">
      <c r="A4518" t="s">
        <v>5593</v>
      </c>
      <c r="B4518" t="s">
        <v>5594</v>
      </c>
      <c r="C4518" t="s">
        <v>990</v>
      </c>
      <c r="D4518" t="s">
        <v>52</v>
      </c>
      <c r="E4518" t="s">
        <v>6472</v>
      </c>
      <c r="F4518" t="s">
        <v>6473</v>
      </c>
      <c r="G4518" t="s">
        <v>52</v>
      </c>
      <c r="H4518" t="s">
        <v>1006</v>
      </c>
      <c r="I4518" t="s">
        <v>54</v>
      </c>
      <c r="J4518" t="s">
        <v>129</v>
      </c>
      <c r="K4518" t="s">
        <v>1012</v>
      </c>
      <c r="L4518" t="s">
        <v>47</v>
      </c>
      <c r="M4518" t="s">
        <v>47</v>
      </c>
      <c r="N4518" t="s">
        <v>47</v>
      </c>
      <c r="O4518" t="s">
        <v>47</v>
      </c>
      <c r="P4518" t="s">
        <v>5606</v>
      </c>
      <c r="Q4518" t="s">
        <v>997</v>
      </c>
      <c r="R4518">
        <v>761.4</v>
      </c>
      <c r="S4518" t="s">
        <v>998</v>
      </c>
      <c r="T4518" t="s">
        <v>999</v>
      </c>
      <c r="U4518" t="s">
        <v>6477</v>
      </c>
      <c r="V4518">
        <v>1</v>
      </c>
      <c r="W4518" t="e">
        <f>VLOOKUP(U4518,T1.Unique.Delivery!$AQ$2:$AW$2720,COLUMNS(T1.Unique.Delivery!$AQ$2701:$AW$2701),0)</f>
        <v>#N/A</v>
      </c>
    </row>
    <row r="4519" spans="1:23" x14ac:dyDescent="0.3">
      <c r="A4519" t="s">
        <v>5593</v>
      </c>
      <c r="B4519" t="s">
        <v>5594</v>
      </c>
      <c r="C4519" t="s">
        <v>990</v>
      </c>
      <c r="D4519" t="s">
        <v>52</v>
      </c>
      <c r="E4519" t="s">
        <v>6472</v>
      </c>
      <c r="F4519" t="s">
        <v>6473</v>
      </c>
      <c r="G4519" t="s">
        <v>52</v>
      </c>
      <c r="H4519" t="s">
        <v>1006</v>
      </c>
      <c r="I4519" t="s">
        <v>54</v>
      </c>
      <c r="J4519" t="s">
        <v>80</v>
      </c>
      <c r="K4519" t="s">
        <v>1014</v>
      </c>
      <c r="L4519">
        <v>100943603</v>
      </c>
      <c r="M4519" t="s">
        <v>5002</v>
      </c>
      <c r="N4519" t="s">
        <v>47</v>
      </c>
      <c r="O4519" t="s">
        <v>47</v>
      </c>
      <c r="P4519" s="1">
        <v>42767</v>
      </c>
      <c r="Q4519" t="s">
        <v>997</v>
      </c>
      <c r="R4519">
        <v>855.5</v>
      </c>
      <c r="S4519" t="s">
        <v>998</v>
      </c>
      <c r="T4519" t="s">
        <v>999</v>
      </c>
      <c r="U4519" t="s">
        <v>6478</v>
      </c>
      <c r="V4519">
        <v>1</v>
      </c>
      <c r="W4519" t="e">
        <f>VLOOKUP(U4519,T1.Unique.Delivery!$AQ$2:$AW$2720,COLUMNS(T1.Unique.Delivery!$AQ$2701:$AW$2701),0)</f>
        <v>#N/A</v>
      </c>
    </row>
    <row r="4520" spans="1:23" x14ac:dyDescent="0.3">
      <c r="A4520" t="s">
        <v>5593</v>
      </c>
      <c r="B4520" t="s">
        <v>5594</v>
      </c>
      <c r="C4520" t="s">
        <v>990</v>
      </c>
      <c r="D4520" t="s">
        <v>52</v>
      </c>
      <c r="E4520" t="s">
        <v>6472</v>
      </c>
      <c r="F4520" t="s">
        <v>6473</v>
      </c>
      <c r="G4520" t="s">
        <v>52</v>
      </c>
      <c r="H4520" t="s">
        <v>1006</v>
      </c>
      <c r="I4520" t="s">
        <v>54</v>
      </c>
      <c r="J4520" t="s">
        <v>80</v>
      </c>
      <c r="K4520" t="s">
        <v>1014</v>
      </c>
      <c r="L4520">
        <v>101093720</v>
      </c>
      <c r="M4520" t="s">
        <v>55</v>
      </c>
      <c r="N4520" t="s">
        <v>47</v>
      </c>
      <c r="O4520" t="s">
        <v>47</v>
      </c>
      <c r="P4520" t="s">
        <v>1040</v>
      </c>
      <c r="Q4520" t="s">
        <v>997</v>
      </c>
      <c r="R4520">
        <v>855.5</v>
      </c>
      <c r="S4520" t="s">
        <v>998</v>
      </c>
      <c r="T4520" t="s">
        <v>999</v>
      </c>
      <c r="U4520" t="s">
        <v>6479</v>
      </c>
      <c r="V4520">
        <v>1</v>
      </c>
      <c r="W4520" t="e">
        <f>VLOOKUP(U4520,T1.Unique.Delivery!$AQ$2:$AW$2720,COLUMNS(T1.Unique.Delivery!$AQ$2701:$AW$2701),0)</f>
        <v>#N/A</v>
      </c>
    </row>
    <row r="4521" spans="1:23" x14ac:dyDescent="0.3">
      <c r="A4521" t="s">
        <v>5593</v>
      </c>
      <c r="B4521" t="s">
        <v>5594</v>
      </c>
      <c r="C4521" t="s">
        <v>990</v>
      </c>
      <c r="D4521" t="s">
        <v>52</v>
      </c>
      <c r="E4521" t="s">
        <v>6472</v>
      </c>
      <c r="F4521" t="s">
        <v>6473</v>
      </c>
      <c r="G4521" t="s">
        <v>52</v>
      </c>
      <c r="H4521" t="s">
        <v>1006</v>
      </c>
      <c r="I4521" t="s">
        <v>54</v>
      </c>
      <c r="J4521" t="s">
        <v>80</v>
      </c>
      <c r="K4521" t="s">
        <v>1014</v>
      </c>
      <c r="L4521" t="s">
        <v>47</v>
      </c>
      <c r="M4521" t="s">
        <v>47</v>
      </c>
      <c r="N4521" t="s">
        <v>47</v>
      </c>
      <c r="O4521" t="s">
        <v>47</v>
      </c>
      <c r="P4521" t="s">
        <v>5606</v>
      </c>
      <c r="Q4521" t="s">
        <v>997</v>
      </c>
      <c r="R4521">
        <v>761.4</v>
      </c>
      <c r="S4521" t="s">
        <v>998</v>
      </c>
      <c r="T4521" t="s">
        <v>999</v>
      </c>
      <c r="U4521" t="s">
        <v>6480</v>
      </c>
      <c r="V4521">
        <v>1</v>
      </c>
      <c r="W4521" t="e">
        <f>VLOOKUP(U4521,T1.Unique.Delivery!$AQ$2:$AW$2720,COLUMNS(T1.Unique.Delivery!$AQ$2701:$AW$2701),0)</f>
        <v>#N/A</v>
      </c>
    </row>
    <row r="4522" spans="1:23" x14ac:dyDescent="0.3">
      <c r="A4522" t="s">
        <v>5593</v>
      </c>
      <c r="B4522" t="s">
        <v>5594</v>
      </c>
      <c r="C4522" t="s">
        <v>990</v>
      </c>
      <c r="D4522" t="s">
        <v>52</v>
      </c>
      <c r="E4522" t="s">
        <v>6472</v>
      </c>
      <c r="F4522" t="s">
        <v>6473</v>
      </c>
      <c r="G4522" t="s">
        <v>52</v>
      </c>
      <c r="H4522" t="s">
        <v>1006</v>
      </c>
      <c r="I4522" t="s">
        <v>54</v>
      </c>
      <c r="J4522" t="s">
        <v>2273</v>
      </c>
      <c r="K4522" t="s">
        <v>2274</v>
      </c>
      <c r="L4522">
        <v>100943603</v>
      </c>
      <c r="M4522" t="s">
        <v>5002</v>
      </c>
      <c r="N4522" t="s">
        <v>47</v>
      </c>
      <c r="O4522" t="s">
        <v>47</v>
      </c>
      <c r="P4522" s="1">
        <v>42767</v>
      </c>
      <c r="Q4522" t="s">
        <v>997</v>
      </c>
      <c r="R4522">
        <v>855.5</v>
      </c>
      <c r="S4522" t="s">
        <v>998</v>
      </c>
      <c r="T4522" t="s">
        <v>999</v>
      </c>
      <c r="U4522" t="s">
        <v>6481</v>
      </c>
      <c r="V4522">
        <v>1</v>
      </c>
      <c r="W4522" t="e">
        <f>VLOOKUP(U4522,T1.Unique.Delivery!$AQ$2:$AW$2720,COLUMNS(T1.Unique.Delivery!$AQ$2701:$AW$2701),0)</f>
        <v>#N/A</v>
      </c>
    </row>
    <row r="4523" spans="1:23" x14ac:dyDescent="0.3">
      <c r="A4523" t="s">
        <v>5593</v>
      </c>
      <c r="B4523" t="s">
        <v>5594</v>
      </c>
      <c r="C4523" t="s">
        <v>990</v>
      </c>
      <c r="D4523" t="s">
        <v>52</v>
      </c>
      <c r="E4523" t="s">
        <v>6472</v>
      </c>
      <c r="F4523" t="s">
        <v>6473</v>
      </c>
      <c r="G4523" t="s">
        <v>52</v>
      </c>
      <c r="H4523" t="s">
        <v>1006</v>
      </c>
      <c r="I4523" t="s">
        <v>54</v>
      </c>
      <c r="J4523" t="s">
        <v>2276</v>
      </c>
      <c r="K4523" t="s">
        <v>2277</v>
      </c>
      <c r="L4523">
        <v>100943603</v>
      </c>
      <c r="M4523" t="s">
        <v>5002</v>
      </c>
      <c r="N4523" t="s">
        <v>1295</v>
      </c>
      <c r="O4523" t="s">
        <v>1296</v>
      </c>
      <c r="P4523" s="1">
        <v>42767</v>
      </c>
      <c r="Q4523" t="s">
        <v>997</v>
      </c>
      <c r="R4523">
        <v>855.5</v>
      </c>
      <c r="S4523" t="s">
        <v>998</v>
      </c>
      <c r="T4523" t="s">
        <v>999</v>
      </c>
      <c r="U4523" t="s">
        <v>6482</v>
      </c>
      <c r="V4523">
        <v>1</v>
      </c>
      <c r="W4523" t="e">
        <f>VLOOKUP(U4523,T1.Unique.Delivery!$AQ$2:$AW$2720,COLUMNS(T1.Unique.Delivery!$AQ$2701:$AW$2701),0)</f>
        <v>#N/A</v>
      </c>
    </row>
    <row r="4524" spans="1:23" x14ac:dyDescent="0.3">
      <c r="A4524" t="s">
        <v>5593</v>
      </c>
      <c r="B4524" t="s">
        <v>5594</v>
      </c>
      <c r="C4524" t="s">
        <v>990</v>
      </c>
      <c r="D4524" t="s">
        <v>52</v>
      </c>
      <c r="E4524" t="s">
        <v>6472</v>
      </c>
      <c r="F4524" t="s">
        <v>6473</v>
      </c>
      <c r="G4524" t="s">
        <v>52</v>
      </c>
      <c r="H4524" t="s">
        <v>1006</v>
      </c>
      <c r="I4524" t="s">
        <v>54</v>
      </c>
      <c r="J4524" t="s">
        <v>2279</v>
      </c>
      <c r="K4524" t="s">
        <v>2280</v>
      </c>
      <c r="L4524">
        <v>100943603</v>
      </c>
      <c r="M4524" t="s">
        <v>5002</v>
      </c>
      <c r="N4524" t="s">
        <v>1295</v>
      </c>
      <c r="O4524" t="s">
        <v>1296</v>
      </c>
      <c r="P4524" s="1">
        <v>42767</v>
      </c>
      <c r="Q4524" t="s">
        <v>997</v>
      </c>
      <c r="R4524">
        <v>855.5</v>
      </c>
      <c r="S4524" t="s">
        <v>998</v>
      </c>
      <c r="T4524" t="s">
        <v>999</v>
      </c>
      <c r="U4524" t="s">
        <v>6483</v>
      </c>
      <c r="V4524">
        <v>1</v>
      </c>
      <c r="W4524" t="e">
        <f>VLOOKUP(U4524,T1.Unique.Delivery!$AQ$2:$AW$2720,COLUMNS(T1.Unique.Delivery!$AQ$2701:$AW$2701),0)</f>
        <v>#N/A</v>
      </c>
    </row>
    <row r="4525" spans="1:23" x14ac:dyDescent="0.3">
      <c r="A4525" t="s">
        <v>5593</v>
      </c>
      <c r="B4525" t="s">
        <v>5594</v>
      </c>
      <c r="C4525" t="s">
        <v>990</v>
      </c>
      <c r="D4525" t="s">
        <v>52</v>
      </c>
      <c r="E4525" t="s">
        <v>6484</v>
      </c>
      <c r="F4525" t="s">
        <v>6485</v>
      </c>
      <c r="G4525" t="s">
        <v>52</v>
      </c>
      <c r="H4525" t="s">
        <v>1006</v>
      </c>
      <c r="I4525" t="s">
        <v>54</v>
      </c>
      <c r="J4525" t="s">
        <v>66</v>
      </c>
      <c r="K4525" t="s">
        <v>1007</v>
      </c>
      <c r="L4525">
        <v>101093720</v>
      </c>
      <c r="M4525" t="s">
        <v>55</v>
      </c>
      <c r="N4525" t="s">
        <v>47</v>
      </c>
      <c r="O4525" t="s">
        <v>47</v>
      </c>
      <c r="P4525" s="1">
        <v>42379</v>
      </c>
      <c r="Q4525" t="s">
        <v>997</v>
      </c>
      <c r="R4525">
        <v>2005.99</v>
      </c>
      <c r="S4525" t="s">
        <v>998</v>
      </c>
      <c r="T4525" t="s">
        <v>999</v>
      </c>
      <c r="U4525" t="s">
        <v>6486</v>
      </c>
      <c r="V4525">
        <v>1</v>
      </c>
      <c r="W4525" t="e">
        <f>VLOOKUP(U4525,T1.Unique.Delivery!$AQ$2:$AW$2720,COLUMNS(T1.Unique.Delivery!$AQ$2701:$AW$2701),0)</f>
        <v>#N/A</v>
      </c>
    </row>
    <row r="4526" spans="1:23" x14ac:dyDescent="0.3">
      <c r="A4526" t="s">
        <v>5593</v>
      </c>
      <c r="B4526" t="s">
        <v>5594</v>
      </c>
      <c r="C4526" t="s">
        <v>990</v>
      </c>
      <c r="D4526" t="s">
        <v>52</v>
      </c>
      <c r="E4526" t="s">
        <v>6484</v>
      </c>
      <c r="F4526" t="s">
        <v>6485</v>
      </c>
      <c r="G4526" t="s">
        <v>52</v>
      </c>
      <c r="H4526" t="s">
        <v>1006</v>
      </c>
      <c r="I4526" t="s">
        <v>54</v>
      </c>
      <c r="J4526" t="s">
        <v>66</v>
      </c>
      <c r="K4526" t="s">
        <v>1007</v>
      </c>
      <c r="L4526" t="s">
        <v>47</v>
      </c>
      <c r="M4526" t="s">
        <v>47</v>
      </c>
      <c r="N4526" t="s">
        <v>47</v>
      </c>
      <c r="O4526" t="s">
        <v>47</v>
      </c>
      <c r="P4526" t="s">
        <v>5597</v>
      </c>
      <c r="Q4526" t="s">
        <v>997</v>
      </c>
      <c r="R4526">
        <v>1547.83</v>
      </c>
      <c r="S4526" t="s">
        <v>998</v>
      </c>
      <c r="T4526" t="s">
        <v>999</v>
      </c>
      <c r="U4526" t="s">
        <v>6487</v>
      </c>
      <c r="V4526">
        <v>1</v>
      </c>
      <c r="W4526" t="e">
        <f>VLOOKUP(U4526,T1.Unique.Delivery!$AQ$2:$AW$2720,COLUMNS(T1.Unique.Delivery!$AQ$2701:$AW$2701),0)</f>
        <v>#N/A</v>
      </c>
    </row>
    <row r="4527" spans="1:23" x14ac:dyDescent="0.3">
      <c r="A4527" t="s">
        <v>5593</v>
      </c>
      <c r="B4527" t="s">
        <v>5594</v>
      </c>
      <c r="C4527" t="s">
        <v>990</v>
      </c>
      <c r="D4527" t="s">
        <v>52</v>
      </c>
      <c r="E4527" t="s">
        <v>6484</v>
      </c>
      <c r="F4527" t="s">
        <v>6485</v>
      </c>
      <c r="G4527" t="s">
        <v>52</v>
      </c>
      <c r="H4527" t="s">
        <v>1006</v>
      </c>
      <c r="I4527" t="s">
        <v>54</v>
      </c>
      <c r="J4527" t="s">
        <v>80</v>
      </c>
      <c r="K4527" t="s">
        <v>1014</v>
      </c>
      <c r="L4527">
        <v>101093720</v>
      </c>
      <c r="M4527" t="s">
        <v>55</v>
      </c>
      <c r="N4527" t="s">
        <v>47</v>
      </c>
      <c r="O4527" t="s">
        <v>47</v>
      </c>
      <c r="P4527" s="1">
        <v>42379</v>
      </c>
      <c r="Q4527" t="s">
        <v>997</v>
      </c>
      <c r="R4527">
        <v>1920.42</v>
      </c>
      <c r="S4527" t="s">
        <v>998</v>
      </c>
      <c r="T4527" t="s">
        <v>999</v>
      </c>
      <c r="U4527" t="s">
        <v>6488</v>
      </c>
      <c r="V4527">
        <v>1</v>
      </c>
      <c r="W4527" t="e">
        <f>VLOOKUP(U4527,T1.Unique.Delivery!$AQ$2:$AW$2720,COLUMNS(T1.Unique.Delivery!$AQ$2701:$AW$2701),0)</f>
        <v>#N/A</v>
      </c>
    </row>
    <row r="4528" spans="1:23" x14ac:dyDescent="0.3">
      <c r="A4528" t="s">
        <v>5593</v>
      </c>
      <c r="B4528" t="s">
        <v>5594</v>
      </c>
      <c r="C4528" t="s">
        <v>990</v>
      </c>
      <c r="D4528" t="s">
        <v>52</v>
      </c>
      <c r="E4528" t="s">
        <v>6484</v>
      </c>
      <c r="F4528" t="s">
        <v>6485</v>
      </c>
      <c r="G4528" t="s">
        <v>52</v>
      </c>
      <c r="H4528" t="s">
        <v>1006</v>
      </c>
      <c r="I4528" t="s">
        <v>54</v>
      </c>
      <c r="J4528" t="s">
        <v>80</v>
      </c>
      <c r="K4528" t="s">
        <v>1014</v>
      </c>
      <c r="L4528" t="s">
        <v>47</v>
      </c>
      <c r="M4528" t="s">
        <v>47</v>
      </c>
      <c r="N4528" t="s">
        <v>47</v>
      </c>
      <c r="O4528" t="s">
        <v>47</v>
      </c>
      <c r="P4528" t="s">
        <v>5597</v>
      </c>
      <c r="Q4528" t="s">
        <v>997</v>
      </c>
      <c r="R4528">
        <v>1547.83</v>
      </c>
      <c r="S4528" t="s">
        <v>998</v>
      </c>
      <c r="T4528" t="s">
        <v>999</v>
      </c>
      <c r="U4528" t="s">
        <v>6489</v>
      </c>
      <c r="V4528">
        <v>1</v>
      </c>
      <c r="W4528" t="e">
        <f>VLOOKUP(U4528,T1.Unique.Delivery!$AQ$2:$AW$2720,COLUMNS(T1.Unique.Delivery!$AQ$2701:$AW$2701),0)</f>
        <v>#N/A</v>
      </c>
    </row>
    <row r="4529" spans="1:23" x14ac:dyDescent="0.3">
      <c r="A4529" t="s">
        <v>5593</v>
      </c>
      <c r="B4529" t="s">
        <v>5594</v>
      </c>
      <c r="C4529" t="s">
        <v>990</v>
      </c>
      <c r="D4529" t="s">
        <v>52</v>
      </c>
      <c r="E4529" t="s">
        <v>6490</v>
      </c>
      <c r="F4529" t="s">
        <v>6491</v>
      </c>
      <c r="G4529" t="s">
        <v>52</v>
      </c>
      <c r="H4529" t="s">
        <v>1006</v>
      </c>
      <c r="I4529" t="s">
        <v>54</v>
      </c>
      <c r="J4529" t="s">
        <v>66</v>
      </c>
      <c r="K4529" t="s">
        <v>1007</v>
      </c>
      <c r="L4529" t="s">
        <v>47</v>
      </c>
      <c r="M4529" t="s">
        <v>47</v>
      </c>
      <c r="N4529" t="s">
        <v>47</v>
      </c>
      <c r="O4529" t="s">
        <v>47</v>
      </c>
      <c r="P4529" t="s">
        <v>5597</v>
      </c>
      <c r="Q4529" t="s">
        <v>997</v>
      </c>
      <c r="R4529">
        <v>1200.92</v>
      </c>
      <c r="S4529" t="s">
        <v>998</v>
      </c>
      <c r="T4529" t="s">
        <v>999</v>
      </c>
      <c r="U4529" t="s">
        <v>6492</v>
      </c>
      <c r="V4529">
        <v>1</v>
      </c>
      <c r="W4529" t="e">
        <f>VLOOKUP(U4529,T1.Unique.Delivery!$AQ$2:$AW$2720,COLUMNS(T1.Unique.Delivery!$AQ$2701:$AW$2701),0)</f>
        <v>#N/A</v>
      </c>
    </row>
    <row r="4530" spans="1:23" x14ac:dyDescent="0.3">
      <c r="A4530" t="s">
        <v>5593</v>
      </c>
      <c r="B4530" t="s">
        <v>5594</v>
      </c>
      <c r="C4530" t="s">
        <v>990</v>
      </c>
      <c r="D4530" t="s">
        <v>52</v>
      </c>
      <c r="E4530" t="s">
        <v>6490</v>
      </c>
      <c r="F4530" t="s">
        <v>6491</v>
      </c>
      <c r="G4530" t="s">
        <v>52</v>
      </c>
      <c r="H4530" t="s">
        <v>1006</v>
      </c>
      <c r="I4530" t="s">
        <v>54</v>
      </c>
      <c r="J4530" t="s">
        <v>80</v>
      </c>
      <c r="K4530" t="s">
        <v>1014</v>
      </c>
      <c r="L4530" t="s">
        <v>47</v>
      </c>
      <c r="M4530" t="s">
        <v>47</v>
      </c>
      <c r="N4530" t="s">
        <v>47</v>
      </c>
      <c r="O4530" t="s">
        <v>47</v>
      </c>
      <c r="P4530" t="s">
        <v>5597</v>
      </c>
      <c r="Q4530" t="s">
        <v>997</v>
      </c>
      <c r="R4530">
        <v>1200.92</v>
      </c>
      <c r="S4530" t="s">
        <v>998</v>
      </c>
      <c r="T4530" t="s">
        <v>999</v>
      </c>
      <c r="U4530" t="s">
        <v>6493</v>
      </c>
      <c r="V4530">
        <v>1</v>
      </c>
      <c r="W4530" t="e">
        <f>VLOOKUP(U4530,T1.Unique.Delivery!$AQ$2:$AW$2720,COLUMNS(T1.Unique.Delivery!$AQ$2701:$AW$2701),0)</f>
        <v>#N/A</v>
      </c>
    </row>
    <row r="4531" spans="1:23" x14ac:dyDescent="0.3">
      <c r="A4531" t="s">
        <v>5593</v>
      </c>
      <c r="B4531" t="s">
        <v>5594</v>
      </c>
      <c r="C4531" t="s">
        <v>990</v>
      </c>
      <c r="D4531" t="s">
        <v>52</v>
      </c>
      <c r="E4531" t="s">
        <v>6494</v>
      </c>
      <c r="F4531" t="s">
        <v>6495</v>
      </c>
      <c r="G4531" t="s">
        <v>52</v>
      </c>
      <c r="H4531" t="s">
        <v>1006</v>
      </c>
      <c r="I4531" t="s">
        <v>54</v>
      </c>
      <c r="J4531" t="s">
        <v>66</v>
      </c>
      <c r="K4531" t="s">
        <v>1007</v>
      </c>
      <c r="L4531">
        <v>100943603</v>
      </c>
      <c r="M4531" t="s">
        <v>5002</v>
      </c>
      <c r="N4531" t="s">
        <v>47</v>
      </c>
      <c r="O4531" t="s">
        <v>47</v>
      </c>
      <c r="P4531" s="1">
        <v>42767</v>
      </c>
      <c r="Q4531" t="s">
        <v>997</v>
      </c>
      <c r="R4531">
        <v>960.68</v>
      </c>
      <c r="S4531" t="s">
        <v>998</v>
      </c>
      <c r="T4531" t="s">
        <v>999</v>
      </c>
      <c r="U4531" t="s">
        <v>6496</v>
      </c>
      <c r="V4531">
        <v>1</v>
      </c>
      <c r="W4531" t="e">
        <f>VLOOKUP(U4531,T1.Unique.Delivery!$AQ$2:$AW$2720,COLUMNS(T1.Unique.Delivery!$AQ$2701:$AW$2701),0)</f>
        <v>#N/A</v>
      </c>
    </row>
    <row r="4532" spans="1:23" x14ac:dyDescent="0.3">
      <c r="A4532" t="s">
        <v>5593</v>
      </c>
      <c r="B4532" t="s">
        <v>5594</v>
      </c>
      <c r="C4532" t="s">
        <v>990</v>
      </c>
      <c r="D4532" t="s">
        <v>52</v>
      </c>
      <c r="E4532" t="s">
        <v>6494</v>
      </c>
      <c r="F4532" t="s">
        <v>6495</v>
      </c>
      <c r="G4532" t="s">
        <v>52</v>
      </c>
      <c r="H4532" t="s">
        <v>1006</v>
      </c>
      <c r="I4532" t="s">
        <v>54</v>
      </c>
      <c r="J4532" t="s">
        <v>66</v>
      </c>
      <c r="K4532" t="s">
        <v>1007</v>
      </c>
      <c r="L4532" t="s">
        <v>47</v>
      </c>
      <c r="M4532" t="s">
        <v>47</v>
      </c>
      <c r="N4532" t="s">
        <v>47</v>
      </c>
      <c r="O4532" t="s">
        <v>47</v>
      </c>
      <c r="P4532" t="s">
        <v>5606</v>
      </c>
      <c r="Q4532" t="s">
        <v>997</v>
      </c>
      <c r="R4532">
        <v>967.6</v>
      </c>
      <c r="S4532" t="s">
        <v>998</v>
      </c>
      <c r="T4532" t="s">
        <v>999</v>
      </c>
      <c r="U4532" t="s">
        <v>6497</v>
      </c>
      <c r="V4532">
        <v>1</v>
      </c>
      <c r="W4532" t="e">
        <f>VLOOKUP(U4532,T1.Unique.Delivery!$AQ$2:$AW$2720,COLUMNS(T1.Unique.Delivery!$AQ$2701:$AW$2701),0)</f>
        <v>#N/A</v>
      </c>
    </row>
    <row r="4533" spans="1:23" x14ac:dyDescent="0.3">
      <c r="A4533" t="s">
        <v>5593</v>
      </c>
      <c r="B4533" t="s">
        <v>5594</v>
      </c>
      <c r="C4533" t="s">
        <v>990</v>
      </c>
      <c r="D4533" t="s">
        <v>52</v>
      </c>
      <c r="E4533" t="s">
        <v>6494</v>
      </c>
      <c r="F4533" t="s">
        <v>6495</v>
      </c>
      <c r="G4533" t="s">
        <v>52</v>
      </c>
      <c r="H4533" t="s">
        <v>1006</v>
      </c>
      <c r="I4533" t="s">
        <v>54</v>
      </c>
      <c r="J4533" t="s">
        <v>56</v>
      </c>
      <c r="K4533" t="s">
        <v>993</v>
      </c>
      <c r="L4533">
        <v>100788157</v>
      </c>
      <c r="M4533" t="s">
        <v>2389</v>
      </c>
      <c r="N4533" t="s">
        <v>47</v>
      </c>
      <c r="O4533" t="s">
        <v>47</v>
      </c>
      <c r="P4533" t="s">
        <v>2971</v>
      </c>
      <c r="Q4533" t="s">
        <v>997</v>
      </c>
      <c r="R4533">
        <v>1001.37</v>
      </c>
      <c r="S4533" t="s">
        <v>998</v>
      </c>
      <c r="T4533" t="s">
        <v>999</v>
      </c>
      <c r="U4533" t="s">
        <v>6498</v>
      </c>
      <c r="V4533">
        <v>1</v>
      </c>
      <c r="W4533" t="e">
        <f>VLOOKUP(U4533,T1.Unique.Delivery!$AQ$2:$AW$2720,COLUMNS(T1.Unique.Delivery!$AQ$2701:$AW$2701),0)</f>
        <v>#N/A</v>
      </c>
    </row>
    <row r="4534" spans="1:23" x14ac:dyDescent="0.3">
      <c r="A4534" t="s">
        <v>5593</v>
      </c>
      <c r="B4534" t="s">
        <v>5594</v>
      </c>
      <c r="C4534" t="s">
        <v>990</v>
      </c>
      <c r="D4534" t="s">
        <v>52</v>
      </c>
      <c r="E4534" t="s">
        <v>6494</v>
      </c>
      <c r="F4534" t="s">
        <v>6495</v>
      </c>
      <c r="G4534" t="s">
        <v>52</v>
      </c>
      <c r="H4534" t="s">
        <v>1006</v>
      </c>
      <c r="I4534" t="s">
        <v>54</v>
      </c>
      <c r="J4534" t="s">
        <v>56</v>
      </c>
      <c r="K4534" t="s">
        <v>993</v>
      </c>
      <c r="L4534" t="s">
        <v>47</v>
      </c>
      <c r="M4534" t="s">
        <v>47</v>
      </c>
      <c r="N4534" t="s">
        <v>47</v>
      </c>
      <c r="O4534" t="s">
        <v>47</v>
      </c>
      <c r="P4534" t="s">
        <v>2971</v>
      </c>
      <c r="Q4534" t="s">
        <v>997</v>
      </c>
      <c r="R4534">
        <v>996.76</v>
      </c>
      <c r="S4534" t="s">
        <v>998</v>
      </c>
      <c r="T4534" t="s">
        <v>999</v>
      </c>
      <c r="U4534" t="s">
        <v>6499</v>
      </c>
      <c r="V4534">
        <v>1</v>
      </c>
      <c r="W4534" t="e">
        <f>VLOOKUP(U4534,T1.Unique.Delivery!$AQ$2:$AW$2720,COLUMNS(T1.Unique.Delivery!$AQ$2701:$AW$2701),0)</f>
        <v>#N/A</v>
      </c>
    </row>
    <row r="4535" spans="1:23" x14ac:dyDescent="0.3">
      <c r="A4535" t="s">
        <v>5593</v>
      </c>
      <c r="B4535" t="s">
        <v>5594</v>
      </c>
      <c r="C4535" t="s">
        <v>990</v>
      </c>
      <c r="D4535" t="s">
        <v>52</v>
      </c>
      <c r="E4535" t="s">
        <v>6494</v>
      </c>
      <c r="F4535" t="s">
        <v>6495</v>
      </c>
      <c r="G4535" t="s">
        <v>52</v>
      </c>
      <c r="H4535" t="s">
        <v>1006</v>
      </c>
      <c r="I4535" t="s">
        <v>54</v>
      </c>
      <c r="J4535" t="s">
        <v>129</v>
      </c>
      <c r="K4535" t="s">
        <v>1012</v>
      </c>
      <c r="L4535">
        <v>100943603</v>
      </c>
      <c r="M4535" t="s">
        <v>5002</v>
      </c>
      <c r="N4535" t="s">
        <v>1295</v>
      </c>
      <c r="O4535" t="s">
        <v>1296</v>
      </c>
      <c r="P4535" s="1">
        <v>42767</v>
      </c>
      <c r="Q4535" t="s">
        <v>997</v>
      </c>
      <c r="R4535">
        <v>1089.6400000000001</v>
      </c>
      <c r="S4535" t="s">
        <v>998</v>
      </c>
      <c r="T4535" t="s">
        <v>999</v>
      </c>
      <c r="U4535" t="s">
        <v>6500</v>
      </c>
      <c r="V4535">
        <v>1</v>
      </c>
      <c r="W4535" t="e">
        <f>VLOOKUP(U4535,T1.Unique.Delivery!$AQ$2:$AW$2720,COLUMNS(T1.Unique.Delivery!$AQ$2701:$AW$2701),0)</f>
        <v>#N/A</v>
      </c>
    </row>
    <row r="4536" spans="1:23" x14ac:dyDescent="0.3">
      <c r="A4536" t="s">
        <v>5593</v>
      </c>
      <c r="B4536" t="s">
        <v>5594</v>
      </c>
      <c r="C4536" t="s">
        <v>990</v>
      </c>
      <c r="D4536" t="s">
        <v>52</v>
      </c>
      <c r="E4536" t="s">
        <v>6494</v>
      </c>
      <c r="F4536" t="s">
        <v>6495</v>
      </c>
      <c r="G4536" t="s">
        <v>52</v>
      </c>
      <c r="H4536" t="s">
        <v>1006</v>
      </c>
      <c r="I4536" t="s">
        <v>54</v>
      </c>
      <c r="J4536" t="s">
        <v>129</v>
      </c>
      <c r="K4536" t="s">
        <v>1012</v>
      </c>
      <c r="L4536" t="s">
        <v>47</v>
      </c>
      <c r="M4536" t="s">
        <v>47</v>
      </c>
      <c r="N4536" t="s">
        <v>47</v>
      </c>
      <c r="O4536" t="s">
        <v>47</v>
      </c>
      <c r="P4536" t="s">
        <v>5606</v>
      </c>
      <c r="Q4536" t="s">
        <v>997</v>
      </c>
      <c r="R4536">
        <v>971.94</v>
      </c>
      <c r="S4536" t="s">
        <v>998</v>
      </c>
      <c r="T4536" t="s">
        <v>999</v>
      </c>
      <c r="U4536" t="s">
        <v>6501</v>
      </c>
      <c r="V4536">
        <v>1</v>
      </c>
      <c r="W4536" t="e">
        <f>VLOOKUP(U4536,T1.Unique.Delivery!$AQ$2:$AW$2720,COLUMNS(T1.Unique.Delivery!$AQ$2701:$AW$2701),0)</f>
        <v>#N/A</v>
      </c>
    </row>
    <row r="4537" spans="1:23" x14ac:dyDescent="0.3">
      <c r="A4537" t="s">
        <v>5593</v>
      </c>
      <c r="B4537" t="s">
        <v>5594</v>
      </c>
      <c r="C4537" t="s">
        <v>990</v>
      </c>
      <c r="D4537" t="s">
        <v>52</v>
      </c>
      <c r="E4537" t="s">
        <v>6494</v>
      </c>
      <c r="F4537" t="s">
        <v>6495</v>
      </c>
      <c r="G4537" t="s">
        <v>52</v>
      </c>
      <c r="H4537" t="s">
        <v>1006</v>
      </c>
      <c r="I4537" t="s">
        <v>54</v>
      </c>
      <c r="J4537" t="s">
        <v>80</v>
      </c>
      <c r="K4537" t="s">
        <v>1014</v>
      </c>
      <c r="L4537">
        <v>100943603</v>
      </c>
      <c r="M4537" t="s">
        <v>5002</v>
      </c>
      <c r="N4537" t="s">
        <v>47</v>
      </c>
      <c r="O4537" t="s">
        <v>47</v>
      </c>
      <c r="P4537" s="1">
        <v>42767</v>
      </c>
      <c r="Q4537" t="s">
        <v>997</v>
      </c>
      <c r="R4537">
        <v>1089.6400000000001</v>
      </c>
      <c r="S4537" t="s">
        <v>998</v>
      </c>
      <c r="T4537" t="s">
        <v>999</v>
      </c>
      <c r="U4537" t="s">
        <v>6502</v>
      </c>
      <c r="V4537">
        <v>1</v>
      </c>
      <c r="W4537" t="e">
        <f>VLOOKUP(U4537,T1.Unique.Delivery!$AQ$2:$AW$2720,COLUMNS(T1.Unique.Delivery!$AQ$2701:$AW$2701),0)</f>
        <v>#N/A</v>
      </c>
    </row>
    <row r="4538" spans="1:23" x14ac:dyDescent="0.3">
      <c r="A4538" t="s">
        <v>5593</v>
      </c>
      <c r="B4538" t="s">
        <v>5594</v>
      </c>
      <c r="C4538" t="s">
        <v>990</v>
      </c>
      <c r="D4538" t="s">
        <v>52</v>
      </c>
      <c r="E4538" t="s">
        <v>6494</v>
      </c>
      <c r="F4538" t="s">
        <v>6495</v>
      </c>
      <c r="G4538" t="s">
        <v>52</v>
      </c>
      <c r="H4538" t="s">
        <v>1006</v>
      </c>
      <c r="I4538" t="s">
        <v>54</v>
      </c>
      <c r="J4538" t="s">
        <v>80</v>
      </c>
      <c r="K4538" t="s">
        <v>1014</v>
      </c>
      <c r="L4538" t="s">
        <v>47</v>
      </c>
      <c r="M4538" t="s">
        <v>47</v>
      </c>
      <c r="N4538" t="s">
        <v>47</v>
      </c>
      <c r="O4538" t="s">
        <v>47</v>
      </c>
      <c r="P4538" t="s">
        <v>5606</v>
      </c>
      <c r="Q4538" t="s">
        <v>997</v>
      </c>
      <c r="R4538">
        <v>967.6</v>
      </c>
      <c r="S4538" t="s">
        <v>998</v>
      </c>
      <c r="T4538" t="s">
        <v>999</v>
      </c>
      <c r="U4538" t="s">
        <v>6503</v>
      </c>
      <c r="V4538">
        <v>1</v>
      </c>
      <c r="W4538" t="e">
        <f>VLOOKUP(U4538,T1.Unique.Delivery!$AQ$2:$AW$2720,COLUMNS(T1.Unique.Delivery!$AQ$2701:$AW$2701),0)</f>
        <v>#N/A</v>
      </c>
    </row>
    <row r="4539" spans="1:23" x14ac:dyDescent="0.3">
      <c r="A4539" t="s">
        <v>5593</v>
      </c>
      <c r="B4539" t="s">
        <v>5594</v>
      </c>
      <c r="C4539" t="s">
        <v>990</v>
      </c>
      <c r="D4539" t="s">
        <v>52</v>
      </c>
      <c r="E4539" t="s">
        <v>6494</v>
      </c>
      <c r="F4539" t="s">
        <v>6495</v>
      </c>
      <c r="G4539" t="s">
        <v>52</v>
      </c>
      <c r="H4539" t="s">
        <v>1006</v>
      </c>
      <c r="I4539" t="s">
        <v>54</v>
      </c>
      <c r="J4539" t="s">
        <v>2273</v>
      </c>
      <c r="K4539" t="s">
        <v>2274</v>
      </c>
      <c r="L4539">
        <v>100943603</v>
      </c>
      <c r="M4539" t="s">
        <v>5002</v>
      </c>
      <c r="N4539" t="s">
        <v>47</v>
      </c>
      <c r="O4539" t="s">
        <v>47</v>
      </c>
      <c r="P4539" s="1">
        <v>42767</v>
      </c>
      <c r="Q4539" t="s">
        <v>997</v>
      </c>
      <c r="R4539">
        <v>855.5</v>
      </c>
      <c r="S4539" t="s">
        <v>998</v>
      </c>
      <c r="T4539" t="s">
        <v>999</v>
      </c>
      <c r="U4539" t="s">
        <v>6504</v>
      </c>
      <c r="V4539">
        <v>1</v>
      </c>
      <c r="W4539" t="e">
        <f>VLOOKUP(U4539,T1.Unique.Delivery!$AQ$2:$AW$2720,COLUMNS(T1.Unique.Delivery!$AQ$2701:$AW$2701),0)</f>
        <v>#N/A</v>
      </c>
    </row>
    <row r="4540" spans="1:23" x14ac:dyDescent="0.3">
      <c r="A4540" t="s">
        <v>5593</v>
      </c>
      <c r="B4540" t="s">
        <v>5594</v>
      </c>
      <c r="C4540" t="s">
        <v>990</v>
      </c>
      <c r="D4540" t="s">
        <v>52</v>
      </c>
      <c r="E4540" t="s">
        <v>6494</v>
      </c>
      <c r="F4540" t="s">
        <v>6495</v>
      </c>
      <c r="G4540" t="s">
        <v>52</v>
      </c>
      <c r="H4540" t="s">
        <v>1006</v>
      </c>
      <c r="I4540" t="s">
        <v>54</v>
      </c>
      <c r="J4540" t="s">
        <v>2276</v>
      </c>
      <c r="K4540" t="s">
        <v>2277</v>
      </c>
      <c r="L4540">
        <v>100943603</v>
      </c>
      <c r="M4540" t="s">
        <v>5002</v>
      </c>
      <c r="N4540" t="s">
        <v>1295</v>
      </c>
      <c r="O4540" t="s">
        <v>1296</v>
      </c>
      <c r="P4540" s="1">
        <v>42767</v>
      </c>
      <c r="Q4540" t="s">
        <v>997</v>
      </c>
      <c r="R4540">
        <v>855.5</v>
      </c>
      <c r="S4540" t="s">
        <v>998</v>
      </c>
      <c r="T4540" t="s">
        <v>999</v>
      </c>
      <c r="U4540" t="s">
        <v>6505</v>
      </c>
      <c r="V4540">
        <v>1</v>
      </c>
      <c r="W4540" t="e">
        <f>VLOOKUP(U4540,T1.Unique.Delivery!$AQ$2:$AW$2720,COLUMNS(T1.Unique.Delivery!$AQ$2701:$AW$2701),0)</f>
        <v>#N/A</v>
      </c>
    </row>
    <row r="4541" spans="1:23" x14ac:dyDescent="0.3">
      <c r="A4541" t="s">
        <v>5593</v>
      </c>
      <c r="B4541" t="s">
        <v>5594</v>
      </c>
      <c r="C4541" t="s">
        <v>990</v>
      </c>
      <c r="D4541" t="s">
        <v>52</v>
      </c>
      <c r="E4541" t="s">
        <v>6494</v>
      </c>
      <c r="F4541" t="s">
        <v>6495</v>
      </c>
      <c r="G4541" t="s">
        <v>52</v>
      </c>
      <c r="H4541" t="s">
        <v>1006</v>
      </c>
      <c r="I4541" t="s">
        <v>54</v>
      </c>
      <c r="J4541" t="s">
        <v>2279</v>
      </c>
      <c r="K4541" t="s">
        <v>2280</v>
      </c>
      <c r="L4541">
        <v>100943603</v>
      </c>
      <c r="M4541" t="s">
        <v>5002</v>
      </c>
      <c r="N4541" t="s">
        <v>1295</v>
      </c>
      <c r="O4541" t="s">
        <v>1296</v>
      </c>
      <c r="P4541" s="1">
        <v>42767</v>
      </c>
      <c r="Q4541" t="s">
        <v>997</v>
      </c>
      <c r="R4541">
        <v>855.5</v>
      </c>
      <c r="S4541" t="s">
        <v>998</v>
      </c>
      <c r="T4541" t="s">
        <v>999</v>
      </c>
      <c r="U4541" t="s">
        <v>6506</v>
      </c>
      <c r="V4541">
        <v>1</v>
      </c>
      <c r="W4541" t="e">
        <f>VLOOKUP(U4541,T1.Unique.Delivery!$AQ$2:$AW$2720,COLUMNS(T1.Unique.Delivery!$AQ$2701:$AW$2701),0)</f>
        <v>#N/A</v>
      </c>
    </row>
    <row r="4542" spans="1:23" x14ac:dyDescent="0.3">
      <c r="A4542" t="s">
        <v>5593</v>
      </c>
      <c r="B4542" t="s">
        <v>5594</v>
      </c>
      <c r="C4542" t="s">
        <v>990</v>
      </c>
      <c r="D4542" t="s">
        <v>52</v>
      </c>
      <c r="E4542" t="s">
        <v>4106</v>
      </c>
      <c r="F4542" t="s">
        <v>4107</v>
      </c>
      <c r="G4542" t="s">
        <v>52</v>
      </c>
      <c r="H4542" t="s">
        <v>1006</v>
      </c>
      <c r="I4542" t="s">
        <v>54</v>
      </c>
      <c r="J4542" t="s">
        <v>66</v>
      </c>
      <c r="K4542" t="s">
        <v>1007</v>
      </c>
      <c r="L4542">
        <v>100943603</v>
      </c>
      <c r="M4542" t="s">
        <v>5002</v>
      </c>
      <c r="N4542" t="s">
        <v>1295</v>
      </c>
      <c r="O4542" t="s">
        <v>1296</v>
      </c>
      <c r="P4542" s="1">
        <v>42767</v>
      </c>
      <c r="Q4542" t="s">
        <v>997</v>
      </c>
      <c r="R4542">
        <v>855.5</v>
      </c>
      <c r="S4542" t="s">
        <v>998</v>
      </c>
      <c r="T4542" t="s">
        <v>999</v>
      </c>
      <c r="U4542" t="s">
        <v>6507</v>
      </c>
      <c r="V4542">
        <v>1</v>
      </c>
      <c r="W4542" t="e">
        <f>VLOOKUP(U4542,T1.Unique.Delivery!$AQ$2:$AW$2720,COLUMNS(T1.Unique.Delivery!$AQ$2701:$AW$2701),0)</f>
        <v>#N/A</v>
      </c>
    </row>
    <row r="4543" spans="1:23" x14ac:dyDescent="0.3">
      <c r="A4543" t="s">
        <v>5593</v>
      </c>
      <c r="B4543" t="s">
        <v>5594</v>
      </c>
      <c r="C4543" t="s">
        <v>990</v>
      </c>
      <c r="D4543" t="s">
        <v>52</v>
      </c>
      <c r="E4543" t="s">
        <v>4106</v>
      </c>
      <c r="F4543" t="s">
        <v>4107</v>
      </c>
      <c r="G4543" t="s">
        <v>52</v>
      </c>
      <c r="H4543" t="s">
        <v>1006</v>
      </c>
      <c r="I4543" t="s">
        <v>54</v>
      </c>
      <c r="J4543" t="s">
        <v>66</v>
      </c>
      <c r="K4543" t="s">
        <v>1007</v>
      </c>
      <c r="L4543" t="s">
        <v>47</v>
      </c>
      <c r="M4543" t="s">
        <v>47</v>
      </c>
      <c r="N4543" t="s">
        <v>47</v>
      </c>
      <c r="O4543" t="s">
        <v>47</v>
      </c>
      <c r="P4543" t="s">
        <v>5606</v>
      </c>
      <c r="Q4543" t="s">
        <v>997</v>
      </c>
      <c r="R4543">
        <v>761.4</v>
      </c>
      <c r="S4543" t="s">
        <v>998</v>
      </c>
      <c r="T4543" t="s">
        <v>999</v>
      </c>
      <c r="U4543" t="s">
        <v>6508</v>
      </c>
      <c r="V4543">
        <v>1</v>
      </c>
      <c r="W4543" t="e">
        <f>VLOOKUP(U4543,T1.Unique.Delivery!$AQ$2:$AW$2720,COLUMNS(T1.Unique.Delivery!$AQ$2701:$AW$2701),0)</f>
        <v>#N/A</v>
      </c>
    </row>
    <row r="4544" spans="1:23" x14ac:dyDescent="0.3">
      <c r="A4544" t="s">
        <v>5593</v>
      </c>
      <c r="B4544" t="s">
        <v>5594</v>
      </c>
      <c r="C4544" t="s">
        <v>990</v>
      </c>
      <c r="D4544" t="s">
        <v>52</v>
      </c>
      <c r="E4544" t="s">
        <v>4106</v>
      </c>
      <c r="F4544" t="s">
        <v>4107</v>
      </c>
      <c r="G4544" t="s">
        <v>52</v>
      </c>
      <c r="H4544" t="s">
        <v>1006</v>
      </c>
      <c r="I4544" t="s">
        <v>54</v>
      </c>
      <c r="J4544" t="s">
        <v>129</v>
      </c>
      <c r="K4544" t="s">
        <v>1012</v>
      </c>
      <c r="L4544">
        <v>100943603</v>
      </c>
      <c r="M4544" t="s">
        <v>5002</v>
      </c>
      <c r="N4544" t="s">
        <v>47</v>
      </c>
      <c r="O4544" t="s">
        <v>47</v>
      </c>
      <c r="P4544" s="1">
        <v>42767</v>
      </c>
      <c r="Q4544" t="s">
        <v>997</v>
      </c>
      <c r="R4544">
        <v>855.5</v>
      </c>
      <c r="S4544" t="s">
        <v>998</v>
      </c>
      <c r="T4544" t="s">
        <v>999</v>
      </c>
      <c r="U4544" t="s">
        <v>6509</v>
      </c>
      <c r="V4544">
        <v>1</v>
      </c>
      <c r="W4544" t="e">
        <f>VLOOKUP(U4544,T1.Unique.Delivery!$AQ$2:$AW$2720,COLUMNS(T1.Unique.Delivery!$AQ$2701:$AW$2701),0)</f>
        <v>#N/A</v>
      </c>
    </row>
    <row r="4545" spans="1:23" x14ac:dyDescent="0.3">
      <c r="A4545" t="s">
        <v>5593</v>
      </c>
      <c r="B4545" t="s">
        <v>5594</v>
      </c>
      <c r="C4545" t="s">
        <v>990</v>
      </c>
      <c r="D4545" t="s">
        <v>52</v>
      </c>
      <c r="E4545" t="s">
        <v>4106</v>
      </c>
      <c r="F4545" t="s">
        <v>4107</v>
      </c>
      <c r="G4545" t="s">
        <v>52</v>
      </c>
      <c r="H4545" t="s">
        <v>1006</v>
      </c>
      <c r="I4545" t="s">
        <v>54</v>
      </c>
      <c r="J4545" t="s">
        <v>129</v>
      </c>
      <c r="K4545" t="s">
        <v>1012</v>
      </c>
      <c r="L4545" t="s">
        <v>47</v>
      </c>
      <c r="M4545" t="s">
        <v>47</v>
      </c>
      <c r="N4545" t="s">
        <v>47</v>
      </c>
      <c r="O4545" t="s">
        <v>47</v>
      </c>
      <c r="P4545" t="s">
        <v>5606</v>
      </c>
      <c r="Q4545" t="s">
        <v>997</v>
      </c>
      <c r="R4545">
        <v>761.4</v>
      </c>
      <c r="S4545" t="s">
        <v>998</v>
      </c>
      <c r="T4545" t="s">
        <v>999</v>
      </c>
      <c r="U4545" t="s">
        <v>6510</v>
      </c>
      <c r="V4545">
        <v>1</v>
      </c>
      <c r="W4545" t="e">
        <f>VLOOKUP(U4545,T1.Unique.Delivery!$AQ$2:$AW$2720,COLUMNS(T1.Unique.Delivery!$AQ$2701:$AW$2701),0)</f>
        <v>#N/A</v>
      </c>
    </row>
    <row r="4546" spans="1:23" x14ac:dyDescent="0.3">
      <c r="A4546" t="s">
        <v>5593</v>
      </c>
      <c r="B4546" t="s">
        <v>5594</v>
      </c>
      <c r="C4546" t="s">
        <v>990</v>
      </c>
      <c r="D4546" t="s">
        <v>52</v>
      </c>
      <c r="E4546" t="s">
        <v>4106</v>
      </c>
      <c r="F4546" t="s">
        <v>4107</v>
      </c>
      <c r="G4546" t="s">
        <v>52</v>
      </c>
      <c r="H4546" t="s">
        <v>1006</v>
      </c>
      <c r="I4546" t="s">
        <v>54</v>
      </c>
      <c r="J4546" t="s">
        <v>80</v>
      </c>
      <c r="K4546" t="s">
        <v>1014</v>
      </c>
      <c r="L4546">
        <v>100943603</v>
      </c>
      <c r="M4546" t="s">
        <v>5002</v>
      </c>
      <c r="N4546" t="s">
        <v>1295</v>
      </c>
      <c r="O4546" t="s">
        <v>1296</v>
      </c>
      <c r="P4546" s="1">
        <v>42767</v>
      </c>
      <c r="Q4546" t="s">
        <v>997</v>
      </c>
      <c r="R4546">
        <v>855.5</v>
      </c>
      <c r="S4546" t="s">
        <v>998</v>
      </c>
      <c r="T4546" t="s">
        <v>999</v>
      </c>
      <c r="U4546" t="s">
        <v>6511</v>
      </c>
      <c r="V4546">
        <v>1</v>
      </c>
      <c r="W4546" t="e">
        <f>VLOOKUP(U4546,T1.Unique.Delivery!$AQ$2:$AW$2720,COLUMNS(T1.Unique.Delivery!$AQ$2701:$AW$2701),0)</f>
        <v>#N/A</v>
      </c>
    </row>
    <row r="4547" spans="1:23" x14ac:dyDescent="0.3">
      <c r="A4547" t="s">
        <v>5593</v>
      </c>
      <c r="B4547" t="s">
        <v>5594</v>
      </c>
      <c r="C4547" t="s">
        <v>990</v>
      </c>
      <c r="D4547" t="s">
        <v>52</v>
      </c>
      <c r="E4547" t="s">
        <v>4106</v>
      </c>
      <c r="F4547" t="s">
        <v>4107</v>
      </c>
      <c r="G4547" t="s">
        <v>52</v>
      </c>
      <c r="H4547" t="s">
        <v>1006</v>
      </c>
      <c r="I4547" t="s">
        <v>54</v>
      </c>
      <c r="J4547" t="s">
        <v>80</v>
      </c>
      <c r="K4547" t="s">
        <v>1014</v>
      </c>
      <c r="L4547" t="s">
        <v>47</v>
      </c>
      <c r="M4547" t="s">
        <v>47</v>
      </c>
      <c r="N4547" t="s">
        <v>47</v>
      </c>
      <c r="O4547" t="s">
        <v>47</v>
      </c>
      <c r="P4547" t="s">
        <v>5606</v>
      </c>
      <c r="Q4547" t="s">
        <v>997</v>
      </c>
      <c r="R4547">
        <v>761.4</v>
      </c>
      <c r="S4547" t="s">
        <v>998</v>
      </c>
      <c r="T4547" t="s">
        <v>999</v>
      </c>
      <c r="U4547" t="s">
        <v>6512</v>
      </c>
      <c r="V4547">
        <v>1</v>
      </c>
      <c r="W4547" t="e">
        <f>VLOOKUP(U4547,T1.Unique.Delivery!$AQ$2:$AW$2720,COLUMNS(T1.Unique.Delivery!$AQ$2701:$AW$2701),0)</f>
        <v>#N/A</v>
      </c>
    </row>
    <row r="4548" spans="1:23" x14ac:dyDescent="0.3">
      <c r="A4548" t="s">
        <v>5593</v>
      </c>
      <c r="B4548" t="s">
        <v>5594</v>
      </c>
      <c r="C4548" t="s">
        <v>990</v>
      </c>
      <c r="D4548" t="s">
        <v>52</v>
      </c>
      <c r="E4548" t="s">
        <v>4106</v>
      </c>
      <c r="F4548" t="s">
        <v>4107</v>
      </c>
      <c r="G4548" t="s">
        <v>52</v>
      </c>
      <c r="H4548" t="s">
        <v>1006</v>
      </c>
      <c r="I4548" t="s">
        <v>54</v>
      </c>
      <c r="J4548" t="s">
        <v>2273</v>
      </c>
      <c r="K4548" t="s">
        <v>2274</v>
      </c>
      <c r="L4548">
        <v>100943603</v>
      </c>
      <c r="M4548" t="s">
        <v>5002</v>
      </c>
      <c r="N4548" t="s">
        <v>47</v>
      </c>
      <c r="O4548" t="s">
        <v>47</v>
      </c>
      <c r="P4548" s="1">
        <v>42767</v>
      </c>
      <c r="Q4548" t="s">
        <v>997</v>
      </c>
      <c r="R4548">
        <v>855.5</v>
      </c>
      <c r="S4548" t="s">
        <v>998</v>
      </c>
      <c r="T4548" t="s">
        <v>999</v>
      </c>
      <c r="U4548" t="s">
        <v>6513</v>
      </c>
      <c r="V4548">
        <v>1</v>
      </c>
      <c r="W4548" t="e">
        <f>VLOOKUP(U4548,T1.Unique.Delivery!$AQ$2:$AW$2720,COLUMNS(T1.Unique.Delivery!$AQ$2701:$AW$2701),0)</f>
        <v>#N/A</v>
      </c>
    </row>
    <row r="4549" spans="1:23" x14ac:dyDescent="0.3">
      <c r="A4549" t="s">
        <v>5593</v>
      </c>
      <c r="B4549" t="s">
        <v>5594</v>
      </c>
      <c r="C4549" t="s">
        <v>990</v>
      </c>
      <c r="D4549" t="s">
        <v>52</v>
      </c>
      <c r="E4549" t="s">
        <v>4106</v>
      </c>
      <c r="F4549" t="s">
        <v>4107</v>
      </c>
      <c r="G4549" t="s">
        <v>52</v>
      </c>
      <c r="H4549" t="s">
        <v>1006</v>
      </c>
      <c r="I4549" t="s">
        <v>54</v>
      </c>
      <c r="J4549" t="s">
        <v>2276</v>
      </c>
      <c r="K4549" t="s">
        <v>2277</v>
      </c>
      <c r="L4549">
        <v>100943603</v>
      </c>
      <c r="M4549" t="s">
        <v>5002</v>
      </c>
      <c r="N4549" t="s">
        <v>1295</v>
      </c>
      <c r="O4549" t="s">
        <v>1296</v>
      </c>
      <c r="P4549" s="1">
        <v>42767</v>
      </c>
      <c r="Q4549" t="s">
        <v>997</v>
      </c>
      <c r="R4549">
        <v>855.5</v>
      </c>
      <c r="S4549" t="s">
        <v>998</v>
      </c>
      <c r="T4549" t="s">
        <v>999</v>
      </c>
      <c r="U4549" t="s">
        <v>6514</v>
      </c>
      <c r="V4549">
        <v>1</v>
      </c>
      <c r="W4549" t="e">
        <f>VLOOKUP(U4549,T1.Unique.Delivery!$AQ$2:$AW$2720,COLUMNS(T1.Unique.Delivery!$AQ$2701:$AW$2701),0)</f>
        <v>#N/A</v>
      </c>
    </row>
    <row r="4550" spans="1:23" x14ac:dyDescent="0.3">
      <c r="A4550" t="s">
        <v>5593</v>
      </c>
      <c r="B4550" t="s">
        <v>5594</v>
      </c>
      <c r="C4550" t="s">
        <v>990</v>
      </c>
      <c r="D4550" t="s">
        <v>52</v>
      </c>
      <c r="E4550" t="s">
        <v>4106</v>
      </c>
      <c r="F4550" t="s">
        <v>4107</v>
      </c>
      <c r="G4550" t="s">
        <v>52</v>
      </c>
      <c r="H4550" t="s">
        <v>1006</v>
      </c>
      <c r="I4550" t="s">
        <v>54</v>
      </c>
      <c r="J4550" t="s">
        <v>2279</v>
      </c>
      <c r="K4550" t="s">
        <v>2280</v>
      </c>
      <c r="L4550">
        <v>100943603</v>
      </c>
      <c r="M4550" t="s">
        <v>5002</v>
      </c>
      <c r="N4550" t="s">
        <v>1295</v>
      </c>
      <c r="O4550" t="s">
        <v>1296</v>
      </c>
      <c r="P4550" s="1">
        <v>42767</v>
      </c>
      <c r="Q4550" t="s">
        <v>997</v>
      </c>
      <c r="R4550">
        <v>855.5</v>
      </c>
      <c r="S4550" t="s">
        <v>998</v>
      </c>
      <c r="T4550" t="s">
        <v>999</v>
      </c>
      <c r="U4550" t="s">
        <v>6515</v>
      </c>
      <c r="V4550">
        <v>1</v>
      </c>
      <c r="W4550" t="e">
        <f>VLOOKUP(U4550,T1.Unique.Delivery!$AQ$2:$AW$2720,COLUMNS(T1.Unique.Delivery!$AQ$2701:$AW$2701),0)</f>
        <v>#N/A</v>
      </c>
    </row>
    <row r="4551" spans="1:23" x14ac:dyDescent="0.3">
      <c r="A4551" t="s">
        <v>5593</v>
      </c>
      <c r="B4551" t="s">
        <v>5594</v>
      </c>
      <c r="C4551" t="s">
        <v>990</v>
      </c>
      <c r="D4551" t="s">
        <v>52</v>
      </c>
      <c r="E4551" t="s">
        <v>4133</v>
      </c>
      <c r="F4551" t="s">
        <v>4134</v>
      </c>
      <c r="G4551" t="s">
        <v>52</v>
      </c>
      <c r="H4551" t="s">
        <v>1006</v>
      </c>
      <c r="I4551" t="s">
        <v>54</v>
      </c>
      <c r="J4551" t="s">
        <v>4915</v>
      </c>
      <c r="K4551" t="s">
        <v>4916</v>
      </c>
      <c r="L4551">
        <v>101093720</v>
      </c>
      <c r="M4551" t="s">
        <v>55</v>
      </c>
      <c r="N4551" t="s">
        <v>47</v>
      </c>
      <c r="O4551" t="s">
        <v>47</v>
      </c>
      <c r="P4551" s="1">
        <v>42379</v>
      </c>
      <c r="Q4551" t="s">
        <v>997</v>
      </c>
      <c r="R4551">
        <v>1714.06</v>
      </c>
      <c r="S4551" t="s">
        <v>998</v>
      </c>
      <c r="T4551" t="s">
        <v>999</v>
      </c>
      <c r="U4551" t="s">
        <v>6516</v>
      </c>
      <c r="V4551">
        <v>1</v>
      </c>
      <c r="W4551" t="e">
        <f>VLOOKUP(U4551,T1.Unique.Delivery!$AQ$2:$AW$2720,COLUMNS(T1.Unique.Delivery!$AQ$2701:$AW$2701),0)</f>
        <v>#N/A</v>
      </c>
    </row>
    <row r="4552" spans="1:23" x14ac:dyDescent="0.3">
      <c r="A4552" t="s">
        <v>5593</v>
      </c>
      <c r="B4552" t="s">
        <v>5594</v>
      </c>
      <c r="C4552" t="s">
        <v>990</v>
      </c>
      <c r="D4552" t="s">
        <v>52</v>
      </c>
      <c r="E4552" t="s">
        <v>4133</v>
      </c>
      <c r="F4552" t="s">
        <v>4134</v>
      </c>
      <c r="G4552" t="s">
        <v>52</v>
      </c>
      <c r="H4552" t="s">
        <v>1006</v>
      </c>
      <c r="I4552" t="s">
        <v>54</v>
      </c>
      <c r="J4552" t="s">
        <v>66</v>
      </c>
      <c r="K4552" t="s">
        <v>1007</v>
      </c>
      <c r="L4552">
        <v>100943603</v>
      </c>
      <c r="M4552" t="s">
        <v>5002</v>
      </c>
      <c r="N4552" t="s">
        <v>1295</v>
      </c>
      <c r="O4552" t="s">
        <v>1296</v>
      </c>
      <c r="P4552" s="1">
        <v>42767</v>
      </c>
      <c r="Q4552" t="s">
        <v>997</v>
      </c>
      <c r="R4552">
        <v>855.5</v>
      </c>
      <c r="S4552" t="s">
        <v>998</v>
      </c>
      <c r="T4552" t="s">
        <v>999</v>
      </c>
      <c r="U4552" t="s">
        <v>6517</v>
      </c>
      <c r="V4552">
        <v>1</v>
      </c>
      <c r="W4552" t="e">
        <f>VLOOKUP(U4552,T1.Unique.Delivery!$AQ$2:$AW$2720,COLUMNS(T1.Unique.Delivery!$AQ$2701:$AW$2701),0)</f>
        <v>#N/A</v>
      </c>
    </row>
    <row r="4553" spans="1:23" x14ac:dyDescent="0.3">
      <c r="A4553" t="s">
        <v>5593</v>
      </c>
      <c r="B4553" t="s">
        <v>5594</v>
      </c>
      <c r="C4553" t="s">
        <v>990</v>
      </c>
      <c r="D4553" t="s">
        <v>52</v>
      </c>
      <c r="E4553" t="s">
        <v>4133</v>
      </c>
      <c r="F4553" t="s">
        <v>4134</v>
      </c>
      <c r="G4553" t="s">
        <v>52</v>
      </c>
      <c r="H4553" t="s">
        <v>1006</v>
      </c>
      <c r="I4553" t="s">
        <v>54</v>
      </c>
      <c r="J4553" t="s">
        <v>66</v>
      </c>
      <c r="K4553" t="s">
        <v>1007</v>
      </c>
      <c r="L4553">
        <v>101093720</v>
      </c>
      <c r="M4553" t="s">
        <v>55</v>
      </c>
      <c r="N4553" t="s">
        <v>1295</v>
      </c>
      <c r="O4553" t="s">
        <v>1296</v>
      </c>
      <c r="P4553" s="1">
        <v>42379</v>
      </c>
      <c r="Q4553" t="s">
        <v>997</v>
      </c>
      <c r="R4553">
        <v>1242</v>
      </c>
      <c r="S4553" t="s">
        <v>998</v>
      </c>
      <c r="T4553" t="s">
        <v>999</v>
      </c>
      <c r="U4553" t="s">
        <v>6518</v>
      </c>
      <c r="V4553">
        <v>1</v>
      </c>
      <c r="W4553" t="e">
        <f>VLOOKUP(U4553,T1.Unique.Delivery!$AQ$2:$AW$2720,COLUMNS(T1.Unique.Delivery!$AQ$2701:$AW$2701),0)</f>
        <v>#N/A</v>
      </c>
    </row>
    <row r="4554" spans="1:23" x14ac:dyDescent="0.3">
      <c r="A4554" t="s">
        <v>5593</v>
      </c>
      <c r="B4554" t="s">
        <v>5594</v>
      </c>
      <c r="C4554" t="s">
        <v>990</v>
      </c>
      <c r="D4554" t="s">
        <v>52</v>
      </c>
      <c r="E4554" t="s">
        <v>4133</v>
      </c>
      <c r="F4554" t="s">
        <v>4134</v>
      </c>
      <c r="G4554" t="s">
        <v>52</v>
      </c>
      <c r="H4554" t="s">
        <v>1006</v>
      </c>
      <c r="I4554" t="s">
        <v>54</v>
      </c>
      <c r="J4554" t="s">
        <v>66</v>
      </c>
      <c r="K4554" t="s">
        <v>1007</v>
      </c>
      <c r="L4554" t="s">
        <v>47</v>
      </c>
      <c r="M4554" t="s">
        <v>47</v>
      </c>
      <c r="N4554" t="s">
        <v>47</v>
      </c>
      <c r="O4554" t="s">
        <v>47</v>
      </c>
      <c r="P4554" t="s">
        <v>5606</v>
      </c>
      <c r="Q4554" t="s">
        <v>997</v>
      </c>
      <c r="R4554">
        <v>761.4</v>
      </c>
      <c r="S4554" t="s">
        <v>998</v>
      </c>
      <c r="T4554" t="s">
        <v>999</v>
      </c>
      <c r="U4554" t="s">
        <v>6519</v>
      </c>
      <c r="V4554">
        <v>1</v>
      </c>
      <c r="W4554" t="e">
        <f>VLOOKUP(U4554,T1.Unique.Delivery!$AQ$2:$AW$2720,COLUMNS(T1.Unique.Delivery!$AQ$2701:$AW$2701),0)</f>
        <v>#N/A</v>
      </c>
    </row>
    <row r="4555" spans="1:23" x14ac:dyDescent="0.3">
      <c r="A4555" t="s">
        <v>5593</v>
      </c>
      <c r="B4555" t="s">
        <v>5594</v>
      </c>
      <c r="C4555" t="s">
        <v>990</v>
      </c>
      <c r="D4555" t="s">
        <v>52</v>
      </c>
      <c r="E4555" t="s">
        <v>4133</v>
      </c>
      <c r="F4555" t="s">
        <v>4134</v>
      </c>
      <c r="G4555" t="s">
        <v>52</v>
      </c>
      <c r="H4555" t="s">
        <v>1006</v>
      </c>
      <c r="I4555" t="s">
        <v>54</v>
      </c>
      <c r="J4555" t="s">
        <v>56</v>
      </c>
      <c r="K4555" t="s">
        <v>993</v>
      </c>
      <c r="L4555">
        <v>100223303</v>
      </c>
      <c r="M4555" t="s">
        <v>994</v>
      </c>
      <c r="N4555" t="s">
        <v>995</v>
      </c>
      <c r="O4555" t="s">
        <v>996</v>
      </c>
      <c r="P4555" s="1">
        <v>42371</v>
      </c>
      <c r="Q4555" t="s">
        <v>997</v>
      </c>
      <c r="R4555">
        <v>1675.65</v>
      </c>
      <c r="S4555" t="s">
        <v>998</v>
      </c>
      <c r="T4555" t="s">
        <v>999</v>
      </c>
      <c r="U4555" t="s">
        <v>6520</v>
      </c>
      <c r="V4555">
        <v>1</v>
      </c>
      <c r="W4555" t="e">
        <f>VLOOKUP(U4555,T1.Unique.Delivery!$AQ$2:$AW$2720,COLUMNS(T1.Unique.Delivery!$AQ$2701:$AW$2701),0)</f>
        <v>#N/A</v>
      </c>
    </row>
    <row r="4556" spans="1:23" x14ac:dyDescent="0.3">
      <c r="A4556" t="s">
        <v>5593</v>
      </c>
      <c r="B4556" t="s">
        <v>5594</v>
      </c>
      <c r="C4556" t="s">
        <v>990</v>
      </c>
      <c r="D4556" t="s">
        <v>52</v>
      </c>
      <c r="E4556" t="s">
        <v>4133</v>
      </c>
      <c r="F4556" t="s">
        <v>4134</v>
      </c>
      <c r="G4556" t="s">
        <v>52</v>
      </c>
      <c r="H4556" t="s">
        <v>1006</v>
      </c>
      <c r="I4556" t="s">
        <v>54</v>
      </c>
      <c r="J4556" t="s">
        <v>56</v>
      </c>
      <c r="K4556" t="s">
        <v>993</v>
      </c>
      <c r="L4556">
        <v>100788157</v>
      </c>
      <c r="M4556" t="s">
        <v>2389</v>
      </c>
      <c r="N4556" t="s">
        <v>995</v>
      </c>
      <c r="O4556" t="s">
        <v>996</v>
      </c>
      <c r="P4556" s="1">
        <v>42370</v>
      </c>
      <c r="Q4556" t="s">
        <v>997</v>
      </c>
      <c r="R4556">
        <v>1587.09</v>
      </c>
      <c r="S4556" t="s">
        <v>998</v>
      </c>
      <c r="T4556" t="s">
        <v>999</v>
      </c>
      <c r="U4556" t="s">
        <v>6521</v>
      </c>
      <c r="V4556">
        <v>1</v>
      </c>
      <c r="W4556" t="e">
        <f>VLOOKUP(U4556,T1.Unique.Delivery!$AQ$2:$AW$2720,COLUMNS(T1.Unique.Delivery!$AQ$2701:$AW$2701),0)</f>
        <v>#N/A</v>
      </c>
    </row>
    <row r="4557" spans="1:23" x14ac:dyDescent="0.3">
      <c r="A4557" t="s">
        <v>5593</v>
      </c>
      <c r="B4557" t="s">
        <v>5594</v>
      </c>
      <c r="C4557" t="s">
        <v>990</v>
      </c>
      <c r="D4557" t="s">
        <v>52</v>
      </c>
      <c r="E4557" t="s">
        <v>4133</v>
      </c>
      <c r="F4557" t="s">
        <v>4134</v>
      </c>
      <c r="G4557" t="s">
        <v>52</v>
      </c>
      <c r="H4557" t="s">
        <v>1006</v>
      </c>
      <c r="I4557" t="s">
        <v>54</v>
      </c>
      <c r="J4557" t="s">
        <v>56</v>
      </c>
      <c r="K4557" t="s">
        <v>993</v>
      </c>
      <c r="L4557">
        <v>101093720</v>
      </c>
      <c r="M4557" t="s">
        <v>55</v>
      </c>
      <c r="N4557" t="s">
        <v>47</v>
      </c>
      <c r="O4557" t="s">
        <v>47</v>
      </c>
      <c r="P4557" s="1">
        <v>42379</v>
      </c>
      <c r="Q4557" t="s">
        <v>997</v>
      </c>
      <c r="R4557">
        <v>1714.06</v>
      </c>
      <c r="S4557" t="s">
        <v>998</v>
      </c>
      <c r="T4557" t="s">
        <v>999</v>
      </c>
      <c r="U4557" t="s">
        <v>6522</v>
      </c>
      <c r="V4557">
        <v>1</v>
      </c>
      <c r="W4557" t="e">
        <f>VLOOKUP(U4557,T1.Unique.Delivery!$AQ$2:$AW$2720,COLUMNS(T1.Unique.Delivery!$AQ$2701:$AW$2701),0)</f>
        <v>#N/A</v>
      </c>
    </row>
    <row r="4558" spans="1:23" x14ac:dyDescent="0.3">
      <c r="A4558" t="s">
        <v>5593</v>
      </c>
      <c r="B4558" t="s">
        <v>5594</v>
      </c>
      <c r="C4558" t="s">
        <v>990</v>
      </c>
      <c r="D4558" t="s">
        <v>52</v>
      </c>
      <c r="E4558" t="s">
        <v>4133</v>
      </c>
      <c r="F4558" t="s">
        <v>4134</v>
      </c>
      <c r="G4558" t="s">
        <v>52</v>
      </c>
      <c r="H4558" t="s">
        <v>1006</v>
      </c>
      <c r="I4558" t="s">
        <v>54</v>
      </c>
      <c r="J4558" t="s">
        <v>129</v>
      </c>
      <c r="K4558" t="s">
        <v>1012</v>
      </c>
      <c r="L4558">
        <v>100943603</v>
      </c>
      <c r="M4558" t="s">
        <v>5002</v>
      </c>
      <c r="N4558" t="s">
        <v>47</v>
      </c>
      <c r="O4558" t="s">
        <v>47</v>
      </c>
      <c r="P4558" s="1">
        <v>42767</v>
      </c>
      <c r="Q4558" t="s">
        <v>997</v>
      </c>
      <c r="R4558">
        <v>855.5</v>
      </c>
      <c r="S4558" t="s">
        <v>998</v>
      </c>
      <c r="T4558" t="s">
        <v>999</v>
      </c>
      <c r="U4558" t="s">
        <v>6523</v>
      </c>
      <c r="V4558">
        <v>1</v>
      </c>
      <c r="W4558" t="e">
        <f>VLOOKUP(U4558,T1.Unique.Delivery!$AQ$2:$AW$2720,COLUMNS(T1.Unique.Delivery!$AQ$2701:$AW$2701),0)</f>
        <v>#N/A</v>
      </c>
    </row>
    <row r="4559" spans="1:23" x14ac:dyDescent="0.3">
      <c r="A4559" t="s">
        <v>5593</v>
      </c>
      <c r="B4559" t="s">
        <v>5594</v>
      </c>
      <c r="C4559" t="s">
        <v>990</v>
      </c>
      <c r="D4559" t="s">
        <v>52</v>
      </c>
      <c r="E4559" t="s">
        <v>4133</v>
      </c>
      <c r="F4559" t="s">
        <v>4134</v>
      </c>
      <c r="G4559" t="s">
        <v>52</v>
      </c>
      <c r="H4559" t="s">
        <v>1006</v>
      </c>
      <c r="I4559" t="s">
        <v>54</v>
      </c>
      <c r="J4559" t="s">
        <v>129</v>
      </c>
      <c r="K4559" t="s">
        <v>1012</v>
      </c>
      <c r="L4559" t="s">
        <v>47</v>
      </c>
      <c r="M4559" t="s">
        <v>47</v>
      </c>
      <c r="N4559" t="s">
        <v>47</v>
      </c>
      <c r="O4559" t="s">
        <v>47</v>
      </c>
      <c r="P4559" t="s">
        <v>5606</v>
      </c>
      <c r="Q4559" t="s">
        <v>997</v>
      </c>
      <c r="R4559">
        <v>761.4</v>
      </c>
      <c r="S4559" t="s">
        <v>998</v>
      </c>
      <c r="T4559" t="s">
        <v>999</v>
      </c>
      <c r="U4559" t="s">
        <v>6524</v>
      </c>
      <c r="V4559">
        <v>1</v>
      </c>
      <c r="W4559" t="e">
        <f>VLOOKUP(U4559,T1.Unique.Delivery!$AQ$2:$AW$2720,COLUMNS(T1.Unique.Delivery!$AQ$2701:$AW$2701),0)</f>
        <v>#N/A</v>
      </c>
    </row>
    <row r="4560" spans="1:23" x14ac:dyDescent="0.3">
      <c r="A4560" t="s">
        <v>5593</v>
      </c>
      <c r="B4560" t="s">
        <v>5594</v>
      </c>
      <c r="C4560" t="s">
        <v>990</v>
      </c>
      <c r="D4560" t="s">
        <v>52</v>
      </c>
      <c r="E4560" t="s">
        <v>4133</v>
      </c>
      <c r="F4560" t="s">
        <v>4134</v>
      </c>
      <c r="G4560" t="s">
        <v>52</v>
      </c>
      <c r="H4560" t="s">
        <v>1006</v>
      </c>
      <c r="I4560" t="s">
        <v>54</v>
      </c>
      <c r="J4560" t="s">
        <v>80</v>
      </c>
      <c r="K4560" t="s">
        <v>1014</v>
      </c>
      <c r="L4560">
        <v>100943603</v>
      </c>
      <c r="M4560" t="s">
        <v>5002</v>
      </c>
      <c r="N4560" t="s">
        <v>47</v>
      </c>
      <c r="O4560" t="s">
        <v>47</v>
      </c>
      <c r="P4560" s="1">
        <v>42767</v>
      </c>
      <c r="Q4560" t="s">
        <v>997</v>
      </c>
      <c r="R4560">
        <v>855.5</v>
      </c>
      <c r="S4560" t="s">
        <v>998</v>
      </c>
      <c r="T4560" t="s">
        <v>999</v>
      </c>
      <c r="U4560" t="s">
        <v>6525</v>
      </c>
      <c r="V4560">
        <v>1</v>
      </c>
      <c r="W4560" t="e">
        <f>VLOOKUP(U4560,T1.Unique.Delivery!$AQ$2:$AW$2720,COLUMNS(T1.Unique.Delivery!$AQ$2701:$AW$2701),0)</f>
        <v>#N/A</v>
      </c>
    </row>
    <row r="4561" spans="1:23" x14ac:dyDescent="0.3">
      <c r="A4561" t="s">
        <v>5593</v>
      </c>
      <c r="B4561" t="s">
        <v>5594</v>
      </c>
      <c r="C4561" t="s">
        <v>990</v>
      </c>
      <c r="D4561" t="s">
        <v>52</v>
      </c>
      <c r="E4561" t="s">
        <v>4133</v>
      </c>
      <c r="F4561" t="s">
        <v>4134</v>
      </c>
      <c r="G4561" t="s">
        <v>52</v>
      </c>
      <c r="H4561" t="s">
        <v>1006</v>
      </c>
      <c r="I4561" t="s">
        <v>54</v>
      </c>
      <c r="J4561" t="s">
        <v>80</v>
      </c>
      <c r="K4561" t="s">
        <v>1014</v>
      </c>
      <c r="L4561" t="s">
        <v>47</v>
      </c>
      <c r="M4561" t="s">
        <v>47</v>
      </c>
      <c r="N4561" t="s">
        <v>47</v>
      </c>
      <c r="O4561" t="s">
        <v>47</v>
      </c>
      <c r="P4561" t="s">
        <v>5606</v>
      </c>
      <c r="Q4561" t="s">
        <v>997</v>
      </c>
      <c r="R4561">
        <v>761.4</v>
      </c>
      <c r="S4561" t="s">
        <v>998</v>
      </c>
      <c r="T4561" t="s">
        <v>999</v>
      </c>
      <c r="U4561" t="s">
        <v>6526</v>
      </c>
      <c r="V4561">
        <v>1</v>
      </c>
      <c r="W4561" t="e">
        <f>VLOOKUP(U4561,T1.Unique.Delivery!$AQ$2:$AW$2720,COLUMNS(T1.Unique.Delivery!$AQ$2701:$AW$2701),0)</f>
        <v>#N/A</v>
      </c>
    </row>
    <row r="4562" spans="1:23" x14ac:dyDescent="0.3">
      <c r="A4562" t="s">
        <v>5593</v>
      </c>
      <c r="B4562" t="s">
        <v>5594</v>
      </c>
      <c r="C4562" t="s">
        <v>990</v>
      </c>
      <c r="D4562" t="s">
        <v>52</v>
      </c>
      <c r="E4562" t="s">
        <v>4133</v>
      </c>
      <c r="F4562" t="s">
        <v>4134</v>
      </c>
      <c r="G4562" t="s">
        <v>52</v>
      </c>
      <c r="H4562" t="s">
        <v>1006</v>
      </c>
      <c r="I4562" t="s">
        <v>54</v>
      </c>
      <c r="J4562" t="s">
        <v>2273</v>
      </c>
      <c r="K4562" t="s">
        <v>2274</v>
      </c>
      <c r="L4562">
        <v>100943603</v>
      </c>
      <c r="M4562" t="s">
        <v>5002</v>
      </c>
      <c r="N4562" t="s">
        <v>1295</v>
      </c>
      <c r="O4562" t="s">
        <v>1296</v>
      </c>
      <c r="P4562" s="1">
        <v>42767</v>
      </c>
      <c r="Q4562" t="s">
        <v>997</v>
      </c>
      <c r="R4562">
        <v>855.5</v>
      </c>
      <c r="S4562" t="s">
        <v>998</v>
      </c>
      <c r="T4562" t="s">
        <v>999</v>
      </c>
      <c r="U4562" t="s">
        <v>6527</v>
      </c>
      <c r="V4562">
        <v>1</v>
      </c>
      <c r="W4562" t="e">
        <f>VLOOKUP(U4562,T1.Unique.Delivery!$AQ$2:$AW$2720,COLUMNS(T1.Unique.Delivery!$AQ$2701:$AW$2701),0)</f>
        <v>#N/A</v>
      </c>
    </row>
    <row r="4563" spans="1:23" x14ac:dyDescent="0.3">
      <c r="A4563" t="s">
        <v>5593</v>
      </c>
      <c r="B4563" t="s">
        <v>5594</v>
      </c>
      <c r="C4563" t="s">
        <v>990</v>
      </c>
      <c r="D4563" t="s">
        <v>52</v>
      </c>
      <c r="E4563" t="s">
        <v>4133</v>
      </c>
      <c r="F4563" t="s">
        <v>4134</v>
      </c>
      <c r="G4563" t="s">
        <v>52</v>
      </c>
      <c r="H4563" t="s">
        <v>1006</v>
      </c>
      <c r="I4563" t="s">
        <v>54</v>
      </c>
      <c r="J4563" t="s">
        <v>2276</v>
      </c>
      <c r="K4563" t="s">
        <v>2277</v>
      </c>
      <c r="L4563">
        <v>100943603</v>
      </c>
      <c r="M4563" t="s">
        <v>5002</v>
      </c>
      <c r="N4563" t="s">
        <v>1295</v>
      </c>
      <c r="O4563" t="s">
        <v>1296</v>
      </c>
      <c r="P4563" s="1">
        <v>42767</v>
      </c>
      <c r="Q4563" t="s">
        <v>997</v>
      </c>
      <c r="R4563">
        <v>855.5</v>
      </c>
      <c r="S4563" t="s">
        <v>998</v>
      </c>
      <c r="T4563" t="s">
        <v>999</v>
      </c>
      <c r="U4563" t="s">
        <v>6528</v>
      </c>
      <c r="V4563">
        <v>1</v>
      </c>
      <c r="W4563" t="e">
        <f>VLOOKUP(U4563,T1.Unique.Delivery!$AQ$2:$AW$2720,COLUMNS(T1.Unique.Delivery!$AQ$2701:$AW$2701),0)</f>
        <v>#N/A</v>
      </c>
    </row>
    <row r="4564" spans="1:23" x14ac:dyDescent="0.3">
      <c r="A4564" t="s">
        <v>5593</v>
      </c>
      <c r="B4564" t="s">
        <v>5594</v>
      </c>
      <c r="C4564" t="s">
        <v>990</v>
      </c>
      <c r="D4564" t="s">
        <v>52</v>
      </c>
      <c r="E4564" t="s">
        <v>4133</v>
      </c>
      <c r="F4564" t="s">
        <v>4134</v>
      </c>
      <c r="G4564" t="s">
        <v>52</v>
      </c>
      <c r="H4564" t="s">
        <v>1006</v>
      </c>
      <c r="I4564" t="s">
        <v>54</v>
      </c>
      <c r="J4564" t="s">
        <v>2279</v>
      </c>
      <c r="K4564" t="s">
        <v>2280</v>
      </c>
      <c r="L4564">
        <v>100943603</v>
      </c>
      <c r="M4564" t="s">
        <v>5002</v>
      </c>
      <c r="N4564" t="s">
        <v>1295</v>
      </c>
      <c r="O4564" t="s">
        <v>1296</v>
      </c>
      <c r="P4564" s="1">
        <v>42767</v>
      </c>
      <c r="Q4564" t="s">
        <v>997</v>
      </c>
      <c r="R4564">
        <v>855.5</v>
      </c>
      <c r="S4564" t="s">
        <v>998</v>
      </c>
      <c r="T4564" t="s">
        <v>999</v>
      </c>
      <c r="U4564" t="s">
        <v>6529</v>
      </c>
      <c r="V4564">
        <v>1</v>
      </c>
      <c r="W4564" t="e">
        <f>VLOOKUP(U4564,T1.Unique.Delivery!$AQ$2:$AW$2720,COLUMNS(T1.Unique.Delivery!$AQ$2701:$AW$2701),0)</f>
        <v>#N/A</v>
      </c>
    </row>
    <row r="4565" spans="1:23" x14ac:dyDescent="0.3">
      <c r="A4565" t="s">
        <v>5593</v>
      </c>
      <c r="B4565" t="s">
        <v>5594</v>
      </c>
      <c r="C4565" t="s">
        <v>990</v>
      </c>
      <c r="D4565" t="s">
        <v>52</v>
      </c>
      <c r="E4565" t="s">
        <v>4133</v>
      </c>
      <c r="F4565" t="s">
        <v>4134</v>
      </c>
      <c r="G4565" t="s">
        <v>52</v>
      </c>
      <c r="H4565" t="s">
        <v>1006</v>
      </c>
      <c r="I4565" t="s">
        <v>54</v>
      </c>
      <c r="J4565" t="s">
        <v>1002</v>
      </c>
      <c r="K4565" t="s">
        <v>993</v>
      </c>
      <c r="L4565">
        <v>100223303</v>
      </c>
      <c r="M4565" t="s">
        <v>994</v>
      </c>
      <c r="N4565" t="s">
        <v>995</v>
      </c>
      <c r="O4565" t="s">
        <v>996</v>
      </c>
      <c r="P4565" s="1">
        <v>42371</v>
      </c>
      <c r="Q4565" t="s">
        <v>997</v>
      </c>
      <c r="R4565">
        <v>1675.65</v>
      </c>
      <c r="S4565" t="s">
        <v>998</v>
      </c>
      <c r="T4565" t="s">
        <v>999</v>
      </c>
      <c r="U4565" t="s">
        <v>6530</v>
      </c>
      <c r="V4565">
        <v>1</v>
      </c>
      <c r="W4565" t="e">
        <f>VLOOKUP(U4565,T1.Unique.Delivery!$AQ$2:$AW$2720,COLUMNS(T1.Unique.Delivery!$AQ$2701:$AW$2701),0)</f>
        <v>#N/A</v>
      </c>
    </row>
    <row r="4566" spans="1:23" x14ac:dyDescent="0.3">
      <c r="A4566" t="s">
        <v>5593</v>
      </c>
      <c r="B4566" t="s">
        <v>5594</v>
      </c>
      <c r="C4566" t="s">
        <v>990</v>
      </c>
      <c r="D4566" t="s">
        <v>52</v>
      </c>
      <c r="E4566" t="s">
        <v>6531</v>
      </c>
      <c r="F4566" t="s">
        <v>6532</v>
      </c>
      <c r="G4566" t="s">
        <v>52</v>
      </c>
      <c r="H4566" t="s">
        <v>1006</v>
      </c>
      <c r="I4566" t="s">
        <v>54</v>
      </c>
      <c r="J4566" t="s">
        <v>66</v>
      </c>
      <c r="K4566" t="s">
        <v>1007</v>
      </c>
      <c r="L4566">
        <v>100943603</v>
      </c>
      <c r="M4566" t="s">
        <v>5002</v>
      </c>
      <c r="N4566" t="s">
        <v>47</v>
      </c>
      <c r="O4566" t="s">
        <v>47</v>
      </c>
      <c r="P4566" s="1">
        <v>42767</v>
      </c>
      <c r="Q4566" t="s">
        <v>997</v>
      </c>
      <c r="R4566">
        <v>855.5</v>
      </c>
      <c r="S4566" t="s">
        <v>998</v>
      </c>
      <c r="T4566" t="s">
        <v>999</v>
      </c>
      <c r="U4566" t="s">
        <v>6533</v>
      </c>
      <c r="V4566">
        <v>1</v>
      </c>
      <c r="W4566" t="e">
        <f>VLOOKUP(U4566,T1.Unique.Delivery!$AQ$2:$AW$2720,COLUMNS(T1.Unique.Delivery!$AQ$2701:$AW$2701),0)</f>
        <v>#N/A</v>
      </c>
    </row>
    <row r="4567" spans="1:23" x14ac:dyDescent="0.3">
      <c r="A4567" t="s">
        <v>5593</v>
      </c>
      <c r="B4567" t="s">
        <v>5594</v>
      </c>
      <c r="C4567" t="s">
        <v>990</v>
      </c>
      <c r="D4567" t="s">
        <v>52</v>
      </c>
      <c r="E4567" t="s">
        <v>6531</v>
      </c>
      <c r="F4567" t="s">
        <v>6532</v>
      </c>
      <c r="G4567" t="s">
        <v>52</v>
      </c>
      <c r="H4567" t="s">
        <v>1006</v>
      </c>
      <c r="I4567" t="s">
        <v>54</v>
      </c>
      <c r="J4567" t="s">
        <v>66</v>
      </c>
      <c r="K4567" t="s">
        <v>1007</v>
      </c>
      <c r="L4567" t="s">
        <v>47</v>
      </c>
      <c r="M4567" t="s">
        <v>47</v>
      </c>
      <c r="N4567" t="s">
        <v>47</v>
      </c>
      <c r="O4567" t="s">
        <v>47</v>
      </c>
      <c r="P4567" t="s">
        <v>5606</v>
      </c>
      <c r="Q4567" t="s">
        <v>997</v>
      </c>
      <c r="R4567">
        <v>761.4</v>
      </c>
      <c r="S4567" t="s">
        <v>998</v>
      </c>
      <c r="T4567" t="s">
        <v>999</v>
      </c>
      <c r="U4567" t="s">
        <v>6534</v>
      </c>
      <c r="V4567">
        <v>1</v>
      </c>
      <c r="W4567" t="e">
        <f>VLOOKUP(U4567,T1.Unique.Delivery!$AQ$2:$AW$2720,COLUMNS(T1.Unique.Delivery!$AQ$2701:$AW$2701),0)</f>
        <v>#N/A</v>
      </c>
    </row>
    <row r="4568" spans="1:23" x14ac:dyDescent="0.3">
      <c r="A4568" t="s">
        <v>5593</v>
      </c>
      <c r="B4568" t="s">
        <v>5594</v>
      </c>
      <c r="C4568" t="s">
        <v>990</v>
      </c>
      <c r="D4568" t="s">
        <v>52</v>
      </c>
      <c r="E4568" t="s">
        <v>6531</v>
      </c>
      <c r="F4568" t="s">
        <v>6532</v>
      </c>
      <c r="G4568" t="s">
        <v>52</v>
      </c>
      <c r="H4568" t="s">
        <v>1006</v>
      </c>
      <c r="I4568" t="s">
        <v>54</v>
      </c>
      <c r="J4568" t="s">
        <v>129</v>
      </c>
      <c r="K4568" t="s">
        <v>1012</v>
      </c>
      <c r="L4568">
        <v>100943603</v>
      </c>
      <c r="M4568" t="s">
        <v>5002</v>
      </c>
      <c r="N4568" t="s">
        <v>47</v>
      </c>
      <c r="O4568" t="s">
        <v>47</v>
      </c>
      <c r="P4568" s="1">
        <v>42767</v>
      </c>
      <c r="Q4568" t="s">
        <v>997</v>
      </c>
      <c r="R4568">
        <v>855.5</v>
      </c>
      <c r="S4568" t="s">
        <v>998</v>
      </c>
      <c r="T4568" t="s">
        <v>999</v>
      </c>
      <c r="U4568" t="s">
        <v>6535</v>
      </c>
      <c r="V4568">
        <v>1</v>
      </c>
      <c r="W4568" t="e">
        <f>VLOOKUP(U4568,T1.Unique.Delivery!$AQ$2:$AW$2720,COLUMNS(T1.Unique.Delivery!$AQ$2701:$AW$2701),0)</f>
        <v>#N/A</v>
      </c>
    </row>
    <row r="4569" spans="1:23" x14ac:dyDescent="0.3">
      <c r="A4569" t="s">
        <v>5593</v>
      </c>
      <c r="B4569" t="s">
        <v>5594</v>
      </c>
      <c r="C4569" t="s">
        <v>990</v>
      </c>
      <c r="D4569" t="s">
        <v>52</v>
      </c>
      <c r="E4569" t="s">
        <v>6531</v>
      </c>
      <c r="F4569" t="s">
        <v>6532</v>
      </c>
      <c r="G4569" t="s">
        <v>52</v>
      </c>
      <c r="H4569" t="s">
        <v>1006</v>
      </c>
      <c r="I4569" t="s">
        <v>54</v>
      </c>
      <c r="J4569" t="s">
        <v>129</v>
      </c>
      <c r="K4569" t="s">
        <v>1012</v>
      </c>
      <c r="L4569" t="s">
        <v>47</v>
      </c>
      <c r="M4569" t="s">
        <v>47</v>
      </c>
      <c r="N4569" t="s">
        <v>47</v>
      </c>
      <c r="O4569" t="s">
        <v>47</v>
      </c>
      <c r="P4569" t="s">
        <v>5606</v>
      </c>
      <c r="Q4569" t="s">
        <v>997</v>
      </c>
      <c r="R4569">
        <v>761.4</v>
      </c>
      <c r="S4569" t="s">
        <v>998</v>
      </c>
      <c r="T4569" t="s">
        <v>999</v>
      </c>
      <c r="U4569" t="s">
        <v>6536</v>
      </c>
      <c r="V4569">
        <v>1</v>
      </c>
      <c r="W4569" t="e">
        <f>VLOOKUP(U4569,T1.Unique.Delivery!$AQ$2:$AW$2720,COLUMNS(T1.Unique.Delivery!$AQ$2701:$AW$2701),0)</f>
        <v>#N/A</v>
      </c>
    </row>
    <row r="4570" spans="1:23" x14ac:dyDescent="0.3">
      <c r="A4570" t="s">
        <v>5593</v>
      </c>
      <c r="B4570" t="s">
        <v>5594</v>
      </c>
      <c r="C4570" t="s">
        <v>990</v>
      </c>
      <c r="D4570" t="s">
        <v>52</v>
      </c>
      <c r="E4570" t="s">
        <v>6531</v>
      </c>
      <c r="F4570" t="s">
        <v>6532</v>
      </c>
      <c r="G4570" t="s">
        <v>52</v>
      </c>
      <c r="H4570" t="s">
        <v>1006</v>
      </c>
      <c r="I4570" t="s">
        <v>54</v>
      </c>
      <c r="J4570" t="s">
        <v>80</v>
      </c>
      <c r="K4570" t="s">
        <v>1014</v>
      </c>
      <c r="L4570">
        <v>100943603</v>
      </c>
      <c r="M4570" t="s">
        <v>5002</v>
      </c>
      <c r="N4570" t="s">
        <v>1295</v>
      </c>
      <c r="O4570" t="s">
        <v>1296</v>
      </c>
      <c r="P4570" s="1">
        <v>42767</v>
      </c>
      <c r="Q4570" t="s">
        <v>997</v>
      </c>
      <c r="R4570">
        <v>855.5</v>
      </c>
      <c r="S4570" t="s">
        <v>998</v>
      </c>
      <c r="T4570" t="s">
        <v>999</v>
      </c>
      <c r="U4570" t="s">
        <v>6537</v>
      </c>
      <c r="V4570">
        <v>1</v>
      </c>
      <c r="W4570" t="e">
        <f>VLOOKUP(U4570,T1.Unique.Delivery!$AQ$2:$AW$2720,COLUMNS(T1.Unique.Delivery!$AQ$2701:$AW$2701),0)</f>
        <v>#N/A</v>
      </c>
    </row>
    <row r="4571" spans="1:23" x14ac:dyDescent="0.3">
      <c r="A4571" t="s">
        <v>5593</v>
      </c>
      <c r="B4571" t="s">
        <v>5594</v>
      </c>
      <c r="C4571" t="s">
        <v>990</v>
      </c>
      <c r="D4571" t="s">
        <v>52</v>
      </c>
      <c r="E4571" t="s">
        <v>6531</v>
      </c>
      <c r="F4571" t="s">
        <v>6532</v>
      </c>
      <c r="G4571" t="s">
        <v>52</v>
      </c>
      <c r="H4571" t="s">
        <v>1006</v>
      </c>
      <c r="I4571" t="s">
        <v>54</v>
      </c>
      <c r="J4571" t="s">
        <v>80</v>
      </c>
      <c r="K4571" t="s">
        <v>1014</v>
      </c>
      <c r="L4571" t="s">
        <v>47</v>
      </c>
      <c r="M4571" t="s">
        <v>47</v>
      </c>
      <c r="N4571" t="s">
        <v>47</v>
      </c>
      <c r="O4571" t="s">
        <v>47</v>
      </c>
      <c r="P4571" t="s">
        <v>5606</v>
      </c>
      <c r="Q4571" t="s">
        <v>997</v>
      </c>
      <c r="R4571">
        <v>761.4</v>
      </c>
      <c r="S4571" t="s">
        <v>998</v>
      </c>
      <c r="T4571" t="s">
        <v>999</v>
      </c>
      <c r="U4571" t="s">
        <v>6538</v>
      </c>
      <c r="V4571">
        <v>1</v>
      </c>
      <c r="W4571" t="e">
        <f>VLOOKUP(U4571,T1.Unique.Delivery!$AQ$2:$AW$2720,COLUMNS(T1.Unique.Delivery!$AQ$2701:$AW$2701),0)</f>
        <v>#N/A</v>
      </c>
    </row>
    <row r="4572" spans="1:23" x14ac:dyDescent="0.3">
      <c r="A4572" t="s">
        <v>5593</v>
      </c>
      <c r="B4572" t="s">
        <v>5594</v>
      </c>
      <c r="C4572" t="s">
        <v>990</v>
      </c>
      <c r="D4572" t="s">
        <v>52</v>
      </c>
      <c r="E4572" t="s">
        <v>6531</v>
      </c>
      <c r="F4572" t="s">
        <v>6532</v>
      </c>
      <c r="G4572" t="s">
        <v>52</v>
      </c>
      <c r="H4572" t="s">
        <v>1006</v>
      </c>
      <c r="I4572" t="s">
        <v>54</v>
      </c>
      <c r="J4572" t="s">
        <v>2273</v>
      </c>
      <c r="K4572" t="s">
        <v>2274</v>
      </c>
      <c r="L4572">
        <v>100943603</v>
      </c>
      <c r="M4572" t="s">
        <v>5002</v>
      </c>
      <c r="N4572" t="s">
        <v>1295</v>
      </c>
      <c r="O4572" t="s">
        <v>1296</v>
      </c>
      <c r="P4572" s="1">
        <v>42767</v>
      </c>
      <c r="Q4572" t="s">
        <v>997</v>
      </c>
      <c r="R4572">
        <v>855.5</v>
      </c>
      <c r="S4572" t="s">
        <v>998</v>
      </c>
      <c r="T4572" t="s">
        <v>999</v>
      </c>
      <c r="U4572" t="s">
        <v>6539</v>
      </c>
      <c r="V4572">
        <v>1</v>
      </c>
      <c r="W4572" t="e">
        <f>VLOOKUP(U4572,T1.Unique.Delivery!$AQ$2:$AW$2720,COLUMNS(T1.Unique.Delivery!$AQ$2701:$AW$2701),0)</f>
        <v>#N/A</v>
      </c>
    </row>
    <row r="4573" spans="1:23" x14ac:dyDescent="0.3">
      <c r="A4573" t="s">
        <v>5593</v>
      </c>
      <c r="B4573" t="s">
        <v>5594</v>
      </c>
      <c r="C4573" t="s">
        <v>990</v>
      </c>
      <c r="D4573" t="s">
        <v>52</v>
      </c>
      <c r="E4573" t="s">
        <v>6531</v>
      </c>
      <c r="F4573" t="s">
        <v>6532</v>
      </c>
      <c r="G4573" t="s">
        <v>52</v>
      </c>
      <c r="H4573" t="s">
        <v>1006</v>
      </c>
      <c r="I4573" t="s">
        <v>54</v>
      </c>
      <c r="J4573" t="s">
        <v>2276</v>
      </c>
      <c r="K4573" t="s">
        <v>2277</v>
      </c>
      <c r="L4573">
        <v>100943603</v>
      </c>
      <c r="M4573" t="s">
        <v>5002</v>
      </c>
      <c r="N4573" t="s">
        <v>47</v>
      </c>
      <c r="O4573" t="s">
        <v>47</v>
      </c>
      <c r="P4573" s="1">
        <v>42767</v>
      </c>
      <c r="Q4573" t="s">
        <v>997</v>
      </c>
      <c r="R4573">
        <v>855.5</v>
      </c>
      <c r="S4573" t="s">
        <v>998</v>
      </c>
      <c r="T4573" t="s">
        <v>999</v>
      </c>
      <c r="U4573" t="s">
        <v>6540</v>
      </c>
      <c r="V4573">
        <v>1</v>
      </c>
      <c r="W4573" t="e">
        <f>VLOOKUP(U4573,T1.Unique.Delivery!$AQ$2:$AW$2720,COLUMNS(T1.Unique.Delivery!$AQ$2701:$AW$2701),0)</f>
        <v>#N/A</v>
      </c>
    </row>
    <row r="4574" spans="1:23" x14ac:dyDescent="0.3">
      <c r="A4574" t="s">
        <v>5593</v>
      </c>
      <c r="B4574" t="s">
        <v>5594</v>
      </c>
      <c r="C4574" t="s">
        <v>990</v>
      </c>
      <c r="D4574" t="s">
        <v>52</v>
      </c>
      <c r="E4574" t="s">
        <v>6531</v>
      </c>
      <c r="F4574" t="s">
        <v>6532</v>
      </c>
      <c r="G4574" t="s">
        <v>52</v>
      </c>
      <c r="H4574" t="s">
        <v>1006</v>
      </c>
      <c r="I4574" t="s">
        <v>54</v>
      </c>
      <c r="J4574" t="s">
        <v>2279</v>
      </c>
      <c r="K4574" t="s">
        <v>2280</v>
      </c>
      <c r="L4574">
        <v>100943603</v>
      </c>
      <c r="M4574" t="s">
        <v>5002</v>
      </c>
      <c r="N4574" t="s">
        <v>1295</v>
      </c>
      <c r="O4574" t="s">
        <v>1296</v>
      </c>
      <c r="P4574" s="1">
        <v>42767</v>
      </c>
      <c r="Q4574" t="s">
        <v>997</v>
      </c>
      <c r="R4574">
        <v>855.5</v>
      </c>
      <c r="S4574" t="s">
        <v>998</v>
      </c>
      <c r="T4574" t="s">
        <v>999</v>
      </c>
      <c r="U4574" t="s">
        <v>6541</v>
      </c>
      <c r="V4574">
        <v>1</v>
      </c>
      <c r="W4574" t="e">
        <f>VLOOKUP(U4574,T1.Unique.Delivery!$AQ$2:$AW$2720,COLUMNS(T1.Unique.Delivery!$AQ$2701:$AW$2701),0)</f>
        <v>#N/A</v>
      </c>
    </row>
    <row r="4575" spans="1:23" x14ac:dyDescent="0.3">
      <c r="A4575" t="s">
        <v>5593</v>
      </c>
      <c r="B4575" t="s">
        <v>5594</v>
      </c>
      <c r="C4575" t="s">
        <v>990</v>
      </c>
      <c r="D4575" t="s">
        <v>52</v>
      </c>
      <c r="E4575" t="s">
        <v>6542</v>
      </c>
      <c r="F4575" t="s">
        <v>6543</v>
      </c>
      <c r="G4575" t="s">
        <v>207</v>
      </c>
      <c r="H4575" t="s">
        <v>1006</v>
      </c>
      <c r="I4575" t="s">
        <v>54</v>
      </c>
      <c r="J4575" t="s">
        <v>66</v>
      </c>
      <c r="K4575" t="s">
        <v>1007</v>
      </c>
      <c r="L4575">
        <v>100788157</v>
      </c>
      <c r="M4575" t="s">
        <v>2389</v>
      </c>
      <c r="N4575" t="s">
        <v>47</v>
      </c>
      <c r="O4575" t="s">
        <v>47</v>
      </c>
      <c r="P4575" s="1">
        <v>42008</v>
      </c>
      <c r="Q4575" t="s">
        <v>997</v>
      </c>
      <c r="R4575">
        <v>2700</v>
      </c>
      <c r="S4575" t="s">
        <v>998</v>
      </c>
      <c r="T4575" t="s">
        <v>999</v>
      </c>
      <c r="U4575" t="s">
        <v>6544</v>
      </c>
      <c r="V4575">
        <v>1</v>
      </c>
      <c r="W4575" t="e">
        <f>VLOOKUP(U4575,T1.Unique.Delivery!$AQ$2:$AW$2720,COLUMNS(T1.Unique.Delivery!$AQ$2701:$AW$2701),0)</f>
        <v>#N/A</v>
      </c>
    </row>
    <row r="4576" spans="1:23" x14ac:dyDescent="0.3">
      <c r="A4576" t="s">
        <v>5593</v>
      </c>
      <c r="B4576" t="s">
        <v>5594</v>
      </c>
      <c r="C4576" t="s">
        <v>990</v>
      </c>
      <c r="D4576" t="s">
        <v>52</v>
      </c>
      <c r="E4576" t="s">
        <v>6542</v>
      </c>
      <c r="F4576" t="s">
        <v>6543</v>
      </c>
      <c r="G4576" t="s">
        <v>207</v>
      </c>
      <c r="H4576" t="s">
        <v>1006</v>
      </c>
      <c r="I4576" t="s">
        <v>54</v>
      </c>
      <c r="J4576" t="s">
        <v>56</v>
      </c>
      <c r="K4576" t="s">
        <v>993</v>
      </c>
      <c r="L4576">
        <v>100788157</v>
      </c>
      <c r="M4576" t="s">
        <v>2389</v>
      </c>
      <c r="N4576" t="s">
        <v>47</v>
      </c>
      <c r="O4576" t="s">
        <v>47</v>
      </c>
      <c r="P4576" s="1">
        <v>41643</v>
      </c>
      <c r="Q4576" t="s">
        <v>997</v>
      </c>
      <c r="R4576">
        <v>3000</v>
      </c>
      <c r="S4576" t="s">
        <v>998</v>
      </c>
      <c r="T4576" t="s">
        <v>999</v>
      </c>
      <c r="U4576" t="s">
        <v>6545</v>
      </c>
      <c r="V4576">
        <v>1</v>
      </c>
      <c r="W4576" t="e">
        <f>VLOOKUP(U4576,T1.Unique.Delivery!$AQ$2:$AW$2720,COLUMNS(T1.Unique.Delivery!$AQ$2701:$AW$2701),0)</f>
        <v>#N/A</v>
      </c>
    </row>
    <row r="4577" spans="1:23" x14ac:dyDescent="0.3">
      <c r="A4577" t="s">
        <v>5593</v>
      </c>
      <c r="B4577" t="s">
        <v>5594</v>
      </c>
      <c r="C4577" t="s">
        <v>990</v>
      </c>
      <c r="D4577" t="s">
        <v>52</v>
      </c>
      <c r="E4577" t="s">
        <v>4186</v>
      </c>
      <c r="F4577" t="s">
        <v>2964</v>
      </c>
      <c r="G4577" t="s">
        <v>52</v>
      </c>
      <c r="H4577" t="s">
        <v>1006</v>
      </c>
      <c r="I4577" t="s">
        <v>54</v>
      </c>
      <c r="J4577" t="s">
        <v>66</v>
      </c>
      <c r="K4577" t="s">
        <v>1007</v>
      </c>
      <c r="L4577">
        <v>100943603</v>
      </c>
      <c r="M4577" t="s">
        <v>5002</v>
      </c>
      <c r="N4577" t="s">
        <v>47</v>
      </c>
      <c r="O4577" t="s">
        <v>47</v>
      </c>
      <c r="P4577" s="1">
        <v>42767</v>
      </c>
      <c r="Q4577" t="s">
        <v>997</v>
      </c>
      <c r="R4577">
        <v>855.5</v>
      </c>
      <c r="S4577" t="s">
        <v>998</v>
      </c>
      <c r="T4577" t="s">
        <v>999</v>
      </c>
      <c r="U4577" t="s">
        <v>6546</v>
      </c>
      <c r="V4577">
        <v>1</v>
      </c>
      <c r="W4577" t="e">
        <f>VLOOKUP(U4577,T1.Unique.Delivery!$AQ$2:$AW$2720,COLUMNS(T1.Unique.Delivery!$AQ$2701:$AW$2701),0)</f>
        <v>#N/A</v>
      </c>
    </row>
    <row r="4578" spans="1:23" x14ac:dyDescent="0.3">
      <c r="A4578" t="s">
        <v>5593</v>
      </c>
      <c r="B4578" t="s">
        <v>5594</v>
      </c>
      <c r="C4578" t="s">
        <v>990</v>
      </c>
      <c r="D4578" t="s">
        <v>52</v>
      </c>
      <c r="E4578" t="s">
        <v>4186</v>
      </c>
      <c r="F4578" t="s">
        <v>2964</v>
      </c>
      <c r="G4578" t="s">
        <v>52</v>
      </c>
      <c r="H4578" t="s">
        <v>1006</v>
      </c>
      <c r="I4578" t="s">
        <v>54</v>
      </c>
      <c r="J4578" t="s">
        <v>66</v>
      </c>
      <c r="K4578" t="s">
        <v>1007</v>
      </c>
      <c r="L4578">
        <v>101093720</v>
      </c>
      <c r="M4578" t="s">
        <v>55</v>
      </c>
      <c r="N4578" t="s">
        <v>47</v>
      </c>
      <c r="O4578" t="s">
        <v>47</v>
      </c>
      <c r="P4578" t="s">
        <v>1040</v>
      </c>
      <c r="Q4578" t="s">
        <v>997</v>
      </c>
      <c r="R4578">
        <v>1142.7</v>
      </c>
      <c r="S4578" t="s">
        <v>998</v>
      </c>
      <c r="T4578" t="s">
        <v>999</v>
      </c>
      <c r="U4578" t="s">
        <v>6547</v>
      </c>
      <c r="V4578">
        <v>1</v>
      </c>
      <c r="W4578" t="e">
        <f>VLOOKUP(U4578,T1.Unique.Delivery!$AQ$2:$AW$2720,COLUMNS(T1.Unique.Delivery!$AQ$2701:$AW$2701),0)</f>
        <v>#N/A</v>
      </c>
    </row>
    <row r="4579" spans="1:23" x14ac:dyDescent="0.3">
      <c r="A4579" t="s">
        <v>5593</v>
      </c>
      <c r="B4579" t="s">
        <v>5594</v>
      </c>
      <c r="C4579" t="s">
        <v>990</v>
      </c>
      <c r="D4579" t="s">
        <v>52</v>
      </c>
      <c r="E4579" t="s">
        <v>4186</v>
      </c>
      <c r="F4579" t="s">
        <v>2964</v>
      </c>
      <c r="G4579" t="s">
        <v>52</v>
      </c>
      <c r="H4579" t="s">
        <v>1006</v>
      </c>
      <c r="I4579" t="s">
        <v>54</v>
      </c>
      <c r="J4579" t="s">
        <v>66</v>
      </c>
      <c r="K4579" t="s">
        <v>1007</v>
      </c>
      <c r="L4579" t="s">
        <v>47</v>
      </c>
      <c r="M4579" t="s">
        <v>47</v>
      </c>
      <c r="N4579" t="s">
        <v>47</v>
      </c>
      <c r="O4579" t="s">
        <v>47</v>
      </c>
      <c r="P4579" t="s">
        <v>5606</v>
      </c>
      <c r="Q4579" t="s">
        <v>997</v>
      </c>
      <c r="R4579">
        <v>761.4</v>
      </c>
      <c r="S4579" t="s">
        <v>998</v>
      </c>
      <c r="T4579" t="s">
        <v>999</v>
      </c>
      <c r="U4579" t="s">
        <v>6548</v>
      </c>
      <c r="V4579">
        <v>1</v>
      </c>
      <c r="W4579" t="e">
        <f>VLOOKUP(U4579,T1.Unique.Delivery!$AQ$2:$AW$2720,COLUMNS(T1.Unique.Delivery!$AQ$2701:$AW$2701),0)</f>
        <v>#N/A</v>
      </c>
    </row>
    <row r="4580" spans="1:23" x14ac:dyDescent="0.3">
      <c r="A4580" t="s">
        <v>5593</v>
      </c>
      <c r="B4580" t="s">
        <v>5594</v>
      </c>
      <c r="C4580" t="s">
        <v>990</v>
      </c>
      <c r="D4580" t="s">
        <v>52</v>
      </c>
      <c r="E4580" t="s">
        <v>4186</v>
      </c>
      <c r="F4580" t="s">
        <v>2964</v>
      </c>
      <c r="G4580" t="s">
        <v>52</v>
      </c>
      <c r="H4580" t="s">
        <v>1006</v>
      </c>
      <c r="I4580" t="s">
        <v>54</v>
      </c>
      <c r="J4580" t="s">
        <v>56</v>
      </c>
      <c r="K4580" t="s">
        <v>993</v>
      </c>
      <c r="L4580">
        <v>101093720</v>
      </c>
      <c r="M4580" t="s">
        <v>55</v>
      </c>
      <c r="N4580" t="s">
        <v>995</v>
      </c>
      <c r="O4580" t="s">
        <v>996</v>
      </c>
      <c r="P4580" s="1">
        <v>42379</v>
      </c>
      <c r="Q4580" t="s">
        <v>997</v>
      </c>
      <c r="R4580">
        <v>1714.06</v>
      </c>
      <c r="S4580" t="s">
        <v>998</v>
      </c>
      <c r="T4580" t="s">
        <v>999</v>
      </c>
      <c r="U4580" t="s">
        <v>6549</v>
      </c>
      <c r="V4580">
        <v>1</v>
      </c>
      <c r="W4580" t="e">
        <f>VLOOKUP(U4580,T1.Unique.Delivery!$AQ$2:$AW$2720,COLUMNS(T1.Unique.Delivery!$AQ$2701:$AW$2701),0)</f>
        <v>#N/A</v>
      </c>
    </row>
    <row r="4581" spans="1:23" x14ac:dyDescent="0.3">
      <c r="A4581" t="s">
        <v>5593</v>
      </c>
      <c r="B4581" t="s">
        <v>5594</v>
      </c>
      <c r="C4581" t="s">
        <v>990</v>
      </c>
      <c r="D4581" t="s">
        <v>52</v>
      </c>
      <c r="E4581" t="s">
        <v>4186</v>
      </c>
      <c r="F4581" t="s">
        <v>2964</v>
      </c>
      <c r="G4581" t="s">
        <v>52</v>
      </c>
      <c r="H4581" t="s">
        <v>1006</v>
      </c>
      <c r="I4581" t="s">
        <v>54</v>
      </c>
      <c r="J4581" t="s">
        <v>129</v>
      </c>
      <c r="K4581" t="s">
        <v>1012</v>
      </c>
      <c r="L4581">
        <v>100943603</v>
      </c>
      <c r="M4581" t="s">
        <v>5002</v>
      </c>
      <c r="N4581" t="s">
        <v>47</v>
      </c>
      <c r="O4581" t="s">
        <v>47</v>
      </c>
      <c r="P4581" s="1">
        <v>42767</v>
      </c>
      <c r="Q4581" t="s">
        <v>997</v>
      </c>
      <c r="R4581">
        <v>855.5</v>
      </c>
      <c r="S4581" t="s">
        <v>998</v>
      </c>
      <c r="T4581" t="s">
        <v>999</v>
      </c>
      <c r="U4581" t="s">
        <v>6550</v>
      </c>
      <c r="V4581">
        <v>1</v>
      </c>
      <c r="W4581" t="e">
        <f>VLOOKUP(U4581,T1.Unique.Delivery!$AQ$2:$AW$2720,COLUMNS(T1.Unique.Delivery!$AQ$2701:$AW$2701),0)</f>
        <v>#N/A</v>
      </c>
    </row>
    <row r="4582" spans="1:23" x14ac:dyDescent="0.3">
      <c r="A4582" t="s">
        <v>5593</v>
      </c>
      <c r="B4582" t="s">
        <v>5594</v>
      </c>
      <c r="C4582" t="s">
        <v>990</v>
      </c>
      <c r="D4582" t="s">
        <v>52</v>
      </c>
      <c r="E4582" t="s">
        <v>4186</v>
      </c>
      <c r="F4582" t="s">
        <v>2964</v>
      </c>
      <c r="G4582" t="s">
        <v>52</v>
      </c>
      <c r="H4582" t="s">
        <v>1006</v>
      </c>
      <c r="I4582" t="s">
        <v>54</v>
      </c>
      <c r="J4582" t="s">
        <v>129</v>
      </c>
      <c r="K4582" t="s">
        <v>1012</v>
      </c>
      <c r="L4582" t="s">
        <v>47</v>
      </c>
      <c r="M4582" t="s">
        <v>47</v>
      </c>
      <c r="N4582" t="s">
        <v>47</v>
      </c>
      <c r="O4582" t="s">
        <v>47</v>
      </c>
      <c r="P4582" t="s">
        <v>5606</v>
      </c>
      <c r="Q4582" t="s">
        <v>997</v>
      </c>
      <c r="R4582">
        <v>761.4</v>
      </c>
      <c r="S4582" t="s">
        <v>998</v>
      </c>
      <c r="T4582" t="s">
        <v>999</v>
      </c>
      <c r="U4582" t="s">
        <v>6551</v>
      </c>
      <c r="V4582">
        <v>1</v>
      </c>
      <c r="W4582" t="e">
        <f>VLOOKUP(U4582,T1.Unique.Delivery!$AQ$2:$AW$2720,COLUMNS(T1.Unique.Delivery!$AQ$2701:$AW$2701),0)</f>
        <v>#N/A</v>
      </c>
    </row>
    <row r="4583" spans="1:23" x14ac:dyDescent="0.3">
      <c r="A4583" t="s">
        <v>5593</v>
      </c>
      <c r="B4583" t="s">
        <v>5594</v>
      </c>
      <c r="C4583" t="s">
        <v>990</v>
      </c>
      <c r="D4583" t="s">
        <v>52</v>
      </c>
      <c r="E4583" t="s">
        <v>4186</v>
      </c>
      <c r="F4583" t="s">
        <v>2964</v>
      </c>
      <c r="G4583" t="s">
        <v>52</v>
      </c>
      <c r="H4583" t="s">
        <v>1006</v>
      </c>
      <c r="I4583" t="s">
        <v>54</v>
      </c>
      <c r="J4583" t="s">
        <v>80</v>
      </c>
      <c r="K4583" t="s">
        <v>1014</v>
      </c>
      <c r="L4583">
        <v>100943603</v>
      </c>
      <c r="M4583" t="s">
        <v>5002</v>
      </c>
      <c r="N4583" t="s">
        <v>47</v>
      </c>
      <c r="O4583" t="s">
        <v>47</v>
      </c>
      <c r="P4583" s="1">
        <v>42767</v>
      </c>
      <c r="Q4583" t="s">
        <v>997</v>
      </c>
      <c r="R4583">
        <v>855.5</v>
      </c>
      <c r="S4583" t="s">
        <v>998</v>
      </c>
      <c r="T4583" t="s">
        <v>999</v>
      </c>
      <c r="U4583" t="s">
        <v>6552</v>
      </c>
      <c r="V4583">
        <v>1</v>
      </c>
      <c r="W4583" t="e">
        <f>VLOOKUP(U4583,T1.Unique.Delivery!$AQ$2:$AW$2720,COLUMNS(T1.Unique.Delivery!$AQ$2701:$AW$2701),0)</f>
        <v>#N/A</v>
      </c>
    </row>
    <row r="4584" spans="1:23" x14ac:dyDescent="0.3">
      <c r="A4584" t="s">
        <v>5593</v>
      </c>
      <c r="B4584" t="s">
        <v>5594</v>
      </c>
      <c r="C4584" t="s">
        <v>990</v>
      </c>
      <c r="D4584" t="s">
        <v>52</v>
      </c>
      <c r="E4584" t="s">
        <v>4186</v>
      </c>
      <c r="F4584" t="s">
        <v>2964</v>
      </c>
      <c r="G4584" t="s">
        <v>52</v>
      </c>
      <c r="H4584" t="s">
        <v>1006</v>
      </c>
      <c r="I4584" t="s">
        <v>54</v>
      </c>
      <c r="J4584" t="s">
        <v>80</v>
      </c>
      <c r="K4584" t="s">
        <v>1014</v>
      </c>
      <c r="L4584" t="s">
        <v>47</v>
      </c>
      <c r="M4584" t="s">
        <v>47</v>
      </c>
      <c r="N4584" t="s">
        <v>47</v>
      </c>
      <c r="O4584" t="s">
        <v>47</v>
      </c>
      <c r="P4584" t="s">
        <v>5606</v>
      </c>
      <c r="Q4584" t="s">
        <v>997</v>
      </c>
      <c r="R4584">
        <v>761.4</v>
      </c>
      <c r="S4584" t="s">
        <v>998</v>
      </c>
      <c r="T4584" t="s">
        <v>999</v>
      </c>
      <c r="U4584" t="s">
        <v>6553</v>
      </c>
      <c r="V4584">
        <v>1</v>
      </c>
      <c r="W4584" t="e">
        <f>VLOOKUP(U4584,T1.Unique.Delivery!$AQ$2:$AW$2720,COLUMNS(T1.Unique.Delivery!$AQ$2701:$AW$2701),0)</f>
        <v>#N/A</v>
      </c>
    </row>
    <row r="4585" spans="1:23" x14ac:dyDescent="0.3">
      <c r="A4585" t="s">
        <v>5593</v>
      </c>
      <c r="B4585" t="s">
        <v>5594</v>
      </c>
      <c r="C4585" t="s">
        <v>990</v>
      </c>
      <c r="D4585" t="s">
        <v>52</v>
      </c>
      <c r="E4585" t="s">
        <v>4186</v>
      </c>
      <c r="F4585" t="s">
        <v>2964</v>
      </c>
      <c r="G4585" t="s">
        <v>52</v>
      </c>
      <c r="H4585" t="s">
        <v>1006</v>
      </c>
      <c r="I4585" t="s">
        <v>54</v>
      </c>
      <c r="J4585" t="s">
        <v>2273</v>
      </c>
      <c r="K4585" t="s">
        <v>2274</v>
      </c>
      <c r="L4585">
        <v>100943603</v>
      </c>
      <c r="M4585" t="s">
        <v>5002</v>
      </c>
      <c r="N4585" t="s">
        <v>47</v>
      </c>
      <c r="O4585" t="s">
        <v>47</v>
      </c>
      <c r="P4585" s="1">
        <v>42767</v>
      </c>
      <c r="Q4585" t="s">
        <v>997</v>
      </c>
      <c r="R4585">
        <v>855.5</v>
      </c>
      <c r="S4585" t="s">
        <v>998</v>
      </c>
      <c r="T4585" t="s">
        <v>999</v>
      </c>
      <c r="U4585" t="s">
        <v>6554</v>
      </c>
      <c r="V4585">
        <v>1</v>
      </c>
      <c r="W4585" t="e">
        <f>VLOOKUP(U4585,T1.Unique.Delivery!$AQ$2:$AW$2720,COLUMNS(T1.Unique.Delivery!$AQ$2701:$AW$2701),0)</f>
        <v>#N/A</v>
      </c>
    </row>
    <row r="4586" spans="1:23" x14ac:dyDescent="0.3">
      <c r="A4586" t="s">
        <v>5593</v>
      </c>
      <c r="B4586" t="s">
        <v>5594</v>
      </c>
      <c r="C4586" t="s">
        <v>990</v>
      </c>
      <c r="D4586" t="s">
        <v>52</v>
      </c>
      <c r="E4586" t="s">
        <v>4186</v>
      </c>
      <c r="F4586" t="s">
        <v>2964</v>
      </c>
      <c r="G4586" t="s">
        <v>52</v>
      </c>
      <c r="H4586" t="s">
        <v>1006</v>
      </c>
      <c r="I4586" t="s">
        <v>54</v>
      </c>
      <c r="J4586" t="s">
        <v>2276</v>
      </c>
      <c r="K4586" t="s">
        <v>2277</v>
      </c>
      <c r="L4586">
        <v>100943603</v>
      </c>
      <c r="M4586" t="s">
        <v>5002</v>
      </c>
      <c r="N4586" t="s">
        <v>47</v>
      </c>
      <c r="O4586" t="s">
        <v>47</v>
      </c>
      <c r="P4586" s="1">
        <v>42767</v>
      </c>
      <c r="Q4586" t="s">
        <v>997</v>
      </c>
      <c r="R4586">
        <v>855.5</v>
      </c>
      <c r="S4586" t="s">
        <v>998</v>
      </c>
      <c r="T4586" t="s">
        <v>999</v>
      </c>
      <c r="U4586" t="s">
        <v>6555</v>
      </c>
      <c r="V4586">
        <v>1</v>
      </c>
      <c r="W4586" t="e">
        <f>VLOOKUP(U4586,T1.Unique.Delivery!$AQ$2:$AW$2720,COLUMNS(T1.Unique.Delivery!$AQ$2701:$AW$2701),0)</f>
        <v>#N/A</v>
      </c>
    </row>
    <row r="4587" spans="1:23" x14ac:dyDescent="0.3">
      <c r="A4587" t="s">
        <v>5593</v>
      </c>
      <c r="B4587" t="s">
        <v>5594</v>
      </c>
      <c r="C4587" t="s">
        <v>990</v>
      </c>
      <c r="D4587" t="s">
        <v>52</v>
      </c>
      <c r="E4587" t="s">
        <v>4186</v>
      </c>
      <c r="F4587" t="s">
        <v>2964</v>
      </c>
      <c r="G4587" t="s">
        <v>52</v>
      </c>
      <c r="H4587" t="s">
        <v>1006</v>
      </c>
      <c r="I4587" t="s">
        <v>54</v>
      </c>
      <c r="J4587" t="s">
        <v>2279</v>
      </c>
      <c r="K4587" t="s">
        <v>2280</v>
      </c>
      <c r="L4587">
        <v>100943603</v>
      </c>
      <c r="M4587" t="s">
        <v>5002</v>
      </c>
      <c r="N4587" t="s">
        <v>1295</v>
      </c>
      <c r="O4587" t="s">
        <v>1296</v>
      </c>
      <c r="P4587" s="1">
        <v>42767</v>
      </c>
      <c r="Q4587" t="s">
        <v>997</v>
      </c>
      <c r="R4587">
        <v>855.5</v>
      </c>
      <c r="S4587" t="s">
        <v>998</v>
      </c>
      <c r="T4587" t="s">
        <v>999</v>
      </c>
      <c r="U4587" t="s">
        <v>6556</v>
      </c>
      <c r="V4587">
        <v>1</v>
      </c>
      <c r="W4587" t="e">
        <f>VLOOKUP(U4587,T1.Unique.Delivery!$AQ$2:$AW$2720,COLUMNS(T1.Unique.Delivery!$AQ$2701:$AW$2701),0)</f>
        <v>#N/A</v>
      </c>
    </row>
    <row r="4588" spans="1:23" x14ac:dyDescent="0.3">
      <c r="A4588" t="s">
        <v>5593</v>
      </c>
      <c r="B4588" t="s">
        <v>5594</v>
      </c>
      <c r="C4588" t="s">
        <v>990</v>
      </c>
      <c r="D4588" t="s">
        <v>52</v>
      </c>
      <c r="E4588" t="s">
        <v>4212</v>
      </c>
      <c r="F4588" t="s">
        <v>4213</v>
      </c>
      <c r="G4588" t="s">
        <v>52</v>
      </c>
      <c r="H4588" t="s">
        <v>1006</v>
      </c>
      <c r="I4588" t="s">
        <v>54</v>
      </c>
      <c r="J4588" t="s">
        <v>66</v>
      </c>
      <c r="K4588" t="s">
        <v>1007</v>
      </c>
      <c r="L4588">
        <v>100943603</v>
      </c>
      <c r="M4588" t="s">
        <v>5002</v>
      </c>
      <c r="N4588" t="s">
        <v>1295</v>
      </c>
      <c r="O4588" t="s">
        <v>1296</v>
      </c>
      <c r="P4588" s="1">
        <v>42767</v>
      </c>
      <c r="Q4588" t="s">
        <v>997</v>
      </c>
      <c r="R4588">
        <v>855.5</v>
      </c>
      <c r="S4588" t="s">
        <v>998</v>
      </c>
      <c r="T4588" t="s">
        <v>999</v>
      </c>
      <c r="U4588" t="s">
        <v>6557</v>
      </c>
      <c r="V4588">
        <v>1</v>
      </c>
      <c r="W4588" t="e">
        <f>VLOOKUP(U4588,T1.Unique.Delivery!$AQ$2:$AW$2720,COLUMNS(T1.Unique.Delivery!$AQ$2701:$AW$2701),0)</f>
        <v>#N/A</v>
      </c>
    </row>
    <row r="4589" spans="1:23" x14ac:dyDescent="0.3">
      <c r="A4589" t="s">
        <v>5593</v>
      </c>
      <c r="B4589" t="s">
        <v>5594</v>
      </c>
      <c r="C4589" t="s">
        <v>990</v>
      </c>
      <c r="D4589" t="s">
        <v>52</v>
      </c>
      <c r="E4589" t="s">
        <v>4212</v>
      </c>
      <c r="F4589" t="s">
        <v>4213</v>
      </c>
      <c r="G4589" t="s">
        <v>52</v>
      </c>
      <c r="H4589" t="s">
        <v>1006</v>
      </c>
      <c r="I4589" t="s">
        <v>54</v>
      </c>
      <c r="J4589" t="s">
        <v>66</v>
      </c>
      <c r="K4589" t="s">
        <v>1007</v>
      </c>
      <c r="L4589" t="s">
        <v>47</v>
      </c>
      <c r="M4589" t="s">
        <v>47</v>
      </c>
      <c r="N4589" t="s">
        <v>47</v>
      </c>
      <c r="O4589" t="s">
        <v>47</v>
      </c>
      <c r="P4589" t="s">
        <v>5606</v>
      </c>
      <c r="Q4589" t="s">
        <v>997</v>
      </c>
      <c r="R4589">
        <v>761.4</v>
      </c>
      <c r="S4589" t="s">
        <v>998</v>
      </c>
      <c r="T4589" t="s">
        <v>999</v>
      </c>
      <c r="U4589" t="s">
        <v>6558</v>
      </c>
      <c r="V4589">
        <v>1</v>
      </c>
      <c r="W4589" t="e">
        <f>VLOOKUP(U4589,T1.Unique.Delivery!$AQ$2:$AW$2720,COLUMNS(T1.Unique.Delivery!$AQ$2701:$AW$2701),0)</f>
        <v>#N/A</v>
      </c>
    </row>
    <row r="4590" spans="1:23" x14ac:dyDescent="0.3">
      <c r="A4590" t="s">
        <v>5593</v>
      </c>
      <c r="B4590" t="s">
        <v>5594</v>
      </c>
      <c r="C4590" t="s">
        <v>990</v>
      </c>
      <c r="D4590" t="s">
        <v>52</v>
      </c>
      <c r="E4590" t="s">
        <v>4212</v>
      </c>
      <c r="F4590" t="s">
        <v>4213</v>
      </c>
      <c r="G4590" t="s">
        <v>52</v>
      </c>
      <c r="H4590" t="s">
        <v>1006</v>
      </c>
      <c r="I4590" t="s">
        <v>54</v>
      </c>
      <c r="J4590" t="s">
        <v>129</v>
      </c>
      <c r="K4590" t="s">
        <v>1012</v>
      </c>
      <c r="L4590">
        <v>100943603</v>
      </c>
      <c r="M4590" t="s">
        <v>5002</v>
      </c>
      <c r="N4590" t="s">
        <v>47</v>
      </c>
      <c r="O4590" t="s">
        <v>47</v>
      </c>
      <c r="P4590" s="1">
        <v>42767</v>
      </c>
      <c r="Q4590" t="s">
        <v>997</v>
      </c>
      <c r="R4590">
        <v>855.5</v>
      </c>
      <c r="S4590" t="s">
        <v>998</v>
      </c>
      <c r="T4590" t="s">
        <v>999</v>
      </c>
      <c r="U4590" t="s">
        <v>6559</v>
      </c>
      <c r="V4590">
        <v>1</v>
      </c>
      <c r="W4590" t="e">
        <f>VLOOKUP(U4590,T1.Unique.Delivery!$AQ$2:$AW$2720,COLUMNS(T1.Unique.Delivery!$AQ$2701:$AW$2701),0)</f>
        <v>#N/A</v>
      </c>
    </row>
    <row r="4591" spans="1:23" x14ac:dyDescent="0.3">
      <c r="A4591" t="s">
        <v>5593</v>
      </c>
      <c r="B4591" t="s">
        <v>5594</v>
      </c>
      <c r="C4591" t="s">
        <v>990</v>
      </c>
      <c r="D4591" t="s">
        <v>52</v>
      </c>
      <c r="E4591" t="s">
        <v>4212</v>
      </c>
      <c r="F4591" t="s">
        <v>4213</v>
      </c>
      <c r="G4591" t="s">
        <v>52</v>
      </c>
      <c r="H4591" t="s">
        <v>1006</v>
      </c>
      <c r="I4591" t="s">
        <v>54</v>
      </c>
      <c r="J4591" t="s">
        <v>129</v>
      </c>
      <c r="K4591" t="s">
        <v>1012</v>
      </c>
      <c r="L4591" t="s">
        <v>47</v>
      </c>
      <c r="M4591" t="s">
        <v>47</v>
      </c>
      <c r="N4591" t="s">
        <v>47</v>
      </c>
      <c r="O4591" t="s">
        <v>47</v>
      </c>
      <c r="P4591" t="s">
        <v>5606</v>
      </c>
      <c r="Q4591" t="s">
        <v>997</v>
      </c>
      <c r="R4591">
        <v>761.4</v>
      </c>
      <c r="S4591" t="s">
        <v>998</v>
      </c>
      <c r="T4591" t="s">
        <v>999</v>
      </c>
      <c r="U4591" t="s">
        <v>6560</v>
      </c>
      <c r="V4591">
        <v>1</v>
      </c>
      <c r="W4591" t="e">
        <f>VLOOKUP(U4591,T1.Unique.Delivery!$AQ$2:$AW$2720,COLUMNS(T1.Unique.Delivery!$AQ$2701:$AW$2701),0)</f>
        <v>#N/A</v>
      </c>
    </row>
    <row r="4592" spans="1:23" x14ac:dyDescent="0.3">
      <c r="A4592" t="s">
        <v>5593</v>
      </c>
      <c r="B4592" t="s">
        <v>5594</v>
      </c>
      <c r="C4592" t="s">
        <v>990</v>
      </c>
      <c r="D4592" t="s">
        <v>52</v>
      </c>
      <c r="E4592" t="s">
        <v>4212</v>
      </c>
      <c r="F4592" t="s">
        <v>4213</v>
      </c>
      <c r="G4592" t="s">
        <v>52</v>
      </c>
      <c r="H4592" t="s">
        <v>1006</v>
      </c>
      <c r="I4592" t="s">
        <v>54</v>
      </c>
      <c r="J4592" t="s">
        <v>80</v>
      </c>
      <c r="K4592" t="s">
        <v>1014</v>
      </c>
      <c r="L4592">
        <v>100943603</v>
      </c>
      <c r="M4592" t="s">
        <v>5002</v>
      </c>
      <c r="N4592" t="s">
        <v>47</v>
      </c>
      <c r="O4592" t="s">
        <v>47</v>
      </c>
      <c r="P4592" s="1">
        <v>42767</v>
      </c>
      <c r="Q4592" t="s">
        <v>997</v>
      </c>
      <c r="R4592">
        <v>855.5</v>
      </c>
      <c r="S4592" t="s">
        <v>998</v>
      </c>
      <c r="T4592" t="s">
        <v>999</v>
      </c>
      <c r="U4592" t="s">
        <v>6561</v>
      </c>
      <c r="V4592">
        <v>1</v>
      </c>
      <c r="W4592" t="e">
        <f>VLOOKUP(U4592,T1.Unique.Delivery!$AQ$2:$AW$2720,COLUMNS(T1.Unique.Delivery!$AQ$2701:$AW$2701),0)</f>
        <v>#N/A</v>
      </c>
    </row>
    <row r="4593" spans="1:23" x14ac:dyDescent="0.3">
      <c r="A4593" t="s">
        <v>5593</v>
      </c>
      <c r="B4593" t="s">
        <v>5594</v>
      </c>
      <c r="C4593" t="s">
        <v>990</v>
      </c>
      <c r="D4593" t="s">
        <v>52</v>
      </c>
      <c r="E4593" t="s">
        <v>4212</v>
      </c>
      <c r="F4593" t="s">
        <v>4213</v>
      </c>
      <c r="G4593" t="s">
        <v>52</v>
      </c>
      <c r="H4593" t="s">
        <v>1006</v>
      </c>
      <c r="I4593" t="s">
        <v>54</v>
      </c>
      <c r="J4593" t="s">
        <v>80</v>
      </c>
      <c r="K4593" t="s">
        <v>1014</v>
      </c>
      <c r="L4593" t="s">
        <v>47</v>
      </c>
      <c r="M4593" t="s">
        <v>47</v>
      </c>
      <c r="N4593" t="s">
        <v>47</v>
      </c>
      <c r="O4593" t="s">
        <v>47</v>
      </c>
      <c r="P4593" t="s">
        <v>5606</v>
      </c>
      <c r="Q4593" t="s">
        <v>997</v>
      </c>
      <c r="R4593">
        <v>761.4</v>
      </c>
      <c r="S4593" t="s">
        <v>998</v>
      </c>
      <c r="T4593" t="s">
        <v>999</v>
      </c>
      <c r="U4593" t="s">
        <v>6562</v>
      </c>
      <c r="V4593">
        <v>1</v>
      </c>
      <c r="W4593" t="e">
        <f>VLOOKUP(U4593,T1.Unique.Delivery!$AQ$2:$AW$2720,COLUMNS(T1.Unique.Delivery!$AQ$2701:$AW$2701),0)</f>
        <v>#N/A</v>
      </c>
    </row>
    <row r="4594" spans="1:23" x14ac:dyDescent="0.3">
      <c r="A4594" t="s">
        <v>5593</v>
      </c>
      <c r="B4594" t="s">
        <v>5594</v>
      </c>
      <c r="C4594" t="s">
        <v>990</v>
      </c>
      <c r="D4594" t="s">
        <v>52</v>
      </c>
      <c r="E4594" t="s">
        <v>4212</v>
      </c>
      <c r="F4594" t="s">
        <v>4213</v>
      </c>
      <c r="G4594" t="s">
        <v>52</v>
      </c>
      <c r="H4594" t="s">
        <v>1006</v>
      </c>
      <c r="I4594" t="s">
        <v>54</v>
      </c>
      <c r="J4594" t="s">
        <v>2273</v>
      </c>
      <c r="K4594" t="s">
        <v>2274</v>
      </c>
      <c r="L4594">
        <v>100943603</v>
      </c>
      <c r="M4594" t="s">
        <v>5002</v>
      </c>
      <c r="N4594" t="s">
        <v>47</v>
      </c>
      <c r="O4594" t="s">
        <v>47</v>
      </c>
      <c r="P4594" s="1">
        <v>42767</v>
      </c>
      <c r="Q4594" t="s">
        <v>997</v>
      </c>
      <c r="R4594">
        <v>855.5</v>
      </c>
      <c r="S4594" t="s">
        <v>998</v>
      </c>
      <c r="T4594" t="s">
        <v>999</v>
      </c>
      <c r="U4594" t="s">
        <v>6563</v>
      </c>
      <c r="V4594">
        <v>1</v>
      </c>
      <c r="W4594" t="e">
        <f>VLOOKUP(U4594,T1.Unique.Delivery!$AQ$2:$AW$2720,COLUMNS(T1.Unique.Delivery!$AQ$2701:$AW$2701),0)</f>
        <v>#N/A</v>
      </c>
    </row>
    <row r="4595" spans="1:23" x14ac:dyDescent="0.3">
      <c r="A4595" t="s">
        <v>5593</v>
      </c>
      <c r="B4595" t="s">
        <v>5594</v>
      </c>
      <c r="C4595" t="s">
        <v>990</v>
      </c>
      <c r="D4595" t="s">
        <v>52</v>
      </c>
      <c r="E4595" t="s">
        <v>4212</v>
      </c>
      <c r="F4595" t="s">
        <v>4213</v>
      </c>
      <c r="G4595" t="s">
        <v>52</v>
      </c>
      <c r="H4595" t="s">
        <v>1006</v>
      </c>
      <c r="I4595" t="s">
        <v>54</v>
      </c>
      <c r="J4595" t="s">
        <v>2276</v>
      </c>
      <c r="K4595" t="s">
        <v>2277</v>
      </c>
      <c r="L4595">
        <v>100943603</v>
      </c>
      <c r="M4595" t="s">
        <v>5002</v>
      </c>
      <c r="N4595" t="s">
        <v>1295</v>
      </c>
      <c r="O4595" t="s">
        <v>1296</v>
      </c>
      <c r="P4595" s="1">
        <v>42767</v>
      </c>
      <c r="Q4595" t="s">
        <v>997</v>
      </c>
      <c r="R4595">
        <v>855.5</v>
      </c>
      <c r="S4595" t="s">
        <v>998</v>
      </c>
      <c r="T4595" t="s">
        <v>999</v>
      </c>
      <c r="U4595" t="s">
        <v>6564</v>
      </c>
      <c r="V4595">
        <v>1</v>
      </c>
      <c r="W4595" t="e">
        <f>VLOOKUP(U4595,T1.Unique.Delivery!$AQ$2:$AW$2720,COLUMNS(T1.Unique.Delivery!$AQ$2701:$AW$2701),0)</f>
        <v>#N/A</v>
      </c>
    </row>
    <row r="4596" spans="1:23" x14ac:dyDescent="0.3">
      <c r="A4596" t="s">
        <v>5593</v>
      </c>
      <c r="B4596" t="s">
        <v>5594</v>
      </c>
      <c r="C4596" t="s">
        <v>990</v>
      </c>
      <c r="D4596" t="s">
        <v>52</v>
      </c>
      <c r="E4596" t="s">
        <v>4212</v>
      </c>
      <c r="F4596" t="s">
        <v>4213</v>
      </c>
      <c r="G4596" t="s">
        <v>52</v>
      </c>
      <c r="H4596" t="s">
        <v>1006</v>
      </c>
      <c r="I4596" t="s">
        <v>54</v>
      </c>
      <c r="J4596" t="s">
        <v>2279</v>
      </c>
      <c r="K4596" t="s">
        <v>2280</v>
      </c>
      <c r="L4596">
        <v>100943603</v>
      </c>
      <c r="M4596" t="s">
        <v>5002</v>
      </c>
      <c r="N4596" t="s">
        <v>1295</v>
      </c>
      <c r="O4596" t="s">
        <v>1296</v>
      </c>
      <c r="P4596" s="1">
        <v>42767</v>
      </c>
      <c r="Q4596" t="s">
        <v>997</v>
      </c>
      <c r="R4596">
        <v>855.5</v>
      </c>
      <c r="S4596" t="s">
        <v>998</v>
      </c>
      <c r="T4596" t="s">
        <v>999</v>
      </c>
      <c r="U4596" t="s">
        <v>6565</v>
      </c>
      <c r="V4596">
        <v>1</v>
      </c>
      <c r="W4596" t="e">
        <f>VLOOKUP(U4596,T1.Unique.Delivery!$AQ$2:$AW$2720,COLUMNS(T1.Unique.Delivery!$AQ$2701:$AW$2701),0)</f>
        <v>#N/A</v>
      </c>
    </row>
    <row r="4597" spans="1:23" x14ac:dyDescent="0.3">
      <c r="A4597" t="s">
        <v>5593</v>
      </c>
      <c r="B4597" t="s">
        <v>5594</v>
      </c>
      <c r="C4597" t="s">
        <v>990</v>
      </c>
      <c r="D4597" t="s">
        <v>52</v>
      </c>
      <c r="E4597" t="s">
        <v>6566</v>
      </c>
      <c r="F4597" t="s">
        <v>6567</v>
      </c>
      <c r="G4597" t="s">
        <v>52</v>
      </c>
      <c r="H4597" t="s">
        <v>1006</v>
      </c>
      <c r="I4597" t="s">
        <v>54</v>
      </c>
      <c r="J4597" t="s">
        <v>66</v>
      </c>
      <c r="K4597" t="s">
        <v>1007</v>
      </c>
      <c r="L4597">
        <v>101093720</v>
      </c>
      <c r="M4597" t="s">
        <v>55</v>
      </c>
      <c r="N4597" t="s">
        <v>1295</v>
      </c>
      <c r="O4597" t="s">
        <v>1296</v>
      </c>
      <c r="P4597" s="1">
        <v>42379</v>
      </c>
      <c r="Q4597" t="s">
        <v>997</v>
      </c>
      <c r="R4597">
        <v>1320.3</v>
      </c>
      <c r="S4597" t="s">
        <v>998</v>
      </c>
      <c r="T4597" t="s">
        <v>999</v>
      </c>
      <c r="U4597" t="s">
        <v>6568</v>
      </c>
      <c r="V4597">
        <v>1</v>
      </c>
      <c r="W4597" t="e">
        <f>VLOOKUP(U4597,T1.Unique.Delivery!$AQ$2:$AW$2720,COLUMNS(T1.Unique.Delivery!$AQ$2701:$AW$2701),0)</f>
        <v>#N/A</v>
      </c>
    </row>
    <row r="4598" spans="1:23" x14ac:dyDescent="0.3">
      <c r="A4598" t="s">
        <v>5593</v>
      </c>
      <c r="B4598" t="s">
        <v>5594</v>
      </c>
      <c r="C4598" t="s">
        <v>990</v>
      </c>
      <c r="D4598" t="s">
        <v>52</v>
      </c>
      <c r="E4598" t="s">
        <v>6566</v>
      </c>
      <c r="F4598" t="s">
        <v>6567</v>
      </c>
      <c r="G4598" t="s">
        <v>52</v>
      </c>
      <c r="H4598" t="s">
        <v>1006</v>
      </c>
      <c r="I4598" t="s">
        <v>54</v>
      </c>
      <c r="J4598" t="s">
        <v>66</v>
      </c>
      <c r="K4598" t="s">
        <v>1007</v>
      </c>
      <c r="L4598" t="s">
        <v>47</v>
      </c>
      <c r="M4598" t="s">
        <v>47</v>
      </c>
      <c r="N4598" t="s">
        <v>47</v>
      </c>
      <c r="O4598" t="s">
        <v>47</v>
      </c>
      <c r="P4598" t="s">
        <v>5597</v>
      </c>
      <c r="Q4598" t="s">
        <v>997</v>
      </c>
      <c r="R4598">
        <v>886.78</v>
      </c>
      <c r="S4598" t="s">
        <v>998</v>
      </c>
      <c r="T4598" t="s">
        <v>999</v>
      </c>
      <c r="U4598" t="s">
        <v>6569</v>
      </c>
      <c r="V4598">
        <v>1</v>
      </c>
      <c r="W4598" t="e">
        <f>VLOOKUP(U4598,T1.Unique.Delivery!$AQ$2:$AW$2720,COLUMNS(T1.Unique.Delivery!$AQ$2701:$AW$2701),0)</f>
        <v>#N/A</v>
      </c>
    </row>
    <row r="4599" spans="1:23" x14ac:dyDescent="0.3">
      <c r="A4599" t="s">
        <v>5593</v>
      </c>
      <c r="B4599" t="s">
        <v>5594</v>
      </c>
      <c r="C4599" t="s">
        <v>990</v>
      </c>
      <c r="D4599" t="s">
        <v>52</v>
      </c>
      <c r="E4599" t="s">
        <v>6566</v>
      </c>
      <c r="F4599" t="s">
        <v>6567</v>
      </c>
      <c r="G4599" t="s">
        <v>52</v>
      </c>
      <c r="H4599" t="s">
        <v>1006</v>
      </c>
      <c r="I4599" t="s">
        <v>54</v>
      </c>
      <c r="J4599" t="s">
        <v>129</v>
      </c>
      <c r="K4599" t="s">
        <v>1012</v>
      </c>
      <c r="L4599" t="s">
        <v>47</v>
      </c>
      <c r="M4599" t="s">
        <v>47</v>
      </c>
      <c r="N4599" t="s">
        <v>47</v>
      </c>
      <c r="O4599" t="s">
        <v>47</v>
      </c>
      <c r="P4599" t="s">
        <v>5597</v>
      </c>
      <c r="Q4599" t="s">
        <v>997</v>
      </c>
      <c r="R4599">
        <v>886.78</v>
      </c>
      <c r="S4599" t="s">
        <v>998</v>
      </c>
      <c r="T4599" t="s">
        <v>999</v>
      </c>
      <c r="U4599" t="s">
        <v>6570</v>
      </c>
      <c r="V4599">
        <v>1</v>
      </c>
      <c r="W4599" t="e">
        <f>VLOOKUP(U4599,T1.Unique.Delivery!$AQ$2:$AW$2720,COLUMNS(T1.Unique.Delivery!$AQ$2701:$AW$2701),0)</f>
        <v>#N/A</v>
      </c>
    </row>
    <row r="4600" spans="1:23" x14ac:dyDescent="0.3">
      <c r="A4600" t="s">
        <v>5593</v>
      </c>
      <c r="B4600" t="s">
        <v>5594</v>
      </c>
      <c r="C4600" t="s">
        <v>990</v>
      </c>
      <c r="D4600" t="s">
        <v>52</v>
      </c>
      <c r="E4600" t="s">
        <v>6566</v>
      </c>
      <c r="F4600" t="s">
        <v>6567</v>
      </c>
      <c r="G4600" t="s">
        <v>52</v>
      </c>
      <c r="H4600" t="s">
        <v>1006</v>
      </c>
      <c r="I4600" t="s">
        <v>54</v>
      </c>
      <c r="J4600" t="s">
        <v>80</v>
      </c>
      <c r="K4600" t="s">
        <v>1014</v>
      </c>
      <c r="L4600">
        <v>101093720</v>
      </c>
      <c r="M4600" t="s">
        <v>55</v>
      </c>
      <c r="N4600" t="s">
        <v>47</v>
      </c>
      <c r="O4600" t="s">
        <v>47</v>
      </c>
      <c r="P4600" s="1">
        <v>42379</v>
      </c>
      <c r="Q4600" t="s">
        <v>997</v>
      </c>
      <c r="R4600">
        <v>1100.25</v>
      </c>
      <c r="S4600" t="s">
        <v>998</v>
      </c>
      <c r="T4600" t="s">
        <v>999</v>
      </c>
      <c r="U4600" t="s">
        <v>6571</v>
      </c>
      <c r="V4600">
        <v>1</v>
      </c>
      <c r="W4600" t="e">
        <f>VLOOKUP(U4600,T1.Unique.Delivery!$AQ$2:$AW$2720,COLUMNS(T1.Unique.Delivery!$AQ$2701:$AW$2701),0)</f>
        <v>#N/A</v>
      </c>
    </row>
    <row r="4601" spans="1:23" x14ac:dyDescent="0.3">
      <c r="A4601" t="s">
        <v>5593</v>
      </c>
      <c r="B4601" t="s">
        <v>5594</v>
      </c>
      <c r="C4601" t="s">
        <v>990</v>
      </c>
      <c r="D4601" t="s">
        <v>52</v>
      </c>
      <c r="E4601" t="s">
        <v>6566</v>
      </c>
      <c r="F4601" t="s">
        <v>6567</v>
      </c>
      <c r="G4601" t="s">
        <v>52</v>
      </c>
      <c r="H4601" t="s">
        <v>1006</v>
      </c>
      <c r="I4601" t="s">
        <v>54</v>
      </c>
      <c r="J4601" t="s">
        <v>80</v>
      </c>
      <c r="K4601" t="s">
        <v>1014</v>
      </c>
      <c r="L4601" t="s">
        <v>47</v>
      </c>
      <c r="M4601" t="s">
        <v>47</v>
      </c>
      <c r="N4601" t="s">
        <v>47</v>
      </c>
      <c r="O4601" t="s">
        <v>47</v>
      </c>
      <c r="P4601" t="s">
        <v>5597</v>
      </c>
      <c r="Q4601" t="s">
        <v>997</v>
      </c>
      <c r="R4601">
        <v>886.78</v>
      </c>
      <c r="S4601" t="s">
        <v>998</v>
      </c>
      <c r="T4601" t="s">
        <v>999</v>
      </c>
      <c r="U4601" t="s">
        <v>6572</v>
      </c>
      <c r="V4601">
        <v>1</v>
      </c>
      <c r="W4601" t="e">
        <f>VLOOKUP(U4601,T1.Unique.Delivery!$AQ$2:$AW$2720,COLUMNS(T1.Unique.Delivery!$AQ$2701:$AW$2701),0)</f>
        <v>#N/A</v>
      </c>
    </row>
    <row r="4602" spans="1:23" x14ac:dyDescent="0.3">
      <c r="A4602" t="s">
        <v>5593</v>
      </c>
      <c r="B4602" t="s">
        <v>5594</v>
      </c>
      <c r="C4602" t="s">
        <v>990</v>
      </c>
      <c r="D4602" t="s">
        <v>52</v>
      </c>
      <c r="E4602" t="s">
        <v>6573</v>
      </c>
      <c r="F4602" t="s">
        <v>6574</v>
      </c>
      <c r="G4602" t="s">
        <v>52</v>
      </c>
      <c r="H4602" t="s">
        <v>1006</v>
      </c>
      <c r="I4602" t="s">
        <v>54</v>
      </c>
      <c r="J4602" t="s">
        <v>66</v>
      </c>
      <c r="K4602" t="s">
        <v>1007</v>
      </c>
      <c r="L4602">
        <v>100943603</v>
      </c>
      <c r="M4602" t="s">
        <v>5002</v>
      </c>
      <c r="N4602" t="s">
        <v>47</v>
      </c>
      <c r="O4602" t="s">
        <v>47</v>
      </c>
      <c r="P4602" s="1">
        <v>42767</v>
      </c>
      <c r="Q4602" t="s">
        <v>997</v>
      </c>
      <c r="R4602">
        <v>855.5</v>
      </c>
      <c r="S4602" t="s">
        <v>998</v>
      </c>
      <c r="T4602" t="s">
        <v>999</v>
      </c>
      <c r="U4602" t="s">
        <v>6575</v>
      </c>
      <c r="V4602">
        <v>1</v>
      </c>
      <c r="W4602" t="e">
        <f>VLOOKUP(U4602,T1.Unique.Delivery!$AQ$2:$AW$2720,COLUMNS(T1.Unique.Delivery!$AQ$2701:$AW$2701),0)</f>
        <v>#N/A</v>
      </c>
    </row>
    <row r="4603" spans="1:23" x14ac:dyDescent="0.3">
      <c r="A4603" t="s">
        <v>5593</v>
      </c>
      <c r="B4603" t="s">
        <v>5594</v>
      </c>
      <c r="C4603" t="s">
        <v>990</v>
      </c>
      <c r="D4603" t="s">
        <v>52</v>
      </c>
      <c r="E4603" t="s">
        <v>6573</v>
      </c>
      <c r="F4603" t="s">
        <v>6574</v>
      </c>
      <c r="G4603" t="s">
        <v>52</v>
      </c>
      <c r="H4603" t="s">
        <v>1006</v>
      </c>
      <c r="I4603" t="s">
        <v>54</v>
      </c>
      <c r="J4603" t="s">
        <v>66</v>
      </c>
      <c r="K4603" t="s">
        <v>1007</v>
      </c>
      <c r="L4603">
        <v>101093720</v>
      </c>
      <c r="M4603" t="s">
        <v>55</v>
      </c>
      <c r="N4603" t="s">
        <v>47</v>
      </c>
      <c r="O4603" t="s">
        <v>47</v>
      </c>
      <c r="P4603" t="s">
        <v>1040</v>
      </c>
      <c r="Q4603" t="s">
        <v>997</v>
      </c>
      <c r="R4603">
        <v>855.5</v>
      </c>
      <c r="S4603" t="s">
        <v>998</v>
      </c>
      <c r="T4603" t="s">
        <v>999</v>
      </c>
      <c r="U4603" t="s">
        <v>6576</v>
      </c>
      <c r="V4603">
        <v>1</v>
      </c>
      <c r="W4603" t="e">
        <f>VLOOKUP(U4603,T1.Unique.Delivery!$AQ$2:$AW$2720,COLUMNS(T1.Unique.Delivery!$AQ$2701:$AW$2701),0)</f>
        <v>#N/A</v>
      </c>
    </row>
    <row r="4604" spans="1:23" x14ac:dyDescent="0.3">
      <c r="A4604" t="s">
        <v>5593</v>
      </c>
      <c r="B4604" t="s">
        <v>5594</v>
      </c>
      <c r="C4604" t="s">
        <v>990</v>
      </c>
      <c r="D4604" t="s">
        <v>52</v>
      </c>
      <c r="E4604" t="s">
        <v>6573</v>
      </c>
      <c r="F4604" t="s">
        <v>6574</v>
      </c>
      <c r="G4604" t="s">
        <v>52</v>
      </c>
      <c r="H4604" t="s">
        <v>1006</v>
      </c>
      <c r="I4604" t="s">
        <v>54</v>
      </c>
      <c r="J4604" t="s">
        <v>66</v>
      </c>
      <c r="K4604" t="s">
        <v>1007</v>
      </c>
      <c r="L4604" t="s">
        <v>47</v>
      </c>
      <c r="M4604" t="s">
        <v>47</v>
      </c>
      <c r="N4604" t="s">
        <v>47</v>
      </c>
      <c r="O4604" t="s">
        <v>47</v>
      </c>
      <c r="P4604" t="s">
        <v>5606</v>
      </c>
      <c r="Q4604" t="s">
        <v>997</v>
      </c>
      <c r="R4604">
        <v>761.4</v>
      </c>
      <c r="S4604" t="s">
        <v>998</v>
      </c>
      <c r="T4604" t="s">
        <v>999</v>
      </c>
      <c r="U4604" t="s">
        <v>6577</v>
      </c>
      <c r="V4604">
        <v>1</v>
      </c>
      <c r="W4604" t="e">
        <f>VLOOKUP(U4604,T1.Unique.Delivery!$AQ$2:$AW$2720,COLUMNS(T1.Unique.Delivery!$AQ$2701:$AW$2701),0)</f>
        <v>#N/A</v>
      </c>
    </row>
    <row r="4605" spans="1:23" x14ac:dyDescent="0.3">
      <c r="A4605" t="s">
        <v>5593</v>
      </c>
      <c r="B4605" t="s">
        <v>5594</v>
      </c>
      <c r="C4605" t="s">
        <v>990</v>
      </c>
      <c r="D4605" t="s">
        <v>52</v>
      </c>
      <c r="E4605" t="s">
        <v>6573</v>
      </c>
      <c r="F4605" t="s">
        <v>6574</v>
      </c>
      <c r="G4605" t="s">
        <v>52</v>
      </c>
      <c r="H4605" t="s">
        <v>1006</v>
      </c>
      <c r="I4605" t="s">
        <v>54</v>
      </c>
      <c r="J4605" t="s">
        <v>129</v>
      </c>
      <c r="K4605" t="s">
        <v>1012</v>
      </c>
      <c r="L4605">
        <v>100943603</v>
      </c>
      <c r="M4605" t="s">
        <v>5002</v>
      </c>
      <c r="N4605" t="s">
        <v>47</v>
      </c>
      <c r="O4605" t="s">
        <v>47</v>
      </c>
      <c r="P4605" s="1">
        <v>42767</v>
      </c>
      <c r="Q4605" t="s">
        <v>997</v>
      </c>
      <c r="R4605">
        <v>855.5</v>
      </c>
      <c r="S4605" t="s">
        <v>998</v>
      </c>
      <c r="T4605" t="s">
        <v>999</v>
      </c>
      <c r="U4605" t="s">
        <v>6578</v>
      </c>
      <c r="V4605">
        <v>1</v>
      </c>
      <c r="W4605" t="e">
        <f>VLOOKUP(U4605,T1.Unique.Delivery!$AQ$2:$AW$2720,COLUMNS(T1.Unique.Delivery!$AQ$2701:$AW$2701),0)</f>
        <v>#N/A</v>
      </c>
    </row>
    <row r="4606" spans="1:23" x14ac:dyDescent="0.3">
      <c r="A4606" t="s">
        <v>5593</v>
      </c>
      <c r="B4606" t="s">
        <v>5594</v>
      </c>
      <c r="C4606" t="s">
        <v>990</v>
      </c>
      <c r="D4606" t="s">
        <v>52</v>
      </c>
      <c r="E4606" t="s">
        <v>6573</v>
      </c>
      <c r="F4606" t="s">
        <v>6574</v>
      </c>
      <c r="G4606" t="s">
        <v>52</v>
      </c>
      <c r="H4606" t="s">
        <v>1006</v>
      </c>
      <c r="I4606" t="s">
        <v>54</v>
      </c>
      <c r="J4606" t="s">
        <v>129</v>
      </c>
      <c r="K4606" t="s">
        <v>1012</v>
      </c>
      <c r="L4606" t="s">
        <v>47</v>
      </c>
      <c r="M4606" t="s">
        <v>47</v>
      </c>
      <c r="N4606" t="s">
        <v>47</v>
      </c>
      <c r="O4606" t="s">
        <v>47</v>
      </c>
      <c r="P4606" t="s">
        <v>5606</v>
      </c>
      <c r="Q4606" t="s">
        <v>997</v>
      </c>
      <c r="R4606">
        <v>761.4</v>
      </c>
      <c r="S4606" t="s">
        <v>998</v>
      </c>
      <c r="T4606" t="s">
        <v>999</v>
      </c>
      <c r="U4606" t="s">
        <v>6579</v>
      </c>
      <c r="V4606">
        <v>1</v>
      </c>
      <c r="W4606" t="e">
        <f>VLOOKUP(U4606,T1.Unique.Delivery!$AQ$2:$AW$2720,COLUMNS(T1.Unique.Delivery!$AQ$2701:$AW$2701),0)</f>
        <v>#N/A</v>
      </c>
    </row>
    <row r="4607" spans="1:23" x14ac:dyDescent="0.3">
      <c r="A4607" t="s">
        <v>5593</v>
      </c>
      <c r="B4607" t="s">
        <v>5594</v>
      </c>
      <c r="C4607" t="s">
        <v>990</v>
      </c>
      <c r="D4607" t="s">
        <v>52</v>
      </c>
      <c r="E4607" t="s">
        <v>6573</v>
      </c>
      <c r="F4607" t="s">
        <v>6574</v>
      </c>
      <c r="G4607" t="s">
        <v>52</v>
      </c>
      <c r="H4607" t="s">
        <v>1006</v>
      </c>
      <c r="I4607" t="s">
        <v>54</v>
      </c>
      <c r="J4607" t="s">
        <v>80</v>
      </c>
      <c r="K4607" t="s">
        <v>1014</v>
      </c>
      <c r="L4607">
        <v>100943603</v>
      </c>
      <c r="M4607" t="s">
        <v>5002</v>
      </c>
      <c r="N4607" t="s">
        <v>47</v>
      </c>
      <c r="O4607" t="s">
        <v>47</v>
      </c>
      <c r="P4607" s="1">
        <v>42767</v>
      </c>
      <c r="Q4607" t="s">
        <v>997</v>
      </c>
      <c r="R4607">
        <v>855.5</v>
      </c>
      <c r="S4607" t="s">
        <v>998</v>
      </c>
      <c r="T4607" t="s">
        <v>999</v>
      </c>
      <c r="U4607" t="s">
        <v>6580</v>
      </c>
      <c r="V4607">
        <v>1</v>
      </c>
      <c r="W4607" t="e">
        <f>VLOOKUP(U4607,T1.Unique.Delivery!$AQ$2:$AW$2720,COLUMNS(T1.Unique.Delivery!$AQ$2701:$AW$2701),0)</f>
        <v>#N/A</v>
      </c>
    </row>
    <row r="4608" spans="1:23" x14ac:dyDescent="0.3">
      <c r="A4608" t="s">
        <v>5593</v>
      </c>
      <c r="B4608" t="s">
        <v>5594</v>
      </c>
      <c r="C4608" t="s">
        <v>990</v>
      </c>
      <c r="D4608" t="s">
        <v>52</v>
      </c>
      <c r="E4608" t="s">
        <v>6573</v>
      </c>
      <c r="F4608" t="s">
        <v>6574</v>
      </c>
      <c r="G4608" t="s">
        <v>52</v>
      </c>
      <c r="H4608" t="s">
        <v>1006</v>
      </c>
      <c r="I4608" t="s">
        <v>54</v>
      </c>
      <c r="J4608" t="s">
        <v>80</v>
      </c>
      <c r="K4608" t="s">
        <v>1014</v>
      </c>
      <c r="L4608">
        <v>101093720</v>
      </c>
      <c r="M4608" t="s">
        <v>55</v>
      </c>
      <c r="N4608" t="s">
        <v>47</v>
      </c>
      <c r="O4608" t="s">
        <v>47</v>
      </c>
      <c r="P4608" t="s">
        <v>1040</v>
      </c>
      <c r="Q4608" t="s">
        <v>997</v>
      </c>
      <c r="R4608">
        <v>855.5</v>
      </c>
      <c r="S4608" t="s">
        <v>998</v>
      </c>
      <c r="T4608" t="s">
        <v>999</v>
      </c>
      <c r="U4608" t="s">
        <v>6581</v>
      </c>
      <c r="V4608">
        <v>1</v>
      </c>
      <c r="W4608" t="e">
        <f>VLOOKUP(U4608,T1.Unique.Delivery!$AQ$2:$AW$2720,COLUMNS(T1.Unique.Delivery!$AQ$2701:$AW$2701),0)</f>
        <v>#N/A</v>
      </c>
    </row>
    <row r="4609" spans="1:23" x14ac:dyDescent="0.3">
      <c r="A4609" t="s">
        <v>5593</v>
      </c>
      <c r="B4609" t="s">
        <v>5594</v>
      </c>
      <c r="C4609" t="s">
        <v>990</v>
      </c>
      <c r="D4609" t="s">
        <v>52</v>
      </c>
      <c r="E4609" t="s">
        <v>6573</v>
      </c>
      <c r="F4609" t="s">
        <v>6574</v>
      </c>
      <c r="G4609" t="s">
        <v>52</v>
      </c>
      <c r="H4609" t="s">
        <v>1006</v>
      </c>
      <c r="I4609" t="s">
        <v>54</v>
      </c>
      <c r="J4609" t="s">
        <v>80</v>
      </c>
      <c r="K4609" t="s">
        <v>1014</v>
      </c>
      <c r="L4609" t="s">
        <v>47</v>
      </c>
      <c r="M4609" t="s">
        <v>47</v>
      </c>
      <c r="N4609" t="s">
        <v>47</v>
      </c>
      <c r="O4609" t="s">
        <v>47</v>
      </c>
      <c r="P4609" t="s">
        <v>5606</v>
      </c>
      <c r="Q4609" t="s">
        <v>997</v>
      </c>
      <c r="R4609">
        <v>761.4</v>
      </c>
      <c r="S4609" t="s">
        <v>998</v>
      </c>
      <c r="T4609" t="s">
        <v>999</v>
      </c>
      <c r="U4609" t="s">
        <v>6582</v>
      </c>
      <c r="V4609">
        <v>1</v>
      </c>
      <c r="W4609" t="e">
        <f>VLOOKUP(U4609,T1.Unique.Delivery!$AQ$2:$AW$2720,COLUMNS(T1.Unique.Delivery!$AQ$2701:$AW$2701),0)</f>
        <v>#N/A</v>
      </c>
    </row>
    <row r="4610" spans="1:23" x14ac:dyDescent="0.3">
      <c r="A4610" t="s">
        <v>5593</v>
      </c>
      <c r="B4610" t="s">
        <v>5594</v>
      </c>
      <c r="C4610" t="s">
        <v>990</v>
      </c>
      <c r="D4610" t="s">
        <v>52</v>
      </c>
      <c r="E4610" t="s">
        <v>6573</v>
      </c>
      <c r="F4610" t="s">
        <v>6574</v>
      </c>
      <c r="G4610" t="s">
        <v>52</v>
      </c>
      <c r="H4610" t="s">
        <v>1006</v>
      </c>
      <c r="I4610" t="s">
        <v>54</v>
      </c>
      <c r="J4610" t="s">
        <v>2273</v>
      </c>
      <c r="K4610" t="s">
        <v>2274</v>
      </c>
      <c r="L4610">
        <v>100943603</v>
      </c>
      <c r="M4610" t="s">
        <v>5002</v>
      </c>
      <c r="N4610" t="s">
        <v>1295</v>
      </c>
      <c r="O4610" t="s">
        <v>1296</v>
      </c>
      <c r="P4610" s="1">
        <v>42767</v>
      </c>
      <c r="Q4610" t="s">
        <v>997</v>
      </c>
      <c r="R4610">
        <v>855.5</v>
      </c>
      <c r="S4610" t="s">
        <v>998</v>
      </c>
      <c r="T4610" t="s">
        <v>999</v>
      </c>
      <c r="U4610" t="s">
        <v>6583</v>
      </c>
      <c r="V4610">
        <v>1</v>
      </c>
      <c r="W4610" t="e">
        <f>VLOOKUP(U4610,T1.Unique.Delivery!$AQ$2:$AW$2720,COLUMNS(T1.Unique.Delivery!$AQ$2701:$AW$2701),0)</f>
        <v>#N/A</v>
      </c>
    </row>
    <row r="4611" spans="1:23" x14ac:dyDescent="0.3">
      <c r="A4611" t="s">
        <v>5593</v>
      </c>
      <c r="B4611" t="s">
        <v>5594</v>
      </c>
      <c r="C4611" t="s">
        <v>990</v>
      </c>
      <c r="D4611" t="s">
        <v>52</v>
      </c>
      <c r="E4611" t="s">
        <v>6573</v>
      </c>
      <c r="F4611" t="s">
        <v>6574</v>
      </c>
      <c r="G4611" t="s">
        <v>52</v>
      </c>
      <c r="H4611" t="s">
        <v>1006</v>
      </c>
      <c r="I4611" t="s">
        <v>54</v>
      </c>
      <c r="J4611" t="s">
        <v>2276</v>
      </c>
      <c r="K4611" t="s">
        <v>2277</v>
      </c>
      <c r="L4611">
        <v>100943603</v>
      </c>
      <c r="M4611" t="s">
        <v>5002</v>
      </c>
      <c r="N4611" t="s">
        <v>1295</v>
      </c>
      <c r="O4611" t="s">
        <v>1296</v>
      </c>
      <c r="P4611" s="1">
        <v>42767</v>
      </c>
      <c r="Q4611" t="s">
        <v>997</v>
      </c>
      <c r="R4611">
        <v>855.5</v>
      </c>
      <c r="S4611" t="s">
        <v>998</v>
      </c>
      <c r="T4611" t="s">
        <v>999</v>
      </c>
      <c r="U4611" t="s">
        <v>6584</v>
      </c>
      <c r="V4611">
        <v>1</v>
      </c>
      <c r="W4611" t="e">
        <f>VLOOKUP(U4611,T1.Unique.Delivery!$AQ$2:$AW$2720,COLUMNS(T1.Unique.Delivery!$AQ$2701:$AW$2701),0)</f>
        <v>#N/A</v>
      </c>
    </row>
    <row r="4612" spans="1:23" x14ac:dyDescent="0.3">
      <c r="A4612" t="s">
        <v>5593</v>
      </c>
      <c r="B4612" t="s">
        <v>5594</v>
      </c>
      <c r="C4612" t="s">
        <v>990</v>
      </c>
      <c r="D4612" t="s">
        <v>52</v>
      </c>
      <c r="E4612" t="s">
        <v>6573</v>
      </c>
      <c r="F4612" t="s">
        <v>6574</v>
      </c>
      <c r="G4612" t="s">
        <v>52</v>
      </c>
      <c r="H4612" t="s">
        <v>1006</v>
      </c>
      <c r="I4612" t="s">
        <v>54</v>
      </c>
      <c r="J4612" t="s">
        <v>2279</v>
      </c>
      <c r="K4612" t="s">
        <v>2280</v>
      </c>
      <c r="L4612">
        <v>100943603</v>
      </c>
      <c r="M4612" t="s">
        <v>5002</v>
      </c>
      <c r="N4612" t="s">
        <v>1295</v>
      </c>
      <c r="O4612" t="s">
        <v>1296</v>
      </c>
      <c r="P4612" s="1">
        <v>42767</v>
      </c>
      <c r="Q4612" t="s">
        <v>997</v>
      </c>
      <c r="R4612">
        <v>855.5</v>
      </c>
      <c r="S4612" t="s">
        <v>998</v>
      </c>
      <c r="T4612" t="s">
        <v>999</v>
      </c>
      <c r="U4612" t="s">
        <v>6585</v>
      </c>
      <c r="V4612">
        <v>1</v>
      </c>
      <c r="W4612" t="e">
        <f>VLOOKUP(U4612,T1.Unique.Delivery!$AQ$2:$AW$2720,COLUMNS(T1.Unique.Delivery!$AQ$2701:$AW$2701),0)</f>
        <v>#N/A</v>
      </c>
    </row>
    <row r="4613" spans="1:23" x14ac:dyDescent="0.3">
      <c r="A4613" t="s">
        <v>5593</v>
      </c>
      <c r="B4613" t="s">
        <v>5594</v>
      </c>
      <c r="C4613" t="s">
        <v>990</v>
      </c>
      <c r="D4613" t="s">
        <v>52</v>
      </c>
      <c r="E4613" t="s">
        <v>6586</v>
      </c>
      <c r="F4613" t="s">
        <v>6587</v>
      </c>
      <c r="G4613" t="s">
        <v>52</v>
      </c>
      <c r="H4613" t="s">
        <v>1006</v>
      </c>
      <c r="I4613" t="s">
        <v>54</v>
      </c>
      <c r="J4613" t="s">
        <v>80</v>
      </c>
      <c r="K4613" t="s">
        <v>1014</v>
      </c>
      <c r="L4613">
        <v>100943603</v>
      </c>
      <c r="M4613" t="s">
        <v>5002</v>
      </c>
      <c r="N4613" t="s">
        <v>1295</v>
      </c>
      <c r="O4613" t="s">
        <v>1296</v>
      </c>
      <c r="P4613" s="1">
        <v>42767</v>
      </c>
      <c r="Q4613" t="s">
        <v>997</v>
      </c>
      <c r="R4613">
        <v>1033.83</v>
      </c>
      <c r="S4613" t="s">
        <v>998</v>
      </c>
      <c r="T4613" t="s">
        <v>999</v>
      </c>
      <c r="U4613" t="s">
        <v>6588</v>
      </c>
      <c r="V4613">
        <v>1</v>
      </c>
      <c r="W4613" t="e">
        <f>VLOOKUP(U4613,T1.Unique.Delivery!$AQ$2:$AW$2720,COLUMNS(T1.Unique.Delivery!$AQ$2701:$AW$2701),0)</f>
        <v>#N/A</v>
      </c>
    </row>
    <row r="4614" spans="1:23" x14ac:dyDescent="0.3">
      <c r="A4614" t="s">
        <v>5593</v>
      </c>
      <c r="B4614" t="s">
        <v>5594</v>
      </c>
      <c r="C4614" t="s">
        <v>990</v>
      </c>
      <c r="D4614" t="s">
        <v>52</v>
      </c>
      <c r="E4614" t="s">
        <v>6586</v>
      </c>
      <c r="F4614" t="s">
        <v>6587</v>
      </c>
      <c r="G4614" t="s">
        <v>52</v>
      </c>
      <c r="H4614" t="s">
        <v>1006</v>
      </c>
      <c r="I4614" t="s">
        <v>54</v>
      </c>
      <c r="J4614" t="s">
        <v>80</v>
      </c>
      <c r="K4614" t="s">
        <v>1014</v>
      </c>
      <c r="L4614" t="s">
        <v>47</v>
      </c>
      <c r="M4614" t="s">
        <v>47</v>
      </c>
      <c r="N4614" t="s">
        <v>47</v>
      </c>
      <c r="O4614" t="s">
        <v>47</v>
      </c>
      <c r="P4614" t="s">
        <v>5606</v>
      </c>
      <c r="Q4614" t="s">
        <v>997</v>
      </c>
      <c r="R4614">
        <v>920.1</v>
      </c>
      <c r="S4614" t="s">
        <v>998</v>
      </c>
      <c r="T4614" t="s">
        <v>999</v>
      </c>
      <c r="U4614" t="s">
        <v>6589</v>
      </c>
      <c r="V4614">
        <v>1</v>
      </c>
      <c r="W4614" t="e">
        <f>VLOOKUP(U4614,T1.Unique.Delivery!$AQ$2:$AW$2720,COLUMNS(T1.Unique.Delivery!$AQ$2701:$AW$2701),0)</f>
        <v>#N/A</v>
      </c>
    </row>
    <row r="4615" spans="1:23" x14ac:dyDescent="0.3">
      <c r="A4615" t="s">
        <v>5593</v>
      </c>
      <c r="B4615" t="s">
        <v>5594</v>
      </c>
      <c r="C4615" t="s">
        <v>990</v>
      </c>
      <c r="D4615" t="s">
        <v>52</v>
      </c>
      <c r="E4615" t="s">
        <v>6586</v>
      </c>
      <c r="F4615" t="s">
        <v>6587</v>
      </c>
      <c r="G4615" t="s">
        <v>52</v>
      </c>
      <c r="H4615" t="s">
        <v>1006</v>
      </c>
      <c r="I4615" t="s">
        <v>54</v>
      </c>
      <c r="J4615" t="s">
        <v>2273</v>
      </c>
      <c r="K4615" t="s">
        <v>2274</v>
      </c>
      <c r="L4615">
        <v>100943603</v>
      </c>
      <c r="M4615" t="s">
        <v>5002</v>
      </c>
      <c r="N4615" t="s">
        <v>1295</v>
      </c>
      <c r="O4615" t="s">
        <v>1296</v>
      </c>
      <c r="P4615" s="1">
        <v>42767</v>
      </c>
      <c r="Q4615" t="s">
        <v>997</v>
      </c>
      <c r="R4615">
        <v>855.5</v>
      </c>
      <c r="S4615" t="s">
        <v>998</v>
      </c>
      <c r="T4615" t="s">
        <v>999</v>
      </c>
      <c r="U4615" t="s">
        <v>6590</v>
      </c>
      <c r="V4615">
        <v>1</v>
      </c>
      <c r="W4615" t="e">
        <f>VLOOKUP(U4615,T1.Unique.Delivery!$AQ$2:$AW$2720,COLUMNS(T1.Unique.Delivery!$AQ$2701:$AW$2701),0)</f>
        <v>#N/A</v>
      </c>
    </row>
    <row r="4616" spans="1:23" x14ac:dyDescent="0.3">
      <c r="A4616" t="s">
        <v>5593</v>
      </c>
      <c r="B4616" t="s">
        <v>5594</v>
      </c>
      <c r="C4616" t="s">
        <v>990</v>
      </c>
      <c r="D4616" t="s">
        <v>52</v>
      </c>
      <c r="E4616" t="s">
        <v>6586</v>
      </c>
      <c r="F4616" t="s">
        <v>6587</v>
      </c>
      <c r="G4616" t="s">
        <v>52</v>
      </c>
      <c r="H4616" t="s">
        <v>1006</v>
      </c>
      <c r="I4616" t="s">
        <v>54</v>
      </c>
      <c r="J4616" t="s">
        <v>2276</v>
      </c>
      <c r="K4616" t="s">
        <v>2277</v>
      </c>
      <c r="L4616">
        <v>100943603</v>
      </c>
      <c r="M4616" t="s">
        <v>5002</v>
      </c>
      <c r="N4616" t="s">
        <v>1295</v>
      </c>
      <c r="O4616" t="s">
        <v>1296</v>
      </c>
      <c r="P4616" s="1">
        <v>42767</v>
      </c>
      <c r="Q4616" t="s">
        <v>997</v>
      </c>
      <c r="R4616">
        <v>855.5</v>
      </c>
      <c r="S4616" t="s">
        <v>998</v>
      </c>
      <c r="T4616" t="s">
        <v>999</v>
      </c>
      <c r="U4616" t="s">
        <v>6591</v>
      </c>
      <c r="V4616">
        <v>1</v>
      </c>
      <c r="W4616" t="e">
        <f>VLOOKUP(U4616,T1.Unique.Delivery!$AQ$2:$AW$2720,COLUMNS(T1.Unique.Delivery!$AQ$2701:$AW$2701),0)</f>
        <v>#N/A</v>
      </c>
    </row>
    <row r="4617" spans="1:23" x14ac:dyDescent="0.3">
      <c r="A4617" t="s">
        <v>5593</v>
      </c>
      <c r="B4617" t="s">
        <v>5594</v>
      </c>
      <c r="C4617" t="s">
        <v>990</v>
      </c>
      <c r="D4617" t="s">
        <v>52</v>
      </c>
      <c r="E4617" t="s">
        <v>6586</v>
      </c>
      <c r="F4617" t="s">
        <v>6587</v>
      </c>
      <c r="G4617" t="s">
        <v>52</v>
      </c>
      <c r="H4617" t="s">
        <v>1006</v>
      </c>
      <c r="I4617" t="s">
        <v>54</v>
      </c>
      <c r="J4617" t="s">
        <v>2279</v>
      </c>
      <c r="K4617" t="s">
        <v>2280</v>
      </c>
      <c r="L4617">
        <v>100943603</v>
      </c>
      <c r="M4617" t="s">
        <v>5002</v>
      </c>
      <c r="N4617" t="s">
        <v>1295</v>
      </c>
      <c r="O4617" t="s">
        <v>1296</v>
      </c>
      <c r="P4617" s="1">
        <v>42767</v>
      </c>
      <c r="Q4617" t="s">
        <v>997</v>
      </c>
      <c r="R4617">
        <v>855.5</v>
      </c>
      <c r="S4617" t="s">
        <v>998</v>
      </c>
      <c r="T4617" t="s">
        <v>999</v>
      </c>
      <c r="U4617" t="s">
        <v>6592</v>
      </c>
      <c r="V4617">
        <v>1</v>
      </c>
      <c r="W4617" t="e">
        <f>VLOOKUP(U4617,T1.Unique.Delivery!$AQ$2:$AW$2720,COLUMNS(T1.Unique.Delivery!$AQ$2701:$AW$2701),0)</f>
        <v>#N/A</v>
      </c>
    </row>
    <row r="4618" spans="1:23" x14ac:dyDescent="0.3">
      <c r="A4618" t="s">
        <v>5593</v>
      </c>
      <c r="B4618" t="s">
        <v>5594</v>
      </c>
      <c r="C4618" t="s">
        <v>990</v>
      </c>
      <c r="D4618" t="s">
        <v>52</v>
      </c>
      <c r="E4618" t="s">
        <v>5465</v>
      </c>
      <c r="F4618" t="s">
        <v>5466</v>
      </c>
      <c r="G4618" t="s">
        <v>52</v>
      </c>
      <c r="H4618" t="s">
        <v>1006</v>
      </c>
      <c r="I4618" t="s">
        <v>54</v>
      </c>
      <c r="J4618" t="s">
        <v>66</v>
      </c>
      <c r="K4618" t="s">
        <v>1007</v>
      </c>
      <c r="L4618">
        <v>100788157</v>
      </c>
      <c r="M4618" t="s">
        <v>2389</v>
      </c>
      <c r="N4618" t="s">
        <v>995</v>
      </c>
      <c r="O4618" t="s">
        <v>996</v>
      </c>
      <c r="P4618" s="1">
        <v>42377</v>
      </c>
      <c r="Q4618" t="s">
        <v>997</v>
      </c>
      <c r="R4618">
        <v>1075.22</v>
      </c>
      <c r="S4618" t="s">
        <v>998</v>
      </c>
      <c r="T4618" t="s">
        <v>999</v>
      </c>
      <c r="U4618" t="s">
        <v>6593</v>
      </c>
      <c r="V4618">
        <v>1</v>
      </c>
      <c r="W4618" t="e">
        <f>VLOOKUP(U4618,T1.Unique.Delivery!$AQ$2:$AW$2720,COLUMNS(T1.Unique.Delivery!$AQ$2701:$AW$2701),0)</f>
        <v>#N/A</v>
      </c>
    </row>
    <row r="4619" spans="1:23" x14ac:dyDescent="0.3">
      <c r="A4619" t="s">
        <v>5593</v>
      </c>
      <c r="B4619" t="s">
        <v>5594</v>
      </c>
      <c r="C4619" t="s">
        <v>990</v>
      </c>
      <c r="D4619" t="s">
        <v>52</v>
      </c>
      <c r="E4619" t="s">
        <v>5465</v>
      </c>
      <c r="F4619" t="s">
        <v>5466</v>
      </c>
      <c r="G4619" t="s">
        <v>52</v>
      </c>
      <c r="H4619" t="s">
        <v>1006</v>
      </c>
      <c r="I4619" t="s">
        <v>54</v>
      </c>
      <c r="J4619" t="s">
        <v>66</v>
      </c>
      <c r="K4619" t="s">
        <v>1007</v>
      </c>
      <c r="L4619">
        <v>101093720</v>
      </c>
      <c r="M4619" t="s">
        <v>55</v>
      </c>
      <c r="N4619" t="s">
        <v>47</v>
      </c>
      <c r="O4619" t="s">
        <v>47</v>
      </c>
      <c r="P4619" s="1">
        <v>42379</v>
      </c>
      <c r="Q4619" t="s">
        <v>997</v>
      </c>
      <c r="R4619">
        <v>1796.93</v>
      </c>
      <c r="S4619" t="s">
        <v>998</v>
      </c>
      <c r="T4619" t="s">
        <v>999</v>
      </c>
      <c r="U4619" t="s">
        <v>6594</v>
      </c>
      <c r="V4619">
        <v>1</v>
      </c>
      <c r="W4619" t="e">
        <f>VLOOKUP(U4619,T1.Unique.Delivery!$AQ$2:$AW$2720,COLUMNS(T1.Unique.Delivery!$AQ$2701:$AW$2701),0)</f>
        <v>#N/A</v>
      </c>
    </row>
    <row r="4620" spans="1:23" x14ac:dyDescent="0.3">
      <c r="A4620" t="s">
        <v>5593</v>
      </c>
      <c r="B4620" t="s">
        <v>5594</v>
      </c>
      <c r="C4620" t="s">
        <v>990</v>
      </c>
      <c r="D4620" t="s">
        <v>52</v>
      </c>
      <c r="E4620" t="s">
        <v>5465</v>
      </c>
      <c r="F4620" t="s">
        <v>5466</v>
      </c>
      <c r="G4620" t="s">
        <v>52</v>
      </c>
      <c r="H4620" t="s">
        <v>1006</v>
      </c>
      <c r="I4620" t="s">
        <v>54</v>
      </c>
      <c r="J4620" t="s">
        <v>66</v>
      </c>
      <c r="K4620" t="s">
        <v>1007</v>
      </c>
      <c r="L4620" t="s">
        <v>47</v>
      </c>
      <c r="M4620" t="s">
        <v>47</v>
      </c>
      <c r="N4620" t="s">
        <v>47</v>
      </c>
      <c r="O4620" t="s">
        <v>47</v>
      </c>
      <c r="P4620" t="s">
        <v>5597</v>
      </c>
      <c r="Q4620" t="s">
        <v>997</v>
      </c>
      <c r="R4620">
        <v>1206.92</v>
      </c>
      <c r="S4620" t="s">
        <v>998</v>
      </c>
      <c r="T4620" t="s">
        <v>999</v>
      </c>
      <c r="U4620" t="s">
        <v>6595</v>
      </c>
      <c r="V4620">
        <v>1</v>
      </c>
      <c r="W4620" t="e">
        <f>VLOOKUP(U4620,T1.Unique.Delivery!$AQ$2:$AW$2720,COLUMNS(T1.Unique.Delivery!$AQ$2701:$AW$2701),0)</f>
        <v>#N/A</v>
      </c>
    </row>
    <row r="4621" spans="1:23" x14ac:dyDescent="0.3">
      <c r="A4621" t="s">
        <v>5593</v>
      </c>
      <c r="B4621" t="s">
        <v>5594</v>
      </c>
      <c r="C4621" t="s">
        <v>990</v>
      </c>
      <c r="D4621" t="s">
        <v>52</v>
      </c>
      <c r="E4621" t="s">
        <v>5465</v>
      </c>
      <c r="F4621" t="s">
        <v>5466</v>
      </c>
      <c r="G4621" t="s">
        <v>52</v>
      </c>
      <c r="H4621" t="s">
        <v>1006</v>
      </c>
      <c r="I4621" t="s">
        <v>54</v>
      </c>
      <c r="J4621" t="s">
        <v>56</v>
      </c>
      <c r="K4621" t="s">
        <v>993</v>
      </c>
      <c r="L4621">
        <v>100788157</v>
      </c>
      <c r="M4621" t="s">
        <v>2389</v>
      </c>
      <c r="N4621" t="s">
        <v>995</v>
      </c>
      <c r="O4621" t="s">
        <v>996</v>
      </c>
      <c r="P4621" s="1">
        <v>42377</v>
      </c>
      <c r="Q4621" t="s">
        <v>997</v>
      </c>
      <c r="R4621">
        <v>2000</v>
      </c>
      <c r="S4621" t="s">
        <v>998</v>
      </c>
      <c r="T4621" t="s">
        <v>999</v>
      </c>
      <c r="U4621" t="s">
        <v>6596</v>
      </c>
      <c r="V4621">
        <v>1</v>
      </c>
      <c r="W4621" t="e">
        <f>VLOOKUP(U4621,T1.Unique.Delivery!$AQ$2:$AW$2720,COLUMNS(T1.Unique.Delivery!$AQ$2701:$AW$2701),0)</f>
        <v>#N/A</v>
      </c>
    </row>
    <row r="4622" spans="1:23" x14ac:dyDescent="0.3">
      <c r="A4622" t="s">
        <v>5593</v>
      </c>
      <c r="B4622" t="s">
        <v>5594</v>
      </c>
      <c r="C4622" t="s">
        <v>990</v>
      </c>
      <c r="D4622" t="s">
        <v>52</v>
      </c>
      <c r="E4622" t="s">
        <v>5465</v>
      </c>
      <c r="F4622" t="s">
        <v>5466</v>
      </c>
      <c r="G4622" t="s">
        <v>52</v>
      </c>
      <c r="H4622" t="s">
        <v>1006</v>
      </c>
      <c r="I4622" t="s">
        <v>54</v>
      </c>
      <c r="J4622" t="s">
        <v>56</v>
      </c>
      <c r="K4622" t="s">
        <v>993</v>
      </c>
      <c r="L4622">
        <v>101093720</v>
      </c>
      <c r="M4622" t="s">
        <v>55</v>
      </c>
      <c r="N4622" t="s">
        <v>1295</v>
      </c>
      <c r="O4622" t="s">
        <v>1296</v>
      </c>
      <c r="P4622" s="1">
        <v>42379</v>
      </c>
      <c r="Q4622" t="s">
        <v>997</v>
      </c>
      <c r="R4622">
        <v>2160</v>
      </c>
      <c r="S4622" t="s">
        <v>998</v>
      </c>
      <c r="T4622" t="s">
        <v>999</v>
      </c>
      <c r="U4622" t="s">
        <v>6597</v>
      </c>
      <c r="V4622">
        <v>1</v>
      </c>
      <c r="W4622" t="e">
        <f>VLOOKUP(U4622,T1.Unique.Delivery!$AQ$2:$AW$2720,COLUMNS(T1.Unique.Delivery!$AQ$2701:$AW$2701),0)</f>
        <v>#N/A</v>
      </c>
    </row>
    <row r="4623" spans="1:23" x14ac:dyDescent="0.3">
      <c r="A4623" t="s">
        <v>5593</v>
      </c>
      <c r="B4623" t="s">
        <v>5594</v>
      </c>
      <c r="C4623" t="s">
        <v>990</v>
      </c>
      <c r="D4623" t="s">
        <v>52</v>
      </c>
      <c r="E4623" t="s">
        <v>5465</v>
      </c>
      <c r="F4623" t="s">
        <v>5466</v>
      </c>
      <c r="G4623" t="s">
        <v>52</v>
      </c>
      <c r="H4623" t="s">
        <v>1006</v>
      </c>
      <c r="I4623" t="s">
        <v>54</v>
      </c>
      <c r="J4623" t="s">
        <v>80</v>
      </c>
      <c r="K4623" t="s">
        <v>1014</v>
      </c>
      <c r="L4623">
        <v>101093720</v>
      </c>
      <c r="M4623" t="s">
        <v>55</v>
      </c>
      <c r="N4623" t="s">
        <v>1295</v>
      </c>
      <c r="O4623" t="s">
        <v>1296</v>
      </c>
      <c r="P4623" s="1">
        <v>42379</v>
      </c>
      <c r="Q4623" t="s">
        <v>997</v>
      </c>
      <c r="R4623">
        <v>1497.44</v>
      </c>
      <c r="S4623" t="s">
        <v>998</v>
      </c>
      <c r="T4623" t="s">
        <v>999</v>
      </c>
      <c r="U4623" t="s">
        <v>6598</v>
      </c>
      <c r="V4623">
        <v>1</v>
      </c>
      <c r="W4623" t="e">
        <f>VLOOKUP(U4623,T1.Unique.Delivery!$AQ$2:$AW$2720,COLUMNS(T1.Unique.Delivery!$AQ$2701:$AW$2701),0)</f>
        <v>#N/A</v>
      </c>
    </row>
    <row r="4624" spans="1:23" x14ac:dyDescent="0.3">
      <c r="A4624" t="s">
        <v>5593</v>
      </c>
      <c r="B4624" t="s">
        <v>5594</v>
      </c>
      <c r="C4624" t="s">
        <v>990</v>
      </c>
      <c r="D4624" t="s">
        <v>52</v>
      </c>
      <c r="E4624" t="s">
        <v>5465</v>
      </c>
      <c r="F4624" t="s">
        <v>5466</v>
      </c>
      <c r="G4624" t="s">
        <v>52</v>
      </c>
      <c r="H4624" t="s">
        <v>1006</v>
      </c>
      <c r="I4624" t="s">
        <v>54</v>
      </c>
      <c r="J4624" t="s">
        <v>80</v>
      </c>
      <c r="K4624" t="s">
        <v>1014</v>
      </c>
      <c r="L4624" t="s">
        <v>47</v>
      </c>
      <c r="M4624" t="s">
        <v>47</v>
      </c>
      <c r="N4624" t="s">
        <v>47</v>
      </c>
      <c r="O4624" t="s">
        <v>47</v>
      </c>
      <c r="P4624" t="s">
        <v>5597</v>
      </c>
      <c r="Q4624" t="s">
        <v>997</v>
      </c>
      <c r="R4624">
        <v>1206.92</v>
      </c>
      <c r="S4624" t="s">
        <v>998</v>
      </c>
      <c r="T4624" t="s">
        <v>999</v>
      </c>
      <c r="U4624" t="s">
        <v>6599</v>
      </c>
      <c r="V4624">
        <v>1</v>
      </c>
      <c r="W4624" t="e">
        <f>VLOOKUP(U4624,T1.Unique.Delivery!$AQ$2:$AW$2720,COLUMNS(T1.Unique.Delivery!$AQ$2701:$AW$2701),0)</f>
        <v>#N/A</v>
      </c>
    </row>
    <row r="4625" spans="1:23" x14ac:dyDescent="0.3">
      <c r="A4625" t="s">
        <v>5593</v>
      </c>
      <c r="B4625" t="s">
        <v>5594</v>
      </c>
      <c r="C4625" t="s">
        <v>990</v>
      </c>
      <c r="D4625" t="s">
        <v>52</v>
      </c>
      <c r="E4625" t="s">
        <v>6600</v>
      </c>
      <c r="F4625" t="s">
        <v>6601</v>
      </c>
      <c r="G4625" t="s">
        <v>207</v>
      </c>
      <c r="H4625" t="s">
        <v>1006</v>
      </c>
      <c r="I4625" t="s">
        <v>54</v>
      </c>
      <c r="J4625" t="s">
        <v>66</v>
      </c>
      <c r="K4625" t="s">
        <v>1007</v>
      </c>
      <c r="L4625">
        <v>100788157</v>
      </c>
      <c r="M4625" t="s">
        <v>2389</v>
      </c>
      <c r="N4625" t="s">
        <v>47</v>
      </c>
      <c r="O4625" t="s">
        <v>47</v>
      </c>
      <c r="P4625" s="1">
        <v>41643</v>
      </c>
      <c r="Q4625" t="s">
        <v>997</v>
      </c>
      <c r="R4625">
        <v>2700</v>
      </c>
      <c r="S4625" t="s">
        <v>998</v>
      </c>
      <c r="T4625" t="s">
        <v>999</v>
      </c>
      <c r="U4625" t="s">
        <v>6602</v>
      </c>
      <c r="V4625">
        <v>1</v>
      </c>
      <c r="W4625" t="e">
        <f>VLOOKUP(U4625,T1.Unique.Delivery!$AQ$2:$AW$2720,COLUMNS(T1.Unique.Delivery!$AQ$2701:$AW$2701),0)</f>
        <v>#N/A</v>
      </c>
    </row>
    <row r="4626" spans="1:23" x14ac:dyDescent="0.3">
      <c r="A4626" t="s">
        <v>5593</v>
      </c>
      <c r="B4626" t="s">
        <v>5594</v>
      </c>
      <c r="C4626" t="s">
        <v>990</v>
      </c>
      <c r="D4626" t="s">
        <v>52</v>
      </c>
      <c r="E4626" t="s">
        <v>6600</v>
      </c>
      <c r="F4626" t="s">
        <v>6601</v>
      </c>
      <c r="G4626" t="s">
        <v>207</v>
      </c>
      <c r="H4626" t="s">
        <v>1006</v>
      </c>
      <c r="I4626" t="s">
        <v>54</v>
      </c>
      <c r="J4626" t="s">
        <v>56</v>
      </c>
      <c r="K4626" t="s">
        <v>993</v>
      </c>
      <c r="L4626">
        <v>100788157</v>
      </c>
      <c r="M4626" t="s">
        <v>2389</v>
      </c>
      <c r="N4626" t="s">
        <v>47</v>
      </c>
      <c r="O4626" t="s">
        <v>47</v>
      </c>
      <c r="P4626" s="1">
        <v>42008</v>
      </c>
      <c r="Q4626" t="s">
        <v>997</v>
      </c>
      <c r="R4626">
        <v>3000</v>
      </c>
      <c r="S4626" t="s">
        <v>998</v>
      </c>
      <c r="T4626" t="s">
        <v>999</v>
      </c>
      <c r="U4626" t="s">
        <v>6603</v>
      </c>
      <c r="V4626">
        <v>1</v>
      </c>
      <c r="W4626" t="e">
        <f>VLOOKUP(U4626,T1.Unique.Delivery!$AQ$2:$AW$2720,COLUMNS(T1.Unique.Delivery!$AQ$2701:$AW$2701),0)</f>
        <v>#N/A</v>
      </c>
    </row>
    <row r="4627" spans="1:23" x14ac:dyDescent="0.3">
      <c r="A4627" t="s">
        <v>5593</v>
      </c>
      <c r="B4627" t="s">
        <v>5594</v>
      </c>
      <c r="C4627" t="s">
        <v>990</v>
      </c>
      <c r="D4627" t="s">
        <v>52</v>
      </c>
      <c r="E4627" t="s">
        <v>6600</v>
      </c>
      <c r="F4627" t="s">
        <v>6601</v>
      </c>
      <c r="G4627" t="s">
        <v>207</v>
      </c>
      <c r="H4627" t="s">
        <v>1006</v>
      </c>
      <c r="I4627" t="s">
        <v>54</v>
      </c>
      <c r="J4627" t="s">
        <v>129</v>
      </c>
      <c r="K4627" t="s">
        <v>1012</v>
      </c>
      <c r="L4627">
        <v>100788157</v>
      </c>
      <c r="M4627" t="s">
        <v>2389</v>
      </c>
      <c r="N4627" t="s">
        <v>47</v>
      </c>
      <c r="O4627" t="s">
        <v>47</v>
      </c>
      <c r="P4627" t="s">
        <v>2971</v>
      </c>
      <c r="Q4627" t="s">
        <v>997</v>
      </c>
      <c r="R4627">
        <v>769.41</v>
      </c>
      <c r="S4627" t="s">
        <v>998</v>
      </c>
      <c r="T4627" t="s">
        <v>999</v>
      </c>
      <c r="U4627" t="s">
        <v>6604</v>
      </c>
      <c r="V4627">
        <v>1</v>
      </c>
      <c r="W4627" t="e">
        <f>VLOOKUP(U4627,T1.Unique.Delivery!$AQ$2:$AW$2720,COLUMNS(T1.Unique.Delivery!$AQ$2701:$AW$2701),0)</f>
        <v>#N/A</v>
      </c>
    </row>
    <row r="4628" spans="1:23" x14ac:dyDescent="0.3">
      <c r="A4628" t="s">
        <v>5593</v>
      </c>
      <c r="B4628" t="s">
        <v>5594</v>
      </c>
      <c r="C4628" t="s">
        <v>990</v>
      </c>
      <c r="D4628" t="s">
        <v>52</v>
      </c>
      <c r="E4628" t="s">
        <v>6600</v>
      </c>
      <c r="F4628" t="s">
        <v>6601</v>
      </c>
      <c r="G4628" t="s">
        <v>207</v>
      </c>
      <c r="H4628" t="s">
        <v>1006</v>
      </c>
      <c r="I4628" t="s">
        <v>54</v>
      </c>
      <c r="J4628" t="s">
        <v>129</v>
      </c>
      <c r="K4628" t="s">
        <v>1012</v>
      </c>
      <c r="L4628" t="s">
        <v>47</v>
      </c>
      <c r="M4628" t="s">
        <v>47</v>
      </c>
      <c r="N4628" t="s">
        <v>47</v>
      </c>
      <c r="O4628" t="s">
        <v>47</v>
      </c>
      <c r="P4628" t="s">
        <v>5606</v>
      </c>
      <c r="Q4628" t="s">
        <v>997</v>
      </c>
      <c r="R4628">
        <v>765.05</v>
      </c>
      <c r="S4628" t="s">
        <v>998</v>
      </c>
      <c r="T4628" t="s">
        <v>999</v>
      </c>
      <c r="U4628" t="s">
        <v>6605</v>
      </c>
      <c r="V4628">
        <v>1</v>
      </c>
      <c r="W4628" t="e">
        <f>VLOOKUP(U4628,T1.Unique.Delivery!$AQ$2:$AW$2720,COLUMNS(T1.Unique.Delivery!$AQ$2701:$AW$2701),0)</f>
        <v>#N/A</v>
      </c>
    </row>
    <row r="4629" spans="1:23" x14ac:dyDescent="0.3">
      <c r="A4629" t="s">
        <v>5593</v>
      </c>
      <c r="B4629" t="s">
        <v>5594</v>
      </c>
      <c r="C4629" t="s">
        <v>990</v>
      </c>
      <c r="D4629" t="s">
        <v>52</v>
      </c>
      <c r="E4629" t="s">
        <v>6600</v>
      </c>
      <c r="F4629" t="s">
        <v>6601</v>
      </c>
      <c r="G4629" t="s">
        <v>207</v>
      </c>
      <c r="H4629" t="s">
        <v>1006</v>
      </c>
      <c r="I4629" t="s">
        <v>54</v>
      </c>
      <c r="J4629" t="s">
        <v>80</v>
      </c>
      <c r="K4629" t="s">
        <v>1014</v>
      </c>
      <c r="L4629">
        <v>100788157</v>
      </c>
      <c r="M4629" t="s">
        <v>2389</v>
      </c>
      <c r="N4629" t="s">
        <v>47</v>
      </c>
      <c r="O4629" t="s">
        <v>47</v>
      </c>
      <c r="P4629" t="s">
        <v>2971</v>
      </c>
      <c r="Q4629" t="s">
        <v>997</v>
      </c>
      <c r="R4629">
        <v>883.99</v>
      </c>
      <c r="S4629" t="s">
        <v>998</v>
      </c>
      <c r="T4629" t="s">
        <v>999</v>
      </c>
      <c r="U4629" t="s">
        <v>6606</v>
      </c>
      <c r="V4629">
        <v>1</v>
      </c>
      <c r="W4629" t="e">
        <f>VLOOKUP(U4629,T1.Unique.Delivery!$AQ$2:$AW$2720,COLUMNS(T1.Unique.Delivery!$AQ$2701:$AW$2701),0)</f>
        <v>#N/A</v>
      </c>
    </row>
    <row r="4630" spans="1:23" x14ac:dyDescent="0.3">
      <c r="A4630" t="s">
        <v>5593</v>
      </c>
      <c r="B4630" t="s">
        <v>5594</v>
      </c>
      <c r="C4630" t="s">
        <v>990</v>
      </c>
      <c r="D4630" t="s">
        <v>52</v>
      </c>
      <c r="E4630" t="s">
        <v>6600</v>
      </c>
      <c r="F4630" t="s">
        <v>6601</v>
      </c>
      <c r="G4630" t="s">
        <v>207</v>
      </c>
      <c r="H4630" t="s">
        <v>1006</v>
      </c>
      <c r="I4630" t="s">
        <v>54</v>
      </c>
      <c r="J4630" t="s">
        <v>80</v>
      </c>
      <c r="K4630" t="s">
        <v>1014</v>
      </c>
      <c r="L4630" t="s">
        <v>47</v>
      </c>
      <c r="M4630" t="s">
        <v>47</v>
      </c>
      <c r="N4630" t="s">
        <v>47</v>
      </c>
      <c r="O4630" t="s">
        <v>47</v>
      </c>
      <c r="P4630" t="s">
        <v>5606</v>
      </c>
      <c r="Q4630" t="s">
        <v>997</v>
      </c>
      <c r="R4630">
        <v>878.98</v>
      </c>
      <c r="S4630" t="s">
        <v>998</v>
      </c>
      <c r="T4630" t="s">
        <v>999</v>
      </c>
      <c r="U4630" t="s">
        <v>6607</v>
      </c>
      <c r="V4630">
        <v>1</v>
      </c>
      <c r="W4630" t="e">
        <f>VLOOKUP(U4630,T1.Unique.Delivery!$AQ$2:$AW$2720,COLUMNS(T1.Unique.Delivery!$AQ$2701:$AW$2701),0)</f>
        <v>#N/A</v>
      </c>
    </row>
    <row r="4631" spans="1:23" x14ac:dyDescent="0.3">
      <c r="A4631" t="s">
        <v>5593</v>
      </c>
      <c r="B4631" t="s">
        <v>5594</v>
      </c>
      <c r="C4631" t="s">
        <v>990</v>
      </c>
      <c r="D4631" t="s">
        <v>52</v>
      </c>
      <c r="E4631" t="s">
        <v>6608</v>
      </c>
      <c r="F4631" t="s">
        <v>6609</v>
      </c>
      <c r="G4631" t="s">
        <v>52</v>
      </c>
      <c r="H4631" t="s">
        <v>1006</v>
      </c>
      <c r="I4631" t="s">
        <v>54</v>
      </c>
      <c r="J4631" t="s">
        <v>66</v>
      </c>
      <c r="K4631" t="s">
        <v>1007</v>
      </c>
      <c r="L4631">
        <v>101093720</v>
      </c>
      <c r="M4631" t="s">
        <v>55</v>
      </c>
      <c r="N4631" t="s">
        <v>47</v>
      </c>
      <c r="O4631" t="s">
        <v>47</v>
      </c>
      <c r="P4631" s="1">
        <v>42379</v>
      </c>
      <c r="Q4631" t="s">
        <v>997</v>
      </c>
      <c r="R4631">
        <v>1193.82</v>
      </c>
      <c r="S4631" t="s">
        <v>998</v>
      </c>
      <c r="T4631" t="s">
        <v>999</v>
      </c>
      <c r="U4631" t="s">
        <v>6610</v>
      </c>
      <c r="V4631">
        <v>1</v>
      </c>
      <c r="W4631" t="e">
        <f>VLOOKUP(U4631,T1.Unique.Delivery!$AQ$2:$AW$2720,COLUMNS(T1.Unique.Delivery!$AQ$2701:$AW$2701),0)</f>
        <v>#N/A</v>
      </c>
    </row>
    <row r="4632" spans="1:23" x14ac:dyDescent="0.3">
      <c r="A4632" t="s">
        <v>5593</v>
      </c>
      <c r="B4632" t="s">
        <v>5594</v>
      </c>
      <c r="C4632" t="s">
        <v>990</v>
      </c>
      <c r="D4632" t="s">
        <v>52</v>
      </c>
      <c r="E4632" t="s">
        <v>6608</v>
      </c>
      <c r="F4632" t="s">
        <v>6609</v>
      </c>
      <c r="G4632" t="s">
        <v>52</v>
      </c>
      <c r="H4632" t="s">
        <v>1006</v>
      </c>
      <c r="I4632" t="s">
        <v>54</v>
      </c>
      <c r="J4632" t="s">
        <v>66</v>
      </c>
      <c r="K4632" t="s">
        <v>1007</v>
      </c>
      <c r="L4632" t="s">
        <v>47</v>
      </c>
      <c r="M4632" t="s">
        <v>47</v>
      </c>
      <c r="N4632" t="s">
        <v>47</v>
      </c>
      <c r="O4632" t="s">
        <v>47</v>
      </c>
      <c r="P4632" t="s">
        <v>5597</v>
      </c>
      <c r="Q4632" t="s">
        <v>997</v>
      </c>
      <c r="R4632">
        <v>801.83</v>
      </c>
      <c r="S4632" t="s">
        <v>998</v>
      </c>
      <c r="T4632" t="s">
        <v>999</v>
      </c>
      <c r="U4632" t="s">
        <v>6611</v>
      </c>
      <c r="V4632">
        <v>1</v>
      </c>
      <c r="W4632" t="e">
        <f>VLOOKUP(U4632,T1.Unique.Delivery!$AQ$2:$AW$2720,COLUMNS(T1.Unique.Delivery!$AQ$2701:$AW$2701),0)</f>
        <v>#N/A</v>
      </c>
    </row>
    <row r="4633" spans="1:23" x14ac:dyDescent="0.3">
      <c r="A4633" t="s">
        <v>5593</v>
      </c>
      <c r="B4633" t="s">
        <v>5594</v>
      </c>
      <c r="C4633" t="s">
        <v>990</v>
      </c>
      <c r="D4633" t="s">
        <v>52</v>
      </c>
      <c r="E4633" t="s">
        <v>6608</v>
      </c>
      <c r="F4633" t="s">
        <v>6609</v>
      </c>
      <c r="G4633" t="s">
        <v>52</v>
      </c>
      <c r="H4633" t="s">
        <v>1006</v>
      </c>
      <c r="I4633" t="s">
        <v>54</v>
      </c>
      <c r="J4633" t="s">
        <v>80</v>
      </c>
      <c r="K4633" t="s">
        <v>1014</v>
      </c>
      <c r="L4633">
        <v>101093720</v>
      </c>
      <c r="M4633" t="s">
        <v>55</v>
      </c>
      <c r="N4633" t="s">
        <v>1295</v>
      </c>
      <c r="O4633" t="s">
        <v>1296</v>
      </c>
      <c r="P4633" s="1">
        <v>42379</v>
      </c>
      <c r="Q4633" t="s">
        <v>997</v>
      </c>
      <c r="R4633">
        <v>994.85</v>
      </c>
      <c r="S4633" t="s">
        <v>998</v>
      </c>
      <c r="T4633" t="s">
        <v>999</v>
      </c>
      <c r="U4633" t="s">
        <v>6612</v>
      </c>
      <c r="V4633">
        <v>1</v>
      </c>
      <c r="W4633" t="e">
        <f>VLOOKUP(U4633,T1.Unique.Delivery!$AQ$2:$AW$2720,COLUMNS(T1.Unique.Delivery!$AQ$2701:$AW$2701),0)</f>
        <v>#N/A</v>
      </c>
    </row>
    <row r="4634" spans="1:23" x14ac:dyDescent="0.3">
      <c r="A4634" t="s">
        <v>5593</v>
      </c>
      <c r="B4634" t="s">
        <v>5594</v>
      </c>
      <c r="C4634" t="s">
        <v>990</v>
      </c>
      <c r="D4634" t="s">
        <v>52</v>
      </c>
      <c r="E4634" t="s">
        <v>6608</v>
      </c>
      <c r="F4634" t="s">
        <v>6609</v>
      </c>
      <c r="G4634" t="s">
        <v>52</v>
      </c>
      <c r="H4634" t="s">
        <v>1006</v>
      </c>
      <c r="I4634" t="s">
        <v>54</v>
      </c>
      <c r="J4634" t="s">
        <v>80</v>
      </c>
      <c r="K4634" t="s">
        <v>1014</v>
      </c>
      <c r="L4634" t="s">
        <v>47</v>
      </c>
      <c r="M4634" t="s">
        <v>47</v>
      </c>
      <c r="N4634" t="s">
        <v>47</v>
      </c>
      <c r="O4634" t="s">
        <v>47</v>
      </c>
      <c r="P4634" t="s">
        <v>5597</v>
      </c>
      <c r="Q4634" t="s">
        <v>997</v>
      </c>
      <c r="R4634">
        <v>801.83</v>
      </c>
      <c r="S4634" t="s">
        <v>998</v>
      </c>
      <c r="T4634" t="s">
        <v>999</v>
      </c>
      <c r="U4634" t="s">
        <v>6613</v>
      </c>
      <c r="V4634">
        <v>1</v>
      </c>
      <c r="W4634" t="e">
        <f>VLOOKUP(U4634,T1.Unique.Delivery!$AQ$2:$AW$2720,COLUMNS(T1.Unique.Delivery!$AQ$2701:$AW$2701),0)</f>
        <v>#N/A</v>
      </c>
    </row>
    <row r="4635" spans="1:23" x14ac:dyDescent="0.3">
      <c r="A4635" t="s">
        <v>5593</v>
      </c>
      <c r="B4635" t="s">
        <v>5594</v>
      </c>
      <c r="C4635" t="s">
        <v>990</v>
      </c>
      <c r="D4635" t="s">
        <v>52</v>
      </c>
      <c r="E4635" t="s">
        <v>6614</v>
      </c>
      <c r="F4635" t="s">
        <v>6615</v>
      </c>
      <c r="G4635" t="s">
        <v>311</v>
      </c>
      <c r="H4635" t="s">
        <v>1006</v>
      </c>
      <c r="I4635" t="s">
        <v>54</v>
      </c>
      <c r="J4635" t="s">
        <v>56</v>
      </c>
      <c r="K4635" t="s">
        <v>993</v>
      </c>
      <c r="L4635">
        <v>100223303</v>
      </c>
      <c r="M4635" t="s">
        <v>994</v>
      </c>
      <c r="N4635" t="s">
        <v>995</v>
      </c>
      <c r="O4635" t="s">
        <v>996</v>
      </c>
      <c r="P4635" s="1">
        <v>41649</v>
      </c>
      <c r="Q4635" t="s">
        <v>997</v>
      </c>
      <c r="R4635">
        <v>5391.93</v>
      </c>
      <c r="S4635" t="s">
        <v>998</v>
      </c>
      <c r="T4635" t="s">
        <v>999</v>
      </c>
      <c r="U4635" t="s">
        <v>6616</v>
      </c>
      <c r="V4635">
        <v>1</v>
      </c>
      <c r="W4635" t="e">
        <f>VLOOKUP(U4635,T1.Unique.Delivery!$AQ$2:$AW$2720,COLUMNS(T1.Unique.Delivery!$AQ$2701:$AW$2701),0)</f>
        <v>#N/A</v>
      </c>
    </row>
    <row r="4636" spans="1:23" x14ac:dyDescent="0.3">
      <c r="A4636" t="s">
        <v>5593</v>
      </c>
      <c r="B4636" t="s">
        <v>5594</v>
      </c>
      <c r="C4636" t="s">
        <v>990</v>
      </c>
      <c r="D4636" t="s">
        <v>52</v>
      </c>
      <c r="E4636" t="s">
        <v>6614</v>
      </c>
      <c r="F4636" t="s">
        <v>6615</v>
      </c>
      <c r="G4636" t="s">
        <v>311</v>
      </c>
      <c r="H4636" t="s">
        <v>1006</v>
      </c>
      <c r="I4636" t="s">
        <v>54</v>
      </c>
      <c r="J4636" t="s">
        <v>56</v>
      </c>
      <c r="K4636" t="s">
        <v>993</v>
      </c>
      <c r="L4636" t="s">
        <v>47</v>
      </c>
      <c r="M4636" t="s">
        <v>47</v>
      </c>
      <c r="N4636" t="s">
        <v>995</v>
      </c>
      <c r="O4636" t="s">
        <v>996</v>
      </c>
      <c r="P4636" s="1">
        <v>41645</v>
      </c>
      <c r="Q4636" t="s">
        <v>997</v>
      </c>
      <c r="R4636">
        <v>5291.39</v>
      </c>
      <c r="S4636" t="s">
        <v>998</v>
      </c>
      <c r="T4636" t="s">
        <v>999</v>
      </c>
      <c r="U4636" t="s">
        <v>6617</v>
      </c>
      <c r="V4636">
        <v>1</v>
      </c>
      <c r="W4636" t="e">
        <f>VLOOKUP(U4636,T1.Unique.Delivery!$AQ$2:$AW$2720,COLUMNS(T1.Unique.Delivery!$AQ$2701:$AW$2701),0)</f>
        <v>#N/A</v>
      </c>
    </row>
    <row r="4637" spans="1:23" x14ac:dyDescent="0.3">
      <c r="A4637" t="s">
        <v>5593</v>
      </c>
      <c r="B4637" t="s">
        <v>5594</v>
      </c>
      <c r="C4637" t="s">
        <v>990</v>
      </c>
      <c r="D4637" t="s">
        <v>52</v>
      </c>
      <c r="E4637" t="s">
        <v>4265</v>
      </c>
      <c r="F4637" t="s">
        <v>4266</v>
      </c>
      <c r="G4637" t="s">
        <v>52</v>
      </c>
      <c r="H4637" t="s">
        <v>1006</v>
      </c>
      <c r="I4637" t="s">
        <v>54</v>
      </c>
      <c r="J4637" t="s">
        <v>66</v>
      </c>
      <c r="K4637" t="s">
        <v>1007</v>
      </c>
      <c r="L4637">
        <v>100943603</v>
      </c>
      <c r="M4637" t="s">
        <v>5002</v>
      </c>
      <c r="N4637" t="s">
        <v>1295</v>
      </c>
      <c r="O4637" t="s">
        <v>1296</v>
      </c>
      <c r="P4637" s="1">
        <v>42767</v>
      </c>
      <c r="Q4637" t="s">
        <v>997</v>
      </c>
      <c r="R4637">
        <v>855.5</v>
      </c>
      <c r="S4637" t="s">
        <v>998</v>
      </c>
      <c r="T4637" t="s">
        <v>999</v>
      </c>
      <c r="U4637" t="s">
        <v>6618</v>
      </c>
      <c r="V4637">
        <v>1</v>
      </c>
      <c r="W4637" t="e">
        <f>VLOOKUP(U4637,T1.Unique.Delivery!$AQ$2:$AW$2720,COLUMNS(T1.Unique.Delivery!$AQ$2701:$AW$2701),0)</f>
        <v>#N/A</v>
      </c>
    </row>
    <row r="4638" spans="1:23" x14ac:dyDescent="0.3">
      <c r="A4638" t="s">
        <v>5593</v>
      </c>
      <c r="B4638" t="s">
        <v>5594</v>
      </c>
      <c r="C4638" t="s">
        <v>990</v>
      </c>
      <c r="D4638" t="s">
        <v>52</v>
      </c>
      <c r="E4638" t="s">
        <v>4265</v>
      </c>
      <c r="F4638" t="s">
        <v>4266</v>
      </c>
      <c r="G4638" t="s">
        <v>52</v>
      </c>
      <c r="H4638" t="s">
        <v>1006</v>
      </c>
      <c r="I4638" t="s">
        <v>54</v>
      </c>
      <c r="J4638" t="s">
        <v>66</v>
      </c>
      <c r="K4638" t="s">
        <v>1007</v>
      </c>
      <c r="L4638">
        <v>101093720</v>
      </c>
      <c r="M4638" t="s">
        <v>55</v>
      </c>
      <c r="N4638" t="s">
        <v>47</v>
      </c>
      <c r="O4638" t="s">
        <v>47</v>
      </c>
      <c r="P4638" s="1">
        <v>42379</v>
      </c>
      <c r="Q4638" t="s">
        <v>997</v>
      </c>
      <c r="R4638">
        <v>1142.7</v>
      </c>
      <c r="S4638" t="s">
        <v>998</v>
      </c>
      <c r="T4638" t="s">
        <v>999</v>
      </c>
      <c r="U4638" t="s">
        <v>6619</v>
      </c>
      <c r="V4638">
        <v>1</v>
      </c>
      <c r="W4638" t="e">
        <f>VLOOKUP(U4638,T1.Unique.Delivery!$AQ$2:$AW$2720,COLUMNS(T1.Unique.Delivery!$AQ$2701:$AW$2701),0)</f>
        <v>#N/A</v>
      </c>
    </row>
    <row r="4639" spans="1:23" x14ac:dyDescent="0.3">
      <c r="A4639" t="s">
        <v>5593</v>
      </c>
      <c r="B4639" t="s">
        <v>5594</v>
      </c>
      <c r="C4639" t="s">
        <v>990</v>
      </c>
      <c r="D4639" t="s">
        <v>52</v>
      </c>
      <c r="E4639" t="s">
        <v>4265</v>
      </c>
      <c r="F4639" t="s">
        <v>4266</v>
      </c>
      <c r="G4639" t="s">
        <v>52</v>
      </c>
      <c r="H4639" t="s">
        <v>1006</v>
      </c>
      <c r="I4639" t="s">
        <v>54</v>
      </c>
      <c r="J4639" t="s">
        <v>66</v>
      </c>
      <c r="K4639" t="s">
        <v>1007</v>
      </c>
      <c r="L4639" t="s">
        <v>47</v>
      </c>
      <c r="M4639" t="s">
        <v>47</v>
      </c>
      <c r="N4639" t="s">
        <v>47</v>
      </c>
      <c r="O4639" t="s">
        <v>47</v>
      </c>
      <c r="P4639" t="s">
        <v>5606</v>
      </c>
      <c r="Q4639" t="s">
        <v>997</v>
      </c>
      <c r="R4639">
        <v>761.4</v>
      </c>
      <c r="S4639" t="s">
        <v>998</v>
      </c>
      <c r="T4639" t="s">
        <v>999</v>
      </c>
      <c r="U4639" t="s">
        <v>6620</v>
      </c>
      <c r="V4639">
        <v>1</v>
      </c>
      <c r="W4639" t="e">
        <f>VLOOKUP(U4639,T1.Unique.Delivery!$AQ$2:$AW$2720,COLUMNS(T1.Unique.Delivery!$AQ$2701:$AW$2701),0)</f>
        <v>#N/A</v>
      </c>
    </row>
    <row r="4640" spans="1:23" x14ac:dyDescent="0.3">
      <c r="A4640" t="s">
        <v>5593</v>
      </c>
      <c r="B4640" t="s">
        <v>5594</v>
      </c>
      <c r="C4640" t="s">
        <v>990</v>
      </c>
      <c r="D4640" t="s">
        <v>52</v>
      </c>
      <c r="E4640" t="s">
        <v>4265</v>
      </c>
      <c r="F4640" t="s">
        <v>4266</v>
      </c>
      <c r="G4640" t="s">
        <v>52</v>
      </c>
      <c r="H4640" t="s">
        <v>1006</v>
      </c>
      <c r="I4640" t="s">
        <v>54</v>
      </c>
      <c r="J4640" t="s">
        <v>56</v>
      </c>
      <c r="K4640" t="s">
        <v>993</v>
      </c>
      <c r="L4640">
        <v>101093720</v>
      </c>
      <c r="M4640" t="s">
        <v>55</v>
      </c>
      <c r="N4640" t="s">
        <v>47</v>
      </c>
      <c r="O4640" t="s">
        <v>47</v>
      </c>
      <c r="P4640" s="1">
        <v>42379</v>
      </c>
      <c r="Q4640" t="s">
        <v>997</v>
      </c>
      <c r="R4640">
        <v>1714.06</v>
      </c>
      <c r="S4640" t="s">
        <v>998</v>
      </c>
      <c r="T4640" t="s">
        <v>999</v>
      </c>
      <c r="U4640" t="s">
        <v>6621</v>
      </c>
      <c r="V4640">
        <v>1</v>
      </c>
      <c r="W4640" t="e">
        <f>VLOOKUP(U4640,T1.Unique.Delivery!$AQ$2:$AW$2720,COLUMNS(T1.Unique.Delivery!$AQ$2701:$AW$2701),0)</f>
        <v>#N/A</v>
      </c>
    </row>
    <row r="4641" spans="1:23" x14ac:dyDescent="0.3">
      <c r="A4641" t="s">
        <v>5593</v>
      </c>
      <c r="B4641" t="s">
        <v>5594</v>
      </c>
      <c r="C4641" t="s">
        <v>990</v>
      </c>
      <c r="D4641" t="s">
        <v>52</v>
      </c>
      <c r="E4641" t="s">
        <v>4265</v>
      </c>
      <c r="F4641" t="s">
        <v>4266</v>
      </c>
      <c r="G4641" t="s">
        <v>52</v>
      </c>
      <c r="H4641" t="s">
        <v>1006</v>
      </c>
      <c r="I4641" t="s">
        <v>54</v>
      </c>
      <c r="J4641" t="s">
        <v>129</v>
      </c>
      <c r="K4641" t="s">
        <v>1012</v>
      </c>
      <c r="L4641">
        <v>100943603</v>
      </c>
      <c r="M4641" t="s">
        <v>5002</v>
      </c>
      <c r="N4641" t="s">
        <v>47</v>
      </c>
      <c r="O4641" t="s">
        <v>47</v>
      </c>
      <c r="P4641" s="1">
        <v>42767</v>
      </c>
      <c r="Q4641" t="s">
        <v>997</v>
      </c>
      <c r="R4641">
        <v>855.5</v>
      </c>
      <c r="S4641" t="s">
        <v>998</v>
      </c>
      <c r="T4641" t="s">
        <v>999</v>
      </c>
      <c r="U4641" t="s">
        <v>6622</v>
      </c>
      <c r="V4641">
        <v>1</v>
      </c>
      <c r="W4641" t="e">
        <f>VLOOKUP(U4641,T1.Unique.Delivery!$AQ$2:$AW$2720,COLUMNS(T1.Unique.Delivery!$AQ$2701:$AW$2701),0)</f>
        <v>#N/A</v>
      </c>
    </row>
    <row r="4642" spans="1:23" x14ac:dyDescent="0.3">
      <c r="A4642" t="s">
        <v>5593</v>
      </c>
      <c r="B4642" t="s">
        <v>5594</v>
      </c>
      <c r="C4642" t="s">
        <v>990</v>
      </c>
      <c r="D4642" t="s">
        <v>52</v>
      </c>
      <c r="E4642" t="s">
        <v>4265</v>
      </c>
      <c r="F4642" t="s">
        <v>4266</v>
      </c>
      <c r="G4642" t="s">
        <v>52</v>
      </c>
      <c r="H4642" t="s">
        <v>1006</v>
      </c>
      <c r="I4642" t="s">
        <v>54</v>
      </c>
      <c r="J4642" t="s">
        <v>129</v>
      </c>
      <c r="K4642" t="s">
        <v>1012</v>
      </c>
      <c r="L4642" t="s">
        <v>47</v>
      </c>
      <c r="M4642" t="s">
        <v>47</v>
      </c>
      <c r="N4642" t="s">
        <v>47</v>
      </c>
      <c r="O4642" t="s">
        <v>47</v>
      </c>
      <c r="P4642" t="s">
        <v>5606</v>
      </c>
      <c r="Q4642" t="s">
        <v>997</v>
      </c>
      <c r="R4642">
        <v>761.4</v>
      </c>
      <c r="S4642" t="s">
        <v>998</v>
      </c>
      <c r="T4642" t="s">
        <v>999</v>
      </c>
      <c r="U4642" t="s">
        <v>6623</v>
      </c>
      <c r="V4642">
        <v>1</v>
      </c>
      <c r="W4642" t="e">
        <f>VLOOKUP(U4642,T1.Unique.Delivery!$AQ$2:$AW$2720,COLUMNS(T1.Unique.Delivery!$AQ$2701:$AW$2701),0)</f>
        <v>#N/A</v>
      </c>
    </row>
    <row r="4643" spans="1:23" x14ac:dyDescent="0.3">
      <c r="A4643" t="s">
        <v>5593</v>
      </c>
      <c r="B4643" t="s">
        <v>5594</v>
      </c>
      <c r="C4643" t="s">
        <v>990</v>
      </c>
      <c r="D4643" t="s">
        <v>52</v>
      </c>
      <c r="E4643" t="s">
        <v>4265</v>
      </c>
      <c r="F4643" t="s">
        <v>4266</v>
      </c>
      <c r="G4643" t="s">
        <v>52</v>
      </c>
      <c r="H4643" t="s">
        <v>1006</v>
      </c>
      <c r="I4643" t="s">
        <v>54</v>
      </c>
      <c r="J4643" t="s">
        <v>80</v>
      </c>
      <c r="K4643" t="s">
        <v>1014</v>
      </c>
      <c r="L4643">
        <v>100943603</v>
      </c>
      <c r="M4643" t="s">
        <v>5002</v>
      </c>
      <c r="N4643" t="s">
        <v>47</v>
      </c>
      <c r="O4643" t="s">
        <v>47</v>
      </c>
      <c r="P4643" s="1">
        <v>42767</v>
      </c>
      <c r="Q4643" t="s">
        <v>997</v>
      </c>
      <c r="R4643">
        <v>855.5</v>
      </c>
      <c r="S4643" t="s">
        <v>998</v>
      </c>
      <c r="T4643" t="s">
        <v>999</v>
      </c>
      <c r="U4643" t="s">
        <v>6624</v>
      </c>
      <c r="V4643">
        <v>1</v>
      </c>
      <c r="W4643" t="e">
        <f>VLOOKUP(U4643,T1.Unique.Delivery!$AQ$2:$AW$2720,COLUMNS(T1.Unique.Delivery!$AQ$2701:$AW$2701),0)</f>
        <v>#N/A</v>
      </c>
    </row>
    <row r="4644" spans="1:23" x14ac:dyDescent="0.3">
      <c r="A4644" t="s">
        <v>5593</v>
      </c>
      <c r="B4644" t="s">
        <v>5594</v>
      </c>
      <c r="C4644" t="s">
        <v>990</v>
      </c>
      <c r="D4644" t="s">
        <v>52</v>
      </c>
      <c r="E4644" t="s">
        <v>4265</v>
      </c>
      <c r="F4644" t="s">
        <v>4266</v>
      </c>
      <c r="G4644" t="s">
        <v>52</v>
      </c>
      <c r="H4644" t="s">
        <v>1006</v>
      </c>
      <c r="I4644" t="s">
        <v>54</v>
      </c>
      <c r="J4644" t="s">
        <v>80</v>
      </c>
      <c r="K4644" t="s">
        <v>1014</v>
      </c>
      <c r="L4644" t="s">
        <v>47</v>
      </c>
      <c r="M4644" t="s">
        <v>47</v>
      </c>
      <c r="N4644" t="s">
        <v>47</v>
      </c>
      <c r="O4644" t="s">
        <v>47</v>
      </c>
      <c r="P4644" t="s">
        <v>5606</v>
      </c>
      <c r="Q4644" t="s">
        <v>997</v>
      </c>
      <c r="R4644">
        <v>761.4</v>
      </c>
      <c r="S4644" t="s">
        <v>998</v>
      </c>
      <c r="T4644" t="s">
        <v>999</v>
      </c>
      <c r="U4644" t="s">
        <v>6625</v>
      </c>
      <c r="V4644">
        <v>1</v>
      </c>
      <c r="W4644" t="e">
        <f>VLOOKUP(U4644,T1.Unique.Delivery!$AQ$2:$AW$2720,COLUMNS(T1.Unique.Delivery!$AQ$2701:$AW$2701),0)</f>
        <v>#N/A</v>
      </c>
    </row>
    <row r="4645" spans="1:23" x14ac:dyDescent="0.3">
      <c r="A4645" t="s">
        <v>5593</v>
      </c>
      <c r="B4645" t="s">
        <v>5594</v>
      </c>
      <c r="C4645" t="s">
        <v>990</v>
      </c>
      <c r="D4645" t="s">
        <v>52</v>
      </c>
      <c r="E4645" t="s">
        <v>4265</v>
      </c>
      <c r="F4645" t="s">
        <v>4266</v>
      </c>
      <c r="G4645" t="s">
        <v>52</v>
      </c>
      <c r="H4645" t="s">
        <v>1006</v>
      </c>
      <c r="I4645" t="s">
        <v>54</v>
      </c>
      <c r="J4645" t="s">
        <v>2273</v>
      </c>
      <c r="K4645" t="s">
        <v>2274</v>
      </c>
      <c r="L4645">
        <v>100943603</v>
      </c>
      <c r="M4645" t="s">
        <v>5002</v>
      </c>
      <c r="N4645" t="s">
        <v>47</v>
      </c>
      <c r="O4645" t="s">
        <v>47</v>
      </c>
      <c r="P4645" s="1">
        <v>42767</v>
      </c>
      <c r="Q4645" t="s">
        <v>997</v>
      </c>
      <c r="R4645">
        <v>855.5</v>
      </c>
      <c r="S4645" t="s">
        <v>998</v>
      </c>
      <c r="T4645" t="s">
        <v>999</v>
      </c>
      <c r="U4645" t="s">
        <v>6626</v>
      </c>
      <c r="V4645">
        <v>1</v>
      </c>
      <c r="W4645" t="e">
        <f>VLOOKUP(U4645,T1.Unique.Delivery!$AQ$2:$AW$2720,COLUMNS(T1.Unique.Delivery!$AQ$2701:$AW$2701),0)</f>
        <v>#N/A</v>
      </c>
    </row>
    <row r="4646" spans="1:23" x14ac:dyDescent="0.3">
      <c r="A4646" t="s">
        <v>5593</v>
      </c>
      <c r="B4646" t="s">
        <v>5594</v>
      </c>
      <c r="C4646" t="s">
        <v>990</v>
      </c>
      <c r="D4646" t="s">
        <v>52</v>
      </c>
      <c r="E4646" t="s">
        <v>4265</v>
      </c>
      <c r="F4646" t="s">
        <v>4266</v>
      </c>
      <c r="G4646" t="s">
        <v>52</v>
      </c>
      <c r="H4646" t="s">
        <v>1006</v>
      </c>
      <c r="I4646" t="s">
        <v>54</v>
      </c>
      <c r="J4646" t="s">
        <v>2276</v>
      </c>
      <c r="K4646" t="s">
        <v>2277</v>
      </c>
      <c r="L4646">
        <v>100943603</v>
      </c>
      <c r="M4646" t="s">
        <v>5002</v>
      </c>
      <c r="N4646" t="s">
        <v>47</v>
      </c>
      <c r="O4646" t="s">
        <v>47</v>
      </c>
      <c r="P4646" s="1">
        <v>42767</v>
      </c>
      <c r="Q4646" t="s">
        <v>997</v>
      </c>
      <c r="R4646">
        <v>855.5</v>
      </c>
      <c r="S4646" t="s">
        <v>998</v>
      </c>
      <c r="T4646" t="s">
        <v>999</v>
      </c>
      <c r="U4646" t="s">
        <v>6627</v>
      </c>
      <c r="V4646">
        <v>1</v>
      </c>
      <c r="W4646" t="e">
        <f>VLOOKUP(U4646,T1.Unique.Delivery!$AQ$2:$AW$2720,COLUMNS(T1.Unique.Delivery!$AQ$2701:$AW$2701),0)</f>
        <v>#N/A</v>
      </c>
    </row>
    <row r="4647" spans="1:23" x14ac:dyDescent="0.3">
      <c r="A4647" t="s">
        <v>5593</v>
      </c>
      <c r="B4647" t="s">
        <v>5594</v>
      </c>
      <c r="C4647" t="s">
        <v>990</v>
      </c>
      <c r="D4647" t="s">
        <v>52</v>
      </c>
      <c r="E4647" t="s">
        <v>4265</v>
      </c>
      <c r="F4647" t="s">
        <v>4266</v>
      </c>
      <c r="G4647" t="s">
        <v>52</v>
      </c>
      <c r="H4647" t="s">
        <v>1006</v>
      </c>
      <c r="I4647" t="s">
        <v>54</v>
      </c>
      <c r="J4647" t="s">
        <v>2279</v>
      </c>
      <c r="K4647" t="s">
        <v>2280</v>
      </c>
      <c r="L4647">
        <v>100943603</v>
      </c>
      <c r="M4647" t="s">
        <v>5002</v>
      </c>
      <c r="N4647" t="s">
        <v>1295</v>
      </c>
      <c r="O4647" t="s">
        <v>1296</v>
      </c>
      <c r="P4647" s="1">
        <v>42767</v>
      </c>
      <c r="Q4647" t="s">
        <v>997</v>
      </c>
      <c r="R4647">
        <v>855.5</v>
      </c>
      <c r="S4647" t="s">
        <v>998</v>
      </c>
      <c r="T4647" t="s">
        <v>999</v>
      </c>
      <c r="U4647" t="s">
        <v>6628</v>
      </c>
      <c r="V4647">
        <v>1</v>
      </c>
      <c r="W4647" t="e">
        <f>VLOOKUP(U4647,T1.Unique.Delivery!$AQ$2:$AW$2720,COLUMNS(T1.Unique.Delivery!$AQ$2701:$AW$2701),0)</f>
        <v>#N/A</v>
      </c>
    </row>
    <row r="4648" spans="1:23" x14ac:dyDescent="0.3">
      <c r="A4648" t="s">
        <v>5593</v>
      </c>
      <c r="B4648" t="s">
        <v>5594</v>
      </c>
      <c r="C4648" t="s">
        <v>990</v>
      </c>
      <c r="D4648" t="s">
        <v>52</v>
      </c>
      <c r="E4648" t="s">
        <v>6629</v>
      </c>
      <c r="F4648" t="s">
        <v>6630</v>
      </c>
      <c r="G4648" t="s">
        <v>52</v>
      </c>
      <c r="H4648" t="s">
        <v>1006</v>
      </c>
      <c r="I4648" t="s">
        <v>54</v>
      </c>
      <c r="J4648" t="s">
        <v>2273</v>
      </c>
      <c r="K4648" t="s">
        <v>2274</v>
      </c>
      <c r="L4648">
        <v>100943603</v>
      </c>
      <c r="M4648" t="s">
        <v>5002</v>
      </c>
      <c r="N4648" t="s">
        <v>1295</v>
      </c>
      <c r="O4648" t="s">
        <v>1296</v>
      </c>
      <c r="P4648" s="1">
        <v>42767</v>
      </c>
      <c r="Q4648" t="s">
        <v>997</v>
      </c>
      <c r="R4648">
        <v>855.5</v>
      </c>
      <c r="S4648" t="s">
        <v>998</v>
      </c>
      <c r="T4648" t="s">
        <v>999</v>
      </c>
      <c r="U4648" t="s">
        <v>6631</v>
      </c>
      <c r="V4648">
        <v>1</v>
      </c>
      <c r="W4648" t="e">
        <f>VLOOKUP(U4648,T1.Unique.Delivery!$AQ$2:$AW$2720,COLUMNS(T1.Unique.Delivery!$AQ$2701:$AW$2701),0)</f>
        <v>#N/A</v>
      </c>
    </row>
    <row r="4649" spans="1:23" x14ac:dyDescent="0.3">
      <c r="A4649" t="s">
        <v>5593</v>
      </c>
      <c r="B4649" t="s">
        <v>5594</v>
      </c>
      <c r="C4649" t="s">
        <v>990</v>
      </c>
      <c r="D4649" t="s">
        <v>52</v>
      </c>
      <c r="E4649" t="s">
        <v>6629</v>
      </c>
      <c r="F4649" t="s">
        <v>6630</v>
      </c>
      <c r="G4649" t="s">
        <v>52</v>
      </c>
      <c r="H4649" t="s">
        <v>1006</v>
      </c>
      <c r="I4649" t="s">
        <v>54</v>
      </c>
      <c r="J4649" t="s">
        <v>2276</v>
      </c>
      <c r="K4649" t="s">
        <v>2277</v>
      </c>
      <c r="L4649">
        <v>100943603</v>
      </c>
      <c r="M4649" t="s">
        <v>5002</v>
      </c>
      <c r="N4649" t="s">
        <v>47</v>
      </c>
      <c r="O4649" t="s">
        <v>47</v>
      </c>
      <c r="P4649" s="1">
        <v>42767</v>
      </c>
      <c r="Q4649" t="s">
        <v>997</v>
      </c>
      <c r="R4649">
        <v>855.5</v>
      </c>
      <c r="S4649" t="s">
        <v>998</v>
      </c>
      <c r="T4649" t="s">
        <v>999</v>
      </c>
      <c r="U4649" t="s">
        <v>6632</v>
      </c>
      <c r="V4649">
        <v>1</v>
      </c>
      <c r="W4649" t="e">
        <f>VLOOKUP(U4649,T1.Unique.Delivery!$AQ$2:$AW$2720,COLUMNS(T1.Unique.Delivery!$AQ$2701:$AW$2701),0)</f>
        <v>#N/A</v>
      </c>
    </row>
    <row r="4650" spans="1:23" x14ac:dyDescent="0.3">
      <c r="A4650" t="s">
        <v>5593</v>
      </c>
      <c r="B4650" t="s">
        <v>5594</v>
      </c>
      <c r="C4650" t="s">
        <v>990</v>
      </c>
      <c r="D4650" t="s">
        <v>52</v>
      </c>
      <c r="E4650" t="s">
        <v>6629</v>
      </c>
      <c r="F4650" t="s">
        <v>6630</v>
      </c>
      <c r="G4650" t="s">
        <v>52</v>
      </c>
      <c r="H4650" t="s">
        <v>1006</v>
      </c>
      <c r="I4650" t="s">
        <v>54</v>
      </c>
      <c r="J4650" t="s">
        <v>2279</v>
      </c>
      <c r="K4650" t="s">
        <v>2280</v>
      </c>
      <c r="L4650">
        <v>100943603</v>
      </c>
      <c r="M4650" t="s">
        <v>5002</v>
      </c>
      <c r="N4650" t="s">
        <v>47</v>
      </c>
      <c r="O4650" t="s">
        <v>47</v>
      </c>
      <c r="P4650" s="1">
        <v>42767</v>
      </c>
      <c r="Q4650" t="s">
        <v>997</v>
      </c>
      <c r="R4650">
        <v>855.5</v>
      </c>
      <c r="S4650" t="s">
        <v>998</v>
      </c>
      <c r="T4650" t="s">
        <v>999</v>
      </c>
      <c r="U4650" t="s">
        <v>6633</v>
      </c>
      <c r="V4650">
        <v>1</v>
      </c>
      <c r="W4650" t="e">
        <f>VLOOKUP(U4650,T1.Unique.Delivery!$AQ$2:$AW$2720,COLUMNS(T1.Unique.Delivery!$AQ$2701:$AW$2701),0)</f>
        <v>#N/A</v>
      </c>
    </row>
    <row r="4651" spans="1:23" x14ac:dyDescent="0.3">
      <c r="A4651" t="s">
        <v>5593</v>
      </c>
      <c r="B4651" t="s">
        <v>5594</v>
      </c>
      <c r="C4651" t="s">
        <v>990</v>
      </c>
      <c r="D4651" t="s">
        <v>52</v>
      </c>
      <c r="E4651" t="s">
        <v>6634</v>
      </c>
      <c r="F4651" t="s">
        <v>6635</v>
      </c>
      <c r="G4651" t="s">
        <v>207</v>
      </c>
      <c r="H4651" t="s">
        <v>1006</v>
      </c>
      <c r="I4651" t="s">
        <v>54</v>
      </c>
      <c r="J4651" t="s">
        <v>66</v>
      </c>
      <c r="K4651" t="s">
        <v>1007</v>
      </c>
      <c r="L4651" t="s">
        <v>47</v>
      </c>
      <c r="M4651" t="s">
        <v>47</v>
      </c>
      <c r="N4651" t="s">
        <v>47</v>
      </c>
      <c r="O4651" t="s">
        <v>47</v>
      </c>
      <c r="P4651" t="s">
        <v>5606</v>
      </c>
      <c r="Q4651" t="s">
        <v>997</v>
      </c>
      <c r="R4651">
        <v>825.02</v>
      </c>
      <c r="S4651" t="s">
        <v>998</v>
      </c>
      <c r="T4651" t="s">
        <v>999</v>
      </c>
      <c r="U4651" t="s">
        <v>6636</v>
      </c>
      <c r="V4651">
        <v>1</v>
      </c>
      <c r="W4651" t="e">
        <f>VLOOKUP(U4651,T1.Unique.Delivery!$AQ$2:$AW$2720,COLUMNS(T1.Unique.Delivery!$AQ$2701:$AW$2701),0)</f>
        <v>#N/A</v>
      </c>
    </row>
    <row r="4652" spans="1:23" x14ac:dyDescent="0.3">
      <c r="A4652" t="s">
        <v>5593</v>
      </c>
      <c r="B4652" t="s">
        <v>5594</v>
      </c>
      <c r="C4652" t="s">
        <v>990</v>
      </c>
      <c r="D4652" t="s">
        <v>52</v>
      </c>
      <c r="E4652" t="s">
        <v>6634</v>
      </c>
      <c r="F4652" t="s">
        <v>6635</v>
      </c>
      <c r="G4652" t="s">
        <v>207</v>
      </c>
      <c r="H4652" t="s">
        <v>1006</v>
      </c>
      <c r="I4652" t="s">
        <v>54</v>
      </c>
      <c r="J4652" t="s">
        <v>129</v>
      </c>
      <c r="K4652" t="s">
        <v>1012</v>
      </c>
      <c r="L4652">
        <v>100788157</v>
      </c>
      <c r="M4652" t="s">
        <v>2389</v>
      </c>
      <c r="N4652" t="s">
        <v>47</v>
      </c>
      <c r="O4652" t="s">
        <v>47</v>
      </c>
      <c r="P4652" t="s">
        <v>2971</v>
      </c>
      <c r="Q4652" t="s">
        <v>997</v>
      </c>
      <c r="R4652">
        <v>594.97</v>
      </c>
      <c r="S4652" t="s">
        <v>998</v>
      </c>
      <c r="T4652" t="s">
        <v>999</v>
      </c>
      <c r="U4652" t="s">
        <v>6637</v>
      </c>
      <c r="V4652">
        <v>1</v>
      </c>
      <c r="W4652" t="e">
        <f>VLOOKUP(U4652,T1.Unique.Delivery!$AQ$2:$AW$2720,COLUMNS(T1.Unique.Delivery!$AQ$2701:$AW$2701),0)</f>
        <v>#N/A</v>
      </c>
    </row>
    <row r="4653" spans="1:23" x14ac:dyDescent="0.3">
      <c r="A4653" t="s">
        <v>5593</v>
      </c>
      <c r="B4653" t="s">
        <v>5594</v>
      </c>
      <c r="C4653" t="s">
        <v>990</v>
      </c>
      <c r="D4653" t="s">
        <v>52</v>
      </c>
      <c r="E4653" t="s">
        <v>6634</v>
      </c>
      <c r="F4653" t="s">
        <v>6635</v>
      </c>
      <c r="G4653" t="s">
        <v>207</v>
      </c>
      <c r="H4653" t="s">
        <v>1006</v>
      </c>
      <c r="I4653" t="s">
        <v>54</v>
      </c>
      <c r="J4653" t="s">
        <v>129</v>
      </c>
      <c r="K4653" t="s">
        <v>1012</v>
      </c>
      <c r="L4653" t="s">
        <v>47</v>
      </c>
      <c r="M4653" t="s">
        <v>47</v>
      </c>
      <c r="N4653" t="s">
        <v>47</v>
      </c>
      <c r="O4653" t="s">
        <v>47</v>
      </c>
      <c r="P4653" t="s">
        <v>5606</v>
      </c>
      <c r="Q4653" t="s">
        <v>997</v>
      </c>
      <c r="R4653">
        <v>591.6</v>
      </c>
      <c r="S4653" t="s">
        <v>998</v>
      </c>
      <c r="T4653" t="s">
        <v>999</v>
      </c>
      <c r="U4653" t="s">
        <v>6638</v>
      </c>
      <c r="V4653">
        <v>1</v>
      </c>
      <c r="W4653" t="e">
        <f>VLOOKUP(U4653,T1.Unique.Delivery!$AQ$2:$AW$2720,COLUMNS(T1.Unique.Delivery!$AQ$2701:$AW$2701),0)</f>
        <v>#N/A</v>
      </c>
    </row>
    <row r="4654" spans="1:23" x14ac:dyDescent="0.3">
      <c r="A4654" t="s">
        <v>5593</v>
      </c>
      <c r="B4654" t="s">
        <v>5594</v>
      </c>
      <c r="C4654" t="s">
        <v>990</v>
      </c>
      <c r="D4654" t="s">
        <v>52</v>
      </c>
      <c r="E4654" t="s">
        <v>6634</v>
      </c>
      <c r="F4654" t="s">
        <v>6635</v>
      </c>
      <c r="G4654" t="s">
        <v>207</v>
      </c>
      <c r="H4654" t="s">
        <v>1006</v>
      </c>
      <c r="I4654" t="s">
        <v>54</v>
      </c>
      <c r="J4654" t="s">
        <v>80</v>
      </c>
      <c r="K4654" t="s">
        <v>1014</v>
      </c>
      <c r="L4654">
        <v>100788157</v>
      </c>
      <c r="M4654" t="s">
        <v>2389</v>
      </c>
      <c r="N4654" t="s">
        <v>47</v>
      </c>
      <c r="O4654" t="s">
        <v>47</v>
      </c>
      <c r="P4654" t="s">
        <v>2971</v>
      </c>
      <c r="Q4654" t="s">
        <v>997</v>
      </c>
      <c r="R4654">
        <v>711.04</v>
      </c>
      <c r="S4654" t="s">
        <v>998</v>
      </c>
      <c r="T4654" t="s">
        <v>999</v>
      </c>
      <c r="U4654" t="s">
        <v>6639</v>
      </c>
      <c r="V4654">
        <v>1</v>
      </c>
      <c r="W4654" t="e">
        <f>VLOOKUP(U4654,T1.Unique.Delivery!$AQ$2:$AW$2720,COLUMNS(T1.Unique.Delivery!$AQ$2701:$AW$2701),0)</f>
        <v>#N/A</v>
      </c>
    </row>
    <row r="4655" spans="1:23" x14ac:dyDescent="0.3">
      <c r="A4655" t="s">
        <v>5593</v>
      </c>
      <c r="B4655" t="s">
        <v>5594</v>
      </c>
      <c r="C4655" t="s">
        <v>990</v>
      </c>
      <c r="D4655" t="s">
        <v>52</v>
      </c>
      <c r="E4655" t="s">
        <v>6634</v>
      </c>
      <c r="F4655" t="s">
        <v>6635</v>
      </c>
      <c r="G4655" t="s">
        <v>207</v>
      </c>
      <c r="H4655" t="s">
        <v>1006</v>
      </c>
      <c r="I4655" t="s">
        <v>54</v>
      </c>
      <c r="J4655" t="s">
        <v>80</v>
      </c>
      <c r="K4655" t="s">
        <v>1014</v>
      </c>
      <c r="L4655" t="s">
        <v>47</v>
      </c>
      <c r="M4655" t="s">
        <v>47</v>
      </c>
      <c r="N4655" t="s">
        <v>47</v>
      </c>
      <c r="O4655" t="s">
        <v>47</v>
      </c>
      <c r="P4655" t="s">
        <v>5606</v>
      </c>
      <c r="Q4655" t="s">
        <v>997</v>
      </c>
      <c r="R4655">
        <v>707.01</v>
      </c>
      <c r="S4655" t="s">
        <v>998</v>
      </c>
      <c r="T4655" t="s">
        <v>999</v>
      </c>
      <c r="U4655" t="s">
        <v>6640</v>
      </c>
      <c r="V4655">
        <v>1</v>
      </c>
      <c r="W4655" t="e">
        <f>VLOOKUP(U4655,T1.Unique.Delivery!$AQ$2:$AW$2720,COLUMNS(T1.Unique.Delivery!$AQ$2701:$AW$2701),0)</f>
        <v>#N/A</v>
      </c>
    </row>
    <row r="4656" spans="1:23" x14ac:dyDescent="0.3">
      <c r="A4656" t="s">
        <v>5593</v>
      </c>
      <c r="B4656" t="s">
        <v>5594</v>
      </c>
      <c r="C4656" t="s">
        <v>990</v>
      </c>
      <c r="D4656" t="s">
        <v>52</v>
      </c>
      <c r="E4656" t="s">
        <v>6641</v>
      </c>
      <c r="F4656" t="s">
        <v>6642</v>
      </c>
      <c r="G4656" t="s">
        <v>52</v>
      </c>
      <c r="H4656" t="s">
        <v>1006</v>
      </c>
      <c r="I4656" t="s">
        <v>54</v>
      </c>
      <c r="J4656" t="s">
        <v>80</v>
      </c>
      <c r="K4656" t="s">
        <v>1014</v>
      </c>
      <c r="L4656">
        <v>100943603</v>
      </c>
      <c r="M4656" t="s">
        <v>5002</v>
      </c>
      <c r="N4656" t="s">
        <v>1295</v>
      </c>
      <c r="O4656" t="s">
        <v>1296</v>
      </c>
      <c r="P4656" s="1">
        <v>42767</v>
      </c>
      <c r="Q4656" t="s">
        <v>997</v>
      </c>
      <c r="R4656">
        <v>1089.95</v>
      </c>
      <c r="S4656" t="s">
        <v>998</v>
      </c>
      <c r="T4656" t="s">
        <v>999</v>
      </c>
      <c r="U4656" t="s">
        <v>6643</v>
      </c>
      <c r="V4656">
        <v>1</v>
      </c>
      <c r="W4656" t="e">
        <f>VLOOKUP(U4656,T1.Unique.Delivery!$AQ$2:$AW$2720,COLUMNS(T1.Unique.Delivery!$AQ$2701:$AW$2701),0)</f>
        <v>#N/A</v>
      </c>
    </row>
    <row r="4657" spans="1:23" x14ac:dyDescent="0.3">
      <c r="A4657" t="s">
        <v>5593</v>
      </c>
      <c r="B4657" t="s">
        <v>5594</v>
      </c>
      <c r="C4657" t="s">
        <v>990</v>
      </c>
      <c r="D4657" t="s">
        <v>52</v>
      </c>
      <c r="E4657" t="s">
        <v>5497</v>
      </c>
      <c r="F4657" t="s">
        <v>5498</v>
      </c>
      <c r="G4657" t="s">
        <v>311</v>
      </c>
      <c r="H4657" t="s">
        <v>1006</v>
      </c>
      <c r="I4657" t="s">
        <v>54</v>
      </c>
      <c r="J4657" t="s">
        <v>56</v>
      </c>
      <c r="K4657" t="s">
        <v>993</v>
      </c>
      <c r="L4657">
        <v>100223303</v>
      </c>
      <c r="M4657" t="s">
        <v>994</v>
      </c>
      <c r="N4657" t="s">
        <v>995</v>
      </c>
      <c r="O4657" t="s">
        <v>996</v>
      </c>
      <c r="P4657" s="1">
        <v>41649</v>
      </c>
      <c r="Q4657" t="s">
        <v>997</v>
      </c>
      <c r="R4657">
        <v>5391.93</v>
      </c>
      <c r="S4657" t="s">
        <v>998</v>
      </c>
      <c r="T4657" t="s">
        <v>999</v>
      </c>
      <c r="U4657" t="s">
        <v>6644</v>
      </c>
      <c r="V4657">
        <v>1</v>
      </c>
      <c r="W4657" t="e">
        <f>VLOOKUP(U4657,T1.Unique.Delivery!$AQ$2:$AW$2720,COLUMNS(T1.Unique.Delivery!$AQ$2701:$AW$2701),0)</f>
        <v>#N/A</v>
      </c>
    </row>
    <row r="4658" spans="1:23" x14ac:dyDescent="0.3">
      <c r="A4658" t="s">
        <v>5593</v>
      </c>
      <c r="B4658" t="s">
        <v>5594</v>
      </c>
      <c r="C4658" t="s">
        <v>990</v>
      </c>
      <c r="D4658" t="s">
        <v>52</v>
      </c>
      <c r="E4658" t="s">
        <v>5497</v>
      </c>
      <c r="F4658" t="s">
        <v>5498</v>
      </c>
      <c r="G4658" t="s">
        <v>311</v>
      </c>
      <c r="H4658" t="s">
        <v>1006</v>
      </c>
      <c r="I4658" t="s">
        <v>54</v>
      </c>
      <c r="J4658" t="s">
        <v>56</v>
      </c>
      <c r="K4658" t="s">
        <v>993</v>
      </c>
      <c r="L4658" t="s">
        <v>47</v>
      </c>
      <c r="M4658" t="s">
        <v>47</v>
      </c>
      <c r="N4658" t="s">
        <v>995</v>
      </c>
      <c r="O4658" t="s">
        <v>996</v>
      </c>
      <c r="P4658" s="1">
        <v>41645</v>
      </c>
      <c r="Q4658" t="s">
        <v>997</v>
      </c>
      <c r="R4658">
        <v>5291.39</v>
      </c>
      <c r="S4658" t="s">
        <v>998</v>
      </c>
      <c r="T4658" t="s">
        <v>999</v>
      </c>
      <c r="U4658" t="s">
        <v>6645</v>
      </c>
      <c r="V4658">
        <v>1</v>
      </c>
      <c r="W4658" t="e">
        <f>VLOOKUP(U4658,T1.Unique.Delivery!$AQ$2:$AW$2720,COLUMNS(T1.Unique.Delivery!$AQ$2701:$AW$2701),0)</f>
        <v>#N/A</v>
      </c>
    </row>
    <row r="4659" spans="1:23" x14ac:dyDescent="0.3">
      <c r="A4659" t="s">
        <v>5593</v>
      </c>
      <c r="B4659" t="s">
        <v>5594</v>
      </c>
      <c r="C4659" t="s">
        <v>990</v>
      </c>
      <c r="D4659" t="s">
        <v>52</v>
      </c>
      <c r="E4659" t="s">
        <v>6646</v>
      </c>
      <c r="F4659" t="s">
        <v>6647</v>
      </c>
      <c r="G4659" t="s">
        <v>52</v>
      </c>
      <c r="H4659" t="s">
        <v>1006</v>
      </c>
      <c r="I4659" t="s">
        <v>54</v>
      </c>
      <c r="J4659" t="s">
        <v>66</v>
      </c>
      <c r="K4659" t="s">
        <v>1007</v>
      </c>
      <c r="L4659">
        <v>100943603</v>
      </c>
      <c r="M4659" t="s">
        <v>5002</v>
      </c>
      <c r="N4659" t="s">
        <v>47</v>
      </c>
      <c r="O4659" t="s">
        <v>47</v>
      </c>
      <c r="P4659" s="1">
        <v>42767</v>
      </c>
      <c r="Q4659" t="s">
        <v>997</v>
      </c>
      <c r="R4659">
        <v>1089.95</v>
      </c>
      <c r="S4659" t="s">
        <v>998</v>
      </c>
      <c r="T4659" t="s">
        <v>999</v>
      </c>
      <c r="U4659" t="s">
        <v>6648</v>
      </c>
      <c r="V4659">
        <v>1</v>
      </c>
      <c r="W4659" t="e">
        <f>VLOOKUP(U4659,T1.Unique.Delivery!$AQ$2:$AW$2720,COLUMNS(T1.Unique.Delivery!$AQ$2701:$AW$2701),0)</f>
        <v>#N/A</v>
      </c>
    </row>
    <row r="4660" spans="1:23" x14ac:dyDescent="0.3">
      <c r="A4660" t="s">
        <v>5593</v>
      </c>
      <c r="B4660" t="s">
        <v>5594</v>
      </c>
      <c r="C4660" t="s">
        <v>990</v>
      </c>
      <c r="D4660" t="s">
        <v>52</v>
      </c>
      <c r="E4660" t="s">
        <v>6646</v>
      </c>
      <c r="F4660" t="s">
        <v>6647</v>
      </c>
      <c r="G4660" t="s">
        <v>52</v>
      </c>
      <c r="H4660" t="s">
        <v>1006</v>
      </c>
      <c r="I4660" t="s">
        <v>54</v>
      </c>
      <c r="J4660" t="s">
        <v>66</v>
      </c>
      <c r="K4660" t="s">
        <v>1007</v>
      </c>
      <c r="L4660">
        <v>101093720</v>
      </c>
      <c r="M4660" t="s">
        <v>55</v>
      </c>
      <c r="N4660" t="s">
        <v>1295</v>
      </c>
      <c r="O4660" t="s">
        <v>1296</v>
      </c>
      <c r="P4660" s="1">
        <v>42379</v>
      </c>
      <c r="Q4660" t="s">
        <v>997</v>
      </c>
      <c r="R4660">
        <v>1027.96</v>
      </c>
      <c r="S4660" t="s">
        <v>998</v>
      </c>
      <c r="T4660" t="s">
        <v>999</v>
      </c>
      <c r="U4660" t="s">
        <v>6649</v>
      </c>
      <c r="V4660">
        <v>1</v>
      </c>
      <c r="W4660" t="e">
        <f>VLOOKUP(U4660,T1.Unique.Delivery!$AQ$2:$AW$2720,COLUMNS(T1.Unique.Delivery!$AQ$2701:$AW$2701),0)</f>
        <v>#N/A</v>
      </c>
    </row>
    <row r="4661" spans="1:23" x14ac:dyDescent="0.3">
      <c r="A4661" t="s">
        <v>5593</v>
      </c>
      <c r="B4661" t="s">
        <v>5594</v>
      </c>
      <c r="C4661" t="s">
        <v>990</v>
      </c>
      <c r="D4661" t="s">
        <v>52</v>
      </c>
      <c r="E4661" t="s">
        <v>6646</v>
      </c>
      <c r="F4661" t="s">
        <v>6647</v>
      </c>
      <c r="G4661" t="s">
        <v>52</v>
      </c>
      <c r="H4661" t="s">
        <v>1006</v>
      </c>
      <c r="I4661" t="s">
        <v>54</v>
      </c>
      <c r="J4661" t="s">
        <v>66</v>
      </c>
      <c r="K4661" t="s">
        <v>1007</v>
      </c>
      <c r="L4661" t="s">
        <v>47</v>
      </c>
      <c r="M4661" t="s">
        <v>47</v>
      </c>
      <c r="N4661" t="s">
        <v>47</v>
      </c>
      <c r="O4661" t="s">
        <v>47</v>
      </c>
      <c r="P4661" t="s">
        <v>5606</v>
      </c>
      <c r="Q4661" t="s">
        <v>997</v>
      </c>
      <c r="R4661">
        <v>970.05</v>
      </c>
      <c r="S4661" t="s">
        <v>998</v>
      </c>
      <c r="T4661" t="s">
        <v>999</v>
      </c>
      <c r="U4661" t="s">
        <v>6650</v>
      </c>
      <c r="V4661">
        <v>1</v>
      </c>
      <c r="W4661" t="e">
        <f>VLOOKUP(U4661,T1.Unique.Delivery!$AQ$2:$AW$2720,COLUMNS(T1.Unique.Delivery!$AQ$2701:$AW$2701),0)</f>
        <v>#N/A</v>
      </c>
    </row>
    <row r="4662" spans="1:23" x14ac:dyDescent="0.3">
      <c r="A4662" t="s">
        <v>5593</v>
      </c>
      <c r="B4662" t="s">
        <v>5594</v>
      </c>
      <c r="C4662" t="s">
        <v>990</v>
      </c>
      <c r="D4662" t="s">
        <v>52</v>
      </c>
      <c r="E4662" t="s">
        <v>6646</v>
      </c>
      <c r="F4662" t="s">
        <v>6647</v>
      </c>
      <c r="G4662" t="s">
        <v>52</v>
      </c>
      <c r="H4662" t="s">
        <v>1006</v>
      </c>
      <c r="I4662" t="s">
        <v>54</v>
      </c>
      <c r="J4662" t="s">
        <v>129</v>
      </c>
      <c r="K4662" t="s">
        <v>1012</v>
      </c>
      <c r="L4662">
        <v>100943603</v>
      </c>
      <c r="M4662" t="s">
        <v>5002</v>
      </c>
      <c r="N4662" t="s">
        <v>1295</v>
      </c>
      <c r="O4662" t="s">
        <v>1296</v>
      </c>
      <c r="P4662" s="1">
        <v>42767</v>
      </c>
      <c r="Q4662" t="s">
        <v>997</v>
      </c>
      <c r="R4662">
        <v>1089.95</v>
      </c>
      <c r="S4662" t="s">
        <v>998</v>
      </c>
      <c r="T4662" t="s">
        <v>999</v>
      </c>
      <c r="U4662" t="s">
        <v>6651</v>
      </c>
      <c r="V4662">
        <v>1</v>
      </c>
      <c r="W4662" t="e">
        <f>VLOOKUP(U4662,T1.Unique.Delivery!$AQ$2:$AW$2720,COLUMNS(T1.Unique.Delivery!$AQ$2701:$AW$2701),0)</f>
        <v>#N/A</v>
      </c>
    </row>
    <row r="4663" spans="1:23" x14ac:dyDescent="0.3">
      <c r="A4663" t="s">
        <v>5593</v>
      </c>
      <c r="B4663" t="s">
        <v>5594</v>
      </c>
      <c r="C4663" t="s">
        <v>990</v>
      </c>
      <c r="D4663" t="s">
        <v>52</v>
      </c>
      <c r="E4663" t="s">
        <v>6646</v>
      </c>
      <c r="F4663" t="s">
        <v>6647</v>
      </c>
      <c r="G4663" t="s">
        <v>52</v>
      </c>
      <c r="H4663" t="s">
        <v>1006</v>
      </c>
      <c r="I4663" t="s">
        <v>54</v>
      </c>
      <c r="J4663" t="s">
        <v>129</v>
      </c>
      <c r="K4663" t="s">
        <v>1012</v>
      </c>
      <c r="L4663">
        <v>101093720</v>
      </c>
      <c r="M4663" t="s">
        <v>55</v>
      </c>
      <c r="N4663" t="s">
        <v>47</v>
      </c>
      <c r="O4663" t="s">
        <v>47</v>
      </c>
      <c r="P4663" s="1">
        <v>42379</v>
      </c>
      <c r="Q4663" t="s">
        <v>997</v>
      </c>
      <c r="R4663">
        <v>1027.96</v>
      </c>
      <c r="S4663" t="s">
        <v>998</v>
      </c>
      <c r="T4663" t="s">
        <v>999</v>
      </c>
      <c r="U4663" t="s">
        <v>6652</v>
      </c>
      <c r="V4663">
        <v>1</v>
      </c>
      <c r="W4663" t="e">
        <f>VLOOKUP(U4663,T1.Unique.Delivery!$AQ$2:$AW$2720,COLUMNS(T1.Unique.Delivery!$AQ$2701:$AW$2701),0)</f>
        <v>#N/A</v>
      </c>
    </row>
    <row r="4664" spans="1:23" x14ac:dyDescent="0.3">
      <c r="A4664" t="s">
        <v>5593</v>
      </c>
      <c r="B4664" t="s">
        <v>5594</v>
      </c>
      <c r="C4664" t="s">
        <v>990</v>
      </c>
      <c r="D4664" t="s">
        <v>52</v>
      </c>
      <c r="E4664" t="s">
        <v>6646</v>
      </c>
      <c r="F4664" t="s">
        <v>6647</v>
      </c>
      <c r="G4664" t="s">
        <v>52</v>
      </c>
      <c r="H4664" t="s">
        <v>1006</v>
      </c>
      <c r="I4664" t="s">
        <v>54</v>
      </c>
      <c r="J4664" t="s">
        <v>129</v>
      </c>
      <c r="K4664" t="s">
        <v>1012</v>
      </c>
      <c r="L4664" t="s">
        <v>47</v>
      </c>
      <c r="M4664" t="s">
        <v>47</v>
      </c>
      <c r="N4664" t="s">
        <v>47</v>
      </c>
      <c r="O4664" t="s">
        <v>47</v>
      </c>
      <c r="P4664" t="s">
        <v>5606</v>
      </c>
      <c r="Q4664" t="s">
        <v>997</v>
      </c>
      <c r="R4664">
        <v>970.05</v>
      </c>
      <c r="S4664" t="s">
        <v>998</v>
      </c>
      <c r="T4664" t="s">
        <v>999</v>
      </c>
      <c r="U4664" t="s">
        <v>6653</v>
      </c>
      <c r="V4664">
        <v>1</v>
      </c>
      <c r="W4664" t="e">
        <f>VLOOKUP(U4664,T1.Unique.Delivery!$AQ$2:$AW$2720,COLUMNS(T1.Unique.Delivery!$AQ$2701:$AW$2701),0)</f>
        <v>#N/A</v>
      </c>
    </row>
    <row r="4665" spans="1:23" x14ac:dyDescent="0.3">
      <c r="A4665" t="s">
        <v>5593</v>
      </c>
      <c r="B4665" t="s">
        <v>5594</v>
      </c>
      <c r="C4665" t="s">
        <v>990</v>
      </c>
      <c r="D4665" t="s">
        <v>52</v>
      </c>
      <c r="E4665" t="s">
        <v>6646</v>
      </c>
      <c r="F4665" t="s">
        <v>6647</v>
      </c>
      <c r="G4665" t="s">
        <v>52</v>
      </c>
      <c r="H4665" t="s">
        <v>1006</v>
      </c>
      <c r="I4665" t="s">
        <v>54</v>
      </c>
      <c r="J4665" t="s">
        <v>80</v>
      </c>
      <c r="K4665" t="s">
        <v>1014</v>
      </c>
      <c r="L4665">
        <v>100943603</v>
      </c>
      <c r="M4665" t="s">
        <v>5002</v>
      </c>
      <c r="N4665" t="s">
        <v>47</v>
      </c>
      <c r="O4665" t="s">
        <v>47</v>
      </c>
      <c r="P4665" s="1">
        <v>42767</v>
      </c>
      <c r="Q4665" t="s">
        <v>997</v>
      </c>
      <c r="R4665">
        <v>1089.95</v>
      </c>
      <c r="S4665" t="s">
        <v>998</v>
      </c>
      <c r="T4665" t="s">
        <v>999</v>
      </c>
      <c r="U4665" t="s">
        <v>6654</v>
      </c>
      <c r="V4665">
        <v>1</v>
      </c>
      <c r="W4665" t="e">
        <f>VLOOKUP(U4665,T1.Unique.Delivery!$AQ$2:$AW$2720,COLUMNS(T1.Unique.Delivery!$AQ$2701:$AW$2701),0)</f>
        <v>#N/A</v>
      </c>
    </row>
    <row r="4666" spans="1:23" x14ac:dyDescent="0.3">
      <c r="A4666" t="s">
        <v>5593</v>
      </c>
      <c r="B4666" t="s">
        <v>5594</v>
      </c>
      <c r="C4666" t="s">
        <v>990</v>
      </c>
      <c r="D4666" t="s">
        <v>52</v>
      </c>
      <c r="E4666" t="s">
        <v>6646</v>
      </c>
      <c r="F4666" t="s">
        <v>6647</v>
      </c>
      <c r="G4666" t="s">
        <v>52</v>
      </c>
      <c r="H4666" t="s">
        <v>1006</v>
      </c>
      <c r="I4666" t="s">
        <v>54</v>
      </c>
      <c r="J4666" t="s">
        <v>80</v>
      </c>
      <c r="K4666" t="s">
        <v>1014</v>
      </c>
      <c r="L4666">
        <v>101093720</v>
      </c>
      <c r="M4666" t="s">
        <v>55</v>
      </c>
      <c r="N4666" t="s">
        <v>1295</v>
      </c>
      <c r="O4666" t="s">
        <v>1296</v>
      </c>
      <c r="P4666" s="1">
        <v>42379</v>
      </c>
      <c r="Q4666" t="s">
        <v>997</v>
      </c>
      <c r="R4666">
        <v>1027.96</v>
      </c>
      <c r="S4666" t="s">
        <v>998</v>
      </c>
      <c r="T4666" t="s">
        <v>999</v>
      </c>
      <c r="U4666" t="s">
        <v>6655</v>
      </c>
      <c r="V4666">
        <v>1</v>
      </c>
      <c r="W4666" t="e">
        <f>VLOOKUP(U4666,T1.Unique.Delivery!$AQ$2:$AW$2720,COLUMNS(T1.Unique.Delivery!$AQ$2701:$AW$2701),0)</f>
        <v>#N/A</v>
      </c>
    </row>
    <row r="4667" spans="1:23" x14ac:dyDescent="0.3">
      <c r="A4667" t="s">
        <v>5593</v>
      </c>
      <c r="B4667" t="s">
        <v>5594</v>
      </c>
      <c r="C4667" t="s">
        <v>990</v>
      </c>
      <c r="D4667" t="s">
        <v>52</v>
      </c>
      <c r="E4667" t="s">
        <v>6646</v>
      </c>
      <c r="F4667" t="s">
        <v>6647</v>
      </c>
      <c r="G4667" t="s">
        <v>52</v>
      </c>
      <c r="H4667" t="s">
        <v>1006</v>
      </c>
      <c r="I4667" t="s">
        <v>54</v>
      </c>
      <c r="J4667" t="s">
        <v>80</v>
      </c>
      <c r="K4667" t="s">
        <v>1014</v>
      </c>
      <c r="L4667" t="s">
        <v>47</v>
      </c>
      <c r="M4667" t="s">
        <v>47</v>
      </c>
      <c r="N4667" t="s">
        <v>47</v>
      </c>
      <c r="O4667" t="s">
        <v>47</v>
      </c>
      <c r="P4667" t="s">
        <v>5606</v>
      </c>
      <c r="Q4667" t="s">
        <v>997</v>
      </c>
      <c r="R4667">
        <v>970.05</v>
      </c>
      <c r="S4667" t="s">
        <v>998</v>
      </c>
      <c r="T4667" t="s">
        <v>999</v>
      </c>
      <c r="U4667" t="s">
        <v>6656</v>
      </c>
      <c r="V4667">
        <v>1</v>
      </c>
      <c r="W4667" t="e">
        <f>VLOOKUP(U4667,T1.Unique.Delivery!$AQ$2:$AW$2720,COLUMNS(T1.Unique.Delivery!$AQ$2701:$AW$2701),0)</f>
        <v>#N/A</v>
      </c>
    </row>
    <row r="4668" spans="1:23" x14ac:dyDescent="0.3">
      <c r="A4668" t="s">
        <v>5593</v>
      </c>
      <c r="B4668" t="s">
        <v>5594</v>
      </c>
      <c r="C4668" t="s">
        <v>990</v>
      </c>
      <c r="D4668" t="s">
        <v>52</v>
      </c>
      <c r="E4668" t="s">
        <v>6646</v>
      </c>
      <c r="F4668" t="s">
        <v>6647</v>
      </c>
      <c r="G4668" t="s">
        <v>52</v>
      </c>
      <c r="H4668" t="s">
        <v>1006</v>
      </c>
      <c r="I4668" t="s">
        <v>54</v>
      </c>
      <c r="J4668" t="s">
        <v>2273</v>
      </c>
      <c r="K4668" t="s">
        <v>2274</v>
      </c>
      <c r="L4668">
        <v>100943603</v>
      </c>
      <c r="M4668" t="s">
        <v>5002</v>
      </c>
      <c r="N4668" t="s">
        <v>1295</v>
      </c>
      <c r="O4668" t="s">
        <v>1296</v>
      </c>
      <c r="P4668" s="1">
        <v>42767</v>
      </c>
      <c r="Q4668" t="s">
        <v>997</v>
      </c>
      <c r="R4668">
        <v>855.5</v>
      </c>
      <c r="S4668" t="s">
        <v>998</v>
      </c>
      <c r="T4668" t="s">
        <v>999</v>
      </c>
      <c r="U4668" t="s">
        <v>6657</v>
      </c>
      <c r="V4668">
        <v>1</v>
      </c>
      <c r="W4668" t="e">
        <f>VLOOKUP(U4668,T1.Unique.Delivery!$AQ$2:$AW$2720,COLUMNS(T1.Unique.Delivery!$AQ$2701:$AW$2701),0)</f>
        <v>#N/A</v>
      </c>
    </row>
    <row r="4669" spans="1:23" x14ac:dyDescent="0.3">
      <c r="A4669" t="s">
        <v>5593</v>
      </c>
      <c r="B4669" t="s">
        <v>5594</v>
      </c>
      <c r="C4669" t="s">
        <v>990</v>
      </c>
      <c r="D4669" t="s">
        <v>52</v>
      </c>
      <c r="E4669" t="s">
        <v>6646</v>
      </c>
      <c r="F4669" t="s">
        <v>6647</v>
      </c>
      <c r="G4669" t="s">
        <v>52</v>
      </c>
      <c r="H4669" t="s">
        <v>1006</v>
      </c>
      <c r="I4669" t="s">
        <v>54</v>
      </c>
      <c r="J4669" t="s">
        <v>2273</v>
      </c>
      <c r="K4669" t="s">
        <v>2274</v>
      </c>
      <c r="L4669">
        <v>101093720</v>
      </c>
      <c r="M4669" t="s">
        <v>55</v>
      </c>
      <c r="N4669" t="s">
        <v>47</v>
      </c>
      <c r="O4669" t="s">
        <v>47</v>
      </c>
      <c r="P4669" s="1">
        <v>42379</v>
      </c>
      <c r="Q4669" t="s">
        <v>997</v>
      </c>
      <c r="R4669">
        <v>1027.96</v>
      </c>
      <c r="S4669" t="s">
        <v>998</v>
      </c>
      <c r="T4669" t="s">
        <v>999</v>
      </c>
      <c r="U4669" t="s">
        <v>6658</v>
      </c>
      <c r="V4669">
        <v>1</v>
      </c>
      <c r="W4669" t="e">
        <f>VLOOKUP(U4669,T1.Unique.Delivery!$AQ$2:$AW$2720,COLUMNS(T1.Unique.Delivery!$AQ$2701:$AW$2701),0)</f>
        <v>#N/A</v>
      </c>
    </row>
    <row r="4670" spans="1:23" x14ac:dyDescent="0.3">
      <c r="A4670" t="s">
        <v>5593</v>
      </c>
      <c r="B4670" t="s">
        <v>5594</v>
      </c>
      <c r="C4670" t="s">
        <v>990</v>
      </c>
      <c r="D4670" t="s">
        <v>52</v>
      </c>
      <c r="E4670" t="s">
        <v>6646</v>
      </c>
      <c r="F4670" t="s">
        <v>6647</v>
      </c>
      <c r="G4670" t="s">
        <v>52</v>
      </c>
      <c r="H4670" t="s">
        <v>1006</v>
      </c>
      <c r="I4670" t="s">
        <v>54</v>
      </c>
      <c r="J4670" t="s">
        <v>2276</v>
      </c>
      <c r="K4670" t="s">
        <v>2277</v>
      </c>
      <c r="L4670">
        <v>100943603</v>
      </c>
      <c r="M4670" t="s">
        <v>5002</v>
      </c>
      <c r="N4670" t="s">
        <v>47</v>
      </c>
      <c r="O4670" t="s">
        <v>47</v>
      </c>
      <c r="P4670" s="1">
        <v>42767</v>
      </c>
      <c r="Q4670" t="s">
        <v>997</v>
      </c>
      <c r="R4670">
        <v>855.5</v>
      </c>
      <c r="S4670" t="s">
        <v>998</v>
      </c>
      <c r="T4670" t="s">
        <v>999</v>
      </c>
      <c r="U4670" t="s">
        <v>6659</v>
      </c>
      <c r="V4670">
        <v>1</v>
      </c>
      <c r="W4670" t="e">
        <f>VLOOKUP(U4670,T1.Unique.Delivery!$AQ$2:$AW$2720,COLUMNS(T1.Unique.Delivery!$AQ$2701:$AW$2701),0)</f>
        <v>#N/A</v>
      </c>
    </row>
    <row r="4671" spans="1:23" x14ac:dyDescent="0.3">
      <c r="A4671" t="s">
        <v>5593</v>
      </c>
      <c r="B4671" t="s">
        <v>5594</v>
      </c>
      <c r="C4671" t="s">
        <v>990</v>
      </c>
      <c r="D4671" t="s">
        <v>52</v>
      </c>
      <c r="E4671" t="s">
        <v>6646</v>
      </c>
      <c r="F4671" t="s">
        <v>6647</v>
      </c>
      <c r="G4671" t="s">
        <v>52</v>
      </c>
      <c r="H4671" t="s">
        <v>1006</v>
      </c>
      <c r="I4671" t="s">
        <v>54</v>
      </c>
      <c r="J4671" t="s">
        <v>2276</v>
      </c>
      <c r="K4671" t="s">
        <v>2277</v>
      </c>
      <c r="L4671">
        <v>101093720</v>
      </c>
      <c r="M4671" t="s">
        <v>55</v>
      </c>
      <c r="N4671" t="s">
        <v>47</v>
      </c>
      <c r="O4671" t="s">
        <v>47</v>
      </c>
      <c r="P4671" s="1">
        <v>42379</v>
      </c>
      <c r="Q4671" t="s">
        <v>997</v>
      </c>
      <c r="R4671">
        <v>1027.96</v>
      </c>
      <c r="S4671" t="s">
        <v>998</v>
      </c>
      <c r="T4671" t="s">
        <v>999</v>
      </c>
      <c r="U4671" t="s">
        <v>6660</v>
      </c>
      <c r="V4671">
        <v>1</v>
      </c>
      <c r="W4671" t="e">
        <f>VLOOKUP(U4671,T1.Unique.Delivery!$AQ$2:$AW$2720,COLUMNS(T1.Unique.Delivery!$AQ$2701:$AW$2701),0)</f>
        <v>#N/A</v>
      </c>
    </row>
    <row r="4672" spans="1:23" x14ac:dyDescent="0.3">
      <c r="A4672" t="s">
        <v>5593</v>
      </c>
      <c r="B4672" t="s">
        <v>5594</v>
      </c>
      <c r="C4672" t="s">
        <v>990</v>
      </c>
      <c r="D4672" t="s">
        <v>52</v>
      </c>
      <c r="E4672" t="s">
        <v>6646</v>
      </c>
      <c r="F4672" t="s">
        <v>6647</v>
      </c>
      <c r="G4672" t="s">
        <v>52</v>
      </c>
      <c r="H4672" t="s">
        <v>1006</v>
      </c>
      <c r="I4672" t="s">
        <v>54</v>
      </c>
      <c r="J4672" t="s">
        <v>2279</v>
      </c>
      <c r="K4672" t="s">
        <v>2280</v>
      </c>
      <c r="L4672">
        <v>100943603</v>
      </c>
      <c r="M4672" t="s">
        <v>5002</v>
      </c>
      <c r="N4672" t="s">
        <v>1295</v>
      </c>
      <c r="O4672" t="s">
        <v>1296</v>
      </c>
      <c r="P4672" s="1">
        <v>42767</v>
      </c>
      <c r="Q4672" t="s">
        <v>997</v>
      </c>
      <c r="R4672">
        <v>855.5</v>
      </c>
      <c r="S4672" t="s">
        <v>998</v>
      </c>
      <c r="T4672" t="s">
        <v>999</v>
      </c>
      <c r="U4672" t="s">
        <v>6661</v>
      </c>
      <c r="V4672">
        <v>1</v>
      </c>
      <c r="W4672" t="e">
        <f>VLOOKUP(U4672,T1.Unique.Delivery!$AQ$2:$AW$2720,COLUMNS(T1.Unique.Delivery!$AQ$2701:$AW$2701),0)</f>
        <v>#N/A</v>
      </c>
    </row>
    <row r="4673" spans="1:23" x14ac:dyDescent="0.3">
      <c r="A4673" t="s">
        <v>5593</v>
      </c>
      <c r="B4673" t="s">
        <v>5594</v>
      </c>
      <c r="C4673" t="s">
        <v>990</v>
      </c>
      <c r="D4673" t="s">
        <v>52</v>
      </c>
      <c r="E4673" t="s">
        <v>6646</v>
      </c>
      <c r="F4673" t="s">
        <v>6647</v>
      </c>
      <c r="G4673" t="s">
        <v>52</v>
      </c>
      <c r="H4673" t="s">
        <v>1006</v>
      </c>
      <c r="I4673" t="s">
        <v>54</v>
      </c>
      <c r="J4673" t="s">
        <v>2279</v>
      </c>
      <c r="K4673" t="s">
        <v>2280</v>
      </c>
      <c r="L4673">
        <v>101093720</v>
      </c>
      <c r="M4673" t="s">
        <v>55</v>
      </c>
      <c r="N4673" t="s">
        <v>1295</v>
      </c>
      <c r="O4673" t="s">
        <v>1296</v>
      </c>
      <c r="P4673" s="1">
        <v>42379</v>
      </c>
      <c r="Q4673" t="s">
        <v>997</v>
      </c>
      <c r="R4673">
        <v>1027.96</v>
      </c>
      <c r="S4673" t="s">
        <v>998</v>
      </c>
      <c r="T4673" t="s">
        <v>999</v>
      </c>
      <c r="U4673" t="s">
        <v>6662</v>
      </c>
      <c r="V4673">
        <v>1</v>
      </c>
      <c r="W4673" t="e">
        <f>VLOOKUP(U4673,T1.Unique.Delivery!$AQ$2:$AW$2720,COLUMNS(T1.Unique.Delivery!$AQ$2701:$AW$2701),0)</f>
        <v>#N/A</v>
      </c>
    </row>
    <row r="4674" spans="1:23" x14ac:dyDescent="0.3">
      <c r="A4674" t="s">
        <v>5593</v>
      </c>
      <c r="B4674" t="s">
        <v>5594</v>
      </c>
      <c r="C4674" t="s">
        <v>990</v>
      </c>
      <c r="D4674" t="s">
        <v>52</v>
      </c>
      <c r="E4674" t="s">
        <v>6663</v>
      </c>
      <c r="F4674" t="s">
        <v>6664</v>
      </c>
      <c r="G4674" t="s">
        <v>52</v>
      </c>
      <c r="H4674" t="s">
        <v>1006</v>
      </c>
      <c r="I4674" t="s">
        <v>54</v>
      </c>
      <c r="J4674" t="s">
        <v>66</v>
      </c>
      <c r="K4674" t="s">
        <v>1007</v>
      </c>
      <c r="L4674" t="s">
        <v>47</v>
      </c>
      <c r="M4674" t="s">
        <v>47</v>
      </c>
      <c r="N4674" t="s">
        <v>47</v>
      </c>
      <c r="O4674" t="s">
        <v>47</v>
      </c>
      <c r="P4674" t="s">
        <v>5597</v>
      </c>
      <c r="Q4674" t="s">
        <v>997</v>
      </c>
      <c r="R4674">
        <v>1206.92</v>
      </c>
      <c r="S4674" t="s">
        <v>998</v>
      </c>
      <c r="T4674" t="s">
        <v>999</v>
      </c>
      <c r="U4674" t="s">
        <v>6665</v>
      </c>
      <c r="V4674">
        <v>1</v>
      </c>
      <c r="W4674" t="e">
        <f>VLOOKUP(U4674,T1.Unique.Delivery!$AQ$2:$AW$2720,COLUMNS(T1.Unique.Delivery!$AQ$2701:$AW$2701),0)</f>
        <v>#N/A</v>
      </c>
    </row>
    <row r="4675" spans="1:23" x14ac:dyDescent="0.3">
      <c r="A4675" t="s">
        <v>5593</v>
      </c>
      <c r="B4675" t="s">
        <v>5594</v>
      </c>
      <c r="C4675" t="s">
        <v>990</v>
      </c>
      <c r="D4675" t="s">
        <v>52</v>
      </c>
      <c r="E4675" t="s">
        <v>6663</v>
      </c>
      <c r="F4675" t="s">
        <v>6664</v>
      </c>
      <c r="G4675" t="s">
        <v>52</v>
      </c>
      <c r="H4675" t="s">
        <v>1006</v>
      </c>
      <c r="I4675" t="s">
        <v>54</v>
      </c>
      <c r="J4675" t="s">
        <v>80</v>
      </c>
      <c r="K4675" t="s">
        <v>1014</v>
      </c>
      <c r="L4675" t="s">
        <v>47</v>
      </c>
      <c r="M4675" t="s">
        <v>47</v>
      </c>
      <c r="N4675" t="s">
        <v>47</v>
      </c>
      <c r="O4675" t="s">
        <v>47</v>
      </c>
      <c r="P4675" t="s">
        <v>5597</v>
      </c>
      <c r="Q4675" t="s">
        <v>997</v>
      </c>
      <c r="R4675">
        <v>1206.92</v>
      </c>
      <c r="S4675" t="s">
        <v>998</v>
      </c>
      <c r="T4675" t="s">
        <v>999</v>
      </c>
      <c r="U4675" t="s">
        <v>6666</v>
      </c>
      <c r="V4675">
        <v>1</v>
      </c>
      <c r="W4675" t="e">
        <f>VLOOKUP(U4675,T1.Unique.Delivery!$AQ$2:$AW$2720,COLUMNS(T1.Unique.Delivery!$AQ$2701:$AW$2701),0)</f>
        <v>#N/A</v>
      </c>
    </row>
    <row r="4676" spans="1:23" x14ac:dyDescent="0.3">
      <c r="A4676" t="s">
        <v>5593</v>
      </c>
      <c r="B4676" t="s">
        <v>5594</v>
      </c>
      <c r="C4676" t="s">
        <v>990</v>
      </c>
      <c r="D4676" t="s">
        <v>52</v>
      </c>
      <c r="E4676" t="s">
        <v>6667</v>
      </c>
      <c r="F4676" t="s">
        <v>6668</v>
      </c>
      <c r="G4676" t="s">
        <v>52</v>
      </c>
      <c r="H4676" t="s">
        <v>1006</v>
      </c>
      <c r="I4676" t="s">
        <v>54</v>
      </c>
      <c r="J4676" t="s">
        <v>66</v>
      </c>
      <c r="K4676" t="s">
        <v>1007</v>
      </c>
      <c r="L4676">
        <v>100943603</v>
      </c>
      <c r="M4676" t="s">
        <v>5002</v>
      </c>
      <c r="N4676" t="s">
        <v>47</v>
      </c>
      <c r="O4676" t="s">
        <v>47</v>
      </c>
      <c r="P4676" s="1">
        <v>42767</v>
      </c>
      <c r="Q4676" t="s">
        <v>997</v>
      </c>
      <c r="R4676">
        <v>855.5</v>
      </c>
      <c r="S4676" t="s">
        <v>998</v>
      </c>
      <c r="T4676" t="s">
        <v>999</v>
      </c>
      <c r="U4676" t="s">
        <v>6669</v>
      </c>
      <c r="V4676">
        <v>1</v>
      </c>
      <c r="W4676" t="e">
        <f>VLOOKUP(U4676,T1.Unique.Delivery!$AQ$2:$AW$2720,COLUMNS(T1.Unique.Delivery!$AQ$2701:$AW$2701),0)</f>
        <v>#N/A</v>
      </c>
    </row>
    <row r="4677" spans="1:23" x14ac:dyDescent="0.3">
      <c r="A4677" t="s">
        <v>5593</v>
      </c>
      <c r="B4677" t="s">
        <v>5594</v>
      </c>
      <c r="C4677" t="s">
        <v>990</v>
      </c>
      <c r="D4677" t="s">
        <v>52</v>
      </c>
      <c r="E4677" t="s">
        <v>6667</v>
      </c>
      <c r="F4677" t="s">
        <v>6668</v>
      </c>
      <c r="G4677" t="s">
        <v>52</v>
      </c>
      <c r="H4677" t="s">
        <v>1006</v>
      </c>
      <c r="I4677" t="s">
        <v>54</v>
      </c>
      <c r="J4677" t="s">
        <v>66</v>
      </c>
      <c r="K4677" t="s">
        <v>1007</v>
      </c>
      <c r="L4677">
        <v>101093720</v>
      </c>
      <c r="M4677" t="s">
        <v>55</v>
      </c>
      <c r="N4677" t="s">
        <v>1295</v>
      </c>
      <c r="O4677" t="s">
        <v>1296</v>
      </c>
      <c r="P4677" s="1">
        <v>42379</v>
      </c>
      <c r="Q4677" t="s">
        <v>997</v>
      </c>
      <c r="R4677">
        <v>877.81</v>
      </c>
      <c r="S4677" t="s">
        <v>998</v>
      </c>
      <c r="T4677" t="s">
        <v>999</v>
      </c>
      <c r="U4677" t="s">
        <v>6670</v>
      </c>
      <c r="V4677">
        <v>1</v>
      </c>
      <c r="W4677" t="e">
        <f>VLOOKUP(U4677,T1.Unique.Delivery!$AQ$2:$AW$2720,COLUMNS(T1.Unique.Delivery!$AQ$2701:$AW$2701),0)</f>
        <v>#N/A</v>
      </c>
    </row>
    <row r="4678" spans="1:23" x14ac:dyDescent="0.3">
      <c r="A4678" t="s">
        <v>5593</v>
      </c>
      <c r="B4678" t="s">
        <v>5594</v>
      </c>
      <c r="C4678" t="s">
        <v>990</v>
      </c>
      <c r="D4678" t="s">
        <v>52</v>
      </c>
      <c r="E4678" t="s">
        <v>6667</v>
      </c>
      <c r="F4678" t="s">
        <v>6668</v>
      </c>
      <c r="G4678" t="s">
        <v>52</v>
      </c>
      <c r="H4678" t="s">
        <v>1006</v>
      </c>
      <c r="I4678" t="s">
        <v>54</v>
      </c>
      <c r="J4678" t="s">
        <v>56</v>
      </c>
      <c r="K4678" t="s">
        <v>993</v>
      </c>
      <c r="L4678">
        <v>101093720</v>
      </c>
      <c r="M4678" t="s">
        <v>55</v>
      </c>
      <c r="N4678" t="s">
        <v>1295</v>
      </c>
      <c r="O4678" t="s">
        <v>1296</v>
      </c>
      <c r="P4678" s="1">
        <v>42379</v>
      </c>
      <c r="Q4678" t="s">
        <v>997</v>
      </c>
      <c r="R4678">
        <v>1286.75</v>
      </c>
      <c r="S4678" t="s">
        <v>998</v>
      </c>
      <c r="T4678" t="s">
        <v>999</v>
      </c>
      <c r="U4678" t="s">
        <v>6671</v>
      </c>
      <c r="V4678">
        <v>1</v>
      </c>
      <c r="W4678" t="e">
        <f>VLOOKUP(U4678,T1.Unique.Delivery!$AQ$2:$AW$2720,COLUMNS(T1.Unique.Delivery!$AQ$2701:$AW$2701),0)</f>
        <v>#N/A</v>
      </c>
    </row>
    <row r="4679" spans="1:23" x14ac:dyDescent="0.3">
      <c r="A4679" t="s">
        <v>5593</v>
      </c>
      <c r="B4679" t="s">
        <v>5594</v>
      </c>
      <c r="C4679" t="s">
        <v>990</v>
      </c>
      <c r="D4679" t="s">
        <v>52</v>
      </c>
      <c r="E4679" t="s">
        <v>6667</v>
      </c>
      <c r="F4679" t="s">
        <v>6668</v>
      </c>
      <c r="G4679" t="s">
        <v>52</v>
      </c>
      <c r="H4679" t="s">
        <v>1006</v>
      </c>
      <c r="I4679" t="s">
        <v>54</v>
      </c>
      <c r="J4679" t="s">
        <v>129</v>
      </c>
      <c r="K4679" t="s">
        <v>1012</v>
      </c>
      <c r="L4679">
        <v>100943603</v>
      </c>
      <c r="M4679" t="s">
        <v>5002</v>
      </c>
      <c r="N4679" t="s">
        <v>1295</v>
      </c>
      <c r="O4679" t="s">
        <v>1296</v>
      </c>
      <c r="P4679" s="1">
        <v>42767</v>
      </c>
      <c r="Q4679" t="s">
        <v>997</v>
      </c>
      <c r="R4679">
        <v>855.5</v>
      </c>
      <c r="S4679" t="s">
        <v>998</v>
      </c>
      <c r="T4679" t="s">
        <v>999</v>
      </c>
      <c r="U4679" t="s">
        <v>6672</v>
      </c>
      <c r="V4679">
        <v>1</v>
      </c>
      <c r="W4679" t="e">
        <f>VLOOKUP(U4679,T1.Unique.Delivery!$AQ$2:$AW$2720,COLUMNS(T1.Unique.Delivery!$AQ$2701:$AW$2701),0)</f>
        <v>#N/A</v>
      </c>
    </row>
    <row r="4680" spans="1:23" x14ac:dyDescent="0.3">
      <c r="A4680" t="s">
        <v>5593</v>
      </c>
      <c r="B4680" t="s">
        <v>5594</v>
      </c>
      <c r="C4680" t="s">
        <v>990</v>
      </c>
      <c r="D4680" t="s">
        <v>52</v>
      </c>
      <c r="E4680" t="s">
        <v>6667</v>
      </c>
      <c r="F4680" t="s">
        <v>6668</v>
      </c>
      <c r="G4680" t="s">
        <v>52</v>
      </c>
      <c r="H4680" t="s">
        <v>1006</v>
      </c>
      <c r="I4680" t="s">
        <v>54</v>
      </c>
      <c r="J4680" t="s">
        <v>80</v>
      </c>
      <c r="K4680" t="s">
        <v>1014</v>
      </c>
      <c r="L4680">
        <v>100943603</v>
      </c>
      <c r="M4680" t="s">
        <v>5002</v>
      </c>
      <c r="N4680" t="s">
        <v>1295</v>
      </c>
      <c r="O4680" t="s">
        <v>1296</v>
      </c>
      <c r="P4680" s="1">
        <v>42767</v>
      </c>
      <c r="Q4680" t="s">
        <v>997</v>
      </c>
      <c r="R4680">
        <v>855.5</v>
      </c>
      <c r="S4680" t="s">
        <v>998</v>
      </c>
      <c r="T4680" t="s">
        <v>999</v>
      </c>
      <c r="U4680" t="s">
        <v>6673</v>
      </c>
      <c r="V4680">
        <v>1</v>
      </c>
      <c r="W4680" t="e">
        <f>VLOOKUP(U4680,T1.Unique.Delivery!$AQ$2:$AW$2720,COLUMNS(T1.Unique.Delivery!$AQ$2701:$AW$2701),0)</f>
        <v>#N/A</v>
      </c>
    </row>
    <row r="4681" spans="1:23" x14ac:dyDescent="0.3">
      <c r="A4681" t="s">
        <v>5593</v>
      </c>
      <c r="B4681" t="s">
        <v>5594</v>
      </c>
      <c r="C4681" t="s">
        <v>990</v>
      </c>
      <c r="D4681" t="s">
        <v>52</v>
      </c>
      <c r="E4681" t="s">
        <v>6667</v>
      </c>
      <c r="F4681" t="s">
        <v>6668</v>
      </c>
      <c r="G4681" t="s">
        <v>52</v>
      </c>
      <c r="H4681" t="s">
        <v>1006</v>
      </c>
      <c r="I4681" t="s">
        <v>54</v>
      </c>
      <c r="J4681" t="s">
        <v>80</v>
      </c>
      <c r="K4681" t="s">
        <v>1014</v>
      </c>
      <c r="L4681">
        <v>101093720</v>
      </c>
      <c r="M4681" t="s">
        <v>55</v>
      </c>
      <c r="N4681" t="s">
        <v>47</v>
      </c>
      <c r="O4681" t="s">
        <v>47</v>
      </c>
      <c r="P4681" s="1">
        <v>42379</v>
      </c>
      <c r="Q4681" t="s">
        <v>997</v>
      </c>
      <c r="R4681">
        <v>877.81</v>
      </c>
      <c r="S4681" t="s">
        <v>998</v>
      </c>
      <c r="T4681" t="s">
        <v>999</v>
      </c>
      <c r="U4681" t="s">
        <v>6674</v>
      </c>
      <c r="V4681">
        <v>1</v>
      </c>
      <c r="W4681" t="e">
        <f>VLOOKUP(U4681,T1.Unique.Delivery!$AQ$2:$AW$2720,COLUMNS(T1.Unique.Delivery!$AQ$2701:$AW$2701),0)</f>
        <v>#N/A</v>
      </c>
    </row>
    <row r="4682" spans="1:23" x14ac:dyDescent="0.3">
      <c r="A4682" t="s">
        <v>5593</v>
      </c>
      <c r="B4682" t="s">
        <v>5594</v>
      </c>
      <c r="C4682" t="s">
        <v>990</v>
      </c>
      <c r="D4682" t="s">
        <v>52</v>
      </c>
      <c r="E4682" t="s">
        <v>6667</v>
      </c>
      <c r="F4682" t="s">
        <v>6668</v>
      </c>
      <c r="G4682" t="s">
        <v>52</v>
      </c>
      <c r="H4682" t="s">
        <v>1006</v>
      </c>
      <c r="I4682" t="s">
        <v>54</v>
      </c>
      <c r="J4682" t="s">
        <v>2273</v>
      </c>
      <c r="K4682" t="s">
        <v>2274</v>
      </c>
      <c r="L4682">
        <v>100943603</v>
      </c>
      <c r="M4682" t="s">
        <v>5002</v>
      </c>
      <c r="N4682" t="s">
        <v>47</v>
      </c>
      <c r="O4682" t="s">
        <v>47</v>
      </c>
      <c r="P4682" s="1">
        <v>42767</v>
      </c>
      <c r="Q4682" t="s">
        <v>997</v>
      </c>
      <c r="R4682">
        <v>855.5</v>
      </c>
      <c r="S4682" t="s">
        <v>998</v>
      </c>
      <c r="T4682" t="s">
        <v>999</v>
      </c>
      <c r="U4682" t="s">
        <v>6675</v>
      </c>
      <c r="V4682">
        <v>1</v>
      </c>
      <c r="W4682" t="e">
        <f>VLOOKUP(U4682,T1.Unique.Delivery!$AQ$2:$AW$2720,COLUMNS(T1.Unique.Delivery!$AQ$2701:$AW$2701),0)</f>
        <v>#N/A</v>
      </c>
    </row>
    <row r="4683" spans="1:23" x14ac:dyDescent="0.3">
      <c r="A4683" t="s">
        <v>5593</v>
      </c>
      <c r="B4683" t="s">
        <v>5594</v>
      </c>
      <c r="C4683" t="s">
        <v>990</v>
      </c>
      <c r="D4683" t="s">
        <v>52</v>
      </c>
      <c r="E4683" t="s">
        <v>6667</v>
      </c>
      <c r="F4683" t="s">
        <v>6668</v>
      </c>
      <c r="G4683" t="s">
        <v>52</v>
      </c>
      <c r="H4683" t="s">
        <v>1006</v>
      </c>
      <c r="I4683" t="s">
        <v>54</v>
      </c>
      <c r="J4683" t="s">
        <v>2276</v>
      </c>
      <c r="K4683" t="s">
        <v>2277</v>
      </c>
      <c r="L4683">
        <v>100943603</v>
      </c>
      <c r="M4683" t="s">
        <v>5002</v>
      </c>
      <c r="N4683" t="s">
        <v>1295</v>
      </c>
      <c r="O4683" t="s">
        <v>1296</v>
      </c>
      <c r="P4683" s="1">
        <v>42767</v>
      </c>
      <c r="Q4683" t="s">
        <v>997</v>
      </c>
      <c r="R4683">
        <v>855.5</v>
      </c>
      <c r="S4683" t="s">
        <v>998</v>
      </c>
      <c r="T4683" t="s">
        <v>999</v>
      </c>
      <c r="U4683" t="s">
        <v>6676</v>
      </c>
      <c r="V4683">
        <v>1</v>
      </c>
      <c r="W4683" t="e">
        <f>VLOOKUP(U4683,T1.Unique.Delivery!$AQ$2:$AW$2720,COLUMNS(T1.Unique.Delivery!$AQ$2701:$AW$2701),0)</f>
        <v>#N/A</v>
      </c>
    </row>
    <row r="4684" spans="1:23" x14ac:dyDescent="0.3">
      <c r="A4684" t="s">
        <v>5593</v>
      </c>
      <c r="B4684" t="s">
        <v>5594</v>
      </c>
      <c r="C4684" t="s">
        <v>990</v>
      </c>
      <c r="D4684" t="s">
        <v>52</v>
      </c>
      <c r="E4684" t="s">
        <v>6667</v>
      </c>
      <c r="F4684" t="s">
        <v>6668</v>
      </c>
      <c r="G4684" t="s">
        <v>52</v>
      </c>
      <c r="H4684" t="s">
        <v>1006</v>
      </c>
      <c r="I4684" t="s">
        <v>54</v>
      </c>
      <c r="J4684" t="s">
        <v>2279</v>
      </c>
      <c r="K4684" t="s">
        <v>2280</v>
      </c>
      <c r="L4684">
        <v>100943603</v>
      </c>
      <c r="M4684" t="s">
        <v>5002</v>
      </c>
      <c r="N4684" t="s">
        <v>47</v>
      </c>
      <c r="O4684" t="s">
        <v>47</v>
      </c>
      <c r="P4684" s="1">
        <v>42767</v>
      </c>
      <c r="Q4684" t="s">
        <v>997</v>
      </c>
      <c r="R4684">
        <v>855.5</v>
      </c>
      <c r="S4684" t="s">
        <v>998</v>
      </c>
      <c r="T4684" t="s">
        <v>999</v>
      </c>
      <c r="U4684" t="s">
        <v>6677</v>
      </c>
      <c r="V4684">
        <v>1</v>
      </c>
      <c r="W4684" t="e">
        <f>VLOOKUP(U4684,T1.Unique.Delivery!$AQ$2:$AW$2720,COLUMNS(T1.Unique.Delivery!$AQ$2701:$AW$2701),0)</f>
        <v>#N/A</v>
      </c>
    </row>
    <row r="4685" spans="1:23" x14ac:dyDescent="0.3">
      <c r="A4685" t="s">
        <v>5593</v>
      </c>
      <c r="B4685" t="s">
        <v>5594</v>
      </c>
      <c r="C4685" t="s">
        <v>990</v>
      </c>
      <c r="D4685" t="s">
        <v>52</v>
      </c>
      <c r="E4685" t="s">
        <v>5531</v>
      </c>
      <c r="F4685" t="s">
        <v>5532</v>
      </c>
      <c r="G4685" t="s">
        <v>52</v>
      </c>
      <c r="H4685" t="s">
        <v>1006</v>
      </c>
      <c r="I4685" t="s">
        <v>54</v>
      </c>
      <c r="J4685" t="s">
        <v>66</v>
      </c>
      <c r="K4685" t="s">
        <v>1007</v>
      </c>
      <c r="L4685">
        <v>100943603</v>
      </c>
      <c r="M4685" t="s">
        <v>5002</v>
      </c>
      <c r="N4685" t="s">
        <v>47</v>
      </c>
      <c r="O4685" t="s">
        <v>47</v>
      </c>
      <c r="P4685" s="1">
        <v>42767</v>
      </c>
      <c r="Q4685" t="s">
        <v>997</v>
      </c>
      <c r="R4685">
        <v>1074.69</v>
      </c>
      <c r="S4685" t="s">
        <v>998</v>
      </c>
      <c r="T4685" t="s">
        <v>999</v>
      </c>
      <c r="U4685" t="s">
        <v>6678</v>
      </c>
      <c r="V4685">
        <v>1</v>
      </c>
      <c r="W4685" t="e">
        <f>VLOOKUP(U4685,T1.Unique.Delivery!$AQ$2:$AW$2720,COLUMNS(T1.Unique.Delivery!$AQ$2701:$AW$2701),0)</f>
        <v>#N/A</v>
      </c>
    </row>
    <row r="4686" spans="1:23" x14ac:dyDescent="0.3">
      <c r="A4686" t="s">
        <v>5593</v>
      </c>
      <c r="B4686" t="s">
        <v>5594</v>
      </c>
      <c r="C4686" t="s">
        <v>990</v>
      </c>
      <c r="D4686" t="s">
        <v>52</v>
      </c>
      <c r="E4686" t="s">
        <v>5531</v>
      </c>
      <c r="F4686" t="s">
        <v>5532</v>
      </c>
      <c r="G4686" t="s">
        <v>52</v>
      </c>
      <c r="H4686" t="s">
        <v>1006</v>
      </c>
      <c r="I4686" t="s">
        <v>54</v>
      </c>
      <c r="J4686" t="s">
        <v>66</v>
      </c>
      <c r="K4686" t="s">
        <v>1007</v>
      </c>
      <c r="L4686">
        <v>101093720</v>
      </c>
      <c r="M4686" t="s">
        <v>55</v>
      </c>
      <c r="N4686" t="s">
        <v>47</v>
      </c>
      <c r="O4686" t="s">
        <v>47</v>
      </c>
      <c r="P4686" s="1">
        <v>42379</v>
      </c>
      <c r="Q4686" t="s">
        <v>997</v>
      </c>
      <c r="R4686">
        <v>1074.69</v>
      </c>
      <c r="S4686" t="s">
        <v>998</v>
      </c>
      <c r="T4686" t="s">
        <v>999</v>
      </c>
      <c r="U4686" t="s">
        <v>6679</v>
      </c>
      <c r="V4686">
        <v>1</v>
      </c>
      <c r="W4686" t="e">
        <f>VLOOKUP(U4686,T1.Unique.Delivery!$AQ$2:$AW$2720,COLUMNS(T1.Unique.Delivery!$AQ$2701:$AW$2701),0)</f>
        <v>#N/A</v>
      </c>
    </row>
    <row r="4687" spans="1:23" x14ac:dyDescent="0.3">
      <c r="A4687" t="s">
        <v>5593</v>
      </c>
      <c r="B4687" t="s">
        <v>5594</v>
      </c>
      <c r="C4687" t="s">
        <v>990</v>
      </c>
      <c r="D4687" t="s">
        <v>52</v>
      </c>
      <c r="E4687" t="s">
        <v>5531</v>
      </c>
      <c r="F4687" t="s">
        <v>5532</v>
      </c>
      <c r="G4687" t="s">
        <v>52</v>
      </c>
      <c r="H4687" t="s">
        <v>1006</v>
      </c>
      <c r="I4687" t="s">
        <v>54</v>
      </c>
      <c r="J4687" t="s">
        <v>66</v>
      </c>
      <c r="K4687" t="s">
        <v>1007</v>
      </c>
      <c r="L4687" t="s">
        <v>47</v>
      </c>
      <c r="M4687" t="s">
        <v>47</v>
      </c>
      <c r="N4687" t="s">
        <v>47</v>
      </c>
      <c r="O4687" t="s">
        <v>47</v>
      </c>
      <c r="P4687" t="s">
        <v>5606</v>
      </c>
      <c r="Q4687" t="s">
        <v>997</v>
      </c>
      <c r="R4687">
        <v>955.67</v>
      </c>
      <c r="S4687" t="s">
        <v>998</v>
      </c>
      <c r="T4687" t="s">
        <v>999</v>
      </c>
      <c r="U4687" t="s">
        <v>6680</v>
      </c>
      <c r="V4687">
        <v>1</v>
      </c>
      <c r="W4687" t="e">
        <f>VLOOKUP(U4687,T1.Unique.Delivery!$AQ$2:$AW$2720,COLUMNS(T1.Unique.Delivery!$AQ$2701:$AW$2701),0)</f>
        <v>#N/A</v>
      </c>
    </row>
    <row r="4688" spans="1:23" x14ac:dyDescent="0.3">
      <c r="A4688" t="s">
        <v>5593</v>
      </c>
      <c r="B4688" t="s">
        <v>5594</v>
      </c>
      <c r="C4688" t="s">
        <v>990</v>
      </c>
      <c r="D4688" t="s">
        <v>52</v>
      </c>
      <c r="E4688" t="s">
        <v>5531</v>
      </c>
      <c r="F4688" t="s">
        <v>5532</v>
      </c>
      <c r="G4688" t="s">
        <v>52</v>
      </c>
      <c r="H4688" t="s">
        <v>1006</v>
      </c>
      <c r="I4688" t="s">
        <v>54</v>
      </c>
      <c r="J4688" t="s">
        <v>129</v>
      </c>
      <c r="K4688" t="s">
        <v>1012</v>
      </c>
      <c r="L4688">
        <v>100943603</v>
      </c>
      <c r="M4688" t="s">
        <v>5002</v>
      </c>
      <c r="N4688" t="s">
        <v>1295</v>
      </c>
      <c r="O4688" t="s">
        <v>1296</v>
      </c>
      <c r="P4688" s="1">
        <v>42767</v>
      </c>
      <c r="Q4688" t="s">
        <v>997</v>
      </c>
      <c r="R4688">
        <v>1074.69</v>
      </c>
      <c r="S4688" t="s">
        <v>998</v>
      </c>
      <c r="T4688" t="s">
        <v>999</v>
      </c>
      <c r="U4688" t="s">
        <v>6681</v>
      </c>
      <c r="V4688">
        <v>1</v>
      </c>
      <c r="W4688" t="e">
        <f>VLOOKUP(U4688,T1.Unique.Delivery!$AQ$2:$AW$2720,COLUMNS(T1.Unique.Delivery!$AQ$2701:$AW$2701),0)</f>
        <v>#N/A</v>
      </c>
    </row>
    <row r="4689" spans="1:23" x14ac:dyDescent="0.3">
      <c r="A4689" t="s">
        <v>5593</v>
      </c>
      <c r="B4689" t="s">
        <v>5594</v>
      </c>
      <c r="C4689" t="s">
        <v>990</v>
      </c>
      <c r="D4689" t="s">
        <v>52</v>
      </c>
      <c r="E4689" t="s">
        <v>5531</v>
      </c>
      <c r="F4689" t="s">
        <v>5532</v>
      </c>
      <c r="G4689" t="s">
        <v>52</v>
      </c>
      <c r="H4689" t="s">
        <v>1006</v>
      </c>
      <c r="I4689" t="s">
        <v>54</v>
      </c>
      <c r="J4689" t="s">
        <v>129</v>
      </c>
      <c r="K4689" t="s">
        <v>1012</v>
      </c>
      <c r="L4689">
        <v>101093720</v>
      </c>
      <c r="M4689" t="s">
        <v>55</v>
      </c>
      <c r="N4689" t="s">
        <v>47</v>
      </c>
      <c r="O4689" t="s">
        <v>47</v>
      </c>
      <c r="P4689" s="1">
        <v>42379</v>
      </c>
      <c r="Q4689" t="s">
        <v>997</v>
      </c>
      <c r="R4689">
        <v>1094.97</v>
      </c>
      <c r="S4689" t="s">
        <v>998</v>
      </c>
      <c r="T4689" t="s">
        <v>999</v>
      </c>
      <c r="U4689" t="s">
        <v>6682</v>
      </c>
      <c r="V4689">
        <v>1</v>
      </c>
      <c r="W4689" t="e">
        <f>VLOOKUP(U4689,T1.Unique.Delivery!$AQ$2:$AW$2720,COLUMNS(T1.Unique.Delivery!$AQ$2701:$AW$2701),0)</f>
        <v>#N/A</v>
      </c>
    </row>
    <row r="4690" spans="1:23" x14ac:dyDescent="0.3">
      <c r="A4690" t="s">
        <v>5593</v>
      </c>
      <c r="B4690" t="s">
        <v>5594</v>
      </c>
      <c r="C4690" t="s">
        <v>990</v>
      </c>
      <c r="D4690" t="s">
        <v>52</v>
      </c>
      <c r="E4690" t="s">
        <v>5531</v>
      </c>
      <c r="F4690" t="s">
        <v>5532</v>
      </c>
      <c r="G4690" t="s">
        <v>52</v>
      </c>
      <c r="H4690" t="s">
        <v>1006</v>
      </c>
      <c r="I4690" t="s">
        <v>54</v>
      </c>
      <c r="J4690" t="s">
        <v>129</v>
      </c>
      <c r="K4690" t="s">
        <v>1012</v>
      </c>
      <c r="L4690" t="s">
        <v>47</v>
      </c>
      <c r="M4690" t="s">
        <v>47</v>
      </c>
      <c r="N4690" t="s">
        <v>47</v>
      </c>
      <c r="O4690" t="s">
        <v>47</v>
      </c>
      <c r="P4690" t="s">
        <v>5606</v>
      </c>
      <c r="Q4690" t="s">
        <v>997</v>
      </c>
      <c r="R4690">
        <v>959.01</v>
      </c>
      <c r="S4690" t="s">
        <v>998</v>
      </c>
      <c r="T4690" t="s">
        <v>999</v>
      </c>
      <c r="U4690" t="s">
        <v>6683</v>
      </c>
      <c r="V4690">
        <v>1</v>
      </c>
      <c r="W4690" t="e">
        <f>VLOOKUP(U4690,T1.Unique.Delivery!$AQ$2:$AW$2720,COLUMNS(T1.Unique.Delivery!$AQ$2701:$AW$2701),0)</f>
        <v>#N/A</v>
      </c>
    </row>
    <row r="4691" spans="1:23" x14ac:dyDescent="0.3">
      <c r="A4691" t="s">
        <v>5593</v>
      </c>
      <c r="B4691" t="s">
        <v>5594</v>
      </c>
      <c r="C4691" t="s">
        <v>990</v>
      </c>
      <c r="D4691" t="s">
        <v>52</v>
      </c>
      <c r="E4691" t="s">
        <v>5531</v>
      </c>
      <c r="F4691" t="s">
        <v>5532</v>
      </c>
      <c r="G4691" t="s">
        <v>52</v>
      </c>
      <c r="H4691" t="s">
        <v>1006</v>
      </c>
      <c r="I4691" t="s">
        <v>54</v>
      </c>
      <c r="J4691" t="s">
        <v>80</v>
      </c>
      <c r="K4691" t="s">
        <v>1014</v>
      </c>
      <c r="L4691">
        <v>100943603</v>
      </c>
      <c r="M4691" t="s">
        <v>5002</v>
      </c>
      <c r="N4691" t="s">
        <v>47</v>
      </c>
      <c r="O4691" t="s">
        <v>47</v>
      </c>
      <c r="P4691" s="1">
        <v>42767</v>
      </c>
      <c r="Q4691" t="s">
        <v>997</v>
      </c>
      <c r="R4691">
        <v>1074.69</v>
      </c>
      <c r="S4691" t="s">
        <v>998</v>
      </c>
      <c r="T4691" t="s">
        <v>999</v>
      </c>
      <c r="U4691" t="s">
        <v>6684</v>
      </c>
      <c r="V4691">
        <v>1</v>
      </c>
      <c r="W4691" t="e">
        <f>VLOOKUP(U4691,T1.Unique.Delivery!$AQ$2:$AW$2720,COLUMNS(T1.Unique.Delivery!$AQ$2701:$AW$2701),0)</f>
        <v>#N/A</v>
      </c>
    </row>
    <row r="4692" spans="1:23" x14ac:dyDescent="0.3">
      <c r="A4692" t="s">
        <v>5593</v>
      </c>
      <c r="B4692" t="s">
        <v>5594</v>
      </c>
      <c r="C4692" t="s">
        <v>990</v>
      </c>
      <c r="D4692" t="s">
        <v>52</v>
      </c>
      <c r="E4692" t="s">
        <v>5531</v>
      </c>
      <c r="F4692" t="s">
        <v>5532</v>
      </c>
      <c r="G4692" t="s">
        <v>52</v>
      </c>
      <c r="H4692" t="s">
        <v>1006</v>
      </c>
      <c r="I4692" t="s">
        <v>54</v>
      </c>
      <c r="J4692" t="s">
        <v>80</v>
      </c>
      <c r="K4692" t="s">
        <v>1014</v>
      </c>
      <c r="L4692">
        <v>101093720</v>
      </c>
      <c r="M4692" t="s">
        <v>55</v>
      </c>
      <c r="N4692" t="s">
        <v>47</v>
      </c>
      <c r="O4692" t="s">
        <v>47</v>
      </c>
      <c r="P4692" s="1">
        <v>42379</v>
      </c>
      <c r="Q4692" t="s">
        <v>997</v>
      </c>
      <c r="R4692">
        <v>1074.69</v>
      </c>
      <c r="S4692" t="s">
        <v>998</v>
      </c>
      <c r="T4692" t="s">
        <v>999</v>
      </c>
      <c r="U4692" t="s">
        <v>6685</v>
      </c>
      <c r="V4692">
        <v>1</v>
      </c>
      <c r="W4692" t="e">
        <f>VLOOKUP(U4692,T1.Unique.Delivery!$AQ$2:$AW$2720,COLUMNS(T1.Unique.Delivery!$AQ$2701:$AW$2701),0)</f>
        <v>#N/A</v>
      </c>
    </row>
    <row r="4693" spans="1:23" x14ac:dyDescent="0.3">
      <c r="A4693" t="s">
        <v>5593</v>
      </c>
      <c r="B4693" t="s">
        <v>5594</v>
      </c>
      <c r="C4693" t="s">
        <v>990</v>
      </c>
      <c r="D4693" t="s">
        <v>52</v>
      </c>
      <c r="E4693" t="s">
        <v>5531</v>
      </c>
      <c r="F4693" t="s">
        <v>5532</v>
      </c>
      <c r="G4693" t="s">
        <v>52</v>
      </c>
      <c r="H4693" t="s">
        <v>1006</v>
      </c>
      <c r="I4693" t="s">
        <v>54</v>
      </c>
      <c r="J4693" t="s">
        <v>80</v>
      </c>
      <c r="K4693" t="s">
        <v>1014</v>
      </c>
      <c r="L4693" t="s">
        <v>47</v>
      </c>
      <c r="M4693" t="s">
        <v>47</v>
      </c>
      <c r="N4693" t="s">
        <v>47</v>
      </c>
      <c r="O4693" t="s">
        <v>47</v>
      </c>
      <c r="P4693" t="s">
        <v>5606</v>
      </c>
      <c r="Q4693" t="s">
        <v>997</v>
      </c>
      <c r="R4693">
        <v>954.73</v>
      </c>
      <c r="S4693" t="s">
        <v>998</v>
      </c>
      <c r="T4693" t="s">
        <v>999</v>
      </c>
      <c r="U4693" t="s">
        <v>6686</v>
      </c>
      <c r="V4693">
        <v>1</v>
      </c>
      <c r="W4693" t="e">
        <f>VLOOKUP(U4693,T1.Unique.Delivery!$AQ$2:$AW$2720,COLUMNS(T1.Unique.Delivery!$AQ$2701:$AW$2701),0)</f>
        <v>#N/A</v>
      </c>
    </row>
    <row r="4694" spans="1:23" x14ac:dyDescent="0.3">
      <c r="A4694" t="s">
        <v>5593</v>
      </c>
      <c r="B4694" t="s">
        <v>5594</v>
      </c>
      <c r="C4694" t="s">
        <v>990</v>
      </c>
      <c r="D4694" t="s">
        <v>52</v>
      </c>
      <c r="E4694" t="s">
        <v>5531</v>
      </c>
      <c r="F4694" t="s">
        <v>5532</v>
      </c>
      <c r="G4694" t="s">
        <v>52</v>
      </c>
      <c r="H4694" t="s">
        <v>1006</v>
      </c>
      <c r="I4694" t="s">
        <v>54</v>
      </c>
      <c r="J4694" t="s">
        <v>2273</v>
      </c>
      <c r="K4694" t="s">
        <v>2274</v>
      </c>
      <c r="L4694">
        <v>100943603</v>
      </c>
      <c r="M4694" t="s">
        <v>5002</v>
      </c>
      <c r="N4694" t="s">
        <v>1295</v>
      </c>
      <c r="O4694" t="s">
        <v>1296</v>
      </c>
      <c r="P4694" s="1">
        <v>42767</v>
      </c>
      <c r="Q4694" t="s">
        <v>997</v>
      </c>
      <c r="R4694">
        <v>855.5</v>
      </c>
      <c r="S4694" t="s">
        <v>998</v>
      </c>
      <c r="T4694" t="s">
        <v>999</v>
      </c>
      <c r="U4694" t="s">
        <v>6687</v>
      </c>
      <c r="V4694">
        <v>1</v>
      </c>
      <c r="W4694" t="e">
        <f>VLOOKUP(U4694,T1.Unique.Delivery!$AQ$2:$AW$2720,COLUMNS(T1.Unique.Delivery!$AQ$2701:$AW$2701),0)</f>
        <v>#N/A</v>
      </c>
    </row>
    <row r="4695" spans="1:23" x14ac:dyDescent="0.3">
      <c r="A4695" t="s">
        <v>5593</v>
      </c>
      <c r="B4695" t="s">
        <v>5594</v>
      </c>
      <c r="C4695" t="s">
        <v>990</v>
      </c>
      <c r="D4695" t="s">
        <v>52</v>
      </c>
      <c r="E4695" t="s">
        <v>5531</v>
      </c>
      <c r="F4695" t="s">
        <v>5532</v>
      </c>
      <c r="G4695" t="s">
        <v>52</v>
      </c>
      <c r="H4695" t="s">
        <v>1006</v>
      </c>
      <c r="I4695" t="s">
        <v>54</v>
      </c>
      <c r="J4695" t="s">
        <v>2273</v>
      </c>
      <c r="K4695" t="s">
        <v>2274</v>
      </c>
      <c r="L4695">
        <v>101093720</v>
      </c>
      <c r="M4695" t="s">
        <v>55</v>
      </c>
      <c r="N4695" t="s">
        <v>47</v>
      </c>
      <c r="O4695" t="s">
        <v>47</v>
      </c>
      <c r="P4695" s="1">
        <v>42379</v>
      </c>
      <c r="Q4695" t="s">
        <v>997</v>
      </c>
      <c r="R4695">
        <v>871.65</v>
      </c>
      <c r="S4695" t="s">
        <v>998</v>
      </c>
      <c r="T4695" t="s">
        <v>999</v>
      </c>
      <c r="U4695" t="s">
        <v>6688</v>
      </c>
      <c r="V4695">
        <v>1</v>
      </c>
      <c r="W4695" t="e">
        <f>VLOOKUP(U4695,T1.Unique.Delivery!$AQ$2:$AW$2720,COLUMNS(T1.Unique.Delivery!$AQ$2701:$AW$2701),0)</f>
        <v>#N/A</v>
      </c>
    </row>
    <row r="4696" spans="1:23" x14ac:dyDescent="0.3">
      <c r="A4696" t="s">
        <v>5593</v>
      </c>
      <c r="B4696" t="s">
        <v>5594</v>
      </c>
      <c r="C4696" t="s">
        <v>990</v>
      </c>
      <c r="D4696" t="s">
        <v>52</v>
      </c>
      <c r="E4696" t="s">
        <v>5531</v>
      </c>
      <c r="F4696" t="s">
        <v>5532</v>
      </c>
      <c r="G4696" t="s">
        <v>52</v>
      </c>
      <c r="H4696" t="s">
        <v>1006</v>
      </c>
      <c r="I4696" t="s">
        <v>54</v>
      </c>
      <c r="J4696" t="s">
        <v>2276</v>
      </c>
      <c r="K4696" t="s">
        <v>2277</v>
      </c>
      <c r="L4696">
        <v>100943603</v>
      </c>
      <c r="M4696" t="s">
        <v>5002</v>
      </c>
      <c r="N4696" t="s">
        <v>1295</v>
      </c>
      <c r="O4696" t="s">
        <v>1296</v>
      </c>
      <c r="P4696" s="1">
        <v>42767</v>
      </c>
      <c r="Q4696" t="s">
        <v>997</v>
      </c>
      <c r="R4696">
        <v>855.5</v>
      </c>
      <c r="S4696" t="s">
        <v>998</v>
      </c>
      <c r="T4696" t="s">
        <v>999</v>
      </c>
      <c r="U4696" t="s">
        <v>6689</v>
      </c>
      <c r="V4696">
        <v>1</v>
      </c>
      <c r="W4696" t="e">
        <f>VLOOKUP(U4696,T1.Unique.Delivery!$AQ$2:$AW$2720,COLUMNS(T1.Unique.Delivery!$AQ$2701:$AW$2701),0)</f>
        <v>#N/A</v>
      </c>
    </row>
    <row r="4697" spans="1:23" x14ac:dyDescent="0.3">
      <c r="A4697" t="s">
        <v>5593</v>
      </c>
      <c r="B4697" t="s">
        <v>5594</v>
      </c>
      <c r="C4697" t="s">
        <v>990</v>
      </c>
      <c r="D4697" t="s">
        <v>52</v>
      </c>
      <c r="E4697" t="s">
        <v>5531</v>
      </c>
      <c r="F4697" t="s">
        <v>5532</v>
      </c>
      <c r="G4697" t="s">
        <v>52</v>
      </c>
      <c r="H4697" t="s">
        <v>1006</v>
      </c>
      <c r="I4697" t="s">
        <v>54</v>
      </c>
      <c r="J4697" t="s">
        <v>2276</v>
      </c>
      <c r="K4697" t="s">
        <v>2277</v>
      </c>
      <c r="L4697">
        <v>101093720</v>
      </c>
      <c r="M4697" t="s">
        <v>55</v>
      </c>
      <c r="N4697" t="s">
        <v>47</v>
      </c>
      <c r="O4697" t="s">
        <v>47</v>
      </c>
      <c r="P4697" s="1">
        <v>42379</v>
      </c>
      <c r="Q4697" t="s">
        <v>997</v>
      </c>
      <c r="R4697">
        <v>871.65</v>
      </c>
      <c r="S4697" t="s">
        <v>998</v>
      </c>
      <c r="T4697" t="s">
        <v>999</v>
      </c>
      <c r="U4697" t="s">
        <v>6690</v>
      </c>
      <c r="V4697">
        <v>1</v>
      </c>
      <c r="W4697" t="e">
        <f>VLOOKUP(U4697,T1.Unique.Delivery!$AQ$2:$AW$2720,COLUMNS(T1.Unique.Delivery!$AQ$2701:$AW$2701),0)</f>
        <v>#N/A</v>
      </c>
    </row>
    <row r="4698" spans="1:23" x14ac:dyDescent="0.3">
      <c r="A4698" t="s">
        <v>5593</v>
      </c>
      <c r="B4698" t="s">
        <v>5594</v>
      </c>
      <c r="C4698" t="s">
        <v>990</v>
      </c>
      <c r="D4698" t="s">
        <v>52</v>
      </c>
      <c r="E4698" t="s">
        <v>5531</v>
      </c>
      <c r="F4698" t="s">
        <v>5532</v>
      </c>
      <c r="G4698" t="s">
        <v>52</v>
      </c>
      <c r="H4698" t="s">
        <v>1006</v>
      </c>
      <c r="I4698" t="s">
        <v>54</v>
      </c>
      <c r="J4698" t="s">
        <v>2279</v>
      </c>
      <c r="K4698" t="s">
        <v>2280</v>
      </c>
      <c r="L4698">
        <v>100943603</v>
      </c>
      <c r="M4698" t="s">
        <v>5002</v>
      </c>
      <c r="N4698" t="s">
        <v>1295</v>
      </c>
      <c r="O4698" t="s">
        <v>1296</v>
      </c>
      <c r="P4698" s="1">
        <v>42767</v>
      </c>
      <c r="Q4698" t="s">
        <v>997</v>
      </c>
      <c r="R4698">
        <v>855.5</v>
      </c>
      <c r="S4698" t="s">
        <v>998</v>
      </c>
      <c r="T4698" t="s">
        <v>999</v>
      </c>
      <c r="U4698" t="s">
        <v>6691</v>
      </c>
      <c r="V4698">
        <v>1</v>
      </c>
      <c r="W4698" t="e">
        <f>VLOOKUP(U4698,T1.Unique.Delivery!$AQ$2:$AW$2720,COLUMNS(T1.Unique.Delivery!$AQ$2701:$AW$2701),0)</f>
        <v>#N/A</v>
      </c>
    </row>
    <row r="4699" spans="1:23" x14ac:dyDescent="0.3">
      <c r="A4699" t="s">
        <v>5593</v>
      </c>
      <c r="B4699" t="s">
        <v>5594</v>
      </c>
      <c r="C4699" t="s">
        <v>990</v>
      </c>
      <c r="D4699" t="s">
        <v>52</v>
      </c>
      <c r="E4699" t="s">
        <v>5531</v>
      </c>
      <c r="F4699" t="s">
        <v>5532</v>
      </c>
      <c r="G4699" t="s">
        <v>52</v>
      </c>
      <c r="H4699" t="s">
        <v>1006</v>
      </c>
      <c r="I4699" t="s">
        <v>54</v>
      </c>
      <c r="J4699" t="s">
        <v>2279</v>
      </c>
      <c r="K4699" t="s">
        <v>2280</v>
      </c>
      <c r="L4699">
        <v>101093720</v>
      </c>
      <c r="M4699" t="s">
        <v>55</v>
      </c>
      <c r="N4699" t="s">
        <v>47</v>
      </c>
      <c r="O4699" t="s">
        <v>47</v>
      </c>
      <c r="P4699" s="1">
        <v>42379</v>
      </c>
      <c r="Q4699" t="s">
        <v>997</v>
      </c>
      <c r="R4699">
        <v>871.65</v>
      </c>
      <c r="S4699" t="s">
        <v>998</v>
      </c>
      <c r="T4699" t="s">
        <v>999</v>
      </c>
      <c r="U4699" t="s">
        <v>6692</v>
      </c>
      <c r="V4699">
        <v>1</v>
      </c>
      <c r="W4699" t="e">
        <f>VLOOKUP(U4699,T1.Unique.Delivery!$AQ$2:$AW$2720,COLUMNS(T1.Unique.Delivery!$AQ$2701:$AW$2701),0)</f>
        <v>#N/A</v>
      </c>
    </row>
    <row r="4700" spans="1:23" x14ac:dyDescent="0.3">
      <c r="A4700" t="s">
        <v>5593</v>
      </c>
      <c r="B4700" t="s">
        <v>5594</v>
      </c>
      <c r="C4700" t="s">
        <v>990</v>
      </c>
      <c r="D4700" t="s">
        <v>52</v>
      </c>
      <c r="E4700" t="s">
        <v>6693</v>
      </c>
      <c r="F4700" t="s">
        <v>6694</v>
      </c>
      <c r="G4700" t="s">
        <v>52</v>
      </c>
      <c r="H4700" t="s">
        <v>1006</v>
      </c>
      <c r="I4700" t="s">
        <v>54</v>
      </c>
      <c r="J4700" t="s">
        <v>66</v>
      </c>
      <c r="K4700" t="s">
        <v>1007</v>
      </c>
      <c r="L4700">
        <v>100943603</v>
      </c>
      <c r="M4700" t="s">
        <v>5002</v>
      </c>
      <c r="N4700" t="s">
        <v>47</v>
      </c>
      <c r="O4700" t="s">
        <v>47</v>
      </c>
      <c r="P4700" s="1">
        <v>42767</v>
      </c>
      <c r="Q4700" t="s">
        <v>997</v>
      </c>
      <c r="R4700">
        <v>855.5</v>
      </c>
      <c r="S4700" t="s">
        <v>998</v>
      </c>
      <c r="T4700" t="s">
        <v>999</v>
      </c>
      <c r="U4700" t="s">
        <v>6695</v>
      </c>
      <c r="V4700">
        <v>1</v>
      </c>
      <c r="W4700" t="e">
        <f>VLOOKUP(U4700,T1.Unique.Delivery!$AQ$2:$AW$2720,COLUMNS(T1.Unique.Delivery!$AQ$2701:$AW$2701),0)</f>
        <v>#N/A</v>
      </c>
    </row>
    <row r="4701" spans="1:23" x14ac:dyDescent="0.3">
      <c r="A4701" t="s">
        <v>5593</v>
      </c>
      <c r="B4701" t="s">
        <v>5594</v>
      </c>
      <c r="C4701" t="s">
        <v>990</v>
      </c>
      <c r="D4701" t="s">
        <v>52</v>
      </c>
      <c r="E4701" t="s">
        <v>6693</v>
      </c>
      <c r="F4701" t="s">
        <v>6694</v>
      </c>
      <c r="G4701" t="s">
        <v>52</v>
      </c>
      <c r="H4701" t="s">
        <v>1006</v>
      </c>
      <c r="I4701" t="s">
        <v>54</v>
      </c>
      <c r="J4701" t="s">
        <v>66</v>
      </c>
      <c r="K4701" t="s">
        <v>1007</v>
      </c>
      <c r="L4701" t="s">
        <v>47</v>
      </c>
      <c r="M4701" t="s">
        <v>47</v>
      </c>
      <c r="N4701" t="s">
        <v>47</v>
      </c>
      <c r="O4701" t="s">
        <v>47</v>
      </c>
      <c r="P4701" t="s">
        <v>5606</v>
      </c>
      <c r="Q4701" t="s">
        <v>997</v>
      </c>
      <c r="R4701">
        <v>761.4</v>
      </c>
      <c r="S4701" t="s">
        <v>998</v>
      </c>
      <c r="T4701" t="s">
        <v>999</v>
      </c>
      <c r="U4701" t="s">
        <v>6696</v>
      </c>
      <c r="V4701">
        <v>1</v>
      </c>
      <c r="W4701" t="e">
        <f>VLOOKUP(U4701,T1.Unique.Delivery!$AQ$2:$AW$2720,COLUMNS(T1.Unique.Delivery!$AQ$2701:$AW$2701),0)</f>
        <v>#N/A</v>
      </c>
    </row>
    <row r="4702" spans="1:23" x14ac:dyDescent="0.3">
      <c r="A4702" t="s">
        <v>5593</v>
      </c>
      <c r="B4702" t="s">
        <v>5594</v>
      </c>
      <c r="C4702" t="s">
        <v>990</v>
      </c>
      <c r="D4702" t="s">
        <v>52</v>
      </c>
      <c r="E4702" t="s">
        <v>6693</v>
      </c>
      <c r="F4702" t="s">
        <v>6694</v>
      </c>
      <c r="G4702" t="s">
        <v>52</v>
      </c>
      <c r="H4702" t="s">
        <v>1006</v>
      </c>
      <c r="I4702" t="s">
        <v>54</v>
      </c>
      <c r="J4702" t="s">
        <v>129</v>
      </c>
      <c r="K4702" t="s">
        <v>1012</v>
      </c>
      <c r="L4702">
        <v>100943603</v>
      </c>
      <c r="M4702" t="s">
        <v>5002</v>
      </c>
      <c r="N4702" t="s">
        <v>47</v>
      </c>
      <c r="O4702" t="s">
        <v>47</v>
      </c>
      <c r="P4702" s="1">
        <v>42767</v>
      </c>
      <c r="Q4702" t="s">
        <v>997</v>
      </c>
      <c r="R4702">
        <v>855.5</v>
      </c>
      <c r="S4702" t="s">
        <v>998</v>
      </c>
      <c r="T4702" t="s">
        <v>999</v>
      </c>
      <c r="U4702" t="s">
        <v>6697</v>
      </c>
      <c r="V4702">
        <v>1</v>
      </c>
      <c r="W4702" t="e">
        <f>VLOOKUP(U4702,T1.Unique.Delivery!$AQ$2:$AW$2720,COLUMNS(T1.Unique.Delivery!$AQ$2701:$AW$2701),0)</f>
        <v>#N/A</v>
      </c>
    </row>
    <row r="4703" spans="1:23" x14ac:dyDescent="0.3">
      <c r="A4703" t="s">
        <v>5593</v>
      </c>
      <c r="B4703" t="s">
        <v>5594</v>
      </c>
      <c r="C4703" t="s">
        <v>990</v>
      </c>
      <c r="D4703" t="s">
        <v>52</v>
      </c>
      <c r="E4703" t="s">
        <v>6693</v>
      </c>
      <c r="F4703" t="s">
        <v>6694</v>
      </c>
      <c r="G4703" t="s">
        <v>52</v>
      </c>
      <c r="H4703" t="s">
        <v>1006</v>
      </c>
      <c r="I4703" t="s">
        <v>54</v>
      </c>
      <c r="J4703" t="s">
        <v>129</v>
      </c>
      <c r="K4703" t="s">
        <v>1012</v>
      </c>
      <c r="L4703" t="s">
        <v>47</v>
      </c>
      <c r="M4703" t="s">
        <v>47</v>
      </c>
      <c r="N4703" t="s">
        <v>47</v>
      </c>
      <c r="O4703" t="s">
        <v>47</v>
      </c>
      <c r="P4703" t="s">
        <v>5606</v>
      </c>
      <c r="Q4703" t="s">
        <v>997</v>
      </c>
      <c r="R4703">
        <v>761.4</v>
      </c>
      <c r="S4703" t="s">
        <v>998</v>
      </c>
      <c r="T4703" t="s">
        <v>999</v>
      </c>
      <c r="U4703" t="s">
        <v>6698</v>
      </c>
      <c r="V4703">
        <v>1</v>
      </c>
      <c r="W4703" t="e">
        <f>VLOOKUP(U4703,T1.Unique.Delivery!$AQ$2:$AW$2720,COLUMNS(T1.Unique.Delivery!$AQ$2701:$AW$2701),0)</f>
        <v>#N/A</v>
      </c>
    </row>
    <row r="4704" spans="1:23" x14ac:dyDescent="0.3">
      <c r="A4704" t="s">
        <v>5593</v>
      </c>
      <c r="B4704" t="s">
        <v>5594</v>
      </c>
      <c r="C4704" t="s">
        <v>990</v>
      </c>
      <c r="D4704" t="s">
        <v>52</v>
      </c>
      <c r="E4704" t="s">
        <v>6693</v>
      </c>
      <c r="F4704" t="s">
        <v>6694</v>
      </c>
      <c r="G4704" t="s">
        <v>52</v>
      </c>
      <c r="H4704" t="s">
        <v>1006</v>
      </c>
      <c r="I4704" t="s">
        <v>54</v>
      </c>
      <c r="J4704" t="s">
        <v>80</v>
      </c>
      <c r="K4704" t="s">
        <v>1014</v>
      </c>
      <c r="L4704">
        <v>100943603</v>
      </c>
      <c r="M4704" t="s">
        <v>5002</v>
      </c>
      <c r="N4704" t="s">
        <v>47</v>
      </c>
      <c r="O4704" t="s">
        <v>47</v>
      </c>
      <c r="P4704" s="1">
        <v>42767</v>
      </c>
      <c r="Q4704" t="s">
        <v>997</v>
      </c>
      <c r="R4704">
        <v>855.5</v>
      </c>
      <c r="S4704" t="s">
        <v>998</v>
      </c>
      <c r="T4704" t="s">
        <v>999</v>
      </c>
      <c r="U4704" t="s">
        <v>6699</v>
      </c>
      <c r="V4704">
        <v>1</v>
      </c>
      <c r="W4704" t="e">
        <f>VLOOKUP(U4704,T1.Unique.Delivery!$AQ$2:$AW$2720,COLUMNS(T1.Unique.Delivery!$AQ$2701:$AW$2701),0)</f>
        <v>#N/A</v>
      </c>
    </row>
    <row r="4705" spans="1:23" x14ac:dyDescent="0.3">
      <c r="A4705" t="s">
        <v>5593</v>
      </c>
      <c r="B4705" t="s">
        <v>5594</v>
      </c>
      <c r="C4705" t="s">
        <v>990</v>
      </c>
      <c r="D4705" t="s">
        <v>52</v>
      </c>
      <c r="E4705" t="s">
        <v>6693</v>
      </c>
      <c r="F4705" t="s">
        <v>6694</v>
      </c>
      <c r="G4705" t="s">
        <v>52</v>
      </c>
      <c r="H4705" t="s">
        <v>1006</v>
      </c>
      <c r="I4705" t="s">
        <v>54</v>
      </c>
      <c r="J4705" t="s">
        <v>80</v>
      </c>
      <c r="K4705" t="s">
        <v>1014</v>
      </c>
      <c r="L4705">
        <v>101093720</v>
      </c>
      <c r="M4705" t="s">
        <v>55</v>
      </c>
      <c r="N4705" t="s">
        <v>1295</v>
      </c>
      <c r="O4705" t="s">
        <v>1296</v>
      </c>
      <c r="P4705" t="s">
        <v>1040</v>
      </c>
      <c r="Q4705" t="s">
        <v>997</v>
      </c>
      <c r="R4705">
        <v>855.5</v>
      </c>
      <c r="S4705" t="s">
        <v>998</v>
      </c>
      <c r="T4705" t="s">
        <v>999</v>
      </c>
      <c r="U4705" t="s">
        <v>6700</v>
      </c>
      <c r="V4705">
        <v>1</v>
      </c>
      <c r="W4705" t="e">
        <f>VLOOKUP(U4705,T1.Unique.Delivery!$AQ$2:$AW$2720,COLUMNS(T1.Unique.Delivery!$AQ$2701:$AW$2701),0)</f>
        <v>#N/A</v>
      </c>
    </row>
    <row r="4706" spans="1:23" x14ac:dyDescent="0.3">
      <c r="A4706" t="s">
        <v>5593</v>
      </c>
      <c r="B4706" t="s">
        <v>5594</v>
      </c>
      <c r="C4706" t="s">
        <v>990</v>
      </c>
      <c r="D4706" t="s">
        <v>52</v>
      </c>
      <c r="E4706" t="s">
        <v>6693</v>
      </c>
      <c r="F4706" t="s">
        <v>6694</v>
      </c>
      <c r="G4706" t="s">
        <v>52</v>
      </c>
      <c r="H4706" t="s">
        <v>1006</v>
      </c>
      <c r="I4706" t="s">
        <v>54</v>
      </c>
      <c r="J4706" t="s">
        <v>80</v>
      </c>
      <c r="K4706" t="s">
        <v>1014</v>
      </c>
      <c r="L4706" t="s">
        <v>47</v>
      </c>
      <c r="M4706" t="s">
        <v>47</v>
      </c>
      <c r="N4706" t="s">
        <v>47</v>
      </c>
      <c r="O4706" t="s">
        <v>47</v>
      </c>
      <c r="P4706" t="s">
        <v>5606</v>
      </c>
      <c r="Q4706" t="s">
        <v>997</v>
      </c>
      <c r="R4706">
        <v>761.4</v>
      </c>
      <c r="S4706" t="s">
        <v>998</v>
      </c>
      <c r="T4706" t="s">
        <v>999</v>
      </c>
      <c r="U4706" t="s">
        <v>6701</v>
      </c>
      <c r="V4706">
        <v>1</v>
      </c>
      <c r="W4706" t="e">
        <f>VLOOKUP(U4706,T1.Unique.Delivery!$AQ$2:$AW$2720,COLUMNS(T1.Unique.Delivery!$AQ$2701:$AW$2701),0)</f>
        <v>#N/A</v>
      </c>
    </row>
    <row r="4707" spans="1:23" x14ac:dyDescent="0.3">
      <c r="A4707" t="s">
        <v>5593</v>
      </c>
      <c r="B4707" t="s">
        <v>5594</v>
      </c>
      <c r="C4707" t="s">
        <v>990</v>
      </c>
      <c r="D4707" t="s">
        <v>52</v>
      </c>
      <c r="E4707" t="s">
        <v>6693</v>
      </c>
      <c r="F4707" t="s">
        <v>6694</v>
      </c>
      <c r="G4707" t="s">
        <v>52</v>
      </c>
      <c r="H4707" t="s">
        <v>1006</v>
      </c>
      <c r="I4707" t="s">
        <v>54</v>
      </c>
      <c r="J4707" t="s">
        <v>2273</v>
      </c>
      <c r="K4707" t="s">
        <v>2274</v>
      </c>
      <c r="L4707">
        <v>100943603</v>
      </c>
      <c r="M4707" t="s">
        <v>5002</v>
      </c>
      <c r="N4707" t="s">
        <v>1295</v>
      </c>
      <c r="O4707" t="s">
        <v>1296</v>
      </c>
      <c r="P4707" s="1">
        <v>42767</v>
      </c>
      <c r="Q4707" t="s">
        <v>997</v>
      </c>
      <c r="R4707">
        <v>855.5</v>
      </c>
      <c r="S4707" t="s">
        <v>998</v>
      </c>
      <c r="T4707" t="s">
        <v>999</v>
      </c>
      <c r="U4707" t="s">
        <v>6702</v>
      </c>
      <c r="V4707">
        <v>1</v>
      </c>
      <c r="W4707" t="e">
        <f>VLOOKUP(U4707,T1.Unique.Delivery!$AQ$2:$AW$2720,COLUMNS(T1.Unique.Delivery!$AQ$2701:$AW$2701),0)</f>
        <v>#N/A</v>
      </c>
    </row>
    <row r="4708" spans="1:23" x14ac:dyDescent="0.3">
      <c r="A4708" t="s">
        <v>5593</v>
      </c>
      <c r="B4708" t="s">
        <v>5594</v>
      </c>
      <c r="C4708" t="s">
        <v>990</v>
      </c>
      <c r="D4708" t="s">
        <v>52</v>
      </c>
      <c r="E4708" t="s">
        <v>6693</v>
      </c>
      <c r="F4708" t="s">
        <v>6694</v>
      </c>
      <c r="G4708" t="s">
        <v>52</v>
      </c>
      <c r="H4708" t="s">
        <v>1006</v>
      </c>
      <c r="I4708" t="s">
        <v>54</v>
      </c>
      <c r="J4708" t="s">
        <v>2276</v>
      </c>
      <c r="K4708" t="s">
        <v>2277</v>
      </c>
      <c r="L4708">
        <v>100943603</v>
      </c>
      <c r="M4708" t="s">
        <v>5002</v>
      </c>
      <c r="N4708" t="s">
        <v>47</v>
      </c>
      <c r="O4708" t="s">
        <v>47</v>
      </c>
      <c r="P4708" s="1">
        <v>42767</v>
      </c>
      <c r="Q4708" t="s">
        <v>997</v>
      </c>
      <c r="R4708">
        <v>855.5</v>
      </c>
      <c r="S4708" t="s">
        <v>998</v>
      </c>
      <c r="T4708" t="s">
        <v>999</v>
      </c>
      <c r="U4708" t="s">
        <v>6703</v>
      </c>
      <c r="V4708">
        <v>1</v>
      </c>
      <c r="W4708" t="e">
        <f>VLOOKUP(U4708,T1.Unique.Delivery!$AQ$2:$AW$2720,COLUMNS(T1.Unique.Delivery!$AQ$2701:$AW$2701),0)</f>
        <v>#N/A</v>
      </c>
    </row>
    <row r="4709" spans="1:23" x14ac:dyDescent="0.3">
      <c r="A4709" t="s">
        <v>5593</v>
      </c>
      <c r="B4709" t="s">
        <v>5594</v>
      </c>
      <c r="C4709" t="s">
        <v>990</v>
      </c>
      <c r="D4709" t="s">
        <v>52</v>
      </c>
      <c r="E4709" t="s">
        <v>6693</v>
      </c>
      <c r="F4709" t="s">
        <v>6694</v>
      </c>
      <c r="G4709" t="s">
        <v>52</v>
      </c>
      <c r="H4709" t="s">
        <v>1006</v>
      </c>
      <c r="I4709" t="s">
        <v>54</v>
      </c>
      <c r="J4709" t="s">
        <v>2279</v>
      </c>
      <c r="K4709" t="s">
        <v>2280</v>
      </c>
      <c r="L4709">
        <v>100943603</v>
      </c>
      <c r="M4709" t="s">
        <v>5002</v>
      </c>
      <c r="N4709" t="s">
        <v>47</v>
      </c>
      <c r="O4709" t="s">
        <v>47</v>
      </c>
      <c r="P4709" s="1">
        <v>42767</v>
      </c>
      <c r="Q4709" t="s">
        <v>997</v>
      </c>
      <c r="R4709">
        <v>855.5</v>
      </c>
      <c r="S4709" t="s">
        <v>998</v>
      </c>
      <c r="T4709" t="s">
        <v>999</v>
      </c>
      <c r="U4709" t="s">
        <v>6704</v>
      </c>
      <c r="V4709">
        <v>1</v>
      </c>
      <c r="W4709" t="e">
        <f>VLOOKUP(U4709,T1.Unique.Delivery!$AQ$2:$AW$2720,COLUMNS(T1.Unique.Delivery!$AQ$2701:$AW$2701),0)</f>
        <v>#N/A</v>
      </c>
    </row>
    <row r="4710" spans="1:23" x14ac:dyDescent="0.3">
      <c r="A4710" t="s">
        <v>5593</v>
      </c>
      <c r="B4710" t="s">
        <v>5594</v>
      </c>
      <c r="C4710" t="s">
        <v>990</v>
      </c>
      <c r="D4710" t="s">
        <v>52</v>
      </c>
      <c r="E4710" t="s">
        <v>6705</v>
      </c>
      <c r="F4710" t="s">
        <v>6706</v>
      </c>
      <c r="G4710" t="s">
        <v>52</v>
      </c>
      <c r="H4710" t="s">
        <v>1006</v>
      </c>
      <c r="I4710" t="s">
        <v>54</v>
      </c>
      <c r="J4710" t="s">
        <v>66</v>
      </c>
      <c r="K4710" t="s">
        <v>1007</v>
      </c>
      <c r="L4710">
        <v>100943603</v>
      </c>
      <c r="M4710" t="s">
        <v>5002</v>
      </c>
      <c r="N4710" t="s">
        <v>47</v>
      </c>
      <c r="O4710" t="s">
        <v>47</v>
      </c>
      <c r="P4710" s="1">
        <v>42767</v>
      </c>
      <c r="Q4710" t="s">
        <v>997</v>
      </c>
      <c r="R4710">
        <v>1074.69</v>
      </c>
      <c r="S4710" t="s">
        <v>998</v>
      </c>
      <c r="T4710" t="s">
        <v>999</v>
      </c>
      <c r="U4710" t="s">
        <v>6707</v>
      </c>
      <c r="V4710">
        <v>1</v>
      </c>
      <c r="W4710" t="e">
        <f>VLOOKUP(U4710,T1.Unique.Delivery!$AQ$2:$AW$2720,COLUMNS(T1.Unique.Delivery!$AQ$2701:$AW$2701),0)</f>
        <v>#N/A</v>
      </c>
    </row>
    <row r="4711" spans="1:23" x14ac:dyDescent="0.3">
      <c r="A4711" t="s">
        <v>5593</v>
      </c>
      <c r="B4711" t="s">
        <v>5594</v>
      </c>
      <c r="C4711" t="s">
        <v>990</v>
      </c>
      <c r="D4711" t="s">
        <v>52</v>
      </c>
      <c r="E4711" t="s">
        <v>6705</v>
      </c>
      <c r="F4711" t="s">
        <v>6706</v>
      </c>
      <c r="G4711" t="s">
        <v>52</v>
      </c>
      <c r="H4711" t="s">
        <v>1006</v>
      </c>
      <c r="I4711" t="s">
        <v>54</v>
      </c>
      <c r="J4711" t="s">
        <v>66</v>
      </c>
      <c r="K4711" t="s">
        <v>1007</v>
      </c>
      <c r="L4711" t="s">
        <v>47</v>
      </c>
      <c r="M4711" t="s">
        <v>47</v>
      </c>
      <c r="N4711" t="s">
        <v>47</v>
      </c>
      <c r="O4711" t="s">
        <v>47</v>
      </c>
      <c r="P4711" t="s">
        <v>5606</v>
      </c>
      <c r="Q4711" t="s">
        <v>997</v>
      </c>
      <c r="R4711">
        <v>955.67</v>
      </c>
      <c r="S4711" t="s">
        <v>998</v>
      </c>
      <c r="T4711" t="s">
        <v>999</v>
      </c>
      <c r="U4711" t="s">
        <v>6708</v>
      </c>
      <c r="V4711">
        <v>1</v>
      </c>
      <c r="W4711" t="e">
        <f>VLOOKUP(U4711,T1.Unique.Delivery!$AQ$2:$AW$2720,COLUMNS(T1.Unique.Delivery!$AQ$2701:$AW$2701),0)</f>
        <v>#N/A</v>
      </c>
    </row>
    <row r="4712" spans="1:23" x14ac:dyDescent="0.3">
      <c r="A4712" t="s">
        <v>5593</v>
      </c>
      <c r="B4712" t="s">
        <v>5594</v>
      </c>
      <c r="C4712" t="s">
        <v>990</v>
      </c>
      <c r="D4712" t="s">
        <v>52</v>
      </c>
      <c r="E4712" t="s">
        <v>6705</v>
      </c>
      <c r="F4712" t="s">
        <v>6706</v>
      </c>
      <c r="G4712" t="s">
        <v>52</v>
      </c>
      <c r="H4712" t="s">
        <v>1006</v>
      </c>
      <c r="I4712" t="s">
        <v>54</v>
      </c>
      <c r="J4712" t="s">
        <v>129</v>
      </c>
      <c r="K4712" t="s">
        <v>1012</v>
      </c>
      <c r="L4712">
        <v>100943603</v>
      </c>
      <c r="M4712" t="s">
        <v>5002</v>
      </c>
      <c r="N4712" t="s">
        <v>47</v>
      </c>
      <c r="O4712" t="s">
        <v>47</v>
      </c>
      <c r="P4712" s="1">
        <v>42767</v>
      </c>
      <c r="Q4712" t="s">
        <v>997</v>
      </c>
      <c r="R4712">
        <v>1074.69</v>
      </c>
      <c r="S4712" t="s">
        <v>998</v>
      </c>
      <c r="T4712" t="s">
        <v>999</v>
      </c>
      <c r="U4712" t="s">
        <v>6709</v>
      </c>
      <c r="V4712">
        <v>1</v>
      </c>
      <c r="W4712" t="e">
        <f>VLOOKUP(U4712,T1.Unique.Delivery!$AQ$2:$AW$2720,COLUMNS(T1.Unique.Delivery!$AQ$2701:$AW$2701),0)</f>
        <v>#N/A</v>
      </c>
    </row>
    <row r="4713" spans="1:23" x14ac:dyDescent="0.3">
      <c r="A4713" t="s">
        <v>5593</v>
      </c>
      <c r="B4713" t="s">
        <v>5594</v>
      </c>
      <c r="C4713" t="s">
        <v>990</v>
      </c>
      <c r="D4713" t="s">
        <v>52</v>
      </c>
      <c r="E4713" t="s">
        <v>6705</v>
      </c>
      <c r="F4713" t="s">
        <v>6706</v>
      </c>
      <c r="G4713" t="s">
        <v>52</v>
      </c>
      <c r="H4713" t="s">
        <v>1006</v>
      </c>
      <c r="I4713" t="s">
        <v>54</v>
      </c>
      <c r="J4713" t="s">
        <v>129</v>
      </c>
      <c r="K4713" t="s">
        <v>1012</v>
      </c>
      <c r="L4713" t="s">
        <v>47</v>
      </c>
      <c r="M4713" t="s">
        <v>47</v>
      </c>
      <c r="N4713" t="s">
        <v>47</v>
      </c>
      <c r="O4713" t="s">
        <v>47</v>
      </c>
      <c r="P4713" t="s">
        <v>5606</v>
      </c>
      <c r="Q4713" t="s">
        <v>997</v>
      </c>
      <c r="R4713">
        <v>959.01</v>
      </c>
      <c r="S4713" t="s">
        <v>998</v>
      </c>
      <c r="T4713" t="s">
        <v>999</v>
      </c>
      <c r="U4713" t="s">
        <v>6710</v>
      </c>
      <c r="V4713">
        <v>1</v>
      </c>
      <c r="W4713" t="e">
        <f>VLOOKUP(U4713,T1.Unique.Delivery!$AQ$2:$AW$2720,COLUMNS(T1.Unique.Delivery!$AQ$2701:$AW$2701),0)</f>
        <v>#N/A</v>
      </c>
    </row>
    <row r="4714" spans="1:23" x14ac:dyDescent="0.3">
      <c r="A4714" t="s">
        <v>5593</v>
      </c>
      <c r="B4714" t="s">
        <v>5594</v>
      </c>
      <c r="C4714" t="s">
        <v>990</v>
      </c>
      <c r="D4714" t="s">
        <v>52</v>
      </c>
      <c r="E4714" t="s">
        <v>6705</v>
      </c>
      <c r="F4714" t="s">
        <v>6706</v>
      </c>
      <c r="G4714" t="s">
        <v>52</v>
      </c>
      <c r="H4714" t="s">
        <v>1006</v>
      </c>
      <c r="I4714" t="s">
        <v>54</v>
      </c>
      <c r="J4714" t="s">
        <v>80</v>
      </c>
      <c r="K4714" t="s">
        <v>1014</v>
      </c>
      <c r="L4714">
        <v>100943603</v>
      </c>
      <c r="M4714" t="s">
        <v>5002</v>
      </c>
      <c r="N4714" t="s">
        <v>47</v>
      </c>
      <c r="O4714" t="s">
        <v>47</v>
      </c>
      <c r="P4714" s="1">
        <v>42767</v>
      </c>
      <c r="Q4714" t="s">
        <v>997</v>
      </c>
      <c r="R4714">
        <v>1074.69</v>
      </c>
      <c r="S4714" t="s">
        <v>998</v>
      </c>
      <c r="T4714" t="s">
        <v>999</v>
      </c>
      <c r="U4714" t="s">
        <v>6711</v>
      </c>
      <c r="V4714">
        <v>1</v>
      </c>
      <c r="W4714" t="e">
        <f>VLOOKUP(U4714,T1.Unique.Delivery!$AQ$2:$AW$2720,COLUMNS(T1.Unique.Delivery!$AQ$2701:$AW$2701),0)</f>
        <v>#N/A</v>
      </c>
    </row>
    <row r="4715" spans="1:23" x14ac:dyDescent="0.3">
      <c r="A4715" t="s">
        <v>5593</v>
      </c>
      <c r="B4715" t="s">
        <v>5594</v>
      </c>
      <c r="C4715" t="s">
        <v>990</v>
      </c>
      <c r="D4715" t="s">
        <v>52</v>
      </c>
      <c r="E4715" t="s">
        <v>6705</v>
      </c>
      <c r="F4715" t="s">
        <v>6706</v>
      </c>
      <c r="G4715" t="s">
        <v>52</v>
      </c>
      <c r="H4715" t="s">
        <v>1006</v>
      </c>
      <c r="I4715" t="s">
        <v>54</v>
      </c>
      <c r="J4715" t="s">
        <v>80</v>
      </c>
      <c r="K4715" t="s">
        <v>1014</v>
      </c>
      <c r="L4715" t="s">
        <v>47</v>
      </c>
      <c r="M4715" t="s">
        <v>47</v>
      </c>
      <c r="N4715" t="s">
        <v>47</v>
      </c>
      <c r="O4715" t="s">
        <v>47</v>
      </c>
      <c r="P4715" t="s">
        <v>5606</v>
      </c>
      <c r="Q4715" t="s">
        <v>997</v>
      </c>
      <c r="R4715">
        <v>954.73</v>
      </c>
      <c r="S4715" t="s">
        <v>998</v>
      </c>
      <c r="T4715" t="s">
        <v>999</v>
      </c>
      <c r="U4715" t="s">
        <v>6712</v>
      </c>
      <c r="V4715">
        <v>1</v>
      </c>
      <c r="W4715" t="e">
        <f>VLOOKUP(U4715,T1.Unique.Delivery!$AQ$2:$AW$2720,COLUMNS(T1.Unique.Delivery!$AQ$2701:$AW$2701),0)</f>
        <v>#N/A</v>
      </c>
    </row>
    <row r="4716" spans="1:23" x14ac:dyDescent="0.3">
      <c r="A4716" t="s">
        <v>5593</v>
      </c>
      <c r="B4716" t="s">
        <v>5594</v>
      </c>
      <c r="C4716" t="s">
        <v>990</v>
      </c>
      <c r="D4716" t="s">
        <v>52</v>
      </c>
      <c r="E4716" t="s">
        <v>6705</v>
      </c>
      <c r="F4716" t="s">
        <v>6706</v>
      </c>
      <c r="G4716" t="s">
        <v>52</v>
      </c>
      <c r="H4716" t="s">
        <v>1006</v>
      </c>
      <c r="I4716" t="s">
        <v>54</v>
      </c>
      <c r="J4716" t="s">
        <v>2273</v>
      </c>
      <c r="K4716" t="s">
        <v>2274</v>
      </c>
      <c r="L4716">
        <v>100943603</v>
      </c>
      <c r="M4716" t="s">
        <v>5002</v>
      </c>
      <c r="N4716" t="s">
        <v>47</v>
      </c>
      <c r="O4716" t="s">
        <v>47</v>
      </c>
      <c r="P4716" s="1">
        <v>42767</v>
      </c>
      <c r="Q4716" t="s">
        <v>997</v>
      </c>
      <c r="R4716">
        <v>855.5</v>
      </c>
      <c r="S4716" t="s">
        <v>998</v>
      </c>
      <c r="T4716" t="s">
        <v>999</v>
      </c>
      <c r="U4716" t="s">
        <v>6713</v>
      </c>
      <c r="V4716">
        <v>1</v>
      </c>
      <c r="W4716" t="e">
        <f>VLOOKUP(U4716,T1.Unique.Delivery!$AQ$2:$AW$2720,COLUMNS(T1.Unique.Delivery!$AQ$2701:$AW$2701),0)</f>
        <v>#N/A</v>
      </c>
    </row>
    <row r="4717" spans="1:23" x14ac:dyDescent="0.3">
      <c r="A4717" t="s">
        <v>5593</v>
      </c>
      <c r="B4717" t="s">
        <v>5594</v>
      </c>
      <c r="C4717" t="s">
        <v>990</v>
      </c>
      <c r="D4717" t="s">
        <v>52</v>
      </c>
      <c r="E4717" t="s">
        <v>6705</v>
      </c>
      <c r="F4717" t="s">
        <v>6706</v>
      </c>
      <c r="G4717" t="s">
        <v>52</v>
      </c>
      <c r="H4717" t="s">
        <v>1006</v>
      </c>
      <c r="I4717" t="s">
        <v>54</v>
      </c>
      <c r="J4717" t="s">
        <v>2276</v>
      </c>
      <c r="K4717" t="s">
        <v>2277</v>
      </c>
      <c r="L4717">
        <v>100943603</v>
      </c>
      <c r="M4717" t="s">
        <v>5002</v>
      </c>
      <c r="N4717" t="s">
        <v>47</v>
      </c>
      <c r="O4717" t="s">
        <v>47</v>
      </c>
      <c r="P4717" s="1">
        <v>42767</v>
      </c>
      <c r="Q4717" t="s">
        <v>997</v>
      </c>
      <c r="R4717">
        <v>855.5</v>
      </c>
      <c r="S4717" t="s">
        <v>998</v>
      </c>
      <c r="T4717" t="s">
        <v>999</v>
      </c>
      <c r="U4717" t="s">
        <v>6714</v>
      </c>
      <c r="V4717">
        <v>1</v>
      </c>
      <c r="W4717" t="e">
        <f>VLOOKUP(U4717,T1.Unique.Delivery!$AQ$2:$AW$2720,COLUMNS(T1.Unique.Delivery!$AQ$2701:$AW$2701),0)</f>
        <v>#N/A</v>
      </c>
    </row>
    <row r="4718" spans="1:23" x14ac:dyDescent="0.3">
      <c r="A4718" t="s">
        <v>5593</v>
      </c>
      <c r="B4718" t="s">
        <v>5594</v>
      </c>
      <c r="C4718" t="s">
        <v>990</v>
      </c>
      <c r="D4718" t="s">
        <v>52</v>
      </c>
      <c r="E4718" t="s">
        <v>6705</v>
      </c>
      <c r="F4718" t="s">
        <v>6706</v>
      </c>
      <c r="G4718" t="s">
        <v>52</v>
      </c>
      <c r="H4718" t="s">
        <v>1006</v>
      </c>
      <c r="I4718" t="s">
        <v>54</v>
      </c>
      <c r="J4718" t="s">
        <v>2279</v>
      </c>
      <c r="K4718" t="s">
        <v>2280</v>
      </c>
      <c r="L4718">
        <v>100943603</v>
      </c>
      <c r="M4718" t="s">
        <v>5002</v>
      </c>
      <c r="N4718" t="s">
        <v>1295</v>
      </c>
      <c r="O4718" t="s">
        <v>1296</v>
      </c>
      <c r="P4718" s="1">
        <v>42767</v>
      </c>
      <c r="Q4718" t="s">
        <v>997</v>
      </c>
      <c r="R4718">
        <v>855.5</v>
      </c>
      <c r="S4718" t="s">
        <v>998</v>
      </c>
      <c r="T4718" t="s">
        <v>999</v>
      </c>
      <c r="U4718" t="s">
        <v>6715</v>
      </c>
      <c r="V4718">
        <v>1</v>
      </c>
      <c r="W4718" t="e">
        <f>VLOOKUP(U4718,T1.Unique.Delivery!$AQ$2:$AW$2720,COLUMNS(T1.Unique.Delivery!$AQ$2701:$AW$2701),0)</f>
        <v>#N/A</v>
      </c>
    </row>
    <row r="4719" spans="1:23" x14ac:dyDescent="0.3">
      <c r="A4719" t="s">
        <v>5593</v>
      </c>
      <c r="B4719" t="s">
        <v>5594</v>
      </c>
      <c r="C4719" t="s">
        <v>990</v>
      </c>
      <c r="D4719" t="s">
        <v>52</v>
      </c>
      <c r="E4719" t="s">
        <v>4416</v>
      </c>
      <c r="F4719" t="s">
        <v>4417</v>
      </c>
      <c r="G4719" t="s">
        <v>52</v>
      </c>
      <c r="H4719" t="s">
        <v>1006</v>
      </c>
      <c r="I4719" t="s">
        <v>54</v>
      </c>
      <c r="J4719" t="s">
        <v>66</v>
      </c>
      <c r="K4719" t="s">
        <v>1007</v>
      </c>
      <c r="L4719">
        <v>101093720</v>
      </c>
      <c r="M4719" t="s">
        <v>55</v>
      </c>
      <c r="N4719" t="s">
        <v>47</v>
      </c>
      <c r="O4719" t="s">
        <v>47</v>
      </c>
      <c r="P4719" s="1">
        <v>42379</v>
      </c>
      <c r="Q4719" t="s">
        <v>997</v>
      </c>
      <c r="R4719">
        <v>2367.36</v>
      </c>
      <c r="S4719" t="s">
        <v>998</v>
      </c>
      <c r="T4719" t="s">
        <v>999</v>
      </c>
      <c r="U4719" t="s">
        <v>6716</v>
      </c>
      <c r="V4719">
        <v>1</v>
      </c>
      <c r="W4719" t="e">
        <f>VLOOKUP(U4719,T1.Unique.Delivery!$AQ$2:$AW$2720,COLUMNS(T1.Unique.Delivery!$AQ$2701:$AW$2701),0)</f>
        <v>#N/A</v>
      </c>
    </row>
    <row r="4720" spans="1:23" x14ac:dyDescent="0.3">
      <c r="A4720" t="s">
        <v>5593</v>
      </c>
      <c r="B4720" t="s">
        <v>5594</v>
      </c>
      <c r="C4720" t="s">
        <v>990</v>
      </c>
      <c r="D4720" t="s">
        <v>52</v>
      </c>
      <c r="E4720" t="s">
        <v>6717</v>
      </c>
      <c r="F4720" t="s">
        <v>6718</v>
      </c>
      <c r="G4720" t="s">
        <v>207</v>
      </c>
      <c r="H4720" t="s">
        <v>1006</v>
      </c>
      <c r="I4720" t="s">
        <v>54</v>
      </c>
      <c r="J4720" t="s">
        <v>66</v>
      </c>
      <c r="K4720" t="s">
        <v>1007</v>
      </c>
      <c r="L4720">
        <v>100788157</v>
      </c>
      <c r="M4720" t="s">
        <v>2389</v>
      </c>
      <c r="N4720" t="s">
        <v>47</v>
      </c>
      <c r="O4720" t="s">
        <v>47</v>
      </c>
      <c r="P4720" s="1">
        <v>42008</v>
      </c>
      <c r="Q4720" t="s">
        <v>997</v>
      </c>
      <c r="R4720">
        <v>2700</v>
      </c>
      <c r="S4720" t="s">
        <v>998</v>
      </c>
      <c r="T4720" t="s">
        <v>999</v>
      </c>
      <c r="U4720" t="s">
        <v>6719</v>
      </c>
      <c r="V4720">
        <v>1</v>
      </c>
      <c r="W4720" t="e">
        <f>VLOOKUP(U4720,T1.Unique.Delivery!$AQ$2:$AW$2720,COLUMNS(T1.Unique.Delivery!$AQ$2701:$AW$2701),0)</f>
        <v>#N/A</v>
      </c>
    </row>
    <row r="4721" spans="1:23" x14ac:dyDescent="0.3">
      <c r="A4721" t="s">
        <v>5593</v>
      </c>
      <c r="B4721" t="s">
        <v>5594</v>
      </c>
      <c r="C4721" t="s">
        <v>990</v>
      </c>
      <c r="D4721" t="s">
        <v>52</v>
      </c>
      <c r="E4721" t="s">
        <v>6717</v>
      </c>
      <c r="F4721" t="s">
        <v>6718</v>
      </c>
      <c r="G4721" t="s">
        <v>207</v>
      </c>
      <c r="H4721" t="s">
        <v>1006</v>
      </c>
      <c r="I4721" t="s">
        <v>54</v>
      </c>
      <c r="J4721" t="s">
        <v>56</v>
      </c>
      <c r="K4721" t="s">
        <v>993</v>
      </c>
      <c r="L4721">
        <v>100788157</v>
      </c>
      <c r="M4721" t="s">
        <v>2389</v>
      </c>
      <c r="N4721" t="s">
        <v>47</v>
      </c>
      <c r="O4721" t="s">
        <v>47</v>
      </c>
      <c r="P4721" s="1">
        <v>42008</v>
      </c>
      <c r="Q4721" t="s">
        <v>997</v>
      </c>
      <c r="R4721">
        <v>3000</v>
      </c>
      <c r="S4721" t="s">
        <v>998</v>
      </c>
      <c r="T4721" t="s">
        <v>999</v>
      </c>
      <c r="U4721" t="s">
        <v>6720</v>
      </c>
      <c r="V4721">
        <v>1</v>
      </c>
      <c r="W4721" t="e">
        <f>VLOOKUP(U4721,T1.Unique.Delivery!$AQ$2:$AW$2720,COLUMNS(T1.Unique.Delivery!$AQ$2701:$AW$2701),0)</f>
        <v>#N/A</v>
      </c>
    </row>
    <row r="4722" spans="1:23" x14ac:dyDescent="0.3">
      <c r="A4722" t="s">
        <v>5593</v>
      </c>
      <c r="B4722" t="s">
        <v>5594</v>
      </c>
      <c r="C4722" t="s">
        <v>990</v>
      </c>
      <c r="D4722" t="s">
        <v>52</v>
      </c>
      <c r="E4722" t="s">
        <v>6717</v>
      </c>
      <c r="F4722" t="s">
        <v>6718</v>
      </c>
      <c r="G4722" t="s">
        <v>207</v>
      </c>
      <c r="H4722" t="s">
        <v>1006</v>
      </c>
      <c r="I4722" t="s">
        <v>54</v>
      </c>
      <c r="J4722" t="s">
        <v>129</v>
      </c>
      <c r="K4722" t="s">
        <v>1012</v>
      </c>
      <c r="L4722">
        <v>100788157</v>
      </c>
      <c r="M4722" t="s">
        <v>2389</v>
      </c>
      <c r="N4722" t="s">
        <v>47</v>
      </c>
      <c r="O4722" t="s">
        <v>47</v>
      </c>
      <c r="P4722" t="s">
        <v>2971</v>
      </c>
      <c r="Q4722" t="s">
        <v>997</v>
      </c>
      <c r="R4722">
        <v>1006.16</v>
      </c>
      <c r="S4722" t="s">
        <v>998</v>
      </c>
      <c r="T4722" t="s">
        <v>999</v>
      </c>
      <c r="U4722" t="s">
        <v>6721</v>
      </c>
      <c r="V4722">
        <v>1</v>
      </c>
      <c r="W4722" t="e">
        <f>VLOOKUP(U4722,T1.Unique.Delivery!$AQ$2:$AW$2720,COLUMNS(T1.Unique.Delivery!$AQ$2701:$AW$2701),0)</f>
        <v>#N/A</v>
      </c>
    </row>
    <row r="4723" spans="1:23" x14ac:dyDescent="0.3">
      <c r="A4723" t="s">
        <v>5593</v>
      </c>
      <c r="B4723" t="s">
        <v>5594</v>
      </c>
      <c r="C4723" t="s">
        <v>990</v>
      </c>
      <c r="D4723" t="s">
        <v>52</v>
      </c>
      <c r="E4723" t="s">
        <v>6717</v>
      </c>
      <c r="F4723" t="s">
        <v>6718</v>
      </c>
      <c r="G4723" t="s">
        <v>207</v>
      </c>
      <c r="H4723" t="s">
        <v>1006</v>
      </c>
      <c r="I4723" t="s">
        <v>54</v>
      </c>
      <c r="J4723" t="s">
        <v>129</v>
      </c>
      <c r="K4723" t="s">
        <v>1012</v>
      </c>
      <c r="L4723" t="s">
        <v>47</v>
      </c>
      <c r="M4723" t="s">
        <v>47</v>
      </c>
      <c r="N4723" t="s">
        <v>47</v>
      </c>
      <c r="O4723" t="s">
        <v>47</v>
      </c>
      <c r="P4723" t="s">
        <v>5606</v>
      </c>
      <c r="Q4723" t="s">
        <v>997</v>
      </c>
      <c r="R4723">
        <v>1000.45</v>
      </c>
      <c r="S4723" t="s">
        <v>998</v>
      </c>
      <c r="T4723" t="s">
        <v>999</v>
      </c>
      <c r="U4723" t="s">
        <v>6722</v>
      </c>
      <c r="V4723">
        <v>1</v>
      </c>
      <c r="W4723" t="e">
        <f>VLOOKUP(U4723,T1.Unique.Delivery!$AQ$2:$AW$2720,COLUMNS(T1.Unique.Delivery!$AQ$2701:$AW$2701),0)</f>
        <v>#N/A</v>
      </c>
    </row>
    <row r="4724" spans="1:23" x14ac:dyDescent="0.3">
      <c r="A4724" t="s">
        <v>5593</v>
      </c>
      <c r="B4724" t="s">
        <v>5594</v>
      </c>
      <c r="C4724" t="s">
        <v>990</v>
      </c>
      <c r="D4724" t="s">
        <v>52</v>
      </c>
      <c r="E4724" t="s">
        <v>6717</v>
      </c>
      <c r="F4724" t="s">
        <v>6718</v>
      </c>
      <c r="G4724" t="s">
        <v>207</v>
      </c>
      <c r="H4724" t="s">
        <v>1006</v>
      </c>
      <c r="I4724" t="s">
        <v>54</v>
      </c>
      <c r="J4724" t="s">
        <v>80</v>
      </c>
      <c r="K4724" t="s">
        <v>1014</v>
      </c>
      <c r="L4724">
        <v>100788157</v>
      </c>
      <c r="M4724" t="s">
        <v>2389</v>
      </c>
      <c r="N4724" t="s">
        <v>47</v>
      </c>
      <c r="O4724" t="s">
        <v>47</v>
      </c>
      <c r="P4724" t="s">
        <v>2971</v>
      </c>
      <c r="Q4724" t="s">
        <v>997</v>
      </c>
      <c r="R4724">
        <v>1060.71</v>
      </c>
      <c r="S4724" t="s">
        <v>998</v>
      </c>
      <c r="T4724" t="s">
        <v>999</v>
      </c>
      <c r="U4724" t="s">
        <v>6723</v>
      </c>
      <c r="V4724">
        <v>1</v>
      </c>
      <c r="W4724" t="e">
        <f>VLOOKUP(U4724,T1.Unique.Delivery!$AQ$2:$AW$2720,COLUMNS(T1.Unique.Delivery!$AQ$2701:$AW$2701),0)</f>
        <v>#N/A</v>
      </c>
    </row>
    <row r="4725" spans="1:23" x14ac:dyDescent="0.3">
      <c r="A4725" t="s">
        <v>5593</v>
      </c>
      <c r="B4725" t="s">
        <v>5594</v>
      </c>
      <c r="C4725" t="s">
        <v>990</v>
      </c>
      <c r="D4725" t="s">
        <v>52</v>
      </c>
      <c r="E4725" t="s">
        <v>6717</v>
      </c>
      <c r="F4725" t="s">
        <v>6718</v>
      </c>
      <c r="G4725" t="s">
        <v>207</v>
      </c>
      <c r="H4725" t="s">
        <v>1006</v>
      </c>
      <c r="I4725" t="s">
        <v>54</v>
      </c>
      <c r="J4725" t="s">
        <v>80</v>
      </c>
      <c r="K4725" t="s">
        <v>1014</v>
      </c>
      <c r="L4725" t="s">
        <v>47</v>
      </c>
      <c r="M4725" t="s">
        <v>47</v>
      </c>
      <c r="N4725" t="s">
        <v>47</v>
      </c>
      <c r="O4725" t="s">
        <v>47</v>
      </c>
      <c r="P4725" t="s">
        <v>5606</v>
      </c>
      <c r="Q4725" t="s">
        <v>997</v>
      </c>
      <c r="R4725">
        <v>1054.7</v>
      </c>
      <c r="S4725" t="s">
        <v>998</v>
      </c>
      <c r="T4725" t="s">
        <v>999</v>
      </c>
      <c r="U4725" t="s">
        <v>6724</v>
      </c>
      <c r="V4725">
        <v>1</v>
      </c>
      <c r="W4725" t="e">
        <f>VLOOKUP(U4725,T1.Unique.Delivery!$AQ$2:$AW$2720,COLUMNS(T1.Unique.Delivery!$AQ$2701:$AW$2701),0)</f>
        <v>#N/A</v>
      </c>
    </row>
    <row r="4726" spans="1:23" x14ac:dyDescent="0.3">
      <c r="A4726" t="s">
        <v>5593</v>
      </c>
      <c r="B4726" t="s">
        <v>5594</v>
      </c>
      <c r="C4726" t="s">
        <v>990</v>
      </c>
      <c r="D4726" t="s">
        <v>52</v>
      </c>
      <c r="E4726" t="s">
        <v>5555</v>
      </c>
      <c r="F4726" t="s">
        <v>5556</v>
      </c>
      <c r="G4726" t="s">
        <v>207</v>
      </c>
      <c r="H4726" t="s">
        <v>1006</v>
      </c>
      <c r="I4726" t="s">
        <v>54</v>
      </c>
      <c r="J4726" t="s">
        <v>66</v>
      </c>
      <c r="K4726" t="s">
        <v>1007</v>
      </c>
      <c r="L4726">
        <v>101093720</v>
      </c>
      <c r="M4726" t="s">
        <v>55</v>
      </c>
      <c r="N4726" t="s">
        <v>47</v>
      </c>
      <c r="O4726" t="s">
        <v>47</v>
      </c>
      <c r="P4726" s="1">
        <v>42379</v>
      </c>
      <c r="Q4726" t="s">
        <v>997</v>
      </c>
      <c r="R4726">
        <v>2112.38</v>
      </c>
      <c r="S4726" t="s">
        <v>998</v>
      </c>
      <c r="T4726" t="s">
        <v>999</v>
      </c>
      <c r="U4726" t="s">
        <v>6725</v>
      </c>
      <c r="V4726">
        <v>1</v>
      </c>
      <c r="W4726" t="e">
        <f>VLOOKUP(U4726,T1.Unique.Delivery!$AQ$2:$AW$2720,COLUMNS(T1.Unique.Delivery!$AQ$2701:$AW$2701),0)</f>
        <v>#N/A</v>
      </c>
    </row>
    <row r="4727" spans="1:23" x14ac:dyDescent="0.3">
      <c r="A4727" t="s">
        <v>5593</v>
      </c>
      <c r="B4727" t="s">
        <v>5594</v>
      </c>
      <c r="C4727" t="s">
        <v>990</v>
      </c>
      <c r="D4727" t="s">
        <v>52</v>
      </c>
      <c r="E4727" t="s">
        <v>5555</v>
      </c>
      <c r="F4727" t="s">
        <v>5556</v>
      </c>
      <c r="G4727" t="s">
        <v>207</v>
      </c>
      <c r="H4727" t="s">
        <v>1006</v>
      </c>
      <c r="I4727" t="s">
        <v>54</v>
      </c>
      <c r="J4727" t="s">
        <v>56</v>
      </c>
      <c r="K4727" t="s">
        <v>993</v>
      </c>
      <c r="L4727">
        <v>101093720</v>
      </c>
      <c r="M4727" t="s">
        <v>55</v>
      </c>
      <c r="N4727" t="s">
        <v>995</v>
      </c>
      <c r="O4727" t="s">
        <v>996</v>
      </c>
      <c r="P4727" s="1">
        <v>42379</v>
      </c>
      <c r="Q4727" t="s">
        <v>997</v>
      </c>
      <c r="R4727">
        <v>4000</v>
      </c>
      <c r="S4727" t="s">
        <v>998</v>
      </c>
      <c r="T4727" t="s">
        <v>999</v>
      </c>
      <c r="U4727" t="s">
        <v>6726</v>
      </c>
      <c r="V4727">
        <v>1</v>
      </c>
      <c r="W4727" t="e">
        <f>VLOOKUP(U4727,T1.Unique.Delivery!$AQ$2:$AW$2720,COLUMNS(T1.Unique.Delivery!$AQ$2701:$AW$2701),0)</f>
        <v>#N/A</v>
      </c>
    </row>
    <row r="4728" spans="1:23" x14ac:dyDescent="0.3">
      <c r="A4728" t="s">
        <v>5593</v>
      </c>
      <c r="B4728" t="s">
        <v>5594</v>
      </c>
      <c r="C4728" t="s">
        <v>990</v>
      </c>
      <c r="D4728" t="s">
        <v>52</v>
      </c>
      <c r="E4728" t="s">
        <v>6727</v>
      </c>
      <c r="F4728" t="s">
        <v>6728</v>
      </c>
      <c r="G4728" t="s">
        <v>207</v>
      </c>
      <c r="H4728" t="s">
        <v>1006</v>
      </c>
      <c r="I4728" t="s">
        <v>54</v>
      </c>
      <c r="J4728" t="s">
        <v>66</v>
      </c>
      <c r="K4728" t="s">
        <v>1007</v>
      </c>
      <c r="L4728">
        <v>101093720</v>
      </c>
      <c r="M4728" t="s">
        <v>55</v>
      </c>
      <c r="N4728" t="s">
        <v>47</v>
      </c>
      <c r="O4728" t="s">
        <v>47</v>
      </c>
      <c r="P4728" s="1">
        <v>42379</v>
      </c>
      <c r="Q4728" t="s">
        <v>997</v>
      </c>
      <c r="R4728">
        <v>2112.38</v>
      </c>
      <c r="S4728" t="s">
        <v>998</v>
      </c>
      <c r="T4728" t="s">
        <v>999</v>
      </c>
      <c r="U4728" t="s">
        <v>6729</v>
      </c>
      <c r="V4728">
        <v>1</v>
      </c>
      <c r="W4728" t="e">
        <f>VLOOKUP(U4728,T1.Unique.Delivery!$AQ$2:$AW$2720,COLUMNS(T1.Unique.Delivery!$AQ$2701:$AW$2701),0)</f>
        <v>#N/A</v>
      </c>
    </row>
    <row r="4729" spans="1:23" x14ac:dyDescent="0.3">
      <c r="A4729" t="s">
        <v>5593</v>
      </c>
      <c r="B4729" t="s">
        <v>5594</v>
      </c>
      <c r="C4729" t="s">
        <v>990</v>
      </c>
      <c r="D4729" t="s">
        <v>52</v>
      </c>
      <c r="E4729" t="s">
        <v>6727</v>
      </c>
      <c r="F4729" t="s">
        <v>6728</v>
      </c>
      <c r="G4729" t="s">
        <v>207</v>
      </c>
      <c r="H4729" t="s">
        <v>1006</v>
      </c>
      <c r="I4729" t="s">
        <v>54</v>
      </c>
      <c r="J4729" t="s">
        <v>56</v>
      </c>
      <c r="K4729" t="s">
        <v>993</v>
      </c>
      <c r="L4729">
        <v>101093720</v>
      </c>
      <c r="M4729" t="s">
        <v>55</v>
      </c>
      <c r="N4729" t="s">
        <v>47</v>
      </c>
      <c r="O4729" t="s">
        <v>47</v>
      </c>
      <c r="P4729" s="1">
        <v>42379</v>
      </c>
      <c r="Q4729" t="s">
        <v>997</v>
      </c>
      <c r="R4729">
        <v>4000</v>
      </c>
      <c r="S4729" t="s">
        <v>998</v>
      </c>
      <c r="T4729" t="s">
        <v>999</v>
      </c>
      <c r="U4729" t="s">
        <v>6730</v>
      </c>
      <c r="V4729">
        <v>1</v>
      </c>
      <c r="W4729" t="e">
        <f>VLOOKUP(U4729,T1.Unique.Delivery!$AQ$2:$AW$2720,COLUMNS(T1.Unique.Delivery!$AQ$2701:$AW$2701),0)</f>
        <v>#N/A</v>
      </c>
    </row>
    <row r="4730" spans="1:23" x14ac:dyDescent="0.3">
      <c r="A4730" t="s">
        <v>5593</v>
      </c>
      <c r="B4730" t="s">
        <v>5594</v>
      </c>
      <c r="C4730" t="s">
        <v>990</v>
      </c>
      <c r="D4730" t="s">
        <v>52</v>
      </c>
      <c r="E4730" t="s">
        <v>5558</v>
      </c>
      <c r="F4730" t="s">
        <v>5559</v>
      </c>
      <c r="G4730" t="s">
        <v>52</v>
      </c>
      <c r="H4730" t="s">
        <v>1006</v>
      </c>
      <c r="I4730" t="s">
        <v>54</v>
      </c>
      <c r="J4730" t="s">
        <v>66</v>
      </c>
      <c r="K4730" t="s">
        <v>1007</v>
      </c>
      <c r="L4730">
        <v>100943603</v>
      </c>
      <c r="M4730" t="s">
        <v>5002</v>
      </c>
      <c r="N4730" t="s">
        <v>47</v>
      </c>
      <c r="O4730" t="s">
        <v>47</v>
      </c>
      <c r="P4730" s="1">
        <v>42767</v>
      </c>
      <c r="Q4730" t="s">
        <v>997</v>
      </c>
      <c r="R4730">
        <v>855.5</v>
      </c>
      <c r="S4730" t="s">
        <v>998</v>
      </c>
      <c r="T4730" t="s">
        <v>999</v>
      </c>
      <c r="U4730" t="s">
        <v>6731</v>
      </c>
      <c r="V4730">
        <v>1</v>
      </c>
      <c r="W4730" t="e">
        <f>VLOOKUP(U4730,T1.Unique.Delivery!$AQ$2:$AW$2720,COLUMNS(T1.Unique.Delivery!$AQ$2701:$AW$2701),0)</f>
        <v>#N/A</v>
      </c>
    </row>
    <row r="4731" spans="1:23" x14ac:dyDescent="0.3">
      <c r="A4731" t="s">
        <v>5593</v>
      </c>
      <c r="B4731" t="s">
        <v>5594</v>
      </c>
      <c r="C4731" t="s">
        <v>990</v>
      </c>
      <c r="D4731" t="s">
        <v>52</v>
      </c>
      <c r="E4731" t="s">
        <v>5558</v>
      </c>
      <c r="F4731" t="s">
        <v>5559</v>
      </c>
      <c r="G4731" t="s">
        <v>52</v>
      </c>
      <c r="H4731" t="s">
        <v>1006</v>
      </c>
      <c r="I4731" t="s">
        <v>54</v>
      </c>
      <c r="J4731" t="s">
        <v>66</v>
      </c>
      <c r="K4731" t="s">
        <v>1007</v>
      </c>
      <c r="L4731">
        <v>101093720</v>
      </c>
      <c r="M4731" t="s">
        <v>55</v>
      </c>
      <c r="N4731" t="s">
        <v>1295</v>
      </c>
      <c r="O4731" t="s">
        <v>1296</v>
      </c>
      <c r="P4731" s="1">
        <v>42379</v>
      </c>
      <c r="Q4731" t="s">
        <v>997</v>
      </c>
      <c r="R4731">
        <v>807.08</v>
      </c>
      <c r="S4731" t="s">
        <v>998</v>
      </c>
      <c r="T4731" t="s">
        <v>999</v>
      </c>
      <c r="U4731" t="s">
        <v>6732</v>
      </c>
      <c r="V4731">
        <v>1</v>
      </c>
      <c r="W4731" t="e">
        <f>VLOOKUP(U4731,T1.Unique.Delivery!$AQ$2:$AW$2720,COLUMNS(T1.Unique.Delivery!$AQ$2701:$AW$2701),0)</f>
        <v>#N/A</v>
      </c>
    </row>
    <row r="4732" spans="1:23" x14ac:dyDescent="0.3">
      <c r="A4732" t="s">
        <v>5593</v>
      </c>
      <c r="B4732" t="s">
        <v>5594</v>
      </c>
      <c r="C4732" t="s">
        <v>990</v>
      </c>
      <c r="D4732" t="s">
        <v>52</v>
      </c>
      <c r="E4732" t="s">
        <v>5558</v>
      </c>
      <c r="F4732" t="s">
        <v>5559</v>
      </c>
      <c r="G4732" t="s">
        <v>52</v>
      </c>
      <c r="H4732" t="s">
        <v>1006</v>
      </c>
      <c r="I4732" t="s">
        <v>54</v>
      </c>
      <c r="J4732" t="s">
        <v>66</v>
      </c>
      <c r="K4732" t="s">
        <v>1007</v>
      </c>
      <c r="L4732" t="s">
        <v>47</v>
      </c>
      <c r="M4732" t="s">
        <v>47</v>
      </c>
      <c r="N4732" t="s">
        <v>47</v>
      </c>
      <c r="O4732" t="s">
        <v>47</v>
      </c>
      <c r="P4732" t="s">
        <v>5606</v>
      </c>
      <c r="Q4732" t="s">
        <v>997</v>
      </c>
      <c r="R4732">
        <v>761.4</v>
      </c>
      <c r="S4732" t="s">
        <v>998</v>
      </c>
      <c r="T4732" t="s">
        <v>999</v>
      </c>
      <c r="U4732" t="s">
        <v>6733</v>
      </c>
      <c r="V4732">
        <v>1</v>
      </c>
      <c r="W4732" t="e">
        <f>VLOOKUP(U4732,T1.Unique.Delivery!$AQ$2:$AW$2720,COLUMNS(T1.Unique.Delivery!$AQ$2701:$AW$2701),0)</f>
        <v>#N/A</v>
      </c>
    </row>
    <row r="4733" spans="1:23" x14ac:dyDescent="0.3">
      <c r="A4733" t="s">
        <v>5593</v>
      </c>
      <c r="B4733" t="s">
        <v>5594</v>
      </c>
      <c r="C4733" t="s">
        <v>990</v>
      </c>
      <c r="D4733" t="s">
        <v>52</v>
      </c>
      <c r="E4733" t="s">
        <v>5558</v>
      </c>
      <c r="F4733" t="s">
        <v>5559</v>
      </c>
      <c r="G4733" t="s">
        <v>52</v>
      </c>
      <c r="H4733" t="s">
        <v>1006</v>
      </c>
      <c r="I4733" t="s">
        <v>54</v>
      </c>
      <c r="J4733" t="s">
        <v>129</v>
      </c>
      <c r="K4733" t="s">
        <v>1012</v>
      </c>
      <c r="L4733">
        <v>100943603</v>
      </c>
      <c r="M4733" t="s">
        <v>5002</v>
      </c>
      <c r="N4733" t="s">
        <v>47</v>
      </c>
      <c r="O4733" t="s">
        <v>47</v>
      </c>
      <c r="P4733" s="1">
        <v>42767</v>
      </c>
      <c r="Q4733" t="s">
        <v>997</v>
      </c>
      <c r="R4733">
        <v>855.5</v>
      </c>
      <c r="S4733" t="s">
        <v>998</v>
      </c>
      <c r="T4733" t="s">
        <v>999</v>
      </c>
      <c r="U4733" t="s">
        <v>6734</v>
      </c>
      <c r="V4733">
        <v>1</v>
      </c>
      <c r="W4733" t="e">
        <f>VLOOKUP(U4733,T1.Unique.Delivery!$AQ$2:$AW$2720,COLUMNS(T1.Unique.Delivery!$AQ$2701:$AW$2701),0)</f>
        <v>#N/A</v>
      </c>
    </row>
    <row r="4734" spans="1:23" x14ac:dyDescent="0.3">
      <c r="A4734" t="s">
        <v>5593</v>
      </c>
      <c r="B4734" t="s">
        <v>5594</v>
      </c>
      <c r="C4734" t="s">
        <v>990</v>
      </c>
      <c r="D4734" t="s">
        <v>52</v>
      </c>
      <c r="E4734" t="s">
        <v>5558</v>
      </c>
      <c r="F4734" t="s">
        <v>5559</v>
      </c>
      <c r="G4734" t="s">
        <v>52</v>
      </c>
      <c r="H4734" t="s">
        <v>1006</v>
      </c>
      <c r="I4734" t="s">
        <v>54</v>
      </c>
      <c r="J4734" t="s">
        <v>129</v>
      </c>
      <c r="K4734" t="s">
        <v>1012</v>
      </c>
      <c r="L4734">
        <v>101093720</v>
      </c>
      <c r="M4734" t="s">
        <v>55</v>
      </c>
      <c r="N4734" t="s">
        <v>47</v>
      </c>
      <c r="O4734" t="s">
        <v>47</v>
      </c>
      <c r="P4734" s="1">
        <v>42379</v>
      </c>
      <c r="Q4734" t="s">
        <v>997</v>
      </c>
      <c r="R4734">
        <v>807.08</v>
      </c>
      <c r="S4734" t="s">
        <v>998</v>
      </c>
      <c r="T4734" t="s">
        <v>999</v>
      </c>
      <c r="U4734" t="s">
        <v>6735</v>
      </c>
      <c r="V4734">
        <v>1</v>
      </c>
      <c r="W4734" t="e">
        <f>VLOOKUP(U4734,T1.Unique.Delivery!$AQ$2:$AW$2720,COLUMNS(T1.Unique.Delivery!$AQ$2701:$AW$2701),0)</f>
        <v>#N/A</v>
      </c>
    </row>
    <row r="4735" spans="1:23" x14ac:dyDescent="0.3">
      <c r="A4735" t="s">
        <v>5593</v>
      </c>
      <c r="B4735" t="s">
        <v>5594</v>
      </c>
      <c r="C4735" t="s">
        <v>990</v>
      </c>
      <c r="D4735" t="s">
        <v>52</v>
      </c>
      <c r="E4735" t="s">
        <v>5558</v>
      </c>
      <c r="F4735" t="s">
        <v>5559</v>
      </c>
      <c r="G4735" t="s">
        <v>52</v>
      </c>
      <c r="H4735" t="s">
        <v>1006</v>
      </c>
      <c r="I4735" t="s">
        <v>54</v>
      </c>
      <c r="J4735" t="s">
        <v>129</v>
      </c>
      <c r="K4735" t="s">
        <v>1012</v>
      </c>
      <c r="L4735" t="s">
        <v>47</v>
      </c>
      <c r="M4735" t="s">
        <v>47</v>
      </c>
      <c r="N4735" t="s">
        <v>47</v>
      </c>
      <c r="O4735" t="s">
        <v>47</v>
      </c>
      <c r="P4735" t="s">
        <v>5606</v>
      </c>
      <c r="Q4735" t="s">
        <v>997</v>
      </c>
      <c r="R4735">
        <v>761.4</v>
      </c>
      <c r="S4735" t="s">
        <v>998</v>
      </c>
      <c r="T4735" t="s">
        <v>999</v>
      </c>
      <c r="U4735" t="s">
        <v>6736</v>
      </c>
      <c r="V4735">
        <v>1</v>
      </c>
      <c r="W4735" t="e">
        <f>VLOOKUP(U4735,T1.Unique.Delivery!$AQ$2:$AW$2720,COLUMNS(T1.Unique.Delivery!$AQ$2701:$AW$2701),0)</f>
        <v>#N/A</v>
      </c>
    </row>
    <row r="4736" spans="1:23" x14ac:dyDescent="0.3">
      <c r="A4736" t="s">
        <v>5593</v>
      </c>
      <c r="B4736" t="s">
        <v>5594</v>
      </c>
      <c r="C4736" t="s">
        <v>990</v>
      </c>
      <c r="D4736" t="s">
        <v>52</v>
      </c>
      <c r="E4736" t="s">
        <v>5558</v>
      </c>
      <c r="F4736" t="s">
        <v>5559</v>
      </c>
      <c r="G4736" t="s">
        <v>52</v>
      </c>
      <c r="H4736" t="s">
        <v>1006</v>
      </c>
      <c r="I4736" t="s">
        <v>54</v>
      </c>
      <c r="J4736" t="s">
        <v>80</v>
      </c>
      <c r="K4736" t="s">
        <v>1014</v>
      </c>
      <c r="L4736">
        <v>100943603</v>
      </c>
      <c r="M4736" t="s">
        <v>5002</v>
      </c>
      <c r="N4736" t="s">
        <v>47</v>
      </c>
      <c r="O4736" t="s">
        <v>47</v>
      </c>
      <c r="P4736" s="1">
        <v>42767</v>
      </c>
      <c r="Q4736" t="s">
        <v>997</v>
      </c>
      <c r="R4736">
        <v>855.5</v>
      </c>
      <c r="S4736" t="s">
        <v>998</v>
      </c>
      <c r="T4736" t="s">
        <v>999</v>
      </c>
      <c r="U4736" t="s">
        <v>6737</v>
      </c>
      <c r="V4736">
        <v>1</v>
      </c>
      <c r="W4736" t="e">
        <f>VLOOKUP(U4736,T1.Unique.Delivery!$AQ$2:$AW$2720,COLUMNS(T1.Unique.Delivery!$AQ$2701:$AW$2701),0)</f>
        <v>#N/A</v>
      </c>
    </row>
    <row r="4737" spans="1:23" x14ac:dyDescent="0.3">
      <c r="A4737" t="s">
        <v>5593</v>
      </c>
      <c r="B4737" t="s">
        <v>5594</v>
      </c>
      <c r="C4737" t="s">
        <v>990</v>
      </c>
      <c r="D4737" t="s">
        <v>52</v>
      </c>
      <c r="E4737" t="s">
        <v>5558</v>
      </c>
      <c r="F4737" t="s">
        <v>5559</v>
      </c>
      <c r="G4737" t="s">
        <v>52</v>
      </c>
      <c r="H4737" t="s">
        <v>1006</v>
      </c>
      <c r="I4737" t="s">
        <v>54</v>
      </c>
      <c r="J4737" t="s">
        <v>80</v>
      </c>
      <c r="K4737" t="s">
        <v>1014</v>
      </c>
      <c r="L4737">
        <v>101093720</v>
      </c>
      <c r="M4737" t="s">
        <v>55</v>
      </c>
      <c r="N4737" t="s">
        <v>47</v>
      </c>
      <c r="O4737" t="s">
        <v>47</v>
      </c>
      <c r="P4737" s="1">
        <v>42379</v>
      </c>
      <c r="Q4737" t="s">
        <v>997</v>
      </c>
      <c r="R4737">
        <v>807.08</v>
      </c>
      <c r="S4737" t="s">
        <v>998</v>
      </c>
      <c r="T4737" t="s">
        <v>999</v>
      </c>
      <c r="U4737" t="s">
        <v>6738</v>
      </c>
      <c r="V4737">
        <v>1</v>
      </c>
      <c r="W4737" t="e">
        <f>VLOOKUP(U4737,T1.Unique.Delivery!$AQ$2:$AW$2720,COLUMNS(T1.Unique.Delivery!$AQ$2701:$AW$2701),0)</f>
        <v>#N/A</v>
      </c>
    </row>
    <row r="4738" spans="1:23" x14ac:dyDescent="0.3">
      <c r="A4738" t="s">
        <v>5593</v>
      </c>
      <c r="B4738" t="s">
        <v>5594</v>
      </c>
      <c r="C4738" t="s">
        <v>990</v>
      </c>
      <c r="D4738" t="s">
        <v>52</v>
      </c>
      <c r="E4738" t="s">
        <v>5558</v>
      </c>
      <c r="F4738" t="s">
        <v>5559</v>
      </c>
      <c r="G4738" t="s">
        <v>52</v>
      </c>
      <c r="H4738" t="s">
        <v>1006</v>
      </c>
      <c r="I4738" t="s">
        <v>54</v>
      </c>
      <c r="J4738" t="s">
        <v>80</v>
      </c>
      <c r="K4738" t="s">
        <v>1014</v>
      </c>
      <c r="L4738" t="s">
        <v>47</v>
      </c>
      <c r="M4738" t="s">
        <v>47</v>
      </c>
      <c r="N4738" t="s">
        <v>47</v>
      </c>
      <c r="O4738" t="s">
        <v>47</v>
      </c>
      <c r="P4738" t="s">
        <v>5606</v>
      </c>
      <c r="Q4738" t="s">
        <v>997</v>
      </c>
      <c r="R4738">
        <v>761.4</v>
      </c>
      <c r="S4738" t="s">
        <v>998</v>
      </c>
      <c r="T4738" t="s">
        <v>999</v>
      </c>
      <c r="U4738" t="s">
        <v>6739</v>
      </c>
      <c r="V4738">
        <v>1</v>
      </c>
      <c r="W4738" t="e">
        <f>VLOOKUP(U4738,T1.Unique.Delivery!$AQ$2:$AW$2720,COLUMNS(T1.Unique.Delivery!$AQ$2701:$AW$2701),0)</f>
        <v>#N/A</v>
      </c>
    </row>
    <row r="4739" spans="1:23" x14ac:dyDescent="0.3">
      <c r="A4739" t="s">
        <v>5593</v>
      </c>
      <c r="B4739" t="s">
        <v>5594</v>
      </c>
      <c r="C4739" t="s">
        <v>990</v>
      </c>
      <c r="D4739" t="s">
        <v>52</v>
      </c>
      <c r="E4739" t="s">
        <v>5558</v>
      </c>
      <c r="F4739" t="s">
        <v>5559</v>
      </c>
      <c r="G4739" t="s">
        <v>52</v>
      </c>
      <c r="H4739" t="s">
        <v>1006</v>
      </c>
      <c r="I4739" t="s">
        <v>54</v>
      </c>
      <c r="J4739" t="s">
        <v>2273</v>
      </c>
      <c r="K4739" t="s">
        <v>2274</v>
      </c>
      <c r="L4739">
        <v>100943603</v>
      </c>
      <c r="M4739" t="s">
        <v>5002</v>
      </c>
      <c r="N4739" t="s">
        <v>47</v>
      </c>
      <c r="O4739" t="s">
        <v>47</v>
      </c>
      <c r="P4739" s="1">
        <v>42767</v>
      </c>
      <c r="Q4739" t="s">
        <v>997</v>
      </c>
      <c r="R4739">
        <v>855.5</v>
      </c>
      <c r="S4739" t="s">
        <v>998</v>
      </c>
      <c r="T4739" t="s">
        <v>999</v>
      </c>
      <c r="U4739" t="s">
        <v>6740</v>
      </c>
      <c r="V4739">
        <v>1</v>
      </c>
      <c r="W4739" t="e">
        <f>VLOOKUP(U4739,T1.Unique.Delivery!$AQ$2:$AW$2720,COLUMNS(T1.Unique.Delivery!$AQ$2701:$AW$2701),0)</f>
        <v>#N/A</v>
      </c>
    </row>
    <row r="4740" spans="1:23" x14ac:dyDescent="0.3">
      <c r="A4740" t="s">
        <v>5593</v>
      </c>
      <c r="B4740" t="s">
        <v>5594</v>
      </c>
      <c r="C4740" t="s">
        <v>990</v>
      </c>
      <c r="D4740" t="s">
        <v>52</v>
      </c>
      <c r="E4740" t="s">
        <v>5558</v>
      </c>
      <c r="F4740" t="s">
        <v>5559</v>
      </c>
      <c r="G4740" t="s">
        <v>52</v>
      </c>
      <c r="H4740" t="s">
        <v>1006</v>
      </c>
      <c r="I4740" t="s">
        <v>54</v>
      </c>
      <c r="J4740" t="s">
        <v>2273</v>
      </c>
      <c r="K4740" t="s">
        <v>2274</v>
      </c>
      <c r="L4740">
        <v>101093720</v>
      </c>
      <c r="M4740" t="s">
        <v>55</v>
      </c>
      <c r="N4740" t="s">
        <v>1295</v>
      </c>
      <c r="O4740" t="s">
        <v>1296</v>
      </c>
      <c r="P4740" s="1">
        <v>42379</v>
      </c>
      <c r="Q4740" t="s">
        <v>997</v>
      </c>
      <c r="R4740">
        <v>807.08</v>
      </c>
      <c r="S4740" t="s">
        <v>998</v>
      </c>
      <c r="T4740" t="s">
        <v>999</v>
      </c>
      <c r="U4740" t="s">
        <v>6741</v>
      </c>
      <c r="V4740">
        <v>1</v>
      </c>
      <c r="W4740" t="e">
        <f>VLOOKUP(U4740,T1.Unique.Delivery!$AQ$2:$AW$2720,COLUMNS(T1.Unique.Delivery!$AQ$2701:$AW$2701),0)</f>
        <v>#N/A</v>
      </c>
    </row>
    <row r="4741" spans="1:23" x14ac:dyDescent="0.3">
      <c r="A4741" t="s">
        <v>5593</v>
      </c>
      <c r="B4741" t="s">
        <v>5594</v>
      </c>
      <c r="C4741" t="s">
        <v>990</v>
      </c>
      <c r="D4741" t="s">
        <v>52</v>
      </c>
      <c r="E4741" t="s">
        <v>5558</v>
      </c>
      <c r="F4741" t="s">
        <v>5559</v>
      </c>
      <c r="G4741" t="s">
        <v>52</v>
      </c>
      <c r="H4741" t="s">
        <v>1006</v>
      </c>
      <c r="I4741" t="s">
        <v>54</v>
      </c>
      <c r="J4741" t="s">
        <v>2276</v>
      </c>
      <c r="K4741" t="s">
        <v>2277</v>
      </c>
      <c r="L4741">
        <v>100943603</v>
      </c>
      <c r="M4741" t="s">
        <v>5002</v>
      </c>
      <c r="N4741" t="s">
        <v>47</v>
      </c>
      <c r="O4741" t="s">
        <v>47</v>
      </c>
      <c r="P4741" s="1">
        <v>42767</v>
      </c>
      <c r="Q4741" t="s">
        <v>997</v>
      </c>
      <c r="R4741">
        <v>855.5</v>
      </c>
      <c r="S4741" t="s">
        <v>998</v>
      </c>
      <c r="T4741" t="s">
        <v>999</v>
      </c>
      <c r="U4741" t="s">
        <v>6742</v>
      </c>
      <c r="V4741">
        <v>1</v>
      </c>
      <c r="W4741" t="e">
        <f>VLOOKUP(U4741,T1.Unique.Delivery!$AQ$2:$AW$2720,COLUMNS(T1.Unique.Delivery!$AQ$2701:$AW$2701),0)</f>
        <v>#N/A</v>
      </c>
    </row>
    <row r="4742" spans="1:23" x14ac:dyDescent="0.3">
      <c r="A4742" t="s">
        <v>5593</v>
      </c>
      <c r="B4742" t="s">
        <v>5594</v>
      </c>
      <c r="C4742" t="s">
        <v>990</v>
      </c>
      <c r="D4742" t="s">
        <v>52</v>
      </c>
      <c r="E4742" t="s">
        <v>5558</v>
      </c>
      <c r="F4742" t="s">
        <v>5559</v>
      </c>
      <c r="G4742" t="s">
        <v>52</v>
      </c>
      <c r="H4742" t="s">
        <v>1006</v>
      </c>
      <c r="I4742" t="s">
        <v>54</v>
      </c>
      <c r="J4742" t="s">
        <v>2276</v>
      </c>
      <c r="K4742" t="s">
        <v>2277</v>
      </c>
      <c r="L4742">
        <v>101093720</v>
      </c>
      <c r="M4742" t="s">
        <v>55</v>
      </c>
      <c r="N4742" t="s">
        <v>1295</v>
      </c>
      <c r="O4742" t="s">
        <v>1296</v>
      </c>
      <c r="P4742" s="1">
        <v>42379</v>
      </c>
      <c r="Q4742" t="s">
        <v>997</v>
      </c>
      <c r="R4742">
        <v>807.08</v>
      </c>
      <c r="S4742" t="s">
        <v>998</v>
      </c>
      <c r="T4742" t="s">
        <v>999</v>
      </c>
      <c r="U4742" t="s">
        <v>6743</v>
      </c>
      <c r="V4742">
        <v>1</v>
      </c>
      <c r="W4742" t="e">
        <f>VLOOKUP(U4742,T1.Unique.Delivery!$AQ$2:$AW$2720,COLUMNS(T1.Unique.Delivery!$AQ$2701:$AW$2701),0)</f>
        <v>#N/A</v>
      </c>
    </row>
    <row r="4743" spans="1:23" x14ac:dyDescent="0.3">
      <c r="A4743" t="s">
        <v>5593</v>
      </c>
      <c r="B4743" t="s">
        <v>5594</v>
      </c>
      <c r="C4743" t="s">
        <v>990</v>
      </c>
      <c r="D4743" t="s">
        <v>52</v>
      </c>
      <c r="E4743" t="s">
        <v>5558</v>
      </c>
      <c r="F4743" t="s">
        <v>5559</v>
      </c>
      <c r="G4743" t="s">
        <v>52</v>
      </c>
      <c r="H4743" t="s">
        <v>1006</v>
      </c>
      <c r="I4743" t="s">
        <v>54</v>
      </c>
      <c r="J4743" t="s">
        <v>2279</v>
      </c>
      <c r="K4743" t="s">
        <v>2280</v>
      </c>
      <c r="L4743">
        <v>100943603</v>
      </c>
      <c r="M4743" t="s">
        <v>5002</v>
      </c>
      <c r="N4743" t="s">
        <v>47</v>
      </c>
      <c r="O4743" t="s">
        <v>47</v>
      </c>
      <c r="P4743" s="1">
        <v>42767</v>
      </c>
      <c r="Q4743" t="s">
        <v>997</v>
      </c>
      <c r="R4743">
        <v>855.5</v>
      </c>
      <c r="S4743" t="s">
        <v>998</v>
      </c>
      <c r="T4743" t="s">
        <v>999</v>
      </c>
      <c r="U4743" t="s">
        <v>6744</v>
      </c>
      <c r="V4743">
        <v>1</v>
      </c>
      <c r="W4743" t="e">
        <f>VLOOKUP(U4743,T1.Unique.Delivery!$AQ$2:$AW$2720,COLUMNS(T1.Unique.Delivery!$AQ$2701:$AW$2701),0)</f>
        <v>#N/A</v>
      </c>
    </row>
    <row r="4744" spans="1:23" x14ac:dyDescent="0.3">
      <c r="A4744" t="s">
        <v>5593</v>
      </c>
      <c r="B4744" t="s">
        <v>5594</v>
      </c>
      <c r="C4744" t="s">
        <v>990</v>
      </c>
      <c r="D4744" t="s">
        <v>52</v>
      </c>
      <c r="E4744" t="s">
        <v>5558</v>
      </c>
      <c r="F4744" t="s">
        <v>5559</v>
      </c>
      <c r="G4744" t="s">
        <v>52</v>
      </c>
      <c r="H4744" t="s">
        <v>1006</v>
      </c>
      <c r="I4744" t="s">
        <v>54</v>
      </c>
      <c r="J4744" t="s">
        <v>2279</v>
      </c>
      <c r="K4744" t="s">
        <v>2280</v>
      </c>
      <c r="L4744">
        <v>101093720</v>
      </c>
      <c r="M4744" t="s">
        <v>55</v>
      </c>
      <c r="N4744" t="s">
        <v>47</v>
      </c>
      <c r="O4744" t="s">
        <v>47</v>
      </c>
      <c r="P4744" s="1">
        <v>42379</v>
      </c>
      <c r="Q4744" t="s">
        <v>997</v>
      </c>
      <c r="R4744">
        <v>807.08</v>
      </c>
      <c r="S4744" t="s">
        <v>998</v>
      </c>
      <c r="T4744" t="s">
        <v>999</v>
      </c>
      <c r="U4744" t="s">
        <v>6745</v>
      </c>
      <c r="V4744">
        <v>1</v>
      </c>
      <c r="W4744" t="e">
        <f>VLOOKUP(U4744,T1.Unique.Delivery!$AQ$2:$AW$2720,COLUMNS(T1.Unique.Delivery!$AQ$2701:$AW$2701),0)</f>
        <v>#N/A</v>
      </c>
    </row>
    <row r="4745" spans="1:23" x14ac:dyDescent="0.3">
      <c r="A4745" t="s">
        <v>5593</v>
      </c>
      <c r="B4745" t="s">
        <v>5594</v>
      </c>
      <c r="C4745" t="s">
        <v>990</v>
      </c>
      <c r="D4745" t="s">
        <v>52</v>
      </c>
      <c r="E4745" t="s">
        <v>6746</v>
      </c>
      <c r="F4745" t="s">
        <v>6747</v>
      </c>
      <c r="G4745" t="s">
        <v>52</v>
      </c>
      <c r="H4745" t="s">
        <v>1006</v>
      </c>
      <c r="I4745" t="s">
        <v>54</v>
      </c>
      <c r="J4745" t="s">
        <v>66</v>
      </c>
      <c r="K4745" t="s">
        <v>1007</v>
      </c>
      <c r="L4745" t="s">
        <v>47</v>
      </c>
      <c r="M4745" t="s">
        <v>47</v>
      </c>
      <c r="N4745" t="s">
        <v>47</v>
      </c>
      <c r="O4745" t="s">
        <v>47</v>
      </c>
      <c r="P4745" t="s">
        <v>5597</v>
      </c>
      <c r="Q4745" t="s">
        <v>997</v>
      </c>
      <c r="R4745">
        <v>1257.77</v>
      </c>
      <c r="S4745" t="s">
        <v>998</v>
      </c>
      <c r="T4745" t="s">
        <v>999</v>
      </c>
      <c r="U4745" t="s">
        <v>6748</v>
      </c>
      <c r="V4745">
        <v>1</v>
      </c>
      <c r="W4745" t="e">
        <f>VLOOKUP(U4745,T1.Unique.Delivery!$AQ$2:$AW$2720,COLUMNS(T1.Unique.Delivery!$AQ$2701:$AW$2701),0)</f>
        <v>#N/A</v>
      </c>
    </row>
    <row r="4746" spans="1:23" x14ac:dyDescent="0.3">
      <c r="A4746" t="s">
        <v>5593</v>
      </c>
      <c r="B4746" t="s">
        <v>5594</v>
      </c>
      <c r="C4746" t="s">
        <v>990</v>
      </c>
      <c r="D4746" t="s">
        <v>52</v>
      </c>
      <c r="E4746" t="s">
        <v>6746</v>
      </c>
      <c r="F4746" t="s">
        <v>6747</v>
      </c>
      <c r="G4746" t="s">
        <v>52</v>
      </c>
      <c r="H4746" t="s">
        <v>1006</v>
      </c>
      <c r="I4746" t="s">
        <v>54</v>
      </c>
      <c r="J4746" t="s">
        <v>80</v>
      </c>
      <c r="K4746" t="s">
        <v>1014</v>
      </c>
      <c r="L4746" t="s">
        <v>47</v>
      </c>
      <c r="M4746" t="s">
        <v>47</v>
      </c>
      <c r="N4746" t="s">
        <v>47</v>
      </c>
      <c r="O4746" t="s">
        <v>47</v>
      </c>
      <c r="P4746" t="s">
        <v>5597</v>
      </c>
      <c r="Q4746" t="s">
        <v>997</v>
      </c>
      <c r="R4746">
        <v>1257.77</v>
      </c>
      <c r="S4746" t="s">
        <v>998</v>
      </c>
      <c r="T4746" t="s">
        <v>999</v>
      </c>
      <c r="U4746" t="s">
        <v>6749</v>
      </c>
      <c r="V4746">
        <v>1</v>
      </c>
      <c r="W4746" t="e">
        <f>VLOOKUP(U4746,T1.Unique.Delivery!$AQ$2:$AW$2720,COLUMNS(T1.Unique.Delivery!$AQ$2701:$AW$2701),0)</f>
        <v>#N/A</v>
      </c>
    </row>
    <row r="4747" spans="1:23" x14ac:dyDescent="0.3">
      <c r="A4747" t="s">
        <v>5593</v>
      </c>
      <c r="B4747" t="s">
        <v>5594</v>
      </c>
      <c r="C4747" t="s">
        <v>990</v>
      </c>
      <c r="D4747" t="s">
        <v>52</v>
      </c>
      <c r="E4747" t="s">
        <v>6750</v>
      </c>
      <c r="F4747" t="s">
        <v>6751</v>
      </c>
      <c r="G4747" t="s">
        <v>207</v>
      </c>
      <c r="H4747" t="s">
        <v>1006</v>
      </c>
      <c r="I4747" t="s">
        <v>54</v>
      </c>
      <c r="J4747" t="s">
        <v>66</v>
      </c>
      <c r="K4747" t="s">
        <v>1007</v>
      </c>
      <c r="L4747">
        <v>100788157</v>
      </c>
      <c r="M4747" t="s">
        <v>2389</v>
      </c>
      <c r="N4747" t="s">
        <v>47</v>
      </c>
      <c r="O4747" t="s">
        <v>47</v>
      </c>
      <c r="P4747" s="1">
        <v>41643</v>
      </c>
      <c r="Q4747" t="s">
        <v>997</v>
      </c>
      <c r="R4747">
        <v>2700</v>
      </c>
      <c r="S4747" t="s">
        <v>998</v>
      </c>
      <c r="T4747" t="s">
        <v>999</v>
      </c>
      <c r="U4747" t="s">
        <v>6752</v>
      </c>
      <c r="V4747">
        <v>1</v>
      </c>
      <c r="W4747" t="e">
        <f>VLOOKUP(U4747,T1.Unique.Delivery!$AQ$2:$AW$2720,COLUMNS(T1.Unique.Delivery!$AQ$2701:$AW$2701),0)</f>
        <v>#N/A</v>
      </c>
    </row>
    <row r="4748" spans="1:23" x14ac:dyDescent="0.3">
      <c r="A4748" t="s">
        <v>5593</v>
      </c>
      <c r="B4748" t="s">
        <v>5594</v>
      </c>
      <c r="C4748" t="s">
        <v>990</v>
      </c>
      <c r="D4748" t="s">
        <v>52</v>
      </c>
      <c r="E4748" t="s">
        <v>6750</v>
      </c>
      <c r="F4748" t="s">
        <v>6751</v>
      </c>
      <c r="G4748" t="s">
        <v>207</v>
      </c>
      <c r="H4748" t="s">
        <v>1006</v>
      </c>
      <c r="I4748" t="s">
        <v>54</v>
      </c>
      <c r="J4748" t="s">
        <v>56</v>
      </c>
      <c r="K4748" t="s">
        <v>993</v>
      </c>
      <c r="L4748">
        <v>100788157</v>
      </c>
      <c r="M4748" t="s">
        <v>2389</v>
      </c>
      <c r="N4748" t="s">
        <v>47</v>
      </c>
      <c r="O4748" t="s">
        <v>47</v>
      </c>
      <c r="P4748" s="1">
        <v>41643</v>
      </c>
      <c r="Q4748" t="s">
        <v>997</v>
      </c>
      <c r="R4748">
        <v>3000</v>
      </c>
      <c r="S4748" t="s">
        <v>998</v>
      </c>
      <c r="T4748" t="s">
        <v>999</v>
      </c>
      <c r="U4748" t="s">
        <v>6753</v>
      </c>
      <c r="V4748">
        <v>1</v>
      </c>
      <c r="W4748" t="e">
        <f>VLOOKUP(U4748,T1.Unique.Delivery!$AQ$2:$AW$2720,COLUMNS(T1.Unique.Delivery!$AQ$2701:$AW$2701),0)</f>
        <v>#N/A</v>
      </c>
    </row>
    <row r="4749" spans="1:23" x14ac:dyDescent="0.3">
      <c r="A4749" t="s">
        <v>5593</v>
      </c>
      <c r="B4749" t="s">
        <v>5594</v>
      </c>
      <c r="C4749" t="s">
        <v>990</v>
      </c>
      <c r="D4749" t="s">
        <v>52</v>
      </c>
      <c r="E4749" t="s">
        <v>6750</v>
      </c>
      <c r="F4749" t="s">
        <v>6751</v>
      </c>
      <c r="G4749" t="s">
        <v>207</v>
      </c>
      <c r="H4749" t="s">
        <v>1006</v>
      </c>
      <c r="I4749" t="s">
        <v>54</v>
      </c>
      <c r="J4749" t="s">
        <v>129</v>
      </c>
      <c r="K4749" t="s">
        <v>1012</v>
      </c>
      <c r="L4749">
        <v>100788157</v>
      </c>
      <c r="M4749" t="s">
        <v>2389</v>
      </c>
      <c r="N4749" t="s">
        <v>47</v>
      </c>
      <c r="O4749" t="s">
        <v>47</v>
      </c>
      <c r="P4749" t="s">
        <v>2971</v>
      </c>
      <c r="Q4749" t="s">
        <v>997</v>
      </c>
      <c r="R4749">
        <v>1006.16</v>
      </c>
      <c r="S4749" t="s">
        <v>998</v>
      </c>
      <c r="T4749" t="s">
        <v>999</v>
      </c>
      <c r="U4749" t="s">
        <v>6754</v>
      </c>
      <c r="V4749">
        <v>1</v>
      </c>
      <c r="W4749" t="e">
        <f>VLOOKUP(U4749,T1.Unique.Delivery!$AQ$2:$AW$2720,COLUMNS(T1.Unique.Delivery!$AQ$2701:$AW$2701),0)</f>
        <v>#N/A</v>
      </c>
    </row>
    <row r="4750" spans="1:23" x14ac:dyDescent="0.3">
      <c r="A4750" t="s">
        <v>5593</v>
      </c>
      <c r="B4750" t="s">
        <v>5594</v>
      </c>
      <c r="C4750" t="s">
        <v>990</v>
      </c>
      <c r="D4750" t="s">
        <v>52</v>
      </c>
      <c r="E4750" t="s">
        <v>6750</v>
      </c>
      <c r="F4750" t="s">
        <v>6751</v>
      </c>
      <c r="G4750" t="s">
        <v>207</v>
      </c>
      <c r="H4750" t="s">
        <v>1006</v>
      </c>
      <c r="I4750" t="s">
        <v>54</v>
      </c>
      <c r="J4750" t="s">
        <v>129</v>
      </c>
      <c r="K4750" t="s">
        <v>1012</v>
      </c>
      <c r="L4750" t="s">
        <v>47</v>
      </c>
      <c r="M4750" t="s">
        <v>47</v>
      </c>
      <c r="N4750" t="s">
        <v>47</v>
      </c>
      <c r="O4750" t="s">
        <v>47</v>
      </c>
      <c r="P4750" t="s">
        <v>5606</v>
      </c>
      <c r="Q4750" t="s">
        <v>997</v>
      </c>
      <c r="R4750">
        <v>1000.45</v>
      </c>
      <c r="S4750" t="s">
        <v>998</v>
      </c>
      <c r="T4750" t="s">
        <v>999</v>
      </c>
      <c r="U4750" t="s">
        <v>6755</v>
      </c>
      <c r="V4750">
        <v>1</v>
      </c>
      <c r="W4750" t="e">
        <f>VLOOKUP(U4750,T1.Unique.Delivery!$AQ$2:$AW$2720,COLUMNS(T1.Unique.Delivery!$AQ$2701:$AW$2701),0)</f>
        <v>#N/A</v>
      </c>
    </row>
    <row r="4751" spans="1:23" x14ac:dyDescent="0.3">
      <c r="A4751" t="s">
        <v>5593</v>
      </c>
      <c r="B4751" t="s">
        <v>5594</v>
      </c>
      <c r="C4751" t="s">
        <v>990</v>
      </c>
      <c r="D4751" t="s">
        <v>52</v>
      </c>
      <c r="E4751" t="s">
        <v>6750</v>
      </c>
      <c r="F4751" t="s">
        <v>6751</v>
      </c>
      <c r="G4751" t="s">
        <v>207</v>
      </c>
      <c r="H4751" t="s">
        <v>1006</v>
      </c>
      <c r="I4751" t="s">
        <v>54</v>
      </c>
      <c r="J4751" t="s">
        <v>80</v>
      </c>
      <c r="K4751" t="s">
        <v>1014</v>
      </c>
      <c r="L4751">
        <v>100788157</v>
      </c>
      <c r="M4751" t="s">
        <v>2389</v>
      </c>
      <c r="N4751" t="s">
        <v>47</v>
      </c>
      <c r="O4751" t="s">
        <v>47</v>
      </c>
      <c r="P4751" t="s">
        <v>2971</v>
      </c>
      <c r="Q4751" t="s">
        <v>997</v>
      </c>
      <c r="R4751">
        <v>1060.71</v>
      </c>
      <c r="S4751" t="s">
        <v>998</v>
      </c>
      <c r="T4751" t="s">
        <v>999</v>
      </c>
      <c r="U4751" t="s">
        <v>6756</v>
      </c>
      <c r="V4751">
        <v>1</v>
      </c>
      <c r="W4751" t="e">
        <f>VLOOKUP(U4751,T1.Unique.Delivery!$AQ$2:$AW$2720,COLUMNS(T1.Unique.Delivery!$AQ$2701:$AW$2701),0)</f>
        <v>#N/A</v>
      </c>
    </row>
    <row r="4752" spans="1:23" x14ac:dyDescent="0.3">
      <c r="A4752" t="s">
        <v>5593</v>
      </c>
      <c r="B4752" t="s">
        <v>5594</v>
      </c>
      <c r="C4752" t="s">
        <v>990</v>
      </c>
      <c r="D4752" t="s">
        <v>52</v>
      </c>
      <c r="E4752" t="s">
        <v>6750</v>
      </c>
      <c r="F4752" t="s">
        <v>6751</v>
      </c>
      <c r="G4752" t="s">
        <v>207</v>
      </c>
      <c r="H4752" t="s">
        <v>1006</v>
      </c>
      <c r="I4752" t="s">
        <v>54</v>
      </c>
      <c r="J4752" t="s">
        <v>80</v>
      </c>
      <c r="K4752" t="s">
        <v>1014</v>
      </c>
      <c r="L4752" t="s">
        <v>47</v>
      </c>
      <c r="M4752" t="s">
        <v>47</v>
      </c>
      <c r="N4752" t="s">
        <v>47</v>
      </c>
      <c r="O4752" t="s">
        <v>47</v>
      </c>
      <c r="P4752" t="s">
        <v>5606</v>
      </c>
      <c r="Q4752" t="s">
        <v>997</v>
      </c>
      <c r="R4752">
        <v>1054.7</v>
      </c>
      <c r="S4752" t="s">
        <v>998</v>
      </c>
      <c r="T4752" t="s">
        <v>999</v>
      </c>
      <c r="U4752" t="s">
        <v>6757</v>
      </c>
      <c r="V4752">
        <v>1</v>
      </c>
      <c r="W4752" t="e">
        <f>VLOOKUP(U4752,T1.Unique.Delivery!$AQ$2:$AW$2720,COLUMNS(T1.Unique.Delivery!$AQ$2701:$AW$2701),0)</f>
        <v>#N/A</v>
      </c>
    </row>
    <row r="4753" spans="1:23" x14ac:dyDescent="0.3">
      <c r="A4753" t="s">
        <v>5593</v>
      </c>
      <c r="B4753" t="s">
        <v>5594</v>
      </c>
      <c r="C4753" t="s">
        <v>990</v>
      </c>
      <c r="D4753" t="s">
        <v>52</v>
      </c>
      <c r="E4753" t="s">
        <v>6758</v>
      </c>
      <c r="F4753" t="s">
        <v>6759</v>
      </c>
      <c r="G4753" t="s">
        <v>52</v>
      </c>
      <c r="H4753" t="s">
        <v>1006</v>
      </c>
      <c r="I4753" t="s">
        <v>54</v>
      </c>
      <c r="J4753" t="s">
        <v>66</v>
      </c>
      <c r="K4753" t="s">
        <v>1007</v>
      </c>
      <c r="L4753">
        <v>100943603</v>
      </c>
      <c r="M4753" t="s">
        <v>5002</v>
      </c>
      <c r="N4753" t="s">
        <v>47</v>
      </c>
      <c r="O4753" t="s">
        <v>47</v>
      </c>
      <c r="P4753" s="1">
        <v>42767</v>
      </c>
      <c r="Q4753" t="s">
        <v>997</v>
      </c>
      <c r="R4753">
        <v>855.5</v>
      </c>
      <c r="S4753" t="s">
        <v>998</v>
      </c>
      <c r="T4753" t="s">
        <v>999</v>
      </c>
      <c r="U4753" t="s">
        <v>6760</v>
      </c>
      <c r="V4753">
        <v>1</v>
      </c>
      <c r="W4753" t="e">
        <f>VLOOKUP(U4753,T1.Unique.Delivery!$AQ$2:$AW$2720,COLUMNS(T1.Unique.Delivery!$AQ$2701:$AW$2701),0)</f>
        <v>#N/A</v>
      </c>
    </row>
    <row r="4754" spans="1:23" x14ac:dyDescent="0.3">
      <c r="A4754" t="s">
        <v>5593</v>
      </c>
      <c r="B4754" t="s">
        <v>5594</v>
      </c>
      <c r="C4754" t="s">
        <v>990</v>
      </c>
      <c r="D4754" t="s">
        <v>52</v>
      </c>
      <c r="E4754" t="s">
        <v>6758</v>
      </c>
      <c r="F4754" t="s">
        <v>6759</v>
      </c>
      <c r="G4754" t="s">
        <v>52</v>
      </c>
      <c r="H4754" t="s">
        <v>1006</v>
      </c>
      <c r="I4754" t="s">
        <v>54</v>
      </c>
      <c r="J4754" t="s">
        <v>66</v>
      </c>
      <c r="K4754" t="s">
        <v>1007</v>
      </c>
      <c r="L4754" t="s">
        <v>47</v>
      </c>
      <c r="M4754" t="s">
        <v>47</v>
      </c>
      <c r="N4754" t="s">
        <v>47</v>
      </c>
      <c r="O4754" t="s">
        <v>47</v>
      </c>
      <c r="P4754" t="s">
        <v>5606</v>
      </c>
      <c r="Q4754" t="s">
        <v>997</v>
      </c>
      <c r="R4754">
        <v>761.4</v>
      </c>
      <c r="S4754" t="s">
        <v>998</v>
      </c>
      <c r="T4754" t="s">
        <v>999</v>
      </c>
      <c r="U4754" t="s">
        <v>6761</v>
      </c>
      <c r="V4754">
        <v>1</v>
      </c>
      <c r="W4754" t="e">
        <f>VLOOKUP(U4754,T1.Unique.Delivery!$AQ$2:$AW$2720,COLUMNS(T1.Unique.Delivery!$AQ$2701:$AW$2701),0)</f>
        <v>#N/A</v>
      </c>
    </row>
    <row r="4755" spans="1:23" x14ac:dyDescent="0.3">
      <c r="A4755" t="s">
        <v>5593</v>
      </c>
      <c r="B4755" t="s">
        <v>5594</v>
      </c>
      <c r="C4755" t="s">
        <v>990</v>
      </c>
      <c r="D4755" t="s">
        <v>52</v>
      </c>
      <c r="E4755" t="s">
        <v>6758</v>
      </c>
      <c r="F4755" t="s">
        <v>6759</v>
      </c>
      <c r="G4755" t="s">
        <v>52</v>
      </c>
      <c r="H4755" t="s">
        <v>1006</v>
      </c>
      <c r="I4755" t="s">
        <v>54</v>
      </c>
      <c r="J4755" t="s">
        <v>129</v>
      </c>
      <c r="K4755" t="s">
        <v>1012</v>
      </c>
      <c r="L4755">
        <v>100943603</v>
      </c>
      <c r="M4755" t="s">
        <v>5002</v>
      </c>
      <c r="N4755" t="s">
        <v>47</v>
      </c>
      <c r="O4755" t="s">
        <v>47</v>
      </c>
      <c r="P4755" s="1">
        <v>42767</v>
      </c>
      <c r="Q4755" t="s">
        <v>997</v>
      </c>
      <c r="R4755">
        <v>855.5</v>
      </c>
      <c r="S4755" t="s">
        <v>998</v>
      </c>
      <c r="T4755" t="s">
        <v>999</v>
      </c>
      <c r="U4755" t="s">
        <v>6762</v>
      </c>
      <c r="V4755">
        <v>1</v>
      </c>
      <c r="W4755" t="e">
        <f>VLOOKUP(U4755,T1.Unique.Delivery!$AQ$2:$AW$2720,COLUMNS(T1.Unique.Delivery!$AQ$2701:$AW$2701),0)</f>
        <v>#N/A</v>
      </c>
    </row>
    <row r="4756" spans="1:23" x14ac:dyDescent="0.3">
      <c r="A4756" t="s">
        <v>5593</v>
      </c>
      <c r="B4756" t="s">
        <v>5594</v>
      </c>
      <c r="C4756" t="s">
        <v>990</v>
      </c>
      <c r="D4756" t="s">
        <v>52</v>
      </c>
      <c r="E4756" t="s">
        <v>6758</v>
      </c>
      <c r="F4756" t="s">
        <v>6759</v>
      </c>
      <c r="G4756" t="s">
        <v>52</v>
      </c>
      <c r="H4756" t="s">
        <v>1006</v>
      </c>
      <c r="I4756" t="s">
        <v>54</v>
      </c>
      <c r="J4756" t="s">
        <v>129</v>
      </c>
      <c r="K4756" t="s">
        <v>1012</v>
      </c>
      <c r="L4756" t="s">
        <v>47</v>
      </c>
      <c r="M4756" t="s">
        <v>47</v>
      </c>
      <c r="N4756" t="s">
        <v>47</v>
      </c>
      <c r="O4756" t="s">
        <v>47</v>
      </c>
      <c r="P4756" t="s">
        <v>5606</v>
      </c>
      <c r="Q4756" t="s">
        <v>997</v>
      </c>
      <c r="R4756">
        <v>761.4</v>
      </c>
      <c r="S4756" t="s">
        <v>998</v>
      </c>
      <c r="T4756" t="s">
        <v>999</v>
      </c>
      <c r="U4756" t="s">
        <v>6763</v>
      </c>
      <c r="V4756">
        <v>1</v>
      </c>
      <c r="W4756" t="e">
        <f>VLOOKUP(U4756,T1.Unique.Delivery!$AQ$2:$AW$2720,COLUMNS(T1.Unique.Delivery!$AQ$2701:$AW$2701),0)</f>
        <v>#N/A</v>
      </c>
    </row>
    <row r="4757" spans="1:23" x14ac:dyDescent="0.3">
      <c r="A4757" t="s">
        <v>5593</v>
      </c>
      <c r="B4757" t="s">
        <v>5594</v>
      </c>
      <c r="C4757" t="s">
        <v>990</v>
      </c>
      <c r="D4757" t="s">
        <v>52</v>
      </c>
      <c r="E4757" t="s">
        <v>6758</v>
      </c>
      <c r="F4757" t="s">
        <v>6759</v>
      </c>
      <c r="G4757" t="s">
        <v>52</v>
      </c>
      <c r="H4757" t="s">
        <v>1006</v>
      </c>
      <c r="I4757" t="s">
        <v>54</v>
      </c>
      <c r="J4757" t="s">
        <v>80</v>
      </c>
      <c r="K4757" t="s">
        <v>1014</v>
      </c>
      <c r="L4757">
        <v>100943603</v>
      </c>
      <c r="M4757" t="s">
        <v>5002</v>
      </c>
      <c r="N4757" t="s">
        <v>47</v>
      </c>
      <c r="O4757" t="s">
        <v>47</v>
      </c>
      <c r="P4757" s="1">
        <v>42767</v>
      </c>
      <c r="Q4757" t="s">
        <v>997</v>
      </c>
      <c r="R4757">
        <v>855.5</v>
      </c>
      <c r="S4757" t="s">
        <v>998</v>
      </c>
      <c r="T4757" t="s">
        <v>999</v>
      </c>
      <c r="U4757" t="s">
        <v>6764</v>
      </c>
      <c r="V4757">
        <v>1</v>
      </c>
      <c r="W4757" t="e">
        <f>VLOOKUP(U4757,T1.Unique.Delivery!$AQ$2:$AW$2720,COLUMNS(T1.Unique.Delivery!$AQ$2701:$AW$2701),0)</f>
        <v>#N/A</v>
      </c>
    </row>
    <row r="4758" spans="1:23" x14ac:dyDescent="0.3">
      <c r="A4758" t="s">
        <v>5593</v>
      </c>
      <c r="B4758" t="s">
        <v>5594</v>
      </c>
      <c r="C4758" t="s">
        <v>990</v>
      </c>
      <c r="D4758" t="s">
        <v>52</v>
      </c>
      <c r="E4758" t="s">
        <v>6758</v>
      </c>
      <c r="F4758" t="s">
        <v>6759</v>
      </c>
      <c r="G4758" t="s">
        <v>52</v>
      </c>
      <c r="H4758" t="s">
        <v>1006</v>
      </c>
      <c r="I4758" t="s">
        <v>54</v>
      </c>
      <c r="J4758" t="s">
        <v>80</v>
      </c>
      <c r="K4758" t="s">
        <v>1014</v>
      </c>
      <c r="L4758">
        <v>101093720</v>
      </c>
      <c r="M4758" t="s">
        <v>55</v>
      </c>
      <c r="N4758" t="s">
        <v>47</v>
      </c>
      <c r="O4758" t="s">
        <v>47</v>
      </c>
      <c r="P4758" t="s">
        <v>1040</v>
      </c>
      <c r="Q4758" t="s">
        <v>997</v>
      </c>
      <c r="R4758">
        <v>942.3</v>
      </c>
      <c r="S4758" t="s">
        <v>998</v>
      </c>
      <c r="T4758" t="s">
        <v>999</v>
      </c>
      <c r="U4758" t="s">
        <v>6765</v>
      </c>
      <c r="V4758">
        <v>1</v>
      </c>
      <c r="W4758" t="e">
        <f>VLOOKUP(U4758,T1.Unique.Delivery!$AQ$2:$AW$2720,COLUMNS(T1.Unique.Delivery!$AQ$2701:$AW$2701),0)</f>
        <v>#N/A</v>
      </c>
    </row>
    <row r="4759" spans="1:23" x14ac:dyDescent="0.3">
      <c r="A4759" t="s">
        <v>5593</v>
      </c>
      <c r="B4759" t="s">
        <v>5594</v>
      </c>
      <c r="C4759" t="s">
        <v>990</v>
      </c>
      <c r="D4759" t="s">
        <v>52</v>
      </c>
      <c r="E4759" t="s">
        <v>6758</v>
      </c>
      <c r="F4759" t="s">
        <v>6759</v>
      </c>
      <c r="G4759" t="s">
        <v>52</v>
      </c>
      <c r="H4759" t="s">
        <v>1006</v>
      </c>
      <c r="I4759" t="s">
        <v>54</v>
      </c>
      <c r="J4759" t="s">
        <v>80</v>
      </c>
      <c r="K4759" t="s">
        <v>1014</v>
      </c>
      <c r="L4759" t="s">
        <v>47</v>
      </c>
      <c r="M4759" t="s">
        <v>47</v>
      </c>
      <c r="N4759" t="s">
        <v>47</v>
      </c>
      <c r="O4759" t="s">
        <v>47</v>
      </c>
      <c r="P4759" t="s">
        <v>5606</v>
      </c>
      <c r="Q4759" t="s">
        <v>997</v>
      </c>
      <c r="R4759">
        <v>761.4</v>
      </c>
      <c r="S4759" t="s">
        <v>998</v>
      </c>
      <c r="T4759" t="s">
        <v>999</v>
      </c>
      <c r="U4759" t="s">
        <v>6766</v>
      </c>
      <c r="V4759">
        <v>1</v>
      </c>
      <c r="W4759" t="e">
        <f>VLOOKUP(U4759,T1.Unique.Delivery!$AQ$2:$AW$2720,COLUMNS(T1.Unique.Delivery!$AQ$2701:$AW$2701),0)</f>
        <v>#N/A</v>
      </c>
    </row>
    <row r="4760" spans="1:23" x14ac:dyDescent="0.3">
      <c r="A4760" t="s">
        <v>5593</v>
      </c>
      <c r="B4760" t="s">
        <v>5594</v>
      </c>
      <c r="C4760" t="s">
        <v>990</v>
      </c>
      <c r="D4760" t="s">
        <v>52</v>
      </c>
      <c r="E4760" t="s">
        <v>6758</v>
      </c>
      <c r="F4760" t="s">
        <v>6759</v>
      </c>
      <c r="G4760" t="s">
        <v>52</v>
      </c>
      <c r="H4760" t="s">
        <v>1006</v>
      </c>
      <c r="I4760" t="s">
        <v>54</v>
      </c>
      <c r="J4760" t="s">
        <v>2273</v>
      </c>
      <c r="K4760" t="s">
        <v>2274</v>
      </c>
      <c r="L4760">
        <v>100943603</v>
      </c>
      <c r="M4760" t="s">
        <v>5002</v>
      </c>
      <c r="N4760" t="s">
        <v>47</v>
      </c>
      <c r="O4760" t="s">
        <v>47</v>
      </c>
      <c r="P4760" s="1">
        <v>42767</v>
      </c>
      <c r="Q4760" t="s">
        <v>997</v>
      </c>
      <c r="R4760">
        <v>855.5</v>
      </c>
      <c r="S4760" t="s">
        <v>998</v>
      </c>
      <c r="T4760" t="s">
        <v>999</v>
      </c>
      <c r="U4760" t="s">
        <v>6767</v>
      </c>
      <c r="V4760">
        <v>1</v>
      </c>
      <c r="W4760" t="e">
        <f>VLOOKUP(U4760,T1.Unique.Delivery!$AQ$2:$AW$2720,COLUMNS(T1.Unique.Delivery!$AQ$2701:$AW$2701),0)</f>
        <v>#N/A</v>
      </c>
    </row>
    <row r="4761" spans="1:23" x14ac:dyDescent="0.3">
      <c r="A4761" t="s">
        <v>5593</v>
      </c>
      <c r="B4761" t="s">
        <v>5594</v>
      </c>
      <c r="C4761" t="s">
        <v>990</v>
      </c>
      <c r="D4761" t="s">
        <v>52</v>
      </c>
      <c r="E4761" t="s">
        <v>6758</v>
      </c>
      <c r="F4761" t="s">
        <v>6759</v>
      </c>
      <c r="G4761" t="s">
        <v>52</v>
      </c>
      <c r="H4761" t="s">
        <v>1006</v>
      </c>
      <c r="I4761" t="s">
        <v>54</v>
      </c>
      <c r="J4761" t="s">
        <v>2276</v>
      </c>
      <c r="K4761" t="s">
        <v>2277</v>
      </c>
      <c r="L4761">
        <v>100943603</v>
      </c>
      <c r="M4761" t="s">
        <v>5002</v>
      </c>
      <c r="N4761" t="s">
        <v>47</v>
      </c>
      <c r="O4761" t="s">
        <v>47</v>
      </c>
      <c r="P4761" s="1">
        <v>42767</v>
      </c>
      <c r="Q4761" t="s">
        <v>997</v>
      </c>
      <c r="R4761">
        <v>855.5</v>
      </c>
      <c r="S4761" t="s">
        <v>998</v>
      </c>
      <c r="T4761" t="s">
        <v>999</v>
      </c>
      <c r="U4761" t="s">
        <v>6768</v>
      </c>
      <c r="V4761">
        <v>1</v>
      </c>
      <c r="W4761" t="e">
        <f>VLOOKUP(U4761,T1.Unique.Delivery!$AQ$2:$AW$2720,COLUMNS(T1.Unique.Delivery!$AQ$2701:$AW$2701),0)</f>
        <v>#N/A</v>
      </c>
    </row>
    <row r="4762" spans="1:23" x14ac:dyDescent="0.3">
      <c r="A4762" t="s">
        <v>5593</v>
      </c>
      <c r="B4762" t="s">
        <v>5594</v>
      </c>
      <c r="C4762" t="s">
        <v>990</v>
      </c>
      <c r="D4762" t="s">
        <v>52</v>
      </c>
      <c r="E4762" t="s">
        <v>6758</v>
      </c>
      <c r="F4762" t="s">
        <v>6759</v>
      </c>
      <c r="G4762" t="s">
        <v>52</v>
      </c>
      <c r="H4762" t="s">
        <v>1006</v>
      </c>
      <c r="I4762" t="s">
        <v>54</v>
      </c>
      <c r="J4762" t="s">
        <v>2279</v>
      </c>
      <c r="K4762" t="s">
        <v>2280</v>
      </c>
      <c r="L4762">
        <v>100943603</v>
      </c>
      <c r="M4762" t="s">
        <v>5002</v>
      </c>
      <c r="N4762" t="s">
        <v>1295</v>
      </c>
      <c r="O4762" t="s">
        <v>1296</v>
      </c>
      <c r="P4762" s="1">
        <v>42767</v>
      </c>
      <c r="Q4762" t="s">
        <v>997</v>
      </c>
      <c r="R4762">
        <v>855.5</v>
      </c>
      <c r="S4762" t="s">
        <v>998</v>
      </c>
      <c r="T4762" t="s">
        <v>999</v>
      </c>
      <c r="U4762" t="s">
        <v>6769</v>
      </c>
      <c r="V4762">
        <v>1</v>
      </c>
      <c r="W4762" t="e">
        <f>VLOOKUP(U4762,T1.Unique.Delivery!$AQ$2:$AW$2720,COLUMNS(T1.Unique.Delivery!$AQ$2701:$AW$2701),0)</f>
        <v>#N/A</v>
      </c>
    </row>
    <row r="4763" spans="1:23" x14ac:dyDescent="0.3">
      <c r="A4763" t="s">
        <v>5593</v>
      </c>
      <c r="B4763" t="s">
        <v>5594</v>
      </c>
      <c r="C4763" t="s">
        <v>990</v>
      </c>
      <c r="D4763" t="s">
        <v>52</v>
      </c>
      <c r="E4763" t="s">
        <v>5564</v>
      </c>
      <c r="F4763" t="s">
        <v>5565</v>
      </c>
      <c r="G4763" t="s">
        <v>311</v>
      </c>
      <c r="H4763" t="s">
        <v>1006</v>
      </c>
      <c r="I4763" t="s">
        <v>54</v>
      </c>
      <c r="J4763" t="s">
        <v>56</v>
      </c>
      <c r="K4763" t="s">
        <v>993</v>
      </c>
      <c r="L4763">
        <v>100223303</v>
      </c>
      <c r="M4763" t="s">
        <v>994</v>
      </c>
      <c r="N4763" t="s">
        <v>995</v>
      </c>
      <c r="O4763" t="s">
        <v>996</v>
      </c>
      <c r="P4763" s="1">
        <v>41649</v>
      </c>
      <c r="Q4763" t="s">
        <v>997</v>
      </c>
      <c r="R4763">
        <v>5391.93</v>
      </c>
      <c r="S4763" t="s">
        <v>998</v>
      </c>
      <c r="T4763" t="s">
        <v>999</v>
      </c>
      <c r="U4763" t="s">
        <v>6770</v>
      </c>
      <c r="V4763">
        <v>1</v>
      </c>
      <c r="W4763" t="e">
        <f>VLOOKUP(U4763,T1.Unique.Delivery!$AQ$2:$AW$2720,COLUMNS(T1.Unique.Delivery!$AQ$2701:$AW$2701),0)</f>
        <v>#N/A</v>
      </c>
    </row>
    <row r="4764" spans="1:23" x14ac:dyDescent="0.3">
      <c r="A4764" t="s">
        <v>5593</v>
      </c>
      <c r="B4764" t="s">
        <v>5594</v>
      </c>
      <c r="C4764" t="s">
        <v>990</v>
      </c>
      <c r="D4764" t="s">
        <v>52</v>
      </c>
      <c r="E4764" t="s">
        <v>5564</v>
      </c>
      <c r="F4764" t="s">
        <v>5565</v>
      </c>
      <c r="G4764" t="s">
        <v>311</v>
      </c>
      <c r="H4764" t="s">
        <v>1006</v>
      </c>
      <c r="I4764" t="s">
        <v>54</v>
      </c>
      <c r="J4764" t="s">
        <v>56</v>
      </c>
      <c r="K4764" t="s">
        <v>993</v>
      </c>
      <c r="L4764" t="s">
        <v>47</v>
      </c>
      <c r="M4764" t="s">
        <v>47</v>
      </c>
      <c r="N4764" t="s">
        <v>995</v>
      </c>
      <c r="O4764" t="s">
        <v>996</v>
      </c>
      <c r="P4764" s="1">
        <v>41645</v>
      </c>
      <c r="Q4764" t="s">
        <v>997</v>
      </c>
      <c r="R4764">
        <v>5291.39</v>
      </c>
      <c r="S4764" t="s">
        <v>998</v>
      </c>
      <c r="T4764" t="s">
        <v>999</v>
      </c>
      <c r="U4764" t="s">
        <v>6771</v>
      </c>
      <c r="V4764">
        <v>1</v>
      </c>
      <c r="W4764" t="e">
        <f>VLOOKUP(U4764,T1.Unique.Delivery!$AQ$2:$AW$2720,COLUMNS(T1.Unique.Delivery!$AQ$2701:$AW$2701),0)</f>
        <v>#N/A</v>
      </c>
    </row>
    <row r="4765" spans="1:23" x14ac:dyDescent="0.3">
      <c r="A4765" t="s">
        <v>5593</v>
      </c>
      <c r="B4765" t="s">
        <v>5594</v>
      </c>
      <c r="C4765" t="s">
        <v>990</v>
      </c>
      <c r="D4765" t="s">
        <v>52</v>
      </c>
      <c r="E4765" t="s">
        <v>5571</v>
      </c>
      <c r="F4765" t="s">
        <v>5572</v>
      </c>
      <c r="G4765" t="s">
        <v>311</v>
      </c>
      <c r="H4765" t="s">
        <v>1006</v>
      </c>
      <c r="I4765" t="s">
        <v>54</v>
      </c>
      <c r="J4765" t="s">
        <v>56</v>
      </c>
      <c r="K4765" t="s">
        <v>993</v>
      </c>
      <c r="L4765">
        <v>100223303</v>
      </c>
      <c r="M4765" t="s">
        <v>994</v>
      </c>
      <c r="N4765" t="s">
        <v>995</v>
      </c>
      <c r="O4765" t="s">
        <v>996</v>
      </c>
      <c r="P4765" s="1">
        <v>41649</v>
      </c>
      <c r="Q4765" t="s">
        <v>997</v>
      </c>
      <c r="R4765">
        <v>5391.93</v>
      </c>
      <c r="S4765" t="s">
        <v>998</v>
      </c>
      <c r="T4765" t="s">
        <v>999</v>
      </c>
      <c r="U4765" t="s">
        <v>6772</v>
      </c>
      <c r="V4765">
        <v>1</v>
      </c>
      <c r="W4765" t="e">
        <f>VLOOKUP(U4765,T1.Unique.Delivery!$AQ$2:$AW$2720,COLUMNS(T1.Unique.Delivery!$AQ$2701:$AW$2701),0)</f>
        <v>#N/A</v>
      </c>
    </row>
    <row r="4766" spans="1:23" x14ac:dyDescent="0.3">
      <c r="A4766" t="s">
        <v>5593</v>
      </c>
      <c r="B4766" t="s">
        <v>5594</v>
      </c>
      <c r="C4766" t="s">
        <v>990</v>
      </c>
      <c r="D4766" t="s">
        <v>52</v>
      </c>
      <c r="E4766" t="s">
        <v>5571</v>
      </c>
      <c r="F4766" t="s">
        <v>5572</v>
      </c>
      <c r="G4766" t="s">
        <v>311</v>
      </c>
      <c r="H4766" t="s">
        <v>1006</v>
      </c>
      <c r="I4766" t="s">
        <v>54</v>
      </c>
      <c r="J4766" t="s">
        <v>56</v>
      </c>
      <c r="K4766" t="s">
        <v>993</v>
      </c>
      <c r="L4766" t="s">
        <v>47</v>
      </c>
      <c r="M4766" t="s">
        <v>47</v>
      </c>
      <c r="N4766" t="s">
        <v>995</v>
      </c>
      <c r="O4766" t="s">
        <v>996</v>
      </c>
      <c r="P4766" s="1">
        <v>41645</v>
      </c>
      <c r="Q4766" t="s">
        <v>997</v>
      </c>
      <c r="R4766">
        <v>5291.39</v>
      </c>
      <c r="S4766" t="s">
        <v>998</v>
      </c>
      <c r="T4766" t="s">
        <v>999</v>
      </c>
      <c r="U4766" t="s">
        <v>6773</v>
      </c>
      <c r="V4766">
        <v>1</v>
      </c>
      <c r="W4766" t="e">
        <f>VLOOKUP(U4766,T1.Unique.Delivery!$AQ$2:$AW$2720,COLUMNS(T1.Unique.Delivery!$AQ$2701:$AW$2701),0)</f>
        <v>#N/A</v>
      </c>
    </row>
    <row r="4767" spans="1:23" x14ac:dyDescent="0.3">
      <c r="A4767" t="s">
        <v>5593</v>
      </c>
      <c r="B4767" t="s">
        <v>5594</v>
      </c>
      <c r="C4767" t="s">
        <v>990</v>
      </c>
      <c r="D4767" t="s">
        <v>52</v>
      </c>
      <c r="E4767" t="s">
        <v>5579</v>
      </c>
      <c r="F4767" t="s">
        <v>5580</v>
      </c>
      <c r="G4767" t="s">
        <v>52</v>
      </c>
      <c r="H4767" t="s">
        <v>1006</v>
      </c>
      <c r="I4767" t="s">
        <v>54</v>
      </c>
      <c r="J4767" t="s">
        <v>66</v>
      </c>
      <c r="K4767" t="s">
        <v>1007</v>
      </c>
      <c r="L4767">
        <v>100943603</v>
      </c>
      <c r="M4767" t="s">
        <v>5002</v>
      </c>
      <c r="N4767" t="s">
        <v>47</v>
      </c>
      <c r="O4767" t="s">
        <v>47</v>
      </c>
      <c r="P4767" s="1">
        <v>42767</v>
      </c>
      <c r="Q4767" t="s">
        <v>997</v>
      </c>
      <c r="R4767">
        <v>855.5</v>
      </c>
      <c r="S4767" t="s">
        <v>998</v>
      </c>
      <c r="T4767" t="s">
        <v>999</v>
      </c>
      <c r="U4767" t="s">
        <v>6774</v>
      </c>
      <c r="V4767">
        <v>1</v>
      </c>
      <c r="W4767" t="e">
        <f>VLOOKUP(U4767,T1.Unique.Delivery!$AQ$2:$AW$2720,COLUMNS(T1.Unique.Delivery!$AQ$2701:$AW$2701),0)</f>
        <v>#N/A</v>
      </c>
    </row>
    <row r="4768" spans="1:23" x14ac:dyDescent="0.3">
      <c r="A4768" t="s">
        <v>5593</v>
      </c>
      <c r="B4768" t="s">
        <v>5594</v>
      </c>
      <c r="C4768" t="s">
        <v>990</v>
      </c>
      <c r="D4768" t="s">
        <v>52</v>
      </c>
      <c r="E4768" t="s">
        <v>5579</v>
      </c>
      <c r="F4768" t="s">
        <v>5580</v>
      </c>
      <c r="G4768" t="s">
        <v>52</v>
      </c>
      <c r="H4768" t="s">
        <v>1006</v>
      </c>
      <c r="I4768" t="s">
        <v>54</v>
      </c>
      <c r="J4768" t="s">
        <v>66</v>
      </c>
      <c r="K4768" t="s">
        <v>1007</v>
      </c>
      <c r="L4768">
        <v>101093720</v>
      </c>
      <c r="M4768" t="s">
        <v>55</v>
      </c>
      <c r="N4768" t="s">
        <v>1295</v>
      </c>
      <c r="O4768" t="s">
        <v>1296</v>
      </c>
      <c r="P4768" s="1">
        <v>42379</v>
      </c>
      <c r="Q4768" t="s">
        <v>997</v>
      </c>
      <c r="R4768">
        <v>855.5</v>
      </c>
      <c r="S4768" t="s">
        <v>998</v>
      </c>
      <c r="T4768" t="s">
        <v>999</v>
      </c>
      <c r="U4768" t="s">
        <v>6775</v>
      </c>
      <c r="V4768">
        <v>1</v>
      </c>
      <c r="W4768" t="e">
        <f>VLOOKUP(U4768,T1.Unique.Delivery!$AQ$2:$AW$2720,COLUMNS(T1.Unique.Delivery!$AQ$2701:$AW$2701),0)</f>
        <v>#N/A</v>
      </c>
    </row>
    <row r="4769" spans="1:23" x14ac:dyDescent="0.3">
      <c r="A4769" t="s">
        <v>5593</v>
      </c>
      <c r="B4769" t="s">
        <v>5594</v>
      </c>
      <c r="C4769" t="s">
        <v>990</v>
      </c>
      <c r="D4769" t="s">
        <v>52</v>
      </c>
      <c r="E4769" t="s">
        <v>5579</v>
      </c>
      <c r="F4769" t="s">
        <v>5580</v>
      </c>
      <c r="G4769" t="s">
        <v>52</v>
      </c>
      <c r="H4769" t="s">
        <v>1006</v>
      </c>
      <c r="I4769" t="s">
        <v>54</v>
      </c>
      <c r="J4769" t="s">
        <v>66</v>
      </c>
      <c r="K4769" t="s">
        <v>1007</v>
      </c>
      <c r="L4769" t="s">
        <v>47</v>
      </c>
      <c r="M4769" t="s">
        <v>47</v>
      </c>
      <c r="N4769" t="s">
        <v>47</v>
      </c>
      <c r="O4769" t="s">
        <v>47</v>
      </c>
      <c r="P4769" t="s">
        <v>5606</v>
      </c>
      <c r="Q4769" t="s">
        <v>997</v>
      </c>
      <c r="R4769">
        <v>761.4</v>
      </c>
      <c r="S4769" t="s">
        <v>998</v>
      </c>
      <c r="T4769" t="s">
        <v>999</v>
      </c>
      <c r="U4769" t="s">
        <v>6776</v>
      </c>
      <c r="V4769">
        <v>1</v>
      </c>
      <c r="W4769" t="e">
        <f>VLOOKUP(U4769,T1.Unique.Delivery!$AQ$2:$AW$2720,COLUMNS(T1.Unique.Delivery!$AQ$2701:$AW$2701),0)</f>
        <v>#N/A</v>
      </c>
    </row>
    <row r="4770" spans="1:23" x14ac:dyDescent="0.3">
      <c r="A4770" t="s">
        <v>5593</v>
      </c>
      <c r="B4770" t="s">
        <v>5594</v>
      </c>
      <c r="C4770" t="s">
        <v>990</v>
      </c>
      <c r="D4770" t="s">
        <v>52</v>
      </c>
      <c r="E4770" t="s">
        <v>5579</v>
      </c>
      <c r="F4770" t="s">
        <v>5580</v>
      </c>
      <c r="G4770" t="s">
        <v>52</v>
      </c>
      <c r="H4770" t="s">
        <v>1006</v>
      </c>
      <c r="I4770" t="s">
        <v>54</v>
      </c>
      <c r="J4770" t="s">
        <v>129</v>
      </c>
      <c r="K4770" t="s">
        <v>1012</v>
      </c>
      <c r="L4770">
        <v>100943603</v>
      </c>
      <c r="M4770" t="s">
        <v>5002</v>
      </c>
      <c r="N4770" t="s">
        <v>47</v>
      </c>
      <c r="O4770" t="s">
        <v>47</v>
      </c>
      <c r="P4770" s="1">
        <v>42767</v>
      </c>
      <c r="Q4770" t="s">
        <v>997</v>
      </c>
      <c r="R4770">
        <v>855.5</v>
      </c>
      <c r="S4770" t="s">
        <v>998</v>
      </c>
      <c r="T4770" t="s">
        <v>999</v>
      </c>
      <c r="U4770" t="s">
        <v>6777</v>
      </c>
      <c r="V4770">
        <v>1</v>
      </c>
      <c r="W4770" t="e">
        <f>VLOOKUP(U4770,T1.Unique.Delivery!$AQ$2:$AW$2720,COLUMNS(T1.Unique.Delivery!$AQ$2701:$AW$2701),0)</f>
        <v>#N/A</v>
      </c>
    </row>
    <row r="4771" spans="1:23" x14ac:dyDescent="0.3">
      <c r="A4771" t="s">
        <v>5593</v>
      </c>
      <c r="B4771" t="s">
        <v>5594</v>
      </c>
      <c r="C4771" t="s">
        <v>990</v>
      </c>
      <c r="D4771" t="s">
        <v>52</v>
      </c>
      <c r="E4771" t="s">
        <v>5579</v>
      </c>
      <c r="F4771" t="s">
        <v>5580</v>
      </c>
      <c r="G4771" t="s">
        <v>52</v>
      </c>
      <c r="H4771" t="s">
        <v>1006</v>
      </c>
      <c r="I4771" t="s">
        <v>54</v>
      </c>
      <c r="J4771" t="s">
        <v>129</v>
      </c>
      <c r="K4771" t="s">
        <v>1012</v>
      </c>
      <c r="L4771">
        <v>101093720</v>
      </c>
      <c r="M4771" t="s">
        <v>55</v>
      </c>
      <c r="N4771" t="s">
        <v>1295</v>
      </c>
      <c r="O4771" t="s">
        <v>1296</v>
      </c>
      <c r="P4771" s="1">
        <v>42379</v>
      </c>
      <c r="Q4771" t="s">
        <v>997</v>
      </c>
      <c r="R4771">
        <v>807.08</v>
      </c>
      <c r="S4771" t="s">
        <v>998</v>
      </c>
      <c r="T4771" t="s">
        <v>999</v>
      </c>
      <c r="U4771" t="s">
        <v>6778</v>
      </c>
      <c r="V4771">
        <v>1</v>
      </c>
      <c r="W4771" t="e">
        <f>VLOOKUP(U4771,T1.Unique.Delivery!$AQ$2:$AW$2720,COLUMNS(T1.Unique.Delivery!$AQ$2701:$AW$2701),0)</f>
        <v>#N/A</v>
      </c>
    </row>
    <row r="4772" spans="1:23" x14ac:dyDescent="0.3">
      <c r="A4772" t="s">
        <v>5593</v>
      </c>
      <c r="B4772" t="s">
        <v>5594</v>
      </c>
      <c r="C4772" t="s">
        <v>990</v>
      </c>
      <c r="D4772" t="s">
        <v>52</v>
      </c>
      <c r="E4772" t="s">
        <v>5579</v>
      </c>
      <c r="F4772" t="s">
        <v>5580</v>
      </c>
      <c r="G4772" t="s">
        <v>52</v>
      </c>
      <c r="H4772" t="s">
        <v>1006</v>
      </c>
      <c r="I4772" t="s">
        <v>54</v>
      </c>
      <c r="J4772" t="s">
        <v>129</v>
      </c>
      <c r="K4772" t="s">
        <v>1012</v>
      </c>
      <c r="L4772" t="s">
        <v>47</v>
      </c>
      <c r="M4772" t="s">
        <v>47</v>
      </c>
      <c r="N4772" t="s">
        <v>47</v>
      </c>
      <c r="O4772" t="s">
        <v>47</v>
      </c>
      <c r="P4772" t="s">
        <v>5606</v>
      </c>
      <c r="Q4772" t="s">
        <v>997</v>
      </c>
      <c r="R4772">
        <v>761.4</v>
      </c>
      <c r="S4772" t="s">
        <v>998</v>
      </c>
      <c r="T4772" t="s">
        <v>999</v>
      </c>
      <c r="U4772" t="s">
        <v>6779</v>
      </c>
      <c r="V4772">
        <v>1</v>
      </c>
      <c r="W4772" t="e">
        <f>VLOOKUP(U4772,T1.Unique.Delivery!$AQ$2:$AW$2720,COLUMNS(T1.Unique.Delivery!$AQ$2701:$AW$2701),0)</f>
        <v>#N/A</v>
      </c>
    </row>
    <row r="4773" spans="1:23" x14ac:dyDescent="0.3">
      <c r="A4773" t="s">
        <v>5593</v>
      </c>
      <c r="B4773" t="s">
        <v>5594</v>
      </c>
      <c r="C4773" t="s">
        <v>990</v>
      </c>
      <c r="D4773" t="s">
        <v>52</v>
      </c>
      <c r="E4773" t="s">
        <v>5579</v>
      </c>
      <c r="F4773" t="s">
        <v>5580</v>
      </c>
      <c r="G4773" t="s">
        <v>52</v>
      </c>
      <c r="H4773" t="s">
        <v>1006</v>
      </c>
      <c r="I4773" t="s">
        <v>54</v>
      </c>
      <c r="J4773" t="s">
        <v>80</v>
      </c>
      <c r="K4773" t="s">
        <v>1014</v>
      </c>
      <c r="L4773">
        <v>100943603</v>
      </c>
      <c r="M4773" t="s">
        <v>5002</v>
      </c>
      <c r="N4773" t="s">
        <v>1295</v>
      </c>
      <c r="O4773" t="s">
        <v>1296</v>
      </c>
      <c r="P4773" s="1">
        <v>42767</v>
      </c>
      <c r="Q4773" t="s">
        <v>997</v>
      </c>
      <c r="R4773">
        <v>855.5</v>
      </c>
      <c r="S4773" t="s">
        <v>998</v>
      </c>
      <c r="T4773" t="s">
        <v>999</v>
      </c>
      <c r="U4773" t="s">
        <v>6780</v>
      </c>
      <c r="V4773">
        <v>1</v>
      </c>
      <c r="W4773" t="e">
        <f>VLOOKUP(U4773,T1.Unique.Delivery!$AQ$2:$AW$2720,COLUMNS(T1.Unique.Delivery!$AQ$2701:$AW$2701),0)</f>
        <v>#N/A</v>
      </c>
    </row>
    <row r="4774" spans="1:23" x14ac:dyDescent="0.3">
      <c r="A4774" t="s">
        <v>5593</v>
      </c>
      <c r="B4774" t="s">
        <v>5594</v>
      </c>
      <c r="C4774" t="s">
        <v>990</v>
      </c>
      <c r="D4774" t="s">
        <v>52</v>
      </c>
      <c r="E4774" t="s">
        <v>5579</v>
      </c>
      <c r="F4774" t="s">
        <v>5580</v>
      </c>
      <c r="G4774" t="s">
        <v>52</v>
      </c>
      <c r="H4774" t="s">
        <v>1006</v>
      </c>
      <c r="I4774" t="s">
        <v>54</v>
      </c>
      <c r="J4774" t="s">
        <v>80</v>
      </c>
      <c r="K4774" t="s">
        <v>1014</v>
      </c>
      <c r="L4774">
        <v>101093720</v>
      </c>
      <c r="M4774" t="s">
        <v>55</v>
      </c>
      <c r="N4774" t="s">
        <v>1295</v>
      </c>
      <c r="O4774" t="s">
        <v>1296</v>
      </c>
      <c r="P4774" s="1">
        <v>42379</v>
      </c>
      <c r="Q4774" t="s">
        <v>997</v>
      </c>
      <c r="R4774">
        <v>807.08</v>
      </c>
      <c r="S4774" t="s">
        <v>998</v>
      </c>
      <c r="T4774" t="s">
        <v>999</v>
      </c>
      <c r="U4774" t="s">
        <v>6781</v>
      </c>
      <c r="V4774">
        <v>1</v>
      </c>
      <c r="W4774" t="e">
        <f>VLOOKUP(U4774,T1.Unique.Delivery!$AQ$2:$AW$2720,COLUMNS(T1.Unique.Delivery!$AQ$2701:$AW$2701),0)</f>
        <v>#N/A</v>
      </c>
    </row>
    <row r="4775" spans="1:23" x14ac:dyDescent="0.3">
      <c r="A4775" t="s">
        <v>5593</v>
      </c>
      <c r="B4775" t="s">
        <v>5594</v>
      </c>
      <c r="C4775" t="s">
        <v>990</v>
      </c>
      <c r="D4775" t="s">
        <v>52</v>
      </c>
      <c r="E4775" t="s">
        <v>5579</v>
      </c>
      <c r="F4775" t="s">
        <v>5580</v>
      </c>
      <c r="G4775" t="s">
        <v>52</v>
      </c>
      <c r="H4775" t="s">
        <v>1006</v>
      </c>
      <c r="I4775" t="s">
        <v>54</v>
      </c>
      <c r="J4775" t="s">
        <v>80</v>
      </c>
      <c r="K4775" t="s">
        <v>1014</v>
      </c>
      <c r="L4775" t="s">
        <v>47</v>
      </c>
      <c r="M4775" t="s">
        <v>47</v>
      </c>
      <c r="N4775" t="s">
        <v>47</v>
      </c>
      <c r="O4775" t="s">
        <v>47</v>
      </c>
      <c r="P4775" t="s">
        <v>5606</v>
      </c>
      <c r="Q4775" t="s">
        <v>997</v>
      </c>
      <c r="R4775">
        <v>761.4</v>
      </c>
      <c r="S4775" t="s">
        <v>998</v>
      </c>
      <c r="T4775" t="s">
        <v>999</v>
      </c>
      <c r="U4775" t="s">
        <v>6782</v>
      </c>
      <c r="V4775">
        <v>1</v>
      </c>
      <c r="W4775" t="e">
        <f>VLOOKUP(U4775,T1.Unique.Delivery!$AQ$2:$AW$2720,COLUMNS(T1.Unique.Delivery!$AQ$2701:$AW$2701),0)</f>
        <v>#N/A</v>
      </c>
    </row>
    <row r="4776" spans="1:23" x14ac:dyDescent="0.3">
      <c r="A4776" t="s">
        <v>5593</v>
      </c>
      <c r="B4776" t="s">
        <v>5594</v>
      </c>
      <c r="C4776" t="s">
        <v>990</v>
      </c>
      <c r="D4776" t="s">
        <v>52</v>
      </c>
      <c r="E4776" t="s">
        <v>5579</v>
      </c>
      <c r="F4776" t="s">
        <v>5580</v>
      </c>
      <c r="G4776" t="s">
        <v>52</v>
      </c>
      <c r="H4776" t="s">
        <v>1006</v>
      </c>
      <c r="I4776" t="s">
        <v>54</v>
      </c>
      <c r="J4776" t="s">
        <v>2273</v>
      </c>
      <c r="K4776" t="s">
        <v>2274</v>
      </c>
      <c r="L4776">
        <v>100943603</v>
      </c>
      <c r="M4776" t="s">
        <v>5002</v>
      </c>
      <c r="N4776" t="s">
        <v>1295</v>
      </c>
      <c r="O4776" t="s">
        <v>1296</v>
      </c>
      <c r="P4776" s="1">
        <v>42767</v>
      </c>
      <c r="Q4776" t="s">
        <v>997</v>
      </c>
      <c r="R4776">
        <v>855.5</v>
      </c>
      <c r="S4776" t="s">
        <v>998</v>
      </c>
      <c r="T4776" t="s">
        <v>999</v>
      </c>
      <c r="U4776" t="s">
        <v>6783</v>
      </c>
      <c r="V4776">
        <v>1</v>
      </c>
      <c r="W4776" t="e">
        <f>VLOOKUP(U4776,T1.Unique.Delivery!$AQ$2:$AW$2720,COLUMNS(T1.Unique.Delivery!$AQ$2701:$AW$2701),0)</f>
        <v>#N/A</v>
      </c>
    </row>
    <row r="4777" spans="1:23" x14ac:dyDescent="0.3">
      <c r="A4777" t="s">
        <v>5593</v>
      </c>
      <c r="B4777" t="s">
        <v>5594</v>
      </c>
      <c r="C4777" t="s">
        <v>990</v>
      </c>
      <c r="D4777" t="s">
        <v>52</v>
      </c>
      <c r="E4777" t="s">
        <v>5579</v>
      </c>
      <c r="F4777" t="s">
        <v>5580</v>
      </c>
      <c r="G4777" t="s">
        <v>52</v>
      </c>
      <c r="H4777" t="s">
        <v>1006</v>
      </c>
      <c r="I4777" t="s">
        <v>54</v>
      </c>
      <c r="J4777" t="s">
        <v>2273</v>
      </c>
      <c r="K4777" t="s">
        <v>2274</v>
      </c>
      <c r="L4777">
        <v>101093720</v>
      </c>
      <c r="M4777" t="s">
        <v>55</v>
      </c>
      <c r="N4777" t="s">
        <v>47</v>
      </c>
      <c r="O4777" t="s">
        <v>47</v>
      </c>
      <c r="P4777" s="1">
        <v>42380</v>
      </c>
      <c r="Q4777" t="s">
        <v>997</v>
      </c>
      <c r="R4777">
        <v>807.08</v>
      </c>
      <c r="S4777" t="s">
        <v>998</v>
      </c>
      <c r="T4777" t="s">
        <v>999</v>
      </c>
      <c r="U4777" t="s">
        <v>6784</v>
      </c>
      <c r="V4777">
        <v>1</v>
      </c>
      <c r="W4777" t="e">
        <f>VLOOKUP(U4777,T1.Unique.Delivery!$AQ$2:$AW$2720,COLUMNS(T1.Unique.Delivery!$AQ$2701:$AW$2701),0)</f>
        <v>#N/A</v>
      </c>
    </row>
    <row r="4778" spans="1:23" x14ac:dyDescent="0.3">
      <c r="A4778" t="s">
        <v>5593</v>
      </c>
      <c r="B4778" t="s">
        <v>5594</v>
      </c>
      <c r="C4778" t="s">
        <v>990</v>
      </c>
      <c r="D4778" t="s">
        <v>52</v>
      </c>
      <c r="E4778" t="s">
        <v>5579</v>
      </c>
      <c r="F4778" t="s">
        <v>5580</v>
      </c>
      <c r="G4778" t="s">
        <v>52</v>
      </c>
      <c r="H4778" t="s">
        <v>1006</v>
      </c>
      <c r="I4778" t="s">
        <v>54</v>
      </c>
      <c r="J4778" t="s">
        <v>2276</v>
      </c>
      <c r="K4778" t="s">
        <v>2277</v>
      </c>
      <c r="L4778">
        <v>100943603</v>
      </c>
      <c r="M4778" t="s">
        <v>5002</v>
      </c>
      <c r="N4778" t="s">
        <v>1295</v>
      </c>
      <c r="O4778" t="s">
        <v>1296</v>
      </c>
      <c r="P4778" s="1">
        <v>42767</v>
      </c>
      <c r="Q4778" t="s">
        <v>997</v>
      </c>
      <c r="R4778">
        <v>855.5</v>
      </c>
      <c r="S4778" t="s">
        <v>998</v>
      </c>
      <c r="T4778" t="s">
        <v>999</v>
      </c>
      <c r="U4778" t="s">
        <v>6785</v>
      </c>
      <c r="V4778">
        <v>1</v>
      </c>
      <c r="W4778" t="e">
        <f>VLOOKUP(U4778,T1.Unique.Delivery!$AQ$2:$AW$2720,COLUMNS(T1.Unique.Delivery!$AQ$2701:$AW$2701),0)</f>
        <v>#N/A</v>
      </c>
    </row>
    <row r="4779" spans="1:23" x14ac:dyDescent="0.3">
      <c r="A4779" t="s">
        <v>5593</v>
      </c>
      <c r="B4779" t="s">
        <v>5594</v>
      </c>
      <c r="C4779" t="s">
        <v>990</v>
      </c>
      <c r="D4779" t="s">
        <v>52</v>
      </c>
      <c r="E4779" t="s">
        <v>5579</v>
      </c>
      <c r="F4779" t="s">
        <v>5580</v>
      </c>
      <c r="G4779" t="s">
        <v>52</v>
      </c>
      <c r="H4779" t="s">
        <v>1006</v>
      </c>
      <c r="I4779" t="s">
        <v>54</v>
      </c>
      <c r="J4779" t="s">
        <v>2276</v>
      </c>
      <c r="K4779" t="s">
        <v>2277</v>
      </c>
      <c r="L4779">
        <v>101093720</v>
      </c>
      <c r="M4779" t="s">
        <v>55</v>
      </c>
      <c r="N4779" t="s">
        <v>1295</v>
      </c>
      <c r="O4779" t="s">
        <v>1296</v>
      </c>
      <c r="P4779" s="1">
        <v>42379</v>
      </c>
      <c r="Q4779" t="s">
        <v>997</v>
      </c>
      <c r="R4779">
        <v>807.08</v>
      </c>
      <c r="S4779" t="s">
        <v>998</v>
      </c>
      <c r="T4779" t="s">
        <v>999</v>
      </c>
      <c r="U4779" t="s">
        <v>6786</v>
      </c>
      <c r="V4779">
        <v>1</v>
      </c>
      <c r="W4779" t="e">
        <f>VLOOKUP(U4779,T1.Unique.Delivery!$AQ$2:$AW$2720,COLUMNS(T1.Unique.Delivery!$AQ$2701:$AW$2701),0)</f>
        <v>#N/A</v>
      </c>
    </row>
    <row r="4780" spans="1:23" x14ac:dyDescent="0.3">
      <c r="A4780" t="s">
        <v>5593</v>
      </c>
      <c r="B4780" t="s">
        <v>5594</v>
      </c>
      <c r="C4780" t="s">
        <v>990</v>
      </c>
      <c r="D4780" t="s">
        <v>52</v>
      </c>
      <c r="E4780" t="s">
        <v>5579</v>
      </c>
      <c r="F4780" t="s">
        <v>5580</v>
      </c>
      <c r="G4780" t="s">
        <v>52</v>
      </c>
      <c r="H4780" t="s">
        <v>1006</v>
      </c>
      <c r="I4780" t="s">
        <v>54</v>
      </c>
      <c r="J4780" t="s">
        <v>2279</v>
      </c>
      <c r="K4780" t="s">
        <v>2280</v>
      </c>
      <c r="L4780">
        <v>100943603</v>
      </c>
      <c r="M4780" t="s">
        <v>5002</v>
      </c>
      <c r="N4780" t="s">
        <v>1295</v>
      </c>
      <c r="O4780" t="s">
        <v>1296</v>
      </c>
      <c r="P4780" s="1">
        <v>42767</v>
      </c>
      <c r="Q4780" t="s">
        <v>997</v>
      </c>
      <c r="R4780">
        <v>855.5</v>
      </c>
      <c r="S4780" t="s">
        <v>998</v>
      </c>
      <c r="T4780" t="s">
        <v>999</v>
      </c>
      <c r="U4780" t="s">
        <v>6787</v>
      </c>
      <c r="V4780">
        <v>1</v>
      </c>
      <c r="W4780" t="e">
        <f>VLOOKUP(U4780,T1.Unique.Delivery!$AQ$2:$AW$2720,COLUMNS(T1.Unique.Delivery!$AQ$2701:$AW$2701),0)</f>
        <v>#N/A</v>
      </c>
    </row>
    <row r="4781" spans="1:23" x14ac:dyDescent="0.3">
      <c r="A4781" t="s">
        <v>5593</v>
      </c>
      <c r="B4781" t="s">
        <v>5594</v>
      </c>
      <c r="C4781" t="s">
        <v>990</v>
      </c>
      <c r="D4781" t="s">
        <v>52</v>
      </c>
      <c r="E4781" t="s">
        <v>5579</v>
      </c>
      <c r="F4781" t="s">
        <v>5580</v>
      </c>
      <c r="G4781" t="s">
        <v>52</v>
      </c>
      <c r="H4781" t="s">
        <v>1006</v>
      </c>
      <c r="I4781" t="s">
        <v>54</v>
      </c>
      <c r="J4781" t="s">
        <v>2279</v>
      </c>
      <c r="K4781" t="s">
        <v>2280</v>
      </c>
      <c r="L4781">
        <v>101093720</v>
      </c>
      <c r="M4781" t="s">
        <v>55</v>
      </c>
      <c r="N4781" t="s">
        <v>1295</v>
      </c>
      <c r="O4781" t="s">
        <v>1296</v>
      </c>
      <c r="P4781" s="1">
        <v>42379</v>
      </c>
      <c r="Q4781" t="s">
        <v>997</v>
      </c>
      <c r="R4781">
        <v>807.08</v>
      </c>
      <c r="S4781" t="s">
        <v>998</v>
      </c>
      <c r="T4781" t="s">
        <v>999</v>
      </c>
      <c r="U4781" t="s">
        <v>6788</v>
      </c>
      <c r="V4781">
        <v>1</v>
      </c>
      <c r="W4781" t="e">
        <f>VLOOKUP(U4781,T1.Unique.Delivery!$AQ$2:$AW$2720,COLUMNS(T1.Unique.Delivery!$AQ$2701:$AW$2701),0)</f>
        <v>#N/A</v>
      </c>
    </row>
    <row r="4782" spans="1:23" x14ac:dyDescent="0.3">
      <c r="A4782" t="s">
        <v>5593</v>
      </c>
      <c r="B4782" t="s">
        <v>5594</v>
      </c>
      <c r="C4782" t="s">
        <v>990</v>
      </c>
      <c r="D4782" t="s">
        <v>52</v>
      </c>
      <c r="E4782" t="s">
        <v>6789</v>
      </c>
      <c r="F4782" t="s">
        <v>6790</v>
      </c>
      <c r="G4782" t="s">
        <v>52</v>
      </c>
      <c r="H4782" t="s">
        <v>1006</v>
      </c>
      <c r="I4782" t="s">
        <v>54</v>
      </c>
      <c r="J4782" t="s">
        <v>66</v>
      </c>
      <c r="K4782" t="s">
        <v>1007</v>
      </c>
      <c r="L4782" t="s">
        <v>47</v>
      </c>
      <c r="M4782" t="s">
        <v>47</v>
      </c>
      <c r="N4782" t="s">
        <v>47</v>
      </c>
      <c r="O4782" t="s">
        <v>47</v>
      </c>
      <c r="P4782" t="s">
        <v>5597</v>
      </c>
      <c r="Q4782" t="s">
        <v>997</v>
      </c>
      <c r="R4782">
        <v>1206.92</v>
      </c>
      <c r="S4782" t="s">
        <v>998</v>
      </c>
      <c r="T4782" t="s">
        <v>999</v>
      </c>
      <c r="U4782" t="s">
        <v>6791</v>
      </c>
      <c r="V4782">
        <v>1</v>
      </c>
      <c r="W4782" t="e">
        <f>VLOOKUP(U4782,T1.Unique.Delivery!$AQ$2:$AW$2720,COLUMNS(T1.Unique.Delivery!$AQ$2701:$AW$2701),0)</f>
        <v>#N/A</v>
      </c>
    </row>
    <row r="4783" spans="1:23" x14ac:dyDescent="0.3">
      <c r="A4783" t="s">
        <v>5593</v>
      </c>
      <c r="B4783" t="s">
        <v>5594</v>
      </c>
      <c r="C4783" t="s">
        <v>990</v>
      </c>
      <c r="D4783" t="s">
        <v>52</v>
      </c>
      <c r="E4783" t="s">
        <v>6789</v>
      </c>
      <c r="F4783" t="s">
        <v>6790</v>
      </c>
      <c r="G4783" t="s">
        <v>52</v>
      </c>
      <c r="H4783" t="s">
        <v>1006</v>
      </c>
      <c r="I4783" t="s">
        <v>54</v>
      </c>
      <c r="J4783" t="s">
        <v>80</v>
      </c>
      <c r="K4783" t="s">
        <v>1014</v>
      </c>
      <c r="L4783" t="s">
        <v>47</v>
      </c>
      <c r="M4783" t="s">
        <v>47</v>
      </c>
      <c r="N4783" t="s">
        <v>47</v>
      </c>
      <c r="O4783" t="s">
        <v>47</v>
      </c>
      <c r="P4783" t="s">
        <v>5597</v>
      </c>
      <c r="Q4783" t="s">
        <v>997</v>
      </c>
      <c r="R4783">
        <v>1206.92</v>
      </c>
      <c r="S4783" t="s">
        <v>998</v>
      </c>
      <c r="T4783" t="s">
        <v>999</v>
      </c>
      <c r="U4783" t="s">
        <v>6792</v>
      </c>
      <c r="V4783">
        <v>1</v>
      </c>
      <c r="W4783" t="e">
        <f>VLOOKUP(U4783,T1.Unique.Delivery!$AQ$2:$AW$2720,COLUMNS(T1.Unique.Delivery!$AQ$2701:$AW$2701),0)</f>
        <v>#N/A</v>
      </c>
    </row>
    <row r="4784" spans="1:23" x14ac:dyDescent="0.3">
      <c r="A4784" t="s">
        <v>5593</v>
      </c>
      <c r="B4784" t="s">
        <v>5594</v>
      </c>
      <c r="C4784" t="s">
        <v>990</v>
      </c>
      <c r="D4784" t="s">
        <v>52</v>
      </c>
      <c r="E4784" t="s">
        <v>6793</v>
      </c>
      <c r="F4784" t="s">
        <v>6794</v>
      </c>
      <c r="G4784" t="s">
        <v>311</v>
      </c>
      <c r="H4784" t="s">
        <v>1006</v>
      </c>
      <c r="I4784" t="s">
        <v>54</v>
      </c>
      <c r="J4784" t="s">
        <v>56</v>
      </c>
      <c r="K4784" t="s">
        <v>993</v>
      </c>
      <c r="L4784">
        <v>100223303</v>
      </c>
      <c r="M4784" t="s">
        <v>994</v>
      </c>
      <c r="N4784" t="s">
        <v>995</v>
      </c>
      <c r="O4784" t="s">
        <v>996</v>
      </c>
      <c r="P4784" s="1">
        <v>41649</v>
      </c>
      <c r="Q4784" t="s">
        <v>997</v>
      </c>
      <c r="R4784">
        <v>5391.93</v>
      </c>
      <c r="S4784" t="s">
        <v>998</v>
      </c>
      <c r="T4784" t="s">
        <v>999</v>
      </c>
      <c r="U4784" t="s">
        <v>6795</v>
      </c>
      <c r="V4784">
        <v>1</v>
      </c>
      <c r="W4784" t="e">
        <f>VLOOKUP(U4784,T1.Unique.Delivery!$AQ$2:$AW$2720,COLUMNS(T1.Unique.Delivery!$AQ$2701:$AW$2701),0)</f>
        <v>#N/A</v>
      </c>
    </row>
    <row r="4785" spans="1:23" x14ac:dyDescent="0.3">
      <c r="A4785" t="s">
        <v>5593</v>
      </c>
      <c r="B4785" t="s">
        <v>5594</v>
      </c>
      <c r="C4785" t="s">
        <v>990</v>
      </c>
      <c r="D4785" t="s">
        <v>52</v>
      </c>
      <c r="E4785" t="s">
        <v>6793</v>
      </c>
      <c r="F4785" t="s">
        <v>6794</v>
      </c>
      <c r="G4785" t="s">
        <v>311</v>
      </c>
      <c r="H4785" t="s">
        <v>1006</v>
      </c>
      <c r="I4785" t="s">
        <v>54</v>
      </c>
      <c r="J4785" t="s">
        <v>56</v>
      </c>
      <c r="K4785" t="s">
        <v>993</v>
      </c>
      <c r="L4785" t="s">
        <v>47</v>
      </c>
      <c r="M4785" t="s">
        <v>47</v>
      </c>
      <c r="N4785" t="s">
        <v>995</v>
      </c>
      <c r="O4785" t="s">
        <v>996</v>
      </c>
      <c r="P4785" s="1">
        <v>41645</v>
      </c>
      <c r="Q4785" t="s">
        <v>997</v>
      </c>
      <c r="R4785">
        <v>5291.39</v>
      </c>
      <c r="S4785" t="s">
        <v>998</v>
      </c>
      <c r="T4785" t="s">
        <v>999</v>
      </c>
      <c r="U4785" t="s">
        <v>6796</v>
      </c>
      <c r="V4785">
        <v>1</v>
      </c>
      <c r="W4785" t="e">
        <f>VLOOKUP(U4785,T1.Unique.Delivery!$AQ$2:$AW$2720,COLUMNS(T1.Unique.Delivery!$AQ$2701:$AW$2701),0)</f>
        <v>#N/A</v>
      </c>
    </row>
    <row r="4786" spans="1:23" x14ac:dyDescent="0.3">
      <c r="A4786" t="s">
        <v>5593</v>
      </c>
      <c r="B4786" t="s">
        <v>5594</v>
      </c>
      <c r="C4786" t="s">
        <v>990</v>
      </c>
      <c r="D4786" t="s">
        <v>52</v>
      </c>
      <c r="E4786" t="s">
        <v>5590</v>
      </c>
      <c r="F4786" t="s">
        <v>5591</v>
      </c>
      <c r="G4786" t="s">
        <v>52</v>
      </c>
      <c r="H4786" t="s">
        <v>1006</v>
      </c>
      <c r="I4786" t="s">
        <v>54</v>
      </c>
      <c r="J4786" t="s">
        <v>66</v>
      </c>
      <c r="K4786" t="s">
        <v>1007</v>
      </c>
      <c r="L4786">
        <v>100943603</v>
      </c>
      <c r="M4786" t="s">
        <v>5002</v>
      </c>
      <c r="N4786" t="s">
        <v>1295</v>
      </c>
      <c r="O4786" t="s">
        <v>1296</v>
      </c>
      <c r="P4786" s="1">
        <v>42767</v>
      </c>
      <c r="Q4786" t="s">
        <v>997</v>
      </c>
      <c r="R4786">
        <v>1074.69</v>
      </c>
      <c r="S4786" t="s">
        <v>998</v>
      </c>
      <c r="T4786" t="s">
        <v>999</v>
      </c>
      <c r="U4786" t="s">
        <v>6797</v>
      </c>
      <c r="V4786">
        <v>1</v>
      </c>
      <c r="W4786" t="e">
        <f>VLOOKUP(U4786,T1.Unique.Delivery!$AQ$2:$AW$2720,COLUMNS(T1.Unique.Delivery!$AQ$2701:$AW$2701),0)</f>
        <v>#N/A</v>
      </c>
    </row>
    <row r="4787" spans="1:23" x14ac:dyDescent="0.3">
      <c r="A4787" t="s">
        <v>5593</v>
      </c>
      <c r="B4787" t="s">
        <v>5594</v>
      </c>
      <c r="C4787" t="s">
        <v>990</v>
      </c>
      <c r="D4787" t="s">
        <v>52</v>
      </c>
      <c r="E4787" t="s">
        <v>5590</v>
      </c>
      <c r="F4787" t="s">
        <v>5591</v>
      </c>
      <c r="G4787" t="s">
        <v>52</v>
      </c>
      <c r="H4787" t="s">
        <v>1006</v>
      </c>
      <c r="I4787" t="s">
        <v>54</v>
      </c>
      <c r="J4787" t="s">
        <v>129</v>
      </c>
      <c r="K4787" t="s">
        <v>1012</v>
      </c>
      <c r="L4787">
        <v>100943603</v>
      </c>
      <c r="M4787" t="s">
        <v>5002</v>
      </c>
      <c r="N4787" t="s">
        <v>1295</v>
      </c>
      <c r="O4787" t="s">
        <v>1296</v>
      </c>
      <c r="P4787" s="1">
        <v>42767</v>
      </c>
      <c r="Q4787" t="s">
        <v>997</v>
      </c>
      <c r="R4787">
        <v>1074.69</v>
      </c>
      <c r="S4787" t="s">
        <v>998</v>
      </c>
      <c r="T4787" t="s">
        <v>999</v>
      </c>
      <c r="U4787" t="s">
        <v>6798</v>
      </c>
      <c r="V4787">
        <v>1</v>
      </c>
      <c r="W4787" t="e">
        <f>VLOOKUP(U4787,T1.Unique.Delivery!$AQ$2:$AW$2720,COLUMNS(T1.Unique.Delivery!$AQ$2701:$AW$2701),0)</f>
        <v>#N/A</v>
      </c>
    </row>
    <row r="4788" spans="1:23" x14ac:dyDescent="0.3">
      <c r="A4788" t="s">
        <v>5593</v>
      </c>
      <c r="B4788" t="s">
        <v>5594</v>
      </c>
      <c r="C4788" t="s">
        <v>990</v>
      </c>
      <c r="D4788" t="s">
        <v>52</v>
      </c>
      <c r="E4788" t="s">
        <v>5590</v>
      </c>
      <c r="F4788" t="s">
        <v>5591</v>
      </c>
      <c r="G4788" t="s">
        <v>52</v>
      </c>
      <c r="H4788" t="s">
        <v>1006</v>
      </c>
      <c r="I4788" t="s">
        <v>54</v>
      </c>
      <c r="J4788" t="s">
        <v>80</v>
      </c>
      <c r="K4788" t="s">
        <v>1014</v>
      </c>
      <c r="L4788">
        <v>100943603</v>
      </c>
      <c r="M4788" t="s">
        <v>5002</v>
      </c>
      <c r="N4788" t="s">
        <v>1295</v>
      </c>
      <c r="O4788" t="s">
        <v>1296</v>
      </c>
      <c r="P4788" s="1">
        <v>42767</v>
      </c>
      <c r="Q4788" t="s">
        <v>997</v>
      </c>
      <c r="R4788">
        <v>1074.69</v>
      </c>
      <c r="S4788" t="s">
        <v>998</v>
      </c>
      <c r="T4788" t="s">
        <v>999</v>
      </c>
      <c r="U4788" t="s">
        <v>6799</v>
      </c>
      <c r="V4788">
        <v>1</v>
      </c>
      <c r="W4788" t="e">
        <f>VLOOKUP(U4788,T1.Unique.Delivery!$AQ$2:$AW$2720,COLUMNS(T1.Unique.Delivery!$AQ$2701:$AW$2701),0)</f>
        <v>#N/A</v>
      </c>
    </row>
    <row r="4789" spans="1:23" x14ac:dyDescent="0.3">
      <c r="A4789" t="s">
        <v>5593</v>
      </c>
      <c r="B4789" t="s">
        <v>5594</v>
      </c>
      <c r="C4789" t="s">
        <v>990</v>
      </c>
      <c r="D4789" t="s">
        <v>52</v>
      </c>
      <c r="E4789" t="s">
        <v>6800</v>
      </c>
      <c r="F4789" t="s">
        <v>6801</v>
      </c>
      <c r="G4789" t="s">
        <v>52</v>
      </c>
      <c r="H4789" t="s">
        <v>1006</v>
      </c>
      <c r="I4789" t="s">
        <v>54</v>
      </c>
      <c r="J4789" t="s">
        <v>66</v>
      </c>
      <c r="K4789" t="s">
        <v>1007</v>
      </c>
      <c r="L4789">
        <v>101093720</v>
      </c>
      <c r="M4789" t="s">
        <v>55</v>
      </c>
      <c r="N4789" t="s">
        <v>1295</v>
      </c>
      <c r="O4789" t="s">
        <v>1296</v>
      </c>
      <c r="P4789" s="1">
        <v>42379</v>
      </c>
      <c r="Q4789" t="s">
        <v>997</v>
      </c>
      <c r="R4789">
        <v>1796.93</v>
      </c>
      <c r="S4789" t="s">
        <v>998</v>
      </c>
      <c r="T4789" t="s">
        <v>999</v>
      </c>
      <c r="U4789" t="s">
        <v>6802</v>
      </c>
      <c r="V4789">
        <v>1</v>
      </c>
      <c r="W4789" t="e">
        <f>VLOOKUP(U4789,T1.Unique.Delivery!$AQ$2:$AW$2720,COLUMNS(T1.Unique.Delivery!$AQ$2701:$AW$2701),0)</f>
        <v>#N/A</v>
      </c>
    </row>
    <row r="4790" spans="1:23" x14ac:dyDescent="0.3">
      <c r="A4790" t="s">
        <v>5593</v>
      </c>
      <c r="B4790" t="s">
        <v>5594</v>
      </c>
      <c r="C4790" t="s">
        <v>990</v>
      </c>
      <c r="D4790" t="s">
        <v>52</v>
      </c>
      <c r="E4790" t="s">
        <v>6800</v>
      </c>
      <c r="F4790" t="s">
        <v>6801</v>
      </c>
      <c r="G4790" t="s">
        <v>52</v>
      </c>
      <c r="H4790" t="s">
        <v>1006</v>
      </c>
      <c r="I4790" t="s">
        <v>54</v>
      </c>
      <c r="J4790" t="s">
        <v>66</v>
      </c>
      <c r="K4790" t="s">
        <v>1007</v>
      </c>
      <c r="L4790" t="s">
        <v>47</v>
      </c>
      <c r="M4790" t="s">
        <v>47</v>
      </c>
      <c r="N4790" t="s">
        <v>47</v>
      </c>
      <c r="O4790" t="s">
        <v>47</v>
      </c>
      <c r="P4790" t="s">
        <v>5597</v>
      </c>
      <c r="Q4790" t="s">
        <v>997</v>
      </c>
      <c r="R4790">
        <v>1206.92</v>
      </c>
      <c r="S4790" t="s">
        <v>998</v>
      </c>
      <c r="T4790" t="s">
        <v>999</v>
      </c>
      <c r="U4790" t="s">
        <v>6803</v>
      </c>
      <c r="V4790">
        <v>1</v>
      </c>
      <c r="W4790" t="e">
        <f>VLOOKUP(U4790,T1.Unique.Delivery!$AQ$2:$AW$2720,COLUMNS(T1.Unique.Delivery!$AQ$2701:$AW$2701),0)</f>
        <v>#N/A</v>
      </c>
    </row>
    <row r="4791" spans="1:23" x14ac:dyDescent="0.3">
      <c r="A4791" t="s">
        <v>5593</v>
      </c>
      <c r="B4791" t="s">
        <v>5594</v>
      </c>
      <c r="C4791" t="s">
        <v>990</v>
      </c>
      <c r="D4791" t="s">
        <v>52</v>
      </c>
      <c r="E4791" t="s">
        <v>6800</v>
      </c>
      <c r="F4791" t="s">
        <v>6801</v>
      </c>
      <c r="G4791" t="s">
        <v>52</v>
      </c>
      <c r="H4791" t="s">
        <v>1006</v>
      </c>
      <c r="I4791" t="s">
        <v>54</v>
      </c>
      <c r="J4791" t="s">
        <v>80</v>
      </c>
      <c r="K4791" t="s">
        <v>1014</v>
      </c>
      <c r="L4791">
        <v>101093720</v>
      </c>
      <c r="M4791" t="s">
        <v>55</v>
      </c>
      <c r="N4791" t="s">
        <v>47</v>
      </c>
      <c r="O4791" t="s">
        <v>47</v>
      </c>
      <c r="P4791" s="1">
        <v>42379</v>
      </c>
      <c r="Q4791" t="s">
        <v>997</v>
      </c>
      <c r="R4791">
        <v>1497.44</v>
      </c>
      <c r="S4791" t="s">
        <v>998</v>
      </c>
      <c r="T4791" t="s">
        <v>999</v>
      </c>
      <c r="U4791" t="s">
        <v>6804</v>
      </c>
      <c r="V4791">
        <v>1</v>
      </c>
      <c r="W4791" t="e">
        <f>VLOOKUP(U4791,T1.Unique.Delivery!$AQ$2:$AW$2720,COLUMNS(T1.Unique.Delivery!$AQ$2701:$AW$2701),0)</f>
        <v>#N/A</v>
      </c>
    </row>
    <row r="4792" spans="1:23" x14ac:dyDescent="0.3">
      <c r="A4792" t="s">
        <v>5593</v>
      </c>
      <c r="B4792" t="s">
        <v>5594</v>
      </c>
      <c r="C4792" t="s">
        <v>990</v>
      </c>
      <c r="D4792" t="s">
        <v>52</v>
      </c>
      <c r="E4792" t="s">
        <v>6800</v>
      </c>
      <c r="F4792" t="s">
        <v>6801</v>
      </c>
      <c r="G4792" t="s">
        <v>52</v>
      </c>
      <c r="H4792" t="s">
        <v>1006</v>
      </c>
      <c r="I4792" t="s">
        <v>54</v>
      </c>
      <c r="J4792" t="s">
        <v>80</v>
      </c>
      <c r="K4792" t="s">
        <v>1014</v>
      </c>
      <c r="L4792" t="s">
        <v>47</v>
      </c>
      <c r="M4792" t="s">
        <v>47</v>
      </c>
      <c r="N4792" t="s">
        <v>47</v>
      </c>
      <c r="O4792" t="s">
        <v>47</v>
      </c>
      <c r="P4792" t="s">
        <v>5597</v>
      </c>
      <c r="Q4792" t="s">
        <v>997</v>
      </c>
      <c r="R4792">
        <v>1206.92</v>
      </c>
      <c r="S4792" t="s">
        <v>998</v>
      </c>
      <c r="T4792" t="s">
        <v>999</v>
      </c>
      <c r="U4792" t="s">
        <v>6805</v>
      </c>
      <c r="V4792">
        <v>1</v>
      </c>
      <c r="W4792" t="e">
        <f>VLOOKUP(U4792,T1.Unique.Delivery!$AQ$2:$AW$2720,COLUMNS(T1.Unique.Delivery!$AQ$2701:$AW$2701),0)</f>
        <v>#N/A</v>
      </c>
    </row>
    <row r="4793" spans="1:23" x14ac:dyDescent="0.3">
      <c r="A4793" t="s">
        <v>6806</v>
      </c>
      <c r="B4793" t="s">
        <v>6807</v>
      </c>
      <c r="C4793" t="s">
        <v>2263</v>
      </c>
      <c r="D4793" t="s">
        <v>2264</v>
      </c>
      <c r="E4793" t="s">
        <v>2334</v>
      </c>
      <c r="F4793" t="s">
        <v>2335</v>
      </c>
      <c r="G4793" t="s">
        <v>2264</v>
      </c>
      <c r="H4793" t="s">
        <v>1006</v>
      </c>
      <c r="I4793" t="s">
        <v>54</v>
      </c>
      <c r="J4793" t="s">
        <v>56</v>
      </c>
      <c r="K4793" t="s">
        <v>993</v>
      </c>
      <c r="L4793">
        <v>100223322</v>
      </c>
      <c r="M4793" t="s">
        <v>2656</v>
      </c>
      <c r="N4793" t="s">
        <v>47</v>
      </c>
      <c r="O4793" t="s">
        <v>47</v>
      </c>
      <c r="P4793" s="1">
        <v>41645</v>
      </c>
      <c r="Q4793" t="s">
        <v>997</v>
      </c>
      <c r="R4793">
        <v>1000</v>
      </c>
      <c r="S4793" t="s">
        <v>998</v>
      </c>
      <c r="T4793" t="s">
        <v>999</v>
      </c>
      <c r="U4793" t="s">
        <v>6808</v>
      </c>
      <c r="V4793">
        <v>1</v>
      </c>
      <c r="W4793" t="e">
        <f>VLOOKUP(U4793,T1.Unique.Delivery!$AQ$2:$AW$2720,COLUMNS(T1.Unique.Delivery!$AQ$2701:$AW$2701),0)</f>
        <v>#N/A</v>
      </c>
    </row>
    <row r="4794" spans="1:23" x14ac:dyDescent="0.3">
      <c r="A4794" t="s">
        <v>6806</v>
      </c>
      <c r="B4794" t="s">
        <v>6807</v>
      </c>
      <c r="C4794" t="s">
        <v>2263</v>
      </c>
      <c r="D4794" t="s">
        <v>2264</v>
      </c>
      <c r="E4794" t="s">
        <v>2334</v>
      </c>
      <c r="F4794" t="s">
        <v>2335</v>
      </c>
      <c r="G4794" t="s">
        <v>2264</v>
      </c>
      <c r="H4794" t="s">
        <v>1006</v>
      </c>
      <c r="I4794" t="s">
        <v>54</v>
      </c>
      <c r="J4794" t="s">
        <v>56</v>
      </c>
      <c r="K4794" t="s">
        <v>993</v>
      </c>
      <c r="L4794">
        <v>100223323</v>
      </c>
      <c r="M4794" t="s">
        <v>2337</v>
      </c>
      <c r="N4794" t="s">
        <v>47</v>
      </c>
      <c r="O4794" t="s">
        <v>47</v>
      </c>
      <c r="P4794" t="s">
        <v>1040</v>
      </c>
      <c r="Q4794" t="s">
        <v>997</v>
      </c>
      <c r="R4794">
        <v>1200</v>
      </c>
      <c r="S4794" t="s">
        <v>998</v>
      </c>
      <c r="T4794" t="s">
        <v>999</v>
      </c>
      <c r="U4794" t="s">
        <v>6809</v>
      </c>
      <c r="V4794">
        <v>1</v>
      </c>
      <c r="W4794" t="e">
        <f>VLOOKUP(U4794,T1.Unique.Delivery!$AQ$2:$AW$2720,COLUMNS(T1.Unique.Delivery!$AQ$2701:$AW$2701),0)</f>
        <v>#N/A</v>
      </c>
    </row>
    <row r="4795" spans="1:23" x14ac:dyDescent="0.3">
      <c r="A4795" t="s">
        <v>6806</v>
      </c>
      <c r="B4795" t="s">
        <v>6807</v>
      </c>
      <c r="C4795" t="s">
        <v>2263</v>
      </c>
      <c r="D4795" t="s">
        <v>2264</v>
      </c>
      <c r="E4795" t="s">
        <v>2334</v>
      </c>
      <c r="F4795" t="s">
        <v>2335</v>
      </c>
      <c r="G4795" t="s">
        <v>2264</v>
      </c>
      <c r="H4795" t="s">
        <v>1006</v>
      </c>
      <c r="I4795" t="s">
        <v>54</v>
      </c>
      <c r="J4795" t="s">
        <v>56</v>
      </c>
      <c r="K4795" t="s">
        <v>993</v>
      </c>
      <c r="L4795">
        <v>101093720</v>
      </c>
      <c r="M4795" t="s">
        <v>55</v>
      </c>
      <c r="N4795" t="s">
        <v>47</v>
      </c>
      <c r="O4795" t="s">
        <v>47</v>
      </c>
      <c r="P4795" s="1">
        <v>42379</v>
      </c>
      <c r="Q4795" t="s">
        <v>997</v>
      </c>
      <c r="R4795">
        <v>1000</v>
      </c>
      <c r="S4795" t="s">
        <v>998</v>
      </c>
      <c r="T4795" t="s">
        <v>999</v>
      </c>
      <c r="U4795" t="s">
        <v>6810</v>
      </c>
      <c r="V4795">
        <v>1</v>
      </c>
      <c r="W4795" t="e">
        <f>VLOOKUP(U4795,T1.Unique.Delivery!$AQ$2:$AW$2720,COLUMNS(T1.Unique.Delivery!$AQ$2701:$AW$2701),0)</f>
        <v>#N/A</v>
      </c>
    </row>
    <row r="4796" spans="1:23" x14ac:dyDescent="0.3">
      <c r="A4796" t="s">
        <v>6806</v>
      </c>
      <c r="B4796" t="s">
        <v>6807</v>
      </c>
      <c r="C4796" t="s">
        <v>2263</v>
      </c>
      <c r="D4796" t="s">
        <v>2264</v>
      </c>
      <c r="E4796" t="s">
        <v>2334</v>
      </c>
      <c r="F4796" t="s">
        <v>2335</v>
      </c>
      <c r="G4796" t="s">
        <v>2264</v>
      </c>
      <c r="H4796" t="s">
        <v>1006</v>
      </c>
      <c r="I4796" t="s">
        <v>54</v>
      </c>
      <c r="J4796" t="s">
        <v>56</v>
      </c>
      <c r="K4796" t="s">
        <v>993</v>
      </c>
      <c r="L4796" t="s">
        <v>47</v>
      </c>
      <c r="M4796" t="s">
        <v>47</v>
      </c>
      <c r="N4796" t="s">
        <v>47</v>
      </c>
      <c r="O4796" t="s">
        <v>47</v>
      </c>
      <c r="P4796" s="1">
        <v>42008</v>
      </c>
      <c r="Q4796" t="s">
        <v>997</v>
      </c>
      <c r="R4796">
        <v>1000</v>
      </c>
      <c r="S4796" t="s">
        <v>998</v>
      </c>
      <c r="T4796" t="s">
        <v>999</v>
      </c>
      <c r="U4796" t="s">
        <v>6811</v>
      </c>
      <c r="V4796">
        <v>1</v>
      </c>
      <c r="W4796" t="e">
        <f>VLOOKUP(U4796,T1.Unique.Delivery!$AQ$2:$AW$2720,COLUMNS(T1.Unique.Delivery!$AQ$2701:$AW$2701),0)</f>
        <v>#N/A</v>
      </c>
    </row>
    <row r="4797" spans="1:23" x14ac:dyDescent="0.3">
      <c r="A4797" t="s">
        <v>6806</v>
      </c>
      <c r="B4797" t="s">
        <v>6807</v>
      </c>
      <c r="C4797" t="s">
        <v>2263</v>
      </c>
      <c r="D4797" t="s">
        <v>2264</v>
      </c>
      <c r="E4797" t="s">
        <v>2334</v>
      </c>
      <c r="F4797" t="s">
        <v>2335</v>
      </c>
      <c r="G4797" t="s">
        <v>2264</v>
      </c>
      <c r="H4797" t="s">
        <v>1006</v>
      </c>
      <c r="I4797" t="s">
        <v>54</v>
      </c>
      <c r="J4797" t="s">
        <v>1002</v>
      </c>
      <c r="K4797" t="s">
        <v>993</v>
      </c>
      <c r="L4797">
        <v>100223322</v>
      </c>
      <c r="M4797" t="s">
        <v>2656</v>
      </c>
      <c r="N4797" t="s">
        <v>47</v>
      </c>
      <c r="O4797" t="s">
        <v>47</v>
      </c>
      <c r="P4797" s="1">
        <v>42008</v>
      </c>
      <c r="Q4797" t="s">
        <v>997</v>
      </c>
      <c r="R4797">
        <v>1000</v>
      </c>
      <c r="S4797" t="s">
        <v>998</v>
      </c>
      <c r="T4797" t="s">
        <v>999</v>
      </c>
      <c r="U4797" t="s">
        <v>6812</v>
      </c>
      <c r="V4797">
        <v>1</v>
      </c>
      <c r="W4797" t="e">
        <f>VLOOKUP(U4797,T1.Unique.Delivery!$AQ$2:$AW$2720,COLUMNS(T1.Unique.Delivery!$AQ$2701:$AW$2701),0)</f>
        <v>#N/A</v>
      </c>
    </row>
    <row r="4798" spans="1:23" x14ac:dyDescent="0.3">
      <c r="A4798" t="s">
        <v>6806</v>
      </c>
      <c r="B4798" t="s">
        <v>6807</v>
      </c>
      <c r="C4798" t="s">
        <v>2263</v>
      </c>
      <c r="D4798" t="s">
        <v>2264</v>
      </c>
      <c r="E4798" t="s">
        <v>2366</v>
      </c>
      <c r="F4798" t="s">
        <v>2367</v>
      </c>
      <c r="G4798" t="s">
        <v>2264</v>
      </c>
      <c r="H4798" t="s">
        <v>1006</v>
      </c>
      <c r="I4798" t="s">
        <v>54</v>
      </c>
      <c r="J4798" t="s">
        <v>66</v>
      </c>
      <c r="K4798" t="s">
        <v>1007</v>
      </c>
      <c r="L4798">
        <v>100788157</v>
      </c>
      <c r="M4798" t="s">
        <v>2389</v>
      </c>
      <c r="N4798" t="s">
        <v>995</v>
      </c>
      <c r="O4798" t="s">
        <v>996</v>
      </c>
      <c r="P4798" s="1">
        <v>42005</v>
      </c>
      <c r="Q4798" t="s">
        <v>997</v>
      </c>
      <c r="R4798">
        <v>1586</v>
      </c>
      <c r="S4798" t="s">
        <v>998</v>
      </c>
      <c r="T4798" t="s">
        <v>999</v>
      </c>
      <c r="U4798" t="s">
        <v>6813</v>
      </c>
      <c r="V4798">
        <v>1</v>
      </c>
      <c r="W4798" t="e">
        <f>VLOOKUP(U4798,T1.Unique.Delivery!$AQ$2:$AW$2720,COLUMNS(T1.Unique.Delivery!$AQ$2701:$AW$2701),0)</f>
        <v>#N/A</v>
      </c>
    </row>
    <row r="4799" spans="1:23" x14ac:dyDescent="0.3">
      <c r="A4799" t="s">
        <v>6806</v>
      </c>
      <c r="B4799" t="s">
        <v>6807</v>
      </c>
      <c r="C4799" t="s">
        <v>2263</v>
      </c>
      <c r="D4799" t="s">
        <v>2264</v>
      </c>
      <c r="E4799" t="s">
        <v>2366</v>
      </c>
      <c r="F4799" t="s">
        <v>2367</v>
      </c>
      <c r="G4799" t="s">
        <v>2264</v>
      </c>
      <c r="H4799" t="s">
        <v>1006</v>
      </c>
      <c r="I4799" t="s">
        <v>54</v>
      </c>
      <c r="J4799" t="s">
        <v>56</v>
      </c>
      <c r="K4799" t="s">
        <v>993</v>
      </c>
      <c r="L4799">
        <v>100223323</v>
      </c>
      <c r="M4799" t="s">
        <v>2337</v>
      </c>
      <c r="N4799" t="s">
        <v>995</v>
      </c>
      <c r="O4799" t="s">
        <v>996</v>
      </c>
      <c r="P4799" s="1">
        <v>42005</v>
      </c>
      <c r="Q4799" t="s">
        <v>997</v>
      </c>
      <c r="R4799">
        <v>2706.87</v>
      </c>
      <c r="S4799" t="s">
        <v>998</v>
      </c>
      <c r="T4799" t="s">
        <v>999</v>
      </c>
      <c r="U4799" t="s">
        <v>6814</v>
      </c>
      <c r="V4799">
        <v>1</v>
      </c>
      <c r="W4799" t="e">
        <f>VLOOKUP(U4799,T1.Unique.Delivery!$AQ$2:$AW$2720,COLUMNS(T1.Unique.Delivery!$AQ$2701:$AW$2701),0)</f>
        <v>#N/A</v>
      </c>
    </row>
    <row r="4800" spans="1:23" x14ac:dyDescent="0.3">
      <c r="A4800" t="s">
        <v>6806</v>
      </c>
      <c r="B4800" t="s">
        <v>6807</v>
      </c>
      <c r="C4800" t="s">
        <v>2263</v>
      </c>
      <c r="D4800" t="s">
        <v>2264</v>
      </c>
      <c r="E4800" t="s">
        <v>2366</v>
      </c>
      <c r="F4800" t="s">
        <v>2367</v>
      </c>
      <c r="G4800" t="s">
        <v>2264</v>
      </c>
      <c r="H4800" t="s">
        <v>1006</v>
      </c>
      <c r="I4800" t="s">
        <v>54</v>
      </c>
      <c r="J4800" t="s">
        <v>56</v>
      </c>
      <c r="K4800" t="s">
        <v>993</v>
      </c>
      <c r="L4800">
        <v>100788157</v>
      </c>
      <c r="M4800" t="s">
        <v>2389</v>
      </c>
      <c r="N4800" t="s">
        <v>995</v>
      </c>
      <c r="O4800" t="s">
        <v>996</v>
      </c>
      <c r="P4800" s="1">
        <v>42005</v>
      </c>
      <c r="Q4800" t="s">
        <v>997</v>
      </c>
      <c r="R4800">
        <v>1586</v>
      </c>
      <c r="S4800" t="s">
        <v>998</v>
      </c>
      <c r="T4800" t="s">
        <v>999</v>
      </c>
      <c r="U4800" t="s">
        <v>6815</v>
      </c>
      <c r="V4800">
        <v>1</v>
      </c>
      <c r="W4800" t="e">
        <f>VLOOKUP(U4800,T1.Unique.Delivery!$AQ$2:$AW$2720,COLUMNS(T1.Unique.Delivery!$AQ$2701:$AW$2701),0)</f>
        <v>#N/A</v>
      </c>
    </row>
    <row r="4801" spans="1:23" x14ac:dyDescent="0.3">
      <c r="A4801" t="s">
        <v>6806</v>
      </c>
      <c r="B4801" t="s">
        <v>6807</v>
      </c>
      <c r="C4801" t="s">
        <v>2263</v>
      </c>
      <c r="D4801" t="s">
        <v>2264</v>
      </c>
      <c r="E4801" t="s">
        <v>2387</v>
      </c>
      <c r="F4801" t="s">
        <v>2388</v>
      </c>
      <c r="G4801" t="s">
        <v>2264</v>
      </c>
      <c r="H4801" t="s">
        <v>1006</v>
      </c>
      <c r="I4801" t="s">
        <v>54</v>
      </c>
      <c r="J4801" t="s">
        <v>66</v>
      </c>
      <c r="K4801" t="s">
        <v>1007</v>
      </c>
      <c r="L4801">
        <v>100788157</v>
      </c>
      <c r="M4801" t="s">
        <v>2389</v>
      </c>
      <c r="N4801" t="s">
        <v>995</v>
      </c>
      <c r="O4801" t="s">
        <v>996</v>
      </c>
      <c r="P4801" s="1">
        <v>42005</v>
      </c>
      <c r="Q4801" t="s">
        <v>997</v>
      </c>
      <c r="R4801">
        <v>400</v>
      </c>
      <c r="S4801" t="s">
        <v>998</v>
      </c>
      <c r="T4801" t="s">
        <v>999</v>
      </c>
      <c r="U4801" t="s">
        <v>6816</v>
      </c>
      <c r="V4801">
        <v>1</v>
      </c>
      <c r="W4801" t="e">
        <f>VLOOKUP(U4801,T1.Unique.Delivery!$AQ$2:$AW$2720,COLUMNS(T1.Unique.Delivery!$AQ$2701:$AW$2701),0)</f>
        <v>#N/A</v>
      </c>
    </row>
    <row r="4802" spans="1:23" x14ac:dyDescent="0.3">
      <c r="A4802" t="s">
        <v>6806</v>
      </c>
      <c r="B4802" t="s">
        <v>6807</v>
      </c>
      <c r="C4802" t="s">
        <v>2263</v>
      </c>
      <c r="D4802" t="s">
        <v>2264</v>
      </c>
      <c r="E4802" t="s">
        <v>2387</v>
      </c>
      <c r="F4802" t="s">
        <v>2388</v>
      </c>
      <c r="G4802" t="s">
        <v>2264</v>
      </c>
      <c r="H4802" t="s">
        <v>1006</v>
      </c>
      <c r="I4802" t="s">
        <v>54</v>
      </c>
      <c r="J4802" t="s">
        <v>66</v>
      </c>
      <c r="K4802" t="s">
        <v>1007</v>
      </c>
      <c r="L4802">
        <v>101093720</v>
      </c>
      <c r="M4802" t="s">
        <v>55</v>
      </c>
      <c r="N4802" t="s">
        <v>995</v>
      </c>
      <c r="O4802" t="s">
        <v>996</v>
      </c>
      <c r="P4802" s="1">
        <v>42379</v>
      </c>
      <c r="Q4802" t="s">
        <v>997</v>
      </c>
      <c r="R4802">
        <v>432</v>
      </c>
      <c r="S4802" t="s">
        <v>998</v>
      </c>
      <c r="T4802" t="s">
        <v>999</v>
      </c>
      <c r="U4802" t="s">
        <v>6817</v>
      </c>
      <c r="V4802">
        <v>1</v>
      </c>
      <c r="W4802" t="e">
        <f>VLOOKUP(U4802,T1.Unique.Delivery!$AQ$2:$AW$2720,COLUMNS(T1.Unique.Delivery!$AQ$2701:$AW$2701),0)</f>
        <v>#N/A</v>
      </c>
    </row>
    <row r="4803" spans="1:23" x14ac:dyDescent="0.3">
      <c r="A4803" t="s">
        <v>6806</v>
      </c>
      <c r="B4803" t="s">
        <v>6807</v>
      </c>
      <c r="C4803" t="s">
        <v>2263</v>
      </c>
      <c r="D4803" t="s">
        <v>2264</v>
      </c>
      <c r="E4803" t="s">
        <v>2387</v>
      </c>
      <c r="F4803" t="s">
        <v>2388</v>
      </c>
      <c r="G4803" t="s">
        <v>2264</v>
      </c>
      <c r="H4803" t="s">
        <v>1006</v>
      </c>
      <c r="I4803" t="s">
        <v>54</v>
      </c>
      <c r="J4803" t="s">
        <v>56</v>
      </c>
      <c r="K4803" t="s">
        <v>993</v>
      </c>
      <c r="L4803">
        <v>100223322</v>
      </c>
      <c r="M4803" t="s">
        <v>2656</v>
      </c>
      <c r="N4803" t="s">
        <v>995</v>
      </c>
      <c r="O4803" t="s">
        <v>996</v>
      </c>
      <c r="P4803" s="1">
        <v>42008</v>
      </c>
      <c r="Q4803" t="s">
        <v>997</v>
      </c>
      <c r="R4803">
        <v>700</v>
      </c>
      <c r="S4803" t="s">
        <v>998</v>
      </c>
      <c r="T4803" t="s">
        <v>999</v>
      </c>
      <c r="U4803" t="s">
        <v>6818</v>
      </c>
      <c r="V4803">
        <v>1</v>
      </c>
      <c r="W4803" t="e">
        <f>VLOOKUP(U4803,T1.Unique.Delivery!$AQ$2:$AW$2720,COLUMNS(T1.Unique.Delivery!$AQ$2701:$AW$2701),0)</f>
        <v>#N/A</v>
      </c>
    </row>
    <row r="4804" spans="1:23" x14ac:dyDescent="0.3">
      <c r="A4804" t="s">
        <v>6806</v>
      </c>
      <c r="B4804" t="s">
        <v>6807</v>
      </c>
      <c r="C4804" t="s">
        <v>2263</v>
      </c>
      <c r="D4804" t="s">
        <v>2264</v>
      </c>
      <c r="E4804" t="s">
        <v>2387</v>
      </c>
      <c r="F4804" t="s">
        <v>2388</v>
      </c>
      <c r="G4804" t="s">
        <v>2264</v>
      </c>
      <c r="H4804" t="s">
        <v>1006</v>
      </c>
      <c r="I4804" t="s">
        <v>54</v>
      </c>
      <c r="J4804" t="s">
        <v>56</v>
      </c>
      <c r="K4804" t="s">
        <v>993</v>
      </c>
      <c r="L4804">
        <v>100223323</v>
      </c>
      <c r="M4804" t="s">
        <v>2337</v>
      </c>
      <c r="N4804" t="s">
        <v>995</v>
      </c>
      <c r="O4804" t="s">
        <v>996</v>
      </c>
      <c r="P4804" s="1">
        <v>42008</v>
      </c>
      <c r="Q4804" t="s">
        <v>997</v>
      </c>
      <c r="R4804">
        <v>1530.73</v>
      </c>
      <c r="S4804" t="s">
        <v>998</v>
      </c>
      <c r="T4804" t="s">
        <v>999</v>
      </c>
      <c r="U4804" t="s">
        <v>6819</v>
      </c>
      <c r="V4804">
        <v>1</v>
      </c>
      <c r="W4804" t="e">
        <f>VLOOKUP(U4804,T1.Unique.Delivery!$AQ$2:$AW$2720,COLUMNS(T1.Unique.Delivery!$AQ$2701:$AW$2701),0)</f>
        <v>#N/A</v>
      </c>
    </row>
    <row r="4805" spans="1:23" x14ac:dyDescent="0.3">
      <c r="A4805" t="s">
        <v>6806</v>
      </c>
      <c r="B4805" t="s">
        <v>6807</v>
      </c>
      <c r="C4805" t="s">
        <v>2263</v>
      </c>
      <c r="D4805" t="s">
        <v>2264</v>
      </c>
      <c r="E4805" t="s">
        <v>2387</v>
      </c>
      <c r="F4805" t="s">
        <v>2388</v>
      </c>
      <c r="G4805" t="s">
        <v>2264</v>
      </c>
      <c r="H4805" t="s">
        <v>1006</v>
      </c>
      <c r="I4805" t="s">
        <v>54</v>
      </c>
      <c r="J4805" t="s">
        <v>1002</v>
      </c>
      <c r="K4805" t="s">
        <v>993</v>
      </c>
      <c r="L4805">
        <v>100223322</v>
      </c>
      <c r="M4805" t="s">
        <v>2656</v>
      </c>
      <c r="N4805" t="s">
        <v>995</v>
      </c>
      <c r="O4805" t="s">
        <v>996</v>
      </c>
      <c r="P4805" s="1">
        <v>42008</v>
      </c>
      <c r="Q4805" t="s">
        <v>997</v>
      </c>
      <c r="R4805">
        <v>700</v>
      </c>
      <c r="S4805" t="s">
        <v>998</v>
      </c>
      <c r="T4805" t="s">
        <v>999</v>
      </c>
      <c r="U4805" t="s">
        <v>6820</v>
      </c>
      <c r="V4805">
        <v>1</v>
      </c>
      <c r="W4805" t="e">
        <f>VLOOKUP(U4805,T1.Unique.Delivery!$AQ$2:$AW$2720,COLUMNS(T1.Unique.Delivery!$AQ$2701:$AW$2701),0)</f>
        <v>#N/A</v>
      </c>
    </row>
    <row r="4806" spans="1:23" x14ac:dyDescent="0.3">
      <c r="A4806" t="s">
        <v>6806</v>
      </c>
      <c r="B4806" t="s">
        <v>6807</v>
      </c>
      <c r="C4806" t="s">
        <v>2263</v>
      </c>
      <c r="D4806" t="s">
        <v>2264</v>
      </c>
      <c r="E4806" t="s">
        <v>2509</v>
      </c>
      <c r="F4806" t="s">
        <v>2510</v>
      </c>
      <c r="G4806" t="s">
        <v>2264</v>
      </c>
      <c r="H4806" t="s">
        <v>1006</v>
      </c>
      <c r="I4806" t="s">
        <v>54</v>
      </c>
      <c r="J4806" t="s">
        <v>56</v>
      </c>
      <c r="K4806" t="s">
        <v>993</v>
      </c>
      <c r="L4806">
        <v>100223323</v>
      </c>
      <c r="M4806" t="s">
        <v>2337</v>
      </c>
      <c r="N4806" t="s">
        <v>995</v>
      </c>
      <c r="O4806" t="s">
        <v>996</v>
      </c>
      <c r="P4806" s="1">
        <v>42217</v>
      </c>
      <c r="Q4806" t="s">
        <v>997</v>
      </c>
      <c r="R4806">
        <v>1496</v>
      </c>
      <c r="S4806" t="s">
        <v>998</v>
      </c>
      <c r="T4806" t="s">
        <v>999</v>
      </c>
      <c r="U4806" t="s">
        <v>6821</v>
      </c>
      <c r="V4806">
        <v>1</v>
      </c>
      <c r="W4806" t="e">
        <f>VLOOKUP(U4806,T1.Unique.Delivery!$AQ$2:$AW$2720,COLUMNS(T1.Unique.Delivery!$AQ$2701:$AW$2701),0)</f>
        <v>#N/A</v>
      </c>
    </row>
    <row r="4807" spans="1:23" x14ac:dyDescent="0.3">
      <c r="A4807" t="s">
        <v>6806</v>
      </c>
      <c r="B4807" t="s">
        <v>6807</v>
      </c>
      <c r="C4807" t="s">
        <v>2263</v>
      </c>
      <c r="D4807" t="s">
        <v>2264</v>
      </c>
      <c r="E4807" t="s">
        <v>2623</v>
      </c>
      <c r="F4807" t="s">
        <v>2263</v>
      </c>
      <c r="G4807" t="s">
        <v>2264</v>
      </c>
      <c r="H4807" t="s">
        <v>1006</v>
      </c>
      <c r="I4807" t="s">
        <v>54</v>
      </c>
      <c r="J4807" t="s">
        <v>56</v>
      </c>
      <c r="K4807" t="s">
        <v>993</v>
      </c>
      <c r="L4807">
        <v>100223303</v>
      </c>
      <c r="M4807" t="s">
        <v>994</v>
      </c>
      <c r="N4807" t="s">
        <v>995</v>
      </c>
      <c r="O4807" t="s">
        <v>996</v>
      </c>
      <c r="P4807" t="s">
        <v>1040</v>
      </c>
      <c r="Q4807" t="s">
        <v>997</v>
      </c>
      <c r="R4807">
        <v>700</v>
      </c>
      <c r="S4807" t="s">
        <v>998</v>
      </c>
      <c r="T4807" t="s">
        <v>999</v>
      </c>
      <c r="U4807" t="s">
        <v>6822</v>
      </c>
      <c r="V4807">
        <v>1</v>
      </c>
      <c r="W4807" t="e">
        <f>VLOOKUP(U4807,T1.Unique.Delivery!$AQ$2:$AW$2720,COLUMNS(T1.Unique.Delivery!$AQ$2701:$AW$2701),0)</f>
        <v>#N/A</v>
      </c>
    </row>
    <row r="4808" spans="1:23" x14ac:dyDescent="0.3">
      <c r="A4808" t="s">
        <v>6806</v>
      </c>
      <c r="B4808" t="s">
        <v>6807</v>
      </c>
      <c r="C4808" t="s">
        <v>2263</v>
      </c>
      <c r="D4808" t="s">
        <v>2264</v>
      </c>
      <c r="E4808" t="s">
        <v>2623</v>
      </c>
      <c r="F4808" t="s">
        <v>2263</v>
      </c>
      <c r="G4808" t="s">
        <v>2264</v>
      </c>
      <c r="H4808" t="s">
        <v>1006</v>
      </c>
      <c r="I4808" t="s">
        <v>54</v>
      </c>
      <c r="J4808" t="s">
        <v>56</v>
      </c>
      <c r="K4808" t="s">
        <v>993</v>
      </c>
      <c r="L4808">
        <v>100223323</v>
      </c>
      <c r="M4808" t="s">
        <v>2337</v>
      </c>
      <c r="N4808" t="s">
        <v>995</v>
      </c>
      <c r="O4808" t="s">
        <v>996</v>
      </c>
      <c r="P4808" s="1">
        <v>42005</v>
      </c>
      <c r="Q4808" t="s">
        <v>997</v>
      </c>
      <c r="R4808">
        <v>500</v>
      </c>
      <c r="S4808" t="s">
        <v>998</v>
      </c>
      <c r="T4808" t="s">
        <v>999</v>
      </c>
      <c r="U4808" t="s">
        <v>6823</v>
      </c>
      <c r="V4808">
        <v>1</v>
      </c>
      <c r="W4808" t="e">
        <f>VLOOKUP(U4808,T1.Unique.Delivery!$AQ$2:$AW$2720,COLUMNS(T1.Unique.Delivery!$AQ$2701:$AW$2701),0)</f>
        <v>#N/A</v>
      </c>
    </row>
    <row r="4809" spans="1:23" x14ac:dyDescent="0.3">
      <c r="A4809" t="s">
        <v>6806</v>
      </c>
      <c r="B4809" t="s">
        <v>6807</v>
      </c>
      <c r="C4809" t="s">
        <v>2263</v>
      </c>
      <c r="D4809" t="s">
        <v>2264</v>
      </c>
      <c r="E4809" t="s">
        <v>2623</v>
      </c>
      <c r="F4809" t="s">
        <v>2263</v>
      </c>
      <c r="G4809" t="s">
        <v>2264</v>
      </c>
      <c r="H4809" t="s">
        <v>1006</v>
      </c>
      <c r="I4809" t="s">
        <v>54</v>
      </c>
      <c r="J4809" t="s">
        <v>1002</v>
      </c>
      <c r="K4809" t="s">
        <v>993</v>
      </c>
      <c r="L4809">
        <v>100223303</v>
      </c>
      <c r="M4809" t="s">
        <v>994</v>
      </c>
      <c r="N4809" t="s">
        <v>995</v>
      </c>
      <c r="O4809" t="s">
        <v>996</v>
      </c>
      <c r="P4809" t="s">
        <v>1040</v>
      </c>
      <c r="Q4809" t="s">
        <v>997</v>
      </c>
      <c r="R4809">
        <v>700</v>
      </c>
      <c r="S4809" t="s">
        <v>998</v>
      </c>
      <c r="T4809" t="s">
        <v>999</v>
      </c>
      <c r="U4809" t="s">
        <v>6824</v>
      </c>
      <c r="V4809">
        <v>1</v>
      </c>
      <c r="W4809" t="e">
        <f>VLOOKUP(U4809,T1.Unique.Delivery!$AQ$2:$AW$2720,COLUMNS(T1.Unique.Delivery!$AQ$2701:$AW$2701),0)</f>
        <v>#N/A</v>
      </c>
    </row>
    <row r="4810" spans="1:23" x14ac:dyDescent="0.3">
      <c r="A4810" t="s">
        <v>6806</v>
      </c>
      <c r="B4810" t="s">
        <v>6807</v>
      </c>
      <c r="C4810" t="s">
        <v>2263</v>
      </c>
      <c r="D4810" t="s">
        <v>2264</v>
      </c>
      <c r="E4810" t="s">
        <v>2653</v>
      </c>
      <c r="F4810" t="s">
        <v>2654</v>
      </c>
      <c r="G4810" t="s">
        <v>2264</v>
      </c>
      <c r="H4810" t="s">
        <v>1006</v>
      </c>
      <c r="I4810" t="s">
        <v>54</v>
      </c>
      <c r="J4810" t="s">
        <v>56</v>
      </c>
      <c r="K4810" t="s">
        <v>993</v>
      </c>
      <c r="L4810">
        <v>100223323</v>
      </c>
      <c r="M4810" t="s">
        <v>2337</v>
      </c>
      <c r="N4810" t="s">
        <v>995</v>
      </c>
      <c r="O4810" t="s">
        <v>996</v>
      </c>
      <c r="P4810" s="1">
        <v>42217</v>
      </c>
      <c r="Q4810" t="s">
        <v>997</v>
      </c>
      <c r="R4810">
        <v>1000</v>
      </c>
      <c r="S4810" t="s">
        <v>998</v>
      </c>
      <c r="T4810" t="s">
        <v>999</v>
      </c>
      <c r="U4810" t="s">
        <v>6825</v>
      </c>
      <c r="V4810">
        <v>1</v>
      </c>
      <c r="W4810" t="e">
        <f>VLOOKUP(U4810,T1.Unique.Delivery!$AQ$2:$AW$2720,COLUMNS(T1.Unique.Delivery!$AQ$2701:$AW$2701),0)</f>
        <v>#N/A</v>
      </c>
    </row>
    <row r="4811" spans="1:23" x14ac:dyDescent="0.3">
      <c r="A4811" t="s">
        <v>6806</v>
      </c>
      <c r="B4811" t="s">
        <v>6807</v>
      </c>
      <c r="C4811" t="s">
        <v>2263</v>
      </c>
      <c r="D4811" t="s">
        <v>2264</v>
      </c>
      <c r="E4811" t="s">
        <v>2745</v>
      </c>
      <c r="F4811" t="s">
        <v>2746</v>
      </c>
      <c r="G4811" t="s">
        <v>2264</v>
      </c>
      <c r="H4811" t="s">
        <v>1006</v>
      </c>
      <c r="I4811" t="s">
        <v>54</v>
      </c>
      <c r="J4811" t="s">
        <v>66</v>
      </c>
      <c r="K4811" t="s">
        <v>1007</v>
      </c>
      <c r="L4811">
        <v>100788157</v>
      </c>
      <c r="M4811" t="s">
        <v>2389</v>
      </c>
      <c r="N4811" t="s">
        <v>995</v>
      </c>
      <c r="O4811" t="s">
        <v>996</v>
      </c>
      <c r="P4811" s="1">
        <v>42005</v>
      </c>
      <c r="Q4811" t="s">
        <v>997</v>
      </c>
      <c r="R4811">
        <v>600</v>
      </c>
      <c r="S4811" t="s">
        <v>998</v>
      </c>
      <c r="T4811" t="s">
        <v>999</v>
      </c>
      <c r="U4811" t="s">
        <v>6826</v>
      </c>
      <c r="V4811">
        <v>1</v>
      </c>
      <c r="W4811" t="e">
        <f>VLOOKUP(U4811,T1.Unique.Delivery!$AQ$2:$AW$2720,COLUMNS(T1.Unique.Delivery!$AQ$2701:$AW$2701),0)</f>
        <v>#N/A</v>
      </c>
    </row>
    <row r="4812" spans="1:23" x14ac:dyDescent="0.3">
      <c r="A4812" t="s">
        <v>6806</v>
      </c>
      <c r="B4812" t="s">
        <v>6807</v>
      </c>
      <c r="C4812" t="s">
        <v>2263</v>
      </c>
      <c r="D4812" t="s">
        <v>2264</v>
      </c>
      <c r="E4812" t="s">
        <v>2745</v>
      </c>
      <c r="F4812" t="s">
        <v>2746</v>
      </c>
      <c r="G4812" t="s">
        <v>2264</v>
      </c>
      <c r="H4812" t="s">
        <v>1006</v>
      </c>
      <c r="I4812" t="s">
        <v>54</v>
      </c>
      <c r="J4812" t="s">
        <v>56</v>
      </c>
      <c r="K4812" t="s">
        <v>993</v>
      </c>
      <c r="L4812">
        <v>100223322</v>
      </c>
      <c r="M4812" t="s">
        <v>2656</v>
      </c>
      <c r="N4812" t="s">
        <v>995</v>
      </c>
      <c r="O4812" t="s">
        <v>996</v>
      </c>
      <c r="P4812" s="1">
        <v>42377</v>
      </c>
      <c r="Q4812" t="s">
        <v>997</v>
      </c>
      <c r="R4812">
        <v>1300</v>
      </c>
      <c r="S4812" t="s">
        <v>998</v>
      </c>
      <c r="T4812" t="s">
        <v>999</v>
      </c>
      <c r="U4812" t="s">
        <v>6827</v>
      </c>
      <c r="V4812">
        <v>1</v>
      </c>
      <c r="W4812" t="e">
        <f>VLOOKUP(U4812,T1.Unique.Delivery!$AQ$2:$AW$2720,COLUMNS(T1.Unique.Delivery!$AQ$2701:$AW$2701),0)</f>
        <v>#N/A</v>
      </c>
    </row>
    <row r="4813" spans="1:23" x14ac:dyDescent="0.3">
      <c r="A4813" t="s">
        <v>6806</v>
      </c>
      <c r="B4813" t="s">
        <v>6807</v>
      </c>
      <c r="C4813" t="s">
        <v>2263</v>
      </c>
      <c r="D4813" t="s">
        <v>2264</v>
      </c>
      <c r="E4813" t="s">
        <v>2745</v>
      </c>
      <c r="F4813" t="s">
        <v>2746</v>
      </c>
      <c r="G4813" t="s">
        <v>2264</v>
      </c>
      <c r="H4813" t="s">
        <v>1006</v>
      </c>
      <c r="I4813" t="s">
        <v>54</v>
      </c>
      <c r="J4813" t="s">
        <v>56</v>
      </c>
      <c r="K4813" t="s">
        <v>993</v>
      </c>
      <c r="L4813">
        <v>100223323</v>
      </c>
      <c r="M4813" t="s">
        <v>2337</v>
      </c>
      <c r="N4813" t="s">
        <v>995</v>
      </c>
      <c r="O4813" t="s">
        <v>996</v>
      </c>
      <c r="P4813" s="1">
        <v>42008</v>
      </c>
      <c r="Q4813" t="s">
        <v>997</v>
      </c>
      <c r="R4813">
        <v>1620</v>
      </c>
      <c r="S4813" t="s">
        <v>998</v>
      </c>
      <c r="T4813" t="s">
        <v>999</v>
      </c>
      <c r="U4813" t="s">
        <v>6828</v>
      </c>
      <c r="V4813">
        <v>1</v>
      </c>
      <c r="W4813" t="e">
        <f>VLOOKUP(U4813,T1.Unique.Delivery!$AQ$2:$AW$2720,COLUMNS(T1.Unique.Delivery!$AQ$2701:$AW$2701),0)</f>
        <v>#N/A</v>
      </c>
    </row>
    <row r="4814" spans="1:23" x14ac:dyDescent="0.3">
      <c r="A4814" t="s">
        <v>6806</v>
      </c>
      <c r="B4814" t="s">
        <v>6807</v>
      </c>
      <c r="C4814" t="s">
        <v>2263</v>
      </c>
      <c r="D4814" t="s">
        <v>2264</v>
      </c>
      <c r="E4814" t="s">
        <v>2745</v>
      </c>
      <c r="F4814" t="s">
        <v>2746</v>
      </c>
      <c r="G4814" t="s">
        <v>2264</v>
      </c>
      <c r="H4814" t="s">
        <v>1006</v>
      </c>
      <c r="I4814" t="s">
        <v>54</v>
      </c>
      <c r="J4814" t="s">
        <v>1002</v>
      </c>
      <c r="K4814" t="s">
        <v>993</v>
      </c>
      <c r="L4814">
        <v>100223322</v>
      </c>
      <c r="M4814" t="s">
        <v>2656</v>
      </c>
      <c r="N4814" t="s">
        <v>995</v>
      </c>
      <c r="O4814" t="s">
        <v>996</v>
      </c>
      <c r="P4814" s="1">
        <v>42377</v>
      </c>
      <c r="Q4814" t="s">
        <v>997</v>
      </c>
      <c r="R4814">
        <v>1300</v>
      </c>
      <c r="S4814" t="s">
        <v>998</v>
      </c>
      <c r="T4814" t="s">
        <v>999</v>
      </c>
      <c r="U4814" t="s">
        <v>6829</v>
      </c>
      <c r="V4814">
        <v>1</v>
      </c>
      <c r="W4814" t="e">
        <f>VLOOKUP(U4814,T1.Unique.Delivery!$AQ$2:$AW$2720,COLUMNS(T1.Unique.Delivery!$AQ$2701:$AW$2701),0)</f>
        <v>#N/A</v>
      </c>
    </row>
    <row r="4815" spans="1:23" x14ac:dyDescent="0.3">
      <c r="A4815" t="s">
        <v>6830</v>
      </c>
      <c r="B4815" t="s">
        <v>6831</v>
      </c>
      <c r="C4815" t="s">
        <v>1288</v>
      </c>
      <c r="D4815" t="s">
        <v>1289</v>
      </c>
      <c r="E4815" t="s">
        <v>4996</v>
      </c>
      <c r="F4815" t="s">
        <v>4997</v>
      </c>
      <c r="G4815" t="s">
        <v>1289</v>
      </c>
      <c r="H4815" t="s">
        <v>1006</v>
      </c>
      <c r="I4815" t="s">
        <v>54</v>
      </c>
      <c r="J4815" t="s">
        <v>56</v>
      </c>
      <c r="K4815" t="s">
        <v>993</v>
      </c>
      <c r="L4815">
        <v>100535793</v>
      </c>
      <c r="M4815" t="s">
        <v>1290</v>
      </c>
      <c r="N4815" t="s">
        <v>995</v>
      </c>
      <c r="O4815" t="s">
        <v>996</v>
      </c>
      <c r="P4815" s="1">
        <v>42013</v>
      </c>
      <c r="Q4815" t="s">
        <v>997</v>
      </c>
      <c r="R4815">
        <v>1622.44</v>
      </c>
      <c r="S4815" t="s">
        <v>998</v>
      </c>
      <c r="T4815" t="s">
        <v>999</v>
      </c>
      <c r="U4815" t="s">
        <v>6832</v>
      </c>
      <c r="V4815">
        <v>1</v>
      </c>
      <c r="W4815" t="e">
        <f>VLOOKUP(U4815,T1.Unique.Delivery!$AQ$2:$AW$2720,COLUMNS(T1.Unique.Delivery!$AQ$2701:$AW$2701),0)</f>
        <v>#N/A</v>
      </c>
    </row>
    <row r="4816" spans="1:23" x14ac:dyDescent="0.3">
      <c r="A4816" t="s">
        <v>6830</v>
      </c>
      <c r="B4816" t="s">
        <v>6831</v>
      </c>
      <c r="C4816" t="s">
        <v>1288</v>
      </c>
      <c r="D4816" t="s">
        <v>1289</v>
      </c>
      <c r="E4816" t="s">
        <v>4996</v>
      </c>
      <c r="F4816" t="s">
        <v>4997</v>
      </c>
      <c r="G4816" t="s">
        <v>1289</v>
      </c>
      <c r="H4816" t="s">
        <v>1006</v>
      </c>
      <c r="I4816" t="s">
        <v>54</v>
      </c>
      <c r="J4816" t="s">
        <v>56</v>
      </c>
      <c r="K4816" t="s">
        <v>993</v>
      </c>
      <c r="L4816" t="s">
        <v>47</v>
      </c>
      <c r="M4816" t="s">
        <v>47</v>
      </c>
      <c r="N4816" t="s">
        <v>995</v>
      </c>
      <c r="O4816" t="s">
        <v>996</v>
      </c>
      <c r="P4816" s="1">
        <v>42013</v>
      </c>
      <c r="Q4816" t="s">
        <v>997</v>
      </c>
      <c r="R4816">
        <v>1622.44</v>
      </c>
      <c r="S4816" t="s">
        <v>998</v>
      </c>
      <c r="T4816" t="s">
        <v>999</v>
      </c>
      <c r="U4816" t="s">
        <v>6833</v>
      </c>
      <c r="V4816">
        <v>1</v>
      </c>
      <c r="W4816" t="e">
        <f>VLOOKUP(U4816,T1.Unique.Delivery!$AQ$2:$AW$2720,COLUMNS(T1.Unique.Delivery!$AQ$2701:$AW$2701),0)</f>
        <v>#N/A</v>
      </c>
    </row>
    <row r="4817" spans="1:23" x14ac:dyDescent="0.3">
      <c r="A4817" t="s">
        <v>6830</v>
      </c>
      <c r="B4817" t="s">
        <v>6831</v>
      </c>
      <c r="C4817" t="s">
        <v>1288</v>
      </c>
      <c r="D4817" t="s">
        <v>1289</v>
      </c>
      <c r="E4817" t="s">
        <v>1314</v>
      </c>
      <c r="F4817" t="s">
        <v>1315</v>
      </c>
      <c r="G4817" t="s">
        <v>1289</v>
      </c>
      <c r="H4817" t="s">
        <v>1006</v>
      </c>
      <c r="I4817" t="s">
        <v>54</v>
      </c>
      <c r="J4817" t="s">
        <v>56</v>
      </c>
      <c r="K4817" t="s">
        <v>993</v>
      </c>
      <c r="L4817">
        <v>100422206</v>
      </c>
      <c r="M4817" t="s">
        <v>1337</v>
      </c>
      <c r="N4817" t="s">
        <v>47</v>
      </c>
      <c r="O4817" t="s">
        <v>47</v>
      </c>
      <c r="P4817" t="s">
        <v>1040</v>
      </c>
      <c r="Q4817" t="s">
        <v>997</v>
      </c>
      <c r="R4817">
        <v>1500</v>
      </c>
      <c r="S4817" t="s">
        <v>998</v>
      </c>
      <c r="T4817" t="s">
        <v>999</v>
      </c>
      <c r="U4817" t="s">
        <v>6834</v>
      </c>
      <c r="V4817">
        <v>1</v>
      </c>
      <c r="W4817" t="e">
        <f>VLOOKUP(U4817,T1.Unique.Delivery!$AQ$2:$AW$2720,COLUMNS(T1.Unique.Delivery!$AQ$2701:$AW$2701),0)</f>
        <v>#N/A</v>
      </c>
    </row>
    <row r="4818" spans="1:23" x14ac:dyDescent="0.3">
      <c r="A4818" t="s">
        <v>6830</v>
      </c>
      <c r="B4818" t="s">
        <v>6831</v>
      </c>
      <c r="C4818" t="s">
        <v>1288</v>
      </c>
      <c r="D4818" t="s">
        <v>1289</v>
      </c>
      <c r="E4818" t="s">
        <v>1314</v>
      </c>
      <c r="F4818" t="s">
        <v>1315</v>
      </c>
      <c r="G4818" t="s">
        <v>1289</v>
      </c>
      <c r="H4818" t="s">
        <v>1006</v>
      </c>
      <c r="I4818" t="s">
        <v>54</v>
      </c>
      <c r="J4818" t="s">
        <v>56</v>
      </c>
      <c r="K4818" t="s">
        <v>993</v>
      </c>
      <c r="L4818">
        <v>100422440</v>
      </c>
      <c r="M4818" t="s">
        <v>6835</v>
      </c>
      <c r="N4818" t="s">
        <v>995</v>
      </c>
      <c r="O4818" t="s">
        <v>996</v>
      </c>
      <c r="P4818" s="1">
        <v>42380</v>
      </c>
      <c r="Q4818" t="s">
        <v>997</v>
      </c>
      <c r="R4818">
        <v>1500</v>
      </c>
      <c r="S4818" t="s">
        <v>998</v>
      </c>
      <c r="T4818" t="s">
        <v>999</v>
      </c>
      <c r="U4818" t="s">
        <v>6836</v>
      </c>
      <c r="V4818">
        <v>1</v>
      </c>
      <c r="W4818" t="e">
        <f>VLOOKUP(U4818,T1.Unique.Delivery!$AQ$2:$AW$2720,COLUMNS(T1.Unique.Delivery!$AQ$2701:$AW$2701),0)</f>
        <v>#N/A</v>
      </c>
    </row>
    <row r="4819" spans="1:23" x14ac:dyDescent="0.3">
      <c r="A4819" t="s">
        <v>6830</v>
      </c>
      <c r="B4819" t="s">
        <v>6831</v>
      </c>
      <c r="C4819" t="s">
        <v>1288</v>
      </c>
      <c r="D4819" t="s">
        <v>1289</v>
      </c>
      <c r="E4819" t="s">
        <v>1314</v>
      </c>
      <c r="F4819" t="s">
        <v>1315</v>
      </c>
      <c r="G4819" t="s">
        <v>1289</v>
      </c>
      <c r="H4819" t="s">
        <v>1006</v>
      </c>
      <c r="I4819" t="s">
        <v>54</v>
      </c>
      <c r="J4819" t="s">
        <v>56</v>
      </c>
      <c r="K4819" t="s">
        <v>993</v>
      </c>
      <c r="L4819">
        <v>100535793</v>
      </c>
      <c r="M4819" t="s">
        <v>1290</v>
      </c>
      <c r="N4819" t="s">
        <v>995</v>
      </c>
      <c r="O4819" t="s">
        <v>996</v>
      </c>
      <c r="P4819" s="1">
        <v>42013</v>
      </c>
      <c r="Q4819" t="s">
        <v>997</v>
      </c>
      <c r="R4819">
        <v>1641.44</v>
      </c>
      <c r="S4819" t="s">
        <v>998</v>
      </c>
      <c r="T4819" t="s">
        <v>999</v>
      </c>
      <c r="U4819" t="s">
        <v>6837</v>
      </c>
      <c r="V4819">
        <v>1</v>
      </c>
      <c r="W4819" t="e">
        <f>VLOOKUP(U4819,T1.Unique.Delivery!$AQ$2:$AW$2720,COLUMNS(T1.Unique.Delivery!$AQ$2701:$AW$2701),0)</f>
        <v>#N/A</v>
      </c>
    </row>
    <row r="4820" spans="1:23" x14ac:dyDescent="0.3">
      <c r="A4820" t="s">
        <v>6830</v>
      </c>
      <c r="B4820" t="s">
        <v>6831</v>
      </c>
      <c r="C4820" t="s">
        <v>1288</v>
      </c>
      <c r="D4820" t="s">
        <v>1289</v>
      </c>
      <c r="E4820" t="s">
        <v>1314</v>
      </c>
      <c r="F4820" t="s">
        <v>1315</v>
      </c>
      <c r="G4820" t="s">
        <v>1289</v>
      </c>
      <c r="H4820" t="s">
        <v>1006</v>
      </c>
      <c r="I4820" t="s">
        <v>54</v>
      </c>
      <c r="J4820" t="s">
        <v>56</v>
      </c>
      <c r="K4820" t="s">
        <v>993</v>
      </c>
      <c r="L4820">
        <v>101118350</v>
      </c>
      <c r="M4820" t="s">
        <v>1352</v>
      </c>
      <c r="N4820" t="s">
        <v>995</v>
      </c>
      <c r="O4820" t="s">
        <v>996</v>
      </c>
      <c r="P4820" s="1">
        <v>42380</v>
      </c>
      <c r="Q4820" t="s">
        <v>997</v>
      </c>
      <c r="R4820">
        <v>1500</v>
      </c>
      <c r="S4820" t="s">
        <v>998</v>
      </c>
      <c r="T4820" t="s">
        <v>999</v>
      </c>
      <c r="U4820" t="s">
        <v>6838</v>
      </c>
      <c r="V4820">
        <v>1</v>
      </c>
      <c r="W4820" t="e">
        <f>VLOOKUP(U4820,T1.Unique.Delivery!$AQ$2:$AW$2720,COLUMNS(T1.Unique.Delivery!$AQ$2701:$AW$2701),0)</f>
        <v>#N/A</v>
      </c>
    </row>
    <row r="4821" spans="1:23" x14ac:dyDescent="0.3">
      <c r="A4821" t="s">
        <v>6830</v>
      </c>
      <c r="B4821" t="s">
        <v>6831</v>
      </c>
      <c r="C4821" t="s">
        <v>1288</v>
      </c>
      <c r="D4821" t="s">
        <v>1289</v>
      </c>
      <c r="E4821" t="s">
        <v>1314</v>
      </c>
      <c r="F4821" t="s">
        <v>1315</v>
      </c>
      <c r="G4821" t="s">
        <v>1289</v>
      </c>
      <c r="H4821" t="s">
        <v>1006</v>
      </c>
      <c r="I4821" t="s">
        <v>54</v>
      </c>
      <c r="J4821" t="s">
        <v>56</v>
      </c>
      <c r="K4821" t="s">
        <v>993</v>
      </c>
      <c r="L4821" t="s">
        <v>47</v>
      </c>
      <c r="M4821" t="s">
        <v>47</v>
      </c>
      <c r="N4821" t="s">
        <v>995</v>
      </c>
      <c r="O4821" t="s">
        <v>996</v>
      </c>
      <c r="P4821" s="1">
        <v>42013</v>
      </c>
      <c r="Q4821" t="s">
        <v>997</v>
      </c>
      <c r="R4821">
        <v>1641.44</v>
      </c>
      <c r="S4821" t="s">
        <v>998</v>
      </c>
      <c r="T4821" t="s">
        <v>999</v>
      </c>
      <c r="U4821" t="s">
        <v>6839</v>
      </c>
      <c r="V4821">
        <v>1</v>
      </c>
      <c r="W4821" t="e">
        <f>VLOOKUP(U4821,T1.Unique.Delivery!$AQ$2:$AW$2720,COLUMNS(T1.Unique.Delivery!$AQ$2701:$AW$2701),0)</f>
        <v>#N/A</v>
      </c>
    </row>
    <row r="4822" spans="1:23" x14ac:dyDescent="0.3">
      <c r="A4822" t="s">
        <v>6830</v>
      </c>
      <c r="B4822" t="s">
        <v>6831</v>
      </c>
      <c r="C4822" t="s">
        <v>1288</v>
      </c>
      <c r="D4822" t="s">
        <v>1289</v>
      </c>
      <c r="E4822" t="s">
        <v>2387</v>
      </c>
      <c r="F4822" t="s">
        <v>2388</v>
      </c>
      <c r="G4822" t="s">
        <v>2264</v>
      </c>
      <c r="H4822" t="s">
        <v>1006</v>
      </c>
      <c r="I4822" t="s">
        <v>54</v>
      </c>
      <c r="J4822" t="s">
        <v>66</v>
      </c>
      <c r="K4822" t="s">
        <v>1007</v>
      </c>
      <c r="L4822">
        <v>100935931</v>
      </c>
      <c r="M4822" t="s">
        <v>2267</v>
      </c>
      <c r="N4822" t="s">
        <v>47</v>
      </c>
      <c r="O4822" t="s">
        <v>47</v>
      </c>
      <c r="P4822" s="1">
        <v>42736</v>
      </c>
      <c r="Q4822" t="s">
        <v>997</v>
      </c>
      <c r="R4822">
        <v>1049</v>
      </c>
      <c r="S4822" t="s">
        <v>998</v>
      </c>
      <c r="T4822" t="s">
        <v>999</v>
      </c>
      <c r="U4822" t="s">
        <v>6840</v>
      </c>
      <c r="V4822">
        <v>1</v>
      </c>
      <c r="W4822" t="e">
        <f>VLOOKUP(U4822,T1.Unique.Delivery!$AQ$2:$AW$2720,COLUMNS(T1.Unique.Delivery!$AQ$2701:$AW$2701),0)</f>
        <v>#N/A</v>
      </c>
    </row>
    <row r="4823" spans="1:23" x14ac:dyDescent="0.3">
      <c r="A4823" t="s">
        <v>6830</v>
      </c>
      <c r="B4823" t="s">
        <v>6831</v>
      </c>
      <c r="C4823" t="s">
        <v>1288</v>
      </c>
      <c r="D4823" t="s">
        <v>1289</v>
      </c>
      <c r="E4823" t="s">
        <v>1335</v>
      </c>
      <c r="F4823" t="s">
        <v>1336</v>
      </c>
      <c r="G4823" t="s">
        <v>241</v>
      </c>
      <c r="H4823" t="s">
        <v>1006</v>
      </c>
      <c r="I4823" t="s">
        <v>54</v>
      </c>
      <c r="J4823" t="s">
        <v>56</v>
      </c>
      <c r="K4823" t="s">
        <v>993</v>
      </c>
      <c r="L4823">
        <v>100422206</v>
      </c>
      <c r="M4823" t="s">
        <v>1337</v>
      </c>
      <c r="N4823" t="s">
        <v>47</v>
      </c>
      <c r="O4823" t="s">
        <v>47</v>
      </c>
      <c r="P4823" t="s">
        <v>1040</v>
      </c>
      <c r="Q4823" t="s">
        <v>997</v>
      </c>
      <c r="R4823">
        <v>1500</v>
      </c>
      <c r="S4823" t="s">
        <v>998</v>
      </c>
      <c r="T4823" t="s">
        <v>999</v>
      </c>
      <c r="U4823" t="s">
        <v>6841</v>
      </c>
      <c r="V4823">
        <v>1</v>
      </c>
      <c r="W4823" t="e">
        <f>VLOOKUP(U4823,T1.Unique.Delivery!$AQ$2:$AW$2720,COLUMNS(T1.Unique.Delivery!$AQ$2701:$AW$2701),0)</f>
        <v>#N/A</v>
      </c>
    </row>
    <row r="4824" spans="1:23" x14ac:dyDescent="0.3">
      <c r="A4824" t="s">
        <v>6830</v>
      </c>
      <c r="B4824" t="s">
        <v>6831</v>
      </c>
      <c r="C4824" t="s">
        <v>1288</v>
      </c>
      <c r="D4824" t="s">
        <v>1289</v>
      </c>
      <c r="E4824" t="s">
        <v>1346</v>
      </c>
      <c r="F4824" t="s">
        <v>1347</v>
      </c>
      <c r="G4824" t="s">
        <v>1289</v>
      </c>
      <c r="H4824" t="s">
        <v>991</v>
      </c>
      <c r="I4824" t="s">
        <v>992</v>
      </c>
      <c r="J4824" t="s">
        <v>1002</v>
      </c>
      <c r="K4824" t="s">
        <v>993</v>
      </c>
      <c r="L4824">
        <v>100422206</v>
      </c>
      <c r="M4824" t="s">
        <v>1337</v>
      </c>
      <c r="N4824" t="s">
        <v>47</v>
      </c>
      <c r="O4824" t="s">
        <v>47</v>
      </c>
      <c r="P4824" s="1">
        <v>42741</v>
      </c>
      <c r="Q4824" t="s">
        <v>997</v>
      </c>
      <c r="R4824">
        <v>100</v>
      </c>
      <c r="S4824" t="s">
        <v>998</v>
      </c>
      <c r="T4824" t="s">
        <v>999</v>
      </c>
      <c r="U4824" t="s">
        <v>6842</v>
      </c>
      <c r="V4824">
        <v>1</v>
      </c>
      <c r="W4824" t="e">
        <f>VLOOKUP(U4824,T1.Unique.Delivery!$AQ$2:$AW$2720,COLUMNS(T1.Unique.Delivery!$AQ$2701:$AW$2701),0)</f>
        <v>#N/A</v>
      </c>
    </row>
    <row r="4825" spans="1:23" x14ac:dyDescent="0.3">
      <c r="A4825" t="s">
        <v>6830</v>
      </c>
      <c r="B4825" t="s">
        <v>6831</v>
      </c>
      <c r="C4825" t="s">
        <v>1288</v>
      </c>
      <c r="D4825" t="s">
        <v>1289</v>
      </c>
      <c r="E4825" t="s">
        <v>1346</v>
      </c>
      <c r="F4825" t="s">
        <v>1347</v>
      </c>
      <c r="G4825" t="s">
        <v>1289</v>
      </c>
      <c r="H4825" t="s">
        <v>1006</v>
      </c>
      <c r="I4825" t="s">
        <v>54</v>
      </c>
      <c r="J4825" t="s">
        <v>56</v>
      </c>
      <c r="K4825" t="s">
        <v>993</v>
      </c>
      <c r="L4825">
        <v>100223303</v>
      </c>
      <c r="M4825" t="s">
        <v>994</v>
      </c>
      <c r="N4825" t="s">
        <v>995</v>
      </c>
      <c r="O4825" t="s">
        <v>996</v>
      </c>
      <c r="P4825" s="1">
        <v>42379</v>
      </c>
      <c r="Q4825" t="s">
        <v>997</v>
      </c>
      <c r="R4825">
        <v>100</v>
      </c>
      <c r="S4825" t="s">
        <v>998</v>
      </c>
      <c r="T4825" t="s">
        <v>999</v>
      </c>
      <c r="U4825" t="s">
        <v>6843</v>
      </c>
      <c r="V4825">
        <v>1</v>
      </c>
      <c r="W4825" t="e">
        <f>VLOOKUP(U4825,T1.Unique.Delivery!$AQ$2:$AW$2720,COLUMNS(T1.Unique.Delivery!$AQ$2701:$AW$2701),0)</f>
        <v>#N/A</v>
      </c>
    </row>
    <row r="4826" spans="1:23" x14ac:dyDescent="0.3">
      <c r="A4826" t="s">
        <v>6830</v>
      </c>
      <c r="B4826" t="s">
        <v>6831</v>
      </c>
      <c r="C4826" t="s">
        <v>1288</v>
      </c>
      <c r="D4826" t="s">
        <v>1289</v>
      </c>
      <c r="E4826" t="s">
        <v>1346</v>
      </c>
      <c r="F4826" t="s">
        <v>1347</v>
      </c>
      <c r="G4826" t="s">
        <v>1289</v>
      </c>
      <c r="H4826" t="s">
        <v>1006</v>
      </c>
      <c r="I4826" t="s">
        <v>54</v>
      </c>
      <c r="J4826" t="s">
        <v>56</v>
      </c>
      <c r="K4826" t="s">
        <v>993</v>
      </c>
      <c r="L4826">
        <v>100422206</v>
      </c>
      <c r="M4826" t="s">
        <v>1337</v>
      </c>
      <c r="N4826" t="s">
        <v>47</v>
      </c>
      <c r="O4826" t="s">
        <v>47</v>
      </c>
      <c r="P4826" t="s">
        <v>1040</v>
      </c>
      <c r="Q4826" t="s">
        <v>997</v>
      </c>
      <c r="R4826">
        <v>100</v>
      </c>
      <c r="S4826" t="s">
        <v>998</v>
      </c>
      <c r="T4826" t="s">
        <v>999</v>
      </c>
      <c r="U4826" t="s">
        <v>6844</v>
      </c>
      <c r="V4826">
        <v>1</v>
      </c>
      <c r="W4826" t="e">
        <f>VLOOKUP(U4826,T1.Unique.Delivery!$AQ$2:$AW$2720,COLUMNS(T1.Unique.Delivery!$AQ$2701:$AW$2701),0)</f>
        <v>#N/A</v>
      </c>
    </row>
    <row r="4827" spans="1:23" x14ac:dyDescent="0.3">
      <c r="A4827" t="s">
        <v>6830</v>
      </c>
      <c r="B4827" t="s">
        <v>6831</v>
      </c>
      <c r="C4827" t="s">
        <v>1288</v>
      </c>
      <c r="D4827" t="s">
        <v>1289</v>
      </c>
      <c r="E4827" t="s">
        <v>1346</v>
      </c>
      <c r="F4827" t="s">
        <v>1347</v>
      </c>
      <c r="G4827" t="s">
        <v>1289</v>
      </c>
      <c r="H4827" t="s">
        <v>1006</v>
      </c>
      <c r="I4827" t="s">
        <v>54</v>
      </c>
      <c r="J4827" t="s">
        <v>56</v>
      </c>
      <c r="K4827" t="s">
        <v>993</v>
      </c>
      <c r="L4827">
        <v>100422440</v>
      </c>
      <c r="M4827" t="s">
        <v>6835</v>
      </c>
      <c r="N4827" t="s">
        <v>1295</v>
      </c>
      <c r="O4827" t="s">
        <v>1296</v>
      </c>
      <c r="P4827" s="1">
        <v>42380</v>
      </c>
      <c r="Q4827" t="s">
        <v>997</v>
      </c>
      <c r="R4827">
        <v>100</v>
      </c>
      <c r="S4827" t="s">
        <v>998</v>
      </c>
      <c r="T4827" t="s">
        <v>999</v>
      </c>
      <c r="U4827" t="s">
        <v>6845</v>
      </c>
      <c r="V4827">
        <v>1</v>
      </c>
      <c r="W4827" t="e">
        <f>VLOOKUP(U4827,T1.Unique.Delivery!$AQ$2:$AW$2720,COLUMNS(T1.Unique.Delivery!$AQ$2701:$AW$2701),0)</f>
        <v>#N/A</v>
      </c>
    </row>
    <row r="4828" spans="1:23" x14ac:dyDescent="0.3">
      <c r="A4828" t="s">
        <v>6830</v>
      </c>
      <c r="B4828" t="s">
        <v>6831</v>
      </c>
      <c r="C4828" t="s">
        <v>1288</v>
      </c>
      <c r="D4828" t="s">
        <v>1289</v>
      </c>
      <c r="E4828" t="s">
        <v>1346</v>
      </c>
      <c r="F4828" t="s">
        <v>1347</v>
      </c>
      <c r="G4828" t="s">
        <v>1289</v>
      </c>
      <c r="H4828" t="s">
        <v>1006</v>
      </c>
      <c r="I4828" t="s">
        <v>54</v>
      </c>
      <c r="J4828" t="s">
        <v>56</v>
      </c>
      <c r="K4828" t="s">
        <v>993</v>
      </c>
      <c r="L4828">
        <v>100535793</v>
      </c>
      <c r="M4828" t="s">
        <v>1290</v>
      </c>
      <c r="N4828" t="s">
        <v>995</v>
      </c>
      <c r="O4828" t="s">
        <v>996</v>
      </c>
      <c r="P4828" s="1">
        <v>42376</v>
      </c>
      <c r="Q4828" t="s">
        <v>997</v>
      </c>
      <c r="R4828">
        <v>100</v>
      </c>
      <c r="S4828" t="s">
        <v>998</v>
      </c>
      <c r="T4828" t="s">
        <v>999</v>
      </c>
      <c r="U4828" t="s">
        <v>6846</v>
      </c>
      <c r="V4828">
        <v>1</v>
      </c>
      <c r="W4828" t="e">
        <f>VLOOKUP(U4828,T1.Unique.Delivery!$AQ$2:$AW$2720,COLUMNS(T1.Unique.Delivery!$AQ$2701:$AW$2701),0)</f>
        <v>#N/A</v>
      </c>
    </row>
    <row r="4829" spans="1:23" x14ac:dyDescent="0.3">
      <c r="A4829" t="s">
        <v>6830</v>
      </c>
      <c r="B4829" t="s">
        <v>6831</v>
      </c>
      <c r="C4829" t="s">
        <v>1288</v>
      </c>
      <c r="D4829" t="s">
        <v>1289</v>
      </c>
      <c r="E4829" t="s">
        <v>1346</v>
      </c>
      <c r="F4829" t="s">
        <v>1347</v>
      </c>
      <c r="G4829" t="s">
        <v>1289</v>
      </c>
      <c r="H4829" t="s">
        <v>1006</v>
      </c>
      <c r="I4829" t="s">
        <v>54</v>
      </c>
      <c r="J4829" t="s">
        <v>56</v>
      </c>
      <c r="K4829" t="s">
        <v>993</v>
      </c>
      <c r="L4829">
        <v>101118350</v>
      </c>
      <c r="M4829" t="s">
        <v>1352</v>
      </c>
      <c r="N4829" t="s">
        <v>995</v>
      </c>
      <c r="O4829" t="s">
        <v>996</v>
      </c>
      <c r="P4829" s="1">
        <v>42380</v>
      </c>
      <c r="Q4829" t="s">
        <v>997</v>
      </c>
      <c r="R4829">
        <v>100</v>
      </c>
      <c r="S4829" t="s">
        <v>998</v>
      </c>
      <c r="T4829" t="s">
        <v>999</v>
      </c>
      <c r="U4829" t="s">
        <v>6847</v>
      </c>
      <c r="V4829">
        <v>1</v>
      </c>
      <c r="W4829" t="e">
        <f>VLOOKUP(U4829,T1.Unique.Delivery!$AQ$2:$AW$2720,COLUMNS(T1.Unique.Delivery!$AQ$2701:$AW$2701),0)</f>
        <v>#N/A</v>
      </c>
    </row>
    <row r="4830" spans="1:23" x14ac:dyDescent="0.3">
      <c r="A4830" t="s">
        <v>6830</v>
      </c>
      <c r="B4830" t="s">
        <v>6831</v>
      </c>
      <c r="C4830" t="s">
        <v>1288</v>
      </c>
      <c r="D4830" t="s">
        <v>1289</v>
      </c>
      <c r="E4830" t="s">
        <v>1346</v>
      </c>
      <c r="F4830" t="s">
        <v>1347</v>
      </c>
      <c r="G4830" t="s">
        <v>1289</v>
      </c>
      <c r="H4830" t="s">
        <v>1006</v>
      </c>
      <c r="I4830" t="s">
        <v>54</v>
      </c>
      <c r="J4830" t="s">
        <v>159</v>
      </c>
      <c r="K4830" t="s">
        <v>1016</v>
      </c>
      <c r="L4830">
        <v>100422206</v>
      </c>
      <c r="M4830" t="s">
        <v>1337</v>
      </c>
      <c r="N4830" t="s">
        <v>47</v>
      </c>
      <c r="O4830" t="s">
        <v>47</v>
      </c>
      <c r="P4830" s="1">
        <v>42741</v>
      </c>
      <c r="Q4830" t="s">
        <v>997</v>
      </c>
      <c r="R4830">
        <v>100</v>
      </c>
      <c r="S4830" t="s">
        <v>998</v>
      </c>
      <c r="T4830" t="s">
        <v>999</v>
      </c>
      <c r="U4830" t="s">
        <v>6848</v>
      </c>
      <c r="V4830">
        <v>1</v>
      </c>
      <c r="W4830" t="e">
        <f>VLOOKUP(U4830,T1.Unique.Delivery!$AQ$2:$AW$2720,COLUMNS(T1.Unique.Delivery!$AQ$2701:$AW$2701),0)</f>
        <v>#N/A</v>
      </c>
    </row>
    <row r="4831" spans="1:23" x14ac:dyDescent="0.3">
      <c r="A4831" t="s">
        <v>6849</v>
      </c>
      <c r="B4831" t="s">
        <v>6850</v>
      </c>
      <c r="C4831" t="s">
        <v>988</v>
      </c>
      <c r="D4831" t="s">
        <v>207</v>
      </c>
      <c r="E4831" t="s">
        <v>989</v>
      </c>
      <c r="F4831" t="s">
        <v>990</v>
      </c>
      <c r="G4831" t="s">
        <v>52</v>
      </c>
      <c r="H4831" t="s">
        <v>991</v>
      </c>
      <c r="I4831" t="s">
        <v>992</v>
      </c>
      <c r="J4831" t="s">
        <v>56</v>
      </c>
      <c r="K4831" t="s">
        <v>993</v>
      </c>
      <c r="L4831">
        <v>101093720</v>
      </c>
      <c r="M4831" t="s">
        <v>55</v>
      </c>
      <c r="N4831" t="s">
        <v>995</v>
      </c>
      <c r="O4831" t="s">
        <v>996</v>
      </c>
      <c r="P4831" s="1">
        <v>42379</v>
      </c>
      <c r="Q4831" t="s">
        <v>997</v>
      </c>
      <c r="R4831">
        <v>1495.39</v>
      </c>
      <c r="S4831" t="s">
        <v>998</v>
      </c>
      <c r="T4831" t="s">
        <v>999</v>
      </c>
      <c r="U4831" t="s">
        <v>6851</v>
      </c>
      <c r="V4831">
        <v>1</v>
      </c>
      <c r="W4831" t="e">
        <f>VLOOKUP(U4831,T1.Unique.Delivery!$AQ$2:$AW$2720,COLUMNS(T1.Unique.Delivery!$AQ$2701:$AW$2701),0)</f>
        <v>#N/A</v>
      </c>
    </row>
    <row r="4832" spans="1:23" x14ac:dyDescent="0.3">
      <c r="A4832" t="s">
        <v>6849</v>
      </c>
      <c r="B4832" t="s">
        <v>6850</v>
      </c>
      <c r="C4832" t="s">
        <v>988</v>
      </c>
      <c r="D4832" t="s">
        <v>207</v>
      </c>
      <c r="E4832" t="s">
        <v>1004</v>
      </c>
      <c r="F4832" t="s">
        <v>1005</v>
      </c>
      <c r="G4832" t="s">
        <v>207</v>
      </c>
      <c r="H4832" t="s">
        <v>1006</v>
      </c>
      <c r="I4832" t="s">
        <v>54</v>
      </c>
      <c r="J4832" t="s">
        <v>66</v>
      </c>
      <c r="K4832" t="s">
        <v>1007</v>
      </c>
      <c r="L4832">
        <v>100981642</v>
      </c>
      <c r="M4832" t="s">
        <v>1008</v>
      </c>
      <c r="N4832" t="s">
        <v>47</v>
      </c>
      <c r="O4832" t="s">
        <v>47</v>
      </c>
      <c r="P4832" s="1">
        <v>42011</v>
      </c>
      <c r="Q4832" t="s">
        <v>997</v>
      </c>
      <c r="R4832">
        <v>1065.55</v>
      </c>
      <c r="S4832" t="s">
        <v>998</v>
      </c>
      <c r="T4832" t="s">
        <v>999</v>
      </c>
      <c r="U4832" t="s">
        <v>6852</v>
      </c>
      <c r="V4832">
        <v>1</v>
      </c>
      <c r="W4832" t="e">
        <f>VLOOKUP(U4832,T1.Unique.Delivery!$AQ$2:$AW$2720,COLUMNS(T1.Unique.Delivery!$AQ$2701:$AW$2701),0)</f>
        <v>#N/A</v>
      </c>
    </row>
    <row r="4833" spans="1:23" x14ac:dyDescent="0.3">
      <c r="A4833" t="s">
        <v>6849</v>
      </c>
      <c r="B4833" t="s">
        <v>6850</v>
      </c>
      <c r="C4833" t="s">
        <v>988</v>
      </c>
      <c r="D4833" t="s">
        <v>207</v>
      </c>
      <c r="E4833" t="s">
        <v>1004</v>
      </c>
      <c r="F4833" t="s">
        <v>1005</v>
      </c>
      <c r="G4833" t="s">
        <v>207</v>
      </c>
      <c r="H4833" t="s">
        <v>1006</v>
      </c>
      <c r="I4833" t="s">
        <v>54</v>
      </c>
      <c r="J4833" t="s">
        <v>56</v>
      </c>
      <c r="K4833" t="s">
        <v>993</v>
      </c>
      <c r="L4833">
        <v>100981642</v>
      </c>
      <c r="M4833" t="s">
        <v>1008</v>
      </c>
      <c r="N4833" t="s">
        <v>47</v>
      </c>
      <c r="O4833" t="s">
        <v>47</v>
      </c>
      <c r="P4833" s="1">
        <v>42011</v>
      </c>
      <c r="Q4833" t="s">
        <v>997</v>
      </c>
      <c r="R4833">
        <v>1594.89</v>
      </c>
      <c r="S4833" t="s">
        <v>998</v>
      </c>
      <c r="T4833" t="s">
        <v>999</v>
      </c>
      <c r="U4833" t="s">
        <v>6853</v>
      </c>
      <c r="V4833">
        <v>1</v>
      </c>
      <c r="W4833" t="e">
        <f>VLOOKUP(U4833,T1.Unique.Delivery!$AQ$2:$AW$2720,COLUMNS(T1.Unique.Delivery!$AQ$2701:$AW$2701),0)</f>
        <v>#N/A</v>
      </c>
    </row>
    <row r="4834" spans="1:23" x14ac:dyDescent="0.3">
      <c r="A4834" t="s">
        <v>6849</v>
      </c>
      <c r="B4834" t="s">
        <v>6850</v>
      </c>
      <c r="C4834" t="s">
        <v>988</v>
      </c>
      <c r="D4834" t="s">
        <v>207</v>
      </c>
      <c r="E4834" t="s">
        <v>1004</v>
      </c>
      <c r="F4834" t="s">
        <v>1005</v>
      </c>
      <c r="G4834" t="s">
        <v>207</v>
      </c>
      <c r="H4834" t="s">
        <v>1006</v>
      </c>
      <c r="I4834" t="s">
        <v>54</v>
      </c>
      <c r="J4834" t="s">
        <v>129</v>
      </c>
      <c r="K4834" t="s">
        <v>1012</v>
      </c>
      <c r="L4834">
        <v>100981642</v>
      </c>
      <c r="M4834" t="s">
        <v>1008</v>
      </c>
      <c r="N4834" t="s">
        <v>47</v>
      </c>
      <c r="O4834" t="s">
        <v>47</v>
      </c>
      <c r="P4834" s="1">
        <v>42011</v>
      </c>
      <c r="Q4834" t="s">
        <v>997</v>
      </c>
      <c r="R4834">
        <v>639.86</v>
      </c>
      <c r="S4834" t="s">
        <v>998</v>
      </c>
      <c r="T4834" t="s">
        <v>999</v>
      </c>
      <c r="U4834" t="s">
        <v>6854</v>
      </c>
      <c r="V4834">
        <v>1</v>
      </c>
      <c r="W4834" t="e">
        <f>VLOOKUP(U4834,T1.Unique.Delivery!$AQ$2:$AW$2720,COLUMNS(T1.Unique.Delivery!$AQ$2701:$AW$2701),0)</f>
        <v>#N/A</v>
      </c>
    </row>
    <row r="4835" spans="1:23" x14ac:dyDescent="0.3">
      <c r="A4835" t="s">
        <v>6849</v>
      </c>
      <c r="B4835" t="s">
        <v>6850</v>
      </c>
      <c r="C4835" t="s">
        <v>988</v>
      </c>
      <c r="D4835" t="s">
        <v>207</v>
      </c>
      <c r="E4835" t="s">
        <v>1004</v>
      </c>
      <c r="F4835" t="s">
        <v>1005</v>
      </c>
      <c r="G4835" t="s">
        <v>207</v>
      </c>
      <c r="H4835" t="s">
        <v>1006</v>
      </c>
      <c r="I4835" t="s">
        <v>54</v>
      </c>
      <c r="J4835" t="s">
        <v>80</v>
      </c>
      <c r="K4835" t="s">
        <v>1014</v>
      </c>
      <c r="L4835">
        <v>100981642</v>
      </c>
      <c r="M4835" t="s">
        <v>1008</v>
      </c>
      <c r="N4835" t="s">
        <v>47</v>
      </c>
      <c r="O4835" t="s">
        <v>47</v>
      </c>
      <c r="P4835" s="1">
        <v>42011</v>
      </c>
      <c r="Q4835" t="s">
        <v>997</v>
      </c>
      <c r="R4835">
        <v>792.19</v>
      </c>
      <c r="S4835" t="s">
        <v>998</v>
      </c>
      <c r="T4835" t="s">
        <v>999</v>
      </c>
      <c r="U4835" t="s">
        <v>6855</v>
      </c>
      <c r="V4835">
        <v>1</v>
      </c>
      <c r="W4835" t="e">
        <f>VLOOKUP(U4835,T1.Unique.Delivery!$AQ$2:$AW$2720,COLUMNS(T1.Unique.Delivery!$AQ$2701:$AW$2701),0)</f>
        <v>#N/A</v>
      </c>
    </row>
    <row r="4836" spans="1:23" x14ac:dyDescent="0.3">
      <c r="A4836" t="s">
        <v>6849</v>
      </c>
      <c r="B4836" t="s">
        <v>6850</v>
      </c>
      <c r="C4836" t="s">
        <v>988</v>
      </c>
      <c r="D4836" t="s">
        <v>207</v>
      </c>
      <c r="E4836" t="s">
        <v>1004</v>
      </c>
      <c r="F4836" t="s">
        <v>1005</v>
      </c>
      <c r="G4836" t="s">
        <v>207</v>
      </c>
      <c r="H4836" t="s">
        <v>1006</v>
      </c>
      <c r="I4836" t="s">
        <v>54</v>
      </c>
      <c r="J4836" t="s">
        <v>159</v>
      </c>
      <c r="K4836" t="s">
        <v>1016</v>
      </c>
      <c r="L4836">
        <v>100981642</v>
      </c>
      <c r="M4836" t="s">
        <v>1008</v>
      </c>
      <c r="N4836" t="s">
        <v>47</v>
      </c>
      <c r="O4836" t="s">
        <v>47</v>
      </c>
      <c r="P4836" s="1">
        <v>42011</v>
      </c>
      <c r="Q4836" t="s">
        <v>997</v>
      </c>
      <c r="R4836">
        <v>639.86</v>
      </c>
      <c r="S4836" t="s">
        <v>998</v>
      </c>
      <c r="T4836" t="s">
        <v>999</v>
      </c>
      <c r="U4836" t="s">
        <v>6856</v>
      </c>
      <c r="V4836">
        <v>1</v>
      </c>
      <c r="W4836" t="e">
        <f>VLOOKUP(U4836,T1.Unique.Delivery!$AQ$2:$AW$2720,COLUMNS(T1.Unique.Delivery!$AQ$2701:$AW$2701),0)</f>
        <v>#N/A</v>
      </c>
    </row>
    <row r="4837" spans="1:23" x14ac:dyDescent="0.3">
      <c r="A4837" t="s">
        <v>6849</v>
      </c>
      <c r="B4837" t="s">
        <v>6850</v>
      </c>
      <c r="C4837" t="s">
        <v>988</v>
      </c>
      <c r="D4837" t="s">
        <v>207</v>
      </c>
      <c r="E4837" t="s">
        <v>1018</v>
      </c>
      <c r="F4837" t="s">
        <v>1019</v>
      </c>
      <c r="G4837" t="s">
        <v>207</v>
      </c>
      <c r="H4837" t="s">
        <v>1006</v>
      </c>
      <c r="I4837" t="s">
        <v>54</v>
      </c>
      <c r="J4837" t="s">
        <v>66</v>
      </c>
      <c r="K4837" t="s">
        <v>1007</v>
      </c>
      <c r="L4837">
        <v>100981642</v>
      </c>
      <c r="M4837" t="s">
        <v>1008</v>
      </c>
      <c r="N4837" t="s">
        <v>47</v>
      </c>
      <c r="O4837" t="s">
        <v>47</v>
      </c>
      <c r="P4837" s="1">
        <v>42011</v>
      </c>
      <c r="Q4837" t="s">
        <v>997</v>
      </c>
      <c r="R4837">
        <v>1065.55</v>
      </c>
      <c r="S4837" t="s">
        <v>998</v>
      </c>
      <c r="T4837" t="s">
        <v>999</v>
      </c>
      <c r="U4837" t="s">
        <v>6857</v>
      </c>
      <c r="V4837">
        <v>1</v>
      </c>
      <c r="W4837" t="e">
        <f>VLOOKUP(U4837,T1.Unique.Delivery!$AQ$2:$AW$2720,COLUMNS(T1.Unique.Delivery!$AQ$2701:$AW$2701),0)</f>
        <v>#N/A</v>
      </c>
    </row>
    <row r="4838" spans="1:23" x14ac:dyDescent="0.3">
      <c r="A4838" t="s">
        <v>6849</v>
      </c>
      <c r="B4838" t="s">
        <v>6850</v>
      </c>
      <c r="C4838" t="s">
        <v>988</v>
      </c>
      <c r="D4838" t="s">
        <v>207</v>
      </c>
      <c r="E4838" t="s">
        <v>1018</v>
      </c>
      <c r="F4838" t="s">
        <v>1019</v>
      </c>
      <c r="G4838" t="s">
        <v>207</v>
      </c>
      <c r="H4838" t="s">
        <v>1006</v>
      </c>
      <c r="I4838" t="s">
        <v>54</v>
      </c>
      <c r="J4838" t="s">
        <v>56</v>
      </c>
      <c r="K4838" t="s">
        <v>993</v>
      </c>
      <c r="L4838">
        <v>100981642</v>
      </c>
      <c r="M4838" t="s">
        <v>1008</v>
      </c>
      <c r="N4838" t="s">
        <v>47</v>
      </c>
      <c r="O4838" t="s">
        <v>47</v>
      </c>
      <c r="P4838" s="1">
        <v>42011</v>
      </c>
      <c r="Q4838" t="s">
        <v>997</v>
      </c>
      <c r="R4838">
        <v>1594.89</v>
      </c>
      <c r="S4838" t="s">
        <v>998</v>
      </c>
      <c r="T4838" t="s">
        <v>999</v>
      </c>
      <c r="U4838" t="s">
        <v>6858</v>
      </c>
      <c r="V4838">
        <v>1</v>
      </c>
      <c r="W4838" t="e">
        <f>VLOOKUP(U4838,T1.Unique.Delivery!$AQ$2:$AW$2720,COLUMNS(T1.Unique.Delivery!$AQ$2701:$AW$2701),0)</f>
        <v>#N/A</v>
      </c>
    </row>
    <row r="4839" spans="1:23" x14ac:dyDescent="0.3">
      <c r="A4839" t="s">
        <v>6849</v>
      </c>
      <c r="B4839" t="s">
        <v>6850</v>
      </c>
      <c r="C4839" t="s">
        <v>988</v>
      </c>
      <c r="D4839" t="s">
        <v>207</v>
      </c>
      <c r="E4839" t="s">
        <v>1018</v>
      </c>
      <c r="F4839" t="s">
        <v>1019</v>
      </c>
      <c r="G4839" t="s">
        <v>207</v>
      </c>
      <c r="H4839" t="s">
        <v>1006</v>
      </c>
      <c r="I4839" t="s">
        <v>54</v>
      </c>
      <c r="J4839" t="s">
        <v>129</v>
      </c>
      <c r="K4839" t="s">
        <v>1012</v>
      </c>
      <c r="L4839">
        <v>100981642</v>
      </c>
      <c r="M4839" t="s">
        <v>1008</v>
      </c>
      <c r="N4839" t="s">
        <v>47</v>
      </c>
      <c r="O4839" t="s">
        <v>47</v>
      </c>
      <c r="P4839" s="1">
        <v>42011</v>
      </c>
      <c r="Q4839" t="s">
        <v>997</v>
      </c>
      <c r="R4839">
        <v>639.86</v>
      </c>
      <c r="S4839" t="s">
        <v>998</v>
      </c>
      <c r="T4839" t="s">
        <v>999</v>
      </c>
      <c r="U4839" t="s">
        <v>6859</v>
      </c>
      <c r="V4839">
        <v>1</v>
      </c>
      <c r="W4839" t="e">
        <f>VLOOKUP(U4839,T1.Unique.Delivery!$AQ$2:$AW$2720,COLUMNS(T1.Unique.Delivery!$AQ$2701:$AW$2701),0)</f>
        <v>#N/A</v>
      </c>
    </row>
    <row r="4840" spans="1:23" x14ac:dyDescent="0.3">
      <c r="A4840" t="s">
        <v>6849</v>
      </c>
      <c r="B4840" t="s">
        <v>6850</v>
      </c>
      <c r="C4840" t="s">
        <v>988</v>
      </c>
      <c r="D4840" t="s">
        <v>207</v>
      </c>
      <c r="E4840" t="s">
        <v>1018</v>
      </c>
      <c r="F4840" t="s">
        <v>1019</v>
      </c>
      <c r="G4840" t="s">
        <v>207</v>
      </c>
      <c r="H4840" t="s">
        <v>1006</v>
      </c>
      <c r="I4840" t="s">
        <v>54</v>
      </c>
      <c r="J4840" t="s">
        <v>80</v>
      </c>
      <c r="K4840" t="s">
        <v>1014</v>
      </c>
      <c r="L4840">
        <v>100981642</v>
      </c>
      <c r="M4840" t="s">
        <v>1008</v>
      </c>
      <c r="N4840" t="s">
        <v>47</v>
      </c>
      <c r="O4840" t="s">
        <v>47</v>
      </c>
      <c r="P4840" s="1">
        <v>42011</v>
      </c>
      <c r="Q4840" t="s">
        <v>997</v>
      </c>
      <c r="R4840">
        <v>792.19</v>
      </c>
      <c r="S4840" t="s">
        <v>998</v>
      </c>
      <c r="T4840" t="s">
        <v>999</v>
      </c>
      <c r="U4840" t="s">
        <v>6860</v>
      </c>
      <c r="V4840">
        <v>1</v>
      </c>
      <c r="W4840" t="e">
        <f>VLOOKUP(U4840,T1.Unique.Delivery!$AQ$2:$AW$2720,COLUMNS(T1.Unique.Delivery!$AQ$2701:$AW$2701),0)</f>
        <v>#N/A</v>
      </c>
    </row>
    <row r="4841" spans="1:23" x14ac:dyDescent="0.3">
      <c r="A4841" t="s">
        <v>6849</v>
      </c>
      <c r="B4841" t="s">
        <v>6850</v>
      </c>
      <c r="C4841" t="s">
        <v>988</v>
      </c>
      <c r="D4841" t="s">
        <v>207</v>
      </c>
      <c r="E4841" t="s">
        <v>1018</v>
      </c>
      <c r="F4841" t="s">
        <v>1019</v>
      </c>
      <c r="G4841" t="s">
        <v>207</v>
      </c>
      <c r="H4841" t="s">
        <v>1006</v>
      </c>
      <c r="I4841" t="s">
        <v>54</v>
      </c>
      <c r="J4841" t="s">
        <v>159</v>
      </c>
      <c r="K4841" t="s">
        <v>1016</v>
      </c>
      <c r="L4841">
        <v>100981642</v>
      </c>
      <c r="M4841" t="s">
        <v>1008</v>
      </c>
      <c r="N4841" t="s">
        <v>47</v>
      </c>
      <c r="O4841" t="s">
        <v>47</v>
      </c>
      <c r="P4841" s="1">
        <v>42011</v>
      </c>
      <c r="Q4841" t="s">
        <v>997</v>
      </c>
      <c r="R4841">
        <v>639.86</v>
      </c>
      <c r="S4841" t="s">
        <v>998</v>
      </c>
      <c r="T4841" t="s">
        <v>999</v>
      </c>
      <c r="U4841" t="s">
        <v>6861</v>
      </c>
      <c r="V4841">
        <v>1</v>
      </c>
      <c r="W4841" t="e">
        <f>VLOOKUP(U4841,T1.Unique.Delivery!$AQ$2:$AW$2720,COLUMNS(T1.Unique.Delivery!$AQ$2701:$AW$2701),0)</f>
        <v>#N/A</v>
      </c>
    </row>
    <row r="4842" spans="1:23" x14ac:dyDescent="0.3">
      <c r="A4842" t="s">
        <v>6849</v>
      </c>
      <c r="B4842" t="s">
        <v>6850</v>
      </c>
      <c r="C4842" t="s">
        <v>988</v>
      </c>
      <c r="D4842" t="s">
        <v>207</v>
      </c>
      <c r="E4842" t="s">
        <v>1025</v>
      </c>
      <c r="F4842" t="s">
        <v>1026</v>
      </c>
      <c r="G4842" t="s">
        <v>207</v>
      </c>
      <c r="H4842" t="s">
        <v>1006</v>
      </c>
      <c r="I4842" t="s">
        <v>54</v>
      </c>
      <c r="J4842" t="s">
        <v>66</v>
      </c>
      <c r="K4842" t="s">
        <v>1007</v>
      </c>
      <c r="L4842">
        <v>100981642</v>
      </c>
      <c r="M4842" t="s">
        <v>1008</v>
      </c>
      <c r="N4842" t="s">
        <v>47</v>
      </c>
      <c r="O4842" t="s">
        <v>47</v>
      </c>
      <c r="P4842" s="1">
        <v>42011</v>
      </c>
      <c r="Q4842" t="s">
        <v>997</v>
      </c>
      <c r="R4842">
        <v>1065.55</v>
      </c>
      <c r="S4842" t="s">
        <v>998</v>
      </c>
      <c r="T4842" t="s">
        <v>999</v>
      </c>
      <c r="U4842" t="s">
        <v>6862</v>
      </c>
      <c r="V4842">
        <v>1</v>
      </c>
      <c r="W4842" t="e">
        <f>VLOOKUP(U4842,T1.Unique.Delivery!$AQ$2:$AW$2720,COLUMNS(T1.Unique.Delivery!$AQ$2701:$AW$2701),0)</f>
        <v>#N/A</v>
      </c>
    </row>
    <row r="4843" spans="1:23" x14ac:dyDescent="0.3">
      <c r="A4843" t="s">
        <v>6849</v>
      </c>
      <c r="B4843" t="s">
        <v>6850</v>
      </c>
      <c r="C4843" t="s">
        <v>988</v>
      </c>
      <c r="D4843" t="s">
        <v>207</v>
      </c>
      <c r="E4843" t="s">
        <v>1025</v>
      </c>
      <c r="F4843" t="s">
        <v>1026</v>
      </c>
      <c r="G4843" t="s">
        <v>207</v>
      </c>
      <c r="H4843" t="s">
        <v>1006</v>
      </c>
      <c r="I4843" t="s">
        <v>54</v>
      </c>
      <c r="J4843" t="s">
        <v>56</v>
      </c>
      <c r="K4843" t="s">
        <v>993</v>
      </c>
      <c r="L4843">
        <v>100981642</v>
      </c>
      <c r="M4843" t="s">
        <v>1008</v>
      </c>
      <c r="N4843" t="s">
        <v>47</v>
      </c>
      <c r="O4843" t="s">
        <v>47</v>
      </c>
      <c r="P4843" s="1">
        <v>42011</v>
      </c>
      <c r="Q4843" t="s">
        <v>997</v>
      </c>
      <c r="R4843">
        <v>1594.89</v>
      </c>
      <c r="S4843" t="s">
        <v>998</v>
      </c>
      <c r="T4843" t="s">
        <v>999</v>
      </c>
      <c r="U4843" t="s">
        <v>6863</v>
      </c>
      <c r="V4843">
        <v>1</v>
      </c>
      <c r="W4843" t="e">
        <f>VLOOKUP(U4843,T1.Unique.Delivery!$AQ$2:$AW$2720,COLUMNS(T1.Unique.Delivery!$AQ$2701:$AW$2701),0)</f>
        <v>#N/A</v>
      </c>
    </row>
    <row r="4844" spans="1:23" x14ac:dyDescent="0.3">
      <c r="A4844" t="s">
        <v>6849</v>
      </c>
      <c r="B4844" t="s">
        <v>6850</v>
      </c>
      <c r="C4844" t="s">
        <v>988</v>
      </c>
      <c r="D4844" t="s">
        <v>207</v>
      </c>
      <c r="E4844" t="s">
        <v>1025</v>
      </c>
      <c r="F4844" t="s">
        <v>1026</v>
      </c>
      <c r="G4844" t="s">
        <v>207</v>
      </c>
      <c r="H4844" t="s">
        <v>1006</v>
      </c>
      <c r="I4844" t="s">
        <v>54</v>
      </c>
      <c r="J4844" t="s">
        <v>129</v>
      </c>
      <c r="K4844" t="s">
        <v>1012</v>
      </c>
      <c r="L4844">
        <v>100981642</v>
      </c>
      <c r="M4844" t="s">
        <v>1008</v>
      </c>
      <c r="N4844" t="s">
        <v>47</v>
      </c>
      <c r="O4844" t="s">
        <v>47</v>
      </c>
      <c r="P4844" s="1">
        <v>42011</v>
      </c>
      <c r="Q4844" t="s">
        <v>997</v>
      </c>
      <c r="R4844">
        <v>639.86</v>
      </c>
      <c r="S4844" t="s">
        <v>998</v>
      </c>
      <c r="T4844" t="s">
        <v>999</v>
      </c>
      <c r="U4844" t="s">
        <v>6864</v>
      </c>
      <c r="V4844">
        <v>1</v>
      </c>
      <c r="W4844" t="e">
        <f>VLOOKUP(U4844,T1.Unique.Delivery!$AQ$2:$AW$2720,COLUMNS(T1.Unique.Delivery!$AQ$2701:$AW$2701),0)</f>
        <v>#N/A</v>
      </c>
    </row>
    <row r="4845" spans="1:23" x14ac:dyDescent="0.3">
      <c r="A4845" t="s">
        <v>6849</v>
      </c>
      <c r="B4845" t="s">
        <v>6850</v>
      </c>
      <c r="C4845" t="s">
        <v>988</v>
      </c>
      <c r="D4845" t="s">
        <v>207</v>
      </c>
      <c r="E4845" t="s">
        <v>1025</v>
      </c>
      <c r="F4845" t="s">
        <v>1026</v>
      </c>
      <c r="G4845" t="s">
        <v>207</v>
      </c>
      <c r="H4845" t="s">
        <v>1006</v>
      </c>
      <c r="I4845" t="s">
        <v>54</v>
      </c>
      <c r="J4845" t="s">
        <v>80</v>
      </c>
      <c r="K4845" t="s">
        <v>1014</v>
      </c>
      <c r="L4845">
        <v>100981642</v>
      </c>
      <c r="M4845" t="s">
        <v>1008</v>
      </c>
      <c r="N4845" t="s">
        <v>47</v>
      </c>
      <c r="O4845" t="s">
        <v>47</v>
      </c>
      <c r="P4845" s="1">
        <v>42011</v>
      </c>
      <c r="Q4845" t="s">
        <v>997</v>
      </c>
      <c r="R4845">
        <v>792.19</v>
      </c>
      <c r="S4845" t="s">
        <v>998</v>
      </c>
      <c r="T4845" t="s">
        <v>999</v>
      </c>
      <c r="U4845" t="s">
        <v>6865</v>
      </c>
      <c r="V4845">
        <v>1</v>
      </c>
      <c r="W4845" t="e">
        <f>VLOOKUP(U4845,T1.Unique.Delivery!$AQ$2:$AW$2720,COLUMNS(T1.Unique.Delivery!$AQ$2701:$AW$2701),0)</f>
        <v>#N/A</v>
      </c>
    </row>
    <row r="4846" spans="1:23" x14ac:dyDescent="0.3">
      <c r="A4846" t="s">
        <v>6849</v>
      </c>
      <c r="B4846" t="s">
        <v>6850</v>
      </c>
      <c r="C4846" t="s">
        <v>988</v>
      </c>
      <c r="D4846" t="s">
        <v>207</v>
      </c>
      <c r="E4846" t="s">
        <v>1025</v>
      </c>
      <c r="F4846" t="s">
        <v>1026</v>
      </c>
      <c r="G4846" t="s">
        <v>207</v>
      </c>
      <c r="H4846" t="s">
        <v>1006</v>
      </c>
      <c r="I4846" t="s">
        <v>54</v>
      </c>
      <c r="J4846" t="s">
        <v>159</v>
      </c>
      <c r="K4846" t="s">
        <v>1016</v>
      </c>
      <c r="L4846">
        <v>100981642</v>
      </c>
      <c r="M4846" t="s">
        <v>1008</v>
      </c>
      <c r="N4846" t="s">
        <v>47</v>
      </c>
      <c r="O4846" t="s">
        <v>47</v>
      </c>
      <c r="P4846" s="1">
        <v>42011</v>
      </c>
      <c r="Q4846" t="s">
        <v>997</v>
      </c>
      <c r="R4846">
        <v>639.86</v>
      </c>
      <c r="S4846" t="s">
        <v>998</v>
      </c>
      <c r="T4846" t="s">
        <v>999</v>
      </c>
      <c r="U4846" t="s">
        <v>6866</v>
      </c>
      <c r="V4846">
        <v>1</v>
      </c>
      <c r="W4846" t="e">
        <f>VLOOKUP(U4846,T1.Unique.Delivery!$AQ$2:$AW$2720,COLUMNS(T1.Unique.Delivery!$AQ$2701:$AW$2701),0)</f>
        <v>#N/A</v>
      </c>
    </row>
    <row r="4847" spans="1:23" x14ac:dyDescent="0.3">
      <c r="A4847" t="s">
        <v>6849</v>
      </c>
      <c r="B4847" t="s">
        <v>6850</v>
      </c>
      <c r="C4847" t="s">
        <v>988</v>
      </c>
      <c r="D4847" t="s">
        <v>207</v>
      </c>
      <c r="E4847" t="s">
        <v>1032</v>
      </c>
      <c r="F4847" t="s">
        <v>1033</v>
      </c>
      <c r="G4847" t="s">
        <v>207</v>
      </c>
      <c r="H4847" t="s">
        <v>1006</v>
      </c>
      <c r="I4847" t="s">
        <v>54</v>
      </c>
      <c r="J4847" t="s">
        <v>66</v>
      </c>
      <c r="K4847" t="s">
        <v>1007</v>
      </c>
      <c r="L4847">
        <v>100981642</v>
      </c>
      <c r="M4847" t="s">
        <v>1008</v>
      </c>
      <c r="N4847" t="s">
        <v>47</v>
      </c>
      <c r="O4847" t="s">
        <v>47</v>
      </c>
      <c r="P4847" s="1">
        <v>42011</v>
      </c>
      <c r="Q4847" t="s">
        <v>997</v>
      </c>
      <c r="R4847">
        <v>1541.01</v>
      </c>
      <c r="S4847" t="s">
        <v>998</v>
      </c>
      <c r="T4847" t="s">
        <v>999</v>
      </c>
      <c r="U4847" t="s">
        <v>6867</v>
      </c>
      <c r="V4847">
        <v>1</v>
      </c>
      <c r="W4847" t="e">
        <f>VLOOKUP(U4847,T1.Unique.Delivery!$AQ$2:$AW$2720,COLUMNS(T1.Unique.Delivery!$AQ$2701:$AW$2701),0)</f>
        <v>#N/A</v>
      </c>
    </row>
    <row r="4848" spans="1:23" x14ac:dyDescent="0.3">
      <c r="A4848" t="s">
        <v>6849</v>
      </c>
      <c r="B4848" t="s">
        <v>6850</v>
      </c>
      <c r="C4848" t="s">
        <v>988</v>
      </c>
      <c r="D4848" t="s">
        <v>207</v>
      </c>
      <c r="E4848" t="s">
        <v>1032</v>
      </c>
      <c r="F4848" t="s">
        <v>1033</v>
      </c>
      <c r="G4848" t="s">
        <v>207</v>
      </c>
      <c r="H4848" t="s">
        <v>1006</v>
      </c>
      <c r="I4848" t="s">
        <v>54</v>
      </c>
      <c r="J4848" t="s">
        <v>129</v>
      </c>
      <c r="K4848" t="s">
        <v>1012</v>
      </c>
      <c r="L4848">
        <v>100981642</v>
      </c>
      <c r="M4848" t="s">
        <v>1008</v>
      </c>
      <c r="N4848" t="s">
        <v>47</v>
      </c>
      <c r="O4848" t="s">
        <v>47</v>
      </c>
      <c r="P4848" s="1">
        <v>42011</v>
      </c>
      <c r="Q4848" t="s">
        <v>997</v>
      </c>
      <c r="R4848">
        <v>1104.83</v>
      </c>
      <c r="S4848" t="s">
        <v>998</v>
      </c>
      <c r="T4848" t="s">
        <v>999</v>
      </c>
      <c r="U4848" t="s">
        <v>6868</v>
      </c>
      <c r="V4848">
        <v>1</v>
      </c>
      <c r="W4848" t="e">
        <f>VLOOKUP(U4848,T1.Unique.Delivery!$AQ$2:$AW$2720,COLUMNS(T1.Unique.Delivery!$AQ$2701:$AW$2701),0)</f>
        <v>#N/A</v>
      </c>
    </row>
    <row r="4849" spans="1:23" x14ac:dyDescent="0.3">
      <c r="A4849" t="s">
        <v>6849</v>
      </c>
      <c r="B4849" t="s">
        <v>6850</v>
      </c>
      <c r="C4849" t="s">
        <v>988</v>
      </c>
      <c r="D4849" t="s">
        <v>207</v>
      </c>
      <c r="E4849" t="s">
        <v>1032</v>
      </c>
      <c r="F4849" t="s">
        <v>1033</v>
      </c>
      <c r="G4849" t="s">
        <v>207</v>
      </c>
      <c r="H4849" t="s">
        <v>1006</v>
      </c>
      <c r="I4849" t="s">
        <v>54</v>
      </c>
      <c r="J4849" t="s">
        <v>80</v>
      </c>
      <c r="K4849" t="s">
        <v>1014</v>
      </c>
      <c r="L4849">
        <v>100981642</v>
      </c>
      <c r="M4849" t="s">
        <v>1008</v>
      </c>
      <c r="N4849" t="s">
        <v>47</v>
      </c>
      <c r="O4849" t="s">
        <v>47</v>
      </c>
      <c r="P4849" s="1">
        <v>42011</v>
      </c>
      <c r="Q4849" t="s">
        <v>997</v>
      </c>
      <c r="R4849">
        <v>1362.43</v>
      </c>
      <c r="S4849" t="s">
        <v>998</v>
      </c>
      <c r="T4849" t="s">
        <v>999</v>
      </c>
      <c r="U4849" t="s">
        <v>6869</v>
      </c>
      <c r="V4849">
        <v>1</v>
      </c>
      <c r="W4849" t="e">
        <f>VLOOKUP(U4849,T1.Unique.Delivery!$AQ$2:$AW$2720,COLUMNS(T1.Unique.Delivery!$AQ$2701:$AW$2701),0)</f>
        <v>#N/A</v>
      </c>
    </row>
    <row r="4850" spans="1:23" x14ac:dyDescent="0.3">
      <c r="A4850" t="s">
        <v>6849</v>
      </c>
      <c r="B4850" t="s">
        <v>6850</v>
      </c>
      <c r="C4850" t="s">
        <v>988</v>
      </c>
      <c r="D4850" t="s">
        <v>207</v>
      </c>
      <c r="E4850" t="s">
        <v>1032</v>
      </c>
      <c r="F4850" t="s">
        <v>1033</v>
      </c>
      <c r="G4850" t="s">
        <v>207</v>
      </c>
      <c r="H4850" t="s">
        <v>1006</v>
      </c>
      <c r="I4850" t="s">
        <v>54</v>
      </c>
      <c r="J4850" t="s">
        <v>159</v>
      </c>
      <c r="K4850" t="s">
        <v>1016</v>
      </c>
      <c r="L4850">
        <v>100981642</v>
      </c>
      <c r="M4850" t="s">
        <v>1008</v>
      </c>
      <c r="N4850" t="s">
        <v>47</v>
      </c>
      <c r="O4850" t="s">
        <v>47</v>
      </c>
      <c r="P4850" s="1">
        <v>42011</v>
      </c>
      <c r="Q4850" t="s">
        <v>997</v>
      </c>
      <c r="R4850">
        <v>1104.83</v>
      </c>
      <c r="S4850" t="s">
        <v>998</v>
      </c>
      <c r="T4850" t="s">
        <v>999</v>
      </c>
      <c r="U4850" t="s">
        <v>6870</v>
      </c>
      <c r="V4850">
        <v>1</v>
      </c>
      <c r="W4850" t="e">
        <f>VLOOKUP(U4850,T1.Unique.Delivery!$AQ$2:$AW$2720,COLUMNS(T1.Unique.Delivery!$AQ$2701:$AW$2701),0)</f>
        <v>#N/A</v>
      </c>
    </row>
    <row r="4851" spans="1:23" x14ac:dyDescent="0.3">
      <c r="A4851" t="s">
        <v>6849</v>
      </c>
      <c r="B4851" t="s">
        <v>6850</v>
      </c>
      <c r="C4851" t="s">
        <v>988</v>
      </c>
      <c r="D4851" t="s">
        <v>207</v>
      </c>
      <c r="E4851" t="s">
        <v>1038</v>
      </c>
      <c r="F4851" t="s">
        <v>988</v>
      </c>
      <c r="G4851" t="s">
        <v>207</v>
      </c>
      <c r="H4851" t="s">
        <v>1006</v>
      </c>
      <c r="I4851" t="s">
        <v>54</v>
      </c>
      <c r="J4851" t="s">
        <v>66</v>
      </c>
      <c r="K4851" t="s">
        <v>1007</v>
      </c>
      <c r="L4851">
        <v>100981642</v>
      </c>
      <c r="M4851" t="s">
        <v>1008</v>
      </c>
      <c r="N4851" t="s">
        <v>47</v>
      </c>
      <c r="O4851" t="s">
        <v>47</v>
      </c>
      <c r="P4851" s="1">
        <v>42011</v>
      </c>
      <c r="Q4851" t="s">
        <v>997</v>
      </c>
      <c r="R4851">
        <v>1065.55</v>
      </c>
      <c r="S4851" t="s">
        <v>998</v>
      </c>
      <c r="T4851" t="s">
        <v>999</v>
      </c>
      <c r="U4851" t="s">
        <v>6871</v>
      </c>
      <c r="V4851">
        <v>1</v>
      </c>
      <c r="W4851" t="e">
        <f>VLOOKUP(U4851,T1.Unique.Delivery!$AQ$2:$AW$2720,COLUMNS(T1.Unique.Delivery!$AQ$2701:$AW$2701),0)</f>
        <v>#N/A</v>
      </c>
    </row>
    <row r="4852" spans="1:23" x14ac:dyDescent="0.3">
      <c r="A4852" t="s">
        <v>6849</v>
      </c>
      <c r="B4852" t="s">
        <v>6850</v>
      </c>
      <c r="C4852" t="s">
        <v>988</v>
      </c>
      <c r="D4852" t="s">
        <v>207</v>
      </c>
      <c r="E4852" t="s">
        <v>1038</v>
      </c>
      <c r="F4852" t="s">
        <v>988</v>
      </c>
      <c r="G4852" t="s">
        <v>207</v>
      </c>
      <c r="H4852" t="s">
        <v>1006</v>
      </c>
      <c r="I4852" t="s">
        <v>54</v>
      </c>
      <c r="J4852" t="s">
        <v>56</v>
      </c>
      <c r="K4852" t="s">
        <v>993</v>
      </c>
      <c r="L4852">
        <v>100223303</v>
      </c>
      <c r="M4852" t="s">
        <v>994</v>
      </c>
      <c r="N4852" t="s">
        <v>47</v>
      </c>
      <c r="O4852" t="s">
        <v>47</v>
      </c>
      <c r="P4852" t="s">
        <v>1040</v>
      </c>
      <c r="Q4852" t="s">
        <v>997</v>
      </c>
      <c r="R4852">
        <v>250</v>
      </c>
      <c r="S4852" t="s">
        <v>998</v>
      </c>
      <c r="T4852" t="s">
        <v>999</v>
      </c>
      <c r="U4852" t="s">
        <v>6872</v>
      </c>
      <c r="V4852">
        <v>1</v>
      </c>
      <c r="W4852" t="e">
        <f>VLOOKUP(U4852,T1.Unique.Delivery!$AQ$2:$AW$2720,COLUMNS(T1.Unique.Delivery!$AQ$2701:$AW$2701),0)</f>
        <v>#N/A</v>
      </c>
    </row>
    <row r="4853" spans="1:23" x14ac:dyDescent="0.3">
      <c r="A4853" t="s">
        <v>6849</v>
      </c>
      <c r="B4853" t="s">
        <v>6850</v>
      </c>
      <c r="C4853" t="s">
        <v>988</v>
      </c>
      <c r="D4853" t="s">
        <v>207</v>
      </c>
      <c r="E4853" t="s">
        <v>1038</v>
      </c>
      <c r="F4853" t="s">
        <v>988</v>
      </c>
      <c r="G4853" t="s">
        <v>207</v>
      </c>
      <c r="H4853" t="s">
        <v>1006</v>
      </c>
      <c r="I4853" t="s">
        <v>54</v>
      </c>
      <c r="J4853" t="s">
        <v>56</v>
      </c>
      <c r="K4853" t="s">
        <v>993</v>
      </c>
      <c r="L4853">
        <v>100981642</v>
      </c>
      <c r="M4853" t="s">
        <v>1008</v>
      </c>
      <c r="N4853" t="s">
        <v>47</v>
      </c>
      <c r="O4853" t="s">
        <v>47</v>
      </c>
      <c r="P4853" s="1">
        <v>42011</v>
      </c>
      <c r="Q4853" t="s">
        <v>997</v>
      </c>
      <c r="R4853">
        <v>1594.89</v>
      </c>
      <c r="S4853" t="s">
        <v>998</v>
      </c>
      <c r="T4853" t="s">
        <v>999</v>
      </c>
      <c r="U4853" t="s">
        <v>6873</v>
      </c>
      <c r="V4853">
        <v>1</v>
      </c>
      <c r="W4853" t="e">
        <f>VLOOKUP(U4853,T1.Unique.Delivery!$AQ$2:$AW$2720,COLUMNS(T1.Unique.Delivery!$AQ$2701:$AW$2701),0)</f>
        <v>#N/A</v>
      </c>
    </row>
    <row r="4854" spans="1:23" x14ac:dyDescent="0.3">
      <c r="A4854" t="s">
        <v>6849</v>
      </c>
      <c r="B4854" t="s">
        <v>6850</v>
      </c>
      <c r="C4854" t="s">
        <v>988</v>
      </c>
      <c r="D4854" t="s">
        <v>207</v>
      </c>
      <c r="E4854" t="s">
        <v>1038</v>
      </c>
      <c r="F4854" t="s">
        <v>988</v>
      </c>
      <c r="G4854" t="s">
        <v>207</v>
      </c>
      <c r="H4854" t="s">
        <v>1006</v>
      </c>
      <c r="I4854" t="s">
        <v>54</v>
      </c>
      <c r="J4854" t="s">
        <v>129</v>
      </c>
      <c r="K4854" t="s">
        <v>1012</v>
      </c>
      <c r="L4854">
        <v>100981642</v>
      </c>
      <c r="M4854" t="s">
        <v>1008</v>
      </c>
      <c r="N4854" t="s">
        <v>47</v>
      </c>
      <c r="O4854" t="s">
        <v>47</v>
      </c>
      <c r="P4854" s="1">
        <v>42011</v>
      </c>
      <c r="Q4854" t="s">
        <v>997</v>
      </c>
      <c r="R4854">
        <v>639.86</v>
      </c>
      <c r="S4854" t="s">
        <v>998</v>
      </c>
      <c r="T4854" t="s">
        <v>999</v>
      </c>
      <c r="U4854" t="s">
        <v>6874</v>
      </c>
      <c r="V4854">
        <v>1</v>
      </c>
      <c r="W4854" t="e">
        <f>VLOOKUP(U4854,T1.Unique.Delivery!$AQ$2:$AW$2720,COLUMNS(T1.Unique.Delivery!$AQ$2701:$AW$2701),0)</f>
        <v>#N/A</v>
      </c>
    </row>
    <row r="4855" spans="1:23" x14ac:dyDescent="0.3">
      <c r="A4855" t="s">
        <v>6849</v>
      </c>
      <c r="B4855" t="s">
        <v>6850</v>
      </c>
      <c r="C4855" t="s">
        <v>988</v>
      </c>
      <c r="D4855" t="s">
        <v>207</v>
      </c>
      <c r="E4855" t="s">
        <v>1038</v>
      </c>
      <c r="F4855" t="s">
        <v>988</v>
      </c>
      <c r="G4855" t="s">
        <v>207</v>
      </c>
      <c r="H4855" t="s">
        <v>1006</v>
      </c>
      <c r="I4855" t="s">
        <v>54</v>
      </c>
      <c r="J4855" t="s">
        <v>80</v>
      </c>
      <c r="K4855" t="s">
        <v>1014</v>
      </c>
      <c r="L4855">
        <v>100981642</v>
      </c>
      <c r="M4855" t="s">
        <v>1008</v>
      </c>
      <c r="N4855" t="s">
        <v>47</v>
      </c>
      <c r="O4855" t="s">
        <v>47</v>
      </c>
      <c r="P4855" s="1">
        <v>42011</v>
      </c>
      <c r="Q4855" t="s">
        <v>997</v>
      </c>
      <c r="R4855">
        <v>792.19</v>
      </c>
      <c r="S4855" t="s">
        <v>998</v>
      </c>
      <c r="T4855" t="s">
        <v>999</v>
      </c>
      <c r="U4855" t="s">
        <v>6875</v>
      </c>
      <c r="V4855">
        <v>1</v>
      </c>
      <c r="W4855" t="e">
        <f>VLOOKUP(U4855,T1.Unique.Delivery!$AQ$2:$AW$2720,COLUMNS(T1.Unique.Delivery!$AQ$2701:$AW$2701),0)</f>
        <v>#N/A</v>
      </c>
    </row>
    <row r="4856" spans="1:23" x14ac:dyDescent="0.3">
      <c r="A4856" t="s">
        <v>6849</v>
      </c>
      <c r="B4856" t="s">
        <v>6850</v>
      </c>
      <c r="C4856" t="s">
        <v>988</v>
      </c>
      <c r="D4856" t="s">
        <v>207</v>
      </c>
      <c r="E4856" t="s">
        <v>1038</v>
      </c>
      <c r="F4856" t="s">
        <v>988</v>
      </c>
      <c r="G4856" t="s">
        <v>207</v>
      </c>
      <c r="H4856" t="s">
        <v>1006</v>
      </c>
      <c r="I4856" t="s">
        <v>54</v>
      </c>
      <c r="J4856" t="s">
        <v>1002</v>
      </c>
      <c r="K4856" t="s">
        <v>993</v>
      </c>
      <c r="L4856">
        <v>100223303</v>
      </c>
      <c r="M4856" t="s">
        <v>994</v>
      </c>
      <c r="N4856" t="s">
        <v>47</v>
      </c>
      <c r="O4856" t="s">
        <v>47</v>
      </c>
      <c r="P4856" t="s">
        <v>1040</v>
      </c>
      <c r="Q4856" t="s">
        <v>997</v>
      </c>
      <c r="R4856">
        <v>250</v>
      </c>
      <c r="S4856" t="s">
        <v>998</v>
      </c>
      <c r="T4856" t="s">
        <v>999</v>
      </c>
      <c r="U4856" t="s">
        <v>6876</v>
      </c>
      <c r="V4856">
        <v>1</v>
      </c>
      <c r="W4856" t="e">
        <f>VLOOKUP(U4856,T1.Unique.Delivery!$AQ$2:$AW$2720,COLUMNS(T1.Unique.Delivery!$AQ$2701:$AW$2701),0)</f>
        <v>#N/A</v>
      </c>
    </row>
    <row r="4857" spans="1:23" x14ac:dyDescent="0.3">
      <c r="A4857" t="s">
        <v>6849</v>
      </c>
      <c r="B4857" t="s">
        <v>6850</v>
      </c>
      <c r="C4857" t="s">
        <v>988</v>
      </c>
      <c r="D4857" t="s">
        <v>207</v>
      </c>
      <c r="E4857" t="s">
        <v>1038</v>
      </c>
      <c r="F4857" t="s">
        <v>988</v>
      </c>
      <c r="G4857" t="s">
        <v>207</v>
      </c>
      <c r="H4857" t="s">
        <v>1006</v>
      </c>
      <c r="I4857" t="s">
        <v>54</v>
      </c>
      <c r="J4857" t="s">
        <v>159</v>
      </c>
      <c r="K4857" t="s">
        <v>1016</v>
      </c>
      <c r="L4857">
        <v>100981642</v>
      </c>
      <c r="M4857" t="s">
        <v>1008</v>
      </c>
      <c r="N4857" t="s">
        <v>47</v>
      </c>
      <c r="O4857" t="s">
        <v>47</v>
      </c>
      <c r="P4857" s="1">
        <v>42011</v>
      </c>
      <c r="Q4857" t="s">
        <v>997</v>
      </c>
      <c r="R4857">
        <v>639.86</v>
      </c>
      <c r="S4857" t="s">
        <v>998</v>
      </c>
      <c r="T4857" t="s">
        <v>999</v>
      </c>
      <c r="U4857" t="s">
        <v>6877</v>
      </c>
      <c r="V4857">
        <v>1</v>
      </c>
      <c r="W4857" t="e">
        <f>VLOOKUP(U4857,T1.Unique.Delivery!$AQ$2:$AW$2720,COLUMNS(T1.Unique.Delivery!$AQ$2701:$AW$2701),0)</f>
        <v>#N/A</v>
      </c>
    </row>
    <row r="4858" spans="1:23" x14ac:dyDescent="0.3">
      <c r="A4858" t="s">
        <v>6849</v>
      </c>
      <c r="B4858" t="s">
        <v>6850</v>
      </c>
      <c r="C4858" t="s">
        <v>988</v>
      </c>
      <c r="D4858" t="s">
        <v>207</v>
      </c>
      <c r="E4858" t="s">
        <v>1046</v>
      </c>
      <c r="F4858" t="s">
        <v>1047</v>
      </c>
      <c r="G4858" t="s">
        <v>207</v>
      </c>
      <c r="H4858" t="s">
        <v>1006</v>
      </c>
      <c r="I4858" t="s">
        <v>54</v>
      </c>
      <c r="J4858" t="s">
        <v>66</v>
      </c>
      <c r="K4858" t="s">
        <v>1007</v>
      </c>
      <c r="L4858">
        <v>100981642</v>
      </c>
      <c r="M4858" t="s">
        <v>1008</v>
      </c>
      <c r="N4858" t="s">
        <v>47</v>
      </c>
      <c r="O4858" t="s">
        <v>47</v>
      </c>
      <c r="P4858" s="1">
        <v>42011</v>
      </c>
      <c r="Q4858" t="s">
        <v>997</v>
      </c>
      <c r="R4858">
        <v>2937.13</v>
      </c>
      <c r="S4858" t="s">
        <v>998</v>
      </c>
      <c r="T4858" t="s">
        <v>999</v>
      </c>
      <c r="U4858" t="s">
        <v>6878</v>
      </c>
      <c r="V4858">
        <v>1</v>
      </c>
      <c r="W4858" t="e">
        <f>VLOOKUP(U4858,T1.Unique.Delivery!$AQ$2:$AW$2720,COLUMNS(T1.Unique.Delivery!$AQ$2701:$AW$2701),0)</f>
        <v>#N/A</v>
      </c>
    </row>
    <row r="4859" spans="1:23" x14ac:dyDescent="0.3">
      <c r="A4859" t="s">
        <v>6849</v>
      </c>
      <c r="B4859" t="s">
        <v>6850</v>
      </c>
      <c r="C4859" t="s">
        <v>988</v>
      </c>
      <c r="D4859" t="s">
        <v>207</v>
      </c>
      <c r="E4859" t="s">
        <v>1046</v>
      </c>
      <c r="F4859" t="s">
        <v>1047</v>
      </c>
      <c r="G4859" t="s">
        <v>207</v>
      </c>
      <c r="H4859" t="s">
        <v>1006</v>
      </c>
      <c r="I4859" t="s">
        <v>54</v>
      </c>
      <c r="J4859" t="s">
        <v>56</v>
      </c>
      <c r="K4859" t="s">
        <v>993</v>
      </c>
      <c r="L4859">
        <v>100223303</v>
      </c>
      <c r="M4859" t="s">
        <v>994</v>
      </c>
      <c r="N4859" t="s">
        <v>995</v>
      </c>
      <c r="O4859" t="s">
        <v>996</v>
      </c>
      <c r="P4859" s="1">
        <v>42008</v>
      </c>
      <c r="Q4859" t="s">
        <v>997</v>
      </c>
      <c r="R4859">
        <v>2062</v>
      </c>
      <c r="S4859" t="s">
        <v>998</v>
      </c>
      <c r="T4859" t="s">
        <v>999</v>
      </c>
      <c r="U4859" t="s">
        <v>6879</v>
      </c>
      <c r="V4859">
        <v>1</v>
      </c>
      <c r="W4859" t="e">
        <f>VLOOKUP(U4859,T1.Unique.Delivery!$AQ$2:$AW$2720,COLUMNS(T1.Unique.Delivery!$AQ$2701:$AW$2701),0)</f>
        <v>#N/A</v>
      </c>
    </row>
    <row r="4860" spans="1:23" x14ac:dyDescent="0.3">
      <c r="A4860" t="s">
        <v>6849</v>
      </c>
      <c r="B4860" t="s">
        <v>6850</v>
      </c>
      <c r="C4860" t="s">
        <v>988</v>
      </c>
      <c r="D4860" t="s">
        <v>207</v>
      </c>
      <c r="E4860" t="s">
        <v>1046</v>
      </c>
      <c r="F4860" t="s">
        <v>1047</v>
      </c>
      <c r="G4860" t="s">
        <v>207</v>
      </c>
      <c r="H4860" t="s">
        <v>1006</v>
      </c>
      <c r="I4860" t="s">
        <v>54</v>
      </c>
      <c r="J4860" t="s">
        <v>56</v>
      </c>
      <c r="K4860" t="s">
        <v>993</v>
      </c>
      <c r="L4860">
        <v>101093720</v>
      </c>
      <c r="M4860" t="s">
        <v>55</v>
      </c>
      <c r="N4860" t="s">
        <v>995</v>
      </c>
      <c r="O4860" t="s">
        <v>996</v>
      </c>
      <c r="P4860" s="1">
        <v>42379</v>
      </c>
      <c r="Q4860" t="s">
        <v>997</v>
      </c>
      <c r="R4860">
        <v>2226.96</v>
      </c>
      <c r="S4860" t="s">
        <v>998</v>
      </c>
      <c r="T4860" t="s">
        <v>999</v>
      </c>
      <c r="U4860" t="s">
        <v>6880</v>
      </c>
      <c r="V4860">
        <v>1</v>
      </c>
      <c r="W4860" t="e">
        <f>VLOOKUP(U4860,T1.Unique.Delivery!$AQ$2:$AW$2720,COLUMNS(T1.Unique.Delivery!$AQ$2701:$AW$2701),0)</f>
        <v>#N/A</v>
      </c>
    </row>
    <row r="4861" spans="1:23" x14ac:dyDescent="0.3">
      <c r="A4861" t="s">
        <v>6849</v>
      </c>
      <c r="B4861" t="s">
        <v>6850</v>
      </c>
      <c r="C4861" t="s">
        <v>988</v>
      </c>
      <c r="D4861" t="s">
        <v>207</v>
      </c>
      <c r="E4861" t="s">
        <v>1046</v>
      </c>
      <c r="F4861" t="s">
        <v>1047</v>
      </c>
      <c r="G4861" t="s">
        <v>207</v>
      </c>
      <c r="H4861" t="s">
        <v>1006</v>
      </c>
      <c r="I4861" t="s">
        <v>54</v>
      </c>
      <c r="J4861" t="s">
        <v>129</v>
      </c>
      <c r="K4861" t="s">
        <v>1012</v>
      </c>
      <c r="L4861">
        <v>100981642</v>
      </c>
      <c r="M4861" t="s">
        <v>1008</v>
      </c>
      <c r="N4861" t="s">
        <v>47</v>
      </c>
      <c r="O4861" t="s">
        <v>47</v>
      </c>
      <c r="P4861" s="1">
        <v>42011</v>
      </c>
      <c r="Q4861" t="s">
        <v>997</v>
      </c>
      <c r="R4861">
        <v>2250.19</v>
      </c>
      <c r="S4861" t="s">
        <v>998</v>
      </c>
      <c r="T4861" t="s">
        <v>999</v>
      </c>
      <c r="U4861" t="s">
        <v>6881</v>
      </c>
      <c r="V4861">
        <v>1</v>
      </c>
      <c r="W4861" t="e">
        <f>VLOOKUP(U4861,T1.Unique.Delivery!$AQ$2:$AW$2720,COLUMNS(T1.Unique.Delivery!$AQ$2701:$AW$2701),0)</f>
        <v>#N/A</v>
      </c>
    </row>
    <row r="4862" spans="1:23" x14ac:dyDescent="0.3">
      <c r="A4862" t="s">
        <v>6849</v>
      </c>
      <c r="B4862" t="s">
        <v>6850</v>
      </c>
      <c r="C4862" t="s">
        <v>988</v>
      </c>
      <c r="D4862" t="s">
        <v>207</v>
      </c>
      <c r="E4862" t="s">
        <v>1046</v>
      </c>
      <c r="F4862" t="s">
        <v>1047</v>
      </c>
      <c r="G4862" t="s">
        <v>207</v>
      </c>
      <c r="H4862" t="s">
        <v>1006</v>
      </c>
      <c r="I4862" t="s">
        <v>54</v>
      </c>
      <c r="J4862" t="s">
        <v>80</v>
      </c>
      <c r="K4862" t="s">
        <v>1014</v>
      </c>
      <c r="L4862">
        <v>100981642</v>
      </c>
      <c r="M4862" t="s">
        <v>1008</v>
      </c>
      <c r="N4862" t="s">
        <v>47</v>
      </c>
      <c r="O4862" t="s">
        <v>47</v>
      </c>
      <c r="P4862" s="1">
        <v>42011</v>
      </c>
      <c r="Q4862" t="s">
        <v>997</v>
      </c>
      <c r="R4862">
        <v>2715.7</v>
      </c>
      <c r="S4862" t="s">
        <v>998</v>
      </c>
      <c r="T4862" t="s">
        <v>999</v>
      </c>
      <c r="U4862" t="s">
        <v>6882</v>
      </c>
      <c r="V4862">
        <v>1</v>
      </c>
      <c r="W4862" t="e">
        <f>VLOOKUP(U4862,T1.Unique.Delivery!$AQ$2:$AW$2720,COLUMNS(T1.Unique.Delivery!$AQ$2701:$AW$2701),0)</f>
        <v>#N/A</v>
      </c>
    </row>
    <row r="4863" spans="1:23" x14ac:dyDescent="0.3">
      <c r="A4863" t="s">
        <v>6849</v>
      </c>
      <c r="B4863" t="s">
        <v>6850</v>
      </c>
      <c r="C4863" t="s">
        <v>988</v>
      </c>
      <c r="D4863" t="s">
        <v>207</v>
      </c>
      <c r="E4863" t="s">
        <v>1046</v>
      </c>
      <c r="F4863" t="s">
        <v>1047</v>
      </c>
      <c r="G4863" t="s">
        <v>207</v>
      </c>
      <c r="H4863" t="s">
        <v>1006</v>
      </c>
      <c r="I4863" t="s">
        <v>54</v>
      </c>
      <c r="J4863" t="s">
        <v>1002</v>
      </c>
      <c r="K4863" t="s">
        <v>993</v>
      </c>
      <c r="L4863">
        <v>100223303</v>
      </c>
      <c r="M4863" t="s">
        <v>994</v>
      </c>
      <c r="N4863" t="s">
        <v>995</v>
      </c>
      <c r="O4863" t="s">
        <v>996</v>
      </c>
      <c r="P4863" s="1">
        <v>42008</v>
      </c>
      <c r="Q4863" t="s">
        <v>997</v>
      </c>
      <c r="R4863">
        <v>1954.37</v>
      </c>
      <c r="S4863" t="s">
        <v>998</v>
      </c>
      <c r="T4863" t="s">
        <v>999</v>
      </c>
      <c r="U4863" t="s">
        <v>6883</v>
      </c>
      <c r="V4863">
        <v>1</v>
      </c>
      <c r="W4863" t="e">
        <f>VLOOKUP(U4863,T1.Unique.Delivery!$AQ$2:$AW$2720,COLUMNS(T1.Unique.Delivery!$AQ$2701:$AW$2701),0)</f>
        <v>#N/A</v>
      </c>
    </row>
    <row r="4864" spans="1:23" x14ac:dyDescent="0.3">
      <c r="A4864" t="s">
        <v>6849</v>
      </c>
      <c r="B4864" t="s">
        <v>6850</v>
      </c>
      <c r="C4864" t="s">
        <v>988</v>
      </c>
      <c r="D4864" t="s">
        <v>207</v>
      </c>
      <c r="E4864" t="s">
        <v>1046</v>
      </c>
      <c r="F4864" t="s">
        <v>1047</v>
      </c>
      <c r="G4864" t="s">
        <v>207</v>
      </c>
      <c r="H4864" t="s">
        <v>1006</v>
      </c>
      <c r="I4864" t="s">
        <v>54</v>
      </c>
      <c r="J4864" t="s">
        <v>159</v>
      </c>
      <c r="K4864" t="s">
        <v>1016</v>
      </c>
      <c r="L4864">
        <v>100981642</v>
      </c>
      <c r="M4864" t="s">
        <v>1008</v>
      </c>
      <c r="N4864" t="s">
        <v>47</v>
      </c>
      <c r="O4864" t="s">
        <v>47</v>
      </c>
      <c r="P4864" s="1">
        <v>42011</v>
      </c>
      <c r="Q4864" t="s">
        <v>997</v>
      </c>
      <c r="R4864">
        <v>2250.19</v>
      </c>
      <c r="S4864" t="s">
        <v>998</v>
      </c>
      <c r="T4864" t="s">
        <v>999</v>
      </c>
      <c r="U4864" t="s">
        <v>6884</v>
      </c>
      <c r="V4864">
        <v>1</v>
      </c>
      <c r="W4864" t="e">
        <f>VLOOKUP(U4864,T1.Unique.Delivery!$AQ$2:$AW$2720,COLUMNS(T1.Unique.Delivery!$AQ$2701:$AW$2701),0)</f>
        <v>#N/A</v>
      </c>
    </row>
    <row r="4865" spans="1:23" x14ac:dyDescent="0.3">
      <c r="A4865" t="s">
        <v>6849</v>
      </c>
      <c r="B4865" t="s">
        <v>6850</v>
      </c>
      <c r="C4865" t="s">
        <v>988</v>
      </c>
      <c r="D4865" t="s">
        <v>207</v>
      </c>
      <c r="E4865" t="s">
        <v>1054</v>
      </c>
      <c r="F4865" t="s">
        <v>1055</v>
      </c>
      <c r="G4865" t="s">
        <v>207</v>
      </c>
      <c r="H4865" t="s">
        <v>1006</v>
      </c>
      <c r="I4865" t="s">
        <v>54</v>
      </c>
      <c r="J4865" t="s">
        <v>66</v>
      </c>
      <c r="K4865" t="s">
        <v>1007</v>
      </c>
      <c r="L4865">
        <v>100981642</v>
      </c>
      <c r="M4865" t="s">
        <v>1008</v>
      </c>
      <c r="N4865" t="s">
        <v>47</v>
      </c>
      <c r="O4865" t="s">
        <v>47</v>
      </c>
      <c r="P4865" s="1">
        <v>42011</v>
      </c>
      <c r="Q4865" t="s">
        <v>997</v>
      </c>
      <c r="R4865">
        <v>1774.6</v>
      </c>
      <c r="S4865" t="s">
        <v>998</v>
      </c>
      <c r="T4865" t="s">
        <v>999</v>
      </c>
      <c r="U4865" t="s">
        <v>6885</v>
      </c>
      <c r="V4865">
        <v>1</v>
      </c>
      <c r="W4865" t="e">
        <f>VLOOKUP(U4865,T1.Unique.Delivery!$AQ$2:$AW$2720,COLUMNS(T1.Unique.Delivery!$AQ$2701:$AW$2701),0)</f>
        <v>#N/A</v>
      </c>
    </row>
    <row r="4866" spans="1:23" x14ac:dyDescent="0.3">
      <c r="A4866" t="s">
        <v>6849</v>
      </c>
      <c r="B4866" t="s">
        <v>6850</v>
      </c>
      <c r="C4866" t="s">
        <v>988</v>
      </c>
      <c r="D4866" t="s">
        <v>207</v>
      </c>
      <c r="E4866" t="s">
        <v>1054</v>
      </c>
      <c r="F4866" t="s">
        <v>1055</v>
      </c>
      <c r="G4866" t="s">
        <v>207</v>
      </c>
      <c r="H4866" t="s">
        <v>1006</v>
      </c>
      <c r="I4866" t="s">
        <v>54</v>
      </c>
      <c r="J4866" t="s">
        <v>129</v>
      </c>
      <c r="K4866" t="s">
        <v>1012</v>
      </c>
      <c r="L4866">
        <v>100981642</v>
      </c>
      <c r="M4866" t="s">
        <v>1008</v>
      </c>
      <c r="N4866" t="s">
        <v>47</v>
      </c>
      <c r="O4866" t="s">
        <v>47</v>
      </c>
      <c r="P4866" s="1">
        <v>42011</v>
      </c>
      <c r="Q4866" t="s">
        <v>997</v>
      </c>
      <c r="R4866">
        <v>1316.64</v>
      </c>
      <c r="S4866" t="s">
        <v>998</v>
      </c>
      <c r="T4866" t="s">
        <v>999</v>
      </c>
      <c r="U4866" t="s">
        <v>6886</v>
      </c>
      <c r="V4866">
        <v>1</v>
      </c>
      <c r="W4866" t="e">
        <f>VLOOKUP(U4866,T1.Unique.Delivery!$AQ$2:$AW$2720,COLUMNS(T1.Unique.Delivery!$AQ$2701:$AW$2701),0)</f>
        <v>#N/A</v>
      </c>
    </row>
    <row r="4867" spans="1:23" x14ac:dyDescent="0.3">
      <c r="A4867" t="s">
        <v>6849</v>
      </c>
      <c r="B4867" t="s">
        <v>6850</v>
      </c>
      <c r="C4867" t="s">
        <v>988</v>
      </c>
      <c r="D4867" t="s">
        <v>207</v>
      </c>
      <c r="E4867" t="s">
        <v>1054</v>
      </c>
      <c r="F4867" t="s">
        <v>1055</v>
      </c>
      <c r="G4867" t="s">
        <v>207</v>
      </c>
      <c r="H4867" t="s">
        <v>1006</v>
      </c>
      <c r="I4867" t="s">
        <v>54</v>
      </c>
      <c r="J4867" t="s">
        <v>80</v>
      </c>
      <c r="K4867" t="s">
        <v>1014</v>
      </c>
      <c r="L4867">
        <v>100981642</v>
      </c>
      <c r="M4867" t="s">
        <v>1008</v>
      </c>
      <c r="N4867" t="s">
        <v>47</v>
      </c>
      <c r="O4867" t="s">
        <v>47</v>
      </c>
      <c r="P4867" s="1">
        <v>42011</v>
      </c>
      <c r="Q4867" t="s">
        <v>997</v>
      </c>
      <c r="R4867">
        <v>1545.62</v>
      </c>
      <c r="S4867" t="s">
        <v>998</v>
      </c>
      <c r="T4867" t="s">
        <v>999</v>
      </c>
      <c r="U4867" t="s">
        <v>6887</v>
      </c>
      <c r="V4867">
        <v>1</v>
      </c>
      <c r="W4867" t="e">
        <f>VLOOKUP(U4867,T1.Unique.Delivery!$AQ$2:$AW$2720,COLUMNS(T1.Unique.Delivery!$AQ$2701:$AW$2701),0)</f>
        <v>#N/A</v>
      </c>
    </row>
    <row r="4868" spans="1:23" x14ac:dyDescent="0.3">
      <c r="A4868" t="s">
        <v>6849</v>
      </c>
      <c r="B4868" t="s">
        <v>6850</v>
      </c>
      <c r="C4868" t="s">
        <v>988</v>
      </c>
      <c r="D4868" t="s">
        <v>207</v>
      </c>
      <c r="E4868" t="s">
        <v>1054</v>
      </c>
      <c r="F4868" t="s">
        <v>1055</v>
      </c>
      <c r="G4868" t="s">
        <v>207</v>
      </c>
      <c r="H4868" t="s">
        <v>1006</v>
      </c>
      <c r="I4868" t="s">
        <v>54</v>
      </c>
      <c r="J4868" t="s">
        <v>159</v>
      </c>
      <c r="K4868" t="s">
        <v>1016</v>
      </c>
      <c r="L4868">
        <v>100981642</v>
      </c>
      <c r="M4868" t="s">
        <v>1008</v>
      </c>
      <c r="N4868" t="s">
        <v>47</v>
      </c>
      <c r="O4868" t="s">
        <v>47</v>
      </c>
      <c r="P4868" s="1">
        <v>42011</v>
      </c>
      <c r="Q4868" t="s">
        <v>997</v>
      </c>
      <c r="R4868">
        <v>1316.64</v>
      </c>
      <c r="S4868" t="s">
        <v>998</v>
      </c>
      <c r="T4868" t="s">
        <v>999</v>
      </c>
      <c r="U4868" t="s">
        <v>6888</v>
      </c>
      <c r="V4868">
        <v>1</v>
      </c>
      <c r="W4868" t="e">
        <f>VLOOKUP(U4868,T1.Unique.Delivery!$AQ$2:$AW$2720,COLUMNS(T1.Unique.Delivery!$AQ$2701:$AW$2701),0)</f>
        <v>#N/A</v>
      </c>
    </row>
    <row r="4869" spans="1:23" x14ac:dyDescent="0.3">
      <c r="A4869" t="s">
        <v>6849</v>
      </c>
      <c r="B4869" t="s">
        <v>6850</v>
      </c>
      <c r="C4869" t="s">
        <v>988</v>
      </c>
      <c r="D4869" t="s">
        <v>207</v>
      </c>
      <c r="E4869" t="s">
        <v>1060</v>
      </c>
      <c r="F4869" t="s">
        <v>1061</v>
      </c>
      <c r="G4869" t="s">
        <v>207</v>
      </c>
      <c r="H4869" t="s">
        <v>1006</v>
      </c>
      <c r="I4869" t="s">
        <v>54</v>
      </c>
      <c r="J4869" t="s">
        <v>66</v>
      </c>
      <c r="K4869" t="s">
        <v>1007</v>
      </c>
      <c r="L4869">
        <v>100788157</v>
      </c>
      <c r="M4869" t="s">
        <v>2389</v>
      </c>
      <c r="N4869" t="s">
        <v>995</v>
      </c>
      <c r="O4869" t="s">
        <v>996</v>
      </c>
      <c r="P4869" t="s">
        <v>6889</v>
      </c>
      <c r="Q4869" t="s">
        <v>997</v>
      </c>
      <c r="R4869">
        <v>400</v>
      </c>
      <c r="S4869" t="s">
        <v>998</v>
      </c>
      <c r="T4869" t="s">
        <v>999</v>
      </c>
      <c r="U4869" t="s">
        <v>6890</v>
      </c>
      <c r="V4869">
        <v>1</v>
      </c>
      <c r="W4869" t="e">
        <f>VLOOKUP(U4869,T1.Unique.Delivery!$AQ$2:$AW$2720,COLUMNS(T1.Unique.Delivery!$AQ$2701:$AW$2701),0)</f>
        <v>#N/A</v>
      </c>
    </row>
    <row r="4870" spans="1:23" x14ac:dyDescent="0.3">
      <c r="A4870" t="s">
        <v>6849</v>
      </c>
      <c r="B4870" t="s">
        <v>6850</v>
      </c>
      <c r="C4870" t="s">
        <v>988</v>
      </c>
      <c r="D4870" t="s">
        <v>207</v>
      </c>
      <c r="E4870" t="s">
        <v>1060</v>
      </c>
      <c r="F4870" t="s">
        <v>1061</v>
      </c>
      <c r="G4870" t="s">
        <v>207</v>
      </c>
      <c r="H4870" t="s">
        <v>1006</v>
      </c>
      <c r="I4870" t="s">
        <v>54</v>
      </c>
      <c r="J4870" t="s">
        <v>66</v>
      </c>
      <c r="K4870" t="s">
        <v>1007</v>
      </c>
      <c r="L4870">
        <v>100981642</v>
      </c>
      <c r="M4870" t="s">
        <v>1008</v>
      </c>
      <c r="N4870" t="s">
        <v>47</v>
      </c>
      <c r="O4870" t="s">
        <v>47</v>
      </c>
      <c r="P4870" s="1">
        <v>42011</v>
      </c>
      <c r="Q4870" t="s">
        <v>997</v>
      </c>
      <c r="R4870">
        <v>1511.27</v>
      </c>
      <c r="S4870" t="s">
        <v>998</v>
      </c>
      <c r="T4870" t="s">
        <v>999</v>
      </c>
      <c r="U4870" t="s">
        <v>6891</v>
      </c>
      <c r="V4870">
        <v>1</v>
      </c>
      <c r="W4870" t="e">
        <f>VLOOKUP(U4870,T1.Unique.Delivery!$AQ$2:$AW$2720,COLUMNS(T1.Unique.Delivery!$AQ$2701:$AW$2701),0)</f>
        <v>#N/A</v>
      </c>
    </row>
    <row r="4871" spans="1:23" x14ac:dyDescent="0.3">
      <c r="A4871" t="s">
        <v>6849</v>
      </c>
      <c r="B4871" t="s">
        <v>6850</v>
      </c>
      <c r="C4871" t="s">
        <v>988</v>
      </c>
      <c r="D4871" t="s">
        <v>207</v>
      </c>
      <c r="E4871" t="s">
        <v>1060</v>
      </c>
      <c r="F4871" t="s">
        <v>1061</v>
      </c>
      <c r="G4871" t="s">
        <v>207</v>
      </c>
      <c r="H4871" t="s">
        <v>1006</v>
      </c>
      <c r="I4871" t="s">
        <v>54</v>
      </c>
      <c r="J4871" t="s">
        <v>66</v>
      </c>
      <c r="K4871" t="s">
        <v>1007</v>
      </c>
      <c r="L4871">
        <v>101093720</v>
      </c>
      <c r="M4871" t="s">
        <v>55</v>
      </c>
      <c r="N4871" t="s">
        <v>995</v>
      </c>
      <c r="O4871" t="s">
        <v>996</v>
      </c>
      <c r="P4871" s="1">
        <v>42379</v>
      </c>
      <c r="Q4871" t="s">
        <v>997</v>
      </c>
      <c r="R4871">
        <v>432</v>
      </c>
      <c r="S4871" t="s">
        <v>998</v>
      </c>
      <c r="T4871" t="s">
        <v>999</v>
      </c>
      <c r="U4871" t="s">
        <v>6892</v>
      </c>
      <c r="V4871">
        <v>1</v>
      </c>
      <c r="W4871" t="e">
        <f>VLOOKUP(U4871,T1.Unique.Delivery!$AQ$2:$AW$2720,COLUMNS(T1.Unique.Delivery!$AQ$2701:$AW$2701),0)</f>
        <v>#N/A</v>
      </c>
    </row>
    <row r="4872" spans="1:23" x14ac:dyDescent="0.3">
      <c r="A4872" t="s">
        <v>6849</v>
      </c>
      <c r="B4872" t="s">
        <v>6850</v>
      </c>
      <c r="C4872" t="s">
        <v>988</v>
      </c>
      <c r="D4872" t="s">
        <v>207</v>
      </c>
      <c r="E4872" t="s">
        <v>1060</v>
      </c>
      <c r="F4872" t="s">
        <v>1061</v>
      </c>
      <c r="G4872" t="s">
        <v>207</v>
      </c>
      <c r="H4872" t="s">
        <v>1006</v>
      </c>
      <c r="I4872" t="s">
        <v>54</v>
      </c>
      <c r="J4872" t="s">
        <v>56</v>
      </c>
      <c r="K4872" t="s">
        <v>993</v>
      </c>
      <c r="L4872">
        <v>100223303</v>
      </c>
      <c r="M4872" t="s">
        <v>994</v>
      </c>
      <c r="N4872" t="s">
        <v>995</v>
      </c>
      <c r="O4872" t="s">
        <v>996</v>
      </c>
      <c r="P4872" s="1">
        <v>41651</v>
      </c>
      <c r="Q4872" t="s">
        <v>997</v>
      </c>
      <c r="R4872">
        <v>600</v>
      </c>
      <c r="S4872" t="s">
        <v>998</v>
      </c>
      <c r="T4872" t="s">
        <v>999</v>
      </c>
      <c r="U4872" t="s">
        <v>6893</v>
      </c>
      <c r="V4872">
        <v>1</v>
      </c>
      <c r="W4872" t="e">
        <f>VLOOKUP(U4872,T1.Unique.Delivery!$AQ$2:$AW$2720,COLUMNS(T1.Unique.Delivery!$AQ$2701:$AW$2701),0)</f>
        <v>#N/A</v>
      </c>
    </row>
    <row r="4873" spans="1:23" x14ac:dyDescent="0.3">
      <c r="A4873" t="s">
        <v>6849</v>
      </c>
      <c r="B4873" t="s">
        <v>6850</v>
      </c>
      <c r="C4873" t="s">
        <v>988</v>
      </c>
      <c r="D4873" t="s">
        <v>207</v>
      </c>
      <c r="E4873" t="s">
        <v>1060</v>
      </c>
      <c r="F4873" t="s">
        <v>1061</v>
      </c>
      <c r="G4873" t="s">
        <v>207</v>
      </c>
      <c r="H4873" t="s">
        <v>1006</v>
      </c>
      <c r="I4873" t="s">
        <v>54</v>
      </c>
      <c r="J4873" t="s">
        <v>129</v>
      </c>
      <c r="K4873" t="s">
        <v>1012</v>
      </c>
      <c r="L4873">
        <v>100981642</v>
      </c>
      <c r="M4873" t="s">
        <v>1008</v>
      </c>
      <c r="N4873" t="s">
        <v>47</v>
      </c>
      <c r="O4873" t="s">
        <v>47</v>
      </c>
      <c r="P4873" s="1">
        <v>42011</v>
      </c>
      <c r="Q4873" t="s">
        <v>997</v>
      </c>
      <c r="R4873">
        <v>1014.26</v>
      </c>
      <c r="S4873" t="s">
        <v>998</v>
      </c>
      <c r="T4873" t="s">
        <v>999</v>
      </c>
      <c r="U4873" t="s">
        <v>6894</v>
      </c>
      <c r="V4873">
        <v>1</v>
      </c>
      <c r="W4873" t="e">
        <f>VLOOKUP(U4873,T1.Unique.Delivery!$AQ$2:$AW$2720,COLUMNS(T1.Unique.Delivery!$AQ$2701:$AW$2701),0)</f>
        <v>#N/A</v>
      </c>
    </row>
    <row r="4874" spans="1:23" x14ac:dyDescent="0.3">
      <c r="A4874" t="s">
        <v>6849</v>
      </c>
      <c r="B4874" t="s">
        <v>6850</v>
      </c>
      <c r="C4874" t="s">
        <v>988</v>
      </c>
      <c r="D4874" t="s">
        <v>207</v>
      </c>
      <c r="E4874" t="s">
        <v>1060</v>
      </c>
      <c r="F4874" t="s">
        <v>1061</v>
      </c>
      <c r="G4874" t="s">
        <v>207</v>
      </c>
      <c r="H4874" t="s">
        <v>1006</v>
      </c>
      <c r="I4874" t="s">
        <v>54</v>
      </c>
      <c r="J4874" t="s">
        <v>80</v>
      </c>
      <c r="K4874" t="s">
        <v>1014</v>
      </c>
      <c r="L4874">
        <v>100981642</v>
      </c>
      <c r="M4874" t="s">
        <v>1008</v>
      </c>
      <c r="N4874" t="s">
        <v>47</v>
      </c>
      <c r="O4874" t="s">
        <v>47</v>
      </c>
      <c r="P4874" s="1">
        <v>42011</v>
      </c>
      <c r="Q4874" t="s">
        <v>997</v>
      </c>
      <c r="R4874">
        <v>1316.64</v>
      </c>
      <c r="S4874" t="s">
        <v>998</v>
      </c>
      <c r="T4874" t="s">
        <v>999</v>
      </c>
      <c r="U4874" t="s">
        <v>6895</v>
      </c>
      <c r="V4874">
        <v>1</v>
      </c>
      <c r="W4874" t="e">
        <f>VLOOKUP(U4874,T1.Unique.Delivery!$AQ$2:$AW$2720,COLUMNS(T1.Unique.Delivery!$AQ$2701:$AW$2701),0)</f>
        <v>#N/A</v>
      </c>
    </row>
    <row r="4875" spans="1:23" x14ac:dyDescent="0.3">
      <c r="A4875" t="s">
        <v>6849</v>
      </c>
      <c r="B4875" t="s">
        <v>6850</v>
      </c>
      <c r="C4875" t="s">
        <v>988</v>
      </c>
      <c r="D4875" t="s">
        <v>207</v>
      </c>
      <c r="E4875" t="s">
        <v>1060</v>
      </c>
      <c r="F4875" t="s">
        <v>1061</v>
      </c>
      <c r="G4875" t="s">
        <v>207</v>
      </c>
      <c r="H4875" t="s">
        <v>1006</v>
      </c>
      <c r="I4875" t="s">
        <v>54</v>
      </c>
      <c r="J4875" t="s">
        <v>159</v>
      </c>
      <c r="K4875" t="s">
        <v>1016</v>
      </c>
      <c r="L4875">
        <v>100981642</v>
      </c>
      <c r="M4875" t="s">
        <v>1008</v>
      </c>
      <c r="N4875" t="s">
        <v>47</v>
      </c>
      <c r="O4875" t="s">
        <v>47</v>
      </c>
      <c r="P4875" s="1">
        <v>42011</v>
      </c>
      <c r="Q4875" t="s">
        <v>997</v>
      </c>
      <c r="R4875">
        <v>1014.26</v>
      </c>
      <c r="S4875" t="s">
        <v>998</v>
      </c>
      <c r="T4875" t="s">
        <v>999</v>
      </c>
      <c r="U4875" t="s">
        <v>6896</v>
      </c>
      <c r="V4875">
        <v>1</v>
      </c>
      <c r="W4875" t="e">
        <f>VLOOKUP(U4875,T1.Unique.Delivery!$AQ$2:$AW$2720,COLUMNS(T1.Unique.Delivery!$AQ$2701:$AW$2701),0)</f>
        <v>#N/A</v>
      </c>
    </row>
    <row r="4876" spans="1:23" x14ac:dyDescent="0.3">
      <c r="A4876" t="s">
        <v>6849</v>
      </c>
      <c r="B4876" t="s">
        <v>6850</v>
      </c>
      <c r="C4876" t="s">
        <v>988</v>
      </c>
      <c r="D4876" t="s">
        <v>207</v>
      </c>
      <c r="E4876" t="s">
        <v>1066</v>
      </c>
      <c r="F4876" t="s">
        <v>1067</v>
      </c>
      <c r="G4876" t="s">
        <v>207</v>
      </c>
      <c r="H4876" t="s">
        <v>1006</v>
      </c>
      <c r="I4876" t="s">
        <v>54</v>
      </c>
      <c r="J4876" t="s">
        <v>66</v>
      </c>
      <c r="K4876" t="s">
        <v>1007</v>
      </c>
      <c r="L4876">
        <v>100981642</v>
      </c>
      <c r="M4876" t="s">
        <v>1008</v>
      </c>
      <c r="N4876" t="s">
        <v>47</v>
      </c>
      <c r="O4876" t="s">
        <v>47</v>
      </c>
      <c r="P4876" s="1">
        <v>42011</v>
      </c>
      <c r="Q4876" t="s">
        <v>997</v>
      </c>
      <c r="R4876">
        <v>1065.55</v>
      </c>
      <c r="S4876" t="s">
        <v>998</v>
      </c>
      <c r="T4876" t="s">
        <v>999</v>
      </c>
      <c r="U4876" t="s">
        <v>6897</v>
      </c>
      <c r="V4876">
        <v>1</v>
      </c>
      <c r="W4876" t="e">
        <f>VLOOKUP(U4876,T1.Unique.Delivery!$AQ$2:$AW$2720,COLUMNS(T1.Unique.Delivery!$AQ$2701:$AW$2701),0)</f>
        <v>#N/A</v>
      </c>
    </row>
    <row r="4877" spans="1:23" x14ac:dyDescent="0.3">
      <c r="A4877" t="s">
        <v>6849</v>
      </c>
      <c r="B4877" t="s">
        <v>6850</v>
      </c>
      <c r="C4877" t="s">
        <v>988</v>
      </c>
      <c r="D4877" t="s">
        <v>207</v>
      </c>
      <c r="E4877" t="s">
        <v>1066</v>
      </c>
      <c r="F4877" t="s">
        <v>1067</v>
      </c>
      <c r="G4877" t="s">
        <v>207</v>
      </c>
      <c r="H4877" t="s">
        <v>1006</v>
      </c>
      <c r="I4877" t="s">
        <v>54</v>
      </c>
      <c r="J4877" t="s">
        <v>56</v>
      </c>
      <c r="K4877" t="s">
        <v>993</v>
      </c>
      <c r="L4877">
        <v>100981642</v>
      </c>
      <c r="M4877" t="s">
        <v>1008</v>
      </c>
      <c r="N4877" t="s">
        <v>47</v>
      </c>
      <c r="O4877" t="s">
        <v>47</v>
      </c>
      <c r="P4877" s="1">
        <v>42011</v>
      </c>
      <c r="Q4877" t="s">
        <v>997</v>
      </c>
      <c r="R4877">
        <v>1594.89</v>
      </c>
      <c r="S4877" t="s">
        <v>998</v>
      </c>
      <c r="T4877" t="s">
        <v>999</v>
      </c>
      <c r="U4877" t="s">
        <v>6898</v>
      </c>
      <c r="V4877">
        <v>1</v>
      </c>
      <c r="W4877" t="e">
        <f>VLOOKUP(U4877,T1.Unique.Delivery!$AQ$2:$AW$2720,COLUMNS(T1.Unique.Delivery!$AQ$2701:$AW$2701),0)</f>
        <v>#N/A</v>
      </c>
    </row>
    <row r="4878" spans="1:23" x14ac:dyDescent="0.3">
      <c r="A4878" t="s">
        <v>6849</v>
      </c>
      <c r="B4878" t="s">
        <v>6850</v>
      </c>
      <c r="C4878" t="s">
        <v>988</v>
      </c>
      <c r="D4878" t="s">
        <v>207</v>
      </c>
      <c r="E4878" t="s">
        <v>1066</v>
      </c>
      <c r="F4878" t="s">
        <v>1067</v>
      </c>
      <c r="G4878" t="s">
        <v>207</v>
      </c>
      <c r="H4878" t="s">
        <v>1006</v>
      </c>
      <c r="I4878" t="s">
        <v>54</v>
      </c>
      <c r="J4878" t="s">
        <v>129</v>
      </c>
      <c r="K4878" t="s">
        <v>1012</v>
      </c>
      <c r="L4878">
        <v>100981642</v>
      </c>
      <c r="M4878" t="s">
        <v>1008</v>
      </c>
      <c r="N4878" t="s">
        <v>47</v>
      </c>
      <c r="O4878" t="s">
        <v>47</v>
      </c>
      <c r="P4878" s="1">
        <v>42011</v>
      </c>
      <c r="Q4878" t="s">
        <v>997</v>
      </c>
      <c r="R4878">
        <v>639.86</v>
      </c>
      <c r="S4878" t="s">
        <v>998</v>
      </c>
      <c r="T4878" t="s">
        <v>999</v>
      </c>
      <c r="U4878" t="s">
        <v>6899</v>
      </c>
      <c r="V4878">
        <v>1</v>
      </c>
      <c r="W4878" t="e">
        <f>VLOOKUP(U4878,T1.Unique.Delivery!$AQ$2:$AW$2720,COLUMNS(T1.Unique.Delivery!$AQ$2701:$AW$2701),0)</f>
        <v>#N/A</v>
      </c>
    </row>
    <row r="4879" spans="1:23" x14ac:dyDescent="0.3">
      <c r="A4879" t="s">
        <v>6849</v>
      </c>
      <c r="B4879" t="s">
        <v>6850</v>
      </c>
      <c r="C4879" t="s">
        <v>988</v>
      </c>
      <c r="D4879" t="s">
        <v>207</v>
      </c>
      <c r="E4879" t="s">
        <v>1066</v>
      </c>
      <c r="F4879" t="s">
        <v>1067</v>
      </c>
      <c r="G4879" t="s">
        <v>207</v>
      </c>
      <c r="H4879" t="s">
        <v>1006</v>
      </c>
      <c r="I4879" t="s">
        <v>54</v>
      </c>
      <c r="J4879" t="s">
        <v>80</v>
      </c>
      <c r="K4879" t="s">
        <v>1014</v>
      </c>
      <c r="L4879">
        <v>100981642</v>
      </c>
      <c r="M4879" t="s">
        <v>1008</v>
      </c>
      <c r="N4879" t="s">
        <v>47</v>
      </c>
      <c r="O4879" t="s">
        <v>47</v>
      </c>
      <c r="P4879" s="1">
        <v>42011</v>
      </c>
      <c r="Q4879" t="s">
        <v>997</v>
      </c>
      <c r="R4879">
        <v>792.19</v>
      </c>
      <c r="S4879" t="s">
        <v>998</v>
      </c>
      <c r="T4879" t="s">
        <v>999</v>
      </c>
      <c r="U4879" t="s">
        <v>6900</v>
      </c>
      <c r="V4879">
        <v>1</v>
      </c>
      <c r="W4879" t="e">
        <f>VLOOKUP(U4879,T1.Unique.Delivery!$AQ$2:$AW$2720,COLUMNS(T1.Unique.Delivery!$AQ$2701:$AW$2701),0)</f>
        <v>#N/A</v>
      </c>
    </row>
    <row r="4880" spans="1:23" x14ac:dyDescent="0.3">
      <c r="A4880" t="s">
        <v>6849</v>
      </c>
      <c r="B4880" t="s">
        <v>6850</v>
      </c>
      <c r="C4880" t="s">
        <v>988</v>
      </c>
      <c r="D4880" t="s">
        <v>207</v>
      </c>
      <c r="E4880" t="s">
        <v>1066</v>
      </c>
      <c r="F4880" t="s">
        <v>1067</v>
      </c>
      <c r="G4880" t="s">
        <v>207</v>
      </c>
      <c r="H4880" t="s">
        <v>1006</v>
      </c>
      <c r="I4880" t="s">
        <v>54</v>
      </c>
      <c r="J4880" t="s">
        <v>159</v>
      </c>
      <c r="K4880" t="s">
        <v>1016</v>
      </c>
      <c r="L4880">
        <v>100981642</v>
      </c>
      <c r="M4880" t="s">
        <v>1008</v>
      </c>
      <c r="N4880" t="s">
        <v>47</v>
      </c>
      <c r="O4880" t="s">
        <v>47</v>
      </c>
      <c r="P4880" s="1">
        <v>42011</v>
      </c>
      <c r="Q4880" t="s">
        <v>997</v>
      </c>
      <c r="R4880">
        <v>639.86</v>
      </c>
      <c r="S4880" t="s">
        <v>998</v>
      </c>
      <c r="T4880" t="s">
        <v>999</v>
      </c>
      <c r="U4880" t="s">
        <v>6901</v>
      </c>
      <c r="V4880">
        <v>1</v>
      </c>
      <c r="W4880" t="e">
        <f>VLOOKUP(U4880,T1.Unique.Delivery!$AQ$2:$AW$2720,COLUMNS(T1.Unique.Delivery!$AQ$2701:$AW$2701),0)</f>
        <v>#N/A</v>
      </c>
    </row>
    <row r="4881" spans="1:23" x14ac:dyDescent="0.3">
      <c r="A4881" t="s">
        <v>6849</v>
      </c>
      <c r="B4881" t="s">
        <v>6850</v>
      </c>
      <c r="C4881" t="s">
        <v>988</v>
      </c>
      <c r="D4881" t="s">
        <v>207</v>
      </c>
      <c r="E4881" t="s">
        <v>1073</v>
      </c>
      <c r="F4881" t="s">
        <v>1074</v>
      </c>
      <c r="G4881" t="s">
        <v>207</v>
      </c>
      <c r="H4881" t="s">
        <v>1006</v>
      </c>
      <c r="I4881" t="s">
        <v>54</v>
      </c>
      <c r="J4881" t="s">
        <v>66</v>
      </c>
      <c r="K4881" t="s">
        <v>1007</v>
      </c>
      <c r="L4881">
        <v>100981642</v>
      </c>
      <c r="M4881" t="s">
        <v>1008</v>
      </c>
      <c r="N4881" t="s">
        <v>47</v>
      </c>
      <c r="O4881" t="s">
        <v>47</v>
      </c>
      <c r="P4881" s="1">
        <v>42011</v>
      </c>
      <c r="Q4881" t="s">
        <v>997</v>
      </c>
      <c r="R4881">
        <v>1065.55</v>
      </c>
      <c r="S4881" t="s">
        <v>998</v>
      </c>
      <c r="T4881" t="s">
        <v>999</v>
      </c>
      <c r="U4881" t="s">
        <v>6902</v>
      </c>
      <c r="V4881">
        <v>1</v>
      </c>
      <c r="W4881" t="e">
        <f>VLOOKUP(U4881,T1.Unique.Delivery!$AQ$2:$AW$2720,COLUMNS(T1.Unique.Delivery!$AQ$2701:$AW$2701),0)</f>
        <v>#N/A</v>
      </c>
    </row>
    <row r="4882" spans="1:23" x14ac:dyDescent="0.3">
      <c r="A4882" t="s">
        <v>6849</v>
      </c>
      <c r="B4882" t="s">
        <v>6850</v>
      </c>
      <c r="C4882" t="s">
        <v>988</v>
      </c>
      <c r="D4882" t="s">
        <v>207</v>
      </c>
      <c r="E4882" t="s">
        <v>1073</v>
      </c>
      <c r="F4882" t="s">
        <v>1074</v>
      </c>
      <c r="G4882" t="s">
        <v>207</v>
      </c>
      <c r="H4882" t="s">
        <v>1006</v>
      </c>
      <c r="I4882" t="s">
        <v>54</v>
      </c>
      <c r="J4882" t="s">
        <v>56</v>
      </c>
      <c r="K4882" t="s">
        <v>993</v>
      </c>
      <c r="L4882">
        <v>100981642</v>
      </c>
      <c r="M4882" t="s">
        <v>1008</v>
      </c>
      <c r="N4882" t="s">
        <v>47</v>
      </c>
      <c r="O4882" t="s">
        <v>47</v>
      </c>
      <c r="P4882" s="1">
        <v>42011</v>
      </c>
      <c r="Q4882" t="s">
        <v>997</v>
      </c>
      <c r="R4882">
        <v>1594.89</v>
      </c>
      <c r="S4882" t="s">
        <v>998</v>
      </c>
      <c r="T4882" t="s">
        <v>999</v>
      </c>
      <c r="U4882" t="s">
        <v>6903</v>
      </c>
      <c r="V4882">
        <v>1</v>
      </c>
      <c r="W4882" t="e">
        <f>VLOOKUP(U4882,T1.Unique.Delivery!$AQ$2:$AW$2720,COLUMNS(T1.Unique.Delivery!$AQ$2701:$AW$2701),0)</f>
        <v>#N/A</v>
      </c>
    </row>
    <row r="4883" spans="1:23" x14ac:dyDescent="0.3">
      <c r="A4883" t="s">
        <v>6849</v>
      </c>
      <c r="B4883" t="s">
        <v>6850</v>
      </c>
      <c r="C4883" t="s">
        <v>988</v>
      </c>
      <c r="D4883" t="s">
        <v>207</v>
      </c>
      <c r="E4883" t="s">
        <v>1073</v>
      </c>
      <c r="F4883" t="s">
        <v>1074</v>
      </c>
      <c r="G4883" t="s">
        <v>207</v>
      </c>
      <c r="H4883" t="s">
        <v>1006</v>
      </c>
      <c r="I4883" t="s">
        <v>54</v>
      </c>
      <c r="J4883" t="s">
        <v>129</v>
      </c>
      <c r="K4883" t="s">
        <v>1012</v>
      </c>
      <c r="L4883">
        <v>100981642</v>
      </c>
      <c r="M4883" t="s">
        <v>1008</v>
      </c>
      <c r="N4883" t="s">
        <v>47</v>
      </c>
      <c r="O4883" t="s">
        <v>47</v>
      </c>
      <c r="P4883" s="1">
        <v>42011</v>
      </c>
      <c r="Q4883" t="s">
        <v>997</v>
      </c>
      <c r="R4883">
        <v>639.86</v>
      </c>
      <c r="S4883" t="s">
        <v>998</v>
      </c>
      <c r="T4883" t="s">
        <v>999</v>
      </c>
      <c r="U4883" t="s">
        <v>6904</v>
      </c>
      <c r="V4883">
        <v>1</v>
      </c>
      <c r="W4883" t="e">
        <f>VLOOKUP(U4883,T1.Unique.Delivery!$AQ$2:$AW$2720,COLUMNS(T1.Unique.Delivery!$AQ$2701:$AW$2701),0)</f>
        <v>#N/A</v>
      </c>
    </row>
    <row r="4884" spans="1:23" x14ac:dyDescent="0.3">
      <c r="A4884" t="s">
        <v>6849</v>
      </c>
      <c r="B4884" t="s">
        <v>6850</v>
      </c>
      <c r="C4884" t="s">
        <v>988</v>
      </c>
      <c r="D4884" t="s">
        <v>207</v>
      </c>
      <c r="E4884" t="s">
        <v>1073</v>
      </c>
      <c r="F4884" t="s">
        <v>1074</v>
      </c>
      <c r="G4884" t="s">
        <v>207</v>
      </c>
      <c r="H4884" t="s">
        <v>1006</v>
      </c>
      <c r="I4884" t="s">
        <v>54</v>
      </c>
      <c r="J4884" t="s">
        <v>80</v>
      </c>
      <c r="K4884" t="s">
        <v>1014</v>
      </c>
      <c r="L4884">
        <v>100981642</v>
      </c>
      <c r="M4884" t="s">
        <v>1008</v>
      </c>
      <c r="N4884" t="s">
        <v>47</v>
      </c>
      <c r="O4884" t="s">
        <v>47</v>
      </c>
      <c r="P4884" s="1">
        <v>42011</v>
      </c>
      <c r="Q4884" t="s">
        <v>997</v>
      </c>
      <c r="R4884">
        <v>792.19</v>
      </c>
      <c r="S4884" t="s">
        <v>998</v>
      </c>
      <c r="T4884" t="s">
        <v>999</v>
      </c>
      <c r="U4884" t="s">
        <v>6905</v>
      </c>
      <c r="V4884">
        <v>1</v>
      </c>
      <c r="W4884" t="e">
        <f>VLOOKUP(U4884,T1.Unique.Delivery!$AQ$2:$AW$2720,COLUMNS(T1.Unique.Delivery!$AQ$2701:$AW$2701),0)</f>
        <v>#N/A</v>
      </c>
    </row>
    <row r="4885" spans="1:23" x14ac:dyDescent="0.3">
      <c r="A4885" t="s">
        <v>6849</v>
      </c>
      <c r="B4885" t="s">
        <v>6850</v>
      </c>
      <c r="C4885" t="s">
        <v>988</v>
      </c>
      <c r="D4885" t="s">
        <v>207</v>
      </c>
      <c r="E4885" t="s">
        <v>1073</v>
      </c>
      <c r="F4885" t="s">
        <v>1074</v>
      </c>
      <c r="G4885" t="s">
        <v>207</v>
      </c>
      <c r="H4885" t="s">
        <v>1006</v>
      </c>
      <c r="I4885" t="s">
        <v>54</v>
      </c>
      <c r="J4885" t="s">
        <v>159</v>
      </c>
      <c r="K4885" t="s">
        <v>1016</v>
      </c>
      <c r="L4885">
        <v>100981642</v>
      </c>
      <c r="M4885" t="s">
        <v>1008</v>
      </c>
      <c r="N4885" t="s">
        <v>47</v>
      </c>
      <c r="O4885" t="s">
        <v>47</v>
      </c>
      <c r="P4885" s="1">
        <v>42011</v>
      </c>
      <c r="Q4885" t="s">
        <v>997</v>
      </c>
      <c r="R4885">
        <v>639.86</v>
      </c>
      <c r="S4885" t="s">
        <v>998</v>
      </c>
      <c r="T4885" t="s">
        <v>999</v>
      </c>
      <c r="U4885" t="s">
        <v>6906</v>
      </c>
      <c r="V4885">
        <v>1</v>
      </c>
      <c r="W4885" t="e">
        <f>VLOOKUP(U4885,T1.Unique.Delivery!$AQ$2:$AW$2720,COLUMNS(T1.Unique.Delivery!$AQ$2701:$AW$2701),0)</f>
        <v>#N/A</v>
      </c>
    </row>
    <row r="4886" spans="1:23" x14ac:dyDescent="0.3">
      <c r="A4886" t="s">
        <v>6849</v>
      </c>
      <c r="B4886" t="s">
        <v>6850</v>
      </c>
      <c r="C4886" t="s">
        <v>988</v>
      </c>
      <c r="D4886" t="s">
        <v>207</v>
      </c>
      <c r="E4886" t="s">
        <v>1080</v>
      </c>
      <c r="F4886" t="s">
        <v>1081</v>
      </c>
      <c r="G4886" t="s">
        <v>207</v>
      </c>
      <c r="H4886" t="s">
        <v>1006</v>
      </c>
      <c r="I4886" t="s">
        <v>54</v>
      </c>
      <c r="J4886" t="s">
        <v>66</v>
      </c>
      <c r="K4886" t="s">
        <v>1007</v>
      </c>
      <c r="L4886">
        <v>100981642</v>
      </c>
      <c r="M4886" t="s">
        <v>1008</v>
      </c>
      <c r="N4886" t="s">
        <v>47</v>
      </c>
      <c r="O4886" t="s">
        <v>47</v>
      </c>
      <c r="P4886" s="1">
        <v>42011</v>
      </c>
      <c r="Q4886" t="s">
        <v>997</v>
      </c>
      <c r="R4886">
        <v>1065.55</v>
      </c>
      <c r="S4886" t="s">
        <v>998</v>
      </c>
      <c r="T4886" t="s">
        <v>999</v>
      </c>
      <c r="U4886" t="s">
        <v>6907</v>
      </c>
      <c r="V4886">
        <v>1</v>
      </c>
      <c r="W4886" t="e">
        <f>VLOOKUP(U4886,T1.Unique.Delivery!$AQ$2:$AW$2720,COLUMNS(T1.Unique.Delivery!$AQ$2701:$AW$2701),0)</f>
        <v>#N/A</v>
      </c>
    </row>
    <row r="4887" spans="1:23" x14ac:dyDescent="0.3">
      <c r="A4887" t="s">
        <v>6849</v>
      </c>
      <c r="B4887" t="s">
        <v>6850</v>
      </c>
      <c r="C4887" t="s">
        <v>988</v>
      </c>
      <c r="D4887" t="s">
        <v>207</v>
      </c>
      <c r="E4887" t="s">
        <v>1080</v>
      </c>
      <c r="F4887" t="s">
        <v>1081</v>
      </c>
      <c r="G4887" t="s">
        <v>207</v>
      </c>
      <c r="H4887" t="s">
        <v>1006</v>
      </c>
      <c r="I4887" t="s">
        <v>54</v>
      </c>
      <c r="J4887" t="s">
        <v>56</v>
      </c>
      <c r="K4887" t="s">
        <v>993</v>
      </c>
      <c r="L4887">
        <v>100981642</v>
      </c>
      <c r="M4887" t="s">
        <v>1008</v>
      </c>
      <c r="N4887" t="s">
        <v>47</v>
      </c>
      <c r="O4887" t="s">
        <v>47</v>
      </c>
      <c r="P4887" s="1">
        <v>42011</v>
      </c>
      <c r="Q4887" t="s">
        <v>997</v>
      </c>
      <c r="R4887">
        <v>1594.89</v>
      </c>
      <c r="S4887" t="s">
        <v>998</v>
      </c>
      <c r="T4887" t="s">
        <v>999</v>
      </c>
      <c r="U4887" t="s">
        <v>6908</v>
      </c>
      <c r="V4887">
        <v>1</v>
      </c>
      <c r="W4887" t="e">
        <f>VLOOKUP(U4887,T1.Unique.Delivery!$AQ$2:$AW$2720,COLUMNS(T1.Unique.Delivery!$AQ$2701:$AW$2701),0)</f>
        <v>#N/A</v>
      </c>
    </row>
    <row r="4888" spans="1:23" x14ac:dyDescent="0.3">
      <c r="A4888" t="s">
        <v>6849</v>
      </c>
      <c r="B4888" t="s">
        <v>6850</v>
      </c>
      <c r="C4888" t="s">
        <v>988</v>
      </c>
      <c r="D4888" t="s">
        <v>207</v>
      </c>
      <c r="E4888" t="s">
        <v>1080</v>
      </c>
      <c r="F4888" t="s">
        <v>1081</v>
      </c>
      <c r="G4888" t="s">
        <v>207</v>
      </c>
      <c r="H4888" t="s">
        <v>1006</v>
      </c>
      <c r="I4888" t="s">
        <v>54</v>
      </c>
      <c r="J4888" t="s">
        <v>129</v>
      </c>
      <c r="K4888" t="s">
        <v>1012</v>
      </c>
      <c r="L4888">
        <v>100981642</v>
      </c>
      <c r="M4888" t="s">
        <v>1008</v>
      </c>
      <c r="N4888" t="s">
        <v>47</v>
      </c>
      <c r="O4888" t="s">
        <v>47</v>
      </c>
      <c r="P4888" s="1">
        <v>42011</v>
      </c>
      <c r="Q4888" t="s">
        <v>997</v>
      </c>
      <c r="R4888">
        <v>639.86</v>
      </c>
      <c r="S4888" t="s">
        <v>998</v>
      </c>
      <c r="T4888" t="s">
        <v>999</v>
      </c>
      <c r="U4888" t="s">
        <v>6909</v>
      </c>
      <c r="V4888">
        <v>1</v>
      </c>
      <c r="W4888" t="e">
        <f>VLOOKUP(U4888,T1.Unique.Delivery!$AQ$2:$AW$2720,COLUMNS(T1.Unique.Delivery!$AQ$2701:$AW$2701),0)</f>
        <v>#N/A</v>
      </c>
    </row>
    <row r="4889" spans="1:23" x14ac:dyDescent="0.3">
      <c r="A4889" t="s">
        <v>6849</v>
      </c>
      <c r="B4889" t="s">
        <v>6850</v>
      </c>
      <c r="C4889" t="s">
        <v>988</v>
      </c>
      <c r="D4889" t="s">
        <v>207</v>
      </c>
      <c r="E4889" t="s">
        <v>1080</v>
      </c>
      <c r="F4889" t="s">
        <v>1081</v>
      </c>
      <c r="G4889" t="s">
        <v>207</v>
      </c>
      <c r="H4889" t="s">
        <v>1006</v>
      </c>
      <c r="I4889" t="s">
        <v>54</v>
      </c>
      <c r="J4889" t="s">
        <v>80</v>
      </c>
      <c r="K4889" t="s">
        <v>1014</v>
      </c>
      <c r="L4889">
        <v>100981642</v>
      </c>
      <c r="M4889" t="s">
        <v>1008</v>
      </c>
      <c r="N4889" t="s">
        <v>47</v>
      </c>
      <c r="O4889" t="s">
        <v>47</v>
      </c>
      <c r="P4889" s="1">
        <v>42011</v>
      </c>
      <c r="Q4889" t="s">
        <v>997</v>
      </c>
      <c r="R4889">
        <v>792.19</v>
      </c>
      <c r="S4889" t="s">
        <v>998</v>
      </c>
      <c r="T4889" t="s">
        <v>999</v>
      </c>
      <c r="U4889" t="s">
        <v>6910</v>
      </c>
      <c r="V4889">
        <v>1</v>
      </c>
      <c r="W4889" t="e">
        <f>VLOOKUP(U4889,T1.Unique.Delivery!$AQ$2:$AW$2720,COLUMNS(T1.Unique.Delivery!$AQ$2701:$AW$2701),0)</f>
        <v>#N/A</v>
      </c>
    </row>
    <row r="4890" spans="1:23" x14ac:dyDescent="0.3">
      <c r="A4890" t="s">
        <v>6849</v>
      </c>
      <c r="B4890" t="s">
        <v>6850</v>
      </c>
      <c r="C4890" t="s">
        <v>988</v>
      </c>
      <c r="D4890" t="s">
        <v>207</v>
      </c>
      <c r="E4890" t="s">
        <v>1080</v>
      </c>
      <c r="F4890" t="s">
        <v>1081</v>
      </c>
      <c r="G4890" t="s">
        <v>207</v>
      </c>
      <c r="H4890" t="s">
        <v>1006</v>
      </c>
      <c r="I4890" t="s">
        <v>54</v>
      </c>
      <c r="J4890" t="s">
        <v>159</v>
      </c>
      <c r="K4890" t="s">
        <v>1016</v>
      </c>
      <c r="L4890">
        <v>100981642</v>
      </c>
      <c r="M4890" t="s">
        <v>1008</v>
      </c>
      <c r="N4890" t="s">
        <v>47</v>
      </c>
      <c r="O4890" t="s">
        <v>47</v>
      </c>
      <c r="P4890" s="1">
        <v>42011</v>
      </c>
      <c r="Q4890" t="s">
        <v>997</v>
      </c>
      <c r="R4890">
        <v>639.86</v>
      </c>
      <c r="S4890" t="s">
        <v>998</v>
      </c>
      <c r="T4890" t="s">
        <v>999</v>
      </c>
      <c r="U4890" t="s">
        <v>6911</v>
      </c>
      <c r="V4890">
        <v>1</v>
      </c>
      <c r="W4890" t="e">
        <f>VLOOKUP(U4890,T1.Unique.Delivery!$AQ$2:$AW$2720,COLUMNS(T1.Unique.Delivery!$AQ$2701:$AW$2701),0)</f>
        <v>#N/A</v>
      </c>
    </row>
    <row r="4891" spans="1:23" x14ac:dyDescent="0.3">
      <c r="A4891" t="s">
        <v>6849</v>
      </c>
      <c r="B4891" t="s">
        <v>6850</v>
      </c>
      <c r="C4891" t="s">
        <v>988</v>
      </c>
      <c r="D4891" t="s">
        <v>207</v>
      </c>
      <c r="E4891" t="s">
        <v>1099</v>
      </c>
      <c r="F4891" t="s">
        <v>1100</v>
      </c>
      <c r="G4891" t="s">
        <v>207</v>
      </c>
      <c r="H4891" t="s">
        <v>1006</v>
      </c>
      <c r="I4891" t="s">
        <v>54</v>
      </c>
      <c r="J4891" t="s">
        <v>66</v>
      </c>
      <c r="K4891" t="s">
        <v>1007</v>
      </c>
      <c r="L4891">
        <v>100981642</v>
      </c>
      <c r="M4891" t="s">
        <v>1008</v>
      </c>
      <c r="N4891" t="s">
        <v>47</v>
      </c>
      <c r="O4891" t="s">
        <v>47</v>
      </c>
      <c r="P4891" s="1">
        <v>42011</v>
      </c>
      <c r="Q4891" t="s">
        <v>997</v>
      </c>
      <c r="R4891">
        <v>1620.03</v>
      </c>
      <c r="S4891" t="s">
        <v>998</v>
      </c>
      <c r="T4891" t="s">
        <v>999</v>
      </c>
      <c r="U4891" t="s">
        <v>6912</v>
      </c>
      <c r="V4891">
        <v>1</v>
      </c>
      <c r="W4891" t="e">
        <f>VLOOKUP(U4891,T1.Unique.Delivery!$AQ$2:$AW$2720,COLUMNS(T1.Unique.Delivery!$AQ$2701:$AW$2701),0)</f>
        <v>#N/A</v>
      </c>
    </row>
    <row r="4892" spans="1:23" x14ac:dyDescent="0.3">
      <c r="A4892" t="s">
        <v>6849</v>
      </c>
      <c r="B4892" t="s">
        <v>6850</v>
      </c>
      <c r="C4892" t="s">
        <v>988</v>
      </c>
      <c r="D4892" t="s">
        <v>207</v>
      </c>
      <c r="E4892" t="s">
        <v>1099</v>
      </c>
      <c r="F4892" t="s">
        <v>1100</v>
      </c>
      <c r="G4892" t="s">
        <v>207</v>
      </c>
      <c r="H4892" t="s">
        <v>1006</v>
      </c>
      <c r="I4892" t="s">
        <v>54</v>
      </c>
      <c r="J4892" t="s">
        <v>129</v>
      </c>
      <c r="K4892" t="s">
        <v>1012</v>
      </c>
      <c r="L4892">
        <v>100981642</v>
      </c>
      <c r="M4892" t="s">
        <v>1008</v>
      </c>
      <c r="N4892" t="s">
        <v>47</v>
      </c>
      <c r="O4892" t="s">
        <v>47</v>
      </c>
      <c r="P4892" s="1">
        <v>42011</v>
      </c>
      <c r="Q4892" t="s">
        <v>997</v>
      </c>
      <c r="R4892">
        <v>1064.3</v>
      </c>
      <c r="S4892" t="s">
        <v>998</v>
      </c>
      <c r="T4892" t="s">
        <v>999</v>
      </c>
      <c r="U4892" t="s">
        <v>6913</v>
      </c>
      <c r="V4892">
        <v>1</v>
      </c>
      <c r="W4892" t="e">
        <f>VLOOKUP(U4892,T1.Unique.Delivery!$AQ$2:$AW$2720,COLUMNS(T1.Unique.Delivery!$AQ$2701:$AW$2701),0)</f>
        <v>#N/A</v>
      </c>
    </row>
    <row r="4893" spans="1:23" x14ac:dyDescent="0.3">
      <c r="A4893" t="s">
        <v>6849</v>
      </c>
      <c r="B4893" t="s">
        <v>6850</v>
      </c>
      <c r="C4893" t="s">
        <v>988</v>
      </c>
      <c r="D4893" t="s">
        <v>207</v>
      </c>
      <c r="E4893" t="s">
        <v>1099</v>
      </c>
      <c r="F4893" t="s">
        <v>1100</v>
      </c>
      <c r="G4893" t="s">
        <v>207</v>
      </c>
      <c r="H4893" t="s">
        <v>1006</v>
      </c>
      <c r="I4893" t="s">
        <v>54</v>
      </c>
      <c r="J4893" t="s">
        <v>80</v>
      </c>
      <c r="K4893" t="s">
        <v>1014</v>
      </c>
      <c r="L4893">
        <v>100981642</v>
      </c>
      <c r="M4893" t="s">
        <v>1008</v>
      </c>
      <c r="N4893" t="s">
        <v>47</v>
      </c>
      <c r="O4893" t="s">
        <v>47</v>
      </c>
      <c r="P4893" s="1">
        <v>42011</v>
      </c>
      <c r="Q4893" t="s">
        <v>997</v>
      </c>
      <c r="R4893">
        <v>1385.33</v>
      </c>
      <c r="S4893" t="s">
        <v>998</v>
      </c>
      <c r="T4893" t="s">
        <v>999</v>
      </c>
      <c r="U4893" t="s">
        <v>6914</v>
      </c>
      <c r="V4893">
        <v>1</v>
      </c>
      <c r="W4893" t="e">
        <f>VLOOKUP(U4893,T1.Unique.Delivery!$AQ$2:$AW$2720,COLUMNS(T1.Unique.Delivery!$AQ$2701:$AW$2701),0)</f>
        <v>#N/A</v>
      </c>
    </row>
    <row r="4894" spans="1:23" x14ac:dyDescent="0.3">
      <c r="A4894" t="s">
        <v>6849</v>
      </c>
      <c r="B4894" t="s">
        <v>6850</v>
      </c>
      <c r="C4894" t="s">
        <v>988</v>
      </c>
      <c r="D4894" t="s">
        <v>207</v>
      </c>
      <c r="E4894" t="s">
        <v>1099</v>
      </c>
      <c r="F4894" t="s">
        <v>1100</v>
      </c>
      <c r="G4894" t="s">
        <v>207</v>
      </c>
      <c r="H4894" t="s">
        <v>1006</v>
      </c>
      <c r="I4894" t="s">
        <v>54</v>
      </c>
      <c r="J4894" t="s">
        <v>159</v>
      </c>
      <c r="K4894" t="s">
        <v>1016</v>
      </c>
      <c r="L4894">
        <v>100981642</v>
      </c>
      <c r="M4894" t="s">
        <v>1008</v>
      </c>
      <c r="N4894" t="s">
        <v>47</v>
      </c>
      <c r="O4894" t="s">
        <v>47</v>
      </c>
      <c r="P4894" s="1">
        <v>42011</v>
      </c>
      <c r="Q4894" t="s">
        <v>997</v>
      </c>
      <c r="R4894">
        <v>1064.3</v>
      </c>
      <c r="S4894" t="s">
        <v>998</v>
      </c>
      <c r="T4894" t="s">
        <v>999</v>
      </c>
      <c r="U4894" t="s">
        <v>6915</v>
      </c>
      <c r="V4894">
        <v>1</v>
      </c>
      <c r="W4894" t="e">
        <f>VLOOKUP(U4894,T1.Unique.Delivery!$AQ$2:$AW$2720,COLUMNS(T1.Unique.Delivery!$AQ$2701:$AW$2701),0)</f>
        <v>#N/A</v>
      </c>
    </row>
    <row r="4895" spans="1:23" x14ac:dyDescent="0.3">
      <c r="A4895" t="s">
        <v>6849</v>
      </c>
      <c r="B4895" t="s">
        <v>6850</v>
      </c>
      <c r="C4895" t="s">
        <v>988</v>
      </c>
      <c r="D4895" t="s">
        <v>207</v>
      </c>
      <c r="E4895" t="s">
        <v>1105</v>
      </c>
      <c r="F4895" t="s">
        <v>1106</v>
      </c>
      <c r="G4895" t="s">
        <v>207</v>
      </c>
      <c r="H4895" t="s">
        <v>1006</v>
      </c>
      <c r="I4895" t="s">
        <v>54</v>
      </c>
      <c r="J4895" t="s">
        <v>66</v>
      </c>
      <c r="K4895" t="s">
        <v>1007</v>
      </c>
      <c r="L4895">
        <v>100981642</v>
      </c>
      <c r="M4895" t="s">
        <v>1008</v>
      </c>
      <c r="N4895" t="s">
        <v>47</v>
      </c>
      <c r="O4895" t="s">
        <v>47</v>
      </c>
      <c r="P4895" s="1">
        <v>42011</v>
      </c>
      <c r="Q4895" t="s">
        <v>997</v>
      </c>
      <c r="R4895">
        <v>2937.13</v>
      </c>
      <c r="S4895" t="s">
        <v>998</v>
      </c>
      <c r="T4895" t="s">
        <v>999</v>
      </c>
      <c r="U4895" t="s">
        <v>6916</v>
      </c>
      <c r="V4895">
        <v>1</v>
      </c>
      <c r="W4895" t="e">
        <f>VLOOKUP(U4895,T1.Unique.Delivery!$AQ$2:$AW$2720,COLUMNS(T1.Unique.Delivery!$AQ$2701:$AW$2701),0)</f>
        <v>#N/A</v>
      </c>
    </row>
    <row r="4896" spans="1:23" x14ac:dyDescent="0.3">
      <c r="A4896" t="s">
        <v>6849</v>
      </c>
      <c r="B4896" t="s">
        <v>6850</v>
      </c>
      <c r="C4896" t="s">
        <v>988</v>
      </c>
      <c r="D4896" t="s">
        <v>207</v>
      </c>
      <c r="E4896" t="s">
        <v>1105</v>
      </c>
      <c r="F4896" t="s">
        <v>1106</v>
      </c>
      <c r="G4896" t="s">
        <v>207</v>
      </c>
      <c r="H4896" t="s">
        <v>1006</v>
      </c>
      <c r="I4896" t="s">
        <v>54</v>
      </c>
      <c r="J4896" t="s">
        <v>66</v>
      </c>
      <c r="K4896" t="s">
        <v>1007</v>
      </c>
      <c r="L4896">
        <v>101093720</v>
      </c>
      <c r="M4896" t="s">
        <v>55</v>
      </c>
      <c r="N4896" t="s">
        <v>995</v>
      </c>
      <c r="O4896" t="s">
        <v>996</v>
      </c>
      <c r="P4896" s="1">
        <v>42379</v>
      </c>
      <c r="Q4896" t="s">
        <v>997</v>
      </c>
      <c r="R4896">
        <v>1444.94</v>
      </c>
      <c r="S4896" t="s">
        <v>998</v>
      </c>
      <c r="T4896" t="s">
        <v>999</v>
      </c>
      <c r="U4896" t="s">
        <v>6917</v>
      </c>
      <c r="V4896">
        <v>1</v>
      </c>
      <c r="W4896" t="e">
        <f>VLOOKUP(U4896,T1.Unique.Delivery!$AQ$2:$AW$2720,COLUMNS(T1.Unique.Delivery!$AQ$2701:$AW$2701),0)</f>
        <v>#N/A</v>
      </c>
    </row>
    <row r="4897" spans="1:23" x14ac:dyDescent="0.3">
      <c r="A4897" t="s">
        <v>6849</v>
      </c>
      <c r="B4897" t="s">
        <v>6850</v>
      </c>
      <c r="C4897" t="s">
        <v>988</v>
      </c>
      <c r="D4897" t="s">
        <v>207</v>
      </c>
      <c r="E4897" t="s">
        <v>1105</v>
      </c>
      <c r="F4897" t="s">
        <v>1106</v>
      </c>
      <c r="G4897" t="s">
        <v>207</v>
      </c>
      <c r="H4897" t="s">
        <v>1006</v>
      </c>
      <c r="I4897" t="s">
        <v>54</v>
      </c>
      <c r="J4897" t="s">
        <v>56</v>
      </c>
      <c r="K4897" t="s">
        <v>993</v>
      </c>
      <c r="L4897">
        <v>100223303</v>
      </c>
      <c r="M4897" t="s">
        <v>994</v>
      </c>
      <c r="N4897" t="s">
        <v>995</v>
      </c>
      <c r="O4897" t="s">
        <v>996</v>
      </c>
      <c r="P4897" s="1">
        <v>42013</v>
      </c>
      <c r="Q4897" t="s">
        <v>997</v>
      </c>
      <c r="R4897">
        <v>2000</v>
      </c>
      <c r="S4897" t="s">
        <v>998</v>
      </c>
      <c r="T4897" t="s">
        <v>999</v>
      </c>
      <c r="U4897" t="s">
        <v>6918</v>
      </c>
      <c r="V4897">
        <v>1</v>
      </c>
      <c r="W4897" t="e">
        <f>VLOOKUP(U4897,T1.Unique.Delivery!$AQ$2:$AW$2720,COLUMNS(T1.Unique.Delivery!$AQ$2701:$AW$2701),0)</f>
        <v>#N/A</v>
      </c>
    </row>
    <row r="4898" spans="1:23" x14ac:dyDescent="0.3">
      <c r="A4898" t="s">
        <v>6849</v>
      </c>
      <c r="B4898" t="s">
        <v>6850</v>
      </c>
      <c r="C4898" t="s">
        <v>988</v>
      </c>
      <c r="D4898" t="s">
        <v>207</v>
      </c>
      <c r="E4898" t="s">
        <v>1105</v>
      </c>
      <c r="F4898" t="s">
        <v>1106</v>
      </c>
      <c r="G4898" t="s">
        <v>207</v>
      </c>
      <c r="H4898" t="s">
        <v>1006</v>
      </c>
      <c r="I4898" t="s">
        <v>54</v>
      </c>
      <c r="J4898" t="s">
        <v>56</v>
      </c>
      <c r="K4898" t="s">
        <v>993</v>
      </c>
      <c r="L4898">
        <v>100876795</v>
      </c>
      <c r="M4898" t="s">
        <v>6919</v>
      </c>
      <c r="N4898" t="s">
        <v>995</v>
      </c>
      <c r="O4898" t="s">
        <v>996</v>
      </c>
      <c r="P4898" s="1">
        <v>42011</v>
      </c>
      <c r="Q4898" t="s">
        <v>997</v>
      </c>
      <c r="R4898">
        <v>1383.31</v>
      </c>
      <c r="S4898" t="s">
        <v>998</v>
      </c>
      <c r="T4898" t="s">
        <v>999</v>
      </c>
      <c r="U4898" t="s">
        <v>6920</v>
      </c>
      <c r="V4898">
        <v>1</v>
      </c>
      <c r="W4898" t="e">
        <f>VLOOKUP(U4898,T1.Unique.Delivery!$AQ$2:$AW$2720,COLUMNS(T1.Unique.Delivery!$AQ$2701:$AW$2701),0)</f>
        <v>#N/A</v>
      </c>
    </row>
    <row r="4899" spans="1:23" x14ac:dyDescent="0.3">
      <c r="A4899" t="s">
        <v>6849</v>
      </c>
      <c r="B4899" t="s">
        <v>6850</v>
      </c>
      <c r="C4899" t="s">
        <v>988</v>
      </c>
      <c r="D4899" t="s">
        <v>207</v>
      </c>
      <c r="E4899" t="s">
        <v>1105</v>
      </c>
      <c r="F4899" t="s">
        <v>1106</v>
      </c>
      <c r="G4899" t="s">
        <v>207</v>
      </c>
      <c r="H4899" t="s">
        <v>1006</v>
      </c>
      <c r="I4899" t="s">
        <v>54</v>
      </c>
      <c r="J4899" t="s">
        <v>56</v>
      </c>
      <c r="K4899" t="s">
        <v>993</v>
      </c>
      <c r="L4899">
        <v>101093720</v>
      </c>
      <c r="M4899" t="s">
        <v>55</v>
      </c>
      <c r="N4899" t="s">
        <v>995</v>
      </c>
      <c r="O4899" t="s">
        <v>996</v>
      </c>
      <c r="P4899" s="1">
        <v>42379</v>
      </c>
      <c r="Q4899" t="s">
        <v>997</v>
      </c>
      <c r="R4899">
        <v>1944.19</v>
      </c>
      <c r="S4899" t="s">
        <v>998</v>
      </c>
      <c r="T4899" t="s">
        <v>999</v>
      </c>
      <c r="U4899" t="s">
        <v>6921</v>
      </c>
      <c r="V4899">
        <v>1</v>
      </c>
      <c r="W4899" t="e">
        <f>VLOOKUP(U4899,T1.Unique.Delivery!$AQ$2:$AW$2720,COLUMNS(T1.Unique.Delivery!$AQ$2701:$AW$2701),0)</f>
        <v>#N/A</v>
      </c>
    </row>
    <row r="4900" spans="1:23" x14ac:dyDescent="0.3">
      <c r="A4900" t="s">
        <v>6849</v>
      </c>
      <c r="B4900" t="s">
        <v>6850</v>
      </c>
      <c r="C4900" t="s">
        <v>988</v>
      </c>
      <c r="D4900" t="s">
        <v>207</v>
      </c>
      <c r="E4900" t="s">
        <v>1105</v>
      </c>
      <c r="F4900" t="s">
        <v>1106</v>
      </c>
      <c r="G4900" t="s">
        <v>207</v>
      </c>
      <c r="H4900" t="s">
        <v>1006</v>
      </c>
      <c r="I4900" t="s">
        <v>54</v>
      </c>
      <c r="J4900" t="s">
        <v>129</v>
      </c>
      <c r="K4900" t="s">
        <v>1012</v>
      </c>
      <c r="L4900">
        <v>100981642</v>
      </c>
      <c r="M4900" t="s">
        <v>1008</v>
      </c>
      <c r="N4900" t="s">
        <v>47</v>
      </c>
      <c r="O4900" t="s">
        <v>47</v>
      </c>
      <c r="P4900" s="1">
        <v>42011</v>
      </c>
      <c r="Q4900" t="s">
        <v>997</v>
      </c>
      <c r="R4900">
        <v>2250.19</v>
      </c>
      <c r="S4900" t="s">
        <v>998</v>
      </c>
      <c r="T4900" t="s">
        <v>999</v>
      </c>
      <c r="U4900" t="s">
        <v>6922</v>
      </c>
      <c r="V4900">
        <v>1</v>
      </c>
      <c r="W4900" t="e">
        <f>VLOOKUP(U4900,T1.Unique.Delivery!$AQ$2:$AW$2720,COLUMNS(T1.Unique.Delivery!$AQ$2701:$AW$2701),0)</f>
        <v>#N/A</v>
      </c>
    </row>
    <row r="4901" spans="1:23" x14ac:dyDescent="0.3">
      <c r="A4901" t="s">
        <v>6849</v>
      </c>
      <c r="B4901" t="s">
        <v>6850</v>
      </c>
      <c r="C4901" t="s">
        <v>988</v>
      </c>
      <c r="D4901" t="s">
        <v>207</v>
      </c>
      <c r="E4901" t="s">
        <v>1105</v>
      </c>
      <c r="F4901" t="s">
        <v>1106</v>
      </c>
      <c r="G4901" t="s">
        <v>207</v>
      </c>
      <c r="H4901" t="s">
        <v>1006</v>
      </c>
      <c r="I4901" t="s">
        <v>54</v>
      </c>
      <c r="J4901" t="s">
        <v>80</v>
      </c>
      <c r="K4901" t="s">
        <v>1014</v>
      </c>
      <c r="L4901">
        <v>100981642</v>
      </c>
      <c r="M4901" t="s">
        <v>1008</v>
      </c>
      <c r="N4901" t="s">
        <v>47</v>
      </c>
      <c r="O4901" t="s">
        <v>47</v>
      </c>
      <c r="P4901" s="1">
        <v>42011</v>
      </c>
      <c r="Q4901" t="s">
        <v>997</v>
      </c>
      <c r="R4901">
        <v>2715.7</v>
      </c>
      <c r="S4901" t="s">
        <v>998</v>
      </c>
      <c r="T4901" t="s">
        <v>999</v>
      </c>
      <c r="U4901" t="s">
        <v>6923</v>
      </c>
      <c r="V4901">
        <v>1</v>
      </c>
      <c r="W4901" t="e">
        <f>VLOOKUP(U4901,T1.Unique.Delivery!$AQ$2:$AW$2720,COLUMNS(T1.Unique.Delivery!$AQ$2701:$AW$2701),0)</f>
        <v>#N/A</v>
      </c>
    </row>
    <row r="4902" spans="1:23" x14ac:dyDescent="0.3">
      <c r="A4902" t="s">
        <v>6849</v>
      </c>
      <c r="B4902" t="s">
        <v>6850</v>
      </c>
      <c r="C4902" t="s">
        <v>988</v>
      </c>
      <c r="D4902" t="s">
        <v>207</v>
      </c>
      <c r="E4902" t="s">
        <v>1105</v>
      </c>
      <c r="F4902" t="s">
        <v>1106</v>
      </c>
      <c r="G4902" t="s">
        <v>207</v>
      </c>
      <c r="H4902" t="s">
        <v>1006</v>
      </c>
      <c r="I4902" t="s">
        <v>54</v>
      </c>
      <c r="J4902" t="s">
        <v>1002</v>
      </c>
      <c r="K4902" t="s">
        <v>993</v>
      </c>
      <c r="L4902">
        <v>100223303</v>
      </c>
      <c r="M4902" t="s">
        <v>994</v>
      </c>
      <c r="N4902" t="s">
        <v>995</v>
      </c>
      <c r="O4902" t="s">
        <v>996</v>
      </c>
      <c r="P4902" s="1">
        <v>42013</v>
      </c>
      <c r="Q4902" t="s">
        <v>997</v>
      </c>
      <c r="R4902">
        <v>2000</v>
      </c>
      <c r="S4902" t="s">
        <v>998</v>
      </c>
      <c r="T4902" t="s">
        <v>999</v>
      </c>
      <c r="U4902" t="s">
        <v>6924</v>
      </c>
      <c r="V4902">
        <v>1</v>
      </c>
      <c r="W4902" t="e">
        <f>VLOOKUP(U4902,T1.Unique.Delivery!$AQ$2:$AW$2720,COLUMNS(T1.Unique.Delivery!$AQ$2701:$AW$2701),0)</f>
        <v>#N/A</v>
      </c>
    </row>
    <row r="4903" spans="1:23" x14ac:dyDescent="0.3">
      <c r="A4903" t="s">
        <v>6849</v>
      </c>
      <c r="B4903" t="s">
        <v>6850</v>
      </c>
      <c r="C4903" t="s">
        <v>988</v>
      </c>
      <c r="D4903" t="s">
        <v>207</v>
      </c>
      <c r="E4903" t="s">
        <v>1105</v>
      </c>
      <c r="F4903" t="s">
        <v>1106</v>
      </c>
      <c r="G4903" t="s">
        <v>207</v>
      </c>
      <c r="H4903" t="s">
        <v>1006</v>
      </c>
      <c r="I4903" t="s">
        <v>54</v>
      </c>
      <c r="J4903" t="s">
        <v>159</v>
      </c>
      <c r="K4903" t="s">
        <v>1016</v>
      </c>
      <c r="L4903">
        <v>100981642</v>
      </c>
      <c r="M4903" t="s">
        <v>1008</v>
      </c>
      <c r="N4903" t="s">
        <v>47</v>
      </c>
      <c r="O4903" t="s">
        <v>47</v>
      </c>
      <c r="P4903" s="1">
        <v>42011</v>
      </c>
      <c r="Q4903" t="s">
        <v>997</v>
      </c>
      <c r="R4903">
        <v>2250.19</v>
      </c>
      <c r="S4903" t="s">
        <v>998</v>
      </c>
      <c r="T4903" t="s">
        <v>999</v>
      </c>
      <c r="U4903" t="s">
        <v>6925</v>
      </c>
      <c r="V4903">
        <v>1</v>
      </c>
      <c r="W4903" t="e">
        <f>VLOOKUP(U4903,T1.Unique.Delivery!$AQ$2:$AW$2720,COLUMNS(T1.Unique.Delivery!$AQ$2701:$AW$2701),0)</f>
        <v>#N/A</v>
      </c>
    </row>
    <row r="4904" spans="1:23" x14ac:dyDescent="0.3">
      <c r="A4904" t="s">
        <v>6849</v>
      </c>
      <c r="B4904" t="s">
        <v>6850</v>
      </c>
      <c r="C4904" t="s">
        <v>988</v>
      </c>
      <c r="D4904" t="s">
        <v>207</v>
      </c>
      <c r="E4904" t="s">
        <v>1111</v>
      </c>
      <c r="F4904" t="s">
        <v>1112</v>
      </c>
      <c r="G4904" t="s">
        <v>207</v>
      </c>
      <c r="H4904" t="s">
        <v>1006</v>
      </c>
      <c r="I4904" t="s">
        <v>54</v>
      </c>
      <c r="J4904" t="s">
        <v>66</v>
      </c>
      <c r="K4904" t="s">
        <v>1007</v>
      </c>
      <c r="L4904">
        <v>100981642</v>
      </c>
      <c r="M4904" t="s">
        <v>1008</v>
      </c>
      <c r="N4904" t="s">
        <v>47</v>
      </c>
      <c r="O4904" t="s">
        <v>47</v>
      </c>
      <c r="P4904" s="1">
        <v>42011</v>
      </c>
      <c r="Q4904" t="s">
        <v>997</v>
      </c>
      <c r="R4904">
        <v>1065.55</v>
      </c>
      <c r="S4904" t="s">
        <v>998</v>
      </c>
      <c r="T4904" t="s">
        <v>999</v>
      </c>
      <c r="U4904" t="s">
        <v>6926</v>
      </c>
      <c r="V4904">
        <v>1</v>
      </c>
      <c r="W4904" t="e">
        <f>VLOOKUP(U4904,T1.Unique.Delivery!$AQ$2:$AW$2720,COLUMNS(T1.Unique.Delivery!$AQ$2701:$AW$2701),0)</f>
        <v>#N/A</v>
      </c>
    </row>
    <row r="4905" spans="1:23" x14ac:dyDescent="0.3">
      <c r="A4905" t="s">
        <v>6849</v>
      </c>
      <c r="B4905" t="s">
        <v>6850</v>
      </c>
      <c r="C4905" t="s">
        <v>988</v>
      </c>
      <c r="D4905" t="s">
        <v>207</v>
      </c>
      <c r="E4905" t="s">
        <v>1111</v>
      </c>
      <c r="F4905" t="s">
        <v>1112</v>
      </c>
      <c r="G4905" t="s">
        <v>207</v>
      </c>
      <c r="H4905" t="s">
        <v>1006</v>
      </c>
      <c r="I4905" t="s">
        <v>54</v>
      </c>
      <c r="J4905" t="s">
        <v>56</v>
      </c>
      <c r="K4905" t="s">
        <v>993</v>
      </c>
      <c r="L4905">
        <v>100981642</v>
      </c>
      <c r="M4905" t="s">
        <v>1008</v>
      </c>
      <c r="N4905" t="s">
        <v>47</v>
      </c>
      <c r="O4905" t="s">
        <v>47</v>
      </c>
      <c r="P4905" s="1">
        <v>42011</v>
      </c>
      <c r="Q4905" t="s">
        <v>997</v>
      </c>
      <c r="R4905">
        <v>1594.89</v>
      </c>
      <c r="S4905" t="s">
        <v>998</v>
      </c>
      <c r="T4905" t="s">
        <v>999</v>
      </c>
      <c r="U4905" t="s">
        <v>6927</v>
      </c>
      <c r="V4905">
        <v>1</v>
      </c>
      <c r="W4905" t="e">
        <f>VLOOKUP(U4905,T1.Unique.Delivery!$AQ$2:$AW$2720,COLUMNS(T1.Unique.Delivery!$AQ$2701:$AW$2701),0)</f>
        <v>#N/A</v>
      </c>
    </row>
    <row r="4906" spans="1:23" x14ac:dyDescent="0.3">
      <c r="A4906" t="s">
        <v>6849</v>
      </c>
      <c r="B4906" t="s">
        <v>6850</v>
      </c>
      <c r="C4906" t="s">
        <v>988</v>
      </c>
      <c r="D4906" t="s">
        <v>207</v>
      </c>
      <c r="E4906" t="s">
        <v>1111</v>
      </c>
      <c r="F4906" t="s">
        <v>1112</v>
      </c>
      <c r="G4906" t="s">
        <v>207</v>
      </c>
      <c r="H4906" t="s">
        <v>1006</v>
      </c>
      <c r="I4906" t="s">
        <v>54</v>
      </c>
      <c r="J4906" t="s">
        <v>129</v>
      </c>
      <c r="K4906" t="s">
        <v>1012</v>
      </c>
      <c r="L4906">
        <v>100981642</v>
      </c>
      <c r="M4906" t="s">
        <v>1008</v>
      </c>
      <c r="N4906" t="s">
        <v>47</v>
      </c>
      <c r="O4906" t="s">
        <v>47</v>
      </c>
      <c r="P4906" s="1">
        <v>42011</v>
      </c>
      <c r="Q4906" t="s">
        <v>997</v>
      </c>
      <c r="R4906">
        <v>639.86</v>
      </c>
      <c r="S4906" t="s">
        <v>998</v>
      </c>
      <c r="T4906" t="s">
        <v>999</v>
      </c>
      <c r="U4906" t="s">
        <v>6928</v>
      </c>
      <c r="V4906">
        <v>1</v>
      </c>
      <c r="W4906" t="e">
        <f>VLOOKUP(U4906,T1.Unique.Delivery!$AQ$2:$AW$2720,COLUMNS(T1.Unique.Delivery!$AQ$2701:$AW$2701),0)</f>
        <v>#N/A</v>
      </c>
    </row>
    <row r="4907" spans="1:23" x14ac:dyDescent="0.3">
      <c r="A4907" t="s">
        <v>6849</v>
      </c>
      <c r="B4907" t="s">
        <v>6850</v>
      </c>
      <c r="C4907" t="s">
        <v>988</v>
      </c>
      <c r="D4907" t="s">
        <v>207</v>
      </c>
      <c r="E4907" t="s">
        <v>1111</v>
      </c>
      <c r="F4907" t="s">
        <v>1112</v>
      </c>
      <c r="G4907" t="s">
        <v>207</v>
      </c>
      <c r="H4907" t="s">
        <v>1006</v>
      </c>
      <c r="I4907" t="s">
        <v>54</v>
      </c>
      <c r="J4907" t="s">
        <v>80</v>
      </c>
      <c r="K4907" t="s">
        <v>1014</v>
      </c>
      <c r="L4907">
        <v>100981642</v>
      </c>
      <c r="M4907" t="s">
        <v>1008</v>
      </c>
      <c r="N4907" t="s">
        <v>47</v>
      </c>
      <c r="O4907" t="s">
        <v>47</v>
      </c>
      <c r="P4907" s="1">
        <v>42011</v>
      </c>
      <c r="Q4907" t="s">
        <v>997</v>
      </c>
      <c r="R4907">
        <v>792.19</v>
      </c>
      <c r="S4907" t="s">
        <v>998</v>
      </c>
      <c r="T4907" t="s">
        <v>999</v>
      </c>
      <c r="U4907" t="s">
        <v>6929</v>
      </c>
      <c r="V4907">
        <v>1</v>
      </c>
      <c r="W4907" t="e">
        <f>VLOOKUP(U4907,T1.Unique.Delivery!$AQ$2:$AW$2720,COLUMNS(T1.Unique.Delivery!$AQ$2701:$AW$2701),0)</f>
        <v>#N/A</v>
      </c>
    </row>
    <row r="4908" spans="1:23" x14ac:dyDescent="0.3">
      <c r="A4908" t="s">
        <v>6849</v>
      </c>
      <c r="B4908" t="s">
        <v>6850</v>
      </c>
      <c r="C4908" t="s">
        <v>988</v>
      </c>
      <c r="D4908" t="s">
        <v>207</v>
      </c>
      <c r="E4908" t="s">
        <v>1111</v>
      </c>
      <c r="F4908" t="s">
        <v>1112</v>
      </c>
      <c r="G4908" t="s">
        <v>207</v>
      </c>
      <c r="H4908" t="s">
        <v>1006</v>
      </c>
      <c r="I4908" t="s">
        <v>54</v>
      </c>
      <c r="J4908" t="s">
        <v>159</v>
      </c>
      <c r="K4908" t="s">
        <v>1016</v>
      </c>
      <c r="L4908">
        <v>100981642</v>
      </c>
      <c r="M4908" t="s">
        <v>1008</v>
      </c>
      <c r="N4908" t="s">
        <v>47</v>
      </c>
      <c r="O4908" t="s">
        <v>47</v>
      </c>
      <c r="P4908" s="1">
        <v>42011</v>
      </c>
      <c r="Q4908" t="s">
        <v>997</v>
      </c>
      <c r="R4908">
        <v>639.86</v>
      </c>
      <c r="S4908" t="s">
        <v>998</v>
      </c>
      <c r="T4908" t="s">
        <v>999</v>
      </c>
      <c r="U4908" t="s">
        <v>6930</v>
      </c>
      <c r="V4908">
        <v>1</v>
      </c>
      <c r="W4908" t="e">
        <f>VLOOKUP(U4908,T1.Unique.Delivery!$AQ$2:$AW$2720,COLUMNS(T1.Unique.Delivery!$AQ$2701:$AW$2701),0)</f>
        <v>#N/A</v>
      </c>
    </row>
    <row r="4909" spans="1:23" x14ac:dyDescent="0.3">
      <c r="A4909" t="s">
        <v>6849</v>
      </c>
      <c r="B4909" t="s">
        <v>6850</v>
      </c>
      <c r="C4909" t="s">
        <v>988</v>
      </c>
      <c r="D4909" t="s">
        <v>207</v>
      </c>
      <c r="E4909" t="s">
        <v>1118</v>
      </c>
      <c r="F4909" t="s">
        <v>1119</v>
      </c>
      <c r="G4909" t="s">
        <v>207</v>
      </c>
      <c r="H4909" t="s">
        <v>1006</v>
      </c>
      <c r="I4909" t="s">
        <v>54</v>
      </c>
      <c r="J4909" t="s">
        <v>66</v>
      </c>
      <c r="K4909" t="s">
        <v>1007</v>
      </c>
      <c r="L4909">
        <v>100981642</v>
      </c>
      <c r="M4909" t="s">
        <v>1008</v>
      </c>
      <c r="N4909" t="s">
        <v>47</v>
      </c>
      <c r="O4909" t="s">
        <v>47</v>
      </c>
      <c r="P4909" s="1">
        <v>42011</v>
      </c>
      <c r="Q4909" t="s">
        <v>997</v>
      </c>
      <c r="R4909">
        <v>1511.27</v>
      </c>
      <c r="S4909" t="s">
        <v>998</v>
      </c>
      <c r="T4909" t="s">
        <v>999</v>
      </c>
      <c r="U4909" t="s">
        <v>6931</v>
      </c>
      <c r="V4909">
        <v>1</v>
      </c>
      <c r="W4909" t="e">
        <f>VLOOKUP(U4909,T1.Unique.Delivery!$AQ$2:$AW$2720,COLUMNS(T1.Unique.Delivery!$AQ$2701:$AW$2701),0)</f>
        <v>#N/A</v>
      </c>
    </row>
    <row r="4910" spans="1:23" x14ac:dyDescent="0.3">
      <c r="A4910" t="s">
        <v>6849</v>
      </c>
      <c r="B4910" t="s">
        <v>6850</v>
      </c>
      <c r="C4910" t="s">
        <v>988</v>
      </c>
      <c r="D4910" t="s">
        <v>207</v>
      </c>
      <c r="E4910" t="s">
        <v>1118</v>
      </c>
      <c r="F4910" t="s">
        <v>1119</v>
      </c>
      <c r="G4910" t="s">
        <v>207</v>
      </c>
      <c r="H4910" t="s">
        <v>1006</v>
      </c>
      <c r="I4910" t="s">
        <v>54</v>
      </c>
      <c r="J4910" t="s">
        <v>129</v>
      </c>
      <c r="K4910" t="s">
        <v>1012</v>
      </c>
      <c r="L4910">
        <v>100981642</v>
      </c>
      <c r="M4910" t="s">
        <v>1008</v>
      </c>
      <c r="N4910" t="s">
        <v>47</v>
      </c>
      <c r="O4910" t="s">
        <v>47</v>
      </c>
      <c r="P4910" s="1">
        <v>42011</v>
      </c>
      <c r="Q4910" t="s">
        <v>997</v>
      </c>
      <c r="R4910">
        <v>1014.26</v>
      </c>
      <c r="S4910" t="s">
        <v>998</v>
      </c>
      <c r="T4910" t="s">
        <v>999</v>
      </c>
      <c r="U4910" t="s">
        <v>6932</v>
      </c>
      <c r="V4910">
        <v>1</v>
      </c>
      <c r="W4910" t="e">
        <f>VLOOKUP(U4910,T1.Unique.Delivery!$AQ$2:$AW$2720,COLUMNS(T1.Unique.Delivery!$AQ$2701:$AW$2701),0)</f>
        <v>#N/A</v>
      </c>
    </row>
    <row r="4911" spans="1:23" x14ac:dyDescent="0.3">
      <c r="A4911" t="s">
        <v>6849</v>
      </c>
      <c r="B4911" t="s">
        <v>6850</v>
      </c>
      <c r="C4911" t="s">
        <v>988</v>
      </c>
      <c r="D4911" t="s">
        <v>207</v>
      </c>
      <c r="E4911" t="s">
        <v>1118</v>
      </c>
      <c r="F4911" t="s">
        <v>1119</v>
      </c>
      <c r="G4911" t="s">
        <v>207</v>
      </c>
      <c r="H4911" t="s">
        <v>1006</v>
      </c>
      <c r="I4911" t="s">
        <v>54</v>
      </c>
      <c r="J4911" t="s">
        <v>80</v>
      </c>
      <c r="K4911" t="s">
        <v>1014</v>
      </c>
      <c r="L4911">
        <v>100981642</v>
      </c>
      <c r="M4911" t="s">
        <v>1008</v>
      </c>
      <c r="N4911" t="s">
        <v>47</v>
      </c>
      <c r="O4911" t="s">
        <v>47</v>
      </c>
      <c r="P4911" s="1">
        <v>42011</v>
      </c>
      <c r="Q4911" t="s">
        <v>997</v>
      </c>
      <c r="R4911">
        <v>1316.64</v>
      </c>
      <c r="S4911" t="s">
        <v>998</v>
      </c>
      <c r="T4911" t="s">
        <v>999</v>
      </c>
      <c r="U4911" t="s">
        <v>6933</v>
      </c>
      <c r="V4911">
        <v>1</v>
      </c>
      <c r="W4911" t="e">
        <f>VLOOKUP(U4911,T1.Unique.Delivery!$AQ$2:$AW$2720,COLUMNS(T1.Unique.Delivery!$AQ$2701:$AW$2701),0)</f>
        <v>#N/A</v>
      </c>
    </row>
    <row r="4912" spans="1:23" x14ac:dyDescent="0.3">
      <c r="A4912" t="s">
        <v>6849</v>
      </c>
      <c r="B4912" t="s">
        <v>6850</v>
      </c>
      <c r="C4912" t="s">
        <v>988</v>
      </c>
      <c r="D4912" t="s">
        <v>207</v>
      </c>
      <c r="E4912" t="s">
        <v>1118</v>
      </c>
      <c r="F4912" t="s">
        <v>1119</v>
      </c>
      <c r="G4912" t="s">
        <v>207</v>
      </c>
      <c r="H4912" t="s">
        <v>1006</v>
      </c>
      <c r="I4912" t="s">
        <v>54</v>
      </c>
      <c r="J4912" t="s">
        <v>159</v>
      </c>
      <c r="K4912" t="s">
        <v>1016</v>
      </c>
      <c r="L4912">
        <v>100981642</v>
      </c>
      <c r="M4912" t="s">
        <v>1008</v>
      </c>
      <c r="N4912" t="s">
        <v>47</v>
      </c>
      <c r="O4912" t="s">
        <v>47</v>
      </c>
      <c r="P4912" s="1">
        <v>42011</v>
      </c>
      <c r="Q4912" t="s">
        <v>997</v>
      </c>
      <c r="R4912">
        <v>1014.26</v>
      </c>
      <c r="S4912" t="s">
        <v>998</v>
      </c>
      <c r="T4912" t="s">
        <v>999</v>
      </c>
      <c r="U4912" t="s">
        <v>6934</v>
      </c>
      <c r="V4912">
        <v>1</v>
      </c>
      <c r="W4912" t="e">
        <f>VLOOKUP(U4912,T1.Unique.Delivery!$AQ$2:$AW$2720,COLUMNS(T1.Unique.Delivery!$AQ$2701:$AW$2701),0)</f>
        <v>#N/A</v>
      </c>
    </row>
    <row r="4913" spans="1:23" x14ac:dyDescent="0.3">
      <c r="A4913" t="s">
        <v>6849</v>
      </c>
      <c r="B4913" t="s">
        <v>6850</v>
      </c>
      <c r="C4913" t="s">
        <v>988</v>
      </c>
      <c r="D4913" t="s">
        <v>207</v>
      </c>
      <c r="E4913" t="s">
        <v>1124</v>
      </c>
      <c r="F4913" t="s">
        <v>1125</v>
      </c>
      <c r="G4913" t="s">
        <v>207</v>
      </c>
      <c r="H4913" t="s">
        <v>1006</v>
      </c>
      <c r="I4913" t="s">
        <v>54</v>
      </c>
      <c r="J4913" t="s">
        <v>66</v>
      </c>
      <c r="K4913" t="s">
        <v>1007</v>
      </c>
      <c r="L4913">
        <v>100981642</v>
      </c>
      <c r="M4913" t="s">
        <v>1008</v>
      </c>
      <c r="N4913" t="s">
        <v>47</v>
      </c>
      <c r="O4913" t="s">
        <v>47</v>
      </c>
      <c r="P4913" s="1">
        <v>42011</v>
      </c>
      <c r="Q4913" t="s">
        <v>997</v>
      </c>
      <c r="R4913">
        <v>3420.74</v>
      </c>
      <c r="S4913" t="s">
        <v>998</v>
      </c>
      <c r="T4913" t="s">
        <v>999</v>
      </c>
      <c r="U4913" t="s">
        <v>6935</v>
      </c>
      <c r="V4913">
        <v>1</v>
      </c>
      <c r="W4913" t="e">
        <f>VLOOKUP(U4913,T1.Unique.Delivery!$AQ$2:$AW$2720,COLUMNS(T1.Unique.Delivery!$AQ$2701:$AW$2701),0)</f>
        <v>#N/A</v>
      </c>
    </row>
    <row r="4914" spans="1:23" x14ac:dyDescent="0.3">
      <c r="A4914" t="s">
        <v>6849</v>
      </c>
      <c r="B4914" t="s">
        <v>6850</v>
      </c>
      <c r="C4914" t="s">
        <v>988</v>
      </c>
      <c r="D4914" t="s">
        <v>207</v>
      </c>
      <c r="E4914" t="s">
        <v>1124</v>
      </c>
      <c r="F4914" t="s">
        <v>1125</v>
      </c>
      <c r="G4914" t="s">
        <v>207</v>
      </c>
      <c r="H4914" t="s">
        <v>1006</v>
      </c>
      <c r="I4914" t="s">
        <v>54</v>
      </c>
      <c r="J4914" t="s">
        <v>66</v>
      </c>
      <c r="K4914" t="s">
        <v>1007</v>
      </c>
      <c r="L4914">
        <v>101093720</v>
      </c>
      <c r="M4914" t="s">
        <v>55</v>
      </c>
      <c r="N4914" t="s">
        <v>995</v>
      </c>
      <c r="O4914" t="s">
        <v>996</v>
      </c>
      <c r="P4914" s="1">
        <v>42379</v>
      </c>
      <c r="Q4914" t="s">
        <v>997</v>
      </c>
      <c r="R4914">
        <v>3889</v>
      </c>
      <c r="S4914" t="s">
        <v>998</v>
      </c>
      <c r="T4914" t="s">
        <v>999</v>
      </c>
      <c r="U4914" t="s">
        <v>6936</v>
      </c>
      <c r="V4914">
        <v>1</v>
      </c>
      <c r="W4914" t="e">
        <f>VLOOKUP(U4914,T1.Unique.Delivery!$AQ$2:$AW$2720,COLUMNS(T1.Unique.Delivery!$AQ$2701:$AW$2701),0)</f>
        <v>#N/A</v>
      </c>
    </row>
    <row r="4915" spans="1:23" x14ac:dyDescent="0.3">
      <c r="A4915" t="s">
        <v>6849</v>
      </c>
      <c r="B4915" t="s">
        <v>6850</v>
      </c>
      <c r="C4915" t="s">
        <v>988</v>
      </c>
      <c r="D4915" t="s">
        <v>207</v>
      </c>
      <c r="E4915" t="s">
        <v>1124</v>
      </c>
      <c r="F4915" t="s">
        <v>1125</v>
      </c>
      <c r="G4915" t="s">
        <v>207</v>
      </c>
      <c r="H4915" t="s">
        <v>1006</v>
      </c>
      <c r="I4915" t="s">
        <v>54</v>
      </c>
      <c r="J4915" t="s">
        <v>56</v>
      </c>
      <c r="K4915" t="s">
        <v>993</v>
      </c>
      <c r="L4915">
        <v>100981642</v>
      </c>
      <c r="M4915" t="s">
        <v>1008</v>
      </c>
      <c r="N4915" t="s">
        <v>47</v>
      </c>
      <c r="O4915" t="s">
        <v>47</v>
      </c>
      <c r="P4915" s="1">
        <v>42011</v>
      </c>
      <c r="Q4915" t="s">
        <v>997</v>
      </c>
      <c r="R4915">
        <v>3955.74</v>
      </c>
      <c r="S4915" t="s">
        <v>998</v>
      </c>
      <c r="T4915" t="s">
        <v>999</v>
      </c>
      <c r="U4915" t="s">
        <v>6937</v>
      </c>
      <c r="V4915">
        <v>1</v>
      </c>
      <c r="W4915" t="e">
        <f>VLOOKUP(U4915,T1.Unique.Delivery!$AQ$2:$AW$2720,COLUMNS(T1.Unique.Delivery!$AQ$2701:$AW$2701),0)</f>
        <v>#N/A</v>
      </c>
    </row>
    <row r="4916" spans="1:23" x14ac:dyDescent="0.3">
      <c r="A4916" t="s">
        <v>6849</v>
      </c>
      <c r="B4916" t="s">
        <v>6850</v>
      </c>
      <c r="C4916" t="s">
        <v>988</v>
      </c>
      <c r="D4916" t="s">
        <v>207</v>
      </c>
      <c r="E4916" t="s">
        <v>1124</v>
      </c>
      <c r="F4916" t="s">
        <v>1125</v>
      </c>
      <c r="G4916" t="s">
        <v>207</v>
      </c>
      <c r="H4916" t="s">
        <v>1006</v>
      </c>
      <c r="I4916" t="s">
        <v>54</v>
      </c>
      <c r="J4916" t="s">
        <v>129</v>
      </c>
      <c r="K4916" t="s">
        <v>1012</v>
      </c>
      <c r="L4916">
        <v>100981642</v>
      </c>
      <c r="M4916" t="s">
        <v>1008</v>
      </c>
      <c r="N4916" t="s">
        <v>47</v>
      </c>
      <c r="O4916" t="s">
        <v>47</v>
      </c>
      <c r="P4916" s="1">
        <v>42011</v>
      </c>
      <c r="Q4916" t="s">
        <v>997</v>
      </c>
      <c r="R4916">
        <v>2587.25</v>
      </c>
      <c r="S4916" t="s">
        <v>998</v>
      </c>
      <c r="T4916" t="s">
        <v>999</v>
      </c>
      <c r="U4916" t="s">
        <v>6938</v>
      </c>
      <c r="V4916">
        <v>1</v>
      </c>
      <c r="W4916" t="e">
        <f>VLOOKUP(U4916,T1.Unique.Delivery!$AQ$2:$AW$2720,COLUMNS(T1.Unique.Delivery!$AQ$2701:$AW$2701),0)</f>
        <v>#N/A</v>
      </c>
    </row>
    <row r="4917" spans="1:23" x14ac:dyDescent="0.3">
      <c r="A4917" t="s">
        <v>6849</v>
      </c>
      <c r="B4917" t="s">
        <v>6850</v>
      </c>
      <c r="C4917" t="s">
        <v>988</v>
      </c>
      <c r="D4917" t="s">
        <v>207</v>
      </c>
      <c r="E4917" t="s">
        <v>1124</v>
      </c>
      <c r="F4917" t="s">
        <v>1125</v>
      </c>
      <c r="G4917" t="s">
        <v>207</v>
      </c>
      <c r="H4917" t="s">
        <v>1006</v>
      </c>
      <c r="I4917" t="s">
        <v>54</v>
      </c>
      <c r="J4917" t="s">
        <v>80</v>
      </c>
      <c r="K4917" t="s">
        <v>1014</v>
      </c>
      <c r="L4917">
        <v>100981642</v>
      </c>
      <c r="M4917" t="s">
        <v>1008</v>
      </c>
      <c r="N4917" t="s">
        <v>47</v>
      </c>
      <c r="O4917" t="s">
        <v>47</v>
      </c>
      <c r="P4917" s="1">
        <v>42011</v>
      </c>
      <c r="Q4917" t="s">
        <v>997</v>
      </c>
      <c r="R4917">
        <v>3155.34</v>
      </c>
      <c r="S4917" t="s">
        <v>998</v>
      </c>
      <c r="T4917" t="s">
        <v>999</v>
      </c>
      <c r="U4917" t="s">
        <v>6939</v>
      </c>
      <c r="V4917">
        <v>1</v>
      </c>
      <c r="W4917" t="e">
        <f>VLOOKUP(U4917,T1.Unique.Delivery!$AQ$2:$AW$2720,COLUMNS(T1.Unique.Delivery!$AQ$2701:$AW$2701),0)</f>
        <v>#N/A</v>
      </c>
    </row>
    <row r="4918" spans="1:23" x14ac:dyDescent="0.3">
      <c r="A4918" t="s">
        <v>6849</v>
      </c>
      <c r="B4918" t="s">
        <v>6850</v>
      </c>
      <c r="C4918" t="s">
        <v>988</v>
      </c>
      <c r="D4918" t="s">
        <v>207</v>
      </c>
      <c r="E4918" t="s">
        <v>1124</v>
      </c>
      <c r="F4918" t="s">
        <v>1125</v>
      </c>
      <c r="G4918" t="s">
        <v>207</v>
      </c>
      <c r="H4918" t="s">
        <v>1006</v>
      </c>
      <c r="I4918" t="s">
        <v>54</v>
      </c>
      <c r="J4918" t="s">
        <v>159</v>
      </c>
      <c r="K4918" t="s">
        <v>1016</v>
      </c>
      <c r="L4918">
        <v>100981642</v>
      </c>
      <c r="M4918" t="s">
        <v>1008</v>
      </c>
      <c r="N4918" t="s">
        <v>47</v>
      </c>
      <c r="O4918" t="s">
        <v>47</v>
      </c>
      <c r="P4918" s="1">
        <v>42011</v>
      </c>
      <c r="Q4918" t="s">
        <v>997</v>
      </c>
      <c r="R4918">
        <v>2587.25</v>
      </c>
      <c r="S4918" t="s">
        <v>998</v>
      </c>
      <c r="T4918" t="s">
        <v>999</v>
      </c>
      <c r="U4918" t="s">
        <v>6940</v>
      </c>
      <c r="V4918">
        <v>1</v>
      </c>
      <c r="W4918" t="e">
        <f>VLOOKUP(U4918,T1.Unique.Delivery!$AQ$2:$AW$2720,COLUMNS(T1.Unique.Delivery!$AQ$2701:$AW$2701),0)</f>
        <v>#N/A</v>
      </c>
    </row>
    <row r="4919" spans="1:23" x14ac:dyDescent="0.3">
      <c r="A4919" t="s">
        <v>6849</v>
      </c>
      <c r="B4919" t="s">
        <v>6850</v>
      </c>
      <c r="C4919" t="s">
        <v>988</v>
      </c>
      <c r="D4919" t="s">
        <v>207</v>
      </c>
      <c r="E4919" t="s">
        <v>1132</v>
      </c>
      <c r="F4919" t="s">
        <v>1133</v>
      </c>
      <c r="G4919" t="s">
        <v>207</v>
      </c>
      <c r="H4919" t="s">
        <v>1006</v>
      </c>
      <c r="I4919" t="s">
        <v>54</v>
      </c>
      <c r="J4919" t="s">
        <v>66</v>
      </c>
      <c r="K4919" t="s">
        <v>1007</v>
      </c>
      <c r="L4919">
        <v>100981642</v>
      </c>
      <c r="M4919" t="s">
        <v>1008</v>
      </c>
      <c r="N4919" t="s">
        <v>47</v>
      </c>
      <c r="O4919" t="s">
        <v>47</v>
      </c>
      <c r="P4919" s="1">
        <v>42011</v>
      </c>
      <c r="Q4919" t="s">
        <v>997</v>
      </c>
      <c r="R4919">
        <v>1065.55</v>
      </c>
      <c r="S4919" t="s">
        <v>998</v>
      </c>
      <c r="T4919" t="s">
        <v>999</v>
      </c>
      <c r="U4919" t="s">
        <v>6941</v>
      </c>
      <c r="V4919">
        <v>1</v>
      </c>
      <c r="W4919" t="e">
        <f>VLOOKUP(U4919,T1.Unique.Delivery!$AQ$2:$AW$2720,COLUMNS(T1.Unique.Delivery!$AQ$2701:$AW$2701),0)</f>
        <v>#N/A</v>
      </c>
    </row>
    <row r="4920" spans="1:23" x14ac:dyDescent="0.3">
      <c r="A4920" t="s">
        <v>6849</v>
      </c>
      <c r="B4920" t="s">
        <v>6850</v>
      </c>
      <c r="C4920" t="s">
        <v>988</v>
      </c>
      <c r="D4920" t="s">
        <v>207</v>
      </c>
      <c r="E4920" t="s">
        <v>1132</v>
      </c>
      <c r="F4920" t="s">
        <v>1133</v>
      </c>
      <c r="G4920" t="s">
        <v>207</v>
      </c>
      <c r="H4920" t="s">
        <v>1006</v>
      </c>
      <c r="I4920" t="s">
        <v>54</v>
      </c>
      <c r="J4920" t="s">
        <v>56</v>
      </c>
      <c r="K4920" t="s">
        <v>993</v>
      </c>
      <c r="L4920">
        <v>100981642</v>
      </c>
      <c r="M4920" t="s">
        <v>1008</v>
      </c>
      <c r="N4920" t="s">
        <v>47</v>
      </c>
      <c r="O4920" t="s">
        <v>47</v>
      </c>
      <c r="P4920" s="1">
        <v>42011</v>
      </c>
      <c r="Q4920" t="s">
        <v>997</v>
      </c>
      <c r="R4920">
        <v>1594.89</v>
      </c>
      <c r="S4920" t="s">
        <v>998</v>
      </c>
      <c r="T4920" t="s">
        <v>999</v>
      </c>
      <c r="U4920" t="s">
        <v>6942</v>
      </c>
      <c r="V4920">
        <v>1</v>
      </c>
      <c r="W4920" t="e">
        <f>VLOOKUP(U4920,T1.Unique.Delivery!$AQ$2:$AW$2720,COLUMNS(T1.Unique.Delivery!$AQ$2701:$AW$2701),0)</f>
        <v>#N/A</v>
      </c>
    </row>
    <row r="4921" spans="1:23" x14ac:dyDescent="0.3">
      <c r="A4921" t="s">
        <v>6849</v>
      </c>
      <c r="B4921" t="s">
        <v>6850</v>
      </c>
      <c r="C4921" t="s">
        <v>988</v>
      </c>
      <c r="D4921" t="s">
        <v>207</v>
      </c>
      <c r="E4921" t="s">
        <v>1132</v>
      </c>
      <c r="F4921" t="s">
        <v>1133</v>
      </c>
      <c r="G4921" t="s">
        <v>207</v>
      </c>
      <c r="H4921" t="s">
        <v>1006</v>
      </c>
      <c r="I4921" t="s">
        <v>54</v>
      </c>
      <c r="J4921" t="s">
        <v>129</v>
      </c>
      <c r="K4921" t="s">
        <v>1012</v>
      </c>
      <c r="L4921">
        <v>100981642</v>
      </c>
      <c r="M4921" t="s">
        <v>1008</v>
      </c>
      <c r="N4921" t="s">
        <v>47</v>
      </c>
      <c r="O4921" t="s">
        <v>47</v>
      </c>
      <c r="P4921" s="1">
        <v>42011</v>
      </c>
      <c r="Q4921" t="s">
        <v>997</v>
      </c>
      <c r="R4921">
        <v>639.86</v>
      </c>
      <c r="S4921" t="s">
        <v>998</v>
      </c>
      <c r="T4921" t="s">
        <v>999</v>
      </c>
      <c r="U4921" t="s">
        <v>6943</v>
      </c>
      <c r="V4921">
        <v>1</v>
      </c>
      <c r="W4921" t="e">
        <f>VLOOKUP(U4921,T1.Unique.Delivery!$AQ$2:$AW$2720,COLUMNS(T1.Unique.Delivery!$AQ$2701:$AW$2701),0)</f>
        <v>#N/A</v>
      </c>
    </row>
    <row r="4922" spans="1:23" x14ac:dyDescent="0.3">
      <c r="A4922" t="s">
        <v>6849</v>
      </c>
      <c r="B4922" t="s">
        <v>6850</v>
      </c>
      <c r="C4922" t="s">
        <v>988</v>
      </c>
      <c r="D4922" t="s">
        <v>207</v>
      </c>
      <c r="E4922" t="s">
        <v>1132</v>
      </c>
      <c r="F4922" t="s">
        <v>1133</v>
      </c>
      <c r="G4922" t="s">
        <v>207</v>
      </c>
      <c r="H4922" t="s">
        <v>1006</v>
      </c>
      <c r="I4922" t="s">
        <v>54</v>
      </c>
      <c r="J4922" t="s">
        <v>80</v>
      </c>
      <c r="K4922" t="s">
        <v>1014</v>
      </c>
      <c r="L4922">
        <v>100981642</v>
      </c>
      <c r="M4922" t="s">
        <v>1008</v>
      </c>
      <c r="N4922" t="s">
        <v>47</v>
      </c>
      <c r="O4922" t="s">
        <v>47</v>
      </c>
      <c r="P4922" s="1">
        <v>42011</v>
      </c>
      <c r="Q4922" t="s">
        <v>997</v>
      </c>
      <c r="R4922">
        <v>792.19</v>
      </c>
      <c r="S4922" t="s">
        <v>998</v>
      </c>
      <c r="T4922" t="s">
        <v>999</v>
      </c>
      <c r="U4922" t="s">
        <v>6944</v>
      </c>
      <c r="V4922">
        <v>1</v>
      </c>
      <c r="W4922" t="e">
        <f>VLOOKUP(U4922,T1.Unique.Delivery!$AQ$2:$AW$2720,COLUMNS(T1.Unique.Delivery!$AQ$2701:$AW$2701),0)</f>
        <v>#N/A</v>
      </c>
    </row>
    <row r="4923" spans="1:23" x14ac:dyDescent="0.3">
      <c r="A4923" t="s">
        <v>6849</v>
      </c>
      <c r="B4923" t="s">
        <v>6850</v>
      </c>
      <c r="C4923" t="s">
        <v>988</v>
      </c>
      <c r="D4923" t="s">
        <v>207</v>
      </c>
      <c r="E4923" t="s">
        <v>1132</v>
      </c>
      <c r="F4923" t="s">
        <v>1133</v>
      </c>
      <c r="G4923" t="s">
        <v>207</v>
      </c>
      <c r="H4923" t="s">
        <v>1006</v>
      </c>
      <c r="I4923" t="s">
        <v>54</v>
      </c>
      <c r="J4923" t="s">
        <v>159</v>
      </c>
      <c r="K4923" t="s">
        <v>1016</v>
      </c>
      <c r="L4923">
        <v>100981642</v>
      </c>
      <c r="M4923" t="s">
        <v>1008</v>
      </c>
      <c r="N4923" t="s">
        <v>47</v>
      </c>
      <c r="O4923" t="s">
        <v>47</v>
      </c>
      <c r="P4923" s="1">
        <v>42011</v>
      </c>
      <c r="Q4923" t="s">
        <v>997</v>
      </c>
      <c r="R4923">
        <v>639.86</v>
      </c>
      <c r="S4923" t="s">
        <v>998</v>
      </c>
      <c r="T4923" t="s">
        <v>999</v>
      </c>
      <c r="U4923" t="s">
        <v>6945</v>
      </c>
      <c r="V4923">
        <v>1</v>
      </c>
      <c r="W4923" t="e">
        <f>VLOOKUP(U4923,T1.Unique.Delivery!$AQ$2:$AW$2720,COLUMNS(T1.Unique.Delivery!$AQ$2701:$AW$2701),0)</f>
        <v>#N/A</v>
      </c>
    </row>
    <row r="4924" spans="1:23" x14ac:dyDescent="0.3">
      <c r="A4924" t="s">
        <v>6849</v>
      </c>
      <c r="B4924" t="s">
        <v>6850</v>
      </c>
      <c r="C4924" t="s">
        <v>988</v>
      </c>
      <c r="D4924" t="s">
        <v>207</v>
      </c>
      <c r="E4924" t="s">
        <v>1139</v>
      </c>
      <c r="F4924" t="s">
        <v>1140</v>
      </c>
      <c r="G4924" t="s">
        <v>207</v>
      </c>
      <c r="H4924" t="s">
        <v>1006</v>
      </c>
      <c r="I4924" t="s">
        <v>54</v>
      </c>
      <c r="J4924" t="s">
        <v>66</v>
      </c>
      <c r="K4924" t="s">
        <v>1007</v>
      </c>
      <c r="L4924">
        <v>100981642</v>
      </c>
      <c r="M4924" t="s">
        <v>1008</v>
      </c>
      <c r="N4924" t="s">
        <v>47</v>
      </c>
      <c r="O4924" t="s">
        <v>47</v>
      </c>
      <c r="P4924" s="1">
        <v>42011</v>
      </c>
      <c r="Q4924" t="s">
        <v>997</v>
      </c>
      <c r="R4924">
        <v>1511.27</v>
      </c>
      <c r="S4924" t="s">
        <v>998</v>
      </c>
      <c r="T4924" t="s">
        <v>999</v>
      </c>
      <c r="U4924" t="s">
        <v>6946</v>
      </c>
      <c r="V4924">
        <v>1</v>
      </c>
      <c r="W4924" t="e">
        <f>VLOOKUP(U4924,T1.Unique.Delivery!$AQ$2:$AW$2720,COLUMNS(T1.Unique.Delivery!$AQ$2701:$AW$2701),0)</f>
        <v>#N/A</v>
      </c>
    </row>
    <row r="4925" spans="1:23" x14ac:dyDescent="0.3">
      <c r="A4925" t="s">
        <v>6849</v>
      </c>
      <c r="B4925" t="s">
        <v>6850</v>
      </c>
      <c r="C4925" t="s">
        <v>988</v>
      </c>
      <c r="D4925" t="s">
        <v>207</v>
      </c>
      <c r="E4925" t="s">
        <v>1139</v>
      </c>
      <c r="F4925" t="s">
        <v>1140</v>
      </c>
      <c r="G4925" t="s">
        <v>207</v>
      </c>
      <c r="H4925" t="s">
        <v>1006</v>
      </c>
      <c r="I4925" t="s">
        <v>54</v>
      </c>
      <c r="J4925" t="s">
        <v>129</v>
      </c>
      <c r="K4925" t="s">
        <v>1012</v>
      </c>
      <c r="L4925">
        <v>100981642</v>
      </c>
      <c r="M4925" t="s">
        <v>1008</v>
      </c>
      <c r="N4925" t="s">
        <v>47</v>
      </c>
      <c r="O4925" t="s">
        <v>47</v>
      </c>
      <c r="P4925" s="1">
        <v>42011</v>
      </c>
      <c r="Q4925" t="s">
        <v>997</v>
      </c>
      <c r="R4925">
        <v>1014.26</v>
      </c>
      <c r="S4925" t="s">
        <v>998</v>
      </c>
      <c r="T4925" t="s">
        <v>999</v>
      </c>
      <c r="U4925" t="s">
        <v>6947</v>
      </c>
      <c r="V4925">
        <v>1</v>
      </c>
      <c r="W4925" t="e">
        <f>VLOOKUP(U4925,T1.Unique.Delivery!$AQ$2:$AW$2720,COLUMNS(T1.Unique.Delivery!$AQ$2701:$AW$2701),0)</f>
        <v>#N/A</v>
      </c>
    </row>
    <row r="4926" spans="1:23" x14ac:dyDescent="0.3">
      <c r="A4926" t="s">
        <v>6849</v>
      </c>
      <c r="B4926" t="s">
        <v>6850</v>
      </c>
      <c r="C4926" t="s">
        <v>988</v>
      </c>
      <c r="D4926" t="s">
        <v>207</v>
      </c>
      <c r="E4926" t="s">
        <v>1139</v>
      </c>
      <c r="F4926" t="s">
        <v>1140</v>
      </c>
      <c r="G4926" t="s">
        <v>207</v>
      </c>
      <c r="H4926" t="s">
        <v>1006</v>
      </c>
      <c r="I4926" t="s">
        <v>54</v>
      </c>
      <c r="J4926" t="s">
        <v>80</v>
      </c>
      <c r="K4926" t="s">
        <v>1014</v>
      </c>
      <c r="L4926">
        <v>100981642</v>
      </c>
      <c r="M4926" t="s">
        <v>1008</v>
      </c>
      <c r="N4926" t="s">
        <v>47</v>
      </c>
      <c r="O4926" t="s">
        <v>47</v>
      </c>
      <c r="P4926" s="1">
        <v>42011</v>
      </c>
      <c r="Q4926" t="s">
        <v>997</v>
      </c>
      <c r="R4926">
        <v>1316.64</v>
      </c>
      <c r="S4926" t="s">
        <v>998</v>
      </c>
      <c r="T4926" t="s">
        <v>999</v>
      </c>
      <c r="U4926" t="s">
        <v>6948</v>
      </c>
      <c r="V4926">
        <v>1</v>
      </c>
      <c r="W4926" t="e">
        <f>VLOOKUP(U4926,T1.Unique.Delivery!$AQ$2:$AW$2720,COLUMNS(T1.Unique.Delivery!$AQ$2701:$AW$2701),0)</f>
        <v>#N/A</v>
      </c>
    </row>
    <row r="4927" spans="1:23" x14ac:dyDescent="0.3">
      <c r="A4927" t="s">
        <v>6849</v>
      </c>
      <c r="B4927" t="s">
        <v>6850</v>
      </c>
      <c r="C4927" t="s">
        <v>988</v>
      </c>
      <c r="D4927" t="s">
        <v>207</v>
      </c>
      <c r="E4927" t="s">
        <v>1139</v>
      </c>
      <c r="F4927" t="s">
        <v>1140</v>
      </c>
      <c r="G4927" t="s">
        <v>207</v>
      </c>
      <c r="H4927" t="s">
        <v>1006</v>
      </c>
      <c r="I4927" t="s">
        <v>54</v>
      </c>
      <c r="J4927" t="s">
        <v>159</v>
      </c>
      <c r="K4927" t="s">
        <v>1016</v>
      </c>
      <c r="L4927">
        <v>100981642</v>
      </c>
      <c r="M4927" t="s">
        <v>1008</v>
      </c>
      <c r="N4927" t="s">
        <v>47</v>
      </c>
      <c r="O4927" t="s">
        <v>47</v>
      </c>
      <c r="P4927" s="1">
        <v>42011</v>
      </c>
      <c r="Q4927" t="s">
        <v>997</v>
      </c>
      <c r="R4927">
        <v>1014.26</v>
      </c>
      <c r="S4927" t="s">
        <v>998</v>
      </c>
      <c r="T4927" t="s">
        <v>999</v>
      </c>
      <c r="U4927" t="s">
        <v>6949</v>
      </c>
      <c r="V4927">
        <v>1</v>
      </c>
      <c r="W4927" t="e">
        <f>VLOOKUP(U4927,T1.Unique.Delivery!$AQ$2:$AW$2720,COLUMNS(T1.Unique.Delivery!$AQ$2701:$AW$2701),0)</f>
        <v>#N/A</v>
      </c>
    </row>
    <row r="4928" spans="1:23" x14ac:dyDescent="0.3">
      <c r="A4928" t="s">
        <v>6849</v>
      </c>
      <c r="B4928" t="s">
        <v>6850</v>
      </c>
      <c r="C4928" t="s">
        <v>988</v>
      </c>
      <c r="D4928" t="s">
        <v>207</v>
      </c>
      <c r="E4928" t="s">
        <v>5307</v>
      </c>
      <c r="F4928" t="s">
        <v>5308</v>
      </c>
      <c r="G4928" t="s">
        <v>207</v>
      </c>
      <c r="H4928" t="s">
        <v>1006</v>
      </c>
      <c r="I4928" t="s">
        <v>54</v>
      </c>
      <c r="J4928" t="s">
        <v>66</v>
      </c>
      <c r="K4928" t="s">
        <v>1007</v>
      </c>
      <c r="L4928">
        <v>100788157</v>
      </c>
      <c r="M4928" t="s">
        <v>2389</v>
      </c>
      <c r="N4928" t="s">
        <v>995</v>
      </c>
      <c r="O4928" t="s">
        <v>996</v>
      </c>
      <c r="P4928" s="1">
        <v>41801</v>
      </c>
      <c r="Q4928" t="s">
        <v>997</v>
      </c>
      <c r="R4928">
        <v>1330</v>
      </c>
      <c r="S4928" t="s">
        <v>998</v>
      </c>
      <c r="T4928" t="s">
        <v>999</v>
      </c>
      <c r="U4928" t="s">
        <v>6950</v>
      </c>
      <c r="V4928">
        <v>1</v>
      </c>
      <c r="W4928" t="e">
        <f>VLOOKUP(U4928,T1.Unique.Delivery!$AQ$2:$AW$2720,COLUMNS(T1.Unique.Delivery!$AQ$2701:$AW$2701),0)</f>
        <v>#N/A</v>
      </c>
    </row>
    <row r="4929" spans="1:23" x14ac:dyDescent="0.3">
      <c r="A4929" t="s">
        <v>6849</v>
      </c>
      <c r="B4929" t="s">
        <v>6850</v>
      </c>
      <c r="C4929" t="s">
        <v>988</v>
      </c>
      <c r="D4929" t="s">
        <v>207</v>
      </c>
      <c r="E4929" t="s">
        <v>5307</v>
      </c>
      <c r="F4929" t="s">
        <v>5308</v>
      </c>
      <c r="G4929" t="s">
        <v>207</v>
      </c>
      <c r="H4929" t="s">
        <v>1006</v>
      </c>
      <c r="I4929" t="s">
        <v>54</v>
      </c>
      <c r="J4929" t="s">
        <v>66</v>
      </c>
      <c r="K4929" t="s">
        <v>1007</v>
      </c>
      <c r="L4929">
        <v>101093720</v>
      </c>
      <c r="M4929" t="s">
        <v>55</v>
      </c>
      <c r="N4929" t="s">
        <v>995</v>
      </c>
      <c r="O4929" t="s">
        <v>996</v>
      </c>
      <c r="P4929" s="1">
        <v>42379</v>
      </c>
      <c r="Q4929" t="s">
        <v>997</v>
      </c>
      <c r="R4929">
        <v>1549</v>
      </c>
      <c r="S4929" t="s">
        <v>998</v>
      </c>
      <c r="T4929" t="s">
        <v>999</v>
      </c>
      <c r="U4929" t="s">
        <v>6951</v>
      </c>
      <c r="V4929">
        <v>1</v>
      </c>
      <c r="W4929" t="e">
        <f>VLOOKUP(U4929,T1.Unique.Delivery!$AQ$2:$AW$2720,COLUMNS(T1.Unique.Delivery!$AQ$2701:$AW$2701),0)</f>
        <v>#N/A</v>
      </c>
    </row>
    <row r="4930" spans="1:23" x14ac:dyDescent="0.3">
      <c r="A4930" t="s">
        <v>6849</v>
      </c>
      <c r="B4930" t="s">
        <v>6850</v>
      </c>
      <c r="C4930" t="s">
        <v>988</v>
      </c>
      <c r="D4930" t="s">
        <v>207</v>
      </c>
      <c r="E4930" t="s">
        <v>5307</v>
      </c>
      <c r="F4930" t="s">
        <v>5308</v>
      </c>
      <c r="G4930" t="s">
        <v>207</v>
      </c>
      <c r="H4930" t="s">
        <v>1006</v>
      </c>
      <c r="I4930" t="s">
        <v>54</v>
      </c>
      <c r="J4930" t="s">
        <v>56</v>
      </c>
      <c r="K4930" t="s">
        <v>993</v>
      </c>
      <c r="L4930">
        <v>101093720</v>
      </c>
      <c r="M4930" t="s">
        <v>55</v>
      </c>
      <c r="N4930" t="s">
        <v>995</v>
      </c>
      <c r="O4930" t="s">
        <v>996</v>
      </c>
      <c r="P4930" s="1">
        <v>42379</v>
      </c>
      <c r="Q4930" t="s">
        <v>997</v>
      </c>
      <c r="R4930">
        <v>2200.13</v>
      </c>
      <c r="S4930" t="s">
        <v>998</v>
      </c>
      <c r="T4930" t="s">
        <v>999</v>
      </c>
      <c r="U4930" t="s">
        <v>6952</v>
      </c>
      <c r="V4930">
        <v>1</v>
      </c>
      <c r="W4930" t="e">
        <f>VLOOKUP(U4930,T1.Unique.Delivery!$AQ$2:$AW$2720,COLUMNS(T1.Unique.Delivery!$AQ$2701:$AW$2701),0)</f>
        <v>#N/A</v>
      </c>
    </row>
    <row r="4931" spans="1:23" x14ac:dyDescent="0.3">
      <c r="A4931" t="s">
        <v>6849</v>
      </c>
      <c r="B4931" t="s">
        <v>6850</v>
      </c>
      <c r="C4931" t="s">
        <v>988</v>
      </c>
      <c r="D4931" t="s">
        <v>207</v>
      </c>
      <c r="E4931" t="s">
        <v>1145</v>
      </c>
      <c r="F4931" t="s">
        <v>1146</v>
      </c>
      <c r="G4931" t="s">
        <v>207</v>
      </c>
      <c r="H4931" t="s">
        <v>1006</v>
      </c>
      <c r="I4931" t="s">
        <v>54</v>
      </c>
      <c r="J4931" t="s">
        <v>66</v>
      </c>
      <c r="K4931" t="s">
        <v>1007</v>
      </c>
      <c r="L4931">
        <v>100981642</v>
      </c>
      <c r="M4931" t="s">
        <v>1008</v>
      </c>
      <c r="N4931" t="s">
        <v>47</v>
      </c>
      <c r="O4931" t="s">
        <v>47</v>
      </c>
      <c r="P4931" s="1">
        <v>42011</v>
      </c>
      <c r="Q4931" t="s">
        <v>997</v>
      </c>
      <c r="R4931">
        <v>1065.55</v>
      </c>
      <c r="S4931" t="s">
        <v>998</v>
      </c>
      <c r="T4931" t="s">
        <v>999</v>
      </c>
      <c r="U4931" t="s">
        <v>6953</v>
      </c>
      <c r="V4931">
        <v>1</v>
      </c>
      <c r="W4931" t="e">
        <f>VLOOKUP(U4931,T1.Unique.Delivery!$AQ$2:$AW$2720,COLUMNS(T1.Unique.Delivery!$AQ$2701:$AW$2701),0)</f>
        <v>#N/A</v>
      </c>
    </row>
    <row r="4932" spans="1:23" x14ac:dyDescent="0.3">
      <c r="A4932" t="s">
        <v>6849</v>
      </c>
      <c r="B4932" t="s">
        <v>6850</v>
      </c>
      <c r="C4932" t="s">
        <v>988</v>
      </c>
      <c r="D4932" t="s">
        <v>207</v>
      </c>
      <c r="E4932" t="s">
        <v>1145</v>
      </c>
      <c r="F4932" t="s">
        <v>1146</v>
      </c>
      <c r="G4932" t="s">
        <v>207</v>
      </c>
      <c r="H4932" t="s">
        <v>1006</v>
      </c>
      <c r="I4932" t="s">
        <v>54</v>
      </c>
      <c r="J4932" t="s">
        <v>56</v>
      </c>
      <c r="K4932" t="s">
        <v>993</v>
      </c>
      <c r="L4932">
        <v>100981642</v>
      </c>
      <c r="M4932" t="s">
        <v>1008</v>
      </c>
      <c r="N4932" t="s">
        <v>47</v>
      </c>
      <c r="O4932" t="s">
        <v>47</v>
      </c>
      <c r="P4932" s="1">
        <v>42011</v>
      </c>
      <c r="Q4932" t="s">
        <v>997</v>
      </c>
      <c r="R4932">
        <v>1594.89</v>
      </c>
      <c r="S4932" t="s">
        <v>998</v>
      </c>
      <c r="T4932" t="s">
        <v>999</v>
      </c>
      <c r="U4932" t="s">
        <v>6954</v>
      </c>
      <c r="V4932">
        <v>1</v>
      </c>
      <c r="W4932" t="e">
        <f>VLOOKUP(U4932,T1.Unique.Delivery!$AQ$2:$AW$2720,COLUMNS(T1.Unique.Delivery!$AQ$2701:$AW$2701),0)</f>
        <v>#N/A</v>
      </c>
    </row>
    <row r="4933" spans="1:23" x14ac:dyDescent="0.3">
      <c r="A4933" t="s">
        <v>6849</v>
      </c>
      <c r="B4933" t="s">
        <v>6850</v>
      </c>
      <c r="C4933" t="s">
        <v>988</v>
      </c>
      <c r="D4933" t="s">
        <v>207</v>
      </c>
      <c r="E4933" t="s">
        <v>1145</v>
      </c>
      <c r="F4933" t="s">
        <v>1146</v>
      </c>
      <c r="G4933" t="s">
        <v>207</v>
      </c>
      <c r="H4933" t="s">
        <v>1006</v>
      </c>
      <c r="I4933" t="s">
        <v>54</v>
      </c>
      <c r="J4933" t="s">
        <v>129</v>
      </c>
      <c r="K4933" t="s">
        <v>1012</v>
      </c>
      <c r="L4933">
        <v>100981642</v>
      </c>
      <c r="M4933" t="s">
        <v>1008</v>
      </c>
      <c r="N4933" t="s">
        <v>47</v>
      </c>
      <c r="O4933" t="s">
        <v>47</v>
      </c>
      <c r="P4933" s="1">
        <v>42011</v>
      </c>
      <c r="Q4933" t="s">
        <v>997</v>
      </c>
      <c r="R4933">
        <v>639.86</v>
      </c>
      <c r="S4933" t="s">
        <v>998</v>
      </c>
      <c r="T4933" t="s">
        <v>999</v>
      </c>
      <c r="U4933" t="s">
        <v>6955</v>
      </c>
      <c r="V4933">
        <v>1</v>
      </c>
      <c r="W4933" t="e">
        <f>VLOOKUP(U4933,T1.Unique.Delivery!$AQ$2:$AW$2720,COLUMNS(T1.Unique.Delivery!$AQ$2701:$AW$2701),0)</f>
        <v>#N/A</v>
      </c>
    </row>
    <row r="4934" spans="1:23" x14ac:dyDescent="0.3">
      <c r="A4934" t="s">
        <v>6849</v>
      </c>
      <c r="B4934" t="s">
        <v>6850</v>
      </c>
      <c r="C4934" t="s">
        <v>988</v>
      </c>
      <c r="D4934" t="s">
        <v>207</v>
      </c>
      <c r="E4934" t="s">
        <v>1145</v>
      </c>
      <c r="F4934" t="s">
        <v>1146</v>
      </c>
      <c r="G4934" t="s">
        <v>207</v>
      </c>
      <c r="H4934" t="s">
        <v>1006</v>
      </c>
      <c r="I4934" t="s">
        <v>54</v>
      </c>
      <c r="J4934" t="s">
        <v>80</v>
      </c>
      <c r="K4934" t="s">
        <v>1014</v>
      </c>
      <c r="L4934">
        <v>100981642</v>
      </c>
      <c r="M4934" t="s">
        <v>1008</v>
      </c>
      <c r="N4934" t="s">
        <v>47</v>
      </c>
      <c r="O4934" t="s">
        <v>47</v>
      </c>
      <c r="P4934" s="1">
        <v>42011</v>
      </c>
      <c r="Q4934" t="s">
        <v>997</v>
      </c>
      <c r="R4934">
        <v>792.19</v>
      </c>
      <c r="S4934" t="s">
        <v>998</v>
      </c>
      <c r="T4934" t="s">
        <v>999</v>
      </c>
      <c r="U4934" t="s">
        <v>6956</v>
      </c>
      <c r="V4934">
        <v>1</v>
      </c>
      <c r="W4934" t="e">
        <f>VLOOKUP(U4934,T1.Unique.Delivery!$AQ$2:$AW$2720,COLUMNS(T1.Unique.Delivery!$AQ$2701:$AW$2701),0)</f>
        <v>#N/A</v>
      </c>
    </row>
    <row r="4935" spans="1:23" x14ac:dyDescent="0.3">
      <c r="A4935" t="s">
        <v>6849</v>
      </c>
      <c r="B4935" t="s">
        <v>6850</v>
      </c>
      <c r="C4935" t="s">
        <v>988</v>
      </c>
      <c r="D4935" t="s">
        <v>207</v>
      </c>
      <c r="E4935" t="s">
        <v>1145</v>
      </c>
      <c r="F4935" t="s">
        <v>1146</v>
      </c>
      <c r="G4935" t="s">
        <v>207</v>
      </c>
      <c r="H4935" t="s">
        <v>1006</v>
      </c>
      <c r="I4935" t="s">
        <v>54</v>
      </c>
      <c r="J4935" t="s">
        <v>159</v>
      </c>
      <c r="K4935" t="s">
        <v>1016</v>
      </c>
      <c r="L4935">
        <v>100981642</v>
      </c>
      <c r="M4935" t="s">
        <v>1008</v>
      </c>
      <c r="N4935" t="s">
        <v>47</v>
      </c>
      <c r="O4935" t="s">
        <v>47</v>
      </c>
      <c r="P4935" s="1">
        <v>42011</v>
      </c>
      <c r="Q4935" t="s">
        <v>997</v>
      </c>
      <c r="R4935">
        <v>639.86</v>
      </c>
      <c r="S4935" t="s">
        <v>998</v>
      </c>
      <c r="T4935" t="s">
        <v>999</v>
      </c>
      <c r="U4935" t="s">
        <v>6957</v>
      </c>
      <c r="V4935">
        <v>1</v>
      </c>
      <c r="W4935" t="e">
        <f>VLOOKUP(U4935,T1.Unique.Delivery!$AQ$2:$AW$2720,COLUMNS(T1.Unique.Delivery!$AQ$2701:$AW$2701),0)</f>
        <v>#N/A</v>
      </c>
    </row>
    <row r="4936" spans="1:23" x14ac:dyDescent="0.3">
      <c r="A4936" t="s">
        <v>6849</v>
      </c>
      <c r="B4936" t="s">
        <v>6850</v>
      </c>
      <c r="C4936" t="s">
        <v>988</v>
      </c>
      <c r="D4936" t="s">
        <v>207</v>
      </c>
      <c r="E4936" t="s">
        <v>1153</v>
      </c>
      <c r="F4936" t="s">
        <v>1154</v>
      </c>
      <c r="G4936" t="s">
        <v>207</v>
      </c>
      <c r="H4936" t="s">
        <v>1006</v>
      </c>
      <c r="I4936" t="s">
        <v>54</v>
      </c>
      <c r="J4936" t="s">
        <v>66</v>
      </c>
      <c r="K4936" t="s">
        <v>1007</v>
      </c>
      <c r="L4936">
        <v>100981642</v>
      </c>
      <c r="M4936" t="s">
        <v>1008</v>
      </c>
      <c r="N4936" t="s">
        <v>47</v>
      </c>
      <c r="O4936" t="s">
        <v>47</v>
      </c>
      <c r="P4936" s="1">
        <v>42011</v>
      </c>
      <c r="Q4936" t="s">
        <v>997</v>
      </c>
      <c r="R4936">
        <v>1065.55</v>
      </c>
      <c r="S4936" t="s">
        <v>998</v>
      </c>
      <c r="T4936" t="s">
        <v>999</v>
      </c>
      <c r="U4936" t="s">
        <v>6958</v>
      </c>
      <c r="V4936">
        <v>1</v>
      </c>
      <c r="W4936" t="e">
        <f>VLOOKUP(U4936,T1.Unique.Delivery!$AQ$2:$AW$2720,COLUMNS(T1.Unique.Delivery!$AQ$2701:$AW$2701),0)</f>
        <v>#N/A</v>
      </c>
    </row>
    <row r="4937" spans="1:23" x14ac:dyDescent="0.3">
      <c r="A4937" t="s">
        <v>6849</v>
      </c>
      <c r="B4937" t="s">
        <v>6850</v>
      </c>
      <c r="C4937" t="s">
        <v>988</v>
      </c>
      <c r="D4937" t="s">
        <v>207</v>
      </c>
      <c r="E4937" t="s">
        <v>1153</v>
      </c>
      <c r="F4937" t="s">
        <v>1154</v>
      </c>
      <c r="G4937" t="s">
        <v>207</v>
      </c>
      <c r="H4937" t="s">
        <v>1006</v>
      </c>
      <c r="I4937" t="s">
        <v>54</v>
      </c>
      <c r="J4937" t="s">
        <v>56</v>
      </c>
      <c r="K4937" t="s">
        <v>993</v>
      </c>
      <c r="L4937">
        <v>100981642</v>
      </c>
      <c r="M4937" t="s">
        <v>1008</v>
      </c>
      <c r="N4937" t="s">
        <v>47</v>
      </c>
      <c r="O4937" t="s">
        <v>47</v>
      </c>
      <c r="P4937" s="1">
        <v>42011</v>
      </c>
      <c r="Q4937" t="s">
        <v>997</v>
      </c>
      <c r="R4937">
        <v>1594.89</v>
      </c>
      <c r="S4937" t="s">
        <v>998</v>
      </c>
      <c r="T4937" t="s">
        <v>999</v>
      </c>
      <c r="U4937" t="s">
        <v>6959</v>
      </c>
      <c r="V4937">
        <v>1</v>
      </c>
      <c r="W4937" t="e">
        <f>VLOOKUP(U4937,T1.Unique.Delivery!$AQ$2:$AW$2720,COLUMNS(T1.Unique.Delivery!$AQ$2701:$AW$2701),0)</f>
        <v>#N/A</v>
      </c>
    </row>
    <row r="4938" spans="1:23" x14ac:dyDescent="0.3">
      <c r="A4938" t="s">
        <v>6849</v>
      </c>
      <c r="B4938" t="s">
        <v>6850</v>
      </c>
      <c r="C4938" t="s">
        <v>988</v>
      </c>
      <c r="D4938" t="s">
        <v>207</v>
      </c>
      <c r="E4938" t="s">
        <v>1153</v>
      </c>
      <c r="F4938" t="s">
        <v>1154</v>
      </c>
      <c r="G4938" t="s">
        <v>207</v>
      </c>
      <c r="H4938" t="s">
        <v>1006</v>
      </c>
      <c r="I4938" t="s">
        <v>54</v>
      </c>
      <c r="J4938" t="s">
        <v>129</v>
      </c>
      <c r="K4938" t="s">
        <v>1012</v>
      </c>
      <c r="L4938">
        <v>100981642</v>
      </c>
      <c r="M4938" t="s">
        <v>1008</v>
      </c>
      <c r="N4938" t="s">
        <v>47</v>
      </c>
      <c r="O4938" t="s">
        <v>47</v>
      </c>
      <c r="P4938" s="1">
        <v>42011</v>
      </c>
      <c r="Q4938" t="s">
        <v>997</v>
      </c>
      <c r="R4938">
        <v>639.86</v>
      </c>
      <c r="S4938" t="s">
        <v>998</v>
      </c>
      <c r="T4938" t="s">
        <v>999</v>
      </c>
      <c r="U4938" t="s">
        <v>6960</v>
      </c>
      <c r="V4938">
        <v>1</v>
      </c>
      <c r="W4938" t="e">
        <f>VLOOKUP(U4938,T1.Unique.Delivery!$AQ$2:$AW$2720,COLUMNS(T1.Unique.Delivery!$AQ$2701:$AW$2701),0)</f>
        <v>#N/A</v>
      </c>
    </row>
    <row r="4939" spans="1:23" x14ac:dyDescent="0.3">
      <c r="A4939" t="s">
        <v>6849</v>
      </c>
      <c r="B4939" t="s">
        <v>6850</v>
      </c>
      <c r="C4939" t="s">
        <v>988</v>
      </c>
      <c r="D4939" t="s">
        <v>207</v>
      </c>
      <c r="E4939" t="s">
        <v>1153</v>
      </c>
      <c r="F4939" t="s">
        <v>1154</v>
      </c>
      <c r="G4939" t="s">
        <v>207</v>
      </c>
      <c r="H4939" t="s">
        <v>1006</v>
      </c>
      <c r="I4939" t="s">
        <v>54</v>
      </c>
      <c r="J4939" t="s">
        <v>80</v>
      </c>
      <c r="K4939" t="s">
        <v>1014</v>
      </c>
      <c r="L4939">
        <v>100981642</v>
      </c>
      <c r="M4939" t="s">
        <v>1008</v>
      </c>
      <c r="N4939" t="s">
        <v>47</v>
      </c>
      <c r="O4939" t="s">
        <v>47</v>
      </c>
      <c r="P4939" s="1">
        <v>42011</v>
      </c>
      <c r="Q4939" t="s">
        <v>997</v>
      </c>
      <c r="R4939">
        <v>792.19</v>
      </c>
      <c r="S4939" t="s">
        <v>998</v>
      </c>
      <c r="T4939" t="s">
        <v>999</v>
      </c>
      <c r="U4939" t="s">
        <v>6961</v>
      </c>
      <c r="V4939">
        <v>1</v>
      </c>
      <c r="W4939" t="e">
        <f>VLOOKUP(U4939,T1.Unique.Delivery!$AQ$2:$AW$2720,COLUMNS(T1.Unique.Delivery!$AQ$2701:$AW$2701),0)</f>
        <v>#N/A</v>
      </c>
    </row>
    <row r="4940" spans="1:23" x14ac:dyDescent="0.3">
      <c r="A4940" t="s">
        <v>6849</v>
      </c>
      <c r="B4940" t="s">
        <v>6850</v>
      </c>
      <c r="C4940" t="s">
        <v>988</v>
      </c>
      <c r="D4940" t="s">
        <v>207</v>
      </c>
      <c r="E4940" t="s">
        <v>1153</v>
      </c>
      <c r="F4940" t="s">
        <v>1154</v>
      </c>
      <c r="G4940" t="s">
        <v>207</v>
      </c>
      <c r="H4940" t="s">
        <v>1006</v>
      </c>
      <c r="I4940" t="s">
        <v>54</v>
      </c>
      <c r="J4940" t="s">
        <v>159</v>
      </c>
      <c r="K4940" t="s">
        <v>1016</v>
      </c>
      <c r="L4940">
        <v>100981642</v>
      </c>
      <c r="M4940" t="s">
        <v>1008</v>
      </c>
      <c r="N4940" t="s">
        <v>47</v>
      </c>
      <c r="O4940" t="s">
        <v>47</v>
      </c>
      <c r="P4940" s="1">
        <v>42011</v>
      </c>
      <c r="Q4940" t="s">
        <v>997</v>
      </c>
      <c r="R4940">
        <v>639.86</v>
      </c>
      <c r="S4940" t="s">
        <v>998</v>
      </c>
      <c r="T4940" t="s">
        <v>999</v>
      </c>
      <c r="U4940" t="s">
        <v>6962</v>
      </c>
      <c r="V4940">
        <v>1</v>
      </c>
      <c r="W4940" t="e">
        <f>VLOOKUP(U4940,T1.Unique.Delivery!$AQ$2:$AW$2720,COLUMNS(T1.Unique.Delivery!$AQ$2701:$AW$2701),0)</f>
        <v>#N/A</v>
      </c>
    </row>
    <row r="4941" spans="1:23" x14ac:dyDescent="0.3">
      <c r="A4941" t="s">
        <v>6849</v>
      </c>
      <c r="B4941" t="s">
        <v>6850</v>
      </c>
      <c r="C4941" t="s">
        <v>988</v>
      </c>
      <c r="D4941" t="s">
        <v>207</v>
      </c>
      <c r="E4941" t="s">
        <v>1160</v>
      </c>
      <c r="F4941" t="s">
        <v>1161</v>
      </c>
      <c r="G4941" t="s">
        <v>207</v>
      </c>
      <c r="H4941" t="s">
        <v>1006</v>
      </c>
      <c r="I4941" t="s">
        <v>54</v>
      </c>
      <c r="J4941" t="s">
        <v>66</v>
      </c>
      <c r="K4941" t="s">
        <v>1007</v>
      </c>
      <c r="L4941">
        <v>100981642</v>
      </c>
      <c r="M4941" t="s">
        <v>1008</v>
      </c>
      <c r="N4941" t="s">
        <v>47</v>
      </c>
      <c r="O4941" t="s">
        <v>47</v>
      </c>
      <c r="P4941" s="1">
        <v>42011</v>
      </c>
      <c r="Q4941" t="s">
        <v>997</v>
      </c>
      <c r="R4941">
        <v>1065.55</v>
      </c>
      <c r="S4941" t="s">
        <v>998</v>
      </c>
      <c r="T4941" t="s">
        <v>999</v>
      </c>
      <c r="U4941" t="s">
        <v>6963</v>
      </c>
      <c r="V4941">
        <v>1</v>
      </c>
      <c r="W4941" t="e">
        <f>VLOOKUP(U4941,T1.Unique.Delivery!$AQ$2:$AW$2720,COLUMNS(T1.Unique.Delivery!$AQ$2701:$AW$2701),0)</f>
        <v>#N/A</v>
      </c>
    </row>
    <row r="4942" spans="1:23" x14ac:dyDescent="0.3">
      <c r="A4942" t="s">
        <v>6849</v>
      </c>
      <c r="B4942" t="s">
        <v>6850</v>
      </c>
      <c r="C4942" t="s">
        <v>988</v>
      </c>
      <c r="D4942" t="s">
        <v>207</v>
      </c>
      <c r="E4942" t="s">
        <v>1160</v>
      </c>
      <c r="F4942" t="s">
        <v>1161</v>
      </c>
      <c r="G4942" t="s">
        <v>207</v>
      </c>
      <c r="H4942" t="s">
        <v>1006</v>
      </c>
      <c r="I4942" t="s">
        <v>54</v>
      </c>
      <c r="J4942" t="s">
        <v>56</v>
      </c>
      <c r="K4942" t="s">
        <v>993</v>
      </c>
      <c r="L4942">
        <v>100981642</v>
      </c>
      <c r="M4942" t="s">
        <v>1008</v>
      </c>
      <c r="N4942" t="s">
        <v>47</v>
      </c>
      <c r="O4942" t="s">
        <v>47</v>
      </c>
      <c r="P4942" s="1">
        <v>42011</v>
      </c>
      <c r="Q4942" t="s">
        <v>997</v>
      </c>
      <c r="R4942">
        <v>1594.89</v>
      </c>
      <c r="S4942" t="s">
        <v>998</v>
      </c>
      <c r="T4942" t="s">
        <v>999</v>
      </c>
      <c r="U4942" t="s">
        <v>6964</v>
      </c>
      <c r="V4942">
        <v>1</v>
      </c>
      <c r="W4942" t="e">
        <f>VLOOKUP(U4942,T1.Unique.Delivery!$AQ$2:$AW$2720,COLUMNS(T1.Unique.Delivery!$AQ$2701:$AW$2701),0)</f>
        <v>#N/A</v>
      </c>
    </row>
    <row r="4943" spans="1:23" x14ac:dyDescent="0.3">
      <c r="A4943" t="s">
        <v>6849</v>
      </c>
      <c r="B4943" t="s">
        <v>6850</v>
      </c>
      <c r="C4943" t="s">
        <v>988</v>
      </c>
      <c r="D4943" t="s">
        <v>207</v>
      </c>
      <c r="E4943" t="s">
        <v>1160</v>
      </c>
      <c r="F4943" t="s">
        <v>1161</v>
      </c>
      <c r="G4943" t="s">
        <v>207</v>
      </c>
      <c r="H4943" t="s">
        <v>1006</v>
      </c>
      <c r="I4943" t="s">
        <v>54</v>
      </c>
      <c r="J4943" t="s">
        <v>129</v>
      </c>
      <c r="K4943" t="s">
        <v>1012</v>
      </c>
      <c r="L4943">
        <v>100981642</v>
      </c>
      <c r="M4943" t="s">
        <v>1008</v>
      </c>
      <c r="N4943" t="s">
        <v>47</v>
      </c>
      <c r="O4943" t="s">
        <v>47</v>
      </c>
      <c r="P4943" s="1">
        <v>42011</v>
      </c>
      <c r="Q4943" t="s">
        <v>997</v>
      </c>
      <c r="R4943">
        <v>639.86</v>
      </c>
      <c r="S4943" t="s">
        <v>998</v>
      </c>
      <c r="T4943" t="s">
        <v>999</v>
      </c>
      <c r="U4943" t="s">
        <v>6965</v>
      </c>
      <c r="V4943">
        <v>1</v>
      </c>
      <c r="W4943" t="e">
        <f>VLOOKUP(U4943,T1.Unique.Delivery!$AQ$2:$AW$2720,COLUMNS(T1.Unique.Delivery!$AQ$2701:$AW$2701),0)</f>
        <v>#N/A</v>
      </c>
    </row>
    <row r="4944" spans="1:23" x14ac:dyDescent="0.3">
      <c r="A4944" t="s">
        <v>6849</v>
      </c>
      <c r="B4944" t="s">
        <v>6850</v>
      </c>
      <c r="C4944" t="s">
        <v>988</v>
      </c>
      <c r="D4944" t="s">
        <v>207</v>
      </c>
      <c r="E4944" t="s">
        <v>1160</v>
      </c>
      <c r="F4944" t="s">
        <v>1161</v>
      </c>
      <c r="G4944" t="s">
        <v>207</v>
      </c>
      <c r="H4944" t="s">
        <v>1006</v>
      </c>
      <c r="I4944" t="s">
        <v>54</v>
      </c>
      <c r="J4944" t="s">
        <v>80</v>
      </c>
      <c r="K4944" t="s">
        <v>1014</v>
      </c>
      <c r="L4944">
        <v>100981642</v>
      </c>
      <c r="M4944" t="s">
        <v>1008</v>
      </c>
      <c r="N4944" t="s">
        <v>47</v>
      </c>
      <c r="O4944" t="s">
        <v>47</v>
      </c>
      <c r="P4944" s="1">
        <v>42011</v>
      </c>
      <c r="Q4944" t="s">
        <v>997</v>
      </c>
      <c r="R4944">
        <v>792.19</v>
      </c>
      <c r="S4944" t="s">
        <v>998</v>
      </c>
      <c r="T4944" t="s">
        <v>999</v>
      </c>
      <c r="U4944" t="s">
        <v>6966</v>
      </c>
      <c r="V4944">
        <v>1</v>
      </c>
      <c r="W4944" t="e">
        <f>VLOOKUP(U4944,T1.Unique.Delivery!$AQ$2:$AW$2720,COLUMNS(T1.Unique.Delivery!$AQ$2701:$AW$2701),0)</f>
        <v>#N/A</v>
      </c>
    </row>
    <row r="4945" spans="1:23" x14ac:dyDescent="0.3">
      <c r="A4945" t="s">
        <v>6849</v>
      </c>
      <c r="B4945" t="s">
        <v>6850</v>
      </c>
      <c r="C4945" t="s">
        <v>988</v>
      </c>
      <c r="D4945" t="s">
        <v>207</v>
      </c>
      <c r="E4945" t="s">
        <v>1160</v>
      </c>
      <c r="F4945" t="s">
        <v>1161</v>
      </c>
      <c r="G4945" t="s">
        <v>207</v>
      </c>
      <c r="H4945" t="s">
        <v>1006</v>
      </c>
      <c r="I4945" t="s">
        <v>54</v>
      </c>
      <c r="J4945" t="s">
        <v>159</v>
      </c>
      <c r="K4945" t="s">
        <v>1016</v>
      </c>
      <c r="L4945">
        <v>100981642</v>
      </c>
      <c r="M4945" t="s">
        <v>1008</v>
      </c>
      <c r="N4945" t="s">
        <v>47</v>
      </c>
      <c r="O4945" t="s">
        <v>47</v>
      </c>
      <c r="P4945" s="1">
        <v>42011</v>
      </c>
      <c r="Q4945" t="s">
        <v>997</v>
      </c>
      <c r="R4945">
        <v>639.86</v>
      </c>
      <c r="S4945" t="s">
        <v>998</v>
      </c>
      <c r="T4945" t="s">
        <v>999</v>
      </c>
      <c r="U4945" t="s">
        <v>6967</v>
      </c>
      <c r="V4945">
        <v>1</v>
      </c>
      <c r="W4945" t="e">
        <f>VLOOKUP(U4945,T1.Unique.Delivery!$AQ$2:$AW$2720,COLUMNS(T1.Unique.Delivery!$AQ$2701:$AW$2701),0)</f>
        <v>#N/A</v>
      </c>
    </row>
    <row r="4946" spans="1:23" x14ac:dyDescent="0.3">
      <c r="A4946" t="s">
        <v>6849</v>
      </c>
      <c r="B4946" t="s">
        <v>6850</v>
      </c>
      <c r="C4946" t="s">
        <v>988</v>
      </c>
      <c r="D4946" t="s">
        <v>207</v>
      </c>
      <c r="E4946" t="s">
        <v>1167</v>
      </c>
      <c r="F4946" t="s">
        <v>1168</v>
      </c>
      <c r="G4946" t="s">
        <v>207</v>
      </c>
      <c r="H4946" t="s">
        <v>1006</v>
      </c>
      <c r="I4946" t="s">
        <v>54</v>
      </c>
      <c r="J4946" t="s">
        <v>66</v>
      </c>
      <c r="K4946" t="s">
        <v>1007</v>
      </c>
      <c r="L4946">
        <v>100981642</v>
      </c>
      <c r="M4946" t="s">
        <v>1008</v>
      </c>
      <c r="N4946" t="s">
        <v>47</v>
      </c>
      <c r="O4946" t="s">
        <v>47</v>
      </c>
      <c r="P4946" s="1">
        <v>42011</v>
      </c>
      <c r="Q4946" t="s">
        <v>997</v>
      </c>
      <c r="R4946">
        <v>2937.13</v>
      </c>
      <c r="S4946" t="s">
        <v>998</v>
      </c>
      <c r="T4946" t="s">
        <v>999</v>
      </c>
      <c r="U4946" t="s">
        <v>6968</v>
      </c>
      <c r="V4946">
        <v>1</v>
      </c>
      <c r="W4946" t="e">
        <f>VLOOKUP(U4946,T1.Unique.Delivery!$AQ$2:$AW$2720,COLUMNS(T1.Unique.Delivery!$AQ$2701:$AW$2701),0)</f>
        <v>#N/A</v>
      </c>
    </row>
    <row r="4947" spans="1:23" x14ac:dyDescent="0.3">
      <c r="A4947" t="s">
        <v>6849</v>
      </c>
      <c r="B4947" t="s">
        <v>6850</v>
      </c>
      <c r="C4947" t="s">
        <v>988</v>
      </c>
      <c r="D4947" t="s">
        <v>207</v>
      </c>
      <c r="E4947" t="s">
        <v>1167</v>
      </c>
      <c r="F4947" t="s">
        <v>1168</v>
      </c>
      <c r="G4947" t="s">
        <v>207</v>
      </c>
      <c r="H4947" t="s">
        <v>1006</v>
      </c>
      <c r="I4947" t="s">
        <v>54</v>
      </c>
      <c r="J4947" t="s">
        <v>129</v>
      </c>
      <c r="K4947" t="s">
        <v>1012</v>
      </c>
      <c r="L4947">
        <v>100981642</v>
      </c>
      <c r="M4947" t="s">
        <v>1008</v>
      </c>
      <c r="N4947" t="s">
        <v>47</v>
      </c>
      <c r="O4947" t="s">
        <v>47</v>
      </c>
      <c r="P4947" s="1">
        <v>42011</v>
      </c>
      <c r="Q4947" t="s">
        <v>997</v>
      </c>
      <c r="R4947">
        <v>2250.19</v>
      </c>
      <c r="S4947" t="s">
        <v>998</v>
      </c>
      <c r="T4947" t="s">
        <v>999</v>
      </c>
      <c r="U4947" t="s">
        <v>6969</v>
      </c>
      <c r="V4947">
        <v>1</v>
      </c>
      <c r="W4947" t="e">
        <f>VLOOKUP(U4947,T1.Unique.Delivery!$AQ$2:$AW$2720,COLUMNS(T1.Unique.Delivery!$AQ$2701:$AW$2701),0)</f>
        <v>#N/A</v>
      </c>
    </row>
    <row r="4948" spans="1:23" x14ac:dyDescent="0.3">
      <c r="A4948" t="s">
        <v>6849</v>
      </c>
      <c r="B4948" t="s">
        <v>6850</v>
      </c>
      <c r="C4948" t="s">
        <v>988</v>
      </c>
      <c r="D4948" t="s">
        <v>207</v>
      </c>
      <c r="E4948" t="s">
        <v>1167</v>
      </c>
      <c r="F4948" t="s">
        <v>1168</v>
      </c>
      <c r="G4948" t="s">
        <v>207</v>
      </c>
      <c r="H4948" t="s">
        <v>1006</v>
      </c>
      <c r="I4948" t="s">
        <v>54</v>
      </c>
      <c r="J4948" t="s">
        <v>80</v>
      </c>
      <c r="K4948" t="s">
        <v>1014</v>
      </c>
      <c r="L4948">
        <v>100981642</v>
      </c>
      <c r="M4948" t="s">
        <v>1008</v>
      </c>
      <c r="N4948" t="s">
        <v>47</v>
      </c>
      <c r="O4948" t="s">
        <v>47</v>
      </c>
      <c r="P4948" s="1">
        <v>42011</v>
      </c>
      <c r="Q4948" t="s">
        <v>997</v>
      </c>
      <c r="R4948">
        <v>2715.7</v>
      </c>
      <c r="S4948" t="s">
        <v>998</v>
      </c>
      <c r="T4948" t="s">
        <v>999</v>
      </c>
      <c r="U4948" t="s">
        <v>6970</v>
      </c>
      <c r="V4948">
        <v>1</v>
      </c>
      <c r="W4948" t="e">
        <f>VLOOKUP(U4948,T1.Unique.Delivery!$AQ$2:$AW$2720,COLUMNS(T1.Unique.Delivery!$AQ$2701:$AW$2701),0)</f>
        <v>#N/A</v>
      </c>
    </row>
    <row r="4949" spans="1:23" x14ac:dyDescent="0.3">
      <c r="A4949" t="s">
        <v>6849</v>
      </c>
      <c r="B4949" t="s">
        <v>6850</v>
      </c>
      <c r="C4949" t="s">
        <v>988</v>
      </c>
      <c r="D4949" t="s">
        <v>207</v>
      </c>
      <c r="E4949" t="s">
        <v>1167</v>
      </c>
      <c r="F4949" t="s">
        <v>1168</v>
      </c>
      <c r="G4949" t="s">
        <v>207</v>
      </c>
      <c r="H4949" t="s">
        <v>1006</v>
      </c>
      <c r="I4949" t="s">
        <v>54</v>
      </c>
      <c r="J4949" t="s">
        <v>159</v>
      </c>
      <c r="K4949" t="s">
        <v>1016</v>
      </c>
      <c r="L4949">
        <v>100981642</v>
      </c>
      <c r="M4949" t="s">
        <v>1008</v>
      </c>
      <c r="N4949" t="s">
        <v>47</v>
      </c>
      <c r="O4949" t="s">
        <v>47</v>
      </c>
      <c r="P4949" s="1">
        <v>42011</v>
      </c>
      <c r="Q4949" t="s">
        <v>997</v>
      </c>
      <c r="R4949">
        <v>2250.19</v>
      </c>
      <c r="S4949" t="s">
        <v>998</v>
      </c>
      <c r="T4949" t="s">
        <v>999</v>
      </c>
      <c r="U4949" t="s">
        <v>6971</v>
      </c>
      <c r="V4949">
        <v>1</v>
      </c>
      <c r="W4949" t="e">
        <f>VLOOKUP(U4949,T1.Unique.Delivery!$AQ$2:$AW$2720,COLUMNS(T1.Unique.Delivery!$AQ$2701:$AW$2701),0)</f>
        <v>#N/A</v>
      </c>
    </row>
    <row r="4950" spans="1:23" x14ac:dyDescent="0.3">
      <c r="A4950" t="s">
        <v>6849</v>
      </c>
      <c r="B4950" t="s">
        <v>6850</v>
      </c>
      <c r="C4950" t="s">
        <v>988</v>
      </c>
      <c r="D4950" t="s">
        <v>207</v>
      </c>
      <c r="E4950" t="s">
        <v>1173</v>
      </c>
      <c r="F4950" t="s">
        <v>1174</v>
      </c>
      <c r="G4950" t="s">
        <v>207</v>
      </c>
      <c r="H4950" t="s">
        <v>1006</v>
      </c>
      <c r="I4950" t="s">
        <v>54</v>
      </c>
      <c r="J4950" t="s">
        <v>66</v>
      </c>
      <c r="K4950" t="s">
        <v>1007</v>
      </c>
      <c r="L4950">
        <v>100981642</v>
      </c>
      <c r="M4950" t="s">
        <v>1008</v>
      </c>
      <c r="N4950" t="s">
        <v>47</v>
      </c>
      <c r="O4950" t="s">
        <v>47</v>
      </c>
      <c r="P4950" s="1">
        <v>42011</v>
      </c>
      <c r="Q4950" t="s">
        <v>997</v>
      </c>
      <c r="R4950">
        <v>1065.55</v>
      </c>
      <c r="S4950" t="s">
        <v>998</v>
      </c>
      <c r="T4950" t="s">
        <v>999</v>
      </c>
      <c r="U4950" t="s">
        <v>6972</v>
      </c>
      <c r="V4950">
        <v>1</v>
      </c>
      <c r="W4950" t="e">
        <f>VLOOKUP(U4950,T1.Unique.Delivery!$AQ$2:$AW$2720,COLUMNS(T1.Unique.Delivery!$AQ$2701:$AW$2701),0)</f>
        <v>#N/A</v>
      </c>
    </row>
    <row r="4951" spans="1:23" x14ac:dyDescent="0.3">
      <c r="A4951" t="s">
        <v>6849</v>
      </c>
      <c r="B4951" t="s">
        <v>6850</v>
      </c>
      <c r="C4951" t="s">
        <v>988</v>
      </c>
      <c r="D4951" t="s">
        <v>207</v>
      </c>
      <c r="E4951" t="s">
        <v>1173</v>
      </c>
      <c r="F4951" t="s">
        <v>1174</v>
      </c>
      <c r="G4951" t="s">
        <v>207</v>
      </c>
      <c r="H4951" t="s">
        <v>1006</v>
      </c>
      <c r="I4951" t="s">
        <v>54</v>
      </c>
      <c r="J4951" t="s">
        <v>56</v>
      </c>
      <c r="K4951" t="s">
        <v>993</v>
      </c>
      <c r="L4951">
        <v>100981642</v>
      </c>
      <c r="M4951" t="s">
        <v>1008</v>
      </c>
      <c r="N4951" t="s">
        <v>47</v>
      </c>
      <c r="O4951" t="s">
        <v>47</v>
      </c>
      <c r="P4951" s="1">
        <v>42011</v>
      </c>
      <c r="Q4951" t="s">
        <v>997</v>
      </c>
      <c r="R4951">
        <v>1594.89</v>
      </c>
      <c r="S4951" t="s">
        <v>998</v>
      </c>
      <c r="T4951" t="s">
        <v>999</v>
      </c>
      <c r="U4951" t="s">
        <v>6973</v>
      </c>
      <c r="V4951">
        <v>1</v>
      </c>
      <c r="W4951" t="e">
        <f>VLOOKUP(U4951,T1.Unique.Delivery!$AQ$2:$AW$2720,COLUMNS(T1.Unique.Delivery!$AQ$2701:$AW$2701),0)</f>
        <v>#N/A</v>
      </c>
    </row>
    <row r="4952" spans="1:23" x14ac:dyDescent="0.3">
      <c r="A4952" t="s">
        <v>6849</v>
      </c>
      <c r="B4952" t="s">
        <v>6850</v>
      </c>
      <c r="C4952" t="s">
        <v>988</v>
      </c>
      <c r="D4952" t="s">
        <v>207</v>
      </c>
      <c r="E4952" t="s">
        <v>1173</v>
      </c>
      <c r="F4952" t="s">
        <v>1174</v>
      </c>
      <c r="G4952" t="s">
        <v>207</v>
      </c>
      <c r="H4952" t="s">
        <v>1006</v>
      </c>
      <c r="I4952" t="s">
        <v>54</v>
      </c>
      <c r="J4952" t="s">
        <v>129</v>
      </c>
      <c r="K4952" t="s">
        <v>1012</v>
      </c>
      <c r="L4952">
        <v>100981642</v>
      </c>
      <c r="M4952" t="s">
        <v>1008</v>
      </c>
      <c r="N4952" t="s">
        <v>47</v>
      </c>
      <c r="O4952" t="s">
        <v>47</v>
      </c>
      <c r="P4952" s="1">
        <v>42011</v>
      </c>
      <c r="Q4952" t="s">
        <v>997</v>
      </c>
      <c r="R4952">
        <v>639.86</v>
      </c>
      <c r="S4952" t="s">
        <v>998</v>
      </c>
      <c r="T4952" t="s">
        <v>999</v>
      </c>
      <c r="U4952" t="s">
        <v>6974</v>
      </c>
      <c r="V4952">
        <v>1</v>
      </c>
      <c r="W4952" t="e">
        <f>VLOOKUP(U4952,T1.Unique.Delivery!$AQ$2:$AW$2720,COLUMNS(T1.Unique.Delivery!$AQ$2701:$AW$2701),0)</f>
        <v>#N/A</v>
      </c>
    </row>
    <row r="4953" spans="1:23" x14ac:dyDescent="0.3">
      <c r="A4953" t="s">
        <v>6849</v>
      </c>
      <c r="B4953" t="s">
        <v>6850</v>
      </c>
      <c r="C4953" t="s">
        <v>988</v>
      </c>
      <c r="D4953" t="s">
        <v>207</v>
      </c>
      <c r="E4953" t="s">
        <v>1173</v>
      </c>
      <c r="F4953" t="s">
        <v>1174</v>
      </c>
      <c r="G4953" t="s">
        <v>207</v>
      </c>
      <c r="H4953" t="s">
        <v>1006</v>
      </c>
      <c r="I4953" t="s">
        <v>54</v>
      </c>
      <c r="J4953" t="s">
        <v>80</v>
      </c>
      <c r="K4953" t="s">
        <v>1014</v>
      </c>
      <c r="L4953">
        <v>100981642</v>
      </c>
      <c r="M4953" t="s">
        <v>1008</v>
      </c>
      <c r="N4953" t="s">
        <v>47</v>
      </c>
      <c r="O4953" t="s">
        <v>47</v>
      </c>
      <c r="P4953" s="1">
        <v>42011</v>
      </c>
      <c r="Q4953" t="s">
        <v>997</v>
      </c>
      <c r="R4953">
        <v>792.19</v>
      </c>
      <c r="S4953" t="s">
        <v>998</v>
      </c>
      <c r="T4953" t="s">
        <v>999</v>
      </c>
      <c r="U4953" t="s">
        <v>6975</v>
      </c>
      <c r="V4953">
        <v>1</v>
      </c>
      <c r="W4953" t="e">
        <f>VLOOKUP(U4953,T1.Unique.Delivery!$AQ$2:$AW$2720,COLUMNS(T1.Unique.Delivery!$AQ$2701:$AW$2701),0)</f>
        <v>#N/A</v>
      </c>
    </row>
    <row r="4954" spans="1:23" x14ac:dyDescent="0.3">
      <c r="A4954" t="s">
        <v>6849</v>
      </c>
      <c r="B4954" t="s">
        <v>6850</v>
      </c>
      <c r="C4954" t="s">
        <v>988</v>
      </c>
      <c r="D4954" t="s">
        <v>207</v>
      </c>
      <c r="E4954" t="s">
        <v>1173</v>
      </c>
      <c r="F4954" t="s">
        <v>1174</v>
      </c>
      <c r="G4954" t="s">
        <v>207</v>
      </c>
      <c r="H4954" t="s">
        <v>1006</v>
      </c>
      <c r="I4954" t="s">
        <v>54</v>
      </c>
      <c r="J4954" t="s">
        <v>159</v>
      </c>
      <c r="K4954" t="s">
        <v>1016</v>
      </c>
      <c r="L4954">
        <v>100981642</v>
      </c>
      <c r="M4954" t="s">
        <v>1008</v>
      </c>
      <c r="N4954" t="s">
        <v>47</v>
      </c>
      <c r="O4954" t="s">
        <v>47</v>
      </c>
      <c r="P4954" s="1">
        <v>42011</v>
      </c>
      <c r="Q4954" t="s">
        <v>997</v>
      </c>
      <c r="R4954">
        <v>639.86</v>
      </c>
      <c r="S4954" t="s">
        <v>998</v>
      </c>
      <c r="T4954" t="s">
        <v>999</v>
      </c>
      <c r="U4954" t="s">
        <v>6976</v>
      </c>
      <c r="V4954">
        <v>1</v>
      </c>
      <c r="W4954" t="e">
        <f>VLOOKUP(U4954,T1.Unique.Delivery!$AQ$2:$AW$2720,COLUMNS(T1.Unique.Delivery!$AQ$2701:$AW$2701),0)</f>
        <v>#N/A</v>
      </c>
    </row>
    <row r="4955" spans="1:23" x14ac:dyDescent="0.3">
      <c r="A4955" t="s">
        <v>6849</v>
      </c>
      <c r="B4955" t="s">
        <v>6850</v>
      </c>
      <c r="C4955" t="s">
        <v>988</v>
      </c>
      <c r="D4955" t="s">
        <v>207</v>
      </c>
      <c r="E4955" t="s">
        <v>1180</v>
      </c>
      <c r="F4955" t="s">
        <v>1181</v>
      </c>
      <c r="G4955" t="s">
        <v>207</v>
      </c>
      <c r="H4955" t="s">
        <v>1006</v>
      </c>
      <c r="I4955" t="s">
        <v>54</v>
      </c>
      <c r="J4955" t="s">
        <v>66</v>
      </c>
      <c r="K4955" t="s">
        <v>1007</v>
      </c>
      <c r="L4955">
        <v>100981642</v>
      </c>
      <c r="M4955" t="s">
        <v>1008</v>
      </c>
      <c r="N4955" t="s">
        <v>47</v>
      </c>
      <c r="O4955" t="s">
        <v>47</v>
      </c>
      <c r="P4955" s="1">
        <v>42011</v>
      </c>
      <c r="Q4955" t="s">
        <v>997</v>
      </c>
      <c r="R4955">
        <v>1108.95</v>
      </c>
      <c r="S4955" t="s">
        <v>998</v>
      </c>
      <c r="T4955" t="s">
        <v>999</v>
      </c>
      <c r="U4955" t="s">
        <v>6977</v>
      </c>
      <c r="V4955">
        <v>1</v>
      </c>
      <c r="W4955" t="e">
        <f>VLOOKUP(U4955,T1.Unique.Delivery!$AQ$2:$AW$2720,COLUMNS(T1.Unique.Delivery!$AQ$2701:$AW$2701),0)</f>
        <v>#N/A</v>
      </c>
    </row>
    <row r="4956" spans="1:23" x14ac:dyDescent="0.3">
      <c r="A4956" t="s">
        <v>6849</v>
      </c>
      <c r="B4956" t="s">
        <v>6850</v>
      </c>
      <c r="C4956" t="s">
        <v>988</v>
      </c>
      <c r="D4956" t="s">
        <v>207</v>
      </c>
      <c r="E4956" t="s">
        <v>1180</v>
      </c>
      <c r="F4956" t="s">
        <v>1181</v>
      </c>
      <c r="G4956" t="s">
        <v>207</v>
      </c>
      <c r="H4956" t="s">
        <v>1006</v>
      </c>
      <c r="I4956" t="s">
        <v>54</v>
      </c>
      <c r="J4956" t="s">
        <v>129</v>
      </c>
      <c r="K4956" t="s">
        <v>1012</v>
      </c>
      <c r="L4956">
        <v>100981642</v>
      </c>
      <c r="M4956" t="s">
        <v>1008</v>
      </c>
      <c r="N4956" t="s">
        <v>47</v>
      </c>
      <c r="O4956" t="s">
        <v>47</v>
      </c>
      <c r="P4956" s="1">
        <v>42011</v>
      </c>
      <c r="Q4956" t="s">
        <v>997</v>
      </c>
      <c r="R4956">
        <v>853.64</v>
      </c>
      <c r="S4956" t="s">
        <v>998</v>
      </c>
      <c r="T4956" t="s">
        <v>999</v>
      </c>
      <c r="U4956" t="s">
        <v>6978</v>
      </c>
      <c r="V4956">
        <v>1</v>
      </c>
      <c r="W4956" t="e">
        <f>VLOOKUP(U4956,T1.Unique.Delivery!$AQ$2:$AW$2720,COLUMNS(T1.Unique.Delivery!$AQ$2701:$AW$2701),0)</f>
        <v>#N/A</v>
      </c>
    </row>
    <row r="4957" spans="1:23" x14ac:dyDescent="0.3">
      <c r="A4957" t="s">
        <v>6849</v>
      </c>
      <c r="B4957" t="s">
        <v>6850</v>
      </c>
      <c r="C4957" t="s">
        <v>988</v>
      </c>
      <c r="D4957" t="s">
        <v>207</v>
      </c>
      <c r="E4957" t="s">
        <v>1180</v>
      </c>
      <c r="F4957" t="s">
        <v>1181</v>
      </c>
      <c r="G4957" t="s">
        <v>207</v>
      </c>
      <c r="H4957" t="s">
        <v>1006</v>
      </c>
      <c r="I4957" t="s">
        <v>54</v>
      </c>
      <c r="J4957" t="s">
        <v>80</v>
      </c>
      <c r="K4957" t="s">
        <v>1014</v>
      </c>
      <c r="L4957">
        <v>100981642</v>
      </c>
      <c r="M4957" t="s">
        <v>1008</v>
      </c>
      <c r="N4957" t="s">
        <v>47</v>
      </c>
      <c r="O4957" t="s">
        <v>47</v>
      </c>
      <c r="P4957" s="1">
        <v>42011</v>
      </c>
      <c r="Q4957" t="s">
        <v>997</v>
      </c>
      <c r="R4957">
        <v>1024.69</v>
      </c>
      <c r="S4957" t="s">
        <v>998</v>
      </c>
      <c r="T4957" t="s">
        <v>999</v>
      </c>
      <c r="U4957" t="s">
        <v>6979</v>
      </c>
      <c r="V4957">
        <v>1</v>
      </c>
      <c r="W4957" t="e">
        <f>VLOOKUP(U4957,T1.Unique.Delivery!$AQ$2:$AW$2720,COLUMNS(T1.Unique.Delivery!$AQ$2701:$AW$2701),0)</f>
        <v>#N/A</v>
      </c>
    </row>
    <row r="4958" spans="1:23" x14ac:dyDescent="0.3">
      <c r="A4958" t="s">
        <v>6849</v>
      </c>
      <c r="B4958" t="s">
        <v>6850</v>
      </c>
      <c r="C4958" t="s">
        <v>988</v>
      </c>
      <c r="D4958" t="s">
        <v>207</v>
      </c>
      <c r="E4958" t="s">
        <v>1180</v>
      </c>
      <c r="F4958" t="s">
        <v>1181</v>
      </c>
      <c r="G4958" t="s">
        <v>207</v>
      </c>
      <c r="H4958" t="s">
        <v>1006</v>
      </c>
      <c r="I4958" t="s">
        <v>54</v>
      </c>
      <c r="J4958" t="s">
        <v>159</v>
      </c>
      <c r="K4958" t="s">
        <v>1016</v>
      </c>
      <c r="L4958">
        <v>100981642</v>
      </c>
      <c r="M4958" t="s">
        <v>1008</v>
      </c>
      <c r="N4958" t="s">
        <v>47</v>
      </c>
      <c r="O4958" t="s">
        <v>47</v>
      </c>
      <c r="P4958" s="1">
        <v>42011</v>
      </c>
      <c r="Q4958" t="s">
        <v>997</v>
      </c>
      <c r="R4958">
        <v>853.64</v>
      </c>
      <c r="S4958" t="s">
        <v>998</v>
      </c>
      <c r="T4958" t="s">
        <v>999</v>
      </c>
      <c r="U4958" t="s">
        <v>6980</v>
      </c>
      <c r="V4958">
        <v>1</v>
      </c>
      <c r="W4958" t="e">
        <f>VLOOKUP(U4958,T1.Unique.Delivery!$AQ$2:$AW$2720,COLUMNS(T1.Unique.Delivery!$AQ$2701:$AW$2701),0)</f>
        <v>#N/A</v>
      </c>
    </row>
    <row r="4959" spans="1:23" x14ac:dyDescent="0.3">
      <c r="A4959" t="s">
        <v>6849</v>
      </c>
      <c r="B4959" t="s">
        <v>6850</v>
      </c>
      <c r="C4959" t="s">
        <v>988</v>
      </c>
      <c r="D4959" t="s">
        <v>207</v>
      </c>
      <c r="E4959" t="s">
        <v>1186</v>
      </c>
      <c r="F4959" t="s">
        <v>1187</v>
      </c>
      <c r="G4959" t="s">
        <v>207</v>
      </c>
      <c r="H4959" t="s">
        <v>1006</v>
      </c>
      <c r="I4959" t="s">
        <v>54</v>
      </c>
      <c r="J4959" t="s">
        <v>66</v>
      </c>
      <c r="K4959" t="s">
        <v>1007</v>
      </c>
      <c r="L4959">
        <v>100981642</v>
      </c>
      <c r="M4959" t="s">
        <v>1008</v>
      </c>
      <c r="N4959" t="s">
        <v>47</v>
      </c>
      <c r="O4959" t="s">
        <v>47</v>
      </c>
      <c r="P4959" s="1">
        <v>42011</v>
      </c>
      <c r="Q4959" t="s">
        <v>997</v>
      </c>
      <c r="R4959">
        <v>1065.55</v>
      </c>
      <c r="S4959" t="s">
        <v>998</v>
      </c>
      <c r="T4959" t="s">
        <v>999</v>
      </c>
      <c r="U4959" t="s">
        <v>6981</v>
      </c>
      <c r="V4959">
        <v>1</v>
      </c>
      <c r="W4959" t="e">
        <f>VLOOKUP(U4959,T1.Unique.Delivery!$AQ$2:$AW$2720,COLUMNS(T1.Unique.Delivery!$AQ$2701:$AW$2701),0)</f>
        <v>#N/A</v>
      </c>
    </row>
    <row r="4960" spans="1:23" x14ac:dyDescent="0.3">
      <c r="A4960" t="s">
        <v>6849</v>
      </c>
      <c r="B4960" t="s">
        <v>6850</v>
      </c>
      <c r="C4960" t="s">
        <v>988</v>
      </c>
      <c r="D4960" t="s">
        <v>207</v>
      </c>
      <c r="E4960" t="s">
        <v>1186</v>
      </c>
      <c r="F4960" t="s">
        <v>1187</v>
      </c>
      <c r="G4960" t="s">
        <v>207</v>
      </c>
      <c r="H4960" t="s">
        <v>1006</v>
      </c>
      <c r="I4960" t="s">
        <v>54</v>
      </c>
      <c r="J4960" t="s">
        <v>56</v>
      </c>
      <c r="K4960" t="s">
        <v>993</v>
      </c>
      <c r="L4960">
        <v>100981642</v>
      </c>
      <c r="M4960" t="s">
        <v>1008</v>
      </c>
      <c r="N4960" t="s">
        <v>47</v>
      </c>
      <c r="O4960" t="s">
        <v>47</v>
      </c>
      <c r="P4960" s="1">
        <v>42011</v>
      </c>
      <c r="Q4960" t="s">
        <v>997</v>
      </c>
      <c r="R4960">
        <v>1594.89</v>
      </c>
      <c r="S4960" t="s">
        <v>998</v>
      </c>
      <c r="T4960" t="s">
        <v>999</v>
      </c>
      <c r="U4960" t="s">
        <v>6982</v>
      </c>
      <c r="V4960">
        <v>1</v>
      </c>
      <c r="W4960" t="e">
        <f>VLOOKUP(U4960,T1.Unique.Delivery!$AQ$2:$AW$2720,COLUMNS(T1.Unique.Delivery!$AQ$2701:$AW$2701),0)</f>
        <v>#N/A</v>
      </c>
    </row>
    <row r="4961" spans="1:23" x14ac:dyDescent="0.3">
      <c r="A4961" t="s">
        <v>6849</v>
      </c>
      <c r="B4961" t="s">
        <v>6850</v>
      </c>
      <c r="C4961" t="s">
        <v>988</v>
      </c>
      <c r="D4961" t="s">
        <v>207</v>
      </c>
      <c r="E4961" t="s">
        <v>1186</v>
      </c>
      <c r="F4961" t="s">
        <v>1187</v>
      </c>
      <c r="G4961" t="s">
        <v>207</v>
      </c>
      <c r="H4961" t="s">
        <v>1006</v>
      </c>
      <c r="I4961" t="s">
        <v>54</v>
      </c>
      <c r="J4961" t="s">
        <v>129</v>
      </c>
      <c r="K4961" t="s">
        <v>1012</v>
      </c>
      <c r="L4961">
        <v>100981642</v>
      </c>
      <c r="M4961" t="s">
        <v>1008</v>
      </c>
      <c r="N4961" t="s">
        <v>47</v>
      </c>
      <c r="O4961" t="s">
        <v>47</v>
      </c>
      <c r="P4961" s="1">
        <v>42011</v>
      </c>
      <c r="Q4961" t="s">
        <v>997</v>
      </c>
      <c r="R4961">
        <v>639.86</v>
      </c>
      <c r="S4961" t="s">
        <v>998</v>
      </c>
      <c r="T4961" t="s">
        <v>999</v>
      </c>
      <c r="U4961" t="s">
        <v>6983</v>
      </c>
      <c r="V4961">
        <v>1</v>
      </c>
      <c r="W4961" t="e">
        <f>VLOOKUP(U4961,T1.Unique.Delivery!$AQ$2:$AW$2720,COLUMNS(T1.Unique.Delivery!$AQ$2701:$AW$2701),0)</f>
        <v>#N/A</v>
      </c>
    </row>
    <row r="4962" spans="1:23" x14ac:dyDescent="0.3">
      <c r="A4962" t="s">
        <v>6849</v>
      </c>
      <c r="B4962" t="s">
        <v>6850</v>
      </c>
      <c r="C4962" t="s">
        <v>988</v>
      </c>
      <c r="D4962" t="s">
        <v>207</v>
      </c>
      <c r="E4962" t="s">
        <v>1186</v>
      </c>
      <c r="F4962" t="s">
        <v>1187</v>
      </c>
      <c r="G4962" t="s">
        <v>207</v>
      </c>
      <c r="H4962" t="s">
        <v>1006</v>
      </c>
      <c r="I4962" t="s">
        <v>54</v>
      </c>
      <c r="J4962" t="s">
        <v>80</v>
      </c>
      <c r="K4962" t="s">
        <v>1014</v>
      </c>
      <c r="L4962">
        <v>100981642</v>
      </c>
      <c r="M4962" t="s">
        <v>1008</v>
      </c>
      <c r="N4962" t="s">
        <v>47</v>
      </c>
      <c r="O4962" t="s">
        <v>47</v>
      </c>
      <c r="P4962" s="1">
        <v>42011</v>
      </c>
      <c r="Q4962" t="s">
        <v>997</v>
      </c>
      <c r="R4962">
        <v>792.19</v>
      </c>
      <c r="S4962" t="s">
        <v>998</v>
      </c>
      <c r="T4962" t="s">
        <v>999</v>
      </c>
      <c r="U4962" t="s">
        <v>6984</v>
      </c>
      <c r="V4962">
        <v>1</v>
      </c>
      <c r="W4962" t="e">
        <f>VLOOKUP(U4962,T1.Unique.Delivery!$AQ$2:$AW$2720,COLUMNS(T1.Unique.Delivery!$AQ$2701:$AW$2701),0)</f>
        <v>#N/A</v>
      </c>
    </row>
    <row r="4963" spans="1:23" x14ac:dyDescent="0.3">
      <c r="A4963" t="s">
        <v>6849</v>
      </c>
      <c r="B4963" t="s">
        <v>6850</v>
      </c>
      <c r="C4963" t="s">
        <v>988</v>
      </c>
      <c r="D4963" t="s">
        <v>207</v>
      </c>
      <c r="E4963" t="s">
        <v>1186</v>
      </c>
      <c r="F4963" t="s">
        <v>1187</v>
      </c>
      <c r="G4963" t="s">
        <v>207</v>
      </c>
      <c r="H4963" t="s">
        <v>1006</v>
      </c>
      <c r="I4963" t="s">
        <v>54</v>
      </c>
      <c r="J4963" t="s">
        <v>159</v>
      </c>
      <c r="K4963" t="s">
        <v>1016</v>
      </c>
      <c r="L4963">
        <v>100981642</v>
      </c>
      <c r="M4963" t="s">
        <v>1008</v>
      </c>
      <c r="N4963" t="s">
        <v>47</v>
      </c>
      <c r="O4963" t="s">
        <v>47</v>
      </c>
      <c r="P4963" s="1">
        <v>42011</v>
      </c>
      <c r="Q4963" t="s">
        <v>997</v>
      </c>
      <c r="R4963">
        <v>639.86</v>
      </c>
      <c r="S4963" t="s">
        <v>998</v>
      </c>
      <c r="T4963" t="s">
        <v>999</v>
      </c>
      <c r="U4963" t="s">
        <v>6985</v>
      </c>
      <c r="V4963">
        <v>1</v>
      </c>
      <c r="W4963" t="e">
        <f>VLOOKUP(U4963,T1.Unique.Delivery!$AQ$2:$AW$2720,COLUMNS(T1.Unique.Delivery!$AQ$2701:$AW$2701),0)</f>
        <v>#N/A</v>
      </c>
    </row>
    <row r="4964" spans="1:23" x14ac:dyDescent="0.3">
      <c r="A4964" t="s">
        <v>6986</v>
      </c>
      <c r="B4964" t="s">
        <v>6987</v>
      </c>
      <c r="C4964" t="s">
        <v>2263</v>
      </c>
      <c r="D4964" t="s">
        <v>2264</v>
      </c>
      <c r="E4964" t="s">
        <v>2334</v>
      </c>
      <c r="F4964" t="s">
        <v>2335</v>
      </c>
      <c r="G4964" t="s">
        <v>2264</v>
      </c>
      <c r="H4964" t="s">
        <v>1006</v>
      </c>
      <c r="I4964" t="s">
        <v>54</v>
      </c>
      <c r="J4964" t="s">
        <v>66</v>
      </c>
      <c r="K4964" t="s">
        <v>1007</v>
      </c>
      <c r="L4964">
        <v>101093720</v>
      </c>
      <c r="M4964" t="s">
        <v>55</v>
      </c>
      <c r="N4964" t="s">
        <v>47</v>
      </c>
      <c r="O4964" t="s">
        <v>47</v>
      </c>
      <c r="P4964" s="1">
        <v>42379</v>
      </c>
      <c r="Q4964" t="s">
        <v>997</v>
      </c>
      <c r="R4964">
        <v>648</v>
      </c>
      <c r="S4964" t="s">
        <v>998</v>
      </c>
      <c r="T4964" t="s">
        <v>999</v>
      </c>
      <c r="U4964" t="s">
        <v>6988</v>
      </c>
      <c r="V4964">
        <v>1</v>
      </c>
      <c r="W4964" t="e">
        <f>VLOOKUP(U4964,T1.Unique.Delivery!$AQ$2:$AW$2720,COLUMNS(T1.Unique.Delivery!$AQ$2701:$AW$2701),0)</f>
        <v>#N/A</v>
      </c>
    </row>
    <row r="4965" spans="1:23" x14ac:dyDescent="0.3">
      <c r="A4965" t="s">
        <v>6986</v>
      </c>
      <c r="B4965" t="s">
        <v>6987</v>
      </c>
      <c r="C4965" t="s">
        <v>2263</v>
      </c>
      <c r="D4965" t="s">
        <v>2264</v>
      </c>
      <c r="E4965" t="s">
        <v>2334</v>
      </c>
      <c r="F4965" t="s">
        <v>2335</v>
      </c>
      <c r="G4965" t="s">
        <v>2264</v>
      </c>
      <c r="H4965" t="s">
        <v>1006</v>
      </c>
      <c r="I4965" t="s">
        <v>54</v>
      </c>
      <c r="J4965" t="s">
        <v>56</v>
      </c>
      <c r="K4965" t="s">
        <v>993</v>
      </c>
      <c r="L4965">
        <v>100223322</v>
      </c>
      <c r="M4965" t="s">
        <v>2656</v>
      </c>
      <c r="N4965" t="s">
        <v>47</v>
      </c>
      <c r="O4965" t="s">
        <v>47</v>
      </c>
      <c r="P4965" t="s">
        <v>1040</v>
      </c>
      <c r="Q4965" t="s">
        <v>997</v>
      </c>
      <c r="R4965">
        <v>400</v>
      </c>
      <c r="S4965" t="s">
        <v>998</v>
      </c>
      <c r="T4965" t="s">
        <v>999</v>
      </c>
      <c r="U4965" t="s">
        <v>6989</v>
      </c>
      <c r="V4965">
        <v>1</v>
      </c>
      <c r="W4965" t="e">
        <f>VLOOKUP(U4965,T1.Unique.Delivery!$AQ$2:$AW$2720,COLUMNS(T1.Unique.Delivery!$AQ$2701:$AW$2701),0)</f>
        <v>#N/A</v>
      </c>
    </row>
    <row r="4966" spans="1:23" x14ac:dyDescent="0.3">
      <c r="A4966" t="s">
        <v>6986</v>
      </c>
      <c r="B4966" t="s">
        <v>6987</v>
      </c>
      <c r="C4966" t="s">
        <v>2263</v>
      </c>
      <c r="D4966" t="s">
        <v>2264</v>
      </c>
      <c r="E4966" t="s">
        <v>2334</v>
      </c>
      <c r="F4966" t="s">
        <v>2335</v>
      </c>
      <c r="G4966" t="s">
        <v>2264</v>
      </c>
      <c r="H4966" t="s">
        <v>1006</v>
      </c>
      <c r="I4966" t="s">
        <v>54</v>
      </c>
      <c r="J4966" t="s">
        <v>56</v>
      </c>
      <c r="K4966" t="s">
        <v>993</v>
      </c>
      <c r="L4966">
        <v>100223323</v>
      </c>
      <c r="M4966" t="s">
        <v>2337</v>
      </c>
      <c r="N4966" t="s">
        <v>47</v>
      </c>
      <c r="O4966" t="s">
        <v>47</v>
      </c>
      <c r="P4966" t="s">
        <v>1040</v>
      </c>
      <c r="Q4966" t="s">
        <v>997</v>
      </c>
      <c r="R4966">
        <v>1200</v>
      </c>
      <c r="S4966" t="s">
        <v>998</v>
      </c>
      <c r="T4966" t="s">
        <v>999</v>
      </c>
      <c r="U4966" t="s">
        <v>6990</v>
      </c>
      <c r="V4966">
        <v>1</v>
      </c>
      <c r="W4966" t="e">
        <f>VLOOKUP(U4966,T1.Unique.Delivery!$AQ$2:$AW$2720,COLUMNS(T1.Unique.Delivery!$AQ$2701:$AW$2701),0)</f>
        <v>#N/A</v>
      </c>
    </row>
    <row r="4967" spans="1:23" x14ac:dyDescent="0.3">
      <c r="A4967" t="s">
        <v>6986</v>
      </c>
      <c r="B4967" t="s">
        <v>6987</v>
      </c>
      <c r="C4967" t="s">
        <v>2263</v>
      </c>
      <c r="D4967" t="s">
        <v>2264</v>
      </c>
      <c r="E4967" t="s">
        <v>2334</v>
      </c>
      <c r="F4967" t="s">
        <v>2335</v>
      </c>
      <c r="G4967" t="s">
        <v>2264</v>
      </c>
      <c r="H4967" t="s">
        <v>1006</v>
      </c>
      <c r="I4967" t="s">
        <v>54</v>
      </c>
      <c r="J4967" t="s">
        <v>56</v>
      </c>
      <c r="K4967" t="s">
        <v>993</v>
      </c>
      <c r="L4967">
        <v>100297681</v>
      </c>
      <c r="M4967" t="s">
        <v>1216</v>
      </c>
      <c r="N4967" t="s">
        <v>47</v>
      </c>
      <c r="O4967" t="s">
        <v>47</v>
      </c>
      <c r="P4967" t="s">
        <v>1040</v>
      </c>
      <c r="Q4967" t="s">
        <v>997</v>
      </c>
      <c r="R4967">
        <v>980</v>
      </c>
      <c r="S4967" t="s">
        <v>998</v>
      </c>
      <c r="T4967" t="s">
        <v>999</v>
      </c>
      <c r="U4967" t="s">
        <v>6991</v>
      </c>
      <c r="V4967">
        <v>1</v>
      </c>
      <c r="W4967" t="e">
        <f>VLOOKUP(U4967,T1.Unique.Delivery!$AQ$2:$AW$2720,COLUMNS(T1.Unique.Delivery!$AQ$2701:$AW$2701),0)</f>
        <v>#N/A</v>
      </c>
    </row>
    <row r="4968" spans="1:23" x14ac:dyDescent="0.3">
      <c r="A4968" t="s">
        <v>6986</v>
      </c>
      <c r="B4968" t="s">
        <v>6987</v>
      </c>
      <c r="C4968" t="s">
        <v>2263</v>
      </c>
      <c r="D4968" t="s">
        <v>2264</v>
      </c>
      <c r="E4968" t="s">
        <v>2334</v>
      </c>
      <c r="F4968" t="s">
        <v>2335</v>
      </c>
      <c r="G4968" t="s">
        <v>2264</v>
      </c>
      <c r="H4968" t="s">
        <v>1006</v>
      </c>
      <c r="I4968" t="s">
        <v>54</v>
      </c>
      <c r="J4968" t="s">
        <v>56</v>
      </c>
      <c r="K4968" t="s">
        <v>993</v>
      </c>
      <c r="L4968">
        <v>101093720</v>
      </c>
      <c r="M4968" t="s">
        <v>55</v>
      </c>
      <c r="N4968" t="s">
        <v>47</v>
      </c>
      <c r="O4968" t="s">
        <v>47</v>
      </c>
      <c r="P4968" s="1">
        <v>42005</v>
      </c>
      <c r="Q4968" t="s">
        <v>997</v>
      </c>
      <c r="R4968">
        <v>1000</v>
      </c>
      <c r="S4968" t="s">
        <v>998</v>
      </c>
      <c r="T4968" t="s">
        <v>999</v>
      </c>
      <c r="U4968" t="s">
        <v>6992</v>
      </c>
      <c r="V4968">
        <v>1</v>
      </c>
      <c r="W4968" t="e">
        <f>VLOOKUP(U4968,T1.Unique.Delivery!$AQ$2:$AW$2720,COLUMNS(T1.Unique.Delivery!$AQ$2701:$AW$2701),0)</f>
        <v>#N/A</v>
      </c>
    </row>
    <row r="4969" spans="1:23" x14ac:dyDescent="0.3">
      <c r="A4969" t="s">
        <v>6986</v>
      </c>
      <c r="B4969" t="s">
        <v>6987</v>
      </c>
      <c r="C4969" t="s">
        <v>2263</v>
      </c>
      <c r="D4969" t="s">
        <v>2264</v>
      </c>
      <c r="E4969" t="s">
        <v>2334</v>
      </c>
      <c r="F4969" t="s">
        <v>2335</v>
      </c>
      <c r="G4969" t="s">
        <v>2264</v>
      </c>
      <c r="H4969" t="s">
        <v>1006</v>
      </c>
      <c r="I4969" t="s">
        <v>54</v>
      </c>
      <c r="J4969" t="s">
        <v>56</v>
      </c>
      <c r="K4969" t="s">
        <v>993</v>
      </c>
      <c r="L4969">
        <v>101118257</v>
      </c>
      <c r="M4969" t="s">
        <v>1396</v>
      </c>
      <c r="N4969" t="s">
        <v>47</v>
      </c>
      <c r="O4969" t="s">
        <v>47</v>
      </c>
      <c r="P4969" t="s">
        <v>1040</v>
      </c>
      <c r="Q4969" t="s">
        <v>997</v>
      </c>
      <c r="R4969">
        <v>1500</v>
      </c>
      <c r="S4969" t="s">
        <v>998</v>
      </c>
      <c r="T4969" t="s">
        <v>999</v>
      </c>
      <c r="U4969" t="s">
        <v>6993</v>
      </c>
      <c r="V4969">
        <v>1</v>
      </c>
      <c r="W4969" t="e">
        <f>VLOOKUP(U4969,T1.Unique.Delivery!$AQ$2:$AW$2720,COLUMNS(T1.Unique.Delivery!$AQ$2701:$AW$2701),0)</f>
        <v>#N/A</v>
      </c>
    </row>
    <row r="4970" spans="1:23" x14ac:dyDescent="0.3">
      <c r="A4970" t="s">
        <v>6986</v>
      </c>
      <c r="B4970" t="s">
        <v>6987</v>
      </c>
      <c r="C4970" t="s">
        <v>2263</v>
      </c>
      <c r="D4970" t="s">
        <v>2264</v>
      </c>
      <c r="E4970" t="s">
        <v>2334</v>
      </c>
      <c r="F4970" t="s">
        <v>2335</v>
      </c>
      <c r="G4970" t="s">
        <v>2264</v>
      </c>
      <c r="H4970" t="s">
        <v>1006</v>
      </c>
      <c r="I4970" t="s">
        <v>54</v>
      </c>
      <c r="J4970" t="s">
        <v>56</v>
      </c>
      <c r="K4970" t="s">
        <v>993</v>
      </c>
      <c r="L4970" t="s">
        <v>47</v>
      </c>
      <c r="M4970" t="s">
        <v>47</v>
      </c>
      <c r="N4970" t="s">
        <v>47</v>
      </c>
      <c r="O4970" t="s">
        <v>47</v>
      </c>
      <c r="P4970" s="1">
        <v>42008</v>
      </c>
      <c r="Q4970" t="s">
        <v>997</v>
      </c>
      <c r="R4970">
        <v>1000</v>
      </c>
      <c r="S4970" t="s">
        <v>998</v>
      </c>
      <c r="T4970" t="s">
        <v>999</v>
      </c>
      <c r="U4970" t="s">
        <v>6994</v>
      </c>
      <c r="V4970">
        <v>1</v>
      </c>
      <c r="W4970" t="e">
        <f>VLOOKUP(U4970,T1.Unique.Delivery!$AQ$2:$AW$2720,COLUMNS(T1.Unique.Delivery!$AQ$2701:$AW$2701),0)</f>
        <v>#N/A</v>
      </c>
    </row>
    <row r="4971" spans="1:23" x14ac:dyDescent="0.3">
      <c r="A4971" t="s">
        <v>6986</v>
      </c>
      <c r="B4971" t="s">
        <v>6987</v>
      </c>
      <c r="C4971" t="s">
        <v>2263</v>
      </c>
      <c r="D4971" t="s">
        <v>2264</v>
      </c>
      <c r="E4971" t="s">
        <v>2366</v>
      </c>
      <c r="F4971" t="s">
        <v>2367</v>
      </c>
      <c r="G4971" t="s">
        <v>2264</v>
      </c>
      <c r="H4971" t="s">
        <v>1006</v>
      </c>
      <c r="I4971" t="s">
        <v>54</v>
      </c>
      <c r="J4971" t="s">
        <v>56</v>
      </c>
      <c r="K4971" t="s">
        <v>993</v>
      </c>
      <c r="L4971">
        <v>100223322</v>
      </c>
      <c r="M4971" t="s">
        <v>2656</v>
      </c>
      <c r="N4971" t="s">
        <v>47</v>
      </c>
      <c r="O4971" t="s">
        <v>47</v>
      </c>
      <c r="P4971" t="s">
        <v>1040</v>
      </c>
      <c r="Q4971" t="s">
        <v>997</v>
      </c>
      <c r="R4971">
        <v>2020</v>
      </c>
      <c r="S4971" t="s">
        <v>998</v>
      </c>
      <c r="T4971" t="s">
        <v>999</v>
      </c>
      <c r="U4971" t="s">
        <v>6995</v>
      </c>
      <c r="V4971">
        <v>1</v>
      </c>
      <c r="W4971" t="e">
        <f>VLOOKUP(U4971,T1.Unique.Delivery!$AQ$2:$AW$2720,COLUMNS(T1.Unique.Delivery!$AQ$2701:$AW$2701),0)</f>
        <v>#N/A</v>
      </c>
    </row>
    <row r="4972" spans="1:23" x14ac:dyDescent="0.3">
      <c r="A4972" t="s">
        <v>6986</v>
      </c>
      <c r="B4972" t="s">
        <v>6987</v>
      </c>
      <c r="C4972" t="s">
        <v>2263</v>
      </c>
      <c r="D4972" t="s">
        <v>2264</v>
      </c>
      <c r="E4972" t="s">
        <v>2366</v>
      </c>
      <c r="F4972" t="s">
        <v>2367</v>
      </c>
      <c r="G4972" t="s">
        <v>2264</v>
      </c>
      <c r="H4972" t="s">
        <v>1006</v>
      </c>
      <c r="I4972" t="s">
        <v>54</v>
      </c>
      <c r="J4972" t="s">
        <v>56</v>
      </c>
      <c r="K4972" t="s">
        <v>993</v>
      </c>
      <c r="L4972">
        <v>100223323</v>
      </c>
      <c r="M4972" t="s">
        <v>2337</v>
      </c>
      <c r="N4972" t="s">
        <v>47</v>
      </c>
      <c r="O4972" t="s">
        <v>47</v>
      </c>
      <c r="P4972" t="s">
        <v>1040</v>
      </c>
      <c r="Q4972" t="s">
        <v>997</v>
      </c>
      <c r="R4972">
        <v>3000</v>
      </c>
      <c r="S4972" t="s">
        <v>998</v>
      </c>
      <c r="T4972" t="s">
        <v>999</v>
      </c>
      <c r="U4972" t="s">
        <v>6996</v>
      </c>
      <c r="V4972">
        <v>1</v>
      </c>
      <c r="W4972" t="e">
        <f>VLOOKUP(U4972,T1.Unique.Delivery!$AQ$2:$AW$2720,COLUMNS(T1.Unique.Delivery!$AQ$2701:$AW$2701),0)</f>
        <v>#N/A</v>
      </c>
    </row>
    <row r="4973" spans="1:23" x14ac:dyDescent="0.3">
      <c r="A4973" t="s">
        <v>6986</v>
      </c>
      <c r="B4973" t="s">
        <v>6987</v>
      </c>
      <c r="C4973" t="s">
        <v>2263</v>
      </c>
      <c r="D4973" t="s">
        <v>2264</v>
      </c>
      <c r="E4973" t="s">
        <v>2366</v>
      </c>
      <c r="F4973" t="s">
        <v>2367</v>
      </c>
      <c r="G4973" t="s">
        <v>2264</v>
      </c>
      <c r="H4973" t="s">
        <v>1006</v>
      </c>
      <c r="I4973" t="s">
        <v>54</v>
      </c>
      <c r="J4973" t="s">
        <v>56</v>
      </c>
      <c r="K4973" t="s">
        <v>993</v>
      </c>
      <c r="L4973">
        <v>100297681</v>
      </c>
      <c r="M4973" t="s">
        <v>1216</v>
      </c>
      <c r="N4973" t="s">
        <v>995</v>
      </c>
      <c r="O4973" t="s">
        <v>996</v>
      </c>
      <c r="P4973" t="s">
        <v>1040</v>
      </c>
      <c r="Q4973" t="s">
        <v>997</v>
      </c>
      <c r="R4973">
        <v>3600</v>
      </c>
      <c r="S4973" t="s">
        <v>998</v>
      </c>
      <c r="T4973" t="s">
        <v>999</v>
      </c>
      <c r="U4973" t="s">
        <v>6997</v>
      </c>
      <c r="V4973">
        <v>1</v>
      </c>
      <c r="W4973" t="e">
        <f>VLOOKUP(U4973,T1.Unique.Delivery!$AQ$2:$AW$2720,COLUMNS(T1.Unique.Delivery!$AQ$2701:$AW$2701),0)</f>
        <v>#N/A</v>
      </c>
    </row>
    <row r="4974" spans="1:23" x14ac:dyDescent="0.3">
      <c r="A4974" t="s">
        <v>6986</v>
      </c>
      <c r="B4974" t="s">
        <v>6987</v>
      </c>
      <c r="C4974" t="s">
        <v>2263</v>
      </c>
      <c r="D4974" t="s">
        <v>2264</v>
      </c>
      <c r="E4974" t="s">
        <v>2366</v>
      </c>
      <c r="F4974" t="s">
        <v>2367</v>
      </c>
      <c r="G4974" t="s">
        <v>2264</v>
      </c>
      <c r="H4974" t="s">
        <v>1006</v>
      </c>
      <c r="I4974" t="s">
        <v>54</v>
      </c>
      <c r="J4974" t="s">
        <v>56</v>
      </c>
      <c r="K4974" t="s">
        <v>993</v>
      </c>
      <c r="L4974">
        <v>101118257</v>
      </c>
      <c r="M4974" t="s">
        <v>1396</v>
      </c>
      <c r="N4974" t="s">
        <v>995</v>
      </c>
      <c r="O4974" t="s">
        <v>996</v>
      </c>
      <c r="P4974" t="s">
        <v>1040</v>
      </c>
      <c r="Q4974" t="s">
        <v>997</v>
      </c>
      <c r="R4974">
        <v>1486</v>
      </c>
      <c r="S4974" t="s">
        <v>998</v>
      </c>
      <c r="T4974" t="s">
        <v>999</v>
      </c>
      <c r="U4974" t="s">
        <v>6998</v>
      </c>
      <c r="V4974">
        <v>1</v>
      </c>
      <c r="W4974" t="e">
        <f>VLOOKUP(U4974,T1.Unique.Delivery!$AQ$2:$AW$2720,COLUMNS(T1.Unique.Delivery!$AQ$2701:$AW$2701),0)</f>
        <v>#N/A</v>
      </c>
    </row>
    <row r="4975" spans="1:23" x14ac:dyDescent="0.3">
      <c r="A4975" t="s">
        <v>6986</v>
      </c>
      <c r="B4975" t="s">
        <v>6987</v>
      </c>
      <c r="C4975" t="s">
        <v>2263</v>
      </c>
      <c r="D4975" t="s">
        <v>2264</v>
      </c>
      <c r="E4975" t="s">
        <v>2387</v>
      </c>
      <c r="F4975" t="s">
        <v>2388</v>
      </c>
      <c r="G4975" t="s">
        <v>2264</v>
      </c>
      <c r="H4975" t="s">
        <v>1006</v>
      </c>
      <c r="I4975" t="s">
        <v>54</v>
      </c>
      <c r="J4975" t="s">
        <v>4915</v>
      </c>
      <c r="K4975" t="s">
        <v>4916</v>
      </c>
      <c r="L4975">
        <v>101093720</v>
      </c>
      <c r="M4975" t="s">
        <v>55</v>
      </c>
      <c r="N4975" t="s">
        <v>995</v>
      </c>
      <c r="O4975" t="s">
        <v>996</v>
      </c>
      <c r="P4975" s="1">
        <v>42379</v>
      </c>
      <c r="Q4975" t="s">
        <v>997</v>
      </c>
      <c r="R4975">
        <v>432</v>
      </c>
      <c r="S4975" t="s">
        <v>998</v>
      </c>
      <c r="T4975" t="s">
        <v>999</v>
      </c>
      <c r="U4975" t="s">
        <v>6999</v>
      </c>
      <c r="V4975">
        <v>1</v>
      </c>
      <c r="W4975" t="e">
        <f>VLOOKUP(U4975,T1.Unique.Delivery!$AQ$2:$AW$2720,COLUMNS(T1.Unique.Delivery!$AQ$2701:$AW$2701),0)</f>
        <v>#N/A</v>
      </c>
    </row>
    <row r="4976" spans="1:23" x14ac:dyDescent="0.3">
      <c r="A4976" t="s">
        <v>6986</v>
      </c>
      <c r="B4976" t="s">
        <v>6987</v>
      </c>
      <c r="C4976" t="s">
        <v>2263</v>
      </c>
      <c r="D4976" t="s">
        <v>2264</v>
      </c>
      <c r="E4976" t="s">
        <v>2387</v>
      </c>
      <c r="F4976" t="s">
        <v>2388</v>
      </c>
      <c r="G4976" t="s">
        <v>2264</v>
      </c>
      <c r="H4976" t="s">
        <v>1006</v>
      </c>
      <c r="I4976" t="s">
        <v>54</v>
      </c>
      <c r="J4976" t="s">
        <v>66</v>
      </c>
      <c r="K4976" t="s">
        <v>1007</v>
      </c>
      <c r="L4976">
        <v>100297681</v>
      </c>
      <c r="M4976" t="s">
        <v>1216</v>
      </c>
      <c r="N4976" t="s">
        <v>995</v>
      </c>
      <c r="O4976" t="s">
        <v>996</v>
      </c>
      <c r="P4976" t="s">
        <v>1040</v>
      </c>
      <c r="Q4976" t="s">
        <v>997</v>
      </c>
      <c r="R4976">
        <v>2700</v>
      </c>
      <c r="S4976" t="s">
        <v>998</v>
      </c>
      <c r="T4976" t="s">
        <v>999</v>
      </c>
      <c r="U4976" t="s">
        <v>7000</v>
      </c>
      <c r="V4976">
        <v>1</v>
      </c>
      <c r="W4976" t="e">
        <f>VLOOKUP(U4976,T1.Unique.Delivery!$AQ$2:$AW$2720,COLUMNS(T1.Unique.Delivery!$AQ$2701:$AW$2701),0)</f>
        <v>#N/A</v>
      </c>
    </row>
    <row r="4977" spans="1:23" x14ac:dyDescent="0.3">
      <c r="A4977" t="s">
        <v>6986</v>
      </c>
      <c r="B4977" t="s">
        <v>6987</v>
      </c>
      <c r="C4977" t="s">
        <v>2263</v>
      </c>
      <c r="D4977" t="s">
        <v>2264</v>
      </c>
      <c r="E4977" t="s">
        <v>2387</v>
      </c>
      <c r="F4977" t="s">
        <v>2388</v>
      </c>
      <c r="G4977" t="s">
        <v>2264</v>
      </c>
      <c r="H4977" t="s">
        <v>1006</v>
      </c>
      <c r="I4977" t="s">
        <v>54</v>
      </c>
      <c r="J4977" t="s">
        <v>66</v>
      </c>
      <c r="K4977" t="s">
        <v>1007</v>
      </c>
      <c r="L4977">
        <v>100788157</v>
      </c>
      <c r="M4977" t="s">
        <v>2389</v>
      </c>
      <c r="N4977" t="s">
        <v>995</v>
      </c>
      <c r="O4977" t="s">
        <v>996</v>
      </c>
      <c r="P4977" t="s">
        <v>1040</v>
      </c>
      <c r="Q4977" t="s">
        <v>997</v>
      </c>
      <c r="R4977">
        <v>400</v>
      </c>
      <c r="S4977" t="s">
        <v>998</v>
      </c>
      <c r="T4977" t="s">
        <v>999</v>
      </c>
      <c r="U4977" t="s">
        <v>7001</v>
      </c>
      <c r="V4977">
        <v>1</v>
      </c>
      <c r="W4977" t="e">
        <f>VLOOKUP(U4977,T1.Unique.Delivery!$AQ$2:$AW$2720,COLUMNS(T1.Unique.Delivery!$AQ$2701:$AW$2701),0)</f>
        <v>#N/A</v>
      </c>
    </row>
    <row r="4978" spans="1:23" x14ac:dyDescent="0.3">
      <c r="A4978" t="s">
        <v>6986</v>
      </c>
      <c r="B4978" t="s">
        <v>6987</v>
      </c>
      <c r="C4978" t="s">
        <v>2263</v>
      </c>
      <c r="D4978" t="s">
        <v>2264</v>
      </c>
      <c r="E4978" t="s">
        <v>2387</v>
      </c>
      <c r="F4978" t="s">
        <v>2388</v>
      </c>
      <c r="G4978" t="s">
        <v>2264</v>
      </c>
      <c r="H4978" t="s">
        <v>1006</v>
      </c>
      <c r="I4978" t="s">
        <v>54</v>
      </c>
      <c r="J4978" t="s">
        <v>66</v>
      </c>
      <c r="K4978" t="s">
        <v>1007</v>
      </c>
      <c r="L4978">
        <v>101093720</v>
      </c>
      <c r="M4978" t="s">
        <v>55</v>
      </c>
      <c r="N4978" t="s">
        <v>995</v>
      </c>
      <c r="O4978" t="s">
        <v>996</v>
      </c>
      <c r="P4978" s="1">
        <v>42379</v>
      </c>
      <c r="Q4978" t="s">
        <v>997</v>
      </c>
      <c r="R4978">
        <v>432</v>
      </c>
      <c r="S4978" t="s">
        <v>998</v>
      </c>
      <c r="T4978" t="s">
        <v>999</v>
      </c>
      <c r="U4978" t="s">
        <v>7002</v>
      </c>
      <c r="V4978">
        <v>1</v>
      </c>
      <c r="W4978" t="e">
        <f>VLOOKUP(U4978,T1.Unique.Delivery!$AQ$2:$AW$2720,COLUMNS(T1.Unique.Delivery!$AQ$2701:$AW$2701),0)</f>
        <v>#N/A</v>
      </c>
    </row>
    <row r="4979" spans="1:23" x14ac:dyDescent="0.3">
      <c r="A4979" t="s">
        <v>6986</v>
      </c>
      <c r="B4979" t="s">
        <v>6987</v>
      </c>
      <c r="C4979" t="s">
        <v>2263</v>
      </c>
      <c r="D4979" t="s">
        <v>2264</v>
      </c>
      <c r="E4979" t="s">
        <v>2387</v>
      </c>
      <c r="F4979" t="s">
        <v>2388</v>
      </c>
      <c r="G4979" t="s">
        <v>2264</v>
      </c>
      <c r="H4979" t="s">
        <v>1006</v>
      </c>
      <c r="I4979" t="s">
        <v>54</v>
      </c>
      <c r="J4979" t="s">
        <v>66</v>
      </c>
      <c r="K4979" t="s">
        <v>1007</v>
      </c>
      <c r="L4979">
        <v>101118257</v>
      </c>
      <c r="M4979" t="s">
        <v>1396</v>
      </c>
      <c r="N4979" t="s">
        <v>995</v>
      </c>
      <c r="O4979" t="s">
        <v>996</v>
      </c>
      <c r="P4979" t="s">
        <v>1040</v>
      </c>
      <c r="Q4979" t="s">
        <v>997</v>
      </c>
      <c r="R4979">
        <v>980</v>
      </c>
      <c r="S4979" t="s">
        <v>998</v>
      </c>
      <c r="T4979" t="s">
        <v>999</v>
      </c>
      <c r="U4979" t="s">
        <v>7003</v>
      </c>
      <c r="V4979">
        <v>1</v>
      </c>
      <c r="W4979" t="e">
        <f>VLOOKUP(U4979,T1.Unique.Delivery!$AQ$2:$AW$2720,COLUMNS(T1.Unique.Delivery!$AQ$2701:$AW$2701),0)</f>
        <v>#N/A</v>
      </c>
    </row>
    <row r="4980" spans="1:23" x14ac:dyDescent="0.3">
      <c r="A4980" t="s">
        <v>6986</v>
      </c>
      <c r="B4980" t="s">
        <v>6987</v>
      </c>
      <c r="C4980" t="s">
        <v>2263</v>
      </c>
      <c r="D4980" t="s">
        <v>2264</v>
      </c>
      <c r="E4980" t="s">
        <v>2387</v>
      </c>
      <c r="F4980" t="s">
        <v>2388</v>
      </c>
      <c r="G4980" t="s">
        <v>2264</v>
      </c>
      <c r="H4980" t="s">
        <v>1006</v>
      </c>
      <c r="I4980" t="s">
        <v>54</v>
      </c>
      <c r="J4980" t="s">
        <v>56</v>
      </c>
      <c r="K4980" t="s">
        <v>993</v>
      </c>
      <c r="L4980">
        <v>100223322</v>
      </c>
      <c r="M4980" t="s">
        <v>2656</v>
      </c>
      <c r="N4980" t="s">
        <v>47</v>
      </c>
      <c r="O4980" t="s">
        <v>47</v>
      </c>
      <c r="P4980" t="s">
        <v>1040</v>
      </c>
      <c r="Q4980" t="s">
        <v>997</v>
      </c>
      <c r="R4980">
        <v>700</v>
      </c>
      <c r="S4980" t="s">
        <v>998</v>
      </c>
      <c r="T4980" t="s">
        <v>999</v>
      </c>
      <c r="U4980" t="s">
        <v>7004</v>
      </c>
      <c r="V4980">
        <v>1</v>
      </c>
      <c r="W4980" t="e">
        <f>VLOOKUP(U4980,T1.Unique.Delivery!$AQ$2:$AW$2720,COLUMNS(T1.Unique.Delivery!$AQ$2701:$AW$2701),0)</f>
        <v>#N/A</v>
      </c>
    </row>
    <row r="4981" spans="1:23" x14ac:dyDescent="0.3">
      <c r="A4981" t="s">
        <v>6986</v>
      </c>
      <c r="B4981" t="s">
        <v>6987</v>
      </c>
      <c r="C4981" t="s">
        <v>2263</v>
      </c>
      <c r="D4981" t="s">
        <v>2264</v>
      </c>
      <c r="E4981" t="s">
        <v>2387</v>
      </c>
      <c r="F4981" t="s">
        <v>2388</v>
      </c>
      <c r="G4981" t="s">
        <v>2264</v>
      </c>
      <c r="H4981" t="s">
        <v>1006</v>
      </c>
      <c r="I4981" t="s">
        <v>54</v>
      </c>
      <c r="J4981" t="s">
        <v>1002</v>
      </c>
      <c r="K4981" t="s">
        <v>993</v>
      </c>
      <c r="L4981">
        <v>100223322</v>
      </c>
      <c r="M4981" t="s">
        <v>2656</v>
      </c>
      <c r="N4981" t="s">
        <v>47</v>
      </c>
      <c r="O4981" t="s">
        <v>47</v>
      </c>
      <c r="P4981" t="s">
        <v>1040</v>
      </c>
      <c r="Q4981" t="s">
        <v>997</v>
      </c>
      <c r="R4981">
        <v>700</v>
      </c>
      <c r="S4981" t="s">
        <v>998</v>
      </c>
      <c r="T4981" t="s">
        <v>999</v>
      </c>
      <c r="U4981" t="s">
        <v>7005</v>
      </c>
      <c r="V4981">
        <v>1</v>
      </c>
      <c r="W4981" t="e">
        <f>VLOOKUP(U4981,T1.Unique.Delivery!$AQ$2:$AW$2720,COLUMNS(T1.Unique.Delivery!$AQ$2701:$AW$2701),0)</f>
        <v>#N/A</v>
      </c>
    </row>
    <row r="4982" spans="1:23" x14ac:dyDescent="0.3">
      <c r="A4982" t="s">
        <v>6986</v>
      </c>
      <c r="B4982" t="s">
        <v>6987</v>
      </c>
      <c r="C4982" t="s">
        <v>2263</v>
      </c>
      <c r="D4982" t="s">
        <v>2264</v>
      </c>
      <c r="E4982" t="s">
        <v>2509</v>
      </c>
      <c r="F4982" t="s">
        <v>2510</v>
      </c>
      <c r="G4982" t="s">
        <v>2264</v>
      </c>
      <c r="H4982" t="s">
        <v>1006</v>
      </c>
      <c r="I4982" t="s">
        <v>54</v>
      </c>
      <c r="J4982" t="s">
        <v>56</v>
      </c>
      <c r="K4982" t="s">
        <v>993</v>
      </c>
      <c r="L4982">
        <v>100223322</v>
      </c>
      <c r="M4982" t="s">
        <v>2656</v>
      </c>
      <c r="N4982" t="s">
        <v>995</v>
      </c>
      <c r="O4982" t="s">
        <v>996</v>
      </c>
      <c r="P4982" t="s">
        <v>1040</v>
      </c>
      <c r="Q4982" t="s">
        <v>997</v>
      </c>
      <c r="R4982">
        <v>1600</v>
      </c>
      <c r="S4982" t="s">
        <v>998</v>
      </c>
      <c r="T4982" t="s">
        <v>999</v>
      </c>
      <c r="U4982" t="s">
        <v>7006</v>
      </c>
      <c r="V4982">
        <v>1</v>
      </c>
      <c r="W4982" t="e">
        <f>VLOOKUP(U4982,T1.Unique.Delivery!$AQ$2:$AW$2720,COLUMNS(T1.Unique.Delivery!$AQ$2701:$AW$2701),0)</f>
        <v>#N/A</v>
      </c>
    </row>
    <row r="4983" spans="1:23" x14ac:dyDescent="0.3">
      <c r="A4983" t="s">
        <v>6986</v>
      </c>
      <c r="B4983" t="s">
        <v>6987</v>
      </c>
      <c r="C4983" t="s">
        <v>2263</v>
      </c>
      <c r="D4983" t="s">
        <v>2264</v>
      </c>
      <c r="E4983" t="s">
        <v>2509</v>
      </c>
      <c r="F4983" t="s">
        <v>2510</v>
      </c>
      <c r="G4983" t="s">
        <v>2264</v>
      </c>
      <c r="H4983" t="s">
        <v>1006</v>
      </c>
      <c r="I4983" t="s">
        <v>54</v>
      </c>
      <c r="J4983" t="s">
        <v>56</v>
      </c>
      <c r="K4983" t="s">
        <v>993</v>
      </c>
      <c r="L4983">
        <v>100223323</v>
      </c>
      <c r="M4983" t="s">
        <v>2337</v>
      </c>
      <c r="N4983" t="s">
        <v>995</v>
      </c>
      <c r="O4983" t="s">
        <v>996</v>
      </c>
      <c r="P4983" t="s">
        <v>1040</v>
      </c>
      <c r="Q4983" t="s">
        <v>997</v>
      </c>
      <c r="R4983">
        <v>1700</v>
      </c>
      <c r="S4983" t="s">
        <v>998</v>
      </c>
      <c r="T4983" t="s">
        <v>999</v>
      </c>
      <c r="U4983" t="s">
        <v>7007</v>
      </c>
      <c r="V4983">
        <v>1</v>
      </c>
      <c r="W4983" t="e">
        <f>VLOOKUP(U4983,T1.Unique.Delivery!$AQ$2:$AW$2720,COLUMNS(T1.Unique.Delivery!$AQ$2701:$AW$2701),0)</f>
        <v>#N/A</v>
      </c>
    </row>
    <row r="4984" spans="1:23" x14ac:dyDescent="0.3">
      <c r="A4984" t="s">
        <v>6986</v>
      </c>
      <c r="B4984" t="s">
        <v>6987</v>
      </c>
      <c r="C4984" t="s">
        <v>2263</v>
      </c>
      <c r="D4984" t="s">
        <v>2264</v>
      </c>
      <c r="E4984" t="s">
        <v>2509</v>
      </c>
      <c r="F4984" t="s">
        <v>2510</v>
      </c>
      <c r="G4984" t="s">
        <v>2264</v>
      </c>
      <c r="H4984" t="s">
        <v>1006</v>
      </c>
      <c r="I4984" t="s">
        <v>54</v>
      </c>
      <c r="J4984" t="s">
        <v>56</v>
      </c>
      <c r="K4984" t="s">
        <v>993</v>
      </c>
      <c r="L4984">
        <v>100297681</v>
      </c>
      <c r="M4984" t="s">
        <v>1216</v>
      </c>
      <c r="N4984" t="s">
        <v>995</v>
      </c>
      <c r="O4984" t="s">
        <v>996</v>
      </c>
      <c r="P4984" t="s">
        <v>1040</v>
      </c>
      <c r="Q4984" t="s">
        <v>997</v>
      </c>
      <c r="R4984">
        <v>2240</v>
      </c>
      <c r="S4984" t="s">
        <v>998</v>
      </c>
      <c r="T4984" t="s">
        <v>999</v>
      </c>
      <c r="U4984" t="s">
        <v>7008</v>
      </c>
      <c r="V4984">
        <v>1</v>
      </c>
      <c r="W4984" t="e">
        <f>VLOOKUP(U4984,T1.Unique.Delivery!$AQ$2:$AW$2720,COLUMNS(T1.Unique.Delivery!$AQ$2701:$AW$2701),0)</f>
        <v>#N/A</v>
      </c>
    </row>
    <row r="4985" spans="1:23" x14ac:dyDescent="0.3">
      <c r="A4985" t="s">
        <v>6986</v>
      </c>
      <c r="B4985" t="s">
        <v>6987</v>
      </c>
      <c r="C4985" t="s">
        <v>2263</v>
      </c>
      <c r="D4985" t="s">
        <v>2264</v>
      </c>
      <c r="E4985" t="s">
        <v>2509</v>
      </c>
      <c r="F4985" t="s">
        <v>2510</v>
      </c>
      <c r="G4985" t="s">
        <v>2264</v>
      </c>
      <c r="H4985" t="s">
        <v>1006</v>
      </c>
      <c r="I4985" t="s">
        <v>54</v>
      </c>
      <c r="J4985" t="s">
        <v>56</v>
      </c>
      <c r="K4985" t="s">
        <v>993</v>
      </c>
      <c r="L4985">
        <v>101118257</v>
      </c>
      <c r="M4985" t="s">
        <v>1396</v>
      </c>
      <c r="N4985" t="s">
        <v>995</v>
      </c>
      <c r="O4985" t="s">
        <v>996</v>
      </c>
      <c r="P4985" t="s">
        <v>1040</v>
      </c>
      <c r="Q4985" t="s">
        <v>997</v>
      </c>
      <c r="R4985">
        <v>980</v>
      </c>
      <c r="S4985" t="s">
        <v>998</v>
      </c>
      <c r="T4985" t="s">
        <v>999</v>
      </c>
      <c r="U4985" t="s">
        <v>7009</v>
      </c>
      <c r="V4985">
        <v>1</v>
      </c>
      <c r="W4985" t="e">
        <f>VLOOKUP(U4985,T1.Unique.Delivery!$AQ$2:$AW$2720,COLUMNS(T1.Unique.Delivery!$AQ$2701:$AW$2701),0)</f>
        <v>#N/A</v>
      </c>
    </row>
    <row r="4986" spans="1:23" x14ac:dyDescent="0.3">
      <c r="A4986" t="s">
        <v>6986</v>
      </c>
      <c r="B4986" t="s">
        <v>6987</v>
      </c>
      <c r="C4986" t="s">
        <v>2263</v>
      </c>
      <c r="D4986" t="s">
        <v>2264</v>
      </c>
      <c r="E4986" t="s">
        <v>2623</v>
      </c>
      <c r="F4986" t="s">
        <v>2263</v>
      </c>
      <c r="G4986" t="s">
        <v>2264</v>
      </c>
      <c r="H4986" t="s">
        <v>1006</v>
      </c>
      <c r="I4986" t="s">
        <v>54</v>
      </c>
      <c r="J4986" t="s">
        <v>66</v>
      </c>
      <c r="K4986" t="s">
        <v>1007</v>
      </c>
      <c r="L4986">
        <v>101093720</v>
      </c>
      <c r="M4986" t="s">
        <v>55</v>
      </c>
      <c r="N4986" t="s">
        <v>995</v>
      </c>
      <c r="O4986" t="s">
        <v>996</v>
      </c>
      <c r="P4986" s="1">
        <v>42379</v>
      </c>
      <c r="Q4986" t="s">
        <v>997</v>
      </c>
      <c r="R4986">
        <v>432</v>
      </c>
      <c r="S4986" t="s">
        <v>998</v>
      </c>
      <c r="T4986" t="s">
        <v>999</v>
      </c>
      <c r="U4986" t="s">
        <v>7010</v>
      </c>
      <c r="V4986">
        <v>1</v>
      </c>
      <c r="W4986" t="e">
        <f>VLOOKUP(U4986,T1.Unique.Delivery!$AQ$2:$AW$2720,COLUMNS(T1.Unique.Delivery!$AQ$2701:$AW$2701),0)</f>
        <v>#N/A</v>
      </c>
    </row>
    <row r="4987" spans="1:23" x14ac:dyDescent="0.3">
      <c r="A4987" t="s">
        <v>6986</v>
      </c>
      <c r="B4987" t="s">
        <v>6987</v>
      </c>
      <c r="C4987" t="s">
        <v>2263</v>
      </c>
      <c r="D4987" t="s">
        <v>2264</v>
      </c>
      <c r="E4987" t="s">
        <v>2623</v>
      </c>
      <c r="F4987" t="s">
        <v>2263</v>
      </c>
      <c r="G4987" t="s">
        <v>2264</v>
      </c>
      <c r="H4987" t="s">
        <v>1006</v>
      </c>
      <c r="I4987" t="s">
        <v>54</v>
      </c>
      <c r="J4987" t="s">
        <v>56</v>
      </c>
      <c r="K4987" t="s">
        <v>993</v>
      </c>
      <c r="L4987">
        <v>100223303</v>
      </c>
      <c r="M4987" t="s">
        <v>994</v>
      </c>
      <c r="N4987" t="s">
        <v>995</v>
      </c>
      <c r="O4987" t="s">
        <v>996</v>
      </c>
      <c r="P4987" t="s">
        <v>1040</v>
      </c>
      <c r="Q4987" t="s">
        <v>997</v>
      </c>
      <c r="R4987">
        <v>1200</v>
      </c>
      <c r="S4987" t="s">
        <v>998</v>
      </c>
      <c r="T4987" t="s">
        <v>999</v>
      </c>
      <c r="U4987" t="s">
        <v>7011</v>
      </c>
      <c r="V4987">
        <v>1</v>
      </c>
      <c r="W4987" t="e">
        <f>VLOOKUP(U4987,T1.Unique.Delivery!$AQ$2:$AW$2720,COLUMNS(T1.Unique.Delivery!$AQ$2701:$AW$2701),0)</f>
        <v>#N/A</v>
      </c>
    </row>
    <row r="4988" spans="1:23" x14ac:dyDescent="0.3">
      <c r="A4988" t="s">
        <v>6986</v>
      </c>
      <c r="B4988" t="s">
        <v>6987</v>
      </c>
      <c r="C4988" t="s">
        <v>2263</v>
      </c>
      <c r="D4988" t="s">
        <v>2264</v>
      </c>
      <c r="E4988" t="s">
        <v>2623</v>
      </c>
      <c r="F4988" t="s">
        <v>2263</v>
      </c>
      <c r="G4988" t="s">
        <v>2264</v>
      </c>
      <c r="H4988" t="s">
        <v>1006</v>
      </c>
      <c r="I4988" t="s">
        <v>54</v>
      </c>
      <c r="J4988" t="s">
        <v>56</v>
      </c>
      <c r="K4988" t="s">
        <v>993</v>
      </c>
      <c r="L4988">
        <v>100223323</v>
      </c>
      <c r="M4988" t="s">
        <v>2337</v>
      </c>
      <c r="N4988" t="s">
        <v>47</v>
      </c>
      <c r="O4988" t="s">
        <v>47</v>
      </c>
      <c r="P4988" t="s">
        <v>1040</v>
      </c>
      <c r="Q4988" t="s">
        <v>997</v>
      </c>
      <c r="R4988">
        <v>1200</v>
      </c>
      <c r="S4988" t="s">
        <v>998</v>
      </c>
      <c r="T4988" t="s">
        <v>999</v>
      </c>
      <c r="U4988" t="s">
        <v>7012</v>
      </c>
      <c r="V4988">
        <v>1</v>
      </c>
      <c r="W4988" t="e">
        <f>VLOOKUP(U4988,T1.Unique.Delivery!$AQ$2:$AW$2720,COLUMNS(T1.Unique.Delivery!$AQ$2701:$AW$2701),0)</f>
        <v>#N/A</v>
      </c>
    </row>
    <row r="4989" spans="1:23" x14ac:dyDescent="0.3">
      <c r="A4989" t="s">
        <v>6986</v>
      </c>
      <c r="B4989" t="s">
        <v>6987</v>
      </c>
      <c r="C4989" t="s">
        <v>2263</v>
      </c>
      <c r="D4989" t="s">
        <v>2264</v>
      </c>
      <c r="E4989" t="s">
        <v>2623</v>
      </c>
      <c r="F4989" t="s">
        <v>2263</v>
      </c>
      <c r="G4989" t="s">
        <v>2264</v>
      </c>
      <c r="H4989" t="s">
        <v>1006</v>
      </c>
      <c r="I4989" t="s">
        <v>54</v>
      </c>
      <c r="J4989" t="s">
        <v>56</v>
      </c>
      <c r="K4989" t="s">
        <v>993</v>
      </c>
      <c r="L4989">
        <v>100297681</v>
      </c>
      <c r="M4989" t="s">
        <v>1216</v>
      </c>
      <c r="N4989" t="s">
        <v>995</v>
      </c>
      <c r="O4989" t="s">
        <v>996</v>
      </c>
      <c r="P4989" t="s">
        <v>1040</v>
      </c>
      <c r="Q4989" t="s">
        <v>997</v>
      </c>
      <c r="R4989">
        <v>1500</v>
      </c>
      <c r="S4989" t="s">
        <v>998</v>
      </c>
      <c r="T4989" t="s">
        <v>999</v>
      </c>
      <c r="U4989" t="s">
        <v>7013</v>
      </c>
      <c r="V4989">
        <v>1</v>
      </c>
      <c r="W4989" t="e">
        <f>VLOOKUP(U4989,T1.Unique.Delivery!$AQ$2:$AW$2720,COLUMNS(T1.Unique.Delivery!$AQ$2701:$AW$2701),0)</f>
        <v>#N/A</v>
      </c>
    </row>
    <row r="4990" spans="1:23" x14ac:dyDescent="0.3">
      <c r="A4990" t="s">
        <v>6986</v>
      </c>
      <c r="B4990" t="s">
        <v>6987</v>
      </c>
      <c r="C4990" t="s">
        <v>2263</v>
      </c>
      <c r="D4990" t="s">
        <v>2264</v>
      </c>
      <c r="E4990" t="s">
        <v>2623</v>
      </c>
      <c r="F4990" t="s">
        <v>2263</v>
      </c>
      <c r="G4990" t="s">
        <v>2264</v>
      </c>
      <c r="H4990" t="s">
        <v>1006</v>
      </c>
      <c r="I4990" t="s">
        <v>54</v>
      </c>
      <c r="J4990" t="s">
        <v>56</v>
      </c>
      <c r="K4990" t="s">
        <v>993</v>
      </c>
      <c r="L4990">
        <v>101118257</v>
      </c>
      <c r="M4990" t="s">
        <v>1396</v>
      </c>
      <c r="N4990" t="s">
        <v>995</v>
      </c>
      <c r="O4990" t="s">
        <v>996</v>
      </c>
      <c r="P4990" t="s">
        <v>1040</v>
      </c>
      <c r="Q4990" t="s">
        <v>997</v>
      </c>
      <c r="R4990">
        <v>980</v>
      </c>
      <c r="S4990" t="s">
        <v>998</v>
      </c>
      <c r="T4990" t="s">
        <v>999</v>
      </c>
      <c r="U4990" t="s">
        <v>7014</v>
      </c>
      <c r="V4990">
        <v>1</v>
      </c>
      <c r="W4990" t="e">
        <f>VLOOKUP(U4990,T1.Unique.Delivery!$AQ$2:$AW$2720,COLUMNS(T1.Unique.Delivery!$AQ$2701:$AW$2701),0)</f>
        <v>#N/A</v>
      </c>
    </row>
    <row r="4991" spans="1:23" x14ac:dyDescent="0.3">
      <c r="A4991" t="s">
        <v>6986</v>
      </c>
      <c r="B4991" t="s">
        <v>6987</v>
      </c>
      <c r="C4991" t="s">
        <v>2263</v>
      </c>
      <c r="D4991" t="s">
        <v>2264</v>
      </c>
      <c r="E4991" t="s">
        <v>2623</v>
      </c>
      <c r="F4991" t="s">
        <v>2263</v>
      </c>
      <c r="G4991" t="s">
        <v>2264</v>
      </c>
      <c r="H4991" t="s">
        <v>1006</v>
      </c>
      <c r="I4991" t="s">
        <v>54</v>
      </c>
      <c r="J4991" t="s">
        <v>1002</v>
      </c>
      <c r="K4991" t="s">
        <v>993</v>
      </c>
      <c r="L4991">
        <v>100223323</v>
      </c>
      <c r="M4991" t="s">
        <v>2337</v>
      </c>
      <c r="N4991" t="s">
        <v>47</v>
      </c>
      <c r="O4991" t="s">
        <v>47</v>
      </c>
      <c r="P4991" t="s">
        <v>1040</v>
      </c>
      <c r="Q4991" t="s">
        <v>997</v>
      </c>
      <c r="R4991">
        <v>1200</v>
      </c>
      <c r="S4991" t="s">
        <v>998</v>
      </c>
      <c r="T4991" t="s">
        <v>999</v>
      </c>
      <c r="U4991" t="s">
        <v>7015</v>
      </c>
      <c r="V4991">
        <v>1</v>
      </c>
      <c r="W4991" t="e">
        <f>VLOOKUP(U4991,T1.Unique.Delivery!$AQ$2:$AW$2720,COLUMNS(T1.Unique.Delivery!$AQ$2701:$AW$2701),0)</f>
        <v>#N/A</v>
      </c>
    </row>
    <row r="4992" spans="1:23" x14ac:dyDescent="0.3">
      <c r="A4992" t="s">
        <v>6986</v>
      </c>
      <c r="B4992" t="s">
        <v>6987</v>
      </c>
      <c r="C4992" t="s">
        <v>2263</v>
      </c>
      <c r="D4992" t="s">
        <v>2264</v>
      </c>
      <c r="E4992" t="s">
        <v>2653</v>
      </c>
      <c r="F4992" t="s">
        <v>2654</v>
      </c>
      <c r="G4992" t="s">
        <v>2264</v>
      </c>
      <c r="H4992" t="s">
        <v>1006</v>
      </c>
      <c r="I4992" t="s">
        <v>54</v>
      </c>
      <c r="J4992" t="s">
        <v>66</v>
      </c>
      <c r="K4992" t="s">
        <v>1007</v>
      </c>
      <c r="L4992">
        <v>101093720</v>
      </c>
      <c r="M4992" t="s">
        <v>55</v>
      </c>
      <c r="N4992" t="s">
        <v>995</v>
      </c>
      <c r="O4992" t="s">
        <v>996</v>
      </c>
      <c r="P4992" s="1">
        <v>42379</v>
      </c>
      <c r="Q4992" t="s">
        <v>997</v>
      </c>
      <c r="R4992">
        <v>432</v>
      </c>
      <c r="S4992" t="s">
        <v>998</v>
      </c>
      <c r="T4992" t="s">
        <v>999</v>
      </c>
      <c r="U4992" t="s">
        <v>7016</v>
      </c>
      <c r="V4992">
        <v>1</v>
      </c>
      <c r="W4992" t="e">
        <f>VLOOKUP(U4992,T1.Unique.Delivery!$AQ$2:$AW$2720,COLUMNS(T1.Unique.Delivery!$AQ$2701:$AW$2701),0)</f>
        <v>#N/A</v>
      </c>
    </row>
    <row r="4993" spans="1:23" x14ac:dyDescent="0.3">
      <c r="A4993" t="s">
        <v>6986</v>
      </c>
      <c r="B4993" t="s">
        <v>6987</v>
      </c>
      <c r="C4993" t="s">
        <v>2263</v>
      </c>
      <c r="D4993" t="s">
        <v>2264</v>
      </c>
      <c r="E4993" t="s">
        <v>2653</v>
      </c>
      <c r="F4993" t="s">
        <v>2654</v>
      </c>
      <c r="G4993" t="s">
        <v>2264</v>
      </c>
      <c r="H4993" t="s">
        <v>1006</v>
      </c>
      <c r="I4993" t="s">
        <v>54</v>
      </c>
      <c r="J4993" t="s">
        <v>56</v>
      </c>
      <c r="K4993" t="s">
        <v>993</v>
      </c>
      <c r="L4993">
        <v>100223322</v>
      </c>
      <c r="M4993" t="s">
        <v>2656</v>
      </c>
      <c r="N4993" t="s">
        <v>47</v>
      </c>
      <c r="O4993" t="s">
        <v>47</v>
      </c>
      <c r="P4993" t="s">
        <v>1040</v>
      </c>
      <c r="Q4993" t="s">
        <v>997</v>
      </c>
      <c r="R4993">
        <v>600</v>
      </c>
      <c r="S4993" t="s">
        <v>998</v>
      </c>
      <c r="T4993" t="s">
        <v>999</v>
      </c>
      <c r="U4993" t="s">
        <v>7017</v>
      </c>
      <c r="V4993">
        <v>1</v>
      </c>
      <c r="W4993" t="e">
        <f>VLOOKUP(U4993,T1.Unique.Delivery!$AQ$2:$AW$2720,COLUMNS(T1.Unique.Delivery!$AQ$2701:$AW$2701),0)</f>
        <v>#N/A</v>
      </c>
    </row>
    <row r="4994" spans="1:23" x14ac:dyDescent="0.3">
      <c r="A4994" t="s">
        <v>6986</v>
      </c>
      <c r="B4994" t="s">
        <v>6987</v>
      </c>
      <c r="C4994" t="s">
        <v>2263</v>
      </c>
      <c r="D4994" t="s">
        <v>2264</v>
      </c>
      <c r="E4994" t="s">
        <v>2653</v>
      </c>
      <c r="F4994" t="s">
        <v>2654</v>
      </c>
      <c r="G4994" t="s">
        <v>2264</v>
      </c>
      <c r="H4994" t="s">
        <v>1006</v>
      </c>
      <c r="I4994" t="s">
        <v>54</v>
      </c>
      <c r="J4994" t="s">
        <v>56</v>
      </c>
      <c r="K4994" t="s">
        <v>993</v>
      </c>
      <c r="L4994">
        <v>100223323</v>
      </c>
      <c r="M4994" t="s">
        <v>2337</v>
      </c>
      <c r="N4994" t="s">
        <v>995</v>
      </c>
      <c r="O4994" t="s">
        <v>996</v>
      </c>
      <c r="P4994" s="1">
        <v>42008</v>
      </c>
      <c r="Q4994" t="s">
        <v>997</v>
      </c>
      <c r="R4994">
        <v>1000</v>
      </c>
      <c r="S4994" t="s">
        <v>998</v>
      </c>
      <c r="T4994" t="s">
        <v>999</v>
      </c>
      <c r="U4994" t="s">
        <v>7018</v>
      </c>
      <c r="V4994">
        <v>1</v>
      </c>
      <c r="W4994" t="e">
        <f>VLOOKUP(U4994,T1.Unique.Delivery!$AQ$2:$AW$2720,COLUMNS(T1.Unique.Delivery!$AQ$2701:$AW$2701),0)</f>
        <v>#N/A</v>
      </c>
    </row>
    <row r="4995" spans="1:23" x14ac:dyDescent="0.3">
      <c r="A4995" t="s">
        <v>6986</v>
      </c>
      <c r="B4995" t="s">
        <v>6987</v>
      </c>
      <c r="C4995" t="s">
        <v>2263</v>
      </c>
      <c r="D4995" t="s">
        <v>2264</v>
      </c>
      <c r="E4995" t="s">
        <v>2745</v>
      </c>
      <c r="F4995" t="s">
        <v>2746</v>
      </c>
      <c r="G4995" t="s">
        <v>2264</v>
      </c>
      <c r="H4995" t="s">
        <v>1006</v>
      </c>
      <c r="I4995" t="s">
        <v>54</v>
      </c>
      <c r="J4995" t="s">
        <v>56</v>
      </c>
      <c r="K4995" t="s">
        <v>993</v>
      </c>
      <c r="L4995">
        <v>100223322</v>
      </c>
      <c r="M4995" t="s">
        <v>2656</v>
      </c>
      <c r="N4995" t="s">
        <v>47</v>
      </c>
      <c r="O4995" t="s">
        <v>47</v>
      </c>
      <c r="P4995" t="s">
        <v>1040</v>
      </c>
      <c r="Q4995" t="s">
        <v>997</v>
      </c>
      <c r="R4995">
        <v>1200</v>
      </c>
      <c r="S4995" t="s">
        <v>998</v>
      </c>
      <c r="T4995" t="s">
        <v>999</v>
      </c>
      <c r="U4995" t="s">
        <v>7019</v>
      </c>
      <c r="V4995">
        <v>1</v>
      </c>
      <c r="W4995" t="e">
        <f>VLOOKUP(U4995,T1.Unique.Delivery!$AQ$2:$AW$2720,COLUMNS(T1.Unique.Delivery!$AQ$2701:$AW$2701),0)</f>
        <v>#N/A</v>
      </c>
    </row>
    <row r="4996" spans="1:23" x14ac:dyDescent="0.3">
      <c r="A4996" t="s">
        <v>6986</v>
      </c>
      <c r="B4996" t="s">
        <v>6987</v>
      </c>
      <c r="C4996" t="s">
        <v>2263</v>
      </c>
      <c r="D4996" t="s">
        <v>2264</v>
      </c>
      <c r="E4996" t="s">
        <v>2745</v>
      </c>
      <c r="F4996" t="s">
        <v>2746</v>
      </c>
      <c r="G4996" t="s">
        <v>2264</v>
      </c>
      <c r="H4996" t="s">
        <v>1006</v>
      </c>
      <c r="I4996" t="s">
        <v>54</v>
      </c>
      <c r="J4996" t="s">
        <v>56</v>
      </c>
      <c r="K4996" t="s">
        <v>993</v>
      </c>
      <c r="L4996">
        <v>100223323</v>
      </c>
      <c r="M4996" t="s">
        <v>2337</v>
      </c>
      <c r="N4996" t="s">
        <v>47</v>
      </c>
      <c r="O4996" t="s">
        <v>47</v>
      </c>
      <c r="P4996" t="s">
        <v>1040</v>
      </c>
      <c r="Q4996" t="s">
        <v>997</v>
      </c>
      <c r="R4996">
        <v>1700</v>
      </c>
      <c r="S4996" t="s">
        <v>998</v>
      </c>
      <c r="T4996" t="s">
        <v>999</v>
      </c>
      <c r="U4996" t="s">
        <v>7020</v>
      </c>
      <c r="V4996">
        <v>1</v>
      </c>
      <c r="W4996" t="e">
        <f>VLOOKUP(U4996,T1.Unique.Delivery!$AQ$2:$AW$2720,COLUMNS(T1.Unique.Delivery!$AQ$2701:$AW$2701),0)</f>
        <v>#N/A</v>
      </c>
    </row>
    <row r="4997" spans="1:23" x14ac:dyDescent="0.3">
      <c r="A4997" t="s">
        <v>6986</v>
      </c>
      <c r="B4997" t="s">
        <v>6987</v>
      </c>
      <c r="C4997" t="s">
        <v>2263</v>
      </c>
      <c r="D4997" t="s">
        <v>2264</v>
      </c>
      <c r="E4997" t="s">
        <v>2745</v>
      </c>
      <c r="F4997" t="s">
        <v>2746</v>
      </c>
      <c r="G4997" t="s">
        <v>2264</v>
      </c>
      <c r="H4997" t="s">
        <v>1006</v>
      </c>
      <c r="I4997" t="s">
        <v>54</v>
      </c>
      <c r="J4997" t="s">
        <v>56</v>
      </c>
      <c r="K4997" t="s">
        <v>993</v>
      </c>
      <c r="L4997">
        <v>100297681</v>
      </c>
      <c r="M4997" t="s">
        <v>1216</v>
      </c>
      <c r="N4997" t="s">
        <v>47</v>
      </c>
      <c r="O4997" t="s">
        <v>47</v>
      </c>
      <c r="P4997" t="s">
        <v>1040</v>
      </c>
      <c r="Q4997" t="s">
        <v>997</v>
      </c>
      <c r="R4997">
        <v>1980</v>
      </c>
      <c r="S4997" t="s">
        <v>998</v>
      </c>
      <c r="T4997" t="s">
        <v>999</v>
      </c>
      <c r="U4997" t="s">
        <v>7021</v>
      </c>
      <c r="V4997">
        <v>1</v>
      </c>
      <c r="W4997" t="e">
        <f>VLOOKUP(U4997,T1.Unique.Delivery!$AQ$2:$AW$2720,COLUMNS(T1.Unique.Delivery!$AQ$2701:$AW$2701),0)</f>
        <v>#N/A</v>
      </c>
    </row>
    <row r="4998" spans="1:23" x14ac:dyDescent="0.3">
      <c r="A4998" t="s">
        <v>6986</v>
      </c>
      <c r="B4998" t="s">
        <v>6987</v>
      </c>
      <c r="C4998" t="s">
        <v>2263</v>
      </c>
      <c r="D4998" t="s">
        <v>2264</v>
      </c>
      <c r="E4998" t="s">
        <v>2745</v>
      </c>
      <c r="F4998" t="s">
        <v>2746</v>
      </c>
      <c r="G4998" t="s">
        <v>2264</v>
      </c>
      <c r="H4998" t="s">
        <v>1006</v>
      </c>
      <c r="I4998" t="s">
        <v>54</v>
      </c>
      <c r="J4998" t="s">
        <v>56</v>
      </c>
      <c r="K4998" t="s">
        <v>993</v>
      </c>
      <c r="L4998">
        <v>101118257</v>
      </c>
      <c r="M4998" t="s">
        <v>1396</v>
      </c>
      <c r="N4998" t="s">
        <v>995</v>
      </c>
      <c r="O4998" t="s">
        <v>996</v>
      </c>
      <c r="P4998" t="s">
        <v>1040</v>
      </c>
      <c r="Q4998" t="s">
        <v>997</v>
      </c>
      <c r="R4998">
        <v>980</v>
      </c>
      <c r="S4998" t="s">
        <v>998</v>
      </c>
      <c r="T4998" t="s">
        <v>999</v>
      </c>
      <c r="U4998" t="s">
        <v>7022</v>
      </c>
      <c r="V4998">
        <v>1</v>
      </c>
      <c r="W4998" t="e">
        <f>VLOOKUP(U4998,T1.Unique.Delivery!$AQ$2:$AW$2720,COLUMNS(T1.Unique.Delivery!$AQ$2701:$AW$2701),0)</f>
        <v>#N/A</v>
      </c>
    </row>
    <row r="4999" spans="1:23" x14ac:dyDescent="0.3">
      <c r="R4999">
        <v>1520.21</v>
      </c>
      <c r="U4999" t="s">
        <v>58</v>
      </c>
    </row>
    <row r="5000" spans="1:23" x14ac:dyDescent="0.3">
      <c r="R5000">
        <v>1520.21</v>
      </c>
      <c r="U5000" t="s">
        <v>77</v>
      </c>
    </row>
    <row r="5001" spans="1:23" x14ac:dyDescent="0.3">
      <c r="R5001">
        <v>4053.75</v>
      </c>
      <c r="U5001" t="s">
        <v>201</v>
      </c>
    </row>
    <row r="5002" spans="1:23" x14ac:dyDescent="0.3">
      <c r="R5002">
        <v>14580</v>
      </c>
      <c r="U5002" t="s">
        <v>334</v>
      </c>
    </row>
    <row r="5003" spans="1:23" x14ac:dyDescent="0.3">
      <c r="R5003">
        <v>14580</v>
      </c>
      <c r="U5003" t="s">
        <v>428</v>
      </c>
    </row>
    <row r="5004" spans="1:23" x14ac:dyDescent="0.3">
      <c r="R5004">
        <v>13124</v>
      </c>
      <c r="U5004" t="s">
        <v>570</v>
      </c>
    </row>
    <row r="5005" spans="1:23" x14ac:dyDescent="0.3">
      <c r="R5005">
        <v>3300</v>
      </c>
      <c r="U5005" t="s">
        <v>597</v>
      </c>
    </row>
    <row r="5006" spans="1:23" x14ac:dyDescent="0.3">
      <c r="R5006">
        <v>1658.86</v>
      </c>
      <c r="U5006" t="s">
        <v>607</v>
      </c>
    </row>
    <row r="5007" spans="1:23" x14ac:dyDescent="0.3">
      <c r="R5007">
        <v>3500</v>
      </c>
      <c r="U5007" t="s">
        <v>638</v>
      </c>
    </row>
    <row r="5008" spans="1:23" x14ac:dyDescent="0.3">
      <c r="R5008">
        <v>14580</v>
      </c>
      <c r="U5008" t="s">
        <v>899</v>
      </c>
    </row>
    <row r="5009" spans="18:21" x14ac:dyDescent="0.3">
      <c r="R5009">
        <v>4000</v>
      </c>
      <c r="U5009" t="s">
        <v>666</v>
      </c>
    </row>
    <row r="5010" spans="18:21" x14ac:dyDescent="0.3">
      <c r="R5010">
        <v>2850</v>
      </c>
      <c r="U5010" t="s">
        <v>647</v>
      </c>
    </row>
    <row r="5011" spans="18:21" x14ac:dyDescent="0.3">
      <c r="R5011">
        <v>1326.09</v>
      </c>
      <c r="U5011" t="s">
        <v>496</v>
      </c>
    </row>
    <row r="5012" spans="18:21" x14ac:dyDescent="0.3">
      <c r="R5012">
        <v>0</v>
      </c>
      <c r="U5012" t="s">
        <v>60</v>
      </c>
    </row>
    <row r="5013" spans="18:21" x14ac:dyDescent="0.3">
      <c r="R5013">
        <v>1909</v>
      </c>
      <c r="U5013" t="s">
        <v>78</v>
      </c>
    </row>
    <row r="5014" spans="18:21" x14ac:dyDescent="0.3">
      <c r="R5014">
        <v>1420.21</v>
      </c>
      <c r="U5014" t="s">
        <v>81</v>
      </c>
    </row>
    <row r="5015" spans="18:21" x14ac:dyDescent="0.3">
      <c r="R5015">
        <v>1326.09</v>
      </c>
      <c r="U5015" t="s">
        <v>187</v>
      </c>
    </row>
    <row r="5016" spans="18:21" x14ac:dyDescent="0.3">
      <c r="R5016">
        <v>7053.75</v>
      </c>
      <c r="U5016" t="s">
        <v>200</v>
      </c>
    </row>
    <row r="5017" spans="18:21" x14ac:dyDescent="0.3">
      <c r="R5017">
        <v>12580</v>
      </c>
      <c r="U5017" t="s">
        <v>335</v>
      </c>
    </row>
    <row r="5018" spans="18:21" x14ac:dyDescent="0.3">
      <c r="R5018">
        <v>0</v>
      </c>
      <c r="U5018" t="s">
        <v>429</v>
      </c>
    </row>
    <row r="5019" spans="18:21" x14ac:dyDescent="0.3">
      <c r="R5019">
        <v>0</v>
      </c>
      <c r="U5019" t="s">
        <v>442</v>
      </c>
    </row>
    <row r="5020" spans="18:21" x14ac:dyDescent="0.3">
      <c r="R5020">
        <v>13580</v>
      </c>
      <c r="U5020" t="s">
        <v>506</v>
      </c>
    </row>
    <row r="5021" spans="18:21" x14ac:dyDescent="0.3">
      <c r="R5021">
        <v>0</v>
      </c>
      <c r="U5021" t="s">
        <v>571</v>
      </c>
    </row>
    <row r="5022" spans="18:21" x14ac:dyDescent="0.3">
      <c r="R5022">
        <v>10124</v>
      </c>
      <c r="U5022" t="s">
        <v>582</v>
      </c>
    </row>
    <row r="5023" spans="18:21" x14ac:dyDescent="0.3">
      <c r="R5023">
        <v>0</v>
      </c>
      <c r="U5023" t="s">
        <v>598</v>
      </c>
    </row>
    <row r="5024" spans="18:21" x14ac:dyDescent="0.3">
      <c r="R5024">
        <v>1909</v>
      </c>
      <c r="U5024" t="s">
        <v>608</v>
      </c>
    </row>
    <row r="5025" spans="18:22" x14ac:dyDescent="0.3">
      <c r="R5025">
        <v>0</v>
      </c>
      <c r="U5025" t="s">
        <v>639</v>
      </c>
    </row>
    <row r="5026" spans="18:22" x14ac:dyDescent="0.3">
      <c r="R5026">
        <f>3865*1.5</f>
        <v>5797.5</v>
      </c>
      <c r="U5026" t="s">
        <v>553</v>
      </c>
    </row>
    <row r="5027" spans="18:22" x14ac:dyDescent="0.3">
      <c r="R5027">
        <v>9580</v>
      </c>
      <c r="U5027" t="s">
        <v>728</v>
      </c>
    </row>
    <row r="5028" spans="18:22" x14ac:dyDescent="0.3">
      <c r="R5028">
        <v>12580</v>
      </c>
      <c r="U5028" t="s">
        <v>792</v>
      </c>
    </row>
    <row r="5029" spans="18:22" x14ac:dyDescent="0.3">
      <c r="R5029">
        <f>3780.5*1.3</f>
        <v>4914.6500000000005</v>
      </c>
      <c r="U5029" t="s">
        <v>368</v>
      </c>
    </row>
    <row r="5030" spans="18:22" x14ac:dyDescent="0.3">
      <c r="R5030">
        <v>13580</v>
      </c>
      <c r="U5030" t="s">
        <v>841</v>
      </c>
    </row>
    <row r="5031" spans="18:22" x14ac:dyDescent="0.3">
      <c r="R5031">
        <v>0</v>
      </c>
      <c r="U5031" t="s">
        <v>900</v>
      </c>
    </row>
    <row r="5032" spans="18:22" x14ac:dyDescent="0.3">
      <c r="R5032">
        <f ca="1">OFFSET($R$1,MATCH(V5032,$U$2:$U$5031,0),0,1,1)*1.3</f>
        <v>1976.2730000000001</v>
      </c>
      <c r="U5032" t="s">
        <v>61</v>
      </c>
      <c r="V5032" t="s">
        <v>58</v>
      </c>
    </row>
    <row r="5033" spans="18:22" x14ac:dyDescent="0.3">
      <c r="R5033">
        <f t="shared" ref="R5033:R5096" ca="1" si="0">OFFSET($R$1,MATCH(V5033,$U$2:$U$5031,0),0,1,1)*1.3</f>
        <v>2156.518</v>
      </c>
      <c r="U5033" t="s">
        <v>68</v>
      </c>
      <c r="V5033" t="s">
        <v>65</v>
      </c>
    </row>
    <row r="5034" spans="18:22" x14ac:dyDescent="0.3">
      <c r="R5034">
        <f t="shared" ca="1" si="0"/>
        <v>16855.462</v>
      </c>
      <c r="U5034" t="s">
        <v>74</v>
      </c>
      <c r="V5034" t="s">
        <v>73</v>
      </c>
    </row>
    <row r="5035" spans="18:22" x14ac:dyDescent="0.3">
      <c r="R5035">
        <f t="shared" ca="1" si="0"/>
        <v>1976.2730000000001</v>
      </c>
      <c r="U5035" t="s">
        <v>79</v>
      </c>
      <c r="V5035" t="s">
        <v>77</v>
      </c>
    </row>
    <row r="5036" spans="18:22" x14ac:dyDescent="0.3">
      <c r="R5036">
        <f t="shared" ca="1" si="0"/>
        <v>15600</v>
      </c>
      <c r="U5036" t="s">
        <v>89</v>
      </c>
      <c r="V5036" t="s">
        <v>87</v>
      </c>
    </row>
    <row r="5037" spans="18:22" x14ac:dyDescent="0.3">
      <c r="R5037">
        <f t="shared" ca="1" si="0"/>
        <v>14300</v>
      </c>
      <c r="U5037" t="s">
        <v>96</v>
      </c>
      <c r="V5037" t="s">
        <v>94</v>
      </c>
    </row>
    <row r="5038" spans="18:22" x14ac:dyDescent="0.3">
      <c r="R5038">
        <f t="shared" ca="1" si="0"/>
        <v>9110.5040000000008</v>
      </c>
      <c r="U5038" t="s">
        <v>103</v>
      </c>
      <c r="V5038" t="s">
        <v>101</v>
      </c>
    </row>
    <row r="5039" spans="18:22" x14ac:dyDescent="0.3">
      <c r="R5039">
        <f t="shared" ca="1" si="0"/>
        <v>18200</v>
      </c>
      <c r="U5039" t="s">
        <v>111</v>
      </c>
      <c r="V5039" t="s">
        <v>109</v>
      </c>
    </row>
    <row r="5040" spans="18:22" x14ac:dyDescent="0.3">
      <c r="R5040">
        <f t="shared" ca="1" si="0"/>
        <v>19047.600000000002</v>
      </c>
      <c r="U5040" t="s">
        <v>119</v>
      </c>
      <c r="V5040" t="s">
        <v>117</v>
      </c>
    </row>
    <row r="5041" spans="18:22" x14ac:dyDescent="0.3">
      <c r="R5041">
        <f t="shared" ca="1" si="0"/>
        <v>16552.64</v>
      </c>
      <c r="U5041" t="s">
        <v>123</v>
      </c>
      <c r="V5041" t="s">
        <v>122</v>
      </c>
    </row>
    <row r="5042" spans="18:22" x14ac:dyDescent="0.3">
      <c r="R5042">
        <f t="shared" ca="1" si="0"/>
        <v>17732</v>
      </c>
      <c r="U5042" t="s">
        <v>131</v>
      </c>
      <c r="V5042" t="s">
        <v>128</v>
      </c>
    </row>
    <row r="5043" spans="18:22" x14ac:dyDescent="0.3">
      <c r="R5043">
        <f t="shared" ca="1" si="0"/>
        <v>17002.960000000003</v>
      </c>
      <c r="U5043" t="s">
        <v>135</v>
      </c>
      <c r="V5043" t="s">
        <v>134</v>
      </c>
    </row>
    <row r="5044" spans="18:22" x14ac:dyDescent="0.3">
      <c r="R5044">
        <f t="shared" ca="1" si="0"/>
        <v>30550</v>
      </c>
      <c r="U5044" t="s">
        <v>145</v>
      </c>
      <c r="V5044" t="s">
        <v>143</v>
      </c>
    </row>
    <row r="5045" spans="18:22" x14ac:dyDescent="0.3">
      <c r="R5045">
        <f t="shared" ca="1" si="0"/>
        <v>13780</v>
      </c>
      <c r="U5045" t="s">
        <v>150</v>
      </c>
      <c r="V5045" t="s">
        <v>148</v>
      </c>
    </row>
    <row r="5046" spans="18:22" x14ac:dyDescent="0.3">
      <c r="R5046">
        <f t="shared" ca="1" si="0"/>
        <v>5330</v>
      </c>
      <c r="U5046" t="s">
        <v>158</v>
      </c>
      <c r="V5046" t="s">
        <v>156</v>
      </c>
    </row>
    <row r="5047" spans="18:22" x14ac:dyDescent="0.3">
      <c r="R5047">
        <f t="shared" ca="1" si="0"/>
        <v>25948</v>
      </c>
      <c r="U5047" t="s">
        <v>167</v>
      </c>
      <c r="V5047" t="s">
        <v>165</v>
      </c>
    </row>
    <row r="5048" spans="18:22" x14ac:dyDescent="0.3">
      <c r="R5048">
        <f t="shared" ca="1" si="0"/>
        <v>19924.45</v>
      </c>
      <c r="U5048" t="s">
        <v>175</v>
      </c>
      <c r="V5048" t="s">
        <v>173</v>
      </c>
    </row>
    <row r="5049" spans="18:22" x14ac:dyDescent="0.3">
      <c r="R5049">
        <f t="shared" ca="1" si="0"/>
        <v>11960</v>
      </c>
      <c r="U5049" t="s">
        <v>182</v>
      </c>
      <c r="V5049" t="s">
        <v>180</v>
      </c>
    </row>
    <row r="5050" spans="18:22" x14ac:dyDescent="0.3">
      <c r="R5050">
        <f t="shared" ca="1" si="0"/>
        <v>2445.0659999999998</v>
      </c>
      <c r="U5050" t="s">
        <v>186</v>
      </c>
      <c r="V5050" t="s">
        <v>184</v>
      </c>
    </row>
    <row r="5051" spans="18:22" x14ac:dyDescent="0.3">
      <c r="R5051">
        <f t="shared" ca="1" si="0"/>
        <v>7232.68</v>
      </c>
      <c r="U5051" t="s">
        <v>196</v>
      </c>
      <c r="V5051" t="s">
        <v>194</v>
      </c>
    </row>
    <row r="5052" spans="18:22" x14ac:dyDescent="0.3">
      <c r="R5052">
        <f t="shared" ca="1" si="0"/>
        <v>9169.875</v>
      </c>
      <c r="U5052" t="s">
        <v>202</v>
      </c>
      <c r="V5052" t="s">
        <v>200</v>
      </c>
    </row>
    <row r="5053" spans="18:22" x14ac:dyDescent="0.3">
      <c r="R5053">
        <f t="shared" ca="1" si="0"/>
        <v>5104.84</v>
      </c>
      <c r="U5053" t="s">
        <v>211</v>
      </c>
      <c r="V5053" t="s">
        <v>209</v>
      </c>
    </row>
    <row r="5054" spans="18:22" x14ac:dyDescent="0.3">
      <c r="R5054">
        <f t="shared" ca="1" si="0"/>
        <v>29757</v>
      </c>
      <c r="U5054" t="s">
        <v>218</v>
      </c>
      <c r="V5054" t="s">
        <v>217</v>
      </c>
    </row>
    <row r="5055" spans="18:22" x14ac:dyDescent="0.3">
      <c r="R5055">
        <f t="shared" ca="1" si="0"/>
        <v>2445.0659999999998</v>
      </c>
      <c r="U5055" t="s">
        <v>222</v>
      </c>
      <c r="V5055" t="s">
        <v>220</v>
      </c>
    </row>
    <row r="5056" spans="18:22" x14ac:dyDescent="0.3">
      <c r="R5056">
        <f t="shared" ca="1" si="0"/>
        <v>5104.84</v>
      </c>
      <c r="U5056" t="s">
        <v>228</v>
      </c>
      <c r="V5056" t="s">
        <v>226</v>
      </c>
    </row>
    <row r="5057" spans="18:22" x14ac:dyDescent="0.3">
      <c r="R5057">
        <f t="shared" ca="1" si="0"/>
        <v>12619.152000000002</v>
      </c>
      <c r="U5057" t="s">
        <v>235</v>
      </c>
      <c r="V5057" t="s">
        <v>233</v>
      </c>
    </row>
    <row r="5058" spans="18:22" x14ac:dyDescent="0.3">
      <c r="R5058">
        <f t="shared" ca="1" si="0"/>
        <v>15860</v>
      </c>
      <c r="U5058" t="s">
        <v>238</v>
      </c>
      <c r="V5058" t="s">
        <v>236</v>
      </c>
    </row>
    <row r="5059" spans="18:22" x14ac:dyDescent="0.3">
      <c r="R5059">
        <f t="shared" ca="1" si="0"/>
        <v>5460</v>
      </c>
      <c r="U5059" t="s">
        <v>245</v>
      </c>
      <c r="V5059" t="s">
        <v>243</v>
      </c>
    </row>
    <row r="5060" spans="18:22" x14ac:dyDescent="0.3">
      <c r="R5060">
        <f t="shared" ca="1" si="0"/>
        <v>6805.3829999999998</v>
      </c>
      <c r="U5060" t="s">
        <v>254</v>
      </c>
      <c r="V5060" t="s">
        <v>252</v>
      </c>
    </row>
    <row r="5061" spans="18:22" x14ac:dyDescent="0.3">
      <c r="R5061">
        <f t="shared" ca="1" si="0"/>
        <v>18460</v>
      </c>
      <c r="U5061" t="s">
        <v>260</v>
      </c>
      <c r="V5061" t="s">
        <v>259</v>
      </c>
    </row>
    <row r="5062" spans="18:22" x14ac:dyDescent="0.3">
      <c r="R5062">
        <f t="shared" ca="1" si="0"/>
        <v>4276.6359999999995</v>
      </c>
      <c r="U5062" t="s">
        <v>267</v>
      </c>
      <c r="V5062" t="s">
        <v>265</v>
      </c>
    </row>
    <row r="5063" spans="18:22" x14ac:dyDescent="0.3">
      <c r="R5063">
        <f t="shared" ca="1" si="0"/>
        <v>18954</v>
      </c>
      <c r="U5063" t="s">
        <v>273</v>
      </c>
      <c r="V5063" t="s">
        <v>271</v>
      </c>
    </row>
    <row r="5064" spans="18:22" x14ac:dyDescent="0.3">
      <c r="R5064">
        <f t="shared" ca="1" si="0"/>
        <v>4487.8990000000003</v>
      </c>
      <c r="U5064" t="s">
        <v>277</v>
      </c>
      <c r="V5064" t="s">
        <v>275</v>
      </c>
    </row>
    <row r="5065" spans="18:22" x14ac:dyDescent="0.3">
      <c r="R5065">
        <f t="shared" ca="1" si="0"/>
        <v>4680</v>
      </c>
      <c r="U5065" t="s">
        <v>285</v>
      </c>
      <c r="V5065" t="s">
        <v>283</v>
      </c>
    </row>
    <row r="5066" spans="18:22" x14ac:dyDescent="0.3">
      <c r="R5066">
        <f t="shared" ca="1" si="0"/>
        <v>14040</v>
      </c>
      <c r="U5066" t="s">
        <v>290</v>
      </c>
      <c r="V5066" t="s">
        <v>288</v>
      </c>
    </row>
    <row r="5067" spans="18:22" x14ac:dyDescent="0.3">
      <c r="R5067">
        <f t="shared" ca="1" si="0"/>
        <v>15210</v>
      </c>
      <c r="U5067" t="s">
        <v>292</v>
      </c>
      <c r="V5067" t="s">
        <v>291</v>
      </c>
    </row>
    <row r="5068" spans="18:22" x14ac:dyDescent="0.3">
      <c r="R5068">
        <f t="shared" ca="1" si="0"/>
        <v>4389.1640000000007</v>
      </c>
      <c r="U5068" t="s">
        <v>297</v>
      </c>
      <c r="V5068" t="s">
        <v>295</v>
      </c>
    </row>
    <row r="5069" spans="18:22" x14ac:dyDescent="0.3">
      <c r="R5069">
        <f t="shared" ca="1" si="0"/>
        <v>4810</v>
      </c>
      <c r="U5069" t="s">
        <v>300</v>
      </c>
      <c r="V5069" t="s">
        <v>298</v>
      </c>
    </row>
    <row r="5070" spans="18:22" x14ac:dyDescent="0.3">
      <c r="R5070">
        <f t="shared" ca="1" si="0"/>
        <v>7024.6670000000004</v>
      </c>
      <c r="U5070" t="s">
        <v>315</v>
      </c>
      <c r="V5070" t="s">
        <v>313</v>
      </c>
    </row>
    <row r="5071" spans="18:22" x14ac:dyDescent="0.3">
      <c r="R5071">
        <f t="shared" ca="1" si="0"/>
        <v>15600</v>
      </c>
      <c r="U5071" t="s">
        <v>323</v>
      </c>
      <c r="V5071" t="s">
        <v>321</v>
      </c>
    </row>
    <row r="5072" spans="18:22" x14ac:dyDescent="0.3">
      <c r="R5072">
        <f t="shared" ca="1" si="0"/>
        <v>15600</v>
      </c>
      <c r="U5072" t="s">
        <v>329</v>
      </c>
      <c r="V5072" t="s">
        <v>327</v>
      </c>
    </row>
    <row r="5073" spans="18:22" x14ac:dyDescent="0.3">
      <c r="R5073">
        <f t="shared" ca="1" si="0"/>
        <v>18954</v>
      </c>
      <c r="U5073" t="s">
        <v>336</v>
      </c>
      <c r="V5073" t="s">
        <v>334</v>
      </c>
    </row>
    <row r="5074" spans="18:22" x14ac:dyDescent="0.3">
      <c r="R5074">
        <f t="shared" ca="1" si="0"/>
        <v>3622.4500000000003</v>
      </c>
      <c r="U5074" t="s">
        <v>341</v>
      </c>
      <c r="V5074" t="s">
        <v>339</v>
      </c>
    </row>
    <row r="5075" spans="18:22" x14ac:dyDescent="0.3">
      <c r="R5075">
        <f t="shared" ca="1" si="0"/>
        <v>19210.100000000002</v>
      </c>
      <c r="U5075" t="s">
        <v>344</v>
      </c>
      <c r="V5075" t="s">
        <v>343</v>
      </c>
    </row>
    <row r="5076" spans="18:22" x14ac:dyDescent="0.3">
      <c r="R5076">
        <f t="shared" ca="1" si="0"/>
        <v>6741.3190000000004</v>
      </c>
      <c r="U5076" t="s">
        <v>350</v>
      </c>
      <c r="V5076" t="s">
        <v>348</v>
      </c>
    </row>
    <row r="5077" spans="18:22" x14ac:dyDescent="0.3">
      <c r="R5077">
        <f t="shared" ca="1" si="0"/>
        <v>6952.4000000000005</v>
      </c>
      <c r="U5077" t="s">
        <v>362</v>
      </c>
      <c r="V5077" t="s">
        <v>360</v>
      </c>
    </row>
    <row r="5078" spans="18:22" x14ac:dyDescent="0.3">
      <c r="R5078">
        <f t="shared" ca="1" si="0"/>
        <v>4600.518</v>
      </c>
      <c r="U5078" t="s">
        <v>372</v>
      </c>
      <c r="V5078" t="s">
        <v>370</v>
      </c>
    </row>
    <row r="5079" spans="18:22" x14ac:dyDescent="0.3">
      <c r="R5079">
        <f t="shared" ca="1" si="0"/>
        <v>16250</v>
      </c>
      <c r="U5079" t="s">
        <v>380</v>
      </c>
      <c r="V5079" t="s">
        <v>379</v>
      </c>
    </row>
    <row r="5080" spans="18:22" x14ac:dyDescent="0.3">
      <c r="R5080">
        <f t="shared" ca="1" si="0"/>
        <v>18154.5</v>
      </c>
      <c r="U5080" t="s">
        <v>392</v>
      </c>
      <c r="V5080" t="s">
        <v>390</v>
      </c>
    </row>
    <row r="5081" spans="18:22" x14ac:dyDescent="0.3">
      <c r="R5081">
        <f t="shared" ca="1" si="0"/>
        <v>11050</v>
      </c>
      <c r="U5081" t="s">
        <v>398</v>
      </c>
      <c r="V5081" t="s">
        <v>397</v>
      </c>
    </row>
    <row r="5082" spans="18:22" x14ac:dyDescent="0.3">
      <c r="R5082">
        <f t="shared" ca="1" si="0"/>
        <v>9750</v>
      </c>
      <c r="U5082" t="s">
        <v>403</v>
      </c>
      <c r="V5082" t="s">
        <v>401</v>
      </c>
    </row>
    <row r="5083" spans="18:22" x14ac:dyDescent="0.3">
      <c r="R5083">
        <f t="shared" ca="1" si="0"/>
        <v>2228.2779999999998</v>
      </c>
      <c r="U5083" t="s">
        <v>421</v>
      </c>
      <c r="V5083" t="s">
        <v>419</v>
      </c>
    </row>
    <row r="5084" spans="18:22" x14ac:dyDescent="0.3">
      <c r="R5084">
        <f t="shared" ca="1" si="0"/>
        <v>1976.2730000000001</v>
      </c>
      <c r="U5084" t="s">
        <v>425</v>
      </c>
      <c r="V5084" t="s">
        <v>423</v>
      </c>
    </row>
    <row r="5085" spans="18:22" x14ac:dyDescent="0.3">
      <c r="R5085">
        <f t="shared" ca="1" si="0"/>
        <v>18954</v>
      </c>
      <c r="U5085" t="s">
        <v>430</v>
      </c>
      <c r="V5085" t="s">
        <v>428</v>
      </c>
    </row>
    <row r="5086" spans="18:22" x14ac:dyDescent="0.3">
      <c r="R5086">
        <f t="shared" ca="1" si="0"/>
        <v>2445.0659999999998</v>
      </c>
      <c r="U5086" t="s">
        <v>454</v>
      </c>
      <c r="V5086" t="s">
        <v>453</v>
      </c>
    </row>
    <row r="5087" spans="18:22" x14ac:dyDescent="0.3">
      <c r="R5087">
        <f t="shared" ca="1" si="0"/>
        <v>4709.25</v>
      </c>
      <c r="U5087" t="s">
        <v>473</v>
      </c>
      <c r="V5087" t="s">
        <v>471</v>
      </c>
    </row>
    <row r="5088" spans="18:22" x14ac:dyDescent="0.3">
      <c r="R5088">
        <f t="shared" ca="1" si="0"/>
        <v>11078.6</v>
      </c>
      <c r="U5088" t="s">
        <v>534</v>
      </c>
      <c r="V5088" t="s">
        <v>532</v>
      </c>
    </row>
    <row r="5089" spans="18:22" x14ac:dyDescent="0.3">
      <c r="R5089">
        <f t="shared" ca="1" si="0"/>
        <v>6665.4900000000007</v>
      </c>
      <c r="U5089" t="s">
        <v>539</v>
      </c>
      <c r="V5089" t="s">
        <v>538</v>
      </c>
    </row>
    <row r="5090" spans="18:22" x14ac:dyDescent="0.3">
      <c r="R5090">
        <f t="shared" ca="1" si="0"/>
        <v>10777</v>
      </c>
      <c r="U5090" t="s">
        <v>544</v>
      </c>
      <c r="V5090" t="s">
        <v>543</v>
      </c>
    </row>
    <row r="5091" spans="18:22" x14ac:dyDescent="0.3">
      <c r="R5091">
        <f t="shared" ca="1" si="0"/>
        <v>16640</v>
      </c>
      <c r="U5091" t="s">
        <v>559</v>
      </c>
      <c r="V5091" t="s">
        <v>557</v>
      </c>
    </row>
    <row r="5092" spans="18:22" x14ac:dyDescent="0.3">
      <c r="R5092">
        <f t="shared" ca="1" si="0"/>
        <v>17061.2</v>
      </c>
      <c r="U5092" t="s">
        <v>572</v>
      </c>
      <c r="V5092" t="s">
        <v>570</v>
      </c>
    </row>
    <row r="5093" spans="18:22" x14ac:dyDescent="0.3">
      <c r="R5093">
        <f t="shared" ca="1" si="0"/>
        <v>12252.5</v>
      </c>
      <c r="U5093" t="s">
        <v>575</v>
      </c>
      <c r="V5093" t="s">
        <v>573</v>
      </c>
    </row>
    <row r="5094" spans="18:22" x14ac:dyDescent="0.3">
      <c r="R5094">
        <f t="shared" ca="1" si="0"/>
        <v>4290</v>
      </c>
      <c r="U5094" t="s">
        <v>599</v>
      </c>
      <c r="V5094" t="s">
        <v>597</v>
      </c>
    </row>
    <row r="5095" spans="18:22" x14ac:dyDescent="0.3">
      <c r="R5095">
        <f t="shared" ca="1" si="0"/>
        <v>2156.518</v>
      </c>
      <c r="U5095" t="s">
        <v>609</v>
      </c>
      <c r="V5095" t="s">
        <v>607</v>
      </c>
    </row>
    <row r="5096" spans="18:22" x14ac:dyDescent="0.3">
      <c r="R5096">
        <f t="shared" ca="1" si="0"/>
        <v>3638.7000000000003</v>
      </c>
      <c r="U5096" t="s">
        <v>618</v>
      </c>
      <c r="V5096" t="s">
        <v>616</v>
      </c>
    </row>
    <row r="5097" spans="18:22" x14ac:dyDescent="0.3">
      <c r="R5097">
        <f t="shared" ref="R5097:R5125" ca="1" si="1">OFFSET($R$1,MATCH(V5097,$U$2:$U$5031,0),0,1,1)*1.3</f>
        <v>6500</v>
      </c>
      <c r="U5097" t="s">
        <v>636</v>
      </c>
      <c r="V5097" t="s">
        <v>634</v>
      </c>
    </row>
    <row r="5098" spans="18:22" x14ac:dyDescent="0.3">
      <c r="R5098">
        <f t="shared" ca="1" si="1"/>
        <v>4550</v>
      </c>
      <c r="U5098" t="s">
        <v>640</v>
      </c>
      <c r="V5098" t="s">
        <v>638</v>
      </c>
    </row>
    <row r="5099" spans="18:22" x14ac:dyDescent="0.3">
      <c r="R5099">
        <f t="shared" ca="1" si="1"/>
        <v>5633.1210000000001</v>
      </c>
      <c r="U5099" t="s">
        <v>646</v>
      </c>
      <c r="V5099" t="s">
        <v>645</v>
      </c>
    </row>
    <row r="5100" spans="18:22" x14ac:dyDescent="0.3">
      <c r="R5100">
        <f t="shared" ca="1" si="1"/>
        <v>4680</v>
      </c>
      <c r="U5100" t="s">
        <v>650</v>
      </c>
      <c r="V5100" t="s">
        <v>649</v>
      </c>
    </row>
    <row r="5101" spans="18:22" x14ac:dyDescent="0.3">
      <c r="R5101">
        <f t="shared" ca="1" si="1"/>
        <v>6305</v>
      </c>
      <c r="U5101" t="s">
        <v>665</v>
      </c>
      <c r="V5101" t="s">
        <v>663</v>
      </c>
    </row>
    <row r="5102" spans="18:22" x14ac:dyDescent="0.3">
      <c r="R5102">
        <f t="shared" ca="1" si="1"/>
        <v>4420</v>
      </c>
      <c r="U5102" t="s">
        <v>688</v>
      </c>
      <c r="V5102" t="s">
        <v>686</v>
      </c>
    </row>
    <row r="5103" spans="18:22" x14ac:dyDescent="0.3">
      <c r="R5103">
        <f t="shared" ca="1" si="1"/>
        <v>4872.0749999999998</v>
      </c>
      <c r="U5103" t="s">
        <v>691</v>
      </c>
      <c r="V5103" t="s">
        <v>689</v>
      </c>
    </row>
    <row r="5104" spans="18:22" x14ac:dyDescent="0.3">
      <c r="R5104">
        <f t="shared" ca="1" si="1"/>
        <v>18037.5</v>
      </c>
      <c r="U5104" t="s">
        <v>694</v>
      </c>
      <c r="V5104" t="s">
        <v>692</v>
      </c>
    </row>
    <row r="5105" spans="18:22" x14ac:dyDescent="0.3">
      <c r="R5105">
        <f t="shared" ca="1" si="1"/>
        <v>4680</v>
      </c>
      <c r="U5105" t="s">
        <v>697</v>
      </c>
      <c r="V5105" t="s">
        <v>695</v>
      </c>
    </row>
    <row r="5106" spans="18:22" x14ac:dyDescent="0.3">
      <c r="R5106">
        <f t="shared" ca="1" si="1"/>
        <v>5328.7</v>
      </c>
      <c r="U5106" t="s">
        <v>702</v>
      </c>
      <c r="V5106" t="s">
        <v>700</v>
      </c>
    </row>
    <row r="5107" spans="18:22" x14ac:dyDescent="0.3">
      <c r="R5107">
        <f t="shared" ca="1" si="1"/>
        <v>18070</v>
      </c>
      <c r="U5107" t="s">
        <v>706</v>
      </c>
      <c r="V5107" t="s">
        <v>705</v>
      </c>
    </row>
    <row r="5108" spans="18:22" x14ac:dyDescent="0.3">
      <c r="R5108">
        <f t="shared" ca="1" si="1"/>
        <v>15348.112000000001</v>
      </c>
      <c r="U5108" t="s">
        <v>711</v>
      </c>
      <c r="V5108" t="s">
        <v>709</v>
      </c>
    </row>
    <row r="5109" spans="18:22" x14ac:dyDescent="0.3">
      <c r="R5109">
        <f t="shared" ca="1" si="1"/>
        <v>14560</v>
      </c>
      <c r="U5109" t="s">
        <v>717</v>
      </c>
      <c r="V5109" t="s">
        <v>716</v>
      </c>
    </row>
    <row r="5110" spans="18:22" x14ac:dyDescent="0.3">
      <c r="R5110">
        <f t="shared" ca="1" si="1"/>
        <v>28600</v>
      </c>
      <c r="U5110" t="s">
        <v>722</v>
      </c>
      <c r="V5110" t="s">
        <v>721</v>
      </c>
    </row>
    <row r="5111" spans="18:22" x14ac:dyDescent="0.3">
      <c r="R5111">
        <f t="shared" ca="1" si="1"/>
        <v>11700</v>
      </c>
      <c r="U5111" t="s">
        <v>734</v>
      </c>
      <c r="V5111" t="s">
        <v>732</v>
      </c>
    </row>
    <row r="5112" spans="18:22" x14ac:dyDescent="0.3">
      <c r="R5112">
        <f t="shared" ca="1" si="1"/>
        <v>19500</v>
      </c>
      <c r="U5112" t="s">
        <v>752</v>
      </c>
      <c r="V5112" t="s">
        <v>751</v>
      </c>
    </row>
    <row r="5113" spans="18:22" x14ac:dyDescent="0.3">
      <c r="R5113">
        <f t="shared" ca="1" si="1"/>
        <v>15600</v>
      </c>
      <c r="U5113" t="s">
        <v>773</v>
      </c>
      <c r="V5113" t="s">
        <v>772</v>
      </c>
    </row>
    <row r="5114" spans="18:22" x14ac:dyDescent="0.3">
      <c r="R5114">
        <f t="shared" ca="1" si="1"/>
        <v>4631.7180000000008</v>
      </c>
      <c r="U5114" t="s">
        <v>778</v>
      </c>
      <c r="V5114" t="s">
        <v>776</v>
      </c>
    </row>
    <row r="5115" spans="18:22" x14ac:dyDescent="0.3">
      <c r="R5115">
        <f t="shared" ca="1" si="1"/>
        <v>5588.7</v>
      </c>
      <c r="U5115" t="s">
        <v>781</v>
      </c>
      <c r="V5115" t="s">
        <v>780</v>
      </c>
    </row>
    <row r="5116" spans="18:22" x14ac:dyDescent="0.3">
      <c r="R5116">
        <f t="shared" ca="1" si="1"/>
        <v>4680</v>
      </c>
      <c r="U5116" t="s">
        <v>783</v>
      </c>
      <c r="V5116" t="s">
        <v>782</v>
      </c>
    </row>
    <row r="5117" spans="18:22" x14ac:dyDescent="0.3">
      <c r="R5117">
        <f t="shared" ca="1" si="1"/>
        <v>14950</v>
      </c>
      <c r="U5117" t="s">
        <v>807</v>
      </c>
      <c r="V5117" t="s">
        <v>805</v>
      </c>
    </row>
    <row r="5118" spans="18:22" x14ac:dyDescent="0.3">
      <c r="R5118">
        <f t="shared" ca="1" si="1"/>
        <v>11960</v>
      </c>
      <c r="U5118" t="s">
        <v>838</v>
      </c>
      <c r="V5118" t="s">
        <v>836</v>
      </c>
    </row>
    <row r="5119" spans="18:22" x14ac:dyDescent="0.3">
      <c r="R5119">
        <f t="shared" ca="1" si="1"/>
        <v>18954</v>
      </c>
      <c r="U5119" t="s">
        <v>901</v>
      </c>
      <c r="V5119" t="s">
        <v>899</v>
      </c>
    </row>
    <row r="5120" spans="18:22" x14ac:dyDescent="0.3">
      <c r="R5120">
        <f t="shared" ca="1" si="1"/>
        <v>18460</v>
      </c>
      <c r="U5120" t="s">
        <v>918</v>
      </c>
      <c r="V5120" t="s">
        <v>916</v>
      </c>
    </row>
    <row r="5121" spans="18:22" x14ac:dyDescent="0.3">
      <c r="R5121">
        <f t="shared" ca="1" si="1"/>
        <v>3229.2000000000003</v>
      </c>
      <c r="U5121" t="s">
        <v>940</v>
      </c>
      <c r="V5121" t="s">
        <v>939</v>
      </c>
    </row>
    <row r="5122" spans="18:22" x14ac:dyDescent="0.3">
      <c r="R5122">
        <f t="shared" ca="1" si="1"/>
        <v>6890</v>
      </c>
      <c r="U5122" t="s">
        <v>948</v>
      </c>
      <c r="V5122" t="s">
        <v>947</v>
      </c>
    </row>
    <row r="5123" spans="18:22" x14ac:dyDescent="0.3">
      <c r="R5123">
        <f t="shared" ca="1" si="1"/>
        <v>4550</v>
      </c>
      <c r="U5123" t="s">
        <v>951</v>
      </c>
      <c r="V5123" t="s">
        <v>950</v>
      </c>
    </row>
    <row r="5124" spans="18:22" x14ac:dyDescent="0.3">
      <c r="R5124">
        <f t="shared" ca="1" si="1"/>
        <v>14728.87</v>
      </c>
      <c r="U5124" t="s">
        <v>959</v>
      </c>
      <c r="V5124" t="s">
        <v>958</v>
      </c>
    </row>
    <row r="5125" spans="18:22" x14ac:dyDescent="0.3">
      <c r="R5125">
        <f t="shared" ca="1" si="1"/>
        <v>30355</v>
      </c>
      <c r="U5125" t="s">
        <v>963</v>
      </c>
      <c r="V5125" t="s">
        <v>961</v>
      </c>
    </row>
    <row r="5126" spans="18:22" x14ac:dyDescent="0.3">
      <c r="R5126">
        <v>1909</v>
      </c>
      <c r="U5126" t="s">
        <v>67</v>
      </c>
    </row>
    <row r="5127" spans="18:22" x14ac:dyDescent="0.3">
      <c r="R5127">
        <v>10500</v>
      </c>
      <c r="U5127" t="s">
        <v>95</v>
      </c>
    </row>
    <row r="5128" spans="18:22" x14ac:dyDescent="0.3">
      <c r="R5128">
        <v>11027.5</v>
      </c>
      <c r="U5128" t="s">
        <v>118</v>
      </c>
    </row>
    <row r="5129" spans="18:22" x14ac:dyDescent="0.3">
      <c r="R5129">
        <v>12000</v>
      </c>
      <c r="U5129" t="s">
        <v>130</v>
      </c>
    </row>
    <row r="5130" spans="18:22" x14ac:dyDescent="0.3">
      <c r="R5130">
        <v>10200</v>
      </c>
      <c r="U5130" t="s">
        <v>137</v>
      </c>
    </row>
    <row r="5131" spans="18:22" x14ac:dyDescent="0.3">
      <c r="R5131">
        <v>9500</v>
      </c>
      <c r="U5131" t="s">
        <v>149</v>
      </c>
    </row>
    <row r="5132" spans="18:22" x14ac:dyDescent="0.3">
      <c r="R5132">
        <v>10652</v>
      </c>
      <c r="U5132" t="s">
        <v>160</v>
      </c>
    </row>
    <row r="5133" spans="18:22" x14ac:dyDescent="0.3">
      <c r="R5133">
        <v>17000</v>
      </c>
      <c r="U5133" t="s">
        <v>166</v>
      </c>
    </row>
    <row r="5134" spans="18:22" x14ac:dyDescent="0.3">
      <c r="R5134">
        <v>6200</v>
      </c>
      <c r="U5134" t="s">
        <v>181</v>
      </c>
    </row>
    <row r="5135" spans="18:22" x14ac:dyDescent="0.3">
      <c r="R5135">
        <v>2780</v>
      </c>
      <c r="U5135" t="s">
        <v>210</v>
      </c>
    </row>
    <row r="5136" spans="18:22" x14ac:dyDescent="0.3">
      <c r="R5136">
        <v>10000</v>
      </c>
      <c r="U5136" t="s">
        <v>237</v>
      </c>
    </row>
    <row r="5137" spans="18:21" x14ac:dyDescent="0.3">
      <c r="R5137">
        <v>9500</v>
      </c>
      <c r="U5137" t="s">
        <v>246</v>
      </c>
    </row>
    <row r="5138" spans="18:21" x14ac:dyDescent="0.3">
      <c r="R5138">
        <v>1226.0899999999999</v>
      </c>
      <c r="U5138" t="s">
        <v>255</v>
      </c>
    </row>
    <row r="5139" spans="18:21" x14ac:dyDescent="0.3">
      <c r="R5139">
        <v>3006</v>
      </c>
      <c r="U5139" t="s">
        <v>266</v>
      </c>
    </row>
    <row r="5140" spans="18:21" x14ac:dyDescent="0.3">
      <c r="R5140">
        <v>14057.23</v>
      </c>
      <c r="U5140" t="s">
        <v>272</v>
      </c>
    </row>
    <row r="5141" spans="18:21" x14ac:dyDescent="0.3">
      <c r="R5141">
        <v>2500</v>
      </c>
      <c r="U5141" t="s">
        <v>276</v>
      </c>
    </row>
    <row r="5142" spans="18:21" x14ac:dyDescent="0.3">
      <c r="R5142">
        <v>3000</v>
      </c>
      <c r="U5142" t="s">
        <v>355</v>
      </c>
    </row>
    <row r="5143" spans="18:21" x14ac:dyDescent="0.3">
      <c r="R5143">
        <v>3000</v>
      </c>
      <c r="U5143" t="s">
        <v>519</v>
      </c>
    </row>
    <row r="5144" spans="18:21" x14ac:dyDescent="0.3">
      <c r="R5144">
        <v>3300</v>
      </c>
      <c r="U5144" t="s">
        <v>405</v>
      </c>
    </row>
    <row r="5145" spans="18:21" x14ac:dyDescent="0.3">
      <c r="R5145">
        <v>3300</v>
      </c>
      <c r="U5145" t="s">
        <v>465</v>
      </c>
    </row>
    <row r="5146" spans="18:21" x14ac:dyDescent="0.3">
      <c r="R5146">
        <v>2900</v>
      </c>
      <c r="U5146" t="s">
        <v>467</v>
      </c>
    </row>
    <row r="5147" spans="18:21" x14ac:dyDescent="0.3">
      <c r="R5147">
        <v>2900</v>
      </c>
      <c r="U5147" t="s">
        <v>324</v>
      </c>
    </row>
    <row r="5148" spans="18:21" x14ac:dyDescent="0.3">
      <c r="R5148">
        <v>11500</v>
      </c>
      <c r="U5148" t="s">
        <v>750</v>
      </c>
    </row>
    <row r="5149" spans="18:21" x14ac:dyDescent="0.3">
      <c r="R5149">
        <v>8500</v>
      </c>
      <c r="U5149" t="s">
        <v>417</v>
      </c>
    </row>
    <row r="5150" spans="18:21" x14ac:dyDescent="0.3">
      <c r="R5150">
        <v>10500</v>
      </c>
      <c r="U5150" t="s">
        <v>710</v>
      </c>
    </row>
    <row r="5151" spans="18:21" x14ac:dyDescent="0.3">
      <c r="R5151">
        <v>13200</v>
      </c>
      <c r="U5151" t="s">
        <v>770</v>
      </c>
    </row>
    <row r="5152" spans="18:21" x14ac:dyDescent="0.3">
      <c r="R5152">
        <v>10200</v>
      </c>
      <c r="U5152" t="s">
        <v>373</v>
      </c>
    </row>
    <row r="5153" spans="18:21" x14ac:dyDescent="0.3">
      <c r="R5153">
        <v>9200</v>
      </c>
      <c r="U5153" t="s">
        <v>306</v>
      </c>
    </row>
    <row r="5154" spans="18:21" x14ac:dyDescent="0.3">
      <c r="R5154">
        <v>6522</v>
      </c>
      <c r="U5154" t="s">
        <v>533</v>
      </c>
    </row>
    <row r="5155" spans="18:21" x14ac:dyDescent="0.3">
      <c r="R5155">
        <v>7522</v>
      </c>
      <c r="U5155" t="s">
        <v>779</v>
      </c>
    </row>
    <row r="5156" spans="18:21" x14ac:dyDescent="0.3">
      <c r="R5156">
        <v>12200</v>
      </c>
      <c r="U5156" t="s">
        <v>561</v>
      </c>
    </row>
    <row r="5157" spans="18:21" x14ac:dyDescent="0.3">
      <c r="R5157">
        <v>10200</v>
      </c>
      <c r="U5157" t="s">
        <v>316</v>
      </c>
    </row>
    <row r="5158" spans="18:21" x14ac:dyDescent="0.3">
      <c r="R5158">
        <v>10200</v>
      </c>
      <c r="U5158" t="s">
        <v>391</v>
      </c>
    </row>
    <row r="5159" spans="18:21" x14ac:dyDescent="0.3">
      <c r="R5159">
        <v>11200</v>
      </c>
      <c r="U5159" t="s">
        <v>659</v>
      </c>
    </row>
    <row r="5160" spans="18:21" x14ac:dyDescent="0.3">
      <c r="R5160">
        <v>10200</v>
      </c>
      <c r="U5160" t="s">
        <v>491</v>
      </c>
    </row>
    <row r="5161" spans="18:21" x14ac:dyDescent="0.3">
      <c r="R5161">
        <v>10200</v>
      </c>
      <c r="U5161" t="s">
        <v>456</v>
      </c>
    </row>
    <row r="5162" spans="18:21" x14ac:dyDescent="0.3">
      <c r="R5162">
        <v>3400</v>
      </c>
      <c r="U5162" t="s">
        <v>823</v>
      </c>
    </row>
    <row r="5163" spans="18:21" x14ac:dyDescent="0.3">
      <c r="R5163">
        <v>3400</v>
      </c>
      <c r="U5163" t="s">
        <v>677</v>
      </c>
    </row>
    <row r="5164" spans="18:21" x14ac:dyDescent="0.3">
      <c r="R5164">
        <v>3000</v>
      </c>
      <c r="U5164" t="s">
        <v>466</v>
      </c>
    </row>
    <row r="5165" spans="18:21" x14ac:dyDescent="0.3">
      <c r="R5165">
        <v>3000</v>
      </c>
      <c r="U5165" t="s">
        <v>462</v>
      </c>
    </row>
    <row r="5166" spans="18:21" x14ac:dyDescent="0.3">
      <c r="R5166">
        <v>3200</v>
      </c>
      <c r="U5166" t="s">
        <v>354</v>
      </c>
    </row>
    <row r="5167" spans="18:21" x14ac:dyDescent="0.3">
      <c r="R5167">
        <v>3200</v>
      </c>
      <c r="U5167" t="s">
        <v>475</v>
      </c>
    </row>
    <row r="5168" spans="18:21" x14ac:dyDescent="0.3">
      <c r="R5168">
        <v>3200</v>
      </c>
      <c r="U5168" t="s">
        <v>777</v>
      </c>
    </row>
    <row r="5169" spans="18:21" x14ac:dyDescent="0.3">
      <c r="R5169">
        <v>2900</v>
      </c>
      <c r="U5169" t="s">
        <v>511</v>
      </c>
    </row>
    <row r="5170" spans="18:21" x14ac:dyDescent="0.3">
      <c r="R5170">
        <v>2900</v>
      </c>
      <c r="U5170" t="s">
        <v>448</v>
      </c>
    </row>
    <row r="5171" spans="18:21" x14ac:dyDescent="0.3">
      <c r="R5171">
        <v>11640</v>
      </c>
      <c r="U5171" t="s">
        <v>725</v>
      </c>
    </row>
    <row r="5172" spans="18:21" x14ac:dyDescent="0.3">
      <c r="R5172">
        <v>9640</v>
      </c>
      <c r="U5172" t="s">
        <v>443</v>
      </c>
    </row>
    <row r="5173" spans="18:21" x14ac:dyDescent="0.3">
      <c r="R5173">
        <v>2581.8000000000002</v>
      </c>
      <c r="U5173" t="s">
        <v>604</v>
      </c>
    </row>
    <row r="5174" spans="18:21" x14ac:dyDescent="0.3">
      <c r="R5174">
        <v>2381.8000000000002</v>
      </c>
      <c r="U5174" t="s">
        <v>518</v>
      </c>
    </row>
    <row r="5175" spans="18:21" x14ac:dyDescent="0.3">
      <c r="R5175">
        <v>1881.8</v>
      </c>
      <c r="U5175" t="s">
        <v>914</v>
      </c>
    </row>
    <row r="5176" spans="18:21" x14ac:dyDescent="0.3">
      <c r="R5176">
        <v>11000</v>
      </c>
      <c r="U5176" t="s">
        <v>817</v>
      </c>
    </row>
    <row r="5177" spans="18:21" x14ac:dyDescent="0.3">
      <c r="R5177">
        <v>9000</v>
      </c>
      <c r="U5177" t="s">
        <v>458</v>
      </c>
    </row>
    <row r="5178" spans="18:21" x14ac:dyDescent="0.3">
      <c r="R5178">
        <v>8000</v>
      </c>
      <c r="U5178" t="s">
        <v>488</v>
      </c>
    </row>
    <row r="5179" spans="18:21" x14ac:dyDescent="0.3">
      <c r="R5179">
        <v>8000</v>
      </c>
      <c r="U5179" t="s">
        <v>482</v>
      </c>
    </row>
    <row r="5180" spans="18:21" x14ac:dyDescent="0.3">
      <c r="R5180">
        <v>7000</v>
      </c>
      <c r="U5180" t="s">
        <v>546</v>
      </c>
    </row>
    <row r="5181" spans="18:21" x14ac:dyDescent="0.3">
      <c r="R5181">
        <v>7000</v>
      </c>
      <c r="U5181" t="s">
        <v>870</v>
      </c>
    </row>
    <row r="5182" spans="18:21" x14ac:dyDescent="0.3">
      <c r="R5182">
        <v>3900</v>
      </c>
      <c r="U5182" t="s">
        <v>955</v>
      </c>
    </row>
    <row r="5183" spans="18:21" x14ac:dyDescent="0.3">
      <c r="R5183">
        <v>3500</v>
      </c>
      <c r="U5183" t="s">
        <v>719</v>
      </c>
    </row>
    <row r="5184" spans="18:21" x14ac:dyDescent="0.3">
      <c r="R5184">
        <v>3500</v>
      </c>
      <c r="U5184" t="s">
        <v>296</v>
      </c>
    </row>
    <row r="5185" spans="17:21" x14ac:dyDescent="0.3">
      <c r="Q5185">
        <v>3600</v>
      </c>
      <c r="R5185">
        <v>3600</v>
      </c>
      <c r="U5185" t="s">
        <v>701</v>
      </c>
    </row>
    <row r="5186" spans="17:21" x14ac:dyDescent="0.3">
      <c r="R5186">
        <v>3600</v>
      </c>
      <c r="U5186" t="s">
        <v>345</v>
      </c>
    </row>
    <row r="5187" spans="17:21" x14ac:dyDescent="0.3">
      <c r="R5187">
        <v>2980.84</v>
      </c>
      <c r="U5187" t="s">
        <v>724</v>
      </c>
    </row>
    <row r="5188" spans="17:21" x14ac:dyDescent="0.3">
      <c r="R5188">
        <v>2500</v>
      </c>
      <c r="U5188" t="s">
        <v>921</v>
      </c>
    </row>
    <row r="5189" spans="17:21" x14ac:dyDescent="0.3">
      <c r="R5189">
        <v>2500</v>
      </c>
      <c r="U5189" t="s">
        <v>378</v>
      </c>
    </row>
    <row r="5190" spans="17:21" x14ac:dyDescent="0.3">
      <c r="R5190">
        <v>2600</v>
      </c>
      <c r="U5190" t="s">
        <v>747</v>
      </c>
    </row>
    <row r="5191" spans="17:21" x14ac:dyDescent="0.3">
      <c r="R5191">
        <v>2600</v>
      </c>
      <c r="U5191" t="s">
        <v>515</v>
      </c>
    </row>
    <row r="5192" spans="17:21" x14ac:dyDescent="0.3">
      <c r="R5192">
        <v>2300</v>
      </c>
      <c r="U5192" t="s">
        <v>508</v>
      </c>
    </row>
    <row r="5193" spans="17:21" x14ac:dyDescent="0.3">
      <c r="R5193">
        <v>4048</v>
      </c>
      <c r="U5193" t="s">
        <v>584</v>
      </c>
    </row>
    <row r="5194" spans="17:21" x14ac:dyDescent="0.3">
      <c r="R5194">
        <v>4348</v>
      </c>
      <c r="U5194" t="s">
        <v>622</v>
      </c>
    </row>
    <row r="5195" spans="17:21" x14ac:dyDescent="0.3">
      <c r="R5195">
        <v>3748</v>
      </c>
      <c r="U5195" t="s">
        <v>576</v>
      </c>
    </row>
    <row r="5196" spans="17:21" x14ac:dyDescent="0.3">
      <c r="R5196">
        <v>7000</v>
      </c>
      <c r="U5196" t="s">
        <v>937</v>
      </c>
    </row>
    <row r="5197" spans="17:21" x14ac:dyDescent="0.3">
      <c r="R5197">
        <v>5800</v>
      </c>
      <c r="U5197" t="s">
        <v>655</v>
      </c>
    </row>
    <row r="5198" spans="17:21" x14ac:dyDescent="0.3">
      <c r="R5198">
        <v>5800</v>
      </c>
      <c r="U5198" t="s">
        <v>426</v>
      </c>
    </row>
    <row r="5199" spans="17:21" x14ac:dyDescent="0.3">
      <c r="R5199">
        <v>6000</v>
      </c>
      <c r="U5199" t="s">
        <v>669</v>
      </c>
    </row>
    <row r="5200" spans="17:21" x14ac:dyDescent="0.3">
      <c r="R5200">
        <v>6000</v>
      </c>
      <c r="U5200" t="s">
        <v>326</v>
      </c>
    </row>
    <row r="5201" spans="18:21" x14ac:dyDescent="0.3">
      <c r="R5201">
        <v>5300</v>
      </c>
      <c r="U5201" t="s">
        <v>931</v>
      </c>
    </row>
    <row r="5202" spans="18:21" x14ac:dyDescent="0.3">
      <c r="R5202">
        <v>5300</v>
      </c>
      <c r="U5202" t="s">
        <v>523</v>
      </c>
    </row>
    <row r="5203" spans="18:21" x14ac:dyDescent="0.3">
      <c r="R5203">
        <v>8207.0400000000009</v>
      </c>
      <c r="U5203" t="s">
        <v>406</v>
      </c>
    </row>
    <row r="5204" spans="18:21" x14ac:dyDescent="0.3">
      <c r="R5204">
        <v>8707.0400000000009</v>
      </c>
      <c r="U5204" t="s">
        <v>476</v>
      </c>
    </row>
    <row r="5205" spans="18:21" x14ac:dyDescent="0.3">
      <c r="R5205">
        <v>8707.0400000000009</v>
      </c>
      <c r="U5205" t="s">
        <v>733</v>
      </c>
    </row>
    <row r="5206" spans="18:21" x14ac:dyDescent="0.3">
      <c r="R5206">
        <v>8800</v>
      </c>
      <c r="U5206" t="s">
        <v>369</v>
      </c>
    </row>
    <row r="5207" spans="18:21" x14ac:dyDescent="0.3">
      <c r="R5207">
        <v>8800</v>
      </c>
      <c r="U5207" t="s">
        <v>574</v>
      </c>
    </row>
    <row r="5208" spans="18:21" x14ac:dyDescent="0.3">
      <c r="R5208">
        <v>8800</v>
      </c>
      <c r="U5208" t="s">
        <v>917</v>
      </c>
    </row>
    <row r="5209" spans="18:21" x14ac:dyDescent="0.3">
      <c r="R5209">
        <v>9800</v>
      </c>
      <c r="U5209" t="s">
        <v>289</v>
      </c>
    </row>
    <row r="5210" spans="18:21" x14ac:dyDescent="0.3">
      <c r="R5210">
        <v>8000</v>
      </c>
      <c r="U5210" t="s">
        <v>492</v>
      </c>
    </row>
    <row r="5211" spans="18:21" x14ac:dyDescent="0.3">
      <c r="R5211">
        <v>8000</v>
      </c>
      <c r="U5211" t="s">
        <v>714</v>
      </c>
    </row>
    <row r="5212" spans="18:21" x14ac:dyDescent="0.3">
      <c r="R5212">
        <v>12128.23</v>
      </c>
      <c r="U5212" t="s">
        <v>422</v>
      </c>
    </row>
    <row r="5213" spans="18:21" x14ac:dyDescent="0.3">
      <c r="R5213">
        <v>9128.23</v>
      </c>
      <c r="U5213" t="s">
        <v>858</v>
      </c>
    </row>
    <row r="5214" spans="18:21" x14ac:dyDescent="0.3">
      <c r="R5214">
        <v>9128.23</v>
      </c>
      <c r="U5214" t="s">
        <v>445</v>
      </c>
    </row>
    <row r="5215" spans="18:21" x14ac:dyDescent="0.3">
      <c r="R5215">
        <v>10128.23</v>
      </c>
      <c r="U5215" t="s">
        <v>375</v>
      </c>
    </row>
    <row r="5216" spans="18:21" x14ac:dyDescent="0.3">
      <c r="R5216">
        <v>8128.23</v>
      </c>
      <c r="U5216" t="s">
        <v>763</v>
      </c>
    </row>
    <row r="5217" spans="18:21" x14ac:dyDescent="0.3">
      <c r="R5217">
        <v>8128.23</v>
      </c>
      <c r="U5217" t="s">
        <v>547</v>
      </c>
    </row>
    <row r="5218" spans="18:21" x14ac:dyDescent="0.3">
      <c r="R5218">
        <v>2500</v>
      </c>
      <c r="U5218" t="s">
        <v>629</v>
      </c>
    </row>
    <row r="5219" spans="18:21" x14ac:dyDescent="0.3">
      <c r="R5219">
        <v>2500</v>
      </c>
      <c r="U5219" t="s">
        <v>477</v>
      </c>
    </row>
    <row r="5220" spans="18:21" x14ac:dyDescent="0.3">
      <c r="R5220">
        <v>2700</v>
      </c>
      <c r="U5220" t="s">
        <v>707</v>
      </c>
    </row>
    <row r="5221" spans="18:21" x14ac:dyDescent="0.3">
      <c r="R5221">
        <v>2700</v>
      </c>
      <c r="U5221" t="s">
        <v>384</v>
      </c>
    </row>
    <row r="5222" spans="18:21" x14ac:dyDescent="0.3">
      <c r="R5222">
        <v>2300</v>
      </c>
      <c r="U5222" t="s">
        <v>671</v>
      </c>
    </row>
    <row r="5223" spans="18:21" x14ac:dyDescent="0.3">
      <c r="R5223">
        <v>2300</v>
      </c>
      <c r="U5223" t="s">
        <v>525</v>
      </c>
    </row>
    <row r="5224" spans="18:21" x14ac:dyDescent="0.3">
      <c r="R5224">
        <v>2300</v>
      </c>
      <c r="U5224" t="s">
        <v>459</v>
      </c>
    </row>
    <row r="5225" spans="18:21" x14ac:dyDescent="0.3">
      <c r="R5225">
        <v>2450</v>
      </c>
      <c r="U5225" t="s">
        <v>490</v>
      </c>
    </row>
    <row r="5226" spans="18:21" x14ac:dyDescent="0.3">
      <c r="R5226">
        <v>2650</v>
      </c>
      <c r="U5226" t="s">
        <v>527</v>
      </c>
    </row>
    <row r="5227" spans="18:21" x14ac:dyDescent="0.3">
      <c r="R5227">
        <v>2250</v>
      </c>
      <c r="U5227" t="s">
        <v>912</v>
      </c>
    </row>
    <row r="5228" spans="18:21" x14ac:dyDescent="0.3">
      <c r="R5228">
        <v>17960</v>
      </c>
      <c r="U5228" t="s">
        <v>484</v>
      </c>
    </row>
    <row r="5229" spans="18:21" x14ac:dyDescent="0.3">
      <c r="R5229">
        <v>18960</v>
      </c>
      <c r="U5229" t="s">
        <v>594</v>
      </c>
    </row>
    <row r="5230" spans="18:21" x14ac:dyDescent="0.3">
      <c r="R5230">
        <v>12065.74</v>
      </c>
      <c r="U5230" t="s">
        <v>591</v>
      </c>
    </row>
    <row r="5231" spans="18:21" x14ac:dyDescent="0.3">
      <c r="R5231">
        <v>10065.74</v>
      </c>
      <c r="U5231" t="s">
        <v>799</v>
      </c>
    </row>
    <row r="5232" spans="18:21" x14ac:dyDescent="0.3">
      <c r="R5232">
        <v>11065.74</v>
      </c>
      <c r="U5232" t="s">
        <v>657</v>
      </c>
    </row>
    <row r="5233" spans="18:21" x14ac:dyDescent="0.3">
      <c r="R5233">
        <v>21500</v>
      </c>
      <c r="U5233" t="s">
        <v>433</v>
      </c>
    </row>
    <row r="5234" spans="18:21" x14ac:dyDescent="0.3">
      <c r="R5234">
        <v>19500</v>
      </c>
      <c r="U5234" t="s">
        <v>612</v>
      </c>
    </row>
    <row r="5235" spans="18:21" x14ac:dyDescent="0.3">
      <c r="R5235">
        <v>19500</v>
      </c>
      <c r="U5235" t="s">
        <v>962</v>
      </c>
    </row>
    <row r="5236" spans="18:21" x14ac:dyDescent="0.3">
      <c r="R5236">
        <v>1126.0899999999999</v>
      </c>
      <c r="U5236" t="s">
        <v>447</v>
      </c>
    </row>
    <row r="5237" spans="18:21" x14ac:dyDescent="0.3">
      <c r="R5237">
        <v>1226.0899999999999</v>
      </c>
      <c r="U5237" t="s">
        <v>497</v>
      </c>
    </row>
    <row r="5238" spans="18:21" x14ac:dyDescent="0.3">
      <c r="R5238">
        <v>1226.0899999999999</v>
      </c>
      <c r="U5238" t="s">
        <v>318</v>
      </c>
    </row>
    <row r="5239" spans="18:21" x14ac:dyDescent="0.3">
      <c r="R5239">
        <v>1000</v>
      </c>
      <c r="U5239" t="s">
        <v>884</v>
      </c>
    </row>
    <row r="5240" spans="18:21" x14ac:dyDescent="0.3">
      <c r="R5240">
        <v>1000</v>
      </c>
      <c r="U5240" t="s">
        <v>478</v>
      </c>
    </row>
    <row r="5241" spans="18:21" x14ac:dyDescent="0.3">
      <c r="R5241">
        <v>7200</v>
      </c>
      <c r="U5241" t="s">
        <v>408</v>
      </c>
    </row>
    <row r="5242" spans="18:21" x14ac:dyDescent="0.3">
      <c r="R5242">
        <v>7200</v>
      </c>
      <c r="U5242" t="s">
        <v>922</v>
      </c>
    </row>
    <row r="5243" spans="18:21" x14ac:dyDescent="0.3">
      <c r="R5243">
        <v>8200</v>
      </c>
      <c r="U5243" t="s">
        <v>869</v>
      </c>
    </row>
    <row r="5244" spans="18:21" x14ac:dyDescent="0.3">
      <c r="R5244">
        <v>6200</v>
      </c>
      <c r="U5244" t="s">
        <v>837</v>
      </c>
    </row>
    <row r="5245" spans="18:21" x14ac:dyDescent="0.3">
      <c r="R5245">
        <v>9732.7999999999993</v>
      </c>
      <c r="U5245" t="s">
        <v>504</v>
      </c>
    </row>
    <row r="5246" spans="18:21" x14ac:dyDescent="0.3">
      <c r="R5246">
        <v>9732.7999999999993</v>
      </c>
      <c r="U5246" t="s">
        <v>450</v>
      </c>
    </row>
    <row r="5247" spans="18:21" x14ac:dyDescent="0.3">
      <c r="R5247">
        <v>9732.7999999999993</v>
      </c>
      <c r="U5247" t="s">
        <v>729</v>
      </c>
    </row>
    <row r="5248" spans="18:21" x14ac:dyDescent="0.3">
      <c r="R5248">
        <v>10732.8</v>
      </c>
      <c r="U5248" t="s">
        <v>522</v>
      </c>
    </row>
    <row r="5249" spans="18:21" x14ac:dyDescent="0.3">
      <c r="R5249">
        <v>10732.8</v>
      </c>
      <c r="U5249" t="s">
        <v>762</v>
      </c>
    </row>
    <row r="5250" spans="18:21" x14ac:dyDescent="0.3">
      <c r="R5250">
        <v>8732.7999999999993</v>
      </c>
      <c r="U5250" t="s">
        <v>829</v>
      </c>
    </row>
    <row r="5251" spans="18:21" x14ac:dyDescent="0.3">
      <c r="R5251">
        <v>14057.23</v>
      </c>
      <c r="U5251" t="s">
        <v>886</v>
      </c>
    </row>
    <row r="5252" spans="18:21" x14ac:dyDescent="0.3">
      <c r="R5252">
        <v>12057.23</v>
      </c>
      <c r="U5252" t="s">
        <v>498</v>
      </c>
    </row>
    <row r="5253" spans="18:21" x14ac:dyDescent="0.3">
      <c r="R5253">
        <v>11057.23</v>
      </c>
      <c r="U5253" t="s">
        <v>737</v>
      </c>
    </row>
    <row r="5254" spans="18:21" x14ac:dyDescent="0.3">
      <c r="R5254">
        <v>11057.23</v>
      </c>
      <c r="U5254" t="s">
        <v>610</v>
      </c>
    </row>
    <row r="5255" spans="18:21" x14ac:dyDescent="0.3">
      <c r="R5255">
        <v>12057.23</v>
      </c>
      <c r="U5255" t="s">
        <v>758</v>
      </c>
    </row>
    <row r="5256" spans="18:21" x14ac:dyDescent="0.3">
      <c r="R5256">
        <v>3245</v>
      </c>
      <c r="U5256" t="s">
        <v>854</v>
      </c>
    </row>
    <row r="5257" spans="18:21" x14ac:dyDescent="0.3">
      <c r="R5257">
        <v>3045</v>
      </c>
      <c r="U5257" t="s">
        <v>696</v>
      </c>
    </row>
    <row r="5258" spans="18:21" x14ac:dyDescent="0.3">
      <c r="R5258">
        <v>3045</v>
      </c>
      <c r="U5258" t="s">
        <v>461</v>
      </c>
    </row>
    <row r="5259" spans="18:21" x14ac:dyDescent="0.3">
      <c r="R5259">
        <v>3045</v>
      </c>
      <c r="U5259" t="s">
        <v>489</v>
      </c>
    </row>
    <row r="5260" spans="18:21" x14ac:dyDescent="0.3">
      <c r="R5260">
        <v>3145</v>
      </c>
      <c r="U5260" t="s">
        <v>845</v>
      </c>
    </row>
    <row r="5261" spans="18:21" x14ac:dyDescent="0.3">
      <c r="R5261">
        <v>3145</v>
      </c>
      <c r="U5261" t="s">
        <v>437</v>
      </c>
    </row>
    <row r="5262" spans="18:21" x14ac:dyDescent="0.3">
      <c r="R5262">
        <v>3145</v>
      </c>
      <c r="U5262" t="s">
        <v>411</v>
      </c>
    </row>
    <row r="5263" spans="18:21" x14ac:dyDescent="0.3">
      <c r="R5263">
        <v>2845</v>
      </c>
      <c r="U5263" t="s">
        <v>630</v>
      </c>
    </row>
    <row r="5264" spans="18:21" x14ac:dyDescent="0.3">
      <c r="R5264">
        <v>2780</v>
      </c>
      <c r="U5264" t="s">
        <v>393</v>
      </c>
    </row>
    <row r="5265" spans="18:21" x14ac:dyDescent="0.3">
      <c r="R5265">
        <v>2680</v>
      </c>
      <c r="U5265" t="s">
        <v>356</v>
      </c>
    </row>
    <row r="5266" spans="18:21" x14ac:dyDescent="0.3">
      <c r="R5266">
        <v>4250</v>
      </c>
      <c r="U5266" t="s">
        <v>664</v>
      </c>
    </row>
    <row r="5267" spans="18:21" x14ac:dyDescent="0.3">
      <c r="R5267">
        <v>4250</v>
      </c>
      <c r="U5267" t="s">
        <v>349</v>
      </c>
    </row>
    <row r="5268" spans="18:21" x14ac:dyDescent="0.3">
      <c r="R5268">
        <v>3950</v>
      </c>
      <c r="U5268" t="s">
        <v>730</v>
      </c>
    </row>
    <row r="5269" spans="18:21" x14ac:dyDescent="0.3">
      <c r="R5269">
        <v>3065</v>
      </c>
      <c r="U5269" t="s">
        <v>842</v>
      </c>
    </row>
    <row r="5270" spans="18:21" x14ac:dyDescent="0.3">
      <c r="R5270">
        <v>3265</v>
      </c>
      <c r="U5270" t="s">
        <v>887</v>
      </c>
    </row>
    <row r="5271" spans="18:21" x14ac:dyDescent="0.3">
      <c r="R5271">
        <v>11500</v>
      </c>
      <c r="U5271" t="s">
        <v>668</v>
      </c>
    </row>
    <row r="5272" spans="18:21" x14ac:dyDescent="0.3">
      <c r="R5272">
        <v>11500</v>
      </c>
      <c r="U5272" t="s">
        <v>410</v>
      </c>
    </row>
    <row r="5273" spans="18:21" x14ac:dyDescent="0.3">
      <c r="R5273">
        <v>9500</v>
      </c>
      <c r="U5273" t="s">
        <v>738</v>
      </c>
    </row>
    <row r="5274" spans="18:21" x14ac:dyDescent="0.3">
      <c r="R5274">
        <v>9500</v>
      </c>
      <c r="U5274" t="s">
        <v>322</v>
      </c>
    </row>
    <row r="5275" spans="18:21" x14ac:dyDescent="0.3">
      <c r="R5275">
        <v>10500</v>
      </c>
      <c r="U5275" t="s">
        <v>431</v>
      </c>
    </row>
    <row r="5276" spans="18:21" x14ac:dyDescent="0.3">
      <c r="R5276">
        <v>10500</v>
      </c>
      <c r="U5276" t="s">
        <v>342</v>
      </c>
    </row>
    <row r="5277" spans="18:21" x14ac:dyDescent="0.3">
      <c r="R5277">
        <v>8500</v>
      </c>
      <c r="U5277" t="s">
        <v>802</v>
      </c>
    </row>
    <row r="5278" spans="18:21" x14ac:dyDescent="0.3">
      <c r="R5278">
        <v>8500</v>
      </c>
      <c r="U5278" t="s">
        <v>381</v>
      </c>
    </row>
    <row r="5279" spans="18:21" x14ac:dyDescent="0.3">
      <c r="R5279">
        <v>8500</v>
      </c>
      <c r="U5279" t="s">
        <v>830</v>
      </c>
    </row>
    <row r="5280" spans="18:21" x14ac:dyDescent="0.3">
      <c r="R5280">
        <v>18200</v>
      </c>
      <c r="U5280" t="s">
        <v>897</v>
      </c>
    </row>
    <row r="5281" spans="18:21" x14ac:dyDescent="0.3">
      <c r="R5281">
        <v>18200</v>
      </c>
      <c r="U5281" t="s">
        <v>513</v>
      </c>
    </row>
    <row r="5282" spans="18:21" x14ac:dyDescent="0.3">
      <c r="R5282">
        <v>19200</v>
      </c>
      <c r="U5282" t="s">
        <v>828</v>
      </c>
    </row>
    <row r="5283" spans="18:21" x14ac:dyDescent="0.3">
      <c r="R5283">
        <v>16200</v>
      </c>
      <c r="U5283" t="s">
        <v>774</v>
      </c>
    </row>
    <row r="5284" spans="18:21" x14ac:dyDescent="0.3">
      <c r="R5284">
        <v>16200</v>
      </c>
      <c r="U5284" t="s">
        <v>394</v>
      </c>
    </row>
    <row r="5285" spans="18:21" x14ac:dyDescent="0.3">
      <c r="R5285">
        <v>1042</v>
      </c>
      <c r="U5285" t="s">
        <v>852</v>
      </c>
    </row>
    <row r="5286" spans="18:21" x14ac:dyDescent="0.3">
      <c r="R5286">
        <v>1042</v>
      </c>
      <c r="U5286" t="s">
        <v>611</v>
      </c>
    </row>
    <row r="5287" spans="18:21" x14ac:dyDescent="0.3">
      <c r="R5287">
        <v>1142</v>
      </c>
      <c r="U5287" t="s">
        <v>767</v>
      </c>
    </row>
    <row r="5288" spans="18:21" x14ac:dyDescent="0.3">
      <c r="R5288">
        <v>942</v>
      </c>
      <c r="U5288" t="s">
        <v>804</v>
      </c>
    </row>
    <row r="5289" spans="18:21" x14ac:dyDescent="0.3">
      <c r="R5289">
        <v>2200</v>
      </c>
      <c r="U5289" t="s">
        <v>376</v>
      </c>
    </row>
    <row r="5290" spans="18:21" x14ac:dyDescent="0.3">
      <c r="R5290">
        <v>2200</v>
      </c>
      <c r="U5290" t="s">
        <v>736</v>
      </c>
    </row>
    <row r="5291" spans="18:21" x14ac:dyDescent="0.3">
      <c r="R5291">
        <v>2200</v>
      </c>
      <c r="U5291" t="s">
        <v>472</v>
      </c>
    </row>
    <row r="5292" spans="18:21" x14ac:dyDescent="0.3">
      <c r="R5292">
        <v>2200</v>
      </c>
      <c r="U5292" t="s">
        <v>388</v>
      </c>
    </row>
    <row r="5293" spans="18:21" x14ac:dyDescent="0.3">
      <c r="R5293">
        <v>2500</v>
      </c>
      <c r="U5293" t="s">
        <v>603</v>
      </c>
    </row>
    <row r="5294" spans="18:21" x14ac:dyDescent="0.3">
      <c r="R5294">
        <v>2500</v>
      </c>
      <c r="U5294" t="s">
        <v>687</v>
      </c>
    </row>
    <row r="5295" spans="18:21" x14ac:dyDescent="0.3">
      <c r="R5295">
        <v>2000</v>
      </c>
      <c r="U5295" t="s">
        <v>848</v>
      </c>
    </row>
    <row r="5296" spans="18:21" x14ac:dyDescent="0.3">
      <c r="R5296">
        <v>2000</v>
      </c>
      <c r="U5296" t="s">
        <v>485</v>
      </c>
    </row>
    <row r="5297" spans="18:21" x14ac:dyDescent="0.3">
      <c r="R5297">
        <v>6008.08</v>
      </c>
      <c r="U5297" t="s">
        <v>542</v>
      </c>
    </row>
    <row r="5298" spans="18:21" x14ac:dyDescent="0.3">
      <c r="R5298">
        <v>5008.08</v>
      </c>
      <c r="U5298" t="s">
        <v>330</v>
      </c>
    </row>
    <row r="5299" spans="18:21" x14ac:dyDescent="0.3">
      <c r="R5299">
        <v>5508.08</v>
      </c>
      <c r="U5299" t="s">
        <v>385</v>
      </c>
    </row>
    <row r="5300" spans="18:21" x14ac:dyDescent="0.3">
      <c r="R5300">
        <v>4500</v>
      </c>
      <c r="U5300" t="s">
        <v>529</v>
      </c>
    </row>
    <row r="5301" spans="18:21" x14ac:dyDescent="0.3">
      <c r="R5301">
        <v>5008.08</v>
      </c>
      <c r="U5301" t="s">
        <v>301</v>
      </c>
    </row>
    <row r="5302" spans="18:21" x14ac:dyDescent="0.3">
      <c r="R5302">
        <v>4903.59</v>
      </c>
      <c r="U5302" t="s">
        <v>416</v>
      </c>
    </row>
    <row r="5303" spans="18:21" x14ac:dyDescent="0.3">
      <c r="R5303">
        <v>4403.59</v>
      </c>
      <c r="U5303" t="s">
        <v>439</v>
      </c>
    </row>
    <row r="5304" spans="18:21" x14ac:dyDescent="0.3">
      <c r="R5304">
        <v>4703.59</v>
      </c>
      <c r="U5304" t="s">
        <v>363</v>
      </c>
    </row>
    <row r="5305" spans="18:21" x14ac:dyDescent="0.3">
      <c r="R5305">
        <v>3900</v>
      </c>
      <c r="U5305" t="s">
        <v>720</v>
      </c>
    </row>
    <row r="5306" spans="18:21" x14ac:dyDescent="0.3">
      <c r="R5306">
        <v>7875</v>
      </c>
      <c r="U5306" t="s">
        <v>815</v>
      </c>
    </row>
    <row r="5307" spans="18:21" x14ac:dyDescent="0.3">
      <c r="R5307">
        <v>6875</v>
      </c>
      <c r="U5307" t="s">
        <v>480</v>
      </c>
    </row>
    <row r="5308" spans="18:21" x14ac:dyDescent="0.3">
      <c r="R5308">
        <v>5875</v>
      </c>
      <c r="U5308" t="s">
        <v>739</v>
      </c>
    </row>
    <row r="5309" spans="18:21" x14ac:dyDescent="0.3">
      <c r="R5309">
        <v>2100</v>
      </c>
      <c r="U5309" t="s">
        <v>10354</v>
      </c>
    </row>
    <row r="5310" spans="18:21" x14ac:dyDescent="0.3">
      <c r="R5310">
        <f ca="1">OFFSET(Sheet1!$AS$1,MATCH('Transport Cost'!U5310,Sheet1!$AZ$2:$AZ$1706,0),0,1,1)</f>
        <v>14346.03</v>
      </c>
      <c r="U5310" t="s">
        <v>10363</v>
      </c>
    </row>
    <row r="5311" spans="18:21" x14ac:dyDescent="0.3">
      <c r="R5311">
        <f ca="1">OFFSET(Sheet1!$AS$1,MATCH('Transport Cost'!U5311,Sheet1!$AZ$2:$AZ$1706,0),0,1,1)</f>
        <v>2748.07</v>
      </c>
      <c r="U5311" t="s">
        <v>10378</v>
      </c>
    </row>
    <row r="5312" spans="18:21" x14ac:dyDescent="0.3">
      <c r="R5312">
        <f ca="1">OFFSET(Sheet1!$AS$1,MATCH('Transport Cost'!U5312,Sheet1!$AZ$2:$AZ$1706,0),0,1,1)</f>
        <v>2742.06</v>
      </c>
      <c r="U5312" t="s">
        <v>10373</v>
      </c>
    </row>
    <row r="5313" spans="18:21" x14ac:dyDescent="0.3">
      <c r="R5313">
        <f ca="1">OFFSET(Sheet1!$AS$1,MATCH('Transport Cost'!U5313,Sheet1!$AZ$2:$AZ$1706,0),0,1,1)</f>
        <v>2740.3</v>
      </c>
      <c r="U5313" t="s">
        <v>10392</v>
      </c>
    </row>
    <row r="5314" spans="18:21" x14ac:dyDescent="0.3">
      <c r="R5314">
        <f ca="1">OFFSET(Sheet1!$AS$1,MATCH('Transport Cost'!U5314,Sheet1!$AZ$2:$AZ$1706,0),0,1,1)</f>
        <v>14395.04</v>
      </c>
      <c r="U5314" t="s">
        <v>10400</v>
      </c>
    </row>
    <row r="5315" spans="18:21" x14ac:dyDescent="0.3">
      <c r="R5315">
        <f ca="1">OFFSET(Sheet1!$AS$1,MATCH('Transport Cost'!U5315,Sheet1!$AZ$2:$AZ$1706,0),0,1,1)</f>
        <v>4073.3</v>
      </c>
      <c r="U5315" t="s">
        <v>10402</v>
      </c>
    </row>
    <row r="5316" spans="18:21" x14ac:dyDescent="0.3">
      <c r="R5316">
        <f ca="1">OFFSET(Sheet1!$AS$1,MATCH('Transport Cost'!U5316,Sheet1!$AZ$2:$AZ$1706,0),0,1,1)</f>
        <v>4008.62</v>
      </c>
      <c r="U5316" t="s">
        <v>10415</v>
      </c>
    </row>
    <row r="5317" spans="18:21" x14ac:dyDescent="0.3">
      <c r="R5317">
        <f ca="1">OFFSET(Sheet1!$AS$1,MATCH('Transport Cost'!U5317,Sheet1!$AZ$2:$AZ$1706,0),0,1,1)</f>
        <v>113.4</v>
      </c>
      <c r="U5317" t="s">
        <v>10419</v>
      </c>
    </row>
    <row r="5318" spans="18:21" x14ac:dyDescent="0.3">
      <c r="R5318">
        <f ca="1">OFFSET(Sheet1!$AS$1,MATCH('Transport Cost'!U5318,Sheet1!$AZ$2:$AZ$1706,0),0,1,1)</f>
        <v>3340.79</v>
      </c>
      <c r="U5318" t="s">
        <v>10383</v>
      </c>
    </row>
    <row r="5319" spans="18:21" x14ac:dyDescent="0.3">
      <c r="R5319">
        <f ca="1">OFFSET(Sheet1!$AS$1,MATCH('Transport Cost'!U5319,Sheet1!$AZ$2:$AZ$1706,0),0,1,1)</f>
        <v>9193.59</v>
      </c>
      <c r="U5319" t="s">
        <v>10425</v>
      </c>
    </row>
    <row r="5320" spans="18:21" x14ac:dyDescent="0.3">
      <c r="R5320">
        <f ca="1">OFFSET(Sheet1!$AS$1,MATCH('Transport Cost'!U5320,Sheet1!$AZ$2:$AZ$1706,0),0,1,1)</f>
        <v>2757.09</v>
      </c>
      <c r="U5320" t="s">
        <v>10433</v>
      </c>
    </row>
    <row r="5321" spans="18:21" x14ac:dyDescent="0.3">
      <c r="R5321">
        <f ca="1">OFFSET(Sheet1!$AS$1,MATCH('Transport Cost'!U5321,Sheet1!$AZ$2:$AZ$1706,0),0,1,1)</f>
        <v>2529.64</v>
      </c>
      <c r="U5321" t="s">
        <v>10436</v>
      </c>
    </row>
    <row r="5322" spans="18:21" x14ac:dyDescent="0.3">
      <c r="R5322">
        <f ca="1">OFFSET(Sheet1!$AS$1,MATCH('Transport Cost'!U5322,Sheet1!$AZ$2:$AZ$1706,0),0,1,1)</f>
        <v>14445.8</v>
      </c>
      <c r="U5322" t="s">
        <v>10430</v>
      </c>
    </row>
    <row r="5323" spans="18:21" x14ac:dyDescent="0.3">
      <c r="R5323">
        <f ca="1">OFFSET(Sheet1!$AS$1,MATCH('Transport Cost'!U5323,Sheet1!$AZ$2:$AZ$1706,0),0,1,1)</f>
        <v>3706.6</v>
      </c>
      <c r="U5323" t="s">
        <v>10446</v>
      </c>
    </row>
    <row r="5324" spans="18:21" x14ac:dyDescent="0.3">
      <c r="R5324">
        <f ca="1">OFFSET(Sheet1!$AS$1,MATCH('Transport Cost'!U5324,Sheet1!$AZ$2:$AZ$1706,0),0,1,1)</f>
        <v>14000</v>
      </c>
      <c r="U5324" t="s">
        <v>10440</v>
      </c>
    </row>
    <row r="5325" spans="18:21" x14ac:dyDescent="0.3">
      <c r="R5325">
        <f ca="1">OFFSET(Sheet1!$AS$1,MATCH('Transport Cost'!U5325,Sheet1!$AZ$2:$AZ$1706,0),0,1,1)</f>
        <v>15473.22</v>
      </c>
      <c r="U5325" t="s">
        <v>10443</v>
      </c>
    </row>
    <row r="5326" spans="18:21" x14ac:dyDescent="0.3">
      <c r="R5326">
        <f ca="1">OFFSET(Sheet1!$AS$1,MATCH('Transport Cost'!U5326,Sheet1!$AZ$2:$AZ$1706,0),0,1,1)</f>
        <v>9000</v>
      </c>
      <c r="U5326" t="s">
        <v>10453</v>
      </c>
    </row>
    <row r="5327" spans="18:21" x14ac:dyDescent="0.3">
      <c r="R5327">
        <f ca="1">OFFSET(Sheet1!$AS$1,MATCH('Transport Cost'!U5327,Sheet1!$AZ$2:$AZ$1706,0),0,1,1)</f>
        <v>1768</v>
      </c>
      <c r="U5327" t="s">
        <v>10461</v>
      </c>
    </row>
    <row r="5328" spans="18:21" x14ac:dyDescent="0.3">
      <c r="R5328">
        <v>880</v>
      </c>
      <c r="U5328" t="s">
        <v>10369</v>
      </c>
    </row>
    <row r="5329" spans="18:21" x14ac:dyDescent="0.3">
      <c r="R5329">
        <v>3500</v>
      </c>
      <c r="U5329" t="s">
        <v>10374</v>
      </c>
    </row>
    <row r="5330" spans="18:21" x14ac:dyDescent="0.3">
      <c r="R5330">
        <v>2988.5</v>
      </c>
      <c r="U5330" t="s">
        <v>10406</v>
      </c>
    </row>
    <row r="5331" spans="18:21" x14ac:dyDescent="0.3">
      <c r="R5331">
        <v>3200</v>
      </c>
      <c r="U5331" t="s">
        <v>10420</v>
      </c>
    </row>
    <row r="5332" spans="18:21" x14ac:dyDescent="0.3">
      <c r="R5332">
        <v>5563.6</v>
      </c>
      <c r="U5332" t="s">
        <v>10397</v>
      </c>
    </row>
    <row r="5333" spans="18:21" x14ac:dyDescent="0.3">
      <c r="R5333">
        <v>3500</v>
      </c>
      <c r="U5333" t="s">
        <v>10395</v>
      </c>
    </row>
    <row r="5334" spans="18:21" x14ac:dyDescent="0.3">
      <c r="R5334">
        <f>4100*1.3</f>
        <v>5330</v>
      </c>
      <c r="U5334" t="s">
        <v>10382</v>
      </c>
    </row>
    <row r="5335" spans="18:21" x14ac:dyDescent="0.3">
      <c r="R5335">
        <f>2945.02*1.3</f>
        <v>3828.5260000000003</v>
      </c>
      <c r="U5335" t="s">
        <v>10434</v>
      </c>
    </row>
    <row r="5336" spans="18:21" x14ac:dyDescent="0.3">
      <c r="R5336">
        <f>2945.02*1.3</f>
        <v>3828.5260000000003</v>
      </c>
      <c r="U5336" t="s">
        <v>10438</v>
      </c>
    </row>
    <row r="5337" spans="18:21" x14ac:dyDescent="0.3">
      <c r="R5337">
        <f>2945.02*1.3</f>
        <v>3828.5260000000003</v>
      </c>
      <c r="U5337" t="s">
        <v>10379</v>
      </c>
    </row>
    <row r="5338" spans="18:21" x14ac:dyDescent="0.3">
      <c r="R5338">
        <f>5563.6*1.3</f>
        <v>7232.68</v>
      </c>
      <c r="U5338" t="s">
        <v>10391</v>
      </c>
    </row>
    <row r="5339" spans="18:21" x14ac:dyDescent="0.3">
      <c r="R5339">
        <v>6289.24</v>
      </c>
      <c r="U5339" t="s">
        <v>10451</v>
      </c>
    </row>
    <row r="5340" spans="18:21" x14ac:dyDescent="0.3">
      <c r="R5340">
        <f>4780.5*1.3</f>
        <v>6214.6500000000005</v>
      </c>
      <c r="U5340" t="s">
        <v>10412</v>
      </c>
    </row>
    <row r="5341" spans="18:21" x14ac:dyDescent="0.3">
      <c r="R5341">
        <f>14834.38*1.3</f>
        <v>19284.694</v>
      </c>
      <c r="U5341" t="s">
        <v>10365</v>
      </c>
    </row>
    <row r="5342" spans="18:21" x14ac:dyDescent="0.3">
      <c r="R5342">
        <f>14834.38*0.7</f>
        <v>10384.065999999999</v>
      </c>
      <c r="U5342" t="s">
        <v>10464</v>
      </c>
    </row>
    <row r="5343" spans="18:21" x14ac:dyDescent="0.3">
      <c r="R5343">
        <f>1517.43*1.3</f>
        <v>1972.6590000000001</v>
      </c>
      <c r="U5343" t="s">
        <v>10370</v>
      </c>
    </row>
    <row r="5344" spans="18:21" x14ac:dyDescent="0.3">
      <c r="R5344">
        <f>1517.43*1.3</f>
        <v>1972.6590000000001</v>
      </c>
      <c r="U5344" t="s">
        <v>10360</v>
      </c>
    </row>
    <row r="5345" spans="18:21" x14ac:dyDescent="0.3">
      <c r="R5345">
        <f>12500*1.3</f>
        <v>16250</v>
      </c>
      <c r="U5345" t="s">
        <v>10409</v>
      </c>
    </row>
    <row r="5346" spans="18:21" x14ac:dyDescent="0.3">
      <c r="R5346">
        <f>12500*1.3</f>
        <v>16250</v>
      </c>
      <c r="U5346" t="s">
        <v>10429</v>
      </c>
    </row>
    <row r="5347" spans="18:21" x14ac:dyDescent="0.3">
      <c r="R5347">
        <f>12500*1.3</f>
        <v>16250</v>
      </c>
      <c r="U5347" t="s">
        <v>10439</v>
      </c>
    </row>
    <row r="5348" spans="18:21" x14ac:dyDescent="0.3">
      <c r="R5348">
        <f>12500*1.3</f>
        <v>16250</v>
      </c>
      <c r="U5348" t="s">
        <v>10418</v>
      </c>
    </row>
    <row r="5349" spans="18:21" x14ac:dyDescent="0.3">
      <c r="R5349">
        <f t="shared" ref="R5349:R5354" si="2">3706.6*1.3</f>
        <v>4818.58</v>
      </c>
      <c r="U5349" t="s">
        <v>10384</v>
      </c>
    </row>
    <row r="5350" spans="18:21" x14ac:dyDescent="0.3">
      <c r="R5350">
        <f t="shared" si="2"/>
        <v>4818.58</v>
      </c>
      <c r="U5350" t="s">
        <v>10447</v>
      </c>
    </row>
    <row r="5351" spans="18:21" x14ac:dyDescent="0.3">
      <c r="R5351">
        <f t="shared" si="2"/>
        <v>4818.58</v>
      </c>
      <c r="U5351" t="s">
        <v>10375</v>
      </c>
    </row>
    <row r="5352" spans="18:21" x14ac:dyDescent="0.3">
      <c r="R5352">
        <f t="shared" si="2"/>
        <v>4818.58</v>
      </c>
      <c r="U5352" t="s">
        <v>10394</v>
      </c>
    </row>
    <row r="5353" spans="18:21" x14ac:dyDescent="0.3">
      <c r="R5353">
        <f t="shared" si="2"/>
        <v>4818.58</v>
      </c>
      <c r="U5353" t="s">
        <v>10423</v>
      </c>
    </row>
    <row r="5354" spans="18:21" x14ac:dyDescent="0.3">
      <c r="R5354">
        <f t="shared" si="2"/>
        <v>4818.58</v>
      </c>
      <c r="U5354" t="s">
        <v>10414</v>
      </c>
    </row>
    <row r="5355" spans="18:21" x14ac:dyDescent="0.3">
      <c r="R5355">
        <f>1700*1.3</f>
        <v>2210</v>
      </c>
      <c r="U5355" t="s">
        <v>10422</v>
      </c>
    </row>
    <row r="5356" spans="18:21" x14ac:dyDescent="0.3">
      <c r="R5356">
        <f>14995*1.3</f>
        <v>19493.5</v>
      </c>
      <c r="U5356" t="s">
        <v>10428</v>
      </c>
    </row>
    <row r="5357" spans="18:21" x14ac:dyDescent="0.3">
      <c r="R5357">
        <f>14580*1.3</f>
        <v>18954</v>
      </c>
      <c r="U5357" t="s">
        <v>10426</v>
      </c>
    </row>
    <row r="5358" spans="18:21" x14ac:dyDescent="0.3">
      <c r="R5358">
        <f>2988.5*1.3</f>
        <v>3885.05</v>
      </c>
      <c r="U5358" t="s">
        <v>10405</v>
      </c>
    </row>
    <row r="5359" spans="18:21" x14ac:dyDescent="0.3">
      <c r="R5359">
        <f>2988.5*1.3</f>
        <v>3885.05</v>
      </c>
      <c r="U5359" t="s">
        <v>10355</v>
      </c>
    </row>
    <row r="5360" spans="18:21" x14ac:dyDescent="0.3">
      <c r="R5360">
        <f>2988.5*1.3</f>
        <v>3885.05</v>
      </c>
      <c r="U5360" t="s">
        <v>10411</v>
      </c>
    </row>
    <row r="5361" spans="18:21" x14ac:dyDescent="0.3">
      <c r="R5361">
        <v>3000</v>
      </c>
      <c r="U5361" t="s">
        <v>10474</v>
      </c>
    </row>
    <row r="5362" spans="18:21" x14ac:dyDescent="0.3">
      <c r="R5362">
        <v>8000</v>
      </c>
      <c r="U5362" t="s">
        <v>10478</v>
      </c>
    </row>
    <row r="5363" spans="18:21" x14ac:dyDescent="0.3">
      <c r="R5363">
        <v>13000</v>
      </c>
      <c r="U5363" t="s">
        <v>10504</v>
      </c>
    </row>
    <row r="5364" spans="18:21" x14ac:dyDescent="0.3">
      <c r="R5364">
        <v>11000</v>
      </c>
      <c r="U5364" t="s">
        <v>10498</v>
      </c>
    </row>
    <row r="5365" spans="18:21" x14ac:dyDescent="0.3">
      <c r="R5365">
        <v>13200</v>
      </c>
      <c r="U5365" t="s">
        <v>10522</v>
      </c>
    </row>
    <row r="5366" spans="18:21" x14ac:dyDescent="0.3">
      <c r="R5366">
        <v>6500</v>
      </c>
      <c r="U5366" t="s">
        <v>10417</v>
      </c>
    </row>
    <row r="5367" spans="18:21" x14ac:dyDescent="0.3">
      <c r="R5367">
        <v>6500</v>
      </c>
      <c r="U5367" t="s">
        <v>10403</v>
      </c>
    </row>
    <row r="5368" spans="18:21" x14ac:dyDescent="0.3">
      <c r="R5368">
        <v>2196</v>
      </c>
      <c r="U5368" t="s">
        <v>10493</v>
      </c>
    </row>
    <row r="5369" spans="18:21" x14ac:dyDescent="0.3">
      <c r="R5369">
        <v>2196</v>
      </c>
      <c r="U5369" t="s">
        <v>10477</v>
      </c>
    </row>
    <row r="5370" spans="18:21" x14ac:dyDescent="0.3">
      <c r="R5370">
        <v>2096</v>
      </c>
      <c r="U5370" t="s">
        <v>10505</v>
      </c>
    </row>
    <row r="5371" spans="18:21" x14ac:dyDescent="0.3">
      <c r="R5371">
        <v>1996</v>
      </c>
      <c r="U5371" t="s">
        <v>10489</v>
      </c>
    </row>
    <row r="5372" spans="18:21" x14ac:dyDescent="0.3">
      <c r="R5372">
        <v>1996</v>
      </c>
      <c r="U5372" t="s">
        <v>10485</v>
      </c>
    </row>
    <row r="5373" spans="18:21" x14ac:dyDescent="0.3">
      <c r="R5373">
        <v>1996</v>
      </c>
      <c r="U5373" t="s">
        <v>10497</v>
      </c>
    </row>
    <row r="5374" spans="18:21" x14ac:dyDescent="0.3">
      <c r="R5374">
        <v>3800</v>
      </c>
      <c r="U5374" t="s">
        <v>10488</v>
      </c>
    </row>
    <row r="5375" spans="18:21" x14ac:dyDescent="0.3">
      <c r="R5375">
        <v>2750</v>
      </c>
      <c r="U5375" t="s">
        <v>10518</v>
      </c>
    </row>
    <row r="5376" spans="18:21" x14ac:dyDescent="0.3">
      <c r="R5376">
        <v>2650</v>
      </c>
      <c r="U5376" t="s">
        <v>10520</v>
      </c>
    </row>
    <row r="5377" spans="18:21" x14ac:dyDescent="0.3">
      <c r="R5377">
        <v>9507.0400000000009</v>
      </c>
      <c r="U5377" t="s">
        <v>10502</v>
      </c>
    </row>
    <row r="5378" spans="18:21" x14ac:dyDescent="0.3">
      <c r="R5378">
        <v>8507.0400000000009</v>
      </c>
      <c r="U5378" t="s">
        <v>10516</v>
      </c>
    </row>
    <row r="5379" spans="18:21" x14ac:dyDescent="0.3">
      <c r="R5379">
        <v>9800</v>
      </c>
      <c r="U5379" t="s">
        <v>10496</v>
      </c>
    </row>
    <row r="5380" spans="18:21" x14ac:dyDescent="0.3">
      <c r="R5380">
        <v>9800</v>
      </c>
      <c r="U5380" t="s">
        <v>10499</v>
      </c>
    </row>
    <row r="5381" spans="18:21" x14ac:dyDescent="0.3">
      <c r="R5381">
        <v>13600</v>
      </c>
      <c r="U5381" t="s">
        <v>10517</v>
      </c>
    </row>
    <row r="5382" spans="18:21" x14ac:dyDescent="0.3">
      <c r="R5382">
        <v>13600</v>
      </c>
      <c r="U5382" t="s">
        <v>10523</v>
      </c>
    </row>
    <row r="5383" spans="18:21" x14ac:dyDescent="0.3">
      <c r="R5383">
        <v>2686.5</v>
      </c>
      <c r="U5383" t="s">
        <v>10519</v>
      </c>
    </row>
    <row r="5384" spans="18:21" x14ac:dyDescent="0.3">
      <c r="R5384">
        <v>2650</v>
      </c>
      <c r="U5384" t="s">
        <v>10481</v>
      </c>
    </row>
    <row r="5385" spans="18:21" x14ac:dyDescent="0.3">
      <c r="R5385">
        <v>12000</v>
      </c>
      <c r="U5385" t="s">
        <v>10476</v>
      </c>
    </row>
    <row r="5386" spans="18:21" x14ac:dyDescent="0.3">
      <c r="R5386">
        <v>11000</v>
      </c>
      <c r="U5386" t="s">
        <v>10492</v>
      </c>
    </row>
    <row r="5387" spans="18:21" x14ac:dyDescent="0.3">
      <c r="R5387">
        <v>9000</v>
      </c>
      <c r="U5387" t="s">
        <v>10483</v>
      </c>
    </row>
    <row r="5388" spans="18:21" x14ac:dyDescent="0.3">
      <c r="R5388">
        <v>9000</v>
      </c>
      <c r="U5388" t="s">
        <v>10506</v>
      </c>
    </row>
    <row r="5389" spans="18:21" x14ac:dyDescent="0.3">
      <c r="R5389">
        <f>15500*1.3</f>
        <v>20150</v>
      </c>
      <c r="U5389" t="s">
        <v>10401</v>
      </c>
    </row>
    <row r="5390" spans="18:21" x14ac:dyDescent="0.3">
      <c r="R5390">
        <f>15500*1.3</f>
        <v>20150</v>
      </c>
      <c r="U5390" t="s">
        <v>10445</v>
      </c>
    </row>
    <row r="5391" spans="18:21" x14ac:dyDescent="0.3">
      <c r="R5391">
        <f>15500*1.3</f>
        <v>20150</v>
      </c>
      <c r="U5391" t="s">
        <v>10431</v>
      </c>
    </row>
    <row r="5392" spans="18:21" x14ac:dyDescent="0.3">
      <c r="R5392">
        <f>15500*1.3</f>
        <v>20150</v>
      </c>
      <c r="U5392" t="s">
        <v>10441</v>
      </c>
    </row>
    <row r="5393" spans="18:21" x14ac:dyDescent="0.3">
      <c r="R5393">
        <v>12500</v>
      </c>
      <c r="U5393" t="s">
        <v>10510</v>
      </c>
    </row>
    <row r="5394" spans="18:21" x14ac:dyDescent="0.3">
      <c r="R5394">
        <f>15500*1.3</f>
        <v>20150</v>
      </c>
      <c r="U5394" t="s">
        <v>10385</v>
      </c>
    </row>
    <row r="5395" spans="18:21" x14ac:dyDescent="0.3">
      <c r="R5395">
        <f>15500*1.3</f>
        <v>20150</v>
      </c>
      <c r="U5395" t="s">
        <v>10435</v>
      </c>
    </row>
    <row r="5396" spans="18:21" x14ac:dyDescent="0.3">
      <c r="R5396">
        <f>15500*1.3</f>
        <v>20150</v>
      </c>
      <c r="U5396" t="s">
        <v>10399</v>
      </c>
    </row>
    <row r="5397" spans="18:21" x14ac:dyDescent="0.3">
      <c r="R5397">
        <f>15500*1.3</f>
        <v>20150</v>
      </c>
      <c r="U5397" t="s">
        <v>10368</v>
      </c>
    </row>
    <row r="5398" spans="18:21" x14ac:dyDescent="0.3">
      <c r="R5398">
        <v>14500</v>
      </c>
      <c r="U5398" t="s">
        <v>10514</v>
      </c>
    </row>
    <row r="5399" spans="18:21" x14ac:dyDescent="0.3">
      <c r="R5399">
        <v>12500</v>
      </c>
      <c r="U5399" t="s">
        <v>10501</v>
      </c>
    </row>
    <row r="5400" spans="18:21" x14ac:dyDescent="0.3">
      <c r="R5400">
        <v>995.6</v>
      </c>
      <c r="U5400" t="s">
        <v>10508</v>
      </c>
    </row>
    <row r="5401" spans="18:21" x14ac:dyDescent="0.3">
      <c r="R5401">
        <v>1020</v>
      </c>
      <c r="U5401" t="s">
        <v>10473</v>
      </c>
    </row>
    <row r="5402" spans="18:21" x14ac:dyDescent="0.3">
      <c r="R5402">
        <v>975.6</v>
      </c>
      <c r="U5402" t="s">
        <v>10484</v>
      </c>
    </row>
    <row r="5403" spans="18:21" x14ac:dyDescent="0.3">
      <c r="R5403">
        <v>8200</v>
      </c>
      <c r="U5403" t="s">
        <v>10494</v>
      </c>
    </row>
    <row r="5404" spans="18:21" x14ac:dyDescent="0.3">
      <c r="R5404">
        <v>7500</v>
      </c>
      <c r="U5404" t="s">
        <v>10507</v>
      </c>
    </row>
    <row r="5405" spans="18:21" x14ac:dyDescent="0.3">
      <c r="R5405">
        <v>8200</v>
      </c>
      <c r="U5405" t="s">
        <v>10526</v>
      </c>
    </row>
    <row r="5406" spans="18:21" x14ac:dyDescent="0.3">
      <c r="R5406">
        <v>3200</v>
      </c>
      <c r="U5406" t="s">
        <v>10486</v>
      </c>
    </row>
    <row r="5407" spans="18:21" x14ac:dyDescent="0.3">
      <c r="R5407">
        <v>2700</v>
      </c>
      <c r="U5407" t="s">
        <v>10515</v>
      </c>
    </row>
    <row r="5408" spans="18:21" x14ac:dyDescent="0.3">
      <c r="R5408">
        <f>13079.2*0.8</f>
        <v>10463.36</v>
      </c>
      <c r="U5408" t="s">
        <v>10495</v>
      </c>
    </row>
    <row r="5409" spans="18:21" x14ac:dyDescent="0.3">
      <c r="R5409">
        <f>13079.2*0.7</f>
        <v>9155.44</v>
      </c>
      <c r="U5409" t="s">
        <v>10490</v>
      </c>
    </row>
    <row r="5410" spans="18:21" x14ac:dyDescent="0.3">
      <c r="R5410">
        <f>13079.2*0.65</f>
        <v>8501.4800000000014</v>
      </c>
      <c r="U5410" t="s">
        <v>10500</v>
      </c>
    </row>
    <row r="5411" spans="18:21" x14ac:dyDescent="0.3">
      <c r="R5411">
        <f>2473*0.8</f>
        <v>1978.4</v>
      </c>
      <c r="U5411" t="s">
        <v>10479</v>
      </c>
    </row>
    <row r="5412" spans="18:21" x14ac:dyDescent="0.3">
      <c r="R5412">
        <f>2473*0.9</f>
        <v>2225.7000000000003</v>
      </c>
      <c r="U5412" t="s">
        <v>10491</v>
      </c>
    </row>
    <row r="5413" spans="18:21" x14ac:dyDescent="0.3">
      <c r="R5413">
        <f>2473*0.9</f>
        <v>2225.7000000000003</v>
      </c>
      <c r="U5413" t="s">
        <v>10475</v>
      </c>
    </row>
    <row r="5414" spans="18:21" x14ac:dyDescent="0.3">
      <c r="R5414">
        <f>2473*0.7</f>
        <v>1731.1</v>
      </c>
      <c r="U5414" t="s">
        <v>10472</v>
      </c>
    </row>
    <row r="5415" spans="18:21" x14ac:dyDescent="0.3">
      <c r="R5415">
        <f>2473*0.7</f>
        <v>1731.1</v>
      </c>
      <c r="U5415" t="s">
        <v>10487</v>
      </c>
    </row>
    <row r="5416" spans="18:21" x14ac:dyDescent="0.3">
      <c r="R5416">
        <v>19200</v>
      </c>
      <c r="U5416" t="s">
        <v>10503</v>
      </c>
    </row>
    <row r="5417" spans="18:21" x14ac:dyDescent="0.3">
      <c r="R5417">
        <f>1658.86*1.3</f>
        <v>2156.518</v>
      </c>
      <c r="U5417" t="s">
        <v>10458</v>
      </c>
    </row>
    <row r="5418" spans="18:21" x14ac:dyDescent="0.3">
      <c r="R5418">
        <f>1658.86*1.3</f>
        <v>2156.518</v>
      </c>
      <c r="U5418" t="s">
        <v>10463</v>
      </c>
    </row>
    <row r="5419" spans="18:21" x14ac:dyDescent="0.3">
      <c r="R5419">
        <v>1658</v>
      </c>
      <c r="U5419" t="s">
        <v>10525</v>
      </c>
    </row>
    <row r="5420" spans="18:21" x14ac:dyDescent="0.3">
      <c r="R5420">
        <v>3500</v>
      </c>
      <c r="U5420" t="s">
        <v>10511</v>
      </c>
    </row>
    <row r="5421" spans="18:21" x14ac:dyDescent="0.3">
      <c r="R5421">
        <v>3500</v>
      </c>
      <c r="U5421" t="s">
        <v>10482</v>
      </c>
    </row>
    <row r="5422" spans="18:21" x14ac:dyDescent="0.3">
      <c r="R5422">
        <f>14580*1.3</f>
        <v>18954</v>
      </c>
      <c r="U5422" t="s">
        <v>10455</v>
      </c>
    </row>
    <row r="5423" spans="18:21" x14ac:dyDescent="0.3">
      <c r="R5423">
        <f>13000</f>
        <v>13000</v>
      </c>
      <c r="U5423" t="s">
        <v>10524</v>
      </c>
    </row>
    <row r="5424" spans="18:21" x14ac:dyDescent="0.3">
      <c r="R5424">
        <v>1850</v>
      </c>
      <c r="U5424" t="s">
        <v>10521</v>
      </c>
    </row>
    <row r="5425" spans="18:21" x14ac:dyDescent="0.3">
      <c r="R5425">
        <v>1920</v>
      </c>
      <c r="U5425" t="s">
        <v>10512</v>
      </c>
    </row>
    <row r="5426" spans="18:21" x14ac:dyDescent="0.3">
      <c r="R5426">
        <v>12000</v>
      </c>
      <c r="U5426" t="s">
        <v>10513</v>
      </c>
    </row>
    <row r="5427" spans="18:21" x14ac:dyDescent="0.3">
      <c r="R5427">
        <v>8200</v>
      </c>
      <c r="U5427" t="s">
        <v>10509</v>
      </c>
    </row>
    <row r="5428" spans="18:21" x14ac:dyDescent="0.3">
      <c r="R5428">
        <v>1884.86</v>
      </c>
      <c r="U5428" t="s">
        <v>10480</v>
      </c>
    </row>
    <row r="5429" spans="18:21" x14ac:dyDescent="0.3">
      <c r="R5429">
        <v>1300.02</v>
      </c>
      <c r="U5429" t="s">
        <v>10545</v>
      </c>
    </row>
    <row r="5430" spans="18:21" x14ac:dyDescent="0.3">
      <c r="R5430">
        <f>3950*1.3</f>
        <v>5135</v>
      </c>
      <c r="U5430" t="s">
        <v>10449</v>
      </c>
    </row>
  </sheetData>
  <autoFilter ref="A1:V4998"/>
  <conditionalFormatting sqref="U1:U5125 U5127:U1048576">
    <cfRule type="duplicateValues" dxfId="4" priority="7"/>
  </conditionalFormatting>
  <conditionalFormatting sqref="U5126">
    <cfRule type="duplicateValues" dxfId="3" priority="6"/>
  </conditionalFormatting>
  <conditionalFormatting sqref="U1:U1048576">
    <cfRule type="duplicateValues" dxfId="2" priority="5"/>
  </conditionalFormatting>
  <conditionalFormatting sqref="R5362">
    <cfRule type="duplicateValues" dxfId="1" priority="2"/>
  </conditionalFormatting>
  <conditionalFormatting sqref="R5362">
    <cfRule type="duplicateValues" dxfId="0" priority="1"/>
  </conditionalFormatting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33"/>
  <sheetViews>
    <sheetView topLeftCell="A5333" workbookViewId="0">
      <selection activeCell="C5333" sqref="C5333"/>
    </sheetView>
  </sheetViews>
  <sheetFormatPr defaultRowHeight="14.4" x14ac:dyDescent="0.3"/>
  <cols>
    <col min="1" max="1" width="9.33203125" bestFit="1" customWidth="1"/>
    <col min="2" max="2" width="20.33203125" bestFit="1" customWidth="1"/>
    <col min="3" max="3" width="19.88671875" bestFit="1" customWidth="1"/>
    <col min="4" max="5" width="11.44140625" bestFit="1" customWidth="1"/>
    <col min="6" max="6" width="13.109375" bestFit="1" customWidth="1"/>
    <col min="7" max="7" width="15.21875" bestFit="1" customWidth="1"/>
    <col min="8" max="8" width="35.77734375" bestFit="1" customWidth="1"/>
  </cols>
  <sheetData>
    <row r="1" spans="1:8" x14ac:dyDescent="0.3">
      <c r="A1" t="s">
        <v>11</v>
      </c>
      <c r="B1" t="s">
        <v>10180</v>
      </c>
      <c r="C1" t="s">
        <v>10181</v>
      </c>
      <c r="D1" t="s">
        <v>10182</v>
      </c>
      <c r="E1" t="s">
        <v>10183</v>
      </c>
      <c r="F1" t="s">
        <v>10184</v>
      </c>
      <c r="G1" t="s">
        <v>10185</v>
      </c>
      <c r="H1" t="s">
        <v>10186</v>
      </c>
    </row>
    <row r="2" spans="1:8" x14ac:dyDescent="0.3">
      <c r="A2">
        <v>615892</v>
      </c>
      <c r="B2">
        <v>41.71</v>
      </c>
      <c r="C2">
        <v>4</v>
      </c>
      <c r="D2">
        <v>-23.588130400000001</v>
      </c>
      <c r="E2">
        <v>-46.532471800000003</v>
      </c>
      <c r="F2" t="s">
        <v>7023</v>
      </c>
      <c r="G2">
        <v>615892</v>
      </c>
      <c r="H2" t="s">
        <v>7024</v>
      </c>
    </row>
    <row r="3" spans="1:8" x14ac:dyDescent="0.3">
      <c r="A3">
        <v>616105</v>
      </c>
      <c r="B3">
        <v>8163.5099999999984</v>
      </c>
      <c r="C3">
        <v>53</v>
      </c>
      <c r="D3">
        <v>-23.524965699999999</v>
      </c>
      <c r="E3">
        <v>-46.194293599999902</v>
      </c>
      <c r="F3" t="s">
        <v>7023</v>
      </c>
      <c r="G3">
        <v>616105</v>
      </c>
      <c r="H3" t="s">
        <v>7025</v>
      </c>
    </row>
    <row r="4" spans="1:8" x14ac:dyDescent="0.3">
      <c r="A4">
        <v>616107</v>
      </c>
      <c r="B4">
        <v>18273.66</v>
      </c>
      <c r="C4">
        <v>63</v>
      </c>
      <c r="D4">
        <v>-23.528008400000001</v>
      </c>
      <c r="E4">
        <v>-46.166548400000003</v>
      </c>
      <c r="F4" t="s">
        <v>7023</v>
      </c>
      <c r="G4">
        <v>616107</v>
      </c>
      <c r="H4" t="s">
        <v>7025</v>
      </c>
    </row>
    <row r="5" spans="1:8" x14ac:dyDescent="0.3">
      <c r="A5">
        <v>616362</v>
      </c>
      <c r="B5">
        <v>146.91</v>
      </c>
      <c r="C5">
        <v>20</v>
      </c>
      <c r="D5">
        <v>-23.451334200000002</v>
      </c>
      <c r="E5">
        <v>-46.520595800000002</v>
      </c>
      <c r="F5" t="s">
        <v>7023</v>
      </c>
      <c r="G5">
        <v>616362</v>
      </c>
      <c r="H5" t="s">
        <v>7026</v>
      </c>
    </row>
    <row r="6" spans="1:8" x14ac:dyDescent="0.3">
      <c r="A6">
        <v>617092</v>
      </c>
      <c r="B6">
        <v>12.23</v>
      </c>
      <c r="C6">
        <v>2</v>
      </c>
      <c r="D6">
        <v>-23.729517699999999</v>
      </c>
      <c r="E6">
        <v>-46.857633399999997</v>
      </c>
      <c r="F6" t="s">
        <v>7023</v>
      </c>
      <c r="G6">
        <v>617092</v>
      </c>
      <c r="H6" t="s">
        <v>7027</v>
      </c>
    </row>
    <row r="7" spans="1:8" x14ac:dyDescent="0.3">
      <c r="A7">
        <v>617216</v>
      </c>
      <c r="B7">
        <v>156.47</v>
      </c>
      <c r="C7">
        <v>16</v>
      </c>
      <c r="D7">
        <v>-23.563811999999999</v>
      </c>
      <c r="E7">
        <v>-46.798155999999999</v>
      </c>
      <c r="F7" t="s">
        <v>7023</v>
      </c>
      <c r="G7">
        <v>617216</v>
      </c>
      <c r="H7" t="s">
        <v>7028</v>
      </c>
    </row>
    <row r="8" spans="1:8" x14ac:dyDescent="0.3">
      <c r="A8">
        <v>617237</v>
      </c>
      <c r="B8">
        <v>163.20999999999998</v>
      </c>
      <c r="C8">
        <v>12</v>
      </c>
      <c r="D8">
        <v>-23.484392400000001</v>
      </c>
      <c r="E8">
        <v>-46.735757700000001</v>
      </c>
      <c r="F8" t="s">
        <v>7023</v>
      </c>
      <c r="G8">
        <v>617237</v>
      </c>
      <c r="H8" t="s">
        <v>7029</v>
      </c>
    </row>
    <row r="9" spans="1:8" x14ac:dyDescent="0.3">
      <c r="A9">
        <v>617313</v>
      </c>
      <c r="B9">
        <v>112.69999999999999</v>
      </c>
      <c r="C9">
        <v>13</v>
      </c>
      <c r="D9">
        <v>-23.550181599999998</v>
      </c>
      <c r="E9">
        <v>-46.844268</v>
      </c>
      <c r="F9" t="s">
        <v>7023</v>
      </c>
      <c r="G9">
        <v>617313</v>
      </c>
      <c r="H9" t="s">
        <v>7030</v>
      </c>
    </row>
    <row r="10" spans="1:8" x14ac:dyDescent="0.3">
      <c r="A10">
        <v>617433</v>
      </c>
      <c r="B10">
        <v>220.18</v>
      </c>
      <c r="C10">
        <v>21</v>
      </c>
      <c r="D10">
        <v>-23.503385999999999</v>
      </c>
      <c r="E10">
        <v>-46.672232899999997</v>
      </c>
      <c r="F10" t="s">
        <v>7023</v>
      </c>
      <c r="G10">
        <v>617433</v>
      </c>
      <c r="H10" t="s">
        <v>7031</v>
      </c>
    </row>
    <row r="11" spans="1:8" x14ac:dyDescent="0.3">
      <c r="A11">
        <v>617476</v>
      </c>
      <c r="B11">
        <v>82.429999999999978</v>
      </c>
      <c r="C11">
        <v>9</v>
      </c>
      <c r="D11">
        <v>-23.530929700000002</v>
      </c>
      <c r="E11">
        <v>-46.636250599999997</v>
      </c>
      <c r="F11" t="s">
        <v>7023</v>
      </c>
      <c r="G11">
        <v>617476</v>
      </c>
      <c r="H11" t="s">
        <v>7032</v>
      </c>
    </row>
    <row r="12" spans="1:8" x14ac:dyDescent="0.3">
      <c r="A12">
        <v>617525</v>
      </c>
      <c r="B12">
        <v>26.030000000000005</v>
      </c>
      <c r="C12">
        <v>9</v>
      </c>
      <c r="D12">
        <v>-23.518125999999999</v>
      </c>
      <c r="E12">
        <v>-46.1758326</v>
      </c>
      <c r="F12" t="s">
        <v>7023</v>
      </c>
      <c r="G12">
        <v>617525</v>
      </c>
      <c r="H12" t="s">
        <v>7033</v>
      </c>
    </row>
    <row r="13" spans="1:8" x14ac:dyDescent="0.3">
      <c r="A13">
        <v>617701</v>
      </c>
      <c r="B13">
        <v>6.57</v>
      </c>
      <c r="C13">
        <v>2</v>
      </c>
      <c r="D13">
        <v>-23.4333952</v>
      </c>
      <c r="E13">
        <v>-46.792778800000001</v>
      </c>
      <c r="F13" t="s">
        <v>7023</v>
      </c>
      <c r="G13">
        <v>617701</v>
      </c>
      <c r="H13" t="s">
        <v>7034</v>
      </c>
    </row>
    <row r="14" spans="1:8" x14ac:dyDescent="0.3">
      <c r="A14">
        <v>618375</v>
      </c>
      <c r="B14">
        <v>43.589999999999996</v>
      </c>
      <c r="C14">
        <v>10</v>
      </c>
      <c r="D14">
        <v>-23.494865900000001</v>
      </c>
      <c r="E14">
        <v>-46.7090642</v>
      </c>
      <c r="F14" t="s">
        <v>7023</v>
      </c>
      <c r="G14">
        <v>618375</v>
      </c>
      <c r="H14" t="s">
        <v>7035</v>
      </c>
    </row>
    <row r="15" spans="1:8" x14ac:dyDescent="0.3">
      <c r="A15">
        <v>619013</v>
      </c>
      <c r="B15">
        <v>41.069999999999993</v>
      </c>
      <c r="C15">
        <v>10</v>
      </c>
      <c r="D15">
        <v>-23.5445566</v>
      </c>
      <c r="E15">
        <v>-46.634560699999902</v>
      </c>
      <c r="F15" t="s">
        <v>7023</v>
      </c>
      <c r="G15">
        <v>619013</v>
      </c>
      <c r="H15" t="s">
        <v>7036</v>
      </c>
    </row>
    <row r="16" spans="1:8" x14ac:dyDescent="0.3">
      <c r="A16">
        <v>619047</v>
      </c>
      <c r="B16">
        <v>158.05000000000001</v>
      </c>
      <c r="C16">
        <v>11</v>
      </c>
      <c r="D16">
        <v>-23.634613900000002</v>
      </c>
      <c r="E16">
        <v>-46.733099000000003</v>
      </c>
      <c r="F16" t="s">
        <v>7023</v>
      </c>
      <c r="G16">
        <v>619047</v>
      </c>
      <c r="H16" t="s">
        <v>7037</v>
      </c>
    </row>
    <row r="17" spans="1:8" x14ac:dyDescent="0.3">
      <c r="A17">
        <v>619215</v>
      </c>
      <c r="B17">
        <v>65.820000000000007</v>
      </c>
      <c r="C17">
        <v>7</v>
      </c>
      <c r="D17">
        <v>-23.405541400000001</v>
      </c>
      <c r="E17">
        <v>-46.889046200000003</v>
      </c>
      <c r="F17" t="s">
        <v>7023</v>
      </c>
      <c r="G17">
        <v>619215</v>
      </c>
      <c r="H17" t="s">
        <v>7038</v>
      </c>
    </row>
    <row r="18" spans="1:8" x14ac:dyDescent="0.3">
      <c r="A18">
        <v>619321</v>
      </c>
      <c r="B18">
        <v>651.09</v>
      </c>
      <c r="C18">
        <v>34</v>
      </c>
      <c r="D18">
        <v>-23.559562700000001</v>
      </c>
      <c r="E18">
        <v>-46.404364600000001</v>
      </c>
      <c r="F18" t="s">
        <v>7023</v>
      </c>
      <c r="G18">
        <v>619321</v>
      </c>
      <c r="H18" t="s">
        <v>7039</v>
      </c>
    </row>
    <row r="19" spans="1:8" x14ac:dyDescent="0.3">
      <c r="A19">
        <v>619360</v>
      </c>
      <c r="B19">
        <v>93.350000000000009</v>
      </c>
      <c r="C19">
        <v>11</v>
      </c>
      <c r="D19">
        <v>-23.470312100000001</v>
      </c>
      <c r="E19">
        <v>-46.721660100000001</v>
      </c>
      <c r="F19" t="s">
        <v>7023</v>
      </c>
      <c r="G19">
        <v>619360</v>
      </c>
      <c r="H19" t="s">
        <v>7040</v>
      </c>
    </row>
    <row r="20" spans="1:8" x14ac:dyDescent="0.3">
      <c r="A20">
        <v>620039</v>
      </c>
      <c r="B20">
        <v>71.3</v>
      </c>
      <c r="C20">
        <v>8</v>
      </c>
      <c r="D20">
        <v>-23.497356</v>
      </c>
      <c r="E20">
        <v>-46.507840799999997</v>
      </c>
      <c r="F20" t="s">
        <v>7023</v>
      </c>
      <c r="G20">
        <v>620039</v>
      </c>
      <c r="H20" t="s">
        <v>7041</v>
      </c>
    </row>
    <row r="21" spans="1:8" x14ac:dyDescent="0.3">
      <c r="A21">
        <v>620170</v>
      </c>
      <c r="B21">
        <v>291.59000000000003</v>
      </c>
      <c r="C21">
        <v>20</v>
      </c>
      <c r="D21">
        <v>-23.495280699999999</v>
      </c>
      <c r="E21">
        <v>-46.4046381</v>
      </c>
      <c r="F21" t="s">
        <v>7023</v>
      </c>
      <c r="G21">
        <v>620170</v>
      </c>
      <c r="H21" t="s">
        <v>7042</v>
      </c>
    </row>
    <row r="22" spans="1:8" x14ac:dyDescent="0.3">
      <c r="A22">
        <v>620373</v>
      </c>
      <c r="B22">
        <v>28.28</v>
      </c>
      <c r="C22">
        <v>7</v>
      </c>
      <c r="D22">
        <v>-23.503709300000001</v>
      </c>
      <c r="E22">
        <v>-46.711269100000003</v>
      </c>
      <c r="F22" t="s">
        <v>7023</v>
      </c>
      <c r="G22">
        <v>620373</v>
      </c>
      <c r="H22" t="s">
        <v>7043</v>
      </c>
    </row>
    <row r="23" spans="1:8" x14ac:dyDescent="0.3">
      <c r="A23">
        <v>621626</v>
      </c>
      <c r="B23">
        <v>1377.6599999999999</v>
      </c>
      <c r="C23">
        <v>24</v>
      </c>
      <c r="D23">
        <v>-23.646316200000001</v>
      </c>
      <c r="E23">
        <v>-46.318499799999998</v>
      </c>
      <c r="F23" t="s">
        <v>7023</v>
      </c>
      <c r="G23">
        <v>621626</v>
      </c>
      <c r="H23" t="s">
        <v>7044</v>
      </c>
    </row>
    <row r="24" spans="1:8" x14ac:dyDescent="0.3">
      <c r="A24">
        <v>622093</v>
      </c>
      <c r="B24">
        <v>1113.76</v>
      </c>
      <c r="C24">
        <v>17</v>
      </c>
      <c r="D24">
        <v>-23.538846599999999</v>
      </c>
      <c r="E24">
        <v>-46.607131899999999</v>
      </c>
      <c r="F24" t="s">
        <v>7023</v>
      </c>
      <c r="G24">
        <v>622093</v>
      </c>
      <c r="H24" t="s">
        <v>7045</v>
      </c>
    </row>
    <row r="25" spans="1:8" x14ac:dyDescent="0.3">
      <c r="A25">
        <v>622646</v>
      </c>
      <c r="B25">
        <v>25.09</v>
      </c>
      <c r="C25">
        <v>4</v>
      </c>
      <c r="D25">
        <v>-23.616994500000001</v>
      </c>
      <c r="E25">
        <v>-46.705738099999998</v>
      </c>
      <c r="F25" t="s">
        <v>7023</v>
      </c>
      <c r="G25">
        <v>622646</v>
      </c>
      <c r="H25" t="s">
        <v>7046</v>
      </c>
    </row>
    <row r="26" spans="1:8" x14ac:dyDescent="0.3">
      <c r="A26">
        <v>622780</v>
      </c>
      <c r="B26">
        <v>2792.58</v>
      </c>
      <c r="C26">
        <v>5</v>
      </c>
      <c r="D26">
        <v>-23.554043</v>
      </c>
      <c r="E26">
        <v>-46.652656999999998</v>
      </c>
      <c r="F26" t="s">
        <v>7023</v>
      </c>
      <c r="G26">
        <v>622780</v>
      </c>
      <c r="H26" t="s">
        <v>7047</v>
      </c>
    </row>
    <row r="27" spans="1:8" x14ac:dyDescent="0.3">
      <c r="A27">
        <v>622916</v>
      </c>
      <c r="B27">
        <v>7123.4499999999989</v>
      </c>
      <c r="C27">
        <v>56</v>
      </c>
      <c r="D27">
        <v>-23.526621200000001</v>
      </c>
      <c r="E27">
        <v>-46.528113900000001</v>
      </c>
      <c r="F27" t="s">
        <v>7023</v>
      </c>
      <c r="G27">
        <v>622916</v>
      </c>
      <c r="H27" t="s">
        <v>7048</v>
      </c>
    </row>
    <row r="28" spans="1:8" x14ac:dyDescent="0.3">
      <c r="A28">
        <v>623266</v>
      </c>
      <c r="B28">
        <v>787.46</v>
      </c>
      <c r="C28">
        <v>29</v>
      </c>
      <c r="D28">
        <v>-23.508027899999998</v>
      </c>
      <c r="E28">
        <v>-46.568218100000003</v>
      </c>
      <c r="F28" t="s">
        <v>7023</v>
      </c>
      <c r="G28">
        <v>623266</v>
      </c>
      <c r="H28" t="s">
        <v>7049</v>
      </c>
    </row>
    <row r="29" spans="1:8" x14ac:dyDescent="0.3">
      <c r="A29">
        <v>623728</v>
      </c>
      <c r="B29">
        <v>133.83999999999997</v>
      </c>
      <c r="C29">
        <v>14</v>
      </c>
      <c r="D29">
        <v>-23.4895791</v>
      </c>
      <c r="E29">
        <v>-46.707805999999998</v>
      </c>
      <c r="F29" t="s">
        <v>7023</v>
      </c>
      <c r="G29">
        <v>623728</v>
      </c>
      <c r="H29" t="s">
        <v>7050</v>
      </c>
    </row>
    <row r="30" spans="1:8" x14ac:dyDescent="0.3">
      <c r="A30">
        <v>623731</v>
      </c>
      <c r="B30">
        <v>238.07000000000002</v>
      </c>
      <c r="C30">
        <v>24</v>
      </c>
      <c r="D30">
        <v>-23.4524735</v>
      </c>
      <c r="E30">
        <v>-46.4372197</v>
      </c>
      <c r="F30" t="s">
        <v>7023</v>
      </c>
      <c r="G30">
        <v>623731</v>
      </c>
      <c r="H30" t="s">
        <v>7051</v>
      </c>
    </row>
    <row r="31" spans="1:8" x14ac:dyDescent="0.3">
      <c r="A31">
        <v>624219</v>
      </c>
      <c r="B31">
        <v>283.49</v>
      </c>
      <c r="C31">
        <v>6</v>
      </c>
      <c r="D31">
        <v>-23.517744799999999</v>
      </c>
      <c r="E31">
        <v>-46.584994000000002</v>
      </c>
      <c r="F31" t="s">
        <v>7023</v>
      </c>
      <c r="G31">
        <v>624219</v>
      </c>
      <c r="H31" t="s">
        <v>7052</v>
      </c>
    </row>
    <row r="32" spans="1:8" x14ac:dyDescent="0.3">
      <c r="A32">
        <v>624465</v>
      </c>
      <c r="B32">
        <v>238.84</v>
      </c>
      <c r="C32">
        <v>9</v>
      </c>
      <c r="D32">
        <v>-23.549388</v>
      </c>
      <c r="E32">
        <v>-46.847485900000002</v>
      </c>
      <c r="F32" t="s">
        <v>7023</v>
      </c>
      <c r="G32">
        <v>624465</v>
      </c>
      <c r="H32" t="s">
        <v>7053</v>
      </c>
    </row>
    <row r="33" spans="1:8" x14ac:dyDescent="0.3">
      <c r="A33">
        <v>624702</v>
      </c>
      <c r="B33">
        <v>18.45</v>
      </c>
      <c r="C33">
        <v>3</v>
      </c>
      <c r="D33">
        <v>-23.5800649</v>
      </c>
      <c r="E33">
        <v>-46.721097700000001</v>
      </c>
      <c r="F33" t="s">
        <v>7023</v>
      </c>
      <c r="G33">
        <v>624702</v>
      </c>
      <c r="H33" t="s">
        <v>7054</v>
      </c>
    </row>
    <row r="34" spans="1:8" x14ac:dyDescent="0.3">
      <c r="A34">
        <v>625081</v>
      </c>
      <c r="B34">
        <v>146.07000000000005</v>
      </c>
      <c r="C34">
        <v>21</v>
      </c>
      <c r="D34">
        <v>-23.5459332</v>
      </c>
      <c r="E34">
        <v>-46.6502196</v>
      </c>
      <c r="F34" t="s">
        <v>7023</v>
      </c>
      <c r="G34">
        <v>625081</v>
      </c>
      <c r="H34" t="s">
        <v>7055</v>
      </c>
    </row>
    <row r="35" spans="1:8" x14ac:dyDescent="0.3">
      <c r="A35">
        <v>625377</v>
      </c>
      <c r="B35">
        <v>112.16999999999999</v>
      </c>
      <c r="C35">
        <v>16</v>
      </c>
      <c r="D35">
        <v>-23.528820400000001</v>
      </c>
      <c r="E35">
        <v>-46.205622299999902</v>
      </c>
      <c r="F35" t="s">
        <v>7023</v>
      </c>
      <c r="G35">
        <v>625377</v>
      </c>
      <c r="H35" t="s">
        <v>7056</v>
      </c>
    </row>
    <row r="36" spans="1:8" x14ac:dyDescent="0.3">
      <c r="A36">
        <v>625409</v>
      </c>
      <c r="B36">
        <v>253.37</v>
      </c>
      <c r="C36">
        <v>18</v>
      </c>
      <c r="D36">
        <v>-23.566472900000001</v>
      </c>
      <c r="E36">
        <v>-46.841897299999999</v>
      </c>
      <c r="F36" t="s">
        <v>7023</v>
      </c>
      <c r="G36">
        <v>625409</v>
      </c>
      <c r="H36" t="s">
        <v>7057</v>
      </c>
    </row>
    <row r="37" spans="1:8" x14ac:dyDescent="0.3">
      <c r="A37">
        <v>625783</v>
      </c>
      <c r="B37">
        <v>1.35</v>
      </c>
      <c r="C37">
        <v>2</v>
      </c>
      <c r="D37">
        <v>-23.471720000000001</v>
      </c>
      <c r="E37">
        <v>-46.544833999999902</v>
      </c>
      <c r="F37" t="s">
        <v>7023</v>
      </c>
      <c r="G37">
        <v>625783</v>
      </c>
      <c r="H37" t="s">
        <v>7058</v>
      </c>
    </row>
    <row r="38" spans="1:8" x14ac:dyDescent="0.3">
      <c r="A38">
        <v>625966</v>
      </c>
      <c r="B38">
        <v>30.54</v>
      </c>
      <c r="C38">
        <v>5</v>
      </c>
      <c r="D38">
        <v>-23.509844900000001</v>
      </c>
      <c r="E38">
        <v>-46.434652799999903</v>
      </c>
      <c r="F38" t="s">
        <v>7023</v>
      </c>
      <c r="G38">
        <v>625966</v>
      </c>
      <c r="H38" t="s">
        <v>7059</v>
      </c>
    </row>
    <row r="39" spans="1:8" x14ac:dyDescent="0.3">
      <c r="A39">
        <v>625973</v>
      </c>
      <c r="B39">
        <v>225.94000000000003</v>
      </c>
      <c r="C39">
        <v>18</v>
      </c>
      <c r="D39">
        <v>-23.568416599999999</v>
      </c>
      <c r="E39">
        <v>-46.792259899999998</v>
      </c>
      <c r="F39" t="s">
        <v>7023</v>
      </c>
      <c r="G39">
        <v>625973</v>
      </c>
      <c r="H39" t="s">
        <v>7060</v>
      </c>
    </row>
    <row r="40" spans="1:8" x14ac:dyDescent="0.3">
      <c r="A40">
        <v>626485</v>
      </c>
      <c r="B40">
        <v>278.96000000000004</v>
      </c>
      <c r="C40">
        <v>15</v>
      </c>
      <c r="D40">
        <v>-23.548718600000001</v>
      </c>
      <c r="E40">
        <v>-46.589877299999998</v>
      </c>
      <c r="F40" t="s">
        <v>7023</v>
      </c>
      <c r="G40">
        <v>626485</v>
      </c>
      <c r="H40" t="s">
        <v>7061</v>
      </c>
    </row>
    <row r="41" spans="1:8" x14ac:dyDescent="0.3">
      <c r="A41">
        <v>626597</v>
      </c>
      <c r="B41">
        <v>81.599999999999994</v>
      </c>
      <c r="C41">
        <v>6</v>
      </c>
      <c r="D41">
        <v>-23.494338899999999</v>
      </c>
      <c r="E41">
        <v>-46.659935999999902</v>
      </c>
      <c r="F41" t="s">
        <v>7023</v>
      </c>
      <c r="G41">
        <v>626597</v>
      </c>
      <c r="H41" t="s">
        <v>7062</v>
      </c>
    </row>
    <row r="42" spans="1:8" x14ac:dyDescent="0.3">
      <c r="A42">
        <v>626686</v>
      </c>
      <c r="B42">
        <v>28.55</v>
      </c>
      <c r="C42">
        <v>6</v>
      </c>
      <c r="D42">
        <v>-23.591446699999999</v>
      </c>
      <c r="E42">
        <v>-46.407139000000001</v>
      </c>
      <c r="F42" t="s">
        <v>7023</v>
      </c>
      <c r="G42">
        <v>626686</v>
      </c>
      <c r="H42" t="s">
        <v>7063</v>
      </c>
    </row>
    <row r="43" spans="1:8" x14ac:dyDescent="0.3">
      <c r="A43">
        <v>626717</v>
      </c>
      <c r="B43">
        <v>196.13</v>
      </c>
      <c r="C43">
        <v>14</v>
      </c>
      <c r="D43">
        <v>-23.6601851</v>
      </c>
      <c r="E43">
        <v>-46.766169900000001</v>
      </c>
      <c r="F43" t="s">
        <v>7023</v>
      </c>
      <c r="G43">
        <v>626717</v>
      </c>
      <c r="H43" t="s">
        <v>7064</v>
      </c>
    </row>
    <row r="44" spans="1:8" x14ac:dyDescent="0.3">
      <c r="A44">
        <v>626836</v>
      </c>
      <c r="B44">
        <v>2836.2300000000005</v>
      </c>
      <c r="C44">
        <v>48</v>
      </c>
      <c r="D44">
        <v>-23.5052089</v>
      </c>
      <c r="E44">
        <v>-46.788482599999902</v>
      </c>
      <c r="F44" t="s">
        <v>7023</v>
      </c>
      <c r="G44">
        <v>626836</v>
      </c>
      <c r="H44" t="s">
        <v>7065</v>
      </c>
    </row>
    <row r="45" spans="1:8" x14ac:dyDescent="0.3">
      <c r="A45">
        <v>626852</v>
      </c>
      <c r="B45">
        <v>151.21</v>
      </c>
      <c r="C45">
        <v>15</v>
      </c>
      <c r="D45">
        <v>-23.6114967</v>
      </c>
      <c r="E45">
        <v>-46.734036799999998</v>
      </c>
      <c r="F45" t="s">
        <v>7023</v>
      </c>
      <c r="G45">
        <v>626852</v>
      </c>
      <c r="H45" t="s">
        <v>7066</v>
      </c>
    </row>
    <row r="46" spans="1:8" x14ac:dyDescent="0.3">
      <c r="A46">
        <v>627603</v>
      </c>
      <c r="B46">
        <v>9525.0500000000029</v>
      </c>
      <c r="C46">
        <v>36</v>
      </c>
      <c r="D46">
        <v>-23.486825700000001</v>
      </c>
      <c r="E46">
        <v>-46.747828300000002</v>
      </c>
      <c r="F46" t="s">
        <v>7023</v>
      </c>
      <c r="G46">
        <v>627603</v>
      </c>
      <c r="H46" t="s">
        <v>7067</v>
      </c>
    </row>
    <row r="47" spans="1:8" x14ac:dyDescent="0.3">
      <c r="A47">
        <v>627964</v>
      </c>
      <c r="B47">
        <v>235.02</v>
      </c>
      <c r="C47">
        <v>21</v>
      </c>
      <c r="D47">
        <v>-23.5682464</v>
      </c>
      <c r="E47">
        <v>-46.646398300000001</v>
      </c>
      <c r="F47" t="s">
        <v>7023</v>
      </c>
      <c r="G47">
        <v>627964</v>
      </c>
      <c r="H47" t="s">
        <v>7068</v>
      </c>
    </row>
    <row r="48" spans="1:8" x14ac:dyDescent="0.3">
      <c r="A48">
        <v>627966</v>
      </c>
      <c r="B48">
        <v>1173.9399999999998</v>
      </c>
      <c r="C48">
        <v>34</v>
      </c>
      <c r="D48">
        <v>-23.497170799999999</v>
      </c>
      <c r="E48">
        <v>-46.770925099999999</v>
      </c>
      <c r="F48" t="s">
        <v>7023</v>
      </c>
      <c r="G48">
        <v>627966</v>
      </c>
      <c r="H48" t="s">
        <v>7069</v>
      </c>
    </row>
    <row r="49" spans="1:8" x14ac:dyDescent="0.3">
      <c r="A49">
        <v>629007</v>
      </c>
      <c r="B49">
        <v>2417.09</v>
      </c>
      <c r="C49">
        <v>11</v>
      </c>
      <c r="D49">
        <v>-23.554327700000002</v>
      </c>
      <c r="E49">
        <v>-46.492498500000004</v>
      </c>
      <c r="F49" t="s">
        <v>7023</v>
      </c>
      <c r="G49">
        <v>629007</v>
      </c>
      <c r="H49" t="s">
        <v>7070</v>
      </c>
    </row>
    <row r="50" spans="1:8" x14ac:dyDescent="0.3">
      <c r="A50">
        <v>629222</v>
      </c>
      <c r="B50">
        <v>42.459999999999994</v>
      </c>
      <c r="C50">
        <v>7</v>
      </c>
      <c r="D50">
        <v>-23.6146019</v>
      </c>
      <c r="E50">
        <v>-46.724211199999999</v>
      </c>
      <c r="F50" t="s">
        <v>7023</v>
      </c>
      <c r="G50">
        <v>629222</v>
      </c>
      <c r="H50" t="s">
        <v>7071</v>
      </c>
    </row>
    <row r="51" spans="1:8" x14ac:dyDescent="0.3">
      <c r="A51">
        <v>629333</v>
      </c>
      <c r="B51">
        <v>2614.2199999999998</v>
      </c>
      <c r="C51">
        <v>51</v>
      </c>
      <c r="D51">
        <v>-23.439614200000001</v>
      </c>
      <c r="E51">
        <v>-46.530166700000002</v>
      </c>
      <c r="F51" t="s">
        <v>7023</v>
      </c>
      <c r="G51">
        <v>629333</v>
      </c>
      <c r="H51" t="s">
        <v>7072</v>
      </c>
    </row>
    <row r="52" spans="1:8" x14ac:dyDescent="0.3">
      <c r="A52">
        <v>629620</v>
      </c>
      <c r="B52">
        <v>205.04</v>
      </c>
      <c r="C52">
        <v>23</v>
      </c>
      <c r="D52">
        <v>-23.456075200000001</v>
      </c>
      <c r="E52">
        <v>-46.516766999999902</v>
      </c>
      <c r="F52" t="s">
        <v>7023</v>
      </c>
      <c r="G52">
        <v>629620</v>
      </c>
      <c r="H52" t="s">
        <v>7073</v>
      </c>
    </row>
    <row r="53" spans="1:8" x14ac:dyDescent="0.3">
      <c r="A53">
        <v>629703</v>
      </c>
      <c r="B53">
        <v>20.700000000000003</v>
      </c>
      <c r="C53">
        <v>6</v>
      </c>
      <c r="D53">
        <v>-23.500432799999999</v>
      </c>
      <c r="E53">
        <v>-46.739381799999997</v>
      </c>
      <c r="F53" t="s">
        <v>7023</v>
      </c>
      <c r="G53">
        <v>629703</v>
      </c>
      <c r="H53" t="s">
        <v>7074</v>
      </c>
    </row>
    <row r="54" spans="1:8" x14ac:dyDescent="0.3">
      <c r="A54">
        <v>629747</v>
      </c>
      <c r="B54">
        <v>197.13000000000002</v>
      </c>
      <c r="C54">
        <v>22</v>
      </c>
      <c r="D54">
        <v>-23.3817986</v>
      </c>
      <c r="E54">
        <v>-46.324678300000002</v>
      </c>
      <c r="F54" t="s">
        <v>7023</v>
      </c>
      <c r="G54">
        <v>629747</v>
      </c>
      <c r="H54" t="s">
        <v>7075</v>
      </c>
    </row>
    <row r="55" spans="1:8" x14ac:dyDescent="0.3">
      <c r="A55">
        <v>630141</v>
      </c>
      <c r="B55">
        <v>1940.0399999999997</v>
      </c>
      <c r="C55">
        <v>24</v>
      </c>
      <c r="D55">
        <v>-23.536398599999998</v>
      </c>
      <c r="E55">
        <v>-46.537505499999902</v>
      </c>
      <c r="F55" t="s">
        <v>7023</v>
      </c>
      <c r="G55">
        <v>630141</v>
      </c>
      <c r="H55" t="s">
        <v>7076</v>
      </c>
    </row>
    <row r="56" spans="1:8" x14ac:dyDescent="0.3">
      <c r="A56">
        <v>630180</v>
      </c>
      <c r="B56">
        <v>46.95</v>
      </c>
      <c r="C56">
        <v>10</v>
      </c>
      <c r="D56">
        <v>-23.446135999999999</v>
      </c>
      <c r="E56">
        <v>-46.739864999999902</v>
      </c>
      <c r="F56" t="s">
        <v>7023</v>
      </c>
      <c r="G56">
        <v>630180</v>
      </c>
      <c r="H56" t="s">
        <v>7077</v>
      </c>
    </row>
    <row r="57" spans="1:8" x14ac:dyDescent="0.3">
      <c r="A57">
        <v>630354</v>
      </c>
      <c r="B57">
        <v>3189.64</v>
      </c>
      <c r="C57">
        <v>42</v>
      </c>
      <c r="D57">
        <v>-23.430549800000001</v>
      </c>
      <c r="E57">
        <v>-46.552639999999997</v>
      </c>
      <c r="F57" t="s">
        <v>7023</v>
      </c>
      <c r="G57">
        <v>630354</v>
      </c>
      <c r="H57" t="s">
        <v>7078</v>
      </c>
    </row>
    <row r="58" spans="1:8" x14ac:dyDescent="0.3">
      <c r="A58">
        <v>630607</v>
      </c>
      <c r="B58">
        <v>133.72999999999999</v>
      </c>
      <c r="C58">
        <v>1</v>
      </c>
      <c r="D58">
        <v>-23.5240966</v>
      </c>
      <c r="E58">
        <v>-46.811059700000001</v>
      </c>
      <c r="F58" t="s">
        <v>7023</v>
      </c>
      <c r="G58">
        <v>630607</v>
      </c>
      <c r="H58" t="s">
        <v>7079</v>
      </c>
    </row>
    <row r="59" spans="1:8" x14ac:dyDescent="0.3">
      <c r="A59">
        <v>630728</v>
      </c>
      <c r="B59">
        <v>1442.6999999999998</v>
      </c>
      <c r="C59">
        <v>49</v>
      </c>
      <c r="D59">
        <v>-23.404379500000001</v>
      </c>
      <c r="E59">
        <v>-46.4710611</v>
      </c>
      <c r="F59" t="s">
        <v>7023</v>
      </c>
      <c r="G59">
        <v>630728</v>
      </c>
      <c r="H59" t="s">
        <v>7080</v>
      </c>
    </row>
    <row r="60" spans="1:8" x14ac:dyDescent="0.3">
      <c r="A60">
        <v>630776</v>
      </c>
      <c r="B60">
        <v>643.86000000000013</v>
      </c>
      <c r="C60">
        <v>22</v>
      </c>
      <c r="D60">
        <v>-23.585458800000001</v>
      </c>
      <c r="E60">
        <v>-46.817912999999997</v>
      </c>
      <c r="F60" t="s">
        <v>7023</v>
      </c>
      <c r="G60">
        <v>630776</v>
      </c>
      <c r="H60" t="s">
        <v>7081</v>
      </c>
    </row>
    <row r="61" spans="1:8" x14ac:dyDescent="0.3">
      <c r="A61">
        <v>630820</v>
      </c>
      <c r="B61">
        <v>208.68</v>
      </c>
      <c r="C61">
        <v>12</v>
      </c>
      <c r="D61">
        <v>-23.490724799999999</v>
      </c>
      <c r="E61">
        <v>-46.703824500000003</v>
      </c>
      <c r="F61" t="s">
        <v>7023</v>
      </c>
      <c r="G61">
        <v>630820</v>
      </c>
      <c r="H61" t="s">
        <v>7082</v>
      </c>
    </row>
    <row r="62" spans="1:8" x14ac:dyDescent="0.3">
      <c r="A62">
        <v>630931</v>
      </c>
      <c r="B62">
        <v>850.45</v>
      </c>
      <c r="C62">
        <v>7</v>
      </c>
      <c r="D62">
        <v>-23.284884099999999</v>
      </c>
      <c r="E62">
        <v>-46.742965699999999</v>
      </c>
      <c r="F62" t="s">
        <v>7023</v>
      </c>
      <c r="G62">
        <v>630931</v>
      </c>
      <c r="H62" t="s">
        <v>7083</v>
      </c>
    </row>
    <row r="63" spans="1:8" x14ac:dyDescent="0.3">
      <c r="A63">
        <v>631293</v>
      </c>
      <c r="B63">
        <v>4624.8099999999995</v>
      </c>
      <c r="C63">
        <v>15</v>
      </c>
      <c r="D63">
        <v>-23.5184429</v>
      </c>
      <c r="E63">
        <v>-46.193016999999998</v>
      </c>
      <c r="F63" t="s">
        <v>7023</v>
      </c>
      <c r="G63">
        <v>631293</v>
      </c>
      <c r="H63" t="s">
        <v>7084</v>
      </c>
    </row>
    <row r="64" spans="1:8" x14ac:dyDescent="0.3">
      <c r="A64">
        <v>631958</v>
      </c>
      <c r="B64">
        <v>112.93</v>
      </c>
      <c r="C64">
        <v>15</v>
      </c>
      <c r="D64">
        <v>-23.639461099999998</v>
      </c>
      <c r="E64">
        <v>-46.749289900000001</v>
      </c>
      <c r="F64" t="s">
        <v>7023</v>
      </c>
      <c r="G64">
        <v>631958</v>
      </c>
      <c r="H64" t="s">
        <v>7085</v>
      </c>
    </row>
    <row r="65" spans="1:8" x14ac:dyDescent="0.3">
      <c r="A65">
        <v>632081</v>
      </c>
      <c r="B65">
        <v>59.760000000000005</v>
      </c>
      <c r="C65">
        <v>10</v>
      </c>
      <c r="D65">
        <v>-23.5311108</v>
      </c>
      <c r="E65">
        <v>-46.6504203</v>
      </c>
      <c r="F65" t="s">
        <v>7023</v>
      </c>
      <c r="G65">
        <v>632081</v>
      </c>
      <c r="H65" t="s">
        <v>7086</v>
      </c>
    </row>
    <row r="66" spans="1:8" x14ac:dyDescent="0.3">
      <c r="A66">
        <v>632563</v>
      </c>
      <c r="B66">
        <v>56.57</v>
      </c>
      <c r="C66">
        <v>7</v>
      </c>
      <c r="D66">
        <v>-23.715927600000001</v>
      </c>
      <c r="E66">
        <v>-46.781267700000001</v>
      </c>
      <c r="F66" t="s">
        <v>7023</v>
      </c>
      <c r="G66">
        <v>632563</v>
      </c>
      <c r="H66" t="s">
        <v>7087</v>
      </c>
    </row>
    <row r="67" spans="1:8" x14ac:dyDescent="0.3">
      <c r="A67">
        <v>632606</v>
      </c>
      <c r="B67">
        <v>5316.4699999999993</v>
      </c>
      <c r="C67">
        <v>26</v>
      </c>
      <c r="D67">
        <v>-23.542999200000001</v>
      </c>
      <c r="E67">
        <v>-46.426130000000001</v>
      </c>
      <c r="F67" t="s">
        <v>7023</v>
      </c>
      <c r="G67">
        <v>632606</v>
      </c>
      <c r="H67" t="s">
        <v>7088</v>
      </c>
    </row>
    <row r="68" spans="1:8" x14ac:dyDescent="0.3">
      <c r="A68">
        <v>633240</v>
      </c>
      <c r="B68">
        <v>4184.8200000000006</v>
      </c>
      <c r="C68">
        <v>36</v>
      </c>
      <c r="D68">
        <v>-23.511658799999999</v>
      </c>
      <c r="E68">
        <v>-46.510762499999998</v>
      </c>
      <c r="F68" t="s">
        <v>7023</v>
      </c>
      <c r="G68">
        <v>633240</v>
      </c>
      <c r="H68" t="s">
        <v>7089</v>
      </c>
    </row>
    <row r="69" spans="1:8" x14ac:dyDescent="0.3">
      <c r="A69">
        <v>633251</v>
      </c>
      <c r="B69">
        <v>0.76</v>
      </c>
      <c r="C69">
        <v>1</v>
      </c>
      <c r="D69">
        <v>-23.469468899999999</v>
      </c>
      <c r="E69">
        <v>-46.647747699999996</v>
      </c>
      <c r="F69" t="s">
        <v>7023</v>
      </c>
      <c r="G69">
        <v>633251</v>
      </c>
      <c r="H69" t="s">
        <v>7090</v>
      </c>
    </row>
    <row r="70" spans="1:8" x14ac:dyDescent="0.3">
      <c r="A70">
        <v>633563</v>
      </c>
      <c r="B70">
        <v>509.41</v>
      </c>
      <c r="C70">
        <v>24</v>
      </c>
      <c r="D70">
        <v>-23.585924599999998</v>
      </c>
      <c r="E70">
        <v>-46.7552466</v>
      </c>
      <c r="F70" t="s">
        <v>7023</v>
      </c>
      <c r="G70">
        <v>633563</v>
      </c>
      <c r="H70" t="s">
        <v>7091</v>
      </c>
    </row>
    <row r="71" spans="1:8" x14ac:dyDescent="0.3">
      <c r="A71">
        <v>633622</v>
      </c>
      <c r="B71">
        <v>133.91999999999999</v>
      </c>
      <c r="C71">
        <v>12</v>
      </c>
      <c r="D71">
        <v>-23.5491697</v>
      </c>
      <c r="E71">
        <v>-46.835394000000001</v>
      </c>
      <c r="F71" t="s">
        <v>7023</v>
      </c>
      <c r="G71">
        <v>633622</v>
      </c>
      <c r="H71" t="s">
        <v>7092</v>
      </c>
    </row>
    <row r="72" spans="1:8" x14ac:dyDescent="0.3">
      <c r="A72">
        <v>633751</v>
      </c>
      <c r="B72">
        <v>22.96</v>
      </c>
      <c r="C72">
        <v>8</v>
      </c>
      <c r="D72">
        <v>-23.473394599999999</v>
      </c>
      <c r="E72">
        <v>-46.6261005</v>
      </c>
      <c r="F72" t="s">
        <v>7023</v>
      </c>
      <c r="G72">
        <v>633751</v>
      </c>
      <c r="H72" t="s">
        <v>7093</v>
      </c>
    </row>
    <row r="73" spans="1:8" x14ac:dyDescent="0.3">
      <c r="A73">
        <v>633763</v>
      </c>
      <c r="B73">
        <v>2.73</v>
      </c>
      <c r="C73">
        <v>5</v>
      </c>
      <c r="D73">
        <v>-23.434258499999999</v>
      </c>
      <c r="E73">
        <v>-46.715554399999903</v>
      </c>
      <c r="F73" t="s">
        <v>7023</v>
      </c>
      <c r="G73">
        <v>633763</v>
      </c>
      <c r="H73" t="s">
        <v>7094</v>
      </c>
    </row>
    <row r="74" spans="1:8" x14ac:dyDescent="0.3">
      <c r="A74">
        <v>634132</v>
      </c>
      <c r="B74">
        <v>20.46</v>
      </c>
      <c r="C74">
        <v>4</v>
      </c>
      <c r="D74">
        <v>-23.525065399999999</v>
      </c>
      <c r="E74">
        <v>-46.646306899999999</v>
      </c>
      <c r="F74" t="s">
        <v>7023</v>
      </c>
      <c r="G74">
        <v>634132</v>
      </c>
      <c r="H74" t="s">
        <v>7095</v>
      </c>
    </row>
    <row r="75" spans="1:8" x14ac:dyDescent="0.3">
      <c r="A75">
        <v>634225</v>
      </c>
      <c r="B75">
        <v>27.659999999999997</v>
      </c>
      <c r="C75">
        <v>9</v>
      </c>
      <c r="D75">
        <v>-23.4618532</v>
      </c>
      <c r="E75">
        <v>-46.577600099999998</v>
      </c>
      <c r="F75" t="s">
        <v>7023</v>
      </c>
      <c r="G75">
        <v>634225</v>
      </c>
      <c r="H75" t="s">
        <v>7096</v>
      </c>
    </row>
    <row r="76" spans="1:8" x14ac:dyDescent="0.3">
      <c r="A76">
        <v>635084</v>
      </c>
      <c r="B76">
        <v>95.21</v>
      </c>
      <c r="C76">
        <v>15</v>
      </c>
      <c r="D76">
        <v>-23.478413499999998</v>
      </c>
      <c r="E76">
        <v>-46.691080300000003</v>
      </c>
      <c r="F76" t="s">
        <v>7023</v>
      </c>
      <c r="G76">
        <v>635084</v>
      </c>
      <c r="H76" t="s">
        <v>7097</v>
      </c>
    </row>
    <row r="77" spans="1:8" x14ac:dyDescent="0.3">
      <c r="A77">
        <v>635120</v>
      </c>
      <c r="B77">
        <v>28.759999999999998</v>
      </c>
      <c r="C77">
        <v>5</v>
      </c>
      <c r="D77">
        <v>-23.540572999999998</v>
      </c>
      <c r="E77">
        <v>-46.915408799999902</v>
      </c>
      <c r="F77" t="s">
        <v>7023</v>
      </c>
      <c r="G77">
        <v>635120</v>
      </c>
      <c r="H77" t="s">
        <v>7098</v>
      </c>
    </row>
    <row r="78" spans="1:8" x14ac:dyDescent="0.3">
      <c r="A78">
        <v>635143</v>
      </c>
      <c r="B78">
        <v>581.08000000000004</v>
      </c>
      <c r="C78">
        <v>29</v>
      </c>
      <c r="D78">
        <v>-23.669205999999999</v>
      </c>
      <c r="E78">
        <v>-46.7913912</v>
      </c>
      <c r="F78" t="s">
        <v>7023</v>
      </c>
      <c r="G78">
        <v>635143</v>
      </c>
      <c r="H78" t="s">
        <v>7099</v>
      </c>
    </row>
    <row r="79" spans="1:8" x14ac:dyDescent="0.3">
      <c r="A79">
        <v>635185</v>
      </c>
      <c r="B79">
        <v>2392.12</v>
      </c>
      <c r="C79">
        <v>8</v>
      </c>
      <c r="D79">
        <v>-23.535564699999998</v>
      </c>
      <c r="E79">
        <v>-46.313330399999998</v>
      </c>
      <c r="F79" t="s">
        <v>7023</v>
      </c>
      <c r="G79">
        <v>635185</v>
      </c>
      <c r="H79" t="s">
        <v>7100</v>
      </c>
    </row>
    <row r="80" spans="1:8" x14ac:dyDescent="0.3">
      <c r="A80">
        <v>635370</v>
      </c>
      <c r="B80">
        <v>19.680000000000003</v>
      </c>
      <c r="C80">
        <v>5</v>
      </c>
      <c r="D80">
        <v>-23.575022499999999</v>
      </c>
      <c r="E80">
        <v>-46.541318399999902</v>
      </c>
      <c r="F80" t="s">
        <v>7023</v>
      </c>
      <c r="G80">
        <v>635370</v>
      </c>
      <c r="H80" t="s">
        <v>7101</v>
      </c>
    </row>
    <row r="81" spans="1:8" x14ac:dyDescent="0.3">
      <c r="A81">
        <v>635601</v>
      </c>
      <c r="B81">
        <v>102.36</v>
      </c>
      <c r="C81">
        <v>12</v>
      </c>
      <c r="D81">
        <v>-23.4821776</v>
      </c>
      <c r="E81">
        <v>-46.720536600000003</v>
      </c>
      <c r="F81" t="s">
        <v>7023</v>
      </c>
      <c r="G81">
        <v>635601</v>
      </c>
      <c r="H81" t="s">
        <v>7102</v>
      </c>
    </row>
    <row r="82" spans="1:8" x14ac:dyDescent="0.3">
      <c r="A82">
        <v>635816</v>
      </c>
      <c r="B82">
        <v>13.73</v>
      </c>
      <c r="C82">
        <v>4</v>
      </c>
      <c r="D82">
        <v>-23.500003</v>
      </c>
      <c r="E82">
        <v>-46.723757300000003</v>
      </c>
      <c r="F82" t="s">
        <v>7023</v>
      </c>
      <c r="G82">
        <v>635816</v>
      </c>
      <c r="H82" t="s">
        <v>7103</v>
      </c>
    </row>
    <row r="83" spans="1:8" x14ac:dyDescent="0.3">
      <c r="A83">
        <v>635898</v>
      </c>
      <c r="B83">
        <v>120.33000000000001</v>
      </c>
      <c r="C83">
        <v>13</v>
      </c>
      <c r="D83">
        <v>-23.556918199999998</v>
      </c>
      <c r="E83">
        <v>-46.745205499999997</v>
      </c>
      <c r="F83" t="s">
        <v>7023</v>
      </c>
      <c r="G83">
        <v>635898</v>
      </c>
      <c r="H83" t="s">
        <v>7104</v>
      </c>
    </row>
    <row r="84" spans="1:8" x14ac:dyDescent="0.3">
      <c r="A84">
        <v>636559</v>
      </c>
      <c r="B84">
        <v>1119.69</v>
      </c>
      <c r="C84">
        <v>29</v>
      </c>
      <c r="D84">
        <v>-23.560839999999999</v>
      </c>
      <c r="E84">
        <v>-46.6436955</v>
      </c>
      <c r="F84" t="s">
        <v>7023</v>
      </c>
      <c r="G84">
        <v>636559</v>
      </c>
      <c r="H84" t="s">
        <v>7105</v>
      </c>
    </row>
    <row r="85" spans="1:8" x14ac:dyDescent="0.3">
      <c r="A85">
        <v>636974</v>
      </c>
      <c r="B85">
        <v>7.56</v>
      </c>
      <c r="C85">
        <v>3</v>
      </c>
      <c r="D85">
        <v>-23.553597799999999</v>
      </c>
      <c r="E85">
        <v>-46.622672899999998</v>
      </c>
      <c r="F85" t="s">
        <v>7023</v>
      </c>
      <c r="G85">
        <v>636974</v>
      </c>
      <c r="H85" t="s">
        <v>7106</v>
      </c>
    </row>
    <row r="86" spans="1:8" x14ac:dyDescent="0.3">
      <c r="A86">
        <v>637398</v>
      </c>
      <c r="B86">
        <v>16.670000000000002</v>
      </c>
      <c r="C86">
        <v>5</v>
      </c>
      <c r="D86">
        <v>-23.5714027</v>
      </c>
      <c r="E86">
        <v>-46.581166099999997</v>
      </c>
      <c r="F86" t="s">
        <v>7023</v>
      </c>
      <c r="G86">
        <v>637398</v>
      </c>
      <c r="H86" t="s">
        <v>7107</v>
      </c>
    </row>
    <row r="87" spans="1:8" x14ac:dyDescent="0.3">
      <c r="A87">
        <v>637583</v>
      </c>
      <c r="B87">
        <v>469.87</v>
      </c>
      <c r="C87">
        <v>19</v>
      </c>
      <c r="D87">
        <v>-23.3943555</v>
      </c>
      <c r="E87">
        <v>-46.715386600000002</v>
      </c>
      <c r="F87" t="s">
        <v>7023</v>
      </c>
      <c r="G87">
        <v>637583</v>
      </c>
      <c r="H87" t="s">
        <v>7108</v>
      </c>
    </row>
    <row r="88" spans="1:8" x14ac:dyDescent="0.3">
      <c r="A88">
        <v>637702</v>
      </c>
      <c r="B88">
        <v>0.44</v>
      </c>
      <c r="C88">
        <v>1</v>
      </c>
      <c r="D88">
        <v>-23.474271300000002</v>
      </c>
      <c r="E88">
        <v>-46.666862100000003</v>
      </c>
      <c r="F88" t="s">
        <v>7023</v>
      </c>
      <c r="G88">
        <v>637702</v>
      </c>
      <c r="H88" t="s">
        <v>7109</v>
      </c>
    </row>
    <row r="89" spans="1:8" x14ac:dyDescent="0.3">
      <c r="A89">
        <v>637922</v>
      </c>
      <c r="B89">
        <v>11.98</v>
      </c>
      <c r="C89">
        <v>2</v>
      </c>
      <c r="D89">
        <v>-23.5115072</v>
      </c>
      <c r="E89">
        <v>-46.745244700000001</v>
      </c>
      <c r="F89" t="s">
        <v>7023</v>
      </c>
      <c r="G89">
        <v>637922</v>
      </c>
      <c r="H89" t="s">
        <v>7110</v>
      </c>
    </row>
    <row r="90" spans="1:8" x14ac:dyDescent="0.3">
      <c r="A90">
        <v>638130</v>
      </c>
      <c r="B90">
        <v>630.06999999999994</v>
      </c>
      <c r="C90">
        <v>22</v>
      </c>
      <c r="D90">
        <v>-23.6147141</v>
      </c>
      <c r="E90">
        <v>-46.724263099999902</v>
      </c>
      <c r="F90" t="s">
        <v>7023</v>
      </c>
      <c r="G90">
        <v>638130</v>
      </c>
      <c r="H90" t="s">
        <v>7111</v>
      </c>
    </row>
    <row r="91" spans="1:8" x14ac:dyDescent="0.3">
      <c r="A91">
        <v>638343</v>
      </c>
      <c r="B91">
        <v>20.55</v>
      </c>
      <c r="C91">
        <v>3</v>
      </c>
      <c r="D91">
        <v>-23.495967</v>
      </c>
      <c r="E91">
        <v>-46.725296</v>
      </c>
      <c r="F91" t="s">
        <v>7023</v>
      </c>
      <c r="G91">
        <v>638343</v>
      </c>
      <c r="H91" t="s">
        <v>7112</v>
      </c>
    </row>
    <row r="92" spans="1:8" x14ac:dyDescent="0.3">
      <c r="A92">
        <v>638354</v>
      </c>
      <c r="B92">
        <v>239.10999999999993</v>
      </c>
      <c r="C92">
        <v>14</v>
      </c>
      <c r="D92">
        <v>-23.4768036</v>
      </c>
      <c r="E92">
        <v>-46.396918100000001</v>
      </c>
      <c r="F92" t="s">
        <v>7023</v>
      </c>
      <c r="G92">
        <v>638354</v>
      </c>
      <c r="H92" t="s">
        <v>7113</v>
      </c>
    </row>
    <row r="93" spans="1:8" x14ac:dyDescent="0.3">
      <c r="A93">
        <v>638910</v>
      </c>
      <c r="B93">
        <v>3411.690000000001</v>
      </c>
      <c r="C93">
        <v>25</v>
      </c>
      <c r="D93">
        <v>-23.569407999999999</v>
      </c>
      <c r="E93">
        <v>-46.716349999999998</v>
      </c>
      <c r="F93" t="s">
        <v>7023</v>
      </c>
      <c r="G93">
        <v>638910</v>
      </c>
      <c r="H93" t="s">
        <v>7114</v>
      </c>
    </row>
    <row r="94" spans="1:8" x14ac:dyDescent="0.3">
      <c r="A94">
        <v>638911</v>
      </c>
      <c r="B94">
        <v>6905.17</v>
      </c>
      <c r="C94">
        <v>30</v>
      </c>
      <c r="D94">
        <v>-23.547758399999999</v>
      </c>
      <c r="E94">
        <v>-46.561488799999999</v>
      </c>
      <c r="F94" t="s">
        <v>7023</v>
      </c>
      <c r="G94">
        <v>638911</v>
      </c>
      <c r="H94" t="s">
        <v>7115</v>
      </c>
    </row>
    <row r="95" spans="1:8" x14ac:dyDescent="0.3">
      <c r="A95">
        <v>638912</v>
      </c>
      <c r="B95">
        <v>1159.5999999999999</v>
      </c>
      <c r="C95">
        <v>20</v>
      </c>
      <c r="D95">
        <v>-23.522950699999999</v>
      </c>
      <c r="E95">
        <v>-46.519706599999999</v>
      </c>
      <c r="F95" t="s">
        <v>7023</v>
      </c>
      <c r="G95">
        <v>638912</v>
      </c>
      <c r="H95" t="s">
        <v>7116</v>
      </c>
    </row>
    <row r="96" spans="1:8" x14ac:dyDescent="0.3">
      <c r="A96">
        <v>639067</v>
      </c>
      <c r="B96">
        <v>2790.2599999999998</v>
      </c>
      <c r="C96">
        <v>13</v>
      </c>
      <c r="D96">
        <v>-23.570431899999999</v>
      </c>
      <c r="E96">
        <v>-46.710399600000002</v>
      </c>
      <c r="F96" t="s">
        <v>7023</v>
      </c>
      <c r="G96">
        <v>639067</v>
      </c>
      <c r="H96" t="s">
        <v>7117</v>
      </c>
    </row>
    <row r="97" spans="1:8" x14ac:dyDescent="0.3">
      <c r="A97">
        <v>639192</v>
      </c>
      <c r="B97">
        <v>13.95</v>
      </c>
      <c r="C97">
        <v>5</v>
      </c>
      <c r="D97">
        <v>-23.4927627</v>
      </c>
      <c r="E97">
        <v>-46.629531700000001</v>
      </c>
      <c r="F97" t="s">
        <v>7023</v>
      </c>
      <c r="G97">
        <v>639192</v>
      </c>
      <c r="H97" t="s">
        <v>7118</v>
      </c>
    </row>
    <row r="98" spans="1:8" x14ac:dyDescent="0.3">
      <c r="A98">
        <v>639221</v>
      </c>
      <c r="B98">
        <v>178.28</v>
      </c>
      <c r="C98">
        <v>23</v>
      </c>
      <c r="D98">
        <v>-23.517892100000001</v>
      </c>
      <c r="E98">
        <v>-46.652876499999998</v>
      </c>
      <c r="F98" t="s">
        <v>7023</v>
      </c>
      <c r="G98">
        <v>639221</v>
      </c>
      <c r="H98" t="s">
        <v>7119</v>
      </c>
    </row>
    <row r="99" spans="1:8" x14ac:dyDescent="0.3">
      <c r="A99">
        <v>640166</v>
      </c>
      <c r="B99">
        <v>211.48999999999995</v>
      </c>
      <c r="C99">
        <v>23</v>
      </c>
      <c r="D99">
        <v>-23.539380099999999</v>
      </c>
      <c r="E99">
        <v>-46.657710999999999</v>
      </c>
      <c r="F99" t="s">
        <v>7023</v>
      </c>
      <c r="G99">
        <v>640166</v>
      </c>
      <c r="H99" t="s">
        <v>7120</v>
      </c>
    </row>
    <row r="100" spans="1:8" x14ac:dyDescent="0.3">
      <c r="A100">
        <v>640822</v>
      </c>
      <c r="B100">
        <v>22.98</v>
      </c>
      <c r="C100">
        <v>1</v>
      </c>
      <c r="D100">
        <v>-23.735015199999999</v>
      </c>
      <c r="E100">
        <v>-46.781324699999999</v>
      </c>
      <c r="F100" t="s">
        <v>7023</v>
      </c>
      <c r="G100">
        <v>640822</v>
      </c>
      <c r="H100" t="s">
        <v>7121</v>
      </c>
    </row>
    <row r="101" spans="1:8" x14ac:dyDescent="0.3">
      <c r="A101">
        <v>641259</v>
      </c>
      <c r="B101">
        <v>2.48</v>
      </c>
      <c r="C101">
        <v>3</v>
      </c>
      <c r="D101">
        <v>-23.544816999999998</v>
      </c>
      <c r="E101">
        <v>-46.5887058</v>
      </c>
      <c r="F101" t="s">
        <v>7023</v>
      </c>
      <c r="G101">
        <v>641259</v>
      </c>
      <c r="H101" t="s">
        <v>7122</v>
      </c>
    </row>
    <row r="102" spans="1:8" x14ac:dyDescent="0.3">
      <c r="A102">
        <v>641475</v>
      </c>
      <c r="B102">
        <v>28.8</v>
      </c>
      <c r="C102">
        <v>7</v>
      </c>
      <c r="D102">
        <v>-23.512285200000001</v>
      </c>
      <c r="E102">
        <v>-46.514547899999997</v>
      </c>
      <c r="F102" t="s">
        <v>7023</v>
      </c>
      <c r="G102">
        <v>641475</v>
      </c>
      <c r="H102" t="s">
        <v>7123</v>
      </c>
    </row>
    <row r="103" spans="1:8" x14ac:dyDescent="0.3">
      <c r="A103">
        <v>641743</v>
      </c>
      <c r="B103">
        <v>28.15</v>
      </c>
      <c r="C103">
        <v>11</v>
      </c>
      <c r="D103">
        <v>-23.5003815</v>
      </c>
      <c r="E103">
        <v>-46.442628399999997</v>
      </c>
      <c r="F103" t="s">
        <v>7023</v>
      </c>
      <c r="G103">
        <v>641743</v>
      </c>
      <c r="H103" t="s">
        <v>7124</v>
      </c>
    </row>
    <row r="104" spans="1:8" x14ac:dyDescent="0.3">
      <c r="A104">
        <v>642304</v>
      </c>
      <c r="B104">
        <v>50.239999999999995</v>
      </c>
      <c r="C104">
        <v>9</v>
      </c>
      <c r="D104">
        <v>-23.559769299999999</v>
      </c>
      <c r="E104">
        <v>-46.567601499999903</v>
      </c>
      <c r="F104" t="s">
        <v>7023</v>
      </c>
      <c r="G104">
        <v>642304</v>
      </c>
      <c r="H104" t="s">
        <v>7125</v>
      </c>
    </row>
    <row r="105" spans="1:8" x14ac:dyDescent="0.3">
      <c r="A105">
        <v>642442</v>
      </c>
      <c r="B105">
        <v>12.18</v>
      </c>
      <c r="C105">
        <v>3</v>
      </c>
      <c r="D105">
        <v>-23.321130199999999</v>
      </c>
      <c r="E105">
        <v>-46.594076299999998</v>
      </c>
      <c r="F105" t="s">
        <v>7023</v>
      </c>
      <c r="G105">
        <v>642442</v>
      </c>
      <c r="H105" t="s">
        <v>7126</v>
      </c>
    </row>
    <row r="106" spans="1:8" x14ac:dyDescent="0.3">
      <c r="A106">
        <v>643070</v>
      </c>
      <c r="B106">
        <v>341.76</v>
      </c>
      <c r="C106">
        <v>10</v>
      </c>
      <c r="D106">
        <v>-23.676736699999999</v>
      </c>
      <c r="E106">
        <v>-46.783341499999999</v>
      </c>
      <c r="F106" t="s">
        <v>7023</v>
      </c>
      <c r="G106">
        <v>643070</v>
      </c>
      <c r="H106" t="s">
        <v>7127</v>
      </c>
    </row>
    <row r="107" spans="1:8" x14ac:dyDescent="0.3">
      <c r="A107">
        <v>644572</v>
      </c>
      <c r="B107">
        <v>639.34</v>
      </c>
      <c r="C107">
        <v>12</v>
      </c>
      <c r="D107">
        <v>-23.6296374</v>
      </c>
      <c r="E107">
        <v>-46.470035600000003</v>
      </c>
      <c r="F107" t="s">
        <v>7023</v>
      </c>
      <c r="G107">
        <v>644572</v>
      </c>
      <c r="H107" t="s">
        <v>7128</v>
      </c>
    </row>
    <row r="108" spans="1:8" x14ac:dyDescent="0.3">
      <c r="A108">
        <v>644760</v>
      </c>
      <c r="B108">
        <v>289.20999999999998</v>
      </c>
      <c r="C108">
        <v>21</v>
      </c>
      <c r="D108">
        <v>-23.530416800000001</v>
      </c>
      <c r="E108">
        <v>-46.762641199999997</v>
      </c>
      <c r="F108" t="s">
        <v>7023</v>
      </c>
      <c r="G108">
        <v>644760</v>
      </c>
      <c r="H108" t="s">
        <v>7129</v>
      </c>
    </row>
    <row r="109" spans="1:8" x14ac:dyDescent="0.3">
      <c r="A109">
        <v>644900</v>
      </c>
      <c r="B109">
        <v>57.83</v>
      </c>
      <c r="C109">
        <v>6</v>
      </c>
      <c r="D109">
        <v>-23.558756200000001</v>
      </c>
      <c r="E109">
        <v>-46.803505399999999</v>
      </c>
      <c r="F109" t="s">
        <v>7023</v>
      </c>
      <c r="G109">
        <v>644900</v>
      </c>
      <c r="H109" t="s">
        <v>7130</v>
      </c>
    </row>
    <row r="110" spans="1:8" x14ac:dyDescent="0.3">
      <c r="A110">
        <v>645269</v>
      </c>
      <c r="B110">
        <v>3798.33</v>
      </c>
      <c r="C110">
        <v>17</v>
      </c>
      <c r="D110">
        <v>-23.427069599999999</v>
      </c>
      <c r="E110">
        <v>-46.509406299999903</v>
      </c>
      <c r="F110" t="s">
        <v>7023</v>
      </c>
      <c r="G110">
        <v>645269</v>
      </c>
      <c r="H110" t="s">
        <v>7131</v>
      </c>
    </row>
    <row r="111" spans="1:8" x14ac:dyDescent="0.3">
      <c r="A111">
        <v>646205</v>
      </c>
      <c r="B111">
        <v>1191.0900000000001</v>
      </c>
      <c r="C111">
        <v>48</v>
      </c>
      <c r="D111">
        <v>-23.564855000000001</v>
      </c>
      <c r="E111">
        <v>-46.549008699999902</v>
      </c>
      <c r="F111" t="s">
        <v>7023</v>
      </c>
      <c r="G111">
        <v>646205</v>
      </c>
      <c r="H111" t="s">
        <v>7132</v>
      </c>
    </row>
    <row r="112" spans="1:8" x14ac:dyDescent="0.3">
      <c r="A112">
        <v>646570</v>
      </c>
      <c r="B112">
        <v>15.279999999999998</v>
      </c>
      <c r="C112">
        <v>3</v>
      </c>
      <c r="D112">
        <v>-23.570505900000001</v>
      </c>
      <c r="E112">
        <v>-46.778689100000001</v>
      </c>
      <c r="F112" t="s">
        <v>7023</v>
      </c>
      <c r="G112">
        <v>646570</v>
      </c>
      <c r="H112" t="s">
        <v>7133</v>
      </c>
    </row>
    <row r="113" spans="1:8" x14ac:dyDescent="0.3">
      <c r="A113">
        <v>647184</v>
      </c>
      <c r="B113">
        <v>188.98</v>
      </c>
      <c r="C113">
        <v>14</v>
      </c>
      <c r="D113">
        <v>-23.323788</v>
      </c>
      <c r="E113">
        <v>-46.587953499999998</v>
      </c>
      <c r="F113" t="s">
        <v>7023</v>
      </c>
      <c r="G113">
        <v>647184</v>
      </c>
      <c r="H113" t="s">
        <v>7134</v>
      </c>
    </row>
    <row r="114" spans="1:8" x14ac:dyDescent="0.3">
      <c r="A114">
        <v>647236</v>
      </c>
      <c r="B114">
        <v>0.79</v>
      </c>
      <c r="C114">
        <v>1</v>
      </c>
      <c r="D114">
        <v>-23.4568604</v>
      </c>
      <c r="E114">
        <v>-46.543751200000003</v>
      </c>
      <c r="F114" t="s">
        <v>7023</v>
      </c>
      <c r="G114">
        <v>647236</v>
      </c>
      <c r="H114" t="s">
        <v>7135</v>
      </c>
    </row>
    <row r="115" spans="1:8" x14ac:dyDescent="0.3">
      <c r="A115">
        <v>647415</v>
      </c>
      <c r="B115">
        <v>2392.86</v>
      </c>
      <c r="C115">
        <v>37</v>
      </c>
      <c r="D115">
        <v>-23.3988421</v>
      </c>
      <c r="E115">
        <v>-46.429868800000001</v>
      </c>
      <c r="F115" t="s">
        <v>7023</v>
      </c>
      <c r="G115">
        <v>647415</v>
      </c>
      <c r="H115" t="s">
        <v>7136</v>
      </c>
    </row>
    <row r="116" spans="1:8" x14ac:dyDescent="0.3">
      <c r="A116">
        <v>648223</v>
      </c>
      <c r="B116">
        <v>11.65</v>
      </c>
      <c r="C116">
        <v>3</v>
      </c>
      <c r="D116">
        <v>-23.593763200000001</v>
      </c>
      <c r="E116">
        <v>-46.490373099999999</v>
      </c>
      <c r="F116" t="s">
        <v>7023</v>
      </c>
      <c r="G116">
        <v>648223</v>
      </c>
      <c r="H116" t="s">
        <v>7137</v>
      </c>
    </row>
    <row r="117" spans="1:8" x14ac:dyDescent="0.3">
      <c r="A117">
        <v>648398</v>
      </c>
      <c r="B117">
        <v>5134.0399999999991</v>
      </c>
      <c r="C117">
        <v>18</v>
      </c>
      <c r="D117">
        <v>-23.4045472</v>
      </c>
      <c r="E117">
        <v>-46.534151100000003</v>
      </c>
      <c r="F117" t="s">
        <v>7023</v>
      </c>
      <c r="G117">
        <v>648398</v>
      </c>
      <c r="H117" t="s">
        <v>7138</v>
      </c>
    </row>
    <row r="118" spans="1:8" x14ac:dyDescent="0.3">
      <c r="A118">
        <v>648423</v>
      </c>
      <c r="B118">
        <v>103.43</v>
      </c>
      <c r="C118">
        <v>11</v>
      </c>
      <c r="D118">
        <v>-23.6692438</v>
      </c>
      <c r="E118">
        <v>-46.802984700000003</v>
      </c>
      <c r="F118" t="s">
        <v>7023</v>
      </c>
      <c r="G118">
        <v>648423</v>
      </c>
      <c r="H118" t="s">
        <v>7139</v>
      </c>
    </row>
    <row r="119" spans="1:8" x14ac:dyDescent="0.3">
      <c r="A119">
        <v>648610</v>
      </c>
      <c r="B119">
        <v>57.29</v>
      </c>
      <c r="C119">
        <v>7</v>
      </c>
      <c r="D119">
        <v>-23.513300300000001</v>
      </c>
      <c r="E119">
        <v>-46.610384099999997</v>
      </c>
      <c r="F119" t="s">
        <v>7023</v>
      </c>
      <c r="G119">
        <v>648610</v>
      </c>
      <c r="H119" t="s">
        <v>7140</v>
      </c>
    </row>
    <row r="120" spans="1:8" x14ac:dyDescent="0.3">
      <c r="A120">
        <v>656037</v>
      </c>
      <c r="B120">
        <v>86.190000000000012</v>
      </c>
      <c r="C120">
        <v>10</v>
      </c>
      <c r="D120">
        <v>-23.4828343</v>
      </c>
      <c r="E120">
        <v>-46.8584885</v>
      </c>
      <c r="F120" t="s">
        <v>7023</v>
      </c>
      <c r="G120">
        <v>656037</v>
      </c>
      <c r="H120" t="s">
        <v>7141</v>
      </c>
    </row>
    <row r="121" spans="1:8" x14ac:dyDescent="0.3">
      <c r="A121">
        <v>657334</v>
      </c>
      <c r="B121">
        <v>1279.0399999999997</v>
      </c>
      <c r="C121">
        <v>14</v>
      </c>
      <c r="D121">
        <v>-23.528752999999998</v>
      </c>
      <c r="E121">
        <v>-46.888606000000003</v>
      </c>
      <c r="F121" t="s">
        <v>7023</v>
      </c>
      <c r="G121">
        <v>657334</v>
      </c>
      <c r="H121" t="s">
        <v>7142</v>
      </c>
    </row>
    <row r="122" spans="1:8" x14ac:dyDescent="0.3">
      <c r="A122">
        <v>657341</v>
      </c>
      <c r="B122">
        <v>24.55</v>
      </c>
      <c r="C122">
        <v>5</v>
      </c>
      <c r="D122">
        <v>-23.6089795</v>
      </c>
      <c r="E122">
        <v>-46.704168600000003</v>
      </c>
      <c r="F122" t="s">
        <v>7023</v>
      </c>
      <c r="G122">
        <v>657341</v>
      </c>
      <c r="H122" t="s">
        <v>7143</v>
      </c>
    </row>
    <row r="123" spans="1:8" x14ac:dyDescent="0.3">
      <c r="A123">
        <v>657369</v>
      </c>
      <c r="B123">
        <v>248.32999999999998</v>
      </c>
      <c r="C123">
        <v>6</v>
      </c>
      <c r="D123">
        <v>-23.4693456</v>
      </c>
      <c r="E123">
        <v>-46.685587499999997</v>
      </c>
      <c r="F123" t="s">
        <v>7023</v>
      </c>
      <c r="G123">
        <v>657369</v>
      </c>
      <c r="H123" t="s">
        <v>7144</v>
      </c>
    </row>
    <row r="124" spans="1:8" x14ac:dyDescent="0.3">
      <c r="A124">
        <v>657379</v>
      </c>
      <c r="B124">
        <v>6126.18</v>
      </c>
      <c r="C124">
        <v>51</v>
      </c>
      <c r="D124">
        <v>-23.532844399999998</v>
      </c>
      <c r="E124">
        <v>-46.559581700000003</v>
      </c>
      <c r="F124" t="s">
        <v>7023</v>
      </c>
      <c r="G124">
        <v>657379</v>
      </c>
      <c r="H124" t="s">
        <v>7145</v>
      </c>
    </row>
    <row r="125" spans="1:8" x14ac:dyDescent="0.3">
      <c r="A125">
        <v>657380</v>
      </c>
      <c r="B125">
        <v>94.13</v>
      </c>
      <c r="C125">
        <v>4</v>
      </c>
      <c r="D125">
        <v>-23.538930499999999</v>
      </c>
      <c r="E125">
        <v>-46.757789799999998</v>
      </c>
      <c r="F125" t="s">
        <v>7023</v>
      </c>
      <c r="G125">
        <v>657380</v>
      </c>
      <c r="H125" t="s">
        <v>7146</v>
      </c>
    </row>
    <row r="126" spans="1:8" x14ac:dyDescent="0.3">
      <c r="A126">
        <v>657397</v>
      </c>
      <c r="B126">
        <v>8193.2100000000009</v>
      </c>
      <c r="C126">
        <v>45</v>
      </c>
      <c r="D126">
        <v>-23.4966097</v>
      </c>
      <c r="E126">
        <v>-46.704318999999998</v>
      </c>
      <c r="F126" t="s">
        <v>7023</v>
      </c>
      <c r="G126">
        <v>657397</v>
      </c>
      <c r="H126" t="s">
        <v>7147</v>
      </c>
    </row>
    <row r="127" spans="1:8" x14ac:dyDescent="0.3">
      <c r="A127">
        <v>657403</v>
      </c>
      <c r="B127">
        <v>101.19000000000001</v>
      </c>
      <c r="C127">
        <v>12</v>
      </c>
      <c r="D127">
        <v>-23.501577399999999</v>
      </c>
      <c r="E127">
        <v>-46.494039999999998</v>
      </c>
      <c r="F127" t="s">
        <v>7023</v>
      </c>
      <c r="G127">
        <v>657403</v>
      </c>
      <c r="H127" t="s">
        <v>7148</v>
      </c>
    </row>
    <row r="128" spans="1:8" x14ac:dyDescent="0.3">
      <c r="A128">
        <v>657419</v>
      </c>
      <c r="B128">
        <v>16.02</v>
      </c>
      <c r="C128">
        <v>6</v>
      </c>
      <c r="D128">
        <v>-23.480120800000002</v>
      </c>
      <c r="E128">
        <v>-46.617575899999999</v>
      </c>
      <c r="F128" t="s">
        <v>7023</v>
      </c>
      <c r="G128">
        <v>657419</v>
      </c>
      <c r="H128" t="s">
        <v>7149</v>
      </c>
    </row>
    <row r="129" spans="1:8" x14ac:dyDescent="0.3">
      <c r="A129">
        <v>657474</v>
      </c>
      <c r="B129">
        <v>531.08000000000004</v>
      </c>
      <c r="C129">
        <v>14</v>
      </c>
      <c r="D129">
        <v>-23.592448999999998</v>
      </c>
      <c r="E129">
        <v>-46.789923399999999</v>
      </c>
      <c r="F129" t="s">
        <v>7023</v>
      </c>
      <c r="G129">
        <v>657474</v>
      </c>
      <c r="H129" t="s">
        <v>7150</v>
      </c>
    </row>
    <row r="130" spans="1:8" x14ac:dyDescent="0.3">
      <c r="A130">
        <v>657490</v>
      </c>
      <c r="B130">
        <v>33.910000000000004</v>
      </c>
      <c r="C130">
        <v>10</v>
      </c>
      <c r="D130">
        <v>-23.554722000000002</v>
      </c>
      <c r="E130">
        <v>-46.655164999999997</v>
      </c>
      <c r="F130" t="s">
        <v>7023</v>
      </c>
      <c r="G130">
        <v>657490</v>
      </c>
      <c r="H130" t="s">
        <v>7151</v>
      </c>
    </row>
    <row r="131" spans="1:8" x14ac:dyDescent="0.3">
      <c r="A131">
        <v>657512</v>
      </c>
      <c r="B131">
        <v>291.7</v>
      </c>
      <c r="C131">
        <v>20</v>
      </c>
      <c r="D131">
        <v>-23.533877400000002</v>
      </c>
      <c r="E131">
        <v>-46.647968400000003</v>
      </c>
      <c r="F131" t="s">
        <v>7023</v>
      </c>
      <c r="G131">
        <v>657512</v>
      </c>
      <c r="H131" t="s">
        <v>7152</v>
      </c>
    </row>
    <row r="132" spans="1:8" x14ac:dyDescent="0.3">
      <c r="A132">
        <v>657579</v>
      </c>
      <c r="B132">
        <v>1.53</v>
      </c>
      <c r="C132">
        <v>3</v>
      </c>
      <c r="D132">
        <v>-23.461157199999999</v>
      </c>
      <c r="E132">
        <v>-46.670926299999998</v>
      </c>
      <c r="F132" t="s">
        <v>7023</v>
      </c>
      <c r="G132">
        <v>657579</v>
      </c>
      <c r="H132" t="s">
        <v>7153</v>
      </c>
    </row>
    <row r="133" spans="1:8" x14ac:dyDescent="0.3">
      <c r="A133">
        <v>657598</v>
      </c>
      <c r="B133">
        <v>58.510000000000005</v>
      </c>
      <c r="C133">
        <v>12</v>
      </c>
      <c r="D133">
        <v>-23.503623999999999</v>
      </c>
      <c r="E133">
        <v>-46.757967499999999</v>
      </c>
      <c r="F133" t="s">
        <v>7023</v>
      </c>
      <c r="G133">
        <v>657598</v>
      </c>
      <c r="H133" t="s">
        <v>7154</v>
      </c>
    </row>
    <row r="134" spans="1:8" x14ac:dyDescent="0.3">
      <c r="A134">
        <v>657645</v>
      </c>
      <c r="B134">
        <v>106.64999999999999</v>
      </c>
      <c r="C134">
        <v>12</v>
      </c>
      <c r="D134">
        <v>-23.433562200000001</v>
      </c>
      <c r="E134">
        <v>-46.564390799999998</v>
      </c>
      <c r="F134" t="s">
        <v>7023</v>
      </c>
      <c r="G134">
        <v>657645</v>
      </c>
      <c r="H134" t="s">
        <v>7155</v>
      </c>
    </row>
    <row r="135" spans="1:8" x14ac:dyDescent="0.3">
      <c r="A135">
        <v>657669</v>
      </c>
      <c r="B135">
        <v>1730.2800000000002</v>
      </c>
      <c r="C135">
        <v>51</v>
      </c>
      <c r="D135">
        <v>-23.549377700000001</v>
      </c>
      <c r="E135">
        <v>-46.654084300000001</v>
      </c>
      <c r="F135" t="s">
        <v>7023</v>
      </c>
      <c r="G135">
        <v>657669</v>
      </c>
      <c r="H135" t="s">
        <v>7156</v>
      </c>
    </row>
    <row r="136" spans="1:8" x14ac:dyDescent="0.3">
      <c r="A136">
        <v>657737</v>
      </c>
      <c r="B136">
        <v>18.52</v>
      </c>
      <c r="C136">
        <v>5</v>
      </c>
      <c r="D136">
        <v>-23.4946606</v>
      </c>
      <c r="E136">
        <v>-46.626075700000001</v>
      </c>
      <c r="F136" t="s">
        <v>7023</v>
      </c>
      <c r="G136">
        <v>657737</v>
      </c>
      <c r="H136" t="s">
        <v>7157</v>
      </c>
    </row>
    <row r="137" spans="1:8" x14ac:dyDescent="0.3">
      <c r="A137">
        <v>657739</v>
      </c>
      <c r="B137">
        <v>1360.7399999999998</v>
      </c>
      <c r="C137">
        <v>29</v>
      </c>
      <c r="D137">
        <v>-23.580209700000001</v>
      </c>
      <c r="E137">
        <v>-46.746179300000001</v>
      </c>
      <c r="F137" t="s">
        <v>7023</v>
      </c>
      <c r="G137">
        <v>657739</v>
      </c>
      <c r="H137" t="s">
        <v>7158</v>
      </c>
    </row>
    <row r="138" spans="1:8" x14ac:dyDescent="0.3">
      <c r="A138">
        <v>657805</v>
      </c>
      <c r="B138">
        <v>813.4899999999999</v>
      </c>
      <c r="C138">
        <v>31</v>
      </c>
      <c r="D138">
        <v>-23.5315671</v>
      </c>
      <c r="E138">
        <v>-46.5659828</v>
      </c>
      <c r="F138" t="s">
        <v>7023</v>
      </c>
      <c r="G138">
        <v>657805</v>
      </c>
      <c r="H138" t="s">
        <v>7159</v>
      </c>
    </row>
    <row r="139" spans="1:8" x14ac:dyDescent="0.3">
      <c r="A139">
        <v>657865</v>
      </c>
      <c r="B139">
        <v>213.63999999999993</v>
      </c>
      <c r="C139">
        <v>18</v>
      </c>
      <c r="D139">
        <v>-23.5070613</v>
      </c>
      <c r="E139">
        <v>-46.306337499999998</v>
      </c>
      <c r="F139" t="s">
        <v>7023</v>
      </c>
      <c r="G139">
        <v>657865</v>
      </c>
      <c r="H139" t="s">
        <v>7160</v>
      </c>
    </row>
    <row r="140" spans="1:8" x14ac:dyDescent="0.3">
      <c r="A140">
        <v>657876</v>
      </c>
      <c r="B140">
        <v>198.99</v>
      </c>
      <c r="C140">
        <v>19</v>
      </c>
      <c r="D140">
        <v>-23.485502700000001</v>
      </c>
      <c r="E140">
        <v>-46.5521958</v>
      </c>
      <c r="F140" t="s">
        <v>7023</v>
      </c>
      <c r="G140">
        <v>657876</v>
      </c>
      <c r="H140" t="s">
        <v>7161</v>
      </c>
    </row>
    <row r="141" spans="1:8" x14ac:dyDescent="0.3">
      <c r="A141">
        <v>657887</v>
      </c>
      <c r="B141">
        <v>58.86</v>
      </c>
      <c r="C141">
        <v>10</v>
      </c>
      <c r="D141">
        <v>-23.458178799999999</v>
      </c>
      <c r="E141">
        <v>-46.548231700000002</v>
      </c>
      <c r="F141" t="s">
        <v>7023</v>
      </c>
      <c r="G141">
        <v>657887</v>
      </c>
      <c r="H141" t="s">
        <v>7162</v>
      </c>
    </row>
    <row r="142" spans="1:8" x14ac:dyDescent="0.3">
      <c r="A142">
        <v>657888</v>
      </c>
      <c r="B142">
        <v>264.37000000000006</v>
      </c>
      <c r="C142">
        <v>20</v>
      </c>
      <c r="D142">
        <v>-23.430768700000002</v>
      </c>
      <c r="E142">
        <v>-46.501734399999997</v>
      </c>
      <c r="F142" t="s">
        <v>7023</v>
      </c>
      <c r="G142">
        <v>657888</v>
      </c>
      <c r="H142" t="s">
        <v>7163</v>
      </c>
    </row>
    <row r="143" spans="1:8" x14ac:dyDescent="0.3">
      <c r="A143">
        <v>657891</v>
      </c>
      <c r="B143">
        <v>8351.5399999999991</v>
      </c>
      <c r="C143">
        <v>51</v>
      </c>
      <c r="D143">
        <v>-23.319503699999999</v>
      </c>
      <c r="E143">
        <v>-46.590311700000001</v>
      </c>
      <c r="F143" t="s">
        <v>7023</v>
      </c>
      <c r="G143">
        <v>657891</v>
      </c>
      <c r="H143" t="s">
        <v>7164</v>
      </c>
    </row>
    <row r="144" spans="1:8" x14ac:dyDescent="0.3">
      <c r="A144">
        <v>657892</v>
      </c>
      <c r="B144">
        <v>3701.0300000000007</v>
      </c>
      <c r="C144">
        <v>32</v>
      </c>
      <c r="D144">
        <v>-23.263168400000001</v>
      </c>
      <c r="E144">
        <v>-46.586612000000002</v>
      </c>
      <c r="F144" t="s">
        <v>7023</v>
      </c>
      <c r="G144">
        <v>657892</v>
      </c>
      <c r="H144" t="s">
        <v>7164</v>
      </c>
    </row>
    <row r="145" spans="1:8" x14ac:dyDescent="0.3">
      <c r="A145">
        <v>657896</v>
      </c>
      <c r="B145">
        <v>320.32000000000011</v>
      </c>
      <c r="C145">
        <v>21</v>
      </c>
      <c r="D145">
        <v>-23.534438300000001</v>
      </c>
      <c r="E145">
        <v>-46.216359399999902</v>
      </c>
      <c r="F145" t="s">
        <v>7023</v>
      </c>
      <c r="G145">
        <v>657896</v>
      </c>
      <c r="H145" t="s">
        <v>7165</v>
      </c>
    </row>
    <row r="146" spans="1:8" x14ac:dyDescent="0.3">
      <c r="A146">
        <v>657903</v>
      </c>
      <c r="B146">
        <v>35.859999999999992</v>
      </c>
      <c r="C146">
        <v>9</v>
      </c>
      <c r="D146">
        <v>-23.5250682</v>
      </c>
      <c r="E146">
        <v>-46.773850099999997</v>
      </c>
      <c r="F146" t="s">
        <v>7023</v>
      </c>
      <c r="G146">
        <v>657903</v>
      </c>
      <c r="H146" t="s">
        <v>7166</v>
      </c>
    </row>
    <row r="147" spans="1:8" x14ac:dyDescent="0.3">
      <c r="A147">
        <v>657908</v>
      </c>
      <c r="B147">
        <v>114.36999999999999</v>
      </c>
      <c r="C147">
        <v>12</v>
      </c>
      <c r="D147">
        <v>-23.5593179</v>
      </c>
      <c r="E147">
        <v>-46.805135</v>
      </c>
      <c r="F147" t="s">
        <v>7023</v>
      </c>
      <c r="G147">
        <v>657908</v>
      </c>
      <c r="H147" t="s">
        <v>7167</v>
      </c>
    </row>
    <row r="148" spans="1:8" x14ac:dyDescent="0.3">
      <c r="A148">
        <v>657996</v>
      </c>
      <c r="B148">
        <v>1238.52</v>
      </c>
      <c r="C148">
        <v>11</v>
      </c>
      <c r="D148">
        <v>-23.5023126</v>
      </c>
      <c r="E148">
        <v>-46.464652399999999</v>
      </c>
      <c r="F148" t="s">
        <v>7023</v>
      </c>
      <c r="G148">
        <v>657996</v>
      </c>
      <c r="H148" t="s">
        <v>7168</v>
      </c>
    </row>
    <row r="149" spans="1:8" x14ac:dyDescent="0.3">
      <c r="A149">
        <v>658125</v>
      </c>
      <c r="B149">
        <v>765.83000000000027</v>
      </c>
      <c r="C149">
        <v>42</v>
      </c>
      <c r="D149">
        <v>-23.5618157</v>
      </c>
      <c r="E149">
        <v>-46.539964099999999</v>
      </c>
      <c r="F149" t="s">
        <v>7023</v>
      </c>
      <c r="G149">
        <v>658125</v>
      </c>
      <c r="H149" t="s">
        <v>7169</v>
      </c>
    </row>
    <row r="150" spans="1:8" x14ac:dyDescent="0.3">
      <c r="A150">
        <v>658131</v>
      </c>
      <c r="B150">
        <v>47.079999999999991</v>
      </c>
      <c r="C150">
        <v>6</v>
      </c>
      <c r="D150">
        <v>-23.4928524</v>
      </c>
      <c r="E150">
        <v>-46.8820926</v>
      </c>
      <c r="F150" t="s">
        <v>7023</v>
      </c>
      <c r="G150">
        <v>658131</v>
      </c>
      <c r="H150" t="s">
        <v>7170</v>
      </c>
    </row>
    <row r="151" spans="1:8" x14ac:dyDescent="0.3">
      <c r="A151">
        <v>658199</v>
      </c>
      <c r="B151">
        <v>599.12</v>
      </c>
      <c r="C151">
        <v>19</v>
      </c>
      <c r="D151">
        <v>-23.464137000000001</v>
      </c>
      <c r="E151">
        <v>-46.695534799999997</v>
      </c>
      <c r="F151" t="s">
        <v>7023</v>
      </c>
      <c r="G151">
        <v>658199</v>
      </c>
      <c r="H151" t="s">
        <v>7171</v>
      </c>
    </row>
    <row r="152" spans="1:8" x14ac:dyDescent="0.3">
      <c r="A152">
        <v>658279</v>
      </c>
      <c r="B152">
        <v>1.38</v>
      </c>
      <c r="C152">
        <v>2</v>
      </c>
      <c r="D152">
        <v>-23.4683502</v>
      </c>
      <c r="E152">
        <v>-46.540011300000003</v>
      </c>
      <c r="F152" t="s">
        <v>7023</v>
      </c>
      <c r="G152">
        <v>658279</v>
      </c>
      <c r="H152" t="s">
        <v>7172</v>
      </c>
    </row>
    <row r="153" spans="1:8" x14ac:dyDescent="0.3">
      <c r="A153">
        <v>658286</v>
      </c>
      <c r="B153">
        <v>253.2</v>
      </c>
      <c r="C153">
        <v>14</v>
      </c>
      <c r="D153">
        <v>-23.495456600000001</v>
      </c>
      <c r="E153">
        <v>-46.788065699999997</v>
      </c>
      <c r="F153" t="s">
        <v>7023</v>
      </c>
      <c r="G153">
        <v>658286</v>
      </c>
      <c r="H153" t="s">
        <v>7173</v>
      </c>
    </row>
    <row r="154" spans="1:8" x14ac:dyDescent="0.3">
      <c r="A154">
        <v>658535</v>
      </c>
      <c r="B154">
        <v>328.92</v>
      </c>
      <c r="C154">
        <v>7</v>
      </c>
      <c r="D154">
        <v>-23.685109600000001</v>
      </c>
      <c r="E154">
        <v>-46.790968900000003</v>
      </c>
      <c r="F154" t="s">
        <v>7023</v>
      </c>
      <c r="G154">
        <v>658535</v>
      </c>
      <c r="H154" t="s">
        <v>7174</v>
      </c>
    </row>
    <row r="155" spans="1:8" x14ac:dyDescent="0.3">
      <c r="A155">
        <v>658536</v>
      </c>
      <c r="B155">
        <v>1101.3</v>
      </c>
      <c r="C155">
        <v>10</v>
      </c>
      <c r="D155">
        <v>-23.6740569</v>
      </c>
      <c r="E155">
        <v>-46.801925599999997</v>
      </c>
      <c r="F155" t="s">
        <v>7023</v>
      </c>
      <c r="G155">
        <v>658536</v>
      </c>
      <c r="H155" t="s">
        <v>7175</v>
      </c>
    </row>
    <row r="156" spans="1:8" x14ac:dyDescent="0.3">
      <c r="A156">
        <v>658541</v>
      </c>
      <c r="B156">
        <v>124.05999999999997</v>
      </c>
      <c r="C156">
        <v>13</v>
      </c>
      <c r="D156">
        <v>-23.610486999999999</v>
      </c>
      <c r="E156">
        <v>-46.774452400000001</v>
      </c>
      <c r="F156" t="s">
        <v>7023</v>
      </c>
      <c r="G156">
        <v>658541</v>
      </c>
      <c r="H156" t="s">
        <v>7176</v>
      </c>
    </row>
    <row r="157" spans="1:8" x14ac:dyDescent="0.3">
      <c r="A157">
        <v>658563</v>
      </c>
      <c r="B157">
        <v>173.52999999999997</v>
      </c>
      <c r="C157">
        <v>15</v>
      </c>
      <c r="D157">
        <v>-23.479556200000001</v>
      </c>
      <c r="E157">
        <v>-46.539927300000002</v>
      </c>
      <c r="F157" t="s">
        <v>7023</v>
      </c>
      <c r="G157">
        <v>658563</v>
      </c>
      <c r="H157" t="s">
        <v>7177</v>
      </c>
    </row>
    <row r="158" spans="1:8" x14ac:dyDescent="0.3">
      <c r="A158">
        <v>658565</v>
      </c>
      <c r="B158">
        <v>-444.03000000000003</v>
      </c>
      <c r="C158">
        <v>3</v>
      </c>
      <c r="D158">
        <v>-23.328888299999999</v>
      </c>
      <c r="E158">
        <v>-46.725372</v>
      </c>
      <c r="F158" t="s">
        <v>7023</v>
      </c>
      <c r="G158">
        <v>658565</v>
      </c>
      <c r="H158" t="s">
        <v>7178</v>
      </c>
    </row>
    <row r="159" spans="1:8" x14ac:dyDescent="0.3">
      <c r="A159">
        <v>658576</v>
      </c>
      <c r="B159">
        <v>2057.71</v>
      </c>
      <c r="C159">
        <v>8</v>
      </c>
      <c r="D159">
        <v>-23.522612299999999</v>
      </c>
      <c r="E159">
        <v>-46.343515799999999</v>
      </c>
      <c r="F159" t="s">
        <v>7023</v>
      </c>
      <c r="G159">
        <v>658576</v>
      </c>
      <c r="H159" t="s">
        <v>7179</v>
      </c>
    </row>
    <row r="160" spans="1:8" x14ac:dyDescent="0.3">
      <c r="A160">
        <v>658674</v>
      </c>
      <c r="B160">
        <v>22.52</v>
      </c>
      <c r="C160">
        <v>4</v>
      </c>
      <c r="D160">
        <v>-23.532753700000001</v>
      </c>
      <c r="E160">
        <v>-46.8363783</v>
      </c>
      <c r="F160" t="s">
        <v>7023</v>
      </c>
      <c r="G160">
        <v>658674</v>
      </c>
      <c r="H160" t="s">
        <v>7180</v>
      </c>
    </row>
    <row r="161" spans="1:8" x14ac:dyDescent="0.3">
      <c r="A161">
        <v>658707</v>
      </c>
      <c r="B161">
        <v>123.70999999999998</v>
      </c>
      <c r="C161">
        <v>18</v>
      </c>
      <c r="D161">
        <v>-23.4451793</v>
      </c>
      <c r="E161">
        <v>-46.461393399999999</v>
      </c>
      <c r="F161" t="s">
        <v>7023</v>
      </c>
      <c r="G161">
        <v>658707</v>
      </c>
      <c r="H161" t="s">
        <v>7181</v>
      </c>
    </row>
    <row r="162" spans="1:8" x14ac:dyDescent="0.3">
      <c r="A162">
        <v>658775</v>
      </c>
      <c r="B162">
        <v>316.02</v>
      </c>
      <c r="C162">
        <v>10</v>
      </c>
      <c r="D162">
        <v>-23.557373500000001</v>
      </c>
      <c r="E162">
        <v>-46.8097791</v>
      </c>
      <c r="F162" t="s">
        <v>7023</v>
      </c>
      <c r="G162">
        <v>658775</v>
      </c>
      <c r="H162" t="s">
        <v>7182</v>
      </c>
    </row>
    <row r="163" spans="1:8" x14ac:dyDescent="0.3">
      <c r="A163">
        <v>658823</v>
      </c>
      <c r="B163">
        <v>3077.3400000000006</v>
      </c>
      <c r="C163">
        <v>48</v>
      </c>
      <c r="D163">
        <v>-23.569368600000001</v>
      </c>
      <c r="E163">
        <v>-46.569750800000001</v>
      </c>
      <c r="F163" t="s">
        <v>7023</v>
      </c>
      <c r="G163">
        <v>658823</v>
      </c>
      <c r="H163" t="s">
        <v>7183</v>
      </c>
    </row>
    <row r="164" spans="1:8" x14ac:dyDescent="0.3">
      <c r="A164">
        <v>658860</v>
      </c>
      <c r="B164">
        <v>3975.35</v>
      </c>
      <c r="C164">
        <v>49</v>
      </c>
      <c r="D164">
        <v>-23.502808999999999</v>
      </c>
      <c r="E164">
        <v>-46.590328300000003</v>
      </c>
      <c r="F164" t="s">
        <v>7023</v>
      </c>
      <c r="G164">
        <v>658860</v>
      </c>
      <c r="H164" t="s">
        <v>7184</v>
      </c>
    </row>
    <row r="165" spans="1:8" x14ac:dyDescent="0.3">
      <c r="A165">
        <v>658900</v>
      </c>
      <c r="B165">
        <v>189.95</v>
      </c>
      <c r="C165">
        <v>11</v>
      </c>
      <c r="D165">
        <v>-23.473862199999999</v>
      </c>
      <c r="E165">
        <v>-46.575432199999902</v>
      </c>
      <c r="F165" t="s">
        <v>7023</v>
      </c>
      <c r="G165">
        <v>658900</v>
      </c>
      <c r="H165" t="s">
        <v>7185</v>
      </c>
    </row>
    <row r="166" spans="1:8" x14ac:dyDescent="0.3">
      <c r="A166">
        <v>659049</v>
      </c>
      <c r="B166">
        <v>15160.3</v>
      </c>
      <c r="C166">
        <v>18</v>
      </c>
      <c r="D166">
        <v>-23.4558477</v>
      </c>
      <c r="E166">
        <v>-46.602286199999902</v>
      </c>
      <c r="F166" t="s">
        <v>7023</v>
      </c>
      <c r="G166">
        <v>659049</v>
      </c>
      <c r="H166" t="s">
        <v>7186</v>
      </c>
    </row>
    <row r="167" spans="1:8" x14ac:dyDescent="0.3">
      <c r="A167">
        <v>659118</v>
      </c>
      <c r="B167">
        <v>345.48</v>
      </c>
      <c r="C167">
        <v>16</v>
      </c>
      <c r="D167">
        <v>-23.595747200000002</v>
      </c>
      <c r="E167">
        <v>-46.434297200000003</v>
      </c>
      <c r="F167" t="s">
        <v>7023</v>
      </c>
      <c r="G167">
        <v>659118</v>
      </c>
      <c r="H167" t="s">
        <v>7187</v>
      </c>
    </row>
    <row r="168" spans="1:8" x14ac:dyDescent="0.3">
      <c r="A168">
        <v>659149</v>
      </c>
      <c r="B168">
        <v>50.67</v>
      </c>
      <c r="C168">
        <v>10</v>
      </c>
      <c r="D168">
        <v>-23.608645200000002</v>
      </c>
      <c r="E168">
        <v>-46.747012499999997</v>
      </c>
      <c r="F168" t="s">
        <v>7023</v>
      </c>
      <c r="G168">
        <v>659149</v>
      </c>
      <c r="H168" t="s">
        <v>7188</v>
      </c>
    </row>
    <row r="169" spans="1:8" x14ac:dyDescent="0.3">
      <c r="A169">
        <v>659170</v>
      </c>
      <c r="B169">
        <v>0.76</v>
      </c>
      <c r="C169">
        <v>1</v>
      </c>
      <c r="D169">
        <v>-23.535858399999999</v>
      </c>
      <c r="E169">
        <v>-46.542281099999997</v>
      </c>
      <c r="F169" t="s">
        <v>7023</v>
      </c>
      <c r="G169">
        <v>659170</v>
      </c>
      <c r="H169" t="s">
        <v>7189</v>
      </c>
    </row>
    <row r="170" spans="1:8" x14ac:dyDescent="0.3">
      <c r="A170">
        <v>659173</v>
      </c>
      <c r="B170">
        <v>35.559999999999995</v>
      </c>
      <c r="C170">
        <v>11</v>
      </c>
      <c r="D170">
        <v>-23.495900800000001</v>
      </c>
      <c r="E170">
        <v>-46.4497164</v>
      </c>
      <c r="F170" t="s">
        <v>7023</v>
      </c>
      <c r="G170">
        <v>659173</v>
      </c>
      <c r="H170" t="s">
        <v>7190</v>
      </c>
    </row>
    <row r="171" spans="1:8" x14ac:dyDescent="0.3">
      <c r="A171">
        <v>659175</v>
      </c>
      <c r="B171">
        <v>0.48</v>
      </c>
      <c r="C171">
        <v>1</v>
      </c>
      <c r="D171">
        <v>-23.521981</v>
      </c>
      <c r="E171">
        <v>-46.411916400000003</v>
      </c>
      <c r="F171" t="s">
        <v>7023</v>
      </c>
      <c r="G171">
        <v>659175</v>
      </c>
      <c r="H171" t="s">
        <v>7191</v>
      </c>
    </row>
    <row r="172" spans="1:8" x14ac:dyDescent="0.3">
      <c r="A172">
        <v>659190</v>
      </c>
      <c r="B172">
        <v>79.079999999999984</v>
      </c>
      <c r="C172">
        <v>24</v>
      </c>
      <c r="D172">
        <v>-23.4322567</v>
      </c>
      <c r="E172">
        <v>-46.563128800000001</v>
      </c>
      <c r="F172" t="s">
        <v>7023</v>
      </c>
      <c r="G172">
        <v>659190</v>
      </c>
      <c r="H172" t="s">
        <v>7192</v>
      </c>
    </row>
    <row r="173" spans="1:8" x14ac:dyDescent="0.3">
      <c r="A173">
        <v>659204</v>
      </c>
      <c r="B173">
        <v>43.959999999999994</v>
      </c>
      <c r="C173">
        <v>6</v>
      </c>
      <c r="D173">
        <v>-23.508124800000001</v>
      </c>
      <c r="E173">
        <v>-46.732924799999999</v>
      </c>
      <c r="F173" t="s">
        <v>7023</v>
      </c>
      <c r="G173">
        <v>659204</v>
      </c>
      <c r="H173" t="s">
        <v>7193</v>
      </c>
    </row>
    <row r="174" spans="1:8" x14ac:dyDescent="0.3">
      <c r="A174">
        <v>659208</v>
      </c>
      <c r="B174">
        <v>0.94</v>
      </c>
      <c r="C174">
        <v>1</v>
      </c>
      <c r="D174">
        <v>-23.483130599999999</v>
      </c>
      <c r="E174">
        <v>-46.7218619</v>
      </c>
      <c r="F174" t="s">
        <v>7023</v>
      </c>
      <c r="G174">
        <v>659208</v>
      </c>
      <c r="H174" t="s">
        <v>7194</v>
      </c>
    </row>
    <row r="175" spans="1:8" x14ac:dyDescent="0.3">
      <c r="A175">
        <v>659218</v>
      </c>
      <c r="B175">
        <v>242.26</v>
      </c>
      <c r="C175">
        <v>24</v>
      </c>
      <c r="D175">
        <v>-23.5580818</v>
      </c>
      <c r="E175">
        <v>-46.8372703</v>
      </c>
      <c r="F175" t="s">
        <v>7023</v>
      </c>
      <c r="G175">
        <v>659218</v>
      </c>
      <c r="H175" t="s">
        <v>7195</v>
      </c>
    </row>
    <row r="176" spans="1:8" x14ac:dyDescent="0.3">
      <c r="A176">
        <v>659694</v>
      </c>
      <c r="B176">
        <v>230.46</v>
      </c>
      <c r="C176">
        <v>19</v>
      </c>
      <c r="D176">
        <v>-23.432813500000002</v>
      </c>
      <c r="E176">
        <v>-46.563074499999999</v>
      </c>
      <c r="F176" t="s">
        <v>7023</v>
      </c>
      <c r="G176">
        <v>659694</v>
      </c>
      <c r="H176" t="s">
        <v>7196</v>
      </c>
    </row>
    <row r="177" spans="1:8" x14ac:dyDescent="0.3">
      <c r="A177">
        <v>659744</v>
      </c>
      <c r="B177">
        <v>698.59</v>
      </c>
      <c r="C177">
        <v>8</v>
      </c>
      <c r="D177">
        <v>-23.478023</v>
      </c>
      <c r="E177">
        <v>-46.7476792</v>
      </c>
      <c r="F177" t="s">
        <v>7023</v>
      </c>
      <c r="G177">
        <v>659744</v>
      </c>
      <c r="H177" t="s">
        <v>7197</v>
      </c>
    </row>
    <row r="178" spans="1:8" x14ac:dyDescent="0.3">
      <c r="A178">
        <v>659800</v>
      </c>
      <c r="B178">
        <v>19.630000000000003</v>
      </c>
      <c r="C178">
        <v>4</v>
      </c>
      <c r="D178">
        <v>-23.476909599999999</v>
      </c>
      <c r="E178">
        <v>-46.610634400000002</v>
      </c>
      <c r="F178" t="s">
        <v>7023</v>
      </c>
      <c r="G178">
        <v>659800</v>
      </c>
      <c r="H178" t="s">
        <v>7198</v>
      </c>
    </row>
    <row r="179" spans="1:8" x14ac:dyDescent="0.3">
      <c r="A179">
        <v>659858</v>
      </c>
      <c r="B179">
        <v>555.28</v>
      </c>
      <c r="C179">
        <v>7</v>
      </c>
      <c r="D179">
        <v>-23.325953699999999</v>
      </c>
      <c r="E179">
        <v>-46.725416699999997</v>
      </c>
      <c r="F179" t="s">
        <v>7023</v>
      </c>
      <c r="G179">
        <v>659858</v>
      </c>
      <c r="H179" t="s">
        <v>7199</v>
      </c>
    </row>
    <row r="180" spans="1:8" x14ac:dyDescent="0.3">
      <c r="A180">
        <v>659886</v>
      </c>
      <c r="B180">
        <v>205.41</v>
      </c>
      <c r="C180">
        <v>13</v>
      </c>
      <c r="D180">
        <v>-23.454924099999999</v>
      </c>
      <c r="E180">
        <v>-46.745831199999998</v>
      </c>
      <c r="F180" t="s">
        <v>7023</v>
      </c>
      <c r="G180">
        <v>659886</v>
      </c>
      <c r="H180" t="s">
        <v>7200</v>
      </c>
    </row>
    <row r="181" spans="1:8" x14ac:dyDescent="0.3">
      <c r="A181">
        <v>659959</v>
      </c>
      <c r="B181">
        <v>51.97</v>
      </c>
      <c r="C181">
        <v>7</v>
      </c>
      <c r="D181">
        <v>-23.492106799999998</v>
      </c>
      <c r="E181">
        <v>-46.7441861</v>
      </c>
      <c r="F181" t="s">
        <v>7023</v>
      </c>
      <c r="G181">
        <v>659959</v>
      </c>
      <c r="H181" t="s">
        <v>7201</v>
      </c>
    </row>
    <row r="182" spans="1:8" x14ac:dyDescent="0.3">
      <c r="A182">
        <v>659994</v>
      </c>
      <c r="B182">
        <v>15685.699999999995</v>
      </c>
      <c r="C182">
        <v>35</v>
      </c>
      <c r="D182">
        <v>-23.555975400000001</v>
      </c>
      <c r="E182">
        <v>-46.8015969</v>
      </c>
      <c r="F182" t="s">
        <v>7023</v>
      </c>
      <c r="G182">
        <v>659994</v>
      </c>
      <c r="H182" t="s">
        <v>7202</v>
      </c>
    </row>
    <row r="183" spans="1:8" x14ac:dyDescent="0.3">
      <c r="A183">
        <v>660043</v>
      </c>
      <c r="B183">
        <v>1383.1</v>
      </c>
      <c r="C183">
        <v>7</v>
      </c>
      <c r="D183">
        <v>-23.327992600000002</v>
      </c>
      <c r="E183">
        <v>-46.724044900000003</v>
      </c>
      <c r="F183" t="s">
        <v>7023</v>
      </c>
      <c r="G183">
        <v>660043</v>
      </c>
      <c r="H183" t="s">
        <v>7203</v>
      </c>
    </row>
    <row r="184" spans="1:8" x14ac:dyDescent="0.3">
      <c r="A184">
        <v>660133</v>
      </c>
      <c r="B184">
        <v>29917.069999999996</v>
      </c>
      <c r="C184">
        <v>129</v>
      </c>
      <c r="D184">
        <v>-23.483041199999999</v>
      </c>
      <c r="E184">
        <v>-46.629517200000002</v>
      </c>
      <c r="F184" t="s">
        <v>7023</v>
      </c>
      <c r="G184">
        <v>660133</v>
      </c>
      <c r="H184" t="s">
        <v>7204</v>
      </c>
    </row>
    <row r="185" spans="1:8" x14ac:dyDescent="0.3">
      <c r="A185">
        <v>660199</v>
      </c>
      <c r="B185">
        <v>844.24000000000012</v>
      </c>
      <c r="C185">
        <v>20</v>
      </c>
      <c r="D185">
        <v>-23.565361100000001</v>
      </c>
      <c r="E185">
        <v>-46.636224900000002</v>
      </c>
      <c r="F185" t="s">
        <v>7023</v>
      </c>
      <c r="G185">
        <v>660199</v>
      </c>
      <c r="H185" t="s">
        <v>7205</v>
      </c>
    </row>
    <row r="186" spans="1:8" x14ac:dyDescent="0.3">
      <c r="A186">
        <v>660368</v>
      </c>
      <c r="B186">
        <v>103.35000000000001</v>
      </c>
      <c r="C186">
        <v>17</v>
      </c>
      <c r="D186">
        <v>-23.552163</v>
      </c>
      <c r="E186">
        <v>-46.650286299999998</v>
      </c>
      <c r="F186" t="s">
        <v>7023</v>
      </c>
      <c r="G186">
        <v>660368</v>
      </c>
      <c r="H186" t="s">
        <v>7206</v>
      </c>
    </row>
    <row r="187" spans="1:8" x14ac:dyDescent="0.3">
      <c r="A187">
        <v>660375</v>
      </c>
      <c r="B187">
        <v>34.56</v>
      </c>
      <c r="C187">
        <v>12</v>
      </c>
      <c r="D187">
        <v>-23.535738599999998</v>
      </c>
      <c r="E187">
        <v>-46.658747499999997</v>
      </c>
      <c r="F187" t="s">
        <v>7023</v>
      </c>
      <c r="G187">
        <v>660375</v>
      </c>
      <c r="H187" t="s">
        <v>7207</v>
      </c>
    </row>
    <row r="188" spans="1:8" x14ac:dyDescent="0.3">
      <c r="A188">
        <v>660442</v>
      </c>
      <c r="B188">
        <v>21.92</v>
      </c>
      <c r="C188">
        <v>4</v>
      </c>
      <c r="D188">
        <v>-23.716268299999999</v>
      </c>
      <c r="E188">
        <v>-46.850129899999999</v>
      </c>
      <c r="F188" t="s">
        <v>7023</v>
      </c>
      <c r="G188">
        <v>660442</v>
      </c>
      <c r="H188" t="s">
        <v>7208</v>
      </c>
    </row>
    <row r="189" spans="1:8" x14ac:dyDescent="0.3">
      <c r="A189">
        <v>660448</v>
      </c>
      <c r="B189">
        <v>39.699999999999996</v>
      </c>
      <c r="C189">
        <v>4</v>
      </c>
      <c r="D189">
        <v>-23.938282000000001</v>
      </c>
      <c r="E189">
        <v>-47.065078300000003</v>
      </c>
      <c r="F189" t="s">
        <v>7023</v>
      </c>
      <c r="G189">
        <v>660448</v>
      </c>
      <c r="H189" t="s">
        <v>7209</v>
      </c>
    </row>
    <row r="190" spans="1:8" x14ac:dyDescent="0.3">
      <c r="A190">
        <v>660455</v>
      </c>
      <c r="B190">
        <v>51093.080000000009</v>
      </c>
      <c r="C190">
        <v>80</v>
      </c>
      <c r="D190">
        <v>-23.506699999999999</v>
      </c>
      <c r="E190">
        <v>-46.577341999999902</v>
      </c>
      <c r="F190" t="s">
        <v>7023</v>
      </c>
      <c r="G190">
        <v>660455</v>
      </c>
      <c r="H190" t="s">
        <v>7210</v>
      </c>
    </row>
    <row r="191" spans="1:8" x14ac:dyDescent="0.3">
      <c r="A191">
        <v>660700</v>
      </c>
      <c r="B191">
        <v>1.51</v>
      </c>
      <c r="C191">
        <v>1</v>
      </c>
      <c r="D191">
        <v>-23.536815900000001</v>
      </c>
      <c r="E191">
        <v>-46.835619999999999</v>
      </c>
      <c r="F191" t="s">
        <v>7023</v>
      </c>
      <c r="G191">
        <v>660700</v>
      </c>
      <c r="H191" t="s">
        <v>7211</v>
      </c>
    </row>
    <row r="192" spans="1:8" x14ac:dyDescent="0.3">
      <c r="A192">
        <v>660704</v>
      </c>
      <c r="B192">
        <v>92.39</v>
      </c>
      <c r="C192">
        <v>14</v>
      </c>
      <c r="D192">
        <v>-23.5430755</v>
      </c>
      <c r="E192">
        <v>-46.654651999999999</v>
      </c>
      <c r="F192" t="s">
        <v>7023</v>
      </c>
      <c r="G192">
        <v>660704</v>
      </c>
      <c r="H192" t="s">
        <v>7212</v>
      </c>
    </row>
    <row r="193" spans="1:8" x14ac:dyDescent="0.3">
      <c r="A193">
        <v>660720</v>
      </c>
      <c r="B193">
        <v>135.59</v>
      </c>
      <c r="C193">
        <v>16</v>
      </c>
      <c r="D193">
        <v>-23.541930000000001</v>
      </c>
      <c r="E193">
        <v>-46.648772899999997</v>
      </c>
      <c r="F193" t="s">
        <v>7023</v>
      </c>
      <c r="G193">
        <v>660720</v>
      </c>
      <c r="H193" t="s">
        <v>7213</v>
      </c>
    </row>
    <row r="194" spans="1:8" x14ac:dyDescent="0.3">
      <c r="A194">
        <v>660810</v>
      </c>
      <c r="B194">
        <v>156.86000000000001</v>
      </c>
      <c r="C194">
        <v>17</v>
      </c>
      <c r="D194">
        <v>-23.530375500000002</v>
      </c>
      <c r="E194">
        <v>-46.820864499999999</v>
      </c>
      <c r="F194" t="s">
        <v>7023</v>
      </c>
      <c r="G194">
        <v>660810</v>
      </c>
      <c r="H194" t="s">
        <v>7214</v>
      </c>
    </row>
    <row r="195" spans="1:8" x14ac:dyDescent="0.3">
      <c r="A195">
        <v>660900</v>
      </c>
      <c r="B195">
        <v>225.17000000000002</v>
      </c>
      <c r="C195">
        <v>18</v>
      </c>
      <c r="D195">
        <v>-23.449170899999999</v>
      </c>
      <c r="E195">
        <v>-46.717178399999902</v>
      </c>
      <c r="F195" t="s">
        <v>7023</v>
      </c>
      <c r="G195">
        <v>660900</v>
      </c>
      <c r="H195" t="s">
        <v>7215</v>
      </c>
    </row>
    <row r="196" spans="1:8" x14ac:dyDescent="0.3">
      <c r="A196">
        <v>660981</v>
      </c>
      <c r="B196">
        <v>-7137.23</v>
      </c>
      <c r="C196">
        <v>34</v>
      </c>
      <c r="D196">
        <v>-23.332736100000002</v>
      </c>
      <c r="E196">
        <v>-46.727437999999999</v>
      </c>
      <c r="F196" t="s">
        <v>7023</v>
      </c>
      <c r="G196">
        <v>660981</v>
      </c>
      <c r="H196" t="s">
        <v>7216</v>
      </c>
    </row>
    <row r="197" spans="1:8" x14ac:dyDescent="0.3">
      <c r="A197">
        <v>661021</v>
      </c>
      <c r="B197">
        <v>195.48</v>
      </c>
      <c r="C197">
        <v>21</v>
      </c>
      <c r="D197">
        <v>-23.458195499999999</v>
      </c>
      <c r="E197">
        <v>-46.459180199999999</v>
      </c>
      <c r="F197" t="s">
        <v>7023</v>
      </c>
      <c r="G197">
        <v>661021</v>
      </c>
      <c r="H197" t="s">
        <v>7217</v>
      </c>
    </row>
    <row r="198" spans="1:8" x14ac:dyDescent="0.3">
      <c r="A198">
        <v>661026</v>
      </c>
      <c r="B198">
        <v>857.9</v>
      </c>
      <c r="C198">
        <v>31</v>
      </c>
      <c r="D198">
        <v>-23.450204200000002</v>
      </c>
      <c r="E198">
        <v>-46.520876000000001</v>
      </c>
      <c r="F198" t="s">
        <v>7023</v>
      </c>
      <c r="G198">
        <v>661026</v>
      </c>
      <c r="H198" t="s">
        <v>7218</v>
      </c>
    </row>
    <row r="199" spans="1:8" x14ac:dyDescent="0.3">
      <c r="A199">
        <v>661108</v>
      </c>
      <c r="B199">
        <v>144.28</v>
      </c>
      <c r="C199">
        <v>17</v>
      </c>
      <c r="D199">
        <v>-23.441428800000001</v>
      </c>
      <c r="E199">
        <v>-46.5260271</v>
      </c>
      <c r="F199" t="s">
        <v>7023</v>
      </c>
      <c r="G199">
        <v>661108</v>
      </c>
      <c r="H199" t="s">
        <v>7219</v>
      </c>
    </row>
    <row r="200" spans="1:8" x14ac:dyDescent="0.3">
      <c r="A200">
        <v>661137</v>
      </c>
      <c r="B200">
        <v>81.419999999999987</v>
      </c>
      <c r="C200">
        <v>15</v>
      </c>
      <c r="D200">
        <v>-23.437160800000001</v>
      </c>
      <c r="E200">
        <v>-46.518300199999999</v>
      </c>
      <c r="F200" t="s">
        <v>7023</v>
      </c>
      <c r="G200">
        <v>661137</v>
      </c>
      <c r="H200" t="s">
        <v>7220</v>
      </c>
    </row>
    <row r="201" spans="1:8" x14ac:dyDescent="0.3">
      <c r="A201">
        <v>661196</v>
      </c>
      <c r="B201">
        <v>154.98999999999998</v>
      </c>
      <c r="C201">
        <v>19</v>
      </c>
      <c r="D201">
        <v>-23.5438449</v>
      </c>
      <c r="E201">
        <v>-46.6501193</v>
      </c>
      <c r="F201" t="s">
        <v>7023</v>
      </c>
      <c r="G201">
        <v>661196</v>
      </c>
      <c r="H201" t="s">
        <v>7221</v>
      </c>
    </row>
    <row r="202" spans="1:8" x14ac:dyDescent="0.3">
      <c r="A202">
        <v>661252</v>
      </c>
      <c r="B202">
        <v>50.72</v>
      </c>
      <c r="C202">
        <v>10</v>
      </c>
      <c r="D202">
        <v>-23.470071799999999</v>
      </c>
      <c r="E202">
        <v>-46.659966900000001</v>
      </c>
      <c r="F202" t="s">
        <v>7023</v>
      </c>
      <c r="G202">
        <v>661252</v>
      </c>
      <c r="H202" t="s">
        <v>7222</v>
      </c>
    </row>
    <row r="203" spans="1:8" x14ac:dyDescent="0.3">
      <c r="A203">
        <v>661279</v>
      </c>
      <c r="B203">
        <v>73.960000000000008</v>
      </c>
      <c r="C203">
        <v>7</v>
      </c>
      <c r="D203">
        <v>-23.6112015</v>
      </c>
      <c r="E203">
        <v>-46.493917099999997</v>
      </c>
      <c r="F203" t="s">
        <v>7023</v>
      </c>
      <c r="G203">
        <v>661279</v>
      </c>
      <c r="H203" t="s">
        <v>7223</v>
      </c>
    </row>
    <row r="204" spans="1:8" x14ac:dyDescent="0.3">
      <c r="A204">
        <v>661322</v>
      </c>
      <c r="B204">
        <v>5442.0800000000008</v>
      </c>
      <c r="C204">
        <v>42</v>
      </c>
      <c r="D204">
        <v>-23.4811479</v>
      </c>
      <c r="E204">
        <v>-46.7175771</v>
      </c>
      <c r="F204" t="s">
        <v>7023</v>
      </c>
      <c r="G204">
        <v>661322</v>
      </c>
      <c r="H204" t="s">
        <v>7224</v>
      </c>
    </row>
    <row r="205" spans="1:8" x14ac:dyDescent="0.3">
      <c r="A205">
        <v>661328</v>
      </c>
      <c r="B205">
        <v>674.73000000000013</v>
      </c>
      <c r="C205">
        <v>21</v>
      </c>
      <c r="D205">
        <v>-23.555631900000002</v>
      </c>
      <c r="E205">
        <v>-46.632803600000003</v>
      </c>
      <c r="F205" t="s">
        <v>7023</v>
      </c>
      <c r="G205">
        <v>661328</v>
      </c>
      <c r="H205" t="s">
        <v>7225</v>
      </c>
    </row>
    <row r="206" spans="1:8" x14ac:dyDescent="0.3">
      <c r="A206">
        <v>661330</v>
      </c>
      <c r="B206">
        <v>30.05</v>
      </c>
      <c r="C206">
        <v>5</v>
      </c>
      <c r="D206">
        <v>-23.5238443</v>
      </c>
      <c r="E206">
        <v>-46.418095800000003</v>
      </c>
      <c r="F206" t="s">
        <v>7023</v>
      </c>
      <c r="G206">
        <v>661330</v>
      </c>
      <c r="H206" t="s">
        <v>7226</v>
      </c>
    </row>
    <row r="207" spans="1:8" x14ac:dyDescent="0.3">
      <c r="A207">
        <v>661359</v>
      </c>
      <c r="B207">
        <v>50.74</v>
      </c>
      <c r="C207">
        <v>9</v>
      </c>
      <c r="D207">
        <v>-23.542456399999999</v>
      </c>
      <c r="E207">
        <v>-46.752635900000001</v>
      </c>
      <c r="F207" t="s">
        <v>7023</v>
      </c>
      <c r="G207">
        <v>661359</v>
      </c>
      <c r="H207" t="s">
        <v>7227</v>
      </c>
    </row>
    <row r="208" spans="1:8" x14ac:dyDescent="0.3">
      <c r="A208">
        <v>661479</v>
      </c>
      <c r="B208">
        <v>271.36000000000007</v>
      </c>
      <c r="C208">
        <v>25</v>
      </c>
      <c r="D208">
        <v>-23.428247800000001</v>
      </c>
      <c r="E208">
        <v>-46.516840700000003</v>
      </c>
      <c r="F208" t="s">
        <v>7023</v>
      </c>
      <c r="G208">
        <v>661479</v>
      </c>
      <c r="H208" t="s">
        <v>7228</v>
      </c>
    </row>
    <row r="209" spans="1:8" x14ac:dyDescent="0.3">
      <c r="A209">
        <v>661543</v>
      </c>
      <c r="B209">
        <v>114.37</v>
      </c>
      <c r="C209">
        <v>16</v>
      </c>
      <c r="D209">
        <v>-23.521611700000001</v>
      </c>
      <c r="E209">
        <v>-46.180410999999999</v>
      </c>
      <c r="F209" t="s">
        <v>7023</v>
      </c>
      <c r="G209">
        <v>661543</v>
      </c>
      <c r="H209" t="s">
        <v>7229</v>
      </c>
    </row>
    <row r="210" spans="1:8" x14ac:dyDescent="0.3">
      <c r="A210">
        <v>661571</v>
      </c>
      <c r="B210">
        <v>773.34</v>
      </c>
      <c r="C210">
        <v>21</v>
      </c>
      <c r="D210">
        <v>-23.5429554</v>
      </c>
      <c r="E210">
        <v>-46.6251149</v>
      </c>
      <c r="F210" t="s">
        <v>7023</v>
      </c>
      <c r="G210">
        <v>661571</v>
      </c>
      <c r="H210" t="s">
        <v>7230</v>
      </c>
    </row>
    <row r="211" spans="1:8" x14ac:dyDescent="0.3">
      <c r="A211">
        <v>661664</v>
      </c>
      <c r="B211">
        <v>590.80999999999983</v>
      </c>
      <c r="C211">
        <v>18</v>
      </c>
      <c r="D211">
        <v>-23.571589500000002</v>
      </c>
      <c r="E211">
        <v>-46.693638399999998</v>
      </c>
      <c r="F211" t="s">
        <v>7023</v>
      </c>
      <c r="G211">
        <v>661664</v>
      </c>
      <c r="H211" t="s">
        <v>7231</v>
      </c>
    </row>
    <row r="212" spans="1:8" x14ac:dyDescent="0.3">
      <c r="A212">
        <v>661772</v>
      </c>
      <c r="B212">
        <v>4284.2000000000007</v>
      </c>
      <c r="C212">
        <v>57</v>
      </c>
      <c r="D212">
        <v>-23.502431900000001</v>
      </c>
      <c r="E212">
        <v>-46.5821361</v>
      </c>
      <c r="F212" t="s">
        <v>7023</v>
      </c>
      <c r="G212">
        <v>661772</v>
      </c>
      <c r="H212" t="s">
        <v>7232</v>
      </c>
    </row>
    <row r="213" spans="1:8" x14ac:dyDescent="0.3">
      <c r="A213">
        <v>661800</v>
      </c>
      <c r="B213">
        <v>382.39</v>
      </c>
      <c r="C213">
        <v>25</v>
      </c>
      <c r="D213">
        <v>-23.5563012</v>
      </c>
      <c r="E213">
        <v>-46.655842900000003</v>
      </c>
      <c r="F213" t="s">
        <v>7023</v>
      </c>
      <c r="G213">
        <v>661800</v>
      </c>
      <c r="H213" t="s">
        <v>7233</v>
      </c>
    </row>
    <row r="214" spans="1:8" x14ac:dyDescent="0.3">
      <c r="A214">
        <v>661812</v>
      </c>
      <c r="B214">
        <v>26.580000000000002</v>
      </c>
      <c r="C214">
        <v>10</v>
      </c>
      <c r="D214">
        <v>-23.4484785</v>
      </c>
      <c r="E214">
        <v>-46.520878099999997</v>
      </c>
      <c r="F214" t="s">
        <v>7023</v>
      </c>
      <c r="G214">
        <v>661812</v>
      </c>
      <c r="H214" t="s">
        <v>7234</v>
      </c>
    </row>
    <row r="215" spans="1:8" x14ac:dyDescent="0.3">
      <c r="A215">
        <v>661838</v>
      </c>
      <c r="B215">
        <v>37.58</v>
      </c>
      <c r="C215">
        <v>7</v>
      </c>
      <c r="D215">
        <v>-23.489743900000001</v>
      </c>
      <c r="E215">
        <v>-46.594675299999999</v>
      </c>
      <c r="F215" t="s">
        <v>7023</v>
      </c>
      <c r="G215">
        <v>661838</v>
      </c>
      <c r="H215" t="s">
        <v>7235</v>
      </c>
    </row>
    <row r="216" spans="1:8" x14ac:dyDescent="0.3">
      <c r="A216">
        <v>661944</v>
      </c>
      <c r="B216">
        <v>7.6</v>
      </c>
      <c r="C216">
        <v>1</v>
      </c>
      <c r="D216">
        <v>-23.523055899999999</v>
      </c>
      <c r="E216">
        <v>-46.532101099999998</v>
      </c>
      <c r="F216" t="s">
        <v>7023</v>
      </c>
      <c r="G216">
        <v>661944</v>
      </c>
      <c r="H216" t="s">
        <v>7236</v>
      </c>
    </row>
    <row r="217" spans="1:8" x14ac:dyDescent="0.3">
      <c r="A217">
        <v>662019</v>
      </c>
      <c r="B217">
        <v>28.43</v>
      </c>
      <c r="C217">
        <v>8</v>
      </c>
      <c r="D217">
        <v>-23.575601599999999</v>
      </c>
      <c r="E217">
        <v>-46.577963399999902</v>
      </c>
      <c r="F217" t="s">
        <v>7023</v>
      </c>
      <c r="G217">
        <v>662019</v>
      </c>
      <c r="H217" t="s">
        <v>7237</v>
      </c>
    </row>
    <row r="218" spans="1:8" x14ac:dyDescent="0.3">
      <c r="A218">
        <v>662069</v>
      </c>
      <c r="B218">
        <v>815.18</v>
      </c>
      <c r="C218">
        <v>20</v>
      </c>
      <c r="D218">
        <v>-23.529824999999999</v>
      </c>
      <c r="E218">
        <v>-46.635728399999998</v>
      </c>
      <c r="F218" t="s">
        <v>7023</v>
      </c>
      <c r="G218">
        <v>662069</v>
      </c>
      <c r="H218" t="s">
        <v>7238</v>
      </c>
    </row>
    <row r="219" spans="1:8" x14ac:dyDescent="0.3">
      <c r="A219">
        <v>662083</v>
      </c>
      <c r="B219">
        <v>10832.45</v>
      </c>
      <c r="C219">
        <v>57</v>
      </c>
      <c r="D219">
        <v>-23.448062199999999</v>
      </c>
      <c r="E219">
        <v>-46.588662399999997</v>
      </c>
      <c r="F219" t="s">
        <v>7023</v>
      </c>
      <c r="G219">
        <v>662083</v>
      </c>
      <c r="H219" t="s">
        <v>7239</v>
      </c>
    </row>
    <row r="220" spans="1:8" x14ac:dyDescent="0.3">
      <c r="A220">
        <v>662108</v>
      </c>
      <c r="B220">
        <v>5.3900000000000006</v>
      </c>
      <c r="C220">
        <v>4</v>
      </c>
      <c r="D220">
        <v>-23.4876611</v>
      </c>
      <c r="E220">
        <v>-46.5685012</v>
      </c>
      <c r="F220" t="s">
        <v>7023</v>
      </c>
      <c r="G220">
        <v>662108</v>
      </c>
      <c r="H220" t="s">
        <v>7240</v>
      </c>
    </row>
    <row r="221" spans="1:8" x14ac:dyDescent="0.3">
      <c r="A221">
        <v>662152</v>
      </c>
      <c r="B221">
        <v>37.19</v>
      </c>
      <c r="C221">
        <v>8</v>
      </c>
      <c r="D221">
        <v>-23.457071299999999</v>
      </c>
      <c r="E221">
        <v>-46.648840799999903</v>
      </c>
      <c r="F221" t="s">
        <v>7023</v>
      </c>
      <c r="G221">
        <v>662152</v>
      </c>
      <c r="H221" t="s">
        <v>7241</v>
      </c>
    </row>
    <row r="222" spans="1:8" x14ac:dyDescent="0.3">
      <c r="A222">
        <v>662215</v>
      </c>
      <c r="B222">
        <v>57.019999999999996</v>
      </c>
      <c r="C222">
        <v>8</v>
      </c>
      <c r="D222">
        <v>-23.481686799999999</v>
      </c>
      <c r="E222">
        <v>-46.716236799999997</v>
      </c>
      <c r="F222" t="s">
        <v>7023</v>
      </c>
      <c r="G222">
        <v>662215</v>
      </c>
      <c r="H222" t="s">
        <v>7242</v>
      </c>
    </row>
    <row r="223" spans="1:8" x14ac:dyDescent="0.3">
      <c r="A223">
        <v>662243</v>
      </c>
      <c r="B223">
        <v>211.95</v>
      </c>
      <c r="C223">
        <v>1</v>
      </c>
      <c r="D223">
        <v>-23.5475706</v>
      </c>
      <c r="E223">
        <v>-46.908344</v>
      </c>
      <c r="F223" t="s">
        <v>7023</v>
      </c>
      <c r="G223">
        <v>662243</v>
      </c>
      <c r="H223" t="s">
        <v>7243</v>
      </c>
    </row>
    <row r="224" spans="1:8" x14ac:dyDescent="0.3">
      <c r="A224">
        <v>662267</v>
      </c>
      <c r="B224">
        <v>104.20999999999998</v>
      </c>
      <c r="C224">
        <v>10</v>
      </c>
      <c r="D224">
        <v>-23.593700699999999</v>
      </c>
      <c r="E224">
        <v>-46.852018600000001</v>
      </c>
      <c r="F224" t="s">
        <v>7023</v>
      </c>
      <c r="G224">
        <v>662267</v>
      </c>
      <c r="H224" t="s">
        <v>7244</v>
      </c>
    </row>
    <row r="225" spans="1:8" x14ac:dyDescent="0.3">
      <c r="A225">
        <v>662316</v>
      </c>
      <c r="B225">
        <v>17.450000000000003</v>
      </c>
      <c r="C225">
        <v>3</v>
      </c>
      <c r="D225">
        <v>-23.495693500000002</v>
      </c>
      <c r="E225">
        <v>-46.644110099999999</v>
      </c>
      <c r="F225" t="s">
        <v>7023</v>
      </c>
      <c r="G225">
        <v>662316</v>
      </c>
      <c r="H225" t="s">
        <v>7245</v>
      </c>
    </row>
    <row r="226" spans="1:8" x14ac:dyDescent="0.3">
      <c r="A226">
        <v>662355</v>
      </c>
      <c r="B226">
        <v>152.48999999999995</v>
      </c>
      <c r="C226">
        <v>23</v>
      </c>
      <c r="D226">
        <v>-23.4827686</v>
      </c>
      <c r="E226">
        <v>-46.646039299999998</v>
      </c>
      <c r="F226" t="s">
        <v>7023</v>
      </c>
      <c r="G226">
        <v>662355</v>
      </c>
      <c r="H226" t="s">
        <v>7246</v>
      </c>
    </row>
    <row r="227" spans="1:8" x14ac:dyDescent="0.3">
      <c r="A227">
        <v>662452</v>
      </c>
      <c r="B227">
        <v>132.69999999999999</v>
      </c>
      <c r="C227">
        <v>13</v>
      </c>
      <c r="D227">
        <v>-23.527999900000001</v>
      </c>
      <c r="E227">
        <v>-46.581026100000003</v>
      </c>
      <c r="F227" t="s">
        <v>7023</v>
      </c>
      <c r="G227">
        <v>662452</v>
      </c>
      <c r="H227" t="s">
        <v>7247</v>
      </c>
    </row>
    <row r="228" spans="1:8" x14ac:dyDescent="0.3">
      <c r="A228">
        <v>662519</v>
      </c>
      <c r="B228">
        <v>357.30999999999995</v>
      </c>
      <c r="C228">
        <v>18</v>
      </c>
      <c r="D228">
        <v>-23.494091699999998</v>
      </c>
      <c r="E228">
        <v>-46.708664200000001</v>
      </c>
      <c r="F228" t="s">
        <v>7023</v>
      </c>
      <c r="G228">
        <v>662519</v>
      </c>
      <c r="H228" t="s">
        <v>7248</v>
      </c>
    </row>
    <row r="229" spans="1:8" x14ac:dyDescent="0.3">
      <c r="A229">
        <v>662646</v>
      </c>
      <c r="B229">
        <v>1585.8799999999999</v>
      </c>
      <c r="C229">
        <v>38</v>
      </c>
      <c r="D229">
        <v>-23.495953100000001</v>
      </c>
      <c r="E229">
        <v>-46.7683933</v>
      </c>
      <c r="F229" t="s">
        <v>7023</v>
      </c>
      <c r="G229">
        <v>662646</v>
      </c>
      <c r="H229" t="s">
        <v>7249</v>
      </c>
    </row>
    <row r="230" spans="1:8" x14ac:dyDescent="0.3">
      <c r="A230">
        <v>662677</v>
      </c>
      <c r="B230">
        <v>49.410000000000004</v>
      </c>
      <c r="C230">
        <v>5</v>
      </c>
      <c r="D230">
        <v>-23.503141200000002</v>
      </c>
      <c r="E230">
        <v>-46.6089901</v>
      </c>
      <c r="F230" t="s">
        <v>7023</v>
      </c>
      <c r="G230">
        <v>662677</v>
      </c>
      <c r="H230" t="s">
        <v>7250</v>
      </c>
    </row>
    <row r="231" spans="1:8" x14ac:dyDescent="0.3">
      <c r="A231">
        <v>662771</v>
      </c>
      <c r="B231">
        <v>27.4</v>
      </c>
      <c r="C231">
        <v>5</v>
      </c>
      <c r="D231">
        <v>-23.4436474</v>
      </c>
      <c r="E231">
        <v>-46.751265600000004</v>
      </c>
      <c r="F231" t="s">
        <v>7023</v>
      </c>
      <c r="G231">
        <v>662771</v>
      </c>
      <c r="H231" t="s">
        <v>7251</v>
      </c>
    </row>
    <row r="232" spans="1:8" x14ac:dyDescent="0.3">
      <c r="A232">
        <v>662787</v>
      </c>
      <c r="B232">
        <v>0.48</v>
      </c>
      <c r="C232">
        <v>1</v>
      </c>
      <c r="D232">
        <v>-23.542363099999999</v>
      </c>
      <c r="E232">
        <v>-46.9241381</v>
      </c>
      <c r="F232" t="s">
        <v>7023</v>
      </c>
      <c r="G232">
        <v>662787</v>
      </c>
      <c r="H232" t="s">
        <v>7252</v>
      </c>
    </row>
    <row r="233" spans="1:8" x14ac:dyDescent="0.3">
      <c r="A233">
        <v>662815</v>
      </c>
      <c r="B233">
        <v>74.099999999999994</v>
      </c>
      <c r="C233">
        <v>9</v>
      </c>
      <c r="D233">
        <v>-23.447464100000001</v>
      </c>
      <c r="E233">
        <v>-46.743971899999998</v>
      </c>
      <c r="F233" t="s">
        <v>7023</v>
      </c>
      <c r="G233">
        <v>662815</v>
      </c>
      <c r="H233" t="s">
        <v>7253</v>
      </c>
    </row>
    <row r="234" spans="1:8" x14ac:dyDescent="0.3">
      <c r="A234">
        <v>662873</v>
      </c>
      <c r="B234">
        <v>27.97</v>
      </c>
      <c r="C234">
        <v>4</v>
      </c>
      <c r="D234">
        <v>-23.518462100000001</v>
      </c>
      <c r="E234">
        <v>-46.926118500000001</v>
      </c>
      <c r="F234" t="s">
        <v>7023</v>
      </c>
      <c r="G234">
        <v>662873</v>
      </c>
      <c r="H234" t="s">
        <v>7254</v>
      </c>
    </row>
    <row r="235" spans="1:8" x14ac:dyDescent="0.3">
      <c r="A235">
        <v>662977</v>
      </c>
      <c r="B235">
        <v>21.67</v>
      </c>
      <c r="C235">
        <v>5</v>
      </c>
      <c r="D235">
        <v>-23.502514300000001</v>
      </c>
      <c r="E235">
        <v>-46.831447099999998</v>
      </c>
      <c r="F235" t="s">
        <v>7023</v>
      </c>
      <c r="G235">
        <v>662977</v>
      </c>
      <c r="H235" t="s">
        <v>7255</v>
      </c>
    </row>
    <row r="236" spans="1:8" x14ac:dyDescent="0.3">
      <c r="A236">
        <v>663059</v>
      </c>
      <c r="B236">
        <v>49.260000000000005</v>
      </c>
      <c r="C236">
        <v>6</v>
      </c>
      <c r="D236">
        <v>-23.5052612</v>
      </c>
      <c r="E236">
        <v>-46.7336113</v>
      </c>
      <c r="F236" t="s">
        <v>7023</v>
      </c>
      <c r="G236">
        <v>663059</v>
      </c>
      <c r="H236" t="s">
        <v>7256</v>
      </c>
    </row>
    <row r="237" spans="1:8" x14ac:dyDescent="0.3">
      <c r="A237">
        <v>663095</v>
      </c>
      <c r="B237">
        <v>48.260000000000005</v>
      </c>
      <c r="C237">
        <v>11</v>
      </c>
      <c r="D237">
        <v>-23.525012</v>
      </c>
      <c r="E237">
        <v>-46.771048</v>
      </c>
      <c r="F237" t="s">
        <v>7023</v>
      </c>
      <c r="G237">
        <v>663095</v>
      </c>
      <c r="H237" t="s">
        <v>7257</v>
      </c>
    </row>
    <row r="238" spans="1:8" x14ac:dyDescent="0.3">
      <c r="A238">
        <v>663121</v>
      </c>
      <c r="B238">
        <v>163.25999999999996</v>
      </c>
      <c r="C238">
        <v>16</v>
      </c>
      <c r="D238">
        <v>-23.442226099999999</v>
      </c>
      <c r="E238">
        <v>-46.459625199999998</v>
      </c>
      <c r="F238" t="s">
        <v>7023</v>
      </c>
      <c r="G238">
        <v>663121</v>
      </c>
      <c r="H238" t="s">
        <v>7258</v>
      </c>
    </row>
    <row r="239" spans="1:8" x14ac:dyDescent="0.3">
      <c r="A239">
        <v>663316</v>
      </c>
      <c r="B239">
        <v>3956.2299999999996</v>
      </c>
      <c r="C239">
        <v>46</v>
      </c>
      <c r="D239">
        <v>-23.4907416</v>
      </c>
      <c r="E239">
        <v>-46.618805599999902</v>
      </c>
      <c r="F239" t="s">
        <v>7023</v>
      </c>
      <c r="G239">
        <v>663316</v>
      </c>
      <c r="H239" t="s">
        <v>7259</v>
      </c>
    </row>
    <row r="240" spans="1:8" x14ac:dyDescent="0.3">
      <c r="A240">
        <v>663396</v>
      </c>
      <c r="B240">
        <v>238.34000000000003</v>
      </c>
      <c r="C240">
        <v>22</v>
      </c>
      <c r="D240">
        <v>-23.531919500000001</v>
      </c>
      <c r="E240">
        <v>-46.803807499999998</v>
      </c>
      <c r="F240" t="s">
        <v>7023</v>
      </c>
      <c r="G240">
        <v>663396</v>
      </c>
      <c r="H240" t="s">
        <v>7260</v>
      </c>
    </row>
    <row r="241" spans="1:8" x14ac:dyDescent="0.3">
      <c r="A241">
        <v>663557</v>
      </c>
      <c r="B241">
        <v>453.57999999999993</v>
      </c>
      <c r="C241">
        <v>22</v>
      </c>
      <c r="D241">
        <v>-23.614795099999998</v>
      </c>
      <c r="E241">
        <v>-46.725719900000001</v>
      </c>
      <c r="F241" t="s">
        <v>7023</v>
      </c>
      <c r="G241">
        <v>663557</v>
      </c>
      <c r="H241" t="s">
        <v>7261</v>
      </c>
    </row>
    <row r="242" spans="1:8" x14ac:dyDescent="0.3">
      <c r="A242">
        <v>663590</v>
      </c>
      <c r="B242">
        <v>80.36</v>
      </c>
      <c r="C242">
        <v>11</v>
      </c>
      <c r="D242">
        <v>-23.665626199999998</v>
      </c>
      <c r="E242">
        <v>-46.7540373</v>
      </c>
      <c r="F242" t="s">
        <v>7023</v>
      </c>
      <c r="G242">
        <v>663590</v>
      </c>
      <c r="H242" t="s">
        <v>7262</v>
      </c>
    </row>
    <row r="243" spans="1:8" x14ac:dyDescent="0.3">
      <c r="A243">
        <v>663596</v>
      </c>
      <c r="B243">
        <v>134.88000000000002</v>
      </c>
      <c r="C243">
        <v>12</v>
      </c>
      <c r="D243">
        <v>-23.395466599999999</v>
      </c>
      <c r="E243">
        <v>-46.322916300000003</v>
      </c>
      <c r="F243" t="s">
        <v>7023</v>
      </c>
      <c r="G243">
        <v>663596</v>
      </c>
      <c r="H243" t="s">
        <v>7263</v>
      </c>
    </row>
    <row r="244" spans="1:8" x14ac:dyDescent="0.3">
      <c r="A244">
        <v>663691</v>
      </c>
      <c r="B244">
        <v>73.25</v>
      </c>
      <c r="C244">
        <v>7</v>
      </c>
      <c r="D244">
        <v>-23.680472200000001</v>
      </c>
      <c r="E244">
        <v>-46.862204800000001</v>
      </c>
      <c r="F244" t="s">
        <v>7023</v>
      </c>
      <c r="G244">
        <v>663691</v>
      </c>
      <c r="H244" t="s">
        <v>7264</v>
      </c>
    </row>
    <row r="245" spans="1:8" x14ac:dyDescent="0.3">
      <c r="A245">
        <v>663722</v>
      </c>
      <c r="B245">
        <v>251.41999999999996</v>
      </c>
      <c r="C245">
        <v>13</v>
      </c>
      <c r="D245">
        <v>-23.533878900000001</v>
      </c>
      <c r="E245">
        <v>-46.600712700000003</v>
      </c>
      <c r="F245" t="s">
        <v>7023</v>
      </c>
      <c r="G245">
        <v>663722</v>
      </c>
      <c r="H245" t="s">
        <v>7265</v>
      </c>
    </row>
    <row r="246" spans="1:8" x14ac:dyDescent="0.3">
      <c r="A246">
        <v>663818</v>
      </c>
      <c r="B246">
        <v>75.22</v>
      </c>
      <c r="C246">
        <v>7</v>
      </c>
      <c r="D246">
        <v>-23.4853828</v>
      </c>
      <c r="E246">
        <v>-46.745766799999998</v>
      </c>
      <c r="F246" t="s">
        <v>7023</v>
      </c>
      <c r="G246">
        <v>663818</v>
      </c>
      <c r="H246" t="s">
        <v>7266</v>
      </c>
    </row>
    <row r="247" spans="1:8" x14ac:dyDescent="0.3">
      <c r="A247">
        <v>664014</v>
      </c>
      <c r="B247">
        <v>15.39</v>
      </c>
      <c r="C247">
        <v>7</v>
      </c>
      <c r="D247">
        <v>-23.491349899999999</v>
      </c>
      <c r="E247">
        <v>-46.6088418</v>
      </c>
      <c r="F247" t="s">
        <v>7023</v>
      </c>
      <c r="G247">
        <v>664014</v>
      </c>
      <c r="H247" t="s">
        <v>7267</v>
      </c>
    </row>
    <row r="248" spans="1:8" x14ac:dyDescent="0.3">
      <c r="A248">
        <v>664229</v>
      </c>
      <c r="B248">
        <v>7.1000000000000005</v>
      </c>
      <c r="C248">
        <v>2</v>
      </c>
      <c r="D248">
        <v>-23.635786899999999</v>
      </c>
      <c r="E248">
        <v>-46.753600900000002</v>
      </c>
      <c r="F248" t="s">
        <v>7023</v>
      </c>
      <c r="G248">
        <v>664229</v>
      </c>
      <c r="H248" t="s">
        <v>7268</v>
      </c>
    </row>
    <row r="249" spans="1:8" x14ac:dyDescent="0.3">
      <c r="A249">
        <v>664541</v>
      </c>
      <c r="B249">
        <v>137.69</v>
      </c>
      <c r="C249">
        <v>21</v>
      </c>
      <c r="D249">
        <v>-23.423711900000001</v>
      </c>
      <c r="E249">
        <v>-46.428080999999999</v>
      </c>
      <c r="F249" t="s">
        <v>7023</v>
      </c>
      <c r="G249">
        <v>664541</v>
      </c>
      <c r="H249" t="s">
        <v>7269</v>
      </c>
    </row>
    <row r="250" spans="1:8" x14ac:dyDescent="0.3">
      <c r="A250">
        <v>664733</v>
      </c>
      <c r="B250">
        <v>142.39000000000001</v>
      </c>
      <c r="C250">
        <v>14</v>
      </c>
      <c r="D250">
        <v>-23.6085022</v>
      </c>
      <c r="E250">
        <v>-46.756886700000003</v>
      </c>
      <c r="F250" t="s">
        <v>7023</v>
      </c>
      <c r="G250">
        <v>664733</v>
      </c>
      <c r="H250" t="s">
        <v>7270</v>
      </c>
    </row>
    <row r="251" spans="1:8" x14ac:dyDescent="0.3">
      <c r="A251">
        <v>664866</v>
      </c>
      <c r="B251">
        <v>469.99000000000007</v>
      </c>
      <c r="C251">
        <v>18</v>
      </c>
      <c r="D251">
        <v>-23.454863899999999</v>
      </c>
      <c r="E251">
        <v>-46.714952599999997</v>
      </c>
      <c r="F251" t="s">
        <v>7023</v>
      </c>
      <c r="G251">
        <v>664866</v>
      </c>
      <c r="H251" t="s">
        <v>7271</v>
      </c>
    </row>
    <row r="252" spans="1:8" x14ac:dyDescent="0.3">
      <c r="A252">
        <v>664869</v>
      </c>
      <c r="B252">
        <v>9.51</v>
      </c>
      <c r="C252">
        <v>1</v>
      </c>
      <c r="D252">
        <v>-23.553751599999998</v>
      </c>
      <c r="E252">
        <v>-46.629546599999998</v>
      </c>
      <c r="F252" t="s">
        <v>7023</v>
      </c>
      <c r="G252">
        <v>664869</v>
      </c>
      <c r="H252" t="s">
        <v>7272</v>
      </c>
    </row>
    <row r="253" spans="1:8" x14ac:dyDescent="0.3">
      <c r="A253">
        <v>664950</v>
      </c>
      <c r="B253">
        <v>1361.9799999999996</v>
      </c>
      <c r="C253">
        <v>39</v>
      </c>
      <c r="D253">
        <v>-23.542702999999999</v>
      </c>
      <c r="E253">
        <v>-46.780515999999999</v>
      </c>
      <c r="F253" t="s">
        <v>7023</v>
      </c>
      <c r="G253">
        <v>664950</v>
      </c>
      <c r="H253" t="s">
        <v>7273</v>
      </c>
    </row>
    <row r="254" spans="1:8" x14ac:dyDescent="0.3">
      <c r="A254">
        <v>664953</v>
      </c>
      <c r="B254">
        <v>1801.46</v>
      </c>
      <c r="C254">
        <v>13</v>
      </c>
      <c r="D254">
        <v>-23.540195600000001</v>
      </c>
      <c r="E254">
        <v>-46.833687599999998</v>
      </c>
      <c r="F254" t="s">
        <v>7023</v>
      </c>
      <c r="G254">
        <v>664953</v>
      </c>
      <c r="H254" t="s">
        <v>7274</v>
      </c>
    </row>
    <row r="255" spans="1:8" x14ac:dyDescent="0.3">
      <c r="A255">
        <v>665078</v>
      </c>
      <c r="B255">
        <v>43.550000000000004</v>
      </c>
      <c r="C255">
        <v>15</v>
      </c>
      <c r="D255">
        <v>-23.463146099999999</v>
      </c>
      <c r="E255">
        <v>-46.603547900000002</v>
      </c>
      <c r="F255" t="s">
        <v>7023</v>
      </c>
      <c r="G255">
        <v>665078</v>
      </c>
      <c r="H255" t="s">
        <v>7275</v>
      </c>
    </row>
    <row r="256" spans="1:8" x14ac:dyDescent="0.3">
      <c r="A256">
        <v>665095</v>
      </c>
      <c r="B256">
        <v>52.38</v>
      </c>
      <c r="C256">
        <v>4</v>
      </c>
      <c r="D256">
        <v>-23.576657900000001</v>
      </c>
      <c r="E256">
        <v>-46.742903599999998</v>
      </c>
      <c r="F256" t="s">
        <v>7023</v>
      </c>
      <c r="G256">
        <v>665095</v>
      </c>
      <c r="H256" t="s">
        <v>7276</v>
      </c>
    </row>
    <row r="257" spans="1:8" x14ac:dyDescent="0.3">
      <c r="A257">
        <v>665096</v>
      </c>
      <c r="B257">
        <v>8.52</v>
      </c>
      <c r="C257">
        <v>4</v>
      </c>
      <c r="D257">
        <v>-23.477602999999998</v>
      </c>
      <c r="E257">
        <v>-46.633148300000002</v>
      </c>
      <c r="F257" t="s">
        <v>7023</v>
      </c>
      <c r="G257">
        <v>665096</v>
      </c>
      <c r="H257" t="s">
        <v>7277</v>
      </c>
    </row>
    <row r="258" spans="1:8" x14ac:dyDescent="0.3">
      <c r="A258">
        <v>665099</v>
      </c>
      <c r="B258">
        <v>7637.2999999999993</v>
      </c>
      <c r="C258">
        <v>48</v>
      </c>
      <c r="D258">
        <v>-23.427255299999999</v>
      </c>
      <c r="E258">
        <v>-46.500243300000001</v>
      </c>
      <c r="F258" t="s">
        <v>7023</v>
      </c>
      <c r="G258">
        <v>665099</v>
      </c>
      <c r="H258" t="s">
        <v>7278</v>
      </c>
    </row>
    <row r="259" spans="1:8" x14ac:dyDescent="0.3">
      <c r="A259">
        <v>665147</v>
      </c>
      <c r="B259">
        <v>275.64999999999998</v>
      </c>
      <c r="C259">
        <v>22</v>
      </c>
      <c r="D259">
        <v>-23.548867300000001</v>
      </c>
      <c r="E259">
        <v>-46.260385399999997</v>
      </c>
      <c r="F259" t="s">
        <v>7023</v>
      </c>
      <c r="G259">
        <v>665147</v>
      </c>
      <c r="H259" t="s">
        <v>7279</v>
      </c>
    </row>
    <row r="260" spans="1:8" x14ac:dyDescent="0.3">
      <c r="A260">
        <v>665152</v>
      </c>
      <c r="B260">
        <v>244.82999999999998</v>
      </c>
      <c r="C260">
        <v>15</v>
      </c>
      <c r="D260">
        <v>-23.534897900000001</v>
      </c>
      <c r="E260">
        <v>-46.780435900000001</v>
      </c>
      <c r="F260" t="s">
        <v>7023</v>
      </c>
      <c r="G260">
        <v>665152</v>
      </c>
      <c r="H260" t="s">
        <v>7280</v>
      </c>
    </row>
    <row r="261" spans="1:8" x14ac:dyDescent="0.3">
      <c r="A261">
        <v>665173</v>
      </c>
      <c r="B261">
        <v>20.010000000000002</v>
      </c>
      <c r="C261">
        <v>6</v>
      </c>
      <c r="D261">
        <v>-23.5070835</v>
      </c>
      <c r="E261">
        <v>-46.482826199999998</v>
      </c>
      <c r="F261" t="s">
        <v>7023</v>
      </c>
      <c r="G261">
        <v>665173</v>
      </c>
      <c r="H261" t="s">
        <v>7281</v>
      </c>
    </row>
    <row r="262" spans="1:8" x14ac:dyDescent="0.3">
      <c r="A262">
        <v>665188</v>
      </c>
      <c r="B262">
        <v>140.15000000000009</v>
      </c>
      <c r="C262">
        <v>31</v>
      </c>
      <c r="D262">
        <v>-23.5448792</v>
      </c>
      <c r="E262">
        <v>-46.657288600000001</v>
      </c>
      <c r="F262" t="s">
        <v>7023</v>
      </c>
      <c r="G262">
        <v>665188</v>
      </c>
      <c r="H262" t="s">
        <v>7282</v>
      </c>
    </row>
    <row r="263" spans="1:8" x14ac:dyDescent="0.3">
      <c r="A263">
        <v>665221</v>
      </c>
      <c r="B263">
        <v>4319.25</v>
      </c>
      <c r="C263">
        <v>15</v>
      </c>
      <c r="D263">
        <v>-23.5665944</v>
      </c>
      <c r="E263">
        <v>-46.597837900000002</v>
      </c>
      <c r="F263" t="s">
        <v>7023</v>
      </c>
      <c r="G263">
        <v>665221</v>
      </c>
      <c r="H263" t="s">
        <v>7283</v>
      </c>
    </row>
    <row r="264" spans="1:8" x14ac:dyDescent="0.3">
      <c r="A264">
        <v>665222</v>
      </c>
      <c r="B264">
        <v>3115.32</v>
      </c>
      <c r="C264">
        <v>15</v>
      </c>
      <c r="D264">
        <v>-23.567993300000001</v>
      </c>
      <c r="E264">
        <v>-46.589063499999902</v>
      </c>
      <c r="F264" t="s">
        <v>7023</v>
      </c>
      <c r="G264">
        <v>665222</v>
      </c>
      <c r="H264" t="s">
        <v>7284</v>
      </c>
    </row>
    <row r="265" spans="1:8" x14ac:dyDescent="0.3">
      <c r="A265">
        <v>665223</v>
      </c>
      <c r="B265">
        <v>2601.41</v>
      </c>
      <c r="C265">
        <v>16</v>
      </c>
      <c r="D265">
        <v>-23.589254700000001</v>
      </c>
      <c r="E265">
        <v>-46.576141300000003</v>
      </c>
      <c r="F265" t="s">
        <v>7023</v>
      </c>
      <c r="G265">
        <v>665223</v>
      </c>
      <c r="H265" t="s">
        <v>7284</v>
      </c>
    </row>
    <row r="266" spans="1:8" x14ac:dyDescent="0.3">
      <c r="A266">
        <v>665258</v>
      </c>
      <c r="B266">
        <v>752.95999999999992</v>
      </c>
      <c r="C266">
        <v>20</v>
      </c>
      <c r="D266">
        <v>-23.4892079</v>
      </c>
      <c r="E266">
        <v>-46.584317300000002</v>
      </c>
      <c r="F266" t="s">
        <v>7023</v>
      </c>
      <c r="G266">
        <v>665258</v>
      </c>
      <c r="H266" t="s">
        <v>7285</v>
      </c>
    </row>
    <row r="267" spans="1:8" x14ac:dyDescent="0.3">
      <c r="A267">
        <v>665301</v>
      </c>
      <c r="B267">
        <v>12651.149999999996</v>
      </c>
      <c r="C267">
        <v>70</v>
      </c>
      <c r="D267">
        <v>-23.569144900000001</v>
      </c>
      <c r="E267">
        <v>-46.643031099999902</v>
      </c>
      <c r="F267" t="s">
        <v>7023</v>
      </c>
      <c r="G267">
        <v>665301</v>
      </c>
      <c r="H267" t="s">
        <v>7286</v>
      </c>
    </row>
    <row r="268" spans="1:8" x14ac:dyDescent="0.3">
      <c r="A268">
        <v>665343</v>
      </c>
      <c r="B268">
        <v>220.84</v>
      </c>
      <c r="C268">
        <v>20</v>
      </c>
      <c r="D268">
        <v>-23.485324899999998</v>
      </c>
      <c r="E268">
        <v>-46.709648600000001</v>
      </c>
      <c r="F268" t="s">
        <v>7023</v>
      </c>
      <c r="G268">
        <v>665343</v>
      </c>
      <c r="H268" t="s">
        <v>7287</v>
      </c>
    </row>
    <row r="269" spans="1:8" x14ac:dyDescent="0.3">
      <c r="A269">
        <v>665374</v>
      </c>
      <c r="B269">
        <v>614.06999999999994</v>
      </c>
      <c r="C269">
        <v>26</v>
      </c>
      <c r="D269">
        <v>-23.540806</v>
      </c>
      <c r="E269">
        <v>-46.641856999999902</v>
      </c>
      <c r="F269" t="s">
        <v>7023</v>
      </c>
      <c r="G269">
        <v>665374</v>
      </c>
      <c r="H269" t="s">
        <v>7288</v>
      </c>
    </row>
    <row r="270" spans="1:8" x14ac:dyDescent="0.3">
      <c r="A270">
        <v>665385</v>
      </c>
      <c r="B270">
        <v>1729.5100000000002</v>
      </c>
      <c r="C270">
        <v>12</v>
      </c>
      <c r="D270">
        <v>-23.5033289</v>
      </c>
      <c r="E270">
        <v>-46.504286</v>
      </c>
      <c r="F270" t="s">
        <v>7023</v>
      </c>
      <c r="G270">
        <v>665385</v>
      </c>
      <c r="H270" t="s">
        <v>7289</v>
      </c>
    </row>
    <row r="271" spans="1:8" x14ac:dyDescent="0.3">
      <c r="A271">
        <v>665389</v>
      </c>
      <c r="B271">
        <v>585.65</v>
      </c>
      <c r="C271">
        <v>17</v>
      </c>
      <c r="D271">
        <v>-23.484306</v>
      </c>
      <c r="E271">
        <v>-46.6639591</v>
      </c>
      <c r="F271" t="s">
        <v>7023</v>
      </c>
      <c r="G271">
        <v>665389</v>
      </c>
      <c r="H271" t="s">
        <v>7290</v>
      </c>
    </row>
    <row r="272" spans="1:8" x14ac:dyDescent="0.3">
      <c r="A272">
        <v>665410</v>
      </c>
      <c r="B272">
        <v>9440.92</v>
      </c>
      <c r="C272">
        <v>100</v>
      </c>
      <c r="D272">
        <v>-23.569687200000001</v>
      </c>
      <c r="E272">
        <v>-46.645886900000001</v>
      </c>
      <c r="F272" t="s">
        <v>7023</v>
      </c>
      <c r="G272">
        <v>665410</v>
      </c>
      <c r="H272" t="s">
        <v>7291</v>
      </c>
    </row>
    <row r="273" spans="1:8" x14ac:dyDescent="0.3">
      <c r="A273">
        <v>665450</v>
      </c>
      <c r="B273">
        <v>3980.88</v>
      </c>
      <c r="C273">
        <v>40</v>
      </c>
      <c r="D273">
        <v>-23.5531635</v>
      </c>
      <c r="E273">
        <v>-46.749916300000002</v>
      </c>
      <c r="F273" t="s">
        <v>7023</v>
      </c>
      <c r="G273">
        <v>665450</v>
      </c>
      <c r="H273" t="s">
        <v>7292</v>
      </c>
    </row>
    <row r="274" spans="1:8" x14ac:dyDescent="0.3">
      <c r="A274">
        <v>665459</v>
      </c>
      <c r="B274">
        <v>8722.7699999999968</v>
      </c>
      <c r="C274">
        <v>95</v>
      </c>
      <c r="D274">
        <v>-23.543306600000001</v>
      </c>
      <c r="E274">
        <v>-46.654468100000003</v>
      </c>
      <c r="F274" t="s">
        <v>7023</v>
      </c>
      <c r="G274">
        <v>665459</v>
      </c>
      <c r="H274" t="s">
        <v>7293</v>
      </c>
    </row>
    <row r="275" spans="1:8" x14ac:dyDescent="0.3">
      <c r="A275">
        <v>665460</v>
      </c>
      <c r="B275">
        <v>186.07</v>
      </c>
      <c r="C275">
        <v>6</v>
      </c>
      <c r="D275">
        <v>-23.507588999999999</v>
      </c>
      <c r="E275">
        <v>-46.568956399999998</v>
      </c>
      <c r="F275" t="s">
        <v>7023</v>
      </c>
      <c r="G275">
        <v>665460</v>
      </c>
      <c r="H275" t="s">
        <v>7294</v>
      </c>
    </row>
    <row r="276" spans="1:8" x14ac:dyDescent="0.3">
      <c r="A276">
        <v>665476</v>
      </c>
      <c r="B276">
        <v>88.93</v>
      </c>
      <c r="C276">
        <v>11</v>
      </c>
      <c r="D276">
        <v>-23.484008500000002</v>
      </c>
      <c r="E276">
        <v>-46.618624999999902</v>
      </c>
      <c r="F276" t="s">
        <v>7023</v>
      </c>
      <c r="G276">
        <v>665476</v>
      </c>
      <c r="H276" t="s">
        <v>7295</v>
      </c>
    </row>
    <row r="277" spans="1:8" x14ac:dyDescent="0.3">
      <c r="A277">
        <v>665477</v>
      </c>
      <c r="B277">
        <v>2799.9999999999995</v>
      </c>
      <c r="C277">
        <v>37</v>
      </c>
      <c r="D277">
        <v>-23.5366058</v>
      </c>
      <c r="E277">
        <v>-46.642159599999999</v>
      </c>
      <c r="F277" t="s">
        <v>7023</v>
      </c>
      <c r="G277">
        <v>665477</v>
      </c>
      <c r="H277" t="s">
        <v>7296</v>
      </c>
    </row>
    <row r="278" spans="1:8" x14ac:dyDescent="0.3">
      <c r="A278">
        <v>665560</v>
      </c>
      <c r="B278">
        <v>52.400000000000006</v>
      </c>
      <c r="C278">
        <v>7</v>
      </c>
      <c r="D278">
        <v>-23.5462217</v>
      </c>
      <c r="E278">
        <v>-46.574113500000003</v>
      </c>
      <c r="F278" t="s">
        <v>7023</v>
      </c>
      <c r="G278">
        <v>665560</v>
      </c>
      <c r="H278" t="s">
        <v>7297</v>
      </c>
    </row>
    <row r="279" spans="1:8" x14ac:dyDescent="0.3">
      <c r="A279">
        <v>665568</v>
      </c>
      <c r="B279">
        <v>7484.9300000000012</v>
      </c>
      <c r="C279">
        <v>57</v>
      </c>
      <c r="D279">
        <v>-23.571928700000001</v>
      </c>
      <c r="E279">
        <v>-46.5066329</v>
      </c>
      <c r="F279" t="s">
        <v>7023</v>
      </c>
      <c r="G279">
        <v>665568</v>
      </c>
      <c r="H279" t="s">
        <v>7298</v>
      </c>
    </row>
    <row r="280" spans="1:8" x14ac:dyDescent="0.3">
      <c r="A280">
        <v>665578</v>
      </c>
      <c r="B280">
        <v>536.18999999999994</v>
      </c>
      <c r="C280">
        <v>7</v>
      </c>
      <c r="D280">
        <v>-23.323767100000001</v>
      </c>
      <c r="E280">
        <v>-46.750090399999998</v>
      </c>
      <c r="F280" t="s">
        <v>7023</v>
      </c>
      <c r="G280">
        <v>665578</v>
      </c>
      <c r="H280" t="s">
        <v>7299</v>
      </c>
    </row>
    <row r="281" spans="1:8" x14ac:dyDescent="0.3">
      <c r="A281">
        <v>665598</v>
      </c>
      <c r="B281">
        <v>92.40000000000002</v>
      </c>
      <c r="C281">
        <v>22</v>
      </c>
      <c r="D281">
        <v>-23.479592</v>
      </c>
      <c r="E281">
        <v>-46.627009999999999</v>
      </c>
      <c r="F281" t="s">
        <v>7023</v>
      </c>
      <c r="G281">
        <v>665598</v>
      </c>
      <c r="H281" t="s">
        <v>7300</v>
      </c>
    </row>
    <row r="282" spans="1:8" x14ac:dyDescent="0.3">
      <c r="A282">
        <v>665615</v>
      </c>
      <c r="B282">
        <v>16217.199999999993</v>
      </c>
      <c r="C282">
        <v>72</v>
      </c>
      <c r="D282">
        <v>-23.505967200000001</v>
      </c>
      <c r="E282">
        <v>-46.716131500000003</v>
      </c>
      <c r="F282" t="s">
        <v>7023</v>
      </c>
      <c r="G282">
        <v>665615</v>
      </c>
      <c r="H282" t="s">
        <v>7301</v>
      </c>
    </row>
    <row r="283" spans="1:8" x14ac:dyDescent="0.3">
      <c r="A283">
        <v>665620</v>
      </c>
      <c r="B283">
        <v>5938.9600000000019</v>
      </c>
      <c r="C283">
        <v>55</v>
      </c>
      <c r="D283">
        <v>-23.496645300000001</v>
      </c>
      <c r="E283">
        <v>-46.628341200000001</v>
      </c>
      <c r="F283" t="s">
        <v>7023</v>
      </c>
      <c r="G283">
        <v>665620</v>
      </c>
      <c r="H283" t="s">
        <v>7302</v>
      </c>
    </row>
    <row r="284" spans="1:8" x14ac:dyDescent="0.3">
      <c r="A284">
        <v>665636</v>
      </c>
      <c r="B284">
        <v>16.560000000000002</v>
      </c>
      <c r="C284">
        <v>5</v>
      </c>
      <c r="D284">
        <v>-23.505816100000001</v>
      </c>
      <c r="E284">
        <v>-46.529276799999998</v>
      </c>
      <c r="F284" t="s">
        <v>7023</v>
      </c>
      <c r="G284">
        <v>665636</v>
      </c>
      <c r="H284" t="s">
        <v>7303</v>
      </c>
    </row>
    <row r="285" spans="1:8" x14ac:dyDescent="0.3">
      <c r="A285">
        <v>665645</v>
      </c>
      <c r="B285">
        <v>0.54</v>
      </c>
      <c r="C285">
        <v>1</v>
      </c>
      <c r="D285">
        <v>-23.487440800000002</v>
      </c>
      <c r="E285">
        <v>-46.614215600000001</v>
      </c>
      <c r="F285" t="s">
        <v>7023</v>
      </c>
      <c r="G285">
        <v>665645</v>
      </c>
      <c r="H285" t="s">
        <v>7304</v>
      </c>
    </row>
    <row r="286" spans="1:8" x14ac:dyDescent="0.3">
      <c r="A286">
        <v>665676</v>
      </c>
      <c r="B286">
        <v>183.48</v>
      </c>
      <c r="C286">
        <v>13</v>
      </c>
      <c r="D286">
        <v>-23.517198100000002</v>
      </c>
      <c r="E286">
        <v>-46.475025700000003</v>
      </c>
      <c r="F286" t="s">
        <v>7023</v>
      </c>
      <c r="G286">
        <v>665676</v>
      </c>
      <c r="H286" t="s">
        <v>7305</v>
      </c>
    </row>
    <row r="287" spans="1:8" x14ac:dyDescent="0.3">
      <c r="A287">
        <v>665686</v>
      </c>
      <c r="B287">
        <v>22.58</v>
      </c>
      <c r="C287">
        <v>5</v>
      </c>
      <c r="D287">
        <v>-23.531897099999998</v>
      </c>
      <c r="E287">
        <v>-46.645472899999902</v>
      </c>
      <c r="F287" t="s">
        <v>7023</v>
      </c>
      <c r="G287">
        <v>665686</v>
      </c>
      <c r="H287" t="s">
        <v>7306</v>
      </c>
    </row>
    <row r="288" spans="1:8" x14ac:dyDescent="0.3">
      <c r="A288">
        <v>665692</v>
      </c>
      <c r="B288">
        <v>84.55</v>
      </c>
      <c r="C288">
        <v>4</v>
      </c>
      <c r="D288">
        <v>-23.506464099999999</v>
      </c>
      <c r="E288">
        <v>-46.589775299999999</v>
      </c>
      <c r="F288" t="s">
        <v>7023</v>
      </c>
      <c r="G288">
        <v>665692</v>
      </c>
      <c r="H288" t="s">
        <v>7307</v>
      </c>
    </row>
    <row r="289" spans="1:8" x14ac:dyDescent="0.3">
      <c r="A289">
        <v>665710</v>
      </c>
      <c r="B289">
        <v>112.77000000000002</v>
      </c>
      <c r="C289">
        <v>26</v>
      </c>
      <c r="D289">
        <v>-23.469629099999999</v>
      </c>
      <c r="E289">
        <v>-46.604344300000001</v>
      </c>
      <c r="F289" t="s">
        <v>7023</v>
      </c>
      <c r="G289">
        <v>665710</v>
      </c>
      <c r="H289" t="s">
        <v>7308</v>
      </c>
    </row>
    <row r="290" spans="1:8" x14ac:dyDescent="0.3">
      <c r="A290">
        <v>665732</v>
      </c>
      <c r="B290">
        <v>66.510000000000005</v>
      </c>
      <c r="C290">
        <v>11</v>
      </c>
      <c r="D290">
        <v>-23.597238300000001</v>
      </c>
      <c r="E290">
        <v>-46.530045200000004</v>
      </c>
      <c r="F290" t="s">
        <v>7023</v>
      </c>
      <c r="G290">
        <v>665732</v>
      </c>
      <c r="H290" t="s">
        <v>7309</v>
      </c>
    </row>
    <row r="291" spans="1:8" x14ac:dyDescent="0.3">
      <c r="A291">
        <v>665761</v>
      </c>
      <c r="B291">
        <v>8652.5000000000018</v>
      </c>
      <c r="C291">
        <v>58</v>
      </c>
      <c r="D291">
        <v>-23.511224599999998</v>
      </c>
      <c r="E291">
        <v>-46.500299400000003</v>
      </c>
      <c r="F291" t="s">
        <v>7023</v>
      </c>
      <c r="G291">
        <v>665761</v>
      </c>
      <c r="H291" t="s">
        <v>7310</v>
      </c>
    </row>
    <row r="292" spans="1:8" x14ac:dyDescent="0.3">
      <c r="A292">
        <v>665762</v>
      </c>
      <c r="B292">
        <v>-483.32</v>
      </c>
      <c r="C292">
        <v>1</v>
      </c>
      <c r="D292">
        <v>-23.514280899999999</v>
      </c>
      <c r="E292">
        <v>-46.443956900000003</v>
      </c>
      <c r="F292" t="s">
        <v>7023</v>
      </c>
      <c r="G292">
        <v>665762</v>
      </c>
      <c r="H292" t="s">
        <v>7310</v>
      </c>
    </row>
    <row r="293" spans="1:8" x14ac:dyDescent="0.3">
      <c r="A293">
        <v>665988</v>
      </c>
      <c r="B293">
        <v>3.71</v>
      </c>
      <c r="C293">
        <v>1</v>
      </c>
      <c r="D293">
        <v>-23.4679711</v>
      </c>
      <c r="E293">
        <v>-46.597115899999999</v>
      </c>
      <c r="F293" t="s">
        <v>7023</v>
      </c>
      <c r="G293">
        <v>665988</v>
      </c>
      <c r="H293" t="s">
        <v>7311</v>
      </c>
    </row>
    <row r="294" spans="1:8" x14ac:dyDescent="0.3">
      <c r="A294">
        <v>666016</v>
      </c>
      <c r="B294">
        <v>43.26</v>
      </c>
      <c r="C294">
        <v>3</v>
      </c>
      <c r="D294">
        <v>-23.590766599999998</v>
      </c>
      <c r="E294">
        <v>-46.636552899999998</v>
      </c>
      <c r="F294" t="s">
        <v>7023</v>
      </c>
      <c r="G294">
        <v>666016</v>
      </c>
      <c r="H294" t="s">
        <v>7312</v>
      </c>
    </row>
    <row r="295" spans="1:8" x14ac:dyDescent="0.3">
      <c r="A295">
        <v>666045</v>
      </c>
      <c r="B295">
        <v>143.13</v>
      </c>
      <c r="C295">
        <v>18</v>
      </c>
      <c r="D295">
        <v>-23.5662868</v>
      </c>
      <c r="E295">
        <v>-46.752343600000003</v>
      </c>
      <c r="F295" t="s">
        <v>7023</v>
      </c>
      <c r="G295">
        <v>666045</v>
      </c>
      <c r="H295" t="s">
        <v>7313</v>
      </c>
    </row>
    <row r="296" spans="1:8" x14ac:dyDescent="0.3">
      <c r="A296">
        <v>666048</v>
      </c>
      <c r="B296">
        <v>40.869999999999997</v>
      </c>
      <c r="C296">
        <v>8</v>
      </c>
      <c r="D296">
        <v>-23.499383399999999</v>
      </c>
      <c r="E296">
        <v>-46.6200793</v>
      </c>
      <c r="F296" t="s">
        <v>7023</v>
      </c>
      <c r="G296">
        <v>666048</v>
      </c>
      <c r="H296" t="s">
        <v>7314</v>
      </c>
    </row>
    <row r="297" spans="1:8" x14ac:dyDescent="0.3">
      <c r="A297">
        <v>666062</v>
      </c>
      <c r="B297">
        <v>2222.46</v>
      </c>
      <c r="C297">
        <v>45</v>
      </c>
      <c r="D297">
        <v>-23.547920099999999</v>
      </c>
      <c r="E297">
        <v>-46.645436400000001</v>
      </c>
      <c r="F297" t="s">
        <v>7023</v>
      </c>
      <c r="G297">
        <v>666062</v>
      </c>
      <c r="H297" t="s">
        <v>7315</v>
      </c>
    </row>
    <row r="298" spans="1:8" x14ac:dyDescent="0.3">
      <c r="A298">
        <v>666098</v>
      </c>
      <c r="B298">
        <v>51.269999999999996</v>
      </c>
      <c r="C298">
        <v>12</v>
      </c>
      <c r="D298">
        <v>-23.506304400000001</v>
      </c>
      <c r="E298">
        <v>-46.654767799999902</v>
      </c>
      <c r="F298" t="s">
        <v>7023</v>
      </c>
      <c r="G298">
        <v>666098</v>
      </c>
      <c r="H298" t="s">
        <v>7316</v>
      </c>
    </row>
    <row r="299" spans="1:8" x14ac:dyDescent="0.3">
      <c r="A299">
        <v>666100</v>
      </c>
      <c r="B299">
        <v>25.35</v>
      </c>
      <c r="C299">
        <v>7</v>
      </c>
      <c r="D299">
        <v>-23.562996299999998</v>
      </c>
      <c r="E299">
        <v>-46.585323600000002</v>
      </c>
      <c r="F299" t="s">
        <v>7023</v>
      </c>
      <c r="G299">
        <v>666100</v>
      </c>
      <c r="H299" t="s">
        <v>7317</v>
      </c>
    </row>
    <row r="300" spans="1:8" x14ac:dyDescent="0.3">
      <c r="A300">
        <v>666102</v>
      </c>
      <c r="B300">
        <v>118.29</v>
      </c>
      <c r="C300">
        <v>14</v>
      </c>
      <c r="D300">
        <v>-23.549410399999999</v>
      </c>
      <c r="E300">
        <v>-46.653918900000001</v>
      </c>
      <c r="F300" t="s">
        <v>7023</v>
      </c>
      <c r="G300">
        <v>666102</v>
      </c>
      <c r="H300" t="s">
        <v>7318</v>
      </c>
    </row>
    <row r="301" spans="1:8" x14ac:dyDescent="0.3">
      <c r="A301">
        <v>666126</v>
      </c>
      <c r="B301">
        <v>75.650000000000006</v>
      </c>
      <c r="C301">
        <v>11</v>
      </c>
      <c r="D301">
        <v>-23.4699347</v>
      </c>
      <c r="E301">
        <v>-46.584647199999999</v>
      </c>
      <c r="F301" t="s">
        <v>7023</v>
      </c>
      <c r="G301">
        <v>666126</v>
      </c>
      <c r="H301" t="s">
        <v>7319</v>
      </c>
    </row>
    <row r="302" spans="1:8" x14ac:dyDescent="0.3">
      <c r="A302">
        <v>666139</v>
      </c>
      <c r="B302">
        <v>33.339999999999996</v>
      </c>
      <c r="C302">
        <v>9</v>
      </c>
      <c r="D302">
        <v>-23.4930728</v>
      </c>
      <c r="E302">
        <v>-46.648500899999902</v>
      </c>
      <c r="F302" t="s">
        <v>7023</v>
      </c>
      <c r="G302">
        <v>666139</v>
      </c>
      <c r="H302" t="s">
        <v>7320</v>
      </c>
    </row>
    <row r="303" spans="1:8" x14ac:dyDescent="0.3">
      <c r="A303">
        <v>666160</v>
      </c>
      <c r="B303">
        <v>122.85999999999999</v>
      </c>
      <c r="C303">
        <v>10</v>
      </c>
      <c r="D303">
        <v>-23.715378699999999</v>
      </c>
      <c r="E303">
        <v>-46.852663700000001</v>
      </c>
      <c r="F303" t="s">
        <v>7023</v>
      </c>
      <c r="G303">
        <v>666160</v>
      </c>
      <c r="H303" t="s">
        <v>7321</v>
      </c>
    </row>
    <row r="304" spans="1:8" x14ac:dyDescent="0.3">
      <c r="A304">
        <v>666253</v>
      </c>
      <c r="B304">
        <v>163.28</v>
      </c>
      <c r="C304">
        <v>19</v>
      </c>
      <c r="D304">
        <v>-23.538246399999998</v>
      </c>
      <c r="E304">
        <v>-46.653774200000001</v>
      </c>
      <c r="F304" t="s">
        <v>7023</v>
      </c>
      <c r="G304">
        <v>666253</v>
      </c>
      <c r="H304" t="s">
        <v>7322</v>
      </c>
    </row>
    <row r="305" spans="1:8" x14ac:dyDescent="0.3">
      <c r="A305">
        <v>666284</v>
      </c>
      <c r="B305">
        <v>1888.79</v>
      </c>
      <c r="C305">
        <v>40</v>
      </c>
      <c r="D305">
        <v>-23.592231200000001</v>
      </c>
      <c r="E305">
        <v>-46.579376099999998</v>
      </c>
      <c r="F305" t="s">
        <v>7023</v>
      </c>
      <c r="G305">
        <v>666284</v>
      </c>
      <c r="H305" t="s">
        <v>7323</v>
      </c>
    </row>
    <row r="306" spans="1:8" x14ac:dyDescent="0.3">
      <c r="A306">
        <v>666296</v>
      </c>
      <c r="B306">
        <v>44.59</v>
      </c>
      <c r="C306">
        <v>9</v>
      </c>
      <c r="D306">
        <v>-23.451873899999999</v>
      </c>
      <c r="E306">
        <v>-46.623407399999998</v>
      </c>
      <c r="F306" t="s">
        <v>7023</v>
      </c>
      <c r="G306">
        <v>666296</v>
      </c>
      <c r="H306" t="s">
        <v>7324</v>
      </c>
    </row>
    <row r="307" spans="1:8" x14ac:dyDescent="0.3">
      <c r="A307">
        <v>666297</v>
      </c>
      <c r="B307">
        <v>14.109999999999998</v>
      </c>
      <c r="C307">
        <v>5</v>
      </c>
      <c r="D307">
        <v>-23.549924300000001</v>
      </c>
      <c r="E307">
        <v>-46.651267500000003</v>
      </c>
      <c r="F307" t="s">
        <v>7023</v>
      </c>
      <c r="G307">
        <v>666297</v>
      </c>
      <c r="H307" t="s">
        <v>7325</v>
      </c>
    </row>
    <row r="308" spans="1:8" x14ac:dyDescent="0.3">
      <c r="A308">
        <v>666314</v>
      </c>
      <c r="B308">
        <v>291.87</v>
      </c>
      <c r="C308">
        <v>13</v>
      </c>
      <c r="D308">
        <v>-23.476931400000002</v>
      </c>
      <c r="E308">
        <v>-46.427273399999997</v>
      </c>
      <c r="F308" t="s">
        <v>7023</v>
      </c>
      <c r="G308">
        <v>666314</v>
      </c>
      <c r="H308" t="s">
        <v>7326</v>
      </c>
    </row>
    <row r="309" spans="1:8" x14ac:dyDescent="0.3">
      <c r="A309">
        <v>666317</v>
      </c>
      <c r="B309">
        <v>38.86</v>
      </c>
      <c r="C309">
        <v>4</v>
      </c>
      <c r="D309">
        <v>-23.500002500000001</v>
      </c>
      <c r="E309">
        <v>-46.739414600000003</v>
      </c>
      <c r="F309" t="s">
        <v>7023</v>
      </c>
      <c r="G309">
        <v>666317</v>
      </c>
      <c r="H309" t="s">
        <v>7327</v>
      </c>
    </row>
    <row r="310" spans="1:8" x14ac:dyDescent="0.3">
      <c r="A310">
        <v>666332</v>
      </c>
      <c r="B310">
        <v>26.499999999999996</v>
      </c>
      <c r="C310">
        <v>7</v>
      </c>
      <c r="D310">
        <v>-23.5023175</v>
      </c>
      <c r="E310">
        <v>-46.735586300000001</v>
      </c>
      <c r="F310" t="s">
        <v>7023</v>
      </c>
      <c r="G310">
        <v>666332</v>
      </c>
      <c r="H310" t="s">
        <v>7328</v>
      </c>
    </row>
    <row r="311" spans="1:8" x14ac:dyDescent="0.3">
      <c r="A311">
        <v>666350</v>
      </c>
      <c r="B311">
        <v>80.069999999999993</v>
      </c>
      <c r="C311">
        <v>10</v>
      </c>
      <c r="D311">
        <v>-23.648416600000001</v>
      </c>
      <c r="E311">
        <v>-46.8963003</v>
      </c>
      <c r="F311" t="s">
        <v>7023</v>
      </c>
      <c r="G311">
        <v>666350</v>
      </c>
      <c r="H311" t="s">
        <v>7329</v>
      </c>
    </row>
    <row r="312" spans="1:8" x14ac:dyDescent="0.3">
      <c r="A312">
        <v>666359</v>
      </c>
      <c r="B312">
        <v>1291.2500000000002</v>
      </c>
      <c r="C312">
        <v>26</v>
      </c>
      <c r="D312">
        <v>-23.452498200000001</v>
      </c>
      <c r="E312">
        <v>-46.553544899999999</v>
      </c>
      <c r="F312" t="s">
        <v>7023</v>
      </c>
      <c r="G312">
        <v>666359</v>
      </c>
      <c r="H312" t="s">
        <v>7330</v>
      </c>
    </row>
    <row r="313" spans="1:8" x14ac:dyDescent="0.3">
      <c r="A313">
        <v>666378</v>
      </c>
      <c r="B313">
        <v>9.2099999999999991</v>
      </c>
      <c r="C313">
        <v>5</v>
      </c>
      <c r="D313">
        <v>-23.499306900000001</v>
      </c>
      <c r="E313">
        <v>-46.622322199999999</v>
      </c>
      <c r="F313" t="s">
        <v>7023</v>
      </c>
      <c r="G313">
        <v>666378</v>
      </c>
      <c r="H313" t="s">
        <v>7331</v>
      </c>
    </row>
    <row r="314" spans="1:8" x14ac:dyDescent="0.3">
      <c r="A314">
        <v>666394</v>
      </c>
      <c r="B314">
        <v>1478.69</v>
      </c>
      <c r="C314">
        <v>14</v>
      </c>
      <c r="D314">
        <v>-23.506154500000001</v>
      </c>
      <c r="E314">
        <v>-46.529367000000001</v>
      </c>
      <c r="F314" t="s">
        <v>7023</v>
      </c>
      <c r="G314">
        <v>666394</v>
      </c>
      <c r="H314" t="s">
        <v>7332</v>
      </c>
    </row>
    <row r="315" spans="1:8" x14ac:dyDescent="0.3">
      <c r="A315">
        <v>666398</v>
      </c>
      <c r="B315">
        <v>1086.7299999999998</v>
      </c>
      <c r="C315">
        <v>14</v>
      </c>
      <c r="D315">
        <v>-23.519916899999998</v>
      </c>
      <c r="E315">
        <v>-46.546139699999998</v>
      </c>
      <c r="F315" t="s">
        <v>7023</v>
      </c>
      <c r="G315">
        <v>666398</v>
      </c>
      <c r="H315" t="s">
        <v>7332</v>
      </c>
    </row>
    <row r="316" spans="1:8" x14ac:dyDescent="0.3">
      <c r="A316">
        <v>666399</v>
      </c>
      <c r="B316">
        <v>1108.54</v>
      </c>
      <c r="C316">
        <v>13</v>
      </c>
      <c r="D316">
        <v>-23.508170199999999</v>
      </c>
      <c r="E316">
        <v>-46.5374664</v>
      </c>
      <c r="F316" t="s">
        <v>7023</v>
      </c>
      <c r="G316">
        <v>666399</v>
      </c>
      <c r="H316" t="s">
        <v>7332</v>
      </c>
    </row>
    <row r="317" spans="1:8" x14ac:dyDescent="0.3">
      <c r="A317">
        <v>666483</v>
      </c>
      <c r="B317">
        <v>37.389999999999993</v>
      </c>
      <c r="C317">
        <v>6</v>
      </c>
      <c r="D317">
        <v>-23.502561100000001</v>
      </c>
      <c r="E317">
        <v>-46.582563899999997</v>
      </c>
      <c r="F317" t="s">
        <v>7023</v>
      </c>
      <c r="G317">
        <v>666483</v>
      </c>
      <c r="H317" t="s">
        <v>7333</v>
      </c>
    </row>
    <row r="318" spans="1:8" x14ac:dyDescent="0.3">
      <c r="A318">
        <v>666497</v>
      </c>
      <c r="B318">
        <v>2626.6699999999987</v>
      </c>
      <c r="C318">
        <v>51</v>
      </c>
      <c r="D318">
        <v>-23.532271000000001</v>
      </c>
      <c r="E318">
        <v>-46.516609000000003</v>
      </c>
      <c r="F318" t="s">
        <v>7023</v>
      </c>
      <c r="G318">
        <v>666497</v>
      </c>
      <c r="H318" t="s">
        <v>7334</v>
      </c>
    </row>
    <row r="319" spans="1:8" x14ac:dyDescent="0.3">
      <c r="A319">
        <v>666498</v>
      </c>
      <c r="B319">
        <v>926.53000000000009</v>
      </c>
      <c r="C319">
        <v>25</v>
      </c>
      <c r="D319">
        <v>-23.6030324</v>
      </c>
      <c r="E319">
        <v>-46.744546799999902</v>
      </c>
      <c r="F319" t="s">
        <v>7023</v>
      </c>
      <c r="G319">
        <v>666498</v>
      </c>
      <c r="H319" t="s">
        <v>7335</v>
      </c>
    </row>
    <row r="320" spans="1:8" x14ac:dyDescent="0.3">
      <c r="A320">
        <v>666528</v>
      </c>
      <c r="B320">
        <v>63.779999999999994</v>
      </c>
      <c r="C320">
        <v>12</v>
      </c>
      <c r="D320">
        <v>-23.505549500000001</v>
      </c>
      <c r="E320">
        <v>-46.7884569</v>
      </c>
      <c r="F320" t="s">
        <v>7023</v>
      </c>
      <c r="G320">
        <v>666528</v>
      </c>
      <c r="H320" t="s">
        <v>7336</v>
      </c>
    </row>
    <row r="321" spans="1:8" x14ac:dyDescent="0.3">
      <c r="A321">
        <v>666569</v>
      </c>
      <c r="B321">
        <v>9.2999999999999989</v>
      </c>
      <c r="C321">
        <v>4</v>
      </c>
      <c r="D321">
        <v>-23.584578499999999</v>
      </c>
      <c r="E321">
        <v>-46.525411800000001</v>
      </c>
      <c r="F321" t="s">
        <v>7023</v>
      </c>
      <c r="G321">
        <v>666569</v>
      </c>
      <c r="H321" t="s">
        <v>7337</v>
      </c>
    </row>
    <row r="322" spans="1:8" x14ac:dyDescent="0.3">
      <c r="A322">
        <v>666584</v>
      </c>
      <c r="B322">
        <v>0.65</v>
      </c>
      <c r="C322">
        <v>1</v>
      </c>
      <c r="D322">
        <v>-23.473332500000001</v>
      </c>
      <c r="E322">
        <v>-46.607573500000001</v>
      </c>
      <c r="F322" t="s">
        <v>7023</v>
      </c>
      <c r="G322">
        <v>666584</v>
      </c>
      <c r="H322" t="s">
        <v>7338</v>
      </c>
    </row>
    <row r="323" spans="1:8" x14ac:dyDescent="0.3">
      <c r="A323">
        <v>666604</v>
      </c>
      <c r="B323">
        <v>157.44</v>
      </c>
      <c r="C323">
        <v>8</v>
      </c>
      <c r="D323">
        <v>-23.499550500000002</v>
      </c>
      <c r="E323">
        <v>-46.7402029</v>
      </c>
      <c r="F323" t="s">
        <v>7023</v>
      </c>
      <c r="G323">
        <v>666604</v>
      </c>
      <c r="H323" t="s">
        <v>7339</v>
      </c>
    </row>
    <row r="324" spans="1:8" x14ac:dyDescent="0.3">
      <c r="A324">
        <v>666694</v>
      </c>
      <c r="B324">
        <v>2061.42</v>
      </c>
      <c r="C324">
        <v>25</v>
      </c>
      <c r="D324">
        <v>-23.543414800000001</v>
      </c>
      <c r="E324">
        <v>-46.493837399999997</v>
      </c>
      <c r="F324" t="s">
        <v>7023</v>
      </c>
      <c r="G324">
        <v>666694</v>
      </c>
      <c r="H324" t="s">
        <v>7340</v>
      </c>
    </row>
    <row r="325" spans="1:8" x14ac:dyDescent="0.3">
      <c r="A325">
        <v>666724</v>
      </c>
      <c r="B325">
        <v>8869.5400000000009</v>
      </c>
      <c r="C325">
        <v>47</v>
      </c>
      <c r="D325">
        <v>-23.516331999999998</v>
      </c>
      <c r="E325">
        <v>-46.754627900000003</v>
      </c>
      <c r="F325" t="s">
        <v>7023</v>
      </c>
      <c r="G325">
        <v>666724</v>
      </c>
      <c r="H325" t="s">
        <v>7341</v>
      </c>
    </row>
    <row r="326" spans="1:8" x14ac:dyDescent="0.3">
      <c r="A326">
        <v>666874</v>
      </c>
      <c r="B326">
        <v>1.46</v>
      </c>
      <c r="C326">
        <v>2</v>
      </c>
      <c r="D326">
        <v>-23.475363699999999</v>
      </c>
      <c r="E326">
        <v>-46.534597900000001</v>
      </c>
      <c r="F326" t="s">
        <v>7023</v>
      </c>
      <c r="G326">
        <v>666874</v>
      </c>
      <c r="H326" t="s">
        <v>7342</v>
      </c>
    </row>
    <row r="327" spans="1:8" x14ac:dyDescent="0.3">
      <c r="A327">
        <v>667017</v>
      </c>
      <c r="B327">
        <v>188.40999999999997</v>
      </c>
      <c r="C327">
        <v>13</v>
      </c>
      <c r="D327">
        <v>-23.4817046</v>
      </c>
      <c r="E327">
        <v>-46.417668800000001</v>
      </c>
      <c r="F327" t="s">
        <v>7023</v>
      </c>
      <c r="G327">
        <v>667017</v>
      </c>
      <c r="H327" t="s">
        <v>7343</v>
      </c>
    </row>
    <row r="328" spans="1:8" x14ac:dyDescent="0.3">
      <c r="A328">
        <v>667102</v>
      </c>
      <c r="B328">
        <v>2199.1799999999998</v>
      </c>
      <c r="C328">
        <v>42</v>
      </c>
      <c r="D328">
        <v>-23.551114500000001</v>
      </c>
      <c r="E328">
        <v>-46.785128499999999</v>
      </c>
      <c r="F328" t="s">
        <v>7023</v>
      </c>
      <c r="G328">
        <v>667102</v>
      </c>
      <c r="H328" t="s">
        <v>7344</v>
      </c>
    </row>
    <row r="329" spans="1:8" x14ac:dyDescent="0.3">
      <c r="A329">
        <v>667151</v>
      </c>
      <c r="B329">
        <v>54.66</v>
      </c>
      <c r="C329">
        <v>9</v>
      </c>
      <c r="D329">
        <v>-23.690214600000001</v>
      </c>
      <c r="E329">
        <v>-46.856658500000002</v>
      </c>
      <c r="F329" t="s">
        <v>7023</v>
      </c>
      <c r="G329">
        <v>667151</v>
      </c>
      <c r="H329" t="s">
        <v>7345</v>
      </c>
    </row>
    <row r="330" spans="1:8" x14ac:dyDescent="0.3">
      <c r="A330">
        <v>667254</v>
      </c>
      <c r="B330">
        <v>61.359999999999985</v>
      </c>
      <c r="C330">
        <v>11</v>
      </c>
      <c r="D330">
        <v>-23.5686274</v>
      </c>
      <c r="E330">
        <v>-46.508093899999999</v>
      </c>
      <c r="F330" t="s">
        <v>7023</v>
      </c>
      <c r="G330">
        <v>667254</v>
      </c>
      <c r="H330" t="s">
        <v>7346</v>
      </c>
    </row>
    <row r="331" spans="1:8" x14ac:dyDescent="0.3">
      <c r="A331">
        <v>667402</v>
      </c>
      <c r="B331">
        <v>1184.3199999999997</v>
      </c>
      <c r="C331">
        <v>26</v>
      </c>
      <c r="D331">
        <v>-23.590485699999999</v>
      </c>
      <c r="E331">
        <v>-46.530016699999997</v>
      </c>
      <c r="F331" t="s">
        <v>7023</v>
      </c>
      <c r="G331">
        <v>667402</v>
      </c>
      <c r="H331" t="s">
        <v>7347</v>
      </c>
    </row>
    <row r="332" spans="1:8" x14ac:dyDescent="0.3">
      <c r="A332">
        <v>667407</v>
      </c>
      <c r="B332">
        <v>354.56000000000012</v>
      </c>
      <c r="C332">
        <v>16</v>
      </c>
      <c r="D332">
        <v>-23.451978</v>
      </c>
      <c r="E332">
        <v>-46.6924834</v>
      </c>
      <c r="F332" t="s">
        <v>7023</v>
      </c>
      <c r="G332">
        <v>667407</v>
      </c>
      <c r="H332" t="s">
        <v>7348</v>
      </c>
    </row>
    <row r="333" spans="1:8" x14ac:dyDescent="0.3">
      <c r="A333">
        <v>667430</v>
      </c>
      <c r="B333">
        <v>164.37999999999997</v>
      </c>
      <c r="C333">
        <v>12</v>
      </c>
      <c r="D333">
        <v>-23.657772300000001</v>
      </c>
      <c r="E333">
        <v>-46.8445009</v>
      </c>
      <c r="F333" t="s">
        <v>7023</v>
      </c>
      <c r="G333">
        <v>667430</v>
      </c>
      <c r="H333" t="s">
        <v>7349</v>
      </c>
    </row>
    <row r="334" spans="1:8" x14ac:dyDescent="0.3">
      <c r="A334">
        <v>667544</v>
      </c>
      <c r="B334">
        <v>264.63</v>
      </c>
      <c r="C334">
        <v>15</v>
      </c>
      <c r="D334">
        <v>-23.519407399999999</v>
      </c>
      <c r="E334">
        <v>-46.409436799999902</v>
      </c>
      <c r="F334" t="s">
        <v>7023</v>
      </c>
      <c r="G334">
        <v>667544</v>
      </c>
      <c r="H334" t="s">
        <v>7350</v>
      </c>
    </row>
    <row r="335" spans="1:8" x14ac:dyDescent="0.3">
      <c r="A335">
        <v>667677</v>
      </c>
      <c r="B335">
        <v>69.63000000000001</v>
      </c>
      <c r="C335">
        <v>11</v>
      </c>
      <c r="D335">
        <v>-23.225624700000001</v>
      </c>
      <c r="E335">
        <v>-46.6206113</v>
      </c>
      <c r="F335" t="s">
        <v>7023</v>
      </c>
      <c r="G335">
        <v>667677</v>
      </c>
      <c r="H335" t="s">
        <v>7351</v>
      </c>
    </row>
    <row r="336" spans="1:8" x14ac:dyDescent="0.3">
      <c r="A336">
        <v>667704</v>
      </c>
      <c r="B336">
        <v>82.02</v>
      </c>
      <c r="C336">
        <v>10</v>
      </c>
      <c r="D336">
        <v>-23.328650199999998</v>
      </c>
      <c r="E336">
        <v>-46.728490399999998</v>
      </c>
      <c r="F336" t="s">
        <v>7023</v>
      </c>
      <c r="G336">
        <v>667704</v>
      </c>
      <c r="H336" t="s">
        <v>7352</v>
      </c>
    </row>
    <row r="337" spans="1:8" x14ac:dyDescent="0.3">
      <c r="A337">
        <v>667705</v>
      </c>
      <c r="B337">
        <v>488.03000000000003</v>
      </c>
      <c r="C337">
        <v>11</v>
      </c>
      <c r="D337">
        <v>-23.673712800000001</v>
      </c>
      <c r="E337">
        <v>-46.797596499999997</v>
      </c>
      <c r="F337" t="s">
        <v>7023</v>
      </c>
      <c r="G337">
        <v>667705</v>
      </c>
      <c r="H337" t="s">
        <v>7353</v>
      </c>
    </row>
    <row r="338" spans="1:8" x14ac:dyDescent="0.3">
      <c r="A338">
        <v>667921</v>
      </c>
      <c r="B338">
        <v>355.23</v>
      </c>
      <c r="C338">
        <v>18</v>
      </c>
      <c r="D338">
        <v>-23.557707600000001</v>
      </c>
      <c r="E338">
        <v>-46.3474559</v>
      </c>
      <c r="F338" t="s">
        <v>7023</v>
      </c>
      <c r="G338">
        <v>667921</v>
      </c>
      <c r="H338" t="s">
        <v>7354</v>
      </c>
    </row>
    <row r="339" spans="1:8" x14ac:dyDescent="0.3">
      <c r="A339">
        <v>667980</v>
      </c>
      <c r="B339">
        <v>156.19000000000003</v>
      </c>
      <c r="C339">
        <v>20</v>
      </c>
      <c r="D339">
        <v>-23.559980199999998</v>
      </c>
      <c r="E339">
        <v>-46.598725600000002</v>
      </c>
      <c r="F339" t="s">
        <v>7023</v>
      </c>
      <c r="G339">
        <v>667980</v>
      </c>
      <c r="H339" t="s">
        <v>7355</v>
      </c>
    </row>
    <row r="340" spans="1:8" x14ac:dyDescent="0.3">
      <c r="A340">
        <v>668027</v>
      </c>
      <c r="B340">
        <v>150.65999999999997</v>
      </c>
      <c r="C340">
        <v>16</v>
      </c>
      <c r="D340">
        <v>-23.498611</v>
      </c>
      <c r="E340">
        <v>-46.852359</v>
      </c>
      <c r="F340" t="s">
        <v>7023</v>
      </c>
      <c r="G340">
        <v>668027</v>
      </c>
      <c r="H340" t="s">
        <v>7356</v>
      </c>
    </row>
    <row r="341" spans="1:8" x14ac:dyDescent="0.3">
      <c r="A341">
        <v>668036</v>
      </c>
      <c r="B341">
        <v>20.41</v>
      </c>
      <c r="C341">
        <v>1</v>
      </c>
      <c r="D341">
        <v>-23.448002800000001</v>
      </c>
      <c r="E341">
        <v>-46.5214882</v>
      </c>
      <c r="F341" t="s">
        <v>7023</v>
      </c>
      <c r="G341">
        <v>668036</v>
      </c>
      <c r="H341" t="s">
        <v>7357</v>
      </c>
    </row>
    <row r="342" spans="1:8" x14ac:dyDescent="0.3">
      <c r="A342">
        <v>668114</v>
      </c>
      <c r="B342">
        <v>330.71</v>
      </c>
      <c r="C342">
        <v>20</v>
      </c>
      <c r="D342">
        <v>-23.534024299999999</v>
      </c>
      <c r="E342">
        <v>-46.653306800000003</v>
      </c>
      <c r="F342" t="s">
        <v>7023</v>
      </c>
      <c r="G342">
        <v>668114</v>
      </c>
      <c r="H342" t="s">
        <v>7358</v>
      </c>
    </row>
    <row r="343" spans="1:8" x14ac:dyDescent="0.3">
      <c r="A343">
        <v>668258</v>
      </c>
      <c r="B343">
        <v>156.54</v>
      </c>
      <c r="C343">
        <v>19</v>
      </c>
      <c r="D343">
        <v>-23.5418953</v>
      </c>
      <c r="E343">
        <v>-46.943052999999999</v>
      </c>
      <c r="F343" t="s">
        <v>7023</v>
      </c>
      <c r="G343">
        <v>668258</v>
      </c>
      <c r="H343" t="s">
        <v>7359</v>
      </c>
    </row>
    <row r="344" spans="1:8" x14ac:dyDescent="0.3">
      <c r="A344">
        <v>668410</v>
      </c>
      <c r="B344">
        <v>1438.6</v>
      </c>
      <c r="C344">
        <v>11</v>
      </c>
      <c r="D344">
        <v>-23.5505639</v>
      </c>
      <c r="E344">
        <v>-46.507884099999998</v>
      </c>
      <c r="F344" t="s">
        <v>7023</v>
      </c>
      <c r="G344">
        <v>668410</v>
      </c>
      <c r="H344" t="s">
        <v>7360</v>
      </c>
    </row>
    <row r="345" spans="1:8" x14ac:dyDescent="0.3">
      <c r="A345">
        <v>668541</v>
      </c>
      <c r="B345">
        <v>31.64</v>
      </c>
      <c r="C345">
        <v>4</v>
      </c>
      <c r="D345">
        <v>-23.662235800000001</v>
      </c>
      <c r="E345">
        <v>-46.860338400000003</v>
      </c>
      <c r="F345" t="s">
        <v>7023</v>
      </c>
      <c r="G345">
        <v>668541</v>
      </c>
      <c r="H345" t="s">
        <v>7361</v>
      </c>
    </row>
    <row r="346" spans="1:8" x14ac:dyDescent="0.3">
      <c r="A346">
        <v>668627</v>
      </c>
      <c r="B346">
        <v>11009.789999999999</v>
      </c>
      <c r="C346">
        <v>56</v>
      </c>
      <c r="D346">
        <v>-23.3625702</v>
      </c>
      <c r="E346">
        <v>-46.747523399999999</v>
      </c>
      <c r="F346" t="s">
        <v>7023</v>
      </c>
      <c r="G346">
        <v>668627</v>
      </c>
      <c r="H346" t="s">
        <v>7362</v>
      </c>
    </row>
    <row r="347" spans="1:8" x14ac:dyDescent="0.3">
      <c r="A347">
        <v>668634</v>
      </c>
      <c r="B347">
        <v>981.95999999999992</v>
      </c>
      <c r="C347">
        <v>27</v>
      </c>
      <c r="D347">
        <v>-23.4517919</v>
      </c>
      <c r="E347">
        <v>-46.745703399999996</v>
      </c>
      <c r="F347" t="s">
        <v>7023</v>
      </c>
      <c r="G347">
        <v>668634</v>
      </c>
      <c r="H347" t="s">
        <v>7363</v>
      </c>
    </row>
    <row r="348" spans="1:8" x14ac:dyDescent="0.3">
      <c r="A348">
        <v>668731</v>
      </c>
      <c r="B348">
        <v>21.42</v>
      </c>
      <c r="C348">
        <v>2</v>
      </c>
      <c r="D348">
        <v>-23.5243416</v>
      </c>
      <c r="E348">
        <v>-46.584640800000003</v>
      </c>
      <c r="F348" t="s">
        <v>7023</v>
      </c>
      <c r="G348">
        <v>668731</v>
      </c>
      <c r="H348" t="s">
        <v>7364</v>
      </c>
    </row>
    <row r="349" spans="1:8" x14ac:dyDescent="0.3">
      <c r="A349">
        <v>668864</v>
      </c>
      <c r="B349">
        <v>30.38</v>
      </c>
      <c r="C349">
        <v>6</v>
      </c>
      <c r="D349">
        <v>-23.503841999999999</v>
      </c>
      <c r="E349">
        <v>-46.748397099999998</v>
      </c>
      <c r="F349" t="s">
        <v>7023</v>
      </c>
      <c r="G349">
        <v>668864</v>
      </c>
      <c r="H349" t="s">
        <v>7365</v>
      </c>
    </row>
    <row r="350" spans="1:8" x14ac:dyDescent="0.3">
      <c r="A350">
        <v>669224</v>
      </c>
      <c r="B350">
        <v>101.85999999999999</v>
      </c>
      <c r="C350">
        <v>15</v>
      </c>
      <c r="D350">
        <v>-23.3179424</v>
      </c>
      <c r="E350">
        <v>-46.584626800000002</v>
      </c>
      <c r="F350" t="s">
        <v>7023</v>
      </c>
      <c r="G350">
        <v>669224</v>
      </c>
      <c r="H350" t="s">
        <v>7366</v>
      </c>
    </row>
    <row r="351" spans="1:8" x14ac:dyDescent="0.3">
      <c r="A351">
        <v>669353</v>
      </c>
      <c r="B351">
        <v>26.31</v>
      </c>
      <c r="C351">
        <v>8</v>
      </c>
      <c r="D351">
        <v>-23.478286099999998</v>
      </c>
      <c r="E351">
        <v>-46.576690599999999</v>
      </c>
      <c r="F351" t="s">
        <v>7023</v>
      </c>
      <c r="G351">
        <v>669353</v>
      </c>
      <c r="H351" t="s">
        <v>7367</v>
      </c>
    </row>
    <row r="352" spans="1:8" x14ac:dyDescent="0.3">
      <c r="A352">
        <v>669450</v>
      </c>
      <c r="B352">
        <v>2254.1800000000003</v>
      </c>
      <c r="C352">
        <v>37</v>
      </c>
      <c r="D352">
        <v>-23.5511898</v>
      </c>
      <c r="E352">
        <v>-46.559866100000001</v>
      </c>
      <c r="F352" t="s">
        <v>7023</v>
      </c>
      <c r="G352">
        <v>669450</v>
      </c>
      <c r="H352" t="s">
        <v>7368</v>
      </c>
    </row>
    <row r="353" spans="1:8" x14ac:dyDescent="0.3">
      <c r="A353">
        <v>669455</v>
      </c>
      <c r="B353">
        <v>87.28</v>
      </c>
      <c r="C353">
        <v>9</v>
      </c>
      <c r="D353">
        <v>-23.449578200000001</v>
      </c>
      <c r="E353">
        <v>-46.728849199999999</v>
      </c>
      <c r="F353" t="s">
        <v>7023</v>
      </c>
      <c r="G353">
        <v>669455</v>
      </c>
      <c r="H353" t="s">
        <v>7369</v>
      </c>
    </row>
    <row r="354" spans="1:8" x14ac:dyDescent="0.3">
      <c r="A354">
        <v>669463</v>
      </c>
      <c r="B354">
        <v>195.87</v>
      </c>
      <c r="C354">
        <v>18</v>
      </c>
      <c r="D354">
        <v>-23.5528543</v>
      </c>
      <c r="E354">
        <v>-46.656475099999902</v>
      </c>
      <c r="F354" t="s">
        <v>7023</v>
      </c>
      <c r="G354">
        <v>669463</v>
      </c>
      <c r="H354" t="s">
        <v>7370</v>
      </c>
    </row>
    <row r="355" spans="1:8" x14ac:dyDescent="0.3">
      <c r="A355">
        <v>669476</v>
      </c>
      <c r="B355">
        <v>116.55000000000003</v>
      </c>
      <c r="C355">
        <v>17</v>
      </c>
      <c r="D355">
        <v>-23.446713200000001</v>
      </c>
      <c r="E355">
        <v>-46.435784699999999</v>
      </c>
      <c r="F355" t="s">
        <v>7023</v>
      </c>
      <c r="G355">
        <v>669476</v>
      </c>
      <c r="H355" t="s">
        <v>7371</v>
      </c>
    </row>
    <row r="356" spans="1:8" x14ac:dyDescent="0.3">
      <c r="A356">
        <v>669555</v>
      </c>
      <c r="B356">
        <v>976.79999999999973</v>
      </c>
      <c r="C356">
        <v>35</v>
      </c>
      <c r="D356">
        <v>-23.477492600000001</v>
      </c>
      <c r="E356">
        <v>-46.6335446</v>
      </c>
      <c r="F356" t="s">
        <v>7023</v>
      </c>
      <c r="G356">
        <v>669555</v>
      </c>
      <c r="H356" t="s">
        <v>7372</v>
      </c>
    </row>
    <row r="357" spans="1:8" x14ac:dyDescent="0.3">
      <c r="A357">
        <v>670145</v>
      </c>
      <c r="B357">
        <v>625.76</v>
      </c>
      <c r="C357">
        <v>24</v>
      </c>
      <c r="D357">
        <v>-23.4531907</v>
      </c>
      <c r="E357">
        <v>-46.541728399999997</v>
      </c>
      <c r="F357" t="s">
        <v>7023</v>
      </c>
      <c r="G357">
        <v>670145</v>
      </c>
      <c r="H357" t="s">
        <v>7373</v>
      </c>
    </row>
    <row r="358" spans="1:8" x14ac:dyDescent="0.3">
      <c r="A358">
        <v>670751</v>
      </c>
      <c r="B358">
        <v>24.029999999999998</v>
      </c>
      <c r="C358">
        <v>3</v>
      </c>
      <c r="D358">
        <v>-23.5506764</v>
      </c>
      <c r="E358">
        <v>-46.5079943</v>
      </c>
      <c r="F358" t="s">
        <v>7023</v>
      </c>
      <c r="G358">
        <v>670751</v>
      </c>
      <c r="H358" t="s">
        <v>7374</v>
      </c>
    </row>
    <row r="359" spans="1:8" x14ac:dyDescent="0.3">
      <c r="A359">
        <v>670764</v>
      </c>
      <c r="B359">
        <v>115.63</v>
      </c>
      <c r="C359">
        <v>13</v>
      </c>
      <c r="D359">
        <v>-23.496962400000001</v>
      </c>
      <c r="E359">
        <v>-46.768804600000003</v>
      </c>
      <c r="F359" t="s">
        <v>7023</v>
      </c>
      <c r="G359">
        <v>670764</v>
      </c>
      <c r="H359" t="s">
        <v>7375</v>
      </c>
    </row>
    <row r="360" spans="1:8" x14ac:dyDescent="0.3">
      <c r="A360">
        <v>670883</v>
      </c>
      <c r="B360">
        <v>5058.2700000000032</v>
      </c>
      <c r="C360">
        <v>72</v>
      </c>
      <c r="D360">
        <v>-23.5068229</v>
      </c>
      <c r="E360">
        <v>-46.395856899999998</v>
      </c>
      <c r="F360" t="s">
        <v>7023</v>
      </c>
      <c r="G360">
        <v>670883</v>
      </c>
      <c r="H360" t="s">
        <v>7376</v>
      </c>
    </row>
    <row r="361" spans="1:8" x14ac:dyDescent="0.3">
      <c r="A361">
        <v>671362</v>
      </c>
      <c r="B361">
        <v>85.77</v>
      </c>
      <c r="C361">
        <v>6</v>
      </c>
      <c r="D361">
        <v>-23.6159082</v>
      </c>
      <c r="E361">
        <v>-46.461593800000003</v>
      </c>
      <c r="F361" t="s">
        <v>7023</v>
      </c>
      <c r="G361">
        <v>671362</v>
      </c>
      <c r="H361" t="s">
        <v>7377</v>
      </c>
    </row>
    <row r="362" spans="1:8" x14ac:dyDescent="0.3">
      <c r="A362">
        <v>671376</v>
      </c>
      <c r="B362">
        <v>5663.0900000000011</v>
      </c>
      <c r="C362">
        <v>42</v>
      </c>
      <c r="D362">
        <v>-23.301757899999998</v>
      </c>
      <c r="E362">
        <v>-46.734494099999999</v>
      </c>
      <c r="F362" t="s">
        <v>7023</v>
      </c>
      <c r="G362">
        <v>671376</v>
      </c>
      <c r="H362" t="s">
        <v>7378</v>
      </c>
    </row>
    <row r="363" spans="1:8" x14ac:dyDescent="0.3">
      <c r="A363">
        <v>671490</v>
      </c>
      <c r="B363">
        <v>0.76</v>
      </c>
      <c r="C363">
        <v>1</v>
      </c>
      <c r="D363">
        <v>-23.500672000000002</v>
      </c>
      <c r="E363">
        <v>-46.574528600000001</v>
      </c>
      <c r="F363" t="s">
        <v>7023</v>
      </c>
      <c r="G363">
        <v>671490</v>
      </c>
      <c r="H363" t="s">
        <v>7379</v>
      </c>
    </row>
    <row r="364" spans="1:8" x14ac:dyDescent="0.3">
      <c r="A364">
        <v>671503</v>
      </c>
      <c r="B364">
        <v>1.43</v>
      </c>
      <c r="C364">
        <v>1</v>
      </c>
      <c r="D364">
        <v>-23.566241300000002</v>
      </c>
      <c r="E364">
        <v>-46.511939699999999</v>
      </c>
      <c r="F364" t="s">
        <v>7023</v>
      </c>
      <c r="G364">
        <v>671503</v>
      </c>
      <c r="H364" t="s">
        <v>7380</v>
      </c>
    </row>
    <row r="365" spans="1:8" x14ac:dyDescent="0.3">
      <c r="A365">
        <v>671520</v>
      </c>
      <c r="B365">
        <v>6276.63</v>
      </c>
      <c r="C365">
        <v>36</v>
      </c>
      <c r="D365">
        <v>-23.561405000000001</v>
      </c>
      <c r="E365">
        <v>-46.465748300000001</v>
      </c>
      <c r="F365" t="s">
        <v>7023</v>
      </c>
      <c r="G365">
        <v>671520</v>
      </c>
      <c r="H365" t="s">
        <v>7381</v>
      </c>
    </row>
    <row r="366" spans="1:8" x14ac:dyDescent="0.3">
      <c r="A366">
        <v>671611</v>
      </c>
      <c r="B366">
        <v>50.77</v>
      </c>
      <c r="C366">
        <v>4</v>
      </c>
      <c r="D366">
        <v>-23.4543924</v>
      </c>
      <c r="E366">
        <v>-46.741686799999997</v>
      </c>
      <c r="F366" t="s">
        <v>7023</v>
      </c>
      <c r="G366">
        <v>671611</v>
      </c>
      <c r="H366" t="s">
        <v>7382</v>
      </c>
    </row>
    <row r="367" spans="1:8" x14ac:dyDescent="0.3">
      <c r="A367">
        <v>671696</v>
      </c>
      <c r="B367">
        <v>955.45999999999981</v>
      </c>
      <c r="C367">
        <v>20</v>
      </c>
      <c r="D367">
        <v>-23.500849500000001</v>
      </c>
      <c r="E367">
        <v>-46.797725700000001</v>
      </c>
      <c r="F367" t="s">
        <v>7023</v>
      </c>
      <c r="G367">
        <v>671696</v>
      </c>
      <c r="H367" t="s">
        <v>7383</v>
      </c>
    </row>
    <row r="368" spans="1:8" x14ac:dyDescent="0.3">
      <c r="A368">
        <v>675404</v>
      </c>
      <c r="B368">
        <v>0.48</v>
      </c>
      <c r="C368">
        <v>1</v>
      </c>
      <c r="D368">
        <v>-23.583283699999999</v>
      </c>
      <c r="E368">
        <v>-46.548964900000001</v>
      </c>
      <c r="F368" t="s">
        <v>7023</v>
      </c>
      <c r="G368">
        <v>675404</v>
      </c>
      <c r="H368" t="s">
        <v>7384</v>
      </c>
    </row>
    <row r="369" spans="1:8" x14ac:dyDescent="0.3">
      <c r="A369">
        <v>675637</v>
      </c>
      <c r="B369">
        <v>146.71000000000004</v>
      </c>
      <c r="C369">
        <v>14</v>
      </c>
      <c r="D369">
        <v>-23.448961600000001</v>
      </c>
      <c r="E369">
        <v>-46.726323499999999</v>
      </c>
      <c r="F369" t="s">
        <v>7023</v>
      </c>
      <c r="G369">
        <v>675637</v>
      </c>
      <c r="H369" t="s">
        <v>7385</v>
      </c>
    </row>
    <row r="370" spans="1:8" x14ac:dyDescent="0.3">
      <c r="A370">
        <v>675669</v>
      </c>
      <c r="B370">
        <v>321.7</v>
      </c>
      <c r="C370">
        <v>18</v>
      </c>
      <c r="D370">
        <v>-23.5399627</v>
      </c>
      <c r="E370">
        <v>-46.637079100000001</v>
      </c>
      <c r="F370" t="s">
        <v>7023</v>
      </c>
      <c r="G370">
        <v>675669</v>
      </c>
      <c r="H370" t="s">
        <v>7386</v>
      </c>
    </row>
    <row r="371" spans="1:8" x14ac:dyDescent="0.3">
      <c r="A371">
        <v>716351</v>
      </c>
      <c r="B371">
        <v>50.65</v>
      </c>
      <c r="C371">
        <v>11</v>
      </c>
      <c r="D371">
        <v>-23.503934300000001</v>
      </c>
      <c r="E371">
        <v>-46.684506399999997</v>
      </c>
      <c r="F371" t="s">
        <v>7023</v>
      </c>
      <c r="G371">
        <v>716351</v>
      </c>
      <c r="H371" t="s">
        <v>7387</v>
      </c>
    </row>
    <row r="372" spans="1:8" x14ac:dyDescent="0.3">
      <c r="A372">
        <v>716649</v>
      </c>
      <c r="B372">
        <v>100.08</v>
      </c>
      <c r="C372">
        <v>3</v>
      </c>
      <c r="D372">
        <v>-23.537255600000002</v>
      </c>
      <c r="E372">
        <v>-46.550316500000001</v>
      </c>
      <c r="F372" t="s">
        <v>7023</v>
      </c>
      <c r="G372">
        <v>716649</v>
      </c>
      <c r="H372" t="s">
        <v>7388</v>
      </c>
    </row>
    <row r="373" spans="1:8" x14ac:dyDescent="0.3">
      <c r="A373">
        <v>718537</v>
      </c>
      <c r="B373">
        <v>275.45000000000005</v>
      </c>
      <c r="C373">
        <v>21</v>
      </c>
      <c r="D373">
        <v>-23.556213199999998</v>
      </c>
      <c r="E373">
        <v>-46.495768499999997</v>
      </c>
      <c r="F373" t="s">
        <v>7023</v>
      </c>
      <c r="G373">
        <v>718537</v>
      </c>
      <c r="H373" t="s">
        <v>7389</v>
      </c>
    </row>
    <row r="374" spans="1:8" x14ac:dyDescent="0.3">
      <c r="A374">
        <v>719805</v>
      </c>
      <c r="B374">
        <v>34.58</v>
      </c>
      <c r="C374">
        <v>1</v>
      </c>
      <c r="D374">
        <v>-23.5967479</v>
      </c>
      <c r="E374">
        <v>-46.790260799999999</v>
      </c>
      <c r="F374" t="s">
        <v>7023</v>
      </c>
      <c r="G374">
        <v>719805</v>
      </c>
      <c r="H374" t="s">
        <v>7390</v>
      </c>
    </row>
    <row r="375" spans="1:8" x14ac:dyDescent="0.3">
      <c r="A375">
        <v>720307</v>
      </c>
      <c r="B375">
        <v>1240.5100000000002</v>
      </c>
      <c r="C375">
        <v>17</v>
      </c>
      <c r="D375">
        <v>-23.4322987</v>
      </c>
      <c r="E375">
        <v>-46.516861599999999</v>
      </c>
      <c r="F375" t="s">
        <v>7023</v>
      </c>
      <c r="G375">
        <v>720307</v>
      </c>
      <c r="H375" t="s">
        <v>7391</v>
      </c>
    </row>
    <row r="376" spans="1:8" x14ac:dyDescent="0.3">
      <c r="A376">
        <v>720385</v>
      </c>
      <c r="B376">
        <v>19.7</v>
      </c>
      <c r="C376">
        <v>4</v>
      </c>
      <c r="D376">
        <v>-23.641742600000001</v>
      </c>
      <c r="E376">
        <v>-46.766395000000003</v>
      </c>
      <c r="F376" t="s">
        <v>7023</v>
      </c>
      <c r="G376">
        <v>720385</v>
      </c>
      <c r="H376" t="s">
        <v>7392</v>
      </c>
    </row>
    <row r="377" spans="1:8" x14ac:dyDescent="0.3">
      <c r="A377">
        <v>720456</v>
      </c>
      <c r="B377">
        <v>30.83</v>
      </c>
      <c r="C377">
        <v>6</v>
      </c>
      <c r="D377">
        <v>-23.540507099999999</v>
      </c>
      <c r="E377">
        <v>-46.5179641</v>
      </c>
      <c r="F377" t="s">
        <v>7023</v>
      </c>
      <c r="G377">
        <v>720456</v>
      </c>
      <c r="H377" t="s">
        <v>7393</v>
      </c>
    </row>
    <row r="378" spans="1:8" x14ac:dyDescent="0.3">
      <c r="A378">
        <v>746280</v>
      </c>
      <c r="B378">
        <v>1068.5499999999995</v>
      </c>
      <c r="C378">
        <v>47</v>
      </c>
      <c r="D378">
        <v>-23.549493099999999</v>
      </c>
      <c r="E378">
        <v>-46.210009199999902</v>
      </c>
      <c r="F378" t="s">
        <v>7023</v>
      </c>
      <c r="G378">
        <v>746280</v>
      </c>
      <c r="H378" t="s">
        <v>7394</v>
      </c>
    </row>
    <row r="379" spans="1:8" x14ac:dyDescent="0.3">
      <c r="A379">
        <v>748059</v>
      </c>
      <c r="B379">
        <v>350.72</v>
      </c>
      <c r="C379">
        <v>20</v>
      </c>
      <c r="D379">
        <v>-23.534202000000001</v>
      </c>
      <c r="E379">
        <v>-46.170796099999997</v>
      </c>
      <c r="F379" t="s">
        <v>7023</v>
      </c>
      <c r="G379">
        <v>748059</v>
      </c>
      <c r="H379" t="s">
        <v>7395</v>
      </c>
    </row>
    <row r="380" spans="1:8" x14ac:dyDescent="0.3">
      <c r="A380">
        <v>749037</v>
      </c>
      <c r="B380">
        <v>571.05000000000007</v>
      </c>
      <c r="C380">
        <v>40</v>
      </c>
      <c r="D380">
        <v>-23.5528978</v>
      </c>
      <c r="E380">
        <v>-46.660799399999902</v>
      </c>
      <c r="F380" t="s">
        <v>7023</v>
      </c>
      <c r="G380">
        <v>749037</v>
      </c>
      <c r="H380" t="s">
        <v>7396</v>
      </c>
    </row>
    <row r="381" spans="1:8" x14ac:dyDescent="0.3">
      <c r="A381">
        <v>753739</v>
      </c>
      <c r="B381">
        <v>104.53</v>
      </c>
      <c r="C381">
        <v>10</v>
      </c>
      <c r="D381">
        <v>-23.5231131</v>
      </c>
      <c r="E381">
        <v>-46.833676999999902</v>
      </c>
      <c r="F381" t="s">
        <v>7023</v>
      </c>
      <c r="G381">
        <v>753739</v>
      </c>
      <c r="H381" t="s">
        <v>7397</v>
      </c>
    </row>
    <row r="382" spans="1:8" x14ac:dyDescent="0.3">
      <c r="A382">
        <v>755768</v>
      </c>
      <c r="B382">
        <v>156.76999999999998</v>
      </c>
      <c r="C382">
        <v>18</v>
      </c>
      <c r="D382">
        <v>-23.508127999999999</v>
      </c>
      <c r="E382">
        <v>-46.772452000000001</v>
      </c>
      <c r="F382" t="s">
        <v>7023</v>
      </c>
      <c r="G382">
        <v>755768</v>
      </c>
      <c r="H382" t="s">
        <v>7398</v>
      </c>
    </row>
    <row r="383" spans="1:8" x14ac:dyDescent="0.3">
      <c r="A383">
        <v>757729</v>
      </c>
      <c r="B383">
        <v>7427.4999999999991</v>
      </c>
      <c r="C383">
        <v>55</v>
      </c>
      <c r="D383">
        <v>-23.350839799999999</v>
      </c>
      <c r="E383">
        <v>-46.743504100000003</v>
      </c>
      <c r="F383" t="s">
        <v>7023</v>
      </c>
      <c r="G383">
        <v>757729</v>
      </c>
      <c r="H383" t="s">
        <v>7399</v>
      </c>
    </row>
    <row r="384" spans="1:8" x14ac:dyDescent="0.3">
      <c r="A384">
        <v>766275</v>
      </c>
      <c r="B384">
        <v>5.89</v>
      </c>
      <c r="C384">
        <v>1</v>
      </c>
      <c r="D384">
        <v>-23.4741255</v>
      </c>
      <c r="E384">
        <v>-46.717279099999999</v>
      </c>
      <c r="F384" t="s">
        <v>7023</v>
      </c>
      <c r="G384">
        <v>766275</v>
      </c>
      <c r="H384" t="s">
        <v>7400</v>
      </c>
    </row>
    <row r="385" spans="1:8" x14ac:dyDescent="0.3">
      <c r="A385">
        <v>824029</v>
      </c>
      <c r="B385">
        <v>30</v>
      </c>
      <c r="C385">
        <v>9</v>
      </c>
      <c r="D385">
        <v>-23.528430700000001</v>
      </c>
      <c r="E385">
        <v>-46.767630699999998</v>
      </c>
      <c r="F385" t="s">
        <v>7023</v>
      </c>
      <c r="G385">
        <v>824029</v>
      </c>
      <c r="H385" t="s">
        <v>7401</v>
      </c>
    </row>
    <row r="386" spans="1:8" x14ac:dyDescent="0.3">
      <c r="A386">
        <v>826135</v>
      </c>
      <c r="B386">
        <v>3252.0899999999992</v>
      </c>
      <c r="C386">
        <v>34</v>
      </c>
      <c r="D386">
        <v>-23.500659299999999</v>
      </c>
      <c r="E386">
        <v>-46.638789099999997</v>
      </c>
      <c r="F386" t="s">
        <v>7023</v>
      </c>
      <c r="G386">
        <v>826135</v>
      </c>
      <c r="H386" t="s">
        <v>7116</v>
      </c>
    </row>
    <row r="387" spans="1:8" x14ac:dyDescent="0.3">
      <c r="A387">
        <v>840251</v>
      </c>
      <c r="B387">
        <v>710.87</v>
      </c>
      <c r="C387">
        <v>36</v>
      </c>
      <c r="D387">
        <v>-23.485096899999998</v>
      </c>
      <c r="E387">
        <v>-46.4933744</v>
      </c>
      <c r="F387" t="s">
        <v>7023</v>
      </c>
      <c r="G387">
        <v>840251</v>
      </c>
      <c r="H387" t="s">
        <v>7402</v>
      </c>
    </row>
    <row r="388" spans="1:8" x14ac:dyDescent="0.3">
      <c r="A388">
        <v>891122</v>
      </c>
      <c r="B388">
        <v>800.71000000000015</v>
      </c>
      <c r="C388">
        <v>43</v>
      </c>
      <c r="D388">
        <v>-23.545017600000001</v>
      </c>
      <c r="E388">
        <v>-46.6414835</v>
      </c>
      <c r="F388" t="s">
        <v>7023</v>
      </c>
      <c r="G388">
        <v>891122</v>
      </c>
      <c r="H388" t="s">
        <v>7403</v>
      </c>
    </row>
    <row r="389" spans="1:8" x14ac:dyDescent="0.3">
      <c r="A389">
        <v>912870</v>
      </c>
      <c r="B389">
        <v>23.560000000000002</v>
      </c>
      <c r="C389">
        <v>5</v>
      </c>
      <c r="D389">
        <v>-23.5271556</v>
      </c>
      <c r="E389">
        <v>-46.577724400000001</v>
      </c>
      <c r="F389" t="s">
        <v>7023</v>
      </c>
      <c r="G389">
        <v>912870</v>
      </c>
      <c r="H389" t="s">
        <v>7404</v>
      </c>
    </row>
    <row r="390" spans="1:8" x14ac:dyDescent="0.3">
      <c r="A390">
        <v>912977</v>
      </c>
      <c r="B390">
        <v>532.88</v>
      </c>
      <c r="C390">
        <v>27</v>
      </c>
      <c r="D390">
        <v>-23.4426971</v>
      </c>
      <c r="E390">
        <v>-46.4266395</v>
      </c>
      <c r="F390" t="s">
        <v>7023</v>
      </c>
      <c r="G390">
        <v>912977</v>
      </c>
      <c r="H390" t="s">
        <v>7405</v>
      </c>
    </row>
    <row r="391" spans="1:8" x14ac:dyDescent="0.3">
      <c r="A391">
        <v>913144</v>
      </c>
      <c r="B391">
        <v>195.16</v>
      </c>
      <c r="C391">
        <v>23</v>
      </c>
      <c r="D391">
        <v>-23.4175097</v>
      </c>
      <c r="E391">
        <v>-46.465581700000001</v>
      </c>
      <c r="F391" t="s">
        <v>7023</v>
      </c>
      <c r="G391">
        <v>913144</v>
      </c>
      <c r="H391" t="s">
        <v>7406</v>
      </c>
    </row>
    <row r="392" spans="1:8" x14ac:dyDescent="0.3">
      <c r="A392">
        <v>914315</v>
      </c>
      <c r="B392">
        <v>276.08</v>
      </c>
      <c r="C392">
        <v>24</v>
      </c>
      <c r="D392">
        <v>-23.4571881</v>
      </c>
      <c r="E392">
        <v>-46.533853099999902</v>
      </c>
      <c r="F392" t="s">
        <v>7023</v>
      </c>
      <c r="G392">
        <v>914315</v>
      </c>
      <c r="H392" t="s">
        <v>7407</v>
      </c>
    </row>
    <row r="393" spans="1:8" x14ac:dyDescent="0.3">
      <c r="A393">
        <v>914319</v>
      </c>
      <c r="B393">
        <v>493.26999999999992</v>
      </c>
      <c r="C393">
        <v>22</v>
      </c>
      <c r="D393">
        <v>-23.4249045</v>
      </c>
      <c r="E393">
        <v>-46.533116399999997</v>
      </c>
      <c r="F393" t="s">
        <v>7023</v>
      </c>
      <c r="G393">
        <v>914319</v>
      </c>
      <c r="H393" t="s">
        <v>7408</v>
      </c>
    </row>
    <row r="394" spans="1:8" x14ac:dyDescent="0.3">
      <c r="A394">
        <v>914500</v>
      </c>
      <c r="B394">
        <v>3145.36</v>
      </c>
      <c r="C394">
        <v>19</v>
      </c>
      <c r="D394">
        <v>-23.443059300000002</v>
      </c>
      <c r="E394">
        <v>-46.507884199999999</v>
      </c>
      <c r="F394" t="s">
        <v>7023</v>
      </c>
      <c r="G394">
        <v>914500</v>
      </c>
      <c r="H394" t="s">
        <v>7409</v>
      </c>
    </row>
    <row r="395" spans="1:8" x14ac:dyDescent="0.3">
      <c r="A395">
        <v>914687</v>
      </c>
      <c r="B395">
        <v>24.65</v>
      </c>
      <c r="C395">
        <v>5</v>
      </c>
      <c r="D395">
        <v>-23.524278899999999</v>
      </c>
      <c r="E395">
        <v>-46.589924799999999</v>
      </c>
      <c r="F395" t="s">
        <v>7023</v>
      </c>
      <c r="G395">
        <v>914687</v>
      </c>
      <c r="H395" t="s">
        <v>7410</v>
      </c>
    </row>
    <row r="396" spans="1:8" x14ac:dyDescent="0.3">
      <c r="A396">
        <v>914765</v>
      </c>
      <c r="B396">
        <v>1623.2399999999998</v>
      </c>
      <c r="C396">
        <v>11</v>
      </c>
      <c r="D396">
        <v>-23.541556400000001</v>
      </c>
      <c r="E396">
        <v>-46.524158499999999</v>
      </c>
      <c r="F396" t="s">
        <v>7023</v>
      </c>
      <c r="G396">
        <v>914765</v>
      </c>
      <c r="H396" t="s">
        <v>7411</v>
      </c>
    </row>
    <row r="397" spans="1:8" x14ac:dyDescent="0.3">
      <c r="A397">
        <v>915054</v>
      </c>
      <c r="B397">
        <v>368.27</v>
      </c>
      <c r="C397">
        <v>15</v>
      </c>
      <c r="D397">
        <v>-23.4502667</v>
      </c>
      <c r="E397">
        <v>-46.684944899999998</v>
      </c>
      <c r="F397" t="s">
        <v>7023</v>
      </c>
      <c r="G397">
        <v>915054</v>
      </c>
      <c r="H397" t="s">
        <v>7412</v>
      </c>
    </row>
    <row r="398" spans="1:8" x14ac:dyDescent="0.3">
      <c r="A398">
        <v>915157</v>
      </c>
      <c r="B398">
        <v>660.36</v>
      </c>
      <c r="C398">
        <v>21</v>
      </c>
      <c r="D398">
        <v>-23.550040200000002</v>
      </c>
      <c r="E398">
        <v>-46.6350561</v>
      </c>
      <c r="F398" t="s">
        <v>7023</v>
      </c>
      <c r="G398">
        <v>915157</v>
      </c>
      <c r="H398" t="s">
        <v>7413</v>
      </c>
    </row>
    <row r="399" spans="1:8" x14ac:dyDescent="0.3">
      <c r="A399">
        <v>915449</v>
      </c>
      <c r="B399">
        <v>609.99</v>
      </c>
      <c r="C399">
        <v>22</v>
      </c>
      <c r="D399">
        <v>-23.582753400000001</v>
      </c>
      <c r="E399">
        <v>-46.761340799999999</v>
      </c>
      <c r="F399" t="s">
        <v>7023</v>
      </c>
      <c r="G399">
        <v>915449</v>
      </c>
      <c r="H399" t="s">
        <v>7414</v>
      </c>
    </row>
    <row r="400" spans="1:8" x14ac:dyDescent="0.3">
      <c r="A400">
        <v>916632</v>
      </c>
      <c r="B400">
        <v>1128.8999999999999</v>
      </c>
      <c r="C400">
        <v>29</v>
      </c>
      <c r="D400">
        <v>-23.551290699999999</v>
      </c>
      <c r="E400">
        <v>-46.633725800000001</v>
      </c>
      <c r="F400" t="s">
        <v>7023</v>
      </c>
      <c r="G400">
        <v>916632</v>
      </c>
      <c r="H400" t="s">
        <v>7415</v>
      </c>
    </row>
    <row r="401" spans="1:8" x14ac:dyDescent="0.3">
      <c r="A401">
        <v>916809</v>
      </c>
      <c r="B401">
        <v>1566.67</v>
      </c>
      <c r="C401">
        <v>10</v>
      </c>
      <c r="D401">
        <v>-23.543990600000001</v>
      </c>
      <c r="E401">
        <v>-46.642007200000002</v>
      </c>
      <c r="F401" t="s">
        <v>7023</v>
      </c>
      <c r="G401">
        <v>916809</v>
      </c>
      <c r="H401" t="s">
        <v>7416</v>
      </c>
    </row>
    <row r="402" spans="1:8" x14ac:dyDescent="0.3">
      <c r="A402">
        <v>917032</v>
      </c>
      <c r="B402">
        <v>27.39</v>
      </c>
      <c r="C402">
        <v>9</v>
      </c>
      <c r="D402">
        <v>-23.548763300000001</v>
      </c>
      <c r="E402">
        <v>-46.637253200000004</v>
      </c>
      <c r="F402" t="s">
        <v>7023</v>
      </c>
      <c r="G402">
        <v>917032</v>
      </c>
      <c r="H402" t="s">
        <v>7417</v>
      </c>
    </row>
    <row r="403" spans="1:8" x14ac:dyDescent="0.3">
      <c r="A403">
        <v>917246</v>
      </c>
      <c r="B403">
        <v>755.49</v>
      </c>
      <c r="C403">
        <v>23</v>
      </c>
      <c r="D403">
        <v>-23.518619900000001</v>
      </c>
      <c r="E403">
        <v>-46.791459600000003</v>
      </c>
      <c r="F403" t="s">
        <v>7023</v>
      </c>
      <c r="G403">
        <v>917246</v>
      </c>
      <c r="H403" t="s">
        <v>7418</v>
      </c>
    </row>
    <row r="404" spans="1:8" x14ac:dyDescent="0.3">
      <c r="A404">
        <v>917982</v>
      </c>
      <c r="B404">
        <v>2388.1100000000006</v>
      </c>
      <c r="C404">
        <v>36</v>
      </c>
      <c r="D404">
        <v>-23.441004800000002</v>
      </c>
      <c r="E404">
        <v>-46.736426100000003</v>
      </c>
      <c r="F404" t="s">
        <v>7023</v>
      </c>
      <c r="G404">
        <v>917982</v>
      </c>
      <c r="H404" t="s">
        <v>7419</v>
      </c>
    </row>
    <row r="405" spans="1:8" x14ac:dyDescent="0.3">
      <c r="A405">
        <v>918639</v>
      </c>
      <c r="B405">
        <v>772.42</v>
      </c>
      <c r="C405">
        <v>7</v>
      </c>
      <c r="D405">
        <v>-23.320328100000001</v>
      </c>
      <c r="E405">
        <v>-46.708157399999997</v>
      </c>
      <c r="F405" t="s">
        <v>7023</v>
      </c>
      <c r="G405">
        <v>918639</v>
      </c>
      <c r="H405" t="s">
        <v>7420</v>
      </c>
    </row>
    <row r="406" spans="1:8" x14ac:dyDescent="0.3">
      <c r="A406">
        <v>918847</v>
      </c>
      <c r="B406">
        <v>234.25000000000003</v>
      </c>
      <c r="C406">
        <v>16</v>
      </c>
      <c r="D406">
        <v>-23.929884900000001</v>
      </c>
      <c r="E406">
        <v>-47.071019799999902</v>
      </c>
      <c r="F406" t="s">
        <v>7023</v>
      </c>
      <c r="G406">
        <v>918847</v>
      </c>
      <c r="H406" t="s">
        <v>7421</v>
      </c>
    </row>
    <row r="407" spans="1:8" x14ac:dyDescent="0.3">
      <c r="A407">
        <v>919716</v>
      </c>
      <c r="B407">
        <v>2133.62</v>
      </c>
      <c r="C407">
        <v>55</v>
      </c>
      <c r="D407">
        <v>-23.4920455</v>
      </c>
      <c r="E407">
        <v>-46.662179799999997</v>
      </c>
      <c r="F407" t="s">
        <v>7023</v>
      </c>
      <c r="G407">
        <v>919716</v>
      </c>
      <c r="H407" t="s">
        <v>7422</v>
      </c>
    </row>
    <row r="408" spans="1:8" x14ac:dyDescent="0.3">
      <c r="A408">
        <v>920076</v>
      </c>
      <c r="B408">
        <v>2403.9299999999998</v>
      </c>
      <c r="C408">
        <v>12</v>
      </c>
      <c r="D408">
        <v>-23.530904899999999</v>
      </c>
      <c r="E408">
        <v>-46.473427999999998</v>
      </c>
      <c r="F408" t="s">
        <v>7023</v>
      </c>
      <c r="G408">
        <v>920076</v>
      </c>
      <c r="H408" t="s">
        <v>7423</v>
      </c>
    </row>
    <row r="409" spans="1:8" x14ac:dyDescent="0.3">
      <c r="A409">
        <v>920078</v>
      </c>
      <c r="B409">
        <v>54.97</v>
      </c>
      <c r="C409">
        <v>9</v>
      </c>
      <c r="D409">
        <v>-23.547281900000002</v>
      </c>
      <c r="E409">
        <v>-46.645471699999902</v>
      </c>
      <c r="F409" t="s">
        <v>7023</v>
      </c>
      <c r="G409">
        <v>920078</v>
      </c>
      <c r="H409" t="s">
        <v>7424</v>
      </c>
    </row>
    <row r="410" spans="1:8" x14ac:dyDescent="0.3">
      <c r="A410">
        <v>920351</v>
      </c>
      <c r="B410">
        <v>768.56</v>
      </c>
      <c r="C410">
        <v>19</v>
      </c>
      <c r="D410">
        <v>-23.548385499999998</v>
      </c>
      <c r="E410">
        <v>-46.633895299999999</v>
      </c>
      <c r="F410" t="s">
        <v>7023</v>
      </c>
      <c r="G410">
        <v>920351</v>
      </c>
      <c r="H410" t="s">
        <v>7425</v>
      </c>
    </row>
    <row r="411" spans="1:8" x14ac:dyDescent="0.3">
      <c r="A411">
        <v>924786</v>
      </c>
      <c r="B411">
        <v>1188.32</v>
      </c>
      <c r="C411">
        <v>30</v>
      </c>
      <c r="D411">
        <v>-23.552999199999999</v>
      </c>
      <c r="E411">
        <v>-46.656533699999997</v>
      </c>
      <c r="F411" t="s">
        <v>7023</v>
      </c>
      <c r="G411">
        <v>924786</v>
      </c>
      <c r="H411" t="s">
        <v>7426</v>
      </c>
    </row>
    <row r="412" spans="1:8" x14ac:dyDescent="0.3">
      <c r="A412">
        <v>925749</v>
      </c>
      <c r="B412">
        <v>729.2399999999999</v>
      </c>
      <c r="C412">
        <v>21</v>
      </c>
      <c r="D412">
        <v>-23.550776500000001</v>
      </c>
      <c r="E412">
        <v>-46.623476199999999</v>
      </c>
      <c r="F412" t="s">
        <v>7023</v>
      </c>
      <c r="G412">
        <v>925749</v>
      </c>
      <c r="H412" t="s">
        <v>7427</v>
      </c>
    </row>
    <row r="413" spans="1:8" x14ac:dyDescent="0.3">
      <c r="A413">
        <v>926544</v>
      </c>
      <c r="B413">
        <v>1825.6100000000004</v>
      </c>
      <c r="C413">
        <v>18</v>
      </c>
      <c r="D413">
        <v>-23.583715000000002</v>
      </c>
      <c r="E413">
        <v>-46.527767999999902</v>
      </c>
      <c r="F413" t="s">
        <v>7023</v>
      </c>
      <c r="G413">
        <v>926544</v>
      </c>
      <c r="H413" t="s">
        <v>7428</v>
      </c>
    </row>
    <row r="414" spans="1:8" x14ac:dyDescent="0.3">
      <c r="A414">
        <v>926568</v>
      </c>
      <c r="B414">
        <v>84.37</v>
      </c>
      <c r="C414">
        <v>11</v>
      </c>
      <c r="D414">
        <v>-23.504047</v>
      </c>
      <c r="E414">
        <v>-46.667452999999902</v>
      </c>
      <c r="F414" t="s">
        <v>7023</v>
      </c>
      <c r="G414">
        <v>926568</v>
      </c>
      <c r="H414" t="s">
        <v>7429</v>
      </c>
    </row>
    <row r="415" spans="1:8" x14ac:dyDescent="0.3">
      <c r="A415">
        <v>926574</v>
      </c>
      <c r="B415">
        <v>1045.7600000000002</v>
      </c>
      <c r="C415">
        <v>14</v>
      </c>
      <c r="D415">
        <v>-23.5895115</v>
      </c>
      <c r="E415">
        <v>-46.768621600000003</v>
      </c>
      <c r="F415" t="s">
        <v>7023</v>
      </c>
      <c r="G415">
        <v>926574</v>
      </c>
      <c r="H415" t="s">
        <v>7150</v>
      </c>
    </row>
    <row r="416" spans="1:8" x14ac:dyDescent="0.3">
      <c r="A416">
        <v>926598</v>
      </c>
      <c r="B416">
        <v>1806.9499999999996</v>
      </c>
      <c r="C416">
        <v>29</v>
      </c>
      <c r="D416">
        <v>-23.513263800000001</v>
      </c>
      <c r="E416">
        <v>-46.567785000000001</v>
      </c>
      <c r="F416" t="s">
        <v>7023</v>
      </c>
      <c r="G416">
        <v>926598</v>
      </c>
      <c r="H416" t="s">
        <v>7430</v>
      </c>
    </row>
    <row r="417" spans="1:8" x14ac:dyDescent="0.3">
      <c r="A417">
        <v>926608</v>
      </c>
      <c r="B417">
        <v>91.96</v>
      </c>
      <c r="C417">
        <v>2</v>
      </c>
      <c r="D417">
        <v>-23.601773699999999</v>
      </c>
      <c r="E417">
        <v>-46.739708</v>
      </c>
      <c r="F417" t="s">
        <v>7023</v>
      </c>
      <c r="G417">
        <v>926608</v>
      </c>
      <c r="H417" t="s">
        <v>7431</v>
      </c>
    </row>
    <row r="418" spans="1:8" x14ac:dyDescent="0.3">
      <c r="A418">
        <v>926670</v>
      </c>
      <c r="B418">
        <v>194.64</v>
      </c>
      <c r="C418">
        <v>13</v>
      </c>
      <c r="D418">
        <v>-23.446814400000001</v>
      </c>
      <c r="E418">
        <v>-46.721403100000003</v>
      </c>
      <c r="F418" t="s">
        <v>7023</v>
      </c>
      <c r="G418">
        <v>926670</v>
      </c>
      <c r="H418" t="s">
        <v>7432</v>
      </c>
    </row>
    <row r="419" spans="1:8" x14ac:dyDescent="0.3">
      <c r="A419">
        <v>926700</v>
      </c>
      <c r="B419">
        <v>1196.9999999999998</v>
      </c>
      <c r="C419">
        <v>22</v>
      </c>
      <c r="D419">
        <v>-23.321020900000001</v>
      </c>
      <c r="E419">
        <v>-46.592807999999998</v>
      </c>
      <c r="F419" t="s">
        <v>7023</v>
      </c>
      <c r="G419">
        <v>926700</v>
      </c>
      <c r="H419" t="s">
        <v>7164</v>
      </c>
    </row>
    <row r="420" spans="1:8" x14ac:dyDescent="0.3">
      <c r="A420">
        <v>926701</v>
      </c>
      <c r="B420">
        <v>1309.9700000000003</v>
      </c>
      <c r="C420">
        <v>22</v>
      </c>
      <c r="D420">
        <v>-23.3220961</v>
      </c>
      <c r="E420">
        <v>-46.582437300000002</v>
      </c>
      <c r="F420" t="s">
        <v>7023</v>
      </c>
      <c r="G420">
        <v>926701</v>
      </c>
      <c r="H420" t="s">
        <v>7164</v>
      </c>
    </row>
    <row r="421" spans="1:8" x14ac:dyDescent="0.3">
      <c r="A421">
        <v>926704</v>
      </c>
      <c r="B421">
        <v>386.61</v>
      </c>
      <c r="C421">
        <v>12</v>
      </c>
      <c r="D421">
        <v>-23.5457295</v>
      </c>
      <c r="E421">
        <v>-46.794341000000003</v>
      </c>
      <c r="F421" t="s">
        <v>7023</v>
      </c>
      <c r="G421">
        <v>926704</v>
      </c>
      <c r="H421" t="s">
        <v>7433</v>
      </c>
    </row>
    <row r="422" spans="1:8" x14ac:dyDescent="0.3">
      <c r="A422">
        <v>926919</v>
      </c>
      <c r="B422">
        <v>641.37000000000012</v>
      </c>
      <c r="C422">
        <v>40</v>
      </c>
      <c r="D422">
        <v>-23.534685199999998</v>
      </c>
      <c r="E422">
        <v>-46.804269699999999</v>
      </c>
      <c r="F422" t="s">
        <v>7023</v>
      </c>
      <c r="G422">
        <v>926919</v>
      </c>
      <c r="H422" t="s">
        <v>7434</v>
      </c>
    </row>
    <row r="423" spans="1:8" x14ac:dyDescent="0.3">
      <c r="A423">
        <v>927006</v>
      </c>
      <c r="B423">
        <v>29.419999999999998</v>
      </c>
      <c r="C423">
        <v>3</v>
      </c>
      <c r="D423">
        <v>-23.5610204</v>
      </c>
      <c r="E423">
        <v>-46.518745600000003</v>
      </c>
      <c r="F423" t="s">
        <v>7023</v>
      </c>
      <c r="G423">
        <v>927006</v>
      </c>
      <c r="H423" t="s">
        <v>7435</v>
      </c>
    </row>
    <row r="424" spans="1:8" x14ac:dyDescent="0.3">
      <c r="A424">
        <v>927007</v>
      </c>
      <c r="B424">
        <v>7.58</v>
      </c>
      <c r="C424">
        <v>2</v>
      </c>
      <c r="D424">
        <v>-23.588491600000001</v>
      </c>
      <c r="E424">
        <v>-46.500704399999996</v>
      </c>
      <c r="F424" t="s">
        <v>7023</v>
      </c>
      <c r="G424">
        <v>927007</v>
      </c>
      <c r="H424" t="s">
        <v>7436</v>
      </c>
    </row>
    <row r="425" spans="1:8" x14ac:dyDescent="0.3">
      <c r="A425">
        <v>927035</v>
      </c>
      <c r="B425">
        <v>9614.9299999999985</v>
      </c>
      <c r="C425">
        <v>52</v>
      </c>
      <c r="D425">
        <v>-23.622230699999999</v>
      </c>
      <c r="E425">
        <v>-46.474651100000003</v>
      </c>
      <c r="F425" t="s">
        <v>7023</v>
      </c>
      <c r="G425">
        <v>927035</v>
      </c>
      <c r="H425" t="s">
        <v>7437</v>
      </c>
    </row>
    <row r="426" spans="1:8" x14ac:dyDescent="0.3">
      <c r="A426">
        <v>927111</v>
      </c>
      <c r="B426">
        <v>129.92000000000002</v>
      </c>
      <c r="C426">
        <v>13</v>
      </c>
      <c r="D426">
        <v>-23.551285799999999</v>
      </c>
      <c r="E426">
        <v>-46.643659100000001</v>
      </c>
      <c r="F426" t="s">
        <v>7023</v>
      </c>
      <c r="G426">
        <v>927111</v>
      </c>
      <c r="H426" t="s">
        <v>7438</v>
      </c>
    </row>
    <row r="427" spans="1:8" x14ac:dyDescent="0.3">
      <c r="A427">
        <v>927126</v>
      </c>
      <c r="B427">
        <v>92.61</v>
      </c>
      <c r="C427">
        <v>16</v>
      </c>
      <c r="D427">
        <v>-23.498337599999999</v>
      </c>
      <c r="E427">
        <v>-46.423555700000001</v>
      </c>
      <c r="F427" t="s">
        <v>7023</v>
      </c>
      <c r="G427">
        <v>927126</v>
      </c>
      <c r="H427" t="s">
        <v>7439</v>
      </c>
    </row>
    <row r="428" spans="1:8" x14ac:dyDescent="0.3">
      <c r="A428">
        <v>927216</v>
      </c>
      <c r="B428">
        <v>2074.7699999999995</v>
      </c>
      <c r="C428">
        <v>14</v>
      </c>
      <c r="D428">
        <v>-23.7225018</v>
      </c>
      <c r="E428">
        <v>-46.852219400000003</v>
      </c>
      <c r="F428" t="s">
        <v>7023</v>
      </c>
      <c r="G428">
        <v>927216</v>
      </c>
      <c r="H428" t="s">
        <v>7440</v>
      </c>
    </row>
    <row r="429" spans="1:8" x14ac:dyDescent="0.3">
      <c r="A429">
        <v>927220</v>
      </c>
      <c r="B429">
        <v>130.21999999999997</v>
      </c>
      <c r="C429">
        <v>17</v>
      </c>
      <c r="D429">
        <v>-23.546620799999999</v>
      </c>
      <c r="E429">
        <v>-46.646587500000003</v>
      </c>
      <c r="F429" t="s">
        <v>7023</v>
      </c>
      <c r="G429">
        <v>927220</v>
      </c>
      <c r="H429" t="s">
        <v>7441</v>
      </c>
    </row>
    <row r="430" spans="1:8" x14ac:dyDescent="0.3">
      <c r="A430">
        <v>927242</v>
      </c>
      <c r="B430">
        <v>1538.67</v>
      </c>
      <c r="C430">
        <v>33</v>
      </c>
      <c r="D430">
        <v>-23.463029500000001</v>
      </c>
      <c r="E430">
        <v>-46.545377100000003</v>
      </c>
      <c r="F430" t="s">
        <v>7023</v>
      </c>
      <c r="G430">
        <v>927242</v>
      </c>
      <c r="H430" t="s">
        <v>7442</v>
      </c>
    </row>
    <row r="431" spans="1:8" x14ac:dyDescent="0.3">
      <c r="A431">
        <v>927357</v>
      </c>
      <c r="B431">
        <v>3602.2999999999997</v>
      </c>
      <c r="C431">
        <v>45</v>
      </c>
      <c r="D431">
        <v>-23.5123432</v>
      </c>
      <c r="E431">
        <v>-46.486953300000003</v>
      </c>
      <c r="F431" t="s">
        <v>7023</v>
      </c>
      <c r="G431">
        <v>927357</v>
      </c>
      <c r="H431" t="s">
        <v>7443</v>
      </c>
    </row>
    <row r="432" spans="1:8" x14ac:dyDescent="0.3">
      <c r="A432">
        <v>927381</v>
      </c>
      <c r="B432">
        <v>3558.6400000000003</v>
      </c>
      <c r="C432">
        <v>25</v>
      </c>
      <c r="D432">
        <v>-23.467549099999999</v>
      </c>
      <c r="E432">
        <v>-46.527508599999997</v>
      </c>
      <c r="F432" t="s">
        <v>7023</v>
      </c>
      <c r="G432">
        <v>927381</v>
      </c>
      <c r="H432" t="s">
        <v>7444</v>
      </c>
    </row>
    <row r="433" spans="1:8" x14ac:dyDescent="0.3">
      <c r="A433">
        <v>927410</v>
      </c>
      <c r="B433">
        <v>363.35999999999996</v>
      </c>
      <c r="C433">
        <v>14</v>
      </c>
      <c r="D433">
        <v>-23.4462148</v>
      </c>
      <c r="E433">
        <v>-46.7167867</v>
      </c>
      <c r="F433" t="s">
        <v>7023</v>
      </c>
      <c r="G433">
        <v>927410</v>
      </c>
      <c r="H433" t="s">
        <v>7445</v>
      </c>
    </row>
    <row r="434" spans="1:8" x14ac:dyDescent="0.3">
      <c r="A434">
        <v>927415</v>
      </c>
      <c r="B434">
        <v>992.88999999999987</v>
      </c>
      <c r="C434">
        <v>34</v>
      </c>
      <c r="D434">
        <v>-23.430812899999999</v>
      </c>
      <c r="E434">
        <v>-46.790787100000003</v>
      </c>
      <c r="F434" t="s">
        <v>7023</v>
      </c>
      <c r="G434">
        <v>927415</v>
      </c>
      <c r="H434" t="s">
        <v>7446</v>
      </c>
    </row>
    <row r="435" spans="1:8" x14ac:dyDescent="0.3">
      <c r="A435">
        <v>927506</v>
      </c>
      <c r="B435">
        <v>112.47</v>
      </c>
      <c r="C435">
        <v>13</v>
      </c>
      <c r="D435">
        <v>-23.528457599999999</v>
      </c>
      <c r="E435">
        <v>-46.635672900000003</v>
      </c>
      <c r="F435" t="s">
        <v>7023</v>
      </c>
      <c r="G435">
        <v>927506</v>
      </c>
      <c r="H435" t="s">
        <v>7447</v>
      </c>
    </row>
    <row r="436" spans="1:8" x14ac:dyDescent="0.3">
      <c r="A436">
        <v>927643</v>
      </c>
      <c r="B436">
        <v>128.07999999999998</v>
      </c>
      <c r="C436">
        <v>12</v>
      </c>
      <c r="D436">
        <v>-23.549071399999999</v>
      </c>
      <c r="E436">
        <v>-46.618617200000003</v>
      </c>
      <c r="F436" t="s">
        <v>7023</v>
      </c>
      <c r="G436">
        <v>927643</v>
      </c>
      <c r="H436" t="s">
        <v>7448</v>
      </c>
    </row>
    <row r="437" spans="1:8" x14ac:dyDescent="0.3">
      <c r="A437">
        <v>927732</v>
      </c>
      <c r="B437">
        <v>125.52999999999999</v>
      </c>
      <c r="C437">
        <v>13</v>
      </c>
      <c r="D437">
        <v>-23.507516899999999</v>
      </c>
      <c r="E437">
        <v>-46.5870192</v>
      </c>
      <c r="F437" t="s">
        <v>7023</v>
      </c>
      <c r="G437">
        <v>927732</v>
      </c>
      <c r="H437" t="s">
        <v>7449</v>
      </c>
    </row>
    <row r="438" spans="1:8" x14ac:dyDescent="0.3">
      <c r="A438">
        <v>927791</v>
      </c>
      <c r="B438">
        <v>68.64</v>
      </c>
      <c r="C438">
        <v>9</v>
      </c>
      <c r="D438">
        <v>-23.472754999999999</v>
      </c>
      <c r="E438">
        <v>-46.620411999999902</v>
      </c>
      <c r="F438" t="s">
        <v>7023</v>
      </c>
      <c r="G438">
        <v>927791</v>
      </c>
      <c r="H438" t="s">
        <v>7450</v>
      </c>
    </row>
    <row r="439" spans="1:8" x14ac:dyDescent="0.3">
      <c r="A439">
        <v>927813</v>
      </c>
      <c r="B439">
        <v>959.95000000000164</v>
      </c>
      <c r="C439">
        <v>47</v>
      </c>
      <c r="D439">
        <v>-23.523105600000001</v>
      </c>
      <c r="E439">
        <v>-46.410725999999997</v>
      </c>
      <c r="F439" t="s">
        <v>7023</v>
      </c>
      <c r="G439">
        <v>927813</v>
      </c>
      <c r="H439" t="s">
        <v>7451</v>
      </c>
    </row>
    <row r="440" spans="1:8" x14ac:dyDescent="0.3">
      <c r="A440">
        <v>927821</v>
      </c>
      <c r="B440">
        <v>1922.6900000000003</v>
      </c>
      <c r="C440">
        <v>55</v>
      </c>
      <c r="D440">
        <v>-23.456948400000002</v>
      </c>
      <c r="E440">
        <v>-46.516046299999999</v>
      </c>
      <c r="F440" t="s">
        <v>7023</v>
      </c>
      <c r="G440">
        <v>927821</v>
      </c>
      <c r="H440" t="s">
        <v>7452</v>
      </c>
    </row>
    <row r="441" spans="1:8" x14ac:dyDescent="0.3">
      <c r="A441">
        <v>927892</v>
      </c>
      <c r="B441">
        <v>2749.7000000000003</v>
      </c>
      <c r="C441">
        <v>24</v>
      </c>
      <c r="D441">
        <v>-23.543517399999999</v>
      </c>
      <c r="E441">
        <v>-46.616163399999998</v>
      </c>
      <c r="F441" t="s">
        <v>7023</v>
      </c>
      <c r="G441">
        <v>927892</v>
      </c>
      <c r="H441" t="s">
        <v>7453</v>
      </c>
    </row>
    <row r="442" spans="1:8" x14ac:dyDescent="0.3">
      <c r="A442">
        <v>927893</v>
      </c>
      <c r="B442">
        <v>1686.53</v>
      </c>
      <c r="C442">
        <v>13</v>
      </c>
      <c r="D442">
        <v>-23.543534600000001</v>
      </c>
      <c r="E442">
        <v>-46.603635199999999</v>
      </c>
      <c r="F442" t="s">
        <v>7023</v>
      </c>
      <c r="G442">
        <v>927893</v>
      </c>
      <c r="H442" t="s">
        <v>7454</v>
      </c>
    </row>
    <row r="443" spans="1:8" x14ac:dyDescent="0.3">
      <c r="A443">
        <v>927905</v>
      </c>
      <c r="B443">
        <v>48.65</v>
      </c>
      <c r="C443">
        <v>7</v>
      </c>
      <c r="D443">
        <v>-23.487212100000001</v>
      </c>
      <c r="E443">
        <v>-46.748113699999998</v>
      </c>
      <c r="F443" t="s">
        <v>7023</v>
      </c>
      <c r="G443">
        <v>927905</v>
      </c>
      <c r="H443" t="s">
        <v>7455</v>
      </c>
    </row>
    <row r="444" spans="1:8" x14ac:dyDescent="0.3">
      <c r="A444">
        <v>927967</v>
      </c>
      <c r="B444">
        <v>89.77</v>
      </c>
      <c r="C444">
        <v>15</v>
      </c>
      <c r="D444">
        <v>-23.438829900000002</v>
      </c>
      <c r="E444">
        <v>-46.5103905</v>
      </c>
      <c r="F444" t="s">
        <v>7023</v>
      </c>
      <c r="G444">
        <v>927967</v>
      </c>
      <c r="H444" t="s">
        <v>7456</v>
      </c>
    </row>
    <row r="445" spans="1:8" x14ac:dyDescent="0.3">
      <c r="A445">
        <v>928174</v>
      </c>
      <c r="B445">
        <v>459.18999999999994</v>
      </c>
      <c r="C445">
        <v>31</v>
      </c>
      <c r="D445">
        <v>-23.528675499999999</v>
      </c>
      <c r="E445">
        <v>-46.639780899999998</v>
      </c>
      <c r="F445" t="s">
        <v>7023</v>
      </c>
      <c r="G445">
        <v>928174</v>
      </c>
      <c r="H445" t="s">
        <v>7457</v>
      </c>
    </row>
    <row r="446" spans="1:8" x14ac:dyDescent="0.3">
      <c r="A446">
        <v>928359</v>
      </c>
      <c r="B446">
        <v>1970.2</v>
      </c>
      <c r="C446">
        <v>7</v>
      </c>
      <c r="D446">
        <v>-23.5615621</v>
      </c>
      <c r="E446">
        <v>-46.515509899999998</v>
      </c>
      <c r="F446" t="s">
        <v>7023</v>
      </c>
      <c r="G446">
        <v>928359</v>
      </c>
      <c r="H446" t="s">
        <v>7458</v>
      </c>
    </row>
    <row r="447" spans="1:8" x14ac:dyDescent="0.3">
      <c r="A447">
        <v>928513</v>
      </c>
      <c r="B447">
        <v>990.91</v>
      </c>
      <c r="C447">
        <v>40</v>
      </c>
      <c r="D447">
        <v>-23.536227400000001</v>
      </c>
      <c r="E447">
        <v>-46.575243899999997</v>
      </c>
      <c r="F447" t="s">
        <v>7023</v>
      </c>
      <c r="G447">
        <v>928513</v>
      </c>
      <c r="H447" t="s">
        <v>7459</v>
      </c>
    </row>
    <row r="448" spans="1:8" x14ac:dyDescent="0.3">
      <c r="A448">
        <v>928521</v>
      </c>
      <c r="B448">
        <v>706.18999999999994</v>
      </c>
      <c r="C448">
        <v>21</v>
      </c>
      <c r="D448">
        <v>-23.495532300000001</v>
      </c>
      <c r="E448">
        <v>-46.682301799999998</v>
      </c>
      <c r="F448" t="s">
        <v>7023</v>
      </c>
      <c r="G448">
        <v>928521</v>
      </c>
      <c r="H448" t="s">
        <v>7460</v>
      </c>
    </row>
    <row r="449" spans="1:8" x14ac:dyDescent="0.3">
      <c r="A449">
        <v>928621</v>
      </c>
      <c r="B449">
        <v>3681.9300000000003</v>
      </c>
      <c r="C449">
        <v>42</v>
      </c>
      <c r="D449">
        <v>-23.404685400000002</v>
      </c>
      <c r="E449">
        <v>-46.747661899999997</v>
      </c>
      <c r="F449" t="s">
        <v>7023</v>
      </c>
      <c r="G449">
        <v>928621</v>
      </c>
      <c r="H449" t="s">
        <v>7461</v>
      </c>
    </row>
    <row r="450" spans="1:8" x14ac:dyDescent="0.3">
      <c r="A450">
        <v>928694</v>
      </c>
      <c r="B450">
        <v>1774.8900000000003</v>
      </c>
      <c r="C450">
        <v>43</v>
      </c>
      <c r="D450">
        <v>-23.4386638</v>
      </c>
      <c r="E450">
        <v>-46.510310599999997</v>
      </c>
      <c r="F450" t="s">
        <v>7023</v>
      </c>
      <c r="G450">
        <v>928694</v>
      </c>
      <c r="H450" t="s">
        <v>7462</v>
      </c>
    </row>
    <row r="451" spans="1:8" x14ac:dyDescent="0.3">
      <c r="A451">
        <v>928711</v>
      </c>
      <c r="B451">
        <v>252.71000000000004</v>
      </c>
      <c r="C451">
        <v>20</v>
      </c>
      <c r="D451">
        <v>-23.559245000000001</v>
      </c>
      <c r="E451">
        <v>-46.633650400000001</v>
      </c>
      <c r="F451" t="s">
        <v>7023</v>
      </c>
      <c r="G451">
        <v>928711</v>
      </c>
      <c r="H451" t="s">
        <v>7463</v>
      </c>
    </row>
    <row r="452" spans="1:8" x14ac:dyDescent="0.3">
      <c r="A452">
        <v>928817</v>
      </c>
      <c r="B452">
        <v>27.580000000000002</v>
      </c>
      <c r="C452">
        <v>5</v>
      </c>
      <c r="D452">
        <v>-23.486350399999999</v>
      </c>
      <c r="E452">
        <v>-46.739308800000003</v>
      </c>
      <c r="F452" t="s">
        <v>7023</v>
      </c>
      <c r="G452">
        <v>928817</v>
      </c>
      <c r="H452" t="s">
        <v>7464</v>
      </c>
    </row>
    <row r="453" spans="1:8" x14ac:dyDescent="0.3">
      <c r="A453">
        <v>928859</v>
      </c>
      <c r="B453">
        <v>1785.4099999999999</v>
      </c>
      <c r="C453">
        <v>53</v>
      </c>
      <c r="D453">
        <v>-23.4945737</v>
      </c>
      <c r="E453">
        <v>-46.646152399999998</v>
      </c>
      <c r="F453" t="s">
        <v>7023</v>
      </c>
      <c r="G453">
        <v>928859</v>
      </c>
      <c r="H453" t="s">
        <v>7465</v>
      </c>
    </row>
    <row r="454" spans="1:8" x14ac:dyDescent="0.3">
      <c r="A454">
        <v>928870</v>
      </c>
      <c r="B454">
        <v>34.799999999999997</v>
      </c>
      <c r="C454">
        <v>8</v>
      </c>
      <c r="D454">
        <v>-23.535306800000001</v>
      </c>
      <c r="E454">
        <v>-46.575680299999902</v>
      </c>
      <c r="F454" t="s">
        <v>7023</v>
      </c>
      <c r="G454">
        <v>928870</v>
      </c>
      <c r="H454" t="s">
        <v>7466</v>
      </c>
    </row>
    <row r="455" spans="1:8" x14ac:dyDescent="0.3">
      <c r="A455">
        <v>928880</v>
      </c>
      <c r="B455">
        <v>146.79</v>
      </c>
      <c r="C455">
        <v>10</v>
      </c>
      <c r="D455">
        <v>-23.5322642</v>
      </c>
      <c r="E455">
        <v>-46.516044000000001</v>
      </c>
      <c r="F455" t="s">
        <v>7023</v>
      </c>
      <c r="G455">
        <v>928880</v>
      </c>
      <c r="H455" t="s">
        <v>7467</v>
      </c>
    </row>
    <row r="456" spans="1:8" x14ac:dyDescent="0.3">
      <c r="A456">
        <v>928903</v>
      </c>
      <c r="B456">
        <v>2.2000000000000002</v>
      </c>
      <c r="C456">
        <v>3</v>
      </c>
      <c r="D456">
        <v>-23.502934700000001</v>
      </c>
      <c r="E456">
        <v>-46.626565100000001</v>
      </c>
      <c r="F456" t="s">
        <v>7023</v>
      </c>
      <c r="G456">
        <v>928903</v>
      </c>
      <c r="H456" t="s">
        <v>7468</v>
      </c>
    </row>
    <row r="457" spans="1:8" x14ac:dyDescent="0.3">
      <c r="A457">
        <v>928940</v>
      </c>
      <c r="B457">
        <v>30.97</v>
      </c>
      <c r="C457">
        <v>8</v>
      </c>
      <c r="D457">
        <v>-23.5606054</v>
      </c>
      <c r="E457">
        <v>-46.6412458</v>
      </c>
      <c r="F457" t="s">
        <v>7023</v>
      </c>
      <c r="G457">
        <v>928940</v>
      </c>
      <c r="H457" t="s">
        <v>7469</v>
      </c>
    </row>
    <row r="458" spans="1:8" x14ac:dyDescent="0.3">
      <c r="A458">
        <v>928998</v>
      </c>
      <c r="B458">
        <v>232.70999999999998</v>
      </c>
      <c r="C458">
        <v>3</v>
      </c>
      <c r="D458">
        <v>-23.6584231</v>
      </c>
      <c r="E458">
        <v>-46.789207900000001</v>
      </c>
      <c r="F458" t="s">
        <v>7023</v>
      </c>
      <c r="G458">
        <v>928998</v>
      </c>
      <c r="H458" t="s">
        <v>7470</v>
      </c>
    </row>
    <row r="459" spans="1:8" x14ac:dyDescent="0.3">
      <c r="A459">
        <v>929024</v>
      </c>
      <c r="B459">
        <v>726.95</v>
      </c>
      <c r="C459">
        <v>19</v>
      </c>
      <c r="D459">
        <v>-23.513004800000001</v>
      </c>
      <c r="E459">
        <v>-46.426964499999997</v>
      </c>
      <c r="F459" t="s">
        <v>7023</v>
      </c>
      <c r="G459">
        <v>929024</v>
      </c>
      <c r="H459" t="s">
        <v>7471</v>
      </c>
    </row>
    <row r="460" spans="1:8" x14ac:dyDescent="0.3">
      <c r="A460">
        <v>929043</v>
      </c>
      <c r="B460">
        <v>16.78</v>
      </c>
      <c r="C460">
        <v>5</v>
      </c>
      <c r="D460">
        <v>-23.5180437</v>
      </c>
      <c r="E460">
        <v>-46.628867199999902</v>
      </c>
      <c r="F460" t="s">
        <v>7023</v>
      </c>
      <c r="G460">
        <v>929043</v>
      </c>
      <c r="H460" t="s">
        <v>7472</v>
      </c>
    </row>
    <row r="461" spans="1:8" x14ac:dyDescent="0.3">
      <c r="A461">
        <v>929055</v>
      </c>
      <c r="B461">
        <v>523.41999999999996</v>
      </c>
      <c r="C461">
        <v>19</v>
      </c>
      <c r="D461">
        <v>-23.5534742</v>
      </c>
      <c r="E461">
        <v>-46.622467</v>
      </c>
      <c r="F461" t="s">
        <v>7023</v>
      </c>
      <c r="G461">
        <v>929055</v>
      </c>
      <c r="H461" t="s">
        <v>7473</v>
      </c>
    </row>
    <row r="462" spans="1:8" x14ac:dyDescent="0.3">
      <c r="A462">
        <v>929068</v>
      </c>
      <c r="B462">
        <v>4657.4000000000005</v>
      </c>
      <c r="C462">
        <v>58</v>
      </c>
      <c r="D462">
        <v>-23.540330900000001</v>
      </c>
      <c r="E462">
        <v>-46.6361481</v>
      </c>
      <c r="F462" t="s">
        <v>7023</v>
      </c>
      <c r="G462">
        <v>929068</v>
      </c>
      <c r="H462" t="s">
        <v>7474</v>
      </c>
    </row>
    <row r="463" spans="1:8" x14ac:dyDescent="0.3">
      <c r="A463">
        <v>929070</v>
      </c>
      <c r="B463">
        <v>3013.0299999999997</v>
      </c>
      <c r="C463">
        <v>46</v>
      </c>
      <c r="D463">
        <v>-23.546945900000001</v>
      </c>
      <c r="E463">
        <v>-46.783601900000001</v>
      </c>
      <c r="F463" t="s">
        <v>7023</v>
      </c>
      <c r="G463">
        <v>929070</v>
      </c>
      <c r="H463" t="s">
        <v>7475</v>
      </c>
    </row>
    <row r="464" spans="1:8" x14ac:dyDescent="0.3">
      <c r="A464">
        <v>929072</v>
      </c>
      <c r="B464">
        <v>1739.2399999999996</v>
      </c>
      <c r="C464">
        <v>42</v>
      </c>
      <c r="D464">
        <v>-23.5751943</v>
      </c>
      <c r="E464">
        <v>-46.578361899999997</v>
      </c>
      <c r="F464" t="s">
        <v>7023</v>
      </c>
      <c r="G464">
        <v>929072</v>
      </c>
      <c r="H464" t="s">
        <v>7476</v>
      </c>
    </row>
    <row r="465" spans="1:8" x14ac:dyDescent="0.3">
      <c r="A465">
        <v>929117</v>
      </c>
      <c r="B465">
        <v>752.48000000000013</v>
      </c>
      <c r="C465">
        <v>23</v>
      </c>
      <c r="D465">
        <v>-23.5430624</v>
      </c>
      <c r="E465">
        <v>-46.636952399999998</v>
      </c>
      <c r="F465" t="s">
        <v>7023</v>
      </c>
      <c r="G465">
        <v>929117</v>
      </c>
      <c r="H465" t="s">
        <v>7477</v>
      </c>
    </row>
    <row r="466" spans="1:8" x14ac:dyDescent="0.3">
      <c r="A466">
        <v>929146</v>
      </c>
      <c r="B466">
        <v>1332.4300000000005</v>
      </c>
      <c r="C466">
        <v>33</v>
      </c>
      <c r="D466">
        <v>-23.529792799999999</v>
      </c>
      <c r="E466">
        <v>-46.614422599999997</v>
      </c>
      <c r="F466" t="s">
        <v>7023</v>
      </c>
      <c r="G466">
        <v>929146</v>
      </c>
      <c r="H466" t="s">
        <v>7478</v>
      </c>
    </row>
    <row r="467" spans="1:8" x14ac:dyDescent="0.3">
      <c r="A467">
        <v>929163</v>
      </c>
      <c r="B467">
        <v>24028.830000000005</v>
      </c>
      <c r="C467">
        <v>25</v>
      </c>
      <c r="D467">
        <v>-23.631445299999999</v>
      </c>
      <c r="E467">
        <v>-46.759457300000001</v>
      </c>
      <c r="F467" t="s">
        <v>7023</v>
      </c>
      <c r="G467">
        <v>929163</v>
      </c>
      <c r="H467" t="s">
        <v>7479</v>
      </c>
    </row>
    <row r="468" spans="1:8" x14ac:dyDescent="0.3">
      <c r="A468">
        <v>929169</v>
      </c>
      <c r="B468">
        <v>751.52</v>
      </c>
      <c r="C468">
        <v>34</v>
      </c>
      <c r="D468">
        <v>-23.500178099999999</v>
      </c>
      <c r="E468">
        <v>-46.662876999999902</v>
      </c>
      <c r="F468" t="s">
        <v>7023</v>
      </c>
      <c r="G468">
        <v>929169</v>
      </c>
      <c r="H468" t="s">
        <v>7480</v>
      </c>
    </row>
    <row r="469" spans="1:8" x14ac:dyDescent="0.3">
      <c r="A469">
        <v>929393</v>
      </c>
      <c r="B469">
        <v>63.25</v>
      </c>
      <c r="C469">
        <v>9</v>
      </c>
      <c r="D469">
        <v>-23.7442356</v>
      </c>
      <c r="E469">
        <v>-46.900475800000002</v>
      </c>
      <c r="F469" t="s">
        <v>7023</v>
      </c>
      <c r="G469">
        <v>929393</v>
      </c>
      <c r="H469" t="s">
        <v>7481</v>
      </c>
    </row>
    <row r="470" spans="1:8" x14ac:dyDescent="0.3">
      <c r="A470">
        <v>929555</v>
      </c>
      <c r="B470">
        <v>321.92999999999995</v>
      </c>
      <c r="C470">
        <v>32</v>
      </c>
      <c r="D470">
        <v>-23.487446599999998</v>
      </c>
      <c r="E470">
        <v>-46.613718400000003</v>
      </c>
      <c r="F470" t="s">
        <v>7023</v>
      </c>
      <c r="G470">
        <v>929555</v>
      </c>
      <c r="H470" t="s">
        <v>7482</v>
      </c>
    </row>
    <row r="471" spans="1:8" x14ac:dyDescent="0.3">
      <c r="A471">
        <v>929641</v>
      </c>
      <c r="B471">
        <v>221.21999999999997</v>
      </c>
      <c r="C471">
        <v>22</v>
      </c>
      <c r="D471">
        <v>-23.560103300000002</v>
      </c>
      <c r="E471">
        <v>-46.593914299999902</v>
      </c>
      <c r="F471" t="s">
        <v>7023</v>
      </c>
      <c r="G471">
        <v>929641</v>
      </c>
      <c r="H471" t="s">
        <v>7483</v>
      </c>
    </row>
    <row r="472" spans="1:8" x14ac:dyDescent="0.3">
      <c r="A472">
        <v>929655</v>
      </c>
      <c r="B472">
        <v>1281.3399999999999</v>
      </c>
      <c r="C472">
        <v>25</v>
      </c>
      <c r="D472">
        <v>-23.931511</v>
      </c>
      <c r="E472">
        <v>-47.068345800000003</v>
      </c>
      <c r="F472" t="s">
        <v>7023</v>
      </c>
      <c r="G472">
        <v>929655</v>
      </c>
      <c r="H472" t="s">
        <v>7484</v>
      </c>
    </row>
    <row r="473" spans="1:8" x14ac:dyDescent="0.3">
      <c r="A473">
        <v>929850</v>
      </c>
      <c r="B473">
        <v>17.489999999999998</v>
      </c>
      <c r="C473">
        <v>3</v>
      </c>
      <c r="D473">
        <v>-23.608555299999999</v>
      </c>
      <c r="E473">
        <v>-46.703946700000003</v>
      </c>
      <c r="F473" t="s">
        <v>7023</v>
      </c>
      <c r="G473">
        <v>929850</v>
      </c>
      <c r="H473" t="s">
        <v>7485</v>
      </c>
    </row>
    <row r="474" spans="1:8" x14ac:dyDescent="0.3">
      <c r="A474">
        <v>930002</v>
      </c>
      <c r="B474">
        <v>160.08999999999997</v>
      </c>
      <c r="C474">
        <v>16</v>
      </c>
      <c r="D474">
        <v>-23.447657899999999</v>
      </c>
      <c r="E474">
        <v>-46.546768100000001</v>
      </c>
      <c r="F474" t="s">
        <v>7023</v>
      </c>
      <c r="G474">
        <v>930002</v>
      </c>
      <c r="H474" t="s">
        <v>7486</v>
      </c>
    </row>
    <row r="475" spans="1:8" x14ac:dyDescent="0.3">
      <c r="A475">
        <v>930596</v>
      </c>
      <c r="B475">
        <v>635.5200000000001</v>
      </c>
      <c r="C475">
        <v>30</v>
      </c>
      <c r="D475">
        <v>-23.420203999999998</v>
      </c>
      <c r="E475">
        <v>-46.501468000000003</v>
      </c>
      <c r="F475" t="s">
        <v>7023</v>
      </c>
      <c r="G475">
        <v>930596</v>
      </c>
      <c r="H475" t="s">
        <v>7487</v>
      </c>
    </row>
    <row r="476" spans="1:8" x14ac:dyDescent="0.3">
      <c r="A476">
        <v>930777</v>
      </c>
      <c r="B476">
        <v>1.51</v>
      </c>
      <c r="C476">
        <v>1</v>
      </c>
      <c r="D476">
        <v>-23.569799199999999</v>
      </c>
      <c r="E476">
        <v>-46.713867899999997</v>
      </c>
      <c r="F476" t="s">
        <v>7023</v>
      </c>
      <c r="G476">
        <v>930777</v>
      </c>
      <c r="H476" t="s">
        <v>7488</v>
      </c>
    </row>
    <row r="477" spans="1:8" x14ac:dyDescent="0.3">
      <c r="A477">
        <v>930815</v>
      </c>
      <c r="B477">
        <v>533</v>
      </c>
      <c r="C477">
        <v>32</v>
      </c>
      <c r="D477">
        <v>-23.5381997</v>
      </c>
      <c r="E477">
        <v>-46.660270099999998</v>
      </c>
      <c r="F477" t="s">
        <v>7023</v>
      </c>
      <c r="G477">
        <v>930815</v>
      </c>
      <c r="H477" t="s">
        <v>7489</v>
      </c>
    </row>
    <row r="478" spans="1:8" x14ac:dyDescent="0.3">
      <c r="A478">
        <v>931022</v>
      </c>
      <c r="B478">
        <v>378.79</v>
      </c>
      <c r="C478">
        <v>24</v>
      </c>
      <c r="D478">
        <v>-23.478557599999998</v>
      </c>
      <c r="E478">
        <v>-46.546084899999997</v>
      </c>
      <c r="F478" t="s">
        <v>7023</v>
      </c>
      <c r="G478">
        <v>931022</v>
      </c>
      <c r="H478" t="s">
        <v>7490</v>
      </c>
    </row>
    <row r="479" spans="1:8" x14ac:dyDescent="0.3">
      <c r="A479">
        <v>931024</v>
      </c>
      <c r="B479">
        <v>-523.92999999999995</v>
      </c>
      <c r="C479">
        <v>3</v>
      </c>
      <c r="D479">
        <v>-23.592397800000001</v>
      </c>
      <c r="E479">
        <v>-46.488634300000001</v>
      </c>
      <c r="F479" t="s">
        <v>7023</v>
      </c>
      <c r="G479">
        <v>931024</v>
      </c>
      <c r="H479" t="s">
        <v>7491</v>
      </c>
    </row>
    <row r="480" spans="1:8" x14ac:dyDescent="0.3">
      <c r="A480">
        <v>934021</v>
      </c>
      <c r="B480">
        <v>0.85</v>
      </c>
      <c r="C480">
        <v>1</v>
      </c>
      <c r="D480">
        <v>-23.497531899999998</v>
      </c>
      <c r="E480">
        <v>-46.704777</v>
      </c>
      <c r="F480" t="s">
        <v>7023</v>
      </c>
      <c r="G480">
        <v>934021</v>
      </c>
      <c r="H480" t="s">
        <v>7492</v>
      </c>
    </row>
    <row r="481" spans="1:8" x14ac:dyDescent="0.3">
      <c r="A481">
        <v>934033</v>
      </c>
      <c r="B481">
        <v>593.20000000000005</v>
      </c>
      <c r="C481">
        <v>15</v>
      </c>
      <c r="D481">
        <v>-23.33296</v>
      </c>
      <c r="E481">
        <v>-46.7526869</v>
      </c>
      <c r="F481" t="s">
        <v>7023</v>
      </c>
      <c r="G481">
        <v>934033</v>
      </c>
      <c r="H481" t="s">
        <v>7493</v>
      </c>
    </row>
    <row r="482" spans="1:8" x14ac:dyDescent="0.3">
      <c r="A482">
        <v>934060</v>
      </c>
      <c r="B482">
        <v>1042.3999999999999</v>
      </c>
      <c r="C482">
        <v>23</v>
      </c>
      <c r="D482">
        <v>-23.404491499999999</v>
      </c>
      <c r="E482">
        <v>-46.415937799999902</v>
      </c>
      <c r="F482" t="s">
        <v>7023</v>
      </c>
      <c r="G482">
        <v>934060</v>
      </c>
      <c r="H482" t="s">
        <v>7494</v>
      </c>
    </row>
    <row r="483" spans="1:8" x14ac:dyDescent="0.3">
      <c r="A483">
        <v>934082</v>
      </c>
      <c r="B483">
        <v>81.7</v>
      </c>
      <c r="C483">
        <v>10</v>
      </c>
      <c r="D483">
        <v>-23.4534333</v>
      </c>
      <c r="E483">
        <v>-46.748800199999998</v>
      </c>
      <c r="F483" t="s">
        <v>7023</v>
      </c>
      <c r="G483">
        <v>934082</v>
      </c>
      <c r="H483" t="s">
        <v>7495</v>
      </c>
    </row>
    <row r="484" spans="1:8" x14ac:dyDescent="0.3">
      <c r="A484">
        <v>937678</v>
      </c>
      <c r="B484">
        <v>513.76</v>
      </c>
      <c r="C484">
        <v>20</v>
      </c>
      <c r="D484" t="s">
        <v>47</v>
      </c>
      <c r="E484" t="s">
        <v>47</v>
      </c>
      <c r="F484" t="s">
        <v>7023</v>
      </c>
      <c r="G484">
        <v>937678</v>
      </c>
      <c r="H484" t="s">
        <v>7496</v>
      </c>
    </row>
    <row r="485" spans="1:8" x14ac:dyDescent="0.3">
      <c r="A485">
        <v>938358</v>
      </c>
      <c r="B485">
        <v>2459.44</v>
      </c>
      <c r="C485">
        <v>21</v>
      </c>
      <c r="D485">
        <v>-23.4217403</v>
      </c>
      <c r="E485">
        <v>-46.493893999999997</v>
      </c>
      <c r="F485" t="s">
        <v>7023</v>
      </c>
      <c r="G485">
        <v>938358</v>
      </c>
      <c r="H485" t="s">
        <v>7497</v>
      </c>
    </row>
    <row r="486" spans="1:8" x14ac:dyDescent="0.3">
      <c r="A486">
        <v>938546</v>
      </c>
      <c r="B486">
        <v>229.09000000000003</v>
      </c>
      <c r="C486">
        <v>13</v>
      </c>
      <c r="D486">
        <v>-23.437397699999998</v>
      </c>
      <c r="E486">
        <v>-46.792949100000001</v>
      </c>
      <c r="F486" t="s">
        <v>7023</v>
      </c>
      <c r="G486">
        <v>938546</v>
      </c>
      <c r="H486" t="s">
        <v>7498</v>
      </c>
    </row>
    <row r="487" spans="1:8" x14ac:dyDescent="0.3">
      <c r="A487">
        <v>938700</v>
      </c>
      <c r="B487">
        <v>4866.9300000000012</v>
      </c>
      <c r="C487">
        <v>28</v>
      </c>
      <c r="D487">
        <v>-23.497516000000001</v>
      </c>
      <c r="E487">
        <v>-46.400193999999999</v>
      </c>
      <c r="F487" t="s">
        <v>7023</v>
      </c>
      <c r="G487">
        <v>938700</v>
      </c>
      <c r="H487" t="s">
        <v>7499</v>
      </c>
    </row>
    <row r="488" spans="1:8" x14ac:dyDescent="0.3">
      <c r="A488">
        <v>939078</v>
      </c>
      <c r="B488">
        <v>575.81000000000006</v>
      </c>
      <c r="C488">
        <v>22</v>
      </c>
      <c r="D488">
        <v>-23.5469328</v>
      </c>
      <c r="E488">
        <v>-46.653712200000001</v>
      </c>
      <c r="F488" t="s">
        <v>7023</v>
      </c>
      <c r="G488">
        <v>939078</v>
      </c>
      <c r="H488" t="s">
        <v>7500</v>
      </c>
    </row>
    <row r="489" spans="1:8" x14ac:dyDescent="0.3">
      <c r="A489">
        <v>939300</v>
      </c>
      <c r="B489">
        <v>0.44</v>
      </c>
      <c r="C489">
        <v>1</v>
      </c>
      <c r="D489">
        <v>-23.517818500000001</v>
      </c>
      <c r="E489">
        <v>-46.589487699999999</v>
      </c>
      <c r="F489" t="s">
        <v>7023</v>
      </c>
      <c r="G489">
        <v>939300</v>
      </c>
      <c r="H489" t="s">
        <v>7501</v>
      </c>
    </row>
    <row r="490" spans="1:8" x14ac:dyDescent="0.3">
      <c r="A490">
        <v>939309</v>
      </c>
      <c r="B490">
        <v>344.22999999999996</v>
      </c>
      <c r="C490">
        <v>15</v>
      </c>
      <c r="D490">
        <v>-23.4598513</v>
      </c>
      <c r="E490">
        <v>-46.699545699999902</v>
      </c>
      <c r="F490" t="s">
        <v>7023</v>
      </c>
      <c r="G490">
        <v>939309</v>
      </c>
      <c r="H490" t="s">
        <v>7502</v>
      </c>
    </row>
    <row r="491" spans="1:8" x14ac:dyDescent="0.3">
      <c r="A491">
        <v>939381</v>
      </c>
      <c r="B491">
        <v>176.14</v>
      </c>
      <c r="C491">
        <v>10</v>
      </c>
      <c r="D491">
        <v>-23.436073</v>
      </c>
      <c r="E491">
        <v>-46.753139300000001</v>
      </c>
      <c r="F491" t="s">
        <v>7023</v>
      </c>
      <c r="G491">
        <v>939381</v>
      </c>
      <c r="H491" t="s">
        <v>7503</v>
      </c>
    </row>
    <row r="492" spans="1:8" x14ac:dyDescent="0.3">
      <c r="A492">
        <v>939439</v>
      </c>
      <c r="B492">
        <v>188.21999999999997</v>
      </c>
      <c r="C492">
        <v>13</v>
      </c>
      <c r="D492">
        <v>-23.657465500000001</v>
      </c>
      <c r="E492">
        <v>-46.790773799999997</v>
      </c>
      <c r="F492" t="s">
        <v>7023</v>
      </c>
      <c r="G492">
        <v>939439</v>
      </c>
      <c r="H492" t="s">
        <v>7504</v>
      </c>
    </row>
    <row r="493" spans="1:8" x14ac:dyDescent="0.3">
      <c r="A493">
        <v>939846</v>
      </c>
      <c r="B493">
        <v>8.56</v>
      </c>
      <c r="C493">
        <v>1</v>
      </c>
      <c r="D493">
        <v>-23.676072099999999</v>
      </c>
      <c r="E493">
        <v>-46.752504599999902</v>
      </c>
      <c r="F493" t="s">
        <v>7023</v>
      </c>
      <c r="G493">
        <v>939846</v>
      </c>
      <c r="H493" t="s">
        <v>7505</v>
      </c>
    </row>
    <row r="494" spans="1:8" x14ac:dyDescent="0.3">
      <c r="A494">
        <v>939972</v>
      </c>
      <c r="B494">
        <v>1176.9000000000003</v>
      </c>
      <c r="C494">
        <v>19</v>
      </c>
      <c r="D494">
        <v>-23.3224473</v>
      </c>
      <c r="E494">
        <v>-46.702479400000001</v>
      </c>
      <c r="F494" t="s">
        <v>7023</v>
      </c>
      <c r="G494">
        <v>939972</v>
      </c>
      <c r="H494" t="s">
        <v>7506</v>
      </c>
    </row>
    <row r="495" spans="1:8" x14ac:dyDescent="0.3">
      <c r="A495">
        <v>940470</v>
      </c>
      <c r="B495">
        <v>40.229999999999997</v>
      </c>
      <c r="C495">
        <v>11</v>
      </c>
      <c r="D495">
        <v>-23.502582700000001</v>
      </c>
      <c r="E495">
        <v>-46.786718800000003</v>
      </c>
      <c r="F495" t="s">
        <v>7023</v>
      </c>
      <c r="G495">
        <v>940470</v>
      </c>
      <c r="H495" t="s">
        <v>7507</v>
      </c>
    </row>
    <row r="496" spans="1:8" x14ac:dyDescent="0.3">
      <c r="A496">
        <v>940724</v>
      </c>
      <c r="B496">
        <v>1573.2500000000002</v>
      </c>
      <c r="C496">
        <v>40</v>
      </c>
      <c r="D496">
        <v>-23.507164599999999</v>
      </c>
      <c r="E496">
        <v>-46.305483600000002</v>
      </c>
      <c r="F496" t="s">
        <v>7023</v>
      </c>
      <c r="G496">
        <v>940724</v>
      </c>
      <c r="H496" t="s">
        <v>7508</v>
      </c>
    </row>
    <row r="497" spans="1:8" x14ac:dyDescent="0.3">
      <c r="A497">
        <v>940733</v>
      </c>
      <c r="B497">
        <v>1493.47</v>
      </c>
      <c r="C497">
        <v>27</v>
      </c>
      <c r="D497">
        <v>-23.543357700000001</v>
      </c>
      <c r="E497">
        <v>-46.639474499999999</v>
      </c>
      <c r="F497" t="s">
        <v>7023</v>
      </c>
      <c r="G497">
        <v>940733</v>
      </c>
      <c r="H497" t="s">
        <v>7509</v>
      </c>
    </row>
    <row r="498" spans="1:8" x14ac:dyDescent="0.3">
      <c r="A498">
        <v>940859</v>
      </c>
      <c r="B498">
        <v>3124.43</v>
      </c>
      <c r="C498">
        <v>30</v>
      </c>
      <c r="D498">
        <v>-23.5522384</v>
      </c>
      <c r="E498">
        <v>-46.529438200000001</v>
      </c>
      <c r="F498" t="s">
        <v>7023</v>
      </c>
      <c r="G498">
        <v>940859</v>
      </c>
      <c r="H498" t="s">
        <v>7510</v>
      </c>
    </row>
    <row r="499" spans="1:8" x14ac:dyDescent="0.3">
      <c r="A499">
        <v>941237</v>
      </c>
      <c r="B499">
        <v>2741.4300000000003</v>
      </c>
      <c r="C499">
        <v>43</v>
      </c>
      <c r="D499">
        <v>-23.501277300000002</v>
      </c>
      <c r="E499">
        <v>-46.439813399999998</v>
      </c>
      <c r="F499" t="s">
        <v>7023</v>
      </c>
      <c r="G499">
        <v>941237</v>
      </c>
      <c r="H499" t="s">
        <v>7511</v>
      </c>
    </row>
    <row r="500" spans="1:8" x14ac:dyDescent="0.3">
      <c r="A500">
        <v>941478</v>
      </c>
      <c r="B500">
        <v>1355.1500000000003</v>
      </c>
      <c r="C500">
        <v>45</v>
      </c>
      <c r="D500">
        <v>-23.5530309</v>
      </c>
      <c r="E500">
        <v>-46.660670199999998</v>
      </c>
      <c r="F500" t="s">
        <v>7023</v>
      </c>
      <c r="G500">
        <v>941478</v>
      </c>
      <c r="H500" t="s">
        <v>7512</v>
      </c>
    </row>
    <row r="501" spans="1:8" x14ac:dyDescent="0.3">
      <c r="A501">
        <v>941701</v>
      </c>
      <c r="B501">
        <v>166.44</v>
      </c>
      <c r="C501">
        <v>19</v>
      </c>
      <c r="D501">
        <v>-23.481212899999999</v>
      </c>
      <c r="E501">
        <v>-46.775191999999997</v>
      </c>
      <c r="F501" t="s">
        <v>7023</v>
      </c>
      <c r="G501">
        <v>941701</v>
      </c>
      <c r="H501" t="s">
        <v>7513</v>
      </c>
    </row>
    <row r="502" spans="1:8" x14ac:dyDescent="0.3">
      <c r="A502">
        <v>941885</v>
      </c>
      <c r="B502">
        <v>7772.3900000000012</v>
      </c>
      <c r="C502">
        <v>51</v>
      </c>
      <c r="D502">
        <v>-23.3255652</v>
      </c>
      <c r="E502">
        <v>-46.639788600000003</v>
      </c>
      <c r="F502" t="s">
        <v>7023</v>
      </c>
      <c r="G502">
        <v>941885</v>
      </c>
      <c r="H502" t="s">
        <v>7514</v>
      </c>
    </row>
    <row r="503" spans="1:8" x14ac:dyDescent="0.3">
      <c r="A503">
        <v>942174</v>
      </c>
      <c r="B503">
        <v>1905.3799999999999</v>
      </c>
      <c r="C503">
        <v>24</v>
      </c>
      <c r="D503">
        <v>-23.279619</v>
      </c>
      <c r="E503">
        <v>-46.7555719</v>
      </c>
      <c r="F503" t="s">
        <v>7023</v>
      </c>
      <c r="G503">
        <v>942174</v>
      </c>
      <c r="H503" t="s">
        <v>7515</v>
      </c>
    </row>
    <row r="504" spans="1:8" x14ac:dyDescent="0.3">
      <c r="A504">
        <v>942349</v>
      </c>
      <c r="B504">
        <v>947.51</v>
      </c>
      <c r="C504">
        <v>55</v>
      </c>
      <c r="D504">
        <v>-23.396982900000001</v>
      </c>
      <c r="E504">
        <v>-46.4202923</v>
      </c>
      <c r="F504" t="s">
        <v>7023</v>
      </c>
      <c r="G504">
        <v>942349</v>
      </c>
      <c r="H504" t="s">
        <v>7516</v>
      </c>
    </row>
    <row r="505" spans="1:8" x14ac:dyDescent="0.3">
      <c r="A505">
        <v>942601</v>
      </c>
      <c r="B505">
        <v>17.989999999999998</v>
      </c>
      <c r="C505">
        <v>5</v>
      </c>
      <c r="D505">
        <v>-23.514320300000001</v>
      </c>
      <c r="E505">
        <v>-46.4953188</v>
      </c>
      <c r="F505" t="s">
        <v>7023</v>
      </c>
      <c r="G505">
        <v>942601</v>
      </c>
      <c r="H505" t="s">
        <v>7517</v>
      </c>
    </row>
    <row r="506" spans="1:8" x14ac:dyDescent="0.3">
      <c r="A506">
        <v>943194</v>
      </c>
      <c r="B506">
        <v>5.2</v>
      </c>
      <c r="C506">
        <v>2</v>
      </c>
      <c r="D506">
        <v>-23.567550300000001</v>
      </c>
      <c r="E506">
        <v>-46.468834000000001</v>
      </c>
      <c r="F506" t="s">
        <v>7023</v>
      </c>
      <c r="G506">
        <v>943194</v>
      </c>
      <c r="H506" t="s">
        <v>7518</v>
      </c>
    </row>
    <row r="507" spans="1:8" x14ac:dyDescent="0.3">
      <c r="A507">
        <v>943534</v>
      </c>
      <c r="B507">
        <v>1756.7499999999998</v>
      </c>
      <c r="C507">
        <v>12</v>
      </c>
      <c r="D507">
        <v>-23.620812099999998</v>
      </c>
      <c r="E507">
        <v>-46.513328799999996</v>
      </c>
      <c r="F507" t="s">
        <v>7023</v>
      </c>
      <c r="G507">
        <v>943534</v>
      </c>
      <c r="H507" t="s">
        <v>7519</v>
      </c>
    </row>
    <row r="508" spans="1:8" x14ac:dyDescent="0.3">
      <c r="A508">
        <v>943984</v>
      </c>
      <c r="B508">
        <v>2224.3399999999997</v>
      </c>
      <c r="C508">
        <v>17</v>
      </c>
      <c r="D508">
        <v>-23.4402188</v>
      </c>
      <c r="E508">
        <v>-46.5126469</v>
      </c>
      <c r="F508" t="s">
        <v>7023</v>
      </c>
      <c r="G508">
        <v>943984</v>
      </c>
      <c r="H508" t="s">
        <v>7520</v>
      </c>
    </row>
    <row r="509" spans="1:8" x14ac:dyDescent="0.3">
      <c r="A509">
        <v>944260</v>
      </c>
      <c r="B509">
        <v>202.99999999999997</v>
      </c>
      <c r="C509">
        <v>16</v>
      </c>
      <c r="D509">
        <v>-23.529427999999999</v>
      </c>
      <c r="E509">
        <v>-46.636576699999999</v>
      </c>
      <c r="F509" t="s">
        <v>7023</v>
      </c>
      <c r="G509">
        <v>944260</v>
      </c>
      <c r="H509" t="s">
        <v>7521</v>
      </c>
    </row>
    <row r="510" spans="1:8" x14ac:dyDescent="0.3">
      <c r="A510">
        <v>944274</v>
      </c>
      <c r="B510">
        <v>42.34</v>
      </c>
      <c r="C510">
        <v>8</v>
      </c>
      <c r="D510">
        <v>-23.586844299999999</v>
      </c>
      <c r="E510">
        <v>-46.7314759</v>
      </c>
      <c r="F510" t="s">
        <v>7023</v>
      </c>
      <c r="G510">
        <v>944274</v>
      </c>
      <c r="H510" t="s">
        <v>7522</v>
      </c>
    </row>
    <row r="511" spans="1:8" x14ac:dyDescent="0.3">
      <c r="A511">
        <v>944383</v>
      </c>
      <c r="B511">
        <v>1602.5000000000002</v>
      </c>
      <c r="C511">
        <v>43</v>
      </c>
      <c r="D511">
        <v>-23.9330523</v>
      </c>
      <c r="E511">
        <v>-46.331231000000002</v>
      </c>
      <c r="F511" t="s">
        <v>7023</v>
      </c>
      <c r="G511">
        <v>944383</v>
      </c>
      <c r="H511" t="s">
        <v>7523</v>
      </c>
    </row>
    <row r="512" spans="1:8" x14ac:dyDescent="0.3">
      <c r="A512">
        <v>944660</v>
      </c>
      <c r="B512">
        <v>8.75</v>
      </c>
      <c r="C512">
        <v>3</v>
      </c>
      <c r="D512">
        <v>-23.4684463</v>
      </c>
      <c r="E512">
        <v>-46.530940200000003</v>
      </c>
      <c r="F512" t="s">
        <v>7023</v>
      </c>
      <c r="G512">
        <v>944660</v>
      </c>
      <c r="H512" t="s">
        <v>7524</v>
      </c>
    </row>
    <row r="513" spans="1:8" x14ac:dyDescent="0.3">
      <c r="A513">
        <v>944766</v>
      </c>
      <c r="B513">
        <v>1987.2399999999998</v>
      </c>
      <c r="C513">
        <v>13</v>
      </c>
      <c r="D513">
        <v>-23.565537200000001</v>
      </c>
      <c r="E513">
        <v>-46.512866799999998</v>
      </c>
      <c r="F513" t="s">
        <v>7023</v>
      </c>
      <c r="G513">
        <v>944766</v>
      </c>
      <c r="H513" t="s">
        <v>7525</v>
      </c>
    </row>
    <row r="514" spans="1:8" x14ac:dyDescent="0.3">
      <c r="A514">
        <v>944883</v>
      </c>
      <c r="B514">
        <v>1682.13</v>
      </c>
      <c r="C514">
        <v>33</v>
      </c>
      <c r="D514">
        <v>-23.5441389</v>
      </c>
      <c r="E514">
        <v>-46.642372700000003</v>
      </c>
      <c r="F514" t="s">
        <v>7023</v>
      </c>
      <c r="G514">
        <v>944883</v>
      </c>
      <c r="H514" t="s">
        <v>7526</v>
      </c>
    </row>
    <row r="515" spans="1:8" x14ac:dyDescent="0.3">
      <c r="A515">
        <v>945023</v>
      </c>
      <c r="B515">
        <v>85.009999999999991</v>
      </c>
      <c r="C515">
        <v>3</v>
      </c>
      <c r="D515">
        <v>-23.492696899999999</v>
      </c>
      <c r="E515">
        <v>-46.608986999999999</v>
      </c>
      <c r="F515" t="s">
        <v>7023</v>
      </c>
      <c r="G515">
        <v>945023</v>
      </c>
      <c r="H515" t="s">
        <v>7527</v>
      </c>
    </row>
    <row r="516" spans="1:8" x14ac:dyDescent="0.3">
      <c r="A516">
        <v>945241</v>
      </c>
      <c r="B516">
        <v>2650.99</v>
      </c>
      <c r="C516">
        <v>51</v>
      </c>
      <c r="D516">
        <v>-23.533752199999999</v>
      </c>
      <c r="E516">
        <v>-46.6475826</v>
      </c>
      <c r="F516" t="s">
        <v>7023</v>
      </c>
      <c r="G516">
        <v>945241</v>
      </c>
      <c r="H516" t="s">
        <v>7528</v>
      </c>
    </row>
    <row r="517" spans="1:8" x14ac:dyDescent="0.3">
      <c r="A517">
        <v>955612</v>
      </c>
      <c r="B517">
        <v>20.330000000000002</v>
      </c>
      <c r="C517">
        <v>7</v>
      </c>
      <c r="D517">
        <v>-23.554699599999999</v>
      </c>
      <c r="E517">
        <v>-46.627840200000001</v>
      </c>
      <c r="F517" t="s">
        <v>7023</v>
      </c>
      <c r="G517">
        <v>955612</v>
      </c>
      <c r="H517" t="s">
        <v>7529</v>
      </c>
    </row>
    <row r="518" spans="1:8" x14ac:dyDescent="0.3">
      <c r="A518">
        <v>955875</v>
      </c>
      <c r="B518">
        <v>1043.68</v>
      </c>
      <c r="C518">
        <v>30</v>
      </c>
      <c r="D518">
        <v>-23.497008999999998</v>
      </c>
      <c r="E518">
        <v>-46.805295999999998</v>
      </c>
      <c r="F518" t="s">
        <v>7023</v>
      </c>
      <c r="G518">
        <v>955875</v>
      </c>
      <c r="H518" t="s">
        <v>7530</v>
      </c>
    </row>
    <row r="519" spans="1:8" x14ac:dyDescent="0.3">
      <c r="A519">
        <v>955876</v>
      </c>
      <c r="B519">
        <v>146.76999999999998</v>
      </c>
      <c r="C519">
        <v>17</v>
      </c>
      <c r="D519">
        <v>-23.5413815</v>
      </c>
      <c r="E519">
        <v>-46.656278999999998</v>
      </c>
      <c r="F519" t="s">
        <v>7023</v>
      </c>
      <c r="G519">
        <v>955876</v>
      </c>
      <c r="H519" t="s">
        <v>7531</v>
      </c>
    </row>
    <row r="520" spans="1:8" x14ac:dyDescent="0.3">
      <c r="A520">
        <v>955900</v>
      </c>
      <c r="B520">
        <v>20.260000000000002</v>
      </c>
      <c r="C520">
        <v>4</v>
      </c>
      <c r="D520">
        <v>-23.4915193</v>
      </c>
      <c r="E520">
        <v>-46.6304163</v>
      </c>
      <c r="F520" t="s">
        <v>7023</v>
      </c>
      <c r="G520">
        <v>955900</v>
      </c>
      <c r="H520" t="s">
        <v>7532</v>
      </c>
    </row>
    <row r="521" spans="1:8" x14ac:dyDescent="0.3">
      <c r="A521">
        <v>967903</v>
      </c>
      <c r="B521">
        <v>2005.98</v>
      </c>
      <c r="C521">
        <v>6</v>
      </c>
      <c r="D521">
        <v>-23.546040999999999</v>
      </c>
      <c r="E521">
        <v>-46.312449000000001</v>
      </c>
      <c r="F521" t="s">
        <v>7023</v>
      </c>
      <c r="G521">
        <v>967903</v>
      </c>
      <c r="H521" t="s">
        <v>7089</v>
      </c>
    </row>
    <row r="522" spans="1:8" x14ac:dyDescent="0.3">
      <c r="A522">
        <v>967998</v>
      </c>
      <c r="B522">
        <v>1.83</v>
      </c>
      <c r="C522">
        <v>2</v>
      </c>
      <c r="D522">
        <v>-23.449210900000001</v>
      </c>
      <c r="E522">
        <v>-46.528642599999998</v>
      </c>
      <c r="F522" t="s">
        <v>7023</v>
      </c>
      <c r="G522">
        <v>967998</v>
      </c>
      <c r="H522" t="s">
        <v>7533</v>
      </c>
    </row>
    <row r="523" spans="1:8" x14ac:dyDescent="0.3">
      <c r="A523">
        <v>970832</v>
      </c>
      <c r="B523">
        <v>1.4100000000000001</v>
      </c>
      <c r="C523">
        <v>2</v>
      </c>
      <c r="D523">
        <v>-23.4581479</v>
      </c>
      <c r="E523">
        <v>-46.548820399999997</v>
      </c>
      <c r="F523" t="s">
        <v>7023</v>
      </c>
      <c r="G523">
        <v>970832</v>
      </c>
      <c r="H523" t="s">
        <v>7534</v>
      </c>
    </row>
    <row r="524" spans="1:8" x14ac:dyDescent="0.3">
      <c r="A524">
        <v>970834</v>
      </c>
      <c r="B524">
        <v>16.920000000000002</v>
      </c>
      <c r="C524">
        <v>5</v>
      </c>
      <c r="D524">
        <v>-23.553268200000002</v>
      </c>
      <c r="E524">
        <v>-46.493306699999998</v>
      </c>
      <c r="F524" t="s">
        <v>7023</v>
      </c>
      <c r="G524">
        <v>970834</v>
      </c>
      <c r="H524" t="s">
        <v>7535</v>
      </c>
    </row>
    <row r="525" spans="1:8" x14ac:dyDescent="0.3">
      <c r="A525">
        <v>1024940</v>
      </c>
      <c r="B525">
        <v>191.87</v>
      </c>
      <c r="C525">
        <v>13</v>
      </c>
      <c r="D525">
        <v>-23.4129167</v>
      </c>
      <c r="E525">
        <v>-46.320892399999998</v>
      </c>
      <c r="F525" t="s">
        <v>7023</v>
      </c>
      <c r="G525">
        <v>1024940</v>
      </c>
      <c r="H525" t="s">
        <v>7536</v>
      </c>
    </row>
    <row r="526" spans="1:8" x14ac:dyDescent="0.3">
      <c r="A526">
        <v>1029823</v>
      </c>
      <c r="B526">
        <v>85.24</v>
      </c>
      <c r="C526">
        <v>8</v>
      </c>
      <c r="D526">
        <v>-23.618784000000002</v>
      </c>
      <c r="E526">
        <v>-46.773727200000003</v>
      </c>
      <c r="F526" t="s">
        <v>7023</v>
      </c>
      <c r="G526">
        <v>1029823</v>
      </c>
      <c r="H526" t="s">
        <v>7537</v>
      </c>
    </row>
    <row r="527" spans="1:8" x14ac:dyDescent="0.3">
      <c r="A527">
        <v>1037396</v>
      </c>
      <c r="B527">
        <v>64.89</v>
      </c>
      <c r="C527">
        <v>8</v>
      </c>
      <c r="D527">
        <v>-23.4709617</v>
      </c>
      <c r="E527">
        <v>-46.579668899999902</v>
      </c>
      <c r="F527" t="s">
        <v>7023</v>
      </c>
      <c r="G527">
        <v>1037396</v>
      </c>
      <c r="H527" t="s">
        <v>7538</v>
      </c>
    </row>
    <row r="528" spans="1:8" x14ac:dyDescent="0.3">
      <c r="A528">
        <v>1037544</v>
      </c>
      <c r="B528">
        <v>3830.6499999999996</v>
      </c>
      <c r="C528">
        <v>25</v>
      </c>
      <c r="D528">
        <v>-23.435214200000001</v>
      </c>
      <c r="E528">
        <v>-46.926814100000001</v>
      </c>
      <c r="F528" t="s">
        <v>7023</v>
      </c>
      <c r="G528">
        <v>1037544</v>
      </c>
      <c r="H528" t="s">
        <v>7539</v>
      </c>
    </row>
    <row r="529" spans="1:8" x14ac:dyDescent="0.3">
      <c r="A529">
        <v>1037917</v>
      </c>
      <c r="B529">
        <v>176.87000000000003</v>
      </c>
      <c r="C529">
        <v>33</v>
      </c>
      <c r="D529">
        <v>-23.439806399999998</v>
      </c>
      <c r="E529">
        <v>-46.510019700000001</v>
      </c>
      <c r="F529" t="s">
        <v>7023</v>
      </c>
      <c r="G529">
        <v>1037917</v>
      </c>
      <c r="H529" t="s">
        <v>7540</v>
      </c>
    </row>
    <row r="530" spans="1:8" x14ac:dyDescent="0.3">
      <c r="A530">
        <v>1038875</v>
      </c>
      <c r="B530">
        <v>204.65</v>
      </c>
      <c r="C530">
        <v>1</v>
      </c>
      <c r="D530">
        <v>-23.5296354</v>
      </c>
      <c r="E530">
        <v>-46.903443000000003</v>
      </c>
      <c r="F530" t="s">
        <v>7023</v>
      </c>
      <c r="G530">
        <v>1038875</v>
      </c>
      <c r="H530" t="s">
        <v>7541</v>
      </c>
    </row>
    <row r="531" spans="1:8" x14ac:dyDescent="0.3">
      <c r="A531">
        <v>1039527</v>
      </c>
      <c r="B531">
        <v>55.569999999999993</v>
      </c>
      <c r="C531">
        <v>10</v>
      </c>
      <c r="D531">
        <v>-23.517506399999998</v>
      </c>
      <c r="E531">
        <v>-46.838828800000002</v>
      </c>
      <c r="F531" t="s">
        <v>7023</v>
      </c>
      <c r="G531">
        <v>1039527</v>
      </c>
      <c r="H531" t="s">
        <v>7542</v>
      </c>
    </row>
    <row r="532" spans="1:8" x14ac:dyDescent="0.3">
      <c r="A532">
        <v>1039907</v>
      </c>
      <c r="B532">
        <v>188.07999999999998</v>
      </c>
      <c r="C532">
        <v>23</v>
      </c>
      <c r="D532">
        <v>-23.524808</v>
      </c>
      <c r="E532">
        <v>-46.629900900000003</v>
      </c>
      <c r="F532" t="s">
        <v>7023</v>
      </c>
      <c r="G532">
        <v>1039907</v>
      </c>
      <c r="H532" t="s">
        <v>7543</v>
      </c>
    </row>
    <row r="533" spans="1:8" x14ac:dyDescent="0.3">
      <c r="A533">
        <v>1040467</v>
      </c>
      <c r="B533">
        <v>148.69999999999999</v>
      </c>
      <c r="C533">
        <v>11</v>
      </c>
      <c r="D533">
        <v>-23.481134000000001</v>
      </c>
      <c r="E533">
        <v>-46.639938999999998</v>
      </c>
      <c r="F533" t="s">
        <v>7023</v>
      </c>
      <c r="G533">
        <v>1040467</v>
      </c>
      <c r="H533" t="s">
        <v>7544</v>
      </c>
    </row>
    <row r="534" spans="1:8" x14ac:dyDescent="0.3">
      <c r="A534">
        <v>1040524</v>
      </c>
      <c r="B534">
        <v>143.26</v>
      </c>
      <c r="C534">
        <v>5</v>
      </c>
      <c r="D534">
        <v>-23.540687299999998</v>
      </c>
      <c r="E534">
        <v>-46.844382699999997</v>
      </c>
      <c r="F534" t="s">
        <v>7023</v>
      </c>
      <c r="G534">
        <v>1040524</v>
      </c>
      <c r="H534" t="s">
        <v>7545</v>
      </c>
    </row>
    <row r="535" spans="1:8" x14ac:dyDescent="0.3">
      <c r="A535">
        <v>1040718</v>
      </c>
      <c r="B535">
        <v>53.940000000000005</v>
      </c>
      <c r="C535">
        <v>4</v>
      </c>
      <c r="D535">
        <v>-23.476856600000001</v>
      </c>
      <c r="E535">
        <v>-46.691175999999999</v>
      </c>
      <c r="F535" t="s">
        <v>7023</v>
      </c>
      <c r="G535">
        <v>1040718</v>
      </c>
      <c r="H535" t="s">
        <v>7546</v>
      </c>
    </row>
    <row r="536" spans="1:8" x14ac:dyDescent="0.3">
      <c r="A536">
        <v>1062548</v>
      </c>
      <c r="B536">
        <v>404.59000000000009</v>
      </c>
      <c r="C536">
        <v>37</v>
      </c>
      <c r="D536">
        <v>-23.4472022</v>
      </c>
      <c r="E536">
        <v>-46.499301199999998</v>
      </c>
      <c r="F536" t="s">
        <v>7023</v>
      </c>
      <c r="G536">
        <v>1062548</v>
      </c>
      <c r="H536" t="s">
        <v>7547</v>
      </c>
    </row>
    <row r="537" spans="1:8" x14ac:dyDescent="0.3">
      <c r="A537">
        <v>1064206</v>
      </c>
      <c r="B537">
        <v>535.82000000000005</v>
      </c>
      <c r="C537">
        <v>23</v>
      </c>
      <c r="D537">
        <v>-23.484685200000001</v>
      </c>
      <c r="E537">
        <v>-46.657701600000003</v>
      </c>
      <c r="F537" t="s">
        <v>7023</v>
      </c>
      <c r="G537">
        <v>1064206</v>
      </c>
      <c r="H537" t="s">
        <v>7548</v>
      </c>
    </row>
    <row r="538" spans="1:8" x14ac:dyDescent="0.3">
      <c r="A538">
        <v>1065751</v>
      </c>
      <c r="B538">
        <v>84.2</v>
      </c>
      <c r="C538">
        <v>12</v>
      </c>
      <c r="D538">
        <v>-23.5574391</v>
      </c>
      <c r="E538">
        <v>-46.642908299999903</v>
      </c>
      <c r="F538" t="s">
        <v>7023</v>
      </c>
      <c r="G538">
        <v>1065751</v>
      </c>
      <c r="H538" t="s">
        <v>7549</v>
      </c>
    </row>
    <row r="539" spans="1:8" x14ac:dyDescent="0.3">
      <c r="A539">
        <v>1065864</v>
      </c>
      <c r="B539">
        <v>171.42999999999998</v>
      </c>
      <c r="C539">
        <v>16</v>
      </c>
      <c r="D539">
        <v>-23.5412143</v>
      </c>
      <c r="E539">
        <v>-46.847489199999998</v>
      </c>
      <c r="F539" t="s">
        <v>7023</v>
      </c>
      <c r="G539">
        <v>1065864</v>
      </c>
      <c r="H539" t="s">
        <v>7550</v>
      </c>
    </row>
    <row r="540" spans="1:8" x14ac:dyDescent="0.3">
      <c r="A540">
        <v>1065899</v>
      </c>
      <c r="B540">
        <v>476.24</v>
      </c>
      <c r="C540">
        <v>18</v>
      </c>
      <c r="D540">
        <v>-23.548993800000002</v>
      </c>
      <c r="E540">
        <v>-46.808537700000002</v>
      </c>
      <c r="F540" t="s">
        <v>7023</v>
      </c>
      <c r="G540">
        <v>1065899</v>
      </c>
      <c r="H540" t="s">
        <v>7551</v>
      </c>
    </row>
    <row r="541" spans="1:8" x14ac:dyDescent="0.3">
      <c r="A541">
        <v>1065920</v>
      </c>
      <c r="B541">
        <v>1199.5600000000002</v>
      </c>
      <c r="C541">
        <v>24</v>
      </c>
      <c r="D541">
        <v>-23.710901799999998</v>
      </c>
      <c r="E541">
        <v>-46.858187899999997</v>
      </c>
      <c r="F541" t="s">
        <v>7023</v>
      </c>
      <c r="G541">
        <v>1065920</v>
      </c>
      <c r="H541" t="s">
        <v>7552</v>
      </c>
    </row>
    <row r="542" spans="1:8" x14ac:dyDescent="0.3">
      <c r="A542">
        <v>1067637</v>
      </c>
      <c r="B542">
        <v>8484.23</v>
      </c>
      <c r="C542">
        <v>12</v>
      </c>
      <c r="D542">
        <v>-23.545719600000002</v>
      </c>
      <c r="E542">
        <v>-46.884798699999997</v>
      </c>
      <c r="F542" t="s">
        <v>7023</v>
      </c>
      <c r="G542">
        <v>1067637</v>
      </c>
      <c r="H542" t="s">
        <v>7553</v>
      </c>
    </row>
    <row r="543" spans="1:8" x14ac:dyDescent="0.3">
      <c r="A543">
        <v>1076191</v>
      </c>
      <c r="B543">
        <v>0.65</v>
      </c>
      <c r="C543">
        <v>1</v>
      </c>
      <c r="D543">
        <v>-23.472012100000001</v>
      </c>
      <c r="E543">
        <v>-46.705208499999998</v>
      </c>
      <c r="F543" t="s">
        <v>7023</v>
      </c>
      <c r="G543">
        <v>1076191</v>
      </c>
      <c r="H543" t="s">
        <v>7554</v>
      </c>
    </row>
    <row r="544" spans="1:8" x14ac:dyDescent="0.3">
      <c r="A544">
        <v>1078848</v>
      </c>
      <c r="B544">
        <v>706.54000000000008</v>
      </c>
      <c r="C544">
        <v>21</v>
      </c>
      <c r="D544">
        <v>-23.561609900000001</v>
      </c>
      <c r="E544">
        <v>-46.790191200000002</v>
      </c>
      <c r="F544" t="s">
        <v>7023</v>
      </c>
      <c r="G544">
        <v>1078848</v>
      </c>
      <c r="H544" t="s">
        <v>7555</v>
      </c>
    </row>
    <row r="545" spans="1:8" x14ac:dyDescent="0.3">
      <c r="A545">
        <v>1078902</v>
      </c>
      <c r="B545">
        <v>135.99</v>
      </c>
      <c r="C545">
        <v>14</v>
      </c>
      <c r="D545">
        <v>-23.527749700000001</v>
      </c>
      <c r="E545">
        <v>-46.7942502</v>
      </c>
      <c r="F545" t="s">
        <v>7023</v>
      </c>
      <c r="G545">
        <v>1078902</v>
      </c>
      <c r="H545" t="s">
        <v>7556</v>
      </c>
    </row>
    <row r="546" spans="1:8" x14ac:dyDescent="0.3">
      <c r="A546">
        <v>1079803</v>
      </c>
      <c r="B546">
        <v>0.76</v>
      </c>
      <c r="C546">
        <v>1</v>
      </c>
      <c r="D546">
        <v>-23.475586</v>
      </c>
      <c r="E546">
        <v>-46.698768600000001</v>
      </c>
      <c r="F546" t="s">
        <v>7023</v>
      </c>
      <c r="G546">
        <v>1079803</v>
      </c>
      <c r="H546" t="s">
        <v>7557</v>
      </c>
    </row>
    <row r="547" spans="1:8" x14ac:dyDescent="0.3">
      <c r="A547">
        <v>1080867</v>
      </c>
      <c r="B547">
        <v>142.63999999999999</v>
      </c>
      <c r="C547">
        <v>35</v>
      </c>
      <c r="D547">
        <v>-23.5420309</v>
      </c>
      <c r="E547">
        <v>-46.646336499999997</v>
      </c>
      <c r="F547" t="s">
        <v>7023</v>
      </c>
      <c r="G547">
        <v>1080867</v>
      </c>
      <c r="H547" t="s">
        <v>7558</v>
      </c>
    </row>
    <row r="548" spans="1:8" x14ac:dyDescent="0.3">
      <c r="A548">
        <v>1108862</v>
      </c>
      <c r="B548">
        <v>546.74</v>
      </c>
      <c r="C548">
        <v>26</v>
      </c>
      <c r="D548">
        <v>-23.5351043</v>
      </c>
      <c r="E548">
        <v>-46.177357600000001</v>
      </c>
      <c r="F548" t="s">
        <v>7023</v>
      </c>
      <c r="G548">
        <v>1108862</v>
      </c>
      <c r="H548" t="s">
        <v>7559</v>
      </c>
    </row>
    <row r="549" spans="1:8" x14ac:dyDescent="0.3">
      <c r="A549">
        <v>1110738</v>
      </c>
      <c r="B549">
        <v>323.17999999999995</v>
      </c>
      <c r="C549">
        <v>13</v>
      </c>
      <c r="D549">
        <v>-23.471747199999999</v>
      </c>
      <c r="E549">
        <v>-46.720711399999999</v>
      </c>
      <c r="F549" t="s">
        <v>7023</v>
      </c>
      <c r="G549">
        <v>1110738</v>
      </c>
      <c r="H549" t="s">
        <v>7560</v>
      </c>
    </row>
    <row r="550" spans="1:8" x14ac:dyDescent="0.3">
      <c r="A550">
        <v>1112767</v>
      </c>
      <c r="B550">
        <v>183.13</v>
      </c>
      <c r="C550">
        <v>13</v>
      </c>
      <c r="D550">
        <v>-23.5990936</v>
      </c>
      <c r="E550">
        <v>-46.6372292</v>
      </c>
      <c r="F550" t="s">
        <v>7023</v>
      </c>
      <c r="G550">
        <v>1112767</v>
      </c>
      <c r="H550" t="s">
        <v>7561</v>
      </c>
    </row>
    <row r="551" spans="1:8" x14ac:dyDescent="0.3">
      <c r="A551">
        <v>1127212</v>
      </c>
      <c r="B551">
        <v>3167.7099999999996</v>
      </c>
      <c r="C551">
        <v>38</v>
      </c>
      <c r="D551">
        <v>-23.438091400000001</v>
      </c>
      <c r="E551">
        <v>-46.728819600000001</v>
      </c>
      <c r="F551" t="s">
        <v>7023</v>
      </c>
      <c r="G551">
        <v>1127212</v>
      </c>
      <c r="H551" t="s">
        <v>7562</v>
      </c>
    </row>
    <row r="552" spans="1:8" x14ac:dyDescent="0.3">
      <c r="A552">
        <v>1127266</v>
      </c>
      <c r="B552">
        <v>130.71</v>
      </c>
      <c r="C552">
        <v>9</v>
      </c>
      <c r="D552">
        <v>-23.5242015</v>
      </c>
      <c r="E552">
        <v>-46.6439412</v>
      </c>
      <c r="F552" t="s">
        <v>7023</v>
      </c>
      <c r="G552">
        <v>1127266</v>
      </c>
      <c r="H552" t="s">
        <v>7563</v>
      </c>
    </row>
    <row r="553" spans="1:8" x14ac:dyDescent="0.3">
      <c r="A553">
        <v>1127300</v>
      </c>
      <c r="B553">
        <v>6083</v>
      </c>
      <c r="C553">
        <v>37</v>
      </c>
      <c r="D553">
        <v>-23.457058100000001</v>
      </c>
      <c r="E553">
        <v>-46.568347699999997</v>
      </c>
      <c r="F553" t="s">
        <v>7023</v>
      </c>
      <c r="G553">
        <v>1127300</v>
      </c>
      <c r="H553" t="s">
        <v>7409</v>
      </c>
    </row>
    <row r="554" spans="1:8" x14ac:dyDescent="0.3">
      <c r="A554">
        <v>1134865</v>
      </c>
      <c r="B554">
        <v>1139.2199999999998</v>
      </c>
      <c r="C554">
        <v>9</v>
      </c>
      <c r="D554">
        <v>-23.608642499999998</v>
      </c>
      <c r="E554">
        <v>-46.922728300000003</v>
      </c>
      <c r="F554" t="s">
        <v>7023</v>
      </c>
      <c r="G554">
        <v>1134865</v>
      </c>
      <c r="H554" t="s">
        <v>7564</v>
      </c>
    </row>
    <row r="555" spans="1:8" x14ac:dyDescent="0.3">
      <c r="A555">
        <v>1136080</v>
      </c>
      <c r="B555">
        <v>146.49</v>
      </c>
      <c r="C555">
        <v>28</v>
      </c>
      <c r="D555">
        <v>-23.5065971</v>
      </c>
      <c r="E555">
        <v>-46.666286399999997</v>
      </c>
      <c r="F555" t="s">
        <v>7023</v>
      </c>
      <c r="G555">
        <v>1136080</v>
      </c>
      <c r="H555" t="s">
        <v>7565</v>
      </c>
    </row>
    <row r="556" spans="1:8" x14ac:dyDescent="0.3">
      <c r="A556">
        <v>1136338</v>
      </c>
      <c r="B556">
        <v>821.26</v>
      </c>
      <c r="C556">
        <v>21</v>
      </c>
      <c r="D556">
        <v>-23.454922499999999</v>
      </c>
      <c r="E556">
        <v>-46.7177182</v>
      </c>
      <c r="F556" t="s">
        <v>7023</v>
      </c>
      <c r="G556">
        <v>1136338</v>
      </c>
      <c r="H556" t="s">
        <v>7566</v>
      </c>
    </row>
    <row r="557" spans="1:8" x14ac:dyDescent="0.3">
      <c r="A557">
        <v>1141706</v>
      </c>
      <c r="B557">
        <v>9.14</v>
      </c>
      <c r="C557">
        <v>2</v>
      </c>
      <c r="D557">
        <v>-23.5477931</v>
      </c>
      <c r="E557">
        <v>-46.783668200000001</v>
      </c>
      <c r="F557" t="s">
        <v>7023</v>
      </c>
      <c r="G557">
        <v>1141706</v>
      </c>
      <c r="H557" t="s">
        <v>7567</v>
      </c>
    </row>
    <row r="558" spans="1:8" x14ac:dyDescent="0.3">
      <c r="A558">
        <v>1143726</v>
      </c>
      <c r="B558">
        <v>150.29000000000002</v>
      </c>
      <c r="C558">
        <v>16</v>
      </c>
      <c r="D558">
        <v>-23.559034100000002</v>
      </c>
      <c r="E558">
        <v>-46.781579899999997</v>
      </c>
      <c r="F558" t="s">
        <v>7023</v>
      </c>
      <c r="G558">
        <v>1143726</v>
      </c>
      <c r="H558" t="s">
        <v>7568</v>
      </c>
    </row>
    <row r="559" spans="1:8" x14ac:dyDescent="0.3">
      <c r="A559">
        <v>1143751</v>
      </c>
      <c r="B559">
        <v>0.85</v>
      </c>
      <c r="C559">
        <v>1</v>
      </c>
      <c r="D559">
        <v>-23.496654100000001</v>
      </c>
      <c r="E559">
        <v>-46.7070741</v>
      </c>
      <c r="F559" t="s">
        <v>7023</v>
      </c>
      <c r="G559">
        <v>1143751</v>
      </c>
      <c r="H559" t="s">
        <v>7569</v>
      </c>
    </row>
    <row r="560" spans="1:8" x14ac:dyDescent="0.3">
      <c r="A560">
        <v>1145962</v>
      </c>
      <c r="B560">
        <v>4646.3700000000008</v>
      </c>
      <c r="C560">
        <v>15</v>
      </c>
      <c r="D560">
        <v>-23.4679419</v>
      </c>
      <c r="E560">
        <v>-46.4220027</v>
      </c>
      <c r="F560" t="s">
        <v>7023</v>
      </c>
      <c r="G560">
        <v>1145962</v>
      </c>
      <c r="H560" t="s">
        <v>7570</v>
      </c>
    </row>
    <row r="561" spans="1:8" x14ac:dyDescent="0.3">
      <c r="A561">
        <v>1146520</v>
      </c>
      <c r="B561">
        <v>13.32</v>
      </c>
      <c r="C561">
        <v>3</v>
      </c>
      <c r="D561">
        <v>-23.483729400000001</v>
      </c>
      <c r="E561">
        <v>-46.590976099999999</v>
      </c>
      <c r="F561" t="s">
        <v>7023</v>
      </c>
      <c r="G561">
        <v>1146520</v>
      </c>
      <c r="H561" t="s">
        <v>7571</v>
      </c>
    </row>
    <row r="562" spans="1:8" x14ac:dyDescent="0.3">
      <c r="A562">
        <v>1149156</v>
      </c>
      <c r="B562">
        <v>60.599999999999994</v>
      </c>
      <c r="C562">
        <v>8</v>
      </c>
      <c r="D562">
        <v>-23.542567200000001</v>
      </c>
      <c r="E562">
        <v>-46.556723400000003</v>
      </c>
      <c r="F562" t="s">
        <v>7023</v>
      </c>
      <c r="G562">
        <v>1149156</v>
      </c>
      <c r="H562" t="s">
        <v>7572</v>
      </c>
    </row>
    <row r="563" spans="1:8" x14ac:dyDescent="0.3">
      <c r="A563">
        <v>1149833</v>
      </c>
      <c r="B563">
        <v>215.77000000000004</v>
      </c>
      <c r="C563">
        <v>13</v>
      </c>
      <c r="D563">
        <v>-23.450182600000002</v>
      </c>
      <c r="E563">
        <v>-46.690230100000001</v>
      </c>
      <c r="F563" t="s">
        <v>7023</v>
      </c>
      <c r="G563">
        <v>1149833</v>
      </c>
      <c r="H563" t="s">
        <v>7573</v>
      </c>
    </row>
    <row r="564" spans="1:8" x14ac:dyDescent="0.3">
      <c r="A564">
        <v>1151857</v>
      </c>
      <c r="B564">
        <v>807.93999999999994</v>
      </c>
      <c r="C564">
        <v>13</v>
      </c>
      <c r="D564">
        <v>-23.6192116</v>
      </c>
      <c r="E564">
        <v>-46.703183899999999</v>
      </c>
      <c r="F564" t="s">
        <v>7023</v>
      </c>
      <c r="G564">
        <v>1151857</v>
      </c>
      <c r="H564" t="s">
        <v>7574</v>
      </c>
    </row>
    <row r="565" spans="1:8" x14ac:dyDescent="0.3">
      <c r="A565">
        <v>1154069</v>
      </c>
      <c r="B565">
        <v>617.61000000000013</v>
      </c>
      <c r="C565">
        <v>18</v>
      </c>
      <c r="D565">
        <v>-23.493681299999999</v>
      </c>
      <c r="E565">
        <v>-46.804137099999998</v>
      </c>
      <c r="F565" t="s">
        <v>7023</v>
      </c>
      <c r="G565">
        <v>1154069</v>
      </c>
      <c r="H565" t="s">
        <v>7575</v>
      </c>
    </row>
    <row r="566" spans="1:8" x14ac:dyDescent="0.3">
      <c r="A566">
        <v>1155457</v>
      </c>
      <c r="B566">
        <v>29.939999999999998</v>
      </c>
      <c r="C566">
        <v>6</v>
      </c>
      <c r="D566">
        <v>-23.5309031</v>
      </c>
      <c r="E566">
        <v>-46.6124753</v>
      </c>
      <c r="F566" t="s">
        <v>7023</v>
      </c>
      <c r="G566">
        <v>1155457</v>
      </c>
      <c r="H566" t="s">
        <v>7576</v>
      </c>
    </row>
    <row r="567" spans="1:8" x14ac:dyDescent="0.3">
      <c r="A567">
        <v>1156069</v>
      </c>
      <c r="B567">
        <v>75.610000000000014</v>
      </c>
      <c r="C567">
        <v>14</v>
      </c>
      <c r="D567">
        <v>-23.3273361</v>
      </c>
      <c r="E567">
        <v>-46.717532400000003</v>
      </c>
      <c r="F567" t="s">
        <v>7023</v>
      </c>
      <c r="G567">
        <v>1156069</v>
      </c>
      <c r="H567" t="s">
        <v>7577</v>
      </c>
    </row>
    <row r="568" spans="1:8" x14ac:dyDescent="0.3">
      <c r="A568">
        <v>1179103</v>
      </c>
      <c r="B568">
        <v>443.93999999999994</v>
      </c>
      <c r="C568">
        <v>16</v>
      </c>
      <c r="D568">
        <v>-23.473998300000002</v>
      </c>
      <c r="E568">
        <v>-46.684467599999998</v>
      </c>
      <c r="F568" t="s">
        <v>7023</v>
      </c>
      <c r="G568">
        <v>1179103</v>
      </c>
      <c r="H568" t="s">
        <v>7578</v>
      </c>
    </row>
    <row r="569" spans="1:8" x14ac:dyDescent="0.3">
      <c r="A569">
        <v>1179920</v>
      </c>
      <c r="B569">
        <v>44.86</v>
      </c>
      <c r="C569">
        <v>7</v>
      </c>
      <c r="D569">
        <v>-23.5224388</v>
      </c>
      <c r="E569">
        <v>-46.609180299999998</v>
      </c>
      <c r="F569" t="s">
        <v>7023</v>
      </c>
      <c r="G569">
        <v>1179920</v>
      </c>
      <c r="H569" t="s">
        <v>7579</v>
      </c>
    </row>
    <row r="570" spans="1:8" x14ac:dyDescent="0.3">
      <c r="A570">
        <v>1181702</v>
      </c>
      <c r="B570">
        <v>328.6699999999999</v>
      </c>
      <c r="C570">
        <v>14</v>
      </c>
      <c r="D570">
        <v>-23.593810999999999</v>
      </c>
      <c r="E570">
        <v>-46.397157100000001</v>
      </c>
      <c r="F570" t="s">
        <v>7023</v>
      </c>
      <c r="G570">
        <v>1181702</v>
      </c>
      <c r="H570" t="s">
        <v>7580</v>
      </c>
    </row>
    <row r="571" spans="1:8" x14ac:dyDescent="0.3">
      <c r="A571">
        <v>1212022</v>
      </c>
      <c r="B571">
        <v>1.97</v>
      </c>
      <c r="C571">
        <v>4</v>
      </c>
      <c r="D571">
        <v>-23.4741973</v>
      </c>
      <c r="E571">
        <v>-46.691306500000003</v>
      </c>
      <c r="F571" t="s">
        <v>7023</v>
      </c>
      <c r="G571">
        <v>1212022</v>
      </c>
      <c r="H571" t="s">
        <v>7581</v>
      </c>
    </row>
    <row r="572" spans="1:8" x14ac:dyDescent="0.3">
      <c r="A572">
        <v>1212189</v>
      </c>
      <c r="B572">
        <v>7.3200000000000012</v>
      </c>
      <c r="C572">
        <v>4</v>
      </c>
      <c r="D572">
        <v>-23.4784036</v>
      </c>
      <c r="E572">
        <v>-46.706940899999999</v>
      </c>
      <c r="F572" t="s">
        <v>7023</v>
      </c>
      <c r="G572">
        <v>1212189</v>
      </c>
      <c r="H572" t="s">
        <v>7582</v>
      </c>
    </row>
    <row r="573" spans="1:8" x14ac:dyDescent="0.3">
      <c r="A573">
        <v>1214646</v>
      </c>
      <c r="B573">
        <v>83.09</v>
      </c>
      <c r="C573">
        <v>9</v>
      </c>
      <c r="D573">
        <v>-23.549748900000001</v>
      </c>
      <c r="E573">
        <v>-46.6340389</v>
      </c>
      <c r="F573" t="s">
        <v>7023</v>
      </c>
      <c r="G573">
        <v>1214646</v>
      </c>
      <c r="H573" t="s">
        <v>7583</v>
      </c>
    </row>
    <row r="574" spans="1:8" x14ac:dyDescent="0.3">
      <c r="A574">
        <v>1306299</v>
      </c>
      <c r="B574">
        <v>333.61</v>
      </c>
      <c r="C574">
        <v>21</v>
      </c>
      <c r="D574">
        <v>-23.607917100000002</v>
      </c>
      <c r="E574">
        <v>-46.400057099999998</v>
      </c>
      <c r="F574" t="s">
        <v>7023</v>
      </c>
      <c r="G574">
        <v>1306299</v>
      </c>
      <c r="H574" t="s">
        <v>7584</v>
      </c>
    </row>
    <row r="575" spans="1:8" x14ac:dyDescent="0.3">
      <c r="A575">
        <v>1309318</v>
      </c>
      <c r="B575">
        <v>144.49</v>
      </c>
      <c r="C575">
        <v>20</v>
      </c>
      <c r="D575">
        <v>-23.537557499999998</v>
      </c>
      <c r="E575">
        <v>-46.644795100000003</v>
      </c>
      <c r="F575" t="s">
        <v>7023</v>
      </c>
      <c r="G575">
        <v>1309318</v>
      </c>
      <c r="H575" t="s">
        <v>7585</v>
      </c>
    </row>
    <row r="576" spans="1:8" x14ac:dyDescent="0.3">
      <c r="A576">
        <v>1313449</v>
      </c>
      <c r="B576">
        <v>272.84999999999997</v>
      </c>
      <c r="C576">
        <v>13</v>
      </c>
      <c r="D576">
        <v>-23.515257699999999</v>
      </c>
      <c r="E576">
        <v>-46.295083299999902</v>
      </c>
      <c r="F576" t="s">
        <v>7023</v>
      </c>
      <c r="G576">
        <v>1313449</v>
      </c>
      <c r="H576" t="s">
        <v>7586</v>
      </c>
    </row>
    <row r="577" spans="1:8" x14ac:dyDescent="0.3">
      <c r="A577">
        <v>1316617</v>
      </c>
      <c r="B577">
        <v>179.14</v>
      </c>
      <c r="C577">
        <v>18</v>
      </c>
      <c r="D577">
        <v>-23.405003499999999</v>
      </c>
      <c r="E577">
        <v>-46.487770400000002</v>
      </c>
      <c r="F577" t="s">
        <v>7023</v>
      </c>
      <c r="G577">
        <v>1316617</v>
      </c>
      <c r="H577" t="s">
        <v>7587</v>
      </c>
    </row>
    <row r="578" spans="1:8" x14ac:dyDescent="0.3">
      <c r="A578">
        <v>1318260</v>
      </c>
      <c r="B578">
        <v>468</v>
      </c>
      <c r="C578">
        <v>9</v>
      </c>
      <c r="D578">
        <v>-23.4924213</v>
      </c>
      <c r="E578">
        <v>-46.496865700000001</v>
      </c>
      <c r="F578" t="s">
        <v>7023</v>
      </c>
      <c r="G578">
        <v>1318260</v>
      </c>
      <c r="H578" t="s">
        <v>7588</v>
      </c>
    </row>
    <row r="579" spans="1:8" x14ac:dyDescent="0.3">
      <c r="A579">
        <v>1340867</v>
      </c>
      <c r="B579">
        <v>2562.3100000000004</v>
      </c>
      <c r="C579">
        <v>15</v>
      </c>
      <c r="D579">
        <v>-23.546947299999999</v>
      </c>
      <c r="E579">
        <v>-46.550469199999903</v>
      </c>
      <c r="F579" t="s">
        <v>7023</v>
      </c>
      <c r="G579">
        <v>1340867</v>
      </c>
      <c r="H579" t="s">
        <v>7589</v>
      </c>
    </row>
    <row r="580" spans="1:8" x14ac:dyDescent="0.3">
      <c r="A580">
        <v>1358512</v>
      </c>
      <c r="B580">
        <v>1792.59</v>
      </c>
      <c r="C580">
        <v>36</v>
      </c>
      <c r="D580">
        <v>-23.591086700000002</v>
      </c>
      <c r="E580">
        <v>-46.580496400000001</v>
      </c>
      <c r="F580" t="s">
        <v>7023</v>
      </c>
      <c r="G580">
        <v>1358512</v>
      </c>
      <c r="H580" t="s">
        <v>7590</v>
      </c>
    </row>
    <row r="581" spans="1:8" x14ac:dyDescent="0.3">
      <c r="A581">
        <v>1362441</v>
      </c>
      <c r="B581">
        <v>54.969999999999992</v>
      </c>
      <c r="C581">
        <v>10</v>
      </c>
      <c r="D581">
        <v>-23.551028299999999</v>
      </c>
      <c r="E581">
        <v>-46.610700199999997</v>
      </c>
      <c r="F581" t="s">
        <v>7023</v>
      </c>
      <c r="G581">
        <v>1362441</v>
      </c>
      <c r="H581" t="s">
        <v>7591</v>
      </c>
    </row>
    <row r="582" spans="1:8" x14ac:dyDescent="0.3">
      <c r="A582">
        <v>1362449</v>
      </c>
      <c r="B582">
        <v>29.310000000000002</v>
      </c>
      <c r="C582">
        <v>2</v>
      </c>
      <c r="D582">
        <v>-23.432265000000001</v>
      </c>
      <c r="E582">
        <v>-46.438831399999998</v>
      </c>
      <c r="F582" t="s">
        <v>7023</v>
      </c>
      <c r="G582">
        <v>1362449</v>
      </c>
      <c r="H582" t="s">
        <v>7592</v>
      </c>
    </row>
    <row r="583" spans="1:8" x14ac:dyDescent="0.3">
      <c r="A583">
        <v>1363737</v>
      </c>
      <c r="B583">
        <v>274.81</v>
      </c>
      <c r="C583">
        <v>18</v>
      </c>
      <c r="D583">
        <v>-23.545650500000001</v>
      </c>
      <c r="E583">
        <v>-46.634866000000002</v>
      </c>
      <c r="F583" t="s">
        <v>7023</v>
      </c>
      <c r="G583">
        <v>1363737</v>
      </c>
      <c r="H583" t="s">
        <v>7593</v>
      </c>
    </row>
    <row r="584" spans="1:8" x14ac:dyDescent="0.3">
      <c r="A584">
        <v>1370498</v>
      </c>
      <c r="B584">
        <v>9.3699999999999992</v>
      </c>
      <c r="C584">
        <v>4</v>
      </c>
      <c r="D584">
        <v>-23.556017199999999</v>
      </c>
      <c r="E584">
        <v>-46.4777925</v>
      </c>
      <c r="F584" t="s">
        <v>7023</v>
      </c>
      <c r="G584">
        <v>1370498</v>
      </c>
      <c r="H584" t="s">
        <v>7594</v>
      </c>
    </row>
    <row r="585" spans="1:8" x14ac:dyDescent="0.3">
      <c r="A585">
        <v>1371367</v>
      </c>
      <c r="B585">
        <v>35.020000000000003</v>
      </c>
      <c r="C585">
        <v>7</v>
      </c>
      <c r="D585">
        <v>-23.507499299999999</v>
      </c>
      <c r="E585">
        <v>-46.490624199999999</v>
      </c>
      <c r="F585" t="s">
        <v>7023</v>
      </c>
      <c r="G585">
        <v>1371367</v>
      </c>
      <c r="H585" t="s">
        <v>7595</v>
      </c>
    </row>
    <row r="586" spans="1:8" x14ac:dyDescent="0.3">
      <c r="A586">
        <v>1403892</v>
      </c>
      <c r="B586">
        <v>37.299999999999997</v>
      </c>
      <c r="C586">
        <v>5</v>
      </c>
      <c r="D586">
        <v>-23.474278000000002</v>
      </c>
      <c r="E586">
        <v>-46.714324900000001</v>
      </c>
      <c r="F586" t="s">
        <v>7023</v>
      </c>
      <c r="G586">
        <v>1403892</v>
      </c>
      <c r="H586" t="s">
        <v>7596</v>
      </c>
    </row>
    <row r="587" spans="1:8" x14ac:dyDescent="0.3">
      <c r="A587">
        <v>1411020</v>
      </c>
      <c r="B587">
        <v>123.72999999999999</v>
      </c>
      <c r="C587">
        <v>9</v>
      </c>
      <c r="D587">
        <v>-23.562318300000001</v>
      </c>
      <c r="E587">
        <v>-46.802934299999997</v>
      </c>
      <c r="F587" t="s">
        <v>7023</v>
      </c>
      <c r="G587">
        <v>1411020</v>
      </c>
      <c r="H587" t="s">
        <v>7597</v>
      </c>
    </row>
    <row r="588" spans="1:8" x14ac:dyDescent="0.3">
      <c r="A588">
        <v>1411060</v>
      </c>
      <c r="B588">
        <v>106.15</v>
      </c>
      <c r="C588">
        <v>14</v>
      </c>
      <c r="D588">
        <v>-23.457091999999999</v>
      </c>
      <c r="E588">
        <v>-46.648497399999997</v>
      </c>
      <c r="F588" t="s">
        <v>7023</v>
      </c>
      <c r="G588">
        <v>1411060</v>
      </c>
      <c r="H588" t="s">
        <v>7598</v>
      </c>
    </row>
    <row r="589" spans="1:8" x14ac:dyDescent="0.3">
      <c r="A589">
        <v>1411463</v>
      </c>
      <c r="B589">
        <v>878.12</v>
      </c>
      <c r="C589">
        <v>16</v>
      </c>
      <c r="D589">
        <v>-23.561126999999999</v>
      </c>
      <c r="E589">
        <v>-46.846898899999999</v>
      </c>
      <c r="F589" t="s">
        <v>7023</v>
      </c>
      <c r="G589">
        <v>1411463</v>
      </c>
      <c r="H589" t="s">
        <v>7599</v>
      </c>
    </row>
    <row r="590" spans="1:8" x14ac:dyDescent="0.3">
      <c r="A590">
        <v>1411526</v>
      </c>
      <c r="B590">
        <v>524.82000000000005</v>
      </c>
      <c r="C590">
        <v>20</v>
      </c>
      <c r="D590">
        <v>-23.477974199999998</v>
      </c>
      <c r="E590">
        <v>-46.894027299999998</v>
      </c>
      <c r="F590" t="s">
        <v>7023</v>
      </c>
      <c r="G590">
        <v>1411526</v>
      </c>
      <c r="H590" t="s">
        <v>7600</v>
      </c>
    </row>
    <row r="591" spans="1:8" x14ac:dyDescent="0.3">
      <c r="A591">
        <v>1411551</v>
      </c>
      <c r="B591">
        <v>45.9</v>
      </c>
      <c r="C591">
        <v>9</v>
      </c>
      <c r="D591">
        <v>-23.490533200000002</v>
      </c>
      <c r="E591">
        <v>-46.6906441</v>
      </c>
      <c r="F591" t="s">
        <v>7023</v>
      </c>
      <c r="G591">
        <v>1411551</v>
      </c>
      <c r="H591" t="s">
        <v>7601</v>
      </c>
    </row>
    <row r="592" spans="1:8" x14ac:dyDescent="0.3">
      <c r="A592">
        <v>1411553</v>
      </c>
      <c r="B592">
        <v>38.589999999999996</v>
      </c>
      <c r="C592">
        <v>8</v>
      </c>
      <c r="D592">
        <v>-23.558219999999999</v>
      </c>
      <c r="E592">
        <v>-46.805887800000001</v>
      </c>
      <c r="F592" t="s">
        <v>7023</v>
      </c>
      <c r="G592">
        <v>1411553</v>
      </c>
      <c r="H592" t="s">
        <v>7602</v>
      </c>
    </row>
    <row r="593" spans="1:8" x14ac:dyDescent="0.3">
      <c r="A593">
        <v>1411650</v>
      </c>
      <c r="B593">
        <v>41.029999999999994</v>
      </c>
      <c r="C593">
        <v>4</v>
      </c>
      <c r="D593">
        <v>-23.532583200000001</v>
      </c>
      <c r="E593">
        <v>-46.896248300000003</v>
      </c>
      <c r="F593" t="s">
        <v>7023</v>
      </c>
      <c r="G593">
        <v>1411650</v>
      </c>
      <c r="H593" t="s">
        <v>7603</v>
      </c>
    </row>
    <row r="594" spans="1:8" x14ac:dyDescent="0.3">
      <c r="A594">
        <v>1412389</v>
      </c>
      <c r="B594">
        <v>83.48</v>
      </c>
      <c r="C594">
        <v>10</v>
      </c>
      <c r="D594">
        <v>-23.5735299</v>
      </c>
      <c r="E594">
        <v>-46.803554899999902</v>
      </c>
      <c r="F594" t="s">
        <v>7023</v>
      </c>
      <c r="G594">
        <v>1412389</v>
      </c>
      <c r="H594" t="s">
        <v>7604</v>
      </c>
    </row>
    <row r="595" spans="1:8" x14ac:dyDescent="0.3">
      <c r="A595">
        <v>1412398</v>
      </c>
      <c r="B595">
        <v>287.28999999999996</v>
      </c>
      <c r="C595">
        <v>11</v>
      </c>
      <c r="D595">
        <v>-23.550181599999998</v>
      </c>
      <c r="E595">
        <v>-46.844268</v>
      </c>
      <c r="F595" t="s">
        <v>7023</v>
      </c>
      <c r="G595">
        <v>1412398</v>
      </c>
      <c r="H595" t="s">
        <v>7605</v>
      </c>
    </row>
    <row r="596" spans="1:8" x14ac:dyDescent="0.3">
      <c r="A596">
        <v>1412577</v>
      </c>
      <c r="B596">
        <v>78.75</v>
      </c>
      <c r="C596">
        <v>4</v>
      </c>
      <c r="D596">
        <v>-23.4519953</v>
      </c>
      <c r="E596">
        <v>-46.679843200000001</v>
      </c>
      <c r="F596" t="s">
        <v>7023</v>
      </c>
      <c r="G596">
        <v>1412577</v>
      </c>
      <c r="H596" t="s">
        <v>7606</v>
      </c>
    </row>
    <row r="597" spans="1:8" x14ac:dyDescent="0.3">
      <c r="A597">
        <v>1417642</v>
      </c>
      <c r="B597">
        <v>11285.310000000001</v>
      </c>
      <c r="C597">
        <v>13</v>
      </c>
      <c r="D597">
        <v>-23.566475199999999</v>
      </c>
      <c r="E597">
        <v>-46.793550000000003</v>
      </c>
      <c r="F597" t="s">
        <v>7023</v>
      </c>
      <c r="G597">
        <v>1417642</v>
      </c>
      <c r="H597" t="s">
        <v>7607</v>
      </c>
    </row>
    <row r="598" spans="1:8" x14ac:dyDescent="0.3">
      <c r="A598">
        <v>1418763</v>
      </c>
      <c r="B598">
        <v>518.36999999999989</v>
      </c>
      <c r="C598">
        <v>7</v>
      </c>
      <c r="D598">
        <v>-23.611743000000001</v>
      </c>
      <c r="E598">
        <v>-46.838945299999999</v>
      </c>
      <c r="F598" t="s">
        <v>7023</v>
      </c>
      <c r="G598">
        <v>1418763</v>
      </c>
      <c r="H598" t="s">
        <v>7608</v>
      </c>
    </row>
    <row r="599" spans="1:8" x14ac:dyDescent="0.3">
      <c r="A599">
        <v>1419452</v>
      </c>
      <c r="B599">
        <v>614.24</v>
      </c>
      <c r="C599">
        <v>1</v>
      </c>
      <c r="D599">
        <v>-23.511500099999999</v>
      </c>
      <c r="E599">
        <v>-46.774256800000003</v>
      </c>
      <c r="F599" t="s">
        <v>7023</v>
      </c>
      <c r="G599">
        <v>1419452</v>
      </c>
      <c r="H599" t="s">
        <v>7609</v>
      </c>
    </row>
    <row r="600" spans="1:8" x14ac:dyDescent="0.3">
      <c r="A600">
        <v>1419456</v>
      </c>
      <c r="B600">
        <v>589.80000000000007</v>
      </c>
      <c r="C600">
        <v>17</v>
      </c>
      <c r="D600">
        <v>-23.489666499999998</v>
      </c>
      <c r="E600">
        <v>-46.760389400000001</v>
      </c>
      <c r="F600" t="s">
        <v>7023</v>
      </c>
      <c r="G600">
        <v>1419456</v>
      </c>
      <c r="H600" t="s">
        <v>7610</v>
      </c>
    </row>
    <row r="601" spans="1:8" x14ac:dyDescent="0.3">
      <c r="A601">
        <v>1419731</v>
      </c>
      <c r="B601">
        <v>147.07000000000002</v>
      </c>
      <c r="C601">
        <v>12</v>
      </c>
      <c r="D601">
        <v>-23.6801742</v>
      </c>
      <c r="E601">
        <v>-46.7811108</v>
      </c>
      <c r="F601" t="s">
        <v>7023</v>
      </c>
      <c r="G601">
        <v>1419731</v>
      </c>
      <c r="H601" t="s">
        <v>7611</v>
      </c>
    </row>
    <row r="602" spans="1:8" x14ac:dyDescent="0.3">
      <c r="A602">
        <v>1419749</v>
      </c>
      <c r="B602">
        <v>55.03</v>
      </c>
      <c r="C602">
        <v>8</v>
      </c>
      <c r="D602">
        <v>-23.474541299999999</v>
      </c>
      <c r="E602">
        <v>-46.759207099999998</v>
      </c>
      <c r="F602" t="s">
        <v>7023</v>
      </c>
      <c r="G602">
        <v>1419749</v>
      </c>
      <c r="H602" t="s">
        <v>7612</v>
      </c>
    </row>
    <row r="603" spans="1:8" x14ac:dyDescent="0.3">
      <c r="A603">
        <v>1419754</v>
      </c>
      <c r="B603">
        <v>521.99</v>
      </c>
      <c r="C603">
        <v>19</v>
      </c>
      <c r="D603">
        <v>-23.4973232</v>
      </c>
      <c r="E603">
        <v>-46.745793200000001</v>
      </c>
      <c r="F603" t="s">
        <v>7023</v>
      </c>
      <c r="G603">
        <v>1419754</v>
      </c>
      <c r="H603" t="s">
        <v>7613</v>
      </c>
    </row>
    <row r="604" spans="1:8" x14ac:dyDescent="0.3">
      <c r="A604">
        <v>1419879</v>
      </c>
      <c r="B604">
        <v>537.91000000000008</v>
      </c>
      <c r="C604">
        <v>16</v>
      </c>
      <c r="D604">
        <v>-23.474334800000001</v>
      </c>
      <c r="E604">
        <v>-46.725266699999999</v>
      </c>
      <c r="F604" t="s">
        <v>7023</v>
      </c>
      <c r="G604">
        <v>1419879</v>
      </c>
      <c r="H604" t="s">
        <v>7614</v>
      </c>
    </row>
    <row r="605" spans="1:8" x14ac:dyDescent="0.3">
      <c r="A605">
        <v>1419943</v>
      </c>
      <c r="B605">
        <v>760.79999999999984</v>
      </c>
      <c r="C605">
        <v>21</v>
      </c>
      <c r="D605">
        <v>-23.409650899999999</v>
      </c>
      <c r="E605">
        <v>-46.751272499999999</v>
      </c>
      <c r="F605" t="s">
        <v>7023</v>
      </c>
      <c r="G605">
        <v>1419943</v>
      </c>
      <c r="H605" t="s">
        <v>7615</v>
      </c>
    </row>
    <row r="606" spans="1:8" x14ac:dyDescent="0.3">
      <c r="A606">
        <v>1420026</v>
      </c>
      <c r="B606">
        <v>88.12</v>
      </c>
      <c r="C606">
        <v>16</v>
      </c>
      <c r="D606">
        <v>-23.5410933</v>
      </c>
      <c r="E606">
        <v>-46.647085799999999</v>
      </c>
      <c r="F606" t="s">
        <v>7023</v>
      </c>
      <c r="G606">
        <v>1420026</v>
      </c>
      <c r="H606" t="s">
        <v>7616</v>
      </c>
    </row>
    <row r="607" spans="1:8" x14ac:dyDescent="0.3">
      <c r="A607">
        <v>1420652</v>
      </c>
      <c r="B607">
        <v>1528.7499999999998</v>
      </c>
      <c r="C607">
        <v>42</v>
      </c>
      <c r="D607">
        <v>-23.428318600000001</v>
      </c>
      <c r="E607">
        <v>-46.794466900000003</v>
      </c>
      <c r="F607" t="s">
        <v>7023</v>
      </c>
      <c r="G607">
        <v>1420652</v>
      </c>
      <c r="H607" t="s">
        <v>7617</v>
      </c>
    </row>
    <row r="608" spans="1:8" x14ac:dyDescent="0.3">
      <c r="A608">
        <v>1420654</v>
      </c>
      <c r="B608">
        <v>53.52</v>
      </c>
      <c r="C608">
        <v>4</v>
      </c>
      <c r="D608">
        <v>-23.460166999999998</v>
      </c>
      <c r="E608">
        <v>-46.697712299999999</v>
      </c>
      <c r="F608" t="s">
        <v>7023</v>
      </c>
      <c r="G608">
        <v>1420654</v>
      </c>
      <c r="H608" t="s">
        <v>7618</v>
      </c>
    </row>
    <row r="609" spans="1:8" x14ac:dyDescent="0.3">
      <c r="A609">
        <v>1420668</v>
      </c>
      <c r="B609">
        <v>52.459999999999994</v>
      </c>
      <c r="C609">
        <v>2</v>
      </c>
      <c r="D609">
        <v>-23.2785069</v>
      </c>
      <c r="E609">
        <v>-46.743889199999998</v>
      </c>
      <c r="F609" t="s">
        <v>7023</v>
      </c>
      <c r="G609">
        <v>1420668</v>
      </c>
      <c r="H609" t="s">
        <v>7619</v>
      </c>
    </row>
    <row r="610" spans="1:8" x14ac:dyDescent="0.3">
      <c r="A610">
        <v>1420709</v>
      </c>
      <c r="B610">
        <v>280.99</v>
      </c>
      <c r="C610">
        <v>12</v>
      </c>
      <c r="D610">
        <v>-23.538764400000002</v>
      </c>
      <c r="E610">
        <v>-46.795015599999999</v>
      </c>
      <c r="F610" t="s">
        <v>7023</v>
      </c>
      <c r="G610">
        <v>1420709</v>
      </c>
      <c r="H610" t="s">
        <v>7620</v>
      </c>
    </row>
    <row r="611" spans="1:8" x14ac:dyDescent="0.3">
      <c r="A611">
        <v>1420755</v>
      </c>
      <c r="B611">
        <v>0.85</v>
      </c>
      <c r="C611">
        <v>1</v>
      </c>
      <c r="D611">
        <v>-23.4918218</v>
      </c>
      <c r="E611">
        <v>-46.700060499999999</v>
      </c>
      <c r="F611" t="s">
        <v>7023</v>
      </c>
      <c r="G611">
        <v>1420755</v>
      </c>
      <c r="H611" t="s">
        <v>7621</v>
      </c>
    </row>
    <row r="612" spans="1:8" x14ac:dyDescent="0.3">
      <c r="A612">
        <v>1420759</v>
      </c>
      <c r="B612">
        <v>23.62</v>
      </c>
      <c r="C612">
        <v>1</v>
      </c>
      <c r="D612">
        <v>-23.567038799999999</v>
      </c>
      <c r="E612">
        <v>-46.826799899999997</v>
      </c>
      <c r="F612" t="s">
        <v>7023</v>
      </c>
      <c r="G612">
        <v>1420759</v>
      </c>
      <c r="H612" t="s">
        <v>7622</v>
      </c>
    </row>
    <row r="613" spans="1:8" x14ac:dyDescent="0.3">
      <c r="A613">
        <v>1420762</v>
      </c>
      <c r="B613">
        <v>271.2</v>
      </c>
      <c r="C613">
        <v>17</v>
      </c>
      <c r="D613">
        <v>-23.502168099999999</v>
      </c>
      <c r="E613">
        <v>-46.763035700000003</v>
      </c>
      <c r="F613" t="s">
        <v>7023</v>
      </c>
      <c r="G613">
        <v>1420762</v>
      </c>
      <c r="H613" t="s">
        <v>7623</v>
      </c>
    </row>
    <row r="614" spans="1:8" x14ac:dyDescent="0.3">
      <c r="A614">
        <v>1420778</v>
      </c>
      <c r="B614">
        <v>284.14999999999998</v>
      </c>
      <c r="C614">
        <v>26</v>
      </c>
      <c r="D614">
        <v>-23.5074711</v>
      </c>
      <c r="E614">
        <v>-46.808372599999998</v>
      </c>
      <c r="F614" t="s">
        <v>7023</v>
      </c>
      <c r="G614">
        <v>1420778</v>
      </c>
      <c r="H614" t="s">
        <v>7624</v>
      </c>
    </row>
    <row r="615" spans="1:8" x14ac:dyDescent="0.3">
      <c r="A615">
        <v>1420789</v>
      </c>
      <c r="B615">
        <v>24.910000000000004</v>
      </c>
      <c r="C615">
        <v>5</v>
      </c>
      <c r="D615">
        <v>-23.4591314</v>
      </c>
      <c r="E615">
        <v>-46.708128700000003</v>
      </c>
      <c r="F615" t="s">
        <v>7023</v>
      </c>
      <c r="G615">
        <v>1420789</v>
      </c>
      <c r="H615" t="s">
        <v>7625</v>
      </c>
    </row>
    <row r="616" spans="1:8" x14ac:dyDescent="0.3">
      <c r="A616">
        <v>1420869</v>
      </c>
      <c r="B616">
        <v>118.75999999999999</v>
      </c>
      <c r="C616">
        <v>13</v>
      </c>
      <c r="D616">
        <v>-23.507427100000001</v>
      </c>
      <c r="E616">
        <v>-46.755521299999998</v>
      </c>
      <c r="F616" t="s">
        <v>7023</v>
      </c>
      <c r="G616">
        <v>1420869</v>
      </c>
      <c r="H616" t="s">
        <v>7626</v>
      </c>
    </row>
    <row r="617" spans="1:8" x14ac:dyDescent="0.3">
      <c r="A617">
        <v>1421099</v>
      </c>
      <c r="B617">
        <v>583.58999999999992</v>
      </c>
      <c r="C617">
        <v>21</v>
      </c>
      <c r="D617">
        <v>-23.5307347</v>
      </c>
      <c r="E617">
        <v>-46.638243799999998</v>
      </c>
      <c r="F617" t="s">
        <v>7023</v>
      </c>
      <c r="G617">
        <v>1421099</v>
      </c>
      <c r="H617" t="s">
        <v>7627</v>
      </c>
    </row>
    <row r="618" spans="1:8" x14ac:dyDescent="0.3">
      <c r="A618">
        <v>1421350</v>
      </c>
      <c r="B618">
        <v>232</v>
      </c>
      <c r="C618">
        <v>26</v>
      </c>
      <c r="D618">
        <v>-23.537945199999999</v>
      </c>
      <c r="E618">
        <v>-46.650561499999903</v>
      </c>
      <c r="F618" t="s">
        <v>7023</v>
      </c>
      <c r="G618">
        <v>1421350</v>
      </c>
      <c r="H618" t="s">
        <v>7628</v>
      </c>
    </row>
    <row r="619" spans="1:8" x14ac:dyDescent="0.3">
      <c r="A619">
        <v>1421781</v>
      </c>
      <c r="B619">
        <v>1920.3200000000002</v>
      </c>
      <c r="C619">
        <v>13</v>
      </c>
      <c r="D619">
        <v>-23.500183</v>
      </c>
      <c r="E619">
        <v>-46.795922900000001</v>
      </c>
      <c r="F619" t="s">
        <v>7023</v>
      </c>
      <c r="G619">
        <v>1421781</v>
      </c>
      <c r="H619" t="s">
        <v>7629</v>
      </c>
    </row>
    <row r="620" spans="1:8" x14ac:dyDescent="0.3">
      <c r="A620">
        <v>1429401</v>
      </c>
      <c r="B620">
        <v>1.51</v>
      </c>
      <c r="C620">
        <v>1</v>
      </c>
      <c r="D620">
        <v>-23.5873493</v>
      </c>
      <c r="E620">
        <v>-46.818094599999903</v>
      </c>
      <c r="F620" t="s">
        <v>7023</v>
      </c>
      <c r="G620">
        <v>1429401</v>
      </c>
      <c r="H620" t="s">
        <v>7630</v>
      </c>
    </row>
    <row r="621" spans="1:8" x14ac:dyDescent="0.3">
      <c r="A621">
        <v>1429592</v>
      </c>
      <c r="B621">
        <v>2397.5699999999997</v>
      </c>
      <c r="C621">
        <v>20</v>
      </c>
      <c r="D621">
        <v>-23.604090800000002</v>
      </c>
      <c r="E621">
        <v>-46.671639399999997</v>
      </c>
      <c r="F621" t="s">
        <v>7023</v>
      </c>
      <c r="G621">
        <v>1429592</v>
      </c>
      <c r="H621" t="s">
        <v>7631</v>
      </c>
    </row>
    <row r="622" spans="1:8" x14ac:dyDescent="0.3">
      <c r="A622">
        <v>1429943</v>
      </c>
      <c r="B622">
        <v>310.95999999999992</v>
      </c>
      <c r="C622">
        <v>20</v>
      </c>
      <c r="D622">
        <v>-23.5332297</v>
      </c>
      <c r="E622">
        <v>-46.784097099999997</v>
      </c>
      <c r="F622" t="s">
        <v>7023</v>
      </c>
      <c r="G622">
        <v>1429943</v>
      </c>
      <c r="H622" t="s">
        <v>7632</v>
      </c>
    </row>
    <row r="623" spans="1:8" x14ac:dyDescent="0.3">
      <c r="A623">
        <v>1429950</v>
      </c>
      <c r="B623">
        <v>0.44</v>
      </c>
      <c r="C623">
        <v>1</v>
      </c>
      <c r="D623">
        <v>-23.473821999999998</v>
      </c>
      <c r="E623">
        <v>-46.667296800000003</v>
      </c>
      <c r="F623" t="s">
        <v>7023</v>
      </c>
      <c r="G623">
        <v>1429950</v>
      </c>
      <c r="H623" t="s">
        <v>7633</v>
      </c>
    </row>
    <row r="624" spans="1:8" x14ac:dyDescent="0.3">
      <c r="A624">
        <v>1430007</v>
      </c>
      <c r="B624">
        <v>214.41000000000003</v>
      </c>
      <c r="C624">
        <v>22</v>
      </c>
      <c r="D624">
        <v>-23.564083</v>
      </c>
      <c r="E624">
        <v>-46.635526900000002</v>
      </c>
      <c r="F624" t="s">
        <v>7023</v>
      </c>
      <c r="G624">
        <v>1430007</v>
      </c>
      <c r="H624" t="s">
        <v>7634</v>
      </c>
    </row>
    <row r="625" spans="1:8" x14ac:dyDescent="0.3">
      <c r="A625">
        <v>1431784</v>
      </c>
      <c r="B625">
        <v>318.51000000000005</v>
      </c>
      <c r="C625">
        <v>14</v>
      </c>
      <c r="D625">
        <v>-23.5429353</v>
      </c>
      <c r="E625">
        <v>-46.643447700000003</v>
      </c>
      <c r="F625" t="s">
        <v>7023</v>
      </c>
      <c r="G625">
        <v>1431784</v>
      </c>
      <c r="H625" t="s">
        <v>7635</v>
      </c>
    </row>
    <row r="626" spans="1:8" x14ac:dyDescent="0.3">
      <c r="A626">
        <v>1431814</v>
      </c>
      <c r="B626">
        <v>236.73999999999998</v>
      </c>
      <c r="C626">
        <v>13</v>
      </c>
      <c r="D626">
        <v>-23.4692285</v>
      </c>
      <c r="E626">
        <v>-46.722095600000003</v>
      </c>
      <c r="F626" t="s">
        <v>7023</v>
      </c>
      <c r="G626">
        <v>1431814</v>
      </c>
      <c r="H626" t="s">
        <v>7636</v>
      </c>
    </row>
    <row r="627" spans="1:8" x14ac:dyDescent="0.3">
      <c r="A627">
        <v>1431978</v>
      </c>
      <c r="B627">
        <v>19.86</v>
      </c>
      <c r="C627">
        <v>2</v>
      </c>
      <c r="D627">
        <v>-23.674118</v>
      </c>
      <c r="E627">
        <v>-46.802784000000003</v>
      </c>
      <c r="F627" t="s">
        <v>7023</v>
      </c>
      <c r="G627">
        <v>1431978</v>
      </c>
      <c r="H627" t="s">
        <v>7637</v>
      </c>
    </row>
    <row r="628" spans="1:8" x14ac:dyDescent="0.3">
      <c r="A628">
        <v>1432048</v>
      </c>
      <c r="B628">
        <v>116.25</v>
      </c>
      <c r="C628">
        <v>9</v>
      </c>
      <c r="D628">
        <v>-23.485432500000002</v>
      </c>
      <c r="E628">
        <v>-46.704123000000003</v>
      </c>
      <c r="F628" t="s">
        <v>7023</v>
      </c>
      <c r="G628">
        <v>1432048</v>
      </c>
      <c r="H628" t="s">
        <v>7638</v>
      </c>
    </row>
    <row r="629" spans="1:8" x14ac:dyDescent="0.3">
      <c r="A629">
        <v>1432053</v>
      </c>
      <c r="B629">
        <v>236.42000000000002</v>
      </c>
      <c r="C629">
        <v>9</v>
      </c>
      <c r="D629">
        <v>-23.571847300000002</v>
      </c>
      <c r="E629">
        <v>-46.8446468</v>
      </c>
      <c r="F629" t="s">
        <v>7023</v>
      </c>
      <c r="G629">
        <v>1432053</v>
      </c>
      <c r="H629" t="s">
        <v>7639</v>
      </c>
    </row>
    <row r="630" spans="1:8" x14ac:dyDescent="0.3">
      <c r="A630">
        <v>1432068</v>
      </c>
      <c r="B630">
        <v>7.7</v>
      </c>
      <c r="C630">
        <v>1</v>
      </c>
      <c r="D630">
        <v>-23.609134099999999</v>
      </c>
      <c r="E630">
        <v>-46.779658300000001</v>
      </c>
      <c r="F630" t="s">
        <v>7023</v>
      </c>
      <c r="G630">
        <v>1432068</v>
      </c>
      <c r="H630" t="s">
        <v>7640</v>
      </c>
    </row>
    <row r="631" spans="1:8" x14ac:dyDescent="0.3">
      <c r="A631">
        <v>1432131</v>
      </c>
      <c r="B631">
        <v>15.35</v>
      </c>
      <c r="C631">
        <v>5</v>
      </c>
      <c r="D631">
        <v>-23.5185241</v>
      </c>
      <c r="E631">
        <v>-46.342235700000003</v>
      </c>
      <c r="F631" t="s">
        <v>7023</v>
      </c>
      <c r="G631">
        <v>1432131</v>
      </c>
      <c r="H631" t="s">
        <v>7641</v>
      </c>
    </row>
    <row r="632" spans="1:8" x14ac:dyDescent="0.3">
      <c r="A632">
        <v>1432248</v>
      </c>
      <c r="B632">
        <v>18.950000000000003</v>
      </c>
      <c r="C632">
        <v>2</v>
      </c>
      <c r="D632">
        <v>-23.6163028</v>
      </c>
      <c r="E632">
        <v>-46.728541300000003</v>
      </c>
      <c r="F632" t="s">
        <v>7023</v>
      </c>
      <c r="G632">
        <v>1432248</v>
      </c>
      <c r="H632" t="s">
        <v>7642</v>
      </c>
    </row>
    <row r="633" spans="1:8" x14ac:dyDescent="0.3">
      <c r="A633">
        <v>1432650</v>
      </c>
      <c r="B633">
        <v>37.840000000000003</v>
      </c>
      <c r="C633">
        <v>2</v>
      </c>
      <c r="D633">
        <v>-23.682971999999999</v>
      </c>
      <c r="E633">
        <v>-46.754896600000002</v>
      </c>
      <c r="F633" t="s">
        <v>7023</v>
      </c>
      <c r="G633">
        <v>1432650</v>
      </c>
      <c r="H633" t="s">
        <v>7643</v>
      </c>
    </row>
    <row r="634" spans="1:8" x14ac:dyDescent="0.3">
      <c r="A634">
        <v>1432681</v>
      </c>
      <c r="B634">
        <v>79.740000000000009</v>
      </c>
      <c r="C634">
        <v>8</v>
      </c>
      <c r="D634">
        <v>-23.619503300000002</v>
      </c>
      <c r="E634">
        <v>-46.770493700000003</v>
      </c>
      <c r="F634" t="s">
        <v>7023</v>
      </c>
      <c r="G634">
        <v>1432681</v>
      </c>
      <c r="H634" t="s">
        <v>7644</v>
      </c>
    </row>
    <row r="635" spans="1:8" x14ac:dyDescent="0.3">
      <c r="A635">
        <v>1437386</v>
      </c>
      <c r="B635">
        <v>490.33</v>
      </c>
      <c r="C635">
        <v>28</v>
      </c>
      <c r="D635">
        <v>-23.649876500000001</v>
      </c>
      <c r="E635">
        <v>-46.7427049</v>
      </c>
      <c r="F635" t="s">
        <v>7023</v>
      </c>
      <c r="G635">
        <v>1437386</v>
      </c>
      <c r="H635" t="s">
        <v>7645</v>
      </c>
    </row>
    <row r="636" spans="1:8" x14ac:dyDescent="0.3">
      <c r="A636">
        <v>1438892</v>
      </c>
      <c r="B636">
        <v>549.15999999999985</v>
      </c>
      <c r="C636">
        <v>18</v>
      </c>
      <c r="D636">
        <v>-23.927426400000002</v>
      </c>
      <c r="E636">
        <v>-47.070163600000001</v>
      </c>
      <c r="F636" t="s">
        <v>7023</v>
      </c>
      <c r="G636">
        <v>1438892</v>
      </c>
      <c r="H636" t="s">
        <v>7646</v>
      </c>
    </row>
    <row r="637" spans="1:8" x14ac:dyDescent="0.3">
      <c r="A637">
        <v>1439428</v>
      </c>
      <c r="B637">
        <v>17.260000000000002</v>
      </c>
      <c r="C637">
        <v>1</v>
      </c>
      <c r="D637">
        <v>-23.605176700000001</v>
      </c>
      <c r="E637">
        <v>-46.737422299999999</v>
      </c>
      <c r="F637" t="s">
        <v>7023</v>
      </c>
      <c r="G637">
        <v>1439428</v>
      </c>
      <c r="H637" t="s">
        <v>7647</v>
      </c>
    </row>
    <row r="638" spans="1:8" x14ac:dyDescent="0.3">
      <c r="A638">
        <v>1439546</v>
      </c>
      <c r="B638">
        <v>222.44</v>
      </c>
      <c r="C638">
        <v>14</v>
      </c>
      <c r="D638">
        <v>-23.4938255</v>
      </c>
      <c r="E638">
        <v>-46.692047600000002</v>
      </c>
      <c r="F638" t="s">
        <v>7023</v>
      </c>
      <c r="G638">
        <v>1439546</v>
      </c>
      <c r="H638" t="s">
        <v>7648</v>
      </c>
    </row>
    <row r="639" spans="1:8" x14ac:dyDescent="0.3">
      <c r="A639">
        <v>1439699</v>
      </c>
      <c r="B639">
        <v>82.9</v>
      </c>
      <c r="C639">
        <v>9</v>
      </c>
      <c r="D639">
        <v>-23.7131346</v>
      </c>
      <c r="E639">
        <v>-46.854647399999998</v>
      </c>
      <c r="F639" t="s">
        <v>7023</v>
      </c>
      <c r="G639">
        <v>1439699</v>
      </c>
      <c r="H639" t="s">
        <v>7649</v>
      </c>
    </row>
    <row r="640" spans="1:8" x14ac:dyDescent="0.3">
      <c r="A640">
        <v>1439945</v>
      </c>
      <c r="B640">
        <v>190.15999999999997</v>
      </c>
      <c r="C640">
        <v>10</v>
      </c>
      <c r="D640">
        <v>-23.641206700000001</v>
      </c>
      <c r="E640">
        <v>-46.741887899999902</v>
      </c>
      <c r="F640" t="s">
        <v>7023</v>
      </c>
      <c r="G640">
        <v>1439945</v>
      </c>
      <c r="H640" t="s">
        <v>7650</v>
      </c>
    </row>
    <row r="641" spans="1:8" x14ac:dyDescent="0.3">
      <c r="A641">
        <v>1440146</v>
      </c>
      <c r="B641">
        <v>178.44000000000003</v>
      </c>
      <c r="C641">
        <v>11</v>
      </c>
      <c r="D641">
        <v>-23.5958267</v>
      </c>
      <c r="E641">
        <v>-46.847079000000001</v>
      </c>
      <c r="F641" t="s">
        <v>7023</v>
      </c>
      <c r="G641">
        <v>1440146</v>
      </c>
      <c r="H641" t="s">
        <v>7651</v>
      </c>
    </row>
    <row r="642" spans="1:8" x14ac:dyDescent="0.3">
      <c r="A642">
        <v>1440483</v>
      </c>
      <c r="B642">
        <v>144.75</v>
      </c>
      <c r="C642">
        <v>18</v>
      </c>
      <c r="D642">
        <v>-23.6211129</v>
      </c>
      <c r="E642">
        <v>-46.789034999999998</v>
      </c>
      <c r="F642" t="s">
        <v>7023</v>
      </c>
      <c r="G642">
        <v>1440483</v>
      </c>
      <c r="H642" t="s">
        <v>7652</v>
      </c>
    </row>
    <row r="643" spans="1:8" x14ac:dyDescent="0.3">
      <c r="A643">
        <v>1440533</v>
      </c>
      <c r="B643">
        <v>199.77</v>
      </c>
      <c r="C643">
        <v>22</v>
      </c>
      <c r="D643">
        <v>-23.635506400000001</v>
      </c>
      <c r="E643">
        <v>-46.764446300000003</v>
      </c>
      <c r="F643" t="s">
        <v>7023</v>
      </c>
      <c r="G643">
        <v>1440533</v>
      </c>
      <c r="H643" t="s">
        <v>7653</v>
      </c>
    </row>
    <row r="644" spans="1:8" x14ac:dyDescent="0.3">
      <c r="A644">
        <v>1441267</v>
      </c>
      <c r="B644">
        <v>41.46</v>
      </c>
      <c r="C644">
        <v>5</v>
      </c>
      <c r="D644">
        <v>-23.620310700000001</v>
      </c>
      <c r="E644">
        <v>-46.7846215</v>
      </c>
      <c r="F644" t="s">
        <v>7023</v>
      </c>
      <c r="G644">
        <v>1441267</v>
      </c>
      <c r="H644" t="s">
        <v>7654</v>
      </c>
    </row>
    <row r="645" spans="1:8" x14ac:dyDescent="0.3">
      <c r="A645">
        <v>1441643</v>
      </c>
      <c r="B645">
        <v>1114.67</v>
      </c>
      <c r="C645">
        <v>23</v>
      </c>
      <c r="D645">
        <v>-23.640409399999999</v>
      </c>
      <c r="E645">
        <v>-46.748904400000001</v>
      </c>
      <c r="F645" t="s">
        <v>7023</v>
      </c>
      <c r="G645">
        <v>1441643</v>
      </c>
      <c r="H645" t="s">
        <v>7655</v>
      </c>
    </row>
    <row r="646" spans="1:8" x14ac:dyDescent="0.3">
      <c r="A646">
        <v>1443811</v>
      </c>
      <c r="B646">
        <v>25.92</v>
      </c>
      <c r="C646">
        <v>4</v>
      </c>
      <c r="D646">
        <v>-23.931947399999999</v>
      </c>
      <c r="E646">
        <v>-47.068064</v>
      </c>
      <c r="F646" t="s">
        <v>7023</v>
      </c>
      <c r="G646">
        <v>1443811</v>
      </c>
      <c r="H646" t="s">
        <v>7656</v>
      </c>
    </row>
    <row r="647" spans="1:8" x14ac:dyDescent="0.3">
      <c r="A647">
        <v>1443856</v>
      </c>
      <c r="B647">
        <v>279.47000000000003</v>
      </c>
      <c r="C647">
        <v>5</v>
      </c>
      <c r="D647">
        <v>-23.635521199999999</v>
      </c>
      <c r="E647">
        <v>-46.7524546</v>
      </c>
      <c r="F647" t="s">
        <v>7023</v>
      </c>
      <c r="G647">
        <v>1443856</v>
      </c>
      <c r="H647" t="s">
        <v>7657</v>
      </c>
    </row>
    <row r="648" spans="1:8" x14ac:dyDescent="0.3">
      <c r="A648">
        <v>1443880</v>
      </c>
      <c r="B648">
        <v>367.76</v>
      </c>
      <c r="C648">
        <v>18</v>
      </c>
      <c r="D648">
        <v>-23.6687707</v>
      </c>
      <c r="E648">
        <v>-46.808140599999902</v>
      </c>
      <c r="F648" t="s">
        <v>7023</v>
      </c>
      <c r="G648">
        <v>1443880</v>
      </c>
      <c r="H648" t="s">
        <v>7658</v>
      </c>
    </row>
    <row r="649" spans="1:8" x14ac:dyDescent="0.3">
      <c r="A649">
        <v>1443906</v>
      </c>
      <c r="B649">
        <v>29.860000000000003</v>
      </c>
      <c r="C649">
        <v>4</v>
      </c>
      <c r="D649">
        <v>-23.597002199999999</v>
      </c>
      <c r="E649">
        <v>-46.873199900000003</v>
      </c>
      <c r="F649" t="s">
        <v>7023</v>
      </c>
      <c r="G649">
        <v>1443906</v>
      </c>
      <c r="H649" t="s">
        <v>7659</v>
      </c>
    </row>
    <row r="650" spans="1:8" x14ac:dyDescent="0.3">
      <c r="A650">
        <v>1444102</v>
      </c>
      <c r="B650">
        <v>20.350000000000001</v>
      </c>
      <c r="C650">
        <v>6</v>
      </c>
      <c r="D650">
        <v>-23.505531300000001</v>
      </c>
      <c r="E650">
        <v>-46.6707824</v>
      </c>
      <c r="F650" t="s">
        <v>7023</v>
      </c>
      <c r="G650">
        <v>1444102</v>
      </c>
      <c r="H650" t="s">
        <v>7660</v>
      </c>
    </row>
    <row r="651" spans="1:8" x14ac:dyDescent="0.3">
      <c r="A651">
        <v>1444110</v>
      </c>
      <c r="B651">
        <v>121.17000000000002</v>
      </c>
      <c r="C651">
        <v>19</v>
      </c>
      <c r="D651">
        <v>-23.502275300000001</v>
      </c>
      <c r="E651">
        <v>-46.835633700000002</v>
      </c>
      <c r="F651" t="s">
        <v>7023</v>
      </c>
      <c r="G651">
        <v>1444110</v>
      </c>
      <c r="H651" t="s">
        <v>7661</v>
      </c>
    </row>
    <row r="652" spans="1:8" x14ac:dyDescent="0.3">
      <c r="A652">
        <v>1444347</v>
      </c>
      <c r="B652">
        <v>439.90999999999997</v>
      </c>
      <c r="C652">
        <v>13</v>
      </c>
      <c r="D652">
        <v>-23.571393499999999</v>
      </c>
      <c r="E652">
        <v>-46.832208299999998</v>
      </c>
      <c r="F652" t="s">
        <v>7023</v>
      </c>
      <c r="G652">
        <v>1444347</v>
      </c>
      <c r="H652" t="s">
        <v>7662</v>
      </c>
    </row>
    <row r="653" spans="1:8" x14ac:dyDescent="0.3">
      <c r="A653">
        <v>1444363</v>
      </c>
      <c r="B653">
        <v>177.9</v>
      </c>
      <c r="C653">
        <v>9</v>
      </c>
      <c r="D653">
        <v>-23.553754900000001</v>
      </c>
      <c r="E653">
        <v>-46.911838899999999</v>
      </c>
      <c r="F653" t="s">
        <v>7023</v>
      </c>
      <c r="G653">
        <v>1444363</v>
      </c>
      <c r="H653" t="s">
        <v>7663</v>
      </c>
    </row>
    <row r="654" spans="1:8" x14ac:dyDescent="0.3">
      <c r="A654">
        <v>1444385</v>
      </c>
      <c r="B654">
        <v>78.710000000000008</v>
      </c>
      <c r="C654">
        <v>3</v>
      </c>
      <c r="D654">
        <v>-23.536081599999999</v>
      </c>
      <c r="E654">
        <v>-46.908042500000001</v>
      </c>
      <c r="F654" t="s">
        <v>7023</v>
      </c>
      <c r="G654">
        <v>1444385</v>
      </c>
      <c r="H654" t="s">
        <v>7664</v>
      </c>
    </row>
    <row r="655" spans="1:8" x14ac:dyDescent="0.3">
      <c r="A655">
        <v>1444569</v>
      </c>
      <c r="B655">
        <v>77.11999999999999</v>
      </c>
      <c r="C655">
        <v>9</v>
      </c>
      <c r="D655">
        <v>-23.4701065</v>
      </c>
      <c r="E655">
        <v>-46.7138372</v>
      </c>
      <c r="F655" t="s">
        <v>7023</v>
      </c>
      <c r="G655">
        <v>1444569</v>
      </c>
      <c r="H655" t="s">
        <v>7665</v>
      </c>
    </row>
    <row r="656" spans="1:8" x14ac:dyDescent="0.3">
      <c r="A656">
        <v>1458536</v>
      </c>
      <c r="B656">
        <v>66.13</v>
      </c>
      <c r="C656">
        <v>15</v>
      </c>
      <c r="D656">
        <v>-23.480902400000002</v>
      </c>
      <c r="E656">
        <v>-46.695411300000004</v>
      </c>
      <c r="F656" t="s">
        <v>7023</v>
      </c>
      <c r="G656">
        <v>1458536</v>
      </c>
      <c r="H656" t="s">
        <v>7666</v>
      </c>
    </row>
    <row r="657" spans="1:8" x14ac:dyDescent="0.3">
      <c r="A657">
        <v>1458872</v>
      </c>
      <c r="B657">
        <v>135.05000000000001</v>
      </c>
      <c r="C657">
        <v>11</v>
      </c>
      <c r="D657">
        <v>-23.4598871</v>
      </c>
      <c r="E657">
        <v>-46.749110799999997</v>
      </c>
      <c r="F657" t="s">
        <v>7023</v>
      </c>
      <c r="G657">
        <v>1458872</v>
      </c>
      <c r="H657" t="s">
        <v>7667</v>
      </c>
    </row>
    <row r="658" spans="1:8" x14ac:dyDescent="0.3">
      <c r="A658">
        <v>1458906</v>
      </c>
      <c r="B658">
        <v>167.04</v>
      </c>
      <c r="C658">
        <v>11</v>
      </c>
      <c r="D658">
        <v>-23.478518699999999</v>
      </c>
      <c r="E658">
        <v>-46.688927999999997</v>
      </c>
      <c r="F658" t="s">
        <v>7023</v>
      </c>
      <c r="G658">
        <v>1458906</v>
      </c>
      <c r="H658" t="s">
        <v>7668</v>
      </c>
    </row>
    <row r="659" spans="1:8" x14ac:dyDescent="0.3">
      <c r="A659">
        <v>1460804</v>
      </c>
      <c r="B659">
        <v>1.32</v>
      </c>
      <c r="C659">
        <v>3</v>
      </c>
      <c r="D659">
        <v>-23.473810400000001</v>
      </c>
      <c r="E659">
        <v>-46.667316399999997</v>
      </c>
      <c r="F659" t="s">
        <v>7023</v>
      </c>
      <c r="G659">
        <v>1460804</v>
      </c>
      <c r="H659" t="s">
        <v>7669</v>
      </c>
    </row>
    <row r="660" spans="1:8" x14ac:dyDescent="0.3">
      <c r="A660">
        <v>1461205</v>
      </c>
      <c r="B660">
        <v>300.58999999999997</v>
      </c>
      <c r="C660">
        <v>12</v>
      </c>
      <c r="D660">
        <v>-23.537775700000001</v>
      </c>
      <c r="E660">
        <v>-46.630423200000003</v>
      </c>
      <c r="F660" t="s">
        <v>7023</v>
      </c>
      <c r="G660">
        <v>1461205</v>
      </c>
      <c r="H660" t="s">
        <v>7670</v>
      </c>
    </row>
    <row r="661" spans="1:8" x14ac:dyDescent="0.3">
      <c r="A661">
        <v>1461218</v>
      </c>
      <c r="B661">
        <v>19.28</v>
      </c>
      <c r="C661">
        <v>5</v>
      </c>
      <c r="D661">
        <v>-23.525391200000001</v>
      </c>
      <c r="E661">
        <v>-46.801034899999998</v>
      </c>
      <c r="F661" t="s">
        <v>7023</v>
      </c>
      <c r="G661">
        <v>1461218</v>
      </c>
      <c r="H661" t="s">
        <v>7671</v>
      </c>
    </row>
    <row r="662" spans="1:8" x14ac:dyDescent="0.3">
      <c r="A662">
        <v>1483119</v>
      </c>
      <c r="B662">
        <v>211.34</v>
      </c>
      <c r="C662">
        <v>9</v>
      </c>
      <c r="D662">
        <v>-23.705301299999999</v>
      </c>
      <c r="E662">
        <v>-46.805364399999903</v>
      </c>
      <c r="F662" t="s">
        <v>7023</v>
      </c>
      <c r="G662">
        <v>1483119</v>
      </c>
      <c r="H662" t="s">
        <v>7672</v>
      </c>
    </row>
    <row r="663" spans="1:8" x14ac:dyDescent="0.3">
      <c r="A663">
        <v>1598174</v>
      </c>
      <c r="B663">
        <v>149.42999999999998</v>
      </c>
      <c r="C663">
        <v>16</v>
      </c>
      <c r="D663">
        <v>-23.550135399999998</v>
      </c>
      <c r="E663">
        <v>-46.625278100000003</v>
      </c>
      <c r="F663" t="s">
        <v>7023</v>
      </c>
      <c r="G663">
        <v>1598174</v>
      </c>
      <c r="H663" t="s">
        <v>7673</v>
      </c>
    </row>
    <row r="664" spans="1:8" x14ac:dyDescent="0.3">
      <c r="A664">
        <v>1637790</v>
      </c>
      <c r="B664">
        <v>17.46</v>
      </c>
      <c r="C664">
        <v>2</v>
      </c>
      <c r="D664">
        <v>-23.5350921</v>
      </c>
      <c r="E664">
        <v>-46.506922299999999</v>
      </c>
      <c r="F664" t="s">
        <v>7023</v>
      </c>
      <c r="G664">
        <v>1637790</v>
      </c>
      <c r="H664" t="s">
        <v>7674</v>
      </c>
    </row>
    <row r="665" spans="1:8" x14ac:dyDescent="0.3">
      <c r="A665">
        <v>1637834</v>
      </c>
      <c r="B665">
        <v>3002.9</v>
      </c>
      <c r="C665">
        <v>36</v>
      </c>
      <c r="D665">
        <v>-23.534510000000001</v>
      </c>
      <c r="E665">
        <v>-46.657552000000003</v>
      </c>
      <c r="F665" t="s">
        <v>7023</v>
      </c>
      <c r="G665">
        <v>1637834</v>
      </c>
      <c r="H665" t="s">
        <v>7675</v>
      </c>
    </row>
    <row r="666" spans="1:8" x14ac:dyDescent="0.3">
      <c r="A666">
        <v>1639562</v>
      </c>
      <c r="B666">
        <v>64.63</v>
      </c>
      <c r="C666">
        <v>3</v>
      </c>
      <c r="D666">
        <v>-23.5385518</v>
      </c>
      <c r="E666">
        <v>-46.901927999999998</v>
      </c>
      <c r="F666" t="s">
        <v>7023</v>
      </c>
      <c r="G666">
        <v>1639562</v>
      </c>
      <c r="H666" t="s">
        <v>7676</v>
      </c>
    </row>
    <row r="667" spans="1:8" x14ac:dyDescent="0.3">
      <c r="A667">
        <v>1645466</v>
      </c>
      <c r="B667">
        <v>996.59</v>
      </c>
      <c r="C667">
        <v>32</v>
      </c>
      <c r="D667">
        <v>-23.547730300000001</v>
      </c>
      <c r="E667">
        <v>-46.6390089</v>
      </c>
      <c r="F667" t="s">
        <v>7023</v>
      </c>
      <c r="G667">
        <v>1645466</v>
      </c>
      <c r="H667" t="s">
        <v>7677</v>
      </c>
    </row>
    <row r="668" spans="1:8" x14ac:dyDescent="0.3">
      <c r="A668">
        <v>1646770</v>
      </c>
      <c r="B668">
        <v>159.72</v>
      </c>
      <c r="C668">
        <v>14</v>
      </c>
      <c r="D668">
        <v>-23.549947</v>
      </c>
      <c r="E668">
        <v>-46.660708300000003</v>
      </c>
      <c r="F668" t="s">
        <v>7023</v>
      </c>
      <c r="G668">
        <v>1646770</v>
      </c>
      <c r="H668" t="s">
        <v>7678</v>
      </c>
    </row>
    <row r="669" spans="1:8" x14ac:dyDescent="0.3">
      <c r="A669">
        <v>1656624</v>
      </c>
      <c r="B669">
        <v>1173</v>
      </c>
      <c r="C669">
        <v>28</v>
      </c>
      <c r="D669">
        <v>-23.536334100000001</v>
      </c>
      <c r="E669">
        <v>-46.579310300000003</v>
      </c>
      <c r="F669" t="s">
        <v>7023</v>
      </c>
      <c r="G669">
        <v>1656624</v>
      </c>
      <c r="H669" t="s">
        <v>7679</v>
      </c>
    </row>
    <row r="670" spans="1:8" x14ac:dyDescent="0.3">
      <c r="A670">
        <v>1656941</v>
      </c>
      <c r="B670">
        <v>42.32</v>
      </c>
      <c r="C670">
        <v>4</v>
      </c>
      <c r="D670">
        <v>-23.459099899999998</v>
      </c>
      <c r="E670">
        <v>-46.593689300000001</v>
      </c>
      <c r="F670" t="s">
        <v>7023</v>
      </c>
      <c r="G670">
        <v>1656941</v>
      </c>
      <c r="H670" t="s">
        <v>7680</v>
      </c>
    </row>
    <row r="671" spans="1:8" x14ac:dyDescent="0.3">
      <c r="A671">
        <v>1656947</v>
      </c>
      <c r="B671">
        <v>24.560000000000006</v>
      </c>
      <c r="C671">
        <v>6</v>
      </c>
      <c r="D671">
        <v>-23.5349784</v>
      </c>
      <c r="E671">
        <v>-46.793315200000002</v>
      </c>
      <c r="F671" t="s">
        <v>7023</v>
      </c>
      <c r="G671">
        <v>1656947</v>
      </c>
      <c r="H671" t="s">
        <v>7681</v>
      </c>
    </row>
    <row r="672" spans="1:8" x14ac:dyDescent="0.3">
      <c r="A672">
        <v>1658537</v>
      </c>
      <c r="B672">
        <v>116.01999999999998</v>
      </c>
      <c r="C672">
        <v>11</v>
      </c>
      <c r="D672">
        <v>-23.722195800000001</v>
      </c>
      <c r="E672">
        <v>-46.885881599999998</v>
      </c>
      <c r="F672" t="s">
        <v>7023</v>
      </c>
      <c r="G672">
        <v>1658537</v>
      </c>
      <c r="H672" t="s">
        <v>7682</v>
      </c>
    </row>
    <row r="673" spans="1:8" x14ac:dyDescent="0.3">
      <c r="A673">
        <v>1658753</v>
      </c>
      <c r="B673">
        <v>22</v>
      </c>
      <c r="C673">
        <v>4</v>
      </c>
      <c r="D673">
        <v>-23.884625</v>
      </c>
      <c r="E673">
        <v>-46.976336600000003</v>
      </c>
      <c r="F673" t="s">
        <v>7023</v>
      </c>
      <c r="G673">
        <v>1658753</v>
      </c>
      <c r="H673" t="s">
        <v>7683</v>
      </c>
    </row>
    <row r="674" spans="1:8" x14ac:dyDescent="0.3">
      <c r="A674">
        <v>1658760</v>
      </c>
      <c r="B674">
        <v>799.10000000000014</v>
      </c>
      <c r="C674">
        <v>28</v>
      </c>
      <c r="D674">
        <v>-23.578408100000001</v>
      </c>
      <c r="E674">
        <v>-46.8129676</v>
      </c>
      <c r="F674" t="s">
        <v>7023</v>
      </c>
      <c r="G674">
        <v>1658760</v>
      </c>
      <c r="H674" t="s">
        <v>7684</v>
      </c>
    </row>
    <row r="675" spans="1:8" x14ac:dyDescent="0.3">
      <c r="A675">
        <v>1662983</v>
      </c>
      <c r="B675">
        <v>41.39</v>
      </c>
      <c r="C675">
        <v>6</v>
      </c>
      <c r="D675">
        <v>-23.6809318</v>
      </c>
      <c r="E675">
        <v>-46.8551377</v>
      </c>
      <c r="F675" t="s">
        <v>7023</v>
      </c>
      <c r="G675">
        <v>1662983</v>
      </c>
      <c r="H675" t="s">
        <v>7685</v>
      </c>
    </row>
    <row r="676" spans="1:8" x14ac:dyDescent="0.3">
      <c r="A676">
        <v>1663007</v>
      </c>
      <c r="B676">
        <v>31.08</v>
      </c>
      <c r="C676">
        <v>10</v>
      </c>
      <c r="D676">
        <v>-23.487984000000001</v>
      </c>
      <c r="E676">
        <v>-46.504618600000001</v>
      </c>
      <c r="F676" t="s">
        <v>7023</v>
      </c>
      <c r="G676">
        <v>1663007</v>
      </c>
      <c r="H676" t="s">
        <v>7686</v>
      </c>
    </row>
    <row r="677" spans="1:8" x14ac:dyDescent="0.3">
      <c r="A677">
        <v>1663260</v>
      </c>
      <c r="B677">
        <v>57.699999999999996</v>
      </c>
      <c r="C677">
        <v>11</v>
      </c>
      <c r="D677">
        <v>-23.649918100000001</v>
      </c>
      <c r="E677">
        <v>-46.859425799999997</v>
      </c>
      <c r="F677" t="s">
        <v>7023</v>
      </c>
      <c r="G677">
        <v>1663260</v>
      </c>
      <c r="H677" t="s">
        <v>7687</v>
      </c>
    </row>
    <row r="678" spans="1:8" x14ac:dyDescent="0.3">
      <c r="A678">
        <v>1665298</v>
      </c>
      <c r="B678">
        <v>224.64000000000001</v>
      </c>
      <c r="C678">
        <v>19</v>
      </c>
      <c r="D678">
        <v>-23.47118</v>
      </c>
      <c r="E678">
        <v>-46.530434999999997</v>
      </c>
      <c r="F678" t="s">
        <v>7023</v>
      </c>
      <c r="G678">
        <v>1665298</v>
      </c>
      <c r="H678" t="s">
        <v>7688</v>
      </c>
    </row>
    <row r="679" spans="1:8" x14ac:dyDescent="0.3">
      <c r="A679">
        <v>1671375</v>
      </c>
      <c r="B679">
        <v>96.2</v>
      </c>
      <c r="C679">
        <v>12</v>
      </c>
      <c r="D679">
        <v>-23.470024299999999</v>
      </c>
      <c r="E679">
        <v>-46.544553499999999</v>
      </c>
      <c r="F679" t="s">
        <v>7023</v>
      </c>
      <c r="G679">
        <v>1671375</v>
      </c>
      <c r="H679" t="s">
        <v>7689</v>
      </c>
    </row>
    <row r="680" spans="1:8" x14ac:dyDescent="0.3">
      <c r="A680">
        <v>1671436</v>
      </c>
      <c r="B680">
        <v>116.21</v>
      </c>
      <c r="C680">
        <v>5</v>
      </c>
      <c r="D680">
        <v>-23.6855355</v>
      </c>
      <c r="E680">
        <v>-46.774769399999997</v>
      </c>
      <c r="F680" t="s">
        <v>7023</v>
      </c>
      <c r="G680">
        <v>1671436</v>
      </c>
      <c r="H680" t="s">
        <v>7690</v>
      </c>
    </row>
    <row r="681" spans="1:8" x14ac:dyDescent="0.3">
      <c r="A681">
        <v>1672093</v>
      </c>
      <c r="B681">
        <v>464.28000000000003</v>
      </c>
      <c r="C681">
        <v>18</v>
      </c>
      <c r="D681">
        <v>-23.436387</v>
      </c>
      <c r="E681">
        <v>-46.773736999999997</v>
      </c>
      <c r="F681" t="s">
        <v>7023</v>
      </c>
      <c r="G681">
        <v>1672093</v>
      </c>
      <c r="H681" t="s">
        <v>7691</v>
      </c>
    </row>
    <row r="682" spans="1:8" x14ac:dyDescent="0.3">
      <c r="A682">
        <v>1720609</v>
      </c>
      <c r="B682">
        <v>49.45</v>
      </c>
      <c r="C682">
        <v>5</v>
      </c>
      <c r="D682">
        <v>-23.599402399999999</v>
      </c>
      <c r="E682">
        <v>-46.766251399999902</v>
      </c>
      <c r="F682" t="s">
        <v>7023</v>
      </c>
      <c r="G682">
        <v>1720609</v>
      </c>
      <c r="H682" t="s">
        <v>7692</v>
      </c>
    </row>
    <row r="683" spans="1:8" x14ac:dyDescent="0.3">
      <c r="A683">
        <v>1723359</v>
      </c>
      <c r="B683">
        <v>11.47</v>
      </c>
      <c r="C683">
        <v>1</v>
      </c>
      <c r="D683">
        <v>-23.581938399999999</v>
      </c>
      <c r="E683">
        <v>-46.7639323</v>
      </c>
      <c r="F683" t="s">
        <v>7023</v>
      </c>
      <c r="G683">
        <v>1723359</v>
      </c>
      <c r="H683" t="s">
        <v>7693</v>
      </c>
    </row>
    <row r="684" spans="1:8" x14ac:dyDescent="0.3">
      <c r="A684">
        <v>1723411</v>
      </c>
      <c r="B684">
        <v>461</v>
      </c>
      <c r="C684">
        <v>17</v>
      </c>
      <c r="D684">
        <v>-23.454939499999998</v>
      </c>
      <c r="E684">
        <v>-46.680740299999997</v>
      </c>
      <c r="F684" t="s">
        <v>7023</v>
      </c>
      <c r="G684">
        <v>1723411</v>
      </c>
      <c r="H684" t="s">
        <v>7694</v>
      </c>
    </row>
    <row r="685" spans="1:8" x14ac:dyDescent="0.3">
      <c r="A685">
        <v>1724112</v>
      </c>
      <c r="B685">
        <v>989.67000000000007</v>
      </c>
      <c r="C685">
        <v>36</v>
      </c>
      <c r="D685">
        <v>-23.310784600000002</v>
      </c>
      <c r="E685">
        <v>-46.571935099999997</v>
      </c>
      <c r="F685" t="s">
        <v>7023</v>
      </c>
      <c r="G685">
        <v>1724112</v>
      </c>
      <c r="H685" t="s">
        <v>7695</v>
      </c>
    </row>
    <row r="686" spans="1:8" x14ac:dyDescent="0.3">
      <c r="A686">
        <v>1727724</v>
      </c>
      <c r="B686">
        <v>3457.59</v>
      </c>
      <c r="C686">
        <v>46</v>
      </c>
      <c r="D686">
        <v>-23.4960345</v>
      </c>
      <c r="E686">
        <v>-46.677499599999997</v>
      </c>
      <c r="F686" t="s">
        <v>7023</v>
      </c>
      <c r="G686">
        <v>1727724</v>
      </c>
      <c r="H686" t="s">
        <v>7696</v>
      </c>
    </row>
    <row r="687" spans="1:8" x14ac:dyDescent="0.3">
      <c r="A687">
        <v>1763282</v>
      </c>
      <c r="B687">
        <v>447.03000000000003</v>
      </c>
      <c r="C687">
        <v>21</v>
      </c>
      <c r="D687">
        <v>-23.459775100000002</v>
      </c>
      <c r="E687">
        <v>-46.698231799999903</v>
      </c>
      <c r="F687" t="s">
        <v>7023</v>
      </c>
      <c r="G687">
        <v>1763282</v>
      </c>
      <c r="H687" t="s">
        <v>7697</v>
      </c>
    </row>
    <row r="688" spans="1:8" x14ac:dyDescent="0.3">
      <c r="A688">
        <v>1764364</v>
      </c>
      <c r="B688">
        <v>406.61000000000007</v>
      </c>
      <c r="C688">
        <v>26</v>
      </c>
      <c r="D688">
        <v>-23.5152617</v>
      </c>
      <c r="E688">
        <v>-46.7762873</v>
      </c>
      <c r="F688" t="s">
        <v>7023</v>
      </c>
      <c r="G688">
        <v>1764364</v>
      </c>
      <c r="H688" t="s">
        <v>7698</v>
      </c>
    </row>
    <row r="689" spans="1:8" x14ac:dyDescent="0.3">
      <c r="A689">
        <v>1782699</v>
      </c>
      <c r="B689">
        <v>2338.7699999999995</v>
      </c>
      <c r="C689">
        <v>48</v>
      </c>
      <c r="D689">
        <v>-23.5732885</v>
      </c>
      <c r="E689">
        <v>-46.559389499999902</v>
      </c>
      <c r="F689" t="s">
        <v>7023</v>
      </c>
      <c r="G689">
        <v>1782699</v>
      </c>
      <c r="H689" t="s">
        <v>7699</v>
      </c>
    </row>
    <row r="690" spans="1:8" x14ac:dyDescent="0.3">
      <c r="A690">
        <v>1793736</v>
      </c>
      <c r="B690">
        <v>233.44000000000005</v>
      </c>
      <c r="C690">
        <v>15</v>
      </c>
      <c r="D690">
        <v>-23.627066899999999</v>
      </c>
      <c r="E690">
        <v>-46.770442199999998</v>
      </c>
      <c r="F690" t="s">
        <v>7023</v>
      </c>
      <c r="G690">
        <v>1793736</v>
      </c>
      <c r="H690" t="s">
        <v>7700</v>
      </c>
    </row>
    <row r="691" spans="1:8" x14ac:dyDescent="0.3">
      <c r="A691">
        <v>1795131</v>
      </c>
      <c r="B691">
        <v>257.31</v>
      </c>
      <c r="C691">
        <v>20</v>
      </c>
      <c r="D691">
        <v>-23.425850799999999</v>
      </c>
      <c r="E691">
        <v>-46.533864700000002</v>
      </c>
      <c r="F691" t="s">
        <v>7023</v>
      </c>
      <c r="G691">
        <v>1795131</v>
      </c>
      <c r="H691" t="s">
        <v>7701</v>
      </c>
    </row>
    <row r="692" spans="1:8" x14ac:dyDescent="0.3">
      <c r="A692">
        <v>1799541</v>
      </c>
      <c r="B692">
        <v>103.32</v>
      </c>
      <c r="C692">
        <v>11</v>
      </c>
      <c r="D692">
        <v>-23.457443300000001</v>
      </c>
      <c r="E692">
        <v>-46.700642599999902</v>
      </c>
      <c r="F692" t="s">
        <v>7023</v>
      </c>
      <c r="G692">
        <v>1799541</v>
      </c>
      <c r="H692" t="s">
        <v>7702</v>
      </c>
    </row>
    <row r="693" spans="1:8" x14ac:dyDescent="0.3">
      <c r="A693">
        <v>1799545</v>
      </c>
      <c r="B693">
        <v>30.580000000000002</v>
      </c>
      <c r="C693">
        <v>6</v>
      </c>
      <c r="D693">
        <v>-23.5249661</v>
      </c>
      <c r="E693">
        <v>-46.646312700000003</v>
      </c>
      <c r="F693" t="s">
        <v>7023</v>
      </c>
      <c r="G693">
        <v>1799545</v>
      </c>
      <c r="H693" t="s">
        <v>7703</v>
      </c>
    </row>
    <row r="694" spans="1:8" x14ac:dyDescent="0.3">
      <c r="A694">
        <v>1851580</v>
      </c>
      <c r="B694">
        <v>496.39</v>
      </c>
      <c r="C694">
        <v>34</v>
      </c>
      <c r="D694">
        <v>-23.487218899999998</v>
      </c>
      <c r="E694">
        <v>-46.614388699999999</v>
      </c>
      <c r="F694" t="s">
        <v>7023</v>
      </c>
      <c r="G694">
        <v>1851580</v>
      </c>
      <c r="H694" t="s">
        <v>7704</v>
      </c>
    </row>
    <row r="695" spans="1:8" x14ac:dyDescent="0.3">
      <c r="A695">
        <v>1852381</v>
      </c>
      <c r="B695">
        <v>631.69999999999982</v>
      </c>
      <c r="C695">
        <v>19</v>
      </c>
      <c r="D695">
        <v>-23.488945000000001</v>
      </c>
      <c r="E695">
        <v>-46.341477699999999</v>
      </c>
      <c r="F695" t="s">
        <v>7023</v>
      </c>
      <c r="G695">
        <v>1852381</v>
      </c>
      <c r="H695" t="s">
        <v>7705</v>
      </c>
    </row>
    <row r="696" spans="1:8" x14ac:dyDescent="0.3">
      <c r="A696">
        <v>1852949</v>
      </c>
      <c r="B696">
        <v>1656.93</v>
      </c>
      <c r="C696">
        <v>6</v>
      </c>
      <c r="D696">
        <v>-23.503405999999998</v>
      </c>
      <c r="E696">
        <v>-46.154372000000002</v>
      </c>
      <c r="F696" t="s">
        <v>7023</v>
      </c>
      <c r="G696">
        <v>1852949</v>
      </c>
      <c r="H696" t="s">
        <v>7706</v>
      </c>
    </row>
    <row r="697" spans="1:8" x14ac:dyDescent="0.3">
      <c r="A697">
        <v>1859538</v>
      </c>
      <c r="B697">
        <v>221.87000000000003</v>
      </c>
      <c r="C697">
        <v>10</v>
      </c>
      <c r="D697">
        <v>-23.527632000000001</v>
      </c>
      <c r="E697">
        <v>-46.792228700000003</v>
      </c>
      <c r="F697" t="s">
        <v>7023</v>
      </c>
      <c r="G697">
        <v>1859538</v>
      </c>
      <c r="H697" t="s">
        <v>7707</v>
      </c>
    </row>
    <row r="698" spans="1:8" x14ac:dyDescent="0.3">
      <c r="A698">
        <v>1890366</v>
      </c>
      <c r="B698">
        <v>1537.5899999999997</v>
      </c>
      <c r="C698">
        <v>31</v>
      </c>
      <c r="D698">
        <v>-23.294471600000001</v>
      </c>
      <c r="E698">
        <v>-46.747638599999902</v>
      </c>
      <c r="F698" t="s">
        <v>7023</v>
      </c>
      <c r="G698">
        <v>1890366</v>
      </c>
      <c r="H698" t="s">
        <v>7708</v>
      </c>
    </row>
    <row r="699" spans="1:8" x14ac:dyDescent="0.3">
      <c r="A699">
        <v>1891008</v>
      </c>
      <c r="B699">
        <v>4414.6600000000008</v>
      </c>
      <c r="C699">
        <v>15</v>
      </c>
      <c r="D699">
        <v>-23.523686000000001</v>
      </c>
      <c r="E699">
        <v>-46.826098299999998</v>
      </c>
      <c r="F699" t="s">
        <v>7023</v>
      </c>
      <c r="G699">
        <v>1891008</v>
      </c>
      <c r="H699" t="s">
        <v>7570</v>
      </c>
    </row>
    <row r="700" spans="1:8" x14ac:dyDescent="0.3">
      <c r="A700">
        <v>1913199</v>
      </c>
      <c r="B700">
        <v>2.57</v>
      </c>
      <c r="C700">
        <v>3</v>
      </c>
      <c r="D700">
        <v>-23.279980900000002</v>
      </c>
      <c r="E700">
        <v>-46.743343299999999</v>
      </c>
      <c r="F700" t="s">
        <v>7023</v>
      </c>
      <c r="G700">
        <v>1913199</v>
      </c>
      <c r="H700" t="s">
        <v>7709</v>
      </c>
    </row>
    <row r="701" spans="1:8" x14ac:dyDescent="0.3">
      <c r="A701">
        <v>1929636</v>
      </c>
      <c r="B701">
        <v>56.71</v>
      </c>
      <c r="C701">
        <v>5</v>
      </c>
      <c r="D701">
        <v>-23.654476200000001</v>
      </c>
      <c r="E701">
        <v>-46.7952297</v>
      </c>
      <c r="F701" t="s">
        <v>7023</v>
      </c>
      <c r="G701">
        <v>1929636</v>
      </c>
      <c r="H701" t="s">
        <v>7710</v>
      </c>
    </row>
    <row r="702" spans="1:8" x14ac:dyDescent="0.3">
      <c r="A702">
        <v>1930745</v>
      </c>
      <c r="B702">
        <v>77.67</v>
      </c>
      <c r="C702">
        <v>4</v>
      </c>
      <c r="D702">
        <v>-23.673066200000001</v>
      </c>
      <c r="E702">
        <v>-46.864114600000001</v>
      </c>
      <c r="F702" t="s">
        <v>7023</v>
      </c>
      <c r="G702">
        <v>1930745</v>
      </c>
      <c r="H702" t="s">
        <v>7711</v>
      </c>
    </row>
    <row r="703" spans="1:8" x14ac:dyDescent="0.3">
      <c r="A703">
        <v>1931631</v>
      </c>
      <c r="B703">
        <v>141.16</v>
      </c>
      <c r="C703">
        <v>15</v>
      </c>
      <c r="D703">
        <v>-23.502203900000001</v>
      </c>
      <c r="E703">
        <v>-46.768496300000002</v>
      </c>
      <c r="F703" t="s">
        <v>7023</v>
      </c>
      <c r="G703">
        <v>1931631</v>
      </c>
      <c r="H703" t="s">
        <v>7712</v>
      </c>
    </row>
    <row r="704" spans="1:8" x14ac:dyDescent="0.3">
      <c r="A704">
        <v>1931635</v>
      </c>
      <c r="B704">
        <v>85.220000000000013</v>
      </c>
      <c r="C704">
        <v>7</v>
      </c>
      <c r="D704">
        <v>-23.560875599999999</v>
      </c>
      <c r="E704">
        <v>-46.832819299999997</v>
      </c>
      <c r="F704" t="s">
        <v>7023</v>
      </c>
      <c r="G704">
        <v>1931635</v>
      </c>
      <c r="H704" t="s">
        <v>7713</v>
      </c>
    </row>
    <row r="705" spans="1:8" x14ac:dyDescent="0.3">
      <c r="A705">
        <v>1932070</v>
      </c>
      <c r="B705">
        <v>122.52999999999999</v>
      </c>
      <c r="C705">
        <v>11</v>
      </c>
      <c r="D705">
        <v>-23.496973700000002</v>
      </c>
      <c r="E705">
        <v>-46.747195699999999</v>
      </c>
      <c r="F705" t="s">
        <v>7023</v>
      </c>
      <c r="G705">
        <v>1932070</v>
      </c>
      <c r="H705" t="s">
        <v>7714</v>
      </c>
    </row>
    <row r="706" spans="1:8" x14ac:dyDescent="0.3">
      <c r="A706">
        <v>1995729</v>
      </c>
      <c r="B706">
        <v>6.9600000000000009</v>
      </c>
      <c r="C706">
        <v>3</v>
      </c>
      <c r="D706">
        <v>-23.5357731</v>
      </c>
      <c r="E706">
        <v>-46.892769999999999</v>
      </c>
      <c r="F706" t="s">
        <v>7023</v>
      </c>
      <c r="G706">
        <v>1995729</v>
      </c>
      <c r="H706" t="s">
        <v>7715</v>
      </c>
    </row>
    <row r="707" spans="1:8" x14ac:dyDescent="0.3">
      <c r="A707">
        <v>1998721</v>
      </c>
      <c r="B707">
        <v>6828.8499999999995</v>
      </c>
      <c r="C707">
        <v>48</v>
      </c>
      <c r="D707">
        <v>-23.520672999999999</v>
      </c>
      <c r="E707">
        <v>-46.191665</v>
      </c>
      <c r="F707" t="s">
        <v>7023</v>
      </c>
      <c r="G707">
        <v>1998721</v>
      </c>
      <c r="H707" t="s">
        <v>7409</v>
      </c>
    </row>
    <row r="708" spans="1:8" x14ac:dyDescent="0.3">
      <c r="A708">
        <v>2000841</v>
      </c>
      <c r="B708">
        <v>325.69999999999993</v>
      </c>
      <c r="C708">
        <v>15</v>
      </c>
      <c r="D708">
        <v>-23.507033799999999</v>
      </c>
      <c r="E708">
        <v>-46.774319599999998</v>
      </c>
      <c r="F708" t="s">
        <v>7023</v>
      </c>
      <c r="G708">
        <v>2000841</v>
      </c>
      <c r="H708" t="s">
        <v>7716</v>
      </c>
    </row>
    <row r="709" spans="1:8" x14ac:dyDescent="0.3">
      <c r="A709">
        <v>2002952</v>
      </c>
      <c r="B709">
        <v>615.04</v>
      </c>
      <c r="C709">
        <v>16</v>
      </c>
      <c r="D709">
        <v>-23.4767455</v>
      </c>
      <c r="E709">
        <v>-46.896742600000003</v>
      </c>
      <c r="F709" t="s">
        <v>7023</v>
      </c>
      <c r="G709">
        <v>2002952</v>
      </c>
      <c r="H709" t="s">
        <v>7717</v>
      </c>
    </row>
    <row r="710" spans="1:8" x14ac:dyDescent="0.3">
      <c r="A710">
        <v>2005494</v>
      </c>
      <c r="B710">
        <v>226.96999999999997</v>
      </c>
      <c r="C710">
        <v>15</v>
      </c>
      <c r="D710">
        <v>-23.559381399999999</v>
      </c>
      <c r="E710">
        <v>-46.653872200000002</v>
      </c>
      <c r="F710" t="s">
        <v>7023</v>
      </c>
      <c r="G710">
        <v>2005494</v>
      </c>
      <c r="H710" t="s">
        <v>7718</v>
      </c>
    </row>
    <row r="711" spans="1:8" x14ac:dyDescent="0.3">
      <c r="A711">
        <v>2010303</v>
      </c>
      <c r="B711">
        <v>189.73999999999995</v>
      </c>
      <c r="C711">
        <v>22</v>
      </c>
      <c r="D711">
        <v>-23.551031699999999</v>
      </c>
      <c r="E711">
        <v>-46.610697700000003</v>
      </c>
      <c r="F711" t="s">
        <v>7023</v>
      </c>
      <c r="G711">
        <v>2010303</v>
      </c>
      <c r="H711" t="s">
        <v>7719</v>
      </c>
    </row>
    <row r="712" spans="1:8" x14ac:dyDescent="0.3">
      <c r="A712">
        <v>2013311</v>
      </c>
      <c r="B712">
        <v>1131.3700000000001</v>
      </c>
      <c r="C712">
        <v>23</v>
      </c>
      <c r="D712">
        <v>-23.3257902</v>
      </c>
      <c r="E712">
        <v>-46.709438200000001</v>
      </c>
      <c r="F712" t="s">
        <v>7023</v>
      </c>
      <c r="G712">
        <v>2013311</v>
      </c>
      <c r="H712" t="s">
        <v>7720</v>
      </c>
    </row>
    <row r="713" spans="1:8" x14ac:dyDescent="0.3">
      <c r="A713">
        <v>2015947</v>
      </c>
      <c r="B713">
        <v>88.88</v>
      </c>
      <c r="C713">
        <v>9</v>
      </c>
      <c r="D713">
        <v>-23.537269500000001</v>
      </c>
      <c r="E713">
        <v>-46.786609800000001</v>
      </c>
      <c r="F713" t="s">
        <v>7023</v>
      </c>
      <c r="G713">
        <v>2015947</v>
      </c>
      <c r="H713" t="s">
        <v>7721</v>
      </c>
    </row>
    <row r="714" spans="1:8" x14ac:dyDescent="0.3">
      <c r="A714">
        <v>2020639</v>
      </c>
      <c r="B714">
        <v>651.79000000000019</v>
      </c>
      <c r="C714">
        <v>17</v>
      </c>
      <c r="D714">
        <v>-23.309203</v>
      </c>
      <c r="E714">
        <v>-46.731459899999997</v>
      </c>
      <c r="F714" t="s">
        <v>7023</v>
      </c>
      <c r="G714">
        <v>2020639</v>
      </c>
      <c r="H714" t="s">
        <v>7722</v>
      </c>
    </row>
    <row r="715" spans="1:8" x14ac:dyDescent="0.3">
      <c r="A715">
        <v>2020647</v>
      </c>
      <c r="B715">
        <v>8.1</v>
      </c>
      <c r="C715">
        <v>2</v>
      </c>
      <c r="D715">
        <v>-23.201340500000001</v>
      </c>
      <c r="E715">
        <v>-46.567357800000003</v>
      </c>
      <c r="F715" t="s">
        <v>7023</v>
      </c>
      <c r="G715">
        <v>2020647</v>
      </c>
      <c r="H715" t="s">
        <v>7723</v>
      </c>
    </row>
    <row r="716" spans="1:8" x14ac:dyDescent="0.3">
      <c r="A716">
        <v>2029665</v>
      </c>
      <c r="B716">
        <v>30.18</v>
      </c>
      <c r="C716">
        <v>8</v>
      </c>
      <c r="D716">
        <v>-23.494275900000002</v>
      </c>
      <c r="E716">
        <v>-46.610333300000001</v>
      </c>
      <c r="F716" t="s">
        <v>7023</v>
      </c>
      <c r="G716">
        <v>2029665</v>
      </c>
      <c r="H716" t="s">
        <v>7724</v>
      </c>
    </row>
    <row r="717" spans="1:8" x14ac:dyDescent="0.3">
      <c r="A717">
        <v>2059105</v>
      </c>
      <c r="B717">
        <v>2069.3600000000006</v>
      </c>
      <c r="C717">
        <v>44</v>
      </c>
      <c r="D717">
        <v>-23.567126699999999</v>
      </c>
      <c r="E717">
        <v>-46.644478999999997</v>
      </c>
      <c r="F717" t="s">
        <v>7023</v>
      </c>
      <c r="G717">
        <v>2059105</v>
      </c>
      <c r="H717" t="s">
        <v>7725</v>
      </c>
    </row>
    <row r="718" spans="1:8" x14ac:dyDescent="0.3">
      <c r="A718">
        <v>2069337</v>
      </c>
      <c r="B718">
        <v>0.65</v>
      </c>
      <c r="C718">
        <v>1</v>
      </c>
      <c r="D718">
        <v>-23.513170599999999</v>
      </c>
      <c r="E718">
        <v>-46.6722088</v>
      </c>
      <c r="F718" t="s">
        <v>7023</v>
      </c>
      <c r="G718">
        <v>2069337</v>
      </c>
      <c r="H718" t="s">
        <v>7726</v>
      </c>
    </row>
    <row r="719" spans="1:8" x14ac:dyDescent="0.3">
      <c r="A719">
        <v>2101003</v>
      </c>
      <c r="B719">
        <v>662.89</v>
      </c>
      <c r="C719">
        <v>28</v>
      </c>
      <c r="D719">
        <v>-23.663114</v>
      </c>
      <c r="E719">
        <v>-46.792263200000001</v>
      </c>
      <c r="F719" t="s">
        <v>7023</v>
      </c>
      <c r="G719">
        <v>2101003</v>
      </c>
      <c r="H719" t="s">
        <v>7727</v>
      </c>
    </row>
    <row r="720" spans="1:8" x14ac:dyDescent="0.3">
      <c r="A720">
        <v>2101629</v>
      </c>
      <c r="B720">
        <v>553.70999999999992</v>
      </c>
      <c r="C720">
        <v>16</v>
      </c>
      <c r="D720">
        <v>-23.4842038</v>
      </c>
      <c r="E720">
        <v>-46.670962400000001</v>
      </c>
      <c r="F720" t="s">
        <v>7023</v>
      </c>
      <c r="G720">
        <v>2101629</v>
      </c>
      <c r="H720" t="s">
        <v>7728</v>
      </c>
    </row>
    <row r="721" spans="1:8" x14ac:dyDescent="0.3">
      <c r="A721">
        <v>2101952</v>
      </c>
      <c r="B721">
        <v>6.73</v>
      </c>
      <c r="C721">
        <v>1</v>
      </c>
      <c r="D721">
        <v>-23.628383500000002</v>
      </c>
      <c r="E721">
        <v>-46.788326900000001</v>
      </c>
      <c r="F721" t="s">
        <v>7023</v>
      </c>
      <c r="G721">
        <v>2101952</v>
      </c>
      <c r="H721" t="s">
        <v>7729</v>
      </c>
    </row>
    <row r="722" spans="1:8" x14ac:dyDescent="0.3">
      <c r="A722">
        <v>2101992</v>
      </c>
      <c r="B722">
        <v>9.3699999999999992</v>
      </c>
      <c r="C722">
        <v>1</v>
      </c>
      <c r="D722">
        <v>-23.700410399999999</v>
      </c>
      <c r="E722">
        <v>-46.765636200000003</v>
      </c>
      <c r="F722" t="s">
        <v>7023</v>
      </c>
      <c r="G722">
        <v>2101992</v>
      </c>
      <c r="H722" t="s">
        <v>7730</v>
      </c>
    </row>
    <row r="723" spans="1:8" x14ac:dyDescent="0.3">
      <c r="A723">
        <v>2101995</v>
      </c>
      <c r="B723">
        <v>151.55999999999997</v>
      </c>
      <c r="C723">
        <v>11</v>
      </c>
      <c r="D723">
        <v>-23.626064100000001</v>
      </c>
      <c r="E723">
        <v>-46.818568399999997</v>
      </c>
      <c r="F723" t="s">
        <v>7023</v>
      </c>
      <c r="G723">
        <v>2101995</v>
      </c>
      <c r="H723" t="s">
        <v>7731</v>
      </c>
    </row>
    <row r="724" spans="1:8" x14ac:dyDescent="0.3">
      <c r="A724">
        <v>2103566</v>
      </c>
      <c r="B724">
        <v>176.38000000000002</v>
      </c>
      <c r="C724">
        <v>11</v>
      </c>
      <c r="D724">
        <v>-23.476738000000001</v>
      </c>
      <c r="E724">
        <v>-46.7146933</v>
      </c>
      <c r="F724" t="s">
        <v>7023</v>
      </c>
      <c r="G724">
        <v>2103566</v>
      </c>
      <c r="H724" t="s">
        <v>7732</v>
      </c>
    </row>
    <row r="725" spans="1:8" x14ac:dyDescent="0.3">
      <c r="A725">
        <v>2104513</v>
      </c>
      <c r="B725">
        <v>1041.8</v>
      </c>
      <c r="C725">
        <v>30</v>
      </c>
      <c r="D725">
        <v>-20.532607899999999</v>
      </c>
      <c r="E725">
        <v>-47.397415000000002</v>
      </c>
      <c r="F725" t="s">
        <v>7023</v>
      </c>
      <c r="G725">
        <v>2104513</v>
      </c>
      <c r="H725" t="s">
        <v>7733</v>
      </c>
    </row>
    <row r="726" spans="1:8" x14ac:dyDescent="0.3">
      <c r="A726">
        <v>2104854</v>
      </c>
      <c r="B726">
        <v>4528.7500000000009</v>
      </c>
      <c r="C726">
        <v>27</v>
      </c>
      <c r="D726">
        <v>-23.5282056</v>
      </c>
      <c r="E726">
        <v>-46.508854199999902</v>
      </c>
      <c r="F726" t="s">
        <v>7023</v>
      </c>
      <c r="G726">
        <v>2104854</v>
      </c>
      <c r="H726" t="s">
        <v>7734</v>
      </c>
    </row>
    <row r="727" spans="1:8" x14ac:dyDescent="0.3">
      <c r="A727">
        <v>2106237</v>
      </c>
      <c r="B727">
        <v>749.29</v>
      </c>
      <c r="C727">
        <v>23</v>
      </c>
      <c r="D727">
        <v>-23.576170699999999</v>
      </c>
      <c r="E727">
        <v>-46.639617399999999</v>
      </c>
      <c r="F727" t="s">
        <v>7023</v>
      </c>
      <c r="G727">
        <v>2106237</v>
      </c>
      <c r="H727" t="s">
        <v>7735</v>
      </c>
    </row>
    <row r="728" spans="1:8" x14ac:dyDescent="0.3">
      <c r="A728">
        <v>2107228</v>
      </c>
      <c r="B728">
        <v>45.510000000000005</v>
      </c>
      <c r="C728">
        <v>10</v>
      </c>
      <c r="D728">
        <v>-23.564805499999999</v>
      </c>
      <c r="E728">
        <v>-46.638804099999902</v>
      </c>
      <c r="F728" t="s">
        <v>7023</v>
      </c>
      <c r="G728">
        <v>2107228</v>
      </c>
      <c r="H728" t="s">
        <v>7736</v>
      </c>
    </row>
    <row r="729" spans="1:8" x14ac:dyDescent="0.3">
      <c r="A729">
        <v>2107715</v>
      </c>
      <c r="B729">
        <v>982.01</v>
      </c>
      <c r="C729">
        <v>26</v>
      </c>
      <c r="D729">
        <v>-23.560489199999999</v>
      </c>
      <c r="E729">
        <v>-46.6338753</v>
      </c>
      <c r="F729" t="s">
        <v>7023</v>
      </c>
      <c r="G729">
        <v>2107715</v>
      </c>
      <c r="H729" t="s">
        <v>7737</v>
      </c>
    </row>
    <row r="730" spans="1:8" x14ac:dyDescent="0.3">
      <c r="A730">
        <v>2107920</v>
      </c>
      <c r="B730">
        <v>161.60000000000002</v>
      </c>
      <c r="C730">
        <v>22</v>
      </c>
      <c r="D730">
        <v>-23.5616363</v>
      </c>
      <c r="E730">
        <v>-46.636697899999902</v>
      </c>
      <c r="F730" t="s">
        <v>7023</v>
      </c>
      <c r="G730">
        <v>2107920</v>
      </c>
      <c r="H730" t="s">
        <v>7738</v>
      </c>
    </row>
    <row r="731" spans="1:8" x14ac:dyDescent="0.3">
      <c r="A731">
        <v>2108378</v>
      </c>
      <c r="B731">
        <v>422.62999999999988</v>
      </c>
      <c r="C731">
        <v>28</v>
      </c>
      <c r="D731">
        <v>-23.5260715</v>
      </c>
      <c r="E731">
        <v>-46.6315618</v>
      </c>
      <c r="F731" t="s">
        <v>7023</v>
      </c>
      <c r="G731">
        <v>2108378</v>
      </c>
      <c r="H731" t="s">
        <v>7739</v>
      </c>
    </row>
    <row r="732" spans="1:8" x14ac:dyDescent="0.3">
      <c r="A732">
        <v>2117669</v>
      </c>
      <c r="B732">
        <v>75.47999999999999</v>
      </c>
      <c r="C732">
        <v>7</v>
      </c>
      <c r="D732">
        <v>-23.5339356</v>
      </c>
      <c r="E732">
        <v>-46.630653700000003</v>
      </c>
      <c r="F732" t="s">
        <v>7023</v>
      </c>
      <c r="G732">
        <v>2117669</v>
      </c>
      <c r="H732" t="s">
        <v>7740</v>
      </c>
    </row>
    <row r="733" spans="1:8" x14ac:dyDescent="0.3">
      <c r="A733">
        <v>2117770</v>
      </c>
      <c r="B733">
        <v>9.4700000000000006</v>
      </c>
      <c r="C733">
        <v>7</v>
      </c>
      <c r="D733">
        <v>-23.5011446</v>
      </c>
      <c r="E733">
        <v>-46.623381500000001</v>
      </c>
      <c r="F733" t="s">
        <v>7023</v>
      </c>
      <c r="G733">
        <v>2117770</v>
      </c>
      <c r="H733" t="s">
        <v>7741</v>
      </c>
    </row>
    <row r="734" spans="1:8" x14ac:dyDescent="0.3">
      <c r="A734">
        <v>2118602</v>
      </c>
      <c r="B734">
        <v>1436.91</v>
      </c>
      <c r="C734">
        <v>49</v>
      </c>
      <c r="D734">
        <v>-23.5370347</v>
      </c>
      <c r="E734">
        <v>-46.5756321</v>
      </c>
      <c r="F734" t="s">
        <v>7023</v>
      </c>
      <c r="G734">
        <v>2118602</v>
      </c>
      <c r="H734" t="s">
        <v>7742</v>
      </c>
    </row>
    <row r="735" spans="1:8" x14ac:dyDescent="0.3">
      <c r="A735">
        <v>2119945</v>
      </c>
      <c r="B735">
        <v>2868.2799999999997</v>
      </c>
      <c r="C735">
        <v>33</v>
      </c>
      <c r="D735">
        <v>-23.491174600000001</v>
      </c>
      <c r="E735">
        <v>-46.588220100000001</v>
      </c>
      <c r="F735" t="s">
        <v>7023</v>
      </c>
      <c r="G735">
        <v>2119945</v>
      </c>
      <c r="H735" t="s">
        <v>7743</v>
      </c>
    </row>
    <row r="736" spans="1:8" x14ac:dyDescent="0.3">
      <c r="A736">
        <v>2122284</v>
      </c>
      <c r="B736">
        <v>136.82</v>
      </c>
      <c r="C736">
        <v>14</v>
      </c>
      <c r="D736">
        <v>-23.5685027</v>
      </c>
      <c r="E736">
        <v>-46.544733899999997</v>
      </c>
      <c r="F736" t="s">
        <v>7023</v>
      </c>
      <c r="G736">
        <v>2122284</v>
      </c>
      <c r="H736" t="s">
        <v>7744</v>
      </c>
    </row>
    <row r="737" spans="1:8" x14ac:dyDescent="0.3">
      <c r="A737">
        <v>2122414</v>
      </c>
      <c r="B737">
        <v>34.839999999999996</v>
      </c>
      <c r="C737">
        <v>4</v>
      </c>
      <c r="D737">
        <v>-23.540574199999998</v>
      </c>
      <c r="E737">
        <v>-46.866669899999998</v>
      </c>
      <c r="F737" t="s">
        <v>7023</v>
      </c>
      <c r="G737">
        <v>2122414</v>
      </c>
      <c r="H737" t="s">
        <v>7745</v>
      </c>
    </row>
    <row r="738" spans="1:8" x14ac:dyDescent="0.3">
      <c r="A738">
        <v>2122416</v>
      </c>
      <c r="B738">
        <v>40.01</v>
      </c>
      <c r="C738">
        <v>9</v>
      </c>
      <c r="D738">
        <v>-23.495172199999999</v>
      </c>
      <c r="E738">
        <v>-46.658025899999998</v>
      </c>
      <c r="F738" t="s">
        <v>7023</v>
      </c>
      <c r="G738">
        <v>2122416</v>
      </c>
      <c r="H738" t="s">
        <v>7746</v>
      </c>
    </row>
    <row r="739" spans="1:8" x14ac:dyDescent="0.3">
      <c r="A739">
        <v>2123498</v>
      </c>
      <c r="B739">
        <v>180.97999999999996</v>
      </c>
      <c r="C739">
        <v>14</v>
      </c>
      <c r="D739">
        <v>-23.5472307</v>
      </c>
      <c r="E739">
        <v>-46.639917599999997</v>
      </c>
      <c r="F739" t="s">
        <v>7023</v>
      </c>
      <c r="G739">
        <v>2123498</v>
      </c>
      <c r="H739" t="s">
        <v>7747</v>
      </c>
    </row>
    <row r="740" spans="1:8" x14ac:dyDescent="0.3">
      <c r="A740">
        <v>2129002</v>
      </c>
      <c r="B740">
        <v>41.08</v>
      </c>
      <c r="C740">
        <v>6</v>
      </c>
      <c r="D740">
        <v>-23.519702899999999</v>
      </c>
      <c r="E740">
        <v>-46.588951799999997</v>
      </c>
      <c r="F740" t="s">
        <v>7023</v>
      </c>
      <c r="G740">
        <v>2129002</v>
      </c>
      <c r="H740" t="s">
        <v>7748</v>
      </c>
    </row>
    <row r="741" spans="1:8" x14ac:dyDescent="0.3">
      <c r="A741">
        <v>2129023</v>
      </c>
      <c r="B741">
        <v>0.94</v>
      </c>
      <c r="C741">
        <v>1</v>
      </c>
      <c r="D741">
        <v>-23.451774400000001</v>
      </c>
      <c r="E741">
        <v>-46.612708499999997</v>
      </c>
      <c r="F741" t="s">
        <v>7023</v>
      </c>
      <c r="G741">
        <v>2129023</v>
      </c>
      <c r="H741" t="s">
        <v>7749</v>
      </c>
    </row>
    <row r="742" spans="1:8" x14ac:dyDescent="0.3">
      <c r="A742">
        <v>2129142</v>
      </c>
      <c r="B742">
        <v>160.20999999999998</v>
      </c>
      <c r="C742">
        <v>22</v>
      </c>
      <c r="D742">
        <v>-23.4653551</v>
      </c>
      <c r="E742">
        <v>-46.603555900000003</v>
      </c>
      <c r="F742" t="s">
        <v>7023</v>
      </c>
      <c r="G742">
        <v>2129142</v>
      </c>
      <c r="H742" t="s">
        <v>7750</v>
      </c>
    </row>
    <row r="743" spans="1:8" x14ac:dyDescent="0.3">
      <c r="A743">
        <v>2129212</v>
      </c>
      <c r="B743">
        <v>53.279999999999994</v>
      </c>
      <c r="C743">
        <v>11</v>
      </c>
      <c r="D743">
        <v>-23.578349800000002</v>
      </c>
      <c r="E743">
        <v>-46.517158599999902</v>
      </c>
      <c r="F743" t="s">
        <v>7023</v>
      </c>
      <c r="G743">
        <v>2129212</v>
      </c>
      <c r="H743" t="s">
        <v>7751</v>
      </c>
    </row>
    <row r="744" spans="1:8" x14ac:dyDescent="0.3">
      <c r="A744">
        <v>2129321</v>
      </c>
      <c r="B744">
        <v>845.56999999999994</v>
      </c>
      <c r="C744">
        <v>42</v>
      </c>
      <c r="D744">
        <v>-23.483070399999999</v>
      </c>
      <c r="E744">
        <v>-46.5750557</v>
      </c>
      <c r="F744" t="s">
        <v>7023</v>
      </c>
      <c r="G744">
        <v>2129321</v>
      </c>
      <c r="H744" t="s">
        <v>7752</v>
      </c>
    </row>
    <row r="745" spans="1:8" x14ac:dyDescent="0.3">
      <c r="A745">
        <v>2129443</v>
      </c>
      <c r="B745">
        <v>791</v>
      </c>
      <c r="C745">
        <v>27</v>
      </c>
      <c r="D745">
        <v>-23.583413400000001</v>
      </c>
      <c r="E745">
        <v>-46.5349954</v>
      </c>
      <c r="F745" t="s">
        <v>7023</v>
      </c>
      <c r="G745">
        <v>2129443</v>
      </c>
      <c r="H745" t="s">
        <v>7753</v>
      </c>
    </row>
    <row r="746" spans="1:8" x14ac:dyDescent="0.3">
      <c r="A746">
        <v>2148087</v>
      </c>
      <c r="B746">
        <v>84.47</v>
      </c>
      <c r="C746">
        <v>12</v>
      </c>
      <c r="D746">
        <v>-23.494701899999999</v>
      </c>
      <c r="E746">
        <v>-46.5980986</v>
      </c>
      <c r="F746" t="s">
        <v>7023</v>
      </c>
      <c r="G746">
        <v>2148087</v>
      </c>
      <c r="H746" t="s">
        <v>7754</v>
      </c>
    </row>
    <row r="747" spans="1:8" x14ac:dyDescent="0.3">
      <c r="A747">
        <v>2148192</v>
      </c>
      <c r="B747">
        <v>43.05</v>
      </c>
      <c r="C747">
        <v>8</v>
      </c>
      <c r="D747">
        <v>-23.496272699999999</v>
      </c>
      <c r="E747">
        <v>-46.606166899999998</v>
      </c>
      <c r="F747" t="s">
        <v>7023</v>
      </c>
      <c r="G747">
        <v>2148192</v>
      </c>
      <c r="H747" t="s">
        <v>7755</v>
      </c>
    </row>
    <row r="748" spans="1:8" x14ac:dyDescent="0.3">
      <c r="A748">
        <v>2148204</v>
      </c>
      <c r="B748">
        <v>44.889999999999993</v>
      </c>
      <c r="C748">
        <v>6</v>
      </c>
      <c r="D748">
        <v>-23.497952399999999</v>
      </c>
      <c r="E748">
        <v>-46.594846999999902</v>
      </c>
      <c r="F748" t="s">
        <v>7023</v>
      </c>
      <c r="G748">
        <v>2148204</v>
      </c>
      <c r="H748" t="s">
        <v>7756</v>
      </c>
    </row>
    <row r="749" spans="1:8" x14ac:dyDescent="0.3">
      <c r="A749">
        <v>2148228</v>
      </c>
      <c r="B749">
        <v>120.74000000000001</v>
      </c>
      <c r="C749">
        <v>20</v>
      </c>
      <c r="D749">
        <v>-23.508641000000001</v>
      </c>
      <c r="E749">
        <v>-46.665761199999999</v>
      </c>
      <c r="F749" t="s">
        <v>7023</v>
      </c>
      <c r="G749">
        <v>2148228</v>
      </c>
      <c r="H749" t="s">
        <v>7757</v>
      </c>
    </row>
    <row r="750" spans="1:8" x14ac:dyDescent="0.3">
      <c r="A750">
        <v>2148234</v>
      </c>
      <c r="B750">
        <v>129.14000000000001</v>
      </c>
      <c r="C750">
        <v>16</v>
      </c>
      <c r="D750">
        <v>-23.602884299999999</v>
      </c>
      <c r="E750">
        <v>-46.542472799999999</v>
      </c>
      <c r="F750" t="s">
        <v>7023</v>
      </c>
      <c r="G750">
        <v>2148234</v>
      </c>
      <c r="H750" t="s">
        <v>7758</v>
      </c>
    </row>
    <row r="751" spans="1:8" x14ac:dyDescent="0.3">
      <c r="A751">
        <v>2148249</v>
      </c>
      <c r="B751">
        <v>139.69</v>
      </c>
      <c r="C751">
        <v>7</v>
      </c>
      <c r="D751">
        <v>-23.517309300000001</v>
      </c>
      <c r="E751">
        <v>-46.584488</v>
      </c>
      <c r="F751" t="s">
        <v>7023</v>
      </c>
      <c r="G751">
        <v>2148249</v>
      </c>
      <c r="H751" t="s">
        <v>7759</v>
      </c>
    </row>
    <row r="752" spans="1:8" x14ac:dyDescent="0.3">
      <c r="A752">
        <v>2148311</v>
      </c>
      <c r="B752">
        <v>834.19</v>
      </c>
      <c r="C752">
        <v>19</v>
      </c>
      <c r="D752">
        <v>-23.453419199999999</v>
      </c>
      <c r="E752">
        <v>-46.691968600000003</v>
      </c>
      <c r="F752" t="s">
        <v>7023</v>
      </c>
      <c r="G752">
        <v>2148311</v>
      </c>
      <c r="H752" t="s">
        <v>7760</v>
      </c>
    </row>
    <row r="753" spans="1:8" x14ac:dyDescent="0.3">
      <c r="A753">
        <v>2148327</v>
      </c>
      <c r="B753">
        <v>19.690000000000001</v>
      </c>
      <c r="C753">
        <v>6</v>
      </c>
      <c r="D753">
        <v>-23.5323891</v>
      </c>
      <c r="E753">
        <v>-46.575631000000001</v>
      </c>
      <c r="F753" t="s">
        <v>7023</v>
      </c>
      <c r="G753">
        <v>2148327</v>
      </c>
      <c r="H753" t="s">
        <v>7761</v>
      </c>
    </row>
    <row r="754" spans="1:8" x14ac:dyDescent="0.3">
      <c r="A754">
        <v>2148339</v>
      </c>
      <c r="B754">
        <v>5.97</v>
      </c>
      <c r="C754">
        <v>6</v>
      </c>
      <c r="D754">
        <v>-23.4577007</v>
      </c>
      <c r="E754">
        <v>-46.602903699999999</v>
      </c>
      <c r="F754" t="s">
        <v>7023</v>
      </c>
      <c r="G754">
        <v>2148339</v>
      </c>
      <c r="H754" t="s">
        <v>7762</v>
      </c>
    </row>
    <row r="755" spans="1:8" x14ac:dyDescent="0.3">
      <c r="A755">
        <v>2148486</v>
      </c>
      <c r="B755">
        <v>0.79</v>
      </c>
      <c r="C755">
        <v>1</v>
      </c>
      <c r="D755">
        <v>-23.588068400000001</v>
      </c>
      <c r="E755">
        <v>-46.511252300000002</v>
      </c>
      <c r="F755" t="s">
        <v>7023</v>
      </c>
      <c r="G755">
        <v>2148486</v>
      </c>
      <c r="H755" t="s">
        <v>7763</v>
      </c>
    </row>
    <row r="756" spans="1:8" x14ac:dyDescent="0.3">
      <c r="A756">
        <v>2148533</v>
      </c>
      <c r="B756">
        <v>1.37</v>
      </c>
      <c r="C756">
        <v>2</v>
      </c>
      <c r="D756">
        <v>-23.517573299999999</v>
      </c>
      <c r="E756">
        <v>-46.589404100000003</v>
      </c>
      <c r="F756" t="s">
        <v>7023</v>
      </c>
      <c r="G756">
        <v>2148533</v>
      </c>
      <c r="H756" t="s">
        <v>7764</v>
      </c>
    </row>
    <row r="757" spans="1:8" x14ac:dyDescent="0.3">
      <c r="A757">
        <v>2148692</v>
      </c>
      <c r="B757">
        <v>8.120000000000001</v>
      </c>
      <c r="C757">
        <v>5</v>
      </c>
      <c r="D757">
        <v>-23.4808263</v>
      </c>
      <c r="E757">
        <v>-46.600561599999999</v>
      </c>
      <c r="F757" t="s">
        <v>7023</v>
      </c>
      <c r="G757">
        <v>2148692</v>
      </c>
      <c r="H757" t="s">
        <v>7765</v>
      </c>
    </row>
    <row r="758" spans="1:8" x14ac:dyDescent="0.3">
      <c r="A758">
        <v>2154558</v>
      </c>
      <c r="B758">
        <v>10.96</v>
      </c>
      <c r="C758">
        <v>3</v>
      </c>
      <c r="D758">
        <v>-23.498620299999999</v>
      </c>
      <c r="E758">
        <v>-46.606462499999999</v>
      </c>
      <c r="F758" t="s">
        <v>7023</v>
      </c>
      <c r="G758">
        <v>2154558</v>
      </c>
      <c r="H758" t="s">
        <v>7766</v>
      </c>
    </row>
    <row r="759" spans="1:8" x14ac:dyDescent="0.3">
      <c r="A759">
        <v>2154951</v>
      </c>
      <c r="B759">
        <v>1291.5700000000002</v>
      </c>
      <c r="C759">
        <v>29</v>
      </c>
      <c r="D759">
        <v>-23.590033099999999</v>
      </c>
      <c r="E759">
        <v>-46.538217799999998</v>
      </c>
      <c r="F759" t="s">
        <v>7023</v>
      </c>
      <c r="G759">
        <v>2154951</v>
      </c>
      <c r="H759" t="s">
        <v>7767</v>
      </c>
    </row>
    <row r="760" spans="1:8" x14ac:dyDescent="0.3">
      <c r="A760">
        <v>2155301</v>
      </c>
      <c r="B760">
        <v>89.54</v>
      </c>
      <c r="C760">
        <v>15</v>
      </c>
      <c r="D760">
        <v>-23.540901099999999</v>
      </c>
      <c r="E760">
        <v>-46.588989599999998</v>
      </c>
      <c r="F760" t="s">
        <v>7023</v>
      </c>
      <c r="G760">
        <v>2155301</v>
      </c>
      <c r="H760" t="s">
        <v>7768</v>
      </c>
    </row>
    <row r="761" spans="1:8" x14ac:dyDescent="0.3">
      <c r="A761">
        <v>2155681</v>
      </c>
      <c r="B761">
        <v>0.76</v>
      </c>
      <c r="C761">
        <v>1</v>
      </c>
      <c r="D761">
        <v>-23.4815018</v>
      </c>
      <c r="E761">
        <v>-46.582198300000002</v>
      </c>
      <c r="F761" t="s">
        <v>7023</v>
      </c>
      <c r="G761">
        <v>2155681</v>
      </c>
      <c r="H761" t="s">
        <v>7769</v>
      </c>
    </row>
    <row r="762" spans="1:8" x14ac:dyDescent="0.3">
      <c r="A762">
        <v>2155714</v>
      </c>
      <c r="B762">
        <v>481.72000000000008</v>
      </c>
      <c r="C762">
        <v>26</v>
      </c>
      <c r="D762">
        <v>-23.609103600000001</v>
      </c>
      <c r="E762">
        <v>-46.556632699999902</v>
      </c>
      <c r="F762" t="s">
        <v>7023</v>
      </c>
      <c r="G762">
        <v>2155714</v>
      </c>
      <c r="H762" t="s">
        <v>7770</v>
      </c>
    </row>
    <row r="763" spans="1:8" x14ac:dyDescent="0.3">
      <c r="A763">
        <v>2155719</v>
      </c>
      <c r="B763">
        <v>42.58</v>
      </c>
      <c r="C763">
        <v>11</v>
      </c>
      <c r="D763">
        <v>-23.542159999999999</v>
      </c>
      <c r="E763">
        <v>-46.558981600000003</v>
      </c>
      <c r="F763" t="s">
        <v>7023</v>
      </c>
      <c r="G763">
        <v>2155719</v>
      </c>
      <c r="H763" t="s">
        <v>7771</v>
      </c>
    </row>
    <row r="764" spans="1:8" x14ac:dyDescent="0.3">
      <c r="A764">
        <v>2155909</v>
      </c>
      <c r="B764">
        <v>2.83</v>
      </c>
      <c r="C764">
        <v>2</v>
      </c>
      <c r="D764">
        <v>-23.493181199999999</v>
      </c>
      <c r="E764">
        <v>-46.655941800000001</v>
      </c>
      <c r="F764" t="s">
        <v>7023</v>
      </c>
      <c r="G764">
        <v>2155909</v>
      </c>
      <c r="H764" t="s">
        <v>7772</v>
      </c>
    </row>
    <row r="765" spans="1:8" x14ac:dyDescent="0.3">
      <c r="A765">
        <v>2157550</v>
      </c>
      <c r="B765">
        <v>1123.24</v>
      </c>
      <c r="C765">
        <v>27</v>
      </c>
      <c r="D765">
        <v>-23.542096900000001</v>
      </c>
      <c r="E765">
        <v>-46.589347699999998</v>
      </c>
      <c r="F765" t="s">
        <v>7023</v>
      </c>
      <c r="G765">
        <v>2157550</v>
      </c>
      <c r="H765" t="s">
        <v>7773</v>
      </c>
    </row>
    <row r="766" spans="1:8" x14ac:dyDescent="0.3">
      <c r="A766">
        <v>2157605</v>
      </c>
      <c r="B766">
        <v>55.640000000000008</v>
      </c>
      <c r="C766">
        <v>5</v>
      </c>
      <c r="D766">
        <v>-23.554238999999999</v>
      </c>
      <c r="E766">
        <v>-46.554126500000002</v>
      </c>
      <c r="F766" t="s">
        <v>7023</v>
      </c>
      <c r="G766">
        <v>2157605</v>
      </c>
      <c r="H766" t="s">
        <v>7774</v>
      </c>
    </row>
    <row r="767" spans="1:8" x14ac:dyDescent="0.3">
      <c r="A767">
        <v>2157900</v>
      </c>
      <c r="B767">
        <v>20.47</v>
      </c>
      <c r="C767">
        <v>5</v>
      </c>
      <c r="D767">
        <v>-23.524314199999999</v>
      </c>
      <c r="E767">
        <v>-46.590260999999998</v>
      </c>
      <c r="F767" t="s">
        <v>7023</v>
      </c>
      <c r="G767">
        <v>2157900</v>
      </c>
      <c r="H767" t="s">
        <v>7775</v>
      </c>
    </row>
    <row r="768" spans="1:8" x14ac:dyDescent="0.3">
      <c r="A768">
        <v>2162470</v>
      </c>
      <c r="B768">
        <v>102.18999999999998</v>
      </c>
      <c r="C768">
        <v>13</v>
      </c>
      <c r="D768">
        <v>-23.499837899999999</v>
      </c>
      <c r="E768">
        <v>-46.769953899999997</v>
      </c>
      <c r="F768" t="s">
        <v>7023</v>
      </c>
      <c r="G768">
        <v>2162470</v>
      </c>
      <c r="H768" t="s">
        <v>7776</v>
      </c>
    </row>
    <row r="769" spans="1:8" x14ac:dyDescent="0.3">
      <c r="A769">
        <v>2164858</v>
      </c>
      <c r="B769">
        <v>2134.9299999999994</v>
      </c>
      <c r="C769">
        <v>42</v>
      </c>
      <c r="D769">
        <v>-23.574171499999999</v>
      </c>
      <c r="E769">
        <v>-46.541398800000003</v>
      </c>
      <c r="F769" t="s">
        <v>7023</v>
      </c>
      <c r="G769">
        <v>2164858</v>
      </c>
      <c r="H769" t="s">
        <v>7777</v>
      </c>
    </row>
    <row r="770" spans="1:8" x14ac:dyDescent="0.3">
      <c r="A770">
        <v>2167617</v>
      </c>
      <c r="B770">
        <v>31.020000000000003</v>
      </c>
      <c r="C770">
        <v>5</v>
      </c>
      <c r="D770">
        <v>-23.5504712</v>
      </c>
      <c r="E770">
        <v>-46.853878899999998</v>
      </c>
      <c r="F770" t="s">
        <v>7023</v>
      </c>
      <c r="G770">
        <v>2167617</v>
      </c>
      <c r="H770" t="s">
        <v>7778</v>
      </c>
    </row>
    <row r="771" spans="1:8" x14ac:dyDescent="0.3">
      <c r="A771">
        <v>2170658</v>
      </c>
      <c r="B771">
        <v>2654.8499999999995</v>
      </c>
      <c r="C771">
        <v>18</v>
      </c>
      <c r="D771">
        <v>-23.628985799999999</v>
      </c>
      <c r="E771">
        <v>-46.796513699999998</v>
      </c>
      <c r="F771" t="s">
        <v>7023</v>
      </c>
      <c r="G771">
        <v>2170658</v>
      </c>
      <c r="H771" t="s">
        <v>7779</v>
      </c>
    </row>
    <row r="772" spans="1:8" x14ac:dyDescent="0.3">
      <c r="A772">
        <v>2174828</v>
      </c>
      <c r="B772">
        <v>8.35</v>
      </c>
      <c r="C772">
        <v>1</v>
      </c>
      <c r="D772">
        <v>-23.574148900000001</v>
      </c>
      <c r="E772">
        <v>-46.818298899999903</v>
      </c>
      <c r="F772" t="s">
        <v>7023</v>
      </c>
      <c r="G772">
        <v>2174828</v>
      </c>
      <c r="H772" t="s">
        <v>7780</v>
      </c>
    </row>
    <row r="773" spans="1:8" x14ac:dyDescent="0.3">
      <c r="A773">
        <v>2174829</v>
      </c>
      <c r="B773">
        <v>115.82000000000001</v>
      </c>
      <c r="C773">
        <v>6</v>
      </c>
      <c r="D773">
        <v>-23.572891800000001</v>
      </c>
      <c r="E773">
        <v>-46.816662399999998</v>
      </c>
      <c r="F773" t="s">
        <v>7023</v>
      </c>
      <c r="G773">
        <v>2174829</v>
      </c>
      <c r="H773" t="s">
        <v>7781</v>
      </c>
    </row>
    <row r="774" spans="1:8" x14ac:dyDescent="0.3">
      <c r="A774">
        <v>2175015</v>
      </c>
      <c r="B774">
        <v>90.080000000000013</v>
      </c>
      <c r="C774">
        <v>6</v>
      </c>
      <c r="D774">
        <v>-23.444489900000001</v>
      </c>
      <c r="E774">
        <v>-46.753097199999999</v>
      </c>
      <c r="F774" t="s">
        <v>7023</v>
      </c>
      <c r="G774">
        <v>2175015</v>
      </c>
      <c r="H774" t="s">
        <v>7782</v>
      </c>
    </row>
    <row r="775" spans="1:8" x14ac:dyDescent="0.3">
      <c r="A775">
        <v>2175043</v>
      </c>
      <c r="B775">
        <v>106.83999999999999</v>
      </c>
      <c r="C775">
        <v>9</v>
      </c>
      <c r="D775">
        <v>-23.4460379</v>
      </c>
      <c r="E775">
        <v>-46.748537599999999</v>
      </c>
      <c r="F775" t="s">
        <v>7023</v>
      </c>
      <c r="G775">
        <v>2175043</v>
      </c>
      <c r="H775" t="s">
        <v>7783</v>
      </c>
    </row>
    <row r="776" spans="1:8" x14ac:dyDescent="0.3">
      <c r="A776">
        <v>2175044</v>
      </c>
      <c r="B776">
        <v>8.27</v>
      </c>
      <c r="C776">
        <v>1</v>
      </c>
      <c r="D776">
        <v>-23.447176800000001</v>
      </c>
      <c r="E776">
        <v>-46.727599699999999</v>
      </c>
      <c r="F776" t="s">
        <v>7023</v>
      </c>
      <c r="G776">
        <v>2175044</v>
      </c>
      <c r="H776" t="s">
        <v>7784</v>
      </c>
    </row>
    <row r="777" spans="1:8" x14ac:dyDescent="0.3">
      <c r="A777">
        <v>2175322</v>
      </c>
      <c r="B777">
        <v>27.65</v>
      </c>
      <c r="C777">
        <v>2</v>
      </c>
      <c r="D777">
        <v>-23.286812600000001</v>
      </c>
      <c r="E777">
        <v>-46.735536199999999</v>
      </c>
      <c r="F777" t="s">
        <v>7023</v>
      </c>
      <c r="G777">
        <v>2175322</v>
      </c>
      <c r="H777" t="s">
        <v>7785</v>
      </c>
    </row>
    <row r="778" spans="1:8" x14ac:dyDescent="0.3">
      <c r="A778">
        <v>2176096</v>
      </c>
      <c r="B778">
        <v>2671.48</v>
      </c>
      <c r="C778">
        <v>40</v>
      </c>
      <c r="D778">
        <v>-23.3118813</v>
      </c>
      <c r="E778">
        <v>-46.726981299999998</v>
      </c>
      <c r="F778" t="s">
        <v>7023</v>
      </c>
      <c r="G778">
        <v>2176096</v>
      </c>
      <c r="H778" t="s">
        <v>7786</v>
      </c>
    </row>
    <row r="779" spans="1:8" x14ac:dyDescent="0.3">
      <c r="A779">
        <v>2176673</v>
      </c>
      <c r="B779">
        <v>531.25000000000011</v>
      </c>
      <c r="C779">
        <v>16</v>
      </c>
      <c r="D779">
        <v>-23.320042600000001</v>
      </c>
      <c r="E779">
        <v>-46.763954599999998</v>
      </c>
      <c r="F779" t="s">
        <v>7023</v>
      </c>
      <c r="G779">
        <v>2176673</v>
      </c>
      <c r="H779" t="s">
        <v>7787</v>
      </c>
    </row>
    <row r="780" spans="1:8" x14ac:dyDescent="0.3">
      <c r="A780">
        <v>2177204</v>
      </c>
      <c r="B780">
        <v>32.269999999999996</v>
      </c>
      <c r="C780">
        <v>6</v>
      </c>
      <c r="D780">
        <v>-23.6603894</v>
      </c>
      <c r="E780">
        <v>-46.859879300000003</v>
      </c>
      <c r="F780" t="s">
        <v>7023</v>
      </c>
      <c r="G780">
        <v>2177204</v>
      </c>
      <c r="H780" t="s">
        <v>7788</v>
      </c>
    </row>
    <row r="781" spans="1:8" x14ac:dyDescent="0.3">
      <c r="A781">
        <v>2177551</v>
      </c>
      <c r="B781">
        <v>1543.3000000000002</v>
      </c>
      <c r="C781">
        <v>23</v>
      </c>
      <c r="D781">
        <v>-23.528818600000001</v>
      </c>
      <c r="E781">
        <v>-46.460314699999998</v>
      </c>
      <c r="F781" t="s">
        <v>7023</v>
      </c>
      <c r="G781">
        <v>2177551</v>
      </c>
      <c r="H781" t="s">
        <v>7789</v>
      </c>
    </row>
    <row r="782" spans="1:8" x14ac:dyDescent="0.3">
      <c r="A782">
        <v>2177581</v>
      </c>
      <c r="B782">
        <v>119.24999999999999</v>
      </c>
      <c r="C782">
        <v>13</v>
      </c>
      <c r="D782">
        <v>-23.321167299999999</v>
      </c>
      <c r="E782">
        <v>-46.7333037</v>
      </c>
      <c r="F782" t="s">
        <v>7023</v>
      </c>
      <c r="G782">
        <v>2177581</v>
      </c>
      <c r="H782" t="s">
        <v>7790</v>
      </c>
    </row>
    <row r="783" spans="1:8" x14ac:dyDescent="0.3">
      <c r="A783">
        <v>2177790</v>
      </c>
      <c r="B783">
        <v>5241.7000000000007</v>
      </c>
      <c r="C783">
        <v>31</v>
      </c>
      <c r="D783">
        <v>-23.539074500000002</v>
      </c>
      <c r="E783">
        <v>-46.440103099999902</v>
      </c>
      <c r="F783" t="s">
        <v>7023</v>
      </c>
      <c r="G783">
        <v>2177790</v>
      </c>
      <c r="H783" t="s">
        <v>7791</v>
      </c>
    </row>
    <row r="784" spans="1:8" x14ac:dyDescent="0.3">
      <c r="A784">
        <v>2180350</v>
      </c>
      <c r="B784">
        <v>551.66</v>
      </c>
      <c r="C784">
        <v>1</v>
      </c>
      <c r="D784">
        <v>-23.5369989</v>
      </c>
      <c r="E784">
        <v>-46.651577499999902</v>
      </c>
      <c r="F784" t="s">
        <v>7023</v>
      </c>
      <c r="G784">
        <v>2180350</v>
      </c>
      <c r="H784" t="s">
        <v>7792</v>
      </c>
    </row>
    <row r="785" spans="1:8" x14ac:dyDescent="0.3">
      <c r="A785">
        <v>2185270</v>
      </c>
      <c r="B785">
        <v>17.099999999999998</v>
      </c>
      <c r="C785">
        <v>2</v>
      </c>
      <c r="D785">
        <v>-23.694453599999999</v>
      </c>
      <c r="E785">
        <v>-46.755864000000003</v>
      </c>
      <c r="F785" t="s">
        <v>7023</v>
      </c>
      <c r="G785">
        <v>2185270</v>
      </c>
      <c r="H785" t="s">
        <v>7793</v>
      </c>
    </row>
    <row r="786" spans="1:8" x14ac:dyDescent="0.3">
      <c r="A786">
        <v>2224872</v>
      </c>
      <c r="B786">
        <v>43.71</v>
      </c>
      <c r="C786">
        <v>8</v>
      </c>
      <c r="D786">
        <v>-23.5671176</v>
      </c>
      <c r="E786">
        <v>-46.550876700000003</v>
      </c>
      <c r="F786" t="s">
        <v>7023</v>
      </c>
      <c r="G786">
        <v>2224872</v>
      </c>
      <c r="H786" t="s">
        <v>7794</v>
      </c>
    </row>
    <row r="787" spans="1:8" x14ac:dyDescent="0.3">
      <c r="A787">
        <v>2224896</v>
      </c>
      <c r="B787">
        <v>2356.6000000000004</v>
      </c>
      <c r="C787">
        <v>47</v>
      </c>
      <c r="D787">
        <v>-23.568758299999999</v>
      </c>
      <c r="E787">
        <v>-46.566723199999998</v>
      </c>
      <c r="F787" t="s">
        <v>7023</v>
      </c>
      <c r="G787">
        <v>2224896</v>
      </c>
      <c r="H787" t="s">
        <v>7795</v>
      </c>
    </row>
    <row r="788" spans="1:8" x14ac:dyDescent="0.3">
      <c r="A788">
        <v>2225164</v>
      </c>
      <c r="B788">
        <v>1278.1100000000001</v>
      </c>
      <c r="C788">
        <v>25</v>
      </c>
      <c r="D788">
        <v>-23.5341123</v>
      </c>
      <c r="E788">
        <v>-46.926276700000003</v>
      </c>
      <c r="F788" t="s">
        <v>7023</v>
      </c>
      <c r="G788">
        <v>2225164</v>
      </c>
      <c r="H788" t="s">
        <v>7796</v>
      </c>
    </row>
    <row r="789" spans="1:8" x14ac:dyDescent="0.3">
      <c r="A789">
        <v>2230341</v>
      </c>
      <c r="B789">
        <v>102.99</v>
      </c>
      <c r="C789">
        <v>10</v>
      </c>
      <c r="D789">
        <v>-23.680401100000001</v>
      </c>
      <c r="E789">
        <v>-46.857449000000003</v>
      </c>
      <c r="F789" t="s">
        <v>7023</v>
      </c>
      <c r="G789">
        <v>2230341</v>
      </c>
      <c r="H789" t="s">
        <v>7797</v>
      </c>
    </row>
    <row r="790" spans="1:8" x14ac:dyDescent="0.3">
      <c r="A790">
        <v>2268287</v>
      </c>
      <c r="B790">
        <v>16</v>
      </c>
      <c r="C790">
        <v>5</v>
      </c>
      <c r="D790">
        <v>-23.517727600000001</v>
      </c>
      <c r="E790">
        <v>-46.589435100000003</v>
      </c>
      <c r="F790" t="s">
        <v>7023</v>
      </c>
      <c r="G790">
        <v>2268287</v>
      </c>
      <c r="H790" t="s">
        <v>7798</v>
      </c>
    </row>
    <row r="791" spans="1:8" x14ac:dyDescent="0.3">
      <c r="A791">
        <v>2452404</v>
      </c>
      <c r="B791">
        <v>10.47</v>
      </c>
      <c r="C791">
        <v>3</v>
      </c>
      <c r="D791">
        <v>-23.378644000000001</v>
      </c>
      <c r="E791">
        <v>-46.721069300000003</v>
      </c>
      <c r="F791" t="s">
        <v>7023</v>
      </c>
      <c r="G791">
        <v>2452404</v>
      </c>
      <c r="H791" t="s">
        <v>7799</v>
      </c>
    </row>
    <row r="792" spans="1:8" x14ac:dyDescent="0.3">
      <c r="A792">
        <v>2452544</v>
      </c>
      <c r="B792">
        <v>232.68</v>
      </c>
      <c r="C792">
        <v>17</v>
      </c>
      <c r="D792">
        <v>-23.5592285</v>
      </c>
      <c r="E792">
        <v>-46.575498799999998</v>
      </c>
      <c r="F792" t="s">
        <v>7023</v>
      </c>
      <c r="G792">
        <v>2452544</v>
      </c>
      <c r="H792" t="s">
        <v>7800</v>
      </c>
    </row>
    <row r="793" spans="1:8" x14ac:dyDescent="0.3">
      <c r="A793">
        <v>2453147</v>
      </c>
      <c r="B793">
        <v>46.97</v>
      </c>
      <c r="C793">
        <v>4</v>
      </c>
      <c r="D793">
        <v>-23.433103899999999</v>
      </c>
      <c r="E793">
        <v>-46.578339700000001</v>
      </c>
      <c r="F793" t="s">
        <v>7023</v>
      </c>
      <c r="G793">
        <v>2453147</v>
      </c>
      <c r="H793" t="s">
        <v>7801</v>
      </c>
    </row>
    <row r="794" spans="1:8" x14ac:dyDescent="0.3">
      <c r="A794">
        <v>2454455</v>
      </c>
      <c r="B794">
        <v>11.77</v>
      </c>
      <c r="C794">
        <v>2</v>
      </c>
      <c r="D794">
        <v>-23.403179099999999</v>
      </c>
      <c r="E794">
        <v>-46.405949499999998</v>
      </c>
      <c r="F794" t="s">
        <v>7023</v>
      </c>
      <c r="G794">
        <v>2454455</v>
      </c>
      <c r="H794" t="s">
        <v>7802</v>
      </c>
    </row>
    <row r="795" spans="1:8" x14ac:dyDescent="0.3">
      <c r="A795">
        <v>2456032</v>
      </c>
      <c r="B795">
        <v>60.3</v>
      </c>
      <c r="C795">
        <v>8</v>
      </c>
      <c r="D795">
        <v>-23.556865599999998</v>
      </c>
      <c r="E795">
        <v>-46.551191099999997</v>
      </c>
      <c r="F795" t="s">
        <v>7023</v>
      </c>
      <c r="G795">
        <v>2456032</v>
      </c>
      <c r="H795" t="s">
        <v>7803</v>
      </c>
    </row>
    <row r="796" spans="1:8" x14ac:dyDescent="0.3">
      <c r="A796">
        <v>2456034</v>
      </c>
      <c r="B796">
        <v>227.25</v>
      </c>
      <c r="C796">
        <v>13</v>
      </c>
      <c r="D796">
        <v>-23.5523746</v>
      </c>
      <c r="E796">
        <v>-46.629829299999997</v>
      </c>
      <c r="F796" t="s">
        <v>7023</v>
      </c>
      <c r="G796">
        <v>2456034</v>
      </c>
      <c r="H796" t="s">
        <v>7804</v>
      </c>
    </row>
    <row r="797" spans="1:8" x14ac:dyDescent="0.3">
      <c r="A797">
        <v>2456078</v>
      </c>
      <c r="B797">
        <v>68.930000000000007</v>
      </c>
      <c r="C797">
        <v>3</v>
      </c>
      <c r="D797">
        <v>-23.526776000000002</v>
      </c>
      <c r="E797">
        <v>-46.606045799999997</v>
      </c>
      <c r="F797" t="s">
        <v>7023</v>
      </c>
      <c r="G797">
        <v>2456078</v>
      </c>
      <c r="H797" t="s">
        <v>7805</v>
      </c>
    </row>
    <row r="798" spans="1:8" x14ac:dyDescent="0.3">
      <c r="A798">
        <v>2470523</v>
      </c>
      <c r="B798">
        <v>219.93999999999997</v>
      </c>
      <c r="C798">
        <v>10</v>
      </c>
      <c r="D798">
        <v>-23.590245400000001</v>
      </c>
      <c r="E798">
        <v>-46.722438699999998</v>
      </c>
      <c r="F798" t="s">
        <v>7023</v>
      </c>
      <c r="G798">
        <v>2470523</v>
      </c>
      <c r="H798" t="s">
        <v>7806</v>
      </c>
    </row>
    <row r="799" spans="1:8" x14ac:dyDescent="0.3">
      <c r="A799">
        <v>2471209</v>
      </c>
      <c r="B799">
        <v>165.56</v>
      </c>
      <c r="C799">
        <v>20</v>
      </c>
      <c r="D799">
        <v>-23.451641500000001</v>
      </c>
      <c r="E799">
        <v>-46.4805755</v>
      </c>
      <c r="F799" t="s">
        <v>7023</v>
      </c>
      <c r="G799">
        <v>2471209</v>
      </c>
      <c r="H799" t="s">
        <v>7807</v>
      </c>
    </row>
    <row r="800" spans="1:8" x14ac:dyDescent="0.3">
      <c r="A800">
        <v>2472400</v>
      </c>
      <c r="B800">
        <v>174.11</v>
      </c>
      <c r="C800">
        <v>22</v>
      </c>
      <c r="D800">
        <v>-23.539581299999998</v>
      </c>
      <c r="E800">
        <v>-46.635716700000003</v>
      </c>
      <c r="F800" t="s">
        <v>7023</v>
      </c>
      <c r="G800">
        <v>2472400</v>
      </c>
      <c r="H800" t="s">
        <v>7808</v>
      </c>
    </row>
    <row r="801" spans="1:8" x14ac:dyDescent="0.3">
      <c r="A801">
        <v>2485443</v>
      </c>
      <c r="B801">
        <v>689.70000000000016</v>
      </c>
      <c r="C801">
        <v>24</v>
      </c>
      <c r="D801">
        <v>-23.545267200000001</v>
      </c>
      <c r="E801">
        <v>-46.609347999999997</v>
      </c>
      <c r="F801" t="s">
        <v>7023</v>
      </c>
      <c r="G801">
        <v>2485443</v>
      </c>
      <c r="H801" t="s">
        <v>7809</v>
      </c>
    </row>
    <row r="802" spans="1:8" x14ac:dyDescent="0.3">
      <c r="A802">
        <v>2497648</v>
      </c>
      <c r="B802">
        <v>37.69</v>
      </c>
      <c r="C802">
        <v>6</v>
      </c>
      <c r="D802">
        <v>-23.479593399999999</v>
      </c>
      <c r="E802">
        <v>-46.614040600000003</v>
      </c>
      <c r="F802" t="s">
        <v>7023</v>
      </c>
      <c r="G802">
        <v>2497648</v>
      </c>
      <c r="H802" t="s">
        <v>7810</v>
      </c>
    </row>
    <row r="803" spans="1:8" x14ac:dyDescent="0.3">
      <c r="A803">
        <v>2497721</v>
      </c>
      <c r="B803">
        <v>136.66</v>
      </c>
      <c r="C803">
        <v>11</v>
      </c>
      <c r="D803">
        <v>-23.535451900000002</v>
      </c>
      <c r="E803">
        <v>-46.618678899999999</v>
      </c>
      <c r="F803" t="s">
        <v>7023</v>
      </c>
      <c r="G803">
        <v>2497721</v>
      </c>
      <c r="H803" t="s">
        <v>7811</v>
      </c>
    </row>
    <row r="804" spans="1:8" x14ac:dyDescent="0.3">
      <c r="A804">
        <v>2498520</v>
      </c>
      <c r="B804">
        <v>83.23</v>
      </c>
      <c r="C804">
        <v>16</v>
      </c>
      <c r="D804">
        <v>-23.5598122</v>
      </c>
      <c r="E804">
        <v>-46.598743300000002</v>
      </c>
      <c r="F804" t="s">
        <v>7023</v>
      </c>
      <c r="G804">
        <v>2498520</v>
      </c>
      <c r="H804" t="s">
        <v>7812</v>
      </c>
    </row>
    <row r="805" spans="1:8" x14ac:dyDescent="0.3">
      <c r="A805">
        <v>2498536</v>
      </c>
      <c r="B805">
        <v>90.570000000000022</v>
      </c>
      <c r="C805">
        <v>8</v>
      </c>
      <c r="D805">
        <v>-23.447800300000001</v>
      </c>
      <c r="E805">
        <v>-46.515883199999998</v>
      </c>
      <c r="F805" t="s">
        <v>7023</v>
      </c>
      <c r="G805">
        <v>2498536</v>
      </c>
      <c r="H805" t="s">
        <v>7813</v>
      </c>
    </row>
    <row r="806" spans="1:8" x14ac:dyDescent="0.3">
      <c r="A806">
        <v>2498570</v>
      </c>
      <c r="B806">
        <v>51.96</v>
      </c>
      <c r="C806">
        <v>6</v>
      </c>
      <c r="D806">
        <v>-23.483289599999999</v>
      </c>
      <c r="E806">
        <v>-46.590661699999998</v>
      </c>
      <c r="F806" t="s">
        <v>7023</v>
      </c>
      <c r="G806">
        <v>2498570</v>
      </c>
      <c r="H806" t="s">
        <v>7814</v>
      </c>
    </row>
    <row r="807" spans="1:8" x14ac:dyDescent="0.3">
      <c r="A807">
        <v>2500402</v>
      </c>
      <c r="B807">
        <v>54.769999999999996</v>
      </c>
      <c r="C807">
        <v>9</v>
      </c>
      <c r="D807">
        <v>-23.5488702</v>
      </c>
      <c r="E807">
        <v>-46.643863199999998</v>
      </c>
      <c r="F807" t="s">
        <v>7023</v>
      </c>
      <c r="G807">
        <v>2500402</v>
      </c>
      <c r="H807" t="s">
        <v>7815</v>
      </c>
    </row>
    <row r="808" spans="1:8" x14ac:dyDescent="0.3">
      <c r="A808">
        <v>2505360</v>
      </c>
      <c r="B808">
        <v>99.190000000000012</v>
      </c>
      <c r="C808">
        <v>12</v>
      </c>
      <c r="D808">
        <v>-23.552385300000001</v>
      </c>
      <c r="E808">
        <v>-46.633476199999997</v>
      </c>
      <c r="F808" t="s">
        <v>7023</v>
      </c>
      <c r="G808">
        <v>2505360</v>
      </c>
      <c r="H808" t="s">
        <v>7816</v>
      </c>
    </row>
    <row r="809" spans="1:8" x14ac:dyDescent="0.3">
      <c r="A809">
        <v>2505378</v>
      </c>
      <c r="B809">
        <v>245.16999999999996</v>
      </c>
      <c r="C809">
        <v>15</v>
      </c>
      <c r="D809">
        <v>-23.561440099999999</v>
      </c>
      <c r="E809">
        <v>-46.634748899999998</v>
      </c>
      <c r="F809" t="s">
        <v>7023</v>
      </c>
      <c r="G809">
        <v>2505378</v>
      </c>
      <c r="H809" t="s">
        <v>7817</v>
      </c>
    </row>
    <row r="810" spans="1:8" x14ac:dyDescent="0.3">
      <c r="A810">
        <v>2510142</v>
      </c>
      <c r="B810">
        <v>0.56999999999999995</v>
      </c>
      <c r="C810">
        <v>1</v>
      </c>
      <c r="D810">
        <v>-23.2918351</v>
      </c>
      <c r="E810">
        <v>-46.747615600000003</v>
      </c>
      <c r="F810" t="s">
        <v>7023</v>
      </c>
      <c r="G810">
        <v>2510142</v>
      </c>
      <c r="H810" t="s">
        <v>7818</v>
      </c>
    </row>
    <row r="811" spans="1:8" x14ac:dyDescent="0.3">
      <c r="A811">
        <v>2510164</v>
      </c>
      <c r="B811">
        <v>207.27</v>
      </c>
      <c r="C811">
        <v>19</v>
      </c>
      <c r="D811">
        <v>-23.501932199999999</v>
      </c>
      <c r="E811">
        <v>-46.761173499999998</v>
      </c>
      <c r="F811" t="s">
        <v>7023</v>
      </c>
      <c r="G811">
        <v>2510164</v>
      </c>
      <c r="H811" t="s">
        <v>7819</v>
      </c>
    </row>
    <row r="812" spans="1:8" x14ac:dyDescent="0.3">
      <c r="A812">
        <v>2516278</v>
      </c>
      <c r="B812">
        <v>20.32</v>
      </c>
      <c r="C812">
        <v>3</v>
      </c>
      <c r="D812">
        <v>-23.556039200000001</v>
      </c>
      <c r="E812">
        <v>-46.5491302</v>
      </c>
      <c r="F812" t="s">
        <v>7023</v>
      </c>
      <c r="G812">
        <v>2516278</v>
      </c>
      <c r="H812" t="s">
        <v>7820</v>
      </c>
    </row>
    <row r="813" spans="1:8" x14ac:dyDescent="0.3">
      <c r="A813">
        <v>2534043</v>
      </c>
      <c r="B813">
        <v>44.39</v>
      </c>
      <c r="C813">
        <v>13</v>
      </c>
      <c r="D813">
        <v>-23.546355599999998</v>
      </c>
      <c r="E813">
        <v>-46.658020200000003</v>
      </c>
      <c r="F813" t="s">
        <v>7023</v>
      </c>
      <c r="G813">
        <v>2534043</v>
      </c>
      <c r="H813" t="s">
        <v>7821</v>
      </c>
    </row>
    <row r="814" spans="1:8" x14ac:dyDescent="0.3">
      <c r="A814">
        <v>2536850</v>
      </c>
      <c r="B814">
        <v>10.02</v>
      </c>
      <c r="C814">
        <v>2</v>
      </c>
      <c r="D814">
        <v>-23.393459700000001</v>
      </c>
      <c r="E814">
        <v>-47.008453000000003</v>
      </c>
      <c r="F814" t="s">
        <v>7023</v>
      </c>
      <c r="G814">
        <v>2536850</v>
      </c>
      <c r="H814" t="s">
        <v>7822</v>
      </c>
    </row>
    <row r="815" spans="1:8" x14ac:dyDescent="0.3">
      <c r="A815">
        <v>2536899</v>
      </c>
      <c r="B815">
        <v>71.58</v>
      </c>
      <c r="C815">
        <v>7</v>
      </c>
      <c r="D815">
        <v>-23.4675738</v>
      </c>
      <c r="E815">
        <v>-46.5246852</v>
      </c>
      <c r="F815" t="s">
        <v>7023</v>
      </c>
      <c r="G815">
        <v>2536899</v>
      </c>
      <c r="H815" t="s">
        <v>7823</v>
      </c>
    </row>
    <row r="816" spans="1:8" x14ac:dyDescent="0.3">
      <c r="A816">
        <v>2545701</v>
      </c>
      <c r="B816">
        <v>2.94</v>
      </c>
      <c r="C816">
        <v>1</v>
      </c>
      <c r="D816">
        <v>-23.484363500000001</v>
      </c>
      <c r="E816">
        <v>-46.569889600000003</v>
      </c>
      <c r="F816" t="s">
        <v>7023</v>
      </c>
      <c r="G816">
        <v>2545701</v>
      </c>
      <c r="H816" t="s">
        <v>7824</v>
      </c>
    </row>
    <row r="817" spans="1:8" x14ac:dyDescent="0.3">
      <c r="A817">
        <v>2553524</v>
      </c>
      <c r="B817">
        <v>2869.69</v>
      </c>
      <c r="C817">
        <v>25</v>
      </c>
      <c r="D817">
        <v>-23.623095500000002</v>
      </c>
      <c r="E817">
        <v>-46.738395599999997</v>
      </c>
      <c r="F817" t="s">
        <v>7023</v>
      </c>
      <c r="G817">
        <v>2553524</v>
      </c>
      <c r="H817" t="s">
        <v>7590</v>
      </c>
    </row>
    <row r="818" spans="1:8" x14ac:dyDescent="0.3">
      <c r="A818">
        <v>2558905</v>
      </c>
      <c r="B818">
        <v>202.39000000000001</v>
      </c>
      <c r="C818">
        <v>25</v>
      </c>
      <c r="D818">
        <v>-23.511817400000002</v>
      </c>
      <c r="E818">
        <v>-46.583593200000003</v>
      </c>
      <c r="F818" t="s">
        <v>7023</v>
      </c>
      <c r="G818">
        <v>2558905</v>
      </c>
      <c r="H818" t="s">
        <v>7825</v>
      </c>
    </row>
    <row r="819" spans="1:8" x14ac:dyDescent="0.3">
      <c r="A819">
        <v>2558915</v>
      </c>
      <c r="B819">
        <v>188.10000000000002</v>
      </c>
      <c r="C819">
        <v>25</v>
      </c>
      <c r="D819">
        <v>-23.527936499999999</v>
      </c>
      <c r="E819">
        <v>-46.6267402</v>
      </c>
      <c r="F819" t="s">
        <v>7023</v>
      </c>
      <c r="G819">
        <v>2558915</v>
      </c>
      <c r="H819" t="s">
        <v>7826</v>
      </c>
    </row>
    <row r="820" spans="1:8" x14ac:dyDescent="0.3">
      <c r="A820">
        <v>2562016</v>
      </c>
      <c r="B820">
        <v>243.5</v>
      </c>
      <c r="C820">
        <v>6</v>
      </c>
      <c r="D820">
        <v>-23.700215499999999</v>
      </c>
      <c r="E820">
        <v>-46.781106100000002</v>
      </c>
      <c r="F820" t="s">
        <v>7023</v>
      </c>
      <c r="G820">
        <v>2562016</v>
      </c>
      <c r="H820" t="s">
        <v>7827</v>
      </c>
    </row>
    <row r="821" spans="1:8" x14ac:dyDescent="0.3">
      <c r="A821">
        <v>2565200</v>
      </c>
      <c r="B821">
        <v>1641.4100000000003</v>
      </c>
      <c r="C821">
        <v>50</v>
      </c>
      <c r="D821">
        <v>-23.572262200000001</v>
      </c>
      <c r="E821">
        <v>-46.562275100000001</v>
      </c>
      <c r="F821" t="s">
        <v>7023</v>
      </c>
      <c r="G821">
        <v>2565200</v>
      </c>
      <c r="H821" t="s">
        <v>7828</v>
      </c>
    </row>
    <row r="822" spans="1:8" x14ac:dyDescent="0.3">
      <c r="A822">
        <v>2565289</v>
      </c>
      <c r="B822">
        <v>213.08000000000004</v>
      </c>
      <c r="C822">
        <v>15</v>
      </c>
      <c r="D822">
        <v>-23.4716232</v>
      </c>
      <c r="E822">
        <v>-46.351720399999998</v>
      </c>
      <c r="F822" t="s">
        <v>7023</v>
      </c>
      <c r="G822">
        <v>2565289</v>
      </c>
      <c r="H822" t="s">
        <v>7829</v>
      </c>
    </row>
    <row r="823" spans="1:8" x14ac:dyDescent="0.3">
      <c r="A823">
        <v>2567280</v>
      </c>
      <c r="B823">
        <v>7.0299999999999994</v>
      </c>
      <c r="C823">
        <v>2</v>
      </c>
      <c r="D823">
        <v>-23.438418800000001</v>
      </c>
      <c r="E823">
        <v>-46.826814300000002</v>
      </c>
      <c r="F823" t="s">
        <v>7023</v>
      </c>
      <c r="G823">
        <v>2567280</v>
      </c>
      <c r="H823" t="s">
        <v>7830</v>
      </c>
    </row>
    <row r="824" spans="1:8" x14ac:dyDescent="0.3">
      <c r="A824">
        <v>2567893</v>
      </c>
      <c r="B824">
        <v>322.83000000000004</v>
      </c>
      <c r="C824">
        <v>21</v>
      </c>
      <c r="D824">
        <v>-23.512082400000001</v>
      </c>
      <c r="E824">
        <v>-46.1347594</v>
      </c>
      <c r="F824" t="s">
        <v>7023</v>
      </c>
      <c r="G824">
        <v>2567893</v>
      </c>
      <c r="H824" t="s">
        <v>7831</v>
      </c>
    </row>
    <row r="825" spans="1:8" x14ac:dyDescent="0.3">
      <c r="A825">
        <v>2567907</v>
      </c>
      <c r="B825">
        <v>1082.7</v>
      </c>
      <c r="C825">
        <v>40</v>
      </c>
      <c r="D825">
        <v>-23.5462825</v>
      </c>
      <c r="E825">
        <v>-46.635653900000001</v>
      </c>
      <c r="F825" t="s">
        <v>7023</v>
      </c>
      <c r="G825">
        <v>2567907</v>
      </c>
      <c r="H825" t="s">
        <v>7832</v>
      </c>
    </row>
    <row r="826" spans="1:8" x14ac:dyDescent="0.3">
      <c r="A826">
        <v>2567924</v>
      </c>
      <c r="B826">
        <v>41.449999999999996</v>
      </c>
      <c r="C826">
        <v>4</v>
      </c>
      <c r="D826">
        <v>-23.552047399999999</v>
      </c>
      <c r="E826">
        <v>-46.530347300000003</v>
      </c>
      <c r="F826" t="s">
        <v>7023</v>
      </c>
      <c r="G826">
        <v>2567924</v>
      </c>
      <c r="H826" t="s">
        <v>7833</v>
      </c>
    </row>
    <row r="827" spans="1:8" x14ac:dyDescent="0.3">
      <c r="A827">
        <v>2568364</v>
      </c>
      <c r="B827">
        <v>327.6400000000001</v>
      </c>
      <c r="C827">
        <v>25</v>
      </c>
      <c r="D827">
        <v>-23.379386100000001</v>
      </c>
      <c r="E827">
        <v>-46.2927787</v>
      </c>
      <c r="F827" t="s">
        <v>7023</v>
      </c>
      <c r="G827">
        <v>2568364</v>
      </c>
      <c r="H827" t="s">
        <v>7834</v>
      </c>
    </row>
    <row r="828" spans="1:8" x14ac:dyDescent="0.3">
      <c r="A828">
        <v>2568434</v>
      </c>
      <c r="B828">
        <v>58.320000000000007</v>
      </c>
      <c r="C828">
        <v>6</v>
      </c>
      <c r="D828">
        <v>-23.504761200000001</v>
      </c>
      <c r="E828">
        <v>-46.5068348</v>
      </c>
      <c r="F828" t="s">
        <v>7023</v>
      </c>
      <c r="G828">
        <v>2568434</v>
      </c>
      <c r="H828" t="s">
        <v>7835</v>
      </c>
    </row>
    <row r="829" spans="1:8" x14ac:dyDescent="0.3">
      <c r="A829">
        <v>2568510</v>
      </c>
      <c r="B829">
        <v>1.84</v>
      </c>
      <c r="C829">
        <v>3</v>
      </c>
      <c r="D829">
        <v>-23.4713998</v>
      </c>
      <c r="E829">
        <v>-46.542180199999997</v>
      </c>
      <c r="F829" t="s">
        <v>7023</v>
      </c>
      <c r="G829">
        <v>2568510</v>
      </c>
      <c r="H829" t="s">
        <v>7836</v>
      </c>
    </row>
    <row r="830" spans="1:8" x14ac:dyDescent="0.3">
      <c r="A830">
        <v>2569884</v>
      </c>
      <c r="B830">
        <v>293.52</v>
      </c>
      <c r="C830">
        <v>7</v>
      </c>
      <c r="D830">
        <v>-23.569544100000002</v>
      </c>
      <c r="E830">
        <v>-46.409874100000003</v>
      </c>
      <c r="F830" t="s">
        <v>7023</v>
      </c>
      <c r="G830">
        <v>2569884</v>
      </c>
      <c r="H830" t="s">
        <v>7837</v>
      </c>
    </row>
    <row r="831" spans="1:8" x14ac:dyDescent="0.3">
      <c r="A831">
        <v>2572709</v>
      </c>
      <c r="B831">
        <v>35.840000000000003</v>
      </c>
      <c r="C831">
        <v>2</v>
      </c>
      <c r="D831">
        <v>-23.552570200000002</v>
      </c>
      <c r="E831">
        <v>-46.503262799999902</v>
      </c>
      <c r="F831" t="s">
        <v>7023</v>
      </c>
      <c r="G831">
        <v>2572709</v>
      </c>
      <c r="H831" t="s">
        <v>7838</v>
      </c>
    </row>
    <row r="832" spans="1:8" x14ac:dyDescent="0.3">
      <c r="A832">
        <v>2572713</v>
      </c>
      <c r="B832">
        <v>168.83</v>
      </c>
      <c r="C832">
        <v>25</v>
      </c>
      <c r="D832">
        <v>-23.539425699999999</v>
      </c>
      <c r="E832">
        <v>-46.482956600000001</v>
      </c>
      <c r="F832" t="s">
        <v>7023</v>
      </c>
      <c r="G832">
        <v>2572713</v>
      </c>
      <c r="H832" t="s">
        <v>7839</v>
      </c>
    </row>
    <row r="833" spans="1:8" x14ac:dyDescent="0.3">
      <c r="A833">
        <v>2572717</v>
      </c>
      <c r="B833">
        <v>133.22</v>
      </c>
      <c r="C833">
        <v>15</v>
      </c>
      <c r="D833">
        <v>-23.394466999999999</v>
      </c>
      <c r="E833">
        <v>-46.320911199999998</v>
      </c>
      <c r="F833" t="s">
        <v>7023</v>
      </c>
      <c r="G833">
        <v>2572717</v>
      </c>
      <c r="H833" t="s">
        <v>7840</v>
      </c>
    </row>
    <row r="834" spans="1:8" x14ac:dyDescent="0.3">
      <c r="A834">
        <v>2572736</v>
      </c>
      <c r="B834">
        <v>19.53</v>
      </c>
      <c r="C834">
        <v>4</v>
      </c>
      <c r="D834">
        <v>-23.412780600000001</v>
      </c>
      <c r="E834">
        <v>-46.320808300000003</v>
      </c>
      <c r="F834" t="s">
        <v>7023</v>
      </c>
      <c r="G834">
        <v>2572736</v>
      </c>
      <c r="H834" t="s">
        <v>7841</v>
      </c>
    </row>
    <row r="835" spans="1:8" x14ac:dyDescent="0.3">
      <c r="A835">
        <v>2573296</v>
      </c>
      <c r="B835">
        <v>127.32999999999998</v>
      </c>
      <c r="C835">
        <v>17</v>
      </c>
      <c r="D835">
        <v>-23.540194400000001</v>
      </c>
      <c r="E835">
        <v>-46.3597842</v>
      </c>
      <c r="F835" t="s">
        <v>7023</v>
      </c>
      <c r="G835">
        <v>2573296</v>
      </c>
      <c r="H835" t="s">
        <v>7842</v>
      </c>
    </row>
    <row r="836" spans="1:8" x14ac:dyDescent="0.3">
      <c r="A836">
        <v>2573540</v>
      </c>
      <c r="B836">
        <v>290.02999999999997</v>
      </c>
      <c r="C836">
        <v>15</v>
      </c>
      <c r="D836">
        <v>-23.511316999999998</v>
      </c>
      <c r="E836">
        <v>-46.334334499999997</v>
      </c>
      <c r="F836" t="s">
        <v>7023</v>
      </c>
      <c r="G836">
        <v>2573540</v>
      </c>
      <c r="H836" t="s">
        <v>7843</v>
      </c>
    </row>
    <row r="837" spans="1:8" x14ac:dyDescent="0.3">
      <c r="A837">
        <v>2573545</v>
      </c>
      <c r="B837">
        <v>3465.5999999999995</v>
      </c>
      <c r="C837">
        <v>33</v>
      </c>
      <c r="D837">
        <v>-23.560303099999999</v>
      </c>
      <c r="E837">
        <v>-46.570481399999998</v>
      </c>
      <c r="F837" t="s">
        <v>7023</v>
      </c>
      <c r="G837">
        <v>2573545</v>
      </c>
      <c r="H837" t="s">
        <v>7844</v>
      </c>
    </row>
    <row r="838" spans="1:8" x14ac:dyDescent="0.3">
      <c r="A838">
        <v>2573548</v>
      </c>
      <c r="B838">
        <v>194.92000000000002</v>
      </c>
      <c r="C838">
        <v>21</v>
      </c>
      <c r="D838">
        <v>-23.529858099999998</v>
      </c>
      <c r="E838">
        <v>-46.540241399999999</v>
      </c>
      <c r="F838" t="s">
        <v>7023</v>
      </c>
      <c r="G838">
        <v>2573548</v>
      </c>
      <c r="H838" t="s">
        <v>7845</v>
      </c>
    </row>
    <row r="839" spans="1:8" x14ac:dyDescent="0.3">
      <c r="A839">
        <v>2573603</v>
      </c>
      <c r="B839">
        <v>439.09</v>
      </c>
      <c r="C839">
        <v>25</v>
      </c>
      <c r="D839">
        <v>-23.5613043</v>
      </c>
      <c r="E839">
        <v>-46.211554599999999</v>
      </c>
      <c r="F839" t="s">
        <v>7023</v>
      </c>
      <c r="G839">
        <v>2573603</v>
      </c>
      <c r="H839" t="s">
        <v>7846</v>
      </c>
    </row>
    <row r="840" spans="1:8" x14ac:dyDescent="0.3">
      <c r="A840">
        <v>2573622</v>
      </c>
      <c r="B840">
        <v>317.60000000000002</v>
      </c>
      <c r="C840">
        <v>19</v>
      </c>
      <c r="D840">
        <v>-23.487863999999998</v>
      </c>
      <c r="E840">
        <v>-46.392863800000001</v>
      </c>
      <c r="F840" t="s">
        <v>7023</v>
      </c>
      <c r="G840">
        <v>2573622</v>
      </c>
      <c r="H840" t="s">
        <v>7847</v>
      </c>
    </row>
    <row r="841" spans="1:8" x14ac:dyDescent="0.3">
      <c r="A841">
        <v>2573626</v>
      </c>
      <c r="B841">
        <v>408.5</v>
      </c>
      <c r="C841">
        <v>2</v>
      </c>
      <c r="D841">
        <v>-23.489450900000001</v>
      </c>
      <c r="E841">
        <v>-46.4083398</v>
      </c>
      <c r="F841" t="s">
        <v>7023</v>
      </c>
      <c r="G841">
        <v>2573626</v>
      </c>
      <c r="H841" t="s">
        <v>7848</v>
      </c>
    </row>
    <row r="842" spans="1:8" x14ac:dyDescent="0.3">
      <c r="A842">
        <v>2573628</v>
      </c>
      <c r="B842">
        <v>182.42000000000002</v>
      </c>
      <c r="C842">
        <v>18</v>
      </c>
      <c r="D842">
        <v>-23.520800300000001</v>
      </c>
      <c r="E842">
        <v>-46.2022026</v>
      </c>
      <c r="F842" t="s">
        <v>7023</v>
      </c>
      <c r="G842">
        <v>2573628</v>
      </c>
      <c r="H842" t="s">
        <v>7849</v>
      </c>
    </row>
    <row r="843" spans="1:8" x14ac:dyDescent="0.3">
      <c r="A843">
        <v>2573670</v>
      </c>
      <c r="B843">
        <v>13.629999999999999</v>
      </c>
      <c r="C843">
        <v>2</v>
      </c>
      <c r="D843">
        <v>-23.515056399999999</v>
      </c>
      <c r="E843">
        <v>-46.192545199999998</v>
      </c>
      <c r="F843" t="s">
        <v>7023</v>
      </c>
      <c r="G843">
        <v>2573670</v>
      </c>
      <c r="H843" t="s">
        <v>7850</v>
      </c>
    </row>
    <row r="844" spans="1:8" x14ac:dyDescent="0.3">
      <c r="A844">
        <v>2573733</v>
      </c>
      <c r="B844">
        <v>0.76</v>
      </c>
      <c r="C844">
        <v>1</v>
      </c>
      <c r="D844">
        <v>-23.504447500000001</v>
      </c>
      <c r="E844">
        <v>-46.5153064</v>
      </c>
      <c r="F844" t="s">
        <v>7023</v>
      </c>
      <c r="G844">
        <v>2573733</v>
      </c>
      <c r="H844" t="s">
        <v>7851</v>
      </c>
    </row>
    <row r="845" spans="1:8" x14ac:dyDescent="0.3">
      <c r="A845">
        <v>2573735</v>
      </c>
      <c r="B845">
        <v>70.48</v>
      </c>
      <c r="C845">
        <v>11</v>
      </c>
      <c r="D845">
        <v>-23.5091514</v>
      </c>
      <c r="E845">
        <v>-46.507156899999998</v>
      </c>
      <c r="F845" t="s">
        <v>7023</v>
      </c>
      <c r="G845">
        <v>2573735</v>
      </c>
      <c r="H845" t="s">
        <v>7852</v>
      </c>
    </row>
    <row r="846" spans="1:8" x14ac:dyDescent="0.3">
      <c r="A846">
        <v>2573739</v>
      </c>
      <c r="B846">
        <v>248.23</v>
      </c>
      <c r="C846">
        <v>8</v>
      </c>
      <c r="D846">
        <v>-23.497048299999999</v>
      </c>
      <c r="E846">
        <v>-46.398733499999999</v>
      </c>
      <c r="F846" t="s">
        <v>7023</v>
      </c>
      <c r="G846">
        <v>2573739</v>
      </c>
      <c r="H846" t="s">
        <v>7853</v>
      </c>
    </row>
    <row r="847" spans="1:8" x14ac:dyDescent="0.3">
      <c r="A847">
        <v>2573743</v>
      </c>
      <c r="B847">
        <v>70.09</v>
      </c>
      <c r="C847">
        <v>10</v>
      </c>
      <c r="D847">
        <v>-23.501749199999999</v>
      </c>
      <c r="E847">
        <v>-46.510705299999998</v>
      </c>
      <c r="F847" t="s">
        <v>7023</v>
      </c>
      <c r="G847">
        <v>2573743</v>
      </c>
      <c r="H847" t="s">
        <v>7854</v>
      </c>
    </row>
    <row r="848" spans="1:8" x14ac:dyDescent="0.3">
      <c r="A848">
        <v>2573754</v>
      </c>
      <c r="B848">
        <v>68.72999999999999</v>
      </c>
      <c r="C848">
        <v>2</v>
      </c>
      <c r="D848">
        <v>-23.473715899999998</v>
      </c>
      <c r="E848">
        <v>-46.3055187</v>
      </c>
      <c r="F848" t="s">
        <v>7023</v>
      </c>
      <c r="G848">
        <v>2573754</v>
      </c>
      <c r="H848" t="s">
        <v>7855</v>
      </c>
    </row>
    <row r="849" spans="1:8" x14ac:dyDescent="0.3">
      <c r="A849">
        <v>2573820</v>
      </c>
      <c r="B849">
        <v>75.179999999999993</v>
      </c>
      <c r="C849">
        <v>20</v>
      </c>
      <c r="D849">
        <v>-23.478369300000001</v>
      </c>
      <c r="E849">
        <v>-46.4219978</v>
      </c>
      <c r="F849" t="s">
        <v>7023</v>
      </c>
      <c r="G849">
        <v>2573820</v>
      </c>
      <c r="H849" t="s">
        <v>7856</v>
      </c>
    </row>
    <row r="850" spans="1:8" x14ac:dyDescent="0.3">
      <c r="A850">
        <v>2574316</v>
      </c>
      <c r="B850">
        <v>42.61</v>
      </c>
      <c r="C850">
        <v>8</v>
      </c>
      <c r="D850">
        <v>-23.5599949</v>
      </c>
      <c r="E850">
        <v>-46.631459799999902</v>
      </c>
      <c r="F850" t="s">
        <v>7023</v>
      </c>
      <c r="G850">
        <v>2574316</v>
      </c>
      <c r="H850" t="s">
        <v>7857</v>
      </c>
    </row>
    <row r="851" spans="1:8" x14ac:dyDescent="0.3">
      <c r="A851">
        <v>2574335</v>
      </c>
      <c r="B851">
        <v>5.84</v>
      </c>
      <c r="C851">
        <v>1</v>
      </c>
      <c r="D851">
        <v>-23.451320299999999</v>
      </c>
      <c r="E851">
        <v>-46.345472899999997</v>
      </c>
      <c r="F851" t="s">
        <v>7023</v>
      </c>
      <c r="G851">
        <v>2574335</v>
      </c>
      <c r="H851" t="s">
        <v>7858</v>
      </c>
    </row>
    <row r="852" spans="1:8" x14ac:dyDescent="0.3">
      <c r="A852">
        <v>2574387</v>
      </c>
      <c r="B852">
        <v>2058.8200000000002</v>
      </c>
      <c r="C852">
        <v>46</v>
      </c>
      <c r="D852">
        <v>-23.4598409</v>
      </c>
      <c r="E852">
        <v>-46.4270128</v>
      </c>
      <c r="F852" t="s">
        <v>7023</v>
      </c>
      <c r="G852">
        <v>2574387</v>
      </c>
      <c r="H852" t="s">
        <v>7859</v>
      </c>
    </row>
    <row r="853" spans="1:8" x14ac:dyDescent="0.3">
      <c r="A853">
        <v>2574394</v>
      </c>
      <c r="B853">
        <v>82.59</v>
      </c>
      <c r="C853">
        <v>12</v>
      </c>
      <c r="D853">
        <v>-23.502942999999998</v>
      </c>
      <c r="E853">
        <v>-46.502266499999998</v>
      </c>
      <c r="F853" t="s">
        <v>7023</v>
      </c>
      <c r="G853">
        <v>2574394</v>
      </c>
      <c r="H853" t="s">
        <v>7860</v>
      </c>
    </row>
    <row r="854" spans="1:8" x14ac:dyDescent="0.3">
      <c r="A854">
        <v>2576796</v>
      </c>
      <c r="B854">
        <v>599.16999999999996</v>
      </c>
      <c r="C854">
        <v>26</v>
      </c>
      <c r="D854">
        <v>-23.527848200000001</v>
      </c>
      <c r="E854">
        <v>-46.407682000000001</v>
      </c>
      <c r="F854" t="s">
        <v>7023</v>
      </c>
      <c r="G854">
        <v>2576796</v>
      </c>
      <c r="H854" t="s">
        <v>7861</v>
      </c>
    </row>
    <row r="855" spans="1:8" x14ac:dyDescent="0.3">
      <c r="A855">
        <v>2576810</v>
      </c>
      <c r="B855">
        <v>79.199999999999989</v>
      </c>
      <c r="C855">
        <v>14</v>
      </c>
      <c r="D855">
        <v>-23.4432945</v>
      </c>
      <c r="E855">
        <v>-46.527491400000002</v>
      </c>
      <c r="F855" t="s">
        <v>7023</v>
      </c>
      <c r="G855">
        <v>2576810</v>
      </c>
      <c r="H855" t="s">
        <v>7862</v>
      </c>
    </row>
    <row r="856" spans="1:8" x14ac:dyDescent="0.3">
      <c r="A856">
        <v>2576814</v>
      </c>
      <c r="B856">
        <v>59.4</v>
      </c>
      <c r="C856">
        <v>8</v>
      </c>
      <c r="D856">
        <v>-23.525771299999999</v>
      </c>
      <c r="E856">
        <v>-46.3445331</v>
      </c>
      <c r="F856" t="s">
        <v>7023</v>
      </c>
      <c r="G856">
        <v>2576814</v>
      </c>
      <c r="H856" t="s">
        <v>7863</v>
      </c>
    </row>
    <row r="857" spans="1:8" x14ac:dyDescent="0.3">
      <c r="A857">
        <v>2576860</v>
      </c>
      <c r="B857">
        <v>232.74</v>
      </c>
      <c r="C857">
        <v>18</v>
      </c>
      <c r="D857">
        <v>-23.5020974</v>
      </c>
      <c r="E857">
        <v>-46.149234</v>
      </c>
      <c r="F857" t="s">
        <v>7023</v>
      </c>
      <c r="G857">
        <v>2576860</v>
      </c>
      <c r="H857" t="s">
        <v>7864</v>
      </c>
    </row>
    <row r="858" spans="1:8" x14ac:dyDescent="0.3">
      <c r="A858">
        <v>2578016</v>
      </c>
      <c r="B858">
        <v>165.96999999999997</v>
      </c>
      <c r="C858">
        <v>15</v>
      </c>
      <c r="D858">
        <v>-23.524987599999999</v>
      </c>
      <c r="E858">
        <v>-46.186297000000003</v>
      </c>
      <c r="F858" t="s">
        <v>7023</v>
      </c>
      <c r="G858">
        <v>2578016</v>
      </c>
      <c r="H858" t="s">
        <v>7865</v>
      </c>
    </row>
    <row r="859" spans="1:8" x14ac:dyDescent="0.3">
      <c r="A859">
        <v>2578037</v>
      </c>
      <c r="B859">
        <v>170.65999999999997</v>
      </c>
      <c r="C859">
        <v>18</v>
      </c>
      <c r="D859">
        <v>-23.3817986</v>
      </c>
      <c r="E859">
        <v>-46.324678300000002</v>
      </c>
      <c r="F859" t="s">
        <v>7023</v>
      </c>
      <c r="G859">
        <v>2578037</v>
      </c>
      <c r="H859" t="s">
        <v>7866</v>
      </c>
    </row>
    <row r="860" spans="1:8" x14ac:dyDescent="0.3">
      <c r="A860">
        <v>2578288</v>
      </c>
      <c r="B860">
        <v>326.28000000000003</v>
      </c>
      <c r="C860">
        <v>20</v>
      </c>
      <c r="D860">
        <v>-23.513790400000001</v>
      </c>
      <c r="E860">
        <v>-46.4452085</v>
      </c>
      <c r="F860" t="s">
        <v>7023</v>
      </c>
      <c r="G860">
        <v>2578288</v>
      </c>
      <c r="H860" t="s">
        <v>7867</v>
      </c>
    </row>
    <row r="861" spans="1:8" x14ac:dyDescent="0.3">
      <c r="A861">
        <v>2578786</v>
      </c>
      <c r="B861">
        <v>0.76</v>
      </c>
      <c r="C861">
        <v>1</v>
      </c>
      <c r="D861">
        <v>-23.592666699999999</v>
      </c>
      <c r="E861">
        <v>-46.484174699999997</v>
      </c>
      <c r="F861" t="s">
        <v>7023</v>
      </c>
      <c r="G861">
        <v>2578786</v>
      </c>
      <c r="H861" t="s">
        <v>7868</v>
      </c>
    </row>
    <row r="862" spans="1:8" x14ac:dyDescent="0.3">
      <c r="A862">
        <v>2579464</v>
      </c>
      <c r="B862">
        <v>53.169999999999995</v>
      </c>
      <c r="C862">
        <v>8</v>
      </c>
      <c r="D862">
        <v>-23.549146199999999</v>
      </c>
      <c r="E862">
        <v>-46.431682199999997</v>
      </c>
      <c r="F862" t="s">
        <v>7023</v>
      </c>
      <c r="G862">
        <v>2579464</v>
      </c>
      <c r="H862" t="s">
        <v>7869</v>
      </c>
    </row>
    <row r="863" spans="1:8" x14ac:dyDescent="0.3">
      <c r="A863">
        <v>2580608</v>
      </c>
      <c r="B863">
        <v>65.680000000000007</v>
      </c>
      <c r="C863">
        <v>11</v>
      </c>
      <c r="D863">
        <v>-23.538852800000001</v>
      </c>
      <c r="E863">
        <v>-46.3985488</v>
      </c>
      <c r="F863" t="s">
        <v>7023</v>
      </c>
      <c r="G863">
        <v>2580608</v>
      </c>
      <c r="H863" t="s">
        <v>7870</v>
      </c>
    </row>
    <row r="864" spans="1:8" x14ac:dyDescent="0.3">
      <c r="A864">
        <v>2580944</v>
      </c>
      <c r="B864">
        <v>0.48</v>
      </c>
      <c r="C864">
        <v>1</v>
      </c>
      <c r="D864">
        <v>-23.493790199999999</v>
      </c>
      <c r="E864">
        <v>-46.389348400000003</v>
      </c>
      <c r="F864" t="s">
        <v>7023</v>
      </c>
      <c r="G864">
        <v>2580944</v>
      </c>
      <c r="H864" t="s">
        <v>7871</v>
      </c>
    </row>
    <row r="865" spans="1:8" x14ac:dyDescent="0.3">
      <c r="A865">
        <v>2581722</v>
      </c>
      <c r="B865">
        <v>25.109999999999996</v>
      </c>
      <c r="C865">
        <v>9</v>
      </c>
      <c r="D865">
        <v>-23.496027999999999</v>
      </c>
      <c r="E865">
        <v>-46.348385</v>
      </c>
      <c r="F865" t="s">
        <v>7023</v>
      </c>
      <c r="G865">
        <v>2581722</v>
      </c>
      <c r="H865" t="s">
        <v>7872</v>
      </c>
    </row>
    <row r="866" spans="1:8" x14ac:dyDescent="0.3">
      <c r="A866">
        <v>2581761</v>
      </c>
      <c r="B866">
        <v>1336.2099999999998</v>
      </c>
      <c r="C866">
        <v>24</v>
      </c>
      <c r="D866">
        <v>-23.594271800000001</v>
      </c>
      <c r="E866">
        <v>-46.546923</v>
      </c>
      <c r="F866" t="s">
        <v>7023</v>
      </c>
      <c r="G866">
        <v>2581761</v>
      </c>
      <c r="H866" t="s">
        <v>7873</v>
      </c>
    </row>
    <row r="867" spans="1:8" x14ac:dyDescent="0.3">
      <c r="A867">
        <v>2581779</v>
      </c>
      <c r="B867">
        <v>629.35000000000014</v>
      </c>
      <c r="C867">
        <v>18</v>
      </c>
      <c r="D867">
        <v>-23.611650900000001</v>
      </c>
      <c r="E867">
        <v>-46.466404099999998</v>
      </c>
      <c r="F867" t="s">
        <v>7023</v>
      </c>
      <c r="G867">
        <v>2581779</v>
      </c>
      <c r="H867" t="s">
        <v>7874</v>
      </c>
    </row>
    <row r="868" spans="1:8" x14ac:dyDescent="0.3">
      <c r="A868">
        <v>2581923</v>
      </c>
      <c r="B868">
        <v>23.380000000000003</v>
      </c>
      <c r="C868">
        <v>6</v>
      </c>
      <c r="D868">
        <v>-23.528200900000002</v>
      </c>
      <c r="E868">
        <v>-46.483771300000001</v>
      </c>
      <c r="F868" t="s">
        <v>7023</v>
      </c>
      <c r="G868">
        <v>2581923</v>
      </c>
      <c r="H868" t="s">
        <v>7875</v>
      </c>
    </row>
    <row r="869" spans="1:8" x14ac:dyDescent="0.3">
      <c r="A869">
        <v>2581935</v>
      </c>
      <c r="B869">
        <v>35.989999999999995</v>
      </c>
      <c r="C869">
        <v>8</v>
      </c>
      <c r="D869">
        <v>-23.511976900000001</v>
      </c>
      <c r="E869">
        <v>-46.583709300000002</v>
      </c>
      <c r="F869" t="s">
        <v>7023</v>
      </c>
      <c r="G869">
        <v>2581935</v>
      </c>
      <c r="H869" t="s">
        <v>7876</v>
      </c>
    </row>
    <row r="870" spans="1:8" x14ac:dyDescent="0.3">
      <c r="A870">
        <v>2582115</v>
      </c>
      <c r="B870">
        <v>119.06000000000002</v>
      </c>
      <c r="C870">
        <v>11</v>
      </c>
      <c r="D870">
        <v>-23.5352645</v>
      </c>
      <c r="E870">
        <v>-46.534779</v>
      </c>
      <c r="F870" t="s">
        <v>7023</v>
      </c>
      <c r="G870">
        <v>2582115</v>
      </c>
      <c r="H870" t="s">
        <v>7877</v>
      </c>
    </row>
    <row r="871" spans="1:8" x14ac:dyDescent="0.3">
      <c r="A871">
        <v>2582116</v>
      </c>
      <c r="B871">
        <v>324.02999999999997</v>
      </c>
      <c r="C871">
        <v>19</v>
      </c>
      <c r="D871">
        <v>-23.4828066</v>
      </c>
      <c r="E871">
        <v>-46.409670599999998</v>
      </c>
      <c r="F871" t="s">
        <v>7023</v>
      </c>
      <c r="G871">
        <v>2582116</v>
      </c>
      <c r="H871" t="s">
        <v>7878</v>
      </c>
    </row>
    <row r="872" spans="1:8" x14ac:dyDescent="0.3">
      <c r="A872">
        <v>2582125</v>
      </c>
      <c r="B872">
        <v>74.600000000000009</v>
      </c>
      <c r="C872">
        <v>6</v>
      </c>
      <c r="D872">
        <v>-23.481730299999999</v>
      </c>
      <c r="E872">
        <v>-46.3805513</v>
      </c>
      <c r="F872" t="s">
        <v>7023</v>
      </c>
      <c r="G872">
        <v>2582125</v>
      </c>
      <c r="H872" t="s">
        <v>7879</v>
      </c>
    </row>
    <row r="873" spans="1:8" x14ac:dyDescent="0.3">
      <c r="A873">
        <v>2582534</v>
      </c>
      <c r="B873">
        <v>34.18</v>
      </c>
      <c r="C873">
        <v>4</v>
      </c>
      <c r="D873">
        <v>-23.590884200000001</v>
      </c>
      <c r="E873">
        <v>-46.480306499999998</v>
      </c>
      <c r="F873" t="s">
        <v>7023</v>
      </c>
      <c r="G873">
        <v>2582534</v>
      </c>
      <c r="H873" t="s">
        <v>7880</v>
      </c>
    </row>
    <row r="874" spans="1:8" x14ac:dyDescent="0.3">
      <c r="A874">
        <v>2582552</v>
      </c>
      <c r="B874">
        <v>29.659999999999997</v>
      </c>
      <c r="C874">
        <v>7</v>
      </c>
      <c r="D874">
        <v>-23.520802799999998</v>
      </c>
      <c r="E874">
        <v>-46.444110199999997</v>
      </c>
      <c r="F874" t="s">
        <v>7023</v>
      </c>
      <c r="G874">
        <v>2582552</v>
      </c>
      <c r="H874" t="s">
        <v>7881</v>
      </c>
    </row>
    <row r="875" spans="1:8" x14ac:dyDescent="0.3">
      <c r="A875">
        <v>2582554</v>
      </c>
      <c r="B875">
        <v>81.149999999999991</v>
      </c>
      <c r="C875">
        <v>12</v>
      </c>
      <c r="D875">
        <v>-23.556771099999999</v>
      </c>
      <c r="E875">
        <v>-46.4960643</v>
      </c>
      <c r="F875" t="s">
        <v>7023</v>
      </c>
      <c r="G875">
        <v>2582554</v>
      </c>
      <c r="H875" t="s">
        <v>7882</v>
      </c>
    </row>
    <row r="876" spans="1:8" x14ac:dyDescent="0.3">
      <c r="A876">
        <v>2582559</v>
      </c>
      <c r="B876">
        <v>11.67</v>
      </c>
      <c r="C876">
        <v>3</v>
      </c>
      <c r="D876">
        <v>-23.539398500000001</v>
      </c>
      <c r="E876">
        <v>-46.455087599999999</v>
      </c>
      <c r="F876" t="s">
        <v>7023</v>
      </c>
      <c r="G876">
        <v>2582559</v>
      </c>
      <c r="H876" t="s">
        <v>7883</v>
      </c>
    </row>
    <row r="877" spans="1:8" x14ac:dyDescent="0.3">
      <c r="A877">
        <v>2582570</v>
      </c>
      <c r="B877">
        <v>90.26</v>
      </c>
      <c r="C877">
        <v>8</v>
      </c>
      <c r="D877">
        <v>-23.572864800000001</v>
      </c>
      <c r="E877">
        <v>-46.492881300000001</v>
      </c>
      <c r="F877" t="s">
        <v>7023</v>
      </c>
      <c r="G877">
        <v>2582570</v>
      </c>
      <c r="H877" t="s">
        <v>7884</v>
      </c>
    </row>
    <row r="878" spans="1:8" x14ac:dyDescent="0.3">
      <c r="A878">
        <v>2582591</v>
      </c>
      <c r="B878">
        <v>413.99999999999994</v>
      </c>
      <c r="C878">
        <v>29</v>
      </c>
      <c r="D878">
        <v>-23.461869</v>
      </c>
      <c r="E878">
        <v>-46.406223300000001</v>
      </c>
      <c r="F878" t="s">
        <v>7023</v>
      </c>
      <c r="G878">
        <v>2582591</v>
      </c>
      <c r="H878" t="s">
        <v>7885</v>
      </c>
    </row>
    <row r="879" spans="1:8" x14ac:dyDescent="0.3">
      <c r="A879">
        <v>2582626</v>
      </c>
      <c r="B879">
        <v>766.65</v>
      </c>
      <c r="C879">
        <v>33</v>
      </c>
      <c r="D879">
        <v>-23.518015599999998</v>
      </c>
      <c r="E879">
        <v>-46.481282200000003</v>
      </c>
      <c r="F879" t="s">
        <v>7023</v>
      </c>
      <c r="G879">
        <v>2582626</v>
      </c>
      <c r="H879" t="s">
        <v>7886</v>
      </c>
    </row>
    <row r="880" spans="1:8" x14ac:dyDescent="0.3">
      <c r="A880">
        <v>2583010</v>
      </c>
      <c r="B880">
        <v>381.21000000000004</v>
      </c>
      <c r="C880">
        <v>13</v>
      </c>
      <c r="D880">
        <v>-23.598512499999998</v>
      </c>
      <c r="E880">
        <v>-46.398698000000003</v>
      </c>
      <c r="F880" t="s">
        <v>7023</v>
      </c>
      <c r="G880">
        <v>2583010</v>
      </c>
      <c r="H880" t="s">
        <v>7887</v>
      </c>
    </row>
    <row r="881" spans="1:8" x14ac:dyDescent="0.3">
      <c r="A881">
        <v>2583013</v>
      </c>
      <c r="B881">
        <v>113.25999999999999</v>
      </c>
      <c r="C881">
        <v>14</v>
      </c>
      <c r="D881">
        <v>-23.519001299999999</v>
      </c>
      <c r="E881">
        <v>-46.437234199999999</v>
      </c>
      <c r="F881" t="s">
        <v>7023</v>
      </c>
      <c r="G881">
        <v>2583013</v>
      </c>
      <c r="H881" t="s">
        <v>7888</v>
      </c>
    </row>
    <row r="882" spans="1:8" x14ac:dyDescent="0.3">
      <c r="A882">
        <v>2583059</v>
      </c>
      <c r="B882">
        <v>131.38</v>
      </c>
      <c r="C882">
        <v>16</v>
      </c>
      <c r="D882">
        <v>-23.526319099999998</v>
      </c>
      <c r="E882">
        <v>-46.408070899999998</v>
      </c>
      <c r="F882" t="s">
        <v>7023</v>
      </c>
      <c r="G882">
        <v>2583059</v>
      </c>
      <c r="H882" t="s">
        <v>7889</v>
      </c>
    </row>
    <row r="883" spans="1:8" x14ac:dyDescent="0.3">
      <c r="A883">
        <v>2583398</v>
      </c>
      <c r="B883">
        <v>30.580000000000002</v>
      </c>
      <c r="C883">
        <v>7</v>
      </c>
      <c r="D883">
        <v>-23.5405072</v>
      </c>
      <c r="E883">
        <v>-46.395551500000003</v>
      </c>
      <c r="F883" t="s">
        <v>7023</v>
      </c>
      <c r="G883">
        <v>2583398</v>
      </c>
      <c r="H883" t="s">
        <v>7890</v>
      </c>
    </row>
    <row r="884" spans="1:8" x14ac:dyDescent="0.3">
      <c r="A884">
        <v>2583429</v>
      </c>
      <c r="B884">
        <v>29.779999999999998</v>
      </c>
      <c r="C884">
        <v>7</v>
      </c>
      <c r="D884">
        <v>-23.488403600000002</v>
      </c>
      <c r="E884">
        <v>-46.429178899999997</v>
      </c>
      <c r="F884" t="s">
        <v>7023</v>
      </c>
      <c r="G884">
        <v>2583429</v>
      </c>
      <c r="H884" t="s">
        <v>7891</v>
      </c>
    </row>
    <row r="885" spans="1:8" x14ac:dyDescent="0.3">
      <c r="A885">
        <v>2583440</v>
      </c>
      <c r="B885">
        <v>192.61</v>
      </c>
      <c r="C885">
        <v>10</v>
      </c>
      <c r="D885">
        <v>-23.525738499999999</v>
      </c>
      <c r="E885">
        <v>-46.424419499999999</v>
      </c>
      <c r="F885" t="s">
        <v>7023</v>
      </c>
      <c r="G885">
        <v>2583440</v>
      </c>
      <c r="H885" t="s">
        <v>7892</v>
      </c>
    </row>
    <row r="886" spans="1:8" x14ac:dyDescent="0.3">
      <c r="A886">
        <v>2583465</v>
      </c>
      <c r="B886">
        <v>146.04</v>
      </c>
      <c r="C886">
        <v>16</v>
      </c>
      <c r="D886">
        <v>-23.543879199999999</v>
      </c>
      <c r="E886">
        <v>-46.185102800000003</v>
      </c>
      <c r="F886" t="s">
        <v>7023</v>
      </c>
      <c r="G886">
        <v>2583465</v>
      </c>
      <c r="H886" t="s">
        <v>7893</v>
      </c>
    </row>
    <row r="887" spans="1:8" x14ac:dyDescent="0.3">
      <c r="A887">
        <v>2584847</v>
      </c>
      <c r="B887">
        <v>1468.3599999999997</v>
      </c>
      <c r="C887">
        <v>44</v>
      </c>
      <c r="D887">
        <v>-23.441253100000001</v>
      </c>
      <c r="E887">
        <v>-46.517384799999903</v>
      </c>
      <c r="F887" t="s">
        <v>7023</v>
      </c>
      <c r="G887">
        <v>2584847</v>
      </c>
      <c r="H887" t="s">
        <v>7894</v>
      </c>
    </row>
    <row r="888" spans="1:8" x14ac:dyDescent="0.3">
      <c r="A888">
        <v>2584878</v>
      </c>
      <c r="B888">
        <v>2.56</v>
      </c>
      <c r="C888">
        <v>3</v>
      </c>
      <c r="D888">
        <v>-23.475006499999999</v>
      </c>
      <c r="E888">
        <v>-46.540447399999998</v>
      </c>
      <c r="F888" t="s">
        <v>7023</v>
      </c>
      <c r="G888">
        <v>2584878</v>
      </c>
      <c r="H888" t="s">
        <v>7895</v>
      </c>
    </row>
    <row r="889" spans="1:8" x14ac:dyDescent="0.3">
      <c r="A889">
        <v>2584904</v>
      </c>
      <c r="B889">
        <v>77.52000000000001</v>
      </c>
      <c r="C889">
        <v>14</v>
      </c>
      <c r="D889">
        <v>-23.462624999999999</v>
      </c>
      <c r="E889">
        <v>-46.554230099999998</v>
      </c>
      <c r="F889" t="s">
        <v>7023</v>
      </c>
      <c r="G889">
        <v>2584904</v>
      </c>
      <c r="H889" t="s">
        <v>7896</v>
      </c>
    </row>
    <row r="890" spans="1:8" x14ac:dyDescent="0.3">
      <c r="A890">
        <v>2589137</v>
      </c>
      <c r="B890">
        <v>300.46000000000004</v>
      </c>
      <c r="C890">
        <v>36</v>
      </c>
      <c r="D890">
        <v>-23.397531099999998</v>
      </c>
      <c r="E890">
        <v>-46.320208099999903</v>
      </c>
      <c r="F890" t="s">
        <v>7023</v>
      </c>
      <c r="G890">
        <v>2589137</v>
      </c>
      <c r="H890" t="s">
        <v>7897</v>
      </c>
    </row>
    <row r="891" spans="1:8" x14ac:dyDescent="0.3">
      <c r="A891">
        <v>2589174</v>
      </c>
      <c r="B891">
        <v>6.29</v>
      </c>
      <c r="C891">
        <v>1</v>
      </c>
      <c r="D891">
        <v>-23.549259500000002</v>
      </c>
      <c r="E891">
        <v>-46.389767300000003</v>
      </c>
      <c r="F891" t="s">
        <v>7023</v>
      </c>
      <c r="G891">
        <v>2589174</v>
      </c>
      <c r="H891" t="s">
        <v>7898</v>
      </c>
    </row>
    <row r="892" spans="1:8" x14ac:dyDescent="0.3">
      <c r="A892">
        <v>2589211</v>
      </c>
      <c r="B892">
        <v>676.21999999999969</v>
      </c>
      <c r="C892">
        <v>44</v>
      </c>
      <c r="D892">
        <v>-23.413633399999998</v>
      </c>
      <c r="E892">
        <v>-46.315998999999998</v>
      </c>
      <c r="F892" t="s">
        <v>7023</v>
      </c>
      <c r="G892">
        <v>2589211</v>
      </c>
      <c r="H892" t="s">
        <v>7899</v>
      </c>
    </row>
    <row r="893" spans="1:8" x14ac:dyDescent="0.3">
      <c r="A893">
        <v>2589308</v>
      </c>
      <c r="B893">
        <v>1.97</v>
      </c>
      <c r="C893">
        <v>1</v>
      </c>
      <c r="D893">
        <v>-23.407583200000001</v>
      </c>
      <c r="E893">
        <v>-46.392144199999997</v>
      </c>
      <c r="F893" t="s">
        <v>7023</v>
      </c>
      <c r="G893">
        <v>2589308</v>
      </c>
      <c r="H893" t="s">
        <v>7900</v>
      </c>
    </row>
    <row r="894" spans="1:8" x14ac:dyDescent="0.3">
      <c r="A894">
        <v>2589982</v>
      </c>
      <c r="B894">
        <v>0.65</v>
      </c>
      <c r="C894">
        <v>1</v>
      </c>
      <c r="D894">
        <v>-23.454380199999999</v>
      </c>
      <c r="E894">
        <v>-46.528126099999902</v>
      </c>
      <c r="F894" t="s">
        <v>7023</v>
      </c>
      <c r="G894">
        <v>2589982</v>
      </c>
      <c r="H894" t="s">
        <v>7901</v>
      </c>
    </row>
    <row r="895" spans="1:8" x14ac:dyDescent="0.3">
      <c r="A895">
        <v>2590013</v>
      </c>
      <c r="B895">
        <v>28.940000000000005</v>
      </c>
      <c r="C895">
        <v>8</v>
      </c>
      <c r="D895">
        <v>-23.532589600000001</v>
      </c>
      <c r="E895">
        <v>-46.361699399999999</v>
      </c>
      <c r="F895" t="s">
        <v>7023</v>
      </c>
      <c r="G895">
        <v>2590013</v>
      </c>
      <c r="H895" t="s">
        <v>7902</v>
      </c>
    </row>
    <row r="896" spans="1:8" x14ac:dyDescent="0.3">
      <c r="A896">
        <v>2590121</v>
      </c>
      <c r="B896">
        <v>171.95999999999995</v>
      </c>
      <c r="C896">
        <v>19</v>
      </c>
      <c r="D896">
        <v>-23.451656</v>
      </c>
      <c r="E896">
        <v>-46.483255199999903</v>
      </c>
      <c r="F896" t="s">
        <v>7023</v>
      </c>
      <c r="G896">
        <v>2590121</v>
      </c>
      <c r="H896" t="s">
        <v>7903</v>
      </c>
    </row>
    <row r="897" spans="1:8" x14ac:dyDescent="0.3">
      <c r="A897">
        <v>2590152</v>
      </c>
      <c r="B897">
        <v>914.5899999999998</v>
      </c>
      <c r="C897">
        <v>50</v>
      </c>
      <c r="D897">
        <v>-23.405273699999999</v>
      </c>
      <c r="E897">
        <v>-46.465627099999999</v>
      </c>
      <c r="F897" t="s">
        <v>7023</v>
      </c>
      <c r="G897">
        <v>2590152</v>
      </c>
      <c r="H897" t="s">
        <v>7904</v>
      </c>
    </row>
    <row r="898" spans="1:8" x14ac:dyDescent="0.3">
      <c r="A898">
        <v>2590165</v>
      </c>
      <c r="B898">
        <v>106.99000000000001</v>
      </c>
      <c r="C898">
        <v>15</v>
      </c>
      <c r="D898">
        <v>-23.447467199999998</v>
      </c>
      <c r="E898">
        <v>-46.545146199999998</v>
      </c>
      <c r="F898" t="s">
        <v>7023</v>
      </c>
      <c r="G898">
        <v>2590165</v>
      </c>
      <c r="H898" t="s">
        <v>7905</v>
      </c>
    </row>
    <row r="899" spans="1:8" x14ac:dyDescent="0.3">
      <c r="A899">
        <v>2593084</v>
      </c>
      <c r="B899">
        <v>224.07000000000002</v>
      </c>
      <c r="C899">
        <v>23</v>
      </c>
      <c r="D899">
        <v>-23.456372600000002</v>
      </c>
      <c r="E899">
        <v>-46.537478100000001</v>
      </c>
      <c r="F899" t="s">
        <v>7023</v>
      </c>
      <c r="G899">
        <v>2593084</v>
      </c>
      <c r="H899" t="s">
        <v>7906</v>
      </c>
    </row>
    <row r="900" spans="1:8" x14ac:dyDescent="0.3">
      <c r="A900">
        <v>2593121</v>
      </c>
      <c r="B900">
        <v>466.03000000000003</v>
      </c>
      <c r="C900">
        <v>21</v>
      </c>
      <c r="D900">
        <v>-23.546461999999998</v>
      </c>
      <c r="E900">
        <v>-46.640007999999902</v>
      </c>
      <c r="F900" t="s">
        <v>7023</v>
      </c>
      <c r="G900">
        <v>2593121</v>
      </c>
      <c r="H900" t="s">
        <v>7907</v>
      </c>
    </row>
    <row r="901" spans="1:8" x14ac:dyDescent="0.3">
      <c r="A901">
        <v>2593441</v>
      </c>
      <c r="B901">
        <v>0.48</v>
      </c>
      <c r="C901">
        <v>1</v>
      </c>
      <c r="D901">
        <v>-23.526062799999998</v>
      </c>
      <c r="E901">
        <v>-46.852677999999997</v>
      </c>
      <c r="F901" t="s">
        <v>7023</v>
      </c>
      <c r="G901">
        <v>2593441</v>
      </c>
      <c r="H901" t="s">
        <v>7908</v>
      </c>
    </row>
    <row r="902" spans="1:8" x14ac:dyDescent="0.3">
      <c r="A902">
        <v>2594734</v>
      </c>
      <c r="B902">
        <v>0.48</v>
      </c>
      <c r="C902">
        <v>1</v>
      </c>
      <c r="D902">
        <v>-23.506181399999999</v>
      </c>
      <c r="E902">
        <v>-46.893633100000002</v>
      </c>
      <c r="F902" t="s">
        <v>7023</v>
      </c>
      <c r="G902">
        <v>2594734</v>
      </c>
      <c r="H902" t="s">
        <v>7909</v>
      </c>
    </row>
    <row r="903" spans="1:8" x14ac:dyDescent="0.3">
      <c r="A903">
        <v>2595715</v>
      </c>
      <c r="B903">
        <v>50.040000000000006</v>
      </c>
      <c r="C903">
        <v>7</v>
      </c>
      <c r="D903">
        <v>-23.512717200000001</v>
      </c>
      <c r="E903">
        <v>-46.530421500000003</v>
      </c>
      <c r="F903" t="s">
        <v>7023</v>
      </c>
      <c r="G903">
        <v>2595715</v>
      </c>
      <c r="H903" t="s">
        <v>7910</v>
      </c>
    </row>
    <row r="904" spans="1:8" x14ac:dyDescent="0.3">
      <c r="A904">
        <v>2595741</v>
      </c>
      <c r="B904">
        <v>0.65</v>
      </c>
      <c r="C904">
        <v>1</v>
      </c>
      <c r="D904">
        <v>-23.422927999999999</v>
      </c>
      <c r="E904">
        <v>-46.552818599999902</v>
      </c>
      <c r="F904" t="s">
        <v>7023</v>
      </c>
      <c r="G904">
        <v>2595741</v>
      </c>
      <c r="H904" t="s">
        <v>7911</v>
      </c>
    </row>
    <row r="905" spans="1:8" x14ac:dyDescent="0.3">
      <c r="A905">
        <v>2601969</v>
      </c>
      <c r="B905">
        <v>171.91000000000003</v>
      </c>
      <c r="C905">
        <v>8</v>
      </c>
      <c r="D905">
        <v>-23.483587700000001</v>
      </c>
      <c r="E905">
        <v>-46.457696599999998</v>
      </c>
      <c r="F905" t="s">
        <v>7023</v>
      </c>
      <c r="G905">
        <v>2601969</v>
      </c>
      <c r="H905" t="s">
        <v>7912</v>
      </c>
    </row>
    <row r="906" spans="1:8" x14ac:dyDescent="0.3">
      <c r="A906">
        <v>2602219</v>
      </c>
      <c r="B906">
        <v>55.309999999999995</v>
      </c>
      <c r="C906">
        <v>8</v>
      </c>
      <c r="D906">
        <v>-23.5122502</v>
      </c>
      <c r="E906">
        <v>-46.476829299999999</v>
      </c>
      <c r="F906" t="s">
        <v>7023</v>
      </c>
      <c r="G906">
        <v>2602219</v>
      </c>
      <c r="H906" t="s">
        <v>7913</v>
      </c>
    </row>
    <row r="907" spans="1:8" x14ac:dyDescent="0.3">
      <c r="A907">
        <v>2602220</v>
      </c>
      <c r="B907">
        <v>445.70999999999992</v>
      </c>
      <c r="C907">
        <v>16</v>
      </c>
      <c r="D907">
        <v>-23.471899000000001</v>
      </c>
      <c r="E907">
        <v>-46.3077045</v>
      </c>
      <c r="F907" t="s">
        <v>7023</v>
      </c>
      <c r="G907">
        <v>2602220</v>
      </c>
      <c r="H907" t="s">
        <v>7914</v>
      </c>
    </row>
    <row r="908" spans="1:8" x14ac:dyDescent="0.3">
      <c r="A908">
        <v>2602478</v>
      </c>
      <c r="B908">
        <v>101.42000000000002</v>
      </c>
      <c r="C908">
        <v>12</v>
      </c>
      <c r="D908">
        <v>-23.297275200000001</v>
      </c>
      <c r="E908">
        <v>-46.727644499999997</v>
      </c>
      <c r="F908" t="s">
        <v>7023</v>
      </c>
      <c r="G908">
        <v>2602478</v>
      </c>
      <c r="H908" t="s">
        <v>7915</v>
      </c>
    </row>
    <row r="909" spans="1:8" x14ac:dyDescent="0.3">
      <c r="A909">
        <v>2602747</v>
      </c>
      <c r="B909">
        <v>0.97</v>
      </c>
      <c r="C909">
        <v>1</v>
      </c>
      <c r="D909">
        <v>-23.279924900000001</v>
      </c>
      <c r="E909">
        <v>-46.744226099999999</v>
      </c>
      <c r="F909" t="s">
        <v>7023</v>
      </c>
      <c r="G909">
        <v>2602747</v>
      </c>
      <c r="H909" t="s">
        <v>7916</v>
      </c>
    </row>
    <row r="910" spans="1:8" x14ac:dyDescent="0.3">
      <c r="A910">
        <v>2606868</v>
      </c>
      <c r="B910">
        <v>41.9</v>
      </c>
      <c r="C910">
        <v>2</v>
      </c>
      <c r="D910">
        <v>-23.5045982</v>
      </c>
      <c r="E910">
        <v>-46.378549700000001</v>
      </c>
      <c r="F910" t="s">
        <v>7023</v>
      </c>
      <c r="G910">
        <v>2606868</v>
      </c>
      <c r="H910" t="s">
        <v>7917</v>
      </c>
    </row>
    <row r="911" spans="1:8" x14ac:dyDescent="0.3">
      <c r="A911">
        <v>2606915</v>
      </c>
      <c r="B911">
        <v>3028.2099999999991</v>
      </c>
      <c r="C911">
        <v>41</v>
      </c>
      <c r="D911">
        <v>-23.536792599999998</v>
      </c>
      <c r="E911">
        <v>-46.473218099999997</v>
      </c>
      <c r="F911" t="s">
        <v>7023</v>
      </c>
      <c r="G911">
        <v>2606915</v>
      </c>
      <c r="H911" t="s">
        <v>7918</v>
      </c>
    </row>
    <row r="912" spans="1:8" x14ac:dyDescent="0.3">
      <c r="A912">
        <v>2609293</v>
      </c>
      <c r="B912">
        <v>149.51</v>
      </c>
      <c r="C912">
        <v>5</v>
      </c>
      <c r="D912">
        <v>-23.2735539</v>
      </c>
      <c r="E912">
        <v>-46.7301395</v>
      </c>
      <c r="F912" t="s">
        <v>7023</v>
      </c>
      <c r="G912">
        <v>2609293</v>
      </c>
      <c r="H912" t="s">
        <v>7919</v>
      </c>
    </row>
    <row r="913" spans="1:8" x14ac:dyDescent="0.3">
      <c r="A913">
        <v>2611251</v>
      </c>
      <c r="B913">
        <v>23.25</v>
      </c>
      <c r="C913">
        <v>5</v>
      </c>
      <c r="D913">
        <v>-23.5354046</v>
      </c>
      <c r="E913">
        <v>-46.217039499999998</v>
      </c>
      <c r="F913" t="s">
        <v>7023</v>
      </c>
      <c r="G913">
        <v>2611251</v>
      </c>
      <c r="H913" t="s">
        <v>7920</v>
      </c>
    </row>
    <row r="914" spans="1:8" x14ac:dyDescent="0.3">
      <c r="A914">
        <v>2615870</v>
      </c>
      <c r="B914">
        <v>95.570000000000007</v>
      </c>
      <c r="C914">
        <v>8</v>
      </c>
      <c r="D914">
        <v>-23.6093115</v>
      </c>
      <c r="E914">
        <v>-46.455002999999998</v>
      </c>
      <c r="F914" t="s">
        <v>7023</v>
      </c>
      <c r="G914">
        <v>2615870</v>
      </c>
      <c r="H914" t="s">
        <v>7921</v>
      </c>
    </row>
    <row r="915" spans="1:8" x14ac:dyDescent="0.3">
      <c r="A915">
        <v>2617750</v>
      </c>
      <c r="B915">
        <v>41.06</v>
      </c>
      <c r="C915">
        <v>1</v>
      </c>
      <c r="D915">
        <v>-23.473376200000001</v>
      </c>
      <c r="E915">
        <v>-46.784131799999997</v>
      </c>
      <c r="F915" t="s">
        <v>7023</v>
      </c>
      <c r="G915">
        <v>2617750</v>
      </c>
      <c r="H915" t="s">
        <v>7922</v>
      </c>
    </row>
    <row r="916" spans="1:8" x14ac:dyDescent="0.3">
      <c r="A916">
        <v>2621550</v>
      </c>
      <c r="B916">
        <v>69.490000000000009</v>
      </c>
      <c r="C916">
        <v>9</v>
      </c>
      <c r="D916">
        <v>-23.499755799999999</v>
      </c>
      <c r="E916">
        <v>-46.610110599999999</v>
      </c>
      <c r="F916" t="s">
        <v>7023</v>
      </c>
      <c r="G916">
        <v>2621550</v>
      </c>
      <c r="H916" t="s">
        <v>7923</v>
      </c>
    </row>
    <row r="917" spans="1:8" x14ac:dyDescent="0.3">
      <c r="A917">
        <v>2622416</v>
      </c>
      <c r="B917">
        <v>92.399999999999991</v>
      </c>
      <c r="C917">
        <v>11</v>
      </c>
      <c r="D917">
        <v>-23.2783917</v>
      </c>
      <c r="E917">
        <v>-46.757227899999997</v>
      </c>
      <c r="F917" t="s">
        <v>7023</v>
      </c>
      <c r="G917">
        <v>2622416</v>
      </c>
      <c r="H917" t="s">
        <v>7924</v>
      </c>
    </row>
    <row r="918" spans="1:8" x14ac:dyDescent="0.3">
      <c r="A918">
        <v>2628115</v>
      </c>
      <c r="B918">
        <v>1.06</v>
      </c>
      <c r="C918">
        <v>1</v>
      </c>
      <c r="D918">
        <v>-23.516841100000001</v>
      </c>
      <c r="E918">
        <v>-46.589980799999999</v>
      </c>
      <c r="F918" t="s">
        <v>7023</v>
      </c>
      <c r="G918">
        <v>2628115</v>
      </c>
      <c r="H918" t="s">
        <v>7925</v>
      </c>
    </row>
    <row r="919" spans="1:8" x14ac:dyDescent="0.3">
      <c r="A919">
        <v>2628746</v>
      </c>
      <c r="B919">
        <v>39.18</v>
      </c>
      <c r="C919">
        <v>6</v>
      </c>
      <c r="D919">
        <v>-23.533232999999999</v>
      </c>
      <c r="E919">
        <v>-46.845420900000001</v>
      </c>
      <c r="F919" t="s">
        <v>7023</v>
      </c>
      <c r="G919">
        <v>2628746</v>
      </c>
      <c r="H919" t="s">
        <v>7926</v>
      </c>
    </row>
    <row r="920" spans="1:8" x14ac:dyDescent="0.3">
      <c r="A920">
        <v>2635386</v>
      </c>
      <c r="B920">
        <v>0.49</v>
      </c>
      <c r="C920">
        <v>2</v>
      </c>
      <c r="D920">
        <v>-23.391178499999999</v>
      </c>
      <c r="E920">
        <v>-46.7302508</v>
      </c>
      <c r="F920" t="s">
        <v>7023</v>
      </c>
      <c r="G920">
        <v>2635386</v>
      </c>
      <c r="H920" t="s">
        <v>7927</v>
      </c>
    </row>
    <row r="921" spans="1:8" x14ac:dyDescent="0.3">
      <c r="A921">
        <v>2637253</v>
      </c>
      <c r="B921">
        <v>0.48</v>
      </c>
      <c r="C921">
        <v>1</v>
      </c>
      <c r="D921">
        <v>-23.4055426</v>
      </c>
      <c r="E921">
        <v>-46.887939000000003</v>
      </c>
      <c r="F921" t="s">
        <v>7023</v>
      </c>
      <c r="G921">
        <v>2637253</v>
      </c>
      <c r="H921" t="s">
        <v>7928</v>
      </c>
    </row>
    <row r="922" spans="1:8" x14ac:dyDescent="0.3">
      <c r="A922">
        <v>2688288</v>
      </c>
      <c r="B922">
        <v>299.24999999999994</v>
      </c>
      <c r="C922">
        <v>17</v>
      </c>
      <c r="D922">
        <v>-23.6296231</v>
      </c>
      <c r="E922">
        <v>-46.768414800000002</v>
      </c>
      <c r="F922" t="s">
        <v>7023</v>
      </c>
      <c r="G922">
        <v>2688288</v>
      </c>
      <c r="H922" t="s">
        <v>7929</v>
      </c>
    </row>
    <row r="923" spans="1:8" x14ac:dyDescent="0.3">
      <c r="A923">
        <v>2695650</v>
      </c>
      <c r="B923">
        <v>801.98000000000013</v>
      </c>
      <c r="C923">
        <v>21</v>
      </c>
      <c r="D923">
        <v>-23.551268499999999</v>
      </c>
      <c r="E923">
        <v>-46.412951399999997</v>
      </c>
      <c r="F923" t="s">
        <v>7023</v>
      </c>
      <c r="G923">
        <v>2695650</v>
      </c>
      <c r="H923" t="s">
        <v>7930</v>
      </c>
    </row>
    <row r="924" spans="1:8" x14ac:dyDescent="0.3">
      <c r="A924">
        <v>2696483</v>
      </c>
      <c r="B924">
        <v>661.12</v>
      </c>
      <c r="C924">
        <v>17</v>
      </c>
      <c r="D924">
        <v>-23.510546999999999</v>
      </c>
      <c r="E924">
        <v>-46.297838900000002</v>
      </c>
      <c r="F924" t="s">
        <v>7023</v>
      </c>
      <c r="G924">
        <v>2696483</v>
      </c>
      <c r="H924" t="s">
        <v>7931</v>
      </c>
    </row>
    <row r="925" spans="1:8" x14ac:dyDescent="0.3">
      <c r="A925">
        <v>2696502</v>
      </c>
      <c r="B925">
        <v>222.39</v>
      </c>
      <c r="C925">
        <v>18</v>
      </c>
      <c r="D925">
        <v>-23.658297000000001</v>
      </c>
      <c r="E925">
        <v>-46.665102300000001</v>
      </c>
      <c r="F925" t="s">
        <v>7023</v>
      </c>
      <c r="G925">
        <v>2696502</v>
      </c>
      <c r="H925" t="s">
        <v>7932</v>
      </c>
    </row>
    <row r="926" spans="1:8" x14ac:dyDescent="0.3">
      <c r="A926">
        <v>2696531</v>
      </c>
      <c r="B926">
        <v>560.30999999999995</v>
      </c>
      <c r="C926">
        <v>18</v>
      </c>
      <c r="D926">
        <v>-23.533874999999998</v>
      </c>
      <c r="E926">
        <v>-46.307916499999997</v>
      </c>
      <c r="F926" t="s">
        <v>7023</v>
      </c>
      <c r="G926">
        <v>2696531</v>
      </c>
      <c r="H926" t="s">
        <v>7933</v>
      </c>
    </row>
    <row r="927" spans="1:8" x14ac:dyDescent="0.3">
      <c r="A927">
        <v>2696632</v>
      </c>
      <c r="B927">
        <v>23.479999999999997</v>
      </c>
      <c r="C927">
        <v>6</v>
      </c>
      <c r="D927">
        <v>-23.487397600000001</v>
      </c>
      <c r="E927">
        <v>-46.759867799999903</v>
      </c>
      <c r="F927" t="s">
        <v>7023</v>
      </c>
      <c r="G927">
        <v>2696632</v>
      </c>
      <c r="H927" t="s">
        <v>7934</v>
      </c>
    </row>
    <row r="928" spans="1:8" x14ac:dyDescent="0.3">
      <c r="A928">
        <v>2697420</v>
      </c>
      <c r="B928">
        <v>114.01</v>
      </c>
      <c r="C928">
        <v>10</v>
      </c>
      <c r="D928">
        <v>-23.4503676</v>
      </c>
      <c r="E928">
        <v>-46.690159600000001</v>
      </c>
      <c r="F928" t="s">
        <v>7023</v>
      </c>
      <c r="G928">
        <v>2697420</v>
      </c>
      <c r="H928" t="s">
        <v>7935</v>
      </c>
    </row>
    <row r="929" spans="1:8" x14ac:dyDescent="0.3">
      <c r="A929">
        <v>2700117</v>
      </c>
      <c r="B929">
        <v>27.869999999999997</v>
      </c>
      <c r="C929">
        <v>5</v>
      </c>
      <c r="D929">
        <v>-23.666627900000002</v>
      </c>
      <c r="E929">
        <v>-46.771513900000002</v>
      </c>
      <c r="F929" t="s">
        <v>7023</v>
      </c>
      <c r="G929">
        <v>2700117</v>
      </c>
      <c r="H929" t="s">
        <v>7936</v>
      </c>
    </row>
    <row r="930" spans="1:8" x14ac:dyDescent="0.3">
      <c r="A930">
        <v>2700177</v>
      </c>
      <c r="B930">
        <v>307.67999999999995</v>
      </c>
      <c r="C930">
        <v>15</v>
      </c>
      <c r="D930">
        <v>-23.660629499999999</v>
      </c>
      <c r="E930">
        <v>-46.792408299999998</v>
      </c>
      <c r="F930" t="s">
        <v>7023</v>
      </c>
      <c r="G930">
        <v>2700177</v>
      </c>
      <c r="H930" t="s">
        <v>7937</v>
      </c>
    </row>
    <row r="931" spans="1:8" x14ac:dyDescent="0.3">
      <c r="A931">
        <v>2703432</v>
      </c>
      <c r="B931">
        <v>19.009999999999998</v>
      </c>
      <c r="C931">
        <v>5</v>
      </c>
      <c r="D931">
        <v>-23.932797999999998</v>
      </c>
      <c r="E931">
        <v>-47.066993500000002</v>
      </c>
      <c r="F931" t="s">
        <v>7023</v>
      </c>
      <c r="G931">
        <v>2703432</v>
      </c>
      <c r="H931" t="s">
        <v>7938</v>
      </c>
    </row>
    <row r="932" spans="1:8" x14ac:dyDescent="0.3">
      <c r="A932">
        <v>2712023</v>
      </c>
      <c r="B932">
        <v>8.02</v>
      </c>
      <c r="C932">
        <v>4</v>
      </c>
      <c r="D932">
        <v>-23.308210599999999</v>
      </c>
      <c r="E932">
        <v>-46.730189600000003</v>
      </c>
      <c r="F932" t="s">
        <v>7023</v>
      </c>
      <c r="G932">
        <v>2712023</v>
      </c>
      <c r="H932" t="s">
        <v>7939</v>
      </c>
    </row>
    <row r="933" spans="1:8" x14ac:dyDescent="0.3">
      <c r="A933">
        <v>2715766</v>
      </c>
      <c r="B933">
        <v>133.31000000000003</v>
      </c>
      <c r="C933">
        <v>13</v>
      </c>
      <c r="D933">
        <v>-23.569603399999998</v>
      </c>
      <c r="E933">
        <v>-46.5431679</v>
      </c>
      <c r="F933" t="s">
        <v>7023</v>
      </c>
      <c r="G933">
        <v>2715766</v>
      </c>
      <c r="H933" t="s">
        <v>7940</v>
      </c>
    </row>
    <row r="934" spans="1:8" x14ac:dyDescent="0.3">
      <c r="A934">
        <v>2716929</v>
      </c>
      <c r="B934">
        <v>3722.4199999999996</v>
      </c>
      <c r="C934">
        <v>32</v>
      </c>
      <c r="D934">
        <v>-23.5659688</v>
      </c>
      <c r="E934">
        <v>-46.544395600000001</v>
      </c>
      <c r="F934" t="s">
        <v>7023</v>
      </c>
      <c r="G934">
        <v>2716929</v>
      </c>
      <c r="H934" t="s">
        <v>7941</v>
      </c>
    </row>
    <row r="935" spans="1:8" x14ac:dyDescent="0.3">
      <c r="A935">
        <v>2716975</v>
      </c>
      <c r="B935">
        <v>1751.68</v>
      </c>
      <c r="C935">
        <v>44</v>
      </c>
      <c r="D935">
        <v>-23.524881300000001</v>
      </c>
      <c r="E935">
        <v>-46.811933600000003</v>
      </c>
      <c r="F935" t="s">
        <v>7023</v>
      </c>
      <c r="G935">
        <v>2716975</v>
      </c>
      <c r="H935" t="s">
        <v>7942</v>
      </c>
    </row>
    <row r="936" spans="1:8" x14ac:dyDescent="0.3">
      <c r="A936">
        <v>2717829</v>
      </c>
      <c r="B936">
        <v>46.469999999999992</v>
      </c>
      <c r="C936">
        <v>8</v>
      </c>
      <c r="D936">
        <v>-23.486172100000001</v>
      </c>
      <c r="E936">
        <v>-46.733396800000001</v>
      </c>
      <c r="F936" t="s">
        <v>7023</v>
      </c>
      <c r="G936">
        <v>2717829</v>
      </c>
      <c r="H936" t="s">
        <v>7943</v>
      </c>
    </row>
    <row r="937" spans="1:8" x14ac:dyDescent="0.3">
      <c r="A937">
        <v>2718008</v>
      </c>
      <c r="B937">
        <v>860.28000000000009</v>
      </c>
      <c r="C937">
        <v>24</v>
      </c>
      <c r="D937">
        <v>-23.541199500000001</v>
      </c>
      <c r="E937">
        <v>-46.794569899999999</v>
      </c>
      <c r="F937" t="s">
        <v>7023</v>
      </c>
      <c r="G937">
        <v>2718008</v>
      </c>
      <c r="H937" t="s">
        <v>7942</v>
      </c>
    </row>
    <row r="938" spans="1:8" x14ac:dyDescent="0.3">
      <c r="A938">
        <v>2719198</v>
      </c>
      <c r="B938">
        <v>251.57000000000002</v>
      </c>
      <c r="C938">
        <v>13</v>
      </c>
      <c r="D938">
        <v>-23.6124042</v>
      </c>
      <c r="E938">
        <v>-46.738734000000001</v>
      </c>
      <c r="F938" t="s">
        <v>7023</v>
      </c>
      <c r="G938">
        <v>2719198</v>
      </c>
      <c r="H938" t="s">
        <v>7944</v>
      </c>
    </row>
    <row r="939" spans="1:8" x14ac:dyDescent="0.3">
      <c r="A939">
        <v>2720510</v>
      </c>
      <c r="B939">
        <v>339.54</v>
      </c>
      <c r="C939">
        <v>21</v>
      </c>
      <c r="D939">
        <v>-23.5118841</v>
      </c>
      <c r="E939">
        <v>-46.860765499999999</v>
      </c>
      <c r="F939" t="s">
        <v>7023</v>
      </c>
      <c r="G939">
        <v>2720510</v>
      </c>
      <c r="H939" t="s">
        <v>7945</v>
      </c>
    </row>
    <row r="940" spans="1:8" x14ac:dyDescent="0.3">
      <c r="A940">
        <v>2733129</v>
      </c>
      <c r="B940">
        <v>1.31</v>
      </c>
      <c r="C940">
        <v>1</v>
      </c>
      <c r="D940">
        <v>-23.6143903</v>
      </c>
      <c r="E940">
        <v>-46.498334499999999</v>
      </c>
      <c r="F940" t="s">
        <v>7023</v>
      </c>
      <c r="G940">
        <v>2733129</v>
      </c>
      <c r="H940" t="s">
        <v>7946</v>
      </c>
    </row>
    <row r="941" spans="1:8" x14ac:dyDescent="0.3">
      <c r="A941">
        <v>2734200</v>
      </c>
      <c r="B941">
        <v>72.25</v>
      </c>
      <c r="C941">
        <v>5</v>
      </c>
      <c r="D941">
        <v>-23.486058400000001</v>
      </c>
      <c r="E941">
        <v>-46.581757899999999</v>
      </c>
      <c r="F941" t="s">
        <v>7023</v>
      </c>
      <c r="G941">
        <v>2734200</v>
      </c>
      <c r="H941" t="s">
        <v>7947</v>
      </c>
    </row>
    <row r="942" spans="1:8" x14ac:dyDescent="0.3">
      <c r="A942">
        <v>2738827</v>
      </c>
      <c r="B942">
        <v>219.79999999999998</v>
      </c>
      <c r="C942">
        <v>10</v>
      </c>
      <c r="D942">
        <v>-23.2920643</v>
      </c>
      <c r="E942">
        <v>-46.574160599999999</v>
      </c>
      <c r="F942" t="s">
        <v>7023</v>
      </c>
      <c r="G942">
        <v>2738827</v>
      </c>
      <c r="H942" t="s">
        <v>7948</v>
      </c>
    </row>
    <row r="943" spans="1:8" x14ac:dyDescent="0.3">
      <c r="A943">
        <v>2738835</v>
      </c>
      <c r="B943">
        <v>2082.6600000000008</v>
      </c>
      <c r="C943">
        <v>43</v>
      </c>
      <c r="D943">
        <v>-23.527805799999999</v>
      </c>
      <c r="E943">
        <v>-46.812893099999997</v>
      </c>
      <c r="F943" t="s">
        <v>7023</v>
      </c>
      <c r="G943">
        <v>2738835</v>
      </c>
      <c r="H943" t="s">
        <v>7942</v>
      </c>
    </row>
    <row r="944" spans="1:8" x14ac:dyDescent="0.3">
      <c r="A944">
        <v>2738896</v>
      </c>
      <c r="B944">
        <v>3396.5099999999993</v>
      </c>
      <c r="C944">
        <v>9</v>
      </c>
      <c r="D944">
        <v>-23.533731499999998</v>
      </c>
      <c r="E944">
        <v>-46.198271299999902</v>
      </c>
      <c r="F944" t="s">
        <v>7023</v>
      </c>
      <c r="G944">
        <v>2738896</v>
      </c>
      <c r="H944" t="s">
        <v>7949</v>
      </c>
    </row>
    <row r="945" spans="1:8" x14ac:dyDescent="0.3">
      <c r="A945">
        <v>2742383</v>
      </c>
      <c r="B945">
        <v>162.64999999999998</v>
      </c>
      <c r="C945">
        <v>12</v>
      </c>
      <c r="D945">
        <v>-23.302894800000001</v>
      </c>
      <c r="E945">
        <v>-46.7267261</v>
      </c>
      <c r="F945" t="s">
        <v>7023</v>
      </c>
      <c r="G945">
        <v>2742383</v>
      </c>
      <c r="H945" t="s">
        <v>7950</v>
      </c>
    </row>
    <row r="946" spans="1:8" x14ac:dyDescent="0.3">
      <c r="A946">
        <v>2742384</v>
      </c>
      <c r="B946">
        <v>494.35999999999996</v>
      </c>
      <c r="C946">
        <v>14</v>
      </c>
      <c r="D946">
        <v>-23.5697367</v>
      </c>
      <c r="E946">
        <v>-46.819545400000003</v>
      </c>
      <c r="F946" t="s">
        <v>7023</v>
      </c>
      <c r="G946">
        <v>2742384</v>
      </c>
      <c r="H946" t="s">
        <v>7781</v>
      </c>
    </row>
    <row r="947" spans="1:8" x14ac:dyDescent="0.3">
      <c r="A947">
        <v>2743066</v>
      </c>
      <c r="B947">
        <v>449.61</v>
      </c>
      <c r="C947">
        <v>2</v>
      </c>
      <c r="D947">
        <v>-23.574094500000001</v>
      </c>
      <c r="E947">
        <v>-46.644431099999998</v>
      </c>
      <c r="F947" t="s">
        <v>7023</v>
      </c>
      <c r="G947">
        <v>2743066</v>
      </c>
      <c r="H947" t="s">
        <v>7047</v>
      </c>
    </row>
    <row r="948" spans="1:8" x14ac:dyDescent="0.3">
      <c r="A948">
        <v>2745640</v>
      </c>
      <c r="B948">
        <v>1808.1099999999997</v>
      </c>
      <c r="C948">
        <v>49</v>
      </c>
      <c r="D948">
        <v>-23.4439986</v>
      </c>
      <c r="E948">
        <v>-46.557780200000003</v>
      </c>
      <c r="F948" t="s">
        <v>7023</v>
      </c>
      <c r="G948">
        <v>2745640</v>
      </c>
      <c r="H948" t="s">
        <v>7951</v>
      </c>
    </row>
    <row r="949" spans="1:8" x14ac:dyDescent="0.3">
      <c r="A949">
        <v>2745902</v>
      </c>
      <c r="B949">
        <v>1509.96</v>
      </c>
      <c r="C949">
        <v>21</v>
      </c>
      <c r="D949">
        <v>-23.523403999999999</v>
      </c>
      <c r="E949">
        <v>-46.645104000000003</v>
      </c>
      <c r="F949" t="s">
        <v>7023</v>
      </c>
      <c r="G949">
        <v>2745902</v>
      </c>
      <c r="H949" t="s">
        <v>7952</v>
      </c>
    </row>
    <row r="950" spans="1:8" x14ac:dyDescent="0.3">
      <c r="A950">
        <v>2747148</v>
      </c>
      <c r="B950">
        <v>585.49</v>
      </c>
      <c r="C950">
        <v>17</v>
      </c>
      <c r="D950">
        <v>-23.4326705</v>
      </c>
      <c r="E950">
        <v>-46.779671899999997</v>
      </c>
      <c r="F950" t="s">
        <v>7023</v>
      </c>
      <c r="G950">
        <v>2747148</v>
      </c>
      <c r="H950" t="s">
        <v>7953</v>
      </c>
    </row>
    <row r="951" spans="1:8" x14ac:dyDescent="0.3">
      <c r="A951">
        <v>2748535</v>
      </c>
      <c r="B951">
        <v>326.2</v>
      </c>
      <c r="C951">
        <v>18</v>
      </c>
      <c r="D951">
        <v>-23.563888800000001</v>
      </c>
      <c r="E951">
        <v>-46.651772399999999</v>
      </c>
      <c r="F951" t="s">
        <v>7023</v>
      </c>
      <c r="G951">
        <v>2748535</v>
      </c>
      <c r="H951" t="s">
        <v>7954</v>
      </c>
    </row>
    <row r="952" spans="1:8" x14ac:dyDescent="0.3">
      <c r="A952">
        <v>2748672</v>
      </c>
      <c r="B952">
        <v>724.34</v>
      </c>
      <c r="C952">
        <v>25</v>
      </c>
      <c r="D952">
        <v>-23.511665600000001</v>
      </c>
      <c r="E952">
        <v>-46.861111100000002</v>
      </c>
      <c r="F952" t="s">
        <v>7023</v>
      </c>
      <c r="G952">
        <v>2748672</v>
      </c>
      <c r="H952" t="s">
        <v>7955</v>
      </c>
    </row>
    <row r="953" spans="1:8" x14ac:dyDescent="0.3">
      <c r="A953">
        <v>2749780</v>
      </c>
      <c r="B953">
        <v>155.70999999999998</v>
      </c>
      <c r="C953">
        <v>19</v>
      </c>
      <c r="D953">
        <v>-23.507148699999998</v>
      </c>
      <c r="E953">
        <v>-46.488197300000003</v>
      </c>
      <c r="F953" t="s">
        <v>7023</v>
      </c>
      <c r="G953">
        <v>2749780</v>
      </c>
      <c r="H953" t="s">
        <v>7956</v>
      </c>
    </row>
    <row r="954" spans="1:8" x14ac:dyDescent="0.3">
      <c r="A954">
        <v>2749885</v>
      </c>
      <c r="B954">
        <v>629.4</v>
      </c>
      <c r="C954">
        <v>3</v>
      </c>
      <c r="D954">
        <v>-23.588591399999999</v>
      </c>
      <c r="E954">
        <v>-46.6424953</v>
      </c>
      <c r="F954" t="s">
        <v>7023</v>
      </c>
      <c r="G954">
        <v>2749885</v>
      </c>
      <c r="H954" t="s">
        <v>7047</v>
      </c>
    </row>
    <row r="955" spans="1:8" x14ac:dyDescent="0.3">
      <c r="A955">
        <v>2749886</v>
      </c>
      <c r="B955">
        <v>167.64000000000001</v>
      </c>
      <c r="C955">
        <v>21</v>
      </c>
      <c r="D955">
        <v>-23.5697768</v>
      </c>
      <c r="E955">
        <v>-46.644140999999998</v>
      </c>
      <c r="F955" t="s">
        <v>7023</v>
      </c>
      <c r="G955">
        <v>2749886</v>
      </c>
      <c r="H955" t="s">
        <v>7957</v>
      </c>
    </row>
    <row r="956" spans="1:8" x14ac:dyDescent="0.3">
      <c r="A956">
        <v>2762449</v>
      </c>
      <c r="B956">
        <v>94.46</v>
      </c>
      <c r="C956">
        <v>18</v>
      </c>
      <c r="D956">
        <v>-23.566607600000001</v>
      </c>
      <c r="E956">
        <v>-46.6391639</v>
      </c>
      <c r="F956" t="s">
        <v>7023</v>
      </c>
      <c r="G956">
        <v>2762449</v>
      </c>
      <c r="H956" t="s">
        <v>7958</v>
      </c>
    </row>
    <row r="957" spans="1:8" x14ac:dyDescent="0.3">
      <c r="A957">
        <v>2763269</v>
      </c>
      <c r="B957">
        <v>55.26</v>
      </c>
      <c r="C957">
        <v>7</v>
      </c>
      <c r="D957">
        <v>-23.532724000000002</v>
      </c>
      <c r="E957">
        <v>-46.779462799999997</v>
      </c>
      <c r="F957" t="s">
        <v>7023</v>
      </c>
      <c r="G957">
        <v>2763269</v>
      </c>
      <c r="H957" t="s">
        <v>7959</v>
      </c>
    </row>
    <row r="958" spans="1:8" x14ac:dyDescent="0.3">
      <c r="A958">
        <v>2768215</v>
      </c>
      <c r="B958">
        <v>102.91999999999999</v>
      </c>
      <c r="C958">
        <v>9</v>
      </c>
      <c r="D958">
        <v>-23.5494725</v>
      </c>
      <c r="E958">
        <v>-46.789078799999999</v>
      </c>
      <c r="F958" t="s">
        <v>7023</v>
      </c>
      <c r="G958">
        <v>2768215</v>
      </c>
      <c r="H958" t="s">
        <v>7960</v>
      </c>
    </row>
    <row r="959" spans="1:8" x14ac:dyDescent="0.3">
      <c r="A959">
        <v>2775664</v>
      </c>
      <c r="B959">
        <v>35.32</v>
      </c>
      <c r="C959">
        <v>4</v>
      </c>
      <c r="D959">
        <v>-23.550204600000001</v>
      </c>
      <c r="E959">
        <v>-46.906021000000003</v>
      </c>
      <c r="F959" t="s">
        <v>7023</v>
      </c>
      <c r="G959">
        <v>2775664</v>
      </c>
      <c r="H959" t="s">
        <v>7961</v>
      </c>
    </row>
    <row r="960" spans="1:8" x14ac:dyDescent="0.3">
      <c r="A960">
        <v>2778184</v>
      </c>
      <c r="B960">
        <v>47.019999999999996</v>
      </c>
      <c r="C960">
        <v>8</v>
      </c>
      <c r="D960">
        <v>-23.483529000000001</v>
      </c>
      <c r="E960">
        <v>-46.742333100000003</v>
      </c>
      <c r="F960" t="s">
        <v>7023</v>
      </c>
      <c r="G960">
        <v>2778184</v>
      </c>
      <c r="H960" t="s">
        <v>7962</v>
      </c>
    </row>
    <row r="961" spans="1:8" x14ac:dyDescent="0.3">
      <c r="A961">
        <v>2781210</v>
      </c>
      <c r="B961">
        <v>258.91000000000003</v>
      </c>
      <c r="C961">
        <v>17</v>
      </c>
      <c r="D961">
        <v>-23.4834654</v>
      </c>
      <c r="E961">
        <v>-46.687165899999997</v>
      </c>
      <c r="F961" t="s">
        <v>7023</v>
      </c>
      <c r="G961">
        <v>2781210</v>
      </c>
      <c r="H961" t="s">
        <v>7963</v>
      </c>
    </row>
    <row r="962" spans="1:8" x14ac:dyDescent="0.3">
      <c r="A962">
        <v>2790701</v>
      </c>
      <c r="B962">
        <v>1467.73</v>
      </c>
      <c r="C962">
        <v>31</v>
      </c>
      <c r="D962">
        <v>-23.5469823</v>
      </c>
      <c r="E962">
        <v>-46.640564900000001</v>
      </c>
      <c r="F962" t="s">
        <v>7023</v>
      </c>
      <c r="G962">
        <v>2790701</v>
      </c>
      <c r="H962" t="s">
        <v>7964</v>
      </c>
    </row>
    <row r="963" spans="1:8" x14ac:dyDescent="0.3">
      <c r="A963">
        <v>2790750</v>
      </c>
      <c r="B963">
        <v>121.08000000000001</v>
      </c>
      <c r="C963">
        <v>13</v>
      </c>
      <c r="D963">
        <v>-23.4974439</v>
      </c>
      <c r="E963">
        <v>-46.800818</v>
      </c>
      <c r="F963" t="s">
        <v>7023</v>
      </c>
      <c r="G963">
        <v>2790750</v>
      </c>
      <c r="H963" t="s">
        <v>7965</v>
      </c>
    </row>
    <row r="964" spans="1:8" x14ac:dyDescent="0.3">
      <c r="A964">
        <v>2795488</v>
      </c>
      <c r="B964">
        <v>146.72999999999996</v>
      </c>
      <c r="C964">
        <v>9</v>
      </c>
      <c r="D964">
        <v>-23.5619865</v>
      </c>
      <c r="E964">
        <v>-46.749494800000001</v>
      </c>
      <c r="F964" t="s">
        <v>7023</v>
      </c>
      <c r="G964">
        <v>2795488</v>
      </c>
      <c r="H964" t="s">
        <v>7966</v>
      </c>
    </row>
    <row r="965" spans="1:8" x14ac:dyDescent="0.3">
      <c r="A965">
        <v>2796291</v>
      </c>
      <c r="B965">
        <v>43.01</v>
      </c>
      <c r="C965">
        <v>5</v>
      </c>
      <c r="D965">
        <v>-23.396977199999998</v>
      </c>
      <c r="E965">
        <v>-46.999552199999997</v>
      </c>
      <c r="F965" t="s">
        <v>7023</v>
      </c>
      <c r="G965">
        <v>2796291</v>
      </c>
      <c r="H965" t="s">
        <v>7967</v>
      </c>
    </row>
    <row r="966" spans="1:8" x14ac:dyDescent="0.3">
      <c r="A966">
        <v>2796293</v>
      </c>
      <c r="B966">
        <v>166.85</v>
      </c>
      <c r="C966">
        <v>8</v>
      </c>
      <c r="D966">
        <v>-23.3985345</v>
      </c>
      <c r="E966">
        <v>-47.003519799999999</v>
      </c>
      <c r="F966" t="s">
        <v>7023</v>
      </c>
      <c r="G966">
        <v>2796293</v>
      </c>
      <c r="H966" t="s">
        <v>7968</v>
      </c>
    </row>
    <row r="967" spans="1:8" x14ac:dyDescent="0.3">
      <c r="A967">
        <v>2800500</v>
      </c>
      <c r="B967">
        <v>15.009999999999998</v>
      </c>
      <c r="C967">
        <v>3</v>
      </c>
      <c r="D967">
        <v>-23.2808028</v>
      </c>
      <c r="E967">
        <v>-46.748814099999997</v>
      </c>
      <c r="F967" t="s">
        <v>7023</v>
      </c>
      <c r="G967">
        <v>2800500</v>
      </c>
      <c r="H967" t="s">
        <v>7969</v>
      </c>
    </row>
    <row r="968" spans="1:8" x14ac:dyDescent="0.3">
      <c r="A968">
        <v>2801661</v>
      </c>
      <c r="B968">
        <v>71.600000000000009</v>
      </c>
      <c r="C968">
        <v>5</v>
      </c>
      <c r="D968">
        <v>-23.530012599999999</v>
      </c>
      <c r="E968">
        <v>-46.575883999999903</v>
      </c>
      <c r="F968" t="s">
        <v>7023</v>
      </c>
      <c r="G968">
        <v>2801661</v>
      </c>
      <c r="H968" t="s">
        <v>7970</v>
      </c>
    </row>
    <row r="969" spans="1:8" x14ac:dyDescent="0.3">
      <c r="A969">
        <v>2825232</v>
      </c>
      <c r="B969">
        <v>5.7700000000000005</v>
      </c>
      <c r="C969">
        <v>2</v>
      </c>
      <c r="D969">
        <v>-23.516320799999999</v>
      </c>
      <c r="E969">
        <v>-46.610723200000002</v>
      </c>
      <c r="F969" t="s">
        <v>7023</v>
      </c>
      <c r="G969">
        <v>2825232</v>
      </c>
      <c r="H969" t="s">
        <v>7971</v>
      </c>
    </row>
    <row r="970" spans="1:8" x14ac:dyDescent="0.3">
      <c r="A970">
        <v>2826847</v>
      </c>
      <c r="B970">
        <v>137.53000000000003</v>
      </c>
      <c r="C970">
        <v>13</v>
      </c>
      <c r="D970">
        <v>-23.546398700000001</v>
      </c>
      <c r="E970">
        <v>-46.641410899999997</v>
      </c>
      <c r="F970" t="s">
        <v>7023</v>
      </c>
      <c r="G970">
        <v>2826847</v>
      </c>
      <c r="H970" t="s">
        <v>7972</v>
      </c>
    </row>
    <row r="971" spans="1:8" x14ac:dyDescent="0.3">
      <c r="A971">
        <v>2826901</v>
      </c>
      <c r="B971">
        <v>0.48</v>
      </c>
      <c r="C971">
        <v>1</v>
      </c>
      <c r="D971">
        <v>-23.5406038</v>
      </c>
      <c r="E971">
        <v>-46.883389999999999</v>
      </c>
      <c r="F971" t="s">
        <v>7023</v>
      </c>
      <c r="G971">
        <v>2826901</v>
      </c>
      <c r="H971" t="s">
        <v>7973</v>
      </c>
    </row>
    <row r="972" spans="1:8" x14ac:dyDescent="0.3">
      <c r="A972">
        <v>2833480</v>
      </c>
      <c r="B972">
        <v>185.49999999999997</v>
      </c>
      <c r="C972">
        <v>20</v>
      </c>
      <c r="D972">
        <v>-23.566979700000001</v>
      </c>
      <c r="E972">
        <v>-46.574499000000003</v>
      </c>
      <c r="F972" t="s">
        <v>7023</v>
      </c>
      <c r="G972">
        <v>2833480</v>
      </c>
      <c r="H972" t="s">
        <v>7974</v>
      </c>
    </row>
    <row r="973" spans="1:8" x14ac:dyDescent="0.3">
      <c r="A973">
        <v>2837018</v>
      </c>
      <c r="B973">
        <v>9.2800000000000011</v>
      </c>
      <c r="C973">
        <v>3</v>
      </c>
      <c r="D973">
        <v>-23.469853199999999</v>
      </c>
      <c r="E973">
        <v>-46.659757599999999</v>
      </c>
      <c r="F973" t="s">
        <v>7023</v>
      </c>
      <c r="G973">
        <v>2837018</v>
      </c>
      <c r="H973" t="s">
        <v>7975</v>
      </c>
    </row>
    <row r="974" spans="1:8" x14ac:dyDescent="0.3">
      <c r="A974">
        <v>2839409</v>
      </c>
      <c r="B974">
        <v>2951.8900000000003</v>
      </c>
      <c r="C974">
        <v>5</v>
      </c>
      <c r="D974">
        <v>-23.496611699999999</v>
      </c>
      <c r="E974">
        <v>-46.728849199999999</v>
      </c>
      <c r="F974" t="s">
        <v>7023</v>
      </c>
      <c r="G974">
        <v>2839409</v>
      </c>
      <c r="H974" t="s">
        <v>7976</v>
      </c>
    </row>
    <row r="975" spans="1:8" x14ac:dyDescent="0.3">
      <c r="A975">
        <v>2843945</v>
      </c>
      <c r="B975">
        <v>0.48</v>
      </c>
      <c r="C975">
        <v>1</v>
      </c>
      <c r="D975">
        <v>-23.5032292</v>
      </c>
      <c r="E975">
        <v>-46.847149799999997</v>
      </c>
      <c r="F975" t="s">
        <v>7023</v>
      </c>
      <c r="G975">
        <v>2843945</v>
      </c>
      <c r="H975" t="s">
        <v>7977</v>
      </c>
    </row>
    <row r="976" spans="1:8" x14ac:dyDescent="0.3">
      <c r="A976">
        <v>2845522</v>
      </c>
      <c r="B976">
        <v>19.77</v>
      </c>
      <c r="C976">
        <v>4</v>
      </c>
      <c r="D976">
        <v>-23.523700300000002</v>
      </c>
      <c r="E976">
        <v>-46.604705899999999</v>
      </c>
      <c r="F976" t="s">
        <v>7023</v>
      </c>
      <c r="G976">
        <v>2845522</v>
      </c>
      <c r="H976" t="s">
        <v>7978</v>
      </c>
    </row>
    <row r="977" spans="1:8" x14ac:dyDescent="0.3">
      <c r="A977">
        <v>2846930</v>
      </c>
      <c r="B977">
        <v>271.92</v>
      </c>
      <c r="C977">
        <v>28</v>
      </c>
      <c r="D977">
        <v>-23.425015200000001</v>
      </c>
      <c r="E977">
        <v>-46.418931000000001</v>
      </c>
      <c r="F977" t="s">
        <v>7023</v>
      </c>
      <c r="G977">
        <v>2846930</v>
      </c>
      <c r="H977" t="s">
        <v>7979</v>
      </c>
    </row>
    <row r="978" spans="1:8" x14ac:dyDescent="0.3">
      <c r="A978">
        <v>2847788</v>
      </c>
      <c r="B978">
        <v>35.99</v>
      </c>
      <c r="C978">
        <v>11</v>
      </c>
      <c r="D978">
        <v>-23.4256721</v>
      </c>
      <c r="E978">
        <v>-46.534036200000003</v>
      </c>
      <c r="F978" t="s">
        <v>7023</v>
      </c>
      <c r="G978">
        <v>2847788</v>
      </c>
      <c r="H978" t="s">
        <v>7980</v>
      </c>
    </row>
    <row r="979" spans="1:8" x14ac:dyDescent="0.3">
      <c r="A979">
        <v>2848963</v>
      </c>
      <c r="B979">
        <v>16.38</v>
      </c>
      <c r="C979">
        <v>1</v>
      </c>
      <c r="D979">
        <v>-23.4792989</v>
      </c>
      <c r="E979">
        <v>-46.584273400000001</v>
      </c>
      <c r="F979" t="s">
        <v>7023</v>
      </c>
      <c r="G979">
        <v>2848963</v>
      </c>
      <c r="H979" t="s">
        <v>7981</v>
      </c>
    </row>
    <row r="980" spans="1:8" x14ac:dyDescent="0.3">
      <c r="A980">
        <v>2851731</v>
      </c>
      <c r="B980">
        <v>28.889999999999997</v>
      </c>
      <c r="C980">
        <v>7</v>
      </c>
      <c r="D980">
        <v>-23.5140195</v>
      </c>
      <c r="E980">
        <v>-46.480190800000003</v>
      </c>
      <c r="F980" t="s">
        <v>7023</v>
      </c>
      <c r="G980">
        <v>2851731</v>
      </c>
      <c r="H980" t="s">
        <v>7982</v>
      </c>
    </row>
    <row r="981" spans="1:8" x14ac:dyDescent="0.3">
      <c r="A981">
        <v>2851783</v>
      </c>
      <c r="B981">
        <v>69.009999999999991</v>
      </c>
      <c r="C981">
        <v>5</v>
      </c>
      <c r="D981">
        <v>-23.277557600000002</v>
      </c>
      <c r="E981">
        <v>-46.747958799999999</v>
      </c>
      <c r="F981" t="s">
        <v>7023</v>
      </c>
      <c r="G981">
        <v>2851783</v>
      </c>
      <c r="H981" t="s">
        <v>7983</v>
      </c>
    </row>
    <row r="982" spans="1:8" x14ac:dyDescent="0.3">
      <c r="A982">
        <v>2853103</v>
      </c>
      <c r="B982">
        <v>480.3</v>
      </c>
      <c r="C982">
        <v>20</v>
      </c>
      <c r="D982">
        <v>-23.4153977</v>
      </c>
      <c r="E982">
        <v>-46.511345300000002</v>
      </c>
      <c r="F982" t="s">
        <v>7023</v>
      </c>
      <c r="G982">
        <v>2853103</v>
      </c>
      <c r="H982" t="s">
        <v>7984</v>
      </c>
    </row>
    <row r="983" spans="1:8" x14ac:dyDescent="0.3">
      <c r="A983">
        <v>2853499</v>
      </c>
      <c r="B983">
        <v>1294.67</v>
      </c>
      <c r="C983">
        <v>21</v>
      </c>
      <c r="D983">
        <v>-23.5246277</v>
      </c>
      <c r="E983">
        <v>-46.628810399999999</v>
      </c>
      <c r="F983" t="s">
        <v>7023</v>
      </c>
      <c r="G983">
        <v>2853499</v>
      </c>
      <c r="H983" t="s">
        <v>7985</v>
      </c>
    </row>
    <row r="984" spans="1:8" x14ac:dyDescent="0.3">
      <c r="A984">
        <v>2854166</v>
      </c>
      <c r="B984">
        <v>65.23</v>
      </c>
      <c r="C984">
        <v>8</v>
      </c>
      <c r="D984">
        <v>-23.4990129</v>
      </c>
      <c r="E984">
        <v>-46.813314800000001</v>
      </c>
      <c r="F984" t="s">
        <v>7023</v>
      </c>
      <c r="G984">
        <v>2854166</v>
      </c>
      <c r="H984" t="s">
        <v>7986</v>
      </c>
    </row>
    <row r="985" spans="1:8" x14ac:dyDescent="0.3">
      <c r="A985">
        <v>2854860</v>
      </c>
      <c r="B985">
        <v>119.11999999999998</v>
      </c>
      <c r="C985">
        <v>7</v>
      </c>
      <c r="D985">
        <v>-23.5804829</v>
      </c>
      <c r="E985">
        <v>-46.403877000000001</v>
      </c>
      <c r="F985" t="s">
        <v>7023</v>
      </c>
      <c r="G985">
        <v>2854860</v>
      </c>
      <c r="H985" t="s">
        <v>7987</v>
      </c>
    </row>
    <row r="986" spans="1:8" x14ac:dyDescent="0.3">
      <c r="A986">
        <v>2855981</v>
      </c>
      <c r="B986">
        <v>148.23999999999998</v>
      </c>
      <c r="C986">
        <v>13</v>
      </c>
      <c r="D986">
        <v>-23.452091899999999</v>
      </c>
      <c r="E986">
        <v>-46.366346999999998</v>
      </c>
      <c r="F986" t="s">
        <v>7023</v>
      </c>
      <c r="G986">
        <v>2855981</v>
      </c>
      <c r="H986" t="s">
        <v>7988</v>
      </c>
    </row>
    <row r="987" spans="1:8" x14ac:dyDescent="0.3">
      <c r="A987">
        <v>2856642</v>
      </c>
      <c r="B987">
        <v>373.9</v>
      </c>
      <c r="C987">
        <v>19</v>
      </c>
      <c r="D987">
        <v>-23.4956818</v>
      </c>
      <c r="E987">
        <v>-46.488921699999999</v>
      </c>
      <c r="F987" t="s">
        <v>7023</v>
      </c>
      <c r="G987">
        <v>2856642</v>
      </c>
      <c r="H987" t="s">
        <v>7989</v>
      </c>
    </row>
    <row r="988" spans="1:8" x14ac:dyDescent="0.3">
      <c r="A988">
        <v>2858964</v>
      </c>
      <c r="B988">
        <v>45.19</v>
      </c>
      <c r="C988">
        <v>2</v>
      </c>
      <c r="D988">
        <v>-23.5250825</v>
      </c>
      <c r="E988">
        <v>-46.821566599999997</v>
      </c>
      <c r="F988" t="s">
        <v>7023</v>
      </c>
      <c r="G988">
        <v>2858964</v>
      </c>
      <c r="H988" t="s">
        <v>7990</v>
      </c>
    </row>
    <row r="989" spans="1:8" x14ac:dyDescent="0.3">
      <c r="A989">
        <v>2859450</v>
      </c>
      <c r="B989">
        <v>22.729999999999997</v>
      </c>
      <c r="C989">
        <v>6</v>
      </c>
      <c r="D989">
        <v>-23.5027215</v>
      </c>
      <c r="E989">
        <v>-46.467316799999999</v>
      </c>
      <c r="F989" t="s">
        <v>7023</v>
      </c>
      <c r="G989">
        <v>2859450</v>
      </c>
      <c r="H989" t="s">
        <v>7991</v>
      </c>
    </row>
    <row r="990" spans="1:8" x14ac:dyDescent="0.3">
      <c r="A990">
        <v>2859653</v>
      </c>
      <c r="B990">
        <v>3.06</v>
      </c>
      <c r="C990">
        <v>1</v>
      </c>
      <c r="D990">
        <v>-23.6405663</v>
      </c>
      <c r="E990">
        <v>-46.773164800000004</v>
      </c>
      <c r="F990" t="s">
        <v>7023</v>
      </c>
      <c r="G990">
        <v>2859653</v>
      </c>
      <c r="H990" t="s">
        <v>7992</v>
      </c>
    </row>
    <row r="991" spans="1:8" x14ac:dyDescent="0.3">
      <c r="A991">
        <v>2861990</v>
      </c>
      <c r="B991">
        <v>92.88</v>
      </c>
      <c r="C991">
        <v>7</v>
      </c>
      <c r="D991">
        <v>-23.515526099999999</v>
      </c>
      <c r="E991">
        <v>-46.413910299999998</v>
      </c>
      <c r="F991" t="s">
        <v>7023</v>
      </c>
      <c r="G991">
        <v>2861990</v>
      </c>
      <c r="H991" t="s">
        <v>7993</v>
      </c>
    </row>
    <row r="992" spans="1:8" x14ac:dyDescent="0.3">
      <c r="A992">
        <v>2864389</v>
      </c>
      <c r="B992">
        <v>14.99</v>
      </c>
      <c r="C992">
        <v>3</v>
      </c>
      <c r="D992">
        <v>-23.485642299999999</v>
      </c>
      <c r="E992">
        <v>-46.494645299999902</v>
      </c>
      <c r="F992" t="s">
        <v>7023</v>
      </c>
      <c r="G992">
        <v>2864389</v>
      </c>
      <c r="H992" t="s">
        <v>7994</v>
      </c>
    </row>
    <row r="993" spans="1:8" x14ac:dyDescent="0.3">
      <c r="A993">
        <v>2869301</v>
      </c>
      <c r="B993">
        <v>759.44999999999993</v>
      </c>
      <c r="C993">
        <v>21</v>
      </c>
      <c r="D993">
        <v>-23.477381999999999</v>
      </c>
      <c r="E993">
        <v>-46.894364499999902</v>
      </c>
      <c r="F993" t="s">
        <v>7023</v>
      </c>
      <c r="G993">
        <v>2869301</v>
      </c>
      <c r="H993" t="s">
        <v>7995</v>
      </c>
    </row>
    <row r="994" spans="1:8" x14ac:dyDescent="0.3">
      <c r="A994">
        <v>2870055</v>
      </c>
      <c r="B994">
        <v>276.17</v>
      </c>
      <c r="C994">
        <v>19</v>
      </c>
      <c r="D994">
        <v>-23.461089300000001</v>
      </c>
      <c r="E994">
        <v>-46.533259800000003</v>
      </c>
      <c r="F994" t="s">
        <v>7023</v>
      </c>
      <c r="G994">
        <v>2870055</v>
      </c>
      <c r="H994" t="s">
        <v>7996</v>
      </c>
    </row>
    <row r="995" spans="1:8" x14ac:dyDescent="0.3">
      <c r="A995">
        <v>2871248</v>
      </c>
      <c r="B995">
        <v>173.56999999999996</v>
      </c>
      <c r="C995">
        <v>12</v>
      </c>
      <c r="D995">
        <v>-23.550830000000001</v>
      </c>
      <c r="E995">
        <v>-46.493037100000002</v>
      </c>
      <c r="F995" t="s">
        <v>7023</v>
      </c>
      <c r="G995">
        <v>2871248</v>
      </c>
      <c r="H995" t="s">
        <v>7997</v>
      </c>
    </row>
    <row r="996" spans="1:8" x14ac:dyDescent="0.3">
      <c r="A996">
        <v>2871453</v>
      </c>
      <c r="B996">
        <v>390.47</v>
      </c>
      <c r="C996">
        <v>20</v>
      </c>
      <c r="D996">
        <v>-23.487349200000001</v>
      </c>
      <c r="E996">
        <v>-46.431967999999998</v>
      </c>
      <c r="F996" t="s">
        <v>7023</v>
      </c>
      <c r="G996">
        <v>2871453</v>
      </c>
      <c r="H996" t="s">
        <v>7998</v>
      </c>
    </row>
    <row r="997" spans="1:8" x14ac:dyDescent="0.3">
      <c r="A997">
        <v>2872297</v>
      </c>
      <c r="B997">
        <v>43.239999999999995</v>
      </c>
      <c r="C997">
        <v>2</v>
      </c>
      <c r="D997">
        <v>-23.590335</v>
      </c>
      <c r="E997">
        <v>-46.749481099999997</v>
      </c>
      <c r="F997" t="s">
        <v>7023</v>
      </c>
      <c r="G997">
        <v>2872297</v>
      </c>
      <c r="H997" t="s">
        <v>7999</v>
      </c>
    </row>
    <row r="998" spans="1:8" x14ac:dyDescent="0.3">
      <c r="A998">
        <v>2872944</v>
      </c>
      <c r="B998">
        <v>273.92999999999995</v>
      </c>
      <c r="C998">
        <v>20</v>
      </c>
      <c r="D998">
        <v>-23.566960000000002</v>
      </c>
      <c r="E998">
        <v>-46.5108307</v>
      </c>
      <c r="F998" t="s">
        <v>7023</v>
      </c>
      <c r="G998">
        <v>2872944</v>
      </c>
      <c r="H998" t="s">
        <v>8000</v>
      </c>
    </row>
    <row r="999" spans="1:8" x14ac:dyDescent="0.3">
      <c r="A999">
        <v>2873266</v>
      </c>
      <c r="B999">
        <v>243.35000000000002</v>
      </c>
      <c r="C999">
        <v>6</v>
      </c>
      <c r="D999">
        <v>-23.537468700000002</v>
      </c>
      <c r="E999">
        <v>-46.592038799999997</v>
      </c>
      <c r="F999" t="s">
        <v>7023</v>
      </c>
      <c r="G999">
        <v>2873266</v>
      </c>
      <c r="H999" t="s">
        <v>8001</v>
      </c>
    </row>
    <row r="1000" spans="1:8" x14ac:dyDescent="0.3">
      <c r="A1000">
        <v>2873609</v>
      </c>
      <c r="B1000">
        <v>17.670000000000002</v>
      </c>
      <c r="C1000">
        <v>4</v>
      </c>
      <c r="D1000">
        <v>-23.502462900000001</v>
      </c>
      <c r="E1000">
        <v>-46.480569899999999</v>
      </c>
      <c r="F1000" t="s">
        <v>7023</v>
      </c>
      <c r="G1000">
        <v>2873609</v>
      </c>
      <c r="H1000" t="s">
        <v>8002</v>
      </c>
    </row>
    <row r="1001" spans="1:8" x14ac:dyDescent="0.3">
      <c r="A1001">
        <v>2874129</v>
      </c>
      <c r="B1001">
        <v>53.19</v>
      </c>
      <c r="C1001">
        <v>5</v>
      </c>
      <c r="D1001">
        <v>-23.5302376</v>
      </c>
      <c r="E1001">
        <v>-46.560177099999997</v>
      </c>
      <c r="F1001" t="s">
        <v>7023</v>
      </c>
      <c r="G1001">
        <v>2874129</v>
      </c>
      <c r="H1001" t="s">
        <v>8003</v>
      </c>
    </row>
    <row r="1002" spans="1:8" x14ac:dyDescent="0.3">
      <c r="A1002">
        <v>2874329</v>
      </c>
      <c r="B1002">
        <v>35.14</v>
      </c>
      <c r="C1002">
        <v>8</v>
      </c>
      <c r="D1002">
        <v>-23.629190399999999</v>
      </c>
      <c r="E1002">
        <v>-46.823994300000003</v>
      </c>
      <c r="F1002" t="s">
        <v>7023</v>
      </c>
      <c r="G1002">
        <v>2874329</v>
      </c>
      <c r="H1002" t="s">
        <v>8004</v>
      </c>
    </row>
    <row r="1003" spans="1:8" x14ac:dyDescent="0.3">
      <c r="A1003">
        <v>2876109</v>
      </c>
      <c r="B1003">
        <v>1116.9000000000001</v>
      </c>
      <c r="C1003">
        <v>63</v>
      </c>
      <c r="D1003">
        <v>-23.418268399999999</v>
      </c>
      <c r="E1003">
        <v>-46.435390400000003</v>
      </c>
      <c r="F1003" t="s">
        <v>7023</v>
      </c>
      <c r="G1003">
        <v>2876109</v>
      </c>
      <c r="H1003" t="s">
        <v>8005</v>
      </c>
    </row>
    <row r="1004" spans="1:8" x14ac:dyDescent="0.3">
      <c r="A1004">
        <v>2876173</v>
      </c>
      <c r="B1004">
        <v>0.48</v>
      </c>
      <c r="C1004">
        <v>1</v>
      </c>
      <c r="D1004">
        <v>-23.529114</v>
      </c>
      <c r="E1004">
        <v>-46.358142999999998</v>
      </c>
      <c r="F1004" t="s">
        <v>7023</v>
      </c>
      <c r="G1004">
        <v>2876173</v>
      </c>
      <c r="H1004" t="s">
        <v>8006</v>
      </c>
    </row>
    <row r="1005" spans="1:8" x14ac:dyDescent="0.3">
      <c r="A1005">
        <v>2880481</v>
      </c>
      <c r="B1005">
        <v>19</v>
      </c>
      <c r="C1005">
        <v>4</v>
      </c>
      <c r="D1005">
        <v>-23.448487400000001</v>
      </c>
      <c r="E1005">
        <v>-46.453176300000003</v>
      </c>
      <c r="F1005" t="s">
        <v>7023</v>
      </c>
      <c r="G1005">
        <v>2880481</v>
      </c>
      <c r="H1005" t="s">
        <v>8007</v>
      </c>
    </row>
    <row r="1006" spans="1:8" x14ac:dyDescent="0.3">
      <c r="A1006">
        <v>2881390</v>
      </c>
      <c r="B1006">
        <v>611.30999999999995</v>
      </c>
      <c r="C1006">
        <v>32</v>
      </c>
      <c r="D1006">
        <v>-23.457791700000001</v>
      </c>
      <c r="E1006">
        <v>-46.422592599999902</v>
      </c>
      <c r="F1006" t="s">
        <v>7023</v>
      </c>
      <c r="G1006">
        <v>2881390</v>
      </c>
      <c r="H1006" t="s">
        <v>8008</v>
      </c>
    </row>
    <row r="1007" spans="1:8" x14ac:dyDescent="0.3">
      <c r="A1007">
        <v>2881403</v>
      </c>
      <c r="B1007">
        <v>33.97</v>
      </c>
      <c r="C1007">
        <v>10</v>
      </c>
      <c r="D1007">
        <v>-23.451331100000001</v>
      </c>
      <c r="E1007">
        <v>-46.534933100000003</v>
      </c>
      <c r="F1007" t="s">
        <v>7023</v>
      </c>
      <c r="G1007">
        <v>2881403</v>
      </c>
      <c r="H1007" t="s">
        <v>8009</v>
      </c>
    </row>
    <row r="1008" spans="1:8" x14ac:dyDescent="0.3">
      <c r="A1008">
        <v>2882611</v>
      </c>
      <c r="B1008">
        <v>108.10999999999999</v>
      </c>
      <c r="C1008">
        <v>8</v>
      </c>
      <c r="D1008">
        <v>-23.627634</v>
      </c>
      <c r="E1008">
        <v>-46.826650999999998</v>
      </c>
      <c r="F1008" t="s">
        <v>7023</v>
      </c>
      <c r="G1008">
        <v>2882611</v>
      </c>
      <c r="H1008" t="s">
        <v>8010</v>
      </c>
    </row>
    <row r="1009" spans="1:8" x14ac:dyDescent="0.3">
      <c r="A1009">
        <v>2884233</v>
      </c>
      <c r="B1009">
        <v>99.6</v>
      </c>
      <c r="C1009">
        <v>9</v>
      </c>
      <c r="D1009">
        <v>-23.643614400000001</v>
      </c>
      <c r="E1009">
        <v>-46.795455999999902</v>
      </c>
      <c r="F1009" t="s">
        <v>7023</v>
      </c>
      <c r="G1009">
        <v>2884233</v>
      </c>
      <c r="H1009" t="s">
        <v>8011</v>
      </c>
    </row>
    <row r="1010" spans="1:8" x14ac:dyDescent="0.3">
      <c r="A1010">
        <v>2888352</v>
      </c>
      <c r="B1010">
        <v>196.47000000000003</v>
      </c>
      <c r="C1010">
        <v>12</v>
      </c>
      <c r="D1010">
        <v>-23.541848999999999</v>
      </c>
      <c r="E1010">
        <v>-46.8919067</v>
      </c>
      <c r="F1010" t="s">
        <v>7023</v>
      </c>
      <c r="G1010">
        <v>2888352</v>
      </c>
      <c r="H1010" t="s">
        <v>8012</v>
      </c>
    </row>
    <row r="1011" spans="1:8" x14ac:dyDescent="0.3">
      <c r="A1011">
        <v>2890575</v>
      </c>
      <c r="B1011">
        <v>63.86</v>
      </c>
      <c r="C1011">
        <v>4</v>
      </c>
      <c r="D1011">
        <v>-23.3260048</v>
      </c>
      <c r="E1011">
        <v>-46.706618200000001</v>
      </c>
      <c r="F1011" t="s">
        <v>7023</v>
      </c>
      <c r="G1011">
        <v>2890575</v>
      </c>
      <c r="H1011" t="s">
        <v>8013</v>
      </c>
    </row>
    <row r="1012" spans="1:8" x14ac:dyDescent="0.3">
      <c r="A1012">
        <v>2891037</v>
      </c>
      <c r="B1012">
        <v>332.04</v>
      </c>
      <c r="C1012">
        <v>19</v>
      </c>
      <c r="D1012">
        <v>-23.5267546</v>
      </c>
      <c r="E1012">
        <v>-46.487573699999999</v>
      </c>
      <c r="F1012" t="s">
        <v>7023</v>
      </c>
      <c r="G1012">
        <v>2891037</v>
      </c>
      <c r="H1012" t="s">
        <v>8014</v>
      </c>
    </row>
    <row r="1013" spans="1:8" x14ac:dyDescent="0.3">
      <c r="A1013">
        <v>2891129</v>
      </c>
      <c r="B1013">
        <v>213.14</v>
      </c>
      <c r="C1013">
        <v>8</v>
      </c>
      <c r="D1013">
        <v>-23.681748800000001</v>
      </c>
      <c r="E1013">
        <v>-46.862819700000003</v>
      </c>
      <c r="F1013" t="s">
        <v>7023</v>
      </c>
      <c r="G1013">
        <v>2891129</v>
      </c>
      <c r="H1013" t="s">
        <v>8015</v>
      </c>
    </row>
    <row r="1014" spans="1:8" x14ac:dyDescent="0.3">
      <c r="A1014">
        <v>2892290</v>
      </c>
      <c r="B1014">
        <v>46.05</v>
      </c>
      <c r="C1014">
        <v>8</v>
      </c>
      <c r="D1014">
        <v>-23.330715900000001</v>
      </c>
      <c r="E1014">
        <v>-46.7293381</v>
      </c>
      <c r="F1014" t="s">
        <v>7023</v>
      </c>
      <c r="G1014">
        <v>2892290</v>
      </c>
      <c r="H1014" t="s">
        <v>8016</v>
      </c>
    </row>
    <row r="1015" spans="1:8" x14ac:dyDescent="0.3">
      <c r="A1015">
        <v>2893314</v>
      </c>
      <c r="B1015">
        <v>1904.49</v>
      </c>
      <c r="C1015">
        <v>39</v>
      </c>
      <c r="D1015">
        <v>-23.421731300000001</v>
      </c>
      <c r="E1015">
        <v>-46.526041599999999</v>
      </c>
      <c r="F1015" t="s">
        <v>7023</v>
      </c>
      <c r="G1015">
        <v>2893314</v>
      </c>
      <c r="H1015" t="s">
        <v>8017</v>
      </c>
    </row>
    <row r="1016" spans="1:8" x14ac:dyDescent="0.3">
      <c r="A1016">
        <v>2893397</v>
      </c>
      <c r="B1016">
        <v>123.43000000000002</v>
      </c>
      <c r="C1016">
        <v>13</v>
      </c>
      <c r="D1016">
        <v>-23.5432366</v>
      </c>
      <c r="E1016">
        <v>-46.4426202</v>
      </c>
      <c r="F1016" t="s">
        <v>7023</v>
      </c>
      <c r="G1016">
        <v>2893397</v>
      </c>
      <c r="H1016" t="s">
        <v>8018</v>
      </c>
    </row>
    <row r="1017" spans="1:8" x14ac:dyDescent="0.3">
      <c r="A1017">
        <v>2894523</v>
      </c>
      <c r="B1017">
        <v>127.58000000000001</v>
      </c>
      <c r="C1017">
        <v>17</v>
      </c>
      <c r="D1017">
        <v>-23.544251800000001</v>
      </c>
      <c r="E1017">
        <v>-46.630580100000003</v>
      </c>
      <c r="F1017" t="s">
        <v>7023</v>
      </c>
      <c r="G1017">
        <v>2894523</v>
      </c>
      <c r="H1017" t="s">
        <v>8019</v>
      </c>
    </row>
    <row r="1018" spans="1:8" x14ac:dyDescent="0.3">
      <c r="A1018">
        <v>2896285</v>
      </c>
      <c r="B1018">
        <v>17.880000000000003</v>
      </c>
      <c r="C1018">
        <v>4</v>
      </c>
      <c r="D1018">
        <v>-23.420012700000001</v>
      </c>
      <c r="E1018">
        <v>-46.555233100000002</v>
      </c>
      <c r="F1018" t="s">
        <v>7023</v>
      </c>
      <c r="G1018">
        <v>2896285</v>
      </c>
      <c r="H1018" t="s">
        <v>8020</v>
      </c>
    </row>
    <row r="1019" spans="1:8" x14ac:dyDescent="0.3">
      <c r="A1019">
        <v>2896573</v>
      </c>
      <c r="B1019">
        <v>156.70999999999998</v>
      </c>
      <c r="C1019">
        <v>8</v>
      </c>
      <c r="D1019">
        <v>-23.420979899999999</v>
      </c>
      <c r="E1019">
        <v>-46.348573399999999</v>
      </c>
      <c r="F1019" t="s">
        <v>7023</v>
      </c>
      <c r="G1019">
        <v>2896573</v>
      </c>
      <c r="H1019" t="s">
        <v>8021</v>
      </c>
    </row>
    <row r="1020" spans="1:8" x14ac:dyDescent="0.3">
      <c r="A1020">
        <v>2900685</v>
      </c>
      <c r="B1020">
        <v>136.02000000000001</v>
      </c>
      <c r="C1020">
        <v>21</v>
      </c>
      <c r="D1020">
        <v>-23.561274999999998</v>
      </c>
      <c r="E1020">
        <v>-46.638391800000001</v>
      </c>
      <c r="F1020" t="s">
        <v>7023</v>
      </c>
      <c r="G1020">
        <v>2900685</v>
      </c>
      <c r="H1020" t="s">
        <v>8022</v>
      </c>
    </row>
    <row r="1021" spans="1:8" x14ac:dyDescent="0.3">
      <c r="A1021">
        <v>2901075</v>
      </c>
      <c r="B1021">
        <v>25.78</v>
      </c>
      <c r="C1021">
        <v>8</v>
      </c>
      <c r="D1021">
        <v>-23.4992789</v>
      </c>
      <c r="E1021">
        <v>-46.556313899999999</v>
      </c>
      <c r="F1021" t="s">
        <v>7023</v>
      </c>
      <c r="G1021">
        <v>2901075</v>
      </c>
      <c r="H1021" t="s">
        <v>8023</v>
      </c>
    </row>
    <row r="1022" spans="1:8" x14ac:dyDescent="0.3">
      <c r="A1022">
        <v>2901370</v>
      </c>
      <c r="B1022">
        <v>33.94</v>
      </c>
      <c r="C1022">
        <v>3</v>
      </c>
      <c r="D1022">
        <v>-23.325123000000001</v>
      </c>
      <c r="E1022">
        <v>-46.570029299999902</v>
      </c>
      <c r="F1022" t="s">
        <v>7023</v>
      </c>
      <c r="G1022">
        <v>2901370</v>
      </c>
      <c r="H1022" t="s">
        <v>8024</v>
      </c>
    </row>
    <row r="1023" spans="1:8" x14ac:dyDescent="0.3">
      <c r="A1023">
        <v>2901448</v>
      </c>
      <c r="B1023">
        <v>5440.0000000000009</v>
      </c>
      <c r="C1023">
        <v>55</v>
      </c>
      <c r="D1023">
        <v>-23.533996599999998</v>
      </c>
      <c r="E1023">
        <v>-46.5662679</v>
      </c>
      <c r="F1023" t="s">
        <v>7023</v>
      </c>
      <c r="G1023">
        <v>2901448</v>
      </c>
      <c r="H1023" t="s">
        <v>8025</v>
      </c>
    </row>
    <row r="1024" spans="1:8" x14ac:dyDescent="0.3">
      <c r="A1024">
        <v>2901657</v>
      </c>
      <c r="B1024">
        <v>727.0300000000002</v>
      </c>
      <c r="C1024">
        <v>37</v>
      </c>
      <c r="D1024">
        <v>-23.4969532</v>
      </c>
      <c r="E1024">
        <v>-46.181164099999997</v>
      </c>
      <c r="F1024" t="s">
        <v>7023</v>
      </c>
      <c r="G1024">
        <v>2901657</v>
      </c>
      <c r="H1024" t="s">
        <v>8026</v>
      </c>
    </row>
    <row r="1025" spans="1:8" x14ac:dyDescent="0.3">
      <c r="A1025">
        <v>2902652</v>
      </c>
      <c r="B1025">
        <v>416.39000000000004</v>
      </c>
      <c r="C1025">
        <v>15</v>
      </c>
      <c r="D1025">
        <v>-23.313965700000001</v>
      </c>
      <c r="E1025">
        <v>-46.733283800000002</v>
      </c>
      <c r="F1025" t="s">
        <v>7023</v>
      </c>
      <c r="G1025">
        <v>2902652</v>
      </c>
      <c r="H1025" t="s">
        <v>8027</v>
      </c>
    </row>
    <row r="1026" spans="1:8" x14ac:dyDescent="0.3">
      <c r="A1026">
        <v>2902653</v>
      </c>
      <c r="B1026">
        <v>197.55999999999997</v>
      </c>
      <c r="C1026">
        <v>17</v>
      </c>
      <c r="D1026">
        <v>-23.5049478</v>
      </c>
      <c r="E1026">
        <v>-46.196604499999999</v>
      </c>
      <c r="F1026" t="s">
        <v>7023</v>
      </c>
      <c r="G1026">
        <v>2902653</v>
      </c>
      <c r="H1026" t="s">
        <v>8028</v>
      </c>
    </row>
    <row r="1027" spans="1:8" x14ac:dyDescent="0.3">
      <c r="A1027">
        <v>2903896</v>
      </c>
      <c r="B1027">
        <v>703.92</v>
      </c>
      <c r="C1027">
        <v>25</v>
      </c>
      <c r="D1027">
        <v>-23.504150599999999</v>
      </c>
      <c r="E1027">
        <v>-46.428474199999997</v>
      </c>
      <c r="F1027" t="s">
        <v>7023</v>
      </c>
      <c r="G1027">
        <v>2903896</v>
      </c>
      <c r="H1027" t="s">
        <v>8029</v>
      </c>
    </row>
    <row r="1028" spans="1:8" x14ac:dyDescent="0.3">
      <c r="A1028">
        <v>2904730</v>
      </c>
      <c r="B1028">
        <v>238.03</v>
      </c>
      <c r="C1028">
        <v>12</v>
      </c>
      <c r="D1028">
        <v>-23.5475554</v>
      </c>
      <c r="E1028">
        <v>-46.392370999999997</v>
      </c>
      <c r="F1028" t="s">
        <v>7023</v>
      </c>
      <c r="G1028">
        <v>2904730</v>
      </c>
      <c r="H1028" t="s">
        <v>8030</v>
      </c>
    </row>
    <row r="1029" spans="1:8" x14ac:dyDescent="0.3">
      <c r="A1029">
        <v>2904979</v>
      </c>
      <c r="B1029">
        <v>3.71</v>
      </c>
      <c r="C1029">
        <v>1</v>
      </c>
      <c r="D1029">
        <v>-23.451217799999998</v>
      </c>
      <c r="E1029">
        <v>-46.412324300000002</v>
      </c>
      <c r="F1029" t="s">
        <v>7023</v>
      </c>
      <c r="G1029">
        <v>2904979</v>
      </c>
      <c r="H1029" t="s">
        <v>8031</v>
      </c>
    </row>
    <row r="1030" spans="1:8" x14ac:dyDescent="0.3">
      <c r="A1030">
        <v>2905045</v>
      </c>
      <c r="B1030">
        <v>41.400000000000006</v>
      </c>
      <c r="C1030">
        <v>5</v>
      </c>
      <c r="D1030">
        <v>-23.657679600000002</v>
      </c>
      <c r="E1030">
        <v>-46.804097800000001</v>
      </c>
      <c r="F1030" t="s">
        <v>7023</v>
      </c>
      <c r="G1030">
        <v>2905045</v>
      </c>
      <c r="H1030" t="s">
        <v>8032</v>
      </c>
    </row>
    <row r="1031" spans="1:8" x14ac:dyDescent="0.3">
      <c r="A1031">
        <v>2905308</v>
      </c>
      <c r="B1031">
        <v>78.460000000000008</v>
      </c>
      <c r="C1031">
        <v>9</v>
      </c>
      <c r="D1031">
        <v>-23.5650975</v>
      </c>
      <c r="E1031">
        <v>-46.647254599999997</v>
      </c>
      <c r="F1031" t="s">
        <v>7023</v>
      </c>
      <c r="G1031">
        <v>2905308</v>
      </c>
      <c r="H1031" t="s">
        <v>8033</v>
      </c>
    </row>
    <row r="1032" spans="1:8" x14ac:dyDescent="0.3">
      <c r="A1032">
        <v>2905626</v>
      </c>
      <c r="B1032">
        <v>63.7</v>
      </c>
      <c r="C1032">
        <v>10</v>
      </c>
      <c r="D1032">
        <v>-23.576930900000001</v>
      </c>
      <c r="E1032">
        <v>-46.440968900000001</v>
      </c>
      <c r="F1032" t="s">
        <v>7023</v>
      </c>
      <c r="G1032">
        <v>2905626</v>
      </c>
      <c r="H1032" t="s">
        <v>8034</v>
      </c>
    </row>
    <row r="1033" spans="1:8" x14ac:dyDescent="0.3">
      <c r="A1033">
        <v>2906126</v>
      </c>
      <c r="B1033">
        <v>1.91</v>
      </c>
      <c r="C1033">
        <v>2</v>
      </c>
      <c r="D1033">
        <v>-23.535292699999999</v>
      </c>
      <c r="E1033">
        <v>-46.6384264</v>
      </c>
      <c r="F1033" t="s">
        <v>7023</v>
      </c>
      <c r="G1033">
        <v>2906126</v>
      </c>
      <c r="H1033" t="s">
        <v>8035</v>
      </c>
    </row>
    <row r="1034" spans="1:8" x14ac:dyDescent="0.3">
      <c r="A1034">
        <v>2906241</v>
      </c>
      <c r="B1034">
        <v>714.46999999999991</v>
      </c>
      <c r="C1034">
        <v>38</v>
      </c>
      <c r="D1034">
        <v>-23.4514715</v>
      </c>
      <c r="E1034">
        <v>-46.452222900000002</v>
      </c>
      <c r="F1034" t="s">
        <v>7023</v>
      </c>
      <c r="G1034">
        <v>2906241</v>
      </c>
      <c r="H1034" t="s">
        <v>8036</v>
      </c>
    </row>
    <row r="1035" spans="1:8" x14ac:dyDescent="0.3">
      <c r="A1035">
        <v>2906519</v>
      </c>
      <c r="B1035">
        <v>429.05999999999995</v>
      </c>
      <c r="C1035">
        <v>24</v>
      </c>
      <c r="D1035">
        <v>-23.535454000000001</v>
      </c>
      <c r="E1035">
        <v>-46.210705599999997</v>
      </c>
      <c r="F1035" t="s">
        <v>7023</v>
      </c>
      <c r="G1035">
        <v>2906519</v>
      </c>
      <c r="H1035" t="s">
        <v>8037</v>
      </c>
    </row>
    <row r="1036" spans="1:8" x14ac:dyDescent="0.3">
      <c r="A1036">
        <v>2908194</v>
      </c>
      <c r="B1036">
        <v>266.05</v>
      </c>
      <c r="C1036">
        <v>10</v>
      </c>
      <c r="D1036">
        <v>-23.5869447</v>
      </c>
      <c r="E1036">
        <v>-46.399792099999999</v>
      </c>
      <c r="F1036" t="s">
        <v>7023</v>
      </c>
      <c r="G1036">
        <v>2908194</v>
      </c>
      <c r="H1036" t="s">
        <v>8038</v>
      </c>
    </row>
    <row r="1037" spans="1:8" x14ac:dyDescent="0.3">
      <c r="A1037">
        <v>2908677</v>
      </c>
      <c r="B1037">
        <v>102.92</v>
      </c>
      <c r="C1037">
        <v>9</v>
      </c>
      <c r="D1037">
        <v>-23.656786100000001</v>
      </c>
      <c r="E1037">
        <v>-46.799281699999902</v>
      </c>
      <c r="F1037" t="s">
        <v>7023</v>
      </c>
      <c r="G1037">
        <v>2908677</v>
      </c>
      <c r="H1037" t="s">
        <v>8039</v>
      </c>
    </row>
    <row r="1038" spans="1:8" x14ac:dyDescent="0.3">
      <c r="A1038">
        <v>2910506</v>
      </c>
      <c r="B1038">
        <v>5.44</v>
      </c>
      <c r="C1038">
        <v>2</v>
      </c>
      <c r="D1038">
        <v>-23.5433466</v>
      </c>
      <c r="E1038">
        <v>-46.499121500000001</v>
      </c>
      <c r="F1038" t="s">
        <v>7023</v>
      </c>
      <c r="G1038">
        <v>2910506</v>
      </c>
      <c r="H1038" t="s">
        <v>8040</v>
      </c>
    </row>
    <row r="1039" spans="1:8" x14ac:dyDescent="0.3">
      <c r="A1039">
        <v>2913063</v>
      </c>
      <c r="B1039">
        <v>40.080000000000005</v>
      </c>
      <c r="C1039">
        <v>7</v>
      </c>
      <c r="D1039">
        <v>-23.6501628</v>
      </c>
      <c r="E1039">
        <v>-46.804064399999902</v>
      </c>
      <c r="F1039" t="s">
        <v>7023</v>
      </c>
      <c r="G1039">
        <v>2913063</v>
      </c>
      <c r="H1039" t="s">
        <v>8041</v>
      </c>
    </row>
    <row r="1040" spans="1:8" x14ac:dyDescent="0.3">
      <c r="A1040">
        <v>2916681</v>
      </c>
      <c r="B1040">
        <v>971.79000000000008</v>
      </c>
      <c r="C1040">
        <v>25</v>
      </c>
      <c r="D1040">
        <v>-23.559155100000002</v>
      </c>
      <c r="E1040">
        <v>-46.404256799999999</v>
      </c>
      <c r="F1040" t="s">
        <v>7023</v>
      </c>
      <c r="G1040">
        <v>2916681</v>
      </c>
      <c r="H1040" t="s">
        <v>8042</v>
      </c>
    </row>
    <row r="1041" spans="1:8" x14ac:dyDescent="0.3">
      <c r="A1041">
        <v>2918709</v>
      </c>
      <c r="B1041">
        <v>298.82000000000005</v>
      </c>
      <c r="C1041">
        <v>20</v>
      </c>
      <c r="D1041">
        <v>-23.495039500000001</v>
      </c>
      <c r="E1041">
        <v>-46.4914421</v>
      </c>
      <c r="F1041" t="s">
        <v>7023</v>
      </c>
      <c r="G1041">
        <v>2918709</v>
      </c>
      <c r="H1041" t="s">
        <v>8043</v>
      </c>
    </row>
    <row r="1042" spans="1:8" x14ac:dyDescent="0.3">
      <c r="A1042">
        <v>2919540</v>
      </c>
      <c r="B1042">
        <v>131.94999999999999</v>
      </c>
      <c r="C1042">
        <v>9</v>
      </c>
      <c r="D1042">
        <v>-23.5453394</v>
      </c>
      <c r="E1042">
        <v>-46.608719000000001</v>
      </c>
      <c r="F1042" t="s">
        <v>7023</v>
      </c>
      <c r="G1042">
        <v>2919540</v>
      </c>
      <c r="H1042" t="s">
        <v>8044</v>
      </c>
    </row>
    <row r="1043" spans="1:8" x14ac:dyDescent="0.3">
      <c r="A1043">
        <v>2919858</v>
      </c>
      <c r="B1043">
        <v>1.38</v>
      </c>
      <c r="C1043">
        <v>1</v>
      </c>
      <c r="D1043">
        <v>-23.565648299999999</v>
      </c>
      <c r="E1043">
        <v>-46.782235300000004</v>
      </c>
      <c r="F1043" t="s">
        <v>7023</v>
      </c>
      <c r="G1043">
        <v>2919858</v>
      </c>
      <c r="H1043" t="s">
        <v>8045</v>
      </c>
    </row>
    <row r="1044" spans="1:8" x14ac:dyDescent="0.3">
      <c r="A1044">
        <v>2920227</v>
      </c>
      <c r="B1044">
        <v>654.46000000000015</v>
      </c>
      <c r="C1044">
        <v>48</v>
      </c>
      <c r="D1044">
        <v>-23.460236200000001</v>
      </c>
      <c r="E1044">
        <v>-46.508127199999997</v>
      </c>
      <c r="F1044" t="s">
        <v>7023</v>
      </c>
      <c r="G1044">
        <v>2920227</v>
      </c>
      <c r="H1044" t="s">
        <v>8046</v>
      </c>
    </row>
    <row r="1045" spans="1:8" x14ac:dyDescent="0.3">
      <c r="A1045">
        <v>2921442</v>
      </c>
      <c r="B1045">
        <v>59.9</v>
      </c>
      <c r="C1045">
        <v>5</v>
      </c>
      <c r="D1045">
        <v>-23.544521</v>
      </c>
      <c r="E1045">
        <v>-46.350271900000003</v>
      </c>
      <c r="F1045" t="s">
        <v>7023</v>
      </c>
      <c r="G1045">
        <v>2921442</v>
      </c>
      <c r="H1045" t="s">
        <v>8047</v>
      </c>
    </row>
    <row r="1046" spans="1:8" x14ac:dyDescent="0.3">
      <c r="A1046">
        <v>2921500</v>
      </c>
      <c r="B1046">
        <v>744.52000000000021</v>
      </c>
      <c r="C1046">
        <v>27</v>
      </c>
      <c r="D1046">
        <v>-23.602540300000001</v>
      </c>
      <c r="E1046">
        <v>-46.789451300000003</v>
      </c>
      <c r="F1046" t="s">
        <v>7023</v>
      </c>
      <c r="G1046">
        <v>2921500</v>
      </c>
      <c r="H1046" t="s">
        <v>8048</v>
      </c>
    </row>
    <row r="1047" spans="1:8" x14ac:dyDescent="0.3">
      <c r="A1047">
        <v>2922536</v>
      </c>
      <c r="B1047">
        <v>168.93999999999994</v>
      </c>
      <c r="C1047">
        <v>13</v>
      </c>
      <c r="D1047">
        <v>-23.551096699999999</v>
      </c>
      <c r="E1047">
        <v>-46.610648599999998</v>
      </c>
      <c r="F1047" t="s">
        <v>7023</v>
      </c>
      <c r="G1047">
        <v>2922536</v>
      </c>
      <c r="H1047" t="s">
        <v>8049</v>
      </c>
    </row>
    <row r="1048" spans="1:8" x14ac:dyDescent="0.3">
      <c r="A1048">
        <v>2922648</v>
      </c>
      <c r="B1048">
        <v>126.03999999999999</v>
      </c>
      <c r="C1048">
        <v>12</v>
      </c>
      <c r="D1048">
        <v>-23.5456322</v>
      </c>
      <c r="E1048">
        <v>-46.643939699999997</v>
      </c>
      <c r="F1048" t="s">
        <v>7023</v>
      </c>
      <c r="G1048">
        <v>2922648</v>
      </c>
      <c r="H1048" t="s">
        <v>8050</v>
      </c>
    </row>
    <row r="1049" spans="1:8" x14ac:dyDescent="0.3">
      <c r="A1049">
        <v>2923260</v>
      </c>
      <c r="B1049">
        <v>985.13</v>
      </c>
      <c r="C1049">
        <v>21</v>
      </c>
      <c r="D1049">
        <v>-23.616304299999999</v>
      </c>
      <c r="E1049">
        <v>-46.720625800000001</v>
      </c>
      <c r="F1049" t="s">
        <v>7023</v>
      </c>
      <c r="G1049">
        <v>2923260</v>
      </c>
      <c r="H1049" t="s">
        <v>8051</v>
      </c>
    </row>
    <row r="1050" spans="1:8" x14ac:dyDescent="0.3">
      <c r="A1050">
        <v>2924028</v>
      </c>
      <c r="B1050">
        <v>300.79999999999995</v>
      </c>
      <c r="C1050">
        <v>24</v>
      </c>
      <c r="D1050">
        <v>-23.455205599999999</v>
      </c>
      <c r="E1050">
        <v>-46.417943000000001</v>
      </c>
      <c r="F1050" t="s">
        <v>7023</v>
      </c>
      <c r="G1050">
        <v>2924028</v>
      </c>
      <c r="H1050" t="s">
        <v>8052</v>
      </c>
    </row>
    <row r="1051" spans="1:8" x14ac:dyDescent="0.3">
      <c r="A1051">
        <v>2924520</v>
      </c>
      <c r="B1051">
        <v>73.739999999999995</v>
      </c>
      <c r="C1051">
        <v>10</v>
      </c>
      <c r="D1051">
        <v>-23.567072</v>
      </c>
      <c r="E1051">
        <v>-46.553225099999999</v>
      </c>
      <c r="F1051" t="s">
        <v>7023</v>
      </c>
      <c r="G1051">
        <v>2924520</v>
      </c>
      <c r="H1051" t="s">
        <v>8053</v>
      </c>
    </row>
    <row r="1052" spans="1:8" x14ac:dyDescent="0.3">
      <c r="A1052">
        <v>2924981</v>
      </c>
      <c r="B1052">
        <v>610.09999999999991</v>
      </c>
      <c r="C1052">
        <v>17</v>
      </c>
      <c r="D1052">
        <v>-23.583053100000001</v>
      </c>
      <c r="E1052">
        <v>-46.802548100000003</v>
      </c>
      <c r="F1052" t="s">
        <v>7023</v>
      </c>
      <c r="G1052">
        <v>2924981</v>
      </c>
      <c r="H1052" t="s">
        <v>8054</v>
      </c>
    </row>
    <row r="1053" spans="1:8" x14ac:dyDescent="0.3">
      <c r="A1053">
        <v>2924986</v>
      </c>
      <c r="B1053">
        <v>354.50000000000006</v>
      </c>
      <c r="C1053">
        <v>20</v>
      </c>
      <c r="D1053">
        <v>-23.5276593</v>
      </c>
      <c r="E1053">
        <v>-46.8287184</v>
      </c>
      <c r="F1053" t="s">
        <v>7023</v>
      </c>
      <c r="G1053">
        <v>2924986</v>
      </c>
      <c r="H1053" t="s">
        <v>8055</v>
      </c>
    </row>
    <row r="1054" spans="1:8" x14ac:dyDescent="0.3">
      <c r="A1054">
        <v>2928957</v>
      </c>
      <c r="B1054">
        <v>193.35000000000002</v>
      </c>
      <c r="C1054">
        <v>12</v>
      </c>
      <c r="D1054">
        <v>-23.637227599999999</v>
      </c>
      <c r="E1054">
        <v>-46.761415199999902</v>
      </c>
      <c r="F1054" t="s">
        <v>7023</v>
      </c>
      <c r="G1054">
        <v>2928957</v>
      </c>
      <c r="H1054" t="s">
        <v>8056</v>
      </c>
    </row>
    <row r="1055" spans="1:8" x14ac:dyDescent="0.3">
      <c r="A1055">
        <v>2929060</v>
      </c>
      <c r="B1055">
        <v>158.44</v>
      </c>
      <c r="C1055">
        <v>14</v>
      </c>
      <c r="D1055">
        <v>-23.924171099999999</v>
      </c>
      <c r="E1055">
        <v>-47.076658399999999</v>
      </c>
      <c r="F1055" t="s">
        <v>7023</v>
      </c>
      <c r="G1055">
        <v>2929060</v>
      </c>
      <c r="H1055" t="s">
        <v>8057</v>
      </c>
    </row>
    <row r="1056" spans="1:8" x14ac:dyDescent="0.3">
      <c r="A1056">
        <v>2930337</v>
      </c>
      <c r="B1056">
        <v>68.580000000000013</v>
      </c>
      <c r="C1056">
        <v>8</v>
      </c>
      <c r="D1056">
        <v>-23.5242769</v>
      </c>
      <c r="E1056">
        <v>-46.1968082</v>
      </c>
      <c r="F1056" t="s">
        <v>7023</v>
      </c>
      <c r="G1056">
        <v>2930337</v>
      </c>
      <c r="H1056" t="s">
        <v>8058</v>
      </c>
    </row>
    <row r="1057" spans="1:8" x14ac:dyDescent="0.3">
      <c r="A1057">
        <v>2932145</v>
      </c>
      <c r="B1057">
        <v>1.89</v>
      </c>
      <c r="C1057">
        <v>1</v>
      </c>
      <c r="D1057">
        <v>-23.439161500000001</v>
      </c>
      <c r="E1057">
        <v>-46.7216363</v>
      </c>
      <c r="F1057" t="s">
        <v>7023</v>
      </c>
      <c r="G1057">
        <v>2932145</v>
      </c>
      <c r="H1057" t="s">
        <v>8059</v>
      </c>
    </row>
    <row r="1058" spans="1:8" x14ac:dyDescent="0.3">
      <c r="A1058">
        <v>2932488</v>
      </c>
      <c r="B1058">
        <v>128.88999999999996</v>
      </c>
      <c r="C1058">
        <v>20</v>
      </c>
      <c r="D1058">
        <v>-23.500309999999999</v>
      </c>
      <c r="E1058">
        <v>-46.354299699999999</v>
      </c>
      <c r="F1058" t="s">
        <v>7023</v>
      </c>
      <c r="G1058">
        <v>2932488</v>
      </c>
      <c r="H1058" t="s">
        <v>8060</v>
      </c>
    </row>
    <row r="1059" spans="1:8" x14ac:dyDescent="0.3">
      <c r="A1059">
        <v>2933006</v>
      </c>
      <c r="B1059">
        <v>0.48</v>
      </c>
      <c r="C1059">
        <v>1</v>
      </c>
      <c r="D1059">
        <v>-23.543203999999999</v>
      </c>
      <c r="E1059">
        <v>-46.4849259</v>
      </c>
      <c r="F1059" t="s">
        <v>7023</v>
      </c>
      <c r="G1059">
        <v>2933006</v>
      </c>
      <c r="H1059" t="s">
        <v>8061</v>
      </c>
    </row>
    <row r="1060" spans="1:8" x14ac:dyDescent="0.3">
      <c r="A1060">
        <v>2934045</v>
      </c>
      <c r="B1060">
        <v>238.03999999999996</v>
      </c>
      <c r="C1060">
        <v>14</v>
      </c>
      <c r="D1060">
        <v>-23.6275391</v>
      </c>
      <c r="E1060">
        <v>-46.4709042</v>
      </c>
      <c r="F1060" t="s">
        <v>7023</v>
      </c>
      <c r="G1060">
        <v>2934045</v>
      </c>
      <c r="H1060" t="s">
        <v>8062</v>
      </c>
    </row>
    <row r="1061" spans="1:8" x14ac:dyDescent="0.3">
      <c r="A1061">
        <v>2934181</v>
      </c>
      <c r="B1061">
        <v>360.13</v>
      </c>
      <c r="C1061">
        <v>23</v>
      </c>
      <c r="D1061">
        <v>-23.499312700000001</v>
      </c>
      <c r="E1061">
        <v>-46.767043399999999</v>
      </c>
      <c r="F1061" t="s">
        <v>7023</v>
      </c>
      <c r="G1061">
        <v>2934181</v>
      </c>
      <c r="H1061" t="s">
        <v>8063</v>
      </c>
    </row>
    <row r="1062" spans="1:8" x14ac:dyDescent="0.3">
      <c r="A1062">
        <v>2934490</v>
      </c>
      <c r="B1062">
        <v>97.580000000000013</v>
      </c>
      <c r="C1062">
        <v>14</v>
      </c>
      <c r="D1062">
        <v>-23.485771</v>
      </c>
      <c r="E1062">
        <v>-46.372077900000001</v>
      </c>
      <c r="F1062" t="s">
        <v>7023</v>
      </c>
      <c r="G1062">
        <v>2934490</v>
      </c>
      <c r="H1062" t="s">
        <v>8064</v>
      </c>
    </row>
    <row r="1063" spans="1:8" x14ac:dyDescent="0.3">
      <c r="A1063">
        <v>2936183</v>
      </c>
      <c r="B1063">
        <v>159.12999999999997</v>
      </c>
      <c r="C1063">
        <v>14</v>
      </c>
      <c r="D1063">
        <v>-23.560632300000002</v>
      </c>
      <c r="E1063">
        <v>-46.805749300000002</v>
      </c>
      <c r="F1063" t="s">
        <v>7023</v>
      </c>
      <c r="G1063">
        <v>2936183</v>
      </c>
      <c r="H1063" t="s">
        <v>8065</v>
      </c>
    </row>
    <row r="1064" spans="1:8" x14ac:dyDescent="0.3">
      <c r="A1064">
        <v>2936383</v>
      </c>
      <c r="B1064">
        <v>13.97</v>
      </c>
      <c r="C1064">
        <v>2</v>
      </c>
      <c r="D1064">
        <v>-23.536662700000001</v>
      </c>
      <c r="E1064">
        <v>-46.864342800000003</v>
      </c>
      <c r="F1064" t="s">
        <v>7023</v>
      </c>
      <c r="G1064">
        <v>2936383</v>
      </c>
      <c r="H1064" t="s">
        <v>8066</v>
      </c>
    </row>
    <row r="1065" spans="1:8" x14ac:dyDescent="0.3">
      <c r="A1065">
        <v>2938117</v>
      </c>
      <c r="B1065">
        <v>31.08</v>
      </c>
      <c r="C1065">
        <v>6</v>
      </c>
      <c r="D1065">
        <v>-23.650590099999999</v>
      </c>
      <c r="E1065">
        <v>-46.804740600000002</v>
      </c>
      <c r="F1065" t="s">
        <v>7023</v>
      </c>
      <c r="G1065">
        <v>2938117</v>
      </c>
      <c r="H1065" t="s">
        <v>8067</v>
      </c>
    </row>
    <row r="1066" spans="1:8" x14ac:dyDescent="0.3">
      <c r="A1066">
        <v>2939358</v>
      </c>
      <c r="B1066">
        <v>133.86000000000001</v>
      </c>
      <c r="C1066">
        <v>17</v>
      </c>
      <c r="D1066">
        <v>-23.549494200000002</v>
      </c>
      <c r="E1066">
        <v>-46.6321881</v>
      </c>
      <c r="F1066" t="s">
        <v>7023</v>
      </c>
      <c r="G1066">
        <v>2939358</v>
      </c>
      <c r="H1066" t="s">
        <v>8068</v>
      </c>
    </row>
    <row r="1067" spans="1:8" x14ac:dyDescent="0.3">
      <c r="A1067">
        <v>2942135</v>
      </c>
      <c r="B1067">
        <v>26.36</v>
      </c>
      <c r="C1067">
        <v>5</v>
      </c>
      <c r="D1067">
        <v>-23.575795100000001</v>
      </c>
      <c r="E1067">
        <v>-46.639336499999999</v>
      </c>
      <c r="F1067" t="s">
        <v>7023</v>
      </c>
      <c r="G1067">
        <v>2942135</v>
      </c>
      <c r="H1067" t="s">
        <v>8069</v>
      </c>
    </row>
    <row r="1068" spans="1:8" x14ac:dyDescent="0.3">
      <c r="A1068">
        <v>2942422</v>
      </c>
      <c r="B1068">
        <v>137.59</v>
      </c>
      <c r="C1068">
        <v>28</v>
      </c>
      <c r="D1068">
        <v>-23.421297500000001</v>
      </c>
      <c r="E1068">
        <v>-46.369299099999999</v>
      </c>
      <c r="F1068" t="s">
        <v>7023</v>
      </c>
      <c r="G1068">
        <v>2942422</v>
      </c>
      <c r="H1068" t="s">
        <v>8070</v>
      </c>
    </row>
    <row r="1069" spans="1:8" x14ac:dyDescent="0.3">
      <c r="A1069">
        <v>2942873</v>
      </c>
      <c r="B1069">
        <v>183.29</v>
      </c>
      <c r="C1069">
        <v>10</v>
      </c>
      <c r="D1069">
        <v>-23.574175700000001</v>
      </c>
      <c r="E1069">
        <v>-46.395882</v>
      </c>
      <c r="F1069" t="s">
        <v>7023</v>
      </c>
      <c r="G1069">
        <v>2942873</v>
      </c>
      <c r="H1069" t="s">
        <v>8071</v>
      </c>
    </row>
    <row r="1070" spans="1:8" x14ac:dyDescent="0.3">
      <c r="A1070">
        <v>2943297</v>
      </c>
      <c r="B1070">
        <v>261.86</v>
      </c>
      <c r="C1070">
        <v>11</v>
      </c>
      <c r="D1070">
        <v>-23.474694400000001</v>
      </c>
      <c r="E1070">
        <v>-46.749581999999997</v>
      </c>
      <c r="F1070" t="s">
        <v>7023</v>
      </c>
      <c r="G1070">
        <v>2943297</v>
      </c>
      <c r="H1070" t="s">
        <v>8072</v>
      </c>
    </row>
    <row r="1071" spans="1:8" x14ac:dyDescent="0.3">
      <c r="A1071">
        <v>2943314</v>
      </c>
      <c r="B1071">
        <v>3960.2000000000003</v>
      </c>
      <c r="C1071">
        <v>18</v>
      </c>
      <c r="D1071">
        <v>-23.403510000000001</v>
      </c>
      <c r="E1071">
        <v>-46.473589399999902</v>
      </c>
      <c r="F1071" t="s">
        <v>7023</v>
      </c>
      <c r="G1071">
        <v>2943314</v>
      </c>
      <c r="H1071" t="s">
        <v>8073</v>
      </c>
    </row>
    <row r="1072" spans="1:8" x14ac:dyDescent="0.3">
      <c r="A1072">
        <v>2948945</v>
      </c>
      <c r="B1072">
        <v>111.49000000000001</v>
      </c>
      <c r="C1072">
        <v>9</v>
      </c>
      <c r="D1072">
        <v>-23.535319999999999</v>
      </c>
      <c r="E1072">
        <v>-46.904356399999998</v>
      </c>
      <c r="F1072" t="s">
        <v>7023</v>
      </c>
      <c r="G1072">
        <v>2948945</v>
      </c>
      <c r="H1072" t="s">
        <v>8074</v>
      </c>
    </row>
    <row r="1073" spans="1:8" x14ac:dyDescent="0.3">
      <c r="A1073">
        <v>2950857</v>
      </c>
      <c r="B1073">
        <v>311.3</v>
      </c>
      <c r="C1073">
        <v>31</v>
      </c>
      <c r="D1073">
        <v>-23.408232399999999</v>
      </c>
      <c r="E1073">
        <v>-46.4157668</v>
      </c>
      <c r="F1073" t="s">
        <v>7023</v>
      </c>
      <c r="G1073">
        <v>2950857</v>
      </c>
      <c r="H1073" t="s">
        <v>8075</v>
      </c>
    </row>
    <row r="1074" spans="1:8" x14ac:dyDescent="0.3">
      <c r="A1074">
        <v>2951014</v>
      </c>
      <c r="B1074">
        <v>43.59</v>
      </c>
      <c r="C1074">
        <v>2</v>
      </c>
      <c r="D1074">
        <v>-23.408050500000002</v>
      </c>
      <c r="E1074">
        <v>-46.392078599999998</v>
      </c>
      <c r="F1074" t="s">
        <v>7023</v>
      </c>
      <c r="G1074">
        <v>2951014</v>
      </c>
      <c r="H1074" t="s">
        <v>8076</v>
      </c>
    </row>
    <row r="1075" spans="1:8" x14ac:dyDescent="0.3">
      <c r="A1075">
        <v>2951194</v>
      </c>
      <c r="B1075">
        <v>45.28</v>
      </c>
      <c r="C1075">
        <v>1</v>
      </c>
      <c r="D1075">
        <v>-23.4913308</v>
      </c>
      <c r="E1075">
        <v>-46.409140000000001</v>
      </c>
      <c r="F1075" t="s">
        <v>7023</v>
      </c>
      <c r="G1075">
        <v>2951194</v>
      </c>
      <c r="H1075" t="s">
        <v>8077</v>
      </c>
    </row>
    <row r="1076" spans="1:8" x14ac:dyDescent="0.3">
      <c r="A1076">
        <v>2951588</v>
      </c>
      <c r="B1076">
        <v>1100.6499999999996</v>
      </c>
      <c r="C1076">
        <v>18</v>
      </c>
      <c r="D1076">
        <v>-23.544069</v>
      </c>
      <c r="E1076">
        <v>-46.807843099999999</v>
      </c>
      <c r="F1076" t="s">
        <v>7023</v>
      </c>
      <c r="G1076">
        <v>2951588</v>
      </c>
      <c r="H1076" t="s">
        <v>8078</v>
      </c>
    </row>
    <row r="1077" spans="1:8" x14ac:dyDescent="0.3">
      <c r="A1077">
        <v>2952026</v>
      </c>
      <c r="B1077">
        <v>883.68999999999994</v>
      </c>
      <c r="C1077">
        <v>42</v>
      </c>
      <c r="D1077">
        <v>-23.569252200000001</v>
      </c>
      <c r="E1077">
        <v>-46.644071400000001</v>
      </c>
      <c r="F1077" t="s">
        <v>7023</v>
      </c>
      <c r="G1077">
        <v>2952026</v>
      </c>
      <c r="H1077" t="s">
        <v>8079</v>
      </c>
    </row>
    <row r="1078" spans="1:8" x14ac:dyDescent="0.3">
      <c r="A1078">
        <v>2953501</v>
      </c>
      <c r="B1078">
        <v>12.64</v>
      </c>
      <c r="C1078">
        <v>4</v>
      </c>
      <c r="D1078">
        <v>-23.500887599999999</v>
      </c>
      <c r="E1078">
        <v>-46.340615199999903</v>
      </c>
      <c r="F1078" t="s">
        <v>7023</v>
      </c>
      <c r="G1078">
        <v>2953501</v>
      </c>
      <c r="H1078" t="s">
        <v>8080</v>
      </c>
    </row>
    <row r="1079" spans="1:8" x14ac:dyDescent="0.3">
      <c r="A1079">
        <v>2954000</v>
      </c>
      <c r="B1079">
        <v>61.739999999999995</v>
      </c>
      <c r="C1079">
        <v>14</v>
      </c>
      <c r="D1079">
        <v>-23.526229499999999</v>
      </c>
      <c r="E1079">
        <v>-46.773631799999997</v>
      </c>
      <c r="F1079" t="s">
        <v>7023</v>
      </c>
      <c r="G1079">
        <v>2954000</v>
      </c>
      <c r="H1079" t="s">
        <v>8081</v>
      </c>
    </row>
    <row r="1080" spans="1:8" x14ac:dyDescent="0.3">
      <c r="A1080">
        <v>2957439</v>
      </c>
      <c r="B1080">
        <v>31.52</v>
      </c>
      <c r="C1080">
        <v>6</v>
      </c>
      <c r="D1080">
        <v>-23.492515600000001</v>
      </c>
      <c r="E1080">
        <v>-46.348381199999999</v>
      </c>
      <c r="F1080" t="s">
        <v>7023</v>
      </c>
      <c r="G1080">
        <v>2957439</v>
      </c>
      <c r="H1080" t="s">
        <v>8082</v>
      </c>
    </row>
    <row r="1081" spans="1:8" x14ac:dyDescent="0.3">
      <c r="A1081">
        <v>2957451</v>
      </c>
      <c r="B1081">
        <v>29.57</v>
      </c>
      <c r="C1081">
        <v>8</v>
      </c>
      <c r="D1081">
        <v>-23.472856</v>
      </c>
      <c r="E1081">
        <v>-46.576050000000002</v>
      </c>
      <c r="F1081" t="s">
        <v>7023</v>
      </c>
      <c r="G1081">
        <v>2957451</v>
      </c>
      <c r="H1081" t="s">
        <v>8083</v>
      </c>
    </row>
    <row r="1082" spans="1:8" x14ac:dyDescent="0.3">
      <c r="A1082">
        <v>2957520</v>
      </c>
      <c r="B1082">
        <v>69.67</v>
      </c>
      <c r="C1082">
        <v>9</v>
      </c>
      <c r="D1082">
        <v>-23.5582812</v>
      </c>
      <c r="E1082">
        <v>-46.650982599999999</v>
      </c>
      <c r="F1082" t="s">
        <v>7023</v>
      </c>
      <c r="G1082">
        <v>2957520</v>
      </c>
      <c r="H1082" t="s">
        <v>8084</v>
      </c>
    </row>
    <row r="1083" spans="1:8" x14ac:dyDescent="0.3">
      <c r="A1083">
        <v>2957527</v>
      </c>
      <c r="B1083">
        <v>417.02999999999992</v>
      </c>
      <c r="C1083">
        <v>18</v>
      </c>
      <c r="D1083">
        <v>-23.555707099999999</v>
      </c>
      <c r="E1083">
        <v>-46.322601900000002</v>
      </c>
      <c r="F1083" t="s">
        <v>7023</v>
      </c>
      <c r="G1083">
        <v>2957527</v>
      </c>
      <c r="H1083" t="s">
        <v>8085</v>
      </c>
    </row>
    <row r="1084" spans="1:8" x14ac:dyDescent="0.3">
      <c r="A1084">
        <v>2957528</v>
      </c>
      <c r="B1084">
        <v>20.95</v>
      </c>
      <c r="C1084">
        <v>6</v>
      </c>
      <c r="D1084">
        <v>-23.531279699999999</v>
      </c>
      <c r="E1084">
        <v>-46.5463393</v>
      </c>
      <c r="F1084" t="s">
        <v>7023</v>
      </c>
      <c r="G1084">
        <v>2957528</v>
      </c>
      <c r="H1084" t="s">
        <v>8086</v>
      </c>
    </row>
    <row r="1085" spans="1:8" x14ac:dyDescent="0.3">
      <c r="A1085">
        <v>2957529</v>
      </c>
      <c r="B1085">
        <v>59.620000000000005</v>
      </c>
      <c r="C1085">
        <v>9</v>
      </c>
      <c r="D1085">
        <v>-23.5567949</v>
      </c>
      <c r="E1085">
        <v>-46.317336099999999</v>
      </c>
      <c r="F1085" t="s">
        <v>7023</v>
      </c>
      <c r="G1085">
        <v>2957529</v>
      </c>
      <c r="H1085" t="s">
        <v>8087</v>
      </c>
    </row>
    <row r="1086" spans="1:8" x14ac:dyDescent="0.3">
      <c r="A1086">
        <v>2957532</v>
      </c>
      <c r="B1086">
        <v>21</v>
      </c>
      <c r="C1086">
        <v>9</v>
      </c>
      <c r="D1086">
        <v>-23.524153600000002</v>
      </c>
      <c r="E1086">
        <v>-46.348477500000001</v>
      </c>
      <c r="F1086" t="s">
        <v>7023</v>
      </c>
      <c r="G1086">
        <v>2957532</v>
      </c>
      <c r="H1086" t="s">
        <v>8088</v>
      </c>
    </row>
    <row r="1087" spans="1:8" x14ac:dyDescent="0.3">
      <c r="A1087">
        <v>2957551</v>
      </c>
      <c r="B1087">
        <v>457.36999999999995</v>
      </c>
      <c r="C1087">
        <v>18</v>
      </c>
      <c r="D1087">
        <v>-23.5492685</v>
      </c>
      <c r="E1087">
        <v>-46.538657100000002</v>
      </c>
      <c r="F1087" t="s">
        <v>7023</v>
      </c>
      <c r="G1087">
        <v>2957551</v>
      </c>
      <c r="H1087" t="s">
        <v>8089</v>
      </c>
    </row>
    <row r="1088" spans="1:8" x14ac:dyDescent="0.3">
      <c r="A1088">
        <v>2957553</v>
      </c>
      <c r="B1088">
        <v>5.7799999999999994</v>
      </c>
      <c r="C1088">
        <v>2</v>
      </c>
      <c r="D1088">
        <v>-23.4792892</v>
      </c>
      <c r="E1088">
        <v>-46.421548700000002</v>
      </c>
      <c r="F1088" t="s">
        <v>7023</v>
      </c>
      <c r="G1088">
        <v>2957553</v>
      </c>
      <c r="H1088" t="s">
        <v>8090</v>
      </c>
    </row>
    <row r="1089" spans="1:8" x14ac:dyDescent="0.3">
      <c r="A1089">
        <v>2957577</v>
      </c>
      <c r="B1089">
        <v>78.599999999999994</v>
      </c>
      <c r="C1089">
        <v>13</v>
      </c>
      <c r="D1089">
        <v>-23.4167898</v>
      </c>
      <c r="E1089">
        <v>-46.466040700000001</v>
      </c>
      <c r="F1089" t="s">
        <v>7023</v>
      </c>
      <c r="G1089">
        <v>2957577</v>
      </c>
      <c r="H1089" t="s">
        <v>8091</v>
      </c>
    </row>
    <row r="1090" spans="1:8" x14ac:dyDescent="0.3">
      <c r="A1090">
        <v>2957581</v>
      </c>
      <c r="B1090">
        <v>68.320000000000007</v>
      </c>
      <c r="C1090">
        <v>6</v>
      </c>
      <c r="D1090">
        <v>-23.544641800000001</v>
      </c>
      <c r="E1090">
        <v>-46.630802699999997</v>
      </c>
      <c r="F1090" t="s">
        <v>7023</v>
      </c>
      <c r="G1090">
        <v>2957581</v>
      </c>
      <c r="H1090" t="s">
        <v>8092</v>
      </c>
    </row>
    <row r="1091" spans="1:8" x14ac:dyDescent="0.3">
      <c r="A1091">
        <v>2957602</v>
      </c>
      <c r="B1091">
        <v>4</v>
      </c>
      <c r="C1091">
        <v>1</v>
      </c>
      <c r="D1091">
        <v>-23.5141694</v>
      </c>
      <c r="E1091">
        <v>-46.550478099999999</v>
      </c>
      <c r="F1091" t="s">
        <v>7023</v>
      </c>
      <c r="G1091">
        <v>2957602</v>
      </c>
      <c r="H1091" t="s">
        <v>8093</v>
      </c>
    </row>
    <row r="1092" spans="1:8" x14ac:dyDescent="0.3">
      <c r="A1092">
        <v>2957648</v>
      </c>
      <c r="B1092">
        <v>135.09000000000003</v>
      </c>
      <c r="C1092">
        <v>19</v>
      </c>
      <c r="D1092">
        <v>-23.449356600000002</v>
      </c>
      <c r="E1092">
        <v>-46.438109999999902</v>
      </c>
      <c r="F1092" t="s">
        <v>7023</v>
      </c>
      <c r="G1092">
        <v>2957648</v>
      </c>
      <c r="H1092" t="s">
        <v>8094</v>
      </c>
    </row>
    <row r="1093" spans="1:8" x14ac:dyDescent="0.3">
      <c r="A1093">
        <v>2957704</v>
      </c>
      <c r="B1093">
        <v>8.64</v>
      </c>
      <c r="C1093">
        <v>3</v>
      </c>
      <c r="D1093">
        <v>-23.5442122</v>
      </c>
      <c r="E1093">
        <v>-46.507922699999902</v>
      </c>
      <c r="F1093" t="s">
        <v>7023</v>
      </c>
      <c r="G1093">
        <v>2957704</v>
      </c>
      <c r="H1093" t="s">
        <v>8095</v>
      </c>
    </row>
    <row r="1094" spans="1:8" x14ac:dyDescent="0.3">
      <c r="A1094">
        <v>2957712</v>
      </c>
      <c r="B1094">
        <v>114.70999999999998</v>
      </c>
      <c r="C1094">
        <v>13</v>
      </c>
      <c r="D1094">
        <v>-23.501970100000001</v>
      </c>
      <c r="E1094">
        <v>-46.464903700000001</v>
      </c>
      <c r="F1094" t="s">
        <v>7023</v>
      </c>
      <c r="G1094">
        <v>2957712</v>
      </c>
      <c r="H1094" t="s">
        <v>8096</v>
      </c>
    </row>
    <row r="1095" spans="1:8" x14ac:dyDescent="0.3">
      <c r="A1095">
        <v>2957721</v>
      </c>
      <c r="B1095">
        <v>16.55</v>
      </c>
      <c r="C1095">
        <v>1</v>
      </c>
      <c r="D1095">
        <v>-23.522877000000001</v>
      </c>
      <c r="E1095">
        <v>-46.453069199999902</v>
      </c>
      <c r="F1095" t="s">
        <v>7023</v>
      </c>
      <c r="G1095">
        <v>2957721</v>
      </c>
      <c r="H1095" t="s">
        <v>8097</v>
      </c>
    </row>
    <row r="1096" spans="1:8" x14ac:dyDescent="0.3">
      <c r="A1096">
        <v>2957734</v>
      </c>
      <c r="B1096">
        <v>38.71</v>
      </c>
      <c r="C1096">
        <v>7</v>
      </c>
      <c r="D1096">
        <v>-23.506319099999999</v>
      </c>
      <c r="E1096">
        <v>-46.482741500000003</v>
      </c>
      <c r="F1096" t="s">
        <v>7023</v>
      </c>
      <c r="G1096">
        <v>2957734</v>
      </c>
      <c r="H1096" t="s">
        <v>8098</v>
      </c>
    </row>
    <row r="1097" spans="1:8" x14ac:dyDescent="0.3">
      <c r="A1097">
        <v>2957764</v>
      </c>
      <c r="B1097">
        <v>875.10000000000014</v>
      </c>
      <c r="C1097">
        <v>30</v>
      </c>
      <c r="D1097">
        <v>-23.641837299999999</v>
      </c>
      <c r="E1097">
        <v>-46.320798000000003</v>
      </c>
      <c r="F1097" t="s">
        <v>7023</v>
      </c>
      <c r="G1097">
        <v>2957764</v>
      </c>
      <c r="H1097" t="s">
        <v>8099</v>
      </c>
    </row>
    <row r="1098" spans="1:8" x14ac:dyDescent="0.3">
      <c r="A1098">
        <v>2957839</v>
      </c>
      <c r="B1098">
        <v>531.9</v>
      </c>
      <c r="C1098">
        <v>17</v>
      </c>
      <c r="D1098">
        <v>-23.341992600000001</v>
      </c>
      <c r="E1098">
        <v>-46.747275700000003</v>
      </c>
      <c r="F1098" t="s">
        <v>7023</v>
      </c>
      <c r="G1098">
        <v>2957839</v>
      </c>
      <c r="H1098" t="s">
        <v>8100</v>
      </c>
    </row>
    <row r="1099" spans="1:8" x14ac:dyDescent="0.3">
      <c r="A1099">
        <v>2957867</v>
      </c>
      <c r="B1099">
        <v>29.839999999999996</v>
      </c>
      <c r="C1099">
        <v>3</v>
      </c>
      <c r="D1099">
        <v>-23.5658244</v>
      </c>
      <c r="E1099">
        <v>-46.544587100000001</v>
      </c>
      <c r="F1099" t="s">
        <v>7023</v>
      </c>
      <c r="G1099">
        <v>2957867</v>
      </c>
      <c r="H1099" t="s">
        <v>8101</v>
      </c>
    </row>
    <row r="1100" spans="1:8" x14ac:dyDescent="0.3">
      <c r="A1100">
        <v>2957921</v>
      </c>
      <c r="B1100">
        <v>16.619999999999997</v>
      </c>
      <c r="C1100">
        <v>5</v>
      </c>
      <c r="D1100">
        <v>-23.328071999999999</v>
      </c>
      <c r="E1100">
        <v>-46.701228699999902</v>
      </c>
      <c r="F1100" t="s">
        <v>7023</v>
      </c>
      <c r="G1100">
        <v>2957921</v>
      </c>
      <c r="H1100" t="s">
        <v>8102</v>
      </c>
    </row>
    <row r="1101" spans="1:8" x14ac:dyDescent="0.3">
      <c r="A1101">
        <v>2958051</v>
      </c>
      <c r="B1101">
        <v>9.3800000000000008</v>
      </c>
      <c r="C1101">
        <v>1</v>
      </c>
      <c r="D1101">
        <v>-23.544828299999999</v>
      </c>
      <c r="E1101">
        <v>-46.495545200000002</v>
      </c>
      <c r="F1101" t="s">
        <v>7023</v>
      </c>
      <c r="G1101">
        <v>2958051</v>
      </c>
      <c r="H1101" t="s">
        <v>8103</v>
      </c>
    </row>
    <row r="1102" spans="1:8" x14ac:dyDescent="0.3">
      <c r="A1102">
        <v>2958063</v>
      </c>
      <c r="B1102">
        <v>395.66000000000008</v>
      </c>
      <c r="C1102">
        <v>24</v>
      </c>
      <c r="D1102">
        <v>-23.499545999999999</v>
      </c>
      <c r="E1102">
        <v>-46.181130699999997</v>
      </c>
      <c r="F1102" t="s">
        <v>7023</v>
      </c>
      <c r="G1102">
        <v>2958063</v>
      </c>
      <c r="H1102" t="s">
        <v>8104</v>
      </c>
    </row>
    <row r="1103" spans="1:8" x14ac:dyDescent="0.3">
      <c r="A1103">
        <v>2958177</v>
      </c>
      <c r="B1103">
        <v>54.62</v>
      </c>
      <c r="C1103">
        <v>3</v>
      </c>
      <c r="D1103">
        <v>-23.4357288</v>
      </c>
      <c r="E1103">
        <v>-46.319147399999999</v>
      </c>
      <c r="F1103" t="s">
        <v>7023</v>
      </c>
      <c r="G1103">
        <v>2958177</v>
      </c>
      <c r="H1103" t="s">
        <v>8105</v>
      </c>
    </row>
    <row r="1104" spans="1:8" x14ac:dyDescent="0.3">
      <c r="A1104">
        <v>2958179</v>
      </c>
      <c r="B1104">
        <v>186.71</v>
      </c>
      <c r="C1104">
        <v>23</v>
      </c>
      <c r="D1104">
        <v>-23.5469139</v>
      </c>
      <c r="E1104">
        <v>-46.213668899999902</v>
      </c>
      <c r="F1104" t="s">
        <v>7023</v>
      </c>
      <c r="G1104">
        <v>2958179</v>
      </c>
      <c r="H1104" t="s">
        <v>8106</v>
      </c>
    </row>
    <row r="1105" spans="1:8" x14ac:dyDescent="0.3">
      <c r="A1105">
        <v>2958243</v>
      </c>
      <c r="B1105">
        <v>189.8</v>
      </c>
      <c r="C1105">
        <v>14</v>
      </c>
      <c r="D1105">
        <v>-23.519922399999999</v>
      </c>
      <c r="E1105">
        <v>-46.187129900000002</v>
      </c>
      <c r="F1105" t="s">
        <v>7023</v>
      </c>
      <c r="G1105">
        <v>2958243</v>
      </c>
      <c r="H1105" t="s">
        <v>8107</v>
      </c>
    </row>
    <row r="1106" spans="1:8" x14ac:dyDescent="0.3">
      <c r="A1106">
        <v>2958267</v>
      </c>
      <c r="B1106">
        <v>14.190000000000001</v>
      </c>
      <c r="C1106">
        <v>3</v>
      </c>
      <c r="D1106">
        <v>-23.6565358</v>
      </c>
      <c r="E1106">
        <v>-46.847569399999998</v>
      </c>
      <c r="F1106" t="s">
        <v>7023</v>
      </c>
      <c r="G1106">
        <v>2958267</v>
      </c>
      <c r="H1106" t="s">
        <v>8108</v>
      </c>
    </row>
    <row r="1107" spans="1:8" x14ac:dyDescent="0.3">
      <c r="A1107">
        <v>2958341</v>
      </c>
      <c r="B1107">
        <v>34.270000000000003</v>
      </c>
      <c r="C1107">
        <v>5</v>
      </c>
      <c r="D1107">
        <v>-23.652200199999999</v>
      </c>
      <c r="E1107">
        <v>-46.788603599999902</v>
      </c>
      <c r="F1107" t="s">
        <v>7023</v>
      </c>
      <c r="G1107">
        <v>2958341</v>
      </c>
      <c r="H1107" t="s">
        <v>8109</v>
      </c>
    </row>
    <row r="1108" spans="1:8" x14ac:dyDescent="0.3">
      <c r="A1108">
        <v>2958344</v>
      </c>
      <c r="B1108">
        <v>1.55</v>
      </c>
      <c r="C1108">
        <v>1</v>
      </c>
      <c r="D1108">
        <v>-23.551600700000002</v>
      </c>
      <c r="E1108">
        <v>-46.242740400000002</v>
      </c>
      <c r="F1108" t="s">
        <v>7023</v>
      </c>
      <c r="G1108">
        <v>2958344</v>
      </c>
      <c r="H1108" t="s">
        <v>8110</v>
      </c>
    </row>
    <row r="1109" spans="1:8" x14ac:dyDescent="0.3">
      <c r="A1109">
        <v>2958498</v>
      </c>
      <c r="B1109">
        <v>63.789999999999992</v>
      </c>
      <c r="C1109">
        <v>12</v>
      </c>
      <c r="D1109">
        <v>-23.4715405</v>
      </c>
      <c r="E1109">
        <v>-46.351505600000003</v>
      </c>
      <c r="F1109" t="s">
        <v>7023</v>
      </c>
      <c r="G1109">
        <v>2958498</v>
      </c>
      <c r="H1109" t="s">
        <v>8111</v>
      </c>
    </row>
    <row r="1110" spans="1:8" x14ac:dyDescent="0.3">
      <c r="A1110">
        <v>2958504</v>
      </c>
      <c r="B1110">
        <v>9.8800000000000008</v>
      </c>
      <c r="C1110">
        <v>4</v>
      </c>
      <c r="D1110">
        <v>-23.512583200000002</v>
      </c>
      <c r="E1110">
        <v>-46.433063799999999</v>
      </c>
      <c r="F1110" t="s">
        <v>7023</v>
      </c>
      <c r="G1110">
        <v>2958504</v>
      </c>
      <c r="H1110" t="s">
        <v>8112</v>
      </c>
    </row>
    <row r="1111" spans="1:8" x14ac:dyDescent="0.3">
      <c r="A1111">
        <v>2959294</v>
      </c>
      <c r="B1111">
        <v>0.48</v>
      </c>
      <c r="C1111">
        <v>1</v>
      </c>
      <c r="D1111">
        <v>-23.511348000000002</v>
      </c>
      <c r="E1111">
        <v>-46.365153399999997</v>
      </c>
      <c r="F1111" t="s">
        <v>7023</v>
      </c>
      <c r="G1111">
        <v>2959294</v>
      </c>
      <c r="H1111" t="s">
        <v>8113</v>
      </c>
    </row>
    <row r="1112" spans="1:8" x14ac:dyDescent="0.3">
      <c r="A1112">
        <v>2960396</v>
      </c>
      <c r="B1112">
        <v>334.53999999999996</v>
      </c>
      <c r="C1112">
        <v>20</v>
      </c>
      <c r="D1112">
        <v>-23.423916200000001</v>
      </c>
      <c r="E1112">
        <v>-46.345740999999997</v>
      </c>
      <c r="F1112" t="s">
        <v>7023</v>
      </c>
      <c r="G1112">
        <v>2960396</v>
      </c>
      <c r="H1112" t="s">
        <v>8114</v>
      </c>
    </row>
    <row r="1113" spans="1:8" x14ac:dyDescent="0.3">
      <c r="A1113">
        <v>2965416</v>
      </c>
      <c r="B1113">
        <v>6.9700000000000006</v>
      </c>
      <c r="C1113">
        <v>2</v>
      </c>
      <c r="D1113">
        <v>-23.565138999999999</v>
      </c>
      <c r="E1113">
        <v>-46.218508800000002</v>
      </c>
      <c r="F1113" t="s">
        <v>7023</v>
      </c>
      <c r="G1113">
        <v>2965416</v>
      </c>
      <c r="H1113" t="s">
        <v>8115</v>
      </c>
    </row>
    <row r="1114" spans="1:8" x14ac:dyDescent="0.3">
      <c r="A1114">
        <v>2966448</v>
      </c>
      <c r="B1114">
        <v>101.44999999999999</v>
      </c>
      <c r="C1114">
        <v>20</v>
      </c>
      <c r="D1114">
        <v>-23.5689083</v>
      </c>
      <c r="E1114">
        <v>-46.6468433</v>
      </c>
      <c r="F1114" t="s">
        <v>7023</v>
      </c>
      <c r="G1114">
        <v>2966448</v>
      </c>
      <c r="H1114" t="s">
        <v>8116</v>
      </c>
    </row>
    <row r="1115" spans="1:8" x14ac:dyDescent="0.3">
      <c r="A1115">
        <v>2979030</v>
      </c>
      <c r="B1115">
        <v>0.48</v>
      </c>
      <c r="C1115">
        <v>1</v>
      </c>
      <c r="D1115">
        <v>-23.5294092</v>
      </c>
      <c r="E1115">
        <v>-46.478357099999997</v>
      </c>
      <c r="F1115" t="s">
        <v>7023</v>
      </c>
      <c r="G1115">
        <v>2979030</v>
      </c>
      <c r="H1115" t="s">
        <v>8117</v>
      </c>
    </row>
    <row r="1116" spans="1:8" x14ac:dyDescent="0.3">
      <c r="A1116">
        <v>2980983</v>
      </c>
      <c r="B1116">
        <v>7.2</v>
      </c>
      <c r="C1116">
        <v>2</v>
      </c>
      <c r="D1116">
        <v>-23.497635599999999</v>
      </c>
      <c r="E1116">
        <v>-46.477825000000003</v>
      </c>
      <c r="F1116" t="s">
        <v>7023</v>
      </c>
      <c r="G1116">
        <v>2980983</v>
      </c>
      <c r="H1116" t="s">
        <v>8118</v>
      </c>
    </row>
    <row r="1117" spans="1:8" x14ac:dyDescent="0.3">
      <c r="A1117">
        <v>2982629</v>
      </c>
      <c r="B1117">
        <v>211.34000000000003</v>
      </c>
      <c r="C1117">
        <v>20</v>
      </c>
      <c r="D1117">
        <v>-23.5203062</v>
      </c>
      <c r="E1117">
        <v>-46.197766899999998</v>
      </c>
      <c r="F1117" t="s">
        <v>7023</v>
      </c>
      <c r="G1117">
        <v>2982629</v>
      </c>
      <c r="H1117" t="s">
        <v>8119</v>
      </c>
    </row>
    <row r="1118" spans="1:8" x14ac:dyDescent="0.3">
      <c r="A1118">
        <v>2987812</v>
      </c>
      <c r="B1118">
        <v>10.79</v>
      </c>
      <c r="C1118">
        <v>1</v>
      </c>
      <c r="D1118">
        <v>-23.511788599999999</v>
      </c>
      <c r="E1118">
        <v>-46.443696099999997</v>
      </c>
      <c r="F1118" t="s">
        <v>7023</v>
      </c>
      <c r="G1118">
        <v>2987812</v>
      </c>
      <c r="H1118" t="s">
        <v>8120</v>
      </c>
    </row>
    <row r="1119" spans="1:8" x14ac:dyDescent="0.3">
      <c r="A1119">
        <v>2989997</v>
      </c>
      <c r="B1119">
        <v>32.229999999999997</v>
      </c>
      <c r="C1119">
        <v>7</v>
      </c>
      <c r="D1119">
        <v>-23.495595099999999</v>
      </c>
      <c r="E1119">
        <v>-46.554190699999999</v>
      </c>
      <c r="F1119" t="s">
        <v>7023</v>
      </c>
      <c r="G1119">
        <v>2989997</v>
      </c>
      <c r="H1119" t="s">
        <v>8121</v>
      </c>
    </row>
    <row r="1120" spans="1:8" x14ac:dyDescent="0.3">
      <c r="A1120">
        <v>2990095</v>
      </c>
      <c r="B1120">
        <v>59.489999999999995</v>
      </c>
      <c r="C1120">
        <v>5</v>
      </c>
      <c r="D1120">
        <v>-23.538508700000001</v>
      </c>
      <c r="E1120">
        <v>-46.219967699999998</v>
      </c>
      <c r="F1120" t="s">
        <v>7023</v>
      </c>
      <c r="G1120">
        <v>2990095</v>
      </c>
      <c r="H1120" t="s">
        <v>8122</v>
      </c>
    </row>
    <row r="1121" spans="1:8" x14ac:dyDescent="0.3">
      <c r="A1121">
        <v>2992547</v>
      </c>
      <c r="B1121">
        <v>119.9</v>
      </c>
      <c r="C1121">
        <v>6</v>
      </c>
      <c r="D1121">
        <v>-23.556802000000001</v>
      </c>
      <c r="E1121">
        <v>-46.753342000000004</v>
      </c>
      <c r="F1121" t="s">
        <v>7023</v>
      </c>
      <c r="G1121">
        <v>2992547</v>
      </c>
      <c r="H1121" t="s">
        <v>7966</v>
      </c>
    </row>
    <row r="1122" spans="1:8" x14ac:dyDescent="0.3">
      <c r="A1122">
        <v>3011275</v>
      </c>
      <c r="B1122">
        <v>398.23</v>
      </c>
      <c r="C1122">
        <v>4</v>
      </c>
      <c r="D1122">
        <v>-23.6190359</v>
      </c>
      <c r="E1122">
        <v>-46.747906399999998</v>
      </c>
      <c r="F1122" t="s">
        <v>7023</v>
      </c>
      <c r="G1122">
        <v>3011275</v>
      </c>
      <c r="H1122" t="s">
        <v>8123</v>
      </c>
    </row>
    <row r="1123" spans="1:8" x14ac:dyDescent="0.3">
      <c r="A1123">
        <v>3032281</v>
      </c>
      <c r="B1123">
        <v>32.08</v>
      </c>
      <c r="C1123">
        <v>2</v>
      </c>
      <c r="D1123">
        <v>-23.635840000000002</v>
      </c>
      <c r="E1123">
        <v>-46.780907599999999</v>
      </c>
      <c r="F1123" t="s">
        <v>7023</v>
      </c>
      <c r="G1123">
        <v>3032281</v>
      </c>
      <c r="H1123" t="s">
        <v>8124</v>
      </c>
    </row>
    <row r="1124" spans="1:8" x14ac:dyDescent="0.3">
      <c r="A1124">
        <v>3032795</v>
      </c>
      <c r="B1124">
        <v>329.69999999999993</v>
      </c>
      <c r="C1124">
        <v>18</v>
      </c>
      <c r="D1124">
        <v>-23.510939100000002</v>
      </c>
      <c r="E1124">
        <v>-46.206361100000002</v>
      </c>
      <c r="F1124" t="s">
        <v>7023</v>
      </c>
      <c r="G1124">
        <v>3032795</v>
      </c>
      <c r="H1124" t="s">
        <v>8125</v>
      </c>
    </row>
    <row r="1125" spans="1:8" x14ac:dyDescent="0.3">
      <c r="A1125">
        <v>3034167</v>
      </c>
      <c r="B1125">
        <v>392.20999999999987</v>
      </c>
      <c r="C1125">
        <v>29</v>
      </c>
      <c r="D1125">
        <v>-23.6188015</v>
      </c>
      <c r="E1125">
        <v>-46.773049800000003</v>
      </c>
      <c r="F1125" t="s">
        <v>7023</v>
      </c>
      <c r="G1125">
        <v>3034167</v>
      </c>
      <c r="H1125" t="s">
        <v>8126</v>
      </c>
    </row>
    <row r="1126" spans="1:8" x14ac:dyDescent="0.3">
      <c r="A1126">
        <v>3043116</v>
      </c>
      <c r="B1126">
        <v>553.49</v>
      </c>
      <c r="C1126">
        <v>15</v>
      </c>
      <c r="D1126">
        <v>-23.502693600000001</v>
      </c>
      <c r="E1126">
        <v>-46.784078299999997</v>
      </c>
      <c r="F1126" t="s">
        <v>7023</v>
      </c>
      <c r="G1126">
        <v>3043116</v>
      </c>
      <c r="H1126" t="s">
        <v>8127</v>
      </c>
    </row>
    <row r="1127" spans="1:8" x14ac:dyDescent="0.3">
      <c r="A1127">
        <v>3044602</v>
      </c>
      <c r="B1127">
        <v>75.45</v>
      </c>
      <c r="C1127">
        <v>8</v>
      </c>
      <c r="D1127">
        <v>-23.656212799999999</v>
      </c>
      <c r="E1127">
        <v>-46.795657900000002</v>
      </c>
      <c r="F1127" t="s">
        <v>7023</v>
      </c>
      <c r="G1127">
        <v>3044602</v>
      </c>
      <c r="H1127" t="s">
        <v>8128</v>
      </c>
    </row>
    <row r="1128" spans="1:8" x14ac:dyDescent="0.3">
      <c r="A1128">
        <v>3047401</v>
      </c>
      <c r="B1128">
        <v>16.29</v>
      </c>
      <c r="C1128">
        <v>7</v>
      </c>
      <c r="D1128">
        <v>-23.439835299999999</v>
      </c>
      <c r="E1128">
        <v>-46.522443099999997</v>
      </c>
      <c r="F1128" t="s">
        <v>7023</v>
      </c>
      <c r="G1128">
        <v>3047401</v>
      </c>
      <c r="H1128" t="s">
        <v>8129</v>
      </c>
    </row>
    <row r="1129" spans="1:8" x14ac:dyDescent="0.3">
      <c r="A1129">
        <v>3055496</v>
      </c>
      <c r="B1129">
        <v>117.45999999999998</v>
      </c>
      <c r="C1129">
        <v>8</v>
      </c>
      <c r="D1129">
        <v>-23.534620499999999</v>
      </c>
      <c r="E1129">
        <v>-46.913868699999902</v>
      </c>
      <c r="F1129" t="s">
        <v>7023</v>
      </c>
      <c r="G1129">
        <v>3055496</v>
      </c>
      <c r="H1129" t="s">
        <v>8130</v>
      </c>
    </row>
    <row r="1130" spans="1:8" x14ac:dyDescent="0.3">
      <c r="A1130">
        <v>3056647</v>
      </c>
      <c r="B1130">
        <v>12.55</v>
      </c>
      <c r="C1130">
        <v>1</v>
      </c>
      <c r="D1130">
        <v>-23.6587754</v>
      </c>
      <c r="E1130">
        <v>-46.749766899999997</v>
      </c>
      <c r="F1130" t="s">
        <v>7023</v>
      </c>
      <c r="G1130">
        <v>3056647</v>
      </c>
      <c r="H1130" t="s">
        <v>8131</v>
      </c>
    </row>
    <row r="1131" spans="1:8" x14ac:dyDescent="0.3">
      <c r="A1131">
        <v>3057045</v>
      </c>
      <c r="B1131">
        <v>0.48</v>
      </c>
      <c r="C1131">
        <v>1</v>
      </c>
      <c r="D1131">
        <v>-23.505520000000001</v>
      </c>
      <c r="E1131">
        <v>-46.867989999999999</v>
      </c>
      <c r="F1131" t="s">
        <v>7023</v>
      </c>
      <c r="G1131">
        <v>3057045</v>
      </c>
      <c r="H1131" t="s">
        <v>8132</v>
      </c>
    </row>
    <row r="1132" spans="1:8" x14ac:dyDescent="0.3">
      <c r="A1132">
        <v>3058934</v>
      </c>
      <c r="B1132">
        <v>1022.94</v>
      </c>
      <c r="C1132">
        <v>13</v>
      </c>
      <c r="D1132">
        <v>-23.486339300000001</v>
      </c>
      <c r="E1132">
        <v>-46.4558775</v>
      </c>
      <c r="F1132" t="s">
        <v>7023</v>
      </c>
      <c r="G1132">
        <v>3058934</v>
      </c>
      <c r="H1132" t="s">
        <v>8133</v>
      </c>
    </row>
    <row r="1133" spans="1:8" x14ac:dyDescent="0.3">
      <c r="A1133">
        <v>3062428</v>
      </c>
      <c r="B1133">
        <v>100.14</v>
      </c>
      <c r="C1133">
        <v>9</v>
      </c>
      <c r="D1133">
        <v>-23.654588100000002</v>
      </c>
      <c r="E1133">
        <v>-46.747255099999997</v>
      </c>
      <c r="F1133" t="s">
        <v>7023</v>
      </c>
      <c r="G1133">
        <v>3062428</v>
      </c>
      <c r="H1133" t="s">
        <v>8134</v>
      </c>
    </row>
    <row r="1134" spans="1:8" x14ac:dyDescent="0.3">
      <c r="A1134">
        <v>3067966</v>
      </c>
      <c r="B1134">
        <v>2018.2599999999998</v>
      </c>
      <c r="C1134">
        <v>16</v>
      </c>
      <c r="D1134">
        <v>-23.596287700000001</v>
      </c>
      <c r="E1134">
        <v>-46.574756499999999</v>
      </c>
      <c r="F1134" t="s">
        <v>7023</v>
      </c>
      <c r="G1134">
        <v>3067966</v>
      </c>
      <c r="H1134" t="s">
        <v>7284</v>
      </c>
    </row>
    <row r="1135" spans="1:8" x14ac:dyDescent="0.3">
      <c r="A1135">
        <v>3068630</v>
      </c>
      <c r="B1135">
        <v>61.329999999999991</v>
      </c>
      <c r="C1135">
        <v>6</v>
      </c>
      <c r="D1135">
        <v>-23.498838299999999</v>
      </c>
      <c r="E1135">
        <v>-46.858600299999999</v>
      </c>
      <c r="F1135" t="s">
        <v>7023</v>
      </c>
      <c r="G1135">
        <v>3068630</v>
      </c>
      <c r="H1135" t="s">
        <v>8135</v>
      </c>
    </row>
    <row r="1136" spans="1:8" x14ac:dyDescent="0.3">
      <c r="A1136">
        <v>3068926</v>
      </c>
      <c r="B1136">
        <v>2269.4399999999996</v>
      </c>
      <c r="C1136">
        <v>16</v>
      </c>
      <c r="D1136">
        <v>-23.5807024</v>
      </c>
      <c r="E1136">
        <v>-46.585501000000001</v>
      </c>
      <c r="F1136" t="s">
        <v>7023</v>
      </c>
      <c r="G1136">
        <v>3068926</v>
      </c>
      <c r="H1136" t="s">
        <v>7284</v>
      </c>
    </row>
    <row r="1137" spans="1:8" x14ac:dyDescent="0.3">
      <c r="A1137">
        <v>3078068</v>
      </c>
      <c r="B1137">
        <v>105.47</v>
      </c>
      <c r="C1137">
        <v>3</v>
      </c>
      <c r="D1137">
        <v>-23.6023718</v>
      </c>
      <c r="E1137">
        <v>-46.894662799999999</v>
      </c>
      <c r="F1137" t="s">
        <v>7023</v>
      </c>
      <c r="G1137">
        <v>3078068</v>
      </c>
      <c r="H1137" t="s">
        <v>8136</v>
      </c>
    </row>
    <row r="1138" spans="1:8" x14ac:dyDescent="0.3">
      <c r="A1138">
        <v>3078417</v>
      </c>
      <c r="B1138">
        <v>1186.2100000000003</v>
      </c>
      <c r="C1138">
        <v>6</v>
      </c>
      <c r="D1138">
        <v>-23.452739300000001</v>
      </c>
      <c r="E1138">
        <v>-46.404899999999998</v>
      </c>
      <c r="F1138" t="s">
        <v>7023</v>
      </c>
      <c r="G1138">
        <v>3078417</v>
      </c>
      <c r="H1138" t="s">
        <v>7789</v>
      </c>
    </row>
    <row r="1139" spans="1:8" x14ac:dyDescent="0.3">
      <c r="A1139">
        <v>3078994</v>
      </c>
      <c r="B1139">
        <v>2.2599999999999998</v>
      </c>
      <c r="C1139">
        <v>3</v>
      </c>
      <c r="D1139">
        <v>-23.4540389</v>
      </c>
      <c r="E1139">
        <v>-46.539913400000003</v>
      </c>
      <c r="F1139" t="s">
        <v>7023</v>
      </c>
      <c r="G1139">
        <v>3078994</v>
      </c>
      <c r="H1139" t="s">
        <v>8137</v>
      </c>
    </row>
    <row r="1140" spans="1:8" x14ac:dyDescent="0.3">
      <c r="A1140">
        <v>3079784</v>
      </c>
      <c r="B1140">
        <v>415.42999999999995</v>
      </c>
      <c r="C1140">
        <v>18</v>
      </c>
      <c r="D1140">
        <v>-23.4822047</v>
      </c>
      <c r="E1140">
        <v>-46.380881600000002</v>
      </c>
      <c r="F1140" t="s">
        <v>7023</v>
      </c>
      <c r="G1140">
        <v>3079784</v>
      </c>
      <c r="H1140" t="s">
        <v>8138</v>
      </c>
    </row>
    <row r="1141" spans="1:8" x14ac:dyDescent="0.3">
      <c r="A1141">
        <v>3079852</v>
      </c>
      <c r="B1141">
        <v>558.45000000000005</v>
      </c>
      <c r="C1141">
        <v>9</v>
      </c>
      <c r="D1141">
        <v>-23.505032100000001</v>
      </c>
      <c r="E1141">
        <v>-46.663668999999999</v>
      </c>
      <c r="F1141" t="s">
        <v>7023</v>
      </c>
      <c r="G1141">
        <v>3079852</v>
      </c>
      <c r="H1141" t="s">
        <v>8139</v>
      </c>
    </row>
    <row r="1142" spans="1:8" x14ac:dyDescent="0.3">
      <c r="A1142">
        <v>3081868</v>
      </c>
      <c r="B1142">
        <v>77.790000000000006</v>
      </c>
      <c r="C1142">
        <v>7</v>
      </c>
      <c r="D1142">
        <v>-23.5837596</v>
      </c>
      <c r="E1142">
        <v>-46.636773400000003</v>
      </c>
      <c r="F1142" t="s">
        <v>7023</v>
      </c>
      <c r="G1142">
        <v>3081868</v>
      </c>
      <c r="H1142" t="s">
        <v>8140</v>
      </c>
    </row>
    <row r="1143" spans="1:8" x14ac:dyDescent="0.3">
      <c r="A1143">
        <v>3082750</v>
      </c>
      <c r="B1143">
        <v>27.13</v>
      </c>
      <c r="C1143">
        <v>1</v>
      </c>
      <c r="D1143">
        <v>-23.538549799999998</v>
      </c>
      <c r="E1143">
        <v>-46.942047100000003</v>
      </c>
      <c r="F1143" t="s">
        <v>7023</v>
      </c>
      <c r="G1143">
        <v>3082750</v>
      </c>
      <c r="H1143" t="s">
        <v>8141</v>
      </c>
    </row>
    <row r="1144" spans="1:8" x14ac:dyDescent="0.3">
      <c r="A1144">
        <v>3085673</v>
      </c>
      <c r="B1144">
        <v>296.09000000000003</v>
      </c>
      <c r="C1144">
        <v>19</v>
      </c>
      <c r="D1144">
        <v>-23.515593500000001</v>
      </c>
      <c r="E1144">
        <v>-46.836947299999999</v>
      </c>
      <c r="F1144" t="s">
        <v>7023</v>
      </c>
      <c r="G1144">
        <v>3085673</v>
      </c>
      <c r="H1144" t="s">
        <v>8142</v>
      </c>
    </row>
    <row r="1145" spans="1:8" x14ac:dyDescent="0.3">
      <c r="A1145">
        <v>3085725</v>
      </c>
      <c r="B1145">
        <v>1081.1700000000003</v>
      </c>
      <c r="C1145">
        <v>47</v>
      </c>
      <c r="D1145">
        <v>-23.572954599999999</v>
      </c>
      <c r="E1145">
        <v>-46.639962300000001</v>
      </c>
      <c r="F1145" t="s">
        <v>7023</v>
      </c>
      <c r="G1145">
        <v>3085725</v>
      </c>
      <c r="H1145" t="s">
        <v>8143</v>
      </c>
    </row>
    <row r="1146" spans="1:8" x14ac:dyDescent="0.3">
      <c r="A1146">
        <v>3094575</v>
      </c>
      <c r="B1146">
        <v>4261.91</v>
      </c>
      <c r="C1146">
        <v>12</v>
      </c>
      <c r="D1146">
        <v>-23.505372999999999</v>
      </c>
      <c r="E1146">
        <v>-46.748056800000001</v>
      </c>
      <c r="F1146" t="s">
        <v>7023</v>
      </c>
      <c r="G1146">
        <v>3094575</v>
      </c>
      <c r="H1146" t="s">
        <v>8144</v>
      </c>
    </row>
    <row r="1147" spans="1:8" x14ac:dyDescent="0.3">
      <c r="A1147">
        <v>3095864</v>
      </c>
      <c r="B1147">
        <v>396.40000000000009</v>
      </c>
      <c r="C1147">
        <v>21</v>
      </c>
      <c r="D1147">
        <v>-23.449564200000001</v>
      </c>
      <c r="E1147">
        <v>-46.7169156</v>
      </c>
      <c r="F1147" t="s">
        <v>7023</v>
      </c>
      <c r="G1147">
        <v>3095864</v>
      </c>
      <c r="H1147" t="s">
        <v>8145</v>
      </c>
    </row>
    <row r="1148" spans="1:8" x14ac:dyDescent="0.3">
      <c r="A1148">
        <v>3099839</v>
      </c>
      <c r="B1148">
        <v>7.4</v>
      </c>
      <c r="C1148">
        <v>1</v>
      </c>
      <c r="D1148">
        <v>-23.635373000000001</v>
      </c>
      <c r="E1148">
        <v>-46.7528176</v>
      </c>
      <c r="F1148" t="s">
        <v>7023</v>
      </c>
      <c r="G1148">
        <v>3099839</v>
      </c>
      <c r="H1148" t="s">
        <v>8146</v>
      </c>
    </row>
    <row r="1149" spans="1:8" x14ac:dyDescent="0.3">
      <c r="A1149">
        <v>3099843</v>
      </c>
      <c r="B1149">
        <v>69.969999999999985</v>
      </c>
      <c r="C1149">
        <v>14</v>
      </c>
      <c r="D1149">
        <v>-23.506669800000001</v>
      </c>
      <c r="E1149">
        <v>-46.457660699999998</v>
      </c>
      <c r="F1149" t="s">
        <v>7023</v>
      </c>
      <c r="G1149">
        <v>3099843</v>
      </c>
      <c r="H1149" t="s">
        <v>8147</v>
      </c>
    </row>
    <row r="1150" spans="1:8" x14ac:dyDescent="0.3">
      <c r="A1150">
        <v>3103893</v>
      </c>
      <c r="B1150">
        <v>1286.81</v>
      </c>
      <c r="C1150">
        <v>15</v>
      </c>
      <c r="D1150">
        <v>-23.852972600000001</v>
      </c>
      <c r="E1150">
        <v>-46.9421179</v>
      </c>
      <c r="F1150" t="s">
        <v>7023</v>
      </c>
      <c r="G1150">
        <v>3103893</v>
      </c>
      <c r="H1150" t="s">
        <v>8148</v>
      </c>
    </row>
    <row r="1151" spans="1:8" x14ac:dyDescent="0.3">
      <c r="A1151">
        <v>3105717</v>
      </c>
      <c r="B1151">
        <v>51.400000000000006</v>
      </c>
      <c r="C1151">
        <v>7</v>
      </c>
      <c r="D1151">
        <v>-23.644753699999999</v>
      </c>
      <c r="E1151">
        <v>-46.790763499999997</v>
      </c>
      <c r="F1151" t="s">
        <v>7023</v>
      </c>
      <c r="G1151">
        <v>3105717</v>
      </c>
      <c r="H1151" t="s">
        <v>8149</v>
      </c>
    </row>
    <row r="1152" spans="1:8" x14ac:dyDescent="0.3">
      <c r="A1152">
        <v>3107701</v>
      </c>
      <c r="B1152">
        <v>563.28000000000009</v>
      </c>
      <c r="C1152">
        <v>10</v>
      </c>
      <c r="D1152">
        <v>-23.562040400000001</v>
      </c>
      <c r="E1152">
        <v>-46.642486899999902</v>
      </c>
      <c r="F1152" t="s">
        <v>7023</v>
      </c>
      <c r="G1152">
        <v>3107701</v>
      </c>
      <c r="H1152" t="s">
        <v>8150</v>
      </c>
    </row>
    <row r="1153" spans="1:8" x14ac:dyDescent="0.3">
      <c r="A1153">
        <v>3131239</v>
      </c>
      <c r="B1153">
        <v>20.61</v>
      </c>
      <c r="C1153">
        <v>1</v>
      </c>
      <c r="D1153">
        <v>-23.499818900000001</v>
      </c>
      <c r="E1153">
        <v>-46.573945000000002</v>
      </c>
      <c r="F1153" t="s">
        <v>7023</v>
      </c>
      <c r="G1153">
        <v>3131239</v>
      </c>
      <c r="H1153" t="s">
        <v>8151</v>
      </c>
    </row>
    <row r="1154" spans="1:8" x14ac:dyDescent="0.3">
      <c r="A1154">
        <v>3131323</v>
      </c>
      <c r="B1154">
        <v>1273.7900000000002</v>
      </c>
      <c r="C1154">
        <v>10</v>
      </c>
      <c r="D1154">
        <v>-23.5445277</v>
      </c>
      <c r="E1154">
        <v>-46.648361299999998</v>
      </c>
      <c r="F1154" t="s">
        <v>7023</v>
      </c>
      <c r="G1154">
        <v>3131323</v>
      </c>
      <c r="H1154" t="s">
        <v>8152</v>
      </c>
    </row>
    <row r="1155" spans="1:8" x14ac:dyDescent="0.3">
      <c r="A1155">
        <v>3131325</v>
      </c>
      <c r="B1155">
        <v>1019.74</v>
      </c>
      <c r="C1155">
        <v>10</v>
      </c>
      <c r="D1155">
        <v>-23.5375929</v>
      </c>
      <c r="E1155">
        <v>-46.654746099999997</v>
      </c>
      <c r="F1155" t="s">
        <v>7023</v>
      </c>
      <c r="G1155">
        <v>3131325</v>
      </c>
      <c r="H1155" t="s">
        <v>8153</v>
      </c>
    </row>
    <row r="1156" spans="1:8" x14ac:dyDescent="0.3">
      <c r="A1156">
        <v>3136878</v>
      </c>
      <c r="B1156">
        <v>744.20999999999992</v>
      </c>
      <c r="C1156">
        <v>10</v>
      </c>
      <c r="D1156">
        <v>-23.538051899999999</v>
      </c>
      <c r="E1156">
        <v>-46.635648799999998</v>
      </c>
      <c r="F1156" t="s">
        <v>7023</v>
      </c>
      <c r="G1156">
        <v>3136878</v>
      </c>
      <c r="H1156" t="s">
        <v>8154</v>
      </c>
    </row>
    <row r="1157" spans="1:8" x14ac:dyDescent="0.3">
      <c r="A1157">
        <v>3136879</v>
      </c>
      <c r="B1157">
        <v>976.86</v>
      </c>
      <c r="C1157">
        <v>7</v>
      </c>
      <c r="D1157">
        <v>-23.521235600000001</v>
      </c>
      <c r="E1157">
        <v>-46.699717</v>
      </c>
      <c r="F1157" t="s">
        <v>7023</v>
      </c>
      <c r="G1157">
        <v>3136879</v>
      </c>
      <c r="H1157" t="s">
        <v>8155</v>
      </c>
    </row>
    <row r="1158" spans="1:8" x14ac:dyDescent="0.3">
      <c r="A1158">
        <v>3136880</v>
      </c>
      <c r="B1158">
        <v>704.08</v>
      </c>
      <c r="C1158">
        <v>8</v>
      </c>
      <c r="D1158">
        <v>-23.567786399999999</v>
      </c>
      <c r="E1158">
        <v>-46.692386999999997</v>
      </c>
      <c r="F1158" t="s">
        <v>7023</v>
      </c>
      <c r="G1158">
        <v>3136880</v>
      </c>
      <c r="H1158" t="s">
        <v>8156</v>
      </c>
    </row>
    <row r="1159" spans="1:8" x14ac:dyDescent="0.3">
      <c r="A1159">
        <v>3136976</v>
      </c>
      <c r="B1159">
        <v>36.64</v>
      </c>
      <c r="C1159">
        <v>9</v>
      </c>
      <c r="D1159">
        <v>-23.494926599999999</v>
      </c>
      <c r="E1159">
        <v>-46.592342500000001</v>
      </c>
      <c r="F1159" t="s">
        <v>7023</v>
      </c>
      <c r="G1159">
        <v>3136976</v>
      </c>
      <c r="H1159" t="s">
        <v>8157</v>
      </c>
    </row>
    <row r="1160" spans="1:8" x14ac:dyDescent="0.3">
      <c r="A1160">
        <v>3139313</v>
      </c>
      <c r="B1160">
        <v>211.3</v>
      </c>
      <c r="C1160">
        <v>1</v>
      </c>
      <c r="D1160">
        <v>-23.5414563</v>
      </c>
      <c r="E1160">
        <v>-46.937492499999998</v>
      </c>
      <c r="F1160" t="s">
        <v>7023</v>
      </c>
      <c r="G1160">
        <v>3139313</v>
      </c>
      <c r="H1160" t="s">
        <v>8158</v>
      </c>
    </row>
    <row r="1161" spans="1:8" x14ac:dyDescent="0.3">
      <c r="A1161">
        <v>3140072</v>
      </c>
      <c r="B1161">
        <v>44.34</v>
      </c>
      <c r="C1161">
        <v>3</v>
      </c>
      <c r="D1161">
        <v>-23.622570400000001</v>
      </c>
      <c r="E1161">
        <v>-46.802637999999902</v>
      </c>
      <c r="F1161" t="s">
        <v>7023</v>
      </c>
      <c r="G1161">
        <v>3140072</v>
      </c>
      <c r="H1161" t="s">
        <v>8159</v>
      </c>
    </row>
    <row r="1162" spans="1:8" x14ac:dyDescent="0.3">
      <c r="A1162">
        <v>3142270</v>
      </c>
      <c r="B1162">
        <v>1890.9400000000003</v>
      </c>
      <c r="C1162">
        <v>11</v>
      </c>
      <c r="D1162">
        <v>-23.5827578</v>
      </c>
      <c r="E1162">
        <v>-46.497091999999903</v>
      </c>
      <c r="F1162" t="s">
        <v>7023</v>
      </c>
      <c r="G1162">
        <v>3142270</v>
      </c>
      <c r="H1162" t="s">
        <v>8160</v>
      </c>
    </row>
    <row r="1163" spans="1:8" x14ac:dyDescent="0.3">
      <c r="A1163">
        <v>3142483</v>
      </c>
      <c r="B1163">
        <v>951.53000000000009</v>
      </c>
      <c r="C1163">
        <v>23</v>
      </c>
      <c r="D1163">
        <v>-23.531984099999999</v>
      </c>
      <c r="E1163">
        <v>-46.659946499999997</v>
      </c>
      <c r="F1163" t="s">
        <v>7023</v>
      </c>
      <c r="G1163">
        <v>3142483</v>
      </c>
      <c r="H1163" t="s">
        <v>8161</v>
      </c>
    </row>
    <row r="1164" spans="1:8" x14ac:dyDescent="0.3">
      <c r="A1164">
        <v>3144786</v>
      </c>
      <c r="B1164">
        <v>60.44</v>
      </c>
      <c r="C1164">
        <v>6</v>
      </c>
      <c r="D1164">
        <v>-23.4170865</v>
      </c>
      <c r="E1164">
        <v>-46.4960606</v>
      </c>
      <c r="F1164" t="s">
        <v>7023</v>
      </c>
      <c r="G1164">
        <v>3144786</v>
      </c>
      <c r="H1164" t="s">
        <v>8162</v>
      </c>
    </row>
    <row r="1165" spans="1:8" x14ac:dyDescent="0.3">
      <c r="A1165">
        <v>3145249</v>
      </c>
      <c r="B1165">
        <v>813.69999999999993</v>
      </c>
      <c r="C1165">
        <v>17</v>
      </c>
      <c r="D1165">
        <v>-23.570792300000001</v>
      </c>
      <c r="E1165">
        <v>-46.646302800000001</v>
      </c>
      <c r="F1165" t="s">
        <v>7023</v>
      </c>
      <c r="G1165">
        <v>3145249</v>
      </c>
      <c r="H1165" t="s">
        <v>7291</v>
      </c>
    </row>
    <row r="1166" spans="1:8" x14ac:dyDescent="0.3">
      <c r="A1166">
        <v>3146047</v>
      </c>
      <c r="B1166">
        <v>594.91</v>
      </c>
      <c r="C1166">
        <v>13</v>
      </c>
      <c r="D1166">
        <v>-23.743898699999999</v>
      </c>
      <c r="E1166">
        <v>-46.806539200000003</v>
      </c>
      <c r="F1166" t="s">
        <v>7023</v>
      </c>
      <c r="G1166">
        <v>3146047</v>
      </c>
      <c r="H1166" t="s">
        <v>8163</v>
      </c>
    </row>
    <row r="1167" spans="1:8" x14ac:dyDescent="0.3">
      <c r="A1167">
        <v>3157948</v>
      </c>
      <c r="B1167">
        <v>66.17</v>
      </c>
      <c r="C1167">
        <v>5</v>
      </c>
      <c r="D1167">
        <v>-23.4241758</v>
      </c>
      <c r="E1167">
        <v>-46.856977699999902</v>
      </c>
      <c r="F1167" t="s">
        <v>7023</v>
      </c>
      <c r="G1167">
        <v>3157948</v>
      </c>
      <c r="H1167" t="s">
        <v>8164</v>
      </c>
    </row>
    <row r="1168" spans="1:8" x14ac:dyDescent="0.3">
      <c r="A1168">
        <v>3160873</v>
      </c>
      <c r="B1168">
        <v>794.42999999999972</v>
      </c>
      <c r="C1168">
        <v>32</v>
      </c>
      <c r="D1168">
        <v>-23.5046006</v>
      </c>
      <c r="E1168">
        <v>-46.781314500000001</v>
      </c>
      <c r="F1168" t="s">
        <v>7023</v>
      </c>
      <c r="G1168">
        <v>3160873</v>
      </c>
      <c r="H1168" t="s">
        <v>8165</v>
      </c>
    </row>
    <row r="1169" spans="1:8" x14ac:dyDescent="0.3">
      <c r="A1169">
        <v>3165704</v>
      </c>
      <c r="B1169">
        <v>81.990000000000009</v>
      </c>
      <c r="C1169">
        <v>11</v>
      </c>
      <c r="D1169">
        <v>-23.520001600000001</v>
      </c>
      <c r="E1169">
        <v>-46.775590200000003</v>
      </c>
      <c r="F1169" t="s">
        <v>7023</v>
      </c>
      <c r="G1169">
        <v>3165704</v>
      </c>
      <c r="H1169" t="s">
        <v>8166</v>
      </c>
    </row>
    <row r="1170" spans="1:8" x14ac:dyDescent="0.3">
      <c r="A1170">
        <v>3167592</v>
      </c>
      <c r="B1170">
        <v>309.29999999999995</v>
      </c>
      <c r="C1170">
        <v>7</v>
      </c>
      <c r="D1170">
        <v>-23.6450219</v>
      </c>
      <c r="E1170">
        <v>-46.323664999999998</v>
      </c>
      <c r="F1170" t="s">
        <v>7023</v>
      </c>
      <c r="G1170">
        <v>3167592</v>
      </c>
      <c r="H1170" t="s">
        <v>8167</v>
      </c>
    </row>
    <row r="1171" spans="1:8" x14ac:dyDescent="0.3">
      <c r="A1171">
        <v>3170731</v>
      </c>
      <c r="B1171">
        <v>2.65</v>
      </c>
      <c r="C1171">
        <v>2</v>
      </c>
      <c r="D1171">
        <v>-23.536384600000002</v>
      </c>
      <c r="E1171">
        <v>-46.365163899999999</v>
      </c>
      <c r="F1171" t="s">
        <v>7023</v>
      </c>
      <c r="G1171">
        <v>3170731</v>
      </c>
      <c r="H1171" t="s">
        <v>8168</v>
      </c>
    </row>
    <row r="1172" spans="1:8" x14ac:dyDescent="0.3">
      <c r="A1172">
        <v>3173443</v>
      </c>
      <c r="B1172">
        <v>969.13</v>
      </c>
      <c r="C1172">
        <v>17</v>
      </c>
      <c r="D1172">
        <v>-23.543521399999999</v>
      </c>
      <c r="E1172">
        <v>-46.520483400000003</v>
      </c>
      <c r="F1172" t="s">
        <v>7023</v>
      </c>
      <c r="G1172">
        <v>3173443</v>
      </c>
      <c r="H1172" t="s">
        <v>8169</v>
      </c>
    </row>
    <row r="1173" spans="1:8" x14ac:dyDescent="0.3">
      <c r="A1173">
        <v>3178197</v>
      </c>
      <c r="B1173">
        <v>303.02</v>
      </c>
      <c r="C1173">
        <v>14</v>
      </c>
      <c r="D1173">
        <v>-23.552901299999998</v>
      </c>
      <c r="E1173">
        <v>-46.5445943</v>
      </c>
      <c r="F1173" t="s">
        <v>7023</v>
      </c>
      <c r="G1173">
        <v>3178197</v>
      </c>
      <c r="H1173" t="s">
        <v>8170</v>
      </c>
    </row>
    <row r="1174" spans="1:8" x14ac:dyDescent="0.3">
      <c r="A1174">
        <v>3178235</v>
      </c>
      <c r="B1174">
        <v>90.4</v>
      </c>
      <c r="C1174">
        <v>10</v>
      </c>
      <c r="D1174">
        <v>-23.544200400000001</v>
      </c>
      <c r="E1174">
        <v>-46.444684299999999</v>
      </c>
      <c r="F1174" t="s">
        <v>7023</v>
      </c>
      <c r="G1174">
        <v>3178235</v>
      </c>
      <c r="H1174" t="s">
        <v>8171</v>
      </c>
    </row>
    <row r="1175" spans="1:8" x14ac:dyDescent="0.3">
      <c r="A1175">
        <v>3178350</v>
      </c>
      <c r="B1175">
        <v>408.21000000000004</v>
      </c>
      <c r="C1175">
        <v>16</v>
      </c>
      <c r="D1175">
        <v>-23.5100637</v>
      </c>
      <c r="E1175">
        <v>-46.662528999999999</v>
      </c>
      <c r="F1175" t="s">
        <v>7023</v>
      </c>
      <c r="G1175">
        <v>3178350</v>
      </c>
      <c r="H1175" t="s">
        <v>8172</v>
      </c>
    </row>
    <row r="1176" spans="1:8" x14ac:dyDescent="0.3">
      <c r="A1176">
        <v>3178550</v>
      </c>
      <c r="B1176">
        <v>35.909999999999997</v>
      </c>
      <c r="C1176">
        <v>8</v>
      </c>
      <c r="D1176">
        <v>-23.446088899999999</v>
      </c>
      <c r="E1176">
        <v>-46.748462699999997</v>
      </c>
      <c r="F1176" t="s">
        <v>7023</v>
      </c>
      <c r="G1176">
        <v>3178550</v>
      </c>
      <c r="H1176" t="s">
        <v>8173</v>
      </c>
    </row>
    <row r="1177" spans="1:8" x14ac:dyDescent="0.3">
      <c r="A1177">
        <v>3178722</v>
      </c>
      <c r="B1177">
        <v>124.71999999999998</v>
      </c>
      <c r="C1177">
        <v>17</v>
      </c>
      <c r="D1177">
        <v>-23.554819800000001</v>
      </c>
      <c r="E1177">
        <v>-46.462925900000002</v>
      </c>
      <c r="F1177" t="s">
        <v>7023</v>
      </c>
      <c r="G1177">
        <v>3178722</v>
      </c>
      <c r="H1177" t="s">
        <v>8174</v>
      </c>
    </row>
    <row r="1178" spans="1:8" x14ac:dyDescent="0.3">
      <c r="A1178">
        <v>3186458</v>
      </c>
      <c r="B1178">
        <v>932.08999999999992</v>
      </c>
      <c r="C1178">
        <v>35</v>
      </c>
      <c r="D1178">
        <v>-23.506199599999999</v>
      </c>
      <c r="E1178">
        <v>-46.482668199999999</v>
      </c>
      <c r="F1178" t="s">
        <v>7023</v>
      </c>
      <c r="G1178">
        <v>3186458</v>
      </c>
      <c r="H1178" t="s">
        <v>8175</v>
      </c>
    </row>
    <row r="1179" spans="1:8" x14ac:dyDescent="0.3">
      <c r="A1179">
        <v>3187637</v>
      </c>
      <c r="B1179">
        <v>690.49999999999989</v>
      </c>
      <c r="C1179">
        <v>18</v>
      </c>
      <c r="D1179">
        <v>-23.489063300000002</v>
      </c>
      <c r="E1179">
        <v>-46.423176299999902</v>
      </c>
      <c r="F1179" t="s">
        <v>7023</v>
      </c>
      <c r="G1179">
        <v>3187637</v>
      </c>
      <c r="H1179" t="s">
        <v>8176</v>
      </c>
    </row>
    <row r="1180" spans="1:8" x14ac:dyDescent="0.3">
      <c r="A1180">
        <v>3211058</v>
      </c>
      <c r="B1180">
        <v>2938.0099999999989</v>
      </c>
      <c r="C1180">
        <v>35</v>
      </c>
      <c r="D1180">
        <v>-23.515123200000001</v>
      </c>
      <c r="E1180">
        <v>-46.403033600000001</v>
      </c>
      <c r="F1180" t="s">
        <v>7023</v>
      </c>
      <c r="G1180">
        <v>3211058</v>
      </c>
      <c r="H1180" t="s">
        <v>8177</v>
      </c>
    </row>
    <row r="1181" spans="1:8" x14ac:dyDescent="0.3">
      <c r="A1181">
        <v>3214526</v>
      </c>
      <c r="B1181">
        <v>61.32</v>
      </c>
      <c r="C1181">
        <v>9</v>
      </c>
      <c r="D1181">
        <v>-23.445958699999998</v>
      </c>
      <c r="E1181">
        <v>-46.407031199999999</v>
      </c>
      <c r="F1181" t="s">
        <v>7023</v>
      </c>
      <c r="G1181">
        <v>3214526</v>
      </c>
      <c r="H1181" t="s">
        <v>8178</v>
      </c>
    </row>
    <row r="1182" spans="1:8" x14ac:dyDescent="0.3">
      <c r="A1182">
        <v>3214767</v>
      </c>
      <c r="B1182">
        <v>48.81</v>
      </c>
      <c r="C1182">
        <v>9</v>
      </c>
      <c r="D1182">
        <v>-23.561857100000001</v>
      </c>
      <c r="E1182">
        <v>-46.808313599999998</v>
      </c>
      <c r="F1182" t="s">
        <v>7023</v>
      </c>
      <c r="G1182">
        <v>3214767</v>
      </c>
      <c r="H1182" t="s">
        <v>8179</v>
      </c>
    </row>
    <row r="1183" spans="1:8" x14ac:dyDescent="0.3">
      <c r="A1183">
        <v>3214772</v>
      </c>
      <c r="B1183">
        <v>170.22</v>
      </c>
      <c r="C1183">
        <v>11</v>
      </c>
      <c r="D1183">
        <v>-23.5734362</v>
      </c>
      <c r="E1183">
        <v>-46.803567999999999</v>
      </c>
      <c r="F1183" t="s">
        <v>7023</v>
      </c>
      <c r="G1183">
        <v>3214772</v>
      </c>
      <c r="H1183" t="s">
        <v>8180</v>
      </c>
    </row>
    <row r="1184" spans="1:8" x14ac:dyDescent="0.3">
      <c r="A1184">
        <v>3217663</v>
      </c>
      <c r="B1184">
        <v>426.35000000000014</v>
      </c>
      <c r="C1184">
        <v>23</v>
      </c>
      <c r="D1184">
        <v>-23.542248399999998</v>
      </c>
      <c r="E1184">
        <v>-46.393307700000001</v>
      </c>
      <c r="F1184" t="s">
        <v>7023</v>
      </c>
      <c r="G1184">
        <v>3217663</v>
      </c>
      <c r="H1184" t="s">
        <v>8181</v>
      </c>
    </row>
    <row r="1185" spans="1:8" x14ac:dyDescent="0.3">
      <c r="A1185">
        <v>3219006</v>
      </c>
      <c r="B1185">
        <v>12.44</v>
      </c>
      <c r="C1185">
        <v>1</v>
      </c>
      <c r="D1185">
        <v>-23.488855999999998</v>
      </c>
      <c r="E1185">
        <v>-46.7194012</v>
      </c>
      <c r="F1185" t="s">
        <v>7023</v>
      </c>
      <c r="G1185">
        <v>3219006</v>
      </c>
      <c r="H1185" t="s">
        <v>8182</v>
      </c>
    </row>
    <row r="1186" spans="1:8" x14ac:dyDescent="0.3">
      <c r="A1186">
        <v>3221280</v>
      </c>
      <c r="B1186">
        <v>0.38</v>
      </c>
      <c r="C1186">
        <v>1</v>
      </c>
      <c r="D1186">
        <v>-23.424618599999999</v>
      </c>
      <c r="E1186">
        <v>-46.505169500000001</v>
      </c>
      <c r="F1186" t="s">
        <v>7023</v>
      </c>
      <c r="G1186">
        <v>3221280</v>
      </c>
      <c r="H1186" t="s">
        <v>8183</v>
      </c>
    </row>
    <row r="1187" spans="1:8" x14ac:dyDescent="0.3">
      <c r="A1187">
        <v>3232857</v>
      </c>
      <c r="B1187">
        <v>38.169999999999995</v>
      </c>
      <c r="C1187">
        <v>5</v>
      </c>
      <c r="D1187">
        <v>-23.504089499999999</v>
      </c>
      <c r="E1187">
        <v>-46.614784999999998</v>
      </c>
      <c r="F1187" t="s">
        <v>7023</v>
      </c>
      <c r="G1187">
        <v>3232857</v>
      </c>
      <c r="H1187" t="s">
        <v>8184</v>
      </c>
    </row>
    <row r="1188" spans="1:8" x14ac:dyDescent="0.3">
      <c r="A1188">
        <v>3238506</v>
      </c>
      <c r="B1188">
        <v>73.760000000000005</v>
      </c>
      <c r="C1188">
        <v>5</v>
      </c>
      <c r="D1188">
        <v>-23.538261299999998</v>
      </c>
      <c r="E1188">
        <v>-46.441979099999998</v>
      </c>
      <c r="F1188" t="s">
        <v>7023</v>
      </c>
      <c r="G1188">
        <v>3238506</v>
      </c>
      <c r="H1188" t="s">
        <v>8185</v>
      </c>
    </row>
    <row r="1189" spans="1:8" x14ac:dyDescent="0.3">
      <c r="A1189">
        <v>3239056</v>
      </c>
      <c r="B1189">
        <v>957.59999999999991</v>
      </c>
      <c r="C1189">
        <v>17</v>
      </c>
      <c r="D1189">
        <v>-23.5306952</v>
      </c>
      <c r="E1189">
        <v>-46.777771100000002</v>
      </c>
      <c r="F1189" t="s">
        <v>7023</v>
      </c>
      <c r="G1189">
        <v>3239056</v>
      </c>
      <c r="H1189" t="s">
        <v>8186</v>
      </c>
    </row>
    <row r="1190" spans="1:8" x14ac:dyDescent="0.3">
      <c r="A1190">
        <v>3241260</v>
      </c>
      <c r="B1190">
        <v>0.76</v>
      </c>
      <c r="C1190">
        <v>1</v>
      </c>
      <c r="D1190">
        <v>-23.5863172</v>
      </c>
      <c r="E1190">
        <v>-46.800680799999903</v>
      </c>
      <c r="F1190" t="s">
        <v>7023</v>
      </c>
      <c r="G1190">
        <v>3241260</v>
      </c>
      <c r="H1190" t="s">
        <v>8187</v>
      </c>
    </row>
    <row r="1191" spans="1:8" x14ac:dyDescent="0.3">
      <c r="A1191">
        <v>3241357</v>
      </c>
      <c r="B1191">
        <v>99.6</v>
      </c>
      <c r="C1191">
        <v>13</v>
      </c>
      <c r="D1191">
        <v>-23.5026194</v>
      </c>
      <c r="E1191">
        <v>-46.625147299999902</v>
      </c>
      <c r="F1191" t="s">
        <v>7023</v>
      </c>
      <c r="G1191">
        <v>3241357</v>
      </c>
      <c r="H1191" t="s">
        <v>8188</v>
      </c>
    </row>
    <row r="1192" spans="1:8" x14ac:dyDescent="0.3">
      <c r="A1192">
        <v>3246059</v>
      </c>
      <c r="B1192">
        <v>14.61</v>
      </c>
      <c r="C1192">
        <v>4</v>
      </c>
      <c r="D1192">
        <v>-23.5103905</v>
      </c>
      <c r="E1192">
        <v>-46.625239000000001</v>
      </c>
      <c r="F1192" t="s">
        <v>7023</v>
      </c>
      <c r="G1192">
        <v>3246059</v>
      </c>
      <c r="H1192" t="s">
        <v>8189</v>
      </c>
    </row>
    <row r="1193" spans="1:8" x14ac:dyDescent="0.3">
      <c r="A1193">
        <v>3246701</v>
      </c>
      <c r="B1193">
        <v>127.45</v>
      </c>
      <c r="C1193">
        <v>6</v>
      </c>
      <c r="D1193">
        <v>-23.413165100000001</v>
      </c>
      <c r="E1193">
        <v>-46.881925299999999</v>
      </c>
      <c r="F1193" t="s">
        <v>7023</v>
      </c>
      <c r="G1193">
        <v>3246701</v>
      </c>
      <c r="H1193" t="s">
        <v>8190</v>
      </c>
    </row>
    <row r="1194" spans="1:8" x14ac:dyDescent="0.3">
      <c r="A1194">
        <v>3257171</v>
      </c>
      <c r="B1194">
        <v>26.750000000000004</v>
      </c>
      <c r="C1194">
        <v>6</v>
      </c>
      <c r="D1194">
        <v>-23.522677900000001</v>
      </c>
      <c r="E1194">
        <v>-46.531398799999998</v>
      </c>
      <c r="F1194" t="s">
        <v>7023</v>
      </c>
      <c r="G1194">
        <v>3257171</v>
      </c>
      <c r="H1194" t="s">
        <v>8191</v>
      </c>
    </row>
    <row r="1195" spans="1:8" x14ac:dyDescent="0.3">
      <c r="A1195">
        <v>3257644</v>
      </c>
      <c r="B1195">
        <v>1.95</v>
      </c>
      <c r="C1195">
        <v>2</v>
      </c>
      <c r="D1195">
        <v>-23.468763500000001</v>
      </c>
      <c r="E1195">
        <v>-46.685134599999998</v>
      </c>
      <c r="F1195" t="s">
        <v>7023</v>
      </c>
      <c r="G1195">
        <v>3257644</v>
      </c>
      <c r="H1195" t="s">
        <v>8192</v>
      </c>
    </row>
    <row r="1196" spans="1:8" x14ac:dyDescent="0.3">
      <c r="A1196">
        <v>3259687</v>
      </c>
      <c r="B1196">
        <v>49.3</v>
      </c>
      <c r="C1196">
        <v>15</v>
      </c>
      <c r="D1196">
        <v>-23.475475400000001</v>
      </c>
      <c r="E1196">
        <v>-46.635370199999997</v>
      </c>
      <c r="F1196" t="s">
        <v>7023</v>
      </c>
      <c r="G1196">
        <v>3259687</v>
      </c>
      <c r="H1196" t="s">
        <v>8193</v>
      </c>
    </row>
    <row r="1197" spans="1:8" x14ac:dyDescent="0.3">
      <c r="A1197">
        <v>3261139</v>
      </c>
      <c r="B1197">
        <v>3234.6699999999996</v>
      </c>
      <c r="C1197">
        <v>22</v>
      </c>
      <c r="D1197">
        <v>-23.4005133</v>
      </c>
      <c r="E1197">
        <v>-46.425449499999999</v>
      </c>
      <c r="F1197" t="s">
        <v>7023</v>
      </c>
      <c r="G1197">
        <v>3261139</v>
      </c>
      <c r="H1197" t="s">
        <v>8073</v>
      </c>
    </row>
    <row r="1198" spans="1:8" x14ac:dyDescent="0.3">
      <c r="A1198">
        <v>3265588</v>
      </c>
      <c r="B1198">
        <v>388.96000000000004</v>
      </c>
      <c r="C1198">
        <v>21</v>
      </c>
      <c r="D1198">
        <v>-23.6528344</v>
      </c>
      <c r="E1198">
        <v>-46.741503700000003</v>
      </c>
      <c r="F1198" t="s">
        <v>7023</v>
      </c>
      <c r="G1198">
        <v>3265588</v>
      </c>
      <c r="H1198" t="s">
        <v>8194</v>
      </c>
    </row>
    <row r="1199" spans="1:8" x14ac:dyDescent="0.3">
      <c r="A1199">
        <v>3266608</v>
      </c>
      <c r="B1199">
        <v>72.75</v>
      </c>
      <c r="C1199">
        <v>13</v>
      </c>
      <c r="D1199">
        <v>-23.534489900000001</v>
      </c>
      <c r="E1199">
        <v>-46.655258799999999</v>
      </c>
      <c r="F1199" t="s">
        <v>7023</v>
      </c>
      <c r="G1199">
        <v>3266608</v>
      </c>
      <c r="H1199" t="s">
        <v>8195</v>
      </c>
    </row>
    <row r="1200" spans="1:8" x14ac:dyDescent="0.3">
      <c r="A1200">
        <v>3267470</v>
      </c>
      <c r="B1200">
        <v>3312.0799999999995</v>
      </c>
      <c r="C1200">
        <v>29</v>
      </c>
      <c r="D1200">
        <v>-23.525823299999999</v>
      </c>
      <c r="E1200">
        <v>-46.433324200000001</v>
      </c>
      <c r="F1200" t="s">
        <v>7023</v>
      </c>
      <c r="G1200">
        <v>3267470</v>
      </c>
      <c r="H1200" t="s">
        <v>7789</v>
      </c>
    </row>
    <row r="1201" spans="1:8" x14ac:dyDescent="0.3">
      <c r="A1201">
        <v>3268234</v>
      </c>
      <c r="B1201">
        <v>686.26</v>
      </c>
      <c r="C1201">
        <v>46</v>
      </c>
      <c r="D1201">
        <v>-23.4460868</v>
      </c>
      <c r="E1201">
        <v>-46.4584689</v>
      </c>
      <c r="F1201" t="s">
        <v>7023</v>
      </c>
      <c r="G1201">
        <v>3268234</v>
      </c>
      <c r="H1201" t="s">
        <v>8196</v>
      </c>
    </row>
    <row r="1202" spans="1:8" x14ac:dyDescent="0.3">
      <c r="A1202">
        <v>3268666</v>
      </c>
      <c r="B1202">
        <v>393.68000000000006</v>
      </c>
      <c r="C1202">
        <v>14</v>
      </c>
      <c r="D1202">
        <v>-23.571608300000001</v>
      </c>
      <c r="E1202">
        <v>-46.5242711</v>
      </c>
      <c r="F1202" t="s">
        <v>7023</v>
      </c>
      <c r="G1202">
        <v>3268666</v>
      </c>
      <c r="H1202" t="s">
        <v>8197</v>
      </c>
    </row>
    <row r="1203" spans="1:8" x14ac:dyDescent="0.3">
      <c r="A1203">
        <v>3269364</v>
      </c>
      <c r="B1203">
        <v>921.51</v>
      </c>
      <c r="C1203">
        <v>46</v>
      </c>
      <c r="D1203">
        <v>-23.402422300000001</v>
      </c>
      <c r="E1203">
        <v>-46.4475306</v>
      </c>
      <c r="F1203" t="s">
        <v>7023</v>
      </c>
      <c r="G1203">
        <v>3269364</v>
      </c>
      <c r="H1203" t="s">
        <v>8198</v>
      </c>
    </row>
    <row r="1204" spans="1:8" x14ac:dyDescent="0.3">
      <c r="A1204">
        <v>3275264</v>
      </c>
      <c r="B1204">
        <v>647.69999999999982</v>
      </c>
      <c r="C1204">
        <v>22</v>
      </c>
      <c r="D1204">
        <v>-23.651313500000001</v>
      </c>
      <c r="E1204">
        <v>-46.7907583</v>
      </c>
      <c r="F1204" t="s">
        <v>7023</v>
      </c>
      <c r="G1204">
        <v>3275264</v>
      </c>
      <c r="H1204" t="s">
        <v>8199</v>
      </c>
    </row>
    <row r="1205" spans="1:8" x14ac:dyDescent="0.3">
      <c r="A1205">
        <v>3275636</v>
      </c>
      <c r="B1205">
        <v>31.100000000000005</v>
      </c>
      <c r="C1205">
        <v>5</v>
      </c>
      <c r="D1205">
        <v>-23.5050931</v>
      </c>
      <c r="E1205">
        <v>-46.519627999999997</v>
      </c>
      <c r="F1205" t="s">
        <v>7023</v>
      </c>
      <c r="G1205">
        <v>3275636</v>
      </c>
      <c r="H1205" t="s">
        <v>8200</v>
      </c>
    </row>
    <row r="1206" spans="1:8" x14ac:dyDescent="0.3">
      <c r="A1206">
        <v>3276651</v>
      </c>
      <c r="B1206">
        <v>136.66</v>
      </c>
      <c r="C1206">
        <v>24</v>
      </c>
      <c r="D1206">
        <v>-23.464462399999999</v>
      </c>
      <c r="E1206">
        <v>-46.518612399999903</v>
      </c>
      <c r="F1206" t="s">
        <v>7023</v>
      </c>
      <c r="G1206">
        <v>3276651</v>
      </c>
      <c r="H1206" t="s">
        <v>8201</v>
      </c>
    </row>
    <row r="1207" spans="1:8" x14ac:dyDescent="0.3">
      <c r="A1207">
        <v>3277635</v>
      </c>
      <c r="B1207">
        <v>200.48</v>
      </c>
      <c r="C1207">
        <v>13</v>
      </c>
      <c r="D1207">
        <v>-23.3434454</v>
      </c>
      <c r="E1207">
        <v>-46.655929800000003</v>
      </c>
      <c r="F1207" t="s">
        <v>7023</v>
      </c>
      <c r="G1207">
        <v>3277635</v>
      </c>
      <c r="H1207" t="s">
        <v>8202</v>
      </c>
    </row>
    <row r="1208" spans="1:8" x14ac:dyDescent="0.3">
      <c r="A1208">
        <v>3277919</v>
      </c>
      <c r="B1208">
        <v>4157.1600000000008</v>
      </c>
      <c r="C1208">
        <v>38</v>
      </c>
      <c r="D1208">
        <v>-23.545890199999999</v>
      </c>
      <c r="E1208">
        <v>-46.453406399999999</v>
      </c>
      <c r="F1208" t="s">
        <v>7023</v>
      </c>
      <c r="G1208">
        <v>3277919</v>
      </c>
      <c r="H1208" t="s">
        <v>8203</v>
      </c>
    </row>
    <row r="1209" spans="1:8" x14ac:dyDescent="0.3">
      <c r="A1209">
        <v>3278453</v>
      </c>
      <c r="B1209">
        <v>81.070000000000007</v>
      </c>
      <c r="C1209">
        <v>9</v>
      </c>
      <c r="D1209">
        <v>-23.500458399999999</v>
      </c>
      <c r="E1209">
        <v>-46.860037599999998</v>
      </c>
      <c r="F1209" t="s">
        <v>7023</v>
      </c>
      <c r="G1209">
        <v>3278453</v>
      </c>
      <c r="H1209" t="s">
        <v>8204</v>
      </c>
    </row>
    <row r="1210" spans="1:8" x14ac:dyDescent="0.3">
      <c r="A1210">
        <v>3278455</v>
      </c>
      <c r="B1210">
        <v>110.53999999999999</v>
      </c>
      <c r="C1210">
        <v>13</v>
      </c>
      <c r="D1210">
        <v>-23.5363446</v>
      </c>
      <c r="E1210">
        <v>-46.645756499999997</v>
      </c>
      <c r="F1210" t="s">
        <v>7023</v>
      </c>
      <c r="G1210">
        <v>3278455</v>
      </c>
      <c r="H1210" t="s">
        <v>8205</v>
      </c>
    </row>
    <row r="1211" spans="1:8" x14ac:dyDescent="0.3">
      <c r="A1211">
        <v>3278478</v>
      </c>
      <c r="B1211">
        <v>401.58</v>
      </c>
      <c r="C1211">
        <v>8</v>
      </c>
      <c r="D1211">
        <v>-23.502082399999999</v>
      </c>
      <c r="E1211">
        <v>-46.865655199999999</v>
      </c>
      <c r="F1211" t="s">
        <v>7023</v>
      </c>
      <c r="G1211">
        <v>3278478</v>
      </c>
      <c r="H1211" t="s">
        <v>8206</v>
      </c>
    </row>
    <row r="1212" spans="1:8" x14ac:dyDescent="0.3">
      <c r="A1212">
        <v>3279021</v>
      </c>
      <c r="B1212">
        <v>58</v>
      </c>
      <c r="C1212">
        <v>12</v>
      </c>
      <c r="D1212">
        <v>-23.492484399999999</v>
      </c>
      <c r="E1212">
        <v>-46.694313999999999</v>
      </c>
      <c r="F1212" t="s">
        <v>7023</v>
      </c>
      <c r="G1212">
        <v>3279021</v>
      </c>
      <c r="H1212" t="s">
        <v>8207</v>
      </c>
    </row>
    <row r="1213" spans="1:8" x14ac:dyDescent="0.3">
      <c r="A1213">
        <v>3279031</v>
      </c>
      <c r="B1213">
        <v>570.8900000000001</v>
      </c>
      <c r="C1213">
        <v>23</v>
      </c>
      <c r="D1213">
        <v>-23.549474199999999</v>
      </c>
      <c r="E1213">
        <v>-46.634060499999997</v>
      </c>
      <c r="F1213" t="s">
        <v>7023</v>
      </c>
      <c r="G1213">
        <v>3279031</v>
      </c>
      <c r="H1213" t="s">
        <v>8208</v>
      </c>
    </row>
    <row r="1214" spans="1:8" x14ac:dyDescent="0.3">
      <c r="A1214">
        <v>3280157</v>
      </c>
      <c r="B1214">
        <v>1.44</v>
      </c>
      <c r="C1214">
        <v>3</v>
      </c>
      <c r="D1214">
        <v>-23.541124499999999</v>
      </c>
      <c r="E1214">
        <v>-46.565860999999998</v>
      </c>
      <c r="F1214" t="s">
        <v>7023</v>
      </c>
      <c r="G1214">
        <v>3280157</v>
      </c>
      <c r="H1214" t="s">
        <v>8209</v>
      </c>
    </row>
    <row r="1215" spans="1:8" x14ac:dyDescent="0.3">
      <c r="A1215">
        <v>3280233</v>
      </c>
      <c r="B1215">
        <v>2153.27</v>
      </c>
      <c r="C1215">
        <v>24</v>
      </c>
      <c r="D1215">
        <v>-23.553652100000001</v>
      </c>
      <c r="E1215">
        <v>-46.442178599999998</v>
      </c>
      <c r="F1215" t="s">
        <v>7023</v>
      </c>
      <c r="G1215">
        <v>3280233</v>
      </c>
      <c r="H1215" t="s">
        <v>8203</v>
      </c>
    </row>
    <row r="1216" spans="1:8" x14ac:dyDescent="0.3">
      <c r="A1216">
        <v>3281601</v>
      </c>
      <c r="B1216">
        <v>105.08000000000001</v>
      </c>
      <c r="C1216">
        <v>14</v>
      </c>
      <c r="D1216">
        <v>-23.5367447</v>
      </c>
      <c r="E1216">
        <v>-46.6418447</v>
      </c>
      <c r="F1216" t="s">
        <v>7023</v>
      </c>
      <c r="G1216">
        <v>3281601</v>
      </c>
      <c r="H1216" t="s">
        <v>8210</v>
      </c>
    </row>
    <row r="1217" spans="1:8" x14ac:dyDescent="0.3">
      <c r="A1217">
        <v>3282483</v>
      </c>
      <c r="B1217">
        <v>17.66</v>
      </c>
      <c r="C1217">
        <v>1</v>
      </c>
      <c r="D1217">
        <v>-23.675677799999999</v>
      </c>
      <c r="E1217">
        <v>-46.7353661</v>
      </c>
      <c r="F1217" t="s">
        <v>7023</v>
      </c>
      <c r="G1217">
        <v>3282483</v>
      </c>
      <c r="H1217" t="s">
        <v>8211</v>
      </c>
    </row>
    <row r="1218" spans="1:8" x14ac:dyDescent="0.3">
      <c r="A1218">
        <v>3282619</v>
      </c>
      <c r="B1218">
        <v>23.380000000000003</v>
      </c>
      <c r="C1218">
        <v>2</v>
      </c>
      <c r="D1218">
        <v>-23.5446381</v>
      </c>
      <c r="E1218">
        <v>-46.496995299999902</v>
      </c>
      <c r="F1218" t="s">
        <v>7023</v>
      </c>
      <c r="G1218">
        <v>3282619</v>
      </c>
      <c r="H1218" t="s">
        <v>8212</v>
      </c>
    </row>
    <row r="1219" spans="1:8" x14ac:dyDescent="0.3">
      <c r="A1219">
        <v>3284889</v>
      </c>
      <c r="B1219">
        <v>138.01</v>
      </c>
      <c r="C1219">
        <v>20</v>
      </c>
      <c r="D1219">
        <v>-23.500501199999999</v>
      </c>
      <c r="E1219">
        <v>-46.654207</v>
      </c>
      <c r="F1219" t="s">
        <v>7023</v>
      </c>
      <c r="G1219">
        <v>3284889</v>
      </c>
      <c r="H1219" t="s">
        <v>8213</v>
      </c>
    </row>
    <row r="1220" spans="1:8" x14ac:dyDescent="0.3">
      <c r="A1220">
        <v>3284897</v>
      </c>
      <c r="B1220">
        <v>824.80999999999983</v>
      </c>
      <c r="C1220">
        <v>36</v>
      </c>
      <c r="D1220">
        <v>-23.4358696</v>
      </c>
      <c r="E1220">
        <v>-46.566731099999998</v>
      </c>
      <c r="F1220" t="s">
        <v>7023</v>
      </c>
      <c r="G1220">
        <v>3284897</v>
      </c>
      <c r="H1220" t="s">
        <v>8214</v>
      </c>
    </row>
    <row r="1221" spans="1:8" x14ac:dyDescent="0.3">
      <c r="A1221">
        <v>3285961</v>
      </c>
      <c r="B1221">
        <v>369.05999999999995</v>
      </c>
      <c r="C1221">
        <v>13</v>
      </c>
      <c r="D1221">
        <v>-23.607271900000001</v>
      </c>
      <c r="E1221">
        <v>-46.445918499999998</v>
      </c>
      <c r="F1221" t="s">
        <v>7023</v>
      </c>
      <c r="G1221">
        <v>3285961</v>
      </c>
      <c r="H1221" t="s">
        <v>8215</v>
      </c>
    </row>
    <row r="1222" spans="1:8" x14ac:dyDescent="0.3">
      <c r="A1222">
        <v>3286508</v>
      </c>
      <c r="B1222">
        <v>2765.8700000000003</v>
      </c>
      <c r="C1222">
        <v>23</v>
      </c>
      <c r="D1222">
        <v>-23.5627745</v>
      </c>
      <c r="E1222">
        <v>-46.4744758</v>
      </c>
      <c r="F1222" t="s">
        <v>7023</v>
      </c>
      <c r="G1222">
        <v>3286508</v>
      </c>
      <c r="H1222" t="s">
        <v>7789</v>
      </c>
    </row>
    <row r="1223" spans="1:8" x14ac:dyDescent="0.3">
      <c r="A1223">
        <v>3288563</v>
      </c>
      <c r="B1223">
        <v>72.44</v>
      </c>
      <c r="C1223">
        <v>8</v>
      </c>
      <c r="D1223">
        <v>-23.631293800000002</v>
      </c>
      <c r="E1223">
        <v>-46.823844100000002</v>
      </c>
      <c r="F1223" t="s">
        <v>7023</v>
      </c>
      <c r="G1223">
        <v>3288563</v>
      </c>
      <c r="H1223" t="s">
        <v>8216</v>
      </c>
    </row>
    <row r="1224" spans="1:8" x14ac:dyDescent="0.3">
      <c r="A1224">
        <v>3290813</v>
      </c>
      <c r="B1224">
        <v>2267.9199999999996</v>
      </c>
      <c r="C1224">
        <v>31</v>
      </c>
      <c r="D1224">
        <v>-23.482180100000001</v>
      </c>
      <c r="E1224">
        <v>-46.493834199999903</v>
      </c>
      <c r="F1224" t="s">
        <v>7023</v>
      </c>
      <c r="G1224">
        <v>3290813</v>
      </c>
      <c r="H1224" t="s">
        <v>8217</v>
      </c>
    </row>
    <row r="1225" spans="1:8" x14ac:dyDescent="0.3">
      <c r="A1225">
        <v>3291404</v>
      </c>
      <c r="B1225">
        <v>1607.55</v>
      </c>
      <c r="C1225">
        <v>24</v>
      </c>
      <c r="D1225">
        <v>-23.281317399999999</v>
      </c>
      <c r="E1225">
        <v>-46.738740700000001</v>
      </c>
      <c r="F1225" t="s">
        <v>7023</v>
      </c>
      <c r="G1225">
        <v>3291404</v>
      </c>
      <c r="H1225" t="s">
        <v>8218</v>
      </c>
    </row>
    <row r="1226" spans="1:8" x14ac:dyDescent="0.3">
      <c r="A1226">
        <v>3296799</v>
      </c>
      <c r="B1226">
        <v>299.02999999999997</v>
      </c>
      <c r="C1226">
        <v>29</v>
      </c>
      <c r="D1226">
        <v>-23.408129800000001</v>
      </c>
      <c r="E1226">
        <v>-46.465986399999998</v>
      </c>
      <c r="F1226" t="s">
        <v>7023</v>
      </c>
      <c r="G1226">
        <v>3296799</v>
      </c>
      <c r="H1226" t="s">
        <v>8219</v>
      </c>
    </row>
    <row r="1227" spans="1:8" x14ac:dyDescent="0.3">
      <c r="A1227">
        <v>3297104</v>
      </c>
      <c r="B1227">
        <v>1624.66</v>
      </c>
      <c r="C1227">
        <v>22</v>
      </c>
      <c r="D1227">
        <v>-23.434112800000001</v>
      </c>
      <c r="E1227">
        <v>-46.571786699999997</v>
      </c>
      <c r="F1227" t="s">
        <v>7023</v>
      </c>
      <c r="G1227">
        <v>3297104</v>
      </c>
      <c r="H1227" t="s">
        <v>8220</v>
      </c>
    </row>
    <row r="1228" spans="1:8" x14ac:dyDescent="0.3">
      <c r="A1228">
        <v>3300452</v>
      </c>
      <c r="B1228">
        <v>231.07999999999998</v>
      </c>
      <c r="C1228">
        <v>8</v>
      </c>
      <c r="D1228">
        <v>-23.519383300000001</v>
      </c>
      <c r="E1228">
        <v>-46.469696300000003</v>
      </c>
      <c r="F1228" t="s">
        <v>7023</v>
      </c>
      <c r="G1228">
        <v>3300452</v>
      </c>
      <c r="H1228" t="s">
        <v>8221</v>
      </c>
    </row>
    <row r="1229" spans="1:8" x14ac:dyDescent="0.3">
      <c r="A1229">
        <v>3300883</v>
      </c>
      <c r="B1229">
        <v>503.67999999999995</v>
      </c>
      <c r="C1229">
        <v>21</v>
      </c>
      <c r="D1229">
        <v>-23.554542999999999</v>
      </c>
      <c r="E1229">
        <v>-46.647600699999998</v>
      </c>
      <c r="F1229" t="s">
        <v>7023</v>
      </c>
      <c r="G1229">
        <v>3300883</v>
      </c>
      <c r="H1229" t="s">
        <v>8222</v>
      </c>
    </row>
    <row r="1230" spans="1:8" x14ac:dyDescent="0.3">
      <c r="A1230">
        <v>3300941</v>
      </c>
      <c r="B1230">
        <v>12.52</v>
      </c>
      <c r="C1230">
        <v>1</v>
      </c>
      <c r="D1230">
        <v>-23.521069600000001</v>
      </c>
      <c r="E1230">
        <v>-46.580122699999997</v>
      </c>
      <c r="F1230" t="s">
        <v>7023</v>
      </c>
      <c r="G1230">
        <v>3300941</v>
      </c>
      <c r="H1230" t="s">
        <v>8223</v>
      </c>
    </row>
    <row r="1231" spans="1:8" x14ac:dyDescent="0.3">
      <c r="A1231">
        <v>3300999</v>
      </c>
      <c r="B1231">
        <v>89.410000000000011</v>
      </c>
      <c r="C1231">
        <v>4</v>
      </c>
      <c r="D1231">
        <v>-23.5218715</v>
      </c>
      <c r="E1231">
        <v>-46.577051300000001</v>
      </c>
      <c r="F1231" t="s">
        <v>7023</v>
      </c>
      <c r="G1231">
        <v>3300999</v>
      </c>
      <c r="H1231" t="s">
        <v>8224</v>
      </c>
    </row>
    <row r="1232" spans="1:8" x14ac:dyDescent="0.3">
      <c r="A1232">
        <v>3301688</v>
      </c>
      <c r="B1232">
        <v>378.86</v>
      </c>
      <c r="C1232">
        <v>18</v>
      </c>
      <c r="D1232">
        <v>-23.6495511</v>
      </c>
      <c r="E1232">
        <v>-46.791809200000003</v>
      </c>
      <c r="F1232" t="s">
        <v>7023</v>
      </c>
      <c r="G1232">
        <v>3301688</v>
      </c>
      <c r="H1232" t="s">
        <v>8225</v>
      </c>
    </row>
    <row r="1233" spans="1:8" x14ac:dyDescent="0.3">
      <c r="A1233">
        <v>3301785</v>
      </c>
      <c r="B1233">
        <v>158.74</v>
      </c>
      <c r="C1233">
        <v>21</v>
      </c>
      <c r="D1233">
        <v>-23.436643799999999</v>
      </c>
      <c r="E1233">
        <v>-46.553031099999998</v>
      </c>
      <c r="F1233" t="s">
        <v>7023</v>
      </c>
      <c r="G1233">
        <v>3301785</v>
      </c>
      <c r="H1233" t="s">
        <v>8226</v>
      </c>
    </row>
    <row r="1234" spans="1:8" x14ac:dyDescent="0.3">
      <c r="A1234">
        <v>3301793</v>
      </c>
      <c r="B1234">
        <v>352.36</v>
      </c>
      <c r="C1234">
        <v>18</v>
      </c>
      <c r="D1234">
        <v>-23.548791099999999</v>
      </c>
      <c r="E1234">
        <v>-46.247049999999902</v>
      </c>
      <c r="F1234" t="s">
        <v>7023</v>
      </c>
      <c r="G1234">
        <v>3301793</v>
      </c>
      <c r="H1234" t="s">
        <v>8227</v>
      </c>
    </row>
    <row r="1235" spans="1:8" x14ac:dyDescent="0.3">
      <c r="A1235">
        <v>3303050</v>
      </c>
      <c r="B1235">
        <v>43.589999999999996</v>
      </c>
      <c r="C1235">
        <v>18</v>
      </c>
      <c r="D1235">
        <v>-23.4998437</v>
      </c>
      <c r="E1235">
        <v>-46.653735099999999</v>
      </c>
      <c r="F1235" t="s">
        <v>7023</v>
      </c>
      <c r="G1235">
        <v>3303050</v>
      </c>
      <c r="H1235" t="s">
        <v>8228</v>
      </c>
    </row>
    <row r="1236" spans="1:8" x14ac:dyDescent="0.3">
      <c r="A1236">
        <v>3304215</v>
      </c>
      <c r="B1236">
        <v>1344.59</v>
      </c>
      <c r="C1236">
        <v>27</v>
      </c>
      <c r="D1236">
        <v>-23.529180700000001</v>
      </c>
      <c r="E1236">
        <v>-46.631311400000001</v>
      </c>
      <c r="F1236" t="s">
        <v>7023</v>
      </c>
      <c r="G1236">
        <v>3304215</v>
      </c>
      <c r="H1236" t="s">
        <v>8229</v>
      </c>
    </row>
    <row r="1237" spans="1:8" x14ac:dyDescent="0.3">
      <c r="A1237">
        <v>3323635</v>
      </c>
      <c r="B1237">
        <v>1.4100000000000001</v>
      </c>
      <c r="C1237">
        <v>2</v>
      </c>
      <c r="D1237" t="s">
        <v>47</v>
      </c>
      <c r="E1237" t="s">
        <v>47</v>
      </c>
      <c r="F1237" t="s">
        <v>7023</v>
      </c>
      <c r="G1237">
        <v>3323635</v>
      </c>
      <c r="H1237" t="s">
        <v>8230</v>
      </c>
    </row>
    <row r="1238" spans="1:8" x14ac:dyDescent="0.3">
      <c r="A1238">
        <v>3323638</v>
      </c>
      <c r="B1238">
        <v>643.15</v>
      </c>
      <c r="C1238">
        <v>23</v>
      </c>
      <c r="D1238">
        <v>-23.494257099999999</v>
      </c>
      <c r="E1238">
        <v>-46.4285815</v>
      </c>
      <c r="F1238" t="s">
        <v>7023</v>
      </c>
      <c r="G1238">
        <v>3323638</v>
      </c>
      <c r="H1238" t="s">
        <v>8231</v>
      </c>
    </row>
    <row r="1239" spans="1:8" x14ac:dyDescent="0.3">
      <c r="A1239">
        <v>3324384</v>
      </c>
      <c r="B1239">
        <v>702.6400000000001</v>
      </c>
      <c r="C1239">
        <v>15</v>
      </c>
      <c r="D1239">
        <v>-23.5569527</v>
      </c>
      <c r="E1239">
        <v>-46.6499016</v>
      </c>
      <c r="F1239" t="s">
        <v>7023</v>
      </c>
      <c r="G1239">
        <v>3324384</v>
      </c>
      <c r="H1239" t="s">
        <v>8232</v>
      </c>
    </row>
    <row r="1240" spans="1:8" x14ac:dyDescent="0.3">
      <c r="A1240">
        <v>3325030</v>
      </c>
      <c r="B1240">
        <v>513.01</v>
      </c>
      <c r="C1240">
        <v>20</v>
      </c>
      <c r="D1240">
        <v>-23.472094599999998</v>
      </c>
      <c r="E1240">
        <v>-46.599390999999997</v>
      </c>
      <c r="F1240" t="s">
        <v>7023</v>
      </c>
      <c r="G1240">
        <v>3325030</v>
      </c>
      <c r="H1240" t="s">
        <v>8233</v>
      </c>
    </row>
    <row r="1241" spans="1:8" x14ac:dyDescent="0.3">
      <c r="A1241">
        <v>3328892</v>
      </c>
      <c r="B1241">
        <v>0.44</v>
      </c>
      <c r="C1241">
        <v>1</v>
      </c>
      <c r="D1241">
        <v>-23.422993300000002</v>
      </c>
      <c r="E1241">
        <v>-46.5200198</v>
      </c>
      <c r="F1241" t="s">
        <v>7023</v>
      </c>
      <c r="G1241">
        <v>3328892</v>
      </c>
      <c r="H1241" t="s">
        <v>8234</v>
      </c>
    </row>
    <row r="1242" spans="1:8" x14ac:dyDescent="0.3">
      <c r="A1242">
        <v>3330730</v>
      </c>
      <c r="B1242">
        <v>229.69</v>
      </c>
      <c r="C1242">
        <v>16</v>
      </c>
      <c r="D1242">
        <v>-23.554448600000001</v>
      </c>
      <c r="E1242">
        <v>-46.611269800000002</v>
      </c>
      <c r="F1242" t="s">
        <v>7023</v>
      </c>
      <c r="G1242">
        <v>3330730</v>
      </c>
      <c r="H1242" t="s">
        <v>8235</v>
      </c>
    </row>
    <row r="1243" spans="1:8" x14ac:dyDescent="0.3">
      <c r="A1243">
        <v>3331858</v>
      </c>
      <c r="B1243">
        <v>30.05</v>
      </c>
      <c r="C1243">
        <v>6</v>
      </c>
      <c r="D1243">
        <v>-23.546732200000001</v>
      </c>
      <c r="E1243">
        <v>-46.431397399999902</v>
      </c>
      <c r="F1243" t="s">
        <v>7023</v>
      </c>
      <c r="G1243">
        <v>3331858</v>
      </c>
      <c r="H1243" t="s">
        <v>8236</v>
      </c>
    </row>
    <row r="1244" spans="1:8" x14ac:dyDescent="0.3">
      <c r="A1244">
        <v>3332832</v>
      </c>
      <c r="B1244">
        <v>35.69</v>
      </c>
      <c r="C1244">
        <v>5</v>
      </c>
      <c r="D1244">
        <v>-23.4237617</v>
      </c>
      <c r="E1244">
        <v>-46.859127100000002</v>
      </c>
      <c r="F1244" t="s">
        <v>7023</v>
      </c>
      <c r="G1244">
        <v>3332832</v>
      </c>
      <c r="H1244" t="s">
        <v>8237</v>
      </c>
    </row>
    <row r="1245" spans="1:8" x14ac:dyDescent="0.3">
      <c r="A1245">
        <v>3333310</v>
      </c>
      <c r="B1245">
        <v>94.29</v>
      </c>
      <c r="C1245">
        <v>15</v>
      </c>
      <c r="D1245">
        <v>-23.514420699999999</v>
      </c>
      <c r="E1245">
        <v>-46.4790651</v>
      </c>
      <c r="F1245" t="s">
        <v>7023</v>
      </c>
      <c r="G1245">
        <v>3333310</v>
      </c>
      <c r="H1245" t="s">
        <v>8238</v>
      </c>
    </row>
    <row r="1246" spans="1:8" x14ac:dyDescent="0.3">
      <c r="A1246">
        <v>3335401</v>
      </c>
      <c r="B1246">
        <v>3.12</v>
      </c>
      <c r="C1246">
        <v>4</v>
      </c>
      <c r="D1246">
        <v>-23.575648699999999</v>
      </c>
      <c r="E1246">
        <v>-46.583031499999997</v>
      </c>
      <c r="F1246" t="s">
        <v>7023</v>
      </c>
      <c r="G1246">
        <v>3335401</v>
      </c>
      <c r="H1246" t="s">
        <v>8239</v>
      </c>
    </row>
    <row r="1247" spans="1:8" x14ac:dyDescent="0.3">
      <c r="A1247">
        <v>3335446</v>
      </c>
      <c r="B1247">
        <v>71.33</v>
      </c>
      <c r="C1247">
        <v>5</v>
      </c>
      <c r="D1247">
        <v>-23.323111399999998</v>
      </c>
      <c r="E1247">
        <v>-46.732313400000002</v>
      </c>
      <c r="F1247" t="s">
        <v>7023</v>
      </c>
      <c r="G1247">
        <v>3335446</v>
      </c>
      <c r="H1247" t="s">
        <v>8240</v>
      </c>
    </row>
    <row r="1248" spans="1:8" x14ac:dyDescent="0.3">
      <c r="A1248">
        <v>3335805</v>
      </c>
      <c r="B1248">
        <v>28.45</v>
      </c>
      <c r="C1248">
        <v>3</v>
      </c>
      <c r="D1248">
        <v>-23.742415399999999</v>
      </c>
      <c r="E1248">
        <v>-46.801260499999998</v>
      </c>
      <c r="F1248" t="s">
        <v>7023</v>
      </c>
      <c r="G1248">
        <v>3335805</v>
      </c>
      <c r="H1248" t="s">
        <v>8241</v>
      </c>
    </row>
    <row r="1249" spans="1:8" x14ac:dyDescent="0.3">
      <c r="A1249">
        <v>3336420</v>
      </c>
      <c r="B1249">
        <v>445.9</v>
      </c>
      <c r="C1249">
        <v>16</v>
      </c>
      <c r="D1249">
        <v>-23.565291800000001</v>
      </c>
      <c r="E1249">
        <v>-46.397002999999998</v>
      </c>
      <c r="F1249" t="s">
        <v>7023</v>
      </c>
      <c r="G1249">
        <v>3336420</v>
      </c>
      <c r="H1249" t="s">
        <v>8242</v>
      </c>
    </row>
    <row r="1250" spans="1:8" x14ac:dyDescent="0.3">
      <c r="A1250">
        <v>3337536</v>
      </c>
      <c r="B1250">
        <v>3055.6800000000003</v>
      </c>
      <c r="C1250">
        <v>17</v>
      </c>
      <c r="D1250">
        <v>-23.505894900000001</v>
      </c>
      <c r="E1250">
        <v>-46.366289500000001</v>
      </c>
      <c r="F1250" t="s">
        <v>7023</v>
      </c>
      <c r="G1250">
        <v>3337536</v>
      </c>
      <c r="H1250" t="s">
        <v>8243</v>
      </c>
    </row>
    <row r="1251" spans="1:8" x14ac:dyDescent="0.3">
      <c r="A1251">
        <v>3338764</v>
      </c>
      <c r="B1251">
        <v>179.2</v>
      </c>
      <c r="C1251">
        <v>23</v>
      </c>
      <c r="D1251">
        <v>-23.561680899999999</v>
      </c>
      <c r="E1251">
        <v>-46.636439000000003</v>
      </c>
      <c r="F1251" t="s">
        <v>7023</v>
      </c>
      <c r="G1251">
        <v>3338764</v>
      </c>
      <c r="H1251" t="s">
        <v>8244</v>
      </c>
    </row>
    <row r="1252" spans="1:8" x14ac:dyDescent="0.3">
      <c r="A1252">
        <v>3339829</v>
      </c>
      <c r="B1252">
        <v>466.26000000000005</v>
      </c>
      <c r="C1252">
        <v>19</v>
      </c>
      <c r="D1252">
        <v>-23.543783099999999</v>
      </c>
      <c r="E1252">
        <v>-46.330890099999998</v>
      </c>
      <c r="F1252" t="s">
        <v>7023</v>
      </c>
      <c r="G1252">
        <v>3339829</v>
      </c>
      <c r="H1252" t="s">
        <v>8245</v>
      </c>
    </row>
    <row r="1253" spans="1:8" x14ac:dyDescent="0.3">
      <c r="A1253">
        <v>3345830</v>
      </c>
      <c r="B1253">
        <v>807.87000000000023</v>
      </c>
      <c r="C1253">
        <v>18</v>
      </c>
      <c r="D1253">
        <v>-23.623601499999999</v>
      </c>
      <c r="E1253">
        <v>-46.782270999999902</v>
      </c>
      <c r="F1253" t="s">
        <v>7023</v>
      </c>
      <c r="G1253">
        <v>3345830</v>
      </c>
      <c r="H1253" t="s">
        <v>8246</v>
      </c>
    </row>
    <row r="1254" spans="1:8" x14ac:dyDescent="0.3">
      <c r="A1254">
        <v>3347365</v>
      </c>
      <c r="B1254">
        <v>933.91999999999985</v>
      </c>
      <c r="C1254">
        <v>23</v>
      </c>
      <c r="D1254">
        <v>-23.5465169</v>
      </c>
      <c r="E1254">
        <v>-46.223410999999999</v>
      </c>
      <c r="F1254" t="s">
        <v>7023</v>
      </c>
      <c r="G1254">
        <v>3347365</v>
      </c>
      <c r="H1254" t="s">
        <v>8247</v>
      </c>
    </row>
    <row r="1255" spans="1:8" x14ac:dyDescent="0.3">
      <c r="A1255">
        <v>3347954</v>
      </c>
      <c r="B1255">
        <v>155.69999999999999</v>
      </c>
      <c r="C1255">
        <v>21</v>
      </c>
      <c r="D1255">
        <v>-23.4512225</v>
      </c>
      <c r="E1255">
        <v>-46.436251599999999</v>
      </c>
      <c r="F1255" t="s">
        <v>7023</v>
      </c>
      <c r="G1255">
        <v>3347954</v>
      </c>
      <c r="H1255" t="s">
        <v>8248</v>
      </c>
    </row>
    <row r="1256" spans="1:8" x14ac:dyDescent="0.3">
      <c r="A1256">
        <v>3348459</v>
      </c>
      <c r="B1256">
        <v>97.08</v>
      </c>
      <c r="C1256">
        <v>7</v>
      </c>
      <c r="D1256">
        <v>-23.591356099999999</v>
      </c>
      <c r="E1256">
        <v>-46.395777199999998</v>
      </c>
      <c r="F1256" t="s">
        <v>7023</v>
      </c>
      <c r="G1256">
        <v>3348459</v>
      </c>
      <c r="H1256" t="s">
        <v>8249</v>
      </c>
    </row>
    <row r="1257" spans="1:8" x14ac:dyDescent="0.3">
      <c r="A1257">
        <v>3349160</v>
      </c>
      <c r="B1257">
        <v>5.48</v>
      </c>
      <c r="C1257">
        <v>1</v>
      </c>
      <c r="D1257">
        <v>-23.5155578</v>
      </c>
      <c r="E1257">
        <v>-46.549957800000001</v>
      </c>
      <c r="F1257" t="s">
        <v>7023</v>
      </c>
      <c r="G1257">
        <v>3349160</v>
      </c>
      <c r="H1257" t="s">
        <v>8250</v>
      </c>
    </row>
    <row r="1258" spans="1:8" x14ac:dyDescent="0.3">
      <c r="A1258">
        <v>3349177</v>
      </c>
      <c r="B1258">
        <v>27.990000000000002</v>
      </c>
      <c r="C1258">
        <v>5</v>
      </c>
      <c r="D1258">
        <v>-23.464780099999999</v>
      </c>
      <c r="E1258">
        <v>-46.5962496</v>
      </c>
      <c r="F1258" t="s">
        <v>7023</v>
      </c>
      <c r="G1258">
        <v>3349177</v>
      </c>
      <c r="H1258" t="s">
        <v>8251</v>
      </c>
    </row>
    <row r="1259" spans="1:8" x14ac:dyDescent="0.3">
      <c r="A1259">
        <v>3349989</v>
      </c>
      <c r="B1259">
        <v>16.510000000000002</v>
      </c>
      <c r="C1259">
        <v>5</v>
      </c>
      <c r="D1259">
        <v>-23.556432000000001</v>
      </c>
      <c r="E1259">
        <v>-46.4707656</v>
      </c>
      <c r="F1259" t="s">
        <v>7023</v>
      </c>
      <c r="G1259">
        <v>3349989</v>
      </c>
      <c r="H1259" t="s">
        <v>8252</v>
      </c>
    </row>
    <row r="1260" spans="1:8" x14ac:dyDescent="0.3">
      <c r="A1260">
        <v>3351113</v>
      </c>
      <c r="B1260">
        <v>4317.6499999999996</v>
      </c>
      <c r="C1260">
        <v>51</v>
      </c>
      <c r="D1260">
        <v>-23.586328900000002</v>
      </c>
      <c r="E1260">
        <v>-46.5689232</v>
      </c>
      <c r="F1260" t="s">
        <v>7023</v>
      </c>
      <c r="G1260">
        <v>3351113</v>
      </c>
      <c r="H1260" t="s">
        <v>8253</v>
      </c>
    </row>
    <row r="1261" spans="1:8" x14ac:dyDescent="0.3">
      <c r="A1261">
        <v>3351914</v>
      </c>
      <c r="B1261">
        <v>0.76</v>
      </c>
      <c r="C1261">
        <v>1</v>
      </c>
      <c r="D1261">
        <v>-23.574726699999999</v>
      </c>
      <c r="E1261">
        <v>-46.481473299999998</v>
      </c>
      <c r="F1261" t="s">
        <v>7023</v>
      </c>
      <c r="G1261">
        <v>3351914</v>
      </c>
      <c r="H1261" t="s">
        <v>8254</v>
      </c>
    </row>
    <row r="1262" spans="1:8" x14ac:dyDescent="0.3">
      <c r="A1262">
        <v>3354385</v>
      </c>
      <c r="B1262">
        <v>4.58</v>
      </c>
      <c r="C1262">
        <v>1</v>
      </c>
      <c r="D1262">
        <v>-23.597286799999999</v>
      </c>
      <c r="E1262">
        <v>-46.4346046</v>
      </c>
      <c r="F1262" t="s">
        <v>7023</v>
      </c>
      <c r="G1262">
        <v>3354385</v>
      </c>
      <c r="H1262" t="s">
        <v>8255</v>
      </c>
    </row>
    <row r="1263" spans="1:8" x14ac:dyDescent="0.3">
      <c r="A1263">
        <v>3355711</v>
      </c>
      <c r="B1263">
        <v>147.88</v>
      </c>
      <c r="C1263">
        <v>9</v>
      </c>
      <c r="D1263">
        <v>-23.544992000000001</v>
      </c>
      <c r="E1263">
        <v>-46.5037035</v>
      </c>
      <c r="F1263" t="s">
        <v>7023</v>
      </c>
      <c r="G1263">
        <v>3355711</v>
      </c>
      <c r="H1263" t="s">
        <v>8256</v>
      </c>
    </row>
    <row r="1264" spans="1:8" x14ac:dyDescent="0.3">
      <c r="A1264">
        <v>3355820</v>
      </c>
      <c r="B1264">
        <v>522.95000000000005</v>
      </c>
      <c r="C1264">
        <v>24</v>
      </c>
      <c r="D1264">
        <v>-23.543528999999999</v>
      </c>
      <c r="E1264">
        <v>-46.2365469</v>
      </c>
      <c r="F1264" t="s">
        <v>7023</v>
      </c>
      <c r="G1264">
        <v>3355820</v>
      </c>
      <c r="H1264" t="s">
        <v>8257</v>
      </c>
    </row>
    <row r="1265" spans="1:8" x14ac:dyDescent="0.3">
      <c r="A1265">
        <v>3357956</v>
      </c>
      <c r="B1265">
        <v>40.849999999999994</v>
      </c>
      <c r="C1265">
        <v>10</v>
      </c>
      <c r="D1265">
        <v>-23.5564401</v>
      </c>
      <c r="E1265">
        <v>-46.377744999999997</v>
      </c>
      <c r="F1265" t="s">
        <v>7023</v>
      </c>
      <c r="G1265">
        <v>3357956</v>
      </c>
      <c r="H1265" t="s">
        <v>8258</v>
      </c>
    </row>
    <row r="1266" spans="1:8" x14ac:dyDescent="0.3">
      <c r="A1266">
        <v>3357973</v>
      </c>
      <c r="B1266">
        <v>36.21</v>
      </c>
      <c r="C1266">
        <v>4</v>
      </c>
      <c r="D1266">
        <v>-23.521253000000002</v>
      </c>
      <c r="E1266">
        <v>-46.578987599999998</v>
      </c>
      <c r="F1266" t="s">
        <v>7023</v>
      </c>
      <c r="G1266">
        <v>3357973</v>
      </c>
      <c r="H1266" t="s">
        <v>8259</v>
      </c>
    </row>
    <row r="1267" spans="1:8" x14ac:dyDescent="0.3">
      <c r="A1267">
        <v>3358604</v>
      </c>
      <c r="B1267">
        <v>95.76</v>
      </c>
      <c r="C1267">
        <v>11</v>
      </c>
      <c r="D1267">
        <v>-23.5692162</v>
      </c>
      <c r="E1267">
        <v>-46.7987872</v>
      </c>
      <c r="F1267" t="s">
        <v>7023</v>
      </c>
      <c r="G1267">
        <v>3358604</v>
      </c>
      <c r="H1267" t="s">
        <v>8260</v>
      </c>
    </row>
    <row r="1268" spans="1:8" x14ac:dyDescent="0.3">
      <c r="A1268">
        <v>3359576</v>
      </c>
      <c r="B1268">
        <v>13.21</v>
      </c>
      <c r="C1268">
        <v>3</v>
      </c>
      <c r="D1268">
        <v>-23.544608</v>
      </c>
      <c r="E1268">
        <v>-46.588837499999997</v>
      </c>
      <c r="F1268" t="s">
        <v>7023</v>
      </c>
      <c r="G1268">
        <v>3359576</v>
      </c>
      <c r="H1268" t="s">
        <v>8261</v>
      </c>
    </row>
    <row r="1269" spans="1:8" x14ac:dyDescent="0.3">
      <c r="A1269">
        <v>3359595</v>
      </c>
      <c r="B1269">
        <v>101.80999999999999</v>
      </c>
      <c r="C1269">
        <v>15</v>
      </c>
      <c r="D1269">
        <v>-23.5074398</v>
      </c>
      <c r="E1269">
        <v>-46.509056399999999</v>
      </c>
      <c r="F1269" t="s">
        <v>7023</v>
      </c>
      <c r="G1269">
        <v>3359595</v>
      </c>
      <c r="H1269" t="s">
        <v>8262</v>
      </c>
    </row>
    <row r="1270" spans="1:8" x14ac:dyDescent="0.3">
      <c r="A1270">
        <v>3360590</v>
      </c>
      <c r="B1270">
        <v>22.6</v>
      </c>
      <c r="C1270">
        <v>4</v>
      </c>
      <c r="D1270">
        <v>-23.510773700000001</v>
      </c>
      <c r="E1270">
        <v>-46.586731299999997</v>
      </c>
      <c r="F1270" t="s">
        <v>7023</v>
      </c>
      <c r="G1270">
        <v>3360590</v>
      </c>
      <c r="H1270" t="s">
        <v>8263</v>
      </c>
    </row>
    <row r="1271" spans="1:8" x14ac:dyDescent="0.3">
      <c r="A1271">
        <v>3361092</v>
      </c>
      <c r="B1271">
        <v>2546.7799999999988</v>
      </c>
      <c r="C1271">
        <v>40</v>
      </c>
      <c r="D1271">
        <v>-23.588401300000001</v>
      </c>
      <c r="E1271">
        <v>-46.584182800000001</v>
      </c>
      <c r="F1271" t="s">
        <v>7023</v>
      </c>
      <c r="G1271">
        <v>3361092</v>
      </c>
      <c r="H1271" t="s">
        <v>8264</v>
      </c>
    </row>
    <row r="1272" spans="1:8" x14ac:dyDescent="0.3">
      <c r="A1272">
        <v>3362433</v>
      </c>
      <c r="B1272">
        <v>471.07000000000005</v>
      </c>
      <c r="C1272">
        <v>10</v>
      </c>
      <c r="D1272">
        <v>-23.572448000000001</v>
      </c>
      <c r="E1272">
        <v>-46.562035399999999</v>
      </c>
      <c r="F1272" t="s">
        <v>7023</v>
      </c>
      <c r="G1272">
        <v>3362433</v>
      </c>
      <c r="H1272" t="s">
        <v>8265</v>
      </c>
    </row>
    <row r="1273" spans="1:8" x14ac:dyDescent="0.3">
      <c r="A1273">
        <v>3364628</v>
      </c>
      <c r="B1273">
        <v>26.210000000000004</v>
      </c>
      <c r="C1273">
        <v>7</v>
      </c>
      <c r="D1273">
        <v>-23.529159</v>
      </c>
      <c r="E1273">
        <v>-46.334491</v>
      </c>
      <c r="F1273" t="s">
        <v>7023</v>
      </c>
      <c r="G1273">
        <v>3364628</v>
      </c>
      <c r="H1273" t="s">
        <v>8266</v>
      </c>
    </row>
    <row r="1274" spans="1:8" x14ac:dyDescent="0.3">
      <c r="A1274">
        <v>3365416</v>
      </c>
      <c r="B1274">
        <v>14109.179999999998</v>
      </c>
      <c r="C1274">
        <v>63</v>
      </c>
      <c r="D1274">
        <v>-23.418382099999999</v>
      </c>
      <c r="E1274">
        <v>-46.455836400000003</v>
      </c>
      <c r="F1274" t="s">
        <v>7023</v>
      </c>
      <c r="G1274">
        <v>3365416</v>
      </c>
      <c r="H1274" t="s">
        <v>7409</v>
      </c>
    </row>
    <row r="1275" spans="1:8" x14ac:dyDescent="0.3">
      <c r="A1275">
        <v>3365749</v>
      </c>
      <c r="B1275">
        <v>1400.35</v>
      </c>
      <c r="C1275">
        <v>45</v>
      </c>
      <c r="D1275">
        <v>-23.5140764</v>
      </c>
      <c r="E1275">
        <v>-46.4795692</v>
      </c>
      <c r="F1275" t="s">
        <v>7023</v>
      </c>
      <c r="G1275">
        <v>3365749</v>
      </c>
      <c r="H1275" t="s">
        <v>8267</v>
      </c>
    </row>
    <row r="1276" spans="1:8" x14ac:dyDescent="0.3">
      <c r="A1276">
        <v>3365800</v>
      </c>
      <c r="B1276">
        <v>410.53000000000003</v>
      </c>
      <c r="C1276">
        <v>20</v>
      </c>
      <c r="D1276">
        <v>-23.613548000000002</v>
      </c>
      <c r="E1276">
        <v>-46.795948199999998</v>
      </c>
      <c r="F1276" t="s">
        <v>7023</v>
      </c>
      <c r="G1276">
        <v>3365800</v>
      </c>
      <c r="H1276" t="s">
        <v>8268</v>
      </c>
    </row>
    <row r="1277" spans="1:8" x14ac:dyDescent="0.3">
      <c r="A1277">
        <v>3369615</v>
      </c>
      <c r="B1277">
        <v>111.73000000000002</v>
      </c>
      <c r="C1277">
        <v>15</v>
      </c>
      <c r="D1277">
        <v>-23.4885485</v>
      </c>
      <c r="E1277">
        <v>-46.813111999999997</v>
      </c>
      <c r="F1277" t="s">
        <v>7023</v>
      </c>
      <c r="G1277">
        <v>3369615</v>
      </c>
      <c r="H1277" t="s">
        <v>8269</v>
      </c>
    </row>
    <row r="1278" spans="1:8" x14ac:dyDescent="0.3">
      <c r="A1278">
        <v>3369977</v>
      </c>
      <c r="B1278">
        <v>134.98000000000002</v>
      </c>
      <c r="C1278">
        <v>16</v>
      </c>
      <c r="D1278">
        <v>-23.424074000000001</v>
      </c>
      <c r="E1278">
        <v>-46.525801299999998</v>
      </c>
      <c r="F1278" t="s">
        <v>7023</v>
      </c>
      <c r="G1278">
        <v>3369977</v>
      </c>
      <c r="H1278" t="s">
        <v>8270</v>
      </c>
    </row>
    <row r="1279" spans="1:8" x14ac:dyDescent="0.3">
      <c r="A1279">
        <v>3371580</v>
      </c>
      <c r="B1279">
        <v>151.25999999999996</v>
      </c>
      <c r="C1279">
        <v>17</v>
      </c>
      <c r="D1279">
        <v>-23.525549099999999</v>
      </c>
      <c r="E1279">
        <v>-46.6345916</v>
      </c>
      <c r="F1279" t="s">
        <v>7023</v>
      </c>
      <c r="G1279">
        <v>3371580</v>
      </c>
      <c r="H1279" t="s">
        <v>8271</v>
      </c>
    </row>
    <row r="1280" spans="1:8" x14ac:dyDescent="0.3">
      <c r="A1280">
        <v>3381495</v>
      </c>
      <c r="B1280">
        <v>12.43</v>
      </c>
      <c r="C1280">
        <v>4</v>
      </c>
      <c r="D1280">
        <v>-23.456520600000001</v>
      </c>
      <c r="E1280">
        <v>-46.5943513</v>
      </c>
      <c r="F1280" t="s">
        <v>7023</v>
      </c>
      <c r="G1280">
        <v>3381495</v>
      </c>
      <c r="H1280" t="s">
        <v>8272</v>
      </c>
    </row>
    <row r="1281" spans="1:8" x14ac:dyDescent="0.3">
      <c r="A1281">
        <v>3381496</v>
      </c>
      <c r="B1281">
        <v>3703.5999999999995</v>
      </c>
      <c r="C1281">
        <v>19</v>
      </c>
      <c r="D1281">
        <v>-23.564232700000002</v>
      </c>
      <c r="E1281">
        <v>-46.406243400000001</v>
      </c>
      <c r="F1281" t="s">
        <v>7023</v>
      </c>
      <c r="G1281">
        <v>3381496</v>
      </c>
      <c r="H1281" t="s">
        <v>8273</v>
      </c>
    </row>
    <row r="1282" spans="1:8" x14ac:dyDescent="0.3">
      <c r="A1282">
        <v>3387218</v>
      </c>
      <c r="B1282">
        <v>2642.3499999999995</v>
      </c>
      <c r="C1282">
        <v>47</v>
      </c>
      <c r="D1282">
        <v>-23.513208200000001</v>
      </c>
      <c r="E1282">
        <v>-46.426093999999999</v>
      </c>
      <c r="F1282" t="s">
        <v>7023</v>
      </c>
      <c r="G1282">
        <v>3387218</v>
      </c>
      <c r="H1282" t="s">
        <v>8274</v>
      </c>
    </row>
    <row r="1283" spans="1:8" x14ac:dyDescent="0.3">
      <c r="A1283">
        <v>3393394</v>
      </c>
      <c r="B1283">
        <v>67.450000000000017</v>
      </c>
      <c r="C1283">
        <v>11</v>
      </c>
      <c r="D1283">
        <v>-23.537822299999998</v>
      </c>
      <c r="E1283">
        <v>-46.474271399999999</v>
      </c>
      <c r="F1283" t="s">
        <v>7023</v>
      </c>
      <c r="G1283">
        <v>3393394</v>
      </c>
      <c r="H1283" t="s">
        <v>8275</v>
      </c>
    </row>
    <row r="1284" spans="1:8" x14ac:dyDescent="0.3">
      <c r="A1284">
        <v>3396616</v>
      </c>
      <c r="B1284">
        <v>15</v>
      </c>
      <c r="C1284">
        <v>4</v>
      </c>
      <c r="D1284">
        <v>-23.472865500000001</v>
      </c>
      <c r="E1284">
        <v>-46.630543299999999</v>
      </c>
      <c r="F1284" t="s">
        <v>7023</v>
      </c>
      <c r="G1284">
        <v>3396616</v>
      </c>
      <c r="H1284" t="s">
        <v>8276</v>
      </c>
    </row>
    <row r="1285" spans="1:8" x14ac:dyDescent="0.3">
      <c r="A1285">
        <v>3397168</v>
      </c>
      <c r="B1285">
        <v>1869.59</v>
      </c>
      <c r="C1285">
        <v>51</v>
      </c>
      <c r="D1285">
        <v>-23.422846700000001</v>
      </c>
      <c r="E1285">
        <v>-46.554634499999999</v>
      </c>
      <c r="F1285" t="s">
        <v>7023</v>
      </c>
      <c r="G1285">
        <v>3397168</v>
      </c>
      <c r="H1285" t="s">
        <v>8277</v>
      </c>
    </row>
    <row r="1286" spans="1:8" x14ac:dyDescent="0.3">
      <c r="A1286">
        <v>3397615</v>
      </c>
      <c r="B1286">
        <v>1154.3999999999999</v>
      </c>
      <c r="C1286">
        <v>28</v>
      </c>
      <c r="D1286">
        <v>-23.504264899999999</v>
      </c>
      <c r="E1286">
        <v>-46.810789300000003</v>
      </c>
      <c r="F1286" t="s">
        <v>7023</v>
      </c>
      <c r="G1286">
        <v>3397615</v>
      </c>
      <c r="H1286" t="s">
        <v>8278</v>
      </c>
    </row>
    <row r="1287" spans="1:8" x14ac:dyDescent="0.3">
      <c r="A1287">
        <v>3418711</v>
      </c>
      <c r="B1287">
        <v>501.26999999999987</v>
      </c>
      <c r="C1287">
        <v>29</v>
      </c>
      <c r="D1287">
        <v>-23.615106699999998</v>
      </c>
      <c r="E1287">
        <v>-46.766868299999999</v>
      </c>
      <c r="F1287" t="s">
        <v>7023</v>
      </c>
      <c r="G1287">
        <v>3418711</v>
      </c>
      <c r="H1287" t="s">
        <v>8279</v>
      </c>
    </row>
    <row r="1288" spans="1:8" x14ac:dyDescent="0.3">
      <c r="A1288">
        <v>3419924</v>
      </c>
      <c r="B1288">
        <v>73.739999999999995</v>
      </c>
      <c r="C1288">
        <v>2</v>
      </c>
      <c r="D1288">
        <v>-23.525779</v>
      </c>
      <c r="E1288">
        <v>-46.323034399999997</v>
      </c>
      <c r="F1288" t="s">
        <v>7023</v>
      </c>
      <c r="G1288">
        <v>3419924</v>
      </c>
      <c r="H1288" t="s">
        <v>8280</v>
      </c>
    </row>
    <row r="1289" spans="1:8" x14ac:dyDescent="0.3">
      <c r="A1289">
        <v>3420012</v>
      </c>
      <c r="B1289">
        <v>112.75000000000001</v>
      </c>
      <c r="C1289">
        <v>7</v>
      </c>
      <c r="D1289">
        <v>-23.485019600000001</v>
      </c>
      <c r="E1289">
        <v>-46.461371700000001</v>
      </c>
      <c r="F1289" t="s">
        <v>7023</v>
      </c>
      <c r="G1289">
        <v>3420012</v>
      </c>
      <c r="H1289" t="s">
        <v>8281</v>
      </c>
    </row>
    <row r="1290" spans="1:8" x14ac:dyDescent="0.3">
      <c r="A1290">
        <v>3428430</v>
      </c>
      <c r="B1290">
        <v>1411.09</v>
      </c>
      <c r="C1290">
        <v>21</v>
      </c>
      <c r="D1290">
        <v>-23.535333300000001</v>
      </c>
      <c r="E1290">
        <v>-46.640712800000003</v>
      </c>
      <c r="F1290" t="s">
        <v>7023</v>
      </c>
      <c r="G1290">
        <v>3428430</v>
      </c>
      <c r="H1290" t="s">
        <v>8282</v>
      </c>
    </row>
    <row r="1291" spans="1:8" x14ac:dyDescent="0.3">
      <c r="A1291">
        <v>3450081</v>
      </c>
      <c r="B1291">
        <v>1805.1000000000001</v>
      </c>
      <c r="C1291">
        <v>51</v>
      </c>
      <c r="D1291">
        <v>-23.416209500000001</v>
      </c>
      <c r="E1291">
        <v>-46.495527299999999</v>
      </c>
      <c r="F1291" t="s">
        <v>7023</v>
      </c>
      <c r="G1291">
        <v>3450081</v>
      </c>
      <c r="H1291" t="s">
        <v>8283</v>
      </c>
    </row>
    <row r="1292" spans="1:8" x14ac:dyDescent="0.3">
      <c r="A1292">
        <v>3459473</v>
      </c>
      <c r="B1292">
        <v>364.2</v>
      </c>
      <c r="C1292">
        <v>17</v>
      </c>
      <c r="D1292">
        <v>-23.6650411</v>
      </c>
      <c r="E1292">
        <v>-46.7943809</v>
      </c>
      <c r="F1292" t="s">
        <v>7023</v>
      </c>
      <c r="G1292">
        <v>3459473</v>
      </c>
      <c r="H1292" t="s">
        <v>8284</v>
      </c>
    </row>
    <row r="1293" spans="1:8" x14ac:dyDescent="0.3">
      <c r="A1293">
        <v>3464419</v>
      </c>
      <c r="B1293">
        <v>256.96000000000004</v>
      </c>
      <c r="C1293">
        <v>6</v>
      </c>
      <c r="D1293">
        <v>-23.388673900000001</v>
      </c>
      <c r="E1293">
        <v>-46.317802299999997</v>
      </c>
      <c r="F1293" t="s">
        <v>7023</v>
      </c>
      <c r="G1293">
        <v>3464419</v>
      </c>
      <c r="H1293" t="s">
        <v>8285</v>
      </c>
    </row>
    <row r="1294" spans="1:8" x14ac:dyDescent="0.3">
      <c r="A1294">
        <v>3468539</v>
      </c>
      <c r="B1294">
        <v>104.23</v>
      </c>
      <c r="C1294">
        <v>15</v>
      </c>
      <c r="D1294">
        <v>-23.488711200000001</v>
      </c>
      <c r="E1294">
        <v>-46.6078294</v>
      </c>
      <c r="F1294" t="s">
        <v>7023</v>
      </c>
      <c r="G1294">
        <v>3468539</v>
      </c>
      <c r="H1294" t="s">
        <v>8286</v>
      </c>
    </row>
    <row r="1295" spans="1:8" x14ac:dyDescent="0.3">
      <c r="A1295">
        <v>3468888</v>
      </c>
      <c r="B1295">
        <v>1.59</v>
      </c>
      <c r="C1295">
        <v>1</v>
      </c>
      <c r="D1295">
        <v>-23.484192700000001</v>
      </c>
      <c r="E1295">
        <v>-46.7228748</v>
      </c>
      <c r="F1295" t="s">
        <v>7023</v>
      </c>
      <c r="G1295">
        <v>3468888</v>
      </c>
      <c r="H1295" t="s">
        <v>8287</v>
      </c>
    </row>
    <row r="1296" spans="1:8" x14ac:dyDescent="0.3">
      <c r="A1296">
        <v>3470311</v>
      </c>
      <c r="B1296">
        <v>3760.5499999999993</v>
      </c>
      <c r="C1296">
        <v>27</v>
      </c>
      <c r="D1296">
        <v>-23.563423</v>
      </c>
      <c r="E1296">
        <v>-46.929943999999999</v>
      </c>
      <c r="F1296" t="s">
        <v>7023</v>
      </c>
      <c r="G1296">
        <v>3470311</v>
      </c>
      <c r="H1296" t="s">
        <v>7796</v>
      </c>
    </row>
    <row r="1297" spans="1:8" x14ac:dyDescent="0.3">
      <c r="A1297">
        <v>3471891</v>
      </c>
      <c r="B1297">
        <v>156.79000000000002</v>
      </c>
      <c r="C1297">
        <v>11</v>
      </c>
      <c r="D1297">
        <v>-23.6691328</v>
      </c>
      <c r="E1297">
        <v>-46.756220800000001</v>
      </c>
      <c r="F1297" t="s">
        <v>7023</v>
      </c>
      <c r="G1297">
        <v>3471891</v>
      </c>
      <c r="H1297" t="s">
        <v>8288</v>
      </c>
    </row>
    <row r="1298" spans="1:8" x14ac:dyDescent="0.3">
      <c r="A1298">
        <v>3474279</v>
      </c>
      <c r="B1298">
        <v>22.490000000000002</v>
      </c>
      <c r="C1298">
        <v>5</v>
      </c>
      <c r="D1298">
        <v>-23.564247699999999</v>
      </c>
      <c r="E1298">
        <v>-46.468560400000001</v>
      </c>
      <c r="F1298" t="s">
        <v>7023</v>
      </c>
      <c r="G1298">
        <v>3474279</v>
      </c>
      <c r="H1298" t="s">
        <v>8289</v>
      </c>
    </row>
    <row r="1299" spans="1:8" x14ac:dyDescent="0.3">
      <c r="A1299">
        <v>3475160</v>
      </c>
      <c r="B1299">
        <v>3510.0000000000009</v>
      </c>
      <c r="C1299">
        <v>47</v>
      </c>
      <c r="D1299">
        <v>-23.4441968</v>
      </c>
      <c r="E1299">
        <v>-46.590037100000004</v>
      </c>
      <c r="F1299" t="s">
        <v>7023</v>
      </c>
      <c r="G1299">
        <v>3475160</v>
      </c>
      <c r="H1299" t="s">
        <v>8290</v>
      </c>
    </row>
    <row r="1300" spans="1:8" x14ac:dyDescent="0.3">
      <c r="A1300">
        <v>3475164</v>
      </c>
      <c r="B1300">
        <v>159.36999999999998</v>
      </c>
      <c r="C1300">
        <v>11</v>
      </c>
      <c r="D1300">
        <v>-23.460092400000001</v>
      </c>
      <c r="E1300">
        <v>-46.429188199999999</v>
      </c>
      <c r="F1300" t="s">
        <v>7023</v>
      </c>
      <c r="G1300">
        <v>3475164</v>
      </c>
      <c r="H1300" t="s">
        <v>8291</v>
      </c>
    </row>
    <row r="1301" spans="1:8" x14ac:dyDescent="0.3">
      <c r="A1301">
        <v>3478042</v>
      </c>
      <c r="B1301">
        <v>84.240000000000009</v>
      </c>
      <c r="C1301">
        <v>8</v>
      </c>
      <c r="D1301">
        <v>-23.5507858</v>
      </c>
      <c r="E1301">
        <v>-46.361015899999998</v>
      </c>
      <c r="F1301" t="s">
        <v>7023</v>
      </c>
      <c r="G1301">
        <v>3478042</v>
      </c>
      <c r="H1301" t="s">
        <v>8292</v>
      </c>
    </row>
    <row r="1302" spans="1:8" x14ac:dyDescent="0.3">
      <c r="A1302">
        <v>3485952</v>
      </c>
      <c r="B1302">
        <v>147.29</v>
      </c>
      <c r="C1302">
        <v>6</v>
      </c>
      <c r="D1302">
        <v>-23.7222747</v>
      </c>
      <c r="E1302">
        <v>-46.752341399999999</v>
      </c>
      <c r="F1302" t="s">
        <v>7023</v>
      </c>
      <c r="G1302">
        <v>3485952</v>
      </c>
      <c r="H1302" t="s">
        <v>8293</v>
      </c>
    </row>
    <row r="1303" spans="1:8" x14ac:dyDescent="0.3">
      <c r="A1303">
        <v>3486551</v>
      </c>
      <c r="B1303">
        <v>205.62</v>
      </c>
      <c r="C1303">
        <v>17</v>
      </c>
      <c r="D1303">
        <v>-23.626068499999999</v>
      </c>
      <c r="E1303">
        <v>-46.786483799999999</v>
      </c>
      <c r="F1303" t="s">
        <v>7023</v>
      </c>
      <c r="G1303">
        <v>3486551</v>
      </c>
      <c r="H1303" t="s">
        <v>8294</v>
      </c>
    </row>
    <row r="1304" spans="1:8" x14ac:dyDescent="0.3">
      <c r="A1304">
        <v>3486863</v>
      </c>
      <c r="B1304">
        <v>554.66000000000008</v>
      </c>
      <c r="C1304">
        <v>19</v>
      </c>
      <c r="D1304">
        <v>-23.527180300000001</v>
      </c>
      <c r="E1304">
        <v>-46.7643062</v>
      </c>
      <c r="F1304" t="s">
        <v>7023</v>
      </c>
      <c r="G1304">
        <v>3486863</v>
      </c>
      <c r="H1304" t="s">
        <v>8295</v>
      </c>
    </row>
    <row r="1305" spans="1:8" x14ac:dyDescent="0.3">
      <c r="A1305">
        <v>3488097</v>
      </c>
      <c r="B1305">
        <v>76.78</v>
      </c>
      <c r="C1305">
        <v>6</v>
      </c>
      <c r="D1305">
        <v>-23.558808899999999</v>
      </c>
      <c r="E1305">
        <v>-46.921638999999999</v>
      </c>
      <c r="F1305" t="s">
        <v>7023</v>
      </c>
      <c r="G1305">
        <v>3488097</v>
      </c>
      <c r="H1305" t="s">
        <v>8296</v>
      </c>
    </row>
    <row r="1306" spans="1:8" x14ac:dyDescent="0.3">
      <c r="A1306">
        <v>3488816</v>
      </c>
      <c r="B1306">
        <v>85.31</v>
      </c>
      <c r="C1306">
        <v>5</v>
      </c>
      <c r="D1306">
        <v>-23.550476400000001</v>
      </c>
      <c r="E1306">
        <v>-46.405715499999999</v>
      </c>
      <c r="F1306" t="s">
        <v>7023</v>
      </c>
      <c r="G1306">
        <v>3488816</v>
      </c>
      <c r="H1306" t="s">
        <v>8297</v>
      </c>
    </row>
    <row r="1307" spans="1:8" x14ac:dyDescent="0.3">
      <c r="A1307">
        <v>3489727</v>
      </c>
      <c r="B1307">
        <v>137.13</v>
      </c>
      <c r="C1307">
        <v>7</v>
      </c>
      <c r="D1307">
        <v>-23.682282900000001</v>
      </c>
      <c r="E1307">
        <v>-46.782401399999998</v>
      </c>
      <c r="F1307" t="s">
        <v>7023</v>
      </c>
      <c r="G1307">
        <v>3489727</v>
      </c>
      <c r="H1307" t="s">
        <v>8298</v>
      </c>
    </row>
    <row r="1308" spans="1:8" x14ac:dyDescent="0.3">
      <c r="A1308">
        <v>3493532</v>
      </c>
      <c r="B1308">
        <v>594.68000000000006</v>
      </c>
      <c r="C1308">
        <v>17</v>
      </c>
      <c r="D1308">
        <v>-23.487843399999999</v>
      </c>
      <c r="E1308">
        <v>-46.806796800000001</v>
      </c>
      <c r="F1308" t="s">
        <v>7023</v>
      </c>
      <c r="G1308">
        <v>3493532</v>
      </c>
      <c r="H1308" t="s">
        <v>8299</v>
      </c>
    </row>
    <row r="1309" spans="1:8" x14ac:dyDescent="0.3">
      <c r="A1309">
        <v>3493539</v>
      </c>
      <c r="B1309">
        <v>136.13</v>
      </c>
      <c r="C1309">
        <v>21</v>
      </c>
      <c r="D1309">
        <v>-23.431946100000001</v>
      </c>
      <c r="E1309">
        <v>-46.507651000000003</v>
      </c>
      <c r="F1309" t="s">
        <v>7023</v>
      </c>
      <c r="G1309">
        <v>3493539</v>
      </c>
      <c r="H1309" t="s">
        <v>8300</v>
      </c>
    </row>
    <row r="1310" spans="1:8" x14ac:dyDescent="0.3">
      <c r="A1310">
        <v>3493553</v>
      </c>
      <c r="B1310">
        <v>1204.9799999999998</v>
      </c>
      <c r="C1310">
        <v>27</v>
      </c>
      <c r="D1310">
        <v>-23.480329099999999</v>
      </c>
      <c r="E1310">
        <v>-46.655629300000001</v>
      </c>
      <c r="F1310" t="s">
        <v>7023</v>
      </c>
      <c r="G1310">
        <v>3493553</v>
      </c>
      <c r="H1310" t="s">
        <v>8301</v>
      </c>
    </row>
    <row r="1311" spans="1:8" x14ac:dyDescent="0.3">
      <c r="A1311">
        <v>3493560</v>
      </c>
      <c r="B1311">
        <v>94.77</v>
      </c>
      <c r="C1311">
        <v>6</v>
      </c>
      <c r="D1311">
        <v>-23.549572000000001</v>
      </c>
      <c r="E1311">
        <v>-46.844814999999997</v>
      </c>
      <c r="F1311" t="s">
        <v>7023</v>
      </c>
      <c r="G1311">
        <v>3493560</v>
      </c>
      <c r="H1311" t="s">
        <v>8302</v>
      </c>
    </row>
    <row r="1312" spans="1:8" x14ac:dyDescent="0.3">
      <c r="A1312">
        <v>3496957</v>
      </c>
      <c r="B1312">
        <v>23.08</v>
      </c>
      <c r="C1312">
        <v>6</v>
      </c>
      <c r="D1312">
        <v>-23.453166899999999</v>
      </c>
      <c r="E1312">
        <v>-46.732920200000002</v>
      </c>
      <c r="F1312" t="s">
        <v>7023</v>
      </c>
      <c r="G1312">
        <v>3496957</v>
      </c>
      <c r="H1312" t="s">
        <v>8303</v>
      </c>
    </row>
    <row r="1313" spans="1:8" x14ac:dyDescent="0.3">
      <c r="A1313">
        <v>3497030</v>
      </c>
      <c r="B1313">
        <v>865.90999999999985</v>
      </c>
      <c r="C1313">
        <v>18</v>
      </c>
      <c r="D1313">
        <v>-23.539324799999999</v>
      </c>
      <c r="E1313">
        <v>-46.6091829</v>
      </c>
      <c r="F1313" t="s">
        <v>7023</v>
      </c>
      <c r="G1313">
        <v>3497030</v>
      </c>
      <c r="H1313" t="s">
        <v>8304</v>
      </c>
    </row>
    <row r="1314" spans="1:8" x14ac:dyDescent="0.3">
      <c r="A1314">
        <v>3519434</v>
      </c>
      <c r="B1314">
        <v>130.44999999999999</v>
      </c>
      <c r="C1314">
        <v>13</v>
      </c>
      <c r="D1314">
        <v>-23.456771100000001</v>
      </c>
      <c r="E1314">
        <v>-46.245960599999997</v>
      </c>
      <c r="F1314" t="s">
        <v>7023</v>
      </c>
      <c r="G1314">
        <v>3519434</v>
      </c>
      <c r="H1314" t="s">
        <v>8305</v>
      </c>
    </row>
    <row r="1315" spans="1:8" x14ac:dyDescent="0.3">
      <c r="A1315">
        <v>3519875</v>
      </c>
      <c r="B1315">
        <v>20.959999999999997</v>
      </c>
      <c r="C1315">
        <v>2</v>
      </c>
      <c r="D1315">
        <v>-23.563280599999999</v>
      </c>
      <c r="E1315">
        <v>-46.4239107</v>
      </c>
      <c r="F1315" t="s">
        <v>7023</v>
      </c>
      <c r="G1315">
        <v>3519875</v>
      </c>
      <c r="H1315" t="s">
        <v>8306</v>
      </c>
    </row>
    <row r="1316" spans="1:8" x14ac:dyDescent="0.3">
      <c r="A1316">
        <v>3521979</v>
      </c>
      <c r="B1316">
        <v>38.25</v>
      </c>
      <c r="C1316">
        <v>1</v>
      </c>
      <c r="D1316">
        <v>-23.587804800000001</v>
      </c>
      <c r="E1316">
        <v>-46.231271</v>
      </c>
      <c r="F1316" t="s">
        <v>7023</v>
      </c>
      <c r="G1316">
        <v>3521979</v>
      </c>
      <c r="H1316" t="s">
        <v>8307</v>
      </c>
    </row>
    <row r="1317" spans="1:8" x14ac:dyDescent="0.3">
      <c r="A1317">
        <v>3522508</v>
      </c>
      <c r="B1317">
        <v>39.65</v>
      </c>
      <c r="C1317">
        <v>2</v>
      </c>
      <c r="D1317">
        <v>-23.499777999999999</v>
      </c>
      <c r="E1317">
        <v>-46.776338299999999</v>
      </c>
      <c r="F1317" t="s">
        <v>7023</v>
      </c>
      <c r="G1317">
        <v>3522508</v>
      </c>
      <c r="H1317" t="s">
        <v>8308</v>
      </c>
    </row>
    <row r="1318" spans="1:8" x14ac:dyDescent="0.3">
      <c r="A1318">
        <v>3523197</v>
      </c>
      <c r="B1318">
        <v>2757.73</v>
      </c>
      <c r="C1318">
        <v>27</v>
      </c>
      <c r="D1318">
        <v>-23.546847400000001</v>
      </c>
      <c r="E1318">
        <v>-46.541775899999998</v>
      </c>
      <c r="F1318" t="s">
        <v>7023</v>
      </c>
      <c r="G1318">
        <v>3523197</v>
      </c>
      <c r="H1318" t="s">
        <v>8309</v>
      </c>
    </row>
    <row r="1319" spans="1:8" x14ac:dyDescent="0.3">
      <c r="A1319">
        <v>3529978</v>
      </c>
      <c r="B1319">
        <v>44.33</v>
      </c>
      <c r="C1319">
        <v>8</v>
      </c>
      <c r="D1319">
        <v>-23.584326999999998</v>
      </c>
      <c r="E1319">
        <v>-46.579129999999999</v>
      </c>
      <c r="F1319" t="s">
        <v>7023</v>
      </c>
      <c r="G1319">
        <v>3529978</v>
      </c>
      <c r="H1319" t="s">
        <v>8310</v>
      </c>
    </row>
    <row r="1320" spans="1:8" x14ac:dyDescent="0.3">
      <c r="A1320">
        <v>3534600</v>
      </c>
      <c r="B1320">
        <v>1510.5</v>
      </c>
      <c r="C1320">
        <v>31</v>
      </c>
      <c r="D1320">
        <v>-23.588335399999998</v>
      </c>
      <c r="E1320">
        <v>-46.3060768</v>
      </c>
      <c r="F1320" t="s">
        <v>7023</v>
      </c>
      <c r="G1320">
        <v>3534600</v>
      </c>
      <c r="H1320" t="s">
        <v>8311</v>
      </c>
    </row>
    <row r="1321" spans="1:8" x14ac:dyDescent="0.3">
      <c r="A1321">
        <v>3541177</v>
      </c>
      <c r="B1321">
        <v>33.200000000000003</v>
      </c>
      <c r="C1321">
        <v>10</v>
      </c>
      <c r="D1321">
        <v>-23.294698</v>
      </c>
      <c r="E1321">
        <v>-46.752068000000001</v>
      </c>
      <c r="F1321" t="s">
        <v>7023</v>
      </c>
      <c r="G1321">
        <v>3541177</v>
      </c>
      <c r="H1321" t="s">
        <v>8312</v>
      </c>
    </row>
    <row r="1322" spans="1:8" x14ac:dyDescent="0.3">
      <c r="A1322">
        <v>3544194</v>
      </c>
      <c r="B1322">
        <v>21.230000000000004</v>
      </c>
      <c r="C1322">
        <v>3</v>
      </c>
      <c r="D1322">
        <v>-23.6740283</v>
      </c>
      <c r="E1322">
        <v>-46.783385600000003</v>
      </c>
      <c r="F1322" t="s">
        <v>7023</v>
      </c>
      <c r="G1322">
        <v>3544194</v>
      </c>
      <c r="H1322" t="s">
        <v>8313</v>
      </c>
    </row>
    <row r="1323" spans="1:8" x14ac:dyDescent="0.3">
      <c r="A1323">
        <v>3545082</v>
      </c>
      <c r="B1323">
        <v>15.85</v>
      </c>
      <c r="C1323">
        <v>3</v>
      </c>
      <c r="D1323">
        <v>-23.6389374</v>
      </c>
      <c r="E1323">
        <v>-46.856089799999999</v>
      </c>
      <c r="F1323" t="s">
        <v>7023</v>
      </c>
      <c r="G1323">
        <v>3545082</v>
      </c>
      <c r="H1323" t="s">
        <v>8314</v>
      </c>
    </row>
    <row r="1324" spans="1:8" x14ac:dyDescent="0.3">
      <c r="A1324">
        <v>3547919</v>
      </c>
      <c r="B1324">
        <v>0.48</v>
      </c>
      <c r="C1324">
        <v>1</v>
      </c>
      <c r="D1324">
        <v>-23.484228300000002</v>
      </c>
      <c r="E1324">
        <v>-46.863624999999999</v>
      </c>
      <c r="F1324" t="s">
        <v>7023</v>
      </c>
      <c r="G1324">
        <v>3547919</v>
      </c>
      <c r="H1324" t="s">
        <v>8315</v>
      </c>
    </row>
    <row r="1325" spans="1:8" x14ac:dyDescent="0.3">
      <c r="A1325">
        <v>3547984</v>
      </c>
      <c r="B1325">
        <v>25.86</v>
      </c>
      <c r="C1325">
        <v>2</v>
      </c>
      <c r="D1325">
        <v>-23.4534457</v>
      </c>
      <c r="E1325">
        <v>-46.343184899999997</v>
      </c>
      <c r="F1325" t="s">
        <v>7023</v>
      </c>
      <c r="G1325">
        <v>3547984</v>
      </c>
      <c r="H1325" t="s">
        <v>8316</v>
      </c>
    </row>
    <row r="1326" spans="1:8" x14ac:dyDescent="0.3">
      <c r="A1326">
        <v>3548976</v>
      </c>
      <c r="B1326">
        <v>4411.17</v>
      </c>
      <c r="C1326">
        <v>18</v>
      </c>
      <c r="D1326">
        <v>-23.419764300000001</v>
      </c>
      <c r="E1326">
        <v>-46.505679800000003</v>
      </c>
      <c r="F1326" t="s">
        <v>7023</v>
      </c>
      <c r="G1326">
        <v>3548976</v>
      </c>
      <c r="H1326" t="s">
        <v>8317</v>
      </c>
    </row>
    <row r="1327" spans="1:8" x14ac:dyDescent="0.3">
      <c r="A1327">
        <v>3549217</v>
      </c>
      <c r="B1327">
        <v>1.51</v>
      </c>
      <c r="C1327">
        <v>1</v>
      </c>
      <c r="D1327">
        <v>-23.635965599999999</v>
      </c>
      <c r="E1327">
        <v>-46.749382900000001</v>
      </c>
      <c r="F1327" t="s">
        <v>7023</v>
      </c>
      <c r="G1327">
        <v>3549217</v>
      </c>
      <c r="H1327" t="s">
        <v>8318</v>
      </c>
    </row>
    <row r="1328" spans="1:8" x14ac:dyDescent="0.3">
      <c r="A1328">
        <v>3554450</v>
      </c>
      <c r="B1328">
        <v>64.609999999999985</v>
      </c>
      <c r="C1328">
        <v>13</v>
      </c>
      <c r="D1328">
        <v>-23.535520099999999</v>
      </c>
      <c r="E1328">
        <v>-46.6408658</v>
      </c>
      <c r="F1328" t="s">
        <v>7023</v>
      </c>
      <c r="G1328">
        <v>3554450</v>
      </c>
      <c r="H1328" t="s">
        <v>8319</v>
      </c>
    </row>
    <row r="1329" spans="1:8" x14ac:dyDescent="0.3">
      <c r="A1329">
        <v>3576936</v>
      </c>
      <c r="B1329">
        <v>64.759999999999991</v>
      </c>
      <c r="C1329">
        <v>4</v>
      </c>
      <c r="D1329">
        <v>-23.5798481</v>
      </c>
      <c r="E1329">
        <v>-46.385085799999999</v>
      </c>
      <c r="F1329" t="s">
        <v>7023</v>
      </c>
      <c r="G1329">
        <v>3576936</v>
      </c>
      <c r="H1329" t="s">
        <v>8320</v>
      </c>
    </row>
    <row r="1330" spans="1:8" x14ac:dyDescent="0.3">
      <c r="A1330">
        <v>3582038</v>
      </c>
      <c r="B1330">
        <v>151.15000000000003</v>
      </c>
      <c r="C1330">
        <v>24</v>
      </c>
      <c r="D1330">
        <v>-23.576183100000002</v>
      </c>
      <c r="E1330">
        <v>-46.640225600000001</v>
      </c>
      <c r="F1330" t="s">
        <v>7023</v>
      </c>
      <c r="G1330">
        <v>3582038</v>
      </c>
      <c r="H1330" t="s">
        <v>8321</v>
      </c>
    </row>
    <row r="1331" spans="1:8" x14ac:dyDescent="0.3">
      <c r="A1331">
        <v>3586439</v>
      </c>
      <c r="B1331">
        <v>343.01</v>
      </c>
      <c r="C1331">
        <v>21</v>
      </c>
      <c r="D1331">
        <v>-23.5355235</v>
      </c>
      <c r="E1331">
        <v>-46.176971700000003</v>
      </c>
      <c r="F1331" t="s">
        <v>7023</v>
      </c>
      <c r="G1331">
        <v>3586439</v>
      </c>
      <c r="H1331" t="s">
        <v>8322</v>
      </c>
    </row>
    <row r="1332" spans="1:8" x14ac:dyDescent="0.3">
      <c r="A1332">
        <v>3588731</v>
      </c>
      <c r="B1332">
        <v>1.51</v>
      </c>
      <c r="C1332">
        <v>1</v>
      </c>
      <c r="D1332">
        <v>-23.5773096</v>
      </c>
      <c r="E1332">
        <v>-46.731329600000002</v>
      </c>
      <c r="F1332" t="s">
        <v>7023</v>
      </c>
      <c r="G1332">
        <v>3588731</v>
      </c>
      <c r="H1332" t="s">
        <v>8323</v>
      </c>
    </row>
    <row r="1333" spans="1:8" x14ac:dyDescent="0.3">
      <c r="A1333">
        <v>3594030</v>
      </c>
      <c r="B1333">
        <v>265.97999999999996</v>
      </c>
      <c r="C1333">
        <v>20</v>
      </c>
      <c r="D1333">
        <v>-23.499860300000002</v>
      </c>
      <c r="E1333">
        <v>-46.801292799999999</v>
      </c>
      <c r="F1333" t="s">
        <v>7023</v>
      </c>
      <c r="G1333">
        <v>3594030</v>
      </c>
      <c r="H1333" t="s">
        <v>8324</v>
      </c>
    </row>
    <row r="1334" spans="1:8" x14ac:dyDescent="0.3">
      <c r="A1334">
        <v>3596311</v>
      </c>
      <c r="B1334">
        <v>213.15000000000009</v>
      </c>
      <c r="C1334">
        <v>43</v>
      </c>
      <c r="D1334">
        <v>-23.533441400000001</v>
      </c>
      <c r="E1334">
        <v>-46.656876500000003</v>
      </c>
      <c r="F1334" t="s">
        <v>7023</v>
      </c>
      <c r="G1334">
        <v>3596311</v>
      </c>
      <c r="H1334" t="s">
        <v>8325</v>
      </c>
    </row>
    <row r="1335" spans="1:8" x14ac:dyDescent="0.3">
      <c r="A1335">
        <v>3597281</v>
      </c>
      <c r="B1335">
        <v>67.429999999999993</v>
      </c>
      <c r="C1335">
        <v>11</v>
      </c>
      <c r="D1335">
        <v>-23.412962400000001</v>
      </c>
      <c r="E1335">
        <v>-46.886992900000003</v>
      </c>
      <c r="F1335" t="s">
        <v>7023</v>
      </c>
      <c r="G1335">
        <v>3597281</v>
      </c>
      <c r="H1335" t="s">
        <v>8326</v>
      </c>
    </row>
    <row r="1336" spans="1:8" x14ac:dyDescent="0.3">
      <c r="A1336">
        <v>3601678</v>
      </c>
      <c r="B1336">
        <v>39.14</v>
      </c>
      <c r="C1336">
        <v>6</v>
      </c>
      <c r="D1336">
        <v>-23.626783799999998</v>
      </c>
      <c r="E1336">
        <v>-46.822171500000003</v>
      </c>
      <c r="F1336" t="s">
        <v>7023</v>
      </c>
      <c r="G1336">
        <v>3601678</v>
      </c>
      <c r="H1336" t="s">
        <v>8327</v>
      </c>
    </row>
    <row r="1337" spans="1:8" x14ac:dyDescent="0.3">
      <c r="A1337">
        <v>3601720</v>
      </c>
      <c r="B1337">
        <v>7.37</v>
      </c>
      <c r="C1337">
        <v>1</v>
      </c>
      <c r="D1337">
        <v>-23.637585399999999</v>
      </c>
      <c r="E1337">
        <v>-46.837369199999998</v>
      </c>
      <c r="F1337" t="s">
        <v>7023</v>
      </c>
      <c r="G1337">
        <v>3601720</v>
      </c>
      <c r="H1337" t="s">
        <v>8328</v>
      </c>
    </row>
    <row r="1338" spans="1:8" x14ac:dyDescent="0.3">
      <c r="A1338">
        <v>3611723</v>
      </c>
      <c r="B1338">
        <v>7498.329999999999</v>
      </c>
      <c r="C1338">
        <v>39</v>
      </c>
      <c r="D1338">
        <v>-23.5496707</v>
      </c>
      <c r="E1338">
        <v>-46.315030800000002</v>
      </c>
      <c r="F1338" t="s">
        <v>7023</v>
      </c>
      <c r="G1338">
        <v>3611723</v>
      </c>
      <c r="H1338" t="s">
        <v>7409</v>
      </c>
    </row>
    <row r="1339" spans="1:8" x14ac:dyDescent="0.3">
      <c r="A1339">
        <v>3613874</v>
      </c>
      <c r="B1339">
        <v>419.95</v>
      </c>
      <c r="C1339">
        <v>20</v>
      </c>
      <c r="D1339">
        <v>-23.545400999999998</v>
      </c>
      <c r="E1339">
        <v>-46.841437999999997</v>
      </c>
      <c r="F1339" t="s">
        <v>7023</v>
      </c>
      <c r="G1339">
        <v>3613874</v>
      </c>
      <c r="H1339" t="s">
        <v>8329</v>
      </c>
    </row>
    <row r="1340" spans="1:8" x14ac:dyDescent="0.3">
      <c r="A1340">
        <v>3616814</v>
      </c>
      <c r="B1340">
        <v>60.790000000000006</v>
      </c>
      <c r="C1340">
        <v>11</v>
      </c>
      <c r="D1340">
        <v>-23.4452727</v>
      </c>
      <c r="E1340">
        <v>-46.547822600000003</v>
      </c>
      <c r="F1340" t="s">
        <v>7023</v>
      </c>
      <c r="G1340">
        <v>3616814</v>
      </c>
      <c r="H1340" t="s">
        <v>8330</v>
      </c>
    </row>
    <row r="1341" spans="1:8" x14ac:dyDescent="0.3">
      <c r="A1341">
        <v>3617218</v>
      </c>
      <c r="B1341">
        <v>3998.48</v>
      </c>
      <c r="C1341">
        <v>64</v>
      </c>
      <c r="D1341">
        <v>-23.3996505</v>
      </c>
      <c r="E1341">
        <v>-46.392579099999999</v>
      </c>
      <c r="F1341" t="s">
        <v>7023</v>
      </c>
      <c r="G1341">
        <v>3617218</v>
      </c>
      <c r="H1341" t="s">
        <v>8331</v>
      </c>
    </row>
    <row r="1342" spans="1:8" x14ac:dyDescent="0.3">
      <c r="A1342">
        <v>3618367</v>
      </c>
      <c r="B1342">
        <v>1247.4199999999996</v>
      </c>
      <c r="C1342">
        <v>43</v>
      </c>
      <c r="D1342">
        <v>-23.567783200000001</v>
      </c>
      <c r="E1342">
        <v>-46.579398400000002</v>
      </c>
      <c r="F1342" t="s">
        <v>7023</v>
      </c>
      <c r="G1342">
        <v>3618367</v>
      </c>
      <c r="H1342" t="s">
        <v>8332</v>
      </c>
    </row>
    <row r="1343" spans="1:8" x14ac:dyDescent="0.3">
      <c r="A1343">
        <v>3619642</v>
      </c>
      <c r="B1343">
        <v>0.89</v>
      </c>
      <c r="C1343">
        <v>1</v>
      </c>
      <c r="D1343">
        <v>-23.4349512</v>
      </c>
      <c r="E1343">
        <v>-46.578309099999998</v>
      </c>
      <c r="F1343" t="s">
        <v>7023</v>
      </c>
      <c r="G1343">
        <v>3619642</v>
      </c>
      <c r="H1343" t="s">
        <v>8333</v>
      </c>
    </row>
    <row r="1344" spans="1:8" x14ac:dyDescent="0.3">
      <c r="A1344">
        <v>3619684</v>
      </c>
      <c r="B1344">
        <v>1.51</v>
      </c>
      <c r="C1344">
        <v>1</v>
      </c>
      <c r="D1344">
        <v>-23.602924300000002</v>
      </c>
      <c r="E1344">
        <v>-46.914836000000001</v>
      </c>
      <c r="F1344" t="s">
        <v>7023</v>
      </c>
      <c r="G1344">
        <v>3619684</v>
      </c>
      <c r="H1344" t="s">
        <v>8334</v>
      </c>
    </row>
    <row r="1345" spans="1:8" x14ac:dyDescent="0.3">
      <c r="A1345">
        <v>3621159</v>
      </c>
      <c r="B1345">
        <v>226</v>
      </c>
      <c r="C1345">
        <v>14</v>
      </c>
      <c r="D1345">
        <v>-23.488861199999999</v>
      </c>
      <c r="E1345">
        <v>-46.760002299999996</v>
      </c>
      <c r="F1345" t="s">
        <v>7023</v>
      </c>
      <c r="G1345">
        <v>3621159</v>
      </c>
      <c r="H1345" t="s">
        <v>8335</v>
      </c>
    </row>
    <row r="1346" spans="1:8" x14ac:dyDescent="0.3">
      <c r="A1346">
        <v>3623575</v>
      </c>
      <c r="B1346">
        <v>859.33000000000015</v>
      </c>
      <c r="C1346">
        <v>22</v>
      </c>
      <c r="D1346">
        <v>-23.484489100000001</v>
      </c>
      <c r="E1346">
        <v>-46.893441000000003</v>
      </c>
      <c r="F1346" t="s">
        <v>7023</v>
      </c>
      <c r="G1346">
        <v>3623575</v>
      </c>
      <c r="H1346" t="s">
        <v>8336</v>
      </c>
    </row>
    <row r="1347" spans="1:8" x14ac:dyDescent="0.3">
      <c r="A1347">
        <v>3626231</v>
      </c>
      <c r="B1347">
        <v>332.8900000000001</v>
      </c>
      <c r="C1347">
        <v>26</v>
      </c>
      <c r="D1347">
        <v>-23.647836999999999</v>
      </c>
      <c r="E1347">
        <v>-46.746462000000001</v>
      </c>
      <c r="F1347" t="s">
        <v>7023</v>
      </c>
      <c r="G1347">
        <v>3626231</v>
      </c>
      <c r="H1347" t="s">
        <v>8337</v>
      </c>
    </row>
    <row r="1348" spans="1:8" x14ac:dyDescent="0.3">
      <c r="A1348">
        <v>3626233</v>
      </c>
      <c r="B1348">
        <v>22.78</v>
      </c>
      <c r="C1348">
        <v>3</v>
      </c>
      <c r="D1348">
        <v>-23.632975200000001</v>
      </c>
      <c r="E1348">
        <v>-46.797243199999997</v>
      </c>
      <c r="F1348" t="s">
        <v>7023</v>
      </c>
      <c r="G1348">
        <v>3626233</v>
      </c>
      <c r="H1348" t="s">
        <v>8338</v>
      </c>
    </row>
    <row r="1349" spans="1:8" x14ac:dyDescent="0.3">
      <c r="A1349">
        <v>3628570</v>
      </c>
      <c r="B1349">
        <v>414.08000000000004</v>
      </c>
      <c r="C1349">
        <v>7</v>
      </c>
      <c r="D1349">
        <v>-23.6206289</v>
      </c>
      <c r="E1349">
        <v>-46.726335900000002</v>
      </c>
      <c r="F1349" t="s">
        <v>7023</v>
      </c>
      <c r="G1349">
        <v>3628570</v>
      </c>
      <c r="H1349" t="s">
        <v>8339</v>
      </c>
    </row>
    <row r="1350" spans="1:8" x14ac:dyDescent="0.3">
      <c r="A1350">
        <v>3631224</v>
      </c>
      <c r="B1350">
        <v>743.89</v>
      </c>
      <c r="C1350">
        <v>19</v>
      </c>
      <c r="D1350">
        <v>-23.561890399999999</v>
      </c>
      <c r="E1350">
        <v>-46.632566799999999</v>
      </c>
      <c r="F1350" t="s">
        <v>7023</v>
      </c>
      <c r="G1350">
        <v>3631224</v>
      </c>
      <c r="H1350" t="s">
        <v>8340</v>
      </c>
    </row>
    <row r="1351" spans="1:8" x14ac:dyDescent="0.3">
      <c r="A1351">
        <v>3633434</v>
      </c>
      <c r="B1351">
        <v>4.0199999999999996</v>
      </c>
      <c r="C1351">
        <v>2</v>
      </c>
      <c r="D1351">
        <v>-23.487069999999999</v>
      </c>
      <c r="E1351">
        <v>-46.6425895</v>
      </c>
      <c r="F1351" t="s">
        <v>7023</v>
      </c>
      <c r="G1351">
        <v>3633434</v>
      </c>
      <c r="H1351" t="s">
        <v>8341</v>
      </c>
    </row>
    <row r="1352" spans="1:8" x14ac:dyDescent="0.3">
      <c r="A1352">
        <v>3634230</v>
      </c>
      <c r="B1352">
        <v>276.11</v>
      </c>
      <c r="C1352">
        <v>26</v>
      </c>
      <c r="D1352">
        <v>-23.6248252</v>
      </c>
      <c r="E1352">
        <v>-46.777274299999902</v>
      </c>
      <c r="F1352" t="s">
        <v>7023</v>
      </c>
      <c r="G1352">
        <v>3634230</v>
      </c>
      <c r="H1352" t="s">
        <v>8342</v>
      </c>
    </row>
    <row r="1353" spans="1:8" x14ac:dyDescent="0.3">
      <c r="A1353">
        <v>3635685</v>
      </c>
      <c r="B1353">
        <v>241.56000000000003</v>
      </c>
      <c r="C1353">
        <v>14</v>
      </c>
      <c r="D1353">
        <v>-23.605156099999999</v>
      </c>
      <c r="E1353">
        <v>-46.429890800000003</v>
      </c>
      <c r="F1353" t="s">
        <v>7023</v>
      </c>
      <c r="G1353">
        <v>3635685</v>
      </c>
      <c r="H1353" t="s">
        <v>8343</v>
      </c>
    </row>
    <row r="1354" spans="1:8" x14ac:dyDescent="0.3">
      <c r="A1354">
        <v>3638129</v>
      </c>
      <c r="B1354">
        <v>62.70000000000001</v>
      </c>
      <c r="C1354">
        <v>12</v>
      </c>
      <c r="D1354">
        <v>-23.800568999999999</v>
      </c>
      <c r="E1354">
        <v>-46.930945999999999</v>
      </c>
      <c r="F1354" t="s">
        <v>7023</v>
      </c>
      <c r="G1354">
        <v>3638129</v>
      </c>
      <c r="H1354" t="s">
        <v>8344</v>
      </c>
    </row>
    <row r="1355" spans="1:8" x14ac:dyDescent="0.3">
      <c r="A1355">
        <v>3640614</v>
      </c>
      <c r="B1355">
        <v>39.46</v>
      </c>
      <c r="C1355">
        <v>5</v>
      </c>
      <c r="D1355">
        <v>-23.551290699999999</v>
      </c>
      <c r="E1355">
        <v>-46.6432395</v>
      </c>
      <c r="F1355" t="s">
        <v>7023</v>
      </c>
      <c r="G1355">
        <v>3640614</v>
      </c>
      <c r="H1355" t="s">
        <v>8345</v>
      </c>
    </row>
    <row r="1356" spans="1:8" x14ac:dyDescent="0.3">
      <c r="A1356">
        <v>3642599</v>
      </c>
      <c r="B1356">
        <v>6588.8700000000008</v>
      </c>
      <c r="C1356">
        <v>53</v>
      </c>
      <c r="D1356">
        <v>-23.432068900000001</v>
      </c>
      <c r="E1356">
        <v>-46.561503399999999</v>
      </c>
      <c r="F1356" t="s">
        <v>7023</v>
      </c>
      <c r="G1356">
        <v>3642599</v>
      </c>
      <c r="H1356" t="s">
        <v>8346</v>
      </c>
    </row>
    <row r="1357" spans="1:8" x14ac:dyDescent="0.3">
      <c r="A1357">
        <v>3645325</v>
      </c>
      <c r="B1357">
        <v>737.92</v>
      </c>
      <c r="C1357">
        <v>49</v>
      </c>
      <c r="D1357">
        <v>-23.444716100000001</v>
      </c>
      <c r="E1357">
        <v>-46.403203400000002</v>
      </c>
      <c r="F1357" t="s">
        <v>7023</v>
      </c>
      <c r="G1357">
        <v>3645325</v>
      </c>
      <c r="H1357" t="s">
        <v>8347</v>
      </c>
    </row>
    <row r="1358" spans="1:8" x14ac:dyDescent="0.3">
      <c r="A1358">
        <v>3646663</v>
      </c>
      <c r="B1358">
        <v>2.98</v>
      </c>
      <c r="C1358">
        <v>1</v>
      </c>
      <c r="D1358">
        <v>-23.556223200000002</v>
      </c>
      <c r="E1358">
        <v>-46.5372044</v>
      </c>
      <c r="F1358" t="s">
        <v>7023</v>
      </c>
      <c r="G1358">
        <v>3646663</v>
      </c>
      <c r="H1358" t="s">
        <v>8348</v>
      </c>
    </row>
    <row r="1359" spans="1:8" x14ac:dyDescent="0.3">
      <c r="A1359">
        <v>3651885</v>
      </c>
      <c r="B1359">
        <v>6.68</v>
      </c>
      <c r="C1359">
        <v>1</v>
      </c>
      <c r="D1359">
        <v>-23.320903900000001</v>
      </c>
      <c r="E1359">
        <v>-46.763579300000004</v>
      </c>
      <c r="F1359" t="s">
        <v>7023</v>
      </c>
      <c r="G1359">
        <v>3651885</v>
      </c>
      <c r="H1359" t="s">
        <v>8349</v>
      </c>
    </row>
    <row r="1360" spans="1:8" x14ac:dyDescent="0.3">
      <c r="A1360">
        <v>3654291</v>
      </c>
      <c r="B1360">
        <v>102.95</v>
      </c>
      <c r="C1360">
        <v>15</v>
      </c>
      <c r="D1360">
        <v>-23.4977828</v>
      </c>
      <c r="E1360">
        <v>-46.648551599999998</v>
      </c>
      <c r="F1360" t="s">
        <v>7023</v>
      </c>
      <c r="G1360">
        <v>3654291</v>
      </c>
      <c r="H1360" t="s">
        <v>8350</v>
      </c>
    </row>
    <row r="1361" spans="1:8" x14ac:dyDescent="0.3">
      <c r="A1361">
        <v>3654703</v>
      </c>
      <c r="B1361">
        <v>90.03</v>
      </c>
      <c r="C1361">
        <v>2</v>
      </c>
      <c r="D1361">
        <v>-23.557373500000001</v>
      </c>
      <c r="E1361">
        <v>-46.8097791</v>
      </c>
      <c r="F1361" t="s">
        <v>7023</v>
      </c>
      <c r="G1361">
        <v>3654703</v>
      </c>
      <c r="H1361" t="s">
        <v>8351</v>
      </c>
    </row>
    <row r="1362" spans="1:8" x14ac:dyDescent="0.3">
      <c r="A1362">
        <v>3656113</v>
      </c>
      <c r="B1362">
        <v>117.18</v>
      </c>
      <c r="C1362">
        <v>8</v>
      </c>
      <c r="D1362">
        <v>-23.560920299999999</v>
      </c>
      <c r="E1362">
        <v>-46.573345600000003</v>
      </c>
      <c r="F1362" t="s">
        <v>7023</v>
      </c>
      <c r="G1362">
        <v>3656113</v>
      </c>
      <c r="H1362" t="s">
        <v>8352</v>
      </c>
    </row>
    <row r="1363" spans="1:8" x14ac:dyDescent="0.3">
      <c r="A1363">
        <v>3656243</v>
      </c>
      <c r="B1363">
        <v>275.69</v>
      </c>
      <c r="C1363">
        <v>20</v>
      </c>
      <c r="D1363">
        <v>-23.4527751</v>
      </c>
      <c r="E1363">
        <v>-46.439066500000003</v>
      </c>
      <c r="F1363" t="s">
        <v>7023</v>
      </c>
      <c r="G1363">
        <v>3656243</v>
      </c>
      <c r="H1363" t="s">
        <v>8353</v>
      </c>
    </row>
    <row r="1364" spans="1:8" x14ac:dyDescent="0.3">
      <c r="A1364">
        <v>3659837</v>
      </c>
      <c r="B1364">
        <v>53.9</v>
      </c>
      <c r="C1364">
        <v>4</v>
      </c>
      <c r="D1364">
        <v>-23.656655600000001</v>
      </c>
      <c r="E1364">
        <v>-46.853113099999902</v>
      </c>
      <c r="F1364" t="s">
        <v>7023</v>
      </c>
      <c r="G1364">
        <v>3659837</v>
      </c>
      <c r="H1364" t="s">
        <v>8354</v>
      </c>
    </row>
    <row r="1365" spans="1:8" x14ac:dyDescent="0.3">
      <c r="A1365">
        <v>3659838</v>
      </c>
      <c r="B1365">
        <v>488.00000000000006</v>
      </c>
      <c r="C1365">
        <v>29</v>
      </c>
      <c r="D1365">
        <v>-23.470875400000001</v>
      </c>
      <c r="E1365">
        <v>-46.636902599999999</v>
      </c>
      <c r="F1365" t="s">
        <v>7023</v>
      </c>
      <c r="G1365">
        <v>3659838</v>
      </c>
      <c r="H1365" t="s">
        <v>8355</v>
      </c>
    </row>
    <row r="1366" spans="1:8" x14ac:dyDescent="0.3">
      <c r="A1366">
        <v>3659839</v>
      </c>
      <c r="B1366">
        <v>707.61</v>
      </c>
      <c r="C1366">
        <v>15</v>
      </c>
      <c r="D1366">
        <v>-23.721150900000001</v>
      </c>
      <c r="E1366">
        <v>-46.769477599999902</v>
      </c>
      <c r="F1366" t="s">
        <v>7023</v>
      </c>
      <c r="G1366">
        <v>3659839</v>
      </c>
      <c r="H1366" t="s">
        <v>8356</v>
      </c>
    </row>
    <row r="1367" spans="1:8" x14ac:dyDescent="0.3">
      <c r="A1367">
        <v>3664429</v>
      </c>
      <c r="B1367">
        <v>17.869999999999997</v>
      </c>
      <c r="C1367">
        <v>3</v>
      </c>
      <c r="D1367">
        <v>-23.571227499999999</v>
      </c>
      <c r="E1367">
        <v>-46.7079551</v>
      </c>
      <c r="F1367" t="s">
        <v>7023</v>
      </c>
      <c r="G1367">
        <v>3664429</v>
      </c>
      <c r="H1367" t="s">
        <v>8357</v>
      </c>
    </row>
    <row r="1368" spans="1:8" x14ac:dyDescent="0.3">
      <c r="A1368">
        <v>3665320</v>
      </c>
      <c r="B1368">
        <v>64.88000000000001</v>
      </c>
      <c r="C1368">
        <v>11</v>
      </c>
      <c r="D1368">
        <v>-23.562952299999999</v>
      </c>
      <c r="E1368">
        <v>-46.636504299999999</v>
      </c>
      <c r="F1368" t="s">
        <v>7023</v>
      </c>
      <c r="G1368">
        <v>3665320</v>
      </c>
      <c r="H1368" t="s">
        <v>8358</v>
      </c>
    </row>
    <row r="1369" spans="1:8" x14ac:dyDescent="0.3">
      <c r="A1369">
        <v>3679603</v>
      </c>
      <c r="B1369">
        <v>1.18</v>
      </c>
      <c r="C1369">
        <v>1</v>
      </c>
      <c r="D1369">
        <v>-23.620299800000002</v>
      </c>
      <c r="E1369">
        <v>-46.487432599999998</v>
      </c>
      <c r="F1369" t="s">
        <v>7023</v>
      </c>
      <c r="G1369">
        <v>3679603</v>
      </c>
      <c r="H1369" t="s">
        <v>8359</v>
      </c>
    </row>
    <row r="1370" spans="1:8" x14ac:dyDescent="0.3">
      <c r="A1370">
        <v>3679722</v>
      </c>
      <c r="B1370">
        <v>182.71</v>
      </c>
      <c r="C1370">
        <v>14</v>
      </c>
      <c r="D1370">
        <v>-23.463297000000001</v>
      </c>
      <c r="E1370">
        <v>-46.872879900000001</v>
      </c>
      <c r="F1370" t="s">
        <v>7023</v>
      </c>
      <c r="G1370">
        <v>3679722</v>
      </c>
      <c r="H1370" t="s">
        <v>8360</v>
      </c>
    </row>
    <row r="1371" spans="1:8" x14ac:dyDescent="0.3">
      <c r="A1371">
        <v>3684413</v>
      </c>
      <c r="B1371">
        <v>1198.2299999999998</v>
      </c>
      <c r="C1371">
        <v>30</v>
      </c>
      <c r="D1371">
        <v>-23.431337500000001</v>
      </c>
      <c r="E1371">
        <v>-46.317120799999998</v>
      </c>
      <c r="F1371" t="s">
        <v>7023</v>
      </c>
      <c r="G1371">
        <v>3684413</v>
      </c>
      <c r="H1371" t="s">
        <v>8361</v>
      </c>
    </row>
    <row r="1372" spans="1:8" x14ac:dyDescent="0.3">
      <c r="A1372">
        <v>3685507</v>
      </c>
      <c r="B1372">
        <v>44.24</v>
      </c>
      <c r="C1372">
        <v>11</v>
      </c>
      <c r="D1372">
        <v>-23.546027599999999</v>
      </c>
      <c r="E1372">
        <v>-46.6397999</v>
      </c>
      <c r="F1372" t="s">
        <v>7023</v>
      </c>
      <c r="G1372">
        <v>3685507</v>
      </c>
      <c r="H1372" t="s">
        <v>8362</v>
      </c>
    </row>
    <row r="1373" spans="1:8" x14ac:dyDescent="0.3">
      <c r="A1373">
        <v>3686578</v>
      </c>
      <c r="B1373">
        <v>18.28</v>
      </c>
      <c r="C1373">
        <v>2</v>
      </c>
      <c r="D1373">
        <v>-23.693532999999999</v>
      </c>
      <c r="E1373">
        <v>-46.785215999999998</v>
      </c>
      <c r="F1373" t="s">
        <v>7023</v>
      </c>
      <c r="G1373">
        <v>3686578</v>
      </c>
      <c r="H1373" t="s">
        <v>8363</v>
      </c>
    </row>
    <row r="1374" spans="1:8" x14ac:dyDescent="0.3">
      <c r="A1374">
        <v>3687091</v>
      </c>
      <c r="B1374">
        <v>573.42999999999984</v>
      </c>
      <c r="C1374">
        <v>43</v>
      </c>
      <c r="D1374">
        <v>-23.559001299999998</v>
      </c>
      <c r="E1374">
        <v>-46.642719399999997</v>
      </c>
      <c r="F1374" t="s">
        <v>7023</v>
      </c>
      <c r="G1374">
        <v>3687091</v>
      </c>
      <c r="H1374" t="s">
        <v>8364</v>
      </c>
    </row>
    <row r="1375" spans="1:8" x14ac:dyDescent="0.3">
      <c r="A1375">
        <v>3688260</v>
      </c>
      <c r="B1375">
        <v>37.019999999999996</v>
      </c>
      <c r="C1375">
        <v>7</v>
      </c>
      <c r="D1375">
        <v>-23.499656000000002</v>
      </c>
      <c r="E1375">
        <v>-46.797725700000001</v>
      </c>
      <c r="F1375" t="s">
        <v>7023</v>
      </c>
      <c r="G1375">
        <v>3688260</v>
      </c>
      <c r="H1375" t="s">
        <v>7555</v>
      </c>
    </row>
    <row r="1376" spans="1:8" x14ac:dyDescent="0.3">
      <c r="A1376">
        <v>3692361</v>
      </c>
      <c r="B1376">
        <v>32.17</v>
      </c>
      <c r="C1376">
        <v>5</v>
      </c>
      <c r="D1376">
        <v>-23.628716099999998</v>
      </c>
      <c r="E1376">
        <v>-46.735998000000002</v>
      </c>
      <c r="F1376" t="s">
        <v>7023</v>
      </c>
      <c r="G1376">
        <v>3692361</v>
      </c>
      <c r="H1376" t="s">
        <v>8365</v>
      </c>
    </row>
    <row r="1377" spans="1:8" x14ac:dyDescent="0.3">
      <c r="A1377">
        <v>3692470</v>
      </c>
      <c r="B1377">
        <v>1116.2100000000003</v>
      </c>
      <c r="C1377">
        <v>27</v>
      </c>
      <c r="D1377">
        <v>-23.4508045</v>
      </c>
      <c r="E1377">
        <v>-46.714505699999997</v>
      </c>
      <c r="F1377" t="s">
        <v>7023</v>
      </c>
      <c r="G1377">
        <v>3692470</v>
      </c>
      <c r="H1377" t="s">
        <v>8366</v>
      </c>
    </row>
    <row r="1378" spans="1:8" x14ac:dyDescent="0.3">
      <c r="A1378">
        <v>3695439</v>
      </c>
      <c r="B1378">
        <v>54.42</v>
      </c>
      <c r="C1378">
        <v>3</v>
      </c>
      <c r="D1378">
        <v>-23.525134999999999</v>
      </c>
      <c r="E1378">
        <v>-46.382753699999903</v>
      </c>
      <c r="F1378" t="s">
        <v>7023</v>
      </c>
      <c r="G1378">
        <v>3695439</v>
      </c>
      <c r="H1378" t="s">
        <v>8367</v>
      </c>
    </row>
    <row r="1379" spans="1:8" x14ac:dyDescent="0.3">
      <c r="A1379">
        <v>3695440</v>
      </c>
      <c r="B1379">
        <v>498.17</v>
      </c>
      <c r="C1379">
        <v>31</v>
      </c>
      <c r="D1379">
        <v>-23.539797400000001</v>
      </c>
      <c r="E1379">
        <v>-46.358316299999998</v>
      </c>
      <c r="F1379" t="s">
        <v>7023</v>
      </c>
      <c r="G1379">
        <v>3695440</v>
      </c>
      <c r="H1379" t="s">
        <v>8368</v>
      </c>
    </row>
    <row r="1380" spans="1:8" x14ac:dyDescent="0.3">
      <c r="A1380">
        <v>3695685</v>
      </c>
      <c r="B1380">
        <v>553.87</v>
      </c>
      <c r="C1380">
        <v>16</v>
      </c>
      <c r="D1380">
        <v>-23.5832078</v>
      </c>
      <c r="E1380">
        <v>-46.385224600000001</v>
      </c>
      <c r="F1380" t="s">
        <v>7023</v>
      </c>
      <c r="G1380">
        <v>3695685</v>
      </c>
      <c r="H1380" t="s">
        <v>8369</v>
      </c>
    </row>
    <row r="1381" spans="1:8" x14ac:dyDescent="0.3">
      <c r="A1381">
        <v>3696735</v>
      </c>
      <c r="B1381">
        <v>26.150000000000006</v>
      </c>
      <c r="C1381">
        <v>5</v>
      </c>
      <c r="D1381">
        <v>-23.583750599999998</v>
      </c>
      <c r="E1381">
        <v>-46.583668899999999</v>
      </c>
      <c r="F1381" t="s">
        <v>7023</v>
      </c>
      <c r="G1381">
        <v>3696735</v>
      </c>
      <c r="H1381" t="s">
        <v>8370</v>
      </c>
    </row>
    <row r="1382" spans="1:8" x14ac:dyDescent="0.3">
      <c r="A1382">
        <v>3701332</v>
      </c>
      <c r="B1382">
        <v>150.97</v>
      </c>
      <c r="C1382">
        <v>8</v>
      </c>
      <c r="D1382">
        <v>-23.704722499999999</v>
      </c>
      <c r="E1382">
        <v>-46.798376599999997</v>
      </c>
      <c r="F1382" t="s">
        <v>7023</v>
      </c>
      <c r="G1382">
        <v>3701332</v>
      </c>
      <c r="H1382" t="s">
        <v>8371</v>
      </c>
    </row>
    <row r="1383" spans="1:8" x14ac:dyDescent="0.3">
      <c r="A1383">
        <v>3705526</v>
      </c>
      <c r="B1383">
        <v>66.739999999999995</v>
      </c>
      <c r="C1383">
        <v>11</v>
      </c>
      <c r="D1383">
        <v>-23.654709199999999</v>
      </c>
      <c r="E1383">
        <v>-46.808390499999902</v>
      </c>
      <c r="F1383" t="s">
        <v>7023</v>
      </c>
      <c r="G1383">
        <v>3705526</v>
      </c>
      <c r="H1383" t="s">
        <v>8372</v>
      </c>
    </row>
    <row r="1384" spans="1:8" x14ac:dyDescent="0.3">
      <c r="A1384">
        <v>3705960</v>
      </c>
      <c r="B1384">
        <v>192.91</v>
      </c>
      <c r="C1384">
        <v>3</v>
      </c>
      <c r="D1384">
        <v>-23.549156</v>
      </c>
      <c r="E1384">
        <v>-46.835139599999998</v>
      </c>
      <c r="F1384" t="s">
        <v>7023</v>
      </c>
      <c r="G1384">
        <v>3705960</v>
      </c>
      <c r="H1384" t="s">
        <v>8373</v>
      </c>
    </row>
    <row r="1385" spans="1:8" x14ac:dyDescent="0.3">
      <c r="A1385">
        <v>3714952</v>
      </c>
      <c r="B1385">
        <v>1401.41</v>
      </c>
      <c r="C1385">
        <v>13</v>
      </c>
      <c r="D1385">
        <v>-23.5521882</v>
      </c>
      <c r="E1385">
        <v>-46.881897799999997</v>
      </c>
      <c r="F1385" t="s">
        <v>7023</v>
      </c>
      <c r="G1385">
        <v>3714952</v>
      </c>
      <c r="H1385" t="s">
        <v>8374</v>
      </c>
    </row>
    <row r="1386" spans="1:8" x14ac:dyDescent="0.3">
      <c r="A1386">
        <v>3715360</v>
      </c>
      <c r="B1386">
        <v>4.12</v>
      </c>
      <c r="C1386">
        <v>1</v>
      </c>
      <c r="D1386">
        <v>-23.6796978</v>
      </c>
      <c r="E1386">
        <v>-46.7513887</v>
      </c>
      <c r="F1386" t="s">
        <v>7023</v>
      </c>
      <c r="G1386">
        <v>3715360</v>
      </c>
      <c r="H1386" t="s">
        <v>8375</v>
      </c>
    </row>
    <row r="1387" spans="1:8" x14ac:dyDescent="0.3">
      <c r="A1387">
        <v>3716304</v>
      </c>
      <c r="B1387">
        <v>462.95</v>
      </c>
      <c r="C1387">
        <v>13</v>
      </c>
      <c r="D1387">
        <v>-23.554939000000001</v>
      </c>
      <c r="E1387">
        <v>-46.796295999999998</v>
      </c>
      <c r="F1387" t="s">
        <v>7023</v>
      </c>
      <c r="G1387">
        <v>3716304</v>
      </c>
      <c r="H1387" t="s">
        <v>8376</v>
      </c>
    </row>
    <row r="1388" spans="1:8" x14ac:dyDescent="0.3">
      <c r="A1388">
        <v>3716858</v>
      </c>
      <c r="B1388">
        <v>290.52</v>
      </c>
      <c r="C1388">
        <v>13</v>
      </c>
      <c r="D1388">
        <v>-23.490525000000002</v>
      </c>
      <c r="E1388">
        <v>-46.655812500000003</v>
      </c>
      <c r="F1388" t="s">
        <v>7023</v>
      </c>
      <c r="G1388">
        <v>3716858</v>
      </c>
      <c r="H1388" t="s">
        <v>8377</v>
      </c>
    </row>
    <row r="1389" spans="1:8" x14ac:dyDescent="0.3">
      <c r="A1389">
        <v>3730924</v>
      </c>
      <c r="B1389">
        <v>54.649999999999991</v>
      </c>
      <c r="C1389">
        <v>9</v>
      </c>
      <c r="D1389">
        <v>-23.5510941</v>
      </c>
      <c r="E1389">
        <v>-46.790685199999999</v>
      </c>
      <c r="F1389" t="s">
        <v>7023</v>
      </c>
      <c r="G1389">
        <v>3730924</v>
      </c>
      <c r="H1389" t="s">
        <v>8378</v>
      </c>
    </row>
    <row r="1390" spans="1:8" x14ac:dyDescent="0.3">
      <c r="A1390">
        <v>3731045</v>
      </c>
      <c r="B1390">
        <v>0.48</v>
      </c>
      <c r="C1390">
        <v>1</v>
      </c>
      <c r="D1390">
        <v>-23.5229973</v>
      </c>
      <c r="E1390">
        <v>-46.890801199999999</v>
      </c>
      <c r="F1390" t="s">
        <v>7023</v>
      </c>
      <c r="G1390">
        <v>3731045</v>
      </c>
      <c r="H1390" t="s">
        <v>8379</v>
      </c>
    </row>
    <row r="1391" spans="1:8" x14ac:dyDescent="0.3">
      <c r="A1391">
        <v>3733537</v>
      </c>
      <c r="B1391">
        <v>3.52</v>
      </c>
      <c r="C1391">
        <v>2</v>
      </c>
      <c r="D1391">
        <v>-23.531721900000001</v>
      </c>
      <c r="E1391">
        <v>-46.801839999999999</v>
      </c>
      <c r="F1391" t="s">
        <v>7023</v>
      </c>
      <c r="G1391">
        <v>3733537</v>
      </c>
      <c r="H1391" t="s">
        <v>8380</v>
      </c>
    </row>
    <row r="1392" spans="1:8" x14ac:dyDescent="0.3">
      <c r="A1392">
        <v>3733539</v>
      </c>
      <c r="B1392">
        <v>444.8</v>
      </c>
      <c r="C1392">
        <v>17</v>
      </c>
      <c r="D1392">
        <v>-23.585158199999999</v>
      </c>
      <c r="E1392">
        <v>-46.519533799999998</v>
      </c>
      <c r="F1392" t="s">
        <v>7023</v>
      </c>
      <c r="G1392">
        <v>3733539</v>
      </c>
      <c r="H1392" t="s">
        <v>8381</v>
      </c>
    </row>
    <row r="1393" spans="1:8" x14ac:dyDescent="0.3">
      <c r="A1393">
        <v>3739165</v>
      </c>
      <c r="B1393">
        <v>559.74</v>
      </c>
      <c r="C1393">
        <v>21</v>
      </c>
      <c r="D1393">
        <v>-23.4563378</v>
      </c>
      <c r="E1393">
        <v>-46.673340099999997</v>
      </c>
      <c r="F1393" t="s">
        <v>7023</v>
      </c>
      <c r="G1393">
        <v>3739165</v>
      </c>
      <c r="H1393" t="s">
        <v>8382</v>
      </c>
    </row>
    <row r="1394" spans="1:8" x14ac:dyDescent="0.3">
      <c r="A1394">
        <v>3740248</v>
      </c>
      <c r="B1394">
        <v>91.570000000000007</v>
      </c>
      <c r="C1394">
        <v>10</v>
      </c>
      <c r="D1394">
        <v>-23.657772300000001</v>
      </c>
      <c r="E1394">
        <v>-46.8445009</v>
      </c>
      <c r="F1394" t="s">
        <v>7023</v>
      </c>
      <c r="G1394">
        <v>3740248</v>
      </c>
      <c r="H1394" t="s">
        <v>8383</v>
      </c>
    </row>
    <row r="1395" spans="1:8" x14ac:dyDescent="0.3">
      <c r="A1395">
        <v>3741803</v>
      </c>
      <c r="B1395">
        <v>389.66999999999996</v>
      </c>
      <c r="C1395">
        <v>13</v>
      </c>
      <c r="D1395">
        <v>-23.461163899999999</v>
      </c>
      <c r="E1395">
        <v>-46.665661499999999</v>
      </c>
      <c r="F1395" t="s">
        <v>7023</v>
      </c>
      <c r="G1395">
        <v>3741803</v>
      </c>
      <c r="H1395" t="s">
        <v>8384</v>
      </c>
    </row>
    <row r="1396" spans="1:8" x14ac:dyDescent="0.3">
      <c r="A1396">
        <v>3743424</v>
      </c>
      <c r="B1396">
        <v>178.77</v>
      </c>
      <c r="C1396">
        <v>17</v>
      </c>
      <c r="D1396">
        <v>-23.560025400000001</v>
      </c>
      <c r="E1396">
        <v>-46.653266299999999</v>
      </c>
      <c r="F1396" t="s">
        <v>7023</v>
      </c>
      <c r="G1396">
        <v>3743424</v>
      </c>
      <c r="H1396" t="s">
        <v>8385</v>
      </c>
    </row>
    <row r="1397" spans="1:8" x14ac:dyDescent="0.3">
      <c r="A1397">
        <v>3744238</v>
      </c>
      <c r="B1397">
        <v>175.02999999999997</v>
      </c>
      <c r="C1397">
        <v>13</v>
      </c>
      <c r="D1397">
        <v>-23.495823600000001</v>
      </c>
      <c r="E1397">
        <v>-46.6876052</v>
      </c>
      <c r="F1397" t="s">
        <v>7023</v>
      </c>
      <c r="G1397">
        <v>3744238</v>
      </c>
      <c r="H1397" t="s">
        <v>8386</v>
      </c>
    </row>
    <row r="1398" spans="1:8" x14ac:dyDescent="0.3">
      <c r="A1398">
        <v>3745465</v>
      </c>
      <c r="B1398">
        <v>1060.92</v>
      </c>
      <c r="C1398">
        <v>11</v>
      </c>
      <c r="D1398">
        <v>-23.503204400000001</v>
      </c>
      <c r="E1398">
        <v>-46.672080700000002</v>
      </c>
      <c r="F1398" t="s">
        <v>7023</v>
      </c>
      <c r="G1398">
        <v>3745465</v>
      </c>
      <c r="H1398" t="s">
        <v>8387</v>
      </c>
    </row>
    <row r="1399" spans="1:8" x14ac:dyDescent="0.3">
      <c r="A1399">
        <v>3748974</v>
      </c>
      <c r="B1399">
        <v>60.650000000000006</v>
      </c>
      <c r="C1399">
        <v>2</v>
      </c>
      <c r="D1399" t="s">
        <v>47</v>
      </c>
      <c r="E1399" t="s">
        <v>47</v>
      </c>
      <c r="F1399" t="s">
        <v>7023</v>
      </c>
      <c r="G1399">
        <v>3748974</v>
      </c>
      <c r="H1399" t="s">
        <v>8388</v>
      </c>
    </row>
    <row r="1400" spans="1:8" x14ac:dyDescent="0.3">
      <c r="A1400">
        <v>3752199</v>
      </c>
      <c r="B1400">
        <v>915.48</v>
      </c>
      <c r="C1400">
        <v>29</v>
      </c>
      <c r="D1400">
        <v>-23.504476100000002</v>
      </c>
      <c r="E1400">
        <v>-46.8106042</v>
      </c>
      <c r="F1400" t="s">
        <v>7023</v>
      </c>
      <c r="G1400">
        <v>3752199</v>
      </c>
      <c r="H1400" t="s">
        <v>8389</v>
      </c>
    </row>
    <row r="1401" spans="1:8" x14ac:dyDescent="0.3">
      <c r="A1401">
        <v>3755408</v>
      </c>
      <c r="B1401">
        <v>44.08</v>
      </c>
      <c r="C1401">
        <v>3</v>
      </c>
      <c r="D1401">
        <v>-23.676846999999999</v>
      </c>
      <c r="E1401">
        <v>-46.753648200000001</v>
      </c>
      <c r="F1401" t="s">
        <v>7023</v>
      </c>
      <c r="G1401">
        <v>3755408</v>
      </c>
      <c r="H1401" t="s">
        <v>8390</v>
      </c>
    </row>
    <row r="1402" spans="1:8" x14ac:dyDescent="0.3">
      <c r="A1402">
        <v>3756626</v>
      </c>
      <c r="B1402">
        <v>592.93000000000006</v>
      </c>
      <c r="C1402">
        <v>8</v>
      </c>
      <c r="D1402">
        <v>-23.616146499999999</v>
      </c>
      <c r="E1402">
        <v>-46.726658999999998</v>
      </c>
      <c r="F1402" t="s">
        <v>7023</v>
      </c>
      <c r="G1402">
        <v>3756626</v>
      </c>
      <c r="H1402" t="s">
        <v>8391</v>
      </c>
    </row>
    <row r="1403" spans="1:8" x14ac:dyDescent="0.3">
      <c r="A1403">
        <v>3756955</v>
      </c>
      <c r="B1403">
        <v>2186.8900000000003</v>
      </c>
      <c r="C1403">
        <v>35</v>
      </c>
      <c r="D1403">
        <v>-23.539916099999999</v>
      </c>
      <c r="E1403">
        <v>-46.856377999999999</v>
      </c>
      <c r="F1403" t="s">
        <v>7023</v>
      </c>
      <c r="G1403">
        <v>3756955</v>
      </c>
      <c r="H1403" t="s">
        <v>8392</v>
      </c>
    </row>
    <row r="1404" spans="1:8" x14ac:dyDescent="0.3">
      <c r="A1404">
        <v>3762930</v>
      </c>
      <c r="B1404">
        <v>197.62</v>
      </c>
      <c r="C1404">
        <v>11</v>
      </c>
      <c r="D1404">
        <v>-23.477900699999999</v>
      </c>
      <c r="E1404">
        <v>-46.707128500000003</v>
      </c>
      <c r="F1404" t="s">
        <v>7023</v>
      </c>
      <c r="G1404">
        <v>3762930</v>
      </c>
      <c r="H1404" t="s">
        <v>8393</v>
      </c>
    </row>
    <row r="1405" spans="1:8" x14ac:dyDescent="0.3">
      <c r="A1405">
        <v>3768149</v>
      </c>
      <c r="B1405">
        <v>0</v>
      </c>
      <c r="C1405">
        <v>2</v>
      </c>
      <c r="D1405">
        <v>-23.406277899999999</v>
      </c>
      <c r="E1405">
        <v>-46.763806000000002</v>
      </c>
      <c r="F1405" t="s">
        <v>7023</v>
      </c>
      <c r="G1405">
        <v>3768149</v>
      </c>
      <c r="H1405" t="s">
        <v>8394</v>
      </c>
    </row>
    <row r="1406" spans="1:8" x14ac:dyDescent="0.3">
      <c r="A1406">
        <v>3779795</v>
      </c>
      <c r="B1406">
        <v>23.73</v>
      </c>
      <c r="C1406">
        <v>2</v>
      </c>
      <c r="D1406">
        <v>-23.540009300000001</v>
      </c>
      <c r="E1406">
        <v>-46.368154799999999</v>
      </c>
      <c r="F1406" t="s">
        <v>7023</v>
      </c>
      <c r="G1406">
        <v>3779795</v>
      </c>
      <c r="H1406" t="s">
        <v>8395</v>
      </c>
    </row>
    <row r="1407" spans="1:8" x14ac:dyDescent="0.3">
      <c r="A1407">
        <v>3785279</v>
      </c>
      <c r="B1407">
        <v>119.75</v>
      </c>
      <c r="C1407">
        <v>11</v>
      </c>
      <c r="D1407">
        <v>-23.4367518</v>
      </c>
      <c r="E1407">
        <v>-46.558041499999902</v>
      </c>
      <c r="F1407" t="s">
        <v>7023</v>
      </c>
      <c r="G1407">
        <v>3785279</v>
      </c>
      <c r="H1407" t="s">
        <v>8396</v>
      </c>
    </row>
    <row r="1408" spans="1:8" x14ac:dyDescent="0.3">
      <c r="A1408">
        <v>3786518</v>
      </c>
      <c r="B1408">
        <v>12.85</v>
      </c>
      <c r="C1408">
        <v>5</v>
      </c>
      <c r="D1408">
        <v>-23.6514068</v>
      </c>
      <c r="E1408">
        <v>-46.7909103</v>
      </c>
      <c r="F1408" t="s">
        <v>7023</v>
      </c>
      <c r="G1408">
        <v>3786518</v>
      </c>
      <c r="H1408" t="s">
        <v>8397</v>
      </c>
    </row>
    <row r="1409" spans="1:8" x14ac:dyDescent="0.3">
      <c r="A1409">
        <v>3790254</v>
      </c>
      <c r="B1409">
        <v>455.11000000000007</v>
      </c>
      <c r="C1409">
        <v>16</v>
      </c>
      <c r="D1409">
        <v>-23.5306943</v>
      </c>
      <c r="E1409">
        <v>-46.8318668</v>
      </c>
      <c r="F1409" t="s">
        <v>7023</v>
      </c>
      <c r="G1409">
        <v>3790254</v>
      </c>
      <c r="H1409" t="s">
        <v>8398</v>
      </c>
    </row>
    <row r="1410" spans="1:8" x14ac:dyDescent="0.3">
      <c r="A1410">
        <v>3790255</v>
      </c>
      <c r="B1410">
        <v>2933.6099999999997</v>
      </c>
      <c r="C1410">
        <v>50</v>
      </c>
      <c r="D1410">
        <v>-23.480498399999998</v>
      </c>
      <c r="E1410">
        <v>-46.695745700000003</v>
      </c>
      <c r="F1410" t="s">
        <v>7023</v>
      </c>
      <c r="G1410">
        <v>3790255</v>
      </c>
      <c r="H1410" t="s">
        <v>7976</v>
      </c>
    </row>
    <row r="1411" spans="1:8" x14ac:dyDescent="0.3">
      <c r="A1411">
        <v>3792261</v>
      </c>
      <c r="B1411">
        <v>52.82</v>
      </c>
      <c r="C1411">
        <v>5</v>
      </c>
      <c r="D1411">
        <v>-23.679929000000001</v>
      </c>
      <c r="E1411">
        <v>-46.854234599999998</v>
      </c>
      <c r="F1411" t="s">
        <v>7023</v>
      </c>
      <c r="G1411">
        <v>3792261</v>
      </c>
      <c r="H1411" t="s">
        <v>8399</v>
      </c>
    </row>
    <row r="1412" spans="1:8" x14ac:dyDescent="0.3">
      <c r="A1412">
        <v>3792857</v>
      </c>
      <c r="B1412">
        <v>518.29</v>
      </c>
      <c r="C1412">
        <v>33</v>
      </c>
      <c r="D1412">
        <v>-23.503288999999999</v>
      </c>
      <c r="E1412">
        <v>-46.637880299999999</v>
      </c>
      <c r="F1412" t="s">
        <v>7023</v>
      </c>
      <c r="G1412">
        <v>3792857</v>
      </c>
      <c r="H1412" t="s">
        <v>8400</v>
      </c>
    </row>
    <row r="1413" spans="1:8" x14ac:dyDescent="0.3">
      <c r="A1413">
        <v>3795054</v>
      </c>
      <c r="B1413">
        <v>639.96</v>
      </c>
      <c r="C1413">
        <v>10</v>
      </c>
      <c r="D1413">
        <v>-23.647490399999999</v>
      </c>
      <c r="E1413">
        <v>-46.802892300000003</v>
      </c>
      <c r="F1413" t="s">
        <v>7023</v>
      </c>
      <c r="G1413">
        <v>3795054</v>
      </c>
      <c r="H1413" t="s">
        <v>7175</v>
      </c>
    </row>
    <row r="1414" spans="1:8" x14ac:dyDescent="0.3">
      <c r="A1414">
        <v>3798471</v>
      </c>
      <c r="B1414">
        <v>386.08</v>
      </c>
      <c r="C1414">
        <v>22</v>
      </c>
      <c r="D1414">
        <v>-23.546114299999999</v>
      </c>
      <c r="E1414">
        <v>-46.640939899999999</v>
      </c>
      <c r="F1414" t="s">
        <v>7023</v>
      </c>
      <c r="G1414">
        <v>3798471</v>
      </c>
      <c r="H1414" t="s">
        <v>8401</v>
      </c>
    </row>
    <row r="1415" spans="1:8" x14ac:dyDescent="0.3">
      <c r="A1415">
        <v>3798546</v>
      </c>
      <c r="B1415">
        <v>1268.7599999999998</v>
      </c>
      <c r="C1415">
        <v>51</v>
      </c>
      <c r="D1415">
        <v>-23.4779187</v>
      </c>
      <c r="E1415">
        <v>-46.389366500000001</v>
      </c>
      <c r="F1415" t="s">
        <v>7023</v>
      </c>
      <c r="G1415">
        <v>3798546</v>
      </c>
      <c r="H1415" t="s">
        <v>8402</v>
      </c>
    </row>
    <row r="1416" spans="1:8" x14ac:dyDescent="0.3">
      <c r="A1416">
        <v>3805007</v>
      </c>
      <c r="B1416">
        <v>669.12000000000012</v>
      </c>
      <c r="C1416">
        <v>10</v>
      </c>
      <c r="D1416">
        <v>-23.674755399999999</v>
      </c>
      <c r="E1416">
        <v>-46.7886278</v>
      </c>
      <c r="F1416" t="s">
        <v>7023</v>
      </c>
      <c r="G1416">
        <v>3805007</v>
      </c>
      <c r="H1416" t="s">
        <v>7175</v>
      </c>
    </row>
    <row r="1417" spans="1:8" x14ac:dyDescent="0.3">
      <c r="A1417">
        <v>3811590</v>
      </c>
      <c r="B1417">
        <v>554.22</v>
      </c>
      <c r="C1417">
        <v>12</v>
      </c>
      <c r="D1417">
        <v>-23.613859300000001</v>
      </c>
      <c r="E1417">
        <v>-46.517503599999998</v>
      </c>
      <c r="F1417" t="s">
        <v>7023</v>
      </c>
      <c r="G1417">
        <v>3811590</v>
      </c>
      <c r="H1417" t="s">
        <v>8403</v>
      </c>
    </row>
    <row r="1418" spans="1:8" x14ac:dyDescent="0.3">
      <c r="A1418">
        <v>3821872</v>
      </c>
      <c r="B1418">
        <v>40.06</v>
      </c>
      <c r="C1418">
        <v>8</v>
      </c>
      <c r="D1418">
        <v>-23.490567899999999</v>
      </c>
      <c r="E1418">
        <v>-46.652713800000001</v>
      </c>
      <c r="F1418" t="s">
        <v>7023</v>
      </c>
      <c r="G1418">
        <v>3821872</v>
      </c>
      <c r="H1418" t="s">
        <v>8404</v>
      </c>
    </row>
    <row r="1419" spans="1:8" x14ac:dyDescent="0.3">
      <c r="A1419">
        <v>3824211</v>
      </c>
      <c r="B1419">
        <v>384.28</v>
      </c>
      <c r="C1419">
        <v>20</v>
      </c>
      <c r="D1419">
        <v>-23.665947599999999</v>
      </c>
      <c r="E1419">
        <v>-46.764589399999998</v>
      </c>
      <c r="F1419" t="s">
        <v>7023</v>
      </c>
      <c r="G1419">
        <v>3824211</v>
      </c>
      <c r="H1419" t="s">
        <v>8405</v>
      </c>
    </row>
    <row r="1420" spans="1:8" x14ac:dyDescent="0.3">
      <c r="A1420">
        <v>3828409</v>
      </c>
      <c r="B1420">
        <v>26.1</v>
      </c>
      <c r="C1420">
        <v>6</v>
      </c>
      <c r="D1420">
        <v>-23.586394599999998</v>
      </c>
      <c r="E1420">
        <v>-46.544997899999998</v>
      </c>
      <c r="F1420" t="s">
        <v>7023</v>
      </c>
      <c r="G1420">
        <v>3828409</v>
      </c>
      <c r="H1420" t="s">
        <v>8406</v>
      </c>
    </row>
    <row r="1421" spans="1:8" x14ac:dyDescent="0.3">
      <c r="A1421">
        <v>3830311</v>
      </c>
      <c r="B1421">
        <v>210.06999999999996</v>
      </c>
      <c r="C1421">
        <v>20</v>
      </c>
      <c r="D1421">
        <v>-23.408352300000001</v>
      </c>
      <c r="E1421">
        <v>-46.465771099999998</v>
      </c>
      <c r="F1421" t="s">
        <v>7023</v>
      </c>
      <c r="G1421">
        <v>3830311</v>
      </c>
      <c r="H1421" t="s">
        <v>8407</v>
      </c>
    </row>
    <row r="1422" spans="1:8" x14ac:dyDescent="0.3">
      <c r="A1422">
        <v>3832618</v>
      </c>
      <c r="B1422">
        <v>616.50000000000011</v>
      </c>
      <c r="C1422">
        <v>6</v>
      </c>
      <c r="D1422">
        <v>-23.449314600000001</v>
      </c>
      <c r="E1422">
        <v>-46.698107499999999</v>
      </c>
      <c r="F1422" t="s">
        <v>7023</v>
      </c>
      <c r="G1422">
        <v>3832618</v>
      </c>
      <c r="H1422" t="s">
        <v>8408</v>
      </c>
    </row>
    <row r="1423" spans="1:8" x14ac:dyDescent="0.3">
      <c r="A1423">
        <v>3833063</v>
      </c>
      <c r="B1423">
        <v>7.18</v>
      </c>
      <c r="C1423">
        <v>1</v>
      </c>
      <c r="D1423">
        <v>-23.607660299999999</v>
      </c>
      <c r="E1423">
        <v>-46.400334099999903</v>
      </c>
      <c r="F1423" t="s">
        <v>7023</v>
      </c>
      <c r="G1423">
        <v>3833063</v>
      </c>
      <c r="H1423" t="s">
        <v>8409</v>
      </c>
    </row>
    <row r="1424" spans="1:8" x14ac:dyDescent="0.3">
      <c r="A1424">
        <v>3855311</v>
      </c>
      <c r="B1424">
        <v>119.14000000000001</v>
      </c>
      <c r="C1424">
        <v>15</v>
      </c>
      <c r="D1424">
        <v>-23.535925200000001</v>
      </c>
      <c r="E1424">
        <v>-46.478971199999997</v>
      </c>
      <c r="F1424" t="s">
        <v>7023</v>
      </c>
      <c r="G1424">
        <v>3855311</v>
      </c>
      <c r="H1424" t="s">
        <v>8410</v>
      </c>
    </row>
    <row r="1425" spans="1:8" x14ac:dyDescent="0.3">
      <c r="A1425">
        <v>3855637</v>
      </c>
      <c r="B1425">
        <v>10.120000000000001</v>
      </c>
      <c r="C1425">
        <v>3</v>
      </c>
      <c r="D1425">
        <v>-23.607408199999998</v>
      </c>
      <c r="E1425">
        <v>-46.480839899999999</v>
      </c>
      <c r="F1425" t="s">
        <v>7023</v>
      </c>
      <c r="G1425">
        <v>3855637</v>
      </c>
      <c r="H1425" t="s">
        <v>8411</v>
      </c>
    </row>
    <row r="1426" spans="1:8" x14ac:dyDescent="0.3">
      <c r="A1426">
        <v>3856827</v>
      </c>
      <c r="B1426">
        <v>3388.6599999999994</v>
      </c>
      <c r="C1426">
        <v>31</v>
      </c>
      <c r="D1426">
        <v>-23.532753700000001</v>
      </c>
      <c r="E1426">
        <v>-46.8363783</v>
      </c>
      <c r="F1426" t="s">
        <v>7023</v>
      </c>
      <c r="G1426">
        <v>3856827</v>
      </c>
      <c r="H1426" t="s">
        <v>8412</v>
      </c>
    </row>
    <row r="1427" spans="1:8" x14ac:dyDescent="0.3">
      <c r="A1427">
        <v>3860155</v>
      </c>
      <c r="B1427">
        <v>139.88999999999999</v>
      </c>
      <c r="C1427">
        <v>14</v>
      </c>
      <c r="D1427">
        <v>-23.583691099999999</v>
      </c>
      <c r="E1427">
        <v>-46.582102300000003</v>
      </c>
      <c r="F1427" t="s">
        <v>7023</v>
      </c>
      <c r="G1427">
        <v>3860155</v>
      </c>
      <c r="H1427" t="s">
        <v>8413</v>
      </c>
    </row>
    <row r="1428" spans="1:8" x14ac:dyDescent="0.3">
      <c r="A1428">
        <v>3872224</v>
      </c>
      <c r="B1428">
        <v>33.68</v>
      </c>
      <c r="C1428">
        <v>3</v>
      </c>
      <c r="D1428">
        <v>-23.492111000000001</v>
      </c>
      <c r="E1428">
        <v>-46.787359799999997</v>
      </c>
      <c r="F1428" t="s">
        <v>7023</v>
      </c>
      <c r="G1428">
        <v>3872224</v>
      </c>
      <c r="H1428" t="s">
        <v>8414</v>
      </c>
    </row>
    <row r="1429" spans="1:8" x14ac:dyDescent="0.3">
      <c r="A1429">
        <v>3880610</v>
      </c>
      <c r="B1429">
        <v>1665.92</v>
      </c>
      <c r="C1429">
        <v>10</v>
      </c>
      <c r="D1429">
        <v>-23.5540831</v>
      </c>
      <c r="E1429">
        <v>-46.222898200000003</v>
      </c>
      <c r="F1429" t="s">
        <v>7023</v>
      </c>
      <c r="G1429">
        <v>3880610</v>
      </c>
      <c r="H1429" t="s">
        <v>8415</v>
      </c>
    </row>
    <row r="1430" spans="1:8" x14ac:dyDescent="0.3">
      <c r="A1430">
        <v>3882942</v>
      </c>
      <c r="B1430">
        <v>148.18999999999997</v>
      </c>
      <c r="C1430">
        <v>9</v>
      </c>
      <c r="D1430">
        <v>-23.694641399999998</v>
      </c>
      <c r="E1430">
        <v>-46.780397099999902</v>
      </c>
      <c r="F1430" t="s">
        <v>7023</v>
      </c>
      <c r="G1430">
        <v>3882942</v>
      </c>
      <c r="H1430" t="s">
        <v>8416</v>
      </c>
    </row>
    <row r="1431" spans="1:8" x14ac:dyDescent="0.3">
      <c r="A1431">
        <v>3886256</v>
      </c>
      <c r="B1431">
        <v>813.03</v>
      </c>
      <c r="C1431">
        <v>20</v>
      </c>
      <c r="D1431">
        <v>-23.294131199999999</v>
      </c>
      <c r="E1431">
        <v>-46.733116799999998</v>
      </c>
      <c r="F1431" t="s">
        <v>7023</v>
      </c>
      <c r="G1431">
        <v>3886256</v>
      </c>
      <c r="H1431" t="s">
        <v>8417</v>
      </c>
    </row>
    <row r="1432" spans="1:8" x14ac:dyDescent="0.3">
      <c r="A1432">
        <v>3891375</v>
      </c>
      <c r="B1432">
        <v>377.98999999999995</v>
      </c>
      <c r="C1432">
        <v>38</v>
      </c>
      <c r="D1432">
        <v>-23.5336882</v>
      </c>
      <c r="E1432">
        <v>-46.656333600000004</v>
      </c>
      <c r="F1432" t="s">
        <v>7023</v>
      </c>
      <c r="G1432">
        <v>3891375</v>
      </c>
      <c r="H1432" t="s">
        <v>8418</v>
      </c>
    </row>
    <row r="1433" spans="1:8" x14ac:dyDescent="0.3">
      <c r="A1433">
        <v>3895648</v>
      </c>
      <c r="B1433">
        <v>2983.73</v>
      </c>
      <c r="C1433">
        <v>35</v>
      </c>
      <c r="D1433">
        <v>-23.485389999999999</v>
      </c>
      <c r="E1433">
        <v>-46.6333883</v>
      </c>
      <c r="F1433" t="s">
        <v>7023</v>
      </c>
      <c r="G1433">
        <v>3895648</v>
      </c>
      <c r="H1433" t="s">
        <v>7590</v>
      </c>
    </row>
    <row r="1434" spans="1:8" x14ac:dyDescent="0.3">
      <c r="A1434">
        <v>3898051</v>
      </c>
      <c r="B1434">
        <v>21.94</v>
      </c>
      <c r="C1434">
        <v>1</v>
      </c>
      <c r="D1434">
        <v>-23.4477203</v>
      </c>
      <c r="E1434">
        <v>-46.698334099999997</v>
      </c>
      <c r="F1434" t="s">
        <v>7023</v>
      </c>
      <c r="G1434">
        <v>3898051</v>
      </c>
      <c r="H1434" t="s">
        <v>8419</v>
      </c>
    </row>
    <row r="1435" spans="1:8" x14ac:dyDescent="0.3">
      <c r="A1435">
        <v>3906176</v>
      </c>
      <c r="B1435">
        <v>954.29000000000008</v>
      </c>
      <c r="C1435">
        <v>28</v>
      </c>
      <c r="D1435">
        <v>-23.422392299999998</v>
      </c>
      <c r="E1435">
        <v>-46.345329300000003</v>
      </c>
      <c r="F1435" t="s">
        <v>7023</v>
      </c>
      <c r="G1435">
        <v>3906176</v>
      </c>
      <c r="H1435" t="s">
        <v>8420</v>
      </c>
    </row>
    <row r="1436" spans="1:8" x14ac:dyDescent="0.3">
      <c r="A1436">
        <v>3908413</v>
      </c>
      <c r="B1436">
        <v>368.01000000000005</v>
      </c>
      <c r="C1436">
        <v>19</v>
      </c>
      <c r="D1436">
        <v>-23.491295999999998</v>
      </c>
      <c r="E1436">
        <v>-46.405018499999997</v>
      </c>
      <c r="F1436" t="s">
        <v>7023</v>
      </c>
      <c r="G1436">
        <v>3908413</v>
      </c>
      <c r="H1436" t="s">
        <v>8421</v>
      </c>
    </row>
    <row r="1437" spans="1:8" x14ac:dyDescent="0.3">
      <c r="A1437">
        <v>3923507</v>
      </c>
      <c r="B1437">
        <v>9.98</v>
      </c>
      <c r="C1437">
        <v>2</v>
      </c>
      <c r="D1437">
        <v>-23.592920599999999</v>
      </c>
      <c r="E1437">
        <v>-46.837943199999998</v>
      </c>
      <c r="F1437" t="s">
        <v>7023</v>
      </c>
      <c r="G1437">
        <v>3923507</v>
      </c>
      <c r="H1437" t="s">
        <v>8422</v>
      </c>
    </row>
    <row r="1438" spans="1:8" x14ac:dyDescent="0.3">
      <c r="A1438">
        <v>3923510</v>
      </c>
      <c r="B1438">
        <v>424.06000000000006</v>
      </c>
      <c r="C1438">
        <v>23</v>
      </c>
      <c r="D1438">
        <v>-23.549477700000001</v>
      </c>
      <c r="E1438">
        <v>-46.2501581</v>
      </c>
      <c r="F1438" t="s">
        <v>7023</v>
      </c>
      <c r="G1438">
        <v>3923510</v>
      </c>
      <c r="H1438" t="s">
        <v>8423</v>
      </c>
    </row>
    <row r="1439" spans="1:8" x14ac:dyDescent="0.3">
      <c r="A1439">
        <v>3927625</v>
      </c>
      <c r="B1439">
        <v>9.7800000000000011</v>
      </c>
      <c r="C1439">
        <v>2</v>
      </c>
      <c r="D1439">
        <v>-23.319737</v>
      </c>
      <c r="E1439">
        <v>-46.701718999999997</v>
      </c>
      <c r="F1439" t="s">
        <v>7023</v>
      </c>
      <c r="G1439">
        <v>3927625</v>
      </c>
      <c r="H1439" t="s">
        <v>8424</v>
      </c>
    </row>
    <row r="1440" spans="1:8" x14ac:dyDescent="0.3">
      <c r="A1440">
        <v>3933229</v>
      </c>
      <c r="B1440">
        <v>6011.4800000000005</v>
      </c>
      <c r="C1440">
        <v>20</v>
      </c>
      <c r="D1440">
        <v>-23.600613299999999</v>
      </c>
      <c r="E1440">
        <v>-46.5120845</v>
      </c>
      <c r="F1440" t="s">
        <v>7023</v>
      </c>
      <c r="G1440">
        <v>3933229</v>
      </c>
      <c r="H1440" t="s">
        <v>7409</v>
      </c>
    </row>
    <row r="1441" spans="1:8" x14ac:dyDescent="0.3">
      <c r="A1441">
        <v>3937709</v>
      </c>
      <c r="B1441">
        <v>263.73</v>
      </c>
      <c r="C1441">
        <v>16</v>
      </c>
      <c r="D1441">
        <v>-23.589950399999999</v>
      </c>
      <c r="E1441">
        <v>-46.381317699999997</v>
      </c>
      <c r="F1441" t="s">
        <v>7023</v>
      </c>
      <c r="G1441">
        <v>3937709</v>
      </c>
      <c r="H1441" t="s">
        <v>8425</v>
      </c>
    </row>
    <row r="1442" spans="1:8" x14ac:dyDescent="0.3">
      <c r="A1442">
        <v>3940699</v>
      </c>
      <c r="B1442">
        <v>158.79000000000002</v>
      </c>
      <c r="C1442">
        <v>7</v>
      </c>
      <c r="D1442">
        <v>-23.324112100000001</v>
      </c>
      <c r="E1442">
        <v>-46.718546500000002</v>
      </c>
      <c r="F1442" t="s">
        <v>7023</v>
      </c>
      <c r="G1442">
        <v>3940699</v>
      </c>
      <c r="H1442" t="s">
        <v>8426</v>
      </c>
    </row>
    <row r="1443" spans="1:8" x14ac:dyDescent="0.3">
      <c r="A1443">
        <v>3942875</v>
      </c>
      <c r="B1443">
        <v>149.24</v>
      </c>
      <c r="C1443">
        <v>11</v>
      </c>
      <c r="D1443">
        <v>-23.494504800000001</v>
      </c>
      <c r="E1443">
        <v>-46.482079300000002</v>
      </c>
      <c r="F1443" t="s">
        <v>7023</v>
      </c>
      <c r="G1443">
        <v>3942875</v>
      </c>
      <c r="H1443" t="s">
        <v>8427</v>
      </c>
    </row>
    <row r="1444" spans="1:8" x14ac:dyDescent="0.3">
      <c r="A1444">
        <v>3950163</v>
      </c>
      <c r="B1444">
        <v>28.1</v>
      </c>
      <c r="C1444">
        <v>6</v>
      </c>
      <c r="D1444">
        <v>-23.6220161</v>
      </c>
      <c r="E1444">
        <v>-46.740207099999999</v>
      </c>
      <c r="F1444" t="s">
        <v>7023</v>
      </c>
      <c r="G1444">
        <v>3950163</v>
      </c>
      <c r="H1444" t="s">
        <v>8428</v>
      </c>
    </row>
    <row r="1445" spans="1:8" x14ac:dyDescent="0.3">
      <c r="A1445">
        <v>3952690</v>
      </c>
      <c r="B1445">
        <v>2010.1999999999998</v>
      </c>
      <c r="C1445">
        <v>46</v>
      </c>
      <c r="D1445">
        <v>-23.548436299999999</v>
      </c>
      <c r="E1445">
        <v>-46.640257299999902</v>
      </c>
      <c r="F1445" t="s">
        <v>7023</v>
      </c>
      <c r="G1445">
        <v>3952690</v>
      </c>
      <c r="H1445" t="s">
        <v>8429</v>
      </c>
    </row>
    <row r="1446" spans="1:8" x14ac:dyDescent="0.3">
      <c r="A1446">
        <v>3962230</v>
      </c>
      <c r="B1446">
        <v>531.91</v>
      </c>
      <c r="C1446">
        <v>17</v>
      </c>
      <c r="D1446">
        <v>-23.551088499999999</v>
      </c>
      <c r="E1446">
        <v>-46.343621200000001</v>
      </c>
      <c r="F1446" t="s">
        <v>7023</v>
      </c>
      <c r="G1446">
        <v>3962230</v>
      </c>
      <c r="H1446" t="s">
        <v>8430</v>
      </c>
    </row>
    <row r="1447" spans="1:8" x14ac:dyDescent="0.3">
      <c r="A1447">
        <v>3971334</v>
      </c>
      <c r="B1447">
        <v>10.36</v>
      </c>
      <c r="C1447">
        <v>3</v>
      </c>
      <c r="D1447">
        <v>-23.5317553</v>
      </c>
      <c r="E1447">
        <v>-46.603616199999998</v>
      </c>
      <c r="F1447" t="s">
        <v>7023</v>
      </c>
      <c r="G1447">
        <v>3971334</v>
      </c>
      <c r="H1447" t="s">
        <v>8431</v>
      </c>
    </row>
    <row r="1448" spans="1:8" x14ac:dyDescent="0.3">
      <c r="A1448">
        <v>3985157</v>
      </c>
      <c r="B1448">
        <v>163.89000000000001</v>
      </c>
      <c r="C1448">
        <v>14</v>
      </c>
      <c r="D1448">
        <v>-23.555443499999999</v>
      </c>
      <c r="E1448">
        <v>-46.461786600000003</v>
      </c>
      <c r="F1448" t="s">
        <v>7023</v>
      </c>
      <c r="G1448">
        <v>3985157</v>
      </c>
      <c r="H1448" t="s">
        <v>8432</v>
      </c>
    </row>
    <row r="1449" spans="1:8" x14ac:dyDescent="0.3">
      <c r="A1449">
        <v>3987848</v>
      </c>
      <c r="B1449">
        <v>29.9</v>
      </c>
      <c r="C1449">
        <v>3</v>
      </c>
      <c r="D1449">
        <v>-23.4577007</v>
      </c>
      <c r="E1449">
        <v>-46.602903699999999</v>
      </c>
      <c r="F1449" t="s">
        <v>7023</v>
      </c>
      <c r="G1449">
        <v>3987848</v>
      </c>
      <c r="H1449" t="s">
        <v>8433</v>
      </c>
    </row>
    <row r="1450" spans="1:8" x14ac:dyDescent="0.3">
      <c r="A1450">
        <v>3988670</v>
      </c>
      <c r="B1450">
        <v>0.48</v>
      </c>
      <c r="C1450">
        <v>1</v>
      </c>
      <c r="D1450">
        <v>-23.451194000000001</v>
      </c>
      <c r="E1450">
        <v>-46.902529999999999</v>
      </c>
      <c r="F1450" t="s">
        <v>7023</v>
      </c>
      <c r="G1450">
        <v>3988670</v>
      </c>
      <c r="H1450" t="s">
        <v>8434</v>
      </c>
    </row>
    <row r="1451" spans="1:8" x14ac:dyDescent="0.3">
      <c r="A1451">
        <v>3990636</v>
      </c>
      <c r="B1451">
        <v>21.810000000000002</v>
      </c>
      <c r="C1451">
        <v>2</v>
      </c>
      <c r="D1451">
        <v>-23.703402499999999</v>
      </c>
      <c r="E1451">
        <v>-46.772309800000002</v>
      </c>
      <c r="F1451" t="s">
        <v>7023</v>
      </c>
      <c r="G1451">
        <v>3990636</v>
      </c>
      <c r="H1451" t="s">
        <v>8435</v>
      </c>
    </row>
    <row r="1452" spans="1:8" x14ac:dyDescent="0.3">
      <c r="A1452">
        <v>3994964</v>
      </c>
      <c r="B1452">
        <v>595.88000000000022</v>
      </c>
      <c r="C1452">
        <v>34</v>
      </c>
      <c r="D1452">
        <v>-23.5574963</v>
      </c>
      <c r="E1452">
        <v>-46.6433435</v>
      </c>
      <c r="F1452" t="s">
        <v>7023</v>
      </c>
      <c r="G1452">
        <v>3994964</v>
      </c>
      <c r="H1452" t="s">
        <v>8436</v>
      </c>
    </row>
    <row r="1453" spans="1:8" x14ac:dyDescent="0.3">
      <c r="A1453">
        <v>3995155</v>
      </c>
      <c r="B1453">
        <v>736.21000000000015</v>
      </c>
      <c r="C1453">
        <v>26</v>
      </c>
      <c r="D1453">
        <v>-23.609473399999999</v>
      </c>
      <c r="E1453">
        <v>-46.776900500000004</v>
      </c>
      <c r="F1453" t="s">
        <v>7023</v>
      </c>
      <c r="G1453">
        <v>3995155</v>
      </c>
      <c r="H1453" t="s">
        <v>8437</v>
      </c>
    </row>
    <row r="1454" spans="1:8" x14ac:dyDescent="0.3">
      <c r="A1454">
        <v>3998117</v>
      </c>
      <c r="B1454">
        <v>3525.4199999999992</v>
      </c>
      <c r="C1454">
        <v>52</v>
      </c>
      <c r="D1454">
        <v>-23.464272099999999</v>
      </c>
      <c r="E1454">
        <v>-46.536370299999902</v>
      </c>
      <c r="F1454" t="s">
        <v>7023</v>
      </c>
      <c r="G1454">
        <v>3998117</v>
      </c>
      <c r="H1454" t="s">
        <v>8438</v>
      </c>
    </row>
    <row r="1455" spans="1:8" x14ac:dyDescent="0.3">
      <c r="A1455">
        <v>4000107</v>
      </c>
      <c r="B1455">
        <v>424.92000000000007</v>
      </c>
      <c r="C1455">
        <v>18</v>
      </c>
      <c r="D1455">
        <v>-23.553049000000001</v>
      </c>
      <c r="E1455">
        <v>-46.628171999999999</v>
      </c>
      <c r="F1455" t="s">
        <v>7023</v>
      </c>
      <c r="G1455">
        <v>4000107</v>
      </c>
      <c r="H1455" t="s">
        <v>8439</v>
      </c>
    </row>
    <row r="1456" spans="1:8" x14ac:dyDescent="0.3">
      <c r="A1456">
        <v>4001504</v>
      </c>
      <c r="B1456">
        <v>363.80000000000007</v>
      </c>
      <c r="C1456">
        <v>13</v>
      </c>
      <c r="D1456">
        <v>-23.505825699999999</v>
      </c>
      <c r="E1456">
        <v>-46.434142899999998</v>
      </c>
      <c r="F1456" t="s">
        <v>7023</v>
      </c>
      <c r="G1456">
        <v>4001504</v>
      </c>
      <c r="H1456" t="s">
        <v>8440</v>
      </c>
    </row>
    <row r="1457" spans="1:8" x14ac:dyDescent="0.3">
      <c r="A1457">
        <v>4004137</v>
      </c>
      <c r="B1457">
        <v>17.95</v>
      </c>
      <c r="C1457">
        <v>3</v>
      </c>
      <c r="D1457">
        <v>-23.523529700000001</v>
      </c>
      <c r="E1457">
        <v>-46.779727399999999</v>
      </c>
      <c r="F1457" t="s">
        <v>7023</v>
      </c>
      <c r="G1457">
        <v>4004137</v>
      </c>
      <c r="H1457" t="s">
        <v>8441</v>
      </c>
    </row>
    <row r="1458" spans="1:8" x14ac:dyDescent="0.3">
      <c r="A1458">
        <v>4006401</v>
      </c>
      <c r="B1458">
        <v>3009.24</v>
      </c>
      <c r="C1458">
        <v>28</v>
      </c>
      <c r="D1458">
        <v>-23.534265999999999</v>
      </c>
      <c r="E1458">
        <v>-46.924258999999999</v>
      </c>
      <c r="F1458" t="s">
        <v>7023</v>
      </c>
      <c r="G1458">
        <v>4006401</v>
      </c>
      <c r="H1458" t="s">
        <v>8412</v>
      </c>
    </row>
    <row r="1459" spans="1:8" x14ac:dyDescent="0.3">
      <c r="A1459">
        <v>4009967</v>
      </c>
      <c r="B1459">
        <v>513.74</v>
      </c>
      <c r="C1459">
        <v>19</v>
      </c>
      <c r="D1459">
        <v>-23.5122611</v>
      </c>
      <c r="E1459">
        <v>-46.530323899999999</v>
      </c>
      <c r="F1459" t="s">
        <v>7023</v>
      </c>
      <c r="G1459">
        <v>4009967</v>
      </c>
      <c r="H1459" t="s">
        <v>8442</v>
      </c>
    </row>
    <row r="1460" spans="1:8" x14ac:dyDescent="0.3">
      <c r="A1460">
        <v>4013551</v>
      </c>
      <c r="B1460">
        <v>6442.22</v>
      </c>
      <c r="C1460">
        <v>40</v>
      </c>
      <c r="D1460">
        <v>-23.6702844</v>
      </c>
      <c r="E1460">
        <v>-46.766185</v>
      </c>
      <c r="F1460" t="s">
        <v>7023</v>
      </c>
      <c r="G1460">
        <v>4013551</v>
      </c>
      <c r="H1460" t="s">
        <v>8412</v>
      </c>
    </row>
    <row r="1461" spans="1:8" x14ac:dyDescent="0.3">
      <c r="A1461">
        <v>4013581</v>
      </c>
      <c r="B1461">
        <v>-405.76</v>
      </c>
      <c r="C1461">
        <v>1</v>
      </c>
      <c r="D1461">
        <v>-23.407253999999998</v>
      </c>
      <c r="E1461">
        <v>-46.876987</v>
      </c>
      <c r="F1461" t="s">
        <v>7023</v>
      </c>
      <c r="G1461">
        <v>4013581</v>
      </c>
      <c r="H1461" t="s">
        <v>8443</v>
      </c>
    </row>
    <row r="1462" spans="1:8" x14ac:dyDescent="0.3">
      <c r="A1462">
        <v>4018189</v>
      </c>
      <c r="B1462">
        <v>350.12</v>
      </c>
      <c r="C1462">
        <v>20</v>
      </c>
      <c r="D1462">
        <v>-23.493184400000001</v>
      </c>
      <c r="E1462">
        <v>-46.500071299999902</v>
      </c>
      <c r="F1462" t="s">
        <v>7023</v>
      </c>
      <c r="G1462">
        <v>4018189</v>
      </c>
      <c r="H1462" t="s">
        <v>8444</v>
      </c>
    </row>
    <row r="1463" spans="1:8" x14ac:dyDescent="0.3">
      <c r="A1463">
        <v>4018910</v>
      </c>
      <c r="B1463">
        <v>302.19</v>
      </c>
      <c r="C1463">
        <v>16</v>
      </c>
      <c r="D1463">
        <v>-23.451516999999999</v>
      </c>
      <c r="E1463">
        <v>-46.682540199999998</v>
      </c>
      <c r="F1463" t="s">
        <v>7023</v>
      </c>
      <c r="G1463">
        <v>4018910</v>
      </c>
      <c r="H1463" t="s">
        <v>8445</v>
      </c>
    </row>
    <row r="1464" spans="1:8" x14ac:dyDescent="0.3">
      <c r="A1464">
        <v>4021012</v>
      </c>
      <c r="B1464">
        <v>148.72</v>
      </c>
      <c r="C1464">
        <v>16</v>
      </c>
      <c r="D1464">
        <v>-23.553660099999998</v>
      </c>
      <c r="E1464">
        <v>-46.583560499999997</v>
      </c>
      <c r="F1464" t="s">
        <v>7023</v>
      </c>
      <c r="G1464">
        <v>4021012</v>
      </c>
      <c r="H1464" t="s">
        <v>8446</v>
      </c>
    </row>
    <row r="1465" spans="1:8" x14ac:dyDescent="0.3">
      <c r="A1465">
        <v>4033551</v>
      </c>
      <c r="B1465">
        <v>611.05999999999995</v>
      </c>
      <c r="C1465">
        <v>19</v>
      </c>
      <c r="D1465">
        <v>-23.551890400000001</v>
      </c>
      <c r="E1465">
        <v>-46.553993800000001</v>
      </c>
      <c r="F1465" t="s">
        <v>7023</v>
      </c>
      <c r="G1465">
        <v>4033551</v>
      </c>
      <c r="H1465" t="s">
        <v>8447</v>
      </c>
    </row>
    <row r="1466" spans="1:8" x14ac:dyDescent="0.3">
      <c r="A1466">
        <v>4035893</v>
      </c>
      <c r="B1466">
        <v>38.44</v>
      </c>
      <c r="C1466">
        <v>1</v>
      </c>
      <c r="D1466">
        <v>-23.5517143</v>
      </c>
      <c r="E1466">
        <v>-46.634898799999903</v>
      </c>
      <c r="F1466" t="s">
        <v>7023</v>
      </c>
      <c r="G1466">
        <v>4035893</v>
      </c>
      <c r="H1466" t="s">
        <v>7425</v>
      </c>
    </row>
    <row r="1467" spans="1:8" x14ac:dyDescent="0.3">
      <c r="A1467">
        <v>4043649</v>
      </c>
      <c r="B1467">
        <v>0.76</v>
      </c>
      <c r="C1467">
        <v>1</v>
      </c>
      <c r="D1467">
        <v>-23.462339</v>
      </c>
      <c r="E1467">
        <v>-46.585793500000001</v>
      </c>
      <c r="F1467" t="s">
        <v>7023</v>
      </c>
      <c r="G1467">
        <v>4043649</v>
      </c>
      <c r="H1467" t="s">
        <v>8448</v>
      </c>
    </row>
    <row r="1468" spans="1:8" x14ac:dyDescent="0.3">
      <c r="A1468">
        <v>4043948</v>
      </c>
      <c r="B1468">
        <v>325.35000000000008</v>
      </c>
      <c r="C1468">
        <v>24</v>
      </c>
      <c r="D1468">
        <v>-23.559647999999999</v>
      </c>
      <c r="E1468">
        <v>-46.637977999999997</v>
      </c>
      <c r="F1468" t="s">
        <v>7023</v>
      </c>
      <c r="G1468">
        <v>4043948</v>
      </c>
      <c r="H1468" t="s">
        <v>8449</v>
      </c>
    </row>
    <row r="1469" spans="1:8" x14ac:dyDescent="0.3">
      <c r="A1469">
        <v>4046401</v>
      </c>
      <c r="B1469">
        <v>6.86</v>
      </c>
      <c r="C1469">
        <v>1</v>
      </c>
      <c r="D1469">
        <v>-23.568853499999999</v>
      </c>
      <c r="E1469">
        <v>-46.577888600000001</v>
      </c>
      <c r="F1469" t="s">
        <v>7023</v>
      </c>
      <c r="G1469">
        <v>4046401</v>
      </c>
      <c r="H1469" t="s">
        <v>8450</v>
      </c>
    </row>
    <row r="1470" spans="1:8" x14ac:dyDescent="0.3">
      <c r="A1470">
        <v>4047685</v>
      </c>
      <c r="B1470">
        <v>2563.9700000000003</v>
      </c>
      <c r="C1470">
        <v>27</v>
      </c>
      <c r="D1470">
        <v>-23.490166200000001</v>
      </c>
      <c r="E1470">
        <v>-46.962295099999999</v>
      </c>
      <c r="F1470" t="s">
        <v>7023</v>
      </c>
      <c r="G1470">
        <v>4047685</v>
      </c>
      <c r="H1470" t="s">
        <v>8451</v>
      </c>
    </row>
    <row r="1471" spans="1:8" x14ac:dyDescent="0.3">
      <c r="A1471">
        <v>4048142</v>
      </c>
      <c r="B1471">
        <v>310.73999999999995</v>
      </c>
      <c r="C1471">
        <v>15</v>
      </c>
      <c r="D1471">
        <v>-23.556722700000002</v>
      </c>
      <c r="E1471">
        <v>-46.5944231</v>
      </c>
      <c r="F1471" t="s">
        <v>7023</v>
      </c>
      <c r="G1471">
        <v>4048142</v>
      </c>
      <c r="H1471" t="s">
        <v>8452</v>
      </c>
    </row>
    <row r="1472" spans="1:8" x14ac:dyDescent="0.3">
      <c r="A1472">
        <v>4050847</v>
      </c>
      <c r="B1472">
        <v>2887.1299999999997</v>
      </c>
      <c r="C1472">
        <v>41</v>
      </c>
      <c r="D1472">
        <v>-23.481952199999998</v>
      </c>
      <c r="E1472">
        <v>-46.755660800000001</v>
      </c>
      <c r="F1472" t="s">
        <v>7023</v>
      </c>
      <c r="G1472">
        <v>4050847</v>
      </c>
      <c r="H1472" t="s">
        <v>8453</v>
      </c>
    </row>
    <row r="1473" spans="1:8" x14ac:dyDescent="0.3">
      <c r="A1473">
        <v>4050849</v>
      </c>
      <c r="B1473">
        <v>1065.1400000000001</v>
      </c>
      <c r="C1473">
        <v>25</v>
      </c>
      <c r="D1473">
        <v>-23.4388632</v>
      </c>
      <c r="E1473">
        <v>-46.801323400000001</v>
      </c>
      <c r="F1473" t="s">
        <v>7023</v>
      </c>
      <c r="G1473">
        <v>4050849</v>
      </c>
      <c r="H1473" t="s">
        <v>7953</v>
      </c>
    </row>
    <row r="1474" spans="1:8" x14ac:dyDescent="0.3">
      <c r="A1474">
        <v>4050858</v>
      </c>
      <c r="B1474">
        <v>53.41</v>
      </c>
      <c r="C1474">
        <v>2</v>
      </c>
      <c r="D1474">
        <v>-23.538805</v>
      </c>
      <c r="E1474">
        <v>-46.845126</v>
      </c>
      <c r="F1474" t="s">
        <v>7023</v>
      </c>
      <c r="G1474">
        <v>4050858</v>
      </c>
      <c r="H1474" t="s">
        <v>8454</v>
      </c>
    </row>
    <row r="1475" spans="1:8" x14ac:dyDescent="0.3">
      <c r="A1475">
        <v>4050863</v>
      </c>
      <c r="B1475">
        <v>2900.0400000000004</v>
      </c>
      <c r="C1475">
        <v>38</v>
      </c>
      <c r="D1475">
        <v>-23.380924499999999</v>
      </c>
      <c r="E1475">
        <v>-46.717631399999902</v>
      </c>
      <c r="F1475" t="s">
        <v>7023</v>
      </c>
      <c r="G1475">
        <v>4050863</v>
      </c>
      <c r="H1475" t="s">
        <v>7953</v>
      </c>
    </row>
    <row r="1476" spans="1:8" x14ac:dyDescent="0.3">
      <c r="A1476">
        <v>4059407</v>
      </c>
      <c r="B1476">
        <v>12.540000000000001</v>
      </c>
      <c r="C1476">
        <v>4</v>
      </c>
      <c r="D1476">
        <v>-23.593370100000001</v>
      </c>
      <c r="E1476">
        <v>-46.867622300000001</v>
      </c>
      <c r="F1476" t="s">
        <v>7023</v>
      </c>
      <c r="G1476">
        <v>4059407</v>
      </c>
      <c r="H1476" t="s">
        <v>8455</v>
      </c>
    </row>
    <row r="1477" spans="1:8" x14ac:dyDescent="0.3">
      <c r="A1477">
        <v>4064877</v>
      </c>
      <c r="B1477">
        <v>35.660000000000004</v>
      </c>
      <c r="C1477">
        <v>13</v>
      </c>
      <c r="D1477">
        <v>-23.567891400000001</v>
      </c>
      <c r="E1477">
        <v>-46.648590400000003</v>
      </c>
      <c r="F1477" t="s">
        <v>7023</v>
      </c>
      <c r="G1477">
        <v>4064877</v>
      </c>
      <c r="H1477" t="s">
        <v>8456</v>
      </c>
    </row>
    <row r="1478" spans="1:8" x14ac:dyDescent="0.3">
      <c r="A1478">
        <v>4066152</v>
      </c>
      <c r="B1478">
        <v>87.71</v>
      </c>
      <c r="C1478">
        <v>8</v>
      </c>
      <c r="D1478">
        <v>-23.304404999999999</v>
      </c>
      <c r="E1478">
        <v>-46.562530000000002</v>
      </c>
      <c r="F1478" t="s">
        <v>7023</v>
      </c>
      <c r="G1478">
        <v>4066152</v>
      </c>
      <c r="H1478" t="s">
        <v>8457</v>
      </c>
    </row>
    <row r="1479" spans="1:8" x14ac:dyDescent="0.3">
      <c r="A1479">
        <v>4068970</v>
      </c>
      <c r="B1479">
        <v>300.02999999999997</v>
      </c>
      <c r="C1479">
        <v>13</v>
      </c>
      <c r="D1479">
        <v>-23.501859799999998</v>
      </c>
      <c r="E1479">
        <v>-46.4938456</v>
      </c>
      <c r="F1479" t="s">
        <v>7023</v>
      </c>
      <c r="G1479">
        <v>4068970</v>
      </c>
      <c r="H1479" t="s">
        <v>8458</v>
      </c>
    </row>
    <row r="1480" spans="1:8" x14ac:dyDescent="0.3">
      <c r="A1480">
        <v>4070963</v>
      </c>
      <c r="B1480">
        <v>1055.3499999999997</v>
      </c>
      <c r="C1480">
        <v>43</v>
      </c>
      <c r="D1480">
        <v>-23.5095828</v>
      </c>
      <c r="E1480">
        <v>-46.601557399999997</v>
      </c>
      <c r="F1480" t="s">
        <v>7023</v>
      </c>
      <c r="G1480">
        <v>4070963</v>
      </c>
      <c r="H1480" t="s">
        <v>8459</v>
      </c>
    </row>
    <row r="1481" spans="1:8" x14ac:dyDescent="0.3">
      <c r="A1481">
        <v>4071403</v>
      </c>
      <c r="B1481">
        <v>125.25999999999998</v>
      </c>
      <c r="C1481">
        <v>15</v>
      </c>
      <c r="D1481">
        <v>-23.6056302</v>
      </c>
      <c r="E1481">
        <v>-46.534646500000001</v>
      </c>
      <c r="F1481" t="s">
        <v>7023</v>
      </c>
      <c r="G1481">
        <v>4071403</v>
      </c>
      <c r="H1481" t="s">
        <v>8460</v>
      </c>
    </row>
    <row r="1482" spans="1:8" x14ac:dyDescent="0.3">
      <c r="A1482">
        <v>4072930</v>
      </c>
      <c r="B1482">
        <v>6526.2000000000016</v>
      </c>
      <c r="C1482">
        <v>37</v>
      </c>
      <c r="D1482">
        <v>-23.439835299999999</v>
      </c>
      <c r="E1482">
        <v>-46.522443099999997</v>
      </c>
      <c r="F1482" t="s">
        <v>7023</v>
      </c>
      <c r="G1482">
        <v>4072930</v>
      </c>
      <c r="H1482" t="s">
        <v>7409</v>
      </c>
    </row>
    <row r="1483" spans="1:8" x14ac:dyDescent="0.3">
      <c r="A1483">
        <v>4073001</v>
      </c>
      <c r="B1483">
        <v>1113.48</v>
      </c>
      <c r="C1483">
        <v>34</v>
      </c>
      <c r="D1483">
        <v>-23.570070900000001</v>
      </c>
      <c r="E1483">
        <v>-46.548339599999998</v>
      </c>
      <c r="F1483" t="s">
        <v>7023</v>
      </c>
      <c r="G1483">
        <v>4073001</v>
      </c>
      <c r="H1483" t="s">
        <v>8461</v>
      </c>
    </row>
    <row r="1484" spans="1:8" x14ac:dyDescent="0.3">
      <c r="A1484">
        <v>4081208</v>
      </c>
      <c r="B1484">
        <v>0.76</v>
      </c>
      <c r="C1484">
        <v>1</v>
      </c>
      <c r="D1484">
        <v>-23.447800300000001</v>
      </c>
      <c r="E1484">
        <v>-46.515883199999998</v>
      </c>
      <c r="F1484" t="s">
        <v>7023</v>
      </c>
      <c r="G1484">
        <v>4081208</v>
      </c>
      <c r="H1484" t="s">
        <v>8462</v>
      </c>
    </row>
    <row r="1485" spans="1:8" x14ac:dyDescent="0.3">
      <c r="A1485">
        <v>4081216</v>
      </c>
      <c r="B1485">
        <v>176.79</v>
      </c>
      <c r="C1485">
        <v>6</v>
      </c>
      <c r="D1485">
        <v>-23.599112300000002</v>
      </c>
      <c r="E1485">
        <v>-46.477095300000002</v>
      </c>
      <c r="F1485" t="s">
        <v>7023</v>
      </c>
      <c r="G1485">
        <v>4081216</v>
      </c>
      <c r="H1485" t="s">
        <v>8463</v>
      </c>
    </row>
    <row r="1486" spans="1:8" x14ac:dyDescent="0.3">
      <c r="A1486">
        <v>4082153</v>
      </c>
      <c r="B1486">
        <v>415.64000000000004</v>
      </c>
      <c r="C1486">
        <v>8</v>
      </c>
      <c r="D1486">
        <v>-23.633879700000001</v>
      </c>
      <c r="E1486">
        <v>-46.7843874</v>
      </c>
      <c r="F1486" t="s">
        <v>7023</v>
      </c>
      <c r="G1486">
        <v>4082153</v>
      </c>
      <c r="H1486" t="s">
        <v>7175</v>
      </c>
    </row>
    <row r="1487" spans="1:8" x14ac:dyDescent="0.3">
      <c r="A1487">
        <v>4086677</v>
      </c>
      <c r="B1487">
        <v>4572.68</v>
      </c>
      <c r="C1487">
        <v>37</v>
      </c>
      <c r="D1487">
        <v>-23.5021123</v>
      </c>
      <c r="E1487">
        <v>-46.617458800000001</v>
      </c>
      <c r="F1487" t="s">
        <v>7023</v>
      </c>
      <c r="G1487">
        <v>4086677</v>
      </c>
      <c r="H1487" t="s">
        <v>7590</v>
      </c>
    </row>
    <row r="1488" spans="1:8" x14ac:dyDescent="0.3">
      <c r="A1488">
        <v>4087072</v>
      </c>
      <c r="B1488">
        <v>175.7</v>
      </c>
      <c r="C1488">
        <v>14</v>
      </c>
      <c r="D1488">
        <v>-23.5873521</v>
      </c>
      <c r="E1488">
        <v>-46.726313400000002</v>
      </c>
      <c r="F1488" t="s">
        <v>7023</v>
      </c>
      <c r="G1488">
        <v>4087072</v>
      </c>
      <c r="H1488" t="s">
        <v>8464</v>
      </c>
    </row>
    <row r="1489" spans="1:8" x14ac:dyDescent="0.3">
      <c r="A1489">
        <v>4087147</v>
      </c>
      <c r="B1489">
        <v>227.74999999999997</v>
      </c>
      <c r="C1489">
        <v>6</v>
      </c>
      <c r="D1489">
        <v>-23.590499399999999</v>
      </c>
      <c r="E1489">
        <v>-46.753788999999998</v>
      </c>
      <c r="F1489" t="s">
        <v>7023</v>
      </c>
      <c r="G1489">
        <v>4087147</v>
      </c>
      <c r="H1489" t="s">
        <v>8465</v>
      </c>
    </row>
    <row r="1490" spans="1:8" x14ac:dyDescent="0.3">
      <c r="A1490">
        <v>4089930</v>
      </c>
      <c r="B1490">
        <v>132</v>
      </c>
      <c r="C1490">
        <v>16</v>
      </c>
      <c r="D1490">
        <v>-23.6280535</v>
      </c>
      <c r="E1490">
        <v>-46.732722299999999</v>
      </c>
      <c r="F1490" t="s">
        <v>7023</v>
      </c>
      <c r="G1490">
        <v>4089930</v>
      </c>
      <c r="H1490" t="s">
        <v>8466</v>
      </c>
    </row>
    <row r="1491" spans="1:8" x14ac:dyDescent="0.3">
      <c r="A1491">
        <v>4091522</v>
      </c>
      <c r="B1491">
        <v>6.54</v>
      </c>
      <c r="C1491">
        <v>2</v>
      </c>
      <c r="D1491">
        <v>-23.500261800000001</v>
      </c>
      <c r="E1491">
        <v>-46.633852599999997</v>
      </c>
      <c r="F1491" t="s">
        <v>7023</v>
      </c>
      <c r="G1491">
        <v>4091522</v>
      </c>
      <c r="H1491" t="s">
        <v>8467</v>
      </c>
    </row>
    <row r="1492" spans="1:8" x14ac:dyDescent="0.3">
      <c r="A1492">
        <v>4098262</v>
      </c>
      <c r="B1492">
        <v>46.23</v>
      </c>
      <c r="C1492">
        <v>9</v>
      </c>
      <c r="D1492">
        <v>-23.5333635</v>
      </c>
      <c r="E1492">
        <v>-46.463089799999999</v>
      </c>
      <c r="F1492" t="s">
        <v>7023</v>
      </c>
      <c r="G1492">
        <v>4098262</v>
      </c>
      <c r="H1492" t="s">
        <v>8468</v>
      </c>
    </row>
    <row r="1493" spans="1:8" x14ac:dyDescent="0.3">
      <c r="A1493">
        <v>4100314</v>
      </c>
      <c r="B1493">
        <v>393.59999999999997</v>
      </c>
      <c r="C1493">
        <v>18</v>
      </c>
      <c r="D1493">
        <v>-23.5522986</v>
      </c>
      <c r="E1493">
        <v>-46.623496000000003</v>
      </c>
      <c r="F1493" t="s">
        <v>7023</v>
      </c>
      <c r="G1493">
        <v>4100314</v>
      </c>
      <c r="H1493" t="s">
        <v>8469</v>
      </c>
    </row>
    <row r="1494" spans="1:8" x14ac:dyDescent="0.3">
      <c r="A1494">
        <v>4104708</v>
      </c>
      <c r="B1494">
        <v>726.75</v>
      </c>
      <c r="C1494">
        <v>16</v>
      </c>
      <c r="D1494">
        <v>-23.549457799999999</v>
      </c>
      <c r="E1494">
        <v>-46.777186899999997</v>
      </c>
      <c r="F1494" t="s">
        <v>7023</v>
      </c>
      <c r="G1494">
        <v>4104708</v>
      </c>
      <c r="H1494" t="s">
        <v>7716</v>
      </c>
    </row>
    <row r="1495" spans="1:8" x14ac:dyDescent="0.3">
      <c r="A1495">
        <v>4105178</v>
      </c>
      <c r="B1495">
        <v>72.14</v>
      </c>
      <c r="C1495">
        <v>10</v>
      </c>
      <c r="D1495">
        <v>-23.530577099999999</v>
      </c>
      <c r="E1495">
        <v>-46.860609099999998</v>
      </c>
      <c r="F1495" t="s">
        <v>7023</v>
      </c>
      <c r="G1495">
        <v>4105178</v>
      </c>
      <c r="H1495" t="s">
        <v>8470</v>
      </c>
    </row>
    <row r="1496" spans="1:8" x14ac:dyDescent="0.3">
      <c r="A1496">
        <v>4109299</v>
      </c>
      <c r="B1496">
        <v>288.77999999999997</v>
      </c>
      <c r="C1496">
        <v>15</v>
      </c>
      <c r="D1496">
        <v>-23.4608913</v>
      </c>
      <c r="E1496">
        <v>-46.671226099999998</v>
      </c>
      <c r="F1496" t="s">
        <v>7023</v>
      </c>
      <c r="G1496">
        <v>4109299</v>
      </c>
      <c r="H1496" t="s">
        <v>8471</v>
      </c>
    </row>
    <row r="1497" spans="1:8" x14ac:dyDescent="0.3">
      <c r="A1497">
        <v>4109856</v>
      </c>
      <c r="B1497">
        <v>3730.61</v>
      </c>
      <c r="C1497">
        <v>30</v>
      </c>
      <c r="D1497">
        <v>-23.553336999999999</v>
      </c>
      <c r="E1497">
        <v>-46.816144999999999</v>
      </c>
      <c r="F1497" t="s">
        <v>7023</v>
      </c>
      <c r="G1497">
        <v>4109856</v>
      </c>
      <c r="H1497" t="s">
        <v>8412</v>
      </c>
    </row>
    <row r="1498" spans="1:8" x14ac:dyDescent="0.3">
      <c r="A1498">
        <v>4112177</v>
      </c>
      <c r="B1498">
        <v>21.33</v>
      </c>
      <c r="C1498">
        <v>2</v>
      </c>
      <c r="D1498">
        <v>-23.500284400000002</v>
      </c>
      <c r="E1498">
        <v>-46.420979899999999</v>
      </c>
      <c r="F1498" t="s">
        <v>7023</v>
      </c>
      <c r="G1498">
        <v>4112177</v>
      </c>
      <c r="H1498" t="s">
        <v>8472</v>
      </c>
    </row>
    <row r="1499" spans="1:8" x14ac:dyDescent="0.3">
      <c r="A1499">
        <v>4113136</v>
      </c>
      <c r="B1499">
        <v>147.35999999999999</v>
      </c>
      <c r="C1499">
        <v>17</v>
      </c>
      <c r="D1499">
        <v>-23.4782166</v>
      </c>
      <c r="E1499">
        <v>-46.606744300000003</v>
      </c>
      <c r="F1499" t="s">
        <v>7023</v>
      </c>
      <c r="G1499">
        <v>4113136</v>
      </c>
      <c r="H1499" t="s">
        <v>8473</v>
      </c>
    </row>
    <row r="1500" spans="1:8" x14ac:dyDescent="0.3">
      <c r="A1500">
        <v>4115267</v>
      </c>
      <c r="B1500">
        <v>55.11</v>
      </c>
      <c r="C1500">
        <v>5</v>
      </c>
      <c r="D1500">
        <v>-23.544161800000001</v>
      </c>
      <c r="E1500">
        <v>-46.8993313</v>
      </c>
      <c r="F1500" t="s">
        <v>7023</v>
      </c>
      <c r="G1500">
        <v>4115267</v>
      </c>
      <c r="H1500" t="s">
        <v>8474</v>
      </c>
    </row>
    <row r="1501" spans="1:8" x14ac:dyDescent="0.3">
      <c r="A1501">
        <v>4116433</v>
      </c>
      <c r="B1501">
        <v>629.08999999999992</v>
      </c>
      <c r="C1501">
        <v>9</v>
      </c>
      <c r="D1501">
        <v>-23.6176517</v>
      </c>
      <c r="E1501">
        <v>-46.726593200000003</v>
      </c>
      <c r="F1501" t="s">
        <v>7023</v>
      </c>
      <c r="G1501">
        <v>4116433</v>
      </c>
      <c r="H1501" t="s">
        <v>8475</v>
      </c>
    </row>
    <row r="1502" spans="1:8" x14ac:dyDescent="0.3">
      <c r="A1502">
        <v>4118501</v>
      </c>
      <c r="B1502">
        <v>248.77999999999997</v>
      </c>
      <c r="C1502">
        <v>10</v>
      </c>
      <c r="D1502">
        <v>-21.252481400000001</v>
      </c>
      <c r="E1502">
        <v>-48.321973399999997</v>
      </c>
      <c r="F1502" t="s">
        <v>7023</v>
      </c>
      <c r="G1502">
        <v>4118501</v>
      </c>
      <c r="H1502" t="s">
        <v>8476</v>
      </c>
    </row>
    <row r="1503" spans="1:8" x14ac:dyDescent="0.3">
      <c r="A1503">
        <v>4118738</v>
      </c>
      <c r="B1503">
        <v>153.05000000000001</v>
      </c>
      <c r="C1503">
        <v>11</v>
      </c>
      <c r="D1503">
        <v>-23.5608133</v>
      </c>
      <c r="E1503">
        <v>-46.6365968</v>
      </c>
      <c r="F1503" t="s">
        <v>7023</v>
      </c>
      <c r="G1503">
        <v>4118738</v>
      </c>
      <c r="H1503" t="s">
        <v>8477</v>
      </c>
    </row>
    <row r="1504" spans="1:8" x14ac:dyDescent="0.3">
      <c r="A1504">
        <v>4124825</v>
      </c>
      <c r="B1504">
        <v>115.98</v>
      </c>
      <c r="C1504">
        <v>15</v>
      </c>
      <c r="D1504">
        <v>-23.452021299999998</v>
      </c>
      <c r="E1504">
        <v>-46.415167699999998</v>
      </c>
      <c r="F1504" t="s">
        <v>7023</v>
      </c>
      <c r="G1504">
        <v>4124825</v>
      </c>
      <c r="H1504" t="s">
        <v>8478</v>
      </c>
    </row>
    <row r="1505" spans="1:8" x14ac:dyDescent="0.3">
      <c r="A1505">
        <v>4124831</v>
      </c>
      <c r="B1505">
        <v>483.70000000000005</v>
      </c>
      <c r="C1505">
        <v>7</v>
      </c>
      <c r="D1505">
        <v>-23.600059999999999</v>
      </c>
      <c r="E1505">
        <v>-46.901038200000002</v>
      </c>
      <c r="F1505" t="s">
        <v>7023</v>
      </c>
      <c r="G1505">
        <v>4124831</v>
      </c>
      <c r="H1505" t="s">
        <v>8479</v>
      </c>
    </row>
    <row r="1506" spans="1:8" x14ac:dyDescent="0.3">
      <c r="A1506">
        <v>4129591</v>
      </c>
      <c r="B1506">
        <v>484.84999999999997</v>
      </c>
      <c r="C1506">
        <v>46</v>
      </c>
      <c r="D1506">
        <v>-23.5666124</v>
      </c>
      <c r="E1506">
        <v>-46.523504600000003</v>
      </c>
      <c r="F1506" t="s">
        <v>7023</v>
      </c>
      <c r="G1506">
        <v>4129591</v>
      </c>
      <c r="H1506" t="s">
        <v>8480</v>
      </c>
    </row>
    <row r="1507" spans="1:8" x14ac:dyDescent="0.3">
      <c r="A1507">
        <v>4129605</v>
      </c>
      <c r="B1507">
        <v>8.8000000000000007</v>
      </c>
      <c r="C1507">
        <v>2</v>
      </c>
      <c r="D1507">
        <v>-23.486469100000001</v>
      </c>
      <c r="E1507">
        <v>-46.756792399999902</v>
      </c>
      <c r="F1507" t="s">
        <v>7023</v>
      </c>
      <c r="G1507">
        <v>4129605</v>
      </c>
      <c r="H1507" t="s">
        <v>8481</v>
      </c>
    </row>
    <row r="1508" spans="1:8" x14ac:dyDescent="0.3">
      <c r="A1508">
        <v>4129675</v>
      </c>
      <c r="B1508">
        <v>79.2</v>
      </c>
      <c r="C1508">
        <v>8</v>
      </c>
      <c r="D1508">
        <v>-23.694476600000002</v>
      </c>
      <c r="E1508">
        <v>-46.779749199999998</v>
      </c>
      <c r="F1508" t="s">
        <v>7023</v>
      </c>
      <c r="G1508">
        <v>4129675</v>
      </c>
      <c r="H1508" t="s">
        <v>8482</v>
      </c>
    </row>
    <row r="1509" spans="1:8" x14ac:dyDescent="0.3">
      <c r="A1509">
        <v>4135555</v>
      </c>
      <c r="B1509">
        <v>132.25</v>
      </c>
      <c r="C1509">
        <v>12</v>
      </c>
      <c r="D1509">
        <v>-23.593242400000001</v>
      </c>
      <c r="E1509">
        <v>-46.556160800000001</v>
      </c>
      <c r="F1509" t="s">
        <v>7023</v>
      </c>
      <c r="G1509">
        <v>4135555</v>
      </c>
      <c r="H1509" t="s">
        <v>8483</v>
      </c>
    </row>
    <row r="1510" spans="1:8" x14ac:dyDescent="0.3">
      <c r="A1510">
        <v>4135739</v>
      </c>
      <c r="B1510">
        <v>854.8399999999998</v>
      </c>
      <c r="C1510">
        <v>37</v>
      </c>
      <c r="D1510">
        <v>-23.4122415</v>
      </c>
      <c r="E1510">
        <v>-46.373094000000002</v>
      </c>
      <c r="F1510" t="s">
        <v>7023</v>
      </c>
      <c r="G1510">
        <v>4135739</v>
      </c>
      <c r="H1510" t="s">
        <v>8484</v>
      </c>
    </row>
    <row r="1511" spans="1:8" x14ac:dyDescent="0.3">
      <c r="A1511">
        <v>4139981</v>
      </c>
      <c r="B1511">
        <v>547.22</v>
      </c>
      <c r="C1511">
        <v>21</v>
      </c>
      <c r="D1511">
        <v>-23.616786699999999</v>
      </c>
      <c r="E1511">
        <v>-46.730072799999903</v>
      </c>
      <c r="F1511" t="s">
        <v>7023</v>
      </c>
      <c r="G1511">
        <v>4139981</v>
      </c>
      <c r="H1511" t="s">
        <v>8485</v>
      </c>
    </row>
    <row r="1512" spans="1:8" x14ac:dyDescent="0.3">
      <c r="A1512">
        <v>4139983</v>
      </c>
      <c r="B1512">
        <v>631.52</v>
      </c>
      <c r="C1512">
        <v>9</v>
      </c>
      <c r="D1512">
        <v>-23.616590800000001</v>
      </c>
      <c r="E1512">
        <v>-46.724831399999999</v>
      </c>
      <c r="F1512" t="s">
        <v>7023</v>
      </c>
      <c r="G1512">
        <v>4139983</v>
      </c>
      <c r="H1512" t="s">
        <v>8486</v>
      </c>
    </row>
    <row r="1513" spans="1:8" x14ac:dyDescent="0.3">
      <c r="A1513">
        <v>4141160</v>
      </c>
      <c r="B1513">
        <v>46.59</v>
      </c>
      <c r="C1513">
        <v>5</v>
      </c>
      <c r="D1513">
        <v>-23.537070400000001</v>
      </c>
      <c r="E1513">
        <v>-46.620540800000001</v>
      </c>
      <c r="F1513" t="s">
        <v>7023</v>
      </c>
      <c r="G1513">
        <v>4141160</v>
      </c>
      <c r="H1513" t="s">
        <v>8487</v>
      </c>
    </row>
    <row r="1514" spans="1:8" x14ac:dyDescent="0.3">
      <c r="A1514">
        <v>4142604</v>
      </c>
      <c r="B1514">
        <v>1563.0500000000004</v>
      </c>
      <c r="C1514">
        <v>28</v>
      </c>
      <c r="D1514">
        <v>-23.547348400000001</v>
      </c>
      <c r="E1514">
        <v>-46.639426100000001</v>
      </c>
      <c r="F1514" t="s">
        <v>7023</v>
      </c>
      <c r="G1514">
        <v>4142604</v>
      </c>
      <c r="H1514" t="s">
        <v>8488</v>
      </c>
    </row>
    <row r="1515" spans="1:8" x14ac:dyDescent="0.3">
      <c r="A1515">
        <v>4144860</v>
      </c>
      <c r="B1515">
        <v>206.13</v>
      </c>
      <c r="C1515">
        <v>11</v>
      </c>
      <c r="D1515">
        <v>-23.486909499999999</v>
      </c>
      <c r="E1515">
        <v>-46.357586699999999</v>
      </c>
      <c r="F1515" t="s">
        <v>7023</v>
      </c>
      <c r="G1515">
        <v>4144860</v>
      </c>
      <c r="H1515" t="s">
        <v>8489</v>
      </c>
    </row>
    <row r="1516" spans="1:8" x14ac:dyDescent="0.3">
      <c r="A1516">
        <v>4145267</v>
      </c>
      <c r="B1516">
        <v>17.490000000000002</v>
      </c>
      <c r="C1516">
        <v>4</v>
      </c>
      <c r="D1516">
        <v>-23.425803299999998</v>
      </c>
      <c r="E1516">
        <v>-46.564980299999903</v>
      </c>
      <c r="F1516" t="s">
        <v>7023</v>
      </c>
      <c r="G1516">
        <v>4145267</v>
      </c>
      <c r="H1516" t="s">
        <v>8490</v>
      </c>
    </row>
    <row r="1517" spans="1:8" x14ac:dyDescent="0.3">
      <c r="A1517">
        <v>4147181</v>
      </c>
      <c r="B1517">
        <v>201.69</v>
      </c>
      <c r="C1517">
        <v>11</v>
      </c>
      <c r="D1517">
        <v>-23.5929033</v>
      </c>
      <c r="E1517">
        <v>-46.3963228</v>
      </c>
      <c r="F1517" t="s">
        <v>7023</v>
      </c>
      <c r="G1517">
        <v>4147181</v>
      </c>
      <c r="H1517" t="s">
        <v>8491</v>
      </c>
    </row>
    <row r="1518" spans="1:8" x14ac:dyDescent="0.3">
      <c r="A1518">
        <v>4149507</v>
      </c>
      <c r="B1518">
        <v>26.06</v>
      </c>
      <c r="C1518">
        <v>1</v>
      </c>
      <c r="D1518">
        <v>-23.637342</v>
      </c>
      <c r="E1518">
        <v>-46.760942</v>
      </c>
      <c r="F1518" t="s">
        <v>7023</v>
      </c>
      <c r="G1518">
        <v>4149507</v>
      </c>
      <c r="H1518" t="s">
        <v>8492</v>
      </c>
    </row>
    <row r="1519" spans="1:8" x14ac:dyDescent="0.3">
      <c r="A1519">
        <v>4156245</v>
      </c>
      <c r="B1519">
        <v>964.34999999999991</v>
      </c>
      <c r="C1519">
        <v>31</v>
      </c>
      <c r="D1519">
        <v>-23.433860899999999</v>
      </c>
      <c r="E1519">
        <v>-46.7925489</v>
      </c>
      <c r="F1519" t="s">
        <v>7023</v>
      </c>
      <c r="G1519">
        <v>4156245</v>
      </c>
      <c r="H1519" t="s">
        <v>8493</v>
      </c>
    </row>
    <row r="1520" spans="1:8" x14ac:dyDescent="0.3">
      <c r="A1520">
        <v>4156246</v>
      </c>
      <c r="B1520">
        <v>896.75999999999988</v>
      </c>
      <c r="C1520">
        <v>25</v>
      </c>
      <c r="D1520">
        <v>-23.433755900000001</v>
      </c>
      <c r="E1520">
        <v>-46.726883800000003</v>
      </c>
      <c r="F1520" t="s">
        <v>7023</v>
      </c>
      <c r="G1520">
        <v>4156246</v>
      </c>
      <c r="H1520" t="s">
        <v>7953</v>
      </c>
    </row>
    <row r="1521" spans="1:8" x14ac:dyDescent="0.3">
      <c r="A1521">
        <v>4156412</v>
      </c>
      <c r="B1521">
        <v>1120.7</v>
      </c>
      <c r="C1521">
        <v>18</v>
      </c>
      <c r="D1521">
        <v>-23.343530099999999</v>
      </c>
      <c r="E1521">
        <v>-46.751346299999902</v>
      </c>
      <c r="F1521" t="s">
        <v>7023</v>
      </c>
      <c r="G1521">
        <v>4156412</v>
      </c>
      <c r="H1521" t="s">
        <v>8493</v>
      </c>
    </row>
    <row r="1522" spans="1:8" x14ac:dyDescent="0.3">
      <c r="A1522">
        <v>4160758</v>
      </c>
      <c r="B1522">
        <v>375.93999999999994</v>
      </c>
      <c r="C1522">
        <v>11</v>
      </c>
      <c r="D1522">
        <v>-23.457700899999999</v>
      </c>
      <c r="E1522">
        <v>-46.670519300000002</v>
      </c>
      <c r="F1522" t="s">
        <v>7023</v>
      </c>
      <c r="G1522">
        <v>4160758</v>
      </c>
      <c r="H1522" t="s">
        <v>8494</v>
      </c>
    </row>
    <row r="1523" spans="1:8" x14ac:dyDescent="0.3">
      <c r="A1523">
        <v>4161683</v>
      </c>
      <c r="B1523">
        <v>88.429999999999993</v>
      </c>
      <c r="C1523">
        <v>11</v>
      </c>
      <c r="D1523">
        <v>-23.433048200000002</v>
      </c>
      <c r="E1523">
        <v>-46.440466399999998</v>
      </c>
      <c r="F1523" t="s">
        <v>7023</v>
      </c>
      <c r="G1523">
        <v>4161683</v>
      </c>
      <c r="H1523" t="s">
        <v>8495</v>
      </c>
    </row>
    <row r="1524" spans="1:8" x14ac:dyDescent="0.3">
      <c r="A1524">
        <v>4163074</v>
      </c>
      <c r="B1524">
        <v>41.180000000000007</v>
      </c>
      <c r="C1524">
        <v>7</v>
      </c>
      <c r="D1524">
        <v>-23.49145</v>
      </c>
      <c r="E1524">
        <v>-46.588293700000001</v>
      </c>
      <c r="F1524" t="s">
        <v>7023</v>
      </c>
      <c r="G1524">
        <v>4163074</v>
      </c>
      <c r="H1524" t="s">
        <v>8496</v>
      </c>
    </row>
    <row r="1525" spans="1:8" x14ac:dyDescent="0.3">
      <c r="A1525">
        <v>4163670</v>
      </c>
      <c r="B1525">
        <v>318.94000000000005</v>
      </c>
      <c r="C1525">
        <v>18</v>
      </c>
      <c r="D1525">
        <v>-23.577633800000001</v>
      </c>
      <c r="E1525">
        <v>-46.588126299999999</v>
      </c>
      <c r="F1525" t="s">
        <v>7023</v>
      </c>
      <c r="G1525">
        <v>4163670</v>
      </c>
      <c r="H1525" t="s">
        <v>8497</v>
      </c>
    </row>
    <row r="1526" spans="1:8" x14ac:dyDescent="0.3">
      <c r="A1526">
        <v>4170472</v>
      </c>
      <c r="B1526">
        <v>19.88</v>
      </c>
      <c r="C1526">
        <v>3</v>
      </c>
      <c r="D1526">
        <v>-23.439086</v>
      </c>
      <c r="E1526">
        <v>-46.737498899999999</v>
      </c>
      <c r="F1526" t="s">
        <v>7023</v>
      </c>
      <c r="G1526">
        <v>4170472</v>
      </c>
      <c r="H1526" t="s">
        <v>8498</v>
      </c>
    </row>
    <row r="1527" spans="1:8" x14ac:dyDescent="0.3">
      <c r="A1527">
        <v>4175468</v>
      </c>
      <c r="B1527">
        <v>1.93</v>
      </c>
      <c r="C1527">
        <v>1</v>
      </c>
      <c r="D1527">
        <v>-23.542511999999999</v>
      </c>
      <c r="E1527">
        <v>-46.441401300000003</v>
      </c>
      <c r="F1527" t="s">
        <v>7023</v>
      </c>
      <c r="G1527">
        <v>4175468</v>
      </c>
      <c r="H1527" t="s">
        <v>8499</v>
      </c>
    </row>
    <row r="1528" spans="1:8" x14ac:dyDescent="0.3">
      <c r="A1528">
        <v>4182660</v>
      </c>
      <c r="B1528">
        <v>45.870000000000005</v>
      </c>
      <c r="C1528">
        <v>6</v>
      </c>
      <c r="D1528">
        <v>-23.629973100000001</v>
      </c>
      <c r="E1528">
        <v>-46.810692699999997</v>
      </c>
      <c r="F1528" t="s">
        <v>7023</v>
      </c>
      <c r="G1528">
        <v>4182660</v>
      </c>
      <c r="H1528" t="s">
        <v>8500</v>
      </c>
    </row>
    <row r="1529" spans="1:8" x14ac:dyDescent="0.3">
      <c r="A1529">
        <v>4183888</v>
      </c>
      <c r="B1529">
        <v>390.14</v>
      </c>
      <c r="C1529">
        <v>14</v>
      </c>
      <c r="D1529">
        <v>-23.631169700000001</v>
      </c>
      <c r="E1529">
        <v>-46.469442299999997</v>
      </c>
      <c r="F1529" t="s">
        <v>7023</v>
      </c>
      <c r="G1529">
        <v>4183888</v>
      </c>
      <c r="H1529" t="s">
        <v>8501</v>
      </c>
    </row>
    <row r="1530" spans="1:8" x14ac:dyDescent="0.3">
      <c r="A1530">
        <v>4186557</v>
      </c>
      <c r="B1530">
        <v>71.790000000000006</v>
      </c>
      <c r="C1530">
        <v>6</v>
      </c>
      <c r="D1530">
        <v>-23.5938692</v>
      </c>
      <c r="E1530">
        <v>-46.3983208</v>
      </c>
      <c r="F1530" t="s">
        <v>7023</v>
      </c>
      <c r="G1530">
        <v>4186557</v>
      </c>
      <c r="H1530" t="s">
        <v>8502</v>
      </c>
    </row>
    <row r="1531" spans="1:8" x14ac:dyDescent="0.3">
      <c r="A1531">
        <v>4192094</v>
      </c>
      <c r="B1531">
        <v>239.64000000000001</v>
      </c>
      <c r="C1531">
        <v>22</v>
      </c>
      <c r="D1531">
        <v>-23.416958399999999</v>
      </c>
      <c r="E1531">
        <v>-46.465742599999999</v>
      </c>
      <c r="F1531" t="s">
        <v>7023</v>
      </c>
      <c r="G1531">
        <v>4192094</v>
      </c>
      <c r="H1531" t="s">
        <v>8503</v>
      </c>
    </row>
    <row r="1532" spans="1:8" x14ac:dyDescent="0.3">
      <c r="A1532">
        <v>4193490</v>
      </c>
      <c r="B1532">
        <v>17.88</v>
      </c>
      <c r="C1532">
        <v>6</v>
      </c>
      <c r="D1532">
        <v>-23.485611599999999</v>
      </c>
      <c r="E1532">
        <v>-46.604564699999997</v>
      </c>
      <c r="F1532" t="s">
        <v>7023</v>
      </c>
      <c r="G1532">
        <v>4193490</v>
      </c>
      <c r="H1532" t="s">
        <v>8504</v>
      </c>
    </row>
    <row r="1533" spans="1:8" x14ac:dyDescent="0.3">
      <c r="A1533">
        <v>4193498</v>
      </c>
      <c r="B1533">
        <v>630.89</v>
      </c>
      <c r="C1533">
        <v>10</v>
      </c>
      <c r="D1533">
        <v>-23.5426836</v>
      </c>
      <c r="E1533">
        <v>-46.522117899999998</v>
      </c>
      <c r="F1533" t="s">
        <v>7023</v>
      </c>
      <c r="G1533">
        <v>4193498</v>
      </c>
      <c r="H1533" t="s">
        <v>8505</v>
      </c>
    </row>
    <row r="1534" spans="1:8" x14ac:dyDescent="0.3">
      <c r="A1534">
        <v>4204327</v>
      </c>
      <c r="B1534">
        <v>198.91000000000005</v>
      </c>
      <c r="C1534">
        <v>29</v>
      </c>
      <c r="D1534">
        <v>-23.553909699999998</v>
      </c>
      <c r="E1534">
        <v>-46.659455199999996</v>
      </c>
      <c r="F1534" t="s">
        <v>7023</v>
      </c>
      <c r="G1534">
        <v>4204327</v>
      </c>
      <c r="H1534" t="s">
        <v>8506</v>
      </c>
    </row>
    <row r="1535" spans="1:8" x14ac:dyDescent="0.3">
      <c r="A1535">
        <v>4209964</v>
      </c>
      <c r="B1535">
        <v>260.68</v>
      </c>
      <c r="C1535">
        <v>11</v>
      </c>
      <c r="D1535">
        <v>-23.564214</v>
      </c>
      <c r="E1535">
        <v>-46.476972000000004</v>
      </c>
      <c r="F1535" t="s">
        <v>7023</v>
      </c>
      <c r="G1535">
        <v>4209964</v>
      </c>
      <c r="H1535" t="s">
        <v>8507</v>
      </c>
    </row>
    <row r="1536" spans="1:8" x14ac:dyDescent="0.3">
      <c r="A1536">
        <v>4209970</v>
      </c>
      <c r="B1536">
        <v>226.95000000000002</v>
      </c>
      <c r="C1536">
        <v>8</v>
      </c>
      <c r="D1536">
        <v>-23.531956399999999</v>
      </c>
      <c r="E1536">
        <v>-46.642126699999999</v>
      </c>
      <c r="F1536" t="s">
        <v>7023</v>
      </c>
      <c r="G1536">
        <v>4209970</v>
      </c>
      <c r="H1536" t="s">
        <v>8508</v>
      </c>
    </row>
    <row r="1537" spans="1:8" x14ac:dyDescent="0.3">
      <c r="A1537">
        <v>4212203</v>
      </c>
      <c r="B1537">
        <v>6452.7400000000007</v>
      </c>
      <c r="C1537">
        <v>28</v>
      </c>
      <c r="D1537">
        <v>-23.6057089</v>
      </c>
      <c r="E1537">
        <v>-46.9142972</v>
      </c>
      <c r="F1537" t="s">
        <v>7023</v>
      </c>
      <c r="G1537">
        <v>4212203</v>
      </c>
      <c r="H1537" t="s">
        <v>8509</v>
      </c>
    </row>
    <row r="1538" spans="1:8" x14ac:dyDescent="0.3">
      <c r="A1538">
        <v>4218887</v>
      </c>
      <c r="B1538">
        <v>212.66</v>
      </c>
      <c r="C1538">
        <v>13</v>
      </c>
      <c r="D1538">
        <v>-23.544745899999999</v>
      </c>
      <c r="E1538">
        <v>-46.566818599999998</v>
      </c>
      <c r="F1538" t="s">
        <v>7023</v>
      </c>
      <c r="G1538">
        <v>4218887</v>
      </c>
      <c r="H1538" t="s">
        <v>8510</v>
      </c>
    </row>
    <row r="1539" spans="1:8" x14ac:dyDescent="0.3">
      <c r="A1539">
        <v>4220991</v>
      </c>
      <c r="B1539">
        <v>649.59000000000026</v>
      </c>
      <c r="C1539">
        <v>47</v>
      </c>
      <c r="D1539">
        <v>-23.5571728</v>
      </c>
      <c r="E1539">
        <v>-46.655389799999902</v>
      </c>
      <c r="F1539" t="s">
        <v>7023</v>
      </c>
      <c r="G1539">
        <v>4220991</v>
      </c>
      <c r="H1539" t="s">
        <v>8511</v>
      </c>
    </row>
    <row r="1540" spans="1:8" x14ac:dyDescent="0.3">
      <c r="A1540">
        <v>4225074</v>
      </c>
      <c r="B1540">
        <v>41.019999999999996</v>
      </c>
      <c r="C1540">
        <v>4</v>
      </c>
      <c r="D1540">
        <v>-23.427214800000002</v>
      </c>
      <c r="E1540">
        <v>-46.565614600000004</v>
      </c>
      <c r="F1540" t="s">
        <v>7023</v>
      </c>
      <c r="G1540">
        <v>4225074</v>
      </c>
      <c r="H1540" t="s">
        <v>8512</v>
      </c>
    </row>
    <row r="1541" spans="1:8" x14ac:dyDescent="0.3">
      <c r="A1541">
        <v>4228847</v>
      </c>
      <c r="B1541">
        <v>105.63000000000001</v>
      </c>
      <c r="C1541">
        <v>13</v>
      </c>
      <c r="D1541">
        <v>-23.6160332</v>
      </c>
      <c r="E1541">
        <v>-46.460482200000001</v>
      </c>
      <c r="F1541" t="s">
        <v>7023</v>
      </c>
      <c r="G1541">
        <v>4228847</v>
      </c>
      <c r="H1541" t="s">
        <v>8513</v>
      </c>
    </row>
    <row r="1542" spans="1:8" x14ac:dyDescent="0.3">
      <c r="A1542">
        <v>4241827</v>
      </c>
      <c r="B1542">
        <v>137.74999999999997</v>
      </c>
      <c r="C1542">
        <v>12</v>
      </c>
      <c r="D1542">
        <v>-23.5295205</v>
      </c>
      <c r="E1542">
        <v>-46.8633551</v>
      </c>
      <c r="F1542" t="s">
        <v>7023</v>
      </c>
      <c r="G1542">
        <v>4241827</v>
      </c>
      <c r="H1542" t="s">
        <v>8514</v>
      </c>
    </row>
    <row r="1543" spans="1:8" x14ac:dyDescent="0.3">
      <c r="A1543">
        <v>4244128</v>
      </c>
      <c r="B1543">
        <v>258.06</v>
      </c>
      <c r="C1543">
        <v>11</v>
      </c>
      <c r="D1543">
        <v>-23.570146699999999</v>
      </c>
      <c r="E1543">
        <v>-46.641987200000003</v>
      </c>
      <c r="F1543" t="s">
        <v>7023</v>
      </c>
      <c r="G1543">
        <v>4244128</v>
      </c>
      <c r="H1543" t="s">
        <v>8515</v>
      </c>
    </row>
    <row r="1544" spans="1:8" x14ac:dyDescent="0.3">
      <c r="A1544">
        <v>4248395</v>
      </c>
      <c r="B1544">
        <v>30.150000000000002</v>
      </c>
      <c r="C1544">
        <v>6</v>
      </c>
      <c r="D1544">
        <v>-23.5384216</v>
      </c>
      <c r="E1544">
        <v>-46.6516929</v>
      </c>
      <c r="F1544" t="s">
        <v>7023</v>
      </c>
      <c r="G1544">
        <v>4248395</v>
      </c>
      <c r="H1544" t="s">
        <v>8516</v>
      </c>
    </row>
    <row r="1545" spans="1:8" x14ac:dyDescent="0.3">
      <c r="A1545">
        <v>4248397</v>
      </c>
      <c r="B1545">
        <v>314.64999999999998</v>
      </c>
      <c r="C1545">
        <v>6</v>
      </c>
      <c r="D1545">
        <v>-23.2793156</v>
      </c>
      <c r="E1545">
        <v>-46.755428299999998</v>
      </c>
      <c r="F1545" t="s">
        <v>7023</v>
      </c>
      <c r="G1545">
        <v>4248397</v>
      </c>
      <c r="H1545" t="s">
        <v>8517</v>
      </c>
    </row>
    <row r="1546" spans="1:8" x14ac:dyDescent="0.3">
      <c r="A1546">
        <v>4248410</v>
      </c>
      <c r="B1546">
        <v>176.57</v>
      </c>
      <c r="C1546">
        <v>12</v>
      </c>
      <c r="D1546">
        <v>-23.3253053</v>
      </c>
      <c r="E1546">
        <v>-46.7061001</v>
      </c>
      <c r="F1546" t="s">
        <v>7023</v>
      </c>
      <c r="G1546">
        <v>4248410</v>
      </c>
      <c r="H1546" t="s">
        <v>8518</v>
      </c>
    </row>
    <row r="1547" spans="1:8" x14ac:dyDescent="0.3">
      <c r="A1547">
        <v>4248411</v>
      </c>
      <c r="B1547">
        <v>452.51</v>
      </c>
      <c r="C1547">
        <v>20</v>
      </c>
      <c r="D1547">
        <v>-23.489466199999999</v>
      </c>
      <c r="E1547">
        <v>-46.792558499999998</v>
      </c>
      <c r="F1547" t="s">
        <v>7023</v>
      </c>
      <c r="G1547">
        <v>4248411</v>
      </c>
      <c r="H1547" t="s">
        <v>8519</v>
      </c>
    </row>
    <row r="1548" spans="1:8" x14ac:dyDescent="0.3">
      <c r="A1548">
        <v>4249035</v>
      </c>
      <c r="B1548">
        <v>41.44</v>
      </c>
      <c r="C1548">
        <v>10</v>
      </c>
      <c r="D1548">
        <v>-23.5413836</v>
      </c>
      <c r="E1548">
        <v>-46.6460182</v>
      </c>
      <c r="F1548" t="s">
        <v>7023</v>
      </c>
      <c r="G1548">
        <v>4249035</v>
      </c>
      <c r="H1548" t="s">
        <v>8520</v>
      </c>
    </row>
    <row r="1549" spans="1:8" x14ac:dyDescent="0.3">
      <c r="A1549">
        <v>4251041</v>
      </c>
      <c r="B1549">
        <v>507.0499999999999</v>
      </c>
      <c r="C1549">
        <v>20</v>
      </c>
      <c r="D1549">
        <v>-23.4753732</v>
      </c>
      <c r="E1549">
        <v>-46.703513000000001</v>
      </c>
      <c r="F1549" t="s">
        <v>7023</v>
      </c>
      <c r="G1549">
        <v>4251041</v>
      </c>
      <c r="H1549" t="s">
        <v>8521</v>
      </c>
    </row>
    <row r="1550" spans="1:8" x14ac:dyDescent="0.3">
      <c r="A1550">
        <v>4252057</v>
      </c>
      <c r="B1550">
        <v>256.89999999999998</v>
      </c>
      <c r="C1550">
        <v>7</v>
      </c>
      <c r="D1550">
        <v>-23.539264299999999</v>
      </c>
      <c r="E1550">
        <v>-46.880505700000001</v>
      </c>
      <c r="F1550" t="s">
        <v>7023</v>
      </c>
      <c r="G1550">
        <v>4252057</v>
      </c>
      <c r="H1550" t="s">
        <v>8522</v>
      </c>
    </row>
    <row r="1551" spans="1:8" x14ac:dyDescent="0.3">
      <c r="A1551">
        <v>4259508</v>
      </c>
      <c r="B1551">
        <v>1.95</v>
      </c>
      <c r="C1551">
        <v>2</v>
      </c>
      <c r="D1551">
        <v>-23.4643008</v>
      </c>
      <c r="E1551">
        <v>-46.684237199999998</v>
      </c>
      <c r="F1551" t="s">
        <v>7023</v>
      </c>
      <c r="G1551">
        <v>4259508</v>
      </c>
      <c r="H1551" t="s">
        <v>8523</v>
      </c>
    </row>
    <row r="1552" spans="1:8" x14ac:dyDescent="0.3">
      <c r="A1552">
        <v>4262069</v>
      </c>
      <c r="B1552">
        <v>6.91</v>
      </c>
      <c r="C1552">
        <v>1</v>
      </c>
      <c r="D1552">
        <v>-23.508414999999999</v>
      </c>
      <c r="E1552">
        <v>-46.341566</v>
      </c>
      <c r="F1552" t="s">
        <v>7023</v>
      </c>
      <c r="G1552">
        <v>4262069</v>
      </c>
      <c r="H1552" t="s">
        <v>8524</v>
      </c>
    </row>
    <row r="1553" spans="1:8" x14ac:dyDescent="0.3">
      <c r="A1553">
        <v>4267604</v>
      </c>
      <c r="B1553">
        <v>484.88000000000011</v>
      </c>
      <c r="C1553">
        <v>28</v>
      </c>
      <c r="D1553">
        <v>-23.540425800000001</v>
      </c>
      <c r="E1553">
        <v>-46.8557463</v>
      </c>
      <c r="F1553" t="s">
        <v>7023</v>
      </c>
      <c r="G1553">
        <v>4267604</v>
      </c>
      <c r="H1553" t="s">
        <v>8525</v>
      </c>
    </row>
    <row r="1554" spans="1:8" x14ac:dyDescent="0.3">
      <c r="A1554">
        <v>4271239</v>
      </c>
      <c r="B1554">
        <v>16.350000000000001</v>
      </c>
      <c r="C1554">
        <v>1</v>
      </c>
      <c r="D1554">
        <v>-23.493972599999999</v>
      </c>
      <c r="E1554">
        <v>-46.467008800000002</v>
      </c>
      <c r="F1554" t="s">
        <v>7023</v>
      </c>
      <c r="G1554">
        <v>4271239</v>
      </c>
      <c r="H1554" t="s">
        <v>8526</v>
      </c>
    </row>
    <row r="1555" spans="1:8" x14ac:dyDescent="0.3">
      <c r="A1555">
        <v>4285565</v>
      </c>
      <c r="B1555">
        <v>1553.79</v>
      </c>
      <c r="C1555">
        <v>16</v>
      </c>
      <c r="D1555">
        <v>-23.565244</v>
      </c>
      <c r="E1555">
        <v>-46.513008300000003</v>
      </c>
      <c r="F1555" t="s">
        <v>7023</v>
      </c>
      <c r="G1555">
        <v>4285565</v>
      </c>
      <c r="H1555" t="s">
        <v>8527</v>
      </c>
    </row>
    <row r="1556" spans="1:8" x14ac:dyDescent="0.3">
      <c r="A1556">
        <v>4293699</v>
      </c>
      <c r="B1556">
        <v>1154.19</v>
      </c>
      <c r="C1556">
        <v>28</v>
      </c>
      <c r="D1556">
        <v>-23.4717415</v>
      </c>
      <c r="E1556">
        <v>-46.705252199999997</v>
      </c>
      <c r="F1556" t="s">
        <v>7023</v>
      </c>
      <c r="G1556">
        <v>4293699</v>
      </c>
      <c r="H1556" t="s">
        <v>8528</v>
      </c>
    </row>
    <row r="1557" spans="1:8" x14ac:dyDescent="0.3">
      <c r="A1557">
        <v>4293722</v>
      </c>
      <c r="B1557">
        <v>1027.1299999999999</v>
      </c>
      <c r="C1557">
        <v>18</v>
      </c>
      <c r="D1557">
        <v>-23.647641700000001</v>
      </c>
      <c r="E1557">
        <v>-46.324280999999999</v>
      </c>
      <c r="F1557" t="s">
        <v>7023</v>
      </c>
      <c r="G1557">
        <v>4293722</v>
      </c>
      <c r="H1557" t="s">
        <v>8529</v>
      </c>
    </row>
    <row r="1558" spans="1:8" x14ac:dyDescent="0.3">
      <c r="A1558">
        <v>4305743</v>
      </c>
      <c r="B1558">
        <v>108.90999999999998</v>
      </c>
      <c r="C1558">
        <v>9</v>
      </c>
      <c r="D1558">
        <v>-23.535995199999999</v>
      </c>
      <c r="E1558">
        <v>-46.901225599999997</v>
      </c>
      <c r="F1558" t="s">
        <v>7023</v>
      </c>
      <c r="G1558">
        <v>4305743</v>
      </c>
      <c r="H1558" t="s">
        <v>8530</v>
      </c>
    </row>
    <row r="1559" spans="1:8" x14ac:dyDescent="0.3">
      <c r="A1559">
        <v>4306220</v>
      </c>
      <c r="B1559">
        <v>18.89</v>
      </c>
      <c r="C1559">
        <v>2</v>
      </c>
      <c r="D1559">
        <v>-23.655406899999999</v>
      </c>
      <c r="E1559">
        <v>-46.753481600000001</v>
      </c>
      <c r="F1559" t="s">
        <v>7023</v>
      </c>
      <c r="G1559">
        <v>4306220</v>
      </c>
      <c r="H1559" t="s">
        <v>8531</v>
      </c>
    </row>
    <row r="1560" spans="1:8" x14ac:dyDescent="0.3">
      <c r="A1560">
        <v>4306265</v>
      </c>
      <c r="B1560">
        <v>29.34</v>
      </c>
      <c r="C1560">
        <v>5</v>
      </c>
      <c r="D1560">
        <v>-23.532928399999999</v>
      </c>
      <c r="E1560">
        <v>-46.8825705</v>
      </c>
      <c r="F1560" t="s">
        <v>7023</v>
      </c>
      <c r="G1560">
        <v>4306265</v>
      </c>
      <c r="H1560" t="s">
        <v>8532</v>
      </c>
    </row>
    <row r="1561" spans="1:8" x14ac:dyDescent="0.3">
      <c r="A1561">
        <v>4306762</v>
      </c>
      <c r="B1561">
        <v>568.69000000000005</v>
      </c>
      <c r="C1561">
        <v>24</v>
      </c>
      <c r="D1561">
        <v>-23.578291700000001</v>
      </c>
      <c r="E1561">
        <v>-46.761806</v>
      </c>
      <c r="F1561" t="s">
        <v>7023</v>
      </c>
      <c r="G1561">
        <v>4306762</v>
      </c>
      <c r="H1561" t="s">
        <v>8533</v>
      </c>
    </row>
    <row r="1562" spans="1:8" x14ac:dyDescent="0.3">
      <c r="A1562">
        <v>4309455</v>
      </c>
      <c r="B1562">
        <v>821.92</v>
      </c>
      <c r="C1562">
        <v>18</v>
      </c>
      <c r="D1562">
        <v>-23.530850099999999</v>
      </c>
      <c r="E1562">
        <v>-46.565110999999902</v>
      </c>
      <c r="F1562" t="s">
        <v>7023</v>
      </c>
      <c r="G1562">
        <v>4309455</v>
      </c>
      <c r="H1562" t="s">
        <v>8534</v>
      </c>
    </row>
    <row r="1563" spans="1:8" x14ac:dyDescent="0.3">
      <c r="A1563">
        <v>4312451</v>
      </c>
      <c r="B1563">
        <v>6298.0400000000009</v>
      </c>
      <c r="C1563">
        <v>45</v>
      </c>
      <c r="D1563">
        <v>-23.531168999999998</v>
      </c>
      <c r="E1563">
        <v>-46.903035000000003</v>
      </c>
      <c r="F1563" t="s">
        <v>7023</v>
      </c>
      <c r="G1563">
        <v>4312451</v>
      </c>
      <c r="H1563" t="s">
        <v>8412</v>
      </c>
    </row>
    <row r="1564" spans="1:8" x14ac:dyDescent="0.3">
      <c r="A1564">
        <v>4312485</v>
      </c>
      <c r="B1564">
        <v>22.26</v>
      </c>
      <c r="C1564">
        <v>1</v>
      </c>
      <c r="D1564">
        <v>-23.619612</v>
      </c>
      <c r="E1564">
        <v>-46.801896199999902</v>
      </c>
      <c r="F1564" t="s">
        <v>7023</v>
      </c>
      <c r="G1564">
        <v>4312485</v>
      </c>
      <c r="H1564" t="s">
        <v>8535</v>
      </c>
    </row>
    <row r="1565" spans="1:8" x14ac:dyDescent="0.3">
      <c r="A1565">
        <v>4314865</v>
      </c>
      <c r="B1565">
        <v>5885.0700000000015</v>
      </c>
      <c r="C1565">
        <v>38</v>
      </c>
      <c r="D1565">
        <v>-23.4337068</v>
      </c>
      <c r="E1565">
        <v>-46.545339899999902</v>
      </c>
      <c r="F1565" t="s">
        <v>7023</v>
      </c>
      <c r="G1565">
        <v>4314865</v>
      </c>
      <c r="H1565" t="s">
        <v>8412</v>
      </c>
    </row>
    <row r="1566" spans="1:8" x14ac:dyDescent="0.3">
      <c r="A1566">
        <v>4314867</v>
      </c>
      <c r="B1566">
        <v>7952.24</v>
      </c>
      <c r="C1566">
        <v>54</v>
      </c>
      <c r="D1566">
        <v>-23.447910799999999</v>
      </c>
      <c r="E1566">
        <v>-46.472150199999902</v>
      </c>
      <c r="F1566" t="s">
        <v>7023</v>
      </c>
      <c r="G1566">
        <v>4314867</v>
      </c>
      <c r="H1566" t="s">
        <v>8412</v>
      </c>
    </row>
    <row r="1567" spans="1:8" x14ac:dyDescent="0.3">
      <c r="A1567">
        <v>4314868</v>
      </c>
      <c r="B1567">
        <v>3247.5100000000007</v>
      </c>
      <c r="C1567">
        <v>25</v>
      </c>
      <c r="D1567">
        <v>-23.559177999999999</v>
      </c>
      <c r="E1567">
        <v>-46.799689000000001</v>
      </c>
      <c r="F1567" t="s">
        <v>7023</v>
      </c>
      <c r="G1567">
        <v>4314868</v>
      </c>
      <c r="H1567" t="s">
        <v>8412</v>
      </c>
    </row>
    <row r="1568" spans="1:8" x14ac:dyDescent="0.3">
      <c r="A1568">
        <v>4314869</v>
      </c>
      <c r="B1568">
        <v>2954.9800000000005</v>
      </c>
      <c r="C1568">
        <v>41</v>
      </c>
      <c r="D1568">
        <v>-23.509120500000002</v>
      </c>
      <c r="E1568">
        <v>-46.875013600000003</v>
      </c>
      <c r="F1568" t="s">
        <v>7023</v>
      </c>
      <c r="G1568">
        <v>4314869</v>
      </c>
      <c r="H1568" t="s">
        <v>8412</v>
      </c>
    </row>
    <row r="1569" spans="1:8" x14ac:dyDescent="0.3">
      <c r="A1569">
        <v>4314883</v>
      </c>
      <c r="B1569">
        <v>5588.7999999999993</v>
      </c>
      <c r="C1569">
        <v>40</v>
      </c>
      <c r="D1569">
        <v>-23.4478692</v>
      </c>
      <c r="E1569">
        <v>-46.508454499999999</v>
      </c>
      <c r="F1569" t="s">
        <v>7023</v>
      </c>
      <c r="G1569">
        <v>4314883</v>
      </c>
      <c r="H1569" t="s">
        <v>8412</v>
      </c>
    </row>
    <row r="1570" spans="1:8" x14ac:dyDescent="0.3">
      <c r="A1570">
        <v>4316983</v>
      </c>
      <c r="B1570">
        <v>5916.8799999999992</v>
      </c>
      <c r="C1570">
        <v>34</v>
      </c>
      <c r="D1570">
        <v>-23.487339500000001</v>
      </c>
      <c r="E1570">
        <v>-46.715365899999902</v>
      </c>
      <c r="F1570" t="s">
        <v>7023</v>
      </c>
      <c r="G1570">
        <v>4316983</v>
      </c>
      <c r="H1570" t="s">
        <v>8536</v>
      </c>
    </row>
    <row r="1571" spans="1:8" x14ac:dyDescent="0.3">
      <c r="A1571">
        <v>4316986</v>
      </c>
      <c r="B1571">
        <v>3998.6499999999996</v>
      </c>
      <c r="C1571">
        <v>37</v>
      </c>
      <c r="D1571">
        <v>-23.578747700000001</v>
      </c>
      <c r="E1571">
        <v>-46.749128800000001</v>
      </c>
      <c r="F1571" t="s">
        <v>7023</v>
      </c>
      <c r="G1571">
        <v>4316986</v>
      </c>
      <c r="H1571" t="s">
        <v>8536</v>
      </c>
    </row>
    <row r="1572" spans="1:8" x14ac:dyDescent="0.3">
      <c r="A1572">
        <v>4321877</v>
      </c>
      <c r="B1572">
        <v>7287.5800000000008</v>
      </c>
      <c r="C1572">
        <v>46</v>
      </c>
      <c r="D1572">
        <v>-23.609812099999999</v>
      </c>
      <c r="E1572">
        <v>-46.930751299999997</v>
      </c>
      <c r="F1572" t="s">
        <v>7023</v>
      </c>
      <c r="G1572">
        <v>4321877</v>
      </c>
      <c r="H1572" t="s">
        <v>8412</v>
      </c>
    </row>
    <row r="1573" spans="1:8" x14ac:dyDescent="0.3">
      <c r="A1573">
        <v>4322484</v>
      </c>
      <c r="B1573">
        <v>1596.8500000000004</v>
      </c>
      <c r="C1573">
        <v>51</v>
      </c>
      <c r="D1573">
        <v>-23.505783900000001</v>
      </c>
      <c r="E1573">
        <v>-46.483078200000001</v>
      </c>
      <c r="F1573" t="s">
        <v>7023</v>
      </c>
      <c r="G1573">
        <v>4322484</v>
      </c>
      <c r="H1573" t="s">
        <v>8537</v>
      </c>
    </row>
    <row r="1574" spans="1:8" x14ac:dyDescent="0.3">
      <c r="A1574">
        <v>4323627</v>
      </c>
      <c r="B1574">
        <v>120.08</v>
      </c>
      <c r="C1574">
        <v>12</v>
      </c>
      <c r="D1574">
        <v>-23.387736700000001</v>
      </c>
      <c r="E1574">
        <v>-46.3260182</v>
      </c>
      <c r="F1574" t="s">
        <v>7023</v>
      </c>
      <c r="G1574">
        <v>4323627</v>
      </c>
      <c r="H1574" t="s">
        <v>8538</v>
      </c>
    </row>
    <row r="1575" spans="1:8" x14ac:dyDescent="0.3">
      <c r="A1575">
        <v>4323787</v>
      </c>
      <c r="B1575">
        <v>142.41</v>
      </c>
      <c r="C1575">
        <v>14</v>
      </c>
      <c r="D1575">
        <v>-23.561699099999998</v>
      </c>
      <c r="E1575">
        <v>-46.636449200000001</v>
      </c>
      <c r="F1575" t="s">
        <v>7023</v>
      </c>
      <c r="G1575">
        <v>4323787</v>
      </c>
      <c r="H1575" t="s">
        <v>8539</v>
      </c>
    </row>
    <row r="1576" spans="1:8" x14ac:dyDescent="0.3">
      <c r="A1576">
        <v>4323798</v>
      </c>
      <c r="B1576">
        <v>256.02</v>
      </c>
      <c r="C1576">
        <v>17</v>
      </c>
      <c r="D1576">
        <v>-23.498843900000001</v>
      </c>
      <c r="E1576">
        <v>-46.179386000000001</v>
      </c>
      <c r="F1576" t="s">
        <v>7023</v>
      </c>
      <c r="G1576">
        <v>4323798</v>
      </c>
      <c r="H1576" t="s">
        <v>8540</v>
      </c>
    </row>
    <row r="1577" spans="1:8" x14ac:dyDescent="0.3">
      <c r="A1577">
        <v>4323810</v>
      </c>
      <c r="B1577">
        <v>3117.8899999999994</v>
      </c>
      <c r="C1577">
        <v>23</v>
      </c>
      <c r="D1577">
        <v>-23.572221299999999</v>
      </c>
      <c r="E1577">
        <v>-46.801208600000002</v>
      </c>
      <c r="F1577" t="s">
        <v>7023</v>
      </c>
      <c r="G1577">
        <v>4323810</v>
      </c>
      <c r="H1577" t="s">
        <v>8536</v>
      </c>
    </row>
    <row r="1578" spans="1:8" x14ac:dyDescent="0.3">
      <c r="A1578">
        <v>4326526</v>
      </c>
      <c r="B1578">
        <v>5534.5699999999979</v>
      </c>
      <c r="C1578">
        <v>52</v>
      </c>
      <c r="D1578">
        <v>-23.4949671</v>
      </c>
      <c r="E1578">
        <v>-46.470937300000003</v>
      </c>
      <c r="F1578" t="s">
        <v>7023</v>
      </c>
      <c r="G1578">
        <v>4326526</v>
      </c>
      <c r="H1578" t="s">
        <v>8412</v>
      </c>
    </row>
    <row r="1579" spans="1:8" x14ac:dyDescent="0.3">
      <c r="A1579">
        <v>4330573</v>
      </c>
      <c r="B1579">
        <v>2.2000000000000002</v>
      </c>
      <c r="C1579">
        <v>4</v>
      </c>
      <c r="D1579">
        <v>-23.6097407</v>
      </c>
      <c r="E1579">
        <v>-46.520129799999999</v>
      </c>
      <c r="F1579" t="s">
        <v>7023</v>
      </c>
      <c r="G1579">
        <v>4330573</v>
      </c>
      <c r="H1579" t="s">
        <v>8541</v>
      </c>
    </row>
    <row r="1580" spans="1:8" x14ac:dyDescent="0.3">
      <c r="A1580">
        <v>4334602</v>
      </c>
      <c r="B1580">
        <v>197.67</v>
      </c>
      <c r="C1580">
        <v>18</v>
      </c>
      <c r="D1580">
        <v>-23.493195700000001</v>
      </c>
      <c r="E1580">
        <v>-46.576844700000002</v>
      </c>
      <c r="F1580" t="s">
        <v>7023</v>
      </c>
      <c r="G1580">
        <v>4334602</v>
      </c>
      <c r="H1580" t="s">
        <v>8542</v>
      </c>
    </row>
    <row r="1581" spans="1:8" x14ac:dyDescent="0.3">
      <c r="A1581">
        <v>4341046</v>
      </c>
      <c r="B1581">
        <v>62.07</v>
      </c>
      <c r="C1581">
        <v>5</v>
      </c>
      <c r="D1581">
        <v>-23.464457599999999</v>
      </c>
      <c r="E1581">
        <v>-46.682143400000001</v>
      </c>
      <c r="F1581" t="s">
        <v>7023</v>
      </c>
      <c r="G1581">
        <v>4341046</v>
      </c>
      <c r="H1581" t="s">
        <v>8543</v>
      </c>
    </row>
    <row r="1582" spans="1:8" x14ac:dyDescent="0.3">
      <c r="A1582">
        <v>4341722</v>
      </c>
      <c r="B1582">
        <v>1134.1100000000001</v>
      </c>
      <c r="C1582">
        <v>31</v>
      </c>
      <c r="D1582">
        <v>-23.511373800000001</v>
      </c>
      <c r="E1582">
        <v>-46.779889500000003</v>
      </c>
      <c r="F1582" t="s">
        <v>7023</v>
      </c>
      <c r="G1582">
        <v>4341722</v>
      </c>
      <c r="H1582" t="s">
        <v>8544</v>
      </c>
    </row>
    <row r="1583" spans="1:8" x14ac:dyDescent="0.3">
      <c r="A1583">
        <v>4343199</v>
      </c>
      <c r="B1583">
        <v>37.25</v>
      </c>
      <c r="C1583">
        <v>7</v>
      </c>
      <c r="D1583">
        <v>-23.4577007</v>
      </c>
      <c r="E1583">
        <v>-46.602903699999999</v>
      </c>
      <c r="F1583" t="s">
        <v>7023</v>
      </c>
      <c r="G1583">
        <v>4343199</v>
      </c>
      <c r="H1583" t="s">
        <v>8545</v>
      </c>
    </row>
    <row r="1584" spans="1:8" x14ac:dyDescent="0.3">
      <c r="A1584">
        <v>4343208</v>
      </c>
      <c r="B1584">
        <v>14.540000000000001</v>
      </c>
      <c r="C1584">
        <v>3</v>
      </c>
      <c r="D1584">
        <v>-23.479938799999999</v>
      </c>
      <c r="E1584">
        <v>-46.539252400000002</v>
      </c>
      <c r="F1584" t="s">
        <v>7023</v>
      </c>
      <c r="G1584">
        <v>4343208</v>
      </c>
      <c r="H1584" t="s">
        <v>8546</v>
      </c>
    </row>
    <row r="1585" spans="1:8" x14ac:dyDescent="0.3">
      <c r="A1585">
        <v>4345420</v>
      </c>
      <c r="B1585">
        <v>64.78</v>
      </c>
      <c r="C1585">
        <v>13</v>
      </c>
      <c r="D1585">
        <v>-23.5409726</v>
      </c>
      <c r="E1585">
        <v>-46.369202000000001</v>
      </c>
      <c r="F1585" t="s">
        <v>7023</v>
      </c>
      <c r="G1585">
        <v>4345420</v>
      </c>
      <c r="H1585" t="s">
        <v>8547</v>
      </c>
    </row>
    <row r="1586" spans="1:8" x14ac:dyDescent="0.3">
      <c r="A1586">
        <v>4346263</v>
      </c>
      <c r="B1586">
        <v>78.63000000000001</v>
      </c>
      <c r="C1586">
        <v>15</v>
      </c>
      <c r="D1586">
        <v>-23.482482099999999</v>
      </c>
      <c r="E1586">
        <v>-46.640897600000002</v>
      </c>
      <c r="F1586" t="s">
        <v>7023</v>
      </c>
      <c r="G1586">
        <v>4346263</v>
      </c>
      <c r="H1586" t="s">
        <v>8548</v>
      </c>
    </row>
    <row r="1587" spans="1:8" x14ac:dyDescent="0.3">
      <c r="A1587">
        <v>4346688</v>
      </c>
      <c r="B1587">
        <v>6.33</v>
      </c>
      <c r="C1587">
        <v>4</v>
      </c>
      <c r="D1587">
        <v>-23.595079599999998</v>
      </c>
      <c r="E1587">
        <v>-46.569293599999902</v>
      </c>
      <c r="F1587" t="s">
        <v>7023</v>
      </c>
      <c r="G1587">
        <v>4346688</v>
      </c>
      <c r="H1587" t="s">
        <v>8549</v>
      </c>
    </row>
    <row r="1588" spans="1:8" x14ac:dyDescent="0.3">
      <c r="A1588">
        <v>4352832</v>
      </c>
      <c r="B1588">
        <v>174.54</v>
      </c>
      <c r="C1588">
        <v>8</v>
      </c>
      <c r="D1588">
        <v>-23.699118500000001</v>
      </c>
      <c r="E1588">
        <v>-46.773229699999902</v>
      </c>
      <c r="F1588" t="s">
        <v>7023</v>
      </c>
      <c r="G1588">
        <v>4352832</v>
      </c>
      <c r="H1588" t="s">
        <v>8550</v>
      </c>
    </row>
    <row r="1589" spans="1:8" x14ac:dyDescent="0.3">
      <c r="A1589">
        <v>4354138</v>
      </c>
      <c r="B1589">
        <v>107.55999999999997</v>
      </c>
      <c r="C1589">
        <v>13</v>
      </c>
      <c r="D1589">
        <v>-23.473342599999999</v>
      </c>
      <c r="E1589">
        <v>-46.532049699999902</v>
      </c>
      <c r="F1589" t="s">
        <v>7023</v>
      </c>
      <c r="G1589">
        <v>4354138</v>
      </c>
      <c r="H1589" t="s">
        <v>8551</v>
      </c>
    </row>
    <row r="1590" spans="1:8" x14ac:dyDescent="0.3">
      <c r="A1590">
        <v>4354996</v>
      </c>
      <c r="B1590">
        <v>90.720000000000013</v>
      </c>
      <c r="C1590">
        <v>13</v>
      </c>
      <c r="D1590">
        <v>-23.5090842</v>
      </c>
      <c r="E1590">
        <v>-46.790681499999998</v>
      </c>
      <c r="F1590" t="s">
        <v>7023</v>
      </c>
      <c r="G1590">
        <v>4354996</v>
      </c>
      <c r="H1590" t="s">
        <v>8552</v>
      </c>
    </row>
    <row r="1591" spans="1:8" x14ac:dyDescent="0.3">
      <c r="A1591">
        <v>4355305</v>
      </c>
      <c r="B1591">
        <v>9.02</v>
      </c>
      <c r="C1591">
        <v>1</v>
      </c>
      <c r="D1591">
        <v>-23.553120700000001</v>
      </c>
      <c r="E1591">
        <v>-46.823452799999998</v>
      </c>
      <c r="F1591" t="s">
        <v>7023</v>
      </c>
      <c r="G1591">
        <v>4355305</v>
      </c>
      <c r="H1591" t="s">
        <v>8553</v>
      </c>
    </row>
    <row r="1592" spans="1:8" x14ac:dyDescent="0.3">
      <c r="A1592">
        <v>4355311</v>
      </c>
      <c r="B1592">
        <v>2107.14</v>
      </c>
      <c r="C1592">
        <v>41</v>
      </c>
      <c r="D1592">
        <v>-23.5521438</v>
      </c>
      <c r="E1592">
        <v>-46.206593900000001</v>
      </c>
      <c r="F1592" t="s">
        <v>7023</v>
      </c>
      <c r="G1592">
        <v>4355311</v>
      </c>
      <c r="H1592" t="s">
        <v>8177</v>
      </c>
    </row>
    <row r="1593" spans="1:8" x14ac:dyDescent="0.3">
      <c r="A1593">
        <v>4358943</v>
      </c>
      <c r="B1593">
        <v>68.910000000000011</v>
      </c>
      <c r="C1593">
        <v>4</v>
      </c>
      <c r="D1593">
        <v>-23.611619099999999</v>
      </c>
      <c r="E1593">
        <v>-46.7611056</v>
      </c>
      <c r="F1593" t="s">
        <v>7023</v>
      </c>
      <c r="G1593">
        <v>4358943</v>
      </c>
      <c r="H1593" t="s">
        <v>8554</v>
      </c>
    </row>
    <row r="1594" spans="1:8" x14ac:dyDescent="0.3">
      <c r="A1594">
        <v>4362552</v>
      </c>
      <c r="B1594">
        <v>497.41999999999996</v>
      </c>
      <c r="C1594">
        <v>29</v>
      </c>
      <c r="D1594">
        <v>-23.4800073</v>
      </c>
      <c r="E1594">
        <v>-46.638038199999997</v>
      </c>
      <c r="F1594" t="s">
        <v>7023</v>
      </c>
      <c r="G1594">
        <v>4362552</v>
      </c>
      <c r="H1594" t="s">
        <v>8555</v>
      </c>
    </row>
    <row r="1595" spans="1:8" x14ac:dyDescent="0.3">
      <c r="A1595">
        <v>4362557</v>
      </c>
      <c r="B1595">
        <v>538.38000000000011</v>
      </c>
      <c r="C1595">
        <v>14</v>
      </c>
      <c r="D1595">
        <v>-23.516061300000001</v>
      </c>
      <c r="E1595">
        <v>-46.767497900000002</v>
      </c>
      <c r="F1595" t="s">
        <v>7023</v>
      </c>
      <c r="G1595">
        <v>4362557</v>
      </c>
      <c r="H1595" t="s">
        <v>7716</v>
      </c>
    </row>
    <row r="1596" spans="1:8" x14ac:dyDescent="0.3">
      <c r="A1596">
        <v>4363378</v>
      </c>
      <c r="B1596">
        <v>9.1</v>
      </c>
      <c r="C1596">
        <v>1</v>
      </c>
      <c r="D1596">
        <v>-23.6361445</v>
      </c>
      <c r="E1596">
        <v>-46.777720599999903</v>
      </c>
      <c r="F1596" t="s">
        <v>7023</v>
      </c>
      <c r="G1596">
        <v>4363378</v>
      </c>
      <c r="H1596" t="s">
        <v>8556</v>
      </c>
    </row>
    <row r="1597" spans="1:8" x14ac:dyDescent="0.3">
      <c r="A1597">
        <v>4363630</v>
      </c>
      <c r="B1597">
        <v>38.880000000000003</v>
      </c>
      <c r="C1597">
        <v>5</v>
      </c>
      <c r="D1597">
        <v>-23.648757199999999</v>
      </c>
      <c r="E1597">
        <v>-46.773615100000001</v>
      </c>
      <c r="F1597" t="s">
        <v>7023</v>
      </c>
      <c r="G1597">
        <v>4363630</v>
      </c>
      <c r="H1597" t="s">
        <v>8557</v>
      </c>
    </row>
    <row r="1598" spans="1:8" x14ac:dyDescent="0.3">
      <c r="A1598">
        <v>4364248</v>
      </c>
      <c r="B1598">
        <v>949.8599999999999</v>
      </c>
      <c r="C1598">
        <v>28</v>
      </c>
      <c r="D1598">
        <v>-23.556242000000001</v>
      </c>
      <c r="E1598">
        <v>-46.846688299999997</v>
      </c>
      <c r="F1598" t="s">
        <v>7023</v>
      </c>
      <c r="G1598">
        <v>4364248</v>
      </c>
      <c r="H1598" t="s">
        <v>8558</v>
      </c>
    </row>
    <row r="1599" spans="1:8" x14ac:dyDescent="0.3">
      <c r="A1599">
        <v>4365185</v>
      </c>
      <c r="B1599">
        <v>484.97999999999979</v>
      </c>
      <c r="C1599">
        <v>23</v>
      </c>
      <c r="D1599">
        <v>-23.541685300000001</v>
      </c>
      <c r="E1599">
        <v>-46.587267599999997</v>
      </c>
      <c r="F1599" t="s">
        <v>7023</v>
      </c>
      <c r="G1599">
        <v>4365185</v>
      </c>
      <c r="H1599" t="s">
        <v>8559</v>
      </c>
    </row>
    <row r="1600" spans="1:8" x14ac:dyDescent="0.3">
      <c r="A1600">
        <v>4365188</v>
      </c>
      <c r="B1600">
        <v>96.75</v>
      </c>
      <c r="C1600">
        <v>3</v>
      </c>
      <c r="D1600">
        <v>-23.54682</v>
      </c>
      <c r="E1600">
        <v>-46.635502000000002</v>
      </c>
      <c r="F1600" t="s">
        <v>7023</v>
      </c>
      <c r="G1600">
        <v>4365188</v>
      </c>
      <c r="H1600" t="s">
        <v>8560</v>
      </c>
    </row>
    <row r="1601" spans="1:8" x14ac:dyDescent="0.3">
      <c r="A1601">
        <v>4370167</v>
      </c>
      <c r="B1601">
        <v>169.32</v>
      </c>
      <c r="C1601">
        <v>15</v>
      </c>
      <c r="D1601">
        <v>-23.658238300000001</v>
      </c>
      <c r="E1601">
        <v>-46.806409700000003</v>
      </c>
      <c r="F1601" t="s">
        <v>7023</v>
      </c>
      <c r="G1601">
        <v>4370167</v>
      </c>
      <c r="H1601" t="s">
        <v>8561</v>
      </c>
    </row>
    <row r="1602" spans="1:8" x14ac:dyDescent="0.3">
      <c r="A1602">
        <v>4370854</v>
      </c>
      <c r="B1602">
        <v>2031.73</v>
      </c>
      <c r="C1602">
        <v>39</v>
      </c>
      <c r="D1602">
        <v>-23.519001899999999</v>
      </c>
      <c r="E1602">
        <v>-46.568325999999999</v>
      </c>
      <c r="F1602" t="s">
        <v>7023</v>
      </c>
      <c r="G1602">
        <v>4370854</v>
      </c>
      <c r="H1602" t="s">
        <v>8562</v>
      </c>
    </row>
    <row r="1603" spans="1:8" x14ac:dyDescent="0.3">
      <c r="A1603">
        <v>4371437</v>
      </c>
      <c r="B1603">
        <v>998.3599999999999</v>
      </c>
      <c r="C1603">
        <v>24</v>
      </c>
      <c r="D1603">
        <v>-23.337579099999999</v>
      </c>
      <c r="E1603">
        <v>-46.755706000000004</v>
      </c>
      <c r="F1603" t="s">
        <v>7023</v>
      </c>
      <c r="G1603">
        <v>4371437</v>
      </c>
      <c r="H1603" t="s">
        <v>8563</v>
      </c>
    </row>
    <row r="1604" spans="1:8" x14ac:dyDescent="0.3">
      <c r="A1604">
        <v>4373005</v>
      </c>
      <c r="B1604">
        <v>65.190000000000012</v>
      </c>
      <c r="C1604">
        <v>5</v>
      </c>
      <c r="D1604">
        <v>-23.5974243</v>
      </c>
      <c r="E1604">
        <v>-46.875504900000003</v>
      </c>
      <c r="F1604" t="s">
        <v>7023</v>
      </c>
      <c r="G1604">
        <v>4373005</v>
      </c>
      <c r="H1604" t="s">
        <v>8564</v>
      </c>
    </row>
    <row r="1605" spans="1:8" x14ac:dyDescent="0.3">
      <c r="A1605">
        <v>4374608</v>
      </c>
      <c r="B1605">
        <v>228.39999999999998</v>
      </c>
      <c r="C1605">
        <v>21</v>
      </c>
      <c r="D1605">
        <v>-23.536938500000002</v>
      </c>
      <c r="E1605">
        <v>-46.654906999999902</v>
      </c>
      <c r="F1605" t="s">
        <v>7023</v>
      </c>
      <c r="G1605">
        <v>4374608</v>
      </c>
      <c r="H1605" t="s">
        <v>8565</v>
      </c>
    </row>
    <row r="1606" spans="1:8" x14ac:dyDescent="0.3">
      <c r="A1606">
        <v>4374609</v>
      </c>
      <c r="B1606">
        <v>46.15</v>
      </c>
      <c r="C1606">
        <v>15</v>
      </c>
      <c r="D1606">
        <v>-23.542214000000001</v>
      </c>
      <c r="E1606">
        <v>-46.656297799999997</v>
      </c>
      <c r="F1606" t="s">
        <v>7023</v>
      </c>
      <c r="G1606">
        <v>4374609</v>
      </c>
      <c r="H1606" t="s">
        <v>8566</v>
      </c>
    </row>
    <row r="1607" spans="1:8" x14ac:dyDescent="0.3">
      <c r="A1607">
        <v>4374977</v>
      </c>
      <c r="B1607">
        <v>350.04</v>
      </c>
      <c r="C1607">
        <v>20</v>
      </c>
      <c r="D1607">
        <v>-23.5177467</v>
      </c>
      <c r="E1607">
        <v>-46.493999799999997</v>
      </c>
      <c r="F1607" t="s">
        <v>7023</v>
      </c>
      <c r="G1607">
        <v>4374977</v>
      </c>
      <c r="H1607" t="s">
        <v>8567</v>
      </c>
    </row>
    <row r="1608" spans="1:8" x14ac:dyDescent="0.3">
      <c r="A1608">
        <v>4380780</v>
      </c>
      <c r="B1608">
        <v>262.36999999999995</v>
      </c>
      <c r="C1608">
        <v>12</v>
      </c>
      <c r="D1608">
        <v>-23.665759399999999</v>
      </c>
      <c r="E1608">
        <v>-46.748245699999998</v>
      </c>
      <c r="F1608" t="s">
        <v>7023</v>
      </c>
      <c r="G1608">
        <v>4380780</v>
      </c>
      <c r="H1608" t="s">
        <v>8568</v>
      </c>
    </row>
    <row r="1609" spans="1:8" x14ac:dyDescent="0.3">
      <c r="A1609">
        <v>4382393</v>
      </c>
      <c r="B1609">
        <v>900.66000000000008</v>
      </c>
      <c r="C1609">
        <v>27</v>
      </c>
      <c r="D1609">
        <v>-23.40906</v>
      </c>
      <c r="E1609">
        <v>-46.751592100000003</v>
      </c>
      <c r="F1609" t="s">
        <v>7023</v>
      </c>
      <c r="G1609">
        <v>4382393</v>
      </c>
      <c r="H1609" t="s">
        <v>8569</v>
      </c>
    </row>
    <row r="1610" spans="1:8" x14ac:dyDescent="0.3">
      <c r="A1610">
        <v>4383730</v>
      </c>
      <c r="B1610">
        <v>96.96</v>
      </c>
      <c r="C1610">
        <v>14</v>
      </c>
      <c r="D1610">
        <v>-23.630254300000001</v>
      </c>
      <c r="E1610">
        <v>-46.825369799999997</v>
      </c>
      <c r="F1610" t="s">
        <v>7023</v>
      </c>
      <c r="G1610">
        <v>4383730</v>
      </c>
      <c r="H1610" t="s">
        <v>8570</v>
      </c>
    </row>
    <row r="1611" spans="1:8" x14ac:dyDescent="0.3">
      <c r="A1611">
        <v>4388656</v>
      </c>
      <c r="B1611">
        <v>49.45</v>
      </c>
      <c r="C1611">
        <v>3</v>
      </c>
      <c r="D1611">
        <v>-23.388075000000001</v>
      </c>
      <c r="E1611">
        <v>-46.739372499999902</v>
      </c>
      <c r="F1611" t="s">
        <v>7023</v>
      </c>
      <c r="G1611">
        <v>4388656</v>
      </c>
      <c r="H1611" t="s">
        <v>8571</v>
      </c>
    </row>
    <row r="1612" spans="1:8" x14ac:dyDescent="0.3">
      <c r="A1612">
        <v>4390269</v>
      </c>
      <c r="B1612">
        <v>1234.83</v>
      </c>
      <c r="C1612">
        <v>19</v>
      </c>
      <c r="D1612">
        <v>-23.320963899999999</v>
      </c>
      <c r="E1612">
        <v>-46.582641700000003</v>
      </c>
      <c r="F1612" t="s">
        <v>7023</v>
      </c>
      <c r="G1612">
        <v>4390269</v>
      </c>
      <c r="H1612" t="s">
        <v>8572</v>
      </c>
    </row>
    <row r="1613" spans="1:8" x14ac:dyDescent="0.3">
      <c r="A1613">
        <v>4390270</v>
      </c>
      <c r="B1613">
        <v>1.52</v>
      </c>
      <c r="C1613">
        <v>2</v>
      </c>
      <c r="D1613">
        <v>-23.441509</v>
      </c>
      <c r="E1613">
        <v>-46.524592299999902</v>
      </c>
      <c r="F1613" t="s">
        <v>7023</v>
      </c>
      <c r="G1613">
        <v>4390270</v>
      </c>
      <c r="H1613" t="s">
        <v>8573</v>
      </c>
    </row>
    <row r="1614" spans="1:8" x14ac:dyDescent="0.3">
      <c r="A1614">
        <v>4390272</v>
      </c>
      <c r="B1614">
        <v>14.6</v>
      </c>
      <c r="C1614">
        <v>5</v>
      </c>
      <c r="D1614">
        <v>-23.514121299999999</v>
      </c>
      <c r="E1614">
        <v>-46.536000299999998</v>
      </c>
      <c r="F1614" t="s">
        <v>7023</v>
      </c>
      <c r="G1614">
        <v>4390272</v>
      </c>
      <c r="H1614" t="s">
        <v>8574</v>
      </c>
    </row>
    <row r="1615" spans="1:8" x14ac:dyDescent="0.3">
      <c r="A1615">
        <v>4390274</v>
      </c>
      <c r="B1615">
        <v>82.789999999999992</v>
      </c>
      <c r="C1615">
        <v>14</v>
      </c>
      <c r="D1615">
        <v>-23.434654999999999</v>
      </c>
      <c r="E1615">
        <v>-46.408089799999999</v>
      </c>
      <c r="F1615" t="s">
        <v>7023</v>
      </c>
      <c r="G1615">
        <v>4390274</v>
      </c>
      <c r="H1615" t="s">
        <v>8575</v>
      </c>
    </row>
    <row r="1616" spans="1:8" x14ac:dyDescent="0.3">
      <c r="A1616">
        <v>4390278</v>
      </c>
      <c r="B1616">
        <v>31.169999999999998</v>
      </c>
      <c r="C1616">
        <v>9</v>
      </c>
      <c r="D1616">
        <v>-23.4354908</v>
      </c>
      <c r="E1616">
        <v>-46.560166299999999</v>
      </c>
      <c r="F1616" t="s">
        <v>7023</v>
      </c>
      <c r="G1616">
        <v>4390278</v>
      </c>
      <c r="H1616" t="s">
        <v>8576</v>
      </c>
    </row>
    <row r="1617" spans="1:8" x14ac:dyDescent="0.3">
      <c r="A1617">
        <v>4390279</v>
      </c>
      <c r="B1617">
        <v>176.07000000000002</v>
      </c>
      <c r="C1617">
        <v>21</v>
      </c>
      <c r="D1617">
        <v>-23.4292452</v>
      </c>
      <c r="E1617">
        <v>-46.558027000000003</v>
      </c>
      <c r="F1617" t="s">
        <v>7023</v>
      </c>
      <c r="G1617">
        <v>4390279</v>
      </c>
      <c r="H1617" t="s">
        <v>8577</v>
      </c>
    </row>
    <row r="1618" spans="1:8" x14ac:dyDescent="0.3">
      <c r="A1618">
        <v>4390665</v>
      </c>
      <c r="B1618">
        <v>208.61</v>
      </c>
      <c r="C1618">
        <v>23</v>
      </c>
      <c r="D1618">
        <v>-23.545487600000001</v>
      </c>
      <c r="E1618">
        <v>-46.6509128</v>
      </c>
      <c r="F1618" t="s">
        <v>7023</v>
      </c>
      <c r="G1618">
        <v>4390665</v>
      </c>
      <c r="H1618" t="s">
        <v>8578</v>
      </c>
    </row>
    <row r="1619" spans="1:8" x14ac:dyDescent="0.3">
      <c r="A1619">
        <v>4390690</v>
      </c>
      <c r="B1619">
        <v>298.60000000000002</v>
      </c>
      <c r="C1619">
        <v>22</v>
      </c>
      <c r="D1619">
        <v>-23.538015999999999</v>
      </c>
      <c r="E1619">
        <v>-46.633591000000003</v>
      </c>
      <c r="F1619" t="s">
        <v>7023</v>
      </c>
      <c r="G1619">
        <v>4390690</v>
      </c>
      <c r="H1619" t="s">
        <v>8579</v>
      </c>
    </row>
    <row r="1620" spans="1:8" x14ac:dyDescent="0.3">
      <c r="A1620">
        <v>4393513</v>
      </c>
      <c r="B1620">
        <v>145.09000000000003</v>
      </c>
      <c r="C1620">
        <v>6</v>
      </c>
      <c r="D1620">
        <v>-23.458130799999999</v>
      </c>
      <c r="E1620">
        <v>-46.708260699999997</v>
      </c>
      <c r="F1620" t="s">
        <v>7023</v>
      </c>
      <c r="G1620">
        <v>4393513</v>
      </c>
      <c r="H1620" t="s">
        <v>8580</v>
      </c>
    </row>
    <row r="1621" spans="1:8" x14ac:dyDescent="0.3">
      <c r="A1621">
        <v>4394802</v>
      </c>
      <c r="B1621">
        <v>1277.3499999999999</v>
      </c>
      <c r="C1621">
        <v>34</v>
      </c>
      <c r="D1621">
        <v>-23.329622799999999</v>
      </c>
      <c r="E1621">
        <v>-46.734834499999998</v>
      </c>
      <c r="F1621" t="s">
        <v>7023</v>
      </c>
      <c r="G1621">
        <v>4394802</v>
      </c>
      <c r="H1621" t="s">
        <v>8581</v>
      </c>
    </row>
    <row r="1622" spans="1:8" x14ac:dyDescent="0.3">
      <c r="A1622">
        <v>4394987</v>
      </c>
      <c r="B1622">
        <v>190.15</v>
      </c>
      <c r="C1622">
        <v>9</v>
      </c>
      <c r="D1622">
        <v>-23.4911888</v>
      </c>
      <c r="E1622">
        <v>-46.658539900000001</v>
      </c>
      <c r="F1622" t="s">
        <v>7023</v>
      </c>
      <c r="G1622">
        <v>4394987</v>
      </c>
      <c r="H1622" t="s">
        <v>8582</v>
      </c>
    </row>
    <row r="1623" spans="1:8" x14ac:dyDescent="0.3">
      <c r="A1623">
        <v>4394988</v>
      </c>
      <c r="B1623">
        <v>35.800000000000004</v>
      </c>
      <c r="C1623">
        <v>3</v>
      </c>
      <c r="D1623">
        <v>-23.455405899999999</v>
      </c>
      <c r="E1623">
        <v>-46.684387999999998</v>
      </c>
      <c r="F1623" t="s">
        <v>7023</v>
      </c>
      <c r="G1623">
        <v>4394988</v>
      </c>
      <c r="H1623" t="s">
        <v>8583</v>
      </c>
    </row>
    <row r="1624" spans="1:8" x14ac:dyDescent="0.3">
      <c r="A1624">
        <v>4397219</v>
      </c>
      <c r="B1624">
        <v>37.78</v>
      </c>
      <c r="C1624">
        <v>8</v>
      </c>
      <c r="D1624">
        <v>-23.486144899999999</v>
      </c>
      <c r="E1624">
        <v>-46.5898945</v>
      </c>
      <c r="F1624" t="s">
        <v>7023</v>
      </c>
      <c r="G1624">
        <v>4397219</v>
      </c>
      <c r="H1624" t="s">
        <v>8584</v>
      </c>
    </row>
    <row r="1625" spans="1:8" x14ac:dyDescent="0.3">
      <c r="A1625">
        <v>4400482</v>
      </c>
      <c r="B1625">
        <v>447.58</v>
      </c>
      <c r="C1625">
        <v>14</v>
      </c>
      <c r="D1625">
        <v>-23.6799666</v>
      </c>
      <c r="E1625">
        <v>-46.896839499999999</v>
      </c>
      <c r="F1625" t="s">
        <v>7023</v>
      </c>
      <c r="G1625">
        <v>4400482</v>
      </c>
      <c r="H1625" t="s">
        <v>8585</v>
      </c>
    </row>
    <row r="1626" spans="1:8" x14ac:dyDescent="0.3">
      <c r="A1626">
        <v>4403073</v>
      </c>
      <c r="B1626">
        <v>2946.4700000000003</v>
      </c>
      <c r="C1626">
        <v>39</v>
      </c>
      <c r="D1626">
        <v>-23.545660399999999</v>
      </c>
      <c r="E1626">
        <v>-46.641373600000001</v>
      </c>
      <c r="F1626" t="s">
        <v>7023</v>
      </c>
      <c r="G1626">
        <v>4403073</v>
      </c>
      <c r="H1626" t="s">
        <v>8586</v>
      </c>
    </row>
    <row r="1627" spans="1:8" x14ac:dyDescent="0.3">
      <c r="A1627">
        <v>4403075</v>
      </c>
      <c r="B1627">
        <v>0.67</v>
      </c>
      <c r="C1627">
        <v>1</v>
      </c>
      <c r="D1627">
        <v>-23.494731099999999</v>
      </c>
      <c r="E1627">
        <v>-46.575528800000001</v>
      </c>
      <c r="F1627" t="s">
        <v>7023</v>
      </c>
      <c r="G1627">
        <v>4403075</v>
      </c>
      <c r="H1627" t="s">
        <v>8587</v>
      </c>
    </row>
    <row r="1628" spans="1:8" x14ac:dyDescent="0.3">
      <c r="A1628">
        <v>4403077</v>
      </c>
      <c r="B1628">
        <v>58.86</v>
      </c>
      <c r="C1628">
        <v>5</v>
      </c>
      <c r="D1628">
        <v>-23.355497199999999</v>
      </c>
      <c r="E1628">
        <v>-46.741193500000001</v>
      </c>
      <c r="F1628" t="s">
        <v>7023</v>
      </c>
      <c r="G1628">
        <v>4403077</v>
      </c>
      <c r="H1628" t="s">
        <v>8588</v>
      </c>
    </row>
    <row r="1629" spans="1:8" x14ac:dyDescent="0.3">
      <c r="A1629">
        <v>4404657</v>
      </c>
      <c r="B1629">
        <v>161.22</v>
      </c>
      <c r="C1629">
        <v>13</v>
      </c>
      <c r="D1629">
        <v>-23.5506998</v>
      </c>
      <c r="E1629">
        <v>-46.5601159</v>
      </c>
      <c r="F1629" t="s">
        <v>7023</v>
      </c>
      <c r="G1629">
        <v>4404657</v>
      </c>
      <c r="H1629" t="s">
        <v>8589</v>
      </c>
    </row>
    <row r="1630" spans="1:8" x14ac:dyDescent="0.3">
      <c r="A1630">
        <v>4409738</v>
      </c>
      <c r="B1630">
        <v>1430.9300000000003</v>
      </c>
      <c r="C1630">
        <v>27</v>
      </c>
      <c r="D1630">
        <v>-23.4243822</v>
      </c>
      <c r="E1630">
        <v>-46.663579200000001</v>
      </c>
      <c r="F1630" t="s">
        <v>7023</v>
      </c>
      <c r="G1630">
        <v>4409738</v>
      </c>
      <c r="H1630" t="s">
        <v>8590</v>
      </c>
    </row>
    <row r="1631" spans="1:8" x14ac:dyDescent="0.3">
      <c r="A1631">
        <v>4411966</v>
      </c>
      <c r="B1631">
        <v>1335.85</v>
      </c>
      <c r="C1631">
        <v>19</v>
      </c>
      <c r="D1631">
        <v>-23.540715800000001</v>
      </c>
      <c r="E1631">
        <v>-46.591509299999998</v>
      </c>
      <c r="F1631" t="s">
        <v>7023</v>
      </c>
      <c r="G1631">
        <v>4411966</v>
      </c>
      <c r="H1631" t="s">
        <v>8591</v>
      </c>
    </row>
    <row r="1632" spans="1:8" x14ac:dyDescent="0.3">
      <c r="A1632">
        <v>4412455</v>
      </c>
      <c r="B1632">
        <v>897.73000000000013</v>
      </c>
      <c r="C1632">
        <v>25</v>
      </c>
      <c r="D1632">
        <v>-23.544075200000002</v>
      </c>
      <c r="E1632">
        <v>-46.641183099999999</v>
      </c>
      <c r="F1632" t="s">
        <v>7023</v>
      </c>
      <c r="G1632">
        <v>4412455</v>
      </c>
      <c r="H1632" t="s">
        <v>8592</v>
      </c>
    </row>
    <row r="1633" spans="1:8" x14ac:dyDescent="0.3">
      <c r="A1633">
        <v>4414291</v>
      </c>
      <c r="B1633">
        <v>18.940000000000001</v>
      </c>
      <c r="C1633">
        <v>2</v>
      </c>
      <c r="D1633">
        <v>-23.574644500000002</v>
      </c>
      <c r="E1633">
        <v>-46.7611591</v>
      </c>
      <c r="F1633" t="s">
        <v>7023</v>
      </c>
      <c r="G1633">
        <v>4414291</v>
      </c>
      <c r="H1633" t="s">
        <v>8593</v>
      </c>
    </row>
    <row r="1634" spans="1:8" x14ac:dyDescent="0.3">
      <c r="A1634">
        <v>4418161</v>
      </c>
      <c r="B1634">
        <v>250.26999999999995</v>
      </c>
      <c r="C1634">
        <v>21</v>
      </c>
      <c r="D1634">
        <v>-23.546738699999999</v>
      </c>
      <c r="E1634">
        <v>-46.604315999999997</v>
      </c>
      <c r="F1634" t="s">
        <v>7023</v>
      </c>
      <c r="G1634">
        <v>4418161</v>
      </c>
      <c r="H1634" t="s">
        <v>8594</v>
      </c>
    </row>
    <row r="1635" spans="1:8" x14ac:dyDescent="0.3">
      <c r="A1635">
        <v>4425487</v>
      </c>
      <c r="B1635">
        <v>203.88000000000002</v>
      </c>
      <c r="C1635">
        <v>14</v>
      </c>
      <c r="D1635">
        <v>-23.695478000000001</v>
      </c>
      <c r="E1635">
        <v>-46.779681500000002</v>
      </c>
      <c r="F1635" t="s">
        <v>7023</v>
      </c>
      <c r="G1635">
        <v>4425487</v>
      </c>
      <c r="H1635" t="s">
        <v>8595</v>
      </c>
    </row>
    <row r="1636" spans="1:8" x14ac:dyDescent="0.3">
      <c r="A1636">
        <v>4425498</v>
      </c>
      <c r="B1636">
        <v>303.33</v>
      </c>
      <c r="C1636">
        <v>15</v>
      </c>
      <c r="D1636">
        <v>-23.476015400000001</v>
      </c>
      <c r="E1636">
        <v>-46.674327299999902</v>
      </c>
      <c r="F1636" t="s">
        <v>7023</v>
      </c>
      <c r="G1636">
        <v>4425498</v>
      </c>
      <c r="H1636" t="s">
        <v>8596</v>
      </c>
    </row>
    <row r="1637" spans="1:8" x14ac:dyDescent="0.3">
      <c r="A1637">
        <v>4425510</v>
      </c>
      <c r="B1637">
        <v>371.98</v>
      </c>
      <c r="C1637">
        <v>13</v>
      </c>
      <c r="D1637">
        <v>-23.4956776</v>
      </c>
      <c r="E1637">
        <v>-46.680632500000002</v>
      </c>
      <c r="F1637" t="s">
        <v>7023</v>
      </c>
      <c r="G1637">
        <v>4425510</v>
      </c>
      <c r="H1637" t="s">
        <v>8597</v>
      </c>
    </row>
    <row r="1638" spans="1:8" x14ac:dyDescent="0.3">
      <c r="A1638">
        <v>4425513</v>
      </c>
      <c r="B1638">
        <v>497.95999999999992</v>
      </c>
      <c r="C1638">
        <v>18</v>
      </c>
      <c r="D1638">
        <v>-23.483053300000002</v>
      </c>
      <c r="E1638">
        <v>-46.619631499999997</v>
      </c>
      <c r="F1638" t="s">
        <v>7023</v>
      </c>
      <c r="G1638">
        <v>4425513</v>
      </c>
      <c r="H1638" t="s">
        <v>8172</v>
      </c>
    </row>
    <row r="1639" spans="1:8" x14ac:dyDescent="0.3">
      <c r="A1639">
        <v>4429267</v>
      </c>
      <c r="B1639">
        <v>214.75</v>
      </c>
      <c r="C1639">
        <v>12</v>
      </c>
      <c r="D1639">
        <v>-23.513374500000001</v>
      </c>
      <c r="E1639">
        <v>-46.791571300000001</v>
      </c>
      <c r="F1639" t="s">
        <v>7023</v>
      </c>
      <c r="G1639">
        <v>4429267</v>
      </c>
      <c r="H1639" t="s">
        <v>8598</v>
      </c>
    </row>
    <row r="1640" spans="1:8" x14ac:dyDescent="0.3">
      <c r="A1640">
        <v>4432807</v>
      </c>
      <c r="B1640">
        <v>555.97</v>
      </c>
      <c r="C1640">
        <v>18</v>
      </c>
      <c r="D1640">
        <v>-23.299053799999999</v>
      </c>
      <c r="E1640">
        <v>-46.754660999999999</v>
      </c>
      <c r="F1640" t="s">
        <v>7023</v>
      </c>
      <c r="G1640">
        <v>4432807</v>
      </c>
      <c r="H1640" t="s">
        <v>8599</v>
      </c>
    </row>
    <row r="1641" spans="1:8" x14ac:dyDescent="0.3">
      <c r="A1641">
        <v>4433330</v>
      </c>
      <c r="B1641">
        <v>397.98</v>
      </c>
      <c r="C1641">
        <v>15</v>
      </c>
      <c r="D1641">
        <v>-23.487801600000001</v>
      </c>
      <c r="E1641">
        <v>-46.677225999999997</v>
      </c>
      <c r="F1641" t="s">
        <v>7023</v>
      </c>
      <c r="G1641">
        <v>4433330</v>
      </c>
      <c r="H1641" t="s">
        <v>8172</v>
      </c>
    </row>
    <row r="1642" spans="1:8" x14ac:dyDescent="0.3">
      <c r="A1642">
        <v>4435413</v>
      </c>
      <c r="B1642">
        <v>100.31</v>
      </c>
      <c r="C1642">
        <v>11</v>
      </c>
      <c r="D1642">
        <v>-23.489888400000002</v>
      </c>
      <c r="E1642">
        <v>-46.789199500000002</v>
      </c>
      <c r="F1642" t="s">
        <v>7023</v>
      </c>
      <c r="G1642">
        <v>4435413</v>
      </c>
      <c r="H1642" t="s">
        <v>8600</v>
      </c>
    </row>
    <row r="1643" spans="1:8" x14ac:dyDescent="0.3">
      <c r="A1643">
        <v>4436975</v>
      </c>
      <c r="B1643">
        <v>65.459999999999994</v>
      </c>
      <c r="C1643">
        <v>3</v>
      </c>
      <c r="D1643">
        <v>-23.594533200000001</v>
      </c>
      <c r="E1643">
        <v>-46.641809899999998</v>
      </c>
      <c r="F1643" t="s">
        <v>7023</v>
      </c>
      <c r="G1643">
        <v>4436975</v>
      </c>
      <c r="H1643" t="s">
        <v>8601</v>
      </c>
    </row>
    <row r="1644" spans="1:8" x14ac:dyDescent="0.3">
      <c r="A1644">
        <v>4446452</v>
      </c>
      <c r="B1644">
        <v>133.78000000000003</v>
      </c>
      <c r="C1644">
        <v>7</v>
      </c>
      <c r="D1644">
        <v>-23.531840899999999</v>
      </c>
      <c r="E1644">
        <v>-46.439632000000003</v>
      </c>
      <c r="F1644" t="s">
        <v>7023</v>
      </c>
      <c r="G1644">
        <v>4446452</v>
      </c>
      <c r="H1644" t="s">
        <v>8602</v>
      </c>
    </row>
    <row r="1645" spans="1:8" x14ac:dyDescent="0.3">
      <c r="A1645">
        <v>4451514</v>
      </c>
      <c r="B1645">
        <v>365.72</v>
      </c>
      <c r="C1645">
        <v>17</v>
      </c>
      <c r="D1645">
        <v>-23.4575323</v>
      </c>
      <c r="E1645">
        <v>-46.712034600000003</v>
      </c>
      <c r="F1645" t="s">
        <v>7023</v>
      </c>
      <c r="G1645">
        <v>4451514</v>
      </c>
      <c r="H1645" t="s">
        <v>8603</v>
      </c>
    </row>
    <row r="1646" spans="1:8" x14ac:dyDescent="0.3">
      <c r="A1646">
        <v>4451797</v>
      </c>
      <c r="B1646">
        <v>0.48</v>
      </c>
      <c r="C1646">
        <v>1</v>
      </c>
      <c r="D1646">
        <v>-23.4996154</v>
      </c>
      <c r="E1646">
        <v>-46.865871599999998</v>
      </c>
      <c r="F1646" t="s">
        <v>7023</v>
      </c>
      <c r="G1646">
        <v>4451797</v>
      </c>
      <c r="H1646" t="s">
        <v>8604</v>
      </c>
    </row>
    <row r="1647" spans="1:8" x14ac:dyDescent="0.3">
      <c r="A1647">
        <v>4458015</v>
      </c>
      <c r="B1647">
        <v>42.309999999999995</v>
      </c>
      <c r="C1647">
        <v>6</v>
      </c>
      <c r="D1647">
        <v>-23.510224900000001</v>
      </c>
      <c r="E1647">
        <v>-46.7911</v>
      </c>
      <c r="F1647" t="s">
        <v>7023</v>
      </c>
      <c r="G1647">
        <v>4458015</v>
      </c>
      <c r="H1647" t="s">
        <v>8605</v>
      </c>
    </row>
    <row r="1648" spans="1:8" x14ac:dyDescent="0.3">
      <c r="A1648">
        <v>4458335</v>
      </c>
      <c r="B1648">
        <v>14.44</v>
      </c>
      <c r="C1648">
        <v>3</v>
      </c>
      <c r="D1648">
        <v>-23.432573900000001</v>
      </c>
      <c r="E1648">
        <v>-46.508792399999997</v>
      </c>
      <c r="F1648" t="s">
        <v>7023</v>
      </c>
      <c r="G1648">
        <v>4458335</v>
      </c>
      <c r="H1648" t="s">
        <v>8606</v>
      </c>
    </row>
    <row r="1649" spans="1:8" x14ac:dyDescent="0.3">
      <c r="A1649">
        <v>4458419</v>
      </c>
      <c r="B1649">
        <v>250.70999999999998</v>
      </c>
      <c r="C1649">
        <v>29</v>
      </c>
      <c r="D1649">
        <v>-23.4544012</v>
      </c>
      <c r="E1649">
        <v>-46.482071400000002</v>
      </c>
      <c r="F1649" t="s">
        <v>7023</v>
      </c>
      <c r="G1649">
        <v>4458419</v>
      </c>
      <c r="H1649" t="s">
        <v>8607</v>
      </c>
    </row>
    <row r="1650" spans="1:8" x14ac:dyDescent="0.3">
      <c r="A1650">
        <v>4458424</v>
      </c>
      <c r="B1650">
        <v>2030.0999999999992</v>
      </c>
      <c r="C1650">
        <v>59</v>
      </c>
      <c r="D1650">
        <v>-23.394406400000001</v>
      </c>
      <c r="E1650">
        <v>-46.420167499999998</v>
      </c>
      <c r="F1650" t="s">
        <v>7023</v>
      </c>
      <c r="G1650">
        <v>4458424</v>
      </c>
      <c r="H1650" t="s">
        <v>8608</v>
      </c>
    </row>
    <row r="1651" spans="1:8" x14ac:dyDescent="0.3">
      <c r="A1651">
        <v>4461294</v>
      </c>
      <c r="B1651">
        <v>31.630000000000003</v>
      </c>
      <c r="C1651">
        <v>9</v>
      </c>
      <c r="D1651">
        <v>-23.541430099999999</v>
      </c>
      <c r="E1651">
        <v>-46.645998800000001</v>
      </c>
      <c r="F1651" t="s">
        <v>7023</v>
      </c>
      <c r="G1651">
        <v>4461294</v>
      </c>
      <c r="H1651" t="s">
        <v>8609</v>
      </c>
    </row>
    <row r="1652" spans="1:8" x14ac:dyDescent="0.3">
      <c r="A1652">
        <v>4463038</v>
      </c>
      <c r="B1652">
        <v>0.48</v>
      </c>
      <c r="C1652">
        <v>1</v>
      </c>
      <c r="D1652">
        <v>-23.495607100000001</v>
      </c>
      <c r="E1652">
        <v>-46.572254999999998</v>
      </c>
      <c r="F1652" t="s">
        <v>7023</v>
      </c>
      <c r="G1652">
        <v>4463038</v>
      </c>
      <c r="H1652" t="s">
        <v>8610</v>
      </c>
    </row>
    <row r="1653" spans="1:8" x14ac:dyDescent="0.3">
      <c r="A1653">
        <v>4465146</v>
      </c>
      <c r="B1653">
        <v>207.9</v>
      </c>
      <c r="C1653">
        <v>12</v>
      </c>
      <c r="D1653">
        <v>-23.493658700000001</v>
      </c>
      <c r="E1653">
        <v>-46.797826000000001</v>
      </c>
      <c r="F1653" t="s">
        <v>7023</v>
      </c>
      <c r="G1653">
        <v>4465146</v>
      </c>
      <c r="H1653" t="s">
        <v>8611</v>
      </c>
    </row>
    <row r="1654" spans="1:8" x14ac:dyDescent="0.3">
      <c r="A1654">
        <v>4465182</v>
      </c>
      <c r="B1654">
        <v>497.02</v>
      </c>
      <c r="C1654">
        <v>8</v>
      </c>
      <c r="D1654">
        <v>-23.616285900000001</v>
      </c>
      <c r="E1654">
        <v>-46.720251900000001</v>
      </c>
      <c r="F1654" t="s">
        <v>7023</v>
      </c>
      <c r="G1654">
        <v>4465182</v>
      </c>
      <c r="H1654" t="s">
        <v>8612</v>
      </c>
    </row>
    <row r="1655" spans="1:8" x14ac:dyDescent="0.3">
      <c r="A1655">
        <v>4469169</v>
      </c>
      <c r="B1655">
        <v>1781.700000000001</v>
      </c>
      <c r="C1655">
        <v>76</v>
      </c>
      <c r="D1655">
        <v>-23.580249800000001</v>
      </c>
      <c r="E1655">
        <v>-46.651204999999997</v>
      </c>
      <c r="F1655" t="s">
        <v>7023</v>
      </c>
      <c r="G1655">
        <v>4469169</v>
      </c>
      <c r="H1655" t="s">
        <v>7293</v>
      </c>
    </row>
    <row r="1656" spans="1:8" x14ac:dyDescent="0.3">
      <c r="A1656">
        <v>4469996</v>
      </c>
      <c r="B1656">
        <v>56.82</v>
      </c>
      <c r="C1656">
        <v>6</v>
      </c>
      <c r="D1656">
        <v>-23.6554319</v>
      </c>
      <c r="E1656">
        <v>-46.752250400000001</v>
      </c>
      <c r="F1656" t="s">
        <v>7023</v>
      </c>
      <c r="G1656">
        <v>4469996</v>
      </c>
      <c r="H1656" t="s">
        <v>8613</v>
      </c>
    </row>
    <row r="1657" spans="1:8" x14ac:dyDescent="0.3">
      <c r="A1657">
        <v>4475163</v>
      </c>
      <c r="B1657">
        <v>391.59000000000003</v>
      </c>
      <c r="C1657">
        <v>8</v>
      </c>
      <c r="D1657">
        <v>-23.396379499999998</v>
      </c>
      <c r="E1657">
        <v>-46.985368800000003</v>
      </c>
      <c r="F1657" t="s">
        <v>7023</v>
      </c>
      <c r="G1657">
        <v>4475163</v>
      </c>
      <c r="H1657" t="s">
        <v>8614</v>
      </c>
    </row>
    <row r="1658" spans="1:8" x14ac:dyDescent="0.3">
      <c r="A1658">
        <v>4478725</v>
      </c>
      <c r="B1658">
        <v>355.35</v>
      </c>
      <c r="C1658">
        <v>20</v>
      </c>
      <c r="D1658">
        <v>-23.560584599999999</v>
      </c>
      <c r="E1658">
        <v>-46.220259300000002</v>
      </c>
      <c r="F1658" t="s">
        <v>7023</v>
      </c>
      <c r="G1658">
        <v>4478725</v>
      </c>
      <c r="H1658" t="s">
        <v>8615</v>
      </c>
    </row>
    <row r="1659" spans="1:8" x14ac:dyDescent="0.3">
      <c r="A1659">
        <v>4478726</v>
      </c>
      <c r="B1659">
        <v>379.85999999999996</v>
      </c>
      <c r="C1659">
        <v>22</v>
      </c>
      <c r="D1659">
        <v>-23.567139099999999</v>
      </c>
      <c r="E1659">
        <v>-46.190679000000003</v>
      </c>
      <c r="F1659" t="s">
        <v>7023</v>
      </c>
      <c r="G1659">
        <v>4478726</v>
      </c>
      <c r="H1659" t="s">
        <v>8616</v>
      </c>
    </row>
    <row r="1660" spans="1:8" x14ac:dyDescent="0.3">
      <c r="A1660">
        <v>4479320</v>
      </c>
      <c r="B1660">
        <v>556.83999999999992</v>
      </c>
      <c r="C1660">
        <v>24</v>
      </c>
      <c r="D1660">
        <v>-23.5517143</v>
      </c>
      <c r="E1660">
        <v>-46.634898799999903</v>
      </c>
      <c r="F1660" t="s">
        <v>7023</v>
      </c>
      <c r="G1660">
        <v>4479320</v>
      </c>
      <c r="H1660" t="s">
        <v>8617</v>
      </c>
    </row>
    <row r="1661" spans="1:8" x14ac:dyDescent="0.3">
      <c r="A1661">
        <v>4480614</v>
      </c>
      <c r="B1661">
        <v>338.57</v>
      </c>
      <c r="C1661">
        <v>22</v>
      </c>
      <c r="D1661">
        <v>-23.4321269</v>
      </c>
      <c r="E1661">
        <v>-46.426864100000003</v>
      </c>
      <c r="F1661" t="s">
        <v>7023</v>
      </c>
      <c r="G1661">
        <v>4480614</v>
      </c>
      <c r="H1661" t="s">
        <v>8618</v>
      </c>
    </row>
    <row r="1662" spans="1:8" x14ac:dyDescent="0.3">
      <c r="A1662">
        <v>4482560</v>
      </c>
      <c r="B1662">
        <v>1531.7000000000003</v>
      </c>
      <c r="C1662">
        <v>23</v>
      </c>
      <c r="D1662">
        <v>-23.377078600000001</v>
      </c>
      <c r="E1662">
        <v>-46.448355100000001</v>
      </c>
      <c r="F1662" t="s">
        <v>7023</v>
      </c>
      <c r="G1662">
        <v>4482560</v>
      </c>
      <c r="H1662" t="s">
        <v>7136</v>
      </c>
    </row>
    <row r="1663" spans="1:8" x14ac:dyDescent="0.3">
      <c r="A1663">
        <v>4482839</v>
      </c>
      <c r="B1663">
        <v>161.43</v>
      </c>
      <c r="C1663">
        <v>8</v>
      </c>
      <c r="D1663">
        <v>-23.509698</v>
      </c>
      <c r="E1663">
        <v>-46.894645599999997</v>
      </c>
      <c r="F1663" t="s">
        <v>7023</v>
      </c>
      <c r="G1663">
        <v>4482839</v>
      </c>
      <c r="H1663" t="s">
        <v>8619</v>
      </c>
    </row>
    <row r="1664" spans="1:8" x14ac:dyDescent="0.3">
      <c r="A1664">
        <v>4484432</v>
      </c>
      <c r="B1664">
        <v>103.27999999999999</v>
      </c>
      <c r="C1664">
        <v>14</v>
      </c>
      <c r="D1664">
        <v>-23.555185999999999</v>
      </c>
      <c r="E1664">
        <v>-46.761004499999999</v>
      </c>
      <c r="F1664" t="s">
        <v>7023</v>
      </c>
      <c r="G1664">
        <v>4484432</v>
      </c>
      <c r="H1664" t="s">
        <v>8620</v>
      </c>
    </row>
    <row r="1665" spans="1:8" x14ac:dyDescent="0.3">
      <c r="A1665">
        <v>4487151</v>
      </c>
      <c r="B1665">
        <v>0.59</v>
      </c>
      <c r="C1665">
        <v>1</v>
      </c>
      <c r="D1665">
        <v>-23.447881899999999</v>
      </c>
      <c r="E1665">
        <v>-46.566911500000003</v>
      </c>
      <c r="F1665" t="s">
        <v>7023</v>
      </c>
      <c r="G1665">
        <v>4487151</v>
      </c>
      <c r="H1665" t="s">
        <v>8621</v>
      </c>
    </row>
    <row r="1666" spans="1:8" x14ac:dyDescent="0.3">
      <c r="A1666">
        <v>4540313</v>
      </c>
      <c r="B1666">
        <v>439.53000000000009</v>
      </c>
      <c r="C1666">
        <v>36</v>
      </c>
      <c r="D1666">
        <v>-23.452558400000001</v>
      </c>
      <c r="E1666">
        <v>-46.526623999999998</v>
      </c>
      <c r="F1666" t="s">
        <v>7023</v>
      </c>
      <c r="G1666">
        <v>4540313</v>
      </c>
      <c r="H1666" t="s">
        <v>8622</v>
      </c>
    </row>
    <row r="1667" spans="1:8" x14ac:dyDescent="0.3">
      <c r="A1667">
        <v>4541161</v>
      </c>
      <c r="B1667">
        <v>58.510000000000005</v>
      </c>
      <c r="C1667">
        <v>6</v>
      </c>
      <c r="D1667">
        <v>-23.561984800000001</v>
      </c>
      <c r="E1667">
        <v>-46.6346895</v>
      </c>
      <c r="F1667" t="s">
        <v>7023</v>
      </c>
      <c r="G1667">
        <v>4541161</v>
      </c>
      <c r="H1667" t="s">
        <v>8623</v>
      </c>
    </row>
    <row r="1668" spans="1:8" x14ac:dyDescent="0.3">
      <c r="A1668">
        <v>4544992</v>
      </c>
      <c r="B1668">
        <v>813.42000000000007</v>
      </c>
      <c r="C1668">
        <v>31</v>
      </c>
      <c r="D1668">
        <v>-23.472552700000001</v>
      </c>
      <c r="E1668">
        <v>-46.636327799999997</v>
      </c>
      <c r="F1668" t="s">
        <v>7023</v>
      </c>
      <c r="G1668">
        <v>4544992</v>
      </c>
      <c r="H1668" t="s">
        <v>8624</v>
      </c>
    </row>
    <row r="1669" spans="1:8" x14ac:dyDescent="0.3">
      <c r="A1669">
        <v>4545647</v>
      </c>
      <c r="B1669">
        <v>646.58999999999992</v>
      </c>
      <c r="C1669">
        <v>18</v>
      </c>
      <c r="D1669">
        <v>-23.687396100000001</v>
      </c>
      <c r="E1669">
        <v>-46.780722799999999</v>
      </c>
      <c r="F1669" t="s">
        <v>7023</v>
      </c>
      <c r="G1669">
        <v>4545647</v>
      </c>
      <c r="H1669" t="s">
        <v>8625</v>
      </c>
    </row>
    <row r="1670" spans="1:8" x14ac:dyDescent="0.3">
      <c r="A1670">
        <v>4545725</v>
      </c>
      <c r="B1670">
        <v>206.57999999999998</v>
      </c>
      <c r="C1670">
        <v>17</v>
      </c>
      <c r="D1670">
        <v>-23.550649499999999</v>
      </c>
      <c r="E1670">
        <v>-46.6444945</v>
      </c>
      <c r="F1670" t="s">
        <v>7023</v>
      </c>
      <c r="G1670">
        <v>4545725</v>
      </c>
      <c r="H1670" t="s">
        <v>8626</v>
      </c>
    </row>
    <row r="1671" spans="1:8" x14ac:dyDescent="0.3">
      <c r="A1671">
        <v>4545951</v>
      </c>
      <c r="B1671">
        <v>177.42000000000002</v>
      </c>
      <c r="C1671">
        <v>8</v>
      </c>
      <c r="D1671">
        <v>-23.6079604</v>
      </c>
      <c r="E1671">
        <v>-46.559395599999903</v>
      </c>
      <c r="F1671" t="s">
        <v>7023</v>
      </c>
      <c r="G1671">
        <v>4545951</v>
      </c>
      <c r="H1671" t="s">
        <v>8627</v>
      </c>
    </row>
    <row r="1672" spans="1:8" x14ac:dyDescent="0.3">
      <c r="A1672">
        <v>4546359</v>
      </c>
      <c r="B1672">
        <v>435.33999999999992</v>
      </c>
      <c r="C1672">
        <v>19</v>
      </c>
      <c r="D1672">
        <v>-23.599875699999998</v>
      </c>
      <c r="E1672">
        <v>-46.551868499999998</v>
      </c>
      <c r="F1672" t="s">
        <v>7023</v>
      </c>
      <c r="G1672">
        <v>4546359</v>
      </c>
      <c r="H1672" t="s">
        <v>8628</v>
      </c>
    </row>
    <row r="1673" spans="1:8" x14ac:dyDescent="0.3">
      <c r="A1673">
        <v>4550654</v>
      </c>
      <c r="B1673">
        <v>250.12999999999997</v>
      </c>
      <c r="C1673">
        <v>13</v>
      </c>
      <c r="D1673">
        <v>-23.5946791</v>
      </c>
      <c r="E1673">
        <v>-46.543661899999996</v>
      </c>
      <c r="F1673" t="s">
        <v>7023</v>
      </c>
      <c r="G1673">
        <v>4550654</v>
      </c>
      <c r="H1673" t="s">
        <v>8629</v>
      </c>
    </row>
    <row r="1674" spans="1:8" x14ac:dyDescent="0.3">
      <c r="A1674">
        <v>4552975</v>
      </c>
      <c r="B1674">
        <v>10.050000000000001</v>
      </c>
      <c r="C1674">
        <v>4</v>
      </c>
      <c r="D1674">
        <v>-23.570302900000002</v>
      </c>
      <c r="E1674">
        <v>-46.508926600000002</v>
      </c>
      <c r="F1674" t="s">
        <v>7023</v>
      </c>
      <c r="G1674">
        <v>4552975</v>
      </c>
      <c r="H1674" t="s">
        <v>8630</v>
      </c>
    </row>
    <row r="1675" spans="1:8" x14ac:dyDescent="0.3">
      <c r="A1675">
        <v>4553236</v>
      </c>
      <c r="B1675">
        <v>262.14</v>
      </c>
      <c r="C1675">
        <v>6</v>
      </c>
      <c r="D1675">
        <v>-23.445543300000001</v>
      </c>
      <c r="E1675">
        <v>-46.791998900000003</v>
      </c>
      <c r="F1675" t="s">
        <v>7023</v>
      </c>
      <c r="G1675">
        <v>4553236</v>
      </c>
      <c r="H1675" t="s">
        <v>8631</v>
      </c>
    </row>
    <row r="1676" spans="1:8" x14ac:dyDescent="0.3">
      <c r="A1676">
        <v>4553243</v>
      </c>
      <c r="B1676">
        <v>22.15</v>
      </c>
      <c r="C1676">
        <v>11</v>
      </c>
      <c r="D1676">
        <v>-23.519709800000001</v>
      </c>
      <c r="E1676">
        <v>-46.836424700000002</v>
      </c>
      <c r="F1676" t="s">
        <v>7023</v>
      </c>
      <c r="G1676">
        <v>4553243</v>
      </c>
      <c r="H1676" t="s">
        <v>8632</v>
      </c>
    </row>
    <row r="1677" spans="1:8" x14ac:dyDescent="0.3">
      <c r="A1677">
        <v>4553302</v>
      </c>
      <c r="B1677">
        <v>99.89</v>
      </c>
      <c r="C1677">
        <v>10</v>
      </c>
      <c r="D1677">
        <v>-23.5764286</v>
      </c>
      <c r="E1677">
        <v>-46.439163800000003</v>
      </c>
      <c r="F1677" t="s">
        <v>7023</v>
      </c>
      <c r="G1677">
        <v>4553302</v>
      </c>
      <c r="H1677" t="s">
        <v>8633</v>
      </c>
    </row>
    <row r="1678" spans="1:8" x14ac:dyDescent="0.3">
      <c r="A1678">
        <v>4553359</v>
      </c>
      <c r="B1678">
        <v>183.87</v>
      </c>
      <c r="C1678">
        <v>22</v>
      </c>
      <c r="D1678">
        <v>-23.538164500000001</v>
      </c>
      <c r="E1678">
        <v>-46.201687100000001</v>
      </c>
      <c r="F1678" t="s">
        <v>7023</v>
      </c>
      <c r="G1678">
        <v>4553359</v>
      </c>
      <c r="H1678" t="s">
        <v>8634</v>
      </c>
    </row>
    <row r="1679" spans="1:8" x14ac:dyDescent="0.3">
      <c r="A1679">
        <v>4555255</v>
      </c>
      <c r="B1679">
        <v>914.14</v>
      </c>
      <c r="C1679">
        <v>48</v>
      </c>
      <c r="D1679">
        <v>-23.389864299999999</v>
      </c>
      <c r="E1679">
        <v>-46.301365099999998</v>
      </c>
      <c r="F1679" t="s">
        <v>7023</v>
      </c>
      <c r="G1679">
        <v>4555255</v>
      </c>
      <c r="H1679" t="s">
        <v>8635</v>
      </c>
    </row>
    <row r="1680" spans="1:8" x14ac:dyDescent="0.3">
      <c r="A1680">
        <v>4557362</v>
      </c>
      <c r="B1680">
        <v>215.53</v>
      </c>
      <c r="C1680">
        <v>20</v>
      </c>
      <c r="D1680">
        <v>-23.4390678</v>
      </c>
      <c r="E1680">
        <v>-46.460019199999998</v>
      </c>
      <c r="F1680" t="s">
        <v>7023</v>
      </c>
      <c r="G1680">
        <v>4557362</v>
      </c>
      <c r="H1680" t="s">
        <v>8636</v>
      </c>
    </row>
    <row r="1681" spans="1:8" x14ac:dyDescent="0.3">
      <c r="A1681">
        <v>4560054</v>
      </c>
      <c r="B1681">
        <v>160</v>
      </c>
      <c r="C1681">
        <v>8</v>
      </c>
      <c r="D1681">
        <v>-23.5424057</v>
      </c>
      <c r="E1681">
        <v>-46.888738699999998</v>
      </c>
      <c r="F1681" t="s">
        <v>7023</v>
      </c>
      <c r="G1681">
        <v>4560054</v>
      </c>
      <c r="H1681" t="s">
        <v>8637</v>
      </c>
    </row>
    <row r="1682" spans="1:8" x14ac:dyDescent="0.3">
      <c r="A1682">
        <v>4560116</v>
      </c>
      <c r="B1682">
        <v>39.049999999999997</v>
      </c>
      <c r="C1682">
        <v>4</v>
      </c>
      <c r="D1682">
        <v>-23.263730800000001</v>
      </c>
      <c r="E1682">
        <v>-46.743676899999997</v>
      </c>
      <c r="F1682" t="s">
        <v>7023</v>
      </c>
      <c r="G1682">
        <v>4560116</v>
      </c>
      <c r="H1682" t="s">
        <v>8638</v>
      </c>
    </row>
    <row r="1683" spans="1:8" x14ac:dyDescent="0.3">
      <c r="A1683">
        <v>4569393</v>
      </c>
      <c r="B1683">
        <v>1360.43</v>
      </c>
      <c r="C1683">
        <v>25</v>
      </c>
      <c r="D1683">
        <v>-23.422392299999998</v>
      </c>
      <c r="E1683">
        <v>-46.345329300000003</v>
      </c>
      <c r="F1683" t="s">
        <v>7023</v>
      </c>
      <c r="G1683">
        <v>4569393</v>
      </c>
      <c r="H1683" t="s">
        <v>7136</v>
      </c>
    </row>
    <row r="1684" spans="1:8" x14ac:dyDescent="0.3">
      <c r="A1684">
        <v>4569420</v>
      </c>
      <c r="B1684">
        <v>22.73</v>
      </c>
      <c r="C1684">
        <v>5</v>
      </c>
      <c r="D1684">
        <v>-23.5465239</v>
      </c>
      <c r="E1684">
        <v>-46.833989500000001</v>
      </c>
      <c r="F1684" t="s">
        <v>7023</v>
      </c>
      <c r="G1684">
        <v>4569420</v>
      </c>
      <c r="H1684" t="s">
        <v>8639</v>
      </c>
    </row>
    <row r="1685" spans="1:8" x14ac:dyDescent="0.3">
      <c r="A1685">
        <v>4570903</v>
      </c>
      <c r="B1685">
        <v>399.55000000000007</v>
      </c>
      <c r="C1685">
        <v>23</v>
      </c>
      <c r="D1685">
        <v>-23.489304499999999</v>
      </c>
      <c r="E1685">
        <v>-46.429082600000001</v>
      </c>
      <c r="F1685" t="s">
        <v>7023</v>
      </c>
      <c r="G1685">
        <v>4570903</v>
      </c>
      <c r="H1685" t="s">
        <v>8640</v>
      </c>
    </row>
    <row r="1686" spans="1:8" x14ac:dyDescent="0.3">
      <c r="A1686">
        <v>4573603</v>
      </c>
      <c r="B1686">
        <v>6.25</v>
      </c>
      <c r="C1686">
        <v>2</v>
      </c>
      <c r="D1686">
        <v>-23.563851799999998</v>
      </c>
      <c r="E1686">
        <v>-46.631767099999998</v>
      </c>
      <c r="F1686" t="s">
        <v>7023</v>
      </c>
      <c r="G1686">
        <v>4573603</v>
      </c>
      <c r="H1686" t="s">
        <v>8641</v>
      </c>
    </row>
    <row r="1687" spans="1:8" x14ac:dyDescent="0.3">
      <c r="A1687">
        <v>4574497</v>
      </c>
      <c r="B1687">
        <v>84.789999999999992</v>
      </c>
      <c r="C1687">
        <v>6</v>
      </c>
      <c r="D1687">
        <v>-23.5434378</v>
      </c>
      <c r="E1687">
        <v>-46.559019300000003</v>
      </c>
      <c r="F1687" t="s">
        <v>7023</v>
      </c>
      <c r="G1687">
        <v>4574497</v>
      </c>
      <c r="H1687" t="s">
        <v>8642</v>
      </c>
    </row>
    <row r="1688" spans="1:8" x14ac:dyDescent="0.3">
      <c r="A1688">
        <v>4582489</v>
      </c>
      <c r="B1688">
        <v>129.81</v>
      </c>
      <c r="C1688">
        <v>11</v>
      </c>
      <c r="D1688">
        <v>-23.482412</v>
      </c>
      <c r="E1688">
        <v>-46.569573299999902</v>
      </c>
      <c r="F1688" t="s">
        <v>7023</v>
      </c>
      <c r="G1688">
        <v>4582489</v>
      </c>
      <c r="H1688" t="s">
        <v>8643</v>
      </c>
    </row>
    <row r="1689" spans="1:8" x14ac:dyDescent="0.3">
      <c r="A1689">
        <v>4616321</v>
      </c>
      <c r="B1689">
        <v>35.999999999999993</v>
      </c>
      <c r="C1689">
        <v>4</v>
      </c>
      <c r="D1689">
        <v>-23.413249799999999</v>
      </c>
      <c r="E1689">
        <v>-46.883575200000003</v>
      </c>
      <c r="F1689" t="s">
        <v>7023</v>
      </c>
      <c r="G1689">
        <v>4616321</v>
      </c>
      <c r="H1689" t="s">
        <v>8644</v>
      </c>
    </row>
    <row r="1690" spans="1:8" x14ac:dyDescent="0.3">
      <c r="A1690">
        <v>4620998</v>
      </c>
      <c r="B1690">
        <v>27.519999999999996</v>
      </c>
      <c r="C1690">
        <v>6</v>
      </c>
      <c r="D1690">
        <v>-23.5816655</v>
      </c>
      <c r="E1690">
        <v>-46.7599795</v>
      </c>
      <c r="F1690" t="s">
        <v>7023</v>
      </c>
      <c r="G1690">
        <v>4620998</v>
      </c>
      <c r="H1690" t="s">
        <v>8645</v>
      </c>
    </row>
    <row r="1691" spans="1:8" x14ac:dyDescent="0.3">
      <c r="A1691">
        <v>4627877</v>
      </c>
      <c r="B1691">
        <v>264.60000000000002</v>
      </c>
      <c r="C1691">
        <v>24</v>
      </c>
      <c r="D1691">
        <v>-23.4317846</v>
      </c>
      <c r="E1691">
        <v>-46.553604999999997</v>
      </c>
      <c r="F1691" t="s">
        <v>7023</v>
      </c>
      <c r="G1691">
        <v>4627877</v>
      </c>
      <c r="H1691" t="s">
        <v>8646</v>
      </c>
    </row>
    <row r="1692" spans="1:8" x14ac:dyDescent="0.3">
      <c r="A1692">
        <v>4629927</v>
      </c>
      <c r="B1692">
        <v>9.5399999999999991</v>
      </c>
      <c r="C1692">
        <v>1</v>
      </c>
      <c r="D1692">
        <v>-23.619925299999998</v>
      </c>
      <c r="E1692">
        <v>-46.817462800000001</v>
      </c>
      <c r="F1692" t="s">
        <v>7023</v>
      </c>
      <c r="G1692">
        <v>4629927</v>
      </c>
      <c r="H1692" t="s">
        <v>8647</v>
      </c>
    </row>
    <row r="1693" spans="1:8" x14ac:dyDescent="0.3">
      <c r="A1693">
        <v>4629947</v>
      </c>
      <c r="B1693">
        <v>1783.26</v>
      </c>
      <c r="C1693">
        <v>33</v>
      </c>
      <c r="D1693">
        <v>-23.489832</v>
      </c>
      <c r="E1693">
        <v>-46.4905908</v>
      </c>
      <c r="F1693" t="s">
        <v>7023</v>
      </c>
      <c r="G1693">
        <v>4629947</v>
      </c>
      <c r="H1693" t="s">
        <v>8648</v>
      </c>
    </row>
    <row r="1694" spans="1:8" x14ac:dyDescent="0.3">
      <c r="A1694">
        <v>4629978</v>
      </c>
      <c r="B1694">
        <v>136.65</v>
      </c>
      <c r="C1694">
        <v>13</v>
      </c>
      <c r="D1694">
        <v>-23.621464899999999</v>
      </c>
      <c r="E1694">
        <v>-46.794195700000003</v>
      </c>
      <c r="F1694" t="s">
        <v>7023</v>
      </c>
      <c r="G1694">
        <v>4629978</v>
      </c>
      <c r="H1694" t="s">
        <v>8649</v>
      </c>
    </row>
    <row r="1695" spans="1:8" x14ac:dyDescent="0.3">
      <c r="A1695">
        <v>4631288</v>
      </c>
      <c r="B1695">
        <v>1069.26</v>
      </c>
      <c r="C1695">
        <v>23</v>
      </c>
      <c r="D1695">
        <v>-23.553653000000001</v>
      </c>
      <c r="E1695">
        <v>-46.631318100000001</v>
      </c>
      <c r="F1695" t="s">
        <v>7023</v>
      </c>
      <c r="G1695">
        <v>4631288</v>
      </c>
      <c r="H1695" t="s">
        <v>8650</v>
      </c>
    </row>
    <row r="1696" spans="1:8" x14ac:dyDescent="0.3">
      <c r="A1696">
        <v>4631358</v>
      </c>
      <c r="B1696">
        <v>429.86</v>
      </c>
      <c r="C1696">
        <v>17</v>
      </c>
      <c r="D1696">
        <v>-23.515143299999998</v>
      </c>
      <c r="E1696">
        <v>-46.775134000000001</v>
      </c>
      <c r="F1696" t="s">
        <v>7023</v>
      </c>
      <c r="G1696">
        <v>4631358</v>
      </c>
      <c r="H1696" t="s">
        <v>8651</v>
      </c>
    </row>
    <row r="1697" spans="1:8" x14ac:dyDescent="0.3">
      <c r="A1697">
        <v>4631392</v>
      </c>
      <c r="B1697">
        <v>24.640000000000004</v>
      </c>
      <c r="C1697">
        <v>7</v>
      </c>
      <c r="D1697">
        <v>-23.528226199999999</v>
      </c>
      <c r="E1697">
        <v>-46.803486300000003</v>
      </c>
      <c r="F1697" t="s">
        <v>7023</v>
      </c>
      <c r="G1697">
        <v>4631392</v>
      </c>
      <c r="H1697" t="s">
        <v>8652</v>
      </c>
    </row>
    <row r="1698" spans="1:8" x14ac:dyDescent="0.3">
      <c r="A1698">
        <v>4631393</v>
      </c>
      <c r="B1698">
        <v>187.85999999999999</v>
      </c>
      <c r="C1698">
        <v>14</v>
      </c>
      <c r="D1698">
        <v>-23.561857100000001</v>
      </c>
      <c r="E1698">
        <v>-46.808313599999998</v>
      </c>
      <c r="F1698" t="s">
        <v>7023</v>
      </c>
      <c r="G1698">
        <v>4631393</v>
      </c>
      <c r="H1698" t="s">
        <v>8653</v>
      </c>
    </row>
    <row r="1699" spans="1:8" x14ac:dyDescent="0.3">
      <c r="A1699">
        <v>4631561</v>
      </c>
      <c r="B1699">
        <v>266.17</v>
      </c>
      <c r="C1699">
        <v>12</v>
      </c>
      <c r="D1699">
        <v>-23.624106999999999</v>
      </c>
      <c r="E1699">
        <v>-46.949051900000001</v>
      </c>
      <c r="F1699" t="s">
        <v>7023</v>
      </c>
      <c r="G1699">
        <v>4631561</v>
      </c>
      <c r="H1699" t="s">
        <v>8654</v>
      </c>
    </row>
    <row r="1700" spans="1:8" x14ac:dyDescent="0.3">
      <c r="A1700">
        <v>4638505</v>
      </c>
      <c r="B1700">
        <v>594.72</v>
      </c>
      <c r="C1700">
        <v>21</v>
      </c>
      <c r="D1700">
        <v>-23.532032399999999</v>
      </c>
      <c r="E1700">
        <v>-46.523577400000001</v>
      </c>
      <c r="F1700" t="s">
        <v>7023</v>
      </c>
      <c r="G1700">
        <v>4638505</v>
      </c>
      <c r="H1700" t="s">
        <v>8655</v>
      </c>
    </row>
    <row r="1701" spans="1:8" x14ac:dyDescent="0.3">
      <c r="A1701">
        <v>4639351</v>
      </c>
      <c r="B1701">
        <v>364.61999999999989</v>
      </c>
      <c r="C1701">
        <v>42</v>
      </c>
      <c r="D1701">
        <v>-23.3787758</v>
      </c>
      <c r="E1701">
        <v>-46.328960599999903</v>
      </c>
      <c r="F1701" t="s">
        <v>7023</v>
      </c>
      <c r="G1701">
        <v>4639351</v>
      </c>
      <c r="H1701" t="s">
        <v>8656</v>
      </c>
    </row>
    <row r="1702" spans="1:8" x14ac:dyDescent="0.3">
      <c r="A1702">
        <v>4640426</v>
      </c>
      <c r="B1702">
        <v>69.48</v>
      </c>
      <c r="C1702">
        <v>12</v>
      </c>
      <c r="D1702">
        <v>-23.493662199999999</v>
      </c>
      <c r="E1702">
        <v>-46.402237599999999</v>
      </c>
      <c r="F1702" t="s">
        <v>7023</v>
      </c>
      <c r="G1702">
        <v>4640426</v>
      </c>
      <c r="H1702" t="s">
        <v>8657</v>
      </c>
    </row>
    <row r="1703" spans="1:8" x14ac:dyDescent="0.3">
      <c r="A1703">
        <v>4640436</v>
      </c>
      <c r="B1703">
        <v>34.449999999999996</v>
      </c>
      <c r="C1703">
        <v>2</v>
      </c>
      <c r="D1703">
        <v>-23.6246808</v>
      </c>
      <c r="E1703">
        <v>-46.446275900000003</v>
      </c>
      <c r="F1703" t="s">
        <v>7023</v>
      </c>
      <c r="G1703">
        <v>4640436</v>
      </c>
      <c r="H1703" t="s">
        <v>8658</v>
      </c>
    </row>
    <row r="1704" spans="1:8" x14ac:dyDescent="0.3">
      <c r="A1704">
        <v>4641056</v>
      </c>
      <c r="B1704">
        <v>2279.38</v>
      </c>
      <c r="C1704">
        <v>8</v>
      </c>
      <c r="D1704">
        <v>-23.546659900000002</v>
      </c>
      <c r="E1704">
        <v>-46.252807799999999</v>
      </c>
      <c r="F1704" t="s">
        <v>7023</v>
      </c>
      <c r="G1704">
        <v>4641056</v>
      </c>
      <c r="H1704" t="s">
        <v>8659</v>
      </c>
    </row>
    <row r="1705" spans="1:8" x14ac:dyDescent="0.3">
      <c r="A1705">
        <v>4641316</v>
      </c>
      <c r="B1705">
        <v>577.68000000000018</v>
      </c>
      <c r="C1705">
        <v>38</v>
      </c>
      <c r="D1705">
        <v>-23.4464337</v>
      </c>
      <c r="E1705">
        <v>-46.527982600000001</v>
      </c>
      <c r="F1705" t="s">
        <v>7023</v>
      </c>
      <c r="G1705">
        <v>4641316</v>
      </c>
      <c r="H1705" t="s">
        <v>8660</v>
      </c>
    </row>
    <row r="1706" spans="1:8" x14ac:dyDescent="0.3">
      <c r="A1706">
        <v>4642362</v>
      </c>
      <c r="B1706">
        <v>89.649999999999977</v>
      </c>
      <c r="C1706">
        <v>16</v>
      </c>
      <c r="D1706">
        <v>-23.448193499999999</v>
      </c>
      <c r="E1706">
        <v>-46.5322873</v>
      </c>
      <c r="F1706" t="s">
        <v>7023</v>
      </c>
      <c r="G1706">
        <v>4642362</v>
      </c>
      <c r="H1706" t="s">
        <v>8661</v>
      </c>
    </row>
    <row r="1707" spans="1:8" x14ac:dyDescent="0.3">
      <c r="A1707">
        <v>4642379</v>
      </c>
      <c r="B1707">
        <v>6.14</v>
      </c>
      <c r="C1707">
        <v>1</v>
      </c>
      <c r="D1707" t="s">
        <v>47</v>
      </c>
      <c r="E1707" t="s">
        <v>47</v>
      </c>
      <c r="F1707" t="s">
        <v>7023</v>
      </c>
      <c r="G1707">
        <v>4642379</v>
      </c>
      <c r="H1707" t="s">
        <v>8662</v>
      </c>
    </row>
    <row r="1708" spans="1:8" x14ac:dyDescent="0.3">
      <c r="A1708">
        <v>4642554</v>
      </c>
      <c r="B1708">
        <v>337.39999999999992</v>
      </c>
      <c r="C1708">
        <v>18</v>
      </c>
      <c r="D1708">
        <v>-23.593401199999999</v>
      </c>
      <c r="E1708">
        <v>-46.533883400000001</v>
      </c>
      <c r="F1708" t="s">
        <v>7023</v>
      </c>
      <c r="G1708">
        <v>4642554</v>
      </c>
      <c r="H1708" t="s">
        <v>8663</v>
      </c>
    </row>
    <row r="1709" spans="1:8" x14ac:dyDescent="0.3">
      <c r="A1709">
        <v>4642587</v>
      </c>
      <c r="B1709">
        <v>50.419999999999995</v>
      </c>
      <c r="C1709">
        <v>13</v>
      </c>
      <c r="D1709">
        <v>-23.4030047</v>
      </c>
      <c r="E1709">
        <v>-46.484319199999902</v>
      </c>
      <c r="F1709" t="s">
        <v>7023</v>
      </c>
      <c r="G1709">
        <v>4642587</v>
      </c>
      <c r="H1709" t="s">
        <v>8664</v>
      </c>
    </row>
    <row r="1710" spans="1:8" x14ac:dyDescent="0.3">
      <c r="A1710">
        <v>4643238</v>
      </c>
      <c r="B1710">
        <v>706.53000000000009</v>
      </c>
      <c r="C1710">
        <v>16</v>
      </c>
      <c r="D1710">
        <v>-23.582567900000001</v>
      </c>
      <c r="E1710">
        <v>-46.393009499999998</v>
      </c>
      <c r="F1710" t="s">
        <v>7023</v>
      </c>
      <c r="G1710">
        <v>4643238</v>
      </c>
      <c r="H1710" t="s">
        <v>8665</v>
      </c>
    </row>
    <row r="1711" spans="1:8" x14ac:dyDescent="0.3">
      <c r="A1711">
        <v>4650626</v>
      </c>
      <c r="B1711">
        <v>68.990000000000009</v>
      </c>
      <c r="C1711">
        <v>9</v>
      </c>
      <c r="D1711">
        <v>-23.482307599999999</v>
      </c>
      <c r="E1711">
        <v>-46.582986200000001</v>
      </c>
      <c r="F1711" t="s">
        <v>7023</v>
      </c>
      <c r="G1711">
        <v>4650626</v>
      </c>
      <c r="H1711" t="s">
        <v>8666</v>
      </c>
    </row>
    <row r="1712" spans="1:8" x14ac:dyDescent="0.3">
      <c r="A1712">
        <v>4651729</v>
      </c>
      <c r="B1712">
        <v>33.200000000000003</v>
      </c>
      <c r="C1712">
        <v>3</v>
      </c>
      <c r="D1712">
        <v>-23.615819900000002</v>
      </c>
      <c r="E1712">
        <v>-46.4919352</v>
      </c>
      <c r="F1712" t="s">
        <v>7023</v>
      </c>
      <c r="G1712">
        <v>4651729</v>
      </c>
      <c r="H1712" t="s">
        <v>8667</v>
      </c>
    </row>
    <row r="1713" spans="1:8" x14ac:dyDescent="0.3">
      <c r="A1713">
        <v>4652074</v>
      </c>
      <c r="B1713">
        <v>556.45000000000005</v>
      </c>
      <c r="C1713">
        <v>23</v>
      </c>
      <c r="D1713">
        <v>-23.546766099999999</v>
      </c>
      <c r="E1713">
        <v>-46.231963099999902</v>
      </c>
      <c r="F1713" t="s">
        <v>7023</v>
      </c>
      <c r="G1713">
        <v>4652074</v>
      </c>
      <c r="H1713" t="s">
        <v>8668</v>
      </c>
    </row>
    <row r="1714" spans="1:8" x14ac:dyDescent="0.3">
      <c r="A1714">
        <v>4652084</v>
      </c>
      <c r="B1714">
        <v>1.18</v>
      </c>
      <c r="C1714">
        <v>1</v>
      </c>
      <c r="D1714">
        <v>-23.423888600000002</v>
      </c>
      <c r="E1714">
        <v>-46.366219200000003</v>
      </c>
      <c r="F1714" t="s">
        <v>7023</v>
      </c>
      <c r="G1714">
        <v>4652084</v>
      </c>
      <c r="H1714" t="s">
        <v>8669</v>
      </c>
    </row>
    <row r="1715" spans="1:8" x14ac:dyDescent="0.3">
      <c r="A1715">
        <v>4652436</v>
      </c>
      <c r="B1715">
        <v>5322.5000000000018</v>
      </c>
      <c r="C1715">
        <v>47</v>
      </c>
      <c r="D1715">
        <v>-23.667855899999999</v>
      </c>
      <c r="E1715">
        <v>-47.024286199999999</v>
      </c>
      <c r="F1715" t="s">
        <v>7023</v>
      </c>
      <c r="G1715">
        <v>4652436</v>
      </c>
      <c r="H1715" t="s">
        <v>8536</v>
      </c>
    </row>
    <row r="1716" spans="1:8" x14ac:dyDescent="0.3">
      <c r="A1716">
        <v>4653494</v>
      </c>
      <c r="B1716">
        <v>12.33</v>
      </c>
      <c r="C1716">
        <v>4</v>
      </c>
      <c r="D1716">
        <v>-23.5054196</v>
      </c>
      <c r="E1716">
        <v>-46.442811599999999</v>
      </c>
      <c r="F1716" t="s">
        <v>7023</v>
      </c>
      <c r="G1716">
        <v>4653494</v>
      </c>
      <c r="H1716" t="s">
        <v>8670</v>
      </c>
    </row>
    <row r="1717" spans="1:8" x14ac:dyDescent="0.3">
      <c r="A1717">
        <v>4653503</v>
      </c>
      <c r="B1717">
        <v>1069.06</v>
      </c>
      <c r="C1717">
        <v>49</v>
      </c>
      <c r="D1717">
        <v>-23.402484300000001</v>
      </c>
      <c r="E1717">
        <v>-46.483274899999998</v>
      </c>
      <c r="F1717" t="s">
        <v>7023</v>
      </c>
      <c r="G1717">
        <v>4653503</v>
      </c>
      <c r="H1717" t="s">
        <v>8671</v>
      </c>
    </row>
    <row r="1718" spans="1:8" x14ac:dyDescent="0.3">
      <c r="A1718">
        <v>4653524</v>
      </c>
      <c r="B1718">
        <v>1101.9999999999998</v>
      </c>
      <c r="C1718">
        <v>51</v>
      </c>
      <c r="D1718">
        <v>-23.4223082</v>
      </c>
      <c r="E1718">
        <v>-46.551718600000001</v>
      </c>
      <c r="F1718" t="s">
        <v>7023</v>
      </c>
      <c r="G1718">
        <v>4653524</v>
      </c>
      <c r="H1718" t="s">
        <v>8672</v>
      </c>
    </row>
    <row r="1719" spans="1:8" x14ac:dyDescent="0.3">
      <c r="A1719">
        <v>4653525</v>
      </c>
      <c r="B1719">
        <v>11.840000000000002</v>
      </c>
      <c r="C1719">
        <v>6</v>
      </c>
      <c r="D1719">
        <v>-23.494952399999999</v>
      </c>
      <c r="E1719">
        <v>-46.554100200000001</v>
      </c>
      <c r="F1719" t="s">
        <v>7023</v>
      </c>
      <c r="G1719">
        <v>4653525</v>
      </c>
      <c r="H1719" t="s">
        <v>8673</v>
      </c>
    </row>
    <row r="1720" spans="1:8" x14ac:dyDescent="0.3">
      <c r="A1720">
        <v>4653676</v>
      </c>
      <c r="B1720">
        <v>24.7</v>
      </c>
      <c r="C1720">
        <v>4</v>
      </c>
      <c r="D1720">
        <v>-23.5062143</v>
      </c>
      <c r="E1720">
        <v>-46.874849400000002</v>
      </c>
      <c r="F1720" t="s">
        <v>7023</v>
      </c>
      <c r="G1720">
        <v>4653676</v>
      </c>
      <c r="H1720" t="s">
        <v>8674</v>
      </c>
    </row>
    <row r="1721" spans="1:8" x14ac:dyDescent="0.3">
      <c r="A1721">
        <v>4657623</v>
      </c>
      <c r="B1721">
        <v>528.67999999999995</v>
      </c>
      <c r="C1721">
        <v>21</v>
      </c>
      <c r="D1721">
        <v>-23.5440389</v>
      </c>
      <c r="E1721">
        <v>-46.638097100000003</v>
      </c>
      <c r="F1721" t="s">
        <v>7023</v>
      </c>
      <c r="G1721">
        <v>4657623</v>
      </c>
      <c r="H1721" t="s">
        <v>8675</v>
      </c>
    </row>
    <row r="1722" spans="1:8" x14ac:dyDescent="0.3">
      <c r="A1722">
        <v>4659891</v>
      </c>
      <c r="B1722">
        <v>102.57</v>
      </c>
      <c r="C1722">
        <v>11</v>
      </c>
      <c r="D1722">
        <v>-23.5019116</v>
      </c>
      <c r="E1722">
        <v>-46.794003400000001</v>
      </c>
      <c r="F1722" t="s">
        <v>7023</v>
      </c>
      <c r="G1722">
        <v>4659891</v>
      </c>
      <c r="H1722" t="s">
        <v>8676</v>
      </c>
    </row>
    <row r="1723" spans="1:8" x14ac:dyDescent="0.3">
      <c r="A1723">
        <v>4660565</v>
      </c>
      <c r="B1723">
        <v>380.15</v>
      </c>
      <c r="C1723">
        <v>34</v>
      </c>
      <c r="D1723">
        <v>-23.502436700000001</v>
      </c>
      <c r="E1723">
        <v>-46.676404299999902</v>
      </c>
      <c r="F1723" t="s">
        <v>7023</v>
      </c>
      <c r="G1723">
        <v>4660565</v>
      </c>
      <c r="H1723" t="s">
        <v>8677</v>
      </c>
    </row>
    <row r="1724" spans="1:8" x14ac:dyDescent="0.3">
      <c r="A1724">
        <v>4662947</v>
      </c>
      <c r="B1724">
        <v>54.47</v>
      </c>
      <c r="C1724">
        <v>2</v>
      </c>
      <c r="D1724">
        <v>-23.552705899999999</v>
      </c>
      <c r="E1724">
        <v>-46.4293865</v>
      </c>
      <c r="F1724" t="s">
        <v>7023</v>
      </c>
      <c r="G1724">
        <v>4662947</v>
      </c>
      <c r="H1724" t="s">
        <v>8678</v>
      </c>
    </row>
    <row r="1725" spans="1:8" x14ac:dyDescent="0.3">
      <c r="A1725">
        <v>4663030</v>
      </c>
      <c r="B1725">
        <v>619.39999999999986</v>
      </c>
      <c r="C1725">
        <v>30</v>
      </c>
      <c r="D1725">
        <v>-23.4974323</v>
      </c>
      <c r="E1725">
        <v>-46.516965900000002</v>
      </c>
      <c r="F1725" t="s">
        <v>7023</v>
      </c>
      <c r="G1725">
        <v>4663030</v>
      </c>
      <c r="H1725" t="s">
        <v>8679</v>
      </c>
    </row>
    <row r="1726" spans="1:8" x14ac:dyDescent="0.3">
      <c r="A1726">
        <v>4663827</v>
      </c>
      <c r="B1726">
        <v>17.030000000000005</v>
      </c>
      <c r="C1726">
        <v>7</v>
      </c>
      <c r="D1726">
        <v>-23.532659599999999</v>
      </c>
      <c r="E1726">
        <v>-46.349890100000003</v>
      </c>
      <c r="F1726" t="s">
        <v>7023</v>
      </c>
      <c r="G1726">
        <v>4663827</v>
      </c>
      <c r="H1726" t="s">
        <v>8680</v>
      </c>
    </row>
    <row r="1727" spans="1:8" x14ac:dyDescent="0.3">
      <c r="A1727">
        <v>4673181</v>
      </c>
      <c r="B1727">
        <v>2758.05</v>
      </c>
      <c r="C1727">
        <v>26</v>
      </c>
      <c r="D1727">
        <v>-23.494019999999999</v>
      </c>
      <c r="E1727">
        <v>-46.697263399999997</v>
      </c>
      <c r="F1727" t="s">
        <v>7023</v>
      </c>
      <c r="G1727">
        <v>4673181</v>
      </c>
      <c r="H1727" t="s">
        <v>8681</v>
      </c>
    </row>
    <row r="1728" spans="1:8" x14ac:dyDescent="0.3">
      <c r="A1728">
        <v>4675674</v>
      </c>
      <c r="B1728">
        <v>1489.1699999999996</v>
      </c>
      <c r="C1728">
        <v>46</v>
      </c>
      <c r="D1728">
        <v>-23.503727000000001</v>
      </c>
      <c r="E1728">
        <v>-46.654882999999998</v>
      </c>
      <c r="F1728" t="s">
        <v>7023</v>
      </c>
      <c r="G1728">
        <v>4675674</v>
      </c>
      <c r="H1728" t="s">
        <v>8682</v>
      </c>
    </row>
    <row r="1729" spans="1:8" x14ac:dyDescent="0.3">
      <c r="A1729">
        <v>4676648</v>
      </c>
      <c r="B1729">
        <v>40.739999999999995</v>
      </c>
      <c r="C1729">
        <v>11</v>
      </c>
      <c r="D1729">
        <v>-23.510664500000001</v>
      </c>
      <c r="E1729">
        <v>-46.472639800000003</v>
      </c>
      <c r="F1729" t="s">
        <v>7023</v>
      </c>
      <c r="G1729">
        <v>4676648</v>
      </c>
      <c r="H1729" t="s">
        <v>8683</v>
      </c>
    </row>
    <row r="1730" spans="1:8" x14ac:dyDescent="0.3">
      <c r="A1730">
        <v>4676961</v>
      </c>
      <c r="B1730">
        <v>44.21</v>
      </c>
      <c r="C1730">
        <v>12</v>
      </c>
      <c r="D1730">
        <v>-23.4844586</v>
      </c>
      <c r="E1730">
        <v>-46.650700099999902</v>
      </c>
      <c r="F1730" t="s">
        <v>7023</v>
      </c>
      <c r="G1730">
        <v>4676961</v>
      </c>
      <c r="H1730" t="s">
        <v>8684</v>
      </c>
    </row>
    <row r="1731" spans="1:8" x14ac:dyDescent="0.3">
      <c r="A1731">
        <v>4676969</v>
      </c>
      <c r="B1731">
        <v>88.75</v>
      </c>
      <c r="C1731">
        <v>11</v>
      </c>
      <c r="D1731">
        <v>-23.557147400000002</v>
      </c>
      <c r="E1731">
        <v>-46.446183300000001</v>
      </c>
      <c r="F1731" t="s">
        <v>7023</v>
      </c>
      <c r="G1731">
        <v>4676969</v>
      </c>
      <c r="H1731" t="s">
        <v>8685</v>
      </c>
    </row>
    <row r="1732" spans="1:8" x14ac:dyDescent="0.3">
      <c r="A1732">
        <v>4677825</v>
      </c>
      <c r="B1732">
        <v>148.76999999999998</v>
      </c>
      <c r="C1732">
        <v>10</v>
      </c>
      <c r="D1732">
        <v>-23.5616825</v>
      </c>
      <c r="E1732">
        <v>-46.63635</v>
      </c>
      <c r="F1732" t="s">
        <v>7023</v>
      </c>
      <c r="G1732">
        <v>4677825</v>
      </c>
      <c r="H1732" t="s">
        <v>8686</v>
      </c>
    </row>
    <row r="1733" spans="1:8" x14ac:dyDescent="0.3">
      <c r="A1733">
        <v>4678230</v>
      </c>
      <c r="B1733">
        <v>1129.2899999999995</v>
      </c>
      <c r="C1733">
        <v>50</v>
      </c>
      <c r="D1733">
        <v>-23.445818899999999</v>
      </c>
      <c r="E1733">
        <v>-46.441539200000001</v>
      </c>
      <c r="F1733" t="s">
        <v>7023</v>
      </c>
      <c r="G1733">
        <v>4678230</v>
      </c>
      <c r="H1733" t="s">
        <v>8687</v>
      </c>
    </row>
    <row r="1734" spans="1:8" x14ac:dyDescent="0.3">
      <c r="A1734">
        <v>4683572</v>
      </c>
      <c r="B1734">
        <v>23.2</v>
      </c>
      <c r="C1734">
        <v>1</v>
      </c>
      <c r="D1734">
        <v>-23.401299099999999</v>
      </c>
      <c r="E1734">
        <v>-46.391100799999997</v>
      </c>
      <c r="F1734" t="s">
        <v>7023</v>
      </c>
      <c r="G1734">
        <v>4683572</v>
      </c>
      <c r="H1734" t="s">
        <v>8688</v>
      </c>
    </row>
    <row r="1735" spans="1:8" x14ac:dyDescent="0.3">
      <c r="A1735">
        <v>4683584</v>
      </c>
      <c r="B1735">
        <v>28.68</v>
      </c>
      <c r="C1735">
        <v>2</v>
      </c>
      <c r="D1735">
        <v>-23.6646827</v>
      </c>
      <c r="E1735">
        <v>-46.785896399999999</v>
      </c>
      <c r="F1735" t="s">
        <v>7023</v>
      </c>
      <c r="G1735">
        <v>4683584</v>
      </c>
      <c r="H1735" t="s">
        <v>8689</v>
      </c>
    </row>
    <row r="1736" spans="1:8" x14ac:dyDescent="0.3">
      <c r="A1736">
        <v>4691212</v>
      </c>
      <c r="B1736">
        <v>11.54</v>
      </c>
      <c r="C1736">
        <v>4</v>
      </c>
      <c r="D1736">
        <v>-23.4571881</v>
      </c>
      <c r="E1736">
        <v>-46.533853099999902</v>
      </c>
      <c r="F1736" t="s">
        <v>7023</v>
      </c>
      <c r="G1736">
        <v>4691212</v>
      </c>
      <c r="H1736" t="s">
        <v>8690</v>
      </c>
    </row>
    <row r="1737" spans="1:8" x14ac:dyDescent="0.3">
      <c r="A1737">
        <v>4691287</v>
      </c>
      <c r="B1737">
        <v>0.48</v>
      </c>
      <c r="C1737">
        <v>1</v>
      </c>
      <c r="D1737">
        <v>-23.4826406</v>
      </c>
      <c r="E1737">
        <v>-46.806504699999998</v>
      </c>
      <c r="F1737" t="s">
        <v>7023</v>
      </c>
      <c r="G1737">
        <v>4691287</v>
      </c>
      <c r="H1737" t="s">
        <v>8691</v>
      </c>
    </row>
    <row r="1738" spans="1:8" x14ac:dyDescent="0.3">
      <c r="A1738">
        <v>4691288</v>
      </c>
      <c r="B1738">
        <v>143.17000000000002</v>
      </c>
      <c r="C1738">
        <v>12</v>
      </c>
      <c r="D1738">
        <v>-23.4387522</v>
      </c>
      <c r="E1738">
        <v>-46.744956700000003</v>
      </c>
      <c r="F1738" t="s">
        <v>7023</v>
      </c>
      <c r="G1738">
        <v>4691288</v>
      </c>
      <c r="H1738" t="s">
        <v>8692</v>
      </c>
    </row>
    <row r="1739" spans="1:8" x14ac:dyDescent="0.3">
      <c r="A1739">
        <v>4691289</v>
      </c>
      <c r="B1739">
        <v>382.83</v>
      </c>
      <c r="C1739">
        <v>12</v>
      </c>
      <c r="D1739">
        <v>-23.457295200000001</v>
      </c>
      <c r="E1739">
        <v>-46.699231999999903</v>
      </c>
      <c r="F1739" t="s">
        <v>7023</v>
      </c>
      <c r="G1739">
        <v>4691289</v>
      </c>
      <c r="H1739" t="s">
        <v>8693</v>
      </c>
    </row>
    <row r="1740" spans="1:8" x14ac:dyDescent="0.3">
      <c r="A1740">
        <v>4693131</v>
      </c>
      <c r="B1740">
        <v>248.56000000000003</v>
      </c>
      <c r="C1740">
        <v>17</v>
      </c>
      <c r="D1740">
        <v>-23.481274200000001</v>
      </c>
      <c r="E1740">
        <v>-46.806338199999999</v>
      </c>
      <c r="F1740" t="s">
        <v>7023</v>
      </c>
      <c r="G1740">
        <v>4693131</v>
      </c>
      <c r="H1740" t="s">
        <v>8694</v>
      </c>
    </row>
    <row r="1741" spans="1:8" x14ac:dyDescent="0.3">
      <c r="A1741">
        <v>4693140</v>
      </c>
      <c r="B1741">
        <v>937.71999999999991</v>
      </c>
      <c r="C1741">
        <v>28</v>
      </c>
      <c r="D1741">
        <v>-23.486084699999999</v>
      </c>
      <c r="E1741">
        <v>-46.6619131</v>
      </c>
      <c r="F1741" t="s">
        <v>7023</v>
      </c>
      <c r="G1741">
        <v>4693140</v>
      </c>
      <c r="H1741" t="s">
        <v>8695</v>
      </c>
    </row>
    <row r="1742" spans="1:8" x14ac:dyDescent="0.3">
      <c r="A1742">
        <v>4694566</v>
      </c>
      <c r="B1742">
        <v>148.38000000000002</v>
      </c>
      <c r="C1742">
        <v>5</v>
      </c>
      <c r="D1742">
        <v>-23.580989299999999</v>
      </c>
      <c r="E1742">
        <v>-46.382118899999902</v>
      </c>
      <c r="F1742" t="s">
        <v>7023</v>
      </c>
      <c r="G1742">
        <v>4694566</v>
      </c>
      <c r="H1742" t="s">
        <v>8696</v>
      </c>
    </row>
    <row r="1743" spans="1:8" x14ac:dyDescent="0.3">
      <c r="A1743">
        <v>4694599</v>
      </c>
      <c r="B1743">
        <v>380.3</v>
      </c>
      <c r="C1743">
        <v>21</v>
      </c>
      <c r="D1743">
        <v>-23.565804799999999</v>
      </c>
      <c r="E1743">
        <v>-46.218310199999998</v>
      </c>
      <c r="F1743" t="s">
        <v>7023</v>
      </c>
      <c r="G1743">
        <v>4694599</v>
      </c>
      <c r="H1743" t="s">
        <v>8697</v>
      </c>
    </row>
    <row r="1744" spans="1:8" x14ac:dyDescent="0.3">
      <c r="A1744">
        <v>4695892</v>
      </c>
      <c r="B1744">
        <v>1589.0499999999997</v>
      </c>
      <c r="C1744">
        <v>32</v>
      </c>
      <c r="D1744">
        <v>-23.544849599999999</v>
      </c>
      <c r="E1744">
        <v>-46.642092499999997</v>
      </c>
      <c r="F1744" t="s">
        <v>7023</v>
      </c>
      <c r="G1744">
        <v>4695892</v>
      </c>
      <c r="H1744" t="s">
        <v>8698</v>
      </c>
    </row>
    <row r="1745" spans="1:8" x14ac:dyDescent="0.3">
      <c r="A1745">
        <v>4696130</v>
      </c>
      <c r="B1745">
        <v>111.24000000000001</v>
      </c>
      <c r="C1745">
        <v>7</v>
      </c>
      <c r="D1745">
        <v>-23.545649900000001</v>
      </c>
      <c r="E1745">
        <v>-46.894534399999998</v>
      </c>
      <c r="F1745" t="s">
        <v>7023</v>
      </c>
      <c r="G1745">
        <v>4696130</v>
      </c>
      <c r="H1745" t="s">
        <v>8699</v>
      </c>
    </row>
    <row r="1746" spans="1:8" x14ac:dyDescent="0.3">
      <c r="A1746">
        <v>4696255</v>
      </c>
      <c r="B1746">
        <v>45.449999999999996</v>
      </c>
      <c r="C1746">
        <v>5</v>
      </c>
      <c r="D1746">
        <v>-23.7215171</v>
      </c>
      <c r="E1746">
        <v>-46.769647300000003</v>
      </c>
      <c r="F1746" t="s">
        <v>7023</v>
      </c>
      <c r="G1746">
        <v>4696255</v>
      </c>
      <c r="H1746" t="s">
        <v>8700</v>
      </c>
    </row>
    <row r="1747" spans="1:8" x14ac:dyDescent="0.3">
      <c r="A1747">
        <v>4696845</v>
      </c>
      <c r="B1747">
        <v>67.419999999999987</v>
      </c>
      <c r="C1747">
        <v>5</v>
      </c>
      <c r="D1747">
        <v>-23.7002448</v>
      </c>
      <c r="E1747">
        <v>-46.788615399999998</v>
      </c>
      <c r="F1747" t="s">
        <v>7023</v>
      </c>
      <c r="G1747">
        <v>4696845</v>
      </c>
      <c r="H1747" t="s">
        <v>8701</v>
      </c>
    </row>
    <row r="1748" spans="1:8" x14ac:dyDescent="0.3">
      <c r="A1748">
        <v>4696859</v>
      </c>
      <c r="B1748">
        <v>110.91</v>
      </c>
      <c r="C1748">
        <v>9</v>
      </c>
      <c r="D1748">
        <v>-23.670158000000001</v>
      </c>
      <c r="E1748">
        <v>-46.803826600000001</v>
      </c>
      <c r="F1748" t="s">
        <v>7023</v>
      </c>
      <c r="G1748">
        <v>4696859</v>
      </c>
      <c r="H1748" t="s">
        <v>8702</v>
      </c>
    </row>
    <row r="1749" spans="1:8" x14ac:dyDescent="0.3">
      <c r="A1749">
        <v>4696893</v>
      </c>
      <c r="B1749">
        <v>157.36999999999998</v>
      </c>
      <c r="C1749">
        <v>21</v>
      </c>
      <c r="D1749">
        <v>-23.542669799999999</v>
      </c>
      <c r="E1749">
        <v>-46.648968500000002</v>
      </c>
      <c r="F1749" t="s">
        <v>7023</v>
      </c>
      <c r="G1749">
        <v>4696893</v>
      </c>
      <c r="H1749" t="s">
        <v>8703</v>
      </c>
    </row>
    <row r="1750" spans="1:8" x14ac:dyDescent="0.3">
      <c r="A1750">
        <v>4696999</v>
      </c>
      <c r="B1750">
        <v>130.45999999999998</v>
      </c>
      <c r="C1750">
        <v>12</v>
      </c>
      <c r="D1750">
        <v>-23.490905099999999</v>
      </c>
      <c r="E1750">
        <v>-46.788193300000003</v>
      </c>
      <c r="F1750" t="s">
        <v>7023</v>
      </c>
      <c r="G1750">
        <v>4696999</v>
      </c>
      <c r="H1750" t="s">
        <v>8704</v>
      </c>
    </row>
    <row r="1751" spans="1:8" x14ac:dyDescent="0.3">
      <c r="A1751">
        <v>4697276</v>
      </c>
      <c r="B1751">
        <v>42.43</v>
      </c>
      <c r="C1751">
        <v>4</v>
      </c>
      <c r="D1751">
        <v>-23.440726000000002</v>
      </c>
      <c r="E1751">
        <v>-46.790307400000003</v>
      </c>
      <c r="F1751" t="s">
        <v>7023</v>
      </c>
      <c r="G1751">
        <v>4697276</v>
      </c>
      <c r="H1751" t="s">
        <v>8705</v>
      </c>
    </row>
    <row r="1752" spans="1:8" x14ac:dyDescent="0.3">
      <c r="A1752">
        <v>4697277</v>
      </c>
      <c r="B1752">
        <v>26.140000000000004</v>
      </c>
      <c r="C1752">
        <v>7</v>
      </c>
      <c r="D1752">
        <v>-23.440726000000002</v>
      </c>
      <c r="E1752">
        <v>-46.790307400000003</v>
      </c>
      <c r="F1752" t="s">
        <v>7023</v>
      </c>
      <c r="G1752">
        <v>4697277</v>
      </c>
      <c r="H1752" t="s">
        <v>8706</v>
      </c>
    </row>
    <row r="1753" spans="1:8" x14ac:dyDescent="0.3">
      <c r="A1753">
        <v>4699408</v>
      </c>
      <c r="B1753">
        <v>182.83999999999997</v>
      </c>
      <c r="C1753">
        <v>26</v>
      </c>
      <c r="D1753">
        <v>-23.541499600000002</v>
      </c>
      <c r="E1753">
        <v>-46.655129700000003</v>
      </c>
      <c r="F1753" t="s">
        <v>7023</v>
      </c>
      <c r="G1753">
        <v>4699408</v>
      </c>
      <c r="H1753" t="s">
        <v>8707</v>
      </c>
    </row>
    <row r="1754" spans="1:8" x14ac:dyDescent="0.3">
      <c r="A1754">
        <v>4699865</v>
      </c>
      <c r="B1754">
        <v>61.51</v>
      </c>
      <c r="C1754">
        <v>9</v>
      </c>
      <c r="D1754">
        <v>-23.5506758</v>
      </c>
      <c r="E1754">
        <v>-46.634671099999998</v>
      </c>
      <c r="F1754" t="s">
        <v>7023</v>
      </c>
      <c r="G1754">
        <v>4699865</v>
      </c>
      <c r="H1754" t="s">
        <v>8708</v>
      </c>
    </row>
    <row r="1755" spans="1:8" x14ac:dyDescent="0.3">
      <c r="A1755">
        <v>4700433</v>
      </c>
      <c r="B1755">
        <v>89.339999999999989</v>
      </c>
      <c r="C1755">
        <v>9</v>
      </c>
      <c r="D1755">
        <v>-23.560961599999999</v>
      </c>
      <c r="E1755">
        <v>-46.553048599999997</v>
      </c>
      <c r="F1755" t="s">
        <v>7023</v>
      </c>
      <c r="G1755">
        <v>4700433</v>
      </c>
      <c r="H1755" t="s">
        <v>8709</v>
      </c>
    </row>
    <row r="1756" spans="1:8" x14ac:dyDescent="0.3">
      <c r="A1756">
        <v>4700440</v>
      </c>
      <c r="B1756">
        <v>2248.89</v>
      </c>
      <c r="C1756">
        <v>20</v>
      </c>
      <c r="D1756">
        <v>-23.5916757</v>
      </c>
      <c r="E1756">
        <v>-46.413294499999999</v>
      </c>
      <c r="F1756" t="s">
        <v>7023</v>
      </c>
      <c r="G1756">
        <v>4700440</v>
      </c>
      <c r="H1756" t="s">
        <v>8710</v>
      </c>
    </row>
    <row r="1757" spans="1:8" x14ac:dyDescent="0.3">
      <c r="A1757">
        <v>4700444</v>
      </c>
      <c r="B1757">
        <v>1.58</v>
      </c>
      <c r="C1757">
        <v>1</v>
      </c>
      <c r="D1757">
        <v>-23.556954399999999</v>
      </c>
      <c r="E1757">
        <v>-46.504908</v>
      </c>
      <c r="F1757" t="s">
        <v>7023</v>
      </c>
      <c r="G1757">
        <v>4700444</v>
      </c>
      <c r="H1757" t="s">
        <v>8711</v>
      </c>
    </row>
    <row r="1758" spans="1:8" x14ac:dyDescent="0.3">
      <c r="A1758">
        <v>4700631</v>
      </c>
      <c r="B1758">
        <v>1969.8700000000001</v>
      </c>
      <c r="C1758">
        <v>19</v>
      </c>
      <c r="D1758">
        <v>-23.581522</v>
      </c>
      <c r="E1758">
        <v>-46.394108600000003</v>
      </c>
      <c r="F1758" t="s">
        <v>7023</v>
      </c>
      <c r="G1758">
        <v>4700631</v>
      </c>
      <c r="H1758" t="s">
        <v>8712</v>
      </c>
    </row>
    <row r="1759" spans="1:8" x14ac:dyDescent="0.3">
      <c r="A1759">
        <v>4700632</v>
      </c>
      <c r="B1759">
        <v>100.04</v>
      </c>
      <c r="C1759">
        <v>15</v>
      </c>
      <c r="D1759">
        <v>-23.424240300000001</v>
      </c>
      <c r="E1759">
        <v>-46.366593199999997</v>
      </c>
      <c r="F1759" t="s">
        <v>7023</v>
      </c>
      <c r="G1759">
        <v>4700632</v>
      </c>
      <c r="H1759" t="s">
        <v>8713</v>
      </c>
    </row>
    <row r="1760" spans="1:8" x14ac:dyDescent="0.3">
      <c r="A1760">
        <v>4700846</v>
      </c>
      <c r="B1760">
        <v>97.35</v>
      </c>
      <c r="C1760">
        <v>22</v>
      </c>
      <c r="D1760">
        <v>-23.460697</v>
      </c>
      <c r="E1760">
        <v>-46.534512700000001</v>
      </c>
      <c r="F1760" t="s">
        <v>7023</v>
      </c>
      <c r="G1760">
        <v>4700846</v>
      </c>
      <c r="H1760" t="s">
        <v>8714</v>
      </c>
    </row>
    <row r="1761" spans="1:8" x14ac:dyDescent="0.3">
      <c r="A1761">
        <v>4700852</v>
      </c>
      <c r="B1761">
        <v>74.66</v>
      </c>
      <c r="C1761">
        <v>6</v>
      </c>
      <c r="D1761">
        <v>-23.559272100000001</v>
      </c>
      <c r="E1761">
        <v>-46.826109600000002</v>
      </c>
      <c r="F1761" t="s">
        <v>7023</v>
      </c>
      <c r="G1761">
        <v>4700852</v>
      </c>
      <c r="H1761" t="s">
        <v>8715</v>
      </c>
    </row>
    <row r="1762" spans="1:8" x14ac:dyDescent="0.3">
      <c r="A1762">
        <v>4700865</v>
      </c>
      <c r="B1762">
        <v>26.590000000000003</v>
      </c>
      <c r="C1762">
        <v>12</v>
      </c>
      <c r="D1762">
        <v>-23.554218299999999</v>
      </c>
      <c r="E1762">
        <v>-46.660780600000002</v>
      </c>
      <c r="F1762" t="s">
        <v>7023</v>
      </c>
      <c r="G1762">
        <v>4700865</v>
      </c>
      <c r="H1762" t="s">
        <v>8716</v>
      </c>
    </row>
    <row r="1763" spans="1:8" x14ac:dyDescent="0.3">
      <c r="A1763">
        <v>4700906</v>
      </c>
      <c r="B1763">
        <v>21.43</v>
      </c>
      <c r="C1763">
        <v>3</v>
      </c>
      <c r="D1763">
        <v>-23.624443200000002</v>
      </c>
      <c r="E1763">
        <v>-46.4467316</v>
      </c>
      <c r="F1763" t="s">
        <v>7023</v>
      </c>
      <c r="G1763">
        <v>4700906</v>
      </c>
      <c r="H1763" t="s">
        <v>8717</v>
      </c>
    </row>
    <row r="1764" spans="1:8" x14ac:dyDescent="0.3">
      <c r="A1764">
        <v>4700910</v>
      </c>
      <c r="B1764">
        <v>46.550000000000004</v>
      </c>
      <c r="C1764">
        <v>7</v>
      </c>
      <c r="D1764">
        <v>-23.5588838</v>
      </c>
      <c r="E1764">
        <v>-46.826212200000001</v>
      </c>
      <c r="F1764" t="s">
        <v>7023</v>
      </c>
      <c r="G1764">
        <v>4700910</v>
      </c>
      <c r="H1764" t="s">
        <v>8718</v>
      </c>
    </row>
    <row r="1765" spans="1:8" x14ac:dyDescent="0.3">
      <c r="A1765">
        <v>4700911</v>
      </c>
      <c r="B1765">
        <v>209.75</v>
      </c>
      <c r="C1765">
        <v>10</v>
      </c>
      <c r="D1765">
        <v>-23.6168768</v>
      </c>
      <c r="E1765">
        <v>-46.463624099999997</v>
      </c>
      <c r="F1765" t="s">
        <v>7023</v>
      </c>
      <c r="G1765">
        <v>4700911</v>
      </c>
      <c r="H1765" t="s">
        <v>8719</v>
      </c>
    </row>
    <row r="1766" spans="1:8" x14ac:dyDescent="0.3">
      <c r="A1766">
        <v>4701065</v>
      </c>
      <c r="B1766">
        <v>3232.1500000000005</v>
      </c>
      <c r="C1766">
        <v>51</v>
      </c>
      <c r="D1766">
        <v>-23.525846999999999</v>
      </c>
      <c r="E1766">
        <v>-46.3327393</v>
      </c>
      <c r="F1766" t="s">
        <v>7023</v>
      </c>
      <c r="G1766">
        <v>4701065</v>
      </c>
      <c r="H1766" t="s">
        <v>8720</v>
      </c>
    </row>
    <row r="1767" spans="1:8" x14ac:dyDescent="0.3">
      <c r="A1767">
        <v>4701067</v>
      </c>
      <c r="B1767">
        <v>6.88</v>
      </c>
      <c r="C1767">
        <v>1</v>
      </c>
      <c r="D1767">
        <v>-23.579985300000001</v>
      </c>
      <c r="E1767">
        <v>-46.817872999999999</v>
      </c>
      <c r="F1767" t="s">
        <v>7023</v>
      </c>
      <c r="G1767">
        <v>4701067</v>
      </c>
      <c r="H1767" t="s">
        <v>8721</v>
      </c>
    </row>
    <row r="1768" spans="1:8" x14ac:dyDescent="0.3">
      <c r="A1768">
        <v>4701068</v>
      </c>
      <c r="B1768">
        <v>1405.75</v>
      </c>
      <c r="C1768">
        <v>16</v>
      </c>
      <c r="D1768">
        <v>-23.496579300000001</v>
      </c>
      <c r="E1768">
        <v>-46.507136600000003</v>
      </c>
      <c r="F1768" t="s">
        <v>7023</v>
      </c>
      <c r="G1768">
        <v>4701068</v>
      </c>
      <c r="H1768" t="s">
        <v>7789</v>
      </c>
    </row>
    <row r="1769" spans="1:8" x14ac:dyDescent="0.3">
      <c r="A1769">
        <v>4702272</v>
      </c>
      <c r="B1769">
        <v>83.56</v>
      </c>
      <c r="C1769">
        <v>7</v>
      </c>
      <c r="D1769">
        <v>-23.5395909</v>
      </c>
      <c r="E1769">
        <v>-46.306387899999997</v>
      </c>
      <c r="F1769" t="s">
        <v>7023</v>
      </c>
      <c r="G1769">
        <v>4702272</v>
      </c>
      <c r="H1769" t="s">
        <v>8722</v>
      </c>
    </row>
    <row r="1770" spans="1:8" x14ac:dyDescent="0.3">
      <c r="A1770">
        <v>4703291</v>
      </c>
      <c r="B1770">
        <v>774.25000000000011</v>
      </c>
      <c r="C1770">
        <v>22</v>
      </c>
      <c r="D1770">
        <v>-23.471279500000001</v>
      </c>
      <c r="E1770">
        <v>-46.7212964</v>
      </c>
      <c r="F1770" t="s">
        <v>7023</v>
      </c>
      <c r="G1770">
        <v>4703291</v>
      </c>
      <c r="H1770" t="s">
        <v>8723</v>
      </c>
    </row>
    <row r="1771" spans="1:8" x14ac:dyDescent="0.3">
      <c r="A1771">
        <v>4703687</v>
      </c>
      <c r="B1771">
        <v>34.86</v>
      </c>
      <c r="C1771">
        <v>6</v>
      </c>
      <c r="D1771">
        <v>-23.481075700000002</v>
      </c>
      <c r="E1771">
        <v>-46.6889684</v>
      </c>
      <c r="F1771" t="s">
        <v>7023</v>
      </c>
      <c r="G1771">
        <v>4703687</v>
      </c>
      <c r="H1771" t="s">
        <v>8724</v>
      </c>
    </row>
    <row r="1772" spans="1:8" x14ac:dyDescent="0.3">
      <c r="A1772">
        <v>4704579</v>
      </c>
      <c r="B1772">
        <v>27.73</v>
      </c>
      <c r="C1772">
        <v>1</v>
      </c>
      <c r="D1772">
        <v>-23.493658700000001</v>
      </c>
      <c r="E1772">
        <v>-46.797826000000001</v>
      </c>
      <c r="F1772" t="s">
        <v>7023</v>
      </c>
      <c r="G1772">
        <v>4704579</v>
      </c>
      <c r="H1772" t="s">
        <v>8725</v>
      </c>
    </row>
    <row r="1773" spans="1:8" x14ac:dyDescent="0.3">
      <c r="A1773">
        <v>4704585</v>
      </c>
      <c r="B1773">
        <v>318.52999999999992</v>
      </c>
      <c r="C1773">
        <v>22</v>
      </c>
      <c r="D1773">
        <v>-23.612955100000001</v>
      </c>
      <c r="E1773">
        <v>-46.451332600000001</v>
      </c>
      <c r="F1773" t="s">
        <v>7023</v>
      </c>
      <c r="G1773">
        <v>4704585</v>
      </c>
      <c r="H1773" t="s">
        <v>8726</v>
      </c>
    </row>
    <row r="1774" spans="1:8" x14ac:dyDescent="0.3">
      <c r="A1774">
        <v>4704587</v>
      </c>
      <c r="B1774">
        <v>193.97</v>
      </c>
      <c r="C1774">
        <v>8</v>
      </c>
      <c r="D1774">
        <v>-23.501248400000001</v>
      </c>
      <c r="E1774">
        <v>-46.533573799999999</v>
      </c>
      <c r="F1774" t="s">
        <v>7023</v>
      </c>
      <c r="G1774">
        <v>4704587</v>
      </c>
      <c r="H1774" t="s">
        <v>8727</v>
      </c>
    </row>
    <row r="1775" spans="1:8" x14ac:dyDescent="0.3">
      <c r="A1775">
        <v>4704601</v>
      </c>
      <c r="B1775">
        <v>150.54000000000002</v>
      </c>
      <c r="C1775">
        <v>11</v>
      </c>
      <c r="D1775">
        <v>-23.501971999999999</v>
      </c>
      <c r="E1775">
        <v>-46.509643799999999</v>
      </c>
      <c r="F1775" t="s">
        <v>7023</v>
      </c>
      <c r="G1775">
        <v>4704601</v>
      </c>
      <c r="H1775" t="s">
        <v>8728</v>
      </c>
    </row>
    <row r="1776" spans="1:8" x14ac:dyDescent="0.3">
      <c r="A1776">
        <v>4704712</v>
      </c>
      <c r="B1776">
        <v>2901.8099999999995</v>
      </c>
      <c r="C1776">
        <v>27</v>
      </c>
      <c r="D1776">
        <v>-23.527654099999999</v>
      </c>
      <c r="E1776">
        <v>-46.501485099999996</v>
      </c>
      <c r="F1776" t="s">
        <v>7023</v>
      </c>
      <c r="G1776">
        <v>4704712</v>
      </c>
      <c r="H1776" t="s">
        <v>8729</v>
      </c>
    </row>
    <row r="1777" spans="1:8" x14ac:dyDescent="0.3">
      <c r="A1777">
        <v>4705383</v>
      </c>
      <c r="B1777">
        <v>159.93</v>
      </c>
      <c r="C1777">
        <v>24</v>
      </c>
      <c r="D1777">
        <v>-23.4394609</v>
      </c>
      <c r="E1777">
        <v>-46.465658699999999</v>
      </c>
      <c r="F1777" t="s">
        <v>7023</v>
      </c>
      <c r="G1777">
        <v>4705383</v>
      </c>
      <c r="H1777" t="s">
        <v>8730</v>
      </c>
    </row>
    <row r="1778" spans="1:8" x14ac:dyDescent="0.3">
      <c r="A1778">
        <v>4705384</v>
      </c>
      <c r="B1778">
        <v>57.94</v>
      </c>
      <c r="C1778">
        <v>10</v>
      </c>
      <c r="D1778">
        <v>-23.439994599999999</v>
      </c>
      <c r="E1778">
        <v>-46.459889699999998</v>
      </c>
      <c r="F1778" t="s">
        <v>7023</v>
      </c>
      <c r="G1778">
        <v>4705384</v>
      </c>
      <c r="H1778" t="s">
        <v>8731</v>
      </c>
    </row>
    <row r="1779" spans="1:8" x14ac:dyDescent="0.3">
      <c r="A1779">
        <v>4705385</v>
      </c>
      <c r="B1779">
        <v>11.46</v>
      </c>
      <c r="C1779">
        <v>3</v>
      </c>
      <c r="D1779">
        <v>-23.505478100000001</v>
      </c>
      <c r="E1779">
        <v>-46.744864700000001</v>
      </c>
      <c r="F1779" t="s">
        <v>7023</v>
      </c>
      <c r="G1779">
        <v>4705385</v>
      </c>
      <c r="H1779" t="s">
        <v>8732</v>
      </c>
    </row>
    <row r="1780" spans="1:8" x14ac:dyDescent="0.3">
      <c r="A1780">
        <v>4705467</v>
      </c>
      <c r="B1780">
        <v>2979.7199999999989</v>
      </c>
      <c r="C1780">
        <v>37</v>
      </c>
      <c r="D1780">
        <v>-23.4459424</v>
      </c>
      <c r="E1780">
        <v>-46.712143500000003</v>
      </c>
      <c r="F1780" t="s">
        <v>7023</v>
      </c>
      <c r="G1780">
        <v>4705467</v>
      </c>
      <c r="H1780" t="s">
        <v>8733</v>
      </c>
    </row>
    <row r="1781" spans="1:8" x14ac:dyDescent="0.3">
      <c r="A1781">
        <v>4705472</v>
      </c>
      <c r="B1781">
        <v>399.40999999999997</v>
      </c>
      <c r="C1781">
        <v>17</v>
      </c>
      <c r="D1781">
        <v>-23.374281700000001</v>
      </c>
      <c r="E1781">
        <v>-46.754510199999999</v>
      </c>
      <c r="F1781" t="s">
        <v>7023</v>
      </c>
      <c r="G1781">
        <v>4705472</v>
      </c>
      <c r="H1781" t="s">
        <v>8734</v>
      </c>
    </row>
    <row r="1782" spans="1:8" x14ac:dyDescent="0.3">
      <c r="A1782">
        <v>4705661</v>
      </c>
      <c r="B1782">
        <v>15.66</v>
      </c>
      <c r="C1782">
        <v>2</v>
      </c>
      <c r="D1782">
        <v>-23.552289999999999</v>
      </c>
      <c r="E1782">
        <v>-46.475998399999902</v>
      </c>
      <c r="F1782" t="s">
        <v>7023</v>
      </c>
      <c r="G1782">
        <v>4705661</v>
      </c>
      <c r="H1782" t="s">
        <v>8735</v>
      </c>
    </row>
    <row r="1783" spans="1:8" x14ac:dyDescent="0.3">
      <c r="A1783">
        <v>4706461</v>
      </c>
      <c r="B1783">
        <v>77.61</v>
      </c>
      <c r="C1783">
        <v>6</v>
      </c>
      <c r="D1783">
        <v>-23.4834648</v>
      </c>
      <c r="E1783">
        <v>-46.742435399999998</v>
      </c>
      <c r="F1783" t="s">
        <v>7023</v>
      </c>
      <c r="G1783">
        <v>4706461</v>
      </c>
      <c r="H1783" t="s">
        <v>8736</v>
      </c>
    </row>
    <row r="1784" spans="1:8" x14ac:dyDescent="0.3">
      <c r="A1784">
        <v>4706462</v>
      </c>
      <c r="B1784">
        <v>152.57</v>
      </c>
      <c r="C1784">
        <v>13</v>
      </c>
      <c r="D1784">
        <v>-23.458013099999999</v>
      </c>
      <c r="E1784">
        <v>-46.702699299999999</v>
      </c>
      <c r="F1784" t="s">
        <v>7023</v>
      </c>
      <c r="G1784">
        <v>4706462</v>
      </c>
      <c r="H1784" t="s">
        <v>8737</v>
      </c>
    </row>
    <row r="1785" spans="1:8" x14ac:dyDescent="0.3">
      <c r="A1785">
        <v>4706468</v>
      </c>
      <c r="B1785">
        <v>193</v>
      </c>
      <c r="C1785">
        <v>24</v>
      </c>
      <c r="D1785">
        <v>-23.521834399999999</v>
      </c>
      <c r="E1785">
        <v>-46.179395900000003</v>
      </c>
      <c r="F1785" t="s">
        <v>7023</v>
      </c>
      <c r="G1785">
        <v>4706468</v>
      </c>
      <c r="H1785" t="s">
        <v>8738</v>
      </c>
    </row>
    <row r="1786" spans="1:8" x14ac:dyDescent="0.3">
      <c r="A1786">
        <v>4706472</v>
      </c>
      <c r="B1786">
        <v>124.02000000000001</v>
      </c>
      <c r="C1786">
        <v>11</v>
      </c>
      <c r="D1786">
        <v>-23.501944999999999</v>
      </c>
      <c r="E1786">
        <v>-46.624411199999997</v>
      </c>
      <c r="F1786" t="s">
        <v>7023</v>
      </c>
      <c r="G1786">
        <v>4706472</v>
      </c>
      <c r="H1786" t="s">
        <v>8739</v>
      </c>
    </row>
    <row r="1787" spans="1:8" x14ac:dyDescent="0.3">
      <c r="A1787">
        <v>4706533</v>
      </c>
      <c r="B1787">
        <v>1298.6599999999999</v>
      </c>
      <c r="C1787">
        <v>25</v>
      </c>
      <c r="D1787">
        <v>-23.4591314</v>
      </c>
      <c r="E1787">
        <v>-46.708128700000003</v>
      </c>
      <c r="F1787" t="s">
        <v>7023</v>
      </c>
      <c r="G1787">
        <v>4706533</v>
      </c>
      <c r="H1787" t="s">
        <v>8733</v>
      </c>
    </row>
    <row r="1788" spans="1:8" x14ac:dyDescent="0.3">
      <c r="A1788">
        <v>4706537</v>
      </c>
      <c r="B1788">
        <v>322.24000000000007</v>
      </c>
      <c r="C1788">
        <v>28</v>
      </c>
      <c r="D1788">
        <v>-23.411396400000001</v>
      </c>
      <c r="E1788">
        <v>-46.3754524</v>
      </c>
      <c r="F1788" t="s">
        <v>7023</v>
      </c>
      <c r="G1788">
        <v>4706537</v>
      </c>
      <c r="H1788" t="s">
        <v>8740</v>
      </c>
    </row>
    <row r="1789" spans="1:8" x14ac:dyDescent="0.3">
      <c r="A1789">
        <v>4706548</v>
      </c>
      <c r="B1789">
        <v>683.85</v>
      </c>
      <c r="C1789">
        <v>45</v>
      </c>
      <c r="D1789">
        <v>-23.5766958</v>
      </c>
      <c r="E1789">
        <v>-46.6397263</v>
      </c>
      <c r="F1789" t="s">
        <v>7023</v>
      </c>
      <c r="G1789">
        <v>4706548</v>
      </c>
      <c r="H1789" t="s">
        <v>8741</v>
      </c>
    </row>
    <row r="1790" spans="1:8" x14ac:dyDescent="0.3">
      <c r="A1790">
        <v>4706586</v>
      </c>
      <c r="B1790">
        <v>88.02</v>
      </c>
      <c r="C1790">
        <v>10</v>
      </c>
      <c r="D1790">
        <v>-23.452072099999999</v>
      </c>
      <c r="E1790">
        <v>-46.680429799999999</v>
      </c>
      <c r="F1790" t="s">
        <v>7023</v>
      </c>
      <c r="G1790">
        <v>4706586</v>
      </c>
      <c r="H1790" t="s">
        <v>8742</v>
      </c>
    </row>
    <row r="1791" spans="1:8" x14ac:dyDescent="0.3">
      <c r="A1791">
        <v>4706598</v>
      </c>
      <c r="B1791">
        <v>34.92</v>
      </c>
      <c r="C1791">
        <v>8</v>
      </c>
      <c r="D1791">
        <v>-23.4380579</v>
      </c>
      <c r="E1791">
        <v>-46.518541599999999</v>
      </c>
      <c r="F1791" t="s">
        <v>7023</v>
      </c>
      <c r="G1791">
        <v>4706598</v>
      </c>
      <c r="H1791" t="s">
        <v>8743</v>
      </c>
    </row>
    <row r="1792" spans="1:8" x14ac:dyDescent="0.3">
      <c r="A1792">
        <v>4706716</v>
      </c>
      <c r="B1792">
        <v>29.520000000000003</v>
      </c>
      <c r="C1792">
        <v>4</v>
      </c>
      <c r="D1792">
        <v>-23.571877499999999</v>
      </c>
      <c r="E1792">
        <v>-46.519305899999999</v>
      </c>
      <c r="F1792" t="s">
        <v>7023</v>
      </c>
      <c r="G1792">
        <v>4706716</v>
      </c>
      <c r="H1792" t="s">
        <v>8744</v>
      </c>
    </row>
    <row r="1793" spans="1:8" x14ac:dyDescent="0.3">
      <c r="A1793">
        <v>4706732</v>
      </c>
      <c r="B1793">
        <v>1240.67</v>
      </c>
      <c r="C1793">
        <v>31</v>
      </c>
      <c r="D1793">
        <v>-23.542905300000001</v>
      </c>
      <c r="E1793">
        <v>-46.636364699999902</v>
      </c>
      <c r="F1793" t="s">
        <v>7023</v>
      </c>
      <c r="G1793">
        <v>4706732</v>
      </c>
      <c r="H1793" t="s">
        <v>8745</v>
      </c>
    </row>
    <row r="1794" spans="1:8" x14ac:dyDescent="0.3">
      <c r="A1794">
        <v>4706735</v>
      </c>
      <c r="B1794">
        <v>14.85</v>
      </c>
      <c r="C1794">
        <v>1</v>
      </c>
      <c r="D1794">
        <v>-23.591544899999999</v>
      </c>
      <c r="E1794">
        <v>-46.493582500000002</v>
      </c>
      <c r="F1794" t="s">
        <v>7023</v>
      </c>
      <c r="G1794">
        <v>4706735</v>
      </c>
      <c r="H1794" t="s">
        <v>8746</v>
      </c>
    </row>
    <row r="1795" spans="1:8" x14ac:dyDescent="0.3">
      <c r="A1795">
        <v>4706740</v>
      </c>
      <c r="B1795">
        <v>307.61999999999995</v>
      </c>
      <c r="C1795">
        <v>17</v>
      </c>
      <c r="D1795">
        <v>-23.488903199999999</v>
      </c>
      <c r="E1795">
        <v>-46.413469199999902</v>
      </c>
      <c r="F1795" t="s">
        <v>7023</v>
      </c>
      <c r="G1795">
        <v>4706740</v>
      </c>
      <c r="H1795" t="s">
        <v>8747</v>
      </c>
    </row>
    <row r="1796" spans="1:8" x14ac:dyDescent="0.3">
      <c r="A1796">
        <v>4706741</v>
      </c>
      <c r="B1796">
        <v>238.20999999999998</v>
      </c>
      <c r="C1796">
        <v>24</v>
      </c>
      <c r="D1796">
        <v>-23.549617399999999</v>
      </c>
      <c r="E1796">
        <v>-46.6535723</v>
      </c>
      <c r="F1796" t="s">
        <v>7023</v>
      </c>
      <c r="G1796">
        <v>4706741</v>
      </c>
      <c r="H1796" t="s">
        <v>8748</v>
      </c>
    </row>
    <row r="1797" spans="1:8" x14ac:dyDescent="0.3">
      <c r="A1797">
        <v>4706742</v>
      </c>
      <c r="B1797">
        <v>171.05999999999997</v>
      </c>
      <c r="C1797">
        <v>13</v>
      </c>
      <c r="D1797">
        <v>-23.564462800000001</v>
      </c>
      <c r="E1797">
        <v>-46.496846499999997</v>
      </c>
      <c r="F1797" t="s">
        <v>7023</v>
      </c>
      <c r="G1797">
        <v>4706742</v>
      </c>
      <c r="H1797" t="s">
        <v>8749</v>
      </c>
    </row>
    <row r="1798" spans="1:8" x14ac:dyDescent="0.3">
      <c r="A1798">
        <v>4706743</v>
      </c>
      <c r="B1798">
        <v>1211.5099999999998</v>
      </c>
      <c r="C1798">
        <v>24</v>
      </c>
      <c r="D1798">
        <v>-23.613009699999999</v>
      </c>
      <c r="E1798">
        <v>-46.5015742</v>
      </c>
      <c r="F1798" t="s">
        <v>7023</v>
      </c>
      <c r="G1798">
        <v>4706743</v>
      </c>
      <c r="H1798" t="s">
        <v>8750</v>
      </c>
    </row>
    <row r="1799" spans="1:8" x14ac:dyDescent="0.3">
      <c r="A1799">
        <v>4706752</v>
      </c>
      <c r="B1799">
        <v>23.04</v>
      </c>
      <c r="C1799">
        <v>5</v>
      </c>
      <c r="D1799">
        <v>-23.551162900000001</v>
      </c>
      <c r="E1799">
        <v>-46.8105969</v>
      </c>
      <c r="F1799" t="s">
        <v>7023</v>
      </c>
      <c r="G1799">
        <v>4706752</v>
      </c>
      <c r="H1799" t="s">
        <v>8751</v>
      </c>
    </row>
    <row r="1800" spans="1:8" x14ac:dyDescent="0.3">
      <c r="A1800">
        <v>4706753</v>
      </c>
      <c r="B1800">
        <v>220.02</v>
      </c>
      <c r="C1800">
        <v>17</v>
      </c>
      <c r="D1800">
        <v>-23.485429799999999</v>
      </c>
      <c r="E1800">
        <v>-46.808683599999902</v>
      </c>
      <c r="F1800" t="s">
        <v>7023</v>
      </c>
      <c r="G1800">
        <v>4706753</v>
      </c>
      <c r="H1800" t="s">
        <v>8752</v>
      </c>
    </row>
    <row r="1801" spans="1:8" x14ac:dyDescent="0.3">
      <c r="A1801">
        <v>4706768</v>
      </c>
      <c r="B1801">
        <v>20.66</v>
      </c>
      <c r="C1801">
        <v>2</v>
      </c>
      <c r="D1801">
        <v>-23.4564345</v>
      </c>
      <c r="E1801">
        <v>-46.735309899999997</v>
      </c>
      <c r="F1801" t="s">
        <v>7023</v>
      </c>
      <c r="G1801">
        <v>4706768</v>
      </c>
      <c r="H1801" t="s">
        <v>8753</v>
      </c>
    </row>
    <row r="1802" spans="1:8" x14ac:dyDescent="0.3">
      <c r="A1802">
        <v>4706769</v>
      </c>
      <c r="B1802">
        <v>741.01999999999987</v>
      </c>
      <c r="C1802">
        <v>38</v>
      </c>
      <c r="D1802">
        <v>-23.530534899999999</v>
      </c>
      <c r="E1802">
        <v>-46.646355300000003</v>
      </c>
      <c r="F1802" t="s">
        <v>7023</v>
      </c>
      <c r="G1802">
        <v>4706769</v>
      </c>
      <c r="H1802" t="s">
        <v>8754</v>
      </c>
    </row>
    <row r="1803" spans="1:8" x14ac:dyDescent="0.3">
      <c r="A1803">
        <v>4706770</v>
      </c>
      <c r="B1803">
        <v>26.689999999999998</v>
      </c>
      <c r="C1803">
        <v>6</v>
      </c>
      <c r="D1803">
        <v>-23.548998000000001</v>
      </c>
      <c r="E1803">
        <v>-46.635573800000003</v>
      </c>
      <c r="F1803" t="s">
        <v>7023</v>
      </c>
      <c r="G1803">
        <v>4706770</v>
      </c>
      <c r="H1803" t="s">
        <v>8755</v>
      </c>
    </row>
    <row r="1804" spans="1:8" x14ac:dyDescent="0.3">
      <c r="A1804">
        <v>4706775</v>
      </c>
      <c r="B1804">
        <v>56.070000000000007</v>
      </c>
      <c r="C1804">
        <v>9</v>
      </c>
      <c r="D1804">
        <v>-23.495113700000001</v>
      </c>
      <c r="E1804">
        <v>-46.796432000000003</v>
      </c>
      <c r="F1804" t="s">
        <v>7023</v>
      </c>
      <c r="G1804">
        <v>4706775</v>
      </c>
      <c r="H1804" t="s">
        <v>8756</v>
      </c>
    </row>
    <row r="1805" spans="1:8" x14ac:dyDescent="0.3">
      <c r="A1805">
        <v>4707009</v>
      </c>
      <c r="B1805">
        <v>65.61999999999999</v>
      </c>
      <c r="C1805">
        <v>12</v>
      </c>
      <c r="D1805">
        <v>-23.5039576</v>
      </c>
      <c r="E1805">
        <v>-46.772582800000002</v>
      </c>
      <c r="F1805" t="s">
        <v>7023</v>
      </c>
      <c r="G1805">
        <v>4707009</v>
      </c>
      <c r="H1805" t="s">
        <v>8757</v>
      </c>
    </row>
    <row r="1806" spans="1:8" x14ac:dyDescent="0.3">
      <c r="A1806">
        <v>4707653</v>
      </c>
      <c r="B1806">
        <v>3.68</v>
      </c>
      <c r="C1806">
        <v>1</v>
      </c>
      <c r="D1806">
        <v>-23.604070199999999</v>
      </c>
      <c r="E1806">
        <v>-46.475336599999999</v>
      </c>
      <c r="F1806" t="s">
        <v>7023</v>
      </c>
      <c r="G1806">
        <v>4707653</v>
      </c>
      <c r="H1806" t="s">
        <v>8758</v>
      </c>
    </row>
    <row r="1807" spans="1:8" x14ac:dyDescent="0.3">
      <c r="A1807">
        <v>4707665</v>
      </c>
      <c r="B1807">
        <v>0.76</v>
      </c>
      <c r="C1807">
        <v>1</v>
      </c>
      <c r="D1807">
        <v>-23.498582800000001</v>
      </c>
      <c r="E1807">
        <v>-46.576651699999999</v>
      </c>
      <c r="F1807" t="s">
        <v>7023</v>
      </c>
      <c r="G1807">
        <v>4707665</v>
      </c>
      <c r="H1807" t="s">
        <v>8759</v>
      </c>
    </row>
    <row r="1808" spans="1:8" x14ac:dyDescent="0.3">
      <c r="A1808">
        <v>4707666</v>
      </c>
      <c r="B1808">
        <v>50.61</v>
      </c>
      <c r="C1808">
        <v>6</v>
      </c>
      <c r="D1808">
        <v>-23.4862395</v>
      </c>
      <c r="E1808">
        <v>-46.490761399999997</v>
      </c>
      <c r="F1808" t="s">
        <v>7023</v>
      </c>
      <c r="G1808">
        <v>4707666</v>
      </c>
      <c r="H1808" t="s">
        <v>8760</v>
      </c>
    </row>
    <row r="1809" spans="1:8" x14ac:dyDescent="0.3">
      <c r="A1809">
        <v>4707668</v>
      </c>
      <c r="B1809">
        <v>2.83</v>
      </c>
      <c r="C1809">
        <v>4</v>
      </c>
      <c r="D1809">
        <v>-23.451477300000001</v>
      </c>
      <c r="E1809">
        <v>-46.682039000000003</v>
      </c>
      <c r="F1809" t="s">
        <v>7023</v>
      </c>
      <c r="G1809">
        <v>4707668</v>
      </c>
      <c r="H1809" t="s">
        <v>8761</v>
      </c>
    </row>
    <row r="1810" spans="1:8" x14ac:dyDescent="0.3">
      <c r="A1810">
        <v>4707693</v>
      </c>
      <c r="B1810">
        <v>157.72</v>
      </c>
      <c r="C1810">
        <v>21</v>
      </c>
      <c r="D1810">
        <v>-23.520655399999999</v>
      </c>
      <c r="E1810">
        <v>-46.456029800000003</v>
      </c>
      <c r="F1810" t="s">
        <v>7023</v>
      </c>
      <c r="G1810">
        <v>4707693</v>
      </c>
      <c r="H1810" t="s">
        <v>8762</v>
      </c>
    </row>
    <row r="1811" spans="1:8" x14ac:dyDescent="0.3">
      <c r="A1811">
        <v>4707697</v>
      </c>
      <c r="B1811">
        <v>354.31</v>
      </c>
      <c r="C1811">
        <v>17</v>
      </c>
      <c r="D1811">
        <v>-23.2951178</v>
      </c>
      <c r="E1811">
        <v>-46.739014699999998</v>
      </c>
      <c r="F1811" t="s">
        <v>7023</v>
      </c>
      <c r="G1811">
        <v>4707697</v>
      </c>
      <c r="H1811" t="s">
        <v>8763</v>
      </c>
    </row>
    <row r="1812" spans="1:8" x14ac:dyDescent="0.3">
      <c r="A1812">
        <v>4707699</v>
      </c>
      <c r="B1812">
        <v>218.27999999999997</v>
      </c>
      <c r="C1812">
        <v>13</v>
      </c>
      <c r="D1812">
        <v>-23.5258219</v>
      </c>
      <c r="E1812">
        <v>-46.549748200000003</v>
      </c>
      <c r="F1812" t="s">
        <v>7023</v>
      </c>
      <c r="G1812">
        <v>4707699</v>
      </c>
      <c r="H1812" t="s">
        <v>8764</v>
      </c>
    </row>
    <row r="1813" spans="1:8" x14ac:dyDescent="0.3">
      <c r="A1813">
        <v>4708386</v>
      </c>
      <c r="B1813">
        <v>104.87</v>
      </c>
      <c r="C1813">
        <v>13</v>
      </c>
      <c r="D1813">
        <v>-23.490396</v>
      </c>
      <c r="E1813">
        <v>-46.759208299999997</v>
      </c>
      <c r="F1813" t="s">
        <v>7023</v>
      </c>
      <c r="G1813">
        <v>4708386</v>
      </c>
      <c r="H1813" t="s">
        <v>8765</v>
      </c>
    </row>
    <row r="1814" spans="1:8" x14ac:dyDescent="0.3">
      <c r="A1814">
        <v>4708421</v>
      </c>
      <c r="B1814">
        <v>113.64999999999999</v>
      </c>
      <c r="C1814">
        <v>12</v>
      </c>
      <c r="D1814">
        <v>-23.607234200000001</v>
      </c>
      <c r="E1814">
        <v>-46.4455685</v>
      </c>
      <c r="F1814" t="s">
        <v>7023</v>
      </c>
      <c r="G1814">
        <v>4708421</v>
      </c>
      <c r="H1814" t="s">
        <v>8766</v>
      </c>
    </row>
    <row r="1815" spans="1:8" x14ac:dyDescent="0.3">
      <c r="A1815">
        <v>4708423</v>
      </c>
      <c r="B1815">
        <v>67.14</v>
      </c>
      <c r="C1815">
        <v>4</v>
      </c>
      <c r="D1815">
        <v>-23.312277300000002</v>
      </c>
      <c r="E1815">
        <v>-46.535249200000003</v>
      </c>
      <c r="F1815" t="s">
        <v>7023</v>
      </c>
      <c r="G1815">
        <v>4708423</v>
      </c>
      <c r="H1815" t="s">
        <v>8767</v>
      </c>
    </row>
    <row r="1816" spans="1:8" x14ac:dyDescent="0.3">
      <c r="A1816">
        <v>4708424</v>
      </c>
      <c r="B1816">
        <v>1.18</v>
      </c>
      <c r="C1816">
        <v>1</v>
      </c>
      <c r="D1816">
        <v>-23.258791500000001</v>
      </c>
      <c r="E1816">
        <v>-46.595123100000002</v>
      </c>
      <c r="F1816" t="s">
        <v>7023</v>
      </c>
      <c r="G1816">
        <v>4708424</v>
      </c>
      <c r="H1816" t="s">
        <v>8768</v>
      </c>
    </row>
    <row r="1817" spans="1:8" x14ac:dyDescent="0.3">
      <c r="A1817">
        <v>4708426</v>
      </c>
      <c r="B1817">
        <v>72.03</v>
      </c>
      <c r="C1817">
        <v>7</v>
      </c>
      <c r="D1817">
        <v>-23.563292499999999</v>
      </c>
      <c r="E1817">
        <v>-46.487357799999998</v>
      </c>
      <c r="F1817" t="s">
        <v>7023</v>
      </c>
      <c r="G1817">
        <v>4708426</v>
      </c>
      <c r="H1817" t="s">
        <v>8769</v>
      </c>
    </row>
    <row r="1818" spans="1:8" x14ac:dyDescent="0.3">
      <c r="A1818">
        <v>4708435</v>
      </c>
      <c r="B1818">
        <v>300.45999999999998</v>
      </c>
      <c r="C1818">
        <v>19</v>
      </c>
      <c r="D1818">
        <v>-23.5440741</v>
      </c>
      <c r="E1818">
        <v>-46.644539100000003</v>
      </c>
      <c r="F1818" t="s">
        <v>7023</v>
      </c>
      <c r="G1818">
        <v>4708435</v>
      </c>
      <c r="H1818" t="s">
        <v>8770</v>
      </c>
    </row>
    <row r="1819" spans="1:8" x14ac:dyDescent="0.3">
      <c r="A1819">
        <v>4708484</v>
      </c>
      <c r="B1819">
        <v>2989.4299999999994</v>
      </c>
      <c r="C1819">
        <v>39</v>
      </c>
      <c r="D1819">
        <v>-23.263719500000001</v>
      </c>
      <c r="E1819">
        <v>-46.743954299999999</v>
      </c>
      <c r="F1819" t="s">
        <v>7023</v>
      </c>
      <c r="G1819">
        <v>4708484</v>
      </c>
      <c r="H1819" t="s">
        <v>8771</v>
      </c>
    </row>
    <row r="1820" spans="1:8" x14ac:dyDescent="0.3">
      <c r="A1820">
        <v>4708486</v>
      </c>
      <c r="B1820">
        <v>235.17000000000002</v>
      </c>
      <c r="C1820">
        <v>15</v>
      </c>
      <c r="D1820">
        <v>-23.5512385</v>
      </c>
      <c r="E1820">
        <v>-46.852899699999902</v>
      </c>
      <c r="F1820" t="s">
        <v>7023</v>
      </c>
      <c r="G1820">
        <v>4708486</v>
      </c>
      <c r="H1820" t="s">
        <v>8772</v>
      </c>
    </row>
    <row r="1821" spans="1:8" x14ac:dyDescent="0.3">
      <c r="A1821">
        <v>4708487</v>
      </c>
      <c r="B1821">
        <v>1.31</v>
      </c>
      <c r="C1821">
        <v>1</v>
      </c>
      <c r="D1821">
        <v>-23.4974414</v>
      </c>
      <c r="E1821">
        <v>-46.314635600000003</v>
      </c>
      <c r="F1821" t="s">
        <v>7023</v>
      </c>
      <c r="G1821">
        <v>4708487</v>
      </c>
      <c r="H1821" t="s">
        <v>8773</v>
      </c>
    </row>
    <row r="1822" spans="1:8" x14ac:dyDescent="0.3">
      <c r="A1822">
        <v>4708488</v>
      </c>
      <c r="B1822">
        <v>30.699999999999996</v>
      </c>
      <c r="C1822">
        <v>8</v>
      </c>
      <c r="D1822">
        <v>-23.562655400000001</v>
      </c>
      <c r="E1822">
        <v>-46.484996199999998</v>
      </c>
      <c r="F1822" t="s">
        <v>7023</v>
      </c>
      <c r="G1822">
        <v>4708488</v>
      </c>
      <c r="H1822" t="s">
        <v>8774</v>
      </c>
    </row>
    <row r="1823" spans="1:8" x14ac:dyDescent="0.3">
      <c r="A1823">
        <v>4708512</v>
      </c>
      <c r="B1823">
        <v>98.87</v>
      </c>
      <c r="C1823">
        <v>10</v>
      </c>
      <c r="D1823">
        <v>-23.627037099999999</v>
      </c>
      <c r="E1823">
        <v>-46.760034999999903</v>
      </c>
      <c r="F1823" t="s">
        <v>7023</v>
      </c>
      <c r="G1823">
        <v>4708512</v>
      </c>
      <c r="H1823" t="s">
        <v>8775</v>
      </c>
    </row>
    <row r="1824" spans="1:8" x14ac:dyDescent="0.3">
      <c r="A1824">
        <v>4708776</v>
      </c>
      <c r="B1824">
        <v>428.01000000000005</v>
      </c>
      <c r="C1824">
        <v>34</v>
      </c>
      <c r="D1824">
        <v>-23.448432100000002</v>
      </c>
      <c r="E1824">
        <v>-46.434829200000003</v>
      </c>
      <c r="F1824" t="s">
        <v>7023</v>
      </c>
      <c r="G1824">
        <v>4708776</v>
      </c>
      <c r="H1824" t="s">
        <v>8776</v>
      </c>
    </row>
    <row r="1825" spans="1:8" x14ac:dyDescent="0.3">
      <c r="A1825">
        <v>4708818</v>
      </c>
      <c r="B1825">
        <v>527.77</v>
      </c>
      <c r="C1825">
        <v>24</v>
      </c>
      <c r="D1825">
        <v>-23.4954225</v>
      </c>
      <c r="E1825">
        <v>-46.387878999999998</v>
      </c>
      <c r="F1825" t="s">
        <v>7023</v>
      </c>
      <c r="G1825">
        <v>4708818</v>
      </c>
      <c r="H1825" t="s">
        <v>8777</v>
      </c>
    </row>
    <row r="1826" spans="1:8" x14ac:dyDescent="0.3">
      <c r="A1826">
        <v>4708825</v>
      </c>
      <c r="B1826">
        <v>133.54999999999998</v>
      </c>
      <c r="C1826">
        <v>13</v>
      </c>
      <c r="D1826">
        <v>-23.565773199999999</v>
      </c>
      <c r="E1826">
        <v>-46.648075899999903</v>
      </c>
      <c r="F1826" t="s">
        <v>7023</v>
      </c>
      <c r="G1826">
        <v>4708825</v>
      </c>
      <c r="H1826" t="s">
        <v>8778</v>
      </c>
    </row>
    <row r="1827" spans="1:8" x14ac:dyDescent="0.3">
      <c r="A1827">
        <v>4708994</v>
      </c>
      <c r="B1827">
        <v>204.36</v>
      </c>
      <c r="C1827">
        <v>9</v>
      </c>
      <c r="D1827">
        <v>-23.5242608</v>
      </c>
      <c r="E1827">
        <v>-46.3042339</v>
      </c>
      <c r="F1827" t="s">
        <v>7023</v>
      </c>
      <c r="G1827">
        <v>4708994</v>
      </c>
      <c r="H1827" t="s">
        <v>8779</v>
      </c>
    </row>
    <row r="1828" spans="1:8" x14ac:dyDescent="0.3">
      <c r="A1828">
        <v>4709092</v>
      </c>
      <c r="B1828">
        <v>346.51</v>
      </c>
      <c r="C1828">
        <v>16</v>
      </c>
      <c r="D1828">
        <v>-23.458808999999999</v>
      </c>
      <c r="E1828">
        <v>-46.676389499999999</v>
      </c>
      <c r="F1828" t="s">
        <v>7023</v>
      </c>
      <c r="G1828">
        <v>4709092</v>
      </c>
      <c r="H1828" t="s">
        <v>8780</v>
      </c>
    </row>
    <row r="1829" spans="1:8" x14ac:dyDescent="0.3">
      <c r="A1829">
        <v>4709146</v>
      </c>
      <c r="B1829">
        <v>17.86</v>
      </c>
      <c r="C1829">
        <v>8</v>
      </c>
      <c r="D1829">
        <v>-23.549617399999999</v>
      </c>
      <c r="E1829">
        <v>-46.6535723</v>
      </c>
      <c r="F1829" t="s">
        <v>7023</v>
      </c>
      <c r="G1829">
        <v>4709146</v>
      </c>
      <c r="H1829" t="s">
        <v>8781</v>
      </c>
    </row>
    <row r="1830" spans="1:8" x14ac:dyDescent="0.3">
      <c r="A1830">
        <v>4710177</v>
      </c>
      <c r="B1830">
        <v>170.87</v>
      </c>
      <c r="C1830">
        <v>9</v>
      </c>
      <c r="D1830">
        <v>-23.661176000000001</v>
      </c>
      <c r="E1830">
        <v>-46.788373999999997</v>
      </c>
      <c r="F1830" t="s">
        <v>7023</v>
      </c>
      <c r="G1830">
        <v>4710177</v>
      </c>
      <c r="H1830" t="s">
        <v>8782</v>
      </c>
    </row>
    <row r="1831" spans="1:8" x14ac:dyDescent="0.3">
      <c r="A1831">
        <v>4710231</v>
      </c>
      <c r="B1831">
        <v>89.52</v>
      </c>
      <c r="C1831">
        <v>17</v>
      </c>
      <c r="D1831">
        <v>-23.503034299999999</v>
      </c>
      <c r="E1831">
        <v>-46.500495200000003</v>
      </c>
      <c r="F1831" t="s">
        <v>7023</v>
      </c>
      <c r="G1831">
        <v>4710231</v>
      </c>
      <c r="H1831" t="s">
        <v>8783</v>
      </c>
    </row>
    <row r="1832" spans="1:8" x14ac:dyDescent="0.3">
      <c r="A1832">
        <v>4710245</v>
      </c>
      <c r="B1832">
        <v>242.60000000000002</v>
      </c>
      <c r="C1832">
        <v>14</v>
      </c>
      <c r="D1832">
        <v>-23.459540700000002</v>
      </c>
      <c r="E1832">
        <v>-46.711810300000003</v>
      </c>
      <c r="F1832" t="s">
        <v>7023</v>
      </c>
      <c r="G1832">
        <v>4710245</v>
      </c>
      <c r="H1832" t="s">
        <v>8784</v>
      </c>
    </row>
    <row r="1833" spans="1:8" x14ac:dyDescent="0.3">
      <c r="A1833">
        <v>4710252</v>
      </c>
      <c r="B1833">
        <v>64.679999999999993</v>
      </c>
      <c r="C1833">
        <v>8</v>
      </c>
      <c r="D1833">
        <v>-23.499724499999999</v>
      </c>
      <c r="E1833">
        <v>-46.739835300000003</v>
      </c>
      <c r="F1833" t="s">
        <v>7023</v>
      </c>
      <c r="G1833">
        <v>4710252</v>
      </c>
      <c r="H1833" t="s">
        <v>8785</v>
      </c>
    </row>
    <row r="1834" spans="1:8" x14ac:dyDescent="0.3">
      <c r="A1834">
        <v>4710253</v>
      </c>
      <c r="B1834">
        <v>27.419999999999998</v>
      </c>
      <c r="C1834">
        <v>6</v>
      </c>
      <c r="D1834">
        <v>-23.4580974</v>
      </c>
      <c r="E1834">
        <v>-46.686544900000001</v>
      </c>
      <c r="F1834" t="s">
        <v>7023</v>
      </c>
      <c r="G1834">
        <v>4710253</v>
      </c>
      <c r="H1834" t="s">
        <v>8786</v>
      </c>
    </row>
    <row r="1835" spans="1:8" x14ac:dyDescent="0.3">
      <c r="A1835">
        <v>4711166</v>
      </c>
      <c r="B1835">
        <v>350.53</v>
      </c>
      <c r="C1835">
        <v>13</v>
      </c>
      <c r="D1835">
        <v>-23.458072099999999</v>
      </c>
      <c r="E1835">
        <v>-46.710503899999999</v>
      </c>
      <c r="F1835" t="s">
        <v>7023</v>
      </c>
      <c r="G1835">
        <v>4711166</v>
      </c>
      <c r="H1835" t="s">
        <v>8787</v>
      </c>
    </row>
    <row r="1836" spans="1:8" x14ac:dyDescent="0.3">
      <c r="A1836">
        <v>4711291</v>
      </c>
      <c r="B1836">
        <v>77.75</v>
      </c>
      <c r="C1836">
        <v>6</v>
      </c>
      <c r="D1836">
        <v>-23.5321277</v>
      </c>
      <c r="E1836">
        <v>-46.852280399999998</v>
      </c>
      <c r="F1836" t="s">
        <v>7023</v>
      </c>
      <c r="G1836">
        <v>4711291</v>
      </c>
      <c r="H1836" t="s">
        <v>8788</v>
      </c>
    </row>
    <row r="1837" spans="1:8" x14ac:dyDescent="0.3">
      <c r="A1837">
        <v>4712853</v>
      </c>
      <c r="B1837">
        <v>283.69</v>
      </c>
      <c r="C1837">
        <v>13</v>
      </c>
      <c r="D1837">
        <v>-23.557742600000001</v>
      </c>
      <c r="E1837">
        <v>-46.780861600000001</v>
      </c>
      <c r="F1837" t="s">
        <v>7023</v>
      </c>
      <c r="G1837">
        <v>4712853</v>
      </c>
      <c r="H1837" t="s">
        <v>8789</v>
      </c>
    </row>
    <row r="1838" spans="1:8" x14ac:dyDescent="0.3">
      <c r="A1838">
        <v>4713090</v>
      </c>
      <c r="B1838">
        <v>480.66</v>
      </c>
      <c r="C1838">
        <v>17</v>
      </c>
      <c r="D1838">
        <v>-23.507189499999999</v>
      </c>
      <c r="E1838">
        <v>-46.5006153</v>
      </c>
      <c r="F1838" t="s">
        <v>7023</v>
      </c>
      <c r="G1838">
        <v>4713090</v>
      </c>
      <c r="H1838" t="s">
        <v>8790</v>
      </c>
    </row>
    <row r="1839" spans="1:8" x14ac:dyDescent="0.3">
      <c r="A1839">
        <v>4713132</v>
      </c>
      <c r="B1839">
        <v>149.99</v>
      </c>
      <c r="C1839">
        <v>10</v>
      </c>
      <c r="D1839">
        <v>-23.453790000000001</v>
      </c>
      <c r="E1839">
        <v>-46.729161499999996</v>
      </c>
      <c r="F1839" t="s">
        <v>7023</v>
      </c>
      <c r="G1839">
        <v>4713132</v>
      </c>
      <c r="H1839" t="s">
        <v>8791</v>
      </c>
    </row>
    <row r="1840" spans="1:8" x14ac:dyDescent="0.3">
      <c r="A1840">
        <v>4713452</v>
      </c>
      <c r="B1840">
        <v>128.25</v>
      </c>
      <c r="C1840">
        <v>8</v>
      </c>
      <c r="D1840">
        <v>-23.699761599999999</v>
      </c>
      <c r="E1840">
        <v>-46.787808800000001</v>
      </c>
      <c r="F1840" t="s">
        <v>7023</v>
      </c>
      <c r="G1840">
        <v>4713452</v>
      </c>
      <c r="H1840" t="s">
        <v>8792</v>
      </c>
    </row>
    <row r="1841" spans="1:8" x14ac:dyDescent="0.3">
      <c r="A1841">
        <v>4713525</v>
      </c>
      <c r="B1841">
        <v>61.12</v>
      </c>
      <c r="C1841">
        <v>9</v>
      </c>
      <c r="D1841">
        <v>-23.560587600000002</v>
      </c>
      <c r="E1841">
        <v>-46.643337199999998</v>
      </c>
      <c r="F1841" t="s">
        <v>7023</v>
      </c>
      <c r="G1841">
        <v>4713525</v>
      </c>
      <c r="H1841" t="s">
        <v>8793</v>
      </c>
    </row>
    <row r="1842" spans="1:8" x14ac:dyDescent="0.3">
      <c r="A1842">
        <v>4713843</v>
      </c>
      <c r="B1842">
        <v>37.92</v>
      </c>
      <c r="C1842">
        <v>2</v>
      </c>
      <c r="D1842">
        <v>-23.530817899999999</v>
      </c>
      <c r="E1842">
        <v>-46.438693299999997</v>
      </c>
      <c r="F1842" t="s">
        <v>7023</v>
      </c>
      <c r="G1842">
        <v>4713843</v>
      </c>
      <c r="H1842" t="s">
        <v>8794</v>
      </c>
    </row>
    <row r="1843" spans="1:8" x14ac:dyDescent="0.3">
      <c r="A1843">
        <v>4714672</v>
      </c>
      <c r="B1843">
        <v>0.76</v>
      </c>
      <c r="C1843">
        <v>1</v>
      </c>
      <c r="D1843">
        <v>-23.512432499999999</v>
      </c>
      <c r="E1843">
        <v>-46.545657200000001</v>
      </c>
      <c r="F1843" t="s">
        <v>7023</v>
      </c>
      <c r="G1843">
        <v>4714672</v>
      </c>
      <c r="H1843" t="s">
        <v>8795</v>
      </c>
    </row>
    <row r="1844" spans="1:8" x14ac:dyDescent="0.3">
      <c r="A1844">
        <v>4714697</v>
      </c>
      <c r="B1844">
        <v>168.42</v>
      </c>
      <c r="C1844">
        <v>12</v>
      </c>
      <c r="D1844">
        <v>-23.459266299999999</v>
      </c>
      <c r="E1844">
        <v>-46.718068600000002</v>
      </c>
      <c r="F1844" t="s">
        <v>7023</v>
      </c>
      <c r="G1844">
        <v>4714697</v>
      </c>
      <c r="H1844" t="s">
        <v>8796</v>
      </c>
    </row>
    <row r="1845" spans="1:8" x14ac:dyDescent="0.3">
      <c r="A1845">
        <v>4714738</v>
      </c>
      <c r="B1845">
        <v>141.99</v>
      </c>
      <c r="C1845">
        <v>10</v>
      </c>
      <c r="D1845">
        <v>-23.4317767</v>
      </c>
      <c r="E1845">
        <v>-46.729945099999902</v>
      </c>
      <c r="F1845" t="s">
        <v>7023</v>
      </c>
      <c r="G1845">
        <v>4714738</v>
      </c>
      <c r="H1845" t="s">
        <v>8797</v>
      </c>
    </row>
    <row r="1846" spans="1:8" x14ac:dyDescent="0.3">
      <c r="A1846">
        <v>4714811</v>
      </c>
      <c r="B1846">
        <v>262.93</v>
      </c>
      <c r="C1846">
        <v>14</v>
      </c>
      <c r="D1846">
        <v>-23.472467300000002</v>
      </c>
      <c r="E1846">
        <v>-46.291070300000001</v>
      </c>
      <c r="F1846" t="s">
        <v>7023</v>
      </c>
      <c r="G1846">
        <v>4714811</v>
      </c>
      <c r="H1846" t="s">
        <v>8798</v>
      </c>
    </row>
    <row r="1847" spans="1:8" x14ac:dyDescent="0.3">
      <c r="A1847">
        <v>4714812</v>
      </c>
      <c r="B1847">
        <v>178.1</v>
      </c>
      <c r="C1847">
        <v>11</v>
      </c>
      <c r="D1847">
        <v>-23.489621899999999</v>
      </c>
      <c r="E1847">
        <v>-46.466393600000004</v>
      </c>
      <c r="F1847" t="s">
        <v>7023</v>
      </c>
      <c r="G1847">
        <v>4714812</v>
      </c>
      <c r="H1847" t="s">
        <v>8799</v>
      </c>
    </row>
    <row r="1848" spans="1:8" x14ac:dyDescent="0.3">
      <c r="A1848">
        <v>4714842</v>
      </c>
      <c r="B1848">
        <v>35.22</v>
      </c>
      <c r="C1848">
        <v>3</v>
      </c>
      <c r="D1848">
        <v>-23.546783399999999</v>
      </c>
      <c r="E1848">
        <v>-46.487806200000001</v>
      </c>
      <c r="F1848" t="s">
        <v>7023</v>
      </c>
      <c r="G1848">
        <v>4714842</v>
      </c>
      <c r="H1848" t="s">
        <v>8800</v>
      </c>
    </row>
    <row r="1849" spans="1:8" x14ac:dyDescent="0.3">
      <c r="A1849">
        <v>4714843</v>
      </c>
      <c r="B1849">
        <v>30.910000000000004</v>
      </c>
      <c r="C1849">
        <v>11</v>
      </c>
      <c r="D1849">
        <v>-23.541548200000001</v>
      </c>
      <c r="E1849">
        <v>-46.287574599999999</v>
      </c>
      <c r="F1849" t="s">
        <v>7023</v>
      </c>
      <c r="G1849">
        <v>4714843</v>
      </c>
      <c r="H1849" t="s">
        <v>8801</v>
      </c>
    </row>
    <row r="1850" spans="1:8" x14ac:dyDescent="0.3">
      <c r="A1850">
        <v>4714844</v>
      </c>
      <c r="B1850">
        <v>24.959999999999997</v>
      </c>
      <c r="C1850">
        <v>9</v>
      </c>
      <c r="D1850">
        <v>-23.492580100000001</v>
      </c>
      <c r="E1850">
        <v>-46.788998599999999</v>
      </c>
      <c r="F1850" t="s">
        <v>7023</v>
      </c>
      <c r="G1850">
        <v>4714844</v>
      </c>
      <c r="H1850" t="s">
        <v>8802</v>
      </c>
    </row>
    <row r="1851" spans="1:8" x14ac:dyDescent="0.3">
      <c r="A1851">
        <v>4714926</v>
      </c>
      <c r="B1851">
        <v>46.87</v>
      </c>
      <c r="C1851">
        <v>6</v>
      </c>
      <c r="D1851">
        <v>-23.439831399999999</v>
      </c>
      <c r="E1851">
        <v>-46.460402500000001</v>
      </c>
      <c r="F1851" t="s">
        <v>7023</v>
      </c>
      <c r="G1851">
        <v>4714926</v>
      </c>
      <c r="H1851" t="s">
        <v>8803</v>
      </c>
    </row>
    <row r="1852" spans="1:8" x14ac:dyDescent="0.3">
      <c r="A1852">
        <v>4716846</v>
      </c>
      <c r="B1852">
        <v>54.2</v>
      </c>
      <c r="C1852">
        <v>5</v>
      </c>
      <c r="D1852">
        <v>-23.540401899999999</v>
      </c>
      <c r="E1852">
        <v>-46.509811399999997</v>
      </c>
      <c r="F1852" t="s">
        <v>7023</v>
      </c>
      <c r="G1852">
        <v>4716846</v>
      </c>
      <c r="H1852" t="s">
        <v>8804</v>
      </c>
    </row>
    <row r="1853" spans="1:8" x14ac:dyDescent="0.3">
      <c r="A1853">
        <v>4717132</v>
      </c>
      <c r="B1853">
        <v>1311.47</v>
      </c>
      <c r="C1853">
        <v>15</v>
      </c>
      <c r="D1853">
        <v>-23.4977944</v>
      </c>
      <c r="E1853">
        <v>-46.499519900000003</v>
      </c>
      <c r="F1853" t="s">
        <v>7023</v>
      </c>
      <c r="G1853">
        <v>4717132</v>
      </c>
      <c r="H1853" t="s">
        <v>8712</v>
      </c>
    </row>
    <row r="1854" spans="1:8" x14ac:dyDescent="0.3">
      <c r="A1854">
        <v>4717839</v>
      </c>
      <c r="B1854">
        <v>95.01</v>
      </c>
      <c r="C1854">
        <v>13</v>
      </c>
      <c r="D1854">
        <v>-23.4770766</v>
      </c>
      <c r="E1854">
        <v>-46.680425700000001</v>
      </c>
      <c r="F1854" t="s">
        <v>7023</v>
      </c>
      <c r="G1854">
        <v>4717839</v>
      </c>
      <c r="H1854" t="s">
        <v>8805</v>
      </c>
    </row>
    <row r="1855" spans="1:8" x14ac:dyDescent="0.3">
      <c r="A1855">
        <v>4718876</v>
      </c>
      <c r="B1855">
        <v>70.19</v>
      </c>
      <c r="C1855">
        <v>6</v>
      </c>
      <c r="D1855">
        <v>-23.539898000000001</v>
      </c>
      <c r="E1855">
        <v>-46.643050000000002</v>
      </c>
      <c r="F1855" t="s">
        <v>7023</v>
      </c>
      <c r="G1855">
        <v>4718876</v>
      </c>
      <c r="H1855" t="s">
        <v>8806</v>
      </c>
    </row>
    <row r="1856" spans="1:8" x14ac:dyDescent="0.3">
      <c r="A1856">
        <v>4718907</v>
      </c>
      <c r="B1856">
        <v>3.51</v>
      </c>
      <c r="C1856">
        <v>1</v>
      </c>
      <c r="D1856">
        <v>-23.339465300000001</v>
      </c>
      <c r="E1856">
        <v>-46.757715400000002</v>
      </c>
      <c r="F1856" t="s">
        <v>7023</v>
      </c>
      <c r="G1856">
        <v>4718907</v>
      </c>
      <c r="H1856" t="s">
        <v>8807</v>
      </c>
    </row>
    <row r="1857" spans="1:8" x14ac:dyDescent="0.3">
      <c r="A1857">
        <v>4720547</v>
      </c>
      <c r="B1857">
        <v>84.450000000000017</v>
      </c>
      <c r="C1857">
        <v>6</v>
      </c>
      <c r="D1857">
        <v>-23.491311899999999</v>
      </c>
      <c r="E1857">
        <v>-46.798500599999997</v>
      </c>
      <c r="F1857" t="s">
        <v>7023</v>
      </c>
      <c r="G1857">
        <v>4720547</v>
      </c>
      <c r="H1857" t="s">
        <v>8808</v>
      </c>
    </row>
    <row r="1858" spans="1:8" x14ac:dyDescent="0.3">
      <c r="A1858">
        <v>4720832</v>
      </c>
      <c r="B1858">
        <v>356.08</v>
      </c>
      <c r="C1858">
        <v>2</v>
      </c>
      <c r="D1858">
        <v>-23.412359899999998</v>
      </c>
      <c r="E1858">
        <v>-46.7526504</v>
      </c>
      <c r="F1858" t="s">
        <v>7023</v>
      </c>
      <c r="G1858">
        <v>4720832</v>
      </c>
      <c r="H1858" t="s">
        <v>8809</v>
      </c>
    </row>
    <row r="1859" spans="1:8" x14ac:dyDescent="0.3">
      <c r="A1859">
        <v>4721740</v>
      </c>
      <c r="B1859">
        <v>55.35</v>
      </c>
      <c r="C1859">
        <v>12</v>
      </c>
      <c r="D1859">
        <v>-23.339113099999999</v>
      </c>
      <c r="E1859">
        <v>-46.757075</v>
      </c>
      <c r="F1859" t="s">
        <v>7023</v>
      </c>
      <c r="G1859">
        <v>4721740</v>
      </c>
      <c r="H1859" t="s">
        <v>8810</v>
      </c>
    </row>
    <row r="1860" spans="1:8" x14ac:dyDescent="0.3">
      <c r="A1860">
        <v>4721741</v>
      </c>
      <c r="B1860">
        <v>4.4400000000000004</v>
      </c>
      <c r="C1860">
        <v>1</v>
      </c>
      <c r="D1860">
        <v>-23.3817877</v>
      </c>
      <c r="E1860">
        <v>-46.737875299999999</v>
      </c>
      <c r="F1860" t="s">
        <v>7023</v>
      </c>
      <c r="G1860">
        <v>4721741</v>
      </c>
      <c r="H1860" t="s">
        <v>8811</v>
      </c>
    </row>
    <row r="1861" spans="1:8" x14ac:dyDescent="0.3">
      <c r="A1861">
        <v>4722289</v>
      </c>
      <c r="B1861">
        <v>309.74999999999994</v>
      </c>
      <c r="C1861">
        <v>17</v>
      </c>
      <c r="D1861">
        <v>-23.598518299999999</v>
      </c>
      <c r="E1861">
        <v>-46.363116699999999</v>
      </c>
      <c r="F1861" t="s">
        <v>7023</v>
      </c>
      <c r="G1861">
        <v>4722289</v>
      </c>
      <c r="H1861" t="s">
        <v>8812</v>
      </c>
    </row>
    <row r="1862" spans="1:8" x14ac:dyDescent="0.3">
      <c r="A1862">
        <v>4723855</v>
      </c>
      <c r="B1862">
        <v>50.2</v>
      </c>
      <c r="C1862">
        <v>14</v>
      </c>
      <c r="D1862">
        <v>-23.4738553</v>
      </c>
      <c r="E1862">
        <v>-46.636814000000001</v>
      </c>
      <c r="F1862" t="s">
        <v>7023</v>
      </c>
      <c r="G1862">
        <v>4723855</v>
      </c>
      <c r="H1862" t="s">
        <v>8813</v>
      </c>
    </row>
    <row r="1863" spans="1:8" x14ac:dyDescent="0.3">
      <c r="A1863">
        <v>4724030</v>
      </c>
      <c r="B1863">
        <v>1024.28</v>
      </c>
      <c r="C1863">
        <v>27</v>
      </c>
      <c r="D1863">
        <v>-23.5051655</v>
      </c>
      <c r="E1863">
        <v>-46.768735100000001</v>
      </c>
      <c r="F1863" t="s">
        <v>7023</v>
      </c>
      <c r="G1863">
        <v>4724030</v>
      </c>
      <c r="H1863" t="s">
        <v>7716</v>
      </c>
    </row>
    <row r="1864" spans="1:8" x14ac:dyDescent="0.3">
      <c r="A1864">
        <v>4727391</v>
      </c>
      <c r="B1864">
        <v>319.05</v>
      </c>
      <c r="C1864">
        <v>20</v>
      </c>
      <c r="D1864">
        <v>-23.539727299999999</v>
      </c>
      <c r="E1864">
        <v>-46.179124599999902</v>
      </c>
      <c r="F1864" t="s">
        <v>7023</v>
      </c>
      <c r="G1864">
        <v>4727391</v>
      </c>
      <c r="H1864" t="s">
        <v>8814</v>
      </c>
    </row>
    <row r="1865" spans="1:8" x14ac:dyDescent="0.3">
      <c r="A1865">
        <v>4730337</v>
      </c>
      <c r="B1865">
        <v>2152.3299999999995</v>
      </c>
      <c r="C1865">
        <v>52</v>
      </c>
      <c r="D1865">
        <v>-23.4489996</v>
      </c>
      <c r="E1865">
        <v>-46.424451099999999</v>
      </c>
      <c r="F1865" t="s">
        <v>7023</v>
      </c>
      <c r="G1865">
        <v>4730337</v>
      </c>
      <c r="H1865" t="s">
        <v>8177</v>
      </c>
    </row>
    <row r="1866" spans="1:8" x14ac:dyDescent="0.3">
      <c r="A1866">
        <v>4740268</v>
      </c>
      <c r="B1866">
        <v>411.76</v>
      </c>
      <c r="C1866">
        <v>18</v>
      </c>
      <c r="D1866">
        <v>-23.525636299999999</v>
      </c>
      <c r="E1866">
        <v>-46.6758071</v>
      </c>
      <c r="F1866" t="s">
        <v>7023</v>
      </c>
      <c r="G1866">
        <v>4740268</v>
      </c>
      <c r="H1866" t="s">
        <v>8815</v>
      </c>
    </row>
    <row r="1867" spans="1:8" x14ac:dyDescent="0.3">
      <c r="A1867">
        <v>4740321</v>
      </c>
      <c r="B1867">
        <v>1.97</v>
      </c>
      <c r="C1867">
        <v>1</v>
      </c>
      <c r="D1867">
        <v>-23.4108798</v>
      </c>
      <c r="E1867">
        <v>-46.421765899999997</v>
      </c>
      <c r="F1867" t="s">
        <v>7023</v>
      </c>
      <c r="G1867">
        <v>4740321</v>
      </c>
      <c r="H1867" t="s">
        <v>8816</v>
      </c>
    </row>
    <row r="1868" spans="1:8" x14ac:dyDescent="0.3">
      <c r="A1868">
        <v>4740607</v>
      </c>
      <c r="B1868">
        <v>443.96000000000004</v>
      </c>
      <c r="C1868">
        <v>16</v>
      </c>
      <c r="D1868">
        <v>-23.457263399999999</v>
      </c>
      <c r="E1868">
        <v>-46.677824899999997</v>
      </c>
      <c r="F1868" t="s">
        <v>7023</v>
      </c>
      <c r="G1868">
        <v>4740607</v>
      </c>
      <c r="H1868" t="s">
        <v>8817</v>
      </c>
    </row>
    <row r="1869" spans="1:8" x14ac:dyDescent="0.3">
      <c r="A1869">
        <v>4740786</v>
      </c>
      <c r="B1869">
        <v>400.48</v>
      </c>
      <c r="C1869">
        <v>7</v>
      </c>
      <c r="D1869">
        <v>-23.512759500000001</v>
      </c>
      <c r="E1869">
        <v>-46.132995999999999</v>
      </c>
      <c r="F1869" t="s">
        <v>7023</v>
      </c>
      <c r="G1869">
        <v>4740786</v>
      </c>
      <c r="H1869" t="s">
        <v>8818</v>
      </c>
    </row>
    <row r="1870" spans="1:8" x14ac:dyDescent="0.3">
      <c r="A1870">
        <v>4741290</v>
      </c>
      <c r="B1870">
        <v>271.16000000000003</v>
      </c>
      <c r="C1870">
        <v>19</v>
      </c>
      <c r="D1870">
        <v>-23.4921896</v>
      </c>
      <c r="E1870">
        <v>-46.801469599999997</v>
      </c>
      <c r="F1870" t="s">
        <v>7023</v>
      </c>
      <c r="G1870">
        <v>4741290</v>
      </c>
      <c r="H1870" t="s">
        <v>8819</v>
      </c>
    </row>
    <row r="1871" spans="1:8" x14ac:dyDescent="0.3">
      <c r="A1871">
        <v>4741305</v>
      </c>
      <c r="B1871">
        <v>169.2</v>
      </c>
      <c r="C1871">
        <v>7</v>
      </c>
      <c r="D1871">
        <v>-23.281015799999999</v>
      </c>
      <c r="E1871">
        <v>-46.7387303</v>
      </c>
      <c r="F1871" t="s">
        <v>7023</v>
      </c>
      <c r="G1871">
        <v>4741305</v>
      </c>
      <c r="H1871" t="s">
        <v>8820</v>
      </c>
    </row>
    <row r="1872" spans="1:8" x14ac:dyDescent="0.3">
      <c r="A1872">
        <v>4742201</v>
      </c>
      <c r="B1872">
        <v>382.83000000000004</v>
      </c>
      <c r="C1872">
        <v>30</v>
      </c>
      <c r="D1872">
        <v>-23.538719400000002</v>
      </c>
      <c r="E1872">
        <v>-46.481234899999997</v>
      </c>
      <c r="F1872" t="s">
        <v>7023</v>
      </c>
      <c r="G1872">
        <v>4742201</v>
      </c>
      <c r="H1872" t="s">
        <v>8821</v>
      </c>
    </row>
    <row r="1873" spans="1:8" x14ac:dyDescent="0.3">
      <c r="A1873">
        <v>4742202</v>
      </c>
      <c r="B1873">
        <v>124.53999999999999</v>
      </c>
      <c r="C1873">
        <v>21</v>
      </c>
      <c r="D1873">
        <v>-23.5386335</v>
      </c>
      <c r="E1873">
        <v>-46.477745400000003</v>
      </c>
      <c r="F1873" t="s">
        <v>7023</v>
      </c>
      <c r="G1873">
        <v>4742202</v>
      </c>
      <c r="H1873" t="s">
        <v>8822</v>
      </c>
    </row>
    <row r="1874" spans="1:8" x14ac:dyDescent="0.3">
      <c r="A1874">
        <v>4742648</v>
      </c>
      <c r="B1874">
        <v>36.510000000000005</v>
      </c>
      <c r="C1874">
        <v>3</v>
      </c>
      <c r="D1874">
        <v>-23.683494100000001</v>
      </c>
      <c r="E1874">
        <v>-46.764341100000003</v>
      </c>
      <c r="F1874" t="s">
        <v>7023</v>
      </c>
      <c r="G1874">
        <v>4742648</v>
      </c>
      <c r="H1874" t="s">
        <v>8823</v>
      </c>
    </row>
    <row r="1875" spans="1:8" x14ac:dyDescent="0.3">
      <c r="A1875">
        <v>4747884</v>
      </c>
      <c r="B1875">
        <v>7.65</v>
      </c>
      <c r="C1875">
        <v>3</v>
      </c>
      <c r="D1875">
        <v>-23.566286300000002</v>
      </c>
      <c r="E1875">
        <v>-46.639403600000001</v>
      </c>
      <c r="F1875" t="s">
        <v>7023</v>
      </c>
      <c r="G1875">
        <v>4747884</v>
      </c>
      <c r="H1875" t="s">
        <v>8824</v>
      </c>
    </row>
    <row r="1876" spans="1:8" x14ac:dyDescent="0.3">
      <c r="A1876">
        <v>4748304</v>
      </c>
      <c r="B1876">
        <v>407.83000000000004</v>
      </c>
      <c r="C1876">
        <v>24</v>
      </c>
      <c r="D1876">
        <v>-23.4788186</v>
      </c>
      <c r="E1876">
        <v>-46.655393099999998</v>
      </c>
      <c r="F1876" t="s">
        <v>7023</v>
      </c>
      <c r="G1876">
        <v>4748304</v>
      </c>
      <c r="H1876" t="s">
        <v>8825</v>
      </c>
    </row>
    <row r="1877" spans="1:8" x14ac:dyDescent="0.3">
      <c r="A1877">
        <v>4754301</v>
      </c>
      <c r="B1877">
        <v>1104.5600000000002</v>
      </c>
      <c r="C1877">
        <v>22</v>
      </c>
      <c r="D1877">
        <v>-23.528151900000001</v>
      </c>
      <c r="E1877">
        <v>-46.181224999999998</v>
      </c>
      <c r="F1877" t="s">
        <v>7023</v>
      </c>
      <c r="G1877">
        <v>4754301</v>
      </c>
      <c r="H1877" t="s">
        <v>8826</v>
      </c>
    </row>
    <row r="1878" spans="1:8" x14ac:dyDescent="0.3">
      <c r="A1878">
        <v>4754323</v>
      </c>
      <c r="B1878">
        <v>42.66</v>
      </c>
      <c r="C1878">
        <v>13</v>
      </c>
      <c r="D1878">
        <v>-23.4758107</v>
      </c>
      <c r="E1878">
        <v>-46.6032242</v>
      </c>
      <c r="F1878" t="s">
        <v>7023</v>
      </c>
      <c r="G1878">
        <v>4754323</v>
      </c>
      <c r="H1878" t="s">
        <v>8827</v>
      </c>
    </row>
    <row r="1879" spans="1:8" x14ac:dyDescent="0.3">
      <c r="A1879">
        <v>4754830</v>
      </c>
      <c r="B1879">
        <v>1.3</v>
      </c>
      <c r="C1879">
        <v>2</v>
      </c>
      <c r="D1879">
        <v>-23.4713627</v>
      </c>
      <c r="E1879">
        <v>-46.6296678</v>
      </c>
      <c r="F1879" t="s">
        <v>7023</v>
      </c>
      <c r="G1879">
        <v>4754830</v>
      </c>
      <c r="H1879" t="s">
        <v>8828</v>
      </c>
    </row>
    <row r="1880" spans="1:8" x14ac:dyDescent="0.3">
      <c r="A1880">
        <v>4756528</v>
      </c>
      <c r="B1880">
        <v>167.07000000000002</v>
      </c>
      <c r="C1880">
        <v>13</v>
      </c>
      <c r="D1880">
        <v>-23.2793156</v>
      </c>
      <c r="E1880">
        <v>-46.755428299999998</v>
      </c>
      <c r="F1880" t="s">
        <v>7023</v>
      </c>
      <c r="G1880">
        <v>4756528</v>
      </c>
      <c r="H1880" t="s">
        <v>8829</v>
      </c>
    </row>
    <row r="1881" spans="1:8" x14ac:dyDescent="0.3">
      <c r="A1881">
        <v>4756558</v>
      </c>
      <c r="B1881">
        <v>603.47</v>
      </c>
      <c r="C1881">
        <v>20</v>
      </c>
      <c r="D1881">
        <v>-23.586544199999999</v>
      </c>
      <c r="E1881">
        <v>-46.3908877</v>
      </c>
      <c r="F1881" t="s">
        <v>7023</v>
      </c>
      <c r="G1881">
        <v>4756558</v>
      </c>
      <c r="H1881" t="s">
        <v>8830</v>
      </c>
    </row>
    <row r="1882" spans="1:8" x14ac:dyDescent="0.3">
      <c r="A1882">
        <v>4758125</v>
      </c>
      <c r="B1882">
        <v>828.88999999999987</v>
      </c>
      <c r="C1882">
        <v>19</v>
      </c>
      <c r="D1882">
        <v>-23.5433272</v>
      </c>
      <c r="E1882">
        <v>-46.616225</v>
      </c>
      <c r="F1882" t="s">
        <v>7023</v>
      </c>
      <c r="G1882">
        <v>4758125</v>
      </c>
      <c r="H1882" t="s">
        <v>8831</v>
      </c>
    </row>
    <row r="1883" spans="1:8" x14ac:dyDescent="0.3">
      <c r="A1883">
        <v>4764999</v>
      </c>
      <c r="B1883">
        <v>408.44999999999982</v>
      </c>
      <c r="C1883">
        <v>16</v>
      </c>
      <c r="D1883">
        <v>-23.5466728</v>
      </c>
      <c r="E1883">
        <v>-46.638647300000002</v>
      </c>
      <c r="F1883" t="s">
        <v>7023</v>
      </c>
      <c r="G1883">
        <v>4764999</v>
      </c>
      <c r="H1883" t="s">
        <v>8832</v>
      </c>
    </row>
    <row r="1884" spans="1:8" x14ac:dyDescent="0.3">
      <c r="A1884">
        <v>4765861</v>
      </c>
      <c r="B1884">
        <v>982.17000000000019</v>
      </c>
      <c r="C1884">
        <v>19</v>
      </c>
      <c r="D1884">
        <v>-23.486719699999998</v>
      </c>
      <c r="E1884">
        <v>-46.390331199999999</v>
      </c>
      <c r="F1884" t="s">
        <v>7023</v>
      </c>
      <c r="G1884">
        <v>4765861</v>
      </c>
      <c r="H1884" t="s">
        <v>8833</v>
      </c>
    </row>
    <row r="1885" spans="1:8" x14ac:dyDescent="0.3">
      <c r="A1885">
        <v>4767021</v>
      </c>
      <c r="B1885">
        <v>351.19</v>
      </c>
      <c r="C1885">
        <v>11</v>
      </c>
      <c r="D1885">
        <v>-23.553196499999999</v>
      </c>
      <c r="E1885">
        <v>-46.537039300000004</v>
      </c>
      <c r="F1885" t="s">
        <v>7023</v>
      </c>
      <c r="G1885">
        <v>4767021</v>
      </c>
      <c r="H1885" t="s">
        <v>8834</v>
      </c>
    </row>
    <row r="1886" spans="1:8" x14ac:dyDescent="0.3">
      <c r="A1886">
        <v>4767512</v>
      </c>
      <c r="B1886">
        <v>294.92</v>
      </c>
      <c r="C1886">
        <v>8</v>
      </c>
      <c r="D1886">
        <v>-23.5254811</v>
      </c>
      <c r="E1886">
        <v>-46.646869000000002</v>
      </c>
      <c r="F1886" t="s">
        <v>7023</v>
      </c>
      <c r="G1886">
        <v>4767512</v>
      </c>
      <c r="H1886" t="s">
        <v>8835</v>
      </c>
    </row>
    <row r="1887" spans="1:8" x14ac:dyDescent="0.3">
      <c r="A1887">
        <v>4767514</v>
      </c>
      <c r="B1887">
        <v>258.52</v>
      </c>
      <c r="C1887">
        <v>20</v>
      </c>
      <c r="D1887">
        <v>-23.540132700000001</v>
      </c>
      <c r="E1887">
        <v>-46.636239699999997</v>
      </c>
      <c r="F1887" t="s">
        <v>7023</v>
      </c>
      <c r="G1887">
        <v>4767514</v>
      </c>
      <c r="H1887" t="s">
        <v>8836</v>
      </c>
    </row>
    <row r="1888" spans="1:8" x14ac:dyDescent="0.3">
      <c r="A1888">
        <v>4767543</v>
      </c>
      <c r="B1888">
        <v>107.16</v>
      </c>
      <c r="C1888">
        <v>9</v>
      </c>
      <c r="D1888">
        <v>-23.544176499999999</v>
      </c>
      <c r="E1888">
        <v>-46.832110499999999</v>
      </c>
      <c r="F1888" t="s">
        <v>7023</v>
      </c>
      <c r="G1888">
        <v>4767543</v>
      </c>
      <c r="H1888" t="s">
        <v>8837</v>
      </c>
    </row>
    <row r="1889" spans="1:8" x14ac:dyDescent="0.3">
      <c r="A1889">
        <v>4767544</v>
      </c>
      <c r="B1889">
        <v>1605.1699999999996</v>
      </c>
      <c r="C1889">
        <v>44</v>
      </c>
      <c r="D1889">
        <v>-23.552140600000001</v>
      </c>
      <c r="E1889">
        <v>-46.825043200000003</v>
      </c>
      <c r="F1889" t="s">
        <v>7023</v>
      </c>
      <c r="G1889">
        <v>4767544</v>
      </c>
      <c r="H1889" t="s">
        <v>8838</v>
      </c>
    </row>
    <row r="1890" spans="1:8" x14ac:dyDescent="0.3">
      <c r="A1890">
        <v>4767546</v>
      </c>
      <c r="B1890">
        <v>232.11</v>
      </c>
      <c r="C1890">
        <v>10</v>
      </c>
      <c r="D1890">
        <v>-23.446738400000001</v>
      </c>
      <c r="E1890">
        <v>-46.699829100000002</v>
      </c>
      <c r="F1890" t="s">
        <v>7023</v>
      </c>
      <c r="G1890">
        <v>4767546</v>
      </c>
      <c r="H1890" t="s">
        <v>8839</v>
      </c>
    </row>
    <row r="1891" spans="1:8" x14ac:dyDescent="0.3">
      <c r="A1891">
        <v>4768230</v>
      </c>
      <c r="B1891">
        <v>2445.4299999999998</v>
      </c>
      <c r="C1891">
        <v>28</v>
      </c>
      <c r="D1891">
        <v>-23.600775299999999</v>
      </c>
      <c r="E1891">
        <v>-46.549513099999999</v>
      </c>
      <c r="F1891" t="s">
        <v>7023</v>
      </c>
      <c r="G1891">
        <v>4768230</v>
      </c>
      <c r="H1891" t="s">
        <v>8840</v>
      </c>
    </row>
    <row r="1892" spans="1:8" x14ac:dyDescent="0.3">
      <c r="A1892">
        <v>4769683</v>
      </c>
      <c r="B1892">
        <v>146.65</v>
      </c>
      <c r="C1892">
        <v>18</v>
      </c>
      <c r="D1892">
        <v>-23.462579099999999</v>
      </c>
      <c r="E1892">
        <v>-46.401589299999998</v>
      </c>
      <c r="F1892" t="s">
        <v>7023</v>
      </c>
      <c r="G1892">
        <v>4769683</v>
      </c>
      <c r="H1892" t="s">
        <v>8841</v>
      </c>
    </row>
    <row r="1893" spans="1:8" x14ac:dyDescent="0.3">
      <c r="A1893">
        <v>4771317</v>
      </c>
      <c r="B1893">
        <v>316.48999999999995</v>
      </c>
      <c r="C1893">
        <v>13</v>
      </c>
      <c r="D1893">
        <v>-23.543801200000001</v>
      </c>
      <c r="E1893">
        <v>-46.3901422</v>
      </c>
      <c r="F1893" t="s">
        <v>7023</v>
      </c>
      <c r="G1893">
        <v>4771317</v>
      </c>
      <c r="H1893" t="s">
        <v>8842</v>
      </c>
    </row>
    <row r="1894" spans="1:8" x14ac:dyDescent="0.3">
      <c r="A1894">
        <v>4774185</v>
      </c>
      <c r="B1894">
        <v>100.99000000000001</v>
      </c>
      <c r="C1894">
        <v>15</v>
      </c>
      <c r="D1894">
        <v>-23.6544837</v>
      </c>
      <c r="E1894">
        <v>-46.740922300000001</v>
      </c>
      <c r="F1894" t="s">
        <v>7023</v>
      </c>
      <c r="G1894">
        <v>4774185</v>
      </c>
      <c r="H1894" t="s">
        <v>8843</v>
      </c>
    </row>
    <row r="1895" spans="1:8" x14ac:dyDescent="0.3">
      <c r="A1895">
        <v>4775228</v>
      </c>
      <c r="B1895">
        <v>169.99</v>
      </c>
      <c r="C1895">
        <v>1</v>
      </c>
      <c r="D1895">
        <v>-23.746268000000001</v>
      </c>
      <c r="E1895">
        <v>-46.797346599999997</v>
      </c>
      <c r="F1895" t="s">
        <v>7023</v>
      </c>
      <c r="G1895">
        <v>4775228</v>
      </c>
      <c r="H1895" t="s">
        <v>8844</v>
      </c>
    </row>
    <row r="1896" spans="1:8" x14ac:dyDescent="0.3">
      <c r="A1896">
        <v>4775406</v>
      </c>
      <c r="B1896">
        <v>18.05</v>
      </c>
      <c r="C1896">
        <v>3</v>
      </c>
      <c r="D1896">
        <v>-23.551290999999999</v>
      </c>
      <c r="E1896">
        <v>-46.545095099999998</v>
      </c>
      <c r="F1896" t="s">
        <v>7023</v>
      </c>
      <c r="G1896">
        <v>4775406</v>
      </c>
      <c r="H1896" t="s">
        <v>8845</v>
      </c>
    </row>
    <row r="1897" spans="1:8" x14ac:dyDescent="0.3">
      <c r="A1897">
        <v>4775407</v>
      </c>
      <c r="B1897">
        <v>104.71</v>
      </c>
      <c r="C1897">
        <v>26</v>
      </c>
      <c r="D1897">
        <v>-23.479363800000002</v>
      </c>
      <c r="E1897">
        <v>-46.630980999999998</v>
      </c>
      <c r="F1897" t="s">
        <v>7023</v>
      </c>
      <c r="G1897">
        <v>4775407</v>
      </c>
      <c r="H1897" t="s">
        <v>8846</v>
      </c>
    </row>
    <row r="1898" spans="1:8" x14ac:dyDescent="0.3">
      <c r="A1898">
        <v>4775488</v>
      </c>
      <c r="B1898">
        <v>193.41</v>
      </c>
      <c r="C1898">
        <v>8</v>
      </c>
      <c r="D1898">
        <v>-23.4782987</v>
      </c>
      <c r="E1898">
        <v>-46.758653000000002</v>
      </c>
      <c r="F1898" t="s">
        <v>7023</v>
      </c>
      <c r="G1898">
        <v>4775488</v>
      </c>
      <c r="H1898" t="s">
        <v>8847</v>
      </c>
    </row>
    <row r="1899" spans="1:8" x14ac:dyDescent="0.3">
      <c r="A1899">
        <v>4777809</v>
      </c>
      <c r="B1899">
        <v>29.46</v>
      </c>
      <c r="C1899">
        <v>3</v>
      </c>
      <c r="D1899">
        <v>-23.405349000000001</v>
      </c>
      <c r="E1899">
        <v>-46.436231300000003</v>
      </c>
      <c r="F1899" t="s">
        <v>7023</v>
      </c>
      <c r="G1899">
        <v>4777809</v>
      </c>
      <c r="H1899" t="s">
        <v>8848</v>
      </c>
    </row>
    <row r="1900" spans="1:8" x14ac:dyDescent="0.3">
      <c r="A1900">
        <v>4777990</v>
      </c>
      <c r="B1900">
        <v>69</v>
      </c>
      <c r="C1900">
        <v>6</v>
      </c>
      <c r="D1900">
        <v>-23.493585800000002</v>
      </c>
      <c r="E1900">
        <v>-46.739372499999902</v>
      </c>
      <c r="F1900" t="s">
        <v>7023</v>
      </c>
      <c r="G1900">
        <v>4777990</v>
      </c>
      <c r="H1900" t="s">
        <v>8849</v>
      </c>
    </row>
    <row r="1901" spans="1:8" x14ac:dyDescent="0.3">
      <c r="A1901">
        <v>4778395</v>
      </c>
      <c r="B1901">
        <v>57.730000000000004</v>
      </c>
      <c r="C1901">
        <v>4</v>
      </c>
      <c r="D1901">
        <v>-23.520566299999999</v>
      </c>
      <c r="E1901">
        <v>-46.575581900000003</v>
      </c>
      <c r="F1901" t="s">
        <v>7023</v>
      </c>
      <c r="G1901">
        <v>4778395</v>
      </c>
      <c r="H1901" t="s">
        <v>8850</v>
      </c>
    </row>
    <row r="1902" spans="1:8" x14ac:dyDescent="0.3">
      <c r="A1902">
        <v>4778442</v>
      </c>
      <c r="B1902">
        <v>122.19</v>
      </c>
      <c r="C1902">
        <v>16</v>
      </c>
      <c r="D1902">
        <v>-23.627684599999998</v>
      </c>
      <c r="E1902">
        <v>-46.827906300000002</v>
      </c>
      <c r="F1902" t="s">
        <v>7023</v>
      </c>
      <c r="G1902">
        <v>4778442</v>
      </c>
      <c r="H1902" t="s">
        <v>8851</v>
      </c>
    </row>
    <row r="1903" spans="1:8" x14ac:dyDescent="0.3">
      <c r="A1903">
        <v>4779494</v>
      </c>
      <c r="B1903">
        <v>657.43999999999994</v>
      </c>
      <c r="C1903">
        <v>25</v>
      </c>
      <c r="D1903">
        <v>-23.4864484</v>
      </c>
      <c r="E1903">
        <v>-46.747655299999998</v>
      </c>
      <c r="F1903" t="s">
        <v>7023</v>
      </c>
      <c r="G1903">
        <v>4779494</v>
      </c>
      <c r="H1903" t="s">
        <v>8852</v>
      </c>
    </row>
    <row r="1904" spans="1:8" x14ac:dyDescent="0.3">
      <c r="A1904">
        <v>4779873</v>
      </c>
      <c r="B1904">
        <v>142.41999999999999</v>
      </c>
      <c r="C1904">
        <v>10</v>
      </c>
      <c r="D1904">
        <v>-23.539319599999999</v>
      </c>
      <c r="E1904">
        <v>-46.780070700000003</v>
      </c>
      <c r="F1904" t="s">
        <v>7023</v>
      </c>
      <c r="G1904">
        <v>4779873</v>
      </c>
      <c r="H1904" t="s">
        <v>8853</v>
      </c>
    </row>
    <row r="1905" spans="1:8" x14ac:dyDescent="0.3">
      <c r="A1905">
        <v>4780675</v>
      </c>
      <c r="B1905">
        <v>166.26000000000005</v>
      </c>
      <c r="C1905">
        <v>25</v>
      </c>
      <c r="D1905">
        <v>-23.553778699999999</v>
      </c>
      <c r="E1905">
        <v>-46.655463400000002</v>
      </c>
      <c r="F1905" t="s">
        <v>7023</v>
      </c>
      <c r="G1905">
        <v>4780675</v>
      </c>
      <c r="H1905" t="s">
        <v>8854</v>
      </c>
    </row>
    <row r="1906" spans="1:8" x14ac:dyDescent="0.3">
      <c r="A1906">
        <v>4780908</v>
      </c>
      <c r="B1906">
        <v>11.45</v>
      </c>
      <c r="C1906">
        <v>5</v>
      </c>
      <c r="D1906">
        <v>-23.517509499999999</v>
      </c>
      <c r="E1906">
        <v>-46.576334799999998</v>
      </c>
      <c r="F1906" t="s">
        <v>7023</v>
      </c>
      <c r="G1906">
        <v>4780908</v>
      </c>
      <c r="H1906" t="s">
        <v>8855</v>
      </c>
    </row>
    <row r="1907" spans="1:8" x14ac:dyDescent="0.3">
      <c r="A1907">
        <v>4781126</v>
      </c>
      <c r="B1907">
        <v>217.41000000000003</v>
      </c>
      <c r="C1907">
        <v>15</v>
      </c>
      <c r="D1907">
        <v>-23.509687599999999</v>
      </c>
      <c r="E1907">
        <v>-46.624706000000003</v>
      </c>
      <c r="F1907" t="s">
        <v>7023</v>
      </c>
      <c r="G1907">
        <v>4781126</v>
      </c>
      <c r="H1907" t="s">
        <v>8449</v>
      </c>
    </row>
    <row r="1908" spans="1:8" x14ac:dyDescent="0.3">
      <c r="A1908">
        <v>4782577</v>
      </c>
      <c r="B1908">
        <v>117.07</v>
      </c>
      <c r="C1908">
        <v>15</v>
      </c>
      <c r="D1908">
        <v>-23.378822899999999</v>
      </c>
      <c r="E1908">
        <v>-46.325018300000004</v>
      </c>
      <c r="F1908" t="s">
        <v>7023</v>
      </c>
      <c r="G1908">
        <v>4782577</v>
      </c>
      <c r="H1908" t="s">
        <v>8856</v>
      </c>
    </row>
    <row r="1909" spans="1:8" x14ac:dyDescent="0.3">
      <c r="A1909">
        <v>4782580</v>
      </c>
      <c r="B1909">
        <v>40.999999999999993</v>
      </c>
      <c r="C1909">
        <v>9</v>
      </c>
      <c r="D1909">
        <v>-23.504739300000001</v>
      </c>
      <c r="E1909">
        <v>-46.5235579</v>
      </c>
      <c r="F1909" t="s">
        <v>7023</v>
      </c>
      <c r="G1909">
        <v>4782580</v>
      </c>
      <c r="H1909" t="s">
        <v>8857</v>
      </c>
    </row>
    <row r="1910" spans="1:8" x14ac:dyDescent="0.3">
      <c r="A1910">
        <v>4782581</v>
      </c>
      <c r="B1910">
        <v>141.50000000000003</v>
      </c>
      <c r="C1910">
        <v>10</v>
      </c>
      <c r="D1910">
        <v>-23.461485700000001</v>
      </c>
      <c r="E1910">
        <v>-46.713025799999997</v>
      </c>
      <c r="F1910" t="s">
        <v>7023</v>
      </c>
      <c r="G1910">
        <v>4782581</v>
      </c>
      <c r="H1910" t="s">
        <v>8858</v>
      </c>
    </row>
    <row r="1911" spans="1:8" x14ac:dyDescent="0.3">
      <c r="A1911">
        <v>4782582</v>
      </c>
      <c r="B1911">
        <v>528.55999999999995</v>
      </c>
      <c r="C1911">
        <v>22</v>
      </c>
      <c r="D1911">
        <v>-23.504212800000001</v>
      </c>
      <c r="E1911">
        <v>-46.673606900000003</v>
      </c>
      <c r="F1911" t="s">
        <v>7023</v>
      </c>
      <c r="G1911">
        <v>4782582</v>
      </c>
      <c r="H1911" t="s">
        <v>8859</v>
      </c>
    </row>
    <row r="1912" spans="1:8" x14ac:dyDescent="0.3">
      <c r="A1912">
        <v>4782583</v>
      </c>
      <c r="B1912">
        <v>271.62</v>
      </c>
      <c r="C1912">
        <v>12</v>
      </c>
      <c r="D1912">
        <v>-23.4538476</v>
      </c>
      <c r="E1912">
        <v>-46.680107399999997</v>
      </c>
      <c r="F1912" t="s">
        <v>7023</v>
      </c>
      <c r="G1912">
        <v>4782583</v>
      </c>
      <c r="H1912" t="s">
        <v>8860</v>
      </c>
    </row>
    <row r="1913" spans="1:8" x14ac:dyDescent="0.3">
      <c r="A1913">
        <v>4787180</v>
      </c>
      <c r="B1913">
        <v>229.23999999999998</v>
      </c>
      <c r="C1913">
        <v>20</v>
      </c>
      <c r="D1913">
        <v>-23.551119</v>
      </c>
      <c r="E1913">
        <v>-46.645079000000003</v>
      </c>
      <c r="F1913" t="s">
        <v>7023</v>
      </c>
      <c r="G1913">
        <v>4787180</v>
      </c>
      <c r="H1913" t="s">
        <v>8861</v>
      </c>
    </row>
    <row r="1914" spans="1:8" x14ac:dyDescent="0.3">
      <c r="A1914">
        <v>4787727</v>
      </c>
      <c r="B1914">
        <v>4.46</v>
      </c>
      <c r="C1914">
        <v>1</v>
      </c>
      <c r="D1914">
        <v>-23.6588259</v>
      </c>
      <c r="E1914">
        <v>-46.747036999999999</v>
      </c>
      <c r="F1914" t="s">
        <v>7023</v>
      </c>
      <c r="G1914">
        <v>4787727</v>
      </c>
      <c r="H1914" t="s">
        <v>8862</v>
      </c>
    </row>
    <row r="1915" spans="1:8" x14ac:dyDescent="0.3">
      <c r="A1915">
        <v>4789387</v>
      </c>
      <c r="B1915">
        <v>70.38</v>
      </c>
      <c r="C1915">
        <v>10</v>
      </c>
      <c r="D1915">
        <v>-23.576865699999999</v>
      </c>
      <c r="E1915">
        <v>-46.587853899999999</v>
      </c>
      <c r="F1915" t="s">
        <v>7023</v>
      </c>
      <c r="G1915">
        <v>4789387</v>
      </c>
      <c r="H1915" t="s">
        <v>8863</v>
      </c>
    </row>
    <row r="1916" spans="1:8" x14ac:dyDescent="0.3">
      <c r="A1916">
        <v>4791022</v>
      </c>
      <c r="B1916">
        <v>1245.3700000000001</v>
      </c>
      <c r="C1916">
        <v>20</v>
      </c>
      <c r="D1916">
        <v>-23.542383900000001</v>
      </c>
      <c r="E1916">
        <v>-46.625221400000001</v>
      </c>
      <c r="F1916" t="s">
        <v>7023</v>
      </c>
      <c r="G1916">
        <v>4791022</v>
      </c>
      <c r="H1916" t="s">
        <v>8864</v>
      </c>
    </row>
    <row r="1917" spans="1:8" x14ac:dyDescent="0.3">
      <c r="A1917">
        <v>4791029</v>
      </c>
      <c r="B1917">
        <v>58.010000000000005</v>
      </c>
      <c r="C1917">
        <v>4</v>
      </c>
      <c r="D1917">
        <v>-23.626775599999998</v>
      </c>
      <c r="E1917">
        <v>-46.808600299999902</v>
      </c>
      <c r="F1917" t="s">
        <v>7023</v>
      </c>
      <c r="G1917">
        <v>4791029</v>
      </c>
      <c r="H1917" t="s">
        <v>8865</v>
      </c>
    </row>
    <row r="1918" spans="1:8" x14ac:dyDescent="0.3">
      <c r="A1918">
        <v>4793118</v>
      </c>
      <c r="B1918">
        <v>53.34</v>
      </c>
      <c r="C1918">
        <v>6</v>
      </c>
      <c r="D1918">
        <v>-23.494623199999999</v>
      </c>
      <c r="E1918">
        <v>-46.640660199999999</v>
      </c>
      <c r="F1918" t="s">
        <v>7023</v>
      </c>
      <c r="G1918">
        <v>4793118</v>
      </c>
      <c r="H1918" t="s">
        <v>8866</v>
      </c>
    </row>
    <row r="1919" spans="1:8" x14ac:dyDescent="0.3">
      <c r="A1919">
        <v>4793191</v>
      </c>
      <c r="B1919">
        <v>373.01</v>
      </c>
      <c r="C1919">
        <v>24</v>
      </c>
      <c r="D1919">
        <v>-23.3817986</v>
      </c>
      <c r="E1919">
        <v>-46.324678300000002</v>
      </c>
      <c r="F1919" t="s">
        <v>7023</v>
      </c>
      <c r="G1919">
        <v>4793191</v>
      </c>
      <c r="H1919" t="s">
        <v>8867</v>
      </c>
    </row>
    <row r="1920" spans="1:8" x14ac:dyDescent="0.3">
      <c r="A1920">
        <v>4797300</v>
      </c>
      <c r="B1920">
        <v>759.69</v>
      </c>
      <c r="C1920">
        <v>41</v>
      </c>
      <c r="D1920">
        <v>-23.496547</v>
      </c>
      <c r="E1920">
        <v>-46.802189899999902</v>
      </c>
      <c r="F1920" t="s">
        <v>7023</v>
      </c>
      <c r="G1920">
        <v>4797300</v>
      </c>
      <c r="H1920" t="s">
        <v>8868</v>
      </c>
    </row>
    <row r="1921" spans="1:8" x14ac:dyDescent="0.3">
      <c r="A1921">
        <v>4805119</v>
      </c>
      <c r="B1921">
        <v>6998.74</v>
      </c>
      <c r="C1921">
        <v>34</v>
      </c>
      <c r="D1921">
        <v>-23.4408034</v>
      </c>
      <c r="E1921">
        <v>-46.321615899999998</v>
      </c>
      <c r="F1921" t="s">
        <v>7023</v>
      </c>
      <c r="G1921">
        <v>4805119</v>
      </c>
      <c r="H1921" t="s">
        <v>7451</v>
      </c>
    </row>
    <row r="1922" spans="1:8" x14ac:dyDescent="0.3">
      <c r="A1922">
        <v>4806642</v>
      </c>
      <c r="B1922">
        <v>77.8</v>
      </c>
      <c r="C1922">
        <v>17</v>
      </c>
      <c r="D1922">
        <v>-23.531760999999999</v>
      </c>
      <c r="E1922">
        <v>-46.646284399999999</v>
      </c>
      <c r="F1922" t="s">
        <v>7023</v>
      </c>
      <c r="G1922">
        <v>4806642</v>
      </c>
      <c r="H1922" t="s">
        <v>8869</v>
      </c>
    </row>
    <row r="1923" spans="1:8" x14ac:dyDescent="0.3">
      <c r="A1923">
        <v>4809101</v>
      </c>
      <c r="B1923">
        <v>324.12999999999994</v>
      </c>
      <c r="C1923">
        <v>43</v>
      </c>
      <c r="D1923">
        <v>-23.5489605</v>
      </c>
      <c r="E1923">
        <v>-46.651789200000003</v>
      </c>
      <c r="F1923" t="s">
        <v>7023</v>
      </c>
      <c r="G1923">
        <v>4809101</v>
      </c>
      <c r="H1923" t="s">
        <v>8870</v>
      </c>
    </row>
    <row r="1924" spans="1:8" x14ac:dyDescent="0.3">
      <c r="A1924">
        <v>4811908</v>
      </c>
      <c r="B1924">
        <v>89.210000000000008</v>
      </c>
      <c r="C1924">
        <v>6</v>
      </c>
      <c r="D1924">
        <v>-23.273767899999999</v>
      </c>
      <c r="E1924">
        <v>-46.725199699999997</v>
      </c>
      <c r="F1924" t="s">
        <v>7023</v>
      </c>
      <c r="G1924">
        <v>4811908</v>
      </c>
      <c r="H1924" t="s">
        <v>8871</v>
      </c>
    </row>
    <row r="1925" spans="1:8" x14ac:dyDescent="0.3">
      <c r="A1925">
        <v>4815351</v>
      </c>
      <c r="B1925">
        <v>106.17</v>
      </c>
      <c r="C1925">
        <v>13</v>
      </c>
      <c r="D1925">
        <v>-23.5648625</v>
      </c>
      <c r="E1925">
        <v>-46.635702199999997</v>
      </c>
      <c r="F1925" t="s">
        <v>7023</v>
      </c>
      <c r="G1925">
        <v>4815351</v>
      </c>
      <c r="H1925" t="s">
        <v>8872</v>
      </c>
    </row>
    <row r="1926" spans="1:8" x14ac:dyDescent="0.3">
      <c r="A1926">
        <v>4815833</v>
      </c>
      <c r="B1926">
        <v>5.62</v>
      </c>
      <c r="C1926">
        <v>2</v>
      </c>
      <c r="D1926">
        <v>-23.561047500000001</v>
      </c>
      <c r="E1926">
        <v>-46.491241199999997</v>
      </c>
      <c r="F1926" t="s">
        <v>7023</v>
      </c>
      <c r="G1926">
        <v>4815833</v>
      </c>
      <c r="H1926" t="s">
        <v>8873</v>
      </c>
    </row>
    <row r="1927" spans="1:8" x14ac:dyDescent="0.3">
      <c r="A1927">
        <v>4821890</v>
      </c>
      <c r="B1927">
        <v>168.66000000000003</v>
      </c>
      <c r="C1927">
        <v>8</v>
      </c>
      <c r="D1927">
        <v>-23.190420199999998</v>
      </c>
      <c r="E1927">
        <v>-46.871138199999997</v>
      </c>
      <c r="F1927" t="s">
        <v>7023</v>
      </c>
      <c r="G1927">
        <v>4821890</v>
      </c>
      <c r="H1927" t="s">
        <v>8874</v>
      </c>
    </row>
    <row r="1928" spans="1:8" x14ac:dyDescent="0.3">
      <c r="A1928">
        <v>4823710</v>
      </c>
      <c r="B1928">
        <v>46.730000000000004</v>
      </c>
      <c r="C1928">
        <v>6</v>
      </c>
      <c r="D1928">
        <v>-23.4984617</v>
      </c>
      <c r="E1928">
        <v>-46.710880699999997</v>
      </c>
      <c r="F1928" t="s">
        <v>7023</v>
      </c>
      <c r="G1928">
        <v>4823710</v>
      </c>
      <c r="H1928" t="s">
        <v>8875</v>
      </c>
    </row>
    <row r="1929" spans="1:8" x14ac:dyDescent="0.3">
      <c r="A1929">
        <v>4823729</v>
      </c>
      <c r="B1929">
        <v>69.430000000000007</v>
      </c>
      <c r="C1929">
        <v>14</v>
      </c>
      <c r="D1929">
        <v>-23.5033791</v>
      </c>
      <c r="E1929">
        <v>-46.503083599999997</v>
      </c>
      <c r="F1929" t="s">
        <v>7023</v>
      </c>
      <c r="G1929">
        <v>4823729</v>
      </c>
      <c r="H1929" t="s">
        <v>8876</v>
      </c>
    </row>
    <row r="1930" spans="1:8" x14ac:dyDescent="0.3">
      <c r="A1930">
        <v>4823766</v>
      </c>
      <c r="B1930">
        <v>621.9</v>
      </c>
      <c r="C1930">
        <v>21</v>
      </c>
      <c r="D1930">
        <v>-23.5562684</v>
      </c>
      <c r="E1930">
        <v>-46.3825924</v>
      </c>
      <c r="F1930" t="s">
        <v>7023</v>
      </c>
      <c r="G1930">
        <v>4823766</v>
      </c>
      <c r="H1930" t="s">
        <v>8877</v>
      </c>
    </row>
    <row r="1931" spans="1:8" x14ac:dyDescent="0.3">
      <c r="A1931">
        <v>4824054</v>
      </c>
      <c r="B1931">
        <v>3974.04</v>
      </c>
      <c r="C1931">
        <v>25</v>
      </c>
      <c r="D1931">
        <v>-23.593310299999999</v>
      </c>
      <c r="E1931">
        <v>-46.501558899999999</v>
      </c>
      <c r="F1931" t="s">
        <v>7023</v>
      </c>
      <c r="G1931">
        <v>4824054</v>
      </c>
      <c r="H1931" t="s">
        <v>8878</v>
      </c>
    </row>
    <row r="1932" spans="1:8" x14ac:dyDescent="0.3">
      <c r="A1932">
        <v>4824055</v>
      </c>
      <c r="B1932">
        <v>120.63999999999999</v>
      </c>
      <c r="C1932">
        <v>26</v>
      </c>
      <c r="D1932">
        <v>-23.552735599999998</v>
      </c>
      <c r="E1932">
        <v>-46.661118199999997</v>
      </c>
      <c r="F1932" t="s">
        <v>7023</v>
      </c>
      <c r="G1932">
        <v>4824055</v>
      </c>
      <c r="H1932" t="s">
        <v>8879</v>
      </c>
    </row>
    <row r="1933" spans="1:8" x14ac:dyDescent="0.3">
      <c r="A1933">
        <v>4824056</v>
      </c>
      <c r="B1933">
        <v>29.189999999999998</v>
      </c>
      <c r="C1933">
        <v>2</v>
      </c>
      <c r="D1933">
        <v>-23.554222299999999</v>
      </c>
      <c r="E1933">
        <v>-46.9328845</v>
      </c>
      <c r="F1933" t="s">
        <v>7023</v>
      </c>
      <c r="G1933">
        <v>4824056</v>
      </c>
      <c r="H1933" t="s">
        <v>8880</v>
      </c>
    </row>
    <row r="1934" spans="1:8" x14ac:dyDescent="0.3">
      <c r="A1934">
        <v>4824058</v>
      </c>
      <c r="B1934">
        <v>24.53</v>
      </c>
      <c r="C1934">
        <v>2</v>
      </c>
      <c r="D1934">
        <v>-23.554222299999999</v>
      </c>
      <c r="E1934">
        <v>-46.9328845</v>
      </c>
      <c r="F1934" t="s">
        <v>7023</v>
      </c>
      <c r="G1934">
        <v>4824058</v>
      </c>
      <c r="H1934" t="s">
        <v>8881</v>
      </c>
    </row>
    <row r="1935" spans="1:8" x14ac:dyDescent="0.3">
      <c r="A1935">
        <v>4824060</v>
      </c>
      <c r="B1935">
        <v>1.51</v>
      </c>
      <c r="C1935">
        <v>1</v>
      </c>
      <c r="D1935">
        <v>-23.5304593</v>
      </c>
      <c r="E1935">
        <v>-46.8982223</v>
      </c>
      <c r="F1935" t="s">
        <v>7023</v>
      </c>
      <c r="G1935">
        <v>4824060</v>
      </c>
      <c r="H1935" t="s">
        <v>8882</v>
      </c>
    </row>
    <row r="1936" spans="1:8" x14ac:dyDescent="0.3">
      <c r="A1936">
        <v>4824395</v>
      </c>
      <c r="B1936">
        <v>114.13000000000001</v>
      </c>
      <c r="C1936">
        <v>18</v>
      </c>
      <c r="D1936">
        <v>-23.545727500000002</v>
      </c>
      <c r="E1936">
        <v>-46.635766799999999</v>
      </c>
      <c r="F1936" t="s">
        <v>7023</v>
      </c>
      <c r="G1936">
        <v>4824395</v>
      </c>
      <c r="H1936" t="s">
        <v>8883</v>
      </c>
    </row>
    <row r="1937" spans="1:8" x14ac:dyDescent="0.3">
      <c r="A1937">
        <v>4827299</v>
      </c>
      <c r="B1937">
        <v>35.369999999999997</v>
      </c>
      <c r="C1937">
        <v>7</v>
      </c>
      <c r="D1937">
        <v>-23.653196999999999</v>
      </c>
      <c r="E1937">
        <v>-46.757746599999997</v>
      </c>
      <c r="F1937" t="s">
        <v>7023</v>
      </c>
      <c r="G1937">
        <v>4827299</v>
      </c>
      <c r="H1937" t="s">
        <v>8884</v>
      </c>
    </row>
    <row r="1938" spans="1:8" x14ac:dyDescent="0.3">
      <c r="A1938">
        <v>4827913</v>
      </c>
      <c r="B1938">
        <v>3578.1799999999989</v>
      </c>
      <c r="C1938">
        <v>29</v>
      </c>
      <c r="D1938">
        <v>-23.5892415</v>
      </c>
      <c r="E1938">
        <v>-46.772115100000001</v>
      </c>
      <c r="F1938" t="s">
        <v>7023</v>
      </c>
      <c r="G1938">
        <v>4827913</v>
      </c>
      <c r="H1938" t="s">
        <v>8412</v>
      </c>
    </row>
    <row r="1939" spans="1:8" x14ac:dyDescent="0.3">
      <c r="A1939">
        <v>4830052</v>
      </c>
      <c r="B1939">
        <v>75.09</v>
      </c>
      <c r="C1939">
        <v>10</v>
      </c>
      <c r="D1939">
        <v>-23.498985000000001</v>
      </c>
      <c r="E1939">
        <v>-46.797540099999999</v>
      </c>
      <c r="F1939" t="s">
        <v>7023</v>
      </c>
      <c r="G1939">
        <v>4830052</v>
      </c>
      <c r="H1939" t="s">
        <v>8885</v>
      </c>
    </row>
    <row r="1940" spans="1:8" x14ac:dyDescent="0.3">
      <c r="A1940">
        <v>4830544</v>
      </c>
      <c r="B1940">
        <v>7.1</v>
      </c>
      <c r="C1940">
        <v>1</v>
      </c>
      <c r="D1940">
        <v>-23.588380099999998</v>
      </c>
      <c r="E1940">
        <v>-46.543454199999999</v>
      </c>
      <c r="F1940" t="s">
        <v>7023</v>
      </c>
      <c r="G1940">
        <v>4830544</v>
      </c>
      <c r="H1940" t="s">
        <v>8886</v>
      </c>
    </row>
    <row r="1941" spans="1:8" x14ac:dyDescent="0.3">
      <c r="A1941">
        <v>4834920</v>
      </c>
      <c r="B1941">
        <v>1142.8100000000002</v>
      </c>
      <c r="C1941">
        <v>41</v>
      </c>
      <c r="D1941">
        <v>-23.457120799999998</v>
      </c>
      <c r="E1941">
        <v>-46.411533599999999</v>
      </c>
      <c r="F1941" t="s">
        <v>7023</v>
      </c>
      <c r="G1941">
        <v>4834920</v>
      </c>
      <c r="H1941" t="s">
        <v>8887</v>
      </c>
    </row>
    <row r="1942" spans="1:8" x14ac:dyDescent="0.3">
      <c r="A1942">
        <v>4834927</v>
      </c>
      <c r="B1942">
        <v>21.26</v>
      </c>
      <c r="C1942">
        <v>7</v>
      </c>
      <c r="D1942">
        <v>-23.514329199999999</v>
      </c>
      <c r="E1942">
        <v>-46.479233399999998</v>
      </c>
      <c r="F1942" t="s">
        <v>7023</v>
      </c>
      <c r="G1942">
        <v>4834927</v>
      </c>
      <c r="H1942" t="s">
        <v>8888</v>
      </c>
    </row>
    <row r="1943" spans="1:8" x14ac:dyDescent="0.3">
      <c r="A1943">
        <v>4835074</v>
      </c>
      <c r="B1943">
        <v>1089.5</v>
      </c>
      <c r="C1943">
        <v>24</v>
      </c>
      <c r="D1943">
        <v>-23.536462499999999</v>
      </c>
      <c r="E1943">
        <v>-46.633154699999999</v>
      </c>
      <c r="F1943" t="s">
        <v>7023</v>
      </c>
      <c r="G1943">
        <v>4835074</v>
      </c>
      <c r="H1943" t="s">
        <v>8889</v>
      </c>
    </row>
    <row r="1944" spans="1:8" x14ac:dyDescent="0.3">
      <c r="A1944">
        <v>4838360</v>
      </c>
      <c r="B1944">
        <v>535.9</v>
      </c>
      <c r="C1944">
        <v>15</v>
      </c>
      <c r="D1944">
        <v>-23.542482400000001</v>
      </c>
      <c r="E1944">
        <v>-46.813396099999999</v>
      </c>
      <c r="F1944" t="s">
        <v>7023</v>
      </c>
      <c r="G1944">
        <v>4838360</v>
      </c>
      <c r="H1944" t="s">
        <v>8890</v>
      </c>
    </row>
    <row r="1945" spans="1:8" x14ac:dyDescent="0.3">
      <c r="A1945">
        <v>4839083</v>
      </c>
      <c r="B1945">
        <v>3670.0899999999992</v>
      </c>
      <c r="C1945">
        <v>35</v>
      </c>
      <c r="D1945">
        <v>-23.747785</v>
      </c>
      <c r="E1945">
        <v>-46.790323600000001</v>
      </c>
      <c r="F1945" t="s">
        <v>7023</v>
      </c>
      <c r="G1945">
        <v>4839083</v>
      </c>
      <c r="H1945" t="s">
        <v>8891</v>
      </c>
    </row>
    <row r="1946" spans="1:8" x14ac:dyDescent="0.3">
      <c r="A1946">
        <v>4840336</v>
      </c>
      <c r="B1946">
        <v>0.53</v>
      </c>
      <c r="C1946">
        <v>1</v>
      </c>
      <c r="D1946">
        <v>-23.339465300000001</v>
      </c>
      <c r="E1946">
        <v>-46.757715400000002</v>
      </c>
      <c r="F1946" t="s">
        <v>7023</v>
      </c>
      <c r="G1946">
        <v>4840336</v>
      </c>
      <c r="H1946" t="s">
        <v>8892</v>
      </c>
    </row>
    <row r="1947" spans="1:8" x14ac:dyDescent="0.3">
      <c r="A1947">
        <v>4840807</v>
      </c>
      <c r="B1947">
        <v>9.6300000000000008</v>
      </c>
      <c r="C1947">
        <v>3</v>
      </c>
      <c r="D1947">
        <v>-23.501540299999998</v>
      </c>
      <c r="E1947">
        <v>-46.493724499999999</v>
      </c>
      <c r="F1947" t="s">
        <v>7023</v>
      </c>
      <c r="G1947">
        <v>4840807</v>
      </c>
      <c r="H1947" t="s">
        <v>8893</v>
      </c>
    </row>
    <row r="1948" spans="1:8" x14ac:dyDescent="0.3">
      <c r="A1948">
        <v>4840818</v>
      </c>
      <c r="B1948">
        <v>123.79999999999998</v>
      </c>
      <c r="C1948">
        <v>9</v>
      </c>
      <c r="D1948">
        <v>-23.518990500000001</v>
      </c>
      <c r="E1948">
        <v>-46.435851199999902</v>
      </c>
      <c r="F1948" t="s">
        <v>7023</v>
      </c>
      <c r="G1948">
        <v>4840818</v>
      </c>
      <c r="H1948" t="s">
        <v>8894</v>
      </c>
    </row>
    <row r="1949" spans="1:8" x14ac:dyDescent="0.3">
      <c r="A1949">
        <v>4840821</v>
      </c>
      <c r="B1949">
        <v>5400.96</v>
      </c>
      <c r="C1949">
        <v>26</v>
      </c>
      <c r="D1949">
        <v>-23.513114000000002</v>
      </c>
      <c r="E1949">
        <v>-46.338988200000003</v>
      </c>
      <c r="F1949" t="s">
        <v>7023</v>
      </c>
      <c r="G1949">
        <v>4840821</v>
      </c>
      <c r="H1949" t="s">
        <v>7088</v>
      </c>
    </row>
    <row r="1950" spans="1:8" x14ac:dyDescent="0.3">
      <c r="A1950">
        <v>4840887</v>
      </c>
      <c r="B1950">
        <v>3901.35</v>
      </c>
      <c r="C1950">
        <v>25</v>
      </c>
      <c r="D1950">
        <v>-23.537474700000001</v>
      </c>
      <c r="E1950">
        <v>-46.362684700000003</v>
      </c>
      <c r="F1950" t="s">
        <v>7023</v>
      </c>
      <c r="G1950">
        <v>4840887</v>
      </c>
      <c r="H1950" t="s">
        <v>8895</v>
      </c>
    </row>
    <row r="1951" spans="1:8" x14ac:dyDescent="0.3">
      <c r="A1951">
        <v>4840966</v>
      </c>
      <c r="B1951">
        <v>1240.3199999999995</v>
      </c>
      <c r="C1951">
        <v>25</v>
      </c>
      <c r="D1951">
        <v>-23.566353199999998</v>
      </c>
      <c r="E1951">
        <v>-46.823878999999998</v>
      </c>
      <c r="F1951" t="s">
        <v>7023</v>
      </c>
      <c r="G1951">
        <v>4840966</v>
      </c>
      <c r="H1951" t="s">
        <v>8896</v>
      </c>
    </row>
    <row r="1952" spans="1:8" x14ac:dyDescent="0.3">
      <c r="A1952">
        <v>4841700</v>
      </c>
      <c r="B1952">
        <v>19355.920000000002</v>
      </c>
      <c r="C1952">
        <v>19</v>
      </c>
      <c r="D1952">
        <v>-23.6943044</v>
      </c>
      <c r="E1952">
        <v>-46.7802279</v>
      </c>
      <c r="F1952" t="s">
        <v>7023</v>
      </c>
      <c r="G1952">
        <v>4841700</v>
      </c>
      <c r="H1952" t="s">
        <v>8897</v>
      </c>
    </row>
    <row r="1953" spans="1:8" x14ac:dyDescent="0.3">
      <c r="A1953">
        <v>4843489</v>
      </c>
      <c r="B1953">
        <v>6.46</v>
      </c>
      <c r="C1953">
        <v>1</v>
      </c>
      <c r="D1953">
        <v>-23.403253800000002</v>
      </c>
      <c r="E1953">
        <v>-46.464542299999998</v>
      </c>
      <c r="F1953" t="s">
        <v>7023</v>
      </c>
      <c r="G1953">
        <v>4843489</v>
      </c>
      <c r="H1953" t="s">
        <v>8898</v>
      </c>
    </row>
    <row r="1954" spans="1:8" x14ac:dyDescent="0.3">
      <c r="A1954">
        <v>4843599</v>
      </c>
      <c r="B1954">
        <v>120.08999999999999</v>
      </c>
      <c r="C1954">
        <v>17</v>
      </c>
      <c r="D1954">
        <v>-23.561350399999998</v>
      </c>
      <c r="E1954">
        <v>-46.623341099999998</v>
      </c>
      <c r="F1954" t="s">
        <v>7023</v>
      </c>
      <c r="G1954">
        <v>4843599</v>
      </c>
      <c r="H1954" t="s">
        <v>8899</v>
      </c>
    </row>
    <row r="1955" spans="1:8" x14ac:dyDescent="0.3">
      <c r="A1955">
        <v>4843622</v>
      </c>
      <c r="B1955">
        <v>154.37</v>
      </c>
      <c r="C1955">
        <v>15</v>
      </c>
      <c r="D1955">
        <v>-23.5216651</v>
      </c>
      <c r="E1955">
        <v>-46.647294100000003</v>
      </c>
      <c r="F1955" t="s">
        <v>7023</v>
      </c>
      <c r="G1955">
        <v>4843622</v>
      </c>
      <c r="H1955" t="s">
        <v>8900</v>
      </c>
    </row>
    <row r="1956" spans="1:8" x14ac:dyDescent="0.3">
      <c r="A1956">
        <v>4844372</v>
      </c>
      <c r="B1956">
        <v>22.09</v>
      </c>
      <c r="C1956">
        <v>3</v>
      </c>
      <c r="D1956">
        <v>-23.720041399999999</v>
      </c>
      <c r="E1956">
        <v>-46.769328799999997</v>
      </c>
      <c r="F1956" t="s">
        <v>7023</v>
      </c>
      <c r="G1956">
        <v>4844372</v>
      </c>
      <c r="H1956" t="s">
        <v>8901</v>
      </c>
    </row>
    <row r="1957" spans="1:8" x14ac:dyDescent="0.3">
      <c r="A1957">
        <v>4847907</v>
      </c>
      <c r="B1957">
        <v>109.45</v>
      </c>
      <c r="C1957">
        <v>7</v>
      </c>
      <c r="D1957">
        <v>-23.522684699999999</v>
      </c>
      <c r="E1957">
        <v>-46.673557199999998</v>
      </c>
      <c r="F1957" t="s">
        <v>7023</v>
      </c>
      <c r="G1957">
        <v>4847907</v>
      </c>
      <c r="H1957" t="s">
        <v>8902</v>
      </c>
    </row>
    <row r="1958" spans="1:8" x14ac:dyDescent="0.3">
      <c r="A1958">
        <v>4850133</v>
      </c>
      <c r="B1958">
        <v>98.11999999999999</v>
      </c>
      <c r="C1958">
        <v>5</v>
      </c>
      <c r="D1958">
        <v>-23.657602399999998</v>
      </c>
      <c r="E1958">
        <v>-46.803616899999902</v>
      </c>
      <c r="F1958" t="s">
        <v>7023</v>
      </c>
      <c r="G1958">
        <v>4850133</v>
      </c>
      <c r="H1958" t="s">
        <v>8903</v>
      </c>
    </row>
    <row r="1959" spans="1:8" x14ac:dyDescent="0.3">
      <c r="A1959">
        <v>4854979</v>
      </c>
      <c r="B1959">
        <v>5.2799999999999994</v>
      </c>
      <c r="C1959">
        <v>3</v>
      </c>
      <c r="D1959">
        <v>-23.530577099999999</v>
      </c>
      <c r="E1959">
        <v>-46.860609099999998</v>
      </c>
      <c r="F1959" t="s">
        <v>7023</v>
      </c>
      <c r="G1959">
        <v>4854979</v>
      </c>
      <c r="H1959" t="s">
        <v>8904</v>
      </c>
    </row>
    <row r="1960" spans="1:8" x14ac:dyDescent="0.3">
      <c r="A1960">
        <v>4856161</v>
      </c>
      <c r="B1960">
        <v>278.08000000000004</v>
      </c>
      <c r="C1960">
        <v>15</v>
      </c>
      <c r="D1960">
        <v>-23.553412000000002</v>
      </c>
      <c r="E1960">
        <v>-46.629490300000001</v>
      </c>
      <c r="F1960" t="s">
        <v>7023</v>
      </c>
      <c r="G1960">
        <v>4856161</v>
      </c>
      <c r="H1960" t="s">
        <v>8905</v>
      </c>
    </row>
    <row r="1961" spans="1:8" x14ac:dyDescent="0.3">
      <c r="A1961">
        <v>4857641</v>
      </c>
      <c r="B1961">
        <v>197.36</v>
      </c>
      <c r="C1961">
        <v>13</v>
      </c>
      <c r="D1961">
        <v>-23.543527600000001</v>
      </c>
      <c r="E1961">
        <v>-46.6396613</v>
      </c>
      <c r="F1961" t="s">
        <v>7023</v>
      </c>
      <c r="G1961">
        <v>4857641</v>
      </c>
      <c r="H1961" t="s">
        <v>8906</v>
      </c>
    </row>
    <row r="1962" spans="1:8" x14ac:dyDescent="0.3">
      <c r="A1962">
        <v>4857991</v>
      </c>
      <c r="B1962">
        <v>96.65</v>
      </c>
      <c r="C1962">
        <v>12</v>
      </c>
      <c r="D1962">
        <v>-23.546211100000001</v>
      </c>
      <c r="E1962">
        <v>-46.5723494</v>
      </c>
      <c r="F1962" t="s">
        <v>7023</v>
      </c>
      <c r="G1962">
        <v>4857991</v>
      </c>
      <c r="H1962" t="s">
        <v>8907</v>
      </c>
    </row>
    <row r="1963" spans="1:8" x14ac:dyDescent="0.3">
      <c r="A1963">
        <v>4858659</v>
      </c>
      <c r="B1963">
        <v>122.02000000000001</v>
      </c>
      <c r="C1963">
        <v>11</v>
      </c>
      <c r="D1963">
        <v>-23.536938800000001</v>
      </c>
      <c r="E1963">
        <v>-46.633037100000003</v>
      </c>
      <c r="F1963" t="s">
        <v>7023</v>
      </c>
      <c r="G1963">
        <v>4858659</v>
      </c>
      <c r="H1963" t="s">
        <v>8908</v>
      </c>
    </row>
    <row r="1964" spans="1:8" x14ac:dyDescent="0.3">
      <c r="A1964">
        <v>4858661</v>
      </c>
      <c r="B1964">
        <v>25.220000000000002</v>
      </c>
      <c r="C1964">
        <v>3</v>
      </c>
      <c r="D1964">
        <v>-23.579742700000001</v>
      </c>
      <c r="E1964">
        <v>-46.518037999999997</v>
      </c>
      <c r="F1964" t="s">
        <v>7023</v>
      </c>
      <c r="G1964">
        <v>4858661</v>
      </c>
      <c r="H1964" t="s">
        <v>8909</v>
      </c>
    </row>
    <row r="1965" spans="1:8" x14ac:dyDescent="0.3">
      <c r="A1965">
        <v>4860990</v>
      </c>
      <c r="B1965">
        <v>860.93999999999994</v>
      </c>
      <c r="C1965">
        <v>22</v>
      </c>
      <c r="D1965">
        <v>-23.5709351</v>
      </c>
      <c r="E1965">
        <v>-46.751627300000003</v>
      </c>
      <c r="F1965" t="s">
        <v>7023</v>
      </c>
      <c r="G1965">
        <v>4860990</v>
      </c>
      <c r="H1965" t="s">
        <v>8910</v>
      </c>
    </row>
    <row r="1966" spans="1:8" x14ac:dyDescent="0.3">
      <c r="A1966">
        <v>4864236</v>
      </c>
      <c r="B1966">
        <v>156.76</v>
      </c>
      <c r="C1966">
        <v>11</v>
      </c>
      <c r="D1966">
        <v>-23.515930600000001</v>
      </c>
      <c r="E1966">
        <v>-46.836806099999997</v>
      </c>
      <c r="F1966" t="s">
        <v>7023</v>
      </c>
      <c r="G1966">
        <v>4864236</v>
      </c>
      <c r="H1966" t="s">
        <v>8911</v>
      </c>
    </row>
    <row r="1967" spans="1:8" x14ac:dyDescent="0.3">
      <c r="A1967">
        <v>4864307</v>
      </c>
      <c r="B1967">
        <v>294.24</v>
      </c>
      <c r="C1967">
        <v>16</v>
      </c>
      <c r="D1967">
        <v>-23.5987388</v>
      </c>
      <c r="E1967">
        <v>-46.476490699999999</v>
      </c>
      <c r="F1967" t="s">
        <v>7023</v>
      </c>
      <c r="G1967">
        <v>4864307</v>
      </c>
      <c r="H1967" t="s">
        <v>8912</v>
      </c>
    </row>
    <row r="1968" spans="1:8" x14ac:dyDescent="0.3">
      <c r="A1968">
        <v>4865414</v>
      </c>
      <c r="B1968">
        <v>537.74</v>
      </c>
      <c r="C1968">
        <v>18</v>
      </c>
      <c r="D1968">
        <v>-23.711293000000001</v>
      </c>
      <c r="E1968">
        <v>-46.782686099999999</v>
      </c>
      <c r="F1968" t="s">
        <v>7023</v>
      </c>
      <c r="G1968">
        <v>4865414</v>
      </c>
      <c r="H1968" t="s">
        <v>8913</v>
      </c>
    </row>
    <row r="1969" spans="1:8" x14ac:dyDescent="0.3">
      <c r="A1969">
        <v>4868374</v>
      </c>
      <c r="B1969">
        <v>173.35999999999999</v>
      </c>
      <c r="C1969">
        <v>7</v>
      </c>
      <c r="D1969">
        <v>-23.517538399999999</v>
      </c>
      <c r="E1969">
        <v>-46.654127099999997</v>
      </c>
      <c r="F1969" t="s">
        <v>7023</v>
      </c>
      <c r="G1969">
        <v>4868374</v>
      </c>
      <c r="H1969" t="s">
        <v>8914</v>
      </c>
    </row>
    <row r="1970" spans="1:8" x14ac:dyDescent="0.3">
      <c r="A1970">
        <v>4868382</v>
      </c>
      <c r="B1970">
        <v>40.730000000000004</v>
      </c>
      <c r="C1970">
        <v>6</v>
      </c>
      <c r="D1970">
        <v>-23.511865499999999</v>
      </c>
      <c r="E1970">
        <v>-46.352794799999998</v>
      </c>
      <c r="F1970" t="s">
        <v>7023</v>
      </c>
      <c r="G1970">
        <v>4868382</v>
      </c>
      <c r="H1970" t="s">
        <v>8915</v>
      </c>
    </row>
    <row r="1971" spans="1:8" x14ac:dyDescent="0.3">
      <c r="A1971">
        <v>4870649</v>
      </c>
      <c r="B1971">
        <v>365.88</v>
      </c>
      <c r="C1971">
        <v>11</v>
      </c>
      <c r="D1971">
        <v>-23.5365231</v>
      </c>
      <c r="E1971">
        <v>-46.417236699999997</v>
      </c>
      <c r="F1971" t="s">
        <v>7023</v>
      </c>
      <c r="G1971">
        <v>4870649</v>
      </c>
      <c r="H1971" t="s">
        <v>8916</v>
      </c>
    </row>
    <row r="1972" spans="1:8" x14ac:dyDescent="0.3">
      <c r="A1972">
        <v>4871997</v>
      </c>
      <c r="B1972">
        <v>48.920000000000009</v>
      </c>
      <c r="C1972">
        <v>7</v>
      </c>
      <c r="D1972">
        <v>-23.510619500000001</v>
      </c>
      <c r="E1972">
        <v>-46.475452199999999</v>
      </c>
      <c r="F1972" t="s">
        <v>7023</v>
      </c>
      <c r="G1972">
        <v>4871997</v>
      </c>
      <c r="H1972" t="s">
        <v>8917</v>
      </c>
    </row>
    <row r="1973" spans="1:8" x14ac:dyDescent="0.3">
      <c r="A1973">
        <v>4874120</v>
      </c>
      <c r="B1973">
        <v>332.1</v>
      </c>
      <c r="C1973">
        <v>25</v>
      </c>
      <c r="D1973">
        <v>-23.462238500000002</v>
      </c>
      <c r="E1973">
        <v>-46.440546699999999</v>
      </c>
      <c r="F1973" t="s">
        <v>7023</v>
      </c>
      <c r="G1973">
        <v>4874120</v>
      </c>
      <c r="H1973" t="s">
        <v>8918</v>
      </c>
    </row>
    <row r="1974" spans="1:8" x14ac:dyDescent="0.3">
      <c r="A1974">
        <v>4876559</v>
      </c>
      <c r="B1974">
        <v>79.77</v>
      </c>
      <c r="C1974">
        <v>12</v>
      </c>
      <c r="D1974">
        <v>-23.605262799999998</v>
      </c>
      <c r="E1974">
        <v>-46.769429100000004</v>
      </c>
      <c r="F1974" t="s">
        <v>7023</v>
      </c>
      <c r="G1974">
        <v>4876559</v>
      </c>
      <c r="H1974" t="s">
        <v>8919</v>
      </c>
    </row>
    <row r="1975" spans="1:8" x14ac:dyDescent="0.3">
      <c r="A1975">
        <v>4881638</v>
      </c>
      <c r="B1975">
        <v>65.39</v>
      </c>
      <c r="C1975">
        <v>8</v>
      </c>
      <c r="D1975">
        <v>-23.5582034</v>
      </c>
      <c r="E1975">
        <v>-46.411909700000002</v>
      </c>
      <c r="F1975" t="s">
        <v>7023</v>
      </c>
      <c r="G1975">
        <v>4881638</v>
      </c>
      <c r="H1975" t="s">
        <v>8920</v>
      </c>
    </row>
    <row r="1976" spans="1:8" x14ac:dyDescent="0.3">
      <c r="A1976">
        <v>4881688</v>
      </c>
      <c r="B1976">
        <v>1084.7399999999998</v>
      </c>
      <c r="C1976">
        <v>29</v>
      </c>
      <c r="D1976">
        <v>-23.504284999999999</v>
      </c>
      <c r="E1976">
        <v>-46.806394300000001</v>
      </c>
      <c r="F1976" t="s">
        <v>7023</v>
      </c>
      <c r="G1976">
        <v>4881688</v>
      </c>
      <c r="H1976" t="s">
        <v>8921</v>
      </c>
    </row>
    <row r="1977" spans="1:8" x14ac:dyDescent="0.3">
      <c r="A1977">
        <v>4883857</v>
      </c>
      <c r="B1977">
        <v>9.25</v>
      </c>
      <c r="C1977">
        <v>2</v>
      </c>
      <c r="D1977">
        <v>-23.503640099999998</v>
      </c>
      <c r="E1977">
        <v>-46.504690400000001</v>
      </c>
      <c r="F1977" t="s">
        <v>7023</v>
      </c>
      <c r="G1977">
        <v>4883857</v>
      </c>
      <c r="H1977" t="s">
        <v>8922</v>
      </c>
    </row>
    <row r="1978" spans="1:8" x14ac:dyDescent="0.3">
      <c r="A1978">
        <v>4884282</v>
      </c>
      <c r="B1978">
        <v>767.86</v>
      </c>
      <c r="C1978">
        <v>29</v>
      </c>
      <c r="D1978">
        <v>-23.542177899999999</v>
      </c>
      <c r="E1978">
        <v>-46.590115300000001</v>
      </c>
      <c r="F1978" t="s">
        <v>7023</v>
      </c>
      <c r="G1978">
        <v>4884282</v>
      </c>
      <c r="H1978" t="s">
        <v>8923</v>
      </c>
    </row>
    <row r="1979" spans="1:8" x14ac:dyDescent="0.3">
      <c r="A1979">
        <v>4886217</v>
      </c>
      <c r="B1979">
        <v>1435.8600000000004</v>
      </c>
      <c r="C1979">
        <v>26</v>
      </c>
      <c r="D1979">
        <v>-23.529545200000001</v>
      </c>
      <c r="E1979">
        <v>-46.6350847</v>
      </c>
      <c r="F1979" t="s">
        <v>7023</v>
      </c>
      <c r="G1979">
        <v>4886217</v>
      </c>
      <c r="H1979" t="s">
        <v>8924</v>
      </c>
    </row>
    <row r="1980" spans="1:8" x14ac:dyDescent="0.3">
      <c r="A1980">
        <v>4887441</v>
      </c>
      <c r="B1980">
        <v>87.19</v>
      </c>
      <c r="C1980">
        <v>9</v>
      </c>
      <c r="D1980">
        <v>-23.624618399999999</v>
      </c>
      <c r="E1980">
        <v>-46.799389699999999</v>
      </c>
      <c r="F1980" t="s">
        <v>7023</v>
      </c>
      <c r="G1980">
        <v>4887441</v>
      </c>
      <c r="H1980" t="s">
        <v>8925</v>
      </c>
    </row>
    <row r="1981" spans="1:8" x14ac:dyDescent="0.3">
      <c r="A1981">
        <v>4892682</v>
      </c>
      <c r="B1981">
        <v>513.95000000000005</v>
      </c>
      <c r="C1981">
        <v>8</v>
      </c>
      <c r="D1981">
        <v>-23.6617204</v>
      </c>
      <c r="E1981">
        <v>-46.797807400000003</v>
      </c>
      <c r="F1981" t="s">
        <v>7023</v>
      </c>
      <c r="G1981">
        <v>4892682</v>
      </c>
      <c r="H1981" t="s">
        <v>7175</v>
      </c>
    </row>
    <row r="1982" spans="1:8" x14ac:dyDescent="0.3">
      <c r="A1982">
        <v>4892969</v>
      </c>
      <c r="B1982">
        <v>4951.2899999999981</v>
      </c>
      <c r="C1982">
        <v>37</v>
      </c>
      <c r="D1982">
        <v>-23.693926999999999</v>
      </c>
      <c r="E1982">
        <v>-46.794562999999997</v>
      </c>
      <c r="F1982" t="s">
        <v>7023</v>
      </c>
      <c r="G1982">
        <v>4892969</v>
      </c>
      <c r="H1982" t="s">
        <v>8926</v>
      </c>
    </row>
    <row r="1983" spans="1:8" x14ac:dyDescent="0.3">
      <c r="A1983">
        <v>4896357</v>
      </c>
      <c r="B1983">
        <v>399.67000000000007</v>
      </c>
      <c r="C1983">
        <v>15</v>
      </c>
      <c r="D1983">
        <v>-23.5027355</v>
      </c>
      <c r="E1983">
        <v>-46.293282300000001</v>
      </c>
      <c r="F1983" t="s">
        <v>7023</v>
      </c>
      <c r="G1983">
        <v>4896357</v>
      </c>
      <c r="H1983" t="s">
        <v>8927</v>
      </c>
    </row>
    <row r="1984" spans="1:8" x14ac:dyDescent="0.3">
      <c r="A1984">
        <v>4898626</v>
      </c>
      <c r="B1984">
        <v>16.5</v>
      </c>
      <c r="C1984">
        <v>1</v>
      </c>
      <c r="D1984">
        <v>-23.462685</v>
      </c>
      <c r="E1984">
        <v>-46.636879099999902</v>
      </c>
      <c r="F1984" t="s">
        <v>7023</v>
      </c>
      <c r="G1984">
        <v>4898626</v>
      </c>
      <c r="H1984" t="s">
        <v>8928</v>
      </c>
    </row>
    <row r="1985" spans="1:8" x14ac:dyDescent="0.3">
      <c r="A1985">
        <v>4898636</v>
      </c>
      <c r="B1985">
        <v>307.95</v>
      </c>
      <c r="C1985">
        <v>16</v>
      </c>
      <c r="D1985">
        <v>-23.607997699999999</v>
      </c>
      <c r="E1985">
        <v>-46.400255899999998</v>
      </c>
      <c r="F1985" t="s">
        <v>7023</v>
      </c>
      <c r="G1985">
        <v>4898636</v>
      </c>
      <c r="H1985" t="s">
        <v>8929</v>
      </c>
    </row>
    <row r="1986" spans="1:8" x14ac:dyDescent="0.3">
      <c r="A1986">
        <v>4899562</v>
      </c>
      <c r="B1986">
        <v>146.31</v>
      </c>
      <c r="C1986">
        <v>6</v>
      </c>
      <c r="D1986">
        <v>-23.672261599999999</v>
      </c>
      <c r="E1986">
        <v>-46.806581700000002</v>
      </c>
      <c r="F1986" t="s">
        <v>7023</v>
      </c>
      <c r="G1986">
        <v>4899562</v>
      </c>
      <c r="H1986" t="s">
        <v>8930</v>
      </c>
    </row>
    <row r="1987" spans="1:8" x14ac:dyDescent="0.3">
      <c r="A1987">
        <v>4900413</v>
      </c>
      <c r="B1987">
        <v>5699.3199999999979</v>
      </c>
      <c r="C1987">
        <v>54</v>
      </c>
      <c r="D1987">
        <v>-23.746027099999999</v>
      </c>
      <c r="E1987">
        <v>-46.798229599999999</v>
      </c>
      <c r="F1987" t="s">
        <v>7023</v>
      </c>
      <c r="G1987">
        <v>4900413</v>
      </c>
      <c r="H1987" t="s">
        <v>8891</v>
      </c>
    </row>
    <row r="1988" spans="1:8" x14ac:dyDescent="0.3">
      <c r="A1988">
        <v>4901016</v>
      </c>
      <c r="B1988">
        <v>210.34</v>
      </c>
      <c r="C1988">
        <v>1</v>
      </c>
      <c r="D1988">
        <v>-23.516484999999999</v>
      </c>
      <c r="E1988">
        <v>-46.801701399999999</v>
      </c>
      <c r="F1988" t="s">
        <v>7023</v>
      </c>
      <c r="G1988">
        <v>4901016</v>
      </c>
      <c r="H1988" t="s">
        <v>7541</v>
      </c>
    </row>
    <row r="1989" spans="1:8" x14ac:dyDescent="0.3">
      <c r="A1989">
        <v>4901980</v>
      </c>
      <c r="B1989">
        <v>65.38</v>
      </c>
      <c r="C1989">
        <v>5</v>
      </c>
      <c r="D1989">
        <v>-23.676260299999999</v>
      </c>
      <c r="E1989">
        <v>-46.782801999999997</v>
      </c>
      <c r="F1989" t="s">
        <v>7023</v>
      </c>
      <c r="G1989">
        <v>4901980</v>
      </c>
      <c r="H1989" t="s">
        <v>8931</v>
      </c>
    </row>
    <row r="1990" spans="1:8" x14ac:dyDescent="0.3">
      <c r="A1990">
        <v>4906139</v>
      </c>
      <c r="B1990">
        <v>272.34000000000003</v>
      </c>
      <c r="C1990">
        <v>13</v>
      </c>
      <c r="D1990">
        <v>-23.5918429</v>
      </c>
      <c r="E1990">
        <v>-46.394117899999998</v>
      </c>
      <c r="F1990" t="s">
        <v>7023</v>
      </c>
      <c r="G1990">
        <v>4906139</v>
      </c>
      <c r="H1990" t="s">
        <v>8932</v>
      </c>
    </row>
    <row r="1991" spans="1:8" x14ac:dyDescent="0.3">
      <c r="A1991">
        <v>4907729</v>
      </c>
      <c r="B1991">
        <v>85.8</v>
      </c>
      <c r="C1991">
        <v>5</v>
      </c>
      <c r="D1991">
        <v>-23.409744199999999</v>
      </c>
      <c r="E1991">
        <v>-46.888811999999902</v>
      </c>
      <c r="F1991" t="s">
        <v>7023</v>
      </c>
      <c r="G1991">
        <v>4907729</v>
      </c>
      <c r="H1991" t="s">
        <v>8933</v>
      </c>
    </row>
    <row r="1992" spans="1:8" x14ac:dyDescent="0.3">
      <c r="A1992">
        <v>4911193</v>
      </c>
      <c r="B1992">
        <v>46.489999999999995</v>
      </c>
      <c r="C1992">
        <v>6</v>
      </c>
      <c r="D1992">
        <v>-23.500672999999999</v>
      </c>
      <c r="E1992">
        <v>-46.7390197</v>
      </c>
      <c r="F1992" t="s">
        <v>7023</v>
      </c>
      <c r="G1992">
        <v>4911193</v>
      </c>
      <c r="H1992" t="s">
        <v>8934</v>
      </c>
    </row>
    <row r="1993" spans="1:8" x14ac:dyDescent="0.3">
      <c r="A1993">
        <v>4912328</v>
      </c>
      <c r="B1993">
        <v>0.76</v>
      </c>
      <c r="C1993">
        <v>1</v>
      </c>
      <c r="D1993">
        <v>-23.5719286</v>
      </c>
      <c r="E1993">
        <v>-46.510963400000001</v>
      </c>
      <c r="F1993" t="s">
        <v>7023</v>
      </c>
      <c r="G1993">
        <v>4912328</v>
      </c>
      <c r="H1993" t="s">
        <v>8935</v>
      </c>
    </row>
    <row r="1994" spans="1:8" x14ac:dyDescent="0.3">
      <c r="A1994">
        <v>4914200</v>
      </c>
      <c r="B1994">
        <v>18.739999999999998</v>
      </c>
      <c r="C1994">
        <v>6</v>
      </c>
      <c r="D1994">
        <v>-23.574261499999999</v>
      </c>
      <c r="E1994">
        <v>-46.517623899999997</v>
      </c>
      <c r="F1994" t="s">
        <v>7023</v>
      </c>
      <c r="G1994">
        <v>4914200</v>
      </c>
      <c r="H1994" t="s">
        <v>8936</v>
      </c>
    </row>
    <row r="1995" spans="1:8" x14ac:dyDescent="0.3">
      <c r="A1995">
        <v>4914201</v>
      </c>
      <c r="B1995">
        <v>0.76</v>
      </c>
      <c r="C1995">
        <v>1</v>
      </c>
      <c r="D1995">
        <v>-23.613803600000001</v>
      </c>
      <c r="E1995">
        <v>-46.483988500000002</v>
      </c>
      <c r="F1995" t="s">
        <v>7023</v>
      </c>
      <c r="G1995">
        <v>4914201</v>
      </c>
      <c r="H1995" t="s">
        <v>8937</v>
      </c>
    </row>
    <row r="1996" spans="1:8" x14ac:dyDescent="0.3">
      <c r="A1996">
        <v>4914203</v>
      </c>
      <c r="B1996">
        <v>2494.9699999999998</v>
      </c>
      <c r="C1996">
        <v>25</v>
      </c>
      <c r="D1996">
        <v>-23.572593000000001</v>
      </c>
      <c r="E1996">
        <v>-46.806478499999997</v>
      </c>
      <c r="F1996" t="s">
        <v>7023</v>
      </c>
      <c r="G1996">
        <v>4914203</v>
      </c>
      <c r="H1996" t="s">
        <v>7278</v>
      </c>
    </row>
    <row r="1997" spans="1:8" x14ac:dyDescent="0.3">
      <c r="A1997">
        <v>4914587</v>
      </c>
      <c r="B1997">
        <v>439.75999999999993</v>
      </c>
      <c r="C1997">
        <v>21</v>
      </c>
      <c r="D1997">
        <v>-23.594664000000002</v>
      </c>
      <c r="E1997">
        <v>-46.405682200000001</v>
      </c>
      <c r="F1997" t="s">
        <v>7023</v>
      </c>
      <c r="G1997">
        <v>4914587</v>
      </c>
      <c r="H1997" t="s">
        <v>8938</v>
      </c>
    </row>
    <row r="1998" spans="1:8" x14ac:dyDescent="0.3">
      <c r="A1998">
        <v>4915040</v>
      </c>
      <c r="B1998">
        <v>225.47</v>
      </c>
      <c r="C1998">
        <v>12</v>
      </c>
      <c r="D1998">
        <v>-23.680209300000001</v>
      </c>
      <c r="E1998">
        <v>-46.776816400000001</v>
      </c>
      <c r="F1998" t="s">
        <v>7023</v>
      </c>
      <c r="G1998">
        <v>4915040</v>
      </c>
      <c r="H1998" t="s">
        <v>8939</v>
      </c>
    </row>
    <row r="1999" spans="1:8" x14ac:dyDescent="0.3">
      <c r="A1999">
        <v>4915228</v>
      </c>
      <c r="B1999">
        <v>81.709999999999994</v>
      </c>
      <c r="C1999">
        <v>10</v>
      </c>
      <c r="D1999">
        <v>-23.5614013</v>
      </c>
      <c r="E1999">
        <v>-46.6350841</v>
      </c>
      <c r="F1999" t="s">
        <v>7023</v>
      </c>
      <c r="G1999">
        <v>4915228</v>
      </c>
      <c r="H1999" t="s">
        <v>8940</v>
      </c>
    </row>
    <row r="2000" spans="1:8" x14ac:dyDescent="0.3">
      <c r="A2000">
        <v>4915397</v>
      </c>
      <c r="B2000">
        <v>12.75</v>
      </c>
      <c r="C2000">
        <v>2</v>
      </c>
      <c r="D2000">
        <v>-23.679662700000002</v>
      </c>
      <c r="E2000">
        <v>-46.852375899999998</v>
      </c>
      <c r="F2000" t="s">
        <v>7023</v>
      </c>
      <c r="G2000">
        <v>4915397</v>
      </c>
      <c r="H2000" t="s">
        <v>8941</v>
      </c>
    </row>
    <row r="2001" spans="1:8" x14ac:dyDescent="0.3">
      <c r="A2001">
        <v>4918989</v>
      </c>
      <c r="B2001">
        <v>5120.29</v>
      </c>
      <c r="C2001">
        <v>36</v>
      </c>
      <c r="D2001">
        <v>-23.581462699999999</v>
      </c>
      <c r="E2001">
        <v>-46.7916484</v>
      </c>
      <c r="F2001" t="s">
        <v>7023</v>
      </c>
      <c r="G2001">
        <v>4918989</v>
      </c>
      <c r="H2001" t="s">
        <v>8536</v>
      </c>
    </row>
    <row r="2002" spans="1:8" x14ac:dyDescent="0.3">
      <c r="A2002">
        <v>4919657</v>
      </c>
      <c r="B2002">
        <v>26.97</v>
      </c>
      <c r="C2002">
        <v>1</v>
      </c>
      <c r="D2002">
        <v>-23.530772899999999</v>
      </c>
      <c r="E2002">
        <v>-46.646667200000003</v>
      </c>
      <c r="F2002" t="s">
        <v>7023</v>
      </c>
      <c r="G2002">
        <v>4919657</v>
      </c>
      <c r="H2002" t="s">
        <v>8942</v>
      </c>
    </row>
    <row r="2003" spans="1:8" x14ac:dyDescent="0.3">
      <c r="A2003">
        <v>4920919</v>
      </c>
      <c r="B2003">
        <v>204.65000000000003</v>
      </c>
      <c r="C2003">
        <v>12</v>
      </c>
      <c r="D2003">
        <v>-23.515460699999998</v>
      </c>
      <c r="E2003">
        <v>-46.464213099999903</v>
      </c>
      <c r="F2003" t="s">
        <v>7023</v>
      </c>
      <c r="G2003">
        <v>4920919</v>
      </c>
      <c r="H2003" t="s">
        <v>8943</v>
      </c>
    </row>
    <row r="2004" spans="1:8" x14ac:dyDescent="0.3">
      <c r="A2004">
        <v>4920922</v>
      </c>
      <c r="B2004">
        <v>100.32999999999998</v>
      </c>
      <c r="C2004">
        <v>8</v>
      </c>
      <c r="D2004">
        <v>-23.591671999999999</v>
      </c>
      <c r="E2004">
        <v>-46.413403700000003</v>
      </c>
      <c r="F2004" t="s">
        <v>7023</v>
      </c>
      <c r="G2004">
        <v>4920922</v>
      </c>
      <c r="H2004" t="s">
        <v>8944</v>
      </c>
    </row>
    <row r="2005" spans="1:8" x14ac:dyDescent="0.3">
      <c r="A2005">
        <v>4920940</v>
      </c>
      <c r="B2005">
        <v>41.400000000000006</v>
      </c>
      <c r="C2005">
        <v>5</v>
      </c>
      <c r="D2005">
        <v>-23.572252299999999</v>
      </c>
      <c r="E2005">
        <v>-46.399482300000003</v>
      </c>
      <c r="F2005" t="s">
        <v>7023</v>
      </c>
      <c r="G2005">
        <v>4920940</v>
      </c>
      <c r="H2005" t="s">
        <v>8945</v>
      </c>
    </row>
    <row r="2006" spans="1:8" x14ac:dyDescent="0.3">
      <c r="A2006">
        <v>4922188</v>
      </c>
      <c r="B2006">
        <v>257.06000000000006</v>
      </c>
      <c r="C2006">
        <v>12</v>
      </c>
      <c r="D2006">
        <v>-23.5591589</v>
      </c>
      <c r="E2006">
        <v>-46.488959899999998</v>
      </c>
      <c r="F2006" t="s">
        <v>7023</v>
      </c>
      <c r="G2006">
        <v>4922188</v>
      </c>
      <c r="H2006" t="s">
        <v>8946</v>
      </c>
    </row>
    <row r="2007" spans="1:8" x14ac:dyDescent="0.3">
      <c r="A2007">
        <v>4929345</v>
      </c>
      <c r="B2007">
        <v>1209.72</v>
      </c>
      <c r="C2007">
        <v>15</v>
      </c>
      <c r="D2007">
        <v>-23.503198900000001</v>
      </c>
      <c r="E2007">
        <v>-46.848731899999997</v>
      </c>
      <c r="F2007" t="s">
        <v>7023</v>
      </c>
      <c r="G2007">
        <v>4929345</v>
      </c>
      <c r="H2007" t="s">
        <v>8947</v>
      </c>
    </row>
    <row r="2008" spans="1:8" x14ac:dyDescent="0.3">
      <c r="A2008">
        <v>4930006</v>
      </c>
      <c r="B2008">
        <v>160.73999999999998</v>
      </c>
      <c r="C2008">
        <v>20</v>
      </c>
      <c r="D2008">
        <v>-23.554362900000001</v>
      </c>
      <c r="E2008">
        <v>-46.584094399999998</v>
      </c>
      <c r="F2008" t="s">
        <v>7023</v>
      </c>
      <c r="G2008">
        <v>4930006</v>
      </c>
      <c r="H2008" t="s">
        <v>8948</v>
      </c>
    </row>
    <row r="2009" spans="1:8" x14ac:dyDescent="0.3">
      <c r="A2009">
        <v>4932322</v>
      </c>
      <c r="B2009">
        <v>505.2</v>
      </c>
      <c r="C2009">
        <v>1</v>
      </c>
      <c r="D2009">
        <v>-23.5933463</v>
      </c>
      <c r="E2009">
        <v>-46.8377263</v>
      </c>
      <c r="F2009" t="s">
        <v>7023</v>
      </c>
      <c r="G2009">
        <v>4932322</v>
      </c>
      <c r="H2009" t="s">
        <v>8949</v>
      </c>
    </row>
    <row r="2010" spans="1:8" x14ac:dyDescent="0.3">
      <c r="A2010">
        <v>4932386</v>
      </c>
      <c r="B2010">
        <v>3.22</v>
      </c>
      <c r="C2010">
        <v>1</v>
      </c>
      <c r="D2010">
        <v>-23.496570899999998</v>
      </c>
      <c r="E2010">
        <v>-46.363436499999999</v>
      </c>
      <c r="F2010" t="s">
        <v>7023</v>
      </c>
      <c r="G2010">
        <v>4932386</v>
      </c>
      <c r="H2010" t="s">
        <v>8950</v>
      </c>
    </row>
    <row r="2011" spans="1:8" x14ac:dyDescent="0.3">
      <c r="A2011">
        <v>4936380</v>
      </c>
      <c r="B2011">
        <v>122.41</v>
      </c>
      <c r="C2011">
        <v>13</v>
      </c>
      <c r="D2011">
        <v>-23.544129699999999</v>
      </c>
      <c r="E2011">
        <v>-46.245793300000003</v>
      </c>
      <c r="F2011" t="s">
        <v>7023</v>
      </c>
      <c r="G2011">
        <v>4936380</v>
      </c>
      <c r="H2011" t="s">
        <v>8951</v>
      </c>
    </row>
    <row r="2012" spans="1:8" x14ac:dyDescent="0.3">
      <c r="A2012">
        <v>4936388</v>
      </c>
      <c r="B2012">
        <v>12.870000000000001</v>
      </c>
      <c r="C2012">
        <v>5</v>
      </c>
      <c r="D2012">
        <v>-23.5518356</v>
      </c>
      <c r="E2012">
        <v>-46.206864699999997</v>
      </c>
      <c r="F2012" t="s">
        <v>7023</v>
      </c>
      <c r="G2012">
        <v>4936388</v>
      </c>
      <c r="H2012" t="s">
        <v>8952</v>
      </c>
    </row>
    <row r="2013" spans="1:8" x14ac:dyDescent="0.3">
      <c r="A2013">
        <v>4937208</v>
      </c>
      <c r="B2013">
        <v>2.66</v>
      </c>
      <c r="C2013">
        <v>1</v>
      </c>
      <c r="D2013">
        <v>-23.559125099999999</v>
      </c>
      <c r="E2013">
        <v>-46.217396999999998</v>
      </c>
      <c r="F2013" t="s">
        <v>7023</v>
      </c>
      <c r="G2013">
        <v>4937208</v>
      </c>
      <c r="H2013" t="s">
        <v>8953</v>
      </c>
    </row>
    <row r="2014" spans="1:8" x14ac:dyDescent="0.3">
      <c r="A2014">
        <v>4937213</v>
      </c>
      <c r="B2014">
        <v>208.65999999999997</v>
      </c>
      <c r="C2014">
        <v>16</v>
      </c>
      <c r="D2014">
        <v>-23.478295599999999</v>
      </c>
      <c r="E2014">
        <v>-46.428355400000001</v>
      </c>
      <c r="F2014" t="s">
        <v>7023</v>
      </c>
      <c r="G2014">
        <v>4937213</v>
      </c>
      <c r="H2014" t="s">
        <v>8954</v>
      </c>
    </row>
    <row r="2015" spans="1:8" x14ac:dyDescent="0.3">
      <c r="A2015">
        <v>4938951</v>
      </c>
      <c r="B2015">
        <v>1.48</v>
      </c>
      <c r="C2015">
        <v>2</v>
      </c>
      <c r="D2015">
        <v>-23.532604299999999</v>
      </c>
      <c r="E2015">
        <v>-46.857250699999902</v>
      </c>
      <c r="F2015" t="s">
        <v>7023</v>
      </c>
      <c r="G2015">
        <v>4938951</v>
      </c>
      <c r="H2015" t="s">
        <v>8955</v>
      </c>
    </row>
    <row r="2016" spans="1:8" x14ac:dyDescent="0.3">
      <c r="A2016">
        <v>4944939</v>
      </c>
      <c r="B2016">
        <v>84.55</v>
      </c>
      <c r="C2016">
        <v>10</v>
      </c>
      <c r="D2016">
        <v>-23.5570576</v>
      </c>
      <c r="E2016">
        <v>-46.843585399999903</v>
      </c>
      <c r="F2016" t="s">
        <v>7023</v>
      </c>
      <c r="G2016">
        <v>4944939</v>
      </c>
      <c r="H2016" t="s">
        <v>8956</v>
      </c>
    </row>
    <row r="2017" spans="1:8" x14ac:dyDescent="0.3">
      <c r="A2017">
        <v>4945311</v>
      </c>
      <c r="B2017">
        <v>4333.09</v>
      </c>
      <c r="C2017">
        <v>42</v>
      </c>
      <c r="D2017">
        <v>-23.641428999999999</v>
      </c>
      <c r="E2017">
        <v>-46.784757900000002</v>
      </c>
      <c r="F2017" t="s">
        <v>7023</v>
      </c>
      <c r="G2017">
        <v>4945311</v>
      </c>
      <c r="H2017" t="s">
        <v>7278</v>
      </c>
    </row>
    <row r="2018" spans="1:8" x14ac:dyDescent="0.3">
      <c r="A2018">
        <v>4945416</v>
      </c>
      <c r="B2018">
        <v>3.58</v>
      </c>
      <c r="C2018">
        <v>1</v>
      </c>
      <c r="D2018">
        <v>-23.566659300000001</v>
      </c>
      <c r="E2018">
        <v>-46.4824269</v>
      </c>
      <c r="F2018" t="s">
        <v>7023</v>
      </c>
      <c r="G2018">
        <v>4945416</v>
      </c>
      <c r="H2018" t="s">
        <v>8957</v>
      </c>
    </row>
    <row r="2019" spans="1:8" x14ac:dyDescent="0.3">
      <c r="A2019">
        <v>4945419</v>
      </c>
      <c r="B2019">
        <v>499.68000000000006</v>
      </c>
      <c r="C2019">
        <v>25</v>
      </c>
      <c r="D2019">
        <v>-23.549399300000001</v>
      </c>
      <c r="E2019">
        <v>-46.449453200000001</v>
      </c>
      <c r="F2019" t="s">
        <v>7023</v>
      </c>
      <c r="G2019">
        <v>4945419</v>
      </c>
      <c r="H2019" t="s">
        <v>8958</v>
      </c>
    </row>
    <row r="2020" spans="1:8" x14ac:dyDescent="0.3">
      <c r="A2020">
        <v>4945421</v>
      </c>
      <c r="B2020">
        <v>119.32999999999998</v>
      </c>
      <c r="C2020">
        <v>15</v>
      </c>
      <c r="D2020">
        <v>-23.4647541</v>
      </c>
      <c r="E2020">
        <v>-46.393265100000001</v>
      </c>
      <c r="F2020" t="s">
        <v>7023</v>
      </c>
      <c r="G2020">
        <v>4945421</v>
      </c>
      <c r="H2020" t="s">
        <v>8959</v>
      </c>
    </row>
    <row r="2021" spans="1:8" x14ac:dyDescent="0.3">
      <c r="A2021">
        <v>4945619</v>
      </c>
      <c r="B2021">
        <v>11.41</v>
      </c>
      <c r="C2021">
        <v>2</v>
      </c>
      <c r="D2021">
        <v>-23.4467727</v>
      </c>
      <c r="E2021">
        <v>-46.436232799999999</v>
      </c>
      <c r="F2021" t="s">
        <v>7023</v>
      </c>
      <c r="G2021">
        <v>4945619</v>
      </c>
      <c r="H2021" t="s">
        <v>8960</v>
      </c>
    </row>
    <row r="2022" spans="1:8" x14ac:dyDescent="0.3">
      <c r="A2022">
        <v>4948559</v>
      </c>
      <c r="B2022">
        <v>14.72</v>
      </c>
      <c r="C2022">
        <v>3</v>
      </c>
      <c r="D2022">
        <v>-23.511006800000001</v>
      </c>
      <c r="E2022">
        <v>-46.420861100000003</v>
      </c>
      <c r="F2022" t="s">
        <v>7023</v>
      </c>
      <c r="G2022">
        <v>4948559</v>
      </c>
      <c r="H2022" t="s">
        <v>8961</v>
      </c>
    </row>
    <row r="2023" spans="1:8" x14ac:dyDescent="0.3">
      <c r="A2023">
        <v>4949852</v>
      </c>
      <c r="B2023">
        <v>0.48</v>
      </c>
      <c r="C2023">
        <v>1</v>
      </c>
      <c r="D2023">
        <v>-23.466482899999999</v>
      </c>
      <c r="E2023">
        <v>-46.339510999999902</v>
      </c>
      <c r="F2023" t="s">
        <v>7023</v>
      </c>
      <c r="G2023">
        <v>4949852</v>
      </c>
      <c r="H2023" t="s">
        <v>8962</v>
      </c>
    </row>
    <row r="2024" spans="1:8" x14ac:dyDescent="0.3">
      <c r="A2024">
        <v>4949860</v>
      </c>
      <c r="B2024">
        <v>29.01</v>
      </c>
      <c r="C2024">
        <v>5</v>
      </c>
      <c r="D2024">
        <v>-23.544529799999999</v>
      </c>
      <c r="E2024">
        <v>-46.436548500000001</v>
      </c>
      <c r="F2024" t="s">
        <v>7023</v>
      </c>
      <c r="G2024">
        <v>4949860</v>
      </c>
      <c r="H2024" t="s">
        <v>8963</v>
      </c>
    </row>
    <row r="2025" spans="1:8" x14ac:dyDescent="0.3">
      <c r="A2025">
        <v>4949862</v>
      </c>
      <c r="B2025">
        <v>77.319999999999993</v>
      </c>
      <c r="C2025">
        <v>6</v>
      </c>
      <c r="D2025">
        <v>-23.477033599999999</v>
      </c>
      <c r="E2025">
        <v>-46.352862899999998</v>
      </c>
      <c r="F2025" t="s">
        <v>7023</v>
      </c>
      <c r="G2025">
        <v>4949862</v>
      </c>
      <c r="H2025" t="s">
        <v>8964</v>
      </c>
    </row>
    <row r="2026" spans="1:8" x14ac:dyDescent="0.3">
      <c r="A2026">
        <v>4950445</v>
      </c>
      <c r="B2026">
        <v>3686.7299999999996</v>
      </c>
      <c r="C2026">
        <v>22</v>
      </c>
      <c r="D2026">
        <v>-23.590942500000001</v>
      </c>
      <c r="E2026">
        <v>-46.489273900000001</v>
      </c>
      <c r="F2026" t="s">
        <v>7023</v>
      </c>
      <c r="G2026">
        <v>4950445</v>
      </c>
      <c r="H2026" t="s">
        <v>8965</v>
      </c>
    </row>
    <row r="2027" spans="1:8" x14ac:dyDescent="0.3">
      <c r="A2027">
        <v>4951779</v>
      </c>
      <c r="B2027">
        <v>346.81</v>
      </c>
      <c r="C2027">
        <v>14</v>
      </c>
      <c r="D2027">
        <v>-23.483875000000001</v>
      </c>
      <c r="E2027">
        <v>-46.6872179</v>
      </c>
      <c r="F2027" t="s">
        <v>7023</v>
      </c>
      <c r="G2027">
        <v>4951779</v>
      </c>
      <c r="H2027" t="s">
        <v>8966</v>
      </c>
    </row>
    <row r="2028" spans="1:8" x14ac:dyDescent="0.3">
      <c r="A2028">
        <v>4952618</v>
      </c>
      <c r="B2028">
        <v>189.91000000000003</v>
      </c>
      <c r="C2028">
        <v>8</v>
      </c>
      <c r="D2028">
        <v>-23.599690500000001</v>
      </c>
      <c r="E2028">
        <v>-46.400191599999999</v>
      </c>
      <c r="F2028" t="s">
        <v>7023</v>
      </c>
      <c r="G2028">
        <v>4952618</v>
      </c>
      <c r="H2028" t="s">
        <v>8967</v>
      </c>
    </row>
    <row r="2029" spans="1:8" x14ac:dyDescent="0.3">
      <c r="A2029">
        <v>4954404</v>
      </c>
      <c r="B2029">
        <v>153.85000000000002</v>
      </c>
      <c r="C2029">
        <v>10</v>
      </c>
      <c r="D2029">
        <v>-23.4680432</v>
      </c>
      <c r="E2029">
        <v>-46.322520300000001</v>
      </c>
      <c r="F2029" t="s">
        <v>7023</v>
      </c>
      <c r="G2029">
        <v>4954404</v>
      </c>
      <c r="H2029" t="s">
        <v>8968</v>
      </c>
    </row>
    <row r="2030" spans="1:8" x14ac:dyDescent="0.3">
      <c r="A2030">
        <v>4954629</v>
      </c>
      <c r="B2030">
        <v>130.07000000000002</v>
      </c>
      <c r="C2030">
        <v>9</v>
      </c>
      <c r="D2030">
        <v>-23.510783700000001</v>
      </c>
      <c r="E2030">
        <v>-46.567642799999902</v>
      </c>
      <c r="F2030" t="s">
        <v>7023</v>
      </c>
      <c r="G2030">
        <v>4954629</v>
      </c>
      <c r="H2030" t="s">
        <v>8969</v>
      </c>
    </row>
    <row r="2031" spans="1:8" x14ac:dyDescent="0.3">
      <c r="A2031">
        <v>4955042</v>
      </c>
      <c r="B2031">
        <v>2947.8100000000004</v>
      </c>
      <c r="C2031">
        <v>43</v>
      </c>
      <c r="D2031">
        <v>-23.500536</v>
      </c>
      <c r="E2031">
        <v>-46.442271699999999</v>
      </c>
      <c r="F2031" t="s">
        <v>7023</v>
      </c>
      <c r="G2031">
        <v>4955042</v>
      </c>
      <c r="H2031" t="s">
        <v>8970</v>
      </c>
    </row>
    <row r="2032" spans="1:8" x14ac:dyDescent="0.3">
      <c r="A2032">
        <v>4955048</v>
      </c>
      <c r="B2032">
        <v>0.76</v>
      </c>
      <c r="C2032">
        <v>1</v>
      </c>
      <c r="D2032">
        <v>-23.604374700000001</v>
      </c>
      <c r="E2032">
        <v>-46.4752218</v>
      </c>
      <c r="F2032" t="s">
        <v>7023</v>
      </c>
      <c r="G2032">
        <v>4955048</v>
      </c>
      <c r="H2032" t="s">
        <v>8971</v>
      </c>
    </row>
    <row r="2033" spans="1:8" x14ac:dyDescent="0.3">
      <c r="A2033">
        <v>4955069</v>
      </c>
      <c r="B2033">
        <v>1567.6100000000001</v>
      </c>
      <c r="C2033">
        <v>22</v>
      </c>
      <c r="D2033">
        <v>-23.531334999999999</v>
      </c>
      <c r="E2033">
        <v>-46.466907900000002</v>
      </c>
      <c r="F2033" t="s">
        <v>7023</v>
      </c>
      <c r="G2033">
        <v>4955069</v>
      </c>
      <c r="H2033" t="s">
        <v>8203</v>
      </c>
    </row>
    <row r="2034" spans="1:8" x14ac:dyDescent="0.3">
      <c r="A2034">
        <v>4959117</v>
      </c>
      <c r="B2034">
        <v>9.77</v>
      </c>
      <c r="C2034">
        <v>2</v>
      </c>
      <c r="D2034">
        <v>-23.523763299999999</v>
      </c>
      <c r="E2034">
        <v>-46.900748200000002</v>
      </c>
      <c r="F2034" t="s">
        <v>7023</v>
      </c>
      <c r="G2034">
        <v>4959117</v>
      </c>
      <c r="H2034" t="s">
        <v>8972</v>
      </c>
    </row>
    <row r="2035" spans="1:8" x14ac:dyDescent="0.3">
      <c r="A2035">
        <v>4959668</v>
      </c>
      <c r="B2035">
        <v>188.78999999999996</v>
      </c>
      <c r="C2035">
        <v>10</v>
      </c>
      <c r="D2035">
        <v>-23.601778400000001</v>
      </c>
      <c r="E2035">
        <v>-46.4957116</v>
      </c>
      <c r="F2035" t="s">
        <v>7023</v>
      </c>
      <c r="G2035">
        <v>4959668</v>
      </c>
      <c r="H2035" t="s">
        <v>8973</v>
      </c>
    </row>
    <row r="2036" spans="1:8" x14ac:dyDescent="0.3">
      <c r="A2036">
        <v>4960358</v>
      </c>
      <c r="B2036">
        <v>49.980000000000004</v>
      </c>
      <c r="C2036">
        <v>13</v>
      </c>
      <c r="D2036">
        <v>-23.5012106</v>
      </c>
      <c r="E2036">
        <v>-46.501580699999998</v>
      </c>
      <c r="F2036" t="s">
        <v>7023</v>
      </c>
      <c r="G2036">
        <v>4960358</v>
      </c>
      <c r="H2036" t="s">
        <v>8974</v>
      </c>
    </row>
    <row r="2037" spans="1:8" x14ac:dyDescent="0.3">
      <c r="A2037">
        <v>4960359</v>
      </c>
      <c r="B2037">
        <v>25.740000000000002</v>
      </c>
      <c r="C2037">
        <v>4</v>
      </c>
      <c r="D2037">
        <v>-23.492357699999999</v>
      </c>
      <c r="E2037">
        <v>-46.475263499999997</v>
      </c>
      <c r="F2037" t="s">
        <v>7023</v>
      </c>
      <c r="G2037">
        <v>4960359</v>
      </c>
      <c r="H2037" t="s">
        <v>8975</v>
      </c>
    </row>
    <row r="2038" spans="1:8" x14ac:dyDescent="0.3">
      <c r="A2038">
        <v>4960432</v>
      </c>
      <c r="B2038">
        <v>3528.3200000000006</v>
      </c>
      <c r="C2038">
        <v>52</v>
      </c>
      <c r="D2038">
        <v>-23.451835200000001</v>
      </c>
      <c r="E2038">
        <v>-46.534769900000001</v>
      </c>
      <c r="F2038" t="s">
        <v>7023</v>
      </c>
      <c r="G2038">
        <v>4960432</v>
      </c>
      <c r="H2038" t="s">
        <v>8976</v>
      </c>
    </row>
    <row r="2039" spans="1:8" x14ac:dyDescent="0.3">
      <c r="A2039">
        <v>4960433</v>
      </c>
      <c r="B2039">
        <v>13.88</v>
      </c>
      <c r="C2039">
        <v>9</v>
      </c>
      <c r="D2039">
        <v>-23.538992400000001</v>
      </c>
      <c r="E2039">
        <v>-46.531506999999998</v>
      </c>
      <c r="F2039" t="s">
        <v>7023</v>
      </c>
      <c r="G2039">
        <v>4960433</v>
      </c>
      <c r="H2039" t="s">
        <v>8977</v>
      </c>
    </row>
    <row r="2040" spans="1:8" x14ac:dyDescent="0.3">
      <c r="A2040">
        <v>4960438</v>
      </c>
      <c r="B2040">
        <v>61.96</v>
      </c>
      <c r="C2040">
        <v>6</v>
      </c>
      <c r="D2040">
        <v>-23.592477299999999</v>
      </c>
      <c r="E2040">
        <v>-46.393765599999902</v>
      </c>
      <c r="F2040" t="s">
        <v>7023</v>
      </c>
      <c r="G2040">
        <v>4960438</v>
      </c>
      <c r="H2040" t="s">
        <v>8978</v>
      </c>
    </row>
    <row r="2041" spans="1:8" x14ac:dyDescent="0.3">
      <c r="A2041">
        <v>4961523</v>
      </c>
      <c r="B2041">
        <v>165.03</v>
      </c>
      <c r="C2041">
        <v>8</v>
      </c>
      <c r="D2041">
        <v>-23.521586299999999</v>
      </c>
      <c r="E2041">
        <v>-46.460882599999998</v>
      </c>
      <c r="F2041" t="s">
        <v>7023</v>
      </c>
      <c r="G2041">
        <v>4961523</v>
      </c>
      <c r="H2041" t="s">
        <v>8979</v>
      </c>
    </row>
    <row r="2042" spans="1:8" x14ac:dyDescent="0.3">
      <c r="A2042">
        <v>4961787</v>
      </c>
      <c r="B2042">
        <v>11.8</v>
      </c>
      <c r="C2042">
        <v>2</v>
      </c>
      <c r="D2042">
        <v>-23.482892199999998</v>
      </c>
      <c r="E2042">
        <v>-46.371051399999999</v>
      </c>
      <c r="F2042" t="s">
        <v>7023</v>
      </c>
      <c r="G2042">
        <v>4961787</v>
      </c>
      <c r="H2042" t="s">
        <v>8980</v>
      </c>
    </row>
    <row r="2043" spans="1:8" x14ac:dyDescent="0.3">
      <c r="A2043">
        <v>4962224</v>
      </c>
      <c r="B2043">
        <v>221.73</v>
      </c>
      <c r="C2043">
        <v>13</v>
      </c>
      <c r="D2043">
        <v>-23.554088</v>
      </c>
      <c r="E2043">
        <v>-46.851662900000001</v>
      </c>
      <c r="F2043" t="s">
        <v>7023</v>
      </c>
      <c r="G2043">
        <v>4962224</v>
      </c>
      <c r="H2043" t="s">
        <v>8981</v>
      </c>
    </row>
    <row r="2044" spans="1:8" x14ac:dyDescent="0.3">
      <c r="A2044">
        <v>4962292</v>
      </c>
      <c r="B2044">
        <v>634.08000000000004</v>
      </c>
      <c r="C2044">
        <v>16</v>
      </c>
      <c r="D2044">
        <v>-23.362783</v>
      </c>
      <c r="E2044">
        <v>-46.741565000000001</v>
      </c>
      <c r="F2044" t="s">
        <v>7023</v>
      </c>
      <c r="G2044">
        <v>4962292</v>
      </c>
      <c r="H2044" t="s">
        <v>8982</v>
      </c>
    </row>
    <row r="2045" spans="1:8" x14ac:dyDescent="0.3">
      <c r="A2045">
        <v>4962803</v>
      </c>
      <c r="B2045">
        <v>146.88999999999999</v>
      </c>
      <c r="C2045">
        <v>18</v>
      </c>
      <c r="D2045">
        <v>-23.618949799999999</v>
      </c>
      <c r="E2045">
        <v>-46.7701092</v>
      </c>
      <c r="F2045" t="s">
        <v>7023</v>
      </c>
      <c r="G2045">
        <v>4962803</v>
      </c>
      <c r="H2045" t="s">
        <v>8983</v>
      </c>
    </row>
    <row r="2046" spans="1:8" x14ac:dyDescent="0.3">
      <c r="A2046">
        <v>4962808</v>
      </c>
      <c r="B2046">
        <v>113.92999999999999</v>
      </c>
      <c r="C2046">
        <v>7</v>
      </c>
      <c r="D2046">
        <v>-23.518798799999999</v>
      </c>
      <c r="E2046">
        <v>-46.5899821</v>
      </c>
      <c r="F2046" t="s">
        <v>7023</v>
      </c>
      <c r="G2046">
        <v>4962808</v>
      </c>
      <c r="H2046" t="s">
        <v>8984</v>
      </c>
    </row>
    <row r="2047" spans="1:8" x14ac:dyDescent="0.3">
      <c r="A2047">
        <v>4963153</v>
      </c>
      <c r="B2047">
        <v>209.70000000000005</v>
      </c>
      <c r="C2047">
        <v>16</v>
      </c>
      <c r="D2047">
        <v>-23.5661019</v>
      </c>
      <c r="E2047">
        <v>-46.639411899999999</v>
      </c>
      <c r="F2047" t="s">
        <v>7023</v>
      </c>
      <c r="G2047">
        <v>4963153</v>
      </c>
      <c r="H2047" t="s">
        <v>8985</v>
      </c>
    </row>
    <row r="2048" spans="1:8" x14ac:dyDescent="0.3">
      <c r="A2048">
        <v>4965317</v>
      </c>
      <c r="B2048">
        <v>177.38</v>
      </c>
      <c r="C2048">
        <v>6</v>
      </c>
      <c r="D2048">
        <v>-23.6192514</v>
      </c>
      <c r="E2048">
        <v>-46.815308399999999</v>
      </c>
      <c r="F2048" t="s">
        <v>7023</v>
      </c>
      <c r="G2048">
        <v>4965317</v>
      </c>
      <c r="H2048" t="s">
        <v>8986</v>
      </c>
    </row>
    <row r="2049" spans="1:8" x14ac:dyDescent="0.3">
      <c r="A2049">
        <v>4965722</v>
      </c>
      <c r="B2049">
        <v>79.039999999999992</v>
      </c>
      <c r="C2049">
        <v>10</v>
      </c>
      <c r="D2049">
        <v>-23.496570899999998</v>
      </c>
      <c r="E2049">
        <v>-46.363436499999999</v>
      </c>
      <c r="F2049" t="s">
        <v>7023</v>
      </c>
      <c r="G2049">
        <v>4965722</v>
      </c>
      <c r="H2049" t="s">
        <v>8987</v>
      </c>
    </row>
    <row r="2050" spans="1:8" x14ac:dyDescent="0.3">
      <c r="A2050">
        <v>4966307</v>
      </c>
      <c r="B2050">
        <v>125.41</v>
      </c>
      <c r="C2050">
        <v>21</v>
      </c>
      <c r="D2050">
        <v>-23.519282199999999</v>
      </c>
      <c r="E2050">
        <v>-46.195239600000001</v>
      </c>
      <c r="F2050" t="s">
        <v>7023</v>
      </c>
      <c r="G2050">
        <v>4966307</v>
      </c>
      <c r="H2050" t="s">
        <v>8988</v>
      </c>
    </row>
    <row r="2051" spans="1:8" x14ac:dyDescent="0.3">
      <c r="A2051">
        <v>4967157</v>
      </c>
      <c r="B2051">
        <v>1872.9699999999998</v>
      </c>
      <c r="C2051">
        <v>22</v>
      </c>
      <c r="D2051">
        <v>-23.540053499999999</v>
      </c>
      <c r="E2051">
        <v>-46.517277300000003</v>
      </c>
      <c r="F2051" t="s">
        <v>7023</v>
      </c>
      <c r="G2051">
        <v>4967157</v>
      </c>
      <c r="H2051" t="s">
        <v>8989</v>
      </c>
    </row>
    <row r="2052" spans="1:8" x14ac:dyDescent="0.3">
      <c r="A2052">
        <v>4967361</v>
      </c>
      <c r="B2052">
        <v>935.71000000000015</v>
      </c>
      <c r="C2052">
        <v>49</v>
      </c>
      <c r="D2052">
        <v>-23.392829500000001</v>
      </c>
      <c r="E2052">
        <v>-46.439049399999902</v>
      </c>
      <c r="F2052" t="s">
        <v>7023</v>
      </c>
      <c r="G2052">
        <v>4967361</v>
      </c>
      <c r="H2052" t="s">
        <v>8990</v>
      </c>
    </row>
    <row r="2053" spans="1:8" x14ac:dyDescent="0.3">
      <c r="A2053">
        <v>4969245</v>
      </c>
      <c r="B2053">
        <v>36.61</v>
      </c>
      <c r="C2053">
        <v>11</v>
      </c>
      <c r="D2053">
        <v>-23.512504499999999</v>
      </c>
      <c r="E2053">
        <v>-46.791612800000003</v>
      </c>
      <c r="F2053" t="s">
        <v>7023</v>
      </c>
      <c r="G2053">
        <v>4969245</v>
      </c>
      <c r="H2053" t="s">
        <v>8991</v>
      </c>
    </row>
    <row r="2054" spans="1:8" x14ac:dyDescent="0.3">
      <c r="A2054">
        <v>4969397</v>
      </c>
      <c r="B2054">
        <v>41.4</v>
      </c>
      <c r="C2054">
        <v>5</v>
      </c>
      <c r="D2054">
        <v>-23.6453676</v>
      </c>
      <c r="E2054">
        <v>-46.793206599999998</v>
      </c>
      <c r="F2054" t="s">
        <v>7023</v>
      </c>
      <c r="G2054">
        <v>4969397</v>
      </c>
      <c r="H2054" t="s">
        <v>8992</v>
      </c>
    </row>
    <row r="2055" spans="1:8" x14ac:dyDescent="0.3">
      <c r="A2055">
        <v>4970276</v>
      </c>
      <c r="B2055">
        <v>166.89999999999998</v>
      </c>
      <c r="C2055">
        <v>16</v>
      </c>
      <c r="D2055">
        <v>-23.617012800000001</v>
      </c>
      <c r="E2055">
        <v>-46.723201099999997</v>
      </c>
      <c r="F2055" t="s">
        <v>7023</v>
      </c>
      <c r="G2055">
        <v>4970276</v>
      </c>
      <c r="H2055" t="s">
        <v>8993</v>
      </c>
    </row>
    <row r="2056" spans="1:8" x14ac:dyDescent="0.3">
      <c r="A2056">
        <v>4972761</v>
      </c>
      <c r="B2056">
        <v>80.91</v>
      </c>
      <c r="C2056">
        <v>8</v>
      </c>
      <c r="D2056">
        <v>-23.545583100000002</v>
      </c>
      <c r="E2056">
        <v>-46.648114</v>
      </c>
      <c r="F2056" t="s">
        <v>7023</v>
      </c>
      <c r="G2056">
        <v>4972761</v>
      </c>
      <c r="H2056" t="s">
        <v>8994</v>
      </c>
    </row>
    <row r="2057" spans="1:8" x14ac:dyDescent="0.3">
      <c r="A2057">
        <v>4972782</v>
      </c>
      <c r="B2057">
        <v>519.67000000000007</v>
      </c>
      <c r="C2057">
        <v>27</v>
      </c>
      <c r="D2057">
        <v>-23.607221500000001</v>
      </c>
      <c r="E2057">
        <v>-46.463923700000002</v>
      </c>
      <c r="F2057" t="s">
        <v>7023</v>
      </c>
      <c r="G2057">
        <v>4972782</v>
      </c>
      <c r="H2057" t="s">
        <v>8995</v>
      </c>
    </row>
    <row r="2058" spans="1:8" x14ac:dyDescent="0.3">
      <c r="A2058">
        <v>4973759</v>
      </c>
      <c r="B2058">
        <v>262.17</v>
      </c>
      <c r="C2058">
        <v>18</v>
      </c>
      <c r="D2058">
        <v>-23.504769799999998</v>
      </c>
      <c r="E2058">
        <v>-46.744236800000003</v>
      </c>
      <c r="F2058" t="s">
        <v>7023</v>
      </c>
      <c r="G2058">
        <v>4973759</v>
      </c>
      <c r="H2058" t="s">
        <v>8996</v>
      </c>
    </row>
    <row r="2059" spans="1:8" x14ac:dyDescent="0.3">
      <c r="A2059">
        <v>4973865</v>
      </c>
      <c r="B2059">
        <v>137.07999999999998</v>
      </c>
      <c r="C2059">
        <v>21</v>
      </c>
      <c r="D2059">
        <v>-23.6033142</v>
      </c>
      <c r="E2059">
        <v>-46.5536125</v>
      </c>
      <c r="F2059" t="s">
        <v>7023</v>
      </c>
      <c r="G2059">
        <v>4973865</v>
      </c>
      <c r="H2059" t="s">
        <v>8997</v>
      </c>
    </row>
    <row r="2060" spans="1:8" x14ac:dyDescent="0.3">
      <c r="A2060">
        <v>4973866</v>
      </c>
      <c r="B2060">
        <v>61.829999999999991</v>
      </c>
      <c r="C2060">
        <v>9</v>
      </c>
      <c r="D2060">
        <v>-23.564157699999999</v>
      </c>
      <c r="E2060">
        <v>-46.6349971</v>
      </c>
      <c r="F2060" t="s">
        <v>7023</v>
      </c>
      <c r="G2060">
        <v>4973866</v>
      </c>
      <c r="H2060" t="s">
        <v>8998</v>
      </c>
    </row>
    <row r="2061" spans="1:8" x14ac:dyDescent="0.3">
      <c r="A2061">
        <v>4974898</v>
      </c>
      <c r="B2061">
        <v>153.08000000000001</v>
      </c>
      <c r="C2061">
        <v>1</v>
      </c>
      <c r="D2061">
        <v>-23.547828299999999</v>
      </c>
      <c r="E2061">
        <v>-46.899066599999998</v>
      </c>
      <c r="F2061" t="s">
        <v>7023</v>
      </c>
      <c r="G2061">
        <v>4974898</v>
      </c>
      <c r="H2061" t="s">
        <v>8999</v>
      </c>
    </row>
    <row r="2062" spans="1:8" x14ac:dyDescent="0.3">
      <c r="A2062">
        <v>4975006</v>
      </c>
      <c r="B2062">
        <v>162.08000000000001</v>
      </c>
      <c r="C2062">
        <v>15</v>
      </c>
      <c r="D2062">
        <v>-23.653175300000001</v>
      </c>
      <c r="E2062">
        <v>-46.820325699999998</v>
      </c>
      <c r="F2062" t="s">
        <v>7023</v>
      </c>
      <c r="G2062">
        <v>4975006</v>
      </c>
      <c r="H2062" t="s">
        <v>9000</v>
      </c>
    </row>
    <row r="2063" spans="1:8" x14ac:dyDescent="0.3">
      <c r="A2063">
        <v>4975064</v>
      </c>
      <c r="B2063">
        <v>349.96000000000004</v>
      </c>
      <c r="C2063">
        <v>11</v>
      </c>
      <c r="D2063">
        <v>-23.6843222</v>
      </c>
      <c r="E2063">
        <v>-46.781725100000003</v>
      </c>
      <c r="F2063" t="s">
        <v>7023</v>
      </c>
      <c r="G2063">
        <v>4975064</v>
      </c>
      <c r="H2063" t="s">
        <v>9001</v>
      </c>
    </row>
    <row r="2064" spans="1:8" x14ac:dyDescent="0.3">
      <c r="A2064">
        <v>4975069</v>
      </c>
      <c r="B2064">
        <v>52.480000000000004</v>
      </c>
      <c r="C2064">
        <v>2</v>
      </c>
      <c r="D2064">
        <v>-23.5964445</v>
      </c>
      <c r="E2064">
        <v>-46.534932599999998</v>
      </c>
      <c r="F2064" t="s">
        <v>7023</v>
      </c>
      <c r="G2064">
        <v>4975069</v>
      </c>
      <c r="H2064" t="s">
        <v>9002</v>
      </c>
    </row>
    <row r="2065" spans="1:8" x14ac:dyDescent="0.3">
      <c r="A2065">
        <v>4977350</v>
      </c>
      <c r="B2065">
        <v>832.65999999999985</v>
      </c>
      <c r="C2065">
        <v>23</v>
      </c>
      <c r="D2065">
        <v>-23.403622200000001</v>
      </c>
      <c r="E2065">
        <v>-46.516715400000002</v>
      </c>
      <c r="F2065" t="s">
        <v>7023</v>
      </c>
      <c r="G2065">
        <v>4977350</v>
      </c>
      <c r="H2065" t="s">
        <v>9003</v>
      </c>
    </row>
    <row r="2066" spans="1:8" x14ac:dyDescent="0.3">
      <c r="A2066">
        <v>4977992</v>
      </c>
      <c r="B2066">
        <v>52.07</v>
      </c>
      <c r="C2066">
        <v>3</v>
      </c>
      <c r="D2066">
        <v>-23.5219156</v>
      </c>
      <c r="E2066">
        <v>-46.195907899999902</v>
      </c>
      <c r="F2066" t="s">
        <v>7023</v>
      </c>
      <c r="G2066">
        <v>4977992</v>
      </c>
      <c r="H2066" t="s">
        <v>9004</v>
      </c>
    </row>
    <row r="2067" spans="1:8" x14ac:dyDescent="0.3">
      <c r="A2067">
        <v>4979569</v>
      </c>
      <c r="B2067">
        <v>1545.66</v>
      </c>
      <c r="C2067">
        <v>11</v>
      </c>
      <c r="D2067">
        <v>-23.5530875</v>
      </c>
      <c r="E2067">
        <v>-46.565928300000003</v>
      </c>
      <c r="F2067" t="s">
        <v>7023</v>
      </c>
      <c r="G2067">
        <v>4979569</v>
      </c>
      <c r="H2067" t="s">
        <v>7070</v>
      </c>
    </row>
    <row r="2068" spans="1:8" x14ac:dyDescent="0.3">
      <c r="A2068">
        <v>4980308</v>
      </c>
      <c r="B2068">
        <v>22.490000000000002</v>
      </c>
      <c r="C2068">
        <v>3</v>
      </c>
      <c r="D2068">
        <v>-23.570986099999999</v>
      </c>
      <c r="E2068">
        <v>-46.5178169</v>
      </c>
      <c r="F2068" t="s">
        <v>7023</v>
      </c>
      <c r="G2068">
        <v>4980308</v>
      </c>
      <c r="H2068" t="s">
        <v>9005</v>
      </c>
    </row>
    <row r="2069" spans="1:8" x14ac:dyDescent="0.3">
      <c r="A2069">
        <v>4980329</v>
      </c>
      <c r="B2069">
        <v>3.21</v>
      </c>
      <c r="C2069">
        <v>1</v>
      </c>
      <c r="D2069">
        <v>-23.437495299999998</v>
      </c>
      <c r="E2069">
        <v>-46.275725700000002</v>
      </c>
      <c r="F2069" t="s">
        <v>7023</v>
      </c>
      <c r="G2069">
        <v>4980329</v>
      </c>
      <c r="H2069" t="s">
        <v>9006</v>
      </c>
    </row>
    <row r="2070" spans="1:8" x14ac:dyDescent="0.3">
      <c r="A2070">
        <v>4980529</v>
      </c>
      <c r="B2070">
        <v>344.55</v>
      </c>
      <c r="C2070">
        <v>18</v>
      </c>
      <c r="D2070">
        <v>-23.5002037</v>
      </c>
      <c r="E2070">
        <v>-46.634787000000003</v>
      </c>
      <c r="F2070" t="s">
        <v>7023</v>
      </c>
      <c r="G2070">
        <v>4980529</v>
      </c>
      <c r="H2070" t="s">
        <v>9007</v>
      </c>
    </row>
    <row r="2071" spans="1:8" x14ac:dyDescent="0.3">
      <c r="A2071">
        <v>4981213</v>
      </c>
      <c r="B2071">
        <v>18.810000000000002</v>
      </c>
      <c r="C2071">
        <v>3</v>
      </c>
      <c r="D2071">
        <v>-23.561155200000002</v>
      </c>
      <c r="E2071">
        <v>-46.594423800000001</v>
      </c>
      <c r="F2071" t="s">
        <v>7023</v>
      </c>
      <c r="G2071">
        <v>4981213</v>
      </c>
      <c r="H2071" t="s">
        <v>9008</v>
      </c>
    </row>
    <row r="2072" spans="1:8" x14ac:dyDescent="0.3">
      <c r="A2072">
        <v>4981221</v>
      </c>
      <c r="B2072">
        <v>43.33</v>
      </c>
      <c r="C2072">
        <v>10</v>
      </c>
      <c r="D2072">
        <v>-23.543411800000001</v>
      </c>
      <c r="E2072">
        <v>-46.845110499999997</v>
      </c>
      <c r="F2072" t="s">
        <v>7023</v>
      </c>
      <c r="G2072">
        <v>4981221</v>
      </c>
      <c r="H2072" t="s">
        <v>9009</v>
      </c>
    </row>
    <row r="2073" spans="1:8" x14ac:dyDescent="0.3">
      <c r="A2073">
        <v>4981462</v>
      </c>
      <c r="B2073">
        <v>2073.33</v>
      </c>
      <c r="C2073">
        <v>25</v>
      </c>
      <c r="D2073">
        <v>-23.622046099999999</v>
      </c>
      <c r="E2073">
        <v>-46.760188799999902</v>
      </c>
      <c r="F2073" t="s">
        <v>7023</v>
      </c>
      <c r="G2073">
        <v>4981462</v>
      </c>
      <c r="H2073" t="s">
        <v>9010</v>
      </c>
    </row>
    <row r="2074" spans="1:8" x14ac:dyDescent="0.3">
      <c r="A2074">
        <v>4981812</v>
      </c>
      <c r="B2074">
        <v>217.83999999999997</v>
      </c>
      <c r="C2074">
        <v>9</v>
      </c>
      <c r="D2074">
        <v>-23.5631472</v>
      </c>
      <c r="E2074">
        <v>-46.752071700000002</v>
      </c>
      <c r="F2074" t="s">
        <v>7023</v>
      </c>
      <c r="G2074">
        <v>4981812</v>
      </c>
      <c r="H2074" t="s">
        <v>9011</v>
      </c>
    </row>
    <row r="2075" spans="1:8" x14ac:dyDescent="0.3">
      <c r="A2075">
        <v>4982015</v>
      </c>
      <c r="B2075">
        <v>204.45999999999992</v>
      </c>
      <c r="C2075">
        <v>23</v>
      </c>
      <c r="D2075">
        <v>-23.463672599999999</v>
      </c>
      <c r="E2075">
        <v>-46.4394189</v>
      </c>
      <c r="F2075" t="s">
        <v>7023</v>
      </c>
      <c r="G2075">
        <v>4982015</v>
      </c>
      <c r="H2075" t="s">
        <v>9012</v>
      </c>
    </row>
    <row r="2076" spans="1:8" x14ac:dyDescent="0.3">
      <c r="A2076">
        <v>4982602</v>
      </c>
      <c r="B2076">
        <v>158.01000000000002</v>
      </c>
      <c r="C2076">
        <v>11</v>
      </c>
      <c r="D2076">
        <v>-23.540908099999999</v>
      </c>
      <c r="E2076">
        <v>-46.446405800000001</v>
      </c>
      <c r="F2076" t="s">
        <v>7023</v>
      </c>
      <c r="G2076">
        <v>4982602</v>
      </c>
      <c r="H2076" t="s">
        <v>9013</v>
      </c>
    </row>
    <row r="2077" spans="1:8" x14ac:dyDescent="0.3">
      <c r="A2077">
        <v>4983566</v>
      </c>
      <c r="B2077">
        <v>195.21999999999997</v>
      </c>
      <c r="C2077">
        <v>24</v>
      </c>
      <c r="D2077">
        <v>-23.4190848</v>
      </c>
      <c r="E2077">
        <v>-46.439133699999999</v>
      </c>
      <c r="F2077" t="s">
        <v>7023</v>
      </c>
      <c r="G2077">
        <v>4983566</v>
      </c>
      <c r="H2077" t="s">
        <v>9014</v>
      </c>
    </row>
    <row r="2078" spans="1:8" x14ac:dyDescent="0.3">
      <c r="A2078">
        <v>4983567</v>
      </c>
      <c r="B2078">
        <v>19.13</v>
      </c>
      <c r="C2078">
        <v>5</v>
      </c>
      <c r="D2078">
        <v>-23.5603619</v>
      </c>
      <c r="E2078">
        <v>-46.587444099999999</v>
      </c>
      <c r="F2078" t="s">
        <v>7023</v>
      </c>
      <c r="G2078">
        <v>4983567</v>
      </c>
      <c r="H2078" t="s">
        <v>9015</v>
      </c>
    </row>
    <row r="2079" spans="1:8" x14ac:dyDescent="0.3">
      <c r="A2079">
        <v>4983727</v>
      </c>
      <c r="B2079">
        <v>448.87000000000012</v>
      </c>
      <c r="C2079">
        <v>44</v>
      </c>
      <c r="D2079">
        <v>-23.435675499999999</v>
      </c>
      <c r="E2079">
        <v>-46.550317</v>
      </c>
      <c r="F2079" t="s">
        <v>7023</v>
      </c>
      <c r="G2079">
        <v>4983727</v>
      </c>
      <c r="H2079" t="s">
        <v>9016</v>
      </c>
    </row>
    <row r="2080" spans="1:8" x14ac:dyDescent="0.3">
      <c r="A2080">
        <v>4983740</v>
      </c>
      <c r="B2080">
        <v>145.84999999999997</v>
      </c>
      <c r="C2080">
        <v>22</v>
      </c>
      <c r="D2080">
        <v>-23.418197899999999</v>
      </c>
      <c r="E2080">
        <v>-46.465727299999998</v>
      </c>
      <c r="F2080" t="s">
        <v>7023</v>
      </c>
      <c r="G2080">
        <v>4983740</v>
      </c>
      <c r="H2080" t="s">
        <v>9017</v>
      </c>
    </row>
    <row r="2081" spans="1:8" x14ac:dyDescent="0.3">
      <c r="A2081">
        <v>4983813</v>
      </c>
      <c r="B2081">
        <v>25.47</v>
      </c>
      <c r="C2081">
        <v>3</v>
      </c>
      <c r="D2081">
        <v>-23.5009844</v>
      </c>
      <c r="E2081">
        <v>-46.587835200000001</v>
      </c>
      <c r="F2081" t="s">
        <v>7023</v>
      </c>
      <c r="G2081">
        <v>4983813</v>
      </c>
      <c r="H2081" t="s">
        <v>9018</v>
      </c>
    </row>
    <row r="2082" spans="1:8" x14ac:dyDescent="0.3">
      <c r="A2082">
        <v>4986202</v>
      </c>
      <c r="B2082">
        <v>157.28999999999996</v>
      </c>
      <c r="C2082">
        <v>9</v>
      </c>
      <c r="D2082">
        <v>-23.5461417</v>
      </c>
      <c r="E2082">
        <v>-46.591901700000001</v>
      </c>
      <c r="F2082" t="s">
        <v>7023</v>
      </c>
      <c r="G2082">
        <v>4986202</v>
      </c>
      <c r="H2082" t="s">
        <v>9019</v>
      </c>
    </row>
    <row r="2083" spans="1:8" x14ac:dyDescent="0.3">
      <c r="A2083">
        <v>4986794</v>
      </c>
      <c r="B2083">
        <v>1107.25</v>
      </c>
      <c r="C2083">
        <v>25</v>
      </c>
      <c r="D2083">
        <v>-23.4973092</v>
      </c>
      <c r="E2083">
        <v>-46.711392699999998</v>
      </c>
      <c r="F2083" t="s">
        <v>7023</v>
      </c>
      <c r="G2083">
        <v>4986794</v>
      </c>
      <c r="H2083" t="s">
        <v>9020</v>
      </c>
    </row>
    <row r="2084" spans="1:8" x14ac:dyDescent="0.3">
      <c r="A2084">
        <v>4987632</v>
      </c>
      <c r="B2084">
        <v>24.03</v>
      </c>
      <c r="C2084">
        <v>5</v>
      </c>
      <c r="D2084">
        <v>-23.4682955</v>
      </c>
      <c r="E2084">
        <v>-46.341517000000003</v>
      </c>
      <c r="F2084" t="s">
        <v>7023</v>
      </c>
      <c r="G2084">
        <v>4987632</v>
      </c>
      <c r="H2084" t="s">
        <v>9021</v>
      </c>
    </row>
    <row r="2085" spans="1:8" x14ac:dyDescent="0.3">
      <c r="A2085">
        <v>4988329</v>
      </c>
      <c r="B2085">
        <v>246.64999999999998</v>
      </c>
      <c r="C2085">
        <v>19</v>
      </c>
      <c r="D2085">
        <v>-23.5542236</v>
      </c>
      <c r="E2085">
        <v>-46.354982799999902</v>
      </c>
      <c r="F2085" t="s">
        <v>7023</v>
      </c>
      <c r="G2085">
        <v>4988329</v>
      </c>
      <c r="H2085" t="s">
        <v>9022</v>
      </c>
    </row>
    <row r="2086" spans="1:8" x14ac:dyDescent="0.3">
      <c r="A2086">
        <v>4988556</v>
      </c>
      <c r="B2086">
        <v>925.06999999999994</v>
      </c>
      <c r="C2086">
        <v>10</v>
      </c>
      <c r="D2086">
        <v>-23.512939299999999</v>
      </c>
      <c r="E2086">
        <v>-46.531100000000002</v>
      </c>
      <c r="F2086" t="s">
        <v>7023</v>
      </c>
      <c r="G2086">
        <v>4988556</v>
      </c>
      <c r="H2086" t="s">
        <v>9023</v>
      </c>
    </row>
    <row r="2087" spans="1:8" x14ac:dyDescent="0.3">
      <c r="A2087">
        <v>4988557</v>
      </c>
      <c r="B2087">
        <v>41.97999999999999</v>
      </c>
      <c r="C2087">
        <v>8</v>
      </c>
      <c r="D2087">
        <v>-23.522180299999999</v>
      </c>
      <c r="E2087">
        <v>-46.471684099999997</v>
      </c>
      <c r="F2087" t="s">
        <v>7023</v>
      </c>
      <c r="G2087">
        <v>4988557</v>
      </c>
      <c r="H2087" t="s">
        <v>9024</v>
      </c>
    </row>
    <row r="2088" spans="1:8" x14ac:dyDescent="0.3">
      <c r="A2088">
        <v>4988759</v>
      </c>
      <c r="B2088">
        <v>266.65000000000003</v>
      </c>
      <c r="C2088">
        <v>22</v>
      </c>
      <c r="D2088">
        <v>-23.555612199999999</v>
      </c>
      <c r="E2088">
        <v>-46.648285000000001</v>
      </c>
      <c r="F2088" t="s">
        <v>7023</v>
      </c>
      <c r="G2088">
        <v>4988759</v>
      </c>
      <c r="H2088" t="s">
        <v>9025</v>
      </c>
    </row>
    <row r="2089" spans="1:8" x14ac:dyDescent="0.3">
      <c r="A2089">
        <v>4989657</v>
      </c>
      <c r="B2089">
        <v>524.30999999999995</v>
      </c>
      <c r="C2089">
        <v>16</v>
      </c>
      <c r="D2089">
        <v>-23.5105036</v>
      </c>
      <c r="E2089">
        <v>-46.542239299999999</v>
      </c>
      <c r="F2089" t="s">
        <v>7023</v>
      </c>
      <c r="G2089">
        <v>4989657</v>
      </c>
      <c r="H2089" t="s">
        <v>9026</v>
      </c>
    </row>
    <row r="2090" spans="1:8" x14ac:dyDescent="0.3">
      <c r="A2090">
        <v>4991448</v>
      </c>
      <c r="B2090">
        <v>0.96</v>
      </c>
      <c r="C2090">
        <v>1</v>
      </c>
      <c r="D2090">
        <v>-23.456934499999999</v>
      </c>
      <c r="E2090">
        <v>-46.404118199999999</v>
      </c>
      <c r="F2090" t="s">
        <v>7023</v>
      </c>
      <c r="G2090">
        <v>4991448</v>
      </c>
      <c r="H2090" t="s">
        <v>9027</v>
      </c>
    </row>
    <row r="2091" spans="1:8" x14ac:dyDescent="0.3">
      <c r="A2091">
        <v>4991961</v>
      </c>
      <c r="B2091">
        <v>166.79999999999998</v>
      </c>
      <c r="C2091">
        <v>4</v>
      </c>
      <c r="D2091">
        <v>-23.467568499999999</v>
      </c>
      <c r="E2091">
        <v>-46.529557500000003</v>
      </c>
      <c r="F2091" t="s">
        <v>7023</v>
      </c>
      <c r="G2091">
        <v>4991961</v>
      </c>
      <c r="H2091" t="s">
        <v>9028</v>
      </c>
    </row>
    <row r="2092" spans="1:8" x14ac:dyDescent="0.3">
      <c r="A2092">
        <v>4993044</v>
      </c>
      <c r="B2092">
        <v>92.5</v>
      </c>
      <c r="C2092">
        <v>5</v>
      </c>
      <c r="D2092">
        <v>-23.649218699999999</v>
      </c>
      <c r="E2092">
        <v>-46.774135600000001</v>
      </c>
      <c r="F2092" t="s">
        <v>7023</v>
      </c>
      <c r="G2092">
        <v>4993044</v>
      </c>
      <c r="H2092" t="s">
        <v>9029</v>
      </c>
    </row>
    <row r="2093" spans="1:8" x14ac:dyDescent="0.3">
      <c r="A2093">
        <v>4994301</v>
      </c>
      <c r="B2093">
        <v>805.0200000000001</v>
      </c>
      <c r="C2093">
        <v>26</v>
      </c>
      <c r="D2093">
        <v>-23.481532000000001</v>
      </c>
      <c r="E2093">
        <v>-46.7080494</v>
      </c>
      <c r="F2093" t="s">
        <v>7023</v>
      </c>
      <c r="G2093">
        <v>4994301</v>
      </c>
      <c r="H2093" t="s">
        <v>9030</v>
      </c>
    </row>
    <row r="2094" spans="1:8" x14ac:dyDescent="0.3">
      <c r="A2094">
        <v>4994407</v>
      </c>
      <c r="B2094">
        <v>40.129999999999995</v>
      </c>
      <c r="C2094">
        <v>2</v>
      </c>
      <c r="D2094">
        <v>-23.668270100000001</v>
      </c>
      <c r="E2094">
        <v>-46.7925629</v>
      </c>
      <c r="F2094" t="s">
        <v>7023</v>
      </c>
      <c r="G2094">
        <v>4994407</v>
      </c>
      <c r="H2094" t="s">
        <v>9031</v>
      </c>
    </row>
    <row r="2095" spans="1:8" x14ac:dyDescent="0.3">
      <c r="A2095">
        <v>4995282</v>
      </c>
      <c r="B2095">
        <v>681.15000000000009</v>
      </c>
      <c r="C2095">
        <v>17</v>
      </c>
      <c r="D2095">
        <v>-23.5032952</v>
      </c>
      <c r="E2095">
        <v>-46.366946200000001</v>
      </c>
      <c r="F2095" t="s">
        <v>7023</v>
      </c>
      <c r="G2095">
        <v>4995282</v>
      </c>
      <c r="H2095" t="s">
        <v>9032</v>
      </c>
    </row>
    <row r="2096" spans="1:8" x14ac:dyDescent="0.3">
      <c r="A2096">
        <v>4997474</v>
      </c>
      <c r="B2096">
        <v>144.03</v>
      </c>
      <c r="C2096">
        <v>15</v>
      </c>
      <c r="D2096">
        <v>-23.581938399999999</v>
      </c>
      <c r="E2096">
        <v>-46.7639323</v>
      </c>
      <c r="F2096" t="s">
        <v>7023</v>
      </c>
      <c r="G2096">
        <v>4997474</v>
      </c>
      <c r="H2096" t="s">
        <v>7414</v>
      </c>
    </row>
    <row r="2097" spans="1:8" x14ac:dyDescent="0.3">
      <c r="A2097">
        <v>4998397</v>
      </c>
      <c r="B2097">
        <v>45.22</v>
      </c>
      <c r="C2097">
        <v>10</v>
      </c>
      <c r="D2097">
        <v>-23.558985799999999</v>
      </c>
      <c r="E2097">
        <v>-46.633977599999902</v>
      </c>
      <c r="F2097" t="s">
        <v>7023</v>
      </c>
      <c r="G2097">
        <v>4998397</v>
      </c>
      <c r="H2097" t="s">
        <v>9033</v>
      </c>
    </row>
    <row r="2098" spans="1:8" x14ac:dyDescent="0.3">
      <c r="A2098">
        <v>4998398</v>
      </c>
      <c r="B2098">
        <v>767.86</v>
      </c>
      <c r="C2098">
        <v>25</v>
      </c>
      <c r="D2098">
        <v>-23.6053037</v>
      </c>
      <c r="E2098">
        <v>-46.558919699999997</v>
      </c>
      <c r="F2098" t="s">
        <v>7023</v>
      </c>
      <c r="G2098">
        <v>4998398</v>
      </c>
      <c r="H2098" t="s">
        <v>9034</v>
      </c>
    </row>
    <row r="2099" spans="1:8" x14ac:dyDescent="0.3">
      <c r="A2099">
        <v>4998432</v>
      </c>
      <c r="B2099">
        <v>191.69</v>
      </c>
      <c r="C2099">
        <v>13</v>
      </c>
      <c r="D2099">
        <v>-23.6569626</v>
      </c>
      <c r="E2099">
        <v>-46.799649199999998</v>
      </c>
      <c r="F2099" t="s">
        <v>7023</v>
      </c>
      <c r="G2099">
        <v>4998432</v>
      </c>
      <c r="H2099" t="s">
        <v>9035</v>
      </c>
    </row>
    <row r="2100" spans="1:8" x14ac:dyDescent="0.3">
      <c r="A2100">
        <v>4998865</v>
      </c>
      <c r="B2100">
        <v>170.21999999999997</v>
      </c>
      <c r="C2100">
        <v>17</v>
      </c>
      <c r="D2100">
        <v>-23.5528993</v>
      </c>
      <c r="E2100">
        <v>-46.379650699999999</v>
      </c>
      <c r="F2100" t="s">
        <v>7023</v>
      </c>
      <c r="G2100">
        <v>4998865</v>
      </c>
      <c r="H2100" t="s">
        <v>9036</v>
      </c>
    </row>
    <row r="2101" spans="1:8" x14ac:dyDescent="0.3">
      <c r="A2101">
        <v>4998866</v>
      </c>
      <c r="B2101">
        <v>101.13000000000001</v>
      </c>
      <c r="C2101">
        <v>8</v>
      </c>
      <c r="D2101">
        <v>-23.473264100000002</v>
      </c>
      <c r="E2101">
        <v>-46.2908458</v>
      </c>
      <c r="F2101" t="s">
        <v>7023</v>
      </c>
      <c r="G2101">
        <v>4998866</v>
      </c>
      <c r="H2101" t="s">
        <v>9037</v>
      </c>
    </row>
    <row r="2102" spans="1:8" x14ac:dyDescent="0.3">
      <c r="A2102">
        <v>4999828</v>
      </c>
      <c r="B2102">
        <v>113.50999999999999</v>
      </c>
      <c r="C2102">
        <v>18</v>
      </c>
      <c r="D2102">
        <v>-23.501604700000001</v>
      </c>
      <c r="E2102">
        <v>-46.627433000000003</v>
      </c>
      <c r="F2102" t="s">
        <v>7023</v>
      </c>
      <c r="G2102">
        <v>4999828</v>
      </c>
      <c r="H2102" t="s">
        <v>9038</v>
      </c>
    </row>
    <row r="2103" spans="1:8" x14ac:dyDescent="0.3">
      <c r="A2103">
        <v>5002260</v>
      </c>
      <c r="B2103">
        <v>30.27</v>
      </c>
      <c r="C2103">
        <v>7</v>
      </c>
      <c r="D2103">
        <v>-23.5229705</v>
      </c>
      <c r="E2103">
        <v>-46.647328999999999</v>
      </c>
      <c r="F2103" t="s">
        <v>7023</v>
      </c>
      <c r="G2103">
        <v>5002260</v>
      </c>
      <c r="H2103" t="s">
        <v>9039</v>
      </c>
    </row>
    <row r="2104" spans="1:8" x14ac:dyDescent="0.3">
      <c r="A2104">
        <v>5002350</v>
      </c>
      <c r="B2104">
        <v>153.03</v>
      </c>
      <c r="C2104">
        <v>1</v>
      </c>
      <c r="D2104">
        <v>-23.555971</v>
      </c>
      <c r="E2104">
        <v>-46.912037299999902</v>
      </c>
      <c r="F2104" t="s">
        <v>7023</v>
      </c>
      <c r="G2104">
        <v>5002350</v>
      </c>
      <c r="H2104" t="s">
        <v>9040</v>
      </c>
    </row>
    <row r="2105" spans="1:8" x14ac:dyDescent="0.3">
      <c r="A2105">
        <v>5002351</v>
      </c>
      <c r="B2105">
        <v>1084.4500000000005</v>
      </c>
      <c r="C2105">
        <v>40</v>
      </c>
      <c r="D2105">
        <v>-23.495881099999998</v>
      </c>
      <c r="E2105">
        <v>-46.788678699999998</v>
      </c>
      <c r="F2105" t="s">
        <v>7023</v>
      </c>
      <c r="G2105">
        <v>5002351</v>
      </c>
      <c r="H2105" t="s">
        <v>9041</v>
      </c>
    </row>
    <row r="2106" spans="1:8" x14ac:dyDescent="0.3">
      <c r="A2106">
        <v>5003597</v>
      </c>
      <c r="B2106">
        <v>22200.889999999992</v>
      </c>
      <c r="C2106">
        <v>47</v>
      </c>
      <c r="D2106">
        <v>-23.538613600000001</v>
      </c>
      <c r="E2106">
        <v>-46.2174871</v>
      </c>
      <c r="F2106" t="s">
        <v>7023</v>
      </c>
      <c r="G2106">
        <v>5003597</v>
      </c>
      <c r="H2106" t="s">
        <v>7025</v>
      </c>
    </row>
    <row r="2107" spans="1:8" x14ac:dyDescent="0.3">
      <c r="A2107">
        <v>5004154</v>
      </c>
      <c r="B2107">
        <v>126.53</v>
      </c>
      <c r="C2107">
        <v>15</v>
      </c>
      <c r="D2107">
        <v>-23.555442299999999</v>
      </c>
      <c r="E2107">
        <v>-46.634734700000003</v>
      </c>
      <c r="F2107" t="s">
        <v>7023</v>
      </c>
      <c r="G2107">
        <v>5004154</v>
      </c>
      <c r="H2107" t="s">
        <v>9042</v>
      </c>
    </row>
    <row r="2108" spans="1:8" x14ac:dyDescent="0.3">
      <c r="A2108">
        <v>5007369</v>
      </c>
      <c r="B2108">
        <v>259.13</v>
      </c>
      <c r="C2108">
        <v>32</v>
      </c>
      <c r="D2108">
        <v>-23.533481399999999</v>
      </c>
      <c r="E2108">
        <v>-46.656471699999997</v>
      </c>
      <c r="F2108" t="s">
        <v>7023</v>
      </c>
      <c r="G2108">
        <v>5007369</v>
      </c>
      <c r="H2108" t="s">
        <v>9043</v>
      </c>
    </row>
    <row r="2109" spans="1:8" x14ac:dyDescent="0.3">
      <c r="A2109">
        <v>5010215</v>
      </c>
      <c r="B2109">
        <v>326.43</v>
      </c>
      <c r="C2109">
        <v>13</v>
      </c>
      <c r="D2109">
        <v>-23.4753078</v>
      </c>
      <c r="E2109">
        <v>-46.295675600000003</v>
      </c>
      <c r="F2109" t="s">
        <v>7023</v>
      </c>
      <c r="G2109">
        <v>5010215</v>
      </c>
      <c r="H2109" t="s">
        <v>9044</v>
      </c>
    </row>
    <row r="2110" spans="1:8" x14ac:dyDescent="0.3">
      <c r="A2110">
        <v>5010739</v>
      </c>
      <c r="B2110">
        <v>255.83999999999997</v>
      </c>
      <c r="C2110">
        <v>13</v>
      </c>
      <c r="D2110">
        <v>-23.484151000000001</v>
      </c>
      <c r="E2110">
        <v>-46.863846000000002</v>
      </c>
      <c r="F2110" t="s">
        <v>7023</v>
      </c>
      <c r="G2110">
        <v>5010739</v>
      </c>
      <c r="H2110" t="s">
        <v>9045</v>
      </c>
    </row>
    <row r="2111" spans="1:8" x14ac:dyDescent="0.3">
      <c r="A2111">
        <v>5011615</v>
      </c>
      <c r="B2111">
        <v>708.07999999999993</v>
      </c>
      <c r="C2111">
        <v>20</v>
      </c>
      <c r="D2111">
        <v>-23.547047800000001</v>
      </c>
      <c r="E2111">
        <v>-46.619732900000002</v>
      </c>
      <c r="F2111" t="s">
        <v>7023</v>
      </c>
      <c r="G2111">
        <v>5011615</v>
      </c>
      <c r="H2111" t="s">
        <v>7773</v>
      </c>
    </row>
    <row r="2112" spans="1:8" x14ac:dyDescent="0.3">
      <c r="A2112">
        <v>5013981</v>
      </c>
      <c r="B2112">
        <v>16.920000000000002</v>
      </c>
      <c r="C2112">
        <v>1</v>
      </c>
      <c r="D2112">
        <v>-23.558097700000001</v>
      </c>
      <c r="E2112">
        <v>-46.367913100000003</v>
      </c>
      <c r="F2112" t="s">
        <v>7023</v>
      </c>
      <c r="G2112">
        <v>5013981</v>
      </c>
      <c r="H2112" t="s">
        <v>9046</v>
      </c>
    </row>
    <row r="2113" spans="1:8" x14ac:dyDescent="0.3">
      <c r="A2113">
        <v>5014110</v>
      </c>
      <c r="B2113">
        <v>2262.2600000000002</v>
      </c>
      <c r="C2113">
        <v>48</v>
      </c>
      <c r="D2113">
        <v>-23.5508083</v>
      </c>
      <c r="E2113">
        <v>-46.6463733</v>
      </c>
      <c r="F2113" t="s">
        <v>7023</v>
      </c>
      <c r="G2113">
        <v>5014110</v>
      </c>
      <c r="H2113" t="s">
        <v>9047</v>
      </c>
    </row>
    <row r="2114" spans="1:8" x14ac:dyDescent="0.3">
      <c r="A2114">
        <v>5014112</v>
      </c>
      <c r="B2114">
        <v>161.35000000000002</v>
      </c>
      <c r="C2114">
        <v>16</v>
      </c>
      <c r="D2114">
        <v>-23.503178399999999</v>
      </c>
      <c r="E2114">
        <v>-46.802221400000001</v>
      </c>
      <c r="F2114" t="s">
        <v>7023</v>
      </c>
      <c r="G2114">
        <v>5014112</v>
      </c>
      <c r="H2114" t="s">
        <v>9048</v>
      </c>
    </row>
    <row r="2115" spans="1:8" x14ac:dyDescent="0.3">
      <c r="A2115">
        <v>5014115</v>
      </c>
      <c r="B2115">
        <v>656.67</v>
      </c>
      <c r="C2115">
        <v>19</v>
      </c>
      <c r="D2115">
        <v>-23.502359200000001</v>
      </c>
      <c r="E2115">
        <v>-46.803799599999998</v>
      </c>
      <c r="F2115" t="s">
        <v>7023</v>
      </c>
      <c r="G2115">
        <v>5014115</v>
      </c>
      <c r="H2115" t="s">
        <v>9049</v>
      </c>
    </row>
    <row r="2116" spans="1:8" x14ac:dyDescent="0.3">
      <c r="A2116">
        <v>5014116</v>
      </c>
      <c r="B2116">
        <v>31.390000000000004</v>
      </c>
      <c r="C2116">
        <v>6</v>
      </c>
      <c r="D2116">
        <v>-23.512790500000001</v>
      </c>
      <c r="E2116">
        <v>-46.763483200000003</v>
      </c>
      <c r="F2116" t="s">
        <v>7023</v>
      </c>
      <c r="G2116">
        <v>5014116</v>
      </c>
      <c r="H2116" t="s">
        <v>9050</v>
      </c>
    </row>
    <row r="2117" spans="1:8" x14ac:dyDescent="0.3">
      <c r="A2117">
        <v>5017662</v>
      </c>
      <c r="B2117">
        <v>636.87</v>
      </c>
      <c r="C2117">
        <v>26</v>
      </c>
      <c r="D2117">
        <v>-23.597745</v>
      </c>
      <c r="E2117">
        <v>-46.781649599999902</v>
      </c>
      <c r="F2117" t="s">
        <v>7023</v>
      </c>
      <c r="G2117">
        <v>5017662</v>
      </c>
      <c r="H2117" t="s">
        <v>9051</v>
      </c>
    </row>
    <row r="2118" spans="1:8" x14ac:dyDescent="0.3">
      <c r="A2118">
        <v>5020768</v>
      </c>
      <c r="B2118">
        <v>4892.6000000000004</v>
      </c>
      <c r="C2118">
        <v>27</v>
      </c>
      <c r="D2118">
        <v>-23.479275699999999</v>
      </c>
      <c r="E2118">
        <v>-46.599193300000003</v>
      </c>
      <c r="F2118" t="s">
        <v>7023</v>
      </c>
      <c r="G2118">
        <v>5020768</v>
      </c>
      <c r="H2118" t="s">
        <v>9052</v>
      </c>
    </row>
    <row r="2119" spans="1:8" x14ac:dyDescent="0.3">
      <c r="A2119">
        <v>5020781</v>
      </c>
      <c r="B2119">
        <v>297.96999999999997</v>
      </c>
      <c r="C2119">
        <v>15</v>
      </c>
      <c r="D2119">
        <v>-23.537247199999999</v>
      </c>
      <c r="E2119">
        <v>-46.8014352</v>
      </c>
      <c r="F2119" t="s">
        <v>7023</v>
      </c>
      <c r="G2119">
        <v>5020781</v>
      </c>
      <c r="H2119" t="s">
        <v>9053</v>
      </c>
    </row>
    <row r="2120" spans="1:8" x14ac:dyDescent="0.3">
      <c r="A2120">
        <v>5020952</v>
      </c>
      <c r="B2120">
        <v>743.43000000000006</v>
      </c>
      <c r="C2120">
        <v>27</v>
      </c>
      <c r="D2120">
        <v>-23.4834958</v>
      </c>
      <c r="E2120">
        <v>-46.541649999999997</v>
      </c>
      <c r="F2120" t="s">
        <v>7023</v>
      </c>
      <c r="G2120">
        <v>5020952</v>
      </c>
      <c r="H2120" t="s">
        <v>9054</v>
      </c>
    </row>
    <row r="2121" spans="1:8" x14ac:dyDescent="0.3">
      <c r="A2121">
        <v>5022927</v>
      </c>
      <c r="B2121">
        <v>195.03</v>
      </c>
      <c r="C2121">
        <v>15</v>
      </c>
      <c r="D2121">
        <v>-23.5438732</v>
      </c>
      <c r="E2121">
        <v>-46.5624185</v>
      </c>
      <c r="F2121" t="s">
        <v>7023</v>
      </c>
      <c r="G2121">
        <v>5022927</v>
      </c>
      <c r="H2121" t="s">
        <v>9055</v>
      </c>
    </row>
    <row r="2122" spans="1:8" x14ac:dyDescent="0.3">
      <c r="A2122">
        <v>5025081</v>
      </c>
      <c r="B2122">
        <v>162.38</v>
      </c>
      <c r="C2122">
        <v>8</v>
      </c>
      <c r="D2122">
        <v>-23.497885499999999</v>
      </c>
      <c r="E2122">
        <v>-46.770082599999903</v>
      </c>
      <c r="F2122" t="s">
        <v>7023</v>
      </c>
      <c r="G2122">
        <v>5025081</v>
      </c>
      <c r="H2122" t="s">
        <v>9056</v>
      </c>
    </row>
    <row r="2123" spans="1:8" x14ac:dyDescent="0.3">
      <c r="A2123">
        <v>5029603</v>
      </c>
      <c r="B2123">
        <v>63.779999999999994</v>
      </c>
      <c r="C2123">
        <v>10</v>
      </c>
      <c r="D2123">
        <v>-23.547298699999999</v>
      </c>
      <c r="E2123">
        <v>-46.643049699999999</v>
      </c>
      <c r="F2123" t="s">
        <v>7023</v>
      </c>
      <c r="G2123">
        <v>5029603</v>
      </c>
      <c r="H2123" t="s">
        <v>9057</v>
      </c>
    </row>
    <row r="2124" spans="1:8" x14ac:dyDescent="0.3">
      <c r="A2124">
        <v>5029686</v>
      </c>
      <c r="B2124">
        <v>53.83</v>
      </c>
      <c r="C2124">
        <v>7</v>
      </c>
      <c r="D2124">
        <v>-23.5384189</v>
      </c>
      <c r="E2124">
        <v>-46.840957000000003</v>
      </c>
      <c r="F2124" t="s">
        <v>7023</v>
      </c>
      <c r="G2124">
        <v>5029686</v>
      </c>
      <c r="H2124" t="s">
        <v>9058</v>
      </c>
    </row>
    <row r="2125" spans="1:8" x14ac:dyDescent="0.3">
      <c r="A2125">
        <v>5029697</v>
      </c>
      <c r="B2125">
        <v>1221.3599999999997</v>
      </c>
      <c r="C2125">
        <v>37</v>
      </c>
      <c r="D2125">
        <v>-23.317567100000002</v>
      </c>
      <c r="E2125">
        <v>-46.730634599999902</v>
      </c>
      <c r="F2125" t="s">
        <v>7023</v>
      </c>
      <c r="G2125">
        <v>5029697</v>
      </c>
      <c r="H2125" t="s">
        <v>9059</v>
      </c>
    </row>
    <row r="2126" spans="1:8" x14ac:dyDescent="0.3">
      <c r="A2126">
        <v>5029893</v>
      </c>
      <c r="B2126">
        <v>386.9</v>
      </c>
      <c r="C2126">
        <v>10</v>
      </c>
      <c r="D2126">
        <v>-23.551421099999999</v>
      </c>
      <c r="E2126">
        <v>-46.852457100000002</v>
      </c>
      <c r="F2126" t="s">
        <v>7023</v>
      </c>
      <c r="G2126">
        <v>5029893</v>
      </c>
      <c r="H2126" t="s">
        <v>9060</v>
      </c>
    </row>
    <row r="2127" spans="1:8" x14ac:dyDescent="0.3">
      <c r="A2127">
        <v>5030394</v>
      </c>
      <c r="B2127">
        <v>181.1</v>
      </c>
      <c r="C2127">
        <v>10</v>
      </c>
      <c r="D2127">
        <v>-23.582004399999999</v>
      </c>
      <c r="E2127">
        <v>-46.551821099999998</v>
      </c>
      <c r="F2127" t="s">
        <v>7023</v>
      </c>
      <c r="G2127">
        <v>5030394</v>
      </c>
      <c r="H2127" t="s">
        <v>9061</v>
      </c>
    </row>
    <row r="2128" spans="1:8" x14ac:dyDescent="0.3">
      <c r="A2128">
        <v>5031741</v>
      </c>
      <c r="B2128">
        <v>63.3</v>
      </c>
      <c r="C2128">
        <v>5</v>
      </c>
      <c r="D2128">
        <v>-23.538319699999999</v>
      </c>
      <c r="E2128">
        <v>-46.652542599999997</v>
      </c>
      <c r="F2128" t="s">
        <v>7023</v>
      </c>
      <c r="G2128">
        <v>5031741</v>
      </c>
      <c r="H2128" t="s">
        <v>9062</v>
      </c>
    </row>
    <row r="2129" spans="1:8" x14ac:dyDescent="0.3">
      <c r="A2129">
        <v>5032459</v>
      </c>
      <c r="B2129">
        <v>19225.320000000003</v>
      </c>
      <c r="C2129">
        <v>59</v>
      </c>
      <c r="D2129">
        <v>-23.518468800000001</v>
      </c>
      <c r="E2129">
        <v>-46.194389700000002</v>
      </c>
      <c r="F2129" t="s">
        <v>7023</v>
      </c>
      <c r="G2129">
        <v>5032459</v>
      </c>
      <c r="H2129" t="s">
        <v>7025</v>
      </c>
    </row>
    <row r="2130" spans="1:8" x14ac:dyDescent="0.3">
      <c r="A2130">
        <v>5033037</v>
      </c>
      <c r="B2130">
        <v>80.260000000000005</v>
      </c>
      <c r="C2130">
        <v>1</v>
      </c>
      <c r="D2130">
        <v>-23.450705899999999</v>
      </c>
      <c r="E2130">
        <v>-46.584031299999999</v>
      </c>
      <c r="F2130" t="s">
        <v>7023</v>
      </c>
      <c r="G2130">
        <v>5033037</v>
      </c>
      <c r="H2130" t="s">
        <v>9063</v>
      </c>
    </row>
    <row r="2131" spans="1:8" x14ac:dyDescent="0.3">
      <c r="A2131">
        <v>5033861</v>
      </c>
      <c r="B2131">
        <v>480.75999999999988</v>
      </c>
      <c r="C2131">
        <v>23</v>
      </c>
      <c r="D2131">
        <v>-23.528276699999999</v>
      </c>
      <c r="E2131">
        <v>-46.471820699999903</v>
      </c>
      <c r="F2131" t="s">
        <v>7023</v>
      </c>
      <c r="G2131">
        <v>5033861</v>
      </c>
      <c r="H2131" t="s">
        <v>9064</v>
      </c>
    </row>
    <row r="2132" spans="1:8" x14ac:dyDescent="0.3">
      <c r="A2132">
        <v>5033877</v>
      </c>
      <c r="B2132">
        <v>172.62</v>
      </c>
      <c r="C2132">
        <v>18</v>
      </c>
      <c r="D2132">
        <v>-23.505648000000001</v>
      </c>
      <c r="E2132">
        <v>-46.799944799999999</v>
      </c>
      <c r="F2132" t="s">
        <v>7023</v>
      </c>
      <c r="G2132">
        <v>5033877</v>
      </c>
      <c r="H2132" t="s">
        <v>9065</v>
      </c>
    </row>
    <row r="2133" spans="1:8" x14ac:dyDescent="0.3">
      <c r="A2133">
        <v>5033888</v>
      </c>
      <c r="B2133">
        <v>524.09</v>
      </c>
      <c r="C2133">
        <v>41</v>
      </c>
      <c r="D2133">
        <v>-23.501680499999999</v>
      </c>
      <c r="E2133">
        <v>-46.7997741</v>
      </c>
      <c r="F2133" t="s">
        <v>7023</v>
      </c>
      <c r="G2133">
        <v>5033888</v>
      </c>
      <c r="H2133" t="s">
        <v>9066</v>
      </c>
    </row>
    <row r="2134" spans="1:8" x14ac:dyDescent="0.3">
      <c r="A2134">
        <v>5033898</v>
      </c>
      <c r="B2134">
        <v>397.45</v>
      </c>
      <c r="C2134">
        <v>35</v>
      </c>
      <c r="D2134">
        <v>-23.565299</v>
      </c>
      <c r="E2134">
        <v>-46.6513518</v>
      </c>
      <c r="F2134" t="s">
        <v>7023</v>
      </c>
      <c r="G2134">
        <v>5033898</v>
      </c>
      <c r="H2134" t="s">
        <v>9067</v>
      </c>
    </row>
    <row r="2135" spans="1:8" x14ac:dyDescent="0.3">
      <c r="A2135">
        <v>5034609</v>
      </c>
      <c r="B2135">
        <v>390.96000000000004</v>
      </c>
      <c r="C2135">
        <v>16</v>
      </c>
      <c r="D2135">
        <v>-23.573290100000001</v>
      </c>
      <c r="E2135">
        <v>-46.817202999999999</v>
      </c>
      <c r="F2135" t="s">
        <v>7023</v>
      </c>
      <c r="G2135">
        <v>5034609</v>
      </c>
      <c r="H2135" t="s">
        <v>9068</v>
      </c>
    </row>
    <row r="2136" spans="1:8" x14ac:dyDescent="0.3">
      <c r="A2136">
        <v>5034853</v>
      </c>
      <c r="B2136">
        <v>15.77</v>
      </c>
      <c r="C2136">
        <v>2</v>
      </c>
      <c r="D2136">
        <v>-23.538456</v>
      </c>
      <c r="E2136">
        <v>-46.341301000000001</v>
      </c>
      <c r="F2136" t="s">
        <v>7023</v>
      </c>
      <c r="G2136">
        <v>5034853</v>
      </c>
      <c r="H2136" t="s">
        <v>9069</v>
      </c>
    </row>
    <row r="2137" spans="1:8" x14ac:dyDescent="0.3">
      <c r="A2137">
        <v>5034854</v>
      </c>
      <c r="B2137">
        <v>1060.4199999999998</v>
      </c>
      <c r="C2137">
        <v>24</v>
      </c>
      <c r="D2137">
        <v>-23.552927</v>
      </c>
      <c r="E2137">
        <v>-46.259259</v>
      </c>
      <c r="F2137" t="s">
        <v>7023</v>
      </c>
      <c r="G2137">
        <v>5034854</v>
      </c>
      <c r="H2137" t="s">
        <v>9070</v>
      </c>
    </row>
    <row r="2138" spans="1:8" x14ac:dyDescent="0.3">
      <c r="A2138">
        <v>5034856</v>
      </c>
      <c r="B2138">
        <v>122.58000000000001</v>
      </c>
      <c r="C2138">
        <v>14</v>
      </c>
      <c r="D2138">
        <v>-23.509055700000001</v>
      </c>
      <c r="E2138">
        <v>-46.288152699999998</v>
      </c>
      <c r="F2138" t="s">
        <v>7023</v>
      </c>
      <c r="G2138">
        <v>5034856</v>
      </c>
      <c r="H2138" t="s">
        <v>9071</v>
      </c>
    </row>
    <row r="2139" spans="1:8" x14ac:dyDescent="0.3">
      <c r="A2139">
        <v>5036521</v>
      </c>
      <c r="B2139">
        <v>23.800000000000004</v>
      </c>
      <c r="C2139">
        <v>7</v>
      </c>
      <c r="D2139">
        <v>-23.570406200000001</v>
      </c>
      <c r="E2139">
        <v>-46.646925799999998</v>
      </c>
      <c r="F2139" t="s">
        <v>7023</v>
      </c>
      <c r="G2139">
        <v>5036521</v>
      </c>
      <c r="H2139" t="s">
        <v>9072</v>
      </c>
    </row>
    <row r="2140" spans="1:8" x14ac:dyDescent="0.3">
      <c r="A2140">
        <v>5039225</v>
      </c>
      <c r="B2140">
        <v>3449.2699999999995</v>
      </c>
      <c r="C2140">
        <v>42</v>
      </c>
      <c r="D2140">
        <v>-23.5499078</v>
      </c>
      <c r="E2140">
        <v>-46.588275299999999</v>
      </c>
      <c r="F2140" t="s">
        <v>7023</v>
      </c>
      <c r="G2140">
        <v>5039225</v>
      </c>
      <c r="H2140" t="s">
        <v>7114</v>
      </c>
    </row>
    <row r="2141" spans="1:8" x14ac:dyDescent="0.3">
      <c r="A2141">
        <v>5039716</v>
      </c>
      <c r="B2141">
        <v>433.31</v>
      </c>
      <c r="C2141">
        <v>10</v>
      </c>
      <c r="D2141">
        <v>-23.525874000000002</v>
      </c>
      <c r="E2141">
        <v>-46.4635575</v>
      </c>
      <c r="F2141" t="s">
        <v>7023</v>
      </c>
      <c r="G2141">
        <v>5039716</v>
      </c>
      <c r="H2141" t="s">
        <v>9073</v>
      </c>
    </row>
    <row r="2142" spans="1:8" x14ac:dyDescent="0.3">
      <c r="A2142">
        <v>5040157</v>
      </c>
      <c r="B2142">
        <v>1563.4699999999998</v>
      </c>
      <c r="C2142">
        <v>20</v>
      </c>
      <c r="D2142">
        <v>-23.5210027</v>
      </c>
      <c r="E2142">
        <v>-46.836804600000001</v>
      </c>
      <c r="F2142" t="s">
        <v>7023</v>
      </c>
      <c r="G2142">
        <v>5040157</v>
      </c>
      <c r="H2142" t="s">
        <v>9074</v>
      </c>
    </row>
    <row r="2143" spans="1:8" x14ac:dyDescent="0.3">
      <c r="A2143">
        <v>5042271</v>
      </c>
      <c r="B2143">
        <v>122.17999999999999</v>
      </c>
      <c r="C2143">
        <v>12</v>
      </c>
      <c r="D2143">
        <v>-23.476964299999999</v>
      </c>
      <c r="E2143">
        <v>-46.135079999999903</v>
      </c>
      <c r="F2143" t="s">
        <v>7023</v>
      </c>
      <c r="G2143">
        <v>5042271</v>
      </c>
      <c r="H2143" t="s">
        <v>9075</v>
      </c>
    </row>
    <row r="2144" spans="1:8" x14ac:dyDescent="0.3">
      <c r="A2144">
        <v>5042465</v>
      </c>
      <c r="B2144">
        <v>69.069999999999993</v>
      </c>
      <c r="C2144">
        <v>14</v>
      </c>
      <c r="D2144">
        <v>-23.565124099999998</v>
      </c>
      <c r="E2144">
        <v>-46.635841900000003</v>
      </c>
      <c r="F2144" t="s">
        <v>7023</v>
      </c>
      <c r="G2144">
        <v>5042465</v>
      </c>
      <c r="H2144" t="s">
        <v>9076</v>
      </c>
    </row>
    <row r="2145" spans="1:8" x14ac:dyDescent="0.3">
      <c r="A2145">
        <v>5042467</v>
      </c>
      <c r="B2145">
        <v>2101.41</v>
      </c>
      <c r="C2145">
        <v>23</v>
      </c>
      <c r="D2145">
        <v>-23.429330700000001</v>
      </c>
      <c r="E2145">
        <v>-46.714562800000003</v>
      </c>
      <c r="F2145" t="s">
        <v>7023</v>
      </c>
      <c r="G2145">
        <v>5042467</v>
      </c>
      <c r="H2145" t="s">
        <v>9077</v>
      </c>
    </row>
    <row r="2146" spans="1:8" x14ac:dyDescent="0.3">
      <c r="A2146">
        <v>5042870</v>
      </c>
      <c r="B2146">
        <v>59.349999999999994</v>
      </c>
      <c r="C2146">
        <v>6</v>
      </c>
      <c r="D2146">
        <v>-23.540120000000002</v>
      </c>
      <c r="E2146">
        <v>-46.165152999999997</v>
      </c>
      <c r="F2146" t="s">
        <v>7023</v>
      </c>
      <c r="G2146">
        <v>5042870</v>
      </c>
      <c r="H2146" t="s">
        <v>9078</v>
      </c>
    </row>
    <row r="2147" spans="1:8" x14ac:dyDescent="0.3">
      <c r="A2147">
        <v>5042894</v>
      </c>
      <c r="B2147">
        <v>22.52</v>
      </c>
      <c r="C2147">
        <v>9</v>
      </c>
      <c r="D2147">
        <v>-23.481714499999999</v>
      </c>
      <c r="E2147">
        <v>-46.545704999999998</v>
      </c>
      <c r="F2147" t="s">
        <v>7023</v>
      </c>
      <c r="G2147">
        <v>5042894</v>
      </c>
      <c r="H2147" t="s">
        <v>9079</v>
      </c>
    </row>
    <row r="2148" spans="1:8" x14ac:dyDescent="0.3">
      <c r="A2148">
        <v>5043394</v>
      </c>
      <c r="B2148">
        <v>423.48000000000013</v>
      </c>
      <c r="C2148">
        <v>22</v>
      </c>
      <c r="D2148">
        <v>-23.536515300000001</v>
      </c>
      <c r="E2148">
        <v>-46.804889899999999</v>
      </c>
      <c r="F2148" t="s">
        <v>7023</v>
      </c>
      <c r="G2148">
        <v>5043394</v>
      </c>
      <c r="H2148" t="s">
        <v>9080</v>
      </c>
    </row>
    <row r="2149" spans="1:8" x14ac:dyDescent="0.3">
      <c r="A2149">
        <v>5044197</v>
      </c>
      <c r="B2149">
        <v>67.819999999999993</v>
      </c>
      <c r="C2149">
        <v>10</v>
      </c>
      <c r="D2149">
        <v>-23.625387400000001</v>
      </c>
      <c r="E2149">
        <v>-46.720482099999998</v>
      </c>
      <c r="F2149" t="s">
        <v>7023</v>
      </c>
      <c r="G2149">
        <v>5044197</v>
      </c>
      <c r="H2149" t="s">
        <v>9081</v>
      </c>
    </row>
    <row r="2150" spans="1:8" x14ac:dyDescent="0.3">
      <c r="A2150">
        <v>5044227</v>
      </c>
      <c r="B2150">
        <v>230.96</v>
      </c>
      <c r="C2150">
        <v>11</v>
      </c>
      <c r="D2150">
        <v>-23.647475400000001</v>
      </c>
      <c r="E2150">
        <v>-46.769878800000001</v>
      </c>
      <c r="F2150" t="s">
        <v>7023</v>
      </c>
      <c r="G2150">
        <v>5044227</v>
      </c>
      <c r="H2150" t="s">
        <v>9082</v>
      </c>
    </row>
    <row r="2151" spans="1:8" x14ac:dyDescent="0.3">
      <c r="A2151">
        <v>5044237</v>
      </c>
      <c r="B2151">
        <v>300.10999999999996</v>
      </c>
      <c r="C2151">
        <v>9</v>
      </c>
      <c r="D2151">
        <v>-23.3143259</v>
      </c>
      <c r="E2151">
        <v>-46.727123900000002</v>
      </c>
      <c r="F2151" t="s">
        <v>7023</v>
      </c>
      <c r="G2151">
        <v>5044237</v>
      </c>
      <c r="H2151" t="s">
        <v>9083</v>
      </c>
    </row>
    <row r="2152" spans="1:8" x14ac:dyDescent="0.3">
      <c r="A2152">
        <v>5047062</v>
      </c>
      <c r="B2152">
        <v>42.779999999999994</v>
      </c>
      <c r="C2152">
        <v>2</v>
      </c>
      <c r="D2152">
        <v>-23.530577099999999</v>
      </c>
      <c r="E2152">
        <v>-46.860609099999998</v>
      </c>
      <c r="F2152" t="s">
        <v>7023</v>
      </c>
      <c r="G2152">
        <v>5047062</v>
      </c>
      <c r="H2152" t="s">
        <v>9084</v>
      </c>
    </row>
    <row r="2153" spans="1:8" x14ac:dyDescent="0.3">
      <c r="A2153">
        <v>5047065</v>
      </c>
      <c r="B2153">
        <v>234.95</v>
      </c>
      <c r="C2153">
        <v>25</v>
      </c>
      <c r="D2153">
        <v>-23.463843799999999</v>
      </c>
      <c r="E2153">
        <v>-46.287754100000001</v>
      </c>
      <c r="F2153" t="s">
        <v>7023</v>
      </c>
      <c r="G2153">
        <v>5047065</v>
      </c>
      <c r="H2153" t="s">
        <v>9085</v>
      </c>
    </row>
    <row r="2154" spans="1:8" x14ac:dyDescent="0.3">
      <c r="A2154">
        <v>5047067</v>
      </c>
      <c r="B2154">
        <v>445.35000000000014</v>
      </c>
      <c r="C2154">
        <v>41</v>
      </c>
      <c r="D2154">
        <v>-23.4169506</v>
      </c>
      <c r="E2154">
        <v>-46.463309899999999</v>
      </c>
      <c r="F2154" t="s">
        <v>7023</v>
      </c>
      <c r="G2154">
        <v>5047067</v>
      </c>
      <c r="H2154" t="s">
        <v>9086</v>
      </c>
    </row>
    <row r="2155" spans="1:8" x14ac:dyDescent="0.3">
      <c r="A2155">
        <v>5047119</v>
      </c>
      <c r="B2155">
        <v>16.470000000000002</v>
      </c>
      <c r="C2155">
        <v>5</v>
      </c>
      <c r="D2155">
        <v>-23.513823299999999</v>
      </c>
      <c r="E2155">
        <v>-46.480837600000001</v>
      </c>
      <c r="F2155" t="s">
        <v>7023</v>
      </c>
      <c r="G2155">
        <v>5047119</v>
      </c>
      <c r="H2155" t="s">
        <v>9087</v>
      </c>
    </row>
    <row r="2156" spans="1:8" x14ac:dyDescent="0.3">
      <c r="A2156">
        <v>5047439</v>
      </c>
      <c r="B2156">
        <v>238.93</v>
      </c>
      <c r="C2156">
        <v>13</v>
      </c>
      <c r="D2156">
        <v>-23.412962400000001</v>
      </c>
      <c r="E2156">
        <v>-46.886992900000003</v>
      </c>
      <c r="F2156" t="s">
        <v>7023</v>
      </c>
      <c r="G2156">
        <v>5047439</v>
      </c>
      <c r="H2156" t="s">
        <v>9088</v>
      </c>
    </row>
    <row r="2157" spans="1:8" x14ac:dyDescent="0.3">
      <c r="A2157">
        <v>5047761</v>
      </c>
      <c r="B2157">
        <v>102.53999999999998</v>
      </c>
      <c r="C2157">
        <v>11</v>
      </c>
      <c r="D2157">
        <v>-23.5875725</v>
      </c>
      <c r="E2157">
        <v>-46.733508399999998</v>
      </c>
      <c r="F2157" t="s">
        <v>7023</v>
      </c>
      <c r="G2157">
        <v>5047761</v>
      </c>
      <c r="H2157" t="s">
        <v>9089</v>
      </c>
    </row>
    <row r="2158" spans="1:8" x14ac:dyDescent="0.3">
      <c r="A2158">
        <v>5048588</v>
      </c>
      <c r="B2158">
        <v>133.57999999999998</v>
      </c>
      <c r="C2158">
        <v>13</v>
      </c>
      <c r="D2158">
        <v>-23.545497600000001</v>
      </c>
      <c r="E2158">
        <v>-46.231597000000001</v>
      </c>
      <c r="F2158" t="s">
        <v>7023</v>
      </c>
      <c r="G2158">
        <v>5048588</v>
      </c>
      <c r="H2158" t="s">
        <v>9090</v>
      </c>
    </row>
    <row r="2159" spans="1:8" x14ac:dyDescent="0.3">
      <c r="A2159">
        <v>5049426</v>
      </c>
      <c r="B2159">
        <v>443.5</v>
      </c>
      <c r="C2159">
        <v>9</v>
      </c>
      <c r="D2159">
        <v>-23.5985786</v>
      </c>
      <c r="E2159">
        <v>-46.682478499999903</v>
      </c>
      <c r="F2159" t="s">
        <v>7023</v>
      </c>
      <c r="G2159">
        <v>5049426</v>
      </c>
      <c r="H2159" t="s">
        <v>9091</v>
      </c>
    </row>
    <row r="2160" spans="1:8" x14ac:dyDescent="0.3">
      <c r="A2160">
        <v>5051259</v>
      </c>
      <c r="B2160">
        <v>61.86</v>
      </c>
      <c r="C2160">
        <v>19</v>
      </c>
      <c r="D2160">
        <v>-23.4810427</v>
      </c>
      <c r="E2160">
        <v>-46.614189699999997</v>
      </c>
      <c r="F2160" t="s">
        <v>7023</v>
      </c>
      <c r="G2160">
        <v>5051259</v>
      </c>
      <c r="H2160" t="s">
        <v>9092</v>
      </c>
    </row>
    <row r="2161" spans="1:8" x14ac:dyDescent="0.3">
      <c r="A2161">
        <v>5051875</v>
      </c>
      <c r="B2161">
        <v>387.82</v>
      </c>
      <c r="C2161">
        <v>17</v>
      </c>
      <c r="D2161">
        <v>-23.550068</v>
      </c>
      <c r="E2161">
        <v>-46.854254900000001</v>
      </c>
      <c r="F2161" t="s">
        <v>7023</v>
      </c>
      <c r="G2161">
        <v>5051875</v>
      </c>
      <c r="H2161" t="s">
        <v>9093</v>
      </c>
    </row>
    <row r="2162" spans="1:8" x14ac:dyDescent="0.3">
      <c r="A2162">
        <v>5051877</v>
      </c>
      <c r="B2162">
        <v>1548.6200000000001</v>
      </c>
      <c r="C2162">
        <v>31</v>
      </c>
      <c r="D2162">
        <v>-23.456218</v>
      </c>
      <c r="E2162">
        <v>-46.705936800000003</v>
      </c>
      <c r="F2162" t="s">
        <v>7023</v>
      </c>
      <c r="G2162">
        <v>5051877</v>
      </c>
      <c r="H2162" t="s">
        <v>8733</v>
      </c>
    </row>
    <row r="2163" spans="1:8" x14ac:dyDescent="0.3">
      <c r="A2163">
        <v>5053199</v>
      </c>
      <c r="B2163">
        <v>276.29000000000002</v>
      </c>
      <c r="C2163">
        <v>18</v>
      </c>
      <c r="D2163">
        <v>-23.552964500000002</v>
      </c>
      <c r="E2163">
        <v>-46.852222900000001</v>
      </c>
      <c r="F2163" t="s">
        <v>7023</v>
      </c>
      <c r="G2163">
        <v>5053199</v>
      </c>
      <c r="H2163" t="s">
        <v>9094</v>
      </c>
    </row>
    <row r="2164" spans="1:8" x14ac:dyDescent="0.3">
      <c r="A2164">
        <v>5054095</v>
      </c>
      <c r="B2164">
        <v>81.650000000000006</v>
      </c>
      <c r="C2164">
        <v>4</v>
      </c>
      <c r="D2164">
        <v>-23.4405444</v>
      </c>
      <c r="E2164">
        <v>-46.5776635</v>
      </c>
      <c r="F2164" t="s">
        <v>7023</v>
      </c>
      <c r="G2164">
        <v>5054095</v>
      </c>
      <c r="H2164" t="s">
        <v>9095</v>
      </c>
    </row>
    <row r="2165" spans="1:8" x14ac:dyDescent="0.3">
      <c r="A2165">
        <v>5056244</v>
      </c>
      <c r="B2165">
        <v>405.89</v>
      </c>
      <c r="C2165">
        <v>26</v>
      </c>
      <c r="D2165">
        <v>-23.4509501</v>
      </c>
      <c r="E2165">
        <v>-46.567864100000001</v>
      </c>
      <c r="F2165" t="s">
        <v>7023</v>
      </c>
      <c r="G2165">
        <v>5056244</v>
      </c>
      <c r="H2165" t="s">
        <v>9096</v>
      </c>
    </row>
    <row r="2166" spans="1:8" x14ac:dyDescent="0.3">
      <c r="A2166">
        <v>5056261</v>
      </c>
      <c r="B2166">
        <v>43.29</v>
      </c>
      <c r="C2166">
        <v>5</v>
      </c>
      <c r="D2166">
        <v>-23.543319400000001</v>
      </c>
      <c r="E2166">
        <v>-46.430300600000002</v>
      </c>
      <c r="F2166" t="s">
        <v>7023</v>
      </c>
      <c r="G2166">
        <v>5056261</v>
      </c>
      <c r="H2166" t="s">
        <v>9097</v>
      </c>
    </row>
    <row r="2167" spans="1:8" x14ac:dyDescent="0.3">
      <c r="A2167">
        <v>5056714</v>
      </c>
      <c r="B2167">
        <v>114.37</v>
      </c>
      <c r="C2167">
        <v>4</v>
      </c>
      <c r="D2167">
        <v>-23.520875199999999</v>
      </c>
      <c r="E2167">
        <v>-46.580329399999997</v>
      </c>
      <c r="F2167" t="s">
        <v>7023</v>
      </c>
      <c r="G2167">
        <v>5056714</v>
      </c>
      <c r="H2167" t="s">
        <v>9098</v>
      </c>
    </row>
    <row r="2168" spans="1:8" x14ac:dyDescent="0.3">
      <c r="A2168">
        <v>5056795</v>
      </c>
      <c r="B2168">
        <v>318.72999999999996</v>
      </c>
      <c r="C2168">
        <v>13</v>
      </c>
      <c r="D2168">
        <v>-23.573159199999999</v>
      </c>
      <c r="E2168">
        <v>-46.399581099999999</v>
      </c>
      <c r="F2168" t="s">
        <v>7023</v>
      </c>
      <c r="G2168">
        <v>5056795</v>
      </c>
      <c r="H2168" t="s">
        <v>9099</v>
      </c>
    </row>
    <row r="2169" spans="1:8" x14ac:dyDescent="0.3">
      <c r="A2169">
        <v>5060090</v>
      </c>
      <c r="B2169">
        <v>26.56</v>
      </c>
      <c r="C2169">
        <v>6</v>
      </c>
      <c r="D2169">
        <v>-23.428803599999998</v>
      </c>
      <c r="E2169">
        <v>-46.793906799999903</v>
      </c>
      <c r="F2169" t="s">
        <v>7023</v>
      </c>
      <c r="G2169">
        <v>5060090</v>
      </c>
      <c r="H2169" t="s">
        <v>9100</v>
      </c>
    </row>
    <row r="2170" spans="1:8" x14ac:dyDescent="0.3">
      <c r="A2170">
        <v>5062051</v>
      </c>
      <c r="B2170">
        <v>25.509999999999998</v>
      </c>
      <c r="C2170">
        <v>6</v>
      </c>
      <c r="D2170">
        <v>-23.352406500000001</v>
      </c>
      <c r="E2170">
        <v>-46.750001999999903</v>
      </c>
      <c r="F2170" t="s">
        <v>7023</v>
      </c>
      <c r="G2170">
        <v>5062051</v>
      </c>
      <c r="H2170" t="s">
        <v>9101</v>
      </c>
    </row>
    <row r="2171" spans="1:8" x14ac:dyDescent="0.3">
      <c r="A2171">
        <v>5062052</v>
      </c>
      <c r="B2171">
        <v>881.10000000000014</v>
      </c>
      <c r="C2171">
        <v>32</v>
      </c>
      <c r="D2171">
        <v>-23.4951258</v>
      </c>
      <c r="E2171">
        <v>-46.661635699999998</v>
      </c>
      <c r="F2171" t="s">
        <v>7023</v>
      </c>
      <c r="G2171">
        <v>5062052</v>
      </c>
      <c r="H2171" t="s">
        <v>9102</v>
      </c>
    </row>
    <row r="2172" spans="1:8" x14ac:dyDescent="0.3">
      <c r="A2172">
        <v>5066236</v>
      </c>
      <c r="B2172">
        <v>1085.02</v>
      </c>
      <c r="C2172">
        <v>23</v>
      </c>
      <c r="D2172">
        <v>-23.649634899999999</v>
      </c>
      <c r="E2172">
        <v>-46.754929500000003</v>
      </c>
      <c r="F2172" t="s">
        <v>7023</v>
      </c>
      <c r="G2172">
        <v>5066236</v>
      </c>
      <c r="H2172" t="s">
        <v>9103</v>
      </c>
    </row>
    <row r="2173" spans="1:8" x14ac:dyDescent="0.3">
      <c r="A2173">
        <v>5066288</v>
      </c>
      <c r="B2173">
        <v>63.49</v>
      </c>
      <c r="C2173">
        <v>3</v>
      </c>
      <c r="D2173">
        <v>-23.513041000000001</v>
      </c>
      <c r="E2173">
        <v>-46.742212199999997</v>
      </c>
      <c r="F2173" t="s">
        <v>7023</v>
      </c>
      <c r="G2173">
        <v>5066288</v>
      </c>
      <c r="H2173" t="s">
        <v>9104</v>
      </c>
    </row>
    <row r="2174" spans="1:8" x14ac:dyDescent="0.3">
      <c r="A2174">
        <v>5066335</v>
      </c>
      <c r="B2174">
        <v>71.3</v>
      </c>
      <c r="C2174">
        <v>6</v>
      </c>
      <c r="D2174">
        <v>-23.649302800000001</v>
      </c>
      <c r="E2174">
        <v>-46.744282800000001</v>
      </c>
      <c r="F2174" t="s">
        <v>7023</v>
      </c>
      <c r="G2174">
        <v>5066335</v>
      </c>
      <c r="H2174" t="s">
        <v>9105</v>
      </c>
    </row>
    <row r="2175" spans="1:8" x14ac:dyDescent="0.3">
      <c r="A2175">
        <v>5066360</v>
      </c>
      <c r="B2175">
        <v>56.390000000000008</v>
      </c>
      <c r="C2175">
        <v>11</v>
      </c>
      <c r="D2175">
        <v>-23.5527546</v>
      </c>
      <c r="E2175">
        <v>-46.621709500000001</v>
      </c>
      <c r="F2175" t="s">
        <v>7023</v>
      </c>
      <c r="G2175">
        <v>5066360</v>
      </c>
      <c r="H2175" t="s">
        <v>9106</v>
      </c>
    </row>
    <row r="2176" spans="1:8" x14ac:dyDescent="0.3">
      <c r="A2176">
        <v>5067378</v>
      </c>
      <c r="B2176">
        <v>79.069999999999993</v>
      </c>
      <c r="C2176">
        <v>8</v>
      </c>
      <c r="D2176">
        <v>-23.626697</v>
      </c>
      <c r="E2176">
        <v>-46.809252000000001</v>
      </c>
      <c r="F2176" t="s">
        <v>7023</v>
      </c>
      <c r="G2176">
        <v>5067378</v>
      </c>
      <c r="H2176" t="s">
        <v>9107</v>
      </c>
    </row>
    <row r="2177" spans="1:8" x14ac:dyDescent="0.3">
      <c r="A2177">
        <v>5067875</v>
      </c>
      <c r="B2177">
        <v>176.07</v>
      </c>
      <c r="C2177">
        <v>17</v>
      </c>
      <c r="D2177">
        <v>-23.509126699999999</v>
      </c>
      <c r="E2177">
        <v>-46.5129552</v>
      </c>
      <c r="F2177" t="s">
        <v>7023</v>
      </c>
      <c r="G2177">
        <v>5067875</v>
      </c>
      <c r="H2177" t="s">
        <v>9108</v>
      </c>
    </row>
    <row r="2178" spans="1:8" x14ac:dyDescent="0.3">
      <c r="A2178">
        <v>5067876</v>
      </c>
      <c r="B2178">
        <v>510.7</v>
      </c>
      <c r="C2178">
        <v>24</v>
      </c>
      <c r="D2178">
        <v>-23.5229511</v>
      </c>
      <c r="E2178">
        <v>-46.482552499999997</v>
      </c>
      <c r="F2178" t="s">
        <v>7023</v>
      </c>
      <c r="G2178">
        <v>5067876</v>
      </c>
      <c r="H2178" t="s">
        <v>9109</v>
      </c>
    </row>
    <row r="2179" spans="1:8" x14ac:dyDescent="0.3">
      <c r="A2179">
        <v>5068074</v>
      </c>
      <c r="B2179">
        <v>6.080000000000001</v>
      </c>
      <c r="C2179">
        <v>3</v>
      </c>
      <c r="D2179">
        <v>-23.429149299999999</v>
      </c>
      <c r="E2179">
        <v>-46.7136821</v>
      </c>
      <c r="F2179" t="s">
        <v>7023</v>
      </c>
      <c r="G2179">
        <v>5068074</v>
      </c>
      <c r="H2179" t="s">
        <v>9110</v>
      </c>
    </row>
    <row r="2180" spans="1:8" x14ac:dyDescent="0.3">
      <c r="A2180">
        <v>5069882</v>
      </c>
      <c r="B2180">
        <v>388.03</v>
      </c>
      <c r="C2180">
        <v>19</v>
      </c>
      <c r="D2180">
        <v>-23.499925999999999</v>
      </c>
      <c r="E2180">
        <v>-46.550833599999997</v>
      </c>
      <c r="F2180" t="s">
        <v>7023</v>
      </c>
      <c r="G2180">
        <v>5069882</v>
      </c>
      <c r="H2180" t="s">
        <v>9111</v>
      </c>
    </row>
    <row r="2181" spans="1:8" x14ac:dyDescent="0.3">
      <c r="A2181">
        <v>5069889</v>
      </c>
      <c r="B2181">
        <v>86.86999999999999</v>
      </c>
      <c r="C2181">
        <v>4</v>
      </c>
      <c r="D2181">
        <v>-23.447636800000002</v>
      </c>
      <c r="E2181">
        <v>-46.576026499999998</v>
      </c>
      <c r="F2181" t="s">
        <v>7023</v>
      </c>
      <c r="G2181">
        <v>5069889</v>
      </c>
      <c r="H2181" t="s">
        <v>9112</v>
      </c>
    </row>
    <row r="2182" spans="1:8" x14ac:dyDescent="0.3">
      <c r="A2182">
        <v>5075653</v>
      </c>
      <c r="B2182">
        <v>1.72</v>
      </c>
      <c r="C2182">
        <v>2</v>
      </c>
      <c r="D2182">
        <v>-23.4964412</v>
      </c>
      <c r="E2182">
        <v>-46.316149799999998</v>
      </c>
      <c r="F2182" t="s">
        <v>7023</v>
      </c>
      <c r="G2182">
        <v>5075653</v>
      </c>
      <c r="H2182" t="s">
        <v>9113</v>
      </c>
    </row>
    <row r="2183" spans="1:8" x14ac:dyDescent="0.3">
      <c r="A2183">
        <v>5076472</v>
      </c>
      <c r="B2183">
        <v>70.72999999999999</v>
      </c>
      <c r="C2183">
        <v>16</v>
      </c>
      <c r="D2183">
        <v>-23.553221700000002</v>
      </c>
      <c r="E2183">
        <v>-46.186624500000001</v>
      </c>
      <c r="F2183" t="s">
        <v>7023</v>
      </c>
      <c r="G2183">
        <v>5076472</v>
      </c>
      <c r="H2183" t="s">
        <v>9114</v>
      </c>
    </row>
    <row r="2184" spans="1:8" x14ac:dyDescent="0.3">
      <c r="A2184">
        <v>5079569</v>
      </c>
      <c r="B2184">
        <v>150.22</v>
      </c>
      <c r="C2184">
        <v>24</v>
      </c>
      <c r="D2184">
        <v>-23.555664400000001</v>
      </c>
      <c r="E2184">
        <v>-46.657695099999998</v>
      </c>
      <c r="F2184" t="s">
        <v>7023</v>
      </c>
      <c r="G2184">
        <v>5079569</v>
      </c>
      <c r="H2184" t="s">
        <v>9115</v>
      </c>
    </row>
    <row r="2185" spans="1:8" x14ac:dyDescent="0.3">
      <c r="A2185">
        <v>5079818</v>
      </c>
      <c r="B2185">
        <v>29.409999999999997</v>
      </c>
      <c r="C2185">
        <v>5</v>
      </c>
      <c r="D2185">
        <v>-23.502107299999999</v>
      </c>
      <c r="E2185">
        <v>-46.625226900000001</v>
      </c>
      <c r="F2185" t="s">
        <v>7023</v>
      </c>
      <c r="G2185">
        <v>5079818</v>
      </c>
      <c r="H2185" t="s">
        <v>9116</v>
      </c>
    </row>
    <row r="2186" spans="1:8" x14ac:dyDescent="0.3">
      <c r="A2186">
        <v>5079882</v>
      </c>
      <c r="B2186">
        <v>63.92</v>
      </c>
      <c r="C2186">
        <v>10</v>
      </c>
      <c r="D2186">
        <v>-23.560427099999998</v>
      </c>
      <c r="E2186">
        <v>-46.637900100000003</v>
      </c>
      <c r="F2186" t="s">
        <v>7023</v>
      </c>
      <c r="G2186">
        <v>5079882</v>
      </c>
      <c r="H2186" t="s">
        <v>9117</v>
      </c>
    </row>
    <row r="2187" spans="1:8" x14ac:dyDescent="0.3">
      <c r="A2187">
        <v>5080699</v>
      </c>
      <c r="B2187">
        <v>189.04999999999998</v>
      </c>
      <c r="C2187">
        <v>13</v>
      </c>
      <c r="D2187">
        <v>-23.539667999999999</v>
      </c>
      <c r="E2187">
        <v>-46.286490999999998</v>
      </c>
      <c r="F2187" t="s">
        <v>7023</v>
      </c>
      <c r="G2187">
        <v>5080699</v>
      </c>
      <c r="H2187" t="s">
        <v>9118</v>
      </c>
    </row>
    <row r="2188" spans="1:8" x14ac:dyDescent="0.3">
      <c r="A2188">
        <v>5082108</v>
      </c>
      <c r="B2188">
        <v>580.06999999999994</v>
      </c>
      <c r="C2188">
        <v>21</v>
      </c>
      <c r="D2188">
        <v>-23.582194999999999</v>
      </c>
      <c r="E2188">
        <v>-46.390883500000001</v>
      </c>
      <c r="F2188" t="s">
        <v>7023</v>
      </c>
      <c r="G2188">
        <v>5082108</v>
      </c>
      <c r="H2188" t="s">
        <v>9119</v>
      </c>
    </row>
    <row r="2189" spans="1:8" x14ac:dyDescent="0.3">
      <c r="A2189">
        <v>5083614</v>
      </c>
      <c r="B2189">
        <v>332.28999999999996</v>
      </c>
      <c r="C2189">
        <v>16</v>
      </c>
      <c r="D2189">
        <v>-23.569619400000001</v>
      </c>
      <c r="E2189">
        <v>-46.824139099999996</v>
      </c>
      <c r="F2189" t="s">
        <v>7023</v>
      </c>
      <c r="G2189">
        <v>5083614</v>
      </c>
      <c r="H2189" t="s">
        <v>7781</v>
      </c>
    </row>
    <row r="2190" spans="1:8" x14ac:dyDescent="0.3">
      <c r="A2190">
        <v>5085214</v>
      </c>
      <c r="B2190">
        <v>18.630000000000003</v>
      </c>
      <c r="C2190">
        <v>3</v>
      </c>
      <c r="D2190">
        <v>-23.6116867</v>
      </c>
      <c r="E2190">
        <v>-46.510785800000001</v>
      </c>
      <c r="F2190" t="s">
        <v>7023</v>
      </c>
      <c r="G2190">
        <v>5085214</v>
      </c>
      <c r="H2190" t="s">
        <v>9120</v>
      </c>
    </row>
    <row r="2191" spans="1:8" x14ac:dyDescent="0.3">
      <c r="A2191">
        <v>5085215</v>
      </c>
      <c r="B2191">
        <v>166.12</v>
      </c>
      <c r="C2191">
        <v>10</v>
      </c>
      <c r="D2191">
        <v>-23.581199999999999</v>
      </c>
      <c r="E2191">
        <v>-46.384241899999999</v>
      </c>
      <c r="F2191" t="s">
        <v>7023</v>
      </c>
      <c r="G2191">
        <v>5085215</v>
      </c>
      <c r="H2191" t="s">
        <v>9121</v>
      </c>
    </row>
    <row r="2192" spans="1:8" x14ac:dyDescent="0.3">
      <c r="A2192">
        <v>5086314</v>
      </c>
      <c r="B2192">
        <v>54.629999999999995</v>
      </c>
      <c r="C2192">
        <v>4</v>
      </c>
      <c r="D2192">
        <v>-23.554101599999999</v>
      </c>
      <c r="E2192">
        <v>-46.911360700000003</v>
      </c>
      <c r="F2192" t="s">
        <v>7023</v>
      </c>
      <c r="G2192">
        <v>5086314</v>
      </c>
      <c r="H2192" t="s">
        <v>9122</v>
      </c>
    </row>
    <row r="2193" spans="1:8" x14ac:dyDescent="0.3">
      <c r="A2193">
        <v>5086799</v>
      </c>
      <c r="B2193">
        <v>481.90000000000003</v>
      </c>
      <c r="C2193">
        <v>16</v>
      </c>
      <c r="D2193">
        <v>-23.569997000000001</v>
      </c>
      <c r="E2193">
        <v>-46.406530500000002</v>
      </c>
      <c r="F2193" t="s">
        <v>7023</v>
      </c>
      <c r="G2193">
        <v>5086799</v>
      </c>
      <c r="H2193" t="s">
        <v>9123</v>
      </c>
    </row>
    <row r="2194" spans="1:8" x14ac:dyDescent="0.3">
      <c r="A2194">
        <v>5086829</v>
      </c>
      <c r="B2194">
        <v>27.83</v>
      </c>
      <c r="C2194">
        <v>4</v>
      </c>
      <c r="D2194">
        <v>-23.5560744</v>
      </c>
      <c r="E2194">
        <v>-46.828449800000001</v>
      </c>
      <c r="F2194" t="s">
        <v>7023</v>
      </c>
      <c r="G2194">
        <v>5086829</v>
      </c>
      <c r="H2194" t="s">
        <v>9124</v>
      </c>
    </row>
    <row r="2195" spans="1:8" x14ac:dyDescent="0.3">
      <c r="A2195">
        <v>5086878</v>
      </c>
      <c r="B2195">
        <v>268.63</v>
      </c>
      <c r="C2195">
        <v>27</v>
      </c>
      <c r="D2195">
        <v>-23.5563857</v>
      </c>
      <c r="E2195">
        <v>-46.658449599999997</v>
      </c>
      <c r="F2195" t="s">
        <v>7023</v>
      </c>
      <c r="G2195">
        <v>5086878</v>
      </c>
      <c r="H2195" t="s">
        <v>9125</v>
      </c>
    </row>
    <row r="2196" spans="1:8" x14ac:dyDescent="0.3">
      <c r="A2196">
        <v>5086879</v>
      </c>
      <c r="B2196">
        <v>94.64</v>
      </c>
      <c r="C2196">
        <v>12</v>
      </c>
      <c r="D2196">
        <v>-23.462315100000001</v>
      </c>
      <c r="E2196">
        <v>-46.466996700000003</v>
      </c>
      <c r="F2196" t="s">
        <v>7023</v>
      </c>
      <c r="G2196">
        <v>5086879</v>
      </c>
      <c r="H2196" t="s">
        <v>9126</v>
      </c>
    </row>
    <row r="2197" spans="1:8" x14ac:dyDescent="0.3">
      <c r="A2197">
        <v>5087281</v>
      </c>
      <c r="B2197">
        <v>261.75</v>
      </c>
      <c r="C2197">
        <v>14</v>
      </c>
      <c r="D2197">
        <v>-23.358011900000001</v>
      </c>
      <c r="E2197">
        <v>-46.734457800000001</v>
      </c>
      <c r="F2197" t="s">
        <v>7023</v>
      </c>
      <c r="G2197">
        <v>5087281</v>
      </c>
      <c r="H2197" t="s">
        <v>9127</v>
      </c>
    </row>
    <row r="2198" spans="1:8" x14ac:dyDescent="0.3">
      <c r="A2198">
        <v>5090656</v>
      </c>
      <c r="B2198">
        <v>211.25</v>
      </c>
      <c r="C2198">
        <v>9</v>
      </c>
      <c r="D2198">
        <v>-23.619559800000001</v>
      </c>
      <c r="E2198">
        <v>-46.802214300000003</v>
      </c>
      <c r="F2198" t="s">
        <v>7023</v>
      </c>
      <c r="G2198">
        <v>5090656</v>
      </c>
      <c r="H2198" t="s">
        <v>9128</v>
      </c>
    </row>
    <row r="2199" spans="1:8" x14ac:dyDescent="0.3">
      <c r="A2199">
        <v>5090714</v>
      </c>
      <c r="B2199">
        <v>89.36</v>
      </c>
      <c r="C2199">
        <v>3</v>
      </c>
      <c r="D2199">
        <v>-23.539184200000001</v>
      </c>
      <c r="E2199">
        <v>-46.6333676</v>
      </c>
      <c r="F2199" t="s">
        <v>7023</v>
      </c>
      <c r="G2199">
        <v>5090714</v>
      </c>
      <c r="H2199" t="s">
        <v>9129</v>
      </c>
    </row>
    <row r="2200" spans="1:8" x14ac:dyDescent="0.3">
      <c r="A2200">
        <v>5091328</v>
      </c>
      <c r="B2200">
        <v>260.77</v>
      </c>
      <c r="C2200">
        <v>19</v>
      </c>
      <c r="D2200">
        <v>-23.5449956</v>
      </c>
      <c r="E2200">
        <v>-46.194764499999998</v>
      </c>
      <c r="F2200" t="s">
        <v>7023</v>
      </c>
      <c r="G2200">
        <v>5091328</v>
      </c>
      <c r="H2200" t="s">
        <v>9130</v>
      </c>
    </row>
    <row r="2201" spans="1:8" x14ac:dyDescent="0.3">
      <c r="A2201">
        <v>5095881</v>
      </c>
      <c r="B2201">
        <v>3.48</v>
      </c>
      <c r="C2201">
        <v>2</v>
      </c>
      <c r="D2201">
        <v>-23.524380000000001</v>
      </c>
      <c r="E2201">
        <v>-46.470832899999998</v>
      </c>
      <c r="F2201" t="s">
        <v>7023</v>
      </c>
      <c r="G2201">
        <v>5095881</v>
      </c>
      <c r="H2201" t="s">
        <v>9131</v>
      </c>
    </row>
    <row r="2202" spans="1:8" x14ac:dyDescent="0.3">
      <c r="A2202">
        <v>5095884</v>
      </c>
      <c r="B2202">
        <v>135.29</v>
      </c>
      <c r="C2202">
        <v>10</v>
      </c>
      <c r="D2202">
        <v>-23.480031400000001</v>
      </c>
      <c r="E2202">
        <v>-46.425650599999997</v>
      </c>
      <c r="F2202" t="s">
        <v>7023</v>
      </c>
      <c r="G2202">
        <v>5095884</v>
      </c>
      <c r="H2202" t="s">
        <v>9132</v>
      </c>
    </row>
    <row r="2203" spans="1:8" x14ac:dyDescent="0.3">
      <c r="A2203">
        <v>5095885</v>
      </c>
      <c r="B2203">
        <v>17.34</v>
      </c>
      <c r="C2203">
        <v>2</v>
      </c>
      <c r="D2203">
        <v>-23.508548600000001</v>
      </c>
      <c r="E2203">
        <v>-46.473481399999997</v>
      </c>
      <c r="F2203" t="s">
        <v>7023</v>
      </c>
      <c r="G2203">
        <v>5095885</v>
      </c>
      <c r="H2203" t="s">
        <v>9133</v>
      </c>
    </row>
    <row r="2204" spans="1:8" x14ac:dyDescent="0.3">
      <c r="A2204">
        <v>5097281</v>
      </c>
      <c r="B2204">
        <v>45.509999999999991</v>
      </c>
      <c r="C2204">
        <v>8</v>
      </c>
      <c r="D2204">
        <v>-23.604992200000002</v>
      </c>
      <c r="E2204">
        <v>-46.490151500000003</v>
      </c>
      <c r="F2204" t="s">
        <v>7023</v>
      </c>
      <c r="G2204">
        <v>5097281</v>
      </c>
      <c r="H2204" t="s">
        <v>9134</v>
      </c>
    </row>
    <row r="2205" spans="1:8" x14ac:dyDescent="0.3">
      <c r="A2205">
        <v>5099376</v>
      </c>
      <c r="B2205">
        <v>454.74999999999994</v>
      </c>
      <c r="C2205">
        <v>36</v>
      </c>
      <c r="D2205">
        <v>-23.472284399999999</v>
      </c>
      <c r="E2205">
        <v>-46.630134099999999</v>
      </c>
      <c r="F2205" t="s">
        <v>7023</v>
      </c>
      <c r="G2205">
        <v>5099376</v>
      </c>
      <c r="H2205" t="s">
        <v>9135</v>
      </c>
    </row>
    <row r="2206" spans="1:8" x14ac:dyDescent="0.3">
      <c r="A2206">
        <v>5099463</v>
      </c>
      <c r="B2206">
        <v>56.889999999999993</v>
      </c>
      <c r="C2206">
        <v>14</v>
      </c>
      <c r="D2206">
        <v>-23.454364000000002</v>
      </c>
      <c r="E2206">
        <v>-46.454729999999998</v>
      </c>
      <c r="F2206" t="s">
        <v>7023</v>
      </c>
      <c r="G2206">
        <v>5099463</v>
      </c>
      <c r="H2206" t="s">
        <v>9136</v>
      </c>
    </row>
    <row r="2207" spans="1:8" x14ac:dyDescent="0.3">
      <c r="A2207">
        <v>5099468</v>
      </c>
      <c r="B2207">
        <v>92.640000000000015</v>
      </c>
      <c r="C2207">
        <v>17</v>
      </c>
      <c r="D2207">
        <v>-23.463460099999999</v>
      </c>
      <c r="E2207">
        <v>-46.6631249</v>
      </c>
      <c r="F2207" t="s">
        <v>7023</v>
      </c>
      <c r="G2207">
        <v>5099468</v>
      </c>
      <c r="H2207" t="s">
        <v>9137</v>
      </c>
    </row>
    <row r="2208" spans="1:8" x14ac:dyDescent="0.3">
      <c r="A2208">
        <v>5099493</v>
      </c>
      <c r="B2208">
        <v>545.88999999999987</v>
      </c>
      <c r="C2208">
        <v>24</v>
      </c>
      <c r="D2208">
        <v>-23.5251394</v>
      </c>
      <c r="E2208">
        <v>-46.628022100000003</v>
      </c>
      <c r="F2208" t="s">
        <v>7023</v>
      </c>
      <c r="G2208">
        <v>5099493</v>
      </c>
      <c r="H2208" t="s">
        <v>9138</v>
      </c>
    </row>
    <row r="2209" spans="1:8" x14ac:dyDescent="0.3">
      <c r="A2209">
        <v>5101754</v>
      </c>
      <c r="B2209">
        <v>19.18</v>
      </c>
      <c r="C2209">
        <v>3</v>
      </c>
      <c r="D2209">
        <v>-23.542894100000002</v>
      </c>
      <c r="E2209">
        <v>-46.193793100000001</v>
      </c>
      <c r="F2209" t="s">
        <v>7023</v>
      </c>
      <c r="G2209">
        <v>5101754</v>
      </c>
      <c r="H2209" t="s">
        <v>9139</v>
      </c>
    </row>
    <row r="2210" spans="1:8" x14ac:dyDescent="0.3">
      <c r="A2210">
        <v>5102373</v>
      </c>
      <c r="B2210">
        <v>1230.6000000000001</v>
      </c>
      <c r="C2210">
        <v>22</v>
      </c>
      <c r="D2210">
        <v>-23.455912300000001</v>
      </c>
      <c r="E2210">
        <v>-46.5659493</v>
      </c>
      <c r="F2210" t="s">
        <v>7023</v>
      </c>
      <c r="G2210">
        <v>5102373</v>
      </c>
      <c r="H2210" t="s">
        <v>9140</v>
      </c>
    </row>
    <row r="2211" spans="1:8" x14ac:dyDescent="0.3">
      <c r="A2211">
        <v>5104489</v>
      </c>
      <c r="B2211">
        <v>143.35999999999999</v>
      </c>
      <c r="C2211">
        <v>15</v>
      </c>
      <c r="D2211">
        <v>-23.5582289</v>
      </c>
      <c r="E2211">
        <v>-46.522099699999998</v>
      </c>
      <c r="F2211" t="s">
        <v>7023</v>
      </c>
      <c r="G2211">
        <v>5104489</v>
      </c>
      <c r="H2211" t="s">
        <v>9141</v>
      </c>
    </row>
    <row r="2212" spans="1:8" x14ac:dyDescent="0.3">
      <c r="A2212">
        <v>5106236</v>
      </c>
      <c r="B2212">
        <v>58.18</v>
      </c>
      <c r="C2212">
        <v>10</v>
      </c>
      <c r="D2212">
        <v>-23.561715499999998</v>
      </c>
      <c r="E2212">
        <v>-46.421791900000002</v>
      </c>
      <c r="F2212" t="s">
        <v>7023</v>
      </c>
      <c r="G2212">
        <v>5106236</v>
      </c>
      <c r="H2212" t="s">
        <v>9142</v>
      </c>
    </row>
    <row r="2213" spans="1:8" x14ac:dyDescent="0.3">
      <c r="A2213">
        <v>5107621</v>
      </c>
      <c r="B2213">
        <v>5.48</v>
      </c>
      <c r="C2213">
        <v>1</v>
      </c>
      <c r="D2213">
        <v>-23.5372111</v>
      </c>
      <c r="E2213">
        <v>-46.529321799999998</v>
      </c>
      <c r="F2213" t="s">
        <v>7023</v>
      </c>
      <c r="G2213">
        <v>5107621</v>
      </c>
      <c r="H2213" t="s">
        <v>9143</v>
      </c>
    </row>
    <row r="2214" spans="1:8" x14ac:dyDescent="0.3">
      <c r="A2214">
        <v>5108089</v>
      </c>
      <c r="B2214">
        <v>193.42</v>
      </c>
      <c r="C2214">
        <v>9</v>
      </c>
      <c r="D2214">
        <v>-23.542504399999999</v>
      </c>
      <c r="E2214">
        <v>-46.624007400000004</v>
      </c>
      <c r="F2214" t="s">
        <v>7023</v>
      </c>
      <c r="G2214">
        <v>5108089</v>
      </c>
      <c r="H2214" t="s">
        <v>9144</v>
      </c>
    </row>
    <row r="2215" spans="1:8" x14ac:dyDescent="0.3">
      <c r="A2215">
        <v>5108090</v>
      </c>
      <c r="B2215">
        <v>54.92</v>
      </c>
      <c r="C2215">
        <v>2</v>
      </c>
      <c r="D2215">
        <v>-23.5443523</v>
      </c>
      <c r="E2215">
        <v>-46.640741899999902</v>
      </c>
      <c r="F2215" t="s">
        <v>7023</v>
      </c>
      <c r="G2215">
        <v>5108090</v>
      </c>
      <c r="H2215" t="s">
        <v>9145</v>
      </c>
    </row>
    <row r="2216" spans="1:8" x14ac:dyDescent="0.3">
      <c r="A2216">
        <v>5109985</v>
      </c>
      <c r="B2216">
        <v>220.54000000000005</v>
      </c>
      <c r="C2216">
        <v>13</v>
      </c>
      <c r="D2216">
        <v>-23.4435751</v>
      </c>
      <c r="E2216">
        <v>-46.925283499999999</v>
      </c>
      <c r="F2216" t="s">
        <v>7023</v>
      </c>
      <c r="G2216">
        <v>5109985</v>
      </c>
      <c r="H2216" t="s">
        <v>9146</v>
      </c>
    </row>
    <row r="2217" spans="1:8" x14ac:dyDescent="0.3">
      <c r="A2217">
        <v>5114353</v>
      </c>
      <c r="B2217">
        <v>291.65000000000003</v>
      </c>
      <c r="C2217">
        <v>19</v>
      </c>
      <c r="D2217">
        <v>-23.536791600000001</v>
      </c>
      <c r="E2217">
        <v>-46.839217900000001</v>
      </c>
      <c r="F2217" t="s">
        <v>7023</v>
      </c>
      <c r="G2217">
        <v>5114353</v>
      </c>
      <c r="H2217" t="s">
        <v>9147</v>
      </c>
    </row>
    <row r="2218" spans="1:8" x14ac:dyDescent="0.3">
      <c r="A2218">
        <v>5117741</v>
      </c>
      <c r="B2218">
        <v>561.15999999999985</v>
      </c>
      <c r="C2218">
        <v>24</v>
      </c>
      <c r="D2218">
        <v>-23.4905686</v>
      </c>
      <c r="E2218">
        <v>-46.642530299999997</v>
      </c>
      <c r="F2218" t="s">
        <v>7023</v>
      </c>
      <c r="G2218">
        <v>5117741</v>
      </c>
      <c r="H2218" t="s">
        <v>9148</v>
      </c>
    </row>
    <row r="2219" spans="1:8" x14ac:dyDescent="0.3">
      <c r="A2219">
        <v>5131394</v>
      </c>
      <c r="B2219">
        <v>22.29</v>
      </c>
      <c r="C2219">
        <v>5</v>
      </c>
      <c r="D2219">
        <v>-23.464362099999999</v>
      </c>
      <c r="E2219">
        <v>-46.478651999999997</v>
      </c>
      <c r="F2219" t="s">
        <v>7023</v>
      </c>
      <c r="G2219">
        <v>5131394</v>
      </c>
      <c r="H2219" t="s">
        <v>9149</v>
      </c>
    </row>
    <row r="2220" spans="1:8" x14ac:dyDescent="0.3">
      <c r="A2220">
        <v>5131395</v>
      </c>
      <c r="B2220">
        <v>148.71999999999997</v>
      </c>
      <c r="C2220">
        <v>11</v>
      </c>
      <c r="D2220">
        <v>-23.489896399999999</v>
      </c>
      <c r="E2220">
        <v>-46.420820900000002</v>
      </c>
      <c r="F2220" t="s">
        <v>7023</v>
      </c>
      <c r="G2220">
        <v>5131395</v>
      </c>
      <c r="H2220" t="s">
        <v>9150</v>
      </c>
    </row>
    <row r="2221" spans="1:8" x14ac:dyDescent="0.3">
      <c r="A2221">
        <v>5132752</v>
      </c>
      <c r="B2221">
        <v>305.33999999999997</v>
      </c>
      <c r="C2221">
        <v>17</v>
      </c>
      <c r="D2221">
        <v>-23.660997699999999</v>
      </c>
      <c r="E2221">
        <v>-46.335898</v>
      </c>
      <c r="F2221" t="s">
        <v>7023</v>
      </c>
      <c r="G2221">
        <v>5132752</v>
      </c>
      <c r="H2221" t="s">
        <v>9151</v>
      </c>
    </row>
    <row r="2222" spans="1:8" x14ac:dyDescent="0.3">
      <c r="A2222">
        <v>5134583</v>
      </c>
      <c r="B2222">
        <v>28.75</v>
      </c>
      <c r="C2222">
        <v>6</v>
      </c>
      <c r="D2222">
        <v>-23.493383300000001</v>
      </c>
      <c r="E2222">
        <v>-46.577034699999999</v>
      </c>
      <c r="F2222" t="s">
        <v>7023</v>
      </c>
      <c r="G2222">
        <v>5134583</v>
      </c>
      <c r="H2222" t="s">
        <v>9152</v>
      </c>
    </row>
    <row r="2223" spans="1:8" x14ac:dyDescent="0.3">
      <c r="A2223">
        <v>5134584</v>
      </c>
      <c r="B2223">
        <v>226.64</v>
      </c>
      <c r="C2223">
        <v>5</v>
      </c>
      <c r="D2223">
        <v>-23.511283500000001</v>
      </c>
      <c r="E2223">
        <v>-46.509405399999999</v>
      </c>
      <c r="F2223" t="s">
        <v>7023</v>
      </c>
      <c r="G2223">
        <v>5134584</v>
      </c>
      <c r="H2223" t="s">
        <v>9153</v>
      </c>
    </row>
    <row r="2224" spans="1:8" x14ac:dyDescent="0.3">
      <c r="A2224">
        <v>5134585</v>
      </c>
      <c r="B2224">
        <v>805.88000000000011</v>
      </c>
      <c r="C2224">
        <v>49</v>
      </c>
      <c r="D2224">
        <v>-23.384603299999998</v>
      </c>
      <c r="E2224">
        <v>-46.402688699999999</v>
      </c>
      <c r="F2224" t="s">
        <v>7023</v>
      </c>
      <c r="G2224">
        <v>5134585</v>
      </c>
      <c r="H2224" t="s">
        <v>9154</v>
      </c>
    </row>
    <row r="2225" spans="1:8" x14ac:dyDescent="0.3">
      <c r="A2225">
        <v>5134586</v>
      </c>
      <c r="B2225">
        <v>224.6</v>
      </c>
      <c r="C2225">
        <v>22</v>
      </c>
      <c r="D2225">
        <v>-23.457306500000001</v>
      </c>
      <c r="E2225">
        <v>-46.422880599999999</v>
      </c>
      <c r="F2225" t="s">
        <v>7023</v>
      </c>
      <c r="G2225">
        <v>5134586</v>
      </c>
      <c r="H2225" t="s">
        <v>9155</v>
      </c>
    </row>
    <row r="2226" spans="1:8" x14ac:dyDescent="0.3">
      <c r="A2226">
        <v>5135205</v>
      </c>
      <c r="B2226">
        <v>110.94</v>
      </c>
      <c r="C2226">
        <v>2</v>
      </c>
      <c r="D2226">
        <v>-23.596392099999999</v>
      </c>
      <c r="E2226">
        <v>-46.398656099999997</v>
      </c>
      <c r="F2226" t="s">
        <v>7023</v>
      </c>
      <c r="G2226">
        <v>5135205</v>
      </c>
      <c r="H2226" t="s">
        <v>9156</v>
      </c>
    </row>
    <row r="2227" spans="1:8" x14ac:dyDescent="0.3">
      <c r="A2227">
        <v>5136018</v>
      </c>
      <c r="B2227">
        <v>643.94000000000005</v>
      </c>
      <c r="C2227">
        <v>20</v>
      </c>
      <c r="D2227">
        <v>-23.477069700000001</v>
      </c>
      <c r="E2227">
        <v>-46.680331099999997</v>
      </c>
      <c r="F2227" t="s">
        <v>7023</v>
      </c>
      <c r="G2227">
        <v>5136018</v>
      </c>
      <c r="H2227" t="s">
        <v>9157</v>
      </c>
    </row>
    <row r="2228" spans="1:8" x14ac:dyDescent="0.3">
      <c r="A2228">
        <v>5140181</v>
      </c>
      <c r="B2228">
        <v>74.179999999999993</v>
      </c>
      <c r="C2228">
        <v>13</v>
      </c>
      <c r="D2228">
        <v>-23.493032299999999</v>
      </c>
      <c r="E2228">
        <v>-46.363835399999999</v>
      </c>
      <c r="F2228" t="s">
        <v>7023</v>
      </c>
      <c r="G2228">
        <v>5140181</v>
      </c>
      <c r="H2228" t="s">
        <v>9158</v>
      </c>
    </row>
    <row r="2229" spans="1:8" x14ac:dyDescent="0.3">
      <c r="A2229">
        <v>5140246</v>
      </c>
      <c r="B2229">
        <v>60.620000000000012</v>
      </c>
      <c r="C2229">
        <v>12</v>
      </c>
      <c r="D2229">
        <v>-23.536372799999999</v>
      </c>
      <c r="E2229">
        <v>-46.642081500000003</v>
      </c>
      <c r="F2229" t="s">
        <v>7023</v>
      </c>
      <c r="G2229">
        <v>5140246</v>
      </c>
      <c r="H2229" t="s">
        <v>9159</v>
      </c>
    </row>
    <row r="2230" spans="1:8" x14ac:dyDescent="0.3">
      <c r="A2230">
        <v>5140502</v>
      </c>
      <c r="B2230">
        <v>456.55</v>
      </c>
      <c r="C2230">
        <v>11</v>
      </c>
      <c r="D2230">
        <v>-23.538667</v>
      </c>
      <c r="E2230">
        <v>-46.441688499999998</v>
      </c>
      <c r="F2230" t="s">
        <v>7023</v>
      </c>
      <c r="G2230">
        <v>5140502</v>
      </c>
      <c r="H2230" t="s">
        <v>9160</v>
      </c>
    </row>
    <row r="2231" spans="1:8" x14ac:dyDescent="0.3">
      <c r="A2231">
        <v>5141897</v>
      </c>
      <c r="B2231">
        <v>215.76</v>
      </c>
      <c r="C2231">
        <v>12</v>
      </c>
      <c r="D2231">
        <v>-23.575756999999999</v>
      </c>
      <c r="E2231">
        <v>-46.395977199999997</v>
      </c>
      <c r="F2231" t="s">
        <v>7023</v>
      </c>
      <c r="G2231">
        <v>5141897</v>
      </c>
      <c r="H2231" t="s">
        <v>9161</v>
      </c>
    </row>
    <row r="2232" spans="1:8" x14ac:dyDescent="0.3">
      <c r="A2232">
        <v>5145745</v>
      </c>
      <c r="B2232">
        <v>120.82</v>
      </c>
      <c r="C2232">
        <v>13</v>
      </c>
      <c r="D2232">
        <v>-23.504107699999999</v>
      </c>
      <c r="E2232">
        <v>-46.794770999999997</v>
      </c>
      <c r="F2232" t="s">
        <v>7023</v>
      </c>
      <c r="G2232">
        <v>5145745</v>
      </c>
      <c r="H2232" t="s">
        <v>9162</v>
      </c>
    </row>
    <row r="2233" spans="1:8" x14ac:dyDescent="0.3">
      <c r="A2233">
        <v>5145820</v>
      </c>
      <c r="B2233">
        <v>691.99</v>
      </c>
      <c r="C2233">
        <v>22</v>
      </c>
      <c r="D2233">
        <v>-23.583413400000001</v>
      </c>
      <c r="E2233">
        <v>-46.5349954</v>
      </c>
      <c r="F2233" t="s">
        <v>7023</v>
      </c>
      <c r="G2233">
        <v>5145820</v>
      </c>
      <c r="H2233" t="s">
        <v>9163</v>
      </c>
    </row>
    <row r="2234" spans="1:8" x14ac:dyDescent="0.3">
      <c r="A2234">
        <v>5148802</v>
      </c>
      <c r="B2234">
        <v>6.58</v>
      </c>
      <c r="C2234">
        <v>1</v>
      </c>
      <c r="D2234">
        <v>-23.589578400000001</v>
      </c>
      <c r="E2234">
        <v>-46.397110099999999</v>
      </c>
      <c r="F2234" t="s">
        <v>7023</v>
      </c>
      <c r="G2234">
        <v>5148802</v>
      </c>
      <c r="H2234" t="s">
        <v>9164</v>
      </c>
    </row>
    <row r="2235" spans="1:8" x14ac:dyDescent="0.3">
      <c r="A2235">
        <v>5148803</v>
      </c>
      <c r="B2235">
        <v>14.79</v>
      </c>
      <c r="C2235">
        <v>3</v>
      </c>
      <c r="D2235">
        <v>-23.582307799999999</v>
      </c>
      <c r="E2235">
        <v>-46.391428599999998</v>
      </c>
      <c r="F2235" t="s">
        <v>7023</v>
      </c>
      <c r="G2235">
        <v>5148803</v>
      </c>
      <c r="H2235" t="s">
        <v>9165</v>
      </c>
    </row>
    <row r="2236" spans="1:8" x14ac:dyDescent="0.3">
      <c r="A2236">
        <v>5148953</v>
      </c>
      <c r="B2236">
        <v>85.840000000000018</v>
      </c>
      <c r="C2236">
        <v>12</v>
      </c>
      <c r="D2236">
        <v>-23.5176041</v>
      </c>
      <c r="E2236">
        <v>-46.299042999999998</v>
      </c>
      <c r="F2236" t="s">
        <v>7023</v>
      </c>
      <c r="G2236">
        <v>5148953</v>
      </c>
      <c r="H2236" t="s">
        <v>9166</v>
      </c>
    </row>
    <row r="2237" spans="1:8" x14ac:dyDescent="0.3">
      <c r="A2237">
        <v>5148955</v>
      </c>
      <c r="B2237">
        <v>41.89</v>
      </c>
      <c r="C2237">
        <v>5</v>
      </c>
      <c r="D2237">
        <v>-23.545249200000001</v>
      </c>
      <c r="E2237">
        <v>-46.439577800000002</v>
      </c>
      <c r="F2237" t="s">
        <v>7023</v>
      </c>
      <c r="G2237">
        <v>5148955</v>
      </c>
      <c r="H2237" t="s">
        <v>9167</v>
      </c>
    </row>
    <row r="2238" spans="1:8" x14ac:dyDescent="0.3">
      <c r="A2238">
        <v>5152182</v>
      </c>
      <c r="B2238">
        <v>426.21000000000004</v>
      </c>
      <c r="C2238">
        <v>32</v>
      </c>
      <c r="D2238">
        <v>-23.511922800000001</v>
      </c>
      <c r="E2238">
        <v>-46.583725800000003</v>
      </c>
      <c r="F2238" t="s">
        <v>7023</v>
      </c>
      <c r="G2238">
        <v>5152182</v>
      </c>
      <c r="H2238" t="s">
        <v>9168</v>
      </c>
    </row>
    <row r="2239" spans="1:8" x14ac:dyDescent="0.3">
      <c r="A2239">
        <v>5152362</v>
      </c>
      <c r="B2239">
        <v>44.539999999999992</v>
      </c>
      <c r="C2239">
        <v>9</v>
      </c>
      <c r="D2239">
        <v>-23.5112861</v>
      </c>
      <c r="E2239">
        <v>-46.583645399999902</v>
      </c>
      <c r="F2239" t="s">
        <v>7023</v>
      </c>
      <c r="G2239">
        <v>5152362</v>
      </c>
      <c r="H2239" t="s">
        <v>9169</v>
      </c>
    </row>
    <row r="2240" spans="1:8" x14ac:dyDescent="0.3">
      <c r="A2240">
        <v>5152363</v>
      </c>
      <c r="B2240">
        <v>90.3</v>
      </c>
      <c r="C2240">
        <v>14</v>
      </c>
      <c r="D2240">
        <v>-23.5299218</v>
      </c>
      <c r="E2240">
        <v>-46.635577599999998</v>
      </c>
      <c r="F2240" t="s">
        <v>7023</v>
      </c>
      <c r="G2240">
        <v>5152363</v>
      </c>
      <c r="H2240" t="s">
        <v>9170</v>
      </c>
    </row>
    <row r="2241" spans="1:8" x14ac:dyDescent="0.3">
      <c r="A2241">
        <v>5155247</v>
      </c>
      <c r="B2241">
        <v>83.539999999999992</v>
      </c>
      <c r="C2241">
        <v>7</v>
      </c>
      <c r="D2241">
        <v>-23.4346198</v>
      </c>
      <c r="E2241">
        <v>-46.517275099999999</v>
      </c>
      <c r="F2241" t="s">
        <v>7023</v>
      </c>
      <c r="G2241">
        <v>5155247</v>
      </c>
      <c r="H2241" t="s">
        <v>9171</v>
      </c>
    </row>
    <row r="2242" spans="1:8" x14ac:dyDescent="0.3">
      <c r="A2242">
        <v>5155588</v>
      </c>
      <c r="B2242">
        <v>391.62</v>
      </c>
      <c r="C2242">
        <v>14</v>
      </c>
      <c r="D2242">
        <v>-23.500644000000001</v>
      </c>
      <c r="E2242">
        <v>-46.740728099999998</v>
      </c>
      <c r="F2242" t="s">
        <v>7023</v>
      </c>
      <c r="G2242">
        <v>5155588</v>
      </c>
      <c r="H2242" t="s">
        <v>9172</v>
      </c>
    </row>
    <row r="2243" spans="1:8" x14ac:dyDescent="0.3">
      <c r="A2243">
        <v>5156525</v>
      </c>
      <c r="B2243">
        <v>1926.9099999999999</v>
      </c>
      <c r="C2243">
        <v>28</v>
      </c>
      <c r="D2243">
        <v>-23.556819300000001</v>
      </c>
      <c r="E2243">
        <v>-46.752744900000003</v>
      </c>
      <c r="F2243" t="s">
        <v>7023</v>
      </c>
      <c r="G2243">
        <v>5156525</v>
      </c>
      <c r="H2243" t="s">
        <v>8597</v>
      </c>
    </row>
    <row r="2244" spans="1:8" x14ac:dyDescent="0.3">
      <c r="A2244">
        <v>5157995</v>
      </c>
      <c r="B2244">
        <v>691.54000000000008</v>
      </c>
      <c r="C2244">
        <v>17</v>
      </c>
      <c r="D2244">
        <v>-23.4438934</v>
      </c>
      <c r="E2244">
        <v>-46.748645400000001</v>
      </c>
      <c r="F2244" t="s">
        <v>7023</v>
      </c>
      <c r="G2244">
        <v>5157995</v>
      </c>
      <c r="H2244" t="s">
        <v>9173</v>
      </c>
    </row>
    <row r="2245" spans="1:8" x14ac:dyDescent="0.3">
      <c r="A2245">
        <v>5159676</v>
      </c>
      <c r="B2245">
        <v>102.58999999999999</v>
      </c>
      <c r="C2245">
        <v>12</v>
      </c>
      <c r="D2245">
        <v>-23.545399</v>
      </c>
      <c r="E2245">
        <v>-46.645410599999998</v>
      </c>
      <c r="F2245" t="s">
        <v>7023</v>
      </c>
      <c r="G2245">
        <v>5159676</v>
      </c>
      <c r="H2245" t="s">
        <v>9174</v>
      </c>
    </row>
    <row r="2246" spans="1:8" x14ac:dyDescent="0.3">
      <c r="A2246">
        <v>5167447</v>
      </c>
      <c r="B2246">
        <v>129.14000000000001</v>
      </c>
      <c r="C2246">
        <v>14</v>
      </c>
      <c r="D2246">
        <v>-23.5016143</v>
      </c>
      <c r="E2246">
        <v>-46.701093499999999</v>
      </c>
      <c r="F2246" t="s">
        <v>7023</v>
      </c>
      <c r="G2246">
        <v>5167447</v>
      </c>
      <c r="H2246" t="s">
        <v>9175</v>
      </c>
    </row>
    <row r="2247" spans="1:8" x14ac:dyDescent="0.3">
      <c r="A2247">
        <v>5167816</v>
      </c>
      <c r="B2247">
        <v>196.20000000000002</v>
      </c>
      <c r="C2247">
        <v>22</v>
      </c>
      <c r="D2247">
        <v>-23.412131500000001</v>
      </c>
      <c r="E2247">
        <v>-46.447496200000003</v>
      </c>
      <c r="F2247" t="s">
        <v>7023</v>
      </c>
      <c r="G2247">
        <v>5167816</v>
      </c>
      <c r="H2247" t="s">
        <v>9176</v>
      </c>
    </row>
    <row r="2248" spans="1:8" x14ac:dyDescent="0.3">
      <c r="A2248">
        <v>5168079</v>
      </c>
      <c r="B2248">
        <v>287.02999999999997</v>
      </c>
      <c r="C2248">
        <v>1</v>
      </c>
      <c r="D2248">
        <v>-23.489082100000001</v>
      </c>
      <c r="E2248">
        <v>-46.4123375</v>
      </c>
      <c r="F2248" t="s">
        <v>7023</v>
      </c>
      <c r="G2248">
        <v>5168079</v>
      </c>
      <c r="H2248" t="s">
        <v>9177</v>
      </c>
    </row>
    <row r="2249" spans="1:8" x14ac:dyDescent="0.3">
      <c r="A2249">
        <v>5168096</v>
      </c>
      <c r="B2249">
        <v>192.47</v>
      </c>
      <c r="C2249">
        <v>15</v>
      </c>
      <c r="D2249">
        <v>-23.467389300000001</v>
      </c>
      <c r="E2249">
        <v>-46.556610499999998</v>
      </c>
      <c r="F2249" t="s">
        <v>7023</v>
      </c>
      <c r="G2249">
        <v>5168096</v>
      </c>
      <c r="H2249" t="s">
        <v>9178</v>
      </c>
    </row>
    <row r="2250" spans="1:8" x14ac:dyDescent="0.3">
      <c r="A2250">
        <v>5168206</v>
      </c>
      <c r="B2250">
        <v>36.42</v>
      </c>
      <c r="C2250">
        <v>5</v>
      </c>
      <c r="D2250">
        <v>-23.4852934</v>
      </c>
      <c r="E2250">
        <v>-46.586441600000001</v>
      </c>
      <c r="F2250" t="s">
        <v>7023</v>
      </c>
      <c r="G2250">
        <v>5168206</v>
      </c>
      <c r="H2250" t="s">
        <v>9179</v>
      </c>
    </row>
    <row r="2251" spans="1:8" x14ac:dyDescent="0.3">
      <c r="A2251">
        <v>5168225</v>
      </c>
      <c r="B2251">
        <v>67.81</v>
      </c>
      <c r="C2251">
        <v>6</v>
      </c>
      <c r="D2251">
        <v>-23.589816800000001</v>
      </c>
      <c r="E2251">
        <v>-46.542482799999902</v>
      </c>
      <c r="F2251" t="s">
        <v>7023</v>
      </c>
      <c r="G2251">
        <v>5168225</v>
      </c>
      <c r="H2251" t="s">
        <v>9180</v>
      </c>
    </row>
    <row r="2252" spans="1:8" x14ac:dyDescent="0.3">
      <c r="A2252">
        <v>5169226</v>
      </c>
      <c r="B2252">
        <v>92.24</v>
      </c>
      <c r="C2252">
        <v>11</v>
      </c>
      <c r="D2252">
        <v>-23.615485400000001</v>
      </c>
      <c r="E2252">
        <v>-46.787918699999999</v>
      </c>
      <c r="F2252" t="s">
        <v>7023</v>
      </c>
      <c r="G2252">
        <v>5169226</v>
      </c>
      <c r="H2252" t="s">
        <v>9181</v>
      </c>
    </row>
    <row r="2253" spans="1:8" x14ac:dyDescent="0.3">
      <c r="A2253">
        <v>5169244</v>
      </c>
      <c r="B2253">
        <v>6.6999999999999993</v>
      </c>
      <c r="C2253">
        <v>4</v>
      </c>
      <c r="D2253">
        <v>-23.5805857</v>
      </c>
      <c r="E2253">
        <v>-46.404149699999998</v>
      </c>
      <c r="F2253" t="s">
        <v>7023</v>
      </c>
      <c r="G2253">
        <v>5169244</v>
      </c>
      <c r="H2253" t="s">
        <v>9182</v>
      </c>
    </row>
    <row r="2254" spans="1:8" x14ac:dyDescent="0.3">
      <c r="A2254">
        <v>5171381</v>
      </c>
      <c r="B2254">
        <v>8.11</v>
      </c>
      <c r="C2254">
        <v>2</v>
      </c>
      <c r="D2254">
        <v>-23.545776</v>
      </c>
      <c r="E2254">
        <v>-46.949612999999999</v>
      </c>
      <c r="F2254" t="s">
        <v>7023</v>
      </c>
      <c r="G2254">
        <v>5171381</v>
      </c>
      <c r="H2254" t="s">
        <v>9183</v>
      </c>
    </row>
    <row r="2255" spans="1:8" x14ac:dyDescent="0.3">
      <c r="A2255">
        <v>5171395</v>
      </c>
      <c r="B2255">
        <v>5781.2800000000025</v>
      </c>
      <c r="C2255">
        <v>50</v>
      </c>
      <c r="D2255">
        <v>-23.533253899999998</v>
      </c>
      <c r="E2255">
        <v>-46.575741099999902</v>
      </c>
      <c r="F2255" t="s">
        <v>7023</v>
      </c>
      <c r="G2255">
        <v>5171395</v>
      </c>
      <c r="H2255" t="s">
        <v>9184</v>
      </c>
    </row>
    <row r="2256" spans="1:8" x14ac:dyDescent="0.3">
      <c r="A2256">
        <v>5172033</v>
      </c>
      <c r="B2256">
        <v>739.05000000000007</v>
      </c>
      <c r="C2256">
        <v>19</v>
      </c>
      <c r="D2256">
        <v>-23.530074500000001</v>
      </c>
      <c r="E2256">
        <v>-46.638819499999997</v>
      </c>
      <c r="F2256" t="s">
        <v>7023</v>
      </c>
      <c r="G2256">
        <v>5172033</v>
      </c>
      <c r="H2256" t="s">
        <v>9038</v>
      </c>
    </row>
    <row r="2257" spans="1:8" x14ac:dyDescent="0.3">
      <c r="A2257">
        <v>5172741</v>
      </c>
      <c r="B2257">
        <v>690.73000000000013</v>
      </c>
      <c r="C2257">
        <v>27</v>
      </c>
      <c r="D2257">
        <v>-23.627270599999999</v>
      </c>
      <c r="E2257">
        <v>-46.7707373</v>
      </c>
      <c r="F2257" t="s">
        <v>7023</v>
      </c>
      <c r="G2257">
        <v>5172741</v>
      </c>
      <c r="H2257" t="s">
        <v>9185</v>
      </c>
    </row>
    <row r="2258" spans="1:8" x14ac:dyDescent="0.3">
      <c r="A2258">
        <v>5172766</v>
      </c>
      <c r="B2258">
        <v>367.7</v>
      </c>
      <c r="C2258">
        <v>15</v>
      </c>
      <c r="D2258">
        <v>-23.413702300000001</v>
      </c>
      <c r="E2258">
        <v>-46.323308500000003</v>
      </c>
      <c r="F2258" t="s">
        <v>7023</v>
      </c>
      <c r="G2258">
        <v>5172766</v>
      </c>
      <c r="H2258" t="s">
        <v>9186</v>
      </c>
    </row>
    <row r="2259" spans="1:8" x14ac:dyDescent="0.3">
      <c r="A2259">
        <v>5173792</v>
      </c>
      <c r="B2259">
        <v>117.03999999999999</v>
      </c>
      <c r="C2259">
        <v>12</v>
      </c>
      <c r="D2259">
        <v>-23.5208437</v>
      </c>
      <c r="E2259">
        <v>-46.580731700000001</v>
      </c>
      <c r="F2259" t="s">
        <v>7023</v>
      </c>
      <c r="G2259">
        <v>5173792</v>
      </c>
      <c r="H2259" t="s">
        <v>9187</v>
      </c>
    </row>
    <row r="2260" spans="1:8" x14ac:dyDescent="0.3">
      <c r="A2260">
        <v>5173915</v>
      </c>
      <c r="B2260">
        <v>19.150000000000002</v>
      </c>
      <c r="C2260">
        <v>4</v>
      </c>
      <c r="D2260">
        <v>-23.439100700000001</v>
      </c>
      <c r="E2260">
        <v>-46.580048599999998</v>
      </c>
      <c r="F2260" t="s">
        <v>7023</v>
      </c>
      <c r="G2260">
        <v>5173915</v>
      </c>
      <c r="H2260" t="s">
        <v>9188</v>
      </c>
    </row>
    <row r="2261" spans="1:8" x14ac:dyDescent="0.3">
      <c r="A2261">
        <v>5173917</v>
      </c>
      <c r="B2261">
        <v>159.22000000000003</v>
      </c>
      <c r="C2261">
        <v>26</v>
      </c>
      <c r="D2261">
        <v>-23.4374623</v>
      </c>
      <c r="E2261">
        <v>-46.520154299999902</v>
      </c>
      <c r="F2261" t="s">
        <v>7023</v>
      </c>
      <c r="G2261">
        <v>5173917</v>
      </c>
      <c r="H2261" t="s">
        <v>9189</v>
      </c>
    </row>
    <row r="2262" spans="1:8" x14ac:dyDescent="0.3">
      <c r="A2262">
        <v>5178758</v>
      </c>
      <c r="B2262">
        <v>6.8599999999999994</v>
      </c>
      <c r="C2262">
        <v>2</v>
      </c>
      <c r="D2262">
        <v>-23.593573299999999</v>
      </c>
      <c r="E2262">
        <v>-46.411945299999999</v>
      </c>
      <c r="F2262" t="s">
        <v>7023</v>
      </c>
      <c r="G2262">
        <v>5178758</v>
      </c>
      <c r="H2262" t="s">
        <v>9190</v>
      </c>
    </row>
    <row r="2263" spans="1:8" x14ac:dyDescent="0.3">
      <c r="A2263">
        <v>5178784</v>
      </c>
      <c r="B2263">
        <v>35.22</v>
      </c>
      <c r="C2263">
        <v>8</v>
      </c>
      <c r="D2263">
        <v>-23.443254499999998</v>
      </c>
      <c r="E2263">
        <v>-46.404810900000001</v>
      </c>
      <c r="F2263" t="s">
        <v>7023</v>
      </c>
      <c r="G2263">
        <v>5178784</v>
      </c>
      <c r="H2263" t="s">
        <v>9191</v>
      </c>
    </row>
    <row r="2264" spans="1:8" x14ac:dyDescent="0.3">
      <c r="A2264">
        <v>5178785</v>
      </c>
      <c r="B2264">
        <v>103.54</v>
      </c>
      <c r="C2264">
        <v>7</v>
      </c>
      <c r="D2264">
        <v>-23.550292299999999</v>
      </c>
      <c r="E2264">
        <v>-46.915269299999999</v>
      </c>
      <c r="F2264" t="s">
        <v>7023</v>
      </c>
      <c r="G2264">
        <v>5178785</v>
      </c>
      <c r="H2264" t="s">
        <v>9192</v>
      </c>
    </row>
    <row r="2265" spans="1:8" x14ac:dyDescent="0.3">
      <c r="A2265">
        <v>5178802</v>
      </c>
      <c r="B2265">
        <v>172.99000000000004</v>
      </c>
      <c r="C2265">
        <v>26</v>
      </c>
      <c r="D2265">
        <v>-23.5311916</v>
      </c>
      <c r="E2265">
        <v>-46.644161699999998</v>
      </c>
      <c r="F2265" t="s">
        <v>7023</v>
      </c>
      <c r="G2265">
        <v>5178802</v>
      </c>
      <c r="H2265" t="s">
        <v>9193</v>
      </c>
    </row>
    <row r="2266" spans="1:8" x14ac:dyDescent="0.3">
      <c r="A2266">
        <v>5178808</v>
      </c>
      <c r="B2266">
        <v>93.509999999999991</v>
      </c>
      <c r="C2266">
        <v>3</v>
      </c>
      <c r="D2266">
        <v>-23.520595700000001</v>
      </c>
      <c r="E2266">
        <v>-46.576523899999998</v>
      </c>
      <c r="F2266" t="s">
        <v>7023</v>
      </c>
      <c r="G2266">
        <v>5178808</v>
      </c>
      <c r="H2266" t="s">
        <v>8727</v>
      </c>
    </row>
    <row r="2267" spans="1:8" x14ac:dyDescent="0.3">
      <c r="A2267">
        <v>5178812</v>
      </c>
      <c r="B2267">
        <v>16.09</v>
      </c>
      <c r="C2267">
        <v>2</v>
      </c>
      <c r="D2267">
        <v>-23.5408197</v>
      </c>
      <c r="E2267">
        <v>-46.903037300000001</v>
      </c>
      <c r="F2267" t="s">
        <v>7023</v>
      </c>
      <c r="G2267">
        <v>5178812</v>
      </c>
      <c r="H2267" t="s">
        <v>9194</v>
      </c>
    </row>
    <row r="2268" spans="1:8" x14ac:dyDescent="0.3">
      <c r="A2268">
        <v>5178816</v>
      </c>
      <c r="B2268">
        <v>5.13</v>
      </c>
      <c r="C2268">
        <v>1</v>
      </c>
      <c r="D2268">
        <v>-23.545135200000001</v>
      </c>
      <c r="E2268">
        <v>-46.903576899999997</v>
      </c>
      <c r="F2268" t="s">
        <v>7023</v>
      </c>
      <c r="G2268">
        <v>5178816</v>
      </c>
      <c r="H2268" t="s">
        <v>9195</v>
      </c>
    </row>
    <row r="2269" spans="1:8" x14ac:dyDescent="0.3">
      <c r="A2269">
        <v>5178823</v>
      </c>
      <c r="B2269">
        <v>62.64</v>
      </c>
      <c r="C2269">
        <v>13</v>
      </c>
      <c r="D2269">
        <v>-23.385444799999998</v>
      </c>
      <c r="E2269">
        <v>-46.323577</v>
      </c>
      <c r="F2269" t="s">
        <v>7023</v>
      </c>
      <c r="G2269">
        <v>5178823</v>
      </c>
      <c r="H2269" t="s">
        <v>9196</v>
      </c>
    </row>
    <row r="2270" spans="1:8" x14ac:dyDescent="0.3">
      <c r="A2270">
        <v>5181999</v>
      </c>
      <c r="B2270">
        <v>182.32999999999998</v>
      </c>
      <c r="C2270">
        <v>6</v>
      </c>
      <c r="D2270">
        <v>-23.7032466</v>
      </c>
      <c r="E2270">
        <v>-46.772298300000003</v>
      </c>
      <c r="F2270" t="s">
        <v>7023</v>
      </c>
      <c r="G2270">
        <v>5181999</v>
      </c>
      <c r="H2270" t="s">
        <v>9197</v>
      </c>
    </row>
    <row r="2271" spans="1:8" x14ac:dyDescent="0.3">
      <c r="A2271">
        <v>5183260</v>
      </c>
      <c r="B2271">
        <v>591.92999999999995</v>
      </c>
      <c r="C2271">
        <v>36</v>
      </c>
      <c r="D2271">
        <v>-23.541163900000001</v>
      </c>
      <c r="E2271">
        <v>-46.656522099999997</v>
      </c>
      <c r="F2271" t="s">
        <v>7023</v>
      </c>
      <c r="G2271">
        <v>5183260</v>
      </c>
      <c r="H2271" t="s">
        <v>9198</v>
      </c>
    </row>
    <row r="2272" spans="1:8" x14ac:dyDescent="0.3">
      <c r="A2272">
        <v>5184253</v>
      </c>
      <c r="B2272">
        <v>160.81</v>
      </c>
      <c r="C2272">
        <v>6</v>
      </c>
      <c r="D2272">
        <v>-23.6580829</v>
      </c>
      <c r="E2272">
        <v>-46.806771099999999</v>
      </c>
      <c r="F2272" t="s">
        <v>7023</v>
      </c>
      <c r="G2272">
        <v>5184253</v>
      </c>
      <c r="H2272" t="s">
        <v>9199</v>
      </c>
    </row>
    <row r="2273" spans="1:8" x14ac:dyDescent="0.3">
      <c r="A2273">
        <v>5184500</v>
      </c>
      <c r="B2273">
        <v>22.92</v>
      </c>
      <c r="C2273">
        <v>4</v>
      </c>
      <c r="D2273">
        <v>-23.454754600000001</v>
      </c>
      <c r="E2273">
        <v>-46.693784299999997</v>
      </c>
      <c r="F2273" t="s">
        <v>7023</v>
      </c>
      <c r="G2273">
        <v>5184500</v>
      </c>
      <c r="H2273" t="s">
        <v>9200</v>
      </c>
    </row>
    <row r="2274" spans="1:8" x14ac:dyDescent="0.3">
      <c r="A2274">
        <v>5184550</v>
      </c>
      <c r="B2274">
        <v>100.80000000000003</v>
      </c>
      <c r="C2274">
        <v>21</v>
      </c>
      <c r="D2274">
        <v>-23.463019599999999</v>
      </c>
      <c r="E2274">
        <v>-46.441285299999997</v>
      </c>
      <c r="F2274" t="s">
        <v>7023</v>
      </c>
      <c r="G2274">
        <v>5184550</v>
      </c>
      <c r="H2274" t="s">
        <v>9201</v>
      </c>
    </row>
    <row r="2275" spans="1:8" x14ac:dyDescent="0.3">
      <c r="A2275">
        <v>5185697</v>
      </c>
      <c r="B2275">
        <v>73.84</v>
      </c>
      <c r="C2275">
        <v>3</v>
      </c>
      <c r="D2275">
        <v>-23.549420300000001</v>
      </c>
      <c r="E2275">
        <v>-46.619310300000002</v>
      </c>
      <c r="F2275" t="s">
        <v>7023</v>
      </c>
      <c r="G2275">
        <v>5185697</v>
      </c>
      <c r="H2275" t="s">
        <v>9202</v>
      </c>
    </row>
    <row r="2276" spans="1:8" x14ac:dyDescent="0.3">
      <c r="A2276">
        <v>5185698</v>
      </c>
      <c r="B2276">
        <v>193.94</v>
      </c>
      <c r="C2276">
        <v>21</v>
      </c>
      <c r="D2276">
        <v>-23.423306799999999</v>
      </c>
      <c r="E2276">
        <v>-46.417958900000002</v>
      </c>
      <c r="F2276" t="s">
        <v>7023</v>
      </c>
      <c r="G2276">
        <v>5185698</v>
      </c>
      <c r="H2276" t="s">
        <v>9203</v>
      </c>
    </row>
    <row r="2277" spans="1:8" x14ac:dyDescent="0.3">
      <c r="A2277">
        <v>5185699</v>
      </c>
      <c r="B2277">
        <v>382.23999999999995</v>
      </c>
      <c r="C2277">
        <v>36</v>
      </c>
      <c r="D2277">
        <v>-23.446304600000001</v>
      </c>
      <c r="E2277">
        <v>-46.407421100000001</v>
      </c>
      <c r="F2277" t="s">
        <v>7023</v>
      </c>
      <c r="G2277">
        <v>5185699</v>
      </c>
      <c r="H2277" t="s">
        <v>9204</v>
      </c>
    </row>
    <row r="2278" spans="1:8" x14ac:dyDescent="0.3">
      <c r="A2278">
        <v>5185884</v>
      </c>
      <c r="B2278">
        <v>1431.6</v>
      </c>
      <c r="C2278">
        <v>11</v>
      </c>
      <c r="D2278">
        <v>-23.5624559</v>
      </c>
      <c r="E2278">
        <v>-46.591754799999997</v>
      </c>
      <c r="F2278" t="s">
        <v>7023</v>
      </c>
      <c r="G2278">
        <v>5185884</v>
      </c>
      <c r="H2278" t="s">
        <v>7070</v>
      </c>
    </row>
    <row r="2279" spans="1:8" x14ac:dyDescent="0.3">
      <c r="A2279">
        <v>5189095</v>
      </c>
      <c r="B2279">
        <v>58.990000000000009</v>
      </c>
      <c r="C2279">
        <v>12</v>
      </c>
      <c r="D2279">
        <v>-23.5516173</v>
      </c>
      <c r="E2279">
        <v>-46.546421100000003</v>
      </c>
      <c r="F2279" t="s">
        <v>7023</v>
      </c>
      <c r="G2279">
        <v>5189095</v>
      </c>
      <c r="H2279" t="s">
        <v>9205</v>
      </c>
    </row>
    <row r="2280" spans="1:8" x14ac:dyDescent="0.3">
      <c r="A2280">
        <v>5189096</v>
      </c>
      <c r="B2280">
        <v>116.57</v>
      </c>
      <c r="C2280">
        <v>16</v>
      </c>
      <c r="D2280">
        <v>-23.5024026</v>
      </c>
      <c r="E2280">
        <v>-46.681986199999997</v>
      </c>
      <c r="F2280" t="s">
        <v>7023</v>
      </c>
      <c r="G2280">
        <v>5189096</v>
      </c>
      <c r="H2280" t="s">
        <v>9206</v>
      </c>
    </row>
    <row r="2281" spans="1:8" x14ac:dyDescent="0.3">
      <c r="A2281">
        <v>5189097</v>
      </c>
      <c r="B2281">
        <v>212.58</v>
      </c>
      <c r="C2281">
        <v>22</v>
      </c>
      <c r="D2281">
        <v>-23.556573499999999</v>
      </c>
      <c r="E2281">
        <v>-46.540616</v>
      </c>
      <c r="F2281" t="s">
        <v>7023</v>
      </c>
      <c r="G2281">
        <v>5189097</v>
      </c>
      <c r="H2281" t="s">
        <v>9207</v>
      </c>
    </row>
    <row r="2282" spans="1:8" x14ac:dyDescent="0.3">
      <c r="A2282">
        <v>5191002</v>
      </c>
      <c r="B2282">
        <v>69.989999999999995</v>
      </c>
      <c r="C2282">
        <v>5</v>
      </c>
      <c r="D2282">
        <v>-23.5087394</v>
      </c>
      <c r="E2282">
        <v>-46.510286699999902</v>
      </c>
      <c r="F2282" t="s">
        <v>7023</v>
      </c>
      <c r="G2282">
        <v>5191002</v>
      </c>
      <c r="H2282" t="s">
        <v>9208</v>
      </c>
    </row>
    <row r="2283" spans="1:8" x14ac:dyDescent="0.3">
      <c r="A2283">
        <v>5191658</v>
      </c>
      <c r="B2283">
        <v>32.35</v>
      </c>
      <c r="C2283">
        <v>6</v>
      </c>
      <c r="D2283">
        <v>-23.535318</v>
      </c>
      <c r="E2283">
        <v>-46.579085999999997</v>
      </c>
      <c r="F2283" t="s">
        <v>7023</v>
      </c>
      <c r="G2283">
        <v>5191658</v>
      </c>
      <c r="H2283" t="s">
        <v>9209</v>
      </c>
    </row>
    <row r="2284" spans="1:8" x14ac:dyDescent="0.3">
      <c r="A2284">
        <v>5191659</v>
      </c>
      <c r="B2284">
        <v>234.06</v>
      </c>
      <c r="C2284">
        <v>16</v>
      </c>
      <c r="D2284">
        <v>-23.441764299999999</v>
      </c>
      <c r="E2284">
        <v>-46.588669600000003</v>
      </c>
      <c r="F2284" t="s">
        <v>7023</v>
      </c>
      <c r="G2284">
        <v>5191659</v>
      </c>
      <c r="H2284" t="s">
        <v>9210</v>
      </c>
    </row>
    <row r="2285" spans="1:8" x14ac:dyDescent="0.3">
      <c r="A2285">
        <v>5191660</v>
      </c>
      <c r="B2285">
        <v>7.0699999999999994</v>
      </c>
      <c r="C2285">
        <v>2</v>
      </c>
      <c r="D2285">
        <v>-23.678928899999999</v>
      </c>
      <c r="E2285">
        <v>-46.787848599999997</v>
      </c>
      <c r="F2285" t="s">
        <v>7023</v>
      </c>
      <c r="G2285">
        <v>5191660</v>
      </c>
      <c r="H2285" t="s">
        <v>9211</v>
      </c>
    </row>
    <row r="2286" spans="1:8" x14ac:dyDescent="0.3">
      <c r="A2286">
        <v>5191662</v>
      </c>
      <c r="B2286">
        <v>114.64</v>
      </c>
      <c r="C2286">
        <v>18</v>
      </c>
      <c r="D2286">
        <v>-23.414053299999999</v>
      </c>
      <c r="E2286">
        <v>-46.462729299999999</v>
      </c>
      <c r="F2286" t="s">
        <v>7023</v>
      </c>
      <c r="G2286">
        <v>5191662</v>
      </c>
      <c r="H2286" t="s">
        <v>9212</v>
      </c>
    </row>
    <row r="2287" spans="1:8" x14ac:dyDescent="0.3">
      <c r="A2287">
        <v>5191663</v>
      </c>
      <c r="B2287">
        <v>1.51</v>
      </c>
      <c r="C2287">
        <v>1</v>
      </c>
      <c r="D2287">
        <v>-23.5030994</v>
      </c>
      <c r="E2287">
        <v>-46.757609000000002</v>
      </c>
      <c r="F2287" t="s">
        <v>7023</v>
      </c>
      <c r="G2287">
        <v>5191663</v>
      </c>
      <c r="H2287" t="s">
        <v>9213</v>
      </c>
    </row>
    <row r="2288" spans="1:8" x14ac:dyDescent="0.3">
      <c r="A2288">
        <v>5192554</v>
      </c>
      <c r="B2288">
        <v>220.9</v>
      </c>
      <c r="C2288">
        <v>14</v>
      </c>
      <c r="D2288">
        <v>-23.490197899999998</v>
      </c>
      <c r="E2288">
        <v>-46.789461600000003</v>
      </c>
      <c r="F2288" t="s">
        <v>7023</v>
      </c>
      <c r="G2288">
        <v>5192554</v>
      </c>
      <c r="H2288" t="s">
        <v>9214</v>
      </c>
    </row>
    <row r="2289" spans="1:8" x14ac:dyDescent="0.3">
      <c r="A2289">
        <v>5192556</v>
      </c>
      <c r="B2289">
        <v>21.32</v>
      </c>
      <c r="C2289">
        <v>3</v>
      </c>
      <c r="D2289">
        <v>-23.526495799999999</v>
      </c>
      <c r="E2289">
        <v>-46.606943100000002</v>
      </c>
      <c r="F2289" t="s">
        <v>7023</v>
      </c>
      <c r="G2289">
        <v>5192556</v>
      </c>
      <c r="H2289" t="s">
        <v>9215</v>
      </c>
    </row>
    <row r="2290" spans="1:8" x14ac:dyDescent="0.3">
      <c r="A2290">
        <v>5192749</v>
      </c>
      <c r="B2290">
        <v>51.8</v>
      </c>
      <c r="C2290">
        <v>7</v>
      </c>
      <c r="D2290">
        <v>-23.535625499999998</v>
      </c>
      <c r="E2290">
        <v>-46.374214299999998</v>
      </c>
      <c r="F2290" t="s">
        <v>7023</v>
      </c>
      <c r="G2290">
        <v>5192749</v>
      </c>
      <c r="H2290" t="s">
        <v>9216</v>
      </c>
    </row>
    <row r="2291" spans="1:8" x14ac:dyDescent="0.3">
      <c r="A2291">
        <v>5192750</v>
      </c>
      <c r="B2291">
        <v>68.789999999999992</v>
      </c>
      <c r="C2291">
        <v>9</v>
      </c>
      <c r="D2291">
        <v>-23.4806493</v>
      </c>
      <c r="E2291">
        <v>-46.357778000000003</v>
      </c>
      <c r="F2291" t="s">
        <v>7023</v>
      </c>
      <c r="G2291">
        <v>5192750</v>
      </c>
      <c r="H2291" t="s">
        <v>9217</v>
      </c>
    </row>
    <row r="2292" spans="1:8" x14ac:dyDescent="0.3">
      <c r="A2292">
        <v>5192779</v>
      </c>
      <c r="B2292">
        <v>49.41</v>
      </c>
      <c r="C2292">
        <v>4</v>
      </c>
      <c r="D2292">
        <v>-23.495249999999999</v>
      </c>
      <c r="E2292">
        <v>-46.340615999999997</v>
      </c>
      <c r="F2292" t="s">
        <v>7023</v>
      </c>
      <c r="G2292">
        <v>5192779</v>
      </c>
      <c r="H2292" t="s">
        <v>9218</v>
      </c>
    </row>
    <row r="2293" spans="1:8" x14ac:dyDescent="0.3">
      <c r="A2293">
        <v>5192783</v>
      </c>
      <c r="B2293">
        <v>13.02</v>
      </c>
      <c r="C2293">
        <v>5</v>
      </c>
      <c r="D2293">
        <v>-23.5321958</v>
      </c>
      <c r="E2293">
        <v>-46.361791599999997</v>
      </c>
      <c r="F2293" t="s">
        <v>7023</v>
      </c>
      <c r="G2293">
        <v>5192783</v>
      </c>
      <c r="H2293" t="s">
        <v>9219</v>
      </c>
    </row>
    <row r="2294" spans="1:8" x14ac:dyDescent="0.3">
      <c r="A2294">
        <v>5193933</v>
      </c>
      <c r="B2294">
        <v>5.81</v>
      </c>
      <c r="C2294">
        <v>1</v>
      </c>
      <c r="D2294">
        <v>-23.520311899999999</v>
      </c>
      <c r="E2294">
        <v>-46.465770300000003</v>
      </c>
      <c r="F2294" t="s">
        <v>7023</v>
      </c>
      <c r="G2294">
        <v>5193933</v>
      </c>
      <c r="H2294" t="s">
        <v>9220</v>
      </c>
    </row>
    <row r="2295" spans="1:8" x14ac:dyDescent="0.3">
      <c r="A2295">
        <v>5196823</v>
      </c>
      <c r="B2295">
        <v>3.5100000000000002</v>
      </c>
      <c r="C2295">
        <v>3</v>
      </c>
      <c r="D2295">
        <v>-23.511381700000001</v>
      </c>
      <c r="E2295">
        <v>-46.580977799999999</v>
      </c>
      <c r="F2295" t="s">
        <v>7023</v>
      </c>
      <c r="G2295">
        <v>5196823</v>
      </c>
      <c r="H2295" t="s">
        <v>9221</v>
      </c>
    </row>
    <row r="2296" spans="1:8" x14ac:dyDescent="0.3">
      <c r="A2296">
        <v>5197448</v>
      </c>
      <c r="B2296">
        <v>0.67</v>
      </c>
      <c r="C2296">
        <v>1</v>
      </c>
      <c r="D2296">
        <v>-23.484090200000001</v>
      </c>
      <c r="E2296">
        <v>-46.572944199999903</v>
      </c>
      <c r="F2296" t="s">
        <v>7023</v>
      </c>
      <c r="G2296">
        <v>5197448</v>
      </c>
      <c r="H2296" t="s">
        <v>9222</v>
      </c>
    </row>
    <row r="2297" spans="1:8" x14ac:dyDescent="0.3">
      <c r="A2297">
        <v>5197464</v>
      </c>
      <c r="B2297">
        <v>100.91999999999999</v>
      </c>
      <c r="C2297">
        <v>11</v>
      </c>
      <c r="D2297">
        <v>-23.5338493</v>
      </c>
      <c r="E2297">
        <v>-46.786716699999999</v>
      </c>
      <c r="F2297" t="s">
        <v>7023</v>
      </c>
      <c r="G2297">
        <v>5197464</v>
      </c>
      <c r="H2297" t="s">
        <v>9223</v>
      </c>
    </row>
    <row r="2298" spans="1:8" x14ac:dyDescent="0.3">
      <c r="A2298">
        <v>5197640</v>
      </c>
      <c r="B2298">
        <v>39.24</v>
      </c>
      <c r="C2298">
        <v>6</v>
      </c>
      <c r="D2298">
        <v>-23.553641299999999</v>
      </c>
      <c r="E2298">
        <v>-46.590059500000002</v>
      </c>
      <c r="F2298" t="s">
        <v>7023</v>
      </c>
      <c r="G2298">
        <v>5197640</v>
      </c>
      <c r="H2298" t="s">
        <v>9224</v>
      </c>
    </row>
    <row r="2299" spans="1:8" x14ac:dyDescent="0.3">
      <c r="A2299">
        <v>5197642</v>
      </c>
      <c r="B2299">
        <v>222.02999999999997</v>
      </c>
      <c r="C2299">
        <v>16</v>
      </c>
      <c r="D2299">
        <v>-23.548546300000002</v>
      </c>
      <c r="E2299">
        <v>-46.593275899999902</v>
      </c>
      <c r="F2299" t="s">
        <v>7023</v>
      </c>
      <c r="G2299">
        <v>5197642</v>
      </c>
      <c r="H2299" t="s">
        <v>9225</v>
      </c>
    </row>
    <row r="2300" spans="1:8" x14ac:dyDescent="0.3">
      <c r="A2300">
        <v>5197654</v>
      </c>
      <c r="B2300">
        <v>21.67</v>
      </c>
      <c r="C2300">
        <v>7</v>
      </c>
      <c r="D2300">
        <v>-23.525904700000002</v>
      </c>
      <c r="E2300">
        <v>-46.580175199999999</v>
      </c>
      <c r="F2300" t="s">
        <v>7023</v>
      </c>
      <c r="G2300">
        <v>5197654</v>
      </c>
      <c r="H2300" t="s">
        <v>9226</v>
      </c>
    </row>
    <row r="2301" spans="1:8" x14ac:dyDescent="0.3">
      <c r="A2301">
        <v>5197657</v>
      </c>
      <c r="B2301">
        <v>17.229999999999997</v>
      </c>
      <c r="C2301">
        <v>9</v>
      </c>
      <c r="D2301">
        <v>-23.556664999999999</v>
      </c>
      <c r="E2301">
        <v>-46.655420700000001</v>
      </c>
      <c r="F2301" t="s">
        <v>7023</v>
      </c>
      <c r="G2301">
        <v>5197657</v>
      </c>
      <c r="H2301" t="s">
        <v>9227</v>
      </c>
    </row>
    <row r="2302" spans="1:8" x14ac:dyDescent="0.3">
      <c r="A2302">
        <v>5197661</v>
      </c>
      <c r="B2302">
        <v>7.84</v>
      </c>
      <c r="C2302">
        <v>2</v>
      </c>
      <c r="D2302">
        <v>-23.340189800000001</v>
      </c>
      <c r="E2302">
        <v>-46.314773700000003</v>
      </c>
      <c r="F2302" t="s">
        <v>7023</v>
      </c>
      <c r="G2302">
        <v>5197661</v>
      </c>
      <c r="H2302" t="s">
        <v>9228</v>
      </c>
    </row>
    <row r="2303" spans="1:8" x14ac:dyDescent="0.3">
      <c r="A2303">
        <v>5198386</v>
      </c>
      <c r="B2303">
        <v>11.46</v>
      </c>
      <c r="C2303">
        <v>2</v>
      </c>
      <c r="D2303">
        <v>-23.4852469</v>
      </c>
      <c r="E2303">
        <v>-46.552730699999998</v>
      </c>
      <c r="F2303" t="s">
        <v>7023</v>
      </c>
      <c r="G2303">
        <v>5198386</v>
      </c>
      <c r="H2303" t="s">
        <v>9229</v>
      </c>
    </row>
    <row r="2304" spans="1:8" x14ac:dyDescent="0.3">
      <c r="A2304">
        <v>5199189</v>
      </c>
      <c r="B2304">
        <v>106.56</v>
      </c>
      <c r="C2304">
        <v>20</v>
      </c>
      <c r="D2304">
        <v>-23.451066999999998</v>
      </c>
      <c r="E2304">
        <v>-46.412719799999998</v>
      </c>
      <c r="F2304" t="s">
        <v>7023</v>
      </c>
      <c r="G2304">
        <v>5199189</v>
      </c>
      <c r="H2304" t="s">
        <v>9230</v>
      </c>
    </row>
    <row r="2305" spans="1:8" x14ac:dyDescent="0.3">
      <c r="A2305">
        <v>5199191</v>
      </c>
      <c r="B2305">
        <v>304.63</v>
      </c>
      <c r="C2305">
        <v>31</v>
      </c>
      <c r="D2305">
        <v>-23.548870300000001</v>
      </c>
      <c r="E2305">
        <v>-46.647286999999999</v>
      </c>
      <c r="F2305" t="s">
        <v>7023</v>
      </c>
      <c r="G2305">
        <v>5199191</v>
      </c>
      <c r="H2305" t="s">
        <v>9231</v>
      </c>
    </row>
    <row r="2306" spans="1:8" x14ac:dyDescent="0.3">
      <c r="A2306">
        <v>5199194</v>
      </c>
      <c r="B2306">
        <v>59.33</v>
      </c>
      <c r="C2306">
        <v>12</v>
      </c>
      <c r="D2306">
        <v>-23.4760922</v>
      </c>
      <c r="E2306">
        <v>-46.547353999999999</v>
      </c>
      <c r="F2306" t="s">
        <v>7023</v>
      </c>
      <c r="G2306">
        <v>5199194</v>
      </c>
      <c r="H2306" t="s">
        <v>9232</v>
      </c>
    </row>
    <row r="2307" spans="1:8" x14ac:dyDescent="0.3">
      <c r="A2307">
        <v>5199207</v>
      </c>
      <c r="B2307">
        <v>486.52000000000004</v>
      </c>
      <c r="C2307">
        <v>11</v>
      </c>
      <c r="D2307">
        <v>-23.258899</v>
      </c>
      <c r="E2307">
        <v>-46.590690199999997</v>
      </c>
      <c r="F2307" t="s">
        <v>7023</v>
      </c>
      <c r="G2307">
        <v>5199207</v>
      </c>
      <c r="H2307" t="s">
        <v>8572</v>
      </c>
    </row>
    <row r="2308" spans="1:8" x14ac:dyDescent="0.3">
      <c r="A2308">
        <v>5199630</v>
      </c>
      <c r="B2308">
        <v>21.76</v>
      </c>
      <c r="C2308">
        <v>3</v>
      </c>
      <c r="D2308">
        <v>-23.5307098</v>
      </c>
      <c r="E2308">
        <v>-46.622233999999999</v>
      </c>
      <c r="F2308" t="s">
        <v>7023</v>
      </c>
      <c r="G2308">
        <v>5199630</v>
      </c>
      <c r="H2308" t="s">
        <v>9233</v>
      </c>
    </row>
    <row r="2309" spans="1:8" x14ac:dyDescent="0.3">
      <c r="A2309">
        <v>5199631</v>
      </c>
      <c r="B2309">
        <v>32.370000000000005</v>
      </c>
      <c r="C2309">
        <v>5</v>
      </c>
      <c r="D2309">
        <v>-23.504471899999999</v>
      </c>
      <c r="E2309">
        <v>-46.6067958</v>
      </c>
      <c r="F2309" t="s">
        <v>7023</v>
      </c>
      <c r="G2309">
        <v>5199631</v>
      </c>
      <c r="H2309" t="s">
        <v>9234</v>
      </c>
    </row>
    <row r="2310" spans="1:8" x14ac:dyDescent="0.3">
      <c r="A2310">
        <v>5199639</v>
      </c>
      <c r="B2310">
        <v>318.45</v>
      </c>
      <c r="C2310">
        <v>31</v>
      </c>
      <c r="D2310">
        <v>-23.422592999999999</v>
      </c>
      <c r="E2310">
        <v>-46.435967599999998</v>
      </c>
      <c r="F2310" t="s">
        <v>7023</v>
      </c>
      <c r="G2310">
        <v>5199639</v>
      </c>
      <c r="H2310" t="s">
        <v>9235</v>
      </c>
    </row>
    <row r="2311" spans="1:8" x14ac:dyDescent="0.3">
      <c r="A2311">
        <v>5200145</v>
      </c>
      <c r="B2311">
        <v>14965.04</v>
      </c>
      <c r="C2311">
        <v>29</v>
      </c>
      <c r="D2311">
        <v>-23.6470342</v>
      </c>
      <c r="E2311">
        <v>-46.789469799999999</v>
      </c>
      <c r="F2311" t="s">
        <v>7023</v>
      </c>
      <c r="G2311">
        <v>5200145</v>
      </c>
      <c r="H2311" t="s">
        <v>8509</v>
      </c>
    </row>
    <row r="2312" spans="1:8" x14ac:dyDescent="0.3">
      <c r="A2312">
        <v>5203241</v>
      </c>
      <c r="B2312">
        <v>161.83000000000001</v>
      </c>
      <c r="C2312">
        <v>12</v>
      </c>
      <c r="D2312">
        <v>-23.5716839</v>
      </c>
      <c r="E2312">
        <v>-46.819776599999997</v>
      </c>
      <c r="F2312" t="s">
        <v>7023</v>
      </c>
      <c r="G2312">
        <v>5203241</v>
      </c>
      <c r="H2312" t="s">
        <v>9236</v>
      </c>
    </row>
    <row r="2313" spans="1:8" x14ac:dyDescent="0.3">
      <c r="A2313">
        <v>5203242</v>
      </c>
      <c r="B2313">
        <v>11.82</v>
      </c>
      <c r="C2313">
        <v>5</v>
      </c>
      <c r="D2313">
        <v>-23.457478900000002</v>
      </c>
      <c r="E2313">
        <v>-46.648858799999999</v>
      </c>
      <c r="F2313" t="s">
        <v>7023</v>
      </c>
      <c r="G2313">
        <v>5203242</v>
      </c>
      <c r="H2313" t="s">
        <v>9237</v>
      </c>
    </row>
    <row r="2314" spans="1:8" x14ac:dyDescent="0.3">
      <c r="A2314">
        <v>5203243</v>
      </c>
      <c r="B2314">
        <v>297.02</v>
      </c>
      <c r="C2314">
        <v>19</v>
      </c>
      <c r="D2314">
        <v>-23.5579328</v>
      </c>
      <c r="E2314">
        <v>-46.212466800000001</v>
      </c>
      <c r="F2314" t="s">
        <v>7023</v>
      </c>
      <c r="G2314">
        <v>5203243</v>
      </c>
      <c r="H2314" t="s">
        <v>9238</v>
      </c>
    </row>
    <row r="2315" spans="1:8" x14ac:dyDescent="0.3">
      <c r="A2315">
        <v>5203260</v>
      </c>
      <c r="B2315">
        <v>115.60999999999999</v>
      </c>
      <c r="C2315">
        <v>13</v>
      </c>
      <c r="D2315">
        <v>-23.509672500000001</v>
      </c>
      <c r="E2315">
        <v>-46.5214748</v>
      </c>
      <c r="F2315" t="s">
        <v>7023</v>
      </c>
      <c r="G2315">
        <v>5203260</v>
      </c>
      <c r="H2315" t="s">
        <v>9239</v>
      </c>
    </row>
    <row r="2316" spans="1:8" x14ac:dyDescent="0.3">
      <c r="A2316">
        <v>5203263</v>
      </c>
      <c r="B2316">
        <v>58.480000000000004</v>
      </c>
      <c r="C2316">
        <v>10</v>
      </c>
      <c r="D2316">
        <v>-23.436715</v>
      </c>
      <c r="E2316">
        <v>-46.462453799999999</v>
      </c>
      <c r="F2316" t="s">
        <v>7023</v>
      </c>
      <c r="G2316">
        <v>5203263</v>
      </c>
      <c r="H2316" t="s">
        <v>9240</v>
      </c>
    </row>
    <row r="2317" spans="1:8" x14ac:dyDescent="0.3">
      <c r="A2317">
        <v>5207222</v>
      </c>
      <c r="B2317">
        <v>100.33</v>
      </c>
      <c r="C2317">
        <v>6</v>
      </c>
      <c r="D2317">
        <v>-23.461672199999999</v>
      </c>
      <c r="E2317">
        <v>-46.670367499999998</v>
      </c>
      <c r="F2317" t="s">
        <v>7023</v>
      </c>
      <c r="G2317">
        <v>5207222</v>
      </c>
      <c r="H2317" t="s">
        <v>9241</v>
      </c>
    </row>
    <row r="2318" spans="1:8" x14ac:dyDescent="0.3">
      <c r="A2318">
        <v>5207387</v>
      </c>
      <c r="B2318">
        <v>227.55</v>
      </c>
      <c r="C2318">
        <v>17</v>
      </c>
      <c r="D2318">
        <v>-23.543677299999999</v>
      </c>
      <c r="E2318">
        <v>-46.516149200000001</v>
      </c>
      <c r="F2318" t="s">
        <v>7023</v>
      </c>
      <c r="G2318">
        <v>5207387</v>
      </c>
      <c r="H2318" t="s">
        <v>9242</v>
      </c>
    </row>
    <row r="2319" spans="1:8" x14ac:dyDescent="0.3">
      <c r="A2319">
        <v>5207388</v>
      </c>
      <c r="B2319">
        <v>34.25</v>
      </c>
      <c r="C2319">
        <v>4</v>
      </c>
      <c r="D2319">
        <v>-23.4984441</v>
      </c>
      <c r="E2319">
        <v>-46.688541499999999</v>
      </c>
      <c r="F2319" t="s">
        <v>7023</v>
      </c>
      <c r="G2319">
        <v>5207388</v>
      </c>
      <c r="H2319" t="s">
        <v>9243</v>
      </c>
    </row>
    <row r="2320" spans="1:8" x14ac:dyDescent="0.3">
      <c r="A2320">
        <v>5207494</v>
      </c>
      <c r="B2320">
        <v>793.32999999999981</v>
      </c>
      <c r="C2320">
        <v>45</v>
      </c>
      <c r="D2320">
        <v>-23.448600299999999</v>
      </c>
      <c r="E2320">
        <v>-46.418047999999999</v>
      </c>
      <c r="F2320" t="s">
        <v>7023</v>
      </c>
      <c r="G2320">
        <v>5207494</v>
      </c>
      <c r="H2320" t="s">
        <v>8959</v>
      </c>
    </row>
    <row r="2321" spans="1:8" x14ac:dyDescent="0.3">
      <c r="A2321">
        <v>5207639</v>
      </c>
      <c r="B2321">
        <v>2776.27</v>
      </c>
      <c r="C2321">
        <v>24</v>
      </c>
      <c r="D2321">
        <v>-23.586333</v>
      </c>
      <c r="E2321">
        <v>-46.525282599999997</v>
      </c>
      <c r="F2321" t="s">
        <v>7023</v>
      </c>
      <c r="G2321">
        <v>5207639</v>
      </c>
      <c r="H2321" t="s">
        <v>9244</v>
      </c>
    </row>
    <row r="2322" spans="1:8" x14ac:dyDescent="0.3">
      <c r="A2322">
        <v>5208445</v>
      </c>
      <c r="B2322">
        <v>135.82999999999998</v>
      </c>
      <c r="C2322">
        <v>12</v>
      </c>
      <c r="D2322">
        <v>-23.620798300000001</v>
      </c>
      <c r="E2322">
        <v>-46.794107399999902</v>
      </c>
      <c r="F2322" t="s">
        <v>7023</v>
      </c>
      <c r="G2322">
        <v>5208445</v>
      </c>
      <c r="H2322" t="s">
        <v>9245</v>
      </c>
    </row>
    <row r="2323" spans="1:8" x14ac:dyDescent="0.3">
      <c r="A2323">
        <v>5209794</v>
      </c>
      <c r="B2323">
        <v>2.67</v>
      </c>
      <c r="C2323">
        <v>3</v>
      </c>
      <c r="D2323">
        <v>-23.5120966</v>
      </c>
      <c r="E2323">
        <v>-46.531061999999999</v>
      </c>
      <c r="F2323" t="s">
        <v>7023</v>
      </c>
      <c r="G2323">
        <v>5209794</v>
      </c>
      <c r="H2323" t="s">
        <v>9246</v>
      </c>
    </row>
    <row r="2324" spans="1:8" x14ac:dyDescent="0.3">
      <c r="A2324">
        <v>5209954</v>
      </c>
      <c r="B2324">
        <v>187.34</v>
      </c>
      <c r="C2324">
        <v>21</v>
      </c>
      <c r="D2324">
        <v>-23.541930900000001</v>
      </c>
      <c r="E2324">
        <v>-46.591225000000001</v>
      </c>
      <c r="F2324" t="s">
        <v>7023</v>
      </c>
      <c r="G2324">
        <v>5209954</v>
      </c>
      <c r="H2324" t="s">
        <v>9247</v>
      </c>
    </row>
    <row r="2325" spans="1:8" x14ac:dyDescent="0.3">
      <c r="A2325">
        <v>5210417</v>
      </c>
      <c r="B2325">
        <v>18.07</v>
      </c>
      <c r="C2325">
        <v>2</v>
      </c>
      <c r="D2325">
        <v>-23.500120500000001</v>
      </c>
      <c r="E2325">
        <v>-46.880658799999999</v>
      </c>
      <c r="F2325" t="s">
        <v>7023</v>
      </c>
      <c r="G2325">
        <v>5210417</v>
      </c>
      <c r="H2325" t="s">
        <v>9248</v>
      </c>
    </row>
    <row r="2326" spans="1:8" x14ac:dyDescent="0.3">
      <c r="A2326">
        <v>5210958</v>
      </c>
      <c r="B2326">
        <v>334.49</v>
      </c>
      <c r="C2326">
        <v>14</v>
      </c>
      <c r="D2326">
        <v>-23.566688299999999</v>
      </c>
      <c r="E2326">
        <v>-46.826740999999998</v>
      </c>
      <c r="F2326" t="s">
        <v>7023</v>
      </c>
      <c r="G2326">
        <v>5210958</v>
      </c>
      <c r="H2326" t="s">
        <v>9249</v>
      </c>
    </row>
    <row r="2327" spans="1:8" x14ac:dyDescent="0.3">
      <c r="A2327">
        <v>5212903</v>
      </c>
      <c r="B2327">
        <v>19.100000000000001</v>
      </c>
      <c r="C2327">
        <v>3</v>
      </c>
      <c r="D2327">
        <v>-23.4298647</v>
      </c>
      <c r="E2327">
        <v>-46.561582399999999</v>
      </c>
      <c r="F2327" t="s">
        <v>7023</v>
      </c>
      <c r="G2327">
        <v>5212903</v>
      </c>
      <c r="H2327" t="s">
        <v>9250</v>
      </c>
    </row>
    <row r="2328" spans="1:8" x14ac:dyDescent="0.3">
      <c r="A2328">
        <v>5212933</v>
      </c>
      <c r="B2328">
        <v>82.56</v>
      </c>
      <c r="C2328">
        <v>6</v>
      </c>
      <c r="D2328">
        <v>-23.659950200000001</v>
      </c>
      <c r="E2328">
        <v>-46.7574684</v>
      </c>
      <c r="F2328" t="s">
        <v>7023</v>
      </c>
      <c r="G2328">
        <v>5212933</v>
      </c>
      <c r="H2328" t="s">
        <v>9251</v>
      </c>
    </row>
    <row r="2329" spans="1:8" x14ac:dyDescent="0.3">
      <c r="A2329">
        <v>5215032</v>
      </c>
      <c r="B2329">
        <v>750.01</v>
      </c>
      <c r="C2329">
        <v>37</v>
      </c>
      <c r="D2329">
        <v>-23.4483295</v>
      </c>
      <c r="E2329">
        <v>-46.521470999999998</v>
      </c>
      <c r="F2329" t="s">
        <v>7023</v>
      </c>
      <c r="G2329">
        <v>5215032</v>
      </c>
      <c r="H2329" t="s">
        <v>9252</v>
      </c>
    </row>
    <row r="2330" spans="1:8" x14ac:dyDescent="0.3">
      <c r="A2330">
        <v>5215061</v>
      </c>
      <c r="B2330">
        <v>167.04999999999998</v>
      </c>
      <c r="C2330">
        <v>18</v>
      </c>
      <c r="D2330">
        <v>-23.4895149</v>
      </c>
      <c r="E2330">
        <v>-46.431786500000001</v>
      </c>
      <c r="F2330" t="s">
        <v>7023</v>
      </c>
      <c r="G2330">
        <v>5215061</v>
      </c>
      <c r="H2330" t="s">
        <v>9253</v>
      </c>
    </row>
    <row r="2331" spans="1:8" x14ac:dyDescent="0.3">
      <c r="A2331">
        <v>5215063</v>
      </c>
      <c r="B2331">
        <v>128.19999999999999</v>
      </c>
      <c r="C2331">
        <v>15</v>
      </c>
      <c r="D2331">
        <v>-23.521450600000001</v>
      </c>
      <c r="E2331">
        <v>-46.843614899999999</v>
      </c>
      <c r="F2331" t="s">
        <v>7023</v>
      </c>
      <c r="G2331">
        <v>5215063</v>
      </c>
      <c r="H2331" t="s">
        <v>9254</v>
      </c>
    </row>
    <row r="2332" spans="1:8" x14ac:dyDescent="0.3">
      <c r="A2332">
        <v>5215065</v>
      </c>
      <c r="B2332">
        <v>7.4</v>
      </c>
      <c r="C2332">
        <v>1</v>
      </c>
      <c r="D2332">
        <v>-23.5727811</v>
      </c>
      <c r="E2332">
        <v>-46.820362699999997</v>
      </c>
      <c r="F2332" t="s">
        <v>7023</v>
      </c>
      <c r="G2332">
        <v>5215065</v>
      </c>
      <c r="H2332" t="s">
        <v>9255</v>
      </c>
    </row>
    <row r="2333" spans="1:8" x14ac:dyDescent="0.3">
      <c r="A2333">
        <v>5215881</v>
      </c>
      <c r="B2333">
        <v>56.07</v>
      </c>
      <c r="C2333">
        <v>13</v>
      </c>
      <c r="D2333">
        <v>-23.532546100000001</v>
      </c>
      <c r="E2333">
        <v>-46.473465399999903</v>
      </c>
      <c r="F2333" t="s">
        <v>7023</v>
      </c>
      <c r="G2333">
        <v>5215881</v>
      </c>
      <c r="H2333" t="s">
        <v>9256</v>
      </c>
    </row>
    <row r="2334" spans="1:8" x14ac:dyDescent="0.3">
      <c r="A2334">
        <v>5215931</v>
      </c>
      <c r="B2334">
        <v>8.8800000000000008</v>
      </c>
      <c r="C2334">
        <v>1</v>
      </c>
      <c r="D2334">
        <v>-23.6609789</v>
      </c>
      <c r="E2334">
        <v>-46.735710399999903</v>
      </c>
      <c r="F2334" t="s">
        <v>7023</v>
      </c>
      <c r="G2334">
        <v>5215931</v>
      </c>
      <c r="H2334" t="s">
        <v>9257</v>
      </c>
    </row>
    <row r="2335" spans="1:8" x14ac:dyDescent="0.3">
      <c r="A2335">
        <v>5217815</v>
      </c>
      <c r="B2335">
        <v>859.52</v>
      </c>
      <c r="C2335">
        <v>38</v>
      </c>
      <c r="D2335">
        <v>-23.456129499999999</v>
      </c>
      <c r="E2335">
        <v>-46.526721000000002</v>
      </c>
      <c r="F2335" t="s">
        <v>7023</v>
      </c>
      <c r="G2335">
        <v>5217815</v>
      </c>
      <c r="H2335" t="s">
        <v>9258</v>
      </c>
    </row>
    <row r="2336" spans="1:8" x14ac:dyDescent="0.3">
      <c r="A2336">
        <v>5217830</v>
      </c>
      <c r="B2336">
        <v>109.59</v>
      </c>
      <c r="C2336">
        <v>6</v>
      </c>
      <c r="D2336">
        <v>-23.681031300000001</v>
      </c>
      <c r="E2336">
        <v>-46.761412200000002</v>
      </c>
      <c r="F2336" t="s">
        <v>7023</v>
      </c>
      <c r="G2336">
        <v>5217830</v>
      </c>
      <c r="H2336" t="s">
        <v>9259</v>
      </c>
    </row>
    <row r="2337" spans="1:8" x14ac:dyDescent="0.3">
      <c r="A2337">
        <v>5217836</v>
      </c>
      <c r="B2337">
        <v>9.75</v>
      </c>
      <c r="C2337">
        <v>1</v>
      </c>
      <c r="D2337">
        <v>-23.700142400000001</v>
      </c>
      <c r="E2337">
        <v>-46.764699700000001</v>
      </c>
      <c r="F2337" t="s">
        <v>7023</v>
      </c>
      <c r="G2337">
        <v>5217836</v>
      </c>
      <c r="H2337" t="s">
        <v>9260</v>
      </c>
    </row>
    <row r="2338" spans="1:8" x14ac:dyDescent="0.3">
      <c r="A2338">
        <v>5217837</v>
      </c>
      <c r="B2338">
        <v>27.509999999999998</v>
      </c>
      <c r="C2338">
        <v>3</v>
      </c>
      <c r="D2338">
        <v>-23.653747599999999</v>
      </c>
      <c r="E2338">
        <v>-46.789424199999999</v>
      </c>
      <c r="F2338" t="s">
        <v>7023</v>
      </c>
      <c r="G2338">
        <v>5217837</v>
      </c>
      <c r="H2338" t="s">
        <v>9261</v>
      </c>
    </row>
    <row r="2339" spans="1:8" x14ac:dyDescent="0.3">
      <c r="A2339">
        <v>5217838</v>
      </c>
      <c r="B2339">
        <v>383.01000000000005</v>
      </c>
      <c r="C2339">
        <v>27</v>
      </c>
      <c r="D2339">
        <v>-23.668336</v>
      </c>
      <c r="E2339">
        <v>-46.793443600000003</v>
      </c>
      <c r="F2339" t="s">
        <v>7023</v>
      </c>
      <c r="G2339">
        <v>5217838</v>
      </c>
      <c r="H2339" t="s">
        <v>9262</v>
      </c>
    </row>
    <row r="2340" spans="1:8" x14ac:dyDescent="0.3">
      <c r="A2340">
        <v>5217862</v>
      </c>
      <c r="B2340">
        <v>120.54</v>
      </c>
      <c r="C2340">
        <v>13</v>
      </c>
      <c r="D2340">
        <v>-23.645084000000001</v>
      </c>
      <c r="E2340">
        <v>-46.767412</v>
      </c>
      <c r="F2340" t="s">
        <v>7023</v>
      </c>
      <c r="G2340">
        <v>5217862</v>
      </c>
      <c r="H2340" t="s">
        <v>9263</v>
      </c>
    </row>
    <row r="2341" spans="1:8" x14ac:dyDescent="0.3">
      <c r="A2341">
        <v>5217863</v>
      </c>
      <c r="B2341">
        <v>121.05</v>
      </c>
      <c r="C2341">
        <v>9</v>
      </c>
      <c r="D2341">
        <v>-23.678639400000002</v>
      </c>
      <c r="E2341">
        <v>-46.762637699999999</v>
      </c>
      <c r="F2341" t="s">
        <v>7023</v>
      </c>
      <c r="G2341">
        <v>5217863</v>
      </c>
      <c r="H2341" t="s">
        <v>9264</v>
      </c>
    </row>
    <row r="2342" spans="1:8" x14ac:dyDescent="0.3">
      <c r="A2342">
        <v>5217864</v>
      </c>
      <c r="B2342">
        <v>58.69</v>
      </c>
      <c r="C2342">
        <v>5</v>
      </c>
      <c r="D2342">
        <v>-23.6988311</v>
      </c>
      <c r="E2342">
        <v>-46.778520099999902</v>
      </c>
      <c r="F2342" t="s">
        <v>7023</v>
      </c>
      <c r="G2342">
        <v>5217864</v>
      </c>
      <c r="H2342" t="s">
        <v>9265</v>
      </c>
    </row>
    <row r="2343" spans="1:8" x14ac:dyDescent="0.3">
      <c r="A2343">
        <v>5218292</v>
      </c>
      <c r="B2343">
        <v>40.340000000000003</v>
      </c>
      <c r="C2343">
        <v>5</v>
      </c>
      <c r="D2343">
        <v>-23.529013200000001</v>
      </c>
      <c r="E2343">
        <v>-46.346227499999998</v>
      </c>
      <c r="F2343" t="s">
        <v>7023</v>
      </c>
      <c r="G2343">
        <v>5218292</v>
      </c>
      <c r="H2343" t="s">
        <v>9266</v>
      </c>
    </row>
    <row r="2344" spans="1:8" x14ac:dyDescent="0.3">
      <c r="A2344">
        <v>5218495</v>
      </c>
      <c r="B2344">
        <v>326.43</v>
      </c>
      <c r="C2344">
        <v>23</v>
      </c>
      <c r="D2344">
        <v>-23.641356999999999</v>
      </c>
      <c r="E2344">
        <v>-46.855511999999997</v>
      </c>
      <c r="F2344" t="s">
        <v>7023</v>
      </c>
      <c r="G2344">
        <v>5218495</v>
      </c>
      <c r="H2344" t="s">
        <v>9267</v>
      </c>
    </row>
    <row r="2345" spans="1:8" x14ac:dyDescent="0.3">
      <c r="A2345">
        <v>5218503</v>
      </c>
      <c r="B2345">
        <v>17.14</v>
      </c>
      <c r="C2345">
        <v>1</v>
      </c>
      <c r="D2345">
        <v>-23.652009100000001</v>
      </c>
      <c r="E2345">
        <v>-46.773928400000003</v>
      </c>
      <c r="F2345" t="s">
        <v>7023</v>
      </c>
      <c r="G2345">
        <v>5218503</v>
      </c>
      <c r="H2345" t="s">
        <v>9268</v>
      </c>
    </row>
    <row r="2346" spans="1:8" x14ac:dyDescent="0.3">
      <c r="A2346">
        <v>5218629</v>
      </c>
      <c r="B2346">
        <v>187.85999999999999</v>
      </c>
      <c r="C2346">
        <v>9</v>
      </c>
      <c r="D2346">
        <v>-23.6598705</v>
      </c>
      <c r="E2346">
        <v>-46.7573784</v>
      </c>
      <c r="F2346" t="s">
        <v>7023</v>
      </c>
      <c r="G2346">
        <v>5218629</v>
      </c>
      <c r="H2346" t="s">
        <v>9269</v>
      </c>
    </row>
    <row r="2347" spans="1:8" x14ac:dyDescent="0.3">
      <c r="A2347">
        <v>5218630</v>
      </c>
      <c r="B2347">
        <v>108.16</v>
      </c>
      <c r="C2347">
        <v>4</v>
      </c>
      <c r="D2347">
        <v>-23.578436</v>
      </c>
      <c r="E2347">
        <v>-46.765453299999997</v>
      </c>
      <c r="F2347" t="s">
        <v>7023</v>
      </c>
      <c r="G2347">
        <v>5218630</v>
      </c>
      <c r="H2347" t="s">
        <v>9270</v>
      </c>
    </row>
    <row r="2348" spans="1:8" x14ac:dyDescent="0.3">
      <c r="A2348">
        <v>5218631</v>
      </c>
      <c r="B2348">
        <v>54.21</v>
      </c>
      <c r="C2348">
        <v>9</v>
      </c>
      <c r="D2348">
        <v>-23.6328809</v>
      </c>
      <c r="E2348">
        <v>-46.756804199999998</v>
      </c>
      <c r="F2348" t="s">
        <v>7023</v>
      </c>
      <c r="G2348">
        <v>5218631</v>
      </c>
      <c r="H2348" t="s">
        <v>9271</v>
      </c>
    </row>
    <row r="2349" spans="1:8" x14ac:dyDescent="0.3">
      <c r="A2349">
        <v>5218632</v>
      </c>
      <c r="B2349">
        <v>3.46</v>
      </c>
      <c r="C2349">
        <v>1</v>
      </c>
      <c r="D2349">
        <v>-23.613036000000001</v>
      </c>
      <c r="E2349">
        <v>-46.722743700000002</v>
      </c>
      <c r="F2349" t="s">
        <v>7023</v>
      </c>
      <c r="G2349">
        <v>5218632</v>
      </c>
      <c r="H2349" t="s">
        <v>9272</v>
      </c>
    </row>
    <row r="2350" spans="1:8" x14ac:dyDescent="0.3">
      <c r="A2350">
        <v>5218636</v>
      </c>
      <c r="B2350">
        <v>86.79</v>
      </c>
      <c r="C2350">
        <v>6</v>
      </c>
      <c r="D2350">
        <v>-23.617751200000001</v>
      </c>
      <c r="E2350">
        <v>-46.728513799999902</v>
      </c>
      <c r="F2350" t="s">
        <v>7023</v>
      </c>
      <c r="G2350">
        <v>5218636</v>
      </c>
      <c r="H2350" t="s">
        <v>9273</v>
      </c>
    </row>
    <row r="2351" spans="1:8" x14ac:dyDescent="0.3">
      <c r="A2351">
        <v>5218667</v>
      </c>
      <c r="B2351">
        <v>171.4</v>
      </c>
      <c r="C2351">
        <v>8</v>
      </c>
      <c r="D2351">
        <v>-23.618684999999999</v>
      </c>
      <c r="E2351">
        <v>-46.728670399999999</v>
      </c>
      <c r="F2351" t="s">
        <v>7023</v>
      </c>
      <c r="G2351">
        <v>5218667</v>
      </c>
      <c r="H2351" t="s">
        <v>9274</v>
      </c>
    </row>
    <row r="2352" spans="1:8" x14ac:dyDescent="0.3">
      <c r="A2352">
        <v>5218669</v>
      </c>
      <c r="B2352">
        <v>89.4</v>
      </c>
      <c r="C2352">
        <v>3</v>
      </c>
      <c r="D2352">
        <v>-23.657632199999998</v>
      </c>
      <c r="E2352">
        <v>-46.744311699999997</v>
      </c>
      <c r="F2352" t="s">
        <v>7023</v>
      </c>
      <c r="G2352">
        <v>5218669</v>
      </c>
      <c r="H2352" t="s">
        <v>9275</v>
      </c>
    </row>
    <row r="2353" spans="1:8" x14ac:dyDescent="0.3">
      <c r="A2353">
        <v>5219192</v>
      </c>
      <c r="B2353">
        <v>219.42</v>
      </c>
      <c r="C2353">
        <v>10</v>
      </c>
      <c r="D2353">
        <v>-23.603724700000001</v>
      </c>
      <c r="E2353">
        <v>-46.8619336</v>
      </c>
      <c r="F2353" t="s">
        <v>7023</v>
      </c>
      <c r="G2353">
        <v>5219192</v>
      </c>
      <c r="H2353" t="s">
        <v>9276</v>
      </c>
    </row>
    <row r="2354" spans="1:8" x14ac:dyDescent="0.3">
      <c r="A2354">
        <v>5219196</v>
      </c>
      <c r="B2354">
        <v>237.93999999999994</v>
      </c>
      <c r="C2354">
        <v>16</v>
      </c>
      <c r="D2354">
        <v>-23.928472200000002</v>
      </c>
      <c r="E2354">
        <v>-47.072795199999902</v>
      </c>
      <c r="F2354" t="s">
        <v>7023</v>
      </c>
      <c r="G2354">
        <v>5219196</v>
      </c>
      <c r="H2354" t="s">
        <v>9277</v>
      </c>
    </row>
    <row r="2355" spans="1:8" x14ac:dyDescent="0.3">
      <c r="A2355">
        <v>5219213</v>
      </c>
      <c r="B2355">
        <v>141.43</v>
      </c>
      <c r="C2355">
        <v>12</v>
      </c>
      <c r="D2355">
        <v>-23.642448900000002</v>
      </c>
      <c r="E2355">
        <v>-46.8177156</v>
      </c>
      <c r="F2355" t="s">
        <v>7023</v>
      </c>
      <c r="G2355">
        <v>5219213</v>
      </c>
      <c r="H2355" t="s">
        <v>9278</v>
      </c>
    </row>
    <row r="2356" spans="1:8" x14ac:dyDescent="0.3">
      <c r="A2356">
        <v>5219981</v>
      </c>
      <c r="B2356">
        <v>4.58</v>
      </c>
      <c r="C2356">
        <v>1</v>
      </c>
      <c r="D2356">
        <v>-23.688742000000001</v>
      </c>
      <c r="E2356">
        <v>-46.763184199999998</v>
      </c>
      <c r="F2356" t="s">
        <v>7023</v>
      </c>
      <c r="G2356">
        <v>5219981</v>
      </c>
      <c r="H2356" t="s">
        <v>9279</v>
      </c>
    </row>
    <row r="2357" spans="1:8" x14ac:dyDescent="0.3">
      <c r="A2357">
        <v>5219982</v>
      </c>
      <c r="B2357">
        <v>78.05</v>
      </c>
      <c r="C2357">
        <v>7</v>
      </c>
      <c r="D2357">
        <v>-23.647378799999998</v>
      </c>
      <c r="E2357">
        <v>-46.769280100000003</v>
      </c>
      <c r="F2357" t="s">
        <v>7023</v>
      </c>
      <c r="G2357">
        <v>5219982</v>
      </c>
      <c r="H2357" t="s">
        <v>9280</v>
      </c>
    </row>
    <row r="2358" spans="1:8" x14ac:dyDescent="0.3">
      <c r="A2358">
        <v>5219999</v>
      </c>
      <c r="B2358">
        <v>6.33</v>
      </c>
      <c r="C2358">
        <v>1</v>
      </c>
      <c r="D2358">
        <v>-23.653799100000001</v>
      </c>
      <c r="E2358">
        <v>-46.807678699999997</v>
      </c>
      <c r="F2358" t="s">
        <v>7023</v>
      </c>
      <c r="G2358">
        <v>5219999</v>
      </c>
      <c r="H2358" t="s">
        <v>9281</v>
      </c>
    </row>
    <row r="2359" spans="1:8" x14ac:dyDescent="0.3">
      <c r="A2359">
        <v>5220001</v>
      </c>
      <c r="B2359">
        <v>3.38</v>
      </c>
      <c r="C2359">
        <v>1</v>
      </c>
      <c r="D2359">
        <v>-23.586598299999999</v>
      </c>
      <c r="E2359">
        <v>-46.8027005</v>
      </c>
      <c r="F2359" t="s">
        <v>7023</v>
      </c>
      <c r="G2359">
        <v>5220001</v>
      </c>
      <c r="H2359" t="s">
        <v>9282</v>
      </c>
    </row>
    <row r="2360" spans="1:8" x14ac:dyDescent="0.3">
      <c r="A2360">
        <v>5220008</v>
      </c>
      <c r="B2360">
        <v>5.91</v>
      </c>
      <c r="C2360">
        <v>1</v>
      </c>
      <c r="D2360">
        <v>-23.6515658</v>
      </c>
      <c r="E2360">
        <v>-46.784411800000001</v>
      </c>
      <c r="F2360" t="s">
        <v>7023</v>
      </c>
      <c r="G2360">
        <v>5220008</v>
      </c>
      <c r="H2360" t="s">
        <v>9283</v>
      </c>
    </row>
    <row r="2361" spans="1:8" x14ac:dyDescent="0.3">
      <c r="A2361">
        <v>5220010</v>
      </c>
      <c r="B2361">
        <v>84.59</v>
      </c>
      <c r="C2361">
        <v>15</v>
      </c>
      <c r="D2361">
        <v>-23.617077599999998</v>
      </c>
      <c r="E2361">
        <v>-46.722507999999998</v>
      </c>
      <c r="F2361" t="s">
        <v>7023</v>
      </c>
      <c r="G2361">
        <v>5220010</v>
      </c>
      <c r="H2361" t="s">
        <v>9284</v>
      </c>
    </row>
    <row r="2362" spans="1:8" x14ac:dyDescent="0.3">
      <c r="A2362">
        <v>5220187</v>
      </c>
      <c r="B2362">
        <v>27.65</v>
      </c>
      <c r="C2362">
        <v>3</v>
      </c>
      <c r="D2362">
        <v>-23.653541000000001</v>
      </c>
      <c r="E2362">
        <v>-46.756991800000002</v>
      </c>
      <c r="F2362" t="s">
        <v>7023</v>
      </c>
      <c r="G2362">
        <v>5220187</v>
      </c>
      <c r="H2362" t="s">
        <v>9285</v>
      </c>
    </row>
    <row r="2363" spans="1:8" x14ac:dyDescent="0.3">
      <c r="A2363">
        <v>5220722</v>
      </c>
      <c r="B2363">
        <v>98.470000000000013</v>
      </c>
      <c r="C2363">
        <v>12</v>
      </c>
      <c r="D2363">
        <v>-23.640815700000001</v>
      </c>
      <c r="E2363">
        <v>-46.849234000000003</v>
      </c>
      <c r="F2363" t="s">
        <v>7023</v>
      </c>
      <c r="G2363">
        <v>5220722</v>
      </c>
      <c r="H2363" t="s">
        <v>9286</v>
      </c>
    </row>
    <row r="2364" spans="1:8" x14ac:dyDescent="0.3">
      <c r="A2364">
        <v>5220729</v>
      </c>
      <c r="B2364">
        <v>1.51</v>
      </c>
      <c r="C2364">
        <v>1</v>
      </c>
      <c r="D2364">
        <v>-23.721742500000001</v>
      </c>
      <c r="E2364">
        <v>-46.770102100000003</v>
      </c>
      <c r="F2364" t="s">
        <v>7023</v>
      </c>
      <c r="G2364">
        <v>5220729</v>
      </c>
      <c r="H2364" t="s">
        <v>9287</v>
      </c>
    </row>
    <row r="2365" spans="1:8" x14ac:dyDescent="0.3">
      <c r="A2365">
        <v>5222173</v>
      </c>
      <c r="B2365">
        <v>88.28</v>
      </c>
      <c r="C2365">
        <v>6</v>
      </c>
      <c r="D2365">
        <v>-23.633928999999998</v>
      </c>
      <c r="E2365">
        <v>-46.777412200000001</v>
      </c>
      <c r="F2365" t="s">
        <v>7023</v>
      </c>
      <c r="G2365">
        <v>5222173</v>
      </c>
      <c r="H2365" t="s">
        <v>9288</v>
      </c>
    </row>
    <row r="2366" spans="1:8" x14ac:dyDescent="0.3">
      <c r="A2366">
        <v>5222174</v>
      </c>
      <c r="B2366">
        <v>48.509999999999991</v>
      </c>
      <c r="C2366">
        <v>11</v>
      </c>
      <c r="D2366">
        <v>-23.651517800000001</v>
      </c>
      <c r="E2366">
        <v>-46.774349399999998</v>
      </c>
      <c r="F2366" t="s">
        <v>7023</v>
      </c>
      <c r="G2366">
        <v>5222174</v>
      </c>
      <c r="H2366" t="s">
        <v>9289</v>
      </c>
    </row>
    <row r="2367" spans="1:8" x14ac:dyDescent="0.3">
      <c r="A2367">
        <v>5222245</v>
      </c>
      <c r="B2367">
        <v>14.14</v>
      </c>
      <c r="C2367">
        <v>1</v>
      </c>
      <c r="D2367">
        <v>-23.699623899999999</v>
      </c>
      <c r="E2367">
        <v>-46.767543400000001</v>
      </c>
      <c r="F2367" t="s">
        <v>7023</v>
      </c>
      <c r="G2367">
        <v>5222245</v>
      </c>
      <c r="H2367" t="s">
        <v>9290</v>
      </c>
    </row>
    <row r="2368" spans="1:8" x14ac:dyDescent="0.3">
      <c r="A2368">
        <v>5222248</v>
      </c>
      <c r="B2368">
        <v>95.939999999999984</v>
      </c>
      <c r="C2368">
        <v>12</v>
      </c>
      <c r="D2368">
        <v>-23.6581565</v>
      </c>
      <c r="E2368">
        <v>-46.820645599999999</v>
      </c>
      <c r="F2368" t="s">
        <v>7023</v>
      </c>
      <c r="G2368">
        <v>5222248</v>
      </c>
      <c r="H2368" t="s">
        <v>9291</v>
      </c>
    </row>
    <row r="2369" spans="1:8" x14ac:dyDescent="0.3">
      <c r="A2369">
        <v>5222257</v>
      </c>
      <c r="B2369">
        <v>8.0399999999999991</v>
      </c>
      <c r="C2369">
        <v>2</v>
      </c>
      <c r="D2369">
        <v>-23.597745</v>
      </c>
      <c r="E2369">
        <v>-46.781649599999902</v>
      </c>
      <c r="F2369" t="s">
        <v>7023</v>
      </c>
      <c r="G2369">
        <v>5222257</v>
      </c>
      <c r="H2369" t="s">
        <v>9292</v>
      </c>
    </row>
    <row r="2370" spans="1:8" x14ac:dyDescent="0.3">
      <c r="A2370">
        <v>5222270</v>
      </c>
      <c r="B2370">
        <v>8.24</v>
      </c>
      <c r="C2370">
        <v>2</v>
      </c>
      <c r="D2370">
        <v>-23.618162399999999</v>
      </c>
      <c r="E2370">
        <v>-46.728962199999998</v>
      </c>
      <c r="F2370" t="s">
        <v>7023</v>
      </c>
      <c r="G2370">
        <v>5222270</v>
      </c>
      <c r="H2370" t="s">
        <v>9293</v>
      </c>
    </row>
    <row r="2371" spans="1:8" x14ac:dyDescent="0.3">
      <c r="A2371">
        <v>5222272</v>
      </c>
      <c r="B2371">
        <v>17.990000000000002</v>
      </c>
      <c r="C2371">
        <v>3</v>
      </c>
      <c r="D2371">
        <v>-23.6301776</v>
      </c>
      <c r="E2371">
        <v>-46.825861000000003</v>
      </c>
      <c r="F2371" t="s">
        <v>7023</v>
      </c>
      <c r="G2371">
        <v>5222272</v>
      </c>
      <c r="H2371" t="s">
        <v>9294</v>
      </c>
    </row>
    <row r="2372" spans="1:8" x14ac:dyDescent="0.3">
      <c r="A2372">
        <v>5222273</v>
      </c>
      <c r="B2372">
        <v>90.47</v>
      </c>
      <c r="C2372">
        <v>4</v>
      </c>
      <c r="D2372">
        <v>-23.6266119</v>
      </c>
      <c r="E2372">
        <v>-46.824554599999999</v>
      </c>
      <c r="F2372" t="s">
        <v>7023</v>
      </c>
      <c r="G2372">
        <v>5222273</v>
      </c>
      <c r="H2372" t="s">
        <v>9295</v>
      </c>
    </row>
    <row r="2373" spans="1:8" x14ac:dyDescent="0.3">
      <c r="A2373">
        <v>5222277</v>
      </c>
      <c r="B2373">
        <v>101.61</v>
      </c>
      <c r="C2373">
        <v>14</v>
      </c>
      <c r="D2373">
        <v>-23.680484</v>
      </c>
      <c r="E2373">
        <v>-46.8008174</v>
      </c>
      <c r="F2373" t="s">
        <v>7023</v>
      </c>
      <c r="G2373">
        <v>5222277</v>
      </c>
      <c r="H2373" t="s">
        <v>9296</v>
      </c>
    </row>
    <row r="2374" spans="1:8" x14ac:dyDescent="0.3">
      <c r="A2374">
        <v>5222280</v>
      </c>
      <c r="B2374">
        <v>25.75</v>
      </c>
      <c r="C2374">
        <v>3</v>
      </c>
      <c r="D2374">
        <v>-23.6245805</v>
      </c>
      <c r="E2374">
        <v>-46.8035256</v>
      </c>
      <c r="F2374" t="s">
        <v>7023</v>
      </c>
      <c r="G2374">
        <v>5222280</v>
      </c>
      <c r="H2374" t="s">
        <v>9297</v>
      </c>
    </row>
    <row r="2375" spans="1:8" x14ac:dyDescent="0.3">
      <c r="A2375">
        <v>5223341</v>
      </c>
      <c r="B2375">
        <v>3304.4300000000003</v>
      </c>
      <c r="C2375">
        <v>11</v>
      </c>
      <c r="D2375">
        <v>-23.4693288</v>
      </c>
      <c r="E2375">
        <v>-46.553163300000001</v>
      </c>
      <c r="F2375" t="s">
        <v>7023</v>
      </c>
      <c r="G2375">
        <v>5223341</v>
      </c>
      <c r="H2375" t="s">
        <v>9298</v>
      </c>
    </row>
    <row r="2376" spans="1:8" x14ac:dyDescent="0.3">
      <c r="A2376">
        <v>5226797</v>
      </c>
      <c r="B2376">
        <v>495.53000000000003</v>
      </c>
      <c r="C2376">
        <v>16</v>
      </c>
      <c r="D2376">
        <v>-23.279299900000002</v>
      </c>
      <c r="E2376">
        <v>-46.755420800000003</v>
      </c>
      <c r="F2376" t="s">
        <v>7023</v>
      </c>
      <c r="G2376">
        <v>5226797</v>
      </c>
      <c r="H2376" t="s">
        <v>9299</v>
      </c>
    </row>
    <row r="2377" spans="1:8" x14ac:dyDescent="0.3">
      <c r="A2377">
        <v>5226853</v>
      </c>
      <c r="B2377">
        <v>68.690000000000012</v>
      </c>
      <c r="C2377">
        <v>11</v>
      </c>
      <c r="D2377">
        <v>-23.509055700000001</v>
      </c>
      <c r="E2377">
        <v>-46.288152699999998</v>
      </c>
      <c r="F2377" t="s">
        <v>7023</v>
      </c>
      <c r="G2377">
        <v>5226853</v>
      </c>
      <c r="H2377" t="s">
        <v>9300</v>
      </c>
    </row>
    <row r="2378" spans="1:8" x14ac:dyDescent="0.3">
      <c r="A2378">
        <v>5227532</v>
      </c>
      <c r="B2378">
        <v>66.86</v>
      </c>
      <c r="C2378">
        <v>5</v>
      </c>
      <c r="D2378">
        <v>-23.6031777</v>
      </c>
      <c r="E2378">
        <v>-46.398138699999997</v>
      </c>
      <c r="F2378" t="s">
        <v>7023</v>
      </c>
      <c r="G2378">
        <v>5227532</v>
      </c>
      <c r="H2378" t="s">
        <v>9301</v>
      </c>
    </row>
    <row r="2379" spans="1:8" x14ac:dyDescent="0.3">
      <c r="A2379">
        <v>5227562</v>
      </c>
      <c r="B2379">
        <v>412.25</v>
      </c>
      <c r="C2379">
        <v>9</v>
      </c>
      <c r="D2379">
        <v>-23.500979000000001</v>
      </c>
      <c r="E2379">
        <v>-46.812040600000003</v>
      </c>
      <c r="F2379" t="s">
        <v>7023</v>
      </c>
      <c r="G2379">
        <v>5227562</v>
      </c>
      <c r="H2379" t="s">
        <v>9302</v>
      </c>
    </row>
    <row r="2380" spans="1:8" x14ac:dyDescent="0.3">
      <c r="A2380">
        <v>5227573</v>
      </c>
      <c r="B2380">
        <v>31.950000000000003</v>
      </c>
      <c r="C2380">
        <v>6</v>
      </c>
      <c r="D2380">
        <v>-23.646291399999999</v>
      </c>
      <c r="E2380">
        <v>-46.818202599999999</v>
      </c>
      <c r="F2380" t="s">
        <v>7023</v>
      </c>
      <c r="G2380">
        <v>5227573</v>
      </c>
      <c r="H2380" t="s">
        <v>9303</v>
      </c>
    </row>
    <row r="2381" spans="1:8" x14ac:dyDescent="0.3">
      <c r="A2381">
        <v>5227608</v>
      </c>
      <c r="B2381">
        <v>165.83999999999997</v>
      </c>
      <c r="C2381">
        <v>10</v>
      </c>
      <c r="D2381">
        <v>-23.535328</v>
      </c>
      <c r="E2381">
        <v>-46.361268899999999</v>
      </c>
      <c r="F2381" t="s">
        <v>7023</v>
      </c>
      <c r="G2381">
        <v>5227608</v>
      </c>
      <c r="H2381" t="s">
        <v>9304</v>
      </c>
    </row>
    <row r="2382" spans="1:8" x14ac:dyDescent="0.3">
      <c r="A2382">
        <v>5229144</v>
      </c>
      <c r="B2382">
        <v>4.71</v>
      </c>
      <c r="C2382">
        <v>2</v>
      </c>
      <c r="D2382">
        <v>-23.443080299999998</v>
      </c>
      <c r="E2382">
        <v>-46.751060600000002</v>
      </c>
      <c r="F2382" t="s">
        <v>7023</v>
      </c>
      <c r="G2382">
        <v>5229144</v>
      </c>
      <c r="H2382" t="s">
        <v>9305</v>
      </c>
    </row>
    <row r="2383" spans="1:8" x14ac:dyDescent="0.3">
      <c r="A2383">
        <v>5231743</v>
      </c>
      <c r="B2383">
        <v>105.81</v>
      </c>
      <c r="C2383">
        <v>11</v>
      </c>
      <c r="D2383">
        <v>-23.583669100000002</v>
      </c>
      <c r="E2383">
        <v>-46.581851999999998</v>
      </c>
      <c r="F2383" t="s">
        <v>7023</v>
      </c>
      <c r="G2383">
        <v>5231743</v>
      </c>
      <c r="H2383" t="s">
        <v>9306</v>
      </c>
    </row>
    <row r="2384" spans="1:8" x14ac:dyDescent="0.3">
      <c r="A2384">
        <v>5232635</v>
      </c>
      <c r="B2384">
        <v>68.17</v>
      </c>
      <c r="C2384">
        <v>7</v>
      </c>
      <c r="D2384">
        <v>-23.434110499999999</v>
      </c>
      <c r="E2384">
        <v>-46.712745599999998</v>
      </c>
      <c r="F2384" t="s">
        <v>7023</v>
      </c>
      <c r="G2384">
        <v>5232635</v>
      </c>
      <c r="H2384" t="s">
        <v>9307</v>
      </c>
    </row>
    <row r="2385" spans="1:8" x14ac:dyDescent="0.3">
      <c r="A2385">
        <v>5232637</v>
      </c>
      <c r="B2385">
        <v>7.31</v>
      </c>
      <c r="C2385">
        <v>1</v>
      </c>
      <c r="D2385">
        <v>-23.5298862</v>
      </c>
      <c r="E2385">
        <v>-46.853813000000002</v>
      </c>
      <c r="F2385" t="s">
        <v>7023</v>
      </c>
      <c r="G2385">
        <v>5232637</v>
      </c>
      <c r="H2385" t="s">
        <v>9308</v>
      </c>
    </row>
    <row r="2386" spans="1:8" x14ac:dyDescent="0.3">
      <c r="A2386">
        <v>5232638</v>
      </c>
      <c r="B2386">
        <v>10.78</v>
      </c>
      <c r="C2386">
        <v>1</v>
      </c>
      <c r="D2386">
        <v>-23.462965700000002</v>
      </c>
      <c r="E2386">
        <v>-46.814398999999902</v>
      </c>
      <c r="F2386" t="s">
        <v>7023</v>
      </c>
      <c r="G2386">
        <v>5232638</v>
      </c>
      <c r="H2386" t="s">
        <v>9309</v>
      </c>
    </row>
    <row r="2387" spans="1:8" x14ac:dyDescent="0.3">
      <c r="A2387">
        <v>5233019</v>
      </c>
      <c r="B2387">
        <v>123.97999999999999</v>
      </c>
      <c r="C2387">
        <v>18</v>
      </c>
      <c r="D2387">
        <v>-23.547298699999999</v>
      </c>
      <c r="E2387">
        <v>-46.643049699999999</v>
      </c>
      <c r="F2387" t="s">
        <v>7023</v>
      </c>
      <c r="G2387">
        <v>5233019</v>
      </c>
      <c r="H2387" t="s">
        <v>9310</v>
      </c>
    </row>
    <row r="2388" spans="1:8" x14ac:dyDescent="0.3">
      <c r="A2388">
        <v>5233437</v>
      </c>
      <c r="B2388">
        <v>17.760000000000002</v>
      </c>
      <c r="C2388">
        <v>1</v>
      </c>
      <c r="D2388">
        <v>-23.564405300000001</v>
      </c>
      <c r="E2388">
        <v>-46.844382199999998</v>
      </c>
      <c r="F2388" t="s">
        <v>7023</v>
      </c>
      <c r="G2388">
        <v>5233437</v>
      </c>
      <c r="H2388" t="s">
        <v>9311</v>
      </c>
    </row>
    <row r="2389" spans="1:8" x14ac:dyDescent="0.3">
      <c r="A2389">
        <v>5234492</v>
      </c>
      <c r="B2389">
        <v>176.21000000000004</v>
      </c>
      <c r="C2389">
        <v>10</v>
      </c>
      <c r="D2389">
        <v>-23.554177599999999</v>
      </c>
      <c r="E2389">
        <v>-46.8239473</v>
      </c>
      <c r="F2389" t="s">
        <v>7023</v>
      </c>
      <c r="G2389">
        <v>5234492</v>
      </c>
      <c r="H2389" t="s">
        <v>9312</v>
      </c>
    </row>
    <row r="2390" spans="1:8" x14ac:dyDescent="0.3">
      <c r="A2390">
        <v>5236686</v>
      </c>
      <c r="B2390">
        <v>17.579999999999998</v>
      </c>
      <c r="C2390">
        <v>1</v>
      </c>
      <c r="D2390">
        <v>-23.689709400000002</v>
      </c>
      <c r="E2390">
        <v>-46.850333999999997</v>
      </c>
      <c r="F2390" t="s">
        <v>7023</v>
      </c>
      <c r="G2390">
        <v>5236686</v>
      </c>
      <c r="H2390" t="s">
        <v>9313</v>
      </c>
    </row>
    <row r="2391" spans="1:8" x14ac:dyDescent="0.3">
      <c r="A2391">
        <v>5237274</v>
      </c>
      <c r="B2391">
        <v>19.87</v>
      </c>
      <c r="C2391">
        <v>4</v>
      </c>
      <c r="D2391">
        <v>-23.566205700000001</v>
      </c>
      <c r="E2391">
        <v>-46.511974000000002</v>
      </c>
      <c r="F2391" t="s">
        <v>7023</v>
      </c>
      <c r="G2391">
        <v>5237274</v>
      </c>
      <c r="H2391" t="s">
        <v>9314</v>
      </c>
    </row>
    <row r="2392" spans="1:8" x14ac:dyDescent="0.3">
      <c r="A2392">
        <v>5243111</v>
      </c>
      <c r="B2392">
        <v>6.16</v>
      </c>
      <c r="C2392">
        <v>1</v>
      </c>
      <c r="D2392">
        <v>-23.543324999999999</v>
      </c>
      <c r="E2392">
        <v>-46.867647899999902</v>
      </c>
      <c r="F2392" t="s">
        <v>7023</v>
      </c>
      <c r="G2392">
        <v>5243111</v>
      </c>
      <c r="H2392" t="s">
        <v>9315</v>
      </c>
    </row>
    <row r="2393" spans="1:8" x14ac:dyDescent="0.3">
      <c r="A2393">
        <v>5247166</v>
      </c>
      <c r="B2393">
        <v>360.79</v>
      </c>
      <c r="C2393">
        <v>25</v>
      </c>
      <c r="D2393">
        <v>-23.460092400000001</v>
      </c>
      <c r="E2393">
        <v>-46.429188199999999</v>
      </c>
      <c r="F2393" t="s">
        <v>7023</v>
      </c>
      <c r="G2393">
        <v>5247166</v>
      </c>
      <c r="H2393" t="s">
        <v>9316</v>
      </c>
    </row>
    <row r="2394" spans="1:8" x14ac:dyDescent="0.3">
      <c r="A2394">
        <v>5247167</v>
      </c>
      <c r="B2394">
        <v>185.42999999999998</v>
      </c>
      <c r="C2394">
        <v>13</v>
      </c>
      <c r="D2394">
        <v>-23.377923500000001</v>
      </c>
      <c r="E2394">
        <v>-46.449356599999902</v>
      </c>
      <c r="F2394" t="s">
        <v>7023</v>
      </c>
      <c r="G2394">
        <v>5247167</v>
      </c>
      <c r="H2394" t="s">
        <v>9317</v>
      </c>
    </row>
    <row r="2395" spans="1:8" x14ac:dyDescent="0.3">
      <c r="A2395">
        <v>5248399</v>
      </c>
      <c r="B2395">
        <v>584.85</v>
      </c>
      <c r="C2395">
        <v>18</v>
      </c>
      <c r="D2395">
        <v>-23.5381462</v>
      </c>
      <c r="E2395">
        <v>-46.549529</v>
      </c>
      <c r="F2395" t="s">
        <v>7023</v>
      </c>
      <c r="G2395">
        <v>5248399</v>
      </c>
      <c r="H2395" t="s">
        <v>9318</v>
      </c>
    </row>
    <row r="2396" spans="1:8" x14ac:dyDescent="0.3">
      <c r="A2396">
        <v>5248400</v>
      </c>
      <c r="B2396">
        <v>236.07</v>
      </c>
      <c r="C2396">
        <v>14</v>
      </c>
      <c r="D2396">
        <v>-23.487734</v>
      </c>
      <c r="E2396">
        <v>-46.791485700000003</v>
      </c>
      <c r="F2396" t="s">
        <v>7023</v>
      </c>
      <c r="G2396">
        <v>5248400</v>
      </c>
      <c r="H2396" t="s">
        <v>9319</v>
      </c>
    </row>
    <row r="2397" spans="1:8" x14ac:dyDescent="0.3">
      <c r="A2397">
        <v>5248401</v>
      </c>
      <c r="B2397">
        <v>67.87</v>
      </c>
      <c r="C2397">
        <v>14</v>
      </c>
      <c r="D2397">
        <v>-23.5411131</v>
      </c>
      <c r="E2397">
        <v>-46.650614399999903</v>
      </c>
      <c r="F2397" t="s">
        <v>7023</v>
      </c>
      <c r="G2397">
        <v>5248401</v>
      </c>
      <c r="H2397" t="s">
        <v>9320</v>
      </c>
    </row>
    <row r="2398" spans="1:8" x14ac:dyDescent="0.3">
      <c r="A2398">
        <v>5248402</v>
      </c>
      <c r="B2398">
        <v>9.39</v>
      </c>
      <c r="C2398">
        <v>1</v>
      </c>
      <c r="D2398">
        <v>-23.415753800000001</v>
      </c>
      <c r="E2398">
        <v>-46.983836799999999</v>
      </c>
      <c r="F2398" t="s">
        <v>7023</v>
      </c>
      <c r="G2398">
        <v>5248402</v>
      </c>
      <c r="H2398" t="s">
        <v>9321</v>
      </c>
    </row>
    <row r="2399" spans="1:8" x14ac:dyDescent="0.3">
      <c r="A2399">
        <v>5251524</v>
      </c>
      <c r="B2399">
        <v>238.88000000000005</v>
      </c>
      <c r="C2399">
        <v>15</v>
      </c>
      <c r="D2399">
        <v>-23.549022600000001</v>
      </c>
      <c r="E2399">
        <v>-46.794101099999999</v>
      </c>
      <c r="F2399" t="s">
        <v>7023</v>
      </c>
      <c r="G2399">
        <v>5251524</v>
      </c>
      <c r="H2399" t="s">
        <v>7624</v>
      </c>
    </row>
    <row r="2400" spans="1:8" x14ac:dyDescent="0.3">
      <c r="A2400">
        <v>5251681</v>
      </c>
      <c r="B2400">
        <v>22.45</v>
      </c>
      <c r="C2400">
        <v>7</v>
      </c>
      <c r="D2400">
        <v>-23.568569499999999</v>
      </c>
      <c r="E2400">
        <v>-46.541153999999999</v>
      </c>
      <c r="F2400" t="s">
        <v>7023</v>
      </c>
      <c r="G2400">
        <v>5251681</v>
      </c>
      <c r="H2400" t="s">
        <v>9322</v>
      </c>
    </row>
    <row r="2401" spans="1:8" x14ac:dyDescent="0.3">
      <c r="A2401">
        <v>5251719</v>
      </c>
      <c r="B2401">
        <v>118.44999999999999</v>
      </c>
      <c r="C2401">
        <v>5</v>
      </c>
      <c r="D2401">
        <v>-23.4724802</v>
      </c>
      <c r="E2401">
        <v>-46.720340499999999</v>
      </c>
      <c r="F2401" t="s">
        <v>7023</v>
      </c>
      <c r="G2401">
        <v>5251719</v>
      </c>
      <c r="H2401" t="s">
        <v>9323</v>
      </c>
    </row>
    <row r="2402" spans="1:8" x14ac:dyDescent="0.3">
      <c r="A2402">
        <v>5254277</v>
      </c>
      <c r="B2402">
        <v>1036.9000000000003</v>
      </c>
      <c r="C2402">
        <v>15</v>
      </c>
      <c r="D2402">
        <v>-23.5185715</v>
      </c>
      <c r="E2402">
        <v>-46.589477799999997</v>
      </c>
      <c r="F2402" t="s">
        <v>7023</v>
      </c>
      <c r="G2402">
        <v>5254277</v>
      </c>
      <c r="H2402" t="s">
        <v>9324</v>
      </c>
    </row>
    <row r="2403" spans="1:8" x14ac:dyDescent="0.3">
      <c r="A2403">
        <v>5255467</v>
      </c>
      <c r="B2403">
        <v>109.24000000000001</v>
      </c>
      <c r="C2403">
        <v>12</v>
      </c>
      <c r="D2403">
        <v>-23.5537347</v>
      </c>
      <c r="E2403">
        <v>-46.619248399999996</v>
      </c>
      <c r="F2403" t="s">
        <v>7023</v>
      </c>
      <c r="G2403">
        <v>5255467</v>
      </c>
      <c r="H2403" t="s">
        <v>9325</v>
      </c>
    </row>
    <row r="2404" spans="1:8" x14ac:dyDescent="0.3">
      <c r="A2404">
        <v>5257674</v>
      </c>
      <c r="B2404">
        <v>27.369999999999997</v>
      </c>
      <c r="C2404">
        <v>3</v>
      </c>
      <c r="D2404">
        <v>-23.548765899999999</v>
      </c>
      <c r="E2404">
        <v>-46.764879000000001</v>
      </c>
      <c r="F2404" t="s">
        <v>7023</v>
      </c>
      <c r="G2404">
        <v>5257674</v>
      </c>
      <c r="H2404" t="s">
        <v>9326</v>
      </c>
    </row>
    <row r="2405" spans="1:8" x14ac:dyDescent="0.3">
      <c r="A2405">
        <v>5264440</v>
      </c>
      <c r="B2405">
        <v>7.64</v>
      </c>
      <c r="C2405">
        <v>4</v>
      </c>
      <c r="D2405">
        <v>-23.5436768</v>
      </c>
      <c r="E2405">
        <v>-46.632599599999999</v>
      </c>
      <c r="F2405" t="s">
        <v>7023</v>
      </c>
      <c r="G2405">
        <v>5264440</v>
      </c>
      <c r="H2405" t="s">
        <v>9042</v>
      </c>
    </row>
    <row r="2406" spans="1:8" x14ac:dyDescent="0.3">
      <c r="A2406">
        <v>5264873</v>
      </c>
      <c r="B2406">
        <v>35.08</v>
      </c>
      <c r="C2406">
        <v>5</v>
      </c>
      <c r="D2406">
        <v>-23.496248900000001</v>
      </c>
      <c r="E2406">
        <v>-46.770884600000002</v>
      </c>
      <c r="F2406" t="s">
        <v>7023</v>
      </c>
      <c r="G2406">
        <v>5264873</v>
      </c>
      <c r="H2406" t="s">
        <v>9327</v>
      </c>
    </row>
    <row r="2407" spans="1:8" x14ac:dyDescent="0.3">
      <c r="A2407">
        <v>5265138</v>
      </c>
      <c r="B2407">
        <v>8.5</v>
      </c>
      <c r="C2407">
        <v>2</v>
      </c>
      <c r="D2407">
        <v>-23.404456400000001</v>
      </c>
      <c r="E2407">
        <v>-46.463530800000001</v>
      </c>
      <c r="F2407" t="s">
        <v>7023</v>
      </c>
      <c r="G2407">
        <v>5265138</v>
      </c>
      <c r="H2407" t="s">
        <v>9328</v>
      </c>
    </row>
    <row r="2408" spans="1:8" x14ac:dyDescent="0.3">
      <c r="A2408">
        <v>5265140</v>
      </c>
      <c r="B2408">
        <v>17.309999999999999</v>
      </c>
      <c r="C2408">
        <v>1</v>
      </c>
      <c r="D2408">
        <v>-23.32189</v>
      </c>
      <c r="E2408">
        <v>-46.731411999999999</v>
      </c>
      <c r="F2408" t="s">
        <v>7023</v>
      </c>
      <c r="G2408">
        <v>5265140</v>
      </c>
      <c r="H2408" t="s">
        <v>9329</v>
      </c>
    </row>
    <row r="2409" spans="1:8" x14ac:dyDescent="0.3">
      <c r="A2409">
        <v>5265148</v>
      </c>
      <c r="B2409">
        <v>250.86999999999998</v>
      </c>
      <c r="C2409">
        <v>12</v>
      </c>
      <c r="D2409">
        <v>-23.3197726</v>
      </c>
      <c r="E2409">
        <v>-46.757044999999998</v>
      </c>
      <c r="F2409" t="s">
        <v>7023</v>
      </c>
      <c r="G2409">
        <v>5265148</v>
      </c>
      <c r="H2409" t="s">
        <v>9330</v>
      </c>
    </row>
    <row r="2410" spans="1:8" x14ac:dyDescent="0.3">
      <c r="A2410">
        <v>5265160</v>
      </c>
      <c r="B2410">
        <v>123.66999999999999</v>
      </c>
      <c r="C2410">
        <v>8</v>
      </c>
      <c r="D2410">
        <v>-23.3577546</v>
      </c>
      <c r="E2410">
        <v>-46.728418699999999</v>
      </c>
      <c r="F2410" t="s">
        <v>7023</v>
      </c>
      <c r="G2410">
        <v>5265160</v>
      </c>
      <c r="H2410" t="s">
        <v>9331</v>
      </c>
    </row>
    <row r="2411" spans="1:8" x14ac:dyDescent="0.3">
      <c r="A2411">
        <v>5265995</v>
      </c>
      <c r="B2411">
        <v>55.55</v>
      </c>
      <c r="C2411">
        <v>3</v>
      </c>
      <c r="D2411">
        <v>-23.323900299999998</v>
      </c>
      <c r="E2411">
        <v>-46.698573499999902</v>
      </c>
      <c r="F2411" t="s">
        <v>7023</v>
      </c>
      <c r="G2411">
        <v>5265995</v>
      </c>
      <c r="H2411" t="s">
        <v>9332</v>
      </c>
    </row>
    <row r="2412" spans="1:8" x14ac:dyDescent="0.3">
      <c r="A2412">
        <v>5267195</v>
      </c>
      <c r="B2412">
        <v>693.67</v>
      </c>
      <c r="C2412">
        <v>22</v>
      </c>
      <c r="D2412">
        <v>-23.5985786</v>
      </c>
      <c r="E2412">
        <v>-46.682478499999903</v>
      </c>
      <c r="F2412" t="s">
        <v>7023</v>
      </c>
      <c r="G2412">
        <v>5267195</v>
      </c>
      <c r="H2412" t="s">
        <v>9333</v>
      </c>
    </row>
    <row r="2413" spans="1:8" x14ac:dyDescent="0.3">
      <c r="A2413">
        <v>5268846</v>
      </c>
      <c r="B2413">
        <v>69.540000000000006</v>
      </c>
      <c r="C2413">
        <v>5</v>
      </c>
      <c r="D2413">
        <v>-23.544480400000001</v>
      </c>
      <c r="E2413">
        <v>-46.642630099999998</v>
      </c>
      <c r="F2413" t="s">
        <v>7023</v>
      </c>
      <c r="G2413">
        <v>5268846</v>
      </c>
      <c r="H2413" t="s">
        <v>9334</v>
      </c>
    </row>
    <row r="2414" spans="1:8" x14ac:dyDescent="0.3">
      <c r="A2414">
        <v>5270958</v>
      </c>
      <c r="B2414">
        <v>394.82</v>
      </c>
      <c r="C2414">
        <v>12</v>
      </c>
      <c r="D2414">
        <v>-23.537357100000001</v>
      </c>
      <c r="E2414">
        <v>-46.592038799999997</v>
      </c>
      <c r="F2414" t="s">
        <v>7023</v>
      </c>
      <c r="G2414">
        <v>5270958</v>
      </c>
      <c r="H2414" t="s">
        <v>9335</v>
      </c>
    </row>
    <row r="2415" spans="1:8" x14ac:dyDescent="0.3">
      <c r="A2415">
        <v>5271087</v>
      </c>
      <c r="B2415">
        <v>1800.1099999999997</v>
      </c>
      <c r="C2415">
        <v>10</v>
      </c>
      <c r="D2415">
        <v>-23.600507100000002</v>
      </c>
      <c r="E2415">
        <v>-46.842123099999903</v>
      </c>
      <c r="F2415" t="s">
        <v>7023</v>
      </c>
      <c r="G2415">
        <v>5271087</v>
      </c>
      <c r="H2415" t="s">
        <v>9336</v>
      </c>
    </row>
    <row r="2416" spans="1:8" x14ac:dyDescent="0.3">
      <c r="A2416">
        <v>5271117</v>
      </c>
      <c r="B2416">
        <v>129.61000000000001</v>
      </c>
      <c r="C2416">
        <v>7</v>
      </c>
      <c r="D2416">
        <v>-23.539184200000001</v>
      </c>
      <c r="E2416">
        <v>-46.6333676</v>
      </c>
      <c r="F2416" t="s">
        <v>7023</v>
      </c>
      <c r="G2416">
        <v>5271117</v>
      </c>
      <c r="H2416" t="s">
        <v>9337</v>
      </c>
    </row>
    <row r="2417" spans="1:8" x14ac:dyDescent="0.3">
      <c r="A2417">
        <v>5271120</v>
      </c>
      <c r="B2417">
        <v>1239.23</v>
      </c>
      <c r="C2417">
        <v>11</v>
      </c>
      <c r="D2417">
        <v>-23.554210900000001</v>
      </c>
      <c r="E2417">
        <v>-46.581044800000001</v>
      </c>
      <c r="F2417" t="s">
        <v>7023</v>
      </c>
      <c r="G2417">
        <v>5271120</v>
      </c>
      <c r="H2417" t="s">
        <v>7070</v>
      </c>
    </row>
    <row r="2418" spans="1:8" x14ac:dyDescent="0.3">
      <c r="A2418">
        <v>5272802</v>
      </c>
      <c r="B2418">
        <v>96.63</v>
      </c>
      <c r="C2418">
        <v>8</v>
      </c>
      <c r="D2418">
        <v>-23.317273499999999</v>
      </c>
      <c r="E2418">
        <v>-46.740093600000002</v>
      </c>
      <c r="F2418" t="s">
        <v>7023</v>
      </c>
      <c r="G2418">
        <v>5272802</v>
      </c>
      <c r="H2418" t="s">
        <v>9338</v>
      </c>
    </row>
    <row r="2419" spans="1:8" x14ac:dyDescent="0.3">
      <c r="A2419">
        <v>5272803</v>
      </c>
      <c r="B2419">
        <v>247.73</v>
      </c>
      <c r="C2419">
        <v>10</v>
      </c>
      <c r="D2419">
        <v>-23.382099499999999</v>
      </c>
      <c r="E2419">
        <v>-46.737946699999902</v>
      </c>
      <c r="F2419" t="s">
        <v>7023</v>
      </c>
      <c r="G2419">
        <v>5272803</v>
      </c>
      <c r="H2419" t="s">
        <v>9339</v>
      </c>
    </row>
    <row r="2420" spans="1:8" x14ac:dyDescent="0.3">
      <c r="A2420">
        <v>5273989</v>
      </c>
      <c r="B2420">
        <v>187.18000000000004</v>
      </c>
      <c r="C2420">
        <v>7</v>
      </c>
      <c r="D2420">
        <v>-23.533752</v>
      </c>
      <c r="E2420">
        <v>-46.628651900000001</v>
      </c>
      <c r="F2420" t="s">
        <v>7023</v>
      </c>
      <c r="G2420">
        <v>5273989</v>
      </c>
      <c r="H2420" t="s">
        <v>9340</v>
      </c>
    </row>
    <row r="2421" spans="1:8" x14ac:dyDescent="0.3">
      <c r="A2421">
        <v>5279198</v>
      </c>
      <c r="B2421">
        <v>68.19</v>
      </c>
      <c r="C2421">
        <v>9</v>
      </c>
      <c r="D2421">
        <v>-23.5661019</v>
      </c>
      <c r="E2421">
        <v>-46.639411899999999</v>
      </c>
      <c r="F2421" t="s">
        <v>7023</v>
      </c>
      <c r="G2421">
        <v>5279198</v>
      </c>
      <c r="H2421" t="s">
        <v>9341</v>
      </c>
    </row>
    <row r="2422" spans="1:8" x14ac:dyDescent="0.3">
      <c r="A2422">
        <v>5279199</v>
      </c>
      <c r="B2422">
        <v>70.410000000000011</v>
      </c>
      <c r="C2422">
        <v>6</v>
      </c>
      <c r="D2422">
        <v>-23.490122700000001</v>
      </c>
      <c r="E2422">
        <v>-46.425772299999998</v>
      </c>
      <c r="F2422" t="s">
        <v>7023</v>
      </c>
      <c r="G2422">
        <v>5279199</v>
      </c>
      <c r="H2422" t="s">
        <v>9342</v>
      </c>
    </row>
    <row r="2423" spans="1:8" x14ac:dyDescent="0.3">
      <c r="A2423">
        <v>5279889</v>
      </c>
      <c r="B2423">
        <v>13</v>
      </c>
      <c r="C2423">
        <v>2</v>
      </c>
      <c r="D2423">
        <v>-23.653960699999999</v>
      </c>
      <c r="E2423">
        <v>-46.741032300000001</v>
      </c>
      <c r="F2423" t="s">
        <v>7023</v>
      </c>
      <c r="G2423">
        <v>5279889</v>
      </c>
      <c r="H2423" t="s">
        <v>9343</v>
      </c>
    </row>
    <row r="2424" spans="1:8" x14ac:dyDescent="0.3">
      <c r="A2424">
        <v>5280703</v>
      </c>
      <c r="B2424">
        <v>155.07</v>
      </c>
      <c r="C2424">
        <v>5</v>
      </c>
      <c r="D2424">
        <v>-23.512168899999999</v>
      </c>
      <c r="E2424">
        <v>-46.530369399999998</v>
      </c>
      <c r="F2424" t="s">
        <v>7023</v>
      </c>
      <c r="G2424">
        <v>5280703</v>
      </c>
      <c r="H2424" t="s">
        <v>9344</v>
      </c>
    </row>
    <row r="2425" spans="1:8" x14ac:dyDescent="0.3">
      <c r="A2425">
        <v>5281732</v>
      </c>
      <c r="B2425">
        <v>21.65</v>
      </c>
      <c r="C2425">
        <v>2</v>
      </c>
      <c r="D2425">
        <v>-23.491284400000001</v>
      </c>
      <c r="E2425">
        <v>-46.430548100000003</v>
      </c>
      <c r="F2425" t="s">
        <v>7023</v>
      </c>
      <c r="G2425">
        <v>5281732</v>
      </c>
      <c r="H2425" t="s">
        <v>9345</v>
      </c>
    </row>
    <row r="2426" spans="1:8" x14ac:dyDescent="0.3">
      <c r="A2426">
        <v>5284062</v>
      </c>
      <c r="B2426">
        <v>252.65</v>
      </c>
      <c r="C2426">
        <v>11</v>
      </c>
      <c r="D2426">
        <v>-23.323111399999998</v>
      </c>
      <c r="E2426">
        <v>-46.732313400000002</v>
      </c>
      <c r="F2426" t="s">
        <v>7023</v>
      </c>
      <c r="G2426">
        <v>5284062</v>
      </c>
      <c r="H2426" t="s">
        <v>9346</v>
      </c>
    </row>
    <row r="2427" spans="1:8" x14ac:dyDescent="0.3">
      <c r="A2427">
        <v>5285787</v>
      </c>
      <c r="B2427">
        <v>380.38999999999993</v>
      </c>
      <c r="C2427">
        <v>8</v>
      </c>
      <c r="D2427">
        <v>-23.511412499999999</v>
      </c>
      <c r="E2427">
        <v>-46.1437709</v>
      </c>
      <c r="F2427" t="s">
        <v>7023</v>
      </c>
      <c r="G2427">
        <v>5285787</v>
      </c>
      <c r="H2427" t="s">
        <v>9347</v>
      </c>
    </row>
    <row r="2428" spans="1:8" x14ac:dyDescent="0.3">
      <c r="A2428">
        <v>5287141</v>
      </c>
      <c r="B2428">
        <v>273.90999999999997</v>
      </c>
      <c r="C2428">
        <v>9</v>
      </c>
      <c r="D2428">
        <v>-23.384304100000001</v>
      </c>
      <c r="E2428">
        <v>-46.737708300000001</v>
      </c>
      <c r="F2428" t="s">
        <v>7023</v>
      </c>
      <c r="G2428">
        <v>5287141</v>
      </c>
      <c r="H2428" t="s">
        <v>9348</v>
      </c>
    </row>
    <row r="2429" spans="1:8" x14ac:dyDescent="0.3">
      <c r="A2429">
        <v>5287286</v>
      </c>
      <c r="B2429">
        <v>666.55000000000007</v>
      </c>
      <c r="C2429">
        <v>15</v>
      </c>
      <c r="D2429">
        <v>-23.449325200000001</v>
      </c>
      <c r="E2429">
        <v>-46.608121699999998</v>
      </c>
      <c r="F2429" t="s">
        <v>7023</v>
      </c>
      <c r="G2429">
        <v>5287286</v>
      </c>
      <c r="H2429" t="s">
        <v>9349</v>
      </c>
    </row>
    <row r="2430" spans="1:8" x14ac:dyDescent="0.3">
      <c r="A2430">
        <v>5292895</v>
      </c>
      <c r="B2430">
        <v>77.11999999999999</v>
      </c>
      <c r="C2430">
        <v>6</v>
      </c>
      <c r="D2430">
        <v>-23.4190085</v>
      </c>
      <c r="E2430">
        <v>-46.437996800000001</v>
      </c>
      <c r="F2430" t="s">
        <v>7023</v>
      </c>
      <c r="G2430">
        <v>5292895</v>
      </c>
      <c r="H2430" t="s">
        <v>9350</v>
      </c>
    </row>
    <row r="2431" spans="1:8" x14ac:dyDescent="0.3">
      <c r="A2431">
        <v>5296631</v>
      </c>
      <c r="B2431">
        <v>38.76</v>
      </c>
      <c r="C2431">
        <v>3</v>
      </c>
      <c r="D2431">
        <v>-23.5404211</v>
      </c>
      <c r="E2431">
        <v>-46.600428000000001</v>
      </c>
      <c r="F2431" t="s">
        <v>7023</v>
      </c>
      <c r="G2431">
        <v>5296631</v>
      </c>
      <c r="H2431" t="s">
        <v>9351</v>
      </c>
    </row>
    <row r="2432" spans="1:8" x14ac:dyDescent="0.3">
      <c r="A2432">
        <v>5300066</v>
      </c>
      <c r="B2432">
        <v>275.28999999999996</v>
      </c>
      <c r="C2432">
        <v>11</v>
      </c>
      <c r="D2432">
        <v>-23.539899999999999</v>
      </c>
      <c r="E2432">
        <v>-46.456530000000001</v>
      </c>
      <c r="F2432" t="s">
        <v>7023</v>
      </c>
      <c r="G2432">
        <v>5300066</v>
      </c>
      <c r="H2432" t="s">
        <v>9352</v>
      </c>
    </row>
    <row r="2433" spans="1:8" x14ac:dyDescent="0.3">
      <c r="A2433">
        <v>5303684</v>
      </c>
      <c r="B2433">
        <v>105.95</v>
      </c>
      <c r="C2433">
        <v>9</v>
      </c>
      <c r="D2433">
        <v>-23.653799100000001</v>
      </c>
      <c r="E2433">
        <v>-46.807678699999997</v>
      </c>
      <c r="F2433" t="s">
        <v>7023</v>
      </c>
      <c r="G2433">
        <v>5303684</v>
      </c>
      <c r="H2433" t="s">
        <v>9353</v>
      </c>
    </row>
    <row r="2434" spans="1:8" x14ac:dyDescent="0.3">
      <c r="A2434">
        <v>5303736</v>
      </c>
      <c r="B2434">
        <v>25.83</v>
      </c>
      <c r="C2434">
        <v>3</v>
      </c>
      <c r="D2434">
        <v>-23.619925299999998</v>
      </c>
      <c r="E2434">
        <v>-46.817462800000001</v>
      </c>
      <c r="F2434" t="s">
        <v>7023</v>
      </c>
      <c r="G2434">
        <v>5303736</v>
      </c>
      <c r="H2434" t="s">
        <v>9354</v>
      </c>
    </row>
    <row r="2435" spans="1:8" x14ac:dyDescent="0.3">
      <c r="A2435">
        <v>5303738</v>
      </c>
      <c r="B2435">
        <v>25.11</v>
      </c>
      <c r="C2435">
        <v>3</v>
      </c>
      <c r="D2435">
        <v>-23.6389149</v>
      </c>
      <c r="E2435">
        <v>-46.856057399999997</v>
      </c>
      <c r="F2435" t="s">
        <v>7023</v>
      </c>
      <c r="G2435">
        <v>5303738</v>
      </c>
      <c r="H2435" t="s">
        <v>9355</v>
      </c>
    </row>
    <row r="2436" spans="1:8" x14ac:dyDescent="0.3">
      <c r="A2436">
        <v>5305114</v>
      </c>
      <c r="B2436">
        <v>0.76</v>
      </c>
      <c r="C2436">
        <v>1</v>
      </c>
      <c r="D2436">
        <v>-23.481960399999998</v>
      </c>
      <c r="E2436">
        <v>-46.5458353</v>
      </c>
      <c r="F2436" t="s">
        <v>7023</v>
      </c>
      <c r="G2436">
        <v>5305114</v>
      </c>
      <c r="H2436" t="s">
        <v>9356</v>
      </c>
    </row>
    <row r="2437" spans="1:8" x14ac:dyDescent="0.3">
      <c r="A2437">
        <v>5308892</v>
      </c>
      <c r="B2437">
        <v>334.94</v>
      </c>
      <c r="C2437">
        <v>13</v>
      </c>
      <c r="D2437">
        <v>-23.635521199999999</v>
      </c>
      <c r="E2437">
        <v>-46.7524546</v>
      </c>
      <c r="F2437" t="s">
        <v>7023</v>
      </c>
      <c r="G2437">
        <v>5308892</v>
      </c>
      <c r="H2437" t="s">
        <v>7655</v>
      </c>
    </row>
    <row r="2438" spans="1:8" x14ac:dyDescent="0.3">
      <c r="A2438">
        <v>5308941</v>
      </c>
      <c r="B2438">
        <v>134.69</v>
      </c>
      <c r="C2438">
        <v>16</v>
      </c>
      <c r="D2438">
        <v>-23.544703999999999</v>
      </c>
      <c r="E2438">
        <v>-46.642271000000001</v>
      </c>
      <c r="F2438" t="s">
        <v>7023</v>
      </c>
      <c r="G2438">
        <v>5308941</v>
      </c>
      <c r="H2438" t="s">
        <v>9357</v>
      </c>
    </row>
    <row r="2439" spans="1:8" x14ac:dyDescent="0.3">
      <c r="A2439">
        <v>5308951</v>
      </c>
      <c r="B2439">
        <v>49.91</v>
      </c>
      <c r="C2439">
        <v>3</v>
      </c>
      <c r="D2439">
        <v>-23.580989299999999</v>
      </c>
      <c r="E2439">
        <v>-46.382118899999902</v>
      </c>
      <c r="F2439" t="s">
        <v>7023</v>
      </c>
      <c r="G2439">
        <v>5308951</v>
      </c>
      <c r="H2439" t="s">
        <v>9358</v>
      </c>
    </row>
    <row r="2440" spans="1:8" x14ac:dyDescent="0.3">
      <c r="A2440">
        <v>5313225</v>
      </c>
      <c r="B2440">
        <v>160.76000000000002</v>
      </c>
      <c r="C2440">
        <v>5</v>
      </c>
      <c r="D2440">
        <v>-23.457129399999999</v>
      </c>
      <c r="E2440">
        <v>-46.673336900000002</v>
      </c>
      <c r="F2440" t="s">
        <v>7023</v>
      </c>
      <c r="G2440">
        <v>5313225</v>
      </c>
      <c r="H2440" t="s">
        <v>9359</v>
      </c>
    </row>
    <row r="2441" spans="1:8" x14ac:dyDescent="0.3">
      <c r="A2441">
        <v>5313661</v>
      </c>
      <c r="B2441">
        <v>69.09</v>
      </c>
      <c r="C2441">
        <v>6</v>
      </c>
      <c r="D2441">
        <v>-23.496490900000001</v>
      </c>
      <c r="E2441">
        <v>-46.147204299999999</v>
      </c>
      <c r="F2441" t="s">
        <v>7023</v>
      </c>
      <c r="G2441">
        <v>5313661</v>
      </c>
      <c r="H2441" t="s">
        <v>9360</v>
      </c>
    </row>
    <row r="2442" spans="1:8" x14ac:dyDescent="0.3">
      <c r="A2442">
        <v>5313662</v>
      </c>
      <c r="B2442">
        <v>37.14</v>
      </c>
      <c r="C2442">
        <v>4</v>
      </c>
      <c r="D2442">
        <v>-23.569398700000001</v>
      </c>
      <c r="E2442">
        <v>-46.592500200000003</v>
      </c>
      <c r="F2442" t="s">
        <v>7023</v>
      </c>
      <c r="G2442">
        <v>5313662</v>
      </c>
      <c r="H2442" t="s">
        <v>9361</v>
      </c>
    </row>
    <row r="2443" spans="1:8" x14ac:dyDescent="0.3">
      <c r="A2443">
        <v>5313663</v>
      </c>
      <c r="B2443">
        <v>23.87</v>
      </c>
      <c r="C2443">
        <v>4</v>
      </c>
      <c r="D2443">
        <v>-23.526315</v>
      </c>
      <c r="E2443">
        <v>-46.468654600000001</v>
      </c>
      <c r="F2443" t="s">
        <v>7023</v>
      </c>
      <c r="G2443">
        <v>5313663</v>
      </c>
      <c r="H2443" t="s">
        <v>9362</v>
      </c>
    </row>
    <row r="2444" spans="1:8" x14ac:dyDescent="0.3">
      <c r="A2444">
        <v>5313664</v>
      </c>
      <c r="B2444">
        <v>58.19</v>
      </c>
      <c r="C2444">
        <v>5</v>
      </c>
      <c r="D2444">
        <v>-23.5395909</v>
      </c>
      <c r="E2444">
        <v>-46.306387899999997</v>
      </c>
      <c r="F2444" t="s">
        <v>7023</v>
      </c>
      <c r="G2444">
        <v>5313664</v>
      </c>
      <c r="H2444" t="s">
        <v>9363</v>
      </c>
    </row>
    <row r="2445" spans="1:8" x14ac:dyDescent="0.3">
      <c r="A2445">
        <v>5318312</v>
      </c>
      <c r="B2445">
        <v>7.64</v>
      </c>
      <c r="C2445">
        <v>1</v>
      </c>
      <c r="D2445">
        <v>-23.570060099999999</v>
      </c>
      <c r="E2445">
        <v>-46.639587800000001</v>
      </c>
      <c r="F2445" t="s">
        <v>7023</v>
      </c>
      <c r="G2445">
        <v>5318312</v>
      </c>
      <c r="H2445" t="s">
        <v>9364</v>
      </c>
    </row>
    <row r="2446" spans="1:8" x14ac:dyDescent="0.3">
      <c r="A2446">
        <v>5321023</v>
      </c>
      <c r="B2446">
        <v>19.130000000000003</v>
      </c>
      <c r="C2446">
        <v>3</v>
      </c>
      <c r="D2446">
        <v>-23.462346400000001</v>
      </c>
      <c r="E2446">
        <v>-46.466952599999999</v>
      </c>
      <c r="F2446" t="s">
        <v>7023</v>
      </c>
      <c r="G2446">
        <v>5321023</v>
      </c>
      <c r="H2446" t="s">
        <v>9365</v>
      </c>
    </row>
    <row r="2447" spans="1:8" x14ac:dyDescent="0.3">
      <c r="A2447">
        <v>5324252</v>
      </c>
      <c r="B2447">
        <v>20.189999999999998</v>
      </c>
      <c r="C2447">
        <v>2</v>
      </c>
      <c r="D2447">
        <v>-23.592806</v>
      </c>
      <c r="E2447">
        <v>-46.539517699999998</v>
      </c>
      <c r="F2447" t="s">
        <v>7023</v>
      </c>
      <c r="G2447">
        <v>5324252</v>
      </c>
      <c r="H2447" t="s">
        <v>9366</v>
      </c>
    </row>
    <row r="2448" spans="1:8" x14ac:dyDescent="0.3">
      <c r="A2448">
        <v>5324996</v>
      </c>
      <c r="B2448">
        <v>0.76</v>
      </c>
      <c r="C2448">
        <v>1</v>
      </c>
      <c r="D2448">
        <v>-23.516514999999998</v>
      </c>
      <c r="E2448">
        <v>-46.477676600000002</v>
      </c>
      <c r="F2448" t="s">
        <v>7023</v>
      </c>
      <c r="G2448">
        <v>5324996</v>
      </c>
      <c r="H2448" t="s">
        <v>9367</v>
      </c>
    </row>
    <row r="2449" spans="1:8" x14ac:dyDescent="0.3">
      <c r="A2449">
        <v>5325042</v>
      </c>
      <c r="B2449">
        <v>24.83</v>
      </c>
      <c r="C2449">
        <v>2</v>
      </c>
      <c r="D2449">
        <v>-23.273067399999999</v>
      </c>
      <c r="E2449">
        <v>-46.733947899999997</v>
      </c>
      <c r="F2449" t="s">
        <v>7023</v>
      </c>
      <c r="G2449">
        <v>5325042</v>
      </c>
      <c r="H2449" t="s">
        <v>9368</v>
      </c>
    </row>
    <row r="2450" spans="1:8" x14ac:dyDescent="0.3">
      <c r="A2450">
        <v>5325055</v>
      </c>
      <c r="B2450">
        <v>55.739999999999995</v>
      </c>
      <c r="C2450">
        <v>9</v>
      </c>
      <c r="D2450">
        <v>-23.567334800000001</v>
      </c>
      <c r="E2450">
        <v>-46.6495052</v>
      </c>
      <c r="F2450" t="s">
        <v>7023</v>
      </c>
      <c r="G2450">
        <v>5325055</v>
      </c>
      <c r="H2450" t="s">
        <v>9369</v>
      </c>
    </row>
    <row r="2451" spans="1:8" x14ac:dyDescent="0.3">
      <c r="A2451">
        <v>5325056</v>
      </c>
      <c r="B2451">
        <v>107.53999999999999</v>
      </c>
      <c r="C2451">
        <v>10</v>
      </c>
      <c r="D2451">
        <v>-23.387725499999998</v>
      </c>
      <c r="E2451">
        <v>-46.3260176</v>
      </c>
      <c r="F2451" t="s">
        <v>7023</v>
      </c>
      <c r="G2451">
        <v>5325056</v>
      </c>
      <c r="H2451" t="s">
        <v>9370</v>
      </c>
    </row>
    <row r="2452" spans="1:8" x14ac:dyDescent="0.3">
      <c r="A2452">
        <v>5329211</v>
      </c>
      <c r="B2452">
        <v>219.35000000000002</v>
      </c>
      <c r="C2452">
        <v>14</v>
      </c>
      <c r="D2452">
        <v>-23.564897200000001</v>
      </c>
      <c r="E2452">
        <v>-46.638646600000001</v>
      </c>
      <c r="F2452" t="s">
        <v>7023</v>
      </c>
      <c r="G2452">
        <v>5329211</v>
      </c>
      <c r="H2452" t="s">
        <v>9371</v>
      </c>
    </row>
    <row r="2453" spans="1:8" x14ac:dyDescent="0.3">
      <c r="A2453">
        <v>5331615</v>
      </c>
      <c r="B2453">
        <v>103.42999999999999</v>
      </c>
      <c r="C2453">
        <v>3</v>
      </c>
      <c r="D2453">
        <v>-23.611619099999999</v>
      </c>
      <c r="E2453">
        <v>-46.7611056</v>
      </c>
      <c r="F2453" t="s">
        <v>7023</v>
      </c>
      <c r="G2453">
        <v>5331615</v>
      </c>
      <c r="H2453" t="s">
        <v>9372</v>
      </c>
    </row>
    <row r="2454" spans="1:8" x14ac:dyDescent="0.3">
      <c r="A2454">
        <v>5331618</v>
      </c>
      <c r="B2454">
        <v>69.91</v>
      </c>
      <c r="C2454">
        <v>6</v>
      </c>
      <c r="D2454">
        <v>-23.674433700000002</v>
      </c>
      <c r="E2454">
        <v>-46.894545699999902</v>
      </c>
      <c r="F2454" t="s">
        <v>7023</v>
      </c>
      <c r="G2454">
        <v>5331618</v>
      </c>
      <c r="H2454" t="s">
        <v>9373</v>
      </c>
    </row>
    <row r="2455" spans="1:8" x14ac:dyDescent="0.3">
      <c r="A2455">
        <v>5337995</v>
      </c>
      <c r="B2455">
        <v>1258.8800000000001</v>
      </c>
      <c r="C2455">
        <v>11</v>
      </c>
      <c r="D2455">
        <v>-23.5522384</v>
      </c>
      <c r="E2455">
        <v>-46.529438200000001</v>
      </c>
      <c r="F2455" t="s">
        <v>7023</v>
      </c>
      <c r="G2455">
        <v>5337995</v>
      </c>
      <c r="H2455" t="s">
        <v>9374</v>
      </c>
    </row>
    <row r="2456" spans="1:8" x14ac:dyDescent="0.3">
      <c r="A2456">
        <v>5341400</v>
      </c>
      <c r="B2456">
        <v>58.6</v>
      </c>
      <c r="C2456">
        <v>2</v>
      </c>
      <c r="D2456">
        <v>-23.497885499999999</v>
      </c>
      <c r="E2456">
        <v>-46.770082599999903</v>
      </c>
      <c r="F2456" t="s">
        <v>7023</v>
      </c>
      <c r="G2456">
        <v>5341400</v>
      </c>
      <c r="H2456" t="s">
        <v>9375</v>
      </c>
    </row>
    <row r="2457" spans="1:8" x14ac:dyDescent="0.3">
      <c r="A2457">
        <v>5344972</v>
      </c>
      <c r="B2457">
        <v>18.71</v>
      </c>
      <c r="C2457">
        <v>1</v>
      </c>
      <c r="D2457">
        <v>-23.410872000000001</v>
      </c>
      <c r="E2457">
        <v>-46.422082000000003</v>
      </c>
      <c r="F2457" t="s">
        <v>7023</v>
      </c>
      <c r="G2457">
        <v>5344972</v>
      </c>
      <c r="H2457" t="s">
        <v>9376</v>
      </c>
    </row>
    <row r="2458" spans="1:8" x14ac:dyDescent="0.3">
      <c r="A2458">
        <v>5350367</v>
      </c>
      <c r="B2458">
        <v>52.14</v>
      </c>
      <c r="C2458">
        <v>4</v>
      </c>
      <c r="D2458">
        <v>-23.5137073</v>
      </c>
      <c r="E2458">
        <v>-46.4821466</v>
      </c>
      <c r="F2458" t="s">
        <v>7023</v>
      </c>
      <c r="G2458">
        <v>5350367</v>
      </c>
      <c r="H2458" t="s">
        <v>9377</v>
      </c>
    </row>
    <row r="2459" spans="1:8" x14ac:dyDescent="0.3">
      <c r="A2459">
        <v>5351309</v>
      </c>
      <c r="B2459">
        <v>147.65</v>
      </c>
      <c r="C2459">
        <v>5</v>
      </c>
      <c r="D2459">
        <v>-23.542401099999999</v>
      </c>
      <c r="E2459">
        <v>-46.771891400000001</v>
      </c>
      <c r="F2459" t="s">
        <v>7023</v>
      </c>
      <c r="G2459">
        <v>5351309</v>
      </c>
      <c r="H2459" t="s">
        <v>9378</v>
      </c>
    </row>
    <row r="2460" spans="1:8" x14ac:dyDescent="0.3">
      <c r="A2460">
        <v>5356439</v>
      </c>
      <c r="B2460">
        <v>133.84</v>
      </c>
      <c r="C2460">
        <v>4</v>
      </c>
      <c r="D2460">
        <v>-23.301855700000001</v>
      </c>
      <c r="E2460">
        <v>-46.721260099999903</v>
      </c>
      <c r="F2460" t="s">
        <v>7023</v>
      </c>
      <c r="G2460">
        <v>5356439</v>
      </c>
      <c r="H2460" t="s">
        <v>9379</v>
      </c>
    </row>
    <row r="2461" spans="1:8" x14ac:dyDescent="0.3">
      <c r="A2461">
        <v>5356440</v>
      </c>
      <c r="B2461">
        <v>189.48000000000002</v>
      </c>
      <c r="C2461">
        <v>6</v>
      </c>
      <c r="D2461">
        <v>-23.2948235</v>
      </c>
      <c r="E2461">
        <v>-46.757227200000003</v>
      </c>
      <c r="F2461" t="s">
        <v>7023</v>
      </c>
      <c r="G2461">
        <v>5356440</v>
      </c>
      <c r="H2461" t="s">
        <v>9380</v>
      </c>
    </row>
    <row r="2462" spans="1:8" x14ac:dyDescent="0.3">
      <c r="A2462">
        <v>5356443</v>
      </c>
      <c r="B2462">
        <v>8.5</v>
      </c>
      <c r="C2462">
        <v>1</v>
      </c>
      <c r="D2462">
        <v>-23.458072099999999</v>
      </c>
      <c r="E2462">
        <v>-46.710503899999999</v>
      </c>
      <c r="F2462" t="s">
        <v>7023</v>
      </c>
      <c r="G2462">
        <v>5356443</v>
      </c>
      <c r="H2462" t="s">
        <v>9381</v>
      </c>
    </row>
    <row r="2463" spans="1:8" x14ac:dyDescent="0.3">
      <c r="A2463">
        <v>5356444</v>
      </c>
      <c r="B2463">
        <v>99.169999999999987</v>
      </c>
      <c r="C2463">
        <v>3</v>
      </c>
      <c r="D2463">
        <v>-23.481739999999999</v>
      </c>
      <c r="E2463">
        <v>-46.708121599999998</v>
      </c>
      <c r="F2463" t="s">
        <v>7023</v>
      </c>
      <c r="G2463">
        <v>5356444</v>
      </c>
      <c r="H2463" t="s">
        <v>9382</v>
      </c>
    </row>
    <row r="2464" spans="1:8" x14ac:dyDescent="0.3">
      <c r="A2464">
        <v>5365653</v>
      </c>
      <c r="B2464">
        <v>140.4</v>
      </c>
      <c r="C2464">
        <v>7</v>
      </c>
      <c r="D2464">
        <v>-23.557009600000001</v>
      </c>
      <c r="E2464">
        <v>-46.218411499999903</v>
      </c>
      <c r="F2464" t="s">
        <v>7023</v>
      </c>
      <c r="G2464">
        <v>5365653</v>
      </c>
      <c r="H2464" t="s">
        <v>9383</v>
      </c>
    </row>
    <row r="2465" spans="1:8" x14ac:dyDescent="0.3">
      <c r="A2465">
        <v>5365654</v>
      </c>
      <c r="B2465">
        <v>243.47000000000003</v>
      </c>
      <c r="C2465">
        <v>6</v>
      </c>
      <c r="D2465">
        <v>-23.6872808</v>
      </c>
      <c r="E2465">
        <v>-46.780669199999998</v>
      </c>
      <c r="F2465" t="s">
        <v>7023</v>
      </c>
      <c r="G2465">
        <v>5365654</v>
      </c>
      <c r="H2465" t="s">
        <v>9384</v>
      </c>
    </row>
    <row r="2466" spans="1:8" x14ac:dyDescent="0.3">
      <c r="A2466">
        <v>5371019</v>
      </c>
      <c r="B2466">
        <v>86.59</v>
      </c>
      <c r="C2466">
        <v>4</v>
      </c>
      <c r="D2466">
        <v>-23.513374500000001</v>
      </c>
      <c r="E2466">
        <v>-46.791571300000001</v>
      </c>
      <c r="F2466" t="s">
        <v>7023</v>
      </c>
      <c r="G2466">
        <v>5371019</v>
      </c>
      <c r="H2466" t="s">
        <v>9385</v>
      </c>
    </row>
    <row r="2467" spans="1:8" x14ac:dyDescent="0.3">
      <c r="A2467">
        <v>5392515</v>
      </c>
      <c r="B2467">
        <v>52.51</v>
      </c>
      <c r="C2467">
        <v>1</v>
      </c>
      <c r="D2467">
        <v>-23.33296</v>
      </c>
      <c r="E2467">
        <v>-46.7526869</v>
      </c>
      <c r="F2467" t="s">
        <v>7023</v>
      </c>
      <c r="G2467">
        <v>5392515</v>
      </c>
      <c r="H2467" t="s">
        <v>9386</v>
      </c>
    </row>
    <row r="2468" spans="1:8" x14ac:dyDescent="0.3">
      <c r="A2468">
        <v>5407845</v>
      </c>
      <c r="B2468">
        <v>3.65</v>
      </c>
      <c r="C2468">
        <v>1</v>
      </c>
      <c r="D2468">
        <v>-23.531160700000001</v>
      </c>
      <c r="E2468">
        <v>-46.644184799999998</v>
      </c>
      <c r="F2468" t="s">
        <v>7023</v>
      </c>
      <c r="G2468">
        <v>5407845</v>
      </c>
      <c r="H2468" t="s">
        <v>9387</v>
      </c>
    </row>
    <row r="2469" spans="1:8" x14ac:dyDescent="0.3">
      <c r="A2469">
        <v>5413676</v>
      </c>
      <c r="B2469">
        <v>0.76</v>
      </c>
      <c r="C2469">
        <v>1</v>
      </c>
      <c r="D2469">
        <v>-21.144737299999999</v>
      </c>
      <c r="E2469">
        <v>-48.990254999999998</v>
      </c>
      <c r="F2469" t="s">
        <v>7023</v>
      </c>
      <c r="G2469">
        <v>5413676</v>
      </c>
      <c r="H2469" t="s">
        <v>9388</v>
      </c>
    </row>
    <row r="2470" spans="1:8" x14ac:dyDescent="0.3">
      <c r="A2470">
        <v>5413677</v>
      </c>
      <c r="B2470">
        <v>20.07</v>
      </c>
      <c r="C2470">
        <v>2</v>
      </c>
      <c r="D2470">
        <v>-23.487935799999999</v>
      </c>
      <c r="E2470">
        <v>-46.757494700000002</v>
      </c>
      <c r="F2470" t="s">
        <v>7023</v>
      </c>
      <c r="G2470">
        <v>5413677</v>
      </c>
      <c r="H2470" t="s">
        <v>9389</v>
      </c>
    </row>
    <row r="2471" spans="1:8" x14ac:dyDescent="0.3">
      <c r="A2471">
        <v>5417897</v>
      </c>
      <c r="B2471">
        <v>39.72</v>
      </c>
      <c r="C2471">
        <v>3</v>
      </c>
      <c r="D2471">
        <v>-23.4423879</v>
      </c>
      <c r="E2471">
        <v>-46.465399699999999</v>
      </c>
      <c r="F2471" t="s">
        <v>7023</v>
      </c>
      <c r="G2471">
        <v>5417897</v>
      </c>
      <c r="H2471" t="s">
        <v>9390</v>
      </c>
    </row>
    <row r="2472" spans="1:8" x14ac:dyDescent="0.3">
      <c r="A2472" t="s">
        <v>9391</v>
      </c>
      <c r="B2472">
        <v>0</v>
      </c>
      <c r="C2472">
        <v>170</v>
      </c>
      <c r="D2472" t="e">
        <v>#N/A</v>
      </c>
      <c r="E2472" t="e">
        <v>#N/A</v>
      </c>
      <c r="F2472" t="s">
        <v>7023</v>
      </c>
      <c r="G2472" t="s">
        <v>9391</v>
      </c>
      <c r="H2472" t="e">
        <v>#N/A</v>
      </c>
    </row>
    <row r="2473" spans="1:8" x14ac:dyDescent="0.3">
      <c r="B2473">
        <v>1670522.2400000005</v>
      </c>
      <c r="C2473">
        <v>36211</v>
      </c>
      <c r="D2473" t="e">
        <v>#N/A</v>
      </c>
      <c r="E2473" t="e">
        <v>#N/A</v>
      </c>
      <c r="F2473" t="s">
        <v>9392</v>
      </c>
      <c r="G2473" t="s">
        <v>9391</v>
      </c>
      <c r="H2473" t="e">
        <v>#N/A</v>
      </c>
    </row>
    <row r="2474" spans="1:8" x14ac:dyDescent="0.3">
      <c r="A2474" t="s">
        <v>9391</v>
      </c>
      <c r="B2474">
        <v>0</v>
      </c>
      <c r="C2474">
        <v>207</v>
      </c>
      <c r="D2474" t="e">
        <v>#N/A</v>
      </c>
      <c r="E2474" t="e">
        <v>#N/A</v>
      </c>
      <c r="F2474" t="s">
        <v>9393</v>
      </c>
      <c r="G2474" t="s">
        <v>9391</v>
      </c>
      <c r="H2474" t="e">
        <v>#N/A</v>
      </c>
    </row>
    <row r="2475" spans="1:8" x14ac:dyDescent="0.3">
      <c r="B2475">
        <v>0</v>
      </c>
      <c r="C2475">
        <v>207</v>
      </c>
      <c r="D2475" t="e">
        <v>#N/A</v>
      </c>
      <c r="E2475" t="e">
        <v>#N/A</v>
      </c>
      <c r="F2475" t="s">
        <v>9394</v>
      </c>
      <c r="G2475" t="s">
        <v>9391</v>
      </c>
      <c r="H2475" t="e">
        <v>#N/A</v>
      </c>
    </row>
    <row r="2476" spans="1:8" x14ac:dyDescent="0.3">
      <c r="A2476">
        <v>629781</v>
      </c>
      <c r="B2476">
        <v>828258.12</v>
      </c>
      <c r="C2476">
        <v>56</v>
      </c>
      <c r="D2476">
        <v>-31.701921500000001</v>
      </c>
      <c r="E2476">
        <v>-52.340197600000003</v>
      </c>
      <c r="F2476" t="s">
        <v>48</v>
      </c>
      <c r="G2476">
        <v>629781</v>
      </c>
      <c r="H2476" t="s">
        <v>346</v>
      </c>
    </row>
    <row r="2477" spans="1:8" x14ac:dyDescent="0.3">
      <c r="A2477">
        <v>646963</v>
      </c>
      <c r="B2477">
        <v>526834.23</v>
      </c>
      <c r="C2477">
        <v>27</v>
      </c>
      <c r="D2477">
        <v>-10.241537599999999</v>
      </c>
      <c r="E2477">
        <v>-48.3169173</v>
      </c>
      <c r="F2477" t="s">
        <v>48</v>
      </c>
      <c r="G2477">
        <v>646963</v>
      </c>
      <c r="H2477" t="s">
        <v>176</v>
      </c>
    </row>
    <row r="2478" spans="1:8" x14ac:dyDescent="0.3">
      <c r="A2478">
        <v>649403</v>
      </c>
      <c r="B2478">
        <v>1969.94</v>
      </c>
      <c r="C2478">
        <v>2</v>
      </c>
      <c r="D2478">
        <v>-5.0848363999999897</v>
      </c>
      <c r="E2478">
        <v>-42.789672499999902</v>
      </c>
      <c r="F2478" t="s">
        <v>48</v>
      </c>
      <c r="G2478">
        <v>649403</v>
      </c>
      <c r="H2478" t="s">
        <v>9395</v>
      </c>
    </row>
    <row r="2479" spans="1:8" x14ac:dyDescent="0.3">
      <c r="A2479">
        <v>649432</v>
      </c>
      <c r="B2479">
        <v>3268.31</v>
      </c>
      <c r="C2479">
        <v>2</v>
      </c>
      <c r="D2479">
        <v>-2.5004034000000002</v>
      </c>
      <c r="E2479">
        <v>-44.276967599999999</v>
      </c>
      <c r="F2479" t="s">
        <v>48</v>
      </c>
      <c r="G2479">
        <v>649432</v>
      </c>
      <c r="H2479" t="s">
        <v>9395</v>
      </c>
    </row>
    <row r="2480" spans="1:8" x14ac:dyDescent="0.3">
      <c r="A2480">
        <v>658368</v>
      </c>
      <c r="B2480">
        <v>12667.82</v>
      </c>
      <c r="C2480">
        <v>1</v>
      </c>
      <c r="D2480">
        <v>-22.885558899999999</v>
      </c>
      <c r="E2480">
        <v>-47.068945999999997</v>
      </c>
      <c r="F2480" t="s">
        <v>48</v>
      </c>
      <c r="G2480">
        <v>658368</v>
      </c>
      <c r="H2480" t="s">
        <v>451</v>
      </c>
    </row>
    <row r="2481" spans="1:8" x14ac:dyDescent="0.3">
      <c r="A2481">
        <v>658386</v>
      </c>
      <c r="B2481">
        <v>32367.82</v>
      </c>
      <c r="C2481">
        <v>2</v>
      </c>
      <c r="D2481">
        <v>-23.545980700000001</v>
      </c>
      <c r="E2481">
        <v>-47.467080799999998</v>
      </c>
      <c r="F2481" t="s">
        <v>48</v>
      </c>
      <c r="G2481">
        <v>658386</v>
      </c>
      <c r="H2481" t="s">
        <v>451</v>
      </c>
    </row>
    <row r="2482" spans="1:8" x14ac:dyDescent="0.3">
      <c r="A2482">
        <v>658388</v>
      </c>
      <c r="B2482">
        <v>6088.91</v>
      </c>
      <c r="C2482">
        <v>1</v>
      </c>
      <c r="D2482">
        <v>-22.9362788</v>
      </c>
      <c r="E2482">
        <v>-47.034587199999997</v>
      </c>
      <c r="F2482" t="s">
        <v>48</v>
      </c>
      <c r="G2482">
        <v>658388</v>
      </c>
      <c r="H2482" t="s">
        <v>415</v>
      </c>
    </row>
    <row r="2483" spans="1:8" x14ac:dyDescent="0.3">
      <c r="A2483">
        <v>658401</v>
      </c>
      <c r="B2483">
        <v>7210.66</v>
      </c>
      <c r="C2483">
        <v>1</v>
      </c>
      <c r="D2483">
        <v>-23.218088000000002</v>
      </c>
      <c r="E2483">
        <v>-46.870951699999999</v>
      </c>
      <c r="F2483" t="s">
        <v>48</v>
      </c>
      <c r="G2483">
        <v>658401</v>
      </c>
      <c r="H2483" t="s">
        <v>451</v>
      </c>
    </row>
    <row r="2484" spans="1:8" x14ac:dyDescent="0.3">
      <c r="A2484">
        <v>658403</v>
      </c>
      <c r="B2484">
        <v>34592.76</v>
      </c>
      <c r="C2484">
        <v>4</v>
      </c>
      <c r="D2484">
        <v>-23.537983499999999</v>
      </c>
      <c r="E2484">
        <v>-46.769010899999998</v>
      </c>
      <c r="F2484" t="s">
        <v>48</v>
      </c>
      <c r="G2484">
        <v>658403</v>
      </c>
      <c r="H2484" t="s">
        <v>415</v>
      </c>
    </row>
    <row r="2485" spans="1:8" x14ac:dyDescent="0.3">
      <c r="A2485">
        <v>658407</v>
      </c>
      <c r="B2485">
        <v>15308.96</v>
      </c>
      <c r="C2485">
        <v>1</v>
      </c>
      <c r="D2485">
        <v>-23.642066100000001</v>
      </c>
      <c r="E2485">
        <v>-46.734541399999998</v>
      </c>
      <c r="F2485" t="s">
        <v>48</v>
      </c>
      <c r="G2485">
        <v>658407</v>
      </c>
      <c r="H2485" t="s">
        <v>451</v>
      </c>
    </row>
    <row r="2486" spans="1:8" x14ac:dyDescent="0.3">
      <c r="A2486">
        <v>658488</v>
      </c>
      <c r="B2486">
        <v>4967.16</v>
      </c>
      <c r="C2486">
        <v>1</v>
      </c>
      <c r="D2486">
        <v>-23.486273400000002</v>
      </c>
      <c r="E2486">
        <v>-47.471528199999902</v>
      </c>
      <c r="F2486" t="s">
        <v>48</v>
      </c>
      <c r="G2486">
        <v>658488</v>
      </c>
      <c r="H2486" t="s">
        <v>451</v>
      </c>
    </row>
    <row r="2487" spans="1:8" x14ac:dyDescent="0.3">
      <c r="A2487">
        <v>659338</v>
      </c>
      <c r="B2487">
        <v>7734262.8500000043</v>
      </c>
      <c r="C2487">
        <v>768</v>
      </c>
      <c r="D2487">
        <v>-23.482381400000001</v>
      </c>
      <c r="E2487">
        <v>-46.782534400000003</v>
      </c>
      <c r="F2487" t="s">
        <v>48</v>
      </c>
      <c r="G2487">
        <v>659338</v>
      </c>
      <c r="H2487" t="s">
        <v>50</v>
      </c>
    </row>
    <row r="2488" spans="1:8" x14ac:dyDescent="0.3">
      <c r="A2488">
        <v>659352</v>
      </c>
      <c r="B2488">
        <v>7687.11</v>
      </c>
      <c r="C2488">
        <v>2</v>
      </c>
      <c r="D2488">
        <v>-23.516403199999999</v>
      </c>
      <c r="E2488">
        <v>-46.735060799999999</v>
      </c>
      <c r="F2488" t="s">
        <v>48</v>
      </c>
      <c r="G2488">
        <v>659352</v>
      </c>
      <c r="H2488" t="s">
        <v>9396</v>
      </c>
    </row>
    <row r="2489" spans="1:8" x14ac:dyDescent="0.3">
      <c r="A2489">
        <v>660705</v>
      </c>
      <c r="B2489">
        <v>-9833.82</v>
      </c>
      <c r="C2489">
        <v>2</v>
      </c>
      <c r="D2489">
        <v>-23.698498799999999</v>
      </c>
      <c r="E2489">
        <v>-46.647942699999902</v>
      </c>
      <c r="F2489" t="s">
        <v>48</v>
      </c>
      <c r="G2489">
        <v>660705</v>
      </c>
      <c r="H2489" t="s">
        <v>9397</v>
      </c>
    </row>
    <row r="2490" spans="1:8" x14ac:dyDescent="0.3">
      <c r="A2490">
        <v>666480</v>
      </c>
      <c r="B2490">
        <v>6088.91</v>
      </c>
      <c r="C2490">
        <v>1</v>
      </c>
      <c r="D2490">
        <v>-22.894127600000001</v>
      </c>
      <c r="E2490">
        <v>-47.028964999999999</v>
      </c>
      <c r="F2490" t="s">
        <v>48</v>
      </c>
      <c r="G2490">
        <v>666480</v>
      </c>
      <c r="H2490" t="s">
        <v>9398</v>
      </c>
    </row>
    <row r="2491" spans="1:8" x14ac:dyDescent="0.3">
      <c r="A2491">
        <v>671837</v>
      </c>
      <c r="B2491">
        <v>22954.66</v>
      </c>
      <c r="C2491">
        <v>5</v>
      </c>
      <c r="D2491">
        <v>-20.4323078</v>
      </c>
      <c r="E2491">
        <v>-54.592979300000003</v>
      </c>
      <c r="F2491" t="s">
        <v>48</v>
      </c>
      <c r="G2491">
        <v>671837</v>
      </c>
      <c r="H2491" t="s">
        <v>75</v>
      </c>
    </row>
    <row r="2492" spans="1:8" x14ac:dyDescent="0.3">
      <c r="A2492">
        <v>671839</v>
      </c>
      <c r="B2492">
        <v>41630.400000000001</v>
      </c>
      <c r="C2492">
        <v>2</v>
      </c>
      <c r="D2492">
        <v>-23.448018699999999</v>
      </c>
      <c r="E2492">
        <v>-46.721770300000003</v>
      </c>
      <c r="F2492" t="s">
        <v>48</v>
      </c>
      <c r="G2492">
        <v>671839</v>
      </c>
      <c r="H2492" t="s">
        <v>75</v>
      </c>
    </row>
    <row r="2493" spans="1:8" x14ac:dyDescent="0.3">
      <c r="A2493">
        <v>671840</v>
      </c>
      <c r="B2493">
        <v>14862.82</v>
      </c>
      <c r="C2493">
        <v>5</v>
      </c>
      <c r="D2493">
        <v>-22.2254544</v>
      </c>
      <c r="E2493">
        <v>-54.7815935</v>
      </c>
      <c r="F2493" t="s">
        <v>48</v>
      </c>
      <c r="G2493">
        <v>671840</v>
      </c>
      <c r="H2493" t="s">
        <v>75</v>
      </c>
    </row>
    <row r="2494" spans="1:8" x14ac:dyDescent="0.3">
      <c r="A2494">
        <v>671846</v>
      </c>
      <c r="B2494">
        <v>16662.98</v>
      </c>
      <c r="C2494">
        <v>5</v>
      </c>
      <c r="D2494">
        <v>-20.4962877</v>
      </c>
      <c r="E2494">
        <v>-54.611790799999902</v>
      </c>
      <c r="F2494" t="s">
        <v>48</v>
      </c>
      <c r="G2494">
        <v>671846</v>
      </c>
      <c r="H2494" t="s">
        <v>75</v>
      </c>
    </row>
    <row r="2495" spans="1:8" x14ac:dyDescent="0.3">
      <c r="A2495">
        <v>686263</v>
      </c>
      <c r="B2495">
        <v>581175.90999999992</v>
      </c>
      <c r="C2495">
        <v>42</v>
      </c>
      <c r="D2495">
        <v>-8.76069899999999</v>
      </c>
      <c r="E2495">
        <v>-63.865885400000003</v>
      </c>
      <c r="F2495" t="s">
        <v>48</v>
      </c>
      <c r="G2495">
        <v>686263</v>
      </c>
      <c r="H2495" t="s">
        <v>9399</v>
      </c>
    </row>
    <row r="2496" spans="1:8" x14ac:dyDescent="0.3">
      <c r="A2496">
        <v>723325</v>
      </c>
      <c r="B2496">
        <v>3346201.5399999996</v>
      </c>
      <c r="C2496">
        <v>164</v>
      </c>
      <c r="D2496">
        <v>-15.894062399999999</v>
      </c>
      <c r="E2496">
        <v>-48.107299400000002</v>
      </c>
      <c r="F2496" t="s">
        <v>48</v>
      </c>
      <c r="G2496">
        <v>723325</v>
      </c>
      <c r="H2496" t="s">
        <v>9400</v>
      </c>
    </row>
    <row r="2497" spans="1:8" x14ac:dyDescent="0.3">
      <c r="A2497">
        <v>723330</v>
      </c>
      <c r="B2497">
        <v>4236078.7999999989</v>
      </c>
      <c r="C2497">
        <v>298</v>
      </c>
      <c r="D2497">
        <v>-3.8506749999999901</v>
      </c>
      <c r="E2497">
        <v>-38.594644000000002</v>
      </c>
      <c r="F2497" t="s">
        <v>48</v>
      </c>
      <c r="G2497">
        <v>723330</v>
      </c>
      <c r="H2497" t="s">
        <v>9400</v>
      </c>
    </row>
    <row r="2498" spans="1:8" x14ac:dyDescent="0.3">
      <c r="A2498">
        <v>723332</v>
      </c>
      <c r="B2498">
        <v>4877966.57</v>
      </c>
      <c r="C2498">
        <v>249</v>
      </c>
      <c r="D2498">
        <v>-29.862549099999999</v>
      </c>
      <c r="E2498">
        <v>-51.180783099999999</v>
      </c>
      <c r="F2498" t="s">
        <v>48</v>
      </c>
      <c r="G2498">
        <v>723332</v>
      </c>
      <c r="H2498" t="s">
        <v>9400</v>
      </c>
    </row>
    <row r="2499" spans="1:8" x14ac:dyDescent="0.3">
      <c r="A2499">
        <v>723333</v>
      </c>
      <c r="B2499">
        <v>8314258.6000000006</v>
      </c>
      <c r="C2499">
        <v>525</v>
      </c>
      <c r="D2499">
        <v>-8.0732374</v>
      </c>
      <c r="E2499">
        <v>-34.961161599999997</v>
      </c>
      <c r="F2499" t="s">
        <v>48</v>
      </c>
      <c r="G2499">
        <v>723333</v>
      </c>
      <c r="H2499" t="s">
        <v>9400</v>
      </c>
    </row>
    <row r="2500" spans="1:8" x14ac:dyDescent="0.3">
      <c r="A2500">
        <v>723334</v>
      </c>
      <c r="B2500">
        <v>8885852.9799999986</v>
      </c>
      <c r="C2500">
        <v>398</v>
      </c>
      <c r="D2500">
        <v>-22.808617699999999</v>
      </c>
      <c r="E2500">
        <v>-43.352438900000003</v>
      </c>
      <c r="F2500" t="s">
        <v>48</v>
      </c>
      <c r="G2500">
        <v>723334</v>
      </c>
      <c r="H2500" t="s">
        <v>9400</v>
      </c>
    </row>
    <row r="2501" spans="1:8" x14ac:dyDescent="0.3">
      <c r="A2501">
        <v>723335</v>
      </c>
      <c r="B2501">
        <v>6695015.9699999969</v>
      </c>
      <c r="C2501">
        <v>368</v>
      </c>
      <c r="D2501">
        <v>-12.817623599999999</v>
      </c>
      <c r="E2501">
        <v>-38.403946300000001</v>
      </c>
      <c r="F2501" t="s">
        <v>48</v>
      </c>
      <c r="G2501">
        <v>723335</v>
      </c>
      <c r="H2501" t="s">
        <v>9400</v>
      </c>
    </row>
    <row r="2502" spans="1:8" x14ac:dyDescent="0.3">
      <c r="A2502">
        <v>723336</v>
      </c>
      <c r="B2502">
        <v>14784963.899999989</v>
      </c>
      <c r="C2502">
        <v>796</v>
      </c>
      <c r="D2502">
        <v>-23.730021700000002</v>
      </c>
      <c r="E2502">
        <v>-46.580942200000003</v>
      </c>
      <c r="F2502" t="s">
        <v>48</v>
      </c>
      <c r="G2502">
        <v>723336</v>
      </c>
      <c r="H2502" t="s">
        <v>9400</v>
      </c>
    </row>
    <row r="2503" spans="1:8" x14ac:dyDescent="0.3">
      <c r="A2503">
        <v>723339</v>
      </c>
      <c r="B2503">
        <v>97937.799999999988</v>
      </c>
      <c r="C2503">
        <v>4</v>
      </c>
      <c r="D2503">
        <v>-22.3884583</v>
      </c>
      <c r="E2503">
        <v>-47.386195600000001</v>
      </c>
      <c r="F2503" t="s">
        <v>48</v>
      </c>
      <c r="G2503">
        <v>723339</v>
      </c>
      <c r="H2503" t="s">
        <v>9400</v>
      </c>
    </row>
    <row r="2504" spans="1:8" x14ac:dyDescent="0.3">
      <c r="A2504">
        <v>913183</v>
      </c>
      <c r="B2504">
        <v>257.44</v>
      </c>
      <c r="C2504">
        <v>1</v>
      </c>
      <c r="D2504">
        <v>4.0945000000000002E-2</v>
      </c>
      <c r="E2504">
        <v>-51.061860099999997</v>
      </c>
      <c r="F2504" t="s">
        <v>48</v>
      </c>
      <c r="G2504">
        <v>913183</v>
      </c>
      <c r="H2504" t="s">
        <v>9401</v>
      </c>
    </row>
    <row r="2505" spans="1:8" x14ac:dyDescent="0.3">
      <c r="A2505">
        <v>913298</v>
      </c>
      <c r="B2505">
        <v>365979.31000000006</v>
      </c>
      <c r="C2505">
        <v>21</v>
      </c>
      <c r="D2505">
        <v>-3.0845482999999998</v>
      </c>
      <c r="E2505">
        <v>-60.043749900000002</v>
      </c>
      <c r="F2505" t="s">
        <v>48</v>
      </c>
      <c r="G2505">
        <v>913298</v>
      </c>
      <c r="H2505" t="s">
        <v>138</v>
      </c>
    </row>
    <row r="2506" spans="1:8" x14ac:dyDescent="0.3">
      <c r="A2506">
        <v>915409</v>
      </c>
      <c r="B2506">
        <v>2439227.6199999996</v>
      </c>
      <c r="C2506">
        <v>120</v>
      </c>
      <c r="D2506">
        <v>-15.644867</v>
      </c>
      <c r="E2506">
        <v>-56.011413300000001</v>
      </c>
      <c r="F2506" t="s">
        <v>48</v>
      </c>
      <c r="G2506">
        <v>915409</v>
      </c>
      <c r="H2506" t="s">
        <v>247</v>
      </c>
    </row>
    <row r="2507" spans="1:8" x14ac:dyDescent="0.3">
      <c r="A2507">
        <v>916295</v>
      </c>
      <c r="B2507">
        <v>1643647.9699999997</v>
      </c>
      <c r="C2507">
        <v>94</v>
      </c>
      <c r="D2507">
        <v>-29.1778716</v>
      </c>
      <c r="E2507">
        <v>-51.1522237</v>
      </c>
      <c r="F2507" t="s">
        <v>48</v>
      </c>
      <c r="G2507">
        <v>916295</v>
      </c>
      <c r="H2507" t="s">
        <v>293</v>
      </c>
    </row>
    <row r="2508" spans="1:8" x14ac:dyDescent="0.3">
      <c r="A2508">
        <v>917531</v>
      </c>
      <c r="B2508">
        <v>1870615.7</v>
      </c>
      <c r="C2508">
        <v>111</v>
      </c>
      <c r="D2508">
        <v>-15.822626100000001</v>
      </c>
      <c r="E2508">
        <v>-48.116038199999998</v>
      </c>
      <c r="F2508" t="s">
        <v>48</v>
      </c>
      <c r="G2508">
        <v>917531</v>
      </c>
      <c r="H2508" t="s">
        <v>319</v>
      </c>
    </row>
    <row r="2509" spans="1:8" x14ac:dyDescent="0.3">
      <c r="A2509">
        <v>920830</v>
      </c>
      <c r="B2509">
        <v>167144.69000000003</v>
      </c>
      <c r="C2509">
        <v>46</v>
      </c>
      <c r="D2509">
        <v>-2.5364129000000002</v>
      </c>
      <c r="E2509">
        <v>-44.290998999999999</v>
      </c>
      <c r="F2509" t="s">
        <v>48</v>
      </c>
      <c r="G2509">
        <v>920830</v>
      </c>
      <c r="H2509" t="s">
        <v>9395</v>
      </c>
    </row>
    <row r="2510" spans="1:8" x14ac:dyDescent="0.3">
      <c r="A2510">
        <v>920832</v>
      </c>
      <c r="B2510">
        <v>1884.23</v>
      </c>
      <c r="C2510">
        <v>2</v>
      </c>
      <c r="D2510">
        <v>-2.5083817000000002</v>
      </c>
      <c r="E2510">
        <v>-44.301197799999997</v>
      </c>
      <c r="F2510" t="s">
        <v>48</v>
      </c>
      <c r="G2510">
        <v>920832</v>
      </c>
      <c r="H2510" t="s">
        <v>9395</v>
      </c>
    </row>
    <row r="2511" spans="1:8" x14ac:dyDescent="0.3">
      <c r="A2511">
        <v>920834</v>
      </c>
      <c r="B2511">
        <v>1762.26</v>
      </c>
      <c r="C2511">
        <v>2</v>
      </c>
      <c r="D2511">
        <v>-2.5491793</v>
      </c>
      <c r="E2511">
        <v>-44.217184499999902</v>
      </c>
      <c r="F2511" t="s">
        <v>48</v>
      </c>
      <c r="G2511">
        <v>920834</v>
      </c>
      <c r="H2511" t="s">
        <v>9395</v>
      </c>
    </row>
    <row r="2512" spans="1:8" x14ac:dyDescent="0.3">
      <c r="A2512">
        <v>920838</v>
      </c>
      <c r="B2512">
        <v>1521.13</v>
      </c>
      <c r="C2512">
        <v>2</v>
      </c>
      <c r="D2512">
        <v>-2.5098061</v>
      </c>
      <c r="E2512">
        <v>-44.226178099999998</v>
      </c>
      <c r="F2512" t="s">
        <v>48</v>
      </c>
      <c r="G2512">
        <v>920838</v>
      </c>
      <c r="H2512" t="s">
        <v>9395</v>
      </c>
    </row>
    <row r="2513" spans="1:8" x14ac:dyDescent="0.3">
      <c r="A2513">
        <v>920839</v>
      </c>
      <c r="B2513">
        <v>1737.83</v>
      </c>
      <c r="C2513">
        <v>2</v>
      </c>
      <c r="D2513">
        <v>-2.5365031999999998</v>
      </c>
      <c r="E2513">
        <v>-44.293926900000002</v>
      </c>
      <c r="F2513" t="s">
        <v>48</v>
      </c>
      <c r="G2513">
        <v>920839</v>
      </c>
      <c r="H2513" t="s">
        <v>9395</v>
      </c>
    </row>
    <row r="2514" spans="1:8" x14ac:dyDescent="0.3">
      <c r="A2514">
        <v>922938</v>
      </c>
      <c r="B2514">
        <v>5107.03</v>
      </c>
      <c r="C2514">
        <v>9</v>
      </c>
      <c r="D2514">
        <v>3.5079699999999998E-2</v>
      </c>
      <c r="E2514">
        <v>-51.067886100000003</v>
      </c>
      <c r="F2514" t="s">
        <v>48</v>
      </c>
      <c r="G2514">
        <v>922938</v>
      </c>
      <c r="H2514" t="s">
        <v>9402</v>
      </c>
    </row>
    <row r="2515" spans="1:8" x14ac:dyDescent="0.3">
      <c r="A2515">
        <v>924376</v>
      </c>
      <c r="B2515">
        <v>25690.400000000001</v>
      </c>
      <c r="C2515">
        <v>3</v>
      </c>
      <c r="D2515">
        <v>-22.145958</v>
      </c>
      <c r="E2515">
        <v>-51.391742999999998</v>
      </c>
      <c r="F2515" t="s">
        <v>48</v>
      </c>
      <c r="G2515">
        <v>924376</v>
      </c>
      <c r="H2515" t="s">
        <v>643</v>
      </c>
    </row>
    <row r="2516" spans="1:8" x14ac:dyDescent="0.3">
      <c r="A2516">
        <v>924887</v>
      </c>
      <c r="B2516">
        <v>11021.69</v>
      </c>
      <c r="C2516">
        <v>33</v>
      </c>
      <c r="D2516">
        <v>-2.5120952999999999</v>
      </c>
      <c r="E2516">
        <v>-44.245098300000002</v>
      </c>
      <c r="F2516" t="s">
        <v>48</v>
      </c>
      <c r="G2516">
        <v>924887</v>
      </c>
      <c r="H2516" t="s">
        <v>9403</v>
      </c>
    </row>
    <row r="2517" spans="1:8" x14ac:dyDescent="0.3">
      <c r="A2517">
        <v>924899</v>
      </c>
      <c r="B2517">
        <v>11923.550000000001</v>
      </c>
      <c r="C2517">
        <v>33</v>
      </c>
      <c r="D2517">
        <v>-2.4929408999999998</v>
      </c>
      <c r="E2517">
        <v>-44.254432100000002</v>
      </c>
      <c r="F2517" t="s">
        <v>48</v>
      </c>
      <c r="G2517">
        <v>924899</v>
      </c>
      <c r="H2517" t="s">
        <v>9403</v>
      </c>
    </row>
    <row r="2518" spans="1:8" x14ac:dyDescent="0.3">
      <c r="A2518">
        <v>925239</v>
      </c>
      <c r="B2518">
        <v>1295881.17</v>
      </c>
      <c r="C2518">
        <v>75</v>
      </c>
      <c r="D2518">
        <v>-17.559696200000001</v>
      </c>
      <c r="E2518">
        <v>-39.737319599999999</v>
      </c>
      <c r="F2518" t="s">
        <v>48</v>
      </c>
      <c r="G2518">
        <v>925239</v>
      </c>
      <c r="H2518" t="s">
        <v>97</v>
      </c>
    </row>
    <row r="2519" spans="1:8" x14ac:dyDescent="0.3">
      <c r="A2519">
        <v>931560</v>
      </c>
      <c r="B2519">
        <v>1347140.44</v>
      </c>
      <c r="C2519">
        <v>70</v>
      </c>
      <c r="D2519">
        <v>-26.268743099999998</v>
      </c>
      <c r="E2519">
        <v>-48.867177899999902</v>
      </c>
      <c r="F2519" t="s">
        <v>48</v>
      </c>
      <c r="G2519">
        <v>931560</v>
      </c>
      <c r="H2519" t="s">
        <v>337</v>
      </c>
    </row>
    <row r="2520" spans="1:8" x14ac:dyDescent="0.3">
      <c r="A2520">
        <v>931925</v>
      </c>
      <c r="B2520">
        <v>1749691.0300000005</v>
      </c>
      <c r="C2520">
        <v>82</v>
      </c>
      <c r="D2520">
        <v>-27.571197300000001</v>
      </c>
      <c r="E2520">
        <v>-48.624755999999998</v>
      </c>
      <c r="F2520" t="s">
        <v>48</v>
      </c>
      <c r="G2520">
        <v>931925</v>
      </c>
      <c r="H2520" t="s">
        <v>239</v>
      </c>
    </row>
    <row r="2521" spans="1:8" x14ac:dyDescent="0.3">
      <c r="A2521">
        <v>933979</v>
      </c>
      <c r="B2521">
        <v>8681.5</v>
      </c>
      <c r="C2521">
        <v>3</v>
      </c>
      <c r="D2521">
        <v>-26.773691299999999</v>
      </c>
      <c r="E2521">
        <v>-51.008895899999999</v>
      </c>
      <c r="F2521" t="s">
        <v>48</v>
      </c>
      <c r="G2521">
        <v>933979</v>
      </c>
      <c r="H2521" t="s">
        <v>9404</v>
      </c>
    </row>
    <row r="2522" spans="1:8" x14ac:dyDescent="0.3">
      <c r="A2522">
        <v>940117</v>
      </c>
      <c r="B2522">
        <v>3653952.53</v>
      </c>
      <c r="C2522">
        <v>181</v>
      </c>
      <c r="D2522">
        <v>-9.5707371999999999</v>
      </c>
      <c r="E2522">
        <v>-35.738826099999997</v>
      </c>
      <c r="F2522" t="s">
        <v>48</v>
      </c>
      <c r="G2522">
        <v>940117</v>
      </c>
      <c r="H2522" t="s">
        <v>69</v>
      </c>
    </row>
    <row r="2523" spans="1:8" x14ac:dyDescent="0.3">
      <c r="A2523">
        <v>941468</v>
      </c>
      <c r="B2523">
        <v>1710462.3600000006</v>
      </c>
      <c r="C2523">
        <v>104</v>
      </c>
      <c r="D2523">
        <v>-18.570826</v>
      </c>
      <c r="E2523">
        <v>-46.5096244</v>
      </c>
      <c r="F2523" t="s">
        <v>48</v>
      </c>
      <c r="G2523">
        <v>941468</v>
      </c>
      <c r="H2523" t="s">
        <v>205</v>
      </c>
    </row>
    <row r="2524" spans="1:8" x14ac:dyDescent="0.3">
      <c r="A2524">
        <v>941735</v>
      </c>
      <c r="B2524">
        <v>1968384.8199999996</v>
      </c>
      <c r="C2524">
        <v>120</v>
      </c>
      <c r="D2524">
        <v>-6.4418936999999996</v>
      </c>
      <c r="E2524">
        <v>-37.082821500000001</v>
      </c>
      <c r="F2524" t="s">
        <v>48</v>
      </c>
      <c r="G2524">
        <v>941735</v>
      </c>
      <c r="H2524" t="s">
        <v>124</v>
      </c>
    </row>
    <row r="2525" spans="1:8" x14ac:dyDescent="0.3">
      <c r="A2525">
        <v>942421</v>
      </c>
      <c r="B2525">
        <v>1972920.7899999984</v>
      </c>
      <c r="C2525">
        <v>100</v>
      </c>
      <c r="D2525">
        <v>-28.234493000000001</v>
      </c>
      <c r="E2525">
        <v>-52.38044</v>
      </c>
      <c r="F2525" t="s">
        <v>48</v>
      </c>
      <c r="G2525">
        <v>942421</v>
      </c>
      <c r="H2525" t="s">
        <v>261</v>
      </c>
    </row>
    <row r="2526" spans="1:8" x14ac:dyDescent="0.3">
      <c r="A2526">
        <v>942806</v>
      </c>
      <c r="B2526">
        <v>1371694.7000000004</v>
      </c>
      <c r="C2526">
        <v>79</v>
      </c>
      <c r="D2526">
        <v>-10.979532000000001</v>
      </c>
      <c r="E2526">
        <v>-37.066085700000002</v>
      </c>
      <c r="F2526" t="s">
        <v>48</v>
      </c>
      <c r="G2526">
        <v>942806</v>
      </c>
      <c r="H2526" t="s">
        <v>90</v>
      </c>
    </row>
    <row r="2527" spans="1:8" x14ac:dyDescent="0.3">
      <c r="A2527">
        <v>943175</v>
      </c>
      <c r="B2527">
        <v>45907.320000000014</v>
      </c>
      <c r="C2527">
        <v>64</v>
      </c>
      <c r="D2527">
        <v>-2.5528214999999999</v>
      </c>
      <c r="E2527">
        <v>-44.265443699999999</v>
      </c>
      <c r="F2527" t="s">
        <v>48</v>
      </c>
      <c r="G2527">
        <v>943175</v>
      </c>
      <c r="H2527" t="s">
        <v>9405</v>
      </c>
    </row>
    <row r="2528" spans="1:8" x14ac:dyDescent="0.3">
      <c r="A2528">
        <v>943176</v>
      </c>
      <c r="B2528">
        <v>12645.61</v>
      </c>
      <c r="C2528">
        <v>23</v>
      </c>
      <c r="D2528">
        <v>-2.5076540999999999</v>
      </c>
      <c r="E2528">
        <v>-44.299624199999997</v>
      </c>
      <c r="F2528" t="s">
        <v>48</v>
      </c>
      <c r="G2528">
        <v>943176</v>
      </c>
      <c r="H2528" t="s">
        <v>9405</v>
      </c>
    </row>
    <row r="2529" spans="1:8" x14ac:dyDescent="0.3">
      <c r="A2529">
        <v>943177</v>
      </c>
      <c r="B2529">
        <v>61957.8</v>
      </c>
      <c r="C2529">
        <v>64</v>
      </c>
      <c r="D2529">
        <v>-2.5426405000000001</v>
      </c>
      <c r="E2529">
        <v>-44.2752306</v>
      </c>
      <c r="F2529" t="s">
        <v>48</v>
      </c>
      <c r="G2529">
        <v>943177</v>
      </c>
      <c r="H2529" t="s">
        <v>197</v>
      </c>
    </row>
    <row r="2530" spans="1:8" x14ac:dyDescent="0.3">
      <c r="A2530">
        <v>943178</v>
      </c>
      <c r="B2530">
        <v>34261.110000000008</v>
      </c>
      <c r="C2530">
        <v>59</v>
      </c>
      <c r="D2530">
        <v>-2.4940943</v>
      </c>
      <c r="E2530">
        <v>-44.229244100000003</v>
      </c>
      <c r="F2530" t="s">
        <v>48</v>
      </c>
      <c r="G2530">
        <v>943178</v>
      </c>
      <c r="H2530" t="s">
        <v>197</v>
      </c>
    </row>
    <row r="2531" spans="1:8" x14ac:dyDescent="0.3">
      <c r="A2531">
        <v>943857</v>
      </c>
      <c r="B2531">
        <v>320463.33999999997</v>
      </c>
      <c r="C2531">
        <v>44</v>
      </c>
      <c r="D2531">
        <v>-9.96313069999999</v>
      </c>
      <c r="E2531">
        <v>-67.815198499999994</v>
      </c>
      <c r="F2531" t="s">
        <v>48</v>
      </c>
      <c r="G2531">
        <v>943857</v>
      </c>
      <c r="H2531" t="s">
        <v>9406</v>
      </c>
    </row>
    <row r="2532" spans="1:8" x14ac:dyDescent="0.3">
      <c r="A2532">
        <v>943921</v>
      </c>
      <c r="B2532">
        <v>0</v>
      </c>
      <c r="C2532">
        <v>1</v>
      </c>
      <c r="D2532">
        <v>-7.9757520999999896</v>
      </c>
      <c r="E2532">
        <v>-34.839238100000003</v>
      </c>
      <c r="F2532" t="s">
        <v>48</v>
      </c>
      <c r="G2532">
        <v>943921</v>
      </c>
      <c r="H2532" t="s">
        <v>9407</v>
      </c>
    </row>
    <row r="2533" spans="1:8" x14ac:dyDescent="0.3">
      <c r="A2533">
        <v>1069521</v>
      </c>
      <c r="B2533">
        <v>12557.98</v>
      </c>
      <c r="C2533">
        <v>65</v>
      </c>
      <c r="D2533">
        <v>-2.5129928000000001</v>
      </c>
      <c r="E2533">
        <v>-44.244884599999999</v>
      </c>
      <c r="F2533" t="s">
        <v>48</v>
      </c>
      <c r="G2533">
        <v>1069521</v>
      </c>
      <c r="H2533" t="s">
        <v>9403</v>
      </c>
    </row>
    <row r="2534" spans="1:8" x14ac:dyDescent="0.3">
      <c r="A2534">
        <v>1078868</v>
      </c>
      <c r="B2534">
        <v>3087.5099999999993</v>
      </c>
      <c r="C2534">
        <v>23</v>
      </c>
      <c r="D2534">
        <v>-2.5307941999999999</v>
      </c>
      <c r="E2534">
        <v>-44.248326900000002</v>
      </c>
      <c r="F2534" t="s">
        <v>48</v>
      </c>
      <c r="G2534">
        <v>1078868</v>
      </c>
      <c r="H2534" t="s">
        <v>9403</v>
      </c>
    </row>
    <row r="2535" spans="1:8" x14ac:dyDescent="0.3">
      <c r="A2535">
        <v>1112825</v>
      </c>
      <c r="B2535">
        <v>1746.86</v>
      </c>
      <c r="C2535">
        <v>2</v>
      </c>
      <c r="D2535">
        <v>-5.0885959999999999</v>
      </c>
      <c r="E2535">
        <v>-42.807132899999999</v>
      </c>
      <c r="F2535" t="s">
        <v>48</v>
      </c>
      <c r="G2535">
        <v>1112825</v>
      </c>
      <c r="H2535" t="s">
        <v>9395</v>
      </c>
    </row>
    <row r="2536" spans="1:8" x14ac:dyDescent="0.3">
      <c r="A2536">
        <v>1143565</v>
      </c>
      <c r="B2536">
        <v>814597.99999999988</v>
      </c>
      <c r="C2536">
        <v>40</v>
      </c>
      <c r="D2536">
        <v>-9.4397938999999997</v>
      </c>
      <c r="E2536">
        <v>-40.495865999999999</v>
      </c>
      <c r="F2536" t="s">
        <v>48</v>
      </c>
      <c r="G2536">
        <v>1143565</v>
      </c>
      <c r="H2536" t="s">
        <v>146</v>
      </c>
    </row>
    <row r="2537" spans="1:8" x14ac:dyDescent="0.3">
      <c r="A2537">
        <v>1157172</v>
      </c>
      <c r="B2537">
        <v>1393587.6499999997</v>
      </c>
      <c r="C2537">
        <v>127</v>
      </c>
      <c r="D2537">
        <v>-12.817623599999999</v>
      </c>
      <c r="E2537">
        <v>-38.403946300000001</v>
      </c>
      <c r="F2537" t="s">
        <v>48</v>
      </c>
      <c r="G2537">
        <v>1157172</v>
      </c>
      <c r="H2537" t="s">
        <v>9400</v>
      </c>
    </row>
    <row r="2538" spans="1:8" x14ac:dyDescent="0.3">
      <c r="A2538">
        <v>1157187</v>
      </c>
      <c r="B2538">
        <v>2115409.6999999988</v>
      </c>
      <c r="C2538">
        <v>228</v>
      </c>
      <c r="D2538">
        <v>-8.0732374</v>
      </c>
      <c r="E2538">
        <v>-34.961161599999997</v>
      </c>
      <c r="F2538" t="s">
        <v>48</v>
      </c>
      <c r="G2538">
        <v>1157187</v>
      </c>
      <c r="H2538" t="s">
        <v>9400</v>
      </c>
    </row>
    <row r="2539" spans="1:8" x14ac:dyDescent="0.3">
      <c r="A2539">
        <v>1157188</v>
      </c>
      <c r="B2539">
        <v>3664995.0199999996</v>
      </c>
      <c r="C2539">
        <v>265</v>
      </c>
      <c r="D2539">
        <v>-3.8475788999999998</v>
      </c>
      <c r="E2539">
        <v>-38.576915999999997</v>
      </c>
      <c r="F2539" t="s">
        <v>48</v>
      </c>
      <c r="G2539">
        <v>1157188</v>
      </c>
      <c r="H2539" t="s">
        <v>9400</v>
      </c>
    </row>
    <row r="2540" spans="1:8" x14ac:dyDescent="0.3">
      <c r="A2540">
        <v>1210923</v>
      </c>
      <c r="B2540">
        <v>7952.59</v>
      </c>
      <c r="C2540">
        <v>23</v>
      </c>
      <c r="D2540">
        <v>-2.5004034000000002</v>
      </c>
      <c r="E2540">
        <v>-44.276967599999999</v>
      </c>
      <c r="F2540" t="s">
        <v>48</v>
      </c>
      <c r="G2540">
        <v>1210923</v>
      </c>
      <c r="H2540" t="s">
        <v>9405</v>
      </c>
    </row>
    <row r="2541" spans="1:8" x14ac:dyDescent="0.3">
      <c r="A2541">
        <v>1212116</v>
      </c>
      <c r="B2541">
        <v>75297.049999999988</v>
      </c>
      <c r="C2541">
        <v>63</v>
      </c>
      <c r="D2541">
        <v>-2.5145021999999999</v>
      </c>
      <c r="E2541">
        <v>-44.245469499999999</v>
      </c>
      <c r="F2541" t="s">
        <v>48</v>
      </c>
      <c r="G2541">
        <v>1212116</v>
      </c>
      <c r="H2541" t="s">
        <v>197</v>
      </c>
    </row>
    <row r="2542" spans="1:8" x14ac:dyDescent="0.3">
      <c r="A2542">
        <v>1285064</v>
      </c>
      <c r="B2542">
        <v>23159.65</v>
      </c>
      <c r="C2542">
        <v>1</v>
      </c>
      <c r="D2542">
        <v>-19.8852005</v>
      </c>
      <c r="E2542">
        <v>-44.026461099999999</v>
      </c>
      <c r="F2542" t="s">
        <v>48</v>
      </c>
      <c r="G2542">
        <v>1285064</v>
      </c>
      <c r="H2542" t="s">
        <v>224</v>
      </c>
    </row>
    <row r="2543" spans="1:8" x14ac:dyDescent="0.3">
      <c r="A2543">
        <v>1301428</v>
      </c>
      <c r="B2543">
        <v>829261.19</v>
      </c>
      <c r="C2543">
        <v>66</v>
      </c>
      <c r="D2543">
        <v>-12.133261900000001</v>
      </c>
      <c r="E2543">
        <v>-44.983282099999997</v>
      </c>
      <c r="F2543" t="s">
        <v>48</v>
      </c>
      <c r="G2543">
        <v>1301428</v>
      </c>
      <c r="H2543" t="s">
        <v>395</v>
      </c>
    </row>
    <row r="2544" spans="1:8" x14ac:dyDescent="0.3">
      <c r="A2544">
        <v>1310037</v>
      </c>
      <c r="B2544">
        <v>166859.16</v>
      </c>
      <c r="C2544">
        <v>8</v>
      </c>
      <c r="D2544">
        <v>-3.1206195999999999</v>
      </c>
      <c r="E2544">
        <v>-60.042612499999898</v>
      </c>
      <c r="F2544" t="s">
        <v>48</v>
      </c>
      <c r="G2544">
        <v>1310037</v>
      </c>
      <c r="H2544" t="s">
        <v>859</v>
      </c>
    </row>
    <row r="2545" spans="1:8" x14ac:dyDescent="0.3">
      <c r="A2545">
        <v>1314076</v>
      </c>
      <c r="B2545">
        <v>20815.2</v>
      </c>
      <c r="C2545">
        <v>1</v>
      </c>
      <c r="D2545">
        <v>-23.767660500000002</v>
      </c>
      <c r="E2545">
        <v>-46.717508899999999</v>
      </c>
      <c r="F2545" t="s">
        <v>48</v>
      </c>
      <c r="G2545">
        <v>1314076</v>
      </c>
      <c r="H2545" t="s">
        <v>75</v>
      </c>
    </row>
    <row r="2546" spans="1:8" x14ac:dyDescent="0.3">
      <c r="A2546">
        <v>1317865</v>
      </c>
      <c r="B2546">
        <v>201242.56999999998</v>
      </c>
      <c r="C2546">
        <v>21</v>
      </c>
      <c r="D2546">
        <v>-7.2187361000000001</v>
      </c>
      <c r="E2546">
        <v>-39.324704699999998</v>
      </c>
      <c r="F2546" t="s">
        <v>48</v>
      </c>
      <c r="G2546">
        <v>1317865</v>
      </c>
      <c r="H2546" t="s">
        <v>9408</v>
      </c>
    </row>
    <row r="2547" spans="1:8" x14ac:dyDescent="0.3">
      <c r="A2547">
        <v>1363663</v>
      </c>
      <c r="B2547">
        <v>2673809.6199999987</v>
      </c>
      <c r="C2547">
        <v>157</v>
      </c>
      <c r="D2547">
        <v>-19.511085900000001</v>
      </c>
      <c r="E2547">
        <v>-42.640357700000003</v>
      </c>
      <c r="F2547" t="s">
        <v>48</v>
      </c>
      <c r="G2547">
        <v>1363663</v>
      </c>
      <c r="H2547" t="s">
        <v>358</v>
      </c>
    </row>
    <row r="2548" spans="1:8" x14ac:dyDescent="0.3">
      <c r="A2548">
        <v>1428713</v>
      </c>
      <c r="B2548">
        <v>4129.34</v>
      </c>
      <c r="C2548">
        <v>5</v>
      </c>
      <c r="D2548">
        <v>2.74773E-2</v>
      </c>
      <c r="E2548">
        <v>-51.073257599999998</v>
      </c>
      <c r="F2548" t="s">
        <v>48</v>
      </c>
      <c r="G2548">
        <v>1428713</v>
      </c>
      <c r="H2548" t="s">
        <v>9409</v>
      </c>
    </row>
    <row r="2549" spans="1:8" x14ac:dyDescent="0.3">
      <c r="A2549">
        <v>1460970</v>
      </c>
      <c r="B2549">
        <v>551466.32999999996</v>
      </c>
      <c r="C2549">
        <v>61</v>
      </c>
      <c r="D2549">
        <v>-5.0894909999999998</v>
      </c>
      <c r="E2549">
        <v>-42.759936000000003</v>
      </c>
      <c r="F2549" t="s">
        <v>48</v>
      </c>
      <c r="G2549">
        <v>1460970</v>
      </c>
      <c r="H2549" t="s">
        <v>386</v>
      </c>
    </row>
    <row r="2550" spans="1:8" x14ac:dyDescent="0.3">
      <c r="A2550">
        <v>1489016</v>
      </c>
      <c r="B2550">
        <v>2096080.9499999993</v>
      </c>
      <c r="C2550">
        <v>116</v>
      </c>
      <c r="D2550">
        <v>-12.817623599999999</v>
      </c>
      <c r="E2550">
        <v>-38.403946300000001</v>
      </c>
      <c r="F2550" t="s">
        <v>48</v>
      </c>
      <c r="G2550">
        <v>1489016</v>
      </c>
      <c r="H2550" t="s">
        <v>332</v>
      </c>
    </row>
    <row r="2551" spans="1:8" x14ac:dyDescent="0.3">
      <c r="A2551">
        <v>1781986</v>
      </c>
      <c r="B2551">
        <v>210490.89999999997</v>
      </c>
      <c r="C2551">
        <v>12</v>
      </c>
      <c r="D2551">
        <v>5.2585699999999999E-2</v>
      </c>
      <c r="E2551">
        <v>-51.0538679</v>
      </c>
      <c r="F2551" t="s">
        <v>48</v>
      </c>
      <c r="G2551">
        <v>1781986</v>
      </c>
      <c r="H2551" t="s">
        <v>412</v>
      </c>
    </row>
    <row r="2552" spans="1:8" x14ac:dyDescent="0.3">
      <c r="A2552">
        <v>1928761</v>
      </c>
      <c r="B2552">
        <v>1330002.1999999995</v>
      </c>
      <c r="C2552">
        <v>100</v>
      </c>
      <c r="D2552">
        <v>-12.220186099999999</v>
      </c>
      <c r="E2552">
        <v>-38.955062499999997</v>
      </c>
      <c r="F2552" t="s">
        <v>48</v>
      </c>
      <c r="G2552">
        <v>1928761</v>
      </c>
      <c r="H2552" t="s">
        <v>231</v>
      </c>
    </row>
    <row r="2553" spans="1:8" x14ac:dyDescent="0.3">
      <c r="A2553">
        <v>1933857</v>
      </c>
      <c r="B2553">
        <v>1712871.7900000003</v>
      </c>
      <c r="C2553">
        <v>103</v>
      </c>
      <c r="D2553">
        <v>-8.30788119999999</v>
      </c>
      <c r="E2553">
        <v>-35.968962599999998</v>
      </c>
      <c r="F2553" t="s">
        <v>48</v>
      </c>
      <c r="G2553">
        <v>1933857</v>
      </c>
      <c r="H2553" t="s">
        <v>82</v>
      </c>
    </row>
    <row r="2554" spans="1:8" x14ac:dyDescent="0.3">
      <c r="A2554">
        <v>1993807</v>
      </c>
      <c r="B2554">
        <v>28583.159999999996</v>
      </c>
      <c r="C2554">
        <v>56</v>
      </c>
      <c r="D2554">
        <v>-2.5640228999999999</v>
      </c>
      <c r="E2554">
        <v>-44.1989497</v>
      </c>
      <c r="F2554" t="s">
        <v>48</v>
      </c>
      <c r="G2554">
        <v>1993807</v>
      </c>
      <c r="H2554" t="s">
        <v>9405</v>
      </c>
    </row>
    <row r="2555" spans="1:8" x14ac:dyDescent="0.3">
      <c r="A2555">
        <v>2027253</v>
      </c>
      <c r="B2555">
        <v>677626.64000000013</v>
      </c>
      <c r="C2555">
        <v>68</v>
      </c>
      <c r="D2555">
        <v>-23.042161</v>
      </c>
      <c r="E2555">
        <v>-45.576434999999996</v>
      </c>
      <c r="F2555" t="s">
        <v>48</v>
      </c>
      <c r="G2555">
        <v>2027253</v>
      </c>
      <c r="H2555" t="s">
        <v>9410</v>
      </c>
    </row>
    <row r="2556" spans="1:8" x14ac:dyDescent="0.3">
      <c r="A2556">
        <v>2064813</v>
      </c>
      <c r="B2556">
        <v>1193373.2599999998</v>
      </c>
      <c r="C2556">
        <v>60</v>
      </c>
      <c r="D2556">
        <v>-1.4259386999999999</v>
      </c>
      <c r="E2556">
        <v>-48.489355699999997</v>
      </c>
      <c r="F2556" t="s">
        <v>48</v>
      </c>
      <c r="G2556">
        <v>2064813</v>
      </c>
      <c r="H2556" t="s">
        <v>256</v>
      </c>
    </row>
    <row r="2557" spans="1:8" x14ac:dyDescent="0.3">
      <c r="A2557">
        <v>2497722</v>
      </c>
      <c r="B2557">
        <v>3005914.19</v>
      </c>
      <c r="C2557">
        <v>200</v>
      </c>
      <c r="D2557">
        <v>-8.0769089999999899</v>
      </c>
      <c r="E2557">
        <v>-34.972472099999997</v>
      </c>
      <c r="F2557" t="s">
        <v>48</v>
      </c>
      <c r="G2557">
        <v>2497722</v>
      </c>
      <c r="H2557" t="s">
        <v>132</v>
      </c>
    </row>
    <row r="2558" spans="1:8" x14ac:dyDescent="0.3">
      <c r="A2558">
        <v>2545776</v>
      </c>
      <c r="B2558">
        <v>0</v>
      </c>
      <c r="C2558">
        <v>1</v>
      </c>
      <c r="D2558">
        <v>-21.1996906</v>
      </c>
      <c r="E2558">
        <v>-50.442689199999997</v>
      </c>
      <c r="F2558" t="s">
        <v>48</v>
      </c>
      <c r="G2558">
        <v>2545776</v>
      </c>
      <c r="H2558" t="s">
        <v>9411</v>
      </c>
    </row>
    <row r="2559" spans="1:8" x14ac:dyDescent="0.3">
      <c r="A2559">
        <v>2552491</v>
      </c>
      <c r="B2559">
        <v>1658483.3200000003</v>
      </c>
      <c r="C2559">
        <v>90</v>
      </c>
      <c r="D2559">
        <v>-10.687519999999999</v>
      </c>
      <c r="E2559">
        <v>-37.856788999999999</v>
      </c>
      <c r="F2559" t="s">
        <v>48</v>
      </c>
      <c r="G2559">
        <v>2552491</v>
      </c>
      <c r="H2559" t="s">
        <v>120</v>
      </c>
    </row>
    <row r="2560" spans="1:8" x14ac:dyDescent="0.3">
      <c r="A2560">
        <v>2610304</v>
      </c>
      <c r="B2560">
        <v>13216.900000000001</v>
      </c>
      <c r="C2560">
        <v>33</v>
      </c>
      <c r="D2560">
        <v>-2.5373220999999999</v>
      </c>
      <c r="E2560">
        <v>-44.211409600000003</v>
      </c>
      <c r="F2560" t="s">
        <v>48</v>
      </c>
      <c r="G2560">
        <v>2610304</v>
      </c>
      <c r="H2560" t="s">
        <v>9403</v>
      </c>
    </row>
    <row r="2561" spans="1:8" x14ac:dyDescent="0.3">
      <c r="A2561">
        <v>2761446</v>
      </c>
      <c r="B2561">
        <v>0</v>
      </c>
      <c r="C2561">
        <v>1</v>
      </c>
      <c r="D2561">
        <v>-7.8804569999999998</v>
      </c>
      <c r="E2561">
        <v>-34.903599100000001</v>
      </c>
      <c r="F2561" t="s">
        <v>48</v>
      </c>
      <c r="G2561">
        <v>2761446</v>
      </c>
      <c r="H2561" t="s">
        <v>75</v>
      </c>
    </row>
    <row r="2562" spans="1:8" x14ac:dyDescent="0.3">
      <c r="A2562">
        <v>2769823</v>
      </c>
      <c r="B2562">
        <v>1190872.19</v>
      </c>
      <c r="C2562">
        <v>131</v>
      </c>
      <c r="D2562">
        <v>-20.1135169</v>
      </c>
      <c r="E2562">
        <v>-44.895268299999998</v>
      </c>
      <c r="F2562" t="s">
        <v>48</v>
      </c>
      <c r="G2562">
        <v>2769823</v>
      </c>
      <c r="H2562" t="s">
        <v>9412</v>
      </c>
    </row>
    <row r="2563" spans="1:8" x14ac:dyDescent="0.3">
      <c r="A2563">
        <v>2795664</v>
      </c>
      <c r="B2563">
        <v>1949531.7600000007</v>
      </c>
      <c r="C2563">
        <v>119</v>
      </c>
      <c r="D2563">
        <v>-7.1767797</v>
      </c>
      <c r="E2563">
        <v>-34.903793299999997</v>
      </c>
      <c r="F2563" t="s">
        <v>48</v>
      </c>
      <c r="G2563">
        <v>2795664</v>
      </c>
      <c r="H2563" t="s">
        <v>105</v>
      </c>
    </row>
    <row r="2564" spans="1:8" x14ac:dyDescent="0.3">
      <c r="A2564">
        <v>2820808</v>
      </c>
      <c r="B2564">
        <v>2501.65</v>
      </c>
      <c r="C2564">
        <v>1</v>
      </c>
      <c r="D2564">
        <v>-20.359244</v>
      </c>
      <c r="E2564">
        <v>-40.3319489</v>
      </c>
      <c r="F2564" t="s">
        <v>48</v>
      </c>
      <c r="G2564">
        <v>2820808</v>
      </c>
      <c r="H2564" t="s">
        <v>75</v>
      </c>
    </row>
    <row r="2565" spans="1:8" x14ac:dyDescent="0.3">
      <c r="A2565">
        <v>2837831</v>
      </c>
      <c r="B2565">
        <v>9925.57</v>
      </c>
      <c r="C2565">
        <v>3</v>
      </c>
      <c r="D2565">
        <v>-23.717319</v>
      </c>
      <c r="E2565">
        <v>-46.584291</v>
      </c>
      <c r="F2565" t="s">
        <v>48</v>
      </c>
      <c r="G2565">
        <v>2837831</v>
      </c>
      <c r="H2565" t="s">
        <v>9413</v>
      </c>
    </row>
    <row r="2566" spans="1:8" x14ac:dyDescent="0.3">
      <c r="A2566">
        <v>3000783</v>
      </c>
      <c r="B2566">
        <v>809592.27000000014</v>
      </c>
      <c r="C2566">
        <v>72</v>
      </c>
      <c r="D2566">
        <v>-30.161147400000001</v>
      </c>
      <c r="E2566">
        <v>-51.185241499999997</v>
      </c>
      <c r="F2566" t="s">
        <v>48</v>
      </c>
      <c r="G2566">
        <v>3000783</v>
      </c>
      <c r="H2566" t="s">
        <v>550</v>
      </c>
    </row>
    <row r="2567" spans="1:8" x14ac:dyDescent="0.3">
      <c r="A2567">
        <v>3024004</v>
      </c>
      <c r="B2567">
        <v>2675.58</v>
      </c>
      <c r="C2567">
        <v>6</v>
      </c>
      <c r="D2567">
        <v>-4.1131000000000001E-2</v>
      </c>
      <c r="E2567">
        <v>-51.173312299999999</v>
      </c>
      <c r="F2567" t="s">
        <v>48</v>
      </c>
      <c r="G2567">
        <v>3024004</v>
      </c>
      <c r="H2567" t="s">
        <v>9401</v>
      </c>
    </row>
    <row r="2568" spans="1:8" x14ac:dyDescent="0.3">
      <c r="A2568">
        <v>3024005</v>
      </c>
      <c r="B2568">
        <v>1597.83</v>
      </c>
      <c r="C2568">
        <v>6</v>
      </c>
      <c r="D2568">
        <v>2.97054E-2</v>
      </c>
      <c r="E2568">
        <v>-51.053618899999996</v>
      </c>
      <c r="F2568" t="s">
        <v>48</v>
      </c>
      <c r="G2568">
        <v>3024005</v>
      </c>
      <c r="H2568" t="s">
        <v>9401</v>
      </c>
    </row>
    <row r="2569" spans="1:8" x14ac:dyDescent="0.3">
      <c r="A2569">
        <v>3024020</v>
      </c>
      <c r="B2569">
        <v>3956.79</v>
      </c>
      <c r="C2569">
        <v>6</v>
      </c>
      <c r="D2569">
        <v>4.5578300000000002E-2</v>
      </c>
      <c r="E2569">
        <v>-51.054693</v>
      </c>
      <c r="F2569" t="s">
        <v>48</v>
      </c>
      <c r="G2569">
        <v>3024020</v>
      </c>
      <c r="H2569" t="s">
        <v>9401</v>
      </c>
    </row>
    <row r="2570" spans="1:8" x14ac:dyDescent="0.3">
      <c r="A2570">
        <v>3025769</v>
      </c>
      <c r="B2570">
        <v>2037299.4099999995</v>
      </c>
      <c r="C2570">
        <v>95</v>
      </c>
      <c r="D2570">
        <v>-23.662157799999999</v>
      </c>
      <c r="E2570">
        <v>-46.522116699999998</v>
      </c>
      <c r="F2570" t="s">
        <v>48</v>
      </c>
      <c r="G2570">
        <v>3025769</v>
      </c>
      <c r="H2570" t="s">
        <v>62</v>
      </c>
    </row>
    <row r="2571" spans="1:8" x14ac:dyDescent="0.3">
      <c r="A2571">
        <v>3031156</v>
      </c>
      <c r="B2571">
        <v>3605.4399999999996</v>
      </c>
      <c r="C2571">
        <v>7</v>
      </c>
      <c r="D2571">
        <v>9.7482799999999994E-2</v>
      </c>
      <c r="E2571">
        <v>-51.070542799999998</v>
      </c>
      <c r="F2571" t="s">
        <v>48</v>
      </c>
      <c r="G2571">
        <v>3031156</v>
      </c>
      <c r="H2571" t="s">
        <v>9402</v>
      </c>
    </row>
    <row r="2572" spans="1:8" x14ac:dyDescent="0.3">
      <c r="A2572">
        <v>3031250</v>
      </c>
      <c r="B2572">
        <v>6355.4500000000007</v>
      </c>
      <c r="C2572">
        <v>6</v>
      </c>
      <c r="D2572">
        <v>3.0732800000000001E-2</v>
      </c>
      <c r="E2572">
        <v>-51.0626526</v>
      </c>
      <c r="F2572" t="s">
        <v>48</v>
      </c>
      <c r="G2572">
        <v>3031250</v>
      </c>
      <c r="H2572" t="s">
        <v>9401</v>
      </c>
    </row>
    <row r="2573" spans="1:8" x14ac:dyDescent="0.3">
      <c r="A2573">
        <v>3091654</v>
      </c>
      <c r="B2573">
        <v>950078.85</v>
      </c>
      <c r="C2573">
        <v>59</v>
      </c>
      <c r="D2573">
        <v>-21.750048400000001</v>
      </c>
      <c r="E2573">
        <v>-43.3399663</v>
      </c>
      <c r="F2573" t="s">
        <v>48</v>
      </c>
      <c r="G2573">
        <v>3091654</v>
      </c>
      <c r="H2573" t="s">
        <v>364</v>
      </c>
    </row>
    <row r="2574" spans="1:8" x14ac:dyDescent="0.3">
      <c r="A2574">
        <v>3202973</v>
      </c>
      <c r="B2574">
        <v>1636380.4300000002</v>
      </c>
      <c r="C2574">
        <v>104</v>
      </c>
      <c r="D2574">
        <v>-8.2889576999999992</v>
      </c>
      <c r="E2574">
        <v>-36.0188135</v>
      </c>
      <c r="F2574" t="s">
        <v>48</v>
      </c>
      <c r="G2574">
        <v>3202973</v>
      </c>
      <c r="H2574" t="s">
        <v>136</v>
      </c>
    </row>
    <row r="2575" spans="1:8" x14ac:dyDescent="0.3">
      <c r="A2575">
        <v>3335827</v>
      </c>
      <c r="B2575">
        <v>54750.320000000007</v>
      </c>
      <c r="C2575">
        <v>64</v>
      </c>
      <c r="D2575">
        <v>-2.5706099999999998</v>
      </c>
      <c r="E2575">
        <v>-44.234063200000001</v>
      </c>
      <c r="F2575" t="s">
        <v>48</v>
      </c>
      <c r="G2575">
        <v>3335827</v>
      </c>
      <c r="H2575" t="s">
        <v>197</v>
      </c>
    </row>
    <row r="2576" spans="1:8" x14ac:dyDescent="0.3">
      <c r="A2576">
        <v>3337156</v>
      </c>
      <c r="B2576">
        <v>50203.509999999995</v>
      </c>
      <c r="C2576">
        <v>63</v>
      </c>
      <c r="D2576">
        <v>-2.5235517999999999</v>
      </c>
      <c r="E2576">
        <v>-44.245913100000003</v>
      </c>
      <c r="F2576" t="s">
        <v>48</v>
      </c>
      <c r="G2576">
        <v>3337156</v>
      </c>
      <c r="H2576" t="s">
        <v>75</v>
      </c>
    </row>
    <row r="2577" spans="1:8" x14ac:dyDescent="0.3">
      <c r="A2577">
        <v>3337756</v>
      </c>
      <c r="B2577">
        <v>38511.699999999997</v>
      </c>
      <c r="C2577">
        <v>93</v>
      </c>
      <c r="D2577">
        <v>-2.4932056</v>
      </c>
      <c r="E2577">
        <v>-44.280491599999998</v>
      </c>
      <c r="F2577" t="s">
        <v>48</v>
      </c>
      <c r="G2577">
        <v>3337756</v>
      </c>
      <c r="H2577" t="s">
        <v>197</v>
      </c>
    </row>
    <row r="2578" spans="1:8" x14ac:dyDescent="0.3">
      <c r="A2578">
        <v>3351045</v>
      </c>
      <c r="B2578">
        <v>16428</v>
      </c>
      <c r="C2578">
        <v>1</v>
      </c>
      <c r="D2578">
        <v>-8.2809101999999992</v>
      </c>
      <c r="E2578">
        <v>-35.031849100000002</v>
      </c>
      <c r="F2578" t="s">
        <v>48</v>
      </c>
      <c r="G2578">
        <v>3351045</v>
      </c>
      <c r="H2578" t="s">
        <v>451</v>
      </c>
    </row>
    <row r="2579" spans="1:8" x14ac:dyDescent="0.3">
      <c r="A2579">
        <v>3427104</v>
      </c>
      <c r="B2579">
        <v>5706.4300000000012</v>
      </c>
      <c r="C2579">
        <v>9</v>
      </c>
      <c r="D2579">
        <v>2.6251900000000002E-2</v>
      </c>
      <c r="E2579">
        <v>-51.061522099999998</v>
      </c>
      <c r="F2579" t="s">
        <v>48</v>
      </c>
      <c r="G2579">
        <v>3427104</v>
      </c>
      <c r="H2579" t="s">
        <v>9402</v>
      </c>
    </row>
    <row r="2580" spans="1:8" x14ac:dyDescent="0.3">
      <c r="A2580">
        <v>3427323</v>
      </c>
      <c r="B2580">
        <v>3275.98</v>
      </c>
      <c r="C2580">
        <v>7</v>
      </c>
      <c r="D2580">
        <v>1.5200999999999999E-2</v>
      </c>
      <c r="E2580">
        <v>-51.085511500000003</v>
      </c>
      <c r="F2580" t="s">
        <v>48</v>
      </c>
      <c r="G2580">
        <v>3427323</v>
      </c>
      <c r="H2580" t="s">
        <v>9402</v>
      </c>
    </row>
    <row r="2581" spans="1:8" x14ac:dyDescent="0.3">
      <c r="A2581">
        <v>3494589</v>
      </c>
      <c r="B2581">
        <v>29595.299999999996</v>
      </c>
      <c r="C2581">
        <v>62</v>
      </c>
      <c r="D2581">
        <v>-2.5098096999999999</v>
      </c>
      <c r="E2581">
        <v>-44.226069199999998</v>
      </c>
      <c r="F2581" t="s">
        <v>48</v>
      </c>
      <c r="G2581">
        <v>3494589</v>
      </c>
      <c r="H2581" t="s">
        <v>197</v>
      </c>
    </row>
    <row r="2582" spans="1:8" x14ac:dyDescent="0.3">
      <c r="A2582">
        <v>3495101</v>
      </c>
      <c r="B2582">
        <v>30082.429999999986</v>
      </c>
      <c r="C2582">
        <v>98</v>
      </c>
      <c r="D2582">
        <v>-2.5566040999999999</v>
      </c>
      <c r="E2582">
        <v>-44.173213099999998</v>
      </c>
      <c r="F2582" t="s">
        <v>48</v>
      </c>
      <c r="G2582">
        <v>3495101</v>
      </c>
      <c r="H2582" t="s">
        <v>197</v>
      </c>
    </row>
    <row r="2583" spans="1:8" x14ac:dyDescent="0.3">
      <c r="A2583">
        <v>3495143</v>
      </c>
      <c r="B2583">
        <v>928.51</v>
      </c>
      <c r="C2583">
        <v>5</v>
      </c>
      <c r="D2583">
        <v>5.1454E-2</v>
      </c>
      <c r="E2583">
        <v>-51.051346299999999</v>
      </c>
      <c r="F2583" t="s">
        <v>48</v>
      </c>
      <c r="G2583">
        <v>3495143</v>
      </c>
      <c r="H2583" t="s">
        <v>9401</v>
      </c>
    </row>
    <row r="2584" spans="1:8" x14ac:dyDescent="0.3">
      <c r="A2584">
        <v>3518218</v>
      </c>
      <c r="B2584">
        <v>2747.9799999999996</v>
      </c>
      <c r="C2584">
        <v>6</v>
      </c>
      <c r="D2584">
        <v>9.7482799999999994E-2</v>
      </c>
      <c r="E2584">
        <v>-51.070542799999998</v>
      </c>
      <c r="F2584" t="s">
        <v>48</v>
      </c>
      <c r="G2584">
        <v>3518218</v>
      </c>
      <c r="H2584" t="s">
        <v>9401</v>
      </c>
    </row>
    <row r="2585" spans="1:8" x14ac:dyDescent="0.3">
      <c r="A2585">
        <v>3537341</v>
      </c>
      <c r="B2585">
        <v>2203346.9200000009</v>
      </c>
      <c r="C2585">
        <v>137</v>
      </c>
      <c r="D2585">
        <v>-8.13767</v>
      </c>
      <c r="E2585">
        <v>-34.9130726</v>
      </c>
      <c r="F2585" t="s">
        <v>48</v>
      </c>
      <c r="G2585">
        <v>3537341</v>
      </c>
      <c r="H2585" t="s">
        <v>320</v>
      </c>
    </row>
    <row r="2586" spans="1:8" x14ac:dyDescent="0.3">
      <c r="A2586">
        <v>3541609</v>
      </c>
      <c r="B2586">
        <v>14169.410000000002</v>
      </c>
      <c r="C2586">
        <v>33</v>
      </c>
      <c r="D2586">
        <v>-2.553636</v>
      </c>
      <c r="E2586">
        <v>-44.248937499999997</v>
      </c>
      <c r="F2586" t="s">
        <v>48</v>
      </c>
      <c r="G2586">
        <v>3541609</v>
      </c>
      <c r="H2586" t="s">
        <v>9403</v>
      </c>
    </row>
    <row r="2587" spans="1:8" x14ac:dyDescent="0.3">
      <c r="A2587">
        <v>3541753</v>
      </c>
      <c r="B2587">
        <v>7996.91</v>
      </c>
      <c r="C2587">
        <v>30</v>
      </c>
      <c r="D2587" t="s">
        <v>47</v>
      </c>
      <c r="E2587" t="s">
        <v>47</v>
      </c>
      <c r="F2587" t="s">
        <v>48</v>
      </c>
      <c r="G2587">
        <v>3541753</v>
      </c>
      <c r="H2587" t="s">
        <v>9403</v>
      </c>
    </row>
    <row r="2588" spans="1:8" x14ac:dyDescent="0.3">
      <c r="A2588">
        <v>3544560</v>
      </c>
      <c r="B2588">
        <v>7160.6900000000014</v>
      </c>
      <c r="C2588">
        <v>31</v>
      </c>
      <c r="D2588">
        <v>-2.5314371000000002</v>
      </c>
      <c r="E2588">
        <v>-44.2256687</v>
      </c>
      <c r="F2588" t="s">
        <v>48</v>
      </c>
      <c r="G2588">
        <v>3544560</v>
      </c>
      <c r="H2588" t="s">
        <v>9403</v>
      </c>
    </row>
    <row r="2589" spans="1:8" x14ac:dyDescent="0.3">
      <c r="A2589">
        <v>3553614</v>
      </c>
      <c r="B2589">
        <v>-2867.6000000000113</v>
      </c>
      <c r="C2589">
        <v>78</v>
      </c>
      <c r="D2589">
        <v>-5.0627971000000001</v>
      </c>
      <c r="E2589">
        <v>-42.812282799999998</v>
      </c>
      <c r="F2589" t="s">
        <v>48</v>
      </c>
      <c r="G2589">
        <v>3553614</v>
      </c>
      <c r="H2589" t="s">
        <v>75</v>
      </c>
    </row>
    <row r="2590" spans="1:8" x14ac:dyDescent="0.3">
      <c r="A2590">
        <v>3554806</v>
      </c>
      <c r="B2590">
        <v>24134.530000000002</v>
      </c>
      <c r="C2590">
        <v>47</v>
      </c>
      <c r="D2590">
        <v>-5.0806135000000001</v>
      </c>
      <c r="E2590">
        <v>-42.750125099999998</v>
      </c>
      <c r="F2590" t="s">
        <v>48</v>
      </c>
      <c r="G2590">
        <v>3554806</v>
      </c>
      <c r="H2590" t="s">
        <v>9414</v>
      </c>
    </row>
    <row r="2591" spans="1:8" x14ac:dyDescent="0.3">
      <c r="A2591">
        <v>3581936</v>
      </c>
      <c r="B2591">
        <v>1470.96</v>
      </c>
      <c r="C2591">
        <v>2</v>
      </c>
      <c r="D2591">
        <v>-5.0780700999999997</v>
      </c>
      <c r="E2591">
        <v>-42.774181200000001</v>
      </c>
      <c r="F2591" t="s">
        <v>48</v>
      </c>
      <c r="G2591">
        <v>3581936</v>
      </c>
      <c r="H2591" t="s">
        <v>9395</v>
      </c>
    </row>
    <row r="2592" spans="1:8" x14ac:dyDescent="0.3">
      <c r="A2592">
        <v>3734709</v>
      </c>
      <c r="B2592">
        <v>20815.2</v>
      </c>
      <c r="C2592">
        <v>1</v>
      </c>
      <c r="D2592">
        <v>-20.551289000000001</v>
      </c>
      <c r="E2592">
        <v>-47.413049399999998</v>
      </c>
      <c r="F2592" t="s">
        <v>48</v>
      </c>
      <c r="G2592">
        <v>3734709</v>
      </c>
      <c r="H2592" t="s">
        <v>75</v>
      </c>
    </row>
    <row r="2593" spans="1:8" x14ac:dyDescent="0.3">
      <c r="A2593">
        <v>3756837</v>
      </c>
      <c r="B2593">
        <v>46793.099999999984</v>
      </c>
      <c r="C2593">
        <v>64</v>
      </c>
      <c r="D2593">
        <v>-2.5198111999999999</v>
      </c>
      <c r="E2593">
        <v>-44.201731700000003</v>
      </c>
      <c r="F2593" t="s">
        <v>48</v>
      </c>
      <c r="G2593">
        <v>3756837</v>
      </c>
      <c r="H2593" t="s">
        <v>197</v>
      </c>
    </row>
    <row r="2594" spans="1:8" x14ac:dyDescent="0.3">
      <c r="A2594">
        <v>3782207</v>
      </c>
      <c r="B2594">
        <v>1619086.54</v>
      </c>
      <c r="C2594">
        <v>124</v>
      </c>
      <c r="D2594">
        <v>-5.1090206999999896</v>
      </c>
      <c r="E2594">
        <v>-42.769403699999998</v>
      </c>
      <c r="F2594" t="s">
        <v>48</v>
      </c>
      <c r="G2594">
        <v>3782207</v>
      </c>
      <c r="H2594" t="s">
        <v>112</v>
      </c>
    </row>
    <row r="2595" spans="1:8" x14ac:dyDescent="0.3">
      <c r="A2595">
        <v>3855615</v>
      </c>
      <c r="B2595">
        <v>1190770.4699999997</v>
      </c>
      <c r="C2595">
        <v>66</v>
      </c>
      <c r="D2595">
        <v>-20.393181899999998</v>
      </c>
      <c r="E2595">
        <v>-54.572704399999999</v>
      </c>
      <c r="F2595" t="s">
        <v>48</v>
      </c>
      <c r="G2595">
        <v>3855615</v>
      </c>
      <c r="H2595" t="s">
        <v>189</v>
      </c>
    </row>
    <row r="2596" spans="1:8" x14ac:dyDescent="0.3">
      <c r="A2596">
        <v>3857037</v>
      </c>
      <c r="B2596">
        <v>4471</v>
      </c>
      <c r="C2596">
        <v>3</v>
      </c>
      <c r="D2596">
        <v>-20.462617000000002</v>
      </c>
      <c r="E2596">
        <v>-54.652083699999999</v>
      </c>
      <c r="F2596" t="s">
        <v>48</v>
      </c>
      <c r="G2596">
        <v>3857037</v>
      </c>
      <c r="H2596" t="s">
        <v>75</v>
      </c>
    </row>
    <row r="2597" spans="1:8" x14ac:dyDescent="0.3">
      <c r="A2597">
        <v>3884863</v>
      </c>
      <c r="B2597">
        <v>24929.69999999999</v>
      </c>
      <c r="C2597">
        <v>60</v>
      </c>
      <c r="D2597">
        <v>-2.5274529999999999</v>
      </c>
      <c r="E2597">
        <v>-44.255016300000001</v>
      </c>
      <c r="F2597" t="s">
        <v>48</v>
      </c>
      <c r="G2597">
        <v>3884863</v>
      </c>
      <c r="H2597" t="s">
        <v>197</v>
      </c>
    </row>
    <row r="2598" spans="1:8" x14ac:dyDescent="0.3">
      <c r="A2598">
        <v>3884871</v>
      </c>
      <c r="B2598">
        <v>36231.54</v>
      </c>
      <c r="C2598">
        <v>61</v>
      </c>
      <c r="D2598">
        <v>-2.5162939999999998</v>
      </c>
      <c r="E2598">
        <v>-44.259676900000002</v>
      </c>
      <c r="F2598" t="s">
        <v>48</v>
      </c>
      <c r="G2598">
        <v>3884871</v>
      </c>
      <c r="H2598" t="s">
        <v>197</v>
      </c>
    </row>
    <row r="2599" spans="1:8" x14ac:dyDescent="0.3">
      <c r="A2599">
        <v>3964747</v>
      </c>
      <c r="B2599">
        <v>10507824.50999999</v>
      </c>
      <c r="C2599">
        <v>496</v>
      </c>
      <c r="D2599">
        <v>-22.388411099999999</v>
      </c>
      <c r="E2599">
        <v>-47.386196599999998</v>
      </c>
      <c r="F2599" t="s">
        <v>48</v>
      </c>
      <c r="G2599">
        <v>3964747</v>
      </c>
      <c r="H2599" t="s">
        <v>9400</v>
      </c>
    </row>
    <row r="2600" spans="1:8" x14ac:dyDescent="0.3">
      <c r="A2600">
        <v>3965425</v>
      </c>
      <c r="B2600">
        <v>1803711.78</v>
      </c>
      <c r="C2600">
        <v>106</v>
      </c>
      <c r="D2600">
        <v>-16.011118</v>
      </c>
      <c r="E2600">
        <v>-48.056543699999999</v>
      </c>
      <c r="F2600" t="s">
        <v>48</v>
      </c>
      <c r="G2600">
        <v>3965425</v>
      </c>
      <c r="H2600" t="s">
        <v>151</v>
      </c>
    </row>
    <row r="2601" spans="1:8" x14ac:dyDescent="0.3">
      <c r="A2601">
        <v>4053652</v>
      </c>
      <c r="B2601">
        <v>4372.92</v>
      </c>
      <c r="C2601">
        <v>7</v>
      </c>
      <c r="D2601">
        <v>-4.2429399999999999E-2</v>
      </c>
      <c r="E2601">
        <v>-51.1688817</v>
      </c>
      <c r="F2601" t="s">
        <v>48</v>
      </c>
      <c r="G2601">
        <v>4053652</v>
      </c>
      <c r="H2601" t="s">
        <v>9402</v>
      </c>
    </row>
    <row r="2602" spans="1:8" x14ac:dyDescent="0.3">
      <c r="A2602">
        <v>4072295</v>
      </c>
      <c r="B2602">
        <v>1807188.22</v>
      </c>
      <c r="C2602">
        <v>82</v>
      </c>
      <c r="D2602" t="s">
        <v>47</v>
      </c>
      <c r="E2602" t="s">
        <v>47</v>
      </c>
      <c r="F2602" t="s">
        <v>48</v>
      </c>
      <c r="G2602">
        <v>4072295</v>
      </c>
      <c r="H2602" t="s">
        <v>377</v>
      </c>
    </row>
    <row r="2603" spans="1:8" x14ac:dyDescent="0.3">
      <c r="A2603">
        <v>4082593</v>
      </c>
      <c r="B2603">
        <v>123312.4</v>
      </c>
      <c r="C2603">
        <v>5</v>
      </c>
      <c r="D2603">
        <v>-22.388411099999999</v>
      </c>
      <c r="E2603">
        <v>-47.386196599999998</v>
      </c>
      <c r="F2603" t="s">
        <v>48</v>
      </c>
      <c r="G2603">
        <v>4082593</v>
      </c>
      <c r="H2603" t="s">
        <v>9400</v>
      </c>
    </row>
    <row r="2604" spans="1:8" x14ac:dyDescent="0.3">
      <c r="A2604">
        <v>4113123</v>
      </c>
      <c r="B2604">
        <v>1524628.0599999998</v>
      </c>
      <c r="C2604">
        <v>73</v>
      </c>
      <c r="D2604">
        <v>-16.756965699999999</v>
      </c>
      <c r="E2604">
        <v>-49.237424999999902</v>
      </c>
      <c r="F2604" t="s">
        <v>48</v>
      </c>
      <c r="G2604">
        <v>4113123</v>
      </c>
      <c r="H2604" t="s">
        <v>279</v>
      </c>
    </row>
    <row r="2605" spans="1:8" x14ac:dyDescent="0.3">
      <c r="A2605">
        <v>4119717</v>
      </c>
      <c r="B2605">
        <v>3446226.1800000025</v>
      </c>
      <c r="C2605">
        <v>181</v>
      </c>
      <c r="D2605">
        <v>-20.349658000000002</v>
      </c>
      <c r="E2605">
        <v>-40.412959000000001</v>
      </c>
      <c r="F2605" t="s">
        <v>48</v>
      </c>
      <c r="G2605">
        <v>4119717</v>
      </c>
      <c r="H2605" t="s">
        <v>309</v>
      </c>
    </row>
    <row r="2606" spans="1:8" x14ac:dyDescent="0.3">
      <c r="A2606">
        <v>4131606</v>
      </c>
      <c r="B2606">
        <v>811088.49</v>
      </c>
      <c r="C2606">
        <v>93</v>
      </c>
      <c r="D2606">
        <v>-5.8899200999999897</v>
      </c>
      <c r="E2606">
        <v>-35.264791899999999</v>
      </c>
      <c r="F2606" t="s">
        <v>48</v>
      </c>
      <c r="G2606">
        <v>4131606</v>
      </c>
      <c r="H2606" t="s">
        <v>269</v>
      </c>
    </row>
    <row r="2607" spans="1:8" x14ac:dyDescent="0.3">
      <c r="A2607">
        <v>4187794</v>
      </c>
      <c r="B2607">
        <v>21334.97</v>
      </c>
      <c r="C2607">
        <v>1</v>
      </c>
      <c r="D2607">
        <v>3.56432E-2</v>
      </c>
      <c r="E2607">
        <v>-51.129022199999902</v>
      </c>
      <c r="F2607" t="s">
        <v>48</v>
      </c>
      <c r="G2607">
        <v>4187794</v>
      </c>
      <c r="H2607" t="s">
        <v>161</v>
      </c>
    </row>
    <row r="2608" spans="1:8" x14ac:dyDescent="0.3">
      <c r="A2608">
        <v>4205182</v>
      </c>
      <c r="B2608">
        <v>1503041.2299999993</v>
      </c>
      <c r="C2608">
        <v>73</v>
      </c>
      <c r="D2608">
        <v>-5.5132246</v>
      </c>
      <c r="E2608">
        <v>-47.4763807</v>
      </c>
      <c r="F2608" t="s">
        <v>48</v>
      </c>
      <c r="G2608">
        <v>4205182</v>
      </c>
      <c r="H2608" t="s">
        <v>286</v>
      </c>
    </row>
    <row r="2609" spans="1:8" x14ac:dyDescent="0.3">
      <c r="A2609">
        <v>4205647</v>
      </c>
      <c r="B2609">
        <v>1859811.27</v>
      </c>
      <c r="C2609">
        <v>122</v>
      </c>
      <c r="D2609">
        <v>-4.2271896999999896</v>
      </c>
      <c r="E2609">
        <v>-44.780129199999998</v>
      </c>
      <c r="F2609" t="s">
        <v>48</v>
      </c>
      <c r="G2609">
        <v>4205647</v>
      </c>
      <c r="H2609" t="s">
        <v>168</v>
      </c>
    </row>
    <row r="2610" spans="1:8" x14ac:dyDescent="0.3">
      <c r="A2610">
        <v>4336063</v>
      </c>
      <c r="B2610">
        <v>37297.12999999999</v>
      </c>
      <c r="C2610">
        <v>60</v>
      </c>
      <c r="D2610">
        <v>-2.5094496999999998</v>
      </c>
      <c r="E2610">
        <v>-44.226099300000001</v>
      </c>
      <c r="F2610" t="s">
        <v>48</v>
      </c>
      <c r="G2610">
        <v>4336063</v>
      </c>
      <c r="H2610" t="s">
        <v>197</v>
      </c>
    </row>
    <row r="2611" spans="1:8" x14ac:dyDescent="0.3">
      <c r="A2611">
        <v>4395497</v>
      </c>
      <c r="B2611">
        <v>225971.97</v>
      </c>
      <c r="C2611">
        <v>22</v>
      </c>
      <c r="D2611">
        <v>-8.1576241999999901</v>
      </c>
      <c r="E2611">
        <v>-34.9696669</v>
      </c>
      <c r="F2611" t="s">
        <v>48</v>
      </c>
      <c r="G2611">
        <v>4395497</v>
      </c>
      <c r="H2611" t="s">
        <v>956</v>
      </c>
    </row>
    <row r="2612" spans="1:8" x14ac:dyDescent="0.3">
      <c r="A2612">
        <v>4463189</v>
      </c>
      <c r="B2612">
        <v>1742768.14</v>
      </c>
      <c r="C2612">
        <v>114</v>
      </c>
      <c r="D2612">
        <v>-23.477412000000001</v>
      </c>
      <c r="E2612">
        <v>-46.778921599999997</v>
      </c>
      <c r="F2612" t="s">
        <v>48</v>
      </c>
      <c r="G2612">
        <v>4463189</v>
      </c>
      <c r="H2612" t="s">
        <v>9400</v>
      </c>
    </row>
    <row r="2613" spans="1:8" x14ac:dyDescent="0.3">
      <c r="A2613">
        <v>4463262</v>
      </c>
      <c r="B2613">
        <v>9335380.890000008</v>
      </c>
      <c r="C2613">
        <v>430</v>
      </c>
      <c r="D2613">
        <v>-25.371845100000002</v>
      </c>
      <c r="E2613">
        <v>-49.1626282</v>
      </c>
      <c r="F2613" t="s">
        <v>48</v>
      </c>
      <c r="G2613">
        <v>4463262</v>
      </c>
      <c r="H2613" t="s">
        <v>9400</v>
      </c>
    </row>
    <row r="2614" spans="1:8" x14ac:dyDescent="0.3">
      <c r="A2614">
        <v>4463264</v>
      </c>
      <c r="B2614">
        <v>13483827.709999995</v>
      </c>
      <c r="C2614">
        <v>910</v>
      </c>
      <c r="D2614">
        <v>-22.8066608</v>
      </c>
      <c r="E2614">
        <v>-43.364916999999998</v>
      </c>
      <c r="F2614" t="s">
        <v>48</v>
      </c>
      <c r="G2614">
        <v>4463264</v>
      </c>
      <c r="H2614" t="s">
        <v>9400</v>
      </c>
    </row>
    <row r="2615" spans="1:8" x14ac:dyDescent="0.3">
      <c r="A2615">
        <v>4468197</v>
      </c>
      <c r="B2615">
        <v>628.07999999999993</v>
      </c>
      <c r="C2615">
        <v>2</v>
      </c>
      <c r="D2615">
        <v>-3.1399284999999999</v>
      </c>
      <c r="E2615">
        <v>-44.325185599999998</v>
      </c>
      <c r="F2615" t="s">
        <v>48</v>
      </c>
      <c r="G2615">
        <v>4468197</v>
      </c>
      <c r="H2615" t="s">
        <v>9395</v>
      </c>
    </row>
    <row r="2616" spans="1:8" x14ac:dyDescent="0.3">
      <c r="A2616">
        <v>4478683</v>
      </c>
      <c r="B2616">
        <v>1708.05</v>
      </c>
      <c r="C2616">
        <v>2</v>
      </c>
      <c r="D2616">
        <v>-3.5367605000000002</v>
      </c>
      <c r="E2616">
        <v>-43.917349100000003</v>
      </c>
      <c r="F2616" t="s">
        <v>48</v>
      </c>
      <c r="G2616">
        <v>4478683</v>
      </c>
      <c r="H2616" t="s">
        <v>9395</v>
      </c>
    </row>
    <row r="2617" spans="1:8" x14ac:dyDescent="0.3">
      <c r="A2617">
        <v>4479548</v>
      </c>
      <c r="B2617">
        <v>2538.42</v>
      </c>
      <c r="C2617">
        <v>2</v>
      </c>
      <c r="D2617">
        <v>-3.4082053000000001</v>
      </c>
      <c r="E2617">
        <v>-44.343459299999999</v>
      </c>
      <c r="F2617" t="s">
        <v>48</v>
      </c>
      <c r="G2617">
        <v>4479548</v>
      </c>
      <c r="H2617" t="s">
        <v>9395</v>
      </c>
    </row>
    <row r="2618" spans="1:8" x14ac:dyDescent="0.3">
      <c r="A2618">
        <v>4480377</v>
      </c>
      <c r="B2618">
        <v>820881.0199999999</v>
      </c>
      <c r="C2618">
        <v>43</v>
      </c>
      <c r="D2618">
        <v>-2.4853258</v>
      </c>
      <c r="E2618">
        <v>-54.681959399999997</v>
      </c>
      <c r="F2618" t="s">
        <v>48</v>
      </c>
      <c r="G2618">
        <v>4480377</v>
      </c>
      <c r="H2618" t="s">
        <v>213</v>
      </c>
    </row>
    <row r="2619" spans="1:8" x14ac:dyDescent="0.3">
      <c r="A2619">
        <v>4566952</v>
      </c>
      <c r="B2619">
        <v>597.6</v>
      </c>
      <c r="C2619">
        <v>1</v>
      </c>
      <c r="D2619">
        <v>-20.1913746</v>
      </c>
      <c r="E2619">
        <v>-40.268249099999998</v>
      </c>
      <c r="F2619" t="s">
        <v>48</v>
      </c>
      <c r="G2619">
        <v>4566952</v>
      </c>
      <c r="H2619" t="s">
        <v>75</v>
      </c>
    </row>
    <row r="2620" spans="1:8" x14ac:dyDescent="0.3">
      <c r="A2620">
        <v>4694122</v>
      </c>
      <c r="B2620">
        <v>6272.0300000000007</v>
      </c>
      <c r="C2620">
        <v>64</v>
      </c>
      <c r="D2620">
        <v>-2.5637972000000002</v>
      </c>
      <c r="E2620">
        <v>-44.2286948</v>
      </c>
      <c r="F2620" t="s">
        <v>48</v>
      </c>
      <c r="G2620">
        <v>4694122</v>
      </c>
      <c r="H2620" t="s">
        <v>9403</v>
      </c>
    </row>
    <row r="2621" spans="1:8" x14ac:dyDescent="0.3">
      <c r="A2621">
        <v>4713102</v>
      </c>
      <c r="B2621">
        <v>46544.429999999993</v>
      </c>
      <c r="C2621">
        <v>64</v>
      </c>
      <c r="D2621">
        <v>-2.5364502</v>
      </c>
      <c r="E2621">
        <v>-44.301467899999999</v>
      </c>
      <c r="F2621" t="s">
        <v>48</v>
      </c>
      <c r="G2621">
        <v>4713102</v>
      </c>
      <c r="H2621" t="s">
        <v>197</v>
      </c>
    </row>
    <row r="2622" spans="1:8" x14ac:dyDescent="0.3">
      <c r="A2622">
        <v>4713997</v>
      </c>
      <c r="B2622">
        <v>5636.33</v>
      </c>
      <c r="C2622">
        <v>29</v>
      </c>
      <c r="D2622">
        <v>-2.5793162999999999</v>
      </c>
      <c r="E2622">
        <v>-44.205107099999999</v>
      </c>
      <c r="F2622" t="s">
        <v>48</v>
      </c>
      <c r="G2622">
        <v>4713997</v>
      </c>
      <c r="H2622" t="s">
        <v>9403</v>
      </c>
    </row>
    <row r="2623" spans="1:8" x14ac:dyDescent="0.3">
      <c r="A2623">
        <v>4754757</v>
      </c>
      <c r="B2623">
        <v>5939.42</v>
      </c>
      <c r="C2623">
        <v>1</v>
      </c>
      <c r="D2623">
        <v>-12.7453606</v>
      </c>
      <c r="E2623">
        <v>-60.113701900000002</v>
      </c>
      <c r="F2623" t="s">
        <v>48</v>
      </c>
      <c r="G2623">
        <v>4754757</v>
      </c>
      <c r="H2623" t="s">
        <v>9415</v>
      </c>
    </row>
    <row r="2624" spans="1:8" x14ac:dyDescent="0.3">
      <c r="A2624">
        <v>4844336</v>
      </c>
      <c r="B2624">
        <v>18944.730000000014</v>
      </c>
      <c r="C2624">
        <v>57</v>
      </c>
      <c r="D2624">
        <v>-2.5515677000000001</v>
      </c>
      <c r="E2624">
        <v>-44.191861099999997</v>
      </c>
      <c r="F2624" t="s">
        <v>48</v>
      </c>
      <c r="G2624">
        <v>4844336</v>
      </c>
      <c r="H2624" t="s">
        <v>197</v>
      </c>
    </row>
    <row r="2625" spans="1:8" x14ac:dyDescent="0.3">
      <c r="A2625">
        <v>4844337</v>
      </c>
      <c r="B2625">
        <v>38722.810000000012</v>
      </c>
      <c r="C2625">
        <v>62</v>
      </c>
      <c r="D2625">
        <v>-2.5498316999999999</v>
      </c>
      <c r="E2625">
        <v>-44.307014700000003</v>
      </c>
      <c r="F2625" t="s">
        <v>48</v>
      </c>
      <c r="G2625">
        <v>4844337</v>
      </c>
      <c r="H2625" t="s">
        <v>197</v>
      </c>
    </row>
    <row r="2626" spans="1:8" x14ac:dyDescent="0.3">
      <c r="A2626">
        <v>4844339</v>
      </c>
      <c r="B2626">
        <v>43293.929999999993</v>
      </c>
      <c r="C2626">
        <v>62</v>
      </c>
      <c r="D2626">
        <v>-2.5592188999999999</v>
      </c>
      <c r="E2626">
        <v>-44.204785899999997</v>
      </c>
      <c r="F2626" t="s">
        <v>48</v>
      </c>
      <c r="G2626">
        <v>4844339</v>
      </c>
      <c r="H2626" t="s">
        <v>197</v>
      </c>
    </row>
    <row r="2627" spans="1:8" x14ac:dyDescent="0.3">
      <c r="A2627">
        <v>4888430</v>
      </c>
      <c r="B2627">
        <v>71183.510000000009</v>
      </c>
      <c r="C2627">
        <v>65</v>
      </c>
      <c r="D2627">
        <v>-5.1433783999999996</v>
      </c>
      <c r="E2627">
        <v>-42.776948599999997</v>
      </c>
      <c r="F2627" t="s">
        <v>48</v>
      </c>
      <c r="G2627">
        <v>4888430</v>
      </c>
      <c r="H2627" t="s">
        <v>75</v>
      </c>
    </row>
    <row r="2628" spans="1:8" x14ac:dyDescent="0.3">
      <c r="A2628">
        <v>4939405</v>
      </c>
      <c r="B2628">
        <v>484668.31</v>
      </c>
      <c r="C2628">
        <v>78</v>
      </c>
      <c r="D2628">
        <v>-5.0832404999999996</v>
      </c>
      <c r="E2628">
        <v>-42.753777300000003</v>
      </c>
      <c r="F2628" t="s">
        <v>48</v>
      </c>
      <c r="G2628">
        <v>4939405</v>
      </c>
      <c r="H2628" t="s">
        <v>386</v>
      </c>
    </row>
    <row r="2629" spans="1:8" x14ac:dyDescent="0.3">
      <c r="A2629">
        <v>5014992</v>
      </c>
      <c r="B2629">
        <v>2282171.629999999</v>
      </c>
      <c r="C2629">
        <v>112</v>
      </c>
      <c r="D2629">
        <v>-16.791616000000001</v>
      </c>
      <c r="E2629">
        <v>-49.219974299999997</v>
      </c>
      <c r="F2629" t="s">
        <v>48</v>
      </c>
      <c r="G2629">
        <v>5014992</v>
      </c>
      <c r="H2629" t="s">
        <v>302</v>
      </c>
    </row>
    <row r="2630" spans="1:8" x14ac:dyDescent="0.3">
      <c r="A2630">
        <v>5085216</v>
      </c>
      <c r="B2630">
        <v>469024.39999999991</v>
      </c>
      <c r="C2630">
        <v>56</v>
      </c>
      <c r="D2630">
        <v>-23.5239698</v>
      </c>
      <c r="E2630">
        <v>-46.566227499999997</v>
      </c>
      <c r="F2630" t="s">
        <v>48</v>
      </c>
      <c r="G2630">
        <v>5085216</v>
      </c>
      <c r="H2630" t="s">
        <v>75</v>
      </c>
    </row>
    <row r="2631" spans="1:8" x14ac:dyDescent="0.3">
      <c r="A2631">
        <v>5097777</v>
      </c>
      <c r="B2631">
        <v>850707.59</v>
      </c>
      <c r="C2631">
        <v>66</v>
      </c>
      <c r="D2631">
        <v>-14.850015900000001</v>
      </c>
      <c r="E2631">
        <v>-40.878566499999998</v>
      </c>
      <c r="F2631" t="s">
        <v>48</v>
      </c>
      <c r="G2631">
        <v>5097777</v>
      </c>
      <c r="H2631" t="s">
        <v>399</v>
      </c>
    </row>
    <row r="2632" spans="1:8" x14ac:dyDescent="0.3">
      <c r="A2632">
        <v>5113784</v>
      </c>
      <c r="B2632">
        <v>360755.88999999996</v>
      </c>
      <c r="C2632">
        <v>32</v>
      </c>
      <c r="D2632">
        <v>-7.2957825999999999</v>
      </c>
      <c r="E2632">
        <v>-39.314864999999998</v>
      </c>
      <c r="F2632" t="s">
        <v>48</v>
      </c>
      <c r="G2632">
        <v>5113784</v>
      </c>
      <c r="H2632" t="s">
        <v>566</v>
      </c>
    </row>
    <row r="2633" spans="1:8" x14ac:dyDescent="0.3">
      <c r="A2633">
        <v>5244089</v>
      </c>
      <c r="B2633">
        <v>50901.760000000002</v>
      </c>
      <c r="C2633">
        <v>4</v>
      </c>
      <c r="D2633">
        <v>-7.8804569999999998</v>
      </c>
      <c r="E2633">
        <v>-34.903599100000001</v>
      </c>
      <c r="F2633" t="s">
        <v>48</v>
      </c>
      <c r="G2633">
        <v>5244089</v>
      </c>
      <c r="H2633" t="s">
        <v>75</v>
      </c>
    </row>
    <row r="2634" spans="1:8" x14ac:dyDescent="0.3">
      <c r="A2634">
        <v>5272643</v>
      </c>
      <c r="B2634">
        <v>32301.999999999996</v>
      </c>
      <c r="C2634">
        <v>30</v>
      </c>
      <c r="D2634">
        <v>-2.5027854999999999</v>
      </c>
      <c r="E2634">
        <v>-44.287248400000003</v>
      </c>
      <c r="F2634" t="s">
        <v>48</v>
      </c>
      <c r="G2634">
        <v>5272643</v>
      </c>
      <c r="H2634" t="s">
        <v>197</v>
      </c>
    </row>
    <row r="2635" spans="1:8" x14ac:dyDescent="0.3">
      <c r="A2635">
        <v>5341456</v>
      </c>
      <c r="B2635">
        <v>320033.37</v>
      </c>
      <c r="C2635">
        <v>15</v>
      </c>
      <c r="D2635">
        <v>-10.295831</v>
      </c>
      <c r="E2635">
        <v>-48.883867000000002</v>
      </c>
      <c r="F2635" t="s">
        <v>48</v>
      </c>
      <c r="G2635">
        <v>5341456</v>
      </c>
      <c r="H2635" t="s">
        <v>834</v>
      </c>
    </row>
    <row r="2636" spans="1:8" x14ac:dyDescent="0.3">
      <c r="A2636">
        <v>5374793</v>
      </c>
      <c r="B2636">
        <v>27338.880000000001</v>
      </c>
      <c r="C2636">
        <v>4</v>
      </c>
      <c r="D2636">
        <v>-27.031479999999998</v>
      </c>
      <c r="E2636">
        <v>-50.933376000000003</v>
      </c>
      <c r="F2636" t="s">
        <v>48</v>
      </c>
      <c r="G2636">
        <v>5374793</v>
      </c>
      <c r="H2636" t="s">
        <v>9416</v>
      </c>
    </row>
    <row r="2637" spans="1:8" x14ac:dyDescent="0.3">
      <c r="A2637" t="s">
        <v>9391</v>
      </c>
      <c r="B2637">
        <v>0</v>
      </c>
      <c r="C2637">
        <v>323</v>
      </c>
      <c r="D2637" t="e">
        <v>#N/A</v>
      </c>
      <c r="E2637" t="e">
        <v>#N/A</v>
      </c>
      <c r="F2637" t="s">
        <v>48</v>
      </c>
      <c r="G2637" t="s">
        <v>9391</v>
      </c>
      <c r="H2637" t="e">
        <v>#N/A</v>
      </c>
    </row>
    <row r="2638" spans="1:8" x14ac:dyDescent="0.3">
      <c r="B2638">
        <v>175929179.57999992</v>
      </c>
      <c r="C2638">
        <v>12985</v>
      </c>
      <c r="D2638" t="e">
        <v>#N/A</v>
      </c>
      <c r="E2638" t="e">
        <v>#N/A</v>
      </c>
      <c r="F2638" t="s">
        <v>9417</v>
      </c>
      <c r="G2638" t="s">
        <v>9391</v>
      </c>
      <c r="H2638" t="e">
        <v>#N/A</v>
      </c>
    </row>
    <row r="2639" spans="1:8" x14ac:dyDescent="0.3">
      <c r="A2639">
        <v>20615</v>
      </c>
      <c r="B2639">
        <v>9440.6399999999958</v>
      </c>
      <c r="C2639">
        <v>120</v>
      </c>
      <c r="D2639">
        <v>-23.5985102</v>
      </c>
      <c r="E2639">
        <v>-46.690071199999998</v>
      </c>
      <c r="F2639" t="s">
        <v>9418</v>
      </c>
      <c r="G2639">
        <v>20615</v>
      </c>
      <c r="H2639" t="s">
        <v>9419</v>
      </c>
    </row>
    <row r="2640" spans="1:8" x14ac:dyDescent="0.3">
      <c r="A2640">
        <v>615602</v>
      </c>
      <c r="B2640">
        <v>235.42000000000002</v>
      </c>
      <c r="C2640">
        <v>4</v>
      </c>
      <c r="D2640">
        <v>-23.659216300000001</v>
      </c>
      <c r="E2640">
        <v>-46.501672300000003</v>
      </c>
      <c r="F2640" t="s">
        <v>9418</v>
      </c>
      <c r="G2640">
        <v>615602</v>
      </c>
      <c r="H2640" t="s">
        <v>9420</v>
      </c>
    </row>
    <row r="2641" spans="1:8" x14ac:dyDescent="0.3">
      <c r="A2641">
        <v>615603</v>
      </c>
      <c r="B2641">
        <v>205.86</v>
      </c>
      <c r="C2641">
        <v>4</v>
      </c>
      <c r="D2641">
        <v>-23.538063900000001</v>
      </c>
      <c r="E2641">
        <v>-46.770797799999997</v>
      </c>
      <c r="F2641" t="s">
        <v>9418</v>
      </c>
      <c r="G2641">
        <v>615603</v>
      </c>
      <c r="H2641" t="s">
        <v>9420</v>
      </c>
    </row>
    <row r="2642" spans="1:8" x14ac:dyDescent="0.3">
      <c r="A2642">
        <v>615605</v>
      </c>
      <c r="B2642">
        <v>263.48</v>
      </c>
      <c r="C2642">
        <v>5</v>
      </c>
      <c r="D2642">
        <v>-23.722826000000001</v>
      </c>
      <c r="E2642">
        <v>-46.549418699999997</v>
      </c>
      <c r="F2642" t="s">
        <v>9418</v>
      </c>
      <c r="G2642">
        <v>615605</v>
      </c>
      <c r="H2642" t="s">
        <v>9420</v>
      </c>
    </row>
    <row r="2643" spans="1:8" x14ac:dyDescent="0.3">
      <c r="A2643">
        <v>615606</v>
      </c>
      <c r="B2643">
        <v>156.56</v>
      </c>
      <c r="C2643">
        <v>3</v>
      </c>
      <c r="D2643">
        <v>-21.206892400000001</v>
      </c>
      <c r="E2643">
        <v>-47.765577399999998</v>
      </c>
      <c r="F2643" t="s">
        <v>9418</v>
      </c>
      <c r="G2643">
        <v>615606</v>
      </c>
      <c r="H2643" t="s">
        <v>9420</v>
      </c>
    </row>
    <row r="2644" spans="1:8" x14ac:dyDescent="0.3">
      <c r="A2644">
        <v>615610</v>
      </c>
      <c r="B2644">
        <v>268.36</v>
      </c>
      <c r="C2644">
        <v>5</v>
      </c>
      <c r="D2644">
        <v>-23.523021799999999</v>
      </c>
      <c r="E2644">
        <v>-46.657741999999999</v>
      </c>
      <c r="F2644" t="s">
        <v>9418</v>
      </c>
      <c r="G2644">
        <v>615610</v>
      </c>
      <c r="H2644" t="s">
        <v>9420</v>
      </c>
    </row>
    <row r="2645" spans="1:8" x14ac:dyDescent="0.3">
      <c r="A2645">
        <v>615611</v>
      </c>
      <c r="B2645">
        <v>215.12</v>
      </c>
      <c r="C2645">
        <v>4</v>
      </c>
      <c r="D2645">
        <v>-23.217316799999999</v>
      </c>
      <c r="E2645">
        <v>-45.891333199999998</v>
      </c>
      <c r="F2645" t="s">
        <v>9418</v>
      </c>
      <c r="G2645">
        <v>615611</v>
      </c>
      <c r="H2645" t="s">
        <v>9420</v>
      </c>
    </row>
    <row r="2646" spans="1:8" x14ac:dyDescent="0.3">
      <c r="A2646">
        <v>615612</v>
      </c>
      <c r="B2646">
        <v>21215.940000000002</v>
      </c>
      <c r="C2646">
        <v>54</v>
      </c>
      <c r="D2646">
        <v>-25.404022600000001</v>
      </c>
      <c r="E2646">
        <v>-49.195140500000001</v>
      </c>
      <c r="F2646" t="s">
        <v>9418</v>
      </c>
      <c r="G2646">
        <v>615612</v>
      </c>
      <c r="H2646" t="s">
        <v>9420</v>
      </c>
    </row>
    <row r="2647" spans="1:8" x14ac:dyDescent="0.3">
      <c r="A2647">
        <v>615613</v>
      </c>
      <c r="B2647">
        <v>125.1</v>
      </c>
      <c r="C2647">
        <v>2</v>
      </c>
      <c r="D2647">
        <v>-25.4616519</v>
      </c>
      <c r="E2647">
        <v>-49.235939899999998</v>
      </c>
      <c r="F2647" t="s">
        <v>9418</v>
      </c>
      <c r="G2647">
        <v>615613</v>
      </c>
      <c r="H2647" t="s">
        <v>9420</v>
      </c>
    </row>
    <row r="2648" spans="1:8" x14ac:dyDescent="0.3">
      <c r="A2648">
        <v>615614</v>
      </c>
      <c r="B2648">
        <v>107.56</v>
      </c>
      <c r="C2648">
        <v>2</v>
      </c>
      <c r="D2648">
        <v>-23.565618799999999</v>
      </c>
      <c r="E2648">
        <v>-46.502688199999902</v>
      </c>
      <c r="F2648" t="s">
        <v>9418</v>
      </c>
      <c r="G2648">
        <v>615614</v>
      </c>
      <c r="H2648" t="s">
        <v>9420</v>
      </c>
    </row>
    <row r="2649" spans="1:8" x14ac:dyDescent="0.3">
      <c r="A2649">
        <v>615615</v>
      </c>
      <c r="B2649">
        <v>7206.77</v>
      </c>
      <c r="C2649">
        <v>19</v>
      </c>
      <c r="D2649">
        <v>-22.872442499999998</v>
      </c>
      <c r="E2649">
        <v>-43.105398100000002</v>
      </c>
      <c r="F2649" t="s">
        <v>9418</v>
      </c>
      <c r="G2649">
        <v>615615</v>
      </c>
      <c r="H2649" t="s">
        <v>9420</v>
      </c>
    </row>
    <row r="2650" spans="1:8" x14ac:dyDescent="0.3">
      <c r="A2650">
        <v>615617</v>
      </c>
      <c r="B2650">
        <v>6873.62</v>
      </c>
      <c r="C2650">
        <v>29</v>
      </c>
      <c r="D2650">
        <v>-19.960903800000001</v>
      </c>
      <c r="E2650">
        <v>-44.019528899999997</v>
      </c>
      <c r="F2650" t="s">
        <v>9418</v>
      </c>
      <c r="G2650">
        <v>615617</v>
      </c>
      <c r="H2650" t="s">
        <v>9420</v>
      </c>
    </row>
    <row r="2651" spans="1:8" x14ac:dyDescent="0.3">
      <c r="A2651">
        <v>615618</v>
      </c>
      <c r="B2651">
        <v>4532.28</v>
      </c>
      <c r="C2651">
        <v>18</v>
      </c>
      <c r="D2651">
        <v>-22.8836054</v>
      </c>
      <c r="E2651">
        <v>-43.282906599999997</v>
      </c>
      <c r="F2651" t="s">
        <v>9418</v>
      </c>
      <c r="G2651">
        <v>615618</v>
      </c>
      <c r="H2651" t="s">
        <v>9420</v>
      </c>
    </row>
    <row r="2652" spans="1:8" x14ac:dyDescent="0.3">
      <c r="A2652">
        <v>615619</v>
      </c>
      <c r="B2652">
        <v>1748.33</v>
      </c>
      <c r="C2652">
        <v>3</v>
      </c>
      <c r="D2652">
        <v>-22.8836054</v>
      </c>
      <c r="E2652">
        <v>-43.282906599999997</v>
      </c>
      <c r="F2652" t="s">
        <v>9418</v>
      </c>
      <c r="G2652">
        <v>615619</v>
      </c>
      <c r="H2652" t="s">
        <v>9420</v>
      </c>
    </row>
    <row r="2653" spans="1:8" x14ac:dyDescent="0.3">
      <c r="A2653">
        <v>615624</v>
      </c>
      <c r="B2653">
        <v>12328.64</v>
      </c>
      <c r="C2653">
        <v>61</v>
      </c>
      <c r="D2653">
        <v>-25.431173600000001</v>
      </c>
      <c r="E2653">
        <v>-49.336612000000002</v>
      </c>
      <c r="F2653" t="s">
        <v>9418</v>
      </c>
      <c r="G2653">
        <v>615624</v>
      </c>
      <c r="H2653" t="s">
        <v>9420</v>
      </c>
    </row>
    <row r="2654" spans="1:8" x14ac:dyDescent="0.3">
      <c r="A2654">
        <v>615625</v>
      </c>
      <c r="B2654">
        <v>97.199999999999989</v>
      </c>
      <c r="C2654">
        <v>2</v>
      </c>
      <c r="D2654">
        <v>-25.402617299999999</v>
      </c>
      <c r="E2654">
        <v>-49.248191400000003</v>
      </c>
      <c r="F2654" t="s">
        <v>9418</v>
      </c>
      <c r="G2654">
        <v>615625</v>
      </c>
      <c r="H2654" t="s">
        <v>9420</v>
      </c>
    </row>
    <row r="2655" spans="1:8" x14ac:dyDescent="0.3">
      <c r="A2655">
        <v>615626</v>
      </c>
      <c r="B2655">
        <v>107.56</v>
      </c>
      <c r="C2655">
        <v>2</v>
      </c>
      <c r="D2655">
        <v>-23.629162099999999</v>
      </c>
      <c r="E2655">
        <v>-46.6448556</v>
      </c>
      <c r="F2655" t="s">
        <v>9418</v>
      </c>
      <c r="G2655">
        <v>615626</v>
      </c>
      <c r="H2655" t="s">
        <v>9420</v>
      </c>
    </row>
    <row r="2656" spans="1:8" x14ac:dyDescent="0.3">
      <c r="A2656">
        <v>615630</v>
      </c>
      <c r="B2656">
        <v>2377.86</v>
      </c>
      <c r="C2656">
        <v>3</v>
      </c>
      <c r="D2656">
        <v>-23.501102899999999</v>
      </c>
      <c r="E2656">
        <v>-46.835985999999998</v>
      </c>
      <c r="F2656" t="s">
        <v>9418</v>
      </c>
      <c r="G2656">
        <v>615630</v>
      </c>
      <c r="H2656" t="s">
        <v>9420</v>
      </c>
    </row>
    <row r="2657" spans="1:8" x14ac:dyDescent="0.3">
      <c r="A2657">
        <v>616055</v>
      </c>
      <c r="B2657">
        <v>27179.1</v>
      </c>
      <c r="C2657">
        <v>62</v>
      </c>
      <c r="D2657">
        <v>-23.522873499999999</v>
      </c>
      <c r="E2657">
        <v>-46.206806100000001</v>
      </c>
      <c r="F2657" t="s">
        <v>9418</v>
      </c>
      <c r="G2657">
        <v>616055</v>
      </c>
      <c r="H2657" t="s">
        <v>9421</v>
      </c>
    </row>
    <row r="2658" spans="1:8" x14ac:dyDescent="0.3">
      <c r="A2658">
        <v>616413</v>
      </c>
      <c r="B2658">
        <v>1893.4799999999998</v>
      </c>
      <c r="C2658">
        <v>10</v>
      </c>
      <c r="D2658">
        <v>-20.590931999999999</v>
      </c>
      <c r="E2658">
        <v>-47.370347899999999</v>
      </c>
      <c r="F2658" t="s">
        <v>9418</v>
      </c>
      <c r="G2658">
        <v>616413</v>
      </c>
      <c r="H2658" t="s">
        <v>9422</v>
      </c>
    </row>
    <row r="2659" spans="1:8" x14ac:dyDescent="0.3">
      <c r="A2659">
        <v>616847</v>
      </c>
      <c r="B2659">
        <v>9380.94</v>
      </c>
      <c r="C2659">
        <v>23</v>
      </c>
      <c r="D2659">
        <v>-23.115687900000001</v>
      </c>
      <c r="E2659">
        <v>-46.551443999999996</v>
      </c>
      <c r="F2659" t="s">
        <v>9418</v>
      </c>
      <c r="G2659">
        <v>616847</v>
      </c>
      <c r="H2659" t="s">
        <v>9423</v>
      </c>
    </row>
    <row r="2660" spans="1:8" x14ac:dyDescent="0.3">
      <c r="A2660">
        <v>616849</v>
      </c>
      <c r="B2660">
        <v>10380.379999999999</v>
      </c>
      <c r="C2660">
        <v>28</v>
      </c>
      <c r="D2660">
        <v>-23.133787999999999</v>
      </c>
      <c r="E2660">
        <v>-46.553843899999997</v>
      </c>
      <c r="F2660" t="s">
        <v>9418</v>
      </c>
      <c r="G2660">
        <v>616849</v>
      </c>
      <c r="H2660" t="s">
        <v>9424</v>
      </c>
    </row>
    <row r="2661" spans="1:8" x14ac:dyDescent="0.3">
      <c r="A2661">
        <v>617099</v>
      </c>
      <c r="B2661">
        <v>10436.400000000001</v>
      </c>
      <c r="C2661">
        <v>25</v>
      </c>
      <c r="D2661">
        <v>-23.115380399999999</v>
      </c>
      <c r="E2661">
        <v>-46.564477199999999</v>
      </c>
      <c r="F2661" t="s">
        <v>9418</v>
      </c>
      <c r="G2661">
        <v>617099</v>
      </c>
      <c r="H2661" t="s">
        <v>9425</v>
      </c>
    </row>
    <row r="2662" spans="1:8" x14ac:dyDescent="0.3">
      <c r="A2662">
        <v>621759</v>
      </c>
      <c r="B2662">
        <v>3817.2700000000004</v>
      </c>
      <c r="C2662">
        <v>20</v>
      </c>
      <c r="D2662">
        <v>-30.0268041</v>
      </c>
      <c r="E2662">
        <v>-51.223716899999999</v>
      </c>
      <c r="F2662" t="s">
        <v>9418</v>
      </c>
      <c r="G2662">
        <v>621759</v>
      </c>
      <c r="H2662" t="s">
        <v>9426</v>
      </c>
    </row>
    <row r="2663" spans="1:8" x14ac:dyDescent="0.3">
      <c r="A2663">
        <v>622632</v>
      </c>
      <c r="B2663">
        <v>505.56000000000023</v>
      </c>
      <c r="C2663">
        <v>40</v>
      </c>
      <c r="D2663">
        <v>-23.615965200000002</v>
      </c>
      <c r="E2663">
        <v>-46.565305199999997</v>
      </c>
      <c r="F2663" t="s">
        <v>9418</v>
      </c>
      <c r="G2663">
        <v>622632</v>
      </c>
      <c r="H2663" t="s">
        <v>9427</v>
      </c>
    </row>
    <row r="2664" spans="1:8" x14ac:dyDescent="0.3">
      <c r="A2664">
        <v>622780</v>
      </c>
      <c r="B2664">
        <v>11993.689999999997</v>
      </c>
      <c r="C2664">
        <v>40</v>
      </c>
      <c r="D2664">
        <v>-23.554043</v>
      </c>
      <c r="E2664">
        <v>-46.652656999999998</v>
      </c>
      <c r="F2664" t="s">
        <v>9418</v>
      </c>
      <c r="G2664">
        <v>622780</v>
      </c>
      <c r="H2664" t="s">
        <v>7047</v>
      </c>
    </row>
    <row r="2665" spans="1:8" x14ac:dyDescent="0.3">
      <c r="A2665">
        <v>622992</v>
      </c>
      <c r="B2665">
        <v>7276.4499999999989</v>
      </c>
      <c r="C2665">
        <v>27</v>
      </c>
      <c r="D2665">
        <v>-19.9057</v>
      </c>
      <c r="E2665">
        <v>-43.924389499999997</v>
      </c>
      <c r="F2665" t="s">
        <v>9418</v>
      </c>
      <c r="G2665">
        <v>622992</v>
      </c>
      <c r="H2665" t="s">
        <v>9428</v>
      </c>
    </row>
    <row r="2666" spans="1:8" x14ac:dyDescent="0.3">
      <c r="A2666">
        <v>622993</v>
      </c>
      <c r="B2666">
        <v>5748.83</v>
      </c>
      <c r="C2666">
        <v>23</v>
      </c>
      <c r="D2666">
        <v>-19.911562499999999</v>
      </c>
      <c r="E2666">
        <v>-43.9041858</v>
      </c>
      <c r="F2666" t="s">
        <v>9418</v>
      </c>
      <c r="G2666">
        <v>622993</v>
      </c>
      <c r="H2666" t="s">
        <v>9428</v>
      </c>
    </row>
    <row r="2667" spans="1:8" x14ac:dyDescent="0.3">
      <c r="A2667">
        <v>622995</v>
      </c>
      <c r="B2667">
        <v>5793</v>
      </c>
      <c r="C2667">
        <v>23</v>
      </c>
      <c r="D2667">
        <v>-19.856236599999999</v>
      </c>
      <c r="E2667">
        <v>-43.955654500000001</v>
      </c>
      <c r="F2667" t="s">
        <v>9418</v>
      </c>
      <c r="G2667">
        <v>622995</v>
      </c>
      <c r="H2667" t="s">
        <v>9428</v>
      </c>
    </row>
    <row r="2668" spans="1:8" x14ac:dyDescent="0.3">
      <c r="A2668">
        <v>622996</v>
      </c>
      <c r="B2668">
        <v>7573.5500000000011</v>
      </c>
      <c r="C2668">
        <v>27</v>
      </c>
      <c r="D2668">
        <v>-19.984657800000001</v>
      </c>
      <c r="E2668">
        <v>-44.008162499999997</v>
      </c>
      <c r="F2668" t="s">
        <v>9418</v>
      </c>
      <c r="G2668">
        <v>622996</v>
      </c>
      <c r="H2668" t="s">
        <v>9428</v>
      </c>
    </row>
    <row r="2669" spans="1:8" x14ac:dyDescent="0.3">
      <c r="A2669">
        <v>622999</v>
      </c>
      <c r="B2669">
        <v>4760.8099999999995</v>
      </c>
      <c r="C2669">
        <v>18</v>
      </c>
      <c r="D2669">
        <v>-19.914102</v>
      </c>
      <c r="E2669">
        <v>-43.988443699999998</v>
      </c>
      <c r="F2669" t="s">
        <v>9418</v>
      </c>
      <c r="G2669">
        <v>622999</v>
      </c>
      <c r="H2669" t="s">
        <v>9428</v>
      </c>
    </row>
    <row r="2670" spans="1:8" x14ac:dyDescent="0.3">
      <c r="A2670">
        <v>623002</v>
      </c>
      <c r="B2670">
        <v>17985.48</v>
      </c>
      <c r="C2670">
        <v>43</v>
      </c>
      <c r="D2670">
        <v>-19.887753</v>
      </c>
      <c r="E2670">
        <v>-43.929043399999998</v>
      </c>
      <c r="F2670" t="s">
        <v>9418</v>
      </c>
      <c r="G2670">
        <v>623002</v>
      </c>
      <c r="H2670" t="s">
        <v>9428</v>
      </c>
    </row>
    <row r="2671" spans="1:8" x14ac:dyDescent="0.3">
      <c r="A2671">
        <v>623003</v>
      </c>
      <c r="B2671">
        <v>9635.2100000000009</v>
      </c>
      <c r="C2671">
        <v>31</v>
      </c>
      <c r="D2671">
        <v>-19.9473217</v>
      </c>
      <c r="E2671">
        <v>-43.949490099999998</v>
      </c>
      <c r="F2671" t="s">
        <v>9418</v>
      </c>
      <c r="G2671">
        <v>623003</v>
      </c>
      <c r="H2671" t="s">
        <v>9428</v>
      </c>
    </row>
    <row r="2672" spans="1:8" x14ac:dyDescent="0.3">
      <c r="A2672">
        <v>623004</v>
      </c>
      <c r="B2672">
        <v>8164.9100000000008</v>
      </c>
      <c r="C2672">
        <v>28</v>
      </c>
      <c r="D2672">
        <v>-19.931278299999999</v>
      </c>
      <c r="E2672">
        <v>-43.953359499999998</v>
      </c>
      <c r="F2672" t="s">
        <v>9418</v>
      </c>
      <c r="G2672">
        <v>623004</v>
      </c>
      <c r="H2672" t="s">
        <v>9428</v>
      </c>
    </row>
    <row r="2673" spans="1:8" x14ac:dyDescent="0.3">
      <c r="A2673">
        <v>623005</v>
      </c>
      <c r="B2673">
        <v>4926.9600000000009</v>
      </c>
      <c r="C2673">
        <v>20</v>
      </c>
      <c r="D2673">
        <v>-19.942702700000002</v>
      </c>
      <c r="E2673">
        <v>-43.917164</v>
      </c>
      <c r="F2673" t="s">
        <v>9418</v>
      </c>
      <c r="G2673">
        <v>623005</v>
      </c>
      <c r="H2673" t="s">
        <v>9428</v>
      </c>
    </row>
    <row r="2674" spans="1:8" x14ac:dyDescent="0.3">
      <c r="A2674">
        <v>623007</v>
      </c>
      <c r="B2674">
        <v>6982.9900000000007</v>
      </c>
      <c r="C2674">
        <v>25</v>
      </c>
      <c r="D2674">
        <v>-19.815061799999999</v>
      </c>
      <c r="E2674">
        <v>-43.953474300000003</v>
      </c>
      <c r="F2674" t="s">
        <v>9418</v>
      </c>
      <c r="G2674">
        <v>623007</v>
      </c>
      <c r="H2674" t="s">
        <v>9428</v>
      </c>
    </row>
    <row r="2675" spans="1:8" x14ac:dyDescent="0.3">
      <c r="A2675">
        <v>623008</v>
      </c>
      <c r="B2675">
        <v>76440</v>
      </c>
      <c r="C2675">
        <v>9</v>
      </c>
      <c r="D2675">
        <v>-19.923663399999999</v>
      </c>
      <c r="E2675">
        <v>-44.020816600000003</v>
      </c>
      <c r="F2675" t="s">
        <v>9418</v>
      </c>
      <c r="G2675">
        <v>623008</v>
      </c>
      <c r="H2675" t="s">
        <v>9428</v>
      </c>
    </row>
    <row r="2676" spans="1:8" x14ac:dyDescent="0.3">
      <c r="A2676">
        <v>623009</v>
      </c>
      <c r="B2676">
        <v>12265.04</v>
      </c>
      <c r="C2676">
        <v>14</v>
      </c>
      <c r="D2676">
        <v>-19.956878100000001</v>
      </c>
      <c r="E2676">
        <v>-44.201679599999999</v>
      </c>
      <c r="F2676" t="s">
        <v>9418</v>
      </c>
      <c r="G2676">
        <v>623009</v>
      </c>
      <c r="H2676" t="s">
        <v>9428</v>
      </c>
    </row>
    <row r="2677" spans="1:8" x14ac:dyDescent="0.3">
      <c r="A2677">
        <v>623010</v>
      </c>
      <c r="B2677">
        <v>3568.1799999999994</v>
      </c>
      <c r="C2677">
        <v>16</v>
      </c>
      <c r="D2677">
        <v>-19.9149128</v>
      </c>
      <c r="E2677">
        <v>-43.974854399999998</v>
      </c>
      <c r="F2677" t="s">
        <v>9418</v>
      </c>
      <c r="G2677">
        <v>623010</v>
      </c>
      <c r="H2677" t="s">
        <v>9428</v>
      </c>
    </row>
    <row r="2678" spans="1:8" x14ac:dyDescent="0.3">
      <c r="A2678">
        <v>623011</v>
      </c>
      <c r="B2678">
        <v>5831.75</v>
      </c>
      <c r="C2678">
        <v>21</v>
      </c>
      <c r="D2678">
        <v>-19.873675200000001</v>
      </c>
      <c r="E2678">
        <v>-44.006838399999999</v>
      </c>
      <c r="F2678" t="s">
        <v>9418</v>
      </c>
      <c r="G2678">
        <v>623011</v>
      </c>
      <c r="H2678" t="s">
        <v>9428</v>
      </c>
    </row>
    <row r="2679" spans="1:8" x14ac:dyDescent="0.3">
      <c r="A2679">
        <v>623015</v>
      </c>
      <c r="B2679">
        <v>5379.4500000000007</v>
      </c>
      <c r="C2679">
        <v>23</v>
      </c>
      <c r="D2679">
        <v>-19.968696000000001</v>
      </c>
      <c r="E2679">
        <v>-44.033957999999998</v>
      </c>
      <c r="F2679" t="s">
        <v>9418</v>
      </c>
      <c r="G2679">
        <v>623015</v>
      </c>
      <c r="H2679" t="s">
        <v>9428</v>
      </c>
    </row>
    <row r="2680" spans="1:8" x14ac:dyDescent="0.3">
      <c r="A2680">
        <v>623017</v>
      </c>
      <c r="B2680">
        <v>5078.4699999999993</v>
      </c>
      <c r="C2680">
        <v>24</v>
      </c>
      <c r="D2680">
        <v>-19.915870399999999</v>
      </c>
      <c r="E2680">
        <v>-44.092912299999902</v>
      </c>
      <c r="F2680" t="s">
        <v>9418</v>
      </c>
      <c r="G2680">
        <v>623017</v>
      </c>
      <c r="H2680" t="s">
        <v>9428</v>
      </c>
    </row>
    <row r="2681" spans="1:8" x14ac:dyDescent="0.3">
      <c r="A2681">
        <v>623020</v>
      </c>
      <c r="B2681">
        <v>4759.8399999999992</v>
      </c>
      <c r="C2681">
        <v>18</v>
      </c>
      <c r="D2681">
        <v>-19.926438399999999</v>
      </c>
      <c r="E2681">
        <v>-43.988763300000002</v>
      </c>
      <c r="F2681" t="s">
        <v>9418</v>
      </c>
      <c r="G2681">
        <v>623020</v>
      </c>
      <c r="H2681" t="s">
        <v>9428</v>
      </c>
    </row>
    <row r="2682" spans="1:8" x14ac:dyDescent="0.3">
      <c r="A2682">
        <v>623021</v>
      </c>
      <c r="B2682">
        <v>5455.7699999999986</v>
      </c>
      <c r="C2682">
        <v>21</v>
      </c>
      <c r="D2682">
        <v>-19.9628151</v>
      </c>
      <c r="E2682">
        <v>-43.963600300000003</v>
      </c>
      <c r="F2682" t="s">
        <v>9418</v>
      </c>
      <c r="G2682">
        <v>623021</v>
      </c>
      <c r="H2682" t="s">
        <v>9428</v>
      </c>
    </row>
    <row r="2683" spans="1:8" x14ac:dyDescent="0.3">
      <c r="A2683">
        <v>623023</v>
      </c>
      <c r="B2683">
        <v>5420.3800000000019</v>
      </c>
      <c r="C2683">
        <v>21</v>
      </c>
      <c r="D2683">
        <v>-19.950835600000001</v>
      </c>
      <c r="E2683">
        <v>-43.937587399999998</v>
      </c>
      <c r="F2683" t="s">
        <v>9418</v>
      </c>
      <c r="G2683">
        <v>623023</v>
      </c>
      <c r="H2683" t="s">
        <v>9428</v>
      </c>
    </row>
    <row r="2684" spans="1:8" x14ac:dyDescent="0.3">
      <c r="A2684">
        <v>623031</v>
      </c>
      <c r="B2684">
        <v>2610.5299999999997</v>
      </c>
      <c r="C2684">
        <v>13</v>
      </c>
      <c r="D2684">
        <v>-19.9322683</v>
      </c>
      <c r="E2684">
        <v>-44.083307300000001</v>
      </c>
      <c r="F2684" t="s">
        <v>9418</v>
      </c>
      <c r="G2684">
        <v>623031</v>
      </c>
      <c r="H2684" t="s">
        <v>9429</v>
      </c>
    </row>
    <row r="2685" spans="1:8" x14ac:dyDescent="0.3">
      <c r="A2685">
        <v>623033</v>
      </c>
      <c r="B2685">
        <v>4973.7000000000007</v>
      </c>
      <c r="C2685">
        <v>21</v>
      </c>
      <c r="D2685">
        <v>-19.8265666</v>
      </c>
      <c r="E2685">
        <v>-43.980356499999999</v>
      </c>
      <c r="F2685" t="s">
        <v>9418</v>
      </c>
      <c r="G2685">
        <v>623033</v>
      </c>
      <c r="H2685" t="s">
        <v>9428</v>
      </c>
    </row>
    <row r="2686" spans="1:8" x14ac:dyDescent="0.3">
      <c r="A2686">
        <v>623034</v>
      </c>
      <c r="B2686">
        <v>4344.6100000000006</v>
      </c>
      <c r="C2686">
        <v>20</v>
      </c>
      <c r="D2686">
        <v>-19.912005199999999</v>
      </c>
      <c r="E2686">
        <v>-43.924675499999999</v>
      </c>
      <c r="F2686" t="s">
        <v>9418</v>
      </c>
      <c r="G2686">
        <v>623034</v>
      </c>
      <c r="H2686" t="s">
        <v>9428</v>
      </c>
    </row>
    <row r="2687" spans="1:8" x14ac:dyDescent="0.3">
      <c r="A2687">
        <v>623035</v>
      </c>
      <c r="B2687">
        <v>4517.0899999999992</v>
      </c>
      <c r="C2687">
        <v>19</v>
      </c>
      <c r="D2687">
        <v>-19.786951599999998</v>
      </c>
      <c r="E2687">
        <v>-43.9276883</v>
      </c>
      <c r="F2687" t="s">
        <v>9418</v>
      </c>
      <c r="G2687">
        <v>623035</v>
      </c>
      <c r="H2687" t="s">
        <v>9428</v>
      </c>
    </row>
    <row r="2688" spans="1:8" x14ac:dyDescent="0.3">
      <c r="A2688">
        <v>623036</v>
      </c>
      <c r="B2688">
        <v>6294.8</v>
      </c>
      <c r="C2688">
        <v>26</v>
      </c>
      <c r="D2688">
        <v>-19.8691298</v>
      </c>
      <c r="E2688">
        <v>-43.8946513</v>
      </c>
      <c r="F2688" t="s">
        <v>9418</v>
      </c>
      <c r="G2688">
        <v>623036</v>
      </c>
      <c r="H2688" t="s">
        <v>9429</v>
      </c>
    </row>
    <row r="2689" spans="1:8" x14ac:dyDescent="0.3">
      <c r="A2689">
        <v>623048</v>
      </c>
      <c r="B2689">
        <v>6469.76</v>
      </c>
      <c r="C2689">
        <v>24</v>
      </c>
      <c r="D2689">
        <v>-19.8946568</v>
      </c>
      <c r="E2689">
        <v>-44.0086759</v>
      </c>
      <c r="F2689" t="s">
        <v>9418</v>
      </c>
      <c r="G2689">
        <v>623048</v>
      </c>
      <c r="H2689" t="s">
        <v>9428</v>
      </c>
    </row>
    <row r="2690" spans="1:8" x14ac:dyDescent="0.3">
      <c r="A2690">
        <v>623050</v>
      </c>
      <c r="B2690">
        <v>10347.789999999999</v>
      </c>
      <c r="C2690">
        <v>30</v>
      </c>
      <c r="D2690">
        <v>-19.9312501</v>
      </c>
      <c r="E2690">
        <v>-43.923147399999998</v>
      </c>
      <c r="F2690" t="s">
        <v>9418</v>
      </c>
      <c r="G2690">
        <v>623050</v>
      </c>
      <c r="H2690" t="s">
        <v>9428</v>
      </c>
    </row>
    <row r="2691" spans="1:8" x14ac:dyDescent="0.3">
      <c r="A2691">
        <v>623088</v>
      </c>
      <c r="B2691">
        <v>32951.89</v>
      </c>
      <c r="C2691">
        <v>69</v>
      </c>
      <c r="D2691">
        <v>-23.485854400000001</v>
      </c>
      <c r="E2691">
        <v>-46.692881499999999</v>
      </c>
      <c r="F2691" t="s">
        <v>9418</v>
      </c>
      <c r="G2691">
        <v>623088</v>
      </c>
      <c r="H2691" t="s">
        <v>9430</v>
      </c>
    </row>
    <row r="2692" spans="1:8" x14ac:dyDescent="0.3">
      <c r="A2692">
        <v>623089</v>
      </c>
      <c r="B2692">
        <v>24830.1</v>
      </c>
      <c r="C2692">
        <v>76</v>
      </c>
      <c r="D2692">
        <v>-23.468166499999999</v>
      </c>
      <c r="E2692">
        <v>-46.591026199999902</v>
      </c>
      <c r="F2692" t="s">
        <v>9418</v>
      </c>
      <c r="G2692">
        <v>623089</v>
      </c>
      <c r="H2692" t="s">
        <v>9431</v>
      </c>
    </row>
    <row r="2693" spans="1:8" x14ac:dyDescent="0.3">
      <c r="A2693">
        <v>623090</v>
      </c>
      <c r="B2693">
        <v>49370.54</v>
      </c>
      <c r="C2693">
        <v>99</v>
      </c>
      <c r="D2693">
        <v>-23.655912000000001</v>
      </c>
      <c r="E2693">
        <v>-46.700832499999997</v>
      </c>
      <c r="F2693" t="s">
        <v>9418</v>
      </c>
      <c r="G2693">
        <v>623090</v>
      </c>
      <c r="H2693" t="s">
        <v>9432</v>
      </c>
    </row>
    <row r="2694" spans="1:8" x14ac:dyDescent="0.3">
      <c r="A2694">
        <v>623091</v>
      </c>
      <c r="B2694">
        <v>15430.41</v>
      </c>
      <c r="C2694">
        <v>61</v>
      </c>
      <c r="D2694">
        <v>-23.484833099999999</v>
      </c>
      <c r="E2694">
        <v>-46.378170999999902</v>
      </c>
      <c r="F2694" t="s">
        <v>9418</v>
      </c>
      <c r="G2694">
        <v>623091</v>
      </c>
      <c r="H2694" t="s">
        <v>9431</v>
      </c>
    </row>
    <row r="2695" spans="1:8" x14ac:dyDescent="0.3">
      <c r="A2695">
        <v>623092</v>
      </c>
      <c r="B2695">
        <v>45175.200000000026</v>
      </c>
      <c r="C2695">
        <v>80</v>
      </c>
      <c r="D2695">
        <v>-23.717010800000001</v>
      </c>
      <c r="E2695">
        <v>-46.699125199999997</v>
      </c>
      <c r="F2695" t="s">
        <v>9418</v>
      </c>
      <c r="G2695">
        <v>623092</v>
      </c>
      <c r="H2695" t="s">
        <v>9431</v>
      </c>
    </row>
    <row r="2696" spans="1:8" x14ac:dyDescent="0.3">
      <c r="A2696">
        <v>623093</v>
      </c>
      <c r="B2696">
        <v>18946.850000000002</v>
      </c>
      <c r="C2696">
        <v>57</v>
      </c>
      <c r="D2696">
        <v>-23.4579892</v>
      </c>
      <c r="E2696">
        <v>-46.613817699999998</v>
      </c>
      <c r="F2696" t="s">
        <v>9418</v>
      </c>
      <c r="G2696">
        <v>623093</v>
      </c>
      <c r="H2696" t="s">
        <v>9431</v>
      </c>
    </row>
    <row r="2697" spans="1:8" x14ac:dyDescent="0.3">
      <c r="A2697">
        <v>623094</v>
      </c>
      <c r="B2697">
        <v>32900.950000000004</v>
      </c>
      <c r="C2697">
        <v>71</v>
      </c>
      <c r="D2697">
        <v>-23.7486751</v>
      </c>
      <c r="E2697">
        <v>-46.7098893</v>
      </c>
      <c r="F2697" t="s">
        <v>9418</v>
      </c>
      <c r="G2697">
        <v>623094</v>
      </c>
      <c r="H2697" t="s">
        <v>9431</v>
      </c>
    </row>
    <row r="2698" spans="1:8" x14ac:dyDescent="0.3">
      <c r="A2698">
        <v>623095</v>
      </c>
      <c r="B2698">
        <v>30097.270000000004</v>
      </c>
      <c r="C2698">
        <v>71</v>
      </c>
      <c r="D2698">
        <v>-23.582816000000001</v>
      </c>
      <c r="E2698">
        <v>-46.592092200000003</v>
      </c>
      <c r="F2698" t="s">
        <v>9418</v>
      </c>
      <c r="G2698">
        <v>623095</v>
      </c>
      <c r="H2698" t="s">
        <v>9432</v>
      </c>
    </row>
    <row r="2699" spans="1:8" x14ac:dyDescent="0.3">
      <c r="A2699">
        <v>623096</v>
      </c>
      <c r="B2699">
        <v>42960.89</v>
      </c>
      <c r="C2699">
        <v>65</v>
      </c>
      <c r="D2699">
        <v>-23.526611899999999</v>
      </c>
      <c r="E2699">
        <v>-46.6732455</v>
      </c>
      <c r="F2699" t="s">
        <v>9418</v>
      </c>
      <c r="G2699">
        <v>623096</v>
      </c>
      <c r="H2699" t="s">
        <v>9432</v>
      </c>
    </row>
    <row r="2700" spans="1:8" x14ac:dyDescent="0.3">
      <c r="A2700">
        <v>623097</v>
      </c>
      <c r="B2700">
        <v>46407.130000000019</v>
      </c>
      <c r="C2700">
        <v>75</v>
      </c>
      <c r="D2700">
        <v>-23.547115399999999</v>
      </c>
      <c r="E2700">
        <v>-46.563345299999902</v>
      </c>
      <c r="F2700" t="s">
        <v>9418</v>
      </c>
      <c r="G2700">
        <v>623097</v>
      </c>
      <c r="H2700" t="s">
        <v>9432</v>
      </c>
    </row>
    <row r="2701" spans="1:8" x14ac:dyDescent="0.3">
      <c r="A2701">
        <v>623098</v>
      </c>
      <c r="B2701">
        <v>58939.070000000014</v>
      </c>
      <c r="C2701">
        <v>73</v>
      </c>
      <c r="D2701">
        <v>-23.684963100000001</v>
      </c>
      <c r="E2701">
        <v>-46.545207900000001</v>
      </c>
      <c r="F2701" t="s">
        <v>9418</v>
      </c>
      <c r="G2701">
        <v>623098</v>
      </c>
      <c r="H2701" t="s">
        <v>9432</v>
      </c>
    </row>
    <row r="2702" spans="1:8" x14ac:dyDescent="0.3">
      <c r="A2702">
        <v>623099</v>
      </c>
      <c r="B2702">
        <v>22586.060000000005</v>
      </c>
      <c r="C2702">
        <v>71</v>
      </c>
      <c r="D2702">
        <v>-23.525237400000002</v>
      </c>
      <c r="E2702">
        <v>-46.546978199999998</v>
      </c>
      <c r="F2702" t="s">
        <v>9418</v>
      </c>
      <c r="G2702">
        <v>623099</v>
      </c>
      <c r="H2702" t="s">
        <v>9431</v>
      </c>
    </row>
    <row r="2703" spans="1:8" x14ac:dyDescent="0.3">
      <c r="A2703">
        <v>624685</v>
      </c>
      <c r="B2703">
        <v>14387.6</v>
      </c>
      <c r="C2703">
        <v>51</v>
      </c>
      <c r="D2703">
        <v>-23.5960821</v>
      </c>
      <c r="E2703">
        <v>-46.668005699999902</v>
      </c>
      <c r="F2703" t="s">
        <v>9418</v>
      </c>
      <c r="G2703">
        <v>624685</v>
      </c>
      <c r="H2703" t="s">
        <v>9433</v>
      </c>
    </row>
    <row r="2704" spans="1:8" x14ac:dyDescent="0.3">
      <c r="A2704">
        <v>625898</v>
      </c>
      <c r="B2704">
        <v>1560.6499999999999</v>
      </c>
      <c r="C2704">
        <v>14</v>
      </c>
      <c r="D2704">
        <v>-22.959367499999999</v>
      </c>
      <c r="E2704">
        <v>-43.384849500000001</v>
      </c>
      <c r="F2704" t="s">
        <v>9418</v>
      </c>
      <c r="G2704">
        <v>625898</v>
      </c>
      <c r="H2704" t="s">
        <v>9434</v>
      </c>
    </row>
    <row r="2705" spans="1:8" x14ac:dyDescent="0.3">
      <c r="A2705">
        <v>627108</v>
      </c>
      <c r="B2705">
        <v>25289.46000000001</v>
      </c>
      <c r="C2705">
        <v>41</v>
      </c>
      <c r="D2705">
        <v>-23.601959999999998</v>
      </c>
      <c r="E2705">
        <v>-46.620908700000001</v>
      </c>
      <c r="F2705" t="s">
        <v>9418</v>
      </c>
      <c r="G2705">
        <v>627108</v>
      </c>
      <c r="H2705" t="s">
        <v>9435</v>
      </c>
    </row>
    <row r="2706" spans="1:8" x14ac:dyDescent="0.3">
      <c r="A2706">
        <v>628326</v>
      </c>
      <c r="B2706">
        <v>10703.810000000001</v>
      </c>
      <c r="C2706">
        <v>40</v>
      </c>
      <c r="D2706">
        <v>-22.738261300000001</v>
      </c>
      <c r="E2706">
        <v>-46.893259399999998</v>
      </c>
      <c r="F2706" t="s">
        <v>9418</v>
      </c>
      <c r="G2706">
        <v>628326</v>
      </c>
      <c r="H2706" t="s">
        <v>9436</v>
      </c>
    </row>
    <row r="2707" spans="1:8" x14ac:dyDescent="0.3">
      <c r="A2707">
        <v>629007</v>
      </c>
      <c r="B2707">
        <v>7883.7599999999984</v>
      </c>
      <c r="C2707">
        <v>26</v>
      </c>
      <c r="D2707">
        <v>-23.554327700000002</v>
      </c>
      <c r="E2707">
        <v>-46.492498500000004</v>
      </c>
      <c r="F2707" t="s">
        <v>9418</v>
      </c>
      <c r="G2707">
        <v>629007</v>
      </c>
      <c r="H2707" t="s">
        <v>7070</v>
      </c>
    </row>
    <row r="2708" spans="1:8" x14ac:dyDescent="0.3">
      <c r="A2708">
        <v>629156</v>
      </c>
      <c r="B2708">
        <v>57.720000000000006</v>
      </c>
      <c r="C2708">
        <v>5</v>
      </c>
      <c r="D2708">
        <v>-23.618459099999999</v>
      </c>
      <c r="E2708">
        <v>-46.697751400000001</v>
      </c>
      <c r="F2708" t="s">
        <v>9418</v>
      </c>
      <c r="G2708">
        <v>629156</v>
      </c>
      <c r="H2708" t="s">
        <v>9437</v>
      </c>
    </row>
    <row r="2709" spans="1:8" x14ac:dyDescent="0.3">
      <c r="A2709">
        <v>629737</v>
      </c>
      <c r="B2709">
        <v>62220.71</v>
      </c>
      <c r="C2709">
        <v>88</v>
      </c>
      <c r="D2709">
        <v>-7.2134309999999999</v>
      </c>
      <c r="E2709">
        <v>-35.885038000000002</v>
      </c>
      <c r="F2709" t="s">
        <v>9418</v>
      </c>
      <c r="G2709">
        <v>629737</v>
      </c>
      <c r="H2709" t="s">
        <v>9438</v>
      </c>
    </row>
    <row r="2710" spans="1:8" x14ac:dyDescent="0.3">
      <c r="A2710">
        <v>629781</v>
      </c>
      <c r="B2710">
        <v>3330</v>
      </c>
      <c r="C2710">
        <v>1</v>
      </c>
      <c r="D2710">
        <v>-31.701921500000001</v>
      </c>
      <c r="E2710">
        <v>-52.340197600000003</v>
      </c>
      <c r="F2710" t="s">
        <v>9418</v>
      </c>
      <c r="G2710">
        <v>629781</v>
      </c>
      <c r="H2710" t="s">
        <v>346</v>
      </c>
    </row>
    <row r="2711" spans="1:8" x14ac:dyDescent="0.3">
      <c r="A2711">
        <v>629963</v>
      </c>
      <c r="B2711">
        <v>20162.199999999997</v>
      </c>
      <c r="C2711">
        <v>22</v>
      </c>
      <c r="D2711">
        <v>-23.647423100000001</v>
      </c>
      <c r="E2711">
        <v>-46.847352699999902</v>
      </c>
      <c r="F2711" t="s">
        <v>9418</v>
      </c>
      <c r="G2711">
        <v>629963</v>
      </c>
      <c r="H2711" t="s">
        <v>9439</v>
      </c>
    </row>
    <row r="2712" spans="1:8" x14ac:dyDescent="0.3">
      <c r="A2712">
        <v>630264</v>
      </c>
      <c r="B2712">
        <v>14618.380000000001</v>
      </c>
      <c r="C2712">
        <v>55</v>
      </c>
      <c r="D2712">
        <v>-22.782019999999999</v>
      </c>
      <c r="E2712">
        <v>-43.430538899999902</v>
      </c>
      <c r="F2712" t="s">
        <v>9418</v>
      </c>
      <c r="G2712">
        <v>630264</v>
      </c>
      <c r="H2712" t="s">
        <v>9440</v>
      </c>
    </row>
    <row r="2713" spans="1:8" x14ac:dyDescent="0.3">
      <c r="A2713">
        <v>630520</v>
      </c>
      <c r="B2713">
        <v>1303523.4200000002</v>
      </c>
      <c r="C2713">
        <v>197</v>
      </c>
      <c r="D2713">
        <v>-23.4744493</v>
      </c>
      <c r="E2713">
        <v>-46.532204900000004</v>
      </c>
      <c r="F2713" t="s">
        <v>9418</v>
      </c>
      <c r="G2713">
        <v>630520</v>
      </c>
      <c r="H2713" t="s">
        <v>9441</v>
      </c>
    </row>
    <row r="2714" spans="1:8" x14ac:dyDescent="0.3">
      <c r="A2714">
        <v>631164</v>
      </c>
      <c r="B2714">
        <v>396854.47999999981</v>
      </c>
      <c r="C2714">
        <v>67</v>
      </c>
      <c r="D2714">
        <v>-16.771837399999999</v>
      </c>
      <c r="E2714">
        <v>-43.846288600000001</v>
      </c>
      <c r="F2714" t="s">
        <v>9418</v>
      </c>
      <c r="G2714">
        <v>631164</v>
      </c>
      <c r="H2714" t="s">
        <v>9442</v>
      </c>
    </row>
    <row r="2715" spans="1:8" x14ac:dyDescent="0.3">
      <c r="A2715">
        <v>631466</v>
      </c>
      <c r="B2715">
        <v>16413.64</v>
      </c>
      <c r="C2715">
        <v>7</v>
      </c>
      <c r="D2715">
        <v>-22.270541600000001</v>
      </c>
      <c r="E2715">
        <v>-48.561023900000002</v>
      </c>
      <c r="F2715" t="s">
        <v>9418</v>
      </c>
      <c r="G2715">
        <v>631466</v>
      </c>
      <c r="H2715" t="s">
        <v>9443</v>
      </c>
    </row>
    <row r="2716" spans="1:8" x14ac:dyDescent="0.3">
      <c r="A2716">
        <v>631469</v>
      </c>
      <c r="B2716">
        <v>433.74</v>
      </c>
      <c r="C2716">
        <v>2</v>
      </c>
      <c r="D2716">
        <v>-22.871612899999999</v>
      </c>
      <c r="E2716">
        <v>-48.448512399999998</v>
      </c>
      <c r="F2716" t="s">
        <v>9418</v>
      </c>
      <c r="G2716">
        <v>631469</v>
      </c>
      <c r="H2716" t="s">
        <v>9443</v>
      </c>
    </row>
    <row r="2717" spans="1:8" x14ac:dyDescent="0.3">
      <c r="A2717">
        <v>631470</v>
      </c>
      <c r="B2717">
        <v>2110.2600000000002</v>
      </c>
      <c r="C2717">
        <v>5</v>
      </c>
      <c r="D2717">
        <v>-22.879936699999998</v>
      </c>
      <c r="E2717">
        <v>-48.441301299999999</v>
      </c>
      <c r="F2717" t="s">
        <v>9418</v>
      </c>
      <c r="G2717">
        <v>631470</v>
      </c>
      <c r="H2717" t="s">
        <v>9444</v>
      </c>
    </row>
    <row r="2718" spans="1:8" x14ac:dyDescent="0.3">
      <c r="A2718">
        <v>631471</v>
      </c>
      <c r="B2718">
        <v>541.27</v>
      </c>
      <c r="C2718">
        <v>3</v>
      </c>
      <c r="D2718">
        <v>-22.734786100000001</v>
      </c>
      <c r="E2718">
        <v>-48.566914300000001</v>
      </c>
      <c r="F2718" t="s">
        <v>9418</v>
      </c>
      <c r="G2718">
        <v>631471</v>
      </c>
      <c r="H2718" t="s">
        <v>9443</v>
      </c>
    </row>
    <row r="2719" spans="1:8" x14ac:dyDescent="0.3">
      <c r="A2719">
        <v>631472</v>
      </c>
      <c r="B2719">
        <v>1294.57</v>
      </c>
      <c r="C2719">
        <v>6</v>
      </c>
      <c r="D2719">
        <v>-22.8926914</v>
      </c>
      <c r="E2719">
        <v>-48.450635899999902</v>
      </c>
      <c r="F2719" t="s">
        <v>9418</v>
      </c>
      <c r="G2719">
        <v>631472</v>
      </c>
      <c r="H2719" t="s">
        <v>9444</v>
      </c>
    </row>
    <row r="2720" spans="1:8" x14ac:dyDescent="0.3">
      <c r="A2720">
        <v>631474</v>
      </c>
      <c r="B2720">
        <v>5520.27</v>
      </c>
      <c r="C2720">
        <v>26</v>
      </c>
      <c r="D2720">
        <v>-22.294226500000001</v>
      </c>
      <c r="E2720">
        <v>-48.564401599999997</v>
      </c>
      <c r="F2720" t="s">
        <v>9418</v>
      </c>
      <c r="G2720">
        <v>631474</v>
      </c>
      <c r="H2720" t="s">
        <v>9443</v>
      </c>
    </row>
    <row r="2721" spans="1:8" x14ac:dyDescent="0.3">
      <c r="A2721">
        <v>631485</v>
      </c>
      <c r="B2721">
        <v>6515.7899999999981</v>
      </c>
      <c r="C2721">
        <v>22</v>
      </c>
      <c r="D2721">
        <v>-22.021500400000001</v>
      </c>
      <c r="E2721">
        <v>-47.896371899999998</v>
      </c>
      <c r="F2721" t="s">
        <v>9418</v>
      </c>
      <c r="G2721">
        <v>631485</v>
      </c>
      <c r="H2721" t="s">
        <v>9443</v>
      </c>
    </row>
    <row r="2722" spans="1:8" x14ac:dyDescent="0.3">
      <c r="A2722">
        <v>631909</v>
      </c>
      <c r="B2722">
        <v>20897.589999999997</v>
      </c>
      <c r="C2722">
        <v>95</v>
      </c>
      <c r="D2722">
        <v>-3.7353540999999901</v>
      </c>
      <c r="E2722">
        <v>-38.472137400000001</v>
      </c>
      <c r="F2722" t="s">
        <v>9418</v>
      </c>
      <c r="G2722">
        <v>631909</v>
      </c>
      <c r="H2722" t="s">
        <v>9445</v>
      </c>
    </row>
    <row r="2723" spans="1:8" x14ac:dyDescent="0.3">
      <c r="A2723">
        <v>631910</v>
      </c>
      <c r="B2723">
        <v>35862.729999999989</v>
      </c>
      <c r="C2723">
        <v>114</v>
      </c>
      <c r="D2723">
        <v>-3.7993648000000002</v>
      </c>
      <c r="E2723">
        <v>-38.503126000000002</v>
      </c>
      <c r="F2723" t="s">
        <v>9418</v>
      </c>
      <c r="G2723">
        <v>631910</v>
      </c>
      <c r="H2723" t="s">
        <v>9445</v>
      </c>
    </row>
    <row r="2724" spans="1:8" x14ac:dyDescent="0.3">
      <c r="A2724">
        <v>631911</v>
      </c>
      <c r="B2724">
        <v>26528.399999999998</v>
      </c>
      <c r="C2724">
        <v>102</v>
      </c>
      <c r="D2724">
        <v>-3.7399819000000001</v>
      </c>
      <c r="E2724">
        <v>-38.540481700000001</v>
      </c>
      <c r="F2724" t="s">
        <v>9418</v>
      </c>
      <c r="G2724">
        <v>631911</v>
      </c>
      <c r="H2724" t="s">
        <v>9445</v>
      </c>
    </row>
    <row r="2725" spans="1:8" x14ac:dyDescent="0.3">
      <c r="A2725">
        <v>631912</v>
      </c>
      <c r="B2725">
        <v>42229.09</v>
      </c>
      <c r="C2725">
        <v>105</v>
      </c>
      <c r="D2725">
        <v>-3.7525024</v>
      </c>
      <c r="E2725">
        <v>-38.508146699999998</v>
      </c>
      <c r="F2725" t="s">
        <v>9418</v>
      </c>
      <c r="G2725">
        <v>631912</v>
      </c>
      <c r="H2725" t="s">
        <v>9445</v>
      </c>
    </row>
    <row r="2726" spans="1:8" x14ac:dyDescent="0.3">
      <c r="A2726">
        <v>632068</v>
      </c>
      <c r="B2726">
        <v>98055.469999999987</v>
      </c>
      <c r="C2726">
        <v>90</v>
      </c>
      <c r="D2726">
        <v>-22.856310499999999</v>
      </c>
      <c r="E2726">
        <v>-43.259344200000001</v>
      </c>
      <c r="F2726" t="s">
        <v>9418</v>
      </c>
      <c r="G2726">
        <v>632068</v>
      </c>
      <c r="H2726" t="s">
        <v>9446</v>
      </c>
    </row>
    <row r="2727" spans="1:8" x14ac:dyDescent="0.3">
      <c r="A2727">
        <v>632813</v>
      </c>
      <c r="B2727">
        <v>68.819999999999993</v>
      </c>
      <c r="C2727">
        <v>2</v>
      </c>
      <c r="D2727">
        <v>-3.7322115999999999</v>
      </c>
      <c r="E2727">
        <v>-38.488632099999997</v>
      </c>
      <c r="F2727" t="s">
        <v>9418</v>
      </c>
      <c r="G2727">
        <v>632813</v>
      </c>
      <c r="H2727" t="s">
        <v>9447</v>
      </c>
    </row>
    <row r="2728" spans="1:8" x14ac:dyDescent="0.3">
      <c r="A2728">
        <v>632814</v>
      </c>
      <c r="B2728">
        <v>28.08</v>
      </c>
      <c r="C2728">
        <v>1</v>
      </c>
      <c r="D2728">
        <v>-3.7250450000000002</v>
      </c>
      <c r="E2728">
        <v>-38.551212799999902</v>
      </c>
      <c r="F2728" t="s">
        <v>9418</v>
      </c>
      <c r="G2728">
        <v>632814</v>
      </c>
      <c r="H2728" t="s">
        <v>9447</v>
      </c>
    </row>
    <row r="2729" spans="1:8" x14ac:dyDescent="0.3">
      <c r="A2729">
        <v>632817</v>
      </c>
      <c r="B2729">
        <v>149570.50999999998</v>
      </c>
      <c r="C2729">
        <v>106</v>
      </c>
      <c r="D2729">
        <v>-3.7100591000000001</v>
      </c>
      <c r="E2729">
        <v>-38.581949600000002</v>
      </c>
      <c r="F2729" t="s">
        <v>9418</v>
      </c>
      <c r="G2729">
        <v>632817</v>
      </c>
      <c r="H2729" t="s">
        <v>9447</v>
      </c>
    </row>
    <row r="2730" spans="1:8" x14ac:dyDescent="0.3">
      <c r="A2730">
        <v>633006</v>
      </c>
      <c r="B2730">
        <v>16116.67</v>
      </c>
      <c r="C2730">
        <v>33</v>
      </c>
      <c r="D2730">
        <v>-23.6101107</v>
      </c>
      <c r="E2730">
        <v>-46.508566299999998</v>
      </c>
      <c r="F2730" t="s">
        <v>9418</v>
      </c>
      <c r="G2730">
        <v>633006</v>
      </c>
      <c r="H2730" t="s">
        <v>9448</v>
      </c>
    </row>
    <row r="2731" spans="1:8" x14ac:dyDescent="0.3">
      <c r="A2731">
        <v>633007</v>
      </c>
      <c r="B2731">
        <v>6407.9299999999985</v>
      </c>
      <c r="C2731">
        <v>23</v>
      </c>
      <c r="D2731">
        <v>-23.596391100000002</v>
      </c>
      <c r="E2731">
        <v>-46.454445</v>
      </c>
      <c r="F2731" t="s">
        <v>9418</v>
      </c>
      <c r="G2731">
        <v>633007</v>
      </c>
      <c r="H2731" t="s">
        <v>9449</v>
      </c>
    </row>
    <row r="2732" spans="1:8" x14ac:dyDescent="0.3">
      <c r="A2732">
        <v>633009</v>
      </c>
      <c r="B2732">
        <v>6980.87</v>
      </c>
      <c r="C2732">
        <v>21</v>
      </c>
      <c r="D2732">
        <v>-23.599173400000002</v>
      </c>
      <c r="E2732">
        <v>-46.5161886</v>
      </c>
      <c r="F2732" t="s">
        <v>9418</v>
      </c>
      <c r="G2732">
        <v>633009</v>
      </c>
      <c r="H2732" t="s">
        <v>9448</v>
      </c>
    </row>
    <row r="2733" spans="1:8" x14ac:dyDescent="0.3">
      <c r="A2733">
        <v>633010</v>
      </c>
      <c r="B2733">
        <v>15560.24</v>
      </c>
      <c r="C2733">
        <v>34</v>
      </c>
      <c r="D2733">
        <v>-23.521287900000001</v>
      </c>
      <c r="E2733">
        <v>-46.386760000000002</v>
      </c>
      <c r="F2733" t="s">
        <v>9418</v>
      </c>
      <c r="G2733">
        <v>633010</v>
      </c>
      <c r="H2733" t="s">
        <v>9448</v>
      </c>
    </row>
    <row r="2734" spans="1:8" x14ac:dyDescent="0.3">
      <c r="A2734">
        <v>633011</v>
      </c>
      <c r="B2734">
        <v>12387.279999999999</v>
      </c>
      <c r="C2734">
        <v>30</v>
      </c>
      <c r="D2734">
        <v>-23.596496699999999</v>
      </c>
      <c r="E2734">
        <v>-46.456127799999997</v>
      </c>
      <c r="F2734" t="s">
        <v>9418</v>
      </c>
      <c r="G2734">
        <v>633011</v>
      </c>
      <c r="H2734" t="s">
        <v>9450</v>
      </c>
    </row>
    <row r="2735" spans="1:8" x14ac:dyDescent="0.3">
      <c r="A2735">
        <v>633849</v>
      </c>
      <c r="B2735">
        <v>7478.1799999999994</v>
      </c>
      <c r="C2735">
        <v>29</v>
      </c>
      <c r="D2735">
        <v>-22.936364399999999</v>
      </c>
      <c r="E2735">
        <v>-43.024711500000002</v>
      </c>
      <c r="F2735" t="s">
        <v>9418</v>
      </c>
      <c r="G2735">
        <v>633849</v>
      </c>
      <c r="H2735" t="s">
        <v>9451</v>
      </c>
    </row>
    <row r="2736" spans="1:8" x14ac:dyDescent="0.3">
      <c r="A2736">
        <v>634369</v>
      </c>
      <c r="B2736">
        <v>89.92</v>
      </c>
      <c r="C2736">
        <v>1</v>
      </c>
      <c r="D2736">
        <v>-23.995724500000001</v>
      </c>
      <c r="E2736">
        <v>-46.256407600000003</v>
      </c>
      <c r="F2736" t="s">
        <v>9418</v>
      </c>
      <c r="G2736">
        <v>634369</v>
      </c>
      <c r="H2736" t="s">
        <v>9396</v>
      </c>
    </row>
    <row r="2737" spans="1:8" x14ac:dyDescent="0.3">
      <c r="A2737">
        <v>634382</v>
      </c>
      <c r="B2737">
        <v>58979.619999999995</v>
      </c>
      <c r="C2737">
        <v>32</v>
      </c>
      <c r="D2737">
        <v>-20.456139</v>
      </c>
      <c r="E2737">
        <v>-54.607725899999998</v>
      </c>
      <c r="F2737" t="s">
        <v>9418</v>
      </c>
      <c r="G2737">
        <v>634382</v>
      </c>
      <c r="H2737" t="s">
        <v>50</v>
      </c>
    </row>
    <row r="2738" spans="1:8" x14ac:dyDescent="0.3">
      <c r="A2738">
        <v>634638</v>
      </c>
      <c r="B2738">
        <v>23741.959999999995</v>
      </c>
      <c r="C2738">
        <v>24</v>
      </c>
      <c r="D2738">
        <v>-23.707042000000001</v>
      </c>
      <c r="E2738">
        <v>-46.849991000000003</v>
      </c>
      <c r="F2738" t="s">
        <v>9418</v>
      </c>
      <c r="G2738">
        <v>634638</v>
      </c>
      <c r="H2738" t="s">
        <v>9452</v>
      </c>
    </row>
    <row r="2739" spans="1:8" x14ac:dyDescent="0.3">
      <c r="A2739">
        <v>635185</v>
      </c>
      <c r="B2739">
        <v>2761.5699999999997</v>
      </c>
      <c r="C2739">
        <v>12</v>
      </c>
      <c r="D2739">
        <v>-23.535564699999998</v>
      </c>
      <c r="E2739">
        <v>-46.313330399999998</v>
      </c>
      <c r="F2739" t="s">
        <v>9418</v>
      </c>
      <c r="G2739">
        <v>635185</v>
      </c>
      <c r="H2739" t="s">
        <v>7100</v>
      </c>
    </row>
    <row r="2740" spans="1:8" x14ac:dyDescent="0.3">
      <c r="A2740">
        <v>635936</v>
      </c>
      <c r="B2740">
        <v>12203.800000000005</v>
      </c>
      <c r="C2740">
        <v>45</v>
      </c>
      <c r="D2740">
        <v>-23.282087199999999</v>
      </c>
      <c r="E2740">
        <v>-45.894484599999998</v>
      </c>
      <c r="F2740" t="s">
        <v>9418</v>
      </c>
      <c r="G2740">
        <v>635936</v>
      </c>
      <c r="H2740" t="s">
        <v>9453</v>
      </c>
    </row>
    <row r="2741" spans="1:8" x14ac:dyDescent="0.3">
      <c r="A2741">
        <v>636712</v>
      </c>
      <c r="B2741">
        <v>33976.220000000016</v>
      </c>
      <c r="C2741">
        <v>78</v>
      </c>
      <c r="D2741">
        <v>-3.7177069999999901</v>
      </c>
      <c r="E2741">
        <v>-38.595537</v>
      </c>
      <c r="F2741" t="s">
        <v>9418</v>
      </c>
      <c r="G2741">
        <v>636712</v>
      </c>
      <c r="H2741" t="s">
        <v>9454</v>
      </c>
    </row>
    <row r="2742" spans="1:8" x14ac:dyDescent="0.3">
      <c r="A2742">
        <v>636713</v>
      </c>
      <c r="B2742">
        <v>21335.090000000004</v>
      </c>
      <c r="C2742">
        <v>59</v>
      </c>
      <c r="D2742">
        <v>-3.7316159</v>
      </c>
      <c r="E2742">
        <v>-38.526724899999998</v>
      </c>
      <c r="F2742" t="s">
        <v>9418</v>
      </c>
      <c r="G2742">
        <v>636713</v>
      </c>
      <c r="H2742" t="s">
        <v>9454</v>
      </c>
    </row>
    <row r="2743" spans="1:8" x14ac:dyDescent="0.3">
      <c r="A2743">
        <v>636714</v>
      </c>
      <c r="B2743">
        <v>39288.58</v>
      </c>
      <c r="C2743">
        <v>65</v>
      </c>
      <c r="D2743">
        <v>-7.2033465000000003</v>
      </c>
      <c r="E2743">
        <v>-39.317297799999999</v>
      </c>
      <c r="F2743" t="s">
        <v>9418</v>
      </c>
      <c r="G2743">
        <v>636714</v>
      </c>
      <c r="H2743" t="s">
        <v>9454</v>
      </c>
    </row>
    <row r="2744" spans="1:8" x14ac:dyDescent="0.3">
      <c r="A2744">
        <v>636715</v>
      </c>
      <c r="B2744">
        <v>37971.009999999995</v>
      </c>
      <c r="C2744">
        <v>56</v>
      </c>
      <c r="D2744">
        <v>-3.6793504000000001</v>
      </c>
      <c r="E2744">
        <v>-40.361838599999999</v>
      </c>
      <c r="F2744" t="s">
        <v>9418</v>
      </c>
      <c r="G2744">
        <v>636715</v>
      </c>
      <c r="H2744" t="s">
        <v>9454</v>
      </c>
    </row>
    <row r="2745" spans="1:8" x14ac:dyDescent="0.3">
      <c r="A2745">
        <v>636717</v>
      </c>
      <c r="B2745">
        <v>20816.750000000004</v>
      </c>
      <c r="C2745">
        <v>58</v>
      </c>
      <c r="D2745">
        <v>-3.7738678999999999</v>
      </c>
      <c r="E2745">
        <v>-38.567983599999998</v>
      </c>
      <c r="F2745" t="s">
        <v>9418</v>
      </c>
      <c r="G2745">
        <v>636717</v>
      </c>
      <c r="H2745" t="s">
        <v>9454</v>
      </c>
    </row>
    <row r="2746" spans="1:8" x14ac:dyDescent="0.3">
      <c r="A2746">
        <v>637186</v>
      </c>
      <c r="B2746">
        <v>5848.45</v>
      </c>
      <c r="C2746">
        <v>20</v>
      </c>
      <c r="D2746">
        <v>-25.426721000000001</v>
      </c>
      <c r="E2746">
        <v>-49.251168999999997</v>
      </c>
      <c r="F2746" t="s">
        <v>9418</v>
      </c>
      <c r="G2746">
        <v>637186</v>
      </c>
      <c r="H2746" t="s">
        <v>9455</v>
      </c>
    </row>
    <row r="2747" spans="1:8" x14ac:dyDescent="0.3">
      <c r="A2747">
        <v>637187</v>
      </c>
      <c r="B2747">
        <v>3419.5899999999997</v>
      </c>
      <c r="C2747">
        <v>21</v>
      </c>
      <c r="D2747">
        <v>-25.451428499999999</v>
      </c>
      <c r="E2747">
        <v>-49.294806700000002</v>
      </c>
      <c r="F2747" t="s">
        <v>9418</v>
      </c>
      <c r="G2747">
        <v>637187</v>
      </c>
      <c r="H2747" t="s">
        <v>9455</v>
      </c>
    </row>
    <row r="2748" spans="1:8" x14ac:dyDescent="0.3">
      <c r="A2748">
        <v>637480</v>
      </c>
      <c r="B2748">
        <v>25484.280000000002</v>
      </c>
      <c r="C2748">
        <v>13</v>
      </c>
      <c r="D2748">
        <v>-23.548373699999999</v>
      </c>
      <c r="E2748">
        <v>-46.630012999999998</v>
      </c>
      <c r="F2748" t="s">
        <v>9418</v>
      </c>
      <c r="G2748">
        <v>637480</v>
      </c>
      <c r="H2748" t="s">
        <v>9456</v>
      </c>
    </row>
    <row r="2749" spans="1:8" x14ac:dyDescent="0.3">
      <c r="A2749">
        <v>637545</v>
      </c>
      <c r="B2749">
        <v>14252.600000000004</v>
      </c>
      <c r="C2749">
        <v>35</v>
      </c>
      <c r="D2749">
        <v>-23.174494200000002</v>
      </c>
      <c r="E2749">
        <v>-45.8163251</v>
      </c>
      <c r="F2749" t="s">
        <v>9418</v>
      </c>
      <c r="G2749">
        <v>637545</v>
      </c>
      <c r="H2749" t="s">
        <v>9457</v>
      </c>
    </row>
    <row r="2750" spans="1:8" x14ac:dyDescent="0.3">
      <c r="A2750">
        <v>639067</v>
      </c>
      <c r="B2750">
        <v>10777.98</v>
      </c>
      <c r="C2750">
        <v>38</v>
      </c>
      <c r="D2750">
        <v>-23.570431899999999</v>
      </c>
      <c r="E2750">
        <v>-46.710399600000002</v>
      </c>
      <c r="F2750" t="s">
        <v>9418</v>
      </c>
      <c r="G2750">
        <v>639067</v>
      </c>
      <c r="H2750" t="s">
        <v>7117</v>
      </c>
    </row>
    <row r="2751" spans="1:8" x14ac:dyDescent="0.3">
      <c r="A2751">
        <v>639381</v>
      </c>
      <c r="B2751">
        <v>6120.2799999999988</v>
      </c>
      <c r="C2751">
        <v>27</v>
      </c>
      <c r="D2751">
        <v>-23.540869300000001</v>
      </c>
      <c r="E2751">
        <v>-46.201372199999902</v>
      </c>
      <c r="F2751" t="s">
        <v>9418</v>
      </c>
      <c r="G2751">
        <v>639381</v>
      </c>
      <c r="H2751" t="s">
        <v>9458</v>
      </c>
    </row>
    <row r="2752" spans="1:8" x14ac:dyDescent="0.3">
      <c r="A2752">
        <v>639889</v>
      </c>
      <c r="B2752">
        <v>4500.84</v>
      </c>
      <c r="C2752">
        <v>34</v>
      </c>
      <c r="D2752">
        <v>-23.594221099999999</v>
      </c>
      <c r="E2752">
        <v>-46.710513800000001</v>
      </c>
      <c r="F2752" t="s">
        <v>9418</v>
      </c>
      <c r="G2752">
        <v>639889</v>
      </c>
      <c r="H2752" t="s">
        <v>9459</v>
      </c>
    </row>
    <row r="2753" spans="1:8" x14ac:dyDescent="0.3">
      <c r="A2753">
        <v>640477</v>
      </c>
      <c r="B2753">
        <v>7432.06</v>
      </c>
      <c r="C2753">
        <v>32</v>
      </c>
      <c r="D2753">
        <v>-23.581957599999999</v>
      </c>
      <c r="E2753">
        <v>-46.678397099999998</v>
      </c>
      <c r="F2753" t="s">
        <v>9418</v>
      </c>
      <c r="G2753">
        <v>640477</v>
      </c>
      <c r="H2753" t="s">
        <v>9460</v>
      </c>
    </row>
    <row r="2754" spans="1:8" x14ac:dyDescent="0.3">
      <c r="A2754">
        <v>640634</v>
      </c>
      <c r="B2754">
        <v>34070.770000000004</v>
      </c>
      <c r="C2754">
        <v>71</v>
      </c>
      <c r="D2754">
        <v>-7.1247311</v>
      </c>
      <c r="E2754">
        <v>-34.863750699999997</v>
      </c>
      <c r="F2754" t="s">
        <v>9418</v>
      </c>
      <c r="G2754">
        <v>640634</v>
      </c>
      <c r="H2754" t="s">
        <v>9461</v>
      </c>
    </row>
    <row r="2755" spans="1:8" x14ac:dyDescent="0.3">
      <c r="A2755">
        <v>640727</v>
      </c>
      <c r="B2755">
        <v>18470.259999999995</v>
      </c>
      <c r="C2755">
        <v>45</v>
      </c>
      <c r="D2755">
        <v>-23.4063938</v>
      </c>
      <c r="E2755">
        <v>-46.403716000000003</v>
      </c>
      <c r="F2755" t="s">
        <v>9418</v>
      </c>
      <c r="G2755">
        <v>640727</v>
      </c>
      <c r="H2755" t="s">
        <v>9462</v>
      </c>
    </row>
    <row r="2756" spans="1:8" x14ac:dyDescent="0.3">
      <c r="A2756">
        <v>640740</v>
      </c>
      <c r="B2756">
        <v>8756.3600000000024</v>
      </c>
      <c r="C2756">
        <v>40</v>
      </c>
      <c r="D2756">
        <v>-23.6040989</v>
      </c>
      <c r="E2756">
        <v>-46.525298999999997</v>
      </c>
      <c r="F2756" t="s">
        <v>9418</v>
      </c>
      <c r="G2756">
        <v>640740</v>
      </c>
      <c r="H2756" t="s">
        <v>9463</v>
      </c>
    </row>
    <row r="2757" spans="1:8" x14ac:dyDescent="0.3">
      <c r="A2757">
        <v>641346</v>
      </c>
      <c r="B2757">
        <v>10451.560000000001</v>
      </c>
      <c r="C2757">
        <v>29</v>
      </c>
      <c r="D2757">
        <v>-23.500284400000002</v>
      </c>
      <c r="E2757">
        <v>-46.420979899999999</v>
      </c>
      <c r="F2757" t="s">
        <v>9418</v>
      </c>
      <c r="G2757">
        <v>641346</v>
      </c>
      <c r="H2757" t="s">
        <v>9464</v>
      </c>
    </row>
    <row r="2758" spans="1:8" x14ac:dyDescent="0.3">
      <c r="A2758">
        <v>641365</v>
      </c>
      <c r="B2758">
        <v>5845.52</v>
      </c>
      <c r="C2758">
        <v>30</v>
      </c>
      <c r="D2758">
        <v>-23.623889900000002</v>
      </c>
      <c r="E2758">
        <v>-46.640597999999997</v>
      </c>
      <c r="F2758" t="s">
        <v>9418</v>
      </c>
      <c r="G2758">
        <v>641365</v>
      </c>
      <c r="H2758" t="s">
        <v>9465</v>
      </c>
    </row>
    <row r="2759" spans="1:8" x14ac:dyDescent="0.3">
      <c r="A2759">
        <v>644000</v>
      </c>
      <c r="B2759">
        <v>31746.370000000003</v>
      </c>
      <c r="C2759">
        <v>63</v>
      </c>
      <c r="D2759">
        <v>-22.401154300000002</v>
      </c>
      <c r="E2759">
        <v>-47.564298200000003</v>
      </c>
      <c r="F2759" t="s">
        <v>9418</v>
      </c>
      <c r="G2759">
        <v>644000</v>
      </c>
      <c r="H2759" t="s">
        <v>9466</v>
      </c>
    </row>
    <row r="2760" spans="1:8" x14ac:dyDescent="0.3">
      <c r="A2760">
        <v>644001</v>
      </c>
      <c r="B2760">
        <v>25658.55</v>
      </c>
      <c r="C2760">
        <v>61</v>
      </c>
      <c r="D2760">
        <v>-22.7258873</v>
      </c>
      <c r="E2760">
        <v>-47.623296000000003</v>
      </c>
      <c r="F2760" t="s">
        <v>9418</v>
      </c>
      <c r="G2760">
        <v>644001</v>
      </c>
      <c r="H2760" t="s">
        <v>9466</v>
      </c>
    </row>
    <row r="2761" spans="1:8" x14ac:dyDescent="0.3">
      <c r="A2761">
        <v>644002</v>
      </c>
      <c r="B2761">
        <v>15962.619999999999</v>
      </c>
      <c r="C2761">
        <v>53</v>
      </c>
      <c r="D2761">
        <v>-22.395944400000001</v>
      </c>
      <c r="E2761">
        <v>-47.566273199999998</v>
      </c>
      <c r="F2761" t="s">
        <v>9418</v>
      </c>
      <c r="G2761">
        <v>644002</v>
      </c>
      <c r="H2761" t="s">
        <v>9466</v>
      </c>
    </row>
    <row r="2762" spans="1:8" x14ac:dyDescent="0.3">
      <c r="A2762">
        <v>644004</v>
      </c>
      <c r="B2762">
        <v>73222.91</v>
      </c>
      <c r="C2762">
        <v>67</v>
      </c>
      <c r="D2762">
        <v>-22.909124599999998</v>
      </c>
      <c r="E2762">
        <v>-47.098459800000001</v>
      </c>
      <c r="F2762" t="s">
        <v>9418</v>
      </c>
      <c r="G2762">
        <v>644004</v>
      </c>
      <c r="H2762" t="s">
        <v>9466</v>
      </c>
    </row>
    <row r="2763" spans="1:8" x14ac:dyDescent="0.3">
      <c r="A2763">
        <v>644005</v>
      </c>
      <c r="B2763">
        <v>27722.29</v>
      </c>
      <c r="C2763">
        <v>57</v>
      </c>
      <c r="D2763">
        <v>-22.5630931</v>
      </c>
      <c r="E2763">
        <v>-47.421024899999999</v>
      </c>
      <c r="F2763" t="s">
        <v>9418</v>
      </c>
      <c r="G2763">
        <v>644005</v>
      </c>
      <c r="H2763" t="s">
        <v>9466</v>
      </c>
    </row>
    <row r="2764" spans="1:8" x14ac:dyDescent="0.3">
      <c r="A2764">
        <v>644078</v>
      </c>
      <c r="B2764">
        <v>13353.210000000001</v>
      </c>
      <c r="C2764">
        <v>31</v>
      </c>
      <c r="D2764">
        <v>-23.5644788</v>
      </c>
      <c r="E2764">
        <v>-46.744942899999998</v>
      </c>
      <c r="F2764" t="s">
        <v>9418</v>
      </c>
      <c r="G2764">
        <v>644078</v>
      </c>
      <c r="H2764" t="s">
        <v>9467</v>
      </c>
    </row>
    <row r="2765" spans="1:8" x14ac:dyDescent="0.3">
      <c r="A2765">
        <v>644079</v>
      </c>
      <c r="B2765">
        <v>20426.489999999998</v>
      </c>
      <c r="C2765">
        <v>36</v>
      </c>
      <c r="D2765">
        <v>-23.5039245</v>
      </c>
      <c r="E2765">
        <v>-46.687761199999997</v>
      </c>
      <c r="F2765" t="s">
        <v>9418</v>
      </c>
      <c r="G2765">
        <v>644079</v>
      </c>
      <c r="H2765" t="s">
        <v>9467</v>
      </c>
    </row>
    <row r="2766" spans="1:8" x14ac:dyDescent="0.3">
      <c r="A2766">
        <v>644912</v>
      </c>
      <c r="B2766">
        <v>14639.19</v>
      </c>
      <c r="C2766">
        <v>37</v>
      </c>
      <c r="D2766">
        <v>-23.449287999999999</v>
      </c>
      <c r="E2766">
        <v>-46.439871199999999</v>
      </c>
      <c r="F2766" t="s">
        <v>9418</v>
      </c>
      <c r="G2766">
        <v>644912</v>
      </c>
      <c r="H2766" t="s">
        <v>9468</v>
      </c>
    </row>
    <row r="2767" spans="1:8" x14ac:dyDescent="0.3">
      <c r="A2767">
        <v>645732</v>
      </c>
      <c r="B2767">
        <v>53.68</v>
      </c>
      <c r="C2767">
        <v>1</v>
      </c>
      <c r="D2767">
        <v>-22.9701697</v>
      </c>
      <c r="E2767">
        <v>-43.616304799999902</v>
      </c>
      <c r="F2767" t="s">
        <v>9418</v>
      </c>
      <c r="G2767">
        <v>645732</v>
      </c>
      <c r="H2767" t="s">
        <v>9469</v>
      </c>
    </row>
    <row r="2768" spans="1:8" x14ac:dyDescent="0.3">
      <c r="A2768">
        <v>645748</v>
      </c>
      <c r="B2768">
        <v>53.68</v>
      </c>
      <c r="C2768">
        <v>1</v>
      </c>
      <c r="D2768">
        <v>-22.927386299999998</v>
      </c>
      <c r="E2768">
        <v>-43.239430599999999</v>
      </c>
      <c r="F2768" t="s">
        <v>9418</v>
      </c>
      <c r="G2768">
        <v>645748</v>
      </c>
      <c r="H2768" t="s">
        <v>9469</v>
      </c>
    </row>
    <row r="2769" spans="1:8" x14ac:dyDescent="0.3">
      <c r="A2769">
        <v>645749</v>
      </c>
      <c r="B2769">
        <v>60443.27</v>
      </c>
      <c r="C2769">
        <v>36</v>
      </c>
      <c r="D2769">
        <v>-22.882754899999998</v>
      </c>
      <c r="E2769">
        <v>-43.290888000000002</v>
      </c>
      <c r="F2769" t="s">
        <v>9418</v>
      </c>
      <c r="G2769">
        <v>645749</v>
      </c>
      <c r="H2769" t="s">
        <v>9469</v>
      </c>
    </row>
    <row r="2770" spans="1:8" x14ac:dyDescent="0.3">
      <c r="A2770">
        <v>645765</v>
      </c>
      <c r="B2770">
        <v>53.68</v>
      </c>
      <c r="C2770">
        <v>1</v>
      </c>
      <c r="D2770">
        <v>-22.898614500000001</v>
      </c>
      <c r="E2770">
        <v>-43.678833900000001</v>
      </c>
      <c r="F2770" t="s">
        <v>9418</v>
      </c>
      <c r="G2770">
        <v>645765</v>
      </c>
      <c r="H2770" t="s">
        <v>9469</v>
      </c>
    </row>
    <row r="2771" spans="1:8" x14ac:dyDescent="0.3">
      <c r="A2771">
        <v>645769</v>
      </c>
      <c r="B2771">
        <v>53.68</v>
      </c>
      <c r="C2771">
        <v>1</v>
      </c>
      <c r="D2771">
        <v>-22.804756000000001</v>
      </c>
      <c r="E2771">
        <v>-43.208144599999997</v>
      </c>
      <c r="F2771" t="s">
        <v>9418</v>
      </c>
      <c r="G2771">
        <v>645769</v>
      </c>
      <c r="H2771" t="s">
        <v>9469</v>
      </c>
    </row>
    <row r="2772" spans="1:8" x14ac:dyDescent="0.3">
      <c r="A2772">
        <v>645778</v>
      </c>
      <c r="B2772">
        <v>53.68</v>
      </c>
      <c r="C2772">
        <v>1</v>
      </c>
      <c r="D2772">
        <v>-22.906935600000001</v>
      </c>
      <c r="E2772">
        <v>-43.565253499999997</v>
      </c>
      <c r="F2772" t="s">
        <v>9418</v>
      </c>
      <c r="G2772">
        <v>645778</v>
      </c>
      <c r="H2772" t="s">
        <v>9469</v>
      </c>
    </row>
    <row r="2773" spans="1:8" x14ac:dyDescent="0.3">
      <c r="A2773">
        <v>647359</v>
      </c>
      <c r="B2773">
        <v>6514.9800000000023</v>
      </c>
      <c r="C2773">
        <v>41</v>
      </c>
      <c r="D2773">
        <v>-23.669048</v>
      </c>
      <c r="E2773">
        <v>-46.611202899999903</v>
      </c>
      <c r="F2773" t="s">
        <v>9418</v>
      </c>
      <c r="G2773">
        <v>647359</v>
      </c>
      <c r="H2773" t="s">
        <v>9470</v>
      </c>
    </row>
    <row r="2774" spans="1:8" x14ac:dyDescent="0.3">
      <c r="A2774">
        <v>647614</v>
      </c>
      <c r="B2774">
        <v>37586.21</v>
      </c>
      <c r="C2774">
        <v>85</v>
      </c>
      <c r="D2774">
        <v>-3.7407932000000002</v>
      </c>
      <c r="E2774">
        <v>-38.516112999999997</v>
      </c>
      <c r="F2774" t="s">
        <v>9418</v>
      </c>
      <c r="G2774">
        <v>647614</v>
      </c>
      <c r="H2774" t="s">
        <v>9471</v>
      </c>
    </row>
    <row r="2775" spans="1:8" x14ac:dyDescent="0.3">
      <c r="A2775">
        <v>648054</v>
      </c>
      <c r="B2775">
        <v>191.5</v>
      </c>
      <c r="C2775">
        <v>1</v>
      </c>
      <c r="D2775">
        <v>-23.574940600000001</v>
      </c>
      <c r="E2775">
        <v>-46.710601399999902</v>
      </c>
      <c r="F2775" t="s">
        <v>9418</v>
      </c>
      <c r="G2775">
        <v>648054</v>
      </c>
      <c r="H2775" t="s">
        <v>9472</v>
      </c>
    </row>
    <row r="2776" spans="1:8" x14ac:dyDescent="0.3">
      <c r="A2776">
        <v>648762</v>
      </c>
      <c r="B2776">
        <v>29090.55</v>
      </c>
      <c r="C2776">
        <v>51</v>
      </c>
      <c r="D2776">
        <v>-7.1768995999999996</v>
      </c>
      <c r="E2776">
        <v>-34.8677992</v>
      </c>
      <c r="F2776" t="s">
        <v>9418</v>
      </c>
      <c r="G2776">
        <v>648762</v>
      </c>
      <c r="H2776" t="s">
        <v>9473</v>
      </c>
    </row>
    <row r="2777" spans="1:8" x14ac:dyDescent="0.3">
      <c r="A2777">
        <v>648763</v>
      </c>
      <c r="B2777">
        <v>31542.720000000005</v>
      </c>
      <c r="C2777">
        <v>58</v>
      </c>
      <c r="D2777">
        <v>-7.0764293</v>
      </c>
      <c r="E2777">
        <v>-34.839170000000003</v>
      </c>
      <c r="F2777" t="s">
        <v>9418</v>
      </c>
      <c r="G2777">
        <v>648763</v>
      </c>
      <c r="H2777" t="s">
        <v>9473</v>
      </c>
    </row>
    <row r="2778" spans="1:8" x14ac:dyDescent="0.3">
      <c r="A2778">
        <v>649376</v>
      </c>
      <c r="B2778">
        <v>45204.270000000004</v>
      </c>
      <c r="C2778">
        <v>90</v>
      </c>
      <c r="D2778">
        <v>-7.2235632999999897</v>
      </c>
      <c r="E2778">
        <v>-35.891348800000003</v>
      </c>
      <c r="F2778" t="s">
        <v>9418</v>
      </c>
      <c r="G2778">
        <v>649376</v>
      </c>
      <c r="H2778" t="s">
        <v>9474</v>
      </c>
    </row>
    <row r="2779" spans="1:8" x14ac:dyDescent="0.3">
      <c r="A2779">
        <v>649377</v>
      </c>
      <c r="B2779">
        <v>74427.91</v>
      </c>
      <c r="C2779">
        <v>111</v>
      </c>
      <c r="D2779">
        <v>-7.2200858999999999</v>
      </c>
      <c r="E2779">
        <v>-35.879746799999999</v>
      </c>
      <c r="F2779" t="s">
        <v>9418</v>
      </c>
      <c r="G2779">
        <v>649377</v>
      </c>
      <c r="H2779" t="s">
        <v>9474</v>
      </c>
    </row>
    <row r="2780" spans="1:8" x14ac:dyDescent="0.3">
      <c r="A2780">
        <v>649378</v>
      </c>
      <c r="B2780">
        <v>33589.290000000008</v>
      </c>
      <c r="C2780">
        <v>87</v>
      </c>
      <c r="D2780">
        <v>-7.2180603000000003</v>
      </c>
      <c r="E2780">
        <v>-35.875905500000002</v>
      </c>
      <c r="F2780" t="s">
        <v>9418</v>
      </c>
      <c r="G2780">
        <v>649378</v>
      </c>
      <c r="H2780" t="s">
        <v>9474</v>
      </c>
    </row>
    <row r="2781" spans="1:8" x14ac:dyDescent="0.3">
      <c r="A2781">
        <v>649393</v>
      </c>
      <c r="B2781">
        <v>399.02</v>
      </c>
      <c r="C2781">
        <v>10</v>
      </c>
      <c r="D2781">
        <v>-8.0280635999999994</v>
      </c>
      <c r="E2781">
        <v>-34.9168819</v>
      </c>
      <c r="F2781" t="s">
        <v>9418</v>
      </c>
      <c r="G2781">
        <v>649393</v>
      </c>
      <c r="H2781" t="s">
        <v>9395</v>
      </c>
    </row>
    <row r="2782" spans="1:8" x14ac:dyDescent="0.3">
      <c r="A2782">
        <v>649394</v>
      </c>
      <c r="B2782">
        <v>175.99</v>
      </c>
      <c r="C2782">
        <v>3</v>
      </c>
      <c r="D2782">
        <v>-5.8499396999999904</v>
      </c>
      <c r="E2782">
        <v>-35.206987599999998</v>
      </c>
      <c r="F2782" t="s">
        <v>9418</v>
      </c>
      <c r="G2782">
        <v>649394</v>
      </c>
      <c r="H2782" t="s">
        <v>9395</v>
      </c>
    </row>
    <row r="2783" spans="1:8" x14ac:dyDescent="0.3">
      <c r="A2783">
        <v>649397</v>
      </c>
      <c r="B2783">
        <v>439.73999999999995</v>
      </c>
      <c r="C2783">
        <v>11</v>
      </c>
      <c r="D2783">
        <v>-8.0271753999999902</v>
      </c>
      <c r="E2783">
        <v>-34.893350900000002</v>
      </c>
      <c r="F2783" t="s">
        <v>9418</v>
      </c>
      <c r="G2783">
        <v>649397</v>
      </c>
      <c r="H2783" t="s">
        <v>9395</v>
      </c>
    </row>
    <row r="2784" spans="1:8" x14ac:dyDescent="0.3">
      <c r="A2784">
        <v>649398</v>
      </c>
      <c r="B2784">
        <v>910.58999999999992</v>
      </c>
      <c r="C2784">
        <v>19</v>
      </c>
      <c r="D2784">
        <v>-8.1307092999999995</v>
      </c>
      <c r="E2784">
        <v>-34.901243399999998</v>
      </c>
      <c r="F2784" t="s">
        <v>9418</v>
      </c>
      <c r="G2784">
        <v>649398</v>
      </c>
      <c r="H2784" t="s">
        <v>9395</v>
      </c>
    </row>
    <row r="2785" spans="1:8" x14ac:dyDescent="0.3">
      <c r="A2785">
        <v>649399</v>
      </c>
      <c r="B2785">
        <v>123.4</v>
      </c>
      <c r="C2785">
        <v>1</v>
      </c>
      <c r="D2785">
        <v>-8.0788884000000003</v>
      </c>
      <c r="E2785">
        <v>-34.906392799999999</v>
      </c>
      <c r="F2785" t="s">
        <v>9418</v>
      </c>
      <c r="G2785">
        <v>649399</v>
      </c>
      <c r="H2785" t="s">
        <v>9395</v>
      </c>
    </row>
    <row r="2786" spans="1:8" x14ac:dyDescent="0.3">
      <c r="A2786">
        <v>649400</v>
      </c>
      <c r="B2786">
        <v>601.18999999999994</v>
      </c>
      <c r="C2786">
        <v>12</v>
      </c>
      <c r="D2786">
        <v>-8.0388530999999901</v>
      </c>
      <c r="E2786">
        <v>-34.940465199999998</v>
      </c>
      <c r="F2786" t="s">
        <v>9418</v>
      </c>
      <c r="G2786">
        <v>649400</v>
      </c>
      <c r="H2786" t="s">
        <v>9395</v>
      </c>
    </row>
    <row r="2787" spans="1:8" x14ac:dyDescent="0.3">
      <c r="A2787">
        <v>649404</v>
      </c>
      <c r="B2787">
        <v>176.81</v>
      </c>
      <c r="C2787">
        <v>6</v>
      </c>
      <c r="D2787">
        <v>-7.1254613000000004</v>
      </c>
      <c r="E2787">
        <v>-34.878366199999903</v>
      </c>
      <c r="F2787" t="s">
        <v>9418</v>
      </c>
      <c r="G2787">
        <v>649404</v>
      </c>
      <c r="H2787" t="s">
        <v>9395</v>
      </c>
    </row>
    <row r="2788" spans="1:8" x14ac:dyDescent="0.3">
      <c r="A2788">
        <v>649405</v>
      </c>
      <c r="B2788">
        <v>357.3599999999999</v>
      </c>
      <c r="C2788">
        <v>11</v>
      </c>
      <c r="D2788">
        <v>-8.0435058000000001</v>
      </c>
      <c r="E2788">
        <v>-34.897259499999997</v>
      </c>
      <c r="F2788" t="s">
        <v>9418</v>
      </c>
      <c r="G2788">
        <v>649405</v>
      </c>
      <c r="H2788" t="s">
        <v>9395</v>
      </c>
    </row>
    <row r="2789" spans="1:8" x14ac:dyDescent="0.3">
      <c r="A2789">
        <v>649406</v>
      </c>
      <c r="B2789">
        <v>123.03</v>
      </c>
      <c r="C2789">
        <v>4</v>
      </c>
      <c r="D2789">
        <v>-7.2277699000000002</v>
      </c>
      <c r="E2789">
        <v>-35.885357599999999</v>
      </c>
      <c r="F2789" t="s">
        <v>9418</v>
      </c>
      <c r="G2789">
        <v>649406</v>
      </c>
      <c r="H2789" t="s">
        <v>9395</v>
      </c>
    </row>
    <row r="2790" spans="1:8" x14ac:dyDescent="0.3">
      <c r="A2790">
        <v>649407</v>
      </c>
      <c r="B2790">
        <v>24.4</v>
      </c>
      <c r="C2790">
        <v>1</v>
      </c>
      <c r="D2790">
        <v>-9.6645561000000004</v>
      </c>
      <c r="E2790">
        <v>-35.711205</v>
      </c>
      <c r="F2790" t="s">
        <v>9418</v>
      </c>
      <c r="G2790">
        <v>649407</v>
      </c>
      <c r="H2790" t="s">
        <v>9395</v>
      </c>
    </row>
    <row r="2791" spans="1:8" x14ac:dyDescent="0.3">
      <c r="A2791">
        <v>649409</v>
      </c>
      <c r="B2791">
        <v>53.8</v>
      </c>
      <c r="C2791">
        <v>2</v>
      </c>
      <c r="D2791">
        <v>-7.2179704999999901</v>
      </c>
      <c r="E2791">
        <v>-35.881190199999999</v>
      </c>
      <c r="F2791" t="s">
        <v>9418</v>
      </c>
      <c r="G2791">
        <v>649409</v>
      </c>
      <c r="H2791" t="s">
        <v>9395</v>
      </c>
    </row>
    <row r="2792" spans="1:8" x14ac:dyDescent="0.3">
      <c r="A2792">
        <v>649410</v>
      </c>
      <c r="B2792">
        <v>280.06</v>
      </c>
      <c r="C2792">
        <v>6</v>
      </c>
      <c r="D2792">
        <v>-8.0581493000000002</v>
      </c>
      <c r="E2792">
        <v>-34.906813300000003</v>
      </c>
      <c r="F2792" t="s">
        <v>9418</v>
      </c>
      <c r="G2792">
        <v>649410</v>
      </c>
      <c r="H2792" t="s">
        <v>9395</v>
      </c>
    </row>
    <row r="2793" spans="1:8" x14ac:dyDescent="0.3">
      <c r="A2793">
        <v>649411</v>
      </c>
      <c r="B2793">
        <v>149.61000000000001</v>
      </c>
      <c r="C2793">
        <v>5</v>
      </c>
      <c r="D2793">
        <v>-7.2348439999999998</v>
      </c>
      <c r="E2793">
        <v>-35.869669000000002</v>
      </c>
      <c r="F2793" t="s">
        <v>9418</v>
      </c>
      <c r="G2793">
        <v>649411</v>
      </c>
      <c r="H2793" t="s">
        <v>9395</v>
      </c>
    </row>
    <row r="2794" spans="1:8" x14ac:dyDescent="0.3">
      <c r="A2794">
        <v>649412</v>
      </c>
      <c r="B2794">
        <v>199.87</v>
      </c>
      <c r="C2794">
        <v>6</v>
      </c>
      <c r="D2794">
        <v>-7.1199013000000004</v>
      </c>
      <c r="E2794">
        <v>-34.857381799999999</v>
      </c>
      <c r="F2794" t="s">
        <v>9418</v>
      </c>
      <c r="G2794">
        <v>649412</v>
      </c>
      <c r="H2794" t="s">
        <v>9395</v>
      </c>
    </row>
    <row r="2795" spans="1:8" x14ac:dyDescent="0.3">
      <c r="A2795">
        <v>649413</v>
      </c>
      <c r="B2795">
        <v>648.07999999999993</v>
      </c>
      <c r="C2795">
        <v>15</v>
      </c>
      <c r="D2795">
        <v>-8.1017264999999998</v>
      </c>
      <c r="E2795">
        <v>-34.888126100000001</v>
      </c>
      <c r="F2795" t="s">
        <v>9418</v>
      </c>
      <c r="G2795">
        <v>649413</v>
      </c>
      <c r="H2795" t="s">
        <v>9395</v>
      </c>
    </row>
    <row r="2796" spans="1:8" x14ac:dyDescent="0.3">
      <c r="A2796">
        <v>649414</v>
      </c>
      <c r="B2796">
        <v>156.54</v>
      </c>
      <c r="C2796">
        <v>4</v>
      </c>
      <c r="D2796">
        <v>-7.1182510999999904</v>
      </c>
      <c r="E2796">
        <v>-34.878141300000003</v>
      </c>
      <c r="F2796" t="s">
        <v>9418</v>
      </c>
      <c r="G2796">
        <v>649414</v>
      </c>
      <c r="H2796" t="s">
        <v>9395</v>
      </c>
    </row>
    <row r="2797" spans="1:8" x14ac:dyDescent="0.3">
      <c r="A2797">
        <v>649415</v>
      </c>
      <c r="B2797">
        <v>81.759999999999991</v>
      </c>
      <c r="C2797">
        <v>6</v>
      </c>
      <c r="D2797">
        <v>-8.1191601999999996</v>
      </c>
      <c r="E2797">
        <v>-34.904769700000003</v>
      </c>
      <c r="F2797" t="s">
        <v>9418</v>
      </c>
      <c r="G2797">
        <v>649415</v>
      </c>
      <c r="H2797" t="s">
        <v>9395</v>
      </c>
    </row>
    <row r="2798" spans="1:8" x14ac:dyDescent="0.3">
      <c r="A2798">
        <v>649417</v>
      </c>
      <c r="B2798">
        <v>481.86</v>
      </c>
      <c r="C2798">
        <v>3</v>
      </c>
      <c r="D2798">
        <v>-5.8147174000000001</v>
      </c>
      <c r="E2798">
        <v>-35.211599199999903</v>
      </c>
      <c r="F2798" t="s">
        <v>9418</v>
      </c>
      <c r="G2798">
        <v>649417</v>
      </c>
      <c r="H2798" t="s">
        <v>9395</v>
      </c>
    </row>
    <row r="2799" spans="1:8" x14ac:dyDescent="0.3">
      <c r="A2799">
        <v>649418</v>
      </c>
      <c r="B2799">
        <v>529.98</v>
      </c>
      <c r="C2799">
        <v>7</v>
      </c>
      <c r="D2799">
        <v>-7.9440939999999998</v>
      </c>
      <c r="E2799">
        <v>-34.825322</v>
      </c>
      <c r="F2799" t="s">
        <v>9418</v>
      </c>
      <c r="G2799">
        <v>649418</v>
      </c>
      <c r="H2799" t="s">
        <v>9395</v>
      </c>
    </row>
    <row r="2800" spans="1:8" x14ac:dyDescent="0.3">
      <c r="A2800">
        <v>649422</v>
      </c>
      <c r="B2800">
        <v>852.25</v>
      </c>
      <c r="C2800">
        <v>8</v>
      </c>
      <c r="D2800">
        <v>-9.6371963999999899</v>
      </c>
      <c r="E2800">
        <v>-35.735984299999998</v>
      </c>
      <c r="F2800" t="s">
        <v>9418</v>
      </c>
      <c r="G2800">
        <v>649422</v>
      </c>
      <c r="H2800" t="s">
        <v>9395</v>
      </c>
    </row>
    <row r="2801" spans="1:8" x14ac:dyDescent="0.3">
      <c r="A2801">
        <v>649423</v>
      </c>
      <c r="B2801">
        <v>207.73000000000002</v>
      </c>
      <c r="C2801">
        <v>15</v>
      </c>
      <c r="D2801">
        <v>-8.2052841999999995</v>
      </c>
      <c r="E2801">
        <v>-34.918797699999999</v>
      </c>
      <c r="F2801" t="s">
        <v>9418</v>
      </c>
      <c r="G2801">
        <v>649423</v>
      </c>
      <c r="H2801" t="s">
        <v>9395</v>
      </c>
    </row>
    <row r="2802" spans="1:8" x14ac:dyDescent="0.3">
      <c r="A2802">
        <v>649425</v>
      </c>
      <c r="B2802">
        <v>791.12999999999988</v>
      </c>
      <c r="C2802">
        <v>33</v>
      </c>
      <c r="D2802">
        <v>-8.03803499999999</v>
      </c>
      <c r="E2802">
        <v>-34.913367999999998</v>
      </c>
      <c r="F2802" t="s">
        <v>9418</v>
      </c>
      <c r="G2802">
        <v>649425</v>
      </c>
      <c r="H2802" t="s">
        <v>9395</v>
      </c>
    </row>
    <row r="2803" spans="1:8" x14ac:dyDescent="0.3">
      <c r="A2803">
        <v>649426</v>
      </c>
      <c r="B2803">
        <v>1077.0200000000002</v>
      </c>
      <c r="C2803">
        <v>11</v>
      </c>
      <c r="D2803">
        <v>-8.1575571</v>
      </c>
      <c r="E2803">
        <v>-34.937716600000002</v>
      </c>
      <c r="F2803" t="s">
        <v>9418</v>
      </c>
      <c r="G2803">
        <v>649426</v>
      </c>
      <c r="H2803" t="s">
        <v>9395</v>
      </c>
    </row>
    <row r="2804" spans="1:8" x14ac:dyDescent="0.3">
      <c r="A2804">
        <v>649427</v>
      </c>
      <c r="B2804">
        <v>47544.469999999994</v>
      </c>
      <c r="C2804">
        <v>92</v>
      </c>
      <c r="D2804">
        <v>-3.7505179000000002</v>
      </c>
      <c r="E2804">
        <v>-38.581212899999997</v>
      </c>
      <c r="F2804" t="s">
        <v>9418</v>
      </c>
      <c r="G2804">
        <v>649427</v>
      </c>
      <c r="H2804" t="s">
        <v>9395</v>
      </c>
    </row>
    <row r="2805" spans="1:8" x14ac:dyDescent="0.3">
      <c r="A2805">
        <v>649430</v>
      </c>
      <c r="B2805">
        <v>2097.9700000000003</v>
      </c>
      <c r="C2805">
        <v>23</v>
      </c>
      <c r="D2805">
        <v>-8.0379152999999999</v>
      </c>
      <c r="E2805">
        <v>-34.8720231</v>
      </c>
      <c r="F2805" t="s">
        <v>9418</v>
      </c>
      <c r="G2805">
        <v>649430</v>
      </c>
      <c r="H2805" t="s">
        <v>9395</v>
      </c>
    </row>
    <row r="2806" spans="1:8" x14ac:dyDescent="0.3">
      <c r="A2806">
        <v>649431</v>
      </c>
      <c r="B2806">
        <v>1825.0699999999997</v>
      </c>
      <c r="C2806">
        <v>27</v>
      </c>
      <c r="D2806">
        <v>-8.1168063000000004</v>
      </c>
      <c r="E2806">
        <v>-34.9021343</v>
      </c>
      <c r="F2806" t="s">
        <v>9418</v>
      </c>
      <c r="G2806">
        <v>649431</v>
      </c>
      <c r="H2806" t="s">
        <v>9395</v>
      </c>
    </row>
    <row r="2807" spans="1:8" x14ac:dyDescent="0.3">
      <c r="A2807">
        <v>649433</v>
      </c>
      <c r="B2807">
        <v>412.58000000000004</v>
      </c>
      <c r="C2807">
        <v>6</v>
      </c>
      <c r="D2807">
        <v>-7.0988924000000004</v>
      </c>
      <c r="E2807">
        <v>-34.845120000000001</v>
      </c>
      <c r="F2807" t="s">
        <v>9418</v>
      </c>
      <c r="G2807">
        <v>649433</v>
      </c>
      <c r="H2807" t="s">
        <v>9395</v>
      </c>
    </row>
    <row r="2808" spans="1:8" x14ac:dyDescent="0.3">
      <c r="A2808">
        <v>649434</v>
      </c>
      <c r="B2808">
        <v>275.13999999999993</v>
      </c>
      <c r="C2808">
        <v>9</v>
      </c>
      <c r="D2808">
        <v>-8.0432512999999997</v>
      </c>
      <c r="E2808">
        <v>-34.896984699999997</v>
      </c>
      <c r="F2808" t="s">
        <v>9418</v>
      </c>
      <c r="G2808">
        <v>649434</v>
      </c>
      <c r="H2808" t="s">
        <v>9395</v>
      </c>
    </row>
    <row r="2809" spans="1:8" x14ac:dyDescent="0.3">
      <c r="A2809">
        <v>649435</v>
      </c>
      <c r="B2809">
        <v>269.84000000000003</v>
      </c>
      <c r="C2809">
        <v>5</v>
      </c>
      <c r="D2809">
        <v>-8.1698149999999998</v>
      </c>
      <c r="E2809">
        <v>-34.915863999999999</v>
      </c>
      <c r="F2809" t="s">
        <v>9418</v>
      </c>
      <c r="G2809">
        <v>649435</v>
      </c>
      <c r="H2809" t="s">
        <v>9395</v>
      </c>
    </row>
    <row r="2810" spans="1:8" x14ac:dyDescent="0.3">
      <c r="A2810">
        <v>649436</v>
      </c>
      <c r="B2810">
        <v>23835.85</v>
      </c>
      <c r="C2810">
        <v>8</v>
      </c>
      <c r="D2810">
        <v>-8.1576241999999901</v>
      </c>
      <c r="E2810">
        <v>-34.9696669</v>
      </c>
      <c r="F2810" t="s">
        <v>9418</v>
      </c>
      <c r="G2810">
        <v>649436</v>
      </c>
      <c r="H2810" t="s">
        <v>9395</v>
      </c>
    </row>
    <row r="2811" spans="1:8" x14ac:dyDescent="0.3">
      <c r="A2811">
        <v>649437</v>
      </c>
      <c r="B2811">
        <v>51438.620000000017</v>
      </c>
      <c r="C2811">
        <v>119</v>
      </c>
      <c r="D2811">
        <v>-3.7546040000000001</v>
      </c>
      <c r="E2811">
        <v>-38.554611199999997</v>
      </c>
      <c r="F2811" t="s">
        <v>9418</v>
      </c>
      <c r="G2811">
        <v>649437</v>
      </c>
      <c r="H2811" t="s">
        <v>9395</v>
      </c>
    </row>
    <row r="2812" spans="1:8" x14ac:dyDescent="0.3">
      <c r="A2812">
        <v>650163</v>
      </c>
      <c r="B2812">
        <v>12378.679999999998</v>
      </c>
      <c r="C2812">
        <v>76</v>
      </c>
      <c r="D2812">
        <v>-18.657835599999999</v>
      </c>
      <c r="E2812">
        <v>-48.2004418</v>
      </c>
      <c r="F2812" t="s">
        <v>9418</v>
      </c>
      <c r="G2812">
        <v>650163</v>
      </c>
      <c r="H2812" t="s">
        <v>9475</v>
      </c>
    </row>
    <row r="2813" spans="1:8" x14ac:dyDescent="0.3">
      <c r="A2813">
        <v>650256</v>
      </c>
      <c r="B2813">
        <v>880.4</v>
      </c>
      <c r="C2813">
        <v>8</v>
      </c>
      <c r="D2813" t="s">
        <v>47</v>
      </c>
      <c r="E2813" t="s">
        <v>47</v>
      </c>
      <c r="F2813" t="s">
        <v>9418</v>
      </c>
      <c r="G2813">
        <v>650256</v>
      </c>
      <c r="H2813" t="s">
        <v>9476</v>
      </c>
    </row>
    <row r="2814" spans="1:8" x14ac:dyDescent="0.3">
      <c r="A2814">
        <v>651227</v>
      </c>
      <c r="B2814">
        <v>25435.469999999994</v>
      </c>
      <c r="C2814">
        <v>61</v>
      </c>
      <c r="D2814">
        <v>-9.6568053999999997</v>
      </c>
      <c r="E2814">
        <v>-35.706556399999997</v>
      </c>
      <c r="F2814" t="s">
        <v>9418</v>
      </c>
      <c r="G2814">
        <v>651227</v>
      </c>
      <c r="H2814" t="s">
        <v>9477</v>
      </c>
    </row>
    <row r="2815" spans="1:8" x14ac:dyDescent="0.3">
      <c r="A2815">
        <v>651228</v>
      </c>
      <c r="B2815">
        <v>1474.5</v>
      </c>
      <c r="C2815">
        <v>11</v>
      </c>
      <c r="D2815">
        <v>-9.6606231999999999</v>
      </c>
      <c r="E2815">
        <v>-35.734059500000001</v>
      </c>
      <c r="F2815" t="s">
        <v>9418</v>
      </c>
      <c r="G2815">
        <v>651228</v>
      </c>
      <c r="H2815" t="s">
        <v>9478</v>
      </c>
    </row>
    <row r="2816" spans="1:8" x14ac:dyDescent="0.3">
      <c r="A2816">
        <v>651317</v>
      </c>
      <c r="B2816">
        <v>55605.11</v>
      </c>
      <c r="C2816">
        <v>97</v>
      </c>
      <c r="D2816">
        <v>-21.192050600000002</v>
      </c>
      <c r="E2816">
        <v>-47.776125299999997</v>
      </c>
      <c r="F2816" t="s">
        <v>9418</v>
      </c>
      <c r="G2816">
        <v>651317</v>
      </c>
      <c r="H2816" t="s">
        <v>9479</v>
      </c>
    </row>
    <row r="2817" spans="1:8" x14ac:dyDescent="0.3">
      <c r="A2817">
        <v>651537</v>
      </c>
      <c r="B2817">
        <v>13387.04</v>
      </c>
      <c r="C2817">
        <v>38</v>
      </c>
      <c r="D2817">
        <v>-18.890795000000001</v>
      </c>
      <c r="E2817">
        <v>-48.286075099999998</v>
      </c>
      <c r="F2817" t="s">
        <v>9418</v>
      </c>
      <c r="G2817">
        <v>651537</v>
      </c>
      <c r="H2817" t="s">
        <v>9480</v>
      </c>
    </row>
    <row r="2818" spans="1:8" x14ac:dyDescent="0.3">
      <c r="A2818">
        <v>652007</v>
      </c>
      <c r="B2818">
        <v>13986.32</v>
      </c>
      <c r="C2818">
        <v>46</v>
      </c>
      <c r="D2818">
        <v>-22.730326600000001</v>
      </c>
      <c r="E2818">
        <v>-43.456510600000001</v>
      </c>
      <c r="F2818" t="s">
        <v>9418</v>
      </c>
      <c r="G2818">
        <v>652007</v>
      </c>
      <c r="H2818" t="s">
        <v>9481</v>
      </c>
    </row>
    <row r="2819" spans="1:8" x14ac:dyDescent="0.3">
      <c r="A2819">
        <v>652008</v>
      </c>
      <c r="B2819">
        <v>14417.140000000003</v>
      </c>
      <c r="C2819">
        <v>50</v>
      </c>
      <c r="D2819">
        <v>-22.746162399999999</v>
      </c>
      <c r="E2819">
        <v>-43.405174000000002</v>
      </c>
      <c r="F2819" t="s">
        <v>9418</v>
      </c>
      <c r="G2819">
        <v>652008</v>
      </c>
      <c r="H2819" t="s">
        <v>9482</v>
      </c>
    </row>
    <row r="2820" spans="1:8" x14ac:dyDescent="0.3">
      <c r="A2820">
        <v>652009</v>
      </c>
      <c r="B2820">
        <v>20686.93</v>
      </c>
      <c r="C2820">
        <v>59</v>
      </c>
      <c r="D2820">
        <v>-22.719859</v>
      </c>
      <c r="E2820">
        <v>-43.522761199999998</v>
      </c>
      <c r="F2820" t="s">
        <v>9418</v>
      </c>
      <c r="G2820">
        <v>652009</v>
      </c>
      <c r="H2820" t="s">
        <v>9482</v>
      </c>
    </row>
    <row r="2821" spans="1:8" x14ac:dyDescent="0.3">
      <c r="A2821">
        <v>652010</v>
      </c>
      <c r="B2821">
        <v>1603.25</v>
      </c>
      <c r="C2821">
        <v>24</v>
      </c>
      <c r="D2821">
        <v>-22.735930799999998</v>
      </c>
      <c r="E2821">
        <v>-43.478924200000002</v>
      </c>
      <c r="F2821" t="s">
        <v>9418</v>
      </c>
      <c r="G2821">
        <v>652010</v>
      </c>
      <c r="H2821" t="s">
        <v>9482</v>
      </c>
    </row>
    <row r="2822" spans="1:8" x14ac:dyDescent="0.3">
      <c r="A2822">
        <v>652011</v>
      </c>
      <c r="B2822">
        <v>21886.82</v>
      </c>
      <c r="C2822">
        <v>62</v>
      </c>
      <c r="D2822">
        <v>-22.661883</v>
      </c>
      <c r="E2822">
        <v>-43.517688900000003</v>
      </c>
      <c r="F2822" t="s">
        <v>9418</v>
      </c>
      <c r="G2822">
        <v>652011</v>
      </c>
      <c r="H2822" t="s">
        <v>9482</v>
      </c>
    </row>
    <row r="2823" spans="1:8" x14ac:dyDescent="0.3">
      <c r="A2823">
        <v>652012</v>
      </c>
      <c r="B2823">
        <v>20276.480000000007</v>
      </c>
      <c r="C2823">
        <v>63</v>
      </c>
      <c r="D2823">
        <v>-22.749453800000001</v>
      </c>
      <c r="E2823">
        <v>-43.425660200000003</v>
      </c>
      <c r="F2823" t="s">
        <v>9418</v>
      </c>
      <c r="G2823">
        <v>652012</v>
      </c>
      <c r="H2823" t="s">
        <v>9482</v>
      </c>
    </row>
    <row r="2824" spans="1:8" x14ac:dyDescent="0.3">
      <c r="A2824">
        <v>652014</v>
      </c>
      <c r="B2824">
        <v>22041.870000000003</v>
      </c>
      <c r="C2824">
        <v>54</v>
      </c>
      <c r="D2824">
        <v>-22.8817363</v>
      </c>
      <c r="E2824">
        <v>-43.325677900000002</v>
      </c>
      <c r="F2824" t="s">
        <v>9418</v>
      </c>
      <c r="G2824">
        <v>652014</v>
      </c>
      <c r="H2824" t="s">
        <v>9481</v>
      </c>
    </row>
    <row r="2825" spans="1:8" x14ac:dyDescent="0.3">
      <c r="A2825">
        <v>652015</v>
      </c>
      <c r="B2825">
        <v>22704.190000000006</v>
      </c>
      <c r="C2825">
        <v>59</v>
      </c>
      <c r="D2825">
        <v>-22.7111315</v>
      </c>
      <c r="E2825">
        <v>-43.320070700000002</v>
      </c>
      <c r="F2825" t="s">
        <v>9418</v>
      </c>
      <c r="G2825">
        <v>652015</v>
      </c>
      <c r="H2825" t="s">
        <v>9482</v>
      </c>
    </row>
    <row r="2826" spans="1:8" x14ac:dyDescent="0.3">
      <c r="A2826">
        <v>652016</v>
      </c>
      <c r="B2826">
        <v>27750.420000000002</v>
      </c>
      <c r="C2826">
        <v>67</v>
      </c>
      <c r="D2826">
        <v>-22.625942800000001</v>
      </c>
      <c r="E2826">
        <v>-43.235781600000003</v>
      </c>
      <c r="F2826" t="s">
        <v>9418</v>
      </c>
      <c r="G2826">
        <v>652016</v>
      </c>
      <c r="H2826" t="s">
        <v>9483</v>
      </c>
    </row>
    <row r="2827" spans="1:8" x14ac:dyDescent="0.3">
      <c r="A2827">
        <v>652017</v>
      </c>
      <c r="B2827">
        <v>28095.88</v>
      </c>
      <c r="C2827">
        <v>65</v>
      </c>
      <c r="D2827">
        <v>-22.759847499999999</v>
      </c>
      <c r="E2827">
        <v>-43.454200700000001</v>
      </c>
      <c r="F2827" t="s">
        <v>9418</v>
      </c>
      <c r="G2827">
        <v>652017</v>
      </c>
      <c r="H2827" t="s">
        <v>9482</v>
      </c>
    </row>
    <row r="2828" spans="1:8" x14ac:dyDescent="0.3">
      <c r="A2828">
        <v>652018</v>
      </c>
      <c r="B2828">
        <v>17476.429999999997</v>
      </c>
      <c r="C2828">
        <v>50</v>
      </c>
      <c r="D2828">
        <v>-22.819016999999999</v>
      </c>
      <c r="E2828">
        <v>-43.394160199999902</v>
      </c>
      <c r="F2828" t="s">
        <v>9418</v>
      </c>
      <c r="G2828">
        <v>652018</v>
      </c>
      <c r="H2828" t="s">
        <v>9481</v>
      </c>
    </row>
    <row r="2829" spans="1:8" x14ac:dyDescent="0.3">
      <c r="A2829">
        <v>652019</v>
      </c>
      <c r="B2829">
        <v>21050.85</v>
      </c>
      <c r="C2829">
        <v>60</v>
      </c>
      <c r="D2829">
        <v>-22.8582629</v>
      </c>
      <c r="E2829">
        <v>-43.247550799999999</v>
      </c>
      <c r="F2829" t="s">
        <v>9418</v>
      </c>
      <c r="G2829">
        <v>652019</v>
      </c>
      <c r="H2829" t="s">
        <v>9483</v>
      </c>
    </row>
    <row r="2830" spans="1:8" x14ac:dyDescent="0.3">
      <c r="A2830">
        <v>652020</v>
      </c>
      <c r="B2830">
        <v>22642.559999999994</v>
      </c>
      <c r="C2830">
        <v>55</v>
      </c>
      <c r="D2830">
        <v>-22.8356423</v>
      </c>
      <c r="E2830">
        <v>-43.611277000000001</v>
      </c>
      <c r="F2830" t="s">
        <v>9418</v>
      </c>
      <c r="G2830">
        <v>652020</v>
      </c>
      <c r="H2830" t="s">
        <v>9483</v>
      </c>
    </row>
    <row r="2831" spans="1:8" x14ac:dyDescent="0.3">
      <c r="A2831">
        <v>652021</v>
      </c>
      <c r="B2831">
        <v>19291.769999999997</v>
      </c>
      <c r="C2831">
        <v>59</v>
      </c>
      <c r="D2831">
        <v>-22.807681200000001</v>
      </c>
      <c r="E2831">
        <v>-43.4291044</v>
      </c>
      <c r="F2831" t="s">
        <v>9418</v>
      </c>
      <c r="G2831">
        <v>652021</v>
      </c>
      <c r="H2831" t="s">
        <v>9483</v>
      </c>
    </row>
    <row r="2832" spans="1:8" x14ac:dyDescent="0.3">
      <c r="A2832">
        <v>653345</v>
      </c>
      <c r="B2832">
        <v>23806.629999999997</v>
      </c>
      <c r="C2832">
        <v>61</v>
      </c>
      <c r="D2832">
        <v>-22.611116899999999</v>
      </c>
      <c r="E2832">
        <v>-43.175834299999998</v>
      </c>
      <c r="F2832" t="s">
        <v>9418</v>
      </c>
      <c r="G2832">
        <v>653345</v>
      </c>
      <c r="H2832" t="s">
        <v>9440</v>
      </c>
    </row>
    <row r="2833" spans="1:8" x14ac:dyDescent="0.3">
      <c r="A2833">
        <v>653346</v>
      </c>
      <c r="B2833">
        <v>11780.590000000002</v>
      </c>
      <c r="C2833">
        <v>35</v>
      </c>
      <c r="D2833">
        <v>-22.741451699999999</v>
      </c>
      <c r="E2833">
        <v>-43.485129399999998</v>
      </c>
      <c r="F2833" t="s">
        <v>9418</v>
      </c>
      <c r="G2833">
        <v>653346</v>
      </c>
      <c r="H2833" t="s">
        <v>9440</v>
      </c>
    </row>
    <row r="2834" spans="1:8" x14ac:dyDescent="0.3">
      <c r="A2834">
        <v>653347</v>
      </c>
      <c r="B2834">
        <v>5841.3600000000006</v>
      </c>
      <c r="C2834">
        <v>27</v>
      </c>
      <c r="D2834">
        <v>-22.6773782</v>
      </c>
      <c r="E2834">
        <v>-43.606512000000002</v>
      </c>
      <c r="F2834" t="s">
        <v>9418</v>
      </c>
      <c r="G2834">
        <v>653347</v>
      </c>
      <c r="H2834" t="s">
        <v>9440</v>
      </c>
    </row>
    <row r="2835" spans="1:8" x14ac:dyDescent="0.3">
      <c r="A2835">
        <v>653348</v>
      </c>
      <c r="B2835">
        <v>18423.549999999996</v>
      </c>
      <c r="C2835">
        <v>50</v>
      </c>
      <c r="D2835">
        <v>-22.726637700000001</v>
      </c>
      <c r="E2835">
        <v>-43.559161400000001</v>
      </c>
      <c r="F2835" t="s">
        <v>9418</v>
      </c>
      <c r="G2835">
        <v>653348</v>
      </c>
      <c r="H2835" t="s">
        <v>9440</v>
      </c>
    </row>
    <row r="2836" spans="1:8" x14ac:dyDescent="0.3">
      <c r="A2836">
        <v>653349</v>
      </c>
      <c r="B2836">
        <v>3405.1099999999997</v>
      </c>
      <c r="C2836">
        <v>18</v>
      </c>
      <c r="D2836">
        <v>-22.750890399999999</v>
      </c>
      <c r="E2836">
        <v>-43.4082723</v>
      </c>
      <c r="F2836" t="s">
        <v>9418</v>
      </c>
      <c r="G2836">
        <v>653349</v>
      </c>
      <c r="H2836" t="s">
        <v>9440</v>
      </c>
    </row>
    <row r="2837" spans="1:8" x14ac:dyDescent="0.3">
      <c r="A2837">
        <v>653350</v>
      </c>
      <c r="B2837">
        <v>20552.669999999995</v>
      </c>
      <c r="C2837">
        <v>62</v>
      </c>
      <c r="D2837">
        <v>-22.7189856</v>
      </c>
      <c r="E2837">
        <v>-43.524360600000001</v>
      </c>
      <c r="F2837" t="s">
        <v>9418</v>
      </c>
      <c r="G2837">
        <v>653350</v>
      </c>
      <c r="H2837" t="s">
        <v>9440</v>
      </c>
    </row>
    <row r="2838" spans="1:8" x14ac:dyDescent="0.3">
      <c r="A2838">
        <v>653351</v>
      </c>
      <c r="B2838">
        <v>9309.1500000000033</v>
      </c>
      <c r="C2838">
        <v>34</v>
      </c>
      <c r="D2838">
        <v>-22.745472500000002</v>
      </c>
      <c r="E2838">
        <v>-43.488703399999999</v>
      </c>
      <c r="F2838" t="s">
        <v>9418</v>
      </c>
      <c r="G2838">
        <v>653351</v>
      </c>
      <c r="H2838" t="s">
        <v>9440</v>
      </c>
    </row>
    <row r="2839" spans="1:8" x14ac:dyDescent="0.3">
      <c r="A2839">
        <v>653352</v>
      </c>
      <c r="B2839">
        <v>11610.350000000002</v>
      </c>
      <c r="C2839">
        <v>49</v>
      </c>
      <c r="D2839">
        <v>-22.760322500000001</v>
      </c>
      <c r="E2839">
        <v>-43.479143299999997</v>
      </c>
      <c r="F2839" t="s">
        <v>9418</v>
      </c>
      <c r="G2839">
        <v>653352</v>
      </c>
      <c r="H2839" t="s">
        <v>9440</v>
      </c>
    </row>
    <row r="2840" spans="1:8" x14ac:dyDescent="0.3">
      <c r="A2840">
        <v>653354</v>
      </c>
      <c r="B2840">
        <v>7093.4099999999989</v>
      </c>
      <c r="C2840">
        <v>32</v>
      </c>
      <c r="D2840">
        <v>-22.840755300000001</v>
      </c>
      <c r="E2840">
        <v>-43.399203700000001</v>
      </c>
      <c r="F2840" t="s">
        <v>9418</v>
      </c>
      <c r="G2840">
        <v>653354</v>
      </c>
      <c r="H2840" t="s">
        <v>9440</v>
      </c>
    </row>
    <row r="2841" spans="1:8" x14ac:dyDescent="0.3">
      <c r="A2841">
        <v>654319</v>
      </c>
      <c r="B2841">
        <v>256.77999999999997</v>
      </c>
      <c r="C2841">
        <v>2</v>
      </c>
      <c r="D2841">
        <v>-19.918034800000001</v>
      </c>
      <c r="E2841">
        <v>-43.939886700000002</v>
      </c>
      <c r="F2841" t="s">
        <v>9418</v>
      </c>
      <c r="G2841">
        <v>654319</v>
      </c>
      <c r="H2841" t="s">
        <v>9484</v>
      </c>
    </row>
    <row r="2842" spans="1:8" x14ac:dyDescent="0.3">
      <c r="A2842">
        <v>654338</v>
      </c>
      <c r="B2842">
        <v>1637.1</v>
      </c>
      <c r="C2842">
        <v>12</v>
      </c>
      <c r="D2842">
        <v>-22.9322512</v>
      </c>
      <c r="E2842">
        <v>-43.181028599999998</v>
      </c>
      <c r="F2842" t="s">
        <v>9418</v>
      </c>
      <c r="G2842">
        <v>654338</v>
      </c>
      <c r="H2842" t="s">
        <v>9484</v>
      </c>
    </row>
    <row r="2843" spans="1:8" x14ac:dyDescent="0.3">
      <c r="A2843">
        <v>654351</v>
      </c>
      <c r="B2843">
        <v>933.83999999999992</v>
      </c>
      <c r="C2843">
        <v>7</v>
      </c>
      <c r="D2843">
        <v>-22.997652899999999</v>
      </c>
      <c r="E2843">
        <v>-43.357963699999999</v>
      </c>
      <c r="F2843" t="s">
        <v>9418</v>
      </c>
      <c r="G2843">
        <v>654351</v>
      </c>
      <c r="H2843" t="s">
        <v>9484</v>
      </c>
    </row>
    <row r="2844" spans="1:8" x14ac:dyDescent="0.3">
      <c r="A2844">
        <v>654397</v>
      </c>
      <c r="B2844">
        <v>1070.92</v>
      </c>
      <c r="C2844">
        <v>9</v>
      </c>
      <c r="D2844">
        <v>-22.912240700000002</v>
      </c>
      <c r="E2844">
        <v>-43.177165799999997</v>
      </c>
      <c r="F2844" t="s">
        <v>9418</v>
      </c>
      <c r="G2844">
        <v>654397</v>
      </c>
      <c r="H2844" t="s">
        <v>9484</v>
      </c>
    </row>
    <row r="2845" spans="1:8" x14ac:dyDescent="0.3">
      <c r="A2845">
        <v>654530</v>
      </c>
      <c r="B2845">
        <v>10032.23</v>
      </c>
      <c r="C2845">
        <v>3</v>
      </c>
      <c r="D2845">
        <v>-22.8982882</v>
      </c>
      <c r="E2845">
        <v>-43.295190900000001</v>
      </c>
      <c r="F2845" t="s">
        <v>9418</v>
      </c>
      <c r="G2845">
        <v>654530</v>
      </c>
      <c r="H2845" t="s">
        <v>9485</v>
      </c>
    </row>
    <row r="2846" spans="1:8" x14ac:dyDescent="0.3">
      <c r="A2846">
        <v>654531</v>
      </c>
      <c r="B2846">
        <v>2390.19</v>
      </c>
      <c r="C2846">
        <v>1</v>
      </c>
      <c r="D2846">
        <v>-22.886283599999999</v>
      </c>
      <c r="E2846">
        <v>-43.308502599999997</v>
      </c>
      <c r="F2846" t="s">
        <v>9418</v>
      </c>
      <c r="G2846">
        <v>654531</v>
      </c>
      <c r="H2846" t="s">
        <v>9485</v>
      </c>
    </row>
    <row r="2847" spans="1:8" x14ac:dyDescent="0.3">
      <c r="A2847">
        <v>654532</v>
      </c>
      <c r="B2847">
        <v>3295.3</v>
      </c>
      <c r="C2847">
        <v>1</v>
      </c>
      <c r="D2847">
        <v>-22.879247400000001</v>
      </c>
      <c r="E2847">
        <v>-43.428254199999998</v>
      </c>
      <c r="F2847" t="s">
        <v>9418</v>
      </c>
      <c r="G2847">
        <v>654532</v>
      </c>
      <c r="H2847" t="s">
        <v>9485</v>
      </c>
    </row>
    <row r="2848" spans="1:8" x14ac:dyDescent="0.3">
      <c r="A2848">
        <v>654533</v>
      </c>
      <c r="B2848">
        <v>4395.7700000000004</v>
      </c>
      <c r="C2848">
        <v>2</v>
      </c>
      <c r="D2848">
        <v>-22.927614800000001</v>
      </c>
      <c r="E2848">
        <v>-43.677889099999902</v>
      </c>
      <c r="F2848" t="s">
        <v>9418</v>
      </c>
      <c r="G2848">
        <v>654533</v>
      </c>
      <c r="H2848" t="s">
        <v>9485</v>
      </c>
    </row>
    <row r="2849" spans="1:8" x14ac:dyDescent="0.3">
      <c r="A2849">
        <v>654534</v>
      </c>
      <c r="B2849">
        <v>5033.04</v>
      </c>
      <c r="C2849">
        <v>3</v>
      </c>
      <c r="D2849">
        <v>-22.922993900000002</v>
      </c>
      <c r="E2849">
        <v>-43.249282299999997</v>
      </c>
      <c r="F2849" t="s">
        <v>9418</v>
      </c>
      <c r="G2849">
        <v>654534</v>
      </c>
      <c r="H2849" t="s">
        <v>9485</v>
      </c>
    </row>
    <row r="2850" spans="1:8" x14ac:dyDescent="0.3">
      <c r="A2850">
        <v>654535</v>
      </c>
      <c r="B2850">
        <v>4690.55</v>
      </c>
      <c r="C2850">
        <v>2</v>
      </c>
      <c r="D2850">
        <v>-22.848172300000002</v>
      </c>
      <c r="E2850">
        <v>-43.325208199999999</v>
      </c>
      <c r="F2850" t="s">
        <v>9418</v>
      </c>
      <c r="G2850">
        <v>654535</v>
      </c>
      <c r="H2850" t="s">
        <v>9485</v>
      </c>
    </row>
    <row r="2851" spans="1:8" x14ac:dyDescent="0.3">
      <c r="A2851">
        <v>654536</v>
      </c>
      <c r="B2851">
        <v>4730.12</v>
      </c>
      <c r="C2851">
        <v>2</v>
      </c>
      <c r="D2851">
        <v>-22.874519800000002</v>
      </c>
      <c r="E2851">
        <v>-43.464707199999999</v>
      </c>
      <c r="F2851" t="s">
        <v>9418</v>
      </c>
      <c r="G2851">
        <v>654536</v>
      </c>
      <c r="H2851" t="s">
        <v>9485</v>
      </c>
    </row>
    <row r="2852" spans="1:8" x14ac:dyDescent="0.3">
      <c r="A2852">
        <v>654537</v>
      </c>
      <c r="B2852">
        <v>2239.63</v>
      </c>
      <c r="C2852">
        <v>1</v>
      </c>
      <c r="D2852">
        <v>-22.8859286</v>
      </c>
      <c r="E2852">
        <v>-43.4756851</v>
      </c>
      <c r="F2852" t="s">
        <v>9418</v>
      </c>
      <c r="G2852">
        <v>654537</v>
      </c>
      <c r="H2852" t="s">
        <v>9485</v>
      </c>
    </row>
    <row r="2853" spans="1:8" x14ac:dyDescent="0.3">
      <c r="A2853">
        <v>654538</v>
      </c>
      <c r="B2853">
        <v>2054.75</v>
      </c>
      <c r="C2853">
        <v>1</v>
      </c>
      <c r="D2853">
        <v>-22.868853000000001</v>
      </c>
      <c r="E2853">
        <v>-43.438915700000003</v>
      </c>
      <c r="F2853" t="s">
        <v>9418</v>
      </c>
      <c r="G2853">
        <v>654538</v>
      </c>
      <c r="H2853" t="s">
        <v>9485</v>
      </c>
    </row>
    <row r="2854" spans="1:8" x14ac:dyDescent="0.3">
      <c r="A2854">
        <v>654539</v>
      </c>
      <c r="B2854">
        <v>2246.54</v>
      </c>
      <c r="C2854">
        <v>1</v>
      </c>
      <c r="D2854">
        <v>-22.917078400000001</v>
      </c>
      <c r="E2854">
        <v>-43.633008099999998</v>
      </c>
      <c r="F2854" t="s">
        <v>9418</v>
      </c>
      <c r="G2854">
        <v>654539</v>
      </c>
      <c r="H2854" t="s">
        <v>9485</v>
      </c>
    </row>
    <row r="2855" spans="1:8" x14ac:dyDescent="0.3">
      <c r="A2855">
        <v>654541</v>
      </c>
      <c r="B2855">
        <v>2239.63</v>
      </c>
      <c r="C2855">
        <v>1</v>
      </c>
      <c r="D2855">
        <v>-22.864638299999999</v>
      </c>
      <c r="E2855">
        <v>-43.293943900000002</v>
      </c>
      <c r="F2855" t="s">
        <v>9418</v>
      </c>
      <c r="G2855">
        <v>654541</v>
      </c>
      <c r="H2855" t="s">
        <v>9485</v>
      </c>
    </row>
    <row r="2856" spans="1:8" x14ac:dyDescent="0.3">
      <c r="A2856">
        <v>654543</v>
      </c>
      <c r="B2856">
        <v>2285.2399999999998</v>
      </c>
      <c r="C2856">
        <v>1</v>
      </c>
      <c r="D2856">
        <v>-22.8698196</v>
      </c>
      <c r="E2856">
        <v>-43.782140899999902</v>
      </c>
      <c r="F2856" t="s">
        <v>9418</v>
      </c>
      <c r="G2856">
        <v>654543</v>
      </c>
      <c r="H2856" t="s">
        <v>9485</v>
      </c>
    </row>
    <row r="2857" spans="1:8" x14ac:dyDescent="0.3">
      <c r="A2857">
        <v>654544</v>
      </c>
      <c r="B2857">
        <v>6184.69</v>
      </c>
      <c r="C2857">
        <v>3</v>
      </c>
      <c r="D2857">
        <v>-22.904831300000001</v>
      </c>
      <c r="E2857">
        <v>-43.556585299999902</v>
      </c>
      <c r="F2857" t="s">
        <v>9418</v>
      </c>
      <c r="G2857">
        <v>654544</v>
      </c>
      <c r="H2857" t="s">
        <v>9485</v>
      </c>
    </row>
    <row r="2858" spans="1:8" x14ac:dyDescent="0.3">
      <c r="A2858">
        <v>654545</v>
      </c>
      <c r="B2858">
        <v>3662.69</v>
      </c>
      <c r="C2858">
        <v>1</v>
      </c>
      <c r="D2858">
        <v>-22.8760385</v>
      </c>
      <c r="E2858">
        <v>-43.371244900000001</v>
      </c>
      <c r="F2858" t="s">
        <v>9418</v>
      </c>
      <c r="G2858">
        <v>654545</v>
      </c>
      <c r="H2858" t="s">
        <v>9485</v>
      </c>
    </row>
    <row r="2859" spans="1:8" x14ac:dyDescent="0.3">
      <c r="A2859">
        <v>654547</v>
      </c>
      <c r="B2859">
        <v>8676.84</v>
      </c>
      <c r="C2859">
        <v>2</v>
      </c>
      <c r="D2859">
        <v>-22.761230099999999</v>
      </c>
      <c r="E2859">
        <v>-43.448198699999999</v>
      </c>
      <c r="F2859" t="s">
        <v>9418</v>
      </c>
      <c r="G2859">
        <v>654547</v>
      </c>
      <c r="H2859" t="s">
        <v>9485</v>
      </c>
    </row>
    <row r="2860" spans="1:8" x14ac:dyDescent="0.3">
      <c r="A2860">
        <v>654548</v>
      </c>
      <c r="B2860">
        <v>1430.6</v>
      </c>
      <c r="C2860">
        <v>2</v>
      </c>
      <c r="D2860">
        <v>-22.8034207</v>
      </c>
      <c r="E2860">
        <v>-43.368811899999997</v>
      </c>
      <c r="F2860" t="s">
        <v>9418</v>
      </c>
      <c r="G2860">
        <v>654548</v>
      </c>
      <c r="H2860" t="s">
        <v>9485</v>
      </c>
    </row>
    <row r="2861" spans="1:8" x14ac:dyDescent="0.3">
      <c r="A2861">
        <v>654550</v>
      </c>
      <c r="B2861">
        <v>1652.3000000000002</v>
      </c>
      <c r="C2861">
        <v>2</v>
      </c>
      <c r="D2861">
        <v>-22.787855799999999</v>
      </c>
      <c r="E2861">
        <v>-43.312938600000003</v>
      </c>
      <c r="F2861" t="s">
        <v>9418</v>
      </c>
      <c r="G2861">
        <v>654550</v>
      </c>
      <c r="H2861" t="s">
        <v>9485</v>
      </c>
    </row>
    <row r="2862" spans="1:8" x14ac:dyDescent="0.3">
      <c r="A2862">
        <v>654552</v>
      </c>
      <c r="B2862">
        <v>1349.67</v>
      </c>
      <c r="C2862">
        <v>1</v>
      </c>
      <c r="D2862">
        <v>-22.9141163</v>
      </c>
      <c r="E2862">
        <v>-43.375034599999999</v>
      </c>
      <c r="F2862" t="s">
        <v>9418</v>
      </c>
      <c r="G2862">
        <v>654552</v>
      </c>
      <c r="H2862" t="s">
        <v>9485</v>
      </c>
    </row>
    <row r="2863" spans="1:8" x14ac:dyDescent="0.3">
      <c r="A2863">
        <v>654769</v>
      </c>
      <c r="B2863">
        <v>200731.27</v>
      </c>
      <c r="C2863">
        <v>107</v>
      </c>
      <c r="D2863">
        <v>-22.811661300000001</v>
      </c>
      <c r="E2863">
        <v>-43.1899388</v>
      </c>
      <c r="F2863" t="s">
        <v>9418</v>
      </c>
      <c r="G2863">
        <v>654769</v>
      </c>
      <c r="H2863" t="s">
        <v>9446</v>
      </c>
    </row>
    <row r="2864" spans="1:8" x14ac:dyDescent="0.3">
      <c r="A2864">
        <v>654770</v>
      </c>
      <c r="B2864">
        <v>79691.19</v>
      </c>
      <c r="C2864">
        <v>78</v>
      </c>
      <c r="D2864">
        <v>-22.855114100000002</v>
      </c>
      <c r="E2864">
        <v>-43.324109100000001</v>
      </c>
      <c r="F2864" t="s">
        <v>9418</v>
      </c>
      <c r="G2864">
        <v>654770</v>
      </c>
      <c r="H2864" t="s">
        <v>9446</v>
      </c>
    </row>
    <row r="2865" spans="1:8" x14ac:dyDescent="0.3">
      <c r="A2865">
        <v>654771</v>
      </c>
      <c r="B2865">
        <v>90174.74000000002</v>
      </c>
      <c r="C2865">
        <v>94</v>
      </c>
      <c r="D2865">
        <v>-22.913791100000001</v>
      </c>
      <c r="E2865">
        <v>-43.2129671</v>
      </c>
      <c r="F2865" t="s">
        <v>9418</v>
      </c>
      <c r="G2865">
        <v>654771</v>
      </c>
      <c r="H2865" t="s">
        <v>9446</v>
      </c>
    </row>
    <row r="2866" spans="1:8" x14ac:dyDescent="0.3">
      <c r="A2866">
        <v>654773</v>
      </c>
      <c r="B2866">
        <v>51712.23</v>
      </c>
      <c r="C2866">
        <v>70</v>
      </c>
      <c r="D2866">
        <v>-22.922303700000001</v>
      </c>
      <c r="E2866">
        <v>-43.221472599999998</v>
      </c>
      <c r="F2866" t="s">
        <v>9418</v>
      </c>
      <c r="G2866">
        <v>654773</v>
      </c>
      <c r="H2866" t="s">
        <v>9446</v>
      </c>
    </row>
    <row r="2867" spans="1:8" x14ac:dyDescent="0.3">
      <c r="A2867">
        <v>654774</v>
      </c>
      <c r="B2867">
        <v>47403.66</v>
      </c>
      <c r="C2867">
        <v>65</v>
      </c>
      <c r="D2867">
        <v>-22.899967499999999</v>
      </c>
      <c r="E2867">
        <v>-43.265372199999902</v>
      </c>
      <c r="F2867" t="s">
        <v>9418</v>
      </c>
      <c r="G2867">
        <v>654774</v>
      </c>
      <c r="H2867" t="s">
        <v>9446</v>
      </c>
    </row>
    <row r="2868" spans="1:8" x14ac:dyDescent="0.3">
      <c r="A2868">
        <v>654775</v>
      </c>
      <c r="B2868">
        <v>55210.820000000007</v>
      </c>
      <c r="C2868">
        <v>75</v>
      </c>
      <c r="D2868">
        <v>-22.950588199999999</v>
      </c>
      <c r="E2868">
        <v>-43.1826857</v>
      </c>
      <c r="F2868" t="s">
        <v>9418</v>
      </c>
      <c r="G2868">
        <v>654775</v>
      </c>
      <c r="H2868" t="s">
        <v>9446</v>
      </c>
    </row>
    <row r="2869" spans="1:8" x14ac:dyDescent="0.3">
      <c r="A2869">
        <v>654776</v>
      </c>
      <c r="B2869">
        <v>70244.170000000013</v>
      </c>
      <c r="C2869">
        <v>49</v>
      </c>
      <c r="D2869">
        <v>-22.892626799999999</v>
      </c>
      <c r="E2869">
        <v>-43.348251400000002</v>
      </c>
      <c r="F2869" t="s">
        <v>9418</v>
      </c>
      <c r="G2869">
        <v>654776</v>
      </c>
      <c r="H2869" t="s">
        <v>9446</v>
      </c>
    </row>
    <row r="2870" spans="1:8" x14ac:dyDescent="0.3">
      <c r="A2870">
        <v>654777</v>
      </c>
      <c r="B2870">
        <v>146571.38</v>
      </c>
      <c r="C2870">
        <v>101</v>
      </c>
      <c r="D2870">
        <v>-22.904827399999999</v>
      </c>
      <c r="E2870">
        <v>-43.170557600000002</v>
      </c>
      <c r="F2870" t="s">
        <v>9418</v>
      </c>
      <c r="G2870">
        <v>654777</v>
      </c>
      <c r="H2870" t="s">
        <v>9446</v>
      </c>
    </row>
    <row r="2871" spans="1:8" x14ac:dyDescent="0.3">
      <c r="A2871">
        <v>654778</v>
      </c>
      <c r="B2871">
        <v>120613.79999999997</v>
      </c>
      <c r="C2871">
        <v>113</v>
      </c>
      <c r="D2871">
        <v>-22.9228658</v>
      </c>
      <c r="E2871">
        <v>-43.233063100000003</v>
      </c>
      <c r="F2871" t="s">
        <v>9418</v>
      </c>
      <c r="G2871">
        <v>654778</v>
      </c>
      <c r="H2871" t="s">
        <v>9446</v>
      </c>
    </row>
    <row r="2872" spans="1:8" x14ac:dyDescent="0.3">
      <c r="A2872">
        <v>654779</v>
      </c>
      <c r="B2872">
        <v>135878.88999999998</v>
      </c>
      <c r="C2872">
        <v>105</v>
      </c>
      <c r="D2872">
        <v>-22.914880199999999</v>
      </c>
      <c r="E2872">
        <v>-43.187329099999999</v>
      </c>
      <c r="F2872" t="s">
        <v>9418</v>
      </c>
      <c r="G2872">
        <v>654779</v>
      </c>
      <c r="H2872" t="s">
        <v>9446</v>
      </c>
    </row>
    <row r="2873" spans="1:8" x14ac:dyDescent="0.3">
      <c r="A2873">
        <v>654780</v>
      </c>
      <c r="B2873">
        <v>56945.560000000005</v>
      </c>
      <c r="C2873">
        <v>62</v>
      </c>
      <c r="D2873">
        <v>-23.010245900000001</v>
      </c>
      <c r="E2873">
        <v>-43.297010200000003</v>
      </c>
      <c r="F2873" t="s">
        <v>9418</v>
      </c>
      <c r="G2873">
        <v>654780</v>
      </c>
      <c r="H2873" t="s">
        <v>9446</v>
      </c>
    </row>
    <row r="2874" spans="1:8" x14ac:dyDescent="0.3">
      <c r="A2874">
        <v>654781</v>
      </c>
      <c r="B2874">
        <v>82760.629999999961</v>
      </c>
      <c r="C2874">
        <v>65</v>
      </c>
      <c r="D2874">
        <v>-22.795848400000001</v>
      </c>
      <c r="E2874">
        <v>-43.183450999999998</v>
      </c>
      <c r="F2874" t="s">
        <v>9418</v>
      </c>
      <c r="G2874">
        <v>654781</v>
      </c>
      <c r="H2874" t="s">
        <v>9446</v>
      </c>
    </row>
    <row r="2875" spans="1:8" x14ac:dyDescent="0.3">
      <c r="A2875">
        <v>654782</v>
      </c>
      <c r="B2875">
        <v>229366.55000000008</v>
      </c>
      <c r="C2875">
        <v>97</v>
      </c>
      <c r="D2875">
        <v>-22.942969600000001</v>
      </c>
      <c r="E2875">
        <v>-43.341046599999999</v>
      </c>
      <c r="F2875" t="s">
        <v>9418</v>
      </c>
      <c r="G2875">
        <v>654782</v>
      </c>
      <c r="H2875" t="s">
        <v>9446</v>
      </c>
    </row>
    <row r="2876" spans="1:8" x14ac:dyDescent="0.3">
      <c r="A2876">
        <v>654783</v>
      </c>
      <c r="B2876">
        <v>186365.84999999995</v>
      </c>
      <c r="C2876">
        <v>100</v>
      </c>
      <c r="D2876">
        <v>-22.832751500000001</v>
      </c>
      <c r="E2876">
        <v>-43.327002</v>
      </c>
      <c r="F2876" t="s">
        <v>9418</v>
      </c>
      <c r="G2876">
        <v>654783</v>
      </c>
      <c r="H2876" t="s">
        <v>9446</v>
      </c>
    </row>
    <row r="2877" spans="1:8" x14ac:dyDescent="0.3">
      <c r="A2877">
        <v>654784</v>
      </c>
      <c r="B2877">
        <v>146943.35</v>
      </c>
      <c r="C2877">
        <v>83</v>
      </c>
      <c r="D2877">
        <v>-22.959803600000001</v>
      </c>
      <c r="E2877">
        <v>-43.392550700000001</v>
      </c>
      <c r="F2877" t="s">
        <v>9418</v>
      </c>
      <c r="G2877">
        <v>654784</v>
      </c>
      <c r="H2877" t="s">
        <v>9486</v>
      </c>
    </row>
    <row r="2878" spans="1:8" x14ac:dyDescent="0.3">
      <c r="A2878">
        <v>654874</v>
      </c>
      <c r="B2878">
        <v>665826.15</v>
      </c>
      <c r="C2878">
        <v>122</v>
      </c>
      <c r="D2878">
        <v>-22.8371131</v>
      </c>
      <c r="E2878">
        <v>-43.261983699999902</v>
      </c>
      <c r="F2878" t="s">
        <v>9418</v>
      </c>
      <c r="G2878">
        <v>654874</v>
      </c>
      <c r="H2878" t="s">
        <v>9487</v>
      </c>
    </row>
    <row r="2879" spans="1:8" x14ac:dyDescent="0.3">
      <c r="A2879">
        <v>655507</v>
      </c>
      <c r="B2879">
        <v>14852.710000000003</v>
      </c>
      <c r="C2879">
        <v>51</v>
      </c>
      <c r="D2879">
        <v>-22.9409606</v>
      </c>
      <c r="E2879">
        <v>-43.039954600000002</v>
      </c>
      <c r="F2879" t="s">
        <v>9418</v>
      </c>
      <c r="G2879">
        <v>655507</v>
      </c>
      <c r="H2879" t="s">
        <v>9488</v>
      </c>
    </row>
    <row r="2880" spans="1:8" x14ac:dyDescent="0.3">
      <c r="A2880">
        <v>655508</v>
      </c>
      <c r="B2880">
        <v>9676.1999999999989</v>
      </c>
      <c r="C2880">
        <v>43</v>
      </c>
      <c r="D2880">
        <v>-22.906268600000001</v>
      </c>
      <c r="E2880">
        <v>-43.055875700000001</v>
      </c>
      <c r="F2880" t="s">
        <v>9418</v>
      </c>
      <c r="G2880">
        <v>655508</v>
      </c>
      <c r="H2880" t="s">
        <v>9488</v>
      </c>
    </row>
    <row r="2881" spans="1:8" x14ac:dyDescent="0.3">
      <c r="A2881">
        <v>656306</v>
      </c>
      <c r="B2881">
        <v>42367.510000000017</v>
      </c>
      <c r="C2881">
        <v>76</v>
      </c>
      <c r="D2881">
        <v>-10.908369499999999</v>
      </c>
      <c r="E2881">
        <v>-37.086629500000001</v>
      </c>
      <c r="F2881" t="s">
        <v>9418</v>
      </c>
      <c r="G2881">
        <v>656306</v>
      </c>
      <c r="H2881" t="s">
        <v>9489</v>
      </c>
    </row>
    <row r="2882" spans="1:8" x14ac:dyDescent="0.3">
      <c r="A2882">
        <v>656307</v>
      </c>
      <c r="B2882">
        <v>57784.900000000016</v>
      </c>
      <c r="C2882">
        <v>94</v>
      </c>
      <c r="D2882">
        <v>-10.9346174</v>
      </c>
      <c r="E2882">
        <v>-37.052041099999997</v>
      </c>
      <c r="F2882" t="s">
        <v>9418</v>
      </c>
      <c r="G2882">
        <v>656307</v>
      </c>
      <c r="H2882" t="s">
        <v>9489</v>
      </c>
    </row>
    <row r="2883" spans="1:8" x14ac:dyDescent="0.3">
      <c r="A2883">
        <v>656308</v>
      </c>
      <c r="B2883">
        <v>11940.77</v>
      </c>
      <c r="C2883">
        <v>47</v>
      </c>
      <c r="D2883">
        <v>-10.90626</v>
      </c>
      <c r="E2883">
        <v>-37.051559900000001</v>
      </c>
      <c r="F2883" t="s">
        <v>9418</v>
      </c>
      <c r="G2883">
        <v>656308</v>
      </c>
      <c r="H2883" t="s">
        <v>9489</v>
      </c>
    </row>
    <row r="2884" spans="1:8" x14ac:dyDescent="0.3">
      <c r="A2884">
        <v>656309</v>
      </c>
      <c r="B2884">
        <v>6088.98</v>
      </c>
      <c r="C2884">
        <v>31</v>
      </c>
      <c r="D2884">
        <v>-10.9848751</v>
      </c>
      <c r="E2884">
        <v>-37.054708499999997</v>
      </c>
      <c r="F2884" t="s">
        <v>9418</v>
      </c>
      <c r="G2884">
        <v>656309</v>
      </c>
      <c r="H2884" t="s">
        <v>9489</v>
      </c>
    </row>
    <row r="2885" spans="1:8" x14ac:dyDescent="0.3">
      <c r="A2885">
        <v>656310</v>
      </c>
      <c r="B2885">
        <v>10129.579999999998</v>
      </c>
      <c r="C2885">
        <v>40</v>
      </c>
      <c r="D2885">
        <v>-10.924220399999999</v>
      </c>
      <c r="E2885">
        <v>-37.053233300000002</v>
      </c>
      <c r="F2885" t="s">
        <v>9418</v>
      </c>
      <c r="G2885">
        <v>656310</v>
      </c>
      <c r="H2885" t="s">
        <v>9489</v>
      </c>
    </row>
    <row r="2886" spans="1:8" x14ac:dyDescent="0.3">
      <c r="A2886">
        <v>656311</v>
      </c>
      <c r="B2886">
        <v>90873.36</v>
      </c>
      <c r="C2886">
        <v>99</v>
      </c>
      <c r="D2886">
        <v>-10.940261100000001</v>
      </c>
      <c r="E2886">
        <v>-37.058346899999997</v>
      </c>
      <c r="F2886" t="s">
        <v>9418</v>
      </c>
      <c r="G2886">
        <v>656311</v>
      </c>
      <c r="H2886" t="s">
        <v>9489</v>
      </c>
    </row>
    <row r="2887" spans="1:8" x14ac:dyDescent="0.3">
      <c r="A2887">
        <v>657334</v>
      </c>
      <c r="B2887">
        <v>4546.4800000000005</v>
      </c>
      <c r="C2887">
        <v>28</v>
      </c>
      <c r="D2887">
        <v>-23.528752999999998</v>
      </c>
      <c r="E2887">
        <v>-46.888606000000003</v>
      </c>
      <c r="F2887" t="s">
        <v>9418</v>
      </c>
      <c r="G2887">
        <v>657334</v>
      </c>
      <c r="H2887" t="s">
        <v>7142</v>
      </c>
    </row>
    <row r="2888" spans="1:8" x14ac:dyDescent="0.3">
      <c r="A2888">
        <v>657424</v>
      </c>
      <c r="B2888">
        <v>13873.199999999997</v>
      </c>
      <c r="C2888">
        <v>45</v>
      </c>
      <c r="D2888">
        <v>-20.827983499999998</v>
      </c>
      <c r="E2888">
        <v>-49.376475199999902</v>
      </c>
      <c r="F2888" t="s">
        <v>9418</v>
      </c>
      <c r="G2888">
        <v>657424</v>
      </c>
      <c r="H2888" t="s">
        <v>9490</v>
      </c>
    </row>
    <row r="2889" spans="1:8" x14ac:dyDescent="0.3">
      <c r="A2889">
        <v>657425</v>
      </c>
      <c r="B2889">
        <v>17753.62</v>
      </c>
      <c r="C2889">
        <v>48</v>
      </c>
      <c r="D2889">
        <v>-20.780386</v>
      </c>
      <c r="E2889">
        <v>-49.3682205</v>
      </c>
      <c r="F2889" t="s">
        <v>9418</v>
      </c>
      <c r="G2889">
        <v>657425</v>
      </c>
      <c r="H2889" t="s">
        <v>9491</v>
      </c>
    </row>
    <row r="2890" spans="1:8" x14ac:dyDescent="0.3">
      <c r="A2890">
        <v>657427</v>
      </c>
      <c r="B2890">
        <v>10505.820000000002</v>
      </c>
      <c r="C2890">
        <v>43</v>
      </c>
      <c r="D2890">
        <v>-20.779916</v>
      </c>
      <c r="E2890">
        <v>-49.401989</v>
      </c>
      <c r="F2890" t="s">
        <v>9418</v>
      </c>
      <c r="G2890">
        <v>657427</v>
      </c>
      <c r="H2890" t="s">
        <v>9491</v>
      </c>
    </row>
    <row r="2891" spans="1:8" x14ac:dyDescent="0.3">
      <c r="A2891">
        <v>657428</v>
      </c>
      <c r="B2891">
        <v>8579.0599999999977</v>
      </c>
      <c r="C2891">
        <v>35</v>
      </c>
      <c r="D2891">
        <v>-20.8176475</v>
      </c>
      <c r="E2891">
        <v>-49.356394100000003</v>
      </c>
      <c r="F2891" t="s">
        <v>9418</v>
      </c>
      <c r="G2891">
        <v>657428</v>
      </c>
      <c r="H2891" t="s">
        <v>9490</v>
      </c>
    </row>
    <row r="2892" spans="1:8" x14ac:dyDescent="0.3">
      <c r="A2892">
        <v>657441</v>
      </c>
      <c r="B2892">
        <v>15518.920000000002</v>
      </c>
      <c r="C2892">
        <v>45</v>
      </c>
      <c r="D2892">
        <v>-22.722602299999998</v>
      </c>
      <c r="E2892">
        <v>-47.307722899999902</v>
      </c>
      <c r="F2892" t="s">
        <v>9418</v>
      </c>
      <c r="G2892">
        <v>657441</v>
      </c>
      <c r="H2892" t="s">
        <v>9492</v>
      </c>
    </row>
    <row r="2893" spans="1:8" x14ac:dyDescent="0.3">
      <c r="A2893">
        <v>657442</v>
      </c>
      <c r="B2893">
        <v>6258.34</v>
      </c>
      <c r="C2893">
        <v>29</v>
      </c>
      <c r="D2893">
        <v>-22.7150049</v>
      </c>
      <c r="E2893">
        <v>-47.292872799999998</v>
      </c>
      <c r="F2893" t="s">
        <v>9418</v>
      </c>
      <c r="G2893">
        <v>657442</v>
      </c>
      <c r="H2893" t="s">
        <v>9492</v>
      </c>
    </row>
    <row r="2894" spans="1:8" x14ac:dyDescent="0.3">
      <c r="A2894">
        <v>657444</v>
      </c>
      <c r="B2894">
        <v>13761.330000000002</v>
      </c>
      <c r="C2894">
        <v>46</v>
      </c>
      <c r="D2894">
        <v>-22.739077900000002</v>
      </c>
      <c r="E2894">
        <v>-47.3669577</v>
      </c>
      <c r="F2894" t="s">
        <v>9418</v>
      </c>
      <c r="G2894">
        <v>657444</v>
      </c>
      <c r="H2894" t="s">
        <v>9492</v>
      </c>
    </row>
    <row r="2895" spans="1:8" x14ac:dyDescent="0.3">
      <c r="A2895">
        <v>657447</v>
      </c>
      <c r="B2895">
        <v>14336.579999999998</v>
      </c>
      <c r="C2895">
        <v>47</v>
      </c>
      <c r="D2895">
        <v>-22.7512246</v>
      </c>
      <c r="E2895">
        <v>-47.414951799999997</v>
      </c>
      <c r="F2895" t="s">
        <v>9418</v>
      </c>
      <c r="G2895">
        <v>657447</v>
      </c>
      <c r="H2895" t="s">
        <v>9492</v>
      </c>
    </row>
    <row r="2896" spans="1:8" x14ac:dyDescent="0.3">
      <c r="A2896">
        <v>657474</v>
      </c>
      <c r="B2896">
        <v>1799.64</v>
      </c>
      <c r="C2896">
        <v>11</v>
      </c>
      <c r="D2896">
        <v>-23.592448999999998</v>
      </c>
      <c r="E2896">
        <v>-46.789923399999999</v>
      </c>
      <c r="F2896" t="s">
        <v>9418</v>
      </c>
      <c r="G2896">
        <v>657474</v>
      </c>
      <c r="H2896" t="s">
        <v>7150</v>
      </c>
    </row>
    <row r="2897" spans="1:8" x14ac:dyDescent="0.3">
      <c r="A2897">
        <v>657487</v>
      </c>
      <c r="B2897">
        <v>67300.509999999995</v>
      </c>
      <c r="C2897">
        <v>64</v>
      </c>
      <c r="D2897">
        <v>-23.684557900000001</v>
      </c>
      <c r="E2897">
        <v>-46.7702861</v>
      </c>
      <c r="F2897" t="s">
        <v>9418</v>
      </c>
      <c r="G2897">
        <v>657487</v>
      </c>
      <c r="H2897" t="s">
        <v>9493</v>
      </c>
    </row>
    <row r="2898" spans="1:8" x14ac:dyDescent="0.3">
      <c r="A2898">
        <v>657488</v>
      </c>
      <c r="B2898">
        <v>35513.439999999995</v>
      </c>
      <c r="C2898">
        <v>59</v>
      </c>
      <c r="D2898">
        <v>-23.6265854</v>
      </c>
      <c r="E2898">
        <v>-46.766289099999902</v>
      </c>
      <c r="F2898" t="s">
        <v>9418</v>
      </c>
      <c r="G2898">
        <v>657488</v>
      </c>
      <c r="H2898" t="s">
        <v>9494</v>
      </c>
    </row>
    <row r="2899" spans="1:8" x14ac:dyDescent="0.3">
      <c r="A2899">
        <v>657525</v>
      </c>
      <c r="B2899">
        <v>12189.47</v>
      </c>
      <c r="C2899">
        <v>38</v>
      </c>
      <c r="D2899">
        <v>-23.714150400000001</v>
      </c>
      <c r="E2899">
        <v>-46.609866500000003</v>
      </c>
      <c r="F2899" t="s">
        <v>9418</v>
      </c>
      <c r="G2899">
        <v>657525</v>
      </c>
      <c r="H2899" t="s">
        <v>9495</v>
      </c>
    </row>
    <row r="2900" spans="1:8" x14ac:dyDescent="0.3">
      <c r="A2900">
        <v>657552</v>
      </c>
      <c r="B2900">
        <v>27382.079999999998</v>
      </c>
      <c r="C2900">
        <v>37</v>
      </c>
      <c r="D2900">
        <v>-22.702489400000001</v>
      </c>
      <c r="E2900">
        <v>-46.765987299999999</v>
      </c>
      <c r="F2900" t="s">
        <v>9418</v>
      </c>
      <c r="G2900">
        <v>657552</v>
      </c>
      <c r="H2900" t="s">
        <v>9496</v>
      </c>
    </row>
    <row r="2901" spans="1:8" x14ac:dyDescent="0.3">
      <c r="A2901">
        <v>657589</v>
      </c>
      <c r="B2901">
        <v>92160.969999999958</v>
      </c>
      <c r="C2901">
        <v>79</v>
      </c>
      <c r="D2901">
        <v>-23.4759432</v>
      </c>
      <c r="E2901">
        <v>-46.571906299999903</v>
      </c>
      <c r="F2901" t="s">
        <v>9418</v>
      </c>
      <c r="G2901">
        <v>657589</v>
      </c>
      <c r="H2901" t="s">
        <v>9497</v>
      </c>
    </row>
    <row r="2902" spans="1:8" x14ac:dyDescent="0.3">
      <c r="A2902">
        <v>657591</v>
      </c>
      <c r="B2902">
        <v>174063.59999999995</v>
      </c>
      <c r="C2902">
        <v>81</v>
      </c>
      <c r="D2902">
        <v>-23.466574099999999</v>
      </c>
      <c r="E2902">
        <v>-46.581195800000003</v>
      </c>
      <c r="F2902" t="s">
        <v>9418</v>
      </c>
      <c r="G2902">
        <v>657591</v>
      </c>
      <c r="H2902" t="s">
        <v>9497</v>
      </c>
    </row>
    <row r="2903" spans="1:8" x14ac:dyDescent="0.3">
      <c r="A2903">
        <v>657855</v>
      </c>
      <c r="B2903">
        <v>6206.51</v>
      </c>
      <c r="C2903">
        <v>19</v>
      </c>
      <c r="D2903">
        <v>-22.355326399999999</v>
      </c>
      <c r="E2903">
        <v>-47.383983299999997</v>
      </c>
      <c r="F2903" t="s">
        <v>9418</v>
      </c>
      <c r="G2903">
        <v>657855</v>
      </c>
      <c r="H2903" t="s">
        <v>9498</v>
      </c>
    </row>
    <row r="2904" spans="1:8" x14ac:dyDescent="0.3">
      <c r="A2904">
        <v>657858</v>
      </c>
      <c r="B2904">
        <v>3540.65</v>
      </c>
      <c r="C2904">
        <v>14</v>
      </c>
      <c r="D2904">
        <v>-22.3797028</v>
      </c>
      <c r="E2904">
        <v>-47.385206500000002</v>
      </c>
      <c r="F2904" t="s">
        <v>9418</v>
      </c>
      <c r="G2904">
        <v>657858</v>
      </c>
      <c r="H2904" t="s">
        <v>9498</v>
      </c>
    </row>
    <row r="2905" spans="1:8" x14ac:dyDescent="0.3">
      <c r="A2905">
        <v>657929</v>
      </c>
      <c r="B2905">
        <v>7878.99</v>
      </c>
      <c r="C2905">
        <v>34</v>
      </c>
      <c r="D2905">
        <v>-22.666510299999999</v>
      </c>
      <c r="E2905">
        <v>-50.434201799999997</v>
      </c>
      <c r="F2905" t="s">
        <v>9418</v>
      </c>
      <c r="G2905">
        <v>657929</v>
      </c>
      <c r="H2905" t="s">
        <v>9499</v>
      </c>
    </row>
    <row r="2906" spans="1:8" x14ac:dyDescent="0.3">
      <c r="A2906">
        <v>657931</v>
      </c>
      <c r="B2906">
        <v>12115.489999999998</v>
      </c>
      <c r="C2906">
        <v>43</v>
      </c>
      <c r="D2906">
        <v>-22.659425299999999</v>
      </c>
      <c r="E2906">
        <v>-50.4130246</v>
      </c>
      <c r="F2906" t="s">
        <v>9418</v>
      </c>
      <c r="G2906">
        <v>657931</v>
      </c>
      <c r="H2906" t="s">
        <v>9500</v>
      </c>
    </row>
    <row r="2907" spans="1:8" x14ac:dyDescent="0.3">
      <c r="A2907">
        <v>657934</v>
      </c>
      <c r="B2907">
        <v>8683.5399999999991</v>
      </c>
      <c r="C2907">
        <v>40</v>
      </c>
      <c r="D2907">
        <v>-22.6088263</v>
      </c>
      <c r="E2907">
        <v>-50.669887000000003</v>
      </c>
      <c r="F2907" t="s">
        <v>9418</v>
      </c>
      <c r="G2907">
        <v>657934</v>
      </c>
      <c r="H2907" t="s">
        <v>9500</v>
      </c>
    </row>
    <row r="2908" spans="1:8" x14ac:dyDescent="0.3">
      <c r="A2908">
        <v>657935</v>
      </c>
      <c r="B2908">
        <v>10684.92</v>
      </c>
      <c r="C2908">
        <v>44</v>
      </c>
      <c r="D2908">
        <v>-22.751047</v>
      </c>
      <c r="E2908">
        <v>-50.380569999999999</v>
      </c>
      <c r="F2908" t="s">
        <v>9418</v>
      </c>
      <c r="G2908">
        <v>657935</v>
      </c>
      <c r="H2908" t="s">
        <v>9500</v>
      </c>
    </row>
    <row r="2909" spans="1:8" x14ac:dyDescent="0.3">
      <c r="A2909">
        <v>657937</v>
      </c>
      <c r="B2909">
        <v>15234.719999999998</v>
      </c>
      <c r="C2909">
        <v>50</v>
      </c>
      <c r="D2909">
        <v>-22.744396999999999</v>
      </c>
      <c r="E2909">
        <v>-50.388734700000001</v>
      </c>
      <c r="F2909" t="s">
        <v>9418</v>
      </c>
      <c r="G2909">
        <v>657937</v>
      </c>
      <c r="H2909" t="s">
        <v>9500</v>
      </c>
    </row>
    <row r="2910" spans="1:8" x14ac:dyDescent="0.3">
      <c r="A2910">
        <v>657939</v>
      </c>
      <c r="B2910">
        <v>16610.770000000004</v>
      </c>
      <c r="C2910">
        <v>45</v>
      </c>
      <c r="D2910">
        <v>-22.972588200000001</v>
      </c>
      <c r="E2910">
        <v>-49.866955500000003</v>
      </c>
      <c r="F2910" t="s">
        <v>9418</v>
      </c>
      <c r="G2910">
        <v>657939</v>
      </c>
      <c r="H2910" t="s">
        <v>9500</v>
      </c>
    </row>
    <row r="2911" spans="1:8" x14ac:dyDescent="0.3">
      <c r="A2911">
        <v>657940</v>
      </c>
      <c r="B2911">
        <v>21538.129999999997</v>
      </c>
      <c r="C2911">
        <v>50</v>
      </c>
      <c r="D2911">
        <v>-22.133595700000001</v>
      </c>
      <c r="E2911">
        <v>-51.394331899999997</v>
      </c>
      <c r="F2911" t="s">
        <v>9418</v>
      </c>
      <c r="G2911">
        <v>657940</v>
      </c>
      <c r="H2911" t="s">
        <v>9500</v>
      </c>
    </row>
    <row r="2912" spans="1:8" x14ac:dyDescent="0.3">
      <c r="A2912">
        <v>657969</v>
      </c>
      <c r="B2912">
        <v>4567.32</v>
      </c>
      <c r="C2912">
        <v>23</v>
      </c>
      <c r="D2912">
        <v>-20.5334021</v>
      </c>
      <c r="E2912">
        <v>-47.415191</v>
      </c>
      <c r="F2912" t="s">
        <v>9418</v>
      </c>
      <c r="G2912">
        <v>657969</v>
      </c>
      <c r="H2912" t="s">
        <v>9501</v>
      </c>
    </row>
    <row r="2913" spans="1:8" x14ac:dyDescent="0.3">
      <c r="A2913">
        <v>657981</v>
      </c>
      <c r="B2913">
        <v>204765.75999999995</v>
      </c>
      <c r="C2913">
        <v>83</v>
      </c>
      <c r="D2913">
        <v>-23.4714676</v>
      </c>
      <c r="E2913">
        <v>-46.649868099999999</v>
      </c>
      <c r="F2913" t="s">
        <v>9418</v>
      </c>
      <c r="G2913">
        <v>657981</v>
      </c>
      <c r="H2913" t="s">
        <v>9502</v>
      </c>
    </row>
    <row r="2914" spans="1:8" x14ac:dyDescent="0.3">
      <c r="A2914">
        <v>657996</v>
      </c>
      <c r="B2914">
        <v>2443.4899999999998</v>
      </c>
      <c r="C2914">
        <v>12</v>
      </c>
      <c r="D2914">
        <v>-23.5023126</v>
      </c>
      <c r="E2914">
        <v>-46.464652399999999</v>
      </c>
      <c r="F2914" t="s">
        <v>9418</v>
      </c>
      <c r="G2914">
        <v>657996</v>
      </c>
      <c r="H2914" t="s">
        <v>7168</v>
      </c>
    </row>
    <row r="2915" spans="1:8" x14ac:dyDescent="0.3">
      <c r="A2915">
        <v>658355</v>
      </c>
      <c r="B2915">
        <v>23910.690000000002</v>
      </c>
      <c r="C2915">
        <v>37</v>
      </c>
      <c r="D2915">
        <v>-22.891828400000001</v>
      </c>
      <c r="E2915">
        <v>-48.440956300000003</v>
      </c>
      <c r="F2915" t="s">
        <v>9418</v>
      </c>
      <c r="G2915">
        <v>658355</v>
      </c>
      <c r="H2915" t="s">
        <v>9503</v>
      </c>
    </row>
    <row r="2916" spans="1:8" x14ac:dyDescent="0.3">
      <c r="A2916">
        <v>658356</v>
      </c>
      <c r="B2916">
        <v>17670.540000000005</v>
      </c>
      <c r="C2916">
        <v>36</v>
      </c>
      <c r="D2916">
        <v>-22.862959400000001</v>
      </c>
      <c r="E2916">
        <v>-48.442449099999997</v>
      </c>
      <c r="F2916" t="s">
        <v>9418</v>
      </c>
      <c r="G2916">
        <v>658356</v>
      </c>
      <c r="H2916" t="s">
        <v>9503</v>
      </c>
    </row>
    <row r="2917" spans="1:8" x14ac:dyDescent="0.3">
      <c r="A2917">
        <v>658357</v>
      </c>
      <c r="B2917">
        <v>18748.369999999995</v>
      </c>
      <c r="C2917">
        <v>36</v>
      </c>
      <c r="D2917">
        <v>-22.868309199999999</v>
      </c>
      <c r="E2917">
        <v>-48.459534900000001</v>
      </c>
      <c r="F2917" t="s">
        <v>9418</v>
      </c>
      <c r="G2917">
        <v>658357</v>
      </c>
      <c r="H2917" t="s">
        <v>9503</v>
      </c>
    </row>
    <row r="2918" spans="1:8" x14ac:dyDescent="0.3">
      <c r="A2918">
        <v>658366</v>
      </c>
      <c r="B2918">
        <v>171.98000000000002</v>
      </c>
      <c r="C2918">
        <v>3</v>
      </c>
      <c r="D2918">
        <v>-22.997715800000002</v>
      </c>
      <c r="E2918">
        <v>-43.363014100000001</v>
      </c>
      <c r="F2918" t="s">
        <v>9418</v>
      </c>
      <c r="G2918">
        <v>658366</v>
      </c>
      <c r="H2918" t="s">
        <v>451</v>
      </c>
    </row>
    <row r="2919" spans="1:8" x14ac:dyDescent="0.3">
      <c r="A2919">
        <v>658367</v>
      </c>
      <c r="B2919">
        <v>81993.149999999965</v>
      </c>
      <c r="C2919">
        <v>109</v>
      </c>
      <c r="D2919">
        <v>-23.6298861</v>
      </c>
      <c r="E2919">
        <v>-46.710698800000003</v>
      </c>
      <c r="F2919" t="s">
        <v>9418</v>
      </c>
      <c r="G2919">
        <v>658367</v>
      </c>
      <c r="H2919" t="s">
        <v>451</v>
      </c>
    </row>
    <row r="2920" spans="1:8" x14ac:dyDescent="0.3">
      <c r="A2920">
        <v>658368</v>
      </c>
      <c r="B2920">
        <v>112321.39000000001</v>
      </c>
      <c r="C2920">
        <v>102</v>
      </c>
      <c r="D2920">
        <v>-22.885558899999999</v>
      </c>
      <c r="E2920">
        <v>-47.068945999999997</v>
      </c>
      <c r="F2920" t="s">
        <v>9418</v>
      </c>
      <c r="G2920">
        <v>658368</v>
      </c>
      <c r="H2920" t="s">
        <v>451</v>
      </c>
    </row>
    <row r="2921" spans="1:8" x14ac:dyDescent="0.3">
      <c r="A2921">
        <v>658369</v>
      </c>
      <c r="B2921">
        <v>45429.87</v>
      </c>
      <c r="C2921">
        <v>71</v>
      </c>
      <c r="D2921">
        <v>-23.523133900000001</v>
      </c>
      <c r="E2921">
        <v>-46.601172800000001</v>
      </c>
      <c r="F2921" t="s">
        <v>9418</v>
      </c>
      <c r="G2921">
        <v>658369</v>
      </c>
      <c r="H2921" t="s">
        <v>415</v>
      </c>
    </row>
    <row r="2922" spans="1:8" x14ac:dyDescent="0.3">
      <c r="A2922">
        <v>658370</v>
      </c>
      <c r="B2922">
        <v>447.71</v>
      </c>
      <c r="C2922">
        <v>7</v>
      </c>
      <c r="D2922">
        <v>-30.061018499999999</v>
      </c>
      <c r="E2922">
        <v>-51.164410599999997</v>
      </c>
      <c r="F2922" t="s">
        <v>9418</v>
      </c>
      <c r="G2922">
        <v>658370</v>
      </c>
      <c r="H2922" t="s">
        <v>451</v>
      </c>
    </row>
    <row r="2923" spans="1:8" x14ac:dyDescent="0.3">
      <c r="A2923">
        <v>658372</v>
      </c>
      <c r="B2923">
        <v>62754.509999999995</v>
      </c>
      <c r="C2923">
        <v>75</v>
      </c>
      <c r="D2923">
        <v>-25.4367166</v>
      </c>
      <c r="E2923">
        <v>-49.166223000000002</v>
      </c>
      <c r="F2923" t="s">
        <v>9418</v>
      </c>
      <c r="G2923">
        <v>658372</v>
      </c>
      <c r="H2923" t="s">
        <v>451</v>
      </c>
    </row>
    <row r="2924" spans="1:8" x14ac:dyDescent="0.3">
      <c r="A2924">
        <v>658373</v>
      </c>
      <c r="B2924">
        <v>62826.040000000015</v>
      </c>
      <c r="C2924">
        <v>98</v>
      </c>
      <c r="D2924">
        <v>-23.631497199999998</v>
      </c>
      <c r="E2924">
        <v>-46.599418700000001</v>
      </c>
      <c r="F2924" t="s">
        <v>9418</v>
      </c>
      <c r="G2924">
        <v>658373</v>
      </c>
      <c r="H2924" t="s">
        <v>451</v>
      </c>
    </row>
    <row r="2925" spans="1:8" x14ac:dyDescent="0.3">
      <c r="A2925">
        <v>658374</v>
      </c>
      <c r="B2925">
        <v>69.3</v>
      </c>
      <c r="C2925">
        <v>1</v>
      </c>
      <c r="D2925">
        <v>-19.974755600000002</v>
      </c>
      <c r="E2925">
        <v>-43.944777199999997</v>
      </c>
      <c r="F2925" t="s">
        <v>9418</v>
      </c>
      <c r="G2925">
        <v>658374</v>
      </c>
      <c r="H2925" t="s">
        <v>451</v>
      </c>
    </row>
    <row r="2926" spans="1:8" x14ac:dyDescent="0.3">
      <c r="A2926">
        <v>658375</v>
      </c>
      <c r="B2926">
        <v>225.66000000000003</v>
      </c>
      <c r="C2926">
        <v>4</v>
      </c>
      <c r="D2926">
        <v>-22.886065200000001</v>
      </c>
      <c r="E2926">
        <v>-43.2832656</v>
      </c>
      <c r="F2926" t="s">
        <v>9418</v>
      </c>
      <c r="G2926">
        <v>658375</v>
      </c>
      <c r="H2926" t="s">
        <v>451</v>
      </c>
    </row>
    <row r="2927" spans="1:8" x14ac:dyDescent="0.3">
      <c r="A2927">
        <v>658376</v>
      </c>
      <c r="B2927">
        <v>46221.500000000007</v>
      </c>
      <c r="C2927">
        <v>76</v>
      </c>
      <c r="D2927">
        <v>-23.560088700000001</v>
      </c>
      <c r="E2927">
        <v>-46.516511100000002</v>
      </c>
      <c r="F2927" t="s">
        <v>9418</v>
      </c>
      <c r="G2927">
        <v>658376</v>
      </c>
      <c r="H2927" t="s">
        <v>451</v>
      </c>
    </row>
    <row r="2928" spans="1:8" x14ac:dyDescent="0.3">
      <c r="A2928">
        <v>658377</v>
      </c>
      <c r="B2928">
        <v>13538.890000000005</v>
      </c>
      <c r="C2928">
        <v>47</v>
      </c>
      <c r="D2928">
        <v>-23.712178699999999</v>
      </c>
      <c r="E2928">
        <v>-46.542367400000003</v>
      </c>
      <c r="F2928" t="s">
        <v>9418</v>
      </c>
      <c r="G2928">
        <v>658377</v>
      </c>
      <c r="H2928" t="s">
        <v>451</v>
      </c>
    </row>
    <row r="2929" spans="1:8" x14ac:dyDescent="0.3">
      <c r="A2929">
        <v>658378</v>
      </c>
      <c r="B2929">
        <v>62666.36</v>
      </c>
      <c r="C2929">
        <v>70</v>
      </c>
      <c r="D2929">
        <v>-21.213429300000001</v>
      </c>
      <c r="E2929">
        <v>-47.816015800000002</v>
      </c>
      <c r="F2929" t="s">
        <v>9418</v>
      </c>
      <c r="G2929">
        <v>658378</v>
      </c>
      <c r="H2929" t="s">
        <v>451</v>
      </c>
    </row>
    <row r="2930" spans="1:8" x14ac:dyDescent="0.3">
      <c r="A2930">
        <v>658379</v>
      </c>
      <c r="B2930">
        <v>52912.000000000007</v>
      </c>
      <c r="C2930">
        <v>69</v>
      </c>
      <c r="D2930">
        <v>-25.437878000000001</v>
      </c>
      <c r="E2930">
        <v>-49.318885999999999</v>
      </c>
      <c r="F2930" t="s">
        <v>9418</v>
      </c>
      <c r="G2930">
        <v>658379</v>
      </c>
      <c r="H2930" t="s">
        <v>9504</v>
      </c>
    </row>
    <row r="2931" spans="1:8" x14ac:dyDescent="0.3">
      <c r="A2931">
        <v>658380</v>
      </c>
      <c r="B2931">
        <v>133191.96</v>
      </c>
      <c r="C2931">
        <v>104</v>
      </c>
      <c r="D2931">
        <v>-23.673075999999998</v>
      </c>
      <c r="E2931">
        <v>-46.677007799999998</v>
      </c>
      <c r="F2931" t="s">
        <v>9418</v>
      </c>
      <c r="G2931">
        <v>658380</v>
      </c>
      <c r="H2931" t="s">
        <v>9504</v>
      </c>
    </row>
    <row r="2932" spans="1:8" x14ac:dyDescent="0.3">
      <c r="A2932">
        <v>658381</v>
      </c>
      <c r="B2932">
        <v>65919.94</v>
      </c>
      <c r="C2932">
        <v>84</v>
      </c>
      <c r="D2932">
        <v>-23.585360099999999</v>
      </c>
      <c r="E2932">
        <v>-46.778830199999902</v>
      </c>
      <c r="F2932" t="s">
        <v>9418</v>
      </c>
      <c r="G2932">
        <v>658381</v>
      </c>
      <c r="H2932" t="s">
        <v>451</v>
      </c>
    </row>
    <row r="2933" spans="1:8" x14ac:dyDescent="0.3">
      <c r="A2933">
        <v>658382</v>
      </c>
      <c r="B2933">
        <v>55464.770000000011</v>
      </c>
      <c r="C2933">
        <v>81</v>
      </c>
      <c r="D2933">
        <v>-23.967182099999999</v>
      </c>
      <c r="E2933">
        <v>-46.369012900000001</v>
      </c>
      <c r="F2933" t="s">
        <v>9418</v>
      </c>
      <c r="G2933">
        <v>658382</v>
      </c>
      <c r="H2933" t="s">
        <v>451</v>
      </c>
    </row>
    <row r="2934" spans="1:8" x14ac:dyDescent="0.3">
      <c r="A2934">
        <v>658383</v>
      </c>
      <c r="B2934">
        <v>65165.139999999985</v>
      </c>
      <c r="C2934">
        <v>91</v>
      </c>
      <c r="D2934">
        <v>-23.617925199999998</v>
      </c>
      <c r="E2934">
        <v>-46.626358699999997</v>
      </c>
      <c r="F2934" t="s">
        <v>9418</v>
      </c>
      <c r="G2934">
        <v>658383</v>
      </c>
      <c r="H2934" t="s">
        <v>451</v>
      </c>
    </row>
    <row r="2935" spans="1:8" x14ac:dyDescent="0.3">
      <c r="A2935">
        <v>658385</v>
      </c>
      <c r="B2935">
        <v>80310.86</v>
      </c>
      <c r="C2935">
        <v>104</v>
      </c>
      <c r="D2935">
        <v>-23.662649200000001</v>
      </c>
      <c r="E2935">
        <v>-46.510240600000003</v>
      </c>
      <c r="F2935" t="s">
        <v>9418</v>
      </c>
      <c r="G2935">
        <v>658385</v>
      </c>
      <c r="H2935" t="s">
        <v>451</v>
      </c>
    </row>
    <row r="2936" spans="1:8" x14ac:dyDescent="0.3">
      <c r="A2936">
        <v>658386</v>
      </c>
      <c r="B2936">
        <v>175101.38999999998</v>
      </c>
      <c r="C2936">
        <v>105</v>
      </c>
      <c r="D2936">
        <v>-23.545980700000001</v>
      </c>
      <c r="E2936">
        <v>-47.467080799999998</v>
      </c>
      <c r="F2936" t="s">
        <v>9418</v>
      </c>
      <c r="G2936">
        <v>658386</v>
      </c>
      <c r="H2936" t="s">
        <v>451</v>
      </c>
    </row>
    <row r="2937" spans="1:8" x14ac:dyDescent="0.3">
      <c r="A2937">
        <v>658387</v>
      </c>
      <c r="B2937">
        <v>104948.96</v>
      </c>
      <c r="C2937">
        <v>94</v>
      </c>
      <c r="D2937">
        <v>-23.50487</v>
      </c>
      <c r="E2937">
        <v>-46.832426499999997</v>
      </c>
      <c r="F2937" t="s">
        <v>9418</v>
      </c>
      <c r="G2937">
        <v>658387</v>
      </c>
      <c r="H2937" t="s">
        <v>451</v>
      </c>
    </row>
    <row r="2938" spans="1:8" x14ac:dyDescent="0.3">
      <c r="A2938">
        <v>658388</v>
      </c>
      <c r="B2938">
        <v>86484.87999999999</v>
      </c>
      <c r="C2938">
        <v>97</v>
      </c>
      <c r="D2938">
        <v>-22.9362788</v>
      </c>
      <c r="E2938">
        <v>-47.034587199999997</v>
      </c>
      <c r="F2938" t="s">
        <v>9418</v>
      </c>
      <c r="G2938">
        <v>658388</v>
      </c>
      <c r="H2938" t="s">
        <v>415</v>
      </c>
    </row>
    <row r="2939" spans="1:8" x14ac:dyDescent="0.3">
      <c r="A2939">
        <v>658389</v>
      </c>
      <c r="B2939">
        <v>65042.340000000026</v>
      </c>
      <c r="C2939">
        <v>99</v>
      </c>
      <c r="D2939">
        <v>-23.512586899999999</v>
      </c>
      <c r="E2939">
        <v>-46.674810399999998</v>
      </c>
      <c r="F2939" t="s">
        <v>9418</v>
      </c>
      <c r="G2939">
        <v>658389</v>
      </c>
      <c r="H2939" t="s">
        <v>451</v>
      </c>
    </row>
    <row r="2940" spans="1:8" x14ac:dyDescent="0.3">
      <c r="A2940">
        <v>658390</v>
      </c>
      <c r="B2940">
        <v>117472.74999999997</v>
      </c>
      <c r="C2940">
        <v>94</v>
      </c>
      <c r="D2940">
        <v>-23.223042599999999</v>
      </c>
      <c r="E2940">
        <v>-45.906842500000003</v>
      </c>
      <c r="F2940" t="s">
        <v>9418</v>
      </c>
      <c r="G2940">
        <v>658390</v>
      </c>
      <c r="H2940" t="s">
        <v>9504</v>
      </c>
    </row>
    <row r="2941" spans="1:8" x14ac:dyDescent="0.3">
      <c r="A2941">
        <v>658392</v>
      </c>
      <c r="B2941">
        <v>69.3</v>
      </c>
      <c r="C2941">
        <v>1</v>
      </c>
      <c r="D2941">
        <v>-22.857211599999999</v>
      </c>
      <c r="E2941">
        <v>-43.099576399999997</v>
      </c>
      <c r="F2941" t="s">
        <v>9418</v>
      </c>
      <c r="G2941">
        <v>658392</v>
      </c>
      <c r="H2941" t="s">
        <v>451</v>
      </c>
    </row>
    <row r="2942" spans="1:8" x14ac:dyDescent="0.3">
      <c r="A2942">
        <v>658393</v>
      </c>
      <c r="B2942">
        <v>47798.19000000001</v>
      </c>
      <c r="C2942">
        <v>81</v>
      </c>
      <c r="D2942">
        <v>-23.5845327</v>
      </c>
      <c r="E2942">
        <v>-46.725207400000002</v>
      </c>
      <c r="F2942" t="s">
        <v>9418</v>
      </c>
      <c r="G2942">
        <v>658393</v>
      </c>
      <c r="H2942" t="s">
        <v>451</v>
      </c>
    </row>
    <row r="2943" spans="1:8" x14ac:dyDescent="0.3">
      <c r="A2943">
        <v>658394</v>
      </c>
      <c r="B2943">
        <v>94658.300000000032</v>
      </c>
      <c r="C2943">
        <v>95</v>
      </c>
      <c r="D2943">
        <v>-23.6081833</v>
      </c>
      <c r="E2943">
        <v>-46.565680399999998</v>
      </c>
      <c r="F2943" t="s">
        <v>9418</v>
      </c>
      <c r="G2943">
        <v>658394</v>
      </c>
      <c r="H2943" t="s">
        <v>451</v>
      </c>
    </row>
    <row r="2944" spans="1:8" x14ac:dyDescent="0.3">
      <c r="A2944">
        <v>658395</v>
      </c>
      <c r="B2944">
        <v>67543.249999999985</v>
      </c>
      <c r="C2944">
        <v>67</v>
      </c>
      <c r="D2944">
        <v>-20.8322243</v>
      </c>
      <c r="E2944">
        <v>-49.355560099999998</v>
      </c>
      <c r="F2944" t="s">
        <v>9418</v>
      </c>
      <c r="G2944">
        <v>658395</v>
      </c>
      <c r="H2944" t="s">
        <v>451</v>
      </c>
    </row>
    <row r="2945" spans="1:8" x14ac:dyDescent="0.3">
      <c r="A2945">
        <v>658397</v>
      </c>
      <c r="B2945">
        <v>71455.78</v>
      </c>
      <c r="C2945">
        <v>88</v>
      </c>
      <c r="D2945">
        <v>-23.676397099999999</v>
      </c>
      <c r="E2945">
        <v>-46.554622100000003</v>
      </c>
      <c r="F2945" t="s">
        <v>9418</v>
      </c>
      <c r="G2945">
        <v>658397</v>
      </c>
      <c r="H2945" t="s">
        <v>451</v>
      </c>
    </row>
    <row r="2946" spans="1:8" x14ac:dyDescent="0.3">
      <c r="A2946">
        <v>658398</v>
      </c>
      <c r="B2946">
        <v>30317.840000000004</v>
      </c>
      <c r="C2946">
        <v>58</v>
      </c>
      <c r="D2946">
        <v>-23.441941799999999</v>
      </c>
      <c r="E2946">
        <v>-46.538872599999998</v>
      </c>
      <c r="F2946" t="s">
        <v>9418</v>
      </c>
      <c r="G2946">
        <v>658398</v>
      </c>
      <c r="H2946" t="s">
        <v>415</v>
      </c>
    </row>
    <row r="2947" spans="1:8" x14ac:dyDescent="0.3">
      <c r="A2947">
        <v>658399</v>
      </c>
      <c r="B2947">
        <v>62656.830000000009</v>
      </c>
      <c r="C2947">
        <v>82</v>
      </c>
      <c r="D2947">
        <v>-23.5609833</v>
      </c>
      <c r="E2947">
        <v>-46.560272599999998</v>
      </c>
      <c r="F2947" t="s">
        <v>9418</v>
      </c>
      <c r="G2947">
        <v>658399</v>
      </c>
      <c r="H2947" t="s">
        <v>451</v>
      </c>
    </row>
    <row r="2948" spans="1:8" x14ac:dyDescent="0.3">
      <c r="A2948">
        <v>658401</v>
      </c>
      <c r="B2948">
        <v>113857.01</v>
      </c>
      <c r="C2948">
        <v>86</v>
      </c>
      <c r="D2948">
        <v>-23.218088000000002</v>
      </c>
      <c r="E2948">
        <v>-46.870951699999999</v>
      </c>
      <c r="F2948" t="s">
        <v>9418</v>
      </c>
      <c r="G2948">
        <v>658401</v>
      </c>
      <c r="H2948" t="s">
        <v>451</v>
      </c>
    </row>
    <row r="2949" spans="1:8" x14ac:dyDescent="0.3">
      <c r="A2949">
        <v>658402</v>
      </c>
      <c r="B2949">
        <v>225.66000000000003</v>
      </c>
      <c r="C2949">
        <v>4</v>
      </c>
      <c r="D2949">
        <v>-22.8858253</v>
      </c>
      <c r="E2949">
        <v>-43.404760400000001</v>
      </c>
      <c r="F2949" t="s">
        <v>9418</v>
      </c>
      <c r="G2949">
        <v>658402</v>
      </c>
      <c r="H2949" t="s">
        <v>451</v>
      </c>
    </row>
    <row r="2950" spans="1:8" x14ac:dyDescent="0.3">
      <c r="A2950">
        <v>658403</v>
      </c>
      <c r="B2950">
        <v>189038.88999999998</v>
      </c>
      <c r="C2950">
        <v>105</v>
      </c>
      <c r="D2950">
        <v>-23.537983499999999</v>
      </c>
      <c r="E2950">
        <v>-46.769010899999998</v>
      </c>
      <c r="F2950" t="s">
        <v>9418</v>
      </c>
      <c r="G2950">
        <v>658403</v>
      </c>
      <c r="H2950" t="s">
        <v>415</v>
      </c>
    </row>
    <row r="2951" spans="1:8" x14ac:dyDescent="0.3">
      <c r="A2951">
        <v>658405</v>
      </c>
      <c r="B2951">
        <v>256.49</v>
      </c>
      <c r="C2951">
        <v>4</v>
      </c>
      <c r="D2951">
        <v>-29.911115200000001</v>
      </c>
      <c r="E2951">
        <v>-51.187210899999997</v>
      </c>
      <c r="F2951" t="s">
        <v>9418</v>
      </c>
      <c r="G2951">
        <v>658405</v>
      </c>
      <c r="H2951" t="s">
        <v>451</v>
      </c>
    </row>
    <row r="2952" spans="1:8" x14ac:dyDescent="0.3">
      <c r="A2952">
        <v>658406</v>
      </c>
      <c r="B2952">
        <v>1484.1499999999996</v>
      </c>
      <c r="C2952">
        <v>19</v>
      </c>
      <c r="D2952">
        <v>-8.0404228</v>
      </c>
      <c r="E2952">
        <v>-34.910142200000003</v>
      </c>
      <c r="F2952" t="s">
        <v>9418</v>
      </c>
      <c r="G2952">
        <v>658406</v>
      </c>
      <c r="H2952" t="s">
        <v>415</v>
      </c>
    </row>
    <row r="2953" spans="1:8" x14ac:dyDescent="0.3">
      <c r="A2953">
        <v>658407</v>
      </c>
      <c r="B2953">
        <v>161056.64999999994</v>
      </c>
      <c r="C2953">
        <v>114</v>
      </c>
      <c r="D2953">
        <v>-23.642066100000001</v>
      </c>
      <c r="E2953">
        <v>-46.734541399999998</v>
      </c>
      <c r="F2953" t="s">
        <v>9418</v>
      </c>
      <c r="G2953">
        <v>658407</v>
      </c>
      <c r="H2953" t="s">
        <v>451</v>
      </c>
    </row>
    <row r="2954" spans="1:8" x14ac:dyDescent="0.3">
      <c r="A2954">
        <v>658409</v>
      </c>
      <c r="B2954">
        <v>42995.849999999991</v>
      </c>
      <c r="C2954">
        <v>69</v>
      </c>
      <c r="D2954">
        <v>-23.5707649</v>
      </c>
      <c r="E2954">
        <v>-46.447506699999998</v>
      </c>
      <c r="F2954" t="s">
        <v>9418</v>
      </c>
      <c r="G2954">
        <v>658409</v>
      </c>
      <c r="H2954" t="s">
        <v>451</v>
      </c>
    </row>
    <row r="2955" spans="1:8" x14ac:dyDescent="0.3">
      <c r="A2955">
        <v>658410</v>
      </c>
      <c r="B2955">
        <v>862.21</v>
      </c>
      <c r="C2955">
        <v>4</v>
      </c>
      <c r="D2955">
        <v>-5.8330877000000001</v>
      </c>
      <c r="E2955">
        <v>-35.212214299999999</v>
      </c>
      <c r="F2955" t="s">
        <v>9418</v>
      </c>
      <c r="G2955">
        <v>658410</v>
      </c>
      <c r="H2955" t="s">
        <v>415</v>
      </c>
    </row>
    <row r="2956" spans="1:8" x14ac:dyDescent="0.3">
      <c r="A2956">
        <v>658411</v>
      </c>
      <c r="B2956">
        <v>69.3</v>
      </c>
      <c r="C2956">
        <v>1</v>
      </c>
      <c r="D2956">
        <v>-19.879501399999999</v>
      </c>
      <c r="E2956">
        <v>-43.976034299999903</v>
      </c>
      <c r="F2956" t="s">
        <v>9418</v>
      </c>
      <c r="G2956">
        <v>658411</v>
      </c>
      <c r="H2956" t="s">
        <v>415</v>
      </c>
    </row>
    <row r="2957" spans="1:8" x14ac:dyDescent="0.3">
      <c r="A2957">
        <v>658413</v>
      </c>
      <c r="B2957">
        <v>92550.580000000016</v>
      </c>
      <c r="C2957">
        <v>93</v>
      </c>
      <c r="D2957">
        <v>-22.725140400000001</v>
      </c>
      <c r="E2957">
        <v>-47.674770700000003</v>
      </c>
      <c r="F2957" t="s">
        <v>9418</v>
      </c>
      <c r="G2957">
        <v>658413</v>
      </c>
      <c r="H2957" t="s">
        <v>415</v>
      </c>
    </row>
    <row r="2958" spans="1:8" x14ac:dyDescent="0.3">
      <c r="A2958">
        <v>658414</v>
      </c>
      <c r="B2958">
        <v>41012.580000000016</v>
      </c>
      <c r="C2958">
        <v>68</v>
      </c>
      <c r="D2958">
        <v>-25.455463099999999</v>
      </c>
      <c r="E2958">
        <v>-49.258485899999997</v>
      </c>
      <c r="F2958" t="s">
        <v>9418</v>
      </c>
      <c r="G2958">
        <v>658414</v>
      </c>
      <c r="H2958" t="s">
        <v>9504</v>
      </c>
    </row>
    <row r="2959" spans="1:8" x14ac:dyDescent="0.3">
      <c r="A2959">
        <v>658417</v>
      </c>
      <c r="B2959">
        <v>32915.659999999996</v>
      </c>
      <c r="C2959">
        <v>50</v>
      </c>
      <c r="D2959">
        <v>-20.835641200000001</v>
      </c>
      <c r="E2959">
        <v>-49.398958399999998</v>
      </c>
      <c r="F2959" t="s">
        <v>9418</v>
      </c>
      <c r="G2959">
        <v>658417</v>
      </c>
      <c r="H2959" t="s">
        <v>451</v>
      </c>
    </row>
    <row r="2960" spans="1:8" x14ac:dyDescent="0.3">
      <c r="A2960">
        <v>658419</v>
      </c>
      <c r="B2960">
        <v>46006.479999999989</v>
      </c>
      <c r="C2960">
        <v>71</v>
      </c>
      <c r="D2960">
        <v>-23.0236467</v>
      </c>
      <c r="E2960">
        <v>-45.589077400000001</v>
      </c>
      <c r="F2960" t="s">
        <v>9418</v>
      </c>
      <c r="G2960">
        <v>658419</v>
      </c>
      <c r="H2960" t="s">
        <v>9504</v>
      </c>
    </row>
    <row r="2961" spans="1:8" x14ac:dyDescent="0.3">
      <c r="A2961">
        <v>658428</v>
      </c>
      <c r="B2961">
        <v>108.34</v>
      </c>
      <c r="C2961">
        <v>2</v>
      </c>
      <c r="D2961">
        <v>-22.7675947</v>
      </c>
      <c r="E2961">
        <v>-43.289018400000003</v>
      </c>
      <c r="F2961" t="s">
        <v>9418</v>
      </c>
      <c r="G2961">
        <v>658428</v>
      </c>
      <c r="H2961" t="s">
        <v>451</v>
      </c>
    </row>
    <row r="2962" spans="1:8" x14ac:dyDescent="0.3">
      <c r="A2962">
        <v>658429</v>
      </c>
      <c r="B2962">
        <v>53188.01</v>
      </c>
      <c r="C2962">
        <v>90</v>
      </c>
      <c r="D2962">
        <v>-23.684639399999998</v>
      </c>
      <c r="E2962">
        <v>-46.632083799999997</v>
      </c>
      <c r="F2962" t="s">
        <v>9418</v>
      </c>
      <c r="G2962">
        <v>658429</v>
      </c>
      <c r="H2962" t="s">
        <v>451</v>
      </c>
    </row>
    <row r="2963" spans="1:8" x14ac:dyDescent="0.3">
      <c r="A2963">
        <v>658430</v>
      </c>
      <c r="B2963">
        <v>447.71000000000004</v>
      </c>
      <c r="C2963">
        <v>6</v>
      </c>
      <c r="D2963">
        <v>-30.013961800000001</v>
      </c>
      <c r="E2963">
        <v>-51.171803500000003</v>
      </c>
      <c r="F2963" t="s">
        <v>9418</v>
      </c>
      <c r="G2963">
        <v>658430</v>
      </c>
      <c r="H2963" t="s">
        <v>451</v>
      </c>
    </row>
    <row r="2964" spans="1:8" x14ac:dyDescent="0.3">
      <c r="A2964">
        <v>658431</v>
      </c>
      <c r="B2964">
        <v>22370.310000000009</v>
      </c>
      <c r="C2964">
        <v>56</v>
      </c>
      <c r="D2964">
        <v>-22.441585100000001</v>
      </c>
      <c r="E2964">
        <v>-46.9675984</v>
      </c>
      <c r="F2964" t="s">
        <v>9418</v>
      </c>
      <c r="G2964">
        <v>658431</v>
      </c>
      <c r="H2964" t="s">
        <v>451</v>
      </c>
    </row>
    <row r="2965" spans="1:8" x14ac:dyDescent="0.3">
      <c r="A2965">
        <v>658446</v>
      </c>
      <c r="B2965">
        <v>32709.29</v>
      </c>
      <c r="C2965">
        <v>66</v>
      </c>
      <c r="D2965">
        <v>-23.081653299999999</v>
      </c>
      <c r="E2965">
        <v>-47.207199799999998</v>
      </c>
      <c r="F2965" t="s">
        <v>9418</v>
      </c>
      <c r="G2965">
        <v>658446</v>
      </c>
      <c r="H2965" t="s">
        <v>415</v>
      </c>
    </row>
    <row r="2966" spans="1:8" x14ac:dyDescent="0.3">
      <c r="A2966">
        <v>658447</v>
      </c>
      <c r="B2966">
        <v>37422.449999999997</v>
      </c>
      <c r="C2966">
        <v>77</v>
      </c>
      <c r="D2966">
        <v>-23.981152600000001</v>
      </c>
      <c r="E2966">
        <v>-46.231634199999903</v>
      </c>
      <c r="F2966" t="s">
        <v>9418</v>
      </c>
      <c r="G2966">
        <v>658447</v>
      </c>
      <c r="H2966" t="s">
        <v>451</v>
      </c>
    </row>
    <row r="2967" spans="1:8" x14ac:dyDescent="0.3">
      <c r="A2967">
        <v>658448</v>
      </c>
      <c r="B2967">
        <v>20912.219999999994</v>
      </c>
      <c r="C2967">
        <v>48</v>
      </c>
      <c r="D2967">
        <v>-23.031969</v>
      </c>
      <c r="E2967">
        <v>-46.989923999999903</v>
      </c>
      <c r="F2967" t="s">
        <v>9418</v>
      </c>
      <c r="G2967">
        <v>658448</v>
      </c>
      <c r="H2967" t="s">
        <v>451</v>
      </c>
    </row>
    <row r="2968" spans="1:8" x14ac:dyDescent="0.3">
      <c r="A2968">
        <v>658449</v>
      </c>
      <c r="B2968">
        <v>13772.130000000003</v>
      </c>
      <c r="C2968">
        <v>38</v>
      </c>
      <c r="D2968">
        <v>-23.017135700000001</v>
      </c>
      <c r="E2968">
        <v>-45.551609599999999</v>
      </c>
      <c r="F2968" t="s">
        <v>9418</v>
      </c>
      <c r="G2968">
        <v>658449</v>
      </c>
      <c r="H2968" t="s">
        <v>451</v>
      </c>
    </row>
    <row r="2969" spans="1:8" x14ac:dyDescent="0.3">
      <c r="A2969">
        <v>658450</v>
      </c>
      <c r="B2969">
        <v>16079.090000000002</v>
      </c>
      <c r="C2969">
        <v>56</v>
      </c>
      <c r="D2969">
        <v>-22.9036431</v>
      </c>
      <c r="E2969">
        <v>-47.047982400000002</v>
      </c>
      <c r="F2969" t="s">
        <v>9418</v>
      </c>
      <c r="G2969">
        <v>658450</v>
      </c>
      <c r="H2969" t="s">
        <v>451</v>
      </c>
    </row>
    <row r="2970" spans="1:8" x14ac:dyDescent="0.3">
      <c r="A2970">
        <v>658451</v>
      </c>
      <c r="B2970">
        <v>69.3</v>
      </c>
      <c r="C2970">
        <v>1</v>
      </c>
      <c r="D2970">
        <v>-19.864957199999999</v>
      </c>
      <c r="E2970">
        <v>-44.0488936</v>
      </c>
      <c r="F2970" t="s">
        <v>9418</v>
      </c>
      <c r="G2970">
        <v>658451</v>
      </c>
      <c r="H2970" t="s">
        <v>451</v>
      </c>
    </row>
    <row r="2971" spans="1:8" x14ac:dyDescent="0.3">
      <c r="A2971">
        <v>658459</v>
      </c>
      <c r="B2971">
        <v>216.13</v>
      </c>
      <c r="C2971">
        <v>2</v>
      </c>
      <c r="D2971">
        <v>-19.935072000000002</v>
      </c>
      <c r="E2971">
        <v>-43.972548699999997</v>
      </c>
      <c r="F2971" t="s">
        <v>9418</v>
      </c>
      <c r="G2971">
        <v>658459</v>
      </c>
      <c r="H2971" t="s">
        <v>451</v>
      </c>
    </row>
    <row r="2972" spans="1:8" x14ac:dyDescent="0.3">
      <c r="A2972">
        <v>658470</v>
      </c>
      <c r="B2972">
        <v>69.3</v>
      </c>
      <c r="C2972">
        <v>1</v>
      </c>
      <c r="D2972">
        <v>-19.890302599999998</v>
      </c>
      <c r="E2972">
        <v>-43.968016300000002</v>
      </c>
      <c r="F2972" t="s">
        <v>9418</v>
      </c>
      <c r="G2972">
        <v>658470</v>
      </c>
      <c r="H2972" t="s">
        <v>451</v>
      </c>
    </row>
    <row r="2973" spans="1:8" x14ac:dyDescent="0.3">
      <c r="A2973">
        <v>658477</v>
      </c>
      <c r="B2973">
        <v>263.75</v>
      </c>
      <c r="C2973">
        <v>2</v>
      </c>
      <c r="D2973">
        <v>-19.923891300000001</v>
      </c>
      <c r="E2973">
        <v>-43.986337300000002</v>
      </c>
      <c r="F2973" t="s">
        <v>9418</v>
      </c>
      <c r="G2973">
        <v>658477</v>
      </c>
      <c r="H2973" t="s">
        <v>451</v>
      </c>
    </row>
    <row r="2974" spans="1:8" x14ac:dyDescent="0.3">
      <c r="A2974">
        <v>658481</v>
      </c>
      <c r="B2974">
        <v>12253.060000000007</v>
      </c>
      <c r="C2974">
        <v>39</v>
      </c>
      <c r="D2974">
        <v>-23.697610099999999</v>
      </c>
      <c r="E2974">
        <v>-46.700675399999902</v>
      </c>
      <c r="F2974" t="s">
        <v>9418</v>
      </c>
      <c r="G2974">
        <v>658481</v>
      </c>
      <c r="H2974" t="s">
        <v>451</v>
      </c>
    </row>
    <row r="2975" spans="1:8" x14ac:dyDescent="0.3">
      <c r="A2975">
        <v>658485</v>
      </c>
      <c r="B2975">
        <v>25000.510000000009</v>
      </c>
      <c r="C2975">
        <v>66</v>
      </c>
      <c r="D2975">
        <v>-23.258800000000001</v>
      </c>
      <c r="E2975">
        <v>-47.298919599999998</v>
      </c>
      <c r="F2975" t="s">
        <v>9418</v>
      </c>
      <c r="G2975">
        <v>658485</v>
      </c>
      <c r="H2975" t="s">
        <v>415</v>
      </c>
    </row>
    <row r="2976" spans="1:8" x14ac:dyDescent="0.3">
      <c r="A2976">
        <v>658488</v>
      </c>
      <c r="B2976">
        <v>113154.41999999997</v>
      </c>
      <c r="C2976">
        <v>87</v>
      </c>
      <c r="D2976">
        <v>-23.486273400000002</v>
      </c>
      <c r="E2976">
        <v>-47.471528199999902</v>
      </c>
      <c r="F2976" t="s">
        <v>9418</v>
      </c>
      <c r="G2976">
        <v>658488</v>
      </c>
      <c r="H2976" t="s">
        <v>451</v>
      </c>
    </row>
    <row r="2977" spans="1:8" x14ac:dyDescent="0.3">
      <c r="A2977">
        <v>658490</v>
      </c>
      <c r="B2977">
        <v>41974.340000000004</v>
      </c>
      <c r="C2977">
        <v>76</v>
      </c>
      <c r="D2977">
        <v>-23.727103499999998</v>
      </c>
      <c r="E2977">
        <v>-46.552496099999999</v>
      </c>
      <c r="F2977" t="s">
        <v>9418</v>
      </c>
      <c r="G2977">
        <v>658490</v>
      </c>
      <c r="H2977" t="s">
        <v>451</v>
      </c>
    </row>
    <row r="2978" spans="1:8" x14ac:dyDescent="0.3">
      <c r="A2978">
        <v>658491</v>
      </c>
      <c r="B2978">
        <v>56532.539999999986</v>
      </c>
      <c r="C2978">
        <v>82</v>
      </c>
      <c r="D2978">
        <v>-23.646774799999999</v>
      </c>
      <c r="E2978">
        <v>-46.526320299999902</v>
      </c>
      <c r="F2978" t="s">
        <v>9418</v>
      </c>
      <c r="G2978">
        <v>658491</v>
      </c>
      <c r="H2978" t="s">
        <v>451</v>
      </c>
    </row>
    <row r="2979" spans="1:8" x14ac:dyDescent="0.3">
      <c r="A2979">
        <v>658492</v>
      </c>
      <c r="B2979">
        <v>12762.990000000002</v>
      </c>
      <c r="C2979">
        <v>37</v>
      </c>
      <c r="D2979">
        <v>-23.101678799999998</v>
      </c>
      <c r="E2979">
        <v>-45.710137699999997</v>
      </c>
      <c r="F2979" t="s">
        <v>9418</v>
      </c>
      <c r="G2979">
        <v>658492</v>
      </c>
      <c r="H2979" t="s">
        <v>451</v>
      </c>
    </row>
    <row r="2980" spans="1:8" x14ac:dyDescent="0.3">
      <c r="A2980">
        <v>658493</v>
      </c>
      <c r="B2980">
        <v>30913.970000000005</v>
      </c>
      <c r="C2980">
        <v>66</v>
      </c>
      <c r="D2980">
        <v>-23.200241999999999</v>
      </c>
      <c r="E2980">
        <v>-47.289490000000001</v>
      </c>
      <c r="F2980" t="s">
        <v>9418</v>
      </c>
      <c r="G2980">
        <v>658493</v>
      </c>
      <c r="H2980" t="s">
        <v>415</v>
      </c>
    </row>
    <row r="2981" spans="1:8" x14ac:dyDescent="0.3">
      <c r="A2981">
        <v>658494</v>
      </c>
      <c r="B2981">
        <v>54361.07</v>
      </c>
      <c r="C2981">
        <v>85</v>
      </c>
      <c r="D2981">
        <v>-23.608452100000001</v>
      </c>
      <c r="E2981">
        <v>-46.769409899999999</v>
      </c>
      <c r="F2981" t="s">
        <v>9418</v>
      </c>
      <c r="G2981">
        <v>658494</v>
      </c>
      <c r="H2981" t="s">
        <v>451</v>
      </c>
    </row>
    <row r="2982" spans="1:8" x14ac:dyDescent="0.3">
      <c r="A2982">
        <v>658496</v>
      </c>
      <c r="B2982">
        <v>69.3</v>
      </c>
      <c r="C2982">
        <v>1</v>
      </c>
      <c r="D2982">
        <v>-22.819016999999999</v>
      </c>
      <c r="E2982">
        <v>-43.007646299999998</v>
      </c>
      <c r="F2982" t="s">
        <v>9418</v>
      </c>
      <c r="G2982">
        <v>658496</v>
      </c>
      <c r="H2982" t="s">
        <v>451</v>
      </c>
    </row>
    <row r="2983" spans="1:8" x14ac:dyDescent="0.3">
      <c r="A2983">
        <v>658498</v>
      </c>
      <c r="B2983">
        <v>23527.919999999995</v>
      </c>
      <c r="C2983">
        <v>64</v>
      </c>
      <c r="D2983">
        <v>-23.541054200000001</v>
      </c>
      <c r="E2983">
        <v>-46.731143199999998</v>
      </c>
      <c r="F2983" t="s">
        <v>9418</v>
      </c>
      <c r="G2983">
        <v>658498</v>
      </c>
      <c r="H2983" t="s">
        <v>451</v>
      </c>
    </row>
    <row r="2984" spans="1:8" x14ac:dyDescent="0.3">
      <c r="A2984">
        <v>658499</v>
      </c>
      <c r="B2984">
        <v>35656.78</v>
      </c>
      <c r="C2984">
        <v>62</v>
      </c>
      <c r="D2984">
        <v>-23.564274000000001</v>
      </c>
      <c r="E2984">
        <v>-46.612599299999999</v>
      </c>
      <c r="F2984" t="s">
        <v>9418</v>
      </c>
      <c r="G2984">
        <v>658499</v>
      </c>
      <c r="H2984" t="s">
        <v>451</v>
      </c>
    </row>
    <row r="2985" spans="1:8" x14ac:dyDescent="0.3">
      <c r="A2985">
        <v>658511</v>
      </c>
      <c r="B2985">
        <v>434.02</v>
      </c>
      <c r="C2985">
        <v>5</v>
      </c>
      <c r="D2985">
        <v>-22.8932638</v>
      </c>
      <c r="E2985">
        <v>-43.559249000000001</v>
      </c>
      <c r="F2985" t="s">
        <v>9418</v>
      </c>
      <c r="G2985">
        <v>658511</v>
      </c>
      <c r="H2985" t="s">
        <v>451</v>
      </c>
    </row>
    <row r="2986" spans="1:8" x14ac:dyDescent="0.3">
      <c r="A2986">
        <v>658520</v>
      </c>
      <c r="B2986">
        <v>122.97999999999999</v>
      </c>
      <c r="C2986">
        <v>2</v>
      </c>
      <c r="D2986">
        <v>-22.7933688</v>
      </c>
      <c r="E2986">
        <v>-43.300514100000001</v>
      </c>
      <c r="F2986" t="s">
        <v>9418</v>
      </c>
      <c r="G2986">
        <v>658520</v>
      </c>
      <c r="H2986" t="s">
        <v>451</v>
      </c>
    </row>
    <row r="2987" spans="1:8" x14ac:dyDescent="0.3">
      <c r="A2987">
        <v>658524</v>
      </c>
      <c r="B2987">
        <v>43903.779999999992</v>
      </c>
      <c r="C2987">
        <v>60</v>
      </c>
      <c r="D2987">
        <v>-21.1631696</v>
      </c>
      <c r="E2987">
        <v>-47.815891099999902</v>
      </c>
      <c r="F2987" t="s">
        <v>9418</v>
      </c>
      <c r="G2987">
        <v>658524</v>
      </c>
      <c r="H2987" t="s">
        <v>451</v>
      </c>
    </row>
    <row r="2988" spans="1:8" x14ac:dyDescent="0.3">
      <c r="A2988">
        <v>658525</v>
      </c>
      <c r="B2988">
        <v>10805.330000000002</v>
      </c>
      <c r="C2988">
        <v>35</v>
      </c>
      <c r="D2988">
        <v>-23.463797899999999</v>
      </c>
      <c r="E2988">
        <v>-46.878109799999997</v>
      </c>
      <c r="F2988" t="s">
        <v>9418</v>
      </c>
      <c r="G2988">
        <v>658525</v>
      </c>
      <c r="H2988" t="s">
        <v>451</v>
      </c>
    </row>
    <row r="2989" spans="1:8" x14ac:dyDescent="0.3">
      <c r="A2989">
        <v>658526</v>
      </c>
      <c r="B2989">
        <v>23299.360000000001</v>
      </c>
      <c r="C2989">
        <v>59</v>
      </c>
      <c r="D2989">
        <v>-23.612886400000001</v>
      </c>
      <c r="E2989">
        <v>-46.741196700000003</v>
      </c>
      <c r="F2989" t="s">
        <v>9418</v>
      </c>
      <c r="G2989">
        <v>658526</v>
      </c>
      <c r="H2989" t="s">
        <v>415</v>
      </c>
    </row>
    <row r="2990" spans="1:8" x14ac:dyDescent="0.3">
      <c r="A2990">
        <v>658536</v>
      </c>
      <c r="B2990">
        <v>3494.1399999999994</v>
      </c>
      <c r="C2990">
        <v>16</v>
      </c>
      <c r="D2990">
        <v>-23.6740569</v>
      </c>
      <c r="E2990">
        <v>-46.801925599999997</v>
      </c>
      <c r="F2990" t="s">
        <v>9418</v>
      </c>
      <c r="G2990">
        <v>658536</v>
      </c>
      <c r="H2990" t="s">
        <v>7175</v>
      </c>
    </row>
    <row r="2991" spans="1:8" x14ac:dyDescent="0.3">
      <c r="A2991">
        <v>658576</v>
      </c>
      <c r="B2991">
        <v>3847.5299999999997</v>
      </c>
      <c r="C2991">
        <v>13</v>
      </c>
      <c r="D2991">
        <v>-23.522612299999999</v>
      </c>
      <c r="E2991">
        <v>-46.343515799999999</v>
      </c>
      <c r="F2991" t="s">
        <v>9418</v>
      </c>
      <c r="G2991">
        <v>658576</v>
      </c>
      <c r="H2991" t="s">
        <v>7179</v>
      </c>
    </row>
    <row r="2992" spans="1:8" x14ac:dyDescent="0.3">
      <c r="A2992">
        <v>658636</v>
      </c>
      <c r="B2992">
        <v>9487.6400000000012</v>
      </c>
      <c r="C2992">
        <v>34</v>
      </c>
      <c r="D2992">
        <v>-23.4605429</v>
      </c>
      <c r="E2992">
        <v>-46.519294700000003</v>
      </c>
      <c r="F2992" t="s">
        <v>9418</v>
      </c>
      <c r="G2992">
        <v>658636</v>
      </c>
      <c r="H2992" t="s">
        <v>9505</v>
      </c>
    </row>
    <row r="2993" spans="1:8" x14ac:dyDescent="0.3">
      <c r="A2993">
        <v>658637</v>
      </c>
      <c r="B2993">
        <v>5624.3500000000013</v>
      </c>
      <c r="C2993">
        <v>27</v>
      </c>
      <c r="D2993">
        <v>-23.4110412</v>
      </c>
      <c r="E2993">
        <v>-46.453908599999998</v>
      </c>
      <c r="F2993" t="s">
        <v>9418</v>
      </c>
      <c r="G2993">
        <v>658637</v>
      </c>
      <c r="H2993" t="s">
        <v>9505</v>
      </c>
    </row>
    <row r="2994" spans="1:8" x14ac:dyDescent="0.3">
      <c r="A2994">
        <v>658638</v>
      </c>
      <c r="B2994">
        <v>8161.0300000000034</v>
      </c>
      <c r="C2994">
        <v>32</v>
      </c>
      <c r="D2994">
        <v>-23.475852199999999</v>
      </c>
      <c r="E2994">
        <v>-46.553757900000001</v>
      </c>
      <c r="F2994" t="s">
        <v>9418</v>
      </c>
      <c r="G2994">
        <v>658638</v>
      </c>
      <c r="H2994" t="s">
        <v>9505</v>
      </c>
    </row>
    <row r="2995" spans="1:8" x14ac:dyDescent="0.3">
      <c r="A2995">
        <v>658639</v>
      </c>
      <c r="B2995">
        <v>10689.32</v>
      </c>
      <c r="C2995">
        <v>31</v>
      </c>
      <c r="D2995">
        <v>-23.647144999999998</v>
      </c>
      <c r="E2995">
        <v>-46.846241499999998</v>
      </c>
      <c r="F2995" t="s">
        <v>9418</v>
      </c>
      <c r="G2995">
        <v>658639</v>
      </c>
      <c r="H2995" t="s">
        <v>9505</v>
      </c>
    </row>
    <row r="2996" spans="1:8" x14ac:dyDescent="0.3">
      <c r="A2996">
        <v>658640</v>
      </c>
      <c r="B2996">
        <v>5479.5799999999972</v>
      </c>
      <c r="C2996">
        <v>27</v>
      </c>
      <c r="D2996">
        <v>-23.502303399999999</v>
      </c>
      <c r="E2996">
        <v>-46.551135000000002</v>
      </c>
      <c r="F2996" t="s">
        <v>9418</v>
      </c>
      <c r="G2996">
        <v>658640</v>
      </c>
      <c r="H2996" t="s">
        <v>9505</v>
      </c>
    </row>
    <row r="2997" spans="1:8" x14ac:dyDescent="0.3">
      <c r="A2997">
        <v>658641</v>
      </c>
      <c r="B2997">
        <v>8788.9600000000009</v>
      </c>
      <c r="C2997">
        <v>32</v>
      </c>
      <c r="D2997">
        <v>-23.5502188</v>
      </c>
      <c r="E2997">
        <v>-46.4452487</v>
      </c>
      <c r="F2997" t="s">
        <v>9418</v>
      </c>
      <c r="G2997">
        <v>658641</v>
      </c>
      <c r="H2997" t="s">
        <v>9505</v>
      </c>
    </row>
    <row r="2998" spans="1:8" x14ac:dyDescent="0.3">
      <c r="A2998">
        <v>658642</v>
      </c>
      <c r="B2998">
        <v>4980.49</v>
      </c>
      <c r="C2998">
        <v>28</v>
      </c>
      <c r="D2998">
        <v>-23.429794900000001</v>
      </c>
      <c r="E2998">
        <v>-46.521635600000003</v>
      </c>
      <c r="F2998" t="s">
        <v>9418</v>
      </c>
      <c r="G2998">
        <v>658642</v>
      </c>
      <c r="H2998" t="s">
        <v>9505</v>
      </c>
    </row>
    <row r="2999" spans="1:8" x14ac:dyDescent="0.3">
      <c r="A2999">
        <v>658643</v>
      </c>
      <c r="B2999">
        <v>10981.589999999998</v>
      </c>
      <c r="C2999">
        <v>35</v>
      </c>
      <c r="D2999">
        <v>-23.431368599999999</v>
      </c>
      <c r="E2999">
        <v>-46.502555699999903</v>
      </c>
      <c r="F2999" t="s">
        <v>9418</v>
      </c>
      <c r="G2999">
        <v>658643</v>
      </c>
      <c r="H2999" t="s">
        <v>9505</v>
      </c>
    </row>
    <row r="3000" spans="1:8" x14ac:dyDescent="0.3">
      <c r="A3000">
        <v>658644</v>
      </c>
      <c r="B3000">
        <v>13653.960000000001</v>
      </c>
      <c r="C3000">
        <v>34</v>
      </c>
      <c r="D3000">
        <v>-23.6596002</v>
      </c>
      <c r="E3000">
        <v>-46.774676499999998</v>
      </c>
      <c r="F3000" t="s">
        <v>9418</v>
      </c>
      <c r="G3000">
        <v>658644</v>
      </c>
      <c r="H3000" t="s">
        <v>9505</v>
      </c>
    </row>
    <row r="3001" spans="1:8" x14ac:dyDescent="0.3">
      <c r="A3001">
        <v>658645</v>
      </c>
      <c r="B3001">
        <v>7041.0499999999993</v>
      </c>
      <c r="C3001">
        <v>33</v>
      </c>
      <c r="D3001">
        <v>-23.429604300000001</v>
      </c>
      <c r="E3001">
        <v>-46.436959799999997</v>
      </c>
      <c r="F3001" t="s">
        <v>9418</v>
      </c>
      <c r="G3001">
        <v>658645</v>
      </c>
      <c r="H3001" t="s">
        <v>9505</v>
      </c>
    </row>
    <row r="3002" spans="1:8" x14ac:dyDescent="0.3">
      <c r="A3002">
        <v>658646</v>
      </c>
      <c r="B3002">
        <v>7996.6899999999987</v>
      </c>
      <c r="C3002">
        <v>28</v>
      </c>
      <c r="D3002">
        <v>-23.463013799999999</v>
      </c>
      <c r="E3002">
        <v>-46.554222099999997</v>
      </c>
      <c r="F3002" t="s">
        <v>9418</v>
      </c>
      <c r="G3002">
        <v>658646</v>
      </c>
      <c r="H3002" t="s">
        <v>9505</v>
      </c>
    </row>
    <row r="3003" spans="1:8" x14ac:dyDescent="0.3">
      <c r="A3003">
        <v>658647</v>
      </c>
      <c r="B3003">
        <v>5286.53</v>
      </c>
      <c r="C3003">
        <v>29</v>
      </c>
      <c r="D3003">
        <v>-23.453639200000001</v>
      </c>
      <c r="E3003">
        <v>-46.566348499999997</v>
      </c>
      <c r="F3003" t="s">
        <v>9418</v>
      </c>
      <c r="G3003">
        <v>658647</v>
      </c>
      <c r="H3003" t="s">
        <v>9505</v>
      </c>
    </row>
    <row r="3004" spans="1:8" x14ac:dyDescent="0.3">
      <c r="A3004">
        <v>658702</v>
      </c>
      <c r="B3004">
        <v>1181.0600000000002</v>
      </c>
      <c r="C3004">
        <v>13</v>
      </c>
      <c r="D3004">
        <v>-22.83389</v>
      </c>
      <c r="E3004">
        <v>-47.186894000000002</v>
      </c>
      <c r="F3004" t="s">
        <v>9418</v>
      </c>
      <c r="G3004">
        <v>658702</v>
      </c>
      <c r="H3004" t="s">
        <v>9506</v>
      </c>
    </row>
    <row r="3005" spans="1:8" x14ac:dyDescent="0.3">
      <c r="A3005">
        <v>658714</v>
      </c>
      <c r="B3005">
        <v>9314.8799999999992</v>
      </c>
      <c r="C3005">
        <v>19</v>
      </c>
      <c r="D3005">
        <v>-22.888406499999999</v>
      </c>
      <c r="E3005">
        <v>-47.029417899999999</v>
      </c>
      <c r="F3005" t="s">
        <v>9418</v>
      </c>
      <c r="G3005">
        <v>658714</v>
      </c>
      <c r="H3005" t="s">
        <v>9507</v>
      </c>
    </row>
    <row r="3006" spans="1:8" x14ac:dyDescent="0.3">
      <c r="A3006">
        <v>658723</v>
      </c>
      <c r="B3006">
        <v>34812.400000000001</v>
      </c>
      <c r="C3006">
        <v>37</v>
      </c>
      <c r="D3006">
        <v>-22.859762499999999</v>
      </c>
      <c r="E3006">
        <v>-47.105957699999998</v>
      </c>
      <c r="F3006" t="s">
        <v>9418</v>
      </c>
      <c r="G3006">
        <v>658723</v>
      </c>
      <c r="H3006" t="s">
        <v>9508</v>
      </c>
    </row>
    <row r="3007" spans="1:8" x14ac:dyDescent="0.3">
      <c r="A3007">
        <v>658745</v>
      </c>
      <c r="B3007">
        <v>13406.48</v>
      </c>
      <c r="C3007">
        <v>27</v>
      </c>
      <c r="D3007">
        <v>-23.692949500000001</v>
      </c>
      <c r="E3007">
        <v>-46.505938</v>
      </c>
      <c r="F3007" t="s">
        <v>9418</v>
      </c>
      <c r="G3007">
        <v>658745</v>
      </c>
      <c r="H3007" t="s">
        <v>9509</v>
      </c>
    </row>
    <row r="3008" spans="1:8" x14ac:dyDescent="0.3">
      <c r="A3008">
        <v>658800</v>
      </c>
      <c r="B3008">
        <v>30295.550000000003</v>
      </c>
      <c r="C3008">
        <v>53</v>
      </c>
      <c r="D3008">
        <v>-22.878523000000001</v>
      </c>
      <c r="E3008">
        <v>-47.044310000000003</v>
      </c>
      <c r="F3008" t="s">
        <v>9418</v>
      </c>
      <c r="G3008">
        <v>658800</v>
      </c>
      <c r="H3008" t="s">
        <v>9510</v>
      </c>
    </row>
    <row r="3009" spans="1:8" x14ac:dyDescent="0.3">
      <c r="A3009">
        <v>658809</v>
      </c>
      <c r="B3009">
        <v>10978.97</v>
      </c>
      <c r="C3009">
        <v>57</v>
      </c>
      <c r="D3009">
        <v>-23.772212</v>
      </c>
      <c r="E3009">
        <v>-46.700330999999998</v>
      </c>
      <c r="F3009" t="s">
        <v>9418</v>
      </c>
      <c r="G3009">
        <v>658809</v>
      </c>
      <c r="H3009" t="s">
        <v>9511</v>
      </c>
    </row>
    <row r="3010" spans="1:8" x14ac:dyDescent="0.3">
      <c r="A3010">
        <v>658838</v>
      </c>
      <c r="B3010">
        <v>10561.76</v>
      </c>
      <c r="C3010">
        <v>31</v>
      </c>
      <c r="D3010">
        <v>-23.6252666</v>
      </c>
      <c r="E3010">
        <v>-46.765180699999902</v>
      </c>
      <c r="F3010" t="s">
        <v>9418</v>
      </c>
      <c r="G3010">
        <v>658838</v>
      </c>
      <c r="H3010" t="s">
        <v>9512</v>
      </c>
    </row>
    <row r="3011" spans="1:8" x14ac:dyDescent="0.3">
      <c r="A3011">
        <v>658839</v>
      </c>
      <c r="B3011">
        <v>11754.340000000002</v>
      </c>
      <c r="C3011">
        <v>36</v>
      </c>
      <c r="D3011">
        <v>-23.564027899999999</v>
      </c>
      <c r="E3011">
        <v>-46.798055599999998</v>
      </c>
      <c r="F3011" t="s">
        <v>9418</v>
      </c>
      <c r="G3011">
        <v>658839</v>
      </c>
      <c r="H3011" t="s">
        <v>9512</v>
      </c>
    </row>
    <row r="3012" spans="1:8" x14ac:dyDescent="0.3">
      <c r="A3012">
        <v>659049</v>
      </c>
      <c r="B3012">
        <v>28381.109999999997</v>
      </c>
      <c r="C3012">
        <v>51</v>
      </c>
      <c r="D3012">
        <v>-23.4558477</v>
      </c>
      <c r="E3012">
        <v>-46.602286199999902</v>
      </c>
      <c r="F3012" t="s">
        <v>9418</v>
      </c>
      <c r="G3012">
        <v>659049</v>
      </c>
      <c r="H3012" t="s">
        <v>7186</v>
      </c>
    </row>
    <row r="3013" spans="1:8" x14ac:dyDescent="0.3">
      <c r="A3013">
        <v>659234</v>
      </c>
      <c r="B3013">
        <v>4968.9800000000005</v>
      </c>
      <c r="C3013">
        <v>11</v>
      </c>
      <c r="D3013">
        <v>-23.6722015</v>
      </c>
      <c r="E3013">
        <v>-46.576599399999999</v>
      </c>
      <c r="F3013" t="s">
        <v>9418</v>
      </c>
      <c r="G3013">
        <v>659234</v>
      </c>
      <c r="H3013" t="s">
        <v>9513</v>
      </c>
    </row>
    <row r="3014" spans="1:8" x14ac:dyDescent="0.3">
      <c r="A3014">
        <v>659235</v>
      </c>
      <c r="B3014">
        <v>2682.99</v>
      </c>
      <c r="C3014">
        <v>11</v>
      </c>
      <c r="D3014">
        <v>-23.509631500000001</v>
      </c>
      <c r="E3014">
        <v>-46.693733399999999</v>
      </c>
      <c r="F3014" t="s">
        <v>9418</v>
      </c>
      <c r="G3014">
        <v>659235</v>
      </c>
      <c r="H3014" t="s">
        <v>9513</v>
      </c>
    </row>
    <row r="3015" spans="1:8" x14ac:dyDescent="0.3">
      <c r="A3015">
        <v>659237</v>
      </c>
      <c r="B3015">
        <v>4267.6899999999996</v>
      </c>
      <c r="C3015">
        <v>10</v>
      </c>
      <c r="D3015">
        <v>-23.4779239</v>
      </c>
      <c r="E3015">
        <v>-46.532400000000003</v>
      </c>
      <c r="F3015" t="s">
        <v>9418</v>
      </c>
      <c r="G3015">
        <v>659237</v>
      </c>
      <c r="H3015" t="s">
        <v>9513</v>
      </c>
    </row>
    <row r="3016" spans="1:8" x14ac:dyDescent="0.3">
      <c r="A3016">
        <v>659239</v>
      </c>
      <c r="B3016">
        <v>3140.8100000000004</v>
      </c>
      <c r="C3016">
        <v>9</v>
      </c>
      <c r="D3016">
        <v>-22.621093699999999</v>
      </c>
      <c r="E3016">
        <v>-43.924858</v>
      </c>
      <c r="F3016" t="s">
        <v>9418</v>
      </c>
      <c r="G3016">
        <v>659239</v>
      </c>
      <c r="H3016" t="s">
        <v>9513</v>
      </c>
    </row>
    <row r="3017" spans="1:8" x14ac:dyDescent="0.3">
      <c r="A3017">
        <v>659242</v>
      </c>
      <c r="B3017">
        <v>5709.4299999999994</v>
      </c>
      <c r="C3017">
        <v>13</v>
      </c>
      <c r="D3017">
        <v>-23.522677399999999</v>
      </c>
      <c r="E3017">
        <v>-46.601733600000003</v>
      </c>
      <c r="F3017" t="s">
        <v>9418</v>
      </c>
      <c r="G3017">
        <v>659242</v>
      </c>
      <c r="H3017" t="s">
        <v>9513</v>
      </c>
    </row>
    <row r="3018" spans="1:8" x14ac:dyDescent="0.3">
      <c r="A3018">
        <v>659243</v>
      </c>
      <c r="B3018">
        <v>6266.5199999999995</v>
      </c>
      <c r="C3018">
        <v>12</v>
      </c>
      <c r="D3018">
        <v>-22.9905604</v>
      </c>
      <c r="E3018">
        <v>-43.363261100000003</v>
      </c>
      <c r="F3018" t="s">
        <v>9418</v>
      </c>
      <c r="G3018">
        <v>659243</v>
      </c>
      <c r="H3018" t="s">
        <v>9513</v>
      </c>
    </row>
    <row r="3019" spans="1:8" x14ac:dyDescent="0.3">
      <c r="A3019">
        <v>659245</v>
      </c>
      <c r="B3019">
        <v>8514.1799999999985</v>
      </c>
      <c r="C3019">
        <v>13</v>
      </c>
      <c r="D3019">
        <v>-23.5897839</v>
      </c>
      <c r="E3019">
        <v>-46.741021699999997</v>
      </c>
      <c r="F3019" t="s">
        <v>9418</v>
      </c>
      <c r="G3019">
        <v>659245</v>
      </c>
      <c r="H3019" t="s">
        <v>9513</v>
      </c>
    </row>
    <row r="3020" spans="1:8" x14ac:dyDescent="0.3">
      <c r="A3020">
        <v>659248</v>
      </c>
      <c r="B3020">
        <v>4412.2000000000007</v>
      </c>
      <c r="C3020">
        <v>12</v>
      </c>
      <c r="D3020">
        <v>-23.566101199999999</v>
      </c>
      <c r="E3020">
        <v>-46.503327300000002</v>
      </c>
      <c r="F3020" t="s">
        <v>9418</v>
      </c>
      <c r="G3020">
        <v>659248</v>
      </c>
      <c r="H3020" t="s">
        <v>9513</v>
      </c>
    </row>
    <row r="3021" spans="1:8" x14ac:dyDescent="0.3">
      <c r="A3021">
        <v>659253</v>
      </c>
      <c r="B3021">
        <v>3704.24</v>
      </c>
      <c r="C3021">
        <v>9</v>
      </c>
      <c r="D3021">
        <v>-22.843189899999999</v>
      </c>
      <c r="E3021">
        <v>-43.016831600000003</v>
      </c>
      <c r="F3021" t="s">
        <v>9418</v>
      </c>
      <c r="G3021">
        <v>659253</v>
      </c>
      <c r="H3021" t="s">
        <v>9513</v>
      </c>
    </row>
    <row r="3022" spans="1:8" x14ac:dyDescent="0.3">
      <c r="A3022">
        <v>659261</v>
      </c>
      <c r="B3022">
        <v>5052.96</v>
      </c>
      <c r="C3022">
        <v>10</v>
      </c>
      <c r="D3022">
        <v>-23.6825528</v>
      </c>
      <c r="E3022">
        <v>-46.675907600000002</v>
      </c>
      <c r="F3022" t="s">
        <v>9418</v>
      </c>
      <c r="G3022">
        <v>659261</v>
      </c>
      <c r="H3022" t="s">
        <v>9513</v>
      </c>
    </row>
    <row r="3023" spans="1:8" x14ac:dyDescent="0.3">
      <c r="A3023">
        <v>659266</v>
      </c>
      <c r="B3023">
        <v>2492.7499999999995</v>
      </c>
      <c r="C3023">
        <v>8</v>
      </c>
      <c r="D3023">
        <v>-22.867841200000001</v>
      </c>
      <c r="E3023">
        <v>-43.263177300000002</v>
      </c>
      <c r="F3023" t="s">
        <v>9418</v>
      </c>
      <c r="G3023">
        <v>659266</v>
      </c>
      <c r="H3023" t="s">
        <v>9513</v>
      </c>
    </row>
    <row r="3024" spans="1:8" x14ac:dyDescent="0.3">
      <c r="A3024">
        <v>659310</v>
      </c>
      <c r="B3024">
        <v>692.05</v>
      </c>
      <c r="C3024">
        <v>5</v>
      </c>
      <c r="D3024">
        <v>-23.572837499999999</v>
      </c>
      <c r="E3024">
        <v>-46.6550376</v>
      </c>
      <c r="F3024" t="s">
        <v>9418</v>
      </c>
      <c r="G3024">
        <v>659310</v>
      </c>
      <c r="H3024" t="s">
        <v>50</v>
      </c>
    </row>
    <row r="3025" spans="1:8" x14ac:dyDescent="0.3">
      <c r="A3025">
        <v>659312</v>
      </c>
      <c r="B3025">
        <v>844.18</v>
      </c>
      <c r="C3025">
        <v>11</v>
      </c>
      <c r="D3025">
        <v>-23.5650975</v>
      </c>
      <c r="E3025">
        <v>-46.647254599999997</v>
      </c>
      <c r="F3025" t="s">
        <v>9418</v>
      </c>
      <c r="G3025">
        <v>659312</v>
      </c>
      <c r="H3025" t="s">
        <v>50</v>
      </c>
    </row>
    <row r="3026" spans="1:8" x14ac:dyDescent="0.3">
      <c r="A3026">
        <v>659328</v>
      </c>
      <c r="B3026">
        <v>326.42</v>
      </c>
      <c r="C3026">
        <v>6</v>
      </c>
      <c r="D3026">
        <v>-22.901198699999998</v>
      </c>
      <c r="E3026">
        <v>-47.052525000000003</v>
      </c>
      <c r="F3026" t="s">
        <v>9418</v>
      </c>
      <c r="G3026">
        <v>659328</v>
      </c>
      <c r="H3026" t="s">
        <v>9514</v>
      </c>
    </row>
    <row r="3027" spans="1:8" x14ac:dyDescent="0.3">
      <c r="A3027">
        <v>659337</v>
      </c>
      <c r="B3027">
        <v>432.01</v>
      </c>
      <c r="C3027">
        <v>3</v>
      </c>
      <c r="D3027">
        <v>-23.613402799999999</v>
      </c>
      <c r="E3027">
        <v>-46.677979200000003</v>
      </c>
      <c r="F3027" t="s">
        <v>9418</v>
      </c>
      <c r="G3027">
        <v>659337</v>
      </c>
      <c r="H3027" t="s">
        <v>50</v>
      </c>
    </row>
    <row r="3028" spans="1:8" x14ac:dyDescent="0.3">
      <c r="A3028">
        <v>659338</v>
      </c>
      <c r="B3028">
        <v>-27305.41</v>
      </c>
      <c r="C3028">
        <v>5</v>
      </c>
      <c r="D3028">
        <v>-23.482381400000001</v>
      </c>
      <c r="E3028">
        <v>-46.782534400000003</v>
      </c>
      <c r="F3028" t="s">
        <v>9418</v>
      </c>
      <c r="G3028">
        <v>659338</v>
      </c>
      <c r="H3028" t="s">
        <v>50</v>
      </c>
    </row>
    <row r="3029" spans="1:8" x14ac:dyDescent="0.3">
      <c r="A3029">
        <v>659352</v>
      </c>
      <c r="B3029">
        <v>91165.58</v>
      </c>
      <c r="C3029">
        <v>15</v>
      </c>
      <c r="D3029">
        <v>-23.516403199999999</v>
      </c>
      <c r="E3029">
        <v>-46.735060799999999</v>
      </c>
      <c r="F3029" t="s">
        <v>9418</v>
      </c>
      <c r="G3029">
        <v>659352</v>
      </c>
      <c r="H3029" t="s">
        <v>9396</v>
      </c>
    </row>
    <row r="3030" spans="1:8" x14ac:dyDescent="0.3">
      <c r="A3030">
        <v>659357</v>
      </c>
      <c r="B3030">
        <v>89.92</v>
      </c>
      <c r="C3030">
        <v>1</v>
      </c>
      <c r="D3030">
        <v>-22.910755900000002</v>
      </c>
      <c r="E3030">
        <v>-47.045037600000001</v>
      </c>
      <c r="F3030" t="s">
        <v>9418</v>
      </c>
      <c r="G3030">
        <v>659357</v>
      </c>
      <c r="H3030" t="s">
        <v>50</v>
      </c>
    </row>
    <row r="3031" spans="1:8" x14ac:dyDescent="0.3">
      <c r="A3031">
        <v>659361</v>
      </c>
      <c r="B3031">
        <v>38.28</v>
      </c>
      <c r="C3031">
        <v>1</v>
      </c>
      <c r="D3031">
        <v>-19.922643699999998</v>
      </c>
      <c r="E3031">
        <v>-43.928719299999997</v>
      </c>
      <c r="F3031" t="s">
        <v>9418</v>
      </c>
      <c r="G3031">
        <v>659361</v>
      </c>
      <c r="H3031" t="s">
        <v>50</v>
      </c>
    </row>
    <row r="3032" spans="1:8" x14ac:dyDescent="0.3">
      <c r="A3032">
        <v>659362</v>
      </c>
      <c r="B3032">
        <v>367.08</v>
      </c>
      <c r="C3032">
        <v>5</v>
      </c>
      <c r="D3032">
        <v>-23.5412456</v>
      </c>
      <c r="E3032">
        <v>-46.425815399999998</v>
      </c>
      <c r="F3032" t="s">
        <v>9418</v>
      </c>
      <c r="G3032">
        <v>659362</v>
      </c>
      <c r="H3032" t="s">
        <v>50</v>
      </c>
    </row>
    <row r="3033" spans="1:8" x14ac:dyDescent="0.3">
      <c r="A3033">
        <v>659363</v>
      </c>
      <c r="B3033">
        <v>165.62</v>
      </c>
      <c r="C3033">
        <v>3</v>
      </c>
      <c r="D3033">
        <v>-23.586300099999999</v>
      </c>
      <c r="E3033">
        <v>-46.721961800000003</v>
      </c>
      <c r="F3033" t="s">
        <v>9418</v>
      </c>
      <c r="G3033">
        <v>659363</v>
      </c>
      <c r="H3033" t="s">
        <v>50</v>
      </c>
    </row>
    <row r="3034" spans="1:8" x14ac:dyDescent="0.3">
      <c r="A3034">
        <v>659366</v>
      </c>
      <c r="B3034">
        <v>17.559999999999999</v>
      </c>
      <c r="C3034">
        <v>1</v>
      </c>
      <c r="D3034">
        <v>-23.533499299999999</v>
      </c>
      <c r="E3034">
        <v>-46.648338000000003</v>
      </c>
      <c r="F3034" t="s">
        <v>9418</v>
      </c>
      <c r="G3034">
        <v>659366</v>
      </c>
      <c r="H3034" t="s">
        <v>50</v>
      </c>
    </row>
    <row r="3035" spans="1:8" x14ac:dyDescent="0.3">
      <c r="A3035">
        <v>659367</v>
      </c>
      <c r="B3035">
        <v>19304.399999999998</v>
      </c>
      <c r="C3035">
        <v>89</v>
      </c>
      <c r="D3035">
        <v>-25.466749100000001</v>
      </c>
      <c r="E3035">
        <v>-49.277464999999999</v>
      </c>
      <c r="F3035" t="s">
        <v>9418</v>
      </c>
      <c r="G3035">
        <v>659367</v>
      </c>
      <c r="H3035" t="s">
        <v>50</v>
      </c>
    </row>
    <row r="3036" spans="1:8" x14ac:dyDescent="0.3">
      <c r="A3036">
        <v>659368</v>
      </c>
      <c r="B3036">
        <v>526.46</v>
      </c>
      <c r="C3036">
        <v>7</v>
      </c>
      <c r="D3036">
        <v>-23.608334200000002</v>
      </c>
      <c r="E3036">
        <v>-46.752844600000003</v>
      </c>
      <c r="F3036" t="s">
        <v>9418</v>
      </c>
      <c r="G3036">
        <v>659368</v>
      </c>
      <c r="H3036" t="s">
        <v>50</v>
      </c>
    </row>
    <row r="3037" spans="1:8" x14ac:dyDescent="0.3">
      <c r="A3037">
        <v>659370</v>
      </c>
      <c r="B3037">
        <v>8786.4699999999993</v>
      </c>
      <c r="C3037">
        <v>62</v>
      </c>
      <c r="D3037">
        <v>-25.4498967</v>
      </c>
      <c r="E3037">
        <v>-49.287731299999997</v>
      </c>
      <c r="F3037" t="s">
        <v>9418</v>
      </c>
      <c r="G3037">
        <v>659370</v>
      </c>
      <c r="H3037" t="s">
        <v>50</v>
      </c>
    </row>
    <row r="3038" spans="1:8" x14ac:dyDescent="0.3">
      <c r="A3038">
        <v>659381</v>
      </c>
      <c r="B3038">
        <v>34231.42</v>
      </c>
      <c r="C3038">
        <v>126</v>
      </c>
      <c r="D3038">
        <v>-8.0463307999999998</v>
      </c>
      <c r="E3038">
        <v>-34.897055700000003</v>
      </c>
      <c r="F3038" t="s">
        <v>9418</v>
      </c>
      <c r="G3038">
        <v>659381</v>
      </c>
      <c r="H3038" t="s">
        <v>50</v>
      </c>
    </row>
    <row r="3039" spans="1:8" x14ac:dyDescent="0.3">
      <c r="A3039">
        <v>659382</v>
      </c>
      <c r="B3039">
        <v>125.98</v>
      </c>
      <c r="C3039">
        <v>2</v>
      </c>
      <c r="D3039">
        <v>-23.581342500000002</v>
      </c>
      <c r="E3039">
        <v>-46.639421200000001</v>
      </c>
      <c r="F3039" t="s">
        <v>9418</v>
      </c>
      <c r="G3039">
        <v>659382</v>
      </c>
      <c r="H3039" t="s">
        <v>50</v>
      </c>
    </row>
    <row r="3040" spans="1:8" x14ac:dyDescent="0.3">
      <c r="A3040">
        <v>659385</v>
      </c>
      <c r="B3040">
        <v>218.86</v>
      </c>
      <c r="C3040">
        <v>4</v>
      </c>
      <c r="D3040">
        <v>-22.726699400000001</v>
      </c>
      <c r="E3040">
        <v>-47.6382446</v>
      </c>
      <c r="F3040" t="s">
        <v>9418</v>
      </c>
      <c r="G3040">
        <v>659385</v>
      </c>
      <c r="H3040" t="s">
        <v>50</v>
      </c>
    </row>
    <row r="3041" spans="1:8" x14ac:dyDescent="0.3">
      <c r="A3041">
        <v>659392</v>
      </c>
      <c r="B3041">
        <v>10475.949999999999</v>
      </c>
      <c r="C3041">
        <v>60</v>
      </c>
      <c r="D3041">
        <v>-25.440899900000002</v>
      </c>
      <c r="E3041">
        <v>-49.282471100000002</v>
      </c>
      <c r="F3041" t="s">
        <v>9418</v>
      </c>
      <c r="G3041">
        <v>659392</v>
      </c>
      <c r="H3041" t="s">
        <v>50</v>
      </c>
    </row>
    <row r="3042" spans="1:8" x14ac:dyDescent="0.3">
      <c r="A3042">
        <v>659393</v>
      </c>
      <c r="B3042">
        <v>7150.8500000000013</v>
      </c>
      <c r="C3042">
        <v>40</v>
      </c>
      <c r="D3042">
        <v>-25.433267000000001</v>
      </c>
      <c r="E3042">
        <v>-49.298175999999998</v>
      </c>
      <c r="F3042" t="s">
        <v>9418</v>
      </c>
      <c r="G3042">
        <v>659393</v>
      </c>
      <c r="H3042" t="s">
        <v>50</v>
      </c>
    </row>
    <row r="3043" spans="1:8" x14ac:dyDescent="0.3">
      <c r="A3043">
        <v>659398</v>
      </c>
      <c r="B3043">
        <v>243.10000000000002</v>
      </c>
      <c r="C3043">
        <v>4</v>
      </c>
      <c r="D3043">
        <v>-23.535190199999999</v>
      </c>
      <c r="E3043">
        <v>-46.666650999999902</v>
      </c>
      <c r="F3043" t="s">
        <v>9418</v>
      </c>
      <c r="G3043">
        <v>659398</v>
      </c>
      <c r="H3043" t="s">
        <v>9396</v>
      </c>
    </row>
    <row r="3044" spans="1:8" x14ac:dyDescent="0.3">
      <c r="A3044">
        <v>659400</v>
      </c>
      <c r="B3044">
        <v>564.82000000000005</v>
      </c>
      <c r="C3044">
        <v>10</v>
      </c>
      <c r="D3044">
        <v>-23.504899399999999</v>
      </c>
      <c r="E3044">
        <v>-46.689835199999997</v>
      </c>
      <c r="F3044" t="s">
        <v>9418</v>
      </c>
      <c r="G3044">
        <v>659400</v>
      </c>
      <c r="H3044" t="s">
        <v>50</v>
      </c>
    </row>
    <row r="3045" spans="1:8" x14ac:dyDescent="0.3">
      <c r="A3045">
        <v>659401</v>
      </c>
      <c r="B3045">
        <v>73.2</v>
      </c>
      <c r="C3045">
        <v>1</v>
      </c>
      <c r="D3045">
        <v>-23.622669599999998</v>
      </c>
      <c r="E3045">
        <v>-46.685182599999997</v>
      </c>
      <c r="F3045" t="s">
        <v>9418</v>
      </c>
      <c r="G3045">
        <v>659401</v>
      </c>
      <c r="H3045" t="s">
        <v>50</v>
      </c>
    </row>
    <row r="3046" spans="1:8" x14ac:dyDescent="0.3">
      <c r="A3046">
        <v>659409</v>
      </c>
      <c r="B3046">
        <v>223.62</v>
      </c>
      <c r="C3046">
        <v>3</v>
      </c>
      <c r="D3046">
        <v>-23.203133000000001</v>
      </c>
      <c r="E3046">
        <v>-45.883637999999998</v>
      </c>
      <c r="F3046" t="s">
        <v>9418</v>
      </c>
      <c r="G3046">
        <v>659409</v>
      </c>
      <c r="H3046" t="s">
        <v>50</v>
      </c>
    </row>
    <row r="3047" spans="1:8" x14ac:dyDescent="0.3">
      <c r="A3047">
        <v>659410</v>
      </c>
      <c r="B3047">
        <v>725.25</v>
      </c>
      <c r="C3047">
        <v>5</v>
      </c>
      <c r="D3047">
        <v>-23.630345699999999</v>
      </c>
      <c r="E3047">
        <v>-46.690678899999902</v>
      </c>
      <c r="F3047" t="s">
        <v>9418</v>
      </c>
      <c r="G3047">
        <v>659410</v>
      </c>
      <c r="H3047" t="s">
        <v>50</v>
      </c>
    </row>
    <row r="3048" spans="1:8" x14ac:dyDescent="0.3">
      <c r="A3048">
        <v>659412</v>
      </c>
      <c r="B3048">
        <v>66597.140000000029</v>
      </c>
      <c r="C3048">
        <v>94</v>
      </c>
      <c r="D3048">
        <v>-7.1191209999999998</v>
      </c>
      <c r="E3048">
        <v>-34.858482799999997</v>
      </c>
      <c r="F3048" t="s">
        <v>9418</v>
      </c>
      <c r="G3048">
        <v>659412</v>
      </c>
      <c r="H3048" t="s">
        <v>50</v>
      </c>
    </row>
    <row r="3049" spans="1:8" x14ac:dyDescent="0.3">
      <c r="A3049">
        <v>659415</v>
      </c>
      <c r="B3049">
        <v>103.8</v>
      </c>
      <c r="C3049">
        <v>2</v>
      </c>
      <c r="D3049">
        <v>-23.982386000000002</v>
      </c>
      <c r="E3049">
        <v>-46.2349563</v>
      </c>
      <c r="F3049" t="s">
        <v>9418</v>
      </c>
      <c r="G3049">
        <v>659415</v>
      </c>
      <c r="H3049" t="s">
        <v>50</v>
      </c>
    </row>
    <row r="3050" spans="1:8" x14ac:dyDescent="0.3">
      <c r="A3050">
        <v>659416</v>
      </c>
      <c r="B3050">
        <v>483.76000000000005</v>
      </c>
      <c r="C3050">
        <v>7</v>
      </c>
      <c r="D3050">
        <v>-23.5595985</v>
      </c>
      <c r="E3050">
        <v>-46.747303000000002</v>
      </c>
      <c r="F3050" t="s">
        <v>9418</v>
      </c>
      <c r="G3050">
        <v>659416</v>
      </c>
      <c r="H3050" t="s">
        <v>50</v>
      </c>
    </row>
    <row r="3051" spans="1:8" x14ac:dyDescent="0.3">
      <c r="A3051">
        <v>659418</v>
      </c>
      <c r="B3051">
        <v>15181.260000000002</v>
      </c>
      <c r="C3051">
        <v>73</v>
      </c>
      <c r="D3051">
        <v>-3.7465063999999999</v>
      </c>
      <c r="E3051">
        <v>-38.532137300000002</v>
      </c>
      <c r="F3051" t="s">
        <v>9418</v>
      </c>
      <c r="G3051">
        <v>659418</v>
      </c>
      <c r="H3051" t="s">
        <v>50</v>
      </c>
    </row>
    <row r="3052" spans="1:8" x14ac:dyDescent="0.3">
      <c r="A3052">
        <v>659420</v>
      </c>
      <c r="B3052">
        <v>22299.83</v>
      </c>
      <c r="C3052">
        <v>76</v>
      </c>
      <c r="D3052">
        <v>-3.7373202999999999</v>
      </c>
      <c r="E3052">
        <v>-38.497092299999998</v>
      </c>
      <c r="F3052" t="s">
        <v>9418</v>
      </c>
      <c r="G3052">
        <v>659420</v>
      </c>
      <c r="H3052" t="s">
        <v>50</v>
      </c>
    </row>
    <row r="3053" spans="1:8" x14ac:dyDescent="0.3">
      <c r="A3053">
        <v>659422</v>
      </c>
      <c r="B3053">
        <v>33941.350000000006</v>
      </c>
      <c r="C3053">
        <v>117</v>
      </c>
      <c r="D3053">
        <v>-3.7274835999999998</v>
      </c>
      <c r="E3053">
        <v>-38.493792300000003</v>
      </c>
      <c r="F3053" t="s">
        <v>9418</v>
      </c>
      <c r="G3053">
        <v>659422</v>
      </c>
      <c r="H3053" t="s">
        <v>50</v>
      </c>
    </row>
    <row r="3054" spans="1:8" x14ac:dyDescent="0.3">
      <c r="A3054">
        <v>659423</v>
      </c>
      <c r="B3054">
        <v>23881.520000000004</v>
      </c>
      <c r="C3054">
        <v>81</v>
      </c>
      <c r="D3054">
        <v>-3.7459023999999999</v>
      </c>
      <c r="E3054">
        <v>-38.525469399999999</v>
      </c>
      <c r="F3054" t="s">
        <v>9418</v>
      </c>
      <c r="G3054">
        <v>659423</v>
      </c>
      <c r="H3054" t="s">
        <v>50</v>
      </c>
    </row>
    <row r="3055" spans="1:8" x14ac:dyDescent="0.3">
      <c r="A3055">
        <v>659424</v>
      </c>
      <c r="B3055">
        <v>39729.029999999992</v>
      </c>
      <c r="C3055">
        <v>103</v>
      </c>
      <c r="D3055">
        <v>-3.7253913999999999</v>
      </c>
      <c r="E3055">
        <v>-38.523090500000002</v>
      </c>
      <c r="F3055" t="s">
        <v>9418</v>
      </c>
      <c r="G3055">
        <v>659424</v>
      </c>
      <c r="H3055" t="s">
        <v>50</v>
      </c>
    </row>
    <row r="3056" spans="1:8" x14ac:dyDescent="0.3">
      <c r="A3056">
        <v>659426</v>
      </c>
      <c r="B3056">
        <v>70168.790000000008</v>
      </c>
      <c r="C3056">
        <v>95</v>
      </c>
      <c r="D3056">
        <v>-12.975900899999999</v>
      </c>
      <c r="E3056">
        <v>-38.485649299999999</v>
      </c>
      <c r="F3056" t="s">
        <v>9418</v>
      </c>
      <c r="G3056">
        <v>659426</v>
      </c>
      <c r="H3056" t="s">
        <v>50</v>
      </c>
    </row>
    <row r="3057" spans="1:8" x14ac:dyDescent="0.3">
      <c r="A3057">
        <v>659430</v>
      </c>
      <c r="B3057">
        <v>43169.910000000011</v>
      </c>
      <c r="C3057">
        <v>121</v>
      </c>
      <c r="D3057">
        <v>-8.1046020999999993</v>
      </c>
      <c r="E3057">
        <v>-34.889930800000002</v>
      </c>
      <c r="F3057" t="s">
        <v>9418</v>
      </c>
      <c r="G3057">
        <v>659430</v>
      </c>
      <c r="H3057" t="s">
        <v>50</v>
      </c>
    </row>
    <row r="3058" spans="1:8" x14ac:dyDescent="0.3">
      <c r="A3058">
        <v>659439</v>
      </c>
      <c r="B3058">
        <v>458.59999999999997</v>
      </c>
      <c r="C3058">
        <v>7</v>
      </c>
      <c r="D3058">
        <v>-23.588719900000001</v>
      </c>
      <c r="E3058">
        <v>-46.618213599999997</v>
      </c>
      <c r="F3058" t="s">
        <v>9418</v>
      </c>
      <c r="G3058">
        <v>659439</v>
      </c>
      <c r="H3058" t="s">
        <v>50</v>
      </c>
    </row>
    <row r="3059" spans="1:8" x14ac:dyDescent="0.3">
      <c r="A3059">
        <v>659440</v>
      </c>
      <c r="B3059">
        <v>55.8</v>
      </c>
      <c r="C3059">
        <v>1</v>
      </c>
      <c r="D3059">
        <v>-23.501369499999999</v>
      </c>
      <c r="E3059">
        <v>-46.470527599999997</v>
      </c>
      <c r="F3059" t="s">
        <v>9418</v>
      </c>
      <c r="G3059">
        <v>659440</v>
      </c>
      <c r="H3059" t="s">
        <v>50</v>
      </c>
    </row>
    <row r="3060" spans="1:8" x14ac:dyDescent="0.3">
      <c r="A3060">
        <v>659442</v>
      </c>
      <c r="B3060">
        <v>13392.64</v>
      </c>
      <c r="C3060">
        <v>67</v>
      </c>
      <c r="D3060">
        <v>-3.7466668999999899</v>
      </c>
      <c r="E3060">
        <v>-38.4966291</v>
      </c>
      <c r="F3060" t="s">
        <v>9418</v>
      </c>
      <c r="G3060">
        <v>659442</v>
      </c>
      <c r="H3060" t="s">
        <v>50</v>
      </c>
    </row>
    <row r="3061" spans="1:8" x14ac:dyDescent="0.3">
      <c r="A3061">
        <v>659447</v>
      </c>
      <c r="B3061">
        <v>279.88</v>
      </c>
      <c r="C3061">
        <v>4</v>
      </c>
      <c r="D3061">
        <v>-23.600732000000001</v>
      </c>
      <c r="E3061">
        <v>-46.697516</v>
      </c>
      <c r="F3061" t="s">
        <v>9418</v>
      </c>
      <c r="G3061">
        <v>659447</v>
      </c>
      <c r="H3061" t="s">
        <v>50</v>
      </c>
    </row>
    <row r="3062" spans="1:8" x14ac:dyDescent="0.3">
      <c r="A3062">
        <v>659448</v>
      </c>
      <c r="B3062">
        <v>392.4</v>
      </c>
      <c r="C3062">
        <v>6</v>
      </c>
      <c r="D3062">
        <v>-23.554457899999999</v>
      </c>
      <c r="E3062">
        <v>-46.600490699999902</v>
      </c>
      <c r="F3062" t="s">
        <v>9418</v>
      </c>
      <c r="G3062">
        <v>659448</v>
      </c>
      <c r="H3062" t="s">
        <v>50</v>
      </c>
    </row>
    <row r="3063" spans="1:8" x14ac:dyDescent="0.3">
      <c r="A3063">
        <v>659451</v>
      </c>
      <c r="B3063">
        <v>16084.229999999994</v>
      </c>
      <c r="C3063">
        <v>59</v>
      </c>
      <c r="D3063">
        <v>-3.7924821</v>
      </c>
      <c r="E3063">
        <v>-38.479855700000002</v>
      </c>
      <c r="F3063" t="s">
        <v>9418</v>
      </c>
      <c r="G3063">
        <v>659451</v>
      </c>
      <c r="H3063" t="s">
        <v>50</v>
      </c>
    </row>
    <row r="3064" spans="1:8" x14ac:dyDescent="0.3">
      <c r="A3064">
        <v>659454</v>
      </c>
      <c r="B3064">
        <v>16188.860000000002</v>
      </c>
      <c r="C3064">
        <v>72</v>
      </c>
      <c r="D3064">
        <v>-3.7749400999999998</v>
      </c>
      <c r="E3064">
        <v>-38.481214100000003</v>
      </c>
      <c r="F3064" t="s">
        <v>9418</v>
      </c>
      <c r="G3064">
        <v>659454</v>
      </c>
      <c r="H3064" t="s">
        <v>50</v>
      </c>
    </row>
    <row r="3065" spans="1:8" x14ac:dyDescent="0.3">
      <c r="A3065">
        <v>659455</v>
      </c>
      <c r="B3065">
        <v>558.16000000000008</v>
      </c>
      <c r="C3065">
        <v>9</v>
      </c>
      <c r="D3065">
        <v>-22.926581500000001</v>
      </c>
      <c r="E3065">
        <v>-47.039869799999998</v>
      </c>
      <c r="F3065" t="s">
        <v>9418</v>
      </c>
      <c r="G3065">
        <v>659455</v>
      </c>
      <c r="H3065" t="s">
        <v>50</v>
      </c>
    </row>
    <row r="3066" spans="1:8" x14ac:dyDescent="0.3">
      <c r="A3066">
        <v>659457</v>
      </c>
      <c r="B3066">
        <v>657.9</v>
      </c>
      <c r="C3066">
        <v>8</v>
      </c>
      <c r="D3066">
        <v>-23.519486000000001</v>
      </c>
      <c r="E3066">
        <v>-46.724640200000003</v>
      </c>
      <c r="F3066" t="s">
        <v>9418</v>
      </c>
      <c r="G3066">
        <v>659457</v>
      </c>
      <c r="H3066" t="s">
        <v>50</v>
      </c>
    </row>
    <row r="3067" spans="1:8" x14ac:dyDescent="0.3">
      <c r="A3067">
        <v>659458</v>
      </c>
      <c r="B3067">
        <v>-332.04</v>
      </c>
      <c r="C3067">
        <v>6</v>
      </c>
      <c r="D3067">
        <v>-23.665996</v>
      </c>
      <c r="E3067">
        <v>-46.7193228</v>
      </c>
      <c r="F3067" t="s">
        <v>9418</v>
      </c>
      <c r="G3067">
        <v>659458</v>
      </c>
      <c r="H3067" t="s">
        <v>50</v>
      </c>
    </row>
    <row r="3068" spans="1:8" x14ac:dyDescent="0.3">
      <c r="A3068">
        <v>659459</v>
      </c>
      <c r="B3068">
        <v>90389.470000000016</v>
      </c>
      <c r="C3068">
        <v>93</v>
      </c>
      <c r="D3068">
        <v>-12.9613867</v>
      </c>
      <c r="E3068">
        <v>-38.432726299999999</v>
      </c>
      <c r="F3068" t="s">
        <v>9418</v>
      </c>
      <c r="G3068">
        <v>659459</v>
      </c>
      <c r="H3068" t="s">
        <v>9514</v>
      </c>
    </row>
    <row r="3069" spans="1:8" x14ac:dyDescent="0.3">
      <c r="A3069">
        <v>659460</v>
      </c>
      <c r="B3069">
        <v>357.1</v>
      </c>
      <c r="C3069">
        <v>7</v>
      </c>
      <c r="D3069">
        <v>-23.565618799999999</v>
      </c>
      <c r="E3069">
        <v>-46.502688199999902</v>
      </c>
      <c r="F3069" t="s">
        <v>9418</v>
      </c>
      <c r="G3069">
        <v>659460</v>
      </c>
      <c r="H3069" t="s">
        <v>50</v>
      </c>
    </row>
    <row r="3070" spans="1:8" x14ac:dyDescent="0.3">
      <c r="A3070">
        <v>659462</v>
      </c>
      <c r="B3070">
        <v>324.16000000000003</v>
      </c>
      <c r="C3070">
        <v>6</v>
      </c>
      <c r="D3070">
        <v>-22.930487100000001</v>
      </c>
      <c r="E3070">
        <v>-47.106371099999997</v>
      </c>
      <c r="F3070" t="s">
        <v>9418</v>
      </c>
      <c r="G3070">
        <v>659462</v>
      </c>
      <c r="H3070" t="s">
        <v>50</v>
      </c>
    </row>
    <row r="3071" spans="1:8" x14ac:dyDescent="0.3">
      <c r="A3071">
        <v>659463</v>
      </c>
      <c r="B3071">
        <v>429.66</v>
      </c>
      <c r="C3071">
        <v>6</v>
      </c>
      <c r="D3071">
        <v>-23.6462222</v>
      </c>
      <c r="E3071">
        <v>-46.729126699999902</v>
      </c>
      <c r="F3071" t="s">
        <v>9418</v>
      </c>
      <c r="G3071">
        <v>659463</v>
      </c>
      <c r="H3071" t="s">
        <v>50</v>
      </c>
    </row>
    <row r="3072" spans="1:8" x14ac:dyDescent="0.3">
      <c r="A3072">
        <v>659464</v>
      </c>
      <c r="B3072">
        <v>650.91999999999985</v>
      </c>
      <c r="C3072">
        <v>9</v>
      </c>
      <c r="D3072">
        <v>-23.668813700000001</v>
      </c>
      <c r="E3072">
        <v>-46.574681699999999</v>
      </c>
      <c r="F3072" t="s">
        <v>9418</v>
      </c>
      <c r="G3072">
        <v>659464</v>
      </c>
      <c r="H3072" t="s">
        <v>50</v>
      </c>
    </row>
    <row r="3073" spans="1:8" x14ac:dyDescent="0.3">
      <c r="A3073">
        <v>659465</v>
      </c>
      <c r="B3073">
        <v>55.8</v>
      </c>
      <c r="C3073">
        <v>1</v>
      </c>
      <c r="D3073">
        <v>-22.017422</v>
      </c>
      <c r="E3073">
        <v>-47.915700999999999</v>
      </c>
      <c r="F3073" t="s">
        <v>9418</v>
      </c>
      <c r="G3073">
        <v>659465</v>
      </c>
      <c r="H3073" t="s">
        <v>9515</v>
      </c>
    </row>
    <row r="3074" spans="1:8" x14ac:dyDescent="0.3">
      <c r="A3074">
        <v>659468</v>
      </c>
      <c r="B3074">
        <v>116.62</v>
      </c>
      <c r="C3074">
        <v>2</v>
      </c>
      <c r="D3074">
        <v>-23.616453</v>
      </c>
      <c r="E3074">
        <v>-46.739678499999997</v>
      </c>
      <c r="F3074" t="s">
        <v>9418</v>
      </c>
      <c r="G3074">
        <v>659468</v>
      </c>
      <c r="H3074" t="s">
        <v>9516</v>
      </c>
    </row>
    <row r="3075" spans="1:8" x14ac:dyDescent="0.3">
      <c r="A3075">
        <v>659469</v>
      </c>
      <c r="B3075">
        <v>65.16</v>
      </c>
      <c r="C3075">
        <v>2</v>
      </c>
      <c r="D3075">
        <v>-23.613862000000001</v>
      </c>
      <c r="E3075">
        <v>-46.578555799999997</v>
      </c>
      <c r="F3075" t="s">
        <v>9418</v>
      </c>
      <c r="G3075">
        <v>659469</v>
      </c>
      <c r="H3075" t="s">
        <v>50</v>
      </c>
    </row>
    <row r="3076" spans="1:8" x14ac:dyDescent="0.3">
      <c r="A3076">
        <v>659471</v>
      </c>
      <c r="B3076">
        <v>20883.77</v>
      </c>
      <c r="C3076">
        <v>85</v>
      </c>
      <c r="D3076">
        <v>-3.7307201999999999</v>
      </c>
      <c r="E3076">
        <v>-38.513187899999998</v>
      </c>
      <c r="F3076" t="s">
        <v>9418</v>
      </c>
      <c r="G3076">
        <v>659471</v>
      </c>
      <c r="H3076" t="s">
        <v>50</v>
      </c>
    </row>
    <row r="3077" spans="1:8" x14ac:dyDescent="0.3">
      <c r="A3077">
        <v>659475</v>
      </c>
      <c r="B3077">
        <v>116.62</v>
      </c>
      <c r="C3077">
        <v>2</v>
      </c>
      <c r="D3077">
        <v>-23.566349500000001</v>
      </c>
      <c r="E3077">
        <v>-46.664846199999999</v>
      </c>
      <c r="F3077" t="s">
        <v>9418</v>
      </c>
      <c r="G3077">
        <v>659475</v>
      </c>
      <c r="H3077" t="s">
        <v>50</v>
      </c>
    </row>
    <row r="3078" spans="1:8" x14ac:dyDescent="0.3">
      <c r="A3078">
        <v>659476</v>
      </c>
      <c r="B3078">
        <v>63051.589999999989</v>
      </c>
      <c r="C3078">
        <v>104</v>
      </c>
      <c r="D3078">
        <v>-25.4300791</v>
      </c>
      <c r="E3078">
        <v>-49.241215999999902</v>
      </c>
      <c r="F3078" t="s">
        <v>9418</v>
      </c>
      <c r="G3078">
        <v>659476</v>
      </c>
      <c r="H3078" t="s">
        <v>50</v>
      </c>
    </row>
    <row r="3079" spans="1:8" x14ac:dyDescent="0.3">
      <c r="A3079">
        <v>659480</v>
      </c>
      <c r="B3079">
        <v>468.14000000000004</v>
      </c>
      <c r="C3079">
        <v>7</v>
      </c>
      <c r="D3079">
        <v>-23.472768599999998</v>
      </c>
      <c r="E3079">
        <v>-46.526368099999999</v>
      </c>
      <c r="F3079" t="s">
        <v>9418</v>
      </c>
      <c r="G3079">
        <v>659480</v>
      </c>
      <c r="H3079" t="s">
        <v>50</v>
      </c>
    </row>
    <row r="3080" spans="1:8" x14ac:dyDescent="0.3">
      <c r="A3080">
        <v>659481</v>
      </c>
      <c r="B3080">
        <v>145.16</v>
      </c>
      <c r="C3080">
        <v>1</v>
      </c>
      <c r="D3080">
        <v>-23.5201095</v>
      </c>
      <c r="E3080">
        <v>-46.850415099999999</v>
      </c>
      <c r="F3080" t="s">
        <v>9418</v>
      </c>
      <c r="G3080">
        <v>659481</v>
      </c>
      <c r="H3080" t="s">
        <v>50</v>
      </c>
    </row>
    <row r="3081" spans="1:8" x14ac:dyDescent="0.3">
      <c r="A3081">
        <v>659485</v>
      </c>
      <c r="B3081">
        <v>808.16</v>
      </c>
      <c r="C3081">
        <v>12</v>
      </c>
      <c r="D3081">
        <v>-23.664971699999999</v>
      </c>
      <c r="E3081">
        <v>-46.6787043</v>
      </c>
      <c r="F3081" t="s">
        <v>9418</v>
      </c>
      <c r="G3081">
        <v>659485</v>
      </c>
      <c r="H3081" t="s">
        <v>50</v>
      </c>
    </row>
    <row r="3082" spans="1:8" x14ac:dyDescent="0.3">
      <c r="A3082">
        <v>659492</v>
      </c>
      <c r="B3082">
        <v>237.33999999999997</v>
      </c>
      <c r="C3082">
        <v>5</v>
      </c>
      <c r="D3082">
        <v>-23.649442000000001</v>
      </c>
      <c r="E3082">
        <v>-46.661335200000003</v>
      </c>
      <c r="F3082" t="s">
        <v>9418</v>
      </c>
      <c r="G3082">
        <v>659492</v>
      </c>
      <c r="H3082" t="s">
        <v>9396</v>
      </c>
    </row>
    <row r="3083" spans="1:8" x14ac:dyDescent="0.3">
      <c r="A3083">
        <v>659494</v>
      </c>
      <c r="B3083">
        <v>55.8</v>
      </c>
      <c r="C3083">
        <v>1</v>
      </c>
      <c r="D3083">
        <v>-23.611452</v>
      </c>
      <c r="E3083">
        <v>-46.474086399999997</v>
      </c>
      <c r="F3083" t="s">
        <v>9418</v>
      </c>
      <c r="G3083">
        <v>659494</v>
      </c>
      <c r="H3083" t="s">
        <v>50</v>
      </c>
    </row>
    <row r="3084" spans="1:8" x14ac:dyDescent="0.3">
      <c r="A3084">
        <v>659502</v>
      </c>
      <c r="B3084">
        <v>183.66</v>
      </c>
      <c r="C3084">
        <v>3</v>
      </c>
      <c r="D3084">
        <v>-23.263984000000001</v>
      </c>
      <c r="E3084">
        <v>-47.280421999999902</v>
      </c>
      <c r="F3084" t="s">
        <v>9418</v>
      </c>
      <c r="G3084">
        <v>659502</v>
      </c>
      <c r="H3084" t="s">
        <v>50</v>
      </c>
    </row>
    <row r="3085" spans="1:8" x14ac:dyDescent="0.3">
      <c r="A3085">
        <v>659503</v>
      </c>
      <c r="B3085">
        <v>158.04</v>
      </c>
      <c r="C3085">
        <v>3</v>
      </c>
      <c r="D3085">
        <v>-23.0163051</v>
      </c>
      <c r="E3085">
        <v>-46.839548499999999</v>
      </c>
      <c r="F3085" t="s">
        <v>9418</v>
      </c>
      <c r="G3085">
        <v>659503</v>
      </c>
      <c r="H3085" t="s">
        <v>50</v>
      </c>
    </row>
    <row r="3086" spans="1:8" x14ac:dyDescent="0.3">
      <c r="A3086">
        <v>659504</v>
      </c>
      <c r="B3086">
        <v>117.12</v>
      </c>
      <c r="C3086">
        <v>2</v>
      </c>
      <c r="D3086">
        <v>-23.601905599999998</v>
      </c>
      <c r="E3086">
        <v>-46.913010800000002</v>
      </c>
      <c r="F3086" t="s">
        <v>9418</v>
      </c>
      <c r="G3086">
        <v>659504</v>
      </c>
      <c r="H3086" t="s">
        <v>50</v>
      </c>
    </row>
    <row r="3087" spans="1:8" x14ac:dyDescent="0.3">
      <c r="A3087">
        <v>659505</v>
      </c>
      <c r="B3087">
        <v>104.8</v>
      </c>
      <c r="C3087">
        <v>2</v>
      </c>
      <c r="D3087">
        <v>-23.690998700000002</v>
      </c>
      <c r="E3087">
        <v>-46.580390800000004</v>
      </c>
      <c r="F3087" t="s">
        <v>9418</v>
      </c>
      <c r="G3087">
        <v>659505</v>
      </c>
      <c r="H3087" t="s">
        <v>50</v>
      </c>
    </row>
    <row r="3088" spans="1:8" x14ac:dyDescent="0.3">
      <c r="A3088">
        <v>659511</v>
      </c>
      <c r="B3088">
        <v>55.8</v>
      </c>
      <c r="C3088">
        <v>1</v>
      </c>
      <c r="D3088">
        <v>-23.7263445</v>
      </c>
      <c r="E3088">
        <v>-46.699604800000003</v>
      </c>
      <c r="F3088" t="s">
        <v>9418</v>
      </c>
      <c r="G3088">
        <v>659511</v>
      </c>
      <c r="H3088" t="s">
        <v>50</v>
      </c>
    </row>
    <row r="3089" spans="1:8" x14ac:dyDescent="0.3">
      <c r="A3089">
        <v>659512</v>
      </c>
      <c r="B3089">
        <v>55.8</v>
      </c>
      <c r="C3089">
        <v>1</v>
      </c>
      <c r="D3089">
        <v>-23.4345529</v>
      </c>
      <c r="E3089">
        <v>-46.478126000000003</v>
      </c>
      <c r="F3089" t="s">
        <v>9418</v>
      </c>
      <c r="G3089">
        <v>659512</v>
      </c>
      <c r="H3089" t="s">
        <v>50</v>
      </c>
    </row>
    <row r="3090" spans="1:8" x14ac:dyDescent="0.3">
      <c r="A3090">
        <v>659513</v>
      </c>
      <c r="B3090">
        <v>361.76</v>
      </c>
      <c r="C3090">
        <v>5</v>
      </c>
      <c r="D3090">
        <v>-23.515339000000001</v>
      </c>
      <c r="E3090">
        <v>-46.520091999999998</v>
      </c>
      <c r="F3090" t="s">
        <v>9418</v>
      </c>
      <c r="G3090">
        <v>659513</v>
      </c>
      <c r="H3090" t="s">
        <v>50</v>
      </c>
    </row>
    <row r="3091" spans="1:8" x14ac:dyDescent="0.3">
      <c r="A3091">
        <v>659519</v>
      </c>
      <c r="B3091">
        <v>103.8</v>
      </c>
      <c r="C3091">
        <v>2</v>
      </c>
      <c r="D3091">
        <v>-23.958251099999998</v>
      </c>
      <c r="E3091">
        <v>-46.337826799999903</v>
      </c>
      <c r="F3091" t="s">
        <v>9418</v>
      </c>
      <c r="G3091">
        <v>659519</v>
      </c>
      <c r="H3091" t="s">
        <v>50</v>
      </c>
    </row>
    <row r="3092" spans="1:8" x14ac:dyDescent="0.3">
      <c r="A3092">
        <v>659520</v>
      </c>
      <c r="B3092">
        <v>217.24</v>
      </c>
      <c r="C3092">
        <v>3</v>
      </c>
      <c r="D3092">
        <v>-23.981420799999999</v>
      </c>
      <c r="E3092">
        <v>-46.308715999999997</v>
      </c>
      <c r="F3092" t="s">
        <v>9418</v>
      </c>
      <c r="G3092">
        <v>659520</v>
      </c>
      <c r="H3092" t="s">
        <v>50</v>
      </c>
    </row>
    <row r="3093" spans="1:8" x14ac:dyDescent="0.3">
      <c r="A3093">
        <v>659525</v>
      </c>
      <c r="B3093">
        <v>159.6</v>
      </c>
      <c r="C3093">
        <v>3</v>
      </c>
      <c r="D3093">
        <v>-23.9974755</v>
      </c>
      <c r="E3093">
        <v>-46.408021400000003</v>
      </c>
      <c r="F3093" t="s">
        <v>9418</v>
      </c>
      <c r="G3093">
        <v>659525</v>
      </c>
      <c r="H3093" t="s">
        <v>50</v>
      </c>
    </row>
    <row r="3094" spans="1:8" x14ac:dyDescent="0.3">
      <c r="A3094">
        <v>659527</v>
      </c>
      <c r="B3094">
        <v>49</v>
      </c>
      <c r="C3094">
        <v>1</v>
      </c>
      <c r="D3094">
        <v>-24.0291879</v>
      </c>
      <c r="E3094">
        <v>-46.481444699999997</v>
      </c>
      <c r="F3094" t="s">
        <v>9418</v>
      </c>
      <c r="G3094">
        <v>659527</v>
      </c>
      <c r="H3094" t="s">
        <v>50</v>
      </c>
    </row>
    <row r="3095" spans="1:8" x14ac:dyDescent="0.3">
      <c r="A3095">
        <v>659533</v>
      </c>
      <c r="B3095">
        <v>103.8</v>
      </c>
      <c r="C3095">
        <v>2</v>
      </c>
      <c r="D3095">
        <v>-23.888776799999999</v>
      </c>
      <c r="E3095">
        <v>-46.419875500000003</v>
      </c>
      <c r="F3095" t="s">
        <v>9418</v>
      </c>
      <c r="G3095">
        <v>659533</v>
      </c>
      <c r="H3095" t="s">
        <v>50</v>
      </c>
    </row>
    <row r="3096" spans="1:8" x14ac:dyDescent="0.3">
      <c r="A3096">
        <v>659536</v>
      </c>
      <c r="B3096">
        <v>20788.880000000012</v>
      </c>
      <c r="C3096">
        <v>78</v>
      </c>
      <c r="D3096">
        <v>-3.7557526000000001</v>
      </c>
      <c r="E3096">
        <v>-38.530213199999999</v>
      </c>
      <c r="F3096" t="s">
        <v>9418</v>
      </c>
      <c r="G3096">
        <v>659536</v>
      </c>
      <c r="H3096" t="s">
        <v>50</v>
      </c>
    </row>
    <row r="3097" spans="1:8" x14ac:dyDescent="0.3">
      <c r="A3097">
        <v>659543</v>
      </c>
      <c r="B3097">
        <v>265.74</v>
      </c>
      <c r="C3097">
        <v>3</v>
      </c>
      <c r="D3097">
        <v>-23.6103405</v>
      </c>
      <c r="E3097">
        <v>-46.686249199999999</v>
      </c>
      <c r="F3097" t="s">
        <v>9418</v>
      </c>
      <c r="G3097">
        <v>659543</v>
      </c>
      <c r="H3097" t="s">
        <v>50</v>
      </c>
    </row>
    <row r="3098" spans="1:8" x14ac:dyDescent="0.3">
      <c r="A3098">
        <v>659549</v>
      </c>
      <c r="B3098">
        <v>988.61999999999989</v>
      </c>
      <c r="C3098">
        <v>13</v>
      </c>
      <c r="D3098">
        <v>-23.628753199999998</v>
      </c>
      <c r="E3098">
        <v>-46.667265999999998</v>
      </c>
      <c r="F3098" t="s">
        <v>9418</v>
      </c>
      <c r="G3098">
        <v>659549</v>
      </c>
      <c r="H3098" t="s">
        <v>50</v>
      </c>
    </row>
    <row r="3099" spans="1:8" x14ac:dyDescent="0.3">
      <c r="A3099">
        <v>659550</v>
      </c>
      <c r="B3099">
        <v>104.8</v>
      </c>
      <c r="C3099">
        <v>2</v>
      </c>
      <c r="D3099">
        <v>-23.652384699999999</v>
      </c>
      <c r="E3099">
        <v>-46.536504999999998</v>
      </c>
      <c r="F3099" t="s">
        <v>9418</v>
      </c>
      <c r="G3099">
        <v>659550</v>
      </c>
      <c r="H3099" t="s">
        <v>50</v>
      </c>
    </row>
    <row r="3100" spans="1:8" x14ac:dyDescent="0.3">
      <c r="A3100">
        <v>659551</v>
      </c>
      <c r="B3100">
        <v>3123.5000000000009</v>
      </c>
      <c r="C3100">
        <v>17</v>
      </c>
      <c r="D3100">
        <v>-23.5880142</v>
      </c>
      <c r="E3100">
        <v>-46.676761800000001</v>
      </c>
      <c r="F3100" t="s">
        <v>9418</v>
      </c>
      <c r="G3100">
        <v>659551</v>
      </c>
      <c r="H3100" t="s">
        <v>50</v>
      </c>
    </row>
    <row r="3101" spans="1:8" x14ac:dyDescent="0.3">
      <c r="A3101">
        <v>659553</v>
      </c>
      <c r="B3101">
        <v>55.8</v>
      </c>
      <c r="C3101">
        <v>1</v>
      </c>
      <c r="D3101">
        <v>-23.5099634</v>
      </c>
      <c r="E3101">
        <v>-46.191142599999999</v>
      </c>
      <c r="F3101" t="s">
        <v>9418</v>
      </c>
      <c r="G3101">
        <v>659553</v>
      </c>
      <c r="H3101" t="s">
        <v>50</v>
      </c>
    </row>
    <row r="3102" spans="1:8" x14ac:dyDescent="0.3">
      <c r="A3102">
        <v>659557</v>
      </c>
      <c r="B3102">
        <v>19.149999999999999</v>
      </c>
      <c r="C3102">
        <v>1</v>
      </c>
      <c r="D3102">
        <v>-23.5433226</v>
      </c>
      <c r="E3102">
        <v>-46.1841595</v>
      </c>
      <c r="F3102" t="s">
        <v>9418</v>
      </c>
      <c r="G3102">
        <v>659557</v>
      </c>
      <c r="H3102" t="s">
        <v>50</v>
      </c>
    </row>
    <row r="3103" spans="1:8" x14ac:dyDescent="0.3">
      <c r="A3103">
        <v>659559</v>
      </c>
      <c r="B3103">
        <v>49</v>
      </c>
      <c r="C3103">
        <v>1</v>
      </c>
      <c r="D3103">
        <v>-23.569043199999999</v>
      </c>
      <c r="E3103">
        <v>-46.413383199999998</v>
      </c>
      <c r="F3103" t="s">
        <v>9418</v>
      </c>
      <c r="G3103">
        <v>659559</v>
      </c>
      <c r="H3103" t="s">
        <v>50</v>
      </c>
    </row>
    <row r="3104" spans="1:8" x14ac:dyDescent="0.3">
      <c r="A3104">
        <v>659560</v>
      </c>
      <c r="B3104">
        <v>8499.9500000000025</v>
      </c>
      <c r="C3104">
        <v>46</v>
      </c>
      <c r="D3104">
        <v>-3.7483466000000001</v>
      </c>
      <c r="E3104">
        <v>-38.492698300000001</v>
      </c>
      <c r="F3104" t="s">
        <v>9418</v>
      </c>
      <c r="G3104">
        <v>659560</v>
      </c>
      <c r="H3104" t="s">
        <v>50</v>
      </c>
    </row>
    <row r="3105" spans="1:8" x14ac:dyDescent="0.3">
      <c r="A3105">
        <v>659561</v>
      </c>
      <c r="B3105">
        <v>9980.3500000000022</v>
      </c>
      <c r="C3105">
        <v>52</v>
      </c>
      <c r="D3105">
        <v>-3.7260643999999998</v>
      </c>
      <c r="E3105">
        <v>-38.485889299999997</v>
      </c>
      <c r="F3105" t="s">
        <v>9418</v>
      </c>
      <c r="G3105">
        <v>659561</v>
      </c>
      <c r="H3105" t="s">
        <v>50</v>
      </c>
    </row>
    <row r="3106" spans="1:8" x14ac:dyDescent="0.3">
      <c r="A3106">
        <v>659564</v>
      </c>
      <c r="B3106">
        <v>9109.6</v>
      </c>
      <c r="C3106">
        <v>51</v>
      </c>
      <c r="D3106">
        <v>-3.7695340000000002</v>
      </c>
      <c r="E3106">
        <v>-38.482331100000003</v>
      </c>
      <c r="F3106" t="s">
        <v>9418</v>
      </c>
      <c r="G3106">
        <v>659564</v>
      </c>
      <c r="H3106" t="s">
        <v>50</v>
      </c>
    </row>
    <row r="3107" spans="1:8" x14ac:dyDescent="0.3">
      <c r="A3107">
        <v>659565</v>
      </c>
      <c r="B3107">
        <v>17102.170000000002</v>
      </c>
      <c r="C3107">
        <v>82</v>
      </c>
      <c r="D3107">
        <v>-3.7399341000000002</v>
      </c>
      <c r="E3107">
        <v>-38.507548499999999</v>
      </c>
      <c r="F3107" t="s">
        <v>9418</v>
      </c>
      <c r="G3107">
        <v>659565</v>
      </c>
      <c r="H3107" t="s">
        <v>50</v>
      </c>
    </row>
    <row r="3108" spans="1:8" x14ac:dyDescent="0.3">
      <c r="A3108">
        <v>659566</v>
      </c>
      <c r="B3108">
        <v>10500.449999999999</v>
      </c>
      <c r="C3108">
        <v>50</v>
      </c>
      <c r="D3108">
        <v>-3.7432314999999998</v>
      </c>
      <c r="E3108">
        <v>-38.486693500000001</v>
      </c>
      <c r="F3108" t="s">
        <v>9418</v>
      </c>
      <c r="G3108">
        <v>659566</v>
      </c>
      <c r="H3108" t="s">
        <v>50</v>
      </c>
    </row>
    <row r="3109" spans="1:8" x14ac:dyDescent="0.3">
      <c r="A3109">
        <v>659567</v>
      </c>
      <c r="B3109">
        <v>13306.469999999998</v>
      </c>
      <c r="C3109">
        <v>54</v>
      </c>
      <c r="D3109">
        <v>-3.7335357</v>
      </c>
      <c r="E3109">
        <v>-38.496498600000002</v>
      </c>
      <c r="F3109" t="s">
        <v>9418</v>
      </c>
      <c r="G3109">
        <v>659567</v>
      </c>
      <c r="H3109" t="s">
        <v>50</v>
      </c>
    </row>
    <row r="3110" spans="1:8" x14ac:dyDescent="0.3">
      <c r="A3110">
        <v>659568</v>
      </c>
      <c r="B3110">
        <v>570.05999999999995</v>
      </c>
      <c r="C3110">
        <v>8</v>
      </c>
      <c r="D3110">
        <v>-23.489806699999999</v>
      </c>
      <c r="E3110">
        <v>-47.442930799999999</v>
      </c>
      <c r="F3110" t="s">
        <v>9418</v>
      </c>
      <c r="G3110">
        <v>659568</v>
      </c>
      <c r="H3110" t="s">
        <v>50</v>
      </c>
    </row>
    <row r="3111" spans="1:8" x14ac:dyDescent="0.3">
      <c r="A3111">
        <v>659580</v>
      </c>
      <c r="B3111">
        <v>120.08</v>
      </c>
      <c r="C3111">
        <v>1</v>
      </c>
      <c r="D3111">
        <v>-23.4842157</v>
      </c>
      <c r="E3111">
        <v>-46.422786299999999</v>
      </c>
      <c r="F3111" t="s">
        <v>9418</v>
      </c>
      <c r="G3111">
        <v>659580</v>
      </c>
      <c r="H3111" t="s">
        <v>50</v>
      </c>
    </row>
    <row r="3112" spans="1:8" x14ac:dyDescent="0.3">
      <c r="A3112">
        <v>659588</v>
      </c>
      <c r="B3112">
        <v>12177.189999999995</v>
      </c>
      <c r="C3112">
        <v>59</v>
      </c>
      <c r="D3112">
        <v>-3.7419123999999999</v>
      </c>
      <c r="E3112">
        <v>-38.481400200000003</v>
      </c>
      <c r="F3112" t="s">
        <v>9418</v>
      </c>
      <c r="G3112">
        <v>659588</v>
      </c>
      <c r="H3112" t="s">
        <v>50</v>
      </c>
    </row>
    <row r="3113" spans="1:8" x14ac:dyDescent="0.3">
      <c r="A3113">
        <v>659593</v>
      </c>
      <c r="B3113">
        <v>89.92</v>
      </c>
      <c r="C3113">
        <v>1</v>
      </c>
      <c r="D3113">
        <v>-22.736183799999999</v>
      </c>
      <c r="E3113">
        <v>-45.588314699999998</v>
      </c>
      <c r="F3113" t="s">
        <v>9418</v>
      </c>
      <c r="G3113">
        <v>659593</v>
      </c>
      <c r="H3113" t="s">
        <v>9396</v>
      </c>
    </row>
    <row r="3114" spans="1:8" x14ac:dyDescent="0.3">
      <c r="A3114">
        <v>659597</v>
      </c>
      <c r="B3114">
        <v>9886.17</v>
      </c>
      <c r="C3114">
        <v>59</v>
      </c>
      <c r="D3114">
        <v>-25.4200138</v>
      </c>
      <c r="E3114">
        <v>-49.239094199999997</v>
      </c>
      <c r="F3114" t="s">
        <v>9418</v>
      </c>
      <c r="G3114">
        <v>659597</v>
      </c>
      <c r="H3114" t="s">
        <v>50</v>
      </c>
    </row>
    <row r="3115" spans="1:8" x14ac:dyDescent="0.3">
      <c r="A3115">
        <v>659611</v>
      </c>
      <c r="B3115">
        <v>46385.840000000018</v>
      </c>
      <c r="C3115">
        <v>133</v>
      </c>
      <c r="D3115">
        <v>-3.7558834999999999</v>
      </c>
      <c r="E3115">
        <v>-38.539338000000001</v>
      </c>
      <c r="F3115" t="s">
        <v>9418</v>
      </c>
      <c r="G3115">
        <v>659611</v>
      </c>
      <c r="H3115" t="s">
        <v>50</v>
      </c>
    </row>
    <row r="3116" spans="1:8" x14ac:dyDescent="0.3">
      <c r="A3116">
        <v>659613</v>
      </c>
      <c r="B3116">
        <v>40295.51</v>
      </c>
      <c r="C3116">
        <v>76</v>
      </c>
      <c r="D3116">
        <v>-7.1199952999999896</v>
      </c>
      <c r="E3116">
        <v>-34.832027400000001</v>
      </c>
      <c r="F3116" t="s">
        <v>9418</v>
      </c>
      <c r="G3116">
        <v>659613</v>
      </c>
      <c r="H3116" t="s">
        <v>50</v>
      </c>
    </row>
    <row r="3117" spans="1:8" x14ac:dyDescent="0.3">
      <c r="A3117">
        <v>659614</v>
      </c>
      <c r="B3117">
        <v>21431.620000000003</v>
      </c>
      <c r="C3117">
        <v>76</v>
      </c>
      <c r="D3117">
        <v>-7.0974629</v>
      </c>
      <c r="E3117">
        <v>-34.838127900000003</v>
      </c>
      <c r="F3117" t="s">
        <v>9418</v>
      </c>
      <c r="G3117">
        <v>659614</v>
      </c>
      <c r="H3117" t="s">
        <v>50</v>
      </c>
    </row>
    <row r="3118" spans="1:8" x14ac:dyDescent="0.3">
      <c r="A3118">
        <v>659618</v>
      </c>
      <c r="B3118">
        <v>274.15999999999997</v>
      </c>
      <c r="C3118">
        <v>5</v>
      </c>
      <c r="D3118">
        <v>-23.958222899999999</v>
      </c>
      <c r="E3118">
        <v>-46.331826100000001</v>
      </c>
      <c r="F3118" t="s">
        <v>9418</v>
      </c>
      <c r="G3118">
        <v>659618</v>
      </c>
      <c r="H3118" t="s">
        <v>50</v>
      </c>
    </row>
    <row r="3119" spans="1:8" x14ac:dyDescent="0.3">
      <c r="A3119">
        <v>659619</v>
      </c>
      <c r="B3119">
        <v>89.92</v>
      </c>
      <c r="C3119">
        <v>1</v>
      </c>
      <c r="D3119">
        <v>-23.487898300000001</v>
      </c>
      <c r="E3119">
        <v>-46.621908699999999</v>
      </c>
      <c r="F3119" t="s">
        <v>9418</v>
      </c>
      <c r="G3119">
        <v>659619</v>
      </c>
      <c r="H3119" t="s">
        <v>9517</v>
      </c>
    </row>
    <row r="3120" spans="1:8" x14ac:dyDescent="0.3">
      <c r="A3120">
        <v>659621</v>
      </c>
      <c r="B3120">
        <v>40.74</v>
      </c>
      <c r="C3120">
        <v>1</v>
      </c>
      <c r="D3120">
        <v>-23.5444575</v>
      </c>
      <c r="E3120">
        <v>-46.568902000000001</v>
      </c>
      <c r="F3120" t="s">
        <v>9418</v>
      </c>
      <c r="G3120">
        <v>659621</v>
      </c>
      <c r="H3120" t="s">
        <v>9514</v>
      </c>
    </row>
    <row r="3121" spans="1:8" x14ac:dyDescent="0.3">
      <c r="A3121">
        <v>659623</v>
      </c>
      <c r="B3121">
        <v>125.1</v>
      </c>
      <c r="C3121">
        <v>2</v>
      </c>
      <c r="D3121">
        <v>-21.7900776</v>
      </c>
      <c r="E3121">
        <v>-48.176665900000003</v>
      </c>
      <c r="F3121" t="s">
        <v>9418</v>
      </c>
      <c r="G3121">
        <v>659623</v>
      </c>
      <c r="H3121" t="s">
        <v>50</v>
      </c>
    </row>
    <row r="3122" spans="1:8" x14ac:dyDescent="0.3">
      <c r="A3122">
        <v>659821</v>
      </c>
      <c r="B3122">
        <v>9337.8099999999977</v>
      </c>
      <c r="C3122">
        <v>32</v>
      </c>
      <c r="D3122">
        <v>-23.4899953</v>
      </c>
      <c r="E3122">
        <v>-46.365319799999902</v>
      </c>
      <c r="F3122" t="s">
        <v>9418</v>
      </c>
      <c r="G3122">
        <v>659821</v>
      </c>
      <c r="H3122" t="s">
        <v>9518</v>
      </c>
    </row>
    <row r="3123" spans="1:8" x14ac:dyDescent="0.3">
      <c r="A3123">
        <v>659822</v>
      </c>
      <c r="B3123">
        <v>23777.49</v>
      </c>
      <c r="C3123">
        <v>58</v>
      </c>
      <c r="D3123">
        <v>-23.2776703</v>
      </c>
      <c r="E3123">
        <v>-45.950930999999997</v>
      </c>
      <c r="F3123" t="s">
        <v>9418</v>
      </c>
      <c r="G3123">
        <v>659822</v>
      </c>
      <c r="H3123" t="s">
        <v>9518</v>
      </c>
    </row>
    <row r="3124" spans="1:8" x14ac:dyDescent="0.3">
      <c r="A3124">
        <v>659823</v>
      </c>
      <c r="B3124">
        <v>8255.4699999999993</v>
      </c>
      <c r="C3124">
        <v>44</v>
      </c>
      <c r="D3124">
        <v>-23.0383432</v>
      </c>
      <c r="E3124">
        <v>-45.565262399999902</v>
      </c>
      <c r="F3124" t="s">
        <v>9418</v>
      </c>
      <c r="G3124">
        <v>659823</v>
      </c>
      <c r="H3124" t="s">
        <v>9518</v>
      </c>
    </row>
    <row r="3125" spans="1:8" x14ac:dyDescent="0.3">
      <c r="A3125">
        <v>659825</v>
      </c>
      <c r="B3125">
        <v>10481.959999999995</v>
      </c>
      <c r="C3125">
        <v>34</v>
      </c>
      <c r="D3125">
        <v>-23.5707117</v>
      </c>
      <c r="E3125">
        <v>-46.042756500000003</v>
      </c>
      <c r="F3125" t="s">
        <v>9418</v>
      </c>
      <c r="G3125">
        <v>659825</v>
      </c>
      <c r="H3125" t="s">
        <v>9518</v>
      </c>
    </row>
    <row r="3126" spans="1:8" x14ac:dyDescent="0.3">
      <c r="A3126">
        <v>659836</v>
      </c>
      <c r="B3126">
        <v>22539.7</v>
      </c>
      <c r="C3126">
        <v>64</v>
      </c>
      <c r="D3126">
        <v>-23.667121999999999</v>
      </c>
      <c r="E3126">
        <v>-46.724829700000001</v>
      </c>
      <c r="F3126" t="s">
        <v>9418</v>
      </c>
      <c r="G3126">
        <v>659836</v>
      </c>
      <c r="H3126" t="s">
        <v>9519</v>
      </c>
    </row>
    <row r="3127" spans="1:8" x14ac:dyDescent="0.3">
      <c r="A3127">
        <v>659838</v>
      </c>
      <c r="B3127">
        <v>7360.8799999999974</v>
      </c>
      <c r="C3127">
        <v>43</v>
      </c>
      <c r="D3127">
        <v>-23.652584099999999</v>
      </c>
      <c r="E3127">
        <v>-46.7338284</v>
      </c>
      <c r="F3127" t="s">
        <v>9418</v>
      </c>
      <c r="G3127">
        <v>659838</v>
      </c>
      <c r="H3127" t="s">
        <v>9519</v>
      </c>
    </row>
    <row r="3128" spans="1:8" x14ac:dyDescent="0.3">
      <c r="A3128">
        <v>659839</v>
      </c>
      <c r="B3128">
        <v>9291.36</v>
      </c>
      <c r="C3128">
        <v>48</v>
      </c>
      <c r="D3128">
        <v>-23.643764099999999</v>
      </c>
      <c r="E3128">
        <v>-46.808405200000003</v>
      </c>
      <c r="F3128" t="s">
        <v>9418</v>
      </c>
      <c r="G3128">
        <v>659839</v>
      </c>
      <c r="H3128" t="s">
        <v>8394</v>
      </c>
    </row>
    <row r="3129" spans="1:8" x14ac:dyDescent="0.3">
      <c r="A3129">
        <v>660431</v>
      </c>
      <c r="B3129">
        <v>19.149999999999999</v>
      </c>
      <c r="C3129">
        <v>5</v>
      </c>
      <c r="D3129">
        <v>-22.550659700000001</v>
      </c>
      <c r="E3129">
        <v>-47.923421300000001</v>
      </c>
      <c r="F3129" t="s">
        <v>9418</v>
      </c>
      <c r="G3129">
        <v>660431</v>
      </c>
      <c r="H3129" t="s">
        <v>9520</v>
      </c>
    </row>
    <row r="3130" spans="1:8" x14ac:dyDescent="0.3">
      <c r="A3130">
        <v>660705</v>
      </c>
      <c r="B3130">
        <v>84698.7</v>
      </c>
      <c r="C3130">
        <v>52</v>
      </c>
      <c r="D3130">
        <v>-23.698498799999999</v>
      </c>
      <c r="E3130">
        <v>-46.647942699999902</v>
      </c>
      <c r="F3130" t="s">
        <v>9418</v>
      </c>
      <c r="G3130">
        <v>660705</v>
      </c>
      <c r="H3130" t="s">
        <v>9397</v>
      </c>
    </row>
    <row r="3131" spans="1:8" x14ac:dyDescent="0.3">
      <c r="A3131">
        <v>660789</v>
      </c>
      <c r="B3131">
        <v>7581.43</v>
      </c>
      <c r="C3131">
        <v>39</v>
      </c>
      <c r="D3131">
        <v>-23.3058847</v>
      </c>
      <c r="E3131">
        <v>-45.964534099999902</v>
      </c>
      <c r="F3131" t="s">
        <v>9418</v>
      </c>
      <c r="G3131">
        <v>660789</v>
      </c>
      <c r="H3131" t="s">
        <v>9521</v>
      </c>
    </row>
    <row r="3132" spans="1:8" x14ac:dyDescent="0.3">
      <c r="A3132">
        <v>660825</v>
      </c>
      <c r="B3132">
        <v>78395.740000000005</v>
      </c>
      <c r="C3132">
        <v>97</v>
      </c>
      <c r="D3132">
        <v>-22.3454394</v>
      </c>
      <c r="E3132">
        <v>-46.947619299999999</v>
      </c>
      <c r="F3132" t="s">
        <v>9418</v>
      </c>
      <c r="G3132">
        <v>660825</v>
      </c>
      <c r="H3132" t="s">
        <v>9522</v>
      </c>
    </row>
    <row r="3133" spans="1:8" x14ac:dyDescent="0.3">
      <c r="A3133">
        <v>660974</v>
      </c>
      <c r="B3133">
        <v>4769.3499999999995</v>
      </c>
      <c r="C3133">
        <v>28</v>
      </c>
      <c r="D3133">
        <v>-23.197177700000001</v>
      </c>
      <c r="E3133">
        <v>-46.874574199999998</v>
      </c>
      <c r="F3133" t="s">
        <v>9418</v>
      </c>
      <c r="G3133">
        <v>660974</v>
      </c>
      <c r="H3133" t="s">
        <v>7216</v>
      </c>
    </row>
    <row r="3134" spans="1:8" x14ac:dyDescent="0.3">
      <c r="A3134">
        <v>660975</v>
      </c>
      <c r="B3134">
        <v>5547.6799999999994</v>
      </c>
      <c r="C3134">
        <v>33</v>
      </c>
      <c r="D3134">
        <v>-23.186385900000001</v>
      </c>
      <c r="E3134">
        <v>-46.875331699999997</v>
      </c>
      <c r="F3134" t="s">
        <v>9418</v>
      </c>
      <c r="G3134">
        <v>660975</v>
      </c>
      <c r="H3134" t="s">
        <v>7216</v>
      </c>
    </row>
    <row r="3135" spans="1:8" x14ac:dyDescent="0.3">
      <c r="A3135">
        <v>660976</v>
      </c>
      <c r="B3135">
        <v>4974.74</v>
      </c>
      <c r="C3135">
        <v>28</v>
      </c>
      <c r="D3135">
        <v>-23.210487700000002</v>
      </c>
      <c r="E3135">
        <v>-46.846499000000001</v>
      </c>
      <c r="F3135" t="s">
        <v>9418</v>
      </c>
      <c r="G3135">
        <v>660976</v>
      </c>
      <c r="H3135" t="s">
        <v>7216</v>
      </c>
    </row>
    <row r="3136" spans="1:8" x14ac:dyDescent="0.3">
      <c r="A3136">
        <v>660977</v>
      </c>
      <c r="B3136">
        <v>6149.3600000000006</v>
      </c>
      <c r="C3136">
        <v>35</v>
      </c>
      <c r="D3136">
        <v>-23.207393799999998</v>
      </c>
      <c r="E3136">
        <v>-46.8804832</v>
      </c>
      <c r="F3136" t="s">
        <v>9418</v>
      </c>
      <c r="G3136">
        <v>660977</v>
      </c>
      <c r="H3136" t="s">
        <v>7216</v>
      </c>
    </row>
    <row r="3137" spans="1:8" x14ac:dyDescent="0.3">
      <c r="A3137">
        <v>660978</v>
      </c>
      <c r="B3137">
        <v>16613.570000000003</v>
      </c>
      <c r="C3137">
        <v>64</v>
      </c>
      <c r="D3137">
        <v>-23.1870017</v>
      </c>
      <c r="E3137">
        <v>-46.898057100000003</v>
      </c>
      <c r="F3137" t="s">
        <v>9418</v>
      </c>
      <c r="G3137">
        <v>660978</v>
      </c>
      <c r="H3137" t="s">
        <v>7216</v>
      </c>
    </row>
    <row r="3138" spans="1:8" x14ac:dyDescent="0.3">
      <c r="A3138">
        <v>660979</v>
      </c>
      <c r="B3138">
        <v>6893.7399999999989</v>
      </c>
      <c r="C3138">
        <v>37</v>
      </c>
      <c r="D3138">
        <v>-23.184334700000001</v>
      </c>
      <c r="E3138">
        <v>-46.888666000000001</v>
      </c>
      <c r="F3138" t="s">
        <v>9418</v>
      </c>
      <c r="G3138">
        <v>660979</v>
      </c>
      <c r="H3138" t="s">
        <v>7216</v>
      </c>
    </row>
    <row r="3139" spans="1:8" x14ac:dyDescent="0.3">
      <c r="A3139">
        <v>660980</v>
      </c>
      <c r="B3139">
        <v>9093.3999999999978</v>
      </c>
      <c r="C3139">
        <v>43</v>
      </c>
      <c r="D3139">
        <v>-23.0271483</v>
      </c>
      <c r="E3139">
        <v>-46.978343700000003</v>
      </c>
      <c r="F3139" t="s">
        <v>9418</v>
      </c>
      <c r="G3139">
        <v>660980</v>
      </c>
      <c r="H3139" t="s">
        <v>7216</v>
      </c>
    </row>
    <row r="3140" spans="1:8" x14ac:dyDescent="0.3">
      <c r="A3140">
        <v>660981</v>
      </c>
      <c r="B3140">
        <v>13498.39</v>
      </c>
      <c r="C3140">
        <v>57</v>
      </c>
      <c r="D3140">
        <v>-23.332736100000002</v>
      </c>
      <c r="E3140">
        <v>-46.727437999999999</v>
      </c>
      <c r="F3140" t="s">
        <v>9418</v>
      </c>
      <c r="G3140">
        <v>660981</v>
      </c>
      <c r="H3140" t="s">
        <v>7216</v>
      </c>
    </row>
    <row r="3141" spans="1:8" x14ac:dyDescent="0.3">
      <c r="A3141">
        <v>660982</v>
      </c>
      <c r="B3141">
        <v>12716.19</v>
      </c>
      <c r="C3141">
        <v>52</v>
      </c>
      <c r="D3141">
        <v>-23.212574499999999</v>
      </c>
      <c r="E3141">
        <v>-46.832442</v>
      </c>
      <c r="F3141" t="s">
        <v>9418</v>
      </c>
      <c r="G3141">
        <v>660982</v>
      </c>
      <c r="H3141" t="s">
        <v>7216</v>
      </c>
    </row>
    <row r="3142" spans="1:8" x14ac:dyDescent="0.3">
      <c r="A3142">
        <v>660983</v>
      </c>
      <c r="B3142">
        <v>15685.079999999998</v>
      </c>
      <c r="C3142">
        <v>60</v>
      </c>
      <c r="D3142">
        <v>-23.154419699999998</v>
      </c>
      <c r="E3142">
        <v>-47.054337599999997</v>
      </c>
      <c r="F3142" t="s">
        <v>9418</v>
      </c>
      <c r="G3142">
        <v>660983</v>
      </c>
      <c r="H3142" t="s">
        <v>7216</v>
      </c>
    </row>
    <row r="3143" spans="1:8" x14ac:dyDescent="0.3">
      <c r="A3143">
        <v>660984</v>
      </c>
      <c r="B3143">
        <v>8040.5800000000017</v>
      </c>
      <c r="C3143">
        <v>40</v>
      </c>
      <c r="D3143">
        <v>-23.189519799999999</v>
      </c>
      <c r="E3143">
        <v>-46.871294900000002</v>
      </c>
      <c r="F3143" t="s">
        <v>9418</v>
      </c>
      <c r="G3143">
        <v>660984</v>
      </c>
      <c r="H3143" t="s">
        <v>7216</v>
      </c>
    </row>
    <row r="3144" spans="1:8" x14ac:dyDescent="0.3">
      <c r="A3144">
        <v>660985</v>
      </c>
      <c r="B3144">
        <v>11003.909999999998</v>
      </c>
      <c r="C3144">
        <v>51</v>
      </c>
      <c r="D3144">
        <v>-23.2028772</v>
      </c>
      <c r="E3144">
        <v>-46.783584900000001</v>
      </c>
      <c r="F3144" t="s">
        <v>9418</v>
      </c>
      <c r="G3144">
        <v>660985</v>
      </c>
      <c r="H3144" t="s">
        <v>7216</v>
      </c>
    </row>
    <row r="3145" spans="1:8" x14ac:dyDescent="0.3">
      <c r="A3145">
        <v>660986</v>
      </c>
      <c r="B3145">
        <v>48575.799999999988</v>
      </c>
      <c r="C3145">
        <v>88</v>
      </c>
      <c r="D3145">
        <v>-23.1696743</v>
      </c>
      <c r="E3145">
        <v>-46.909610999999998</v>
      </c>
      <c r="F3145" t="s">
        <v>9418</v>
      </c>
      <c r="G3145">
        <v>660986</v>
      </c>
      <c r="H3145" t="s">
        <v>9523</v>
      </c>
    </row>
    <row r="3146" spans="1:8" x14ac:dyDescent="0.3">
      <c r="A3146">
        <v>660987</v>
      </c>
      <c r="B3146">
        <v>6024.5899999999992</v>
      </c>
      <c r="C3146">
        <v>32</v>
      </c>
      <c r="D3146">
        <v>-23.180240699999999</v>
      </c>
      <c r="E3146">
        <v>-46.914634799999902</v>
      </c>
      <c r="F3146" t="s">
        <v>9418</v>
      </c>
      <c r="G3146">
        <v>660987</v>
      </c>
      <c r="H3146" t="s">
        <v>9523</v>
      </c>
    </row>
    <row r="3147" spans="1:8" x14ac:dyDescent="0.3">
      <c r="A3147">
        <v>660988</v>
      </c>
      <c r="B3147">
        <v>46653.510000000009</v>
      </c>
      <c r="C3147">
        <v>85</v>
      </c>
      <c r="D3147">
        <v>-23.188230900000001</v>
      </c>
      <c r="E3147">
        <v>-46.856195999999997</v>
      </c>
      <c r="F3147" t="s">
        <v>9418</v>
      </c>
      <c r="G3147">
        <v>660988</v>
      </c>
      <c r="H3147" t="s">
        <v>9523</v>
      </c>
    </row>
    <row r="3148" spans="1:8" x14ac:dyDescent="0.3">
      <c r="A3148">
        <v>660989</v>
      </c>
      <c r="B3148">
        <v>22549.399999999998</v>
      </c>
      <c r="C3148">
        <v>78</v>
      </c>
      <c r="D3148">
        <v>-23.2022683</v>
      </c>
      <c r="E3148">
        <v>-46.861906300000001</v>
      </c>
      <c r="F3148" t="s">
        <v>9418</v>
      </c>
      <c r="G3148">
        <v>660989</v>
      </c>
      <c r="H3148" t="s">
        <v>9523</v>
      </c>
    </row>
    <row r="3149" spans="1:8" x14ac:dyDescent="0.3">
      <c r="A3149">
        <v>661004</v>
      </c>
      <c r="B3149">
        <v>23656.589999999986</v>
      </c>
      <c r="C3149">
        <v>66</v>
      </c>
      <c r="D3149">
        <v>-23.2056997</v>
      </c>
      <c r="E3149">
        <v>-46.882920299999903</v>
      </c>
      <c r="F3149" t="s">
        <v>9418</v>
      </c>
      <c r="G3149">
        <v>661004</v>
      </c>
      <c r="H3149" t="s">
        <v>9524</v>
      </c>
    </row>
    <row r="3150" spans="1:8" x14ac:dyDescent="0.3">
      <c r="A3150">
        <v>661005</v>
      </c>
      <c r="B3150">
        <v>34702.429999999993</v>
      </c>
      <c r="C3150">
        <v>69</v>
      </c>
      <c r="D3150">
        <v>-23.1834737</v>
      </c>
      <c r="E3150">
        <v>-46.967093200000001</v>
      </c>
      <c r="F3150" t="s">
        <v>9418</v>
      </c>
      <c r="G3150">
        <v>661005</v>
      </c>
      <c r="H3150" t="s">
        <v>9524</v>
      </c>
    </row>
    <row r="3151" spans="1:8" x14ac:dyDescent="0.3">
      <c r="A3151">
        <v>661006</v>
      </c>
      <c r="B3151">
        <v>16105.989999999998</v>
      </c>
      <c r="C3151">
        <v>57</v>
      </c>
      <c r="D3151">
        <v>-23.183836599999999</v>
      </c>
      <c r="E3151">
        <v>-46.877634099999902</v>
      </c>
      <c r="F3151" t="s">
        <v>9418</v>
      </c>
      <c r="G3151">
        <v>661006</v>
      </c>
      <c r="H3151" t="s">
        <v>9524</v>
      </c>
    </row>
    <row r="3152" spans="1:8" x14ac:dyDescent="0.3">
      <c r="A3152">
        <v>661007</v>
      </c>
      <c r="B3152">
        <v>19097.820000000003</v>
      </c>
      <c r="C3152">
        <v>60</v>
      </c>
      <c r="D3152">
        <v>-23.145765000000001</v>
      </c>
      <c r="E3152">
        <v>-46.915481999999997</v>
      </c>
      <c r="F3152" t="s">
        <v>9418</v>
      </c>
      <c r="G3152">
        <v>661007</v>
      </c>
      <c r="H3152" t="s">
        <v>9524</v>
      </c>
    </row>
    <row r="3153" spans="1:8" x14ac:dyDescent="0.3">
      <c r="A3153">
        <v>661077</v>
      </c>
      <c r="B3153">
        <v>183.32000000000002</v>
      </c>
      <c r="C3153">
        <v>11</v>
      </c>
      <c r="D3153">
        <v>-23.449177299999999</v>
      </c>
      <c r="E3153">
        <v>-46.599055800000002</v>
      </c>
      <c r="F3153" t="s">
        <v>9418</v>
      </c>
      <c r="G3153">
        <v>661077</v>
      </c>
      <c r="H3153" t="s">
        <v>9525</v>
      </c>
    </row>
    <row r="3154" spans="1:8" x14ac:dyDescent="0.3">
      <c r="A3154">
        <v>661403</v>
      </c>
      <c r="B3154">
        <v>11902.27</v>
      </c>
      <c r="C3154">
        <v>31</v>
      </c>
      <c r="D3154">
        <v>-23.550934099999999</v>
      </c>
      <c r="E3154">
        <v>-46.488649500000001</v>
      </c>
      <c r="F3154" t="s">
        <v>9418</v>
      </c>
      <c r="G3154">
        <v>661403</v>
      </c>
      <c r="H3154" t="s">
        <v>9526</v>
      </c>
    </row>
    <row r="3155" spans="1:8" x14ac:dyDescent="0.3">
      <c r="A3155">
        <v>661404</v>
      </c>
      <c r="B3155">
        <v>22110.479999999996</v>
      </c>
      <c r="C3155">
        <v>32</v>
      </c>
      <c r="D3155">
        <v>-23.6018373</v>
      </c>
      <c r="E3155">
        <v>-46.530811100000001</v>
      </c>
      <c r="F3155" t="s">
        <v>9418</v>
      </c>
      <c r="G3155">
        <v>661404</v>
      </c>
      <c r="H3155" t="s">
        <v>9526</v>
      </c>
    </row>
    <row r="3156" spans="1:8" x14ac:dyDescent="0.3">
      <c r="A3156">
        <v>661405</v>
      </c>
      <c r="B3156">
        <v>23997.71</v>
      </c>
      <c r="C3156">
        <v>40</v>
      </c>
      <c r="D3156">
        <v>-23.531359599999998</v>
      </c>
      <c r="E3156">
        <v>-46.436606099999999</v>
      </c>
      <c r="F3156" t="s">
        <v>9418</v>
      </c>
      <c r="G3156">
        <v>661405</v>
      </c>
      <c r="H3156" t="s">
        <v>9526</v>
      </c>
    </row>
    <row r="3157" spans="1:8" x14ac:dyDescent="0.3">
      <c r="A3157">
        <v>661406</v>
      </c>
      <c r="B3157">
        <v>22496.650000000005</v>
      </c>
      <c r="C3157">
        <v>34</v>
      </c>
      <c r="D3157">
        <v>-23.498681399999999</v>
      </c>
      <c r="E3157">
        <v>-46.455114100000003</v>
      </c>
      <c r="F3157" t="s">
        <v>9418</v>
      </c>
      <c r="G3157">
        <v>661406</v>
      </c>
      <c r="H3157" t="s">
        <v>9526</v>
      </c>
    </row>
    <row r="3158" spans="1:8" x14ac:dyDescent="0.3">
      <c r="A3158">
        <v>661407</v>
      </c>
      <c r="B3158">
        <v>25637.61</v>
      </c>
      <c r="C3158">
        <v>34</v>
      </c>
      <c r="D3158">
        <v>-23.494115799999999</v>
      </c>
      <c r="E3158">
        <v>-46.412887099999999</v>
      </c>
      <c r="F3158" t="s">
        <v>9418</v>
      </c>
      <c r="G3158">
        <v>661407</v>
      </c>
      <c r="H3158" t="s">
        <v>9526</v>
      </c>
    </row>
    <row r="3159" spans="1:8" x14ac:dyDescent="0.3">
      <c r="A3159">
        <v>661408</v>
      </c>
      <c r="B3159">
        <v>27160.029999999992</v>
      </c>
      <c r="C3159">
        <v>36</v>
      </c>
      <c r="D3159">
        <v>-23.543421599999999</v>
      </c>
      <c r="E3159">
        <v>-46.316231899999998</v>
      </c>
      <c r="F3159" t="s">
        <v>9418</v>
      </c>
      <c r="G3159">
        <v>661408</v>
      </c>
      <c r="H3159" t="s">
        <v>9526</v>
      </c>
    </row>
    <row r="3160" spans="1:8" x14ac:dyDescent="0.3">
      <c r="A3160">
        <v>661409</v>
      </c>
      <c r="B3160">
        <v>15211.970000000001</v>
      </c>
      <c r="C3160">
        <v>28</v>
      </c>
      <c r="D3160">
        <v>-23.517945900000001</v>
      </c>
      <c r="E3160">
        <v>-46.179525899999902</v>
      </c>
      <c r="F3160" t="s">
        <v>9418</v>
      </c>
      <c r="G3160">
        <v>661409</v>
      </c>
      <c r="H3160" t="s">
        <v>9526</v>
      </c>
    </row>
    <row r="3161" spans="1:8" x14ac:dyDescent="0.3">
      <c r="A3161">
        <v>661604</v>
      </c>
      <c r="B3161">
        <v>4008.2099999999996</v>
      </c>
      <c r="C3161">
        <v>23</v>
      </c>
      <c r="D3161">
        <v>-23.641310300000001</v>
      </c>
      <c r="E3161">
        <v>-46.804403499999999</v>
      </c>
      <c r="F3161" t="s">
        <v>9418</v>
      </c>
      <c r="G3161">
        <v>661604</v>
      </c>
      <c r="H3161" t="s">
        <v>9527</v>
      </c>
    </row>
    <row r="3162" spans="1:8" x14ac:dyDescent="0.3">
      <c r="A3162">
        <v>661787</v>
      </c>
      <c r="B3162">
        <v>5650.2300000000014</v>
      </c>
      <c r="C3162">
        <v>19</v>
      </c>
      <c r="D3162">
        <v>-22.445836100000001</v>
      </c>
      <c r="E3162">
        <v>-46.963462700000001</v>
      </c>
      <c r="F3162" t="s">
        <v>9418</v>
      </c>
      <c r="G3162">
        <v>661787</v>
      </c>
      <c r="H3162" t="s">
        <v>9528</v>
      </c>
    </row>
    <row r="3163" spans="1:8" x14ac:dyDescent="0.3">
      <c r="A3163">
        <v>661788</v>
      </c>
      <c r="B3163">
        <v>16437.029999999995</v>
      </c>
      <c r="C3163">
        <v>27</v>
      </c>
      <c r="D3163">
        <v>-22.4203726</v>
      </c>
      <c r="E3163">
        <v>-46.960322099999999</v>
      </c>
      <c r="F3163" t="s">
        <v>9418</v>
      </c>
      <c r="G3163">
        <v>661788</v>
      </c>
      <c r="H3163" t="s">
        <v>9528</v>
      </c>
    </row>
    <row r="3164" spans="1:8" x14ac:dyDescent="0.3">
      <c r="A3164">
        <v>661789</v>
      </c>
      <c r="B3164">
        <v>2017.48</v>
      </c>
      <c r="C3164">
        <v>10</v>
      </c>
      <c r="D3164">
        <v>-22.3655793</v>
      </c>
      <c r="E3164">
        <v>-46.9435608</v>
      </c>
      <c r="F3164" t="s">
        <v>9418</v>
      </c>
      <c r="G3164">
        <v>661789</v>
      </c>
      <c r="H3164" t="s">
        <v>9529</v>
      </c>
    </row>
    <row r="3165" spans="1:8" x14ac:dyDescent="0.3">
      <c r="A3165">
        <v>661790</v>
      </c>
      <c r="B3165">
        <v>6770.920000000001</v>
      </c>
      <c r="C3165">
        <v>21</v>
      </c>
      <c r="D3165">
        <v>-22.4408958</v>
      </c>
      <c r="E3165">
        <v>-46.936483899999999</v>
      </c>
      <c r="F3165" t="s">
        <v>9418</v>
      </c>
      <c r="G3165">
        <v>661790</v>
      </c>
      <c r="H3165" t="s">
        <v>9529</v>
      </c>
    </row>
    <row r="3166" spans="1:8" x14ac:dyDescent="0.3">
      <c r="A3166">
        <v>661791</v>
      </c>
      <c r="B3166">
        <v>5028.74</v>
      </c>
      <c r="C3166">
        <v>18</v>
      </c>
      <c r="D3166">
        <v>-22.340226300000001</v>
      </c>
      <c r="E3166">
        <v>-47.168473400000003</v>
      </c>
      <c r="F3166" t="s">
        <v>9418</v>
      </c>
      <c r="G3166">
        <v>661791</v>
      </c>
      <c r="H3166" t="s">
        <v>9529</v>
      </c>
    </row>
    <row r="3167" spans="1:8" x14ac:dyDescent="0.3">
      <c r="A3167">
        <v>661921</v>
      </c>
      <c r="B3167">
        <v>61224.20999999997</v>
      </c>
      <c r="C3167">
        <v>109</v>
      </c>
      <c r="D3167">
        <v>-22.338235600000001</v>
      </c>
      <c r="E3167">
        <v>-49.066033599999997</v>
      </c>
      <c r="F3167" t="s">
        <v>9418</v>
      </c>
      <c r="G3167">
        <v>661921</v>
      </c>
      <c r="H3167" t="s">
        <v>9530</v>
      </c>
    </row>
    <row r="3168" spans="1:8" x14ac:dyDescent="0.3">
      <c r="A3168">
        <v>661922</v>
      </c>
      <c r="B3168">
        <v>26745.489999999998</v>
      </c>
      <c r="C3168">
        <v>104</v>
      </c>
      <c r="D3168">
        <v>-22.326045000000001</v>
      </c>
      <c r="E3168">
        <v>-49.089070900000003</v>
      </c>
      <c r="F3168" t="s">
        <v>9418</v>
      </c>
      <c r="G3168">
        <v>661922</v>
      </c>
      <c r="H3168" t="s">
        <v>9530</v>
      </c>
    </row>
    <row r="3169" spans="1:8" x14ac:dyDescent="0.3">
      <c r="A3169">
        <v>661923</v>
      </c>
      <c r="B3169">
        <v>14802.769999999997</v>
      </c>
      <c r="C3169">
        <v>94</v>
      </c>
      <c r="D3169">
        <v>-22.295870600000001</v>
      </c>
      <c r="E3169">
        <v>-49.045952300000003</v>
      </c>
      <c r="F3169" t="s">
        <v>9418</v>
      </c>
      <c r="G3169">
        <v>661923</v>
      </c>
      <c r="H3169" t="s">
        <v>9530</v>
      </c>
    </row>
    <row r="3170" spans="1:8" x14ac:dyDescent="0.3">
      <c r="A3170">
        <v>661976</v>
      </c>
      <c r="B3170">
        <v>2331.0000000000005</v>
      </c>
      <c r="C3170">
        <v>9</v>
      </c>
      <c r="D3170">
        <v>-23.488261600000001</v>
      </c>
      <c r="E3170">
        <v>-46.879801299999997</v>
      </c>
      <c r="F3170" t="s">
        <v>9418</v>
      </c>
      <c r="G3170">
        <v>661976</v>
      </c>
      <c r="H3170" t="s">
        <v>9531</v>
      </c>
    </row>
    <row r="3171" spans="1:8" x14ac:dyDescent="0.3">
      <c r="A3171">
        <v>662056</v>
      </c>
      <c r="B3171">
        <v>26022.479999999992</v>
      </c>
      <c r="C3171">
        <v>46</v>
      </c>
      <c r="D3171">
        <v>-23.699237400000001</v>
      </c>
      <c r="E3171">
        <v>-46.549951800000002</v>
      </c>
      <c r="F3171" t="s">
        <v>9418</v>
      </c>
      <c r="G3171">
        <v>662056</v>
      </c>
      <c r="H3171" t="s">
        <v>9532</v>
      </c>
    </row>
    <row r="3172" spans="1:8" x14ac:dyDescent="0.3">
      <c r="A3172">
        <v>662141</v>
      </c>
      <c r="B3172">
        <v>12440.910000000002</v>
      </c>
      <c r="C3172">
        <v>40</v>
      </c>
      <c r="D3172">
        <v>-22.754878600000001</v>
      </c>
      <c r="E3172">
        <v>-47.361766000000003</v>
      </c>
      <c r="F3172" t="s">
        <v>9418</v>
      </c>
      <c r="G3172">
        <v>662141</v>
      </c>
      <c r="H3172" t="s">
        <v>9533</v>
      </c>
    </row>
    <row r="3173" spans="1:8" x14ac:dyDescent="0.3">
      <c r="A3173">
        <v>662791</v>
      </c>
      <c r="B3173">
        <v>39035.349999999991</v>
      </c>
      <c r="C3173">
        <v>60</v>
      </c>
      <c r="D3173">
        <v>-23.657993900000001</v>
      </c>
      <c r="E3173">
        <v>-46.815164000000003</v>
      </c>
      <c r="F3173" t="s">
        <v>9418</v>
      </c>
      <c r="G3173">
        <v>662791</v>
      </c>
      <c r="H3173" t="s">
        <v>9534</v>
      </c>
    </row>
    <row r="3174" spans="1:8" x14ac:dyDescent="0.3">
      <c r="A3174">
        <v>663467</v>
      </c>
      <c r="B3174">
        <v>5709.37</v>
      </c>
      <c r="C3174">
        <v>28</v>
      </c>
      <c r="D3174">
        <v>-23.586093699999999</v>
      </c>
      <c r="E3174">
        <v>-46.604076300000003</v>
      </c>
      <c r="F3174" t="s">
        <v>9418</v>
      </c>
      <c r="G3174">
        <v>663467</v>
      </c>
      <c r="H3174" t="s">
        <v>9535</v>
      </c>
    </row>
    <row r="3175" spans="1:8" x14ac:dyDescent="0.3">
      <c r="A3175">
        <v>663564</v>
      </c>
      <c r="B3175">
        <v>10252.940000000002</v>
      </c>
      <c r="C3175">
        <v>44</v>
      </c>
      <c r="D3175">
        <v>-22.814907999999999</v>
      </c>
      <c r="E3175">
        <v>-47.285908599999999</v>
      </c>
      <c r="F3175" t="s">
        <v>9418</v>
      </c>
      <c r="G3175">
        <v>663564</v>
      </c>
      <c r="H3175" t="s">
        <v>9536</v>
      </c>
    </row>
    <row r="3176" spans="1:8" x14ac:dyDescent="0.3">
      <c r="A3176">
        <v>663707</v>
      </c>
      <c r="B3176">
        <v>58.800000000000004</v>
      </c>
      <c r="C3176">
        <v>3</v>
      </c>
      <c r="D3176">
        <v>-23.648283599999999</v>
      </c>
      <c r="E3176">
        <v>-46.688715299999998</v>
      </c>
      <c r="F3176" t="s">
        <v>9418</v>
      </c>
      <c r="G3176">
        <v>663707</v>
      </c>
      <c r="H3176" t="s">
        <v>9537</v>
      </c>
    </row>
    <row r="3177" spans="1:8" x14ac:dyDescent="0.3">
      <c r="A3177">
        <v>663845</v>
      </c>
      <c r="B3177">
        <v>5201.07</v>
      </c>
      <c r="C3177">
        <v>27</v>
      </c>
      <c r="D3177">
        <v>-23.6384753</v>
      </c>
      <c r="E3177">
        <v>-46.517949399999999</v>
      </c>
      <c r="F3177" t="s">
        <v>9418</v>
      </c>
      <c r="G3177">
        <v>663845</v>
      </c>
      <c r="H3177" t="s">
        <v>9538</v>
      </c>
    </row>
    <row r="3178" spans="1:8" x14ac:dyDescent="0.3">
      <c r="A3178">
        <v>663846</v>
      </c>
      <c r="B3178">
        <v>6957.1600000000008</v>
      </c>
      <c r="C3178">
        <v>39</v>
      </c>
      <c r="D3178">
        <v>-23.654799499999999</v>
      </c>
      <c r="E3178">
        <v>-46.525964399999999</v>
      </c>
      <c r="F3178" t="s">
        <v>9418</v>
      </c>
      <c r="G3178">
        <v>663846</v>
      </c>
      <c r="H3178" t="s">
        <v>9538</v>
      </c>
    </row>
    <row r="3179" spans="1:8" x14ac:dyDescent="0.3">
      <c r="A3179">
        <v>663848</v>
      </c>
      <c r="B3179">
        <v>11643.239999999996</v>
      </c>
      <c r="C3179">
        <v>80</v>
      </c>
      <c r="D3179">
        <v>-23.714969</v>
      </c>
      <c r="E3179">
        <v>-46.553660999999998</v>
      </c>
      <c r="F3179" t="s">
        <v>9418</v>
      </c>
      <c r="G3179">
        <v>663848</v>
      </c>
      <c r="H3179" t="s">
        <v>9538</v>
      </c>
    </row>
    <row r="3180" spans="1:8" x14ac:dyDescent="0.3">
      <c r="A3180">
        <v>663849</v>
      </c>
      <c r="B3180">
        <v>13744.729999999998</v>
      </c>
      <c r="C3180">
        <v>64</v>
      </c>
      <c r="D3180">
        <v>-23.628891500000002</v>
      </c>
      <c r="E3180">
        <v>-46.5529188</v>
      </c>
      <c r="F3180" t="s">
        <v>9418</v>
      </c>
      <c r="G3180">
        <v>663849</v>
      </c>
      <c r="H3180" t="s">
        <v>9538</v>
      </c>
    </row>
    <row r="3181" spans="1:8" x14ac:dyDescent="0.3">
      <c r="A3181">
        <v>663850</v>
      </c>
      <c r="B3181">
        <v>591.85</v>
      </c>
      <c r="C3181">
        <v>2</v>
      </c>
      <c r="D3181">
        <v>-23.358871000000001</v>
      </c>
      <c r="E3181">
        <v>-47.874062100000003</v>
      </c>
      <c r="F3181" t="s">
        <v>9418</v>
      </c>
      <c r="G3181">
        <v>663850</v>
      </c>
      <c r="H3181" t="s">
        <v>9538</v>
      </c>
    </row>
    <row r="3182" spans="1:8" x14ac:dyDescent="0.3">
      <c r="A3182">
        <v>663851</v>
      </c>
      <c r="B3182">
        <v>8978.65</v>
      </c>
      <c r="C3182">
        <v>57</v>
      </c>
      <c r="D3182">
        <v>-23.162571100000001</v>
      </c>
      <c r="E3182">
        <v>-45.895436099999998</v>
      </c>
      <c r="F3182" t="s">
        <v>9418</v>
      </c>
      <c r="G3182">
        <v>663851</v>
      </c>
      <c r="H3182" t="s">
        <v>9538</v>
      </c>
    </row>
    <row r="3183" spans="1:8" x14ac:dyDescent="0.3">
      <c r="A3183">
        <v>663852</v>
      </c>
      <c r="B3183">
        <v>28271.460000000014</v>
      </c>
      <c r="C3183">
        <v>89</v>
      </c>
      <c r="D3183">
        <v>-23.697364799999999</v>
      </c>
      <c r="E3183">
        <v>-46.444037599999902</v>
      </c>
      <c r="F3183" t="s">
        <v>9418</v>
      </c>
      <c r="G3183">
        <v>663852</v>
      </c>
      <c r="H3183" t="s">
        <v>9539</v>
      </c>
    </row>
    <row r="3184" spans="1:8" x14ac:dyDescent="0.3">
      <c r="A3184">
        <v>663853</v>
      </c>
      <c r="B3184">
        <v>11254.119999999999</v>
      </c>
      <c r="C3184">
        <v>58</v>
      </c>
      <c r="D3184">
        <v>-23.664363600000001</v>
      </c>
      <c r="E3184">
        <v>-46.523177199999999</v>
      </c>
      <c r="F3184" t="s">
        <v>9418</v>
      </c>
      <c r="G3184">
        <v>663853</v>
      </c>
      <c r="H3184" t="s">
        <v>9538</v>
      </c>
    </row>
    <row r="3185" spans="1:8" x14ac:dyDescent="0.3">
      <c r="A3185">
        <v>663854</v>
      </c>
      <c r="B3185">
        <v>17509.55999999999</v>
      </c>
      <c r="C3185">
        <v>71</v>
      </c>
      <c r="D3185">
        <v>-23.640194399999999</v>
      </c>
      <c r="E3185">
        <v>-46.499295199999999</v>
      </c>
      <c r="F3185" t="s">
        <v>9418</v>
      </c>
      <c r="G3185">
        <v>663854</v>
      </c>
      <c r="H3185" t="s">
        <v>9538</v>
      </c>
    </row>
    <row r="3186" spans="1:8" x14ac:dyDescent="0.3">
      <c r="A3186">
        <v>663855</v>
      </c>
      <c r="B3186">
        <v>6518.3399999999992</v>
      </c>
      <c r="C3186">
        <v>33</v>
      </c>
      <c r="D3186">
        <v>-23.6981234</v>
      </c>
      <c r="E3186">
        <v>-46.506457300000001</v>
      </c>
      <c r="F3186" t="s">
        <v>9418</v>
      </c>
      <c r="G3186">
        <v>663855</v>
      </c>
      <c r="H3186" t="s">
        <v>9539</v>
      </c>
    </row>
    <row r="3187" spans="1:8" x14ac:dyDescent="0.3">
      <c r="A3187">
        <v>663856</v>
      </c>
      <c r="B3187">
        <v>20325.329999999991</v>
      </c>
      <c r="C3187">
        <v>82</v>
      </c>
      <c r="D3187">
        <v>-23.639347000000001</v>
      </c>
      <c r="E3187">
        <v>-46.538668899999998</v>
      </c>
      <c r="F3187" t="s">
        <v>9418</v>
      </c>
      <c r="G3187">
        <v>663856</v>
      </c>
      <c r="H3187" t="s">
        <v>9539</v>
      </c>
    </row>
    <row r="3188" spans="1:8" x14ac:dyDescent="0.3">
      <c r="A3188">
        <v>663857</v>
      </c>
      <c r="B3188">
        <v>6251.19</v>
      </c>
      <c r="C3188">
        <v>27</v>
      </c>
      <c r="D3188">
        <v>-23.686386899999999</v>
      </c>
      <c r="E3188">
        <v>-46.521908199999999</v>
      </c>
      <c r="F3188" t="s">
        <v>9418</v>
      </c>
      <c r="G3188">
        <v>663857</v>
      </c>
      <c r="H3188" t="s">
        <v>9538</v>
      </c>
    </row>
    <row r="3189" spans="1:8" x14ac:dyDescent="0.3">
      <c r="A3189">
        <v>663858</v>
      </c>
      <c r="B3189">
        <v>15276.079999999994</v>
      </c>
      <c r="C3189">
        <v>62</v>
      </c>
      <c r="D3189">
        <v>-23.6644048</v>
      </c>
      <c r="E3189">
        <v>-46.448150699999999</v>
      </c>
      <c r="F3189" t="s">
        <v>9418</v>
      </c>
      <c r="G3189">
        <v>663858</v>
      </c>
      <c r="H3189" t="s">
        <v>9539</v>
      </c>
    </row>
    <row r="3190" spans="1:8" x14ac:dyDescent="0.3">
      <c r="A3190">
        <v>663859</v>
      </c>
      <c r="B3190">
        <v>10769.409999999998</v>
      </c>
      <c r="C3190">
        <v>64</v>
      </c>
      <c r="D3190">
        <v>-23.241837499999999</v>
      </c>
      <c r="E3190">
        <v>-45.9048473</v>
      </c>
      <c r="F3190" t="s">
        <v>9418</v>
      </c>
      <c r="G3190">
        <v>663859</v>
      </c>
      <c r="H3190" t="s">
        <v>9538</v>
      </c>
    </row>
    <row r="3191" spans="1:8" x14ac:dyDescent="0.3">
      <c r="A3191">
        <v>663860</v>
      </c>
      <c r="B3191">
        <v>4145.83</v>
      </c>
      <c r="C3191">
        <v>25</v>
      </c>
      <c r="D3191">
        <v>-23.678104699999999</v>
      </c>
      <c r="E3191">
        <v>-46.538205900000001</v>
      </c>
      <c r="F3191" t="s">
        <v>9418</v>
      </c>
      <c r="G3191">
        <v>663860</v>
      </c>
      <c r="H3191" t="s">
        <v>9538</v>
      </c>
    </row>
    <row r="3192" spans="1:8" x14ac:dyDescent="0.3">
      <c r="A3192">
        <v>663861</v>
      </c>
      <c r="B3192">
        <v>4366.8500000000004</v>
      </c>
      <c r="C3192">
        <v>23</v>
      </c>
      <c r="D3192">
        <v>-23.651342199999998</v>
      </c>
      <c r="E3192">
        <v>-46.575300400000003</v>
      </c>
      <c r="F3192" t="s">
        <v>9418</v>
      </c>
      <c r="G3192">
        <v>663861</v>
      </c>
      <c r="H3192" t="s">
        <v>9538</v>
      </c>
    </row>
    <row r="3193" spans="1:8" x14ac:dyDescent="0.3">
      <c r="A3193">
        <v>663862</v>
      </c>
      <c r="B3193">
        <v>13602.140000000001</v>
      </c>
      <c r="C3193">
        <v>63</v>
      </c>
      <c r="D3193">
        <v>-23.692769800000001</v>
      </c>
      <c r="E3193">
        <v>-46.619552300000002</v>
      </c>
      <c r="F3193" t="s">
        <v>9418</v>
      </c>
      <c r="G3193">
        <v>663862</v>
      </c>
      <c r="H3193" t="s">
        <v>9539</v>
      </c>
    </row>
    <row r="3194" spans="1:8" x14ac:dyDescent="0.3">
      <c r="A3194">
        <v>663863</v>
      </c>
      <c r="B3194">
        <v>8601.44</v>
      </c>
      <c r="C3194">
        <v>42</v>
      </c>
      <c r="D3194">
        <v>-23.725725000000001</v>
      </c>
      <c r="E3194">
        <v>-46.562357300000002</v>
      </c>
      <c r="F3194" t="s">
        <v>9418</v>
      </c>
      <c r="G3194">
        <v>663863</v>
      </c>
      <c r="H3194" t="s">
        <v>9538</v>
      </c>
    </row>
    <row r="3195" spans="1:8" x14ac:dyDescent="0.3">
      <c r="A3195">
        <v>663864</v>
      </c>
      <c r="B3195">
        <v>13795.670000000002</v>
      </c>
      <c r="C3195">
        <v>50</v>
      </c>
      <c r="D3195">
        <v>-23.4525747</v>
      </c>
      <c r="E3195">
        <v>-47.482736000000003</v>
      </c>
      <c r="F3195" t="s">
        <v>9418</v>
      </c>
      <c r="G3195">
        <v>663864</v>
      </c>
      <c r="H3195" t="s">
        <v>9538</v>
      </c>
    </row>
    <row r="3196" spans="1:8" x14ac:dyDescent="0.3">
      <c r="A3196">
        <v>663865</v>
      </c>
      <c r="B3196">
        <v>27915.23000000001</v>
      </c>
      <c r="C3196">
        <v>75</v>
      </c>
      <c r="D3196">
        <v>-23.496122199999999</v>
      </c>
      <c r="E3196">
        <v>-47.441664699999997</v>
      </c>
      <c r="F3196" t="s">
        <v>9418</v>
      </c>
      <c r="G3196">
        <v>663865</v>
      </c>
      <c r="H3196" t="s">
        <v>9538</v>
      </c>
    </row>
    <row r="3197" spans="1:8" x14ac:dyDescent="0.3">
      <c r="A3197">
        <v>663866</v>
      </c>
      <c r="B3197">
        <v>18644.640000000003</v>
      </c>
      <c r="C3197">
        <v>60</v>
      </c>
      <c r="D3197">
        <v>-22.737656399999999</v>
      </c>
      <c r="E3197">
        <v>-47.628981400000001</v>
      </c>
      <c r="F3197" t="s">
        <v>9418</v>
      </c>
      <c r="G3197">
        <v>663866</v>
      </c>
      <c r="H3197" t="s">
        <v>9538</v>
      </c>
    </row>
    <row r="3198" spans="1:8" x14ac:dyDescent="0.3">
      <c r="A3198">
        <v>663887</v>
      </c>
      <c r="B3198">
        <v>18535.780000000002</v>
      </c>
      <c r="C3198">
        <v>34</v>
      </c>
      <c r="D3198">
        <v>-22.973983100000002</v>
      </c>
      <c r="E3198">
        <v>-49.860358499999997</v>
      </c>
      <c r="F3198" t="s">
        <v>9418</v>
      </c>
      <c r="G3198">
        <v>663887</v>
      </c>
      <c r="H3198" t="s">
        <v>9540</v>
      </c>
    </row>
    <row r="3199" spans="1:8" x14ac:dyDescent="0.3">
      <c r="A3199">
        <v>663888</v>
      </c>
      <c r="B3199">
        <v>9893.9800000000014</v>
      </c>
      <c r="C3199">
        <v>24</v>
      </c>
      <c r="D3199">
        <v>-22.8904076</v>
      </c>
      <c r="E3199">
        <v>-49.6134153</v>
      </c>
      <c r="F3199" t="s">
        <v>9418</v>
      </c>
      <c r="G3199">
        <v>663888</v>
      </c>
      <c r="H3199" t="s">
        <v>9540</v>
      </c>
    </row>
    <row r="3200" spans="1:8" x14ac:dyDescent="0.3">
      <c r="A3200">
        <v>664372</v>
      </c>
      <c r="B3200">
        <v>29593.959999999995</v>
      </c>
      <c r="C3200">
        <v>59</v>
      </c>
      <c r="D3200">
        <v>-23.541575399999999</v>
      </c>
      <c r="E3200">
        <v>-46.312581199999997</v>
      </c>
      <c r="F3200" t="s">
        <v>9418</v>
      </c>
      <c r="G3200">
        <v>664372</v>
      </c>
      <c r="H3200" t="s">
        <v>9541</v>
      </c>
    </row>
    <row r="3201" spans="1:8" x14ac:dyDescent="0.3">
      <c r="A3201">
        <v>664373</v>
      </c>
      <c r="B3201">
        <v>13789.089999999998</v>
      </c>
      <c r="C3201">
        <v>48</v>
      </c>
      <c r="D3201">
        <v>-23.524237500000002</v>
      </c>
      <c r="E3201">
        <v>-46.190429700000003</v>
      </c>
      <c r="F3201" t="s">
        <v>9418</v>
      </c>
      <c r="G3201">
        <v>664373</v>
      </c>
      <c r="H3201" t="s">
        <v>9541</v>
      </c>
    </row>
    <row r="3202" spans="1:8" x14ac:dyDescent="0.3">
      <c r="A3202">
        <v>664381</v>
      </c>
      <c r="B3202">
        <v>30366.370000000006</v>
      </c>
      <c r="C3202">
        <v>100</v>
      </c>
      <c r="D3202">
        <v>-23.617046200000001</v>
      </c>
      <c r="E3202">
        <v>-46.6989813</v>
      </c>
      <c r="F3202" t="s">
        <v>9418</v>
      </c>
      <c r="G3202">
        <v>664381</v>
      </c>
      <c r="H3202" t="s">
        <v>9542</v>
      </c>
    </row>
    <row r="3203" spans="1:8" x14ac:dyDescent="0.3">
      <c r="A3203">
        <v>664561</v>
      </c>
      <c r="B3203">
        <v>5243.78</v>
      </c>
      <c r="C3203">
        <v>19</v>
      </c>
      <c r="D3203">
        <v>-23.678373499999999</v>
      </c>
      <c r="E3203">
        <v>-46.4983273</v>
      </c>
      <c r="F3203" t="s">
        <v>9418</v>
      </c>
      <c r="G3203">
        <v>664561</v>
      </c>
      <c r="H3203" t="s">
        <v>9543</v>
      </c>
    </row>
    <row r="3204" spans="1:8" x14ac:dyDescent="0.3">
      <c r="A3204">
        <v>664562</v>
      </c>
      <c r="B3204">
        <v>28961.680000000004</v>
      </c>
      <c r="C3204">
        <v>48</v>
      </c>
      <c r="D3204">
        <v>-23.628620999999999</v>
      </c>
      <c r="E3204">
        <v>-46.567346999999998</v>
      </c>
      <c r="F3204" t="s">
        <v>9418</v>
      </c>
      <c r="G3204">
        <v>664562</v>
      </c>
      <c r="H3204" t="s">
        <v>9543</v>
      </c>
    </row>
    <row r="3205" spans="1:8" x14ac:dyDescent="0.3">
      <c r="A3205">
        <v>664563</v>
      </c>
      <c r="B3205">
        <v>2381.46</v>
      </c>
      <c r="C3205">
        <v>10</v>
      </c>
      <c r="D3205">
        <v>-23.603496199999999</v>
      </c>
      <c r="E3205">
        <v>-46.482056999999998</v>
      </c>
      <c r="F3205" t="s">
        <v>9418</v>
      </c>
      <c r="G3205">
        <v>664563</v>
      </c>
      <c r="H3205" t="s">
        <v>9543</v>
      </c>
    </row>
    <row r="3206" spans="1:8" x14ac:dyDescent="0.3">
      <c r="A3206">
        <v>664564</v>
      </c>
      <c r="B3206">
        <v>22866.179999999997</v>
      </c>
      <c r="C3206">
        <v>47</v>
      </c>
      <c r="D3206">
        <v>-23.639775700000001</v>
      </c>
      <c r="E3206">
        <v>-46.5668954</v>
      </c>
      <c r="F3206" t="s">
        <v>9418</v>
      </c>
      <c r="G3206">
        <v>664564</v>
      </c>
      <c r="H3206" t="s">
        <v>9543</v>
      </c>
    </row>
    <row r="3207" spans="1:8" x14ac:dyDescent="0.3">
      <c r="A3207">
        <v>664565</v>
      </c>
      <c r="B3207">
        <v>6024.1100000000006</v>
      </c>
      <c r="C3207">
        <v>18</v>
      </c>
      <c r="D3207">
        <v>-23.7508166</v>
      </c>
      <c r="E3207">
        <v>-46.598606099999998</v>
      </c>
      <c r="F3207" t="s">
        <v>9418</v>
      </c>
      <c r="G3207">
        <v>664565</v>
      </c>
      <c r="H3207" t="s">
        <v>9543</v>
      </c>
    </row>
    <row r="3208" spans="1:8" x14ac:dyDescent="0.3">
      <c r="A3208">
        <v>664566</v>
      </c>
      <c r="B3208">
        <v>12919.529999999997</v>
      </c>
      <c r="C3208">
        <v>34</v>
      </c>
      <c r="D3208">
        <v>-23.618915099999999</v>
      </c>
      <c r="E3208">
        <v>-46.568024399999999</v>
      </c>
      <c r="F3208" t="s">
        <v>9418</v>
      </c>
      <c r="G3208">
        <v>664566</v>
      </c>
      <c r="H3208" t="s">
        <v>9543</v>
      </c>
    </row>
    <row r="3209" spans="1:8" x14ac:dyDescent="0.3">
      <c r="A3209">
        <v>664568</v>
      </c>
      <c r="B3209">
        <v>4599</v>
      </c>
      <c r="C3209">
        <v>20</v>
      </c>
      <c r="D3209">
        <v>-23.646830999999999</v>
      </c>
      <c r="E3209">
        <v>-46.453598900000003</v>
      </c>
      <c r="F3209" t="s">
        <v>9418</v>
      </c>
      <c r="G3209">
        <v>664568</v>
      </c>
      <c r="H3209" t="s">
        <v>9543</v>
      </c>
    </row>
    <row r="3210" spans="1:8" x14ac:dyDescent="0.3">
      <c r="A3210">
        <v>664569</v>
      </c>
      <c r="B3210">
        <v>2167.02</v>
      </c>
      <c r="C3210">
        <v>8</v>
      </c>
      <c r="D3210">
        <v>-23.617380000000001</v>
      </c>
      <c r="E3210">
        <v>-46.601478999999998</v>
      </c>
      <c r="F3210" t="s">
        <v>9418</v>
      </c>
      <c r="G3210">
        <v>664569</v>
      </c>
      <c r="H3210" t="s">
        <v>9543</v>
      </c>
    </row>
    <row r="3211" spans="1:8" x14ac:dyDescent="0.3">
      <c r="A3211">
        <v>664570</v>
      </c>
      <c r="B3211">
        <v>6127.9499999999989</v>
      </c>
      <c r="C3211">
        <v>20</v>
      </c>
      <c r="D3211">
        <v>-23.613869600000001</v>
      </c>
      <c r="E3211">
        <v>-46.572871999999997</v>
      </c>
      <c r="F3211" t="s">
        <v>9418</v>
      </c>
      <c r="G3211">
        <v>664570</v>
      </c>
      <c r="H3211" t="s">
        <v>9543</v>
      </c>
    </row>
    <row r="3212" spans="1:8" x14ac:dyDescent="0.3">
      <c r="A3212">
        <v>664571</v>
      </c>
      <c r="B3212">
        <v>11307.640000000001</v>
      </c>
      <c r="C3212">
        <v>28</v>
      </c>
      <c r="D3212">
        <v>-23.720775</v>
      </c>
      <c r="E3212">
        <v>-46.564556600000003</v>
      </c>
      <c r="F3212" t="s">
        <v>9418</v>
      </c>
      <c r="G3212">
        <v>664571</v>
      </c>
      <c r="H3212" t="s">
        <v>9543</v>
      </c>
    </row>
    <row r="3213" spans="1:8" x14ac:dyDescent="0.3">
      <c r="A3213">
        <v>664572</v>
      </c>
      <c r="B3213">
        <v>8684.82</v>
      </c>
      <c r="C3213">
        <v>23</v>
      </c>
      <c r="D3213">
        <v>-23.699806899999999</v>
      </c>
      <c r="E3213">
        <v>-46.6108859</v>
      </c>
      <c r="F3213" t="s">
        <v>9418</v>
      </c>
      <c r="G3213">
        <v>664572</v>
      </c>
      <c r="H3213" t="s">
        <v>9543</v>
      </c>
    </row>
    <row r="3214" spans="1:8" x14ac:dyDescent="0.3">
      <c r="A3214">
        <v>664573</v>
      </c>
      <c r="B3214">
        <v>18067.170000000002</v>
      </c>
      <c r="C3214">
        <v>47</v>
      </c>
      <c r="D3214">
        <v>-23.5893497</v>
      </c>
      <c r="E3214">
        <v>-46.543855999999998</v>
      </c>
      <c r="F3214" t="s">
        <v>9418</v>
      </c>
      <c r="G3214">
        <v>664573</v>
      </c>
      <c r="H3214" t="s">
        <v>9543</v>
      </c>
    </row>
    <row r="3215" spans="1:8" x14ac:dyDescent="0.3">
      <c r="A3215">
        <v>664574</v>
      </c>
      <c r="B3215">
        <v>5304.1799999999985</v>
      </c>
      <c r="C3215">
        <v>19</v>
      </c>
      <c r="D3215">
        <v>-23.662869300000001</v>
      </c>
      <c r="E3215">
        <v>-46.606880799999999</v>
      </c>
      <c r="F3215" t="s">
        <v>9418</v>
      </c>
      <c r="G3215">
        <v>664574</v>
      </c>
      <c r="H3215" t="s">
        <v>9543</v>
      </c>
    </row>
    <row r="3216" spans="1:8" x14ac:dyDescent="0.3">
      <c r="A3216">
        <v>664630</v>
      </c>
      <c r="B3216">
        <v>41403.040000000008</v>
      </c>
      <c r="C3216">
        <v>67</v>
      </c>
      <c r="D3216">
        <v>-23.564426999999998</v>
      </c>
      <c r="E3216">
        <v>-46.665796299999997</v>
      </c>
      <c r="F3216" t="s">
        <v>9418</v>
      </c>
      <c r="G3216">
        <v>664630</v>
      </c>
      <c r="H3216" t="s">
        <v>9544</v>
      </c>
    </row>
    <row r="3217" spans="1:8" x14ac:dyDescent="0.3">
      <c r="A3217">
        <v>664646</v>
      </c>
      <c r="B3217">
        <v>39.6</v>
      </c>
      <c r="C3217">
        <v>4</v>
      </c>
      <c r="D3217">
        <v>-23.591373600000001</v>
      </c>
      <c r="E3217">
        <v>-46.681720200000001</v>
      </c>
      <c r="F3217" t="s">
        <v>9418</v>
      </c>
      <c r="G3217">
        <v>664646</v>
      </c>
      <c r="H3217" t="s">
        <v>9545</v>
      </c>
    </row>
    <row r="3218" spans="1:8" x14ac:dyDescent="0.3">
      <c r="A3218">
        <v>664953</v>
      </c>
      <c r="B3218">
        <v>4654.25</v>
      </c>
      <c r="C3218">
        <v>23</v>
      </c>
      <c r="D3218">
        <v>-23.540195600000001</v>
      </c>
      <c r="E3218">
        <v>-46.833687599999998</v>
      </c>
      <c r="F3218" t="s">
        <v>9418</v>
      </c>
      <c r="G3218">
        <v>664953</v>
      </c>
      <c r="H3218" t="s">
        <v>7274</v>
      </c>
    </row>
    <row r="3219" spans="1:8" x14ac:dyDescent="0.3">
      <c r="A3219">
        <v>664981</v>
      </c>
      <c r="B3219">
        <v>22.200000000000003</v>
      </c>
      <c r="C3219">
        <v>5</v>
      </c>
      <c r="D3219">
        <v>-23.513568200000002</v>
      </c>
      <c r="E3219">
        <v>-46.702299699999998</v>
      </c>
      <c r="F3219" t="s">
        <v>9418</v>
      </c>
      <c r="G3219">
        <v>664981</v>
      </c>
      <c r="H3219" t="s">
        <v>9546</v>
      </c>
    </row>
    <row r="3220" spans="1:8" x14ac:dyDescent="0.3">
      <c r="A3220">
        <v>665109</v>
      </c>
      <c r="B3220">
        <v>1509.5500000000002</v>
      </c>
      <c r="C3220">
        <v>20</v>
      </c>
      <c r="D3220">
        <v>-23.572793699999998</v>
      </c>
      <c r="E3220">
        <v>-46.643766999999997</v>
      </c>
      <c r="F3220" t="s">
        <v>9418</v>
      </c>
      <c r="G3220">
        <v>665109</v>
      </c>
      <c r="H3220" t="s">
        <v>9547</v>
      </c>
    </row>
    <row r="3221" spans="1:8" x14ac:dyDescent="0.3">
      <c r="A3221">
        <v>665140</v>
      </c>
      <c r="B3221">
        <v>14523.800000000003</v>
      </c>
      <c r="C3221">
        <v>42</v>
      </c>
      <c r="D3221">
        <v>-22.724667700000001</v>
      </c>
      <c r="E3221">
        <v>-47.362639100000003</v>
      </c>
      <c r="F3221" t="s">
        <v>9418</v>
      </c>
      <c r="G3221">
        <v>665140</v>
      </c>
      <c r="H3221" t="s">
        <v>9548</v>
      </c>
    </row>
    <row r="3222" spans="1:8" x14ac:dyDescent="0.3">
      <c r="A3222">
        <v>665141</v>
      </c>
      <c r="B3222">
        <v>11076.27</v>
      </c>
      <c r="C3222">
        <v>37</v>
      </c>
      <c r="D3222">
        <v>-22.730156399999998</v>
      </c>
      <c r="E3222">
        <v>-47.341942400000001</v>
      </c>
      <c r="F3222" t="s">
        <v>9418</v>
      </c>
      <c r="G3222">
        <v>665141</v>
      </c>
      <c r="H3222" t="s">
        <v>9548</v>
      </c>
    </row>
    <row r="3223" spans="1:8" x14ac:dyDescent="0.3">
      <c r="A3223">
        <v>665142</v>
      </c>
      <c r="B3223">
        <v>18190.77</v>
      </c>
      <c r="C3223">
        <v>46</v>
      </c>
      <c r="D3223">
        <v>-22.7593532</v>
      </c>
      <c r="E3223">
        <v>-47.339727600000003</v>
      </c>
      <c r="F3223" t="s">
        <v>9418</v>
      </c>
      <c r="G3223">
        <v>665142</v>
      </c>
      <c r="H3223" t="s">
        <v>9548</v>
      </c>
    </row>
    <row r="3224" spans="1:8" x14ac:dyDescent="0.3">
      <c r="A3224">
        <v>665143</v>
      </c>
      <c r="B3224">
        <v>20076.330000000002</v>
      </c>
      <c r="C3224">
        <v>49</v>
      </c>
      <c r="D3224">
        <v>-22.790235899999999</v>
      </c>
      <c r="E3224">
        <v>-47.296438999999999</v>
      </c>
      <c r="F3224" t="s">
        <v>9418</v>
      </c>
      <c r="G3224">
        <v>665143</v>
      </c>
      <c r="H3224" t="s">
        <v>9548</v>
      </c>
    </row>
    <row r="3225" spans="1:8" x14ac:dyDescent="0.3">
      <c r="A3225">
        <v>665144</v>
      </c>
      <c r="B3225">
        <v>9031</v>
      </c>
      <c r="C3225">
        <v>33</v>
      </c>
      <c r="D3225">
        <v>-22.7169116</v>
      </c>
      <c r="E3225">
        <v>-47.2946405</v>
      </c>
      <c r="F3225" t="s">
        <v>9418</v>
      </c>
      <c r="G3225">
        <v>665144</v>
      </c>
      <c r="H3225" t="s">
        <v>9548</v>
      </c>
    </row>
    <row r="3226" spans="1:8" x14ac:dyDescent="0.3">
      <c r="A3226">
        <v>665145</v>
      </c>
      <c r="B3226">
        <v>10724.550000000001</v>
      </c>
      <c r="C3226">
        <v>39</v>
      </c>
      <c r="D3226">
        <v>-22.7551229</v>
      </c>
      <c r="E3226">
        <v>-47.422941999999999</v>
      </c>
      <c r="F3226" t="s">
        <v>9418</v>
      </c>
      <c r="G3226">
        <v>665145</v>
      </c>
      <c r="H3226" t="s">
        <v>9548</v>
      </c>
    </row>
    <row r="3227" spans="1:8" x14ac:dyDescent="0.3">
      <c r="A3227">
        <v>665146</v>
      </c>
      <c r="B3227">
        <v>15497.109999999999</v>
      </c>
      <c r="C3227">
        <v>42</v>
      </c>
      <c r="D3227">
        <v>-22.729814099999999</v>
      </c>
      <c r="E3227">
        <v>-47.312563300000001</v>
      </c>
      <c r="F3227" t="s">
        <v>9418</v>
      </c>
      <c r="G3227">
        <v>665146</v>
      </c>
      <c r="H3227" t="s">
        <v>9548</v>
      </c>
    </row>
    <row r="3228" spans="1:8" x14ac:dyDescent="0.3">
      <c r="A3228">
        <v>665176</v>
      </c>
      <c r="B3228">
        <v>1902.52</v>
      </c>
      <c r="C3228">
        <v>20</v>
      </c>
      <c r="D3228">
        <v>-23.545783199999999</v>
      </c>
      <c r="E3228">
        <v>-46.703008699999998</v>
      </c>
      <c r="F3228" t="s">
        <v>9418</v>
      </c>
      <c r="G3228">
        <v>665176</v>
      </c>
      <c r="H3228" t="s">
        <v>9549</v>
      </c>
    </row>
    <row r="3229" spans="1:8" x14ac:dyDescent="0.3">
      <c r="A3229">
        <v>665221</v>
      </c>
      <c r="B3229">
        <v>13434.729999999996</v>
      </c>
      <c r="C3229">
        <v>45</v>
      </c>
      <c r="D3229">
        <v>-23.5665944</v>
      </c>
      <c r="E3229">
        <v>-46.597837900000002</v>
      </c>
      <c r="F3229" t="s">
        <v>9418</v>
      </c>
      <c r="G3229">
        <v>665221</v>
      </c>
      <c r="H3229" t="s">
        <v>7283</v>
      </c>
    </row>
    <row r="3230" spans="1:8" x14ac:dyDescent="0.3">
      <c r="A3230">
        <v>665222</v>
      </c>
      <c r="B3230">
        <v>9958.31</v>
      </c>
      <c r="C3230">
        <v>40</v>
      </c>
      <c r="D3230">
        <v>-23.567993300000001</v>
      </c>
      <c r="E3230">
        <v>-46.589063499999902</v>
      </c>
      <c r="F3230" t="s">
        <v>9418</v>
      </c>
      <c r="G3230">
        <v>665222</v>
      </c>
      <c r="H3230" t="s">
        <v>7284</v>
      </c>
    </row>
    <row r="3231" spans="1:8" x14ac:dyDescent="0.3">
      <c r="A3231">
        <v>665223</v>
      </c>
      <c r="B3231">
        <v>9399.85</v>
      </c>
      <c r="C3231">
        <v>39</v>
      </c>
      <c r="D3231">
        <v>-23.589254700000001</v>
      </c>
      <c r="E3231">
        <v>-46.576141300000003</v>
      </c>
      <c r="F3231" t="s">
        <v>9418</v>
      </c>
      <c r="G3231">
        <v>665223</v>
      </c>
      <c r="H3231" t="s">
        <v>7284</v>
      </c>
    </row>
    <row r="3232" spans="1:8" x14ac:dyDescent="0.3">
      <c r="A3232">
        <v>665311</v>
      </c>
      <c r="B3232">
        <v>2974.9100000000017</v>
      </c>
      <c r="C3232">
        <v>51</v>
      </c>
      <c r="D3232">
        <v>-23.554789199999998</v>
      </c>
      <c r="E3232">
        <v>-46.461616599999999</v>
      </c>
      <c r="F3232" t="s">
        <v>9418</v>
      </c>
      <c r="G3232">
        <v>665311</v>
      </c>
      <c r="H3232" t="s">
        <v>9550</v>
      </c>
    </row>
    <row r="3233" spans="1:8" x14ac:dyDescent="0.3">
      <c r="A3233">
        <v>665385</v>
      </c>
      <c r="B3233">
        <v>6250.0199999999986</v>
      </c>
      <c r="C3233">
        <v>26</v>
      </c>
      <c r="D3233">
        <v>-23.5033289</v>
      </c>
      <c r="E3233">
        <v>-46.504286</v>
      </c>
      <c r="F3233" t="s">
        <v>9418</v>
      </c>
      <c r="G3233">
        <v>665385</v>
      </c>
      <c r="H3233" t="s">
        <v>7289</v>
      </c>
    </row>
    <row r="3234" spans="1:8" x14ac:dyDescent="0.3">
      <c r="A3234">
        <v>665621</v>
      </c>
      <c r="B3234">
        <v>1845.39</v>
      </c>
      <c r="C3234">
        <v>6</v>
      </c>
      <c r="D3234">
        <v>-23.536370099999999</v>
      </c>
      <c r="E3234">
        <v>-46.6718148</v>
      </c>
      <c r="F3234" t="s">
        <v>9418</v>
      </c>
      <c r="G3234">
        <v>665621</v>
      </c>
      <c r="H3234" t="s">
        <v>7302</v>
      </c>
    </row>
    <row r="3235" spans="1:8" x14ac:dyDescent="0.3">
      <c r="A3235">
        <v>665622</v>
      </c>
      <c r="B3235">
        <v>23077.81</v>
      </c>
      <c r="C3235">
        <v>38</v>
      </c>
      <c r="D3235">
        <v>-23.593547399999999</v>
      </c>
      <c r="E3235">
        <v>-46.636218399999997</v>
      </c>
      <c r="F3235" t="s">
        <v>9418</v>
      </c>
      <c r="G3235">
        <v>665622</v>
      </c>
      <c r="H3235" t="s">
        <v>7302</v>
      </c>
    </row>
    <row r="3236" spans="1:8" x14ac:dyDescent="0.3">
      <c r="A3236">
        <v>665680</v>
      </c>
      <c r="B3236">
        <v>5961.64</v>
      </c>
      <c r="C3236">
        <v>29</v>
      </c>
      <c r="D3236">
        <v>-21.596479500000001</v>
      </c>
      <c r="E3236">
        <v>-48.3511788</v>
      </c>
      <c r="F3236" t="s">
        <v>9418</v>
      </c>
      <c r="G3236">
        <v>665680</v>
      </c>
      <c r="H3236" t="s">
        <v>9551</v>
      </c>
    </row>
    <row r="3237" spans="1:8" x14ac:dyDescent="0.3">
      <c r="A3237">
        <v>665681</v>
      </c>
      <c r="B3237">
        <v>10507.47</v>
      </c>
      <c r="C3237">
        <v>39</v>
      </c>
      <c r="D3237">
        <v>-21.619271399999999</v>
      </c>
      <c r="E3237">
        <v>-48.3567769</v>
      </c>
      <c r="F3237" t="s">
        <v>9418</v>
      </c>
      <c r="G3237">
        <v>665681</v>
      </c>
      <c r="H3237" t="s">
        <v>9551</v>
      </c>
    </row>
    <row r="3238" spans="1:8" x14ac:dyDescent="0.3">
      <c r="A3238">
        <v>665682</v>
      </c>
      <c r="B3238">
        <v>8494.380000000001</v>
      </c>
      <c r="C3238">
        <v>34</v>
      </c>
      <c r="D3238">
        <v>-21.6075233</v>
      </c>
      <c r="E3238">
        <v>-48.369910500000003</v>
      </c>
      <c r="F3238" t="s">
        <v>9418</v>
      </c>
      <c r="G3238">
        <v>665682</v>
      </c>
      <c r="H3238" t="s">
        <v>9551</v>
      </c>
    </row>
    <row r="3239" spans="1:8" x14ac:dyDescent="0.3">
      <c r="A3239">
        <v>665683</v>
      </c>
      <c r="B3239">
        <v>11333.01</v>
      </c>
      <c r="C3239">
        <v>37</v>
      </c>
      <c r="D3239">
        <v>-21.770958100000001</v>
      </c>
      <c r="E3239">
        <v>-48.140401199999999</v>
      </c>
      <c r="F3239" t="s">
        <v>9418</v>
      </c>
      <c r="G3239">
        <v>665683</v>
      </c>
      <c r="H3239" t="s">
        <v>9551</v>
      </c>
    </row>
    <row r="3240" spans="1:8" x14ac:dyDescent="0.3">
      <c r="A3240">
        <v>665795</v>
      </c>
      <c r="B3240">
        <v>3916.58</v>
      </c>
      <c r="C3240">
        <v>17</v>
      </c>
      <c r="D3240">
        <v>-23.565981699999998</v>
      </c>
      <c r="E3240">
        <v>-46.6698624</v>
      </c>
      <c r="F3240" t="s">
        <v>9418</v>
      </c>
      <c r="G3240">
        <v>665795</v>
      </c>
      <c r="H3240" t="s">
        <v>9552</v>
      </c>
    </row>
    <row r="3241" spans="1:8" x14ac:dyDescent="0.3">
      <c r="A3241">
        <v>665856</v>
      </c>
      <c r="B3241">
        <v>16662.659999999993</v>
      </c>
      <c r="C3241">
        <v>39</v>
      </c>
      <c r="D3241">
        <v>-23.556305500000001</v>
      </c>
      <c r="E3241">
        <v>-46.675230300000003</v>
      </c>
      <c r="F3241" t="s">
        <v>9418</v>
      </c>
      <c r="G3241">
        <v>665856</v>
      </c>
      <c r="H3241" t="s">
        <v>9553</v>
      </c>
    </row>
    <row r="3242" spans="1:8" x14ac:dyDescent="0.3">
      <c r="A3242">
        <v>665909</v>
      </c>
      <c r="B3242">
        <v>363.8</v>
      </c>
      <c r="C3242">
        <v>1</v>
      </c>
      <c r="D3242">
        <v>-22.83389</v>
      </c>
      <c r="E3242">
        <v>-47.186894000000002</v>
      </c>
      <c r="F3242" t="s">
        <v>9418</v>
      </c>
      <c r="G3242">
        <v>665909</v>
      </c>
      <c r="H3242" t="s">
        <v>9554</v>
      </c>
    </row>
    <row r="3243" spans="1:8" x14ac:dyDescent="0.3">
      <c r="A3243">
        <v>665984</v>
      </c>
      <c r="B3243">
        <v>32646.719999999983</v>
      </c>
      <c r="C3243">
        <v>153</v>
      </c>
      <c r="D3243">
        <v>-23.567902799999999</v>
      </c>
      <c r="E3243">
        <v>-46.641331100000002</v>
      </c>
      <c r="F3243" t="s">
        <v>9418</v>
      </c>
      <c r="G3243">
        <v>665984</v>
      </c>
      <c r="H3243" t="s">
        <v>9555</v>
      </c>
    </row>
    <row r="3244" spans="1:8" x14ac:dyDescent="0.3">
      <c r="A3244">
        <v>666429</v>
      </c>
      <c r="B3244">
        <v>13589.570000000002</v>
      </c>
      <c r="C3244">
        <v>37</v>
      </c>
      <c r="D3244">
        <v>-22.563874500000001</v>
      </c>
      <c r="E3244">
        <v>-47.404813500000003</v>
      </c>
      <c r="F3244" t="s">
        <v>9418</v>
      </c>
      <c r="G3244">
        <v>666429</v>
      </c>
      <c r="H3244" t="s">
        <v>9556</v>
      </c>
    </row>
    <row r="3245" spans="1:8" x14ac:dyDescent="0.3">
      <c r="A3245">
        <v>666430</v>
      </c>
      <c r="B3245">
        <v>7533.03</v>
      </c>
      <c r="C3245">
        <v>31</v>
      </c>
      <c r="D3245">
        <v>-22.574829699999999</v>
      </c>
      <c r="E3245">
        <v>-47.378979700000002</v>
      </c>
      <c r="F3245" t="s">
        <v>9418</v>
      </c>
      <c r="G3245">
        <v>666430</v>
      </c>
      <c r="H3245" t="s">
        <v>9556</v>
      </c>
    </row>
    <row r="3246" spans="1:8" x14ac:dyDescent="0.3">
      <c r="A3246">
        <v>666431</v>
      </c>
      <c r="B3246">
        <v>13132.83</v>
      </c>
      <c r="C3246">
        <v>30</v>
      </c>
      <c r="D3246">
        <v>-21.964074199999999</v>
      </c>
      <c r="E3246">
        <v>-46.792769999999997</v>
      </c>
      <c r="F3246" t="s">
        <v>9418</v>
      </c>
      <c r="G3246">
        <v>666431</v>
      </c>
      <c r="H3246" t="s">
        <v>9556</v>
      </c>
    </row>
    <row r="3247" spans="1:8" x14ac:dyDescent="0.3">
      <c r="A3247">
        <v>666434</v>
      </c>
      <c r="B3247">
        <v>28614.81</v>
      </c>
      <c r="C3247">
        <v>41</v>
      </c>
      <c r="D3247">
        <v>-22.571683</v>
      </c>
      <c r="E3247">
        <v>-47.410004800000003</v>
      </c>
      <c r="F3247" t="s">
        <v>9418</v>
      </c>
      <c r="G3247">
        <v>666434</v>
      </c>
      <c r="H3247" t="s">
        <v>9556</v>
      </c>
    </row>
    <row r="3248" spans="1:8" x14ac:dyDescent="0.3">
      <c r="A3248">
        <v>666435</v>
      </c>
      <c r="B3248">
        <v>8120.0000000000009</v>
      </c>
      <c r="C3248">
        <v>32</v>
      </c>
      <c r="D3248">
        <v>-22.5539205</v>
      </c>
      <c r="E3248">
        <v>-47.395066700000001</v>
      </c>
      <c r="F3248" t="s">
        <v>9418</v>
      </c>
      <c r="G3248">
        <v>666435</v>
      </c>
      <c r="H3248" t="s">
        <v>9556</v>
      </c>
    </row>
    <row r="3249" spans="1:8" x14ac:dyDescent="0.3">
      <c r="A3249">
        <v>666439</v>
      </c>
      <c r="B3249">
        <v>7225.8200000000015</v>
      </c>
      <c r="C3249">
        <v>32</v>
      </c>
      <c r="D3249">
        <v>-22.574668200000001</v>
      </c>
      <c r="E3249">
        <v>-47.402137699999997</v>
      </c>
      <c r="F3249" t="s">
        <v>9418</v>
      </c>
      <c r="G3249">
        <v>666439</v>
      </c>
      <c r="H3249" t="s">
        <v>9556</v>
      </c>
    </row>
    <row r="3250" spans="1:8" x14ac:dyDescent="0.3">
      <c r="A3250">
        <v>666449</v>
      </c>
      <c r="B3250">
        <v>9046.1700000000019</v>
      </c>
      <c r="C3250">
        <v>38</v>
      </c>
      <c r="D3250">
        <v>-23.586300900000001</v>
      </c>
      <c r="E3250">
        <v>-46.693738699999997</v>
      </c>
      <c r="F3250" t="s">
        <v>9418</v>
      </c>
      <c r="G3250">
        <v>666449</v>
      </c>
      <c r="H3250" t="s">
        <v>9557</v>
      </c>
    </row>
    <row r="3251" spans="1:8" x14ac:dyDescent="0.3">
      <c r="A3251">
        <v>666476</v>
      </c>
      <c r="B3251">
        <v>51298.049999999988</v>
      </c>
      <c r="C3251">
        <v>74</v>
      </c>
      <c r="D3251">
        <v>-23.969489599999999</v>
      </c>
      <c r="E3251">
        <v>-46.324494600000001</v>
      </c>
      <c r="F3251" t="s">
        <v>9418</v>
      </c>
      <c r="G3251">
        <v>666476</v>
      </c>
      <c r="H3251" t="s">
        <v>9558</v>
      </c>
    </row>
    <row r="3252" spans="1:8" x14ac:dyDescent="0.3">
      <c r="A3252">
        <v>666477</v>
      </c>
      <c r="B3252">
        <v>2024.29</v>
      </c>
      <c r="C3252">
        <v>2</v>
      </c>
      <c r="D3252">
        <v>-23.570384399999998</v>
      </c>
      <c r="E3252">
        <v>-46.6613094</v>
      </c>
      <c r="F3252" t="s">
        <v>9418</v>
      </c>
      <c r="G3252">
        <v>666477</v>
      </c>
      <c r="H3252" t="s">
        <v>9558</v>
      </c>
    </row>
    <row r="3253" spans="1:8" x14ac:dyDescent="0.3">
      <c r="A3253">
        <v>666478</v>
      </c>
      <c r="B3253">
        <v>90054.550000000061</v>
      </c>
      <c r="C3253">
        <v>100</v>
      </c>
      <c r="D3253">
        <v>-23.5706293</v>
      </c>
      <c r="E3253">
        <v>-46.690900599999999</v>
      </c>
      <c r="F3253" t="s">
        <v>9418</v>
      </c>
      <c r="G3253">
        <v>666478</v>
      </c>
      <c r="H3253" t="s">
        <v>9558</v>
      </c>
    </row>
    <row r="3254" spans="1:8" x14ac:dyDescent="0.3">
      <c r="A3254">
        <v>666479</v>
      </c>
      <c r="B3254">
        <v>20130.620000000006</v>
      </c>
      <c r="C3254">
        <v>61</v>
      </c>
      <c r="D3254">
        <v>-23.514299999999999</v>
      </c>
      <c r="E3254">
        <v>-46.620684999999902</v>
      </c>
      <c r="F3254" t="s">
        <v>9418</v>
      </c>
      <c r="G3254">
        <v>666479</v>
      </c>
      <c r="H3254" t="s">
        <v>9558</v>
      </c>
    </row>
    <row r="3255" spans="1:8" x14ac:dyDescent="0.3">
      <c r="A3255">
        <v>666480</v>
      </c>
      <c r="B3255">
        <v>89060.33</v>
      </c>
      <c r="C3255">
        <v>106</v>
      </c>
      <c r="D3255">
        <v>-22.894127600000001</v>
      </c>
      <c r="E3255">
        <v>-47.028964999999999</v>
      </c>
      <c r="F3255" t="s">
        <v>9418</v>
      </c>
      <c r="G3255">
        <v>666480</v>
      </c>
      <c r="H3255" t="s">
        <v>9398</v>
      </c>
    </row>
    <row r="3256" spans="1:8" x14ac:dyDescent="0.3">
      <c r="A3256">
        <v>666481</v>
      </c>
      <c r="B3256">
        <v>50832.180000000015</v>
      </c>
      <c r="C3256">
        <v>55</v>
      </c>
      <c r="D3256">
        <v>-22.116354000000001</v>
      </c>
      <c r="E3256">
        <v>-51.407259000000003</v>
      </c>
      <c r="F3256" t="s">
        <v>9418</v>
      </c>
      <c r="G3256">
        <v>666481</v>
      </c>
      <c r="H3256" t="s">
        <v>9559</v>
      </c>
    </row>
    <row r="3257" spans="1:8" x14ac:dyDescent="0.3">
      <c r="A3257">
        <v>666482</v>
      </c>
      <c r="B3257">
        <v>117215.56999999999</v>
      </c>
      <c r="C3257">
        <v>22</v>
      </c>
      <c r="D3257">
        <v>-20.456886099999998</v>
      </c>
      <c r="E3257">
        <v>-54.586900700000001</v>
      </c>
      <c r="F3257" t="s">
        <v>9418</v>
      </c>
      <c r="G3257">
        <v>666482</v>
      </c>
      <c r="H3257" t="s">
        <v>9558</v>
      </c>
    </row>
    <row r="3258" spans="1:8" x14ac:dyDescent="0.3">
      <c r="A3258">
        <v>666503</v>
      </c>
      <c r="B3258">
        <v>17028.399999999994</v>
      </c>
      <c r="C3258">
        <v>60</v>
      </c>
      <c r="D3258">
        <v>-23.4637721</v>
      </c>
      <c r="E3258">
        <v>-46.653980599999997</v>
      </c>
      <c r="F3258" t="s">
        <v>9418</v>
      </c>
      <c r="G3258">
        <v>666503</v>
      </c>
      <c r="H3258" t="s">
        <v>9560</v>
      </c>
    </row>
    <row r="3259" spans="1:8" x14ac:dyDescent="0.3">
      <c r="A3259">
        <v>666930</v>
      </c>
      <c r="B3259">
        <v>30682.860000000008</v>
      </c>
      <c r="C3259">
        <v>47</v>
      </c>
      <c r="D3259">
        <v>-22.905032800000001</v>
      </c>
      <c r="E3259">
        <v>-43.558149899999997</v>
      </c>
      <c r="F3259" t="s">
        <v>9418</v>
      </c>
      <c r="G3259">
        <v>666930</v>
      </c>
      <c r="H3259" t="s">
        <v>9561</v>
      </c>
    </row>
    <row r="3260" spans="1:8" x14ac:dyDescent="0.3">
      <c r="A3260">
        <v>666931</v>
      </c>
      <c r="B3260">
        <v>9436.4599999999991</v>
      </c>
      <c r="C3260">
        <v>29</v>
      </c>
      <c r="D3260">
        <v>-22.8405749</v>
      </c>
      <c r="E3260">
        <v>-43.280908599999997</v>
      </c>
      <c r="F3260" t="s">
        <v>9418</v>
      </c>
      <c r="G3260">
        <v>666931</v>
      </c>
      <c r="H3260" t="s">
        <v>9561</v>
      </c>
    </row>
    <row r="3261" spans="1:8" x14ac:dyDescent="0.3">
      <c r="A3261">
        <v>666932</v>
      </c>
      <c r="B3261">
        <v>13334.32</v>
      </c>
      <c r="C3261">
        <v>40</v>
      </c>
      <c r="D3261">
        <v>-22.916993999999999</v>
      </c>
      <c r="E3261">
        <v>-43.361507499999902</v>
      </c>
      <c r="F3261" t="s">
        <v>9418</v>
      </c>
      <c r="G3261">
        <v>666932</v>
      </c>
      <c r="H3261" t="s">
        <v>9561</v>
      </c>
    </row>
    <row r="3262" spans="1:8" x14ac:dyDescent="0.3">
      <c r="A3262">
        <v>666933</v>
      </c>
      <c r="B3262">
        <v>13704.37</v>
      </c>
      <c r="C3262">
        <v>34</v>
      </c>
      <c r="D3262">
        <v>-22.7578599</v>
      </c>
      <c r="E3262">
        <v>-43.453868999999997</v>
      </c>
      <c r="F3262" t="s">
        <v>9418</v>
      </c>
      <c r="G3262">
        <v>666933</v>
      </c>
      <c r="H3262" t="s">
        <v>9561</v>
      </c>
    </row>
    <row r="3263" spans="1:8" x14ac:dyDescent="0.3">
      <c r="A3263">
        <v>666934</v>
      </c>
      <c r="B3263">
        <v>6443.06</v>
      </c>
      <c r="C3263">
        <v>29</v>
      </c>
      <c r="D3263">
        <v>-22.964357799999998</v>
      </c>
      <c r="E3263">
        <v>-43.175586500000001</v>
      </c>
      <c r="F3263" t="s">
        <v>9418</v>
      </c>
      <c r="G3263">
        <v>666934</v>
      </c>
      <c r="H3263" t="s">
        <v>9561</v>
      </c>
    </row>
    <row r="3264" spans="1:8" x14ac:dyDescent="0.3">
      <c r="A3264">
        <v>666935</v>
      </c>
      <c r="B3264">
        <v>6164.29</v>
      </c>
      <c r="C3264">
        <v>21</v>
      </c>
      <c r="D3264">
        <v>-22.8747437</v>
      </c>
      <c r="E3264">
        <v>-43.464812500000001</v>
      </c>
      <c r="F3264" t="s">
        <v>9418</v>
      </c>
      <c r="G3264">
        <v>666935</v>
      </c>
      <c r="H3264" t="s">
        <v>9561</v>
      </c>
    </row>
    <row r="3265" spans="1:8" x14ac:dyDescent="0.3">
      <c r="A3265">
        <v>666936</v>
      </c>
      <c r="B3265">
        <v>21411.979999999996</v>
      </c>
      <c r="C3265">
        <v>44</v>
      </c>
      <c r="D3265">
        <v>-22.888266699999999</v>
      </c>
      <c r="E3265">
        <v>-43.124275099999998</v>
      </c>
      <c r="F3265" t="s">
        <v>9418</v>
      </c>
      <c r="G3265">
        <v>666936</v>
      </c>
      <c r="H3265" t="s">
        <v>9561</v>
      </c>
    </row>
    <row r="3266" spans="1:8" x14ac:dyDescent="0.3">
      <c r="A3266">
        <v>666938</v>
      </c>
      <c r="B3266">
        <v>6879.7499999999982</v>
      </c>
      <c r="C3266">
        <v>30</v>
      </c>
      <c r="D3266">
        <v>-22.9062865</v>
      </c>
      <c r="E3266">
        <v>-43.182831999999998</v>
      </c>
      <c r="F3266" t="s">
        <v>9418</v>
      </c>
      <c r="G3266">
        <v>666938</v>
      </c>
      <c r="H3266" t="s">
        <v>9561</v>
      </c>
    </row>
    <row r="3267" spans="1:8" x14ac:dyDescent="0.3">
      <c r="A3267">
        <v>666940</v>
      </c>
      <c r="B3267">
        <v>22145.049999999996</v>
      </c>
      <c r="C3267">
        <v>38</v>
      </c>
      <c r="D3267">
        <v>-22.806148700000001</v>
      </c>
      <c r="E3267">
        <v>-43.366511500000001</v>
      </c>
      <c r="F3267" t="s">
        <v>9418</v>
      </c>
      <c r="G3267">
        <v>666940</v>
      </c>
      <c r="H3267" t="s">
        <v>9561</v>
      </c>
    </row>
    <row r="3268" spans="1:8" x14ac:dyDescent="0.3">
      <c r="A3268">
        <v>666941</v>
      </c>
      <c r="B3268">
        <v>10520.09</v>
      </c>
      <c r="C3268">
        <v>31</v>
      </c>
      <c r="D3268">
        <v>-22.880588400000001</v>
      </c>
      <c r="E3268">
        <v>-43.294004100000002</v>
      </c>
      <c r="F3268" t="s">
        <v>9418</v>
      </c>
      <c r="G3268">
        <v>666941</v>
      </c>
      <c r="H3268" t="s">
        <v>9561</v>
      </c>
    </row>
    <row r="3269" spans="1:8" x14ac:dyDescent="0.3">
      <c r="A3269">
        <v>666942</v>
      </c>
      <c r="B3269">
        <v>13373.990000000003</v>
      </c>
      <c r="C3269">
        <v>40</v>
      </c>
      <c r="D3269">
        <v>-22.883108</v>
      </c>
      <c r="E3269">
        <v>-43.313771000000003</v>
      </c>
      <c r="F3269" t="s">
        <v>9418</v>
      </c>
      <c r="G3269">
        <v>666942</v>
      </c>
      <c r="H3269" t="s">
        <v>9561</v>
      </c>
    </row>
    <row r="3270" spans="1:8" x14ac:dyDescent="0.3">
      <c r="A3270">
        <v>666944</v>
      </c>
      <c r="B3270">
        <v>14676.319999999998</v>
      </c>
      <c r="C3270">
        <v>37</v>
      </c>
      <c r="D3270">
        <v>-22.827762499999999</v>
      </c>
      <c r="E3270">
        <v>-43.3188721</v>
      </c>
      <c r="F3270" t="s">
        <v>9418</v>
      </c>
      <c r="G3270">
        <v>666944</v>
      </c>
      <c r="H3270" t="s">
        <v>9561</v>
      </c>
    </row>
    <row r="3271" spans="1:8" x14ac:dyDescent="0.3">
      <c r="A3271">
        <v>666945</v>
      </c>
      <c r="B3271">
        <v>13443.199999999999</v>
      </c>
      <c r="C3271">
        <v>41</v>
      </c>
      <c r="D3271">
        <v>-22.8370964</v>
      </c>
      <c r="E3271">
        <v>-43.273798399999997</v>
      </c>
      <c r="F3271" t="s">
        <v>9418</v>
      </c>
      <c r="G3271">
        <v>666945</v>
      </c>
      <c r="H3271" t="s">
        <v>9561</v>
      </c>
    </row>
    <row r="3272" spans="1:8" x14ac:dyDescent="0.3">
      <c r="A3272">
        <v>666946</v>
      </c>
      <c r="B3272">
        <v>10028.830000000004</v>
      </c>
      <c r="C3272">
        <v>27</v>
      </c>
      <c r="D3272">
        <v>-22.643482899999999</v>
      </c>
      <c r="E3272">
        <v>-43.282921700000003</v>
      </c>
      <c r="F3272" t="s">
        <v>9418</v>
      </c>
      <c r="G3272">
        <v>666946</v>
      </c>
      <c r="H3272" t="s">
        <v>9561</v>
      </c>
    </row>
    <row r="3273" spans="1:8" x14ac:dyDescent="0.3">
      <c r="A3273">
        <v>666947</v>
      </c>
      <c r="B3273">
        <v>8192.82</v>
      </c>
      <c r="C3273">
        <v>27</v>
      </c>
      <c r="D3273">
        <v>-22.818299499999998</v>
      </c>
      <c r="E3273">
        <v>-43.302638100000003</v>
      </c>
      <c r="F3273" t="s">
        <v>9418</v>
      </c>
      <c r="G3273">
        <v>666947</v>
      </c>
      <c r="H3273" t="s">
        <v>9562</v>
      </c>
    </row>
    <row r="3274" spans="1:8" x14ac:dyDescent="0.3">
      <c r="A3274">
        <v>666948</v>
      </c>
      <c r="B3274">
        <v>13149.159999999998</v>
      </c>
      <c r="C3274">
        <v>31</v>
      </c>
      <c r="D3274">
        <v>-22.847073999999999</v>
      </c>
      <c r="E3274">
        <v>-43.283996100000003</v>
      </c>
      <c r="F3274" t="s">
        <v>9418</v>
      </c>
      <c r="G3274">
        <v>666948</v>
      </c>
      <c r="H3274" t="s">
        <v>9561</v>
      </c>
    </row>
    <row r="3275" spans="1:8" x14ac:dyDescent="0.3">
      <c r="A3275">
        <v>666949</v>
      </c>
      <c r="B3275">
        <v>13390.150000000001</v>
      </c>
      <c r="C3275">
        <v>28</v>
      </c>
      <c r="D3275">
        <v>-22.873048000000001</v>
      </c>
      <c r="E3275">
        <v>-43.280387599999997</v>
      </c>
      <c r="F3275" t="s">
        <v>9418</v>
      </c>
      <c r="G3275">
        <v>666949</v>
      </c>
      <c r="H3275" t="s">
        <v>9561</v>
      </c>
    </row>
    <row r="3276" spans="1:8" x14ac:dyDescent="0.3">
      <c r="A3276">
        <v>666950</v>
      </c>
      <c r="B3276">
        <v>14240.91</v>
      </c>
      <c r="C3276">
        <v>37</v>
      </c>
      <c r="D3276">
        <v>-22.817745299999999</v>
      </c>
      <c r="E3276">
        <v>-43.018924200000001</v>
      </c>
      <c r="F3276" t="s">
        <v>9418</v>
      </c>
      <c r="G3276">
        <v>666950</v>
      </c>
      <c r="H3276" t="s">
        <v>9561</v>
      </c>
    </row>
    <row r="3277" spans="1:8" x14ac:dyDescent="0.3">
      <c r="A3277">
        <v>666951</v>
      </c>
      <c r="B3277">
        <v>15718.710000000005</v>
      </c>
      <c r="C3277">
        <v>40</v>
      </c>
      <c r="D3277">
        <v>-22.832001500000001</v>
      </c>
      <c r="E3277">
        <v>-43.343642699999997</v>
      </c>
      <c r="F3277" t="s">
        <v>9418</v>
      </c>
      <c r="G3277">
        <v>666951</v>
      </c>
      <c r="H3277" t="s">
        <v>9561</v>
      </c>
    </row>
    <row r="3278" spans="1:8" x14ac:dyDescent="0.3">
      <c r="A3278">
        <v>666952</v>
      </c>
      <c r="B3278">
        <v>12071.099999999995</v>
      </c>
      <c r="C3278">
        <v>32</v>
      </c>
      <c r="D3278">
        <v>-22.877940500000001</v>
      </c>
      <c r="E3278">
        <v>-43.442531500000001</v>
      </c>
      <c r="F3278" t="s">
        <v>9418</v>
      </c>
      <c r="G3278">
        <v>666952</v>
      </c>
      <c r="H3278" t="s">
        <v>9561</v>
      </c>
    </row>
    <row r="3279" spans="1:8" x14ac:dyDescent="0.3">
      <c r="A3279">
        <v>667263</v>
      </c>
      <c r="B3279">
        <v>9469.64</v>
      </c>
      <c r="C3279">
        <v>33</v>
      </c>
      <c r="D3279">
        <v>-19.946068</v>
      </c>
      <c r="E3279">
        <v>-43.939236999999999</v>
      </c>
      <c r="F3279" t="s">
        <v>9418</v>
      </c>
      <c r="G3279">
        <v>667263</v>
      </c>
      <c r="H3279" t="s">
        <v>9563</v>
      </c>
    </row>
    <row r="3280" spans="1:8" x14ac:dyDescent="0.3">
      <c r="A3280">
        <v>667264</v>
      </c>
      <c r="B3280">
        <v>30702.93</v>
      </c>
      <c r="C3280">
        <v>45</v>
      </c>
      <c r="D3280">
        <v>-19.955469399999998</v>
      </c>
      <c r="E3280">
        <v>-43.940459699999998</v>
      </c>
      <c r="F3280" t="s">
        <v>9418</v>
      </c>
      <c r="G3280">
        <v>667264</v>
      </c>
      <c r="H3280" t="s">
        <v>9564</v>
      </c>
    </row>
    <row r="3281" spans="1:8" x14ac:dyDescent="0.3">
      <c r="A3281">
        <v>667601</v>
      </c>
      <c r="B3281">
        <v>63089.700000000019</v>
      </c>
      <c r="C3281">
        <v>116</v>
      </c>
      <c r="D3281">
        <v>-22.203023000000002</v>
      </c>
      <c r="E3281">
        <v>-49.954217499999999</v>
      </c>
      <c r="F3281" t="s">
        <v>9418</v>
      </c>
      <c r="G3281">
        <v>667601</v>
      </c>
      <c r="H3281" t="s">
        <v>9565</v>
      </c>
    </row>
    <row r="3282" spans="1:8" x14ac:dyDescent="0.3">
      <c r="A3282">
        <v>667602</v>
      </c>
      <c r="B3282">
        <v>77674.810000000041</v>
      </c>
      <c r="C3282">
        <v>117</v>
      </c>
      <c r="D3282">
        <v>-22.225864099999999</v>
      </c>
      <c r="E3282">
        <v>-49.9331484</v>
      </c>
      <c r="F3282" t="s">
        <v>9418</v>
      </c>
      <c r="G3282">
        <v>667602</v>
      </c>
      <c r="H3282" t="s">
        <v>9565</v>
      </c>
    </row>
    <row r="3283" spans="1:8" x14ac:dyDescent="0.3">
      <c r="A3283">
        <v>667875</v>
      </c>
      <c r="B3283">
        <v>13408.860000000002</v>
      </c>
      <c r="C3283">
        <v>48</v>
      </c>
      <c r="D3283">
        <v>-23.607897300000001</v>
      </c>
      <c r="E3283">
        <v>-46.659430699999902</v>
      </c>
      <c r="F3283" t="s">
        <v>9418</v>
      </c>
      <c r="G3283">
        <v>667875</v>
      </c>
      <c r="H3283" t="s">
        <v>9566</v>
      </c>
    </row>
    <row r="3284" spans="1:8" x14ac:dyDescent="0.3">
      <c r="A3284">
        <v>667876</v>
      </c>
      <c r="B3284">
        <v>3487.4500000000003</v>
      </c>
      <c r="C3284">
        <v>18</v>
      </c>
      <c r="D3284">
        <v>-23.604946999999999</v>
      </c>
      <c r="E3284">
        <v>-46.673710799999903</v>
      </c>
      <c r="F3284" t="s">
        <v>9418</v>
      </c>
      <c r="G3284">
        <v>667876</v>
      </c>
      <c r="H3284" t="s">
        <v>9566</v>
      </c>
    </row>
    <row r="3285" spans="1:8" x14ac:dyDescent="0.3">
      <c r="A3285">
        <v>667914</v>
      </c>
      <c r="B3285">
        <v>5772.869999999999</v>
      </c>
      <c r="C3285">
        <v>28</v>
      </c>
      <c r="D3285">
        <v>-20.5296442</v>
      </c>
      <c r="E3285">
        <v>-47.426336599999999</v>
      </c>
      <c r="F3285" t="s">
        <v>9418</v>
      </c>
      <c r="G3285">
        <v>667914</v>
      </c>
      <c r="H3285" t="s">
        <v>9567</v>
      </c>
    </row>
    <row r="3286" spans="1:8" x14ac:dyDescent="0.3">
      <c r="A3286">
        <v>668167</v>
      </c>
      <c r="B3286">
        <v>10459.560000000001</v>
      </c>
      <c r="C3286">
        <v>34</v>
      </c>
      <c r="D3286">
        <v>-22.1934635</v>
      </c>
      <c r="E3286">
        <v>-46.746582500000002</v>
      </c>
      <c r="F3286" t="s">
        <v>9418</v>
      </c>
      <c r="G3286">
        <v>668167</v>
      </c>
      <c r="H3286" t="s">
        <v>9568</v>
      </c>
    </row>
    <row r="3287" spans="1:8" x14ac:dyDescent="0.3">
      <c r="A3287">
        <v>668410</v>
      </c>
      <c r="B3287">
        <v>5091.99</v>
      </c>
      <c r="C3287">
        <v>23</v>
      </c>
      <c r="D3287">
        <v>-23.5505639</v>
      </c>
      <c r="E3287">
        <v>-46.507884099999998</v>
      </c>
      <c r="F3287" t="s">
        <v>9418</v>
      </c>
      <c r="G3287">
        <v>668410</v>
      </c>
      <c r="H3287" t="s">
        <v>7360</v>
      </c>
    </row>
    <row r="3288" spans="1:8" x14ac:dyDescent="0.3">
      <c r="A3288">
        <v>668481</v>
      </c>
      <c r="B3288">
        <v>11721.4</v>
      </c>
      <c r="C3288">
        <v>29</v>
      </c>
      <c r="D3288">
        <v>-23.668276299999999</v>
      </c>
      <c r="E3288">
        <v>-46.567756499999902</v>
      </c>
      <c r="F3288" t="s">
        <v>9418</v>
      </c>
      <c r="G3288">
        <v>668481</v>
      </c>
      <c r="H3288" t="s">
        <v>9569</v>
      </c>
    </row>
    <row r="3289" spans="1:8" x14ac:dyDescent="0.3">
      <c r="A3289">
        <v>668890</v>
      </c>
      <c r="B3289">
        <v>11496.520000000002</v>
      </c>
      <c r="C3289">
        <v>56</v>
      </c>
      <c r="D3289">
        <v>-23.662647400000001</v>
      </c>
      <c r="E3289">
        <v>-46.780746200000003</v>
      </c>
      <c r="F3289" t="s">
        <v>9418</v>
      </c>
      <c r="G3289">
        <v>668890</v>
      </c>
      <c r="H3289" t="s">
        <v>9570</v>
      </c>
    </row>
    <row r="3290" spans="1:8" x14ac:dyDescent="0.3">
      <c r="A3290">
        <v>669348</v>
      </c>
      <c r="B3290">
        <v>19992.390000000003</v>
      </c>
      <c r="C3290">
        <v>37</v>
      </c>
      <c r="D3290">
        <v>-22.8220867</v>
      </c>
      <c r="E3290">
        <v>-43.232380399999997</v>
      </c>
      <c r="F3290" t="s">
        <v>9418</v>
      </c>
      <c r="G3290">
        <v>669348</v>
      </c>
      <c r="H3290" t="s">
        <v>9571</v>
      </c>
    </row>
    <row r="3291" spans="1:8" x14ac:dyDescent="0.3">
      <c r="A3291">
        <v>669869</v>
      </c>
      <c r="B3291">
        <v>11271.720000000001</v>
      </c>
      <c r="C3291">
        <v>33</v>
      </c>
      <c r="D3291">
        <v>-21.145428599999999</v>
      </c>
      <c r="E3291">
        <v>-47.991607399999999</v>
      </c>
      <c r="F3291" t="s">
        <v>9418</v>
      </c>
      <c r="G3291">
        <v>669869</v>
      </c>
      <c r="H3291" t="s">
        <v>9572</v>
      </c>
    </row>
    <row r="3292" spans="1:8" x14ac:dyDescent="0.3">
      <c r="A3292">
        <v>669876</v>
      </c>
      <c r="B3292">
        <v>17627.449999999997</v>
      </c>
      <c r="C3292">
        <v>72</v>
      </c>
      <c r="D3292">
        <v>-21.140291699999999</v>
      </c>
      <c r="E3292">
        <v>-48.004345699999902</v>
      </c>
      <c r="F3292" t="s">
        <v>9418</v>
      </c>
      <c r="G3292">
        <v>669876</v>
      </c>
      <c r="H3292" t="s">
        <v>9573</v>
      </c>
    </row>
    <row r="3293" spans="1:8" x14ac:dyDescent="0.3">
      <c r="A3293">
        <v>669877</v>
      </c>
      <c r="B3293">
        <v>24520.39</v>
      </c>
      <c r="C3293">
        <v>82</v>
      </c>
      <c r="D3293">
        <v>-21.129982399999999</v>
      </c>
      <c r="E3293">
        <v>-48.018171500000001</v>
      </c>
      <c r="F3293" t="s">
        <v>9418</v>
      </c>
      <c r="G3293">
        <v>669877</v>
      </c>
      <c r="H3293" t="s">
        <v>9573</v>
      </c>
    </row>
    <row r="3294" spans="1:8" x14ac:dyDescent="0.3">
      <c r="A3294">
        <v>669878</v>
      </c>
      <c r="B3294">
        <v>18723.059999999994</v>
      </c>
      <c r="C3294">
        <v>64</v>
      </c>
      <c r="D3294">
        <v>-21.130250799999999</v>
      </c>
      <c r="E3294">
        <v>-47.983879399999999</v>
      </c>
      <c r="F3294" t="s">
        <v>9418</v>
      </c>
      <c r="G3294">
        <v>669878</v>
      </c>
      <c r="H3294" t="s">
        <v>9573</v>
      </c>
    </row>
    <row r="3295" spans="1:8" x14ac:dyDescent="0.3">
      <c r="A3295">
        <v>669879</v>
      </c>
      <c r="B3295">
        <v>53170.970000000008</v>
      </c>
      <c r="C3295">
        <v>101</v>
      </c>
      <c r="D3295">
        <v>-21.1399939</v>
      </c>
      <c r="E3295">
        <v>-47.993471900000003</v>
      </c>
      <c r="F3295" t="s">
        <v>9418</v>
      </c>
      <c r="G3295">
        <v>669879</v>
      </c>
      <c r="H3295" t="s">
        <v>9573</v>
      </c>
    </row>
    <row r="3296" spans="1:8" x14ac:dyDescent="0.3">
      <c r="A3296">
        <v>669880</v>
      </c>
      <c r="B3296">
        <v>25962.139999999992</v>
      </c>
      <c r="C3296">
        <v>84</v>
      </c>
      <c r="D3296">
        <v>-21.116064699999999</v>
      </c>
      <c r="E3296">
        <v>-47.995419200000001</v>
      </c>
      <c r="F3296" t="s">
        <v>9418</v>
      </c>
      <c r="G3296">
        <v>669880</v>
      </c>
      <c r="H3296" t="s">
        <v>9573</v>
      </c>
    </row>
    <row r="3297" spans="1:8" x14ac:dyDescent="0.3">
      <c r="A3297">
        <v>669881</v>
      </c>
      <c r="B3297">
        <v>25415.83</v>
      </c>
      <c r="C3297">
        <v>84</v>
      </c>
      <c r="D3297">
        <v>-21.190035099999999</v>
      </c>
      <c r="E3297">
        <v>-47.836418799999997</v>
      </c>
      <c r="F3297" t="s">
        <v>9418</v>
      </c>
      <c r="G3297">
        <v>669881</v>
      </c>
      <c r="H3297" t="s">
        <v>9573</v>
      </c>
    </row>
    <row r="3298" spans="1:8" x14ac:dyDescent="0.3">
      <c r="A3298">
        <v>669882</v>
      </c>
      <c r="B3298">
        <v>31514.210000000003</v>
      </c>
      <c r="C3298">
        <v>98</v>
      </c>
      <c r="D3298">
        <v>-21.026239</v>
      </c>
      <c r="E3298">
        <v>-47.770286800000001</v>
      </c>
      <c r="F3298" t="s">
        <v>9418</v>
      </c>
      <c r="G3298">
        <v>669882</v>
      </c>
      <c r="H3298" t="s">
        <v>9573</v>
      </c>
    </row>
    <row r="3299" spans="1:8" x14ac:dyDescent="0.3">
      <c r="A3299">
        <v>669883</v>
      </c>
      <c r="B3299">
        <v>37790.400000000009</v>
      </c>
      <c r="C3299">
        <v>101</v>
      </c>
      <c r="D3299">
        <v>-21.189460499999999</v>
      </c>
      <c r="E3299">
        <v>-47.828196899999902</v>
      </c>
      <c r="F3299" t="s">
        <v>9418</v>
      </c>
      <c r="G3299">
        <v>669883</v>
      </c>
      <c r="H3299" t="s">
        <v>9573</v>
      </c>
    </row>
    <row r="3300" spans="1:8" x14ac:dyDescent="0.3">
      <c r="A3300">
        <v>669884</v>
      </c>
      <c r="B3300">
        <v>37903.830000000016</v>
      </c>
      <c r="C3300">
        <v>98</v>
      </c>
      <c r="D3300">
        <v>-21.1241542</v>
      </c>
      <c r="E3300">
        <v>-47.809030499999999</v>
      </c>
      <c r="F3300" t="s">
        <v>9418</v>
      </c>
      <c r="G3300">
        <v>669884</v>
      </c>
      <c r="H3300" t="s">
        <v>9573</v>
      </c>
    </row>
    <row r="3301" spans="1:8" x14ac:dyDescent="0.3">
      <c r="A3301">
        <v>669885</v>
      </c>
      <c r="B3301">
        <v>34094.06</v>
      </c>
      <c r="C3301">
        <v>97</v>
      </c>
      <c r="D3301">
        <v>-21.164516299999999</v>
      </c>
      <c r="E3301">
        <v>-47.812024800000003</v>
      </c>
      <c r="F3301" t="s">
        <v>9418</v>
      </c>
      <c r="G3301">
        <v>669885</v>
      </c>
      <c r="H3301" t="s">
        <v>9573</v>
      </c>
    </row>
    <row r="3302" spans="1:8" x14ac:dyDescent="0.3">
      <c r="A3302">
        <v>669886</v>
      </c>
      <c r="B3302">
        <v>49995.570000000022</v>
      </c>
      <c r="C3302">
        <v>97</v>
      </c>
      <c r="D3302">
        <v>-20.540396699999999</v>
      </c>
      <c r="E3302">
        <v>-47.396168799999998</v>
      </c>
      <c r="F3302" t="s">
        <v>9418</v>
      </c>
      <c r="G3302">
        <v>669886</v>
      </c>
      <c r="H3302" t="s">
        <v>9573</v>
      </c>
    </row>
    <row r="3303" spans="1:8" x14ac:dyDescent="0.3">
      <c r="A3303">
        <v>669887</v>
      </c>
      <c r="B3303">
        <v>49804.400000000009</v>
      </c>
      <c r="C3303">
        <v>103</v>
      </c>
      <c r="D3303">
        <v>-20.516645</v>
      </c>
      <c r="E3303">
        <v>-47.408020299999997</v>
      </c>
      <c r="F3303" t="s">
        <v>9418</v>
      </c>
      <c r="G3303">
        <v>669887</v>
      </c>
      <c r="H3303" t="s">
        <v>9573</v>
      </c>
    </row>
    <row r="3304" spans="1:8" x14ac:dyDescent="0.3">
      <c r="A3304">
        <v>669888</v>
      </c>
      <c r="B3304">
        <v>31271.850000000013</v>
      </c>
      <c r="C3304">
        <v>100</v>
      </c>
      <c r="D3304">
        <v>-21.1613413</v>
      </c>
      <c r="E3304">
        <v>-47.792961400000003</v>
      </c>
      <c r="F3304" t="s">
        <v>9418</v>
      </c>
      <c r="G3304">
        <v>669888</v>
      </c>
      <c r="H3304" t="s">
        <v>9573</v>
      </c>
    </row>
    <row r="3305" spans="1:8" x14ac:dyDescent="0.3">
      <c r="A3305">
        <v>669889</v>
      </c>
      <c r="B3305">
        <v>47939.150000000009</v>
      </c>
      <c r="C3305">
        <v>104</v>
      </c>
      <c r="D3305">
        <v>-20.5258088</v>
      </c>
      <c r="E3305">
        <v>-47.379683900000003</v>
      </c>
      <c r="F3305" t="s">
        <v>9418</v>
      </c>
      <c r="G3305">
        <v>669889</v>
      </c>
      <c r="H3305" t="s">
        <v>9573</v>
      </c>
    </row>
    <row r="3306" spans="1:8" x14ac:dyDescent="0.3">
      <c r="A3306">
        <v>669890</v>
      </c>
      <c r="B3306">
        <v>57985.469999999994</v>
      </c>
      <c r="C3306">
        <v>100</v>
      </c>
      <c r="D3306">
        <v>-20.552082899999998</v>
      </c>
      <c r="E3306">
        <v>-48.578738100000002</v>
      </c>
      <c r="F3306" t="s">
        <v>9418</v>
      </c>
      <c r="G3306">
        <v>669890</v>
      </c>
      <c r="H3306" t="s">
        <v>9573</v>
      </c>
    </row>
    <row r="3307" spans="1:8" x14ac:dyDescent="0.3">
      <c r="A3307">
        <v>669891</v>
      </c>
      <c r="B3307">
        <v>48257.150000000031</v>
      </c>
      <c r="C3307">
        <v>103</v>
      </c>
      <c r="D3307">
        <v>-21.136873000000001</v>
      </c>
      <c r="E3307">
        <v>-47.836754900000003</v>
      </c>
      <c r="F3307" t="s">
        <v>9418</v>
      </c>
      <c r="G3307">
        <v>669891</v>
      </c>
      <c r="H3307" t="s">
        <v>9573</v>
      </c>
    </row>
    <row r="3308" spans="1:8" x14ac:dyDescent="0.3">
      <c r="A3308">
        <v>669892</v>
      </c>
      <c r="B3308">
        <v>33881.619999999995</v>
      </c>
      <c r="C3308">
        <v>102</v>
      </c>
      <c r="D3308">
        <v>-21.1804086</v>
      </c>
      <c r="E3308">
        <v>-47.796187400000001</v>
      </c>
      <c r="F3308" t="s">
        <v>9418</v>
      </c>
      <c r="G3308">
        <v>669892</v>
      </c>
      <c r="H3308" t="s">
        <v>9573</v>
      </c>
    </row>
    <row r="3309" spans="1:8" x14ac:dyDescent="0.3">
      <c r="A3309">
        <v>670110</v>
      </c>
      <c r="B3309">
        <v>16833.629999999997</v>
      </c>
      <c r="C3309">
        <v>60</v>
      </c>
      <c r="D3309">
        <v>-23.5221996</v>
      </c>
      <c r="E3309">
        <v>-46.725128900000001</v>
      </c>
      <c r="F3309" t="s">
        <v>9418</v>
      </c>
      <c r="G3309">
        <v>670110</v>
      </c>
      <c r="H3309" t="s">
        <v>9574</v>
      </c>
    </row>
    <row r="3310" spans="1:8" x14ac:dyDescent="0.3">
      <c r="A3310">
        <v>670111</v>
      </c>
      <c r="B3310">
        <v>15193.800000000001</v>
      </c>
      <c r="C3310">
        <v>60</v>
      </c>
      <c r="D3310">
        <v>-23.5397885</v>
      </c>
      <c r="E3310">
        <v>-46.697073699999997</v>
      </c>
      <c r="F3310" t="s">
        <v>9418</v>
      </c>
      <c r="G3310">
        <v>670111</v>
      </c>
      <c r="H3310" t="s">
        <v>9574</v>
      </c>
    </row>
    <row r="3311" spans="1:8" x14ac:dyDescent="0.3">
      <c r="A3311">
        <v>670112</v>
      </c>
      <c r="B3311">
        <v>17752.7</v>
      </c>
      <c r="C3311">
        <v>62</v>
      </c>
      <c r="D3311">
        <v>-23.5605394</v>
      </c>
      <c r="E3311">
        <v>-46.692418799999999</v>
      </c>
      <c r="F3311" t="s">
        <v>9418</v>
      </c>
      <c r="G3311">
        <v>670112</v>
      </c>
      <c r="H3311" t="s">
        <v>9574</v>
      </c>
    </row>
    <row r="3312" spans="1:8" x14ac:dyDescent="0.3">
      <c r="A3312">
        <v>670113</v>
      </c>
      <c r="B3312">
        <v>28489.76999999999</v>
      </c>
      <c r="C3312">
        <v>77</v>
      </c>
      <c r="D3312">
        <v>-23.540865199999999</v>
      </c>
      <c r="E3312">
        <v>-46.555126600000001</v>
      </c>
      <c r="F3312" t="s">
        <v>9418</v>
      </c>
      <c r="G3312">
        <v>670113</v>
      </c>
      <c r="H3312" t="s">
        <v>9574</v>
      </c>
    </row>
    <row r="3313" spans="1:8" x14ac:dyDescent="0.3">
      <c r="A3313">
        <v>670174</v>
      </c>
      <c r="B3313">
        <v>21024.829999999991</v>
      </c>
      <c r="C3313">
        <v>40</v>
      </c>
      <c r="D3313">
        <v>-22.3563592</v>
      </c>
      <c r="E3313">
        <v>-46.933893500000003</v>
      </c>
      <c r="F3313" t="s">
        <v>9418</v>
      </c>
      <c r="G3313">
        <v>670174</v>
      </c>
      <c r="H3313" t="s">
        <v>9575</v>
      </c>
    </row>
    <row r="3314" spans="1:8" x14ac:dyDescent="0.3">
      <c r="A3314">
        <v>671258</v>
      </c>
      <c r="B3314">
        <v>54293.539999999986</v>
      </c>
      <c r="C3314">
        <v>112</v>
      </c>
      <c r="D3314">
        <v>-12.9806233</v>
      </c>
      <c r="E3314">
        <v>-38.470942299999997</v>
      </c>
      <c r="F3314" t="s">
        <v>9418</v>
      </c>
      <c r="G3314">
        <v>671258</v>
      </c>
      <c r="H3314" t="s">
        <v>9576</v>
      </c>
    </row>
    <row r="3315" spans="1:8" x14ac:dyDescent="0.3">
      <c r="A3315">
        <v>671516</v>
      </c>
      <c r="B3315">
        <v>23292.3</v>
      </c>
      <c r="C3315">
        <v>32</v>
      </c>
      <c r="D3315">
        <v>-22.692075800000001</v>
      </c>
      <c r="E3315">
        <v>-46.990705400000003</v>
      </c>
      <c r="F3315" t="s">
        <v>9418</v>
      </c>
      <c r="G3315">
        <v>671516</v>
      </c>
      <c r="H3315" t="s">
        <v>9577</v>
      </c>
    </row>
    <row r="3316" spans="1:8" x14ac:dyDescent="0.3">
      <c r="A3316">
        <v>671837</v>
      </c>
      <c r="B3316">
        <v>123793.1</v>
      </c>
      <c r="C3316">
        <v>45</v>
      </c>
      <c r="D3316">
        <v>-20.4323078</v>
      </c>
      <c r="E3316">
        <v>-54.592979300000003</v>
      </c>
      <c r="F3316" t="s">
        <v>9418</v>
      </c>
      <c r="G3316">
        <v>671837</v>
      </c>
      <c r="H3316" t="s">
        <v>75</v>
      </c>
    </row>
    <row r="3317" spans="1:8" x14ac:dyDescent="0.3">
      <c r="A3317">
        <v>671838</v>
      </c>
      <c r="B3317">
        <v>129216.67000000001</v>
      </c>
      <c r="C3317">
        <v>54</v>
      </c>
      <c r="D3317">
        <v>-20.8193606</v>
      </c>
      <c r="E3317">
        <v>-49.373620299999999</v>
      </c>
      <c r="F3317" t="s">
        <v>9418</v>
      </c>
      <c r="G3317">
        <v>671838</v>
      </c>
      <c r="H3317" t="s">
        <v>75</v>
      </c>
    </row>
    <row r="3318" spans="1:8" x14ac:dyDescent="0.3">
      <c r="A3318">
        <v>671839</v>
      </c>
      <c r="B3318">
        <v>109239.62999999999</v>
      </c>
      <c r="C3318">
        <v>56</v>
      </c>
      <c r="D3318">
        <v>-23.448018699999999</v>
      </c>
      <c r="E3318">
        <v>-46.721770300000003</v>
      </c>
      <c r="F3318" t="s">
        <v>9418</v>
      </c>
      <c r="G3318">
        <v>671839</v>
      </c>
      <c r="H3318" t="s">
        <v>75</v>
      </c>
    </row>
    <row r="3319" spans="1:8" x14ac:dyDescent="0.3">
      <c r="A3319">
        <v>671840</v>
      </c>
      <c r="B3319">
        <v>139036.43999999994</v>
      </c>
      <c r="C3319">
        <v>38</v>
      </c>
      <c r="D3319">
        <v>-22.2254544</v>
      </c>
      <c r="E3319">
        <v>-54.7815935</v>
      </c>
      <c r="F3319" t="s">
        <v>9418</v>
      </c>
      <c r="G3319">
        <v>671840</v>
      </c>
      <c r="H3319" t="s">
        <v>75</v>
      </c>
    </row>
    <row r="3320" spans="1:8" x14ac:dyDescent="0.3">
      <c r="A3320">
        <v>671841</v>
      </c>
      <c r="B3320">
        <v>54664.29</v>
      </c>
      <c r="C3320">
        <v>48</v>
      </c>
      <c r="D3320">
        <v>-24.006089899999999</v>
      </c>
      <c r="E3320">
        <v>-46.428130000000003</v>
      </c>
      <c r="F3320" t="s">
        <v>9418</v>
      </c>
      <c r="G3320">
        <v>671841</v>
      </c>
      <c r="H3320" t="s">
        <v>75</v>
      </c>
    </row>
    <row r="3321" spans="1:8" x14ac:dyDescent="0.3">
      <c r="A3321">
        <v>671842</v>
      </c>
      <c r="B3321">
        <v>92527.47</v>
      </c>
      <c r="C3321">
        <v>59</v>
      </c>
      <c r="D3321">
        <v>-23.6716634</v>
      </c>
      <c r="E3321">
        <v>-46.741978600000003</v>
      </c>
      <c r="F3321" t="s">
        <v>9418</v>
      </c>
      <c r="G3321">
        <v>671842</v>
      </c>
      <c r="H3321" t="s">
        <v>9578</v>
      </c>
    </row>
    <row r="3322" spans="1:8" x14ac:dyDescent="0.3">
      <c r="A3322">
        <v>671843</v>
      </c>
      <c r="B3322">
        <v>59133.680000000008</v>
      </c>
      <c r="C3322">
        <v>53</v>
      </c>
      <c r="D3322">
        <v>-23.656749999999999</v>
      </c>
      <c r="E3322">
        <v>-46.522224000000001</v>
      </c>
      <c r="F3322" t="s">
        <v>9418</v>
      </c>
      <c r="G3322">
        <v>671843</v>
      </c>
      <c r="H3322" t="s">
        <v>75</v>
      </c>
    </row>
    <row r="3323" spans="1:8" x14ac:dyDescent="0.3">
      <c r="A3323">
        <v>671844</v>
      </c>
      <c r="B3323">
        <v>54146.669999999991</v>
      </c>
      <c r="C3323">
        <v>50</v>
      </c>
      <c r="D3323">
        <v>-22.845382000000001</v>
      </c>
      <c r="E3323">
        <v>-47.089850899999902</v>
      </c>
      <c r="F3323" t="s">
        <v>9418</v>
      </c>
      <c r="G3323">
        <v>671844</v>
      </c>
      <c r="H3323" t="s">
        <v>75</v>
      </c>
    </row>
    <row r="3324" spans="1:8" x14ac:dyDescent="0.3">
      <c r="A3324">
        <v>671846</v>
      </c>
      <c r="B3324">
        <v>151052.49000000002</v>
      </c>
      <c r="C3324">
        <v>40</v>
      </c>
      <c r="D3324">
        <v>-20.4962877</v>
      </c>
      <c r="E3324">
        <v>-54.611790799999902</v>
      </c>
      <c r="F3324" t="s">
        <v>9418</v>
      </c>
      <c r="G3324">
        <v>671846</v>
      </c>
      <c r="H3324" t="s">
        <v>75</v>
      </c>
    </row>
    <row r="3325" spans="1:8" x14ac:dyDescent="0.3">
      <c r="A3325">
        <v>671847</v>
      </c>
      <c r="B3325">
        <v>42786.600000000013</v>
      </c>
      <c r="C3325">
        <v>47</v>
      </c>
      <c r="D3325">
        <v>-22.528635000000001</v>
      </c>
      <c r="E3325">
        <v>-47.388787999999998</v>
      </c>
      <c r="F3325" t="s">
        <v>9418</v>
      </c>
      <c r="G3325">
        <v>671847</v>
      </c>
      <c r="H3325" t="s">
        <v>75</v>
      </c>
    </row>
    <row r="3326" spans="1:8" x14ac:dyDescent="0.3">
      <c r="A3326">
        <v>671848</v>
      </c>
      <c r="B3326">
        <v>60559.479999999989</v>
      </c>
      <c r="C3326">
        <v>50</v>
      </c>
      <c r="D3326">
        <v>-23.4940061</v>
      </c>
      <c r="E3326">
        <v>-46.420623200000001</v>
      </c>
      <c r="F3326" t="s">
        <v>9418</v>
      </c>
      <c r="G3326">
        <v>671848</v>
      </c>
      <c r="H3326" t="s">
        <v>75</v>
      </c>
    </row>
    <row r="3327" spans="1:8" x14ac:dyDescent="0.3">
      <c r="A3327">
        <v>671849</v>
      </c>
      <c r="B3327">
        <v>57039.819999999992</v>
      </c>
      <c r="C3327">
        <v>52</v>
      </c>
      <c r="D3327">
        <v>-23.530582599999999</v>
      </c>
      <c r="E3327">
        <v>-46.821334800000002</v>
      </c>
      <c r="F3327" t="s">
        <v>9418</v>
      </c>
      <c r="G3327">
        <v>671849</v>
      </c>
      <c r="H3327" t="s">
        <v>75</v>
      </c>
    </row>
    <row r="3328" spans="1:8" x14ac:dyDescent="0.3">
      <c r="A3328">
        <v>671852</v>
      </c>
      <c r="B3328">
        <v>69566.680000000008</v>
      </c>
      <c r="C3328">
        <v>53</v>
      </c>
      <c r="D3328">
        <v>-23.934788600000001</v>
      </c>
      <c r="E3328">
        <v>-46.362307700000002</v>
      </c>
      <c r="F3328" t="s">
        <v>9418</v>
      </c>
      <c r="G3328">
        <v>671852</v>
      </c>
      <c r="H3328" t="s">
        <v>75</v>
      </c>
    </row>
    <row r="3329" spans="1:8" x14ac:dyDescent="0.3">
      <c r="A3329">
        <v>671853</v>
      </c>
      <c r="B3329">
        <v>286782.46000000014</v>
      </c>
      <c r="C3329">
        <v>185</v>
      </c>
      <c r="D3329">
        <v>-8.0319406000000004</v>
      </c>
      <c r="E3329">
        <v>-34.942602000000001</v>
      </c>
      <c r="F3329" t="s">
        <v>9418</v>
      </c>
      <c r="G3329">
        <v>671853</v>
      </c>
      <c r="H3329" t="s">
        <v>75</v>
      </c>
    </row>
    <row r="3330" spans="1:8" x14ac:dyDescent="0.3">
      <c r="A3330">
        <v>671854</v>
      </c>
      <c r="B3330">
        <v>80313.709999999992</v>
      </c>
      <c r="C3330">
        <v>55</v>
      </c>
      <c r="D3330">
        <v>-23.557982599999999</v>
      </c>
      <c r="E3330">
        <v>-46.445855999999999</v>
      </c>
      <c r="F3330" t="s">
        <v>9418</v>
      </c>
      <c r="G3330">
        <v>671854</v>
      </c>
      <c r="H3330" t="s">
        <v>75</v>
      </c>
    </row>
    <row r="3331" spans="1:8" x14ac:dyDescent="0.3">
      <c r="A3331">
        <v>671855</v>
      </c>
      <c r="B3331">
        <v>54158.1</v>
      </c>
      <c r="C3331">
        <v>66</v>
      </c>
      <c r="D3331">
        <v>-23.437594799999999</v>
      </c>
      <c r="E3331">
        <v>-46.506985</v>
      </c>
      <c r="F3331" t="s">
        <v>9418</v>
      </c>
      <c r="G3331">
        <v>671855</v>
      </c>
      <c r="H3331" t="s">
        <v>75</v>
      </c>
    </row>
    <row r="3332" spans="1:8" x14ac:dyDescent="0.3">
      <c r="A3332">
        <v>671856</v>
      </c>
      <c r="B3332">
        <v>207642.59000000003</v>
      </c>
      <c r="C3332">
        <v>155</v>
      </c>
      <c r="D3332">
        <v>-8.0137886999999992</v>
      </c>
      <c r="E3332">
        <v>-34.8597757</v>
      </c>
      <c r="F3332" t="s">
        <v>9418</v>
      </c>
      <c r="G3332">
        <v>671856</v>
      </c>
      <c r="H3332" t="s">
        <v>75</v>
      </c>
    </row>
    <row r="3333" spans="1:8" x14ac:dyDescent="0.3">
      <c r="A3333">
        <v>671857</v>
      </c>
      <c r="B3333">
        <v>155103.23999999993</v>
      </c>
      <c r="C3333">
        <v>59</v>
      </c>
      <c r="D3333">
        <v>-5.8673359999999999</v>
      </c>
      <c r="E3333">
        <v>-35.217659599999998</v>
      </c>
      <c r="F3333" t="s">
        <v>9418</v>
      </c>
      <c r="G3333">
        <v>671857</v>
      </c>
      <c r="H3333" t="s">
        <v>75</v>
      </c>
    </row>
    <row r="3334" spans="1:8" x14ac:dyDescent="0.3">
      <c r="A3334">
        <v>671858</v>
      </c>
      <c r="B3334">
        <v>62764.92000000002</v>
      </c>
      <c r="C3334">
        <v>58</v>
      </c>
      <c r="D3334">
        <v>-23.982835900000001</v>
      </c>
      <c r="E3334">
        <v>-46.264401999999997</v>
      </c>
      <c r="F3334" t="s">
        <v>9418</v>
      </c>
      <c r="G3334">
        <v>671858</v>
      </c>
      <c r="H3334" t="s">
        <v>75</v>
      </c>
    </row>
    <row r="3335" spans="1:8" x14ac:dyDescent="0.3">
      <c r="A3335">
        <v>671983</v>
      </c>
      <c r="B3335">
        <v>3757.3600000000006</v>
      </c>
      <c r="C3335">
        <v>24</v>
      </c>
      <c r="D3335">
        <v>-25.4608876</v>
      </c>
      <c r="E3335">
        <v>-49.346310699999997</v>
      </c>
      <c r="F3335" t="s">
        <v>9418</v>
      </c>
      <c r="G3335">
        <v>671983</v>
      </c>
      <c r="H3335" t="s">
        <v>9579</v>
      </c>
    </row>
    <row r="3336" spans="1:8" x14ac:dyDescent="0.3">
      <c r="A3336">
        <v>671987</v>
      </c>
      <c r="B3336">
        <v>4531.17</v>
      </c>
      <c r="C3336">
        <v>21</v>
      </c>
      <c r="D3336">
        <v>-25.3970974</v>
      </c>
      <c r="E3336">
        <v>-49.257340499999998</v>
      </c>
      <c r="F3336" t="s">
        <v>9418</v>
      </c>
      <c r="G3336">
        <v>671987</v>
      </c>
      <c r="H3336" t="s">
        <v>9579</v>
      </c>
    </row>
    <row r="3337" spans="1:8" x14ac:dyDescent="0.3">
      <c r="A3337">
        <v>671990</v>
      </c>
      <c r="B3337">
        <v>22527.420000000002</v>
      </c>
      <c r="C3337">
        <v>77</v>
      </c>
      <c r="D3337">
        <v>-25.411840399999999</v>
      </c>
      <c r="E3337">
        <v>-49.273803000000001</v>
      </c>
      <c r="F3337" t="s">
        <v>9418</v>
      </c>
      <c r="G3337">
        <v>671990</v>
      </c>
      <c r="H3337" t="s">
        <v>9579</v>
      </c>
    </row>
    <row r="3338" spans="1:8" x14ac:dyDescent="0.3">
      <c r="A3338">
        <v>671991</v>
      </c>
      <c r="B3338">
        <v>12471.170000000002</v>
      </c>
      <c r="C3338">
        <v>38</v>
      </c>
      <c r="D3338">
        <v>-25.435466999999999</v>
      </c>
      <c r="E3338">
        <v>-49.302760499999998</v>
      </c>
      <c r="F3338" t="s">
        <v>9418</v>
      </c>
      <c r="G3338">
        <v>671991</v>
      </c>
      <c r="H3338" t="s">
        <v>9579</v>
      </c>
    </row>
    <row r="3339" spans="1:8" x14ac:dyDescent="0.3">
      <c r="A3339">
        <v>671993</v>
      </c>
      <c r="B3339">
        <v>17018.730000000003</v>
      </c>
      <c r="C3339">
        <v>66</v>
      </c>
      <c r="D3339">
        <v>-25.377660899999999</v>
      </c>
      <c r="E3339">
        <v>-49.222484000000001</v>
      </c>
      <c r="F3339" t="s">
        <v>9418</v>
      </c>
      <c r="G3339">
        <v>671993</v>
      </c>
      <c r="H3339" t="s">
        <v>9579</v>
      </c>
    </row>
    <row r="3340" spans="1:8" x14ac:dyDescent="0.3">
      <c r="A3340">
        <v>672020</v>
      </c>
      <c r="B3340">
        <v>37701.360000000001</v>
      </c>
      <c r="C3340">
        <v>63</v>
      </c>
      <c r="D3340">
        <v>-22.123756100000001</v>
      </c>
      <c r="E3340">
        <v>-51.386756299999902</v>
      </c>
      <c r="F3340" t="s">
        <v>9418</v>
      </c>
      <c r="G3340">
        <v>672020</v>
      </c>
      <c r="H3340" t="s">
        <v>9580</v>
      </c>
    </row>
    <row r="3341" spans="1:8" x14ac:dyDescent="0.3">
      <c r="A3341">
        <v>672334</v>
      </c>
      <c r="B3341">
        <v>7973.4200000000019</v>
      </c>
      <c r="C3341">
        <v>43</v>
      </c>
      <c r="D3341">
        <v>-25.427823799999999</v>
      </c>
      <c r="E3341">
        <v>-49.284885199999998</v>
      </c>
      <c r="F3341" t="s">
        <v>9418</v>
      </c>
      <c r="G3341">
        <v>672334</v>
      </c>
      <c r="H3341" t="s">
        <v>9581</v>
      </c>
    </row>
    <row r="3342" spans="1:8" x14ac:dyDescent="0.3">
      <c r="A3342">
        <v>672335</v>
      </c>
      <c r="B3342">
        <v>8694.3900000000012</v>
      </c>
      <c r="C3342">
        <v>51</v>
      </c>
      <c r="D3342">
        <v>-25.458744599999999</v>
      </c>
      <c r="E3342">
        <v>-49.289020699999902</v>
      </c>
      <c r="F3342" t="s">
        <v>9418</v>
      </c>
      <c r="G3342">
        <v>672335</v>
      </c>
      <c r="H3342" t="s">
        <v>9581</v>
      </c>
    </row>
    <row r="3343" spans="1:8" x14ac:dyDescent="0.3">
      <c r="A3343">
        <v>672336</v>
      </c>
      <c r="B3343">
        <v>5211.2199999999993</v>
      </c>
      <c r="C3343">
        <v>28</v>
      </c>
      <c r="D3343">
        <v>-25.4209228</v>
      </c>
      <c r="E3343">
        <v>-49.291905900000003</v>
      </c>
      <c r="F3343" t="s">
        <v>9418</v>
      </c>
      <c r="G3343">
        <v>672336</v>
      </c>
      <c r="H3343" t="s">
        <v>9581</v>
      </c>
    </row>
    <row r="3344" spans="1:8" x14ac:dyDescent="0.3">
      <c r="A3344">
        <v>673259</v>
      </c>
      <c r="B3344">
        <v>12655.750000000002</v>
      </c>
      <c r="C3344">
        <v>29</v>
      </c>
      <c r="D3344">
        <v>-25.454159400000002</v>
      </c>
      <c r="E3344">
        <v>-49.288415899999997</v>
      </c>
      <c r="F3344" t="s">
        <v>9418</v>
      </c>
      <c r="G3344">
        <v>673259</v>
      </c>
      <c r="H3344" t="s">
        <v>9582</v>
      </c>
    </row>
    <row r="3345" spans="1:8" x14ac:dyDescent="0.3">
      <c r="A3345">
        <v>674498</v>
      </c>
      <c r="B3345">
        <v>3299.8800000000015</v>
      </c>
      <c r="C3345">
        <v>25</v>
      </c>
      <c r="D3345">
        <v>-30.040041299999999</v>
      </c>
      <c r="E3345">
        <v>-51.176770400000002</v>
      </c>
      <c r="F3345" t="s">
        <v>9418</v>
      </c>
      <c r="G3345">
        <v>674498</v>
      </c>
      <c r="H3345" t="s">
        <v>9583</v>
      </c>
    </row>
    <row r="3346" spans="1:8" x14ac:dyDescent="0.3">
      <c r="A3346">
        <v>674662</v>
      </c>
      <c r="B3346">
        <v>71459.89999999998</v>
      </c>
      <c r="C3346">
        <v>119</v>
      </c>
      <c r="D3346">
        <v>-30.019984000000001</v>
      </c>
      <c r="E3346">
        <v>-51.180854799999999</v>
      </c>
      <c r="F3346" t="s">
        <v>9418</v>
      </c>
      <c r="G3346">
        <v>674662</v>
      </c>
      <c r="H3346" t="s">
        <v>9584</v>
      </c>
    </row>
    <row r="3347" spans="1:8" x14ac:dyDescent="0.3">
      <c r="A3347">
        <v>674663</v>
      </c>
      <c r="B3347">
        <v>29952.299999999985</v>
      </c>
      <c r="C3347">
        <v>96</v>
      </c>
      <c r="D3347">
        <v>-30.036804099999902</v>
      </c>
      <c r="E3347">
        <v>-51.2081643</v>
      </c>
      <c r="F3347" t="s">
        <v>9418</v>
      </c>
      <c r="G3347">
        <v>674663</v>
      </c>
      <c r="H3347" t="s">
        <v>9584</v>
      </c>
    </row>
    <row r="3348" spans="1:8" x14ac:dyDescent="0.3">
      <c r="A3348">
        <v>674664</v>
      </c>
      <c r="B3348">
        <v>74237.829999999958</v>
      </c>
      <c r="C3348">
        <v>110</v>
      </c>
      <c r="D3348">
        <v>-30.044992700000002</v>
      </c>
      <c r="E3348">
        <v>-51.1985095</v>
      </c>
      <c r="F3348" t="s">
        <v>9418</v>
      </c>
      <c r="G3348">
        <v>674664</v>
      </c>
      <c r="H3348" t="s">
        <v>9584</v>
      </c>
    </row>
    <row r="3349" spans="1:8" x14ac:dyDescent="0.3">
      <c r="A3349">
        <v>674665</v>
      </c>
      <c r="B3349">
        <v>18898.960000000006</v>
      </c>
      <c r="C3349">
        <v>94</v>
      </c>
      <c r="D3349">
        <v>-30.0267588</v>
      </c>
      <c r="E3349">
        <v>-51.190325199999997</v>
      </c>
      <c r="F3349" t="s">
        <v>9418</v>
      </c>
      <c r="G3349">
        <v>674665</v>
      </c>
      <c r="H3349" t="s">
        <v>9584</v>
      </c>
    </row>
    <row r="3350" spans="1:8" x14ac:dyDescent="0.3">
      <c r="A3350">
        <v>674666</v>
      </c>
      <c r="B3350">
        <v>38715.620000000017</v>
      </c>
      <c r="C3350">
        <v>108</v>
      </c>
      <c r="D3350">
        <v>-30.0208966</v>
      </c>
      <c r="E3350">
        <v>-51.206812999999997</v>
      </c>
      <c r="F3350" t="s">
        <v>9418</v>
      </c>
      <c r="G3350">
        <v>674666</v>
      </c>
      <c r="H3350" t="s">
        <v>9584</v>
      </c>
    </row>
    <row r="3351" spans="1:8" x14ac:dyDescent="0.3">
      <c r="A3351">
        <v>674667</v>
      </c>
      <c r="B3351">
        <v>299.3</v>
      </c>
      <c r="C3351">
        <v>1</v>
      </c>
      <c r="D3351">
        <v>-30.002181799999999</v>
      </c>
      <c r="E3351">
        <v>-51.169767999999998</v>
      </c>
      <c r="F3351" t="s">
        <v>9418</v>
      </c>
      <c r="G3351">
        <v>674667</v>
      </c>
      <c r="H3351" t="s">
        <v>9584</v>
      </c>
    </row>
    <row r="3352" spans="1:8" x14ac:dyDescent="0.3">
      <c r="A3352">
        <v>674668</v>
      </c>
      <c r="B3352">
        <v>46020.68</v>
      </c>
      <c r="C3352">
        <v>107</v>
      </c>
      <c r="D3352">
        <v>-30.032741699999999</v>
      </c>
      <c r="E3352">
        <v>-51.211148100000003</v>
      </c>
      <c r="F3352" t="s">
        <v>9418</v>
      </c>
      <c r="G3352">
        <v>674668</v>
      </c>
      <c r="H3352" t="s">
        <v>9584</v>
      </c>
    </row>
    <row r="3353" spans="1:8" x14ac:dyDescent="0.3">
      <c r="A3353">
        <v>674669</v>
      </c>
      <c r="B3353">
        <v>35411.370000000003</v>
      </c>
      <c r="C3353">
        <v>101</v>
      </c>
      <c r="D3353">
        <v>-30.0317142</v>
      </c>
      <c r="E3353">
        <v>-51.227171299999902</v>
      </c>
      <c r="F3353" t="s">
        <v>9418</v>
      </c>
      <c r="G3353">
        <v>674669</v>
      </c>
      <c r="H3353" t="s">
        <v>9584</v>
      </c>
    </row>
    <row r="3354" spans="1:8" x14ac:dyDescent="0.3">
      <c r="A3354">
        <v>674670</v>
      </c>
      <c r="B3354">
        <v>93554.27</v>
      </c>
      <c r="C3354">
        <v>113</v>
      </c>
      <c r="D3354">
        <v>-29.912800300000001</v>
      </c>
      <c r="E3354">
        <v>-51.177210199999998</v>
      </c>
      <c r="F3354" t="s">
        <v>9418</v>
      </c>
      <c r="G3354">
        <v>674670</v>
      </c>
      <c r="H3354" t="s">
        <v>9584</v>
      </c>
    </row>
    <row r="3355" spans="1:8" x14ac:dyDescent="0.3">
      <c r="A3355">
        <v>674671</v>
      </c>
      <c r="B3355">
        <v>28993.959999999992</v>
      </c>
      <c r="C3355">
        <v>106</v>
      </c>
      <c r="D3355">
        <v>-30.0347179</v>
      </c>
      <c r="E3355">
        <v>-51.228747499999997</v>
      </c>
      <c r="F3355" t="s">
        <v>9418</v>
      </c>
      <c r="G3355">
        <v>674671</v>
      </c>
      <c r="H3355" t="s">
        <v>9584</v>
      </c>
    </row>
    <row r="3356" spans="1:8" x14ac:dyDescent="0.3">
      <c r="A3356">
        <v>674672</v>
      </c>
      <c r="B3356">
        <v>38034.209999999992</v>
      </c>
      <c r="C3356">
        <v>109</v>
      </c>
      <c r="D3356">
        <v>-30.022299700000001</v>
      </c>
      <c r="E3356">
        <v>-51.196542600000001</v>
      </c>
      <c r="F3356" t="s">
        <v>9418</v>
      </c>
      <c r="G3356">
        <v>674672</v>
      </c>
      <c r="H3356" t="s">
        <v>9584</v>
      </c>
    </row>
    <row r="3357" spans="1:8" x14ac:dyDescent="0.3">
      <c r="A3357">
        <v>674673</v>
      </c>
      <c r="B3357">
        <v>40614.37000000001</v>
      </c>
      <c r="C3357">
        <v>104</v>
      </c>
      <c r="D3357">
        <v>-30.0384353</v>
      </c>
      <c r="E3357">
        <v>-51.220914499999999</v>
      </c>
      <c r="F3357" t="s">
        <v>9418</v>
      </c>
      <c r="G3357">
        <v>674673</v>
      </c>
      <c r="H3357" t="s">
        <v>9584</v>
      </c>
    </row>
    <row r="3358" spans="1:8" x14ac:dyDescent="0.3">
      <c r="A3358">
        <v>674674</v>
      </c>
      <c r="B3358">
        <v>59575.159999999989</v>
      </c>
      <c r="C3358">
        <v>109</v>
      </c>
      <c r="D3358">
        <v>-29.968363</v>
      </c>
      <c r="E3358">
        <v>-51.115244699999998</v>
      </c>
      <c r="F3358" t="s">
        <v>9418</v>
      </c>
      <c r="G3358">
        <v>674674</v>
      </c>
      <c r="H3358" t="s">
        <v>9584</v>
      </c>
    </row>
    <row r="3359" spans="1:8" x14ac:dyDescent="0.3">
      <c r="A3359">
        <v>674675</v>
      </c>
      <c r="B3359">
        <v>51665.120000000017</v>
      </c>
      <c r="C3359">
        <v>117</v>
      </c>
      <c r="D3359">
        <v>-30.108472800000001</v>
      </c>
      <c r="E3359">
        <v>-51.228177500000001</v>
      </c>
      <c r="F3359" t="s">
        <v>9418</v>
      </c>
      <c r="G3359">
        <v>674675</v>
      </c>
      <c r="H3359" t="s">
        <v>9584</v>
      </c>
    </row>
    <row r="3360" spans="1:8" x14ac:dyDescent="0.3">
      <c r="A3360">
        <v>674676</v>
      </c>
      <c r="B3360">
        <v>62624.27</v>
      </c>
      <c r="C3360">
        <v>109</v>
      </c>
      <c r="D3360">
        <v>-30.051027600000001</v>
      </c>
      <c r="E3360">
        <v>-51.224443099999903</v>
      </c>
      <c r="F3360" t="s">
        <v>9418</v>
      </c>
      <c r="G3360">
        <v>674676</v>
      </c>
      <c r="H3360" t="s">
        <v>9584</v>
      </c>
    </row>
    <row r="3361" spans="1:8" x14ac:dyDescent="0.3">
      <c r="A3361">
        <v>674677</v>
      </c>
      <c r="B3361">
        <v>121893.07999999997</v>
      </c>
      <c r="C3361">
        <v>111</v>
      </c>
      <c r="D3361">
        <v>-30.0587409</v>
      </c>
      <c r="E3361">
        <v>-51.181393800000002</v>
      </c>
      <c r="F3361" t="s">
        <v>9418</v>
      </c>
      <c r="G3361">
        <v>674677</v>
      </c>
      <c r="H3361" t="s">
        <v>9584</v>
      </c>
    </row>
    <row r="3362" spans="1:8" x14ac:dyDescent="0.3">
      <c r="A3362">
        <v>674678</v>
      </c>
      <c r="B3362">
        <v>100890.70000000003</v>
      </c>
      <c r="C3362">
        <v>118</v>
      </c>
      <c r="D3362">
        <v>-30.021859499999898</v>
      </c>
      <c r="E3362">
        <v>-51.162559700000003</v>
      </c>
      <c r="F3362" t="s">
        <v>9418</v>
      </c>
      <c r="G3362">
        <v>674678</v>
      </c>
      <c r="H3362" t="s">
        <v>9584</v>
      </c>
    </row>
    <row r="3363" spans="1:8" x14ac:dyDescent="0.3">
      <c r="A3363">
        <v>674679</v>
      </c>
      <c r="B3363">
        <v>72164.680000000037</v>
      </c>
      <c r="C3363">
        <v>109</v>
      </c>
      <c r="D3363">
        <v>-29.6937006</v>
      </c>
      <c r="E3363">
        <v>-51.130704700000003</v>
      </c>
      <c r="F3363" t="s">
        <v>9418</v>
      </c>
      <c r="G3363">
        <v>674679</v>
      </c>
      <c r="H3363" t="s">
        <v>9584</v>
      </c>
    </row>
    <row r="3364" spans="1:8" x14ac:dyDescent="0.3">
      <c r="A3364">
        <v>674680</v>
      </c>
      <c r="B3364">
        <v>43321.490000000013</v>
      </c>
      <c r="C3364">
        <v>114</v>
      </c>
      <c r="D3364">
        <v>-30.154888699999901</v>
      </c>
      <c r="E3364">
        <v>-51.199243499999902</v>
      </c>
      <c r="F3364" t="s">
        <v>9418</v>
      </c>
      <c r="G3364">
        <v>674680</v>
      </c>
      <c r="H3364" t="s">
        <v>9584</v>
      </c>
    </row>
    <row r="3365" spans="1:8" x14ac:dyDescent="0.3">
      <c r="A3365">
        <v>674681</v>
      </c>
      <c r="B3365">
        <v>75521.899999999951</v>
      </c>
      <c r="C3365">
        <v>114</v>
      </c>
      <c r="D3365">
        <v>-30.1109814</v>
      </c>
      <c r="E3365">
        <v>-51.2571838</v>
      </c>
      <c r="F3365" t="s">
        <v>9418</v>
      </c>
      <c r="G3365">
        <v>674681</v>
      </c>
      <c r="H3365" t="s">
        <v>9584</v>
      </c>
    </row>
    <row r="3366" spans="1:8" x14ac:dyDescent="0.3">
      <c r="A3366">
        <v>674684</v>
      </c>
      <c r="B3366">
        <v>32822.649999999987</v>
      </c>
      <c r="C3366">
        <v>105</v>
      </c>
      <c r="D3366">
        <v>-30.023413999999999</v>
      </c>
      <c r="E3366">
        <v>-51.209531400000003</v>
      </c>
      <c r="F3366" t="s">
        <v>9418</v>
      </c>
      <c r="G3366">
        <v>674684</v>
      </c>
      <c r="H3366" t="s">
        <v>9584</v>
      </c>
    </row>
    <row r="3367" spans="1:8" x14ac:dyDescent="0.3">
      <c r="A3367">
        <v>674685</v>
      </c>
      <c r="B3367">
        <v>51997.790000000015</v>
      </c>
      <c r="C3367">
        <v>107</v>
      </c>
      <c r="D3367">
        <v>-29.769163299999999</v>
      </c>
      <c r="E3367">
        <v>-51.146002099999997</v>
      </c>
      <c r="F3367" t="s">
        <v>9418</v>
      </c>
      <c r="G3367">
        <v>674685</v>
      </c>
      <c r="H3367" t="s">
        <v>9584</v>
      </c>
    </row>
    <row r="3368" spans="1:8" x14ac:dyDescent="0.3">
      <c r="A3368">
        <v>674722</v>
      </c>
      <c r="B3368">
        <v>432.36</v>
      </c>
      <c r="C3368">
        <v>1</v>
      </c>
      <c r="D3368">
        <v>-32.040223900000001</v>
      </c>
      <c r="E3368">
        <v>-52.098175900000001</v>
      </c>
      <c r="F3368" t="s">
        <v>9418</v>
      </c>
      <c r="G3368">
        <v>674722</v>
      </c>
      <c r="H3368" t="s">
        <v>9414</v>
      </c>
    </row>
    <row r="3369" spans="1:8" x14ac:dyDescent="0.3">
      <c r="A3369">
        <v>674724</v>
      </c>
      <c r="B3369">
        <v>4515.3099999999995</v>
      </c>
      <c r="C3369">
        <v>9</v>
      </c>
      <c r="D3369">
        <v>-29.682665</v>
      </c>
      <c r="E3369">
        <v>-51.131754999999998</v>
      </c>
      <c r="F3369" t="s">
        <v>9418</v>
      </c>
      <c r="G3369">
        <v>674724</v>
      </c>
      <c r="H3369" t="s">
        <v>9414</v>
      </c>
    </row>
    <row r="3370" spans="1:8" x14ac:dyDescent="0.3">
      <c r="A3370">
        <v>674727</v>
      </c>
      <c r="B3370">
        <v>520.30999999999995</v>
      </c>
      <c r="C3370">
        <v>1</v>
      </c>
      <c r="D3370">
        <v>-30.060061300000001</v>
      </c>
      <c r="E3370">
        <v>-51.221197699999998</v>
      </c>
      <c r="F3370" t="s">
        <v>9418</v>
      </c>
      <c r="G3370">
        <v>674727</v>
      </c>
      <c r="H3370" t="s">
        <v>9414</v>
      </c>
    </row>
    <row r="3371" spans="1:8" x14ac:dyDescent="0.3">
      <c r="A3371">
        <v>674728</v>
      </c>
      <c r="B3371">
        <v>491.8</v>
      </c>
      <c r="C3371">
        <v>3</v>
      </c>
      <c r="D3371">
        <v>-30.078407299999999</v>
      </c>
      <c r="E3371">
        <v>-51.209833499999903</v>
      </c>
      <c r="F3371" t="s">
        <v>9418</v>
      </c>
      <c r="G3371">
        <v>674728</v>
      </c>
      <c r="H3371" t="s">
        <v>9414</v>
      </c>
    </row>
    <row r="3372" spans="1:8" x14ac:dyDescent="0.3">
      <c r="A3372">
        <v>674733</v>
      </c>
      <c r="B3372">
        <v>2384.17</v>
      </c>
      <c r="C3372">
        <v>4</v>
      </c>
      <c r="D3372">
        <v>-29.997707299999899</v>
      </c>
      <c r="E3372">
        <v>-51.139669099999999</v>
      </c>
      <c r="F3372" t="s">
        <v>9418</v>
      </c>
      <c r="G3372">
        <v>674733</v>
      </c>
      <c r="H3372" t="s">
        <v>9414</v>
      </c>
    </row>
    <row r="3373" spans="1:8" x14ac:dyDescent="0.3">
      <c r="A3373">
        <v>674734</v>
      </c>
      <c r="B3373">
        <v>347.47</v>
      </c>
      <c r="C3373">
        <v>1</v>
      </c>
      <c r="D3373">
        <v>-30.049779000000001</v>
      </c>
      <c r="E3373">
        <v>-51.228470599999902</v>
      </c>
      <c r="F3373" t="s">
        <v>9418</v>
      </c>
      <c r="G3373">
        <v>674734</v>
      </c>
      <c r="H3373" t="s">
        <v>9414</v>
      </c>
    </row>
    <row r="3374" spans="1:8" x14ac:dyDescent="0.3">
      <c r="A3374">
        <v>674735</v>
      </c>
      <c r="B3374">
        <v>852.94</v>
      </c>
      <c r="C3374">
        <v>3</v>
      </c>
      <c r="D3374">
        <v>-30.085253000000002</v>
      </c>
      <c r="E3374">
        <v>-51.247280000000003</v>
      </c>
      <c r="F3374" t="s">
        <v>9418</v>
      </c>
      <c r="G3374">
        <v>674735</v>
      </c>
      <c r="H3374" t="s">
        <v>9585</v>
      </c>
    </row>
    <row r="3375" spans="1:8" x14ac:dyDescent="0.3">
      <c r="A3375">
        <v>674736</v>
      </c>
      <c r="B3375">
        <v>144.54</v>
      </c>
      <c r="C3375">
        <v>3</v>
      </c>
      <c r="D3375">
        <v>-25.451482599999999</v>
      </c>
      <c r="E3375">
        <v>-49.242960099999998</v>
      </c>
      <c r="F3375" t="s">
        <v>9418</v>
      </c>
      <c r="G3375">
        <v>674736</v>
      </c>
      <c r="H3375" t="s">
        <v>9414</v>
      </c>
    </row>
    <row r="3376" spans="1:8" x14ac:dyDescent="0.3">
      <c r="A3376">
        <v>674737</v>
      </c>
      <c r="B3376">
        <v>1019.29</v>
      </c>
      <c r="C3376">
        <v>2</v>
      </c>
      <c r="D3376">
        <v>-29.936474799999999</v>
      </c>
      <c r="E3376">
        <v>-51.080573399999999</v>
      </c>
      <c r="F3376" t="s">
        <v>9418</v>
      </c>
      <c r="G3376">
        <v>674737</v>
      </c>
      <c r="H3376" t="s">
        <v>9414</v>
      </c>
    </row>
    <row r="3377" spans="1:8" x14ac:dyDescent="0.3">
      <c r="A3377">
        <v>674747</v>
      </c>
      <c r="B3377">
        <v>401.69</v>
      </c>
      <c r="C3377">
        <v>1</v>
      </c>
      <c r="D3377">
        <v>-29.939934899999901</v>
      </c>
      <c r="E3377">
        <v>-50.994165700000003</v>
      </c>
      <c r="F3377" t="s">
        <v>9418</v>
      </c>
      <c r="G3377">
        <v>674747</v>
      </c>
      <c r="H3377" t="s">
        <v>9414</v>
      </c>
    </row>
    <row r="3378" spans="1:8" x14ac:dyDescent="0.3">
      <c r="A3378">
        <v>674750</v>
      </c>
      <c r="B3378">
        <v>368.75</v>
      </c>
      <c r="C3378">
        <v>1</v>
      </c>
      <c r="D3378">
        <v>-30.0494868</v>
      </c>
      <c r="E3378">
        <v>-51.202815100000002</v>
      </c>
      <c r="F3378" t="s">
        <v>9418</v>
      </c>
      <c r="G3378">
        <v>674750</v>
      </c>
      <c r="H3378" t="s">
        <v>9414</v>
      </c>
    </row>
    <row r="3379" spans="1:8" x14ac:dyDescent="0.3">
      <c r="A3379">
        <v>674752</v>
      </c>
      <c r="B3379">
        <v>15470.34</v>
      </c>
      <c r="C3379">
        <v>62</v>
      </c>
      <c r="D3379">
        <v>-29.982245800000001</v>
      </c>
      <c r="E3379">
        <v>-51.115047300000001</v>
      </c>
      <c r="F3379" t="s">
        <v>9418</v>
      </c>
      <c r="G3379">
        <v>674752</v>
      </c>
      <c r="H3379" t="s">
        <v>9414</v>
      </c>
    </row>
    <row r="3380" spans="1:8" x14ac:dyDescent="0.3">
      <c r="A3380">
        <v>674753</v>
      </c>
      <c r="B3380">
        <v>461.62</v>
      </c>
      <c r="C3380">
        <v>1</v>
      </c>
      <c r="D3380">
        <v>-30.101258699999999</v>
      </c>
      <c r="E3380">
        <v>-51.249659700000002</v>
      </c>
      <c r="F3380" t="s">
        <v>9418</v>
      </c>
      <c r="G3380">
        <v>674753</v>
      </c>
      <c r="H3380" t="s">
        <v>9414</v>
      </c>
    </row>
    <row r="3381" spans="1:8" x14ac:dyDescent="0.3">
      <c r="A3381">
        <v>674757</v>
      </c>
      <c r="B3381">
        <v>286.68</v>
      </c>
      <c r="C3381">
        <v>1</v>
      </c>
      <c r="D3381">
        <v>-30.015749899999999</v>
      </c>
      <c r="E3381">
        <v>-51.111829299999997</v>
      </c>
      <c r="F3381" t="s">
        <v>9418</v>
      </c>
      <c r="G3381">
        <v>674757</v>
      </c>
      <c r="H3381" t="s">
        <v>9414</v>
      </c>
    </row>
    <row r="3382" spans="1:8" x14ac:dyDescent="0.3">
      <c r="A3382">
        <v>674758</v>
      </c>
      <c r="B3382">
        <v>16164.649999999998</v>
      </c>
      <c r="C3382">
        <v>50</v>
      </c>
      <c r="D3382">
        <v>-29.982157099999998</v>
      </c>
      <c r="E3382">
        <v>-51.192366900000003</v>
      </c>
      <c r="F3382" t="s">
        <v>9418</v>
      </c>
      <c r="G3382">
        <v>674758</v>
      </c>
      <c r="H3382" t="s">
        <v>9414</v>
      </c>
    </row>
    <row r="3383" spans="1:8" x14ac:dyDescent="0.3">
      <c r="A3383">
        <v>674759</v>
      </c>
      <c r="B3383">
        <v>411.75</v>
      </c>
      <c r="C3383">
        <v>1</v>
      </c>
      <c r="D3383">
        <v>-30.043999800000002</v>
      </c>
      <c r="E3383">
        <v>-51.222503400000001</v>
      </c>
      <c r="F3383" t="s">
        <v>9418</v>
      </c>
      <c r="G3383">
        <v>674759</v>
      </c>
      <c r="H3383" t="s">
        <v>9414</v>
      </c>
    </row>
    <row r="3384" spans="1:8" x14ac:dyDescent="0.3">
      <c r="A3384">
        <v>674769</v>
      </c>
      <c r="B3384">
        <v>18700.630000000008</v>
      </c>
      <c r="C3384">
        <v>61</v>
      </c>
      <c r="D3384">
        <v>-25.5192479</v>
      </c>
      <c r="E3384">
        <v>-49.228968599999902</v>
      </c>
      <c r="F3384" t="s">
        <v>9418</v>
      </c>
      <c r="G3384">
        <v>674769</v>
      </c>
      <c r="H3384" t="s">
        <v>9414</v>
      </c>
    </row>
    <row r="3385" spans="1:8" x14ac:dyDescent="0.3">
      <c r="A3385">
        <v>674774</v>
      </c>
      <c r="B3385">
        <v>55.8</v>
      </c>
      <c r="C3385">
        <v>1</v>
      </c>
      <c r="D3385">
        <v>-25.4359191</v>
      </c>
      <c r="E3385">
        <v>-49.279400799999998</v>
      </c>
      <c r="F3385" t="s">
        <v>9418</v>
      </c>
      <c r="G3385">
        <v>674774</v>
      </c>
      <c r="H3385" t="s">
        <v>9414</v>
      </c>
    </row>
    <row r="3386" spans="1:8" x14ac:dyDescent="0.3">
      <c r="A3386">
        <v>674775</v>
      </c>
      <c r="B3386">
        <v>55.8</v>
      </c>
      <c r="C3386">
        <v>1</v>
      </c>
      <c r="D3386">
        <v>-25.428649700000001</v>
      </c>
      <c r="E3386">
        <v>-49.263495300000002</v>
      </c>
      <c r="F3386" t="s">
        <v>9418</v>
      </c>
      <c r="G3386">
        <v>674775</v>
      </c>
      <c r="H3386" t="s">
        <v>9414</v>
      </c>
    </row>
    <row r="3387" spans="1:8" x14ac:dyDescent="0.3">
      <c r="A3387">
        <v>674785</v>
      </c>
      <c r="B3387">
        <v>55.8</v>
      </c>
      <c r="C3387">
        <v>1</v>
      </c>
      <c r="D3387">
        <v>-25.5130059</v>
      </c>
      <c r="E3387">
        <v>-49.257740299999902</v>
      </c>
      <c r="F3387" t="s">
        <v>9418</v>
      </c>
      <c r="G3387">
        <v>674785</v>
      </c>
      <c r="H3387" t="s">
        <v>9586</v>
      </c>
    </row>
    <row r="3388" spans="1:8" x14ac:dyDescent="0.3">
      <c r="A3388">
        <v>674786</v>
      </c>
      <c r="B3388">
        <v>55.8</v>
      </c>
      <c r="C3388">
        <v>1</v>
      </c>
      <c r="D3388">
        <v>-25.470011199999998</v>
      </c>
      <c r="E3388">
        <v>-49.2959788</v>
      </c>
      <c r="F3388" t="s">
        <v>9418</v>
      </c>
      <c r="G3388">
        <v>674786</v>
      </c>
      <c r="H3388" t="s">
        <v>9414</v>
      </c>
    </row>
    <row r="3389" spans="1:8" x14ac:dyDescent="0.3">
      <c r="A3389">
        <v>674787</v>
      </c>
      <c r="B3389">
        <v>16335.190000000002</v>
      </c>
      <c r="C3389">
        <v>62</v>
      </c>
      <c r="D3389">
        <v>-29.936149400000001</v>
      </c>
      <c r="E3389">
        <v>-51.017100599999999</v>
      </c>
      <c r="F3389" t="s">
        <v>9418</v>
      </c>
      <c r="G3389">
        <v>674787</v>
      </c>
      <c r="H3389" t="s">
        <v>9414</v>
      </c>
    </row>
    <row r="3390" spans="1:8" x14ac:dyDescent="0.3">
      <c r="A3390">
        <v>674791</v>
      </c>
      <c r="B3390">
        <v>37557.99</v>
      </c>
      <c r="C3390">
        <v>71</v>
      </c>
      <c r="D3390">
        <v>-29.936840100000001</v>
      </c>
      <c r="E3390">
        <v>-51.177601600000003</v>
      </c>
      <c r="F3390" t="s">
        <v>9418</v>
      </c>
      <c r="G3390">
        <v>674791</v>
      </c>
      <c r="H3390" t="s">
        <v>9414</v>
      </c>
    </row>
    <row r="3391" spans="1:8" x14ac:dyDescent="0.3">
      <c r="A3391">
        <v>674792</v>
      </c>
      <c r="B3391">
        <v>503.14</v>
      </c>
      <c r="C3391">
        <v>1</v>
      </c>
      <c r="D3391">
        <v>-29.9455934</v>
      </c>
      <c r="E3391">
        <v>-51.176707800000003</v>
      </c>
      <c r="F3391" t="s">
        <v>9418</v>
      </c>
      <c r="G3391">
        <v>674792</v>
      </c>
      <c r="H3391" t="s">
        <v>9414</v>
      </c>
    </row>
    <row r="3392" spans="1:8" x14ac:dyDescent="0.3">
      <c r="A3392">
        <v>674796</v>
      </c>
      <c r="B3392">
        <v>246.45</v>
      </c>
      <c r="C3392">
        <v>1</v>
      </c>
      <c r="D3392">
        <v>-30.2966166</v>
      </c>
      <c r="E3392">
        <v>-51.303778600000001</v>
      </c>
      <c r="F3392" t="s">
        <v>9418</v>
      </c>
      <c r="G3392">
        <v>674796</v>
      </c>
      <c r="H3392" t="s">
        <v>9414</v>
      </c>
    </row>
    <row r="3393" spans="1:8" x14ac:dyDescent="0.3">
      <c r="A3393">
        <v>674806</v>
      </c>
      <c r="B3393">
        <v>418.95</v>
      </c>
      <c r="C3393">
        <v>1</v>
      </c>
      <c r="D3393">
        <v>-29.823612799999999</v>
      </c>
      <c r="E3393">
        <v>-51.146762799999998</v>
      </c>
      <c r="F3393" t="s">
        <v>9418</v>
      </c>
      <c r="G3393">
        <v>674806</v>
      </c>
      <c r="H3393" t="s">
        <v>9587</v>
      </c>
    </row>
    <row r="3394" spans="1:8" x14ac:dyDescent="0.3">
      <c r="A3394">
        <v>674807</v>
      </c>
      <c r="B3394">
        <v>572.07999999999993</v>
      </c>
      <c r="C3394">
        <v>3</v>
      </c>
      <c r="D3394">
        <v>-30.0393507</v>
      </c>
      <c r="E3394">
        <v>-51.184124699999998</v>
      </c>
      <c r="F3394" t="s">
        <v>9418</v>
      </c>
      <c r="G3394">
        <v>674807</v>
      </c>
      <c r="H3394" t="s">
        <v>9586</v>
      </c>
    </row>
    <row r="3395" spans="1:8" x14ac:dyDescent="0.3">
      <c r="A3395">
        <v>674809</v>
      </c>
      <c r="B3395">
        <v>325.38</v>
      </c>
      <c r="C3395">
        <v>1</v>
      </c>
      <c r="D3395">
        <v>-29.85181</v>
      </c>
      <c r="E3395">
        <v>-51.173752099999902</v>
      </c>
      <c r="F3395" t="s">
        <v>9418</v>
      </c>
      <c r="G3395">
        <v>674809</v>
      </c>
      <c r="H3395" t="s">
        <v>9414</v>
      </c>
    </row>
    <row r="3396" spans="1:8" x14ac:dyDescent="0.3">
      <c r="A3396">
        <v>674812</v>
      </c>
      <c r="B3396">
        <v>347.78</v>
      </c>
      <c r="C3396">
        <v>1</v>
      </c>
      <c r="D3396">
        <v>-29.768875900000001</v>
      </c>
      <c r="E3396">
        <v>-51.143169800000003</v>
      </c>
      <c r="F3396" t="s">
        <v>9418</v>
      </c>
      <c r="G3396">
        <v>674812</v>
      </c>
      <c r="H3396" t="s">
        <v>9414</v>
      </c>
    </row>
    <row r="3397" spans="1:8" x14ac:dyDescent="0.3">
      <c r="A3397">
        <v>674819</v>
      </c>
      <c r="B3397">
        <v>314.75</v>
      </c>
      <c r="C3397">
        <v>1</v>
      </c>
      <c r="D3397">
        <v>-29.948931399999999</v>
      </c>
      <c r="E3397">
        <v>-51.095815399999999</v>
      </c>
      <c r="F3397" t="s">
        <v>9418</v>
      </c>
      <c r="G3397">
        <v>674819</v>
      </c>
      <c r="H3397" t="s">
        <v>9414</v>
      </c>
    </row>
    <row r="3398" spans="1:8" x14ac:dyDescent="0.3">
      <c r="A3398">
        <v>674820</v>
      </c>
      <c r="B3398">
        <v>607.68999999999994</v>
      </c>
      <c r="C3398">
        <v>2</v>
      </c>
      <c r="D3398">
        <v>-30.0829971</v>
      </c>
      <c r="E3398">
        <v>-51.030386399999998</v>
      </c>
      <c r="F3398" t="s">
        <v>9418</v>
      </c>
      <c r="G3398">
        <v>674820</v>
      </c>
      <c r="H3398" t="s">
        <v>9414</v>
      </c>
    </row>
    <row r="3399" spans="1:8" x14ac:dyDescent="0.3">
      <c r="A3399">
        <v>674823</v>
      </c>
      <c r="B3399">
        <v>363.56</v>
      </c>
      <c r="C3399">
        <v>1</v>
      </c>
      <c r="D3399">
        <v>-29.927768799999999</v>
      </c>
      <c r="E3399">
        <v>-51.044971999999902</v>
      </c>
      <c r="F3399" t="s">
        <v>9418</v>
      </c>
      <c r="G3399">
        <v>674823</v>
      </c>
      <c r="H3399" t="s">
        <v>9586</v>
      </c>
    </row>
    <row r="3400" spans="1:8" x14ac:dyDescent="0.3">
      <c r="A3400">
        <v>674826</v>
      </c>
      <c r="B3400">
        <v>1603.0900000000001</v>
      </c>
      <c r="C3400">
        <v>3</v>
      </c>
      <c r="D3400">
        <v>-29.936840100000001</v>
      </c>
      <c r="E3400">
        <v>-51.177601600000003</v>
      </c>
      <c r="F3400" t="s">
        <v>9418</v>
      </c>
      <c r="G3400">
        <v>674826</v>
      </c>
      <c r="H3400" t="s">
        <v>9414</v>
      </c>
    </row>
    <row r="3401" spans="1:8" x14ac:dyDescent="0.3">
      <c r="A3401">
        <v>674828</v>
      </c>
      <c r="B3401">
        <v>509.73</v>
      </c>
      <c r="C3401">
        <v>1</v>
      </c>
      <c r="D3401">
        <v>-29.764069899999999</v>
      </c>
      <c r="E3401">
        <v>-51.139118500000002</v>
      </c>
      <c r="F3401" t="s">
        <v>9418</v>
      </c>
      <c r="G3401">
        <v>674828</v>
      </c>
      <c r="H3401" t="s">
        <v>9414</v>
      </c>
    </row>
    <row r="3402" spans="1:8" x14ac:dyDescent="0.3">
      <c r="A3402">
        <v>674830</v>
      </c>
      <c r="B3402">
        <v>2172.2600000000002</v>
      </c>
      <c r="C3402">
        <v>2</v>
      </c>
      <c r="D3402">
        <v>-25.4147268</v>
      </c>
      <c r="E3402">
        <v>-49.352031699999998</v>
      </c>
      <c r="F3402" t="s">
        <v>9418</v>
      </c>
      <c r="G3402">
        <v>674830</v>
      </c>
      <c r="H3402" t="s">
        <v>9414</v>
      </c>
    </row>
    <row r="3403" spans="1:8" x14ac:dyDescent="0.3">
      <c r="A3403">
        <v>674832</v>
      </c>
      <c r="B3403">
        <v>912.68999999999994</v>
      </c>
      <c r="C3403">
        <v>2</v>
      </c>
      <c r="D3403">
        <v>-30.0125484</v>
      </c>
      <c r="E3403">
        <v>-51.091918</v>
      </c>
      <c r="F3403" t="s">
        <v>9418</v>
      </c>
      <c r="G3403">
        <v>674832</v>
      </c>
      <c r="H3403" t="s">
        <v>9414</v>
      </c>
    </row>
    <row r="3404" spans="1:8" x14ac:dyDescent="0.3">
      <c r="A3404">
        <v>674839</v>
      </c>
      <c r="B3404">
        <v>859.4</v>
      </c>
      <c r="C3404">
        <v>2</v>
      </c>
      <c r="D3404">
        <v>-30.0798378</v>
      </c>
      <c r="E3404">
        <v>-51.101276499999997</v>
      </c>
      <c r="F3404" t="s">
        <v>9418</v>
      </c>
      <c r="G3404">
        <v>674839</v>
      </c>
      <c r="H3404" t="s">
        <v>9414</v>
      </c>
    </row>
    <row r="3405" spans="1:8" x14ac:dyDescent="0.3">
      <c r="A3405">
        <v>674846</v>
      </c>
      <c r="B3405">
        <v>555.95000000000005</v>
      </c>
      <c r="C3405">
        <v>1</v>
      </c>
      <c r="D3405">
        <v>-29.839279399999999</v>
      </c>
      <c r="E3405">
        <v>-51.171199799999997</v>
      </c>
      <c r="F3405" t="s">
        <v>9418</v>
      </c>
      <c r="G3405">
        <v>674846</v>
      </c>
      <c r="H3405" t="s">
        <v>9414</v>
      </c>
    </row>
    <row r="3406" spans="1:8" x14ac:dyDescent="0.3">
      <c r="A3406">
        <v>675820</v>
      </c>
      <c r="B3406">
        <v>76709.990000000005</v>
      </c>
      <c r="C3406">
        <v>83</v>
      </c>
      <c r="D3406">
        <v>-13.001697200000001</v>
      </c>
      <c r="E3406">
        <v>-38.458223199999999</v>
      </c>
      <c r="F3406" t="s">
        <v>9418</v>
      </c>
      <c r="G3406">
        <v>675820</v>
      </c>
      <c r="H3406" t="s">
        <v>9588</v>
      </c>
    </row>
    <row r="3407" spans="1:8" x14ac:dyDescent="0.3">
      <c r="A3407">
        <v>675821</v>
      </c>
      <c r="B3407">
        <v>41332.449999999997</v>
      </c>
      <c r="C3407">
        <v>56</v>
      </c>
      <c r="D3407">
        <v>-13.004148300000001</v>
      </c>
      <c r="E3407">
        <v>-38.523253199999999</v>
      </c>
      <c r="F3407" t="s">
        <v>9418</v>
      </c>
      <c r="G3407">
        <v>675821</v>
      </c>
      <c r="H3407" t="s">
        <v>9588</v>
      </c>
    </row>
    <row r="3408" spans="1:8" x14ac:dyDescent="0.3">
      <c r="A3408">
        <v>675823</v>
      </c>
      <c r="B3408">
        <v>273</v>
      </c>
      <c r="C3408">
        <v>5</v>
      </c>
      <c r="D3408">
        <v>-12.9858397</v>
      </c>
      <c r="E3408">
        <v>-38.478503600000003</v>
      </c>
      <c r="F3408" t="s">
        <v>9418</v>
      </c>
      <c r="G3408">
        <v>675823</v>
      </c>
      <c r="H3408" t="s">
        <v>9588</v>
      </c>
    </row>
    <row r="3409" spans="1:8" x14ac:dyDescent="0.3">
      <c r="A3409">
        <v>675824</v>
      </c>
      <c r="B3409">
        <v>319.75</v>
      </c>
      <c r="C3409">
        <v>6</v>
      </c>
      <c r="D3409">
        <v>-12.956947100000001</v>
      </c>
      <c r="E3409">
        <v>-38.488815500000001</v>
      </c>
      <c r="F3409" t="s">
        <v>9418</v>
      </c>
      <c r="G3409">
        <v>675824</v>
      </c>
      <c r="H3409" t="s">
        <v>9588</v>
      </c>
    </row>
    <row r="3410" spans="1:8" x14ac:dyDescent="0.3">
      <c r="A3410">
        <v>675825</v>
      </c>
      <c r="B3410">
        <v>501.57000000000005</v>
      </c>
      <c r="C3410">
        <v>13</v>
      </c>
      <c r="D3410">
        <v>-12.990424000000001</v>
      </c>
      <c r="E3410">
        <v>-38.520626</v>
      </c>
      <c r="F3410" t="s">
        <v>9418</v>
      </c>
      <c r="G3410">
        <v>675825</v>
      </c>
      <c r="H3410" t="s">
        <v>9588</v>
      </c>
    </row>
    <row r="3411" spans="1:8" x14ac:dyDescent="0.3">
      <c r="A3411">
        <v>675827</v>
      </c>
      <c r="B3411">
        <v>103570.92999999998</v>
      </c>
      <c r="C3411">
        <v>83</v>
      </c>
      <c r="D3411">
        <v>-12.959254400000001</v>
      </c>
      <c r="E3411">
        <v>-38.4508461</v>
      </c>
      <c r="F3411" t="s">
        <v>9418</v>
      </c>
      <c r="G3411">
        <v>675827</v>
      </c>
      <c r="H3411" t="s">
        <v>9588</v>
      </c>
    </row>
    <row r="3412" spans="1:8" x14ac:dyDescent="0.3">
      <c r="A3412">
        <v>675828</v>
      </c>
      <c r="B3412">
        <v>197.28</v>
      </c>
      <c r="C3412">
        <v>6</v>
      </c>
      <c r="D3412">
        <v>-13.0125996</v>
      </c>
      <c r="E3412">
        <v>-38.4827747</v>
      </c>
      <c r="F3412" t="s">
        <v>9418</v>
      </c>
      <c r="G3412">
        <v>675828</v>
      </c>
      <c r="H3412" t="s">
        <v>9588</v>
      </c>
    </row>
    <row r="3413" spans="1:8" x14ac:dyDescent="0.3">
      <c r="A3413">
        <v>675829</v>
      </c>
      <c r="B3413">
        <v>236.72</v>
      </c>
      <c r="C3413">
        <v>6</v>
      </c>
      <c r="D3413">
        <v>-13.0039137</v>
      </c>
      <c r="E3413">
        <v>-38.482849299999998</v>
      </c>
      <c r="F3413" t="s">
        <v>9418</v>
      </c>
      <c r="G3413">
        <v>675829</v>
      </c>
      <c r="H3413" t="s">
        <v>9588</v>
      </c>
    </row>
    <row r="3414" spans="1:8" x14ac:dyDescent="0.3">
      <c r="A3414">
        <v>675830</v>
      </c>
      <c r="B3414">
        <v>700.01</v>
      </c>
      <c r="C3414">
        <v>8</v>
      </c>
      <c r="D3414">
        <v>-12.9566021</v>
      </c>
      <c r="E3414">
        <v>-38.3894898</v>
      </c>
      <c r="F3414" t="s">
        <v>9418</v>
      </c>
      <c r="G3414">
        <v>675830</v>
      </c>
      <c r="H3414" t="s">
        <v>9588</v>
      </c>
    </row>
    <row r="3415" spans="1:8" x14ac:dyDescent="0.3">
      <c r="A3415">
        <v>675831</v>
      </c>
      <c r="B3415">
        <v>403.64</v>
      </c>
      <c r="C3415">
        <v>4</v>
      </c>
      <c r="D3415">
        <v>-12.9316493</v>
      </c>
      <c r="E3415">
        <v>-38.475166799999997</v>
      </c>
      <c r="F3415" t="s">
        <v>9418</v>
      </c>
      <c r="G3415">
        <v>675831</v>
      </c>
      <c r="H3415" t="s">
        <v>9588</v>
      </c>
    </row>
    <row r="3416" spans="1:8" x14ac:dyDescent="0.3">
      <c r="A3416">
        <v>675832</v>
      </c>
      <c r="B3416">
        <v>55326.160000000025</v>
      </c>
      <c r="C3416">
        <v>73</v>
      </c>
      <c r="D3416">
        <v>-12.9955582</v>
      </c>
      <c r="E3416">
        <v>-38.510884099999998</v>
      </c>
      <c r="F3416" t="s">
        <v>9418</v>
      </c>
      <c r="G3416">
        <v>675832</v>
      </c>
      <c r="H3416" t="s">
        <v>9588</v>
      </c>
    </row>
    <row r="3417" spans="1:8" x14ac:dyDescent="0.3">
      <c r="A3417">
        <v>675833</v>
      </c>
      <c r="B3417">
        <v>65447.400000000016</v>
      </c>
      <c r="C3417">
        <v>95</v>
      </c>
      <c r="D3417">
        <v>-12.9523397</v>
      </c>
      <c r="E3417">
        <v>-38.4613826</v>
      </c>
      <c r="F3417" t="s">
        <v>9418</v>
      </c>
      <c r="G3417">
        <v>675833</v>
      </c>
      <c r="H3417" t="s">
        <v>9588</v>
      </c>
    </row>
    <row r="3418" spans="1:8" x14ac:dyDescent="0.3">
      <c r="A3418">
        <v>675839</v>
      </c>
      <c r="B3418">
        <v>85.58</v>
      </c>
      <c r="C3418">
        <v>2</v>
      </c>
      <c r="D3418">
        <v>-12.9742379</v>
      </c>
      <c r="E3418">
        <v>-38.493724399999998</v>
      </c>
      <c r="F3418" t="s">
        <v>9418</v>
      </c>
      <c r="G3418">
        <v>675839</v>
      </c>
      <c r="H3418" t="s">
        <v>9588</v>
      </c>
    </row>
    <row r="3419" spans="1:8" x14ac:dyDescent="0.3">
      <c r="A3419">
        <v>675840</v>
      </c>
      <c r="B3419">
        <v>2931.7600000000007</v>
      </c>
      <c r="C3419">
        <v>21</v>
      </c>
      <c r="D3419">
        <v>-12.9926479</v>
      </c>
      <c r="E3419">
        <v>-38.500374200000003</v>
      </c>
      <c r="F3419" t="s">
        <v>9418</v>
      </c>
      <c r="G3419">
        <v>675840</v>
      </c>
      <c r="H3419" t="s">
        <v>9588</v>
      </c>
    </row>
    <row r="3420" spans="1:8" x14ac:dyDescent="0.3">
      <c r="A3420">
        <v>675841</v>
      </c>
      <c r="B3420">
        <v>42680.860000000015</v>
      </c>
      <c r="C3420">
        <v>88</v>
      </c>
      <c r="D3420">
        <v>-12.9892307</v>
      </c>
      <c r="E3420">
        <v>-38.436562599999903</v>
      </c>
      <c r="F3420" t="s">
        <v>9418</v>
      </c>
      <c r="G3420">
        <v>675841</v>
      </c>
      <c r="H3420" t="s">
        <v>9588</v>
      </c>
    </row>
    <row r="3421" spans="1:8" x14ac:dyDescent="0.3">
      <c r="A3421">
        <v>675842</v>
      </c>
      <c r="B3421">
        <v>81331.890000000014</v>
      </c>
      <c r="C3421">
        <v>75</v>
      </c>
      <c r="D3421">
        <v>-12.8761376</v>
      </c>
      <c r="E3421">
        <v>-38.317739099999997</v>
      </c>
      <c r="F3421" t="s">
        <v>9418</v>
      </c>
      <c r="G3421">
        <v>675842</v>
      </c>
      <c r="H3421" t="s">
        <v>9588</v>
      </c>
    </row>
    <row r="3422" spans="1:8" x14ac:dyDescent="0.3">
      <c r="A3422">
        <v>675845</v>
      </c>
      <c r="B3422">
        <v>1250.3699999999999</v>
      </c>
      <c r="C3422">
        <v>9</v>
      </c>
      <c r="D3422">
        <v>-10.9202314</v>
      </c>
      <c r="E3422">
        <v>-37.055713099999998</v>
      </c>
      <c r="F3422" t="s">
        <v>9418</v>
      </c>
      <c r="G3422">
        <v>675845</v>
      </c>
      <c r="H3422" t="s">
        <v>9588</v>
      </c>
    </row>
    <row r="3423" spans="1:8" x14ac:dyDescent="0.3">
      <c r="A3423">
        <v>675846</v>
      </c>
      <c r="B3423">
        <v>240.00000000000003</v>
      </c>
      <c r="C3423">
        <v>3</v>
      </c>
      <c r="D3423">
        <v>-10.9283743</v>
      </c>
      <c r="E3423">
        <v>-37.068516000000002</v>
      </c>
      <c r="F3423" t="s">
        <v>9418</v>
      </c>
      <c r="G3423">
        <v>675846</v>
      </c>
      <c r="H3423" t="s">
        <v>9588</v>
      </c>
    </row>
    <row r="3424" spans="1:8" x14ac:dyDescent="0.3">
      <c r="A3424">
        <v>675847</v>
      </c>
      <c r="B3424">
        <v>829.07999999999993</v>
      </c>
      <c r="C3424">
        <v>5</v>
      </c>
      <c r="D3424">
        <v>-10.908166100000001</v>
      </c>
      <c r="E3424">
        <v>-37.052584299999999</v>
      </c>
      <c r="F3424" t="s">
        <v>9418</v>
      </c>
      <c r="G3424">
        <v>675847</v>
      </c>
      <c r="H3424" t="s">
        <v>9588</v>
      </c>
    </row>
    <row r="3425" spans="1:8" x14ac:dyDescent="0.3">
      <c r="A3425">
        <v>675874</v>
      </c>
      <c r="B3425">
        <v>21321.34</v>
      </c>
      <c r="C3425">
        <v>54</v>
      </c>
      <c r="D3425">
        <v>-22.970463800000001</v>
      </c>
      <c r="E3425">
        <v>-43.044409999999999</v>
      </c>
      <c r="F3425" t="s">
        <v>9418</v>
      </c>
      <c r="G3425">
        <v>675874</v>
      </c>
      <c r="H3425" t="s">
        <v>9589</v>
      </c>
    </row>
    <row r="3426" spans="1:8" x14ac:dyDescent="0.3">
      <c r="A3426">
        <v>675875</v>
      </c>
      <c r="B3426">
        <v>23546.749999999996</v>
      </c>
      <c r="C3426">
        <v>54</v>
      </c>
      <c r="D3426">
        <v>-22.8569937</v>
      </c>
      <c r="E3426">
        <v>-43.008414500000001</v>
      </c>
      <c r="F3426" t="s">
        <v>9418</v>
      </c>
      <c r="G3426">
        <v>675875</v>
      </c>
      <c r="H3426" t="s">
        <v>9590</v>
      </c>
    </row>
    <row r="3427" spans="1:8" x14ac:dyDescent="0.3">
      <c r="A3427">
        <v>683626</v>
      </c>
      <c r="B3427">
        <v>137.62</v>
      </c>
      <c r="C3427">
        <v>3</v>
      </c>
      <c r="D3427">
        <v>-23.478982800000001</v>
      </c>
      <c r="E3427">
        <v>-46.554467299999999</v>
      </c>
      <c r="F3427" t="s">
        <v>9418</v>
      </c>
      <c r="G3427">
        <v>683626</v>
      </c>
      <c r="H3427" t="s">
        <v>9431</v>
      </c>
    </row>
    <row r="3428" spans="1:8" x14ac:dyDescent="0.3">
      <c r="A3428">
        <v>685246</v>
      </c>
      <c r="B3428">
        <v>16938.61</v>
      </c>
      <c r="C3428">
        <v>42</v>
      </c>
      <c r="D3428">
        <v>-19.969783</v>
      </c>
      <c r="E3428">
        <v>-43.965250999999903</v>
      </c>
      <c r="F3428" t="s">
        <v>9418</v>
      </c>
      <c r="G3428">
        <v>685246</v>
      </c>
      <c r="H3428" t="s">
        <v>9564</v>
      </c>
    </row>
    <row r="3429" spans="1:8" x14ac:dyDescent="0.3">
      <c r="A3429">
        <v>715680</v>
      </c>
      <c r="B3429">
        <v>8437.5899999999983</v>
      </c>
      <c r="C3429">
        <v>37</v>
      </c>
      <c r="D3429">
        <v>-20.526389600000002</v>
      </c>
      <c r="E3429">
        <v>-47.376045400000002</v>
      </c>
      <c r="F3429" t="s">
        <v>9418</v>
      </c>
      <c r="G3429">
        <v>715680</v>
      </c>
      <c r="H3429" t="s">
        <v>9591</v>
      </c>
    </row>
    <row r="3430" spans="1:8" x14ac:dyDescent="0.3">
      <c r="A3430">
        <v>715700</v>
      </c>
      <c r="B3430">
        <v>64370.600000000006</v>
      </c>
      <c r="C3430">
        <v>51</v>
      </c>
      <c r="D3430">
        <v>-23.530070800000001</v>
      </c>
      <c r="E3430">
        <v>-46.305852100000003</v>
      </c>
      <c r="F3430" t="s">
        <v>9418</v>
      </c>
      <c r="G3430">
        <v>715700</v>
      </c>
      <c r="H3430" t="s">
        <v>75</v>
      </c>
    </row>
    <row r="3431" spans="1:8" x14ac:dyDescent="0.3">
      <c r="A3431">
        <v>715702</v>
      </c>
      <c r="B3431">
        <v>58366.04</v>
      </c>
      <c r="C3431">
        <v>110</v>
      </c>
      <c r="D3431">
        <v>-3.7332078000000002</v>
      </c>
      <c r="E3431">
        <v>-38.4921425</v>
      </c>
      <c r="F3431" t="s">
        <v>9418</v>
      </c>
      <c r="G3431">
        <v>715702</v>
      </c>
      <c r="H3431" t="s">
        <v>9445</v>
      </c>
    </row>
    <row r="3432" spans="1:8" x14ac:dyDescent="0.3">
      <c r="A3432">
        <v>715704</v>
      </c>
      <c r="B3432">
        <v>1663.7</v>
      </c>
      <c r="C3432">
        <v>7</v>
      </c>
      <c r="D3432">
        <v>-23.494159799999998</v>
      </c>
      <c r="E3432">
        <v>-46.4219218</v>
      </c>
      <c r="F3432" t="s">
        <v>9418</v>
      </c>
      <c r="G3432">
        <v>715704</v>
      </c>
      <c r="H3432" t="s">
        <v>9513</v>
      </c>
    </row>
    <row r="3433" spans="1:8" x14ac:dyDescent="0.3">
      <c r="A3433">
        <v>715708</v>
      </c>
      <c r="B3433">
        <v>48193.05</v>
      </c>
      <c r="C3433">
        <v>111</v>
      </c>
      <c r="D3433">
        <v>-3.8128890000000002</v>
      </c>
      <c r="E3433">
        <v>-38.480369699999997</v>
      </c>
      <c r="F3433" t="s">
        <v>9418</v>
      </c>
      <c r="G3433">
        <v>715708</v>
      </c>
      <c r="H3433" t="s">
        <v>9445</v>
      </c>
    </row>
    <row r="3434" spans="1:8" x14ac:dyDescent="0.3">
      <c r="A3434">
        <v>715709</v>
      </c>
      <c r="B3434">
        <v>4304.0800000000008</v>
      </c>
      <c r="C3434">
        <v>19</v>
      </c>
      <c r="D3434">
        <v>-19.865759099999998</v>
      </c>
      <c r="E3434">
        <v>-43.950309599999997</v>
      </c>
      <c r="F3434" t="s">
        <v>9418</v>
      </c>
      <c r="G3434">
        <v>715709</v>
      </c>
      <c r="H3434" t="s">
        <v>9428</v>
      </c>
    </row>
    <row r="3435" spans="1:8" x14ac:dyDescent="0.3">
      <c r="A3435">
        <v>715712</v>
      </c>
      <c r="B3435">
        <v>40747.599999999984</v>
      </c>
      <c r="C3435">
        <v>57</v>
      </c>
      <c r="D3435">
        <v>-5.8112540999999904</v>
      </c>
      <c r="E3435">
        <v>-35.206223000000001</v>
      </c>
      <c r="F3435" t="s">
        <v>9418</v>
      </c>
      <c r="G3435">
        <v>715712</v>
      </c>
      <c r="H3435" t="s">
        <v>50</v>
      </c>
    </row>
    <row r="3436" spans="1:8" x14ac:dyDescent="0.3">
      <c r="A3436">
        <v>720693</v>
      </c>
      <c r="B3436">
        <v>28633.189999999995</v>
      </c>
      <c r="C3436">
        <v>107</v>
      </c>
      <c r="D3436">
        <v>-30.0339925</v>
      </c>
      <c r="E3436">
        <v>-51.201976700000003</v>
      </c>
      <c r="F3436" t="s">
        <v>9418</v>
      </c>
      <c r="G3436">
        <v>720693</v>
      </c>
      <c r="H3436" t="s">
        <v>9592</v>
      </c>
    </row>
    <row r="3437" spans="1:8" x14ac:dyDescent="0.3">
      <c r="A3437">
        <v>723324</v>
      </c>
      <c r="B3437">
        <v>2761448.8600000003</v>
      </c>
      <c r="C3437">
        <v>260</v>
      </c>
      <c r="D3437">
        <v>-19.914997100000001</v>
      </c>
      <c r="E3437">
        <v>-44.053954999999902</v>
      </c>
      <c r="F3437" t="s">
        <v>9418</v>
      </c>
      <c r="G3437">
        <v>723324</v>
      </c>
      <c r="H3437" t="s">
        <v>9400</v>
      </c>
    </row>
    <row r="3438" spans="1:8" x14ac:dyDescent="0.3">
      <c r="A3438">
        <v>723328</v>
      </c>
      <c r="B3438">
        <v>1870735.6500000004</v>
      </c>
      <c r="C3438">
        <v>127</v>
      </c>
      <c r="D3438">
        <v>-25.3752557</v>
      </c>
      <c r="E3438">
        <v>-49.238129499999999</v>
      </c>
      <c r="F3438" t="s">
        <v>9418</v>
      </c>
      <c r="G3438">
        <v>723328</v>
      </c>
      <c r="H3438" t="s">
        <v>9400</v>
      </c>
    </row>
    <row r="3439" spans="1:8" x14ac:dyDescent="0.3">
      <c r="A3439">
        <v>723334</v>
      </c>
      <c r="B3439">
        <v>11485.6</v>
      </c>
      <c r="C3439">
        <v>2</v>
      </c>
      <c r="D3439">
        <v>-22.808617699999999</v>
      </c>
      <c r="E3439">
        <v>-43.352438900000003</v>
      </c>
      <c r="F3439" t="s">
        <v>9418</v>
      </c>
      <c r="G3439">
        <v>723334</v>
      </c>
      <c r="H3439" t="s">
        <v>9400</v>
      </c>
    </row>
    <row r="3440" spans="1:8" x14ac:dyDescent="0.3">
      <c r="A3440">
        <v>746042</v>
      </c>
      <c r="B3440">
        <v>58.56</v>
      </c>
      <c r="C3440">
        <v>1</v>
      </c>
      <c r="D3440">
        <v>-23.654693699999999</v>
      </c>
      <c r="E3440">
        <v>-46.693049899999998</v>
      </c>
      <c r="F3440" t="s">
        <v>9418</v>
      </c>
      <c r="G3440">
        <v>746042</v>
      </c>
      <c r="H3440" t="s">
        <v>9420</v>
      </c>
    </row>
    <row r="3441" spans="1:8" x14ac:dyDescent="0.3">
      <c r="A3441">
        <v>746383</v>
      </c>
      <c r="B3441">
        <v>677.75</v>
      </c>
      <c r="C3441">
        <v>7</v>
      </c>
      <c r="D3441">
        <v>-7.0824897999999896</v>
      </c>
      <c r="E3441">
        <v>-34.846066800000003</v>
      </c>
      <c r="F3441" t="s">
        <v>9418</v>
      </c>
      <c r="G3441">
        <v>746383</v>
      </c>
      <c r="H3441" t="s">
        <v>415</v>
      </c>
    </row>
    <row r="3442" spans="1:8" x14ac:dyDescent="0.3">
      <c r="A3442">
        <v>746908</v>
      </c>
      <c r="B3442">
        <v>46772.829999999994</v>
      </c>
      <c r="C3442">
        <v>57</v>
      </c>
      <c r="D3442">
        <v>-3.8035378999999998</v>
      </c>
      <c r="E3442">
        <v>-38.573946999999997</v>
      </c>
      <c r="F3442" t="s">
        <v>9418</v>
      </c>
      <c r="G3442">
        <v>746908</v>
      </c>
      <c r="H3442" t="s">
        <v>415</v>
      </c>
    </row>
    <row r="3443" spans="1:8" x14ac:dyDescent="0.3">
      <c r="A3443">
        <v>747950</v>
      </c>
      <c r="B3443">
        <v>14447.16</v>
      </c>
      <c r="C3443">
        <v>33</v>
      </c>
      <c r="D3443">
        <v>-23.457289800000002</v>
      </c>
      <c r="E3443">
        <v>-46.461706199999902</v>
      </c>
      <c r="F3443" t="s">
        <v>9418</v>
      </c>
      <c r="G3443">
        <v>747950</v>
      </c>
      <c r="H3443" t="s">
        <v>9593</v>
      </c>
    </row>
    <row r="3444" spans="1:8" x14ac:dyDescent="0.3">
      <c r="A3444">
        <v>749631</v>
      </c>
      <c r="B3444">
        <v>388.37</v>
      </c>
      <c r="C3444">
        <v>2</v>
      </c>
      <c r="D3444">
        <v>-22.178446600000001</v>
      </c>
      <c r="E3444">
        <v>-47.382666899999997</v>
      </c>
      <c r="F3444" t="s">
        <v>9418</v>
      </c>
      <c r="G3444">
        <v>749631</v>
      </c>
      <c r="H3444" t="s">
        <v>9443</v>
      </c>
    </row>
    <row r="3445" spans="1:8" x14ac:dyDescent="0.3">
      <c r="A3445">
        <v>750728</v>
      </c>
      <c r="B3445">
        <v>11549.12</v>
      </c>
      <c r="C3445">
        <v>81</v>
      </c>
      <c r="D3445">
        <v>-3.7197965000000002</v>
      </c>
      <c r="E3445">
        <v>-38.5135966</v>
      </c>
      <c r="F3445" t="s">
        <v>9418</v>
      </c>
      <c r="G3445">
        <v>750728</v>
      </c>
      <c r="H3445" t="s">
        <v>9445</v>
      </c>
    </row>
    <row r="3446" spans="1:8" x14ac:dyDescent="0.3">
      <c r="A3446">
        <v>764039</v>
      </c>
      <c r="B3446">
        <v>23127.909999999996</v>
      </c>
      <c r="C3446">
        <v>45</v>
      </c>
      <c r="D3446">
        <v>-22.818138900000001</v>
      </c>
      <c r="E3446">
        <v>-47.245593300000003</v>
      </c>
      <c r="F3446" t="s">
        <v>9418</v>
      </c>
      <c r="G3446">
        <v>764039</v>
      </c>
      <c r="H3446" t="s">
        <v>9548</v>
      </c>
    </row>
    <row r="3447" spans="1:8" x14ac:dyDescent="0.3">
      <c r="A3447">
        <v>764040</v>
      </c>
      <c r="B3447">
        <v>64854.099999999984</v>
      </c>
      <c r="C3447">
        <v>97</v>
      </c>
      <c r="D3447">
        <v>-22.3758868</v>
      </c>
      <c r="E3447">
        <v>-46.942858800000003</v>
      </c>
      <c r="F3447" t="s">
        <v>9418</v>
      </c>
      <c r="G3447">
        <v>764040</v>
      </c>
      <c r="H3447" t="s">
        <v>9522</v>
      </c>
    </row>
    <row r="3448" spans="1:8" x14ac:dyDescent="0.3">
      <c r="A3448">
        <v>765822</v>
      </c>
      <c r="B3448">
        <v>8513.880000000001</v>
      </c>
      <c r="C3448">
        <v>24</v>
      </c>
      <c r="D3448">
        <v>-23.1147703</v>
      </c>
      <c r="E3448">
        <v>-46.5577155</v>
      </c>
      <c r="F3448" t="s">
        <v>9418</v>
      </c>
      <c r="G3448">
        <v>765822</v>
      </c>
      <c r="H3448" t="s">
        <v>9594</v>
      </c>
    </row>
    <row r="3449" spans="1:8" x14ac:dyDescent="0.3">
      <c r="A3449">
        <v>781859</v>
      </c>
      <c r="B3449">
        <v>22845.71999999999</v>
      </c>
      <c r="C3449">
        <v>73</v>
      </c>
      <c r="D3449">
        <v>-3.7338296999999998</v>
      </c>
      <c r="E3449">
        <v>-38.558520399999999</v>
      </c>
      <c r="F3449" t="s">
        <v>9418</v>
      </c>
      <c r="G3449">
        <v>781859</v>
      </c>
      <c r="H3449" t="s">
        <v>50</v>
      </c>
    </row>
    <row r="3450" spans="1:8" x14ac:dyDescent="0.3">
      <c r="A3450">
        <v>821088</v>
      </c>
      <c r="B3450">
        <v>19566.990000000002</v>
      </c>
      <c r="C3450">
        <v>37</v>
      </c>
      <c r="D3450">
        <v>-23.545262699999999</v>
      </c>
      <c r="E3450">
        <v>-46.596562300000002</v>
      </c>
      <c r="F3450" t="s">
        <v>9418</v>
      </c>
      <c r="G3450">
        <v>821088</v>
      </c>
      <c r="H3450" t="s">
        <v>9467</v>
      </c>
    </row>
    <row r="3451" spans="1:8" x14ac:dyDescent="0.3">
      <c r="A3451">
        <v>823996</v>
      </c>
      <c r="B3451">
        <v>116505.73999999999</v>
      </c>
      <c r="C3451">
        <v>16</v>
      </c>
      <c r="D3451">
        <v>-22.763237400000001</v>
      </c>
      <c r="E3451">
        <v>-43.419231000000003</v>
      </c>
      <c r="F3451" t="s">
        <v>9418</v>
      </c>
      <c r="G3451">
        <v>823996</v>
      </c>
      <c r="H3451" t="s">
        <v>9562</v>
      </c>
    </row>
    <row r="3452" spans="1:8" x14ac:dyDescent="0.3">
      <c r="A3452">
        <v>826622</v>
      </c>
      <c r="B3452">
        <v>5940.0999999999995</v>
      </c>
      <c r="C3452">
        <v>36</v>
      </c>
      <c r="D3452">
        <v>-23.4984444</v>
      </c>
      <c r="E3452">
        <v>-46.746884799999997</v>
      </c>
      <c r="F3452" t="s">
        <v>9418</v>
      </c>
      <c r="G3452">
        <v>826622</v>
      </c>
      <c r="H3452" t="s">
        <v>9560</v>
      </c>
    </row>
    <row r="3453" spans="1:8" x14ac:dyDescent="0.3">
      <c r="A3453">
        <v>827187</v>
      </c>
      <c r="B3453">
        <v>1445.98</v>
      </c>
      <c r="C3453">
        <v>9</v>
      </c>
      <c r="D3453" t="s">
        <v>47</v>
      </c>
      <c r="E3453" t="s">
        <v>47</v>
      </c>
      <c r="F3453" t="s">
        <v>9418</v>
      </c>
      <c r="G3453">
        <v>827187</v>
      </c>
      <c r="H3453" t="s">
        <v>9513</v>
      </c>
    </row>
    <row r="3454" spans="1:8" x14ac:dyDescent="0.3">
      <c r="A3454">
        <v>868904</v>
      </c>
      <c r="B3454">
        <v>8163.5999999999995</v>
      </c>
      <c r="C3454">
        <v>37</v>
      </c>
      <c r="D3454">
        <v>-22.748003799999999</v>
      </c>
      <c r="E3454">
        <v>-47.3279736</v>
      </c>
      <c r="F3454" t="s">
        <v>9418</v>
      </c>
      <c r="G3454">
        <v>868904</v>
      </c>
      <c r="H3454" t="s">
        <v>9492</v>
      </c>
    </row>
    <row r="3455" spans="1:8" x14ac:dyDescent="0.3">
      <c r="A3455">
        <v>872546</v>
      </c>
      <c r="B3455">
        <v>0</v>
      </c>
      <c r="C3455">
        <v>4</v>
      </c>
      <c r="D3455">
        <v>-4.9680125999999998</v>
      </c>
      <c r="E3455">
        <v>-39.023915600000002</v>
      </c>
      <c r="F3455" t="s">
        <v>9418</v>
      </c>
      <c r="G3455">
        <v>872546</v>
      </c>
      <c r="H3455" t="s">
        <v>9595</v>
      </c>
    </row>
    <row r="3456" spans="1:8" x14ac:dyDescent="0.3">
      <c r="A3456">
        <v>872699</v>
      </c>
      <c r="B3456">
        <v>295.48</v>
      </c>
      <c r="C3456">
        <v>5</v>
      </c>
      <c r="D3456">
        <v>-3.7855664999999998</v>
      </c>
      <c r="E3456">
        <v>-38.5668705</v>
      </c>
      <c r="F3456" t="s">
        <v>9418</v>
      </c>
      <c r="G3456">
        <v>872699</v>
      </c>
      <c r="H3456" t="s">
        <v>9595</v>
      </c>
    </row>
    <row r="3457" spans="1:8" x14ac:dyDescent="0.3">
      <c r="A3457">
        <v>872964</v>
      </c>
      <c r="B3457">
        <v>113.39000000000001</v>
      </c>
      <c r="C3457">
        <v>5</v>
      </c>
      <c r="D3457">
        <v>-3.8093265000000001</v>
      </c>
      <c r="E3457">
        <v>-38.5742859</v>
      </c>
      <c r="F3457" t="s">
        <v>9418</v>
      </c>
      <c r="G3457">
        <v>872964</v>
      </c>
      <c r="H3457" t="s">
        <v>9595</v>
      </c>
    </row>
    <row r="3458" spans="1:8" x14ac:dyDescent="0.3">
      <c r="A3458">
        <v>873369</v>
      </c>
      <c r="B3458">
        <v>64149.259999999995</v>
      </c>
      <c r="C3458">
        <v>85</v>
      </c>
      <c r="D3458">
        <v>-10.9340884</v>
      </c>
      <c r="E3458">
        <v>-37.060158299999998</v>
      </c>
      <c r="F3458" t="s">
        <v>9418</v>
      </c>
      <c r="G3458">
        <v>873369</v>
      </c>
      <c r="H3458" t="s">
        <v>50</v>
      </c>
    </row>
    <row r="3459" spans="1:8" x14ac:dyDescent="0.3">
      <c r="A3459">
        <v>912689</v>
      </c>
      <c r="B3459">
        <v>4532.6400000000003</v>
      </c>
      <c r="C3459">
        <v>31</v>
      </c>
      <c r="D3459">
        <v>-15.636603300000001</v>
      </c>
      <c r="E3459">
        <v>-47.826627899999998</v>
      </c>
      <c r="F3459" t="s">
        <v>9418</v>
      </c>
      <c r="G3459">
        <v>912689</v>
      </c>
      <c r="H3459" t="s">
        <v>9596</v>
      </c>
    </row>
    <row r="3460" spans="1:8" x14ac:dyDescent="0.3">
      <c r="A3460">
        <v>912864</v>
      </c>
      <c r="B3460">
        <v>2739.96</v>
      </c>
      <c r="C3460">
        <v>1</v>
      </c>
      <c r="D3460">
        <v>-21.7612603</v>
      </c>
      <c r="E3460">
        <v>-41.346586199999997</v>
      </c>
      <c r="F3460" t="s">
        <v>9418</v>
      </c>
      <c r="G3460">
        <v>912864</v>
      </c>
      <c r="H3460" t="s">
        <v>9597</v>
      </c>
    </row>
    <row r="3461" spans="1:8" x14ac:dyDescent="0.3">
      <c r="A3461">
        <v>913806</v>
      </c>
      <c r="B3461">
        <v>7407.7999999999993</v>
      </c>
      <c r="C3461">
        <v>29</v>
      </c>
      <c r="D3461">
        <v>-12.8957081</v>
      </c>
      <c r="E3461">
        <v>-38.323936699999997</v>
      </c>
      <c r="F3461" t="s">
        <v>9418</v>
      </c>
      <c r="G3461">
        <v>913806</v>
      </c>
      <c r="H3461" t="s">
        <v>9598</v>
      </c>
    </row>
    <row r="3462" spans="1:8" x14ac:dyDescent="0.3">
      <c r="A3462">
        <v>914010</v>
      </c>
      <c r="B3462">
        <v>5567.4600000000009</v>
      </c>
      <c r="C3462">
        <v>22</v>
      </c>
      <c r="D3462">
        <v>-12.9699385</v>
      </c>
      <c r="E3462">
        <v>-38.499234100000002</v>
      </c>
      <c r="F3462" t="s">
        <v>9418</v>
      </c>
      <c r="G3462">
        <v>914010</v>
      </c>
      <c r="H3462" t="s">
        <v>9599</v>
      </c>
    </row>
    <row r="3463" spans="1:8" x14ac:dyDescent="0.3">
      <c r="A3463">
        <v>914021</v>
      </c>
      <c r="B3463">
        <v>7352.300000000002</v>
      </c>
      <c r="C3463">
        <v>30</v>
      </c>
      <c r="D3463">
        <v>-12.9619087</v>
      </c>
      <c r="E3463">
        <v>-38.4851265</v>
      </c>
      <c r="F3463" t="s">
        <v>9418</v>
      </c>
      <c r="G3463">
        <v>914021</v>
      </c>
      <c r="H3463" t="s">
        <v>9599</v>
      </c>
    </row>
    <row r="3464" spans="1:8" x14ac:dyDescent="0.3">
      <c r="A3464">
        <v>914032</v>
      </c>
      <c r="B3464">
        <v>7958.0199999999986</v>
      </c>
      <c r="C3464">
        <v>29</v>
      </c>
      <c r="D3464">
        <v>-12.972152599999999</v>
      </c>
      <c r="E3464">
        <v>-38.488407199999997</v>
      </c>
      <c r="F3464" t="s">
        <v>9418</v>
      </c>
      <c r="G3464">
        <v>914032</v>
      </c>
      <c r="H3464" t="s">
        <v>9599</v>
      </c>
    </row>
    <row r="3465" spans="1:8" x14ac:dyDescent="0.3">
      <c r="A3465">
        <v>914200</v>
      </c>
      <c r="B3465">
        <v>12640.249999999998</v>
      </c>
      <c r="C3465">
        <v>52</v>
      </c>
      <c r="D3465">
        <v>-23.389132</v>
      </c>
      <c r="E3465">
        <v>-47.343623999999998</v>
      </c>
      <c r="F3465" t="s">
        <v>9418</v>
      </c>
      <c r="G3465">
        <v>914200</v>
      </c>
      <c r="H3465" t="s">
        <v>9600</v>
      </c>
    </row>
    <row r="3466" spans="1:8" x14ac:dyDescent="0.3">
      <c r="A3466">
        <v>914206</v>
      </c>
      <c r="B3466">
        <v>12470.280000000002</v>
      </c>
      <c r="C3466">
        <v>78</v>
      </c>
      <c r="D3466">
        <v>-18.925340200000001</v>
      </c>
      <c r="E3466">
        <v>-48.284300399999999</v>
      </c>
      <c r="F3466" t="s">
        <v>9418</v>
      </c>
      <c r="G3466">
        <v>914206</v>
      </c>
      <c r="H3466" t="s">
        <v>9601</v>
      </c>
    </row>
    <row r="3467" spans="1:8" x14ac:dyDescent="0.3">
      <c r="A3467">
        <v>914275</v>
      </c>
      <c r="B3467">
        <v>4388.0200000000004</v>
      </c>
      <c r="C3467">
        <v>22</v>
      </c>
      <c r="D3467">
        <v>-3.8511612</v>
      </c>
      <c r="E3467">
        <v>-38.579125599999998</v>
      </c>
      <c r="F3467" t="s">
        <v>9418</v>
      </c>
      <c r="G3467">
        <v>914275</v>
      </c>
      <c r="H3467" t="s">
        <v>9602</v>
      </c>
    </row>
    <row r="3468" spans="1:8" x14ac:dyDescent="0.3">
      <c r="A3468">
        <v>914657</v>
      </c>
      <c r="B3468">
        <v>5687.7999999999984</v>
      </c>
      <c r="C3468">
        <v>52</v>
      </c>
      <c r="D3468">
        <v>-18.6406007</v>
      </c>
      <c r="E3468">
        <v>-48.196748199999902</v>
      </c>
      <c r="F3468" t="s">
        <v>9418</v>
      </c>
      <c r="G3468">
        <v>914657</v>
      </c>
      <c r="H3468" t="s">
        <v>9603</v>
      </c>
    </row>
    <row r="3469" spans="1:8" x14ac:dyDescent="0.3">
      <c r="A3469">
        <v>914765</v>
      </c>
      <c r="B3469">
        <v>5150.9400000000005</v>
      </c>
      <c r="C3469">
        <v>21</v>
      </c>
      <c r="D3469">
        <v>-23.541556400000001</v>
      </c>
      <c r="E3469">
        <v>-46.524158499999999</v>
      </c>
      <c r="F3469" t="s">
        <v>9418</v>
      </c>
      <c r="G3469">
        <v>914765</v>
      </c>
      <c r="H3469" t="s">
        <v>7411</v>
      </c>
    </row>
    <row r="3470" spans="1:8" x14ac:dyDescent="0.3">
      <c r="A3470">
        <v>915544</v>
      </c>
      <c r="B3470">
        <v>418430.55999999971</v>
      </c>
      <c r="C3470">
        <v>121</v>
      </c>
      <c r="D3470">
        <v>-23.674458900000001</v>
      </c>
      <c r="E3470">
        <v>-45.437491199999997</v>
      </c>
      <c r="F3470" t="s">
        <v>9418</v>
      </c>
      <c r="G3470">
        <v>915544</v>
      </c>
      <c r="H3470" t="s">
        <v>9604</v>
      </c>
    </row>
    <row r="3471" spans="1:8" x14ac:dyDescent="0.3">
      <c r="A3471">
        <v>915939</v>
      </c>
      <c r="B3471">
        <v>2877.99</v>
      </c>
      <c r="C3471">
        <v>9</v>
      </c>
      <c r="D3471">
        <v>-8.2873918999999994</v>
      </c>
      <c r="E3471">
        <v>-35.037619900000003</v>
      </c>
      <c r="F3471" t="s">
        <v>9418</v>
      </c>
      <c r="G3471">
        <v>915939</v>
      </c>
      <c r="H3471" t="s">
        <v>956</v>
      </c>
    </row>
    <row r="3472" spans="1:8" x14ac:dyDescent="0.3">
      <c r="A3472">
        <v>915940</v>
      </c>
      <c r="B3472">
        <v>845.55000000000007</v>
      </c>
      <c r="C3472">
        <v>5</v>
      </c>
      <c r="D3472">
        <v>-8.2890113000000003</v>
      </c>
      <c r="E3472">
        <v>-35.040516799999999</v>
      </c>
      <c r="F3472" t="s">
        <v>9418</v>
      </c>
      <c r="G3472">
        <v>915940</v>
      </c>
      <c r="H3472" t="s">
        <v>956</v>
      </c>
    </row>
    <row r="3473" spans="1:8" x14ac:dyDescent="0.3">
      <c r="A3473">
        <v>915942</v>
      </c>
      <c r="B3473">
        <v>1117.8600000000001</v>
      </c>
      <c r="C3473">
        <v>7</v>
      </c>
      <c r="D3473">
        <v>-23.285028799999999</v>
      </c>
      <c r="E3473">
        <v>-51.160767800000002</v>
      </c>
      <c r="F3473" t="s">
        <v>9418</v>
      </c>
      <c r="G3473">
        <v>915942</v>
      </c>
      <c r="H3473" t="s">
        <v>956</v>
      </c>
    </row>
    <row r="3474" spans="1:8" x14ac:dyDescent="0.3">
      <c r="A3474">
        <v>915944</v>
      </c>
      <c r="B3474">
        <v>3119.73</v>
      </c>
      <c r="C3474">
        <v>18</v>
      </c>
      <c r="D3474">
        <v>-8.001398</v>
      </c>
      <c r="E3474">
        <v>-34.895840999999997</v>
      </c>
      <c r="F3474" t="s">
        <v>9418</v>
      </c>
      <c r="G3474">
        <v>915944</v>
      </c>
      <c r="H3474" t="s">
        <v>956</v>
      </c>
    </row>
    <row r="3475" spans="1:8" x14ac:dyDescent="0.3">
      <c r="A3475">
        <v>915945</v>
      </c>
      <c r="B3475">
        <v>6476.6600000000008</v>
      </c>
      <c r="C3475">
        <v>11</v>
      </c>
      <c r="D3475">
        <v>-8.0232296999999999</v>
      </c>
      <c r="E3475">
        <v>-34.981751899999999</v>
      </c>
      <c r="F3475" t="s">
        <v>9418</v>
      </c>
      <c r="G3475">
        <v>915945</v>
      </c>
      <c r="H3475" t="s">
        <v>956</v>
      </c>
    </row>
    <row r="3476" spans="1:8" x14ac:dyDescent="0.3">
      <c r="A3476">
        <v>915946</v>
      </c>
      <c r="B3476">
        <v>1714.06</v>
      </c>
      <c r="C3476">
        <v>7</v>
      </c>
      <c r="D3476" t="s">
        <v>47</v>
      </c>
      <c r="E3476" t="s">
        <v>47</v>
      </c>
      <c r="F3476" t="s">
        <v>9418</v>
      </c>
      <c r="G3476">
        <v>915946</v>
      </c>
      <c r="H3476" t="s">
        <v>956</v>
      </c>
    </row>
    <row r="3477" spans="1:8" x14ac:dyDescent="0.3">
      <c r="A3477">
        <v>915947</v>
      </c>
      <c r="B3477">
        <v>4950.88</v>
      </c>
      <c r="C3477">
        <v>9</v>
      </c>
      <c r="D3477">
        <v>-8.1638590999999998</v>
      </c>
      <c r="E3477">
        <v>-34.925077199999997</v>
      </c>
      <c r="F3477" t="s">
        <v>9418</v>
      </c>
      <c r="G3477">
        <v>915947</v>
      </c>
      <c r="H3477" t="s">
        <v>956</v>
      </c>
    </row>
    <row r="3478" spans="1:8" x14ac:dyDescent="0.3">
      <c r="A3478">
        <v>915948</v>
      </c>
      <c r="B3478">
        <v>1937.5</v>
      </c>
      <c r="C3478">
        <v>6</v>
      </c>
      <c r="D3478">
        <v>-8.0931050999999901</v>
      </c>
      <c r="E3478">
        <v>-34.973671799999998</v>
      </c>
      <c r="F3478" t="s">
        <v>9418</v>
      </c>
      <c r="G3478">
        <v>915948</v>
      </c>
      <c r="H3478" t="s">
        <v>956</v>
      </c>
    </row>
    <row r="3479" spans="1:8" x14ac:dyDescent="0.3">
      <c r="A3479">
        <v>915950</v>
      </c>
      <c r="B3479">
        <v>3885.6000000000004</v>
      </c>
      <c r="C3479">
        <v>12</v>
      </c>
      <c r="D3479">
        <v>-7.8285704999999899</v>
      </c>
      <c r="E3479">
        <v>-34.910831600000002</v>
      </c>
      <c r="F3479" t="s">
        <v>9418</v>
      </c>
      <c r="G3479">
        <v>915950</v>
      </c>
      <c r="H3479" t="s">
        <v>956</v>
      </c>
    </row>
    <row r="3480" spans="1:8" x14ac:dyDescent="0.3">
      <c r="A3480">
        <v>915951</v>
      </c>
      <c r="B3480">
        <v>1856.58</v>
      </c>
      <c r="C3480">
        <v>7</v>
      </c>
      <c r="D3480">
        <v>-8.085566</v>
      </c>
      <c r="E3480">
        <v>-34.929850199999997</v>
      </c>
      <c r="F3480" t="s">
        <v>9418</v>
      </c>
      <c r="G3480">
        <v>915951</v>
      </c>
      <c r="H3480" t="s">
        <v>956</v>
      </c>
    </row>
    <row r="3481" spans="1:8" x14ac:dyDescent="0.3">
      <c r="A3481">
        <v>916085</v>
      </c>
      <c r="B3481">
        <v>9745.0699999999979</v>
      </c>
      <c r="C3481">
        <v>34</v>
      </c>
      <c r="D3481">
        <v>-7.1252091999999996</v>
      </c>
      <c r="E3481">
        <v>-34.8636281</v>
      </c>
      <c r="F3481" t="s">
        <v>9418</v>
      </c>
      <c r="G3481">
        <v>916085</v>
      </c>
      <c r="H3481" t="s">
        <v>9605</v>
      </c>
    </row>
    <row r="3482" spans="1:8" x14ac:dyDescent="0.3">
      <c r="A3482">
        <v>916130</v>
      </c>
      <c r="B3482">
        <v>10928.820000000005</v>
      </c>
      <c r="C3482">
        <v>19</v>
      </c>
      <c r="D3482">
        <v>-16.302387800000002</v>
      </c>
      <c r="E3482">
        <v>-48.948810399999999</v>
      </c>
      <c r="F3482" t="s">
        <v>9418</v>
      </c>
      <c r="G3482">
        <v>916130</v>
      </c>
      <c r="H3482" t="s">
        <v>9606</v>
      </c>
    </row>
    <row r="3483" spans="1:8" x14ac:dyDescent="0.3">
      <c r="A3483">
        <v>916295</v>
      </c>
      <c r="B3483">
        <v>19203.04</v>
      </c>
      <c r="C3483">
        <v>9</v>
      </c>
      <c r="D3483">
        <v>-29.1778716</v>
      </c>
      <c r="E3483">
        <v>-51.1522237</v>
      </c>
      <c r="F3483" t="s">
        <v>9418</v>
      </c>
      <c r="G3483">
        <v>916295</v>
      </c>
      <c r="H3483" t="s">
        <v>293</v>
      </c>
    </row>
    <row r="3484" spans="1:8" x14ac:dyDescent="0.3">
      <c r="A3484">
        <v>916809</v>
      </c>
      <c r="B3484">
        <v>5792.4599999999991</v>
      </c>
      <c r="C3484">
        <v>31</v>
      </c>
      <c r="D3484">
        <v>-23.543990600000001</v>
      </c>
      <c r="E3484">
        <v>-46.642007200000002</v>
      </c>
      <c r="F3484" t="s">
        <v>9418</v>
      </c>
      <c r="G3484">
        <v>916809</v>
      </c>
      <c r="H3484" t="s">
        <v>7416</v>
      </c>
    </row>
    <row r="3485" spans="1:8" x14ac:dyDescent="0.3">
      <c r="A3485">
        <v>917298</v>
      </c>
      <c r="B3485">
        <v>12222.300000000003</v>
      </c>
      <c r="C3485">
        <v>32</v>
      </c>
      <c r="D3485">
        <v>-12.992129200000001</v>
      </c>
      <c r="E3485">
        <v>-38.454600399999997</v>
      </c>
      <c r="F3485" t="s">
        <v>9418</v>
      </c>
      <c r="G3485">
        <v>917298</v>
      </c>
      <c r="H3485" t="s">
        <v>9607</v>
      </c>
    </row>
    <row r="3486" spans="1:8" x14ac:dyDescent="0.3">
      <c r="A3486">
        <v>917531</v>
      </c>
      <c r="B3486">
        <v>92521.73000000001</v>
      </c>
      <c r="C3486">
        <v>48</v>
      </c>
      <c r="D3486">
        <v>-15.822626100000001</v>
      </c>
      <c r="E3486">
        <v>-48.116038199999998</v>
      </c>
      <c r="F3486" t="s">
        <v>9418</v>
      </c>
      <c r="G3486">
        <v>917531</v>
      </c>
      <c r="H3486" t="s">
        <v>319</v>
      </c>
    </row>
    <row r="3487" spans="1:8" x14ac:dyDescent="0.3">
      <c r="A3487">
        <v>917727</v>
      </c>
      <c r="B3487">
        <v>11990.970000000001</v>
      </c>
      <c r="C3487">
        <v>35</v>
      </c>
      <c r="D3487">
        <v>-16.6477155</v>
      </c>
      <c r="E3487">
        <v>-49.494049199999999</v>
      </c>
      <c r="F3487" t="s">
        <v>9418</v>
      </c>
      <c r="G3487">
        <v>917727</v>
      </c>
      <c r="H3487" t="s">
        <v>9608</v>
      </c>
    </row>
    <row r="3488" spans="1:8" x14ac:dyDescent="0.3">
      <c r="A3488">
        <v>918379</v>
      </c>
      <c r="B3488">
        <v>16664.829999999998</v>
      </c>
      <c r="C3488">
        <v>23</v>
      </c>
      <c r="D3488">
        <v>-3.0670264</v>
      </c>
      <c r="E3488">
        <v>-60.003535800000002</v>
      </c>
      <c r="F3488" t="s">
        <v>9418</v>
      </c>
      <c r="G3488">
        <v>918379</v>
      </c>
      <c r="H3488" t="s">
        <v>9609</v>
      </c>
    </row>
    <row r="3489" spans="1:8" x14ac:dyDescent="0.3">
      <c r="A3489">
        <v>919356</v>
      </c>
      <c r="B3489">
        <v>13446.140000000005</v>
      </c>
      <c r="C3489">
        <v>40</v>
      </c>
      <c r="D3489">
        <v>-20.529447999999999</v>
      </c>
      <c r="E3489">
        <v>-47.413595999999998</v>
      </c>
      <c r="F3489" t="s">
        <v>9418</v>
      </c>
      <c r="G3489">
        <v>919356</v>
      </c>
      <c r="H3489" t="s">
        <v>9591</v>
      </c>
    </row>
    <row r="3490" spans="1:8" x14ac:dyDescent="0.3">
      <c r="A3490">
        <v>919358</v>
      </c>
      <c r="B3490">
        <v>9092.61</v>
      </c>
      <c r="C3490">
        <v>37</v>
      </c>
      <c r="D3490">
        <v>-20.558837799999999</v>
      </c>
      <c r="E3490">
        <v>-47.396132700000003</v>
      </c>
      <c r="F3490" t="s">
        <v>9418</v>
      </c>
      <c r="G3490">
        <v>919358</v>
      </c>
      <c r="H3490" t="s">
        <v>9591</v>
      </c>
    </row>
    <row r="3491" spans="1:8" x14ac:dyDescent="0.3">
      <c r="A3491">
        <v>919359</v>
      </c>
      <c r="B3491">
        <v>7386.5699999999988</v>
      </c>
      <c r="C3491">
        <v>37</v>
      </c>
      <c r="D3491">
        <v>-20.499047999999998</v>
      </c>
      <c r="E3491">
        <v>-47.416778200000003</v>
      </c>
      <c r="F3491" t="s">
        <v>9418</v>
      </c>
      <c r="G3491">
        <v>919359</v>
      </c>
      <c r="H3491" t="s">
        <v>9610</v>
      </c>
    </row>
    <row r="3492" spans="1:8" x14ac:dyDescent="0.3">
      <c r="A3492">
        <v>919360</v>
      </c>
      <c r="B3492">
        <v>8793.98</v>
      </c>
      <c r="C3492">
        <v>37</v>
      </c>
      <c r="D3492">
        <v>-20.531345399999999</v>
      </c>
      <c r="E3492">
        <v>-47.397691899999998</v>
      </c>
      <c r="F3492" t="s">
        <v>9418</v>
      </c>
      <c r="G3492">
        <v>919360</v>
      </c>
      <c r="H3492" t="s">
        <v>9591</v>
      </c>
    </row>
    <row r="3493" spans="1:8" x14ac:dyDescent="0.3">
      <c r="A3493">
        <v>919893</v>
      </c>
      <c r="B3493">
        <v>22987.69</v>
      </c>
      <c r="C3493">
        <v>37</v>
      </c>
      <c r="D3493">
        <v>-12.8412659</v>
      </c>
      <c r="E3493">
        <v>-38.469508599999998</v>
      </c>
      <c r="F3493" t="s">
        <v>9418</v>
      </c>
      <c r="G3493">
        <v>919893</v>
      </c>
      <c r="H3493" t="s">
        <v>9611</v>
      </c>
    </row>
    <row r="3494" spans="1:8" x14ac:dyDescent="0.3">
      <c r="A3494">
        <v>920069</v>
      </c>
      <c r="B3494">
        <v>23246.98</v>
      </c>
      <c r="C3494">
        <v>86</v>
      </c>
      <c r="D3494">
        <v>-3.7568312000000001</v>
      </c>
      <c r="E3494">
        <v>-38.6021164</v>
      </c>
      <c r="F3494" t="s">
        <v>9418</v>
      </c>
      <c r="G3494">
        <v>920069</v>
      </c>
      <c r="H3494" t="s">
        <v>9612</v>
      </c>
    </row>
    <row r="3495" spans="1:8" x14ac:dyDescent="0.3">
      <c r="A3495">
        <v>920076</v>
      </c>
      <c r="B3495">
        <v>8017.78</v>
      </c>
      <c r="C3495">
        <v>25</v>
      </c>
      <c r="D3495">
        <v>-23.530904899999999</v>
      </c>
      <c r="E3495">
        <v>-46.473427999999998</v>
      </c>
      <c r="F3495" t="s">
        <v>9418</v>
      </c>
      <c r="G3495">
        <v>920076</v>
      </c>
      <c r="H3495" t="s">
        <v>7423</v>
      </c>
    </row>
    <row r="3496" spans="1:8" x14ac:dyDescent="0.3">
      <c r="A3496">
        <v>920129</v>
      </c>
      <c r="B3496">
        <v>5035.3999999999996</v>
      </c>
      <c r="C3496">
        <v>21</v>
      </c>
      <c r="D3496">
        <v>-23.5261788</v>
      </c>
      <c r="E3496">
        <v>-46.695998000000003</v>
      </c>
      <c r="F3496" t="s">
        <v>9418</v>
      </c>
      <c r="G3496">
        <v>920129</v>
      </c>
      <c r="H3496" t="s">
        <v>9613</v>
      </c>
    </row>
    <row r="3497" spans="1:8" x14ac:dyDescent="0.3">
      <c r="A3497">
        <v>920261</v>
      </c>
      <c r="B3497">
        <v>1216.96</v>
      </c>
      <c r="C3497">
        <v>5</v>
      </c>
      <c r="D3497">
        <v>-16.3205691</v>
      </c>
      <c r="E3497">
        <v>-48.960722099999998</v>
      </c>
      <c r="F3497" t="s">
        <v>9418</v>
      </c>
      <c r="G3497">
        <v>920261</v>
      </c>
      <c r="H3497" t="s">
        <v>9614</v>
      </c>
    </row>
    <row r="3498" spans="1:8" x14ac:dyDescent="0.3">
      <c r="A3498">
        <v>920303</v>
      </c>
      <c r="B3498">
        <v>8603.9000000000015</v>
      </c>
      <c r="C3498">
        <v>28</v>
      </c>
      <c r="D3498">
        <v>-23.5662886</v>
      </c>
      <c r="E3498">
        <v>-46.695467099999902</v>
      </c>
      <c r="F3498" t="s">
        <v>9418</v>
      </c>
      <c r="G3498">
        <v>920303</v>
      </c>
      <c r="H3498" t="s">
        <v>9615</v>
      </c>
    </row>
    <row r="3499" spans="1:8" x14ac:dyDescent="0.3">
      <c r="A3499">
        <v>920571</v>
      </c>
      <c r="B3499">
        <v>91230.519999999975</v>
      </c>
      <c r="C3499">
        <v>99</v>
      </c>
      <c r="D3499">
        <v>-3.7937202000000001</v>
      </c>
      <c r="E3499">
        <v>-38.532663800000002</v>
      </c>
      <c r="F3499" t="s">
        <v>9418</v>
      </c>
      <c r="G3499">
        <v>920571</v>
      </c>
      <c r="H3499" t="s">
        <v>9616</v>
      </c>
    </row>
    <row r="3500" spans="1:8" x14ac:dyDescent="0.3">
      <c r="A3500">
        <v>920830</v>
      </c>
      <c r="B3500">
        <v>4874.5</v>
      </c>
      <c r="C3500">
        <v>1</v>
      </c>
      <c r="D3500">
        <v>-2.5364129000000002</v>
      </c>
      <c r="E3500">
        <v>-44.290998999999999</v>
      </c>
      <c r="F3500" t="s">
        <v>9418</v>
      </c>
      <c r="G3500">
        <v>920830</v>
      </c>
      <c r="H3500" t="s">
        <v>9395</v>
      </c>
    </row>
    <row r="3501" spans="1:8" x14ac:dyDescent="0.3">
      <c r="A3501">
        <v>922231</v>
      </c>
      <c r="B3501">
        <v>10746.290000000003</v>
      </c>
      <c r="C3501">
        <v>28</v>
      </c>
      <c r="D3501">
        <v>-15.8096268</v>
      </c>
      <c r="E3501">
        <v>-48.088773499999903</v>
      </c>
      <c r="F3501" t="s">
        <v>9418</v>
      </c>
      <c r="G3501">
        <v>922231</v>
      </c>
      <c r="H3501" t="s">
        <v>9617</v>
      </c>
    </row>
    <row r="3502" spans="1:8" x14ac:dyDescent="0.3">
      <c r="A3502">
        <v>922264</v>
      </c>
      <c r="B3502">
        <v>15759.019999999999</v>
      </c>
      <c r="C3502">
        <v>42</v>
      </c>
      <c r="D3502">
        <v>-15.8132251</v>
      </c>
      <c r="E3502">
        <v>-47.902576000000003</v>
      </c>
      <c r="F3502" t="s">
        <v>9418</v>
      </c>
      <c r="G3502">
        <v>922264</v>
      </c>
      <c r="H3502" t="s">
        <v>9617</v>
      </c>
    </row>
    <row r="3503" spans="1:8" x14ac:dyDescent="0.3">
      <c r="A3503">
        <v>922275</v>
      </c>
      <c r="B3503">
        <v>25229.909999999993</v>
      </c>
      <c r="C3503">
        <v>44</v>
      </c>
      <c r="D3503">
        <v>-16.0132732</v>
      </c>
      <c r="E3503">
        <v>-48.061621199999998</v>
      </c>
      <c r="F3503" t="s">
        <v>9418</v>
      </c>
      <c r="G3503">
        <v>922275</v>
      </c>
      <c r="H3503" t="s">
        <v>9617</v>
      </c>
    </row>
    <row r="3504" spans="1:8" x14ac:dyDescent="0.3">
      <c r="A3504">
        <v>922297</v>
      </c>
      <c r="B3504">
        <v>47645.600000000006</v>
      </c>
      <c r="C3504">
        <v>50</v>
      </c>
      <c r="D3504">
        <v>-15.777947599999999</v>
      </c>
      <c r="E3504">
        <v>-47.995453500000004</v>
      </c>
      <c r="F3504" t="s">
        <v>9418</v>
      </c>
      <c r="G3504">
        <v>922297</v>
      </c>
      <c r="H3504" t="s">
        <v>9617</v>
      </c>
    </row>
    <row r="3505" spans="1:8" x14ac:dyDescent="0.3">
      <c r="A3505">
        <v>922678</v>
      </c>
      <c r="B3505">
        <v>10944.24</v>
      </c>
      <c r="C3505">
        <v>62</v>
      </c>
      <c r="D3505">
        <v>-18.659623700000001</v>
      </c>
      <c r="E3505">
        <v>-48.181743999999902</v>
      </c>
      <c r="F3505" t="s">
        <v>9418</v>
      </c>
      <c r="G3505">
        <v>922678</v>
      </c>
      <c r="H3505" t="s">
        <v>9618</v>
      </c>
    </row>
    <row r="3506" spans="1:8" x14ac:dyDescent="0.3">
      <c r="A3506">
        <v>922922</v>
      </c>
      <c r="B3506">
        <v>150100.81000000003</v>
      </c>
      <c r="C3506">
        <v>78</v>
      </c>
      <c r="D3506">
        <v>-3.0979825999999999</v>
      </c>
      <c r="E3506">
        <v>-60.009644600000001</v>
      </c>
      <c r="F3506" t="s">
        <v>9418</v>
      </c>
      <c r="G3506">
        <v>922922</v>
      </c>
      <c r="H3506" t="s">
        <v>9619</v>
      </c>
    </row>
    <row r="3507" spans="1:8" x14ac:dyDescent="0.3">
      <c r="A3507">
        <v>922923</v>
      </c>
      <c r="B3507">
        <v>29822.73</v>
      </c>
      <c r="C3507">
        <v>63</v>
      </c>
      <c r="D3507">
        <v>-3.075644</v>
      </c>
      <c r="E3507">
        <v>-59.957427099999997</v>
      </c>
      <c r="F3507" t="s">
        <v>9418</v>
      </c>
      <c r="G3507">
        <v>922923</v>
      </c>
      <c r="H3507" t="s">
        <v>9620</v>
      </c>
    </row>
    <row r="3508" spans="1:8" x14ac:dyDescent="0.3">
      <c r="A3508">
        <v>922924</v>
      </c>
      <c r="B3508">
        <v>108816.28</v>
      </c>
      <c r="C3508">
        <v>69</v>
      </c>
      <c r="D3508">
        <v>-3.0896707999999999</v>
      </c>
      <c r="E3508">
        <v>-60.056656199999999</v>
      </c>
      <c r="F3508" t="s">
        <v>9418</v>
      </c>
      <c r="G3508">
        <v>922924</v>
      </c>
      <c r="H3508" t="s">
        <v>9620</v>
      </c>
    </row>
    <row r="3509" spans="1:8" x14ac:dyDescent="0.3">
      <c r="A3509">
        <v>922925</v>
      </c>
      <c r="B3509">
        <v>16105.67</v>
      </c>
      <c r="C3509">
        <v>48</v>
      </c>
      <c r="D3509">
        <v>-3.1306657000000002</v>
      </c>
      <c r="E3509">
        <v>-60.013342700000003</v>
      </c>
      <c r="F3509" t="s">
        <v>9418</v>
      </c>
      <c r="G3509">
        <v>922925</v>
      </c>
      <c r="H3509" t="s">
        <v>9620</v>
      </c>
    </row>
    <row r="3510" spans="1:8" x14ac:dyDescent="0.3">
      <c r="A3510">
        <v>922926</v>
      </c>
      <c r="B3510">
        <v>56127.200000000004</v>
      </c>
      <c r="C3510">
        <v>90</v>
      </c>
      <c r="D3510">
        <v>-3.0308172999999998</v>
      </c>
      <c r="E3510">
        <v>-59.977592799999996</v>
      </c>
      <c r="F3510" t="s">
        <v>9418</v>
      </c>
      <c r="G3510">
        <v>922926</v>
      </c>
      <c r="H3510" t="s">
        <v>9620</v>
      </c>
    </row>
    <row r="3511" spans="1:8" x14ac:dyDescent="0.3">
      <c r="A3511">
        <v>922927</v>
      </c>
      <c r="B3511">
        <v>547.05999999999995</v>
      </c>
      <c r="C3511">
        <v>3</v>
      </c>
      <c r="D3511">
        <v>-3.1245921000000001</v>
      </c>
      <c r="E3511">
        <v>-60.026522799999903</v>
      </c>
      <c r="F3511" t="s">
        <v>9418</v>
      </c>
      <c r="G3511">
        <v>922927</v>
      </c>
      <c r="H3511" t="s">
        <v>9619</v>
      </c>
    </row>
    <row r="3512" spans="1:8" x14ac:dyDescent="0.3">
      <c r="A3512">
        <v>922928</v>
      </c>
      <c r="B3512">
        <v>13000.499999999998</v>
      </c>
      <c r="C3512">
        <v>48</v>
      </c>
      <c r="D3512">
        <v>-3.0640534000000001</v>
      </c>
      <c r="E3512">
        <v>-59.9509354999999</v>
      </c>
      <c r="F3512" t="s">
        <v>9418</v>
      </c>
      <c r="G3512">
        <v>922928</v>
      </c>
      <c r="H3512" t="s">
        <v>9620</v>
      </c>
    </row>
    <row r="3513" spans="1:8" x14ac:dyDescent="0.3">
      <c r="A3513">
        <v>922929</v>
      </c>
      <c r="B3513">
        <v>31566</v>
      </c>
      <c r="C3513">
        <v>43</v>
      </c>
      <c r="D3513">
        <v>-3.0898553999999998</v>
      </c>
      <c r="E3513">
        <v>-60.009970299999999</v>
      </c>
      <c r="F3513" t="s">
        <v>9418</v>
      </c>
      <c r="G3513">
        <v>922929</v>
      </c>
      <c r="H3513" t="s">
        <v>9620</v>
      </c>
    </row>
    <row r="3514" spans="1:8" x14ac:dyDescent="0.3">
      <c r="A3514">
        <v>922930</v>
      </c>
      <c r="B3514">
        <v>15940.6</v>
      </c>
      <c r="C3514">
        <v>41</v>
      </c>
      <c r="D3514">
        <v>-3.1329229000000001</v>
      </c>
      <c r="E3514">
        <v>-60.024121700000002</v>
      </c>
      <c r="F3514" t="s">
        <v>9418</v>
      </c>
      <c r="G3514">
        <v>922930</v>
      </c>
      <c r="H3514" t="s">
        <v>9619</v>
      </c>
    </row>
    <row r="3515" spans="1:8" x14ac:dyDescent="0.3">
      <c r="A3515">
        <v>922932</v>
      </c>
      <c r="B3515">
        <v>22052.22</v>
      </c>
      <c r="C3515">
        <v>51</v>
      </c>
      <c r="D3515">
        <v>-3.1228341999999998</v>
      </c>
      <c r="E3515">
        <v>-59.985428799999902</v>
      </c>
      <c r="F3515" t="s">
        <v>9418</v>
      </c>
      <c r="G3515">
        <v>922932</v>
      </c>
      <c r="H3515" t="s">
        <v>9619</v>
      </c>
    </row>
    <row r="3516" spans="1:8" x14ac:dyDescent="0.3">
      <c r="A3516">
        <v>922933</v>
      </c>
      <c r="B3516">
        <v>58058.470000000023</v>
      </c>
      <c r="C3516">
        <v>66</v>
      </c>
      <c r="D3516">
        <v>-3.0923854</v>
      </c>
      <c r="E3516">
        <v>-60.046907299999901</v>
      </c>
      <c r="F3516" t="s">
        <v>9418</v>
      </c>
      <c r="G3516">
        <v>922933</v>
      </c>
      <c r="H3516" t="s">
        <v>9619</v>
      </c>
    </row>
    <row r="3517" spans="1:8" x14ac:dyDescent="0.3">
      <c r="A3517">
        <v>922934</v>
      </c>
      <c r="B3517">
        <v>33555.630000000012</v>
      </c>
      <c r="C3517">
        <v>57</v>
      </c>
      <c r="D3517">
        <v>-3.0974667</v>
      </c>
      <c r="E3517">
        <v>-60.024070199999997</v>
      </c>
      <c r="F3517" t="s">
        <v>9418</v>
      </c>
      <c r="G3517">
        <v>922934</v>
      </c>
      <c r="H3517" t="s">
        <v>9620</v>
      </c>
    </row>
    <row r="3518" spans="1:8" x14ac:dyDescent="0.3">
      <c r="A3518">
        <v>923398</v>
      </c>
      <c r="B3518">
        <v>14602.639999999998</v>
      </c>
      <c r="C3518">
        <v>84</v>
      </c>
      <c r="D3518">
        <v>-18.640435</v>
      </c>
      <c r="E3518">
        <v>-48.184958000000002</v>
      </c>
      <c r="F3518" t="s">
        <v>9418</v>
      </c>
      <c r="G3518">
        <v>923398</v>
      </c>
      <c r="H3518" t="s">
        <v>9621</v>
      </c>
    </row>
    <row r="3519" spans="1:8" x14ac:dyDescent="0.3">
      <c r="A3519">
        <v>923489</v>
      </c>
      <c r="B3519">
        <v>10893.240000000003</v>
      </c>
      <c r="C3519">
        <v>38</v>
      </c>
      <c r="D3519">
        <v>-18.906641799999999</v>
      </c>
      <c r="E3519">
        <v>-48.257601700000002</v>
      </c>
      <c r="F3519" t="s">
        <v>9418</v>
      </c>
      <c r="G3519">
        <v>923489</v>
      </c>
      <c r="H3519" t="s">
        <v>9480</v>
      </c>
    </row>
    <row r="3520" spans="1:8" x14ac:dyDescent="0.3">
      <c r="A3520">
        <v>923513</v>
      </c>
      <c r="B3520">
        <v>63812.160000000003</v>
      </c>
      <c r="C3520">
        <v>88</v>
      </c>
      <c r="D3520">
        <v>-18.878363</v>
      </c>
      <c r="E3520">
        <v>-48.291617199999997</v>
      </c>
      <c r="F3520" t="s">
        <v>9418</v>
      </c>
      <c r="G3520">
        <v>923513</v>
      </c>
      <c r="H3520" t="s">
        <v>9622</v>
      </c>
    </row>
    <row r="3521" spans="1:8" x14ac:dyDescent="0.3">
      <c r="A3521">
        <v>924376</v>
      </c>
      <c r="B3521">
        <v>2883506.5999999996</v>
      </c>
      <c r="C3521">
        <v>199</v>
      </c>
      <c r="D3521">
        <v>-22.145958</v>
      </c>
      <c r="E3521">
        <v>-51.391742999999998</v>
      </c>
      <c r="F3521" t="s">
        <v>9418</v>
      </c>
      <c r="G3521">
        <v>924376</v>
      </c>
      <c r="H3521" t="s">
        <v>643</v>
      </c>
    </row>
    <row r="3522" spans="1:8" x14ac:dyDescent="0.3">
      <c r="A3522">
        <v>925585</v>
      </c>
      <c r="B3522">
        <v>13563.2</v>
      </c>
      <c r="C3522">
        <v>20</v>
      </c>
      <c r="D3522">
        <v>-16.676445600000001</v>
      </c>
      <c r="E3522">
        <v>-49.266005900000003</v>
      </c>
      <c r="F3522" t="s">
        <v>9418</v>
      </c>
      <c r="G3522">
        <v>925585</v>
      </c>
      <c r="H3522" t="s">
        <v>9623</v>
      </c>
    </row>
    <row r="3523" spans="1:8" x14ac:dyDescent="0.3">
      <c r="A3523">
        <v>925586</v>
      </c>
      <c r="B3523">
        <v>8620.06</v>
      </c>
      <c r="C3523">
        <v>16</v>
      </c>
      <c r="D3523">
        <v>-16.668798800000001</v>
      </c>
      <c r="E3523">
        <v>-49.244271500000004</v>
      </c>
      <c r="F3523" t="s">
        <v>9418</v>
      </c>
      <c r="G3523">
        <v>925586</v>
      </c>
      <c r="H3523" t="s">
        <v>9623</v>
      </c>
    </row>
    <row r="3524" spans="1:8" x14ac:dyDescent="0.3">
      <c r="A3524">
        <v>925588</v>
      </c>
      <c r="B3524">
        <v>12184.060000000001</v>
      </c>
      <c r="C3524">
        <v>20</v>
      </c>
      <c r="D3524">
        <v>-16.712433600000001</v>
      </c>
      <c r="E3524">
        <v>-49.286677900000001</v>
      </c>
      <c r="F3524" t="s">
        <v>9418</v>
      </c>
      <c r="G3524">
        <v>925588</v>
      </c>
      <c r="H3524" t="s">
        <v>9623</v>
      </c>
    </row>
    <row r="3525" spans="1:8" x14ac:dyDescent="0.3">
      <c r="A3525">
        <v>925723</v>
      </c>
      <c r="B3525">
        <v>159641.75999999998</v>
      </c>
      <c r="C3525">
        <v>210</v>
      </c>
      <c r="D3525">
        <v>-23.461542699999999</v>
      </c>
      <c r="E3525">
        <v>-46.560973500000003</v>
      </c>
      <c r="F3525" t="s">
        <v>9418</v>
      </c>
      <c r="G3525">
        <v>925723</v>
      </c>
      <c r="H3525" t="s">
        <v>9624</v>
      </c>
    </row>
    <row r="3526" spans="1:8" x14ac:dyDescent="0.3">
      <c r="A3526">
        <v>925806</v>
      </c>
      <c r="B3526">
        <v>6847.0500000000011</v>
      </c>
      <c r="C3526">
        <v>38</v>
      </c>
      <c r="D3526">
        <v>-10.714758399999999</v>
      </c>
      <c r="E3526">
        <v>-37.4212968</v>
      </c>
      <c r="F3526" t="s">
        <v>9418</v>
      </c>
      <c r="G3526">
        <v>925806</v>
      </c>
      <c r="H3526" t="s">
        <v>9489</v>
      </c>
    </row>
    <row r="3527" spans="1:8" x14ac:dyDescent="0.3">
      <c r="A3527">
        <v>925807</v>
      </c>
      <c r="B3527">
        <v>9578.8900000000031</v>
      </c>
      <c r="C3527">
        <v>43</v>
      </c>
      <c r="D3527">
        <v>-10.9167191</v>
      </c>
      <c r="E3527">
        <v>-37.669412899999998</v>
      </c>
      <c r="F3527" t="s">
        <v>9418</v>
      </c>
      <c r="G3527">
        <v>925807</v>
      </c>
      <c r="H3527" t="s">
        <v>9489</v>
      </c>
    </row>
    <row r="3528" spans="1:8" x14ac:dyDescent="0.3">
      <c r="A3528">
        <v>925808</v>
      </c>
      <c r="B3528">
        <v>15811.860000000004</v>
      </c>
      <c r="C3528">
        <v>55</v>
      </c>
      <c r="D3528">
        <v>-19.967439800000001</v>
      </c>
      <c r="E3528">
        <v>-44.1908928</v>
      </c>
      <c r="F3528" t="s">
        <v>9418</v>
      </c>
      <c r="G3528">
        <v>925808</v>
      </c>
      <c r="H3528" t="s">
        <v>9489</v>
      </c>
    </row>
    <row r="3529" spans="1:8" x14ac:dyDescent="0.3">
      <c r="A3529">
        <v>925810</v>
      </c>
      <c r="B3529">
        <v>10730.199999999999</v>
      </c>
      <c r="C3529">
        <v>42</v>
      </c>
      <c r="D3529">
        <v>-10.932375800000001</v>
      </c>
      <c r="E3529">
        <v>-37.074704500000003</v>
      </c>
      <c r="F3529" t="s">
        <v>9418</v>
      </c>
      <c r="G3529">
        <v>925810</v>
      </c>
      <c r="H3529" t="s">
        <v>9489</v>
      </c>
    </row>
    <row r="3530" spans="1:8" x14ac:dyDescent="0.3">
      <c r="A3530">
        <v>925811</v>
      </c>
      <c r="B3530">
        <v>8890.3799999999992</v>
      </c>
      <c r="C3530">
        <v>47</v>
      </c>
      <c r="D3530">
        <v>-10.8949129</v>
      </c>
      <c r="E3530">
        <v>-37.0806963</v>
      </c>
      <c r="F3530" t="s">
        <v>9418</v>
      </c>
      <c r="G3530">
        <v>925811</v>
      </c>
      <c r="H3530" t="s">
        <v>9489</v>
      </c>
    </row>
    <row r="3531" spans="1:8" x14ac:dyDescent="0.3">
      <c r="A3531">
        <v>925812</v>
      </c>
      <c r="B3531">
        <v>9089.4299999999967</v>
      </c>
      <c r="C3531">
        <v>48</v>
      </c>
      <c r="D3531">
        <v>-10.9679053</v>
      </c>
      <c r="E3531">
        <v>-37.087233699999999</v>
      </c>
      <c r="F3531" t="s">
        <v>9418</v>
      </c>
      <c r="G3531">
        <v>925812</v>
      </c>
      <c r="H3531" t="s">
        <v>9489</v>
      </c>
    </row>
    <row r="3532" spans="1:8" x14ac:dyDescent="0.3">
      <c r="A3532">
        <v>925813</v>
      </c>
      <c r="B3532">
        <v>9420.1999999999989</v>
      </c>
      <c r="C3532">
        <v>37</v>
      </c>
      <c r="D3532">
        <v>-10.8983735</v>
      </c>
      <c r="E3532">
        <v>-37.059978699999903</v>
      </c>
      <c r="F3532" t="s">
        <v>9418</v>
      </c>
      <c r="G3532">
        <v>925813</v>
      </c>
      <c r="H3532" t="s">
        <v>9489</v>
      </c>
    </row>
    <row r="3533" spans="1:8" x14ac:dyDescent="0.3">
      <c r="A3533">
        <v>925815</v>
      </c>
      <c r="B3533">
        <v>8662.7900000000009</v>
      </c>
      <c r="C3533">
        <v>39</v>
      </c>
      <c r="D3533">
        <v>-10.906322100000001</v>
      </c>
      <c r="E3533">
        <v>-37.049467900000003</v>
      </c>
      <c r="F3533" t="s">
        <v>9418</v>
      </c>
      <c r="G3533">
        <v>925815</v>
      </c>
      <c r="H3533" t="s">
        <v>9489</v>
      </c>
    </row>
    <row r="3534" spans="1:8" x14ac:dyDescent="0.3">
      <c r="A3534">
        <v>925816</v>
      </c>
      <c r="B3534">
        <v>19954.379999999994</v>
      </c>
      <c r="C3534">
        <v>60</v>
      </c>
      <c r="D3534">
        <v>-10.906749400000001</v>
      </c>
      <c r="E3534">
        <v>-37.113945999999999</v>
      </c>
      <c r="F3534" t="s">
        <v>9418</v>
      </c>
      <c r="G3534">
        <v>925816</v>
      </c>
      <c r="H3534" t="s">
        <v>9489</v>
      </c>
    </row>
    <row r="3535" spans="1:8" x14ac:dyDescent="0.3">
      <c r="A3535">
        <v>925817</v>
      </c>
      <c r="B3535">
        <v>8745.1600000000035</v>
      </c>
      <c r="C3535">
        <v>45</v>
      </c>
      <c r="D3535">
        <v>-10.892526999999999</v>
      </c>
      <c r="E3535">
        <v>-37.093674</v>
      </c>
      <c r="F3535" t="s">
        <v>9418</v>
      </c>
      <c r="G3535">
        <v>925817</v>
      </c>
      <c r="H3535" t="s">
        <v>9489</v>
      </c>
    </row>
    <row r="3536" spans="1:8" x14ac:dyDescent="0.3">
      <c r="A3536">
        <v>925818</v>
      </c>
      <c r="B3536">
        <v>13266.289999999999</v>
      </c>
      <c r="C3536">
        <v>55</v>
      </c>
      <c r="D3536">
        <v>-10.9255104</v>
      </c>
      <c r="E3536">
        <v>-37.109869099999997</v>
      </c>
      <c r="F3536" t="s">
        <v>9418</v>
      </c>
      <c r="G3536">
        <v>925818</v>
      </c>
      <c r="H3536" t="s">
        <v>9489</v>
      </c>
    </row>
    <row r="3537" spans="1:8" x14ac:dyDescent="0.3">
      <c r="A3537">
        <v>925819</v>
      </c>
      <c r="B3537">
        <v>4619.8000000000011</v>
      </c>
      <c r="C3537">
        <v>27</v>
      </c>
      <c r="D3537">
        <v>-10.9765447</v>
      </c>
      <c r="E3537">
        <v>-37.071946699999998</v>
      </c>
      <c r="F3537" t="s">
        <v>9418</v>
      </c>
      <c r="G3537">
        <v>925819</v>
      </c>
      <c r="H3537" t="s">
        <v>9489</v>
      </c>
    </row>
    <row r="3538" spans="1:8" x14ac:dyDescent="0.3">
      <c r="A3538">
        <v>925821</v>
      </c>
      <c r="B3538">
        <v>14617.8</v>
      </c>
      <c r="C3538">
        <v>27</v>
      </c>
      <c r="D3538">
        <v>-11.802129600000001</v>
      </c>
      <c r="E3538">
        <v>-37.944201799999902</v>
      </c>
      <c r="F3538" t="s">
        <v>9418</v>
      </c>
      <c r="G3538">
        <v>925821</v>
      </c>
      <c r="H3538" t="s">
        <v>9489</v>
      </c>
    </row>
    <row r="3539" spans="1:8" x14ac:dyDescent="0.3">
      <c r="A3539">
        <v>925822</v>
      </c>
      <c r="B3539">
        <v>36170.550000000003</v>
      </c>
      <c r="C3539">
        <v>86</v>
      </c>
      <c r="D3539">
        <v>-12.25742</v>
      </c>
      <c r="E3539">
        <v>-38.967107899999903</v>
      </c>
      <c r="F3539" t="s">
        <v>9418</v>
      </c>
      <c r="G3539">
        <v>925822</v>
      </c>
      <c r="H3539" t="s">
        <v>9489</v>
      </c>
    </row>
    <row r="3540" spans="1:8" x14ac:dyDescent="0.3">
      <c r="A3540">
        <v>925823</v>
      </c>
      <c r="B3540">
        <v>62351.610000000008</v>
      </c>
      <c r="C3540">
        <v>95</v>
      </c>
      <c r="D3540">
        <v>-12.260773800000001</v>
      </c>
      <c r="E3540">
        <v>-38.923001300000003</v>
      </c>
      <c r="F3540" t="s">
        <v>9418</v>
      </c>
      <c r="G3540">
        <v>925823</v>
      </c>
      <c r="H3540" t="s">
        <v>9489</v>
      </c>
    </row>
    <row r="3541" spans="1:8" x14ac:dyDescent="0.3">
      <c r="A3541">
        <v>925824</v>
      </c>
      <c r="B3541">
        <v>5105.2600000000011</v>
      </c>
      <c r="C3541">
        <v>23</v>
      </c>
      <c r="D3541">
        <v>-12.1391388</v>
      </c>
      <c r="E3541">
        <v>-38.425543699999999</v>
      </c>
      <c r="F3541" t="s">
        <v>9418</v>
      </c>
      <c r="G3541">
        <v>925824</v>
      </c>
      <c r="H3541" t="s">
        <v>9489</v>
      </c>
    </row>
    <row r="3542" spans="1:8" x14ac:dyDescent="0.3">
      <c r="A3542">
        <v>925825</v>
      </c>
      <c r="B3542">
        <v>18708.150000000001</v>
      </c>
      <c r="C3542">
        <v>44</v>
      </c>
      <c r="D3542">
        <v>-12.137945999999999</v>
      </c>
      <c r="E3542">
        <v>-38.423311499999997</v>
      </c>
      <c r="F3542" t="s">
        <v>9418</v>
      </c>
      <c r="G3542">
        <v>925825</v>
      </c>
      <c r="H3542" t="s">
        <v>9489</v>
      </c>
    </row>
    <row r="3543" spans="1:8" x14ac:dyDescent="0.3">
      <c r="A3543">
        <v>925826</v>
      </c>
      <c r="B3543">
        <v>38095.980000000003</v>
      </c>
      <c r="C3543">
        <v>46</v>
      </c>
      <c r="D3543">
        <v>-12.132779299999999</v>
      </c>
      <c r="E3543">
        <v>-38.398204100000001</v>
      </c>
      <c r="F3543" t="s">
        <v>9418</v>
      </c>
      <c r="G3543">
        <v>925826</v>
      </c>
      <c r="H3543" t="s">
        <v>9489</v>
      </c>
    </row>
    <row r="3544" spans="1:8" x14ac:dyDescent="0.3">
      <c r="A3544">
        <v>925827</v>
      </c>
      <c r="B3544">
        <v>47272.19000000001</v>
      </c>
      <c r="C3544">
        <v>84</v>
      </c>
      <c r="D3544">
        <v>-12.9855334</v>
      </c>
      <c r="E3544">
        <v>-38.467274499999903</v>
      </c>
      <c r="F3544" t="s">
        <v>9418</v>
      </c>
      <c r="G3544">
        <v>925827</v>
      </c>
      <c r="H3544" t="s">
        <v>9489</v>
      </c>
    </row>
    <row r="3545" spans="1:8" x14ac:dyDescent="0.3">
      <c r="A3545">
        <v>925829</v>
      </c>
      <c r="B3545">
        <v>8919.68</v>
      </c>
      <c r="C3545">
        <v>42</v>
      </c>
      <c r="D3545">
        <v>-12.2543484</v>
      </c>
      <c r="E3545">
        <v>-38.962749700000003</v>
      </c>
      <c r="F3545" t="s">
        <v>9418</v>
      </c>
      <c r="G3545">
        <v>925829</v>
      </c>
      <c r="H3545" t="s">
        <v>9489</v>
      </c>
    </row>
    <row r="3546" spans="1:8" x14ac:dyDescent="0.3">
      <c r="A3546">
        <v>926558</v>
      </c>
      <c r="B3546">
        <v>7513.19</v>
      </c>
      <c r="C3546">
        <v>29</v>
      </c>
      <c r="D3546">
        <v>-20.797316599999998</v>
      </c>
      <c r="E3546">
        <v>-49.385752099999998</v>
      </c>
      <c r="F3546" t="s">
        <v>9418</v>
      </c>
      <c r="G3546">
        <v>926558</v>
      </c>
      <c r="H3546" t="s">
        <v>9625</v>
      </c>
    </row>
    <row r="3547" spans="1:8" x14ac:dyDescent="0.3">
      <c r="A3547">
        <v>926574</v>
      </c>
      <c r="B3547">
        <v>3811.0299999999997</v>
      </c>
      <c r="C3547">
        <v>15</v>
      </c>
      <c r="D3547">
        <v>-23.5895115</v>
      </c>
      <c r="E3547">
        <v>-46.768621600000003</v>
      </c>
      <c r="F3547" t="s">
        <v>9418</v>
      </c>
      <c r="G3547">
        <v>926574</v>
      </c>
      <c r="H3547" t="s">
        <v>7150</v>
      </c>
    </row>
    <row r="3548" spans="1:8" x14ac:dyDescent="0.3">
      <c r="A3548">
        <v>926584</v>
      </c>
      <c r="B3548">
        <v>68713.72</v>
      </c>
      <c r="C3548">
        <v>69</v>
      </c>
      <c r="D3548">
        <v>-23.6609105</v>
      </c>
      <c r="E3548">
        <v>-46.7542258</v>
      </c>
      <c r="F3548" t="s">
        <v>9418</v>
      </c>
      <c r="G3548">
        <v>926584</v>
      </c>
      <c r="H3548" t="s">
        <v>9626</v>
      </c>
    </row>
    <row r="3549" spans="1:8" x14ac:dyDescent="0.3">
      <c r="A3549">
        <v>926656</v>
      </c>
      <c r="B3549">
        <v>55402.399999999994</v>
      </c>
      <c r="C3549">
        <v>51</v>
      </c>
      <c r="D3549">
        <v>-23.6991555</v>
      </c>
      <c r="E3549">
        <v>-46.609496499999999</v>
      </c>
      <c r="F3549" t="s">
        <v>9418</v>
      </c>
      <c r="G3549">
        <v>926656</v>
      </c>
      <c r="H3549" t="s">
        <v>9627</v>
      </c>
    </row>
    <row r="3550" spans="1:8" x14ac:dyDescent="0.3">
      <c r="A3550">
        <v>926704</v>
      </c>
      <c r="B3550">
        <v>1718.3200000000002</v>
      </c>
      <c r="C3550">
        <v>10</v>
      </c>
      <c r="D3550">
        <v>-23.5457295</v>
      </c>
      <c r="E3550">
        <v>-46.794341000000003</v>
      </c>
      <c r="F3550" t="s">
        <v>9418</v>
      </c>
      <c r="G3550">
        <v>926704</v>
      </c>
      <c r="H3550" t="s">
        <v>7433</v>
      </c>
    </row>
    <row r="3551" spans="1:8" x14ac:dyDescent="0.3">
      <c r="A3551">
        <v>926873</v>
      </c>
      <c r="B3551">
        <v>137.72999999999999</v>
      </c>
      <c r="C3551">
        <v>1</v>
      </c>
      <c r="D3551">
        <v>-15.7941454</v>
      </c>
      <c r="E3551">
        <v>-47.882547899999999</v>
      </c>
      <c r="F3551" t="s">
        <v>9418</v>
      </c>
      <c r="G3551">
        <v>926873</v>
      </c>
      <c r="H3551" t="s">
        <v>451</v>
      </c>
    </row>
    <row r="3552" spans="1:8" x14ac:dyDescent="0.3">
      <c r="A3552">
        <v>926874</v>
      </c>
      <c r="B3552">
        <v>48.8</v>
      </c>
      <c r="C3552">
        <v>1</v>
      </c>
      <c r="D3552">
        <v>-16.711566600000001</v>
      </c>
      <c r="E3552">
        <v>-49.233640600000001</v>
      </c>
      <c r="F3552" t="s">
        <v>9418</v>
      </c>
      <c r="G3552">
        <v>926874</v>
      </c>
      <c r="H3552" t="s">
        <v>451</v>
      </c>
    </row>
    <row r="3553" spans="1:8" x14ac:dyDescent="0.3">
      <c r="A3553">
        <v>926892</v>
      </c>
      <c r="B3553">
        <v>94.81</v>
      </c>
      <c r="C3553">
        <v>1</v>
      </c>
      <c r="D3553">
        <v>-15.807467000000001</v>
      </c>
      <c r="E3553">
        <v>-47.883147299999997</v>
      </c>
      <c r="F3553" t="s">
        <v>9418</v>
      </c>
      <c r="G3553">
        <v>926892</v>
      </c>
      <c r="H3553" t="s">
        <v>451</v>
      </c>
    </row>
    <row r="3554" spans="1:8" x14ac:dyDescent="0.3">
      <c r="A3554">
        <v>926896</v>
      </c>
      <c r="B3554">
        <v>561574.2699999999</v>
      </c>
      <c r="C3554">
        <v>68</v>
      </c>
      <c r="D3554">
        <v>-16.042869799999998</v>
      </c>
      <c r="E3554">
        <v>-48.035385899999902</v>
      </c>
      <c r="F3554" t="s">
        <v>9418</v>
      </c>
      <c r="G3554">
        <v>926896</v>
      </c>
      <c r="H3554" t="s">
        <v>9628</v>
      </c>
    </row>
    <row r="3555" spans="1:8" x14ac:dyDescent="0.3">
      <c r="A3555">
        <v>926904</v>
      </c>
      <c r="B3555">
        <v>48.8</v>
      </c>
      <c r="C3555">
        <v>1</v>
      </c>
      <c r="D3555">
        <v>-15.8682473</v>
      </c>
      <c r="E3555">
        <v>-48.019676599999997</v>
      </c>
      <c r="F3555" t="s">
        <v>9418</v>
      </c>
      <c r="G3555">
        <v>926904</v>
      </c>
      <c r="H3555" t="s">
        <v>451</v>
      </c>
    </row>
    <row r="3556" spans="1:8" x14ac:dyDescent="0.3">
      <c r="A3556">
        <v>926905</v>
      </c>
      <c r="B3556">
        <v>48.8</v>
      </c>
      <c r="C3556">
        <v>1</v>
      </c>
      <c r="D3556">
        <v>-16.710797800000002</v>
      </c>
      <c r="E3556">
        <v>-49.298878799999997</v>
      </c>
      <c r="F3556" t="s">
        <v>9418</v>
      </c>
      <c r="G3556">
        <v>926905</v>
      </c>
      <c r="H3556" t="s">
        <v>451</v>
      </c>
    </row>
    <row r="3557" spans="1:8" x14ac:dyDescent="0.3">
      <c r="A3557">
        <v>927168</v>
      </c>
      <c r="B3557">
        <v>61412.820000000007</v>
      </c>
      <c r="C3557">
        <v>95</v>
      </c>
      <c r="D3557">
        <v>-12.994736899999999</v>
      </c>
      <c r="E3557">
        <v>-38.497296899999903</v>
      </c>
      <c r="F3557" t="s">
        <v>9418</v>
      </c>
      <c r="G3557">
        <v>927168</v>
      </c>
      <c r="H3557" t="s">
        <v>9514</v>
      </c>
    </row>
    <row r="3558" spans="1:8" x14ac:dyDescent="0.3">
      <c r="A3558">
        <v>927195</v>
      </c>
      <c r="B3558">
        <v>166903.39999999991</v>
      </c>
      <c r="C3558">
        <v>85</v>
      </c>
      <c r="D3558">
        <v>-3.7345942000000001</v>
      </c>
      <c r="E3558">
        <v>-38.712197400000001</v>
      </c>
      <c r="F3558" t="s">
        <v>9418</v>
      </c>
      <c r="G3558">
        <v>927195</v>
      </c>
      <c r="H3558" t="s">
        <v>50</v>
      </c>
    </row>
    <row r="3559" spans="1:8" x14ac:dyDescent="0.3">
      <c r="A3559">
        <v>927216</v>
      </c>
      <c r="B3559">
        <v>2237.41</v>
      </c>
      <c r="C3559">
        <v>11</v>
      </c>
      <c r="D3559">
        <v>-23.7225018</v>
      </c>
      <c r="E3559">
        <v>-46.852219400000003</v>
      </c>
      <c r="F3559" t="s">
        <v>9418</v>
      </c>
      <c r="G3559">
        <v>927216</v>
      </c>
      <c r="H3559" t="s">
        <v>7440</v>
      </c>
    </row>
    <row r="3560" spans="1:8" x14ac:dyDescent="0.3">
      <c r="A3560">
        <v>928243</v>
      </c>
      <c r="B3560">
        <v>16068.82</v>
      </c>
      <c r="C3560">
        <v>75</v>
      </c>
      <c r="D3560">
        <v>-3.7173577999999901</v>
      </c>
      <c r="E3560">
        <v>-38.578941999999998</v>
      </c>
      <c r="F3560" t="s">
        <v>9418</v>
      </c>
      <c r="G3560">
        <v>928243</v>
      </c>
      <c r="H3560" t="s">
        <v>9629</v>
      </c>
    </row>
    <row r="3561" spans="1:8" x14ac:dyDescent="0.3">
      <c r="A3561">
        <v>928246</v>
      </c>
      <c r="B3561">
        <v>25871.309999999998</v>
      </c>
      <c r="C3561">
        <v>53</v>
      </c>
      <c r="D3561">
        <v>-22.823374000000001</v>
      </c>
      <c r="E3561">
        <v>-47.2711021</v>
      </c>
      <c r="F3561" t="s">
        <v>9418</v>
      </c>
      <c r="G3561">
        <v>928246</v>
      </c>
      <c r="H3561" t="s">
        <v>9536</v>
      </c>
    </row>
    <row r="3562" spans="1:8" x14ac:dyDescent="0.3">
      <c r="A3562">
        <v>928357</v>
      </c>
      <c r="B3562">
        <v>149627.85</v>
      </c>
      <c r="C3562">
        <v>137</v>
      </c>
      <c r="D3562">
        <v>-23.554913500000001</v>
      </c>
      <c r="E3562">
        <v>-46.646728899999999</v>
      </c>
      <c r="F3562" t="s">
        <v>9418</v>
      </c>
      <c r="G3562">
        <v>928357</v>
      </c>
      <c r="H3562" t="s">
        <v>9630</v>
      </c>
    </row>
    <row r="3563" spans="1:8" x14ac:dyDescent="0.3">
      <c r="A3563">
        <v>928359</v>
      </c>
      <c r="B3563">
        <v>9218.91</v>
      </c>
      <c r="C3563">
        <v>27</v>
      </c>
      <c r="D3563">
        <v>-23.5615621</v>
      </c>
      <c r="E3563">
        <v>-46.515509899999998</v>
      </c>
      <c r="F3563" t="s">
        <v>9418</v>
      </c>
      <c r="G3563">
        <v>928359</v>
      </c>
      <c r="H3563" t="s">
        <v>7458</v>
      </c>
    </row>
    <row r="3564" spans="1:8" x14ac:dyDescent="0.3">
      <c r="A3564">
        <v>928690</v>
      </c>
      <c r="B3564">
        <v>47981.91</v>
      </c>
      <c r="C3564">
        <v>48</v>
      </c>
      <c r="D3564">
        <v>-23.6260057</v>
      </c>
      <c r="E3564">
        <v>-46.540138900000002</v>
      </c>
      <c r="F3564" t="s">
        <v>9418</v>
      </c>
      <c r="G3564">
        <v>928690</v>
      </c>
      <c r="H3564" t="s">
        <v>9631</v>
      </c>
    </row>
    <row r="3565" spans="1:8" x14ac:dyDescent="0.3">
      <c r="A3565">
        <v>928704</v>
      </c>
      <c r="B3565">
        <v>5155.7200000000021</v>
      </c>
      <c r="C3565">
        <v>58</v>
      </c>
      <c r="D3565">
        <v>-23.594302599999999</v>
      </c>
      <c r="E3565">
        <v>-46.692278599999902</v>
      </c>
      <c r="F3565" t="s">
        <v>9418</v>
      </c>
      <c r="G3565">
        <v>928704</v>
      </c>
      <c r="H3565" t="s">
        <v>9632</v>
      </c>
    </row>
    <row r="3566" spans="1:8" x14ac:dyDescent="0.3">
      <c r="A3566">
        <v>928713</v>
      </c>
      <c r="B3566">
        <v>697696.75000000012</v>
      </c>
      <c r="C3566">
        <v>168</v>
      </c>
      <c r="D3566">
        <v>-22.741305400000002</v>
      </c>
      <c r="E3566">
        <v>-47.655859399999997</v>
      </c>
      <c r="F3566" t="s">
        <v>9418</v>
      </c>
      <c r="G3566">
        <v>928713</v>
      </c>
      <c r="H3566" t="s">
        <v>9633</v>
      </c>
    </row>
    <row r="3567" spans="1:8" x14ac:dyDescent="0.3">
      <c r="A3567">
        <v>928951</v>
      </c>
      <c r="B3567">
        <v>22.979999999999997</v>
      </c>
      <c r="C3567">
        <v>5</v>
      </c>
      <c r="D3567">
        <v>-23.0902931</v>
      </c>
      <c r="E3567">
        <v>-46.9736683</v>
      </c>
      <c r="F3567" t="s">
        <v>9418</v>
      </c>
      <c r="G3567">
        <v>928951</v>
      </c>
      <c r="H3567" t="s">
        <v>9634</v>
      </c>
    </row>
    <row r="3568" spans="1:8" x14ac:dyDescent="0.3">
      <c r="A3568">
        <v>929041</v>
      </c>
      <c r="B3568">
        <v>1312322.6999999993</v>
      </c>
      <c r="C3568">
        <v>242</v>
      </c>
      <c r="D3568">
        <v>-22.925988</v>
      </c>
      <c r="E3568">
        <v>-47.105638999999996</v>
      </c>
      <c r="F3568" t="s">
        <v>9418</v>
      </c>
      <c r="G3568">
        <v>929041</v>
      </c>
      <c r="H3568" t="s">
        <v>9635</v>
      </c>
    </row>
    <row r="3569" spans="1:8" x14ac:dyDescent="0.3">
      <c r="A3569">
        <v>929163</v>
      </c>
      <c r="B3569">
        <v>66852.600000000006</v>
      </c>
      <c r="C3569">
        <v>51</v>
      </c>
      <c r="D3569">
        <v>-23.631445299999999</v>
      </c>
      <c r="E3569">
        <v>-46.759457300000001</v>
      </c>
      <c r="F3569" t="s">
        <v>9418</v>
      </c>
      <c r="G3569">
        <v>929163</v>
      </c>
      <c r="H3569" t="s">
        <v>7479</v>
      </c>
    </row>
    <row r="3570" spans="1:8" x14ac:dyDescent="0.3">
      <c r="A3570">
        <v>929247</v>
      </c>
      <c r="B3570">
        <v>2632.63</v>
      </c>
      <c r="C3570">
        <v>1</v>
      </c>
      <c r="D3570">
        <v>-3.75379</v>
      </c>
      <c r="E3570">
        <v>-38.472473800000003</v>
      </c>
      <c r="F3570" t="s">
        <v>9418</v>
      </c>
      <c r="G3570">
        <v>929247</v>
      </c>
      <c r="H3570" t="s">
        <v>9636</v>
      </c>
    </row>
    <row r="3571" spans="1:8" x14ac:dyDescent="0.3">
      <c r="A3571">
        <v>929566</v>
      </c>
      <c r="B3571">
        <v>1223406.3399999999</v>
      </c>
      <c r="C3571">
        <v>237</v>
      </c>
      <c r="D3571">
        <v>-23.045154799999999</v>
      </c>
      <c r="E3571">
        <v>-46.969546100000002</v>
      </c>
      <c r="F3571" t="s">
        <v>9418</v>
      </c>
      <c r="G3571">
        <v>929566</v>
      </c>
      <c r="H3571" t="s">
        <v>9637</v>
      </c>
    </row>
    <row r="3572" spans="1:8" x14ac:dyDescent="0.3">
      <c r="A3572">
        <v>929715</v>
      </c>
      <c r="B3572">
        <v>2550.6</v>
      </c>
      <c r="C3572">
        <v>24</v>
      </c>
      <c r="D3572">
        <v>-18.9166439</v>
      </c>
      <c r="E3572">
        <v>-48.248772600000002</v>
      </c>
      <c r="F3572" t="s">
        <v>9418</v>
      </c>
      <c r="G3572">
        <v>929715</v>
      </c>
      <c r="H3572" t="s">
        <v>9638</v>
      </c>
    </row>
    <row r="3573" spans="1:8" x14ac:dyDescent="0.3">
      <c r="A3573">
        <v>929788</v>
      </c>
      <c r="B3573">
        <v>200.44</v>
      </c>
      <c r="C3573">
        <v>1</v>
      </c>
      <c r="D3573">
        <v>-23.7131699</v>
      </c>
      <c r="E3573">
        <v>-46.689691799999999</v>
      </c>
      <c r="F3573" t="s">
        <v>9418</v>
      </c>
      <c r="G3573">
        <v>929788</v>
      </c>
      <c r="H3573" t="s">
        <v>9639</v>
      </c>
    </row>
    <row r="3574" spans="1:8" x14ac:dyDescent="0.3">
      <c r="A3574">
        <v>929897</v>
      </c>
      <c r="B3574">
        <v>23457.410000000003</v>
      </c>
      <c r="C3574">
        <v>26</v>
      </c>
      <c r="D3574">
        <v>-16.6868433</v>
      </c>
      <c r="E3574">
        <v>-49.282541899999998</v>
      </c>
      <c r="F3574" t="s">
        <v>9418</v>
      </c>
      <c r="G3574">
        <v>929897</v>
      </c>
      <c r="H3574" t="s">
        <v>9640</v>
      </c>
    </row>
    <row r="3575" spans="1:8" x14ac:dyDescent="0.3">
      <c r="A3575">
        <v>930546</v>
      </c>
      <c r="B3575">
        <v>3617.5999999999995</v>
      </c>
      <c r="C3575">
        <v>34</v>
      </c>
      <c r="D3575">
        <v>-23.502130900000001</v>
      </c>
      <c r="E3575">
        <v>-47.453544000000001</v>
      </c>
      <c r="F3575" t="s">
        <v>9418</v>
      </c>
      <c r="G3575">
        <v>930546</v>
      </c>
      <c r="H3575" t="s">
        <v>9641</v>
      </c>
    </row>
    <row r="3576" spans="1:8" x14ac:dyDescent="0.3">
      <c r="A3576">
        <v>930890</v>
      </c>
      <c r="B3576">
        <v>11820.699999999999</v>
      </c>
      <c r="C3576">
        <v>18</v>
      </c>
      <c r="D3576">
        <v>-16.670772100000001</v>
      </c>
      <c r="E3576">
        <v>-49.238204400000001</v>
      </c>
      <c r="F3576" t="s">
        <v>9418</v>
      </c>
      <c r="G3576">
        <v>930890</v>
      </c>
      <c r="H3576" t="s">
        <v>9642</v>
      </c>
    </row>
    <row r="3577" spans="1:8" x14ac:dyDescent="0.3">
      <c r="A3577">
        <v>931183</v>
      </c>
      <c r="B3577">
        <v>150946.88000000003</v>
      </c>
      <c r="C3577">
        <v>115</v>
      </c>
      <c r="D3577">
        <v>-12.958997500000001</v>
      </c>
      <c r="E3577">
        <v>-38.477023099999997</v>
      </c>
      <c r="F3577" t="s">
        <v>9418</v>
      </c>
      <c r="G3577">
        <v>931183</v>
      </c>
      <c r="H3577" t="s">
        <v>75</v>
      </c>
    </row>
    <row r="3578" spans="1:8" x14ac:dyDescent="0.3">
      <c r="A3578">
        <v>931188</v>
      </c>
      <c r="B3578">
        <v>74188.580000000016</v>
      </c>
      <c r="C3578">
        <v>99</v>
      </c>
      <c r="D3578">
        <v>-12.903483599999999</v>
      </c>
      <c r="E3578">
        <v>-38.311040499999997</v>
      </c>
      <c r="F3578" t="s">
        <v>9418</v>
      </c>
      <c r="G3578">
        <v>931188</v>
      </c>
      <c r="H3578" t="s">
        <v>75</v>
      </c>
    </row>
    <row r="3579" spans="1:8" x14ac:dyDescent="0.3">
      <c r="A3579">
        <v>931360</v>
      </c>
      <c r="B3579">
        <v>4194.4500000000007</v>
      </c>
      <c r="C3579">
        <v>38</v>
      </c>
      <c r="D3579">
        <v>-23.114698099999998</v>
      </c>
      <c r="E3579">
        <v>-46.572274299999997</v>
      </c>
      <c r="F3579" t="s">
        <v>9418</v>
      </c>
      <c r="G3579">
        <v>931360</v>
      </c>
      <c r="H3579" t="s">
        <v>9643</v>
      </c>
    </row>
    <row r="3580" spans="1:8" x14ac:dyDescent="0.3">
      <c r="A3580">
        <v>932467</v>
      </c>
      <c r="B3580">
        <v>1554.85</v>
      </c>
      <c r="C3580">
        <v>16</v>
      </c>
      <c r="D3580">
        <v>-30.064368999999999</v>
      </c>
      <c r="E3580">
        <v>-51.095163999999997</v>
      </c>
      <c r="F3580" t="s">
        <v>9418</v>
      </c>
      <c r="G3580">
        <v>932467</v>
      </c>
      <c r="H3580" t="s">
        <v>9644</v>
      </c>
    </row>
    <row r="3581" spans="1:8" x14ac:dyDescent="0.3">
      <c r="A3581">
        <v>933109</v>
      </c>
      <c r="B3581">
        <v>4393.6900000000005</v>
      </c>
      <c r="C3581">
        <v>29</v>
      </c>
      <c r="D3581">
        <v>-29.952860999999999</v>
      </c>
      <c r="E3581">
        <v>-51.104039999999998</v>
      </c>
      <c r="F3581" t="s">
        <v>9418</v>
      </c>
      <c r="G3581">
        <v>933109</v>
      </c>
      <c r="H3581" t="s">
        <v>9645</v>
      </c>
    </row>
    <row r="3582" spans="1:8" x14ac:dyDescent="0.3">
      <c r="A3582">
        <v>933111</v>
      </c>
      <c r="B3582">
        <v>905.25000000000011</v>
      </c>
      <c r="C3582">
        <v>10</v>
      </c>
      <c r="D3582">
        <v>-30.102626900000001</v>
      </c>
      <c r="E3582">
        <v>-51.231239599999903</v>
      </c>
      <c r="F3582" t="s">
        <v>9418</v>
      </c>
      <c r="G3582">
        <v>933111</v>
      </c>
      <c r="H3582" t="s">
        <v>9645</v>
      </c>
    </row>
    <row r="3583" spans="1:8" x14ac:dyDescent="0.3">
      <c r="A3583">
        <v>933112</v>
      </c>
      <c r="B3583">
        <v>1146.78</v>
      </c>
      <c r="C3583">
        <v>10</v>
      </c>
      <c r="D3583">
        <v>-30.158481900000002</v>
      </c>
      <c r="E3583">
        <v>-51.193185300000003</v>
      </c>
      <c r="F3583" t="s">
        <v>9418</v>
      </c>
      <c r="G3583">
        <v>933112</v>
      </c>
      <c r="H3583" t="s">
        <v>9646</v>
      </c>
    </row>
    <row r="3584" spans="1:8" x14ac:dyDescent="0.3">
      <c r="A3584">
        <v>933115</v>
      </c>
      <c r="B3584">
        <v>1841.4499999999998</v>
      </c>
      <c r="C3584">
        <v>17</v>
      </c>
      <c r="D3584">
        <v>-29.9914743</v>
      </c>
      <c r="E3584">
        <v>-51.104844700000001</v>
      </c>
      <c r="F3584" t="s">
        <v>9418</v>
      </c>
      <c r="G3584">
        <v>933115</v>
      </c>
      <c r="H3584" t="s">
        <v>9647</v>
      </c>
    </row>
    <row r="3585" spans="1:8" x14ac:dyDescent="0.3">
      <c r="A3585">
        <v>933117</v>
      </c>
      <c r="B3585">
        <v>797.13</v>
      </c>
      <c r="C3585">
        <v>8</v>
      </c>
      <c r="D3585">
        <v>-30.142959600000001</v>
      </c>
      <c r="E3585">
        <v>-51.128929499999998</v>
      </c>
      <c r="F3585" t="s">
        <v>9418</v>
      </c>
      <c r="G3585">
        <v>933117</v>
      </c>
      <c r="H3585" t="s">
        <v>9648</v>
      </c>
    </row>
    <row r="3586" spans="1:8" x14ac:dyDescent="0.3">
      <c r="A3586">
        <v>933274</v>
      </c>
      <c r="B3586">
        <v>4537.2700000000013</v>
      </c>
      <c r="C3586">
        <v>29</v>
      </c>
      <c r="D3586">
        <v>-30.040041299999999</v>
      </c>
      <c r="E3586">
        <v>-51.176770400000002</v>
      </c>
      <c r="F3586" t="s">
        <v>9418</v>
      </c>
      <c r="G3586">
        <v>933274</v>
      </c>
      <c r="H3586" t="s">
        <v>9649</v>
      </c>
    </row>
    <row r="3587" spans="1:8" x14ac:dyDescent="0.3">
      <c r="A3587">
        <v>933276</v>
      </c>
      <c r="B3587">
        <v>3961.2600000000007</v>
      </c>
      <c r="C3587">
        <v>22</v>
      </c>
      <c r="D3587">
        <v>-30.051821499999999</v>
      </c>
      <c r="E3587">
        <v>-51.186394999999997</v>
      </c>
      <c r="F3587" t="s">
        <v>9418</v>
      </c>
      <c r="G3587">
        <v>933276</v>
      </c>
      <c r="H3587" t="s">
        <v>9649</v>
      </c>
    </row>
    <row r="3588" spans="1:8" x14ac:dyDescent="0.3">
      <c r="A3588">
        <v>933442</v>
      </c>
      <c r="B3588">
        <v>21366.359999999997</v>
      </c>
      <c r="C3588">
        <v>46</v>
      </c>
      <c r="D3588">
        <v>-29.714675400000001</v>
      </c>
      <c r="E3588">
        <v>-52.445069500000002</v>
      </c>
      <c r="F3588" t="s">
        <v>9418</v>
      </c>
      <c r="G3588">
        <v>933442</v>
      </c>
      <c r="H3588" t="s">
        <v>9414</v>
      </c>
    </row>
    <row r="3589" spans="1:8" x14ac:dyDescent="0.3">
      <c r="A3589">
        <v>933443</v>
      </c>
      <c r="B3589">
        <v>14233.479999999996</v>
      </c>
      <c r="C3589">
        <v>59</v>
      </c>
      <c r="D3589">
        <v>-29.702678200000001</v>
      </c>
      <c r="E3589">
        <v>-53.818054699999998</v>
      </c>
      <c r="F3589" t="s">
        <v>9418</v>
      </c>
      <c r="G3589">
        <v>933443</v>
      </c>
      <c r="H3589" t="s">
        <v>9414</v>
      </c>
    </row>
    <row r="3590" spans="1:8" x14ac:dyDescent="0.3">
      <c r="A3590">
        <v>933463</v>
      </c>
      <c r="B3590">
        <v>547.71</v>
      </c>
      <c r="C3590">
        <v>1</v>
      </c>
      <c r="D3590">
        <v>-31.763638499999999</v>
      </c>
      <c r="E3590">
        <v>-52.329580499999999</v>
      </c>
      <c r="F3590" t="s">
        <v>9418</v>
      </c>
      <c r="G3590">
        <v>933463</v>
      </c>
      <c r="H3590" t="s">
        <v>9414</v>
      </c>
    </row>
    <row r="3591" spans="1:8" x14ac:dyDescent="0.3">
      <c r="A3591">
        <v>933979</v>
      </c>
      <c r="B3591">
        <v>171180.71</v>
      </c>
      <c r="C3591">
        <v>59</v>
      </c>
      <c r="D3591">
        <v>-26.773691299999999</v>
      </c>
      <c r="E3591">
        <v>-51.008895899999999</v>
      </c>
      <c r="F3591" t="s">
        <v>9418</v>
      </c>
      <c r="G3591">
        <v>933979</v>
      </c>
      <c r="H3591" t="s">
        <v>9404</v>
      </c>
    </row>
    <row r="3592" spans="1:8" x14ac:dyDescent="0.3">
      <c r="A3592">
        <v>934309</v>
      </c>
      <c r="B3592">
        <v>14.64</v>
      </c>
      <c r="C3592">
        <v>1</v>
      </c>
      <c r="D3592">
        <v>-13.0039137</v>
      </c>
      <c r="E3592">
        <v>-38.482849299999998</v>
      </c>
      <c r="F3592" t="s">
        <v>9418</v>
      </c>
      <c r="G3592">
        <v>934309</v>
      </c>
      <c r="H3592" t="s">
        <v>9588</v>
      </c>
    </row>
    <row r="3593" spans="1:8" x14ac:dyDescent="0.3">
      <c r="A3593">
        <v>934311</v>
      </c>
      <c r="B3593">
        <v>53.84</v>
      </c>
      <c r="C3593">
        <v>1</v>
      </c>
      <c r="D3593">
        <v>-12.9543841</v>
      </c>
      <c r="E3593">
        <v>-38.500682300000001</v>
      </c>
      <c r="F3593" t="s">
        <v>9418</v>
      </c>
      <c r="G3593">
        <v>934311</v>
      </c>
      <c r="H3593" t="s">
        <v>9588</v>
      </c>
    </row>
    <row r="3594" spans="1:8" x14ac:dyDescent="0.3">
      <c r="A3594">
        <v>934312</v>
      </c>
      <c r="B3594">
        <v>24.4</v>
      </c>
      <c r="C3594">
        <v>1</v>
      </c>
      <c r="D3594">
        <v>-12.9171642</v>
      </c>
      <c r="E3594">
        <v>-38.495641399999997</v>
      </c>
      <c r="F3594" t="s">
        <v>9418</v>
      </c>
      <c r="G3594">
        <v>934312</v>
      </c>
      <c r="H3594" t="s">
        <v>9588</v>
      </c>
    </row>
    <row r="3595" spans="1:8" x14ac:dyDescent="0.3">
      <c r="A3595">
        <v>934315</v>
      </c>
      <c r="B3595">
        <v>97.92</v>
      </c>
      <c r="C3595">
        <v>1</v>
      </c>
      <c r="D3595">
        <v>-12.8939778</v>
      </c>
      <c r="E3595">
        <v>-38.483497700000001</v>
      </c>
      <c r="F3595" t="s">
        <v>9418</v>
      </c>
      <c r="G3595">
        <v>934315</v>
      </c>
      <c r="H3595" t="s">
        <v>9588</v>
      </c>
    </row>
    <row r="3596" spans="1:8" x14ac:dyDescent="0.3">
      <c r="A3596">
        <v>934318</v>
      </c>
      <c r="B3596">
        <v>266.95999999999998</v>
      </c>
      <c r="C3596">
        <v>5</v>
      </c>
      <c r="D3596">
        <v>-12.991932500000001</v>
      </c>
      <c r="E3596">
        <v>-38.465277700000001</v>
      </c>
      <c r="F3596" t="s">
        <v>9418</v>
      </c>
      <c r="G3596">
        <v>934318</v>
      </c>
      <c r="H3596" t="s">
        <v>9588</v>
      </c>
    </row>
    <row r="3597" spans="1:8" x14ac:dyDescent="0.3">
      <c r="A3597">
        <v>934320</v>
      </c>
      <c r="B3597">
        <v>354.8</v>
      </c>
      <c r="C3597">
        <v>3</v>
      </c>
      <c r="D3597">
        <v>-12.787641000000001</v>
      </c>
      <c r="E3597">
        <v>-38.4061758</v>
      </c>
      <c r="F3597" t="s">
        <v>9418</v>
      </c>
      <c r="G3597">
        <v>934320</v>
      </c>
      <c r="H3597" t="s">
        <v>9588</v>
      </c>
    </row>
    <row r="3598" spans="1:8" x14ac:dyDescent="0.3">
      <c r="A3598">
        <v>934321</v>
      </c>
      <c r="B3598">
        <v>37.840000000000003</v>
      </c>
      <c r="C3598">
        <v>1</v>
      </c>
      <c r="D3598">
        <v>-13.005351900000001</v>
      </c>
      <c r="E3598">
        <v>-38.532192799999997</v>
      </c>
      <c r="F3598" t="s">
        <v>9418</v>
      </c>
      <c r="G3598">
        <v>934321</v>
      </c>
      <c r="H3598" t="s">
        <v>9588</v>
      </c>
    </row>
    <row r="3599" spans="1:8" x14ac:dyDescent="0.3">
      <c r="A3599">
        <v>934327</v>
      </c>
      <c r="B3599">
        <v>298.52</v>
      </c>
      <c r="C3599">
        <v>6</v>
      </c>
      <c r="D3599">
        <v>-12.8840337</v>
      </c>
      <c r="E3599">
        <v>-38.485085599999998</v>
      </c>
      <c r="F3599" t="s">
        <v>9418</v>
      </c>
      <c r="G3599">
        <v>934327</v>
      </c>
      <c r="H3599" t="s">
        <v>9588</v>
      </c>
    </row>
    <row r="3600" spans="1:8" x14ac:dyDescent="0.3">
      <c r="A3600">
        <v>934331</v>
      </c>
      <c r="B3600">
        <v>131.78</v>
      </c>
      <c r="C3600">
        <v>5</v>
      </c>
      <c r="D3600">
        <v>-12.934220099999999</v>
      </c>
      <c r="E3600">
        <v>-38.425612100000002</v>
      </c>
      <c r="F3600" t="s">
        <v>9418</v>
      </c>
      <c r="G3600">
        <v>934331</v>
      </c>
      <c r="H3600" t="s">
        <v>9588</v>
      </c>
    </row>
    <row r="3601" spans="1:8" x14ac:dyDescent="0.3">
      <c r="A3601">
        <v>934332</v>
      </c>
      <c r="B3601">
        <v>48.8</v>
      </c>
      <c r="C3601">
        <v>1</v>
      </c>
      <c r="D3601">
        <v>-12.247151199999999</v>
      </c>
      <c r="E3601">
        <v>-38.950799000000004</v>
      </c>
      <c r="F3601" t="s">
        <v>9418</v>
      </c>
      <c r="G3601">
        <v>934332</v>
      </c>
      <c r="H3601" t="s">
        <v>9588</v>
      </c>
    </row>
    <row r="3602" spans="1:8" x14ac:dyDescent="0.3">
      <c r="A3602">
        <v>934333</v>
      </c>
      <c r="B3602">
        <v>964.46999999999991</v>
      </c>
      <c r="C3602">
        <v>7</v>
      </c>
      <c r="D3602">
        <v>-14.797561</v>
      </c>
      <c r="E3602">
        <v>-39.273555999999999</v>
      </c>
      <c r="F3602" t="s">
        <v>9418</v>
      </c>
      <c r="G3602">
        <v>934333</v>
      </c>
      <c r="H3602" t="s">
        <v>9588</v>
      </c>
    </row>
    <row r="3603" spans="1:8" x14ac:dyDescent="0.3">
      <c r="A3603">
        <v>934334</v>
      </c>
      <c r="B3603">
        <v>297.8</v>
      </c>
      <c r="C3603">
        <v>2</v>
      </c>
      <c r="D3603">
        <v>-14.854374099999999</v>
      </c>
      <c r="E3603">
        <v>-40.823862800000001</v>
      </c>
      <c r="F3603" t="s">
        <v>9418</v>
      </c>
      <c r="G3603">
        <v>934334</v>
      </c>
      <c r="H3603" t="s">
        <v>9588</v>
      </c>
    </row>
    <row r="3604" spans="1:8" x14ac:dyDescent="0.3">
      <c r="A3604">
        <v>934569</v>
      </c>
      <c r="B3604">
        <v>1193.8800000000001</v>
      </c>
      <c r="C3604">
        <v>13</v>
      </c>
      <c r="D3604">
        <v>-30.0289632</v>
      </c>
      <c r="E3604">
        <v>-51.227865100000002</v>
      </c>
      <c r="F3604" t="s">
        <v>9418</v>
      </c>
      <c r="G3604">
        <v>934569</v>
      </c>
      <c r="H3604" t="s">
        <v>9650</v>
      </c>
    </row>
    <row r="3605" spans="1:8" x14ac:dyDescent="0.3">
      <c r="A3605">
        <v>934580</v>
      </c>
      <c r="B3605">
        <v>1578.2000000000003</v>
      </c>
      <c r="C3605">
        <v>15</v>
      </c>
      <c r="D3605">
        <v>-30.028891699999999</v>
      </c>
      <c r="E3605">
        <v>-51.228571299999999</v>
      </c>
      <c r="F3605" t="s">
        <v>9418</v>
      </c>
      <c r="G3605">
        <v>934580</v>
      </c>
      <c r="H3605" t="s">
        <v>9650</v>
      </c>
    </row>
    <row r="3606" spans="1:8" x14ac:dyDescent="0.3">
      <c r="A3606">
        <v>934591</v>
      </c>
      <c r="B3606">
        <v>1040.77</v>
      </c>
      <c r="C3606">
        <v>9</v>
      </c>
      <c r="D3606">
        <v>-30.0281442</v>
      </c>
      <c r="E3606">
        <v>-51.230258200000002</v>
      </c>
      <c r="F3606" t="s">
        <v>9418</v>
      </c>
      <c r="G3606">
        <v>934591</v>
      </c>
      <c r="H3606" t="s">
        <v>9650</v>
      </c>
    </row>
    <row r="3607" spans="1:8" x14ac:dyDescent="0.3">
      <c r="A3607">
        <v>935289</v>
      </c>
      <c r="B3607">
        <v>197.45</v>
      </c>
      <c r="C3607">
        <v>7</v>
      </c>
      <c r="D3607">
        <v>-21.1935079</v>
      </c>
      <c r="E3607">
        <v>-47.734568099999997</v>
      </c>
      <c r="F3607" t="s">
        <v>9418</v>
      </c>
      <c r="G3607">
        <v>935289</v>
      </c>
      <c r="H3607" t="s">
        <v>9651</v>
      </c>
    </row>
    <row r="3608" spans="1:8" x14ac:dyDescent="0.3">
      <c r="A3608">
        <v>938550</v>
      </c>
      <c r="B3608">
        <v>9413.2099999999991</v>
      </c>
      <c r="C3608">
        <v>32</v>
      </c>
      <c r="D3608">
        <v>-12.9171114</v>
      </c>
      <c r="E3608">
        <v>-38.351593999999999</v>
      </c>
      <c r="F3608" t="s">
        <v>9418</v>
      </c>
      <c r="G3608">
        <v>938550</v>
      </c>
      <c r="H3608" t="s">
        <v>9652</v>
      </c>
    </row>
    <row r="3609" spans="1:8" x14ac:dyDescent="0.3">
      <c r="A3609">
        <v>938551</v>
      </c>
      <c r="B3609">
        <v>8154.7900000000036</v>
      </c>
      <c r="C3609">
        <v>32</v>
      </c>
      <c r="D3609">
        <v>-12.959927499999999</v>
      </c>
      <c r="E3609">
        <v>-38.395799400000001</v>
      </c>
      <c r="F3609" t="s">
        <v>9418</v>
      </c>
      <c r="G3609">
        <v>938551</v>
      </c>
      <c r="H3609" t="s">
        <v>9652</v>
      </c>
    </row>
    <row r="3610" spans="1:8" x14ac:dyDescent="0.3">
      <c r="A3610">
        <v>938552</v>
      </c>
      <c r="B3610">
        <v>5233.95</v>
      </c>
      <c r="C3610">
        <v>24</v>
      </c>
      <c r="D3610">
        <v>-12.9985064</v>
      </c>
      <c r="E3610">
        <v>-38.523090500000002</v>
      </c>
      <c r="F3610" t="s">
        <v>9418</v>
      </c>
      <c r="G3610">
        <v>938552</v>
      </c>
      <c r="H3610" t="s">
        <v>9652</v>
      </c>
    </row>
    <row r="3611" spans="1:8" x14ac:dyDescent="0.3">
      <c r="A3611">
        <v>938601</v>
      </c>
      <c r="B3611">
        <v>1537.34</v>
      </c>
      <c r="C3611">
        <v>14</v>
      </c>
      <c r="D3611">
        <v>-30.050486200000002</v>
      </c>
      <c r="E3611">
        <v>-51.212489400000003</v>
      </c>
      <c r="F3611" t="s">
        <v>9418</v>
      </c>
      <c r="G3611">
        <v>938601</v>
      </c>
      <c r="H3611" t="s">
        <v>9653</v>
      </c>
    </row>
    <row r="3612" spans="1:8" x14ac:dyDescent="0.3">
      <c r="A3612">
        <v>938603</v>
      </c>
      <c r="B3612">
        <v>1738.39</v>
      </c>
      <c r="C3612">
        <v>14</v>
      </c>
      <c r="D3612">
        <v>-30.0409176</v>
      </c>
      <c r="E3612">
        <v>-51.211616100000001</v>
      </c>
      <c r="F3612" t="s">
        <v>9418</v>
      </c>
      <c r="G3612">
        <v>938603</v>
      </c>
      <c r="H3612" t="s">
        <v>9653</v>
      </c>
    </row>
    <row r="3613" spans="1:8" x14ac:dyDescent="0.3">
      <c r="A3613">
        <v>939302</v>
      </c>
      <c r="B3613">
        <v>7176.7100000000009</v>
      </c>
      <c r="C3613">
        <v>26</v>
      </c>
      <c r="D3613">
        <v>-22.772864800000001</v>
      </c>
      <c r="E3613">
        <v>-47.593805699999997</v>
      </c>
      <c r="F3613" t="s">
        <v>9418</v>
      </c>
      <c r="G3613">
        <v>939302</v>
      </c>
      <c r="H3613" t="s">
        <v>9654</v>
      </c>
    </row>
    <row r="3614" spans="1:8" x14ac:dyDescent="0.3">
      <c r="A3614">
        <v>939564</v>
      </c>
      <c r="B3614">
        <v>10366.969999999999</v>
      </c>
      <c r="C3614">
        <v>40</v>
      </c>
      <c r="D3614">
        <v>-15.8222617</v>
      </c>
      <c r="E3614">
        <v>-48.081127000000002</v>
      </c>
      <c r="F3614" t="s">
        <v>9418</v>
      </c>
      <c r="G3614">
        <v>939564</v>
      </c>
      <c r="H3614" t="s">
        <v>9655</v>
      </c>
    </row>
    <row r="3615" spans="1:8" x14ac:dyDescent="0.3">
      <c r="A3615">
        <v>939765</v>
      </c>
      <c r="B3615">
        <v>5800.44</v>
      </c>
      <c r="C3615">
        <v>40</v>
      </c>
      <c r="D3615">
        <v>-18.894488800000001</v>
      </c>
      <c r="E3615">
        <v>-48.2991545</v>
      </c>
      <c r="F3615" t="s">
        <v>9418</v>
      </c>
      <c r="G3615">
        <v>939765</v>
      </c>
      <c r="H3615" t="s">
        <v>9656</v>
      </c>
    </row>
    <row r="3616" spans="1:8" x14ac:dyDescent="0.3">
      <c r="A3616">
        <v>940117</v>
      </c>
      <c r="B3616">
        <v>91697.32</v>
      </c>
      <c r="C3616">
        <v>4</v>
      </c>
      <c r="D3616">
        <v>-9.5707371999999999</v>
      </c>
      <c r="E3616">
        <v>-35.738826099999997</v>
      </c>
      <c r="F3616" t="s">
        <v>9418</v>
      </c>
      <c r="G3616">
        <v>940117</v>
      </c>
      <c r="H3616" t="s">
        <v>69</v>
      </c>
    </row>
    <row r="3617" spans="1:8" x14ac:dyDescent="0.3">
      <c r="A3617">
        <v>940199</v>
      </c>
      <c r="B3617">
        <v>2056.96</v>
      </c>
      <c r="C3617">
        <v>9</v>
      </c>
      <c r="D3617">
        <v>-23.645890000000001</v>
      </c>
      <c r="E3617">
        <v>-46.815328000000001</v>
      </c>
      <c r="F3617" t="s">
        <v>9418</v>
      </c>
      <c r="G3617">
        <v>940199</v>
      </c>
      <c r="H3617" t="s">
        <v>9657</v>
      </c>
    </row>
    <row r="3618" spans="1:8" x14ac:dyDescent="0.3">
      <c r="A3618">
        <v>940200</v>
      </c>
      <c r="B3618">
        <v>5248.0499999999993</v>
      </c>
      <c r="C3618">
        <v>21</v>
      </c>
      <c r="D3618">
        <v>-23.526486200000001</v>
      </c>
      <c r="E3618">
        <v>-46.895141500000001</v>
      </c>
      <c r="F3618" t="s">
        <v>9418</v>
      </c>
      <c r="G3618">
        <v>940200</v>
      </c>
      <c r="H3618" t="s">
        <v>9657</v>
      </c>
    </row>
    <row r="3619" spans="1:8" x14ac:dyDescent="0.3">
      <c r="A3619">
        <v>940404</v>
      </c>
      <c r="B3619">
        <v>73170.320000000007</v>
      </c>
      <c r="C3619">
        <v>63</v>
      </c>
      <c r="D3619">
        <v>-16.773512400000001</v>
      </c>
      <c r="E3619">
        <v>-49.335587999999902</v>
      </c>
      <c r="F3619" t="s">
        <v>9418</v>
      </c>
      <c r="G3619">
        <v>940404</v>
      </c>
      <c r="H3619" t="s">
        <v>9658</v>
      </c>
    </row>
    <row r="3620" spans="1:8" x14ac:dyDescent="0.3">
      <c r="A3620">
        <v>940503</v>
      </c>
      <c r="B3620">
        <v>60519.150000000009</v>
      </c>
      <c r="C3620">
        <v>65</v>
      </c>
      <c r="D3620">
        <v>-16.668838399999999</v>
      </c>
      <c r="E3620">
        <v>-49.254561899999999</v>
      </c>
      <c r="F3620" t="s">
        <v>9418</v>
      </c>
      <c r="G3620">
        <v>940503</v>
      </c>
      <c r="H3620" t="s">
        <v>9659</v>
      </c>
    </row>
    <row r="3621" spans="1:8" x14ac:dyDescent="0.3">
      <c r="A3621">
        <v>940742</v>
      </c>
      <c r="B3621">
        <v>12823.130000000001</v>
      </c>
      <c r="C3621">
        <v>31</v>
      </c>
      <c r="D3621">
        <v>-3.8376793999999999</v>
      </c>
      <c r="E3621">
        <v>-38.5539682</v>
      </c>
      <c r="F3621" t="s">
        <v>9418</v>
      </c>
      <c r="G3621">
        <v>940742</v>
      </c>
      <c r="H3621" t="s">
        <v>9660</v>
      </c>
    </row>
    <row r="3622" spans="1:8" x14ac:dyDescent="0.3">
      <c r="A3622">
        <v>940897</v>
      </c>
      <c r="B3622">
        <v>19861.230000000003</v>
      </c>
      <c r="C3622">
        <v>59</v>
      </c>
      <c r="D3622">
        <v>-21.1186547</v>
      </c>
      <c r="E3622">
        <v>-47.7775021</v>
      </c>
      <c r="F3622" t="s">
        <v>9418</v>
      </c>
      <c r="G3622">
        <v>940897</v>
      </c>
      <c r="H3622" t="s">
        <v>9661</v>
      </c>
    </row>
    <row r="3623" spans="1:8" x14ac:dyDescent="0.3">
      <c r="A3623">
        <v>940924</v>
      </c>
      <c r="B3623">
        <v>5257.8900000000012</v>
      </c>
      <c r="C3623">
        <v>27</v>
      </c>
      <c r="D3623">
        <v>-15.8136265</v>
      </c>
      <c r="E3623">
        <v>-47.907228600000003</v>
      </c>
      <c r="F3623" t="s">
        <v>9418</v>
      </c>
      <c r="G3623">
        <v>940924</v>
      </c>
      <c r="H3623" t="s">
        <v>9662</v>
      </c>
    </row>
    <row r="3624" spans="1:8" x14ac:dyDescent="0.3">
      <c r="A3624">
        <v>940935</v>
      </c>
      <c r="B3624">
        <v>5181.6800000000012</v>
      </c>
      <c r="C3624">
        <v>31</v>
      </c>
      <c r="D3624">
        <v>-15.618446199999999</v>
      </c>
      <c r="E3624">
        <v>-47.6518996</v>
      </c>
      <c r="F3624" t="s">
        <v>9418</v>
      </c>
      <c r="G3624">
        <v>940935</v>
      </c>
      <c r="H3624" t="s">
        <v>9662</v>
      </c>
    </row>
    <row r="3625" spans="1:8" x14ac:dyDescent="0.3">
      <c r="A3625">
        <v>940947</v>
      </c>
      <c r="B3625">
        <v>4653.54</v>
      </c>
      <c r="C3625">
        <v>23</v>
      </c>
      <c r="D3625">
        <v>-15.7200238</v>
      </c>
      <c r="E3625">
        <v>-47.882822999999902</v>
      </c>
      <c r="F3625" t="s">
        <v>9418</v>
      </c>
      <c r="G3625">
        <v>940947</v>
      </c>
      <c r="H3625" t="s">
        <v>9662</v>
      </c>
    </row>
    <row r="3626" spans="1:8" x14ac:dyDescent="0.3">
      <c r="A3626">
        <v>940958</v>
      </c>
      <c r="B3626">
        <v>6723.63</v>
      </c>
      <c r="C3626">
        <v>25</v>
      </c>
      <c r="D3626">
        <v>-15.826938999999999</v>
      </c>
      <c r="E3626">
        <v>-47.978594999999999</v>
      </c>
      <c r="F3626" t="s">
        <v>9418</v>
      </c>
      <c r="G3626">
        <v>940958</v>
      </c>
      <c r="H3626" t="s">
        <v>9662</v>
      </c>
    </row>
    <row r="3627" spans="1:8" x14ac:dyDescent="0.3">
      <c r="A3627">
        <v>940969</v>
      </c>
      <c r="B3627">
        <v>7016.4899999999989</v>
      </c>
      <c r="C3627">
        <v>29</v>
      </c>
      <c r="D3627">
        <v>-15.7996447</v>
      </c>
      <c r="E3627">
        <v>-47.936949599999998</v>
      </c>
      <c r="F3627" t="s">
        <v>9418</v>
      </c>
      <c r="G3627">
        <v>940969</v>
      </c>
      <c r="H3627" t="s">
        <v>9662</v>
      </c>
    </row>
    <row r="3628" spans="1:8" x14ac:dyDescent="0.3">
      <c r="A3628">
        <v>941045</v>
      </c>
      <c r="B3628">
        <v>9939.6299999999992</v>
      </c>
      <c r="C3628">
        <v>39</v>
      </c>
      <c r="D3628">
        <v>-15.8417581</v>
      </c>
      <c r="E3628">
        <v>-48.116106500000001</v>
      </c>
      <c r="F3628" t="s">
        <v>9418</v>
      </c>
      <c r="G3628">
        <v>941045</v>
      </c>
      <c r="H3628" t="s">
        <v>9663</v>
      </c>
    </row>
    <row r="3629" spans="1:8" x14ac:dyDescent="0.3">
      <c r="A3629">
        <v>941735</v>
      </c>
      <c r="B3629">
        <v>4740.8500000000004</v>
      </c>
      <c r="C3629">
        <v>1</v>
      </c>
      <c r="D3629">
        <v>-6.4418936999999996</v>
      </c>
      <c r="E3629">
        <v>-37.082821500000001</v>
      </c>
      <c r="F3629" t="s">
        <v>9418</v>
      </c>
      <c r="G3629">
        <v>941735</v>
      </c>
      <c r="H3629" t="s">
        <v>124</v>
      </c>
    </row>
    <row r="3630" spans="1:8" x14ac:dyDescent="0.3">
      <c r="A3630">
        <v>941968</v>
      </c>
      <c r="B3630">
        <v>22654.540000000005</v>
      </c>
      <c r="C3630">
        <v>58</v>
      </c>
      <c r="D3630">
        <v>-3.8007590000000002</v>
      </c>
      <c r="E3630">
        <v>-38.588323699999997</v>
      </c>
      <c r="F3630" t="s">
        <v>9418</v>
      </c>
      <c r="G3630">
        <v>941968</v>
      </c>
      <c r="H3630" t="s">
        <v>9664</v>
      </c>
    </row>
    <row r="3631" spans="1:8" x14ac:dyDescent="0.3">
      <c r="A3631">
        <v>941970</v>
      </c>
      <c r="B3631">
        <v>23082.430000000011</v>
      </c>
      <c r="C3631">
        <v>84</v>
      </c>
      <c r="D3631">
        <v>-3.7730766</v>
      </c>
      <c r="E3631">
        <v>-38.588003999999998</v>
      </c>
      <c r="F3631" t="s">
        <v>9418</v>
      </c>
      <c r="G3631">
        <v>941970</v>
      </c>
      <c r="H3631" t="s">
        <v>9664</v>
      </c>
    </row>
    <row r="3632" spans="1:8" x14ac:dyDescent="0.3">
      <c r="A3632">
        <v>942012</v>
      </c>
      <c r="B3632">
        <v>40673.56</v>
      </c>
      <c r="C3632">
        <v>55</v>
      </c>
      <c r="D3632">
        <v>-15.7965578</v>
      </c>
      <c r="E3632">
        <v>-47.939577900000003</v>
      </c>
      <c r="F3632" t="s">
        <v>9418</v>
      </c>
      <c r="G3632">
        <v>942012</v>
      </c>
      <c r="H3632" t="s">
        <v>9665</v>
      </c>
    </row>
    <row r="3633" spans="1:8" x14ac:dyDescent="0.3">
      <c r="A3633">
        <v>942421</v>
      </c>
      <c r="B3633">
        <v>19838.440000000002</v>
      </c>
      <c r="C3633">
        <v>5</v>
      </c>
      <c r="D3633">
        <v>-28.234493000000001</v>
      </c>
      <c r="E3633">
        <v>-52.38044</v>
      </c>
      <c r="F3633" t="s">
        <v>9418</v>
      </c>
      <c r="G3633">
        <v>942421</v>
      </c>
      <c r="H3633" t="s">
        <v>261</v>
      </c>
    </row>
    <row r="3634" spans="1:8" x14ac:dyDescent="0.3">
      <c r="A3634">
        <v>942459</v>
      </c>
      <c r="B3634">
        <v>32505.94999999999</v>
      </c>
      <c r="C3634">
        <v>63</v>
      </c>
      <c r="D3634">
        <v>-7.2256323</v>
      </c>
      <c r="E3634">
        <v>-39.3283585</v>
      </c>
      <c r="F3634" t="s">
        <v>9418</v>
      </c>
      <c r="G3634">
        <v>942459</v>
      </c>
      <c r="H3634" t="s">
        <v>9445</v>
      </c>
    </row>
    <row r="3635" spans="1:8" x14ac:dyDescent="0.3">
      <c r="A3635">
        <v>942826</v>
      </c>
      <c r="B3635">
        <v>13723.64</v>
      </c>
      <c r="C3635">
        <v>36</v>
      </c>
      <c r="D3635">
        <v>-23.534434000000001</v>
      </c>
      <c r="E3635">
        <v>-46.186013000000003</v>
      </c>
      <c r="F3635" t="s">
        <v>9418</v>
      </c>
      <c r="G3635">
        <v>942826</v>
      </c>
      <c r="H3635" t="s">
        <v>9666</v>
      </c>
    </row>
    <row r="3636" spans="1:8" x14ac:dyDescent="0.3">
      <c r="A3636">
        <v>943004</v>
      </c>
      <c r="B3636">
        <v>80052.290000000023</v>
      </c>
      <c r="C3636">
        <v>105</v>
      </c>
      <c r="D3636">
        <v>-12.946573600000001</v>
      </c>
      <c r="E3636">
        <v>-38.5001015</v>
      </c>
      <c r="F3636" t="s">
        <v>9418</v>
      </c>
      <c r="G3636">
        <v>943004</v>
      </c>
      <c r="H3636" t="s">
        <v>9667</v>
      </c>
    </row>
    <row r="3637" spans="1:8" x14ac:dyDescent="0.3">
      <c r="A3637">
        <v>943534</v>
      </c>
      <c r="B3637">
        <v>4593.1400000000012</v>
      </c>
      <c r="C3637">
        <v>22</v>
      </c>
      <c r="D3637">
        <v>-23.620812099999998</v>
      </c>
      <c r="E3637">
        <v>-46.513328799999996</v>
      </c>
      <c r="F3637" t="s">
        <v>9418</v>
      </c>
      <c r="G3637">
        <v>943534</v>
      </c>
      <c r="H3637" t="s">
        <v>7519</v>
      </c>
    </row>
    <row r="3638" spans="1:8" x14ac:dyDescent="0.3">
      <c r="A3638">
        <v>944460</v>
      </c>
      <c r="B3638">
        <v>6458.6300000000028</v>
      </c>
      <c r="C3638">
        <v>34</v>
      </c>
      <c r="D3638">
        <v>-23.258146</v>
      </c>
      <c r="E3638">
        <v>-45.910452999999997</v>
      </c>
      <c r="F3638" t="s">
        <v>9418</v>
      </c>
      <c r="G3638">
        <v>944460</v>
      </c>
      <c r="H3638" t="s">
        <v>9668</v>
      </c>
    </row>
    <row r="3639" spans="1:8" x14ac:dyDescent="0.3">
      <c r="A3639">
        <v>944501</v>
      </c>
      <c r="B3639">
        <v>408.6</v>
      </c>
      <c r="C3639">
        <v>2</v>
      </c>
      <c r="D3639">
        <v>-3.84461219999999</v>
      </c>
      <c r="E3639">
        <v>-38.576303199999998</v>
      </c>
      <c r="F3639" t="s">
        <v>9418</v>
      </c>
      <c r="G3639">
        <v>944501</v>
      </c>
      <c r="H3639" t="s">
        <v>9669</v>
      </c>
    </row>
    <row r="3640" spans="1:8" x14ac:dyDescent="0.3">
      <c r="A3640">
        <v>944766</v>
      </c>
      <c r="B3640">
        <v>5052.9600000000009</v>
      </c>
      <c r="C3640">
        <v>21</v>
      </c>
      <c r="D3640">
        <v>-23.565537200000001</v>
      </c>
      <c r="E3640">
        <v>-46.512866799999998</v>
      </c>
      <c r="F3640" t="s">
        <v>9418</v>
      </c>
      <c r="G3640">
        <v>944766</v>
      </c>
      <c r="H3640" t="s">
        <v>7525</v>
      </c>
    </row>
    <row r="3641" spans="1:8" x14ac:dyDescent="0.3">
      <c r="A3641">
        <v>944874</v>
      </c>
      <c r="B3641">
        <v>24079.05</v>
      </c>
      <c r="C3641">
        <v>60</v>
      </c>
      <c r="D3641">
        <v>-3.7321246000000001</v>
      </c>
      <c r="E3641">
        <v>-38.547143599999998</v>
      </c>
      <c r="F3641" t="s">
        <v>9418</v>
      </c>
      <c r="G3641">
        <v>944874</v>
      </c>
      <c r="H3641" t="s">
        <v>9454</v>
      </c>
    </row>
    <row r="3642" spans="1:8" x14ac:dyDescent="0.3">
      <c r="A3642">
        <v>944945</v>
      </c>
      <c r="B3642">
        <v>7265.2699999999995</v>
      </c>
      <c r="C3642">
        <v>22</v>
      </c>
      <c r="D3642">
        <v>-15.789369300000001</v>
      </c>
      <c r="E3642">
        <v>-47.9449702</v>
      </c>
      <c r="F3642" t="s">
        <v>9418</v>
      </c>
      <c r="G3642">
        <v>944945</v>
      </c>
      <c r="H3642" t="s">
        <v>9420</v>
      </c>
    </row>
    <row r="3643" spans="1:8" x14ac:dyDescent="0.3">
      <c r="A3643">
        <v>945045</v>
      </c>
      <c r="B3643">
        <v>7717.0199999999995</v>
      </c>
      <c r="C3643">
        <v>38</v>
      </c>
      <c r="D3643">
        <v>-18.946931200000002</v>
      </c>
      <c r="E3643">
        <v>-48.308330599999998</v>
      </c>
      <c r="F3643" t="s">
        <v>9418</v>
      </c>
      <c r="G3643">
        <v>945045</v>
      </c>
      <c r="H3643" t="s">
        <v>9670</v>
      </c>
    </row>
    <row r="3644" spans="1:8" x14ac:dyDescent="0.3">
      <c r="A3644">
        <v>945973</v>
      </c>
      <c r="B3644">
        <v>32979.51999999999</v>
      </c>
      <c r="C3644">
        <v>104</v>
      </c>
      <c r="D3644">
        <v>-8.0318713000000006</v>
      </c>
      <c r="E3644">
        <v>-34.908701200000003</v>
      </c>
      <c r="F3644" t="s">
        <v>9418</v>
      </c>
      <c r="G3644">
        <v>945973</v>
      </c>
      <c r="H3644" t="s">
        <v>50</v>
      </c>
    </row>
    <row r="3645" spans="1:8" x14ac:dyDescent="0.3">
      <c r="A3645">
        <v>946387</v>
      </c>
      <c r="B3645">
        <v>213797.90999999997</v>
      </c>
      <c r="C3645">
        <v>137</v>
      </c>
      <c r="D3645">
        <v>-8.1668006999999996</v>
      </c>
      <c r="E3645">
        <v>-34.921632299999999</v>
      </c>
      <c r="F3645" t="s">
        <v>9418</v>
      </c>
      <c r="G3645">
        <v>946387</v>
      </c>
      <c r="H3645" t="s">
        <v>75</v>
      </c>
    </row>
    <row r="3646" spans="1:8" x14ac:dyDescent="0.3">
      <c r="A3646">
        <v>954064</v>
      </c>
      <c r="B3646">
        <v>21909.899999999998</v>
      </c>
      <c r="C3646">
        <v>50</v>
      </c>
      <c r="D3646">
        <v>-32.052111199999999</v>
      </c>
      <c r="E3646">
        <v>-52.121572</v>
      </c>
      <c r="F3646" t="s">
        <v>9418</v>
      </c>
      <c r="G3646">
        <v>954064</v>
      </c>
      <c r="H3646" t="s">
        <v>9414</v>
      </c>
    </row>
    <row r="3647" spans="1:8" x14ac:dyDescent="0.3">
      <c r="A3647">
        <v>961021</v>
      </c>
      <c r="B3647">
        <v>79249.070000000022</v>
      </c>
      <c r="C3647">
        <v>105</v>
      </c>
      <c r="D3647">
        <v>-9.6363535999999996</v>
      </c>
      <c r="E3647">
        <v>-35.703197600000003</v>
      </c>
      <c r="F3647" t="s">
        <v>9418</v>
      </c>
      <c r="G3647">
        <v>961021</v>
      </c>
      <c r="H3647" t="s">
        <v>50</v>
      </c>
    </row>
    <row r="3648" spans="1:8" x14ac:dyDescent="0.3">
      <c r="A3648">
        <v>967903</v>
      </c>
      <c r="B3648">
        <v>6716.8</v>
      </c>
      <c r="C3648">
        <v>16</v>
      </c>
      <c r="D3648">
        <v>-23.546040999999999</v>
      </c>
      <c r="E3648">
        <v>-46.312449000000001</v>
      </c>
      <c r="F3648" t="s">
        <v>9418</v>
      </c>
      <c r="G3648">
        <v>967903</v>
      </c>
      <c r="H3648" t="s">
        <v>7089</v>
      </c>
    </row>
    <row r="3649" spans="1:8" x14ac:dyDescent="0.3">
      <c r="A3649">
        <v>967942</v>
      </c>
      <c r="B3649">
        <v>7964.2099999999982</v>
      </c>
      <c r="C3649">
        <v>42</v>
      </c>
      <c r="D3649">
        <v>-23.6786183</v>
      </c>
      <c r="E3649">
        <v>-46.698939600000003</v>
      </c>
      <c r="F3649" t="s">
        <v>9418</v>
      </c>
      <c r="G3649">
        <v>967942</v>
      </c>
      <c r="H3649" t="s">
        <v>9671</v>
      </c>
    </row>
    <row r="3650" spans="1:8" x14ac:dyDescent="0.3">
      <c r="A3650">
        <v>968007</v>
      </c>
      <c r="B3650">
        <v>42625.359999999979</v>
      </c>
      <c r="C3650">
        <v>103</v>
      </c>
      <c r="D3650">
        <v>-22.3378041</v>
      </c>
      <c r="E3650">
        <v>-49.042624600000003</v>
      </c>
      <c r="F3650" t="s">
        <v>9418</v>
      </c>
      <c r="G3650">
        <v>968007</v>
      </c>
      <c r="H3650" t="s">
        <v>9530</v>
      </c>
    </row>
    <row r="3651" spans="1:8" x14ac:dyDescent="0.3">
      <c r="A3651">
        <v>988754</v>
      </c>
      <c r="B3651">
        <v>997.25000000000023</v>
      </c>
      <c r="C3651">
        <v>38</v>
      </c>
      <c r="D3651">
        <v>-22.995425300000001</v>
      </c>
      <c r="E3651">
        <v>-43.362732800000003</v>
      </c>
      <c r="F3651" t="s">
        <v>9418</v>
      </c>
      <c r="G3651">
        <v>988754</v>
      </c>
      <c r="H3651" t="s">
        <v>9672</v>
      </c>
    </row>
    <row r="3652" spans="1:8" x14ac:dyDescent="0.3">
      <c r="A3652">
        <v>1002707</v>
      </c>
      <c r="B3652">
        <v>219867.63</v>
      </c>
      <c r="C3652">
        <v>109</v>
      </c>
      <c r="D3652">
        <v>-23.0090769</v>
      </c>
      <c r="E3652">
        <v>-43.4429339</v>
      </c>
      <c r="F3652" t="s">
        <v>9418</v>
      </c>
      <c r="G3652">
        <v>1002707</v>
      </c>
      <c r="H3652" t="s">
        <v>9486</v>
      </c>
    </row>
    <row r="3653" spans="1:8" x14ac:dyDescent="0.3">
      <c r="A3653">
        <v>1028855</v>
      </c>
      <c r="B3653">
        <v>7863.6999999999989</v>
      </c>
      <c r="C3653">
        <v>30</v>
      </c>
      <c r="D3653">
        <v>-16.660884299999999</v>
      </c>
      <c r="E3653">
        <v>-49.292725599999997</v>
      </c>
      <c r="F3653" t="s">
        <v>9418</v>
      </c>
      <c r="G3653">
        <v>1028855</v>
      </c>
      <c r="H3653" t="s">
        <v>9608</v>
      </c>
    </row>
    <row r="3654" spans="1:8" x14ac:dyDescent="0.3">
      <c r="A3654">
        <v>1029259</v>
      </c>
      <c r="B3654">
        <v>7947.4800000000005</v>
      </c>
      <c r="C3654">
        <v>21</v>
      </c>
      <c r="D3654">
        <v>-16.3356022</v>
      </c>
      <c r="E3654">
        <v>-48.968789600000001</v>
      </c>
      <c r="F3654" t="s">
        <v>9418</v>
      </c>
      <c r="G3654">
        <v>1029259</v>
      </c>
      <c r="H3654" t="s">
        <v>9673</v>
      </c>
    </row>
    <row r="3655" spans="1:8" x14ac:dyDescent="0.3">
      <c r="A3655">
        <v>1031476</v>
      </c>
      <c r="B3655">
        <v>19.52</v>
      </c>
      <c r="C3655">
        <v>4</v>
      </c>
      <c r="D3655">
        <v>-23.558735299999999</v>
      </c>
      <c r="E3655">
        <v>-46.660111200000003</v>
      </c>
      <c r="F3655" t="s">
        <v>9418</v>
      </c>
      <c r="G3655">
        <v>1031476</v>
      </c>
      <c r="H3655" t="s">
        <v>9674</v>
      </c>
    </row>
    <row r="3656" spans="1:8" x14ac:dyDescent="0.3">
      <c r="A3656">
        <v>1031748</v>
      </c>
      <c r="B3656">
        <v>23370.660000000003</v>
      </c>
      <c r="C3656">
        <v>60</v>
      </c>
      <c r="D3656">
        <v>-23.025232599999999</v>
      </c>
      <c r="E3656">
        <v>-45.541448600000003</v>
      </c>
      <c r="F3656" t="s">
        <v>9418</v>
      </c>
      <c r="G3656">
        <v>1031748</v>
      </c>
      <c r="H3656" t="s">
        <v>9675</v>
      </c>
    </row>
    <row r="3657" spans="1:8" x14ac:dyDescent="0.3">
      <c r="A3657">
        <v>1031751</v>
      </c>
      <c r="B3657">
        <v>66127.67</v>
      </c>
      <c r="C3657">
        <v>37</v>
      </c>
      <c r="D3657">
        <v>2.8171669000000001</v>
      </c>
      <c r="E3657">
        <v>-60.671113400000003</v>
      </c>
      <c r="F3657" t="s">
        <v>9418</v>
      </c>
      <c r="G3657">
        <v>1031751</v>
      </c>
      <c r="H3657" t="s">
        <v>9619</v>
      </c>
    </row>
    <row r="3658" spans="1:8" x14ac:dyDescent="0.3">
      <c r="A3658">
        <v>1037887</v>
      </c>
      <c r="B3658">
        <v>2960.8900000000003</v>
      </c>
      <c r="C3658">
        <v>9</v>
      </c>
      <c r="D3658">
        <v>-16.329289200000002</v>
      </c>
      <c r="E3658">
        <v>-48.959431000000002</v>
      </c>
      <c r="F3658" t="s">
        <v>9418</v>
      </c>
      <c r="G3658">
        <v>1037887</v>
      </c>
      <c r="H3658" t="s">
        <v>9614</v>
      </c>
    </row>
    <row r="3659" spans="1:8" x14ac:dyDescent="0.3">
      <c r="A3659">
        <v>1038200</v>
      </c>
      <c r="B3659">
        <v>45433.720000000008</v>
      </c>
      <c r="C3659">
        <v>95</v>
      </c>
      <c r="D3659">
        <v>-10.979031000000001</v>
      </c>
      <c r="E3659">
        <v>-37.0450552</v>
      </c>
      <c r="F3659" t="s">
        <v>9418</v>
      </c>
      <c r="G3659">
        <v>1038200</v>
      </c>
      <c r="H3659" t="s">
        <v>9489</v>
      </c>
    </row>
    <row r="3660" spans="1:8" x14ac:dyDescent="0.3">
      <c r="A3660">
        <v>1038553</v>
      </c>
      <c r="B3660">
        <v>3167.1400000000003</v>
      </c>
      <c r="C3660">
        <v>12</v>
      </c>
      <c r="D3660">
        <v>-22.866610600000001</v>
      </c>
      <c r="E3660">
        <v>-43.552696399999903</v>
      </c>
      <c r="F3660" t="s">
        <v>9418</v>
      </c>
      <c r="G3660">
        <v>1038553</v>
      </c>
      <c r="H3660" t="s">
        <v>9513</v>
      </c>
    </row>
    <row r="3661" spans="1:8" x14ac:dyDescent="0.3">
      <c r="A3661">
        <v>1038829</v>
      </c>
      <c r="B3661">
        <v>29337.109999999993</v>
      </c>
      <c r="C3661">
        <v>65</v>
      </c>
      <c r="D3661">
        <v>-22.368870300000001</v>
      </c>
      <c r="E3661">
        <v>-47.383877099999999</v>
      </c>
      <c r="F3661" t="s">
        <v>9418</v>
      </c>
      <c r="G3661">
        <v>1038829</v>
      </c>
      <c r="H3661" t="s">
        <v>9542</v>
      </c>
    </row>
    <row r="3662" spans="1:8" x14ac:dyDescent="0.3">
      <c r="A3662">
        <v>1039338</v>
      </c>
      <c r="B3662">
        <v>51648.599999999984</v>
      </c>
      <c r="C3662">
        <v>57</v>
      </c>
      <c r="D3662">
        <v>-3.0776883000000002</v>
      </c>
      <c r="E3662">
        <v>-60.008441299999902</v>
      </c>
      <c r="F3662" t="s">
        <v>9418</v>
      </c>
      <c r="G3662">
        <v>1039338</v>
      </c>
      <c r="H3662" t="s">
        <v>9619</v>
      </c>
    </row>
    <row r="3663" spans="1:8" x14ac:dyDescent="0.3">
      <c r="A3663">
        <v>1040746</v>
      </c>
      <c r="B3663">
        <v>89844.110000000044</v>
      </c>
      <c r="C3663">
        <v>80</v>
      </c>
      <c r="D3663">
        <v>-23.444775499999999</v>
      </c>
      <c r="E3663">
        <v>-46.409116999999902</v>
      </c>
      <c r="F3663" t="s">
        <v>9418</v>
      </c>
      <c r="G3663">
        <v>1040746</v>
      </c>
      <c r="H3663" t="s">
        <v>9676</v>
      </c>
    </row>
    <row r="3664" spans="1:8" x14ac:dyDescent="0.3">
      <c r="A3664">
        <v>1061877</v>
      </c>
      <c r="B3664">
        <v>1392565.99</v>
      </c>
      <c r="C3664">
        <v>207</v>
      </c>
      <c r="D3664">
        <v>-23.486034199999999</v>
      </c>
      <c r="E3664">
        <v>-46.779292699999999</v>
      </c>
      <c r="F3664" t="s">
        <v>9418</v>
      </c>
      <c r="G3664">
        <v>1061877</v>
      </c>
      <c r="H3664" t="s">
        <v>9441</v>
      </c>
    </row>
    <row r="3665" spans="1:8" x14ac:dyDescent="0.3">
      <c r="A3665">
        <v>1063100</v>
      </c>
      <c r="B3665">
        <v>58.56</v>
      </c>
      <c r="C3665">
        <v>1</v>
      </c>
      <c r="D3665">
        <v>-23.517469599999998</v>
      </c>
      <c r="E3665">
        <v>-47.465646199999902</v>
      </c>
      <c r="F3665" t="s">
        <v>9418</v>
      </c>
      <c r="G3665">
        <v>1063100</v>
      </c>
      <c r="H3665" t="s">
        <v>9420</v>
      </c>
    </row>
    <row r="3666" spans="1:8" x14ac:dyDescent="0.3">
      <c r="A3666">
        <v>1063537</v>
      </c>
      <c r="B3666">
        <v>6780.829999999999</v>
      </c>
      <c r="C3666">
        <v>27</v>
      </c>
      <c r="D3666">
        <v>-19.966888900000001</v>
      </c>
      <c r="E3666">
        <v>-43.991838399999999</v>
      </c>
      <c r="F3666" t="s">
        <v>9418</v>
      </c>
      <c r="G3666">
        <v>1063537</v>
      </c>
      <c r="H3666" t="s">
        <v>9428</v>
      </c>
    </row>
    <row r="3667" spans="1:8" x14ac:dyDescent="0.3">
      <c r="A3667">
        <v>1065988</v>
      </c>
      <c r="B3667">
        <v>328921.82</v>
      </c>
      <c r="C3667">
        <v>241</v>
      </c>
      <c r="D3667">
        <v>-29.928183300000001</v>
      </c>
      <c r="E3667">
        <v>-51.067966800000001</v>
      </c>
      <c r="F3667" t="s">
        <v>9418</v>
      </c>
      <c r="G3667">
        <v>1065988</v>
      </c>
      <c r="H3667" t="s">
        <v>9677</v>
      </c>
    </row>
    <row r="3668" spans="1:8" x14ac:dyDescent="0.3">
      <c r="A3668">
        <v>1066005</v>
      </c>
      <c r="B3668">
        <v>7.66</v>
      </c>
      <c r="C3668">
        <v>2</v>
      </c>
      <c r="D3668">
        <v>-23.6402596</v>
      </c>
      <c r="E3668">
        <v>-46.698506899999998</v>
      </c>
      <c r="F3668" t="s">
        <v>9418</v>
      </c>
      <c r="G3668">
        <v>1066005</v>
      </c>
      <c r="H3668" t="s">
        <v>9678</v>
      </c>
    </row>
    <row r="3669" spans="1:8" x14ac:dyDescent="0.3">
      <c r="A3669">
        <v>1066117</v>
      </c>
      <c r="B3669">
        <v>7725.7499999999973</v>
      </c>
      <c r="C3669">
        <v>34</v>
      </c>
      <c r="D3669">
        <v>-16.707958699999999</v>
      </c>
      <c r="E3669">
        <v>-49.2328452</v>
      </c>
      <c r="F3669" t="s">
        <v>9418</v>
      </c>
      <c r="G3669">
        <v>1066117</v>
      </c>
      <c r="H3669" t="s">
        <v>9420</v>
      </c>
    </row>
    <row r="3670" spans="1:8" x14ac:dyDescent="0.3">
      <c r="A3670">
        <v>1067272</v>
      </c>
      <c r="B3670">
        <v>47109.37000000001</v>
      </c>
      <c r="C3670">
        <v>71</v>
      </c>
      <c r="D3670">
        <v>-3.1259172</v>
      </c>
      <c r="E3670">
        <v>-60.006222999999999</v>
      </c>
      <c r="F3670" t="s">
        <v>9418</v>
      </c>
      <c r="G3670">
        <v>1067272</v>
      </c>
      <c r="H3670" t="s">
        <v>9619</v>
      </c>
    </row>
    <row r="3671" spans="1:8" x14ac:dyDescent="0.3">
      <c r="A3671">
        <v>1067471</v>
      </c>
      <c r="B3671">
        <v>11.49</v>
      </c>
      <c r="C3671">
        <v>2</v>
      </c>
      <c r="D3671">
        <v>-23.614362700000001</v>
      </c>
      <c r="E3671">
        <v>-46.658957699999903</v>
      </c>
      <c r="F3671" t="s">
        <v>9418</v>
      </c>
      <c r="G3671">
        <v>1067471</v>
      </c>
      <c r="H3671" t="s">
        <v>9679</v>
      </c>
    </row>
    <row r="3672" spans="1:8" x14ac:dyDescent="0.3">
      <c r="A3672">
        <v>1067476</v>
      </c>
      <c r="B3672">
        <v>22.979999999999997</v>
      </c>
      <c r="C3672">
        <v>6</v>
      </c>
      <c r="D3672">
        <v>-23.5986075</v>
      </c>
      <c r="E3672">
        <v>-46.687661299999903</v>
      </c>
      <c r="F3672" t="s">
        <v>9418</v>
      </c>
      <c r="G3672">
        <v>1067476</v>
      </c>
      <c r="H3672" t="s">
        <v>9680</v>
      </c>
    </row>
    <row r="3673" spans="1:8" x14ac:dyDescent="0.3">
      <c r="A3673">
        <v>1067637</v>
      </c>
      <c r="B3673">
        <v>25623.299999999996</v>
      </c>
      <c r="C3673">
        <v>50</v>
      </c>
      <c r="D3673">
        <v>-23.545719600000002</v>
      </c>
      <c r="E3673">
        <v>-46.884798699999997</v>
      </c>
      <c r="F3673" t="s">
        <v>9418</v>
      </c>
      <c r="G3673">
        <v>1067637</v>
      </c>
      <c r="H3673" t="s">
        <v>7553</v>
      </c>
    </row>
    <row r="3674" spans="1:8" x14ac:dyDescent="0.3">
      <c r="A3674">
        <v>1067646</v>
      </c>
      <c r="B3674">
        <v>19567.650000000001</v>
      </c>
      <c r="C3674">
        <v>49</v>
      </c>
      <c r="D3674">
        <v>-22.880926299999999</v>
      </c>
      <c r="E3674">
        <v>-43.4648678</v>
      </c>
      <c r="F3674" t="s">
        <v>9418</v>
      </c>
      <c r="G3674">
        <v>1067646</v>
      </c>
      <c r="H3674" t="s">
        <v>9561</v>
      </c>
    </row>
    <row r="3675" spans="1:8" x14ac:dyDescent="0.3">
      <c r="A3675">
        <v>1076473</v>
      </c>
      <c r="B3675">
        <v>1118.76</v>
      </c>
      <c r="C3675">
        <v>10</v>
      </c>
      <c r="D3675">
        <v>-30.029322199999999</v>
      </c>
      <c r="E3675">
        <v>-51.221364399999999</v>
      </c>
      <c r="F3675" t="s">
        <v>9418</v>
      </c>
      <c r="G3675">
        <v>1076473</v>
      </c>
      <c r="H3675" t="s">
        <v>9681</v>
      </c>
    </row>
    <row r="3676" spans="1:8" x14ac:dyDescent="0.3">
      <c r="A3676">
        <v>1078686</v>
      </c>
      <c r="B3676">
        <v>23041.139999999996</v>
      </c>
      <c r="C3676">
        <v>61</v>
      </c>
      <c r="D3676">
        <v>-3.7830599999999999</v>
      </c>
      <c r="E3676">
        <v>-38.541075999999997</v>
      </c>
      <c r="F3676" t="s">
        <v>9418</v>
      </c>
      <c r="G3676">
        <v>1078686</v>
      </c>
      <c r="H3676" t="s">
        <v>9471</v>
      </c>
    </row>
    <row r="3677" spans="1:8" x14ac:dyDescent="0.3">
      <c r="A3677">
        <v>1078706</v>
      </c>
      <c r="B3677">
        <v>3467.2400000000002</v>
      </c>
      <c r="C3677">
        <v>22</v>
      </c>
      <c r="D3677">
        <v>-29.910525</v>
      </c>
      <c r="E3677">
        <v>-51.182509899999999</v>
      </c>
      <c r="F3677" t="s">
        <v>9418</v>
      </c>
      <c r="G3677">
        <v>1078706</v>
      </c>
      <c r="H3677" t="s">
        <v>9682</v>
      </c>
    </row>
    <row r="3678" spans="1:8" x14ac:dyDescent="0.3">
      <c r="A3678">
        <v>1078709</v>
      </c>
      <c r="B3678">
        <v>3102.1600000000003</v>
      </c>
      <c r="C3678">
        <v>32</v>
      </c>
      <c r="D3678">
        <v>-18.640526999999999</v>
      </c>
      <c r="E3678">
        <v>-48.178961999999999</v>
      </c>
      <c r="F3678" t="s">
        <v>9418</v>
      </c>
      <c r="G3678">
        <v>1078709</v>
      </c>
      <c r="H3678" t="s">
        <v>9683</v>
      </c>
    </row>
    <row r="3679" spans="1:8" x14ac:dyDescent="0.3">
      <c r="A3679">
        <v>1078925</v>
      </c>
      <c r="B3679">
        <v>3370.4</v>
      </c>
      <c r="C3679">
        <v>20</v>
      </c>
      <c r="D3679">
        <v>-29.953277400000001</v>
      </c>
      <c r="E3679">
        <v>-51.101181399999902</v>
      </c>
      <c r="F3679" t="s">
        <v>9418</v>
      </c>
      <c r="G3679">
        <v>1078925</v>
      </c>
      <c r="H3679" t="s">
        <v>9681</v>
      </c>
    </row>
    <row r="3680" spans="1:8" x14ac:dyDescent="0.3">
      <c r="A3680">
        <v>1078983</v>
      </c>
      <c r="B3680">
        <v>1763.6399999999999</v>
      </c>
      <c r="C3680">
        <v>17</v>
      </c>
      <c r="D3680">
        <v>-30.061416099999999</v>
      </c>
      <c r="E3680">
        <v>-51.108285299999999</v>
      </c>
      <c r="F3680" t="s">
        <v>9418</v>
      </c>
      <c r="G3680">
        <v>1078983</v>
      </c>
      <c r="H3680" t="s">
        <v>9681</v>
      </c>
    </row>
    <row r="3681" spans="1:8" x14ac:dyDescent="0.3">
      <c r="A3681">
        <v>1078986</v>
      </c>
      <c r="B3681">
        <v>1955.39</v>
      </c>
      <c r="C3681">
        <v>15</v>
      </c>
      <c r="D3681">
        <v>-30.009582600000002</v>
      </c>
      <c r="E3681">
        <v>-51.204103400000001</v>
      </c>
      <c r="F3681" t="s">
        <v>9418</v>
      </c>
      <c r="G3681">
        <v>1078986</v>
      </c>
      <c r="H3681" t="s">
        <v>9681</v>
      </c>
    </row>
    <row r="3682" spans="1:8" x14ac:dyDescent="0.3">
      <c r="A3682">
        <v>1079200</v>
      </c>
      <c r="B3682">
        <v>2169.3600000000006</v>
      </c>
      <c r="C3682">
        <v>19</v>
      </c>
      <c r="D3682">
        <v>-30.082121299999901</v>
      </c>
      <c r="E3682">
        <v>-51.025824800000002</v>
      </c>
      <c r="F3682" t="s">
        <v>9418</v>
      </c>
      <c r="G3682">
        <v>1079200</v>
      </c>
      <c r="H3682" t="s">
        <v>9681</v>
      </c>
    </row>
    <row r="3683" spans="1:8" x14ac:dyDescent="0.3">
      <c r="A3683">
        <v>1079868</v>
      </c>
      <c r="B3683">
        <v>2431.7200000000003</v>
      </c>
      <c r="C3683">
        <v>16</v>
      </c>
      <c r="D3683">
        <v>-30.017806699999898</v>
      </c>
      <c r="E3683">
        <v>-51.2011118</v>
      </c>
      <c r="F3683" t="s">
        <v>9418</v>
      </c>
      <c r="G3683">
        <v>1079868</v>
      </c>
      <c r="H3683" t="s">
        <v>9684</v>
      </c>
    </row>
    <row r="3684" spans="1:8" x14ac:dyDescent="0.3">
      <c r="A3684">
        <v>1081412</v>
      </c>
      <c r="B3684">
        <v>2592.1000000000004</v>
      </c>
      <c r="C3684">
        <v>26</v>
      </c>
      <c r="D3684">
        <v>-18.9151062</v>
      </c>
      <c r="E3684">
        <v>-48.253838599999902</v>
      </c>
      <c r="F3684" t="s">
        <v>9418</v>
      </c>
      <c r="G3684">
        <v>1081412</v>
      </c>
      <c r="H3684" t="s">
        <v>9685</v>
      </c>
    </row>
    <row r="3685" spans="1:8" x14ac:dyDescent="0.3">
      <c r="A3685">
        <v>1105464</v>
      </c>
      <c r="B3685">
        <v>5270.8899999999994</v>
      </c>
      <c r="C3685">
        <v>22</v>
      </c>
      <c r="D3685">
        <v>-19.875347999999999</v>
      </c>
      <c r="E3685">
        <v>-44.027607699999997</v>
      </c>
      <c r="F3685" t="s">
        <v>9418</v>
      </c>
      <c r="G3685">
        <v>1105464</v>
      </c>
      <c r="H3685" t="s">
        <v>9428</v>
      </c>
    </row>
    <row r="3686" spans="1:8" x14ac:dyDescent="0.3">
      <c r="A3686">
        <v>1108910</v>
      </c>
      <c r="B3686">
        <v>158.16999999999999</v>
      </c>
      <c r="C3686">
        <v>1</v>
      </c>
      <c r="D3686">
        <v>-22.649694499999999</v>
      </c>
      <c r="E3686">
        <v>-50.433197300000003</v>
      </c>
      <c r="F3686" t="s">
        <v>9418</v>
      </c>
      <c r="G3686">
        <v>1108910</v>
      </c>
      <c r="H3686" t="s">
        <v>9500</v>
      </c>
    </row>
    <row r="3687" spans="1:8" x14ac:dyDescent="0.3">
      <c r="A3687">
        <v>1109339</v>
      </c>
      <c r="B3687">
        <v>17544.530000000002</v>
      </c>
      <c r="C3687">
        <v>35</v>
      </c>
      <c r="D3687">
        <v>-19.874475499999999</v>
      </c>
      <c r="E3687">
        <v>-43.993945799999999</v>
      </c>
      <c r="F3687" t="s">
        <v>9418</v>
      </c>
      <c r="G3687">
        <v>1109339</v>
      </c>
      <c r="H3687" t="s">
        <v>9428</v>
      </c>
    </row>
    <row r="3688" spans="1:8" x14ac:dyDescent="0.3">
      <c r="A3688">
        <v>1112102</v>
      </c>
      <c r="B3688">
        <v>3125.8499999999995</v>
      </c>
      <c r="C3688">
        <v>9</v>
      </c>
      <c r="D3688">
        <v>-16.353992999999999</v>
      </c>
      <c r="E3688">
        <v>-48.941842600000001</v>
      </c>
      <c r="F3688" t="s">
        <v>9418</v>
      </c>
      <c r="G3688">
        <v>1112102</v>
      </c>
      <c r="H3688" t="s">
        <v>9686</v>
      </c>
    </row>
    <row r="3689" spans="1:8" x14ac:dyDescent="0.3">
      <c r="A3689">
        <v>1113517</v>
      </c>
      <c r="B3689">
        <v>4845.82</v>
      </c>
      <c r="C3689">
        <v>13</v>
      </c>
      <c r="D3689">
        <v>-16.284008</v>
      </c>
      <c r="E3689">
        <v>-48.971970900000002</v>
      </c>
      <c r="F3689" t="s">
        <v>9418</v>
      </c>
      <c r="G3689">
        <v>1113517</v>
      </c>
      <c r="H3689" t="s">
        <v>9614</v>
      </c>
    </row>
    <row r="3690" spans="1:8" x14ac:dyDescent="0.3">
      <c r="A3690">
        <v>1114059</v>
      </c>
      <c r="B3690">
        <v>1448.9800000000002</v>
      </c>
      <c r="C3690">
        <v>17</v>
      </c>
      <c r="D3690">
        <v>-29.929085400000002</v>
      </c>
      <c r="E3690">
        <v>-51.175946799999998</v>
      </c>
      <c r="F3690" t="s">
        <v>9418</v>
      </c>
      <c r="G3690">
        <v>1114059</v>
      </c>
      <c r="H3690" t="s">
        <v>9681</v>
      </c>
    </row>
    <row r="3691" spans="1:8" x14ac:dyDescent="0.3">
      <c r="A3691">
        <v>1126855</v>
      </c>
      <c r="B3691">
        <v>1200.1400000000001</v>
      </c>
      <c r="C3691">
        <v>10</v>
      </c>
      <c r="D3691">
        <v>-29.820344299999999</v>
      </c>
      <c r="E3691">
        <v>-51.154994899999998</v>
      </c>
      <c r="F3691" t="s">
        <v>9418</v>
      </c>
      <c r="G3691">
        <v>1126855</v>
      </c>
      <c r="H3691" t="s">
        <v>9681</v>
      </c>
    </row>
    <row r="3692" spans="1:8" x14ac:dyDescent="0.3">
      <c r="A3692">
        <v>1126857</v>
      </c>
      <c r="B3692">
        <v>2491.8199999999997</v>
      </c>
      <c r="C3692">
        <v>19</v>
      </c>
      <c r="D3692">
        <v>-29.947346400000001</v>
      </c>
      <c r="E3692">
        <v>-50.9732658</v>
      </c>
      <c r="F3692" t="s">
        <v>9418</v>
      </c>
      <c r="G3692">
        <v>1126857</v>
      </c>
      <c r="H3692" t="s">
        <v>9681</v>
      </c>
    </row>
    <row r="3693" spans="1:8" x14ac:dyDescent="0.3">
      <c r="A3693">
        <v>1127670</v>
      </c>
      <c r="B3693">
        <v>1412.76</v>
      </c>
      <c r="C3693">
        <v>5</v>
      </c>
      <c r="D3693">
        <v>-16.3239506</v>
      </c>
      <c r="E3693">
        <v>-48.9395794</v>
      </c>
      <c r="F3693" t="s">
        <v>9418</v>
      </c>
      <c r="G3693">
        <v>1127670</v>
      </c>
      <c r="H3693" t="s">
        <v>9614</v>
      </c>
    </row>
    <row r="3694" spans="1:8" x14ac:dyDescent="0.3">
      <c r="A3694">
        <v>1127682</v>
      </c>
      <c r="B3694">
        <v>15415.970000000001</v>
      </c>
      <c r="C3694">
        <v>34</v>
      </c>
      <c r="D3694">
        <v>-23.5310302</v>
      </c>
      <c r="E3694">
        <v>-46.453002499999997</v>
      </c>
      <c r="F3694" t="s">
        <v>9418</v>
      </c>
      <c r="G3694">
        <v>1127682</v>
      </c>
      <c r="H3694" t="s">
        <v>9687</v>
      </c>
    </row>
    <row r="3695" spans="1:8" x14ac:dyDescent="0.3">
      <c r="A3695">
        <v>1127690</v>
      </c>
      <c r="B3695">
        <v>13684.890000000001</v>
      </c>
      <c r="C3695">
        <v>29</v>
      </c>
      <c r="D3695">
        <v>-23.524933000000001</v>
      </c>
      <c r="E3695">
        <v>-46.815365</v>
      </c>
      <c r="F3695" t="s">
        <v>9418</v>
      </c>
      <c r="G3695">
        <v>1127690</v>
      </c>
      <c r="H3695" t="s">
        <v>9467</v>
      </c>
    </row>
    <row r="3696" spans="1:8" x14ac:dyDescent="0.3">
      <c r="A3696">
        <v>1127712</v>
      </c>
      <c r="B3696">
        <v>858.87999999999988</v>
      </c>
      <c r="C3696">
        <v>10</v>
      </c>
      <c r="D3696">
        <v>-30.007856199999999</v>
      </c>
      <c r="E3696">
        <v>-51.193136099999997</v>
      </c>
      <c r="F3696" t="s">
        <v>9418</v>
      </c>
      <c r="G3696">
        <v>1127712</v>
      </c>
      <c r="H3696" t="s">
        <v>9681</v>
      </c>
    </row>
    <row r="3697" spans="1:8" x14ac:dyDescent="0.3">
      <c r="A3697">
        <v>1127762</v>
      </c>
      <c r="B3697">
        <v>1670.37</v>
      </c>
      <c r="C3697">
        <v>14</v>
      </c>
      <c r="D3697">
        <v>-29.901864</v>
      </c>
      <c r="E3697">
        <v>-51.206621299999902</v>
      </c>
      <c r="F3697" t="s">
        <v>9418</v>
      </c>
      <c r="G3697">
        <v>1127762</v>
      </c>
      <c r="H3697" t="s">
        <v>9681</v>
      </c>
    </row>
    <row r="3698" spans="1:8" x14ac:dyDescent="0.3">
      <c r="A3698">
        <v>1130284</v>
      </c>
      <c r="B3698">
        <v>4682.1000000000004</v>
      </c>
      <c r="C3698">
        <v>32</v>
      </c>
      <c r="D3698">
        <v>-30.040088900000001</v>
      </c>
      <c r="E3698">
        <v>-51.127116200000003</v>
      </c>
      <c r="F3698" t="s">
        <v>9418</v>
      </c>
      <c r="G3698">
        <v>1130284</v>
      </c>
      <c r="H3698" t="s">
        <v>9649</v>
      </c>
    </row>
    <row r="3699" spans="1:8" x14ac:dyDescent="0.3">
      <c r="A3699">
        <v>1130966</v>
      </c>
      <c r="B3699">
        <v>86285.21</v>
      </c>
      <c r="C3699">
        <v>63</v>
      </c>
      <c r="D3699">
        <v>-15.798690000000001</v>
      </c>
      <c r="E3699">
        <v>-47.952542000000001</v>
      </c>
      <c r="F3699" t="s">
        <v>9418</v>
      </c>
      <c r="G3699">
        <v>1130966</v>
      </c>
      <c r="H3699" t="s">
        <v>9688</v>
      </c>
    </row>
    <row r="3700" spans="1:8" x14ac:dyDescent="0.3">
      <c r="A3700">
        <v>1133230</v>
      </c>
      <c r="B3700">
        <v>25159.910000000003</v>
      </c>
      <c r="C3700">
        <v>77</v>
      </c>
      <c r="D3700">
        <v>-3.7441046999999998</v>
      </c>
      <c r="E3700">
        <v>-38.474959499999997</v>
      </c>
      <c r="F3700" t="s">
        <v>9418</v>
      </c>
      <c r="G3700">
        <v>1133230</v>
      </c>
      <c r="H3700" t="s">
        <v>9664</v>
      </c>
    </row>
    <row r="3701" spans="1:8" x14ac:dyDescent="0.3">
      <c r="A3701">
        <v>1134865</v>
      </c>
      <c r="B3701">
        <v>6244.840000000002</v>
      </c>
      <c r="C3701">
        <v>24</v>
      </c>
      <c r="D3701">
        <v>-23.608642499999998</v>
      </c>
      <c r="E3701">
        <v>-46.922728300000003</v>
      </c>
      <c r="F3701" t="s">
        <v>9418</v>
      </c>
      <c r="G3701">
        <v>1134865</v>
      </c>
      <c r="H3701" t="s">
        <v>7564</v>
      </c>
    </row>
    <row r="3702" spans="1:8" x14ac:dyDescent="0.3">
      <c r="A3702">
        <v>1141382</v>
      </c>
      <c r="B3702">
        <v>16040.9</v>
      </c>
      <c r="C3702">
        <v>51</v>
      </c>
      <c r="D3702">
        <v>-15.795731999999999</v>
      </c>
      <c r="E3702">
        <v>-47.946347000000003</v>
      </c>
      <c r="F3702" t="s">
        <v>9418</v>
      </c>
      <c r="G3702">
        <v>1141382</v>
      </c>
      <c r="H3702" t="s">
        <v>9689</v>
      </c>
    </row>
    <row r="3703" spans="1:8" x14ac:dyDescent="0.3">
      <c r="A3703">
        <v>1142428</v>
      </c>
      <c r="B3703">
        <v>952.58</v>
      </c>
      <c r="C3703">
        <v>1</v>
      </c>
      <c r="D3703">
        <v>-3.0929079000000002</v>
      </c>
      <c r="E3703">
        <v>-60.009359999999901</v>
      </c>
      <c r="F3703" t="s">
        <v>9418</v>
      </c>
      <c r="G3703">
        <v>1142428</v>
      </c>
      <c r="H3703" t="s">
        <v>9620</v>
      </c>
    </row>
    <row r="3704" spans="1:8" x14ac:dyDescent="0.3">
      <c r="A3704">
        <v>1143565</v>
      </c>
      <c r="B3704">
        <v>32143.119999999999</v>
      </c>
      <c r="C3704">
        <v>24</v>
      </c>
      <c r="D3704">
        <v>-9.4397938999999997</v>
      </c>
      <c r="E3704">
        <v>-40.495865999999999</v>
      </c>
      <c r="F3704" t="s">
        <v>9418</v>
      </c>
      <c r="G3704">
        <v>1143565</v>
      </c>
      <c r="H3704" t="s">
        <v>146</v>
      </c>
    </row>
    <row r="3705" spans="1:8" x14ac:dyDescent="0.3">
      <c r="A3705">
        <v>1144046</v>
      </c>
      <c r="B3705">
        <v>966.51</v>
      </c>
      <c r="C3705">
        <v>10</v>
      </c>
      <c r="D3705">
        <v>-9.6462506999999995</v>
      </c>
      <c r="E3705">
        <v>-35.713773799999998</v>
      </c>
      <c r="F3705" t="s">
        <v>9418</v>
      </c>
      <c r="G3705">
        <v>1144046</v>
      </c>
      <c r="H3705" t="s">
        <v>9395</v>
      </c>
    </row>
    <row r="3706" spans="1:8" x14ac:dyDescent="0.3">
      <c r="A3706">
        <v>1151006</v>
      </c>
      <c r="B3706">
        <v>23064.489999999998</v>
      </c>
      <c r="C3706">
        <v>103</v>
      </c>
      <c r="D3706">
        <v>-29.998996000000002</v>
      </c>
      <c r="E3706">
        <v>-51.132652999999998</v>
      </c>
      <c r="F3706" t="s">
        <v>9418</v>
      </c>
      <c r="G3706">
        <v>1151006</v>
      </c>
      <c r="H3706" t="s">
        <v>9584</v>
      </c>
    </row>
    <row r="3707" spans="1:8" x14ac:dyDescent="0.3">
      <c r="A3707">
        <v>1155933</v>
      </c>
      <c r="B3707">
        <v>288.68999999999994</v>
      </c>
      <c r="C3707">
        <v>4</v>
      </c>
      <c r="D3707">
        <v>-9.6588709000000001</v>
      </c>
      <c r="E3707">
        <v>-35.706366899999999</v>
      </c>
      <c r="F3707" t="s">
        <v>9418</v>
      </c>
      <c r="G3707">
        <v>1155933</v>
      </c>
      <c r="H3707" t="s">
        <v>9395</v>
      </c>
    </row>
    <row r="3708" spans="1:8" x14ac:dyDescent="0.3">
      <c r="A3708">
        <v>1156096</v>
      </c>
      <c r="B3708">
        <v>173399.94000000003</v>
      </c>
      <c r="C3708">
        <v>145</v>
      </c>
      <c r="D3708">
        <v>-8.2969408999999992</v>
      </c>
      <c r="E3708">
        <v>-35.971905900000003</v>
      </c>
      <c r="F3708" t="s">
        <v>9418</v>
      </c>
      <c r="G3708">
        <v>1156096</v>
      </c>
      <c r="H3708" t="s">
        <v>75</v>
      </c>
    </row>
    <row r="3709" spans="1:8" x14ac:dyDescent="0.3">
      <c r="A3709">
        <v>1157091</v>
      </c>
      <c r="B3709">
        <v>33895.86</v>
      </c>
      <c r="C3709">
        <v>93</v>
      </c>
      <c r="D3709">
        <v>-23.520202399999999</v>
      </c>
      <c r="E3709">
        <v>-46.5064086</v>
      </c>
      <c r="F3709" t="s">
        <v>9418</v>
      </c>
      <c r="G3709">
        <v>1157091</v>
      </c>
      <c r="H3709" t="s">
        <v>9690</v>
      </c>
    </row>
    <row r="3710" spans="1:8" x14ac:dyDescent="0.3">
      <c r="A3710">
        <v>1178986</v>
      </c>
      <c r="B3710">
        <v>5268.2200000000012</v>
      </c>
      <c r="C3710">
        <v>27</v>
      </c>
      <c r="D3710">
        <v>-13.005509200000001</v>
      </c>
      <c r="E3710">
        <v>-38.528669800000003</v>
      </c>
      <c r="F3710" t="s">
        <v>9418</v>
      </c>
      <c r="G3710">
        <v>1178986</v>
      </c>
      <c r="H3710" t="s">
        <v>9652</v>
      </c>
    </row>
    <row r="3711" spans="1:8" x14ac:dyDescent="0.3">
      <c r="A3711">
        <v>1211073</v>
      </c>
      <c r="B3711">
        <v>39300.149999999987</v>
      </c>
      <c r="C3711">
        <v>80</v>
      </c>
      <c r="D3711">
        <v>-3.7955136999999999</v>
      </c>
      <c r="E3711">
        <v>-38.4901664</v>
      </c>
      <c r="F3711" t="s">
        <v>9418</v>
      </c>
      <c r="G3711">
        <v>1211073</v>
      </c>
      <c r="H3711" t="s">
        <v>9471</v>
      </c>
    </row>
    <row r="3712" spans="1:8" x14ac:dyDescent="0.3">
      <c r="A3712">
        <v>1211374</v>
      </c>
      <c r="B3712">
        <v>23062.600000000006</v>
      </c>
      <c r="C3712">
        <v>51</v>
      </c>
      <c r="D3712">
        <v>-3.7426892999999999</v>
      </c>
      <c r="E3712">
        <v>-38.509444799999997</v>
      </c>
      <c r="F3712" t="s">
        <v>9418</v>
      </c>
      <c r="G3712">
        <v>1211374</v>
      </c>
      <c r="H3712" t="s">
        <v>415</v>
      </c>
    </row>
    <row r="3713" spans="1:8" x14ac:dyDescent="0.3">
      <c r="A3713">
        <v>1211922</v>
      </c>
      <c r="B3713">
        <v>16440.46</v>
      </c>
      <c r="C3713">
        <v>2</v>
      </c>
      <c r="D3713">
        <v>-19.864957199999999</v>
      </c>
      <c r="E3713">
        <v>-44.0488936</v>
      </c>
      <c r="F3713" t="s">
        <v>9418</v>
      </c>
      <c r="G3713">
        <v>1211922</v>
      </c>
      <c r="H3713" t="s">
        <v>9691</v>
      </c>
    </row>
    <row r="3714" spans="1:8" x14ac:dyDescent="0.3">
      <c r="A3714">
        <v>1213260</v>
      </c>
      <c r="B3714">
        <v>271.41000000000003</v>
      </c>
      <c r="C3714">
        <v>2</v>
      </c>
      <c r="D3714">
        <v>-23.540980399999999</v>
      </c>
      <c r="E3714">
        <v>-46.650882199999998</v>
      </c>
      <c r="F3714" t="s">
        <v>9418</v>
      </c>
      <c r="G3714">
        <v>1213260</v>
      </c>
      <c r="H3714" t="s">
        <v>9692</v>
      </c>
    </row>
    <row r="3715" spans="1:8" x14ac:dyDescent="0.3">
      <c r="A3715">
        <v>1214048</v>
      </c>
      <c r="B3715">
        <v>9651.2499999999964</v>
      </c>
      <c r="C3715">
        <v>28</v>
      </c>
      <c r="D3715">
        <v>-23.4848499</v>
      </c>
      <c r="E3715">
        <v>-46.430903699999902</v>
      </c>
      <c r="F3715" t="s">
        <v>9418</v>
      </c>
      <c r="G3715">
        <v>1214048</v>
      </c>
      <c r="H3715" t="s">
        <v>9693</v>
      </c>
    </row>
    <row r="3716" spans="1:8" x14ac:dyDescent="0.3">
      <c r="A3716">
        <v>1214615</v>
      </c>
      <c r="B3716">
        <v>151117.92000000001</v>
      </c>
      <c r="C3716">
        <v>88</v>
      </c>
      <c r="D3716">
        <v>-23.477231100000001</v>
      </c>
      <c r="E3716">
        <v>-46.6457525</v>
      </c>
      <c r="F3716" t="s">
        <v>9418</v>
      </c>
      <c r="G3716">
        <v>1214615</v>
      </c>
      <c r="H3716" t="s">
        <v>9694</v>
      </c>
    </row>
    <row r="3717" spans="1:8" x14ac:dyDescent="0.3">
      <c r="A3717">
        <v>1302415</v>
      </c>
      <c r="B3717">
        <v>9387.5</v>
      </c>
      <c r="C3717">
        <v>34</v>
      </c>
      <c r="D3717">
        <v>-22.83211</v>
      </c>
      <c r="E3717">
        <v>-47.272099900000001</v>
      </c>
      <c r="F3717" t="s">
        <v>9418</v>
      </c>
      <c r="G3717">
        <v>1302415</v>
      </c>
      <c r="H3717" t="s">
        <v>9548</v>
      </c>
    </row>
    <row r="3718" spans="1:8" x14ac:dyDescent="0.3">
      <c r="A3718">
        <v>1304080</v>
      </c>
      <c r="B3718">
        <v>44719.44</v>
      </c>
      <c r="C3718">
        <v>103</v>
      </c>
      <c r="D3718">
        <v>-3.8191210999999901</v>
      </c>
      <c r="E3718">
        <v>-38.497438899999999</v>
      </c>
      <c r="F3718" t="s">
        <v>9418</v>
      </c>
      <c r="G3718">
        <v>1304080</v>
      </c>
      <c r="H3718" t="s">
        <v>9664</v>
      </c>
    </row>
    <row r="3719" spans="1:8" x14ac:dyDescent="0.3">
      <c r="A3719">
        <v>1305334</v>
      </c>
      <c r="B3719">
        <v>18752.32</v>
      </c>
      <c r="C3719">
        <v>7</v>
      </c>
      <c r="D3719">
        <v>-22.828423600000001</v>
      </c>
      <c r="E3719">
        <v>-43.273682000000001</v>
      </c>
      <c r="F3719" t="s">
        <v>9418</v>
      </c>
      <c r="G3719">
        <v>1305334</v>
      </c>
      <c r="H3719" t="s">
        <v>9695</v>
      </c>
    </row>
    <row r="3720" spans="1:8" x14ac:dyDescent="0.3">
      <c r="A3720">
        <v>1306635</v>
      </c>
      <c r="B3720">
        <v>16273.120000000003</v>
      </c>
      <c r="C3720">
        <v>45</v>
      </c>
      <c r="D3720">
        <v>-23.584813499999999</v>
      </c>
      <c r="E3720">
        <v>-46.642019099999999</v>
      </c>
      <c r="F3720" t="s">
        <v>9418</v>
      </c>
      <c r="G3720">
        <v>1306635</v>
      </c>
      <c r="H3720" t="s">
        <v>9696</v>
      </c>
    </row>
    <row r="3721" spans="1:8" x14ac:dyDescent="0.3">
      <c r="A3721">
        <v>1314076</v>
      </c>
      <c r="B3721">
        <v>77662.340000000011</v>
      </c>
      <c r="C3721">
        <v>58</v>
      </c>
      <c r="D3721">
        <v>-23.767660500000002</v>
      </c>
      <c r="E3721">
        <v>-46.717508899999999</v>
      </c>
      <c r="F3721" t="s">
        <v>9418</v>
      </c>
      <c r="G3721">
        <v>1314076</v>
      </c>
      <c r="H3721" t="s">
        <v>75</v>
      </c>
    </row>
    <row r="3722" spans="1:8" x14ac:dyDescent="0.3">
      <c r="A3722">
        <v>1317865</v>
      </c>
      <c r="B3722">
        <v>6412.33</v>
      </c>
      <c r="C3722">
        <v>11</v>
      </c>
      <c r="D3722">
        <v>-7.2187361000000001</v>
      </c>
      <c r="E3722">
        <v>-39.324704699999998</v>
      </c>
      <c r="F3722" t="s">
        <v>9418</v>
      </c>
      <c r="G3722">
        <v>1317865</v>
      </c>
      <c r="H3722" t="s">
        <v>9408</v>
      </c>
    </row>
    <row r="3723" spans="1:8" x14ac:dyDescent="0.3">
      <c r="A3723">
        <v>1319195</v>
      </c>
      <c r="B3723">
        <v>78463.37</v>
      </c>
      <c r="C3723">
        <v>101</v>
      </c>
      <c r="D3723">
        <v>-12.9860147</v>
      </c>
      <c r="E3723">
        <v>-38.448431399999997</v>
      </c>
      <c r="F3723" t="s">
        <v>9418</v>
      </c>
      <c r="G3723">
        <v>1319195</v>
      </c>
      <c r="H3723" t="s">
        <v>9489</v>
      </c>
    </row>
    <row r="3724" spans="1:8" x14ac:dyDescent="0.3">
      <c r="A3724">
        <v>1319659</v>
      </c>
      <c r="B3724">
        <v>14568.130000000003</v>
      </c>
      <c r="C3724">
        <v>51</v>
      </c>
      <c r="D3724">
        <v>-3.0265384000000002</v>
      </c>
      <c r="E3724">
        <v>-60.001042400000003</v>
      </c>
      <c r="F3724" t="s">
        <v>9418</v>
      </c>
      <c r="G3724">
        <v>1319659</v>
      </c>
      <c r="H3724" t="s">
        <v>9619</v>
      </c>
    </row>
    <row r="3725" spans="1:8" x14ac:dyDescent="0.3">
      <c r="A3725">
        <v>1328957</v>
      </c>
      <c r="B3725">
        <v>960051.04</v>
      </c>
      <c r="C3725">
        <v>127</v>
      </c>
      <c r="D3725">
        <v>-12.900635599999999</v>
      </c>
      <c r="E3725">
        <v>-38.461061099999903</v>
      </c>
      <c r="F3725" t="s">
        <v>9418</v>
      </c>
      <c r="G3725">
        <v>1328957</v>
      </c>
      <c r="H3725" t="s">
        <v>9588</v>
      </c>
    </row>
    <row r="3726" spans="1:8" x14ac:dyDescent="0.3">
      <c r="A3726">
        <v>1328958</v>
      </c>
      <c r="B3726">
        <v>1911222.2200000002</v>
      </c>
      <c r="C3726">
        <v>282</v>
      </c>
      <c r="D3726">
        <v>-8.1576241999999901</v>
      </c>
      <c r="E3726">
        <v>-34.9696669</v>
      </c>
      <c r="F3726" t="s">
        <v>9418</v>
      </c>
      <c r="G3726">
        <v>1328958</v>
      </c>
      <c r="H3726" t="s">
        <v>9395</v>
      </c>
    </row>
    <row r="3727" spans="1:8" x14ac:dyDescent="0.3">
      <c r="A3727">
        <v>1328965</v>
      </c>
      <c r="B3727">
        <v>7852.2699999999986</v>
      </c>
      <c r="C3727">
        <v>42</v>
      </c>
      <c r="D3727">
        <v>-23.525674800000001</v>
      </c>
      <c r="E3727">
        <v>-46.732831900000001</v>
      </c>
      <c r="F3727" t="s">
        <v>9418</v>
      </c>
      <c r="G3727">
        <v>1328965</v>
      </c>
      <c r="H3727" t="s">
        <v>9697</v>
      </c>
    </row>
    <row r="3728" spans="1:8" x14ac:dyDescent="0.3">
      <c r="A3728">
        <v>1336386</v>
      </c>
      <c r="B3728">
        <v>878.1</v>
      </c>
      <c r="C3728">
        <v>9</v>
      </c>
      <c r="D3728">
        <v>-7.9941693999999996</v>
      </c>
      <c r="E3728">
        <v>-34.843263700000001</v>
      </c>
      <c r="F3728" t="s">
        <v>9418</v>
      </c>
      <c r="G3728">
        <v>1336386</v>
      </c>
      <c r="H3728" t="s">
        <v>9395</v>
      </c>
    </row>
    <row r="3729" spans="1:8" x14ac:dyDescent="0.3">
      <c r="A3729">
        <v>1336781</v>
      </c>
      <c r="B3729">
        <v>21626.43</v>
      </c>
      <c r="C3729">
        <v>64</v>
      </c>
      <c r="D3729">
        <v>-3.7598845000000001</v>
      </c>
      <c r="E3729">
        <v>-38.586257600000003</v>
      </c>
      <c r="F3729" t="s">
        <v>9418</v>
      </c>
      <c r="G3729">
        <v>1336781</v>
      </c>
      <c r="H3729" t="s">
        <v>9471</v>
      </c>
    </row>
    <row r="3730" spans="1:8" x14ac:dyDescent="0.3">
      <c r="A3730">
        <v>1337525</v>
      </c>
      <c r="B3730">
        <v>18469.150000000005</v>
      </c>
      <c r="C3730">
        <v>33</v>
      </c>
      <c r="D3730">
        <v>-23.646207100000002</v>
      </c>
      <c r="E3730">
        <v>-46.756535499999998</v>
      </c>
      <c r="F3730" t="s">
        <v>9418</v>
      </c>
      <c r="G3730">
        <v>1337525</v>
      </c>
      <c r="H3730" t="s">
        <v>9467</v>
      </c>
    </row>
    <row r="3731" spans="1:8" x14ac:dyDescent="0.3">
      <c r="A3731">
        <v>1338029</v>
      </c>
      <c r="B3731">
        <v>18250.699999999997</v>
      </c>
      <c r="C3731">
        <v>41</v>
      </c>
      <c r="D3731">
        <v>-22.430484799999999</v>
      </c>
      <c r="E3731">
        <v>-46.825905900000002</v>
      </c>
      <c r="F3731" t="s">
        <v>9418</v>
      </c>
      <c r="G3731">
        <v>1338029</v>
      </c>
      <c r="H3731" t="s">
        <v>9698</v>
      </c>
    </row>
    <row r="3732" spans="1:8" x14ac:dyDescent="0.3">
      <c r="A3732">
        <v>1338965</v>
      </c>
      <c r="B3732">
        <v>40387.990000000013</v>
      </c>
      <c r="C3732">
        <v>63</v>
      </c>
      <c r="D3732">
        <v>-7.2261778000000003</v>
      </c>
      <c r="E3732">
        <v>-39.396172200000002</v>
      </c>
      <c r="F3732" t="s">
        <v>9418</v>
      </c>
      <c r="G3732">
        <v>1338965</v>
      </c>
      <c r="H3732" t="s">
        <v>9445</v>
      </c>
    </row>
    <row r="3733" spans="1:8" x14ac:dyDescent="0.3">
      <c r="A3733">
        <v>1339353</v>
      </c>
      <c r="B3733">
        <v>58.56</v>
      </c>
      <c r="C3733">
        <v>1</v>
      </c>
      <c r="D3733">
        <v>-20.824916000000002</v>
      </c>
      <c r="E3733">
        <v>-49.3850677</v>
      </c>
      <c r="F3733" t="s">
        <v>9418</v>
      </c>
      <c r="G3733">
        <v>1339353</v>
      </c>
      <c r="H3733" t="s">
        <v>9420</v>
      </c>
    </row>
    <row r="3734" spans="1:8" x14ac:dyDescent="0.3">
      <c r="A3734">
        <v>1339399</v>
      </c>
      <c r="B3734">
        <v>26844.360000000004</v>
      </c>
      <c r="C3734">
        <v>66</v>
      </c>
      <c r="D3734">
        <v>-3.8324400999999999</v>
      </c>
      <c r="E3734">
        <v>-38.552911100000003</v>
      </c>
      <c r="F3734" t="s">
        <v>9418</v>
      </c>
      <c r="G3734">
        <v>1339399</v>
      </c>
      <c r="H3734" t="s">
        <v>9471</v>
      </c>
    </row>
    <row r="3735" spans="1:8" x14ac:dyDescent="0.3">
      <c r="A3735">
        <v>1340867</v>
      </c>
      <c r="B3735">
        <v>7064.6100000000006</v>
      </c>
      <c r="C3735">
        <v>39</v>
      </c>
      <c r="D3735">
        <v>-23.546947299999999</v>
      </c>
      <c r="E3735">
        <v>-46.550469199999903</v>
      </c>
      <c r="F3735" t="s">
        <v>9418</v>
      </c>
      <c r="G3735">
        <v>1340867</v>
      </c>
      <c r="H3735" t="s">
        <v>7589</v>
      </c>
    </row>
    <row r="3736" spans="1:8" x14ac:dyDescent="0.3">
      <c r="A3736">
        <v>1358006</v>
      </c>
      <c r="B3736">
        <v>30655.69</v>
      </c>
      <c r="C3736">
        <v>92</v>
      </c>
      <c r="D3736">
        <v>-9.5888562000000004</v>
      </c>
      <c r="E3736">
        <v>-35.729207500000001</v>
      </c>
      <c r="F3736" t="s">
        <v>9418</v>
      </c>
      <c r="G3736">
        <v>1358006</v>
      </c>
      <c r="H3736" t="s">
        <v>9489</v>
      </c>
    </row>
    <row r="3737" spans="1:8" x14ac:dyDescent="0.3">
      <c r="A3737">
        <v>1360331</v>
      </c>
      <c r="B3737">
        <v>28153.659999999993</v>
      </c>
      <c r="C3737">
        <v>97</v>
      </c>
      <c r="D3737">
        <v>-9.6294255</v>
      </c>
      <c r="E3737">
        <v>-35.6997298</v>
      </c>
      <c r="F3737" t="s">
        <v>9418</v>
      </c>
      <c r="G3737">
        <v>1360331</v>
      </c>
      <c r="H3737" t="s">
        <v>9489</v>
      </c>
    </row>
    <row r="3738" spans="1:8" x14ac:dyDescent="0.3">
      <c r="A3738">
        <v>1360587</v>
      </c>
      <c r="B3738">
        <v>1050.9499999999998</v>
      </c>
      <c r="C3738">
        <v>11</v>
      </c>
      <c r="D3738">
        <v>-23.5496427</v>
      </c>
      <c r="E3738">
        <v>-46.645537300000001</v>
      </c>
      <c r="F3738" t="s">
        <v>9418</v>
      </c>
      <c r="G3738">
        <v>1360587</v>
      </c>
      <c r="H3738" t="s">
        <v>9699</v>
      </c>
    </row>
    <row r="3739" spans="1:8" x14ac:dyDescent="0.3">
      <c r="A3739">
        <v>1361831</v>
      </c>
      <c r="B3739">
        <v>5045.03</v>
      </c>
      <c r="C3739">
        <v>36</v>
      </c>
      <c r="D3739">
        <v>-23.633180899999999</v>
      </c>
      <c r="E3739">
        <v>-46.728935800000002</v>
      </c>
      <c r="F3739" t="s">
        <v>9418</v>
      </c>
      <c r="G3739">
        <v>1361831</v>
      </c>
      <c r="H3739" t="s">
        <v>9700</v>
      </c>
    </row>
    <row r="3740" spans="1:8" x14ac:dyDescent="0.3">
      <c r="A3740">
        <v>1362493</v>
      </c>
      <c r="B3740">
        <v>274.46000000000004</v>
      </c>
      <c r="C3740">
        <v>2</v>
      </c>
      <c r="D3740">
        <v>-5.7605696000000002</v>
      </c>
      <c r="E3740">
        <v>-35.249058699999999</v>
      </c>
      <c r="F3740" t="s">
        <v>9418</v>
      </c>
      <c r="G3740">
        <v>1362493</v>
      </c>
      <c r="H3740" t="s">
        <v>415</v>
      </c>
    </row>
    <row r="3741" spans="1:8" x14ac:dyDescent="0.3">
      <c r="A3741">
        <v>1363098</v>
      </c>
      <c r="B3741">
        <v>8131.1199999999981</v>
      </c>
      <c r="C3741">
        <v>33</v>
      </c>
      <c r="D3741">
        <v>-22.346229399999999</v>
      </c>
      <c r="E3741">
        <v>-46.936623999999902</v>
      </c>
      <c r="F3741" t="s">
        <v>9418</v>
      </c>
      <c r="G3741">
        <v>1363098</v>
      </c>
      <c r="H3741" t="s">
        <v>9575</v>
      </c>
    </row>
    <row r="3742" spans="1:8" x14ac:dyDescent="0.3">
      <c r="A3742">
        <v>1363226</v>
      </c>
      <c r="B3742">
        <v>86049.010000000009</v>
      </c>
      <c r="C3742">
        <v>102</v>
      </c>
      <c r="D3742">
        <v>-12.9151586</v>
      </c>
      <c r="E3742">
        <v>-38.400575500000002</v>
      </c>
      <c r="F3742" t="s">
        <v>9418</v>
      </c>
      <c r="G3742">
        <v>1363226</v>
      </c>
      <c r="H3742" t="s">
        <v>75</v>
      </c>
    </row>
    <row r="3743" spans="1:8" x14ac:dyDescent="0.3">
      <c r="A3743">
        <v>1365086</v>
      </c>
      <c r="B3743">
        <v>79836.23000000001</v>
      </c>
      <c r="C3743">
        <v>176</v>
      </c>
      <c r="D3743">
        <v>-7.1099014999999897</v>
      </c>
      <c r="E3743">
        <v>-34.832125599999998</v>
      </c>
      <c r="F3743" t="s">
        <v>9418</v>
      </c>
      <c r="G3743">
        <v>1365086</v>
      </c>
      <c r="H3743" t="s">
        <v>9701</v>
      </c>
    </row>
    <row r="3744" spans="1:8" x14ac:dyDescent="0.3">
      <c r="A3744">
        <v>1365683</v>
      </c>
      <c r="B3744">
        <v>8278.98</v>
      </c>
      <c r="C3744">
        <v>40</v>
      </c>
      <c r="D3744">
        <v>-25.432239299999999</v>
      </c>
      <c r="E3744">
        <v>-49.246256099999997</v>
      </c>
      <c r="F3744" t="s">
        <v>9418</v>
      </c>
      <c r="G3744">
        <v>1365683</v>
      </c>
      <c r="H3744" t="s">
        <v>9579</v>
      </c>
    </row>
    <row r="3745" spans="1:8" x14ac:dyDescent="0.3">
      <c r="A3745">
        <v>1370372</v>
      </c>
      <c r="B3745">
        <v>11441.519999999999</v>
      </c>
      <c r="C3745">
        <v>46</v>
      </c>
      <c r="D3745">
        <v>-22.401520399999999</v>
      </c>
      <c r="E3745">
        <v>-47.5684082</v>
      </c>
      <c r="F3745" t="s">
        <v>9418</v>
      </c>
      <c r="G3745">
        <v>1370372</v>
      </c>
      <c r="H3745" t="s">
        <v>9702</v>
      </c>
    </row>
    <row r="3746" spans="1:8" x14ac:dyDescent="0.3">
      <c r="A3746">
        <v>1370377</v>
      </c>
      <c r="B3746">
        <v>3927.72</v>
      </c>
      <c r="C3746">
        <v>15</v>
      </c>
      <c r="D3746">
        <v>-23.006946299999999</v>
      </c>
      <c r="E3746">
        <v>-46.835420300000003</v>
      </c>
      <c r="F3746" t="s">
        <v>9418</v>
      </c>
      <c r="G3746">
        <v>1370377</v>
      </c>
      <c r="H3746" t="s">
        <v>9702</v>
      </c>
    </row>
    <row r="3747" spans="1:8" x14ac:dyDescent="0.3">
      <c r="A3747">
        <v>1370418</v>
      </c>
      <c r="B3747">
        <v>2021.12</v>
      </c>
      <c r="C3747">
        <v>9</v>
      </c>
      <c r="D3747">
        <v>-7.9049269999999998</v>
      </c>
      <c r="E3747">
        <v>-34.900112999999997</v>
      </c>
      <c r="F3747" t="s">
        <v>9418</v>
      </c>
      <c r="G3747">
        <v>1370418</v>
      </c>
      <c r="H3747" t="s">
        <v>956</v>
      </c>
    </row>
    <row r="3748" spans="1:8" x14ac:dyDescent="0.3">
      <c r="A3748">
        <v>1370439</v>
      </c>
      <c r="B3748">
        <v>14296.339999999998</v>
      </c>
      <c r="C3748">
        <v>40</v>
      </c>
      <c r="D3748">
        <v>-22.919103499999999</v>
      </c>
      <c r="E3748">
        <v>-47.1099532</v>
      </c>
      <c r="F3748" t="s">
        <v>9418</v>
      </c>
      <c r="G3748">
        <v>1370439</v>
      </c>
      <c r="H3748" t="s">
        <v>9702</v>
      </c>
    </row>
    <row r="3749" spans="1:8" x14ac:dyDescent="0.3">
      <c r="A3749">
        <v>1371287</v>
      </c>
      <c r="B3749">
        <v>31567.499999999996</v>
      </c>
      <c r="C3749">
        <v>80</v>
      </c>
      <c r="D3749">
        <v>-23.655218600000001</v>
      </c>
      <c r="E3749">
        <v>-46.595244899999997</v>
      </c>
      <c r="F3749" t="s">
        <v>9418</v>
      </c>
      <c r="G3749">
        <v>1371287</v>
      </c>
      <c r="H3749" t="s">
        <v>451</v>
      </c>
    </row>
    <row r="3750" spans="1:8" x14ac:dyDescent="0.3">
      <c r="A3750">
        <v>1402605</v>
      </c>
      <c r="B3750">
        <v>22826.510000000013</v>
      </c>
      <c r="C3750">
        <v>60</v>
      </c>
      <c r="D3750">
        <v>-12.997611900000001</v>
      </c>
      <c r="E3750">
        <v>-38.463203399999998</v>
      </c>
      <c r="F3750" t="s">
        <v>9418</v>
      </c>
      <c r="G3750">
        <v>1402605</v>
      </c>
      <c r="H3750" t="s">
        <v>9420</v>
      </c>
    </row>
    <row r="3751" spans="1:8" x14ac:dyDescent="0.3">
      <c r="A3751">
        <v>1418763</v>
      </c>
      <c r="B3751">
        <v>1972.6799999999998</v>
      </c>
      <c r="C3751">
        <v>11</v>
      </c>
      <c r="D3751">
        <v>-23.611743000000001</v>
      </c>
      <c r="E3751">
        <v>-46.838945299999999</v>
      </c>
      <c r="F3751" t="s">
        <v>9418</v>
      </c>
      <c r="G3751">
        <v>1418763</v>
      </c>
      <c r="H3751" t="s">
        <v>7608</v>
      </c>
    </row>
    <row r="3752" spans="1:8" x14ac:dyDescent="0.3">
      <c r="A3752">
        <v>1421781</v>
      </c>
      <c r="B3752">
        <v>4178.2</v>
      </c>
      <c r="C3752">
        <v>18</v>
      </c>
      <c r="D3752">
        <v>-23.500183</v>
      </c>
      <c r="E3752">
        <v>-46.795922900000001</v>
      </c>
      <c r="F3752" t="s">
        <v>9418</v>
      </c>
      <c r="G3752">
        <v>1421781</v>
      </c>
      <c r="H3752" t="s">
        <v>7629</v>
      </c>
    </row>
    <row r="3753" spans="1:8" x14ac:dyDescent="0.3">
      <c r="A3753">
        <v>1421907</v>
      </c>
      <c r="B3753">
        <v>6267.1299999999992</v>
      </c>
      <c r="C3753">
        <v>35</v>
      </c>
      <c r="D3753">
        <v>-25.4258484</v>
      </c>
      <c r="E3753">
        <v>-49.299532300000003</v>
      </c>
      <c r="F3753" t="s">
        <v>9418</v>
      </c>
      <c r="G3753">
        <v>1421907</v>
      </c>
      <c r="H3753" t="s">
        <v>9581</v>
      </c>
    </row>
    <row r="3754" spans="1:8" x14ac:dyDescent="0.3">
      <c r="A3754">
        <v>1428622</v>
      </c>
      <c r="B3754">
        <v>4918.9800000000005</v>
      </c>
      <c r="C3754">
        <v>27</v>
      </c>
      <c r="D3754">
        <v>-29.829717200000001</v>
      </c>
      <c r="E3754">
        <v>-51.160069100000001</v>
      </c>
      <c r="F3754" t="s">
        <v>9418</v>
      </c>
      <c r="G3754">
        <v>1428622</v>
      </c>
      <c r="H3754" t="s">
        <v>9684</v>
      </c>
    </row>
    <row r="3755" spans="1:8" x14ac:dyDescent="0.3">
      <c r="A3755">
        <v>1429609</v>
      </c>
      <c r="B3755">
        <v>16694.829999999998</v>
      </c>
      <c r="C3755">
        <v>48</v>
      </c>
      <c r="D3755">
        <v>-23.0119398</v>
      </c>
      <c r="E3755">
        <v>-46.843594499999902</v>
      </c>
      <c r="F3755" t="s">
        <v>9418</v>
      </c>
      <c r="G3755">
        <v>1429609</v>
      </c>
      <c r="H3755" t="s">
        <v>9702</v>
      </c>
    </row>
    <row r="3756" spans="1:8" x14ac:dyDescent="0.3">
      <c r="A3756">
        <v>1431801</v>
      </c>
      <c r="B3756">
        <v>4914.0599999999995</v>
      </c>
      <c r="C3756">
        <v>22</v>
      </c>
      <c r="D3756">
        <v>-19.899252499999999</v>
      </c>
      <c r="E3756">
        <v>-44.000407299999999</v>
      </c>
      <c r="F3756" t="s">
        <v>9418</v>
      </c>
      <c r="G3756">
        <v>1431801</v>
      </c>
      <c r="H3756" t="s">
        <v>9428</v>
      </c>
    </row>
    <row r="3757" spans="1:8" x14ac:dyDescent="0.3">
      <c r="A3757">
        <v>1439789</v>
      </c>
      <c r="B3757">
        <v>4464.6799999999994</v>
      </c>
      <c r="C3757">
        <v>18</v>
      </c>
      <c r="D3757">
        <v>-19.985876900000001</v>
      </c>
      <c r="E3757">
        <v>-43.847229200000001</v>
      </c>
      <c r="F3757" t="s">
        <v>9418</v>
      </c>
      <c r="G3757">
        <v>1439789</v>
      </c>
      <c r="H3757" t="s">
        <v>9428</v>
      </c>
    </row>
    <row r="3758" spans="1:8" x14ac:dyDescent="0.3">
      <c r="A3758">
        <v>1440393</v>
      </c>
      <c r="B3758">
        <v>4730.7299999999996</v>
      </c>
      <c r="C3758">
        <v>23</v>
      </c>
      <c r="D3758">
        <v>-19.925038199999999</v>
      </c>
      <c r="E3758">
        <v>-43.971513899999998</v>
      </c>
      <c r="F3758" t="s">
        <v>9418</v>
      </c>
      <c r="G3758">
        <v>1440393</v>
      </c>
      <c r="H3758" t="s">
        <v>9428</v>
      </c>
    </row>
    <row r="3759" spans="1:8" x14ac:dyDescent="0.3">
      <c r="A3759">
        <v>1441618</v>
      </c>
      <c r="B3759">
        <v>19983.490000000005</v>
      </c>
      <c r="C3759">
        <v>48</v>
      </c>
      <c r="D3759">
        <v>-22.78096</v>
      </c>
      <c r="E3759">
        <v>-47.141994999999902</v>
      </c>
      <c r="F3759" t="s">
        <v>9418</v>
      </c>
      <c r="G3759">
        <v>1441618</v>
      </c>
      <c r="H3759" t="s">
        <v>9548</v>
      </c>
    </row>
    <row r="3760" spans="1:8" x14ac:dyDescent="0.3">
      <c r="A3760">
        <v>1441640</v>
      </c>
      <c r="B3760">
        <v>44901.31</v>
      </c>
      <c r="C3760">
        <v>76</v>
      </c>
      <c r="D3760">
        <v>-3.1151032999999999</v>
      </c>
      <c r="E3760">
        <v>-60.050547100000003</v>
      </c>
      <c r="F3760" t="s">
        <v>9418</v>
      </c>
      <c r="G3760">
        <v>1441640</v>
      </c>
      <c r="H3760" t="s">
        <v>9619</v>
      </c>
    </row>
    <row r="3761" spans="1:8" x14ac:dyDescent="0.3">
      <c r="A3761">
        <v>1482871</v>
      </c>
      <c r="B3761">
        <v>12703.92</v>
      </c>
      <c r="C3761">
        <v>52</v>
      </c>
      <c r="D3761">
        <v>-9.6462506999999995</v>
      </c>
      <c r="E3761">
        <v>-35.713773799999998</v>
      </c>
      <c r="F3761" t="s">
        <v>9418</v>
      </c>
      <c r="G3761">
        <v>1482871</v>
      </c>
      <c r="H3761" t="s">
        <v>9420</v>
      </c>
    </row>
    <row r="3762" spans="1:8" x14ac:dyDescent="0.3">
      <c r="A3762">
        <v>1489016</v>
      </c>
      <c r="B3762">
        <v>415.34999999999991</v>
      </c>
      <c r="C3762">
        <v>3</v>
      </c>
      <c r="D3762">
        <v>-12.817623599999999</v>
      </c>
      <c r="E3762">
        <v>-38.403946300000001</v>
      </c>
      <c r="F3762" t="s">
        <v>9418</v>
      </c>
      <c r="G3762">
        <v>1489016</v>
      </c>
      <c r="H3762" t="s">
        <v>332</v>
      </c>
    </row>
    <row r="3763" spans="1:8" x14ac:dyDescent="0.3">
      <c r="A3763">
        <v>1489289</v>
      </c>
      <c r="B3763">
        <v>973.46999999999991</v>
      </c>
      <c r="C3763">
        <v>17</v>
      </c>
      <c r="D3763">
        <v>-8.0973237999999998</v>
      </c>
      <c r="E3763">
        <v>-34.930418600000003</v>
      </c>
      <c r="F3763" t="s">
        <v>9418</v>
      </c>
      <c r="G3763">
        <v>1489289</v>
      </c>
      <c r="H3763" t="s">
        <v>9395</v>
      </c>
    </row>
    <row r="3764" spans="1:8" x14ac:dyDescent="0.3">
      <c r="A3764">
        <v>1551003</v>
      </c>
      <c r="B3764">
        <v>1842.9999999999998</v>
      </c>
      <c r="C3764">
        <v>12</v>
      </c>
      <c r="D3764">
        <v>-23.534154300000001</v>
      </c>
      <c r="E3764">
        <v>-46.772185899999997</v>
      </c>
      <c r="F3764" t="s">
        <v>9418</v>
      </c>
      <c r="G3764">
        <v>1551003</v>
      </c>
      <c r="H3764" t="s">
        <v>9513</v>
      </c>
    </row>
    <row r="3765" spans="1:8" x14ac:dyDescent="0.3">
      <c r="A3765">
        <v>1595541</v>
      </c>
      <c r="B3765">
        <v>6352.0800000000017</v>
      </c>
      <c r="C3765">
        <v>30</v>
      </c>
      <c r="D3765">
        <v>-23.969276099999998</v>
      </c>
      <c r="E3765">
        <v>-46.396182499999902</v>
      </c>
      <c r="F3765" t="s">
        <v>9418</v>
      </c>
      <c r="G3765">
        <v>1595541</v>
      </c>
      <c r="H3765" t="s">
        <v>9703</v>
      </c>
    </row>
    <row r="3766" spans="1:8" x14ac:dyDescent="0.3">
      <c r="A3766">
        <v>1596902</v>
      </c>
      <c r="B3766">
        <v>1041.31</v>
      </c>
      <c r="C3766">
        <v>6</v>
      </c>
      <c r="D3766">
        <v>-12.985026100000001</v>
      </c>
      <c r="E3766">
        <v>-38.509633699999902</v>
      </c>
      <c r="F3766" t="s">
        <v>9418</v>
      </c>
      <c r="G3766">
        <v>1596902</v>
      </c>
      <c r="H3766" t="s">
        <v>9704</v>
      </c>
    </row>
    <row r="3767" spans="1:8" x14ac:dyDescent="0.3">
      <c r="A3767">
        <v>1601624</v>
      </c>
      <c r="B3767">
        <v>165.92</v>
      </c>
      <c r="C3767">
        <v>1</v>
      </c>
      <c r="D3767">
        <v>-10.934339400000001</v>
      </c>
      <c r="E3767">
        <v>-37.054321600000002</v>
      </c>
      <c r="F3767" t="s">
        <v>9418</v>
      </c>
      <c r="G3767">
        <v>1601624</v>
      </c>
      <c r="H3767" t="s">
        <v>9588</v>
      </c>
    </row>
    <row r="3768" spans="1:8" x14ac:dyDescent="0.3">
      <c r="A3768">
        <v>1623887</v>
      </c>
      <c r="B3768">
        <v>20350.390000000003</v>
      </c>
      <c r="C3768">
        <v>103</v>
      </c>
      <c r="D3768">
        <v>-22.3120905</v>
      </c>
      <c r="E3768">
        <v>-49.071485099999997</v>
      </c>
      <c r="F3768" t="s">
        <v>9418</v>
      </c>
      <c r="G3768">
        <v>1623887</v>
      </c>
      <c r="H3768" t="s">
        <v>9530</v>
      </c>
    </row>
    <row r="3769" spans="1:8" x14ac:dyDescent="0.3">
      <c r="A3769">
        <v>1623891</v>
      </c>
      <c r="B3769">
        <v>85299.599999999977</v>
      </c>
      <c r="C3769">
        <v>55</v>
      </c>
      <c r="D3769">
        <v>-23.602459700000001</v>
      </c>
      <c r="E3769">
        <v>-46.917884000000001</v>
      </c>
      <c r="F3769" t="s">
        <v>9418</v>
      </c>
      <c r="G3769">
        <v>1623891</v>
      </c>
      <c r="H3769" t="s">
        <v>75</v>
      </c>
    </row>
    <row r="3770" spans="1:8" x14ac:dyDescent="0.3">
      <c r="A3770">
        <v>1624030</v>
      </c>
      <c r="B3770">
        <v>402.70000000000005</v>
      </c>
      <c r="C3770">
        <v>6</v>
      </c>
      <c r="D3770">
        <v>-23.205450200000001</v>
      </c>
      <c r="E3770">
        <v>-45.905698600000001</v>
      </c>
      <c r="F3770" t="s">
        <v>9418</v>
      </c>
      <c r="G3770">
        <v>1624030</v>
      </c>
      <c r="H3770" t="s">
        <v>50</v>
      </c>
    </row>
    <row r="3771" spans="1:8" x14ac:dyDescent="0.3">
      <c r="A3771">
        <v>1645652</v>
      </c>
      <c r="B3771">
        <v>12630.1</v>
      </c>
      <c r="C3771">
        <v>17</v>
      </c>
      <c r="D3771">
        <v>-20.452893599999999</v>
      </c>
      <c r="E3771">
        <v>-54.594255699999998</v>
      </c>
      <c r="F3771" t="s">
        <v>9418</v>
      </c>
      <c r="G3771">
        <v>1645652</v>
      </c>
      <c r="H3771" t="s">
        <v>9705</v>
      </c>
    </row>
    <row r="3772" spans="1:8" x14ac:dyDescent="0.3">
      <c r="A3772">
        <v>1646020</v>
      </c>
      <c r="B3772">
        <v>20529.259999999998</v>
      </c>
      <c r="C3772">
        <v>36</v>
      </c>
      <c r="D3772">
        <v>-7.0442564999999897</v>
      </c>
      <c r="E3772">
        <v>-34.843186899999999</v>
      </c>
      <c r="F3772" t="s">
        <v>9418</v>
      </c>
      <c r="G3772">
        <v>1646020</v>
      </c>
      <c r="H3772" t="s">
        <v>9598</v>
      </c>
    </row>
    <row r="3773" spans="1:8" x14ac:dyDescent="0.3">
      <c r="A3773">
        <v>1657144</v>
      </c>
      <c r="B3773">
        <v>265.60000000000002</v>
      </c>
      <c r="C3773">
        <v>5</v>
      </c>
      <c r="D3773">
        <v>-23.189893399999999</v>
      </c>
      <c r="E3773">
        <v>-46.876344099999997</v>
      </c>
      <c r="F3773" t="s">
        <v>9418</v>
      </c>
      <c r="G3773">
        <v>1657144</v>
      </c>
      <c r="H3773" t="s">
        <v>50</v>
      </c>
    </row>
    <row r="3774" spans="1:8" x14ac:dyDescent="0.3">
      <c r="A3774">
        <v>1657429</v>
      </c>
      <c r="B3774">
        <v>87011.109999999971</v>
      </c>
      <c r="C3774">
        <v>154</v>
      </c>
      <c r="D3774">
        <v>-8.0580762000000004</v>
      </c>
      <c r="E3774">
        <v>-34.905418099999999</v>
      </c>
      <c r="F3774" t="s">
        <v>9418</v>
      </c>
      <c r="G3774">
        <v>1657429</v>
      </c>
      <c r="H3774" t="s">
        <v>50</v>
      </c>
    </row>
    <row r="3775" spans="1:8" x14ac:dyDescent="0.3">
      <c r="A3775">
        <v>1657925</v>
      </c>
      <c r="B3775">
        <v>3762.6200000000003</v>
      </c>
      <c r="C3775">
        <v>31</v>
      </c>
      <c r="D3775">
        <v>-30.031081199999999</v>
      </c>
      <c r="E3775">
        <v>-51.1065933</v>
      </c>
      <c r="F3775" t="s">
        <v>9418</v>
      </c>
      <c r="G3775">
        <v>1657925</v>
      </c>
      <c r="H3775" t="s">
        <v>9706</v>
      </c>
    </row>
    <row r="3776" spans="1:8" x14ac:dyDescent="0.3">
      <c r="A3776">
        <v>1658440</v>
      </c>
      <c r="B3776">
        <v>3067.83</v>
      </c>
      <c r="C3776">
        <v>26</v>
      </c>
      <c r="D3776">
        <v>-30.049548999999999</v>
      </c>
      <c r="E3776">
        <v>-51.086041999999999</v>
      </c>
      <c r="F3776" t="s">
        <v>9418</v>
      </c>
      <c r="G3776">
        <v>1658440</v>
      </c>
      <c r="H3776" t="s">
        <v>9706</v>
      </c>
    </row>
    <row r="3777" spans="1:8" x14ac:dyDescent="0.3">
      <c r="A3777">
        <v>1658511</v>
      </c>
      <c r="B3777">
        <v>7972.6699999999992</v>
      </c>
      <c r="C3777">
        <v>28</v>
      </c>
      <c r="D3777">
        <v>-15.851784800000001</v>
      </c>
      <c r="E3777">
        <v>-48.0418722</v>
      </c>
      <c r="F3777" t="s">
        <v>9418</v>
      </c>
      <c r="G3777">
        <v>1658511</v>
      </c>
      <c r="H3777" t="s">
        <v>9707</v>
      </c>
    </row>
    <row r="3778" spans="1:8" x14ac:dyDescent="0.3">
      <c r="A3778">
        <v>1658549</v>
      </c>
      <c r="B3778">
        <v>7684.3799999999992</v>
      </c>
      <c r="C3778">
        <v>22</v>
      </c>
      <c r="D3778">
        <v>-22.971881499999999</v>
      </c>
      <c r="E3778">
        <v>-43.385303399999998</v>
      </c>
      <c r="F3778" t="s">
        <v>9418</v>
      </c>
      <c r="G3778">
        <v>1658549</v>
      </c>
      <c r="H3778" t="s">
        <v>9483</v>
      </c>
    </row>
    <row r="3779" spans="1:8" x14ac:dyDescent="0.3">
      <c r="A3779">
        <v>1658766</v>
      </c>
      <c r="B3779">
        <v>9914.2300000000032</v>
      </c>
      <c r="C3779">
        <v>34</v>
      </c>
      <c r="D3779">
        <v>-16.021439099999998</v>
      </c>
      <c r="E3779">
        <v>-48.0498257</v>
      </c>
      <c r="F3779" t="s">
        <v>9418</v>
      </c>
      <c r="G3779">
        <v>1658766</v>
      </c>
      <c r="H3779" t="s">
        <v>9708</v>
      </c>
    </row>
    <row r="3780" spans="1:8" x14ac:dyDescent="0.3">
      <c r="A3780">
        <v>1658769</v>
      </c>
      <c r="B3780">
        <v>5787.5500000000011</v>
      </c>
      <c r="C3780">
        <v>27</v>
      </c>
      <c r="D3780">
        <v>-15.8071191</v>
      </c>
      <c r="E3780">
        <v>-47.933487399999997</v>
      </c>
      <c r="F3780" t="s">
        <v>9418</v>
      </c>
      <c r="G3780">
        <v>1658769</v>
      </c>
      <c r="H3780" t="s">
        <v>9709</v>
      </c>
    </row>
    <row r="3781" spans="1:8" x14ac:dyDescent="0.3">
      <c r="A3781">
        <v>1661426</v>
      </c>
      <c r="B3781">
        <v>8695.9500000000007</v>
      </c>
      <c r="C3781">
        <v>45</v>
      </c>
      <c r="D3781">
        <v>-23.166036999999999</v>
      </c>
      <c r="E3781">
        <v>-46.912129899999996</v>
      </c>
      <c r="F3781" t="s">
        <v>9418</v>
      </c>
      <c r="G3781">
        <v>1661426</v>
      </c>
      <c r="H3781" t="s">
        <v>7216</v>
      </c>
    </row>
    <row r="3782" spans="1:8" x14ac:dyDescent="0.3">
      <c r="A3782">
        <v>1664954</v>
      </c>
      <c r="B3782">
        <v>5668.99</v>
      </c>
      <c r="C3782">
        <v>28</v>
      </c>
      <c r="D3782">
        <v>-15.8704933</v>
      </c>
      <c r="E3782">
        <v>-47.968223599999902</v>
      </c>
      <c r="F3782" t="s">
        <v>9418</v>
      </c>
      <c r="G3782">
        <v>1664954</v>
      </c>
      <c r="H3782" t="s">
        <v>9710</v>
      </c>
    </row>
    <row r="3783" spans="1:8" x14ac:dyDescent="0.3">
      <c r="A3783">
        <v>1665021</v>
      </c>
      <c r="B3783">
        <v>699412.42000000039</v>
      </c>
      <c r="C3783">
        <v>240</v>
      </c>
      <c r="D3783">
        <v>-21.668679900000001</v>
      </c>
      <c r="E3783">
        <v>-49.740315299999999</v>
      </c>
      <c r="F3783" t="s">
        <v>9418</v>
      </c>
      <c r="G3783">
        <v>1665021</v>
      </c>
      <c r="H3783" t="s">
        <v>9711</v>
      </c>
    </row>
    <row r="3784" spans="1:8" x14ac:dyDescent="0.3">
      <c r="A3784">
        <v>1665171</v>
      </c>
      <c r="B3784">
        <v>5502.4600000000009</v>
      </c>
      <c r="C3784">
        <v>25</v>
      </c>
      <c r="D3784">
        <v>-15.8348399</v>
      </c>
      <c r="E3784">
        <v>-47.977264599999998</v>
      </c>
      <c r="F3784" t="s">
        <v>9418</v>
      </c>
      <c r="G3784">
        <v>1665171</v>
      </c>
      <c r="H3784" t="s">
        <v>9712</v>
      </c>
    </row>
    <row r="3785" spans="1:8" x14ac:dyDescent="0.3">
      <c r="A3785">
        <v>1740732</v>
      </c>
      <c r="B3785">
        <v>32251.089999999993</v>
      </c>
      <c r="C3785">
        <v>87</v>
      </c>
      <c r="D3785">
        <v>-3.7429315000000001</v>
      </c>
      <c r="E3785">
        <v>-38.5599889</v>
      </c>
      <c r="F3785" t="s">
        <v>9418</v>
      </c>
      <c r="G3785">
        <v>1740732</v>
      </c>
      <c r="H3785" t="s">
        <v>9664</v>
      </c>
    </row>
    <row r="3786" spans="1:8" x14ac:dyDescent="0.3">
      <c r="A3786">
        <v>1763283</v>
      </c>
      <c r="B3786">
        <v>8629.74</v>
      </c>
      <c r="C3786">
        <v>18</v>
      </c>
      <c r="D3786">
        <v>-20.4373155</v>
      </c>
      <c r="E3786">
        <v>-54.603794200000003</v>
      </c>
      <c r="F3786" t="s">
        <v>9418</v>
      </c>
      <c r="G3786">
        <v>1763283</v>
      </c>
      <c r="H3786" t="s">
        <v>9713</v>
      </c>
    </row>
    <row r="3787" spans="1:8" x14ac:dyDescent="0.3">
      <c r="A3787">
        <v>1763376</v>
      </c>
      <c r="B3787">
        <v>8365.5300000000007</v>
      </c>
      <c r="C3787">
        <v>17</v>
      </c>
      <c r="D3787">
        <v>-20.477445100000001</v>
      </c>
      <c r="E3787">
        <v>-54.593657099999902</v>
      </c>
      <c r="F3787" t="s">
        <v>9418</v>
      </c>
      <c r="G3787">
        <v>1763376</v>
      </c>
      <c r="H3787" t="s">
        <v>9705</v>
      </c>
    </row>
    <row r="3788" spans="1:8" x14ac:dyDescent="0.3">
      <c r="A3788">
        <v>1764298</v>
      </c>
      <c r="B3788">
        <v>30784.900000000009</v>
      </c>
      <c r="C3788">
        <v>106</v>
      </c>
      <c r="D3788">
        <v>-9.6488999999999994</v>
      </c>
      <c r="E3788">
        <v>-35.706081300000001</v>
      </c>
      <c r="F3788" t="s">
        <v>9418</v>
      </c>
      <c r="G3788">
        <v>1764298</v>
      </c>
      <c r="H3788" t="s">
        <v>9489</v>
      </c>
    </row>
    <row r="3789" spans="1:8" x14ac:dyDescent="0.3">
      <c r="A3789">
        <v>1765226</v>
      </c>
      <c r="B3789">
        <v>27925.759999999998</v>
      </c>
      <c r="C3789">
        <v>26</v>
      </c>
      <c r="D3789">
        <v>-16.1017072</v>
      </c>
      <c r="E3789">
        <v>-47.925162299999997</v>
      </c>
      <c r="F3789" t="s">
        <v>9418</v>
      </c>
      <c r="G3789">
        <v>1765226</v>
      </c>
      <c r="H3789" t="s">
        <v>9714</v>
      </c>
    </row>
    <row r="3790" spans="1:8" x14ac:dyDescent="0.3">
      <c r="A3790">
        <v>1766882</v>
      </c>
      <c r="B3790">
        <v>18291.989999999998</v>
      </c>
      <c r="C3790">
        <v>43</v>
      </c>
      <c r="D3790">
        <v>-23.455110399999999</v>
      </c>
      <c r="E3790">
        <v>-46.5330637</v>
      </c>
      <c r="F3790" t="s">
        <v>9418</v>
      </c>
      <c r="G3790">
        <v>1766882</v>
      </c>
      <c r="H3790" t="s">
        <v>451</v>
      </c>
    </row>
    <row r="3791" spans="1:8" x14ac:dyDescent="0.3">
      <c r="A3791">
        <v>1766903</v>
      </c>
      <c r="B3791">
        <v>35029.590000000011</v>
      </c>
      <c r="C3791">
        <v>76</v>
      </c>
      <c r="D3791">
        <v>-23.6696457</v>
      </c>
      <c r="E3791">
        <v>-46.535798300000003</v>
      </c>
      <c r="F3791" t="s">
        <v>9418</v>
      </c>
      <c r="G3791">
        <v>1766903</v>
      </c>
      <c r="H3791" t="s">
        <v>451</v>
      </c>
    </row>
    <row r="3792" spans="1:8" x14ac:dyDescent="0.3">
      <c r="A3792">
        <v>1767308</v>
      </c>
      <c r="B3792">
        <v>22277.359999999997</v>
      </c>
      <c r="C3792">
        <v>52</v>
      </c>
      <c r="D3792">
        <v>-23.536545499999999</v>
      </c>
      <c r="E3792">
        <v>-46.581287000000003</v>
      </c>
      <c r="F3792" t="s">
        <v>9418</v>
      </c>
      <c r="G3792">
        <v>1767308</v>
      </c>
      <c r="H3792" t="s">
        <v>451</v>
      </c>
    </row>
    <row r="3793" spans="1:8" x14ac:dyDescent="0.3">
      <c r="A3793">
        <v>1767804</v>
      </c>
      <c r="B3793">
        <v>25684.810000000009</v>
      </c>
      <c r="C3793">
        <v>60</v>
      </c>
      <c r="D3793">
        <v>-23.512642799999998</v>
      </c>
      <c r="E3793">
        <v>-46.655564699999999</v>
      </c>
      <c r="F3793" t="s">
        <v>9418</v>
      </c>
      <c r="G3793">
        <v>1767804</v>
      </c>
      <c r="H3793" t="s">
        <v>451</v>
      </c>
    </row>
    <row r="3794" spans="1:8" x14ac:dyDescent="0.3">
      <c r="A3794">
        <v>1774364</v>
      </c>
      <c r="B3794">
        <v>48028.249999999993</v>
      </c>
      <c r="C3794">
        <v>81</v>
      </c>
      <c r="D3794">
        <v>-23.4857713</v>
      </c>
      <c r="E3794">
        <v>-46.739426299999998</v>
      </c>
      <c r="F3794" t="s">
        <v>9418</v>
      </c>
      <c r="G3794">
        <v>1774364</v>
      </c>
      <c r="H3794" t="s">
        <v>415</v>
      </c>
    </row>
    <row r="3795" spans="1:8" x14ac:dyDescent="0.3">
      <c r="A3795">
        <v>1774474</v>
      </c>
      <c r="B3795">
        <v>72371.990000000005</v>
      </c>
      <c r="C3795">
        <v>89</v>
      </c>
      <c r="D3795">
        <v>-23.976754199999998</v>
      </c>
      <c r="E3795">
        <v>-46.310263300000003</v>
      </c>
      <c r="F3795" t="s">
        <v>9418</v>
      </c>
      <c r="G3795">
        <v>1774474</v>
      </c>
      <c r="H3795" t="s">
        <v>451</v>
      </c>
    </row>
    <row r="3796" spans="1:8" x14ac:dyDescent="0.3">
      <c r="A3796">
        <v>1777051</v>
      </c>
      <c r="B3796">
        <v>48871.060000000005</v>
      </c>
      <c r="C3796">
        <v>72</v>
      </c>
      <c r="D3796">
        <v>-23.4788754</v>
      </c>
      <c r="E3796">
        <v>-46.609873</v>
      </c>
      <c r="F3796" t="s">
        <v>9418</v>
      </c>
      <c r="G3796">
        <v>1777051</v>
      </c>
      <c r="H3796" t="s">
        <v>451</v>
      </c>
    </row>
    <row r="3797" spans="1:8" x14ac:dyDescent="0.3">
      <c r="A3797">
        <v>1783663</v>
      </c>
      <c r="B3797">
        <v>41548.090000000011</v>
      </c>
      <c r="C3797">
        <v>82</v>
      </c>
      <c r="D3797">
        <v>-3.7338116000000001</v>
      </c>
      <c r="E3797">
        <v>-38.5136501</v>
      </c>
      <c r="F3797" t="s">
        <v>9418</v>
      </c>
      <c r="G3797">
        <v>1783663</v>
      </c>
      <c r="H3797" t="s">
        <v>9471</v>
      </c>
    </row>
    <row r="3798" spans="1:8" x14ac:dyDescent="0.3">
      <c r="A3798">
        <v>1789910</v>
      </c>
      <c r="B3798">
        <v>6118.3999999999987</v>
      </c>
      <c r="C3798">
        <v>31</v>
      </c>
      <c r="D3798">
        <v>-23.417331300000001</v>
      </c>
      <c r="E3798">
        <v>-46.4300213</v>
      </c>
      <c r="F3798" t="s">
        <v>9418</v>
      </c>
      <c r="G3798">
        <v>1789910</v>
      </c>
      <c r="H3798" t="s">
        <v>9505</v>
      </c>
    </row>
    <row r="3799" spans="1:8" x14ac:dyDescent="0.3">
      <c r="A3799">
        <v>1790490</v>
      </c>
      <c r="B3799">
        <v>4927.8300000000017</v>
      </c>
      <c r="C3799">
        <v>29</v>
      </c>
      <c r="D3799">
        <v>-23.425905100000001</v>
      </c>
      <c r="E3799">
        <v>-46.432557500000001</v>
      </c>
      <c r="F3799" t="s">
        <v>9418</v>
      </c>
      <c r="G3799">
        <v>1790490</v>
      </c>
      <c r="H3799" t="s">
        <v>9505</v>
      </c>
    </row>
    <row r="3800" spans="1:8" x14ac:dyDescent="0.3">
      <c r="A3800">
        <v>1795064</v>
      </c>
      <c r="B3800">
        <v>6947.33</v>
      </c>
      <c r="C3800">
        <v>34</v>
      </c>
      <c r="D3800">
        <v>-20.646602999999999</v>
      </c>
      <c r="E3800">
        <v>-47.278272200000004</v>
      </c>
      <c r="F3800" t="s">
        <v>9418</v>
      </c>
      <c r="G3800">
        <v>1795064</v>
      </c>
      <c r="H3800" t="s">
        <v>9567</v>
      </c>
    </row>
    <row r="3801" spans="1:8" x14ac:dyDescent="0.3">
      <c r="A3801">
        <v>1795157</v>
      </c>
      <c r="B3801">
        <v>37318.540000000008</v>
      </c>
      <c r="C3801">
        <v>110</v>
      </c>
      <c r="D3801">
        <v>-8.0077479</v>
      </c>
      <c r="E3801">
        <v>-34.842198099999997</v>
      </c>
      <c r="F3801" t="s">
        <v>9418</v>
      </c>
      <c r="G3801">
        <v>1795157</v>
      </c>
      <c r="H3801" t="s">
        <v>50</v>
      </c>
    </row>
    <row r="3802" spans="1:8" x14ac:dyDescent="0.3">
      <c r="A3802">
        <v>1795257</v>
      </c>
      <c r="B3802">
        <v>789652.1099999994</v>
      </c>
      <c r="C3802">
        <v>195</v>
      </c>
      <c r="D3802">
        <v>-20.262479800000001</v>
      </c>
      <c r="E3802">
        <v>-50.536193999999902</v>
      </c>
      <c r="F3802" t="s">
        <v>9418</v>
      </c>
      <c r="G3802">
        <v>1795257</v>
      </c>
      <c r="H3802" t="s">
        <v>9715</v>
      </c>
    </row>
    <row r="3803" spans="1:8" x14ac:dyDescent="0.3">
      <c r="A3803">
        <v>1795258</v>
      </c>
      <c r="B3803">
        <v>23200.3</v>
      </c>
      <c r="C3803">
        <v>50</v>
      </c>
      <c r="D3803">
        <v>-23.519024099999999</v>
      </c>
      <c r="E3803">
        <v>-46.512714000000003</v>
      </c>
      <c r="F3803" t="s">
        <v>9418</v>
      </c>
      <c r="G3803">
        <v>1795258</v>
      </c>
      <c r="H3803" t="s">
        <v>9504</v>
      </c>
    </row>
    <row r="3804" spans="1:8" x14ac:dyDescent="0.3">
      <c r="A3804">
        <v>1795734</v>
      </c>
      <c r="B3804">
        <v>53441.319999999992</v>
      </c>
      <c r="C3804">
        <v>81</v>
      </c>
      <c r="D3804">
        <v>-23.6393147</v>
      </c>
      <c r="E3804">
        <v>-46.641722399999999</v>
      </c>
      <c r="F3804" t="s">
        <v>9418</v>
      </c>
      <c r="G3804">
        <v>1795734</v>
      </c>
      <c r="H3804" t="s">
        <v>415</v>
      </c>
    </row>
    <row r="3805" spans="1:8" x14ac:dyDescent="0.3">
      <c r="A3805">
        <v>1798556</v>
      </c>
      <c r="B3805">
        <v>7106.9</v>
      </c>
      <c r="C3805">
        <v>42</v>
      </c>
      <c r="D3805">
        <v>-22.9811412</v>
      </c>
      <c r="E3805">
        <v>-47.010860100000002</v>
      </c>
      <c r="F3805" t="s">
        <v>9418</v>
      </c>
      <c r="G3805">
        <v>1798556</v>
      </c>
      <c r="H3805" t="s">
        <v>7216</v>
      </c>
    </row>
    <row r="3806" spans="1:8" x14ac:dyDescent="0.3">
      <c r="A3806">
        <v>1799628</v>
      </c>
      <c r="B3806">
        <v>8133.0199999999995</v>
      </c>
      <c r="C3806">
        <v>26</v>
      </c>
      <c r="D3806">
        <v>-19.973375600000001</v>
      </c>
      <c r="E3806">
        <v>-43.937604800000003</v>
      </c>
      <c r="F3806" t="s">
        <v>9418</v>
      </c>
      <c r="G3806">
        <v>1799628</v>
      </c>
      <c r="H3806" t="s">
        <v>9428</v>
      </c>
    </row>
    <row r="3807" spans="1:8" x14ac:dyDescent="0.3">
      <c r="A3807">
        <v>1842272</v>
      </c>
      <c r="B3807">
        <v>29072.929999999997</v>
      </c>
      <c r="C3807">
        <v>110</v>
      </c>
      <c r="D3807">
        <v>-8.0418468000000001</v>
      </c>
      <c r="E3807">
        <v>-34.891546900000002</v>
      </c>
      <c r="F3807" t="s">
        <v>9418</v>
      </c>
      <c r="G3807">
        <v>1842272</v>
      </c>
      <c r="H3807" t="s">
        <v>50</v>
      </c>
    </row>
    <row r="3808" spans="1:8" x14ac:dyDescent="0.3">
      <c r="A3808">
        <v>1842550</v>
      </c>
      <c r="B3808">
        <v>26599.989999999983</v>
      </c>
      <c r="C3808">
        <v>129</v>
      </c>
      <c r="D3808">
        <v>-8.1263486</v>
      </c>
      <c r="E3808">
        <v>-34.899658600000002</v>
      </c>
      <c r="F3808" t="s">
        <v>9418</v>
      </c>
      <c r="G3808">
        <v>1842550</v>
      </c>
      <c r="H3808" t="s">
        <v>50</v>
      </c>
    </row>
    <row r="3809" spans="1:8" x14ac:dyDescent="0.3">
      <c r="A3809">
        <v>1842579</v>
      </c>
      <c r="B3809">
        <v>19.52</v>
      </c>
      <c r="C3809">
        <v>1</v>
      </c>
      <c r="D3809">
        <v>-16.324110699999999</v>
      </c>
      <c r="E3809">
        <v>-48.948747399999903</v>
      </c>
      <c r="F3809" t="s">
        <v>9418</v>
      </c>
      <c r="G3809">
        <v>1842579</v>
      </c>
      <c r="H3809" t="s">
        <v>451</v>
      </c>
    </row>
    <row r="3810" spans="1:8" x14ac:dyDescent="0.3">
      <c r="A3810">
        <v>1842580</v>
      </c>
      <c r="B3810">
        <v>21904.65</v>
      </c>
      <c r="C3810">
        <v>120</v>
      </c>
      <c r="D3810">
        <v>-8.0578909999999997</v>
      </c>
      <c r="E3810">
        <v>-34.894787700000002</v>
      </c>
      <c r="F3810" t="s">
        <v>9418</v>
      </c>
      <c r="G3810">
        <v>1842580</v>
      </c>
      <c r="H3810" t="s">
        <v>50</v>
      </c>
    </row>
    <row r="3811" spans="1:8" x14ac:dyDescent="0.3">
      <c r="A3811">
        <v>1852488</v>
      </c>
      <c r="B3811">
        <v>82448.45</v>
      </c>
      <c r="C3811">
        <v>128</v>
      </c>
      <c r="D3811">
        <v>-23.543385499999999</v>
      </c>
      <c r="E3811">
        <v>-46.519613799999902</v>
      </c>
      <c r="F3811" t="s">
        <v>9418</v>
      </c>
      <c r="G3811">
        <v>1852488</v>
      </c>
      <c r="H3811" t="s">
        <v>9716</v>
      </c>
    </row>
    <row r="3812" spans="1:8" x14ac:dyDescent="0.3">
      <c r="A3812">
        <v>1852949</v>
      </c>
      <c r="B3812">
        <v>4910.6699999999992</v>
      </c>
      <c r="C3812">
        <v>11</v>
      </c>
      <c r="D3812">
        <v>-23.503405999999998</v>
      </c>
      <c r="E3812">
        <v>-46.154372000000002</v>
      </c>
      <c r="F3812" t="s">
        <v>9418</v>
      </c>
      <c r="G3812">
        <v>1852949</v>
      </c>
      <c r="H3812" t="s">
        <v>7706</v>
      </c>
    </row>
    <row r="3813" spans="1:8" x14ac:dyDescent="0.3">
      <c r="A3813">
        <v>1854176</v>
      </c>
      <c r="B3813">
        <v>375.98</v>
      </c>
      <c r="C3813">
        <v>7</v>
      </c>
      <c r="D3813">
        <v>-12.9780082</v>
      </c>
      <c r="E3813">
        <v>-38.4554483</v>
      </c>
      <c r="F3813" t="s">
        <v>9418</v>
      </c>
      <c r="G3813">
        <v>1854176</v>
      </c>
      <c r="H3813" t="s">
        <v>9588</v>
      </c>
    </row>
    <row r="3814" spans="1:8" x14ac:dyDescent="0.3">
      <c r="A3814">
        <v>1854938</v>
      </c>
      <c r="B3814">
        <v>16668.040000000005</v>
      </c>
      <c r="C3814">
        <v>45</v>
      </c>
      <c r="D3814">
        <v>-21.675561200000001</v>
      </c>
      <c r="E3814">
        <v>-49.753708199999998</v>
      </c>
      <c r="F3814" t="s">
        <v>9418</v>
      </c>
      <c r="G3814">
        <v>1854938</v>
      </c>
      <c r="H3814" t="s">
        <v>9717</v>
      </c>
    </row>
    <row r="3815" spans="1:8" x14ac:dyDescent="0.3">
      <c r="A3815">
        <v>1855834</v>
      </c>
      <c r="B3815">
        <v>18670.929999999997</v>
      </c>
      <c r="C3815">
        <v>43</v>
      </c>
      <c r="D3815">
        <v>-21.182743599999998</v>
      </c>
      <c r="E3815">
        <v>-47.809940900000001</v>
      </c>
      <c r="F3815" t="s">
        <v>9418</v>
      </c>
      <c r="G3815">
        <v>1855834</v>
      </c>
      <c r="H3815" t="s">
        <v>9504</v>
      </c>
    </row>
    <row r="3816" spans="1:8" x14ac:dyDescent="0.3">
      <c r="A3816">
        <v>1858924</v>
      </c>
      <c r="B3816">
        <v>41560.360000000008</v>
      </c>
      <c r="C3816">
        <v>65</v>
      </c>
      <c r="D3816">
        <v>-15.8729031</v>
      </c>
      <c r="E3816">
        <v>-48.063648099999902</v>
      </c>
      <c r="F3816" t="s">
        <v>9418</v>
      </c>
      <c r="G3816">
        <v>1858924</v>
      </c>
      <c r="H3816" t="s">
        <v>9718</v>
      </c>
    </row>
    <row r="3817" spans="1:8" x14ac:dyDescent="0.3">
      <c r="A3817">
        <v>1859440</v>
      </c>
      <c r="B3817">
        <v>114701.65999999997</v>
      </c>
      <c r="C3817">
        <v>39</v>
      </c>
      <c r="D3817">
        <v>-29.862549099999999</v>
      </c>
      <c r="E3817">
        <v>-51.180783099999999</v>
      </c>
      <c r="F3817" t="s">
        <v>9418</v>
      </c>
      <c r="G3817">
        <v>1859440</v>
      </c>
      <c r="H3817" t="s">
        <v>451</v>
      </c>
    </row>
    <row r="3818" spans="1:8" x14ac:dyDescent="0.3">
      <c r="A3818">
        <v>1860733</v>
      </c>
      <c r="B3818">
        <v>27998.589999999993</v>
      </c>
      <c r="C3818">
        <v>56</v>
      </c>
      <c r="D3818">
        <v>-22.8334945</v>
      </c>
      <c r="E3818">
        <v>-47.079300199999999</v>
      </c>
      <c r="F3818" t="s">
        <v>9418</v>
      </c>
      <c r="G3818">
        <v>1860733</v>
      </c>
      <c r="H3818" t="s">
        <v>9510</v>
      </c>
    </row>
    <row r="3819" spans="1:8" x14ac:dyDescent="0.3">
      <c r="A3819">
        <v>1861866</v>
      </c>
      <c r="B3819">
        <v>58888.000000000007</v>
      </c>
      <c r="C3819">
        <v>58</v>
      </c>
      <c r="D3819">
        <v>-23.524466</v>
      </c>
      <c r="E3819">
        <v>-46.574030999999998</v>
      </c>
      <c r="F3819" t="s">
        <v>9418</v>
      </c>
      <c r="G3819">
        <v>1861866</v>
      </c>
      <c r="H3819" t="s">
        <v>75</v>
      </c>
    </row>
    <row r="3820" spans="1:8" x14ac:dyDescent="0.3">
      <c r="A3820">
        <v>1862939</v>
      </c>
      <c r="B3820">
        <v>7865.9599999999991</v>
      </c>
      <c r="C3820">
        <v>27</v>
      </c>
      <c r="D3820">
        <v>-19.846130200000001</v>
      </c>
      <c r="E3820">
        <v>-43.929212199999903</v>
      </c>
      <c r="F3820" t="s">
        <v>9418</v>
      </c>
      <c r="G3820">
        <v>1862939</v>
      </c>
      <c r="H3820" t="s">
        <v>9428</v>
      </c>
    </row>
    <row r="3821" spans="1:8" x14ac:dyDescent="0.3">
      <c r="A3821">
        <v>1890448</v>
      </c>
      <c r="B3821">
        <v>41633.299999999996</v>
      </c>
      <c r="C3821">
        <v>32</v>
      </c>
      <c r="D3821">
        <v>-23.510521399999998</v>
      </c>
      <c r="E3821">
        <v>-46.421774599999999</v>
      </c>
      <c r="F3821" t="s">
        <v>9418</v>
      </c>
      <c r="G3821">
        <v>1890448</v>
      </c>
      <c r="H3821" t="s">
        <v>9719</v>
      </c>
    </row>
    <row r="3822" spans="1:8" x14ac:dyDescent="0.3">
      <c r="A3822">
        <v>1890855</v>
      </c>
      <c r="B3822">
        <v>10702.22</v>
      </c>
      <c r="C3822">
        <v>62</v>
      </c>
      <c r="D3822">
        <v>-18.9288737</v>
      </c>
      <c r="E3822">
        <v>-48.298794699999902</v>
      </c>
      <c r="F3822" t="s">
        <v>9418</v>
      </c>
      <c r="G3822">
        <v>1890855</v>
      </c>
      <c r="H3822" t="s">
        <v>9720</v>
      </c>
    </row>
    <row r="3823" spans="1:8" x14ac:dyDescent="0.3">
      <c r="A3823">
        <v>1900947</v>
      </c>
      <c r="B3823">
        <v>2829.7100000000005</v>
      </c>
      <c r="C3823">
        <v>19</v>
      </c>
      <c r="D3823">
        <v>-23.611854900000001</v>
      </c>
      <c r="E3823">
        <v>-46.661447000000003</v>
      </c>
      <c r="F3823" t="s">
        <v>9418</v>
      </c>
      <c r="G3823">
        <v>1900947</v>
      </c>
      <c r="H3823" t="s">
        <v>9566</v>
      </c>
    </row>
    <row r="3824" spans="1:8" x14ac:dyDescent="0.3">
      <c r="A3824">
        <v>1901812</v>
      </c>
      <c r="B3824">
        <v>88.74</v>
      </c>
      <c r="C3824">
        <v>2</v>
      </c>
      <c r="D3824">
        <v>-23.651942099999999</v>
      </c>
      <c r="E3824">
        <v>-46.855564000000001</v>
      </c>
      <c r="F3824" t="s">
        <v>9418</v>
      </c>
      <c r="G3824">
        <v>1901812</v>
      </c>
      <c r="H3824" t="s">
        <v>50</v>
      </c>
    </row>
    <row r="3825" spans="1:8" x14ac:dyDescent="0.3">
      <c r="A3825">
        <v>1901864</v>
      </c>
      <c r="B3825">
        <v>25570.789999999994</v>
      </c>
      <c r="C3825">
        <v>131</v>
      </c>
      <c r="D3825">
        <v>-8.0434784999999902</v>
      </c>
      <c r="E3825">
        <v>-34.932879</v>
      </c>
      <c r="F3825" t="s">
        <v>9418</v>
      </c>
      <c r="G3825">
        <v>1901864</v>
      </c>
      <c r="H3825" t="s">
        <v>50</v>
      </c>
    </row>
    <row r="3826" spans="1:8" x14ac:dyDescent="0.3">
      <c r="A3826">
        <v>1906846</v>
      </c>
      <c r="B3826">
        <v>23900.910000000007</v>
      </c>
      <c r="C3826">
        <v>57</v>
      </c>
      <c r="D3826">
        <v>-23.428296700000001</v>
      </c>
      <c r="E3826">
        <v>-46.536984399999902</v>
      </c>
      <c r="F3826" t="s">
        <v>9418</v>
      </c>
      <c r="G3826">
        <v>1906846</v>
      </c>
      <c r="H3826" t="s">
        <v>9432</v>
      </c>
    </row>
    <row r="3827" spans="1:8" x14ac:dyDescent="0.3">
      <c r="A3827">
        <v>1920550</v>
      </c>
      <c r="B3827">
        <v>16530.109999999997</v>
      </c>
      <c r="C3827">
        <v>50</v>
      </c>
      <c r="D3827">
        <v>-10.9140631</v>
      </c>
      <c r="E3827">
        <v>-37.669290099999998</v>
      </c>
      <c r="F3827" t="s">
        <v>9418</v>
      </c>
      <c r="G3827">
        <v>1920550</v>
      </c>
      <c r="H3827" t="s">
        <v>9489</v>
      </c>
    </row>
    <row r="3828" spans="1:8" x14ac:dyDescent="0.3">
      <c r="A3828">
        <v>1920657</v>
      </c>
      <c r="B3828">
        <v>12032.230000000001</v>
      </c>
      <c r="C3828">
        <v>34</v>
      </c>
      <c r="D3828">
        <v>-12.787034500000001</v>
      </c>
      <c r="E3828">
        <v>-38.403295</v>
      </c>
      <c r="F3828" t="s">
        <v>9418</v>
      </c>
      <c r="G3828">
        <v>1920657</v>
      </c>
      <c r="H3828" t="s">
        <v>9721</v>
      </c>
    </row>
    <row r="3829" spans="1:8" x14ac:dyDescent="0.3">
      <c r="A3829">
        <v>1924325</v>
      </c>
      <c r="B3829">
        <v>77246.75999999998</v>
      </c>
      <c r="C3829">
        <v>34</v>
      </c>
      <c r="D3829">
        <v>-15.8296329</v>
      </c>
      <c r="E3829">
        <v>-48.080958600000002</v>
      </c>
      <c r="F3829" t="s">
        <v>9418</v>
      </c>
      <c r="G3829">
        <v>1924325</v>
      </c>
      <c r="H3829" t="s">
        <v>75</v>
      </c>
    </row>
    <row r="3830" spans="1:8" x14ac:dyDescent="0.3">
      <c r="A3830">
        <v>1928474</v>
      </c>
      <c r="B3830">
        <v>8099.92</v>
      </c>
      <c r="C3830">
        <v>25</v>
      </c>
      <c r="D3830">
        <v>-23.4936589</v>
      </c>
      <c r="E3830">
        <v>-46.402311699999998</v>
      </c>
      <c r="F3830" t="s">
        <v>9418</v>
      </c>
      <c r="G3830">
        <v>1928474</v>
      </c>
      <c r="H3830" t="s">
        <v>9687</v>
      </c>
    </row>
    <row r="3831" spans="1:8" x14ac:dyDescent="0.3">
      <c r="A3831">
        <v>1928761</v>
      </c>
      <c r="B3831">
        <v>35405.9</v>
      </c>
      <c r="C3831">
        <v>33</v>
      </c>
      <c r="D3831">
        <v>-12.220186099999999</v>
      </c>
      <c r="E3831">
        <v>-38.955062499999997</v>
      </c>
      <c r="F3831" t="s">
        <v>9418</v>
      </c>
      <c r="G3831">
        <v>1928761</v>
      </c>
      <c r="H3831" t="s">
        <v>231</v>
      </c>
    </row>
    <row r="3832" spans="1:8" x14ac:dyDescent="0.3">
      <c r="A3832">
        <v>1931399</v>
      </c>
      <c r="B3832">
        <v>29997.539999999997</v>
      </c>
      <c r="C3832">
        <v>59</v>
      </c>
      <c r="D3832">
        <v>-23.625953500000001</v>
      </c>
      <c r="E3832">
        <v>-46.686513400000003</v>
      </c>
      <c r="F3832" t="s">
        <v>9418</v>
      </c>
      <c r="G3832">
        <v>1931399</v>
      </c>
      <c r="H3832" t="s">
        <v>451</v>
      </c>
    </row>
    <row r="3833" spans="1:8" x14ac:dyDescent="0.3">
      <c r="A3833">
        <v>1931422</v>
      </c>
      <c r="B3833">
        <v>39740.659999999996</v>
      </c>
      <c r="C3833">
        <v>114</v>
      </c>
      <c r="D3833">
        <v>-3.7693859999999999</v>
      </c>
      <c r="E3833">
        <v>-38.570923399999998</v>
      </c>
      <c r="F3833" t="s">
        <v>9418</v>
      </c>
      <c r="G3833">
        <v>1931422</v>
      </c>
      <c r="H3833" t="s">
        <v>50</v>
      </c>
    </row>
    <row r="3834" spans="1:8" x14ac:dyDescent="0.3">
      <c r="A3834">
        <v>1933857</v>
      </c>
      <c r="B3834">
        <v>17240.04</v>
      </c>
      <c r="C3834">
        <v>8</v>
      </c>
      <c r="D3834">
        <v>-8.30788119999999</v>
      </c>
      <c r="E3834">
        <v>-35.968962599999998</v>
      </c>
      <c r="F3834" t="s">
        <v>9418</v>
      </c>
      <c r="G3834">
        <v>1933857</v>
      </c>
      <c r="H3834" t="s">
        <v>82</v>
      </c>
    </row>
    <row r="3835" spans="1:8" x14ac:dyDescent="0.3">
      <c r="A3835">
        <v>1965723</v>
      </c>
      <c r="B3835">
        <v>13066.470000000001</v>
      </c>
      <c r="C3835">
        <v>50</v>
      </c>
      <c r="D3835">
        <v>-24.013013699999998</v>
      </c>
      <c r="E3835">
        <v>-46.418392699999998</v>
      </c>
      <c r="F3835" t="s">
        <v>9418</v>
      </c>
      <c r="G3835">
        <v>1965723</v>
      </c>
      <c r="H3835" t="s">
        <v>9628</v>
      </c>
    </row>
    <row r="3836" spans="1:8" x14ac:dyDescent="0.3">
      <c r="A3836">
        <v>1982994</v>
      </c>
      <c r="B3836">
        <v>19078.32</v>
      </c>
      <c r="C3836">
        <v>30</v>
      </c>
      <c r="D3836">
        <v>-23.7069124</v>
      </c>
      <c r="E3836">
        <v>-46.534515300000002</v>
      </c>
      <c r="F3836" t="s">
        <v>9418</v>
      </c>
      <c r="G3836">
        <v>1982994</v>
      </c>
      <c r="H3836" t="s">
        <v>9526</v>
      </c>
    </row>
    <row r="3837" spans="1:8" x14ac:dyDescent="0.3">
      <c r="A3837">
        <v>1983002</v>
      </c>
      <c r="B3837">
        <v>7185.8300000000008</v>
      </c>
      <c r="C3837">
        <v>40</v>
      </c>
      <c r="D3837">
        <v>-23.703038500000002</v>
      </c>
      <c r="E3837">
        <v>-46.537667900000002</v>
      </c>
      <c r="F3837" t="s">
        <v>9418</v>
      </c>
      <c r="G3837">
        <v>1983002</v>
      </c>
      <c r="H3837" t="s">
        <v>9722</v>
      </c>
    </row>
    <row r="3838" spans="1:8" x14ac:dyDescent="0.3">
      <c r="A3838">
        <v>1983955</v>
      </c>
      <c r="B3838">
        <v>15873.81</v>
      </c>
      <c r="C3838">
        <v>31</v>
      </c>
      <c r="D3838">
        <v>-23.707546900000001</v>
      </c>
      <c r="E3838">
        <v>-46.400516099999997</v>
      </c>
      <c r="F3838" t="s">
        <v>9418</v>
      </c>
      <c r="G3838">
        <v>1983955</v>
      </c>
      <c r="H3838" t="s">
        <v>9543</v>
      </c>
    </row>
    <row r="3839" spans="1:8" x14ac:dyDescent="0.3">
      <c r="A3839">
        <v>1984190</v>
      </c>
      <c r="B3839">
        <v>12623.259999999998</v>
      </c>
      <c r="C3839">
        <v>56</v>
      </c>
      <c r="D3839">
        <v>-22.739840399999999</v>
      </c>
      <c r="E3839">
        <v>-45.120524199999998</v>
      </c>
      <c r="F3839" t="s">
        <v>9418</v>
      </c>
      <c r="G3839">
        <v>1984190</v>
      </c>
      <c r="H3839" t="s">
        <v>9723</v>
      </c>
    </row>
    <row r="3840" spans="1:8" x14ac:dyDescent="0.3">
      <c r="A3840">
        <v>1995313</v>
      </c>
      <c r="B3840">
        <v>3532.6000000000004</v>
      </c>
      <c r="C3840">
        <v>17</v>
      </c>
      <c r="D3840">
        <v>-22.897317699999999</v>
      </c>
      <c r="E3840">
        <v>-43.184339299999998</v>
      </c>
      <c r="F3840" t="s">
        <v>9418</v>
      </c>
      <c r="G3840">
        <v>1995313</v>
      </c>
      <c r="H3840" t="s">
        <v>9484</v>
      </c>
    </row>
    <row r="3841" spans="1:8" x14ac:dyDescent="0.3">
      <c r="A3841">
        <v>1997817</v>
      </c>
      <c r="B3841">
        <v>1068.95</v>
      </c>
      <c r="C3841">
        <v>9</v>
      </c>
      <c r="D3841">
        <v>-22.9905677</v>
      </c>
      <c r="E3841">
        <v>-43.366163800000002</v>
      </c>
      <c r="F3841" t="s">
        <v>9418</v>
      </c>
      <c r="G3841">
        <v>1997817</v>
      </c>
      <c r="H3841" t="s">
        <v>9484</v>
      </c>
    </row>
    <row r="3842" spans="1:8" x14ac:dyDescent="0.3">
      <c r="A3842">
        <v>2000762</v>
      </c>
      <c r="B3842">
        <v>13266.95</v>
      </c>
      <c r="C3842">
        <v>32</v>
      </c>
      <c r="D3842">
        <v>-23.589213300000001</v>
      </c>
      <c r="E3842">
        <v>-46.509633800000003</v>
      </c>
      <c r="F3842" t="s">
        <v>9418</v>
      </c>
      <c r="G3842">
        <v>2000762</v>
      </c>
      <c r="H3842" t="s">
        <v>9724</v>
      </c>
    </row>
    <row r="3843" spans="1:8" x14ac:dyDescent="0.3">
      <c r="A3843">
        <v>2000846</v>
      </c>
      <c r="B3843">
        <v>245</v>
      </c>
      <c r="C3843">
        <v>1</v>
      </c>
      <c r="D3843">
        <v>-15.818939</v>
      </c>
      <c r="E3843">
        <v>-47.868203999999999</v>
      </c>
      <c r="F3843" t="s">
        <v>9418</v>
      </c>
      <c r="G3843">
        <v>2000846</v>
      </c>
      <c r="H3843" t="s">
        <v>451</v>
      </c>
    </row>
    <row r="3844" spans="1:8" x14ac:dyDescent="0.3">
      <c r="A3844">
        <v>2006171</v>
      </c>
      <c r="B3844">
        <v>55.8</v>
      </c>
      <c r="C3844">
        <v>1</v>
      </c>
      <c r="D3844">
        <v>-22.904446</v>
      </c>
      <c r="E3844">
        <v>-47.065386599999997</v>
      </c>
      <c r="F3844" t="s">
        <v>9418</v>
      </c>
      <c r="G3844">
        <v>2006171</v>
      </c>
      <c r="H3844" t="s">
        <v>50</v>
      </c>
    </row>
    <row r="3845" spans="1:8" x14ac:dyDescent="0.3">
      <c r="A3845">
        <v>2006247</v>
      </c>
      <c r="B3845">
        <v>6413.95</v>
      </c>
      <c r="C3845">
        <v>2</v>
      </c>
      <c r="D3845">
        <v>-22.840439400000001</v>
      </c>
      <c r="E3845">
        <v>-43.281120799999997</v>
      </c>
      <c r="F3845" t="s">
        <v>9418</v>
      </c>
      <c r="G3845">
        <v>2006247</v>
      </c>
      <c r="H3845" t="s">
        <v>9485</v>
      </c>
    </row>
    <row r="3846" spans="1:8" x14ac:dyDescent="0.3">
      <c r="A3846">
        <v>2013374</v>
      </c>
      <c r="B3846">
        <v>4478.43</v>
      </c>
      <c r="C3846">
        <v>39</v>
      </c>
      <c r="D3846">
        <v>-23.585858200000001</v>
      </c>
      <c r="E3846">
        <v>-46.826049900000001</v>
      </c>
      <c r="F3846" t="s">
        <v>9418</v>
      </c>
      <c r="G3846">
        <v>2013374</v>
      </c>
      <c r="H3846" t="s">
        <v>9725</v>
      </c>
    </row>
    <row r="3847" spans="1:8" x14ac:dyDescent="0.3">
      <c r="A3847">
        <v>2014847</v>
      </c>
      <c r="B3847">
        <v>11164.3</v>
      </c>
      <c r="C3847">
        <v>49</v>
      </c>
      <c r="D3847">
        <v>-30.069120699999999</v>
      </c>
      <c r="E3847">
        <v>-51.105679100000003</v>
      </c>
      <c r="F3847" t="s">
        <v>9418</v>
      </c>
      <c r="G3847">
        <v>2014847</v>
      </c>
      <c r="H3847" t="s">
        <v>9726</v>
      </c>
    </row>
    <row r="3848" spans="1:8" x14ac:dyDescent="0.3">
      <c r="A3848">
        <v>2018133</v>
      </c>
      <c r="B3848">
        <v>48058.490000000005</v>
      </c>
      <c r="C3848">
        <v>105</v>
      </c>
      <c r="D3848">
        <v>-20.937019200000002</v>
      </c>
      <c r="E3848">
        <v>-48.481919400000002</v>
      </c>
      <c r="F3848" t="s">
        <v>9418</v>
      </c>
      <c r="G3848">
        <v>2018133</v>
      </c>
      <c r="H3848" t="s">
        <v>9573</v>
      </c>
    </row>
    <row r="3849" spans="1:8" x14ac:dyDescent="0.3">
      <c r="A3849">
        <v>2019302</v>
      </c>
      <c r="B3849">
        <v>44727.920000000013</v>
      </c>
      <c r="C3849">
        <v>58</v>
      </c>
      <c r="D3849">
        <v>-5.8513571999999998</v>
      </c>
      <c r="E3849">
        <v>-35.204977599999999</v>
      </c>
      <c r="F3849" t="s">
        <v>9418</v>
      </c>
      <c r="G3849">
        <v>2019302</v>
      </c>
      <c r="H3849" t="s">
        <v>50</v>
      </c>
    </row>
    <row r="3850" spans="1:8" x14ac:dyDescent="0.3">
      <c r="A3850">
        <v>2020378</v>
      </c>
      <c r="B3850">
        <v>7332.8700000000008</v>
      </c>
      <c r="C3850">
        <v>28</v>
      </c>
      <c r="D3850">
        <v>-23.517129199999999</v>
      </c>
      <c r="E3850">
        <v>-46.841311999999903</v>
      </c>
      <c r="F3850" t="s">
        <v>9418</v>
      </c>
      <c r="G3850">
        <v>2020378</v>
      </c>
      <c r="H3850" t="s">
        <v>9431</v>
      </c>
    </row>
    <row r="3851" spans="1:8" x14ac:dyDescent="0.3">
      <c r="A3851">
        <v>2027253</v>
      </c>
      <c r="B3851">
        <v>614022.24999999965</v>
      </c>
      <c r="C3851">
        <v>171</v>
      </c>
      <c r="D3851">
        <v>-23.042161</v>
      </c>
      <c r="E3851">
        <v>-45.576434999999996</v>
      </c>
      <c r="F3851" t="s">
        <v>9418</v>
      </c>
      <c r="G3851">
        <v>2027253</v>
      </c>
      <c r="H3851" t="s">
        <v>9410</v>
      </c>
    </row>
    <row r="3852" spans="1:8" x14ac:dyDescent="0.3">
      <c r="A3852">
        <v>2029651</v>
      </c>
      <c r="B3852">
        <v>9394.33</v>
      </c>
      <c r="C3852">
        <v>20</v>
      </c>
      <c r="D3852">
        <v>-23.663728800000001</v>
      </c>
      <c r="E3852">
        <v>-46.5135936</v>
      </c>
      <c r="F3852" t="s">
        <v>9418</v>
      </c>
      <c r="G3852">
        <v>2029651</v>
      </c>
      <c r="H3852" t="s">
        <v>9467</v>
      </c>
    </row>
    <row r="3853" spans="1:8" x14ac:dyDescent="0.3">
      <c r="A3853">
        <v>2029688</v>
      </c>
      <c r="B3853">
        <v>78563.88999999997</v>
      </c>
      <c r="C3853">
        <v>71</v>
      </c>
      <c r="D3853">
        <v>-3.1192769</v>
      </c>
      <c r="E3853">
        <v>-59.981785299999999</v>
      </c>
      <c r="F3853" t="s">
        <v>9418</v>
      </c>
      <c r="G3853">
        <v>2029688</v>
      </c>
      <c r="H3853" t="s">
        <v>9619</v>
      </c>
    </row>
    <row r="3854" spans="1:8" x14ac:dyDescent="0.3">
      <c r="A3854">
        <v>2049122</v>
      </c>
      <c r="B3854">
        <v>68526.06</v>
      </c>
      <c r="C3854">
        <v>104</v>
      </c>
      <c r="D3854">
        <v>-9.6124954000000002</v>
      </c>
      <c r="E3854">
        <v>-35.738917100000002</v>
      </c>
      <c r="F3854" t="s">
        <v>9418</v>
      </c>
      <c r="G3854">
        <v>2049122</v>
      </c>
      <c r="H3854" t="s">
        <v>50</v>
      </c>
    </row>
    <row r="3855" spans="1:8" x14ac:dyDescent="0.3">
      <c r="A3855">
        <v>2052475</v>
      </c>
      <c r="B3855">
        <v>39011.839999999997</v>
      </c>
      <c r="C3855">
        <v>92</v>
      </c>
      <c r="D3855">
        <v>-20.571534100000001</v>
      </c>
      <c r="E3855">
        <v>-48.578070399999902</v>
      </c>
      <c r="F3855" t="s">
        <v>9418</v>
      </c>
      <c r="G3855">
        <v>2052475</v>
      </c>
      <c r="H3855" t="s">
        <v>9573</v>
      </c>
    </row>
    <row r="3856" spans="1:8" x14ac:dyDescent="0.3">
      <c r="A3856">
        <v>2054967</v>
      </c>
      <c r="B3856">
        <v>10737.330000000002</v>
      </c>
      <c r="C3856">
        <v>43</v>
      </c>
      <c r="D3856">
        <v>-22.7620507</v>
      </c>
      <c r="E3856">
        <v>-47.341325300000001</v>
      </c>
      <c r="F3856" t="s">
        <v>9418</v>
      </c>
      <c r="G3856">
        <v>2054967</v>
      </c>
      <c r="H3856" t="s">
        <v>9492</v>
      </c>
    </row>
    <row r="3857" spans="1:8" x14ac:dyDescent="0.3">
      <c r="A3857">
        <v>2055676</v>
      </c>
      <c r="B3857">
        <v>187.19</v>
      </c>
      <c r="C3857">
        <v>3</v>
      </c>
      <c r="D3857">
        <v>-29.9391833</v>
      </c>
      <c r="E3857">
        <v>-50.996486599999997</v>
      </c>
      <c r="F3857" t="s">
        <v>9418</v>
      </c>
      <c r="G3857">
        <v>2055676</v>
      </c>
      <c r="H3857" t="s">
        <v>451</v>
      </c>
    </row>
    <row r="3858" spans="1:8" x14ac:dyDescent="0.3">
      <c r="A3858">
        <v>2055938</v>
      </c>
      <c r="B3858">
        <v>102.48</v>
      </c>
      <c r="C3858">
        <v>1</v>
      </c>
      <c r="D3858">
        <v>-29.6838607</v>
      </c>
      <c r="E3858">
        <v>-53.807461600000003</v>
      </c>
      <c r="F3858" t="s">
        <v>9418</v>
      </c>
      <c r="G3858">
        <v>2055938</v>
      </c>
      <c r="H3858" t="s">
        <v>451</v>
      </c>
    </row>
    <row r="3859" spans="1:8" x14ac:dyDescent="0.3">
      <c r="A3859">
        <v>2056183</v>
      </c>
      <c r="B3859">
        <v>1543785.5799999996</v>
      </c>
      <c r="C3859">
        <v>131</v>
      </c>
      <c r="D3859">
        <v>-23.7442356</v>
      </c>
      <c r="E3859">
        <v>-46.900475800000002</v>
      </c>
      <c r="F3859" t="s">
        <v>9418</v>
      </c>
      <c r="G3859">
        <v>2056183</v>
      </c>
      <c r="H3859" t="s">
        <v>9420</v>
      </c>
    </row>
    <row r="3860" spans="1:8" x14ac:dyDescent="0.3">
      <c r="A3860">
        <v>2056874</v>
      </c>
      <c r="B3860">
        <v>40323.439999999995</v>
      </c>
      <c r="C3860">
        <v>44</v>
      </c>
      <c r="D3860">
        <v>-22.853634100000001</v>
      </c>
      <c r="E3860">
        <v>-43.313420499999999</v>
      </c>
      <c r="F3860" t="s">
        <v>9418</v>
      </c>
      <c r="G3860">
        <v>2056874</v>
      </c>
      <c r="H3860" t="s">
        <v>75</v>
      </c>
    </row>
    <row r="3861" spans="1:8" x14ac:dyDescent="0.3">
      <c r="A3861">
        <v>2059126</v>
      </c>
      <c r="B3861">
        <v>852.95000000000016</v>
      </c>
      <c r="C3861">
        <v>8</v>
      </c>
      <c r="D3861">
        <v>-23.013200600000001</v>
      </c>
      <c r="E3861">
        <v>-43.3049781</v>
      </c>
      <c r="F3861" t="s">
        <v>9418</v>
      </c>
      <c r="G3861">
        <v>2059126</v>
      </c>
      <c r="H3861" t="s">
        <v>9484</v>
      </c>
    </row>
    <row r="3862" spans="1:8" x14ac:dyDescent="0.3">
      <c r="A3862">
        <v>2062381</v>
      </c>
      <c r="B3862">
        <v>88.74</v>
      </c>
      <c r="C3862">
        <v>2</v>
      </c>
      <c r="D3862">
        <v>-23.186845399999999</v>
      </c>
      <c r="E3862">
        <v>-46.887173399999902</v>
      </c>
      <c r="F3862" t="s">
        <v>9418</v>
      </c>
      <c r="G3862">
        <v>2062381</v>
      </c>
      <c r="H3862" t="s">
        <v>50</v>
      </c>
    </row>
    <row r="3863" spans="1:8" x14ac:dyDescent="0.3">
      <c r="A3863">
        <v>2065506</v>
      </c>
      <c r="B3863">
        <v>216557.16999999993</v>
      </c>
      <c r="C3863">
        <v>84</v>
      </c>
      <c r="D3863">
        <v>-23.7442356</v>
      </c>
      <c r="E3863">
        <v>-46.900475800000002</v>
      </c>
      <c r="F3863" t="s">
        <v>9418</v>
      </c>
      <c r="G3863">
        <v>2065506</v>
      </c>
      <c r="H3863" t="s">
        <v>9420</v>
      </c>
    </row>
    <row r="3864" spans="1:8" x14ac:dyDescent="0.3">
      <c r="A3864">
        <v>2069142</v>
      </c>
      <c r="B3864">
        <v>522.88</v>
      </c>
      <c r="C3864">
        <v>8</v>
      </c>
      <c r="D3864">
        <v>-23.541577199999999</v>
      </c>
      <c r="E3864">
        <v>-46.462740400000001</v>
      </c>
      <c r="F3864" t="s">
        <v>9418</v>
      </c>
      <c r="G3864">
        <v>2069142</v>
      </c>
      <c r="H3864" t="s">
        <v>9396</v>
      </c>
    </row>
    <row r="3865" spans="1:8" x14ac:dyDescent="0.3">
      <c r="A3865">
        <v>2070484</v>
      </c>
      <c r="B3865">
        <v>895.42</v>
      </c>
      <c r="C3865">
        <v>2</v>
      </c>
      <c r="D3865">
        <v>-29.937161099999901</v>
      </c>
      <c r="E3865">
        <v>-51.020401499999998</v>
      </c>
      <c r="F3865" t="s">
        <v>9418</v>
      </c>
      <c r="G3865">
        <v>2070484</v>
      </c>
      <c r="H3865" t="s">
        <v>9414</v>
      </c>
    </row>
    <row r="3866" spans="1:8" x14ac:dyDescent="0.3">
      <c r="A3866">
        <v>2096291</v>
      </c>
      <c r="B3866">
        <v>14175.329999999998</v>
      </c>
      <c r="C3866">
        <v>35</v>
      </c>
      <c r="D3866">
        <v>-23.534241999999999</v>
      </c>
      <c r="E3866">
        <v>-46.339410000000001</v>
      </c>
      <c r="F3866" t="s">
        <v>9418</v>
      </c>
      <c r="G3866">
        <v>2096291</v>
      </c>
      <c r="H3866" t="s">
        <v>9727</v>
      </c>
    </row>
    <row r="3867" spans="1:8" x14ac:dyDescent="0.3">
      <c r="A3867">
        <v>2096655</v>
      </c>
      <c r="B3867">
        <v>58.56</v>
      </c>
      <c r="C3867">
        <v>1</v>
      </c>
      <c r="D3867">
        <v>-23.536510799999999</v>
      </c>
      <c r="E3867">
        <v>-46.731726799999997</v>
      </c>
      <c r="F3867" t="s">
        <v>9418</v>
      </c>
      <c r="G3867">
        <v>2096655</v>
      </c>
      <c r="H3867" t="s">
        <v>9420</v>
      </c>
    </row>
    <row r="3868" spans="1:8" x14ac:dyDescent="0.3">
      <c r="A3868">
        <v>2097309</v>
      </c>
      <c r="B3868">
        <v>904507.22999999963</v>
      </c>
      <c r="C3868">
        <v>149</v>
      </c>
      <c r="D3868">
        <v>-22.316616199999999</v>
      </c>
      <c r="E3868">
        <v>-46.328152899999999</v>
      </c>
      <c r="F3868" t="s">
        <v>9418</v>
      </c>
      <c r="G3868">
        <v>2097309</v>
      </c>
      <c r="H3868" t="s">
        <v>9728</v>
      </c>
    </row>
    <row r="3869" spans="1:8" x14ac:dyDescent="0.3">
      <c r="A3869">
        <v>2097356</v>
      </c>
      <c r="B3869">
        <v>25534.33</v>
      </c>
      <c r="C3869">
        <v>39</v>
      </c>
      <c r="D3869">
        <v>-24.031306799999999</v>
      </c>
      <c r="E3869">
        <v>-46.499158799999996</v>
      </c>
      <c r="F3869" t="s">
        <v>9418</v>
      </c>
      <c r="G3869">
        <v>2097356</v>
      </c>
      <c r="H3869" t="s">
        <v>9729</v>
      </c>
    </row>
    <row r="3870" spans="1:8" x14ac:dyDescent="0.3">
      <c r="A3870">
        <v>2097358</v>
      </c>
      <c r="B3870">
        <v>25963.909999999993</v>
      </c>
      <c r="C3870">
        <v>78</v>
      </c>
      <c r="D3870">
        <v>-20.8028203</v>
      </c>
      <c r="E3870">
        <v>-49.369410899999998</v>
      </c>
      <c r="F3870" t="s">
        <v>9418</v>
      </c>
      <c r="G3870">
        <v>2097358</v>
      </c>
      <c r="H3870" t="s">
        <v>9730</v>
      </c>
    </row>
    <row r="3871" spans="1:8" x14ac:dyDescent="0.3">
      <c r="A3871">
        <v>2097359</v>
      </c>
      <c r="B3871">
        <v>259173.64000000007</v>
      </c>
      <c r="C3871">
        <v>185</v>
      </c>
      <c r="D3871">
        <v>-23.467515299999999</v>
      </c>
      <c r="E3871">
        <v>-46.539603799999902</v>
      </c>
      <c r="F3871" t="s">
        <v>9418</v>
      </c>
      <c r="G3871">
        <v>2097359</v>
      </c>
      <c r="H3871" t="s">
        <v>9731</v>
      </c>
    </row>
    <row r="3872" spans="1:8" x14ac:dyDescent="0.3">
      <c r="A3872">
        <v>2098472</v>
      </c>
      <c r="B3872">
        <v>4382.72</v>
      </c>
      <c r="C3872">
        <v>34</v>
      </c>
      <c r="D3872">
        <v>-20.526299099999999</v>
      </c>
      <c r="E3872">
        <v>-47.377812300000002</v>
      </c>
      <c r="F3872" t="s">
        <v>9418</v>
      </c>
      <c r="G3872">
        <v>2098472</v>
      </c>
      <c r="H3872" t="s">
        <v>9732</v>
      </c>
    </row>
    <row r="3873" spans="1:8" x14ac:dyDescent="0.3">
      <c r="A3873">
        <v>2102131</v>
      </c>
      <c r="B3873">
        <v>26745.449999999997</v>
      </c>
      <c r="C3873">
        <v>51</v>
      </c>
      <c r="D3873">
        <v>-4.1714574999999998</v>
      </c>
      <c r="E3873">
        <v>-38.465394500000002</v>
      </c>
      <c r="F3873" t="s">
        <v>9418</v>
      </c>
      <c r="G3873">
        <v>2102131</v>
      </c>
      <c r="H3873" t="s">
        <v>9733</v>
      </c>
    </row>
    <row r="3874" spans="1:8" x14ac:dyDescent="0.3">
      <c r="A3874">
        <v>2102220</v>
      </c>
      <c r="B3874">
        <v>58.56</v>
      </c>
      <c r="C3874">
        <v>1</v>
      </c>
      <c r="D3874">
        <v>-23.591859100000001</v>
      </c>
      <c r="E3874">
        <v>-46.831460499999999</v>
      </c>
      <c r="F3874" t="s">
        <v>9418</v>
      </c>
      <c r="G3874">
        <v>2102220</v>
      </c>
      <c r="H3874" t="s">
        <v>9420</v>
      </c>
    </row>
    <row r="3875" spans="1:8" x14ac:dyDescent="0.3">
      <c r="A3875">
        <v>2105140</v>
      </c>
      <c r="B3875">
        <v>1812.67</v>
      </c>
      <c r="C3875">
        <v>12</v>
      </c>
      <c r="D3875">
        <v>-29.929592800000002</v>
      </c>
      <c r="E3875">
        <v>-51.013190599999902</v>
      </c>
      <c r="F3875" t="s">
        <v>9418</v>
      </c>
      <c r="G3875">
        <v>2105140</v>
      </c>
      <c r="H3875" t="s">
        <v>9734</v>
      </c>
    </row>
    <row r="3876" spans="1:8" x14ac:dyDescent="0.3">
      <c r="A3876">
        <v>2105141</v>
      </c>
      <c r="B3876">
        <v>886.74999999999989</v>
      </c>
      <c r="C3876">
        <v>7</v>
      </c>
      <c r="D3876">
        <v>-29.828868999999901</v>
      </c>
      <c r="E3876">
        <v>-51.133774799999998</v>
      </c>
      <c r="F3876" t="s">
        <v>9418</v>
      </c>
      <c r="G3876">
        <v>2105141</v>
      </c>
      <c r="H3876" t="s">
        <v>9682</v>
      </c>
    </row>
    <row r="3877" spans="1:8" x14ac:dyDescent="0.3">
      <c r="A3877">
        <v>2105142</v>
      </c>
      <c r="B3877">
        <v>1237.6099999999999</v>
      </c>
      <c r="C3877">
        <v>12</v>
      </c>
      <c r="D3877">
        <v>-29.8480518</v>
      </c>
      <c r="E3877">
        <v>-51.139614299999998</v>
      </c>
      <c r="F3877" t="s">
        <v>9418</v>
      </c>
      <c r="G3877">
        <v>2105142</v>
      </c>
      <c r="H3877" t="s">
        <v>9735</v>
      </c>
    </row>
    <row r="3878" spans="1:8" x14ac:dyDescent="0.3">
      <c r="A3878">
        <v>2105143</v>
      </c>
      <c r="B3878">
        <v>1387.13</v>
      </c>
      <c r="C3878">
        <v>11</v>
      </c>
      <c r="D3878">
        <v>-29.907157999999999</v>
      </c>
      <c r="E3878">
        <v>-51.058210000000003</v>
      </c>
      <c r="F3878" t="s">
        <v>9418</v>
      </c>
      <c r="G3878">
        <v>2105143</v>
      </c>
      <c r="H3878" t="s">
        <v>9736</v>
      </c>
    </row>
    <row r="3879" spans="1:8" x14ac:dyDescent="0.3">
      <c r="A3879">
        <v>2107669</v>
      </c>
      <c r="B3879">
        <v>27901.360000000001</v>
      </c>
      <c r="C3879">
        <v>47</v>
      </c>
      <c r="D3879">
        <v>-3.9827409999999999</v>
      </c>
      <c r="E3879">
        <v>-38.618191000000003</v>
      </c>
      <c r="F3879" t="s">
        <v>9418</v>
      </c>
      <c r="G3879">
        <v>2107669</v>
      </c>
      <c r="H3879" t="s">
        <v>9737</v>
      </c>
    </row>
    <row r="3880" spans="1:8" x14ac:dyDescent="0.3">
      <c r="A3880">
        <v>2108372</v>
      </c>
      <c r="B3880">
        <v>55371.29</v>
      </c>
      <c r="C3880">
        <v>88</v>
      </c>
      <c r="D3880">
        <v>-12.9775673</v>
      </c>
      <c r="E3880">
        <v>-38.474642799999998</v>
      </c>
      <c r="F3880" t="s">
        <v>9418</v>
      </c>
      <c r="G3880">
        <v>2108372</v>
      </c>
      <c r="H3880" t="s">
        <v>9588</v>
      </c>
    </row>
    <row r="3881" spans="1:8" x14ac:dyDescent="0.3">
      <c r="A3881">
        <v>2117822</v>
      </c>
      <c r="B3881">
        <v>206077.77</v>
      </c>
      <c r="C3881">
        <v>86</v>
      </c>
      <c r="D3881">
        <v>-12.9483692</v>
      </c>
      <c r="E3881">
        <v>-38.500018799999999</v>
      </c>
      <c r="F3881" t="s">
        <v>9418</v>
      </c>
      <c r="G3881">
        <v>2117822</v>
      </c>
      <c r="H3881" t="s">
        <v>9738</v>
      </c>
    </row>
    <row r="3882" spans="1:8" x14ac:dyDescent="0.3">
      <c r="A3882">
        <v>2118678</v>
      </c>
      <c r="B3882">
        <v>11129.86</v>
      </c>
      <c r="C3882">
        <v>46</v>
      </c>
      <c r="D3882">
        <v>-5.8597913999999998</v>
      </c>
      <c r="E3882">
        <v>-35.214265099999999</v>
      </c>
      <c r="F3882" t="s">
        <v>9418</v>
      </c>
      <c r="G3882">
        <v>2118678</v>
      </c>
      <c r="H3882" t="s">
        <v>9420</v>
      </c>
    </row>
    <row r="3883" spans="1:8" x14ac:dyDescent="0.3">
      <c r="A3883">
        <v>2120176</v>
      </c>
      <c r="B3883">
        <v>669.52</v>
      </c>
      <c r="C3883">
        <v>2</v>
      </c>
      <c r="D3883">
        <v>-30.1282575</v>
      </c>
      <c r="E3883">
        <v>-51.219176099999999</v>
      </c>
      <c r="F3883" t="s">
        <v>9418</v>
      </c>
      <c r="G3883">
        <v>2120176</v>
      </c>
      <c r="H3883" t="s">
        <v>9414</v>
      </c>
    </row>
    <row r="3884" spans="1:8" x14ac:dyDescent="0.3">
      <c r="A3884">
        <v>2122294</v>
      </c>
      <c r="B3884">
        <v>60177</v>
      </c>
      <c r="C3884">
        <v>34</v>
      </c>
      <c r="D3884">
        <v>-16.6706571</v>
      </c>
      <c r="E3884">
        <v>-49.259605499999999</v>
      </c>
      <c r="F3884" t="s">
        <v>9418</v>
      </c>
      <c r="G3884">
        <v>2122294</v>
      </c>
      <c r="H3884" t="s">
        <v>75</v>
      </c>
    </row>
    <row r="3885" spans="1:8" x14ac:dyDescent="0.3">
      <c r="A3885">
        <v>2122298</v>
      </c>
      <c r="B3885">
        <v>87.47</v>
      </c>
      <c r="C3885">
        <v>2</v>
      </c>
      <c r="D3885">
        <v>-5.8055143999999999</v>
      </c>
      <c r="E3885">
        <v>-35.2070547</v>
      </c>
      <c r="F3885" t="s">
        <v>9418</v>
      </c>
      <c r="G3885">
        <v>2122298</v>
      </c>
      <c r="H3885" t="s">
        <v>9395</v>
      </c>
    </row>
    <row r="3886" spans="1:8" x14ac:dyDescent="0.3">
      <c r="A3886">
        <v>2122437</v>
      </c>
      <c r="B3886">
        <v>8713.159999999998</v>
      </c>
      <c r="C3886">
        <v>36</v>
      </c>
      <c r="D3886">
        <v>-22.299572000000001</v>
      </c>
      <c r="E3886">
        <v>-48.544418699999902</v>
      </c>
      <c r="F3886" t="s">
        <v>9418</v>
      </c>
      <c r="G3886">
        <v>2122437</v>
      </c>
      <c r="H3886" t="s">
        <v>9443</v>
      </c>
    </row>
    <row r="3887" spans="1:8" x14ac:dyDescent="0.3">
      <c r="A3887">
        <v>2122454</v>
      </c>
      <c r="B3887">
        <v>26249.430000000004</v>
      </c>
      <c r="C3887">
        <v>53</v>
      </c>
      <c r="D3887">
        <v>-22.6454418</v>
      </c>
      <c r="E3887">
        <v>-50.442141700000001</v>
      </c>
      <c r="F3887" t="s">
        <v>9418</v>
      </c>
      <c r="G3887">
        <v>2122454</v>
      </c>
      <c r="H3887" t="s">
        <v>9717</v>
      </c>
    </row>
    <row r="3888" spans="1:8" x14ac:dyDescent="0.3">
      <c r="A3888">
        <v>2123367</v>
      </c>
      <c r="B3888">
        <v>2217.2200000000003</v>
      </c>
      <c r="C3888">
        <v>13</v>
      </c>
      <c r="D3888">
        <v>-22.4389073</v>
      </c>
      <c r="E3888">
        <v>-46.815469299999997</v>
      </c>
      <c r="F3888" t="s">
        <v>9418</v>
      </c>
      <c r="G3888">
        <v>2123367</v>
      </c>
      <c r="H3888" t="s">
        <v>9568</v>
      </c>
    </row>
    <row r="3889" spans="1:8" x14ac:dyDescent="0.3">
      <c r="A3889">
        <v>2123368</v>
      </c>
      <c r="B3889">
        <v>186948.5500000001</v>
      </c>
      <c r="C3889">
        <v>65</v>
      </c>
      <c r="D3889">
        <v>-5.7517850999999904</v>
      </c>
      <c r="E3889">
        <v>-35.234371000000003</v>
      </c>
      <c r="F3889" t="s">
        <v>9418</v>
      </c>
      <c r="G3889">
        <v>2123368</v>
      </c>
      <c r="H3889" t="s">
        <v>75</v>
      </c>
    </row>
    <row r="3890" spans="1:8" x14ac:dyDescent="0.3">
      <c r="A3890">
        <v>2124166</v>
      </c>
      <c r="B3890">
        <v>2107.9</v>
      </c>
      <c r="C3890">
        <v>16</v>
      </c>
      <c r="D3890">
        <v>-18.919097699999998</v>
      </c>
      <c r="E3890">
        <v>-48.230941899999998</v>
      </c>
      <c r="F3890" t="s">
        <v>9418</v>
      </c>
      <c r="G3890">
        <v>2124166</v>
      </c>
      <c r="H3890" t="s">
        <v>9739</v>
      </c>
    </row>
    <row r="3891" spans="1:8" x14ac:dyDescent="0.3">
      <c r="A3891">
        <v>2125281</v>
      </c>
      <c r="B3891">
        <v>4325.079999999999</v>
      </c>
      <c r="C3891">
        <v>36</v>
      </c>
      <c r="D3891">
        <v>-23.5428693</v>
      </c>
      <c r="E3891">
        <v>-46.7112531</v>
      </c>
      <c r="F3891" t="s">
        <v>9418</v>
      </c>
      <c r="G3891">
        <v>2125281</v>
      </c>
      <c r="H3891" t="s">
        <v>9740</v>
      </c>
    </row>
    <row r="3892" spans="1:8" x14ac:dyDescent="0.3">
      <c r="A3892">
        <v>2125334</v>
      </c>
      <c r="B3892">
        <v>229.71999999999997</v>
      </c>
      <c r="C3892">
        <v>3</v>
      </c>
      <c r="D3892">
        <v>-23.454308099999999</v>
      </c>
      <c r="E3892">
        <v>-46.5347674</v>
      </c>
      <c r="F3892" t="s">
        <v>9418</v>
      </c>
      <c r="G3892">
        <v>2125334</v>
      </c>
      <c r="H3892" t="s">
        <v>50</v>
      </c>
    </row>
    <row r="3893" spans="1:8" x14ac:dyDescent="0.3">
      <c r="A3893">
        <v>2129166</v>
      </c>
      <c r="B3893">
        <v>53653.919999999991</v>
      </c>
      <c r="C3893">
        <v>109</v>
      </c>
      <c r="D3893">
        <v>-23.52655</v>
      </c>
      <c r="E3893">
        <v>-46.680816999999998</v>
      </c>
      <c r="F3893" t="s">
        <v>9418</v>
      </c>
      <c r="G3893">
        <v>2129166</v>
      </c>
      <c r="H3893" t="s">
        <v>9592</v>
      </c>
    </row>
    <row r="3894" spans="1:8" x14ac:dyDescent="0.3">
      <c r="A3894">
        <v>2146646</v>
      </c>
      <c r="B3894">
        <v>8733.08</v>
      </c>
      <c r="C3894">
        <v>26</v>
      </c>
      <c r="D3894">
        <v>-23.6780303</v>
      </c>
      <c r="E3894">
        <v>-46.773947</v>
      </c>
      <c r="F3894" t="s">
        <v>9418</v>
      </c>
      <c r="G3894">
        <v>2146646</v>
      </c>
      <c r="H3894" t="s">
        <v>9741</v>
      </c>
    </row>
    <row r="3895" spans="1:8" x14ac:dyDescent="0.3">
      <c r="A3895">
        <v>2146733</v>
      </c>
      <c r="B3895">
        <v>32519.759999999991</v>
      </c>
      <c r="C3895">
        <v>68</v>
      </c>
      <c r="D3895">
        <v>-29.705151000000001</v>
      </c>
      <c r="E3895">
        <v>-51.133563000000002</v>
      </c>
      <c r="F3895" t="s">
        <v>9418</v>
      </c>
      <c r="G3895">
        <v>2146733</v>
      </c>
      <c r="H3895" t="s">
        <v>9414</v>
      </c>
    </row>
    <row r="3896" spans="1:8" x14ac:dyDescent="0.3">
      <c r="A3896">
        <v>2154588</v>
      </c>
      <c r="B3896">
        <v>12968.14</v>
      </c>
      <c r="C3896">
        <v>55</v>
      </c>
      <c r="D3896">
        <v>-9.5821855999999901</v>
      </c>
      <c r="E3896">
        <v>-35.769435299999998</v>
      </c>
      <c r="F3896" t="s">
        <v>9418</v>
      </c>
      <c r="G3896">
        <v>2154588</v>
      </c>
      <c r="H3896" t="s">
        <v>9489</v>
      </c>
    </row>
    <row r="3897" spans="1:8" x14ac:dyDescent="0.3">
      <c r="A3897">
        <v>2162747</v>
      </c>
      <c r="B3897">
        <v>6068.3999999999987</v>
      </c>
      <c r="C3897">
        <v>17</v>
      </c>
      <c r="D3897">
        <v>-23.6179256</v>
      </c>
      <c r="E3897">
        <v>-46.681054899999999</v>
      </c>
      <c r="F3897" t="s">
        <v>9418</v>
      </c>
      <c r="G3897">
        <v>2162747</v>
      </c>
      <c r="H3897" t="s">
        <v>451</v>
      </c>
    </row>
    <row r="3898" spans="1:8" x14ac:dyDescent="0.3">
      <c r="A3898">
        <v>2170593</v>
      </c>
      <c r="B3898">
        <v>48.8</v>
      </c>
      <c r="C3898">
        <v>1</v>
      </c>
      <c r="D3898">
        <v>-15.7437752</v>
      </c>
      <c r="E3898">
        <v>-47.897731399999998</v>
      </c>
      <c r="F3898" t="s">
        <v>9418</v>
      </c>
      <c r="G3898">
        <v>2170593</v>
      </c>
      <c r="H3898" t="s">
        <v>451</v>
      </c>
    </row>
    <row r="3899" spans="1:8" x14ac:dyDescent="0.3">
      <c r="A3899">
        <v>2170663</v>
      </c>
      <c r="B3899">
        <v>-863.16</v>
      </c>
      <c r="C3899">
        <v>1</v>
      </c>
      <c r="D3899">
        <v>-23.594953700000001</v>
      </c>
      <c r="E3899">
        <v>-46.738063699999998</v>
      </c>
      <c r="F3899" t="s">
        <v>9418</v>
      </c>
      <c r="G3899">
        <v>2170663</v>
      </c>
      <c r="H3899" t="s">
        <v>9742</v>
      </c>
    </row>
    <row r="3900" spans="1:8" x14ac:dyDescent="0.3">
      <c r="A3900">
        <v>2170672</v>
      </c>
      <c r="B3900">
        <v>0</v>
      </c>
      <c r="C3900">
        <v>2</v>
      </c>
      <c r="D3900">
        <v>-23.4644452</v>
      </c>
      <c r="E3900">
        <v>-46.543533600000004</v>
      </c>
      <c r="F3900" t="s">
        <v>9418</v>
      </c>
      <c r="G3900">
        <v>2170672</v>
      </c>
      <c r="H3900" t="s">
        <v>9742</v>
      </c>
    </row>
    <row r="3901" spans="1:8" x14ac:dyDescent="0.3">
      <c r="A3901">
        <v>2174161</v>
      </c>
      <c r="B3901">
        <v>4887.4900000000007</v>
      </c>
      <c r="C3901">
        <v>17</v>
      </c>
      <c r="D3901">
        <v>-16.353203400000002</v>
      </c>
      <c r="E3901">
        <v>-48.958213299999997</v>
      </c>
      <c r="F3901" t="s">
        <v>9418</v>
      </c>
      <c r="G3901">
        <v>2174161</v>
      </c>
      <c r="H3901" t="s">
        <v>9743</v>
      </c>
    </row>
    <row r="3902" spans="1:8" x14ac:dyDescent="0.3">
      <c r="A3902">
        <v>2174808</v>
      </c>
      <c r="B3902">
        <v>61530.680000000015</v>
      </c>
      <c r="C3902">
        <v>33</v>
      </c>
      <c r="D3902">
        <v>-15.7358227</v>
      </c>
      <c r="E3902">
        <v>-47.9055027</v>
      </c>
      <c r="F3902" t="s">
        <v>9418</v>
      </c>
      <c r="G3902">
        <v>2174808</v>
      </c>
      <c r="H3902" t="s">
        <v>75</v>
      </c>
    </row>
    <row r="3903" spans="1:8" x14ac:dyDescent="0.3">
      <c r="A3903">
        <v>2175280</v>
      </c>
      <c r="B3903">
        <v>64783.080000000009</v>
      </c>
      <c r="C3903">
        <v>116</v>
      </c>
      <c r="D3903">
        <v>-18.9041563</v>
      </c>
      <c r="E3903">
        <v>-48.272970899999997</v>
      </c>
      <c r="F3903" t="s">
        <v>9418</v>
      </c>
      <c r="G3903">
        <v>2175280</v>
      </c>
      <c r="H3903" t="s">
        <v>9744</v>
      </c>
    </row>
    <row r="3904" spans="1:8" x14ac:dyDescent="0.3">
      <c r="A3904">
        <v>2176062</v>
      </c>
      <c r="B3904">
        <v>13911.029999999999</v>
      </c>
      <c r="C3904">
        <v>35</v>
      </c>
      <c r="D3904">
        <v>-13.0026075</v>
      </c>
      <c r="E3904">
        <v>-38.459219300000001</v>
      </c>
      <c r="F3904" t="s">
        <v>9418</v>
      </c>
      <c r="G3904">
        <v>2176062</v>
      </c>
      <c r="H3904" t="s">
        <v>9652</v>
      </c>
    </row>
    <row r="3905" spans="1:8" x14ac:dyDescent="0.3">
      <c r="A3905">
        <v>2180350</v>
      </c>
      <c r="B3905">
        <v>13801.66</v>
      </c>
      <c r="C3905">
        <v>39</v>
      </c>
      <c r="D3905">
        <v>-23.5369989</v>
      </c>
      <c r="E3905">
        <v>-46.651577499999902</v>
      </c>
      <c r="F3905" t="s">
        <v>9418</v>
      </c>
      <c r="G3905">
        <v>2180350</v>
      </c>
      <c r="H3905" t="s">
        <v>7792</v>
      </c>
    </row>
    <row r="3906" spans="1:8" x14ac:dyDescent="0.3">
      <c r="A3906">
        <v>2185111</v>
      </c>
      <c r="B3906">
        <v>136.78</v>
      </c>
      <c r="C3906">
        <v>3</v>
      </c>
      <c r="D3906">
        <v>-10.9412015</v>
      </c>
      <c r="E3906">
        <v>-37.056895399999902</v>
      </c>
      <c r="F3906" t="s">
        <v>9418</v>
      </c>
      <c r="G3906">
        <v>2185111</v>
      </c>
      <c r="H3906" t="s">
        <v>9588</v>
      </c>
    </row>
    <row r="3907" spans="1:8" x14ac:dyDescent="0.3">
      <c r="A3907">
        <v>2186689</v>
      </c>
      <c r="B3907">
        <v>10802.859999999997</v>
      </c>
      <c r="C3907">
        <v>78</v>
      </c>
      <c r="D3907">
        <v>-18.664701399999998</v>
      </c>
      <c r="E3907">
        <v>-48.1934124</v>
      </c>
      <c r="F3907" t="s">
        <v>9418</v>
      </c>
      <c r="G3907">
        <v>2186689</v>
      </c>
      <c r="H3907" t="s">
        <v>9745</v>
      </c>
    </row>
    <row r="3908" spans="1:8" x14ac:dyDescent="0.3">
      <c r="A3908">
        <v>2187521</v>
      </c>
      <c r="B3908">
        <v>24189.290000000005</v>
      </c>
      <c r="C3908">
        <v>35</v>
      </c>
      <c r="D3908">
        <v>-23.6355483</v>
      </c>
      <c r="E3908">
        <v>-46.788960499999902</v>
      </c>
      <c r="F3908" t="s">
        <v>9418</v>
      </c>
      <c r="G3908">
        <v>2187521</v>
      </c>
      <c r="H3908" t="s">
        <v>9526</v>
      </c>
    </row>
    <row r="3909" spans="1:8" x14ac:dyDescent="0.3">
      <c r="A3909">
        <v>2222418</v>
      </c>
      <c r="B3909">
        <v>19618.939999999999</v>
      </c>
      <c r="C3909">
        <v>65</v>
      </c>
      <c r="D3909">
        <v>-23.624991300000001</v>
      </c>
      <c r="E3909">
        <v>-46.6830626</v>
      </c>
      <c r="F3909" t="s">
        <v>9418</v>
      </c>
      <c r="G3909">
        <v>2222418</v>
      </c>
      <c r="H3909" t="s">
        <v>9574</v>
      </c>
    </row>
    <row r="3910" spans="1:8" x14ac:dyDescent="0.3">
      <c r="A3910">
        <v>2225681</v>
      </c>
      <c r="B3910">
        <v>2374.9300000000003</v>
      </c>
      <c r="C3910">
        <v>3</v>
      </c>
      <c r="D3910">
        <v>-12.9782022</v>
      </c>
      <c r="E3910">
        <v>-38.428639400000002</v>
      </c>
      <c r="F3910" t="s">
        <v>9418</v>
      </c>
      <c r="G3910">
        <v>2225681</v>
      </c>
      <c r="H3910" t="s">
        <v>9576</v>
      </c>
    </row>
    <row r="3911" spans="1:8" x14ac:dyDescent="0.3">
      <c r="A3911">
        <v>2228954</v>
      </c>
      <c r="B3911">
        <v>45148.540000000008</v>
      </c>
      <c r="C3911">
        <v>58</v>
      </c>
      <c r="D3911">
        <v>-23.409037000000001</v>
      </c>
      <c r="E3911">
        <v>-46.753194999999998</v>
      </c>
      <c r="F3911" t="s">
        <v>9418</v>
      </c>
      <c r="G3911">
        <v>2228954</v>
      </c>
      <c r="H3911" t="s">
        <v>9746</v>
      </c>
    </row>
    <row r="3912" spans="1:8" x14ac:dyDescent="0.3">
      <c r="A3912">
        <v>2229099</v>
      </c>
      <c r="B3912">
        <v>124474.90999999997</v>
      </c>
      <c r="C3912">
        <v>111</v>
      </c>
      <c r="D3912">
        <v>-12.233817999999999</v>
      </c>
      <c r="E3912">
        <v>-38.974831000000002</v>
      </c>
      <c r="F3912" t="s">
        <v>9418</v>
      </c>
      <c r="G3912">
        <v>2229099</v>
      </c>
      <c r="H3912" t="s">
        <v>75</v>
      </c>
    </row>
    <row r="3913" spans="1:8" x14ac:dyDescent="0.3">
      <c r="A3913">
        <v>2268909</v>
      </c>
      <c r="B3913">
        <v>70187.419999999969</v>
      </c>
      <c r="C3913">
        <v>75</v>
      </c>
      <c r="D3913">
        <v>-16.051349600000002</v>
      </c>
      <c r="E3913">
        <v>-47.977587300000003</v>
      </c>
      <c r="F3913" t="s">
        <v>9418</v>
      </c>
      <c r="G3913">
        <v>2268909</v>
      </c>
      <c r="H3913" t="s">
        <v>9718</v>
      </c>
    </row>
    <row r="3914" spans="1:8" x14ac:dyDescent="0.3">
      <c r="A3914">
        <v>2453142</v>
      </c>
      <c r="B3914">
        <v>2890.23</v>
      </c>
      <c r="C3914">
        <v>7</v>
      </c>
      <c r="D3914">
        <v>-16.057241300000001</v>
      </c>
      <c r="E3914">
        <v>-48.004364699999996</v>
      </c>
      <c r="F3914" t="s">
        <v>9418</v>
      </c>
      <c r="G3914">
        <v>2453142</v>
      </c>
      <c r="H3914" t="s">
        <v>9747</v>
      </c>
    </row>
    <row r="3915" spans="1:8" x14ac:dyDescent="0.3">
      <c r="A3915">
        <v>2467775</v>
      </c>
      <c r="B3915">
        <v>58483.100000000013</v>
      </c>
      <c r="C3915">
        <v>108</v>
      </c>
      <c r="D3915">
        <v>-22.333597900000001</v>
      </c>
      <c r="E3915">
        <v>-49.069533300000003</v>
      </c>
      <c r="F3915" t="s">
        <v>9418</v>
      </c>
      <c r="G3915">
        <v>2467775</v>
      </c>
      <c r="H3915" t="s">
        <v>9565</v>
      </c>
    </row>
    <row r="3916" spans="1:8" x14ac:dyDescent="0.3">
      <c r="A3916">
        <v>2472206</v>
      </c>
      <c r="B3916">
        <v>185959.95</v>
      </c>
      <c r="C3916">
        <v>172</v>
      </c>
      <c r="D3916">
        <v>-21.778289399999998</v>
      </c>
      <c r="E3916">
        <v>-48.149507700000001</v>
      </c>
      <c r="F3916" t="s">
        <v>9418</v>
      </c>
      <c r="G3916">
        <v>2472206</v>
      </c>
      <c r="H3916" t="s">
        <v>9748</v>
      </c>
    </row>
    <row r="3917" spans="1:8" x14ac:dyDescent="0.3">
      <c r="A3917">
        <v>2485040</v>
      </c>
      <c r="B3917">
        <v>4613.7599999999993</v>
      </c>
      <c r="C3917">
        <v>19</v>
      </c>
      <c r="D3917">
        <v>-19.857923100000001</v>
      </c>
      <c r="E3917">
        <v>-44.037954599999999</v>
      </c>
      <c r="F3917" t="s">
        <v>9418</v>
      </c>
      <c r="G3917">
        <v>2485040</v>
      </c>
      <c r="H3917" t="s">
        <v>9428</v>
      </c>
    </row>
    <row r="3918" spans="1:8" x14ac:dyDescent="0.3">
      <c r="A3918">
        <v>2497759</v>
      </c>
      <c r="B3918">
        <v>23890.570000000003</v>
      </c>
      <c r="C3918">
        <v>53</v>
      </c>
      <c r="D3918">
        <v>-23.1905669</v>
      </c>
      <c r="E3918">
        <v>-46.874744900000003</v>
      </c>
      <c r="F3918" t="s">
        <v>9418</v>
      </c>
      <c r="G3918">
        <v>2497759</v>
      </c>
      <c r="H3918" t="s">
        <v>9467</v>
      </c>
    </row>
    <row r="3919" spans="1:8" x14ac:dyDescent="0.3">
      <c r="A3919">
        <v>2500237</v>
      </c>
      <c r="B3919">
        <v>19105.310000000005</v>
      </c>
      <c r="C3919">
        <v>97</v>
      </c>
      <c r="D3919">
        <v>-22.342168600000001</v>
      </c>
      <c r="E3919">
        <v>-49.093308399999998</v>
      </c>
      <c r="F3919" t="s">
        <v>9418</v>
      </c>
      <c r="G3919">
        <v>2500237</v>
      </c>
      <c r="H3919" t="s">
        <v>9530</v>
      </c>
    </row>
    <row r="3920" spans="1:8" x14ac:dyDescent="0.3">
      <c r="A3920">
        <v>2501763</v>
      </c>
      <c r="B3920">
        <v>2294.69</v>
      </c>
      <c r="C3920">
        <v>8</v>
      </c>
      <c r="D3920">
        <v>-23.689457300000001</v>
      </c>
      <c r="E3920">
        <v>-46.700590699999999</v>
      </c>
      <c r="F3920" t="s">
        <v>9418</v>
      </c>
      <c r="G3920">
        <v>2501763</v>
      </c>
      <c r="H3920" t="s">
        <v>9749</v>
      </c>
    </row>
    <row r="3921" spans="1:8" x14ac:dyDescent="0.3">
      <c r="A3921">
        <v>2503767</v>
      </c>
      <c r="B3921">
        <v>31965.899999999994</v>
      </c>
      <c r="C3921">
        <v>38</v>
      </c>
      <c r="D3921">
        <v>-22.758000599999999</v>
      </c>
      <c r="E3921">
        <v>-43.431128399999999</v>
      </c>
      <c r="F3921" t="s">
        <v>9418</v>
      </c>
      <c r="G3921">
        <v>2503767</v>
      </c>
      <c r="H3921" t="s">
        <v>75</v>
      </c>
    </row>
    <row r="3922" spans="1:8" x14ac:dyDescent="0.3">
      <c r="A3922">
        <v>2504302</v>
      </c>
      <c r="B3922">
        <v>35931.340000000004</v>
      </c>
      <c r="C3922">
        <v>88</v>
      </c>
      <c r="D3922">
        <v>-10.973735100000001</v>
      </c>
      <c r="E3922">
        <v>-37.064221500000002</v>
      </c>
      <c r="F3922" t="s">
        <v>9418</v>
      </c>
      <c r="G3922">
        <v>2504302</v>
      </c>
      <c r="H3922" t="s">
        <v>9489</v>
      </c>
    </row>
    <row r="3923" spans="1:8" x14ac:dyDescent="0.3">
      <c r="A3923">
        <v>2505224</v>
      </c>
      <c r="B3923">
        <v>25378.119999999988</v>
      </c>
      <c r="C3923">
        <v>78</v>
      </c>
      <c r="D3923">
        <v>-23.253215300000001</v>
      </c>
      <c r="E3923">
        <v>-47.055951</v>
      </c>
      <c r="F3923" t="s">
        <v>9418</v>
      </c>
      <c r="G3923">
        <v>2505224</v>
      </c>
      <c r="H3923" t="s">
        <v>9523</v>
      </c>
    </row>
    <row r="3924" spans="1:8" x14ac:dyDescent="0.3">
      <c r="A3924">
        <v>2505372</v>
      </c>
      <c r="B3924">
        <v>9233.8799999999992</v>
      </c>
      <c r="C3924">
        <v>40</v>
      </c>
      <c r="D3924">
        <v>-23.598391599999999</v>
      </c>
      <c r="E3924">
        <v>-46.462571699999998</v>
      </c>
      <c r="F3924" t="s">
        <v>9418</v>
      </c>
      <c r="G3924">
        <v>2505372</v>
      </c>
      <c r="H3924" t="s">
        <v>9750</v>
      </c>
    </row>
    <row r="3925" spans="1:8" x14ac:dyDescent="0.3">
      <c r="A3925">
        <v>2508411</v>
      </c>
      <c r="B3925">
        <v>6347.3499999999985</v>
      </c>
      <c r="C3925">
        <v>25</v>
      </c>
      <c r="D3925">
        <v>-19.937108200000001</v>
      </c>
      <c r="E3925">
        <v>-44.052014399999997</v>
      </c>
      <c r="F3925" t="s">
        <v>9418</v>
      </c>
      <c r="G3925">
        <v>2508411</v>
      </c>
      <c r="H3925" t="s">
        <v>9428</v>
      </c>
    </row>
    <row r="3926" spans="1:8" x14ac:dyDescent="0.3">
      <c r="A3926">
        <v>2531787</v>
      </c>
      <c r="B3926">
        <v>18499.170000000002</v>
      </c>
      <c r="C3926">
        <v>36</v>
      </c>
      <c r="D3926">
        <v>-23.451835200000001</v>
      </c>
      <c r="E3926">
        <v>-46.534769900000001</v>
      </c>
      <c r="F3926" t="s">
        <v>9418</v>
      </c>
      <c r="G3926">
        <v>2531787</v>
      </c>
      <c r="H3926" t="s">
        <v>9467</v>
      </c>
    </row>
    <row r="3927" spans="1:8" x14ac:dyDescent="0.3">
      <c r="A3927">
        <v>2535304</v>
      </c>
      <c r="B3927">
        <v>22789.159999999996</v>
      </c>
      <c r="C3927">
        <v>37</v>
      </c>
      <c r="D3927">
        <v>-22.850498000000002</v>
      </c>
      <c r="E3927">
        <v>-43.385201000000002</v>
      </c>
      <c r="F3927" t="s">
        <v>9418</v>
      </c>
      <c r="G3927">
        <v>2535304</v>
      </c>
      <c r="H3927" t="s">
        <v>75</v>
      </c>
    </row>
    <row r="3928" spans="1:8" x14ac:dyDescent="0.3">
      <c r="A3928">
        <v>2535999</v>
      </c>
      <c r="B3928">
        <v>6447.78</v>
      </c>
      <c r="C3928">
        <v>32</v>
      </c>
      <c r="D3928">
        <v>-23.564388900000001</v>
      </c>
      <c r="E3928">
        <v>-46.629478400000004</v>
      </c>
      <c r="F3928" t="s">
        <v>9418</v>
      </c>
      <c r="G3928">
        <v>2535999</v>
      </c>
      <c r="H3928" t="s">
        <v>9751</v>
      </c>
    </row>
    <row r="3929" spans="1:8" x14ac:dyDescent="0.3">
      <c r="A3929">
        <v>2538070</v>
      </c>
      <c r="B3929">
        <v>914.02</v>
      </c>
      <c r="C3929">
        <v>4</v>
      </c>
      <c r="D3929">
        <v>-23.663146999999999</v>
      </c>
      <c r="E3929">
        <v>-46.606478000000003</v>
      </c>
      <c r="F3929" t="s">
        <v>9418</v>
      </c>
      <c r="G3929">
        <v>2538070</v>
      </c>
      <c r="H3929" t="s">
        <v>9752</v>
      </c>
    </row>
    <row r="3930" spans="1:8" x14ac:dyDescent="0.3">
      <c r="A3930">
        <v>2538986</v>
      </c>
      <c r="B3930">
        <v>320687.85000000015</v>
      </c>
      <c r="C3930">
        <v>168</v>
      </c>
      <c r="D3930">
        <v>-22.798032899999999</v>
      </c>
      <c r="E3930">
        <v>-43.323196299999999</v>
      </c>
      <c r="F3930" t="s">
        <v>9418</v>
      </c>
      <c r="G3930">
        <v>2538986</v>
      </c>
      <c r="H3930" t="s">
        <v>9753</v>
      </c>
    </row>
    <row r="3931" spans="1:8" x14ac:dyDescent="0.3">
      <c r="A3931">
        <v>2541808</v>
      </c>
      <c r="B3931">
        <v>382.88000000000005</v>
      </c>
      <c r="C3931">
        <v>7</v>
      </c>
      <c r="D3931">
        <v>-23.531102700000002</v>
      </c>
      <c r="E3931">
        <v>-47.463085599999999</v>
      </c>
      <c r="F3931" t="s">
        <v>9418</v>
      </c>
      <c r="G3931">
        <v>2541808</v>
      </c>
      <c r="H3931" t="s">
        <v>50</v>
      </c>
    </row>
    <row r="3932" spans="1:8" x14ac:dyDescent="0.3">
      <c r="A3932">
        <v>2545776</v>
      </c>
      <c r="B3932">
        <v>1649719.1299999983</v>
      </c>
      <c r="C3932">
        <v>247</v>
      </c>
      <c r="D3932">
        <v>-21.1996906</v>
      </c>
      <c r="E3932">
        <v>-50.442689199999997</v>
      </c>
      <c r="F3932" t="s">
        <v>9418</v>
      </c>
      <c r="G3932">
        <v>2545776</v>
      </c>
      <c r="H3932" t="s">
        <v>9411</v>
      </c>
    </row>
    <row r="3933" spans="1:8" x14ac:dyDescent="0.3">
      <c r="A3933">
        <v>2556786</v>
      </c>
      <c r="B3933">
        <v>17.559999999999999</v>
      </c>
      <c r="C3933">
        <v>1</v>
      </c>
      <c r="D3933">
        <v>-23.540817300000001</v>
      </c>
      <c r="E3933">
        <v>-46.639096599999903</v>
      </c>
      <c r="F3933" t="s">
        <v>9418</v>
      </c>
      <c r="G3933">
        <v>2556786</v>
      </c>
      <c r="H3933" t="s">
        <v>50</v>
      </c>
    </row>
    <row r="3934" spans="1:8" x14ac:dyDescent="0.3">
      <c r="A3934">
        <v>2562997</v>
      </c>
      <c r="B3934">
        <v>2375.9499999999998</v>
      </c>
      <c r="C3934">
        <v>12</v>
      </c>
      <c r="D3934">
        <v>-22.697703700000002</v>
      </c>
      <c r="E3934">
        <v>-46.761685999999997</v>
      </c>
      <c r="F3934" t="s">
        <v>9418</v>
      </c>
      <c r="G3934">
        <v>2562997</v>
      </c>
      <c r="H3934" t="s">
        <v>9496</v>
      </c>
    </row>
    <row r="3935" spans="1:8" x14ac:dyDescent="0.3">
      <c r="A3935">
        <v>2565425</v>
      </c>
      <c r="B3935">
        <v>18721.799999999996</v>
      </c>
      <c r="C3935">
        <v>47</v>
      </c>
      <c r="D3935">
        <v>-16.066471799999999</v>
      </c>
      <c r="E3935">
        <v>-47.992380300000001</v>
      </c>
      <c r="F3935" t="s">
        <v>9418</v>
      </c>
      <c r="G3935">
        <v>2565425</v>
      </c>
      <c r="H3935" t="s">
        <v>9754</v>
      </c>
    </row>
    <row r="3936" spans="1:8" x14ac:dyDescent="0.3">
      <c r="A3936">
        <v>2571608</v>
      </c>
      <c r="B3936">
        <v>-549.85</v>
      </c>
      <c r="C3936">
        <v>1</v>
      </c>
      <c r="D3936">
        <v>-23.553585600000002</v>
      </c>
      <c r="E3936">
        <v>-46.488406599999998</v>
      </c>
      <c r="F3936" t="s">
        <v>9418</v>
      </c>
      <c r="G3936">
        <v>2571608</v>
      </c>
      <c r="H3936" t="s">
        <v>9742</v>
      </c>
    </row>
    <row r="3937" spans="1:8" x14ac:dyDescent="0.3">
      <c r="A3937">
        <v>2576915</v>
      </c>
      <c r="B3937">
        <v>77014.37999999999</v>
      </c>
      <c r="C3937">
        <v>64</v>
      </c>
      <c r="D3937">
        <v>-5.1714232000000004</v>
      </c>
      <c r="E3937">
        <v>-37.373436300000002</v>
      </c>
      <c r="F3937" t="s">
        <v>9418</v>
      </c>
      <c r="G3937">
        <v>2576915</v>
      </c>
      <c r="H3937" t="s">
        <v>75</v>
      </c>
    </row>
    <row r="3938" spans="1:8" x14ac:dyDescent="0.3">
      <c r="A3938">
        <v>2578900</v>
      </c>
      <c r="B3938">
        <v>514.53</v>
      </c>
      <c r="C3938">
        <v>1</v>
      </c>
      <c r="D3938">
        <v>-23.467436899999999</v>
      </c>
      <c r="E3938">
        <v>-46.584697200000001</v>
      </c>
      <c r="F3938" t="s">
        <v>9418</v>
      </c>
      <c r="G3938">
        <v>2578900</v>
      </c>
      <c r="H3938" t="s">
        <v>9742</v>
      </c>
    </row>
    <row r="3939" spans="1:8" x14ac:dyDescent="0.3">
      <c r="A3939">
        <v>2581631</v>
      </c>
      <c r="B3939">
        <v>121041.84</v>
      </c>
      <c r="C3939">
        <v>65</v>
      </c>
      <c r="D3939">
        <v>-22.8001684</v>
      </c>
      <c r="E3939">
        <v>-43.322205500000003</v>
      </c>
      <c r="F3939" t="s">
        <v>9418</v>
      </c>
      <c r="G3939">
        <v>2581631</v>
      </c>
      <c r="H3939" t="s">
        <v>9755</v>
      </c>
    </row>
    <row r="3940" spans="1:8" x14ac:dyDescent="0.3">
      <c r="A3940">
        <v>2583633</v>
      </c>
      <c r="B3940">
        <v>3475.45</v>
      </c>
      <c r="C3940">
        <v>11</v>
      </c>
      <c r="D3940">
        <v>-8.0487237999999994</v>
      </c>
      <c r="E3940">
        <v>-34.959646800000002</v>
      </c>
      <c r="F3940" t="s">
        <v>9418</v>
      </c>
      <c r="G3940">
        <v>2583633</v>
      </c>
      <c r="H3940" t="s">
        <v>956</v>
      </c>
    </row>
    <row r="3941" spans="1:8" x14ac:dyDescent="0.3">
      <c r="A3941">
        <v>2583764</v>
      </c>
      <c r="B3941">
        <v>6921.0399999999991</v>
      </c>
      <c r="C3941">
        <v>15</v>
      </c>
      <c r="D3941">
        <v>-22.693187500000001</v>
      </c>
      <c r="E3941">
        <v>-46.991282699999999</v>
      </c>
      <c r="F3941" t="s">
        <v>9418</v>
      </c>
      <c r="G3941">
        <v>2583764</v>
      </c>
      <c r="H3941" t="s">
        <v>9529</v>
      </c>
    </row>
    <row r="3942" spans="1:8" x14ac:dyDescent="0.3">
      <c r="A3942">
        <v>2593091</v>
      </c>
      <c r="B3942">
        <v>29391.590000000004</v>
      </c>
      <c r="C3942">
        <v>82</v>
      </c>
      <c r="D3942">
        <v>-12.982411300000001</v>
      </c>
      <c r="E3942">
        <v>-38.484262399999999</v>
      </c>
      <c r="F3942" t="s">
        <v>9418</v>
      </c>
      <c r="G3942">
        <v>2593091</v>
      </c>
      <c r="H3942" t="s">
        <v>9489</v>
      </c>
    </row>
    <row r="3943" spans="1:8" x14ac:dyDescent="0.3">
      <c r="A3943">
        <v>2593112</v>
      </c>
      <c r="B3943">
        <v>8345.2900000000027</v>
      </c>
      <c r="C3943">
        <v>37</v>
      </c>
      <c r="D3943">
        <v>-10.903459</v>
      </c>
      <c r="E3943">
        <v>-37.0941823</v>
      </c>
      <c r="F3943" t="s">
        <v>9418</v>
      </c>
      <c r="G3943">
        <v>2593112</v>
      </c>
      <c r="H3943" t="s">
        <v>9489</v>
      </c>
    </row>
    <row r="3944" spans="1:8" x14ac:dyDescent="0.3">
      <c r="A3944">
        <v>2593410</v>
      </c>
      <c r="B3944">
        <v>13454.400000000001</v>
      </c>
      <c r="C3944">
        <v>50</v>
      </c>
      <c r="D3944">
        <v>-22.8810179</v>
      </c>
      <c r="E3944">
        <v>-47.069078900000001</v>
      </c>
      <c r="F3944" t="s">
        <v>9418</v>
      </c>
      <c r="G3944">
        <v>2593410</v>
      </c>
      <c r="H3944" t="s">
        <v>9702</v>
      </c>
    </row>
    <row r="3945" spans="1:8" x14ac:dyDescent="0.3">
      <c r="A3945">
        <v>2596069</v>
      </c>
      <c r="B3945">
        <v>26406.110000000004</v>
      </c>
      <c r="C3945">
        <v>45</v>
      </c>
      <c r="D3945">
        <v>-23.545970100000002</v>
      </c>
      <c r="E3945">
        <v>-46.409063699999997</v>
      </c>
      <c r="F3945" t="s">
        <v>9418</v>
      </c>
      <c r="G3945">
        <v>2596069</v>
      </c>
      <c r="H3945" t="s">
        <v>9756</v>
      </c>
    </row>
    <row r="3946" spans="1:8" x14ac:dyDescent="0.3">
      <c r="A3946">
        <v>2596103</v>
      </c>
      <c r="B3946">
        <v>48338.89</v>
      </c>
      <c r="C3946">
        <v>80</v>
      </c>
      <c r="D3946">
        <v>-3.8581039000000001</v>
      </c>
      <c r="E3946">
        <v>-38.608403099999997</v>
      </c>
      <c r="F3946" t="s">
        <v>9418</v>
      </c>
      <c r="G3946">
        <v>2596103</v>
      </c>
      <c r="H3946" t="s">
        <v>9757</v>
      </c>
    </row>
    <row r="3947" spans="1:8" x14ac:dyDescent="0.3">
      <c r="A3947">
        <v>2597498</v>
      </c>
      <c r="B3947">
        <v>54.150000000000006</v>
      </c>
      <c r="C3947">
        <v>2</v>
      </c>
      <c r="D3947">
        <v>-7.1232577999999904</v>
      </c>
      <c r="E3947">
        <v>-34.982063400000001</v>
      </c>
      <c r="F3947" t="s">
        <v>9418</v>
      </c>
      <c r="G3947">
        <v>2597498</v>
      </c>
      <c r="H3947" t="s">
        <v>9395</v>
      </c>
    </row>
    <row r="3948" spans="1:8" x14ac:dyDescent="0.3">
      <c r="A3948">
        <v>2598511</v>
      </c>
      <c r="B3948">
        <v>68.599999999999994</v>
      </c>
      <c r="C3948">
        <v>1</v>
      </c>
      <c r="D3948">
        <v>-12.9126881</v>
      </c>
      <c r="E3948">
        <v>-38.464936100000003</v>
      </c>
      <c r="F3948" t="s">
        <v>9418</v>
      </c>
      <c r="G3948">
        <v>2598511</v>
      </c>
      <c r="H3948" t="s">
        <v>9588</v>
      </c>
    </row>
    <row r="3949" spans="1:8" x14ac:dyDescent="0.3">
      <c r="A3949">
        <v>2600211</v>
      </c>
      <c r="B3949">
        <v>36302.799999999996</v>
      </c>
      <c r="C3949">
        <v>86</v>
      </c>
      <c r="D3949">
        <v>-10.9670969</v>
      </c>
      <c r="E3949">
        <v>-37.043782200000003</v>
      </c>
      <c r="F3949" t="s">
        <v>9418</v>
      </c>
      <c r="G3949">
        <v>2600211</v>
      </c>
      <c r="H3949" t="s">
        <v>9489</v>
      </c>
    </row>
    <row r="3950" spans="1:8" x14ac:dyDescent="0.3">
      <c r="A3950">
        <v>2600603</v>
      </c>
      <c r="B3950">
        <v>10146.09</v>
      </c>
      <c r="C3950">
        <v>39</v>
      </c>
      <c r="D3950">
        <v>-23.4590183</v>
      </c>
      <c r="E3950">
        <v>-46.563234299999998</v>
      </c>
      <c r="F3950" t="s">
        <v>9418</v>
      </c>
      <c r="G3950">
        <v>2600603</v>
      </c>
      <c r="H3950" t="s">
        <v>9432</v>
      </c>
    </row>
    <row r="3951" spans="1:8" x14ac:dyDescent="0.3">
      <c r="A3951">
        <v>2600607</v>
      </c>
      <c r="B3951">
        <v>8221.4000000000015</v>
      </c>
      <c r="C3951">
        <v>37</v>
      </c>
      <c r="D3951">
        <v>-23.522762</v>
      </c>
      <c r="E3951">
        <v>-46.543533600000004</v>
      </c>
      <c r="F3951" t="s">
        <v>9418</v>
      </c>
      <c r="G3951">
        <v>2600607</v>
      </c>
      <c r="H3951" t="s">
        <v>9431</v>
      </c>
    </row>
    <row r="3952" spans="1:8" x14ac:dyDescent="0.3">
      <c r="A3952">
        <v>2600608</v>
      </c>
      <c r="B3952">
        <v>18975.959999999995</v>
      </c>
      <c r="C3952">
        <v>58</v>
      </c>
      <c r="D3952">
        <v>-23.393914500000001</v>
      </c>
      <c r="E3952">
        <v>-46.323560000000001</v>
      </c>
      <c r="F3952" t="s">
        <v>9418</v>
      </c>
      <c r="G3952">
        <v>2600608</v>
      </c>
      <c r="H3952" t="s">
        <v>9432</v>
      </c>
    </row>
    <row r="3953" spans="1:8" x14ac:dyDescent="0.3">
      <c r="A3953">
        <v>2602595</v>
      </c>
      <c r="B3953">
        <v>47207.950000000004</v>
      </c>
      <c r="C3953">
        <v>61</v>
      </c>
      <c r="D3953">
        <v>-12.9076076</v>
      </c>
      <c r="E3953">
        <v>-38.358986199999997</v>
      </c>
      <c r="F3953" t="s">
        <v>9418</v>
      </c>
      <c r="G3953">
        <v>2602595</v>
      </c>
      <c r="H3953" t="s">
        <v>9414</v>
      </c>
    </row>
    <row r="3954" spans="1:8" x14ac:dyDescent="0.3">
      <c r="A3954">
        <v>2602839</v>
      </c>
      <c r="B3954">
        <v>31672.419999999991</v>
      </c>
      <c r="C3954">
        <v>84</v>
      </c>
      <c r="D3954">
        <v>-3.7559304999999998</v>
      </c>
      <c r="E3954">
        <v>-38.555949499999997</v>
      </c>
      <c r="F3954" t="s">
        <v>9418</v>
      </c>
      <c r="G3954">
        <v>2602839</v>
      </c>
      <c r="H3954" t="s">
        <v>9664</v>
      </c>
    </row>
    <row r="3955" spans="1:8" x14ac:dyDescent="0.3">
      <c r="A3955">
        <v>2603867</v>
      </c>
      <c r="B3955">
        <v>11565.67</v>
      </c>
      <c r="C3955">
        <v>46</v>
      </c>
      <c r="D3955">
        <v>-12.232127</v>
      </c>
      <c r="E3955">
        <v>-38.975739900000001</v>
      </c>
      <c r="F3955" t="s">
        <v>9418</v>
      </c>
      <c r="G3955">
        <v>2603867</v>
      </c>
      <c r="H3955" t="s">
        <v>9489</v>
      </c>
    </row>
    <row r="3956" spans="1:8" x14ac:dyDescent="0.3">
      <c r="A3956">
        <v>2603876</v>
      </c>
      <c r="B3956">
        <v>16695.830000000005</v>
      </c>
      <c r="C3956">
        <v>53</v>
      </c>
      <c r="D3956">
        <v>-12.298591800000001</v>
      </c>
      <c r="E3956">
        <v>-38.947458099999999</v>
      </c>
      <c r="F3956" t="s">
        <v>9418</v>
      </c>
      <c r="G3956">
        <v>2603876</v>
      </c>
      <c r="H3956" t="s">
        <v>9489</v>
      </c>
    </row>
    <row r="3957" spans="1:8" x14ac:dyDescent="0.3">
      <c r="A3957">
        <v>2608294</v>
      </c>
      <c r="B3957">
        <v>125587.99999999997</v>
      </c>
      <c r="C3957">
        <v>101</v>
      </c>
      <c r="D3957">
        <v>-19.8239135</v>
      </c>
      <c r="E3957">
        <v>-43.993010200000001</v>
      </c>
      <c r="F3957" t="s">
        <v>9418</v>
      </c>
      <c r="G3957">
        <v>2608294</v>
      </c>
      <c r="H3957" t="s">
        <v>9758</v>
      </c>
    </row>
    <row r="3958" spans="1:8" x14ac:dyDescent="0.3">
      <c r="A3958">
        <v>2609603</v>
      </c>
      <c r="B3958">
        <v>2274.33</v>
      </c>
      <c r="C3958">
        <v>13</v>
      </c>
      <c r="D3958">
        <v>-23.694020999999999</v>
      </c>
      <c r="E3958">
        <v>-46.529778999999998</v>
      </c>
      <c r="F3958" t="s">
        <v>9418</v>
      </c>
      <c r="G3958">
        <v>2609603</v>
      </c>
      <c r="H3958" t="s">
        <v>9759</v>
      </c>
    </row>
    <row r="3959" spans="1:8" x14ac:dyDescent="0.3">
      <c r="A3959">
        <v>2611162</v>
      </c>
      <c r="B3959">
        <v>120484.65999999999</v>
      </c>
      <c r="C3959">
        <v>148</v>
      </c>
      <c r="D3959">
        <v>-10.90761</v>
      </c>
      <c r="E3959">
        <v>-37.095568900000004</v>
      </c>
      <c r="F3959" t="s">
        <v>9418</v>
      </c>
      <c r="G3959">
        <v>2611162</v>
      </c>
      <c r="H3959" t="s">
        <v>75</v>
      </c>
    </row>
    <row r="3960" spans="1:8" x14ac:dyDescent="0.3">
      <c r="A3960">
        <v>2613591</v>
      </c>
      <c r="B3960">
        <v>168864.13999999998</v>
      </c>
      <c r="C3960">
        <v>162</v>
      </c>
      <c r="D3960">
        <v>-23.598995599999999</v>
      </c>
      <c r="E3960">
        <v>-46.765183999999998</v>
      </c>
      <c r="F3960" t="s">
        <v>9418</v>
      </c>
      <c r="G3960">
        <v>2613591</v>
      </c>
      <c r="H3960" t="s">
        <v>9760</v>
      </c>
    </row>
    <row r="3961" spans="1:8" x14ac:dyDescent="0.3">
      <c r="A3961">
        <v>2615776</v>
      </c>
      <c r="B3961">
        <v>666.9</v>
      </c>
      <c r="C3961">
        <v>3</v>
      </c>
      <c r="D3961">
        <v>-20.468027500000002</v>
      </c>
      <c r="E3961">
        <v>-54.616050100000002</v>
      </c>
      <c r="F3961" t="s">
        <v>9418</v>
      </c>
      <c r="G3961">
        <v>2615776</v>
      </c>
      <c r="H3961" t="s">
        <v>9705</v>
      </c>
    </row>
    <row r="3962" spans="1:8" x14ac:dyDescent="0.3">
      <c r="A3962">
        <v>2617943</v>
      </c>
      <c r="B3962">
        <v>479.52</v>
      </c>
      <c r="C3962">
        <v>15</v>
      </c>
      <c r="D3962">
        <v>-8.1154996999999902</v>
      </c>
      <c r="E3962">
        <v>-34.8969643</v>
      </c>
      <c r="F3962" t="s">
        <v>9418</v>
      </c>
      <c r="G3962">
        <v>2617943</v>
      </c>
      <c r="H3962" t="s">
        <v>451</v>
      </c>
    </row>
    <row r="3963" spans="1:8" x14ac:dyDescent="0.3">
      <c r="A3963">
        <v>2621557</v>
      </c>
      <c r="B3963">
        <v>6262.48</v>
      </c>
      <c r="C3963">
        <v>17</v>
      </c>
      <c r="D3963">
        <v>-20.491657199999999</v>
      </c>
      <c r="E3963">
        <v>-54.645463300000003</v>
      </c>
      <c r="F3963" t="s">
        <v>9418</v>
      </c>
      <c r="G3963">
        <v>2621557</v>
      </c>
      <c r="H3963" t="s">
        <v>9705</v>
      </c>
    </row>
    <row r="3964" spans="1:8" x14ac:dyDescent="0.3">
      <c r="A3964">
        <v>2623722</v>
      </c>
      <c r="B3964">
        <v>16459.470000000005</v>
      </c>
      <c r="C3964">
        <v>38</v>
      </c>
      <c r="D3964">
        <v>-22.734729000000002</v>
      </c>
      <c r="E3964">
        <v>-48.574497600000001</v>
      </c>
      <c r="F3964" t="s">
        <v>9418</v>
      </c>
      <c r="G3964">
        <v>2623722</v>
      </c>
      <c r="H3964" t="s">
        <v>9503</v>
      </c>
    </row>
    <row r="3965" spans="1:8" x14ac:dyDescent="0.3">
      <c r="A3965">
        <v>2623729</v>
      </c>
      <c r="B3965">
        <v>46092.12</v>
      </c>
      <c r="C3965">
        <v>68</v>
      </c>
      <c r="D3965">
        <v>-29.8112742</v>
      </c>
      <c r="E3965">
        <v>-51.162460799999998</v>
      </c>
      <c r="F3965" t="s">
        <v>9418</v>
      </c>
      <c r="G3965">
        <v>2623729</v>
      </c>
      <c r="H3965" t="s">
        <v>75</v>
      </c>
    </row>
    <row r="3966" spans="1:8" x14ac:dyDescent="0.3">
      <c r="A3966">
        <v>2625357</v>
      </c>
      <c r="B3966">
        <v>23204.28</v>
      </c>
      <c r="C3966">
        <v>50</v>
      </c>
      <c r="D3966">
        <v>-23.080180599999998</v>
      </c>
      <c r="E3966">
        <v>-47.198791800000002</v>
      </c>
      <c r="F3966" t="s">
        <v>9418</v>
      </c>
      <c r="G3966">
        <v>2625357</v>
      </c>
      <c r="H3966" t="s">
        <v>9548</v>
      </c>
    </row>
    <row r="3967" spans="1:8" x14ac:dyDescent="0.3">
      <c r="A3967">
        <v>2628611</v>
      </c>
      <c r="B3967">
        <v>71515.790000000008</v>
      </c>
      <c r="C3967">
        <v>90</v>
      </c>
      <c r="D3967">
        <v>-22.114237899999999</v>
      </c>
      <c r="E3967">
        <v>-51.412555400000002</v>
      </c>
      <c r="F3967" t="s">
        <v>9418</v>
      </c>
      <c r="G3967">
        <v>2628611</v>
      </c>
      <c r="H3967" t="s">
        <v>9580</v>
      </c>
    </row>
    <row r="3968" spans="1:8" x14ac:dyDescent="0.3">
      <c r="A3968">
        <v>2629663</v>
      </c>
      <c r="B3968">
        <v>36384.659999999989</v>
      </c>
      <c r="C3968">
        <v>75</v>
      </c>
      <c r="D3968">
        <v>-20.548590300000001</v>
      </c>
      <c r="E3968">
        <v>-47.39864</v>
      </c>
      <c r="F3968" t="s">
        <v>9418</v>
      </c>
      <c r="G3968">
        <v>2629663</v>
      </c>
      <c r="H3968" t="s">
        <v>9761</v>
      </c>
    </row>
    <row r="3969" spans="1:8" x14ac:dyDescent="0.3">
      <c r="A3969">
        <v>2632878</v>
      </c>
      <c r="B3969">
        <v>67876.689999999973</v>
      </c>
      <c r="C3969">
        <v>109</v>
      </c>
      <c r="D3969">
        <v>-12.877255099999999</v>
      </c>
      <c r="E3969">
        <v>-38.308655700000003</v>
      </c>
      <c r="F3969" t="s">
        <v>9418</v>
      </c>
      <c r="G3969">
        <v>2632878</v>
      </c>
      <c r="H3969" t="s">
        <v>9576</v>
      </c>
    </row>
    <row r="3970" spans="1:8" x14ac:dyDescent="0.3">
      <c r="A3970">
        <v>2637477</v>
      </c>
      <c r="B3970">
        <v>41271.44999999999</v>
      </c>
      <c r="C3970">
        <v>61</v>
      </c>
      <c r="D3970">
        <v>-12.9388197</v>
      </c>
      <c r="E3970">
        <v>-38.505150800000003</v>
      </c>
      <c r="F3970" t="s">
        <v>9418</v>
      </c>
      <c r="G3970">
        <v>2637477</v>
      </c>
      <c r="H3970" t="s">
        <v>9414</v>
      </c>
    </row>
    <row r="3971" spans="1:8" x14ac:dyDescent="0.3">
      <c r="A3971">
        <v>2688284</v>
      </c>
      <c r="B3971">
        <v>7879.52</v>
      </c>
      <c r="C3971">
        <v>33</v>
      </c>
      <c r="D3971">
        <v>-23.5252844</v>
      </c>
      <c r="E3971">
        <v>-46.835820200000001</v>
      </c>
      <c r="F3971" t="s">
        <v>9418</v>
      </c>
      <c r="G3971">
        <v>2688284</v>
      </c>
      <c r="H3971" t="s">
        <v>9505</v>
      </c>
    </row>
    <row r="3972" spans="1:8" x14ac:dyDescent="0.3">
      <c r="A3972">
        <v>2688310</v>
      </c>
      <c r="B3972">
        <v>18736.889999999996</v>
      </c>
      <c r="C3972">
        <v>36</v>
      </c>
      <c r="D3972">
        <v>-23.583790400000002</v>
      </c>
      <c r="E3972">
        <v>-46.600118199999997</v>
      </c>
      <c r="F3972" t="s">
        <v>9418</v>
      </c>
      <c r="G3972">
        <v>2688310</v>
      </c>
      <c r="H3972" t="s">
        <v>9467</v>
      </c>
    </row>
    <row r="3973" spans="1:8" x14ac:dyDescent="0.3">
      <c r="A3973">
        <v>2689118</v>
      </c>
      <c r="B3973">
        <v>12191.05</v>
      </c>
      <c r="C3973">
        <v>31</v>
      </c>
      <c r="D3973">
        <v>-21.1935258</v>
      </c>
      <c r="E3973">
        <v>-47.754309900000003</v>
      </c>
      <c r="F3973" t="s">
        <v>9418</v>
      </c>
      <c r="G3973">
        <v>2689118</v>
      </c>
      <c r="H3973" t="s">
        <v>9542</v>
      </c>
    </row>
    <row r="3974" spans="1:8" x14ac:dyDescent="0.3">
      <c r="A3974">
        <v>2690719</v>
      </c>
      <c r="B3974">
        <v>26512.709999999992</v>
      </c>
      <c r="C3974">
        <v>40</v>
      </c>
      <c r="D3974">
        <v>-7.1077345999999997</v>
      </c>
      <c r="E3974">
        <v>-34.856319399999997</v>
      </c>
      <c r="F3974" t="s">
        <v>9418</v>
      </c>
      <c r="G3974">
        <v>2690719</v>
      </c>
      <c r="H3974" t="s">
        <v>9762</v>
      </c>
    </row>
    <row r="3975" spans="1:8" x14ac:dyDescent="0.3">
      <c r="A3975">
        <v>2694136</v>
      </c>
      <c r="B3975">
        <v>10387.439999999997</v>
      </c>
      <c r="C3975">
        <v>46</v>
      </c>
      <c r="D3975">
        <v>-23.989693800000001</v>
      </c>
      <c r="E3975">
        <v>-46.262474699999999</v>
      </c>
      <c r="F3975" t="s">
        <v>9418</v>
      </c>
      <c r="G3975">
        <v>2694136</v>
      </c>
      <c r="H3975" t="s">
        <v>9763</v>
      </c>
    </row>
    <row r="3976" spans="1:8" x14ac:dyDescent="0.3">
      <c r="A3976">
        <v>2695117</v>
      </c>
      <c r="B3976">
        <v>17939.55</v>
      </c>
      <c r="C3976">
        <v>70</v>
      </c>
      <c r="D3976">
        <v>-23.1509438</v>
      </c>
      <c r="E3976">
        <v>-45.799639399999997</v>
      </c>
      <c r="F3976" t="s">
        <v>9418</v>
      </c>
      <c r="G3976">
        <v>2695117</v>
      </c>
      <c r="H3976" t="s">
        <v>9432</v>
      </c>
    </row>
    <row r="3977" spans="1:8" x14ac:dyDescent="0.3">
      <c r="A3977">
        <v>2695554</v>
      </c>
      <c r="B3977">
        <v>5539.32</v>
      </c>
      <c r="C3977">
        <v>28</v>
      </c>
      <c r="D3977">
        <v>-21.989984100000001</v>
      </c>
      <c r="E3977">
        <v>-46.784821699999902</v>
      </c>
      <c r="F3977" t="s">
        <v>9418</v>
      </c>
      <c r="G3977">
        <v>2695554</v>
      </c>
      <c r="H3977" t="s">
        <v>9556</v>
      </c>
    </row>
    <row r="3978" spans="1:8" x14ac:dyDescent="0.3">
      <c r="A3978">
        <v>2704034</v>
      </c>
      <c r="B3978">
        <v>15360.569999999996</v>
      </c>
      <c r="C3978">
        <v>67</v>
      </c>
      <c r="D3978">
        <v>-12.9479983</v>
      </c>
      <c r="E3978">
        <v>-38.500675299999997</v>
      </c>
      <c r="F3978" t="s">
        <v>9418</v>
      </c>
      <c r="G3978">
        <v>2704034</v>
      </c>
      <c r="H3978" t="s">
        <v>9576</v>
      </c>
    </row>
    <row r="3979" spans="1:8" x14ac:dyDescent="0.3">
      <c r="A3979">
        <v>2714436</v>
      </c>
      <c r="B3979">
        <v>8891.760000000002</v>
      </c>
      <c r="C3979">
        <v>60</v>
      </c>
      <c r="D3979">
        <v>-18.9469949</v>
      </c>
      <c r="E3979">
        <v>-48.268879099999999</v>
      </c>
      <c r="F3979" t="s">
        <v>9418</v>
      </c>
      <c r="G3979">
        <v>2714436</v>
      </c>
      <c r="H3979" t="s">
        <v>9764</v>
      </c>
    </row>
    <row r="3980" spans="1:8" x14ac:dyDescent="0.3">
      <c r="A3980">
        <v>2715819</v>
      </c>
      <c r="B3980">
        <v>15341.749999999996</v>
      </c>
      <c r="C3980">
        <v>26</v>
      </c>
      <c r="D3980">
        <v>-23.500056699999998</v>
      </c>
      <c r="E3980">
        <v>-46.297316000000002</v>
      </c>
      <c r="F3980" t="s">
        <v>9418</v>
      </c>
      <c r="G3980">
        <v>2715819</v>
      </c>
      <c r="H3980" t="s">
        <v>9765</v>
      </c>
    </row>
    <row r="3981" spans="1:8" x14ac:dyDescent="0.3">
      <c r="A3981">
        <v>2718007</v>
      </c>
      <c r="B3981">
        <v>38335.489999999983</v>
      </c>
      <c r="C3981">
        <v>101</v>
      </c>
      <c r="D3981">
        <v>-22.227072499999998</v>
      </c>
      <c r="E3981">
        <v>-49.930478699999902</v>
      </c>
      <c r="F3981" t="s">
        <v>9418</v>
      </c>
      <c r="G3981">
        <v>2718007</v>
      </c>
      <c r="H3981" t="s">
        <v>9530</v>
      </c>
    </row>
    <row r="3982" spans="1:8" x14ac:dyDescent="0.3">
      <c r="A3982">
        <v>2718500</v>
      </c>
      <c r="B3982">
        <v>189.5</v>
      </c>
      <c r="C3982">
        <v>4</v>
      </c>
      <c r="D3982">
        <v>-22.847603299999999</v>
      </c>
      <c r="E3982">
        <v>-47.063585699999997</v>
      </c>
      <c r="F3982" t="s">
        <v>9418</v>
      </c>
      <c r="G3982">
        <v>2718500</v>
      </c>
      <c r="H3982" t="s">
        <v>9420</v>
      </c>
    </row>
    <row r="3983" spans="1:8" x14ac:dyDescent="0.3">
      <c r="A3983">
        <v>2718510</v>
      </c>
      <c r="B3983">
        <v>52063.859999999993</v>
      </c>
      <c r="C3983">
        <v>63</v>
      </c>
      <c r="D3983">
        <v>-12.917702999999999</v>
      </c>
      <c r="E3983">
        <v>-38.4426068</v>
      </c>
      <c r="F3983" t="s">
        <v>9418</v>
      </c>
      <c r="G3983">
        <v>2718510</v>
      </c>
      <c r="H3983" t="s">
        <v>9414</v>
      </c>
    </row>
    <row r="3984" spans="1:8" x14ac:dyDescent="0.3">
      <c r="A3984">
        <v>2718554</v>
      </c>
      <c r="B3984">
        <v>431.58</v>
      </c>
      <c r="C3984">
        <v>1</v>
      </c>
      <c r="D3984">
        <v>-21.766262399999999</v>
      </c>
      <c r="E3984">
        <v>-41.343287799999999</v>
      </c>
      <c r="F3984" t="s">
        <v>9418</v>
      </c>
      <c r="G3984">
        <v>2718554</v>
      </c>
      <c r="H3984" t="s">
        <v>9420</v>
      </c>
    </row>
    <row r="3985" spans="1:8" x14ac:dyDescent="0.3">
      <c r="A3985">
        <v>2718676</v>
      </c>
      <c r="B3985">
        <v>97873.65</v>
      </c>
      <c r="C3985">
        <v>102</v>
      </c>
      <c r="D3985">
        <v>-12.252885300000001</v>
      </c>
      <c r="E3985">
        <v>-38.957776000000003</v>
      </c>
      <c r="F3985" t="s">
        <v>9418</v>
      </c>
      <c r="G3985">
        <v>2718676</v>
      </c>
      <c r="H3985" t="s">
        <v>9738</v>
      </c>
    </row>
    <row r="3986" spans="1:8" x14ac:dyDescent="0.3">
      <c r="A3986">
        <v>2720470</v>
      </c>
      <c r="B3986">
        <v>11910.53</v>
      </c>
      <c r="C3986">
        <v>47</v>
      </c>
      <c r="D3986">
        <v>-23.606392</v>
      </c>
      <c r="E3986">
        <v>-46.725002000000003</v>
      </c>
      <c r="F3986" t="s">
        <v>9418</v>
      </c>
      <c r="G3986">
        <v>2720470</v>
      </c>
      <c r="H3986" t="s">
        <v>9574</v>
      </c>
    </row>
    <row r="3987" spans="1:8" x14ac:dyDescent="0.3">
      <c r="A3987">
        <v>2721580</v>
      </c>
      <c r="B3987">
        <v>3144.2800000000007</v>
      </c>
      <c r="C3987">
        <v>30</v>
      </c>
      <c r="D3987">
        <v>-18.9108211</v>
      </c>
      <c r="E3987">
        <v>-48.324312800000001</v>
      </c>
      <c r="F3987" t="s">
        <v>9418</v>
      </c>
      <c r="G3987">
        <v>2721580</v>
      </c>
      <c r="H3987" t="s">
        <v>9766</v>
      </c>
    </row>
    <row r="3988" spans="1:8" x14ac:dyDescent="0.3">
      <c r="A3988">
        <v>2723522</v>
      </c>
      <c r="B3988">
        <v>14633.750000000004</v>
      </c>
      <c r="C3988">
        <v>46</v>
      </c>
      <c r="D3988">
        <v>-25.481594000000001</v>
      </c>
      <c r="E3988">
        <v>-49.221843999999997</v>
      </c>
      <c r="F3988" t="s">
        <v>9418</v>
      </c>
      <c r="G3988">
        <v>2723522</v>
      </c>
      <c r="H3988" t="s">
        <v>9579</v>
      </c>
    </row>
    <row r="3989" spans="1:8" x14ac:dyDescent="0.3">
      <c r="A3989">
        <v>2723738</v>
      </c>
      <c r="B3989">
        <v>11595.38</v>
      </c>
      <c r="C3989">
        <v>52</v>
      </c>
      <c r="D3989">
        <v>-23.453284199999999</v>
      </c>
      <c r="E3989">
        <v>-46.508007599999999</v>
      </c>
      <c r="F3989" t="s">
        <v>9418</v>
      </c>
      <c r="G3989">
        <v>2723738</v>
      </c>
      <c r="H3989" t="s">
        <v>9432</v>
      </c>
    </row>
    <row r="3990" spans="1:8" x14ac:dyDescent="0.3">
      <c r="A3990">
        <v>2726571</v>
      </c>
      <c r="B3990">
        <v>284.42</v>
      </c>
      <c r="C3990">
        <v>5</v>
      </c>
      <c r="D3990">
        <v>-22.932350400000001</v>
      </c>
      <c r="E3990">
        <v>-47.083903599999999</v>
      </c>
      <c r="F3990" t="s">
        <v>9418</v>
      </c>
      <c r="G3990">
        <v>2726571</v>
      </c>
      <c r="H3990" t="s">
        <v>9420</v>
      </c>
    </row>
    <row r="3991" spans="1:8" x14ac:dyDescent="0.3">
      <c r="A3991">
        <v>2730374</v>
      </c>
      <c r="B3991">
        <v>21518.809999999998</v>
      </c>
      <c r="C3991">
        <v>98</v>
      </c>
      <c r="D3991">
        <v>-8.1144543999999996</v>
      </c>
      <c r="E3991">
        <v>-34.9139537</v>
      </c>
      <c r="F3991" t="s">
        <v>9418</v>
      </c>
      <c r="G3991">
        <v>2730374</v>
      </c>
      <c r="H3991" t="s">
        <v>9420</v>
      </c>
    </row>
    <row r="3992" spans="1:8" x14ac:dyDescent="0.3">
      <c r="A3992">
        <v>2733358</v>
      </c>
      <c r="B3992">
        <v>75655.249999999985</v>
      </c>
      <c r="C3992">
        <v>108</v>
      </c>
      <c r="D3992" t="s">
        <v>47</v>
      </c>
      <c r="E3992" t="s">
        <v>47</v>
      </c>
      <c r="F3992" t="s">
        <v>9418</v>
      </c>
      <c r="G3992">
        <v>2733358</v>
      </c>
      <c r="H3992" t="s">
        <v>75</v>
      </c>
    </row>
    <row r="3993" spans="1:8" x14ac:dyDescent="0.3">
      <c r="A3993">
        <v>2734249</v>
      </c>
      <c r="B3993">
        <v>3101.5499999999993</v>
      </c>
      <c r="C3993">
        <v>13</v>
      </c>
      <c r="D3993">
        <v>-23.548630899999999</v>
      </c>
      <c r="E3993">
        <v>-46.920616500000001</v>
      </c>
      <c r="F3993" t="s">
        <v>9418</v>
      </c>
      <c r="G3993">
        <v>2734249</v>
      </c>
      <c r="H3993" t="s">
        <v>9767</v>
      </c>
    </row>
    <row r="3994" spans="1:8" x14ac:dyDescent="0.3">
      <c r="A3994">
        <v>2734744</v>
      </c>
      <c r="B3994">
        <v>22938.59</v>
      </c>
      <c r="C3994">
        <v>54</v>
      </c>
      <c r="D3994">
        <v>-31.774213799999899</v>
      </c>
      <c r="E3994">
        <v>-52.3427121</v>
      </c>
      <c r="F3994" t="s">
        <v>9418</v>
      </c>
      <c r="G3994">
        <v>2734744</v>
      </c>
      <c r="H3994" t="s">
        <v>9414</v>
      </c>
    </row>
    <row r="3995" spans="1:8" x14ac:dyDescent="0.3">
      <c r="A3995">
        <v>2735516</v>
      </c>
      <c r="B3995">
        <v>1157.9299999999998</v>
      </c>
      <c r="C3995">
        <v>3</v>
      </c>
      <c r="D3995">
        <v>-23.586609599999999</v>
      </c>
      <c r="E3995">
        <v>-46.723509700000001</v>
      </c>
      <c r="F3995" t="s">
        <v>9418</v>
      </c>
      <c r="G3995">
        <v>2735516</v>
      </c>
      <c r="H3995" t="s">
        <v>9420</v>
      </c>
    </row>
    <row r="3996" spans="1:8" x14ac:dyDescent="0.3">
      <c r="A3996">
        <v>2735895</v>
      </c>
      <c r="B3996">
        <v>78709.34</v>
      </c>
      <c r="C3996">
        <v>39</v>
      </c>
      <c r="D3996">
        <v>-16.103256200000001</v>
      </c>
      <c r="E3996">
        <v>-48.019113099999998</v>
      </c>
      <c r="F3996" t="s">
        <v>9418</v>
      </c>
      <c r="G3996">
        <v>2735895</v>
      </c>
      <c r="H3996" t="s">
        <v>75</v>
      </c>
    </row>
    <row r="3997" spans="1:8" x14ac:dyDescent="0.3">
      <c r="A3997">
        <v>2737230</v>
      </c>
      <c r="B3997">
        <v>14776.069999999998</v>
      </c>
      <c r="C3997">
        <v>45</v>
      </c>
      <c r="D3997">
        <v>-23.644862199999999</v>
      </c>
      <c r="E3997">
        <v>-46.8116281</v>
      </c>
      <c r="F3997" t="s">
        <v>9418</v>
      </c>
      <c r="G3997">
        <v>2737230</v>
      </c>
      <c r="H3997" t="s">
        <v>9768</v>
      </c>
    </row>
    <row r="3998" spans="1:8" x14ac:dyDescent="0.3">
      <c r="A3998">
        <v>2737522</v>
      </c>
      <c r="B3998">
        <v>112076</v>
      </c>
      <c r="C3998">
        <v>91</v>
      </c>
      <c r="D3998">
        <v>-21.1531707</v>
      </c>
      <c r="E3998">
        <v>-47.968105799999996</v>
      </c>
      <c r="F3998" t="s">
        <v>9418</v>
      </c>
      <c r="G3998">
        <v>2737522</v>
      </c>
      <c r="H3998" t="s">
        <v>9769</v>
      </c>
    </row>
    <row r="3999" spans="1:8" x14ac:dyDescent="0.3">
      <c r="A3999">
        <v>2738896</v>
      </c>
      <c r="B3999">
        <v>3817.8300000000004</v>
      </c>
      <c r="C3999">
        <v>14</v>
      </c>
      <c r="D3999">
        <v>-23.533731499999998</v>
      </c>
      <c r="E3999">
        <v>-46.198271299999902</v>
      </c>
      <c r="F3999" t="s">
        <v>9418</v>
      </c>
      <c r="G3999">
        <v>2738896</v>
      </c>
      <c r="H3999" t="s">
        <v>7949</v>
      </c>
    </row>
    <row r="4000" spans="1:8" x14ac:dyDescent="0.3">
      <c r="A4000">
        <v>2738901</v>
      </c>
      <c r="B4000">
        <v>48619.85</v>
      </c>
      <c r="C4000">
        <v>59</v>
      </c>
      <c r="D4000">
        <v>-23.607123300000001</v>
      </c>
      <c r="E4000">
        <v>-46.7587586</v>
      </c>
      <c r="F4000" t="s">
        <v>9418</v>
      </c>
      <c r="G4000">
        <v>2738901</v>
      </c>
      <c r="H4000" t="s">
        <v>9414</v>
      </c>
    </row>
    <row r="4001" spans="1:8" x14ac:dyDescent="0.3">
      <c r="A4001">
        <v>2739629</v>
      </c>
      <c r="B4001">
        <v>21752.480000000007</v>
      </c>
      <c r="C4001">
        <v>56</v>
      </c>
      <c r="D4001">
        <v>-23.547591100000002</v>
      </c>
      <c r="E4001">
        <v>-46.5395203</v>
      </c>
      <c r="F4001" t="s">
        <v>9418</v>
      </c>
      <c r="G4001">
        <v>2739629</v>
      </c>
      <c r="H4001" t="s">
        <v>9431</v>
      </c>
    </row>
    <row r="4002" spans="1:8" x14ac:dyDescent="0.3">
      <c r="A4002">
        <v>2739821</v>
      </c>
      <c r="B4002">
        <v>17.72</v>
      </c>
      <c r="C4002">
        <v>1</v>
      </c>
      <c r="D4002">
        <v>-7.2184045000000001</v>
      </c>
      <c r="E4002">
        <v>-35.8787114</v>
      </c>
      <c r="F4002" t="s">
        <v>9418</v>
      </c>
      <c r="G4002">
        <v>2739821</v>
      </c>
      <c r="H4002" t="s">
        <v>9395</v>
      </c>
    </row>
    <row r="4003" spans="1:8" x14ac:dyDescent="0.3">
      <c r="A4003">
        <v>2741385</v>
      </c>
      <c r="B4003">
        <v>43652.35</v>
      </c>
      <c r="C4003">
        <v>34</v>
      </c>
      <c r="D4003">
        <v>-19.938094499999998</v>
      </c>
      <c r="E4003">
        <v>-44.051207599999998</v>
      </c>
      <c r="F4003" t="s">
        <v>9418</v>
      </c>
      <c r="G4003">
        <v>2741385</v>
      </c>
      <c r="H4003" t="s">
        <v>9770</v>
      </c>
    </row>
    <row r="4004" spans="1:8" x14ac:dyDescent="0.3">
      <c r="A4004">
        <v>2741593</v>
      </c>
      <c r="B4004">
        <v>49844.66</v>
      </c>
      <c r="C4004">
        <v>88</v>
      </c>
      <c r="D4004">
        <v>-3.7851892</v>
      </c>
      <c r="E4004">
        <v>-38.581921700000002</v>
      </c>
      <c r="F4004" t="s">
        <v>9418</v>
      </c>
      <c r="G4004">
        <v>2741593</v>
      </c>
      <c r="H4004" t="s">
        <v>9414</v>
      </c>
    </row>
    <row r="4005" spans="1:8" x14ac:dyDescent="0.3">
      <c r="A4005">
        <v>2742422</v>
      </c>
      <c r="B4005">
        <v>28280.12</v>
      </c>
      <c r="C4005">
        <v>56</v>
      </c>
      <c r="D4005">
        <v>-15.876192</v>
      </c>
      <c r="E4005">
        <v>-48.016243000000003</v>
      </c>
      <c r="F4005" t="s">
        <v>9418</v>
      </c>
      <c r="G4005">
        <v>2742422</v>
      </c>
      <c r="H4005" t="s">
        <v>9771</v>
      </c>
    </row>
    <row r="4006" spans="1:8" x14ac:dyDescent="0.3">
      <c r="A4006">
        <v>2742908</v>
      </c>
      <c r="B4006">
        <v>62695.810000000005</v>
      </c>
      <c r="C4006">
        <v>79</v>
      </c>
      <c r="D4006" t="s">
        <v>47</v>
      </c>
      <c r="E4006" t="s">
        <v>47</v>
      </c>
      <c r="F4006" t="s">
        <v>9418</v>
      </c>
      <c r="G4006">
        <v>2742908</v>
      </c>
      <c r="H4006" t="s">
        <v>75</v>
      </c>
    </row>
    <row r="4007" spans="1:8" x14ac:dyDescent="0.3">
      <c r="A4007">
        <v>2745629</v>
      </c>
      <c r="B4007">
        <v>5380.7699999999995</v>
      </c>
      <c r="C4007">
        <v>11</v>
      </c>
      <c r="D4007">
        <v>-16.336159599999998</v>
      </c>
      <c r="E4007">
        <v>-48.946787499999999</v>
      </c>
      <c r="F4007" t="s">
        <v>9418</v>
      </c>
      <c r="G4007">
        <v>2745629</v>
      </c>
      <c r="H4007" t="s">
        <v>9772</v>
      </c>
    </row>
    <row r="4008" spans="1:8" x14ac:dyDescent="0.3">
      <c r="A4008">
        <v>2749062</v>
      </c>
      <c r="B4008">
        <v>42189.520000000011</v>
      </c>
      <c r="C4008">
        <v>61</v>
      </c>
      <c r="D4008">
        <v>-23.6819989</v>
      </c>
      <c r="E4008">
        <v>-46.605567000000001</v>
      </c>
      <c r="F4008" t="s">
        <v>9418</v>
      </c>
      <c r="G4008">
        <v>2749062</v>
      </c>
      <c r="H4008" t="s">
        <v>9414</v>
      </c>
    </row>
    <row r="4009" spans="1:8" x14ac:dyDescent="0.3">
      <c r="A4009">
        <v>2749577</v>
      </c>
      <c r="B4009">
        <v>14218.420000000002</v>
      </c>
      <c r="C4009">
        <v>53</v>
      </c>
      <c r="D4009">
        <v>-23.5221354</v>
      </c>
      <c r="E4009">
        <v>-46.187196200000002</v>
      </c>
      <c r="F4009" t="s">
        <v>9418</v>
      </c>
      <c r="G4009">
        <v>2749577</v>
      </c>
      <c r="H4009" t="s">
        <v>9773</v>
      </c>
    </row>
    <row r="4010" spans="1:8" x14ac:dyDescent="0.3">
      <c r="A4010">
        <v>2750408</v>
      </c>
      <c r="B4010">
        <v>1470.93</v>
      </c>
      <c r="C4010">
        <v>7</v>
      </c>
      <c r="D4010">
        <v>-8.1578883999999992</v>
      </c>
      <c r="E4010">
        <v>-34.914624799999999</v>
      </c>
      <c r="F4010" t="s">
        <v>9418</v>
      </c>
      <c r="G4010">
        <v>2750408</v>
      </c>
      <c r="H4010" t="s">
        <v>956</v>
      </c>
    </row>
    <row r="4011" spans="1:8" x14ac:dyDescent="0.3">
      <c r="A4011">
        <v>2761592</v>
      </c>
      <c r="B4011">
        <v>1328217.6800000011</v>
      </c>
      <c r="C4011">
        <v>259</v>
      </c>
      <c r="D4011">
        <v>-22.928274399999999</v>
      </c>
      <c r="E4011">
        <v>-47.101585900000003</v>
      </c>
      <c r="F4011" t="s">
        <v>9418</v>
      </c>
      <c r="G4011">
        <v>2761592</v>
      </c>
      <c r="H4011" t="s">
        <v>9774</v>
      </c>
    </row>
    <row r="4012" spans="1:8" x14ac:dyDescent="0.3">
      <c r="A4012">
        <v>2763921</v>
      </c>
      <c r="B4012">
        <v>31751.47</v>
      </c>
      <c r="C4012">
        <v>77</v>
      </c>
      <c r="D4012">
        <v>-19.898869000000001</v>
      </c>
      <c r="E4012">
        <v>-43.896371299999998</v>
      </c>
      <c r="F4012" t="s">
        <v>9418</v>
      </c>
      <c r="G4012">
        <v>2763921</v>
      </c>
      <c r="H4012" t="s">
        <v>9775</v>
      </c>
    </row>
    <row r="4013" spans="1:8" x14ac:dyDescent="0.3">
      <c r="A4013">
        <v>2764831</v>
      </c>
      <c r="B4013">
        <v>18445.479999999992</v>
      </c>
      <c r="C4013">
        <v>57</v>
      </c>
      <c r="D4013">
        <v>-22.894619899999999</v>
      </c>
      <c r="E4013">
        <v>-47.058258500000001</v>
      </c>
      <c r="F4013" t="s">
        <v>9418</v>
      </c>
      <c r="G4013">
        <v>2764831</v>
      </c>
      <c r="H4013" t="s">
        <v>451</v>
      </c>
    </row>
    <row r="4014" spans="1:8" x14ac:dyDescent="0.3">
      <c r="A4014">
        <v>2764840</v>
      </c>
      <c r="B4014">
        <v>14611.01</v>
      </c>
      <c r="C4014">
        <v>28</v>
      </c>
      <c r="D4014">
        <v>-23.4948026</v>
      </c>
      <c r="E4014">
        <v>-46.389371799999999</v>
      </c>
      <c r="F4014" t="s">
        <v>9418</v>
      </c>
      <c r="G4014">
        <v>2764840</v>
      </c>
      <c r="H4014" t="s">
        <v>9467</v>
      </c>
    </row>
    <row r="4015" spans="1:8" x14ac:dyDescent="0.3">
      <c r="A4015">
        <v>2766500</v>
      </c>
      <c r="B4015">
        <v>14597.039999999999</v>
      </c>
      <c r="C4015">
        <v>54</v>
      </c>
      <c r="D4015">
        <v>-23.214344000000001</v>
      </c>
      <c r="E4015">
        <v>-46.793740999999997</v>
      </c>
      <c r="F4015" t="s">
        <v>9418</v>
      </c>
      <c r="G4015">
        <v>2766500</v>
      </c>
      <c r="H4015" t="s">
        <v>9524</v>
      </c>
    </row>
    <row r="4016" spans="1:8" x14ac:dyDescent="0.3">
      <c r="A4016">
        <v>2767270</v>
      </c>
      <c r="B4016">
        <v>7577.4899999999989</v>
      </c>
      <c r="C4016">
        <v>25</v>
      </c>
      <c r="D4016">
        <v>-21.7022093</v>
      </c>
      <c r="E4016">
        <v>-45.253503700000003</v>
      </c>
      <c r="F4016" t="s">
        <v>9418</v>
      </c>
      <c r="G4016">
        <v>2767270</v>
      </c>
      <c r="H4016" t="s">
        <v>9776</v>
      </c>
    </row>
    <row r="4017" spans="1:8" x14ac:dyDescent="0.3">
      <c r="A4017">
        <v>2767311</v>
      </c>
      <c r="B4017">
        <v>77296.13</v>
      </c>
      <c r="C4017">
        <v>64</v>
      </c>
      <c r="D4017">
        <v>-15.815386</v>
      </c>
      <c r="E4017">
        <v>-48.116427999999999</v>
      </c>
      <c r="F4017" t="s">
        <v>9418</v>
      </c>
      <c r="G4017">
        <v>2767311</v>
      </c>
      <c r="H4017" t="s">
        <v>9754</v>
      </c>
    </row>
    <row r="4018" spans="1:8" x14ac:dyDescent="0.3">
      <c r="A4018">
        <v>2769177</v>
      </c>
      <c r="B4018">
        <v>18382.43</v>
      </c>
      <c r="C4018">
        <v>46</v>
      </c>
      <c r="D4018">
        <v>-23.443815099999998</v>
      </c>
      <c r="E4018">
        <v>-46.407769199999997</v>
      </c>
      <c r="F4018" t="s">
        <v>9418</v>
      </c>
      <c r="G4018">
        <v>2769177</v>
      </c>
      <c r="H4018" t="s">
        <v>9777</v>
      </c>
    </row>
    <row r="4019" spans="1:8" x14ac:dyDescent="0.3">
      <c r="A4019">
        <v>2772075</v>
      </c>
      <c r="B4019">
        <v>32690.94000000001</v>
      </c>
      <c r="C4019">
        <v>72</v>
      </c>
      <c r="D4019">
        <v>-23.5039725</v>
      </c>
      <c r="E4019">
        <v>-46.706836299999999</v>
      </c>
      <c r="F4019" t="s">
        <v>9418</v>
      </c>
      <c r="G4019">
        <v>2772075</v>
      </c>
      <c r="H4019" t="s">
        <v>9778</v>
      </c>
    </row>
    <row r="4020" spans="1:8" x14ac:dyDescent="0.3">
      <c r="A4020">
        <v>2772179</v>
      </c>
      <c r="B4020">
        <v>6328.8</v>
      </c>
      <c r="C4020">
        <v>21</v>
      </c>
      <c r="D4020">
        <v>-23.6712962</v>
      </c>
      <c r="E4020">
        <v>-46.485453700000001</v>
      </c>
      <c r="F4020" t="s">
        <v>9418</v>
      </c>
      <c r="G4020">
        <v>2772179</v>
      </c>
      <c r="H4020" t="s">
        <v>9543</v>
      </c>
    </row>
    <row r="4021" spans="1:8" x14ac:dyDescent="0.3">
      <c r="A4021">
        <v>2775032</v>
      </c>
      <c r="B4021">
        <v>389692.48999999993</v>
      </c>
      <c r="C4021">
        <v>101</v>
      </c>
      <c r="D4021">
        <v>-19.837668600000001</v>
      </c>
      <c r="E4021">
        <v>-43.173682900000003</v>
      </c>
      <c r="F4021" t="s">
        <v>9418</v>
      </c>
      <c r="G4021">
        <v>2775032</v>
      </c>
      <c r="H4021" t="s">
        <v>9779</v>
      </c>
    </row>
    <row r="4022" spans="1:8" x14ac:dyDescent="0.3">
      <c r="A4022">
        <v>2777951</v>
      </c>
      <c r="B4022">
        <v>10681.75</v>
      </c>
      <c r="C4022">
        <v>43</v>
      </c>
      <c r="D4022">
        <v>-7.1549972000000004</v>
      </c>
      <c r="E4022">
        <v>-34.872305900000001</v>
      </c>
      <c r="F4022" t="s">
        <v>9418</v>
      </c>
      <c r="G4022">
        <v>2777951</v>
      </c>
      <c r="H4022" t="s">
        <v>9762</v>
      </c>
    </row>
    <row r="4023" spans="1:8" x14ac:dyDescent="0.3">
      <c r="A4023">
        <v>2781309</v>
      </c>
      <c r="B4023">
        <v>170307.20000000001</v>
      </c>
      <c r="C4023">
        <v>148</v>
      </c>
      <c r="D4023">
        <v>-23.819731099999998</v>
      </c>
      <c r="E4023">
        <v>-46.777600100000001</v>
      </c>
      <c r="F4023" t="s">
        <v>9418</v>
      </c>
      <c r="G4023">
        <v>2781309</v>
      </c>
      <c r="H4023" t="s">
        <v>9780</v>
      </c>
    </row>
    <row r="4024" spans="1:8" x14ac:dyDescent="0.3">
      <c r="A4024">
        <v>2785692</v>
      </c>
      <c r="B4024">
        <v>53107.739999999983</v>
      </c>
      <c r="C4024">
        <v>75</v>
      </c>
      <c r="D4024">
        <v>-15.901408399999999</v>
      </c>
      <c r="E4024">
        <v>-48.056266399999998</v>
      </c>
      <c r="F4024" t="s">
        <v>9418</v>
      </c>
      <c r="G4024">
        <v>2785692</v>
      </c>
      <c r="H4024" t="s">
        <v>9718</v>
      </c>
    </row>
    <row r="4025" spans="1:8" x14ac:dyDescent="0.3">
      <c r="A4025">
        <v>2785775</v>
      </c>
      <c r="B4025">
        <v>6761.88</v>
      </c>
      <c r="C4025">
        <v>1</v>
      </c>
      <c r="D4025">
        <v>-22.8891958</v>
      </c>
      <c r="E4025">
        <v>-43.114639799999999</v>
      </c>
      <c r="F4025" t="s">
        <v>9418</v>
      </c>
      <c r="G4025">
        <v>2785775</v>
      </c>
      <c r="H4025" t="s">
        <v>9485</v>
      </c>
    </row>
    <row r="4026" spans="1:8" x14ac:dyDescent="0.3">
      <c r="A4026">
        <v>2786019</v>
      </c>
      <c r="B4026">
        <v>228933.70000000013</v>
      </c>
      <c r="C4026">
        <v>67</v>
      </c>
      <c r="D4026">
        <v>-23.690021999999999</v>
      </c>
      <c r="E4026">
        <v>-46.574593</v>
      </c>
      <c r="F4026" t="s">
        <v>9418</v>
      </c>
      <c r="G4026">
        <v>2786019</v>
      </c>
      <c r="H4026" t="s">
        <v>75</v>
      </c>
    </row>
    <row r="4027" spans="1:8" x14ac:dyDescent="0.3">
      <c r="A4027">
        <v>2790697</v>
      </c>
      <c r="B4027">
        <v>20662.890000000003</v>
      </c>
      <c r="C4027">
        <v>37</v>
      </c>
      <c r="D4027">
        <v>-23.513907400000001</v>
      </c>
      <c r="E4027">
        <v>-46.372539199999999</v>
      </c>
      <c r="F4027" t="s">
        <v>9418</v>
      </c>
      <c r="G4027">
        <v>2790697</v>
      </c>
      <c r="H4027" t="s">
        <v>9756</v>
      </c>
    </row>
    <row r="4028" spans="1:8" x14ac:dyDescent="0.3">
      <c r="A4028">
        <v>2791285</v>
      </c>
      <c r="B4028">
        <v>23021.130000000005</v>
      </c>
      <c r="C4028">
        <v>66</v>
      </c>
      <c r="D4028">
        <v>-22.387721899999999</v>
      </c>
      <c r="E4028">
        <v>-41.794421799999903</v>
      </c>
      <c r="F4028" t="s">
        <v>9418</v>
      </c>
      <c r="G4028">
        <v>2791285</v>
      </c>
      <c r="H4028" t="s">
        <v>9781</v>
      </c>
    </row>
    <row r="4029" spans="1:8" x14ac:dyDescent="0.3">
      <c r="A4029">
        <v>2793636</v>
      </c>
      <c r="B4029">
        <v>10064.200000000001</v>
      </c>
      <c r="C4029">
        <v>17</v>
      </c>
      <c r="D4029">
        <v>-16.618713499999998</v>
      </c>
      <c r="E4029">
        <v>-49.283677399999902</v>
      </c>
      <c r="F4029" t="s">
        <v>9418</v>
      </c>
      <c r="G4029">
        <v>2793636</v>
      </c>
      <c r="H4029" t="s">
        <v>9623</v>
      </c>
    </row>
    <row r="4030" spans="1:8" x14ac:dyDescent="0.3">
      <c r="A4030">
        <v>2795664</v>
      </c>
      <c r="B4030">
        <v>1452.16</v>
      </c>
      <c r="C4030">
        <v>1</v>
      </c>
      <c r="D4030">
        <v>-7.1767797</v>
      </c>
      <c r="E4030">
        <v>-34.903793299999997</v>
      </c>
      <c r="F4030" t="s">
        <v>9418</v>
      </c>
      <c r="G4030">
        <v>2795664</v>
      </c>
      <c r="H4030" t="s">
        <v>105</v>
      </c>
    </row>
    <row r="4031" spans="1:8" x14ac:dyDescent="0.3">
      <c r="A4031">
        <v>2798815</v>
      </c>
      <c r="B4031">
        <v>38.9</v>
      </c>
      <c r="C4031">
        <v>1</v>
      </c>
      <c r="D4031">
        <v>-12.932094599999999</v>
      </c>
      <c r="E4031">
        <v>-38.475995599999997</v>
      </c>
      <c r="F4031" t="s">
        <v>9418</v>
      </c>
      <c r="G4031">
        <v>2798815</v>
      </c>
      <c r="H4031" t="s">
        <v>9588</v>
      </c>
    </row>
    <row r="4032" spans="1:8" x14ac:dyDescent="0.3">
      <c r="A4032">
        <v>2801599</v>
      </c>
      <c r="B4032">
        <v>5601.2400000000016</v>
      </c>
      <c r="C4032">
        <v>27</v>
      </c>
      <c r="D4032">
        <v>-12.936173500000001</v>
      </c>
      <c r="E4032">
        <v>-38.395344600000001</v>
      </c>
      <c r="F4032" t="s">
        <v>9418</v>
      </c>
      <c r="G4032">
        <v>2801599</v>
      </c>
      <c r="H4032" t="s">
        <v>9652</v>
      </c>
    </row>
    <row r="4033" spans="1:8" x14ac:dyDescent="0.3">
      <c r="A4033">
        <v>2803565</v>
      </c>
      <c r="B4033">
        <v>128854.84000000004</v>
      </c>
      <c r="C4033">
        <v>76</v>
      </c>
      <c r="D4033">
        <v>-7.2306093999999996</v>
      </c>
      <c r="E4033">
        <v>-39.328406600000001</v>
      </c>
      <c r="F4033" t="s">
        <v>9418</v>
      </c>
      <c r="G4033">
        <v>2803565</v>
      </c>
      <c r="H4033" t="s">
        <v>75</v>
      </c>
    </row>
    <row r="4034" spans="1:8" x14ac:dyDescent="0.3">
      <c r="A4034">
        <v>2829844</v>
      </c>
      <c r="B4034">
        <v>261782.88999999998</v>
      </c>
      <c r="C4034">
        <v>169</v>
      </c>
      <c r="D4034">
        <v>-22.746649999999999</v>
      </c>
      <c r="E4034">
        <v>-43.432357199999998</v>
      </c>
      <c r="F4034" t="s">
        <v>9418</v>
      </c>
      <c r="G4034">
        <v>2829844</v>
      </c>
      <c r="H4034" t="s">
        <v>9782</v>
      </c>
    </row>
    <row r="4035" spans="1:8" x14ac:dyDescent="0.3">
      <c r="A4035">
        <v>2830943</v>
      </c>
      <c r="B4035">
        <v>6631.24</v>
      </c>
      <c r="C4035">
        <v>35</v>
      </c>
      <c r="D4035">
        <v>-23.481666000000001</v>
      </c>
      <c r="E4035">
        <v>-46.541577599999997</v>
      </c>
      <c r="F4035" t="s">
        <v>9418</v>
      </c>
      <c r="G4035">
        <v>2830943</v>
      </c>
      <c r="H4035" t="s">
        <v>9505</v>
      </c>
    </row>
    <row r="4036" spans="1:8" x14ac:dyDescent="0.3">
      <c r="A4036">
        <v>2834205</v>
      </c>
      <c r="B4036">
        <v>6921.1500000000005</v>
      </c>
      <c r="C4036">
        <v>37</v>
      </c>
      <c r="D4036">
        <v>-11.147505900000001</v>
      </c>
      <c r="E4036">
        <v>-37.621065600000001</v>
      </c>
      <c r="F4036" t="s">
        <v>9418</v>
      </c>
      <c r="G4036">
        <v>2834205</v>
      </c>
      <c r="H4036" t="s">
        <v>9489</v>
      </c>
    </row>
    <row r="4037" spans="1:8" x14ac:dyDescent="0.3">
      <c r="A4037">
        <v>2834206</v>
      </c>
      <c r="B4037">
        <v>6485.3200000000006</v>
      </c>
      <c r="C4037">
        <v>35</v>
      </c>
      <c r="D4037">
        <v>-11.275041099999999</v>
      </c>
      <c r="E4037">
        <v>-37.787930299999999</v>
      </c>
      <c r="F4037" t="s">
        <v>9418</v>
      </c>
      <c r="G4037">
        <v>2834206</v>
      </c>
      <c r="H4037" t="s">
        <v>9489</v>
      </c>
    </row>
    <row r="4038" spans="1:8" x14ac:dyDescent="0.3">
      <c r="A4038">
        <v>2834268</v>
      </c>
      <c r="B4038">
        <v>7985.9799999999987</v>
      </c>
      <c r="C4038">
        <v>41</v>
      </c>
      <c r="D4038">
        <v>-23.656643200000001</v>
      </c>
      <c r="E4038">
        <v>-47.2228146</v>
      </c>
      <c r="F4038" t="s">
        <v>9418</v>
      </c>
      <c r="G4038">
        <v>2834268</v>
      </c>
      <c r="H4038" t="s">
        <v>9489</v>
      </c>
    </row>
    <row r="4039" spans="1:8" x14ac:dyDescent="0.3">
      <c r="A4039">
        <v>2834269</v>
      </c>
      <c r="B4039">
        <v>8772.9999999999964</v>
      </c>
      <c r="C4039">
        <v>49</v>
      </c>
      <c r="D4039">
        <v>-11.1851883</v>
      </c>
      <c r="E4039">
        <v>-38.000520700000003</v>
      </c>
      <c r="F4039" t="s">
        <v>9418</v>
      </c>
      <c r="G4039">
        <v>2834269</v>
      </c>
      <c r="H4039" t="s">
        <v>9489</v>
      </c>
    </row>
    <row r="4040" spans="1:8" x14ac:dyDescent="0.3">
      <c r="A4040">
        <v>2837831</v>
      </c>
      <c r="B4040">
        <v>57946.979999999996</v>
      </c>
      <c r="C4040">
        <v>51</v>
      </c>
      <c r="D4040">
        <v>-23.717319</v>
      </c>
      <c r="E4040">
        <v>-46.584291</v>
      </c>
      <c r="F4040" t="s">
        <v>9418</v>
      </c>
      <c r="G4040">
        <v>2837831</v>
      </c>
      <c r="H4040" t="s">
        <v>9413</v>
      </c>
    </row>
    <row r="4041" spans="1:8" x14ac:dyDescent="0.3">
      <c r="A4041">
        <v>2839409</v>
      </c>
      <c r="B4041">
        <v>13110.780000000004</v>
      </c>
      <c r="C4041">
        <v>34</v>
      </c>
      <c r="D4041">
        <v>-23.496611699999999</v>
      </c>
      <c r="E4041">
        <v>-46.728849199999999</v>
      </c>
      <c r="F4041" t="s">
        <v>9418</v>
      </c>
      <c r="G4041">
        <v>2839409</v>
      </c>
      <c r="H4041" t="s">
        <v>7976</v>
      </c>
    </row>
    <row r="4042" spans="1:8" x14ac:dyDescent="0.3">
      <c r="A4042">
        <v>2844107</v>
      </c>
      <c r="B4042">
        <v>126481.87000000002</v>
      </c>
      <c r="C4042">
        <v>118</v>
      </c>
      <c r="D4042">
        <v>-7.1948795999999904</v>
      </c>
      <c r="E4042">
        <v>-35.880646499999997</v>
      </c>
      <c r="F4042" t="s">
        <v>9418</v>
      </c>
      <c r="G4042">
        <v>2844107</v>
      </c>
      <c r="H4042" t="s">
        <v>75</v>
      </c>
    </row>
    <row r="4043" spans="1:8" x14ac:dyDescent="0.3">
      <c r="A4043">
        <v>2845646</v>
      </c>
      <c r="B4043">
        <v>2465.08</v>
      </c>
      <c r="C4043">
        <v>15</v>
      </c>
      <c r="D4043">
        <v>-23.619442800000002</v>
      </c>
      <c r="E4043">
        <v>-46.538454299999998</v>
      </c>
      <c r="F4043" t="s">
        <v>9418</v>
      </c>
      <c r="G4043">
        <v>2845646</v>
      </c>
      <c r="H4043" t="s">
        <v>9538</v>
      </c>
    </row>
    <row r="4044" spans="1:8" x14ac:dyDescent="0.3">
      <c r="A4044">
        <v>2884789</v>
      </c>
      <c r="B4044">
        <v>554.48</v>
      </c>
      <c r="C4044">
        <v>1</v>
      </c>
      <c r="D4044">
        <v>-22.881197799999999</v>
      </c>
      <c r="E4044">
        <v>-43.341957800000003</v>
      </c>
      <c r="F4044" t="s">
        <v>9418</v>
      </c>
      <c r="G4044">
        <v>2884789</v>
      </c>
      <c r="H4044" t="s">
        <v>9783</v>
      </c>
    </row>
    <row r="4045" spans="1:8" x14ac:dyDescent="0.3">
      <c r="A4045">
        <v>2955921</v>
      </c>
      <c r="B4045">
        <v>4499.59</v>
      </c>
      <c r="C4045">
        <v>24</v>
      </c>
      <c r="D4045">
        <v>-15.6422516</v>
      </c>
      <c r="E4045">
        <v>-47.6426911</v>
      </c>
      <c r="F4045" t="s">
        <v>9418</v>
      </c>
      <c r="G4045">
        <v>2955921</v>
      </c>
      <c r="H4045" t="s">
        <v>9784</v>
      </c>
    </row>
    <row r="4046" spans="1:8" x14ac:dyDescent="0.3">
      <c r="A4046">
        <v>2993310</v>
      </c>
      <c r="B4046">
        <v>525.15000000000009</v>
      </c>
      <c r="C4046">
        <v>4</v>
      </c>
      <c r="D4046">
        <v>-7.1470776999999996</v>
      </c>
      <c r="E4046">
        <v>-34.849364999999999</v>
      </c>
      <c r="F4046" t="s">
        <v>9418</v>
      </c>
      <c r="G4046">
        <v>2993310</v>
      </c>
      <c r="H4046" t="s">
        <v>451</v>
      </c>
    </row>
    <row r="4047" spans="1:8" x14ac:dyDescent="0.3">
      <c r="A4047">
        <v>2999319</v>
      </c>
      <c r="B4047">
        <v>10007.69</v>
      </c>
      <c r="C4047">
        <v>51</v>
      </c>
      <c r="D4047">
        <v>-23.396720200000001</v>
      </c>
      <c r="E4047">
        <v>-46.717800500000003</v>
      </c>
      <c r="F4047" t="s">
        <v>9418</v>
      </c>
      <c r="G4047">
        <v>2999319</v>
      </c>
      <c r="H4047" t="s">
        <v>9785</v>
      </c>
    </row>
    <row r="4048" spans="1:8" x14ac:dyDescent="0.3">
      <c r="A4048">
        <v>3000783</v>
      </c>
      <c r="B4048">
        <v>183294.32000000004</v>
      </c>
      <c r="C4048">
        <v>147</v>
      </c>
      <c r="D4048">
        <v>-30.161147400000001</v>
      </c>
      <c r="E4048">
        <v>-51.185241499999997</v>
      </c>
      <c r="F4048" t="s">
        <v>9418</v>
      </c>
      <c r="G4048">
        <v>3000783</v>
      </c>
      <c r="H4048" t="s">
        <v>550</v>
      </c>
    </row>
    <row r="4049" spans="1:8" x14ac:dyDescent="0.3">
      <c r="A4049">
        <v>3007900</v>
      </c>
      <c r="B4049">
        <v>91.5</v>
      </c>
      <c r="C4049">
        <v>2</v>
      </c>
      <c r="D4049">
        <v>-22.738158899999998</v>
      </c>
      <c r="E4049">
        <v>-47.6474428</v>
      </c>
      <c r="F4049" t="s">
        <v>9418</v>
      </c>
      <c r="G4049">
        <v>3007900</v>
      </c>
      <c r="H4049" t="s">
        <v>9420</v>
      </c>
    </row>
    <row r="4050" spans="1:8" x14ac:dyDescent="0.3">
      <c r="A4050">
        <v>3016124</v>
      </c>
      <c r="B4050">
        <v>61785.32</v>
      </c>
      <c r="C4050">
        <v>56</v>
      </c>
      <c r="D4050">
        <v>-23.180330999999999</v>
      </c>
      <c r="E4050">
        <v>-45.852552000000003</v>
      </c>
      <c r="F4050" t="s">
        <v>9418</v>
      </c>
      <c r="G4050">
        <v>3016124</v>
      </c>
      <c r="H4050" t="s">
        <v>75</v>
      </c>
    </row>
    <row r="4051" spans="1:8" x14ac:dyDescent="0.3">
      <c r="A4051">
        <v>3019146</v>
      </c>
      <c r="B4051">
        <v>52517.25999999998</v>
      </c>
      <c r="C4051">
        <v>110</v>
      </c>
      <c r="D4051">
        <v>-29.9994461</v>
      </c>
      <c r="E4051">
        <v>-51.131268800000001</v>
      </c>
      <c r="F4051" t="s">
        <v>9418</v>
      </c>
      <c r="G4051">
        <v>3019146</v>
      </c>
      <c r="H4051" t="s">
        <v>9584</v>
      </c>
    </row>
    <row r="4052" spans="1:8" x14ac:dyDescent="0.3">
      <c r="A4052">
        <v>3025769</v>
      </c>
      <c r="B4052">
        <v>1324861.04</v>
      </c>
      <c r="C4052">
        <v>144</v>
      </c>
      <c r="D4052">
        <v>-23.662157799999999</v>
      </c>
      <c r="E4052">
        <v>-46.522116699999998</v>
      </c>
      <c r="F4052" t="s">
        <v>9418</v>
      </c>
      <c r="G4052">
        <v>3025769</v>
      </c>
      <c r="H4052" t="s">
        <v>62</v>
      </c>
    </row>
    <row r="4053" spans="1:8" x14ac:dyDescent="0.3">
      <c r="A4053">
        <v>3027137</v>
      </c>
      <c r="B4053">
        <v>63905.639999999992</v>
      </c>
      <c r="C4053">
        <v>50</v>
      </c>
      <c r="D4053">
        <v>-22.678245700000002</v>
      </c>
      <c r="E4053">
        <v>-47.686602299999997</v>
      </c>
      <c r="F4053" t="s">
        <v>9418</v>
      </c>
      <c r="G4053">
        <v>3027137</v>
      </c>
      <c r="H4053" t="s">
        <v>75</v>
      </c>
    </row>
    <row r="4054" spans="1:8" x14ac:dyDescent="0.3">
      <c r="A4054">
        <v>3029572</v>
      </c>
      <c r="B4054">
        <v>15365.159999999996</v>
      </c>
      <c r="C4054">
        <v>33</v>
      </c>
      <c r="D4054">
        <v>-22.5664449</v>
      </c>
      <c r="E4054">
        <v>-47.440783099999997</v>
      </c>
      <c r="F4054" t="s">
        <v>9418</v>
      </c>
      <c r="G4054">
        <v>3029572</v>
      </c>
      <c r="H4054" t="s">
        <v>9786</v>
      </c>
    </row>
    <row r="4055" spans="1:8" x14ac:dyDescent="0.3">
      <c r="A4055">
        <v>3032620</v>
      </c>
      <c r="B4055">
        <v>55290.339999999989</v>
      </c>
      <c r="C4055">
        <v>118</v>
      </c>
      <c r="D4055">
        <v>-12.929864800000001</v>
      </c>
      <c r="E4055">
        <v>-38.504177599999998</v>
      </c>
      <c r="F4055" t="s">
        <v>9418</v>
      </c>
      <c r="G4055">
        <v>3032620</v>
      </c>
      <c r="H4055" t="s">
        <v>9576</v>
      </c>
    </row>
    <row r="4056" spans="1:8" x14ac:dyDescent="0.3">
      <c r="A4056">
        <v>3034107</v>
      </c>
      <c r="B4056">
        <v>1738.05</v>
      </c>
      <c r="C4056">
        <v>8</v>
      </c>
      <c r="D4056">
        <v>-8.3377336</v>
      </c>
      <c r="E4056">
        <v>-34.953389999999999</v>
      </c>
      <c r="F4056" t="s">
        <v>9418</v>
      </c>
      <c r="G4056">
        <v>3034107</v>
      </c>
      <c r="H4056" t="s">
        <v>956</v>
      </c>
    </row>
    <row r="4057" spans="1:8" x14ac:dyDescent="0.3">
      <c r="A4057">
        <v>3036693</v>
      </c>
      <c r="B4057">
        <v>28595.829999999998</v>
      </c>
      <c r="C4057">
        <v>48</v>
      </c>
      <c r="D4057">
        <v>-23.501383700000002</v>
      </c>
      <c r="E4057">
        <v>-46.834251500000001</v>
      </c>
      <c r="F4057" t="s">
        <v>9418</v>
      </c>
      <c r="G4057">
        <v>3036693</v>
      </c>
      <c r="H4057" t="s">
        <v>9787</v>
      </c>
    </row>
    <row r="4058" spans="1:8" x14ac:dyDescent="0.3">
      <c r="A4058">
        <v>3037016</v>
      </c>
      <c r="B4058">
        <v>39261.890000000007</v>
      </c>
      <c r="C4058">
        <v>68</v>
      </c>
      <c r="D4058">
        <v>-22.904873899999998</v>
      </c>
      <c r="E4058">
        <v>-43.112982100000004</v>
      </c>
      <c r="F4058" t="s">
        <v>9418</v>
      </c>
      <c r="G4058">
        <v>3037016</v>
      </c>
      <c r="H4058" t="s">
        <v>9788</v>
      </c>
    </row>
    <row r="4059" spans="1:8" x14ac:dyDescent="0.3">
      <c r="A4059">
        <v>3037211</v>
      </c>
      <c r="B4059">
        <v>8374.0500000000011</v>
      </c>
      <c r="C4059">
        <v>32</v>
      </c>
      <c r="D4059">
        <v>-23.0038725</v>
      </c>
      <c r="E4059">
        <v>-49.885005700000001</v>
      </c>
      <c r="F4059" t="s">
        <v>9418</v>
      </c>
      <c r="G4059">
        <v>3037211</v>
      </c>
      <c r="H4059" t="s">
        <v>9717</v>
      </c>
    </row>
    <row r="4060" spans="1:8" x14ac:dyDescent="0.3">
      <c r="A4060">
        <v>3041355</v>
      </c>
      <c r="B4060">
        <v>19480.78</v>
      </c>
      <c r="C4060">
        <v>45</v>
      </c>
      <c r="D4060">
        <v>-19.919078800000001</v>
      </c>
      <c r="E4060">
        <v>-43.9441925</v>
      </c>
      <c r="F4060" t="s">
        <v>9418</v>
      </c>
      <c r="G4060">
        <v>3041355</v>
      </c>
      <c r="H4060" t="s">
        <v>9789</v>
      </c>
    </row>
    <row r="4061" spans="1:8" x14ac:dyDescent="0.3">
      <c r="A4061">
        <v>3041357</v>
      </c>
      <c r="B4061">
        <v>12005.660000000002</v>
      </c>
      <c r="C4061">
        <v>37</v>
      </c>
      <c r="D4061">
        <v>-20.0633856</v>
      </c>
      <c r="E4061">
        <v>-43.979551999999998</v>
      </c>
      <c r="F4061" t="s">
        <v>9418</v>
      </c>
      <c r="G4061">
        <v>3041357</v>
      </c>
      <c r="H4061" t="s">
        <v>9564</v>
      </c>
    </row>
    <row r="4062" spans="1:8" x14ac:dyDescent="0.3">
      <c r="A4062">
        <v>3043774</v>
      </c>
      <c r="B4062">
        <v>105804.93999999993</v>
      </c>
      <c r="C4062">
        <v>160</v>
      </c>
      <c r="D4062">
        <v>-22.911700400000001</v>
      </c>
      <c r="E4062">
        <v>-47.0835413</v>
      </c>
      <c r="F4062" t="s">
        <v>9418</v>
      </c>
      <c r="G4062">
        <v>3043774</v>
      </c>
      <c r="H4062" t="s">
        <v>9790</v>
      </c>
    </row>
    <row r="4063" spans="1:8" x14ac:dyDescent="0.3">
      <c r="A4063">
        <v>3045697</v>
      </c>
      <c r="B4063">
        <v>535.67999999999995</v>
      </c>
      <c r="C4063">
        <v>1</v>
      </c>
      <c r="D4063">
        <v>-22.392493900000002</v>
      </c>
      <c r="E4063">
        <v>-41.807072900000001</v>
      </c>
      <c r="F4063" t="s">
        <v>9418</v>
      </c>
      <c r="G4063">
        <v>3045697</v>
      </c>
      <c r="H4063" t="s">
        <v>9420</v>
      </c>
    </row>
    <row r="4064" spans="1:8" x14ac:dyDescent="0.3">
      <c r="A4064">
        <v>3047717</v>
      </c>
      <c r="B4064">
        <v>2912.5399999999995</v>
      </c>
      <c r="C4064">
        <v>15</v>
      </c>
      <c r="D4064">
        <v>-23.651387</v>
      </c>
      <c r="E4064">
        <v>-46.561329000000001</v>
      </c>
      <c r="F4064" t="s">
        <v>9418</v>
      </c>
      <c r="G4064">
        <v>3047717</v>
      </c>
      <c r="H4064" t="s">
        <v>9539</v>
      </c>
    </row>
    <row r="4065" spans="1:8" x14ac:dyDescent="0.3">
      <c r="A4065">
        <v>3064756</v>
      </c>
      <c r="B4065">
        <v>6845.47</v>
      </c>
      <c r="C4065">
        <v>30</v>
      </c>
      <c r="D4065">
        <v>-22.7509291</v>
      </c>
      <c r="E4065">
        <v>-43.306157499999998</v>
      </c>
      <c r="F4065" t="s">
        <v>9418</v>
      </c>
      <c r="G4065">
        <v>3064756</v>
      </c>
      <c r="H4065" t="s">
        <v>9440</v>
      </c>
    </row>
    <row r="4066" spans="1:8" x14ac:dyDescent="0.3">
      <c r="A4066">
        <v>3064757</v>
      </c>
      <c r="B4066">
        <v>7964.4099999999989</v>
      </c>
      <c r="C4066">
        <v>39</v>
      </c>
      <c r="D4066">
        <v>-22.701340999999999</v>
      </c>
      <c r="E4066">
        <v>-43.275566599999998</v>
      </c>
      <c r="F4066" t="s">
        <v>9418</v>
      </c>
      <c r="G4066">
        <v>3064757</v>
      </c>
      <c r="H4066" t="s">
        <v>9440</v>
      </c>
    </row>
    <row r="4067" spans="1:8" x14ac:dyDescent="0.3">
      <c r="A4067">
        <v>3064758</v>
      </c>
      <c r="B4067">
        <v>11446.679999999997</v>
      </c>
      <c r="C4067">
        <v>38</v>
      </c>
      <c r="D4067">
        <v>-22.772346500000001</v>
      </c>
      <c r="E4067">
        <v>-43.524871599999997</v>
      </c>
      <c r="F4067" t="s">
        <v>9418</v>
      </c>
      <c r="G4067">
        <v>3064758</v>
      </c>
      <c r="H4067" t="s">
        <v>9440</v>
      </c>
    </row>
    <row r="4068" spans="1:8" x14ac:dyDescent="0.3">
      <c r="A4068">
        <v>3066252</v>
      </c>
      <c r="B4068">
        <v>22580.450000000004</v>
      </c>
      <c r="C4068">
        <v>65</v>
      </c>
      <c r="D4068">
        <v>-30.085590699999901</v>
      </c>
      <c r="E4068">
        <v>-51.056093300000001</v>
      </c>
      <c r="F4068" t="s">
        <v>9418</v>
      </c>
      <c r="G4068">
        <v>3066252</v>
      </c>
      <c r="H4068" t="s">
        <v>9414</v>
      </c>
    </row>
    <row r="4069" spans="1:8" x14ac:dyDescent="0.3">
      <c r="A4069">
        <v>3067966</v>
      </c>
      <c r="B4069">
        <v>6278.2800000000007</v>
      </c>
      <c r="C4069">
        <v>34</v>
      </c>
      <c r="D4069">
        <v>-23.596287700000001</v>
      </c>
      <c r="E4069">
        <v>-46.574756499999999</v>
      </c>
      <c r="F4069" t="s">
        <v>9418</v>
      </c>
      <c r="G4069">
        <v>3067966</v>
      </c>
      <c r="H4069" t="s">
        <v>7284</v>
      </c>
    </row>
    <row r="4070" spans="1:8" x14ac:dyDescent="0.3">
      <c r="A4070">
        <v>3068926</v>
      </c>
      <c r="B4070">
        <v>8600.6500000000015</v>
      </c>
      <c r="C4070">
        <v>37</v>
      </c>
      <c r="D4070">
        <v>-23.5807024</v>
      </c>
      <c r="E4070">
        <v>-46.585501000000001</v>
      </c>
      <c r="F4070" t="s">
        <v>9418</v>
      </c>
      <c r="G4070">
        <v>3068926</v>
      </c>
      <c r="H4070" t="s">
        <v>7284</v>
      </c>
    </row>
    <row r="4071" spans="1:8" x14ac:dyDescent="0.3">
      <c r="A4071">
        <v>3068972</v>
      </c>
      <c r="B4071">
        <v>717203.81000000017</v>
      </c>
      <c r="C4071">
        <v>148</v>
      </c>
      <c r="D4071">
        <v>-21.585630399999999</v>
      </c>
      <c r="E4071">
        <v>-45.4374501</v>
      </c>
      <c r="F4071" t="s">
        <v>9418</v>
      </c>
      <c r="G4071">
        <v>3068972</v>
      </c>
      <c r="H4071" t="s">
        <v>9791</v>
      </c>
    </row>
    <row r="4072" spans="1:8" x14ac:dyDescent="0.3">
      <c r="A4072">
        <v>3069278</v>
      </c>
      <c r="B4072">
        <v>232.54000000000002</v>
      </c>
      <c r="C4072">
        <v>2</v>
      </c>
      <c r="D4072">
        <v>-10.857904100000001</v>
      </c>
      <c r="E4072">
        <v>-37.086068500000003</v>
      </c>
      <c r="F4072" t="s">
        <v>9418</v>
      </c>
      <c r="G4072">
        <v>3069278</v>
      </c>
      <c r="H4072" t="s">
        <v>9588</v>
      </c>
    </row>
    <row r="4073" spans="1:8" x14ac:dyDescent="0.3">
      <c r="A4073">
        <v>3069672</v>
      </c>
      <c r="B4073">
        <v>75400.77</v>
      </c>
      <c r="C4073">
        <v>103</v>
      </c>
      <c r="D4073">
        <v>-16.375616300000001</v>
      </c>
      <c r="E4073">
        <v>-39.585977799999903</v>
      </c>
      <c r="F4073" t="s">
        <v>9418</v>
      </c>
      <c r="G4073">
        <v>3069672</v>
      </c>
      <c r="H4073" t="s">
        <v>75</v>
      </c>
    </row>
    <row r="4074" spans="1:8" x14ac:dyDescent="0.3">
      <c r="A4074">
        <v>3069673</v>
      </c>
      <c r="B4074">
        <v>197169.21</v>
      </c>
      <c r="C4074">
        <v>141</v>
      </c>
      <c r="D4074">
        <v>-7.1796409999999904</v>
      </c>
      <c r="E4074">
        <v>-34.870693500000002</v>
      </c>
      <c r="F4074" t="s">
        <v>9418</v>
      </c>
      <c r="G4074">
        <v>3069673</v>
      </c>
      <c r="H4074" t="s">
        <v>75</v>
      </c>
    </row>
    <row r="4075" spans="1:8" x14ac:dyDescent="0.3">
      <c r="A4075">
        <v>3070848</v>
      </c>
      <c r="B4075">
        <v>34587.020000000004</v>
      </c>
      <c r="C4075">
        <v>7</v>
      </c>
      <c r="D4075">
        <v>-22.2490381</v>
      </c>
      <c r="E4075">
        <v>-42.5234466</v>
      </c>
      <c r="F4075" t="s">
        <v>9418</v>
      </c>
      <c r="G4075">
        <v>3070848</v>
      </c>
      <c r="H4075" t="s">
        <v>9792</v>
      </c>
    </row>
    <row r="4076" spans="1:8" x14ac:dyDescent="0.3">
      <c r="A4076">
        <v>3079852</v>
      </c>
      <c r="B4076">
        <v>3016.85</v>
      </c>
      <c r="C4076">
        <v>16</v>
      </c>
      <c r="D4076">
        <v>-23.505032100000001</v>
      </c>
      <c r="E4076">
        <v>-46.663668999999999</v>
      </c>
      <c r="F4076" t="s">
        <v>9418</v>
      </c>
      <c r="G4076">
        <v>3079852</v>
      </c>
      <c r="H4076" t="s">
        <v>8139</v>
      </c>
    </row>
    <row r="4077" spans="1:8" x14ac:dyDescent="0.3">
      <c r="A4077">
        <v>3085432</v>
      </c>
      <c r="B4077">
        <v>61.08</v>
      </c>
      <c r="C4077">
        <v>1</v>
      </c>
      <c r="D4077">
        <v>-10.895811</v>
      </c>
      <c r="E4077">
        <v>-37.095855</v>
      </c>
      <c r="F4077" t="s">
        <v>9418</v>
      </c>
      <c r="G4077">
        <v>3085432</v>
      </c>
      <c r="H4077" t="s">
        <v>9588</v>
      </c>
    </row>
    <row r="4078" spans="1:8" x14ac:dyDescent="0.3">
      <c r="A4078">
        <v>3085700</v>
      </c>
      <c r="B4078">
        <v>18147.759999999995</v>
      </c>
      <c r="C4078">
        <v>56</v>
      </c>
      <c r="D4078">
        <v>-3.7253913999999999</v>
      </c>
      <c r="E4078">
        <v>-38.523090500000002</v>
      </c>
      <c r="F4078" t="s">
        <v>9418</v>
      </c>
      <c r="G4078">
        <v>3085700</v>
      </c>
      <c r="H4078" t="s">
        <v>9420</v>
      </c>
    </row>
    <row r="4079" spans="1:8" x14ac:dyDescent="0.3">
      <c r="A4079">
        <v>3085704</v>
      </c>
      <c r="B4079">
        <v>66.22</v>
      </c>
      <c r="C4079">
        <v>1</v>
      </c>
      <c r="D4079">
        <v>-10.9636326</v>
      </c>
      <c r="E4079">
        <v>-37.077882600000002</v>
      </c>
      <c r="F4079" t="s">
        <v>9418</v>
      </c>
      <c r="G4079">
        <v>3085704</v>
      </c>
      <c r="H4079" t="s">
        <v>9588</v>
      </c>
    </row>
    <row r="4080" spans="1:8" x14ac:dyDescent="0.3">
      <c r="A4080">
        <v>3090461</v>
      </c>
      <c r="B4080">
        <v>27049.779999999995</v>
      </c>
      <c r="C4080">
        <v>78</v>
      </c>
      <c r="D4080">
        <v>-3.8539515</v>
      </c>
      <c r="E4080">
        <v>-38.588383200000003</v>
      </c>
      <c r="F4080" t="s">
        <v>9418</v>
      </c>
      <c r="G4080">
        <v>3090461</v>
      </c>
      <c r="H4080" t="s">
        <v>9414</v>
      </c>
    </row>
    <row r="4081" spans="1:8" x14ac:dyDescent="0.3">
      <c r="A4081">
        <v>3090881</v>
      </c>
      <c r="B4081">
        <v>13658.160000000003</v>
      </c>
      <c r="C4081">
        <v>29</v>
      </c>
      <c r="D4081">
        <v>-23.668382099999999</v>
      </c>
      <c r="E4081">
        <v>-46.5198514</v>
      </c>
      <c r="F4081" t="s">
        <v>9418</v>
      </c>
      <c r="G4081">
        <v>3090881</v>
      </c>
      <c r="H4081" t="s">
        <v>9793</v>
      </c>
    </row>
    <row r="4082" spans="1:8" x14ac:dyDescent="0.3">
      <c r="A4082">
        <v>3090882</v>
      </c>
      <c r="B4082">
        <v>6154.119999999999</v>
      </c>
      <c r="C4082">
        <v>31</v>
      </c>
      <c r="D4082">
        <v>-23.0250697</v>
      </c>
      <c r="E4082">
        <v>-45.571768800000001</v>
      </c>
      <c r="F4082" t="s">
        <v>9418</v>
      </c>
      <c r="G4082">
        <v>3090882</v>
      </c>
      <c r="H4082" t="s">
        <v>9794</v>
      </c>
    </row>
    <row r="4083" spans="1:8" x14ac:dyDescent="0.3">
      <c r="A4083">
        <v>3093142</v>
      </c>
      <c r="B4083">
        <v>74.63</v>
      </c>
      <c r="C4083">
        <v>3</v>
      </c>
      <c r="D4083">
        <v>-23.6688078</v>
      </c>
      <c r="E4083">
        <v>-46.590840800000002</v>
      </c>
      <c r="F4083" t="s">
        <v>9418</v>
      </c>
      <c r="G4083">
        <v>3093142</v>
      </c>
      <c r="H4083" t="s">
        <v>9795</v>
      </c>
    </row>
    <row r="4084" spans="1:8" x14ac:dyDescent="0.3">
      <c r="A4084">
        <v>3093746</v>
      </c>
      <c r="B4084">
        <v>298.73999999999995</v>
      </c>
      <c r="C4084">
        <v>22</v>
      </c>
      <c r="D4084">
        <v>-22.7531915</v>
      </c>
      <c r="E4084">
        <v>-47.314007500000002</v>
      </c>
      <c r="F4084" t="s">
        <v>9418</v>
      </c>
      <c r="G4084">
        <v>3093746</v>
      </c>
      <c r="H4084" t="s">
        <v>9796</v>
      </c>
    </row>
    <row r="4085" spans="1:8" x14ac:dyDescent="0.3">
      <c r="A4085">
        <v>3098867</v>
      </c>
      <c r="B4085">
        <v>35868.75</v>
      </c>
      <c r="C4085">
        <v>9</v>
      </c>
      <c r="D4085">
        <v>-22.785181300000001</v>
      </c>
      <c r="E4085">
        <v>-43.289186800000003</v>
      </c>
      <c r="F4085" t="s">
        <v>9418</v>
      </c>
      <c r="G4085">
        <v>3098867</v>
      </c>
      <c r="H4085" t="s">
        <v>9797</v>
      </c>
    </row>
    <row r="4086" spans="1:8" x14ac:dyDescent="0.3">
      <c r="A4086">
        <v>3099738</v>
      </c>
      <c r="B4086">
        <v>40162.420000000013</v>
      </c>
      <c r="C4086">
        <v>70</v>
      </c>
      <c r="D4086">
        <v>-12.2637056</v>
      </c>
      <c r="E4086">
        <v>-38.9826075</v>
      </c>
      <c r="F4086" t="s">
        <v>9418</v>
      </c>
      <c r="G4086">
        <v>3099738</v>
      </c>
      <c r="H4086" t="s">
        <v>9414</v>
      </c>
    </row>
    <row r="4087" spans="1:8" x14ac:dyDescent="0.3">
      <c r="A4087">
        <v>3103525</v>
      </c>
      <c r="B4087">
        <v>24489.690000000002</v>
      </c>
      <c r="C4087">
        <v>69</v>
      </c>
      <c r="D4087">
        <v>-3.832713</v>
      </c>
      <c r="E4087">
        <v>-38.491644600000001</v>
      </c>
      <c r="F4087" t="s">
        <v>9418</v>
      </c>
      <c r="G4087">
        <v>3103525</v>
      </c>
      <c r="H4087" t="s">
        <v>9454</v>
      </c>
    </row>
    <row r="4088" spans="1:8" x14ac:dyDescent="0.3">
      <c r="A4088">
        <v>3104473</v>
      </c>
      <c r="B4088">
        <v>8304.7000000000007</v>
      </c>
      <c r="C4088">
        <v>13</v>
      </c>
      <c r="D4088" t="s">
        <v>47</v>
      </c>
      <c r="E4088" t="s">
        <v>47</v>
      </c>
      <c r="F4088" t="s">
        <v>9418</v>
      </c>
      <c r="G4088">
        <v>3104473</v>
      </c>
      <c r="H4088" t="s">
        <v>9754</v>
      </c>
    </row>
    <row r="4089" spans="1:8" x14ac:dyDescent="0.3">
      <c r="A4089">
        <v>3104838</v>
      </c>
      <c r="B4089">
        <v>85.14</v>
      </c>
      <c r="C4089">
        <v>3</v>
      </c>
      <c r="D4089">
        <v>-7.1759402999999899</v>
      </c>
      <c r="E4089">
        <v>-34.873902200000003</v>
      </c>
      <c r="F4089" t="s">
        <v>9418</v>
      </c>
      <c r="G4089">
        <v>3104838</v>
      </c>
      <c r="H4089" t="s">
        <v>9395</v>
      </c>
    </row>
    <row r="4090" spans="1:8" x14ac:dyDescent="0.3">
      <c r="A4090">
        <v>3104862</v>
      </c>
      <c r="B4090">
        <v>24.4</v>
      </c>
      <c r="C4090">
        <v>1</v>
      </c>
      <c r="D4090">
        <v>-7.1067461999999999</v>
      </c>
      <c r="E4090">
        <v>-34.859269400000002</v>
      </c>
      <c r="F4090" t="s">
        <v>9418</v>
      </c>
      <c r="G4090">
        <v>3104862</v>
      </c>
      <c r="H4090" t="s">
        <v>9395</v>
      </c>
    </row>
    <row r="4091" spans="1:8" x14ac:dyDescent="0.3">
      <c r="A4091">
        <v>3107345</v>
      </c>
      <c r="B4091">
        <v>46152.689999999995</v>
      </c>
      <c r="C4091">
        <v>53</v>
      </c>
      <c r="D4091">
        <v>-23.5138815</v>
      </c>
      <c r="E4091">
        <v>-46.669120900000003</v>
      </c>
      <c r="F4091" t="s">
        <v>9418</v>
      </c>
      <c r="G4091">
        <v>3107345</v>
      </c>
      <c r="H4091" t="s">
        <v>9787</v>
      </c>
    </row>
    <row r="4092" spans="1:8" x14ac:dyDescent="0.3">
      <c r="A4092">
        <v>3107701</v>
      </c>
      <c r="B4092">
        <v>3402.3099999999995</v>
      </c>
      <c r="C4092">
        <v>18</v>
      </c>
      <c r="D4092">
        <v>-23.562040400000001</v>
      </c>
      <c r="E4092">
        <v>-46.642486899999902</v>
      </c>
      <c r="F4092" t="s">
        <v>9418</v>
      </c>
      <c r="G4092">
        <v>3107701</v>
      </c>
      <c r="H4092" t="s">
        <v>8150</v>
      </c>
    </row>
    <row r="4093" spans="1:8" x14ac:dyDescent="0.3">
      <c r="A4093">
        <v>3108675</v>
      </c>
      <c r="B4093">
        <v>183.66</v>
      </c>
      <c r="C4093">
        <v>3</v>
      </c>
      <c r="D4093">
        <v>-23.540219199999999</v>
      </c>
      <c r="E4093">
        <v>-46.765739799999999</v>
      </c>
      <c r="F4093" t="s">
        <v>9418</v>
      </c>
      <c r="G4093">
        <v>3108675</v>
      </c>
      <c r="H4093" t="s">
        <v>9396</v>
      </c>
    </row>
    <row r="4094" spans="1:8" x14ac:dyDescent="0.3">
      <c r="A4094">
        <v>3110235</v>
      </c>
      <c r="B4094">
        <v>264.25</v>
      </c>
      <c r="C4094">
        <v>2</v>
      </c>
      <c r="D4094">
        <v>-23.1785405</v>
      </c>
      <c r="E4094">
        <v>-46.908134399999902</v>
      </c>
      <c r="F4094" t="s">
        <v>9418</v>
      </c>
      <c r="G4094">
        <v>3110235</v>
      </c>
      <c r="H4094" t="s">
        <v>9798</v>
      </c>
    </row>
    <row r="4095" spans="1:8" x14ac:dyDescent="0.3">
      <c r="A4095">
        <v>3112410</v>
      </c>
      <c r="B4095">
        <v>8277.85</v>
      </c>
      <c r="C4095">
        <v>45</v>
      </c>
      <c r="D4095">
        <v>-23.189926</v>
      </c>
      <c r="E4095">
        <v>-45.788674800000003</v>
      </c>
      <c r="F4095" t="s">
        <v>9418</v>
      </c>
      <c r="G4095">
        <v>3112410</v>
      </c>
      <c r="H4095" t="s">
        <v>9538</v>
      </c>
    </row>
    <row r="4096" spans="1:8" x14ac:dyDescent="0.3">
      <c r="A4096">
        <v>3113669</v>
      </c>
      <c r="B4096">
        <v>33203.9</v>
      </c>
      <c r="C4096">
        <v>62</v>
      </c>
      <c r="D4096">
        <v>-23.506679399999999</v>
      </c>
      <c r="E4096">
        <v>-46.600118199999997</v>
      </c>
      <c r="F4096" t="s">
        <v>9418</v>
      </c>
      <c r="G4096">
        <v>3113669</v>
      </c>
      <c r="H4096" t="s">
        <v>9430</v>
      </c>
    </row>
    <row r="4097" spans="1:8" x14ac:dyDescent="0.3">
      <c r="A4097">
        <v>3113772</v>
      </c>
      <c r="B4097">
        <v>32297.689999999991</v>
      </c>
      <c r="C4097">
        <v>60</v>
      </c>
      <c r="D4097">
        <v>-23.524420899999999</v>
      </c>
      <c r="E4097">
        <v>-46.683491400000001</v>
      </c>
      <c r="F4097" t="s">
        <v>9418</v>
      </c>
      <c r="G4097">
        <v>3113772</v>
      </c>
      <c r="H4097" t="s">
        <v>9431</v>
      </c>
    </row>
    <row r="4098" spans="1:8" x14ac:dyDescent="0.3">
      <c r="A4098">
        <v>3115487</v>
      </c>
      <c r="B4098">
        <v>18514.03</v>
      </c>
      <c r="C4098">
        <v>53</v>
      </c>
      <c r="D4098">
        <v>-22.761084499999999</v>
      </c>
      <c r="E4098">
        <v>-43.481842100000001</v>
      </c>
      <c r="F4098" t="s">
        <v>9418</v>
      </c>
      <c r="G4098">
        <v>3115487</v>
      </c>
      <c r="H4098" t="s">
        <v>9482</v>
      </c>
    </row>
    <row r="4099" spans="1:8" x14ac:dyDescent="0.3">
      <c r="A4099">
        <v>3116182</v>
      </c>
      <c r="B4099">
        <v>25782.800000000003</v>
      </c>
      <c r="C4099">
        <v>48</v>
      </c>
      <c r="D4099">
        <v>-9.7391459999999999</v>
      </c>
      <c r="E4099">
        <v>-36.643009200000002</v>
      </c>
      <c r="F4099" t="s">
        <v>9418</v>
      </c>
      <c r="G4099">
        <v>3116182</v>
      </c>
      <c r="H4099" t="s">
        <v>9414</v>
      </c>
    </row>
    <row r="4100" spans="1:8" x14ac:dyDescent="0.3">
      <c r="A4100">
        <v>3131323</v>
      </c>
      <c r="B4100">
        <v>4990.1099999999988</v>
      </c>
      <c r="C4100">
        <v>27</v>
      </c>
      <c r="D4100">
        <v>-23.5445277</v>
      </c>
      <c r="E4100">
        <v>-46.648361299999998</v>
      </c>
      <c r="F4100" t="s">
        <v>9418</v>
      </c>
      <c r="G4100">
        <v>3131323</v>
      </c>
      <c r="H4100" t="s">
        <v>8152</v>
      </c>
    </row>
    <row r="4101" spans="1:8" x14ac:dyDescent="0.3">
      <c r="A4101">
        <v>3131325</v>
      </c>
      <c r="B4101">
        <v>5059.170000000001</v>
      </c>
      <c r="C4101">
        <v>26</v>
      </c>
      <c r="D4101">
        <v>-23.5375929</v>
      </c>
      <c r="E4101">
        <v>-46.654746099999997</v>
      </c>
      <c r="F4101" t="s">
        <v>9418</v>
      </c>
      <c r="G4101">
        <v>3131325</v>
      </c>
      <c r="H4101" t="s">
        <v>8153</v>
      </c>
    </row>
    <row r="4102" spans="1:8" x14ac:dyDescent="0.3">
      <c r="A4102">
        <v>3133404</v>
      </c>
      <c r="B4102">
        <v>17235.849999999999</v>
      </c>
      <c r="C4102">
        <v>44</v>
      </c>
      <c r="D4102">
        <v>-22.702489400000001</v>
      </c>
      <c r="E4102">
        <v>-46.765987299999999</v>
      </c>
      <c r="F4102" t="s">
        <v>9418</v>
      </c>
      <c r="G4102">
        <v>3133404</v>
      </c>
      <c r="H4102" t="s">
        <v>9698</v>
      </c>
    </row>
    <row r="4103" spans="1:8" x14ac:dyDescent="0.3">
      <c r="A4103">
        <v>3133636</v>
      </c>
      <c r="B4103">
        <v>84410.689999999988</v>
      </c>
      <c r="C4103">
        <v>81</v>
      </c>
      <c r="D4103">
        <v>-9.5839037999999999</v>
      </c>
      <c r="E4103">
        <v>-35.765342699999998</v>
      </c>
      <c r="F4103" t="s">
        <v>9418</v>
      </c>
      <c r="G4103">
        <v>3133636</v>
      </c>
      <c r="H4103" t="s">
        <v>9414</v>
      </c>
    </row>
    <row r="4104" spans="1:8" x14ac:dyDescent="0.3">
      <c r="A4104">
        <v>3136737</v>
      </c>
      <c r="B4104">
        <v>6113.3499999999995</v>
      </c>
      <c r="C4104">
        <v>20</v>
      </c>
      <c r="D4104">
        <v>-23.503364399999999</v>
      </c>
      <c r="E4104">
        <v>-46.757899799999997</v>
      </c>
      <c r="F4104" t="s">
        <v>9418</v>
      </c>
      <c r="G4104">
        <v>3136737</v>
      </c>
      <c r="H4104" t="s">
        <v>9505</v>
      </c>
    </row>
    <row r="4105" spans="1:8" x14ac:dyDescent="0.3">
      <c r="A4105">
        <v>3136878</v>
      </c>
      <c r="B4105">
        <v>3133.7000000000007</v>
      </c>
      <c r="C4105">
        <v>20</v>
      </c>
      <c r="D4105">
        <v>-23.538051899999999</v>
      </c>
      <c r="E4105">
        <v>-46.635648799999998</v>
      </c>
      <c r="F4105" t="s">
        <v>9418</v>
      </c>
      <c r="G4105">
        <v>3136878</v>
      </c>
      <c r="H4105" t="s">
        <v>8154</v>
      </c>
    </row>
    <row r="4106" spans="1:8" x14ac:dyDescent="0.3">
      <c r="A4106">
        <v>3136879</v>
      </c>
      <c r="B4106">
        <v>9659.41</v>
      </c>
      <c r="C4106">
        <v>35</v>
      </c>
      <c r="D4106">
        <v>-23.521235600000001</v>
      </c>
      <c r="E4106">
        <v>-46.699717</v>
      </c>
      <c r="F4106" t="s">
        <v>9418</v>
      </c>
      <c r="G4106">
        <v>3136879</v>
      </c>
      <c r="H4106" t="s">
        <v>8155</v>
      </c>
    </row>
    <row r="4107" spans="1:8" x14ac:dyDescent="0.3">
      <c r="A4107">
        <v>3136880</v>
      </c>
      <c r="B4107">
        <v>6264.2699999999995</v>
      </c>
      <c r="C4107">
        <v>30</v>
      </c>
      <c r="D4107">
        <v>-23.567786399999999</v>
      </c>
      <c r="E4107">
        <v>-46.692386999999997</v>
      </c>
      <c r="F4107" t="s">
        <v>9418</v>
      </c>
      <c r="G4107">
        <v>3136880</v>
      </c>
      <c r="H4107" t="s">
        <v>8156</v>
      </c>
    </row>
    <row r="4108" spans="1:8" x14ac:dyDescent="0.3">
      <c r="A4108">
        <v>3137397</v>
      </c>
      <c r="B4108">
        <v>58305.749999999993</v>
      </c>
      <c r="C4108">
        <v>88</v>
      </c>
      <c r="D4108">
        <v>-7.2335878999999901</v>
      </c>
      <c r="E4108">
        <v>-35.914897500000002</v>
      </c>
      <c r="F4108" t="s">
        <v>9418</v>
      </c>
      <c r="G4108">
        <v>3137397</v>
      </c>
      <c r="H4108" t="s">
        <v>9414</v>
      </c>
    </row>
    <row r="4109" spans="1:8" x14ac:dyDescent="0.3">
      <c r="A4109">
        <v>3137527</v>
      </c>
      <c r="B4109">
        <v>109798.34</v>
      </c>
      <c r="C4109">
        <v>89</v>
      </c>
      <c r="D4109">
        <v>-7.9851140999999997</v>
      </c>
      <c r="E4109">
        <v>-34.838294900000001</v>
      </c>
      <c r="F4109" t="s">
        <v>9418</v>
      </c>
      <c r="G4109">
        <v>3137527</v>
      </c>
      <c r="H4109" t="s">
        <v>9414</v>
      </c>
    </row>
    <row r="4110" spans="1:8" x14ac:dyDescent="0.3">
      <c r="A4110">
        <v>3139358</v>
      </c>
      <c r="B4110">
        <v>29676.920000000006</v>
      </c>
      <c r="C4110">
        <v>95</v>
      </c>
      <c r="D4110">
        <v>-20.949725300000001</v>
      </c>
      <c r="E4110">
        <v>-48.492141599999997</v>
      </c>
      <c r="F4110" t="s">
        <v>9418</v>
      </c>
      <c r="G4110">
        <v>3139358</v>
      </c>
      <c r="H4110" t="s">
        <v>9573</v>
      </c>
    </row>
    <row r="4111" spans="1:8" x14ac:dyDescent="0.3">
      <c r="A4111">
        <v>3139360</v>
      </c>
      <c r="B4111">
        <v>55213.150000000016</v>
      </c>
      <c r="C4111">
        <v>102</v>
      </c>
      <c r="D4111">
        <v>-21.2072468</v>
      </c>
      <c r="E4111">
        <v>-47.792982299999998</v>
      </c>
      <c r="F4111" t="s">
        <v>9418</v>
      </c>
      <c r="G4111">
        <v>3139360</v>
      </c>
      <c r="H4111" t="s">
        <v>9573</v>
      </c>
    </row>
    <row r="4112" spans="1:8" x14ac:dyDescent="0.3">
      <c r="A4112">
        <v>3139437</v>
      </c>
      <c r="B4112">
        <v>1077739.8399999996</v>
      </c>
      <c r="C4112">
        <v>205</v>
      </c>
      <c r="D4112">
        <v>-22.315253200000001</v>
      </c>
      <c r="E4112">
        <v>-49.024213000000003</v>
      </c>
      <c r="F4112" t="s">
        <v>9418</v>
      </c>
      <c r="G4112">
        <v>3139437</v>
      </c>
      <c r="H4112" t="s">
        <v>9799</v>
      </c>
    </row>
    <row r="4113" spans="1:8" x14ac:dyDescent="0.3">
      <c r="A4113">
        <v>3142209</v>
      </c>
      <c r="B4113">
        <v>15887.139999999998</v>
      </c>
      <c r="C4113">
        <v>29</v>
      </c>
      <c r="D4113">
        <v>-24.039106799999999</v>
      </c>
      <c r="E4113">
        <v>-46.512392499999997</v>
      </c>
      <c r="F4113" t="s">
        <v>9418</v>
      </c>
      <c r="G4113">
        <v>3142209</v>
      </c>
      <c r="H4113" t="s">
        <v>9467</v>
      </c>
    </row>
    <row r="4114" spans="1:8" x14ac:dyDescent="0.3">
      <c r="A4114">
        <v>3142270</v>
      </c>
      <c r="B4114">
        <v>5497.8300000000008</v>
      </c>
      <c r="C4114">
        <v>23</v>
      </c>
      <c r="D4114">
        <v>-23.5827578</v>
      </c>
      <c r="E4114">
        <v>-46.497091999999903</v>
      </c>
      <c r="F4114" t="s">
        <v>9418</v>
      </c>
      <c r="G4114">
        <v>3142270</v>
      </c>
      <c r="H4114" t="s">
        <v>8160</v>
      </c>
    </row>
    <row r="4115" spans="1:8" x14ac:dyDescent="0.3">
      <c r="A4115">
        <v>3145193</v>
      </c>
      <c r="B4115">
        <v>56.76</v>
      </c>
      <c r="C4115">
        <v>1</v>
      </c>
      <c r="D4115">
        <v>-10.9255104</v>
      </c>
      <c r="E4115">
        <v>-37.109869099999997</v>
      </c>
      <c r="F4115" t="s">
        <v>9418</v>
      </c>
      <c r="G4115">
        <v>3145193</v>
      </c>
      <c r="H4115" t="s">
        <v>9588</v>
      </c>
    </row>
    <row r="4116" spans="1:8" x14ac:dyDescent="0.3">
      <c r="A4116">
        <v>3145927</v>
      </c>
      <c r="B4116">
        <v>2520.84</v>
      </c>
      <c r="C4116">
        <v>12</v>
      </c>
      <c r="D4116">
        <v>-20.472251199999999</v>
      </c>
      <c r="E4116">
        <v>-54.584668999999998</v>
      </c>
      <c r="F4116" t="s">
        <v>9418</v>
      </c>
      <c r="G4116">
        <v>3145927</v>
      </c>
      <c r="H4116" t="s">
        <v>9771</v>
      </c>
    </row>
    <row r="4117" spans="1:8" x14ac:dyDescent="0.3">
      <c r="A4117">
        <v>3145966</v>
      </c>
      <c r="B4117">
        <v>63.22</v>
      </c>
      <c r="C4117">
        <v>1</v>
      </c>
      <c r="D4117">
        <v>-23.5635519</v>
      </c>
      <c r="E4117">
        <v>-46.690071600000003</v>
      </c>
      <c r="F4117" t="s">
        <v>9418</v>
      </c>
      <c r="G4117">
        <v>3145966</v>
      </c>
      <c r="H4117" t="s">
        <v>9800</v>
      </c>
    </row>
    <row r="4118" spans="1:8" x14ac:dyDescent="0.3">
      <c r="A4118">
        <v>3146133</v>
      </c>
      <c r="B4118">
        <v>8365.6299999999992</v>
      </c>
      <c r="C4118">
        <v>28</v>
      </c>
      <c r="D4118">
        <v>-22.4240092</v>
      </c>
      <c r="E4118">
        <v>-47.562562300000003</v>
      </c>
      <c r="F4118" t="s">
        <v>9418</v>
      </c>
      <c r="G4118">
        <v>3146133</v>
      </c>
      <c r="H4118" t="s">
        <v>9801</v>
      </c>
    </row>
    <row r="4119" spans="1:8" x14ac:dyDescent="0.3">
      <c r="A4119">
        <v>3146144</v>
      </c>
      <c r="B4119">
        <v>13960.330000000005</v>
      </c>
      <c r="C4119">
        <v>54</v>
      </c>
      <c r="D4119">
        <v>-3.73582769999999</v>
      </c>
      <c r="E4119">
        <v>-38.501309900000003</v>
      </c>
      <c r="F4119" t="s">
        <v>9418</v>
      </c>
      <c r="G4119">
        <v>3146144</v>
      </c>
      <c r="H4119" t="s">
        <v>9395</v>
      </c>
    </row>
    <row r="4120" spans="1:8" x14ac:dyDescent="0.3">
      <c r="A4120">
        <v>3146277</v>
      </c>
      <c r="B4120">
        <v>44371.840000000004</v>
      </c>
      <c r="C4120">
        <v>67</v>
      </c>
      <c r="D4120">
        <v>-23.525728900000001</v>
      </c>
      <c r="E4120">
        <v>-46.845074099999998</v>
      </c>
      <c r="F4120" t="s">
        <v>9418</v>
      </c>
      <c r="G4120">
        <v>3146277</v>
      </c>
      <c r="H4120" t="s">
        <v>9802</v>
      </c>
    </row>
    <row r="4121" spans="1:8" x14ac:dyDescent="0.3">
      <c r="A4121">
        <v>3146578</v>
      </c>
      <c r="B4121">
        <v>12921.110000000004</v>
      </c>
      <c r="C4121">
        <v>40</v>
      </c>
      <c r="D4121">
        <v>-23.538679800000001</v>
      </c>
      <c r="E4121">
        <v>-46.914388199999998</v>
      </c>
      <c r="F4121" t="s">
        <v>9418</v>
      </c>
      <c r="G4121">
        <v>3146578</v>
      </c>
      <c r="H4121" t="s">
        <v>9505</v>
      </c>
    </row>
    <row r="4122" spans="1:8" x14ac:dyDescent="0.3">
      <c r="A4122">
        <v>3146607</v>
      </c>
      <c r="B4122">
        <v>47.94</v>
      </c>
      <c r="C4122">
        <v>2</v>
      </c>
      <c r="D4122">
        <v>-7.1366928999999999</v>
      </c>
      <c r="E4122">
        <v>-34.886539900000002</v>
      </c>
      <c r="F4122" t="s">
        <v>9418</v>
      </c>
      <c r="G4122">
        <v>3146607</v>
      </c>
      <c r="H4122" t="s">
        <v>9395</v>
      </c>
    </row>
    <row r="4123" spans="1:8" x14ac:dyDescent="0.3">
      <c r="A4123">
        <v>3160060</v>
      </c>
      <c r="B4123">
        <v>4112.7700000000004</v>
      </c>
      <c r="C4123">
        <v>19</v>
      </c>
      <c r="D4123">
        <v>-19.999801099999999</v>
      </c>
      <c r="E4123">
        <v>-43.963767999999902</v>
      </c>
      <c r="F4123" t="s">
        <v>9418</v>
      </c>
      <c r="G4123">
        <v>3160060</v>
      </c>
      <c r="H4123" t="s">
        <v>9803</v>
      </c>
    </row>
    <row r="4124" spans="1:8" x14ac:dyDescent="0.3">
      <c r="A4124">
        <v>3160481</v>
      </c>
      <c r="B4124">
        <v>24416.190000000006</v>
      </c>
      <c r="C4124">
        <v>65</v>
      </c>
      <c r="D4124">
        <v>-25.431473400000002</v>
      </c>
      <c r="E4124">
        <v>-49.198109600000002</v>
      </c>
      <c r="F4124" t="s">
        <v>9418</v>
      </c>
      <c r="G4124">
        <v>3160481</v>
      </c>
      <c r="H4124" t="s">
        <v>9804</v>
      </c>
    </row>
    <row r="4125" spans="1:8" x14ac:dyDescent="0.3">
      <c r="A4125">
        <v>3161676</v>
      </c>
      <c r="B4125">
        <v>19627.680000000004</v>
      </c>
      <c r="C4125">
        <v>52</v>
      </c>
      <c r="D4125">
        <v>-3.7387739</v>
      </c>
      <c r="E4125">
        <v>-38.617909099999999</v>
      </c>
      <c r="F4125" t="s">
        <v>9418</v>
      </c>
      <c r="G4125">
        <v>3161676</v>
      </c>
      <c r="H4125" t="s">
        <v>9805</v>
      </c>
    </row>
    <row r="4126" spans="1:8" x14ac:dyDescent="0.3">
      <c r="A4126">
        <v>3163041</v>
      </c>
      <c r="B4126">
        <v>12614.92</v>
      </c>
      <c r="C4126">
        <v>30</v>
      </c>
      <c r="D4126">
        <v>-25.438511999999999</v>
      </c>
      <c r="E4126">
        <v>-49.294081800000001</v>
      </c>
      <c r="F4126" t="s">
        <v>9418</v>
      </c>
      <c r="G4126">
        <v>3163041</v>
      </c>
      <c r="H4126" t="s">
        <v>9806</v>
      </c>
    </row>
    <row r="4127" spans="1:8" x14ac:dyDescent="0.3">
      <c r="A4127">
        <v>3163060</v>
      </c>
      <c r="B4127">
        <v>2431.8300000000004</v>
      </c>
      <c r="C4127">
        <v>9</v>
      </c>
      <c r="D4127">
        <v>-8.5067219999999999</v>
      </c>
      <c r="E4127">
        <v>-35.002006999999999</v>
      </c>
      <c r="F4127" t="s">
        <v>9418</v>
      </c>
      <c r="G4127">
        <v>3163060</v>
      </c>
      <c r="H4127" t="s">
        <v>956</v>
      </c>
    </row>
    <row r="4128" spans="1:8" x14ac:dyDescent="0.3">
      <c r="A4128">
        <v>3163061</v>
      </c>
      <c r="B4128">
        <v>7409.53</v>
      </c>
      <c r="C4128">
        <v>11</v>
      </c>
      <c r="D4128">
        <v>-8.2888725999999995</v>
      </c>
      <c r="E4128">
        <v>-35.037669200000003</v>
      </c>
      <c r="F4128" t="s">
        <v>9418</v>
      </c>
      <c r="G4128">
        <v>3163061</v>
      </c>
      <c r="H4128" t="s">
        <v>956</v>
      </c>
    </row>
    <row r="4129" spans="1:8" x14ac:dyDescent="0.3">
      <c r="A4129">
        <v>3163190</v>
      </c>
      <c r="B4129">
        <v>6275.3099999999995</v>
      </c>
      <c r="C4129">
        <v>13</v>
      </c>
      <c r="D4129">
        <v>-20.480154599999999</v>
      </c>
      <c r="E4129">
        <v>-54.626589799999998</v>
      </c>
      <c r="F4129" t="s">
        <v>9418</v>
      </c>
      <c r="G4129">
        <v>3163190</v>
      </c>
      <c r="H4129" t="s">
        <v>9754</v>
      </c>
    </row>
    <row r="4130" spans="1:8" x14ac:dyDescent="0.3">
      <c r="A4130">
        <v>3163393</v>
      </c>
      <c r="B4130">
        <v>3401.7499999999995</v>
      </c>
      <c r="C4130">
        <v>26</v>
      </c>
      <c r="D4130">
        <v>-30.0297178</v>
      </c>
      <c r="E4130">
        <v>-51.213373199999999</v>
      </c>
      <c r="F4130" t="s">
        <v>9418</v>
      </c>
      <c r="G4130">
        <v>3163393</v>
      </c>
      <c r="H4130" t="s">
        <v>9649</v>
      </c>
    </row>
    <row r="4131" spans="1:8" x14ac:dyDescent="0.3">
      <c r="A4131">
        <v>3164111</v>
      </c>
      <c r="B4131">
        <v>18558.220000000005</v>
      </c>
      <c r="C4131">
        <v>36</v>
      </c>
      <c r="D4131">
        <v>-23.006643700000001</v>
      </c>
      <c r="E4131">
        <v>-49.886471499999999</v>
      </c>
      <c r="F4131" t="s">
        <v>9418</v>
      </c>
      <c r="G4131">
        <v>3164111</v>
      </c>
      <c r="H4131" t="s">
        <v>9807</v>
      </c>
    </row>
    <row r="4132" spans="1:8" x14ac:dyDescent="0.3">
      <c r="A4132">
        <v>3167477</v>
      </c>
      <c r="B4132">
        <v>4117.93</v>
      </c>
      <c r="C4132">
        <v>20</v>
      </c>
      <c r="D4132">
        <v>-23.5638799</v>
      </c>
      <c r="E4132">
        <v>-46.460658500000001</v>
      </c>
      <c r="F4132" t="s">
        <v>9418</v>
      </c>
      <c r="G4132">
        <v>3167477</v>
      </c>
      <c r="H4132" t="s">
        <v>9808</v>
      </c>
    </row>
    <row r="4133" spans="1:8" x14ac:dyDescent="0.3">
      <c r="A4133">
        <v>3167583</v>
      </c>
      <c r="B4133">
        <v>6346.7400000000016</v>
      </c>
      <c r="C4133">
        <v>35</v>
      </c>
      <c r="D4133">
        <v>-23.734489</v>
      </c>
      <c r="E4133">
        <v>-46.541001000000001</v>
      </c>
      <c r="F4133" t="s">
        <v>9418</v>
      </c>
      <c r="G4133">
        <v>3167583</v>
      </c>
      <c r="H4133" t="s">
        <v>9809</v>
      </c>
    </row>
    <row r="4134" spans="1:8" x14ac:dyDescent="0.3">
      <c r="A4134">
        <v>3168047</v>
      </c>
      <c r="B4134">
        <v>238582.65999999995</v>
      </c>
      <c r="C4134">
        <v>137</v>
      </c>
      <c r="D4134">
        <v>-22.822175000000001</v>
      </c>
      <c r="E4134">
        <v>-42.084212999999998</v>
      </c>
      <c r="F4134" t="s">
        <v>9418</v>
      </c>
      <c r="G4134">
        <v>3168047</v>
      </c>
      <c r="H4134" t="s">
        <v>9810</v>
      </c>
    </row>
    <row r="4135" spans="1:8" x14ac:dyDescent="0.3">
      <c r="A4135">
        <v>3168176</v>
      </c>
      <c r="B4135">
        <v>13032.039999999999</v>
      </c>
      <c r="C4135">
        <v>23</v>
      </c>
      <c r="D4135">
        <v>-24.0269792</v>
      </c>
      <c r="E4135">
        <v>-46.507613499999998</v>
      </c>
      <c r="F4135" t="s">
        <v>9418</v>
      </c>
      <c r="G4135">
        <v>3168176</v>
      </c>
      <c r="H4135" t="s">
        <v>9811</v>
      </c>
    </row>
    <row r="4136" spans="1:8" x14ac:dyDescent="0.3">
      <c r="A4136">
        <v>3171767</v>
      </c>
      <c r="B4136">
        <v>2536.0999999999995</v>
      </c>
      <c r="C4136">
        <v>15</v>
      </c>
      <c r="D4136">
        <v>-23.6815183</v>
      </c>
      <c r="E4136">
        <v>-46.442160100000002</v>
      </c>
      <c r="F4136" t="s">
        <v>9418</v>
      </c>
      <c r="G4136">
        <v>3171767</v>
      </c>
      <c r="H4136" t="s">
        <v>9539</v>
      </c>
    </row>
    <row r="4137" spans="1:8" x14ac:dyDescent="0.3">
      <c r="A4137">
        <v>3171952</v>
      </c>
      <c r="B4137">
        <v>3810.2799999999993</v>
      </c>
      <c r="C4137">
        <v>19</v>
      </c>
      <c r="D4137">
        <v>-23.6711694</v>
      </c>
      <c r="E4137">
        <v>-46.514247300000001</v>
      </c>
      <c r="F4137" t="s">
        <v>9418</v>
      </c>
      <c r="G4137">
        <v>3171952</v>
      </c>
      <c r="H4137" t="s">
        <v>9538</v>
      </c>
    </row>
    <row r="4138" spans="1:8" x14ac:dyDescent="0.3">
      <c r="A4138">
        <v>3173653</v>
      </c>
      <c r="B4138">
        <v>10785.399999999998</v>
      </c>
      <c r="C4138">
        <v>45</v>
      </c>
      <c r="D4138">
        <v>-12.982662299999999</v>
      </c>
      <c r="E4138">
        <v>-38.497404899999999</v>
      </c>
      <c r="F4138" t="s">
        <v>9418</v>
      </c>
      <c r="G4138">
        <v>3173653</v>
      </c>
      <c r="H4138" t="s">
        <v>9489</v>
      </c>
    </row>
    <row r="4139" spans="1:8" x14ac:dyDescent="0.3">
      <c r="A4139">
        <v>3174309</v>
      </c>
      <c r="B4139">
        <v>83230.799999999988</v>
      </c>
      <c r="C4139">
        <v>64</v>
      </c>
      <c r="D4139">
        <v>-21.1935258</v>
      </c>
      <c r="E4139">
        <v>-47.754309900000003</v>
      </c>
      <c r="F4139" t="s">
        <v>9418</v>
      </c>
      <c r="G4139">
        <v>3174309</v>
      </c>
      <c r="H4139" t="s">
        <v>75</v>
      </c>
    </row>
    <row r="4140" spans="1:8" x14ac:dyDescent="0.3">
      <c r="A4140">
        <v>3177234</v>
      </c>
      <c r="B4140">
        <v>243.10000000000002</v>
      </c>
      <c r="C4140">
        <v>4</v>
      </c>
      <c r="D4140">
        <v>-23.6025426</v>
      </c>
      <c r="E4140">
        <v>-46.639437600000001</v>
      </c>
      <c r="F4140" t="s">
        <v>9418</v>
      </c>
      <c r="G4140">
        <v>3177234</v>
      </c>
      <c r="H4140" t="s">
        <v>50</v>
      </c>
    </row>
    <row r="4141" spans="1:8" x14ac:dyDescent="0.3">
      <c r="A4141">
        <v>3179015</v>
      </c>
      <c r="B4141">
        <v>12068.359999999999</v>
      </c>
      <c r="C4141">
        <v>38</v>
      </c>
      <c r="D4141">
        <v>-19.96405</v>
      </c>
      <c r="E4141">
        <v>-43.955971099999999</v>
      </c>
      <c r="F4141" t="s">
        <v>9418</v>
      </c>
      <c r="G4141">
        <v>3179015</v>
      </c>
      <c r="H4141" t="s">
        <v>9564</v>
      </c>
    </row>
    <row r="4142" spans="1:8" x14ac:dyDescent="0.3">
      <c r="A4142">
        <v>3179700</v>
      </c>
      <c r="B4142">
        <v>4243.08</v>
      </c>
      <c r="C4142">
        <v>18</v>
      </c>
      <c r="D4142">
        <v>-19.944734400000002</v>
      </c>
      <c r="E4142">
        <v>-43.929712899999998</v>
      </c>
      <c r="F4142" t="s">
        <v>9418</v>
      </c>
      <c r="G4142">
        <v>3179700</v>
      </c>
      <c r="H4142" t="s">
        <v>9428</v>
      </c>
    </row>
    <row r="4143" spans="1:8" x14ac:dyDescent="0.3">
      <c r="A4143">
        <v>3179909</v>
      </c>
      <c r="B4143">
        <v>12120.319999999998</v>
      </c>
      <c r="C4143">
        <v>38</v>
      </c>
      <c r="D4143">
        <v>-22.365082600000001</v>
      </c>
      <c r="E4143">
        <v>-46.940854399999999</v>
      </c>
      <c r="F4143" t="s">
        <v>9418</v>
      </c>
      <c r="G4143">
        <v>3179909</v>
      </c>
      <c r="H4143" t="s">
        <v>9812</v>
      </c>
    </row>
    <row r="4144" spans="1:8" x14ac:dyDescent="0.3">
      <c r="A4144">
        <v>3191702</v>
      </c>
      <c r="B4144">
        <v>6514.2299999999977</v>
      </c>
      <c r="C4144">
        <v>32</v>
      </c>
      <c r="D4144">
        <v>-7.0436635999999897</v>
      </c>
      <c r="E4144">
        <v>-34.845656200000001</v>
      </c>
      <c r="F4144" t="s">
        <v>9418</v>
      </c>
      <c r="G4144">
        <v>3191702</v>
      </c>
      <c r="H4144" t="s">
        <v>9762</v>
      </c>
    </row>
    <row r="4145" spans="1:8" x14ac:dyDescent="0.3">
      <c r="A4145">
        <v>3196171</v>
      </c>
      <c r="B4145">
        <v>135438.03</v>
      </c>
      <c r="C4145">
        <v>106</v>
      </c>
      <c r="D4145">
        <v>-3.7913972999999999</v>
      </c>
      <c r="E4145">
        <v>-38.537763300000002</v>
      </c>
      <c r="F4145" t="s">
        <v>9418</v>
      </c>
      <c r="G4145">
        <v>3196171</v>
      </c>
      <c r="H4145" t="s">
        <v>75</v>
      </c>
    </row>
    <row r="4146" spans="1:8" x14ac:dyDescent="0.3">
      <c r="A4146">
        <v>3202973</v>
      </c>
      <c r="B4146">
        <v>30299.25</v>
      </c>
      <c r="C4146">
        <v>3</v>
      </c>
      <c r="D4146">
        <v>-8.2889576999999992</v>
      </c>
      <c r="E4146">
        <v>-36.0188135</v>
      </c>
      <c r="F4146" t="s">
        <v>9418</v>
      </c>
      <c r="G4146">
        <v>3202973</v>
      </c>
      <c r="H4146" t="s">
        <v>136</v>
      </c>
    </row>
    <row r="4147" spans="1:8" x14ac:dyDescent="0.3">
      <c r="A4147">
        <v>3206838</v>
      </c>
      <c r="B4147">
        <v>19212.95</v>
      </c>
      <c r="C4147">
        <v>27</v>
      </c>
      <c r="D4147" t="s">
        <v>47</v>
      </c>
      <c r="E4147" t="s">
        <v>47</v>
      </c>
      <c r="F4147" t="s">
        <v>9418</v>
      </c>
      <c r="G4147">
        <v>3206838</v>
      </c>
      <c r="H4147" t="s">
        <v>9813</v>
      </c>
    </row>
    <row r="4148" spans="1:8" x14ac:dyDescent="0.3">
      <c r="A4148">
        <v>3212532</v>
      </c>
      <c r="B4148">
        <v>13330.220000000001</v>
      </c>
      <c r="C4148">
        <v>32</v>
      </c>
      <c r="D4148">
        <v>-12.9943916</v>
      </c>
      <c r="E4148">
        <v>-38.453937499999903</v>
      </c>
      <c r="F4148" t="s">
        <v>9418</v>
      </c>
      <c r="G4148">
        <v>3212532</v>
      </c>
      <c r="H4148" t="s">
        <v>9721</v>
      </c>
    </row>
    <row r="4149" spans="1:8" x14ac:dyDescent="0.3">
      <c r="A4149">
        <v>3214732</v>
      </c>
      <c r="B4149">
        <v>45047.350000000013</v>
      </c>
      <c r="C4149">
        <v>46</v>
      </c>
      <c r="D4149">
        <v>-19.636774299999999</v>
      </c>
      <c r="E4149">
        <v>-43.9097401</v>
      </c>
      <c r="F4149" t="s">
        <v>9418</v>
      </c>
      <c r="G4149">
        <v>3214732</v>
      </c>
      <c r="H4149" t="s">
        <v>9814</v>
      </c>
    </row>
    <row r="4150" spans="1:8" x14ac:dyDescent="0.3">
      <c r="A4150">
        <v>3216446</v>
      </c>
      <c r="B4150">
        <v>37790.159999999996</v>
      </c>
      <c r="C4150">
        <v>33</v>
      </c>
      <c r="D4150">
        <v>-20.4701442</v>
      </c>
      <c r="E4150">
        <v>-54.584262600000002</v>
      </c>
      <c r="F4150" t="s">
        <v>9418</v>
      </c>
      <c r="G4150">
        <v>3216446</v>
      </c>
      <c r="H4150" t="s">
        <v>50</v>
      </c>
    </row>
    <row r="4151" spans="1:8" x14ac:dyDescent="0.3">
      <c r="A4151">
        <v>3222059</v>
      </c>
      <c r="B4151">
        <v>6823.9700000000012</v>
      </c>
      <c r="C4151">
        <v>24</v>
      </c>
      <c r="D4151">
        <v>-23.9326659</v>
      </c>
      <c r="E4151">
        <v>-46.358240100000003</v>
      </c>
      <c r="F4151" t="s">
        <v>9418</v>
      </c>
      <c r="G4151">
        <v>3222059</v>
      </c>
      <c r="H4151" t="s">
        <v>9467</v>
      </c>
    </row>
    <row r="4152" spans="1:8" x14ac:dyDescent="0.3">
      <c r="A4152">
        <v>3243627</v>
      </c>
      <c r="B4152">
        <v>1387388.8699999994</v>
      </c>
      <c r="C4152">
        <v>321</v>
      </c>
      <c r="D4152">
        <v>-22.719685900000002</v>
      </c>
      <c r="E4152">
        <v>-47.299558400000002</v>
      </c>
      <c r="F4152" t="s">
        <v>9418</v>
      </c>
      <c r="G4152">
        <v>3243627</v>
      </c>
      <c r="H4152" t="s">
        <v>9441</v>
      </c>
    </row>
    <row r="4153" spans="1:8" x14ac:dyDescent="0.3">
      <c r="A4153">
        <v>3252680</v>
      </c>
      <c r="B4153">
        <v>38811.720000000008</v>
      </c>
      <c r="C4153">
        <v>46</v>
      </c>
      <c r="D4153">
        <v>-18.901994699999999</v>
      </c>
      <c r="E4153">
        <v>-48.279636000000004</v>
      </c>
      <c r="F4153" t="s">
        <v>9418</v>
      </c>
      <c r="G4153">
        <v>3252680</v>
      </c>
      <c r="H4153" t="s">
        <v>75</v>
      </c>
    </row>
    <row r="4154" spans="1:8" x14ac:dyDescent="0.3">
      <c r="A4154">
        <v>3252851</v>
      </c>
      <c r="B4154">
        <v>17.559999999999999</v>
      </c>
      <c r="C4154">
        <v>1</v>
      </c>
      <c r="D4154">
        <v>-23.484640800000001</v>
      </c>
      <c r="E4154">
        <v>-46.6957211</v>
      </c>
      <c r="F4154" t="s">
        <v>9418</v>
      </c>
      <c r="G4154">
        <v>3252851</v>
      </c>
      <c r="H4154" t="s">
        <v>50</v>
      </c>
    </row>
    <row r="4155" spans="1:8" x14ac:dyDescent="0.3">
      <c r="A4155">
        <v>3253470</v>
      </c>
      <c r="B4155">
        <v>29711.400000000012</v>
      </c>
      <c r="C4155">
        <v>84</v>
      </c>
      <c r="D4155">
        <v>-3.7419585</v>
      </c>
      <c r="E4155">
        <v>-38.487538099999902</v>
      </c>
      <c r="F4155" t="s">
        <v>9418</v>
      </c>
      <c r="G4155">
        <v>3253470</v>
      </c>
      <c r="H4155" t="s">
        <v>9815</v>
      </c>
    </row>
    <row r="4156" spans="1:8" x14ac:dyDescent="0.3">
      <c r="A4156">
        <v>3253639</v>
      </c>
      <c r="B4156">
        <v>237.10000000000002</v>
      </c>
      <c r="C4156">
        <v>2</v>
      </c>
      <c r="D4156">
        <v>-23.465279500000001</v>
      </c>
      <c r="E4156">
        <v>-46.664623300000002</v>
      </c>
      <c r="F4156" t="s">
        <v>9418</v>
      </c>
      <c r="G4156">
        <v>3253639</v>
      </c>
      <c r="H4156" t="s">
        <v>9560</v>
      </c>
    </row>
    <row r="4157" spans="1:8" x14ac:dyDescent="0.3">
      <c r="A4157">
        <v>3255238</v>
      </c>
      <c r="B4157">
        <v>535.74000000000012</v>
      </c>
      <c r="C4157">
        <v>33</v>
      </c>
      <c r="D4157">
        <v>-23.525592499999998</v>
      </c>
      <c r="E4157">
        <v>-46.676675400000001</v>
      </c>
      <c r="F4157" t="s">
        <v>9418</v>
      </c>
      <c r="G4157">
        <v>3255238</v>
      </c>
      <c r="H4157" t="s">
        <v>9816</v>
      </c>
    </row>
    <row r="4158" spans="1:8" x14ac:dyDescent="0.3">
      <c r="A4158">
        <v>3258148</v>
      </c>
      <c r="B4158">
        <v>29851.789999999994</v>
      </c>
      <c r="C4158">
        <v>105</v>
      </c>
      <c r="D4158">
        <v>-3.7436634999999998</v>
      </c>
      <c r="E4158">
        <v>-38.487850999999999</v>
      </c>
      <c r="F4158" t="s">
        <v>9418</v>
      </c>
      <c r="G4158">
        <v>3258148</v>
      </c>
      <c r="H4158" t="s">
        <v>9445</v>
      </c>
    </row>
    <row r="4159" spans="1:8" x14ac:dyDescent="0.3">
      <c r="A4159">
        <v>3266651</v>
      </c>
      <c r="B4159">
        <v>25220.739999999998</v>
      </c>
      <c r="C4159">
        <v>64</v>
      </c>
      <c r="D4159">
        <v>-3.7831226999999998</v>
      </c>
      <c r="E4159">
        <v>-38.487620499999998</v>
      </c>
      <c r="F4159" t="s">
        <v>9418</v>
      </c>
      <c r="G4159">
        <v>3266651</v>
      </c>
      <c r="H4159" t="s">
        <v>9454</v>
      </c>
    </row>
    <row r="4160" spans="1:8" x14ac:dyDescent="0.3">
      <c r="A4160">
        <v>3266858</v>
      </c>
      <c r="B4160">
        <v>19976.969999999998</v>
      </c>
      <c r="C4160">
        <v>50</v>
      </c>
      <c r="D4160">
        <v>-20.769105100000001</v>
      </c>
      <c r="E4160">
        <v>-49.3863494</v>
      </c>
      <c r="F4160" t="s">
        <v>9418</v>
      </c>
      <c r="G4160">
        <v>3266858</v>
      </c>
      <c r="H4160" t="s">
        <v>9490</v>
      </c>
    </row>
    <row r="4161" spans="1:8" x14ac:dyDescent="0.3">
      <c r="A4161">
        <v>3267320</v>
      </c>
      <c r="B4161">
        <v>32542.309999999998</v>
      </c>
      <c r="C4161">
        <v>16</v>
      </c>
      <c r="D4161">
        <v>-15.793101500000001</v>
      </c>
      <c r="E4161">
        <v>-47.9722516</v>
      </c>
      <c r="F4161" t="s">
        <v>9418</v>
      </c>
      <c r="G4161">
        <v>3267320</v>
      </c>
      <c r="H4161" t="s">
        <v>50</v>
      </c>
    </row>
    <row r="4162" spans="1:8" x14ac:dyDescent="0.3">
      <c r="A4162">
        <v>3267472</v>
      </c>
      <c r="B4162">
        <v>289.10000000000002</v>
      </c>
      <c r="C4162">
        <v>3</v>
      </c>
      <c r="D4162">
        <v>-12.809052100000001</v>
      </c>
      <c r="E4162">
        <v>-38.3929908</v>
      </c>
      <c r="F4162" t="s">
        <v>9418</v>
      </c>
      <c r="G4162">
        <v>3267472</v>
      </c>
      <c r="H4162" t="s">
        <v>9588</v>
      </c>
    </row>
    <row r="4163" spans="1:8" x14ac:dyDescent="0.3">
      <c r="A4163">
        <v>3275312</v>
      </c>
      <c r="B4163">
        <v>42355.920000000013</v>
      </c>
      <c r="C4163">
        <v>93</v>
      </c>
      <c r="D4163">
        <v>-25.4549746</v>
      </c>
      <c r="E4163">
        <v>-49.5470939</v>
      </c>
      <c r="F4163" t="s">
        <v>9418</v>
      </c>
      <c r="G4163">
        <v>3275312</v>
      </c>
      <c r="H4163" t="s">
        <v>9817</v>
      </c>
    </row>
    <row r="4164" spans="1:8" x14ac:dyDescent="0.3">
      <c r="A4164">
        <v>3280694</v>
      </c>
      <c r="B4164">
        <v>22154.520000000004</v>
      </c>
      <c r="C4164">
        <v>58</v>
      </c>
      <c r="D4164">
        <v>-3.7687146999999999</v>
      </c>
      <c r="E4164">
        <v>-38.494012499999997</v>
      </c>
      <c r="F4164" t="s">
        <v>9418</v>
      </c>
      <c r="G4164">
        <v>3280694</v>
      </c>
      <c r="H4164" t="s">
        <v>9454</v>
      </c>
    </row>
    <row r="4165" spans="1:8" x14ac:dyDescent="0.3">
      <c r="A4165">
        <v>3292154</v>
      </c>
      <c r="B4165">
        <v>35037.649999999994</v>
      </c>
      <c r="C4165">
        <v>69</v>
      </c>
      <c r="D4165">
        <v>-29.9373258</v>
      </c>
      <c r="E4165">
        <v>-51.0156888</v>
      </c>
      <c r="F4165" t="s">
        <v>9418</v>
      </c>
      <c r="G4165">
        <v>3292154</v>
      </c>
      <c r="H4165" t="s">
        <v>75</v>
      </c>
    </row>
    <row r="4166" spans="1:8" x14ac:dyDescent="0.3">
      <c r="A4166">
        <v>3293216</v>
      </c>
      <c r="B4166">
        <v>7973.9700000000012</v>
      </c>
      <c r="C4166">
        <v>31</v>
      </c>
      <c r="D4166">
        <v>-23.544376199999999</v>
      </c>
      <c r="E4166">
        <v>-46.300286100000001</v>
      </c>
      <c r="F4166" t="s">
        <v>9418</v>
      </c>
      <c r="G4166">
        <v>3293216</v>
      </c>
      <c r="H4166" t="s">
        <v>9818</v>
      </c>
    </row>
    <row r="4167" spans="1:8" x14ac:dyDescent="0.3">
      <c r="A4167">
        <v>3293383</v>
      </c>
      <c r="B4167">
        <v>22364.429999999993</v>
      </c>
      <c r="C4167">
        <v>52</v>
      </c>
      <c r="D4167">
        <v>-22.8474909</v>
      </c>
      <c r="E4167">
        <v>-47.191837999999997</v>
      </c>
      <c r="F4167" t="s">
        <v>9418</v>
      </c>
      <c r="G4167">
        <v>3293383</v>
      </c>
      <c r="H4167" t="s">
        <v>9536</v>
      </c>
    </row>
    <row r="4168" spans="1:8" x14ac:dyDescent="0.3">
      <c r="A4168">
        <v>3299472</v>
      </c>
      <c r="B4168">
        <v>77369.090000000011</v>
      </c>
      <c r="C4168">
        <v>94</v>
      </c>
      <c r="D4168">
        <v>-14.779164099999999</v>
      </c>
      <c r="E4168">
        <v>-39.054535700000002</v>
      </c>
      <c r="F4168" t="s">
        <v>9418</v>
      </c>
      <c r="G4168">
        <v>3299472</v>
      </c>
      <c r="H4168" t="s">
        <v>75</v>
      </c>
    </row>
    <row r="4169" spans="1:8" x14ac:dyDescent="0.3">
      <c r="A4169">
        <v>3300483</v>
      </c>
      <c r="B4169">
        <v>72103.469999999987</v>
      </c>
      <c r="C4169">
        <v>165</v>
      </c>
      <c r="D4169">
        <v>-22.8947365</v>
      </c>
      <c r="E4169">
        <v>-43.236536399999999</v>
      </c>
      <c r="F4169" t="s">
        <v>9418</v>
      </c>
      <c r="G4169">
        <v>3300483</v>
      </c>
      <c r="H4169" t="s">
        <v>9819</v>
      </c>
    </row>
    <row r="4170" spans="1:8" x14ac:dyDescent="0.3">
      <c r="A4170">
        <v>3301564</v>
      </c>
      <c r="B4170">
        <v>6909.4899999999989</v>
      </c>
      <c r="C4170">
        <v>43</v>
      </c>
      <c r="D4170">
        <v>-23.6017346</v>
      </c>
      <c r="E4170">
        <v>-46.673798599999998</v>
      </c>
      <c r="F4170" t="s">
        <v>9418</v>
      </c>
      <c r="G4170">
        <v>3301564</v>
      </c>
      <c r="H4170" t="s">
        <v>9820</v>
      </c>
    </row>
    <row r="4171" spans="1:8" x14ac:dyDescent="0.3">
      <c r="A4171">
        <v>3303154</v>
      </c>
      <c r="B4171">
        <v>4607.0400000000009</v>
      </c>
      <c r="C4171">
        <v>33</v>
      </c>
      <c r="D4171">
        <v>-23.6015862</v>
      </c>
      <c r="E4171">
        <v>-46.664000799999997</v>
      </c>
      <c r="F4171" t="s">
        <v>9418</v>
      </c>
      <c r="G4171">
        <v>3303154</v>
      </c>
      <c r="H4171" t="s">
        <v>9820</v>
      </c>
    </row>
    <row r="4172" spans="1:8" x14ac:dyDescent="0.3">
      <c r="A4172">
        <v>3303867</v>
      </c>
      <c r="B4172">
        <v>48337.599999999991</v>
      </c>
      <c r="C4172">
        <v>50</v>
      </c>
      <c r="D4172">
        <v>-22.9541252</v>
      </c>
      <c r="E4172">
        <v>-47.116267099999902</v>
      </c>
      <c r="F4172" t="s">
        <v>9418</v>
      </c>
      <c r="G4172">
        <v>3303867</v>
      </c>
      <c r="H4172" t="s">
        <v>75</v>
      </c>
    </row>
    <row r="4173" spans="1:8" x14ac:dyDescent="0.3">
      <c r="A4173">
        <v>3323168</v>
      </c>
      <c r="B4173">
        <v>16932.22</v>
      </c>
      <c r="C4173">
        <v>47</v>
      </c>
      <c r="D4173">
        <v>-29.4480933</v>
      </c>
      <c r="E4173">
        <v>-51.965126899999902</v>
      </c>
      <c r="F4173" t="s">
        <v>9418</v>
      </c>
      <c r="G4173">
        <v>3323168</v>
      </c>
      <c r="H4173" t="s">
        <v>9821</v>
      </c>
    </row>
    <row r="4174" spans="1:8" x14ac:dyDescent="0.3">
      <c r="A4174">
        <v>3327448</v>
      </c>
      <c r="B4174">
        <v>76744.14</v>
      </c>
      <c r="C4174">
        <v>90</v>
      </c>
      <c r="D4174">
        <v>-23.402070399999999</v>
      </c>
      <c r="E4174">
        <v>-46.397356600000002</v>
      </c>
      <c r="F4174" t="s">
        <v>9418</v>
      </c>
      <c r="G4174">
        <v>3327448</v>
      </c>
      <c r="H4174" t="s">
        <v>9822</v>
      </c>
    </row>
    <row r="4175" spans="1:8" x14ac:dyDescent="0.3">
      <c r="A4175">
        <v>3330291</v>
      </c>
      <c r="B4175">
        <v>41968.440000000024</v>
      </c>
      <c r="C4175">
        <v>56</v>
      </c>
      <c r="D4175">
        <v>-22.882471200000001</v>
      </c>
      <c r="E4175">
        <v>-47.195960100000001</v>
      </c>
      <c r="F4175" t="s">
        <v>9418</v>
      </c>
      <c r="G4175">
        <v>3330291</v>
      </c>
      <c r="H4175" t="s">
        <v>9536</v>
      </c>
    </row>
    <row r="4176" spans="1:8" x14ac:dyDescent="0.3">
      <c r="A4176">
        <v>3335018</v>
      </c>
      <c r="B4176">
        <v>36928.720000000001</v>
      </c>
      <c r="C4176">
        <v>45</v>
      </c>
      <c r="D4176">
        <v>-23.509323699999999</v>
      </c>
      <c r="E4176">
        <v>-46.4212129</v>
      </c>
      <c r="F4176" t="s">
        <v>9418</v>
      </c>
      <c r="G4176">
        <v>3335018</v>
      </c>
      <c r="H4176" t="s">
        <v>9823</v>
      </c>
    </row>
    <row r="4177" spans="1:8" x14ac:dyDescent="0.3">
      <c r="A4177">
        <v>3336713</v>
      </c>
      <c r="B4177">
        <v>2956.0899999999997</v>
      </c>
      <c r="C4177">
        <v>5</v>
      </c>
      <c r="D4177">
        <v>-19.9854935</v>
      </c>
      <c r="E4177">
        <v>-44.028993999999997</v>
      </c>
      <c r="F4177" t="s">
        <v>9418</v>
      </c>
      <c r="G4177">
        <v>3336713</v>
      </c>
      <c r="H4177" t="s">
        <v>9824</v>
      </c>
    </row>
    <row r="4178" spans="1:8" x14ac:dyDescent="0.3">
      <c r="A4178">
        <v>3336895</v>
      </c>
      <c r="B4178">
        <v>45774.64999999998</v>
      </c>
      <c r="C4178">
        <v>42</v>
      </c>
      <c r="D4178">
        <v>-20.6542259</v>
      </c>
      <c r="E4178">
        <v>-43.776943600000003</v>
      </c>
      <c r="F4178" t="s">
        <v>9418</v>
      </c>
      <c r="G4178">
        <v>3336895</v>
      </c>
      <c r="H4178" t="s">
        <v>9825</v>
      </c>
    </row>
    <row r="4179" spans="1:8" x14ac:dyDescent="0.3">
      <c r="A4179">
        <v>3337959</v>
      </c>
      <c r="B4179">
        <v>10833.409999999998</v>
      </c>
      <c r="C4179">
        <v>36</v>
      </c>
      <c r="D4179">
        <v>-3.7309600000000001</v>
      </c>
      <c r="E4179">
        <v>-38.525130699999998</v>
      </c>
      <c r="F4179" t="s">
        <v>9418</v>
      </c>
      <c r="G4179">
        <v>3337959</v>
      </c>
      <c r="H4179" t="s">
        <v>9454</v>
      </c>
    </row>
    <row r="4180" spans="1:8" x14ac:dyDescent="0.3">
      <c r="A4180">
        <v>3344259</v>
      </c>
      <c r="B4180">
        <v>615.98</v>
      </c>
      <c r="C4180">
        <v>3</v>
      </c>
      <c r="D4180">
        <v>-19.462023299999998</v>
      </c>
      <c r="E4180">
        <v>-44.253756600000003</v>
      </c>
      <c r="F4180" t="s">
        <v>9418</v>
      </c>
      <c r="G4180">
        <v>3344259</v>
      </c>
      <c r="H4180" t="s">
        <v>9428</v>
      </c>
    </row>
    <row r="4181" spans="1:8" x14ac:dyDescent="0.3">
      <c r="A4181">
        <v>3347964</v>
      </c>
      <c r="B4181">
        <v>6458.3200000000006</v>
      </c>
      <c r="C4181">
        <v>24</v>
      </c>
      <c r="D4181">
        <v>-23.5863011</v>
      </c>
      <c r="E4181">
        <v>-46.5331312</v>
      </c>
      <c r="F4181" t="s">
        <v>9418</v>
      </c>
      <c r="G4181">
        <v>3347964</v>
      </c>
      <c r="H4181" t="s">
        <v>9826</v>
      </c>
    </row>
    <row r="4182" spans="1:8" x14ac:dyDescent="0.3">
      <c r="A4182">
        <v>3351045</v>
      </c>
      <c r="B4182">
        <v>741167.86</v>
      </c>
      <c r="C4182">
        <v>146</v>
      </c>
      <c r="D4182">
        <v>-8.2809101999999992</v>
      </c>
      <c r="E4182">
        <v>-35.031849100000002</v>
      </c>
      <c r="F4182" t="s">
        <v>9418</v>
      </c>
      <c r="G4182">
        <v>3351045</v>
      </c>
      <c r="H4182" t="s">
        <v>451</v>
      </c>
    </row>
    <row r="4183" spans="1:8" x14ac:dyDescent="0.3">
      <c r="A4183">
        <v>3355560</v>
      </c>
      <c r="B4183">
        <v>58.56</v>
      </c>
      <c r="C4183">
        <v>1</v>
      </c>
      <c r="D4183">
        <v>-23.265924600000002</v>
      </c>
      <c r="E4183">
        <v>-47.280486699999997</v>
      </c>
      <c r="F4183" t="s">
        <v>9418</v>
      </c>
      <c r="G4183">
        <v>3355560</v>
      </c>
      <c r="H4183" t="s">
        <v>9420</v>
      </c>
    </row>
    <row r="4184" spans="1:8" x14ac:dyDescent="0.3">
      <c r="A4184">
        <v>3363376</v>
      </c>
      <c r="B4184">
        <v>20716.559999999998</v>
      </c>
      <c r="C4184">
        <v>39</v>
      </c>
      <c r="D4184">
        <v>-14.847371799999999</v>
      </c>
      <c r="E4184">
        <v>-40.883641799999999</v>
      </c>
      <c r="F4184" t="s">
        <v>9418</v>
      </c>
      <c r="G4184">
        <v>3363376</v>
      </c>
      <c r="H4184" t="s">
        <v>9804</v>
      </c>
    </row>
    <row r="4185" spans="1:8" x14ac:dyDescent="0.3">
      <c r="A4185">
        <v>3364738</v>
      </c>
      <c r="B4185">
        <v>5883.4800000000005</v>
      </c>
      <c r="C4185">
        <v>17</v>
      </c>
      <c r="D4185">
        <v>-20.444471499999999</v>
      </c>
      <c r="E4185">
        <v>-54.619458599999902</v>
      </c>
      <c r="F4185" t="s">
        <v>9418</v>
      </c>
      <c r="G4185">
        <v>3364738</v>
      </c>
      <c r="H4185" t="s">
        <v>9705</v>
      </c>
    </row>
    <row r="4186" spans="1:8" x14ac:dyDescent="0.3">
      <c r="A4186">
        <v>3364739</v>
      </c>
      <c r="B4186">
        <v>6517.5099999999993</v>
      </c>
      <c r="C4186">
        <v>17</v>
      </c>
      <c r="D4186">
        <v>-20.479587800000001</v>
      </c>
      <c r="E4186">
        <v>-54.610489600000001</v>
      </c>
      <c r="F4186" t="s">
        <v>9418</v>
      </c>
      <c r="G4186">
        <v>3364739</v>
      </c>
      <c r="H4186" t="s">
        <v>9705</v>
      </c>
    </row>
    <row r="4187" spans="1:8" x14ac:dyDescent="0.3">
      <c r="A4187">
        <v>3366517</v>
      </c>
      <c r="B4187">
        <v>138978.28999999998</v>
      </c>
      <c r="C4187">
        <v>138</v>
      </c>
      <c r="D4187">
        <v>-9.5665133000000004</v>
      </c>
      <c r="E4187">
        <v>-35.7752877</v>
      </c>
      <c r="F4187" t="s">
        <v>9418</v>
      </c>
      <c r="G4187">
        <v>3366517</v>
      </c>
      <c r="H4187" t="s">
        <v>75</v>
      </c>
    </row>
    <row r="4188" spans="1:8" x14ac:dyDescent="0.3">
      <c r="A4188">
        <v>3368927</v>
      </c>
      <c r="B4188">
        <v>17.559999999999999</v>
      </c>
      <c r="C4188">
        <v>1</v>
      </c>
      <c r="D4188">
        <v>-23.556650699999999</v>
      </c>
      <c r="E4188">
        <v>-46.447597799999997</v>
      </c>
      <c r="F4188" t="s">
        <v>9418</v>
      </c>
      <c r="G4188">
        <v>3368927</v>
      </c>
      <c r="H4188" t="s">
        <v>50</v>
      </c>
    </row>
    <row r="4189" spans="1:8" x14ac:dyDescent="0.3">
      <c r="A4189">
        <v>3374644</v>
      </c>
      <c r="B4189">
        <v>0</v>
      </c>
      <c r="C4189">
        <v>1</v>
      </c>
      <c r="D4189">
        <v>-5.1615206999999996</v>
      </c>
      <c r="E4189">
        <v>-38.1062789</v>
      </c>
      <c r="F4189" t="s">
        <v>9418</v>
      </c>
      <c r="G4189">
        <v>3374644</v>
      </c>
      <c r="H4189" t="s">
        <v>9827</v>
      </c>
    </row>
    <row r="4190" spans="1:8" x14ac:dyDescent="0.3">
      <c r="A4190">
        <v>3375429</v>
      </c>
      <c r="B4190">
        <v>6103.3399999999992</v>
      </c>
      <c r="C4190">
        <v>32</v>
      </c>
      <c r="D4190">
        <v>-23.012350399999999</v>
      </c>
      <c r="E4190">
        <v>-45.552258500000001</v>
      </c>
      <c r="F4190" t="s">
        <v>9418</v>
      </c>
      <c r="G4190">
        <v>3375429</v>
      </c>
      <c r="H4190" t="s">
        <v>9794</v>
      </c>
    </row>
    <row r="4191" spans="1:8" x14ac:dyDescent="0.3">
      <c r="A4191">
        <v>3378460</v>
      </c>
      <c r="B4191">
        <v>13828.560000000001</v>
      </c>
      <c r="C4191">
        <v>35</v>
      </c>
      <c r="D4191">
        <v>-23.647472700000002</v>
      </c>
      <c r="E4191">
        <v>-46.7991952</v>
      </c>
      <c r="F4191" t="s">
        <v>9418</v>
      </c>
      <c r="G4191">
        <v>3378460</v>
      </c>
      <c r="H4191" t="s">
        <v>9505</v>
      </c>
    </row>
    <row r="4192" spans="1:8" x14ac:dyDescent="0.3">
      <c r="A4192">
        <v>3378715</v>
      </c>
      <c r="B4192">
        <v>14392.47</v>
      </c>
      <c r="C4192">
        <v>45</v>
      </c>
      <c r="D4192">
        <v>-23.512208099999999</v>
      </c>
      <c r="E4192">
        <v>-46.817436800000003</v>
      </c>
      <c r="F4192" t="s">
        <v>9418</v>
      </c>
      <c r="G4192">
        <v>3378715</v>
      </c>
      <c r="H4192" t="s">
        <v>9828</v>
      </c>
    </row>
    <row r="4193" spans="1:8" x14ac:dyDescent="0.3">
      <c r="A4193">
        <v>3379428</v>
      </c>
      <c r="B4193">
        <v>11305.510000000002</v>
      </c>
      <c r="C4193">
        <v>37</v>
      </c>
      <c r="D4193">
        <v>-22.7376872</v>
      </c>
      <c r="E4193">
        <v>-47.383923199999998</v>
      </c>
      <c r="F4193" t="s">
        <v>9418</v>
      </c>
      <c r="G4193">
        <v>3379428</v>
      </c>
      <c r="H4193" t="s">
        <v>9829</v>
      </c>
    </row>
    <row r="4194" spans="1:8" x14ac:dyDescent="0.3">
      <c r="A4194">
        <v>3382463</v>
      </c>
      <c r="B4194">
        <v>412366.10000000003</v>
      </c>
      <c r="C4194">
        <v>50</v>
      </c>
      <c r="D4194">
        <v>-3.0033319999999999</v>
      </c>
      <c r="E4194">
        <v>-60.054856399999998</v>
      </c>
      <c r="F4194" t="s">
        <v>9418</v>
      </c>
      <c r="G4194">
        <v>3382463</v>
      </c>
      <c r="H4194" t="s">
        <v>451</v>
      </c>
    </row>
    <row r="4195" spans="1:8" x14ac:dyDescent="0.3">
      <c r="A4195">
        <v>3383508</v>
      </c>
      <c r="B4195">
        <v>6738.369999999999</v>
      </c>
      <c r="C4195">
        <v>27</v>
      </c>
      <c r="D4195">
        <v>-19.930064600000001</v>
      </c>
      <c r="E4195">
        <v>-43.943288600000002</v>
      </c>
      <c r="F4195" t="s">
        <v>9418</v>
      </c>
      <c r="G4195">
        <v>3383508</v>
      </c>
      <c r="H4195" t="s">
        <v>9830</v>
      </c>
    </row>
    <row r="4196" spans="1:8" x14ac:dyDescent="0.3">
      <c r="A4196">
        <v>3383526</v>
      </c>
      <c r="B4196">
        <v>36487.22</v>
      </c>
      <c r="C4196">
        <v>56</v>
      </c>
      <c r="D4196">
        <v>-14.776870199999999</v>
      </c>
      <c r="E4196">
        <v>-39.271552900000003</v>
      </c>
      <c r="F4196" t="s">
        <v>9418</v>
      </c>
      <c r="G4196">
        <v>3383526</v>
      </c>
      <c r="H4196" t="s">
        <v>9831</v>
      </c>
    </row>
    <row r="4197" spans="1:8" x14ac:dyDescent="0.3">
      <c r="A4197">
        <v>3383913</v>
      </c>
      <c r="B4197">
        <v>7489.17</v>
      </c>
      <c r="C4197">
        <v>4</v>
      </c>
      <c r="D4197">
        <v>-19.895754799999999</v>
      </c>
      <c r="E4197">
        <v>-44.070474399999902</v>
      </c>
      <c r="F4197" t="s">
        <v>9418</v>
      </c>
      <c r="G4197">
        <v>3383913</v>
      </c>
      <c r="H4197" t="s">
        <v>9830</v>
      </c>
    </row>
    <row r="4198" spans="1:8" x14ac:dyDescent="0.3">
      <c r="A4198">
        <v>3386227</v>
      </c>
      <c r="B4198">
        <v>4451.91</v>
      </c>
      <c r="C4198">
        <v>16</v>
      </c>
      <c r="D4198">
        <v>-19.987046200000002</v>
      </c>
      <c r="E4198">
        <v>-43.939732399999997</v>
      </c>
      <c r="F4198" t="s">
        <v>9418</v>
      </c>
      <c r="G4198">
        <v>3386227</v>
      </c>
      <c r="H4198" t="s">
        <v>9832</v>
      </c>
    </row>
    <row r="4199" spans="1:8" x14ac:dyDescent="0.3">
      <c r="A4199">
        <v>3386230</v>
      </c>
      <c r="B4199">
        <v>5951.7899999999991</v>
      </c>
      <c r="C4199">
        <v>24</v>
      </c>
      <c r="D4199">
        <v>-19.879194500000001</v>
      </c>
      <c r="E4199">
        <v>-44.004811500000002</v>
      </c>
      <c r="F4199" t="s">
        <v>9418</v>
      </c>
      <c r="G4199">
        <v>3386230</v>
      </c>
      <c r="H4199" t="s">
        <v>9832</v>
      </c>
    </row>
    <row r="4200" spans="1:8" x14ac:dyDescent="0.3">
      <c r="A4200">
        <v>3386248</v>
      </c>
      <c r="B4200">
        <v>5766.47</v>
      </c>
      <c r="C4200">
        <v>21</v>
      </c>
      <c r="D4200">
        <v>-19.946097399999999</v>
      </c>
      <c r="E4200">
        <v>-43.952691399999999</v>
      </c>
      <c r="F4200" t="s">
        <v>9418</v>
      </c>
      <c r="G4200">
        <v>3386248</v>
      </c>
      <c r="H4200" t="s">
        <v>9832</v>
      </c>
    </row>
    <row r="4201" spans="1:8" x14ac:dyDescent="0.3">
      <c r="A4201">
        <v>3386994</v>
      </c>
      <c r="B4201">
        <v>3342.83</v>
      </c>
      <c r="C4201">
        <v>15</v>
      </c>
      <c r="D4201">
        <v>-19.933208</v>
      </c>
      <c r="E4201">
        <v>-43.930658000000001</v>
      </c>
      <c r="F4201" t="s">
        <v>9418</v>
      </c>
      <c r="G4201">
        <v>3386994</v>
      </c>
      <c r="H4201" t="s">
        <v>9830</v>
      </c>
    </row>
    <row r="4202" spans="1:8" x14ac:dyDescent="0.3">
      <c r="A4202">
        <v>3386997</v>
      </c>
      <c r="B4202">
        <v>2353.88</v>
      </c>
      <c r="C4202">
        <v>11</v>
      </c>
      <c r="D4202">
        <v>-19.639264099999998</v>
      </c>
      <c r="E4202">
        <v>-43.885117600000001</v>
      </c>
      <c r="F4202" t="s">
        <v>9418</v>
      </c>
      <c r="G4202">
        <v>3386997</v>
      </c>
      <c r="H4202" t="s">
        <v>9830</v>
      </c>
    </row>
    <row r="4203" spans="1:8" x14ac:dyDescent="0.3">
      <c r="A4203">
        <v>3386998</v>
      </c>
      <c r="B4203">
        <v>3959.36</v>
      </c>
      <c r="C4203">
        <v>22</v>
      </c>
      <c r="D4203">
        <v>-19.845821000000001</v>
      </c>
      <c r="E4203">
        <v>-43.973574399999997</v>
      </c>
      <c r="F4203" t="s">
        <v>9418</v>
      </c>
      <c r="G4203">
        <v>3386998</v>
      </c>
      <c r="H4203" t="s">
        <v>9830</v>
      </c>
    </row>
    <row r="4204" spans="1:8" x14ac:dyDescent="0.3">
      <c r="A4204">
        <v>3386999</v>
      </c>
      <c r="B4204">
        <v>716.28</v>
      </c>
      <c r="C4204">
        <v>4</v>
      </c>
      <c r="D4204">
        <v>-19.903129100000001</v>
      </c>
      <c r="E4204">
        <v>-44.0062693</v>
      </c>
      <c r="F4204" t="s">
        <v>9418</v>
      </c>
      <c r="G4204">
        <v>3386999</v>
      </c>
      <c r="H4204" t="s">
        <v>9830</v>
      </c>
    </row>
    <row r="4205" spans="1:8" x14ac:dyDescent="0.3">
      <c r="A4205">
        <v>3387217</v>
      </c>
      <c r="B4205">
        <v>22437.65</v>
      </c>
      <c r="C4205">
        <v>64</v>
      </c>
      <c r="D4205">
        <v>-23.483035699999999</v>
      </c>
      <c r="E4205">
        <v>-46.469923899999998</v>
      </c>
      <c r="F4205" t="s">
        <v>9418</v>
      </c>
      <c r="G4205">
        <v>3387217</v>
      </c>
      <c r="H4205" t="s">
        <v>9756</v>
      </c>
    </row>
    <row r="4206" spans="1:8" x14ac:dyDescent="0.3">
      <c r="A4206">
        <v>3388724</v>
      </c>
      <c r="B4206">
        <v>17937.95</v>
      </c>
      <c r="C4206">
        <v>50</v>
      </c>
      <c r="D4206">
        <v>-22.823063300000001</v>
      </c>
      <c r="E4206">
        <v>-47.168943200000001</v>
      </c>
      <c r="F4206" t="s">
        <v>9418</v>
      </c>
      <c r="G4206">
        <v>3388724</v>
      </c>
      <c r="H4206" t="s">
        <v>9536</v>
      </c>
    </row>
    <row r="4207" spans="1:8" x14ac:dyDescent="0.3">
      <c r="A4207">
        <v>3388772</v>
      </c>
      <c r="B4207">
        <v>6585.8700000000008</v>
      </c>
      <c r="C4207">
        <v>31</v>
      </c>
      <c r="D4207">
        <v>-23.595399199999999</v>
      </c>
      <c r="E4207">
        <v>-46.686678200000003</v>
      </c>
      <c r="F4207" t="s">
        <v>9418</v>
      </c>
      <c r="G4207">
        <v>3388772</v>
      </c>
      <c r="H4207" t="s">
        <v>9833</v>
      </c>
    </row>
    <row r="4208" spans="1:8" x14ac:dyDescent="0.3">
      <c r="A4208">
        <v>3392967</v>
      </c>
      <c r="B4208">
        <v>67.12</v>
      </c>
      <c r="C4208">
        <v>2</v>
      </c>
      <c r="D4208">
        <v>-7.0464842000000001</v>
      </c>
      <c r="E4208">
        <v>-34.847072199999999</v>
      </c>
      <c r="F4208" t="s">
        <v>9418</v>
      </c>
      <c r="G4208">
        <v>3392967</v>
      </c>
      <c r="H4208" t="s">
        <v>9395</v>
      </c>
    </row>
    <row r="4209" spans="1:8" x14ac:dyDescent="0.3">
      <c r="A4209">
        <v>3392997</v>
      </c>
      <c r="B4209">
        <v>56.76</v>
      </c>
      <c r="C4209">
        <v>2</v>
      </c>
      <c r="D4209">
        <v>-7.1538149999999998</v>
      </c>
      <c r="E4209">
        <v>-34.831894699999999</v>
      </c>
      <c r="F4209" t="s">
        <v>9418</v>
      </c>
      <c r="G4209">
        <v>3392997</v>
      </c>
      <c r="H4209" t="s">
        <v>9395</v>
      </c>
    </row>
    <row r="4210" spans="1:8" x14ac:dyDescent="0.3">
      <c r="A4210">
        <v>3395644</v>
      </c>
      <c r="B4210">
        <v>30936.440000000002</v>
      </c>
      <c r="C4210">
        <v>53</v>
      </c>
      <c r="D4210">
        <v>-24.000114</v>
      </c>
      <c r="E4210">
        <v>-46.418433999999998</v>
      </c>
      <c r="F4210" t="s">
        <v>9418</v>
      </c>
      <c r="G4210">
        <v>3395644</v>
      </c>
      <c r="H4210" t="s">
        <v>9834</v>
      </c>
    </row>
    <row r="4211" spans="1:8" x14ac:dyDescent="0.3">
      <c r="A4211">
        <v>3395654</v>
      </c>
      <c r="B4211">
        <v>44954.61</v>
      </c>
      <c r="C4211">
        <v>104</v>
      </c>
      <c r="D4211">
        <v>-21.796609199999999</v>
      </c>
      <c r="E4211">
        <v>-48.172116099999997</v>
      </c>
      <c r="F4211" t="s">
        <v>9418</v>
      </c>
      <c r="G4211">
        <v>3395654</v>
      </c>
      <c r="H4211" t="s">
        <v>9573</v>
      </c>
    </row>
    <row r="4212" spans="1:8" x14ac:dyDescent="0.3">
      <c r="A4212">
        <v>3397155</v>
      </c>
      <c r="B4212">
        <v>5659.9</v>
      </c>
      <c r="C4212">
        <v>24</v>
      </c>
      <c r="D4212">
        <v>-19.940633200000001</v>
      </c>
      <c r="E4212">
        <v>-43.925719000000001</v>
      </c>
      <c r="F4212" t="s">
        <v>9418</v>
      </c>
      <c r="G4212">
        <v>3397155</v>
      </c>
      <c r="H4212" t="s">
        <v>9830</v>
      </c>
    </row>
    <row r="4213" spans="1:8" x14ac:dyDescent="0.3">
      <c r="A4213">
        <v>3397624</v>
      </c>
      <c r="B4213">
        <v>236.51999999999998</v>
      </c>
      <c r="C4213">
        <v>19</v>
      </c>
      <c r="D4213">
        <v>-23.551178100000001</v>
      </c>
      <c r="E4213">
        <v>-46.716274400000003</v>
      </c>
      <c r="F4213" t="s">
        <v>9418</v>
      </c>
      <c r="G4213">
        <v>3397624</v>
      </c>
      <c r="H4213" t="s">
        <v>9835</v>
      </c>
    </row>
    <row r="4214" spans="1:8" x14ac:dyDescent="0.3">
      <c r="A4214">
        <v>3421172</v>
      </c>
      <c r="B4214">
        <v>20829.890000000007</v>
      </c>
      <c r="C4214">
        <v>45</v>
      </c>
      <c r="D4214">
        <v>-23.600613299999999</v>
      </c>
      <c r="E4214">
        <v>-46.5120845</v>
      </c>
      <c r="F4214" t="s">
        <v>9418</v>
      </c>
      <c r="G4214">
        <v>3421172</v>
      </c>
      <c r="H4214" t="s">
        <v>9756</v>
      </c>
    </row>
    <row r="4215" spans="1:8" x14ac:dyDescent="0.3">
      <c r="A4215">
        <v>3421501</v>
      </c>
      <c r="B4215">
        <v>6831.4000000000005</v>
      </c>
      <c r="C4215">
        <v>2</v>
      </c>
      <c r="D4215">
        <v>-23.001304600000001</v>
      </c>
      <c r="E4215">
        <v>-43.338273999999998</v>
      </c>
      <c r="F4215" t="s">
        <v>9418</v>
      </c>
      <c r="G4215">
        <v>3421501</v>
      </c>
      <c r="H4215" t="s">
        <v>9485</v>
      </c>
    </row>
    <row r="4216" spans="1:8" x14ac:dyDescent="0.3">
      <c r="A4216">
        <v>3425066</v>
      </c>
      <c r="B4216">
        <v>7169.2200000000021</v>
      </c>
      <c r="C4216">
        <v>30</v>
      </c>
      <c r="D4216">
        <v>-19.932835499999999</v>
      </c>
      <c r="E4216">
        <v>-43.957077899999902</v>
      </c>
      <c r="F4216" t="s">
        <v>9418</v>
      </c>
      <c r="G4216">
        <v>3425066</v>
      </c>
      <c r="H4216" t="s">
        <v>9830</v>
      </c>
    </row>
    <row r="4217" spans="1:8" x14ac:dyDescent="0.3">
      <c r="A4217">
        <v>3425429</v>
      </c>
      <c r="B4217">
        <v>54921.399999999994</v>
      </c>
      <c r="C4217">
        <v>49</v>
      </c>
      <c r="D4217">
        <v>-23.677436199999999</v>
      </c>
      <c r="E4217">
        <v>-46.4377931</v>
      </c>
      <c r="F4217" t="s">
        <v>9418</v>
      </c>
      <c r="G4217">
        <v>3425429</v>
      </c>
      <c r="H4217" t="s">
        <v>75</v>
      </c>
    </row>
    <row r="4218" spans="1:8" x14ac:dyDescent="0.3">
      <c r="A4218">
        <v>3425735</v>
      </c>
      <c r="B4218">
        <v>32079.119999999999</v>
      </c>
      <c r="C4218">
        <v>54</v>
      </c>
      <c r="D4218">
        <v>-12.994138</v>
      </c>
      <c r="E4218">
        <v>-38.497729</v>
      </c>
      <c r="F4218" t="s">
        <v>9418</v>
      </c>
      <c r="G4218">
        <v>3425735</v>
      </c>
      <c r="H4218" t="s">
        <v>9836</v>
      </c>
    </row>
    <row r="4219" spans="1:8" x14ac:dyDescent="0.3">
      <c r="A4219">
        <v>3449808</v>
      </c>
      <c r="B4219">
        <v>26795.899999999991</v>
      </c>
      <c r="C4219">
        <v>60</v>
      </c>
      <c r="D4219">
        <v>-13.001671399999999</v>
      </c>
      <c r="E4219">
        <v>-38.524308900000001</v>
      </c>
      <c r="F4219" t="s">
        <v>9418</v>
      </c>
      <c r="G4219">
        <v>3449808</v>
      </c>
      <c r="H4219" t="s">
        <v>9836</v>
      </c>
    </row>
    <row r="4220" spans="1:8" x14ac:dyDescent="0.3">
      <c r="A4220">
        <v>3449809</v>
      </c>
      <c r="B4220">
        <v>13953.790000000003</v>
      </c>
      <c r="C4220">
        <v>36</v>
      </c>
      <c r="D4220">
        <v>-13.0082229</v>
      </c>
      <c r="E4220">
        <v>-38.5265773</v>
      </c>
      <c r="F4220" t="s">
        <v>9418</v>
      </c>
      <c r="G4220">
        <v>3449809</v>
      </c>
      <c r="H4220" t="s">
        <v>9836</v>
      </c>
    </row>
    <row r="4221" spans="1:8" x14ac:dyDescent="0.3">
      <c r="A4221">
        <v>3449915</v>
      </c>
      <c r="B4221">
        <v>20822.650000000001</v>
      </c>
      <c r="C4221">
        <v>47</v>
      </c>
      <c r="D4221">
        <v>-13.009348599999999</v>
      </c>
      <c r="E4221">
        <v>-38.463647399999999</v>
      </c>
      <c r="F4221" t="s">
        <v>9418</v>
      </c>
      <c r="G4221">
        <v>3449915</v>
      </c>
      <c r="H4221" t="s">
        <v>9836</v>
      </c>
    </row>
    <row r="4222" spans="1:8" x14ac:dyDescent="0.3">
      <c r="A4222">
        <v>3464213</v>
      </c>
      <c r="B4222">
        <v>0</v>
      </c>
      <c r="C4222">
        <v>1</v>
      </c>
      <c r="D4222">
        <v>-8.1630629999999993</v>
      </c>
      <c r="E4222">
        <v>-34.925179999999997</v>
      </c>
      <c r="F4222" t="s">
        <v>9418</v>
      </c>
      <c r="G4222">
        <v>3464213</v>
      </c>
      <c r="H4222" t="s">
        <v>9742</v>
      </c>
    </row>
    <row r="4223" spans="1:8" x14ac:dyDescent="0.3">
      <c r="A4223">
        <v>3464784</v>
      </c>
      <c r="B4223">
        <v>67511.199999999997</v>
      </c>
      <c r="C4223">
        <v>115</v>
      </c>
      <c r="D4223">
        <v>-22.872614500000001</v>
      </c>
      <c r="E4223">
        <v>-43.527470600000001</v>
      </c>
      <c r="F4223" t="s">
        <v>9418</v>
      </c>
      <c r="G4223">
        <v>3464784</v>
      </c>
      <c r="H4223" t="s">
        <v>9837</v>
      </c>
    </row>
    <row r="4224" spans="1:8" x14ac:dyDescent="0.3">
      <c r="A4224">
        <v>3464792</v>
      </c>
      <c r="B4224">
        <v>111104.69000000005</v>
      </c>
      <c r="C4224">
        <v>161</v>
      </c>
      <c r="D4224">
        <v>-22.7847522</v>
      </c>
      <c r="E4224">
        <v>-43.374472099999998</v>
      </c>
      <c r="F4224" t="s">
        <v>9418</v>
      </c>
      <c r="G4224">
        <v>3464792</v>
      </c>
      <c r="H4224" t="s">
        <v>9838</v>
      </c>
    </row>
    <row r="4225" spans="1:8" x14ac:dyDescent="0.3">
      <c r="A4225">
        <v>3464837</v>
      </c>
      <c r="B4225">
        <v>41560.490000000005</v>
      </c>
      <c r="C4225">
        <v>87</v>
      </c>
      <c r="D4225">
        <v>-12.879362199999999</v>
      </c>
      <c r="E4225">
        <v>-38.313831800000003</v>
      </c>
      <c r="F4225" t="s">
        <v>9418</v>
      </c>
      <c r="G4225">
        <v>3464837</v>
      </c>
      <c r="H4225" t="s">
        <v>9489</v>
      </c>
    </row>
    <row r="4226" spans="1:8" x14ac:dyDescent="0.3">
      <c r="A4226">
        <v>3464869</v>
      </c>
      <c r="B4226">
        <v>11054.869999999999</v>
      </c>
      <c r="C4226">
        <v>52</v>
      </c>
      <c r="D4226">
        <v>-9.5556593999999997</v>
      </c>
      <c r="E4226">
        <v>-35.758193400000003</v>
      </c>
      <c r="F4226" t="s">
        <v>9418</v>
      </c>
      <c r="G4226">
        <v>3464869</v>
      </c>
      <c r="H4226" t="s">
        <v>9489</v>
      </c>
    </row>
    <row r="4227" spans="1:8" x14ac:dyDescent="0.3">
      <c r="A4227">
        <v>3464947</v>
      </c>
      <c r="B4227">
        <v>18940.290000000005</v>
      </c>
      <c r="C4227">
        <v>47</v>
      </c>
      <c r="D4227">
        <v>-21.997548699999999</v>
      </c>
      <c r="E4227">
        <v>-47.916113600000003</v>
      </c>
      <c r="F4227" t="s">
        <v>9418</v>
      </c>
      <c r="G4227">
        <v>3464947</v>
      </c>
      <c r="H4227" t="s">
        <v>9504</v>
      </c>
    </row>
    <row r="4228" spans="1:8" x14ac:dyDescent="0.3">
      <c r="A4228">
        <v>3464957</v>
      </c>
      <c r="B4228">
        <v>18812.529999999995</v>
      </c>
      <c r="C4228">
        <v>38</v>
      </c>
      <c r="D4228">
        <v>-21.9999845</v>
      </c>
      <c r="E4228">
        <v>-47.891339199999997</v>
      </c>
      <c r="F4228" t="s">
        <v>9418</v>
      </c>
      <c r="G4228">
        <v>3464957</v>
      </c>
      <c r="H4228" t="s">
        <v>9504</v>
      </c>
    </row>
    <row r="4229" spans="1:8" x14ac:dyDescent="0.3">
      <c r="A4229">
        <v>3468440</v>
      </c>
      <c r="B4229">
        <v>221.93</v>
      </c>
      <c r="C4229">
        <v>1</v>
      </c>
      <c r="D4229">
        <v>-9.7484948999999901</v>
      </c>
      <c r="E4229">
        <v>-36.663149099999998</v>
      </c>
      <c r="F4229" t="s">
        <v>9418</v>
      </c>
      <c r="G4229">
        <v>3468440</v>
      </c>
      <c r="H4229" t="s">
        <v>9839</v>
      </c>
    </row>
    <row r="4230" spans="1:8" x14ac:dyDescent="0.3">
      <c r="A4230">
        <v>3469537</v>
      </c>
      <c r="B4230">
        <v>14120.340000000002</v>
      </c>
      <c r="C4230">
        <v>47</v>
      </c>
      <c r="D4230">
        <v>-14.8657994</v>
      </c>
      <c r="E4230">
        <v>-40.828451600000001</v>
      </c>
      <c r="F4230" t="s">
        <v>9418</v>
      </c>
      <c r="G4230">
        <v>3469537</v>
      </c>
      <c r="H4230" t="s">
        <v>9489</v>
      </c>
    </row>
    <row r="4231" spans="1:8" x14ac:dyDescent="0.3">
      <c r="A4231">
        <v>3469561</v>
      </c>
      <c r="B4231">
        <v>13439.619999999999</v>
      </c>
      <c r="C4231">
        <v>43</v>
      </c>
      <c r="D4231">
        <v>-22.568720899999999</v>
      </c>
      <c r="E4231">
        <v>-47.399232499999997</v>
      </c>
      <c r="F4231" t="s">
        <v>9418</v>
      </c>
      <c r="G4231">
        <v>3469561</v>
      </c>
      <c r="H4231" t="s">
        <v>9702</v>
      </c>
    </row>
    <row r="4232" spans="1:8" x14ac:dyDescent="0.3">
      <c r="A4232">
        <v>3469580</v>
      </c>
      <c r="B4232">
        <v>4154.3900000000003</v>
      </c>
      <c r="C4232">
        <v>14</v>
      </c>
      <c r="D4232">
        <v>-22.964078099999998</v>
      </c>
      <c r="E4232">
        <v>-47.146568899999998</v>
      </c>
      <c r="F4232" t="s">
        <v>9418</v>
      </c>
      <c r="G4232">
        <v>3469580</v>
      </c>
      <c r="H4232" t="s">
        <v>9702</v>
      </c>
    </row>
    <row r="4233" spans="1:8" x14ac:dyDescent="0.3">
      <c r="A4233">
        <v>3472404</v>
      </c>
      <c r="B4233">
        <v>74157.410000000018</v>
      </c>
      <c r="C4233">
        <v>98</v>
      </c>
      <c r="D4233">
        <v>-12.9094862</v>
      </c>
      <c r="E4233">
        <v>-38.3512129</v>
      </c>
      <c r="F4233" t="s">
        <v>9418</v>
      </c>
      <c r="G4233">
        <v>3472404</v>
      </c>
      <c r="H4233" t="s">
        <v>9588</v>
      </c>
    </row>
    <row r="4234" spans="1:8" x14ac:dyDescent="0.3">
      <c r="A4234">
        <v>3475300</v>
      </c>
      <c r="B4234">
        <v>3349.33</v>
      </c>
      <c r="C4234">
        <v>15</v>
      </c>
      <c r="D4234">
        <v>-16.3480442</v>
      </c>
      <c r="E4234">
        <v>-48.935084000000003</v>
      </c>
      <c r="F4234" t="s">
        <v>9418</v>
      </c>
      <c r="G4234">
        <v>3475300</v>
      </c>
      <c r="H4234" t="s">
        <v>9673</v>
      </c>
    </row>
    <row r="4235" spans="1:8" x14ac:dyDescent="0.3">
      <c r="A4235">
        <v>3476670</v>
      </c>
      <c r="B4235">
        <v>11914.970000000003</v>
      </c>
      <c r="C4235">
        <v>31</v>
      </c>
      <c r="D4235">
        <v>-16.707210799999999</v>
      </c>
      <c r="E4235">
        <v>-49.328689599999997</v>
      </c>
      <c r="F4235" t="s">
        <v>9418</v>
      </c>
      <c r="G4235">
        <v>3476670</v>
      </c>
      <c r="H4235" t="s">
        <v>9840</v>
      </c>
    </row>
    <row r="4236" spans="1:8" x14ac:dyDescent="0.3">
      <c r="A4236">
        <v>3476685</v>
      </c>
      <c r="B4236">
        <v>242.22000000000003</v>
      </c>
      <c r="C4236">
        <v>4</v>
      </c>
      <c r="D4236">
        <v>-21.190972899999998</v>
      </c>
      <c r="E4236">
        <v>-47.8066727</v>
      </c>
      <c r="F4236" t="s">
        <v>9418</v>
      </c>
      <c r="G4236">
        <v>3476685</v>
      </c>
      <c r="H4236" t="s">
        <v>9396</v>
      </c>
    </row>
    <row r="4237" spans="1:8" x14ac:dyDescent="0.3">
      <c r="A4237">
        <v>3476686</v>
      </c>
      <c r="B4237">
        <v>6516.6399999999985</v>
      </c>
      <c r="C4237">
        <v>24</v>
      </c>
      <c r="D4237">
        <v>-16.641025200000001</v>
      </c>
      <c r="E4237">
        <v>-49.273462299999998</v>
      </c>
      <c r="F4237" t="s">
        <v>9418</v>
      </c>
      <c r="G4237">
        <v>3476686</v>
      </c>
      <c r="H4237" t="s">
        <v>9841</v>
      </c>
    </row>
    <row r="4238" spans="1:8" x14ac:dyDescent="0.3">
      <c r="A4238">
        <v>3485102</v>
      </c>
      <c r="B4238">
        <v>7718.7399999999989</v>
      </c>
      <c r="C4238">
        <v>28</v>
      </c>
      <c r="D4238">
        <v>-16.651672399999999</v>
      </c>
      <c r="E4238">
        <v>-49.328300200000001</v>
      </c>
      <c r="F4238" t="s">
        <v>9418</v>
      </c>
      <c r="G4238">
        <v>3485102</v>
      </c>
      <c r="H4238" t="s">
        <v>9842</v>
      </c>
    </row>
    <row r="4239" spans="1:8" x14ac:dyDescent="0.3">
      <c r="A4239">
        <v>3492883</v>
      </c>
      <c r="B4239">
        <v>70461</v>
      </c>
      <c r="C4239">
        <v>77</v>
      </c>
      <c r="D4239">
        <v>-15.891615099999999</v>
      </c>
      <c r="E4239">
        <v>-48.131712899999997</v>
      </c>
      <c r="F4239" t="s">
        <v>9418</v>
      </c>
      <c r="G4239">
        <v>3492883</v>
      </c>
      <c r="H4239" t="s">
        <v>9843</v>
      </c>
    </row>
    <row r="4240" spans="1:8" x14ac:dyDescent="0.3">
      <c r="A4240">
        <v>3495862</v>
      </c>
      <c r="B4240">
        <v>14262.91</v>
      </c>
      <c r="C4240">
        <v>39</v>
      </c>
      <c r="D4240">
        <v>-25.4526088</v>
      </c>
      <c r="E4240">
        <v>-49.280444799999998</v>
      </c>
      <c r="F4240" t="s">
        <v>9418</v>
      </c>
      <c r="G4240">
        <v>3495862</v>
      </c>
      <c r="H4240" t="s">
        <v>9579</v>
      </c>
    </row>
    <row r="4241" spans="1:8" x14ac:dyDescent="0.3">
      <c r="A4241">
        <v>3497040</v>
      </c>
      <c r="B4241">
        <v>10015.309999999998</v>
      </c>
      <c r="C4241">
        <v>39</v>
      </c>
      <c r="D4241">
        <v>-23.528714900000001</v>
      </c>
      <c r="E4241">
        <v>-46.197533999999997</v>
      </c>
      <c r="F4241" t="s">
        <v>9418</v>
      </c>
      <c r="G4241">
        <v>3497040</v>
      </c>
      <c r="H4241" t="s">
        <v>9541</v>
      </c>
    </row>
    <row r="4242" spans="1:8" x14ac:dyDescent="0.3">
      <c r="A4242">
        <v>3497042</v>
      </c>
      <c r="B4242">
        <v>12493.959999999995</v>
      </c>
      <c r="C4242">
        <v>39</v>
      </c>
      <c r="D4242">
        <v>-23.539982500000001</v>
      </c>
      <c r="E4242">
        <v>-46.306351499999998</v>
      </c>
      <c r="F4242" t="s">
        <v>9418</v>
      </c>
      <c r="G4242">
        <v>3497042</v>
      </c>
      <c r="H4242" t="s">
        <v>9541</v>
      </c>
    </row>
    <row r="4243" spans="1:8" x14ac:dyDescent="0.3">
      <c r="A4243">
        <v>3497043</v>
      </c>
      <c r="B4243">
        <v>31023.53</v>
      </c>
      <c r="C4243">
        <v>64</v>
      </c>
      <c r="D4243">
        <v>-23.5586518</v>
      </c>
      <c r="E4243">
        <v>-46.679898999999999</v>
      </c>
      <c r="F4243" t="s">
        <v>9418</v>
      </c>
      <c r="G4243">
        <v>3497043</v>
      </c>
      <c r="H4243" t="s">
        <v>9541</v>
      </c>
    </row>
    <row r="4244" spans="1:8" x14ac:dyDescent="0.3">
      <c r="A4244">
        <v>3497044</v>
      </c>
      <c r="B4244">
        <v>27371.310000000009</v>
      </c>
      <c r="C4244">
        <v>58</v>
      </c>
      <c r="D4244">
        <v>-23.529013200000001</v>
      </c>
      <c r="E4244">
        <v>-46.346227499999998</v>
      </c>
      <c r="F4244" t="s">
        <v>9418</v>
      </c>
      <c r="G4244">
        <v>3497044</v>
      </c>
      <c r="H4244" t="s">
        <v>9541</v>
      </c>
    </row>
    <row r="4245" spans="1:8" x14ac:dyDescent="0.3">
      <c r="A4245">
        <v>3497045</v>
      </c>
      <c r="B4245">
        <v>24754.729999999996</v>
      </c>
      <c r="C4245">
        <v>57</v>
      </c>
      <c r="D4245">
        <v>-23.5452549</v>
      </c>
      <c r="E4245">
        <v>-46.2582339</v>
      </c>
      <c r="F4245" t="s">
        <v>9418</v>
      </c>
      <c r="G4245">
        <v>3497045</v>
      </c>
      <c r="H4245" t="s">
        <v>9541</v>
      </c>
    </row>
    <row r="4246" spans="1:8" x14ac:dyDescent="0.3">
      <c r="A4246">
        <v>3497046</v>
      </c>
      <c r="B4246">
        <v>23543.850000000002</v>
      </c>
      <c r="C4246">
        <v>53</v>
      </c>
      <c r="D4246">
        <v>-23.534872799999999</v>
      </c>
      <c r="E4246">
        <v>-46.365703000000003</v>
      </c>
      <c r="F4246" t="s">
        <v>9418</v>
      </c>
      <c r="G4246">
        <v>3497046</v>
      </c>
      <c r="H4246" t="s">
        <v>9541</v>
      </c>
    </row>
    <row r="4247" spans="1:8" x14ac:dyDescent="0.3">
      <c r="A4247">
        <v>3497661</v>
      </c>
      <c r="B4247">
        <v>16778.109999999997</v>
      </c>
      <c r="C4247">
        <v>36</v>
      </c>
      <c r="D4247">
        <v>-12.968901300000001</v>
      </c>
      <c r="E4247">
        <v>-38.428993499999997</v>
      </c>
      <c r="F4247" t="s">
        <v>9418</v>
      </c>
      <c r="G4247">
        <v>3497661</v>
      </c>
      <c r="H4247" t="s">
        <v>9721</v>
      </c>
    </row>
    <row r="4248" spans="1:8" x14ac:dyDescent="0.3">
      <c r="A4248">
        <v>3497920</v>
      </c>
      <c r="B4248">
        <v>8096.0599999999995</v>
      </c>
      <c r="C4248">
        <v>47</v>
      </c>
      <c r="D4248">
        <v>-23.720737</v>
      </c>
      <c r="E4248">
        <v>-46.620099600000003</v>
      </c>
      <c r="F4248" t="s">
        <v>9418</v>
      </c>
      <c r="G4248">
        <v>3497920</v>
      </c>
      <c r="H4248" t="s">
        <v>9671</v>
      </c>
    </row>
    <row r="4249" spans="1:8" x14ac:dyDescent="0.3">
      <c r="A4249">
        <v>3497921</v>
      </c>
      <c r="B4249">
        <v>10186.579999999996</v>
      </c>
      <c r="C4249">
        <v>58</v>
      </c>
      <c r="D4249">
        <v>-23.674718899999998</v>
      </c>
      <c r="E4249">
        <v>-46.6620925</v>
      </c>
      <c r="F4249" t="s">
        <v>9418</v>
      </c>
      <c r="G4249">
        <v>3497921</v>
      </c>
      <c r="H4249" t="s">
        <v>9671</v>
      </c>
    </row>
    <row r="4250" spans="1:8" x14ac:dyDescent="0.3">
      <c r="A4250">
        <v>3498253</v>
      </c>
      <c r="B4250">
        <v>7519.3100000000013</v>
      </c>
      <c r="C4250">
        <v>39</v>
      </c>
      <c r="D4250">
        <v>-23.772212</v>
      </c>
      <c r="E4250">
        <v>-46.700330999999998</v>
      </c>
      <c r="F4250" t="s">
        <v>9418</v>
      </c>
      <c r="G4250">
        <v>3498253</v>
      </c>
      <c r="H4250" t="s">
        <v>9671</v>
      </c>
    </row>
    <row r="4251" spans="1:8" x14ac:dyDescent="0.3">
      <c r="A4251">
        <v>3498268</v>
      </c>
      <c r="B4251">
        <v>10308.289999999999</v>
      </c>
      <c r="C4251">
        <v>50</v>
      </c>
      <c r="D4251">
        <v>-23.672360399999999</v>
      </c>
      <c r="E4251">
        <v>-46.787996199999903</v>
      </c>
      <c r="F4251" t="s">
        <v>9418</v>
      </c>
      <c r="G4251">
        <v>3498268</v>
      </c>
      <c r="H4251" t="s">
        <v>9671</v>
      </c>
    </row>
    <row r="4252" spans="1:8" x14ac:dyDescent="0.3">
      <c r="A4252">
        <v>3498272</v>
      </c>
      <c r="B4252">
        <v>14226.130000000001</v>
      </c>
      <c r="C4252">
        <v>60</v>
      </c>
      <c r="D4252">
        <v>-23.6750747</v>
      </c>
      <c r="E4252">
        <v>-46.773004</v>
      </c>
      <c r="F4252" t="s">
        <v>9418</v>
      </c>
      <c r="G4252">
        <v>3498272</v>
      </c>
      <c r="H4252" t="s">
        <v>9671</v>
      </c>
    </row>
    <row r="4253" spans="1:8" x14ac:dyDescent="0.3">
      <c r="A4253">
        <v>3498286</v>
      </c>
      <c r="B4253">
        <v>13316.290000000006</v>
      </c>
      <c r="C4253">
        <v>61</v>
      </c>
      <c r="D4253">
        <v>-23.683430399999999</v>
      </c>
      <c r="E4253">
        <v>-46.650925099999903</v>
      </c>
      <c r="F4253" t="s">
        <v>9418</v>
      </c>
      <c r="G4253">
        <v>3498286</v>
      </c>
      <c r="H4253" t="s">
        <v>9671</v>
      </c>
    </row>
    <row r="4254" spans="1:8" x14ac:dyDescent="0.3">
      <c r="A4254">
        <v>3498289</v>
      </c>
      <c r="B4254">
        <v>20365.859999999993</v>
      </c>
      <c r="C4254">
        <v>67</v>
      </c>
      <c r="D4254">
        <v>-23.735715200000001</v>
      </c>
      <c r="E4254">
        <v>-46.688399699999998</v>
      </c>
      <c r="F4254" t="s">
        <v>9418</v>
      </c>
      <c r="G4254">
        <v>3498289</v>
      </c>
      <c r="H4254" t="s">
        <v>9671</v>
      </c>
    </row>
    <row r="4255" spans="1:8" x14ac:dyDescent="0.3">
      <c r="A4255">
        <v>3498294</v>
      </c>
      <c r="B4255">
        <v>9173.7099999999991</v>
      </c>
      <c r="C4255">
        <v>54</v>
      </c>
      <c r="D4255">
        <v>-23.736548599999999</v>
      </c>
      <c r="E4255">
        <v>-46.693306900000003</v>
      </c>
      <c r="F4255" t="s">
        <v>9418</v>
      </c>
      <c r="G4255">
        <v>3498294</v>
      </c>
      <c r="H4255" t="s">
        <v>9671</v>
      </c>
    </row>
    <row r="4256" spans="1:8" x14ac:dyDescent="0.3">
      <c r="A4256">
        <v>3498296</v>
      </c>
      <c r="B4256">
        <v>7968.89</v>
      </c>
      <c r="C4256">
        <v>44</v>
      </c>
      <c r="D4256">
        <v>-23.681782599999998</v>
      </c>
      <c r="E4256">
        <v>-46.636755399999998</v>
      </c>
      <c r="F4256" t="s">
        <v>9418</v>
      </c>
      <c r="G4256">
        <v>3498296</v>
      </c>
      <c r="H4256" t="s">
        <v>9671</v>
      </c>
    </row>
    <row r="4257" spans="1:8" x14ac:dyDescent="0.3">
      <c r="A4257">
        <v>3498903</v>
      </c>
      <c r="B4257">
        <v>20329.96</v>
      </c>
      <c r="C4257">
        <v>52</v>
      </c>
      <c r="D4257">
        <v>-23.541493800000001</v>
      </c>
      <c r="E4257">
        <v>-46.365502599999999</v>
      </c>
      <c r="F4257" t="s">
        <v>9418</v>
      </c>
      <c r="G4257">
        <v>3498903</v>
      </c>
      <c r="H4257" t="s">
        <v>9541</v>
      </c>
    </row>
    <row r="4258" spans="1:8" x14ac:dyDescent="0.3">
      <c r="A4258">
        <v>3498904</v>
      </c>
      <c r="B4258">
        <v>23830.790000000008</v>
      </c>
      <c r="C4258">
        <v>66</v>
      </c>
      <c r="D4258">
        <v>-23.538875699999998</v>
      </c>
      <c r="E4258">
        <v>-46.224649399999997</v>
      </c>
      <c r="F4258" t="s">
        <v>9418</v>
      </c>
      <c r="G4258">
        <v>3498904</v>
      </c>
      <c r="H4258" t="s">
        <v>9541</v>
      </c>
    </row>
    <row r="4259" spans="1:8" x14ac:dyDescent="0.3">
      <c r="A4259">
        <v>3517725</v>
      </c>
      <c r="B4259">
        <v>96529.7</v>
      </c>
      <c r="C4259">
        <v>89</v>
      </c>
      <c r="D4259">
        <v>-8.3037969999999994</v>
      </c>
      <c r="E4259">
        <v>-35.022809000000002</v>
      </c>
      <c r="F4259" t="s">
        <v>9418</v>
      </c>
      <c r="G4259">
        <v>3517725</v>
      </c>
      <c r="H4259" t="s">
        <v>9414</v>
      </c>
    </row>
    <row r="4260" spans="1:8" x14ac:dyDescent="0.3">
      <c r="A4260">
        <v>3519383</v>
      </c>
      <c r="B4260">
        <v>7439.0600000000013</v>
      </c>
      <c r="C4260">
        <v>35</v>
      </c>
      <c r="D4260">
        <v>-20.505160700000001</v>
      </c>
      <c r="E4260">
        <v>-47.396571100000003</v>
      </c>
      <c r="F4260" t="s">
        <v>9418</v>
      </c>
      <c r="G4260">
        <v>3519383</v>
      </c>
      <c r="H4260" t="s">
        <v>9844</v>
      </c>
    </row>
    <row r="4261" spans="1:8" x14ac:dyDescent="0.3">
      <c r="A4261">
        <v>3519880</v>
      </c>
      <c r="B4261">
        <v>37237.769999999997</v>
      </c>
      <c r="C4261">
        <v>39</v>
      </c>
      <c r="D4261">
        <v>-22.229953200000001</v>
      </c>
      <c r="E4261">
        <v>-54.818592299999999</v>
      </c>
      <c r="F4261" t="s">
        <v>9418</v>
      </c>
      <c r="G4261">
        <v>3519880</v>
      </c>
      <c r="H4261" t="s">
        <v>50</v>
      </c>
    </row>
    <row r="4262" spans="1:8" x14ac:dyDescent="0.3">
      <c r="A4262">
        <v>3520499</v>
      </c>
      <c r="B4262">
        <v>72514.720000000016</v>
      </c>
      <c r="C4262">
        <v>68</v>
      </c>
      <c r="D4262">
        <v>-21.325677800000001</v>
      </c>
      <c r="E4262">
        <v>-47.731919599999998</v>
      </c>
      <c r="F4262" t="s">
        <v>9418</v>
      </c>
      <c r="G4262">
        <v>3520499</v>
      </c>
      <c r="H4262" t="s">
        <v>9845</v>
      </c>
    </row>
    <row r="4263" spans="1:8" x14ac:dyDescent="0.3">
      <c r="A4263">
        <v>3522492</v>
      </c>
      <c r="B4263">
        <v>29526.580000000009</v>
      </c>
      <c r="C4263">
        <v>75</v>
      </c>
      <c r="D4263">
        <v>-3.7237779</v>
      </c>
      <c r="E4263">
        <v>-38.59628</v>
      </c>
      <c r="F4263" t="s">
        <v>9418</v>
      </c>
      <c r="G4263">
        <v>3522492</v>
      </c>
      <c r="H4263" t="s">
        <v>9471</v>
      </c>
    </row>
    <row r="4264" spans="1:8" x14ac:dyDescent="0.3">
      <c r="A4264">
        <v>3522936</v>
      </c>
      <c r="B4264">
        <v>54656.58</v>
      </c>
      <c r="C4264">
        <v>55</v>
      </c>
      <c r="D4264">
        <v>-23.494930199999999</v>
      </c>
      <c r="E4264">
        <v>-46.456594899999999</v>
      </c>
      <c r="F4264" t="s">
        <v>9418</v>
      </c>
      <c r="G4264">
        <v>3522936</v>
      </c>
      <c r="H4264" t="s">
        <v>75</v>
      </c>
    </row>
    <row r="4265" spans="1:8" x14ac:dyDescent="0.3">
      <c r="A4265">
        <v>3524827</v>
      </c>
      <c r="B4265">
        <v>15433.759999999997</v>
      </c>
      <c r="C4265">
        <v>44</v>
      </c>
      <c r="D4265">
        <v>-22.902972800000001</v>
      </c>
      <c r="E4265">
        <v>-49.629770499999999</v>
      </c>
      <c r="F4265" t="s">
        <v>9418</v>
      </c>
      <c r="G4265">
        <v>3524827</v>
      </c>
      <c r="H4265" t="s">
        <v>9846</v>
      </c>
    </row>
    <row r="4266" spans="1:8" x14ac:dyDescent="0.3">
      <c r="A4266">
        <v>3527190</v>
      </c>
      <c r="B4266">
        <v>17.72</v>
      </c>
      <c r="C4266">
        <v>1</v>
      </c>
      <c r="D4266">
        <v>-7.2166384999999904</v>
      </c>
      <c r="E4266">
        <v>-35.895976699999999</v>
      </c>
      <c r="F4266" t="s">
        <v>9418</v>
      </c>
      <c r="G4266">
        <v>3527190</v>
      </c>
      <c r="H4266" t="s">
        <v>9395</v>
      </c>
    </row>
    <row r="4267" spans="1:8" x14ac:dyDescent="0.3">
      <c r="A4267">
        <v>3527641</v>
      </c>
      <c r="B4267">
        <v>11872.479999999998</v>
      </c>
      <c r="C4267">
        <v>22</v>
      </c>
      <c r="D4267">
        <v>-23.9736999</v>
      </c>
      <c r="E4267">
        <v>-46.270613999999902</v>
      </c>
      <c r="F4267" t="s">
        <v>9418</v>
      </c>
      <c r="G4267">
        <v>3527641</v>
      </c>
      <c r="H4267" t="s">
        <v>9847</v>
      </c>
    </row>
    <row r="4268" spans="1:8" x14ac:dyDescent="0.3">
      <c r="A4268">
        <v>3528364</v>
      </c>
      <c r="B4268">
        <v>836.47000000000014</v>
      </c>
      <c r="C4268">
        <v>5</v>
      </c>
      <c r="D4268">
        <v>-23.4898779</v>
      </c>
      <c r="E4268">
        <v>-46.574246199999997</v>
      </c>
      <c r="F4268" t="s">
        <v>9418</v>
      </c>
      <c r="G4268">
        <v>3528364</v>
      </c>
      <c r="H4268" t="s">
        <v>9848</v>
      </c>
    </row>
    <row r="4269" spans="1:8" x14ac:dyDescent="0.3">
      <c r="A4269">
        <v>3528395</v>
      </c>
      <c r="B4269">
        <v>683.45</v>
      </c>
      <c r="C4269">
        <v>5</v>
      </c>
      <c r="D4269">
        <v>-23.4807697</v>
      </c>
      <c r="E4269">
        <v>-46.589619499999998</v>
      </c>
      <c r="F4269" t="s">
        <v>9418</v>
      </c>
      <c r="G4269">
        <v>3528395</v>
      </c>
      <c r="H4269" t="s">
        <v>9848</v>
      </c>
    </row>
    <row r="4270" spans="1:8" x14ac:dyDescent="0.3">
      <c r="A4270">
        <v>3528401</v>
      </c>
      <c r="B4270">
        <v>1352.3200000000002</v>
      </c>
      <c r="C4270">
        <v>8</v>
      </c>
      <c r="D4270">
        <v>-23.4978631</v>
      </c>
      <c r="E4270">
        <v>-46.574002100000001</v>
      </c>
      <c r="F4270" t="s">
        <v>9418</v>
      </c>
      <c r="G4270">
        <v>3528401</v>
      </c>
      <c r="H4270" t="s">
        <v>9848</v>
      </c>
    </row>
    <row r="4271" spans="1:8" x14ac:dyDescent="0.3">
      <c r="A4271">
        <v>3531934</v>
      </c>
      <c r="B4271">
        <v>1856.8299999999997</v>
      </c>
      <c r="C4271">
        <v>10</v>
      </c>
      <c r="D4271">
        <v>-21.427935600000001</v>
      </c>
      <c r="E4271">
        <v>-41.681575899999999</v>
      </c>
      <c r="F4271" t="s">
        <v>9418</v>
      </c>
      <c r="G4271">
        <v>3531934</v>
      </c>
      <c r="H4271" t="s">
        <v>9849</v>
      </c>
    </row>
    <row r="4272" spans="1:8" x14ac:dyDescent="0.3">
      <c r="A4272">
        <v>3534036</v>
      </c>
      <c r="B4272">
        <v>2331.2200000000003</v>
      </c>
      <c r="C4272">
        <v>21</v>
      </c>
      <c r="D4272">
        <v>-23.493741</v>
      </c>
      <c r="E4272">
        <v>-46.961489800000003</v>
      </c>
      <c r="F4272" t="s">
        <v>9418</v>
      </c>
      <c r="G4272">
        <v>3534036</v>
      </c>
      <c r="H4272" t="s">
        <v>9820</v>
      </c>
    </row>
    <row r="4273" spans="1:8" x14ac:dyDescent="0.3">
      <c r="A4273">
        <v>3535474</v>
      </c>
      <c r="B4273">
        <v>1797.4399999999998</v>
      </c>
      <c r="C4273">
        <v>12</v>
      </c>
      <c r="D4273">
        <v>-18.906918699999999</v>
      </c>
      <c r="E4273">
        <v>-48.246364700000001</v>
      </c>
      <c r="F4273" t="s">
        <v>9418</v>
      </c>
      <c r="G4273">
        <v>3535474</v>
      </c>
      <c r="H4273" t="s">
        <v>9739</v>
      </c>
    </row>
    <row r="4274" spans="1:8" x14ac:dyDescent="0.3">
      <c r="A4274">
        <v>3536355</v>
      </c>
      <c r="B4274">
        <v>1879.5200000000011</v>
      </c>
      <c r="C4274">
        <v>49</v>
      </c>
      <c r="D4274">
        <v>-22.892112300000001</v>
      </c>
      <c r="E4274">
        <v>-47.100458499999903</v>
      </c>
      <c r="F4274" t="s">
        <v>9418</v>
      </c>
      <c r="G4274">
        <v>3536355</v>
      </c>
      <c r="H4274" t="s">
        <v>9850</v>
      </c>
    </row>
    <row r="4275" spans="1:8" x14ac:dyDescent="0.3">
      <c r="A4275">
        <v>3537341</v>
      </c>
      <c r="B4275">
        <v>10934.4</v>
      </c>
      <c r="C4275">
        <v>13</v>
      </c>
      <c r="D4275">
        <v>-8.13767</v>
      </c>
      <c r="E4275">
        <v>-34.9130726</v>
      </c>
      <c r="F4275" t="s">
        <v>9418</v>
      </c>
      <c r="G4275">
        <v>3537341</v>
      </c>
      <c r="H4275" t="s">
        <v>320</v>
      </c>
    </row>
    <row r="4276" spans="1:8" x14ac:dyDescent="0.3">
      <c r="A4276">
        <v>3537836</v>
      </c>
      <c r="B4276">
        <v>15249.699999999999</v>
      </c>
      <c r="C4276">
        <v>28</v>
      </c>
      <c r="D4276">
        <v>-16.3276012</v>
      </c>
      <c r="E4276">
        <v>-48.944220600000001</v>
      </c>
      <c r="F4276" t="s">
        <v>9418</v>
      </c>
      <c r="G4276">
        <v>3537836</v>
      </c>
      <c r="H4276" t="s">
        <v>9851</v>
      </c>
    </row>
    <row r="4277" spans="1:8" x14ac:dyDescent="0.3">
      <c r="A4277">
        <v>3538674</v>
      </c>
      <c r="B4277">
        <v>9124.44</v>
      </c>
      <c r="C4277">
        <v>27</v>
      </c>
      <c r="D4277">
        <v>-16.317263499999999</v>
      </c>
      <c r="E4277">
        <v>-48.953593599999998</v>
      </c>
      <c r="F4277" t="s">
        <v>9418</v>
      </c>
      <c r="G4277">
        <v>3538674</v>
      </c>
      <c r="H4277" t="s">
        <v>9852</v>
      </c>
    </row>
    <row r="4278" spans="1:8" x14ac:dyDescent="0.3">
      <c r="A4278">
        <v>3541577</v>
      </c>
      <c r="B4278">
        <v>13300.029999999997</v>
      </c>
      <c r="C4278">
        <v>57</v>
      </c>
      <c r="D4278">
        <v>-3.8080999000000002</v>
      </c>
      <c r="E4278">
        <v>-38.4748679</v>
      </c>
      <c r="F4278" t="s">
        <v>9418</v>
      </c>
      <c r="G4278">
        <v>3541577</v>
      </c>
      <c r="H4278" t="s">
        <v>9489</v>
      </c>
    </row>
    <row r="4279" spans="1:8" x14ac:dyDescent="0.3">
      <c r="A4279">
        <v>3541597</v>
      </c>
      <c r="B4279">
        <v>15136.15</v>
      </c>
      <c r="C4279">
        <v>62</v>
      </c>
      <c r="D4279">
        <v>-3.7395152</v>
      </c>
      <c r="E4279">
        <v>-38.516277199999998</v>
      </c>
      <c r="F4279" t="s">
        <v>9418</v>
      </c>
      <c r="G4279">
        <v>3541597</v>
      </c>
      <c r="H4279" t="s">
        <v>9489</v>
      </c>
    </row>
    <row r="4280" spans="1:8" x14ac:dyDescent="0.3">
      <c r="A4280">
        <v>3541820</v>
      </c>
      <c r="B4280">
        <v>10355.209999999999</v>
      </c>
      <c r="C4280">
        <v>48</v>
      </c>
      <c r="D4280">
        <v>-3.7607995000000001</v>
      </c>
      <c r="E4280">
        <v>-38.5294107</v>
      </c>
      <c r="F4280" t="s">
        <v>9418</v>
      </c>
      <c r="G4280">
        <v>3541820</v>
      </c>
      <c r="H4280" t="s">
        <v>9489</v>
      </c>
    </row>
    <row r="4281" spans="1:8" x14ac:dyDescent="0.3">
      <c r="A4281">
        <v>3543333</v>
      </c>
      <c r="B4281">
        <v>141285.61000000004</v>
      </c>
      <c r="C4281">
        <v>79</v>
      </c>
      <c r="D4281">
        <v>-22.7096087</v>
      </c>
      <c r="E4281">
        <v>-43.460730099999999</v>
      </c>
      <c r="F4281" t="s">
        <v>9418</v>
      </c>
      <c r="G4281">
        <v>3543333</v>
      </c>
      <c r="H4281" t="s">
        <v>9853</v>
      </c>
    </row>
    <row r="4282" spans="1:8" x14ac:dyDescent="0.3">
      <c r="A4282">
        <v>3543458</v>
      </c>
      <c r="B4282">
        <v>7566.73</v>
      </c>
      <c r="C4282">
        <v>21</v>
      </c>
      <c r="D4282">
        <v>-15.8251215</v>
      </c>
      <c r="E4282">
        <v>-48.090292899999902</v>
      </c>
      <c r="F4282" t="s">
        <v>9418</v>
      </c>
      <c r="G4282">
        <v>3543458</v>
      </c>
      <c r="H4282" t="s">
        <v>9420</v>
      </c>
    </row>
    <row r="4283" spans="1:8" x14ac:dyDescent="0.3">
      <c r="A4283">
        <v>3543486</v>
      </c>
      <c r="B4283">
        <v>24177.099999999995</v>
      </c>
      <c r="C4283">
        <v>66</v>
      </c>
      <c r="D4283">
        <v>-23.829028699999999</v>
      </c>
      <c r="E4283">
        <v>-46.817951999999998</v>
      </c>
      <c r="F4283" t="s">
        <v>9418</v>
      </c>
      <c r="G4283">
        <v>3543486</v>
      </c>
      <c r="H4283" t="s">
        <v>9511</v>
      </c>
    </row>
    <row r="4284" spans="1:8" x14ac:dyDescent="0.3">
      <c r="A4284">
        <v>3549037</v>
      </c>
      <c r="B4284">
        <v>4007.6000000000013</v>
      </c>
      <c r="C4284">
        <v>26</v>
      </c>
      <c r="D4284">
        <v>-10.934971600000001</v>
      </c>
      <c r="E4284">
        <v>-37.130541999999998</v>
      </c>
      <c r="F4284" t="s">
        <v>9418</v>
      </c>
      <c r="G4284">
        <v>3549037</v>
      </c>
      <c r="H4284" t="s">
        <v>9489</v>
      </c>
    </row>
    <row r="4285" spans="1:8" x14ac:dyDescent="0.3">
      <c r="A4285">
        <v>3549090</v>
      </c>
      <c r="B4285">
        <v>661.72</v>
      </c>
      <c r="C4285">
        <v>1</v>
      </c>
      <c r="D4285">
        <v>-29.6376183</v>
      </c>
      <c r="E4285">
        <v>-50.997798400000001</v>
      </c>
      <c r="F4285" t="s">
        <v>9418</v>
      </c>
      <c r="G4285">
        <v>3549090</v>
      </c>
      <c r="H4285" t="s">
        <v>9414</v>
      </c>
    </row>
    <row r="4286" spans="1:8" x14ac:dyDescent="0.3">
      <c r="A4286">
        <v>3550294</v>
      </c>
      <c r="B4286">
        <v>9528.5800000000017</v>
      </c>
      <c r="C4286">
        <v>47</v>
      </c>
      <c r="D4286">
        <v>-3.7746944</v>
      </c>
      <c r="E4286">
        <v>-38.481356599999998</v>
      </c>
      <c r="F4286" t="s">
        <v>9418</v>
      </c>
      <c r="G4286">
        <v>3550294</v>
      </c>
      <c r="H4286" t="s">
        <v>9489</v>
      </c>
    </row>
    <row r="4287" spans="1:8" x14ac:dyDescent="0.3">
      <c r="A4287">
        <v>3552383</v>
      </c>
      <c r="B4287">
        <v>125.16</v>
      </c>
      <c r="C4287">
        <v>9</v>
      </c>
      <c r="D4287">
        <v>-23.171548999999999</v>
      </c>
      <c r="E4287">
        <v>-46.925590999999997</v>
      </c>
      <c r="F4287" t="s">
        <v>9418</v>
      </c>
      <c r="G4287">
        <v>3552383</v>
      </c>
      <c r="H4287" t="s">
        <v>9854</v>
      </c>
    </row>
    <row r="4288" spans="1:8" x14ac:dyDescent="0.3">
      <c r="A4288">
        <v>3553625</v>
      </c>
      <c r="B4288">
        <v>45785.910000000011</v>
      </c>
      <c r="C4288">
        <v>49</v>
      </c>
      <c r="D4288">
        <v>-12.9024392</v>
      </c>
      <c r="E4288">
        <v>-38.413314799999903</v>
      </c>
      <c r="F4288" t="s">
        <v>9418</v>
      </c>
      <c r="G4288">
        <v>3553625</v>
      </c>
      <c r="H4288" t="s">
        <v>9855</v>
      </c>
    </row>
    <row r="4289" spans="1:8" x14ac:dyDescent="0.3">
      <c r="A4289">
        <v>3554433</v>
      </c>
      <c r="B4289">
        <v>44466.69</v>
      </c>
      <c r="C4289">
        <v>59</v>
      </c>
      <c r="D4289">
        <v>-14.7881008</v>
      </c>
      <c r="E4289">
        <v>-39.2838463</v>
      </c>
      <c r="F4289" t="s">
        <v>9418</v>
      </c>
      <c r="G4289">
        <v>3554433</v>
      </c>
      <c r="H4289" t="s">
        <v>9804</v>
      </c>
    </row>
    <row r="4290" spans="1:8" x14ac:dyDescent="0.3">
      <c r="A4290">
        <v>3556745</v>
      </c>
      <c r="B4290">
        <v>7151.44</v>
      </c>
      <c r="C4290">
        <v>35</v>
      </c>
      <c r="D4290">
        <v>-9.4128293999999997</v>
      </c>
      <c r="E4290">
        <v>-40.507810499999998</v>
      </c>
      <c r="F4290" t="s">
        <v>9418</v>
      </c>
      <c r="G4290">
        <v>3556745</v>
      </c>
      <c r="H4290" t="s">
        <v>9489</v>
      </c>
    </row>
    <row r="4291" spans="1:8" x14ac:dyDescent="0.3">
      <c r="A4291">
        <v>3557073</v>
      </c>
      <c r="B4291">
        <v>3824.25</v>
      </c>
      <c r="C4291">
        <v>21</v>
      </c>
      <c r="D4291">
        <v>-15.7568483</v>
      </c>
      <c r="E4291">
        <v>-47.891703700000001</v>
      </c>
      <c r="F4291" t="s">
        <v>9418</v>
      </c>
      <c r="G4291">
        <v>3557073</v>
      </c>
      <c r="H4291" t="s">
        <v>9856</v>
      </c>
    </row>
    <row r="4292" spans="1:8" x14ac:dyDescent="0.3">
      <c r="A4292">
        <v>3558118</v>
      </c>
      <c r="B4292">
        <v>4926.84</v>
      </c>
      <c r="C4292">
        <v>44</v>
      </c>
      <c r="D4292">
        <v>-18.9192134</v>
      </c>
      <c r="E4292">
        <v>-48.245827499999997</v>
      </c>
      <c r="F4292" t="s">
        <v>9418</v>
      </c>
      <c r="G4292">
        <v>3558118</v>
      </c>
      <c r="H4292" t="s">
        <v>9857</v>
      </c>
    </row>
    <row r="4293" spans="1:8" x14ac:dyDescent="0.3">
      <c r="A4293">
        <v>3558316</v>
      </c>
      <c r="B4293">
        <v>21001.84</v>
      </c>
      <c r="C4293">
        <v>43</v>
      </c>
      <c r="D4293">
        <v>-22.782054800000001</v>
      </c>
      <c r="E4293">
        <v>-43.363993600000001</v>
      </c>
      <c r="F4293" t="s">
        <v>9418</v>
      </c>
      <c r="G4293">
        <v>3558316</v>
      </c>
      <c r="H4293" t="s">
        <v>9858</v>
      </c>
    </row>
    <row r="4294" spans="1:8" x14ac:dyDescent="0.3">
      <c r="A4294">
        <v>3578270</v>
      </c>
      <c r="B4294">
        <v>19349.87</v>
      </c>
      <c r="C4294">
        <v>64</v>
      </c>
      <c r="D4294">
        <v>-23.763679799999998</v>
      </c>
      <c r="E4294">
        <v>-46.707503099999997</v>
      </c>
      <c r="F4294" t="s">
        <v>9418</v>
      </c>
      <c r="G4294">
        <v>3578270</v>
      </c>
      <c r="H4294" t="s">
        <v>9511</v>
      </c>
    </row>
    <row r="4295" spans="1:8" x14ac:dyDescent="0.3">
      <c r="A4295">
        <v>3578284</v>
      </c>
      <c r="B4295">
        <v>13965.84</v>
      </c>
      <c r="C4295">
        <v>60</v>
      </c>
      <c r="D4295">
        <v>-23.744683800000001</v>
      </c>
      <c r="E4295">
        <v>-46.669352699999997</v>
      </c>
      <c r="F4295" t="s">
        <v>9418</v>
      </c>
      <c r="G4295">
        <v>3578284</v>
      </c>
      <c r="H4295" t="s">
        <v>9511</v>
      </c>
    </row>
    <row r="4296" spans="1:8" x14ac:dyDescent="0.3">
      <c r="A4296">
        <v>3578308</v>
      </c>
      <c r="B4296">
        <v>11708.260000000002</v>
      </c>
      <c r="C4296">
        <v>52</v>
      </c>
      <c r="D4296">
        <v>-23.744205099999999</v>
      </c>
      <c r="E4296">
        <v>-46.6645982</v>
      </c>
      <c r="F4296" t="s">
        <v>9418</v>
      </c>
      <c r="G4296">
        <v>3578308</v>
      </c>
      <c r="H4296" t="s">
        <v>9671</v>
      </c>
    </row>
    <row r="4297" spans="1:8" x14ac:dyDescent="0.3">
      <c r="A4297">
        <v>3578357</v>
      </c>
      <c r="B4297">
        <v>6632.56</v>
      </c>
      <c r="C4297">
        <v>36</v>
      </c>
      <c r="D4297">
        <v>-23.746805800000001</v>
      </c>
      <c r="E4297">
        <v>-46.684540299999902</v>
      </c>
      <c r="F4297" t="s">
        <v>9418</v>
      </c>
      <c r="G4297">
        <v>3578357</v>
      </c>
      <c r="H4297" t="s">
        <v>9511</v>
      </c>
    </row>
    <row r="4298" spans="1:8" x14ac:dyDescent="0.3">
      <c r="A4298">
        <v>3578387</v>
      </c>
      <c r="B4298">
        <v>10392.06</v>
      </c>
      <c r="C4298">
        <v>52</v>
      </c>
      <c r="D4298">
        <v>-23.753187199999999</v>
      </c>
      <c r="E4298">
        <v>-46.680833300000003</v>
      </c>
      <c r="F4298" t="s">
        <v>9418</v>
      </c>
      <c r="G4298">
        <v>3578387</v>
      </c>
      <c r="H4298" t="s">
        <v>9511</v>
      </c>
    </row>
    <row r="4299" spans="1:8" x14ac:dyDescent="0.3">
      <c r="A4299">
        <v>3578428</v>
      </c>
      <c r="B4299">
        <v>12525.7</v>
      </c>
      <c r="C4299">
        <v>59</v>
      </c>
      <c r="D4299">
        <v>-23.767330900000001</v>
      </c>
      <c r="E4299">
        <v>-46.6835813</v>
      </c>
      <c r="F4299" t="s">
        <v>9418</v>
      </c>
      <c r="G4299">
        <v>3578428</v>
      </c>
      <c r="H4299" t="s">
        <v>9511</v>
      </c>
    </row>
    <row r="4300" spans="1:8" x14ac:dyDescent="0.3">
      <c r="A4300">
        <v>3582289</v>
      </c>
      <c r="B4300">
        <v>4318.2299999999996</v>
      </c>
      <c r="C4300">
        <v>23</v>
      </c>
      <c r="D4300">
        <v>-9.3929241999999995</v>
      </c>
      <c r="E4300">
        <v>-40.484482399999997</v>
      </c>
      <c r="F4300" t="s">
        <v>9418</v>
      </c>
      <c r="G4300">
        <v>3582289</v>
      </c>
      <c r="H4300" t="s">
        <v>9489</v>
      </c>
    </row>
    <row r="4301" spans="1:8" x14ac:dyDescent="0.3">
      <c r="A4301">
        <v>3583147</v>
      </c>
      <c r="B4301">
        <v>12421.629999999997</v>
      </c>
      <c r="C4301">
        <v>63</v>
      </c>
      <c r="D4301">
        <v>-30.037728699999999</v>
      </c>
      <c r="E4301">
        <v>-51.075626799999903</v>
      </c>
      <c r="F4301" t="s">
        <v>9418</v>
      </c>
      <c r="G4301">
        <v>3583147</v>
      </c>
      <c r="H4301" t="s">
        <v>9859</v>
      </c>
    </row>
    <row r="4302" spans="1:8" x14ac:dyDescent="0.3">
      <c r="A4302">
        <v>3596954</v>
      </c>
      <c r="B4302">
        <v>24640.450000000004</v>
      </c>
      <c r="C4302">
        <v>49</v>
      </c>
      <c r="D4302">
        <v>-22.929789299999999</v>
      </c>
      <c r="E4302">
        <v>-47.093938899999998</v>
      </c>
      <c r="F4302" t="s">
        <v>9418</v>
      </c>
      <c r="G4302">
        <v>3596954</v>
      </c>
      <c r="H4302" t="s">
        <v>9829</v>
      </c>
    </row>
    <row r="4303" spans="1:8" x14ac:dyDescent="0.3">
      <c r="A4303">
        <v>3597965</v>
      </c>
      <c r="B4303">
        <v>14552.520000000004</v>
      </c>
      <c r="C4303">
        <v>97</v>
      </c>
      <c r="D4303">
        <v>-23.512509699999999</v>
      </c>
      <c r="E4303">
        <v>-46.718601900000003</v>
      </c>
      <c r="F4303" t="s">
        <v>9418</v>
      </c>
      <c r="G4303">
        <v>3597965</v>
      </c>
      <c r="H4303" t="s">
        <v>9850</v>
      </c>
    </row>
    <row r="4304" spans="1:8" x14ac:dyDescent="0.3">
      <c r="A4304">
        <v>3599389</v>
      </c>
      <c r="B4304">
        <v>16677.62</v>
      </c>
      <c r="C4304">
        <v>58</v>
      </c>
      <c r="D4304">
        <v>-23.311195300000001</v>
      </c>
      <c r="E4304">
        <v>-45.980950999999997</v>
      </c>
      <c r="F4304" t="s">
        <v>9418</v>
      </c>
      <c r="G4304">
        <v>3599389</v>
      </c>
      <c r="H4304" t="s">
        <v>9521</v>
      </c>
    </row>
    <row r="4305" spans="1:8" x14ac:dyDescent="0.3">
      <c r="A4305">
        <v>3602401</v>
      </c>
      <c r="B4305">
        <v>1072.3800000000001</v>
      </c>
      <c r="C4305">
        <v>8</v>
      </c>
      <c r="D4305">
        <v>-8.1092668999999997</v>
      </c>
      <c r="E4305">
        <v>-34.917814300000003</v>
      </c>
      <c r="F4305" t="s">
        <v>9418</v>
      </c>
      <c r="G4305">
        <v>3602401</v>
      </c>
      <c r="H4305" t="s">
        <v>956</v>
      </c>
    </row>
    <row r="4306" spans="1:8" x14ac:dyDescent="0.3">
      <c r="A4306">
        <v>3604490</v>
      </c>
      <c r="B4306">
        <v>7293.1900000000014</v>
      </c>
      <c r="C4306">
        <v>26</v>
      </c>
      <c r="D4306">
        <v>-23.433586500000001</v>
      </c>
      <c r="E4306">
        <v>-46.531837899999999</v>
      </c>
      <c r="F4306" t="s">
        <v>9418</v>
      </c>
      <c r="G4306">
        <v>3604490</v>
      </c>
      <c r="H4306" t="s">
        <v>9505</v>
      </c>
    </row>
    <row r="4307" spans="1:8" x14ac:dyDescent="0.3">
      <c r="A4307">
        <v>3606456</v>
      </c>
      <c r="B4307">
        <v>10411.670000000002</v>
      </c>
      <c r="C4307">
        <v>54</v>
      </c>
      <c r="D4307">
        <v>-23.6918109</v>
      </c>
      <c r="E4307">
        <v>-46.677770199999998</v>
      </c>
      <c r="F4307" t="s">
        <v>9418</v>
      </c>
      <c r="G4307">
        <v>3606456</v>
      </c>
      <c r="H4307" t="s">
        <v>9511</v>
      </c>
    </row>
    <row r="4308" spans="1:8" x14ac:dyDescent="0.3">
      <c r="A4308">
        <v>3606604</v>
      </c>
      <c r="B4308">
        <v>16962.64</v>
      </c>
      <c r="C4308">
        <v>45</v>
      </c>
      <c r="D4308">
        <v>-22.8280104</v>
      </c>
      <c r="E4308">
        <v>-47.081024300000003</v>
      </c>
      <c r="F4308" t="s">
        <v>9418</v>
      </c>
      <c r="G4308">
        <v>3606604</v>
      </c>
      <c r="H4308" t="s">
        <v>9548</v>
      </c>
    </row>
    <row r="4309" spans="1:8" x14ac:dyDescent="0.3">
      <c r="A4309">
        <v>3606652</v>
      </c>
      <c r="B4309">
        <v>5863.13</v>
      </c>
      <c r="C4309">
        <v>28</v>
      </c>
      <c r="D4309">
        <v>-15.837846000000001</v>
      </c>
      <c r="E4309">
        <v>-48.016015299999999</v>
      </c>
      <c r="F4309" t="s">
        <v>9418</v>
      </c>
      <c r="G4309">
        <v>3606652</v>
      </c>
      <c r="H4309" t="s">
        <v>9860</v>
      </c>
    </row>
    <row r="4310" spans="1:8" x14ac:dyDescent="0.3">
      <c r="A4310">
        <v>3606653</v>
      </c>
      <c r="B4310">
        <v>32659.880000000012</v>
      </c>
      <c r="C4310">
        <v>87</v>
      </c>
      <c r="D4310">
        <v>-23.539154700000001</v>
      </c>
      <c r="E4310">
        <v>-46.692641199999997</v>
      </c>
      <c r="F4310" t="s">
        <v>9418</v>
      </c>
      <c r="G4310">
        <v>3606653</v>
      </c>
      <c r="H4310" t="s">
        <v>9861</v>
      </c>
    </row>
    <row r="4311" spans="1:8" x14ac:dyDescent="0.3">
      <c r="A4311">
        <v>3608008</v>
      </c>
      <c r="B4311">
        <v>1698.8700000000003</v>
      </c>
      <c r="C4311">
        <v>22</v>
      </c>
      <c r="D4311">
        <v>-23.579636000000001</v>
      </c>
      <c r="E4311">
        <v>-46.840528200000001</v>
      </c>
      <c r="F4311" t="s">
        <v>9418</v>
      </c>
      <c r="G4311">
        <v>3608008</v>
      </c>
      <c r="H4311" t="s">
        <v>9862</v>
      </c>
    </row>
    <row r="4312" spans="1:8" x14ac:dyDescent="0.3">
      <c r="A4312">
        <v>3610955</v>
      </c>
      <c r="B4312">
        <v>1624.2999999999997</v>
      </c>
      <c r="C4312">
        <v>14</v>
      </c>
      <c r="D4312">
        <v>-8.0430729999999997</v>
      </c>
      <c r="E4312">
        <v>-34.935285</v>
      </c>
      <c r="F4312" t="s">
        <v>9418</v>
      </c>
      <c r="G4312">
        <v>3610955</v>
      </c>
      <c r="H4312" t="s">
        <v>956</v>
      </c>
    </row>
    <row r="4313" spans="1:8" x14ac:dyDescent="0.3">
      <c r="A4313">
        <v>3612319</v>
      </c>
      <c r="B4313">
        <v>42375.590000000004</v>
      </c>
      <c r="C4313">
        <v>69</v>
      </c>
      <c r="D4313">
        <v>-32.067544300000002</v>
      </c>
      <c r="E4313">
        <v>-52.150058199999997</v>
      </c>
      <c r="F4313" t="s">
        <v>9418</v>
      </c>
      <c r="G4313">
        <v>3612319</v>
      </c>
      <c r="H4313" t="s">
        <v>75</v>
      </c>
    </row>
    <row r="4314" spans="1:8" x14ac:dyDescent="0.3">
      <c r="A4314">
        <v>3614239</v>
      </c>
      <c r="B4314">
        <v>1171.24</v>
      </c>
      <c r="C4314">
        <v>8</v>
      </c>
      <c r="D4314">
        <v>-18.891182000000001</v>
      </c>
      <c r="E4314">
        <v>-48.274524999999997</v>
      </c>
      <c r="F4314" t="s">
        <v>9418</v>
      </c>
      <c r="G4314">
        <v>3614239</v>
      </c>
      <c r="H4314" t="s">
        <v>9863</v>
      </c>
    </row>
    <row r="4315" spans="1:8" x14ac:dyDescent="0.3">
      <c r="A4315">
        <v>3621094</v>
      </c>
      <c r="B4315">
        <v>148449.97</v>
      </c>
      <c r="C4315">
        <v>96</v>
      </c>
      <c r="D4315">
        <v>-23.498932100000001</v>
      </c>
      <c r="E4315">
        <v>-46.812639799999999</v>
      </c>
      <c r="F4315" t="s">
        <v>9418</v>
      </c>
      <c r="G4315">
        <v>3621094</v>
      </c>
      <c r="H4315" t="s">
        <v>9864</v>
      </c>
    </row>
    <row r="4316" spans="1:8" x14ac:dyDescent="0.3">
      <c r="A4316">
        <v>3622187</v>
      </c>
      <c r="B4316">
        <v>10529.580000000002</v>
      </c>
      <c r="C4316">
        <v>37</v>
      </c>
      <c r="D4316">
        <v>-23.530090999999999</v>
      </c>
      <c r="E4316">
        <v>-46.8919906</v>
      </c>
      <c r="F4316" t="s">
        <v>9418</v>
      </c>
      <c r="G4316">
        <v>3622187</v>
      </c>
      <c r="H4316" t="s">
        <v>9505</v>
      </c>
    </row>
    <row r="4317" spans="1:8" x14ac:dyDescent="0.3">
      <c r="A4317">
        <v>3624498</v>
      </c>
      <c r="B4317">
        <v>7196.0399999999991</v>
      </c>
      <c r="C4317">
        <v>34</v>
      </c>
      <c r="D4317">
        <v>-23.828547799999999</v>
      </c>
      <c r="E4317">
        <v>-46.8145399</v>
      </c>
      <c r="F4317" t="s">
        <v>9418</v>
      </c>
      <c r="G4317">
        <v>3624498</v>
      </c>
      <c r="H4317" t="s">
        <v>9751</v>
      </c>
    </row>
    <row r="4318" spans="1:8" x14ac:dyDescent="0.3">
      <c r="A4318">
        <v>3631052</v>
      </c>
      <c r="B4318">
        <v>16196.599999999995</v>
      </c>
      <c r="C4318">
        <v>55</v>
      </c>
      <c r="D4318">
        <v>-23.686336699999998</v>
      </c>
      <c r="E4318">
        <v>-46.791159</v>
      </c>
      <c r="F4318" t="s">
        <v>9418</v>
      </c>
      <c r="G4318">
        <v>3631052</v>
      </c>
      <c r="H4318" t="s">
        <v>9751</v>
      </c>
    </row>
    <row r="4319" spans="1:8" x14ac:dyDescent="0.3">
      <c r="A4319">
        <v>3631940</v>
      </c>
      <c r="B4319">
        <v>50548.049999999988</v>
      </c>
      <c r="C4319">
        <v>84</v>
      </c>
      <c r="D4319">
        <v>-21.979991500000001</v>
      </c>
      <c r="E4319">
        <v>-46.785386199999998</v>
      </c>
      <c r="F4319" t="s">
        <v>9418</v>
      </c>
      <c r="G4319">
        <v>3631940</v>
      </c>
      <c r="H4319" t="s">
        <v>9522</v>
      </c>
    </row>
    <row r="4320" spans="1:8" x14ac:dyDescent="0.3">
      <c r="A4320">
        <v>3633192</v>
      </c>
      <c r="B4320">
        <v>4712.0300000000007</v>
      </c>
      <c r="C4320">
        <v>24</v>
      </c>
      <c r="D4320">
        <v>-23.597223100000001</v>
      </c>
      <c r="E4320">
        <v>-46.7404996</v>
      </c>
      <c r="F4320" t="s">
        <v>9418</v>
      </c>
      <c r="G4320">
        <v>3633192</v>
      </c>
      <c r="H4320" t="s">
        <v>9751</v>
      </c>
    </row>
    <row r="4321" spans="1:8" x14ac:dyDescent="0.3">
      <c r="A4321">
        <v>3634669</v>
      </c>
      <c r="B4321">
        <v>10301.1</v>
      </c>
      <c r="C4321">
        <v>38</v>
      </c>
      <c r="D4321">
        <v>-22.290923599999999</v>
      </c>
      <c r="E4321">
        <v>-48.570637300000001</v>
      </c>
      <c r="F4321" t="s">
        <v>9418</v>
      </c>
      <c r="G4321">
        <v>3634669</v>
      </c>
      <c r="H4321" t="s">
        <v>9503</v>
      </c>
    </row>
    <row r="4322" spans="1:8" x14ac:dyDescent="0.3">
      <c r="A4322">
        <v>3635782</v>
      </c>
      <c r="B4322">
        <v>921.17999999999972</v>
      </c>
      <c r="C4322">
        <v>39</v>
      </c>
      <c r="D4322">
        <v>-23.627223000000001</v>
      </c>
      <c r="E4322">
        <v>-46.664755700000001</v>
      </c>
      <c r="F4322" t="s">
        <v>9418</v>
      </c>
      <c r="G4322">
        <v>3635782</v>
      </c>
      <c r="H4322" t="s">
        <v>9865</v>
      </c>
    </row>
    <row r="4323" spans="1:8" x14ac:dyDescent="0.3">
      <c r="A4323">
        <v>3637394</v>
      </c>
      <c r="B4323">
        <v>15293.820000000003</v>
      </c>
      <c r="C4323">
        <v>24</v>
      </c>
      <c r="D4323">
        <v>-23.635452799999999</v>
      </c>
      <c r="E4323">
        <v>-46.777001599999998</v>
      </c>
      <c r="F4323" t="s">
        <v>9418</v>
      </c>
      <c r="G4323">
        <v>3637394</v>
      </c>
      <c r="H4323" t="s">
        <v>9452</v>
      </c>
    </row>
    <row r="4324" spans="1:8" x14ac:dyDescent="0.3">
      <c r="A4324">
        <v>3641823</v>
      </c>
      <c r="B4324">
        <v>4962.7800000000007</v>
      </c>
      <c r="C4324">
        <v>21</v>
      </c>
      <c r="D4324">
        <v>-19.976526</v>
      </c>
      <c r="E4324">
        <v>-43.970681300000003</v>
      </c>
      <c r="F4324" t="s">
        <v>9418</v>
      </c>
      <c r="G4324">
        <v>3641823</v>
      </c>
      <c r="H4324" t="s">
        <v>9830</v>
      </c>
    </row>
    <row r="4325" spans="1:8" x14ac:dyDescent="0.3">
      <c r="A4325">
        <v>3644115</v>
      </c>
      <c r="B4325">
        <v>126168.48</v>
      </c>
      <c r="C4325">
        <v>84</v>
      </c>
      <c r="D4325">
        <v>-23.009559299999999</v>
      </c>
      <c r="E4325">
        <v>-43.306035100000003</v>
      </c>
      <c r="F4325" t="s">
        <v>9418</v>
      </c>
      <c r="G4325">
        <v>3644115</v>
      </c>
      <c r="H4325" t="s">
        <v>9446</v>
      </c>
    </row>
    <row r="4326" spans="1:8" x14ac:dyDescent="0.3">
      <c r="A4326">
        <v>3644136</v>
      </c>
      <c r="B4326">
        <v>56.8</v>
      </c>
      <c r="C4326">
        <v>4</v>
      </c>
      <c r="D4326">
        <v>-23.590054800000001</v>
      </c>
      <c r="E4326">
        <v>-46.702691199999997</v>
      </c>
      <c r="F4326" t="s">
        <v>9418</v>
      </c>
      <c r="G4326">
        <v>3644136</v>
      </c>
      <c r="H4326" t="s">
        <v>9866</v>
      </c>
    </row>
    <row r="4327" spans="1:8" x14ac:dyDescent="0.3">
      <c r="A4327">
        <v>3645001</v>
      </c>
      <c r="B4327">
        <v>35347.879999999997</v>
      </c>
      <c r="C4327">
        <v>124</v>
      </c>
      <c r="D4327">
        <v>-23.954919799999999</v>
      </c>
      <c r="E4327">
        <v>-46.321522700000003</v>
      </c>
      <c r="F4327" t="s">
        <v>9418</v>
      </c>
      <c r="G4327">
        <v>3645001</v>
      </c>
      <c r="H4327" t="s">
        <v>9867</v>
      </c>
    </row>
    <row r="4328" spans="1:8" x14ac:dyDescent="0.3">
      <c r="A4328">
        <v>3653745</v>
      </c>
      <c r="B4328">
        <v>11381.42</v>
      </c>
      <c r="C4328">
        <v>18</v>
      </c>
      <c r="D4328">
        <v>-20.4792168</v>
      </c>
      <c r="E4328">
        <v>-54.640659799999902</v>
      </c>
      <c r="F4328" t="s">
        <v>9418</v>
      </c>
      <c r="G4328">
        <v>3653745</v>
      </c>
      <c r="H4328" t="s">
        <v>9754</v>
      </c>
    </row>
    <row r="4329" spans="1:8" x14ac:dyDescent="0.3">
      <c r="A4329">
        <v>3657720</v>
      </c>
      <c r="B4329">
        <v>9221.9599999999991</v>
      </c>
      <c r="C4329">
        <v>34</v>
      </c>
      <c r="D4329">
        <v>-23.5471638</v>
      </c>
      <c r="E4329">
        <v>-46.921596600000001</v>
      </c>
      <c r="F4329" t="s">
        <v>9418</v>
      </c>
      <c r="G4329">
        <v>3657720</v>
      </c>
      <c r="H4329" t="s">
        <v>9505</v>
      </c>
    </row>
    <row r="4330" spans="1:8" x14ac:dyDescent="0.3">
      <c r="A4330">
        <v>3659816</v>
      </c>
      <c r="B4330">
        <v>35.6</v>
      </c>
      <c r="C4330">
        <v>1</v>
      </c>
      <c r="D4330">
        <v>-3.7551051000000002</v>
      </c>
      <c r="E4330">
        <v>-38.569154099999999</v>
      </c>
      <c r="F4330" t="s">
        <v>9418</v>
      </c>
      <c r="G4330">
        <v>3659816</v>
      </c>
      <c r="H4330" t="s">
        <v>9868</v>
      </c>
    </row>
    <row r="4331" spans="1:8" x14ac:dyDescent="0.3">
      <c r="A4331">
        <v>3659830</v>
      </c>
      <c r="B4331">
        <v>0</v>
      </c>
      <c r="C4331">
        <v>2</v>
      </c>
      <c r="D4331">
        <v>-3.6622697999999998</v>
      </c>
      <c r="E4331">
        <v>-40.376021899999998</v>
      </c>
      <c r="F4331" t="s">
        <v>9418</v>
      </c>
      <c r="G4331">
        <v>3659830</v>
      </c>
      <c r="H4331" t="s">
        <v>9869</v>
      </c>
    </row>
    <row r="4332" spans="1:8" x14ac:dyDescent="0.3">
      <c r="A4332">
        <v>3659875</v>
      </c>
      <c r="B4332">
        <v>28755.149999999994</v>
      </c>
      <c r="C4332">
        <v>59</v>
      </c>
      <c r="D4332">
        <v>-3.8817862999999999</v>
      </c>
      <c r="E4332">
        <v>-38.625383599999999</v>
      </c>
      <c r="F4332" t="s">
        <v>9418</v>
      </c>
      <c r="G4332">
        <v>3659875</v>
      </c>
      <c r="H4332" t="s">
        <v>9471</v>
      </c>
    </row>
    <row r="4333" spans="1:8" x14ac:dyDescent="0.3">
      <c r="A4333">
        <v>3667444</v>
      </c>
      <c r="B4333">
        <v>74366.859999999986</v>
      </c>
      <c r="C4333">
        <v>53</v>
      </c>
      <c r="D4333">
        <v>-5.8964083999999897</v>
      </c>
      <c r="E4333">
        <v>-35.261542499999997</v>
      </c>
      <c r="F4333" t="s">
        <v>9418</v>
      </c>
      <c r="G4333">
        <v>3667444</v>
      </c>
      <c r="H4333" t="s">
        <v>9870</v>
      </c>
    </row>
    <row r="4334" spans="1:8" x14ac:dyDescent="0.3">
      <c r="A4334">
        <v>3669588</v>
      </c>
      <c r="B4334">
        <v>5330.5</v>
      </c>
      <c r="C4334">
        <v>26</v>
      </c>
      <c r="D4334">
        <v>-29.918741099999998</v>
      </c>
      <c r="E4334">
        <v>-51.176166100000003</v>
      </c>
      <c r="F4334" t="s">
        <v>9418</v>
      </c>
      <c r="G4334">
        <v>3669588</v>
      </c>
      <c r="H4334" t="s">
        <v>9871</v>
      </c>
    </row>
    <row r="4335" spans="1:8" x14ac:dyDescent="0.3">
      <c r="A4335">
        <v>3677128</v>
      </c>
      <c r="B4335">
        <v>8416.6400000000031</v>
      </c>
      <c r="C4335">
        <v>38</v>
      </c>
      <c r="D4335">
        <v>-3.7779164999999999</v>
      </c>
      <c r="E4335">
        <v>-38.5978365</v>
      </c>
      <c r="F4335" t="s">
        <v>9418</v>
      </c>
      <c r="G4335">
        <v>3677128</v>
      </c>
      <c r="H4335" t="s">
        <v>9872</v>
      </c>
    </row>
    <row r="4336" spans="1:8" x14ac:dyDescent="0.3">
      <c r="A4336">
        <v>3680461</v>
      </c>
      <c r="B4336">
        <v>990071.92000000016</v>
      </c>
      <c r="C4336">
        <v>69</v>
      </c>
      <c r="D4336">
        <v>-15.894062399999999</v>
      </c>
      <c r="E4336">
        <v>-48.107299400000002</v>
      </c>
      <c r="F4336" t="s">
        <v>9418</v>
      </c>
      <c r="G4336">
        <v>3680461</v>
      </c>
      <c r="H4336" t="s">
        <v>9400</v>
      </c>
    </row>
    <row r="4337" spans="1:8" x14ac:dyDescent="0.3">
      <c r="A4337">
        <v>3682032</v>
      </c>
      <c r="B4337">
        <v>26856.779999999995</v>
      </c>
      <c r="C4337">
        <v>57</v>
      </c>
      <c r="D4337">
        <v>-7.2165749999999997</v>
      </c>
      <c r="E4337">
        <v>-39.324727099999997</v>
      </c>
      <c r="F4337" t="s">
        <v>9418</v>
      </c>
      <c r="G4337">
        <v>3682032</v>
      </c>
      <c r="H4337" t="s">
        <v>9395</v>
      </c>
    </row>
    <row r="4338" spans="1:8" x14ac:dyDescent="0.3">
      <c r="A4338">
        <v>3683089</v>
      </c>
      <c r="B4338">
        <v>3606.1600000000008</v>
      </c>
      <c r="C4338">
        <v>19</v>
      </c>
      <c r="D4338">
        <v>-20.508907700000002</v>
      </c>
      <c r="E4338">
        <v>-47.401223299999998</v>
      </c>
      <c r="F4338" t="s">
        <v>9418</v>
      </c>
      <c r="G4338">
        <v>3683089</v>
      </c>
      <c r="H4338" t="s">
        <v>9567</v>
      </c>
    </row>
    <row r="4339" spans="1:8" x14ac:dyDescent="0.3">
      <c r="A4339">
        <v>3688569</v>
      </c>
      <c r="B4339">
        <v>68.930000000000007</v>
      </c>
      <c r="C4339">
        <v>5</v>
      </c>
      <c r="D4339">
        <v>-23.661242300000001</v>
      </c>
      <c r="E4339">
        <v>-46.529249700000001</v>
      </c>
      <c r="F4339" t="s">
        <v>9418</v>
      </c>
      <c r="G4339">
        <v>3688569</v>
      </c>
      <c r="H4339" t="s">
        <v>9873</v>
      </c>
    </row>
    <row r="4340" spans="1:8" x14ac:dyDescent="0.3">
      <c r="A4340">
        <v>3688623</v>
      </c>
      <c r="B4340">
        <v>9719.18</v>
      </c>
      <c r="C4340">
        <v>18</v>
      </c>
      <c r="D4340">
        <v>-20.454788300000001</v>
      </c>
      <c r="E4340">
        <v>-54.634581799999999</v>
      </c>
      <c r="F4340" t="s">
        <v>9418</v>
      </c>
      <c r="G4340">
        <v>3688623</v>
      </c>
      <c r="H4340" t="s">
        <v>9754</v>
      </c>
    </row>
    <row r="4341" spans="1:8" x14ac:dyDescent="0.3">
      <c r="A4341">
        <v>3690023</v>
      </c>
      <c r="B4341">
        <v>17834.45</v>
      </c>
      <c r="C4341">
        <v>16</v>
      </c>
      <c r="D4341">
        <v>-24.017495100000001</v>
      </c>
      <c r="E4341">
        <v>-46.476684499999998</v>
      </c>
      <c r="F4341" t="s">
        <v>9418</v>
      </c>
      <c r="G4341">
        <v>3690023</v>
      </c>
      <c r="H4341" t="s">
        <v>9874</v>
      </c>
    </row>
    <row r="4342" spans="1:8" x14ac:dyDescent="0.3">
      <c r="A4342">
        <v>3711028</v>
      </c>
      <c r="B4342">
        <v>8912.84</v>
      </c>
      <c r="C4342">
        <v>32</v>
      </c>
      <c r="D4342">
        <v>-25.365981300000001</v>
      </c>
      <c r="E4342">
        <v>-49.176512799999998</v>
      </c>
      <c r="F4342" t="s">
        <v>9418</v>
      </c>
      <c r="G4342">
        <v>3711028</v>
      </c>
      <c r="H4342" t="s">
        <v>9579</v>
      </c>
    </row>
    <row r="4343" spans="1:8" x14ac:dyDescent="0.3">
      <c r="A4343">
        <v>3714952</v>
      </c>
      <c r="B4343">
        <v>3479.18</v>
      </c>
      <c r="C4343">
        <v>25</v>
      </c>
      <c r="D4343">
        <v>-23.5521882</v>
      </c>
      <c r="E4343">
        <v>-46.881897799999997</v>
      </c>
      <c r="F4343" t="s">
        <v>9418</v>
      </c>
      <c r="G4343">
        <v>3714952</v>
      </c>
      <c r="H4343" t="s">
        <v>8374</v>
      </c>
    </row>
    <row r="4344" spans="1:8" x14ac:dyDescent="0.3">
      <c r="A4344">
        <v>3716336</v>
      </c>
      <c r="B4344">
        <v>3244.0099999999993</v>
      </c>
      <c r="C4344">
        <v>12</v>
      </c>
      <c r="D4344">
        <v>-16.257556000000001</v>
      </c>
      <c r="E4344">
        <v>-47.913569000000003</v>
      </c>
      <c r="F4344" t="s">
        <v>9418</v>
      </c>
      <c r="G4344">
        <v>3716336</v>
      </c>
      <c r="H4344" t="s">
        <v>9875</v>
      </c>
    </row>
    <row r="4345" spans="1:8" x14ac:dyDescent="0.3">
      <c r="A4345">
        <v>3717427</v>
      </c>
      <c r="B4345">
        <v>27552.739999999983</v>
      </c>
      <c r="C4345">
        <v>66</v>
      </c>
      <c r="D4345">
        <v>-6.3546601999999996</v>
      </c>
      <c r="E4345">
        <v>-39.307723899999999</v>
      </c>
      <c r="F4345" t="s">
        <v>9418</v>
      </c>
      <c r="G4345">
        <v>3717427</v>
      </c>
      <c r="H4345" t="s">
        <v>9876</v>
      </c>
    </row>
    <row r="4346" spans="1:8" x14ac:dyDescent="0.3">
      <c r="A4346">
        <v>3719565</v>
      </c>
      <c r="B4346">
        <v>6388.6</v>
      </c>
      <c r="C4346">
        <v>13</v>
      </c>
      <c r="D4346">
        <v>-20.5356141</v>
      </c>
      <c r="E4346">
        <v>-54.595702299999999</v>
      </c>
      <c r="F4346" t="s">
        <v>9418</v>
      </c>
      <c r="G4346">
        <v>3719565</v>
      </c>
      <c r="H4346" t="s">
        <v>9754</v>
      </c>
    </row>
    <row r="4347" spans="1:8" x14ac:dyDescent="0.3">
      <c r="A4347">
        <v>3732614</v>
      </c>
      <c r="B4347">
        <v>12155.840000000002</v>
      </c>
      <c r="C4347">
        <v>39</v>
      </c>
      <c r="D4347">
        <v>-21.0632105</v>
      </c>
      <c r="E4347">
        <v>-49.680069499999902</v>
      </c>
      <c r="F4347" t="s">
        <v>9418</v>
      </c>
      <c r="G4347">
        <v>3732614</v>
      </c>
      <c r="H4347" t="s">
        <v>9490</v>
      </c>
    </row>
    <row r="4348" spans="1:8" x14ac:dyDescent="0.3">
      <c r="A4348">
        <v>3734709</v>
      </c>
      <c r="B4348">
        <v>140400.74000000002</v>
      </c>
      <c r="C4348">
        <v>52</v>
      </c>
      <c r="D4348">
        <v>-20.551289000000001</v>
      </c>
      <c r="E4348">
        <v>-47.413049399999998</v>
      </c>
      <c r="F4348" t="s">
        <v>9418</v>
      </c>
      <c r="G4348">
        <v>3734709</v>
      </c>
      <c r="H4348" t="s">
        <v>75</v>
      </c>
    </row>
    <row r="4349" spans="1:8" x14ac:dyDescent="0.3">
      <c r="A4349">
        <v>3734787</v>
      </c>
      <c r="B4349">
        <v>334912.52999999985</v>
      </c>
      <c r="C4349">
        <v>163</v>
      </c>
      <c r="D4349">
        <v>-29.666328100000001</v>
      </c>
      <c r="E4349">
        <v>-50.742623199999997</v>
      </c>
      <c r="F4349" t="s">
        <v>9418</v>
      </c>
      <c r="G4349">
        <v>3734787</v>
      </c>
      <c r="H4349" t="s">
        <v>9441</v>
      </c>
    </row>
    <row r="4350" spans="1:8" x14ac:dyDescent="0.3">
      <c r="A4350">
        <v>3738367</v>
      </c>
      <c r="B4350">
        <v>28978.149999999994</v>
      </c>
      <c r="C4350">
        <v>51</v>
      </c>
      <c r="D4350">
        <v>-7.2345949999999997</v>
      </c>
      <c r="E4350">
        <v>-35.868960000000001</v>
      </c>
      <c r="F4350" t="s">
        <v>9418</v>
      </c>
      <c r="G4350">
        <v>3738367</v>
      </c>
      <c r="H4350" t="s">
        <v>50</v>
      </c>
    </row>
    <row r="4351" spans="1:8" x14ac:dyDescent="0.3">
      <c r="A4351">
        <v>3740687</v>
      </c>
      <c r="B4351">
        <v>46499.360000000001</v>
      </c>
      <c r="C4351">
        <v>32</v>
      </c>
      <c r="D4351">
        <v>-16.762503500000001</v>
      </c>
      <c r="E4351">
        <v>-49.290480500000001</v>
      </c>
      <c r="F4351" t="s">
        <v>9418</v>
      </c>
      <c r="G4351">
        <v>3740687</v>
      </c>
      <c r="H4351" t="s">
        <v>75</v>
      </c>
    </row>
    <row r="4352" spans="1:8" x14ac:dyDescent="0.3">
      <c r="A4352">
        <v>3741033</v>
      </c>
      <c r="B4352">
        <v>467.76000000000005</v>
      </c>
      <c r="C4352">
        <v>5</v>
      </c>
      <c r="D4352">
        <v>-3.8370286999999998</v>
      </c>
      <c r="E4352">
        <v>-38.482281899999997</v>
      </c>
      <c r="F4352" t="s">
        <v>9418</v>
      </c>
      <c r="G4352">
        <v>3741033</v>
      </c>
      <c r="H4352" t="s">
        <v>9868</v>
      </c>
    </row>
    <row r="4353" spans="1:8" x14ac:dyDescent="0.3">
      <c r="A4353">
        <v>3744271</v>
      </c>
      <c r="B4353">
        <v>21624.370000000006</v>
      </c>
      <c r="C4353">
        <v>44</v>
      </c>
      <c r="D4353">
        <v>-23.463658599999999</v>
      </c>
      <c r="E4353">
        <v>-46.3313281</v>
      </c>
      <c r="F4353" t="s">
        <v>9418</v>
      </c>
      <c r="G4353">
        <v>3744271</v>
      </c>
      <c r="H4353" t="s">
        <v>9765</v>
      </c>
    </row>
    <row r="4354" spans="1:8" x14ac:dyDescent="0.3">
      <c r="A4354">
        <v>3744990</v>
      </c>
      <c r="B4354">
        <v>22846.430000000004</v>
      </c>
      <c r="C4354">
        <v>33</v>
      </c>
      <c r="D4354">
        <v>-22.668035700000001</v>
      </c>
      <c r="E4354">
        <v>-50.434222299999902</v>
      </c>
      <c r="F4354" t="s">
        <v>9418</v>
      </c>
      <c r="G4354">
        <v>3744990</v>
      </c>
      <c r="H4354" t="s">
        <v>9807</v>
      </c>
    </row>
    <row r="4355" spans="1:8" x14ac:dyDescent="0.3">
      <c r="A4355">
        <v>3745634</v>
      </c>
      <c r="B4355">
        <v>14189.080000000002</v>
      </c>
      <c r="C4355">
        <v>53</v>
      </c>
      <c r="D4355">
        <v>-3.7332643999999999</v>
      </c>
      <c r="E4355">
        <v>-38.569046299999997</v>
      </c>
      <c r="F4355" t="s">
        <v>9418</v>
      </c>
      <c r="G4355">
        <v>3745634</v>
      </c>
      <c r="H4355" t="s">
        <v>9489</v>
      </c>
    </row>
    <row r="4356" spans="1:8" x14ac:dyDescent="0.3">
      <c r="A4356">
        <v>3747061</v>
      </c>
      <c r="B4356">
        <v>6404.9</v>
      </c>
      <c r="C4356">
        <v>42</v>
      </c>
      <c r="D4356">
        <v>-23.736098999999999</v>
      </c>
      <c r="E4356">
        <v>-46.587640999999998</v>
      </c>
      <c r="F4356" t="s">
        <v>9418</v>
      </c>
      <c r="G4356">
        <v>3747061</v>
      </c>
      <c r="H4356" t="s">
        <v>8394</v>
      </c>
    </row>
    <row r="4357" spans="1:8" x14ac:dyDescent="0.3">
      <c r="A4357">
        <v>3747063</v>
      </c>
      <c r="B4357">
        <v>7074.13</v>
      </c>
      <c r="C4357">
        <v>38</v>
      </c>
      <c r="D4357">
        <v>-23.7086489</v>
      </c>
      <c r="E4357">
        <v>-46.596163900000001</v>
      </c>
      <c r="F4357" t="s">
        <v>9418</v>
      </c>
      <c r="G4357">
        <v>3747063</v>
      </c>
      <c r="H4357" t="s">
        <v>8394</v>
      </c>
    </row>
    <row r="4358" spans="1:8" x14ac:dyDescent="0.3">
      <c r="A4358">
        <v>3747064</v>
      </c>
      <c r="B4358">
        <v>12643.980000000005</v>
      </c>
      <c r="C4358">
        <v>57</v>
      </c>
      <c r="D4358">
        <v>-23.677512499999999</v>
      </c>
      <c r="E4358">
        <v>-46.626988399999902</v>
      </c>
      <c r="F4358" t="s">
        <v>9418</v>
      </c>
      <c r="G4358">
        <v>3747064</v>
      </c>
      <c r="H4358" t="s">
        <v>8394</v>
      </c>
    </row>
    <row r="4359" spans="1:8" x14ac:dyDescent="0.3">
      <c r="A4359">
        <v>3748339</v>
      </c>
      <c r="B4359">
        <v>43237.780000000013</v>
      </c>
      <c r="C4359">
        <v>76</v>
      </c>
      <c r="D4359">
        <v>-29.707974700000001</v>
      </c>
      <c r="E4359">
        <v>-51.134411800000002</v>
      </c>
      <c r="F4359" t="s">
        <v>9418</v>
      </c>
      <c r="G4359">
        <v>3748339</v>
      </c>
      <c r="H4359" t="s">
        <v>75</v>
      </c>
    </row>
    <row r="4360" spans="1:8" x14ac:dyDescent="0.3">
      <c r="A4360">
        <v>3749242</v>
      </c>
      <c r="B4360">
        <v>29004.38</v>
      </c>
      <c r="C4360">
        <v>72</v>
      </c>
      <c r="D4360">
        <v>-3.7839773999999999</v>
      </c>
      <c r="E4360">
        <v>-38.4821709</v>
      </c>
      <c r="F4360" t="s">
        <v>9418</v>
      </c>
      <c r="G4360">
        <v>3749242</v>
      </c>
      <c r="H4360" t="s">
        <v>9395</v>
      </c>
    </row>
    <row r="4361" spans="1:8" x14ac:dyDescent="0.3">
      <c r="A4361">
        <v>3749243</v>
      </c>
      <c r="B4361">
        <v>53545.700000000004</v>
      </c>
      <c r="C4361">
        <v>76</v>
      </c>
      <c r="D4361">
        <v>-31.740860000000001</v>
      </c>
      <c r="E4361">
        <v>-52.3651099</v>
      </c>
      <c r="F4361" t="s">
        <v>9418</v>
      </c>
      <c r="G4361">
        <v>3749243</v>
      </c>
      <c r="H4361" t="s">
        <v>75</v>
      </c>
    </row>
    <row r="4362" spans="1:8" x14ac:dyDescent="0.3">
      <c r="A4362">
        <v>3750774</v>
      </c>
      <c r="B4362">
        <v>6099.0099999999993</v>
      </c>
      <c r="C4362">
        <v>16</v>
      </c>
      <c r="D4362">
        <v>-20.5098065</v>
      </c>
      <c r="E4362">
        <v>-54.654938899999998</v>
      </c>
      <c r="F4362" t="s">
        <v>9418</v>
      </c>
      <c r="G4362">
        <v>3750774</v>
      </c>
      <c r="H4362" t="s">
        <v>9754</v>
      </c>
    </row>
    <row r="4363" spans="1:8" x14ac:dyDescent="0.3">
      <c r="A4363">
        <v>3755402</v>
      </c>
      <c r="B4363">
        <v>5626.32</v>
      </c>
      <c r="C4363">
        <v>38</v>
      </c>
      <c r="D4363">
        <v>-23.542048999999999</v>
      </c>
      <c r="E4363">
        <v>-46.657714800000001</v>
      </c>
      <c r="F4363" t="s">
        <v>9418</v>
      </c>
      <c r="G4363">
        <v>3755402</v>
      </c>
      <c r="H4363" t="s">
        <v>9877</v>
      </c>
    </row>
    <row r="4364" spans="1:8" x14ac:dyDescent="0.3">
      <c r="A4364">
        <v>3755404</v>
      </c>
      <c r="B4364">
        <v>5283.1199999999981</v>
      </c>
      <c r="C4364">
        <v>37</v>
      </c>
      <c r="D4364">
        <v>-23.550332900000001</v>
      </c>
      <c r="E4364">
        <v>-46.595406999999902</v>
      </c>
      <c r="F4364" t="s">
        <v>9418</v>
      </c>
      <c r="G4364">
        <v>3755404</v>
      </c>
      <c r="H4364" t="s">
        <v>9820</v>
      </c>
    </row>
    <row r="4365" spans="1:8" x14ac:dyDescent="0.3">
      <c r="A4365">
        <v>3767005</v>
      </c>
      <c r="B4365">
        <v>16415.12</v>
      </c>
      <c r="C4365">
        <v>58</v>
      </c>
      <c r="D4365">
        <v>-23.750757499999999</v>
      </c>
      <c r="E4365">
        <v>-46.665726300000003</v>
      </c>
      <c r="F4365" t="s">
        <v>9418</v>
      </c>
      <c r="G4365">
        <v>3767005</v>
      </c>
      <c r="H4365" t="s">
        <v>8394</v>
      </c>
    </row>
    <row r="4366" spans="1:8" x14ac:dyDescent="0.3">
      <c r="A4366">
        <v>3768149</v>
      </c>
      <c r="B4366">
        <v>3738.0600000000004</v>
      </c>
      <c r="C4366">
        <v>25</v>
      </c>
      <c r="D4366">
        <v>-23.406277899999999</v>
      </c>
      <c r="E4366">
        <v>-46.763806000000002</v>
      </c>
      <c r="F4366" t="s">
        <v>9418</v>
      </c>
      <c r="G4366">
        <v>3768149</v>
      </c>
      <c r="H4366" t="s">
        <v>8394</v>
      </c>
    </row>
    <row r="4367" spans="1:8" x14ac:dyDescent="0.3">
      <c r="A4367">
        <v>3768160</v>
      </c>
      <c r="B4367">
        <v>2241</v>
      </c>
      <c r="C4367">
        <v>11</v>
      </c>
      <c r="D4367">
        <v>-23.755304599999999</v>
      </c>
      <c r="E4367">
        <v>-46.676574500000001</v>
      </c>
      <c r="F4367" t="s">
        <v>9418</v>
      </c>
      <c r="G4367">
        <v>3768160</v>
      </c>
      <c r="H4367" t="s">
        <v>8394</v>
      </c>
    </row>
    <row r="4368" spans="1:8" x14ac:dyDescent="0.3">
      <c r="A4368">
        <v>3768196</v>
      </c>
      <c r="B4368">
        <v>7501.2199999999993</v>
      </c>
      <c r="C4368">
        <v>45</v>
      </c>
      <c r="D4368">
        <v>-23.7774967</v>
      </c>
      <c r="E4368">
        <v>-46.529604499999998</v>
      </c>
      <c r="F4368" t="s">
        <v>9418</v>
      </c>
      <c r="G4368">
        <v>3768196</v>
      </c>
      <c r="H4368" t="s">
        <v>8394</v>
      </c>
    </row>
    <row r="4369" spans="1:8" x14ac:dyDescent="0.3">
      <c r="A4369">
        <v>3768198</v>
      </c>
      <c r="B4369">
        <v>7507.43</v>
      </c>
      <c r="C4369">
        <v>44</v>
      </c>
      <c r="D4369">
        <v>-23.694688599999999</v>
      </c>
      <c r="E4369">
        <v>-46.666129499999997</v>
      </c>
      <c r="F4369" t="s">
        <v>9418</v>
      </c>
      <c r="G4369">
        <v>3768198</v>
      </c>
      <c r="H4369" t="s">
        <v>8394</v>
      </c>
    </row>
    <row r="4370" spans="1:8" x14ac:dyDescent="0.3">
      <c r="A4370">
        <v>3768345</v>
      </c>
      <c r="B4370">
        <v>2175.0299999999997</v>
      </c>
      <c r="C4370">
        <v>11</v>
      </c>
      <c r="D4370">
        <v>-23.409410600000001</v>
      </c>
      <c r="E4370">
        <v>-46.831780199999997</v>
      </c>
      <c r="F4370" t="s">
        <v>9418</v>
      </c>
      <c r="G4370">
        <v>3768345</v>
      </c>
      <c r="H4370" t="s">
        <v>8394</v>
      </c>
    </row>
    <row r="4371" spans="1:8" x14ac:dyDescent="0.3">
      <c r="A4371">
        <v>3768417</v>
      </c>
      <c r="B4371">
        <v>9173.0199999999986</v>
      </c>
      <c r="C4371">
        <v>46</v>
      </c>
      <c r="D4371">
        <v>-23.685500000000001</v>
      </c>
      <c r="E4371">
        <v>-46.800556200000003</v>
      </c>
      <c r="F4371" t="s">
        <v>9418</v>
      </c>
      <c r="G4371">
        <v>3768417</v>
      </c>
      <c r="H4371" t="s">
        <v>8394</v>
      </c>
    </row>
    <row r="4372" spans="1:8" x14ac:dyDescent="0.3">
      <c r="A4372">
        <v>3780095</v>
      </c>
      <c r="B4372">
        <v>6674.2400000000007</v>
      </c>
      <c r="C4372">
        <v>34</v>
      </c>
      <c r="D4372">
        <v>-23.661881099999999</v>
      </c>
      <c r="E4372">
        <v>-46.816581599999999</v>
      </c>
      <c r="F4372" t="s">
        <v>9418</v>
      </c>
      <c r="G4372">
        <v>3780095</v>
      </c>
      <c r="H4372" t="s">
        <v>9534</v>
      </c>
    </row>
    <row r="4373" spans="1:8" x14ac:dyDescent="0.3">
      <c r="A4373">
        <v>3780096</v>
      </c>
      <c r="B4373">
        <v>22244.770000000004</v>
      </c>
      <c r="C4373">
        <v>51</v>
      </c>
      <c r="D4373">
        <v>-23.647966</v>
      </c>
      <c r="E4373">
        <v>-46.814925899999999</v>
      </c>
      <c r="F4373" t="s">
        <v>9418</v>
      </c>
      <c r="G4373">
        <v>3780096</v>
      </c>
      <c r="H4373" t="s">
        <v>9534</v>
      </c>
    </row>
    <row r="4374" spans="1:8" x14ac:dyDescent="0.3">
      <c r="A4374">
        <v>3780105</v>
      </c>
      <c r="B4374">
        <v>22168.33</v>
      </c>
      <c r="C4374">
        <v>59</v>
      </c>
      <c r="D4374">
        <v>-23.543836800000001</v>
      </c>
      <c r="E4374">
        <v>-46.676737099999997</v>
      </c>
      <c r="F4374" t="s">
        <v>9418</v>
      </c>
      <c r="G4374">
        <v>3780105</v>
      </c>
      <c r="H4374" t="s">
        <v>9536</v>
      </c>
    </row>
    <row r="4375" spans="1:8" x14ac:dyDescent="0.3">
      <c r="A4375">
        <v>3783028</v>
      </c>
      <c r="B4375">
        <v>7370.26</v>
      </c>
      <c r="C4375">
        <v>37</v>
      </c>
      <c r="D4375">
        <v>-29.997707299999899</v>
      </c>
      <c r="E4375">
        <v>-51.139669099999999</v>
      </c>
      <c r="F4375" t="s">
        <v>9418</v>
      </c>
      <c r="G4375">
        <v>3783028</v>
      </c>
      <c r="H4375" t="s">
        <v>9420</v>
      </c>
    </row>
    <row r="4376" spans="1:8" x14ac:dyDescent="0.3">
      <c r="A4376">
        <v>3783043</v>
      </c>
      <c r="B4376">
        <v>427279.87999999989</v>
      </c>
      <c r="C4376">
        <v>137</v>
      </c>
      <c r="D4376">
        <v>-24.506861799999999</v>
      </c>
      <c r="E4376">
        <v>-47.843614299999999</v>
      </c>
      <c r="F4376" t="s">
        <v>9418</v>
      </c>
      <c r="G4376">
        <v>3783043</v>
      </c>
      <c r="H4376" t="s">
        <v>9878</v>
      </c>
    </row>
    <row r="4377" spans="1:8" x14ac:dyDescent="0.3">
      <c r="A4377">
        <v>3784597</v>
      </c>
      <c r="B4377">
        <v>4460.2400000000007</v>
      </c>
      <c r="C4377">
        <v>19</v>
      </c>
      <c r="D4377">
        <v>-19.8916681</v>
      </c>
      <c r="E4377">
        <v>-43.9277874</v>
      </c>
      <c r="F4377" t="s">
        <v>9418</v>
      </c>
      <c r="G4377">
        <v>3784597</v>
      </c>
      <c r="H4377" t="s">
        <v>9879</v>
      </c>
    </row>
    <row r="4378" spans="1:8" x14ac:dyDescent="0.3">
      <c r="A4378">
        <v>3785455</v>
      </c>
      <c r="B4378">
        <v>4903.28</v>
      </c>
      <c r="C4378">
        <v>16</v>
      </c>
      <c r="D4378">
        <v>-20.465008900000001</v>
      </c>
      <c r="E4378">
        <v>-54.604212699999998</v>
      </c>
      <c r="F4378" t="s">
        <v>9418</v>
      </c>
      <c r="G4378">
        <v>3785455</v>
      </c>
      <c r="H4378" t="s">
        <v>9754</v>
      </c>
    </row>
    <row r="4379" spans="1:8" x14ac:dyDescent="0.3">
      <c r="A4379">
        <v>3786369</v>
      </c>
      <c r="B4379">
        <v>2391.36</v>
      </c>
      <c r="C4379">
        <v>5</v>
      </c>
      <c r="D4379">
        <v>-8.4424355000000002</v>
      </c>
      <c r="E4379">
        <v>-35.014681500000002</v>
      </c>
      <c r="F4379" t="s">
        <v>9418</v>
      </c>
      <c r="G4379">
        <v>3786369</v>
      </c>
      <c r="H4379" t="s">
        <v>9880</v>
      </c>
    </row>
    <row r="4380" spans="1:8" x14ac:dyDescent="0.3">
      <c r="A4380">
        <v>3786568</v>
      </c>
      <c r="B4380">
        <v>12233.09</v>
      </c>
      <c r="C4380">
        <v>57</v>
      </c>
      <c r="D4380">
        <v>-23.6869589</v>
      </c>
      <c r="E4380">
        <v>-46.802982999999998</v>
      </c>
      <c r="F4380" t="s">
        <v>9418</v>
      </c>
      <c r="G4380">
        <v>3786568</v>
      </c>
      <c r="H4380" t="s">
        <v>8394</v>
      </c>
    </row>
    <row r="4381" spans="1:8" x14ac:dyDescent="0.3">
      <c r="A4381">
        <v>3795054</v>
      </c>
      <c r="B4381">
        <v>2365.1999999999994</v>
      </c>
      <c r="C4381">
        <v>14</v>
      </c>
      <c r="D4381">
        <v>-23.647490399999999</v>
      </c>
      <c r="E4381">
        <v>-46.802892300000003</v>
      </c>
      <c r="F4381" t="s">
        <v>9418</v>
      </c>
      <c r="G4381">
        <v>3795054</v>
      </c>
      <c r="H4381" t="s">
        <v>7175</v>
      </c>
    </row>
    <row r="4382" spans="1:8" x14ac:dyDescent="0.3">
      <c r="A4382">
        <v>3797652</v>
      </c>
      <c r="B4382">
        <v>8378.0800000000017</v>
      </c>
      <c r="C4382">
        <v>31</v>
      </c>
      <c r="D4382">
        <v>-12.939315000000001</v>
      </c>
      <c r="E4382">
        <v>-38.334763000000002</v>
      </c>
      <c r="F4382" t="s">
        <v>9418</v>
      </c>
      <c r="G4382">
        <v>3797652</v>
      </c>
      <c r="H4382" t="s">
        <v>9881</v>
      </c>
    </row>
    <row r="4383" spans="1:8" x14ac:dyDescent="0.3">
      <c r="A4383">
        <v>3797676</v>
      </c>
      <c r="B4383">
        <v>6124.87</v>
      </c>
      <c r="C4383">
        <v>16</v>
      </c>
      <c r="D4383">
        <v>-23.666169799999999</v>
      </c>
      <c r="E4383">
        <v>-46.758268999999999</v>
      </c>
      <c r="F4383" t="s">
        <v>9418</v>
      </c>
      <c r="G4383">
        <v>3797676</v>
      </c>
      <c r="H4383" t="s">
        <v>9882</v>
      </c>
    </row>
    <row r="4384" spans="1:8" x14ac:dyDescent="0.3">
      <c r="A4384">
        <v>3799554</v>
      </c>
      <c r="B4384">
        <v>10731.730000000001</v>
      </c>
      <c r="C4384">
        <v>47</v>
      </c>
      <c r="D4384">
        <v>-13.860509</v>
      </c>
      <c r="E4384">
        <v>-40.085092499999902</v>
      </c>
      <c r="F4384" t="s">
        <v>9418</v>
      </c>
      <c r="G4384">
        <v>3799554</v>
      </c>
      <c r="H4384" t="s">
        <v>9489</v>
      </c>
    </row>
    <row r="4385" spans="1:8" x14ac:dyDescent="0.3">
      <c r="A4385">
        <v>3800244</v>
      </c>
      <c r="B4385">
        <v>32672.37</v>
      </c>
      <c r="C4385">
        <v>55</v>
      </c>
      <c r="D4385">
        <v>-23.642768499999999</v>
      </c>
      <c r="E4385">
        <v>-46.786528199999999</v>
      </c>
      <c r="F4385" t="s">
        <v>9418</v>
      </c>
      <c r="G4385">
        <v>3800244</v>
      </c>
      <c r="H4385" t="s">
        <v>9534</v>
      </c>
    </row>
    <row r="4386" spans="1:8" x14ac:dyDescent="0.3">
      <c r="A4386">
        <v>3800245</v>
      </c>
      <c r="B4386">
        <v>14056.119999999997</v>
      </c>
      <c r="C4386">
        <v>48</v>
      </c>
      <c r="D4386">
        <v>-23.624089999999999</v>
      </c>
      <c r="E4386">
        <v>-46.781431499999997</v>
      </c>
      <c r="F4386" t="s">
        <v>9418</v>
      </c>
      <c r="G4386">
        <v>3800245</v>
      </c>
      <c r="H4386" t="s">
        <v>9534</v>
      </c>
    </row>
    <row r="4387" spans="1:8" x14ac:dyDescent="0.3">
      <c r="A4387">
        <v>3800280</v>
      </c>
      <c r="B4387">
        <v>51054.669999999984</v>
      </c>
      <c r="C4387">
        <v>71</v>
      </c>
      <c r="D4387">
        <v>-8.1182032</v>
      </c>
      <c r="E4387">
        <v>-35.302105099999999</v>
      </c>
      <c r="F4387" t="s">
        <v>9418</v>
      </c>
      <c r="G4387">
        <v>3800280</v>
      </c>
      <c r="H4387" t="s">
        <v>9883</v>
      </c>
    </row>
    <row r="4388" spans="1:8" x14ac:dyDescent="0.3">
      <c r="A4388">
        <v>3805007</v>
      </c>
      <c r="B4388">
        <v>2778.8400000000006</v>
      </c>
      <c r="C4388">
        <v>17</v>
      </c>
      <c r="D4388">
        <v>-23.674755399999999</v>
      </c>
      <c r="E4388">
        <v>-46.7886278</v>
      </c>
      <c r="F4388" t="s">
        <v>9418</v>
      </c>
      <c r="G4388">
        <v>3805007</v>
      </c>
      <c r="H4388" t="s">
        <v>7175</v>
      </c>
    </row>
    <row r="4389" spans="1:8" x14ac:dyDescent="0.3">
      <c r="A4389">
        <v>3805089</v>
      </c>
      <c r="B4389">
        <v>59387.76999999999</v>
      </c>
      <c r="C4389">
        <v>40</v>
      </c>
      <c r="D4389">
        <v>-22.378816100000002</v>
      </c>
      <c r="E4389">
        <v>-41.772698400000003</v>
      </c>
      <c r="F4389" t="s">
        <v>9418</v>
      </c>
      <c r="G4389">
        <v>3805089</v>
      </c>
      <c r="H4389" t="s">
        <v>75</v>
      </c>
    </row>
    <row r="4390" spans="1:8" x14ac:dyDescent="0.3">
      <c r="A4390">
        <v>3811015</v>
      </c>
      <c r="B4390">
        <v>39396.090000000004</v>
      </c>
      <c r="C4390">
        <v>40</v>
      </c>
      <c r="D4390">
        <v>-22.8967867</v>
      </c>
      <c r="E4390">
        <v>-43.685701100000003</v>
      </c>
      <c r="F4390" t="s">
        <v>9418</v>
      </c>
      <c r="G4390">
        <v>3811015</v>
      </c>
      <c r="H4390" t="s">
        <v>75</v>
      </c>
    </row>
    <row r="4391" spans="1:8" x14ac:dyDescent="0.3">
      <c r="A4391">
        <v>3812448</v>
      </c>
      <c r="B4391">
        <v>53852.240000000027</v>
      </c>
      <c r="C4391">
        <v>87</v>
      </c>
      <c r="D4391">
        <v>-23.726734400000002</v>
      </c>
      <c r="E4391">
        <v>-46.686022899999998</v>
      </c>
      <c r="F4391" t="s">
        <v>9418</v>
      </c>
      <c r="G4391">
        <v>3812448</v>
      </c>
      <c r="H4391" t="s">
        <v>9884</v>
      </c>
    </row>
    <row r="4392" spans="1:8" x14ac:dyDescent="0.3">
      <c r="A4392">
        <v>3812647</v>
      </c>
      <c r="B4392">
        <v>49197.100000000013</v>
      </c>
      <c r="C4392">
        <v>62</v>
      </c>
      <c r="D4392">
        <v>-29.997872900000001</v>
      </c>
      <c r="E4392">
        <v>-51.1401684</v>
      </c>
      <c r="F4392" t="s">
        <v>9418</v>
      </c>
      <c r="G4392">
        <v>3812647</v>
      </c>
      <c r="H4392" t="s">
        <v>75</v>
      </c>
    </row>
    <row r="4393" spans="1:8" x14ac:dyDescent="0.3">
      <c r="A4393">
        <v>3816292</v>
      </c>
      <c r="B4393">
        <v>69.3</v>
      </c>
      <c r="C4393">
        <v>1</v>
      </c>
      <c r="D4393">
        <v>-23.6179022</v>
      </c>
      <c r="E4393">
        <v>-46.610209599999997</v>
      </c>
      <c r="F4393" t="s">
        <v>9418</v>
      </c>
      <c r="G4393">
        <v>3816292</v>
      </c>
      <c r="H4393" t="s">
        <v>50</v>
      </c>
    </row>
    <row r="4394" spans="1:8" x14ac:dyDescent="0.3">
      <c r="A4394">
        <v>3822301</v>
      </c>
      <c r="B4394">
        <v>15514.589999999997</v>
      </c>
      <c r="C4394">
        <v>62</v>
      </c>
      <c r="D4394">
        <v>-23.507992099999999</v>
      </c>
      <c r="E4394">
        <v>-46.862016699999998</v>
      </c>
      <c r="F4394" t="s">
        <v>9418</v>
      </c>
      <c r="G4394">
        <v>3822301</v>
      </c>
      <c r="H4394" t="s">
        <v>9885</v>
      </c>
    </row>
    <row r="4395" spans="1:8" x14ac:dyDescent="0.3">
      <c r="A4395">
        <v>3825770</v>
      </c>
      <c r="B4395">
        <v>11191.07</v>
      </c>
      <c r="C4395">
        <v>37</v>
      </c>
      <c r="D4395">
        <v>-20.560114500000001</v>
      </c>
      <c r="E4395">
        <v>-47.401715000000003</v>
      </c>
      <c r="F4395" t="s">
        <v>9418</v>
      </c>
      <c r="G4395">
        <v>3825770</v>
      </c>
      <c r="H4395" t="s">
        <v>9567</v>
      </c>
    </row>
    <row r="4396" spans="1:8" x14ac:dyDescent="0.3">
      <c r="A4396">
        <v>3825774</v>
      </c>
      <c r="B4396">
        <v>35841.110000000008</v>
      </c>
      <c r="C4396">
        <v>33</v>
      </c>
      <c r="D4396">
        <v>-21.723717499999999</v>
      </c>
      <c r="E4396">
        <v>-41.319462199999997</v>
      </c>
      <c r="F4396" t="s">
        <v>9418</v>
      </c>
      <c r="G4396">
        <v>3825774</v>
      </c>
      <c r="H4396" t="s">
        <v>75</v>
      </c>
    </row>
    <row r="4397" spans="1:8" x14ac:dyDescent="0.3">
      <c r="A4397">
        <v>3828109</v>
      </c>
      <c r="B4397">
        <v>2501.0699999999997</v>
      </c>
      <c r="C4397">
        <v>7</v>
      </c>
      <c r="D4397">
        <v>-16.067433999999999</v>
      </c>
      <c r="E4397">
        <v>-47.823319900000001</v>
      </c>
      <c r="F4397" t="s">
        <v>9418</v>
      </c>
      <c r="G4397">
        <v>3828109</v>
      </c>
      <c r="H4397" t="s">
        <v>9747</v>
      </c>
    </row>
    <row r="4398" spans="1:8" x14ac:dyDescent="0.3">
      <c r="A4398">
        <v>3828315</v>
      </c>
      <c r="B4398">
        <v>14528.700000000003</v>
      </c>
      <c r="C4398">
        <v>50</v>
      </c>
      <c r="D4398">
        <v>-3.0399253000000002</v>
      </c>
      <c r="E4398">
        <v>-59.941660400000004</v>
      </c>
      <c r="F4398" t="s">
        <v>9418</v>
      </c>
      <c r="G4398">
        <v>3828315</v>
      </c>
      <c r="H4398" t="s">
        <v>9620</v>
      </c>
    </row>
    <row r="4399" spans="1:8" x14ac:dyDescent="0.3">
      <c r="A4399">
        <v>3829397</v>
      </c>
      <c r="B4399">
        <v>42113.409999999996</v>
      </c>
      <c r="C4399">
        <v>60</v>
      </c>
      <c r="D4399">
        <v>-3.0709211999999999</v>
      </c>
      <c r="E4399">
        <v>-60.048938499999899</v>
      </c>
      <c r="F4399" t="s">
        <v>9418</v>
      </c>
      <c r="G4399">
        <v>3829397</v>
      </c>
      <c r="H4399" t="s">
        <v>9619</v>
      </c>
    </row>
    <row r="4400" spans="1:8" x14ac:dyDescent="0.3">
      <c r="A4400">
        <v>3830949</v>
      </c>
      <c r="B4400">
        <v>4475.630000000001</v>
      </c>
      <c r="C4400">
        <v>22</v>
      </c>
      <c r="D4400">
        <v>-23.5428122</v>
      </c>
      <c r="E4400">
        <v>-46.805253800000003</v>
      </c>
      <c r="F4400" t="s">
        <v>9418</v>
      </c>
      <c r="G4400">
        <v>3830949</v>
      </c>
      <c r="H4400" t="s">
        <v>9505</v>
      </c>
    </row>
    <row r="4401" spans="1:8" x14ac:dyDescent="0.3">
      <c r="A4401">
        <v>3835044</v>
      </c>
      <c r="B4401">
        <v>5532.5500000000011</v>
      </c>
      <c r="C4401">
        <v>27</v>
      </c>
      <c r="D4401">
        <v>-20.581830199999999</v>
      </c>
      <c r="E4401">
        <v>-47.381067299999998</v>
      </c>
      <c r="F4401" t="s">
        <v>9418</v>
      </c>
      <c r="G4401">
        <v>3835044</v>
      </c>
      <c r="H4401" t="s">
        <v>9567</v>
      </c>
    </row>
    <row r="4402" spans="1:8" x14ac:dyDescent="0.3">
      <c r="A4402">
        <v>3835186</v>
      </c>
      <c r="B4402">
        <v>9345.61</v>
      </c>
      <c r="C4402">
        <v>21</v>
      </c>
      <c r="D4402">
        <v>-23.564390899999999</v>
      </c>
      <c r="E4402">
        <v>-46.4124117</v>
      </c>
      <c r="F4402" t="s">
        <v>9418</v>
      </c>
      <c r="G4402">
        <v>3835186</v>
      </c>
      <c r="H4402" t="s">
        <v>9886</v>
      </c>
    </row>
    <row r="4403" spans="1:8" x14ac:dyDescent="0.3">
      <c r="A4403">
        <v>3846460</v>
      </c>
      <c r="B4403">
        <v>3263.4699999999993</v>
      </c>
      <c r="C4403">
        <v>18</v>
      </c>
      <c r="D4403">
        <v>-23.5449254</v>
      </c>
      <c r="E4403">
        <v>-46.8340174</v>
      </c>
      <c r="F4403" t="s">
        <v>9418</v>
      </c>
      <c r="G4403">
        <v>3846460</v>
      </c>
      <c r="H4403" t="s">
        <v>9657</v>
      </c>
    </row>
    <row r="4404" spans="1:8" x14ac:dyDescent="0.3">
      <c r="A4404">
        <v>3847675</v>
      </c>
      <c r="B4404">
        <v>39872.170000000006</v>
      </c>
      <c r="C4404">
        <v>84</v>
      </c>
      <c r="D4404">
        <v>-10.852082899999999</v>
      </c>
      <c r="E4404">
        <v>-37.0703484</v>
      </c>
      <c r="F4404" t="s">
        <v>9418</v>
      </c>
      <c r="G4404">
        <v>3847675</v>
      </c>
      <c r="H4404" t="s">
        <v>9489</v>
      </c>
    </row>
    <row r="4405" spans="1:8" x14ac:dyDescent="0.3">
      <c r="A4405">
        <v>3848226</v>
      </c>
      <c r="B4405">
        <v>9500.7199999999993</v>
      </c>
      <c r="C4405">
        <v>25</v>
      </c>
      <c r="D4405">
        <v>-22.3819269</v>
      </c>
      <c r="E4405">
        <v>-47.548228799999997</v>
      </c>
      <c r="F4405" t="s">
        <v>9418</v>
      </c>
      <c r="G4405">
        <v>3848226</v>
      </c>
      <c r="H4405" t="s">
        <v>9801</v>
      </c>
    </row>
    <row r="4406" spans="1:8" x14ac:dyDescent="0.3">
      <c r="A4406">
        <v>3848281</v>
      </c>
      <c r="B4406">
        <v>7916.4299999999985</v>
      </c>
      <c r="C4406">
        <v>27</v>
      </c>
      <c r="D4406">
        <v>-23.529816199999999</v>
      </c>
      <c r="E4406">
        <v>-46.790134600000002</v>
      </c>
      <c r="F4406" t="s">
        <v>9418</v>
      </c>
      <c r="G4406">
        <v>3848281</v>
      </c>
      <c r="H4406" t="s">
        <v>9505</v>
      </c>
    </row>
    <row r="4407" spans="1:8" x14ac:dyDescent="0.3">
      <c r="A4407">
        <v>3848291</v>
      </c>
      <c r="B4407">
        <v>18244.330000000002</v>
      </c>
      <c r="C4407">
        <v>54</v>
      </c>
      <c r="D4407">
        <v>-3.7486219999999899</v>
      </c>
      <c r="E4407">
        <v>-38.5317267</v>
      </c>
      <c r="F4407" t="s">
        <v>9418</v>
      </c>
      <c r="G4407">
        <v>3848291</v>
      </c>
      <c r="H4407" t="s">
        <v>9395</v>
      </c>
    </row>
    <row r="4408" spans="1:8" x14ac:dyDescent="0.3">
      <c r="A4408">
        <v>3848300</v>
      </c>
      <c r="B4408">
        <v>8180.6300000000028</v>
      </c>
      <c r="C4408">
        <v>40</v>
      </c>
      <c r="D4408" t="s">
        <v>47</v>
      </c>
      <c r="E4408" t="s">
        <v>47</v>
      </c>
      <c r="F4408" t="s">
        <v>9418</v>
      </c>
      <c r="G4408">
        <v>3848300</v>
      </c>
      <c r="H4408" t="s">
        <v>9887</v>
      </c>
    </row>
    <row r="4409" spans="1:8" x14ac:dyDescent="0.3">
      <c r="A4409">
        <v>3848350</v>
      </c>
      <c r="B4409">
        <v>46435.43</v>
      </c>
      <c r="C4409">
        <v>50</v>
      </c>
      <c r="D4409">
        <v>-22.909124599999998</v>
      </c>
      <c r="E4409">
        <v>-47.098459800000001</v>
      </c>
      <c r="F4409" t="s">
        <v>9418</v>
      </c>
      <c r="G4409">
        <v>3848350</v>
      </c>
      <c r="H4409" t="s">
        <v>75</v>
      </c>
    </row>
    <row r="4410" spans="1:8" x14ac:dyDescent="0.3">
      <c r="A4410">
        <v>3854400</v>
      </c>
      <c r="B4410">
        <v>22057.699999999997</v>
      </c>
      <c r="C4410">
        <v>86</v>
      </c>
      <c r="D4410">
        <v>-19.759348500000002</v>
      </c>
      <c r="E4410">
        <v>-47.949359299999998</v>
      </c>
      <c r="F4410" t="s">
        <v>9418</v>
      </c>
      <c r="G4410">
        <v>3854400</v>
      </c>
      <c r="H4410" t="s">
        <v>9489</v>
      </c>
    </row>
    <row r="4411" spans="1:8" x14ac:dyDescent="0.3">
      <c r="A4411">
        <v>3855175</v>
      </c>
      <c r="B4411">
        <v>3547.8500000000004</v>
      </c>
      <c r="C4411">
        <v>18</v>
      </c>
      <c r="D4411">
        <v>-23.6036982</v>
      </c>
      <c r="E4411">
        <v>-46.657533099999903</v>
      </c>
      <c r="F4411" t="s">
        <v>9418</v>
      </c>
      <c r="G4411">
        <v>3855175</v>
      </c>
      <c r="H4411" t="s">
        <v>9566</v>
      </c>
    </row>
    <row r="4412" spans="1:8" x14ac:dyDescent="0.3">
      <c r="A4412">
        <v>3855395</v>
      </c>
      <c r="B4412">
        <v>22725.350000000006</v>
      </c>
      <c r="C4412">
        <v>66</v>
      </c>
      <c r="D4412">
        <v>-9.64573199999999</v>
      </c>
      <c r="E4412">
        <v>-35.733744999999999</v>
      </c>
      <c r="F4412" t="s">
        <v>9418</v>
      </c>
      <c r="G4412">
        <v>3855395</v>
      </c>
      <c r="H4412" t="s">
        <v>9888</v>
      </c>
    </row>
    <row r="4413" spans="1:8" x14ac:dyDescent="0.3">
      <c r="A4413">
        <v>3857037</v>
      </c>
      <c r="B4413">
        <v>113471.13</v>
      </c>
      <c r="C4413">
        <v>38</v>
      </c>
      <c r="D4413">
        <v>-20.462617000000002</v>
      </c>
      <c r="E4413">
        <v>-54.652083699999999</v>
      </c>
      <c r="F4413" t="s">
        <v>9418</v>
      </c>
      <c r="G4413">
        <v>3857037</v>
      </c>
      <c r="H4413" t="s">
        <v>75</v>
      </c>
    </row>
    <row r="4414" spans="1:8" x14ac:dyDescent="0.3">
      <c r="A4414">
        <v>3857322</v>
      </c>
      <c r="B4414">
        <v>14599.259999999998</v>
      </c>
      <c r="C4414">
        <v>53</v>
      </c>
      <c r="D4414">
        <v>-7.2279782999999904</v>
      </c>
      <c r="E4414">
        <v>-39.3561902</v>
      </c>
      <c r="F4414" t="s">
        <v>9418</v>
      </c>
      <c r="G4414">
        <v>3857322</v>
      </c>
      <c r="H4414" t="s">
        <v>9414</v>
      </c>
    </row>
    <row r="4415" spans="1:8" x14ac:dyDescent="0.3">
      <c r="A4415">
        <v>3858973</v>
      </c>
      <c r="B4415">
        <v>20062.190000000002</v>
      </c>
      <c r="C4415">
        <v>4</v>
      </c>
      <c r="D4415">
        <v>-29.862549099999999</v>
      </c>
      <c r="E4415">
        <v>-51.180783099999999</v>
      </c>
      <c r="F4415" t="s">
        <v>9418</v>
      </c>
      <c r="G4415">
        <v>3858973</v>
      </c>
      <c r="H4415" t="s">
        <v>9414</v>
      </c>
    </row>
    <row r="4416" spans="1:8" x14ac:dyDescent="0.3">
      <c r="A4416">
        <v>3859260</v>
      </c>
      <c r="B4416">
        <v>14381.52</v>
      </c>
      <c r="C4416">
        <v>58</v>
      </c>
      <c r="D4416">
        <v>-18.9032825</v>
      </c>
      <c r="E4416">
        <v>-48.264609999999998</v>
      </c>
      <c r="F4416" t="s">
        <v>9418</v>
      </c>
      <c r="G4416">
        <v>3859260</v>
      </c>
      <c r="H4416" t="s">
        <v>9489</v>
      </c>
    </row>
    <row r="4417" spans="1:8" x14ac:dyDescent="0.3">
      <c r="A4417">
        <v>3859471</v>
      </c>
      <c r="B4417">
        <v>229.8</v>
      </c>
      <c r="C4417">
        <v>34</v>
      </c>
      <c r="D4417">
        <v>-23.585549499999999</v>
      </c>
      <c r="E4417">
        <v>-46.670481600000002</v>
      </c>
      <c r="F4417" t="s">
        <v>9418</v>
      </c>
      <c r="G4417">
        <v>3859471</v>
      </c>
      <c r="H4417" t="s">
        <v>9889</v>
      </c>
    </row>
    <row r="4418" spans="1:8" x14ac:dyDescent="0.3">
      <c r="A4418">
        <v>3860977</v>
      </c>
      <c r="B4418">
        <v>15250.8</v>
      </c>
      <c r="C4418">
        <v>68</v>
      </c>
      <c r="D4418">
        <v>-18.930475699999999</v>
      </c>
      <c r="E4418">
        <v>-48.275730000000003</v>
      </c>
      <c r="F4418" t="s">
        <v>9418</v>
      </c>
      <c r="G4418">
        <v>3860977</v>
      </c>
      <c r="H4418" t="s">
        <v>9489</v>
      </c>
    </row>
    <row r="4419" spans="1:8" x14ac:dyDescent="0.3">
      <c r="A4419">
        <v>3860983</v>
      </c>
      <c r="B4419">
        <v>10879.08</v>
      </c>
      <c r="C4419">
        <v>49</v>
      </c>
      <c r="D4419">
        <v>-18.92005</v>
      </c>
      <c r="E4419">
        <v>-48.280700499999902</v>
      </c>
      <c r="F4419" t="s">
        <v>9418</v>
      </c>
      <c r="G4419">
        <v>3860983</v>
      </c>
      <c r="H4419" t="s">
        <v>9489</v>
      </c>
    </row>
    <row r="4420" spans="1:8" x14ac:dyDescent="0.3">
      <c r="A4420">
        <v>3860984</v>
      </c>
      <c r="B4420">
        <v>6433.34</v>
      </c>
      <c r="C4420">
        <v>88</v>
      </c>
      <c r="D4420">
        <v>-18.9192134</v>
      </c>
      <c r="E4420">
        <v>-48.245827499999997</v>
      </c>
      <c r="F4420" t="s">
        <v>9418</v>
      </c>
      <c r="G4420">
        <v>3860984</v>
      </c>
      <c r="H4420" t="s">
        <v>9489</v>
      </c>
    </row>
    <row r="4421" spans="1:8" x14ac:dyDescent="0.3">
      <c r="A4421">
        <v>3860988</v>
      </c>
      <c r="B4421">
        <v>13865.440000000004</v>
      </c>
      <c r="C4421">
        <v>60</v>
      </c>
      <c r="D4421">
        <v>-18.876697100000001</v>
      </c>
      <c r="E4421">
        <v>-48.245573200000003</v>
      </c>
      <c r="F4421" t="s">
        <v>9418</v>
      </c>
      <c r="G4421">
        <v>3860988</v>
      </c>
      <c r="H4421" t="s">
        <v>9489</v>
      </c>
    </row>
    <row r="4422" spans="1:8" x14ac:dyDescent="0.3">
      <c r="A4422">
        <v>3860990</v>
      </c>
      <c r="B4422">
        <v>18641.919999999998</v>
      </c>
      <c r="C4422">
        <v>60</v>
      </c>
      <c r="D4422">
        <v>-18.9120451</v>
      </c>
      <c r="E4422">
        <v>-48.326312100000003</v>
      </c>
      <c r="F4422" t="s">
        <v>9418</v>
      </c>
      <c r="G4422">
        <v>3860990</v>
      </c>
      <c r="H4422" t="s">
        <v>9489</v>
      </c>
    </row>
    <row r="4423" spans="1:8" x14ac:dyDescent="0.3">
      <c r="A4423">
        <v>3860994</v>
      </c>
      <c r="B4423">
        <v>19134.399999999998</v>
      </c>
      <c r="C4423">
        <v>72</v>
      </c>
      <c r="D4423">
        <v>-18.886604500000001</v>
      </c>
      <c r="E4423">
        <v>-48.251638799999903</v>
      </c>
      <c r="F4423" t="s">
        <v>9418</v>
      </c>
      <c r="G4423">
        <v>3860994</v>
      </c>
      <c r="H4423" t="s">
        <v>9489</v>
      </c>
    </row>
    <row r="4424" spans="1:8" x14ac:dyDescent="0.3">
      <c r="A4424">
        <v>3860996</v>
      </c>
      <c r="B4424">
        <v>24273.62000000001</v>
      </c>
      <c r="C4424">
        <v>80</v>
      </c>
      <c r="D4424">
        <v>-19.763939499999999</v>
      </c>
      <c r="E4424">
        <v>-47.936752800000001</v>
      </c>
      <c r="F4424" t="s">
        <v>9418</v>
      </c>
      <c r="G4424">
        <v>3860996</v>
      </c>
      <c r="H4424" t="s">
        <v>9489</v>
      </c>
    </row>
    <row r="4425" spans="1:8" x14ac:dyDescent="0.3">
      <c r="A4425">
        <v>3860997</v>
      </c>
      <c r="B4425">
        <v>12986.040000000003</v>
      </c>
      <c r="C4425">
        <v>52</v>
      </c>
      <c r="D4425">
        <v>-18.649948200000001</v>
      </c>
      <c r="E4425">
        <v>-48.1932847</v>
      </c>
      <c r="F4425" t="s">
        <v>9418</v>
      </c>
      <c r="G4425">
        <v>3860997</v>
      </c>
      <c r="H4425" t="s">
        <v>9489</v>
      </c>
    </row>
    <row r="4426" spans="1:8" x14ac:dyDescent="0.3">
      <c r="A4426">
        <v>3861004</v>
      </c>
      <c r="B4426">
        <v>14401.940000000004</v>
      </c>
      <c r="C4426">
        <v>68</v>
      </c>
      <c r="D4426">
        <v>-18.9319606</v>
      </c>
      <c r="E4426">
        <v>-48.302295999999998</v>
      </c>
      <c r="F4426" t="s">
        <v>9418</v>
      </c>
      <c r="G4426">
        <v>3861004</v>
      </c>
      <c r="H4426" t="s">
        <v>9489</v>
      </c>
    </row>
    <row r="4427" spans="1:8" x14ac:dyDescent="0.3">
      <c r="A4427">
        <v>3861007</v>
      </c>
      <c r="B4427">
        <v>19921.360000000004</v>
      </c>
      <c r="C4427">
        <v>80</v>
      </c>
      <c r="D4427">
        <v>-18.894366300000002</v>
      </c>
      <c r="E4427">
        <v>-48.273238599999999</v>
      </c>
      <c r="F4427" t="s">
        <v>9418</v>
      </c>
      <c r="G4427">
        <v>3861007</v>
      </c>
      <c r="H4427" t="s">
        <v>9489</v>
      </c>
    </row>
    <row r="4428" spans="1:8" x14ac:dyDescent="0.3">
      <c r="A4428">
        <v>3861011</v>
      </c>
      <c r="B4428">
        <v>18384.879999999997</v>
      </c>
      <c r="C4428">
        <v>68</v>
      </c>
      <c r="D4428">
        <v>-19.743561400000001</v>
      </c>
      <c r="E4428">
        <v>-47.932461699999998</v>
      </c>
      <c r="F4428" t="s">
        <v>9418</v>
      </c>
      <c r="G4428">
        <v>3861011</v>
      </c>
      <c r="H4428" t="s">
        <v>9489</v>
      </c>
    </row>
    <row r="4429" spans="1:8" x14ac:dyDescent="0.3">
      <c r="A4429">
        <v>3861013</v>
      </c>
      <c r="B4429">
        <v>19557.7</v>
      </c>
      <c r="C4429">
        <v>72</v>
      </c>
      <c r="D4429">
        <v>-19.757590799999999</v>
      </c>
      <c r="E4429">
        <v>-47.910586500000001</v>
      </c>
      <c r="F4429" t="s">
        <v>9418</v>
      </c>
      <c r="G4429">
        <v>3861013</v>
      </c>
      <c r="H4429" t="s">
        <v>9489</v>
      </c>
    </row>
    <row r="4430" spans="1:8" x14ac:dyDescent="0.3">
      <c r="A4430">
        <v>3866104</v>
      </c>
      <c r="B4430">
        <v>29927.559999999998</v>
      </c>
      <c r="C4430">
        <v>55</v>
      </c>
      <c r="D4430">
        <v>-22.725945599999999</v>
      </c>
      <c r="E4430">
        <v>-47.625440599999997</v>
      </c>
      <c r="F4430" t="s">
        <v>9418</v>
      </c>
      <c r="G4430">
        <v>3866104</v>
      </c>
      <c r="H4430" t="s">
        <v>9804</v>
      </c>
    </row>
    <row r="4431" spans="1:8" x14ac:dyDescent="0.3">
      <c r="A4431">
        <v>3866483</v>
      </c>
      <c r="B4431">
        <v>19603.219999999998</v>
      </c>
      <c r="C4431">
        <v>42</v>
      </c>
      <c r="D4431">
        <v>-22.754789299999999</v>
      </c>
      <c r="E4431">
        <v>-47.392269599999999</v>
      </c>
      <c r="F4431" t="s">
        <v>9418</v>
      </c>
      <c r="G4431">
        <v>3866483</v>
      </c>
      <c r="H4431" t="s">
        <v>9414</v>
      </c>
    </row>
    <row r="4432" spans="1:8" x14ac:dyDescent="0.3">
      <c r="A4432">
        <v>3866845</v>
      </c>
      <c r="B4432">
        <v>92456.139999999985</v>
      </c>
      <c r="C4432">
        <v>63</v>
      </c>
      <c r="D4432">
        <v>-22.1806971</v>
      </c>
      <c r="E4432">
        <v>-49.968109599999998</v>
      </c>
      <c r="F4432" t="s">
        <v>9418</v>
      </c>
      <c r="G4432">
        <v>3866845</v>
      </c>
      <c r="H4432" t="s">
        <v>75</v>
      </c>
    </row>
    <row r="4433" spans="1:8" x14ac:dyDescent="0.3">
      <c r="A4433">
        <v>3866973</v>
      </c>
      <c r="B4433">
        <v>15140.739999999996</v>
      </c>
      <c r="C4433">
        <v>58</v>
      </c>
      <c r="D4433">
        <v>-25.4838652</v>
      </c>
      <c r="E4433">
        <v>-49.317495000000001</v>
      </c>
      <c r="F4433" t="s">
        <v>9418</v>
      </c>
      <c r="G4433">
        <v>3866973</v>
      </c>
      <c r="H4433" t="s">
        <v>9414</v>
      </c>
    </row>
    <row r="4434" spans="1:8" x14ac:dyDescent="0.3">
      <c r="A4434">
        <v>3867897</v>
      </c>
      <c r="B4434">
        <v>18882.34</v>
      </c>
      <c r="C4434">
        <v>30</v>
      </c>
      <c r="D4434">
        <v>-23.318511099999998</v>
      </c>
      <c r="E4434">
        <v>-46.758972800000002</v>
      </c>
      <c r="F4434" t="s">
        <v>9418</v>
      </c>
      <c r="G4434">
        <v>3867897</v>
      </c>
      <c r="H4434" t="s">
        <v>9890</v>
      </c>
    </row>
    <row r="4435" spans="1:8" x14ac:dyDescent="0.3">
      <c r="A4435">
        <v>3867899</v>
      </c>
      <c r="B4435">
        <v>516909.92999999993</v>
      </c>
      <c r="C4435">
        <v>58</v>
      </c>
      <c r="D4435">
        <v>-19.740408200000001</v>
      </c>
      <c r="E4435">
        <v>-47.889297199999902</v>
      </c>
      <c r="F4435" t="s">
        <v>9418</v>
      </c>
      <c r="G4435">
        <v>3867899</v>
      </c>
      <c r="H4435" t="s">
        <v>9891</v>
      </c>
    </row>
    <row r="4436" spans="1:8" x14ac:dyDescent="0.3">
      <c r="A4436">
        <v>3867912</v>
      </c>
      <c r="B4436">
        <v>39859.090000000011</v>
      </c>
      <c r="C4436">
        <v>58</v>
      </c>
      <c r="D4436">
        <v>-22.336977000000001</v>
      </c>
      <c r="E4436">
        <v>-49.032384699999902</v>
      </c>
      <c r="F4436" t="s">
        <v>9418</v>
      </c>
      <c r="G4436">
        <v>3867912</v>
      </c>
      <c r="H4436" t="s">
        <v>75</v>
      </c>
    </row>
    <row r="4437" spans="1:8" x14ac:dyDescent="0.3">
      <c r="A4437">
        <v>3873906</v>
      </c>
      <c r="B4437">
        <v>9968.18</v>
      </c>
      <c r="C4437">
        <v>43</v>
      </c>
      <c r="D4437">
        <v>-9.4213549000000008</v>
      </c>
      <c r="E4437">
        <v>-40.501067900000002</v>
      </c>
      <c r="F4437" t="s">
        <v>9418</v>
      </c>
      <c r="G4437">
        <v>3873906</v>
      </c>
      <c r="H4437" t="s">
        <v>9489</v>
      </c>
    </row>
    <row r="4438" spans="1:8" x14ac:dyDescent="0.3">
      <c r="A4438">
        <v>3876170</v>
      </c>
      <c r="B4438">
        <v>4946.7299999999996</v>
      </c>
      <c r="C4438">
        <v>22</v>
      </c>
      <c r="D4438">
        <v>-23.5711376</v>
      </c>
      <c r="E4438">
        <v>-46.778005299999997</v>
      </c>
      <c r="F4438" t="s">
        <v>9418</v>
      </c>
      <c r="G4438">
        <v>3876170</v>
      </c>
      <c r="H4438" t="s">
        <v>9505</v>
      </c>
    </row>
    <row r="4439" spans="1:8" x14ac:dyDescent="0.3">
      <c r="A4439">
        <v>3877668</v>
      </c>
      <c r="B4439">
        <v>7265.51</v>
      </c>
      <c r="C4439">
        <v>36</v>
      </c>
      <c r="D4439">
        <v>-13.859735499999999</v>
      </c>
      <c r="E4439">
        <v>-40.0793015</v>
      </c>
      <c r="F4439" t="s">
        <v>9418</v>
      </c>
      <c r="G4439">
        <v>3877668</v>
      </c>
      <c r="H4439" t="s">
        <v>9489</v>
      </c>
    </row>
    <row r="4440" spans="1:8" x14ac:dyDescent="0.3">
      <c r="A4440">
        <v>3880610</v>
      </c>
      <c r="B4440">
        <v>3533.3799999999997</v>
      </c>
      <c r="C4440">
        <v>15</v>
      </c>
      <c r="D4440">
        <v>-23.5540831</v>
      </c>
      <c r="E4440">
        <v>-46.222898200000003</v>
      </c>
      <c r="F4440" t="s">
        <v>9418</v>
      </c>
      <c r="G4440">
        <v>3880610</v>
      </c>
      <c r="H4440" t="s">
        <v>8415</v>
      </c>
    </row>
    <row r="4441" spans="1:8" x14ac:dyDescent="0.3">
      <c r="A4441">
        <v>3882061</v>
      </c>
      <c r="B4441">
        <v>11473.429999999998</v>
      </c>
      <c r="C4441">
        <v>20</v>
      </c>
      <c r="D4441">
        <v>-16.324590300000001</v>
      </c>
      <c r="E4441">
        <v>-48.957369499999999</v>
      </c>
      <c r="F4441" t="s">
        <v>9418</v>
      </c>
      <c r="G4441">
        <v>3882061</v>
      </c>
      <c r="H4441" t="s">
        <v>9892</v>
      </c>
    </row>
    <row r="4442" spans="1:8" x14ac:dyDescent="0.3">
      <c r="A4442">
        <v>3886151</v>
      </c>
      <c r="B4442">
        <v>113496.93999999999</v>
      </c>
      <c r="C4442">
        <v>79</v>
      </c>
      <c r="D4442">
        <v>-22.840047999999999</v>
      </c>
      <c r="E4442">
        <v>-42.102066600000001</v>
      </c>
      <c r="F4442" t="s">
        <v>9418</v>
      </c>
      <c r="G4442">
        <v>3886151</v>
      </c>
      <c r="H4442" t="s">
        <v>9893</v>
      </c>
    </row>
    <row r="4443" spans="1:8" x14ac:dyDescent="0.3">
      <c r="A4443">
        <v>3893581</v>
      </c>
      <c r="B4443">
        <v>335.53</v>
      </c>
      <c r="C4443">
        <v>17</v>
      </c>
      <c r="D4443">
        <v>-23.601745099999999</v>
      </c>
      <c r="E4443">
        <v>-46.677783299999902</v>
      </c>
      <c r="F4443" t="s">
        <v>9418</v>
      </c>
      <c r="G4443">
        <v>3893581</v>
      </c>
      <c r="H4443" t="s">
        <v>9894</v>
      </c>
    </row>
    <row r="4444" spans="1:8" x14ac:dyDescent="0.3">
      <c r="A4444">
        <v>3894434</v>
      </c>
      <c r="B4444">
        <v>8946.1900000000041</v>
      </c>
      <c r="C4444">
        <v>43</v>
      </c>
      <c r="D4444">
        <v>-23.459977899999998</v>
      </c>
      <c r="E4444">
        <v>-46.672982099999999</v>
      </c>
      <c r="F4444" t="s">
        <v>9418</v>
      </c>
      <c r="G4444">
        <v>3894434</v>
      </c>
      <c r="H4444" t="s">
        <v>9895</v>
      </c>
    </row>
    <row r="4445" spans="1:8" x14ac:dyDescent="0.3">
      <c r="A4445">
        <v>3894435</v>
      </c>
      <c r="B4445">
        <v>28102.229999999992</v>
      </c>
      <c r="C4445">
        <v>64</v>
      </c>
      <c r="D4445">
        <v>-23.4416245</v>
      </c>
      <c r="E4445">
        <v>-46.722051200000003</v>
      </c>
      <c r="F4445" t="s">
        <v>9418</v>
      </c>
      <c r="G4445">
        <v>3894435</v>
      </c>
      <c r="H4445" t="s">
        <v>9895</v>
      </c>
    </row>
    <row r="4446" spans="1:8" x14ac:dyDescent="0.3">
      <c r="A4446">
        <v>3894446</v>
      </c>
      <c r="B4446">
        <v>8222.2000000000007</v>
      </c>
      <c r="C4446">
        <v>40</v>
      </c>
      <c r="D4446">
        <v>-23.4852411</v>
      </c>
      <c r="E4446">
        <v>-46.681631899999999</v>
      </c>
      <c r="F4446" t="s">
        <v>9418</v>
      </c>
      <c r="G4446">
        <v>3894446</v>
      </c>
      <c r="H4446" t="s">
        <v>9895</v>
      </c>
    </row>
    <row r="4447" spans="1:8" x14ac:dyDescent="0.3">
      <c r="A4447">
        <v>3895513</v>
      </c>
      <c r="B4447">
        <v>6193.3700000000008</v>
      </c>
      <c r="C4447">
        <v>14</v>
      </c>
      <c r="D4447">
        <v>-22.366498</v>
      </c>
      <c r="E4447">
        <v>-46.9477276</v>
      </c>
      <c r="F4447" t="s">
        <v>9418</v>
      </c>
      <c r="G4447">
        <v>3895513</v>
      </c>
      <c r="H4447" t="s">
        <v>7570</v>
      </c>
    </row>
    <row r="4448" spans="1:8" x14ac:dyDescent="0.3">
      <c r="A4448">
        <v>3897223</v>
      </c>
      <c r="B4448">
        <v>24.78</v>
      </c>
      <c r="C4448">
        <v>1</v>
      </c>
      <c r="D4448">
        <v>-23.602270000000001</v>
      </c>
      <c r="E4448">
        <v>-46.6789646</v>
      </c>
      <c r="F4448" t="s">
        <v>9418</v>
      </c>
      <c r="G4448">
        <v>3897223</v>
      </c>
      <c r="H4448" t="s">
        <v>9896</v>
      </c>
    </row>
    <row r="4449" spans="1:8" x14ac:dyDescent="0.3">
      <c r="A4449">
        <v>3898031</v>
      </c>
      <c r="B4449">
        <v>12329.420000000002</v>
      </c>
      <c r="C4449">
        <v>41</v>
      </c>
      <c r="D4449">
        <v>-23.463969299999999</v>
      </c>
      <c r="E4449">
        <v>-47.4789137</v>
      </c>
      <c r="F4449" t="s">
        <v>9418</v>
      </c>
      <c r="G4449">
        <v>3898031</v>
      </c>
      <c r="H4449" t="s">
        <v>9895</v>
      </c>
    </row>
    <row r="4450" spans="1:8" x14ac:dyDescent="0.3">
      <c r="A4450">
        <v>3900665</v>
      </c>
      <c r="B4450">
        <v>37541.500000000007</v>
      </c>
      <c r="C4450">
        <v>107</v>
      </c>
      <c r="D4450">
        <v>-3.7364614</v>
      </c>
      <c r="E4450">
        <v>-38.582552799999903</v>
      </c>
      <c r="F4450" t="s">
        <v>9418</v>
      </c>
      <c r="G4450">
        <v>3900665</v>
      </c>
      <c r="H4450" t="s">
        <v>50</v>
      </c>
    </row>
    <row r="4451" spans="1:8" x14ac:dyDescent="0.3">
      <c r="A4451">
        <v>3902024</v>
      </c>
      <c r="B4451">
        <v>10266.040000000003</v>
      </c>
      <c r="C4451">
        <v>40</v>
      </c>
      <c r="D4451">
        <v>-23.470933800000001</v>
      </c>
      <c r="E4451">
        <v>-47.487049599999999</v>
      </c>
      <c r="F4451" t="s">
        <v>9418</v>
      </c>
      <c r="G4451">
        <v>3902024</v>
      </c>
      <c r="H4451" t="s">
        <v>9890</v>
      </c>
    </row>
    <row r="4452" spans="1:8" x14ac:dyDescent="0.3">
      <c r="A4452">
        <v>3906175</v>
      </c>
      <c r="B4452">
        <v>4926.7700000000004</v>
      </c>
      <c r="C4452">
        <v>27</v>
      </c>
      <c r="D4452">
        <v>-9.7557482999999898</v>
      </c>
      <c r="E4452">
        <v>-36.664239700000003</v>
      </c>
      <c r="F4452" t="s">
        <v>9418</v>
      </c>
      <c r="G4452">
        <v>3906175</v>
      </c>
      <c r="H4452" t="s">
        <v>9489</v>
      </c>
    </row>
    <row r="4453" spans="1:8" x14ac:dyDescent="0.3">
      <c r="A4453">
        <v>3909747</v>
      </c>
      <c r="B4453">
        <v>4345.2299999999996</v>
      </c>
      <c r="C4453">
        <v>10</v>
      </c>
      <c r="D4453">
        <v>-16.334697899999998</v>
      </c>
      <c r="E4453">
        <v>-48.918698499999998</v>
      </c>
      <c r="F4453" t="s">
        <v>9418</v>
      </c>
      <c r="G4453">
        <v>3909747</v>
      </c>
      <c r="H4453" t="s">
        <v>9897</v>
      </c>
    </row>
    <row r="4454" spans="1:8" x14ac:dyDescent="0.3">
      <c r="A4454">
        <v>3911237</v>
      </c>
      <c r="B4454">
        <v>27826.710000000006</v>
      </c>
      <c r="C4454">
        <v>79</v>
      </c>
      <c r="D4454">
        <v>-21.263597099999998</v>
      </c>
      <c r="E4454">
        <v>-48.501794799999999</v>
      </c>
      <c r="F4454" t="s">
        <v>9418</v>
      </c>
      <c r="G4454">
        <v>3911237</v>
      </c>
      <c r="H4454" t="s">
        <v>9573</v>
      </c>
    </row>
    <row r="4455" spans="1:8" x14ac:dyDescent="0.3">
      <c r="A4455">
        <v>3920283</v>
      </c>
      <c r="B4455">
        <v>13080.769999999999</v>
      </c>
      <c r="C4455">
        <v>48</v>
      </c>
      <c r="D4455">
        <v>-14.892910199999999</v>
      </c>
      <c r="E4455">
        <v>-40.845136099999998</v>
      </c>
      <c r="F4455" t="s">
        <v>9418</v>
      </c>
      <c r="G4455">
        <v>3920283</v>
      </c>
      <c r="H4455" t="s">
        <v>9489</v>
      </c>
    </row>
    <row r="4456" spans="1:8" x14ac:dyDescent="0.3">
      <c r="A4456">
        <v>3927356</v>
      </c>
      <c r="B4456">
        <v>11323.559999999998</v>
      </c>
      <c r="C4456">
        <v>43</v>
      </c>
      <c r="D4456">
        <v>-23.537875499999998</v>
      </c>
      <c r="E4456">
        <v>-46.826027799999999</v>
      </c>
      <c r="F4456" t="s">
        <v>9418</v>
      </c>
      <c r="G4456">
        <v>3927356</v>
      </c>
      <c r="H4456" t="s">
        <v>9895</v>
      </c>
    </row>
    <row r="4457" spans="1:8" x14ac:dyDescent="0.3">
      <c r="A4457">
        <v>3928324</v>
      </c>
      <c r="B4457">
        <v>13411.199999999995</v>
      </c>
      <c r="C4457">
        <v>36</v>
      </c>
      <c r="D4457">
        <v>-21.597848599999999</v>
      </c>
      <c r="E4457">
        <v>-48.3680746</v>
      </c>
      <c r="F4457" t="s">
        <v>9418</v>
      </c>
      <c r="G4457">
        <v>3928324</v>
      </c>
      <c r="H4457" t="s">
        <v>9551</v>
      </c>
    </row>
    <row r="4458" spans="1:8" x14ac:dyDescent="0.3">
      <c r="A4458">
        <v>3929903</v>
      </c>
      <c r="B4458">
        <v>33143.249999999993</v>
      </c>
      <c r="C4458">
        <v>103</v>
      </c>
      <c r="D4458">
        <v>-21.1852087</v>
      </c>
      <c r="E4458">
        <v>-47.8202547</v>
      </c>
      <c r="F4458" t="s">
        <v>9418</v>
      </c>
      <c r="G4458">
        <v>3929903</v>
      </c>
      <c r="H4458" t="s">
        <v>9573</v>
      </c>
    </row>
    <row r="4459" spans="1:8" x14ac:dyDescent="0.3">
      <c r="A4459">
        <v>3932026</v>
      </c>
      <c r="B4459">
        <v>31787.049999999992</v>
      </c>
      <c r="C4459">
        <v>96</v>
      </c>
      <c r="D4459">
        <v>-21.150259800000001</v>
      </c>
      <c r="E4459">
        <v>-47.822637700000001</v>
      </c>
      <c r="F4459" t="s">
        <v>9418</v>
      </c>
      <c r="G4459">
        <v>3932026</v>
      </c>
      <c r="H4459" t="s">
        <v>9573</v>
      </c>
    </row>
    <row r="4460" spans="1:8" x14ac:dyDescent="0.3">
      <c r="A4460">
        <v>3932985</v>
      </c>
      <c r="B4460">
        <v>9632.2299999999977</v>
      </c>
      <c r="C4460">
        <v>30</v>
      </c>
      <c r="D4460">
        <v>-16.708668400000001</v>
      </c>
      <c r="E4460">
        <v>-49.274451399999997</v>
      </c>
      <c r="F4460" t="s">
        <v>9418</v>
      </c>
      <c r="G4460">
        <v>3932985</v>
      </c>
      <c r="H4460" t="s">
        <v>9489</v>
      </c>
    </row>
    <row r="4461" spans="1:8" x14ac:dyDescent="0.3">
      <c r="A4461">
        <v>3932988</v>
      </c>
      <c r="B4461">
        <v>7734.8799999999992</v>
      </c>
      <c r="C4461">
        <v>29</v>
      </c>
      <c r="D4461">
        <v>-16.672685000000001</v>
      </c>
      <c r="E4461">
        <v>-49.251002999999997</v>
      </c>
      <c r="F4461" t="s">
        <v>9418</v>
      </c>
      <c r="G4461">
        <v>3932988</v>
      </c>
      <c r="H4461" t="s">
        <v>9489</v>
      </c>
    </row>
    <row r="4462" spans="1:8" x14ac:dyDescent="0.3">
      <c r="A4462">
        <v>3933011</v>
      </c>
      <c r="B4462">
        <v>4386.43</v>
      </c>
      <c r="C4462">
        <v>23</v>
      </c>
      <c r="D4462">
        <v>-16.7879817</v>
      </c>
      <c r="E4462">
        <v>-49.281608200000001</v>
      </c>
      <c r="F4462" t="s">
        <v>9418</v>
      </c>
      <c r="G4462">
        <v>3933011</v>
      </c>
      <c r="H4462" t="s">
        <v>9489</v>
      </c>
    </row>
    <row r="4463" spans="1:8" x14ac:dyDescent="0.3">
      <c r="A4463">
        <v>3933012</v>
      </c>
      <c r="B4463">
        <v>5379.9800000000005</v>
      </c>
      <c r="C4463">
        <v>22</v>
      </c>
      <c r="D4463">
        <v>-16.652202200000001</v>
      </c>
      <c r="E4463">
        <v>-49.331614899999998</v>
      </c>
      <c r="F4463" t="s">
        <v>9418</v>
      </c>
      <c r="G4463">
        <v>3933012</v>
      </c>
      <c r="H4463" t="s">
        <v>9489</v>
      </c>
    </row>
    <row r="4464" spans="1:8" x14ac:dyDescent="0.3">
      <c r="A4464">
        <v>3933015</v>
      </c>
      <c r="B4464">
        <v>4630.01</v>
      </c>
      <c r="C4464">
        <v>16</v>
      </c>
      <c r="D4464">
        <v>-16.731953000000001</v>
      </c>
      <c r="E4464">
        <v>-49.3077823</v>
      </c>
      <c r="F4464" t="s">
        <v>9418</v>
      </c>
      <c r="G4464">
        <v>3933015</v>
      </c>
      <c r="H4464" t="s">
        <v>9489</v>
      </c>
    </row>
    <row r="4465" spans="1:8" x14ac:dyDescent="0.3">
      <c r="A4465">
        <v>3933018</v>
      </c>
      <c r="B4465">
        <v>5808.1800000000012</v>
      </c>
      <c r="C4465">
        <v>24</v>
      </c>
      <c r="D4465">
        <v>-16.685624499999999</v>
      </c>
      <c r="E4465">
        <v>-49.296249499999902</v>
      </c>
      <c r="F4465" t="s">
        <v>9418</v>
      </c>
      <c r="G4465">
        <v>3933018</v>
      </c>
      <c r="H4465" t="s">
        <v>9489</v>
      </c>
    </row>
    <row r="4466" spans="1:8" x14ac:dyDescent="0.3">
      <c r="A4466">
        <v>3933022</v>
      </c>
      <c r="B4466">
        <v>5386.28</v>
      </c>
      <c r="C4466">
        <v>16</v>
      </c>
      <c r="D4466">
        <v>-16.703200800000001</v>
      </c>
      <c r="E4466">
        <v>-49.2679203</v>
      </c>
      <c r="F4466" t="s">
        <v>9418</v>
      </c>
      <c r="G4466">
        <v>3933022</v>
      </c>
      <c r="H4466" t="s">
        <v>9489</v>
      </c>
    </row>
    <row r="4467" spans="1:8" x14ac:dyDescent="0.3">
      <c r="A4467">
        <v>3933023</v>
      </c>
      <c r="B4467">
        <v>5699.9299999999994</v>
      </c>
      <c r="C4467">
        <v>21</v>
      </c>
      <c r="D4467">
        <v>-16.652193100000002</v>
      </c>
      <c r="E4467">
        <v>-49.254300699999902</v>
      </c>
      <c r="F4467" t="s">
        <v>9418</v>
      </c>
      <c r="G4467">
        <v>3933023</v>
      </c>
      <c r="H4467" t="s">
        <v>9489</v>
      </c>
    </row>
    <row r="4468" spans="1:8" x14ac:dyDescent="0.3">
      <c r="A4468">
        <v>3933025</v>
      </c>
      <c r="B4468">
        <v>4630.5300000000007</v>
      </c>
      <c r="C4468">
        <v>23</v>
      </c>
      <c r="D4468">
        <v>-16.7417765</v>
      </c>
      <c r="E4468">
        <v>-49.276685899999997</v>
      </c>
      <c r="F4468" t="s">
        <v>9418</v>
      </c>
      <c r="G4468">
        <v>3933025</v>
      </c>
      <c r="H4468" t="s">
        <v>9489</v>
      </c>
    </row>
    <row r="4469" spans="1:8" x14ac:dyDescent="0.3">
      <c r="A4469">
        <v>3933028</v>
      </c>
      <c r="B4469">
        <v>6944.3899999999994</v>
      </c>
      <c r="C4469">
        <v>24</v>
      </c>
      <c r="D4469">
        <v>-16.731445099999998</v>
      </c>
      <c r="E4469">
        <v>-49.233057199999998</v>
      </c>
      <c r="F4469" t="s">
        <v>9418</v>
      </c>
      <c r="G4469">
        <v>3933028</v>
      </c>
      <c r="H4469" t="s">
        <v>9489</v>
      </c>
    </row>
    <row r="4470" spans="1:8" x14ac:dyDescent="0.3">
      <c r="A4470">
        <v>3933029</v>
      </c>
      <c r="B4470">
        <v>4537.8900000000003</v>
      </c>
      <c r="C4470">
        <v>18</v>
      </c>
      <c r="D4470">
        <v>-16.697514900000002</v>
      </c>
      <c r="E4470">
        <v>-49.314396899999998</v>
      </c>
      <c r="F4470" t="s">
        <v>9418</v>
      </c>
      <c r="G4470">
        <v>3933029</v>
      </c>
      <c r="H4470" t="s">
        <v>9489</v>
      </c>
    </row>
    <row r="4471" spans="1:8" x14ac:dyDescent="0.3">
      <c r="A4471">
        <v>3933033</v>
      </c>
      <c r="B4471">
        <v>3204.5399999999995</v>
      </c>
      <c r="C4471">
        <v>15</v>
      </c>
      <c r="D4471">
        <v>-16.765749499999998</v>
      </c>
      <c r="E4471">
        <v>-49.320734999999999</v>
      </c>
      <c r="F4471" t="s">
        <v>9418</v>
      </c>
      <c r="G4471">
        <v>3933033</v>
      </c>
      <c r="H4471" t="s">
        <v>9489</v>
      </c>
    </row>
    <row r="4472" spans="1:8" x14ac:dyDescent="0.3">
      <c r="A4472">
        <v>3933034</v>
      </c>
      <c r="B4472">
        <v>8635.7400000000016</v>
      </c>
      <c r="C4472">
        <v>28</v>
      </c>
      <c r="D4472">
        <v>-16.655552400000001</v>
      </c>
      <c r="E4472">
        <v>-49.178294899999997</v>
      </c>
      <c r="F4472" t="s">
        <v>9418</v>
      </c>
      <c r="G4472">
        <v>3933034</v>
      </c>
      <c r="H4472" t="s">
        <v>9489</v>
      </c>
    </row>
    <row r="4473" spans="1:8" x14ac:dyDescent="0.3">
      <c r="A4473">
        <v>3933037</v>
      </c>
      <c r="B4473">
        <v>5956.4300000000012</v>
      </c>
      <c r="C4473">
        <v>21</v>
      </c>
      <c r="D4473">
        <v>-16.628338400000001</v>
      </c>
      <c r="E4473">
        <v>-49.326969299999902</v>
      </c>
      <c r="F4473" t="s">
        <v>9418</v>
      </c>
      <c r="G4473">
        <v>3933037</v>
      </c>
      <c r="H4473" t="s">
        <v>9489</v>
      </c>
    </row>
    <row r="4474" spans="1:8" x14ac:dyDescent="0.3">
      <c r="A4474">
        <v>3937623</v>
      </c>
      <c r="B4474">
        <v>2169.0099999999998</v>
      </c>
      <c r="C4474">
        <v>18</v>
      </c>
      <c r="D4474">
        <v>-23.554991999999999</v>
      </c>
      <c r="E4474">
        <v>-46.6853774</v>
      </c>
      <c r="F4474" t="s">
        <v>9418</v>
      </c>
      <c r="G4474">
        <v>3937623</v>
      </c>
      <c r="H4474" t="s">
        <v>9535</v>
      </c>
    </row>
    <row r="4475" spans="1:8" x14ac:dyDescent="0.3">
      <c r="A4475">
        <v>3938740</v>
      </c>
      <c r="B4475">
        <v>23407.309999999998</v>
      </c>
      <c r="C4475">
        <v>87</v>
      </c>
      <c r="D4475">
        <v>-21.601635900000002</v>
      </c>
      <c r="E4475">
        <v>-48.361891700000001</v>
      </c>
      <c r="F4475" t="s">
        <v>9418</v>
      </c>
      <c r="G4475">
        <v>3938740</v>
      </c>
      <c r="H4475" t="s">
        <v>9573</v>
      </c>
    </row>
    <row r="4476" spans="1:8" x14ac:dyDescent="0.3">
      <c r="A4476">
        <v>3942190</v>
      </c>
      <c r="B4476">
        <v>137307.48999999996</v>
      </c>
      <c r="C4476">
        <v>201</v>
      </c>
      <c r="D4476">
        <v>-3.8190892000000001</v>
      </c>
      <c r="E4476">
        <v>-38.541372299999999</v>
      </c>
      <c r="F4476" t="s">
        <v>9418</v>
      </c>
      <c r="G4476">
        <v>3942190</v>
      </c>
      <c r="H4476" t="s">
        <v>9898</v>
      </c>
    </row>
    <row r="4477" spans="1:8" x14ac:dyDescent="0.3">
      <c r="A4477">
        <v>3943775</v>
      </c>
      <c r="B4477">
        <v>1858.6100000000004</v>
      </c>
      <c r="C4477">
        <v>49</v>
      </c>
      <c r="D4477">
        <v>-23.190746600000001</v>
      </c>
      <c r="E4477">
        <v>-46.8590892</v>
      </c>
      <c r="F4477" t="s">
        <v>9418</v>
      </c>
      <c r="G4477">
        <v>3943775</v>
      </c>
      <c r="H4477" t="s">
        <v>9899</v>
      </c>
    </row>
    <row r="4478" spans="1:8" x14ac:dyDescent="0.3">
      <c r="A4478">
        <v>3947144</v>
      </c>
      <c r="B4478">
        <v>56246.840000000004</v>
      </c>
      <c r="C4478">
        <v>112</v>
      </c>
      <c r="D4478">
        <v>-30.011962700000002</v>
      </c>
      <c r="E4478">
        <v>-51.160788099999998</v>
      </c>
      <c r="F4478" t="s">
        <v>9418</v>
      </c>
      <c r="G4478">
        <v>3947144</v>
      </c>
      <c r="H4478" t="s">
        <v>9584</v>
      </c>
    </row>
    <row r="4479" spans="1:8" x14ac:dyDescent="0.3">
      <c r="A4479">
        <v>3951959</v>
      </c>
      <c r="B4479">
        <v>24796.400000000001</v>
      </c>
      <c r="C4479">
        <v>86</v>
      </c>
      <c r="D4479">
        <v>-21.251385599999999</v>
      </c>
      <c r="E4479">
        <v>-48.330817600000003</v>
      </c>
      <c r="F4479" t="s">
        <v>9418</v>
      </c>
      <c r="G4479">
        <v>3951959</v>
      </c>
      <c r="H4479" t="s">
        <v>9573</v>
      </c>
    </row>
    <row r="4480" spans="1:8" x14ac:dyDescent="0.3">
      <c r="A4480">
        <v>3954361</v>
      </c>
      <c r="B4480">
        <v>6394.05</v>
      </c>
      <c r="C4480">
        <v>22</v>
      </c>
      <c r="D4480">
        <v>-22.022430799999999</v>
      </c>
      <c r="E4480">
        <v>-47.890043899999903</v>
      </c>
      <c r="F4480" t="s">
        <v>9418</v>
      </c>
      <c r="G4480">
        <v>3954361</v>
      </c>
      <c r="H4480" t="s">
        <v>9556</v>
      </c>
    </row>
    <row r="4481" spans="1:8" x14ac:dyDescent="0.3">
      <c r="A4481">
        <v>3956709</v>
      </c>
      <c r="B4481">
        <v>26849.950000000004</v>
      </c>
      <c r="C4481">
        <v>97</v>
      </c>
      <c r="D4481">
        <v>-21.173859199999999</v>
      </c>
      <c r="E4481">
        <v>-47.795085899999997</v>
      </c>
      <c r="F4481" t="s">
        <v>9418</v>
      </c>
      <c r="G4481">
        <v>3956709</v>
      </c>
      <c r="H4481" t="s">
        <v>9573</v>
      </c>
    </row>
    <row r="4482" spans="1:8" x14ac:dyDescent="0.3">
      <c r="A4482">
        <v>3959190</v>
      </c>
      <c r="B4482">
        <v>1803.0599999999997</v>
      </c>
      <c r="C4482">
        <v>14</v>
      </c>
      <c r="D4482">
        <v>-29.960710200000001</v>
      </c>
      <c r="E4482">
        <v>-51.177676299999902</v>
      </c>
      <c r="F4482" t="s">
        <v>9418</v>
      </c>
      <c r="G4482">
        <v>3959190</v>
      </c>
      <c r="H4482" t="s">
        <v>9645</v>
      </c>
    </row>
    <row r="4483" spans="1:8" x14ac:dyDescent="0.3">
      <c r="A4483">
        <v>3963269</v>
      </c>
      <c r="B4483">
        <v>102786.75000000001</v>
      </c>
      <c r="C4483">
        <v>69</v>
      </c>
      <c r="D4483">
        <v>-10.927930099999999</v>
      </c>
      <c r="E4483">
        <v>-37.080866700000001</v>
      </c>
      <c r="F4483" t="s">
        <v>9418</v>
      </c>
      <c r="G4483">
        <v>3963269</v>
      </c>
      <c r="H4483" t="s">
        <v>9738</v>
      </c>
    </row>
    <row r="4484" spans="1:8" x14ac:dyDescent="0.3">
      <c r="A4484">
        <v>3965425</v>
      </c>
      <c r="B4484">
        <v>138091.59999999998</v>
      </c>
      <c r="C4484">
        <v>46</v>
      </c>
      <c r="D4484">
        <v>-16.011118</v>
      </c>
      <c r="E4484">
        <v>-48.056543699999999</v>
      </c>
      <c r="F4484" t="s">
        <v>9418</v>
      </c>
      <c r="G4484">
        <v>3965425</v>
      </c>
      <c r="H4484" t="s">
        <v>151</v>
      </c>
    </row>
    <row r="4485" spans="1:8" x14ac:dyDescent="0.3">
      <c r="A4485">
        <v>3966154</v>
      </c>
      <c r="B4485">
        <v>67139.900000000009</v>
      </c>
      <c r="C4485">
        <v>24</v>
      </c>
      <c r="D4485">
        <v>-22.682910100000001</v>
      </c>
      <c r="E4485">
        <v>-43.293038099999997</v>
      </c>
      <c r="F4485" t="s">
        <v>9418</v>
      </c>
      <c r="G4485">
        <v>3966154</v>
      </c>
      <c r="H4485" t="s">
        <v>9900</v>
      </c>
    </row>
    <row r="4486" spans="1:8" x14ac:dyDescent="0.3">
      <c r="A4486">
        <v>3972988</v>
      </c>
      <c r="B4486">
        <v>61760.529999999992</v>
      </c>
      <c r="C4486">
        <v>71</v>
      </c>
      <c r="D4486">
        <v>-3.0027740999999999</v>
      </c>
      <c r="E4486">
        <v>-59.982495100000001</v>
      </c>
      <c r="F4486" t="s">
        <v>9418</v>
      </c>
      <c r="G4486">
        <v>3972988</v>
      </c>
      <c r="H4486" t="s">
        <v>9619</v>
      </c>
    </row>
    <row r="4487" spans="1:8" x14ac:dyDescent="0.3">
      <c r="A4487">
        <v>3978696</v>
      </c>
      <c r="B4487">
        <v>46752.9</v>
      </c>
      <c r="C4487">
        <v>101</v>
      </c>
      <c r="D4487">
        <v>-22.0315297</v>
      </c>
      <c r="E4487">
        <v>-47.891580400000002</v>
      </c>
      <c r="F4487" t="s">
        <v>9418</v>
      </c>
      <c r="G4487">
        <v>3978696</v>
      </c>
      <c r="H4487" t="s">
        <v>9573</v>
      </c>
    </row>
    <row r="4488" spans="1:8" x14ac:dyDescent="0.3">
      <c r="A4488">
        <v>3980209</v>
      </c>
      <c r="B4488">
        <v>37156.909999999989</v>
      </c>
      <c r="C4488">
        <v>74</v>
      </c>
      <c r="D4488">
        <v>-3.8367792000000001</v>
      </c>
      <c r="E4488">
        <v>-38.591434399999997</v>
      </c>
      <c r="F4488" t="s">
        <v>9418</v>
      </c>
      <c r="G4488">
        <v>3980209</v>
      </c>
      <c r="H4488" t="s">
        <v>9901</v>
      </c>
    </row>
    <row r="4489" spans="1:8" x14ac:dyDescent="0.3">
      <c r="A4489">
        <v>3981555</v>
      </c>
      <c r="B4489">
        <v>34541.37999999999</v>
      </c>
      <c r="C4489">
        <v>86</v>
      </c>
      <c r="D4489">
        <v>-23.219933699999999</v>
      </c>
      <c r="E4489">
        <v>-46.840503299999902</v>
      </c>
      <c r="F4489" t="s">
        <v>9418</v>
      </c>
      <c r="G4489">
        <v>3981555</v>
      </c>
      <c r="H4489" t="s">
        <v>9523</v>
      </c>
    </row>
    <row r="4490" spans="1:8" x14ac:dyDescent="0.3">
      <c r="A4490">
        <v>3987862</v>
      </c>
      <c r="B4490">
        <v>17421.310000000001</v>
      </c>
      <c r="C4490">
        <v>41</v>
      </c>
      <c r="D4490">
        <v>-23.665498800000002</v>
      </c>
      <c r="E4490">
        <v>-46.431725200000002</v>
      </c>
      <c r="F4490" t="s">
        <v>9418</v>
      </c>
      <c r="G4490">
        <v>3987862</v>
      </c>
      <c r="H4490" t="s">
        <v>9902</v>
      </c>
    </row>
    <row r="4491" spans="1:8" x14ac:dyDescent="0.3">
      <c r="A4491">
        <v>3987863</v>
      </c>
      <c r="B4491">
        <v>13698.629999999997</v>
      </c>
      <c r="C4491">
        <v>49</v>
      </c>
      <c r="D4491">
        <v>-23.486534500000001</v>
      </c>
      <c r="E4491">
        <v>-46.479475999999998</v>
      </c>
      <c r="F4491" t="s">
        <v>9418</v>
      </c>
      <c r="G4491">
        <v>3987863</v>
      </c>
      <c r="H4491" t="s">
        <v>9903</v>
      </c>
    </row>
    <row r="4492" spans="1:8" x14ac:dyDescent="0.3">
      <c r="A4492">
        <v>3997025</v>
      </c>
      <c r="B4492">
        <v>58461.680000000015</v>
      </c>
      <c r="C4492">
        <v>104</v>
      </c>
      <c r="D4492">
        <v>-21.7631242</v>
      </c>
      <c r="E4492">
        <v>-48.163875699999998</v>
      </c>
      <c r="F4492" t="s">
        <v>9418</v>
      </c>
      <c r="G4492">
        <v>3997025</v>
      </c>
      <c r="H4492" t="s">
        <v>9573</v>
      </c>
    </row>
    <row r="4493" spans="1:8" x14ac:dyDescent="0.3">
      <c r="A4493">
        <v>3998443</v>
      </c>
      <c r="B4493">
        <v>3.83</v>
      </c>
      <c r="C4493">
        <v>1</v>
      </c>
      <c r="D4493">
        <v>-23.5582551</v>
      </c>
      <c r="E4493">
        <v>-46.673809599999998</v>
      </c>
      <c r="F4493" t="s">
        <v>9418</v>
      </c>
      <c r="G4493">
        <v>3998443</v>
      </c>
      <c r="H4493" t="s">
        <v>9904</v>
      </c>
    </row>
    <row r="4494" spans="1:8" x14ac:dyDescent="0.3">
      <c r="A4494">
        <v>3998787</v>
      </c>
      <c r="B4494">
        <v>7378.74</v>
      </c>
      <c r="C4494">
        <v>30</v>
      </c>
      <c r="D4494">
        <v>-23.490449699999999</v>
      </c>
      <c r="E4494">
        <v>-46.8844487</v>
      </c>
      <c r="F4494" t="s">
        <v>9418</v>
      </c>
      <c r="G4494">
        <v>3998787</v>
      </c>
      <c r="H4494" t="s">
        <v>9505</v>
      </c>
    </row>
    <row r="4495" spans="1:8" x14ac:dyDescent="0.3">
      <c r="A4495">
        <v>3999596</v>
      </c>
      <c r="B4495">
        <v>23492.19999999999</v>
      </c>
      <c r="C4495">
        <v>50</v>
      </c>
      <c r="D4495">
        <v>-23.5413639</v>
      </c>
      <c r="E4495">
        <v>-46.3650789</v>
      </c>
      <c r="F4495" t="s">
        <v>9418</v>
      </c>
      <c r="G4495">
        <v>3999596</v>
      </c>
      <c r="H4495" t="s">
        <v>9541</v>
      </c>
    </row>
    <row r="4496" spans="1:8" x14ac:dyDescent="0.3">
      <c r="A4496">
        <v>4000937</v>
      </c>
      <c r="B4496">
        <v>17744.620000000003</v>
      </c>
      <c r="C4496">
        <v>58</v>
      </c>
      <c r="D4496">
        <v>-23.120086400000002</v>
      </c>
      <c r="E4496">
        <v>-45.713075400000001</v>
      </c>
      <c r="F4496" t="s">
        <v>9418</v>
      </c>
      <c r="G4496">
        <v>4000937</v>
      </c>
      <c r="H4496" t="s">
        <v>9905</v>
      </c>
    </row>
    <row r="4497" spans="1:8" x14ac:dyDescent="0.3">
      <c r="A4497">
        <v>4002066</v>
      </c>
      <c r="B4497">
        <v>768.11</v>
      </c>
      <c r="C4497">
        <v>17</v>
      </c>
      <c r="D4497">
        <v>-23.605622199999999</v>
      </c>
      <c r="E4497">
        <v>-46.664690100000001</v>
      </c>
      <c r="F4497" t="s">
        <v>9418</v>
      </c>
      <c r="G4497">
        <v>4002066</v>
      </c>
      <c r="H4497" t="s">
        <v>9906</v>
      </c>
    </row>
    <row r="4498" spans="1:8" x14ac:dyDescent="0.3">
      <c r="A4498">
        <v>4002444</v>
      </c>
      <c r="B4498">
        <v>737.25</v>
      </c>
      <c r="C4498">
        <v>3</v>
      </c>
      <c r="D4498">
        <v>-23.5337082</v>
      </c>
      <c r="E4498">
        <v>-46.198364499999997</v>
      </c>
      <c r="F4498" t="s">
        <v>9418</v>
      </c>
      <c r="G4498">
        <v>4002444</v>
      </c>
      <c r="H4498" t="s">
        <v>9907</v>
      </c>
    </row>
    <row r="4499" spans="1:8" x14ac:dyDescent="0.3">
      <c r="A4499">
        <v>4002618</v>
      </c>
      <c r="B4499">
        <v>37715.9</v>
      </c>
      <c r="C4499">
        <v>77</v>
      </c>
      <c r="D4499">
        <v>-29.705260800000001</v>
      </c>
      <c r="E4499">
        <v>-53.7355193</v>
      </c>
      <c r="F4499" t="s">
        <v>9418</v>
      </c>
      <c r="G4499">
        <v>4002618</v>
      </c>
      <c r="H4499" t="s">
        <v>75</v>
      </c>
    </row>
    <row r="4500" spans="1:8" x14ac:dyDescent="0.3">
      <c r="A4500">
        <v>4006397</v>
      </c>
      <c r="B4500">
        <v>1942.65</v>
      </c>
      <c r="C4500">
        <v>20</v>
      </c>
      <c r="D4500">
        <v>-29.996892299999999</v>
      </c>
      <c r="E4500">
        <v>-51.0645886</v>
      </c>
      <c r="F4500" t="s">
        <v>9418</v>
      </c>
      <c r="G4500">
        <v>4006397</v>
      </c>
      <c r="H4500" t="s">
        <v>9645</v>
      </c>
    </row>
    <row r="4501" spans="1:8" x14ac:dyDescent="0.3">
      <c r="A4501">
        <v>4009083</v>
      </c>
      <c r="B4501">
        <v>7309.0999999999967</v>
      </c>
      <c r="C4501">
        <v>23</v>
      </c>
      <c r="D4501">
        <v>-16.697790999999999</v>
      </c>
      <c r="E4501">
        <v>-49.215912199999998</v>
      </c>
      <c r="F4501" t="s">
        <v>9418</v>
      </c>
      <c r="G4501">
        <v>4009083</v>
      </c>
      <c r="H4501" t="s">
        <v>9489</v>
      </c>
    </row>
    <row r="4502" spans="1:8" x14ac:dyDescent="0.3">
      <c r="A4502">
        <v>4010580</v>
      </c>
      <c r="B4502">
        <v>6693.829999999999</v>
      </c>
      <c r="C4502">
        <v>32</v>
      </c>
      <c r="D4502">
        <v>-20.525754800000001</v>
      </c>
      <c r="E4502">
        <v>-47.368757000000002</v>
      </c>
      <c r="F4502" t="s">
        <v>9418</v>
      </c>
      <c r="G4502">
        <v>4010580</v>
      </c>
      <c r="H4502" t="s">
        <v>9908</v>
      </c>
    </row>
    <row r="4503" spans="1:8" x14ac:dyDescent="0.3">
      <c r="A4503">
        <v>4013456</v>
      </c>
      <c r="B4503">
        <v>2538.67</v>
      </c>
      <c r="C4503">
        <v>28</v>
      </c>
      <c r="D4503">
        <v>-23.215305499999999</v>
      </c>
      <c r="E4503">
        <v>-47.968770799999902</v>
      </c>
      <c r="F4503" t="s">
        <v>9418</v>
      </c>
      <c r="G4503">
        <v>4013456</v>
      </c>
      <c r="H4503" t="s">
        <v>9909</v>
      </c>
    </row>
    <row r="4504" spans="1:8" x14ac:dyDescent="0.3">
      <c r="A4504">
        <v>4013581</v>
      </c>
      <c r="B4504">
        <v>15478.949999999997</v>
      </c>
      <c r="C4504">
        <v>56</v>
      </c>
      <c r="D4504">
        <v>-23.407253999999998</v>
      </c>
      <c r="E4504">
        <v>-46.876987</v>
      </c>
      <c r="F4504" t="s">
        <v>9418</v>
      </c>
      <c r="G4504">
        <v>4013581</v>
      </c>
      <c r="H4504" t="s">
        <v>8443</v>
      </c>
    </row>
    <row r="4505" spans="1:8" x14ac:dyDescent="0.3">
      <c r="A4505">
        <v>4014580</v>
      </c>
      <c r="B4505">
        <v>9254.470000000003</v>
      </c>
      <c r="C4505">
        <v>40</v>
      </c>
      <c r="D4505">
        <v>-23.565570600000001</v>
      </c>
      <c r="E4505">
        <v>-46.8448359</v>
      </c>
      <c r="F4505" t="s">
        <v>9418</v>
      </c>
      <c r="G4505">
        <v>4014580</v>
      </c>
      <c r="H4505" t="s">
        <v>9910</v>
      </c>
    </row>
    <row r="4506" spans="1:8" x14ac:dyDescent="0.3">
      <c r="A4506">
        <v>4040417</v>
      </c>
      <c r="B4506">
        <v>32635.510000000002</v>
      </c>
      <c r="C4506">
        <v>33</v>
      </c>
      <c r="D4506">
        <v>-9.4383334999999899</v>
      </c>
      <c r="E4506">
        <v>-40.497691099999997</v>
      </c>
      <c r="F4506" t="s">
        <v>9418</v>
      </c>
      <c r="G4506">
        <v>4040417</v>
      </c>
      <c r="H4506" t="s">
        <v>9738</v>
      </c>
    </row>
    <row r="4507" spans="1:8" x14ac:dyDescent="0.3">
      <c r="A4507">
        <v>4041368</v>
      </c>
      <c r="B4507">
        <v>415.19999999999993</v>
      </c>
      <c r="C4507">
        <v>6</v>
      </c>
      <c r="D4507">
        <v>-8.1241488999999998</v>
      </c>
      <c r="E4507">
        <v>-34.911110800000003</v>
      </c>
      <c r="F4507" t="s">
        <v>9418</v>
      </c>
      <c r="G4507">
        <v>4041368</v>
      </c>
      <c r="H4507" t="s">
        <v>9691</v>
      </c>
    </row>
    <row r="4508" spans="1:8" x14ac:dyDescent="0.3">
      <c r="A4508">
        <v>4045559</v>
      </c>
      <c r="B4508">
        <v>6597.1399999999994</v>
      </c>
      <c r="C4508">
        <v>32</v>
      </c>
      <c r="D4508">
        <v>-9.5478462000000004</v>
      </c>
      <c r="E4508">
        <v>-35.732254300000001</v>
      </c>
      <c r="F4508" t="s">
        <v>9418</v>
      </c>
      <c r="G4508">
        <v>4045559</v>
      </c>
      <c r="H4508" t="s">
        <v>9489</v>
      </c>
    </row>
    <row r="4509" spans="1:8" x14ac:dyDescent="0.3">
      <c r="A4509">
        <v>4049597</v>
      </c>
      <c r="B4509">
        <v>3932.5699999999997</v>
      </c>
      <c r="C4509">
        <v>2</v>
      </c>
      <c r="D4509">
        <v>-22.826597400000001</v>
      </c>
      <c r="E4509">
        <v>-43.015967699999997</v>
      </c>
      <c r="F4509" t="s">
        <v>9418</v>
      </c>
      <c r="G4509">
        <v>4049597</v>
      </c>
      <c r="H4509" t="s">
        <v>9485</v>
      </c>
    </row>
    <row r="4510" spans="1:8" x14ac:dyDescent="0.3">
      <c r="A4510">
        <v>4053160</v>
      </c>
      <c r="B4510">
        <v>30.639999999999993</v>
      </c>
      <c r="C4510">
        <v>7</v>
      </c>
      <c r="D4510">
        <v>-23.569208100000001</v>
      </c>
      <c r="E4510">
        <v>-46.6917276</v>
      </c>
      <c r="F4510" t="s">
        <v>9418</v>
      </c>
      <c r="G4510">
        <v>4053160</v>
      </c>
      <c r="H4510" t="s">
        <v>9911</v>
      </c>
    </row>
    <row r="4511" spans="1:8" x14ac:dyDescent="0.3">
      <c r="A4511">
        <v>4054765</v>
      </c>
      <c r="B4511">
        <v>17.559999999999999</v>
      </c>
      <c r="C4511">
        <v>1</v>
      </c>
      <c r="D4511">
        <v>-23.479897099999999</v>
      </c>
      <c r="E4511">
        <v>-46.579806300000001</v>
      </c>
      <c r="F4511" t="s">
        <v>9418</v>
      </c>
      <c r="G4511">
        <v>4054765</v>
      </c>
      <c r="H4511" t="s">
        <v>9514</v>
      </c>
    </row>
    <row r="4512" spans="1:8" x14ac:dyDescent="0.3">
      <c r="A4512">
        <v>4055252</v>
      </c>
      <c r="B4512">
        <v>6086.4600000000009</v>
      </c>
      <c r="C4512">
        <v>12</v>
      </c>
      <c r="D4512">
        <v>-22.038615499999999</v>
      </c>
      <c r="E4512">
        <v>-47.860051200000001</v>
      </c>
      <c r="F4512" t="s">
        <v>9418</v>
      </c>
      <c r="G4512">
        <v>4055252</v>
      </c>
      <c r="H4512" t="s">
        <v>7570</v>
      </c>
    </row>
    <row r="4513" spans="1:8" x14ac:dyDescent="0.3">
      <c r="A4513">
        <v>4056869</v>
      </c>
      <c r="B4513">
        <v>10545.83</v>
      </c>
      <c r="C4513">
        <v>21</v>
      </c>
      <c r="D4513">
        <v>-23.116792499999999</v>
      </c>
      <c r="E4513">
        <v>-46.570684700000001</v>
      </c>
      <c r="F4513" t="s">
        <v>9418</v>
      </c>
      <c r="G4513">
        <v>4056869</v>
      </c>
      <c r="H4513" t="s">
        <v>9912</v>
      </c>
    </row>
    <row r="4514" spans="1:8" x14ac:dyDescent="0.3">
      <c r="A4514">
        <v>4058053</v>
      </c>
      <c r="B4514">
        <v>18022.960000000003</v>
      </c>
      <c r="C4514">
        <v>88</v>
      </c>
      <c r="D4514">
        <v>-8.1881138</v>
      </c>
      <c r="E4514">
        <v>-34.921563999999996</v>
      </c>
      <c r="F4514" t="s">
        <v>9418</v>
      </c>
      <c r="G4514">
        <v>4058053</v>
      </c>
      <c r="H4514" t="s">
        <v>9514</v>
      </c>
    </row>
    <row r="4515" spans="1:8" x14ac:dyDescent="0.3">
      <c r="A4515">
        <v>4062605</v>
      </c>
      <c r="B4515">
        <v>26097.96</v>
      </c>
      <c r="C4515">
        <v>92</v>
      </c>
      <c r="D4515">
        <v>-21.255917799999999</v>
      </c>
      <c r="E4515">
        <v>-48.323143700000003</v>
      </c>
      <c r="F4515" t="s">
        <v>9418</v>
      </c>
      <c r="G4515">
        <v>4062605</v>
      </c>
      <c r="H4515" t="s">
        <v>9573</v>
      </c>
    </row>
    <row r="4516" spans="1:8" x14ac:dyDescent="0.3">
      <c r="A4516">
        <v>4063279</v>
      </c>
      <c r="B4516">
        <v>815.28</v>
      </c>
      <c r="C4516">
        <v>6</v>
      </c>
      <c r="D4516">
        <v>-18.931330800000001</v>
      </c>
      <c r="E4516">
        <v>-48.227889500000003</v>
      </c>
      <c r="F4516" t="s">
        <v>9418</v>
      </c>
      <c r="G4516">
        <v>4063279</v>
      </c>
      <c r="H4516" t="s">
        <v>9913</v>
      </c>
    </row>
    <row r="4517" spans="1:8" x14ac:dyDescent="0.3">
      <c r="A4517">
        <v>4068925</v>
      </c>
      <c r="B4517">
        <v>3754.63</v>
      </c>
      <c r="C4517">
        <v>12</v>
      </c>
      <c r="D4517">
        <v>-16.3175159</v>
      </c>
      <c r="E4517">
        <v>-48.957951999999999</v>
      </c>
      <c r="F4517" t="s">
        <v>9418</v>
      </c>
      <c r="G4517">
        <v>4068925</v>
      </c>
      <c r="H4517" t="s">
        <v>9914</v>
      </c>
    </row>
    <row r="4518" spans="1:8" x14ac:dyDescent="0.3">
      <c r="A4518">
        <v>4069343</v>
      </c>
      <c r="B4518">
        <v>10086.519999999999</v>
      </c>
      <c r="C4518">
        <v>42</v>
      </c>
      <c r="D4518">
        <v>-8.0852871999999998</v>
      </c>
      <c r="E4518">
        <v>-34.889165900000002</v>
      </c>
      <c r="F4518" t="s">
        <v>9418</v>
      </c>
      <c r="G4518">
        <v>4069343</v>
      </c>
      <c r="H4518" t="s">
        <v>9915</v>
      </c>
    </row>
    <row r="4519" spans="1:8" x14ac:dyDescent="0.3">
      <c r="A4519">
        <v>4071431</v>
      </c>
      <c r="B4519">
        <v>7033.09</v>
      </c>
      <c r="C4519">
        <v>19</v>
      </c>
      <c r="D4519">
        <v>-16.684838200000002</v>
      </c>
      <c r="E4519">
        <v>-49.104762099999903</v>
      </c>
      <c r="F4519" t="s">
        <v>9418</v>
      </c>
      <c r="G4519">
        <v>4071431</v>
      </c>
      <c r="H4519" t="s">
        <v>9489</v>
      </c>
    </row>
    <row r="4520" spans="1:8" x14ac:dyDescent="0.3">
      <c r="A4520">
        <v>4072096</v>
      </c>
      <c r="B4520">
        <v>302.57</v>
      </c>
      <c r="C4520">
        <v>20</v>
      </c>
      <c r="D4520">
        <v>-23.601382999999998</v>
      </c>
      <c r="E4520">
        <v>-46.661841899999999</v>
      </c>
      <c r="F4520" t="s">
        <v>9418</v>
      </c>
      <c r="G4520">
        <v>4072096</v>
      </c>
      <c r="H4520" t="s">
        <v>9916</v>
      </c>
    </row>
    <row r="4521" spans="1:8" x14ac:dyDescent="0.3">
      <c r="A4521">
        <v>4072295</v>
      </c>
      <c r="B4521">
        <v>3091.45</v>
      </c>
      <c r="C4521">
        <v>1</v>
      </c>
      <c r="D4521" t="s">
        <v>47</v>
      </c>
      <c r="E4521" t="s">
        <v>47</v>
      </c>
      <c r="F4521" t="s">
        <v>9418</v>
      </c>
      <c r="G4521">
        <v>4072295</v>
      </c>
      <c r="H4521" t="s">
        <v>377</v>
      </c>
    </row>
    <row r="4522" spans="1:8" x14ac:dyDescent="0.3">
      <c r="A4522">
        <v>4073760</v>
      </c>
      <c r="B4522">
        <v>40307.019999999997</v>
      </c>
      <c r="C4522">
        <v>85</v>
      </c>
      <c r="D4522">
        <v>-22.772538699999998</v>
      </c>
      <c r="E4522">
        <v>-43.379133000000003</v>
      </c>
      <c r="F4522" t="s">
        <v>9418</v>
      </c>
      <c r="G4522">
        <v>4073760</v>
      </c>
      <c r="H4522" t="s">
        <v>9917</v>
      </c>
    </row>
    <row r="4523" spans="1:8" x14ac:dyDescent="0.3">
      <c r="A4523">
        <v>4079610</v>
      </c>
      <c r="B4523">
        <v>53.61999999999999</v>
      </c>
      <c r="C4523">
        <v>7</v>
      </c>
      <c r="D4523">
        <v>-23.515507499999998</v>
      </c>
      <c r="E4523">
        <v>-46.617976499999997</v>
      </c>
      <c r="F4523" t="s">
        <v>9418</v>
      </c>
      <c r="G4523">
        <v>4079610</v>
      </c>
      <c r="H4523" t="s">
        <v>9918</v>
      </c>
    </row>
    <row r="4524" spans="1:8" x14ac:dyDescent="0.3">
      <c r="A4524">
        <v>4081128</v>
      </c>
      <c r="B4524">
        <v>52380.009999999995</v>
      </c>
      <c r="C4524">
        <v>53</v>
      </c>
      <c r="D4524">
        <v>-23.044646400000001</v>
      </c>
      <c r="E4524">
        <v>-45.563587899999902</v>
      </c>
      <c r="F4524" t="s">
        <v>9418</v>
      </c>
      <c r="G4524">
        <v>4081128</v>
      </c>
      <c r="H4524" t="s">
        <v>75</v>
      </c>
    </row>
    <row r="4525" spans="1:8" x14ac:dyDescent="0.3">
      <c r="A4525">
        <v>4081339</v>
      </c>
      <c r="B4525">
        <v>14514.999999999998</v>
      </c>
      <c r="C4525">
        <v>82</v>
      </c>
      <c r="D4525">
        <v>-22.344476100000001</v>
      </c>
      <c r="E4525">
        <v>-48.794336000000001</v>
      </c>
      <c r="F4525" t="s">
        <v>9418</v>
      </c>
      <c r="G4525">
        <v>4081339</v>
      </c>
      <c r="H4525" t="s">
        <v>9530</v>
      </c>
    </row>
    <row r="4526" spans="1:8" x14ac:dyDescent="0.3">
      <c r="A4526">
        <v>4081817</v>
      </c>
      <c r="B4526">
        <v>55044.069999999992</v>
      </c>
      <c r="C4526">
        <v>69</v>
      </c>
      <c r="D4526">
        <v>-16.7005102</v>
      </c>
      <c r="E4526">
        <v>-49.2853475</v>
      </c>
      <c r="F4526" t="s">
        <v>9418</v>
      </c>
      <c r="G4526">
        <v>4081817</v>
      </c>
      <c r="H4526" t="s">
        <v>9919</v>
      </c>
    </row>
    <row r="4527" spans="1:8" x14ac:dyDescent="0.3">
      <c r="A4527">
        <v>4082153</v>
      </c>
      <c r="B4527">
        <v>1453.19</v>
      </c>
      <c r="C4527">
        <v>10</v>
      </c>
      <c r="D4527">
        <v>-23.633879700000001</v>
      </c>
      <c r="E4527">
        <v>-46.7843874</v>
      </c>
      <c r="F4527" t="s">
        <v>9418</v>
      </c>
      <c r="G4527">
        <v>4082153</v>
      </c>
      <c r="H4527" t="s">
        <v>7175</v>
      </c>
    </row>
    <row r="4528" spans="1:8" x14ac:dyDescent="0.3">
      <c r="A4528">
        <v>4082172</v>
      </c>
      <c r="B4528">
        <v>30577.57</v>
      </c>
      <c r="C4528">
        <v>56</v>
      </c>
      <c r="D4528">
        <v>-23.534244600000001</v>
      </c>
      <c r="E4528">
        <v>-46.399721499999998</v>
      </c>
      <c r="F4528" t="s">
        <v>9418</v>
      </c>
      <c r="G4528">
        <v>4082172</v>
      </c>
      <c r="H4528" t="s">
        <v>9756</v>
      </c>
    </row>
    <row r="4529" spans="1:8" x14ac:dyDescent="0.3">
      <c r="A4529">
        <v>4082183</v>
      </c>
      <c r="B4529">
        <v>25697.239999999994</v>
      </c>
      <c r="C4529">
        <v>58</v>
      </c>
      <c r="D4529">
        <v>-23.967915000000001</v>
      </c>
      <c r="E4529">
        <v>-46.383792900000003</v>
      </c>
      <c r="F4529" t="s">
        <v>9418</v>
      </c>
      <c r="G4529">
        <v>4082183</v>
      </c>
      <c r="H4529" t="s">
        <v>9920</v>
      </c>
    </row>
    <row r="4530" spans="1:8" x14ac:dyDescent="0.3">
      <c r="A4530">
        <v>4082593</v>
      </c>
      <c r="B4530">
        <v>40073.810000000005</v>
      </c>
      <c r="C4530">
        <v>18</v>
      </c>
      <c r="D4530">
        <v>-22.388411099999999</v>
      </c>
      <c r="E4530">
        <v>-47.386196599999998</v>
      </c>
      <c r="F4530" t="s">
        <v>9418</v>
      </c>
      <c r="G4530">
        <v>4082593</v>
      </c>
      <c r="H4530" t="s">
        <v>9400</v>
      </c>
    </row>
    <row r="4531" spans="1:8" x14ac:dyDescent="0.3">
      <c r="A4531">
        <v>4082600</v>
      </c>
      <c r="B4531">
        <v>2491750.7400000012</v>
      </c>
      <c r="C4531">
        <v>178</v>
      </c>
      <c r="D4531">
        <v>-22.808617699999999</v>
      </c>
      <c r="E4531">
        <v>-43.352438900000003</v>
      </c>
      <c r="F4531" t="s">
        <v>9418</v>
      </c>
      <c r="G4531">
        <v>4082600</v>
      </c>
      <c r="H4531" t="s">
        <v>9400</v>
      </c>
    </row>
    <row r="4532" spans="1:8" x14ac:dyDescent="0.3">
      <c r="A4532">
        <v>4083833</v>
      </c>
      <c r="B4532">
        <v>8606.4</v>
      </c>
      <c r="C4532">
        <v>26</v>
      </c>
      <c r="D4532">
        <v>-22.6772864</v>
      </c>
      <c r="E4532">
        <v>-46.992319899999998</v>
      </c>
      <c r="F4532" t="s">
        <v>9418</v>
      </c>
      <c r="G4532">
        <v>4083833</v>
      </c>
      <c r="H4532" t="s">
        <v>9577</v>
      </c>
    </row>
    <row r="4533" spans="1:8" x14ac:dyDescent="0.3">
      <c r="A4533">
        <v>4091012</v>
      </c>
      <c r="B4533">
        <v>35345.17</v>
      </c>
      <c r="C4533">
        <v>26</v>
      </c>
      <c r="D4533">
        <v>-16.6962823</v>
      </c>
      <c r="E4533">
        <v>-43.847146100000003</v>
      </c>
      <c r="F4533" t="s">
        <v>9418</v>
      </c>
      <c r="G4533">
        <v>4091012</v>
      </c>
      <c r="H4533" t="s">
        <v>9921</v>
      </c>
    </row>
    <row r="4534" spans="1:8" x14ac:dyDescent="0.3">
      <c r="A4534">
        <v>4091042</v>
      </c>
      <c r="B4534">
        <v>3951.3</v>
      </c>
      <c r="C4534">
        <v>10</v>
      </c>
      <c r="D4534">
        <v>-22.3254181</v>
      </c>
      <c r="E4534">
        <v>-49.050882600000001</v>
      </c>
      <c r="F4534" t="s">
        <v>9418</v>
      </c>
      <c r="G4534">
        <v>4091042</v>
      </c>
      <c r="H4534" t="s">
        <v>9922</v>
      </c>
    </row>
    <row r="4535" spans="1:8" x14ac:dyDescent="0.3">
      <c r="A4535">
        <v>4095902</v>
      </c>
      <c r="B4535">
        <v>56332.26</v>
      </c>
      <c r="C4535">
        <v>63</v>
      </c>
      <c r="D4535">
        <v>-21.817271300000002</v>
      </c>
      <c r="E4535">
        <v>-48.172538299999999</v>
      </c>
      <c r="F4535" t="s">
        <v>9418</v>
      </c>
      <c r="G4535">
        <v>4095902</v>
      </c>
      <c r="H4535" t="s">
        <v>75</v>
      </c>
    </row>
    <row r="4536" spans="1:8" x14ac:dyDescent="0.3">
      <c r="A4536">
        <v>4095907</v>
      </c>
      <c r="B4536">
        <v>245.82</v>
      </c>
      <c r="C4536">
        <v>1</v>
      </c>
      <c r="D4536">
        <v>-22.518372500000002</v>
      </c>
      <c r="E4536">
        <v>-44.0881337</v>
      </c>
      <c r="F4536" t="s">
        <v>9418</v>
      </c>
      <c r="G4536">
        <v>4095907</v>
      </c>
      <c r="H4536" t="s">
        <v>9420</v>
      </c>
    </row>
    <row r="4537" spans="1:8" x14ac:dyDescent="0.3">
      <c r="A4537">
        <v>4098154</v>
      </c>
      <c r="B4537">
        <v>189441.34000000008</v>
      </c>
      <c r="C4537">
        <v>109</v>
      </c>
      <c r="D4537">
        <v>-22.616444099999999</v>
      </c>
      <c r="E4537">
        <v>-43.180235199999998</v>
      </c>
      <c r="F4537" t="s">
        <v>9418</v>
      </c>
      <c r="G4537">
        <v>4098154</v>
      </c>
      <c r="H4537" t="s">
        <v>9923</v>
      </c>
    </row>
    <row r="4538" spans="1:8" x14ac:dyDescent="0.3">
      <c r="A4538">
        <v>4098162</v>
      </c>
      <c r="B4538">
        <v>28923.609999999997</v>
      </c>
      <c r="C4538">
        <v>59</v>
      </c>
      <c r="D4538">
        <v>-22.7145552</v>
      </c>
      <c r="E4538">
        <v>-43.562210800000003</v>
      </c>
      <c r="F4538" t="s">
        <v>9418</v>
      </c>
      <c r="G4538">
        <v>4098162</v>
      </c>
      <c r="H4538" t="s">
        <v>9924</v>
      </c>
    </row>
    <row r="4539" spans="1:8" x14ac:dyDescent="0.3">
      <c r="A4539">
        <v>4100020</v>
      </c>
      <c r="B4539">
        <v>103110.60999999999</v>
      </c>
      <c r="C4539">
        <v>93</v>
      </c>
      <c r="D4539">
        <v>-9.7332678000000001</v>
      </c>
      <c r="E4539">
        <v>-36.654114300000003</v>
      </c>
      <c r="F4539" t="s">
        <v>9418</v>
      </c>
      <c r="G4539">
        <v>4100020</v>
      </c>
      <c r="H4539" t="s">
        <v>75</v>
      </c>
    </row>
    <row r="4540" spans="1:8" x14ac:dyDescent="0.3">
      <c r="A4540">
        <v>4103742</v>
      </c>
      <c r="B4540">
        <v>13346.070000000003</v>
      </c>
      <c r="C4540">
        <v>64</v>
      </c>
      <c r="D4540">
        <v>-3.7469288999999999</v>
      </c>
      <c r="E4540">
        <v>-38.510566799999999</v>
      </c>
      <c r="F4540" t="s">
        <v>9418</v>
      </c>
      <c r="G4540">
        <v>4103742</v>
      </c>
      <c r="H4540" t="s">
        <v>9445</v>
      </c>
    </row>
    <row r="4541" spans="1:8" x14ac:dyDescent="0.3">
      <c r="A4541">
        <v>4104750</v>
      </c>
      <c r="B4541">
        <v>36357.78</v>
      </c>
      <c r="C4541">
        <v>82</v>
      </c>
      <c r="D4541">
        <v>-21.784503399999998</v>
      </c>
      <c r="E4541">
        <v>-48.193955899999999</v>
      </c>
      <c r="F4541" t="s">
        <v>9418</v>
      </c>
      <c r="G4541">
        <v>4104750</v>
      </c>
      <c r="H4541" t="s">
        <v>9925</v>
      </c>
    </row>
    <row r="4542" spans="1:8" x14ac:dyDescent="0.3">
      <c r="A4542">
        <v>4105148</v>
      </c>
      <c r="B4542">
        <v>18439</v>
      </c>
      <c r="C4542">
        <v>41</v>
      </c>
      <c r="D4542">
        <v>-23.7074806</v>
      </c>
      <c r="E4542">
        <v>-46.849733699999902</v>
      </c>
      <c r="F4542" t="s">
        <v>9418</v>
      </c>
      <c r="G4542">
        <v>4105148</v>
      </c>
      <c r="H4542" t="s">
        <v>9926</v>
      </c>
    </row>
    <row r="4543" spans="1:8" x14ac:dyDescent="0.3">
      <c r="A4543">
        <v>4111787</v>
      </c>
      <c r="B4543">
        <v>24214.02</v>
      </c>
      <c r="C4543">
        <v>49</v>
      </c>
      <c r="D4543">
        <v>-5.8918437999999904</v>
      </c>
      <c r="E4543">
        <v>-35.206231600000002</v>
      </c>
      <c r="F4543" t="s">
        <v>9418</v>
      </c>
      <c r="G4543">
        <v>4111787</v>
      </c>
      <c r="H4543" t="s">
        <v>9396</v>
      </c>
    </row>
    <row r="4544" spans="1:8" x14ac:dyDescent="0.3">
      <c r="A4544">
        <v>4112190</v>
      </c>
      <c r="B4544">
        <v>0</v>
      </c>
      <c r="C4544">
        <v>2</v>
      </c>
      <c r="D4544">
        <v>-3.6849626</v>
      </c>
      <c r="E4544">
        <v>-40.348104399999997</v>
      </c>
      <c r="F4544" t="s">
        <v>9418</v>
      </c>
      <c r="G4544">
        <v>4112190</v>
      </c>
      <c r="H4544" t="s">
        <v>9927</v>
      </c>
    </row>
    <row r="4545" spans="1:8" x14ac:dyDescent="0.3">
      <c r="A4545">
        <v>4113123</v>
      </c>
      <c r="B4545">
        <v>26396.210000000003</v>
      </c>
      <c r="C4545">
        <v>28</v>
      </c>
      <c r="D4545">
        <v>-16.756965699999999</v>
      </c>
      <c r="E4545">
        <v>-49.237424999999902</v>
      </c>
      <c r="F4545" t="s">
        <v>9418</v>
      </c>
      <c r="G4545">
        <v>4113123</v>
      </c>
      <c r="H4545" t="s">
        <v>279</v>
      </c>
    </row>
    <row r="4546" spans="1:8" x14ac:dyDescent="0.3">
      <c r="A4546">
        <v>4114809</v>
      </c>
      <c r="B4546">
        <v>353.36</v>
      </c>
      <c r="C4546">
        <v>4</v>
      </c>
      <c r="D4546">
        <v>-18.600584000000001</v>
      </c>
      <c r="E4546">
        <v>-48.691094999999997</v>
      </c>
      <c r="F4546" t="s">
        <v>9418</v>
      </c>
      <c r="G4546">
        <v>4114809</v>
      </c>
      <c r="H4546" t="s">
        <v>9863</v>
      </c>
    </row>
    <row r="4547" spans="1:8" x14ac:dyDescent="0.3">
      <c r="A4547">
        <v>4116231</v>
      </c>
      <c r="B4547">
        <v>10642.249999999998</v>
      </c>
      <c r="C4547">
        <v>52</v>
      </c>
      <c r="D4547">
        <v>-23.693668500000001</v>
      </c>
      <c r="E4547">
        <v>-46.714986099999997</v>
      </c>
      <c r="F4547" t="s">
        <v>9418</v>
      </c>
      <c r="G4547">
        <v>4116231</v>
      </c>
      <c r="H4547" t="s">
        <v>9928</v>
      </c>
    </row>
    <row r="4548" spans="1:8" x14ac:dyDescent="0.3">
      <c r="A4548">
        <v>4118028</v>
      </c>
      <c r="B4548">
        <v>42056.400000000016</v>
      </c>
      <c r="C4548">
        <v>85</v>
      </c>
      <c r="D4548">
        <v>-3.7956748999999901</v>
      </c>
      <c r="E4548">
        <v>-38.499347299999997</v>
      </c>
      <c r="F4548" t="s">
        <v>9418</v>
      </c>
      <c r="G4548">
        <v>4118028</v>
      </c>
      <c r="H4548" t="s">
        <v>9471</v>
      </c>
    </row>
    <row r="4549" spans="1:8" x14ac:dyDescent="0.3">
      <c r="A4549">
        <v>4119831</v>
      </c>
      <c r="B4549">
        <v>3350.7</v>
      </c>
      <c r="C4549">
        <v>16</v>
      </c>
      <c r="D4549">
        <v>-16.314023800000001</v>
      </c>
      <c r="E4549">
        <v>-48.944101500000002</v>
      </c>
      <c r="F4549" t="s">
        <v>9418</v>
      </c>
      <c r="G4549">
        <v>4119831</v>
      </c>
      <c r="H4549" t="s">
        <v>9489</v>
      </c>
    </row>
    <row r="4550" spans="1:8" x14ac:dyDescent="0.3">
      <c r="A4550">
        <v>4122737</v>
      </c>
      <c r="B4550">
        <v>1205.0600000000002</v>
      </c>
      <c r="C4550">
        <v>10</v>
      </c>
      <c r="D4550">
        <v>-22.8973838</v>
      </c>
      <c r="E4550">
        <v>-43.185452300000001</v>
      </c>
      <c r="F4550" t="s">
        <v>9418</v>
      </c>
      <c r="G4550">
        <v>4122737</v>
      </c>
      <c r="H4550" t="s">
        <v>9484</v>
      </c>
    </row>
    <row r="4551" spans="1:8" x14ac:dyDescent="0.3">
      <c r="A4551">
        <v>4124981</v>
      </c>
      <c r="B4551">
        <v>12292.680000000002</v>
      </c>
      <c r="C4551">
        <v>45</v>
      </c>
      <c r="D4551">
        <v>-12.638882199999999</v>
      </c>
      <c r="E4551">
        <v>-38.086478100000001</v>
      </c>
      <c r="F4551" t="s">
        <v>9418</v>
      </c>
      <c r="G4551">
        <v>4124981</v>
      </c>
      <c r="H4551" t="s">
        <v>9489</v>
      </c>
    </row>
    <row r="4552" spans="1:8" x14ac:dyDescent="0.3">
      <c r="A4552">
        <v>4126844</v>
      </c>
      <c r="B4552">
        <v>16037.529999999999</v>
      </c>
      <c r="C4552">
        <v>45</v>
      </c>
      <c r="D4552">
        <v>-22.9009201</v>
      </c>
      <c r="E4552">
        <v>-47.173327800000003</v>
      </c>
      <c r="F4552" t="s">
        <v>9418</v>
      </c>
      <c r="G4552">
        <v>4126844</v>
      </c>
      <c r="H4552" t="s">
        <v>9929</v>
      </c>
    </row>
    <row r="4553" spans="1:8" x14ac:dyDescent="0.3">
      <c r="A4553">
        <v>4127576</v>
      </c>
      <c r="B4553">
        <v>6334.03</v>
      </c>
      <c r="C4553">
        <v>12</v>
      </c>
      <c r="D4553">
        <v>-19.9069036</v>
      </c>
      <c r="E4553">
        <v>-43.959979500000003</v>
      </c>
      <c r="F4553" t="s">
        <v>9418</v>
      </c>
      <c r="G4553">
        <v>4127576</v>
      </c>
      <c r="H4553" t="s">
        <v>9930</v>
      </c>
    </row>
    <row r="4554" spans="1:8" x14ac:dyDescent="0.3">
      <c r="A4554">
        <v>4130147</v>
      </c>
      <c r="B4554">
        <v>6054.52</v>
      </c>
      <c r="C4554">
        <v>17</v>
      </c>
      <c r="D4554">
        <v>-20.434782800000001</v>
      </c>
      <c r="E4554">
        <v>-54.6284037</v>
      </c>
      <c r="F4554" t="s">
        <v>9418</v>
      </c>
      <c r="G4554">
        <v>4130147</v>
      </c>
      <c r="H4554" t="s">
        <v>9931</v>
      </c>
    </row>
    <row r="4555" spans="1:8" x14ac:dyDescent="0.3">
      <c r="A4555">
        <v>4131606</v>
      </c>
      <c r="B4555">
        <v>37857.929999999993</v>
      </c>
      <c r="C4555">
        <v>25</v>
      </c>
      <c r="D4555">
        <v>-5.8899200999999897</v>
      </c>
      <c r="E4555">
        <v>-35.264791899999999</v>
      </c>
      <c r="F4555" t="s">
        <v>9418</v>
      </c>
      <c r="G4555">
        <v>4131606</v>
      </c>
      <c r="H4555" t="s">
        <v>269</v>
      </c>
    </row>
    <row r="4556" spans="1:8" x14ac:dyDescent="0.3">
      <c r="A4556">
        <v>4132145</v>
      </c>
      <c r="B4556">
        <v>14111.539999999999</v>
      </c>
      <c r="C4556">
        <v>60</v>
      </c>
      <c r="D4556">
        <v>-18.975120700000002</v>
      </c>
      <c r="E4556">
        <v>-49.464396800000003</v>
      </c>
      <c r="F4556" t="s">
        <v>9418</v>
      </c>
      <c r="G4556">
        <v>4132145</v>
      </c>
      <c r="H4556" t="s">
        <v>9489</v>
      </c>
    </row>
    <row r="4557" spans="1:8" x14ac:dyDescent="0.3">
      <c r="A4557">
        <v>4133036</v>
      </c>
      <c r="B4557">
        <v>16816.750000000004</v>
      </c>
      <c r="C4557">
        <v>45</v>
      </c>
      <c r="D4557">
        <v>-22.937695300000001</v>
      </c>
      <c r="E4557">
        <v>-43.333106099999902</v>
      </c>
      <c r="F4557" t="s">
        <v>9418</v>
      </c>
      <c r="G4557">
        <v>4133036</v>
      </c>
      <c r="H4557" t="s">
        <v>9482</v>
      </c>
    </row>
    <row r="4558" spans="1:8" x14ac:dyDescent="0.3">
      <c r="A4558">
        <v>4134143</v>
      </c>
      <c r="B4558">
        <v>24224.89</v>
      </c>
      <c r="C4558">
        <v>55</v>
      </c>
      <c r="D4558">
        <v>-23.165882199999999</v>
      </c>
      <c r="E4558">
        <v>-46.908521499999999</v>
      </c>
      <c r="F4558" t="s">
        <v>9418</v>
      </c>
      <c r="G4558">
        <v>4134143</v>
      </c>
      <c r="H4558" t="s">
        <v>9932</v>
      </c>
    </row>
    <row r="4559" spans="1:8" x14ac:dyDescent="0.3">
      <c r="A4559">
        <v>4136628</v>
      </c>
      <c r="B4559">
        <v>17091.369999999992</v>
      </c>
      <c r="C4559">
        <v>57</v>
      </c>
      <c r="D4559">
        <v>-23.149418000000001</v>
      </c>
      <c r="E4559">
        <v>-46.843412000000001</v>
      </c>
      <c r="F4559" t="s">
        <v>9418</v>
      </c>
      <c r="G4559">
        <v>4136628</v>
      </c>
      <c r="H4559" t="s">
        <v>9524</v>
      </c>
    </row>
    <row r="4560" spans="1:8" x14ac:dyDescent="0.3">
      <c r="A4560">
        <v>4138385</v>
      </c>
      <c r="B4560">
        <v>551.5200000000001</v>
      </c>
      <c r="C4560">
        <v>46</v>
      </c>
      <c r="D4560">
        <v>-23.5510798</v>
      </c>
      <c r="E4560">
        <v>-46.721548499999997</v>
      </c>
      <c r="F4560" t="s">
        <v>9418</v>
      </c>
      <c r="G4560">
        <v>4138385</v>
      </c>
      <c r="H4560" t="s">
        <v>9933</v>
      </c>
    </row>
    <row r="4561" spans="1:8" x14ac:dyDescent="0.3">
      <c r="A4561">
        <v>4140858</v>
      </c>
      <c r="B4561">
        <v>6413.3599999999979</v>
      </c>
      <c r="C4561">
        <v>29</v>
      </c>
      <c r="D4561">
        <v>-23.6212552</v>
      </c>
      <c r="E4561">
        <v>-46.640218999999902</v>
      </c>
      <c r="F4561" t="s">
        <v>9418</v>
      </c>
      <c r="G4561">
        <v>4140858</v>
      </c>
      <c r="H4561" t="s">
        <v>9535</v>
      </c>
    </row>
    <row r="4562" spans="1:8" x14ac:dyDescent="0.3">
      <c r="A4562">
        <v>4141282</v>
      </c>
      <c r="B4562">
        <v>17.559999999999999</v>
      </c>
      <c r="C4562">
        <v>1</v>
      </c>
      <c r="D4562">
        <v>-23.514962300000001</v>
      </c>
      <c r="E4562">
        <v>-46.506644600000001</v>
      </c>
      <c r="F4562" t="s">
        <v>9418</v>
      </c>
      <c r="G4562">
        <v>4141282</v>
      </c>
      <c r="H4562" t="s">
        <v>9934</v>
      </c>
    </row>
    <row r="4563" spans="1:8" x14ac:dyDescent="0.3">
      <c r="A4563">
        <v>4141284</v>
      </c>
      <c r="B4563">
        <v>48195.02</v>
      </c>
      <c r="C4563">
        <v>50</v>
      </c>
      <c r="D4563">
        <v>-5.1822222</v>
      </c>
      <c r="E4563">
        <v>-37.359959000000003</v>
      </c>
      <c r="F4563" t="s">
        <v>9418</v>
      </c>
      <c r="G4563">
        <v>4141284</v>
      </c>
      <c r="H4563" t="s">
        <v>9414</v>
      </c>
    </row>
    <row r="4564" spans="1:8" x14ac:dyDescent="0.3">
      <c r="A4564">
        <v>4141531</v>
      </c>
      <c r="B4564">
        <v>19171.07</v>
      </c>
      <c r="C4564">
        <v>63</v>
      </c>
      <c r="D4564">
        <v>-12.9515279</v>
      </c>
      <c r="E4564">
        <v>-38.464624899999997</v>
      </c>
      <c r="F4564" t="s">
        <v>9418</v>
      </c>
      <c r="G4564">
        <v>4141531</v>
      </c>
      <c r="H4564" t="s">
        <v>9489</v>
      </c>
    </row>
    <row r="4565" spans="1:8" x14ac:dyDescent="0.3">
      <c r="A4565">
        <v>4144977</v>
      </c>
      <c r="B4565">
        <v>392647.03999999992</v>
      </c>
      <c r="C4565">
        <v>123</v>
      </c>
      <c r="D4565">
        <v>-22.7842485</v>
      </c>
      <c r="E4565">
        <v>-43.3715969</v>
      </c>
      <c r="F4565" t="s">
        <v>9418</v>
      </c>
      <c r="G4565">
        <v>4144977</v>
      </c>
      <c r="H4565" t="s">
        <v>9935</v>
      </c>
    </row>
    <row r="4566" spans="1:8" x14ac:dyDescent="0.3">
      <c r="A4566">
        <v>4146465</v>
      </c>
      <c r="B4566">
        <v>27972.879999999994</v>
      </c>
      <c r="C4566">
        <v>50</v>
      </c>
      <c r="D4566">
        <v>-22.125023500000001</v>
      </c>
      <c r="E4566">
        <v>-51.425156800000003</v>
      </c>
      <c r="F4566" t="s">
        <v>9418</v>
      </c>
      <c r="G4566">
        <v>4146465</v>
      </c>
      <c r="H4566" t="s">
        <v>9414</v>
      </c>
    </row>
    <row r="4567" spans="1:8" x14ac:dyDescent="0.3">
      <c r="A4567">
        <v>4152657</v>
      </c>
      <c r="B4567">
        <v>121996.20999999998</v>
      </c>
      <c r="C4567">
        <v>65</v>
      </c>
      <c r="D4567">
        <v>-3.7180707000000002</v>
      </c>
      <c r="E4567">
        <v>-38.645119100000002</v>
      </c>
      <c r="F4567" t="s">
        <v>9418</v>
      </c>
      <c r="G4567">
        <v>4152657</v>
      </c>
      <c r="H4567" t="s">
        <v>75</v>
      </c>
    </row>
    <row r="4568" spans="1:8" x14ac:dyDescent="0.3">
      <c r="A4568">
        <v>4152987</v>
      </c>
      <c r="B4568">
        <v>43712.710000000006</v>
      </c>
      <c r="C4568">
        <v>49</v>
      </c>
      <c r="D4568">
        <v>-22.741219399999999</v>
      </c>
      <c r="E4568">
        <v>-47.646237199999902</v>
      </c>
      <c r="F4568" t="s">
        <v>9418</v>
      </c>
      <c r="G4568">
        <v>4152987</v>
      </c>
      <c r="H4568" t="s">
        <v>9926</v>
      </c>
    </row>
    <row r="4569" spans="1:8" x14ac:dyDescent="0.3">
      <c r="A4569">
        <v>4159078</v>
      </c>
      <c r="B4569">
        <v>34066.74</v>
      </c>
      <c r="C4569">
        <v>98</v>
      </c>
      <c r="D4569">
        <v>-22.277063299999998</v>
      </c>
      <c r="E4569">
        <v>-48.535158099999997</v>
      </c>
      <c r="F4569" t="s">
        <v>9418</v>
      </c>
      <c r="G4569">
        <v>4159078</v>
      </c>
      <c r="H4569" t="s">
        <v>9530</v>
      </c>
    </row>
    <row r="4570" spans="1:8" x14ac:dyDescent="0.3">
      <c r="A4570">
        <v>4161366</v>
      </c>
      <c r="B4570">
        <v>24768.510000000006</v>
      </c>
      <c r="C4570">
        <v>77</v>
      </c>
      <c r="D4570">
        <v>-7.1585960999999996</v>
      </c>
      <c r="E4570">
        <v>-34.838606499999997</v>
      </c>
      <c r="F4570" t="s">
        <v>9418</v>
      </c>
      <c r="G4570">
        <v>4161366</v>
      </c>
      <c r="H4570" t="s">
        <v>9934</v>
      </c>
    </row>
    <row r="4571" spans="1:8" x14ac:dyDescent="0.3">
      <c r="A4571">
        <v>4164309</v>
      </c>
      <c r="B4571">
        <v>4133.3300000000008</v>
      </c>
      <c r="C4571">
        <v>59</v>
      </c>
      <c r="D4571">
        <v>-23.567370499999999</v>
      </c>
      <c r="E4571">
        <v>-46.643132000000001</v>
      </c>
      <c r="F4571" t="s">
        <v>9418</v>
      </c>
      <c r="G4571">
        <v>4164309</v>
      </c>
      <c r="H4571" t="s">
        <v>9936</v>
      </c>
    </row>
    <row r="4572" spans="1:8" x14ac:dyDescent="0.3">
      <c r="A4572">
        <v>4164879</v>
      </c>
      <c r="B4572">
        <v>2988.1000000000004</v>
      </c>
      <c r="C4572">
        <v>25</v>
      </c>
      <c r="D4572">
        <v>-23.5283534</v>
      </c>
      <c r="E4572">
        <v>-46.550234400000001</v>
      </c>
      <c r="F4572" t="s">
        <v>9418</v>
      </c>
      <c r="G4572">
        <v>4164879</v>
      </c>
      <c r="H4572" t="s">
        <v>9937</v>
      </c>
    </row>
    <row r="4573" spans="1:8" x14ac:dyDescent="0.3">
      <c r="A4573">
        <v>4165272</v>
      </c>
      <c r="B4573">
        <v>17.559999999999999</v>
      </c>
      <c r="C4573">
        <v>1</v>
      </c>
      <c r="D4573">
        <v>-23.563690099999999</v>
      </c>
      <c r="E4573">
        <v>-46.602783600000002</v>
      </c>
      <c r="F4573" t="s">
        <v>9418</v>
      </c>
      <c r="G4573">
        <v>4165272</v>
      </c>
      <c r="H4573" t="s">
        <v>9934</v>
      </c>
    </row>
    <row r="4574" spans="1:8" x14ac:dyDescent="0.3">
      <c r="A4574">
        <v>4166500</v>
      </c>
      <c r="B4574">
        <v>68.12</v>
      </c>
      <c r="C4574">
        <v>2</v>
      </c>
      <c r="D4574">
        <v>-23.582224499999999</v>
      </c>
      <c r="E4574">
        <v>-46.684827800000001</v>
      </c>
      <c r="F4574" t="s">
        <v>9418</v>
      </c>
      <c r="G4574">
        <v>4166500</v>
      </c>
      <c r="H4574" t="s">
        <v>9938</v>
      </c>
    </row>
    <row r="4575" spans="1:8" x14ac:dyDescent="0.3">
      <c r="A4575">
        <v>4167616</v>
      </c>
      <c r="B4575">
        <v>2061115.0299999986</v>
      </c>
      <c r="C4575">
        <v>177</v>
      </c>
      <c r="D4575">
        <v>-21.198761600000001</v>
      </c>
      <c r="E4575">
        <v>-47.760107499999997</v>
      </c>
      <c r="F4575" t="s">
        <v>9418</v>
      </c>
      <c r="G4575">
        <v>4167616</v>
      </c>
      <c r="H4575" t="s">
        <v>9939</v>
      </c>
    </row>
    <row r="4576" spans="1:8" x14ac:dyDescent="0.3">
      <c r="A4576">
        <v>4167618</v>
      </c>
      <c r="B4576">
        <v>2035.8800000000003</v>
      </c>
      <c r="C4576">
        <v>36</v>
      </c>
      <c r="D4576">
        <v>-23.594155799999999</v>
      </c>
      <c r="E4576">
        <v>-46.687158599999997</v>
      </c>
      <c r="F4576" t="s">
        <v>9418</v>
      </c>
      <c r="G4576">
        <v>4167618</v>
      </c>
      <c r="H4576" t="s">
        <v>9940</v>
      </c>
    </row>
    <row r="4577" spans="1:8" x14ac:dyDescent="0.3">
      <c r="A4577">
        <v>4171674</v>
      </c>
      <c r="B4577">
        <v>48.92</v>
      </c>
      <c r="C4577">
        <v>1</v>
      </c>
      <c r="D4577">
        <v>-23.7051759</v>
      </c>
      <c r="E4577">
        <v>-46.550216900000002</v>
      </c>
      <c r="F4577" t="s">
        <v>9418</v>
      </c>
      <c r="G4577">
        <v>4171674</v>
      </c>
      <c r="H4577" t="s">
        <v>9934</v>
      </c>
    </row>
    <row r="4578" spans="1:8" x14ac:dyDescent="0.3">
      <c r="A4578">
        <v>4171809</v>
      </c>
      <c r="B4578">
        <v>116.62</v>
      </c>
      <c r="C4578">
        <v>2</v>
      </c>
      <c r="D4578">
        <v>-23.6001628</v>
      </c>
      <c r="E4578">
        <v>-46.6666265</v>
      </c>
      <c r="F4578" t="s">
        <v>9418</v>
      </c>
      <c r="G4578">
        <v>4171809</v>
      </c>
      <c r="H4578" t="s">
        <v>9934</v>
      </c>
    </row>
    <row r="4579" spans="1:8" x14ac:dyDescent="0.3">
      <c r="A4579">
        <v>4171813</v>
      </c>
      <c r="B4579">
        <v>104.76</v>
      </c>
      <c r="C4579">
        <v>2</v>
      </c>
      <c r="D4579">
        <v>-23.638280399999999</v>
      </c>
      <c r="E4579">
        <v>-46.672405099999999</v>
      </c>
      <c r="F4579" t="s">
        <v>9418</v>
      </c>
      <c r="G4579">
        <v>4171813</v>
      </c>
      <c r="H4579" t="s">
        <v>9514</v>
      </c>
    </row>
    <row r="4580" spans="1:8" x14ac:dyDescent="0.3">
      <c r="A4580">
        <v>4171818</v>
      </c>
      <c r="B4580">
        <v>108.34</v>
      </c>
      <c r="C4580">
        <v>2</v>
      </c>
      <c r="D4580">
        <v>-23.666316500000001</v>
      </c>
      <c r="E4580">
        <v>-46.690185999999997</v>
      </c>
      <c r="F4580" t="s">
        <v>9418</v>
      </c>
      <c r="G4580">
        <v>4171818</v>
      </c>
      <c r="H4580" t="s">
        <v>9514</v>
      </c>
    </row>
    <row r="4581" spans="1:8" x14ac:dyDescent="0.3">
      <c r="A4581">
        <v>4171824</v>
      </c>
      <c r="B4581">
        <v>584.34</v>
      </c>
      <c r="C4581">
        <v>7</v>
      </c>
      <c r="D4581">
        <v>-23.583249800000001</v>
      </c>
      <c r="E4581">
        <v>-46.745115400000003</v>
      </c>
      <c r="F4581" t="s">
        <v>9418</v>
      </c>
      <c r="G4581">
        <v>4171824</v>
      </c>
      <c r="H4581" t="s">
        <v>9941</v>
      </c>
    </row>
    <row r="4582" spans="1:8" x14ac:dyDescent="0.3">
      <c r="A4582">
        <v>4172427</v>
      </c>
      <c r="B4582">
        <v>111.6</v>
      </c>
      <c r="C4582">
        <v>2</v>
      </c>
      <c r="D4582">
        <v>-22.721256799999999</v>
      </c>
      <c r="E4582">
        <v>-47.646478799999997</v>
      </c>
      <c r="F4582" t="s">
        <v>9418</v>
      </c>
      <c r="G4582">
        <v>4172427</v>
      </c>
      <c r="H4582" t="s">
        <v>9514</v>
      </c>
    </row>
    <row r="4583" spans="1:8" x14ac:dyDescent="0.3">
      <c r="A4583">
        <v>4172932</v>
      </c>
      <c r="B4583">
        <v>4488.41</v>
      </c>
      <c r="C4583">
        <v>12</v>
      </c>
      <c r="D4583">
        <v>-19.837691400000001</v>
      </c>
      <c r="E4583">
        <v>-43.174189200000001</v>
      </c>
      <c r="F4583" t="s">
        <v>9418</v>
      </c>
      <c r="G4583">
        <v>4172932</v>
      </c>
      <c r="H4583" t="s">
        <v>9942</v>
      </c>
    </row>
    <row r="4584" spans="1:8" x14ac:dyDescent="0.3">
      <c r="A4584">
        <v>4173693</v>
      </c>
      <c r="B4584">
        <v>89.92</v>
      </c>
      <c r="C4584">
        <v>1</v>
      </c>
      <c r="D4584">
        <v>-22.886035199999998</v>
      </c>
      <c r="E4584">
        <v>-47.059823700000003</v>
      </c>
      <c r="F4584" t="s">
        <v>9418</v>
      </c>
      <c r="G4584">
        <v>4173693</v>
      </c>
      <c r="H4584" t="s">
        <v>9941</v>
      </c>
    </row>
    <row r="4585" spans="1:8" x14ac:dyDescent="0.3">
      <c r="A4585">
        <v>4173698</v>
      </c>
      <c r="B4585">
        <v>58.56</v>
      </c>
      <c r="C4585">
        <v>1</v>
      </c>
      <c r="D4585">
        <v>-23.649533399999999</v>
      </c>
      <c r="E4585">
        <v>-46.757485699999997</v>
      </c>
      <c r="F4585" t="s">
        <v>9418</v>
      </c>
      <c r="G4585">
        <v>4173698</v>
      </c>
      <c r="H4585" t="s">
        <v>9514</v>
      </c>
    </row>
    <row r="4586" spans="1:8" x14ac:dyDescent="0.3">
      <c r="A4586">
        <v>4174842</v>
      </c>
      <c r="B4586">
        <v>31352.49</v>
      </c>
      <c r="C4586">
        <v>32</v>
      </c>
      <c r="D4586">
        <v>-12.249490099999999</v>
      </c>
      <c r="E4586">
        <v>-38.972326099999997</v>
      </c>
      <c r="F4586" t="s">
        <v>9418</v>
      </c>
      <c r="G4586">
        <v>4174842</v>
      </c>
      <c r="H4586" t="s">
        <v>9943</v>
      </c>
    </row>
    <row r="4587" spans="1:8" x14ac:dyDescent="0.3">
      <c r="A4587">
        <v>4176291</v>
      </c>
      <c r="B4587">
        <v>15348.510000000002</v>
      </c>
      <c r="C4587">
        <v>34</v>
      </c>
      <c r="D4587">
        <v>-23.646013499999999</v>
      </c>
      <c r="E4587">
        <v>-46.7248704</v>
      </c>
      <c r="F4587" t="s">
        <v>9418</v>
      </c>
      <c r="G4587">
        <v>4176291</v>
      </c>
      <c r="H4587" t="s">
        <v>9944</v>
      </c>
    </row>
    <row r="4588" spans="1:8" x14ac:dyDescent="0.3">
      <c r="A4588">
        <v>4178343</v>
      </c>
      <c r="B4588">
        <v>137420.81</v>
      </c>
      <c r="C4588">
        <v>79</v>
      </c>
      <c r="D4588">
        <v>-22.696743300000001</v>
      </c>
      <c r="E4588">
        <v>-43.468520499999997</v>
      </c>
      <c r="F4588" t="s">
        <v>9418</v>
      </c>
      <c r="G4588">
        <v>4178343</v>
      </c>
      <c r="H4588" t="s">
        <v>9945</v>
      </c>
    </row>
    <row r="4589" spans="1:8" x14ac:dyDescent="0.3">
      <c r="A4589">
        <v>4182776</v>
      </c>
      <c r="B4589">
        <v>17.559999999999999</v>
      </c>
      <c r="C4589">
        <v>1</v>
      </c>
      <c r="D4589">
        <v>-23.5575866</v>
      </c>
      <c r="E4589">
        <v>-46.645562499999997</v>
      </c>
      <c r="F4589" t="s">
        <v>9418</v>
      </c>
      <c r="G4589">
        <v>4182776</v>
      </c>
      <c r="H4589" t="s">
        <v>9934</v>
      </c>
    </row>
    <row r="4590" spans="1:8" x14ac:dyDescent="0.3">
      <c r="A4590">
        <v>4185083</v>
      </c>
      <c r="B4590">
        <v>36117.239999999983</v>
      </c>
      <c r="C4590">
        <v>86</v>
      </c>
      <c r="D4590">
        <v>-21.988443700000001</v>
      </c>
      <c r="E4590">
        <v>-47.922810800000001</v>
      </c>
      <c r="F4590" t="s">
        <v>9418</v>
      </c>
      <c r="G4590">
        <v>4185083</v>
      </c>
      <c r="H4590" t="s">
        <v>9946</v>
      </c>
    </row>
    <row r="4591" spans="1:8" x14ac:dyDescent="0.3">
      <c r="A4591">
        <v>4185493</v>
      </c>
      <c r="B4591">
        <v>106966.88999999997</v>
      </c>
      <c r="C4591">
        <v>71</v>
      </c>
      <c r="D4591">
        <v>-22.790200800000001</v>
      </c>
      <c r="E4591">
        <v>-43.311318200000002</v>
      </c>
      <c r="F4591" t="s">
        <v>9418</v>
      </c>
      <c r="G4591">
        <v>4185493</v>
      </c>
      <c r="H4591" t="s">
        <v>9489</v>
      </c>
    </row>
    <row r="4592" spans="1:8" x14ac:dyDescent="0.3">
      <c r="A4592">
        <v>4186197</v>
      </c>
      <c r="B4592">
        <v>12181.580000000002</v>
      </c>
      <c r="C4592">
        <v>33</v>
      </c>
      <c r="D4592">
        <v>-23.5114567</v>
      </c>
      <c r="E4592">
        <v>-47.481013099999998</v>
      </c>
      <c r="F4592" t="s">
        <v>9418</v>
      </c>
      <c r="G4592">
        <v>4186197</v>
      </c>
      <c r="H4592" t="s">
        <v>9947</v>
      </c>
    </row>
    <row r="4593" spans="1:8" x14ac:dyDescent="0.3">
      <c r="A4593">
        <v>4186200</v>
      </c>
      <c r="B4593">
        <v>38204.620000000003</v>
      </c>
      <c r="C4593">
        <v>46</v>
      </c>
      <c r="D4593">
        <v>-22.878405799999999</v>
      </c>
      <c r="E4593">
        <v>-43.415897000000001</v>
      </c>
      <c r="F4593" t="s">
        <v>9418</v>
      </c>
      <c r="G4593">
        <v>4186200</v>
      </c>
      <c r="H4593" t="s">
        <v>9489</v>
      </c>
    </row>
    <row r="4594" spans="1:8" x14ac:dyDescent="0.3">
      <c r="A4594">
        <v>4186202</v>
      </c>
      <c r="B4594">
        <v>42050.580000000024</v>
      </c>
      <c r="C4594">
        <v>73</v>
      </c>
      <c r="D4594">
        <v>-22.780046800000001</v>
      </c>
      <c r="E4594">
        <v>-43.309871700000002</v>
      </c>
      <c r="F4594" t="s">
        <v>9418</v>
      </c>
      <c r="G4594">
        <v>4186202</v>
      </c>
      <c r="H4594" t="s">
        <v>9489</v>
      </c>
    </row>
    <row r="4595" spans="1:8" x14ac:dyDescent="0.3">
      <c r="A4595">
        <v>4186211</v>
      </c>
      <c r="B4595">
        <v>50935.799999999996</v>
      </c>
      <c r="C4595">
        <v>67</v>
      </c>
      <c r="D4595">
        <v>-22.9457016</v>
      </c>
      <c r="E4595">
        <v>-43.340229800000003</v>
      </c>
      <c r="F4595" t="s">
        <v>9418</v>
      </c>
      <c r="G4595">
        <v>4186211</v>
      </c>
      <c r="H4595" t="s">
        <v>9489</v>
      </c>
    </row>
    <row r="4596" spans="1:8" x14ac:dyDescent="0.3">
      <c r="A4596">
        <v>4186214</v>
      </c>
      <c r="B4596">
        <v>32325.020000000008</v>
      </c>
      <c r="C4596">
        <v>60</v>
      </c>
      <c r="D4596">
        <v>-22.9005914</v>
      </c>
      <c r="E4596">
        <v>-43.267940600000003</v>
      </c>
      <c r="F4596" t="s">
        <v>9418</v>
      </c>
      <c r="G4596">
        <v>4186214</v>
      </c>
      <c r="H4596" t="s">
        <v>9489</v>
      </c>
    </row>
    <row r="4597" spans="1:8" x14ac:dyDescent="0.3">
      <c r="A4597">
        <v>4186225</v>
      </c>
      <c r="B4597">
        <v>52402.159999999996</v>
      </c>
      <c r="C4597">
        <v>77</v>
      </c>
      <c r="D4597">
        <v>-22.915923299999999</v>
      </c>
      <c r="E4597">
        <v>-43.378003499999998</v>
      </c>
      <c r="F4597" t="s">
        <v>9418</v>
      </c>
      <c r="G4597">
        <v>4186225</v>
      </c>
      <c r="H4597" t="s">
        <v>9489</v>
      </c>
    </row>
    <row r="4598" spans="1:8" x14ac:dyDescent="0.3">
      <c r="A4598">
        <v>4186227</v>
      </c>
      <c r="B4598">
        <v>51632.780000000021</v>
      </c>
      <c r="C4598">
        <v>60</v>
      </c>
      <c r="D4598">
        <v>-22.913829700000001</v>
      </c>
      <c r="E4598">
        <v>-43.544436699999999</v>
      </c>
      <c r="F4598" t="s">
        <v>9418</v>
      </c>
      <c r="G4598">
        <v>4186227</v>
      </c>
      <c r="H4598" t="s">
        <v>9489</v>
      </c>
    </row>
    <row r="4599" spans="1:8" x14ac:dyDescent="0.3">
      <c r="A4599">
        <v>4186228</v>
      </c>
      <c r="B4599">
        <v>57431.19999999999</v>
      </c>
      <c r="C4599">
        <v>66</v>
      </c>
      <c r="D4599">
        <v>-22.927589000000001</v>
      </c>
      <c r="E4599">
        <v>-43.360955199999999</v>
      </c>
      <c r="F4599" t="s">
        <v>9418</v>
      </c>
      <c r="G4599">
        <v>4186228</v>
      </c>
      <c r="H4599" t="s">
        <v>9489</v>
      </c>
    </row>
    <row r="4600" spans="1:8" x14ac:dyDescent="0.3">
      <c r="A4600">
        <v>4186566</v>
      </c>
      <c r="B4600">
        <v>23832.699999999997</v>
      </c>
      <c r="C4600">
        <v>55</v>
      </c>
      <c r="D4600">
        <v>-22.8504027</v>
      </c>
      <c r="E4600">
        <v>-43.265245200000003</v>
      </c>
      <c r="F4600" t="s">
        <v>9418</v>
      </c>
      <c r="G4600">
        <v>4186566</v>
      </c>
      <c r="H4600" t="s">
        <v>9489</v>
      </c>
    </row>
    <row r="4601" spans="1:8" x14ac:dyDescent="0.3">
      <c r="A4601">
        <v>4186568</v>
      </c>
      <c r="B4601">
        <v>34951.850000000006</v>
      </c>
      <c r="C4601">
        <v>63</v>
      </c>
      <c r="D4601">
        <v>-22.891697600000001</v>
      </c>
      <c r="E4601">
        <v>-43.240847299999999</v>
      </c>
      <c r="F4601" t="s">
        <v>9418</v>
      </c>
      <c r="G4601">
        <v>4186568</v>
      </c>
      <c r="H4601" t="s">
        <v>9489</v>
      </c>
    </row>
    <row r="4602" spans="1:8" x14ac:dyDescent="0.3">
      <c r="A4602">
        <v>4186569</v>
      </c>
      <c r="B4602">
        <v>26320.060000000005</v>
      </c>
      <c r="C4602">
        <v>41</v>
      </c>
      <c r="D4602">
        <v>-22.882330199999998</v>
      </c>
      <c r="E4602">
        <v>-43.488106500000001</v>
      </c>
      <c r="F4602" t="s">
        <v>9418</v>
      </c>
      <c r="G4602">
        <v>4186569</v>
      </c>
      <c r="H4602" t="s">
        <v>9489</v>
      </c>
    </row>
    <row r="4603" spans="1:8" x14ac:dyDescent="0.3">
      <c r="A4603">
        <v>4186571</v>
      </c>
      <c r="B4603">
        <v>35980.74</v>
      </c>
      <c r="C4603">
        <v>55</v>
      </c>
      <c r="D4603">
        <v>-22.921517399999999</v>
      </c>
      <c r="E4603">
        <v>-43.197228099999997</v>
      </c>
      <c r="F4603" t="s">
        <v>9418</v>
      </c>
      <c r="G4603">
        <v>4186571</v>
      </c>
      <c r="H4603" t="s">
        <v>9489</v>
      </c>
    </row>
    <row r="4604" spans="1:8" x14ac:dyDescent="0.3">
      <c r="A4604">
        <v>4186607</v>
      </c>
      <c r="B4604">
        <v>30188.469999999994</v>
      </c>
      <c r="C4604">
        <v>61</v>
      </c>
      <c r="D4604">
        <v>-22.8838534</v>
      </c>
      <c r="E4604">
        <v>-43.342758699999997</v>
      </c>
      <c r="F4604" t="s">
        <v>9418</v>
      </c>
      <c r="G4604">
        <v>4186607</v>
      </c>
      <c r="H4604" t="s">
        <v>9489</v>
      </c>
    </row>
    <row r="4605" spans="1:8" x14ac:dyDescent="0.3">
      <c r="A4605">
        <v>4186616</v>
      </c>
      <c r="B4605">
        <v>33123.070000000007</v>
      </c>
      <c r="C4605">
        <v>60</v>
      </c>
      <c r="D4605">
        <v>-22.869161900000002</v>
      </c>
      <c r="E4605">
        <v>-43.268904900000003</v>
      </c>
      <c r="F4605" t="s">
        <v>9418</v>
      </c>
      <c r="G4605">
        <v>4186616</v>
      </c>
      <c r="H4605" t="s">
        <v>9489</v>
      </c>
    </row>
    <row r="4606" spans="1:8" x14ac:dyDescent="0.3">
      <c r="A4606">
        <v>4186621</v>
      </c>
      <c r="B4606">
        <v>67755.570000000007</v>
      </c>
      <c r="C4606">
        <v>72</v>
      </c>
      <c r="D4606">
        <v>-22.811249799999999</v>
      </c>
      <c r="E4606">
        <v>-43.413395299999998</v>
      </c>
      <c r="F4606" t="s">
        <v>9418</v>
      </c>
      <c r="G4606">
        <v>4186621</v>
      </c>
      <c r="H4606" t="s">
        <v>9489</v>
      </c>
    </row>
    <row r="4607" spans="1:8" x14ac:dyDescent="0.3">
      <c r="A4607">
        <v>4186623</v>
      </c>
      <c r="B4607">
        <v>47047.520000000019</v>
      </c>
      <c r="C4607">
        <v>76</v>
      </c>
      <c r="D4607">
        <v>-22.927951700000001</v>
      </c>
      <c r="E4607">
        <v>-43.373461900000002</v>
      </c>
      <c r="F4607" t="s">
        <v>9418</v>
      </c>
      <c r="G4607">
        <v>4186623</v>
      </c>
      <c r="H4607" t="s">
        <v>9489</v>
      </c>
    </row>
    <row r="4608" spans="1:8" x14ac:dyDescent="0.3">
      <c r="A4608">
        <v>4186674</v>
      </c>
      <c r="B4608">
        <v>22219.630000000005</v>
      </c>
      <c r="C4608">
        <v>52</v>
      </c>
      <c r="D4608">
        <v>-22.8917638</v>
      </c>
      <c r="E4608">
        <v>-43.269035899999999</v>
      </c>
      <c r="F4608" t="s">
        <v>9418</v>
      </c>
      <c r="G4608">
        <v>4186674</v>
      </c>
      <c r="H4608" t="s">
        <v>9489</v>
      </c>
    </row>
    <row r="4609" spans="1:8" x14ac:dyDescent="0.3">
      <c r="A4609">
        <v>4186697</v>
      </c>
      <c r="B4609">
        <v>28176.640000000003</v>
      </c>
      <c r="C4609">
        <v>49</v>
      </c>
      <c r="D4609">
        <v>-22.867865299999998</v>
      </c>
      <c r="E4609">
        <v>-43.450822100000003</v>
      </c>
      <c r="F4609" t="s">
        <v>9418</v>
      </c>
      <c r="G4609">
        <v>4186697</v>
      </c>
      <c r="H4609" t="s">
        <v>9489</v>
      </c>
    </row>
    <row r="4610" spans="1:8" x14ac:dyDescent="0.3">
      <c r="A4610">
        <v>4186767</v>
      </c>
      <c r="B4610">
        <v>49777.830000000009</v>
      </c>
      <c r="C4610">
        <v>65</v>
      </c>
      <c r="D4610">
        <v>-22.881801800000002</v>
      </c>
      <c r="E4610">
        <v>-43.084654899999997</v>
      </c>
      <c r="F4610" t="s">
        <v>9418</v>
      </c>
      <c r="G4610">
        <v>4186767</v>
      </c>
      <c r="H4610" t="s">
        <v>9489</v>
      </c>
    </row>
    <row r="4611" spans="1:8" x14ac:dyDescent="0.3">
      <c r="A4611">
        <v>4186769</v>
      </c>
      <c r="B4611">
        <v>100224.62999999999</v>
      </c>
      <c r="C4611">
        <v>97</v>
      </c>
      <c r="D4611">
        <v>-22.957048400000001</v>
      </c>
      <c r="E4611">
        <v>-43.189034999999997</v>
      </c>
      <c r="F4611" t="s">
        <v>9418</v>
      </c>
      <c r="G4611">
        <v>4186769</v>
      </c>
      <c r="H4611" t="s">
        <v>9489</v>
      </c>
    </row>
    <row r="4612" spans="1:8" x14ac:dyDescent="0.3">
      <c r="A4612">
        <v>4186775</v>
      </c>
      <c r="B4612">
        <v>23459.780000000006</v>
      </c>
      <c r="C4612">
        <v>39</v>
      </c>
      <c r="D4612">
        <v>-22.843644300000001</v>
      </c>
      <c r="E4612">
        <v>-43.3741305</v>
      </c>
      <c r="F4612" t="s">
        <v>9418</v>
      </c>
      <c r="G4612">
        <v>4186775</v>
      </c>
      <c r="H4612" t="s">
        <v>9489</v>
      </c>
    </row>
    <row r="4613" spans="1:8" x14ac:dyDescent="0.3">
      <c r="A4613">
        <v>4186777</v>
      </c>
      <c r="B4613">
        <v>53275.539999999994</v>
      </c>
      <c r="C4613">
        <v>60</v>
      </c>
      <c r="D4613">
        <v>-22.915308899999999</v>
      </c>
      <c r="E4613">
        <v>-43.682654700000001</v>
      </c>
      <c r="F4613" t="s">
        <v>9418</v>
      </c>
      <c r="G4613">
        <v>4186777</v>
      </c>
      <c r="H4613" t="s">
        <v>9489</v>
      </c>
    </row>
    <row r="4614" spans="1:8" x14ac:dyDescent="0.3">
      <c r="A4614">
        <v>4186778</v>
      </c>
      <c r="B4614">
        <v>47031.780000000021</v>
      </c>
      <c r="C4614">
        <v>67</v>
      </c>
      <c r="D4614">
        <v>-23.006497100000001</v>
      </c>
      <c r="E4614">
        <v>-43.439182500000001</v>
      </c>
      <c r="F4614" t="s">
        <v>9418</v>
      </c>
      <c r="G4614">
        <v>4186778</v>
      </c>
      <c r="H4614" t="s">
        <v>9489</v>
      </c>
    </row>
    <row r="4615" spans="1:8" x14ac:dyDescent="0.3">
      <c r="A4615">
        <v>4186781</v>
      </c>
      <c r="B4615">
        <v>47189.389999999992</v>
      </c>
      <c r="C4615">
        <v>81</v>
      </c>
      <c r="D4615">
        <v>-22.805783099999999</v>
      </c>
      <c r="E4615">
        <v>-43.199962800000002</v>
      </c>
      <c r="F4615" t="s">
        <v>9418</v>
      </c>
      <c r="G4615">
        <v>4186781</v>
      </c>
      <c r="H4615" t="s">
        <v>9489</v>
      </c>
    </row>
    <row r="4616" spans="1:8" x14ac:dyDescent="0.3">
      <c r="A4616">
        <v>4186895</v>
      </c>
      <c r="B4616">
        <v>52694.319999999992</v>
      </c>
      <c r="C4616">
        <v>74</v>
      </c>
      <c r="D4616">
        <v>-22.905417700000001</v>
      </c>
      <c r="E4616">
        <v>-43.291009099999997</v>
      </c>
      <c r="F4616" t="s">
        <v>9418</v>
      </c>
      <c r="G4616">
        <v>4186895</v>
      </c>
      <c r="H4616" t="s">
        <v>9489</v>
      </c>
    </row>
    <row r="4617" spans="1:8" x14ac:dyDescent="0.3">
      <c r="A4617">
        <v>4186896</v>
      </c>
      <c r="B4617">
        <v>28586.530000000002</v>
      </c>
      <c r="C4617">
        <v>45</v>
      </c>
      <c r="D4617">
        <v>-22.910586299999999</v>
      </c>
      <c r="E4617">
        <v>-43.1068493</v>
      </c>
      <c r="F4617" t="s">
        <v>9418</v>
      </c>
      <c r="G4617">
        <v>4186896</v>
      </c>
      <c r="H4617" t="s">
        <v>9489</v>
      </c>
    </row>
    <row r="4618" spans="1:8" x14ac:dyDescent="0.3">
      <c r="A4618">
        <v>4186965</v>
      </c>
      <c r="B4618">
        <v>31776.389999999996</v>
      </c>
      <c r="C4618">
        <v>53</v>
      </c>
      <c r="D4618">
        <v>-22.840795499999999</v>
      </c>
      <c r="E4618">
        <v>-43.303527500000001</v>
      </c>
      <c r="F4618" t="s">
        <v>9418</v>
      </c>
      <c r="G4618">
        <v>4186965</v>
      </c>
      <c r="H4618" t="s">
        <v>9489</v>
      </c>
    </row>
    <row r="4619" spans="1:8" x14ac:dyDescent="0.3">
      <c r="A4619">
        <v>4186966</v>
      </c>
      <c r="B4619">
        <v>47456.869999999995</v>
      </c>
      <c r="C4619">
        <v>55</v>
      </c>
      <c r="D4619">
        <v>-22.7815674</v>
      </c>
      <c r="E4619">
        <v>-43.362493200000003</v>
      </c>
      <c r="F4619" t="s">
        <v>9418</v>
      </c>
      <c r="G4619">
        <v>4186966</v>
      </c>
      <c r="H4619" t="s">
        <v>9489</v>
      </c>
    </row>
    <row r="4620" spans="1:8" x14ac:dyDescent="0.3">
      <c r="A4620">
        <v>4187600</v>
      </c>
      <c r="B4620">
        <v>52139.040000000001</v>
      </c>
      <c r="C4620">
        <v>67</v>
      </c>
      <c r="D4620">
        <v>-22.938998399999999</v>
      </c>
      <c r="E4620">
        <v>-43.368291800000002</v>
      </c>
      <c r="F4620" t="s">
        <v>9418</v>
      </c>
      <c r="G4620">
        <v>4187600</v>
      </c>
      <c r="H4620" t="s">
        <v>9489</v>
      </c>
    </row>
    <row r="4621" spans="1:8" x14ac:dyDescent="0.3">
      <c r="A4621">
        <v>4187664</v>
      </c>
      <c r="B4621">
        <v>81164.98</v>
      </c>
      <c r="C4621">
        <v>89</v>
      </c>
      <c r="D4621">
        <v>-23.020416699999998</v>
      </c>
      <c r="E4621">
        <v>-43.492639699999998</v>
      </c>
      <c r="F4621" t="s">
        <v>9418</v>
      </c>
      <c r="G4621">
        <v>4187664</v>
      </c>
      <c r="H4621" t="s">
        <v>9489</v>
      </c>
    </row>
    <row r="4622" spans="1:8" x14ac:dyDescent="0.3">
      <c r="A4622">
        <v>4188049</v>
      </c>
      <c r="B4622">
        <v>15957.129999999997</v>
      </c>
      <c r="C4622">
        <v>36</v>
      </c>
      <c r="D4622">
        <v>-22.835532799999999</v>
      </c>
      <c r="E4622">
        <v>-43.288642799999998</v>
      </c>
      <c r="F4622" t="s">
        <v>9418</v>
      </c>
      <c r="G4622">
        <v>4188049</v>
      </c>
      <c r="H4622" t="s">
        <v>9489</v>
      </c>
    </row>
    <row r="4623" spans="1:8" x14ac:dyDescent="0.3">
      <c r="A4623">
        <v>4193489</v>
      </c>
      <c r="B4623">
        <v>21745.570000000003</v>
      </c>
      <c r="C4623">
        <v>48</v>
      </c>
      <c r="D4623">
        <v>-23.626167299999999</v>
      </c>
      <c r="E4623">
        <v>-46.764685399999998</v>
      </c>
      <c r="F4623" t="s">
        <v>9418</v>
      </c>
      <c r="G4623">
        <v>4193489</v>
      </c>
      <c r="H4623" t="s">
        <v>9948</v>
      </c>
    </row>
    <row r="4624" spans="1:8" x14ac:dyDescent="0.3">
      <c r="A4624">
        <v>4193708</v>
      </c>
      <c r="B4624">
        <v>3608.9500000000003</v>
      </c>
      <c r="C4624">
        <v>13</v>
      </c>
      <c r="D4624">
        <v>-16.2972763</v>
      </c>
      <c r="E4624">
        <v>-48.965087099999998</v>
      </c>
      <c r="F4624" t="s">
        <v>9418</v>
      </c>
      <c r="G4624">
        <v>4193708</v>
      </c>
      <c r="H4624" t="s">
        <v>9949</v>
      </c>
    </row>
    <row r="4625" spans="1:8" x14ac:dyDescent="0.3">
      <c r="A4625">
        <v>4194359</v>
      </c>
      <c r="B4625">
        <v>4625.4599999999991</v>
      </c>
      <c r="C4625">
        <v>27</v>
      </c>
      <c r="D4625">
        <v>-23.5921521</v>
      </c>
      <c r="E4625">
        <v>-46.602632700000001</v>
      </c>
      <c r="F4625" t="s">
        <v>9418</v>
      </c>
      <c r="G4625">
        <v>4194359</v>
      </c>
      <c r="H4625" t="s">
        <v>9535</v>
      </c>
    </row>
    <row r="4626" spans="1:8" x14ac:dyDescent="0.3">
      <c r="A4626">
        <v>4202381</v>
      </c>
      <c r="B4626">
        <v>5481.3</v>
      </c>
      <c r="C4626">
        <v>31</v>
      </c>
      <c r="D4626">
        <v>-23.743732000000001</v>
      </c>
      <c r="E4626">
        <v>-46.664801399999902</v>
      </c>
      <c r="F4626" t="s">
        <v>9418</v>
      </c>
      <c r="G4626">
        <v>4202381</v>
      </c>
      <c r="H4626" t="s">
        <v>9950</v>
      </c>
    </row>
    <row r="4627" spans="1:8" x14ac:dyDescent="0.3">
      <c r="A4627">
        <v>4206281</v>
      </c>
      <c r="B4627">
        <v>17.559999999999999</v>
      </c>
      <c r="C4627">
        <v>1</v>
      </c>
      <c r="D4627">
        <v>-23.4953474</v>
      </c>
      <c r="E4627">
        <v>-46.636266399999997</v>
      </c>
      <c r="F4627" t="s">
        <v>9418</v>
      </c>
      <c r="G4627">
        <v>4206281</v>
      </c>
      <c r="H4627" t="s">
        <v>9934</v>
      </c>
    </row>
    <row r="4628" spans="1:8" x14ac:dyDescent="0.3">
      <c r="A4628">
        <v>4208482</v>
      </c>
      <c r="B4628">
        <v>737.96</v>
      </c>
      <c r="C4628">
        <v>6</v>
      </c>
      <c r="D4628">
        <v>-30.0217095</v>
      </c>
      <c r="E4628">
        <v>-51.106907100000001</v>
      </c>
      <c r="F4628" t="s">
        <v>9418</v>
      </c>
      <c r="G4628">
        <v>4208482</v>
      </c>
      <c r="H4628" t="s">
        <v>9951</v>
      </c>
    </row>
    <row r="4629" spans="1:8" x14ac:dyDescent="0.3">
      <c r="A4629">
        <v>4211767</v>
      </c>
      <c r="B4629">
        <v>1810180.9</v>
      </c>
      <c r="C4629">
        <v>233</v>
      </c>
      <c r="D4629">
        <v>-20.801915999999999</v>
      </c>
      <c r="E4629">
        <v>-49.348111099999997</v>
      </c>
      <c r="F4629" t="s">
        <v>9418</v>
      </c>
      <c r="G4629">
        <v>4211767</v>
      </c>
      <c r="H4629" t="s">
        <v>9952</v>
      </c>
    </row>
    <row r="4630" spans="1:8" x14ac:dyDescent="0.3">
      <c r="A4630">
        <v>4215275</v>
      </c>
      <c r="B4630">
        <v>10256.720000000003</v>
      </c>
      <c r="C4630">
        <v>31</v>
      </c>
      <c r="D4630">
        <v>-23.5970355</v>
      </c>
      <c r="E4630">
        <v>-46.5590391</v>
      </c>
      <c r="F4630" t="s">
        <v>9418</v>
      </c>
      <c r="G4630">
        <v>4215275</v>
      </c>
      <c r="H4630" t="s">
        <v>9953</v>
      </c>
    </row>
    <row r="4631" spans="1:8" x14ac:dyDescent="0.3">
      <c r="A4631">
        <v>4216660</v>
      </c>
      <c r="B4631">
        <v>217126.62000000002</v>
      </c>
      <c r="C4631">
        <v>73</v>
      </c>
      <c r="D4631">
        <v>-21.633648600000001</v>
      </c>
      <c r="E4631">
        <v>-45.805109899999998</v>
      </c>
      <c r="F4631" t="s">
        <v>9418</v>
      </c>
      <c r="G4631">
        <v>4216660</v>
      </c>
      <c r="H4631" t="s">
        <v>9954</v>
      </c>
    </row>
    <row r="4632" spans="1:8" x14ac:dyDescent="0.3">
      <c r="A4632">
        <v>4219473</v>
      </c>
      <c r="B4632">
        <v>408.97</v>
      </c>
      <c r="C4632">
        <v>19</v>
      </c>
      <c r="D4632">
        <v>-22.3649539</v>
      </c>
      <c r="E4632">
        <v>-46.946365200000002</v>
      </c>
      <c r="F4632" t="s">
        <v>9418</v>
      </c>
      <c r="G4632">
        <v>4219473</v>
      </c>
      <c r="H4632" t="s">
        <v>9955</v>
      </c>
    </row>
    <row r="4633" spans="1:8" x14ac:dyDescent="0.3">
      <c r="A4633">
        <v>4219877</v>
      </c>
      <c r="B4633">
        <v>9470.4799999999977</v>
      </c>
      <c r="C4633">
        <v>28</v>
      </c>
      <c r="D4633">
        <v>-16.736338</v>
      </c>
      <c r="E4633">
        <v>-49.266431599999997</v>
      </c>
      <c r="F4633" t="s">
        <v>9418</v>
      </c>
      <c r="G4633">
        <v>4219877</v>
      </c>
      <c r="H4633" t="s">
        <v>9956</v>
      </c>
    </row>
    <row r="4634" spans="1:8" x14ac:dyDescent="0.3">
      <c r="A4634">
        <v>4229967</v>
      </c>
      <c r="B4634">
        <v>421.98000000000013</v>
      </c>
      <c r="C4634">
        <v>24</v>
      </c>
      <c r="D4634">
        <v>-22.7249591</v>
      </c>
      <c r="E4634">
        <v>-47.633922699999999</v>
      </c>
      <c r="F4634" t="s">
        <v>9418</v>
      </c>
      <c r="G4634">
        <v>4229967</v>
      </c>
      <c r="H4634" t="s">
        <v>9957</v>
      </c>
    </row>
    <row r="4635" spans="1:8" x14ac:dyDescent="0.3">
      <c r="A4635">
        <v>4230128</v>
      </c>
      <c r="B4635">
        <v>9850.06</v>
      </c>
      <c r="C4635">
        <v>54</v>
      </c>
      <c r="D4635">
        <v>-18.896551800000001</v>
      </c>
      <c r="E4635">
        <v>-48.285194999999902</v>
      </c>
      <c r="F4635" t="s">
        <v>9418</v>
      </c>
      <c r="G4635">
        <v>4230128</v>
      </c>
      <c r="H4635" t="s">
        <v>9489</v>
      </c>
    </row>
    <row r="4636" spans="1:8" x14ac:dyDescent="0.3">
      <c r="A4636">
        <v>4230153</v>
      </c>
      <c r="B4636">
        <v>18734.940000000002</v>
      </c>
      <c r="C4636">
        <v>64</v>
      </c>
      <c r="D4636">
        <v>-19.7474612</v>
      </c>
      <c r="E4636">
        <v>-47.935425899999998</v>
      </c>
      <c r="F4636" t="s">
        <v>9418</v>
      </c>
      <c r="G4636">
        <v>4230153</v>
      </c>
      <c r="H4636" t="s">
        <v>9489</v>
      </c>
    </row>
    <row r="4637" spans="1:8" x14ac:dyDescent="0.3">
      <c r="A4637">
        <v>4239587</v>
      </c>
      <c r="B4637">
        <v>17.98</v>
      </c>
      <c r="C4637">
        <v>2</v>
      </c>
      <c r="D4637">
        <v>-22.473375099999998</v>
      </c>
      <c r="E4637">
        <v>-46.6310407</v>
      </c>
      <c r="F4637" t="s">
        <v>9418</v>
      </c>
      <c r="G4637">
        <v>4239587</v>
      </c>
      <c r="H4637" t="s">
        <v>9958</v>
      </c>
    </row>
    <row r="4638" spans="1:8" x14ac:dyDescent="0.3">
      <c r="A4638">
        <v>4242497</v>
      </c>
      <c r="B4638">
        <v>21807.200000000004</v>
      </c>
      <c r="C4638">
        <v>84</v>
      </c>
      <c r="D4638">
        <v>-18.8958543</v>
      </c>
      <c r="E4638">
        <v>-48.261561899999997</v>
      </c>
      <c r="F4638" t="s">
        <v>9418</v>
      </c>
      <c r="G4638">
        <v>4242497</v>
      </c>
      <c r="H4638" t="s">
        <v>9959</v>
      </c>
    </row>
    <row r="4639" spans="1:8" x14ac:dyDescent="0.3">
      <c r="A4639">
        <v>4250209</v>
      </c>
      <c r="B4639">
        <v>6956.3899999999994</v>
      </c>
      <c r="C4639">
        <v>39</v>
      </c>
      <c r="D4639">
        <v>-23.625389999999999</v>
      </c>
      <c r="E4639">
        <v>-46.497180999999998</v>
      </c>
      <c r="F4639" t="s">
        <v>9418</v>
      </c>
      <c r="G4639">
        <v>4250209</v>
      </c>
      <c r="H4639" t="s">
        <v>9960</v>
      </c>
    </row>
    <row r="4640" spans="1:8" x14ac:dyDescent="0.3">
      <c r="A4640">
        <v>4261127</v>
      </c>
      <c r="B4640">
        <v>17686.780000000002</v>
      </c>
      <c r="C4640">
        <v>64</v>
      </c>
      <c r="D4640">
        <v>-22.891906599999999</v>
      </c>
      <c r="E4640">
        <v>-45.379833099999999</v>
      </c>
      <c r="F4640" t="s">
        <v>9418</v>
      </c>
      <c r="G4640">
        <v>4261127</v>
      </c>
      <c r="H4640" t="s">
        <v>9961</v>
      </c>
    </row>
    <row r="4641" spans="1:8" x14ac:dyDescent="0.3">
      <c r="A4641">
        <v>4264301</v>
      </c>
      <c r="B4641">
        <v>18356.900000000001</v>
      </c>
      <c r="C4641">
        <v>54</v>
      </c>
      <c r="D4641">
        <v>-22.923916200000001</v>
      </c>
      <c r="E4641">
        <v>-47.2518593</v>
      </c>
      <c r="F4641" t="s">
        <v>9418</v>
      </c>
      <c r="G4641">
        <v>4264301</v>
      </c>
      <c r="H4641" t="s">
        <v>9536</v>
      </c>
    </row>
    <row r="4642" spans="1:8" x14ac:dyDescent="0.3">
      <c r="A4642">
        <v>4266533</v>
      </c>
      <c r="B4642">
        <v>84.259999999999991</v>
      </c>
      <c r="C4642">
        <v>5</v>
      </c>
      <c r="D4642">
        <v>-23.502585799999999</v>
      </c>
      <c r="E4642">
        <v>-46.6462498</v>
      </c>
      <c r="F4642" t="s">
        <v>9418</v>
      </c>
      <c r="G4642">
        <v>4266533</v>
      </c>
      <c r="H4642" t="s">
        <v>9962</v>
      </c>
    </row>
    <row r="4643" spans="1:8" x14ac:dyDescent="0.3">
      <c r="A4643">
        <v>4283402</v>
      </c>
      <c r="B4643">
        <v>14903.700000000004</v>
      </c>
      <c r="C4643">
        <v>55</v>
      </c>
      <c r="D4643">
        <v>-12.970068599999999</v>
      </c>
      <c r="E4643">
        <v>-38.474161199999998</v>
      </c>
      <c r="F4643" t="s">
        <v>9418</v>
      </c>
      <c r="G4643">
        <v>4283402</v>
      </c>
      <c r="H4643" t="s">
        <v>9489</v>
      </c>
    </row>
    <row r="4644" spans="1:8" x14ac:dyDescent="0.3">
      <c r="A4644">
        <v>4299661</v>
      </c>
      <c r="B4644">
        <v>17.559999999999999</v>
      </c>
      <c r="C4644">
        <v>1</v>
      </c>
      <c r="D4644">
        <v>-23.5461983</v>
      </c>
      <c r="E4644">
        <v>-46.639825799999997</v>
      </c>
      <c r="F4644" t="s">
        <v>9418</v>
      </c>
      <c r="G4644">
        <v>4299661</v>
      </c>
      <c r="H4644" t="s">
        <v>9934</v>
      </c>
    </row>
    <row r="4645" spans="1:8" x14ac:dyDescent="0.3">
      <c r="A4645">
        <v>4302537</v>
      </c>
      <c r="B4645">
        <v>170731.75</v>
      </c>
      <c r="C4645">
        <v>88</v>
      </c>
      <c r="D4645">
        <v>-3.8636607999999901</v>
      </c>
      <c r="E4645">
        <v>-38.491462200000001</v>
      </c>
      <c r="F4645" t="s">
        <v>9418</v>
      </c>
      <c r="G4645">
        <v>4302537</v>
      </c>
      <c r="H4645" t="s">
        <v>9868</v>
      </c>
    </row>
    <row r="4646" spans="1:8" x14ac:dyDescent="0.3">
      <c r="A4646">
        <v>4305847</v>
      </c>
      <c r="B4646">
        <v>4911.41</v>
      </c>
      <c r="C4646">
        <v>27</v>
      </c>
      <c r="D4646">
        <v>-22.1305801</v>
      </c>
      <c r="E4646">
        <v>-51.385597399999902</v>
      </c>
      <c r="F4646" t="s">
        <v>9418</v>
      </c>
      <c r="G4646">
        <v>4305847</v>
      </c>
      <c r="H4646" t="s">
        <v>9535</v>
      </c>
    </row>
    <row r="4647" spans="1:8" x14ac:dyDescent="0.3">
      <c r="A4647">
        <v>4307723</v>
      </c>
      <c r="B4647">
        <v>16683.339999999997</v>
      </c>
      <c r="C4647">
        <v>84</v>
      </c>
      <c r="D4647">
        <v>-18.889479699999999</v>
      </c>
      <c r="E4647">
        <v>-48.2820769</v>
      </c>
      <c r="F4647" t="s">
        <v>9418</v>
      </c>
      <c r="G4647">
        <v>4307723</v>
      </c>
      <c r="H4647" t="s">
        <v>9959</v>
      </c>
    </row>
    <row r="4648" spans="1:8" x14ac:dyDescent="0.3">
      <c r="A4648">
        <v>4313955</v>
      </c>
      <c r="B4648">
        <v>1144.6399999999999</v>
      </c>
      <c r="C4648">
        <v>6</v>
      </c>
      <c r="D4648">
        <v>-23.646503200000001</v>
      </c>
      <c r="E4648">
        <v>-46.753397700000001</v>
      </c>
      <c r="F4648" t="s">
        <v>9418</v>
      </c>
      <c r="G4648">
        <v>4313955</v>
      </c>
      <c r="H4648" t="s">
        <v>9963</v>
      </c>
    </row>
    <row r="4649" spans="1:8" x14ac:dyDescent="0.3">
      <c r="A4649">
        <v>4316684</v>
      </c>
      <c r="B4649">
        <v>17.559999999999999</v>
      </c>
      <c r="C4649">
        <v>1</v>
      </c>
      <c r="D4649">
        <v>-23.492005800000001</v>
      </c>
      <c r="E4649">
        <v>-46.715443899999997</v>
      </c>
      <c r="F4649" t="s">
        <v>9418</v>
      </c>
      <c r="G4649">
        <v>4316684</v>
      </c>
      <c r="H4649" t="s">
        <v>9934</v>
      </c>
    </row>
    <row r="4650" spans="1:8" x14ac:dyDescent="0.3">
      <c r="A4650">
        <v>4324199</v>
      </c>
      <c r="B4650">
        <v>222.14000000000007</v>
      </c>
      <c r="C4650">
        <v>41</v>
      </c>
      <c r="D4650">
        <v>-23.5471048</v>
      </c>
      <c r="E4650">
        <v>-46.556014599999997</v>
      </c>
      <c r="F4650" t="s">
        <v>9418</v>
      </c>
      <c r="G4650">
        <v>4324199</v>
      </c>
      <c r="H4650" t="s">
        <v>9964</v>
      </c>
    </row>
    <row r="4651" spans="1:8" x14ac:dyDescent="0.3">
      <c r="A4651">
        <v>4331852</v>
      </c>
      <c r="B4651">
        <v>6491.45</v>
      </c>
      <c r="C4651">
        <v>24</v>
      </c>
      <c r="D4651">
        <v>-16.657975</v>
      </c>
      <c r="E4651">
        <v>-49.2705518</v>
      </c>
      <c r="F4651" t="s">
        <v>9418</v>
      </c>
      <c r="G4651">
        <v>4331852</v>
      </c>
      <c r="H4651" t="s">
        <v>9965</v>
      </c>
    </row>
    <row r="4652" spans="1:8" x14ac:dyDescent="0.3">
      <c r="A4652">
        <v>4332311</v>
      </c>
      <c r="B4652">
        <v>49612.15</v>
      </c>
      <c r="C4652">
        <v>24</v>
      </c>
      <c r="D4652">
        <v>-21.750389500000001</v>
      </c>
      <c r="E4652">
        <v>-41.312604499999999</v>
      </c>
      <c r="F4652" t="s">
        <v>9418</v>
      </c>
      <c r="G4652">
        <v>4332311</v>
      </c>
      <c r="H4652" t="s">
        <v>9966</v>
      </c>
    </row>
    <row r="4653" spans="1:8" x14ac:dyDescent="0.3">
      <c r="A4653">
        <v>4334615</v>
      </c>
      <c r="B4653">
        <v>19486.189999999999</v>
      </c>
      <c r="C4653">
        <v>16</v>
      </c>
      <c r="D4653">
        <v>-3.0769788999999999</v>
      </c>
      <c r="E4653">
        <v>-59.955873699999998</v>
      </c>
      <c r="F4653" t="s">
        <v>9418</v>
      </c>
      <c r="G4653">
        <v>4334615</v>
      </c>
      <c r="H4653" t="s">
        <v>75</v>
      </c>
    </row>
    <row r="4654" spans="1:8" x14ac:dyDescent="0.3">
      <c r="A4654">
        <v>4336061</v>
      </c>
      <c r="B4654">
        <v>664754.32999999984</v>
      </c>
      <c r="C4654">
        <v>256</v>
      </c>
      <c r="D4654">
        <v>-21.154960800000001</v>
      </c>
      <c r="E4654">
        <v>-47.823546699999902</v>
      </c>
      <c r="F4654" t="s">
        <v>9418</v>
      </c>
      <c r="G4654">
        <v>4336061</v>
      </c>
      <c r="H4654" t="s">
        <v>9441</v>
      </c>
    </row>
    <row r="4655" spans="1:8" x14ac:dyDescent="0.3">
      <c r="A4655">
        <v>4338153</v>
      </c>
      <c r="B4655">
        <v>8760.0300000000007</v>
      </c>
      <c r="C4655">
        <v>20</v>
      </c>
      <c r="D4655">
        <v>-23.550292299999999</v>
      </c>
      <c r="E4655">
        <v>-46.915269299999999</v>
      </c>
      <c r="F4655" t="s">
        <v>9418</v>
      </c>
      <c r="G4655">
        <v>4338153</v>
      </c>
      <c r="H4655" t="s">
        <v>9944</v>
      </c>
    </row>
    <row r="4656" spans="1:8" x14ac:dyDescent="0.3">
      <c r="A4656">
        <v>4339074</v>
      </c>
      <c r="B4656">
        <v>19094.02</v>
      </c>
      <c r="C4656">
        <v>41</v>
      </c>
      <c r="D4656">
        <v>-23.673440899999999</v>
      </c>
      <c r="E4656">
        <v>-46.642853700000003</v>
      </c>
      <c r="F4656" t="s">
        <v>9418</v>
      </c>
      <c r="G4656">
        <v>4339074</v>
      </c>
      <c r="H4656" t="s">
        <v>9467</v>
      </c>
    </row>
    <row r="4657" spans="1:8" x14ac:dyDescent="0.3">
      <c r="A4657">
        <v>4339076</v>
      </c>
      <c r="B4657">
        <v>12623.980000000001</v>
      </c>
      <c r="C4657">
        <v>25</v>
      </c>
      <c r="D4657">
        <v>-23.534124599999998</v>
      </c>
      <c r="E4657">
        <v>-46.895004900000004</v>
      </c>
      <c r="F4657" t="s">
        <v>9418</v>
      </c>
      <c r="G4657">
        <v>4339076</v>
      </c>
      <c r="H4657" t="s">
        <v>9467</v>
      </c>
    </row>
    <row r="4658" spans="1:8" x14ac:dyDescent="0.3">
      <c r="A4658">
        <v>4339521</v>
      </c>
      <c r="B4658">
        <v>23711.38</v>
      </c>
      <c r="C4658">
        <v>59</v>
      </c>
      <c r="D4658">
        <v>-23.351638099999999</v>
      </c>
      <c r="E4658">
        <v>-47.841693100000001</v>
      </c>
      <c r="F4658" t="s">
        <v>9418</v>
      </c>
      <c r="G4658">
        <v>4339521</v>
      </c>
      <c r="H4658" t="s">
        <v>9967</v>
      </c>
    </row>
    <row r="4659" spans="1:8" x14ac:dyDescent="0.3">
      <c r="A4659">
        <v>4339523</v>
      </c>
      <c r="B4659">
        <v>32423.95</v>
      </c>
      <c r="C4659">
        <v>77</v>
      </c>
      <c r="D4659">
        <v>-20.508313999999999</v>
      </c>
      <c r="E4659">
        <v>-47.401823</v>
      </c>
      <c r="F4659" t="s">
        <v>9418</v>
      </c>
      <c r="G4659">
        <v>4339523</v>
      </c>
      <c r="H4659" t="s">
        <v>9968</v>
      </c>
    </row>
    <row r="4660" spans="1:8" x14ac:dyDescent="0.3">
      <c r="A4660">
        <v>4343050</v>
      </c>
      <c r="B4660">
        <v>12706.07</v>
      </c>
      <c r="C4660">
        <v>26</v>
      </c>
      <c r="D4660">
        <v>-21.780527800000002</v>
      </c>
      <c r="E4660">
        <v>-48.181840999999999</v>
      </c>
      <c r="F4660" t="s">
        <v>9418</v>
      </c>
      <c r="G4660">
        <v>4343050</v>
      </c>
      <c r="H4660" t="s">
        <v>9556</v>
      </c>
    </row>
    <row r="4661" spans="1:8" x14ac:dyDescent="0.3">
      <c r="A4661">
        <v>4343054</v>
      </c>
      <c r="B4661">
        <v>8168.23</v>
      </c>
      <c r="C4661">
        <v>28</v>
      </c>
      <c r="D4661">
        <v>-21.798715900000001</v>
      </c>
      <c r="E4661">
        <v>-48.183779899999998</v>
      </c>
      <c r="F4661" t="s">
        <v>9418</v>
      </c>
      <c r="G4661">
        <v>4343054</v>
      </c>
      <c r="H4661" t="s">
        <v>9556</v>
      </c>
    </row>
    <row r="4662" spans="1:8" x14ac:dyDescent="0.3">
      <c r="A4662">
        <v>4343074</v>
      </c>
      <c r="B4662">
        <v>5252.37</v>
      </c>
      <c r="C4662">
        <v>22</v>
      </c>
      <c r="D4662">
        <v>-21.805797200000001</v>
      </c>
      <c r="E4662">
        <v>-48.181800600000003</v>
      </c>
      <c r="F4662" t="s">
        <v>9418</v>
      </c>
      <c r="G4662">
        <v>4343074</v>
      </c>
      <c r="H4662" t="s">
        <v>9556</v>
      </c>
    </row>
    <row r="4663" spans="1:8" x14ac:dyDescent="0.3">
      <c r="A4663">
        <v>4343079</v>
      </c>
      <c r="B4663">
        <v>10637.440000000004</v>
      </c>
      <c r="C4663">
        <v>27</v>
      </c>
      <c r="D4663">
        <v>-21.786750699999999</v>
      </c>
      <c r="E4663">
        <v>-48.157113000000003</v>
      </c>
      <c r="F4663" t="s">
        <v>9418</v>
      </c>
      <c r="G4663">
        <v>4343079</v>
      </c>
      <c r="H4663" t="s">
        <v>9556</v>
      </c>
    </row>
    <row r="4664" spans="1:8" x14ac:dyDescent="0.3">
      <c r="A4664">
        <v>4344201</v>
      </c>
      <c r="B4664">
        <v>80264.98</v>
      </c>
      <c r="C4664">
        <v>84</v>
      </c>
      <c r="D4664">
        <v>-12.9014446</v>
      </c>
      <c r="E4664">
        <v>-38.334396900000002</v>
      </c>
      <c r="F4664" t="s">
        <v>9418</v>
      </c>
      <c r="G4664">
        <v>4344201</v>
      </c>
      <c r="H4664" t="s">
        <v>9738</v>
      </c>
    </row>
    <row r="4665" spans="1:8" x14ac:dyDescent="0.3">
      <c r="A4665">
        <v>4344203</v>
      </c>
      <c r="B4665">
        <v>8374.9700000000012</v>
      </c>
      <c r="C4665">
        <v>37</v>
      </c>
      <c r="D4665">
        <v>-10.907675100000001</v>
      </c>
      <c r="E4665">
        <v>-37.028400300000001</v>
      </c>
      <c r="F4665" t="s">
        <v>9418</v>
      </c>
      <c r="G4665">
        <v>4344203</v>
      </c>
      <c r="H4665" t="s">
        <v>9489</v>
      </c>
    </row>
    <row r="4666" spans="1:8" x14ac:dyDescent="0.3">
      <c r="A4666">
        <v>4345346</v>
      </c>
      <c r="B4666">
        <v>58589.639999999992</v>
      </c>
      <c r="C4666">
        <v>51</v>
      </c>
      <c r="D4666">
        <v>-23.581124200000001</v>
      </c>
      <c r="E4666">
        <v>-46.600512700000003</v>
      </c>
      <c r="F4666" t="s">
        <v>9418</v>
      </c>
      <c r="G4666">
        <v>4345346</v>
      </c>
      <c r="H4666" t="s">
        <v>75</v>
      </c>
    </row>
    <row r="4667" spans="1:8" x14ac:dyDescent="0.3">
      <c r="A4667">
        <v>4345412</v>
      </c>
      <c r="B4667">
        <v>33492.370000000003</v>
      </c>
      <c r="C4667">
        <v>30</v>
      </c>
      <c r="D4667">
        <v>-16.058220599999999</v>
      </c>
      <c r="E4667">
        <v>-48.044638300000003</v>
      </c>
      <c r="F4667" t="s">
        <v>9418</v>
      </c>
      <c r="G4667">
        <v>4345412</v>
      </c>
      <c r="H4667" t="s">
        <v>9969</v>
      </c>
    </row>
    <row r="4668" spans="1:8" x14ac:dyDescent="0.3">
      <c r="A4668">
        <v>4346689</v>
      </c>
      <c r="B4668">
        <v>17975.770000000004</v>
      </c>
      <c r="C4668">
        <v>19</v>
      </c>
      <c r="D4668">
        <v>-23.586623800000002</v>
      </c>
      <c r="E4668">
        <v>-48.040663100000003</v>
      </c>
      <c r="F4668" t="s">
        <v>9418</v>
      </c>
      <c r="G4668">
        <v>4346689</v>
      </c>
      <c r="H4668" t="s">
        <v>9970</v>
      </c>
    </row>
    <row r="4669" spans="1:8" x14ac:dyDescent="0.3">
      <c r="A4669">
        <v>4348157</v>
      </c>
      <c r="B4669">
        <v>2696.7999999999997</v>
      </c>
      <c r="C4669">
        <v>11</v>
      </c>
      <c r="D4669">
        <v>-16.332273099999998</v>
      </c>
      <c r="E4669">
        <v>-48.948524199999902</v>
      </c>
      <c r="F4669" t="s">
        <v>9418</v>
      </c>
      <c r="G4669">
        <v>4348157</v>
      </c>
      <c r="H4669" t="s">
        <v>9971</v>
      </c>
    </row>
    <row r="4670" spans="1:8" x14ac:dyDescent="0.3">
      <c r="A4670">
        <v>4348356</v>
      </c>
      <c r="B4670">
        <v>6148.4300000000012</v>
      </c>
      <c r="C4670">
        <v>32</v>
      </c>
      <c r="D4670">
        <v>-10.9181629</v>
      </c>
      <c r="E4670">
        <v>-37.076241699999997</v>
      </c>
      <c r="F4670" t="s">
        <v>9418</v>
      </c>
      <c r="G4670">
        <v>4348356</v>
      </c>
      <c r="H4670" t="s">
        <v>9489</v>
      </c>
    </row>
    <row r="4671" spans="1:8" x14ac:dyDescent="0.3">
      <c r="A4671">
        <v>4348391</v>
      </c>
      <c r="B4671">
        <v>16176.019999999995</v>
      </c>
      <c r="C4671">
        <v>57</v>
      </c>
      <c r="D4671">
        <v>-23.408198299999999</v>
      </c>
      <c r="E4671">
        <v>-46.854759899999998</v>
      </c>
      <c r="F4671" t="s">
        <v>9418</v>
      </c>
      <c r="G4671">
        <v>4348391</v>
      </c>
      <c r="H4671" t="s">
        <v>9778</v>
      </c>
    </row>
    <row r="4672" spans="1:8" x14ac:dyDescent="0.3">
      <c r="A4672">
        <v>4350254</v>
      </c>
      <c r="B4672">
        <v>22831.250000000004</v>
      </c>
      <c r="C4672">
        <v>52</v>
      </c>
      <c r="D4672">
        <v>-23.179813200000002</v>
      </c>
      <c r="E4672">
        <v>-47.3117102</v>
      </c>
      <c r="F4672" t="s">
        <v>9418</v>
      </c>
      <c r="G4672">
        <v>4350254</v>
      </c>
      <c r="H4672" t="s">
        <v>9972</v>
      </c>
    </row>
    <row r="4673" spans="1:8" x14ac:dyDescent="0.3">
      <c r="A4673">
        <v>4350285</v>
      </c>
      <c r="B4673">
        <v>18186.27</v>
      </c>
      <c r="C4673">
        <v>46</v>
      </c>
      <c r="D4673">
        <v>-23.243433100000001</v>
      </c>
      <c r="E4673">
        <v>-47.060233400000001</v>
      </c>
      <c r="F4673" t="s">
        <v>9418</v>
      </c>
      <c r="G4673">
        <v>4350285</v>
      </c>
      <c r="H4673" t="s">
        <v>9972</v>
      </c>
    </row>
    <row r="4674" spans="1:8" x14ac:dyDescent="0.3">
      <c r="A4674">
        <v>4350309</v>
      </c>
      <c r="B4674">
        <v>19798.020000000004</v>
      </c>
      <c r="C4674">
        <v>68</v>
      </c>
      <c r="D4674">
        <v>-23.213514799999999</v>
      </c>
      <c r="E4674">
        <v>-47.278260699999997</v>
      </c>
      <c r="F4674" t="s">
        <v>9418</v>
      </c>
      <c r="G4674">
        <v>4350309</v>
      </c>
      <c r="H4674" t="s">
        <v>9972</v>
      </c>
    </row>
    <row r="4675" spans="1:8" x14ac:dyDescent="0.3">
      <c r="A4675">
        <v>4350786</v>
      </c>
      <c r="B4675">
        <v>37132.93</v>
      </c>
      <c r="C4675">
        <v>22</v>
      </c>
      <c r="D4675">
        <v>-22.5920691</v>
      </c>
      <c r="E4675">
        <v>-47.4230734</v>
      </c>
      <c r="F4675" t="s">
        <v>9418</v>
      </c>
      <c r="G4675">
        <v>4350786</v>
      </c>
      <c r="H4675" t="s">
        <v>9973</v>
      </c>
    </row>
    <row r="4676" spans="1:8" x14ac:dyDescent="0.3">
      <c r="A4676">
        <v>4353281</v>
      </c>
      <c r="B4676">
        <v>1163.2</v>
      </c>
      <c r="C4676">
        <v>4</v>
      </c>
      <c r="D4676">
        <v>-25.471895499999999</v>
      </c>
      <c r="E4676">
        <v>-49.353810199999998</v>
      </c>
      <c r="F4676" t="s">
        <v>9418</v>
      </c>
      <c r="G4676">
        <v>4353281</v>
      </c>
      <c r="H4676" t="s">
        <v>9974</v>
      </c>
    </row>
    <row r="4677" spans="1:8" x14ac:dyDescent="0.3">
      <c r="A4677">
        <v>4354752</v>
      </c>
      <c r="B4677">
        <v>5373.43</v>
      </c>
      <c r="C4677">
        <v>15</v>
      </c>
      <c r="D4677">
        <v>-16.824411300000001</v>
      </c>
      <c r="E4677">
        <v>-49.275905399999999</v>
      </c>
      <c r="F4677" t="s">
        <v>9418</v>
      </c>
      <c r="G4677">
        <v>4354752</v>
      </c>
      <c r="H4677" t="s">
        <v>9489</v>
      </c>
    </row>
    <row r="4678" spans="1:8" x14ac:dyDescent="0.3">
      <c r="A4678">
        <v>4355689</v>
      </c>
      <c r="B4678">
        <v>27085.49</v>
      </c>
      <c r="C4678">
        <v>79</v>
      </c>
      <c r="D4678">
        <v>-22.1930415</v>
      </c>
      <c r="E4678">
        <v>-49.958076400000003</v>
      </c>
      <c r="F4678" t="s">
        <v>9418</v>
      </c>
      <c r="G4678">
        <v>4355689</v>
      </c>
      <c r="H4678" t="s">
        <v>9975</v>
      </c>
    </row>
    <row r="4679" spans="1:8" x14ac:dyDescent="0.3">
      <c r="A4679">
        <v>4355976</v>
      </c>
      <c r="B4679">
        <v>3369.6400000000012</v>
      </c>
      <c r="C4679">
        <v>38</v>
      </c>
      <c r="D4679">
        <v>-23.289055300000001</v>
      </c>
      <c r="E4679">
        <v>-45.980172000000003</v>
      </c>
      <c r="F4679" t="s">
        <v>9418</v>
      </c>
      <c r="G4679">
        <v>4355976</v>
      </c>
      <c r="H4679" t="s">
        <v>9940</v>
      </c>
    </row>
    <row r="4680" spans="1:8" x14ac:dyDescent="0.3">
      <c r="A4680">
        <v>4356341</v>
      </c>
      <c r="B4680">
        <v>36721.450000000004</v>
      </c>
      <c r="C4680">
        <v>100</v>
      </c>
      <c r="D4680">
        <v>-22.484079000000001</v>
      </c>
      <c r="E4680">
        <v>-44.062550799999997</v>
      </c>
      <c r="F4680" t="s">
        <v>9418</v>
      </c>
      <c r="G4680">
        <v>4356341</v>
      </c>
      <c r="H4680" t="s">
        <v>9976</v>
      </c>
    </row>
    <row r="4681" spans="1:8" x14ac:dyDescent="0.3">
      <c r="A4681">
        <v>4356372</v>
      </c>
      <c r="B4681">
        <v>5491.08</v>
      </c>
      <c r="C4681">
        <v>1</v>
      </c>
      <c r="D4681">
        <v>-21.7612603</v>
      </c>
      <c r="E4681">
        <v>-41.346586199999997</v>
      </c>
      <c r="F4681" t="s">
        <v>9418</v>
      </c>
      <c r="G4681">
        <v>4356372</v>
      </c>
      <c r="H4681" t="s">
        <v>9977</v>
      </c>
    </row>
    <row r="4682" spans="1:8" x14ac:dyDescent="0.3">
      <c r="A4682">
        <v>4359723</v>
      </c>
      <c r="B4682">
        <v>4820.7299999999996</v>
      </c>
      <c r="C4682">
        <v>27</v>
      </c>
      <c r="D4682">
        <v>-23.562320499999998</v>
      </c>
      <c r="E4682">
        <v>-46.583055100000003</v>
      </c>
      <c r="F4682" t="s">
        <v>9418</v>
      </c>
      <c r="G4682">
        <v>4359723</v>
      </c>
      <c r="H4682" t="s">
        <v>9535</v>
      </c>
    </row>
    <row r="4683" spans="1:8" x14ac:dyDescent="0.3">
      <c r="A4683">
        <v>4360285</v>
      </c>
      <c r="B4683">
        <v>1327.88</v>
      </c>
      <c r="C4683">
        <v>11</v>
      </c>
      <c r="D4683">
        <v>-30.027841800000001</v>
      </c>
      <c r="E4683">
        <v>-51.220304499999997</v>
      </c>
      <c r="F4683" t="s">
        <v>9418</v>
      </c>
      <c r="G4683">
        <v>4360285</v>
      </c>
      <c r="H4683" t="s">
        <v>9650</v>
      </c>
    </row>
    <row r="4684" spans="1:8" x14ac:dyDescent="0.3">
      <c r="A4684">
        <v>4362540</v>
      </c>
      <c r="B4684">
        <v>1628.67</v>
      </c>
      <c r="C4684">
        <v>4</v>
      </c>
      <c r="D4684">
        <v>-12.9680594</v>
      </c>
      <c r="E4684">
        <v>-39.247092199999997</v>
      </c>
      <c r="F4684" t="s">
        <v>9418</v>
      </c>
      <c r="G4684">
        <v>4362540</v>
      </c>
      <c r="H4684" t="s">
        <v>9978</v>
      </c>
    </row>
    <row r="4685" spans="1:8" x14ac:dyDescent="0.3">
      <c r="A4685">
        <v>4370838</v>
      </c>
      <c r="B4685">
        <v>683.9</v>
      </c>
      <c r="C4685">
        <v>9</v>
      </c>
      <c r="D4685">
        <v>-9.5745570000000004</v>
      </c>
      <c r="E4685">
        <v>-35.738456999999997</v>
      </c>
      <c r="F4685" t="s">
        <v>9418</v>
      </c>
      <c r="G4685">
        <v>4370838</v>
      </c>
      <c r="H4685" t="s">
        <v>9395</v>
      </c>
    </row>
    <row r="4686" spans="1:8" x14ac:dyDescent="0.3">
      <c r="A4686">
        <v>4371737</v>
      </c>
      <c r="B4686">
        <v>17501.21</v>
      </c>
      <c r="C4686">
        <v>16</v>
      </c>
      <c r="D4686">
        <v>-3.0352207999999998</v>
      </c>
      <c r="E4686">
        <v>-59.993056199999998</v>
      </c>
      <c r="F4686" t="s">
        <v>9418</v>
      </c>
      <c r="G4686">
        <v>4371737</v>
      </c>
      <c r="H4686" t="s">
        <v>75</v>
      </c>
    </row>
    <row r="4687" spans="1:8" x14ac:dyDescent="0.3">
      <c r="A4687">
        <v>4375622</v>
      </c>
      <c r="B4687">
        <v>10700.579999999998</v>
      </c>
      <c r="C4687">
        <v>46</v>
      </c>
      <c r="D4687">
        <v>-22.785731500000001</v>
      </c>
      <c r="E4687">
        <v>-47.301627400000001</v>
      </c>
      <c r="F4687" t="s">
        <v>9418</v>
      </c>
      <c r="G4687">
        <v>4375622</v>
      </c>
      <c r="H4687" t="s">
        <v>9492</v>
      </c>
    </row>
    <row r="4688" spans="1:8" x14ac:dyDescent="0.3">
      <c r="A4688">
        <v>4380760</v>
      </c>
      <c r="B4688">
        <v>51991.589999999982</v>
      </c>
      <c r="C4688">
        <v>74</v>
      </c>
      <c r="D4688">
        <v>-20.810185000000001</v>
      </c>
      <c r="E4688">
        <v>-49.399248999999998</v>
      </c>
      <c r="F4688" t="s">
        <v>9418</v>
      </c>
      <c r="G4688">
        <v>4380760</v>
      </c>
      <c r="H4688" t="s">
        <v>9968</v>
      </c>
    </row>
    <row r="4689" spans="1:8" x14ac:dyDescent="0.3">
      <c r="A4689">
        <v>4382943</v>
      </c>
      <c r="B4689">
        <v>40881.729999999996</v>
      </c>
      <c r="C4689">
        <v>44</v>
      </c>
      <c r="D4689">
        <v>-13.8617785</v>
      </c>
      <c r="E4689">
        <v>-40.0791161</v>
      </c>
      <c r="F4689" t="s">
        <v>9418</v>
      </c>
      <c r="G4689">
        <v>4382943</v>
      </c>
      <c r="H4689" t="s">
        <v>9979</v>
      </c>
    </row>
    <row r="4690" spans="1:8" x14ac:dyDescent="0.3">
      <c r="A4690">
        <v>4384446</v>
      </c>
      <c r="B4690">
        <v>13029.98</v>
      </c>
      <c r="C4690">
        <v>60</v>
      </c>
      <c r="D4690">
        <v>-19.753703399999999</v>
      </c>
      <c r="E4690">
        <v>-47.9527584</v>
      </c>
      <c r="F4690" t="s">
        <v>9418</v>
      </c>
      <c r="G4690">
        <v>4384446</v>
      </c>
      <c r="H4690" t="s">
        <v>9980</v>
      </c>
    </row>
    <row r="4691" spans="1:8" x14ac:dyDescent="0.3">
      <c r="A4691">
        <v>4387089</v>
      </c>
      <c r="B4691">
        <v>548.75</v>
      </c>
      <c r="C4691">
        <v>23</v>
      </c>
      <c r="D4691" t="s">
        <v>47</v>
      </c>
      <c r="E4691" t="s">
        <v>47</v>
      </c>
      <c r="F4691" t="s">
        <v>9418</v>
      </c>
      <c r="G4691">
        <v>4387089</v>
      </c>
      <c r="H4691" t="s">
        <v>9981</v>
      </c>
    </row>
    <row r="4692" spans="1:8" x14ac:dyDescent="0.3">
      <c r="A4692">
        <v>4389207</v>
      </c>
      <c r="B4692">
        <v>16398.060000000001</v>
      </c>
      <c r="C4692">
        <v>42</v>
      </c>
      <c r="D4692">
        <v>-22.739077900000002</v>
      </c>
      <c r="E4692">
        <v>-47.3669577</v>
      </c>
      <c r="F4692" t="s">
        <v>9418</v>
      </c>
      <c r="G4692">
        <v>4389207</v>
      </c>
      <c r="H4692" t="s">
        <v>9982</v>
      </c>
    </row>
    <row r="4693" spans="1:8" x14ac:dyDescent="0.3">
      <c r="A4693">
        <v>4389214</v>
      </c>
      <c r="B4693">
        <v>8842.6999999999989</v>
      </c>
      <c r="C4693">
        <v>17</v>
      </c>
      <c r="D4693">
        <v>-16.321992600000002</v>
      </c>
      <c r="E4693">
        <v>-48.912535699999999</v>
      </c>
      <c r="F4693" t="s">
        <v>9418</v>
      </c>
      <c r="G4693">
        <v>4389214</v>
      </c>
      <c r="H4693" t="s">
        <v>9914</v>
      </c>
    </row>
    <row r="4694" spans="1:8" x14ac:dyDescent="0.3">
      <c r="A4694">
        <v>4389245</v>
      </c>
      <c r="B4694">
        <v>26657.87</v>
      </c>
      <c r="C4694">
        <v>56</v>
      </c>
      <c r="D4694">
        <v>-23.4756891</v>
      </c>
      <c r="E4694">
        <v>-46.351775400000001</v>
      </c>
      <c r="F4694" t="s">
        <v>9418</v>
      </c>
      <c r="G4694">
        <v>4389245</v>
      </c>
      <c r="H4694" t="s">
        <v>9541</v>
      </c>
    </row>
    <row r="4695" spans="1:8" x14ac:dyDescent="0.3">
      <c r="A4695">
        <v>4389246</v>
      </c>
      <c r="B4695">
        <v>37974.07999999998</v>
      </c>
      <c r="C4695">
        <v>88</v>
      </c>
      <c r="D4695">
        <v>-23.182112199999999</v>
      </c>
      <c r="E4695">
        <v>-46.921065300000002</v>
      </c>
      <c r="F4695" t="s">
        <v>9418</v>
      </c>
      <c r="G4695">
        <v>4389246</v>
      </c>
      <c r="H4695" t="s">
        <v>9523</v>
      </c>
    </row>
    <row r="4696" spans="1:8" x14ac:dyDescent="0.3">
      <c r="A4696">
        <v>4391163</v>
      </c>
      <c r="B4696">
        <v>3420.2300000000005</v>
      </c>
      <c r="C4696">
        <v>16</v>
      </c>
      <c r="D4696">
        <v>-29.951104900000001</v>
      </c>
      <c r="E4696">
        <v>-50.995990300000003</v>
      </c>
      <c r="F4696" t="s">
        <v>9418</v>
      </c>
      <c r="G4696">
        <v>4391163</v>
      </c>
      <c r="H4696" t="s">
        <v>9736</v>
      </c>
    </row>
    <row r="4697" spans="1:8" x14ac:dyDescent="0.3">
      <c r="A4697">
        <v>4393162</v>
      </c>
      <c r="B4697">
        <v>228816.27000000005</v>
      </c>
      <c r="C4697">
        <v>143</v>
      </c>
      <c r="D4697">
        <v>-19.747135799999999</v>
      </c>
      <c r="E4697">
        <v>-44.141168</v>
      </c>
      <c r="F4697" t="s">
        <v>9418</v>
      </c>
      <c r="G4697">
        <v>4393162</v>
      </c>
      <c r="H4697" t="s">
        <v>9441</v>
      </c>
    </row>
    <row r="4698" spans="1:8" x14ac:dyDescent="0.3">
      <c r="A4698">
        <v>4395497</v>
      </c>
      <c r="B4698">
        <v>21131.360000000001</v>
      </c>
      <c r="C4698">
        <v>13</v>
      </c>
      <c r="D4698">
        <v>-8.1576241999999901</v>
      </c>
      <c r="E4698">
        <v>-34.9696669</v>
      </c>
      <c r="F4698" t="s">
        <v>9418</v>
      </c>
      <c r="G4698">
        <v>4395497</v>
      </c>
      <c r="H4698" t="s">
        <v>956</v>
      </c>
    </row>
    <row r="4699" spans="1:8" x14ac:dyDescent="0.3">
      <c r="A4699">
        <v>4395498</v>
      </c>
      <c r="B4699">
        <v>143487.42000000001</v>
      </c>
      <c r="C4699">
        <v>138</v>
      </c>
      <c r="D4699">
        <v>-7.8319877999999896</v>
      </c>
      <c r="E4699">
        <v>-34.908212800000001</v>
      </c>
      <c r="F4699" t="s">
        <v>9418</v>
      </c>
      <c r="G4699">
        <v>4395498</v>
      </c>
      <c r="H4699" t="s">
        <v>75</v>
      </c>
    </row>
    <row r="4700" spans="1:8" x14ac:dyDescent="0.3">
      <c r="A4700">
        <v>4396547</v>
      </c>
      <c r="B4700">
        <v>11.49</v>
      </c>
      <c r="C4700">
        <v>3</v>
      </c>
      <c r="D4700">
        <v>-23.5604567</v>
      </c>
      <c r="E4700">
        <v>-46.6625631</v>
      </c>
      <c r="F4700" t="s">
        <v>9418</v>
      </c>
      <c r="G4700">
        <v>4396547</v>
      </c>
      <c r="H4700" t="s">
        <v>9983</v>
      </c>
    </row>
    <row r="4701" spans="1:8" x14ac:dyDescent="0.3">
      <c r="A4701">
        <v>4397104</v>
      </c>
      <c r="B4701">
        <v>76258.049999999988</v>
      </c>
      <c r="C4701">
        <v>110</v>
      </c>
      <c r="D4701">
        <v>-7.1657093999999999</v>
      </c>
      <c r="E4701">
        <v>-34.960574999999999</v>
      </c>
      <c r="F4701" t="s">
        <v>9418</v>
      </c>
      <c r="G4701">
        <v>4397104</v>
      </c>
      <c r="H4701" t="s">
        <v>75</v>
      </c>
    </row>
    <row r="4702" spans="1:8" x14ac:dyDescent="0.3">
      <c r="A4702">
        <v>4397180</v>
      </c>
      <c r="B4702">
        <v>125473.12999999999</v>
      </c>
      <c r="C4702">
        <v>145</v>
      </c>
      <c r="D4702">
        <v>-8.0178026999999901</v>
      </c>
      <c r="E4702">
        <v>-35.007464300000002</v>
      </c>
      <c r="F4702" t="s">
        <v>9418</v>
      </c>
      <c r="G4702">
        <v>4397180</v>
      </c>
      <c r="H4702" t="s">
        <v>75</v>
      </c>
    </row>
    <row r="4703" spans="1:8" x14ac:dyDescent="0.3">
      <c r="A4703">
        <v>4397993</v>
      </c>
      <c r="B4703">
        <v>17987.05</v>
      </c>
      <c r="C4703">
        <v>46</v>
      </c>
      <c r="D4703">
        <v>-23.4830039</v>
      </c>
      <c r="E4703">
        <v>-47.473822899999902</v>
      </c>
      <c r="F4703" t="s">
        <v>9418</v>
      </c>
      <c r="G4703">
        <v>4397993</v>
      </c>
      <c r="H4703" t="s">
        <v>9505</v>
      </c>
    </row>
    <row r="4704" spans="1:8" x14ac:dyDescent="0.3">
      <c r="A4704">
        <v>4398019</v>
      </c>
      <c r="B4704">
        <v>52407.369999999981</v>
      </c>
      <c r="C4704">
        <v>54</v>
      </c>
      <c r="D4704">
        <v>-23.548091299999999</v>
      </c>
      <c r="E4704">
        <v>-46.920848900000003</v>
      </c>
      <c r="F4704" t="s">
        <v>9418</v>
      </c>
      <c r="G4704">
        <v>4398019</v>
      </c>
      <c r="H4704" t="s">
        <v>75</v>
      </c>
    </row>
    <row r="4705" spans="1:8" x14ac:dyDescent="0.3">
      <c r="A4705">
        <v>4401429</v>
      </c>
      <c r="B4705">
        <v>164542.69999999998</v>
      </c>
      <c r="C4705">
        <v>125</v>
      </c>
      <c r="D4705">
        <v>-22.915502799999999</v>
      </c>
      <c r="E4705">
        <v>-43.607287300000003</v>
      </c>
      <c r="F4705" t="s">
        <v>9418</v>
      </c>
      <c r="G4705">
        <v>4401429</v>
      </c>
      <c r="H4705" t="s">
        <v>9984</v>
      </c>
    </row>
    <row r="4706" spans="1:8" x14ac:dyDescent="0.3">
      <c r="A4706">
        <v>4408996</v>
      </c>
      <c r="B4706">
        <v>12719.809999999996</v>
      </c>
      <c r="C4706">
        <v>52</v>
      </c>
      <c r="D4706">
        <v>-23.504740399999999</v>
      </c>
      <c r="E4706">
        <v>-46.152043200000001</v>
      </c>
      <c r="F4706" t="s">
        <v>9418</v>
      </c>
      <c r="G4706">
        <v>4408996</v>
      </c>
      <c r="H4706" t="s">
        <v>9985</v>
      </c>
    </row>
    <row r="4707" spans="1:8" x14ac:dyDescent="0.3">
      <c r="A4707">
        <v>4409460</v>
      </c>
      <c r="B4707">
        <v>14793.410000000002</v>
      </c>
      <c r="C4707">
        <v>7</v>
      </c>
      <c r="D4707">
        <v>-20.3763638</v>
      </c>
      <c r="E4707">
        <v>-43.516076200000001</v>
      </c>
      <c r="F4707" t="s">
        <v>9418</v>
      </c>
      <c r="G4707">
        <v>4409460</v>
      </c>
      <c r="H4707" t="s">
        <v>9986</v>
      </c>
    </row>
    <row r="4708" spans="1:8" x14ac:dyDescent="0.3">
      <c r="A4708">
        <v>4414767</v>
      </c>
      <c r="B4708">
        <v>21453.79</v>
      </c>
      <c r="C4708">
        <v>47</v>
      </c>
      <c r="D4708">
        <v>-23.668742300000002</v>
      </c>
      <c r="E4708">
        <v>-46.7848398</v>
      </c>
      <c r="F4708" t="s">
        <v>9418</v>
      </c>
      <c r="G4708">
        <v>4414767</v>
      </c>
      <c r="H4708" t="s">
        <v>9926</v>
      </c>
    </row>
    <row r="4709" spans="1:8" x14ac:dyDescent="0.3">
      <c r="A4709">
        <v>4417268</v>
      </c>
      <c r="B4709">
        <v>2737.9699999999989</v>
      </c>
      <c r="C4709">
        <v>29</v>
      </c>
      <c r="D4709">
        <v>-23.656034300000002</v>
      </c>
      <c r="E4709">
        <v>-46.691444199999999</v>
      </c>
      <c r="F4709" t="s">
        <v>9418</v>
      </c>
      <c r="G4709">
        <v>4417268</v>
      </c>
      <c r="H4709" t="s">
        <v>9987</v>
      </c>
    </row>
    <row r="4710" spans="1:8" x14ac:dyDescent="0.3">
      <c r="A4710">
        <v>4417293</v>
      </c>
      <c r="B4710">
        <v>34687.729999999996</v>
      </c>
      <c r="C4710">
        <v>65</v>
      </c>
      <c r="D4710">
        <v>-12.9201827</v>
      </c>
      <c r="E4710">
        <v>-38.442963599999999</v>
      </c>
      <c r="F4710" t="s">
        <v>9418</v>
      </c>
      <c r="G4710">
        <v>4417293</v>
      </c>
      <c r="H4710" t="s">
        <v>9489</v>
      </c>
    </row>
    <row r="4711" spans="1:8" x14ac:dyDescent="0.3">
      <c r="A4711">
        <v>4419583</v>
      </c>
      <c r="B4711">
        <v>13634.369999999997</v>
      </c>
      <c r="C4711">
        <v>41</v>
      </c>
      <c r="D4711">
        <v>-22.828860200000001</v>
      </c>
      <c r="E4711">
        <v>-47.201842399999997</v>
      </c>
      <c r="F4711" t="s">
        <v>9418</v>
      </c>
      <c r="G4711">
        <v>4419583</v>
      </c>
      <c r="H4711" t="s">
        <v>9988</v>
      </c>
    </row>
    <row r="4712" spans="1:8" x14ac:dyDescent="0.3">
      <c r="A4712">
        <v>4429009</v>
      </c>
      <c r="B4712">
        <v>8417.2800000000007</v>
      </c>
      <c r="C4712">
        <v>48</v>
      </c>
      <c r="D4712">
        <v>-18.918469600000002</v>
      </c>
      <c r="E4712">
        <v>-48.249385599999997</v>
      </c>
      <c r="F4712" t="s">
        <v>9418</v>
      </c>
      <c r="G4712">
        <v>4429009</v>
      </c>
      <c r="H4712" t="s">
        <v>9989</v>
      </c>
    </row>
    <row r="4713" spans="1:8" x14ac:dyDescent="0.3">
      <c r="A4713">
        <v>4430195</v>
      </c>
      <c r="B4713">
        <v>11081.509999999998</v>
      </c>
      <c r="C4713">
        <v>46</v>
      </c>
      <c r="D4713">
        <v>-12.2699686</v>
      </c>
      <c r="E4713">
        <v>-38.9067753</v>
      </c>
      <c r="F4713" t="s">
        <v>9418</v>
      </c>
      <c r="G4713">
        <v>4430195</v>
      </c>
      <c r="H4713" t="s">
        <v>9542</v>
      </c>
    </row>
    <row r="4714" spans="1:8" x14ac:dyDescent="0.3">
      <c r="A4714">
        <v>4436113</v>
      </c>
      <c r="B4714">
        <v>42264.810000000012</v>
      </c>
      <c r="C4714">
        <v>53</v>
      </c>
      <c r="D4714">
        <v>-15.6064905</v>
      </c>
      <c r="E4714">
        <v>-47.642385599999997</v>
      </c>
      <c r="F4714" t="s">
        <v>9418</v>
      </c>
      <c r="G4714">
        <v>4436113</v>
      </c>
      <c r="H4714" t="s">
        <v>9990</v>
      </c>
    </row>
    <row r="4715" spans="1:8" x14ac:dyDescent="0.3">
      <c r="A4715">
        <v>4436896</v>
      </c>
      <c r="B4715">
        <v>16477.52</v>
      </c>
      <c r="C4715">
        <v>89</v>
      </c>
      <c r="D4715">
        <v>-8.0192540000000001</v>
      </c>
      <c r="E4715">
        <v>-34.9219644</v>
      </c>
      <c r="F4715" t="s">
        <v>9418</v>
      </c>
      <c r="G4715">
        <v>4436896</v>
      </c>
      <c r="H4715" t="s">
        <v>9991</v>
      </c>
    </row>
    <row r="4716" spans="1:8" x14ac:dyDescent="0.3">
      <c r="A4716">
        <v>4437246</v>
      </c>
      <c r="B4716">
        <v>13481.829999999998</v>
      </c>
      <c r="C4716">
        <v>42</v>
      </c>
      <c r="D4716">
        <v>-23.483639199999999</v>
      </c>
      <c r="E4716">
        <v>-46.356312299999999</v>
      </c>
      <c r="F4716" t="s">
        <v>9418</v>
      </c>
      <c r="G4716">
        <v>4437246</v>
      </c>
      <c r="H4716" t="s">
        <v>9765</v>
      </c>
    </row>
    <row r="4717" spans="1:8" x14ac:dyDescent="0.3">
      <c r="A4717">
        <v>4439756</v>
      </c>
      <c r="B4717">
        <v>19325.560000000005</v>
      </c>
      <c r="C4717">
        <v>54</v>
      </c>
      <c r="D4717">
        <v>-3.7340415999999998</v>
      </c>
      <c r="E4717">
        <v>-38.492225900000001</v>
      </c>
      <c r="F4717" t="s">
        <v>9418</v>
      </c>
      <c r="G4717">
        <v>4439756</v>
      </c>
      <c r="H4717" t="s">
        <v>9471</v>
      </c>
    </row>
    <row r="4718" spans="1:8" x14ac:dyDescent="0.3">
      <c r="A4718">
        <v>4447935</v>
      </c>
      <c r="B4718">
        <v>6988.55</v>
      </c>
      <c r="C4718">
        <v>33</v>
      </c>
      <c r="D4718">
        <v>-3.7785917000000002</v>
      </c>
      <c r="E4718">
        <v>-38.561987100000003</v>
      </c>
      <c r="F4718" t="s">
        <v>9418</v>
      </c>
      <c r="G4718">
        <v>4447935</v>
      </c>
      <c r="H4718" t="s">
        <v>9489</v>
      </c>
    </row>
    <row r="4719" spans="1:8" x14ac:dyDescent="0.3">
      <c r="A4719">
        <v>4450108</v>
      </c>
      <c r="B4719">
        <v>353.5</v>
      </c>
      <c r="C4719">
        <v>4</v>
      </c>
      <c r="D4719">
        <v>-7.9520177999999904</v>
      </c>
      <c r="E4719">
        <v>-34.848742000000001</v>
      </c>
      <c r="F4719" t="s">
        <v>9418</v>
      </c>
      <c r="G4719">
        <v>4450108</v>
      </c>
      <c r="H4719" t="s">
        <v>9992</v>
      </c>
    </row>
    <row r="4720" spans="1:8" x14ac:dyDescent="0.3">
      <c r="A4720">
        <v>4452839</v>
      </c>
      <c r="B4720">
        <v>9505.52</v>
      </c>
      <c r="C4720">
        <v>21</v>
      </c>
      <c r="D4720">
        <v>-16.146796699999999</v>
      </c>
      <c r="E4720">
        <v>-47.946581899999998</v>
      </c>
      <c r="F4720" t="s">
        <v>9418</v>
      </c>
      <c r="G4720">
        <v>4452839</v>
      </c>
      <c r="H4720" t="s">
        <v>9993</v>
      </c>
    </row>
    <row r="4721" spans="1:8" x14ac:dyDescent="0.3">
      <c r="A4721">
        <v>4455871</v>
      </c>
      <c r="B4721">
        <v>44342.780000000006</v>
      </c>
      <c r="C4721">
        <v>116</v>
      </c>
      <c r="D4721">
        <v>-12.948225799999999</v>
      </c>
      <c r="E4721">
        <v>-38.3840249</v>
      </c>
      <c r="F4721" t="s">
        <v>9418</v>
      </c>
      <c r="G4721">
        <v>4455871</v>
      </c>
      <c r="H4721" t="s">
        <v>9994</v>
      </c>
    </row>
    <row r="4722" spans="1:8" x14ac:dyDescent="0.3">
      <c r="A4722">
        <v>4465873</v>
      </c>
      <c r="B4722">
        <v>214.85999999999996</v>
      </c>
      <c r="C4722">
        <v>18</v>
      </c>
      <c r="D4722">
        <v>-23.521525</v>
      </c>
      <c r="E4722">
        <v>-47.464939999999999</v>
      </c>
      <c r="F4722" t="s">
        <v>9418</v>
      </c>
      <c r="G4722">
        <v>4465873</v>
      </c>
      <c r="H4722" t="s">
        <v>9995</v>
      </c>
    </row>
    <row r="4723" spans="1:8" x14ac:dyDescent="0.3">
      <c r="A4723">
        <v>4466081</v>
      </c>
      <c r="B4723">
        <v>32383.220000000008</v>
      </c>
      <c r="C4723">
        <v>89</v>
      </c>
      <c r="D4723">
        <v>-21.202520100000001</v>
      </c>
      <c r="E4723">
        <v>-47.826252500000002</v>
      </c>
      <c r="F4723" t="s">
        <v>9418</v>
      </c>
      <c r="G4723">
        <v>4466081</v>
      </c>
      <c r="H4723" t="s">
        <v>9968</v>
      </c>
    </row>
    <row r="4724" spans="1:8" x14ac:dyDescent="0.3">
      <c r="A4724">
        <v>4467363</v>
      </c>
      <c r="B4724">
        <v>30886.050000000003</v>
      </c>
      <c r="C4724">
        <v>74</v>
      </c>
      <c r="D4724">
        <v>-3.7046256</v>
      </c>
      <c r="E4724">
        <v>-38.577964100000003</v>
      </c>
      <c r="F4724" t="s">
        <v>9418</v>
      </c>
      <c r="G4724">
        <v>4467363</v>
      </c>
      <c r="H4724" t="s">
        <v>9471</v>
      </c>
    </row>
    <row r="4725" spans="1:8" x14ac:dyDescent="0.3">
      <c r="A4725">
        <v>4468574</v>
      </c>
      <c r="B4725">
        <v>25175.02</v>
      </c>
      <c r="C4725">
        <v>55</v>
      </c>
      <c r="D4725">
        <v>-22.8527129</v>
      </c>
      <c r="E4725">
        <v>-47.053540899999902</v>
      </c>
      <c r="F4725" t="s">
        <v>9418</v>
      </c>
      <c r="G4725">
        <v>4468574</v>
      </c>
      <c r="H4725" t="s">
        <v>9996</v>
      </c>
    </row>
    <row r="4726" spans="1:8" x14ac:dyDescent="0.3">
      <c r="A4726">
        <v>4471192</v>
      </c>
      <c r="B4726">
        <v>3623.2799999999997</v>
      </c>
      <c r="C4726">
        <v>15</v>
      </c>
      <c r="D4726">
        <v>-19.916499699999999</v>
      </c>
      <c r="E4726">
        <v>-43.916440899999998</v>
      </c>
      <c r="F4726" t="s">
        <v>9418</v>
      </c>
      <c r="G4726">
        <v>4471192</v>
      </c>
      <c r="H4726" t="s">
        <v>9879</v>
      </c>
    </row>
    <row r="4727" spans="1:8" x14ac:dyDescent="0.3">
      <c r="A4727">
        <v>4481863</v>
      </c>
      <c r="B4727">
        <v>8555.5999999999985</v>
      </c>
      <c r="C4727">
        <v>26</v>
      </c>
      <c r="D4727">
        <v>-22.381806999999998</v>
      </c>
      <c r="E4727">
        <v>-47.574849299999997</v>
      </c>
      <c r="F4727" t="s">
        <v>9418</v>
      </c>
      <c r="G4727">
        <v>4481863</v>
      </c>
      <c r="H4727" t="s">
        <v>9702</v>
      </c>
    </row>
    <row r="4728" spans="1:8" x14ac:dyDescent="0.3">
      <c r="A4728">
        <v>4485623</v>
      </c>
      <c r="B4728">
        <v>22883.899999999998</v>
      </c>
      <c r="C4728">
        <v>41</v>
      </c>
      <c r="D4728">
        <v>-16.6891854</v>
      </c>
      <c r="E4728">
        <v>-49.252380500000001</v>
      </c>
      <c r="F4728" t="s">
        <v>9418</v>
      </c>
      <c r="G4728">
        <v>4485623</v>
      </c>
      <c r="H4728" t="s">
        <v>9997</v>
      </c>
    </row>
    <row r="4729" spans="1:8" x14ac:dyDescent="0.3">
      <c r="A4729">
        <v>4547257</v>
      </c>
      <c r="B4729">
        <v>16980.289999999997</v>
      </c>
      <c r="C4729">
        <v>44</v>
      </c>
      <c r="D4729">
        <v>-22.679542399999999</v>
      </c>
      <c r="E4729">
        <v>-47.6776464</v>
      </c>
      <c r="F4729" t="s">
        <v>9418</v>
      </c>
      <c r="G4729">
        <v>4547257</v>
      </c>
      <c r="H4729" t="s">
        <v>9998</v>
      </c>
    </row>
    <row r="4730" spans="1:8" x14ac:dyDescent="0.3">
      <c r="A4730">
        <v>4547287</v>
      </c>
      <c r="B4730">
        <v>37786.47</v>
      </c>
      <c r="C4730">
        <v>101</v>
      </c>
      <c r="D4730">
        <v>-20.526111</v>
      </c>
      <c r="E4730">
        <v>-47.432010599999998</v>
      </c>
      <c r="F4730" t="s">
        <v>9418</v>
      </c>
      <c r="G4730">
        <v>4547287</v>
      </c>
      <c r="H4730" t="s">
        <v>9573</v>
      </c>
    </row>
    <row r="4731" spans="1:8" x14ac:dyDescent="0.3">
      <c r="A4731">
        <v>4553232</v>
      </c>
      <c r="B4731">
        <v>2161.59</v>
      </c>
      <c r="C4731">
        <v>36</v>
      </c>
      <c r="D4731">
        <v>-23.559402599999999</v>
      </c>
      <c r="E4731">
        <v>-46.561502300000001</v>
      </c>
      <c r="F4731" t="s">
        <v>9418</v>
      </c>
      <c r="G4731">
        <v>4553232</v>
      </c>
      <c r="H4731" t="s">
        <v>9999</v>
      </c>
    </row>
    <row r="4732" spans="1:8" x14ac:dyDescent="0.3">
      <c r="A4732">
        <v>4555208</v>
      </c>
      <c r="B4732">
        <v>20123.41</v>
      </c>
      <c r="C4732">
        <v>37</v>
      </c>
      <c r="D4732">
        <v>-23.496027999999999</v>
      </c>
      <c r="E4732">
        <v>-46.348385</v>
      </c>
      <c r="F4732" t="s">
        <v>9418</v>
      </c>
      <c r="G4732">
        <v>4555208</v>
      </c>
      <c r="H4732" t="s">
        <v>10000</v>
      </c>
    </row>
    <row r="4733" spans="1:8" x14ac:dyDescent="0.3">
      <c r="A4733">
        <v>4555262</v>
      </c>
      <c r="B4733">
        <v>7040.18</v>
      </c>
      <c r="C4733">
        <v>62</v>
      </c>
      <c r="D4733">
        <v>-18.924327699999999</v>
      </c>
      <c r="E4733">
        <v>-48.2647969</v>
      </c>
      <c r="F4733" t="s">
        <v>9418</v>
      </c>
      <c r="G4733">
        <v>4555262</v>
      </c>
      <c r="H4733" t="s">
        <v>10001</v>
      </c>
    </row>
    <row r="4734" spans="1:8" x14ac:dyDescent="0.3">
      <c r="A4734">
        <v>4558311</v>
      </c>
      <c r="B4734">
        <v>4624.159999999998</v>
      </c>
      <c r="C4734">
        <v>40</v>
      </c>
      <c r="D4734">
        <v>-18.900790000000001</v>
      </c>
      <c r="E4734">
        <v>-48.291593900000002</v>
      </c>
      <c r="F4734" t="s">
        <v>9418</v>
      </c>
      <c r="G4734">
        <v>4558311</v>
      </c>
      <c r="H4734" t="s">
        <v>10002</v>
      </c>
    </row>
    <row r="4735" spans="1:8" x14ac:dyDescent="0.3">
      <c r="A4735">
        <v>4558312</v>
      </c>
      <c r="B4735">
        <v>8585.1600000000017</v>
      </c>
      <c r="C4735">
        <v>50</v>
      </c>
      <c r="D4735">
        <v>-18.921831600000001</v>
      </c>
      <c r="E4735">
        <v>-48.278586300000001</v>
      </c>
      <c r="F4735" t="s">
        <v>9418</v>
      </c>
      <c r="G4735">
        <v>4558312</v>
      </c>
      <c r="H4735" t="s">
        <v>10002</v>
      </c>
    </row>
    <row r="4736" spans="1:8" x14ac:dyDescent="0.3">
      <c r="A4736">
        <v>4558393</v>
      </c>
      <c r="B4736">
        <v>4581.82</v>
      </c>
      <c r="C4736">
        <v>36</v>
      </c>
      <c r="D4736">
        <v>-18.906174100000001</v>
      </c>
      <c r="E4736">
        <v>-48.277739099999998</v>
      </c>
      <c r="F4736" t="s">
        <v>9418</v>
      </c>
      <c r="G4736">
        <v>4558393</v>
      </c>
      <c r="H4736" t="s">
        <v>10002</v>
      </c>
    </row>
    <row r="4737" spans="1:8" x14ac:dyDescent="0.3">
      <c r="A4737">
        <v>4558561</v>
      </c>
      <c r="B4737">
        <v>3694.7599999999993</v>
      </c>
      <c r="C4737">
        <v>19</v>
      </c>
      <c r="D4737">
        <v>-23.549226999999998</v>
      </c>
      <c r="E4737">
        <v>-46.569653199999998</v>
      </c>
      <c r="F4737" t="s">
        <v>9418</v>
      </c>
      <c r="G4737">
        <v>4558561</v>
      </c>
      <c r="H4737" t="s">
        <v>9535</v>
      </c>
    </row>
    <row r="4738" spans="1:8" x14ac:dyDescent="0.3">
      <c r="A4738">
        <v>4563837</v>
      </c>
      <c r="B4738">
        <v>21149.510000000002</v>
      </c>
      <c r="C4738">
        <v>40</v>
      </c>
      <c r="D4738">
        <v>-22.591226500000001</v>
      </c>
      <c r="E4738">
        <v>-47.414026700000001</v>
      </c>
      <c r="F4738" t="s">
        <v>9418</v>
      </c>
      <c r="G4738">
        <v>4563837</v>
      </c>
      <c r="H4738" t="s">
        <v>9556</v>
      </c>
    </row>
    <row r="4739" spans="1:8" x14ac:dyDescent="0.3">
      <c r="A4739">
        <v>4566111</v>
      </c>
      <c r="B4739">
        <v>26128.779999999995</v>
      </c>
      <c r="C4739">
        <v>99</v>
      </c>
      <c r="D4739">
        <v>-23.519486100000002</v>
      </c>
      <c r="E4739">
        <v>-46.197648000000001</v>
      </c>
      <c r="F4739" t="s">
        <v>9418</v>
      </c>
      <c r="G4739">
        <v>4566111</v>
      </c>
      <c r="H4739" t="s">
        <v>10003</v>
      </c>
    </row>
    <row r="4740" spans="1:8" x14ac:dyDescent="0.3">
      <c r="A4740">
        <v>4566874</v>
      </c>
      <c r="B4740">
        <v>10524.159999999998</v>
      </c>
      <c r="C4740">
        <v>31</v>
      </c>
      <c r="D4740">
        <v>-3.84461219999999</v>
      </c>
      <c r="E4740">
        <v>-38.576303199999998</v>
      </c>
      <c r="F4740" t="s">
        <v>9418</v>
      </c>
      <c r="G4740">
        <v>4566874</v>
      </c>
      <c r="H4740" t="s">
        <v>10004</v>
      </c>
    </row>
    <row r="4741" spans="1:8" x14ac:dyDescent="0.3">
      <c r="A4741">
        <v>4571354</v>
      </c>
      <c r="B4741">
        <v>7246.18</v>
      </c>
      <c r="C4741">
        <v>41</v>
      </c>
      <c r="D4741">
        <v>-23.176587000000001</v>
      </c>
      <c r="E4741">
        <v>-46.886190199999902</v>
      </c>
      <c r="F4741" t="s">
        <v>9418</v>
      </c>
      <c r="G4741">
        <v>4571354</v>
      </c>
      <c r="H4741" t="s">
        <v>9523</v>
      </c>
    </row>
    <row r="4742" spans="1:8" x14ac:dyDescent="0.3">
      <c r="A4742">
        <v>4571368</v>
      </c>
      <c r="B4742">
        <v>10511.889999999998</v>
      </c>
      <c r="C4742">
        <v>22</v>
      </c>
      <c r="D4742">
        <v>-23.284884099999999</v>
      </c>
      <c r="E4742">
        <v>-46.742965699999999</v>
      </c>
      <c r="F4742" t="s">
        <v>9418</v>
      </c>
      <c r="G4742">
        <v>4571368</v>
      </c>
      <c r="H4742" t="s">
        <v>9523</v>
      </c>
    </row>
    <row r="4743" spans="1:8" x14ac:dyDescent="0.3">
      <c r="A4743">
        <v>4571369</v>
      </c>
      <c r="B4743">
        <v>27769.719999999979</v>
      </c>
      <c r="C4743">
        <v>73</v>
      </c>
      <c r="D4743">
        <v>-23.215019099999999</v>
      </c>
      <c r="E4743">
        <v>-46.878462800000001</v>
      </c>
      <c r="F4743" t="s">
        <v>9418</v>
      </c>
      <c r="G4743">
        <v>4571369</v>
      </c>
      <c r="H4743" t="s">
        <v>9523</v>
      </c>
    </row>
    <row r="4744" spans="1:8" x14ac:dyDescent="0.3">
      <c r="A4744">
        <v>4573162</v>
      </c>
      <c r="B4744">
        <v>15314.159999999998</v>
      </c>
      <c r="C4744">
        <v>55</v>
      </c>
      <c r="D4744">
        <v>-3.7374817</v>
      </c>
      <c r="E4744">
        <v>-38.520475500000003</v>
      </c>
      <c r="F4744" t="s">
        <v>9418</v>
      </c>
      <c r="G4744">
        <v>4573162</v>
      </c>
      <c r="H4744" t="s">
        <v>9471</v>
      </c>
    </row>
    <row r="4745" spans="1:8" x14ac:dyDescent="0.3">
      <c r="A4745">
        <v>4575491</v>
      </c>
      <c r="B4745">
        <v>153.18</v>
      </c>
      <c r="C4745">
        <v>3</v>
      </c>
      <c r="D4745">
        <v>-23.5701158</v>
      </c>
      <c r="E4745">
        <v>-46.659226599999997</v>
      </c>
      <c r="F4745" t="s">
        <v>9418</v>
      </c>
      <c r="G4745">
        <v>4575491</v>
      </c>
      <c r="H4745" t="s">
        <v>10005</v>
      </c>
    </row>
    <row r="4746" spans="1:8" x14ac:dyDescent="0.3">
      <c r="A4746">
        <v>4576093</v>
      </c>
      <c r="B4746">
        <v>11733.5</v>
      </c>
      <c r="C4746">
        <v>7</v>
      </c>
      <c r="D4746">
        <v>-29.8784496</v>
      </c>
      <c r="E4746">
        <v>-51.181744999999999</v>
      </c>
      <c r="F4746" t="s">
        <v>9418</v>
      </c>
      <c r="G4746">
        <v>4576093</v>
      </c>
      <c r="H4746" t="s">
        <v>9736</v>
      </c>
    </row>
    <row r="4747" spans="1:8" x14ac:dyDescent="0.3">
      <c r="A4747">
        <v>4580162</v>
      </c>
      <c r="B4747">
        <v>5364.74</v>
      </c>
      <c r="C4747">
        <v>22</v>
      </c>
      <c r="D4747">
        <v>-22.9130729</v>
      </c>
      <c r="E4747">
        <v>-48.460738900000003</v>
      </c>
      <c r="F4747" t="s">
        <v>9418</v>
      </c>
      <c r="G4747">
        <v>4580162</v>
      </c>
      <c r="H4747" t="s">
        <v>7570</v>
      </c>
    </row>
    <row r="4748" spans="1:8" x14ac:dyDescent="0.3">
      <c r="A4748">
        <v>4582192</v>
      </c>
      <c r="B4748">
        <v>1098.56</v>
      </c>
      <c r="C4748">
        <v>43</v>
      </c>
      <c r="D4748">
        <v>-23.4345529</v>
      </c>
      <c r="E4748">
        <v>-46.478126000000003</v>
      </c>
      <c r="F4748" t="s">
        <v>9418</v>
      </c>
      <c r="G4748">
        <v>4582192</v>
      </c>
      <c r="H4748" t="s">
        <v>10006</v>
      </c>
    </row>
    <row r="4749" spans="1:8" x14ac:dyDescent="0.3">
      <c r="A4749">
        <v>4614986</v>
      </c>
      <c r="B4749">
        <v>1315.4899999999998</v>
      </c>
      <c r="C4749">
        <v>11</v>
      </c>
      <c r="D4749">
        <v>-30.039540899999999</v>
      </c>
      <c r="E4749">
        <v>-51.224258800000001</v>
      </c>
      <c r="F4749" t="s">
        <v>9418</v>
      </c>
      <c r="G4749">
        <v>4614986</v>
      </c>
      <c r="H4749" t="s">
        <v>9653</v>
      </c>
    </row>
    <row r="4750" spans="1:8" x14ac:dyDescent="0.3">
      <c r="A4750">
        <v>4616041</v>
      </c>
      <c r="B4750">
        <v>66574.349999999962</v>
      </c>
      <c r="C4750">
        <v>79</v>
      </c>
      <c r="D4750">
        <v>-3.856474</v>
      </c>
      <c r="E4750">
        <v>-38.4722005</v>
      </c>
      <c r="F4750" t="s">
        <v>9418</v>
      </c>
      <c r="G4750">
        <v>4616041</v>
      </c>
      <c r="H4750" t="s">
        <v>75</v>
      </c>
    </row>
    <row r="4751" spans="1:8" x14ac:dyDescent="0.3">
      <c r="A4751">
        <v>4618153</v>
      </c>
      <c r="B4751">
        <v>48751.7</v>
      </c>
      <c r="C4751">
        <v>108</v>
      </c>
      <c r="D4751">
        <v>-12.9419994</v>
      </c>
      <c r="E4751">
        <v>-38.454253399999999</v>
      </c>
      <c r="F4751" t="s">
        <v>9418</v>
      </c>
      <c r="G4751">
        <v>4618153</v>
      </c>
      <c r="H4751" t="s">
        <v>10007</v>
      </c>
    </row>
    <row r="4752" spans="1:8" x14ac:dyDescent="0.3">
      <c r="A4752">
        <v>4618828</v>
      </c>
      <c r="B4752">
        <v>2861.2399999999993</v>
      </c>
      <c r="C4752">
        <v>15</v>
      </c>
      <c r="D4752">
        <v>-23.608583800000002</v>
      </c>
      <c r="E4752">
        <v>-46.697271000000001</v>
      </c>
      <c r="F4752" t="s">
        <v>9418</v>
      </c>
      <c r="G4752">
        <v>4618828</v>
      </c>
      <c r="H4752" t="s">
        <v>10008</v>
      </c>
    </row>
    <row r="4753" spans="1:8" x14ac:dyDescent="0.3">
      <c r="A4753">
        <v>4626005</v>
      </c>
      <c r="B4753">
        <v>71177.279999999999</v>
      </c>
      <c r="C4753">
        <v>43</v>
      </c>
      <c r="D4753">
        <v>-22.8417539</v>
      </c>
      <c r="E4753">
        <v>-42.071619899999902</v>
      </c>
      <c r="F4753" t="s">
        <v>9418</v>
      </c>
      <c r="G4753">
        <v>4626005</v>
      </c>
      <c r="H4753" t="s">
        <v>75</v>
      </c>
    </row>
    <row r="4754" spans="1:8" x14ac:dyDescent="0.3">
      <c r="A4754">
        <v>4626497</v>
      </c>
      <c r="B4754">
        <v>12772.83</v>
      </c>
      <c r="C4754">
        <v>18</v>
      </c>
      <c r="D4754">
        <v>-16.269181199999998</v>
      </c>
      <c r="E4754">
        <v>-47.908213400000001</v>
      </c>
      <c r="F4754" t="s">
        <v>9418</v>
      </c>
      <c r="G4754">
        <v>4626497</v>
      </c>
      <c r="H4754" t="s">
        <v>10009</v>
      </c>
    </row>
    <row r="4755" spans="1:8" x14ac:dyDescent="0.3">
      <c r="A4755">
        <v>4626515</v>
      </c>
      <c r="B4755">
        <v>1319.7</v>
      </c>
      <c r="C4755">
        <v>7</v>
      </c>
      <c r="D4755">
        <v>-23.548404000000001</v>
      </c>
      <c r="E4755">
        <v>-46.746907999999998</v>
      </c>
      <c r="F4755" t="s">
        <v>9418</v>
      </c>
      <c r="G4755">
        <v>4626515</v>
      </c>
      <c r="H4755" t="s">
        <v>10010</v>
      </c>
    </row>
    <row r="4756" spans="1:8" x14ac:dyDescent="0.3">
      <c r="A4756">
        <v>4629944</v>
      </c>
      <c r="B4756">
        <v>5296.62</v>
      </c>
      <c r="C4756">
        <v>3</v>
      </c>
      <c r="D4756">
        <v>-19.473648799999999</v>
      </c>
      <c r="E4756">
        <v>-42.502402199999999</v>
      </c>
      <c r="F4756" t="s">
        <v>9418</v>
      </c>
      <c r="G4756">
        <v>4629944</v>
      </c>
      <c r="H4756" t="s">
        <v>10011</v>
      </c>
    </row>
    <row r="4757" spans="1:8" x14ac:dyDescent="0.3">
      <c r="A4757">
        <v>4632366</v>
      </c>
      <c r="B4757">
        <v>75083.180000000008</v>
      </c>
      <c r="C4757">
        <v>119</v>
      </c>
      <c r="D4757">
        <v>-23.534796</v>
      </c>
      <c r="E4757">
        <v>-47.465350399999998</v>
      </c>
      <c r="F4757" t="s">
        <v>9418</v>
      </c>
      <c r="G4757">
        <v>4632366</v>
      </c>
      <c r="H4757" t="s">
        <v>9565</v>
      </c>
    </row>
    <row r="4758" spans="1:8" x14ac:dyDescent="0.3">
      <c r="A4758">
        <v>4636697</v>
      </c>
      <c r="B4758">
        <v>3326.27</v>
      </c>
      <c r="C4758">
        <v>11</v>
      </c>
      <c r="D4758">
        <v>-23.519434799999999</v>
      </c>
      <c r="E4758">
        <v>-46.757453599999998</v>
      </c>
      <c r="F4758" t="s">
        <v>9418</v>
      </c>
      <c r="G4758">
        <v>4636697</v>
      </c>
      <c r="H4758" t="s">
        <v>9657</v>
      </c>
    </row>
    <row r="4759" spans="1:8" x14ac:dyDescent="0.3">
      <c r="A4759">
        <v>4640125</v>
      </c>
      <c r="B4759">
        <v>4767.5</v>
      </c>
      <c r="C4759">
        <v>35</v>
      </c>
      <c r="D4759">
        <v>-3.7488372999999999</v>
      </c>
      <c r="E4759">
        <v>-38.514943100000004</v>
      </c>
      <c r="F4759" t="s">
        <v>9418</v>
      </c>
      <c r="G4759">
        <v>4640125</v>
      </c>
      <c r="H4759" t="s">
        <v>9445</v>
      </c>
    </row>
    <row r="4760" spans="1:8" x14ac:dyDescent="0.3">
      <c r="A4760">
        <v>4641056</v>
      </c>
      <c r="B4760">
        <v>4970.9800000000005</v>
      </c>
      <c r="C4760">
        <v>14</v>
      </c>
      <c r="D4760">
        <v>-23.546659900000002</v>
      </c>
      <c r="E4760">
        <v>-46.252807799999999</v>
      </c>
      <c r="F4760" t="s">
        <v>9418</v>
      </c>
      <c r="G4760">
        <v>4641056</v>
      </c>
      <c r="H4760" t="s">
        <v>8659</v>
      </c>
    </row>
    <row r="4761" spans="1:8" x14ac:dyDescent="0.3">
      <c r="A4761">
        <v>4642024</v>
      </c>
      <c r="B4761">
        <v>16980.259999999998</v>
      </c>
      <c r="C4761">
        <v>45</v>
      </c>
      <c r="D4761">
        <v>-23.488067600000001</v>
      </c>
      <c r="E4761">
        <v>-47.444331400000003</v>
      </c>
      <c r="F4761" t="s">
        <v>9418</v>
      </c>
      <c r="G4761">
        <v>4642024</v>
      </c>
      <c r="H4761" t="s">
        <v>75</v>
      </c>
    </row>
    <row r="4762" spans="1:8" x14ac:dyDescent="0.3">
      <c r="A4762">
        <v>4647265</v>
      </c>
      <c r="B4762">
        <v>7682.76</v>
      </c>
      <c r="C4762">
        <v>26</v>
      </c>
      <c r="D4762">
        <v>-23.569253799999998</v>
      </c>
      <c r="E4762">
        <v>-46.036121199999997</v>
      </c>
      <c r="F4762" t="s">
        <v>9418</v>
      </c>
      <c r="G4762">
        <v>4647265</v>
      </c>
      <c r="H4762" t="s">
        <v>9666</v>
      </c>
    </row>
    <row r="4763" spans="1:8" x14ac:dyDescent="0.3">
      <c r="A4763">
        <v>4649172</v>
      </c>
      <c r="B4763">
        <v>16263.769999999997</v>
      </c>
      <c r="C4763">
        <v>62</v>
      </c>
      <c r="D4763">
        <v>-7.2260773</v>
      </c>
      <c r="E4763">
        <v>-35.898409099999903</v>
      </c>
      <c r="F4763" t="s">
        <v>9418</v>
      </c>
      <c r="G4763">
        <v>4649172</v>
      </c>
      <c r="H4763" t="s">
        <v>10012</v>
      </c>
    </row>
    <row r="4764" spans="1:8" x14ac:dyDescent="0.3">
      <c r="A4764">
        <v>4650454</v>
      </c>
      <c r="B4764">
        <v>1038.4400000000003</v>
      </c>
      <c r="C4764">
        <v>39</v>
      </c>
      <c r="D4764">
        <v>-23.4345529</v>
      </c>
      <c r="E4764">
        <v>-46.478126000000003</v>
      </c>
      <c r="F4764" t="s">
        <v>9418</v>
      </c>
      <c r="G4764">
        <v>4650454</v>
      </c>
      <c r="H4764" t="s">
        <v>10013</v>
      </c>
    </row>
    <row r="4765" spans="1:8" x14ac:dyDescent="0.3">
      <c r="A4765">
        <v>4657657</v>
      </c>
      <c r="B4765">
        <v>2712.5700000000006</v>
      </c>
      <c r="C4765">
        <v>26</v>
      </c>
      <c r="D4765">
        <v>-23.5352432</v>
      </c>
      <c r="E4765">
        <v>-46.687152599999997</v>
      </c>
      <c r="F4765" t="s">
        <v>9418</v>
      </c>
      <c r="G4765">
        <v>4657657</v>
      </c>
      <c r="H4765" t="s">
        <v>9999</v>
      </c>
    </row>
    <row r="4766" spans="1:8" x14ac:dyDescent="0.3">
      <c r="A4766">
        <v>4657658</v>
      </c>
      <c r="B4766">
        <v>3460.98</v>
      </c>
      <c r="C4766">
        <v>30</v>
      </c>
      <c r="D4766">
        <v>-23.535737999999998</v>
      </c>
      <c r="E4766">
        <v>-46.673966900000003</v>
      </c>
      <c r="F4766" t="s">
        <v>9418</v>
      </c>
      <c r="G4766">
        <v>4657658</v>
      </c>
      <c r="H4766" t="s">
        <v>9999</v>
      </c>
    </row>
    <row r="4767" spans="1:8" x14ac:dyDescent="0.3">
      <c r="A4767">
        <v>4657671</v>
      </c>
      <c r="B4767">
        <v>4147.0999999999995</v>
      </c>
      <c r="C4767">
        <v>36</v>
      </c>
      <c r="D4767">
        <v>-23.625720000000001</v>
      </c>
      <c r="E4767">
        <v>-46.579757000000001</v>
      </c>
      <c r="F4767" t="s">
        <v>9418</v>
      </c>
      <c r="G4767">
        <v>4657671</v>
      </c>
      <c r="H4767" t="s">
        <v>10014</v>
      </c>
    </row>
    <row r="4768" spans="1:8" x14ac:dyDescent="0.3">
      <c r="A4768">
        <v>4673162</v>
      </c>
      <c r="B4768">
        <v>6468.0699999999988</v>
      </c>
      <c r="C4768">
        <v>35</v>
      </c>
      <c r="D4768">
        <v>-23.470860999999999</v>
      </c>
      <c r="E4768">
        <v>-46.3467932</v>
      </c>
      <c r="F4768" t="s">
        <v>9418</v>
      </c>
      <c r="G4768">
        <v>4673162</v>
      </c>
      <c r="H4768" t="s">
        <v>10015</v>
      </c>
    </row>
    <row r="4769" spans="1:8" x14ac:dyDescent="0.3">
      <c r="A4769">
        <v>4677839</v>
      </c>
      <c r="B4769">
        <v>15725.98</v>
      </c>
      <c r="C4769">
        <v>13</v>
      </c>
      <c r="D4769">
        <v>-19.635504399999999</v>
      </c>
      <c r="E4769">
        <v>-43.222178799999902</v>
      </c>
      <c r="F4769" t="s">
        <v>9418</v>
      </c>
      <c r="G4769">
        <v>4677839</v>
      </c>
      <c r="H4769" t="s">
        <v>10016</v>
      </c>
    </row>
    <row r="4770" spans="1:8" x14ac:dyDescent="0.3">
      <c r="A4770">
        <v>4678491</v>
      </c>
      <c r="B4770">
        <v>6765.3300000000017</v>
      </c>
      <c r="C4770">
        <v>32</v>
      </c>
      <c r="D4770">
        <v>-23.575070199999999</v>
      </c>
      <c r="E4770">
        <v>-46.616324200000001</v>
      </c>
      <c r="F4770" t="s">
        <v>9418</v>
      </c>
      <c r="G4770">
        <v>4678491</v>
      </c>
      <c r="H4770" t="s">
        <v>9535</v>
      </c>
    </row>
    <row r="4771" spans="1:8" x14ac:dyDescent="0.3">
      <c r="A4771">
        <v>4685029</v>
      </c>
      <c r="B4771">
        <v>5622.0500000000011</v>
      </c>
      <c r="C4771">
        <v>29</v>
      </c>
      <c r="D4771">
        <v>-25.404125100000002</v>
      </c>
      <c r="E4771">
        <v>-49.339771499999998</v>
      </c>
      <c r="F4771" t="s">
        <v>9418</v>
      </c>
      <c r="G4771">
        <v>4685029</v>
      </c>
      <c r="H4771" t="s">
        <v>9581</v>
      </c>
    </row>
    <row r="4772" spans="1:8" x14ac:dyDescent="0.3">
      <c r="A4772">
        <v>4686336</v>
      </c>
      <c r="B4772">
        <v>53760.240000000005</v>
      </c>
      <c r="C4772">
        <v>103</v>
      </c>
      <c r="D4772">
        <v>-22.485764199999998</v>
      </c>
      <c r="E4772">
        <v>-43.1557526</v>
      </c>
      <c r="F4772" t="s">
        <v>9418</v>
      </c>
      <c r="G4772">
        <v>4686336</v>
      </c>
      <c r="H4772" t="s">
        <v>10017</v>
      </c>
    </row>
    <row r="4773" spans="1:8" x14ac:dyDescent="0.3">
      <c r="A4773">
        <v>4689465</v>
      </c>
      <c r="B4773">
        <v>5279.0500000000011</v>
      </c>
      <c r="C4773">
        <v>15</v>
      </c>
      <c r="D4773">
        <v>-20.525934800000002</v>
      </c>
      <c r="E4773">
        <v>-54.645145499999998</v>
      </c>
      <c r="F4773" t="s">
        <v>9418</v>
      </c>
      <c r="G4773">
        <v>4689465</v>
      </c>
      <c r="H4773" t="s">
        <v>9771</v>
      </c>
    </row>
    <row r="4774" spans="1:8" x14ac:dyDescent="0.3">
      <c r="A4774">
        <v>4690315</v>
      </c>
      <c r="B4774">
        <v>123948.72999999998</v>
      </c>
      <c r="C4774">
        <v>126</v>
      </c>
      <c r="D4774">
        <v>-22.7763423</v>
      </c>
      <c r="E4774">
        <v>-43.535384800000003</v>
      </c>
      <c r="F4774" t="s">
        <v>9418</v>
      </c>
      <c r="G4774">
        <v>4690315</v>
      </c>
      <c r="H4774" t="s">
        <v>10018</v>
      </c>
    </row>
    <row r="4775" spans="1:8" x14ac:dyDescent="0.3">
      <c r="A4775">
        <v>4691318</v>
      </c>
      <c r="B4775">
        <v>6657.4999999999991</v>
      </c>
      <c r="C4775">
        <v>45</v>
      </c>
      <c r="D4775">
        <v>-23.591775599999998</v>
      </c>
      <c r="E4775">
        <v>-46.6207438</v>
      </c>
      <c r="F4775" t="s">
        <v>9418</v>
      </c>
      <c r="G4775">
        <v>4691318</v>
      </c>
      <c r="H4775" t="s">
        <v>10019</v>
      </c>
    </row>
    <row r="4776" spans="1:8" x14ac:dyDescent="0.3">
      <c r="A4776">
        <v>4692102</v>
      </c>
      <c r="B4776">
        <v>94342.619999999981</v>
      </c>
      <c r="C4776">
        <v>185</v>
      </c>
      <c r="D4776">
        <v>-12.7836011</v>
      </c>
      <c r="E4776">
        <v>-38.412830999999997</v>
      </c>
      <c r="F4776" t="s">
        <v>9418</v>
      </c>
      <c r="G4776">
        <v>4692102</v>
      </c>
      <c r="H4776" t="s">
        <v>9441</v>
      </c>
    </row>
    <row r="4777" spans="1:8" x14ac:dyDescent="0.3">
      <c r="A4777">
        <v>4694673</v>
      </c>
      <c r="B4777">
        <v>7830.31</v>
      </c>
      <c r="C4777">
        <v>30</v>
      </c>
      <c r="D4777">
        <v>-16.8239415</v>
      </c>
      <c r="E4777">
        <v>-49.282574799999999</v>
      </c>
      <c r="F4777" t="s">
        <v>9418</v>
      </c>
      <c r="G4777">
        <v>4694673</v>
      </c>
      <c r="H4777" t="s">
        <v>10020</v>
      </c>
    </row>
    <row r="4778" spans="1:8" x14ac:dyDescent="0.3">
      <c r="A4778">
        <v>4696254</v>
      </c>
      <c r="B4778">
        <v>4318.58</v>
      </c>
      <c r="C4778">
        <v>36</v>
      </c>
      <c r="D4778">
        <v>-23.578277400000001</v>
      </c>
      <c r="E4778">
        <v>-46.6708128</v>
      </c>
      <c r="F4778" t="s">
        <v>9418</v>
      </c>
      <c r="G4778">
        <v>4696254</v>
      </c>
      <c r="H4778" t="s">
        <v>10014</v>
      </c>
    </row>
    <row r="4779" spans="1:8" x14ac:dyDescent="0.3">
      <c r="A4779">
        <v>4698868</v>
      </c>
      <c r="B4779">
        <v>6052.420000000001</v>
      </c>
      <c r="C4779">
        <v>46</v>
      </c>
      <c r="D4779">
        <v>-18.920587399999999</v>
      </c>
      <c r="E4779">
        <v>-48.264786099999903</v>
      </c>
      <c r="F4779" t="s">
        <v>9418</v>
      </c>
      <c r="G4779">
        <v>4698868</v>
      </c>
      <c r="H4779" t="s">
        <v>10021</v>
      </c>
    </row>
    <row r="4780" spans="1:8" x14ac:dyDescent="0.3">
      <c r="A4780">
        <v>4699419</v>
      </c>
      <c r="B4780">
        <v>5544.48</v>
      </c>
      <c r="C4780">
        <v>26</v>
      </c>
      <c r="D4780">
        <v>-23.606616500000001</v>
      </c>
      <c r="E4780">
        <v>-46.621330999999998</v>
      </c>
      <c r="F4780" t="s">
        <v>9418</v>
      </c>
      <c r="G4780">
        <v>4699419</v>
      </c>
      <c r="H4780" t="s">
        <v>9535</v>
      </c>
    </row>
    <row r="4781" spans="1:8" x14ac:dyDescent="0.3">
      <c r="A4781">
        <v>4700845</v>
      </c>
      <c r="B4781">
        <v>56375.229999999996</v>
      </c>
      <c r="C4781">
        <v>65</v>
      </c>
      <c r="D4781">
        <v>-25.590608799999998</v>
      </c>
      <c r="E4781">
        <v>-49.3988412</v>
      </c>
      <c r="F4781" t="s">
        <v>9418</v>
      </c>
      <c r="G4781">
        <v>4700845</v>
      </c>
      <c r="H4781" t="s">
        <v>10022</v>
      </c>
    </row>
    <row r="4782" spans="1:8" x14ac:dyDescent="0.3">
      <c r="A4782">
        <v>4703511</v>
      </c>
      <c r="B4782">
        <v>11163.899999999996</v>
      </c>
      <c r="C4782">
        <v>38</v>
      </c>
      <c r="D4782">
        <v>-22.437769500000002</v>
      </c>
      <c r="E4782">
        <v>-46.8250381</v>
      </c>
      <c r="F4782" t="s">
        <v>9418</v>
      </c>
      <c r="G4782">
        <v>4703511</v>
      </c>
      <c r="H4782" t="s">
        <v>9812</v>
      </c>
    </row>
    <row r="4783" spans="1:8" x14ac:dyDescent="0.3">
      <c r="A4783">
        <v>4705335</v>
      </c>
      <c r="B4783">
        <v>5509.03</v>
      </c>
      <c r="C4783">
        <v>21</v>
      </c>
      <c r="D4783">
        <v>-16.657588000000001</v>
      </c>
      <c r="E4783">
        <v>-49.303157400000003</v>
      </c>
      <c r="F4783" t="s">
        <v>9418</v>
      </c>
      <c r="G4783">
        <v>4705335</v>
      </c>
      <c r="H4783" t="s">
        <v>9489</v>
      </c>
    </row>
    <row r="4784" spans="1:8" x14ac:dyDescent="0.3">
      <c r="A4784">
        <v>4705373</v>
      </c>
      <c r="B4784">
        <v>23865.740000000005</v>
      </c>
      <c r="C4784">
        <v>47</v>
      </c>
      <c r="D4784">
        <v>-21.584330399999999</v>
      </c>
      <c r="E4784">
        <v>-45.073298299999998</v>
      </c>
      <c r="F4784" t="s">
        <v>9418</v>
      </c>
      <c r="G4784">
        <v>4705373</v>
      </c>
      <c r="H4784" t="s">
        <v>10023</v>
      </c>
    </row>
    <row r="4785" spans="1:8" x14ac:dyDescent="0.3">
      <c r="A4785">
        <v>4710344</v>
      </c>
      <c r="B4785">
        <v>1412.17</v>
      </c>
      <c r="C4785">
        <v>18</v>
      </c>
      <c r="D4785">
        <v>-23.741633</v>
      </c>
      <c r="E4785">
        <v>-46.576838899999998</v>
      </c>
      <c r="F4785" t="s">
        <v>9418</v>
      </c>
      <c r="G4785">
        <v>4710344</v>
      </c>
      <c r="H4785" t="s">
        <v>10024</v>
      </c>
    </row>
    <row r="4786" spans="1:8" x14ac:dyDescent="0.3">
      <c r="A4786">
        <v>4711672</v>
      </c>
      <c r="B4786">
        <v>264.51</v>
      </c>
      <c r="C4786">
        <v>1</v>
      </c>
      <c r="D4786">
        <v>-25.460454299999999</v>
      </c>
      <c r="E4786">
        <v>-49.233990299999903</v>
      </c>
      <c r="F4786" t="s">
        <v>9418</v>
      </c>
      <c r="G4786">
        <v>4711672</v>
      </c>
      <c r="H4786" t="s">
        <v>9455</v>
      </c>
    </row>
    <row r="4787" spans="1:8" x14ac:dyDescent="0.3">
      <c r="A4787">
        <v>4711698</v>
      </c>
      <c r="B4787">
        <v>2553.77</v>
      </c>
      <c r="C4787">
        <v>41</v>
      </c>
      <c r="D4787">
        <v>-23.5668361</v>
      </c>
      <c r="E4787">
        <v>-46.656678900000003</v>
      </c>
      <c r="F4787" t="s">
        <v>9418</v>
      </c>
      <c r="G4787">
        <v>4711698</v>
      </c>
      <c r="H4787" t="s">
        <v>9504</v>
      </c>
    </row>
    <row r="4788" spans="1:8" x14ac:dyDescent="0.3">
      <c r="A4788">
        <v>4712399</v>
      </c>
      <c r="B4788">
        <v>2775.9599999999996</v>
      </c>
      <c r="C4788">
        <v>15</v>
      </c>
      <c r="D4788">
        <v>-23.617190999999998</v>
      </c>
      <c r="E4788">
        <v>-46.677663899999999</v>
      </c>
      <c r="F4788" t="s">
        <v>9418</v>
      </c>
      <c r="G4788">
        <v>4712399</v>
      </c>
      <c r="H4788" t="s">
        <v>9535</v>
      </c>
    </row>
    <row r="4789" spans="1:8" x14ac:dyDescent="0.3">
      <c r="A4789">
        <v>4712405</v>
      </c>
      <c r="B4789">
        <v>5244.1099999999988</v>
      </c>
      <c r="C4789">
        <v>26</v>
      </c>
      <c r="D4789">
        <v>-23.5954674</v>
      </c>
      <c r="E4789">
        <v>-46.609536400000003</v>
      </c>
      <c r="F4789" t="s">
        <v>9418</v>
      </c>
      <c r="G4789">
        <v>4712405</v>
      </c>
      <c r="H4789" t="s">
        <v>9535</v>
      </c>
    </row>
    <row r="4790" spans="1:8" x14ac:dyDescent="0.3">
      <c r="A4790">
        <v>4712496</v>
      </c>
      <c r="B4790">
        <v>29623.78</v>
      </c>
      <c r="C4790">
        <v>43</v>
      </c>
      <c r="D4790">
        <v>-23.597674099999999</v>
      </c>
      <c r="E4790">
        <v>-46.517502800000003</v>
      </c>
      <c r="F4790" t="s">
        <v>9418</v>
      </c>
      <c r="G4790">
        <v>4712496</v>
      </c>
      <c r="H4790" t="s">
        <v>10025</v>
      </c>
    </row>
    <row r="4791" spans="1:8" x14ac:dyDescent="0.3">
      <c r="A4791">
        <v>4713407</v>
      </c>
      <c r="B4791">
        <v>2399.1800000000007</v>
      </c>
      <c r="C4791">
        <v>40</v>
      </c>
      <c r="D4791">
        <v>-23.546732899999999</v>
      </c>
      <c r="E4791">
        <v>-46.573968899999997</v>
      </c>
      <c r="F4791" t="s">
        <v>9418</v>
      </c>
      <c r="G4791">
        <v>4713407</v>
      </c>
      <c r="H4791" t="s">
        <v>9504</v>
      </c>
    </row>
    <row r="4792" spans="1:8" x14ac:dyDescent="0.3">
      <c r="A4792">
        <v>4713963</v>
      </c>
      <c r="B4792">
        <v>2947.7899999999995</v>
      </c>
      <c r="C4792">
        <v>18</v>
      </c>
      <c r="D4792">
        <v>-23.577192499999999</v>
      </c>
      <c r="E4792">
        <v>-46.650272000000001</v>
      </c>
      <c r="F4792" t="s">
        <v>9418</v>
      </c>
      <c r="G4792">
        <v>4713963</v>
      </c>
      <c r="H4792" t="s">
        <v>9535</v>
      </c>
    </row>
    <row r="4793" spans="1:8" x14ac:dyDescent="0.3">
      <c r="A4793">
        <v>4714662</v>
      </c>
      <c r="B4793">
        <v>7009.12</v>
      </c>
      <c r="C4793">
        <v>33</v>
      </c>
      <c r="D4793">
        <v>-23.571001800000001</v>
      </c>
      <c r="E4793">
        <v>-46.633523199999999</v>
      </c>
      <c r="F4793" t="s">
        <v>9418</v>
      </c>
      <c r="G4793">
        <v>4714662</v>
      </c>
      <c r="H4793" t="s">
        <v>9535</v>
      </c>
    </row>
    <row r="4794" spans="1:8" x14ac:dyDescent="0.3">
      <c r="A4794">
        <v>4714663</v>
      </c>
      <c r="B4794">
        <v>3392.0299999999997</v>
      </c>
      <c r="C4794">
        <v>23</v>
      </c>
      <c r="D4794">
        <v>-23.618625999999999</v>
      </c>
      <c r="E4794">
        <v>-46.569803700000001</v>
      </c>
      <c r="F4794" t="s">
        <v>9418</v>
      </c>
      <c r="G4794">
        <v>4714663</v>
      </c>
      <c r="H4794" t="s">
        <v>9535</v>
      </c>
    </row>
    <row r="4795" spans="1:8" x14ac:dyDescent="0.3">
      <c r="A4795">
        <v>4720053</v>
      </c>
      <c r="B4795">
        <v>0</v>
      </c>
      <c r="C4795">
        <v>1</v>
      </c>
      <c r="D4795">
        <v>-7.9246911999999998</v>
      </c>
      <c r="E4795">
        <v>-34.895884600000002</v>
      </c>
      <c r="F4795" t="s">
        <v>9418</v>
      </c>
      <c r="G4795">
        <v>4720053</v>
      </c>
      <c r="H4795" t="s">
        <v>9742</v>
      </c>
    </row>
    <row r="4796" spans="1:8" x14ac:dyDescent="0.3">
      <c r="A4796">
        <v>4720617</v>
      </c>
      <c r="B4796">
        <v>12680.08</v>
      </c>
      <c r="C4796">
        <v>38</v>
      </c>
      <c r="D4796">
        <v>-18.933612</v>
      </c>
      <c r="E4796">
        <v>-48.334969200000003</v>
      </c>
      <c r="F4796" t="s">
        <v>9418</v>
      </c>
      <c r="G4796">
        <v>4720617</v>
      </c>
      <c r="H4796" t="s">
        <v>9480</v>
      </c>
    </row>
    <row r="4797" spans="1:8" x14ac:dyDescent="0.3">
      <c r="A4797">
        <v>4721580</v>
      </c>
      <c r="B4797">
        <v>25735.060000000009</v>
      </c>
      <c r="C4797">
        <v>78</v>
      </c>
      <c r="D4797">
        <v>-3.7135362000000001</v>
      </c>
      <c r="E4797">
        <v>-38.588570300000001</v>
      </c>
      <c r="F4797" t="s">
        <v>9418</v>
      </c>
      <c r="G4797">
        <v>4721580</v>
      </c>
      <c r="H4797" t="s">
        <v>9815</v>
      </c>
    </row>
    <row r="4798" spans="1:8" x14ac:dyDescent="0.3">
      <c r="A4798">
        <v>4724339</v>
      </c>
      <c r="B4798">
        <v>20177.680000000004</v>
      </c>
      <c r="C4798">
        <v>39</v>
      </c>
      <c r="D4798">
        <v>-21.3696372</v>
      </c>
      <c r="E4798">
        <v>-46.521738800000001</v>
      </c>
      <c r="F4798" t="s">
        <v>9418</v>
      </c>
      <c r="G4798">
        <v>4724339</v>
      </c>
      <c r="H4798" t="s">
        <v>10026</v>
      </c>
    </row>
    <row r="4799" spans="1:8" x14ac:dyDescent="0.3">
      <c r="A4799">
        <v>4728596</v>
      </c>
      <c r="B4799">
        <v>8146.0699999999988</v>
      </c>
      <c r="C4799">
        <v>32</v>
      </c>
      <c r="D4799">
        <v>-23.194193899999998</v>
      </c>
      <c r="E4799">
        <v>-46.9111884</v>
      </c>
      <c r="F4799" t="s">
        <v>9418</v>
      </c>
      <c r="G4799">
        <v>4728596</v>
      </c>
      <c r="H4799" t="s">
        <v>9702</v>
      </c>
    </row>
    <row r="4800" spans="1:8" x14ac:dyDescent="0.3">
      <c r="A4800">
        <v>4729100</v>
      </c>
      <c r="B4800">
        <v>3953.82</v>
      </c>
      <c r="C4800">
        <v>45</v>
      </c>
      <c r="D4800">
        <v>-23.567873299999999</v>
      </c>
      <c r="E4800">
        <v>-46.649433899999998</v>
      </c>
      <c r="F4800" t="s">
        <v>9418</v>
      </c>
      <c r="G4800">
        <v>4729100</v>
      </c>
      <c r="H4800" t="s">
        <v>9504</v>
      </c>
    </row>
    <row r="4801" spans="1:8" x14ac:dyDescent="0.3">
      <c r="A4801">
        <v>4729114</v>
      </c>
      <c r="B4801">
        <v>2390.6200000000003</v>
      </c>
      <c r="C4801">
        <v>40</v>
      </c>
      <c r="D4801">
        <v>-23.616319699999998</v>
      </c>
      <c r="E4801">
        <v>-46.639026899999998</v>
      </c>
      <c r="F4801" t="s">
        <v>9418</v>
      </c>
      <c r="G4801">
        <v>4729114</v>
      </c>
      <c r="H4801" t="s">
        <v>9504</v>
      </c>
    </row>
    <row r="4802" spans="1:8" x14ac:dyDescent="0.3">
      <c r="A4802">
        <v>4730361</v>
      </c>
      <c r="B4802">
        <v>14902.529999999995</v>
      </c>
      <c r="C4802">
        <v>55</v>
      </c>
      <c r="D4802">
        <v>-23.085674399999998</v>
      </c>
      <c r="E4802">
        <v>-46.682606700000001</v>
      </c>
      <c r="F4802" t="s">
        <v>9418</v>
      </c>
      <c r="G4802">
        <v>4730361</v>
      </c>
      <c r="H4802" t="s">
        <v>10027</v>
      </c>
    </row>
    <row r="4803" spans="1:8" x14ac:dyDescent="0.3">
      <c r="A4803">
        <v>4739984</v>
      </c>
      <c r="B4803">
        <v>16451.740000000002</v>
      </c>
      <c r="C4803">
        <v>80</v>
      </c>
      <c r="D4803">
        <v>-18.944292900000001</v>
      </c>
      <c r="E4803">
        <v>-48.235749899999902</v>
      </c>
      <c r="F4803" t="s">
        <v>9418</v>
      </c>
      <c r="G4803">
        <v>4739984</v>
      </c>
      <c r="H4803" t="s">
        <v>10028</v>
      </c>
    </row>
    <row r="4804" spans="1:8" x14ac:dyDescent="0.3">
      <c r="A4804">
        <v>4741089</v>
      </c>
      <c r="B4804">
        <v>10525.73</v>
      </c>
      <c r="C4804">
        <v>50</v>
      </c>
      <c r="D4804">
        <v>-3.7392112000000002</v>
      </c>
      <c r="E4804">
        <v>-38.471849900000002</v>
      </c>
      <c r="F4804" t="s">
        <v>9418</v>
      </c>
      <c r="G4804">
        <v>4741089</v>
      </c>
      <c r="H4804" t="s">
        <v>9489</v>
      </c>
    </row>
    <row r="4805" spans="1:8" x14ac:dyDescent="0.3">
      <c r="A4805">
        <v>4754708</v>
      </c>
      <c r="B4805">
        <v>3416.2000000000007</v>
      </c>
      <c r="C4805">
        <v>21</v>
      </c>
      <c r="D4805">
        <v>-23.713176900000001</v>
      </c>
      <c r="E4805">
        <v>-46.547553899999997</v>
      </c>
      <c r="F4805" t="s">
        <v>9418</v>
      </c>
      <c r="G4805">
        <v>4754708</v>
      </c>
      <c r="H4805" t="s">
        <v>9535</v>
      </c>
    </row>
    <row r="4806" spans="1:8" x14ac:dyDescent="0.3">
      <c r="A4806">
        <v>4754818</v>
      </c>
      <c r="B4806">
        <v>54954.369999999995</v>
      </c>
      <c r="C4806">
        <v>54</v>
      </c>
      <c r="D4806">
        <v>-22.747191099999998</v>
      </c>
      <c r="E4806">
        <v>-47.3680825</v>
      </c>
      <c r="F4806" t="s">
        <v>9418</v>
      </c>
      <c r="G4806">
        <v>4754818</v>
      </c>
      <c r="H4806" t="s">
        <v>75</v>
      </c>
    </row>
    <row r="4807" spans="1:8" x14ac:dyDescent="0.3">
      <c r="A4807">
        <v>4758037</v>
      </c>
      <c r="B4807">
        <v>4874.7199999999993</v>
      </c>
      <c r="C4807">
        <v>19</v>
      </c>
      <c r="D4807">
        <v>-19.886666600000002</v>
      </c>
      <c r="E4807">
        <v>-43.893688699999998</v>
      </c>
      <c r="F4807" t="s">
        <v>9418</v>
      </c>
      <c r="G4807">
        <v>4758037</v>
      </c>
      <c r="H4807" t="s">
        <v>9429</v>
      </c>
    </row>
    <row r="4808" spans="1:8" x14ac:dyDescent="0.3">
      <c r="A4808">
        <v>4758136</v>
      </c>
      <c r="B4808">
        <v>1920.3300000000002</v>
      </c>
      <c r="C4808">
        <v>9</v>
      </c>
      <c r="D4808">
        <v>-20.436545500000001</v>
      </c>
      <c r="E4808">
        <v>-54.579976899999998</v>
      </c>
      <c r="F4808" t="s">
        <v>9418</v>
      </c>
      <c r="G4808">
        <v>4758136</v>
      </c>
      <c r="H4808" t="s">
        <v>10029</v>
      </c>
    </row>
    <row r="4809" spans="1:8" x14ac:dyDescent="0.3">
      <c r="A4809">
        <v>4759178</v>
      </c>
      <c r="B4809">
        <v>7228.2099999999991</v>
      </c>
      <c r="C4809">
        <v>26</v>
      </c>
      <c r="D4809">
        <v>-19.798709800000001</v>
      </c>
      <c r="E4809">
        <v>-44.103746000000001</v>
      </c>
      <c r="F4809" t="s">
        <v>9418</v>
      </c>
      <c r="G4809">
        <v>4759178</v>
      </c>
      <c r="H4809" t="s">
        <v>9428</v>
      </c>
    </row>
    <row r="4810" spans="1:8" x14ac:dyDescent="0.3">
      <c r="A4810">
        <v>4759237</v>
      </c>
      <c r="B4810">
        <v>0</v>
      </c>
      <c r="C4810">
        <v>1</v>
      </c>
      <c r="D4810" t="s">
        <v>47</v>
      </c>
      <c r="E4810" t="s">
        <v>47</v>
      </c>
      <c r="F4810" t="s">
        <v>9418</v>
      </c>
      <c r="G4810">
        <v>4759237</v>
      </c>
      <c r="H4810" t="s">
        <v>9742</v>
      </c>
    </row>
    <row r="4811" spans="1:8" x14ac:dyDescent="0.3">
      <c r="A4811">
        <v>4764493</v>
      </c>
      <c r="B4811">
        <v>66397.53</v>
      </c>
      <c r="C4811">
        <v>86</v>
      </c>
      <c r="D4811">
        <v>-12.730741999999999</v>
      </c>
      <c r="E4811">
        <v>-38.301526099999997</v>
      </c>
      <c r="F4811" t="s">
        <v>9418</v>
      </c>
      <c r="G4811">
        <v>4764493</v>
      </c>
      <c r="H4811" t="s">
        <v>75</v>
      </c>
    </row>
    <row r="4812" spans="1:8" x14ac:dyDescent="0.3">
      <c r="A4812">
        <v>4766015</v>
      </c>
      <c r="B4812">
        <v>9542.2900000000027</v>
      </c>
      <c r="C4812">
        <v>36</v>
      </c>
      <c r="D4812">
        <v>-22.6980097</v>
      </c>
      <c r="E4812">
        <v>-47.0002888</v>
      </c>
      <c r="F4812" t="s">
        <v>9418</v>
      </c>
      <c r="G4812">
        <v>4766015</v>
      </c>
      <c r="H4812" t="s">
        <v>10030</v>
      </c>
    </row>
    <row r="4813" spans="1:8" x14ac:dyDescent="0.3">
      <c r="A4813">
        <v>4768680</v>
      </c>
      <c r="B4813">
        <v>3305</v>
      </c>
      <c r="C4813">
        <v>12</v>
      </c>
      <c r="D4813">
        <v>-16.630445000000002</v>
      </c>
      <c r="E4813">
        <v>-49.278258999999998</v>
      </c>
      <c r="F4813" t="s">
        <v>9418</v>
      </c>
      <c r="G4813">
        <v>4768680</v>
      </c>
      <c r="H4813" t="s">
        <v>9489</v>
      </c>
    </row>
    <row r="4814" spans="1:8" x14ac:dyDescent="0.3">
      <c r="A4814">
        <v>4770482</v>
      </c>
      <c r="B4814">
        <v>7244.43</v>
      </c>
      <c r="C4814">
        <v>31</v>
      </c>
      <c r="D4814">
        <v>-22.331129499999999</v>
      </c>
      <c r="E4814">
        <v>-46.951003800000002</v>
      </c>
      <c r="F4814" t="s">
        <v>9418</v>
      </c>
      <c r="G4814">
        <v>4770482</v>
      </c>
      <c r="H4814" t="s">
        <v>10030</v>
      </c>
    </row>
    <row r="4815" spans="1:8" x14ac:dyDescent="0.3">
      <c r="A4815">
        <v>4776667</v>
      </c>
      <c r="B4815">
        <v>16433.71</v>
      </c>
      <c r="C4815">
        <v>29</v>
      </c>
      <c r="D4815">
        <v>-23.4419912</v>
      </c>
      <c r="E4815">
        <v>-46.721108100000002</v>
      </c>
      <c r="F4815" t="s">
        <v>9418</v>
      </c>
      <c r="G4815">
        <v>4776667</v>
      </c>
      <c r="H4815" t="s">
        <v>10031</v>
      </c>
    </row>
    <row r="4816" spans="1:8" x14ac:dyDescent="0.3">
      <c r="A4816">
        <v>4777819</v>
      </c>
      <c r="B4816">
        <v>4516.9999999999991</v>
      </c>
      <c r="C4816">
        <v>13</v>
      </c>
      <c r="D4816">
        <v>-22.731244</v>
      </c>
      <c r="E4816">
        <v>-42.716629900000001</v>
      </c>
      <c r="F4816" t="s">
        <v>9418</v>
      </c>
      <c r="G4816">
        <v>4777819</v>
      </c>
      <c r="H4816" t="s">
        <v>10032</v>
      </c>
    </row>
    <row r="4817" spans="1:8" x14ac:dyDescent="0.3">
      <c r="A4817">
        <v>4778778</v>
      </c>
      <c r="B4817">
        <v>54750.270000000004</v>
      </c>
      <c r="C4817">
        <v>73</v>
      </c>
      <c r="D4817">
        <v>-23.033214000000001</v>
      </c>
      <c r="E4817">
        <v>-46.978256999999999</v>
      </c>
      <c r="F4817" t="s">
        <v>9418</v>
      </c>
      <c r="G4817">
        <v>4778778</v>
      </c>
      <c r="H4817" t="s">
        <v>10033</v>
      </c>
    </row>
    <row r="4818" spans="1:8" x14ac:dyDescent="0.3">
      <c r="A4818">
        <v>4781183</v>
      </c>
      <c r="B4818">
        <v>13309.33</v>
      </c>
      <c r="C4818">
        <v>61</v>
      </c>
      <c r="D4818">
        <v>-3.7410622</v>
      </c>
      <c r="E4818">
        <v>-38.471769700000003</v>
      </c>
      <c r="F4818" t="s">
        <v>9418</v>
      </c>
      <c r="G4818">
        <v>4781183</v>
      </c>
      <c r="H4818" t="s">
        <v>9445</v>
      </c>
    </row>
    <row r="4819" spans="1:8" x14ac:dyDescent="0.3">
      <c r="A4819">
        <v>4781379</v>
      </c>
      <c r="B4819">
        <v>6419.9699999999984</v>
      </c>
      <c r="C4819">
        <v>41</v>
      </c>
      <c r="D4819">
        <v>-23.4932482</v>
      </c>
      <c r="E4819">
        <v>-46.848568100000001</v>
      </c>
      <c r="F4819" t="s">
        <v>9418</v>
      </c>
      <c r="G4819">
        <v>4781379</v>
      </c>
      <c r="H4819" t="s">
        <v>9999</v>
      </c>
    </row>
    <row r="4820" spans="1:8" x14ac:dyDescent="0.3">
      <c r="A4820">
        <v>4787398</v>
      </c>
      <c r="B4820">
        <v>33163.93</v>
      </c>
      <c r="C4820">
        <v>54</v>
      </c>
      <c r="D4820">
        <v>-12.9926814</v>
      </c>
      <c r="E4820">
        <v>-38.495371200000001</v>
      </c>
      <c r="F4820" t="s">
        <v>9418</v>
      </c>
      <c r="G4820">
        <v>4787398</v>
      </c>
      <c r="H4820" t="s">
        <v>9738</v>
      </c>
    </row>
    <row r="4821" spans="1:8" x14ac:dyDescent="0.3">
      <c r="A4821">
        <v>4789398</v>
      </c>
      <c r="B4821">
        <v>953.8900000000001</v>
      </c>
      <c r="C4821">
        <v>8</v>
      </c>
      <c r="D4821">
        <v>-30.013909699999999</v>
      </c>
      <c r="E4821">
        <v>-51.200246399999997</v>
      </c>
      <c r="F4821" t="s">
        <v>9418</v>
      </c>
      <c r="G4821">
        <v>4789398</v>
      </c>
      <c r="H4821" t="s">
        <v>10034</v>
      </c>
    </row>
    <row r="4822" spans="1:8" x14ac:dyDescent="0.3">
      <c r="A4822">
        <v>4795148</v>
      </c>
      <c r="B4822">
        <v>5391.9299999999994</v>
      </c>
      <c r="C4822">
        <v>20</v>
      </c>
      <c r="D4822">
        <v>-19.766920599999999</v>
      </c>
      <c r="E4822">
        <v>-44.133530499999999</v>
      </c>
      <c r="F4822" t="s">
        <v>9418</v>
      </c>
      <c r="G4822">
        <v>4795148</v>
      </c>
      <c r="H4822" t="s">
        <v>9428</v>
      </c>
    </row>
    <row r="4823" spans="1:8" x14ac:dyDescent="0.3">
      <c r="A4823">
        <v>4796098</v>
      </c>
      <c r="B4823">
        <v>20924.009999999998</v>
      </c>
      <c r="C4823">
        <v>53</v>
      </c>
      <c r="D4823">
        <v>-23.111885900000001</v>
      </c>
      <c r="E4823">
        <v>-47.233885000000001</v>
      </c>
      <c r="F4823" t="s">
        <v>9418</v>
      </c>
      <c r="G4823">
        <v>4796098</v>
      </c>
      <c r="H4823" t="s">
        <v>9536</v>
      </c>
    </row>
    <row r="4824" spans="1:8" x14ac:dyDescent="0.3">
      <c r="A4824">
        <v>4802857</v>
      </c>
      <c r="B4824">
        <v>6865.3000000000011</v>
      </c>
      <c r="C4824">
        <v>25</v>
      </c>
      <c r="D4824">
        <v>-20.012045100000002</v>
      </c>
      <c r="E4824">
        <v>-44.033040900000003</v>
      </c>
      <c r="F4824" t="s">
        <v>9418</v>
      </c>
      <c r="G4824">
        <v>4802857</v>
      </c>
      <c r="H4824" t="s">
        <v>9428</v>
      </c>
    </row>
    <row r="4825" spans="1:8" x14ac:dyDescent="0.3">
      <c r="A4825">
        <v>4802872</v>
      </c>
      <c r="B4825">
        <v>70764.800000000032</v>
      </c>
      <c r="C4825">
        <v>90</v>
      </c>
      <c r="D4825">
        <v>-22.8396297</v>
      </c>
      <c r="E4825">
        <v>-43.402277499999997</v>
      </c>
      <c r="F4825" t="s">
        <v>9418</v>
      </c>
      <c r="G4825">
        <v>4802872</v>
      </c>
      <c r="H4825" t="s">
        <v>10035</v>
      </c>
    </row>
    <row r="4826" spans="1:8" x14ac:dyDescent="0.3">
      <c r="A4826">
        <v>4806623</v>
      </c>
      <c r="B4826">
        <v>60680.95</v>
      </c>
      <c r="C4826">
        <v>60</v>
      </c>
      <c r="D4826">
        <v>-21.199329500000001</v>
      </c>
      <c r="E4826">
        <v>-47.5998953</v>
      </c>
      <c r="F4826" t="s">
        <v>9418</v>
      </c>
      <c r="G4826">
        <v>4806623</v>
      </c>
      <c r="H4826" t="s">
        <v>10036</v>
      </c>
    </row>
    <row r="4827" spans="1:8" x14ac:dyDescent="0.3">
      <c r="A4827">
        <v>4806760</v>
      </c>
      <c r="B4827">
        <v>0</v>
      </c>
      <c r="C4827">
        <v>1</v>
      </c>
      <c r="D4827">
        <v>-4.5794353999999897</v>
      </c>
      <c r="E4827">
        <v>-37.829267199999997</v>
      </c>
      <c r="F4827" t="s">
        <v>9418</v>
      </c>
      <c r="G4827">
        <v>4806760</v>
      </c>
      <c r="H4827" t="s">
        <v>9868</v>
      </c>
    </row>
    <row r="4828" spans="1:8" x14ac:dyDescent="0.3">
      <c r="A4828">
        <v>4807240</v>
      </c>
      <c r="B4828">
        <v>879.50999999999976</v>
      </c>
      <c r="C4828">
        <v>38</v>
      </c>
      <c r="D4828">
        <v>-23.267610000000001</v>
      </c>
      <c r="E4828">
        <v>-47.2960554</v>
      </c>
      <c r="F4828" t="s">
        <v>9418</v>
      </c>
      <c r="G4828">
        <v>4807240</v>
      </c>
      <c r="H4828" t="s">
        <v>10037</v>
      </c>
    </row>
    <row r="4829" spans="1:8" x14ac:dyDescent="0.3">
      <c r="A4829">
        <v>4808173</v>
      </c>
      <c r="B4829">
        <v>18469.129999999997</v>
      </c>
      <c r="C4829">
        <v>51</v>
      </c>
      <c r="D4829">
        <v>-23.545461599999999</v>
      </c>
      <c r="E4829">
        <v>-46.380298400000001</v>
      </c>
      <c r="F4829" t="s">
        <v>9418</v>
      </c>
      <c r="G4829">
        <v>4808173</v>
      </c>
      <c r="H4829" t="s">
        <v>10038</v>
      </c>
    </row>
    <row r="4830" spans="1:8" x14ac:dyDescent="0.3">
      <c r="A4830">
        <v>4808955</v>
      </c>
      <c r="B4830">
        <v>30021.269999999993</v>
      </c>
      <c r="C4830">
        <v>45</v>
      </c>
      <c r="D4830">
        <v>-23.643432099999998</v>
      </c>
      <c r="E4830">
        <v>-46.842200499999997</v>
      </c>
      <c r="F4830" t="s">
        <v>9418</v>
      </c>
      <c r="G4830">
        <v>4808955</v>
      </c>
      <c r="H4830" t="s">
        <v>9926</v>
      </c>
    </row>
    <row r="4831" spans="1:8" x14ac:dyDescent="0.3">
      <c r="A4831">
        <v>4808989</v>
      </c>
      <c r="B4831">
        <v>4822.08</v>
      </c>
      <c r="C4831">
        <v>24</v>
      </c>
      <c r="D4831">
        <v>-16.067141100000001</v>
      </c>
      <c r="E4831">
        <v>-48.005771099999997</v>
      </c>
      <c r="F4831" t="s">
        <v>9418</v>
      </c>
      <c r="G4831">
        <v>4808989</v>
      </c>
      <c r="H4831" t="s">
        <v>10039</v>
      </c>
    </row>
    <row r="4832" spans="1:8" x14ac:dyDescent="0.3">
      <c r="A4832">
        <v>4813917</v>
      </c>
      <c r="B4832">
        <v>262.28000000000003</v>
      </c>
      <c r="C4832">
        <v>6</v>
      </c>
      <c r="D4832">
        <v>-23.6638032</v>
      </c>
      <c r="E4832">
        <v>-46.509031499999999</v>
      </c>
      <c r="F4832" t="s">
        <v>9418</v>
      </c>
      <c r="G4832">
        <v>4813917</v>
      </c>
      <c r="H4832" t="s">
        <v>10040</v>
      </c>
    </row>
    <row r="4833" spans="1:8" x14ac:dyDescent="0.3">
      <c r="A4833">
        <v>4814979</v>
      </c>
      <c r="B4833">
        <v>1499.35</v>
      </c>
      <c r="C4833">
        <v>16</v>
      </c>
      <c r="D4833">
        <v>-8.2821692000000002</v>
      </c>
      <c r="E4833">
        <v>-35.972392200000002</v>
      </c>
      <c r="F4833" t="s">
        <v>9418</v>
      </c>
      <c r="G4833">
        <v>4814979</v>
      </c>
      <c r="H4833" t="s">
        <v>10041</v>
      </c>
    </row>
    <row r="4834" spans="1:8" x14ac:dyDescent="0.3">
      <c r="A4834">
        <v>4814984</v>
      </c>
      <c r="B4834">
        <v>9266.4</v>
      </c>
      <c r="C4834">
        <v>26</v>
      </c>
      <c r="D4834">
        <v>-23.7240693</v>
      </c>
      <c r="E4834">
        <v>-46.534966900000001</v>
      </c>
      <c r="F4834" t="s">
        <v>9418</v>
      </c>
      <c r="G4834">
        <v>4814984</v>
      </c>
      <c r="H4834" t="s">
        <v>9953</v>
      </c>
    </row>
    <row r="4835" spans="1:8" x14ac:dyDescent="0.3">
      <c r="A4835">
        <v>4815291</v>
      </c>
      <c r="B4835">
        <v>0</v>
      </c>
      <c r="C4835">
        <v>2</v>
      </c>
      <c r="D4835">
        <v>-23.5333559</v>
      </c>
      <c r="E4835">
        <v>-46.7790879</v>
      </c>
      <c r="F4835" t="s">
        <v>9418</v>
      </c>
      <c r="G4835">
        <v>4815291</v>
      </c>
      <c r="H4835" t="s">
        <v>10042</v>
      </c>
    </row>
    <row r="4836" spans="1:8" x14ac:dyDescent="0.3">
      <c r="A4836">
        <v>4821763</v>
      </c>
      <c r="B4836">
        <v>25467.250000000004</v>
      </c>
      <c r="C4836">
        <v>45</v>
      </c>
      <c r="D4836">
        <v>-3.0359045</v>
      </c>
      <c r="E4836">
        <v>-60.0007661</v>
      </c>
      <c r="F4836" t="s">
        <v>9418</v>
      </c>
      <c r="G4836">
        <v>4821763</v>
      </c>
      <c r="H4836" t="s">
        <v>9620</v>
      </c>
    </row>
    <row r="4837" spans="1:8" x14ac:dyDescent="0.3">
      <c r="A4837">
        <v>4823301</v>
      </c>
      <c r="B4837">
        <v>14917.39</v>
      </c>
      <c r="C4837">
        <v>66</v>
      </c>
      <c r="D4837">
        <v>-8.1969797999999994</v>
      </c>
      <c r="E4837">
        <v>-34.921797699999999</v>
      </c>
      <c r="F4837" t="s">
        <v>9418</v>
      </c>
      <c r="G4837">
        <v>4823301</v>
      </c>
      <c r="H4837" t="s">
        <v>50</v>
      </c>
    </row>
    <row r="4838" spans="1:8" x14ac:dyDescent="0.3">
      <c r="A4838">
        <v>4835103</v>
      </c>
      <c r="B4838">
        <v>43609.770000000004</v>
      </c>
      <c r="C4838">
        <v>36</v>
      </c>
      <c r="D4838">
        <v>-22.7522707</v>
      </c>
      <c r="E4838">
        <v>-43.287124300000002</v>
      </c>
      <c r="F4838" t="s">
        <v>9418</v>
      </c>
      <c r="G4838">
        <v>4835103</v>
      </c>
      <c r="H4838" t="s">
        <v>75</v>
      </c>
    </row>
    <row r="4839" spans="1:8" x14ac:dyDescent="0.3">
      <c r="A4839">
        <v>4835846</v>
      </c>
      <c r="B4839">
        <v>15269.729999999998</v>
      </c>
      <c r="C4839">
        <v>49</v>
      </c>
      <c r="D4839">
        <v>-11.6652015</v>
      </c>
      <c r="E4839">
        <v>-39.002980699999902</v>
      </c>
      <c r="F4839" t="s">
        <v>9418</v>
      </c>
      <c r="G4839">
        <v>4835846</v>
      </c>
      <c r="H4839" t="s">
        <v>9489</v>
      </c>
    </row>
    <row r="4840" spans="1:8" x14ac:dyDescent="0.3">
      <c r="A4840">
        <v>4836115</v>
      </c>
      <c r="B4840">
        <v>64594.39</v>
      </c>
      <c r="C4840">
        <v>84</v>
      </c>
      <c r="D4840">
        <v>-22.4019072</v>
      </c>
      <c r="E4840">
        <v>-42.967878599999999</v>
      </c>
      <c r="F4840" t="s">
        <v>9418</v>
      </c>
      <c r="G4840">
        <v>4836115</v>
      </c>
      <c r="H4840" t="s">
        <v>10043</v>
      </c>
    </row>
    <row r="4841" spans="1:8" x14ac:dyDescent="0.3">
      <c r="A4841">
        <v>4837807</v>
      </c>
      <c r="B4841">
        <v>8801.49</v>
      </c>
      <c r="C4841">
        <v>34</v>
      </c>
      <c r="D4841">
        <v>-22.198264699999999</v>
      </c>
      <c r="E4841">
        <v>-49.958000699999999</v>
      </c>
      <c r="F4841" t="s">
        <v>9418</v>
      </c>
      <c r="G4841">
        <v>4837807</v>
      </c>
      <c r="H4841" t="s">
        <v>9542</v>
      </c>
    </row>
    <row r="4842" spans="1:8" x14ac:dyDescent="0.3">
      <c r="A4842">
        <v>4841202</v>
      </c>
      <c r="B4842">
        <v>888.84000000000015</v>
      </c>
      <c r="C4842">
        <v>8</v>
      </c>
      <c r="D4842">
        <v>-22.986014699999998</v>
      </c>
      <c r="E4842">
        <v>-43.227596899999902</v>
      </c>
      <c r="F4842" t="s">
        <v>9418</v>
      </c>
      <c r="G4842">
        <v>4841202</v>
      </c>
      <c r="H4842" t="s">
        <v>9484</v>
      </c>
    </row>
    <row r="4843" spans="1:8" x14ac:dyDescent="0.3">
      <c r="A4843">
        <v>4841700</v>
      </c>
      <c r="B4843">
        <v>43067.630000000012</v>
      </c>
      <c r="C4843">
        <v>40</v>
      </c>
      <c r="D4843">
        <v>-23.6943044</v>
      </c>
      <c r="E4843">
        <v>-46.7802279</v>
      </c>
      <c r="F4843" t="s">
        <v>9418</v>
      </c>
      <c r="G4843">
        <v>4841700</v>
      </c>
      <c r="H4843" t="s">
        <v>8897</v>
      </c>
    </row>
    <row r="4844" spans="1:8" x14ac:dyDescent="0.3">
      <c r="A4844">
        <v>4843802</v>
      </c>
      <c r="B4844">
        <v>20039.340000000004</v>
      </c>
      <c r="C4844">
        <v>84</v>
      </c>
      <c r="D4844">
        <v>-18.905910299999999</v>
      </c>
      <c r="E4844">
        <v>-48.260691399999999</v>
      </c>
      <c r="F4844" t="s">
        <v>9418</v>
      </c>
      <c r="G4844">
        <v>4843802</v>
      </c>
      <c r="H4844" t="s">
        <v>10044</v>
      </c>
    </row>
    <row r="4845" spans="1:8" x14ac:dyDescent="0.3">
      <c r="A4845">
        <v>4843803</v>
      </c>
      <c r="B4845">
        <v>10166.279999999997</v>
      </c>
      <c r="C4845">
        <v>64</v>
      </c>
      <c r="D4845">
        <v>-19.7378383</v>
      </c>
      <c r="E4845">
        <v>-47.944358200000003</v>
      </c>
      <c r="F4845" t="s">
        <v>9418</v>
      </c>
      <c r="G4845">
        <v>4843803</v>
      </c>
      <c r="H4845" t="s">
        <v>10044</v>
      </c>
    </row>
    <row r="4846" spans="1:8" x14ac:dyDescent="0.3">
      <c r="A4846">
        <v>4847514</v>
      </c>
      <c r="B4846">
        <v>20247.039999999994</v>
      </c>
      <c r="C4846">
        <v>67</v>
      </c>
      <c r="D4846">
        <v>-22.8314907</v>
      </c>
      <c r="E4846">
        <v>-43.292559799999999</v>
      </c>
      <c r="F4846" t="s">
        <v>9418</v>
      </c>
      <c r="G4846">
        <v>4847514</v>
      </c>
      <c r="H4846" t="s">
        <v>9482</v>
      </c>
    </row>
    <row r="4847" spans="1:8" x14ac:dyDescent="0.3">
      <c r="A4847">
        <v>4854637</v>
      </c>
      <c r="B4847">
        <v>3906.67</v>
      </c>
      <c r="C4847">
        <v>20</v>
      </c>
      <c r="D4847">
        <v>-22.7128047</v>
      </c>
      <c r="E4847">
        <v>-46.814862400000003</v>
      </c>
      <c r="F4847" t="s">
        <v>9418</v>
      </c>
      <c r="G4847">
        <v>4854637</v>
      </c>
      <c r="H4847" t="s">
        <v>9496</v>
      </c>
    </row>
    <row r="4848" spans="1:8" x14ac:dyDescent="0.3">
      <c r="A4848">
        <v>4857917</v>
      </c>
      <c r="B4848">
        <v>264.27000000000004</v>
      </c>
      <c r="C4848">
        <v>17</v>
      </c>
      <c r="D4848">
        <v>-23.505444499999999</v>
      </c>
      <c r="E4848">
        <v>-46.846357300000001</v>
      </c>
      <c r="F4848" t="s">
        <v>9418</v>
      </c>
      <c r="G4848">
        <v>4857917</v>
      </c>
      <c r="H4848" t="s">
        <v>10045</v>
      </c>
    </row>
    <row r="4849" spans="1:8" x14ac:dyDescent="0.3">
      <c r="A4849">
        <v>4857918</v>
      </c>
      <c r="B4849">
        <v>340.86999999999989</v>
      </c>
      <c r="C4849">
        <v>20</v>
      </c>
      <c r="D4849">
        <v>-23.542884399999998</v>
      </c>
      <c r="E4849">
        <v>-46.657974699999997</v>
      </c>
      <c r="F4849" t="s">
        <v>9418</v>
      </c>
      <c r="G4849">
        <v>4857918</v>
      </c>
      <c r="H4849" t="s">
        <v>10046</v>
      </c>
    </row>
    <row r="4850" spans="1:8" x14ac:dyDescent="0.3">
      <c r="A4850">
        <v>4857919</v>
      </c>
      <c r="B4850">
        <v>360.01999999999992</v>
      </c>
      <c r="C4850">
        <v>25</v>
      </c>
      <c r="D4850">
        <v>-23.566608500000001</v>
      </c>
      <c r="E4850">
        <v>-46.650891600000001</v>
      </c>
      <c r="F4850" t="s">
        <v>9418</v>
      </c>
      <c r="G4850">
        <v>4857919</v>
      </c>
      <c r="H4850" t="s">
        <v>10047</v>
      </c>
    </row>
    <row r="4851" spans="1:8" x14ac:dyDescent="0.3">
      <c r="A4851">
        <v>4857925</v>
      </c>
      <c r="B4851">
        <v>19.149999999999999</v>
      </c>
      <c r="C4851">
        <v>5</v>
      </c>
      <c r="D4851">
        <v>-23.556759700000001</v>
      </c>
      <c r="E4851">
        <v>-46.6909846</v>
      </c>
      <c r="F4851" t="s">
        <v>9418</v>
      </c>
      <c r="G4851">
        <v>4857925</v>
      </c>
      <c r="H4851" t="s">
        <v>10048</v>
      </c>
    </row>
    <row r="4852" spans="1:8" x14ac:dyDescent="0.3">
      <c r="A4852">
        <v>4857926</v>
      </c>
      <c r="B4852">
        <v>605.14000000000033</v>
      </c>
      <c r="C4852">
        <v>46</v>
      </c>
      <c r="D4852">
        <v>-23.576511400000001</v>
      </c>
      <c r="E4852">
        <v>-46.687582200000001</v>
      </c>
      <c r="F4852" t="s">
        <v>9418</v>
      </c>
      <c r="G4852">
        <v>4857926</v>
      </c>
      <c r="H4852" t="s">
        <v>10049</v>
      </c>
    </row>
    <row r="4853" spans="1:8" x14ac:dyDescent="0.3">
      <c r="A4853">
        <v>4857927</v>
      </c>
      <c r="B4853">
        <v>563.01000000000033</v>
      </c>
      <c r="C4853">
        <v>46</v>
      </c>
      <c r="D4853">
        <v>-23.591443699999999</v>
      </c>
      <c r="E4853">
        <v>-46.6899856</v>
      </c>
      <c r="F4853" t="s">
        <v>9418</v>
      </c>
      <c r="G4853">
        <v>4857927</v>
      </c>
      <c r="H4853" t="s">
        <v>10050</v>
      </c>
    </row>
    <row r="4854" spans="1:8" x14ac:dyDescent="0.3">
      <c r="A4854">
        <v>4857928</v>
      </c>
      <c r="B4854">
        <v>256.61</v>
      </c>
      <c r="C4854">
        <v>20</v>
      </c>
      <c r="D4854">
        <v>-23.593906400000002</v>
      </c>
      <c r="E4854">
        <v>-46.692255799999998</v>
      </c>
      <c r="F4854" t="s">
        <v>9418</v>
      </c>
      <c r="G4854">
        <v>4857928</v>
      </c>
      <c r="H4854" t="s">
        <v>10051</v>
      </c>
    </row>
    <row r="4855" spans="1:8" x14ac:dyDescent="0.3">
      <c r="A4855">
        <v>4857930</v>
      </c>
      <c r="B4855">
        <v>337.04000000000008</v>
      </c>
      <c r="C4855">
        <v>27</v>
      </c>
      <c r="D4855">
        <v>-23.588407400000001</v>
      </c>
      <c r="E4855">
        <v>-46.6809078</v>
      </c>
      <c r="F4855" t="s">
        <v>9418</v>
      </c>
      <c r="G4855">
        <v>4857930</v>
      </c>
      <c r="H4855" t="s">
        <v>10052</v>
      </c>
    </row>
    <row r="4856" spans="1:8" x14ac:dyDescent="0.3">
      <c r="A4856">
        <v>4858397</v>
      </c>
      <c r="B4856">
        <v>123334.87999999999</v>
      </c>
      <c r="C4856">
        <v>80</v>
      </c>
      <c r="D4856">
        <v>-3.6970493000000002</v>
      </c>
      <c r="E4856">
        <v>-40.340365400000003</v>
      </c>
      <c r="F4856" t="s">
        <v>9418</v>
      </c>
      <c r="G4856">
        <v>4858397</v>
      </c>
      <c r="H4856" t="s">
        <v>75</v>
      </c>
    </row>
    <row r="4857" spans="1:8" x14ac:dyDescent="0.3">
      <c r="A4857">
        <v>4859395</v>
      </c>
      <c r="B4857">
        <v>344.69999999999993</v>
      </c>
      <c r="C4857">
        <v>27</v>
      </c>
      <c r="D4857">
        <v>-23.4345529</v>
      </c>
      <c r="E4857">
        <v>-46.478126000000003</v>
      </c>
      <c r="F4857" t="s">
        <v>9418</v>
      </c>
      <c r="G4857">
        <v>4859395</v>
      </c>
      <c r="H4857" t="s">
        <v>10053</v>
      </c>
    </row>
    <row r="4858" spans="1:8" x14ac:dyDescent="0.3">
      <c r="A4858">
        <v>4871891</v>
      </c>
      <c r="B4858">
        <v>22070.889999999992</v>
      </c>
      <c r="C4858">
        <v>64</v>
      </c>
      <c r="D4858">
        <v>-22.844427799999998</v>
      </c>
      <c r="E4858">
        <v>-45.242578899999998</v>
      </c>
      <c r="F4858" t="s">
        <v>9418</v>
      </c>
      <c r="G4858">
        <v>4871891</v>
      </c>
      <c r="H4858" t="s">
        <v>9985</v>
      </c>
    </row>
    <row r="4859" spans="1:8" x14ac:dyDescent="0.3">
      <c r="A4859">
        <v>4871915</v>
      </c>
      <c r="B4859">
        <v>9.69</v>
      </c>
      <c r="C4859">
        <v>1</v>
      </c>
      <c r="D4859">
        <v>-23.538937300000001</v>
      </c>
      <c r="E4859">
        <v>-46.671961799999998</v>
      </c>
      <c r="F4859" t="s">
        <v>9418</v>
      </c>
      <c r="G4859">
        <v>4871915</v>
      </c>
      <c r="H4859" t="s">
        <v>10054</v>
      </c>
    </row>
    <row r="4860" spans="1:8" x14ac:dyDescent="0.3">
      <c r="A4860">
        <v>4871930</v>
      </c>
      <c r="B4860">
        <v>57.45</v>
      </c>
      <c r="C4860">
        <v>2</v>
      </c>
      <c r="D4860">
        <v>-23.5414633</v>
      </c>
      <c r="E4860">
        <v>-46.669767499999999</v>
      </c>
      <c r="F4860" t="s">
        <v>9418</v>
      </c>
      <c r="G4860">
        <v>4871930</v>
      </c>
      <c r="H4860" t="s">
        <v>10054</v>
      </c>
    </row>
    <row r="4861" spans="1:8" x14ac:dyDescent="0.3">
      <c r="A4861">
        <v>4872032</v>
      </c>
      <c r="B4861">
        <v>7990.5599999999986</v>
      </c>
      <c r="C4861">
        <v>75</v>
      </c>
      <c r="D4861">
        <v>-8.1080984999999899</v>
      </c>
      <c r="E4861">
        <v>-34.890160899999998</v>
      </c>
      <c r="F4861" t="s">
        <v>9418</v>
      </c>
      <c r="G4861">
        <v>4872032</v>
      </c>
      <c r="H4861" t="s">
        <v>10055</v>
      </c>
    </row>
    <row r="4862" spans="1:8" x14ac:dyDescent="0.3">
      <c r="A4862">
        <v>4872033</v>
      </c>
      <c r="B4862">
        <v>1320.8899999999999</v>
      </c>
      <c r="C4862">
        <v>19</v>
      </c>
      <c r="D4862">
        <v>-8.0407802000000004</v>
      </c>
      <c r="E4862">
        <v>-34.893199299999999</v>
      </c>
      <c r="F4862" t="s">
        <v>9418</v>
      </c>
      <c r="G4862">
        <v>4872033</v>
      </c>
      <c r="H4862" t="s">
        <v>10056</v>
      </c>
    </row>
    <row r="4863" spans="1:8" x14ac:dyDescent="0.3">
      <c r="A4863">
        <v>4872045</v>
      </c>
      <c r="B4863">
        <v>6139.590000000002</v>
      </c>
      <c r="C4863">
        <v>25</v>
      </c>
      <c r="D4863">
        <v>-15.649459</v>
      </c>
      <c r="E4863">
        <v>-47.795081699999997</v>
      </c>
      <c r="F4863" t="s">
        <v>9418</v>
      </c>
      <c r="G4863">
        <v>4872045</v>
      </c>
      <c r="H4863" t="s">
        <v>10057</v>
      </c>
    </row>
    <row r="4864" spans="1:8" x14ac:dyDescent="0.3">
      <c r="A4864">
        <v>4872342</v>
      </c>
      <c r="B4864">
        <v>23085.119999999999</v>
      </c>
      <c r="C4864">
        <v>69</v>
      </c>
      <c r="D4864">
        <v>-3.8191923999999999</v>
      </c>
      <c r="E4864">
        <v>-38.496324799999996</v>
      </c>
      <c r="F4864" t="s">
        <v>9418</v>
      </c>
      <c r="G4864">
        <v>4872342</v>
      </c>
      <c r="H4864" t="s">
        <v>9471</v>
      </c>
    </row>
    <row r="4865" spans="1:8" x14ac:dyDescent="0.3">
      <c r="A4865">
        <v>4873903</v>
      </c>
      <c r="B4865">
        <v>13093.54</v>
      </c>
      <c r="C4865">
        <v>2</v>
      </c>
      <c r="D4865">
        <v>-22.475974000000001</v>
      </c>
      <c r="E4865">
        <v>-44.0679564</v>
      </c>
      <c r="F4865" t="s">
        <v>9418</v>
      </c>
      <c r="G4865">
        <v>4873903</v>
      </c>
      <c r="H4865" t="s">
        <v>10058</v>
      </c>
    </row>
    <row r="4866" spans="1:8" x14ac:dyDescent="0.3">
      <c r="A4866">
        <v>4874853</v>
      </c>
      <c r="B4866">
        <v>22929.39</v>
      </c>
      <c r="C4866">
        <v>78</v>
      </c>
      <c r="D4866">
        <v>-3.7416939</v>
      </c>
      <c r="E4866">
        <v>-38.481304399999999</v>
      </c>
      <c r="F4866" t="s">
        <v>9418</v>
      </c>
      <c r="G4866">
        <v>4874853</v>
      </c>
      <c r="H4866" t="s">
        <v>10059</v>
      </c>
    </row>
    <row r="4867" spans="1:8" x14ac:dyDescent="0.3">
      <c r="A4867">
        <v>4892682</v>
      </c>
      <c r="B4867">
        <v>1060.24</v>
      </c>
      <c r="C4867">
        <v>7</v>
      </c>
      <c r="D4867">
        <v>-23.6617204</v>
      </c>
      <c r="E4867">
        <v>-46.797807400000003</v>
      </c>
      <c r="F4867" t="s">
        <v>9418</v>
      </c>
      <c r="G4867">
        <v>4892682</v>
      </c>
      <c r="H4867" t="s">
        <v>7175</v>
      </c>
    </row>
    <row r="4868" spans="1:8" x14ac:dyDescent="0.3">
      <c r="A4868">
        <v>4898672</v>
      </c>
      <c r="B4868">
        <v>599.13</v>
      </c>
      <c r="C4868">
        <v>26</v>
      </c>
      <c r="D4868">
        <v>-23.4490756</v>
      </c>
      <c r="E4868">
        <v>-46.889174599999997</v>
      </c>
      <c r="F4868" t="s">
        <v>9418</v>
      </c>
      <c r="G4868">
        <v>4898672</v>
      </c>
      <c r="H4868" t="s">
        <v>10060</v>
      </c>
    </row>
    <row r="4869" spans="1:8" x14ac:dyDescent="0.3">
      <c r="A4869">
        <v>4904655</v>
      </c>
      <c r="B4869">
        <v>1569.7699999999995</v>
      </c>
      <c r="C4869">
        <v>41</v>
      </c>
      <c r="D4869">
        <v>-23.614287300000001</v>
      </c>
      <c r="E4869">
        <v>-46.681956700000001</v>
      </c>
      <c r="F4869" t="s">
        <v>9418</v>
      </c>
      <c r="G4869">
        <v>4904655</v>
      </c>
      <c r="H4869" t="s">
        <v>9504</v>
      </c>
    </row>
    <row r="4870" spans="1:8" x14ac:dyDescent="0.3">
      <c r="A4870">
        <v>4904926</v>
      </c>
      <c r="B4870">
        <v>7902.55</v>
      </c>
      <c r="C4870">
        <v>51</v>
      </c>
      <c r="D4870">
        <v>-3.8117223999999998</v>
      </c>
      <c r="E4870">
        <v>-38.423892700000003</v>
      </c>
      <c r="F4870" t="s">
        <v>9418</v>
      </c>
      <c r="G4870">
        <v>4904926</v>
      </c>
      <c r="H4870" t="s">
        <v>10061</v>
      </c>
    </row>
    <row r="4871" spans="1:8" x14ac:dyDescent="0.3">
      <c r="A4871">
        <v>4907360</v>
      </c>
      <c r="B4871">
        <v>12925.220000000001</v>
      </c>
      <c r="C4871">
        <v>53</v>
      </c>
      <c r="D4871">
        <v>-3.8086981</v>
      </c>
      <c r="E4871">
        <v>-38.606023200000003</v>
      </c>
      <c r="F4871" t="s">
        <v>9418</v>
      </c>
      <c r="G4871">
        <v>4907360</v>
      </c>
      <c r="H4871" t="s">
        <v>9471</v>
      </c>
    </row>
    <row r="4872" spans="1:8" x14ac:dyDescent="0.3">
      <c r="A4872">
        <v>4910657</v>
      </c>
      <c r="B4872">
        <v>42394.270000000004</v>
      </c>
      <c r="C4872">
        <v>57</v>
      </c>
      <c r="D4872">
        <v>-15.830228200000001</v>
      </c>
      <c r="E4872">
        <v>-47.977268899999999</v>
      </c>
      <c r="F4872" t="s">
        <v>9418</v>
      </c>
      <c r="G4872">
        <v>4910657</v>
      </c>
      <c r="H4872" t="s">
        <v>10062</v>
      </c>
    </row>
    <row r="4873" spans="1:8" x14ac:dyDescent="0.3">
      <c r="A4873">
        <v>4912318</v>
      </c>
      <c r="B4873">
        <v>20226.200000000004</v>
      </c>
      <c r="C4873">
        <v>36</v>
      </c>
      <c r="D4873">
        <v>-19.980500899999999</v>
      </c>
      <c r="E4873">
        <v>-44.202949699999998</v>
      </c>
      <c r="F4873" t="s">
        <v>9418</v>
      </c>
      <c r="G4873">
        <v>4912318</v>
      </c>
      <c r="H4873" t="s">
        <v>75</v>
      </c>
    </row>
    <row r="4874" spans="1:8" x14ac:dyDescent="0.3">
      <c r="A4874">
        <v>4915018</v>
      </c>
      <c r="B4874">
        <v>57.3</v>
      </c>
      <c r="C4874">
        <v>3</v>
      </c>
      <c r="D4874">
        <v>-23.263359900000001</v>
      </c>
      <c r="E4874">
        <v>-47.279524799999997</v>
      </c>
      <c r="F4874" t="s">
        <v>9418</v>
      </c>
      <c r="G4874">
        <v>4915018</v>
      </c>
      <c r="H4874" t="s">
        <v>10063</v>
      </c>
    </row>
    <row r="4875" spans="1:8" x14ac:dyDescent="0.3">
      <c r="A4875">
        <v>4932322</v>
      </c>
      <c r="B4875">
        <v>11254.159999999998</v>
      </c>
      <c r="C4875">
        <v>37</v>
      </c>
      <c r="D4875">
        <v>-23.5933463</v>
      </c>
      <c r="E4875">
        <v>-46.8377263</v>
      </c>
      <c r="F4875" t="s">
        <v>9418</v>
      </c>
      <c r="G4875">
        <v>4932322</v>
      </c>
      <c r="H4875" t="s">
        <v>8949</v>
      </c>
    </row>
    <row r="4876" spans="1:8" x14ac:dyDescent="0.3">
      <c r="A4876">
        <v>4932492</v>
      </c>
      <c r="B4876">
        <v>1463.9199999999998</v>
      </c>
      <c r="C4876">
        <v>9</v>
      </c>
      <c r="D4876">
        <v>-23.691230999999998</v>
      </c>
      <c r="E4876">
        <v>-46.590061599999999</v>
      </c>
      <c r="F4876" t="s">
        <v>9418</v>
      </c>
      <c r="G4876">
        <v>4932492</v>
      </c>
      <c r="H4876" t="s">
        <v>9103</v>
      </c>
    </row>
    <row r="4877" spans="1:8" x14ac:dyDescent="0.3">
      <c r="A4877">
        <v>4940657</v>
      </c>
      <c r="B4877">
        <v>301014.91000000003</v>
      </c>
      <c r="C4877">
        <v>103</v>
      </c>
      <c r="D4877">
        <v>-25.5712203</v>
      </c>
      <c r="E4877">
        <v>-49.172233200000001</v>
      </c>
      <c r="F4877" t="s">
        <v>9418</v>
      </c>
      <c r="G4877">
        <v>4940657</v>
      </c>
      <c r="H4877" t="s">
        <v>10064</v>
      </c>
    </row>
    <row r="4878" spans="1:8" x14ac:dyDescent="0.3">
      <c r="A4878">
        <v>4944340</v>
      </c>
      <c r="B4878">
        <v>2458.1400000000008</v>
      </c>
      <c r="C4878">
        <v>42</v>
      </c>
      <c r="D4878">
        <v>-23.546831600000001</v>
      </c>
      <c r="E4878">
        <v>-46.639076799999998</v>
      </c>
      <c r="F4878" t="s">
        <v>9418</v>
      </c>
      <c r="G4878">
        <v>4944340</v>
      </c>
      <c r="H4878" t="s">
        <v>9504</v>
      </c>
    </row>
    <row r="4879" spans="1:8" x14ac:dyDescent="0.3">
      <c r="A4879">
        <v>4947173</v>
      </c>
      <c r="B4879">
        <v>2354.9100000000003</v>
      </c>
      <c r="C4879">
        <v>40</v>
      </c>
      <c r="D4879">
        <v>-23.6028038</v>
      </c>
      <c r="E4879">
        <v>-46.660777899999999</v>
      </c>
      <c r="F4879" t="s">
        <v>9418</v>
      </c>
      <c r="G4879">
        <v>4947173</v>
      </c>
      <c r="H4879" t="s">
        <v>9504</v>
      </c>
    </row>
    <row r="4880" spans="1:8" x14ac:dyDescent="0.3">
      <c r="A4880">
        <v>4947174</v>
      </c>
      <c r="B4880">
        <v>1316.74</v>
      </c>
      <c r="C4880">
        <v>38</v>
      </c>
      <c r="D4880">
        <v>-23.618596</v>
      </c>
      <c r="E4880">
        <v>-46.675984100000001</v>
      </c>
      <c r="F4880" t="s">
        <v>9418</v>
      </c>
      <c r="G4880">
        <v>4947174</v>
      </c>
      <c r="H4880" t="s">
        <v>9504</v>
      </c>
    </row>
    <row r="4881" spans="1:8" x14ac:dyDescent="0.3">
      <c r="A4881">
        <v>4947175</v>
      </c>
      <c r="B4881">
        <v>1944.8000000000004</v>
      </c>
      <c r="C4881">
        <v>41</v>
      </c>
      <c r="D4881">
        <v>-23.560315899999999</v>
      </c>
      <c r="E4881">
        <v>-46.662639499999997</v>
      </c>
      <c r="F4881" t="s">
        <v>9418</v>
      </c>
      <c r="G4881">
        <v>4947175</v>
      </c>
      <c r="H4881" t="s">
        <v>9504</v>
      </c>
    </row>
    <row r="4882" spans="1:8" x14ac:dyDescent="0.3">
      <c r="A4882">
        <v>4947176</v>
      </c>
      <c r="B4882">
        <v>2735.5099999999993</v>
      </c>
      <c r="C4882">
        <v>44</v>
      </c>
      <c r="D4882">
        <v>-23.633888299999999</v>
      </c>
      <c r="E4882">
        <v>-46.640653800000003</v>
      </c>
      <c r="F4882" t="s">
        <v>9418</v>
      </c>
      <c r="G4882">
        <v>4947176</v>
      </c>
      <c r="H4882" t="s">
        <v>9504</v>
      </c>
    </row>
    <row r="4883" spans="1:8" x14ac:dyDescent="0.3">
      <c r="A4883">
        <v>4955539</v>
      </c>
      <c r="B4883">
        <v>9224.9500000000025</v>
      </c>
      <c r="C4883">
        <v>32</v>
      </c>
      <c r="D4883">
        <v>-12.878507600000001</v>
      </c>
      <c r="E4883">
        <v>-38.310713499999999</v>
      </c>
      <c r="F4883" t="s">
        <v>9418</v>
      </c>
      <c r="G4883">
        <v>4955539</v>
      </c>
      <c r="H4883" t="s">
        <v>10065</v>
      </c>
    </row>
    <row r="4884" spans="1:8" x14ac:dyDescent="0.3">
      <c r="A4884">
        <v>4961636</v>
      </c>
      <c r="B4884">
        <v>11142.309999999998</v>
      </c>
      <c r="C4884">
        <v>59</v>
      </c>
      <c r="D4884">
        <v>-25.511140399999999</v>
      </c>
      <c r="E4884">
        <v>-49.187392799999998</v>
      </c>
      <c r="F4884" t="s">
        <v>9418</v>
      </c>
      <c r="G4884">
        <v>4961636</v>
      </c>
      <c r="H4884" t="s">
        <v>10066</v>
      </c>
    </row>
    <row r="4885" spans="1:8" x14ac:dyDescent="0.3">
      <c r="A4885">
        <v>4965199</v>
      </c>
      <c r="B4885">
        <v>11714.379999999997</v>
      </c>
      <c r="C4885">
        <v>38</v>
      </c>
      <c r="D4885">
        <v>-21.6817326</v>
      </c>
      <c r="E4885">
        <v>-49.746983700000001</v>
      </c>
      <c r="F4885" t="s">
        <v>9418</v>
      </c>
      <c r="G4885">
        <v>4965199</v>
      </c>
      <c r="H4885" t="s">
        <v>10067</v>
      </c>
    </row>
    <row r="4886" spans="1:8" x14ac:dyDescent="0.3">
      <c r="A4886">
        <v>4965789</v>
      </c>
      <c r="B4886">
        <v>11137.380000000003</v>
      </c>
      <c r="C4886">
        <v>40</v>
      </c>
      <c r="D4886">
        <v>-21.674182999999999</v>
      </c>
      <c r="E4886">
        <v>-49.756914899999998</v>
      </c>
      <c r="F4886" t="s">
        <v>9418</v>
      </c>
      <c r="G4886">
        <v>4965789</v>
      </c>
      <c r="H4886" t="s">
        <v>10067</v>
      </c>
    </row>
    <row r="4887" spans="1:8" x14ac:dyDescent="0.3">
      <c r="A4887">
        <v>4966874</v>
      </c>
      <c r="B4887">
        <v>28304.850000000006</v>
      </c>
      <c r="C4887">
        <v>52</v>
      </c>
      <c r="D4887">
        <v>-21.670333400000001</v>
      </c>
      <c r="E4887">
        <v>-49.7491378</v>
      </c>
      <c r="F4887" t="s">
        <v>9418</v>
      </c>
      <c r="G4887">
        <v>4966874</v>
      </c>
      <c r="H4887" t="s">
        <v>10067</v>
      </c>
    </row>
    <row r="4888" spans="1:8" x14ac:dyDescent="0.3">
      <c r="A4888">
        <v>4967829</v>
      </c>
      <c r="B4888">
        <v>6773.8399999999983</v>
      </c>
      <c r="C4888">
        <v>35</v>
      </c>
      <c r="D4888">
        <v>-3.7848519</v>
      </c>
      <c r="E4888">
        <v>-38.623381100000003</v>
      </c>
      <c r="F4888" t="s">
        <v>9418</v>
      </c>
      <c r="G4888">
        <v>4967829</v>
      </c>
      <c r="H4888" t="s">
        <v>9872</v>
      </c>
    </row>
    <row r="4889" spans="1:8" x14ac:dyDescent="0.3">
      <c r="A4889">
        <v>4968200</v>
      </c>
      <c r="B4889">
        <v>24.47</v>
      </c>
      <c r="C4889">
        <v>1</v>
      </c>
      <c r="D4889">
        <v>-23.546371000000001</v>
      </c>
      <c r="E4889">
        <v>-46.642601499999998</v>
      </c>
      <c r="F4889" t="s">
        <v>9418</v>
      </c>
      <c r="G4889">
        <v>4968200</v>
      </c>
      <c r="H4889" t="s">
        <v>10068</v>
      </c>
    </row>
    <row r="4890" spans="1:8" x14ac:dyDescent="0.3">
      <c r="A4890">
        <v>4970547</v>
      </c>
      <c r="B4890">
        <v>9443.3799999999992</v>
      </c>
      <c r="C4890">
        <v>32</v>
      </c>
      <c r="D4890">
        <v>-21.9935981</v>
      </c>
      <c r="E4890">
        <v>-46.7813783</v>
      </c>
      <c r="F4890" t="s">
        <v>9418</v>
      </c>
      <c r="G4890">
        <v>4970547</v>
      </c>
      <c r="H4890" t="s">
        <v>9556</v>
      </c>
    </row>
    <row r="4891" spans="1:8" x14ac:dyDescent="0.3">
      <c r="A4891">
        <v>4972675</v>
      </c>
      <c r="B4891">
        <v>11661.239999999998</v>
      </c>
      <c r="C4891">
        <v>42</v>
      </c>
      <c r="D4891">
        <v>-22.7129333</v>
      </c>
      <c r="E4891">
        <v>-43.450291999999997</v>
      </c>
      <c r="F4891" t="s">
        <v>9418</v>
      </c>
      <c r="G4891">
        <v>4972675</v>
      </c>
      <c r="H4891" t="s">
        <v>9440</v>
      </c>
    </row>
    <row r="4892" spans="1:8" x14ac:dyDescent="0.3">
      <c r="A4892">
        <v>4972743</v>
      </c>
      <c r="B4892">
        <v>20505.619999999995</v>
      </c>
      <c r="C4892">
        <v>16</v>
      </c>
      <c r="D4892">
        <v>-16.350699299999999</v>
      </c>
      <c r="E4892">
        <v>-48.924061100000003</v>
      </c>
      <c r="F4892" t="s">
        <v>9418</v>
      </c>
      <c r="G4892">
        <v>4972743</v>
      </c>
      <c r="H4892" t="s">
        <v>75</v>
      </c>
    </row>
    <row r="4893" spans="1:8" x14ac:dyDescent="0.3">
      <c r="A4893">
        <v>4974766</v>
      </c>
      <c r="B4893">
        <v>3247.51</v>
      </c>
      <c r="C4893">
        <v>4</v>
      </c>
      <c r="D4893">
        <v>-16.051013300000001</v>
      </c>
      <c r="E4893">
        <v>-48.029615399999997</v>
      </c>
      <c r="F4893" t="s">
        <v>9418</v>
      </c>
      <c r="G4893">
        <v>4974766</v>
      </c>
      <c r="H4893" t="s">
        <v>10069</v>
      </c>
    </row>
    <row r="4894" spans="1:8" x14ac:dyDescent="0.3">
      <c r="A4894">
        <v>4974921</v>
      </c>
      <c r="B4894">
        <v>45797.130000000019</v>
      </c>
      <c r="C4894">
        <v>68</v>
      </c>
      <c r="D4894">
        <v>-23.3279733</v>
      </c>
      <c r="E4894">
        <v>-46.718429800000003</v>
      </c>
      <c r="F4894" t="s">
        <v>9418</v>
      </c>
      <c r="G4894">
        <v>4974921</v>
      </c>
      <c r="H4894" t="s">
        <v>10070</v>
      </c>
    </row>
    <row r="4895" spans="1:8" x14ac:dyDescent="0.3">
      <c r="A4895">
        <v>4977005</v>
      </c>
      <c r="B4895">
        <v>33433.939999999995</v>
      </c>
      <c r="C4895">
        <v>69</v>
      </c>
      <c r="D4895">
        <v>-22.3592002</v>
      </c>
      <c r="E4895">
        <v>-47.368779099999998</v>
      </c>
      <c r="F4895" t="s">
        <v>9418</v>
      </c>
      <c r="G4895">
        <v>4977005</v>
      </c>
      <c r="H4895" t="s">
        <v>9479</v>
      </c>
    </row>
    <row r="4896" spans="1:8" x14ac:dyDescent="0.3">
      <c r="A4896">
        <v>4979569</v>
      </c>
      <c r="B4896">
        <v>4221.71</v>
      </c>
      <c r="C4896">
        <v>20</v>
      </c>
      <c r="D4896">
        <v>-23.5530875</v>
      </c>
      <c r="E4896">
        <v>-46.565928300000003</v>
      </c>
      <c r="F4896" t="s">
        <v>9418</v>
      </c>
      <c r="G4896">
        <v>4979569</v>
      </c>
      <c r="H4896" t="s">
        <v>7070</v>
      </c>
    </row>
    <row r="4897" spans="1:8" x14ac:dyDescent="0.3">
      <c r="A4897">
        <v>4979937</v>
      </c>
      <c r="B4897">
        <v>10420.199999999999</v>
      </c>
      <c r="C4897">
        <v>39</v>
      </c>
      <c r="D4897">
        <v>-21.535408799999999</v>
      </c>
      <c r="E4897">
        <v>-49.856926600000001</v>
      </c>
      <c r="F4897" t="s">
        <v>9418</v>
      </c>
      <c r="G4897">
        <v>4979937</v>
      </c>
      <c r="H4897" t="s">
        <v>10067</v>
      </c>
    </row>
    <row r="4898" spans="1:8" x14ac:dyDescent="0.3">
      <c r="A4898">
        <v>4980515</v>
      </c>
      <c r="B4898">
        <v>11261.869999999999</v>
      </c>
      <c r="C4898">
        <v>32</v>
      </c>
      <c r="D4898">
        <v>-22.236338</v>
      </c>
      <c r="E4898">
        <v>-49.928322799999997</v>
      </c>
      <c r="F4898" t="s">
        <v>9418</v>
      </c>
      <c r="G4898">
        <v>4980515</v>
      </c>
      <c r="H4898" t="s">
        <v>10071</v>
      </c>
    </row>
    <row r="4899" spans="1:8" x14ac:dyDescent="0.3">
      <c r="A4899">
        <v>4980516</v>
      </c>
      <c r="B4899">
        <v>41507.479999999996</v>
      </c>
      <c r="C4899">
        <v>55</v>
      </c>
      <c r="D4899">
        <v>-22.6493748</v>
      </c>
      <c r="E4899">
        <v>-50.387798400000001</v>
      </c>
      <c r="F4899" t="s">
        <v>9418</v>
      </c>
      <c r="G4899">
        <v>4980516</v>
      </c>
      <c r="H4899" t="s">
        <v>10072</v>
      </c>
    </row>
    <row r="4900" spans="1:8" x14ac:dyDescent="0.3">
      <c r="A4900">
        <v>4981314</v>
      </c>
      <c r="B4900">
        <v>4131.2699999999995</v>
      </c>
      <c r="C4900">
        <v>12</v>
      </c>
      <c r="D4900">
        <v>-16.248145300000001</v>
      </c>
      <c r="E4900">
        <v>-47.947753499999997</v>
      </c>
      <c r="F4900" t="s">
        <v>9418</v>
      </c>
      <c r="G4900">
        <v>4981314</v>
      </c>
      <c r="H4900" t="s">
        <v>10073</v>
      </c>
    </row>
    <row r="4901" spans="1:8" x14ac:dyDescent="0.3">
      <c r="A4901">
        <v>4981409</v>
      </c>
      <c r="B4901">
        <v>11999.120000000004</v>
      </c>
      <c r="C4901">
        <v>42</v>
      </c>
      <c r="D4901">
        <v>-21.5330689</v>
      </c>
      <c r="E4901">
        <v>-49.861643399999998</v>
      </c>
      <c r="F4901" t="s">
        <v>9418</v>
      </c>
      <c r="G4901">
        <v>4981409</v>
      </c>
      <c r="H4901" t="s">
        <v>10067</v>
      </c>
    </row>
    <row r="4902" spans="1:8" x14ac:dyDescent="0.3">
      <c r="A4902">
        <v>4982662</v>
      </c>
      <c r="B4902">
        <v>41736.840000000004</v>
      </c>
      <c r="C4902">
        <v>77</v>
      </c>
      <c r="D4902">
        <v>-12.9175764</v>
      </c>
      <c r="E4902">
        <v>-38.500454599999998</v>
      </c>
      <c r="F4902" t="s">
        <v>9418</v>
      </c>
      <c r="G4902">
        <v>4982662</v>
      </c>
      <c r="H4902" t="s">
        <v>10074</v>
      </c>
    </row>
    <row r="4903" spans="1:8" x14ac:dyDescent="0.3">
      <c r="A4903">
        <v>4986119</v>
      </c>
      <c r="B4903">
        <v>15377.95</v>
      </c>
      <c r="C4903">
        <v>8</v>
      </c>
      <c r="D4903">
        <v>-22.682910100000001</v>
      </c>
      <c r="E4903">
        <v>-43.293038099999997</v>
      </c>
      <c r="F4903" t="s">
        <v>9418</v>
      </c>
      <c r="G4903">
        <v>4986119</v>
      </c>
      <c r="H4903" t="s">
        <v>9828</v>
      </c>
    </row>
    <row r="4904" spans="1:8" x14ac:dyDescent="0.3">
      <c r="A4904">
        <v>4987684</v>
      </c>
      <c r="B4904">
        <v>192.6</v>
      </c>
      <c r="C4904">
        <v>7</v>
      </c>
      <c r="D4904">
        <v>-23.5823489</v>
      </c>
      <c r="E4904">
        <v>-46.684939100000001</v>
      </c>
      <c r="F4904" t="s">
        <v>9418</v>
      </c>
      <c r="G4904">
        <v>4987684</v>
      </c>
      <c r="H4904" t="s">
        <v>10075</v>
      </c>
    </row>
    <row r="4905" spans="1:8" x14ac:dyDescent="0.3">
      <c r="A4905">
        <v>4989482</v>
      </c>
      <c r="B4905">
        <v>19571.87</v>
      </c>
      <c r="C4905">
        <v>11</v>
      </c>
      <c r="D4905">
        <v>-20.391971000000002</v>
      </c>
      <c r="E4905">
        <v>-43.502757000000003</v>
      </c>
      <c r="F4905" t="s">
        <v>9418</v>
      </c>
      <c r="G4905">
        <v>4989482</v>
      </c>
      <c r="H4905" t="s">
        <v>10076</v>
      </c>
    </row>
    <row r="4906" spans="1:8" x14ac:dyDescent="0.3">
      <c r="A4906">
        <v>4991450</v>
      </c>
      <c r="B4906">
        <v>1472.3100000000002</v>
      </c>
      <c r="C4906">
        <v>26</v>
      </c>
      <c r="D4906">
        <v>-8.1436358000000002</v>
      </c>
      <c r="E4906">
        <v>-34.907097899999997</v>
      </c>
      <c r="F4906" t="s">
        <v>9418</v>
      </c>
      <c r="G4906">
        <v>4991450</v>
      </c>
      <c r="H4906" t="s">
        <v>9514</v>
      </c>
    </row>
    <row r="4907" spans="1:8" x14ac:dyDescent="0.3">
      <c r="A4907">
        <v>4994551</v>
      </c>
      <c r="B4907">
        <v>19634.89</v>
      </c>
      <c r="C4907">
        <v>55</v>
      </c>
      <c r="D4907">
        <v>-3.8020741999999998</v>
      </c>
      <c r="E4907">
        <v>-38.588455699999997</v>
      </c>
      <c r="F4907" t="s">
        <v>9418</v>
      </c>
      <c r="G4907">
        <v>4994551</v>
      </c>
      <c r="H4907" t="s">
        <v>9471</v>
      </c>
    </row>
    <row r="4908" spans="1:8" x14ac:dyDescent="0.3">
      <c r="A4908">
        <v>5001334</v>
      </c>
      <c r="B4908">
        <v>6236.9400000000005</v>
      </c>
      <c r="C4908">
        <v>20</v>
      </c>
      <c r="D4908">
        <v>-12.5497862</v>
      </c>
      <c r="E4908">
        <v>-37.986895799999999</v>
      </c>
      <c r="F4908" t="s">
        <v>9418</v>
      </c>
      <c r="G4908">
        <v>5001334</v>
      </c>
      <c r="H4908" t="s">
        <v>10077</v>
      </c>
    </row>
    <row r="4909" spans="1:8" x14ac:dyDescent="0.3">
      <c r="A4909">
        <v>5003607</v>
      </c>
      <c r="B4909">
        <v>664.23</v>
      </c>
      <c r="C4909">
        <v>6</v>
      </c>
      <c r="D4909">
        <v>-8.1235952000000005</v>
      </c>
      <c r="E4909">
        <v>-34.897255999999999</v>
      </c>
      <c r="F4909" t="s">
        <v>9418</v>
      </c>
      <c r="G4909">
        <v>5003607</v>
      </c>
      <c r="H4909" t="s">
        <v>10078</v>
      </c>
    </row>
    <row r="4910" spans="1:8" x14ac:dyDescent="0.3">
      <c r="A4910">
        <v>5003619</v>
      </c>
      <c r="B4910">
        <v>14743.949999999995</v>
      </c>
      <c r="C4910">
        <v>50</v>
      </c>
      <c r="D4910">
        <v>-22.776661199999999</v>
      </c>
      <c r="E4910">
        <v>-43.532957099999997</v>
      </c>
      <c r="F4910" t="s">
        <v>9418</v>
      </c>
      <c r="G4910">
        <v>5003619</v>
      </c>
      <c r="H4910" t="s">
        <v>9482</v>
      </c>
    </row>
    <row r="4911" spans="1:8" x14ac:dyDescent="0.3">
      <c r="A4911">
        <v>5006566</v>
      </c>
      <c r="B4911">
        <v>152669.99000000008</v>
      </c>
      <c r="C4911">
        <v>123</v>
      </c>
      <c r="D4911">
        <v>-22.840868799999999</v>
      </c>
      <c r="E4911">
        <v>-43.321430399999997</v>
      </c>
      <c r="F4911" t="s">
        <v>9418</v>
      </c>
      <c r="G4911">
        <v>5006566</v>
      </c>
      <c r="H4911" t="s">
        <v>10079</v>
      </c>
    </row>
    <row r="4912" spans="1:8" x14ac:dyDescent="0.3">
      <c r="A4912">
        <v>5007199</v>
      </c>
      <c r="B4912">
        <v>111648.96999999999</v>
      </c>
      <c r="C4912">
        <v>71</v>
      </c>
      <c r="D4912">
        <v>-23.596129699999999</v>
      </c>
      <c r="E4912">
        <v>-46.526781799999902</v>
      </c>
      <c r="F4912" t="s">
        <v>9418</v>
      </c>
      <c r="G4912">
        <v>5007199</v>
      </c>
      <c r="H4912" t="s">
        <v>10080</v>
      </c>
    </row>
    <row r="4913" spans="1:8" x14ac:dyDescent="0.3">
      <c r="A4913">
        <v>5010314</v>
      </c>
      <c r="B4913">
        <v>391.45</v>
      </c>
      <c r="C4913">
        <v>1</v>
      </c>
      <c r="D4913">
        <v>-23.3518325</v>
      </c>
      <c r="E4913">
        <v>-47.849694900000003</v>
      </c>
      <c r="F4913" t="s">
        <v>9418</v>
      </c>
      <c r="G4913">
        <v>5010314</v>
      </c>
      <c r="H4913" t="s">
        <v>9539</v>
      </c>
    </row>
    <row r="4914" spans="1:8" x14ac:dyDescent="0.3">
      <c r="A4914">
        <v>5010464</v>
      </c>
      <c r="B4914">
        <v>73979.67</v>
      </c>
      <c r="C4914">
        <v>95</v>
      </c>
      <c r="D4914">
        <v>-23.602332199999999</v>
      </c>
      <c r="E4914">
        <v>-46.619191000000001</v>
      </c>
      <c r="F4914" t="s">
        <v>9418</v>
      </c>
      <c r="G4914">
        <v>5010464</v>
      </c>
      <c r="H4914" t="s">
        <v>10081</v>
      </c>
    </row>
    <row r="4915" spans="1:8" x14ac:dyDescent="0.3">
      <c r="A4915">
        <v>5010767</v>
      </c>
      <c r="B4915">
        <v>321312.45999999996</v>
      </c>
      <c r="C4915">
        <v>37</v>
      </c>
      <c r="D4915">
        <v>-23.626461200000001</v>
      </c>
      <c r="E4915">
        <v>-46.669782900000001</v>
      </c>
      <c r="F4915" t="s">
        <v>9418</v>
      </c>
      <c r="G4915">
        <v>5010767</v>
      </c>
      <c r="H4915" t="s">
        <v>10082</v>
      </c>
    </row>
    <row r="4916" spans="1:8" x14ac:dyDescent="0.3">
      <c r="A4916">
        <v>5010951</v>
      </c>
      <c r="B4916">
        <v>14970.909999999998</v>
      </c>
      <c r="C4916">
        <v>53</v>
      </c>
      <c r="D4916">
        <v>-23.6394862</v>
      </c>
      <c r="E4916">
        <v>-46.526219599999997</v>
      </c>
      <c r="F4916" t="s">
        <v>9418</v>
      </c>
      <c r="G4916">
        <v>5010951</v>
      </c>
      <c r="H4916" t="s">
        <v>10083</v>
      </c>
    </row>
    <row r="4917" spans="1:8" x14ac:dyDescent="0.3">
      <c r="A4917">
        <v>5013897</v>
      </c>
      <c r="B4917">
        <v>444.52</v>
      </c>
      <c r="C4917">
        <v>1</v>
      </c>
      <c r="D4917">
        <v>-19.959097100000001</v>
      </c>
      <c r="E4917">
        <v>-43.987031899999998</v>
      </c>
      <c r="F4917" t="s">
        <v>9418</v>
      </c>
      <c r="G4917">
        <v>5013897</v>
      </c>
      <c r="H4917" t="s">
        <v>9429</v>
      </c>
    </row>
    <row r="4918" spans="1:8" x14ac:dyDescent="0.3">
      <c r="A4918">
        <v>5014091</v>
      </c>
      <c r="B4918">
        <v>191.50000000000003</v>
      </c>
      <c r="C4918">
        <v>11</v>
      </c>
      <c r="D4918">
        <v>-23.548064</v>
      </c>
      <c r="E4918">
        <v>-46.568663000000001</v>
      </c>
      <c r="F4918" t="s">
        <v>9418</v>
      </c>
      <c r="G4918">
        <v>5014091</v>
      </c>
      <c r="H4918" t="s">
        <v>10084</v>
      </c>
    </row>
    <row r="4919" spans="1:8" x14ac:dyDescent="0.3">
      <c r="A4919">
        <v>5014105</v>
      </c>
      <c r="B4919">
        <v>218.30999999999995</v>
      </c>
      <c r="C4919">
        <v>31</v>
      </c>
      <c r="D4919">
        <v>-23.621570800000001</v>
      </c>
      <c r="E4919">
        <v>-46.699859400000001</v>
      </c>
      <c r="F4919" t="s">
        <v>9418</v>
      </c>
      <c r="G4919">
        <v>5014105</v>
      </c>
      <c r="H4919" t="s">
        <v>10085</v>
      </c>
    </row>
    <row r="4920" spans="1:8" x14ac:dyDescent="0.3">
      <c r="A4920">
        <v>5014120</v>
      </c>
      <c r="B4920">
        <v>10482.619999999999</v>
      </c>
      <c r="C4920">
        <v>44</v>
      </c>
      <c r="D4920">
        <v>-23.097814799999998</v>
      </c>
      <c r="E4920">
        <v>-47.228941599999999</v>
      </c>
      <c r="F4920" t="s">
        <v>9418</v>
      </c>
      <c r="G4920">
        <v>5014120</v>
      </c>
      <c r="H4920" t="s">
        <v>10086</v>
      </c>
    </row>
    <row r="4921" spans="1:8" x14ac:dyDescent="0.3">
      <c r="A4921">
        <v>5014992</v>
      </c>
      <c r="B4921">
        <v>16643.510000000002</v>
      </c>
      <c r="C4921">
        <v>8</v>
      </c>
      <c r="D4921">
        <v>-16.791616000000001</v>
      </c>
      <c r="E4921">
        <v>-49.219974299999997</v>
      </c>
      <c r="F4921" t="s">
        <v>9418</v>
      </c>
      <c r="G4921">
        <v>5014992</v>
      </c>
      <c r="H4921" t="s">
        <v>302</v>
      </c>
    </row>
    <row r="4922" spans="1:8" x14ac:dyDescent="0.3">
      <c r="A4922">
        <v>5015955</v>
      </c>
      <c r="B4922">
        <v>11150.840000000002</v>
      </c>
      <c r="C4922">
        <v>59</v>
      </c>
      <c r="D4922">
        <v>-10.933941799999999</v>
      </c>
      <c r="E4922">
        <v>-37.063519200000002</v>
      </c>
      <c r="F4922" t="s">
        <v>9418</v>
      </c>
      <c r="G4922">
        <v>5015955</v>
      </c>
      <c r="H4922" t="s">
        <v>10087</v>
      </c>
    </row>
    <row r="4923" spans="1:8" x14ac:dyDescent="0.3">
      <c r="A4923">
        <v>5016209</v>
      </c>
      <c r="B4923">
        <v>1520.59</v>
      </c>
      <c r="C4923">
        <v>9</v>
      </c>
      <c r="D4923">
        <v>-30.153366699999999</v>
      </c>
      <c r="E4923">
        <v>-51.339548999999998</v>
      </c>
      <c r="F4923" t="s">
        <v>9418</v>
      </c>
      <c r="G4923">
        <v>5016209</v>
      </c>
      <c r="H4923" t="s">
        <v>9653</v>
      </c>
    </row>
    <row r="4924" spans="1:8" x14ac:dyDescent="0.3">
      <c r="A4924">
        <v>5019964</v>
      </c>
      <c r="B4924">
        <v>15364.049999999996</v>
      </c>
      <c r="C4924">
        <v>45</v>
      </c>
      <c r="D4924">
        <v>-23.5560744</v>
      </c>
      <c r="E4924">
        <v>-46.828449800000001</v>
      </c>
      <c r="F4924" t="s">
        <v>9418</v>
      </c>
      <c r="G4924">
        <v>5019964</v>
      </c>
      <c r="H4924" t="s">
        <v>9756</v>
      </c>
    </row>
    <row r="4925" spans="1:8" x14ac:dyDescent="0.3">
      <c r="A4925">
        <v>5020780</v>
      </c>
      <c r="B4925">
        <v>20547.05</v>
      </c>
      <c r="C4925">
        <v>33</v>
      </c>
      <c r="D4925">
        <v>-22.745571099999999</v>
      </c>
      <c r="E4925">
        <v>-47.360852000000001</v>
      </c>
      <c r="F4925" t="s">
        <v>9418</v>
      </c>
      <c r="G4925">
        <v>5020780</v>
      </c>
      <c r="H4925" t="s">
        <v>10088</v>
      </c>
    </row>
    <row r="4926" spans="1:8" x14ac:dyDescent="0.3">
      <c r="A4926">
        <v>5022463</v>
      </c>
      <c r="B4926">
        <v>24999.95</v>
      </c>
      <c r="C4926">
        <v>55</v>
      </c>
      <c r="D4926">
        <v>-23.589101299999999</v>
      </c>
      <c r="E4926">
        <v>-46.816864000000002</v>
      </c>
      <c r="F4926" t="s">
        <v>9418</v>
      </c>
      <c r="G4926">
        <v>5022463</v>
      </c>
      <c r="H4926" t="s">
        <v>9787</v>
      </c>
    </row>
    <row r="4927" spans="1:8" x14ac:dyDescent="0.3">
      <c r="A4927">
        <v>5022900</v>
      </c>
      <c r="B4927">
        <v>15221.070000000002</v>
      </c>
      <c r="C4927">
        <v>51</v>
      </c>
      <c r="D4927">
        <v>-3.7465310000000001</v>
      </c>
      <c r="E4927">
        <v>-38.556131499999999</v>
      </c>
      <c r="F4927" t="s">
        <v>9418</v>
      </c>
      <c r="G4927">
        <v>5022900</v>
      </c>
      <c r="H4927" t="s">
        <v>9454</v>
      </c>
    </row>
    <row r="4928" spans="1:8" x14ac:dyDescent="0.3">
      <c r="A4928">
        <v>5025106</v>
      </c>
      <c r="B4928">
        <v>17328.220000000005</v>
      </c>
      <c r="C4928">
        <v>51</v>
      </c>
      <c r="D4928">
        <v>-3.8321168999999999</v>
      </c>
      <c r="E4928">
        <v>-38.547591199999999</v>
      </c>
      <c r="F4928" t="s">
        <v>9418</v>
      </c>
      <c r="G4928">
        <v>5025106</v>
      </c>
      <c r="H4928" t="s">
        <v>9454</v>
      </c>
    </row>
    <row r="4929" spans="1:8" x14ac:dyDescent="0.3">
      <c r="A4929">
        <v>5029098</v>
      </c>
      <c r="B4929">
        <v>4554.24</v>
      </c>
      <c r="C4929">
        <v>34</v>
      </c>
      <c r="D4929">
        <v>-18.914235600000001</v>
      </c>
      <c r="E4929">
        <v>-48.291108800000003</v>
      </c>
      <c r="F4929" t="s">
        <v>9418</v>
      </c>
      <c r="G4929">
        <v>5029098</v>
      </c>
      <c r="H4929" t="s">
        <v>10089</v>
      </c>
    </row>
    <row r="4930" spans="1:8" x14ac:dyDescent="0.3">
      <c r="A4930">
        <v>5032458</v>
      </c>
      <c r="B4930">
        <v>42103.790000000015</v>
      </c>
      <c r="C4930">
        <v>44</v>
      </c>
      <c r="D4930">
        <v>-23.202551799999998</v>
      </c>
      <c r="E4930">
        <v>-46.880664099999997</v>
      </c>
      <c r="F4930" t="s">
        <v>9418</v>
      </c>
      <c r="G4930">
        <v>5032458</v>
      </c>
      <c r="H4930" t="s">
        <v>9787</v>
      </c>
    </row>
    <row r="4931" spans="1:8" x14ac:dyDescent="0.3">
      <c r="A4931">
        <v>5033834</v>
      </c>
      <c r="B4931">
        <v>9363.0599999999977</v>
      </c>
      <c r="C4931">
        <v>25</v>
      </c>
      <c r="D4931">
        <v>-23.1955332</v>
      </c>
      <c r="E4931">
        <v>-45.876665199999998</v>
      </c>
      <c r="F4931" t="s">
        <v>9418</v>
      </c>
      <c r="G4931">
        <v>5033834</v>
      </c>
      <c r="H4931" t="s">
        <v>9890</v>
      </c>
    </row>
    <row r="4932" spans="1:8" x14ac:dyDescent="0.3">
      <c r="A4932">
        <v>5034851</v>
      </c>
      <c r="B4932">
        <v>710374.32000000041</v>
      </c>
      <c r="C4932">
        <v>184</v>
      </c>
      <c r="D4932">
        <v>-23.931085100000001</v>
      </c>
      <c r="E4932">
        <v>-46.3530084</v>
      </c>
      <c r="F4932" t="s">
        <v>9418</v>
      </c>
      <c r="G4932">
        <v>5034851</v>
      </c>
      <c r="H4932" t="s">
        <v>10090</v>
      </c>
    </row>
    <row r="4933" spans="1:8" x14ac:dyDescent="0.3">
      <c r="A4933">
        <v>5035043</v>
      </c>
      <c r="B4933">
        <v>4382.0899999999992</v>
      </c>
      <c r="C4933">
        <v>21</v>
      </c>
      <c r="D4933">
        <v>-20.56297</v>
      </c>
      <c r="E4933">
        <v>-47.399026999999997</v>
      </c>
      <c r="F4933" t="s">
        <v>9418</v>
      </c>
      <c r="G4933">
        <v>5035043</v>
      </c>
      <c r="H4933" t="s">
        <v>10091</v>
      </c>
    </row>
    <row r="4934" spans="1:8" x14ac:dyDescent="0.3">
      <c r="A4934">
        <v>5036239</v>
      </c>
      <c r="B4934">
        <v>452.18000000000018</v>
      </c>
      <c r="C4934">
        <v>30</v>
      </c>
      <c r="D4934">
        <v>-23.627324600000001</v>
      </c>
      <c r="E4934">
        <v>-46.656584199999998</v>
      </c>
      <c r="F4934" t="s">
        <v>9418</v>
      </c>
      <c r="G4934">
        <v>5036239</v>
      </c>
      <c r="H4934" t="s">
        <v>10092</v>
      </c>
    </row>
    <row r="4935" spans="1:8" x14ac:dyDescent="0.3">
      <c r="A4935">
        <v>5036253</v>
      </c>
      <c r="B4935">
        <v>1744.46</v>
      </c>
      <c r="C4935">
        <v>26</v>
      </c>
      <c r="D4935">
        <v>-8.0474400999999993</v>
      </c>
      <c r="E4935">
        <v>-34.906872999999997</v>
      </c>
      <c r="F4935" t="s">
        <v>9418</v>
      </c>
      <c r="G4935">
        <v>5036253</v>
      </c>
      <c r="H4935" t="s">
        <v>9514</v>
      </c>
    </row>
    <row r="4936" spans="1:8" x14ac:dyDescent="0.3">
      <c r="A4936">
        <v>5039911</v>
      </c>
      <c r="B4936">
        <v>29745.23</v>
      </c>
      <c r="C4936">
        <v>96</v>
      </c>
      <c r="D4936">
        <v>-22.005068000000001</v>
      </c>
      <c r="E4936">
        <v>-47.904402999999903</v>
      </c>
      <c r="F4936" t="s">
        <v>9418</v>
      </c>
      <c r="G4936">
        <v>5039911</v>
      </c>
      <c r="H4936" t="s">
        <v>9573</v>
      </c>
    </row>
    <row r="4937" spans="1:8" x14ac:dyDescent="0.3">
      <c r="A4937">
        <v>5040161</v>
      </c>
      <c r="B4937">
        <v>9287.630000000001</v>
      </c>
      <c r="C4937">
        <v>29</v>
      </c>
      <c r="D4937">
        <v>-23.114821299999999</v>
      </c>
      <c r="E4937">
        <v>-46.586951999999997</v>
      </c>
      <c r="F4937" t="s">
        <v>9418</v>
      </c>
      <c r="G4937">
        <v>5040161</v>
      </c>
      <c r="H4937" t="s">
        <v>9944</v>
      </c>
    </row>
    <row r="4938" spans="1:8" x14ac:dyDescent="0.3">
      <c r="A4938">
        <v>5041485</v>
      </c>
      <c r="B4938">
        <v>212.98</v>
      </c>
      <c r="C4938">
        <v>6</v>
      </c>
      <c r="D4938">
        <v>-22.444200200000001</v>
      </c>
      <c r="E4938">
        <v>-46.965946500000001</v>
      </c>
      <c r="F4938" t="s">
        <v>9418</v>
      </c>
      <c r="G4938">
        <v>5041485</v>
      </c>
      <c r="H4938" t="s">
        <v>10093</v>
      </c>
    </row>
    <row r="4939" spans="1:8" x14ac:dyDescent="0.3">
      <c r="A4939">
        <v>5041876</v>
      </c>
      <c r="B4939">
        <v>9127.42</v>
      </c>
      <c r="C4939">
        <v>18</v>
      </c>
      <c r="D4939">
        <v>-23.467528999999999</v>
      </c>
      <c r="E4939">
        <v>-46.698004599999997</v>
      </c>
      <c r="F4939" t="s">
        <v>9418</v>
      </c>
      <c r="G4939">
        <v>5041876</v>
      </c>
      <c r="H4939" t="s">
        <v>9944</v>
      </c>
    </row>
    <row r="4940" spans="1:8" x14ac:dyDescent="0.3">
      <c r="A4940">
        <v>5041892</v>
      </c>
      <c r="B4940">
        <v>0</v>
      </c>
      <c r="C4940">
        <v>1</v>
      </c>
      <c r="D4940">
        <v>-8.0210776999999993</v>
      </c>
      <c r="E4940">
        <v>-34.985754300000004</v>
      </c>
      <c r="F4940" t="s">
        <v>9418</v>
      </c>
      <c r="G4940">
        <v>5041892</v>
      </c>
      <c r="H4940" t="s">
        <v>10094</v>
      </c>
    </row>
    <row r="4941" spans="1:8" x14ac:dyDescent="0.3">
      <c r="A4941">
        <v>5041895</v>
      </c>
      <c r="B4941">
        <v>0</v>
      </c>
      <c r="C4941">
        <v>1</v>
      </c>
      <c r="D4941">
        <v>-8.0984547999999901</v>
      </c>
      <c r="E4941">
        <v>-34.910162300000003</v>
      </c>
      <c r="F4941" t="s">
        <v>9418</v>
      </c>
      <c r="G4941">
        <v>5041895</v>
      </c>
      <c r="H4941" t="s">
        <v>9742</v>
      </c>
    </row>
    <row r="4942" spans="1:8" x14ac:dyDescent="0.3">
      <c r="A4942">
        <v>5043285</v>
      </c>
      <c r="B4942">
        <v>2645.0099999999998</v>
      </c>
      <c r="C4942">
        <v>26</v>
      </c>
      <c r="D4942">
        <v>-8.0450699999999902</v>
      </c>
      <c r="E4942">
        <v>-34.901382300000002</v>
      </c>
      <c r="F4942" t="s">
        <v>9418</v>
      </c>
      <c r="G4942">
        <v>5043285</v>
      </c>
      <c r="H4942" t="s">
        <v>9514</v>
      </c>
    </row>
    <row r="4943" spans="1:8" x14ac:dyDescent="0.3">
      <c r="A4943">
        <v>5045022</v>
      </c>
      <c r="B4943">
        <v>666.57</v>
      </c>
      <c r="C4943">
        <v>25</v>
      </c>
      <c r="D4943">
        <v>-23.1840133</v>
      </c>
      <c r="E4943">
        <v>-46.884581699999998</v>
      </c>
      <c r="F4943" t="s">
        <v>9418</v>
      </c>
      <c r="G4943">
        <v>5045022</v>
      </c>
      <c r="H4943" t="s">
        <v>10095</v>
      </c>
    </row>
    <row r="4944" spans="1:8" x14ac:dyDescent="0.3">
      <c r="A4944">
        <v>5050173</v>
      </c>
      <c r="B4944">
        <v>10384.300000000001</v>
      </c>
      <c r="C4944">
        <v>47</v>
      </c>
      <c r="D4944">
        <v>-23.3028832</v>
      </c>
      <c r="E4944">
        <v>-45.961407299999998</v>
      </c>
      <c r="F4944" t="s">
        <v>9418</v>
      </c>
      <c r="G4944">
        <v>5050173</v>
      </c>
      <c r="H4944" t="s">
        <v>9521</v>
      </c>
    </row>
    <row r="4945" spans="1:8" x14ac:dyDescent="0.3">
      <c r="A4945">
        <v>5050740</v>
      </c>
      <c r="B4945">
        <v>23632.289999999983</v>
      </c>
      <c r="C4945">
        <v>100</v>
      </c>
      <c r="D4945">
        <v>-30.030947600000001</v>
      </c>
      <c r="E4945">
        <v>-51.232256399999997</v>
      </c>
      <c r="F4945" t="s">
        <v>9418</v>
      </c>
      <c r="G4945">
        <v>5050740</v>
      </c>
      <c r="H4945" t="s">
        <v>10096</v>
      </c>
    </row>
    <row r="4946" spans="1:8" x14ac:dyDescent="0.3">
      <c r="A4946">
        <v>5051276</v>
      </c>
      <c r="B4946">
        <v>8569.630000000001</v>
      </c>
      <c r="C4946">
        <v>37</v>
      </c>
      <c r="D4946">
        <v>-23.409196999999999</v>
      </c>
      <c r="E4946">
        <v>-46.848523</v>
      </c>
      <c r="F4946" t="s">
        <v>9418</v>
      </c>
      <c r="G4946">
        <v>5051276</v>
      </c>
      <c r="H4946" t="s">
        <v>10097</v>
      </c>
    </row>
    <row r="4947" spans="1:8" x14ac:dyDescent="0.3">
      <c r="A4947">
        <v>5053191</v>
      </c>
      <c r="B4947">
        <v>16840.929999999997</v>
      </c>
      <c r="C4947">
        <v>42</v>
      </c>
      <c r="D4947">
        <v>-23.4000491</v>
      </c>
      <c r="E4947">
        <v>-46.399679399999997</v>
      </c>
      <c r="F4947" t="s">
        <v>9418</v>
      </c>
      <c r="G4947">
        <v>5053191</v>
      </c>
      <c r="H4947" t="s">
        <v>10098</v>
      </c>
    </row>
    <row r="4948" spans="1:8" x14ac:dyDescent="0.3">
      <c r="A4948">
        <v>5053192</v>
      </c>
      <c r="B4948">
        <v>32644.940000000002</v>
      </c>
      <c r="C4948">
        <v>80</v>
      </c>
      <c r="D4948">
        <v>-21.147133100000001</v>
      </c>
      <c r="E4948">
        <v>-48.974457399999999</v>
      </c>
      <c r="F4948" t="s">
        <v>9418</v>
      </c>
      <c r="G4948">
        <v>5053192</v>
      </c>
      <c r="H4948" t="s">
        <v>10099</v>
      </c>
    </row>
    <row r="4949" spans="1:8" x14ac:dyDescent="0.3">
      <c r="A4949">
        <v>5054284</v>
      </c>
      <c r="B4949">
        <v>234.6</v>
      </c>
      <c r="C4949">
        <v>2</v>
      </c>
      <c r="D4949">
        <v>-19.944372900000001</v>
      </c>
      <c r="E4949">
        <v>-44.044950499999999</v>
      </c>
      <c r="F4949" t="s">
        <v>9418</v>
      </c>
      <c r="G4949">
        <v>5054284</v>
      </c>
      <c r="H4949" t="s">
        <v>9879</v>
      </c>
    </row>
    <row r="4950" spans="1:8" x14ac:dyDescent="0.3">
      <c r="A4950">
        <v>5056715</v>
      </c>
      <c r="B4950">
        <v>17275.240000000002</v>
      </c>
      <c r="C4950">
        <v>33</v>
      </c>
      <c r="D4950">
        <v>-12.9379066</v>
      </c>
      <c r="E4950">
        <v>-38.400017599999998</v>
      </c>
      <c r="F4950" t="s">
        <v>9418</v>
      </c>
      <c r="G4950">
        <v>5056715</v>
      </c>
      <c r="H4950" t="s">
        <v>10100</v>
      </c>
    </row>
    <row r="4951" spans="1:8" x14ac:dyDescent="0.3">
      <c r="A4951">
        <v>5057687</v>
      </c>
      <c r="B4951">
        <v>7948.9599999999982</v>
      </c>
      <c r="C4951">
        <v>54</v>
      </c>
      <c r="D4951">
        <v>-18.903444199999999</v>
      </c>
      <c r="E4951">
        <v>-48.220368099999902</v>
      </c>
      <c r="F4951" t="s">
        <v>9418</v>
      </c>
      <c r="G4951">
        <v>5057687</v>
      </c>
      <c r="H4951" t="s">
        <v>9959</v>
      </c>
    </row>
    <row r="4952" spans="1:8" x14ac:dyDescent="0.3">
      <c r="A4952">
        <v>5058022</v>
      </c>
      <c r="B4952">
        <v>409.81000000000029</v>
      </c>
      <c r="C4952">
        <v>41</v>
      </c>
      <c r="D4952">
        <v>-22.851849999999999</v>
      </c>
      <c r="E4952">
        <v>-47.061695999999998</v>
      </c>
      <c r="F4952" t="s">
        <v>9418</v>
      </c>
      <c r="G4952">
        <v>5058022</v>
      </c>
      <c r="H4952" t="s">
        <v>10101</v>
      </c>
    </row>
    <row r="4953" spans="1:8" x14ac:dyDescent="0.3">
      <c r="A4953">
        <v>5058172</v>
      </c>
      <c r="B4953">
        <v>172.34999999999994</v>
      </c>
      <c r="C4953">
        <v>23</v>
      </c>
      <c r="D4953">
        <v>-22.904933100000001</v>
      </c>
      <c r="E4953">
        <v>-47.044826099999902</v>
      </c>
      <c r="F4953" t="s">
        <v>9418</v>
      </c>
      <c r="G4953">
        <v>5058172</v>
      </c>
      <c r="H4953" t="s">
        <v>10102</v>
      </c>
    </row>
    <row r="4954" spans="1:8" x14ac:dyDescent="0.3">
      <c r="A4954">
        <v>5063623</v>
      </c>
      <c r="B4954">
        <v>4450.5000000000009</v>
      </c>
      <c r="C4954">
        <v>17</v>
      </c>
      <c r="D4954">
        <v>-23.207218300000001</v>
      </c>
      <c r="E4954">
        <v>-46.833098700000001</v>
      </c>
      <c r="F4954" t="s">
        <v>9418</v>
      </c>
      <c r="G4954">
        <v>5063623</v>
      </c>
      <c r="H4954" t="s">
        <v>9657</v>
      </c>
    </row>
    <row r="4955" spans="1:8" x14ac:dyDescent="0.3">
      <c r="A4955">
        <v>5069868</v>
      </c>
      <c r="B4955">
        <v>68546.909999999974</v>
      </c>
      <c r="C4955">
        <v>106</v>
      </c>
      <c r="D4955">
        <v>-12.962306399999999</v>
      </c>
      <c r="E4955">
        <v>-39.254427399999997</v>
      </c>
      <c r="F4955" t="s">
        <v>9418</v>
      </c>
      <c r="G4955">
        <v>5069868</v>
      </c>
      <c r="H4955" t="s">
        <v>75</v>
      </c>
    </row>
    <row r="4956" spans="1:8" x14ac:dyDescent="0.3">
      <c r="A4956">
        <v>5069877</v>
      </c>
      <c r="B4956">
        <v>69.3</v>
      </c>
      <c r="C4956">
        <v>1</v>
      </c>
      <c r="D4956">
        <v>-19.874587399999999</v>
      </c>
      <c r="E4956">
        <v>-43.925458499999998</v>
      </c>
      <c r="F4956" t="s">
        <v>9418</v>
      </c>
      <c r="G4956">
        <v>5069877</v>
      </c>
      <c r="H4956" t="s">
        <v>9514</v>
      </c>
    </row>
    <row r="4957" spans="1:8" x14ac:dyDescent="0.3">
      <c r="A4957">
        <v>5073413</v>
      </c>
      <c r="B4957">
        <v>34394.35</v>
      </c>
      <c r="C4957">
        <v>91</v>
      </c>
      <c r="D4957">
        <v>-22.421931000000001</v>
      </c>
      <c r="E4957">
        <v>-47.565778299999998</v>
      </c>
      <c r="F4957" t="s">
        <v>9418</v>
      </c>
      <c r="G4957">
        <v>5073413</v>
      </c>
      <c r="H4957" t="s">
        <v>9573</v>
      </c>
    </row>
    <row r="4958" spans="1:8" x14ac:dyDescent="0.3">
      <c r="A4958">
        <v>5075633</v>
      </c>
      <c r="B4958">
        <v>15302.580000000002</v>
      </c>
      <c r="C4958">
        <v>21</v>
      </c>
      <c r="D4958">
        <v>-23.535199299999999</v>
      </c>
      <c r="E4958">
        <v>-46.375614800000001</v>
      </c>
      <c r="F4958" t="s">
        <v>9418</v>
      </c>
      <c r="G4958">
        <v>5075633</v>
      </c>
      <c r="H4958" t="s">
        <v>75</v>
      </c>
    </row>
    <row r="4959" spans="1:8" x14ac:dyDescent="0.3">
      <c r="A4959">
        <v>5078538</v>
      </c>
      <c r="B4959">
        <v>22007.85</v>
      </c>
      <c r="C4959">
        <v>83</v>
      </c>
      <c r="D4959">
        <v>-22.0166319</v>
      </c>
      <c r="E4959">
        <v>-47.905325599999998</v>
      </c>
      <c r="F4959" t="s">
        <v>9418</v>
      </c>
      <c r="G4959">
        <v>5078538</v>
      </c>
      <c r="H4959" t="s">
        <v>9573</v>
      </c>
    </row>
    <row r="4960" spans="1:8" x14ac:dyDescent="0.3">
      <c r="A4960">
        <v>5078561</v>
      </c>
      <c r="B4960">
        <v>16507.280000000002</v>
      </c>
      <c r="C4960">
        <v>85</v>
      </c>
      <c r="D4960">
        <v>-3.7963710000000002</v>
      </c>
      <c r="E4960">
        <v>-38.497757999999997</v>
      </c>
      <c r="F4960" t="s">
        <v>9418</v>
      </c>
      <c r="G4960">
        <v>5078561</v>
      </c>
      <c r="H4960" t="s">
        <v>9514</v>
      </c>
    </row>
    <row r="4961" spans="1:8" x14ac:dyDescent="0.3">
      <c r="A4961">
        <v>5078680</v>
      </c>
      <c r="B4961">
        <v>32481.120000000006</v>
      </c>
      <c r="C4961">
        <v>97</v>
      </c>
      <c r="D4961">
        <v>-20.5740707</v>
      </c>
      <c r="E4961">
        <v>-48.558530599999997</v>
      </c>
      <c r="F4961" t="s">
        <v>9418</v>
      </c>
      <c r="G4961">
        <v>5078680</v>
      </c>
      <c r="H4961" t="s">
        <v>9573</v>
      </c>
    </row>
    <row r="4962" spans="1:8" x14ac:dyDescent="0.3">
      <c r="A4962">
        <v>5082643</v>
      </c>
      <c r="B4962">
        <v>182.40999999999713</v>
      </c>
      <c r="C4962">
        <v>70</v>
      </c>
      <c r="D4962">
        <v>-10.9420006</v>
      </c>
      <c r="E4962">
        <v>-37.055651300000001</v>
      </c>
      <c r="F4962" t="s">
        <v>9418</v>
      </c>
      <c r="G4962">
        <v>5082643</v>
      </c>
      <c r="H4962" t="s">
        <v>9514</v>
      </c>
    </row>
    <row r="4963" spans="1:8" x14ac:dyDescent="0.3">
      <c r="A4963">
        <v>5087238</v>
      </c>
      <c r="B4963">
        <v>7901.79</v>
      </c>
      <c r="C4963">
        <v>17</v>
      </c>
      <c r="D4963">
        <v>-16.106265499999999</v>
      </c>
      <c r="E4963">
        <v>-47.9272615</v>
      </c>
      <c r="F4963" t="s">
        <v>9418</v>
      </c>
      <c r="G4963">
        <v>5087238</v>
      </c>
      <c r="H4963" t="s">
        <v>10103</v>
      </c>
    </row>
    <row r="4964" spans="1:8" x14ac:dyDescent="0.3">
      <c r="A4964">
        <v>5091336</v>
      </c>
      <c r="B4964">
        <v>4272.8999999999996</v>
      </c>
      <c r="C4964">
        <v>19</v>
      </c>
      <c r="D4964">
        <v>-16.678348</v>
      </c>
      <c r="E4964">
        <v>-49.318988099999999</v>
      </c>
      <c r="F4964" t="s">
        <v>9418</v>
      </c>
      <c r="G4964">
        <v>5091336</v>
      </c>
      <c r="H4964" t="s">
        <v>9489</v>
      </c>
    </row>
    <row r="4965" spans="1:8" x14ac:dyDescent="0.3">
      <c r="A4965">
        <v>5091965</v>
      </c>
      <c r="B4965">
        <v>1220380.9300000002</v>
      </c>
      <c r="C4965">
        <v>231</v>
      </c>
      <c r="D4965">
        <v>-23.511295</v>
      </c>
      <c r="E4965">
        <v>-47.503806900000001</v>
      </c>
      <c r="F4965" t="s">
        <v>9418</v>
      </c>
      <c r="G4965">
        <v>5091965</v>
      </c>
      <c r="H4965" t="s">
        <v>10104</v>
      </c>
    </row>
    <row r="4966" spans="1:8" x14ac:dyDescent="0.3">
      <c r="A4966">
        <v>5092842</v>
      </c>
      <c r="B4966">
        <v>2674.37</v>
      </c>
      <c r="C4966">
        <v>12</v>
      </c>
      <c r="D4966">
        <v>-16.2559924</v>
      </c>
      <c r="E4966">
        <v>-47.921041799999998</v>
      </c>
      <c r="F4966" t="s">
        <v>9418</v>
      </c>
      <c r="G4966">
        <v>5092842</v>
      </c>
      <c r="H4966" t="s">
        <v>10105</v>
      </c>
    </row>
    <row r="4967" spans="1:8" x14ac:dyDescent="0.3">
      <c r="A4967">
        <v>5092845</v>
      </c>
      <c r="B4967">
        <v>5784.9599999999991</v>
      </c>
      <c r="C4967">
        <v>17</v>
      </c>
      <c r="D4967">
        <v>-16.253086400000001</v>
      </c>
      <c r="E4967">
        <v>-47.950900599999997</v>
      </c>
      <c r="F4967" t="s">
        <v>9418</v>
      </c>
      <c r="G4967">
        <v>5092845</v>
      </c>
      <c r="H4967" t="s">
        <v>10106</v>
      </c>
    </row>
    <row r="4968" spans="1:8" x14ac:dyDescent="0.3">
      <c r="A4968">
        <v>5093959</v>
      </c>
      <c r="B4968">
        <v>2414.88</v>
      </c>
      <c r="C4968">
        <v>10</v>
      </c>
      <c r="D4968">
        <v>-7.2426490000000001</v>
      </c>
      <c r="E4968">
        <v>-35.901971400000001</v>
      </c>
      <c r="F4968" t="s">
        <v>9418</v>
      </c>
      <c r="G4968">
        <v>5093959</v>
      </c>
      <c r="H4968" t="s">
        <v>10107</v>
      </c>
    </row>
    <row r="4969" spans="1:8" x14ac:dyDescent="0.3">
      <c r="A4969">
        <v>5098027</v>
      </c>
      <c r="B4969">
        <v>5668.53</v>
      </c>
      <c r="C4969">
        <v>17</v>
      </c>
      <c r="D4969">
        <v>-16.251702099999999</v>
      </c>
      <c r="E4969">
        <v>-47.961097700000003</v>
      </c>
      <c r="F4969" t="s">
        <v>9418</v>
      </c>
      <c r="G4969">
        <v>5098027</v>
      </c>
      <c r="H4969" t="s">
        <v>10108</v>
      </c>
    </row>
    <row r="4970" spans="1:8" x14ac:dyDescent="0.3">
      <c r="A4970">
        <v>5098035</v>
      </c>
      <c r="B4970">
        <v>4512.05</v>
      </c>
      <c r="C4970">
        <v>16</v>
      </c>
      <c r="D4970">
        <v>-16.248330200000002</v>
      </c>
      <c r="E4970">
        <v>-47.952536299999998</v>
      </c>
      <c r="F4970" t="s">
        <v>9418</v>
      </c>
      <c r="G4970">
        <v>5098035</v>
      </c>
      <c r="H4970" t="s">
        <v>10109</v>
      </c>
    </row>
    <row r="4971" spans="1:8" x14ac:dyDescent="0.3">
      <c r="A4971">
        <v>5100125</v>
      </c>
      <c r="B4971">
        <v>15.32</v>
      </c>
      <c r="C4971">
        <v>3</v>
      </c>
      <c r="D4971">
        <v>-23.580303499999999</v>
      </c>
      <c r="E4971">
        <v>-46.683861800000003</v>
      </c>
      <c r="F4971" t="s">
        <v>9418</v>
      </c>
      <c r="G4971">
        <v>5100125</v>
      </c>
      <c r="H4971" t="s">
        <v>10110</v>
      </c>
    </row>
    <row r="4972" spans="1:8" x14ac:dyDescent="0.3">
      <c r="A4972">
        <v>5101398</v>
      </c>
      <c r="B4972">
        <v>938472.08999999985</v>
      </c>
      <c r="C4972">
        <v>152</v>
      </c>
      <c r="D4972">
        <v>-23.687530599999999</v>
      </c>
      <c r="E4972">
        <v>-46.469106799999999</v>
      </c>
      <c r="F4972" t="s">
        <v>9418</v>
      </c>
      <c r="G4972">
        <v>5101398</v>
      </c>
      <c r="H4972" t="s">
        <v>10111</v>
      </c>
    </row>
    <row r="4973" spans="1:8" x14ac:dyDescent="0.3">
      <c r="A4973">
        <v>5101405</v>
      </c>
      <c r="B4973">
        <v>2424.29</v>
      </c>
      <c r="C4973">
        <v>13</v>
      </c>
      <c r="D4973">
        <v>-16.263356300000002</v>
      </c>
      <c r="E4973">
        <v>-47.960702699999999</v>
      </c>
      <c r="F4973" t="s">
        <v>9418</v>
      </c>
      <c r="G4973">
        <v>5101405</v>
      </c>
      <c r="H4973" t="s">
        <v>10112</v>
      </c>
    </row>
    <row r="4974" spans="1:8" x14ac:dyDescent="0.3">
      <c r="A4974">
        <v>5101480</v>
      </c>
      <c r="B4974">
        <v>609.09999999999991</v>
      </c>
      <c r="C4974">
        <v>8</v>
      </c>
      <c r="D4974">
        <v>-23.6192116</v>
      </c>
      <c r="E4974">
        <v>-46.703183899999999</v>
      </c>
      <c r="F4974" t="s">
        <v>9418</v>
      </c>
      <c r="G4974">
        <v>5101480</v>
      </c>
      <c r="H4974" t="s">
        <v>9514</v>
      </c>
    </row>
    <row r="4975" spans="1:8" x14ac:dyDescent="0.3">
      <c r="A4975">
        <v>5103205</v>
      </c>
      <c r="B4975">
        <v>385.77</v>
      </c>
      <c r="C4975">
        <v>21</v>
      </c>
      <c r="D4975">
        <v>-23.193237100000001</v>
      </c>
      <c r="E4975">
        <v>-47.305028499999999</v>
      </c>
      <c r="F4975" t="s">
        <v>9418</v>
      </c>
      <c r="G4975">
        <v>5103205</v>
      </c>
      <c r="H4975" t="s">
        <v>10113</v>
      </c>
    </row>
    <row r="4976" spans="1:8" x14ac:dyDescent="0.3">
      <c r="A4976">
        <v>5103429</v>
      </c>
      <c r="B4976">
        <v>13523.890000000001</v>
      </c>
      <c r="C4976">
        <v>53</v>
      </c>
      <c r="D4976">
        <v>-3.7439797000000001</v>
      </c>
      <c r="E4976">
        <v>-38.5075729</v>
      </c>
      <c r="F4976" t="s">
        <v>9418</v>
      </c>
      <c r="G4976">
        <v>5103429</v>
      </c>
      <c r="H4976" t="s">
        <v>9471</v>
      </c>
    </row>
    <row r="4977" spans="1:8" x14ac:dyDescent="0.3">
      <c r="A4977">
        <v>5104288</v>
      </c>
      <c r="B4977">
        <v>1709.9199999999998</v>
      </c>
      <c r="C4977">
        <v>7</v>
      </c>
      <c r="D4977">
        <v>-16.713858399999999</v>
      </c>
      <c r="E4977">
        <v>-49.2586303</v>
      </c>
      <c r="F4977" t="s">
        <v>9418</v>
      </c>
      <c r="G4977">
        <v>5104288</v>
      </c>
      <c r="H4977" t="s">
        <v>9640</v>
      </c>
    </row>
    <row r="4978" spans="1:8" x14ac:dyDescent="0.3">
      <c r="A4978">
        <v>5104415</v>
      </c>
      <c r="B4978">
        <v>16319.939999999997</v>
      </c>
      <c r="C4978">
        <v>54</v>
      </c>
      <c r="D4978">
        <v>-3.7827069</v>
      </c>
      <c r="E4978">
        <v>-38.553769199999998</v>
      </c>
      <c r="F4978" t="s">
        <v>9418</v>
      </c>
      <c r="G4978">
        <v>5104415</v>
      </c>
      <c r="H4978" t="s">
        <v>9471</v>
      </c>
    </row>
    <row r="4979" spans="1:8" x14ac:dyDescent="0.3">
      <c r="A4979">
        <v>5108449</v>
      </c>
      <c r="B4979">
        <v>26386.17</v>
      </c>
      <c r="C4979">
        <v>41</v>
      </c>
      <c r="D4979">
        <v>-23.714023900000001</v>
      </c>
      <c r="E4979">
        <v>-46.551142800000001</v>
      </c>
      <c r="F4979" t="s">
        <v>9418</v>
      </c>
      <c r="G4979">
        <v>5108449</v>
      </c>
      <c r="H4979" t="s">
        <v>10114</v>
      </c>
    </row>
    <row r="4980" spans="1:8" x14ac:dyDescent="0.3">
      <c r="A4980">
        <v>5111461</v>
      </c>
      <c r="B4980">
        <v>769.82999999999981</v>
      </c>
      <c r="C4980">
        <v>39</v>
      </c>
      <c r="D4980">
        <v>-22.445661300000001</v>
      </c>
      <c r="E4980">
        <v>-46.580680999999998</v>
      </c>
      <c r="F4980" t="s">
        <v>9418</v>
      </c>
      <c r="G4980">
        <v>5111461</v>
      </c>
      <c r="H4980" t="s">
        <v>10115</v>
      </c>
    </row>
    <row r="4981" spans="1:8" x14ac:dyDescent="0.3">
      <c r="A4981">
        <v>5113477</v>
      </c>
      <c r="B4981">
        <v>13708.34</v>
      </c>
      <c r="C4981">
        <v>5</v>
      </c>
      <c r="D4981">
        <v>-22.9204069</v>
      </c>
      <c r="E4981">
        <v>-43.227829999999997</v>
      </c>
      <c r="F4981" t="s">
        <v>9418</v>
      </c>
      <c r="G4981">
        <v>5113477</v>
      </c>
      <c r="H4981" t="s">
        <v>9485</v>
      </c>
    </row>
    <row r="4982" spans="1:8" x14ac:dyDescent="0.3">
      <c r="A4982">
        <v>5113494</v>
      </c>
      <c r="B4982">
        <v>746.84999999999991</v>
      </c>
      <c r="C4982">
        <v>96</v>
      </c>
      <c r="D4982">
        <v>-23.588145999999998</v>
      </c>
      <c r="E4982">
        <v>-46.680757900000003</v>
      </c>
      <c r="F4982" t="s">
        <v>9418</v>
      </c>
      <c r="G4982">
        <v>5113494</v>
      </c>
      <c r="H4982" t="s">
        <v>10116</v>
      </c>
    </row>
    <row r="4983" spans="1:8" x14ac:dyDescent="0.3">
      <c r="A4983">
        <v>5113784</v>
      </c>
      <c r="B4983">
        <v>18301.859999999993</v>
      </c>
      <c r="C4983">
        <v>19</v>
      </c>
      <c r="D4983">
        <v>-7.2957825999999999</v>
      </c>
      <c r="E4983">
        <v>-39.314864999999998</v>
      </c>
      <c r="F4983" t="s">
        <v>9418</v>
      </c>
      <c r="G4983">
        <v>5113784</v>
      </c>
      <c r="H4983" t="s">
        <v>566</v>
      </c>
    </row>
    <row r="4984" spans="1:8" x14ac:dyDescent="0.3">
      <c r="A4984">
        <v>5116256</v>
      </c>
      <c r="B4984">
        <v>22603.26</v>
      </c>
      <c r="C4984">
        <v>72</v>
      </c>
      <c r="D4984">
        <v>-3.8306692</v>
      </c>
      <c r="E4984">
        <v>-38.487702900000002</v>
      </c>
      <c r="F4984" t="s">
        <v>9418</v>
      </c>
      <c r="G4984">
        <v>5116256</v>
      </c>
      <c r="H4984" t="s">
        <v>9471</v>
      </c>
    </row>
    <row r="4985" spans="1:8" x14ac:dyDescent="0.3">
      <c r="A4985">
        <v>5117899</v>
      </c>
      <c r="B4985">
        <v>3653.5200000000004</v>
      </c>
      <c r="C4985">
        <v>13</v>
      </c>
      <c r="D4985">
        <v>-16.700956699999999</v>
      </c>
      <c r="E4985">
        <v>-49.2642229</v>
      </c>
      <c r="F4985" t="s">
        <v>9418</v>
      </c>
      <c r="G4985">
        <v>5117899</v>
      </c>
      <c r="H4985" t="s">
        <v>10117</v>
      </c>
    </row>
    <row r="4986" spans="1:8" x14ac:dyDescent="0.3">
      <c r="A4986">
        <v>5121902</v>
      </c>
      <c r="B4986">
        <v>44126.05999999999</v>
      </c>
      <c r="C4986">
        <v>82</v>
      </c>
      <c r="D4986">
        <v>-12.9012385</v>
      </c>
      <c r="E4986">
        <v>-38.4621335</v>
      </c>
      <c r="F4986" t="s">
        <v>9418</v>
      </c>
      <c r="G4986">
        <v>5121902</v>
      </c>
      <c r="H4986" t="s">
        <v>9738</v>
      </c>
    </row>
    <row r="4987" spans="1:8" x14ac:dyDescent="0.3">
      <c r="A4987">
        <v>5122669</v>
      </c>
      <c r="B4987">
        <v>4480.9500000000007</v>
      </c>
      <c r="C4987">
        <v>18</v>
      </c>
      <c r="D4987">
        <v>-3.7332665999999999</v>
      </c>
      <c r="E4987">
        <v>-38.474777600000003</v>
      </c>
      <c r="F4987" t="s">
        <v>9418</v>
      </c>
      <c r="G4987">
        <v>5122669</v>
      </c>
      <c r="H4987" t="s">
        <v>10118</v>
      </c>
    </row>
    <row r="4988" spans="1:8" x14ac:dyDescent="0.3">
      <c r="A4988">
        <v>5128494</v>
      </c>
      <c r="B4988">
        <v>21576.78</v>
      </c>
      <c r="C4988">
        <v>77</v>
      </c>
      <c r="D4988">
        <v>-23.631513000000002</v>
      </c>
      <c r="E4988">
        <v>-46.737677400000003</v>
      </c>
      <c r="F4988" t="s">
        <v>9418</v>
      </c>
      <c r="G4988">
        <v>5128494</v>
      </c>
      <c r="H4988" t="s">
        <v>9592</v>
      </c>
    </row>
    <row r="4989" spans="1:8" x14ac:dyDescent="0.3">
      <c r="A4989">
        <v>5128495</v>
      </c>
      <c r="B4989">
        <v>15347.210000000003</v>
      </c>
      <c r="C4989">
        <v>20</v>
      </c>
      <c r="D4989">
        <v>-16.2547766</v>
      </c>
      <c r="E4989">
        <v>-47.899455099999997</v>
      </c>
      <c r="F4989" t="s">
        <v>9418</v>
      </c>
      <c r="G4989">
        <v>5128495</v>
      </c>
      <c r="H4989" t="s">
        <v>10119</v>
      </c>
    </row>
    <row r="4990" spans="1:8" x14ac:dyDescent="0.3">
      <c r="A4990">
        <v>5130184</v>
      </c>
      <c r="B4990">
        <v>1596.9599999999998</v>
      </c>
      <c r="C4990">
        <v>19</v>
      </c>
      <c r="D4990">
        <v>-8.0509143000000005</v>
      </c>
      <c r="E4990">
        <v>-34.910012299999998</v>
      </c>
      <c r="F4990" t="s">
        <v>9418</v>
      </c>
      <c r="G4990">
        <v>5130184</v>
      </c>
      <c r="H4990" t="s">
        <v>9514</v>
      </c>
    </row>
    <row r="4991" spans="1:8" x14ac:dyDescent="0.3">
      <c r="A4991">
        <v>5133291</v>
      </c>
      <c r="B4991">
        <v>25747.09</v>
      </c>
      <c r="C4991">
        <v>51</v>
      </c>
      <c r="D4991">
        <v>-22.361751300000002</v>
      </c>
      <c r="E4991">
        <v>-47.3844517</v>
      </c>
      <c r="F4991" t="s">
        <v>9418</v>
      </c>
      <c r="G4991">
        <v>5133291</v>
      </c>
      <c r="H4991" t="s">
        <v>10120</v>
      </c>
    </row>
    <row r="4992" spans="1:8" x14ac:dyDescent="0.3">
      <c r="A4992">
        <v>5133456</v>
      </c>
      <c r="B4992">
        <v>15706.640000000003</v>
      </c>
      <c r="C4992">
        <v>45</v>
      </c>
      <c r="D4992">
        <v>-22.3593011</v>
      </c>
      <c r="E4992">
        <v>-47.348547099999998</v>
      </c>
      <c r="F4992" t="s">
        <v>9418</v>
      </c>
      <c r="G4992">
        <v>5133456</v>
      </c>
      <c r="H4992" t="s">
        <v>9988</v>
      </c>
    </row>
    <row r="4993" spans="1:8" x14ac:dyDescent="0.3">
      <c r="A4993">
        <v>5133587</v>
      </c>
      <c r="B4993">
        <v>41153.650000000009</v>
      </c>
      <c r="C4993">
        <v>59</v>
      </c>
      <c r="D4993">
        <v>-23.652501600000001</v>
      </c>
      <c r="E4993">
        <v>-46.5266837</v>
      </c>
      <c r="F4993" t="s">
        <v>9418</v>
      </c>
      <c r="G4993">
        <v>5133587</v>
      </c>
      <c r="H4993" t="s">
        <v>10121</v>
      </c>
    </row>
    <row r="4994" spans="1:8" x14ac:dyDescent="0.3">
      <c r="A4994">
        <v>5133588</v>
      </c>
      <c r="B4994">
        <v>39200.23000000001</v>
      </c>
      <c r="C4994">
        <v>57</v>
      </c>
      <c r="D4994">
        <v>-23.6171662</v>
      </c>
      <c r="E4994">
        <v>-46.698342400000001</v>
      </c>
      <c r="F4994" t="s">
        <v>9418</v>
      </c>
      <c r="G4994">
        <v>5133588</v>
      </c>
      <c r="H4994" t="s">
        <v>10121</v>
      </c>
    </row>
    <row r="4995" spans="1:8" x14ac:dyDescent="0.3">
      <c r="A4995">
        <v>5133589</v>
      </c>
      <c r="B4995">
        <v>10409.73</v>
      </c>
      <c r="C4995">
        <v>22</v>
      </c>
      <c r="D4995">
        <v>-23.462350600000001</v>
      </c>
      <c r="E4995">
        <v>-46.5383414</v>
      </c>
      <c r="F4995" t="s">
        <v>9418</v>
      </c>
      <c r="G4995">
        <v>5133589</v>
      </c>
      <c r="H4995" t="s">
        <v>9469</v>
      </c>
    </row>
    <row r="4996" spans="1:8" x14ac:dyDescent="0.3">
      <c r="A4996">
        <v>5133590</v>
      </c>
      <c r="B4996">
        <v>38095.29</v>
      </c>
      <c r="C4996">
        <v>63</v>
      </c>
      <c r="D4996">
        <v>-23.596203800000001</v>
      </c>
      <c r="E4996">
        <v>-46.739426199999997</v>
      </c>
      <c r="F4996" t="s">
        <v>9418</v>
      </c>
      <c r="G4996">
        <v>5133590</v>
      </c>
      <c r="H4996" t="s">
        <v>10121</v>
      </c>
    </row>
    <row r="4997" spans="1:8" x14ac:dyDescent="0.3">
      <c r="A4997">
        <v>5133591</v>
      </c>
      <c r="B4997">
        <v>31120.469999999998</v>
      </c>
      <c r="C4997">
        <v>60</v>
      </c>
      <c r="D4997">
        <v>-23.527454500000001</v>
      </c>
      <c r="E4997">
        <v>-46.566389999999998</v>
      </c>
      <c r="F4997" t="s">
        <v>9418</v>
      </c>
      <c r="G4997">
        <v>5133591</v>
      </c>
      <c r="H4997" t="s">
        <v>10121</v>
      </c>
    </row>
    <row r="4998" spans="1:8" x14ac:dyDescent="0.3">
      <c r="A4998">
        <v>5133592</v>
      </c>
      <c r="B4998">
        <v>50469.860000000008</v>
      </c>
      <c r="C4998">
        <v>60</v>
      </c>
      <c r="D4998">
        <v>-23.7083741</v>
      </c>
      <c r="E4998">
        <v>-46.402551699999997</v>
      </c>
      <c r="F4998" t="s">
        <v>9418</v>
      </c>
      <c r="G4998">
        <v>5133592</v>
      </c>
      <c r="H4998" t="s">
        <v>10121</v>
      </c>
    </row>
    <row r="4999" spans="1:8" x14ac:dyDescent="0.3">
      <c r="A4999">
        <v>5133593</v>
      </c>
      <c r="B4999">
        <v>41720.36</v>
      </c>
      <c r="C4999">
        <v>55</v>
      </c>
      <c r="D4999">
        <v>-23.541340699999999</v>
      </c>
      <c r="E4999">
        <v>-46.280309600000002</v>
      </c>
      <c r="F4999" t="s">
        <v>9418</v>
      </c>
      <c r="G4999">
        <v>5133593</v>
      </c>
      <c r="H4999" t="s">
        <v>10121</v>
      </c>
    </row>
    <row r="5000" spans="1:8" x14ac:dyDescent="0.3">
      <c r="A5000">
        <v>5133594</v>
      </c>
      <c r="B5000">
        <v>41486.19999999999</v>
      </c>
      <c r="C5000">
        <v>64</v>
      </c>
      <c r="D5000">
        <v>-23.482949300000001</v>
      </c>
      <c r="E5000">
        <v>-46.376266299999997</v>
      </c>
      <c r="F5000" t="s">
        <v>9418</v>
      </c>
      <c r="G5000">
        <v>5133594</v>
      </c>
      <c r="H5000" t="s">
        <v>10121</v>
      </c>
    </row>
    <row r="5001" spans="1:8" x14ac:dyDescent="0.3">
      <c r="A5001">
        <v>5133606</v>
      </c>
      <c r="B5001">
        <v>23579.940000000002</v>
      </c>
      <c r="C5001">
        <v>29</v>
      </c>
      <c r="D5001">
        <v>-3.70582859999999</v>
      </c>
      <c r="E5001">
        <v>-40.336510199999999</v>
      </c>
      <c r="F5001" t="s">
        <v>9418</v>
      </c>
      <c r="G5001">
        <v>5133606</v>
      </c>
      <c r="H5001" t="s">
        <v>10122</v>
      </c>
    </row>
    <row r="5002" spans="1:8" x14ac:dyDescent="0.3">
      <c r="A5002">
        <v>5134893</v>
      </c>
      <c r="B5002">
        <v>52145.150000000009</v>
      </c>
      <c r="C5002">
        <v>60</v>
      </c>
      <c r="D5002">
        <v>-23.234573999999999</v>
      </c>
      <c r="E5002">
        <v>-45.915326800000003</v>
      </c>
      <c r="F5002" t="s">
        <v>9418</v>
      </c>
      <c r="G5002">
        <v>5134893</v>
      </c>
      <c r="H5002" t="s">
        <v>10121</v>
      </c>
    </row>
    <row r="5003" spans="1:8" x14ac:dyDescent="0.3">
      <c r="A5003">
        <v>5136036</v>
      </c>
      <c r="B5003">
        <v>53313.579999999994</v>
      </c>
      <c r="C5003">
        <v>61</v>
      </c>
      <c r="D5003">
        <v>-23.535925200000001</v>
      </c>
      <c r="E5003">
        <v>-46.478971199999997</v>
      </c>
      <c r="F5003" t="s">
        <v>9418</v>
      </c>
      <c r="G5003">
        <v>5136036</v>
      </c>
      <c r="H5003" t="s">
        <v>10121</v>
      </c>
    </row>
    <row r="5004" spans="1:8" x14ac:dyDescent="0.3">
      <c r="A5004">
        <v>5136037</v>
      </c>
      <c r="B5004">
        <v>44106.790000000015</v>
      </c>
      <c r="C5004">
        <v>57</v>
      </c>
      <c r="D5004">
        <v>-23.517415400000001</v>
      </c>
      <c r="E5004">
        <v>-46.554182999999902</v>
      </c>
      <c r="F5004" t="s">
        <v>9418</v>
      </c>
      <c r="G5004">
        <v>5136037</v>
      </c>
      <c r="H5004" t="s">
        <v>10121</v>
      </c>
    </row>
    <row r="5005" spans="1:8" x14ac:dyDescent="0.3">
      <c r="A5005">
        <v>5136038</v>
      </c>
      <c r="B5005">
        <v>49238.23</v>
      </c>
      <c r="C5005">
        <v>55</v>
      </c>
      <c r="D5005">
        <v>-23.466427800000002</v>
      </c>
      <c r="E5005">
        <v>-47.478899599999998</v>
      </c>
      <c r="F5005" t="s">
        <v>9418</v>
      </c>
      <c r="G5005">
        <v>5136038</v>
      </c>
      <c r="H5005" t="s">
        <v>9469</v>
      </c>
    </row>
    <row r="5006" spans="1:8" x14ac:dyDescent="0.3">
      <c r="A5006">
        <v>5136039</v>
      </c>
      <c r="B5006">
        <v>59077.14</v>
      </c>
      <c r="C5006">
        <v>54</v>
      </c>
      <c r="D5006">
        <v>-21.174607000000002</v>
      </c>
      <c r="E5006">
        <v>-47.794248899999999</v>
      </c>
      <c r="F5006" t="s">
        <v>9418</v>
      </c>
      <c r="G5006">
        <v>5136039</v>
      </c>
      <c r="H5006" t="s">
        <v>9469</v>
      </c>
    </row>
    <row r="5007" spans="1:8" x14ac:dyDescent="0.3">
      <c r="A5007">
        <v>5136047</v>
      </c>
      <c r="B5007">
        <v>43393.87999999999</v>
      </c>
      <c r="C5007">
        <v>58</v>
      </c>
      <c r="D5007">
        <v>-23.509231499999999</v>
      </c>
      <c r="E5007">
        <v>-46.196630599999999</v>
      </c>
      <c r="F5007" t="s">
        <v>9418</v>
      </c>
      <c r="G5007">
        <v>5136047</v>
      </c>
      <c r="H5007" t="s">
        <v>10121</v>
      </c>
    </row>
    <row r="5008" spans="1:8" x14ac:dyDescent="0.3">
      <c r="A5008">
        <v>5136048</v>
      </c>
      <c r="B5008">
        <v>34523.590000000004</v>
      </c>
      <c r="C5008">
        <v>53</v>
      </c>
      <c r="D5008">
        <v>-23.506782000000001</v>
      </c>
      <c r="E5008">
        <v>-46.692969499999997</v>
      </c>
      <c r="F5008" t="s">
        <v>9418</v>
      </c>
      <c r="G5008">
        <v>5136048</v>
      </c>
      <c r="H5008" t="s">
        <v>10121</v>
      </c>
    </row>
    <row r="5009" spans="1:8" x14ac:dyDescent="0.3">
      <c r="A5009">
        <v>5136049</v>
      </c>
      <c r="B5009">
        <v>69384.699999999983</v>
      </c>
      <c r="C5009">
        <v>52</v>
      </c>
      <c r="D5009">
        <v>-22.1567452</v>
      </c>
      <c r="E5009">
        <v>-51.386164200000003</v>
      </c>
      <c r="F5009" t="s">
        <v>9418</v>
      </c>
      <c r="G5009">
        <v>5136049</v>
      </c>
      <c r="H5009" t="s">
        <v>9469</v>
      </c>
    </row>
    <row r="5010" spans="1:8" x14ac:dyDescent="0.3">
      <c r="A5010">
        <v>5136057</v>
      </c>
      <c r="B5010">
        <v>71124.89999999998</v>
      </c>
      <c r="C5010">
        <v>51</v>
      </c>
      <c r="D5010">
        <v>-22.866610600000001</v>
      </c>
      <c r="E5010">
        <v>-43.552696399999903</v>
      </c>
      <c r="F5010" t="s">
        <v>9418</v>
      </c>
      <c r="G5010">
        <v>5136057</v>
      </c>
      <c r="H5010" t="s">
        <v>9469</v>
      </c>
    </row>
    <row r="5011" spans="1:8" x14ac:dyDescent="0.3">
      <c r="A5011">
        <v>5136064</v>
      </c>
      <c r="B5011">
        <v>66187.759999999995</v>
      </c>
      <c r="C5011">
        <v>61</v>
      </c>
      <c r="D5011">
        <v>-23.7685152</v>
      </c>
      <c r="E5011">
        <v>-46.717424299999998</v>
      </c>
      <c r="F5011" t="s">
        <v>9418</v>
      </c>
      <c r="G5011">
        <v>5136064</v>
      </c>
      <c r="H5011" t="s">
        <v>10121</v>
      </c>
    </row>
    <row r="5012" spans="1:8" x14ac:dyDescent="0.3">
      <c r="A5012">
        <v>5136105</v>
      </c>
      <c r="B5012">
        <v>86498.96</v>
      </c>
      <c r="C5012">
        <v>51</v>
      </c>
      <c r="D5012">
        <v>-22.885072300000001</v>
      </c>
      <c r="E5012">
        <v>-42.050697799999902</v>
      </c>
      <c r="F5012" t="s">
        <v>9418</v>
      </c>
      <c r="G5012">
        <v>5136105</v>
      </c>
      <c r="H5012" t="s">
        <v>9469</v>
      </c>
    </row>
    <row r="5013" spans="1:8" x14ac:dyDescent="0.3">
      <c r="A5013">
        <v>5136108</v>
      </c>
      <c r="B5013">
        <v>122814.73999999999</v>
      </c>
      <c r="C5013">
        <v>100</v>
      </c>
      <c r="D5013">
        <v>-9.6118273999999992</v>
      </c>
      <c r="E5013">
        <v>-35.7189482</v>
      </c>
      <c r="F5013" t="s">
        <v>9418</v>
      </c>
      <c r="G5013">
        <v>5136108</v>
      </c>
      <c r="H5013" t="s">
        <v>9469</v>
      </c>
    </row>
    <row r="5014" spans="1:8" x14ac:dyDescent="0.3">
      <c r="A5014">
        <v>5136655</v>
      </c>
      <c r="B5014">
        <v>45585.279999999999</v>
      </c>
      <c r="C5014">
        <v>61</v>
      </c>
      <c r="D5014">
        <v>-24.000114</v>
      </c>
      <c r="E5014">
        <v>-46.418433999999998</v>
      </c>
      <c r="F5014" t="s">
        <v>9418</v>
      </c>
      <c r="G5014">
        <v>5136655</v>
      </c>
      <c r="H5014" t="s">
        <v>10121</v>
      </c>
    </row>
    <row r="5015" spans="1:8" x14ac:dyDescent="0.3">
      <c r="A5015">
        <v>5136822</v>
      </c>
      <c r="B5015">
        <v>39409.61</v>
      </c>
      <c r="C5015">
        <v>54</v>
      </c>
      <c r="D5015">
        <v>-24.031181</v>
      </c>
      <c r="E5015">
        <v>-46.493562500000003</v>
      </c>
      <c r="F5015" t="s">
        <v>9418</v>
      </c>
      <c r="G5015">
        <v>5136822</v>
      </c>
      <c r="H5015" t="s">
        <v>10121</v>
      </c>
    </row>
    <row r="5016" spans="1:8" x14ac:dyDescent="0.3">
      <c r="A5016">
        <v>5136823</v>
      </c>
      <c r="B5016">
        <v>44253.080000000024</v>
      </c>
      <c r="C5016">
        <v>56</v>
      </c>
      <c r="D5016">
        <v>-23.519312299999999</v>
      </c>
      <c r="E5016">
        <v>-46.6732759</v>
      </c>
      <c r="F5016" t="s">
        <v>9418</v>
      </c>
      <c r="G5016">
        <v>5136823</v>
      </c>
      <c r="H5016" t="s">
        <v>10121</v>
      </c>
    </row>
    <row r="5017" spans="1:8" x14ac:dyDescent="0.3">
      <c r="A5017">
        <v>5137187</v>
      </c>
      <c r="B5017">
        <v>32781.380000000005</v>
      </c>
      <c r="C5017">
        <v>63</v>
      </c>
      <c r="D5017">
        <v>-23.494815200000001</v>
      </c>
      <c r="E5017">
        <v>-46.437895599999997</v>
      </c>
      <c r="F5017" t="s">
        <v>9418</v>
      </c>
      <c r="G5017">
        <v>5137187</v>
      </c>
      <c r="H5017" t="s">
        <v>10121</v>
      </c>
    </row>
    <row r="5018" spans="1:8" x14ac:dyDescent="0.3">
      <c r="A5018">
        <v>5137188</v>
      </c>
      <c r="B5018">
        <v>43908.049999999996</v>
      </c>
      <c r="C5018">
        <v>71</v>
      </c>
      <c r="D5018">
        <v>-23.474540999999999</v>
      </c>
      <c r="E5018">
        <v>-46.530676900000003</v>
      </c>
      <c r="F5018" t="s">
        <v>9418</v>
      </c>
      <c r="G5018">
        <v>5137188</v>
      </c>
      <c r="H5018" t="s">
        <v>10121</v>
      </c>
    </row>
    <row r="5019" spans="1:8" x14ac:dyDescent="0.3">
      <c r="A5019">
        <v>5137189</v>
      </c>
      <c r="B5019">
        <v>35569.200000000012</v>
      </c>
      <c r="C5019">
        <v>56</v>
      </c>
      <c r="D5019">
        <v>-23.551281500000002</v>
      </c>
      <c r="E5019">
        <v>-46.527812300000001</v>
      </c>
      <c r="F5019" t="s">
        <v>9418</v>
      </c>
      <c r="G5019">
        <v>5137189</v>
      </c>
      <c r="H5019" t="s">
        <v>10121</v>
      </c>
    </row>
    <row r="5020" spans="1:8" x14ac:dyDescent="0.3">
      <c r="A5020">
        <v>5137215</v>
      </c>
      <c r="B5020">
        <v>36995.83</v>
      </c>
      <c r="C5020">
        <v>59</v>
      </c>
      <c r="D5020">
        <v>-23.499560500000001</v>
      </c>
      <c r="E5020">
        <v>-46.664403200000002</v>
      </c>
      <c r="F5020" t="s">
        <v>9418</v>
      </c>
      <c r="G5020">
        <v>5137215</v>
      </c>
      <c r="H5020" t="s">
        <v>10121</v>
      </c>
    </row>
    <row r="5021" spans="1:8" x14ac:dyDescent="0.3">
      <c r="A5021">
        <v>5137216</v>
      </c>
      <c r="B5021">
        <v>63469.22</v>
      </c>
      <c r="C5021">
        <v>58</v>
      </c>
      <c r="D5021">
        <v>-23.689628899999999</v>
      </c>
      <c r="E5021">
        <v>-46.571589099999997</v>
      </c>
      <c r="F5021" t="s">
        <v>9418</v>
      </c>
      <c r="G5021">
        <v>5137216</v>
      </c>
      <c r="H5021" t="s">
        <v>10121</v>
      </c>
    </row>
    <row r="5022" spans="1:8" x14ac:dyDescent="0.3">
      <c r="A5022">
        <v>5137217</v>
      </c>
      <c r="B5022">
        <v>55921.109999999986</v>
      </c>
      <c r="C5022">
        <v>57</v>
      </c>
      <c r="D5022">
        <v>-21.199197900000001</v>
      </c>
      <c r="E5022">
        <v>-47.7672211</v>
      </c>
      <c r="F5022" t="s">
        <v>9418</v>
      </c>
      <c r="G5022">
        <v>5137217</v>
      </c>
      <c r="H5022" t="s">
        <v>9469</v>
      </c>
    </row>
    <row r="5023" spans="1:8" x14ac:dyDescent="0.3">
      <c r="A5023">
        <v>5137218</v>
      </c>
      <c r="B5023">
        <v>59662.900000000009</v>
      </c>
      <c r="C5023">
        <v>57</v>
      </c>
      <c r="D5023">
        <v>-23.500049199999999</v>
      </c>
      <c r="E5023">
        <v>-47.398291800000003</v>
      </c>
      <c r="F5023" t="s">
        <v>9418</v>
      </c>
      <c r="G5023">
        <v>5137218</v>
      </c>
      <c r="H5023" t="s">
        <v>9469</v>
      </c>
    </row>
    <row r="5024" spans="1:8" x14ac:dyDescent="0.3">
      <c r="A5024">
        <v>5137219</v>
      </c>
      <c r="B5024">
        <v>34161.67</v>
      </c>
      <c r="C5024">
        <v>54</v>
      </c>
      <c r="D5024">
        <v>-23.547126800000001</v>
      </c>
      <c r="E5024">
        <v>-46.761838500000003</v>
      </c>
      <c r="F5024" t="s">
        <v>9418</v>
      </c>
      <c r="G5024">
        <v>5137219</v>
      </c>
      <c r="H5024" t="s">
        <v>10121</v>
      </c>
    </row>
    <row r="5025" spans="1:8" x14ac:dyDescent="0.3">
      <c r="A5025">
        <v>5138266</v>
      </c>
      <c r="B5025">
        <v>55207.99000000002</v>
      </c>
      <c r="C5025">
        <v>55</v>
      </c>
      <c r="D5025">
        <v>-23.1911995</v>
      </c>
      <c r="E5025">
        <v>-46.877095599999997</v>
      </c>
      <c r="F5025" t="s">
        <v>9418</v>
      </c>
      <c r="G5025">
        <v>5138266</v>
      </c>
      <c r="H5025" t="s">
        <v>9469</v>
      </c>
    </row>
    <row r="5026" spans="1:8" x14ac:dyDescent="0.3">
      <c r="A5026">
        <v>5138267</v>
      </c>
      <c r="B5026">
        <v>40352.310000000012</v>
      </c>
      <c r="C5026">
        <v>60</v>
      </c>
      <c r="D5026">
        <v>-23.604508299999999</v>
      </c>
      <c r="E5026">
        <v>-46.509029200000001</v>
      </c>
      <c r="F5026" t="s">
        <v>9418</v>
      </c>
      <c r="G5026">
        <v>5138267</v>
      </c>
      <c r="H5026" t="s">
        <v>10121</v>
      </c>
    </row>
    <row r="5027" spans="1:8" x14ac:dyDescent="0.3">
      <c r="A5027">
        <v>5138268</v>
      </c>
      <c r="B5027">
        <v>45757.899999999994</v>
      </c>
      <c r="C5027">
        <v>54</v>
      </c>
      <c r="D5027">
        <v>-23.616284199999999</v>
      </c>
      <c r="E5027">
        <v>-46.850032499999998</v>
      </c>
      <c r="F5027" t="s">
        <v>9418</v>
      </c>
      <c r="G5027">
        <v>5138268</v>
      </c>
      <c r="H5027" t="s">
        <v>10121</v>
      </c>
    </row>
    <row r="5028" spans="1:8" x14ac:dyDescent="0.3">
      <c r="A5028">
        <v>5138269</v>
      </c>
      <c r="B5028">
        <v>33701.79</v>
      </c>
      <c r="C5028">
        <v>54</v>
      </c>
      <c r="D5028">
        <v>-23.553585000000002</v>
      </c>
      <c r="E5028">
        <v>-46.488396999999999</v>
      </c>
      <c r="F5028" t="s">
        <v>9418</v>
      </c>
      <c r="G5028">
        <v>5138269</v>
      </c>
      <c r="H5028" t="s">
        <v>10121</v>
      </c>
    </row>
    <row r="5029" spans="1:8" x14ac:dyDescent="0.3">
      <c r="A5029">
        <v>5138270</v>
      </c>
      <c r="B5029">
        <v>50665.599999999999</v>
      </c>
      <c r="C5029">
        <v>55</v>
      </c>
      <c r="D5029">
        <v>-22.564442100000001</v>
      </c>
      <c r="E5029">
        <v>-47.402484800000003</v>
      </c>
      <c r="F5029" t="s">
        <v>9418</v>
      </c>
      <c r="G5029">
        <v>5138270</v>
      </c>
      <c r="H5029" t="s">
        <v>9469</v>
      </c>
    </row>
    <row r="5030" spans="1:8" x14ac:dyDescent="0.3">
      <c r="A5030">
        <v>5138271</v>
      </c>
      <c r="B5030">
        <v>31530.020000000008</v>
      </c>
      <c r="C5030">
        <v>64</v>
      </c>
      <c r="D5030">
        <v>-23.468528599999999</v>
      </c>
      <c r="E5030">
        <v>-46.579913599999998</v>
      </c>
      <c r="F5030" t="s">
        <v>9418</v>
      </c>
      <c r="G5030">
        <v>5138271</v>
      </c>
      <c r="H5030" t="s">
        <v>10121</v>
      </c>
    </row>
    <row r="5031" spans="1:8" x14ac:dyDescent="0.3">
      <c r="A5031">
        <v>5138272</v>
      </c>
      <c r="B5031">
        <v>69076.290000000008</v>
      </c>
      <c r="C5031">
        <v>57</v>
      </c>
      <c r="D5031">
        <v>-23.6462222</v>
      </c>
      <c r="E5031">
        <v>-46.729126699999902</v>
      </c>
      <c r="F5031" t="s">
        <v>9418</v>
      </c>
      <c r="G5031">
        <v>5138272</v>
      </c>
      <c r="H5031" t="s">
        <v>10121</v>
      </c>
    </row>
    <row r="5032" spans="1:8" x14ac:dyDescent="0.3">
      <c r="A5032">
        <v>5138273</v>
      </c>
      <c r="B5032">
        <v>576.15</v>
      </c>
      <c r="C5032">
        <v>2</v>
      </c>
      <c r="D5032">
        <v>-23.500719</v>
      </c>
      <c r="E5032">
        <v>-46.395184999999998</v>
      </c>
      <c r="F5032" t="s">
        <v>9418</v>
      </c>
      <c r="G5032">
        <v>5138273</v>
      </c>
      <c r="H5032" t="s">
        <v>10121</v>
      </c>
    </row>
    <row r="5033" spans="1:8" x14ac:dyDescent="0.3">
      <c r="A5033">
        <v>5138274</v>
      </c>
      <c r="B5033">
        <v>31309.18</v>
      </c>
      <c r="C5033">
        <v>51</v>
      </c>
      <c r="D5033">
        <v>-23.618937899999999</v>
      </c>
      <c r="E5033">
        <v>-45.413332199999999</v>
      </c>
      <c r="F5033" t="s">
        <v>9418</v>
      </c>
      <c r="G5033">
        <v>5138274</v>
      </c>
      <c r="H5033" t="s">
        <v>10121</v>
      </c>
    </row>
    <row r="5034" spans="1:8" x14ac:dyDescent="0.3">
      <c r="A5034">
        <v>5138276</v>
      </c>
      <c r="B5034">
        <v>46812.430000000008</v>
      </c>
      <c r="C5034">
        <v>62</v>
      </c>
      <c r="D5034">
        <v>-23.551111500000001</v>
      </c>
      <c r="E5034">
        <v>-46.740100200000001</v>
      </c>
      <c r="F5034" t="s">
        <v>9418</v>
      </c>
      <c r="G5034">
        <v>5138276</v>
      </c>
      <c r="H5034" t="s">
        <v>10121</v>
      </c>
    </row>
    <row r="5035" spans="1:8" x14ac:dyDescent="0.3">
      <c r="A5035">
        <v>5138277</v>
      </c>
      <c r="B5035">
        <v>49058.840000000004</v>
      </c>
      <c r="C5035">
        <v>60</v>
      </c>
      <c r="D5035">
        <v>-23.510471200000001</v>
      </c>
      <c r="E5035">
        <v>-46.430443599999997</v>
      </c>
      <c r="F5035" t="s">
        <v>9418</v>
      </c>
      <c r="G5035">
        <v>5138277</v>
      </c>
      <c r="H5035" t="s">
        <v>10121</v>
      </c>
    </row>
    <row r="5036" spans="1:8" x14ac:dyDescent="0.3">
      <c r="A5036">
        <v>5138278</v>
      </c>
      <c r="B5036">
        <v>34361.56</v>
      </c>
      <c r="C5036">
        <v>57</v>
      </c>
      <c r="D5036">
        <v>-23.639962799999999</v>
      </c>
      <c r="E5036">
        <v>-46.648501499999902</v>
      </c>
      <c r="F5036" t="s">
        <v>9418</v>
      </c>
      <c r="G5036">
        <v>5138278</v>
      </c>
      <c r="H5036" t="s">
        <v>10121</v>
      </c>
    </row>
    <row r="5037" spans="1:8" x14ac:dyDescent="0.3">
      <c r="A5037">
        <v>5138279</v>
      </c>
      <c r="B5037">
        <v>50262.26</v>
      </c>
      <c r="C5037">
        <v>62</v>
      </c>
      <c r="D5037">
        <v>-23.511641099999999</v>
      </c>
      <c r="E5037">
        <v>-46.407475599999998</v>
      </c>
      <c r="F5037" t="s">
        <v>9418</v>
      </c>
      <c r="G5037">
        <v>5138279</v>
      </c>
      <c r="H5037" t="s">
        <v>10121</v>
      </c>
    </row>
    <row r="5038" spans="1:8" x14ac:dyDescent="0.3">
      <c r="A5038">
        <v>5138280</v>
      </c>
      <c r="B5038">
        <v>59935.400000000009</v>
      </c>
      <c r="C5038">
        <v>58</v>
      </c>
      <c r="D5038">
        <v>-23.665571400000001</v>
      </c>
      <c r="E5038">
        <v>-46.496874800000001</v>
      </c>
      <c r="F5038" t="s">
        <v>9418</v>
      </c>
      <c r="G5038">
        <v>5138280</v>
      </c>
      <c r="H5038" t="s">
        <v>10121</v>
      </c>
    </row>
    <row r="5039" spans="1:8" x14ac:dyDescent="0.3">
      <c r="A5039">
        <v>5138281</v>
      </c>
      <c r="B5039">
        <v>199741.13</v>
      </c>
      <c r="C5039">
        <v>166</v>
      </c>
      <c r="D5039">
        <v>-8.0995188999999996</v>
      </c>
      <c r="E5039">
        <v>-34.910648799999997</v>
      </c>
      <c r="F5039" t="s">
        <v>9418</v>
      </c>
      <c r="G5039">
        <v>5138281</v>
      </c>
      <c r="H5039" t="s">
        <v>9469</v>
      </c>
    </row>
    <row r="5040" spans="1:8" x14ac:dyDescent="0.3">
      <c r="A5040">
        <v>5138282</v>
      </c>
      <c r="B5040">
        <v>41927.549999999996</v>
      </c>
      <c r="C5040">
        <v>68</v>
      </c>
      <c r="D5040">
        <v>-23.471953200000002</v>
      </c>
      <c r="E5040">
        <v>-46.564281100000002</v>
      </c>
      <c r="F5040" t="s">
        <v>9418</v>
      </c>
      <c r="G5040">
        <v>5138282</v>
      </c>
      <c r="H5040" t="s">
        <v>10121</v>
      </c>
    </row>
    <row r="5041" spans="1:8" x14ac:dyDescent="0.3">
      <c r="A5041">
        <v>5138284</v>
      </c>
      <c r="B5041">
        <v>57922.82</v>
      </c>
      <c r="C5041">
        <v>58</v>
      </c>
      <c r="D5041">
        <v>-23.637164899999998</v>
      </c>
      <c r="E5041">
        <v>-46.810988500000001</v>
      </c>
      <c r="F5041" t="s">
        <v>9418</v>
      </c>
      <c r="G5041">
        <v>5138284</v>
      </c>
      <c r="H5041" t="s">
        <v>10121</v>
      </c>
    </row>
    <row r="5042" spans="1:8" x14ac:dyDescent="0.3">
      <c r="A5042">
        <v>5138285</v>
      </c>
      <c r="B5042">
        <v>75878.670000000013</v>
      </c>
      <c r="C5042">
        <v>51</v>
      </c>
      <c r="D5042">
        <v>-22.771269100000001</v>
      </c>
      <c r="E5042">
        <v>-43.306708899999997</v>
      </c>
      <c r="F5042" t="s">
        <v>9418</v>
      </c>
      <c r="G5042">
        <v>5138285</v>
      </c>
      <c r="H5042" t="s">
        <v>9469</v>
      </c>
    </row>
    <row r="5043" spans="1:8" x14ac:dyDescent="0.3">
      <c r="A5043">
        <v>5138286</v>
      </c>
      <c r="B5043">
        <v>78872.559999999983</v>
      </c>
      <c r="C5043">
        <v>62</v>
      </c>
      <c r="D5043">
        <v>-22.4141434</v>
      </c>
      <c r="E5043">
        <v>-47.573901599999999</v>
      </c>
      <c r="F5043" t="s">
        <v>9418</v>
      </c>
      <c r="G5043">
        <v>5138286</v>
      </c>
      <c r="H5043" t="s">
        <v>9469</v>
      </c>
    </row>
    <row r="5044" spans="1:8" x14ac:dyDescent="0.3">
      <c r="A5044">
        <v>5138457</v>
      </c>
      <c r="B5044">
        <v>36221.93</v>
      </c>
      <c r="C5044">
        <v>53</v>
      </c>
      <c r="D5044">
        <v>-23.951322099999999</v>
      </c>
      <c r="E5044">
        <v>-46.373375799999998</v>
      </c>
      <c r="F5044" t="s">
        <v>9418</v>
      </c>
      <c r="G5044">
        <v>5138457</v>
      </c>
      <c r="H5044" t="s">
        <v>10121</v>
      </c>
    </row>
    <row r="5045" spans="1:8" x14ac:dyDescent="0.3">
      <c r="A5045">
        <v>5138458</v>
      </c>
      <c r="B5045">
        <v>73197.36</v>
      </c>
      <c r="C5045">
        <v>64</v>
      </c>
      <c r="D5045">
        <v>-23.499137999999999</v>
      </c>
      <c r="E5045">
        <v>-46.4669496</v>
      </c>
      <c r="F5045" t="s">
        <v>9418</v>
      </c>
      <c r="G5045">
        <v>5138458</v>
      </c>
      <c r="H5045" t="s">
        <v>10121</v>
      </c>
    </row>
    <row r="5046" spans="1:8" x14ac:dyDescent="0.3">
      <c r="A5046">
        <v>5138459</v>
      </c>
      <c r="B5046">
        <v>56538.85</v>
      </c>
      <c r="C5046">
        <v>64</v>
      </c>
      <c r="D5046">
        <v>-23.608633999999999</v>
      </c>
      <c r="E5046">
        <v>-46.759318</v>
      </c>
      <c r="F5046" t="s">
        <v>9418</v>
      </c>
      <c r="G5046">
        <v>5138459</v>
      </c>
      <c r="H5046" t="s">
        <v>10121</v>
      </c>
    </row>
    <row r="5047" spans="1:8" x14ac:dyDescent="0.3">
      <c r="A5047">
        <v>5141891</v>
      </c>
      <c r="B5047">
        <v>10368.220000000003</v>
      </c>
      <c r="C5047">
        <v>70</v>
      </c>
      <c r="D5047">
        <v>-25.430256100000001</v>
      </c>
      <c r="E5047">
        <v>-49.281232000000003</v>
      </c>
      <c r="F5047" t="s">
        <v>9418</v>
      </c>
      <c r="G5047">
        <v>5141891</v>
      </c>
      <c r="H5047" t="s">
        <v>10123</v>
      </c>
    </row>
    <row r="5048" spans="1:8" x14ac:dyDescent="0.3">
      <c r="A5048">
        <v>5145660</v>
      </c>
      <c r="B5048">
        <v>4942.0500000000011</v>
      </c>
      <c r="C5048">
        <v>21</v>
      </c>
      <c r="D5048">
        <v>-3.8643580000000002</v>
      </c>
      <c r="E5048">
        <v>-38.584803999999998</v>
      </c>
      <c r="F5048" t="s">
        <v>9418</v>
      </c>
      <c r="G5048">
        <v>5145660</v>
      </c>
      <c r="H5048" t="s">
        <v>10124</v>
      </c>
    </row>
    <row r="5049" spans="1:8" x14ac:dyDescent="0.3">
      <c r="A5049">
        <v>5146429</v>
      </c>
      <c r="B5049">
        <v>96312.049999999988</v>
      </c>
      <c r="C5049">
        <v>118</v>
      </c>
      <c r="D5049">
        <v>-7.2374258999999999</v>
      </c>
      <c r="E5049">
        <v>-35.894775899999999</v>
      </c>
      <c r="F5049" t="s">
        <v>9418</v>
      </c>
      <c r="G5049">
        <v>5146429</v>
      </c>
      <c r="H5049" t="s">
        <v>9469</v>
      </c>
    </row>
    <row r="5050" spans="1:8" x14ac:dyDescent="0.3">
      <c r="A5050">
        <v>5146430</v>
      </c>
      <c r="B5050">
        <v>132782.96</v>
      </c>
      <c r="C5050">
        <v>149</v>
      </c>
      <c r="D5050">
        <v>-8.0251179999999902</v>
      </c>
      <c r="E5050">
        <v>-34.982353400000001</v>
      </c>
      <c r="F5050" t="s">
        <v>9418</v>
      </c>
      <c r="G5050">
        <v>5146430</v>
      </c>
      <c r="H5050" t="s">
        <v>9469</v>
      </c>
    </row>
    <row r="5051" spans="1:8" x14ac:dyDescent="0.3">
      <c r="A5051">
        <v>5146453</v>
      </c>
      <c r="B5051">
        <v>89524.109999999971</v>
      </c>
      <c r="C5051">
        <v>125</v>
      </c>
      <c r="D5051">
        <v>-8.17069229999999</v>
      </c>
      <c r="E5051">
        <v>-34.918885500000002</v>
      </c>
      <c r="F5051" t="s">
        <v>9418</v>
      </c>
      <c r="G5051">
        <v>5146453</v>
      </c>
      <c r="H5051" t="s">
        <v>9469</v>
      </c>
    </row>
    <row r="5052" spans="1:8" x14ac:dyDescent="0.3">
      <c r="A5052">
        <v>5146551</v>
      </c>
      <c r="B5052">
        <v>122474.67000000003</v>
      </c>
      <c r="C5052">
        <v>133</v>
      </c>
      <c r="D5052">
        <v>-7.9306112000000004</v>
      </c>
      <c r="E5052">
        <v>-34.8946063</v>
      </c>
      <c r="F5052" t="s">
        <v>9418</v>
      </c>
      <c r="G5052">
        <v>5146551</v>
      </c>
      <c r="H5052" t="s">
        <v>9469</v>
      </c>
    </row>
    <row r="5053" spans="1:8" x14ac:dyDescent="0.3">
      <c r="A5053">
        <v>5147178</v>
      </c>
      <c r="B5053">
        <v>75602.530000000013</v>
      </c>
      <c r="C5053">
        <v>106</v>
      </c>
      <c r="D5053">
        <v>-8.2828240999999991</v>
      </c>
      <c r="E5053">
        <v>-35.9671053</v>
      </c>
      <c r="F5053" t="s">
        <v>9418</v>
      </c>
      <c r="G5053">
        <v>5147178</v>
      </c>
      <c r="H5053" t="s">
        <v>9469</v>
      </c>
    </row>
    <row r="5054" spans="1:8" x14ac:dyDescent="0.3">
      <c r="A5054">
        <v>5147840</v>
      </c>
      <c r="B5054">
        <v>31338.660000000007</v>
      </c>
      <c r="C5054">
        <v>37</v>
      </c>
      <c r="D5054">
        <v>-23.1153902</v>
      </c>
      <c r="E5054">
        <v>-46.574363499999997</v>
      </c>
      <c r="F5054" t="s">
        <v>9418</v>
      </c>
      <c r="G5054">
        <v>5147840</v>
      </c>
      <c r="H5054" t="s">
        <v>75</v>
      </c>
    </row>
    <row r="5055" spans="1:8" x14ac:dyDescent="0.3">
      <c r="A5055">
        <v>5148123</v>
      </c>
      <c r="B5055">
        <v>65618.66</v>
      </c>
      <c r="C5055">
        <v>28</v>
      </c>
      <c r="D5055">
        <v>-20.487127999999998</v>
      </c>
      <c r="E5055">
        <v>-54.622087800000003</v>
      </c>
      <c r="F5055" t="s">
        <v>9418</v>
      </c>
      <c r="G5055">
        <v>5148123</v>
      </c>
      <c r="H5055" t="s">
        <v>9469</v>
      </c>
    </row>
    <row r="5056" spans="1:8" x14ac:dyDescent="0.3">
      <c r="A5056">
        <v>5148124</v>
      </c>
      <c r="B5056">
        <v>58598.10000000002</v>
      </c>
      <c r="C5056">
        <v>30</v>
      </c>
      <c r="D5056">
        <v>-20.4202321</v>
      </c>
      <c r="E5056">
        <v>-54.581698099999997</v>
      </c>
      <c r="F5056" t="s">
        <v>9418</v>
      </c>
      <c r="G5056">
        <v>5148124</v>
      </c>
      <c r="H5056" t="s">
        <v>9469</v>
      </c>
    </row>
    <row r="5057" spans="1:8" x14ac:dyDescent="0.3">
      <c r="A5057">
        <v>5148790</v>
      </c>
      <c r="B5057">
        <v>59350.819999999985</v>
      </c>
      <c r="C5057">
        <v>65</v>
      </c>
      <c r="D5057">
        <v>-16.6685011</v>
      </c>
      <c r="E5057">
        <v>-49.282329599999997</v>
      </c>
      <c r="F5057" t="s">
        <v>9418</v>
      </c>
      <c r="G5057">
        <v>5148790</v>
      </c>
      <c r="H5057" t="s">
        <v>10125</v>
      </c>
    </row>
    <row r="5058" spans="1:8" x14ac:dyDescent="0.3">
      <c r="A5058">
        <v>5148792</v>
      </c>
      <c r="B5058">
        <v>11367.809999999998</v>
      </c>
      <c r="C5058">
        <v>51</v>
      </c>
      <c r="D5058">
        <v>-23.3037423</v>
      </c>
      <c r="E5058">
        <v>-45.941232399999997</v>
      </c>
      <c r="F5058" t="s">
        <v>9418</v>
      </c>
      <c r="G5058">
        <v>5148792</v>
      </c>
      <c r="H5058" t="s">
        <v>10126</v>
      </c>
    </row>
    <row r="5059" spans="1:8" x14ac:dyDescent="0.3">
      <c r="A5059">
        <v>5149845</v>
      </c>
      <c r="B5059">
        <v>86358.760000000009</v>
      </c>
      <c r="C5059">
        <v>51</v>
      </c>
      <c r="D5059">
        <v>-5.8570739999999999</v>
      </c>
      <c r="E5059">
        <v>-35.212849499999997</v>
      </c>
      <c r="F5059" t="s">
        <v>9418</v>
      </c>
      <c r="G5059">
        <v>5149845</v>
      </c>
      <c r="H5059" t="s">
        <v>9469</v>
      </c>
    </row>
    <row r="5060" spans="1:8" x14ac:dyDescent="0.3">
      <c r="A5060">
        <v>5149846</v>
      </c>
      <c r="B5060">
        <v>18861.22</v>
      </c>
      <c r="C5060">
        <v>13</v>
      </c>
      <c r="D5060">
        <v>-3.0346765000000002</v>
      </c>
      <c r="E5060">
        <v>-59.9389647</v>
      </c>
      <c r="F5060" t="s">
        <v>9418</v>
      </c>
      <c r="G5060">
        <v>5149846</v>
      </c>
      <c r="H5060" t="s">
        <v>9469</v>
      </c>
    </row>
    <row r="5061" spans="1:8" x14ac:dyDescent="0.3">
      <c r="A5061">
        <v>5149858</v>
      </c>
      <c r="B5061">
        <v>41612.219999999994</v>
      </c>
      <c r="C5061">
        <v>52</v>
      </c>
      <c r="D5061">
        <v>-23.613170700000001</v>
      </c>
      <c r="E5061">
        <v>-46.577520499999999</v>
      </c>
      <c r="F5061" t="s">
        <v>9418</v>
      </c>
      <c r="G5061">
        <v>5149858</v>
      </c>
      <c r="H5061" t="s">
        <v>9469</v>
      </c>
    </row>
    <row r="5062" spans="1:8" x14ac:dyDescent="0.3">
      <c r="A5062">
        <v>5149861</v>
      </c>
      <c r="B5062">
        <v>40955.55000000001</v>
      </c>
      <c r="C5062">
        <v>62</v>
      </c>
      <c r="D5062">
        <v>-22.318657699999999</v>
      </c>
      <c r="E5062">
        <v>-49.071646899999998</v>
      </c>
      <c r="F5062" t="s">
        <v>9418</v>
      </c>
      <c r="G5062">
        <v>5149861</v>
      </c>
      <c r="H5062" t="s">
        <v>9469</v>
      </c>
    </row>
    <row r="5063" spans="1:8" x14ac:dyDescent="0.3">
      <c r="A5063">
        <v>5150683</v>
      </c>
      <c r="B5063">
        <v>7974</v>
      </c>
      <c r="C5063">
        <v>42</v>
      </c>
      <c r="D5063">
        <v>-12.981583000000001</v>
      </c>
      <c r="E5063">
        <v>-38.4642689</v>
      </c>
      <c r="F5063" t="s">
        <v>9418</v>
      </c>
      <c r="G5063">
        <v>5150683</v>
      </c>
      <c r="H5063" t="s">
        <v>9514</v>
      </c>
    </row>
    <row r="5064" spans="1:8" x14ac:dyDescent="0.3">
      <c r="A5064">
        <v>5150873</v>
      </c>
      <c r="B5064">
        <v>88732.24000000002</v>
      </c>
      <c r="C5064">
        <v>63</v>
      </c>
      <c r="D5064">
        <v>-3.7436585</v>
      </c>
      <c r="E5064">
        <v>-38.619878399999997</v>
      </c>
      <c r="F5064" t="s">
        <v>9418</v>
      </c>
      <c r="G5064">
        <v>5150873</v>
      </c>
      <c r="H5064" t="s">
        <v>9469</v>
      </c>
    </row>
    <row r="5065" spans="1:8" x14ac:dyDescent="0.3">
      <c r="A5065">
        <v>5150874</v>
      </c>
      <c r="B5065">
        <v>53780.11</v>
      </c>
      <c r="C5065">
        <v>57</v>
      </c>
      <c r="D5065">
        <v>-3.7882321999999999</v>
      </c>
      <c r="E5065">
        <v>-38.566862899999997</v>
      </c>
      <c r="F5065" t="s">
        <v>9418</v>
      </c>
      <c r="G5065">
        <v>5150874</v>
      </c>
      <c r="H5065" t="s">
        <v>9469</v>
      </c>
    </row>
    <row r="5066" spans="1:8" x14ac:dyDescent="0.3">
      <c r="A5066">
        <v>5150885</v>
      </c>
      <c r="B5066">
        <v>53051.56</v>
      </c>
      <c r="C5066">
        <v>56</v>
      </c>
      <c r="D5066">
        <v>-3.7030620000000001</v>
      </c>
      <c r="E5066">
        <v>-40.345225999999997</v>
      </c>
      <c r="F5066" t="s">
        <v>9418</v>
      </c>
      <c r="G5066">
        <v>5150885</v>
      </c>
      <c r="H5066" t="s">
        <v>9469</v>
      </c>
    </row>
    <row r="5067" spans="1:8" x14ac:dyDescent="0.3">
      <c r="A5067">
        <v>5150958</v>
      </c>
      <c r="B5067">
        <v>71559.8</v>
      </c>
      <c r="C5067">
        <v>61</v>
      </c>
      <c r="D5067">
        <v>-3.7330934999999998</v>
      </c>
      <c r="E5067">
        <v>-38.550701400000001</v>
      </c>
      <c r="F5067" t="s">
        <v>9418</v>
      </c>
      <c r="G5067">
        <v>5150958</v>
      </c>
      <c r="H5067" t="s">
        <v>9469</v>
      </c>
    </row>
    <row r="5068" spans="1:8" x14ac:dyDescent="0.3">
      <c r="A5068">
        <v>5150959</v>
      </c>
      <c r="B5068">
        <v>38479.429999999986</v>
      </c>
      <c r="C5068">
        <v>60</v>
      </c>
      <c r="D5068">
        <v>-3.8131441000000001</v>
      </c>
      <c r="E5068">
        <v>-38.479747199999998</v>
      </c>
      <c r="F5068" t="s">
        <v>9418</v>
      </c>
      <c r="G5068">
        <v>5150959</v>
      </c>
      <c r="H5068" t="s">
        <v>9469</v>
      </c>
    </row>
    <row r="5069" spans="1:8" x14ac:dyDescent="0.3">
      <c r="A5069">
        <v>5152271</v>
      </c>
      <c r="B5069">
        <v>105263.46999999996</v>
      </c>
      <c r="C5069">
        <v>101</v>
      </c>
      <c r="D5069">
        <v>-9.4236503999999996</v>
      </c>
      <c r="E5069">
        <v>-40.5038105</v>
      </c>
      <c r="F5069" t="s">
        <v>9418</v>
      </c>
      <c r="G5069">
        <v>5152271</v>
      </c>
      <c r="H5069" t="s">
        <v>9469</v>
      </c>
    </row>
    <row r="5070" spans="1:8" x14ac:dyDescent="0.3">
      <c r="A5070">
        <v>5152278</v>
      </c>
      <c r="B5070">
        <v>47561.58</v>
      </c>
      <c r="C5070">
        <v>76</v>
      </c>
      <c r="D5070">
        <v>-13.8418723</v>
      </c>
      <c r="E5070">
        <v>-40.080949199999999</v>
      </c>
      <c r="F5070" t="s">
        <v>9418</v>
      </c>
      <c r="G5070">
        <v>5152278</v>
      </c>
      <c r="H5070" t="s">
        <v>9469</v>
      </c>
    </row>
    <row r="5071" spans="1:8" x14ac:dyDescent="0.3">
      <c r="A5071">
        <v>5153166</v>
      </c>
      <c r="B5071">
        <v>66224.240000000005</v>
      </c>
      <c r="C5071">
        <v>54</v>
      </c>
      <c r="D5071">
        <v>-7.2270113</v>
      </c>
      <c r="E5071">
        <v>-39.341412499999997</v>
      </c>
      <c r="F5071" t="s">
        <v>9418</v>
      </c>
      <c r="G5071">
        <v>5153166</v>
      </c>
      <c r="H5071" t="s">
        <v>9469</v>
      </c>
    </row>
    <row r="5072" spans="1:8" x14ac:dyDescent="0.3">
      <c r="A5072">
        <v>5154147</v>
      </c>
      <c r="B5072">
        <v>106836.51000000001</v>
      </c>
      <c r="C5072">
        <v>98</v>
      </c>
      <c r="D5072">
        <v>-12.2330866</v>
      </c>
      <c r="E5072">
        <v>-38.973461</v>
      </c>
      <c r="F5072" t="s">
        <v>9418</v>
      </c>
      <c r="G5072">
        <v>5154147</v>
      </c>
      <c r="H5072" t="s">
        <v>9469</v>
      </c>
    </row>
    <row r="5073" spans="1:8" x14ac:dyDescent="0.3">
      <c r="A5073">
        <v>5154152</v>
      </c>
      <c r="B5073">
        <v>133952.91999999995</v>
      </c>
      <c r="C5073">
        <v>126</v>
      </c>
      <c r="D5073">
        <v>-7.1796409999999904</v>
      </c>
      <c r="E5073">
        <v>-34.870693500000002</v>
      </c>
      <c r="F5073" t="s">
        <v>9418</v>
      </c>
      <c r="G5073">
        <v>5154152</v>
      </c>
      <c r="H5073" t="s">
        <v>9469</v>
      </c>
    </row>
    <row r="5074" spans="1:8" x14ac:dyDescent="0.3">
      <c r="A5074">
        <v>5154183</v>
      </c>
      <c r="B5074">
        <v>48273.279999999992</v>
      </c>
      <c r="C5074">
        <v>119</v>
      </c>
      <c r="D5074">
        <v>-8.8785699999999999</v>
      </c>
      <c r="E5074">
        <v>-36.472952300000003</v>
      </c>
      <c r="F5074" t="s">
        <v>9418</v>
      </c>
      <c r="G5074">
        <v>5154183</v>
      </c>
      <c r="H5074" t="s">
        <v>9469</v>
      </c>
    </row>
    <row r="5075" spans="1:8" x14ac:dyDescent="0.3">
      <c r="A5075">
        <v>5154252</v>
      </c>
      <c r="B5075">
        <v>46290.520000000011</v>
      </c>
      <c r="C5075">
        <v>91</v>
      </c>
      <c r="D5075">
        <v>-14.894152200000001</v>
      </c>
      <c r="E5075">
        <v>-40.8641042</v>
      </c>
      <c r="F5075" t="s">
        <v>9418</v>
      </c>
      <c r="G5075">
        <v>5154252</v>
      </c>
      <c r="H5075" t="s">
        <v>9469</v>
      </c>
    </row>
    <row r="5076" spans="1:8" x14ac:dyDescent="0.3">
      <c r="A5076">
        <v>5154896</v>
      </c>
      <c r="B5076">
        <v>65042.860000000022</v>
      </c>
      <c r="C5076">
        <v>47</v>
      </c>
      <c r="D5076">
        <v>-16.738713000000001</v>
      </c>
      <c r="E5076">
        <v>-49.280414999999998</v>
      </c>
      <c r="F5076" t="s">
        <v>9418</v>
      </c>
      <c r="G5076">
        <v>5154896</v>
      </c>
      <c r="H5076" t="s">
        <v>9469</v>
      </c>
    </row>
    <row r="5077" spans="1:8" x14ac:dyDescent="0.3">
      <c r="A5077">
        <v>5154898</v>
      </c>
      <c r="B5077">
        <v>67937.299999999974</v>
      </c>
      <c r="C5077">
        <v>45</v>
      </c>
      <c r="D5077">
        <v>-16.641594399999999</v>
      </c>
      <c r="E5077">
        <v>-49.308174100000002</v>
      </c>
      <c r="F5077" t="s">
        <v>9418</v>
      </c>
      <c r="G5077">
        <v>5154898</v>
      </c>
      <c r="H5077" t="s">
        <v>10121</v>
      </c>
    </row>
    <row r="5078" spans="1:8" x14ac:dyDescent="0.3">
      <c r="A5078">
        <v>5154956</v>
      </c>
      <c r="B5078">
        <v>11802.340000000002</v>
      </c>
      <c r="C5078">
        <v>38</v>
      </c>
      <c r="D5078">
        <v>-18.9216145</v>
      </c>
      <c r="E5078">
        <v>-48.2360361</v>
      </c>
      <c r="F5078" t="s">
        <v>9418</v>
      </c>
      <c r="G5078">
        <v>5154956</v>
      </c>
      <c r="H5078" t="s">
        <v>9480</v>
      </c>
    </row>
    <row r="5079" spans="1:8" x14ac:dyDescent="0.3">
      <c r="A5079">
        <v>5155061</v>
      </c>
      <c r="B5079">
        <v>45787.86</v>
      </c>
      <c r="C5079">
        <v>61</v>
      </c>
      <c r="D5079">
        <v>-22.939037299999999</v>
      </c>
      <c r="E5079">
        <v>-47.102832100000001</v>
      </c>
      <c r="F5079" t="s">
        <v>9418</v>
      </c>
      <c r="G5079">
        <v>5155061</v>
      </c>
      <c r="H5079" t="s">
        <v>9469</v>
      </c>
    </row>
    <row r="5080" spans="1:8" x14ac:dyDescent="0.3">
      <c r="A5080">
        <v>5155683</v>
      </c>
      <c r="B5080">
        <v>65304.52</v>
      </c>
      <c r="C5080">
        <v>55</v>
      </c>
      <c r="D5080">
        <v>-3.8481192000000002</v>
      </c>
      <c r="E5080">
        <v>-38.599542499999998</v>
      </c>
      <c r="F5080" t="s">
        <v>9418</v>
      </c>
      <c r="G5080">
        <v>5155683</v>
      </c>
      <c r="H5080" t="s">
        <v>9469</v>
      </c>
    </row>
    <row r="5081" spans="1:8" x14ac:dyDescent="0.3">
      <c r="A5081">
        <v>5156560</v>
      </c>
      <c r="B5081">
        <v>10426.01</v>
      </c>
      <c r="C5081">
        <v>37</v>
      </c>
      <c r="D5081">
        <v>-22.262606999999999</v>
      </c>
      <c r="E5081">
        <v>-42.520486699999999</v>
      </c>
      <c r="F5081" t="s">
        <v>9418</v>
      </c>
      <c r="G5081">
        <v>5156560</v>
      </c>
      <c r="H5081" t="s">
        <v>10127</v>
      </c>
    </row>
    <row r="5082" spans="1:8" x14ac:dyDescent="0.3">
      <c r="A5082">
        <v>5156849</v>
      </c>
      <c r="B5082">
        <v>10104.579999999998</v>
      </c>
      <c r="C5082">
        <v>34</v>
      </c>
      <c r="D5082">
        <v>-23.4550865</v>
      </c>
      <c r="E5082">
        <v>-46.440941500000001</v>
      </c>
      <c r="F5082" t="s">
        <v>9418</v>
      </c>
      <c r="G5082">
        <v>5156849</v>
      </c>
      <c r="H5082" t="s">
        <v>10128</v>
      </c>
    </row>
    <row r="5083" spans="1:8" x14ac:dyDescent="0.3">
      <c r="A5083">
        <v>5156940</v>
      </c>
      <c r="B5083">
        <v>65154.729999999996</v>
      </c>
      <c r="C5083">
        <v>45</v>
      </c>
      <c r="D5083">
        <v>-15.8080149</v>
      </c>
      <c r="E5083">
        <v>-47.954348600000003</v>
      </c>
      <c r="F5083" t="s">
        <v>9418</v>
      </c>
      <c r="G5083">
        <v>5156940</v>
      </c>
      <c r="H5083" t="s">
        <v>9469</v>
      </c>
    </row>
    <row r="5084" spans="1:8" x14ac:dyDescent="0.3">
      <c r="A5084">
        <v>5156967</v>
      </c>
      <c r="B5084">
        <v>612.72</v>
      </c>
      <c r="C5084">
        <v>2</v>
      </c>
      <c r="D5084">
        <v>-22.9020586</v>
      </c>
      <c r="E5084">
        <v>-43.180228399999997</v>
      </c>
      <c r="F5084" t="s">
        <v>9418</v>
      </c>
      <c r="G5084">
        <v>5156967</v>
      </c>
      <c r="H5084" t="s">
        <v>10129</v>
      </c>
    </row>
    <row r="5085" spans="1:8" x14ac:dyDescent="0.3">
      <c r="A5085">
        <v>5157019</v>
      </c>
      <c r="B5085">
        <v>3159.76</v>
      </c>
      <c r="C5085">
        <v>6</v>
      </c>
      <c r="D5085">
        <v>-22.415800999999998</v>
      </c>
      <c r="E5085">
        <v>-47.582182000000003</v>
      </c>
      <c r="F5085" t="s">
        <v>9418</v>
      </c>
      <c r="G5085">
        <v>5157019</v>
      </c>
      <c r="H5085" t="s">
        <v>9944</v>
      </c>
    </row>
    <row r="5086" spans="1:8" x14ac:dyDescent="0.3">
      <c r="A5086">
        <v>5159009</v>
      </c>
      <c r="B5086">
        <v>1592.26</v>
      </c>
      <c r="C5086">
        <v>10</v>
      </c>
      <c r="D5086">
        <v>-30.0190743</v>
      </c>
      <c r="E5086">
        <v>-51.175370000000001</v>
      </c>
      <c r="F5086" t="s">
        <v>9418</v>
      </c>
      <c r="G5086">
        <v>5159009</v>
      </c>
      <c r="H5086" t="s">
        <v>9653</v>
      </c>
    </row>
    <row r="5087" spans="1:8" x14ac:dyDescent="0.3">
      <c r="A5087">
        <v>5159056</v>
      </c>
      <c r="B5087">
        <v>60993.869999999988</v>
      </c>
      <c r="C5087">
        <v>45</v>
      </c>
      <c r="D5087">
        <v>-15.819788900000001</v>
      </c>
      <c r="E5087">
        <v>-48.104768100000001</v>
      </c>
      <c r="F5087" t="s">
        <v>9418</v>
      </c>
      <c r="G5087">
        <v>5159056</v>
      </c>
      <c r="H5087" t="s">
        <v>9469</v>
      </c>
    </row>
    <row r="5088" spans="1:8" x14ac:dyDescent="0.3">
      <c r="A5088">
        <v>5160619</v>
      </c>
      <c r="B5088">
        <v>17708.240000000002</v>
      </c>
      <c r="C5088">
        <v>27</v>
      </c>
      <c r="D5088">
        <v>-23.943584900000001</v>
      </c>
      <c r="E5088">
        <v>-46.3275845</v>
      </c>
      <c r="F5088" t="s">
        <v>9418</v>
      </c>
      <c r="G5088">
        <v>5160619</v>
      </c>
      <c r="H5088" t="s">
        <v>9890</v>
      </c>
    </row>
    <row r="5089" spans="1:8" x14ac:dyDescent="0.3">
      <c r="A5089">
        <v>5160796</v>
      </c>
      <c r="B5089">
        <v>1731.2699999999998</v>
      </c>
      <c r="C5089">
        <v>16</v>
      </c>
      <c r="D5089">
        <v>-29.854443700000001</v>
      </c>
      <c r="E5089">
        <v>-51.151076199999999</v>
      </c>
      <c r="F5089" t="s">
        <v>9418</v>
      </c>
      <c r="G5089">
        <v>5160796</v>
      </c>
      <c r="H5089" t="s">
        <v>9653</v>
      </c>
    </row>
    <row r="5090" spans="1:8" x14ac:dyDescent="0.3">
      <c r="A5090">
        <v>5161356</v>
      </c>
      <c r="B5090">
        <v>4449.62</v>
      </c>
      <c r="C5090">
        <v>2</v>
      </c>
      <c r="D5090">
        <v>-20.153352900000002</v>
      </c>
      <c r="E5090">
        <v>-44.902895099999903</v>
      </c>
      <c r="F5090" t="s">
        <v>9418</v>
      </c>
      <c r="G5090">
        <v>5161356</v>
      </c>
      <c r="H5090" t="s">
        <v>10130</v>
      </c>
    </row>
    <row r="5091" spans="1:8" x14ac:dyDescent="0.3">
      <c r="A5091">
        <v>5161362</v>
      </c>
      <c r="B5091">
        <v>60</v>
      </c>
      <c r="C5091">
        <v>3</v>
      </c>
      <c r="D5091">
        <v>-23.4345529</v>
      </c>
      <c r="E5091">
        <v>-46.478126000000003</v>
      </c>
      <c r="F5091" t="s">
        <v>9418</v>
      </c>
      <c r="G5091">
        <v>5161362</v>
      </c>
      <c r="H5091" t="s">
        <v>10131</v>
      </c>
    </row>
    <row r="5092" spans="1:8" x14ac:dyDescent="0.3">
      <c r="A5092">
        <v>5161486</v>
      </c>
      <c r="B5092">
        <v>185.58999999999997</v>
      </c>
      <c r="C5092">
        <v>11</v>
      </c>
      <c r="D5092">
        <v>-23.4345529</v>
      </c>
      <c r="E5092">
        <v>-46.478126000000003</v>
      </c>
      <c r="F5092" t="s">
        <v>9418</v>
      </c>
      <c r="G5092">
        <v>5161486</v>
      </c>
      <c r="H5092" t="s">
        <v>10131</v>
      </c>
    </row>
    <row r="5093" spans="1:8" x14ac:dyDescent="0.3">
      <c r="A5093">
        <v>5162519</v>
      </c>
      <c r="B5093">
        <v>15969.029999999997</v>
      </c>
      <c r="C5093">
        <v>29</v>
      </c>
      <c r="D5093">
        <v>-23.727594400000001</v>
      </c>
      <c r="E5093">
        <v>-46.684788699999999</v>
      </c>
      <c r="F5093" t="s">
        <v>9418</v>
      </c>
      <c r="G5093">
        <v>5162519</v>
      </c>
      <c r="H5093" t="s">
        <v>9890</v>
      </c>
    </row>
    <row r="5094" spans="1:8" x14ac:dyDescent="0.3">
      <c r="A5094">
        <v>5164499</v>
      </c>
      <c r="B5094">
        <v>33358.770000000004</v>
      </c>
      <c r="C5094">
        <v>48</v>
      </c>
      <c r="D5094">
        <v>-22.436373499999998</v>
      </c>
      <c r="E5094">
        <v>-46.814842499999997</v>
      </c>
      <c r="F5094" t="s">
        <v>9418</v>
      </c>
      <c r="G5094">
        <v>5164499</v>
      </c>
      <c r="H5094" t="s">
        <v>9568</v>
      </c>
    </row>
    <row r="5095" spans="1:8" x14ac:dyDescent="0.3">
      <c r="A5095">
        <v>5166179</v>
      </c>
      <c r="B5095">
        <v>26667.899999999998</v>
      </c>
      <c r="C5095">
        <v>95</v>
      </c>
      <c r="D5095">
        <v>-21.192124199999999</v>
      </c>
      <c r="E5095">
        <v>-47.802098699999902</v>
      </c>
      <c r="F5095" t="s">
        <v>9418</v>
      </c>
      <c r="G5095">
        <v>5166179</v>
      </c>
      <c r="H5095" t="s">
        <v>9573</v>
      </c>
    </row>
    <row r="5096" spans="1:8" x14ac:dyDescent="0.3">
      <c r="A5096">
        <v>5166351</v>
      </c>
      <c r="B5096">
        <v>2353.4699999999998</v>
      </c>
      <c r="C5096">
        <v>4</v>
      </c>
      <c r="D5096">
        <v>-22.303008699999999</v>
      </c>
      <c r="E5096">
        <v>-49.071632399999999</v>
      </c>
      <c r="F5096" t="s">
        <v>9418</v>
      </c>
      <c r="G5096">
        <v>5166351</v>
      </c>
      <c r="H5096" t="s">
        <v>10132</v>
      </c>
    </row>
    <row r="5097" spans="1:8" x14ac:dyDescent="0.3">
      <c r="A5097">
        <v>5167752</v>
      </c>
      <c r="B5097">
        <v>264.86</v>
      </c>
      <c r="C5097">
        <v>2</v>
      </c>
      <c r="D5097">
        <v>-23.428888499999999</v>
      </c>
      <c r="E5097">
        <v>-46.375139699999998</v>
      </c>
      <c r="F5097" t="s">
        <v>9418</v>
      </c>
      <c r="G5097">
        <v>5167752</v>
      </c>
      <c r="H5097" t="s">
        <v>9962</v>
      </c>
    </row>
    <row r="5098" spans="1:8" x14ac:dyDescent="0.3">
      <c r="A5098">
        <v>5168162</v>
      </c>
      <c r="B5098">
        <v>6200.2300000000005</v>
      </c>
      <c r="C5098">
        <v>36</v>
      </c>
      <c r="D5098">
        <v>-25.412172300000002</v>
      </c>
      <c r="E5098">
        <v>-49.271470399999998</v>
      </c>
      <c r="F5098" t="s">
        <v>9418</v>
      </c>
      <c r="G5098">
        <v>5168162</v>
      </c>
      <c r="H5098" t="s">
        <v>9974</v>
      </c>
    </row>
    <row r="5099" spans="1:8" x14ac:dyDescent="0.3">
      <c r="A5099">
        <v>5168344</v>
      </c>
      <c r="B5099">
        <v>1247.81</v>
      </c>
      <c r="C5099">
        <v>4</v>
      </c>
      <c r="D5099">
        <v>-22.247385000000001</v>
      </c>
      <c r="E5099">
        <v>-49.930812699999997</v>
      </c>
      <c r="F5099" t="s">
        <v>9418</v>
      </c>
      <c r="G5099">
        <v>5168344</v>
      </c>
      <c r="H5099" t="s">
        <v>9890</v>
      </c>
    </row>
    <row r="5100" spans="1:8" x14ac:dyDescent="0.3">
      <c r="A5100">
        <v>5169519</v>
      </c>
      <c r="B5100">
        <v>1660.7000000000003</v>
      </c>
      <c r="C5100">
        <v>13</v>
      </c>
      <c r="D5100">
        <v>-29.9558939</v>
      </c>
      <c r="E5100">
        <v>-51.173509799999998</v>
      </c>
      <c r="F5100" t="s">
        <v>9418</v>
      </c>
      <c r="G5100">
        <v>5169519</v>
      </c>
      <c r="H5100" t="s">
        <v>9653</v>
      </c>
    </row>
    <row r="5101" spans="1:8" x14ac:dyDescent="0.3">
      <c r="A5101">
        <v>5169639</v>
      </c>
      <c r="B5101">
        <v>727.41</v>
      </c>
      <c r="C5101">
        <v>7</v>
      </c>
      <c r="D5101">
        <v>-29.903058099999999</v>
      </c>
      <c r="E5101">
        <v>-51.178979099999999</v>
      </c>
      <c r="F5101" t="s">
        <v>9418</v>
      </c>
      <c r="G5101">
        <v>5169639</v>
      </c>
      <c r="H5101" t="s">
        <v>9653</v>
      </c>
    </row>
    <row r="5102" spans="1:8" x14ac:dyDescent="0.3">
      <c r="A5102">
        <v>5169977</v>
      </c>
      <c r="B5102">
        <v>20860.909999999996</v>
      </c>
      <c r="C5102">
        <v>42</v>
      </c>
      <c r="D5102">
        <v>-23.649779200000001</v>
      </c>
      <c r="E5102">
        <v>-46.562477899999998</v>
      </c>
      <c r="F5102" t="s">
        <v>9418</v>
      </c>
      <c r="G5102">
        <v>5169977</v>
      </c>
      <c r="H5102" t="s">
        <v>10133</v>
      </c>
    </row>
    <row r="5103" spans="1:8" x14ac:dyDescent="0.3">
      <c r="A5103">
        <v>5171237</v>
      </c>
      <c r="B5103">
        <v>22.979999999999997</v>
      </c>
      <c r="C5103">
        <v>5</v>
      </c>
      <c r="D5103">
        <v>-23.585096799999999</v>
      </c>
      <c r="E5103">
        <v>-46.685013599999998</v>
      </c>
      <c r="F5103" t="s">
        <v>9418</v>
      </c>
      <c r="G5103">
        <v>5171237</v>
      </c>
      <c r="H5103" t="s">
        <v>10134</v>
      </c>
    </row>
    <row r="5104" spans="1:8" x14ac:dyDescent="0.3">
      <c r="A5104">
        <v>5171254</v>
      </c>
      <c r="B5104">
        <v>122293.87</v>
      </c>
      <c r="C5104">
        <v>87</v>
      </c>
      <c r="D5104">
        <v>-12.8882923</v>
      </c>
      <c r="E5104">
        <v>-38.482819999999997</v>
      </c>
      <c r="F5104" t="s">
        <v>9418</v>
      </c>
      <c r="G5104">
        <v>5171254</v>
      </c>
      <c r="H5104" t="s">
        <v>9469</v>
      </c>
    </row>
    <row r="5105" spans="1:8" x14ac:dyDescent="0.3">
      <c r="A5105">
        <v>5172212</v>
      </c>
      <c r="B5105">
        <v>116553.8</v>
      </c>
      <c r="C5105">
        <v>79</v>
      </c>
      <c r="D5105">
        <v>-12.9014446</v>
      </c>
      <c r="E5105">
        <v>-38.334396900000002</v>
      </c>
      <c r="F5105" t="s">
        <v>9418</v>
      </c>
      <c r="G5105">
        <v>5172212</v>
      </c>
      <c r="H5105" t="s">
        <v>9469</v>
      </c>
    </row>
    <row r="5106" spans="1:8" x14ac:dyDescent="0.3">
      <c r="A5106">
        <v>5173423</v>
      </c>
      <c r="B5106">
        <v>85762.040000000008</v>
      </c>
      <c r="C5106">
        <v>62</v>
      </c>
      <c r="D5106">
        <v>-10.9051597</v>
      </c>
      <c r="E5106">
        <v>-37.081618300000002</v>
      </c>
      <c r="F5106" t="s">
        <v>9418</v>
      </c>
      <c r="G5106">
        <v>5173423</v>
      </c>
      <c r="H5106" t="s">
        <v>9469</v>
      </c>
    </row>
    <row r="5107" spans="1:8" x14ac:dyDescent="0.3">
      <c r="A5107">
        <v>5173733</v>
      </c>
      <c r="B5107">
        <v>4032.7700000000004</v>
      </c>
      <c r="C5107">
        <v>15</v>
      </c>
      <c r="D5107">
        <v>-23.5049703</v>
      </c>
      <c r="E5107">
        <v>-46.396517799999998</v>
      </c>
      <c r="F5107" t="s">
        <v>9418</v>
      </c>
      <c r="G5107">
        <v>5173733</v>
      </c>
      <c r="H5107" t="s">
        <v>10135</v>
      </c>
    </row>
    <row r="5108" spans="1:8" x14ac:dyDescent="0.3">
      <c r="A5108">
        <v>5173890</v>
      </c>
      <c r="B5108">
        <v>42306.380000000005</v>
      </c>
      <c r="C5108">
        <v>72</v>
      </c>
      <c r="D5108">
        <v>-23.4672406</v>
      </c>
      <c r="E5108">
        <v>-47.478527499999998</v>
      </c>
      <c r="F5108" t="s">
        <v>9418</v>
      </c>
      <c r="G5108">
        <v>5173890</v>
      </c>
      <c r="H5108" t="s">
        <v>9565</v>
      </c>
    </row>
    <row r="5109" spans="1:8" x14ac:dyDescent="0.3">
      <c r="A5109">
        <v>5174835</v>
      </c>
      <c r="B5109">
        <v>27225.420000000002</v>
      </c>
      <c r="C5109">
        <v>16</v>
      </c>
      <c r="D5109">
        <v>-22.248006400000001</v>
      </c>
      <c r="E5109">
        <v>-54.791102199999997</v>
      </c>
      <c r="F5109" t="s">
        <v>9418</v>
      </c>
      <c r="G5109">
        <v>5174835</v>
      </c>
      <c r="H5109" t="s">
        <v>9469</v>
      </c>
    </row>
    <row r="5110" spans="1:8" x14ac:dyDescent="0.3">
      <c r="A5110">
        <v>5175978</v>
      </c>
      <c r="B5110">
        <v>6886.6</v>
      </c>
      <c r="C5110">
        <v>14</v>
      </c>
      <c r="D5110">
        <v>-23.783154100000001</v>
      </c>
      <c r="E5110">
        <v>-45.630967899999902</v>
      </c>
      <c r="F5110" t="s">
        <v>9418</v>
      </c>
      <c r="G5110">
        <v>5175978</v>
      </c>
      <c r="H5110" t="s">
        <v>10136</v>
      </c>
    </row>
    <row r="5111" spans="1:8" x14ac:dyDescent="0.3">
      <c r="A5111">
        <v>5178029</v>
      </c>
      <c r="B5111">
        <v>3495.2400000000002</v>
      </c>
      <c r="C5111">
        <v>24</v>
      </c>
      <c r="D5111">
        <v>-25.387870800000002</v>
      </c>
      <c r="E5111">
        <v>-49.244570299999999</v>
      </c>
      <c r="F5111" t="s">
        <v>9418</v>
      </c>
      <c r="G5111">
        <v>5178029</v>
      </c>
      <c r="H5111" t="s">
        <v>9579</v>
      </c>
    </row>
    <row r="5112" spans="1:8" x14ac:dyDescent="0.3">
      <c r="A5112">
        <v>5178825</v>
      </c>
      <c r="B5112">
        <v>13591.269999999995</v>
      </c>
      <c r="C5112">
        <v>42</v>
      </c>
      <c r="D5112">
        <v>-3.7879974000000001</v>
      </c>
      <c r="E5112">
        <v>-38.501486700000001</v>
      </c>
      <c r="F5112" t="s">
        <v>9418</v>
      </c>
      <c r="G5112">
        <v>5178825</v>
      </c>
      <c r="H5112" t="s">
        <v>9471</v>
      </c>
    </row>
    <row r="5113" spans="1:8" x14ac:dyDescent="0.3">
      <c r="A5113">
        <v>5178931</v>
      </c>
      <c r="B5113">
        <v>11981.239999999998</v>
      </c>
      <c r="C5113">
        <v>30</v>
      </c>
      <c r="D5113">
        <v>-22.929386699999998</v>
      </c>
      <c r="E5113">
        <v>-47.125029400000003</v>
      </c>
      <c r="F5113" t="s">
        <v>9418</v>
      </c>
      <c r="G5113">
        <v>5178931</v>
      </c>
      <c r="H5113" t="s">
        <v>9910</v>
      </c>
    </row>
    <row r="5114" spans="1:8" x14ac:dyDescent="0.3">
      <c r="A5114">
        <v>5178932</v>
      </c>
      <c r="B5114">
        <v>37030.120000000003</v>
      </c>
      <c r="C5114">
        <v>76</v>
      </c>
      <c r="D5114">
        <v>-23.684557900000001</v>
      </c>
      <c r="E5114">
        <v>-46.7702861</v>
      </c>
      <c r="F5114" t="s">
        <v>9418</v>
      </c>
      <c r="G5114">
        <v>5178932</v>
      </c>
      <c r="H5114" t="s">
        <v>9778</v>
      </c>
    </row>
    <row r="5115" spans="1:8" x14ac:dyDescent="0.3">
      <c r="A5115">
        <v>5180577</v>
      </c>
      <c r="B5115">
        <v>35059.909999999996</v>
      </c>
      <c r="C5115">
        <v>44</v>
      </c>
      <c r="D5115">
        <v>-23.679927200000002</v>
      </c>
      <c r="E5115">
        <v>-46.764849899999902</v>
      </c>
      <c r="F5115" t="s">
        <v>9418</v>
      </c>
      <c r="G5115">
        <v>5180577</v>
      </c>
      <c r="H5115" t="s">
        <v>10137</v>
      </c>
    </row>
    <row r="5116" spans="1:8" x14ac:dyDescent="0.3">
      <c r="A5116">
        <v>5180671</v>
      </c>
      <c r="B5116">
        <v>857.41</v>
      </c>
      <c r="C5116">
        <v>9</v>
      </c>
      <c r="D5116">
        <v>-30.017849899999899</v>
      </c>
      <c r="E5116">
        <v>-51.159168899999997</v>
      </c>
      <c r="F5116" t="s">
        <v>9418</v>
      </c>
      <c r="G5116">
        <v>5180671</v>
      </c>
      <c r="H5116" t="s">
        <v>10138</v>
      </c>
    </row>
    <row r="5117" spans="1:8" x14ac:dyDescent="0.3">
      <c r="A5117">
        <v>5181788</v>
      </c>
      <c r="B5117">
        <v>43583.85</v>
      </c>
      <c r="C5117">
        <v>98</v>
      </c>
      <c r="D5117">
        <v>-22.185708099999999</v>
      </c>
      <c r="E5117">
        <v>-49.961881099999999</v>
      </c>
      <c r="F5117" t="s">
        <v>9418</v>
      </c>
      <c r="G5117">
        <v>5181788</v>
      </c>
      <c r="H5117" t="s">
        <v>9530</v>
      </c>
    </row>
    <row r="5118" spans="1:8" x14ac:dyDescent="0.3">
      <c r="A5118">
        <v>5184268</v>
      </c>
      <c r="B5118">
        <v>118873.82</v>
      </c>
      <c r="C5118">
        <v>51</v>
      </c>
      <c r="D5118">
        <v>-16.0771412</v>
      </c>
      <c r="E5118">
        <v>-47.999170399999997</v>
      </c>
      <c r="F5118" t="s">
        <v>9418</v>
      </c>
      <c r="G5118">
        <v>5184268</v>
      </c>
      <c r="H5118" t="s">
        <v>9469</v>
      </c>
    </row>
    <row r="5119" spans="1:8" x14ac:dyDescent="0.3">
      <c r="A5119">
        <v>5185884</v>
      </c>
      <c r="B5119">
        <v>4529.619999999999</v>
      </c>
      <c r="C5119">
        <v>23</v>
      </c>
      <c r="D5119">
        <v>-23.5624559</v>
      </c>
      <c r="E5119">
        <v>-46.591754799999997</v>
      </c>
      <c r="F5119" t="s">
        <v>9418</v>
      </c>
      <c r="G5119">
        <v>5185884</v>
      </c>
      <c r="H5119" t="s">
        <v>7070</v>
      </c>
    </row>
    <row r="5120" spans="1:8" x14ac:dyDescent="0.3">
      <c r="A5120">
        <v>5185957</v>
      </c>
      <c r="B5120">
        <v>1934.8599999999997</v>
      </c>
      <c r="C5120">
        <v>41</v>
      </c>
      <c r="D5120">
        <v>-23.57837</v>
      </c>
      <c r="E5120">
        <v>-46.641252999999999</v>
      </c>
      <c r="F5120" t="s">
        <v>9418</v>
      </c>
      <c r="G5120">
        <v>5185957</v>
      </c>
      <c r="H5120" t="s">
        <v>9691</v>
      </c>
    </row>
    <row r="5121" spans="1:8" x14ac:dyDescent="0.3">
      <c r="A5121">
        <v>5185993</v>
      </c>
      <c r="B5121">
        <v>1812.93</v>
      </c>
      <c r="C5121">
        <v>41</v>
      </c>
      <c r="D5121">
        <v>-23.653086500000001</v>
      </c>
      <c r="E5121">
        <v>-46.710311799999999</v>
      </c>
      <c r="F5121" t="s">
        <v>9418</v>
      </c>
      <c r="G5121">
        <v>5185993</v>
      </c>
      <c r="H5121" t="s">
        <v>9504</v>
      </c>
    </row>
    <row r="5122" spans="1:8" x14ac:dyDescent="0.3">
      <c r="A5122">
        <v>5186311</v>
      </c>
      <c r="B5122">
        <v>1453.6799999999998</v>
      </c>
      <c r="C5122">
        <v>39</v>
      </c>
      <c r="D5122">
        <v>-23.525871599999999</v>
      </c>
      <c r="E5122">
        <v>-46.735599699999902</v>
      </c>
      <c r="F5122" t="s">
        <v>9418</v>
      </c>
      <c r="G5122">
        <v>5186311</v>
      </c>
      <c r="H5122" t="s">
        <v>9504</v>
      </c>
    </row>
    <row r="5123" spans="1:8" x14ac:dyDescent="0.3">
      <c r="A5123">
        <v>5186313</v>
      </c>
      <c r="B5123">
        <v>1659.4299999999998</v>
      </c>
      <c r="C5123">
        <v>41</v>
      </c>
      <c r="D5123">
        <v>-23.566046</v>
      </c>
      <c r="E5123">
        <v>-46.621269299999902</v>
      </c>
      <c r="F5123" t="s">
        <v>9418</v>
      </c>
      <c r="G5123">
        <v>5186313</v>
      </c>
      <c r="H5123" t="s">
        <v>9504</v>
      </c>
    </row>
    <row r="5124" spans="1:8" x14ac:dyDescent="0.3">
      <c r="A5124">
        <v>5186316</v>
      </c>
      <c r="B5124">
        <v>1013.29</v>
      </c>
      <c r="C5124">
        <v>27</v>
      </c>
      <c r="D5124">
        <v>-23.523411599999999</v>
      </c>
      <c r="E5124">
        <v>-46.704387199999999</v>
      </c>
      <c r="F5124" t="s">
        <v>9418</v>
      </c>
      <c r="G5124">
        <v>5186316</v>
      </c>
      <c r="H5124" t="s">
        <v>9504</v>
      </c>
    </row>
    <row r="5125" spans="1:8" x14ac:dyDescent="0.3">
      <c r="A5125">
        <v>5186317</v>
      </c>
      <c r="B5125">
        <v>1194.9599999999996</v>
      </c>
      <c r="C5125">
        <v>38</v>
      </c>
      <c r="D5125">
        <v>-23.524485500000001</v>
      </c>
      <c r="E5125">
        <v>-46.703297300000003</v>
      </c>
      <c r="F5125" t="s">
        <v>9418</v>
      </c>
      <c r="G5125">
        <v>5186317</v>
      </c>
      <c r="H5125" t="s">
        <v>9504</v>
      </c>
    </row>
    <row r="5126" spans="1:8" x14ac:dyDescent="0.3">
      <c r="A5126">
        <v>5186319</v>
      </c>
      <c r="B5126">
        <v>1352.3799999999999</v>
      </c>
      <c r="C5126">
        <v>37</v>
      </c>
      <c r="D5126">
        <v>-23.5869833</v>
      </c>
      <c r="E5126">
        <v>-46.6770931</v>
      </c>
      <c r="F5126" t="s">
        <v>9418</v>
      </c>
      <c r="G5126">
        <v>5186319</v>
      </c>
      <c r="H5126" t="s">
        <v>9504</v>
      </c>
    </row>
    <row r="5127" spans="1:8" x14ac:dyDescent="0.3">
      <c r="A5127">
        <v>5186669</v>
      </c>
      <c r="B5127">
        <v>1040.2600000000002</v>
      </c>
      <c r="C5127">
        <v>38</v>
      </c>
      <c r="D5127">
        <v>-23.674516799999999</v>
      </c>
      <c r="E5127">
        <v>-46.686240400000003</v>
      </c>
      <c r="F5127" t="s">
        <v>9418</v>
      </c>
      <c r="G5127">
        <v>5186669</v>
      </c>
      <c r="H5127" t="s">
        <v>9504</v>
      </c>
    </row>
    <row r="5128" spans="1:8" x14ac:dyDescent="0.3">
      <c r="A5128">
        <v>5186671</v>
      </c>
      <c r="B5128">
        <v>1293.8700000000001</v>
      </c>
      <c r="C5128">
        <v>39</v>
      </c>
      <c r="D5128">
        <v>-23.6601137</v>
      </c>
      <c r="E5128">
        <v>-46.526576599999999</v>
      </c>
      <c r="F5128" t="s">
        <v>9418</v>
      </c>
      <c r="G5128">
        <v>5186671</v>
      </c>
      <c r="H5128" t="s">
        <v>9504</v>
      </c>
    </row>
    <row r="5129" spans="1:8" x14ac:dyDescent="0.3">
      <c r="A5129">
        <v>5186675</v>
      </c>
      <c r="B5129">
        <v>2255.4699999999993</v>
      </c>
      <c r="C5129">
        <v>40</v>
      </c>
      <c r="D5129">
        <v>-23.572243499999999</v>
      </c>
      <c r="E5129">
        <v>-46.689556199999998</v>
      </c>
      <c r="F5129" t="s">
        <v>9418</v>
      </c>
      <c r="G5129">
        <v>5186675</v>
      </c>
      <c r="H5129" t="s">
        <v>9504</v>
      </c>
    </row>
    <row r="5130" spans="1:8" x14ac:dyDescent="0.3">
      <c r="A5130">
        <v>5186676</v>
      </c>
      <c r="B5130">
        <v>1400.14</v>
      </c>
      <c r="C5130">
        <v>38</v>
      </c>
      <c r="D5130">
        <v>-23.628483800000001</v>
      </c>
      <c r="E5130">
        <v>-46.644946300000001</v>
      </c>
      <c r="F5130" t="s">
        <v>9418</v>
      </c>
      <c r="G5130">
        <v>5186676</v>
      </c>
      <c r="H5130" t="s">
        <v>9504</v>
      </c>
    </row>
    <row r="5131" spans="1:8" x14ac:dyDescent="0.3">
      <c r="A5131">
        <v>5186677</v>
      </c>
      <c r="B5131">
        <v>1205.1199999999999</v>
      </c>
      <c r="C5131">
        <v>38</v>
      </c>
      <c r="D5131">
        <v>-23.5549879</v>
      </c>
      <c r="E5131">
        <v>-46.605432499999999</v>
      </c>
      <c r="F5131" t="s">
        <v>9418</v>
      </c>
      <c r="G5131">
        <v>5186677</v>
      </c>
      <c r="H5131" t="s">
        <v>9504</v>
      </c>
    </row>
    <row r="5132" spans="1:8" x14ac:dyDescent="0.3">
      <c r="A5132">
        <v>5186680</v>
      </c>
      <c r="B5132">
        <v>1517.3700000000006</v>
      </c>
      <c r="C5132">
        <v>39</v>
      </c>
      <c r="D5132">
        <v>-23.567691799999999</v>
      </c>
      <c r="E5132">
        <v>-46.695392400000003</v>
      </c>
      <c r="F5132" t="s">
        <v>9418</v>
      </c>
      <c r="G5132">
        <v>5186680</v>
      </c>
      <c r="H5132" t="s">
        <v>9504</v>
      </c>
    </row>
    <row r="5133" spans="1:8" x14ac:dyDescent="0.3">
      <c r="A5133">
        <v>5186682</v>
      </c>
      <c r="B5133">
        <v>1551.7499999999998</v>
      </c>
      <c r="C5133">
        <v>39</v>
      </c>
      <c r="D5133">
        <v>-23.576878499999999</v>
      </c>
      <c r="E5133">
        <v>-46.741562500000001</v>
      </c>
      <c r="F5133" t="s">
        <v>9418</v>
      </c>
      <c r="G5133">
        <v>5186682</v>
      </c>
      <c r="H5133" t="s">
        <v>9504</v>
      </c>
    </row>
    <row r="5134" spans="1:8" x14ac:dyDescent="0.3">
      <c r="A5134">
        <v>5186683</v>
      </c>
      <c r="B5134">
        <v>861.31000000000006</v>
      </c>
      <c r="C5134">
        <v>24</v>
      </c>
      <c r="D5134">
        <v>-23.521689299999998</v>
      </c>
      <c r="E5134">
        <v>-46.702026400000001</v>
      </c>
      <c r="F5134" t="s">
        <v>9418</v>
      </c>
      <c r="G5134">
        <v>5186683</v>
      </c>
      <c r="H5134" t="s">
        <v>9504</v>
      </c>
    </row>
    <row r="5135" spans="1:8" x14ac:dyDescent="0.3">
      <c r="A5135">
        <v>5186685</v>
      </c>
      <c r="B5135">
        <v>1599.7999999999995</v>
      </c>
      <c r="C5135">
        <v>40</v>
      </c>
      <c r="D5135">
        <v>-23.5422917</v>
      </c>
      <c r="E5135">
        <v>-46.642872300000001</v>
      </c>
      <c r="F5135" t="s">
        <v>9418</v>
      </c>
      <c r="G5135">
        <v>5186685</v>
      </c>
      <c r="H5135" t="s">
        <v>9504</v>
      </c>
    </row>
    <row r="5136" spans="1:8" x14ac:dyDescent="0.3">
      <c r="A5136">
        <v>5186686</v>
      </c>
      <c r="B5136">
        <v>1469.01</v>
      </c>
      <c r="C5136">
        <v>41</v>
      </c>
      <c r="D5136">
        <v>-23.528634199999999</v>
      </c>
      <c r="E5136">
        <v>-46.779015000000001</v>
      </c>
      <c r="F5136" t="s">
        <v>9418</v>
      </c>
      <c r="G5136">
        <v>5186686</v>
      </c>
      <c r="H5136" t="s">
        <v>9504</v>
      </c>
    </row>
    <row r="5137" spans="1:8" x14ac:dyDescent="0.3">
      <c r="A5137">
        <v>5186758</v>
      </c>
      <c r="B5137">
        <v>2088.6399999999994</v>
      </c>
      <c r="C5137">
        <v>38</v>
      </c>
      <c r="D5137">
        <v>-23.632685200000001</v>
      </c>
      <c r="E5137">
        <v>-46.706144999999999</v>
      </c>
      <c r="F5137" t="s">
        <v>9418</v>
      </c>
      <c r="G5137">
        <v>5186758</v>
      </c>
      <c r="H5137" t="s">
        <v>9504</v>
      </c>
    </row>
    <row r="5138" spans="1:8" x14ac:dyDescent="0.3">
      <c r="A5138">
        <v>5186760</v>
      </c>
      <c r="B5138">
        <v>2143.02</v>
      </c>
      <c r="C5138">
        <v>42</v>
      </c>
      <c r="D5138">
        <v>-23.646954999999998</v>
      </c>
      <c r="E5138">
        <v>-46.731042000000002</v>
      </c>
      <c r="F5138" t="s">
        <v>9418</v>
      </c>
      <c r="G5138">
        <v>5186760</v>
      </c>
      <c r="H5138" t="s">
        <v>9628</v>
      </c>
    </row>
    <row r="5139" spans="1:8" x14ac:dyDescent="0.3">
      <c r="A5139">
        <v>5186762</v>
      </c>
      <c r="B5139">
        <v>1204.0999999999999</v>
      </c>
      <c r="C5139">
        <v>41</v>
      </c>
      <c r="D5139">
        <v>-23.603758200000001</v>
      </c>
      <c r="E5139">
        <v>-46.636520999999902</v>
      </c>
      <c r="F5139" t="s">
        <v>9418</v>
      </c>
      <c r="G5139">
        <v>5186762</v>
      </c>
      <c r="H5139" t="s">
        <v>9504</v>
      </c>
    </row>
    <row r="5140" spans="1:8" x14ac:dyDescent="0.3">
      <c r="A5140">
        <v>5186763</v>
      </c>
      <c r="B5140">
        <v>1928.01</v>
      </c>
      <c r="C5140">
        <v>39</v>
      </c>
      <c r="D5140">
        <v>-23.5023719</v>
      </c>
      <c r="E5140">
        <v>-46.623404600000001</v>
      </c>
      <c r="F5140" t="s">
        <v>9418</v>
      </c>
      <c r="G5140">
        <v>5186763</v>
      </c>
      <c r="H5140" t="s">
        <v>9504</v>
      </c>
    </row>
    <row r="5141" spans="1:8" x14ac:dyDescent="0.3">
      <c r="A5141">
        <v>5186765</v>
      </c>
      <c r="B5141">
        <v>2563.73</v>
      </c>
      <c r="C5141">
        <v>46</v>
      </c>
      <c r="D5141">
        <v>-23.598755300000001</v>
      </c>
      <c r="E5141">
        <v>-46.638151899999997</v>
      </c>
      <c r="F5141" t="s">
        <v>9418</v>
      </c>
      <c r="G5141">
        <v>5186765</v>
      </c>
      <c r="H5141" t="s">
        <v>9504</v>
      </c>
    </row>
    <row r="5142" spans="1:8" x14ac:dyDescent="0.3">
      <c r="A5142">
        <v>5187688</v>
      </c>
      <c r="B5142">
        <v>1252.4100000000001</v>
      </c>
      <c r="C5142">
        <v>11</v>
      </c>
      <c r="D5142">
        <v>-29.912437600000001</v>
      </c>
      <c r="E5142">
        <v>-51.0769266</v>
      </c>
      <c r="F5142" t="s">
        <v>9418</v>
      </c>
      <c r="G5142">
        <v>5187688</v>
      </c>
      <c r="H5142" t="s">
        <v>10139</v>
      </c>
    </row>
    <row r="5143" spans="1:8" x14ac:dyDescent="0.3">
      <c r="A5143">
        <v>5189516</v>
      </c>
      <c r="B5143">
        <v>48042.35</v>
      </c>
      <c r="C5143">
        <v>58</v>
      </c>
      <c r="D5143">
        <v>-12.2318815</v>
      </c>
      <c r="E5143">
        <v>-38.953602799999999</v>
      </c>
      <c r="F5143" t="s">
        <v>9418</v>
      </c>
      <c r="G5143">
        <v>5189516</v>
      </c>
      <c r="H5143" t="s">
        <v>9738</v>
      </c>
    </row>
    <row r="5144" spans="1:8" x14ac:dyDescent="0.3">
      <c r="A5144">
        <v>5191045</v>
      </c>
      <c r="B5144">
        <v>1279.5099999999998</v>
      </c>
      <c r="C5144">
        <v>38</v>
      </c>
      <c r="D5144">
        <v>-23.558750100000001</v>
      </c>
      <c r="E5144">
        <v>-46.641778899999998</v>
      </c>
      <c r="F5144" t="s">
        <v>9418</v>
      </c>
      <c r="G5144">
        <v>5191045</v>
      </c>
      <c r="H5144" t="s">
        <v>9628</v>
      </c>
    </row>
    <row r="5145" spans="1:8" x14ac:dyDescent="0.3">
      <c r="A5145">
        <v>5191547</v>
      </c>
      <c r="B5145">
        <v>1594.31</v>
      </c>
      <c r="C5145">
        <v>40</v>
      </c>
      <c r="D5145">
        <v>-23.614239900000001</v>
      </c>
      <c r="E5145">
        <v>-46.569333200000003</v>
      </c>
      <c r="F5145" t="s">
        <v>9418</v>
      </c>
      <c r="G5145">
        <v>5191547</v>
      </c>
      <c r="H5145" t="s">
        <v>9504</v>
      </c>
    </row>
    <row r="5146" spans="1:8" x14ac:dyDescent="0.3">
      <c r="A5146">
        <v>5191548</v>
      </c>
      <c r="B5146">
        <v>880.70999999999992</v>
      </c>
      <c r="C5146">
        <v>39</v>
      </c>
      <c r="D5146">
        <v>-23.523588100000001</v>
      </c>
      <c r="E5146">
        <v>-46.548215499999998</v>
      </c>
      <c r="F5146" t="s">
        <v>9418</v>
      </c>
      <c r="G5146">
        <v>5191548</v>
      </c>
      <c r="H5146" t="s">
        <v>9504</v>
      </c>
    </row>
    <row r="5147" spans="1:8" x14ac:dyDescent="0.3">
      <c r="A5147">
        <v>5191549</v>
      </c>
      <c r="B5147">
        <v>949.93000000000018</v>
      </c>
      <c r="C5147">
        <v>39</v>
      </c>
      <c r="D5147">
        <v>-23.536978000000001</v>
      </c>
      <c r="E5147">
        <v>-46.779919199999902</v>
      </c>
      <c r="F5147" t="s">
        <v>9418</v>
      </c>
      <c r="G5147">
        <v>5191549</v>
      </c>
      <c r="H5147" t="s">
        <v>9504</v>
      </c>
    </row>
    <row r="5148" spans="1:8" x14ac:dyDescent="0.3">
      <c r="A5148">
        <v>5191555</v>
      </c>
      <c r="B5148">
        <v>1108.5399999999997</v>
      </c>
      <c r="C5148">
        <v>27</v>
      </c>
      <c r="D5148">
        <v>-23.555123099999999</v>
      </c>
      <c r="E5148">
        <v>-46.660409100000003</v>
      </c>
      <c r="F5148" t="s">
        <v>9418</v>
      </c>
      <c r="G5148">
        <v>5191555</v>
      </c>
      <c r="H5148" t="s">
        <v>9504</v>
      </c>
    </row>
    <row r="5149" spans="1:8" x14ac:dyDescent="0.3">
      <c r="A5149">
        <v>5191636</v>
      </c>
      <c r="B5149">
        <v>1398.9999999999998</v>
      </c>
      <c r="C5149">
        <v>39</v>
      </c>
      <c r="D5149">
        <v>-23.497309300000001</v>
      </c>
      <c r="E5149">
        <v>-46.849140499999997</v>
      </c>
      <c r="F5149" t="s">
        <v>9418</v>
      </c>
      <c r="G5149">
        <v>5191636</v>
      </c>
      <c r="H5149" t="s">
        <v>9504</v>
      </c>
    </row>
    <row r="5150" spans="1:8" x14ac:dyDescent="0.3">
      <c r="A5150">
        <v>5191638</v>
      </c>
      <c r="B5150">
        <v>10778.769999999999</v>
      </c>
      <c r="C5150">
        <v>41</v>
      </c>
      <c r="D5150">
        <v>-22.946557599999998</v>
      </c>
      <c r="E5150">
        <v>-45.480805599999997</v>
      </c>
      <c r="F5150" t="s">
        <v>9418</v>
      </c>
      <c r="G5150">
        <v>5191638</v>
      </c>
      <c r="H5150" t="s">
        <v>10140</v>
      </c>
    </row>
    <row r="5151" spans="1:8" x14ac:dyDescent="0.3">
      <c r="A5151">
        <v>5194640</v>
      </c>
      <c r="B5151">
        <v>11633.909999999998</v>
      </c>
      <c r="C5151">
        <v>40</v>
      </c>
      <c r="D5151">
        <v>-23.4842157</v>
      </c>
      <c r="E5151">
        <v>-46.422786299999999</v>
      </c>
      <c r="F5151" t="s">
        <v>9418</v>
      </c>
      <c r="G5151">
        <v>5194640</v>
      </c>
      <c r="H5151" t="s">
        <v>9903</v>
      </c>
    </row>
    <row r="5152" spans="1:8" x14ac:dyDescent="0.3">
      <c r="A5152">
        <v>5197348</v>
      </c>
      <c r="B5152">
        <v>34553.909999999996</v>
      </c>
      <c r="C5152">
        <v>38</v>
      </c>
      <c r="D5152">
        <v>-22.7644679</v>
      </c>
      <c r="E5152">
        <v>-42.917558900000003</v>
      </c>
      <c r="F5152" t="s">
        <v>9418</v>
      </c>
      <c r="G5152">
        <v>5197348</v>
      </c>
      <c r="H5152" t="s">
        <v>75</v>
      </c>
    </row>
    <row r="5153" spans="1:8" x14ac:dyDescent="0.3">
      <c r="A5153">
        <v>5197468</v>
      </c>
      <c r="B5153">
        <v>1025.3800000000003</v>
      </c>
      <c r="C5153">
        <v>38</v>
      </c>
      <c r="D5153">
        <v>-23.4807074</v>
      </c>
      <c r="E5153">
        <v>-46.605516600000001</v>
      </c>
      <c r="F5153" t="s">
        <v>9418</v>
      </c>
      <c r="G5153">
        <v>5197468</v>
      </c>
      <c r="H5153" t="s">
        <v>9504</v>
      </c>
    </row>
    <row r="5154" spans="1:8" x14ac:dyDescent="0.3">
      <c r="A5154">
        <v>5197469</v>
      </c>
      <c r="B5154">
        <v>1806.0700000000002</v>
      </c>
      <c r="C5154">
        <v>40</v>
      </c>
      <c r="D5154">
        <v>-23.5820756</v>
      </c>
      <c r="E5154">
        <v>-46.638656900000001</v>
      </c>
      <c r="F5154" t="s">
        <v>9418</v>
      </c>
      <c r="G5154">
        <v>5197469</v>
      </c>
      <c r="H5154" t="s">
        <v>9504</v>
      </c>
    </row>
    <row r="5155" spans="1:8" x14ac:dyDescent="0.3">
      <c r="A5155">
        <v>5198295</v>
      </c>
      <c r="B5155">
        <v>2577.5399999999995</v>
      </c>
      <c r="C5155">
        <v>16</v>
      </c>
      <c r="D5155">
        <v>-23.599654699999999</v>
      </c>
      <c r="E5155">
        <v>-46.665532499999998</v>
      </c>
      <c r="F5155" t="s">
        <v>9418</v>
      </c>
      <c r="G5155">
        <v>5198295</v>
      </c>
      <c r="H5155" t="s">
        <v>9574</v>
      </c>
    </row>
    <row r="5156" spans="1:8" x14ac:dyDescent="0.3">
      <c r="A5156">
        <v>5200981</v>
      </c>
      <c r="B5156">
        <v>11873.44</v>
      </c>
      <c r="C5156">
        <v>13</v>
      </c>
      <c r="D5156">
        <v>-3.1423565</v>
      </c>
      <c r="E5156">
        <v>-60.008877300000002</v>
      </c>
      <c r="F5156" t="s">
        <v>9418</v>
      </c>
      <c r="G5156">
        <v>5200981</v>
      </c>
      <c r="H5156" t="s">
        <v>75</v>
      </c>
    </row>
    <row r="5157" spans="1:8" x14ac:dyDescent="0.3">
      <c r="A5157">
        <v>5203493</v>
      </c>
      <c r="B5157">
        <v>52.89</v>
      </c>
      <c r="C5157">
        <v>2</v>
      </c>
      <c r="D5157">
        <v>-23.4490756</v>
      </c>
      <c r="E5157">
        <v>-46.889174599999997</v>
      </c>
      <c r="F5157" t="s">
        <v>9418</v>
      </c>
      <c r="G5157">
        <v>5203493</v>
      </c>
      <c r="H5157" t="s">
        <v>10141</v>
      </c>
    </row>
    <row r="5158" spans="1:8" x14ac:dyDescent="0.3">
      <c r="A5158">
        <v>5205374</v>
      </c>
      <c r="B5158">
        <v>10889.510000000004</v>
      </c>
      <c r="C5158">
        <v>31</v>
      </c>
      <c r="D5158">
        <v>-19.9388848</v>
      </c>
      <c r="E5158">
        <v>-43.939148799999998</v>
      </c>
      <c r="F5158" t="s">
        <v>9418</v>
      </c>
      <c r="G5158">
        <v>5205374</v>
      </c>
      <c r="H5158" t="s">
        <v>9564</v>
      </c>
    </row>
    <row r="5159" spans="1:8" x14ac:dyDescent="0.3">
      <c r="A5159">
        <v>5205377</v>
      </c>
      <c r="B5159">
        <v>34443.049999999996</v>
      </c>
      <c r="C5159">
        <v>66</v>
      </c>
      <c r="D5159">
        <v>-12.2699686</v>
      </c>
      <c r="E5159">
        <v>-38.9067753</v>
      </c>
      <c r="F5159" t="s">
        <v>9418</v>
      </c>
      <c r="G5159">
        <v>5205377</v>
      </c>
      <c r="H5159" t="s">
        <v>75</v>
      </c>
    </row>
    <row r="5160" spans="1:8" x14ac:dyDescent="0.3">
      <c r="A5160">
        <v>5205875</v>
      </c>
      <c r="B5160">
        <v>34384.05999999999</v>
      </c>
      <c r="C5160">
        <v>48</v>
      </c>
      <c r="D5160">
        <v>-22.801383099999999</v>
      </c>
      <c r="E5160">
        <v>-43.202090599999998</v>
      </c>
      <c r="F5160" t="s">
        <v>9418</v>
      </c>
      <c r="G5160">
        <v>5205875</v>
      </c>
      <c r="H5160" t="s">
        <v>9469</v>
      </c>
    </row>
    <row r="5161" spans="1:8" x14ac:dyDescent="0.3">
      <c r="A5161">
        <v>5205876</v>
      </c>
      <c r="B5161">
        <v>39633.080000000009</v>
      </c>
      <c r="C5161">
        <v>45</v>
      </c>
      <c r="D5161">
        <v>-22.761230099999999</v>
      </c>
      <c r="E5161">
        <v>-43.448198699999999</v>
      </c>
      <c r="F5161" t="s">
        <v>9418</v>
      </c>
      <c r="G5161">
        <v>5205876</v>
      </c>
      <c r="H5161" t="s">
        <v>9469</v>
      </c>
    </row>
    <row r="5162" spans="1:8" x14ac:dyDescent="0.3">
      <c r="A5162">
        <v>5206872</v>
      </c>
      <c r="B5162">
        <v>33683.199999999997</v>
      </c>
      <c r="C5162">
        <v>49</v>
      </c>
      <c r="D5162">
        <v>-22.940916699999999</v>
      </c>
      <c r="E5162">
        <v>-43.34308</v>
      </c>
      <c r="F5162" t="s">
        <v>9418</v>
      </c>
      <c r="G5162">
        <v>5206872</v>
      </c>
      <c r="H5162" t="s">
        <v>9469</v>
      </c>
    </row>
    <row r="5163" spans="1:8" x14ac:dyDescent="0.3">
      <c r="A5163">
        <v>5206961</v>
      </c>
      <c r="B5163">
        <v>60784.729999999996</v>
      </c>
      <c r="C5163">
        <v>53</v>
      </c>
      <c r="D5163">
        <v>-22.818767099999999</v>
      </c>
      <c r="E5163">
        <v>-43.004063599999903</v>
      </c>
      <c r="F5163" t="s">
        <v>9418</v>
      </c>
      <c r="G5163">
        <v>5206961</v>
      </c>
      <c r="H5163" t="s">
        <v>9469</v>
      </c>
    </row>
    <row r="5164" spans="1:8" x14ac:dyDescent="0.3">
      <c r="A5164">
        <v>5206962</v>
      </c>
      <c r="B5164">
        <v>38455.520000000004</v>
      </c>
      <c r="C5164">
        <v>48</v>
      </c>
      <c r="D5164">
        <v>-22.804655799999999</v>
      </c>
      <c r="E5164">
        <v>-43.418523899999997</v>
      </c>
      <c r="F5164" t="s">
        <v>9418</v>
      </c>
      <c r="G5164">
        <v>5206962</v>
      </c>
      <c r="H5164" t="s">
        <v>9469</v>
      </c>
    </row>
    <row r="5165" spans="1:8" x14ac:dyDescent="0.3">
      <c r="A5165">
        <v>5206963</v>
      </c>
      <c r="B5165">
        <v>45223.649999999994</v>
      </c>
      <c r="C5165">
        <v>48</v>
      </c>
      <c r="D5165">
        <v>-22.881197799999999</v>
      </c>
      <c r="E5165">
        <v>-43.341957800000003</v>
      </c>
      <c r="F5165" t="s">
        <v>9418</v>
      </c>
      <c r="G5165">
        <v>5206963</v>
      </c>
      <c r="H5165" t="s">
        <v>9469</v>
      </c>
    </row>
    <row r="5166" spans="1:8" x14ac:dyDescent="0.3">
      <c r="A5166">
        <v>5206964</v>
      </c>
      <c r="B5166">
        <v>45801.81</v>
      </c>
      <c r="C5166">
        <v>48</v>
      </c>
      <c r="D5166">
        <v>-22.87716</v>
      </c>
      <c r="E5166">
        <v>-43.1096705</v>
      </c>
      <c r="F5166" t="s">
        <v>9418</v>
      </c>
      <c r="G5166">
        <v>5206964</v>
      </c>
      <c r="H5166" t="s">
        <v>9469</v>
      </c>
    </row>
    <row r="5167" spans="1:8" x14ac:dyDescent="0.3">
      <c r="A5167">
        <v>5206990</v>
      </c>
      <c r="B5167">
        <v>31977.810000000005</v>
      </c>
      <c r="C5167">
        <v>49</v>
      </c>
      <c r="D5167">
        <v>-22.829018000000001</v>
      </c>
      <c r="E5167">
        <v>-43.3452433</v>
      </c>
      <c r="F5167" t="s">
        <v>9418</v>
      </c>
      <c r="G5167">
        <v>5206990</v>
      </c>
      <c r="H5167" t="s">
        <v>9469</v>
      </c>
    </row>
    <row r="5168" spans="1:8" x14ac:dyDescent="0.3">
      <c r="A5168">
        <v>5207564</v>
      </c>
      <c r="B5168">
        <v>46581.799999999996</v>
      </c>
      <c r="C5168">
        <v>46</v>
      </c>
      <c r="D5168">
        <v>-22.878610500000001</v>
      </c>
      <c r="E5168">
        <v>-43.465287699999998</v>
      </c>
      <c r="F5168" t="s">
        <v>9418</v>
      </c>
      <c r="G5168">
        <v>5207564</v>
      </c>
      <c r="H5168" t="s">
        <v>9469</v>
      </c>
    </row>
    <row r="5169" spans="1:8" x14ac:dyDescent="0.3">
      <c r="A5169">
        <v>5207603</v>
      </c>
      <c r="B5169">
        <v>22578.499999999996</v>
      </c>
      <c r="C5169">
        <v>42</v>
      </c>
      <c r="D5169">
        <v>-23.276048800000002</v>
      </c>
      <c r="E5169">
        <v>-47.281439300000002</v>
      </c>
      <c r="F5169" t="s">
        <v>9418</v>
      </c>
      <c r="G5169">
        <v>5207603</v>
      </c>
      <c r="H5169" t="s">
        <v>9492</v>
      </c>
    </row>
    <row r="5170" spans="1:8" x14ac:dyDescent="0.3">
      <c r="A5170">
        <v>5209257</v>
      </c>
      <c r="B5170">
        <v>1460.06</v>
      </c>
      <c r="C5170">
        <v>5</v>
      </c>
      <c r="D5170">
        <v>-15.8291761</v>
      </c>
      <c r="E5170">
        <v>-48.109174600000003</v>
      </c>
      <c r="F5170" t="s">
        <v>9418</v>
      </c>
      <c r="G5170">
        <v>5209257</v>
      </c>
      <c r="H5170" t="s">
        <v>10142</v>
      </c>
    </row>
    <row r="5171" spans="1:8" x14ac:dyDescent="0.3">
      <c r="A5171">
        <v>5209427</v>
      </c>
      <c r="B5171">
        <v>149.36999999999998</v>
      </c>
      <c r="C5171">
        <v>14</v>
      </c>
      <c r="D5171">
        <v>-22.892224299999999</v>
      </c>
      <c r="E5171">
        <v>-47.053598399999998</v>
      </c>
      <c r="F5171" t="s">
        <v>9418</v>
      </c>
      <c r="G5171">
        <v>5209427</v>
      </c>
      <c r="H5171" t="s">
        <v>10143</v>
      </c>
    </row>
    <row r="5172" spans="1:8" x14ac:dyDescent="0.3">
      <c r="A5172">
        <v>5210287</v>
      </c>
      <c r="B5172">
        <v>32059.289999999994</v>
      </c>
      <c r="C5172">
        <v>46</v>
      </c>
      <c r="D5172">
        <v>-22.929382100000002</v>
      </c>
      <c r="E5172">
        <v>-43.2420027</v>
      </c>
      <c r="F5172" t="s">
        <v>9418</v>
      </c>
      <c r="G5172">
        <v>5210287</v>
      </c>
      <c r="H5172" t="s">
        <v>9469</v>
      </c>
    </row>
    <row r="5173" spans="1:8" x14ac:dyDescent="0.3">
      <c r="A5173">
        <v>5210805</v>
      </c>
      <c r="B5173">
        <v>3091.0199999999995</v>
      </c>
      <c r="C5173">
        <v>21</v>
      </c>
      <c r="D5173">
        <v>-25.489025300000002</v>
      </c>
      <c r="E5173">
        <v>-49.294125299999997</v>
      </c>
      <c r="F5173" t="s">
        <v>9418</v>
      </c>
      <c r="G5173">
        <v>5210805</v>
      </c>
      <c r="H5173" t="s">
        <v>10144</v>
      </c>
    </row>
    <row r="5174" spans="1:8" x14ac:dyDescent="0.3">
      <c r="A5174">
        <v>5212904</v>
      </c>
      <c r="B5174">
        <v>162366.84000000003</v>
      </c>
      <c r="C5174">
        <v>57</v>
      </c>
      <c r="D5174">
        <v>-22.787303600000001</v>
      </c>
      <c r="E5174">
        <v>-43.369782200000003</v>
      </c>
      <c r="F5174" t="s">
        <v>9418</v>
      </c>
      <c r="G5174">
        <v>5212904</v>
      </c>
      <c r="H5174" t="s">
        <v>10145</v>
      </c>
    </row>
    <row r="5175" spans="1:8" x14ac:dyDescent="0.3">
      <c r="A5175">
        <v>5215066</v>
      </c>
      <c r="B5175">
        <v>11365.369999999999</v>
      </c>
      <c r="C5175">
        <v>19</v>
      </c>
      <c r="D5175">
        <v>-23.5159181</v>
      </c>
      <c r="E5175">
        <v>-46.669536299999997</v>
      </c>
      <c r="F5175" t="s">
        <v>9418</v>
      </c>
      <c r="G5175">
        <v>5215066</v>
      </c>
      <c r="H5175" t="s">
        <v>9787</v>
      </c>
    </row>
    <row r="5176" spans="1:8" x14ac:dyDescent="0.3">
      <c r="A5176">
        <v>5216306</v>
      </c>
      <c r="B5176">
        <v>1581.2299999999998</v>
      </c>
      <c r="C5176">
        <v>30</v>
      </c>
      <c r="D5176">
        <v>-23.6112252</v>
      </c>
      <c r="E5176">
        <v>-46.694937799999998</v>
      </c>
      <c r="F5176" t="s">
        <v>9418</v>
      </c>
      <c r="G5176">
        <v>5216306</v>
      </c>
      <c r="H5176" t="s">
        <v>9504</v>
      </c>
    </row>
    <row r="5177" spans="1:8" x14ac:dyDescent="0.3">
      <c r="A5177">
        <v>5216307</v>
      </c>
      <c r="B5177">
        <v>565.11999999999989</v>
      </c>
      <c r="C5177">
        <v>9</v>
      </c>
      <c r="D5177">
        <v>-23.5603534</v>
      </c>
      <c r="E5177">
        <v>-46.638391300000002</v>
      </c>
      <c r="F5177" t="s">
        <v>9418</v>
      </c>
      <c r="G5177">
        <v>5216307</v>
      </c>
      <c r="H5177" t="s">
        <v>9504</v>
      </c>
    </row>
    <row r="5178" spans="1:8" x14ac:dyDescent="0.3">
      <c r="A5178">
        <v>5216308</v>
      </c>
      <c r="B5178">
        <v>1219.19</v>
      </c>
      <c r="C5178">
        <v>24</v>
      </c>
      <c r="D5178">
        <v>-23.552963800000001</v>
      </c>
      <c r="E5178">
        <v>-46.634512699999902</v>
      </c>
      <c r="F5178" t="s">
        <v>9418</v>
      </c>
      <c r="G5178">
        <v>5216308</v>
      </c>
      <c r="H5178" t="s">
        <v>9504</v>
      </c>
    </row>
    <row r="5179" spans="1:8" x14ac:dyDescent="0.3">
      <c r="A5179">
        <v>5216309</v>
      </c>
      <c r="B5179">
        <v>1444.1799999999998</v>
      </c>
      <c r="C5179">
        <v>31</v>
      </c>
      <c r="D5179">
        <v>-23.575433</v>
      </c>
      <c r="E5179">
        <v>-46.641289</v>
      </c>
      <c r="F5179" t="s">
        <v>9418</v>
      </c>
      <c r="G5179">
        <v>5216309</v>
      </c>
      <c r="H5179" t="s">
        <v>9504</v>
      </c>
    </row>
    <row r="5180" spans="1:8" x14ac:dyDescent="0.3">
      <c r="A5180">
        <v>5216310</v>
      </c>
      <c r="B5180">
        <v>1443.4500000000003</v>
      </c>
      <c r="C5180">
        <v>30</v>
      </c>
      <c r="D5180">
        <v>-23.5741531</v>
      </c>
      <c r="E5180">
        <v>-46.688341399999999</v>
      </c>
      <c r="F5180" t="s">
        <v>9418</v>
      </c>
      <c r="G5180">
        <v>5216310</v>
      </c>
      <c r="H5180" t="s">
        <v>9504</v>
      </c>
    </row>
    <row r="5181" spans="1:8" x14ac:dyDescent="0.3">
      <c r="A5181">
        <v>5216311</v>
      </c>
      <c r="B5181">
        <v>844.8599999999999</v>
      </c>
      <c r="C5181">
        <v>27</v>
      </c>
      <c r="D5181">
        <v>-23.466399299999999</v>
      </c>
      <c r="E5181">
        <v>-46.5321043</v>
      </c>
      <c r="F5181" t="s">
        <v>9418</v>
      </c>
      <c r="G5181">
        <v>5216311</v>
      </c>
      <c r="H5181" t="s">
        <v>9504</v>
      </c>
    </row>
    <row r="5182" spans="1:8" x14ac:dyDescent="0.3">
      <c r="A5182">
        <v>5216313</v>
      </c>
      <c r="B5182">
        <v>1048.03</v>
      </c>
      <c r="C5182">
        <v>26</v>
      </c>
      <c r="D5182">
        <v>-23.601863399999999</v>
      </c>
      <c r="E5182">
        <v>-46.667355999999998</v>
      </c>
      <c r="F5182" t="s">
        <v>9418</v>
      </c>
      <c r="G5182">
        <v>5216313</v>
      </c>
      <c r="H5182" t="s">
        <v>9504</v>
      </c>
    </row>
    <row r="5183" spans="1:8" x14ac:dyDescent="0.3">
      <c r="A5183">
        <v>5216316</v>
      </c>
      <c r="B5183">
        <v>940.96</v>
      </c>
      <c r="C5183">
        <v>18</v>
      </c>
      <c r="D5183">
        <v>-23.627237399999999</v>
      </c>
      <c r="E5183">
        <v>-46.6378384</v>
      </c>
      <c r="F5183" t="s">
        <v>9418</v>
      </c>
      <c r="G5183">
        <v>5216316</v>
      </c>
      <c r="H5183" t="s">
        <v>9504</v>
      </c>
    </row>
    <row r="5184" spans="1:8" x14ac:dyDescent="0.3">
      <c r="A5184">
        <v>5216920</v>
      </c>
      <c r="B5184">
        <v>1758.3700000000001</v>
      </c>
      <c r="C5184">
        <v>39</v>
      </c>
      <c r="D5184">
        <v>-23.561107799999998</v>
      </c>
      <c r="E5184">
        <v>-46.658222500000001</v>
      </c>
      <c r="F5184" t="s">
        <v>9418</v>
      </c>
      <c r="G5184">
        <v>5216920</v>
      </c>
      <c r="H5184" t="s">
        <v>9504</v>
      </c>
    </row>
    <row r="5185" spans="1:8" x14ac:dyDescent="0.3">
      <c r="A5185">
        <v>5221749</v>
      </c>
      <c r="B5185">
        <v>22410.500000000004</v>
      </c>
      <c r="C5185">
        <v>36</v>
      </c>
      <c r="D5185">
        <v>-23.5277998</v>
      </c>
      <c r="E5185">
        <v>-46.849230899999903</v>
      </c>
      <c r="F5185" t="s">
        <v>9418</v>
      </c>
      <c r="G5185">
        <v>5221749</v>
      </c>
      <c r="H5185" t="s">
        <v>9787</v>
      </c>
    </row>
    <row r="5186" spans="1:8" x14ac:dyDescent="0.3">
      <c r="A5186">
        <v>5221956</v>
      </c>
      <c r="B5186">
        <v>26.809999999999995</v>
      </c>
      <c r="C5186">
        <v>5</v>
      </c>
      <c r="D5186">
        <v>-23.512730900000001</v>
      </c>
      <c r="E5186">
        <v>-46.653769199999999</v>
      </c>
      <c r="F5186" t="s">
        <v>9418</v>
      </c>
      <c r="G5186">
        <v>5221956</v>
      </c>
      <c r="H5186" t="s">
        <v>10146</v>
      </c>
    </row>
    <row r="5187" spans="1:8" x14ac:dyDescent="0.3">
      <c r="A5187">
        <v>5221994</v>
      </c>
      <c r="B5187">
        <v>2548.5800000000004</v>
      </c>
      <c r="C5187">
        <v>18</v>
      </c>
      <c r="D5187">
        <v>-30.036939199999999</v>
      </c>
      <c r="E5187">
        <v>-51.209211199999999</v>
      </c>
      <c r="F5187" t="s">
        <v>9418</v>
      </c>
      <c r="G5187">
        <v>5221994</v>
      </c>
      <c r="H5187" t="s">
        <v>10147</v>
      </c>
    </row>
    <row r="5188" spans="1:8" x14ac:dyDescent="0.3">
      <c r="A5188">
        <v>5223147</v>
      </c>
      <c r="B5188">
        <v>305.17</v>
      </c>
      <c r="C5188">
        <v>13</v>
      </c>
      <c r="D5188">
        <v>-20.866523300000001</v>
      </c>
      <c r="E5188">
        <v>-49.414731400000001</v>
      </c>
      <c r="F5188" t="s">
        <v>9418</v>
      </c>
      <c r="G5188">
        <v>5223147</v>
      </c>
      <c r="H5188" t="s">
        <v>10148</v>
      </c>
    </row>
    <row r="5189" spans="1:8" x14ac:dyDescent="0.3">
      <c r="A5189">
        <v>5223897</v>
      </c>
      <c r="B5189">
        <v>1770.99</v>
      </c>
      <c r="C5189">
        <v>20</v>
      </c>
      <c r="D5189">
        <v>-23.600935400000001</v>
      </c>
      <c r="E5189">
        <v>-46.663946499999902</v>
      </c>
      <c r="F5189" t="s">
        <v>9418</v>
      </c>
      <c r="G5189">
        <v>5223897</v>
      </c>
      <c r="H5189" t="s">
        <v>10149</v>
      </c>
    </row>
    <row r="5190" spans="1:8" x14ac:dyDescent="0.3">
      <c r="A5190">
        <v>5224011</v>
      </c>
      <c r="B5190">
        <v>9857.09</v>
      </c>
      <c r="C5190">
        <v>18</v>
      </c>
      <c r="D5190">
        <v>2.7798554000000002</v>
      </c>
      <c r="E5190">
        <v>-60.720810099999902</v>
      </c>
      <c r="F5190" t="s">
        <v>9418</v>
      </c>
      <c r="G5190">
        <v>5224011</v>
      </c>
      <c r="H5190" t="s">
        <v>9620</v>
      </c>
    </row>
    <row r="5191" spans="1:8" x14ac:dyDescent="0.3">
      <c r="A5191">
        <v>5225788</v>
      </c>
      <c r="B5191">
        <v>1158.2</v>
      </c>
      <c r="C5191">
        <v>3</v>
      </c>
      <c r="D5191">
        <v>-19.9335567</v>
      </c>
      <c r="E5191">
        <v>-43.923382699999998</v>
      </c>
      <c r="F5191" t="s">
        <v>9418</v>
      </c>
      <c r="G5191">
        <v>5225788</v>
      </c>
      <c r="H5191" t="s">
        <v>9564</v>
      </c>
    </row>
    <row r="5192" spans="1:8" x14ac:dyDescent="0.3">
      <c r="A5192">
        <v>5226010</v>
      </c>
      <c r="B5192">
        <v>289.38</v>
      </c>
      <c r="C5192">
        <v>6</v>
      </c>
      <c r="D5192">
        <v>-7.9948956999999998</v>
      </c>
      <c r="E5192">
        <v>-35.035382200000001</v>
      </c>
      <c r="F5192" t="s">
        <v>9418</v>
      </c>
      <c r="G5192">
        <v>5226010</v>
      </c>
      <c r="H5192" t="s">
        <v>10150</v>
      </c>
    </row>
    <row r="5193" spans="1:8" x14ac:dyDescent="0.3">
      <c r="A5193">
        <v>5226050</v>
      </c>
      <c r="B5193">
        <v>3474.13</v>
      </c>
      <c r="C5193">
        <v>12</v>
      </c>
      <c r="D5193">
        <v>-19.911920500000001</v>
      </c>
      <c r="E5193">
        <v>-43.9222775</v>
      </c>
      <c r="F5193" t="s">
        <v>9418</v>
      </c>
      <c r="G5193">
        <v>5226050</v>
      </c>
      <c r="H5193" t="s">
        <v>9429</v>
      </c>
    </row>
    <row r="5194" spans="1:8" x14ac:dyDescent="0.3">
      <c r="A5194">
        <v>5226080</v>
      </c>
      <c r="B5194">
        <v>6830.4299999999994</v>
      </c>
      <c r="C5194">
        <v>24</v>
      </c>
      <c r="D5194">
        <v>-19.9678845</v>
      </c>
      <c r="E5194">
        <v>-43.963696800000001</v>
      </c>
      <c r="F5194" t="s">
        <v>9418</v>
      </c>
      <c r="G5194">
        <v>5226080</v>
      </c>
      <c r="H5194" t="s">
        <v>9429</v>
      </c>
    </row>
    <row r="5195" spans="1:8" x14ac:dyDescent="0.3">
      <c r="A5195">
        <v>5226083</v>
      </c>
      <c r="B5195">
        <v>8894.8599999999969</v>
      </c>
      <c r="C5195">
        <v>25</v>
      </c>
      <c r="D5195">
        <v>-23.5168289</v>
      </c>
      <c r="E5195">
        <v>-46.365733800000001</v>
      </c>
      <c r="F5195" t="s">
        <v>9418</v>
      </c>
      <c r="G5195">
        <v>5226083</v>
      </c>
      <c r="H5195" t="s">
        <v>9818</v>
      </c>
    </row>
    <row r="5196" spans="1:8" x14ac:dyDescent="0.3">
      <c r="A5196">
        <v>5227569</v>
      </c>
      <c r="B5196">
        <v>8966.3600000000024</v>
      </c>
      <c r="C5196">
        <v>18</v>
      </c>
      <c r="D5196">
        <v>-22.937270399999999</v>
      </c>
      <c r="E5196">
        <v>-43.0255546</v>
      </c>
      <c r="F5196" t="s">
        <v>9418</v>
      </c>
      <c r="G5196">
        <v>5227569</v>
      </c>
      <c r="H5196" t="s">
        <v>10151</v>
      </c>
    </row>
    <row r="5197" spans="1:8" x14ac:dyDescent="0.3">
      <c r="A5197">
        <v>5228986</v>
      </c>
      <c r="B5197">
        <v>5433.16</v>
      </c>
      <c r="C5197">
        <v>12</v>
      </c>
      <c r="D5197">
        <v>-23.4987238</v>
      </c>
      <c r="E5197">
        <v>-46.788482599999902</v>
      </c>
      <c r="F5197" t="s">
        <v>9418</v>
      </c>
      <c r="G5197">
        <v>5228986</v>
      </c>
      <c r="H5197" t="s">
        <v>9756</v>
      </c>
    </row>
    <row r="5198" spans="1:8" x14ac:dyDescent="0.3">
      <c r="A5198">
        <v>5229171</v>
      </c>
      <c r="B5198">
        <v>12447.640000000003</v>
      </c>
      <c r="C5198">
        <v>27</v>
      </c>
      <c r="D5198">
        <v>-23.501569799999999</v>
      </c>
      <c r="E5198">
        <v>-46.384846400000001</v>
      </c>
      <c r="F5198" t="s">
        <v>9418</v>
      </c>
      <c r="G5198">
        <v>5229171</v>
      </c>
      <c r="H5198" t="s">
        <v>9756</v>
      </c>
    </row>
    <row r="5199" spans="1:8" x14ac:dyDescent="0.3">
      <c r="A5199">
        <v>5229417</v>
      </c>
      <c r="B5199">
        <v>386.83000000000004</v>
      </c>
      <c r="C5199">
        <v>6</v>
      </c>
      <c r="D5199">
        <v>-23.5201697</v>
      </c>
      <c r="E5199">
        <v>-46.911933599999998</v>
      </c>
      <c r="F5199" t="s">
        <v>9418</v>
      </c>
      <c r="G5199">
        <v>5229417</v>
      </c>
      <c r="H5199" t="s">
        <v>10152</v>
      </c>
    </row>
    <row r="5200" spans="1:8" x14ac:dyDescent="0.3">
      <c r="A5200">
        <v>5230184</v>
      </c>
      <c r="B5200">
        <v>2019.61</v>
      </c>
      <c r="C5200">
        <v>13</v>
      </c>
      <c r="D5200">
        <v>-21.753517599999999</v>
      </c>
      <c r="E5200">
        <v>-48.189015599999998</v>
      </c>
      <c r="F5200" t="s">
        <v>9418</v>
      </c>
      <c r="G5200">
        <v>5230184</v>
      </c>
      <c r="H5200" t="s">
        <v>9551</v>
      </c>
    </row>
    <row r="5201" spans="1:8" x14ac:dyDescent="0.3">
      <c r="A5201">
        <v>5230524</v>
      </c>
      <c r="B5201">
        <v>6071.91</v>
      </c>
      <c r="C5201">
        <v>17</v>
      </c>
      <c r="D5201">
        <v>-23.5094633</v>
      </c>
      <c r="E5201">
        <v>-46.7674673</v>
      </c>
      <c r="F5201" t="s">
        <v>9418</v>
      </c>
      <c r="G5201">
        <v>5230524</v>
      </c>
      <c r="H5201" t="s">
        <v>10153</v>
      </c>
    </row>
    <row r="5202" spans="1:8" x14ac:dyDescent="0.3">
      <c r="A5202">
        <v>5230528</v>
      </c>
      <c r="B5202">
        <v>6816.03</v>
      </c>
      <c r="C5202">
        <v>26</v>
      </c>
      <c r="D5202">
        <v>-23.570567499999999</v>
      </c>
      <c r="E5202">
        <v>-46.643532099999902</v>
      </c>
      <c r="F5202" t="s">
        <v>9418</v>
      </c>
      <c r="G5202">
        <v>5230528</v>
      </c>
      <c r="H5202" t="s">
        <v>10154</v>
      </c>
    </row>
    <row r="5203" spans="1:8" x14ac:dyDescent="0.3">
      <c r="A5203">
        <v>5231557</v>
      </c>
      <c r="B5203">
        <v>1469.84</v>
      </c>
      <c r="C5203">
        <v>29</v>
      </c>
      <c r="D5203">
        <v>-23.6125778</v>
      </c>
      <c r="E5203">
        <v>-46.637716500000003</v>
      </c>
      <c r="F5203" t="s">
        <v>9418</v>
      </c>
      <c r="G5203">
        <v>5231557</v>
      </c>
      <c r="H5203" t="s">
        <v>9504</v>
      </c>
    </row>
    <row r="5204" spans="1:8" x14ac:dyDescent="0.3">
      <c r="A5204">
        <v>5232284</v>
      </c>
      <c r="B5204">
        <v>6630.63</v>
      </c>
      <c r="C5204">
        <v>16</v>
      </c>
      <c r="D5204">
        <v>2.8400273999999999</v>
      </c>
      <c r="E5204">
        <v>-60.740328999999903</v>
      </c>
      <c r="F5204" t="s">
        <v>9418</v>
      </c>
      <c r="G5204">
        <v>5232284</v>
      </c>
      <c r="H5204" t="s">
        <v>9620</v>
      </c>
    </row>
    <row r="5205" spans="1:8" x14ac:dyDescent="0.3">
      <c r="A5205">
        <v>5232888</v>
      </c>
      <c r="B5205">
        <v>19797.32</v>
      </c>
      <c r="C5205">
        <v>36</v>
      </c>
      <c r="D5205">
        <v>-19.8091367</v>
      </c>
      <c r="E5205">
        <v>-43.932924</v>
      </c>
      <c r="F5205" t="s">
        <v>9418</v>
      </c>
      <c r="G5205">
        <v>5232888</v>
      </c>
      <c r="H5205" t="s">
        <v>10155</v>
      </c>
    </row>
    <row r="5206" spans="1:8" x14ac:dyDescent="0.3">
      <c r="A5206">
        <v>5234043</v>
      </c>
      <c r="B5206">
        <v>5567.5800000000008</v>
      </c>
      <c r="C5206">
        <v>28</v>
      </c>
      <c r="D5206">
        <v>-12.984734700000001</v>
      </c>
      <c r="E5206">
        <v>-38.437835999999997</v>
      </c>
      <c r="F5206" t="s">
        <v>9418</v>
      </c>
      <c r="G5206">
        <v>5234043</v>
      </c>
      <c r="H5206" t="s">
        <v>9881</v>
      </c>
    </row>
    <row r="5207" spans="1:8" x14ac:dyDescent="0.3">
      <c r="A5207">
        <v>5235161</v>
      </c>
      <c r="B5207">
        <v>20324.230000000003</v>
      </c>
      <c r="C5207">
        <v>29</v>
      </c>
      <c r="D5207">
        <v>-23.170001599999999</v>
      </c>
      <c r="E5207">
        <v>-46.886120699999999</v>
      </c>
      <c r="F5207" t="s">
        <v>9418</v>
      </c>
      <c r="G5207">
        <v>5235161</v>
      </c>
      <c r="H5207" t="s">
        <v>75</v>
      </c>
    </row>
    <row r="5208" spans="1:8" x14ac:dyDescent="0.3">
      <c r="A5208">
        <v>5235284</v>
      </c>
      <c r="B5208">
        <v>31202.850000000006</v>
      </c>
      <c r="C5208">
        <v>36</v>
      </c>
      <c r="D5208">
        <v>-23.527676899999999</v>
      </c>
      <c r="E5208">
        <v>-46.894232700000003</v>
      </c>
      <c r="F5208" t="s">
        <v>9418</v>
      </c>
      <c r="G5208">
        <v>5235284</v>
      </c>
      <c r="H5208" t="s">
        <v>75</v>
      </c>
    </row>
    <row r="5209" spans="1:8" x14ac:dyDescent="0.3">
      <c r="A5209">
        <v>5235540</v>
      </c>
      <c r="B5209">
        <v>415596.29999999993</v>
      </c>
      <c r="C5209">
        <v>73</v>
      </c>
      <c r="D5209">
        <v>-23.536546300000001</v>
      </c>
      <c r="E5209">
        <v>-46.737347199999903</v>
      </c>
      <c r="F5209" t="s">
        <v>9418</v>
      </c>
      <c r="G5209">
        <v>5235540</v>
      </c>
      <c r="H5209" t="s">
        <v>10156</v>
      </c>
    </row>
    <row r="5210" spans="1:8" x14ac:dyDescent="0.3">
      <c r="A5210">
        <v>5238871</v>
      </c>
      <c r="B5210">
        <v>469212.8200000003</v>
      </c>
      <c r="C5210">
        <v>94</v>
      </c>
      <c r="D5210">
        <v>-23.579546300000001</v>
      </c>
      <c r="E5210">
        <v>-48.036907300000003</v>
      </c>
      <c r="F5210" t="s">
        <v>9418</v>
      </c>
      <c r="G5210">
        <v>5238871</v>
      </c>
      <c r="H5210" t="s">
        <v>10157</v>
      </c>
    </row>
    <row r="5211" spans="1:8" x14ac:dyDescent="0.3">
      <c r="A5211">
        <v>5238875</v>
      </c>
      <c r="B5211">
        <v>18144.269999999997</v>
      </c>
      <c r="C5211">
        <v>24</v>
      </c>
      <c r="D5211">
        <v>2.8407646</v>
      </c>
      <c r="E5211">
        <v>-60.667715299999998</v>
      </c>
      <c r="F5211" t="s">
        <v>9418</v>
      </c>
      <c r="G5211">
        <v>5238875</v>
      </c>
      <c r="H5211" t="s">
        <v>9620</v>
      </c>
    </row>
    <row r="5212" spans="1:8" x14ac:dyDescent="0.3">
      <c r="A5212">
        <v>5239638</v>
      </c>
      <c r="B5212">
        <v>13634.469999999996</v>
      </c>
      <c r="C5212">
        <v>59</v>
      </c>
      <c r="D5212">
        <v>-3.7262040000000001</v>
      </c>
      <c r="E5212">
        <v>-38.5670486</v>
      </c>
      <c r="F5212" t="s">
        <v>9418</v>
      </c>
      <c r="G5212">
        <v>5239638</v>
      </c>
      <c r="H5212" t="s">
        <v>10061</v>
      </c>
    </row>
    <row r="5213" spans="1:8" x14ac:dyDescent="0.3">
      <c r="A5213">
        <v>5244078</v>
      </c>
      <c r="B5213">
        <v>252365.11000000002</v>
      </c>
      <c r="C5213">
        <v>90</v>
      </c>
      <c r="D5213">
        <v>-25.398478000000001</v>
      </c>
      <c r="E5213">
        <v>-49.189035399999902</v>
      </c>
      <c r="F5213" t="s">
        <v>9418</v>
      </c>
      <c r="G5213">
        <v>5244078</v>
      </c>
      <c r="H5213" t="s">
        <v>10158</v>
      </c>
    </row>
    <row r="5214" spans="1:8" x14ac:dyDescent="0.3">
      <c r="A5214">
        <v>5244086</v>
      </c>
      <c r="B5214">
        <v>14931.010000000004</v>
      </c>
      <c r="C5214">
        <v>60</v>
      </c>
      <c r="D5214">
        <v>-21.118038899999998</v>
      </c>
      <c r="E5214">
        <v>-47.801499999999997</v>
      </c>
      <c r="F5214" t="s">
        <v>9418</v>
      </c>
      <c r="G5214">
        <v>5244086</v>
      </c>
      <c r="H5214" t="s">
        <v>9946</v>
      </c>
    </row>
    <row r="5215" spans="1:8" x14ac:dyDescent="0.3">
      <c r="A5215">
        <v>5244089</v>
      </c>
      <c r="B5215">
        <v>25450.880000000001</v>
      </c>
      <c r="C5215">
        <v>2</v>
      </c>
      <c r="D5215">
        <v>-7.8804569999999998</v>
      </c>
      <c r="E5215">
        <v>-34.903599100000001</v>
      </c>
      <c r="F5215" t="s">
        <v>9418</v>
      </c>
      <c r="G5215">
        <v>5244089</v>
      </c>
      <c r="H5215" t="s">
        <v>75</v>
      </c>
    </row>
    <row r="5216" spans="1:8" x14ac:dyDescent="0.3">
      <c r="A5216">
        <v>5247803</v>
      </c>
      <c r="B5216">
        <v>1121.9299999999998</v>
      </c>
      <c r="C5216">
        <v>29</v>
      </c>
      <c r="D5216">
        <v>-23.501946499999999</v>
      </c>
      <c r="E5216">
        <v>-46.6262677</v>
      </c>
      <c r="F5216" t="s">
        <v>9418</v>
      </c>
      <c r="G5216">
        <v>5247803</v>
      </c>
      <c r="H5216" t="s">
        <v>9504</v>
      </c>
    </row>
    <row r="5217" spans="1:8" x14ac:dyDescent="0.3">
      <c r="A5217">
        <v>5250283</v>
      </c>
      <c r="B5217">
        <v>3726.6000000000004</v>
      </c>
      <c r="C5217">
        <v>17</v>
      </c>
      <c r="D5217">
        <v>-23.552875499999999</v>
      </c>
      <c r="E5217">
        <v>-46.8374843</v>
      </c>
      <c r="F5217" t="s">
        <v>9418</v>
      </c>
      <c r="G5217">
        <v>5250283</v>
      </c>
      <c r="H5217" t="s">
        <v>8394</v>
      </c>
    </row>
    <row r="5218" spans="1:8" x14ac:dyDescent="0.3">
      <c r="A5218">
        <v>5250914</v>
      </c>
      <c r="B5218">
        <v>16865.87</v>
      </c>
      <c r="C5218">
        <v>27</v>
      </c>
      <c r="D5218">
        <v>-23.693378200000001</v>
      </c>
      <c r="E5218">
        <v>-45.4425466</v>
      </c>
      <c r="F5218" t="s">
        <v>9418</v>
      </c>
      <c r="G5218">
        <v>5250914</v>
      </c>
      <c r="H5218" t="s">
        <v>75</v>
      </c>
    </row>
    <row r="5219" spans="1:8" x14ac:dyDescent="0.3">
      <c r="A5219">
        <v>5253118</v>
      </c>
      <c r="B5219">
        <v>9941.33</v>
      </c>
      <c r="C5219">
        <v>34</v>
      </c>
      <c r="D5219">
        <v>-20.8925956</v>
      </c>
      <c r="E5219">
        <v>-47.587579400000003</v>
      </c>
      <c r="F5219" t="s">
        <v>9418</v>
      </c>
      <c r="G5219">
        <v>5253118</v>
      </c>
      <c r="H5219" t="s">
        <v>10159</v>
      </c>
    </row>
    <row r="5220" spans="1:8" x14ac:dyDescent="0.3">
      <c r="A5220">
        <v>5254385</v>
      </c>
      <c r="B5220">
        <v>1017.7399999999998</v>
      </c>
      <c r="C5220">
        <v>26</v>
      </c>
      <c r="D5220">
        <v>-23.517311800000002</v>
      </c>
      <c r="E5220">
        <v>-46.588594699999902</v>
      </c>
      <c r="F5220" t="s">
        <v>9418</v>
      </c>
      <c r="G5220">
        <v>5254385</v>
      </c>
      <c r="H5220" t="s">
        <v>9504</v>
      </c>
    </row>
    <row r="5221" spans="1:8" x14ac:dyDescent="0.3">
      <c r="A5221">
        <v>5254394</v>
      </c>
      <c r="B5221">
        <v>2412.6599999999994</v>
      </c>
      <c r="C5221">
        <v>31</v>
      </c>
      <c r="D5221">
        <v>-23.5566852</v>
      </c>
      <c r="E5221">
        <v>-46.661207999999903</v>
      </c>
      <c r="F5221" t="s">
        <v>9418</v>
      </c>
      <c r="G5221">
        <v>5254394</v>
      </c>
      <c r="H5221" t="s">
        <v>9504</v>
      </c>
    </row>
    <row r="5222" spans="1:8" x14ac:dyDescent="0.3">
      <c r="A5222">
        <v>5254444</v>
      </c>
      <c r="B5222">
        <v>2395.8199999999988</v>
      </c>
      <c r="C5222">
        <v>32</v>
      </c>
      <c r="D5222">
        <v>-23.480281000000002</v>
      </c>
      <c r="E5222">
        <v>-46.603076999999999</v>
      </c>
      <c r="F5222" t="s">
        <v>9418</v>
      </c>
      <c r="G5222">
        <v>5254444</v>
      </c>
      <c r="H5222" t="s">
        <v>9504</v>
      </c>
    </row>
    <row r="5223" spans="1:8" x14ac:dyDescent="0.3">
      <c r="A5223">
        <v>5254495</v>
      </c>
      <c r="B5223">
        <v>1523.2800000000002</v>
      </c>
      <c r="C5223">
        <v>28</v>
      </c>
      <c r="D5223">
        <v>-23.6930701</v>
      </c>
      <c r="E5223">
        <v>-46.550435899999997</v>
      </c>
      <c r="F5223" t="s">
        <v>9418</v>
      </c>
      <c r="G5223">
        <v>5254495</v>
      </c>
      <c r="H5223" t="s">
        <v>9504</v>
      </c>
    </row>
    <row r="5224" spans="1:8" x14ac:dyDescent="0.3">
      <c r="A5224">
        <v>5255474</v>
      </c>
      <c r="B5224">
        <v>44590.949999999968</v>
      </c>
      <c r="C5224">
        <v>49</v>
      </c>
      <c r="D5224">
        <v>-3.0777644</v>
      </c>
      <c r="E5224">
        <v>-59.973064299999997</v>
      </c>
      <c r="F5224" t="s">
        <v>9418</v>
      </c>
      <c r="G5224">
        <v>5255474</v>
      </c>
      <c r="H5224" t="s">
        <v>9620</v>
      </c>
    </row>
    <row r="5225" spans="1:8" x14ac:dyDescent="0.3">
      <c r="A5225">
        <v>5256574</v>
      </c>
      <c r="B5225">
        <v>85496.450000000026</v>
      </c>
      <c r="C5225">
        <v>34</v>
      </c>
      <c r="D5225">
        <v>-5.7764372000000002</v>
      </c>
      <c r="E5225">
        <v>-35.2556996</v>
      </c>
      <c r="F5225" t="s">
        <v>9418</v>
      </c>
      <c r="G5225">
        <v>5256574</v>
      </c>
      <c r="H5225" t="s">
        <v>9469</v>
      </c>
    </row>
    <row r="5226" spans="1:8" x14ac:dyDescent="0.3">
      <c r="A5226">
        <v>5257195</v>
      </c>
      <c r="B5226">
        <v>12714.400000000001</v>
      </c>
      <c r="C5226">
        <v>19</v>
      </c>
      <c r="D5226">
        <v>-23.266363699999999</v>
      </c>
      <c r="E5226">
        <v>-45.975324099999902</v>
      </c>
      <c r="F5226" t="s">
        <v>9418</v>
      </c>
      <c r="G5226">
        <v>5257195</v>
      </c>
      <c r="H5226" t="s">
        <v>75</v>
      </c>
    </row>
    <row r="5227" spans="1:8" x14ac:dyDescent="0.3">
      <c r="A5227">
        <v>5257291</v>
      </c>
      <c r="B5227">
        <v>14255.679999999997</v>
      </c>
      <c r="C5227">
        <v>25</v>
      </c>
      <c r="D5227">
        <v>-23.496083899999999</v>
      </c>
      <c r="E5227">
        <v>-46.8317865</v>
      </c>
      <c r="F5227" t="s">
        <v>9418</v>
      </c>
      <c r="G5227">
        <v>5257291</v>
      </c>
      <c r="H5227" t="s">
        <v>75</v>
      </c>
    </row>
    <row r="5228" spans="1:8" x14ac:dyDescent="0.3">
      <c r="A5228">
        <v>5258071</v>
      </c>
      <c r="B5228">
        <v>1461.96</v>
      </c>
      <c r="C5228">
        <v>29</v>
      </c>
      <c r="D5228">
        <v>-23.583272900000001</v>
      </c>
      <c r="E5228">
        <v>-46.678083299999997</v>
      </c>
      <c r="F5228" t="s">
        <v>9418</v>
      </c>
      <c r="G5228">
        <v>5258071</v>
      </c>
      <c r="H5228" t="s">
        <v>9504</v>
      </c>
    </row>
    <row r="5229" spans="1:8" x14ac:dyDescent="0.3">
      <c r="A5229">
        <v>5258434</v>
      </c>
      <c r="B5229">
        <v>1183.4200000000003</v>
      </c>
      <c r="C5229">
        <v>24</v>
      </c>
      <c r="D5229">
        <v>-23.550250699999999</v>
      </c>
      <c r="E5229">
        <v>-46.641621800000003</v>
      </c>
      <c r="F5229" t="s">
        <v>9418</v>
      </c>
      <c r="G5229">
        <v>5258434</v>
      </c>
      <c r="H5229" t="s">
        <v>9504</v>
      </c>
    </row>
    <row r="5230" spans="1:8" x14ac:dyDescent="0.3">
      <c r="A5230">
        <v>5258435</v>
      </c>
      <c r="B5230">
        <v>830.68</v>
      </c>
      <c r="C5230">
        <v>22</v>
      </c>
      <c r="D5230">
        <v>-23.6321789</v>
      </c>
      <c r="E5230">
        <v>-46.565499600000003</v>
      </c>
      <c r="F5230" t="s">
        <v>9418</v>
      </c>
      <c r="G5230">
        <v>5258435</v>
      </c>
      <c r="H5230" t="s">
        <v>9504</v>
      </c>
    </row>
    <row r="5231" spans="1:8" x14ac:dyDescent="0.3">
      <c r="A5231">
        <v>5258436</v>
      </c>
      <c r="B5231">
        <v>897.07000000000016</v>
      </c>
      <c r="C5231">
        <v>26</v>
      </c>
      <c r="D5231">
        <v>-23.5606355</v>
      </c>
      <c r="E5231">
        <v>-46.689749200000001</v>
      </c>
      <c r="F5231" t="s">
        <v>9418</v>
      </c>
      <c r="G5231">
        <v>5258436</v>
      </c>
      <c r="H5231" t="s">
        <v>9504</v>
      </c>
    </row>
    <row r="5232" spans="1:8" x14ac:dyDescent="0.3">
      <c r="A5232">
        <v>5258437</v>
      </c>
      <c r="B5232">
        <v>1158.8700000000001</v>
      </c>
      <c r="C5232">
        <v>27</v>
      </c>
      <c r="D5232">
        <v>-23.690876299999999</v>
      </c>
      <c r="E5232">
        <v>-46.622998199999998</v>
      </c>
      <c r="F5232" t="s">
        <v>9418</v>
      </c>
      <c r="G5232">
        <v>5258437</v>
      </c>
      <c r="H5232" t="s">
        <v>9504</v>
      </c>
    </row>
    <row r="5233" spans="1:8" x14ac:dyDescent="0.3">
      <c r="A5233">
        <v>5258438</v>
      </c>
      <c r="B5233">
        <v>1163.07</v>
      </c>
      <c r="C5233">
        <v>27</v>
      </c>
      <c r="D5233">
        <v>-23.565480600000001</v>
      </c>
      <c r="E5233">
        <v>-46.685254200000003</v>
      </c>
      <c r="F5233" t="s">
        <v>9418</v>
      </c>
      <c r="G5233">
        <v>5258438</v>
      </c>
      <c r="H5233" t="s">
        <v>9504</v>
      </c>
    </row>
    <row r="5234" spans="1:8" x14ac:dyDescent="0.3">
      <c r="A5234">
        <v>5258439</v>
      </c>
      <c r="B5234">
        <v>878.69999999999993</v>
      </c>
      <c r="C5234">
        <v>26</v>
      </c>
      <c r="D5234">
        <v>-23.591151100000001</v>
      </c>
      <c r="E5234">
        <v>-46.6354738</v>
      </c>
      <c r="F5234" t="s">
        <v>9418</v>
      </c>
      <c r="G5234">
        <v>5258439</v>
      </c>
      <c r="H5234" t="s">
        <v>9504</v>
      </c>
    </row>
    <row r="5235" spans="1:8" x14ac:dyDescent="0.3">
      <c r="A5235">
        <v>5259594</v>
      </c>
      <c r="B5235">
        <v>4450.6600000000008</v>
      </c>
      <c r="C5235">
        <v>18</v>
      </c>
      <c r="D5235">
        <v>-25.410139399999998</v>
      </c>
      <c r="E5235">
        <v>-49.256117099999997</v>
      </c>
      <c r="F5235" t="s">
        <v>9418</v>
      </c>
      <c r="G5235">
        <v>5259594</v>
      </c>
      <c r="H5235" t="s">
        <v>10160</v>
      </c>
    </row>
    <row r="5236" spans="1:8" x14ac:dyDescent="0.3">
      <c r="A5236">
        <v>5263069</v>
      </c>
      <c r="B5236">
        <v>30424.829999999998</v>
      </c>
      <c r="C5236">
        <v>38</v>
      </c>
      <c r="D5236">
        <v>-16.770997000000001</v>
      </c>
      <c r="E5236">
        <v>-49.273128</v>
      </c>
      <c r="F5236" t="s">
        <v>9418</v>
      </c>
      <c r="G5236">
        <v>5263069</v>
      </c>
      <c r="H5236" t="s">
        <v>10161</v>
      </c>
    </row>
    <row r="5237" spans="1:8" x14ac:dyDescent="0.3">
      <c r="A5237">
        <v>5265070</v>
      </c>
      <c r="B5237">
        <v>4096.9299999999994</v>
      </c>
      <c r="C5237">
        <v>15</v>
      </c>
      <c r="D5237">
        <v>-19.818164199999998</v>
      </c>
      <c r="E5237">
        <v>-43.9989481</v>
      </c>
      <c r="F5237" t="s">
        <v>9418</v>
      </c>
      <c r="G5237">
        <v>5265070</v>
      </c>
      <c r="H5237" t="s">
        <v>9429</v>
      </c>
    </row>
    <row r="5238" spans="1:8" x14ac:dyDescent="0.3">
      <c r="A5238">
        <v>5266517</v>
      </c>
      <c r="B5238">
        <v>8743.42</v>
      </c>
      <c r="C5238">
        <v>34</v>
      </c>
      <c r="D5238">
        <v>-3.7889579000000002</v>
      </c>
      <c r="E5238">
        <v>-38.586538300000001</v>
      </c>
      <c r="F5238" t="s">
        <v>9418</v>
      </c>
      <c r="G5238">
        <v>5266517</v>
      </c>
      <c r="H5238" t="s">
        <v>9471</v>
      </c>
    </row>
    <row r="5239" spans="1:8" x14ac:dyDescent="0.3">
      <c r="A5239">
        <v>5267136</v>
      </c>
      <c r="B5239">
        <v>1046.53</v>
      </c>
      <c r="C5239">
        <v>23</v>
      </c>
      <c r="D5239">
        <v>-23.566348900000001</v>
      </c>
      <c r="E5239">
        <v>-46.691665200000003</v>
      </c>
      <c r="F5239" t="s">
        <v>9418</v>
      </c>
      <c r="G5239">
        <v>5267136</v>
      </c>
      <c r="H5239" t="s">
        <v>9504</v>
      </c>
    </row>
    <row r="5240" spans="1:8" x14ac:dyDescent="0.3">
      <c r="A5240">
        <v>5267141</v>
      </c>
      <c r="B5240">
        <v>1045.44</v>
      </c>
      <c r="C5240">
        <v>24</v>
      </c>
      <c r="D5240">
        <v>-23.574703499999998</v>
      </c>
      <c r="E5240">
        <v>-46.656455299999998</v>
      </c>
      <c r="F5240" t="s">
        <v>9418</v>
      </c>
      <c r="G5240">
        <v>5267141</v>
      </c>
      <c r="H5240" t="s">
        <v>9504</v>
      </c>
    </row>
    <row r="5241" spans="1:8" x14ac:dyDescent="0.3">
      <c r="A5241">
        <v>5267973</v>
      </c>
      <c r="B5241">
        <v>43572.36</v>
      </c>
      <c r="C5241">
        <v>31</v>
      </c>
      <c r="D5241">
        <v>-9.3999021999999997</v>
      </c>
      <c r="E5241">
        <v>-38.240166100000003</v>
      </c>
      <c r="F5241" t="s">
        <v>9418</v>
      </c>
      <c r="G5241">
        <v>5267973</v>
      </c>
      <c r="H5241" t="s">
        <v>9469</v>
      </c>
    </row>
    <row r="5242" spans="1:8" x14ac:dyDescent="0.3">
      <c r="A5242">
        <v>5268193</v>
      </c>
      <c r="B5242">
        <v>900.74000000000024</v>
      </c>
      <c r="C5242">
        <v>11</v>
      </c>
      <c r="D5242">
        <v>-23.557722399999999</v>
      </c>
      <c r="E5242">
        <v>-46.676743899999998</v>
      </c>
      <c r="F5242" t="s">
        <v>9418</v>
      </c>
      <c r="G5242">
        <v>5268193</v>
      </c>
      <c r="H5242" t="s">
        <v>9504</v>
      </c>
    </row>
    <row r="5243" spans="1:8" x14ac:dyDescent="0.3">
      <c r="A5243">
        <v>5268194</v>
      </c>
      <c r="B5243">
        <v>874.29000000000008</v>
      </c>
      <c r="C5243">
        <v>24</v>
      </c>
      <c r="D5243">
        <v>-23.608615400000001</v>
      </c>
      <c r="E5243">
        <v>-46.693167899999999</v>
      </c>
      <c r="F5243" t="s">
        <v>9418</v>
      </c>
      <c r="G5243">
        <v>5268194</v>
      </c>
      <c r="H5243" t="s">
        <v>9504</v>
      </c>
    </row>
    <row r="5244" spans="1:8" x14ac:dyDescent="0.3">
      <c r="A5244">
        <v>5268195</v>
      </c>
      <c r="B5244">
        <v>717.3</v>
      </c>
      <c r="C5244">
        <v>21</v>
      </c>
      <c r="D5244">
        <v>-23.605566799999998</v>
      </c>
      <c r="E5244">
        <v>-46.672770499999999</v>
      </c>
      <c r="F5244" t="s">
        <v>9418</v>
      </c>
      <c r="G5244">
        <v>5268195</v>
      </c>
      <c r="H5244" t="s">
        <v>9504</v>
      </c>
    </row>
    <row r="5245" spans="1:8" x14ac:dyDescent="0.3">
      <c r="A5245">
        <v>5269098</v>
      </c>
      <c r="B5245">
        <v>4733.1600000000008</v>
      </c>
      <c r="C5245">
        <v>15</v>
      </c>
      <c r="D5245">
        <v>-19.939746299999999</v>
      </c>
      <c r="E5245">
        <v>-43.919877700000001</v>
      </c>
      <c r="F5245" t="s">
        <v>9418</v>
      </c>
      <c r="G5245">
        <v>5269098</v>
      </c>
      <c r="H5245" t="s">
        <v>9428</v>
      </c>
    </row>
    <row r="5246" spans="1:8" x14ac:dyDescent="0.3">
      <c r="A5246">
        <v>5270995</v>
      </c>
      <c r="B5246">
        <v>615.71999999999991</v>
      </c>
      <c r="C5246">
        <v>14</v>
      </c>
      <c r="D5246">
        <v>-23.5484261</v>
      </c>
      <c r="E5246">
        <v>-46.637207600000004</v>
      </c>
      <c r="F5246" t="s">
        <v>9418</v>
      </c>
      <c r="G5246">
        <v>5270995</v>
      </c>
      <c r="H5246" t="s">
        <v>9628</v>
      </c>
    </row>
    <row r="5247" spans="1:8" x14ac:dyDescent="0.3">
      <c r="A5247">
        <v>5271115</v>
      </c>
      <c r="B5247">
        <v>34444.559999999998</v>
      </c>
      <c r="C5247">
        <v>39</v>
      </c>
      <c r="D5247">
        <v>-24.005692499999999</v>
      </c>
      <c r="E5247">
        <v>-46.440209499999902</v>
      </c>
      <c r="F5247" t="s">
        <v>9418</v>
      </c>
      <c r="G5247">
        <v>5271115</v>
      </c>
      <c r="H5247" t="s">
        <v>9469</v>
      </c>
    </row>
    <row r="5248" spans="1:8" x14ac:dyDescent="0.3">
      <c r="A5248">
        <v>5271120</v>
      </c>
      <c r="B5248">
        <v>1932.1100000000001</v>
      </c>
      <c r="C5248">
        <v>11</v>
      </c>
      <c r="D5248">
        <v>-23.554210900000001</v>
      </c>
      <c r="E5248">
        <v>-46.581044800000001</v>
      </c>
      <c r="F5248" t="s">
        <v>9418</v>
      </c>
      <c r="G5248">
        <v>5271120</v>
      </c>
      <c r="H5248" t="s">
        <v>7070</v>
      </c>
    </row>
    <row r="5249" spans="1:8" x14ac:dyDescent="0.3">
      <c r="A5249">
        <v>5272943</v>
      </c>
      <c r="B5249">
        <v>5495.4</v>
      </c>
      <c r="C5249">
        <v>10</v>
      </c>
      <c r="D5249">
        <v>-16.0573522</v>
      </c>
      <c r="E5249">
        <v>-48.002424499999996</v>
      </c>
      <c r="F5249" t="s">
        <v>9418</v>
      </c>
      <c r="G5249">
        <v>5272943</v>
      </c>
      <c r="H5249" t="s">
        <v>10162</v>
      </c>
    </row>
    <row r="5250" spans="1:8" x14ac:dyDescent="0.3">
      <c r="A5250">
        <v>5274540</v>
      </c>
      <c r="B5250">
        <v>670.24999999999989</v>
      </c>
      <c r="C5250">
        <v>18</v>
      </c>
      <c r="D5250">
        <v>-23.619401400000001</v>
      </c>
      <c r="E5250">
        <v>-46.626867099999998</v>
      </c>
      <c r="F5250" t="s">
        <v>9418</v>
      </c>
      <c r="G5250">
        <v>5274540</v>
      </c>
      <c r="H5250" t="s">
        <v>10163</v>
      </c>
    </row>
    <row r="5251" spans="1:8" x14ac:dyDescent="0.3">
      <c r="A5251">
        <v>5276406</v>
      </c>
      <c r="B5251">
        <v>785.94000000000017</v>
      </c>
      <c r="C5251">
        <v>23</v>
      </c>
      <c r="D5251">
        <v>-23.6173903</v>
      </c>
      <c r="E5251">
        <v>-46.698414</v>
      </c>
      <c r="F5251" t="s">
        <v>9418</v>
      </c>
      <c r="G5251">
        <v>5276406</v>
      </c>
      <c r="H5251" t="s">
        <v>9504</v>
      </c>
    </row>
    <row r="5252" spans="1:8" x14ac:dyDescent="0.3">
      <c r="A5252">
        <v>5276407</v>
      </c>
      <c r="B5252">
        <v>876.68</v>
      </c>
      <c r="C5252">
        <v>23</v>
      </c>
      <c r="D5252">
        <v>-23.651289299999998</v>
      </c>
      <c r="E5252">
        <v>-46.535986000000001</v>
      </c>
      <c r="F5252" t="s">
        <v>9418</v>
      </c>
      <c r="G5252">
        <v>5276407</v>
      </c>
      <c r="H5252" t="s">
        <v>9504</v>
      </c>
    </row>
    <row r="5253" spans="1:8" x14ac:dyDescent="0.3">
      <c r="A5253">
        <v>5276408</v>
      </c>
      <c r="B5253">
        <v>831.31000000000006</v>
      </c>
      <c r="C5253">
        <v>22</v>
      </c>
      <c r="D5253">
        <v>-23.6066243</v>
      </c>
      <c r="E5253">
        <v>-46.660664399999902</v>
      </c>
      <c r="F5253" t="s">
        <v>9418</v>
      </c>
      <c r="G5253">
        <v>5276408</v>
      </c>
      <c r="H5253" t="s">
        <v>9504</v>
      </c>
    </row>
    <row r="5254" spans="1:8" x14ac:dyDescent="0.3">
      <c r="A5254">
        <v>5276410</v>
      </c>
      <c r="B5254">
        <v>968.23000000000013</v>
      </c>
      <c r="C5254">
        <v>21</v>
      </c>
      <c r="D5254">
        <v>-23.602733799999999</v>
      </c>
      <c r="E5254">
        <v>-46.6713965</v>
      </c>
      <c r="F5254" t="s">
        <v>9418</v>
      </c>
      <c r="G5254">
        <v>5276410</v>
      </c>
      <c r="H5254" t="s">
        <v>9504</v>
      </c>
    </row>
    <row r="5255" spans="1:8" x14ac:dyDescent="0.3">
      <c r="A5255">
        <v>5279194</v>
      </c>
      <c r="B5255">
        <v>11553.340000000002</v>
      </c>
      <c r="C5255">
        <v>30</v>
      </c>
      <c r="D5255">
        <v>-3.6803601000000001</v>
      </c>
      <c r="E5255">
        <v>-40.342710799999999</v>
      </c>
      <c r="F5255" t="s">
        <v>9418</v>
      </c>
      <c r="G5255">
        <v>5279194</v>
      </c>
      <c r="H5255" t="s">
        <v>9876</v>
      </c>
    </row>
    <row r="5256" spans="1:8" x14ac:dyDescent="0.3">
      <c r="A5256">
        <v>5282095</v>
      </c>
      <c r="B5256">
        <v>9108.880000000001</v>
      </c>
      <c r="C5256">
        <v>23</v>
      </c>
      <c r="D5256">
        <v>-13.0114185</v>
      </c>
      <c r="E5256">
        <v>-38.471311399999998</v>
      </c>
      <c r="F5256" t="s">
        <v>9418</v>
      </c>
      <c r="G5256">
        <v>5282095</v>
      </c>
      <c r="H5256" t="s">
        <v>10164</v>
      </c>
    </row>
    <row r="5257" spans="1:8" x14ac:dyDescent="0.3">
      <c r="A5257">
        <v>5283004</v>
      </c>
      <c r="B5257">
        <v>800815.63000000024</v>
      </c>
      <c r="C5257">
        <v>81</v>
      </c>
      <c r="D5257">
        <v>-30.0187946</v>
      </c>
      <c r="E5257">
        <v>-51.209598700000001</v>
      </c>
      <c r="F5257" t="s">
        <v>9418</v>
      </c>
      <c r="G5257">
        <v>5283004</v>
      </c>
      <c r="H5257" t="s">
        <v>9585</v>
      </c>
    </row>
    <row r="5258" spans="1:8" x14ac:dyDescent="0.3">
      <c r="A5258">
        <v>5284806</v>
      </c>
      <c r="B5258">
        <v>30537.780000000002</v>
      </c>
      <c r="C5258">
        <v>31</v>
      </c>
      <c r="D5258">
        <v>-23.962192399999999</v>
      </c>
      <c r="E5258">
        <v>-46.379805500000003</v>
      </c>
      <c r="F5258" t="s">
        <v>9418</v>
      </c>
      <c r="G5258">
        <v>5284806</v>
      </c>
      <c r="H5258" t="s">
        <v>10165</v>
      </c>
    </row>
    <row r="5259" spans="1:8" x14ac:dyDescent="0.3">
      <c r="A5259">
        <v>5285990</v>
      </c>
      <c r="B5259">
        <v>1246.07</v>
      </c>
      <c r="C5259">
        <v>7</v>
      </c>
      <c r="D5259">
        <v>-25.3514172</v>
      </c>
      <c r="E5259">
        <v>-49.214556100000003</v>
      </c>
      <c r="F5259" t="s">
        <v>9418</v>
      </c>
      <c r="G5259">
        <v>5285990</v>
      </c>
      <c r="H5259" t="s">
        <v>10166</v>
      </c>
    </row>
    <row r="5260" spans="1:8" x14ac:dyDescent="0.3">
      <c r="A5260">
        <v>5288625</v>
      </c>
      <c r="B5260">
        <v>989.03</v>
      </c>
      <c r="C5260">
        <v>7</v>
      </c>
      <c r="D5260">
        <v>-22.438897699999998</v>
      </c>
      <c r="E5260">
        <v>-46.815409799999998</v>
      </c>
      <c r="F5260" t="s">
        <v>9418</v>
      </c>
      <c r="G5260">
        <v>5288625</v>
      </c>
      <c r="H5260" t="s">
        <v>9568</v>
      </c>
    </row>
    <row r="5261" spans="1:8" x14ac:dyDescent="0.3">
      <c r="A5261">
        <v>5288907</v>
      </c>
      <c r="B5261">
        <v>484.53999999999996</v>
      </c>
      <c r="C5261">
        <v>4</v>
      </c>
      <c r="D5261">
        <v>-22.963867499999999</v>
      </c>
      <c r="E5261">
        <v>-43.173540600000003</v>
      </c>
      <c r="F5261" t="s">
        <v>9418</v>
      </c>
      <c r="G5261">
        <v>5288907</v>
      </c>
      <c r="H5261" t="s">
        <v>9484</v>
      </c>
    </row>
    <row r="5262" spans="1:8" x14ac:dyDescent="0.3">
      <c r="A5262">
        <v>5289388</v>
      </c>
      <c r="B5262">
        <v>19613.57</v>
      </c>
      <c r="C5262">
        <v>31</v>
      </c>
      <c r="D5262">
        <v>-23.234165900000001</v>
      </c>
      <c r="E5262">
        <v>-45.897232099999997</v>
      </c>
      <c r="F5262" t="s">
        <v>9418</v>
      </c>
      <c r="G5262">
        <v>5289388</v>
      </c>
      <c r="H5262" t="s">
        <v>10167</v>
      </c>
    </row>
    <row r="5263" spans="1:8" x14ac:dyDescent="0.3">
      <c r="A5263">
        <v>5289396</v>
      </c>
      <c r="B5263">
        <v>593.3599999999999</v>
      </c>
      <c r="C5263">
        <v>12</v>
      </c>
      <c r="D5263">
        <v>-23.5890053</v>
      </c>
      <c r="E5263">
        <v>-46.635363899999902</v>
      </c>
      <c r="F5263" t="s">
        <v>9418</v>
      </c>
      <c r="G5263">
        <v>5289396</v>
      </c>
      <c r="H5263" t="s">
        <v>9504</v>
      </c>
    </row>
    <row r="5264" spans="1:8" x14ac:dyDescent="0.3">
      <c r="A5264">
        <v>5289430</v>
      </c>
      <c r="B5264">
        <v>140.37</v>
      </c>
      <c r="C5264">
        <v>9</v>
      </c>
      <c r="D5264">
        <v>-23.704514899999999</v>
      </c>
      <c r="E5264">
        <v>-46.503117899999999</v>
      </c>
      <c r="F5264" t="s">
        <v>9418</v>
      </c>
      <c r="G5264">
        <v>5289430</v>
      </c>
      <c r="H5264" t="s">
        <v>10168</v>
      </c>
    </row>
    <row r="5265" spans="1:8" x14ac:dyDescent="0.3">
      <c r="A5265">
        <v>5289556</v>
      </c>
      <c r="B5265">
        <v>1288.2900000000002</v>
      </c>
      <c r="C5265">
        <v>9</v>
      </c>
      <c r="D5265">
        <v>-7.9382668999999897</v>
      </c>
      <c r="E5265">
        <v>-34.8738131</v>
      </c>
      <c r="F5265" t="s">
        <v>9418</v>
      </c>
      <c r="G5265">
        <v>5289556</v>
      </c>
      <c r="H5265" t="s">
        <v>10169</v>
      </c>
    </row>
    <row r="5266" spans="1:8" x14ac:dyDescent="0.3">
      <c r="A5266">
        <v>5294279</v>
      </c>
      <c r="B5266">
        <v>21228.27</v>
      </c>
      <c r="C5266">
        <v>31</v>
      </c>
      <c r="D5266">
        <v>-20.527420100000001</v>
      </c>
      <c r="E5266">
        <v>-47.381306199999997</v>
      </c>
      <c r="F5266" t="s">
        <v>9418</v>
      </c>
      <c r="G5266">
        <v>5294279</v>
      </c>
      <c r="H5266" t="s">
        <v>10170</v>
      </c>
    </row>
    <row r="5267" spans="1:8" x14ac:dyDescent="0.3">
      <c r="A5267">
        <v>5294304</v>
      </c>
      <c r="B5267">
        <v>53.61999999999999</v>
      </c>
      <c r="C5267">
        <v>8</v>
      </c>
      <c r="D5267">
        <v>-22.851849999999999</v>
      </c>
      <c r="E5267">
        <v>-47.061695999999998</v>
      </c>
      <c r="F5267" t="s">
        <v>9418</v>
      </c>
      <c r="G5267">
        <v>5294304</v>
      </c>
      <c r="H5267" t="s">
        <v>10171</v>
      </c>
    </row>
    <row r="5268" spans="1:8" x14ac:dyDescent="0.3">
      <c r="A5268">
        <v>5294961</v>
      </c>
      <c r="B5268">
        <v>9115.33</v>
      </c>
      <c r="C5268">
        <v>20</v>
      </c>
      <c r="D5268">
        <v>-29.479281799999999</v>
      </c>
      <c r="E5268">
        <v>-51.967743400000003</v>
      </c>
      <c r="F5268" t="s">
        <v>9418</v>
      </c>
      <c r="G5268">
        <v>5294961</v>
      </c>
      <c r="H5268" t="s">
        <v>75</v>
      </c>
    </row>
    <row r="5269" spans="1:8" x14ac:dyDescent="0.3">
      <c r="A5269">
        <v>5294970</v>
      </c>
      <c r="B5269">
        <v>541.94999999999993</v>
      </c>
      <c r="C5269">
        <v>11</v>
      </c>
      <c r="D5269">
        <v>-23.6539632</v>
      </c>
      <c r="E5269">
        <v>-46.528334899999997</v>
      </c>
      <c r="F5269" t="s">
        <v>9418</v>
      </c>
      <c r="G5269">
        <v>5294970</v>
      </c>
      <c r="H5269" t="s">
        <v>9504</v>
      </c>
    </row>
    <row r="5270" spans="1:8" x14ac:dyDescent="0.3">
      <c r="A5270">
        <v>5295375</v>
      </c>
      <c r="B5270">
        <v>575933.33000000031</v>
      </c>
      <c r="C5270">
        <v>91</v>
      </c>
      <c r="D5270">
        <v>-12.817623599999999</v>
      </c>
      <c r="E5270">
        <v>-38.403946300000001</v>
      </c>
      <c r="F5270" t="s">
        <v>9418</v>
      </c>
      <c r="G5270">
        <v>5295375</v>
      </c>
      <c r="H5270" t="s">
        <v>9588</v>
      </c>
    </row>
    <row r="5271" spans="1:8" x14ac:dyDescent="0.3">
      <c r="A5271">
        <v>5301817</v>
      </c>
      <c r="B5271">
        <v>561.93999999999994</v>
      </c>
      <c r="C5271">
        <v>17</v>
      </c>
      <c r="D5271">
        <v>-23.537192099999999</v>
      </c>
      <c r="E5271">
        <v>-46.5940364</v>
      </c>
      <c r="F5271" t="s">
        <v>9418</v>
      </c>
      <c r="G5271">
        <v>5301817</v>
      </c>
      <c r="H5271" t="s">
        <v>9504</v>
      </c>
    </row>
    <row r="5272" spans="1:8" x14ac:dyDescent="0.3">
      <c r="A5272">
        <v>5306371</v>
      </c>
      <c r="B5272">
        <v>2401.33</v>
      </c>
      <c r="C5272">
        <v>9</v>
      </c>
      <c r="D5272">
        <v>-19.8537061</v>
      </c>
      <c r="E5272">
        <v>-43.966472499999902</v>
      </c>
      <c r="F5272" t="s">
        <v>9418</v>
      </c>
      <c r="G5272">
        <v>5306371</v>
      </c>
      <c r="H5272" t="s">
        <v>9564</v>
      </c>
    </row>
    <row r="5273" spans="1:8" x14ac:dyDescent="0.3">
      <c r="A5273">
        <v>5313316</v>
      </c>
      <c r="B5273">
        <v>3552</v>
      </c>
      <c r="C5273">
        <v>1</v>
      </c>
      <c r="D5273">
        <v>-22.716400700000001</v>
      </c>
      <c r="E5273">
        <v>-43.594256999999999</v>
      </c>
      <c r="F5273" t="s">
        <v>9418</v>
      </c>
      <c r="G5273">
        <v>5313316</v>
      </c>
      <c r="H5273" t="s">
        <v>9482</v>
      </c>
    </row>
    <row r="5274" spans="1:8" x14ac:dyDescent="0.3">
      <c r="A5274">
        <v>5314266</v>
      </c>
      <c r="B5274">
        <v>3270.8799999999997</v>
      </c>
      <c r="C5274">
        <v>9</v>
      </c>
      <c r="D5274">
        <v>-23.473339500000002</v>
      </c>
      <c r="E5274">
        <v>-46.328019099999999</v>
      </c>
      <c r="F5274" t="s">
        <v>9418</v>
      </c>
      <c r="G5274">
        <v>5314266</v>
      </c>
      <c r="H5274" t="s">
        <v>10128</v>
      </c>
    </row>
    <row r="5275" spans="1:8" x14ac:dyDescent="0.3">
      <c r="A5275">
        <v>5314777</v>
      </c>
      <c r="B5275">
        <v>10109.179999999998</v>
      </c>
      <c r="C5275">
        <v>42</v>
      </c>
      <c r="D5275">
        <v>-30.158175999999902</v>
      </c>
      <c r="E5275">
        <v>-51.194839299999998</v>
      </c>
      <c r="F5275" t="s">
        <v>9418</v>
      </c>
      <c r="G5275">
        <v>5314777</v>
      </c>
      <c r="H5275" t="s">
        <v>10172</v>
      </c>
    </row>
    <row r="5276" spans="1:8" x14ac:dyDescent="0.3">
      <c r="A5276">
        <v>5318632</v>
      </c>
      <c r="B5276">
        <v>538.37</v>
      </c>
      <c r="C5276">
        <v>5</v>
      </c>
      <c r="D5276">
        <v>-23.555994500000001</v>
      </c>
      <c r="E5276">
        <v>-46.675471299999998</v>
      </c>
      <c r="F5276" t="s">
        <v>9418</v>
      </c>
      <c r="G5276">
        <v>5318632</v>
      </c>
      <c r="H5276" t="s">
        <v>9504</v>
      </c>
    </row>
    <row r="5277" spans="1:8" x14ac:dyDescent="0.3">
      <c r="A5277">
        <v>5319999</v>
      </c>
      <c r="B5277">
        <v>812.96999999999991</v>
      </c>
      <c r="C5277">
        <v>10</v>
      </c>
      <c r="D5277">
        <v>-23.5703526</v>
      </c>
      <c r="E5277">
        <v>-46.646167400000003</v>
      </c>
      <c r="F5277" t="s">
        <v>9418</v>
      </c>
      <c r="G5277">
        <v>5319999</v>
      </c>
      <c r="H5277" t="s">
        <v>9504</v>
      </c>
    </row>
    <row r="5278" spans="1:8" x14ac:dyDescent="0.3">
      <c r="A5278">
        <v>5320000</v>
      </c>
      <c r="B5278">
        <v>669.67</v>
      </c>
      <c r="C5278">
        <v>11</v>
      </c>
      <c r="D5278">
        <v>-23.6384036</v>
      </c>
      <c r="E5278">
        <v>-46.711939000000001</v>
      </c>
      <c r="F5278" t="s">
        <v>9418</v>
      </c>
      <c r="G5278">
        <v>5320000</v>
      </c>
      <c r="H5278" t="s">
        <v>9628</v>
      </c>
    </row>
    <row r="5279" spans="1:8" x14ac:dyDescent="0.3">
      <c r="A5279">
        <v>5320030</v>
      </c>
      <c r="B5279">
        <v>245.18</v>
      </c>
      <c r="C5279">
        <v>4</v>
      </c>
      <c r="D5279">
        <v>-23.5289307</v>
      </c>
      <c r="E5279">
        <v>-46.639044699999999</v>
      </c>
      <c r="F5279" t="s">
        <v>9418</v>
      </c>
      <c r="G5279">
        <v>5320030</v>
      </c>
      <c r="H5279" t="s">
        <v>9504</v>
      </c>
    </row>
    <row r="5280" spans="1:8" x14ac:dyDescent="0.3">
      <c r="A5280">
        <v>5320922</v>
      </c>
      <c r="B5280">
        <v>1766.19</v>
      </c>
      <c r="C5280">
        <v>4</v>
      </c>
      <c r="D5280">
        <v>-16.237705999999999</v>
      </c>
      <c r="E5280">
        <v>-47.942263999999902</v>
      </c>
      <c r="F5280" t="s">
        <v>9418</v>
      </c>
      <c r="G5280">
        <v>5320922</v>
      </c>
      <c r="H5280" t="s">
        <v>10162</v>
      </c>
    </row>
    <row r="5281" spans="1:8" x14ac:dyDescent="0.3">
      <c r="A5281">
        <v>5330573</v>
      </c>
      <c r="B5281">
        <v>241.67000000000002</v>
      </c>
      <c r="C5281">
        <v>7</v>
      </c>
      <c r="D5281">
        <v>-23.6065486</v>
      </c>
      <c r="E5281">
        <v>-46.693515099999999</v>
      </c>
      <c r="F5281" t="s">
        <v>9418</v>
      </c>
      <c r="G5281">
        <v>5330573</v>
      </c>
      <c r="H5281" t="s">
        <v>9504</v>
      </c>
    </row>
    <row r="5282" spans="1:8" x14ac:dyDescent="0.3">
      <c r="A5282">
        <v>5331726</v>
      </c>
      <c r="B5282">
        <v>5549.91</v>
      </c>
      <c r="C5282">
        <v>5</v>
      </c>
      <c r="D5282">
        <v>-22.518543699999999</v>
      </c>
      <c r="E5282">
        <v>-41.941789700000001</v>
      </c>
      <c r="F5282" t="s">
        <v>9418</v>
      </c>
      <c r="G5282">
        <v>5331726</v>
      </c>
      <c r="H5282" t="s">
        <v>10173</v>
      </c>
    </row>
    <row r="5283" spans="1:8" x14ac:dyDescent="0.3">
      <c r="A5283">
        <v>5338700</v>
      </c>
      <c r="B5283">
        <v>1550.6799999999998</v>
      </c>
      <c r="C5283">
        <v>5</v>
      </c>
      <c r="D5283">
        <v>-23.717139400000001</v>
      </c>
      <c r="E5283">
        <v>-46.412638399999999</v>
      </c>
      <c r="F5283" t="s">
        <v>9418</v>
      </c>
      <c r="G5283">
        <v>5338700</v>
      </c>
      <c r="H5283" t="s">
        <v>9539</v>
      </c>
    </row>
    <row r="5284" spans="1:8" x14ac:dyDescent="0.3">
      <c r="A5284">
        <v>5342382</v>
      </c>
      <c r="B5284">
        <v>19773.549999999996</v>
      </c>
      <c r="C5284">
        <v>19</v>
      </c>
      <c r="D5284">
        <v>-15.8367483</v>
      </c>
      <c r="E5284">
        <v>-48.084665000000001</v>
      </c>
      <c r="F5284" t="s">
        <v>9418</v>
      </c>
      <c r="G5284">
        <v>5342382</v>
      </c>
      <c r="H5284" t="s">
        <v>10174</v>
      </c>
    </row>
    <row r="5285" spans="1:8" x14ac:dyDescent="0.3">
      <c r="A5285">
        <v>5345442</v>
      </c>
      <c r="B5285">
        <v>762.7700000000001</v>
      </c>
      <c r="C5285">
        <v>10</v>
      </c>
      <c r="D5285">
        <v>-23.5615463</v>
      </c>
      <c r="E5285">
        <v>-46.668459499999997</v>
      </c>
      <c r="F5285" t="s">
        <v>9418</v>
      </c>
      <c r="G5285">
        <v>5345442</v>
      </c>
      <c r="H5285" t="s">
        <v>9504</v>
      </c>
    </row>
    <row r="5286" spans="1:8" x14ac:dyDescent="0.3">
      <c r="A5286">
        <v>5353650</v>
      </c>
      <c r="B5286">
        <v>8708.08</v>
      </c>
      <c r="C5286">
        <v>6</v>
      </c>
      <c r="D5286">
        <v>-16.664092400000001</v>
      </c>
      <c r="E5286">
        <v>-49.260495800000001</v>
      </c>
      <c r="F5286" t="s">
        <v>9418</v>
      </c>
      <c r="G5286">
        <v>5353650</v>
      </c>
      <c r="H5286" t="s">
        <v>9469</v>
      </c>
    </row>
    <row r="5287" spans="1:8" x14ac:dyDescent="0.3">
      <c r="A5287">
        <v>5353651</v>
      </c>
      <c r="B5287">
        <v>6639.4599999999991</v>
      </c>
      <c r="C5287">
        <v>7</v>
      </c>
      <c r="D5287">
        <v>-16.709232799999999</v>
      </c>
      <c r="E5287">
        <v>-49.313748699999998</v>
      </c>
      <c r="F5287" t="s">
        <v>9418</v>
      </c>
      <c r="G5287">
        <v>5353651</v>
      </c>
      <c r="H5287" t="s">
        <v>9469</v>
      </c>
    </row>
    <row r="5288" spans="1:8" x14ac:dyDescent="0.3">
      <c r="A5288">
        <v>5357257</v>
      </c>
      <c r="B5288">
        <v>7160.05</v>
      </c>
      <c r="C5288">
        <v>6</v>
      </c>
      <c r="D5288">
        <v>-23.523192999999999</v>
      </c>
      <c r="E5288">
        <v>-46.828467000000003</v>
      </c>
      <c r="F5288" t="s">
        <v>9418</v>
      </c>
      <c r="G5288">
        <v>5357257</v>
      </c>
      <c r="H5288" t="s">
        <v>9469</v>
      </c>
    </row>
    <row r="5289" spans="1:8" x14ac:dyDescent="0.3">
      <c r="A5289">
        <v>5363002</v>
      </c>
      <c r="B5289">
        <v>8165.89</v>
      </c>
      <c r="C5289">
        <v>9</v>
      </c>
      <c r="D5289">
        <v>-23.703934499999999</v>
      </c>
      <c r="E5289">
        <v>-46.504240600000003</v>
      </c>
      <c r="F5289" t="s">
        <v>9418</v>
      </c>
      <c r="G5289">
        <v>5363002</v>
      </c>
      <c r="H5289" t="s">
        <v>9469</v>
      </c>
    </row>
    <row r="5290" spans="1:8" x14ac:dyDescent="0.3">
      <c r="A5290">
        <v>5364794</v>
      </c>
      <c r="B5290">
        <v>1080.52</v>
      </c>
      <c r="C5290">
        <v>3</v>
      </c>
      <c r="D5290">
        <v>-20.494459200000001</v>
      </c>
      <c r="E5290">
        <v>-54.597858600000002</v>
      </c>
      <c r="F5290" t="s">
        <v>9418</v>
      </c>
      <c r="G5290">
        <v>5364794</v>
      </c>
      <c r="H5290" t="s">
        <v>10174</v>
      </c>
    </row>
    <row r="5291" spans="1:8" x14ac:dyDescent="0.3">
      <c r="A5291">
        <v>5371641</v>
      </c>
      <c r="B5291">
        <v>1237.49</v>
      </c>
      <c r="C5291">
        <v>2</v>
      </c>
      <c r="D5291">
        <v>-20.439140500000001</v>
      </c>
      <c r="E5291">
        <v>-54.597690800000002</v>
      </c>
      <c r="F5291" t="s">
        <v>9418</v>
      </c>
      <c r="G5291">
        <v>5371641</v>
      </c>
      <c r="H5291" t="s">
        <v>10174</v>
      </c>
    </row>
    <row r="5292" spans="1:8" x14ac:dyDescent="0.3">
      <c r="A5292">
        <v>5372116</v>
      </c>
      <c r="B5292">
        <v>403.97</v>
      </c>
      <c r="C5292">
        <v>7</v>
      </c>
      <c r="D5292">
        <v>-23.5355238</v>
      </c>
      <c r="E5292">
        <v>-46.656414900000001</v>
      </c>
      <c r="F5292" t="s">
        <v>9418</v>
      </c>
      <c r="G5292">
        <v>5372116</v>
      </c>
      <c r="H5292" t="s">
        <v>9504</v>
      </c>
    </row>
    <row r="5293" spans="1:8" x14ac:dyDescent="0.3">
      <c r="A5293">
        <v>5374793</v>
      </c>
      <c r="B5293">
        <v>17708.189999999999</v>
      </c>
      <c r="C5293">
        <v>3</v>
      </c>
      <c r="D5293">
        <v>-27.031479999999998</v>
      </c>
      <c r="E5293">
        <v>-50.933376000000003</v>
      </c>
      <c r="F5293" t="s">
        <v>9418</v>
      </c>
      <c r="G5293">
        <v>5374793</v>
      </c>
      <c r="H5293" t="s">
        <v>9416</v>
      </c>
    </row>
    <row r="5294" spans="1:8" x14ac:dyDescent="0.3">
      <c r="A5294">
        <v>5376010</v>
      </c>
      <c r="B5294">
        <v>20357.61</v>
      </c>
      <c r="C5294">
        <v>14</v>
      </c>
      <c r="D5294">
        <v>-3.7929813999999999</v>
      </c>
      <c r="E5294">
        <v>-38.533585500000001</v>
      </c>
      <c r="F5294" t="s">
        <v>9418</v>
      </c>
      <c r="G5294">
        <v>5376010</v>
      </c>
      <c r="H5294" t="s">
        <v>9616</v>
      </c>
    </row>
    <row r="5295" spans="1:8" x14ac:dyDescent="0.3">
      <c r="A5295">
        <v>5376356</v>
      </c>
      <c r="B5295">
        <v>948.26</v>
      </c>
      <c r="C5295">
        <v>2</v>
      </c>
      <c r="D5295">
        <v>-20.492207000000001</v>
      </c>
      <c r="E5295">
        <v>-54.636558099999903</v>
      </c>
      <c r="F5295" t="s">
        <v>9418</v>
      </c>
      <c r="G5295">
        <v>5376356</v>
      </c>
      <c r="H5295" t="s">
        <v>10174</v>
      </c>
    </row>
    <row r="5296" spans="1:8" x14ac:dyDescent="0.3">
      <c r="A5296">
        <v>5377231</v>
      </c>
      <c r="B5296">
        <v>916.45</v>
      </c>
      <c r="C5296">
        <v>5</v>
      </c>
      <c r="D5296">
        <v>-23.460549199999999</v>
      </c>
      <c r="E5296">
        <v>-46.535124799999998</v>
      </c>
      <c r="F5296" t="s">
        <v>9418</v>
      </c>
      <c r="G5296">
        <v>5377231</v>
      </c>
      <c r="H5296" t="s">
        <v>9505</v>
      </c>
    </row>
    <row r="5297" spans="1:8" x14ac:dyDescent="0.3">
      <c r="A5297">
        <v>5382515</v>
      </c>
      <c r="B5297">
        <v>4394.7800000000007</v>
      </c>
      <c r="C5297">
        <v>6</v>
      </c>
      <c r="D5297">
        <v>-15.647225300000001</v>
      </c>
      <c r="E5297">
        <v>-47.770868200000002</v>
      </c>
      <c r="F5297" t="s">
        <v>9418</v>
      </c>
      <c r="G5297">
        <v>5382515</v>
      </c>
      <c r="H5297" t="s">
        <v>10174</v>
      </c>
    </row>
    <row r="5298" spans="1:8" x14ac:dyDescent="0.3">
      <c r="A5298">
        <v>5382521</v>
      </c>
      <c r="B5298">
        <v>1556.3700000000001</v>
      </c>
      <c r="C5298">
        <v>6</v>
      </c>
      <c r="D5298">
        <v>-15.8132251</v>
      </c>
      <c r="E5298">
        <v>-47.902576000000003</v>
      </c>
      <c r="F5298" t="s">
        <v>9418</v>
      </c>
      <c r="G5298">
        <v>5382521</v>
      </c>
      <c r="H5298" t="s">
        <v>10174</v>
      </c>
    </row>
    <row r="5299" spans="1:8" x14ac:dyDescent="0.3">
      <c r="A5299">
        <v>5385858</v>
      </c>
      <c r="B5299">
        <v>945.68999999999994</v>
      </c>
      <c r="C5299">
        <v>3</v>
      </c>
      <c r="D5299">
        <v>-3.7498402</v>
      </c>
      <c r="E5299">
        <v>-38.584696699999903</v>
      </c>
      <c r="F5299" t="s">
        <v>9418</v>
      </c>
      <c r="G5299">
        <v>5385858</v>
      </c>
      <c r="H5299" t="s">
        <v>9471</v>
      </c>
    </row>
    <row r="5300" spans="1:8" x14ac:dyDescent="0.3">
      <c r="A5300">
        <v>5388577</v>
      </c>
      <c r="B5300">
        <v>465.31</v>
      </c>
      <c r="C5300">
        <v>2</v>
      </c>
      <c r="D5300">
        <v>-20.069775</v>
      </c>
      <c r="E5300">
        <v>-43.9831754</v>
      </c>
      <c r="F5300" t="s">
        <v>9418</v>
      </c>
      <c r="G5300">
        <v>5388577</v>
      </c>
      <c r="H5300" t="s">
        <v>9429</v>
      </c>
    </row>
    <row r="5301" spans="1:8" x14ac:dyDescent="0.3">
      <c r="A5301">
        <v>5388623</v>
      </c>
      <c r="B5301">
        <v>249.93</v>
      </c>
      <c r="C5301">
        <v>2</v>
      </c>
      <c r="D5301">
        <v>-23.5375196</v>
      </c>
      <c r="E5301">
        <v>-46.6843176</v>
      </c>
      <c r="F5301" t="s">
        <v>9418</v>
      </c>
      <c r="G5301">
        <v>5388623</v>
      </c>
      <c r="H5301" t="s">
        <v>9504</v>
      </c>
    </row>
    <row r="5302" spans="1:8" x14ac:dyDescent="0.3">
      <c r="A5302">
        <v>5392551</v>
      </c>
      <c r="B5302">
        <v>1929.62</v>
      </c>
      <c r="C5302">
        <v>4</v>
      </c>
      <c r="D5302">
        <v>-23.570308399999998</v>
      </c>
      <c r="E5302">
        <v>-46.792428899999997</v>
      </c>
      <c r="F5302" t="s">
        <v>9418</v>
      </c>
      <c r="G5302">
        <v>5392551</v>
      </c>
      <c r="H5302" t="s">
        <v>10175</v>
      </c>
    </row>
    <row r="5303" spans="1:8" x14ac:dyDescent="0.3">
      <c r="A5303">
        <v>5394862</v>
      </c>
      <c r="B5303">
        <v>2378.87</v>
      </c>
      <c r="C5303">
        <v>5</v>
      </c>
      <c r="D5303">
        <v>-16.017565999999999</v>
      </c>
      <c r="E5303">
        <v>-48.060600000000001</v>
      </c>
      <c r="F5303" t="s">
        <v>9418</v>
      </c>
      <c r="G5303">
        <v>5394862</v>
      </c>
      <c r="H5303" t="s">
        <v>10174</v>
      </c>
    </row>
    <row r="5304" spans="1:8" x14ac:dyDescent="0.3">
      <c r="A5304">
        <v>5398807</v>
      </c>
      <c r="B5304">
        <v>168.1</v>
      </c>
      <c r="C5304">
        <v>2</v>
      </c>
      <c r="D5304">
        <v>-23.538987200000001</v>
      </c>
      <c r="E5304">
        <v>-46.634446699999998</v>
      </c>
      <c r="F5304" t="s">
        <v>9418</v>
      </c>
      <c r="G5304">
        <v>5398807</v>
      </c>
      <c r="H5304" t="s">
        <v>9504</v>
      </c>
    </row>
    <row r="5305" spans="1:8" x14ac:dyDescent="0.3">
      <c r="A5305">
        <v>5406355</v>
      </c>
      <c r="B5305">
        <v>5845.03</v>
      </c>
      <c r="C5305">
        <v>8</v>
      </c>
      <c r="D5305">
        <v>-22.746762</v>
      </c>
      <c r="E5305">
        <v>-47.634406899999902</v>
      </c>
      <c r="F5305" t="s">
        <v>9418</v>
      </c>
      <c r="G5305">
        <v>5406355</v>
      </c>
      <c r="H5305" t="s">
        <v>9573</v>
      </c>
    </row>
    <row r="5306" spans="1:8" x14ac:dyDescent="0.3">
      <c r="A5306">
        <v>5414506</v>
      </c>
      <c r="B5306">
        <v>126.68</v>
      </c>
      <c r="C5306">
        <v>1</v>
      </c>
      <c r="D5306">
        <v>-23.663650799999999</v>
      </c>
      <c r="E5306">
        <v>-46.507390699999902</v>
      </c>
      <c r="F5306" t="s">
        <v>9418</v>
      </c>
      <c r="G5306">
        <v>5414506</v>
      </c>
      <c r="H5306" t="s">
        <v>9504</v>
      </c>
    </row>
    <row r="5307" spans="1:8" x14ac:dyDescent="0.3">
      <c r="A5307">
        <v>5414507</v>
      </c>
      <c r="B5307">
        <v>239.31</v>
      </c>
      <c r="C5307">
        <v>2</v>
      </c>
      <c r="D5307">
        <v>-23.5385554</v>
      </c>
      <c r="E5307">
        <v>-46.575542300000002</v>
      </c>
      <c r="F5307" t="s">
        <v>9418</v>
      </c>
      <c r="G5307">
        <v>5414507</v>
      </c>
      <c r="H5307" t="s">
        <v>9504</v>
      </c>
    </row>
    <row r="5308" spans="1:8" x14ac:dyDescent="0.3">
      <c r="A5308">
        <v>5428598</v>
      </c>
      <c r="B5308">
        <v>9264.24</v>
      </c>
      <c r="C5308">
        <v>1</v>
      </c>
      <c r="D5308">
        <v>-22.5920691</v>
      </c>
      <c r="E5308">
        <v>-47.4230734</v>
      </c>
      <c r="F5308" t="s">
        <v>9418</v>
      </c>
      <c r="G5308">
        <v>5428598</v>
      </c>
      <c r="H5308" t="s">
        <v>10176</v>
      </c>
    </row>
    <row r="5309" spans="1:8" x14ac:dyDescent="0.3">
      <c r="A5309" t="s">
        <v>9391</v>
      </c>
      <c r="B5309">
        <v>0</v>
      </c>
      <c r="C5309">
        <v>1825</v>
      </c>
      <c r="D5309" t="e">
        <v>#N/A</v>
      </c>
      <c r="E5309" t="e">
        <v>#N/A</v>
      </c>
      <c r="F5309" t="s">
        <v>9418</v>
      </c>
      <c r="G5309" t="s">
        <v>9391</v>
      </c>
      <c r="H5309" t="e">
        <v>#N/A</v>
      </c>
    </row>
    <row r="5310" spans="1:8" x14ac:dyDescent="0.3">
      <c r="B5310">
        <v>108258216.52999708</v>
      </c>
      <c r="C5310">
        <v>116386</v>
      </c>
      <c r="D5310" t="e">
        <v>#N/A</v>
      </c>
      <c r="E5310" t="e">
        <v>#N/A</v>
      </c>
      <c r="F5310" t="s">
        <v>10177</v>
      </c>
      <c r="G5310" t="s">
        <v>9391</v>
      </c>
      <c r="H5310" t="e">
        <v>#N/A</v>
      </c>
    </row>
    <row r="5311" spans="1:8" x14ac:dyDescent="0.3">
      <c r="A5311">
        <v>632817</v>
      </c>
      <c r="B5311">
        <v>104966.55000000003</v>
      </c>
      <c r="C5311">
        <v>140</v>
      </c>
      <c r="D5311">
        <v>-3.7100591000000001</v>
      </c>
      <c r="E5311">
        <v>-38.581949600000002</v>
      </c>
      <c r="F5311" t="s">
        <v>10178</v>
      </c>
      <c r="G5311">
        <v>632817</v>
      </c>
      <c r="H5311" t="s">
        <v>9447</v>
      </c>
    </row>
    <row r="5312" spans="1:8" x14ac:dyDescent="0.3">
      <c r="A5312">
        <v>672010</v>
      </c>
      <c r="B5312">
        <v>5699153.5900000017</v>
      </c>
      <c r="C5312">
        <v>677</v>
      </c>
      <c r="D5312" t="s">
        <v>47</v>
      </c>
      <c r="E5312" t="s">
        <v>47</v>
      </c>
      <c r="F5312" t="s">
        <v>10178</v>
      </c>
      <c r="G5312">
        <v>672010</v>
      </c>
      <c r="H5312" t="s">
        <v>10179</v>
      </c>
    </row>
    <row r="5313" spans="1:8" x14ac:dyDescent="0.3">
      <c r="A5313">
        <v>720092</v>
      </c>
      <c r="B5313">
        <v>701253.71999999986</v>
      </c>
      <c r="C5313">
        <v>46</v>
      </c>
      <c r="D5313" t="s">
        <v>47</v>
      </c>
      <c r="E5313" t="s">
        <v>47</v>
      </c>
      <c r="F5313" t="s">
        <v>10178</v>
      </c>
      <c r="G5313">
        <v>720092</v>
      </c>
      <c r="H5313" t="s">
        <v>451</v>
      </c>
    </row>
    <row r="5314" spans="1:8" x14ac:dyDescent="0.3">
      <c r="A5314">
        <v>823996</v>
      </c>
      <c r="B5314">
        <v>302045.2</v>
      </c>
      <c r="C5314">
        <v>38</v>
      </c>
      <c r="D5314">
        <v>-22.763237400000001</v>
      </c>
      <c r="E5314">
        <v>-43.419231000000003</v>
      </c>
      <c r="F5314" t="s">
        <v>10178</v>
      </c>
      <c r="G5314">
        <v>823996</v>
      </c>
      <c r="H5314" t="s">
        <v>9562</v>
      </c>
    </row>
    <row r="5315" spans="1:8" x14ac:dyDescent="0.3">
      <c r="A5315">
        <v>912864</v>
      </c>
      <c r="B5315">
        <v>736222.69000000006</v>
      </c>
      <c r="C5315">
        <v>46</v>
      </c>
      <c r="D5315">
        <v>-21.7612603</v>
      </c>
      <c r="E5315">
        <v>-41.346586199999997</v>
      </c>
      <c r="F5315" t="s">
        <v>10178</v>
      </c>
      <c r="G5315">
        <v>912864</v>
      </c>
      <c r="H5315" t="s">
        <v>9597</v>
      </c>
    </row>
    <row r="5316" spans="1:8" x14ac:dyDescent="0.3">
      <c r="A5316">
        <v>929247</v>
      </c>
      <c r="B5316">
        <v>1583115.7899999998</v>
      </c>
      <c r="C5316">
        <v>206</v>
      </c>
      <c r="D5316">
        <v>-3.75379</v>
      </c>
      <c r="E5316">
        <v>-38.472473800000003</v>
      </c>
      <c r="F5316" t="s">
        <v>10178</v>
      </c>
      <c r="G5316">
        <v>929247</v>
      </c>
      <c r="H5316" t="s">
        <v>9636</v>
      </c>
    </row>
    <row r="5317" spans="1:8" x14ac:dyDescent="0.3">
      <c r="A5317">
        <v>1305334</v>
      </c>
      <c r="B5317">
        <v>3141796.9999999991</v>
      </c>
      <c r="C5317">
        <v>224</v>
      </c>
      <c r="D5317">
        <v>-22.828423600000001</v>
      </c>
      <c r="E5317">
        <v>-43.273682000000001</v>
      </c>
      <c r="F5317" t="s">
        <v>10178</v>
      </c>
      <c r="G5317">
        <v>1305334</v>
      </c>
      <c r="H5317" t="s">
        <v>9695</v>
      </c>
    </row>
    <row r="5318" spans="1:8" x14ac:dyDescent="0.3">
      <c r="A5318">
        <v>1328958</v>
      </c>
      <c r="B5318">
        <v>22873.200000000001</v>
      </c>
      <c r="C5318">
        <v>1</v>
      </c>
      <c r="D5318">
        <v>-8.1576241999999901</v>
      </c>
      <c r="E5318">
        <v>-34.9696669</v>
      </c>
      <c r="F5318" t="s">
        <v>10178</v>
      </c>
      <c r="G5318">
        <v>1328958</v>
      </c>
      <c r="H5318" t="s">
        <v>9395</v>
      </c>
    </row>
    <row r="5319" spans="1:8" x14ac:dyDescent="0.3">
      <c r="A5319">
        <v>1363663</v>
      </c>
      <c r="B5319">
        <v>0</v>
      </c>
      <c r="C5319">
        <v>2</v>
      </c>
      <c r="D5319">
        <v>-19.511085900000001</v>
      </c>
      <c r="E5319">
        <v>-42.640357700000003</v>
      </c>
      <c r="F5319" t="s">
        <v>10178</v>
      </c>
      <c r="G5319">
        <v>1363663</v>
      </c>
      <c r="H5319" t="s">
        <v>358</v>
      </c>
    </row>
    <row r="5320" spans="1:8" x14ac:dyDescent="0.3">
      <c r="A5320">
        <v>2769823</v>
      </c>
      <c r="B5320">
        <v>0</v>
      </c>
      <c r="C5320">
        <v>2</v>
      </c>
      <c r="D5320">
        <v>-20.1135169</v>
      </c>
      <c r="E5320">
        <v>-44.895268299999998</v>
      </c>
      <c r="F5320" t="s">
        <v>10178</v>
      </c>
      <c r="G5320">
        <v>2769823</v>
      </c>
      <c r="H5320" t="s">
        <v>9412</v>
      </c>
    </row>
    <row r="5321" spans="1:8" x14ac:dyDescent="0.3">
      <c r="A5321">
        <v>3070848</v>
      </c>
      <c r="B5321">
        <v>2148992.4999999986</v>
      </c>
      <c r="C5321">
        <v>107</v>
      </c>
      <c r="D5321">
        <v>-22.2490381</v>
      </c>
      <c r="E5321">
        <v>-42.5234466</v>
      </c>
      <c r="F5321" t="s">
        <v>10178</v>
      </c>
      <c r="G5321">
        <v>3070848</v>
      </c>
      <c r="H5321" t="s">
        <v>9792</v>
      </c>
    </row>
    <row r="5322" spans="1:8" x14ac:dyDescent="0.3">
      <c r="A5322">
        <v>3091654</v>
      </c>
      <c r="B5322">
        <v>0</v>
      </c>
      <c r="C5322">
        <v>3</v>
      </c>
      <c r="D5322">
        <v>-21.750048400000001</v>
      </c>
      <c r="E5322">
        <v>-43.3399663</v>
      </c>
      <c r="F5322" t="s">
        <v>10178</v>
      </c>
      <c r="G5322">
        <v>3091654</v>
      </c>
      <c r="H5322" t="s">
        <v>364</v>
      </c>
    </row>
    <row r="5323" spans="1:8" x14ac:dyDescent="0.3">
      <c r="A5323">
        <v>3098867</v>
      </c>
      <c r="B5323">
        <v>5219288.6299999906</v>
      </c>
      <c r="C5323">
        <v>546</v>
      </c>
      <c r="D5323">
        <v>-22.785181300000001</v>
      </c>
      <c r="E5323">
        <v>-43.289186800000003</v>
      </c>
      <c r="F5323" t="s">
        <v>10178</v>
      </c>
      <c r="G5323">
        <v>3098867</v>
      </c>
      <c r="H5323" t="s">
        <v>9797</v>
      </c>
    </row>
    <row r="5324" spans="1:8" x14ac:dyDescent="0.3">
      <c r="A5324">
        <v>3267320</v>
      </c>
      <c r="B5324">
        <v>912098.37</v>
      </c>
      <c r="C5324">
        <v>83</v>
      </c>
      <c r="D5324">
        <v>-15.793101500000001</v>
      </c>
      <c r="E5324">
        <v>-47.9722516</v>
      </c>
      <c r="F5324" t="s">
        <v>10178</v>
      </c>
      <c r="G5324">
        <v>3267320</v>
      </c>
      <c r="H5324" t="s">
        <v>50</v>
      </c>
    </row>
    <row r="5325" spans="1:8" x14ac:dyDescent="0.3">
      <c r="A5325">
        <v>3585708</v>
      </c>
      <c r="B5325">
        <v>-33593.81</v>
      </c>
      <c r="C5325">
        <v>10</v>
      </c>
      <c r="D5325">
        <v>-22.7701332</v>
      </c>
      <c r="E5325">
        <v>-43.399106099999997</v>
      </c>
      <c r="F5325" t="s">
        <v>10178</v>
      </c>
      <c r="G5325">
        <v>3585708</v>
      </c>
      <c r="H5325" t="s">
        <v>10165</v>
      </c>
    </row>
    <row r="5326" spans="1:8" x14ac:dyDescent="0.3">
      <c r="A5326">
        <v>4082593</v>
      </c>
      <c r="B5326">
        <v>15680</v>
      </c>
      <c r="C5326">
        <v>3</v>
      </c>
      <c r="D5326">
        <v>-22.388411099999999</v>
      </c>
      <c r="E5326">
        <v>-47.386196599999998</v>
      </c>
      <c r="F5326" t="s">
        <v>10178</v>
      </c>
      <c r="G5326">
        <v>4082593</v>
      </c>
      <c r="H5326" t="s">
        <v>9400</v>
      </c>
    </row>
    <row r="5327" spans="1:8" x14ac:dyDescent="0.3">
      <c r="A5327">
        <v>4302537</v>
      </c>
      <c r="B5327">
        <v>126029.29000000001</v>
      </c>
      <c r="C5327">
        <v>165</v>
      </c>
      <c r="D5327">
        <v>-3.8636607999999901</v>
      </c>
      <c r="E5327">
        <v>-38.491462200000001</v>
      </c>
      <c r="F5327" t="s">
        <v>10178</v>
      </c>
      <c r="G5327">
        <v>4302537</v>
      </c>
      <c r="H5327" t="s">
        <v>9868</v>
      </c>
    </row>
    <row r="5328" spans="1:8" x14ac:dyDescent="0.3">
      <c r="A5328">
        <v>4356372</v>
      </c>
      <c r="B5328">
        <v>133667.17000000001</v>
      </c>
      <c r="C5328">
        <v>14</v>
      </c>
      <c r="D5328">
        <v>-21.7612603</v>
      </c>
      <c r="E5328">
        <v>-41.346586199999997</v>
      </c>
      <c r="F5328" t="s">
        <v>10178</v>
      </c>
      <c r="G5328">
        <v>4356372</v>
      </c>
      <c r="H5328" t="s">
        <v>9977</v>
      </c>
    </row>
    <row r="5329" spans="1:8" x14ac:dyDescent="0.3">
      <c r="A5329">
        <v>4873903</v>
      </c>
      <c r="B5329">
        <v>1568388.8000000007</v>
      </c>
      <c r="C5329">
        <v>99</v>
      </c>
      <c r="D5329">
        <v>-22.475974000000001</v>
      </c>
      <c r="E5329">
        <v>-44.0679564</v>
      </c>
      <c r="F5329" t="s">
        <v>10178</v>
      </c>
      <c r="G5329">
        <v>4873903</v>
      </c>
      <c r="H5329" t="s">
        <v>10058</v>
      </c>
    </row>
    <row r="5330" spans="1:8" x14ac:dyDescent="0.3">
      <c r="A5330">
        <v>4940657</v>
      </c>
      <c r="B5330">
        <v>2836615.0500000007</v>
      </c>
      <c r="C5330">
        <v>261</v>
      </c>
      <c r="D5330">
        <v>-25.5712203</v>
      </c>
      <c r="E5330">
        <v>-49.172233200000001</v>
      </c>
      <c r="F5330" t="s">
        <v>10178</v>
      </c>
      <c r="G5330">
        <v>4940657</v>
      </c>
      <c r="H5330" t="s">
        <v>10064</v>
      </c>
    </row>
    <row r="5331" spans="1:8" x14ac:dyDescent="0.3">
      <c r="A5331">
        <v>5113784</v>
      </c>
      <c r="B5331">
        <v>-32666.020000000019</v>
      </c>
      <c r="C5331">
        <v>21</v>
      </c>
      <c r="D5331">
        <v>-7.2957825999999999</v>
      </c>
      <c r="E5331">
        <v>-39.314864999999998</v>
      </c>
      <c r="F5331" t="s">
        <v>10178</v>
      </c>
      <c r="G5331">
        <v>5113784</v>
      </c>
      <c r="H5331" t="s">
        <v>566</v>
      </c>
    </row>
    <row r="5332" spans="1:8" x14ac:dyDescent="0.3">
      <c r="A5332">
        <v>5133606</v>
      </c>
      <c r="B5332">
        <v>752826.67</v>
      </c>
      <c r="C5332">
        <v>109</v>
      </c>
      <c r="D5332">
        <v>-3.70582859999999</v>
      </c>
      <c r="E5332">
        <v>-40.336510199999999</v>
      </c>
      <c r="F5332" t="s">
        <v>10178</v>
      </c>
      <c r="G5332">
        <v>5133606</v>
      </c>
      <c r="H5332" t="s">
        <v>10122</v>
      </c>
    </row>
    <row r="5333" spans="1:8" x14ac:dyDescent="0.3">
      <c r="A5333">
        <v>5138930</v>
      </c>
      <c r="B5333">
        <v>1848447.1899999997</v>
      </c>
      <c r="C5333">
        <v>258</v>
      </c>
      <c r="D5333">
        <v>-22.7701332</v>
      </c>
      <c r="E5333">
        <v>-43.399106099999997</v>
      </c>
      <c r="F5333" t="s">
        <v>10178</v>
      </c>
      <c r="G5333">
        <v>5138930</v>
      </c>
      <c r="H5333" t="s">
        <v>9514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opLeftCell="M16" workbookViewId="0">
      <selection activeCell="N26" sqref="N26:O26"/>
    </sheetView>
  </sheetViews>
  <sheetFormatPr defaultRowHeight="14.4" x14ac:dyDescent="0.3"/>
  <cols>
    <col min="1" max="1" width="2.77734375" bestFit="1" customWidth="1"/>
    <col min="2" max="2" width="12.5546875" bestFit="1" customWidth="1"/>
    <col min="3" max="3" width="25.6640625" bestFit="1" customWidth="1"/>
    <col min="4" max="4" width="47.21875" bestFit="1" customWidth="1"/>
    <col min="5" max="5" width="30.6640625" bestFit="1" customWidth="1"/>
    <col min="6" max="6" width="21.33203125" bestFit="1" customWidth="1"/>
    <col min="7" max="7" width="9.5546875" bestFit="1" customWidth="1"/>
    <col min="8" max="8" width="15.77734375" bestFit="1" customWidth="1"/>
    <col min="9" max="9" width="13" bestFit="1" customWidth="1"/>
    <col min="10" max="10" width="10.6640625" bestFit="1" customWidth="1"/>
    <col min="11" max="11" width="10.44140625" bestFit="1" customWidth="1"/>
    <col min="12" max="12" width="5.6640625" bestFit="1" customWidth="1"/>
    <col min="13" max="13" width="17.5546875" bestFit="1" customWidth="1"/>
    <col min="14" max="15" width="11.44140625" bestFit="1" customWidth="1"/>
    <col min="16" max="16" width="89.33203125" bestFit="1" customWidth="1"/>
    <col min="17" max="17" width="50.88671875" bestFit="1" customWidth="1"/>
  </cols>
  <sheetData>
    <row r="1" spans="1:17" x14ac:dyDescent="0.3">
      <c r="B1" t="s">
        <v>10187</v>
      </c>
      <c r="C1" t="s">
        <v>10188</v>
      </c>
      <c r="D1" t="s">
        <v>10189</v>
      </c>
      <c r="E1" t="s">
        <v>10190</v>
      </c>
      <c r="F1" t="s">
        <v>10191</v>
      </c>
      <c r="G1" t="s">
        <v>10192</v>
      </c>
      <c r="H1" t="s">
        <v>10193</v>
      </c>
      <c r="I1" t="s">
        <v>10194</v>
      </c>
      <c r="J1" t="s">
        <v>10195</v>
      </c>
      <c r="K1" t="s">
        <v>10196</v>
      </c>
      <c r="L1" t="s">
        <v>10197</v>
      </c>
      <c r="M1" t="s">
        <v>10198</v>
      </c>
      <c r="N1" t="s">
        <v>10199</v>
      </c>
      <c r="O1" t="s">
        <v>10200</v>
      </c>
      <c r="P1" t="s">
        <v>10201</v>
      </c>
      <c r="Q1" t="s">
        <v>10202</v>
      </c>
    </row>
    <row r="2" spans="1:17" x14ac:dyDescent="0.3">
      <c r="A2">
        <v>0</v>
      </c>
      <c r="B2">
        <v>1304</v>
      </c>
      <c r="C2" t="s">
        <v>10203</v>
      </c>
      <c r="D2" t="s">
        <v>10204</v>
      </c>
      <c r="E2" t="s">
        <v>10205</v>
      </c>
      <c r="F2" t="s">
        <v>225</v>
      </c>
      <c r="G2" t="s">
        <v>207</v>
      </c>
      <c r="H2" t="s">
        <v>10206</v>
      </c>
      <c r="I2" t="s">
        <v>10207</v>
      </c>
      <c r="J2" t="s">
        <v>10208</v>
      </c>
      <c r="K2" t="s">
        <v>10209</v>
      </c>
      <c r="L2" t="s">
        <v>9418</v>
      </c>
      <c r="M2" t="s">
        <v>10210</v>
      </c>
      <c r="N2">
        <v>-19.8664807</v>
      </c>
      <c r="O2">
        <v>-44.047439300000001</v>
      </c>
      <c r="P2" t="s">
        <v>10211</v>
      </c>
      <c r="Q2" t="s">
        <v>10212</v>
      </c>
    </row>
    <row r="3" spans="1:17" x14ac:dyDescent="0.3">
      <c r="A3">
        <v>1</v>
      </c>
      <c r="B3">
        <v>1305</v>
      </c>
      <c r="C3" t="s">
        <v>10213</v>
      </c>
      <c r="D3" t="s">
        <v>10214</v>
      </c>
      <c r="E3" t="s">
        <v>10215</v>
      </c>
      <c r="F3" t="s">
        <v>152</v>
      </c>
      <c r="G3" t="s">
        <v>153</v>
      </c>
      <c r="H3" t="s">
        <v>10216</v>
      </c>
      <c r="I3" t="s">
        <v>10217</v>
      </c>
      <c r="J3" t="s">
        <v>10208</v>
      </c>
      <c r="K3" t="s">
        <v>10218</v>
      </c>
      <c r="L3" t="s">
        <v>9418</v>
      </c>
      <c r="M3" t="s">
        <v>10219</v>
      </c>
      <c r="N3">
        <v>-15.894062399999999</v>
      </c>
      <c r="O3">
        <v>-48.107299400000002</v>
      </c>
      <c r="P3" t="s">
        <v>10220</v>
      </c>
      <c r="Q3" t="s">
        <v>10221</v>
      </c>
    </row>
    <row r="4" spans="1:17" x14ac:dyDescent="0.3">
      <c r="A4">
        <v>2</v>
      </c>
      <c r="B4">
        <v>1306</v>
      </c>
      <c r="C4" t="s">
        <v>10222</v>
      </c>
      <c r="F4" t="s">
        <v>10223</v>
      </c>
      <c r="G4" t="s">
        <v>52</v>
      </c>
      <c r="H4" t="s">
        <v>76</v>
      </c>
      <c r="I4" t="s">
        <v>10207</v>
      </c>
      <c r="J4" t="s">
        <v>10208</v>
      </c>
      <c r="K4" t="s">
        <v>10224</v>
      </c>
      <c r="L4" t="s">
        <v>9418</v>
      </c>
      <c r="N4">
        <v>-22.493937500000001</v>
      </c>
      <c r="O4">
        <v>-47.429432599999998</v>
      </c>
      <c r="P4" t="s">
        <v>10225</v>
      </c>
      <c r="Q4" t="s">
        <v>10221</v>
      </c>
    </row>
    <row r="5" spans="1:17" x14ac:dyDescent="0.3">
      <c r="A5">
        <v>3</v>
      </c>
      <c r="B5">
        <v>1307</v>
      </c>
      <c r="C5" t="s">
        <v>10226</v>
      </c>
      <c r="F5" t="s">
        <v>10223</v>
      </c>
      <c r="G5" t="s">
        <v>52</v>
      </c>
      <c r="H5" t="s">
        <v>76</v>
      </c>
      <c r="I5" t="s">
        <v>10207</v>
      </c>
      <c r="J5" t="s">
        <v>10208</v>
      </c>
      <c r="K5" t="s">
        <v>10224</v>
      </c>
      <c r="L5" t="s">
        <v>48</v>
      </c>
      <c r="N5">
        <v>-22.493937500000001</v>
      </c>
      <c r="O5">
        <v>-47.429432599999998</v>
      </c>
      <c r="P5" t="s">
        <v>10225</v>
      </c>
      <c r="Q5" t="s">
        <v>10221</v>
      </c>
    </row>
    <row r="6" spans="1:17" x14ac:dyDescent="0.3">
      <c r="A6">
        <v>4</v>
      </c>
      <c r="B6">
        <v>1308</v>
      </c>
      <c r="C6" t="s">
        <v>10227</v>
      </c>
      <c r="D6" t="s">
        <v>10228</v>
      </c>
      <c r="E6" t="s">
        <v>10229</v>
      </c>
      <c r="F6" t="s">
        <v>10230</v>
      </c>
      <c r="G6" t="s">
        <v>1289</v>
      </c>
      <c r="H6" t="s">
        <v>10231</v>
      </c>
      <c r="I6" t="s">
        <v>10232</v>
      </c>
      <c r="J6" t="s">
        <v>10208</v>
      </c>
      <c r="K6" t="s">
        <v>10233</v>
      </c>
      <c r="L6" t="s">
        <v>9418</v>
      </c>
      <c r="N6">
        <v>-25.3905481</v>
      </c>
      <c r="O6">
        <v>-49.200848399999998</v>
      </c>
      <c r="P6" t="s">
        <v>10234</v>
      </c>
      <c r="Q6" t="s">
        <v>10212</v>
      </c>
    </row>
    <row r="7" spans="1:17" x14ac:dyDescent="0.3">
      <c r="A7">
        <v>5</v>
      </c>
      <c r="B7">
        <v>1311</v>
      </c>
      <c r="C7" t="s">
        <v>10235</v>
      </c>
      <c r="D7" t="s">
        <v>10236</v>
      </c>
      <c r="E7" t="s">
        <v>10237</v>
      </c>
      <c r="F7" t="s">
        <v>10238</v>
      </c>
      <c r="G7" t="s">
        <v>568</v>
      </c>
      <c r="H7" t="s">
        <v>10239</v>
      </c>
      <c r="I7" t="s">
        <v>10240</v>
      </c>
      <c r="J7" t="s">
        <v>10208</v>
      </c>
      <c r="K7" t="s">
        <v>10241</v>
      </c>
      <c r="L7" t="s">
        <v>9418</v>
      </c>
      <c r="M7" t="s">
        <v>10242</v>
      </c>
      <c r="N7">
        <v>-3.8436520000000001</v>
      </c>
      <c r="O7">
        <v>-38.585704200000002</v>
      </c>
      <c r="P7" t="s">
        <v>10243</v>
      </c>
      <c r="Q7" t="s">
        <v>10212</v>
      </c>
    </row>
    <row r="8" spans="1:17" x14ac:dyDescent="0.3">
      <c r="A8">
        <v>6</v>
      </c>
      <c r="B8">
        <v>1313</v>
      </c>
      <c r="C8" t="s">
        <v>10244</v>
      </c>
      <c r="F8" t="s">
        <v>10245</v>
      </c>
      <c r="G8" t="s">
        <v>281</v>
      </c>
      <c r="H8" t="s">
        <v>10246</v>
      </c>
      <c r="I8" t="s">
        <v>10217</v>
      </c>
      <c r="J8" t="s">
        <v>10208</v>
      </c>
      <c r="K8" t="s">
        <v>10247</v>
      </c>
      <c r="L8" t="s">
        <v>9418</v>
      </c>
      <c r="N8">
        <v>-16.675042600000001</v>
      </c>
      <c r="O8">
        <v>-49.2579256</v>
      </c>
      <c r="P8" t="s">
        <v>10248</v>
      </c>
      <c r="Q8" t="s">
        <v>10221</v>
      </c>
    </row>
    <row r="9" spans="1:17" x14ac:dyDescent="0.3">
      <c r="A9">
        <v>7</v>
      </c>
      <c r="B9">
        <v>1314</v>
      </c>
      <c r="C9" t="s">
        <v>10249</v>
      </c>
      <c r="D9" t="s">
        <v>10250</v>
      </c>
      <c r="E9" t="s">
        <v>10251</v>
      </c>
      <c r="F9" t="s">
        <v>10252</v>
      </c>
      <c r="G9" t="s">
        <v>263</v>
      </c>
      <c r="H9" t="s">
        <v>10253</v>
      </c>
      <c r="I9" t="s">
        <v>10232</v>
      </c>
      <c r="J9" t="s">
        <v>10208</v>
      </c>
      <c r="K9" t="s">
        <v>10254</v>
      </c>
      <c r="L9" t="s">
        <v>9418</v>
      </c>
      <c r="N9">
        <v>-29.862549099999999</v>
      </c>
      <c r="O9">
        <v>-51.180783099999999</v>
      </c>
      <c r="P9" t="s">
        <v>10255</v>
      </c>
      <c r="Q9" t="s">
        <v>10212</v>
      </c>
    </row>
    <row r="10" spans="1:17" x14ac:dyDescent="0.3">
      <c r="A10">
        <v>8</v>
      </c>
      <c r="B10">
        <v>1316</v>
      </c>
      <c r="C10" t="s">
        <v>10256</v>
      </c>
      <c r="D10" t="s">
        <v>10257</v>
      </c>
      <c r="E10" t="s">
        <v>10258</v>
      </c>
      <c r="F10" t="s">
        <v>133</v>
      </c>
      <c r="G10" t="s">
        <v>84</v>
      </c>
      <c r="H10" t="s">
        <v>10259</v>
      </c>
      <c r="I10" t="s">
        <v>10240</v>
      </c>
      <c r="J10" t="s">
        <v>10208</v>
      </c>
      <c r="L10" t="s">
        <v>9418</v>
      </c>
      <c r="M10" t="s">
        <v>10260</v>
      </c>
      <c r="N10">
        <v>-8.0514572999999992</v>
      </c>
      <c r="O10">
        <v>-34.895090799999998</v>
      </c>
      <c r="P10" t="s">
        <v>10261</v>
      </c>
      <c r="Q10" t="s">
        <v>10262</v>
      </c>
    </row>
    <row r="11" spans="1:17" x14ac:dyDescent="0.3">
      <c r="A11">
        <v>9</v>
      </c>
      <c r="B11">
        <v>1317</v>
      </c>
      <c r="C11" t="s">
        <v>10263</v>
      </c>
      <c r="D11" t="s">
        <v>10264</v>
      </c>
      <c r="E11" t="s">
        <v>10265</v>
      </c>
      <c r="F11" t="s">
        <v>10266</v>
      </c>
      <c r="G11" t="s">
        <v>2264</v>
      </c>
      <c r="H11" t="s">
        <v>10266</v>
      </c>
      <c r="I11" t="s">
        <v>10207</v>
      </c>
      <c r="J11" t="s">
        <v>10208</v>
      </c>
      <c r="K11" t="s">
        <v>10267</v>
      </c>
      <c r="L11" t="s">
        <v>9418</v>
      </c>
      <c r="M11" t="s">
        <v>10268</v>
      </c>
      <c r="N11">
        <v>-22.816167</v>
      </c>
      <c r="O11">
        <v>-43.350522699999999</v>
      </c>
      <c r="P11" t="s">
        <v>10269</v>
      </c>
      <c r="Q11" t="s">
        <v>10212</v>
      </c>
    </row>
    <row r="12" spans="1:17" x14ac:dyDescent="0.3">
      <c r="A12">
        <v>10</v>
      </c>
      <c r="B12">
        <v>1319</v>
      </c>
      <c r="C12" t="s">
        <v>10270</v>
      </c>
      <c r="D12" t="s">
        <v>10271</v>
      </c>
      <c r="E12" t="s">
        <v>10272</v>
      </c>
      <c r="F12" t="s">
        <v>333</v>
      </c>
      <c r="G12" t="s">
        <v>99</v>
      </c>
      <c r="H12" t="s">
        <v>10273</v>
      </c>
      <c r="I12" t="s">
        <v>10240</v>
      </c>
      <c r="J12" t="s">
        <v>10208</v>
      </c>
      <c r="K12" t="s">
        <v>10274</v>
      </c>
      <c r="L12" t="s">
        <v>9418</v>
      </c>
      <c r="M12" t="s">
        <v>10275</v>
      </c>
      <c r="N12">
        <v>-12.7836011</v>
      </c>
      <c r="O12">
        <v>-38.412830999999997</v>
      </c>
      <c r="P12" t="s">
        <v>10276</v>
      </c>
      <c r="Q12" t="s">
        <v>10277</v>
      </c>
    </row>
    <row r="13" spans="1:17" x14ac:dyDescent="0.3">
      <c r="A13">
        <v>11</v>
      </c>
      <c r="B13">
        <v>1320</v>
      </c>
      <c r="C13" t="s">
        <v>10278</v>
      </c>
      <c r="D13" t="s">
        <v>10279</v>
      </c>
      <c r="E13" t="s">
        <v>10280</v>
      </c>
      <c r="F13" t="s">
        <v>10281</v>
      </c>
      <c r="G13" t="s">
        <v>52</v>
      </c>
      <c r="H13" t="s">
        <v>76</v>
      </c>
      <c r="I13" t="s">
        <v>10207</v>
      </c>
      <c r="J13" t="s">
        <v>10208</v>
      </c>
      <c r="K13" t="s">
        <v>10282</v>
      </c>
      <c r="L13" t="s">
        <v>9418</v>
      </c>
      <c r="M13" t="s">
        <v>10283</v>
      </c>
      <c r="N13">
        <v>-23.730021700000002</v>
      </c>
      <c r="O13">
        <v>-46.580942200000003</v>
      </c>
      <c r="P13" t="s">
        <v>10284</v>
      </c>
      <c r="Q13" t="s">
        <v>10285</v>
      </c>
    </row>
    <row r="14" spans="1:17" x14ac:dyDescent="0.3">
      <c r="A14">
        <v>12</v>
      </c>
      <c r="B14">
        <v>1321</v>
      </c>
      <c r="C14" t="s">
        <v>10286</v>
      </c>
      <c r="F14" t="s">
        <v>10287</v>
      </c>
      <c r="G14" t="s">
        <v>311</v>
      </c>
      <c r="H14" t="s">
        <v>10288</v>
      </c>
      <c r="I14" t="s">
        <v>10207</v>
      </c>
      <c r="J14" t="s">
        <v>10208</v>
      </c>
      <c r="K14" t="s">
        <v>10289</v>
      </c>
      <c r="L14" t="s">
        <v>9418</v>
      </c>
      <c r="N14">
        <v>-20.316120900000001</v>
      </c>
      <c r="O14">
        <v>-40.323373799999999</v>
      </c>
      <c r="P14" t="s">
        <v>10290</v>
      </c>
      <c r="Q14" t="s">
        <v>10221</v>
      </c>
    </row>
    <row r="15" spans="1:17" x14ac:dyDescent="0.3">
      <c r="A15">
        <v>13</v>
      </c>
      <c r="B15">
        <v>1322</v>
      </c>
      <c r="C15" t="s">
        <v>10291</v>
      </c>
      <c r="F15" t="s">
        <v>76</v>
      </c>
      <c r="G15" t="s">
        <v>52</v>
      </c>
      <c r="H15" t="s">
        <v>76</v>
      </c>
      <c r="I15" t="s">
        <v>10207</v>
      </c>
      <c r="J15" t="s">
        <v>10208</v>
      </c>
      <c r="K15" t="s">
        <v>10292</v>
      </c>
      <c r="L15" t="s">
        <v>9418</v>
      </c>
      <c r="N15">
        <v>-23.618459099999999</v>
      </c>
      <c r="O15">
        <v>-46.697751400000001</v>
      </c>
      <c r="P15" t="s">
        <v>10293</v>
      </c>
      <c r="Q15" t="s">
        <v>10221</v>
      </c>
    </row>
    <row r="16" spans="1:17" x14ac:dyDescent="0.3">
      <c r="A16">
        <v>14</v>
      </c>
      <c r="B16">
        <v>1323</v>
      </c>
      <c r="C16" t="s">
        <v>10294</v>
      </c>
      <c r="D16" t="s">
        <v>10295</v>
      </c>
      <c r="E16" t="s">
        <v>10296</v>
      </c>
      <c r="F16" t="s">
        <v>10297</v>
      </c>
      <c r="G16" t="s">
        <v>52</v>
      </c>
      <c r="H16" t="s">
        <v>76</v>
      </c>
      <c r="I16" t="s">
        <v>10207</v>
      </c>
      <c r="J16" t="s">
        <v>10208</v>
      </c>
      <c r="K16" t="s">
        <v>10298</v>
      </c>
      <c r="L16" t="s">
        <v>9393</v>
      </c>
      <c r="N16">
        <v>-22.372758000000001</v>
      </c>
      <c r="O16">
        <v>-47.381696099999999</v>
      </c>
      <c r="P16" t="s">
        <v>10299</v>
      </c>
      <c r="Q16" t="s">
        <v>10212</v>
      </c>
    </row>
    <row r="17" spans="1:17" x14ac:dyDescent="0.3">
      <c r="A17">
        <v>15</v>
      </c>
      <c r="B17">
        <v>3459</v>
      </c>
      <c r="C17" t="s">
        <v>10300</v>
      </c>
      <c r="D17" t="s">
        <v>10295</v>
      </c>
      <c r="E17" t="s">
        <v>10296</v>
      </c>
      <c r="F17" t="s">
        <v>10297</v>
      </c>
      <c r="G17" t="s">
        <v>52</v>
      </c>
      <c r="H17" t="s">
        <v>76</v>
      </c>
      <c r="I17" t="s">
        <v>10207</v>
      </c>
      <c r="J17" t="s">
        <v>10208</v>
      </c>
      <c r="K17" t="s">
        <v>10298</v>
      </c>
      <c r="L17" t="s">
        <v>48</v>
      </c>
      <c r="N17">
        <v>-22.372758000000001</v>
      </c>
      <c r="O17">
        <v>-47.381696099999999</v>
      </c>
      <c r="P17" t="s">
        <v>10299</v>
      </c>
      <c r="Q17" t="s">
        <v>10212</v>
      </c>
    </row>
    <row r="18" spans="1:17" x14ac:dyDescent="0.3">
      <c r="A18">
        <v>16</v>
      </c>
      <c r="B18">
        <v>3517</v>
      </c>
      <c r="C18" t="s">
        <v>10301</v>
      </c>
      <c r="F18" t="s">
        <v>10223</v>
      </c>
      <c r="G18" t="s">
        <v>52</v>
      </c>
      <c r="H18" t="s">
        <v>76</v>
      </c>
      <c r="I18" t="s">
        <v>10207</v>
      </c>
      <c r="J18" t="s">
        <v>10208</v>
      </c>
      <c r="K18" t="s">
        <v>10224</v>
      </c>
      <c r="L18" t="s">
        <v>9418</v>
      </c>
      <c r="N18">
        <v>-22.493937500000001</v>
      </c>
      <c r="O18">
        <v>-47.429432599999998</v>
      </c>
      <c r="P18" t="s">
        <v>10225</v>
      </c>
      <c r="Q18" t="s">
        <v>10221</v>
      </c>
    </row>
    <row r="19" spans="1:17" x14ac:dyDescent="0.3">
      <c r="A19">
        <v>17</v>
      </c>
      <c r="B19">
        <v>3521</v>
      </c>
      <c r="C19" t="s">
        <v>10302</v>
      </c>
      <c r="D19" t="s">
        <v>10271</v>
      </c>
      <c r="E19" t="s">
        <v>10272</v>
      </c>
      <c r="F19" t="s">
        <v>333</v>
      </c>
      <c r="G19" t="s">
        <v>99</v>
      </c>
      <c r="H19" t="s">
        <v>10273</v>
      </c>
      <c r="I19" t="s">
        <v>10240</v>
      </c>
      <c r="J19" t="s">
        <v>10208</v>
      </c>
      <c r="K19" t="s">
        <v>10274</v>
      </c>
      <c r="L19" t="s">
        <v>10178</v>
      </c>
      <c r="M19" t="s">
        <v>10275</v>
      </c>
      <c r="N19">
        <v>-12.7836011</v>
      </c>
      <c r="O19">
        <v>-38.412830999999997</v>
      </c>
      <c r="P19" t="s">
        <v>10276</v>
      </c>
      <c r="Q19" t="s">
        <v>10277</v>
      </c>
    </row>
    <row r="20" spans="1:17" x14ac:dyDescent="0.3">
      <c r="A20">
        <v>18</v>
      </c>
      <c r="B20">
        <v>3523</v>
      </c>
      <c r="C20" t="s">
        <v>10303</v>
      </c>
      <c r="D20" t="s">
        <v>10257</v>
      </c>
      <c r="E20" t="s">
        <v>10258</v>
      </c>
      <c r="F20" t="s">
        <v>133</v>
      </c>
      <c r="G20" t="s">
        <v>84</v>
      </c>
      <c r="H20" t="s">
        <v>10259</v>
      </c>
      <c r="I20" t="s">
        <v>10240</v>
      </c>
      <c r="J20" t="s">
        <v>10208</v>
      </c>
      <c r="L20" t="s">
        <v>10178</v>
      </c>
      <c r="M20" t="s">
        <v>10260</v>
      </c>
      <c r="N20">
        <v>-8.0514572999999992</v>
      </c>
      <c r="O20">
        <v>-34.895090799999998</v>
      </c>
      <c r="P20" t="s">
        <v>10261</v>
      </c>
      <c r="Q20" t="s">
        <v>10262</v>
      </c>
    </row>
    <row r="21" spans="1:17" x14ac:dyDescent="0.3">
      <c r="A21">
        <v>19</v>
      </c>
      <c r="B21">
        <v>3524</v>
      </c>
      <c r="C21" t="s">
        <v>10304</v>
      </c>
      <c r="D21" t="s">
        <v>10236</v>
      </c>
      <c r="E21" t="s">
        <v>10237</v>
      </c>
      <c r="F21" t="s">
        <v>10238</v>
      </c>
      <c r="G21" t="s">
        <v>568</v>
      </c>
      <c r="H21" t="s">
        <v>10239</v>
      </c>
      <c r="I21" t="s">
        <v>10240</v>
      </c>
      <c r="J21" t="s">
        <v>10208</v>
      </c>
      <c r="K21" t="s">
        <v>10241</v>
      </c>
      <c r="L21" t="s">
        <v>10178</v>
      </c>
      <c r="M21" t="s">
        <v>10242</v>
      </c>
      <c r="N21">
        <v>-3.8436520000000001</v>
      </c>
      <c r="O21">
        <v>-38.585704200000002</v>
      </c>
      <c r="P21" t="s">
        <v>10243</v>
      </c>
      <c r="Q21" t="s">
        <v>10212</v>
      </c>
    </row>
    <row r="22" spans="1:17" x14ac:dyDescent="0.3">
      <c r="A22">
        <v>20</v>
      </c>
      <c r="B22">
        <v>3632</v>
      </c>
      <c r="C22" t="s">
        <v>10301</v>
      </c>
      <c r="F22" t="s">
        <v>10297</v>
      </c>
      <c r="G22" t="s">
        <v>52</v>
      </c>
      <c r="H22" t="s">
        <v>76</v>
      </c>
      <c r="I22" t="s">
        <v>10207</v>
      </c>
      <c r="J22" t="s">
        <v>10208</v>
      </c>
      <c r="K22" t="s">
        <v>10298</v>
      </c>
      <c r="L22" t="s">
        <v>9418</v>
      </c>
      <c r="N22">
        <v>-22.355762800000001</v>
      </c>
      <c r="O22">
        <v>-47.387572300000002</v>
      </c>
      <c r="P22" t="s">
        <v>10305</v>
      </c>
      <c r="Q22" t="s">
        <v>10221</v>
      </c>
    </row>
    <row r="23" spans="1:17" x14ac:dyDescent="0.3">
      <c r="A23">
        <v>21</v>
      </c>
      <c r="B23">
        <v>4744</v>
      </c>
      <c r="C23" t="s">
        <v>10306</v>
      </c>
      <c r="D23" t="s">
        <v>10307</v>
      </c>
      <c r="E23" t="s">
        <v>10308</v>
      </c>
      <c r="F23" t="s">
        <v>10309</v>
      </c>
      <c r="G23" t="s">
        <v>84</v>
      </c>
      <c r="H23" t="s">
        <v>10259</v>
      </c>
      <c r="I23" t="s">
        <v>10240</v>
      </c>
      <c r="J23" t="s">
        <v>10208</v>
      </c>
      <c r="K23" t="s">
        <v>10310</v>
      </c>
      <c r="L23" t="s">
        <v>48</v>
      </c>
      <c r="M23" t="s">
        <v>10311</v>
      </c>
      <c r="N23">
        <v>-8.9035723000000004</v>
      </c>
      <c r="O23">
        <v>-36.494532</v>
      </c>
      <c r="P23" t="s">
        <v>10312</v>
      </c>
      <c r="Q23" t="s">
        <v>10212</v>
      </c>
    </row>
    <row r="24" spans="1:17" x14ac:dyDescent="0.3">
      <c r="A24">
        <v>22</v>
      </c>
      <c r="B24">
        <v>6741</v>
      </c>
      <c r="C24" t="s">
        <v>10313</v>
      </c>
      <c r="D24" t="s">
        <v>10214</v>
      </c>
      <c r="E24" t="s">
        <v>10215</v>
      </c>
      <c r="F24" t="s">
        <v>152</v>
      </c>
      <c r="G24" t="s">
        <v>153</v>
      </c>
      <c r="H24" t="s">
        <v>10216</v>
      </c>
      <c r="I24" t="s">
        <v>10217</v>
      </c>
      <c r="J24" t="s">
        <v>10208</v>
      </c>
      <c r="K24" t="s">
        <v>10218</v>
      </c>
      <c r="L24" t="s">
        <v>10178</v>
      </c>
      <c r="M24" t="s">
        <v>10219</v>
      </c>
      <c r="N24">
        <v>-15.894062399999999</v>
      </c>
      <c r="O24">
        <v>-48.107299400000002</v>
      </c>
      <c r="P24" t="s">
        <v>10220</v>
      </c>
      <c r="Q24" t="s">
        <v>10221</v>
      </c>
    </row>
    <row r="25" spans="1:17" x14ac:dyDescent="0.3">
      <c r="A25">
        <v>23</v>
      </c>
      <c r="B25">
        <v>7031</v>
      </c>
      <c r="C25" t="s">
        <v>49</v>
      </c>
      <c r="D25" t="s">
        <v>10314</v>
      </c>
      <c r="E25" t="s">
        <v>10296</v>
      </c>
      <c r="F25" t="s">
        <v>10297</v>
      </c>
      <c r="G25" t="s">
        <v>52</v>
      </c>
      <c r="H25" t="s">
        <v>76</v>
      </c>
      <c r="I25" t="s">
        <v>10207</v>
      </c>
      <c r="J25" t="s">
        <v>10208</v>
      </c>
      <c r="K25" t="s">
        <v>10298</v>
      </c>
      <c r="L25" t="s">
        <v>48</v>
      </c>
      <c r="N25">
        <v>-22.370137</v>
      </c>
      <c r="O25">
        <v>-47.380743500000001</v>
      </c>
      <c r="P25" t="s">
        <v>10315</v>
      </c>
      <c r="Q25" t="s">
        <v>10212</v>
      </c>
    </row>
    <row r="26" spans="1:17" x14ac:dyDescent="0.3">
      <c r="A26">
        <v>24</v>
      </c>
      <c r="B26">
        <v>7032</v>
      </c>
      <c r="C26" t="s">
        <v>49</v>
      </c>
      <c r="D26" t="s">
        <v>10314</v>
      </c>
      <c r="E26" t="s">
        <v>10296</v>
      </c>
      <c r="F26" t="s">
        <v>10297</v>
      </c>
      <c r="G26" t="s">
        <v>52</v>
      </c>
      <c r="H26" t="s">
        <v>76</v>
      </c>
      <c r="I26" t="s">
        <v>10207</v>
      </c>
      <c r="J26" t="s">
        <v>10208</v>
      </c>
      <c r="K26" t="s">
        <v>10298</v>
      </c>
      <c r="L26" t="s">
        <v>48</v>
      </c>
      <c r="N26">
        <v>-22.370137</v>
      </c>
      <c r="O26">
        <v>-47.380743500000001</v>
      </c>
      <c r="P26" t="s">
        <v>10315</v>
      </c>
      <c r="Q26" t="s">
        <v>10212</v>
      </c>
    </row>
    <row r="27" spans="1:17" x14ac:dyDescent="0.3">
      <c r="A27">
        <v>25</v>
      </c>
      <c r="B27">
        <v>7264</v>
      </c>
      <c r="C27" t="s">
        <v>10301</v>
      </c>
      <c r="D27" t="s">
        <v>10314</v>
      </c>
      <c r="E27" t="s">
        <v>10296</v>
      </c>
      <c r="F27" t="s">
        <v>10297</v>
      </c>
      <c r="G27" t="s">
        <v>52</v>
      </c>
      <c r="H27" t="s">
        <v>76</v>
      </c>
      <c r="I27" t="s">
        <v>10207</v>
      </c>
      <c r="J27" t="s">
        <v>10208</v>
      </c>
      <c r="K27" t="s">
        <v>10298</v>
      </c>
      <c r="L27" t="s">
        <v>9418</v>
      </c>
      <c r="N27">
        <v>-22.370137</v>
      </c>
      <c r="O27">
        <v>-47.380743500000001</v>
      </c>
      <c r="P27" t="s">
        <v>10315</v>
      </c>
      <c r="Q27" t="s">
        <v>10212</v>
      </c>
    </row>
    <row r="28" spans="1:17" x14ac:dyDescent="0.3">
      <c r="A28">
        <v>26</v>
      </c>
      <c r="B28">
        <v>7265</v>
      </c>
      <c r="C28" t="s">
        <v>10316</v>
      </c>
      <c r="D28" t="s">
        <v>10264</v>
      </c>
      <c r="E28" t="s">
        <v>10265</v>
      </c>
      <c r="F28" t="s">
        <v>10266</v>
      </c>
      <c r="G28" t="s">
        <v>2264</v>
      </c>
      <c r="H28" t="s">
        <v>10266</v>
      </c>
      <c r="I28" t="s">
        <v>10207</v>
      </c>
      <c r="J28" t="s">
        <v>10208</v>
      </c>
      <c r="K28" t="s">
        <v>10267</v>
      </c>
      <c r="L28" t="s">
        <v>10178</v>
      </c>
      <c r="M28" t="s">
        <v>10268</v>
      </c>
      <c r="N28">
        <v>-22.816167</v>
      </c>
      <c r="O28">
        <v>-43.350522699999999</v>
      </c>
      <c r="P28" t="s">
        <v>10269</v>
      </c>
      <c r="Q28" t="s">
        <v>10212</v>
      </c>
    </row>
    <row r="29" spans="1:17" x14ac:dyDescent="0.3">
      <c r="A29">
        <v>27</v>
      </c>
      <c r="B29">
        <v>7878</v>
      </c>
      <c r="C29" t="s">
        <v>10317</v>
      </c>
      <c r="D29" t="s">
        <v>10314</v>
      </c>
      <c r="E29" t="s">
        <v>10296</v>
      </c>
      <c r="F29" t="s">
        <v>10297</v>
      </c>
      <c r="G29" t="s">
        <v>52</v>
      </c>
      <c r="H29" t="s">
        <v>76</v>
      </c>
      <c r="I29" t="s">
        <v>10207</v>
      </c>
      <c r="J29" t="s">
        <v>10208</v>
      </c>
      <c r="K29" t="s">
        <v>10318</v>
      </c>
      <c r="L29" t="s">
        <v>7023</v>
      </c>
      <c r="N29">
        <v>-22.370137</v>
      </c>
      <c r="O29">
        <v>-47.380743500000001</v>
      </c>
      <c r="P29" t="s">
        <v>10315</v>
      </c>
      <c r="Q29" t="s">
        <v>10212</v>
      </c>
    </row>
    <row r="30" spans="1:17" x14ac:dyDescent="0.3">
      <c r="A30">
        <v>28</v>
      </c>
      <c r="B30">
        <v>7891</v>
      </c>
      <c r="C30" t="s">
        <v>10319</v>
      </c>
      <c r="D30" t="s">
        <v>10228</v>
      </c>
      <c r="E30" t="s">
        <v>10229</v>
      </c>
      <c r="F30" t="s">
        <v>10230</v>
      </c>
      <c r="G30" t="s">
        <v>1289</v>
      </c>
      <c r="H30" t="s">
        <v>10231</v>
      </c>
      <c r="I30" t="s">
        <v>10232</v>
      </c>
      <c r="J30" t="s">
        <v>10208</v>
      </c>
      <c r="K30" t="s">
        <v>10233</v>
      </c>
      <c r="L30" t="s">
        <v>10178</v>
      </c>
      <c r="N30">
        <v>-25.3905481</v>
      </c>
      <c r="O30">
        <v>-49.200848399999998</v>
      </c>
      <c r="P30" t="s">
        <v>10234</v>
      </c>
      <c r="Q30" t="s">
        <v>10212</v>
      </c>
    </row>
    <row r="31" spans="1:17" x14ac:dyDescent="0.3">
      <c r="A31">
        <v>29</v>
      </c>
      <c r="B31">
        <v>7892</v>
      </c>
      <c r="C31" t="s">
        <v>10320</v>
      </c>
      <c r="D31" t="s">
        <v>10204</v>
      </c>
      <c r="E31" t="s">
        <v>10205</v>
      </c>
      <c r="F31" t="s">
        <v>225</v>
      </c>
      <c r="G31" t="s">
        <v>207</v>
      </c>
      <c r="H31" t="s">
        <v>10206</v>
      </c>
      <c r="I31" t="s">
        <v>10207</v>
      </c>
      <c r="J31" t="s">
        <v>10208</v>
      </c>
      <c r="K31" t="s">
        <v>10209</v>
      </c>
      <c r="L31" t="s">
        <v>10178</v>
      </c>
      <c r="M31" t="s">
        <v>10210</v>
      </c>
      <c r="N31">
        <v>-19.8664807</v>
      </c>
      <c r="O31">
        <v>-44.047439300000001</v>
      </c>
      <c r="P31" t="s">
        <v>10211</v>
      </c>
      <c r="Q31" t="s">
        <v>10212</v>
      </c>
    </row>
    <row r="32" spans="1:17" x14ac:dyDescent="0.3">
      <c r="A32">
        <v>30</v>
      </c>
      <c r="B32">
        <v>7893</v>
      </c>
      <c r="C32" t="s">
        <v>10316</v>
      </c>
      <c r="D32" t="s">
        <v>10264</v>
      </c>
      <c r="E32" t="s">
        <v>10265</v>
      </c>
      <c r="F32" t="s">
        <v>10266</v>
      </c>
      <c r="G32" t="s">
        <v>2264</v>
      </c>
      <c r="H32" t="s">
        <v>10266</v>
      </c>
      <c r="I32" t="s">
        <v>10207</v>
      </c>
      <c r="J32" t="s">
        <v>10208</v>
      </c>
      <c r="K32" t="s">
        <v>10267</v>
      </c>
      <c r="L32" t="s">
        <v>10178</v>
      </c>
      <c r="M32" t="s">
        <v>10268</v>
      </c>
      <c r="N32">
        <v>-22.816167</v>
      </c>
      <c r="O32">
        <v>-43.350522699999999</v>
      </c>
      <c r="P32" t="s">
        <v>10269</v>
      </c>
      <c r="Q32" t="s">
        <v>10212</v>
      </c>
    </row>
    <row r="33" spans="1:17" x14ac:dyDescent="0.3">
      <c r="A33">
        <v>31</v>
      </c>
      <c r="B33">
        <v>8217</v>
      </c>
      <c r="C33" t="s">
        <v>49</v>
      </c>
      <c r="D33" t="s">
        <v>10314</v>
      </c>
      <c r="E33" t="s">
        <v>10296</v>
      </c>
      <c r="F33" t="s">
        <v>10297</v>
      </c>
      <c r="G33" t="s">
        <v>52</v>
      </c>
      <c r="H33" t="s">
        <v>76</v>
      </c>
      <c r="I33" t="s">
        <v>10207</v>
      </c>
      <c r="J33" t="s">
        <v>10208</v>
      </c>
      <c r="K33" t="s">
        <v>10298</v>
      </c>
      <c r="L33" t="s">
        <v>48</v>
      </c>
      <c r="N33">
        <v>-22.370137</v>
      </c>
      <c r="O33">
        <v>-47.380743500000001</v>
      </c>
      <c r="P33" t="s">
        <v>10315</v>
      </c>
      <c r="Q33" t="s">
        <v>10212</v>
      </c>
    </row>
    <row r="34" spans="1:17" x14ac:dyDescent="0.3">
      <c r="A34">
        <v>32</v>
      </c>
      <c r="B34">
        <v>8218</v>
      </c>
      <c r="C34" t="s">
        <v>10301</v>
      </c>
      <c r="D34" t="s">
        <v>10314</v>
      </c>
      <c r="E34" t="s">
        <v>10296</v>
      </c>
      <c r="F34" t="s">
        <v>10297</v>
      </c>
      <c r="G34" t="s">
        <v>52</v>
      </c>
      <c r="H34" t="s">
        <v>76</v>
      </c>
      <c r="I34" t="s">
        <v>10207</v>
      </c>
      <c r="J34" t="s">
        <v>10208</v>
      </c>
      <c r="K34" t="s">
        <v>10298</v>
      </c>
      <c r="L34" t="s">
        <v>9418</v>
      </c>
      <c r="N34">
        <v>-22.370137</v>
      </c>
      <c r="O34">
        <v>-47.380743500000001</v>
      </c>
      <c r="P34" t="s">
        <v>10315</v>
      </c>
      <c r="Q34" t="s">
        <v>10212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T1.Unique.Delivery</vt:lpstr>
      <vt:lpstr>Sheet1</vt:lpstr>
      <vt:lpstr>Sheet6</vt:lpstr>
      <vt:lpstr>Sheet2</vt:lpstr>
      <vt:lpstr>Transport Cost</vt:lpstr>
      <vt:lpstr>Customer</vt:lpstr>
      <vt:lpstr>Sheet5</vt:lpstr>
      <vt:lpstr>Site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Bao</dc:creator>
  <cp:lastModifiedBy>Do Dinh Bao</cp:lastModifiedBy>
  <dcterms:created xsi:type="dcterms:W3CDTF">2017-08-24T09:16:09Z</dcterms:created>
  <dcterms:modified xsi:type="dcterms:W3CDTF">2017-08-25T16:46:48Z</dcterms:modified>
</cp:coreProperties>
</file>